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其他事务\TPD系统测试\250618\"/>
    </mc:Choice>
  </mc:AlternateContent>
  <xr:revisionPtr revIDLastSave="0" documentId="13_ncr:1_{B257A6EA-D2DF-4F8D-9DBE-BFAA360F44EF}" xr6:coauthVersionLast="47" xr6:coauthVersionMax="47" xr10:uidLastSave="{00000000-0000-0000-0000-000000000000}"/>
  <bookViews>
    <workbookView xWindow="-120" yWindow="-120" windowWidth="38640" windowHeight="21240" activeTab="4" xr2:uid="{00000000-000D-0000-FFFF-FFFF00000000}"/>
  </bookViews>
  <sheets>
    <sheet name="数据表" sheetId="11" r:id="rId1"/>
    <sheet name="年度--&gt;" sheetId="10" r:id="rId2"/>
    <sheet name="SummaryYear" sheetId="2" r:id="rId3"/>
    <sheet name="AP Lead Sheet YEAR" sheetId="4" r:id="rId4"/>
    <sheet name="AP YEAR" sheetId="3" r:id="rId5"/>
  </sheets>
  <externalReferences>
    <externalReference r:id="rId6"/>
  </externalReferences>
  <definedNames>
    <definedName name="_xlnm._FilterDatabase" localSheetId="4" hidden="1">'AP YEAR'!$A$3:$HJ$140</definedName>
    <definedName name="_xlnm._FilterDatabase" localSheetId="2" hidden="1">SummaryYear!$A$1:$G$20</definedName>
    <definedName name="Print_Area_MI">#REF!</definedName>
    <definedName name="전">#REF!</definedName>
    <definedName name="주택사업본부">#REF!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10" i="3" l="1"/>
  <c r="J510" i="3"/>
  <c r="H510" i="3"/>
  <c r="B510" i="3"/>
  <c r="EZ509" i="3"/>
  <c r="EX509" i="3"/>
  <c r="EW509" i="3"/>
  <c r="EP509" i="3"/>
  <c r="EM509" i="3"/>
  <c r="EL509" i="3"/>
  <c r="EK509" i="3"/>
  <c r="EG509" i="3"/>
  <c r="ER509" i="3" s="1"/>
  <c r="EF509" i="3"/>
  <c r="EE509" i="3"/>
  <c r="ED509" i="3"/>
  <c r="EB509" i="3"/>
  <c r="EA509" i="3"/>
  <c r="DZ509" i="3"/>
  <c r="DV509" i="3"/>
  <c r="DU509" i="3"/>
  <c r="DT509" i="3"/>
  <c r="DS509" i="3"/>
  <c r="EO509" i="3" s="1"/>
  <c r="DQ509" i="3"/>
  <c r="DP509" i="3"/>
  <c r="DO509" i="3"/>
  <c r="DK509" i="3"/>
  <c r="DJ509" i="3"/>
  <c r="DI509" i="3"/>
  <c r="DH509" i="3"/>
  <c r="DL509" i="3" s="1"/>
  <c r="K509" i="3"/>
  <c r="J509" i="3"/>
  <c r="H509" i="3"/>
  <c r="B509" i="3"/>
  <c r="FA508" i="3"/>
  <c r="EZ508" i="3"/>
  <c r="EX508" i="3"/>
  <c r="EQ508" i="3"/>
  <c r="EP508" i="3"/>
  <c r="EM508" i="3"/>
  <c r="EL508" i="3"/>
  <c r="EK508" i="3"/>
  <c r="EG508" i="3"/>
  <c r="ER508" i="3" s="1"/>
  <c r="EF508" i="3"/>
  <c r="EE508" i="3"/>
  <c r="ED508" i="3"/>
  <c r="EB508" i="3"/>
  <c r="EA508" i="3"/>
  <c r="DZ508" i="3"/>
  <c r="DY508" i="3"/>
  <c r="DX508" i="3"/>
  <c r="DW508" i="3"/>
  <c r="DV508" i="3"/>
  <c r="DU508" i="3"/>
  <c r="DT508" i="3"/>
  <c r="DS508" i="3"/>
  <c r="DQ508" i="3"/>
  <c r="DP508" i="3"/>
  <c r="DO508" i="3"/>
  <c r="DK508" i="3"/>
  <c r="DJ508" i="3"/>
  <c r="DI508" i="3"/>
  <c r="DH508" i="3"/>
  <c r="DL508" i="3" s="1"/>
  <c r="K508" i="3"/>
  <c r="J508" i="3"/>
  <c r="H508" i="3"/>
  <c r="B508" i="3"/>
  <c r="FA507" i="3"/>
  <c r="EZ507" i="3"/>
  <c r="ER507" i="3"/>
  <c r="EQ507" i="3"/>
  <c r="EM507" i="3"/>
  <c r="EX507" i="3" s="1"/>
  <c r="EL507" i="3"/>
  <c r="EW507" i="3" s="1"/>
  <c r="EK507" i="3"/>
  <c r="EV507" i="3" s="1"/>
  <c r="EI507" i="3"/>
  <c r="EH507" i="3"/>
  <c r="EJ507" i="3" s="1"/>
  <c r="EG507" i="3"/>
  <c r="EF507" i="3"/>
  <c r="EE507" i="3"/>
  <c r="ED507" i="3"/>
  <c r="EB507" i="3"/>
  <c r="EA507" i="3"/>
  <c r="DZ507" i="3"/>
  <c r="DV507" i="3"/>
  <c r="DU507" i="3"/>
  <c r="DT507" i="3"/>
  <c r="DS507" i="3"/>
  <c r="EO507" i="3" s="1"/>
  <c r="ES507" i="3" s="1"/>
  <c r="DQ507" i="3"/>
  <c r="DP507" i="3"/>
  <c r="DO507" i="3"/>
  <c r="DK507" i="3"/>
  <c r="DJ507" i="3"/>
  <c r="DI507" i="3"/>
  <c r="EP507" i="3" s="1"/>
  <c r="DH507" i="3"/>
  <c r="DL507" i="3" s="1"/>
  <c r="K507" i="3"/>
  <c r="J507" i="3"/>
  <c r="H507" i="3"/>
  <c r="B507" i="3"/>
  <c r="FB506" i="3"/>
  <c r="ER506" i="3"/>
  <c r="EM506" i="3"/>
  <c r="EL506" i="3"/>
  <c r="EW506" i="3" s="1"/>
  <c r="EK506" i="3"/>
  <c r="EV506" i="3" s="1"/>
  <c r="EG506" i="3"/>
  <c r="EF506" i="3"/>
  <c r="EE506" i="3"/>
  <c r="ED506" i="3"/>
  <c r="EZ506" i="3" s="1"/>
  <c r="EB506" i="3"/>
  <c r="EA506" i="3"/>
  <c r="DZ506" i="3"/>
  <c r="DV506" i="3"/>
  <c r="DU506" i="3"/>
  <c r="DT506" i="3"/>
  <c r="DS506" i="3"/>
  <c r="DQ506" i="3"/>
  <c r="DP506" i="3"/>
  <c r="DO506" i="3"/>
  <c r="DK506" i="3"/>
  <c r="DJ506" i="3"/>
  <c r="EQ506" i="3" s="1"/>
  <c r="DI506" i="3"/>
  <c r="EP506" i="3" s="1"/>
  <c r="DH506" i="3"/>
  <c r="DL506" i="3" s="1"/>
  <c r="K506" i="3"/>
  <c r="J506" i="3"/>
  <c r="H506" i="3"/>
  <c r="B506" i="3"/>
  <c r="FB505" i="3"/>
  <c r="EQ505" i="3"/>
  <c r="EM505" i="3"/>
  <c r="EX505" i="3" s="1"/>
  <c r="EL505" i="3"/>
  <c r="EW505" i="3" s="1"/>
  <c r="EK505" i="3"/>
  <c r="EV505" i="3" s="1"/>
  <c r="EG505" i="3"/>
  <c r="EF505" i="3"/>
  <c r="EE505" i="3"/>
  <c r="ED505" i="3"/>
  <c r="EZ505" i="3" s="1"/>
  <c r="EB505" i="3"/>
  <c r="EA505" i="3"/>
  <c r="DZ505" i="3"/>
  <c r="DV505" i="3"/>
  <c r="DU505" i="3"/>
  <c r="DT505" i="3"/>
  <c r="EP505" i="3" s="1"/>
  <c r="DS505" i="3"/>
  <c r="DQ505" i="3"/>
  <c r="DP505" i="3"/>
  <c r="DO505" i="3"/>
  <c r="DK505" i="3"/>
  <c r="ER505" i="3" s="1"/>
  <c r="DJ505" i="3"/>
  <c r="DI505" i="3"/>
  <c r="DH505" i="3"/>
  <c r="DL505" i="3" s="1"/>
  <c r="K505" i="3"/>
  <c r="J505" i="3"/>
  <c r="H505" i="3"/>
  <c r="B505" i="3"/>
  <c r="FC504" i="3"/>
  <c r="ER504" i="3"/>
  <c r="EM504" i="3"/>
  <c r="EX504" i="3" s="1"/>
  <c r="EL504" i="3"/>
  <c r="EW504" i="3" s="1"/>
  <c r="EK504" i="3"/>
  <c r="EV504" i="3" s="1"/>
  <c r="EG504" i="3"/>
  <c r="EF504" i="3"/>
  <c r="EE504" i="3"/>
  <c r="ED504" i="3"/>
  <c r="EZ504" i="3" s="1"/>
  <c r="EB504" i="3"/>
  <c r="EA504" i="3"/>
  <c r="DZ504" i="3"/>
  <c r="DV504" i="3"/>
  <c r="DU504" i="3"/>
  <c r="EQ504" i="3" s="1"/>
  <c r="DT504" i="3"/>
  <c r="DS504" i="3"/>
  <c r="FA504" i="3" s="1"/>
  <c r="DQ504" i="3"/>
  <c r="DP504" i="3"/>
  <c r="DO504" i="3"/>
  <c r="DL504" i="3"/>
  <c r="DN504" i="3" s="1"/>
  <c r="DK504" i="3"/>
  <c r="DJ504" i="3"/>
  <c r="DI504" i="3"/>
  <c r="DH504" i="3"/>
  <c r="FB504" i="3" s="1"/>
  <c r="K504" i="3"/>
  <c r="J504" i="3"/>
  <c r="H504" i="3"/>
  <c r="B504" i="3"/>
  <c r="EV503" i="3"/>
  <c r="EM503" i="3"/>
  <c r="EX503" i="3" s="1"/>
  <c r="EL503" i="3"/>
  <c r="EW503" i="3" s="1"/>
  <c r="EK503" i="3"/>
  <c r="EG503" i="3"/>
  <c r="EF503" i="3"/>
  <c r="EE503" i="3"/>
  <c r="EP503" i="3" s="1"/>
  <c r="ED503" i="3"/>
  <c r="EZ503" i="3" s="1"/>
  <c r="EB503" i="3"/>
  <c r="EA503" i="3"/>
  <c r="DZ503" i="3"/>
  <c r="DV503" i="3"/>
  <c r="ER503" i="3" s="1"/>
  <c r="DU503" i="3"/>
  <c r="DT503" i="3"/>
  <c r="DS503" i="3"/>
  <c r="FA503" i="3" s="1"/>
  <c r="DQ503" i="3"/>
  <c r="DP503" i="3"/>
  <c r="DO503" i="3"/>
  <c r="DK503" i="3"/>
  <c r="DJ503" i="3"/>
  <c r="DI503" i="3"/>
  <c r="DH503" i="3"/>
  <c r="FB503" i="3" s="1"/>
  <c r="K503" i="3"/>
  <c r="J503" i="3"/>
  <c r="H503" i="3"/>
  <c r="B503" i="3"/>
  <c r="FA502" i="3"/>
  <c r="EW502" i="3"/>
  <c r="EQ502" i="3"/>
  <c r="EO502" i="3"/>
  <c r="EM502" i="3"/>
  <c r="EX502" i="3" s="1"/>
  <c r="EL502" i="3"/>
  <c r="EK502" i="3"/>
  <c r="EG502" i="3"/>
  <c r="EF502" i="3"/>
  <c r="EE502" i="3"/>
  <c r="EP502" i="3" s="1"/>
  <c r="ED502" i="3"/>
  <c r="EZ502" i="3" s="1"/>
  <c r="EB502" i="3"/>
  <c r="EA502" i="3"/>
  <c r="DZ502" i="3"/>
  <c r="EV502" i="3" s="1"/>
  <c r="DV502" i="3"/>
  <c r="ER502" i="3" s="1"/>
  <c r="DU502" i="3"/>
  <c r="DT502" i="3"/>
  <c r="DS502" i="3"/>
  <c r="DQ502" i="3"/>
  <c r="DP502" i="3"/>
  <c r="DO502" i="3"/>
  <c r="DK502" i="3"/>
  <c r="DJ502" i="3"/>
  <c r="DI502" i="3"/>
  <c r="DH502" i="3"/>
  <c r="FB502" i="3" s="1"/>
  <c r="K502" i="3"/>
  <c r="J502" i="3"/>
  <c r="H502" i="3"/>
  <c r="B502" i="3"/>
  <c r="EX501" i="3"/>
  <c r="EW501" i="3"/>
  <c r="ER501" i="3"/>
  <c r="EP501" i="3"/>
  <c r="EO501" i="3"/>
  <c r="EM501" i="3"/>
  <c r="EL501" i="3"/>
  <c r="EK501" i="3"/>
  <c r="EG501" i="3"/>
  <c r="EF501" i="3"/>
  <c r="EQ501" i="3" s="1"/>
  <c r="EE501" i="3"/>
  <c r="ED501" i="3"/>
  <c r="EZ501" i="3" s="1"/>
  <c r="FC501" i="3" s="1"/>
  <c r="EB501" i="3"/>
  <c r="EA501" i="3"/>
  <c r="DZ501" i="3"/>
  <c r="EV501" i="3" s="1"/>
  <c r="DW501" i="3"/>
  <c r="DY501" i="3" s="1"/>
  <c r="DV501" i="3"/>
  <c r="DU501" i="3"/>
  <c r="DT501" i="3"/>
  <c r="DS501" i="3"/>
  <c r="FA501" i="3" s="1"/>
  <c r="DQ501" i="3"/>
  <c r="DP501" i="3"/>
  <c r="DO501" i="3"/>
  <c r="DK501" i="3"/>
  <c r="DJ501" i="3"/>
  <c r="DI501" i="3"/>
  <c r="DL501" i="3" s="1"/>
  <c r="DH501" i="3"/>
  <c r="FB501" i="3" s="1"/>
  <c r="K501" i="3"/>
  <c r="J501" i="3"/>
  <c r="H501" i="3"/>
  <c r="B501" i="3"/>
  <c r="FA500" i="3"/>
  <c r="EZ500" i="3"/>
  <c r="EV500" i="3"/>
  <c r="EQ500" i="3"/>
  <c r="EP500" i="3"/>
  <c r="EM500" i="3"/>
  <c r="EL500" i="3"/>
  <c r="EK500" i="3"/>
  <c r="EH500" i="3"/>
  <c r="EJ500" i="3" s="1"/>
  <c r="EG500" i="3"/>
  <c r="ER500" i="3" s="1"/>
  <c r="EF500" i="3"/>
  <c r="EE500" i="3"/>
  <c r="ED500" i="3"/>
  <c r="EB500" i="3"/>
  <c r="EX500" i="3" s="1"/>
  <c r="EA500" i="3"/>
  <c r="EW500" i="3" s="1"/>
  <c r="DZ500" i="3"/>
  <c r="DV500" i="3"/>
  <c r="DU500" i="3"/>
  <c r="DT500" i="3"/>
  <c r="DS500" i="3"/>
  <c r="DW500" i="3" s="1"/>
  <c r="DY500" i="3" s="1"/>
  <c r="DQ500" i="3"/>
  <c r="DP500" i="3"/>
  <c r="DO500" i="3"/>
  <c r="DK500" i="3"/>
  <c r="DJ500" i="3"/>
  <c r="DI500" i="3"/>
  <c r="DH500" i="3"/>
  <c r="K500" i="3"/>
  <c r="J500" i="3"/>
  <c r="H500" i="3"/>
  <c r="B500" i="3"/>
  <c r="FA499" i="3"/>
  <c r="EW499" i="3"/>
  <c r="ER499" i="3"/>
  <c r="EQ499" i="3"/>
  <c r="EM499" i="3"/>
  <c r="EL499" i="3"/>
  <c r="EK499" i="3"/>
  <c r="EG499" i="3"/>
  <c r="EF499" i="3"/>
  <c r="EE499" i="3"/>
  <c r="EP499" i="3" s="1"/>
  <c r="ED499" i="3"/>
  <c r="EO499" i="3" s="1"/>
  <c r="ES499" i="3" s="1"/>
  <c r="EB499" i="3"/>
  <c r="EX499" i="3" s="1"/>
  <c r="EA499" i="3"/>
  <c r="DZ499" i="3"/>
  <c r="EV499" i="3" s="1"/>
  <c r="DV499" i="3"/>
  <c r="DU499" i="3"/>
  <c r="DT499" i="3"/>
  <c r="DS499" i="3"/>
  <c r="DW499" i="3" s="1"/>
  <c r="DX499" i="3" s="1"/>
  <c r="DQ499" i="3"/>
  <c r="DP499" i="3"/>
  <c r="DO499" i="3"/>
  <c r="DK499" i="3"/>
  <c r="DJ499" i="3"/>
  <c r="DI499" i="3"/>
  <c r="DH499" i="3"/>
  <c r="K499" i="3"/>
  <c r="J499" i="3"/>
  <c r="H499" i="3"/>
  <c r="B499" i="3"/>
  <c r="FB498" i="3"/>
  <c r="EX498" i="3"/>
  <c r="ER498" i="3"/>
  <c r="EM498" i="3"/>
  <c r="EL498" i="3"/>
  <c r="EK498" i="3"/>
  <c r="EG498" i="3"/>
  <c r="EF498" i="3"/>
  <c r="EQ498" i="3" s="1"/>
  <c r="EE498" i="3"/>
  <c r="EP498" i="3" s="1"/>
  <c r="ED498" i="3"/>
  <c r="EO498" i="3" s="1"/>
  <c r="ES498" i="3" s="1"/>
  <c r="EB498" i="3"/>
  <c r="EA498" i="3"/>
  <c r="EW498" i="3" s="1"/>
  <c r="DZ498" i="3"/>
  <c r="EV498" i="3" s="1"/>
  <c r="DV498" i="3"/>
  <c r="DU498" i="3"/>
  <c r="DT498" i="3"/>
  <c r="DS498" i="3"/>
  <c r="DW498" i="3" s="1"/>
  <c r="DQ498" i="3"/>
  <c r="DP498" i="3"/>
  <c r="DO498" i="3"/>
  <c r="DK498" i="3"/>
  <c r="DJ498" i="3"/>
  <c r="DI498" i="3"/>
  <c r="DL498" i="3" s="1"/>
  <c r="DH498" i="3"/>
  <c r="K498" i="3"/>
  <c r="J498" i="3"/>
  <c r="H498" i="3"/>
  <c r="B498" i="3"/>
  <c r="EZ497" i="3"/>
  <c r="EV497" i="3"/>
  <c r="EM497" i="3"/>
  <c r="EL497" i="3"/>
  <c r="EK497" i="3"/>
  <c r="EG497" i="3"/>
  <c r="ER497" i="3" s="1"/>
  <c r="EF497" i="3"/>
  <c r="EQ497" i="3" s="1"/>
  <c r="EE497" i="3"/>
  <c r="EP497" i="3" s="1"/>
  <c r="ED497" i="3"/>
  <c r="EO497" i="3" s="1"/>
  <c r="ES497" i="3" s="1"/>
  <c r="EB497" i="3"/>
  <c r="EX497" i="3" s="1"/>
  <c r="EA497" i="3"/>
  <c r="EW497" i="3" s="1"/>
  <c r="DZ497" i="3"/>
  <c r="DV497" i="3"/>
  <c r="DU497" i="3"/>
  <c r="DT497" i="3"/>
  <c r="DS497" i="3"/>
  <c r="DW497" i="3" s="1"/>
  <c r="DQ497" i="3"/>
  <c r="DP497" i="3"/>
  <c r="DO497" i="3"/>
  <c r="DK497" i="3"/>
  <c r="DJ497" i="3"/>
  <c r="DI497" i="3"/>
  <c r="DH497" i="3"/>
  <c r="FB497" i="3" s="1"/>
  <c r="K497" i="3"/>
  <c r="J497" i="3"/>
  <c r="H497" i="3"/>
  <c r="B497" i="3"/>
  <c r="FA496" i="3"/>
  <c r="EW496" i="3"/>
  <c r="EM496" i="3"/>
  <c r="EL496" i="3"/>
  <c r="EK496" i="3"/>
  <c r="EV496" i="3" s="1"/>
  <c r="EG496" i="3"/>
  <c r="ER496" i="3" s="1"/>
  <c r="EF496" i="3"/>
  <c r="EQ496" i="3" s="1"/>
  <c r="EE496" i="3"/>
  <c r="EP496" i="3" s="1"/>
  <c r="ED496" i="3"/>
  <c r="EB496" i="3"/>
  <c r="EX496" i="3" s="1"/>
  <c r="EA496" i="3"/>
  <c r="DZ496" i="3"/>
  <c r="DV496" i="3"/>
  <c r="DU496" i="3"/>
  <c r="DT496" i="3"/>
  <c r="DS496" i="3"/>
  <c r="DW496" i="3" s="1"/>
  <c r="DQ496" i="3"/>
  <c r="DP496" i="3"/>
  <c r="DO496" i="3"/>
  <c r="DL496" i="3"/>
  <c r="DK496" i="3"/>
  <c r="DJ496" i="3"/>
  <c r="DI496" i="3"/>
  <c r="DH496" i="3"/>
  <c r="FB496" i="3" s="1"/>
  <c r="K496" i="3"/>
  <c r="J496" i="3"/>
  <c r="H496" i="3"/>
  <c r="B496" i="3"/>
  <c r="FB495" i="3"/>
  <c r="EX495" i="3"/>
  <c r="EV495" i="3"/>
  <c r="EM495" i="3"/>
  <c r="EL495" i="3"/>
  <c r="EW495" i="3" s="1"/>
  <c r="EK495" i="3"/>
  <c r="EG495" i="3"/>
  <c r="ER495" i="3" s="1"/>
  <c r="EF495" i="3"/>
  <c r="EE495" i="3"/>
  <c r="EP495" i="3" s="1"/>
  <c r="ED495" i="3"/>
  <c r="EB495" i="3"/>
  <c r="EA495" i="3"/>
  <c r="DZ495" i="3"/>
  <c r="DV495" i="3"/>
  <c r="DU495" i="3"/>
  <c r="DT495" i="3"/>
  <c r="DS495" i="3"/>
  <c r="DW495" i="3" s="1"/>
  <c r="DQ495" i="3"/>
  <c r="DP495" i="3"/>
  <c r="DO495" i="3"/>
  <c r="DL495" i="3"/>
  <c r="DK495" i="3"/>
  <c r="DJ495" i="3"/>
  <c r="EQ495" i="3" s="1"/>
  <c r="DI495" i="3"/>
  <c r="DH495" i="3"/>
  <c r="K495" i="3"/>
  <c r="J495" i="3"/>
  <c r="H495" i="3"/>
  <c r="B495" i="3"/>
  <c r="FA494" i="3"/>
  <c r="EZ494" i="3"/>
  <c r="EW494" i="3"/>
  <c r="EV494" i="3"/>
  <c r="EO494" i="3"/>
  <c r="ES494" i="3" s="1"/>
  <c r="EM494" i="3"/>
  <c r="EX494" i="3" s="1"/>
  <c r="EL494" i="3"/>
  <c r="EK494" i="3"/>
  <c r="EI494" i="3"/>
  <c r="EH494" i="3"/>
  <c r="EG494" i="3"/>
  <c r="EF494" i="3"/>
  <c r="EQ494" i="3" s="1"/>
  <c r="EE494" i="3"/>
  <c r="EP494" i="3" s="1"/>
  <c r="ED494" i="3"/>
  <c r="EB494" i="3"/>
  <c r="EA494" i="3"/>
  <c r="DZ494" i="3"/>
  <c r="DW494" i="3"/>
  <c r="DY494" i="3" s="1"/>
  <c r="DV494" i="3"/>
  <c r="DU494" i="3"/>
  <c r="DT494" i="3"/>
  <c r="DS494" i="3"/>
  <c r="DQ494" i="3"/>
  <c r="DP494" i="3"/>
  <c r="DO494" i="3"/>
  <c r="DK494" i="3"/>
  <c r="ER494" i="3" s="1"/>
  <c r="DJ494" i="3"/>
  <c r="DI494" i="3"/>
  <c r="DH494" i="3"/>
  <c r="DL494" i="3" s="1"/>
  <c r="FD494" i="3" s="1"/>
  <c r="K494" i="3"/>
  <c r="J494" i="3"/>
  <c r="H494" i="3"/>
  <c r="B494" i="3"/>
  <c r="FB493" i="3"/>
  <c r="EX493" i="3"/>
  <c r="EW493" i="3"/>
  <c r="EP493" i="3"/>
  <c r="EM493" i="3"/>
  <c r="EL493" i="3"/>
  <c r="EK493" i="3"/>
  <c r="EG493" i="3"/>
  <c r="ER493" i="3" s="1"/>
  <c r="EF493" i="3"/>
  <c r="EQ493" i="3" s="1"/>
  <c r="EE493" i="3"/>
  <c r="ED493" i="3"/>
  <c r="EO493" i="3" s="1"/>
  <c r="ES493" i="3" s="1"/>
  <c r="EB493" i="3"/>
  <c r="EA493" i="3"/>
  <c r="DZ493" i="3"/>
  <c r="DV493" i="3"/>
  <c r="DU493" i="3"/>
  <c r="DT493" i="3"/>
  <c r="DS493" i="3"/>
  <c r="DW493" i="3" s="1"/>
  <c r="DQ493" i="3"/>
  <c r="DP493" i="3"/>
  <c r="DO493" i="3"/>
  <c r="DN493" i="3"/>
  <c r="DL493" i="3"/>
  <c r="DM493" i="3" s="1"/>
  <c r="DK493" i="3"/>
  <c r="DJ493" i="3"/>
  <c r="DI493" i="3"/>
  <c r="DH493" i="3"/>
  <c r="K493" i="3"/>
  <c r="J493" i="3"/>
  <c r="H493" i="3"/>
  <c r="B493" i="3"/>
  <c r="EZ492" i="3"/>
  <c r="EX492" i="3"/>
  <c r="EQ492" i="3"/>
  <c r="EM492" i="3"/>
  <c r="EL492" i="3"/>
  <c r="EW492" i="3" s="1"/>
  <c r="EK492" i="3"/>
  <c r="EV492" i="3" s="1"/>
  <c r="EH492" i="3"/>
  <c r="EG492" i="3"/>
  <c r="ER492" i="3" s="1"/>
  <c r="EF492" i="3"/>
  <c r="EE492" i="3"/>
  <c r="EP492" i="3" s="1"/>
  <c r="ED492" i="3"/>
  <c r="EO492" i="3" s="1"/>
  <c r="EB492" i="3"/>
  <c r="EA492" i="3"/>
  <c r="DZ492" i="3"/>
  <c r="DV492" i="3"/>
  <c r="DU492" i="3"/>
  <c r="DT492" i="3"/>
  <c r="DS492" i="3"/>
  <c r="DW492" i="3" s="1"/>
  <c r="DQ492" i="3"/>
  <c r="DP492" i="3"/>
  <c r="DO492" i="3"/>
  <c r="DK492" i="3"/>
  <c r="DJ492" i="3"/>
  <c r="DI492" i="3"/>
  <c r="DH492" i="3"/>
  <c r="DL492" i="3" s="1"/>
  <c r="K492" i="3"/>
  <c r="J492" i="3"/>
  <c r="H492" i="3"/>
  <c r="B492" i="3"/>
  <c r="FA491" i="3"/>
  <c r="EZ491" i="3"/>
  <c r="ER491" i="3"/>
  <c r="EM491" i="3"/>
  <c r="EX491" i="3" s="1"/>
  <c r="EL491" i="3"/>
  <c r="EW491" i="3" s="1"/>
  <c r="EK491" i="3"/>
  <c r="EV491" i="3" s="1"/>
  <c r="EI491" i="3"/>
  <c r="EH491" i="3"/>
  <c r="EJ491" i="3" s="1"/>
  <c r="EG491" i="3"/>
  <c r="EF491" i="3"/>
  <c r="EE491" i="3"/>
  <c r="EP491" i="3" s="1"/>
  <c r="ED491" i="3"/>
  <c r="EB491" i="3"/>
  <c r="EA491" i="3"/>
  <c r="DZ491" i="3"/>
  <c r="DW491" i="3"/>
  <c r="DX491" i="3" s="1"/>
  <c r="DV491" i="3"/>
  <c r="DU491" i="3"/>
  <c r="EQ491" i="3" s="1"/>
  <c r="DT491" i="3"/>
  <c r="DY491" i="3" s="1"/>
  <c r="DS491" i="3"/>
  <c r="DQ491" i="3"/>
  <c r="DP491" i="3"/>
  <c r="DO491" i="3"/>
  <c r="DK491" i="3"/>
  <c r="DJ491" i="3"/>
  <c r="DI491" i="3"/>
  <c r="DH491" i="3"/>
  <c r="DL491" i="3" s="1"/>
  <c r="K491" i="3"/>
  <c r="J491" i="3"/>
  <c r="H491" i="3"/>
  <c r="B491" i="3"/>
  <c r="FB490" i="3"/>
  <c r="EP490" i="3"/>
  <c r="EM490" i="3"/>
  <c r="EX490" i="3" s="1"/>
  <c r="EL490" i="3"/>
  <c r="EW490" i="3" s="1"/>
  <c r="EK490" i="3"/>
  <c r="EG490" i="3"/>
  <c r="EF490" i="3"/>
  <c r="EQ490" i="3" s="1"/>
  <c r="EE490" i="3"/>
  <c r="ED490" i="3"/>
  <c r="EZ490" i="3" s="1"/>
  <c r="EB490" i="3"/>
  <c r="EA490" i="3"/>
  <c r="DZ490" i="3"/>
  <c r="EV490" i="3" s="1"/>
  <c r="DV490" i="3"/>
  <c r="ER490" i="3" s="1"/>
  <c r="DU490" i="3"/>
  <c r="DT490" i="3"/>
  <c r="DS490" i="3"/>
  <c r="DW490" i="3" s="1"/>
  <c r="DQ490" i="3"/>
  <c r="DP490" i="3"/>
  <c r="DO490" i="3"/>
  <c r="DL490" i="3"/>
  <c r="DN490" i="3" s="1"/>
  <c r="DK490" i="3"/>
  <c r="DJ490" i="3"/>
  <c r="DI490" i="3"/>
  <c r="DH490" i="3"/>
  <c r="K490" i="3"/>
  <c r="J490" i="3"/>
  <c r="H490" i="3"/>
  <c r="B490" i="3"/>
  <c r="FB489" i="3"/>
  <c r="EZ489" i="3"/>
  <c r="EQ489" i="3"/>
  <c r="EM489" i="3"/>
  <c r="EX489" i="3" s="1"/>
  <c r="EL489" i="3"/>
  <c r="EK489" i="3"/>
  <c r="EV489" i="3" s="1"/>
  <c r="EJ489" i="3"/>
  <c r="EG489" i="3"/>
  <c r="ER489" i="3" s="1"/>
  <c r="EF489" i="3"/>
  <c r="EE489" i="3"/>
  <c r="EH489" i="3" s="1"/>
  <c r="EI489" i="3" s="1"/>
  <c r="ED489" i="3"/>
  <c r="EB489" i="3"/>
  <c r="EA489" i="3"/>
  <c r="EW489" i="3" s="1"/>
  <c r="DZ489" i="3"/>
  <c r="DV489" i="3"/>
  <c r="DU489" i="3"/>
  <c r="DT489" i="3"/>
  <c r="DS489" i="3"/>
  <c r="DQ489" i="3"/>
  <c r="DP489" i="3"/>
  <c r="DO489" i="3"/>
  <c r="DK489" i="3"/>
  <c r="DJ489" i="3"/>
  <c r="DI489" i="3"/>
  <c r="DH489" i="3"/>
  <c r="DL489" i="3" s="1"/>
  <c r="K489" i="3"/>
  <c r="J489" i="3"/>
  <c r="H489" i="3"/>
  <c r="B489" i="3"/>
  <c r="FA488" i="3"/>
  <c r="ER488" i="3"/>
  <c r="EM488" i="3"/>
  <c r="EL488" i="3"/>
  <c r="EW488" i="3" s="1"/>
  <c r="EK488" i="3"/>
  <c r="EV488" i="3" s="1"/>
  <c r="EG488" i="3"/>
  <c r="EF488" i="3"/>
  <c r="EE488" i="3"/>
  <c r="ED488" i="3"/>
  <c r="EZ488" i="3" s="1"/>
  <c r="EB488" i="3"/>
  <c r="EX488" i="3" s="1"/>
  <c r="EA488" i="3"/>
  <c r="DZ488" i="3"/>
  <c r="DX488" i="3"/>
  <c r="DW488" i="3"/>
  <c r="DV488" i="3"/>
  <c r="DU488" i="3"/>
  <c r="EQ488" i="3" s="1"/>
  <c r="DT488" i="3"/>
  <c r="DS488" i="3"/>
  <c r="DQ488" i="3"/>
  <c r="DP488" i="3"/>
  <c r="DO488" i="3"/>
  <c r="DK488" i="3"/>
  <c r="DJ488" i="3"/>
  <c r="DI488" i="3"/>
  <c r="DL488" i="3" s="1"/>
  <c r="DH488" i="3"/>
  <c r="FB488" i="3" s="1"/>
  <c r="K488" i="3"/>
  <c r="J488" i="3"/>
  <c r="H488" i="3"/>
  <c r="B488" i="3"/>
  <c r="EV487" i="3"/>
  <c r="EQ487" i="3"/>
  <c r="EP487" i="3"/>
  <c r="EM487" i="3"/>
  <c r="EX487" i="3" s="1"/>
  <c r="EL487" i="3"/>
  <c r="EW487" i="3" s="1"/>
  <c r="EK487" i="3"/>
  <c r="EG487" i="3"/>
  <c r="EF487" i="3"/>
  <c r="EE487" i="3"/>
  <c r="ED487" i="3"/>
  <c r="EZ487" i="3" s="1"/>
  <c r="EB487" i="3"/>
  <c r="EA487" i="3"/>
  <c r="DZ487" i="3"/>
  <c r="DV487" i="3"/>
  <c r="ER487" i="3" s="1"/>
  <c r="DU487" i="3"/>
  <c r="DT487" i="3"/>
  <c r="DS487" i="3"/>
  <c r="FA487" i="3" s="1"/>
  <c r="DQ487" i="3"/>
  <c r="DP487" i="3"/>
  <c r="DO487" i="3"/>
  <c r="DK487" i="3"/>
  <c r="DJ487" i="3"/>
  <c r="DI487" i="3"/>
  <c r="DH487" i="3"/>
  <c r="K487" i="3"/>
  <c r="J487" i="3"/>
  <c r="H487" i="3"/>
  <c r="B487" i="3"/>
  <c r="EZ486" i="3"/>
  <c r="EW486" i="3"/>
  <c r="EQ486" i="3"/>
  <c r="EO486" i="3"/>
  <c r="EM486" i="3"/>
  <c r="EX486" i="3" s="1"/>
  <c r="EL486" i="3"/>
  <c r="EK486" i="3"/>
  <c r="EG486" i="3"/>
  <c r="EF486" i="3"/>
  <c r="EE486" i="3"/>
  <c r="EH486" i="3" s="1"/>
  <c r="ED486" i="3"/>
  <c r="EB486" i="3"/>
  <c r="EA486" i="3"/>
  <c r="DZ486" i="3"/>
  <c r="DY486" i="3"/>
  <c r="DW486" i="3"/>
  <c r="DX486" i="3" s="1"/>
  <c r="DV486" i="3"/>
  <c r="ER486" i="3" s="1"/>
  <c r="DU486" i="3"/>
  <c r="DT486" i="3"/>
  <c r="DS486" i="3"/>
  <c r="FA486" i="3" s="1"/>
  <c r="DQ486" i="3"/>
  <c r="DP486" i="3"/>
  <c r="DO486" i="3"/>
  <c r="DK486" i="3"/>
  <c r="DJ486" i="3"/>
  <c r="DI486" i="3"/>
  <c r="EP486" i="3" s="1"/>
  <c r="DH486" i="3"/>
  <c r="K486" i="3"/>
  <c r="J486" i="3"/>
  <c r="H486" i="3"/>
  <c r="B486" i="3"/>
  <c r="FA485" i="3"/>
  <c r="EX485" i="3"/>
  <c r="ER485" i="3"/>
  <c r="EP485" i="3"/>
  <c r="EO485" i="3"/>
  <c r="ES485" i="3" s="1"/>
  <c r="EM485" i="3"/>
  <c r="EL485" i="3"/>
  <c r="EW485" i="3" s="1"/>
  <c r="EK485" i="3"/>
  <c r="EG485" i="3"/>
  <c r="EF485" i="3"/>
  <c r="EE485" i="3"/>
  <c r="ED485" i="3"/>
  <c r="EZ485" i="3" s="1"/>
  <c r="FC485" i="3" s="1"/>
  <c r="EB485" i="3"/>
  <c r="EA485" i="3"/>
  <c r="DZ485" i="3"/>
  <c r="DW485" i="3"/>
  <c r="DY485" i="3" s="1"/>
  <c r="DV485" i="3"/>
  <c r="DU485" i="3"/>
  <c r="DT485" i="3"/>
  <c r="DS485" i="3"/>
  <c r="DQ485" i="3"/>
  <c r="DP485" i="3"/>
  <c r="DO485" i="3"/>
  <c r="DK485" i="3"/>
  <c r="DJ485" i="3"/>
  <c r="EQ485" i="3" s="1"/>
  <c r="DI485" i="3"/>
  <c r="DH485" i="3"/>
  <c r="FB485" i="3" s="1"/>
  <c r="K485" i="3"/>
  <c r="J485" i="3"/>
  <c r="H485" i="3"/>
  <c r="B485" i="3"/>
  <c r="EZ484" i="3"/>
  <c r="EQ484" i="3"/>
  <c r="EP484" i="3"/>
  <c r="EM484" i="3"/>
  <c r="EL484" i="3"/>
  <c r="EK484" i="3"/>
  <c r="EG484" i="3"/>
  <c r="EF484" i="3"/>
  <c r="EE484" i="3"/>
  <c r="EH484" i="3" s="1"/>
  <c r="ED484" i="3"/>
  <c r="EO484" i="3" s="1"/>
  <c r="ES484" i="3" s="1"/>
  <c r="EB484" i="3"/>
  <c r="EA484" i="3"/>
  <c r="DZ484" i="3"/>
  <c r="EV484" i="3" s="1"/>
  <c r="DV484" i="3"/>
  <c r="DU484" i="3"/>
  <c r="DT484" i="3"/>
  <c r="DS484" i="3"/>
  <c r="DW484" i="3" s="1"/>
  <c r="DY484" i="3" s="1"/>
  <c r="DQ484" i="3"/>
  <c r="DP484" i="3"/>
  <c r="DO484" i="3"/>
  <c r="DK484" i="3"/>
  <c r="ER484" i="3" s="1"/>
  <c r="DJ484" i="3"/>
  <c r="DI484" i="3"/>
  <c r="DH484" i="3"/>
  <c r="K484" i="3"/>
  <c r="J484" i="3"/>
  <c r="H484" i="3"/>
  <c r="B484" i="3"/>
  <c r="FA483" i="3"/>
  <c r="ER483" i="3"/>
  <c r="EQ483" i="3"/>
  <c r="EM483" i="3"/>
  <c r="EX483" i="3" s="1"/>
  <c r="EL483" i="3"/>
  <c r="EK483" i="3"/>
  <c r="EG483" i="3"/>
  <c r="EF483" i="3"/>
  <c r="EE483" i="3"/>
  <c r="ED483" i="3"/>
  <c r="EB483" i="3"/>
  <c r="EA483" i="3"/>
  <c r="EW483" i="3" s="1"/>
  <c r="DZ483" i="3"/>
  <c r="EV483" i="3" s="1"/>
  <c r="DY483" i="3"/>
  <c r="DW483" i="3"/>
  <c r="DX483" i="3" s="1"/>
  <c r="DV483" i="3"/>
  <c r="DU483" i="3"/>
  <c r="DT483" i="3"/>
  <c r="DS483" i="3"/>
  <c r="DQ483" i="3"/>
  <c r="DP483" i="3"/>
  <c r="DO483" i="3"/>
  <c r="DK483" i="3"/>
  <c r="DJ483" i="3"/>
  <c r="DI483" i="3"/>
  <c r="DH483" i="3"/>
  <c r="K483" i="3"/>
  <c r="J483" i="3"/>
  <c r="H483" i="3"/>
  <c r="B483" i="3"/>
  <c r="FB482" i="3"/>
  <c r="EV482" i="3"/>
  <c r="ER482" i="3"/>
  <c r="EM482" i="3"/>
  <c r="EL482" i="3"/>
  <c r="EK482" i="3"/>
  <c r="EG482" i="3"/>
  <c r="EF482" i="3"/>
  <c r="EE482" i="3"/>
  <c r="ED482" i="3"/>
  <c r="EB482" i="3"/>
  <c r="EX482" i="3" s="1"/>
  <c r="EA482" i="3"/>
  <c r="EW482" i="3" s="1"/>
  <c r="DZ482" i="3"/>
  <c r="DV482" i="3"/>
  <c r="DU482" i="3"/>
  <c r="DT482" i="3"/>
  <c r="DS482" i="3"/>
  <c r="DW482" i="3" s="1"/>
  <c r="DQ482" i="3"/>
  <c r="DP482" i="3"/>
  <c r="DO482" i="3"/>
  <c r="DK482" i="3"/>
  <c r="DJ482" i="3"/>
  <c r="DI482" i="3"/>
  <c r="DL482" i="3" s="1"/>
  <c r="DH482" i="3"/>
  <c r="K482" i="3"/>
  <c r="J482" i="3"/>
  <c r="H482" i="3"/>
  <c r="B482" i="3"/>
  <c r="EX481" i="3"/>
  <c r="EW481" i="3"/>
  <c r="EV481" i="3"/>
  <c r="EM481" i="3"/>
  <c r="EL481" i="3"/>
  <c r="EK481" i="3"/>
  <c r="EG481" i="3"/>
  <c r="EF481" i="3"/>
  <c r="EQ481" i="3" s="1"/>
  <c r="EE481" i="3"/>
  <c r="EP481" i="3" s="1"/>
  <c r="ED481" i="3"/>
  <c r="EB481" i="3"/>
  <c r="EA481" i="3"/>
  <c r="DZ481" i="3"/>
  <c r="DV481" i="3"/>
  <c r="DU481" i="3"/>
  <c r="DT481" i="3"/>
  <c r="DS481" i="3"/>
  <c r="DW481" i="3" s="1"/>
  <c r="DX481" i="3" s="1"/>
  <c r="DQ481" i="3"/>
  <c r="DP481" i="3"/>
  <c r="DO481" i="3"/>
  <c r="DK481" i="3"/>
  <c r="DJ481" i="3"/>
  <c r="DI481" i="3"/>
  <c r="DH481" i="3"/>
  <c r="K481" i="3"/>
  <c r="J481" i="3"/>
  <c r="H481" i="3"/>
  <c r="B481" i="3"/>
  <c r="FA480" i="3"/>
  <c r="EX480" i="3"/>
  <c r="EW480" i="3"/>
  <c r="EM480" i="3"/>
  <c r="EL480" i="3"/>
  <c r="EK480" i="3"/>
  <c r="EG480" i="3"/>
  <c r="ER480" i="3" s="1"/>
  <c r="EF480" i="3"/>
  <c r="EQ480" i="3" s="1"/>
  <c r="EE480" i="3"/>
  <c r="ED480" i="3"/>
  <c r="EB480" i="3"/>
  <c r="EA480" i="3"/>
  <c r="DZ480" i="3"/>
  <c r="DV480" i="3"/>
  <c r="DU480" i="3"/>
  <c r="DW480" i="3" s="1"/>
  <c r="DT480" i="3"/>
  <c r="DS480" i="3"/>
  <c r="DQ480" i="3"/>
  <c r="DP480" i="3"/>
  <c r="DO480" i="3"/>
  <c r="DL480" i="3"/>
  <c r="DK480" i="3"/>
  <c r="DJ480" i="3"/>
  <c r="DI480" i="3"/>
  <c r="DH480" i="3"/>
  <c r="FB480" i="3" s="1"/>
  <c r="K480" i="3"/>
  <c r="J480" i="3"/>
  <c r="H480" i="3"/>
  <c r="B480" i="3"/>
  <c r="FB479" i="3"/>
  <c r="EZ479" i="3"/>
  <c r="EX479" i="3"/>
  <c r="EW479" i="3"/>
  <c r="EM479" i="3"/>
  <c r="EL479" i="3"/>
  <c r="EK479" i="3"/>
  <c r="EH479" i="3"/>
  <c r="EG479" i="3"/>
  <c r="ER479" i="3" s="1"/>
  <c r="EF479" i="3"/>
  <c r="EE479" i="3"/>
  <c r="EP479" i="3" s="1"/>
  <c r="ED479" i="3"/>
  <c r="EO479" i="3" s="1"/>
  <c r="EB479" i="3"/>
  <c r="EA479" i="3"/>
  <c r="DZ479" i="3"/>
  <c r="DV479" i="3"/>
  <c r="DU479" i="3"/>
  <c r="DT479" i="3"/>
  <c r="DS479" i="3"/>
  <c r="DW479" i="3" s="1"/>
  <c r="DQ479" i="3"/>
  <c r="DP479" i="3"/>
  <c r="DO479" i="3"/>
  <c r="EV479" i="3" s="1"/>
  <c r="DL479" i="3"/>
  <c r="DK479" i="3"/>
  <c r="DJ479" i="3"/>
  <c r="DI479" i="3"/>
  <c r="DH479" i="3"/>
  <c r="K479" i="3"/>
  <c r="J479" i="3"/>
  <c r="H479" i="3"/>
  <c r="B479" i="3"/>
  <c r="FA478" i="3"/>
  <c r="EZ478" i="3"/>
  <c r="EV478" i="3"/>
  <c r="EO478" i="3"/>
  <c r="EM478" i="3"/>
  <c r="EL478" i="3"/>
  <c r="EK478" i="3"/>
  <c r="EG478" i="3"/>
  <c r="EF478" i="3"/>
  <c r="EQ478" i="3" s="1"/>
  <c r="EE478" i="3"/>
  <c r="EP478" i="3" s="1"/>
  <c r="ED478" i="3"/>
  <c r="EB478" i="3"/>
  <c r="EX478" i="3" s="1"/>
  <c r="EA478" i="3"/>
  <c r="DZ478" i="3"/>
  <c r="DV478" i="3"/>
  <c r="DU478" i="3"/>
  <c r="DT478" i="3"/>
  <c r="DW478" i="3" s="1"/>
  <c r="DS478" i="3"/>
  <c r="DQ478" i="3"/>
  <c r="DP478" i="3"/>
  <c r="EW478" i="3" s="1"/>
  <c r="DO478" i="3"/>
  <c r="DN478" i="3"/>
  <c r="DK478" i="3"/>
  <c r="DJ478" i="3"/>
  <c r="DI478" i="3"/>
  <c r="DH478" i="3"/>
  <c r="DL478" i="3" s="1"/>
  <c r="K478" i="3"/>
  <c r="J478" i="3"/>
  <c r="H478" i="3"/>
  <c r="B478" i="3"/>
  <c r="FB477" i="3"/>
  <c r="FA477" i="3"/>
  <c r="EX477" i="3"/>
  <c r="EW477" i="3"/>
  <c r="EP477" i="3"/>
  <c r="EM477" i="3"/>
  <c r="EL477" i="3"/>
  <c r="EK477" i="3"/>
  <c r="EG477" i="3"/>
  <c r="ER477" i="3" s="1"/>
  <c r="EF477" i="3"/>
  <c r="EQ477" i="3" s="1"/>
  <c r="EE477" i="3"/>
  <c r="ED477" i="3"/>
  <c r="EB477" i="3"/>
  <c r="EA477" i="3"/>
  <c r="DZ477" i="3"/>
  <c r="DX477" i="3"/>
  <c r="DV477" i="3"/>
  <c r="DU477" i="3"/>
  <c r="DT477" i="3"/>
  <c r="DS477" i="3"/>
  <c r="DW477" i="3" s="1"/>
  <c r="DY477" i="3" s="1"/>
  <c r="DQ477" i="3"/>
  <c r="DP477" i="3"/>
  <c r="DO477" i="3"/>
  <c r="DN477" i="3"/>
  <c r="DL477" i="3"/>
  <c r="DK477" i="3"/>
  <c r="DJ477" i="3"/>
  <c r="DI477" i="3"/>
  <c r="DH477" i="3"/>
  <c r="K477" i="3"/>
  <c r="J477" i="3"/>
  <c r="H477" i="3"/>
  <c r="B477" i="3"/>
  <c r="EZ476" i="3"/>
  <c r="EX476" i="3"/>
  <c r="EV476" i="3"/>
  <c r="EQ476" i="3"/>
  <c r="EM476" i="3"/>
  <c r="EL476" i="3"/>
  <c r="EW476" i="3" s="1"/>
  <c r="EK476" i="3"/>
  <c r="EG476" i="3"/>
  <c r="ER476" i="3" s="1"/>
  <c r="EF476" i="3"/>
  <c r="EE476" i="3"/>
  <c r="ED476" i="3"/>
  <c r="EO476" i="3" s="1"/>
  <c r="EB476" i="3"/>
  <c r="EA476" i="3"/>
  <c r="DZ476" i="3"/>
  <c r="DV476" i="3"/>
  <c r="DU476" i="3"/>
  <c r="DT476" i="3"/>
  <c r="DS476" i="3"/>
  <c r="DQ476" i="3"/>
  <c r="DP476" i="3"/>
  <c r="DO476" i="3"/>
  <c r="DK476" i="3"/>
  <c r="DJ476" i="3"/>
  <c r="DI476" i="3"/>
  <c r="DH476" i="3"/>
  <c r="K476" i="3"/>
  <c r="J476" i="3"/>
  <c r="H476" i="3"/>
  <c r="B476" i="3"/>
  <c r="FA475" i="3"/>
  <c r="EZ475" i="3"/>
  <c r="ER475" i="3"/>
  <c r="EM475" i="3"/>
  <c r="EX475" i="3" s="1"/>
  <c r="EL475" i="3"/>
  <c r="EK475" i="3"/>
  <c r="EV475" i="3" s="1"/>
  <c r="EH475" i="3"/>
  <c r="EJ475" i="3" s="1"/>
  <c r="EG475" i="3"/>
  <c r="EF475" i="3"/>
  <c r="EQ475" i="3" s="1"/>
  <c r="EE475" i="3"/>
  <c r="ED475" i="3"/>
  <c r="EB475" i="3"/>
  <c r="EA475" i="3"/>
  <c r="DZ475" i="3"/>
  <c r="DV475" i="3"/>
  <c r="DU475" i="3"/>
  <c r="DT475" i="3"/>
  <c r="DS475" i="3"/>
  <c r="EO475" i="3" s="1"/>
  <c r="DQ475" i="3"/>
  <c r="DP475" i="3"/>
  <c r="EW475" i="3" s="1"/>
  <c r="DO475" i="3"/>
  <c r="DK475" i="3"/>
  <c r="DJ475" i="3"/>
  <c r="DI475" i="3"/>
  <c r="DH475" i="3"/>
  <c r="K475" i="3"/>
  <c r="J475" i="3"/>
  <c r="H475" i="3"/>
  <c r="B475" i="3"/>
  <c r="FB474" i="3"/>
  <c r="ER474" i="3"/>
  <c r="EP474" i="3"/>
  <c r="EM474" i="3"/>
  <c r="EX474" i="3" s="1"/>
  <c r="EL474" i="3"/>
  <c r="EW474" i="3" s="1"/>
  <c r="EK474" i="3"/>
  <c r="EV474" i="3" s="1"/>
  <c r="EG474" i="3"/>
  <c r="EF474" i="3"/>
  <c r="EE474" i="3"/>
  <c r="ED474" i="3"/>
  <c r="EZ474" i="3" s="1"/>
  <c r="EB474" i="3"/>
  <c r="EA474" i="3"/>
  <c r="DZ474" i="3"/>
  <c r="DV474" i="3"/>
  <c r="DU474" i="3"/>
  <c r="DT474" i="3"/>
  <c r="DS474" i="3"/>
  <c r="DQ474" i="3"/>
  <c r="DP474" i="3"/>
  <c r="DO474" i="3"/>
  <c r="DK474" i="3"/>
  <c r="DJ474" i="3"/>
  <c r="DI474" i="3"/>
  <c r="DL474" i="3" s="1"/>
  <c r="DH474" i="3"/>
  <c r="K474" i="3"/>
  <c r="J474" i="3"/>
  <c r="H474" i="3"/>
  <c r="B474" i="3"/>
  <c r="FB473" i="3"/>
  <c r="EZ473" i="3"/>
  <c r="FC473" i="3" s="1"/>
  <c r="EQ473" i="3"/>
  <c r="EO473" i="3"/>
  <c r="EM473" i="3"/>
  <c r="EL473" i="3"/>
  <c r="EW473" i="3" s="1"/>
  <c r="EK473" i="3"/>
  <c r="EV473" i="3" s="1"/>
  <c r="EH473" i="3"/>
  <c r="EI473" i="3" s="1"/>
  <c r="EG473" i="3"/>
  <c r="EF473" i="3"/>
  <c r="EE473" i="3"/>
  <c r="ED473" i="3"/>
  <c r="EB473" i="3"/>
  <c r="EA473" i="3"/>
  <c r="DZ473" i="3"/>
  <c r="DW473" i="3"/>
  <c r="DV473" i="3"/>
  <c r="DU473" i="3"/>
  <c r="DT473" i="3"/>
  <c r="EP473" i="3" s="1"/>
  <c r="DS473" i="3"/>
  <c r="FA473" i="3" s="1"/>
  <c r="DQ473" i="3"/>
  <c r="DP473" i="3"/>
  <c r="DO473" i="3"/>
  <c r="DK473" i="3"/>
  <c r="DJ473" i="3"/>
  <c r="DI473" i="3"/>
  <c r="DH473" i="3"/>
  <c r="K473" i="3"/>
  <c r="J473" i="3"/>
  <c r="H473" i="3"/>
  <c r="B473" i="3"/>
  <c r="FA472" i="3"/>
  <c r="EM472" i="3"/>
  <c r="EL472" i="3"/>
  <c r="EW472" i="3" s="1"/>
  <c r="EK472" i="3"/>
  <c r="EG472" i="3"/>
  <c r="EF472" i="3"/>
  <c r="EE472" i="3"/>
  <c r="ED472" i="3"/>
  <c r="EB472" i="3"/>
  <c r="EA472" i="3"/>
  <c r="DZ472" i="3"/>
  <c r="DV472" i="3"/>
  <c r="DU472" i="3"/>
  <c r="EQ472" i="3" s="1"/>
  <c r="DT472" i="3"/>
  <c r="DW472" i="3" s="1"/>
  <c r="DS472" i="3"/>
  <c r="DQ472" i="3"/>
  <c r="DP472" i="3"/>
  <c r="DO472" i="3"/>
  <c r="DK472" i="3"/>
  <c r="ER472" i="3" s="1"/>
  <c r="DJ472" i="3"/>
  <c r="DI472" i="3"/>
  <c r="EP472" i="3" s="1"/>
  <c r="DH472" i="3"/>
  <c r="FB472" i="3" s="1"/>
  <c r="K472" i="3"/>
  <c r="J472" i="3"/>
  <c r="H472" i="3"/>
  <c r="B472" i="3"/>
  <c r="EP471" i="3"/>
  <c r="EM471" i="3"/>
  <c r="EX471" i="3" s="1"/>
  <c r="EL471" i="3"/>
  <c r="EW471" i="3" s="1"/>
  <c r="EK471" i="3"/>
  <c r="EG471" i="3"/>
  <c r="EF471" i="3"/>
  <c r="EE471" i="3"/>
  <c r="ED471" i="3"/>
  <c r="EB471" i="3"/>
  <c r="EA471" i="3"/>
  <c r="DZ471" i="3"/>
  <c r="EV471" i="3" s="1"/>
  <c r="DV471" i="3"/>
  <c r="ER471" i="3" s="1"/>
  <c r="DU471" i="3"/>
  <c r="EQ471" i="3" s="1"/>
  <c r="DT471" i="3"/>
  <c r="DS471" i="3"/>
  <c r="DQ471" i="3"/>
  <c r="DP471" i="3"/>
  <c r="DO471" i="3"/>
  <c r="DK471" i="3"/>
  <c r="DJ471" i="3"/>
  <c r="DI471" i="3"/>
  <c r="DH471" i="3"/>
  <c r="DL471" i="3" s="1"/>
  <c r="K471" i="3"/>
  <c r="J471" i="3"/>
  <c r="H471" i="3"/>
  <c r="B471" i="3"/>
  <c r="EV470" i="3"/>
  <c r="ER470" i="3"/>
  <c r="EP470" i="3"/>
  <c r="EM470" i="3"/>
  <c r="EL470" i="3"/>
  <c r="EK470" i="3"/>
  <c r="EG470" i="3"/>
  <c r="EF470" i="3"/>
  <c r="EE470" i="3"/>
  <c r="ED470" i="3"/>
  <c r="EZ470" i="3" s="1"/>
  <c r="EB470" i="3"/>
  <c r="EA470" i="3"/>
  <c r="EW470" i="3" s="1"/>
  <c r="DZ470" i="3"/>
  <c r="DY470" i="3"/>
  <c r="DW470" i="3"/>
  <c r="DX470" i="3" s="1"/>
  <c r="DV470" i="3"/>
  <c r="DU470" i="3"/>
  <c r="DT470" i="3"/>
  <c r="DS470" i="3"/>
  <c r="FA470" i="3" s="1"/>
  <c r="DQ470" i="3"/>
  <c r="DP470" i="3"/>
  <c r="DO470" i="3"/>
  <c r="DK470" i="3"/>
  <c r="DJ470" i="3"/>
  <c r="EQ470" i="3" s="1"/>
  <c r="DI470" i="3"/>
  <c r="DH470" i="3"/>
  <c r="K470" i="3"/>
  <c r="J470" i="3"/>
  <c r="H470" i="3"/>
  <c r="B470" i="3"/>
  <c r="FA469" i="3"/>
  <c r="EP469" i="3"/>
  <c r="EM469" i="3"/>
  <c r="EL469" i="3"/>
  <c r="EW469" i="3" s="1"/>
  <c r="EK469" i="3"/>
  <c r="EV469" i="3" s="1"/>
  <c r="EG469" i="3"/>
  <c r="ER469" i="3" s="1"/>
  <c r="EF469" i="3"/>
  <c r="EQ469" i="3" s="1"/>
  <c r="EE469" i="3"/>
  <c r="ED469" i="3"/>
  <c r="EB469" i="3"/>
  <c r="EX469" i="3" s="1"/>
  <c r="EA469" i="3"/>
  <c r="DZ469" i="3"/>
  <c r="DV469" i="3"/>
  <c r="DU469" i="3"/>
  <c r="DW469" i="3" s="1"/>
  <c r="DT469" i="3"/>
  <c r="DS469" i="3"/>
  <c r="DQ469" i="3"/>
  <c r="DP469" i="3"/>
  <c r="DO469" i="3"/>
  <c r="DK469" i="3"/>
  <c r="DJ469" i="3"/>
  <c r="DI469" i="3"/>
  <c r="DH469" i="3"/>
  <c r="FB469" i="3" s="1"/>
  <c r="K469" i="3"/>
  <c r="J469" i="3"/>
  <c r="H469" i="3"/>
  <c r="B469" i="3"/>
  <c r="EX468" i="3"/>
  <c r="EV468" i="3"/>
  <c r="EM468" i="3"/>
  <c r="EL468" i="3"/>
  <c r="EK468" i="3"/>
  <c r="EG468" i="3"/>
  <c r="EF468" i="3"/>
  <c r="EE468" i="3"/>
  <c r="EP468" i="3" s="1"/>
  <c r="ED468" i="3"/>
  <c r="EB468" i="3"/>
  <c r="EA468" i="3"/>
  <c r="DZ468" i="3"/>
  <c r="DV468" i="3"/>
  <c r="ER468" i="3" s="1"/>
  <c r="DU468" i="3"/>
  <c r="DT468" i="3"/>
  <c r="DS468" i="3"/>
  <c r="DQ468" i="3"/>
  <c r="DP468" i="3"/>
  <c r="DO468" i="3"/>
  <c r="DK468" i="3"/>
  <c r="DJ468" i="3"/>
  <c r="EQ468" i="3" s="1"/>
  <c r="DI468" i="3"/>
  <c r="DH468" i="3"/>
  <c r="K468" i="3"/>
  <c r="J468" i="3"/>
  <c r="H468" i="3"/>
  <c r="B468" i="3"/>
  <c r="FA467" i="3"/>
  <c r="EO467" i="3"/>
  <c r="EM467" i="3"/>
  <c r="EL467" i="3"/>
  <c r="EK467" i="3"/>
  <c r="EI467" i="3"/>
  <c r="EH467" i="3"/>
  <c r="EJ467" i="3" s="1"/>
  <c r="EG467" i="3"/>
  <c r="EF467" i="3"/>
  <c r="EQ467" i="3" s="1"/>
  <c r="EE467" i="3"/>
  <c r="ED467" i="3"/>
  <c r="EZ467" i="3" s="1"/>
  <c r="FC467" i="3" s="1"/>
  <c r="EB467" i="3"/>
  <c r="EA467" i="3"/>
  <c r="EW467" i="3" s="1"/>
  <c r="DZ467" i="3"/>
  <c r="EV467" i="3" s="1"/>
  <c r="DY467" i="3"/>
  <c r="DW467" i="3"/>
  <c r="DX467" i="3" s="1"/>
  <c r="DV467" i="3"/>
  <c r="DU467" i="3"/>
  <c r="DT467" i="3"/>
  <c r="DS467" i="3"/>
  <c r="DQ467" i="3"/>
  <c r="DP467" i="3"/>
  <c r="DO467" i="3"/>
  <c r="DK467" i="3"/>
  <c r="ER467" i="3" s="1"/>
  <c r="DJ467" i="3"/>
  <c r="DI467" i="3"/>
  <c r="DH467" i="3"/>
  <c r="FB467" i="3" s="1"/>
  <c r="K467" i="3"/>
  <c r="J467" i="3"/>
  <c r="H467" i="3"/>
  <c r="B467" i="3"/>
  <c r="FB466" i="3"/>
  <c r="FA466" i="3"/>
  <c r="EX466" i="3"/>
  <c r="EW466" i="3"/>
  <c r="EV466" i="3"/>
  <c r="EM466" i="3"/>
  <c r="EL466" i="3"/>
  <c r="EK466" i="3"/>
  <c r="EG466" i="3"/>
  <c r="ER466" i="3" s="1"/>
  <c r="EF466" i="3"/>
  <c r="EE466" i="3"/>
  <c r="EP466" i="3" s="1"/>
  <c r="ED466" i="3"/>
  <c r="EB466" i="3"/>
  <c r="EA466" i="3"/>
  <c r="DZ466" i="3"/>
  <c r="DV466" i="3"/>
  <c r="DU466" i="3"/>
  <c r="DT466" i="3"/>
  <c r="DS466" i="3"/>
  <c r="DW466" i="3" s="1"/>
  <c r="DY466" i="3" s="1"/>
  <c r="DQ466" i="3"/>
  <c r="DP466" i="3"/>
  <c r="DO466" i="3"/>
  <c r="DK466" i="3"/>
  <c r="DJ466" i="3"/>
  <c r="DI466" i="3"/>
  <c r="DL466" i="3" s="1"/>
  <c r="DH466" i="3"/>
  <c r="K466" i="3"/>
  <c r="J466" i="3"/>
  <c r="H466" i="3"/>
  <c r="B466" i="3"/>
  <c r="FB465" i="3"/>
  <c r="EZ465" i="3"/>
  <c r="EX465" i="3"/>
  <c r="EW465" i="3"/>
  <c r="EQ465" i="3"/>
  <c r="EP465" i="3"/>
  <c r="EM465" i="3"/>
  <c r="EL465" i="3"/>
  <c r="EK465" i="3"/>
  <c r="EV465" i="3" s="1"/>
  <c r="EG465" i="3"/>
  <c r="EF465" i="3"/>
  <c r="EE465" i="3"/>
  <c r="ED465" i="3"/>
  <c r="EB465" i="3"/>
  <c r="EA465" i="3"/>
  <c r="DZ465" i="3"/>
  <c r="DV465" i="3"/>
  <c r="DU465" i="3"/>
  <c r="DT465" i="3"/>
  <c r="DS465" i="3"/>
  <c r="DQ465" i="3"/>
  <c r="DP465" i="3"/>
  <c r="DO465" i="3"/>
  <c r="DK465" i="3"/>
  <c r="DJ465" i="3"/>
  <c r="DI465" i="3"/>
  <c r="DH465" i="3"/>
  <c r="DL465" i="3" s="1"/>
  <c r="K465" i="3"/>
  <c r="J465" i="3"/>
  <c r="H465" i="3"/>
  <c r="B465" i="3"/>
  <c r="FA464" i="3"/>
  <c r="EX464" i="3"/>
  <c r="EM464" i="3"/>
  <c r="EL464" i="3"/>
  <c r="EK464" i="3"/>
  <c r="EV464" i="3" s="1"/>
  <c r="EI464" i="3"/>
  <c r="EH464" i="3"/>
  <c r="EJ464" i="3" s="1"/>
  <c r="EG464" i="3"/>
  <c r="ER464" i="3" s="1"/>
  <c r="EF464" i="3"/>
  <c r="EQ464" i="3" s="1"/>
  <c r="EE464" i="3"/>
  <c r="ED464" i="3"/>
  <c r="EB464" i="3"/>
  <c r="EA464" i="3"/>
  <c r="DZ464" i="3"/>
  <c r="DV464" i="3"/>
  <c r="DU464" i="3"/>
  <c r="DT464" i="3"/>
  <c r="DW464" i="3" s="1"/>
  <c r="DY464" i="3" s="1"/>
  <c r="DS464" i="3"/>
  <c r="DQ464" i="3"/>
  <c r="DP464" i="3"/>
  <c r="DO464" i="3"/>
  <c r="DK464" i="3"/>
  <c r="DJ464" i="3"/>
  <c r="DI464" i="3"/>
  <c r="DH464" i="3"/>
  <c r="FB464" i="3" s="1"/>
  <c r="K464" i="3"/>
  <c r="J464" i="3"/>
  <c r="H464" i="3"/>
  <c r="B464" i="3"/>
  <c r="FB463" i="3"/>
  <c r="FA463" i="3"/>
  <c r="EZ463" i="3"/>
  <c r="EX463" i="3"/>
  <c r="EM463" i="3"/>
  <c r="EL463" i="3"/>
  <c r="EK463" i="3"/>
  <c r="EG463" i="3"/>
  <c r="ER463" i="3" s="1"/>
  <c r="EF463" i="3"/>
  <c r="EQ463" i="3" s="1"/>
  <c r="EE463" i="3"/>
  <c r="EP463" i="3" s="1"/>
  <c r="ED463" i="3"/>
  <c r="EB463" i="3"/>
  <c r="EA463" i="3"/>
  <c r="DZ463" i="3"/>
  <c r="DV463" i="3"/>
  <c r="DU463" i="3"/>
  <c r="DT463" i="3"/>
  <c r="DS463" i="3"/>
  <c r="DQ463" i="3"/>
  <c r="DP463" i="3"/>
  <c r="EW463" i="3" s="1"/>
  <c r="DO463" i="3"/>
  <c r="EV463" i="3" s="1"/>
  <c r="DN463" i="3"/>
  <c r="DM463" i="3"/>
  <c r="DL463" i="3"/>
  <c r="DK463" i="3"/>
  <c r="DJ463" i="3"/>
  <c r="DI463" i="3"/>
  <c r="DH463" i="3"/>
  <c r="K463" i="3"/>
  <c r="J463" i="3"/>
  <c r="H463" i="3"/>
  <c r="B463" i="3"/>
  <c r="FB462" i="3"/>
  <c r="FA462" i="3"/>
  <c r="EZ462" i="3"/>
  <c r="FC462" i="3" s="1"/>
  <c r="EX462" i="3"/>
  <c r="EW462" i="3"/>
  <c r="EV462" i="3"/>
  <c r="EO462" i="3"/>
  <c r="ES462" i="3" s="1"/>
  <c r="EM462" i="3"/>
  <c r="EL462" i="3"/>
  <c r="EK462" i="3"/>
  <c r="EG462" i="3"/>
  <c r="ER462" i="3" s="1"/>
  <c r="EF462" i="3"/>
  <c r="EQ462" i="3" s="1"/>
  <c r="EE462" i="3"/>
  <c r="EP462" i="3" s="1"/>
  <c r="ED462" i="3"/>
  <c r="EH462" i="3" s="1"/>
  <c r="EB462" i="3"/>
  <c r="EA462" i="3"/>
  <c r="DZ462" i="3"/>
  <c r="DV462" i="3"/>
  <c r="DU462" i="3"/>
  <c r="DT462" i="3"/>
  <c r="DS462" i="3"/>
  <c r="DW462" i="3" s="1"/>
  <c r="DQ462" i="3"/>
  <c r="DP462" i="3"/>
  <c r="DO462" i="3"/>
  <c r="DL462" i="3"/>
  <c r="FD462" i="3" s="1"/>
  <c r="DK462" i="3"/>
  <c r="DJ462" i="3"/>
  <c r="DI462" i="3"/>
  <c r="DH462" i="3"/>
  <c r="K462" i="3"/>
  <c r="J462" i="3"/>
  <c r="H462" i="3"/>
  <c r="B462" i="3"/>
  <c r="FB461" i="3"/>
  <c r="EX461" i="3"/>
  <c r="EW461" i="3"/>
  <c r="EV461" i="3"/>
  <c r="EM461" i="3"/>
  <c r="EL461" i="3"/>
  <c r="EK461" i="3"/>
  <c r="EG461" i="3"/>
  <c r="EF461" i="3"/>
  <c r="EQ461" i="3" s="1"/>
  <c r="EE461" i="3"/>
  <c r="EP461" i="3" s="1"/>
  <c r="ED461" i="3"/>
  <c r="EB461" i="3"/>
  <c r="EA461" i="3"/>
  <c r="DZ461" i="3"/>
  <c r="DV461" i="3"/>
  <c r="DU461" i="3"/>
  <c r="DT461" i="3"/>
  <c r="DS461" i="3"/>
  <c r="DW461" i="3" s="1"/>
  <c r="DQ461" i="3"/>
  <c r="DP461" i="3"/>
  <c r="DO461" i="3"/>
  <c r="DK461" i="3"/>
  <c r="DL461" i="3" s="1"/>
  <c r="DJ461" i="3"/>
  <c r="DI461" i="3"/>
  <c r="DH461" i="3"/>
  <c r="K461" i="3"/>
  <c r="J461" i="3"/>
  <c r="H461" i="3"/>
  <c r="B461" i="3"/>
  <c r="EW460" i="3"/>
  <c r="EV460" i="3"/>
  <c r="EM460" i="3"/>
  <c r="EL460" i="3"/>
  <c r="EK460" i="3"/>
  <c r="EG460" i="3"/>
  <c r="EF460" i="3"/>
  <c r="EE460" i="3"/>
  <c r="EP460" i="3" s="1"/>
  <c r="ED460" i="3"/>
  <c r="EB460" i="3"/>
  <c r="EX460" i="3" s="1"/>
  <c r="EA460" i="3"/>
  <c r="DZ460" i="3"/>
  <c r="DV460" i="3"/>
  <c r="DU460" i="3"/>
  <c r="DT460" i="3"/>
  <c r="DS460" i="3"/>
  <c r="DW460" i="3" s="1"/>
  <c r="DY460" i="3" s="1"/>
  <c r="DQ460" i="3"/>
  <c r="DP460" i="3"/>
  <c r="DO460" i="3"/>
  <c r="DK460" i="3"/>
  <c r="DJ460" i="3"/>
  <c r="DI460" i="3"/>
  <c r="DH460" i="3"/>
  <c r="FB460" i="3" s="1"/>
  <c r="K460" i="3"/>
  <c r="J460" i="3"/>
  <c r="H460" i="3"/>
  <c r="B460" i="3"/>
  <c r="FA459" i="3"/>
  <c r="ER459" i="3"/>
  <c r="EQ459" i="3"/>
  <c r="EM459" i="3"/>
  <c r="EX459" i="3" s="1"/>
  <c r="EL459" i="3"/>
  <c r="EK459" i="3"/>
  <c r="EG459" i="3"/>
  <c r="EF459" i="3"/>
  <c r="EE459" i="3"/>
  <c r="ED459" i="3"/>
  <c r="EH459" i="3" s="1"/>
  <c r="EB459" i="3"/>
  <c r="EA459" i="3"/>
  <c r="DZ459" i="3"/>
  <c r="EV459" i="3" s="1"/>
  <c r="DY459" i="3"/>
  <c r="DW459" i="3"/>
  <c r="DX459" i="3" s="1"/>
  <c r="DV459" i="3"/>
  <c r="DU459" i="3"/>
  <c r="DT459" i="3"/>
  <c r="DS459" i="3"/>
  <c r="DQ459" i="3"/>
  <c r="DP459" i="3"/>
  <c r="EW459" i="3" s="1"/>
  <c r="DO459" i="3"/>
  <c r="DK459" i="3"/>
  <c r="DJ459" i="3"/>
  <c r="DI459" i="3"/>
  <c r="DH459" i="3"/>
  <c r="K459" i="3"/>
  <c r="J459" i="3"/>
  <c r="H459" i="3"/>
  <c r="B459" i="3"/>
  <c r="FA458" i="3"/>
  <c r="EZ458" i="3"/>
  <c r="ER458" i="3"/>
  <c r="EQ458" i="3"/>
  <c r="EM458" i="3"/>
  <c r="EX458" i="3" s="1"/>
  <c r="EL458" i="3"/>
  <c r="EW458" i="3" s="1"/>
  <c r="EK458" i="3"/>
  <c r="EV458" i="3" s="1"/>
  <c r="EH458" i="3"/>
  <c r="EJ458" i="3" s="1"/>
  <c r="EG458" i="3"/>
  <c r="EF458" i="3"/>
  <c r="EE458" i="3"/>
  <c r="ED458" i="3"/>
  <c r="EB458" i="3"/>
  <c r="EA458" i="3"/>
  <c r="DZ458" i="3"/>
  <c r="DY458" i="3"/>
  <c r="DW458" i="3"/>
  <c r="DX458" i="3" s="1"/>
  <c r="DV458" i="3"/>
  <c r="DU458" i="3"/>
  <c r="DT458" i="3"/>
  <c r="DS458" i="3"/>
  <c r="DQ458" i="3"/>
  <c r="DP458" i="3"/>
  <c r="DO458" i="3"/>
  <c r="DK458" i="3"/>
  <c r="DJ458" i="3"/>
  <c r="DI458" i="3"/>
  <c r="EP458" i="3" s="1"/>
  <c r="DH458" i="3"/>
  <c r="EO458" i="3" s="1"/>
  <c r="ES458" i="3" s="1"/>
  <c r="K458" i="3"/>
  <c r="J458" i="3"/>
  <c r="H458" i="3"/>
  <c r="B458" i="3"/>
  <c r="FA457" i="3"/>
  <c r="EZ457" i="3"/>
  <c r="ER457" i="3"/>
  <c r="EQ457" i="3"/>
  <c r="EP457" i="3"/>
  <c r="EO457" i="3"/>
  <c r="ES457" i="3" s="1"/>
  <c r="EM457" i="3"/>
  <c r="EX457" i="3" s="1"/>
  <c r="EL457" i="3"/>
  <c r="EW457" i="3" s="1"/>
  <c r="EK457" i="3"/>
  <c r="EH457" i="3"/>
  <c r="EJ457" i="3" s="1"/>
  <c r="EG457" i="3"/>
  <c r="EF457" i="3"/>
  <c r="EE457" i="3"/>
  <c r="ED457" i="3"/>
  <c r="EB457" i="3"/>
  <c r="EA457" i="3"/>
  <c r="DZ457" i="3"/>
  <c r="DX457" i="3"/>
  <c r="DW457" i="3"/>
  <c r="DY457" i="3" s="1"/>
  <c r="DV457" i="3"/>
  <c r="DU457" i="3"/>
  <c r="DT457" i="3"/>
  <c r="DS457" i="3"/>
  <c r="DQ457" i="3"/>
  <c r="DP457" i="3"/>
  <c r="DO457" i="3"/>
  <c r="DK457" i="3"/>
  <c r="DJ457" i="3"/>
  <c r="DI457" i="3"/>
  <c r="DH457" i="3"/>
  <c r="K457" i="3"/>
  <c r="J457" i="3"/>
  <c r="H457" i="3"/>
  <c r="B457" i="3"/>
  <c r="EZ456" i="3"/>
  <c r="EQ456" i="3"/>
  <c r="EP456" i="3"/>
  <c r="EO456" i="3"/>
  <c r="EM456" i="3"/>
  <c r="EX456" i="3" s="1"/>
  <c r="EL456" i="3"/>
  <c r="EW456" i="3" s="1"/>
  <c r="EK456" i="3"/>
  <c r="EG456" i="3"/>
  <c r="ER456" i="3" s="1"/>
  <c r="EF456" i="3"/>
  <c r="EE456" i="3"/>
  <c r="ED456" i="3"/>
  <c r="EH456" i="3" s="1"/>
  <c r="EB456" i="3"/>
  <c r="EA456" i="3"/>
  <c r="DZ456" i="3"/>
  <c r="DX456" i="3"/>
  <c r="DW456" i="3"/>
  <c r="DY456" i="3" s="1"/>
  <c r="DV456" i="3"/>
  <c r="DU456" i="3"/>
  <c r="DT456" i="3"/>
  <c r="DS456" i="3"/>
  <c r="FA456" i="3" s="1"/>
  <c r="DQ456" i="3"/>
  <c r="DP456" i="3"/>
  <c r="DO456" i="3"/>
  <c r="DK456" i="3"/>
  <c r="DJ456" i="3"/>
  <c r="DI456" i="3"/>
  <c r="DH456" i="3"/>
  <c r="FB456" i="3" s="1"/>
  <c r="K456" i="3"/>
  <c r="J456" i="3"/>
  <c r="H456" i="3"/>
  <c r="B456" i="3"/>
  <c r="EP455" i="3"/>
  <c r="EO455" i="3"/>
  <c r="EM455" i="3"/>
  <c r="EX455" i="3" s="1"/>
  <c r="EL455" i="3"/>
  <c r="EW455" i="3" s="1"/>
  <c r="EK455" i="3"/>
  <c r="EV455" i="3" s="1"/>
  <c r="EG455" i="3"/>
  <c r="EF455" i="3"/>
  <c r="EE455" i="3"/>
  <c r="ED455" i="3"/>
  <c r="EH455" i="3" s="1"/>
  <c r="EB455" i="3"/>
  <c r="EA455" i="3"/>
  <c r="DZ455" i="3"/>
  <c r="DX455" i="3"/>
  <c r="DW455" i="3"/>
  <c r="DY455" i="3" s="1"/>
  <c r="DV455" i="3"/>
  <c r="ER455" i="3" s="1"/>
  <c r="DU455" i="3"/>
  <c r="EQ455" i="3" s="1"/>
  <c r="DT455" i="3"/>
  <c r="DS455" i="3"/>
  <c r="FA455" i="3" s="1"/>
  <c r="DQ455" i="3"/>
  <c r="DP455" i="3"/>
  <c r="DO455" i="3"/>
  <c r="DK455" i="3"/>
  <c r="DJ455" i="3"/>
  <c r="DI455" i="3"/>
  <c r="DH455" i="3"/>
  <c r="FB455" i="3" s="1"/>
  <c r="K455" i="3"/>
  <c r="J455" i="3"/>
  <c r="H455" i="3"/>
  <c r="B455" i="3"/>
  <c r="EO454" i="3"/>
  <c r="EM454" i="3"/>
  <c r="EX454" i="3" s="1"/>
  <c r="EL454" i="3"/>
  <c r="EW454" i="3" s="1"/>
  <c r="EK454" i="3"/>
  <c r="EV454" i="3" s="1"/>
  <c r="EG454" i="3"/>
  <c r="EF454" i="3"/>
  <c r="EE454" i="3"/>
  <c r="ED454" i="3"/>
  <c r="EH454" i="3" s="1"/>
  <c r="EB454" i="3"/>
  <c r="EA454" i="3"/>
  <c r="DZ454" i="3"/>
  <c r="DV454" i="3"/>
  <c r="ER454" i="3" s="1"/>
  <c r="DU454" i="3"/>
  <c r="EQ454" i="3" s="1"/>
  <c r="DT454" i="3"/>
  <c r="DW454" i="3" s="1"/>
  <c r="DS454" i="3"/>
  <c r="FA454" i="3" s="1"/>
  <c r="DQ454" i="3"/>
  <c r="DP454" i="3"/>
  <c r="DO454" i="3"/>
  <c r="DK454" i="3"/>
  <c r="DJ454" i="3"/>
  <c r="DI454" i="3"/>
  <c r="DH454" i="3"/>
  <c r="FB454" i="3" s="1"/>
  <c r="K454" i="3"/>
  <c r="J454" i="3"/>
  <c r="H454" i="3"/>
  <c r="B454" i="3"/>
  <c r="FB453" i="3"/>
  <c r="EO453" i="3"/>
  <c r="EM453" i="3"/>
  <c r="EX453" i="3" s="1"/>
  <c r="EL453" i="3"/>
  <c r="EW453" i="3" s="1"/>
  <c r="EK453" i="3"/>
  <c r="EV453" i="3" s="1"/>
  <c r="EG453" i="3"/>
  <c r="EF453" i="3"/>
  <c r="EE453" i="3"/>
  <c r="ED453" i="3"/>
  <c r="EB453" i="3"/>
  <c r="EA453" i="3"/>
  <c r="DZ453" i="3"/>
  <c r="DV453" i="3"/>
  <c r="DU453" i="3"/>
  <c r="EQ453" i="3" s="1"/>
  <c r="DT453" i="3"/>
  <c r="EP453" i="3" s="1"/>
  <c r="DS453" i="3"/>
  <c r="FA453" i="3" s="1"/>
  <c r="DQ453" i="3"/>
  <c r="DP453" i="3"/>
  <c r="DO453" i="3"/>
  <c r="DL453" i="3"/>
  <c r="DN453" i="3" s="1"/>
  <c r="DK453" i="3"/>
  <c r="DJ453" i="3"/>
  <c r="DI453" i="3"/>
  <c r="DH453" i="3"/>
  <c r="K453" i="3"/>
  <c r="J453" i="3"/>
  <c r="H453" i="3"/>
  <c r="B453" i="3"/>
  <c r="FB452" i="3"/>
  <c r="EO452" i="3"/>
  <c r="EM452" i="3"/>
  <c r="EX452" i="3" s="1"/>
  <c r="EL452" i="3"/>
  <c r="EW452" i="3" s="1"/>
  <c r="EK452" i="3"/>
  <c r="EV452" i="3" s="1"/>
  <c r="EG452" i="3"/>
  <c r="EF452" i="3"/>
  <c r="EE452" i="3"/>
  <c r="ED452" i="3"/>
  <c r="EZ452" i="3" s="1"/>
  <c r="EB452" i="3"/>
  <c r="EA452" i="3"/>
  <c r="DZ452" i="3"/>
  <c r="DV452" i="3"/>
  <c r="DU452" i="3"/>
  <c r="EQ452" i="3" s="1"/>
  <c r="DT452" i="3"/>
  <c r="EP452" i="3" s="1"/>
  <c r="DS452" i="3"/>
  <c r="FA452" i="3" s="1"/>
  <c r="DQ452" i="3"/>
  <c r="DP452" i="3"/>
  <c r="DO452" i="3"/>
  <c r="DK452" i="3"/>
  <c r="DJ452" i="3"/>
  <c r="DI452" i="3"/>
  <c r="DH452" i="3"/>
  <c r="DL452" i="3" s="1"/>
  <c r="K452" i="3"/>
  <c r="J452" i="3"/>
  <c r="H452" i="3"/>
  <c r="B452" i="3"/>
  <c r="EP451" i="3"/>
  <c r="EO451" i="3"/>
  <c r="EM451" i="3"/>
  <c r="EX451" i="3" s="1"/>
  <c r="EL451" i="3"/>
  <c r="EW451" i="3" s="1"/>
  <c r="EK451" i="3"/>
  <c r="EV451" i="3" s="1"/>
  <c r="EG451" i="3"/>
  <c r="EF451" i="3"/>
  <c r="EE451" i="3"/>
  <c r="ED451" i="3"/>
  <c r="EZ451" i="3" s="1"/>
  <c r="EB451" i="3"/>
  <c r="EA451" i="3"/>
  <c r="DZ451" i="3"/>
  <c r="DV451" i="3"/>
  <c r="ER451" i="3" s="1"/>
  <c r="DU451" i="3"/>
  <c r="DW451" i="3" s="1"/>
  <c r="DT451" i="3"/>
  <c r="DS451" i="3"/>
  <c r="FA451" i="3" s="1"/>
  <c r="DQ451" i="3"/>
  <c r="DP451" i="3"/>
  <c r="DO451" i="3"/>
  <c r="DK451" i="3"/>
  <c r="DJ451" i="3"/>
  <c r="DI451" i="3"/>
  <c r="DH451" i="3"/>
  <c r="K451" i="3"/>
  <c r="J451" i="3"/>
  <c r="H451" i="3"/>
  <c r="B451" i="3"/>
  <c r="EX450" i="3"/>
  <c r="ER450" i="3"/>
  <c r="EQ450" i="3"/>
  <c r="EP450" i="3"/>
  <c r="EM450" i="3"/>
  <c r="EL450" i="3"/>
  <c r="EW450" i="3" s="1"/>
  <c r="EK450" i="3"/>
  <c r="EG450" i="3"/>
  <c r="EF450" i="3"/>
  <c r="EE450" i="3"/>
  <c r="ED450" i="3"/>
  <c r="EZ450" i="3" s="1"/>
  <c r="EB450" i="3"/>
  <c r="EA450" i="3"/>
  <c r="DZ450" i="3"/>
  <c r="EV450" i="3" s="1"/>
  <c r="DW450" i="3"/>
  <c r="DY450" i="3" s="1"/>
  <c r="DV450" i="3"/>
  <c r="DU450" i="3"/>
  <c r="DT450" i="3"/>
  <c r="DS450" i="3"/>
  <c r="FA450" i="3" s="1"/>
  <c r="DQ450" i="3"/>
  <c r="DP450" i="3"/>
  <c r="DO450" i="3"/>
  <c r="DK450" i="3"/>
  <c r="DJ450" i="3"/>
  <c r="DI450" i="3"/>
  <c r="DH450" i="3"/>
  <c r="EO450" i="3" s="1"/>
  <c r="K450" i="3"/>
  <c r="J450" i="3"/>
  <c r="H450" i="3"/>
  <c r="B450" i="3"/>
  <c r="EZ449" i="3"/>
  <c r="ER449" i="3"/>
  <c r="EM449" i="3"/>
  <c r="EX449" i="3" s="1"/>
  <c r="EL449" i="3"/>
  <c r="EK449" i="3"/>
  <c r="EV449" i="3" s="1"/>
  <c r="EH449" i="3"/>
  <c r="EG449" i="3"/>
  <c r="EF449" i="3"/>
  <c r="EE449" i="3"/>
  <c r="ED449" i="3"/>
  <c r="EB449" i="3"/>
  <c r="EA449" i="3"/>
  <c r="DZ449" i="3"/>
  <c r="DX449" i="3"/>
  <c r="DW449" i="3"/>
  <c r="DY449" i="3" s="1"/>
  <c r="DV449" i="3"/>
  <c r="DU449" i="3"/>
  <c r="DT449" i="3"/>
  <c r="DS449" i="3"/>
  <c r="FA449" i="3" s="1"/>
  <c r="DQ449" i="3"/>
  <c r="DP449" i="3"/>
  <c r="DO449" i="3"/>
  <c r="DK449" i="3"/>
  <c r="DJ449" i="3"/>
  <c r="EQ449" i="3" s="1"/>
  <c r="DI449" i="3"/>
  <c r="EP449" i="3" s="1"/>
  <c r="DH449" i="3"/>
  <c r="EO449" i="3" s="1"/>
  <c r="ES449" i="3" s="1"/>
  <c r="K449" i="3"/>
  <c r="J449" i="3"/>
  <c r="H449" i="3"/>
  <c r="B449" i="3"/>
  <c r="FA448" i="3"/>
  <c r="EP448" i="3"/>
  <c r="EM448" i="3"/>
  <c r="EL448" i="3"/>
  <c r="EK448" i="3"/>
  <c r="EV448" i="3" s="1"/>
  <c r="EG448" i="3"/>
  <c r="EF448" i="3"/>
  <c r="EE448" i="3"/>
  <c r="ED448" i="3"/>
  <c r="EZ448" i="3" s="1"/>
  <c r="EB448" i="3"/>
  <c r="EA448" i="3"/>
  <c r="DZ448" i="3"/>
  <c r="DY448" i="3"/>
  <c r="DX448" i="3"/>
  <c r="DW448" i="3"/>
  <c r="DV448" i="3"/>
  <c r="DU448" i="3"/>
  <c r="DT448" i="3"/>
  <c r="DS448" i="3"/>
  <c r="DQ448" i="3"/>
  <c r="DP448" i="3"/>
  <c r="DO448" i="3"/>
  <c r="DK448" i="3"/>
  <c r="ER448" i="3" s="1"/>
  <c r="DJ448" i="3"/>
  <c r="EQ448" i="3" s="1"/>
  <c r="DI448" i="3"/>
  <c r="DH448" i="3"/>
  <c r="K448" i="3"/>
  <c r="J448" i="3"/>
  <c r="H448" i="3"/>
  <c r="B448" i="3"/>
  <c r="EQ447" i="3"/>
  <c r="EP447" i="3"/>
  <c r="EM447" i="3"/>
  <c r="EX447" i="3" s="1"/>
  <c r="EL447" i="3"/>
  <c r="EW447" i="3" s="1"/>
  <c r="EK447" i="3"/>
  <c r="EG447" i="3"/>
  <c r="EF447" i="3"/>
  <c r="EE447" i="3"/>
  <c r="ED447" i="3"/>
  <c r="EB447" i="3"/>
  <c r="EA447" i="3"/>
  <c r="DZ447" i="3"/>
  <c r="EV447" i="3" s="1"/>
  <c r="DV447" i="3"/>
  <c r="DU447" i="3"/>
  <c r="DT447" i="3"/>
  <c r="DS447" i="3"/>
  <c r="DQ447" i="3"/>
  <c r="DP447" i="3"/>
  <c r="DO447" i="3"/>
  <c r="DK447" i="3"/>
  <c r="ER447" i="3" s="1"/>
  <c r="DJ447" i="3"/>
  <c r="DL447" i="3" s="1"/>
  <c r="DI447" i="3"/>
  <c r="DH447" i="3"/>
  <c r="FB447" i="3" s="1"/>
  <c r="K447" i="3"/>
  <c r="J447" i="3"/>
  <c r="H447" i="3"/>
  <c r="B447" i="3"/>
  <c r="FA446" i="3"/>
  <c r="EV446" i="3"/>
  <c r="ER446" i="3"/>
  <c r="EQ446" i="3"/>
  <c r="EM446" i="3"/>
  <c r="EL446" i="3"/>
  <c r="EK446" i="3"/>
  <c r="EG446" i="3"/>
  <c r="EF446" i="3"/>
  <c r="EE446" i="3"/>
  <c r="ED446" i="3"/>
  <c r="EB446" i="3"/>
  <c r="EA446" i="3"/>
  <c r="EW446" i="3" s="1"/>
  <c r="DZ446" i="3"/>
  <c r="DY446" i="3"/>
  <c r="DV446" i="3"/>
  <c r="DU446" i="3"/>
  <c r="DT446" i="3"/>
  <c r="DS446" i="3"/>
  <c r="DW446" i="3" s="1"/>
  <c r="DX446" i="3" s="1"/>
  <c r="DQ446" i="3"/>
  <c r="DP446" i="3"/>
  <c r="DO446" i="3"/>
  <c r="DK446" i="3"/>
  <c r="DJ446" i="3"/>
  <c r="DI446" i="3"/>
  <c r="DH446" i="3"/>
  <c r="K446" i="3"/>
  <c r="J446" i="3"/>
  <c r="H446" i="3"/>
  <c r="B446" i="3"/>
  <c r="EV445" i="3"/>
  <c r="EM445" i="3"/>
  <c r="EL445" i="3"/>
  <c r="EK445" i="3"/>
  <c r="EG445" i="3"/>
  <c r="EF445" i="3"/>
  <c r="EE445" i="3"/>
  <c r="EP445" i="3" s="1"/>
  <c r="ED445" i="3"/>
  <c r="EB445" i="3"/>
  <c r="EX445" i="3" s="1"/>
  <c r="EA445" i="3"/>
  <c r="EW445" i="3" s="1"/>
  <c r="DZ445" i="3"/>
  <c r="DV445" i="3"/>
  <c r="DU445" i="3"/>
  <c r="DT445" i="3"/>
  <c r="DS445" i="3"/>
  <c r="DQ445" i="3"/>
  <c r="DP445" i="3"/>
  <c r="DO445" i="3"/>
  <c r="DK445" i="3"/>
  <c r="ER445" i="3" s="1"/>
  <c r="DJ445" i="3"/>
  <c r="DI445" i="3"/>
  <c r="DH445" i="3"/>
  <c r="FB445" i="3" s="1"/>
  <c r="K445" i="3"/>
  <c r="J445" i="3"/>
  <c r="H445" i="3"/>
  <c r="B445" i="3"/>
  <c r="ER444" i="3"/>
  <c r="EM444" i="3"/>
  <c r="EX444" i="3" s="1"/>
  <c r="EL444" i="3"/>
  <c r="EK444" i="3"/>
  <c r="EG444" i="3"/>
  <c r="EF444" i="3"/>
  <c r="EQ444" i="3" s="1"/>
  <c r="EE444" i="3"/>
  <c r="ED444" i="3"/>
  <c r="EB444" i="3"/>
  <c r="EA444" i="3"/>
  <c r="EW444" i="3" s="1"/>
  <c r="DZ444" i="3"/>
  <c r="DV444" i="3"/>
  <c r="DU444" i="3"/>
  <c r="DT444" i="3"/>
  <c r="DS444" i="3"/>
  <c r="DW444" i="3" s="1"/>
  <c r="DQ444" i="3"/>
  <c r="DP444" i="3"/>
  <c r="DO444" i="3"/>
  <c r="EV444" i="3" s="1"/>
  <c r="DK444" i="3"/>
  <c r="DJ444" i="3"/>
  <c r="DI444" i="3"/>
  <c r="DH444" i="3"/>
  <c r="FB444" i="3" s="1"/>
  <c r="K444" i="3"/>
  <c r="J444" i="3"/>
  <c r="H444" i="3"/>
  <c r="B444" i="3"/>
  <c r="FA443" i="3"/>
  <c r="EM443" i="3"/>
  <c r="EL443" i="3"/>
  <c r="EK443" i="3"/>
  <c r="EG443" i="3"/>
  <c r="EF443" i="3"/>
  <c r="EE443" i="3"/>
  <c r="EP443" i="3" s="1"/>
  <c r="ED443" i="3"/>
  <c r="EZ443" i="3" s="1"/>
  <c r="FC443" i="3" s="1"/>
  <c r="EB443" i="3"/>
  <c r="EX443" i="3" s="1"/>
  <c r="EA443" i="3"/>
  <c r="EW443" i="3" s="1"/>
  <c r="DZ443" i="3"/>
  <c r="EV443" i="3" s="1"/>
  <c r="DW443" i="3"/>
  <c r="DV443" i="3"/>
  <c r="DU443" i="3"/>
  <c r="DT443" i="3"/>
  <c r="DS443" i="3"/>
  <c r="DQ443" i="3"/>
  <c r="DP443" i="3"/>
  <c r="DO443" i="3"/>
  <c r="DK443" i="3"/>
  <c r="ER443" i="3" s="1"/>
  <c r="DJ443" i="3"/>
  <c r="DI443" i="3"/>
  <c r="DH443" i="3"/>
  <c r="FB443" i="3" s="1"/>
  <c r="K443" i="3"/>
  <c r="J443" i="3"/>
  <c r="H443" i="3"/>
  <c r="B443" i="3"/>
  <c r="FB442" i="3"/>
  <c r="FA442" i="3"/>
  <c r="EX442" i="3"/>
  <c r="EP442" i="3"/>
  <c r="EM442" i="3"/>
  <c r="EL442" i="3"/>
  <c r="EK442" i="3"/>
  <c r="EG442" i="3"/>
  <c r="EF442" i="3"/>
  <c r="EE442" i="3"/>
  <c r="ED442" i="3"/>
  <c r="EZ442" i="3" s="1"/>
  <c r="FC442" i="3" s="1"/>
  <c r="EB442" i="3"/>
  <c r="EA442" i="3"/>
  <c r="EW442" i="3" s="1"/>
  <c r="DZ442" i="3"/>
  <c r="DX442" i="3"/>
  <c r="DV442" i="3"/>
  <c r="DU442" i="3"/>
  <c r="DT442" i="3"/>
  <c r="DS442" i="3"/>
  <c r="DW442" i="3" s="1"/>
  <c r="DY442" i="3" s="1"/>
  <c r="DQ442" i="3"/>
  <c r="DP442" i="3"/>
  <c r="DO442" i="3"/>
  <c r="EV442" i="3" s="1"/>
  <c r="DK442" i="3"/>
  <c r="DJ442" i="3"/>
  <c r="DL442" i="3" s="1"/>
  <c r="DI442" i="3"/>
  <c r="DH442" i="3"/>
  <c r="K442" i="3"/>
  <c r="J442" i="3"/>
  <c r="H442" i="3"/>
  <c r="B442" i="3"/>
  <c r="FB441" i="3"/>
  <c r="EW441" i="3"/>
  <c r="EV441" i="3"/>
  <c r="EM441" i="3"/>
  <c r="EL441" i="3"/>
  <c r="EK441" i="3"/>
  <c r="EG441" i="3"/>
  <c r="ER441" i="3" s="1"/>
  <c r="EF441" i="3"/>
  <c r="EQ441" i="3" s="1"/>
  <c r="EE441" i="3"/>
  <c r="EP441" i="3" s="1"/>
  <c r="ED441" i="3"/>
  <c r="EO441" i="3" s="1"/>
  <c r="EB441" i="3"/>
  <c r="EX441" i="3" s="1"/>
  <c r="EA441" i="3"/>
  <c r="DZ441" i="3"/>
  <c r="DV441" i="3"/>
  <c r="DU441" i="3"/>
  <c r="DT441" i="3"/>
  <c r="DS441" i="3"/>
  <c r="DW441" i="3" s="1"/>
  <c r="DX441" i="3" s="1"/>
  <c r="DQ441" i="3"/>
  <c r="DP441" i="3"/>
  <c r="DO441" i="3"/>
  <c r="DM441" i="3"/>
  <c r="DL441" i="3"/>
  <c r="DK441" i="3"/>
  <c r="DJ441" i="3"/>
  <c r="DI441" i="3"/>
  <c r="DH441" i="3"/>
  <c r="K441" i="3"/>
  <c r="J441" i="3"/>
  <c r="H441" i="3"/>
  <c r="B441" i="3"/>
  <c r="FB440" i="3"/>
  <c r="EM440" i="3"/>
  <c r="EL440" i="3"/>
  <c r="EK440" i="3"/>
  <c r="EG440" i="3"/>
  <c r="ER440" i="3" s="1"/>
  <c r="EF440" i="3"/>
  <c r="EQ440" i="3" s="1"/>
  <c r="EE440" i="3"/>
  <c r="ED440" i="3"/>
  <c r="EB440" i="3"/>
  <c r="EA440" i="3"/>
  <c r="DZ440" i="3"/>
  <c r="EV440" i="3" s="1"/>
  <c r="DV440" i="3"/>
  <c r="DU440" i="3"/>
  <c r="DT440" i="3"/>
  <c r="EP440" i="3" s="1"/>
  <c r="DS440" i="3"/>
  <c r="FA440" i="3" s="1"/>
  <c r="DQ440" i="3"/>
  <c r="EX440" i="3" s="1"/>
  <c r="DP440" i="3"/>
  <c r="EW440" i="3" s="1"/>
  <c r="DO440" i="3"/>
  <c r="DM440" i="3"/>
  <c r="DL440" i="3"/>
  <c r="DK440" i="3"/>
  <c r="DJ440" i="3"/>
  <c r="DI440" i="3"/>
  <c r="DH440" i="3"/>
  <c r="K440" i="3"/>
  <c r="J440" i="3"/>
  <c r="H440" i="3"/>
  <c r="B440" i="3"/>
  <c r="FA439" i="3"/>
  <c r="EZ439" i="3"/>
  <c r="EX439" i="3"/>
  <c r="EW439" i="3"/>
  <c r="EM439" i="3"/>
  <c r="EL439" i="3"/>
  <c r="EK439" i="3"/>
  <c r="EV439" i="3" s="1"/>
  <c r="EG439" i="3"/>
  <c r="ER439" i="3" s="1"/>
  <c r="EF439" i="3"/>
  <c r="EQ439" i="3" s="1"/>
  <c r="EE439" i="3"/>
  <c r="EP439" i="3" s="1"/>
  <c r="ED439" i="3"/>
  <c r="EB439" i="3"/>
  <c r="EA439" i="3"/>
  <c r="DZ439" i="3"/>
  <c r="DV439" i="3"/>
  <c r="DU439" i="3"/>
  <c r="DT439" i="3"/>
  <c r="DS439" i="3"/>
  <c r="DQ439" i="3"/>
  <c r="DP439" i="3"/>
  <c r="DO439" i="3"/>
  <c r="DN439" i="3"/>
  <c r="DM439" i="3"/>
  <c r="DK439" i="3"/>
  <c r="DJ439" i="3"/>
  <c r="DI439" i="3"/>
  <c r="DH439" i="3"/>
  <c r="DL439" i="3" s="1"/>
  <c r="K439" i="3"/>
  <c r="J439" i="3"/>
  <c r="H439" i="3"/>
  <c r="B439" i="3"/>
  <c r="FB438" i="3"/>
  <c r="FA438" i="3"/>
  <c r="EZ438" i="3"/>
  <c r="EM438" i="3"/>
  <c r="EL438" i="3"/>
  <c r="EK438" i="3"/>
  <c r="EG438" i="3"/>
  <c r="EF438" i="3"/>
  <c r="EE438" i="3"/>
  <c r="ED438" i="3"/>
  <c r="EB438" i="3"/>
  <c r="EA438" i="3"/>
  <c r="DZ438" i="3"/>
  <c r="DW438" i="3"/>
  <c r="DV438" i="3"/>
  <c r="ER438" i="3" s="1"/>
  <c r="DU438" i="3"/>
  <c r="DT438" i="3"/>
  <c r="DS438" i="3"/>
  <c r="EO438" i="3" s="1"/>
  <c r="DQ438" i="3"/>
  <c r="DP438" i="3"/>
  <c r="EW438" i="3" s="1"/>
  <c r="DO438" i="3"/>
  <c r="DK438" i="3"/>
  <c r="DJ438" i="3"/>
  <c r="DI438" i="3"/>
  <c r="DH438" i="3"/>
  <c r="K438" i="3"/>
  <c r="J438" i="3"/>
  <c r="H438" i="3"/>
  <c r="B438" i="3"/>
  <c r="FB437" i="3"/>
  <c r="EX437" i="3"/>
  <c r="EM437" i="3"/>
  <c r="EL437" i="3"/>
  <c r="EW437" i="3" s="1"/>
  <c r="EK437" i="3"/>
  <c r="EV437" i="3" s="1"/>
  <c r="EH437" i="3"/>
  <c r="EJ437" i="3" s="1"/>
  <c r="EG437" i="3"/>
  <c r="ER437" i="3" s="1"/>
  <c r="EF437" i="3"/>
  <c r="EQ437" i="3" s="1"/>
  <c r="EE437" i="3"/>
  <c r="ED437" i="3"/>
  <c r="EZ437" i="3" s="1"/>
  <c r="EB437" i="3"/>
  <c r="EA437" i="3"/>
  <c r="DZ437" i="3"/>
  <c r="DV437" i="3"/>
  <c r="DU437" i="3"/>
  <c r="DT437" i="3"/>
  <c r="EP437" i="3" s="1"/>
  <c r="DS437" i="3"/>
  <c r="DQ437" i="3"/>
  <c r="DP437" i="3"/>
  <c r="DO437" i="3"/>
  <c r="DL437" i="3"/>
  <c r="DK437" i="3"/>
  <c r="DJ437" i="3"/>
  <c r="DI437" i="3"/>
  <c r="DH437" i="3"/>
  <c r="K437" i="3"/>
  <c r="J437" i="3"/>
  <c r="H437" i="3"/>
  <c r="B437" i="3"/>
  <c r="FB436" i="3"/>
  <c r="FA436" i="3"/>
  <c r="EZ436" i="3"/>
  <c r="FC436" i="3" s="1"/>
  <c r="EQ436" i="3"/>
  <c r="EM436" i="3"/>
  <c r="EX436" i="3" s="1"/>
  <c r="EL436" i="3"/>
  <c r="EW436" i="3" s="1"/>
  <c r="EK436" i="3"/>
  <c r="EV436" i="3" s="1"/>
  <c r="EG436" i="3"/>
  <c r="EF436" i="3"/>
  <c r="EE436" i="3"/>
  <c r="ED436" i="3"/>
  <c r="EB436" i="3"/>
  <c r="EA436" i="3"/>
  <c r="DZ436" i="3"/>
  <c r="DV436" i="3"/>
  <c r="DU436" i="3"/>
  <c r="DT436" i="3"/>
  <c r="DS436" i="3"/>
  <c r="EO436" i="3" s="1"/>
  <c r="DQ436" i="3"/>
  <c r="DP436" i="3"/>
  <c r="DO436" i="3"/>
  <c r="DK436" i="3"/>
  <c r="DJ436" i="3"/>
  <c r="DI436" i="3"/>
  <c r="DH436" i="3"/>
  <c r="K436" i="3"/>
  <c r="J436" i="3"/>
  <c r="H436" i="3"/>
  <c r="B436" i="3"/>
  <c r="FB435" i="3"/>
  <c r="EP435" i="3"/>
  <c r="EM435" i="3"/>
  <c r="EL435" i="3"/>
  <c r="EW435" i="3" s="1"/>
  <c r="EK435" i="3"/>
  <c r="EV435" i="3" s="1"/>
  <c r="EG435" i="3"/>
  <c r="EF435" i="3"/>
  <c r="EQ435" i="3" s="1"/>
  <c r="EE435" i="3"/>
  <c r="ED435" i="3"/>
  <c r="EO435" i="3" s="1"/>
  <c r="ES435" i="3" s="1"/>
  <c r="EB435" i="3"/>
  <c r="EA435" i="3"/>
  <c r="DZ435" i="3"/>
  <c r="DV435" i="3"/>
  <c r="ER435" i="3" s="1"/>
  <c r="DU435" i="3"/>
  <c r="DT435" i="3"/>
  <c r="DS435" i="3"/>
  <c r="FA435" i="3" s="1"/>
  <c r="DQ435" i="3"/>
  <c r="DP435" i="3"/>
  <c r="DO435" i="3"/>
  <c r="DN435" i="3"/>
  <c r="DL435" i="3"/>
  <c r="DM435" i="3" s="1"/>
  <c r="DK435" i="3"/>
  <c r="DJ435" i="3"/>
  <c r="DI435" i="3"/>
  <c r="DH435" i="3"/>
  <c r="K435" i="3"/>
  <c r="J435" i="3"/>
  <c r="H435" i="3"/>
  <c r="B435" i="3"/>
  <c r="FB434" i="3"/>
  <c r="FC434" i="3" s="1"/>
  <c r="EZ434" i="3"/>
  <c r="EX434" i="3"/>
  <c r="EQ434" i="3"/>
  <c r="EM434" i="3"/>
  <c r="EL434" i="3"/>
  <c r="EW434" i="3" s="1"/>
  <c r="EK434" i="3"/>
  <c r="EG434" i="3"/>
  <c r="ER434" i="3" s="1"/>
  <c r="EF434" i="3"/>
  <c r="EE434" i="3"/>
  <c r="ED434" i="3"/>
  <c r="EB434" i="3"/>
  <c r="EA434" i="3"/>
  <c r="DZ434" i="3"/>
  <c r="DW434" i="3"/>
  <c r="DV434" i="3"/>
  <c r="DU434" i="3"/>
  <c r="DT434" i="3"/>
  <c r="DS434" i="3"/>
  <c r="FA434" i="3" s="1"/>
  <c r="DQ434" i="3"/>
  <c r="DP434" i="3"/>
  <c r="DO434" i="3"/>
  <c r="DK434" i="3"/>
  <c r="DJ434" i="3"/>
  <c r="DI434" i="3"/>
  <c r="EP434" i="3" s="1"/>
  <c r="DH434" i="3"/>
  <c r="K434" i="3"/>
  <c r="J434" i="3"/>
  <c r="H434" i="3"/>
  <c r="B434" i="3"/>
  <c r="FA433" i="3"/>
  <c r="EZ433" i="3"/>
  <c r="EP433" i="3"/>
  <c r="EO433" i="3"/>
  <c r="EM433" i="3"/>
  <c r="EL433" i="3"/>
  <c r="EW433" i="3" s="1"/>
  <c r="EK433" i="3"/>
  <c r="EG433" i="3"/>
  <c r="EF433" i="3"/>
  <c r="EQ433" i="3" s="1"/>
  <c r="EE433" i="3"/>
  <c r="ED433" i="3"/>
  <c r="EB433" i="3"/>
  <c r="EA433" i="3"/>
  <c r="DZ433" i="3"/>
  <c r="DV433" i="3"/>
  <c r="ER433" i="3" s="1"/>
  <c r="ES433" i="3" s="1"/>
  <c r="DU433" i="3"/>
  <c r="DT433" i="3"/>
  <c r="DS433" i="3"/>
  <c r="DQ433" i="3"/>
  <c r="DP433" i="3"/>
  <c r="DO433" i="3"/>
  <c r="DK433" i="3"/>
  <c r="DJ433" i="3"/>
  <c r="DI433" i="3"/>
  <c r="DH433" i="3"/>
  <c r="K433" i="3"/>
  <c r="J433" i="3"/>
  <c r="H433" i="3"/>
  <c r="B433" i="3"/>
  <c r="FA432" i="3"/>
  <c r="EM432" i="3"/>
  <c r="EX432" i="3" s="1"/>
  <c r="EL432" i="3"/>
  <c r="EK432" i="3"/>
  <c r="EV432" i="3" s="1"/>
  <c r="EG432" i="3"/>
  <c r="EF432" i="3"/>
  <c r="EE432" i="3"/>
  <c r="ED432" i="3"/>
  <c r="EO432" i="3" s="1"/>
  <c r="EB432" i="3"/>
  <c r="EA432" i="3"/>
  <c r="DZ432" i="3"/>
  <c r="DX432" i="3"/>
  <c r="DW432" i="3"/>
  <c r="DY432" i="3" s="1"/>
  <c r="DV432" i="3"/>
  <c r="DU432" i="3"/>
  <c r="DT432" i="3"/>
  <c r="DS432" i="3"/>
  <c r="DQ432" i="3"/>
  <c r="DP432" i="3"/>
  <c r="DO432" i="3"/>
  <c r="DK432" i="3"/>
  <c r="ER432" i="3" s="1"/>
  <c r="DJ432" i="3"/>
  <c r="DI432" i="3"/>
  <c r="EP432" i="3" s="1"/>
  <c r="DH432" i="3"/>
  <c r="FB432" i="3" s="1"/>
  <c r="K432" i="3"/>
  <c r="J432" i="3"/>
  <c r="H432" i="3"/>
  <c r="B432" i="3"/>
  <c r="EQ431" i="3"/>
  <c r="EP431" i="3"/>
  <c r="EM431" i="3"/>
  <c r="EX431" i="3" s="1"/>
  <c r="EL431" i="3"/>
  <c r="EK431" i="3"/>
  <c r="EH431" i="3"/>
  <c r="EG431" i="3"/>
  <c r="EF431" i="3"/>
  <c r="EE431" i="3"/>
  <c r="ED431" i="3"/>
  <c r="EZ431" i="3" s="1"/>
  <c r="EB431" i="3"/>
  <c r="EA431" i="3"/>
  <c r="DZ431" i="3"/>
  <c r="EV431" i="3" s="1"/>
  <c r="DW431" i="3"/>
  <c r="DV431" i="3"/>
  <c r="ER431" i="3" s="1"/>
  <c r="DU431" i="3"/>
  <c r="DT431" i="3"/>
  <c r="DS431" i="3"/>
  <c r="FA431" i="3" s="1"/>
  <c r="DQ431" i="3"/>
  <c r="DP431" i="3"/>
  <c r="DO431" i="3"/>
  <c r="DK431" i="3"/>
  <c r="DJ431" i="3"/>
  <c r="DI431" i="3"/>
  <c r="DH431" i="3"/>
  <c r="K431" i="3"/>
  <c r="J431" i="3"/>
  <c r="H431" i="3"/>
  <c r="B431" i="3"/>
  <c r="FA430" i="3"/>
  <c r="EO430" i="3"/>
  <c r="EM430" i="3"/>
  <c r="EX430" i="3" s="1"/>
  <c r="EL430" i="3"/>
  <c r="EK430" i="3"/>
  <c r="EV430" i="3" s="1"/>
  <c r="EG430" i="3"/>
  <c r="EF430" i="3"/>
  <c r="EE430" i="3"/>
  <c r="EP430" i="3" s="1"/>
  <c r="ED430" i="3"/>
  <c r="EB430" i="3"/>
  <c r="EA430" i="3"/>
  <c r="EW430" i="3" s="1"/>
  <c r="DZ430" i="3"/>
  <c r="DV430" i="3"/>
  <c r="DU430" i="3"/>
  <c r="DT430" i="3"/>
  <c r="DW430" i="3" s="1"/>
  <c r="DS430" i="3"/>
  <c r="DQ430" i="3"/>
  <c r="DP430" i="3"/>
  <c r="DO430" i="3"/>
  <c r="DK430" i="3"/>
  <c r="ER430" i="3" s="1"/>
  <c r="DJ430" i="3"/>
  <c r="DI430" i="3"/>
  <c r="DH430" i="3"/>
  <c r="FB430" i="3" s="1"/>
  <c r="K430" i="3"/>
  <c r="J430" i="3"/>
  <c r="H430" i="3"/>
  <c r="B430" i="3"/>
  <c r="FB429" i="3"/>
  <c r="EW429" i="3"/>
  <c r="EV429" i="3"/>
  <c r="EM429" i="3"/>
  <c r="EL429" i="3"/>
  <c r="EK429" i="3"/>
  <c r="EG429" i="3"/>
  <c r="ER429" i="3" s="1"/>
  <c r="EF429" i="3"/>
  <c r="EE429" i="3"/>
  <c r="ED429" i="3"/>
  <c r="EB429" i="3"/>
  <c r="EX429" i="3" s="1"/>
  <c r="EA429" i="3"/>
  <c r="DZ429" i="3"/>
  <c r="DV429" i="3"/>
  <c r="DU429" i="3"/>
  <c r="DT429" i="3"/>
  <c r="DS429" i="3"/>
  <c r="DQ429" i="3"/>
  <c r="DP429" i="3"/>
  <c r="DO429" i="3"/>
  <c r="DM429" i="3"/>
  <c r="DL429" i="3"/>
  <c r="DK429" i="3"/>
  <c r="DJ429" i="3"/>
  <c r="DN429" i="3" s="1"/>
  <c r="DI429" i="3"/>
  <c r="EP429" i="3" s="1"/>
  <c r="DH429" i="3"/>
  <c r="K429" i="3"/>
  <c r="J429" i="3"/>
  <c r="H429" i="3"/>
  <c r="B429" i="3"/>
  <c r="EQ428" i="3"/>
  <c r="EM428" i="3"/>
  <c r="EL428" i="3"/>
  <c r="EK428" i="3"/>
  <c r="EV428" i="3" s="1"/>
  <c r="EG428" i="3"/>
  <c r="ER428" i="3" s="1"/>
  <c r="EF428" i="3"/>
  <c r="EH428" i="3" s="1"/>
  <c r="EE428" i="3"/>
  <c r="ED428" i="3"/>
  <c r="EB428" i="3"/>
  <c r="EX428" i="3" s="1"/>
  <c r="EA428" i="3"/>
  <c r="DZ428" i="3"/>
  <c r="DY428" i="3"/>
  <c r="DV428" i="3"/>
  <c r="DU428" i="3"/>
  <c r="DT428" i="3"/>
  <c r="DW428" i="3" s="1"/>
  <c r="DX428" i="3" s="1"/>
  <c r="DS428" i="3"/>
  <c r="FA428" i="3" s="1"/>
  <c r="DQ428" i="3"/>
  <c r="DP428" i="3"/>
  <c r="EW428" i="3" s="1"/>
  <c r="DO428" i="3"/>
  <c r="DK428" i="3"/>
  <c r="DJ428" i="3"/>
  <c r="DI428" i="3"/>
  <c r="DH428" i="3"/>
  <c r="K428" i="3"/>
  <c r="J428" i="3"/>
  <c r="H428" i="3"/>
  <c r="B428" i="3"/>
  <c r="FA427" i="3"/>
  <c r="EX427" i="3"/>
  <c r="EV427" i="3"/>
  <c r="EP427" i="3"/>
  <c r="EM427" i="3"/>
  <c r="EL427" i="3"/>
  <c r="EW427" i="3" s="1"/>
  <c r="EK427" i="3"/>
  <c r="EG427" i="3"/>
  <c r="EF427" i="3"/>
  <c r="EQ427" i="3" s="1"/>
  <c r="EE427" i="3"/>
  <c r="ED427" i="3"/>
  <c r="EB427" i="3"/>
  <c r="EA427" i="3"/>
  <c r="DZ427" i="3"/>
  <c r="DW427" i="3"/>
  <c r="DV427" i="3"/>
  <c r="DU427" i="3"/>
  <c r="DT427" i="3"/>
  <c r="DS427" i="3"/>
  <c r="DQ427" i="3"/>
  <c r="DP427" i="3"/>
  <c r="DO427" i="3"/>
  <c r="DL427" i="3"/>
  <c r="DK427" i="3"/>
  <c r="ER427" i="3" s="1"/>
  <c r="DJ427" i="3"/>
  <c r="DI427" i="3"/>
  <c r="DH427" i="3"/>
  <c r="FB427" i="3" s="1"/>
  <c r="K427" i="3"/>
  <c r="J427" i="3"/>
  <c r="H427" i="3"/>
  <c r="B427" i="3"/>
  <c r="FB426" i="3"/>
  <c r="EX426" i="3"/>
  <c r="EM426" i="3"/>
  <c r="EL426" i="3"/>
  <c r="EK426" i="3"/>
  <c r="EH426" i="3"/>
  <c r="EG426" i="3"/>
  <c r="ER426" i="3" s="1"/>
  <c r="EF426" i="3"/>
  <c r="EE426" i="3"/>
  <c r="ED426" i="3"/>
  <c r="EB426" i="3"/>
  <c r="EA426" i="3"/>
  <c r="EW426" i="3" s="1"/>
  <c r="DZ426" i="3"/>
  <c r="DV426" i="3"/>
  <c r="DU426" i="3"/>
  <c r="DT426" i="3"/>
  <c r="DS426" i="3"/>
  <c r="DQ426" i="3"/>
  <c r="DP426" i="3"/>
  <c r="DO426" i="3"/>
  <c r="EV426" i="3" s="1"/>
  <c r="DK426" i="3"/>
  <c r="DJ426" i="3"/>
  <c r="EQ426" i="3" s="1"/>
  <c r="DI426" i="3"/>
  <c r="EP426" i="3" s="1"/>
  <c r="DH426" i="3"/>
  <c r="DL426" i="3" s="1"/>
  <c r="K426" i="3"/>
  <c r="J426" i="3"/>
  <c r="H426" i="3"/>
  <c r="B426" i="3"/>
  <c r="FC425" i="3"/>
  <c r="FB425" i="3"/>
  <c r="FA425" i="3"/>
  <c r="EZ425" i="3"/>
  <c r="EX425" i="3"/>
  <c r="ER425" i="3"/>
  <c r="EM425" i="3"/>
  <c r="EL425" i="3"/>
  <c r="EK425" i="3"/>
  <c r="EG425" i="3"/>
  <c r="EF425" i="3"/>
  <c r="EQ425" i="3" s="1"/>
  <c r="EE425" i="3"/>
  <c r="ED425" i="3"/>
  <c r="EO425" i="3" s="1"/>
  <c r="EB425" i="3"/>
  <c r="EA425" i="3"/>
  <c r="DZ425" i="3"/>
  <c r="EV425" i="3" s="1"/>
  <c r="DY425" i="3"/>
  <c r="DW425" i="3"/>
  <c r="DX425" i="3" s="1"/>
  <c r="DV425" i="3"/>
  <c r="DU425" i="3"/>
  <c r="DT425" i="3"/>
  <c r="DS425" i="3"/>
  <c r="DQ425" i="3"/>
  <c r="DP425" i="3"/>
  <c r="DO425" i="3"/>
  <c r="DK425" i="3"/>
  <c r="DJ425" i="3"/>
  <c r="DI425" i="3"/>
  <c r="DL425" i="3" s="1"/>
  <c r="DM425" i="3" s="1"/>
  <c r="DH425" i="3"/>
  <c r="K425" i="3"/>
  <c r="J425" i="3"/>
  <c r="H425" i="3"/>
  <c r="B425" i="3"/>
  <c r="FB424" i="3"/>
  <c r="FA424" i="3"/>
  <c r="EX424" i="3"/>
  <c r="EQ424" i="3"/>
  <c r="EM424" i="3"/>
  <c r="EL424" i="3"/>
  <c r="EK424" i="3"/>
  <c r="EH424" i="3"/>
  <c r="EG424" i="3"/>
  <c r="EF424" i="3"/>
  <c r="EE424" i="3"/>
  <c r="EP424" i="3" s="1"/>
  <c r="ED424" i="3"/>
  <c r="EB424" i="3"/>
  <c r="EA424" i="3"/>
  <c r="DZ424" i="3"/>
  <c r="EV424" i="3" s="1"/>
  <c r="DX424" i="3"/>
  <c r="DV424" i="3"/>
  <c r="DU424" i="3"/>
  <c r="DT424" i="3"/>
  <c r="DS424" i="3"/>
  <c r="DW424" i="3" s="1"/>
  <c r="DY424" i="3" s="1"/>
  <c r="DQ424" i="3"/>
  <c r="DP424" i="3"/>
  <c r="EW424" i="3" s="1"/>
  <c r="DO424" i="3"/>
  <c r="DL424" i="3"/>
  <c r="DK424" i="3"/>
  <c r="ER424" i="3" s="1"/>
  <c r="DJ424" i="3"/>
  <c r="DI424" i="3"/>
  <c r="DH424" i="3"/>
  <c r="K424" i="3"/>
  <c r="J424" i="3"/>
  <c r="H424" i="3"/>
  <c r="B424" i="3"/>
  <c r="FA423" i="3"/>
  <c r="EZ423" i="3"/>
  <c r="EV423" i="3"/>
  <c r="EM423" i="3"/>
  <c r="EX423" i="3" s="1"/>
  <c r="EL423" i="3"/>
  <c r="EW423" i="3" s="1"/>
  <c r="EK423" i="3"/>
  <c r="EG423" i="3"/>
  <c r="ER423" i="3" s="1"/>
  <c r="EF423" i="3"/>
  <c r="EQ423" i="3" s="1"/>
  <c r="EE423" i="3"/>
  <c r="ED423" i="3"/>
  <c r="EB423" i="3"/>
  <c r="EA423" i="3"/>
  <c r="DZ423" i="3"/>
  <c r="DV423" i="3"/>
  <c r="DU423" i="3"/>
  <c r="DT423" i="3"/>
  <c r="DS423" i="3"/>
  <c r="DQ423" i="3"/>
  <c r="DP423" i="3"/>
  <c r="DO423" i="3"/>
  <c r="DK423" i="3"/>
  <c r="DJ423" i="3"/>
  <c r="DI423" i="3"/>
  <c r="DL423" i="3" s="1"/>
  <c r="DH423" i="3"/>
  <c r="FB423" i="3" s="1"/>
  <c r="K423" i="3"/>
  <c r="J423" i="3"/>
  <c r="H423" i="3"/>
  <c r="B423" i="3"/>
  <c r="EW422" i="3"/>
  <c r="EM422" i="3"/>
  <c r="EX422" i="3" s="1"/>
  <c r="EL422" i="3"/>
  <c r="EK422" i="3"/>
  <c r="EV422" i="3" s="1"/>
  <c r="EG422" i="3"/>
  <c r="EF422" i="3"/>
  <c r="EE422" i="3"/>
  <c r="EP422" i="3" s="1"/>
  <c r="ED422" i="3"/>
  <c r="EB422" i="3"/>
  <c r="EA422" i="3"/>
  <c r="DZ422" i="3"/>
  <c r="DV422" i="3"/>
  <c r="DU422" i="3"/>
  <c r="EQ422" i="3" s="1"/>
  <c r="DT422" i="3"/>
  <c r="DS422" i="3"/>
  <c r="DQ422" i="3"/>
  <c r="DP422" i="3"/>
  <c r="DO422" i="3"/>
  <c r="DK422" i="3"/>
  <c r="ER422" i="3" s="1"/>
  <c r="DJ422" i="3"/>
  <c r="DI422" i="3"/>
  <c r="DH422" i="3"/>
  <c r="K422" i="3"/>
  <c r="J422" i="3"/>
  <c r="H422" i="3"/>
  <c r="B422" i="3"/>
  <c r="EV421" i="3"/>
  <c r="ER421" i="3"/>
  <c r="EP421" i="3"/>
  <c r="EM421" i="3"/>
  <c r="EL421" i="3"/>
  <c r="EW421" i="3" s="1"/>
  <c r="EK421" i="3"/>
  <c r="EG421" i="3"/>
  <c r="EF421" i="3"/>
  <c r="EE421" i="3"/>
  <c r="ED421" i="3"/>
  <c r="EB421" i="3"/>
  <c r="EX421" i="3" s="1"/>
  <c r="EA421" i="3"/>
  <c r="DZ421" i="3"/>
  <c r="DV421" i="3"/>
  <c r="DU421" i="3"/>
  <c r="DT421" i="3"/>
  <c r="DS421" i="3"/>
  <c r="DQ421" i="3"/>
  <c r="DP421" i="3"/>
  <c r="DO421" i="3"/>
  <c r="DK421" i="3"/>
  <c r="DJ421" i="3"/>
  <c r="DI421" i="3"/>
  <c r="DH421" i="3"/>
  <c r="FB421" i="3" s="1"/>
  <c r="K421" i="3"/>
  <c r="J421" i="3"/>
  <c r="H421" i="3"/>
  <c r="B421" i="3"/>
  <c r="EV420" i="3"/>
  <c r="ER420" i="3"/>
  <c r="EQ420" i="3"/>
  <c r="EM420" i="3"/>
  <c r="EX420" i="3" s="1"/>
  <c r="EL420" i="3"/>
  <c r="EW420" i="3" s="1"/>
  <c r="EK420" i="3"/>
  <c r="EG420" i="3"/>
  <c r="EF420" i="3"/>
  <c r="EE420" i="3"/>
  <c r="EP420" i="3" s="1"/>
  <c r="ED420" i="3"/>
  <c r="EB420" i="3"/>
  <c r="EA420" i="3"/>
  <c r="DZ420" i="3"/>
  <c r="DV420" i="3"/>
  <c r="DU420" i="3"/>
  <c r="DT420" i="3"/>
  <c r="DS420" i="3"/>
  <c r="DQ420" i="3"/>
  <c r="DP420" i="3"/>
  <c r="DO420" i="3"/>
  <c r="DK420" i="3"/>
  <c r="DJ420" i="3"/>
  <c r="DI420" i="3"/>
  <c r="DL420" i="3" s="1"/>
  <c r="DH420" i="3"/>
  <c r="FB420" i="3" s="1"/>
  <c r="K420" i="3"/>
  <c r="J420" i="3"/>
  <c r="H420" i="3"/>
  <c r="B420" i="3"/>
  <c r="FA419" i="3"/>
  <c r="EZ419" i="3"/>
  <c r="EV419" i="3"/>
  <c r="ER419" i="3"/>
  <c r="EP419" i="3"/>
  <c r="ES419" i="3" s="1"/>
  <c r="EO419" i="3"/>
  <c r="EM419" i="3"/>
  <c r="EX419" i="3" s="1"/>
  <c r="EL419" i="3"/>
  <c r="EW419" i="3" s="1"/>
  <c r="EK419" i="3"/>
  <c r="EG419" i="3"/>
  <c r="EF419" i="3"/>
  <c r="EQ419" i="3" s="1"/>
  <c r="EE419" i="3"/>
  <c r="ED419" i="3"/>
  <c r="EB419" i="3"/>
  <c r="EA419" i="3"/>
  <c r="DZ419" i="3"/>
  <c r="DV419" i="3"/>
  <c r="DU419" i="3"/>
  <c r="DW419" i="3" s="1"/>
  <c r="DY419" i="3" s="1"/>
  <c r="DT419" i="3"/>
  <c r="DS419" i="3"/>
  <c r="DQ419" i="3"/>
  <c r="DP419" i="3"/>
  <c r="DO419" i="3"/>
  <c r="DN419" i="3"/>
  <c r="DM419" i="3"/>
  <c r="DK419" i="3"/>
  <c r="DJ419" i="3"/>
  <c r="DI419" i="3"/>
  <c r="DH419" i="3"/>
  <c r="DL419" i="3" s="1"/>
  <c r="K419" i="3"/>
  <c r="J419" i="3"/>
  <c r="H419" i="3"/>
  <c r="B419" i="3"/>
  <c r="FA418" i="3"/>
  <c r="EW418" i="3"/>
  <c r="EQ418" i="3"/>
  <c r="EP418" i="3"/>
  <c r="EM418" i="3"/>
  <c r="EX418" i="3" s="1"/>
  <c r="EL418" i="3"/>
  <c r="EK418" i="3"/>
  <c r="EG418" i="3"/>
  <c r="EF418" i="3"/>
  <c r="EE418" i="3"/>
  <c r="ED418" i="3"/>
  <c r="EO418" i="3" s="1"/>
  <c r="EB418" i="3"/>
  <c r="EA418" i="3"/>
  <c r="DZ418" i="3"/>
  <c r="EV418" i="3" s="1"/>
  <c r="DV418" i="3"/>
  <c r="DU418" i="3"/>
  <c r="DT418" i="3"/>
  <c r="DS418" i="3"/>
  <c r="DQ418" i="3"/>
  <c r="DP418" i="3"/>
  <c r="DO418" i="3"/>
  <c r="DK418" i="3"/>
  <c r="DJ418" i="3"/>
  <c r="DI418" i="3"/>
  <c r="DH418" i="3"/>
  <c r="K418" i="3"/>
  <c r="J418" i="3"/>
  <c r="H418" i="3"/>
  <c r="B418" i="3"/>
  <c r="EZ417" i="3"/>
  <c r="FC417" i="3" s="1"/>
  <c r="EX417" i="3"/>
  <c r="EQ417" i="3"/>
  <c r="EO417" i="3"/>
  <c r="EM417" i="3"/>
  <c r="EL417" i="3"/>
  <c r="EK417" i="3"/>
  <c r="EG417" i="3"/>
  <c r="EH417" i="3" s="1"/>
  <c r="EF417" i="3"/>
  <c r="EE417" i="3"/>
  <c r="ED417" i="3"/>
  <c r="EB417" i="3"/>
  <c r="EA417" i="3"/>
  <c r="EW417" i="3" s="1"/>
  <c r="DZ417" i="3"/>
  <c r="DY417" i="3"/>
  <c r="DW417" i="3"/>
  <c r="DX417" i="3" s="1"/>
  <c r="DV417" i="3"/>
  <c r="DU417" i="3"/>
  <c r="DT417" i="3"/>
  <c r="DS417" i="3"/>
  <c r="FA417" i="3" s="1"/>
  <c r="DQ417" i="3"/>
  <c r="DP417" i="3"/>
  <c r="DO417" i="3"/>
  <c r="DL417" i="3"/>
  <c r="DK417" i="3"/>
  <c r="DJ417" i="3"/>
  <c r="DI417" i="3"/>
  <c r="EP417" i="3" s="1"/>
  <c r="DH417" i="3"/>
  <c r="FB417" i="3" s="1"/>
  <c r="K417" i="3"/>
  <c r="J417" i="3"/>
  <c r="H417" i="3"/>
  <c r="B417" i="3"/>
  <c r="FA416" i="3"/>
  <c r="EZ416" i="3"/>
  <c r="ER416" i="3"/>
  <c r="EM416" i="3"/>
  <c r="EL416" i="3"/>
  <c r="EK416" i="3"/>
  <c r="EG416" i="3"/>
  <c r="EF416" i="3"/>
  <c r="EE416" i="3"/>
  <c r="EH416" i="3" s="1"/>
  <c r="ED416" i="3"/>
  <c r="EB416" i="3"/>
  <c r="EX416" i="3" s="1"/>
  <c r="EA416" i="3"/>
  <c r="EW416" i="3" s="1"/>
  <c r="DZ416" i="3"/>
  <c r="EV416" i="3" s="1"/>
  <c r="DY416" i="3"/>
  <c r="DX416" i="3"/>
  <c r="DW416" i="3"/>
  <c r="DV416" i="3"/>
  <c r="DU416" i="3"/>
  <c r="DT416" i="3"/>
  <c r="DS416" i="3"/>
  <c r="DQ416" i="3"/>
  <c r="DP416" i="3"/>
  <c r="DO416" i="3"/>
  <c r="DK416" i="3"/>
  <c r="DJ416" i="3"/>
  <c r="EQ416" i="3" s="1"/>
  <c r="DI416" i="3"/>
  <c r="EP416" i="3" s="1"/>
  <c r="DH416" i="3"/>
  <c r="K416" i="3"/>
  <c r="J416" i="3"/>
  <c r="H416" i="3"/>
  <c r="B416" i="3"/>
  <c r="FB415" i="3"/>
  <c r="EQ415" i="3"/>
  <c r="EM415" i="3"/>
  <c r="EL415" i="3"/>
  <c r="EK415" i="3"/>
  <c r="EG415" i="3"/>
  <c r="EF415" i="3"/>
  <c r="EE415" i="3"/>
  <c r="ED415" i="3"/>
  <c r="EZ415" i="3" s="1"/>
  <c r="EB415" i="3"/>
  <c r="EX415" i="3" s="1"/>
  <c r="EA415" i="3"/>
  <c r="EW415" i="3" s="1"/>
  <c r="DZ415" i="3"/>
  <c r="EV415" i="3" s="1"/>
  <c r="DV415" i="3"/>
  <c r="DU415" i="3"/>
  <c r="DT415" i="3"/>
  <c r="DS415" i="3"/>
  <c r="DW415" i="3" s="1"/>
  <c r="DQ415" i="3"/>
  <c r="DP415" i="3"/>
  <c r="DO415" i="3"/>
  <c r="DK415" i="3"/>
  <c r="ER415" i="3" s="1"/>
  <c r="DJ415" i="3"/>
  <c r="DI415" i="3"/>
  <c r="EP415" i="3" s="1"/>
  <c r="DH415" i="3"/>
  <c r="K415" i="3"/>
  <c r="J415" i="3"/>
  <c r="H415" i="3"/>
  <c r="B415" i="3"/>
  <c r="FB414" i="3"/>
  <c r="EX414" i="3"/>
  <c r="ER414" i="3"/>
  <c r="EM414" i="3"/>
  <c r="EL414" i="3"/>
  <c r="EK414" i="3"/>
  <c r="EG414" i="3"/>
  <c r="EF414" i="3"/>
  <c r="EE414" i="3"/>
  <c r="EP414" i="3" s="1"/>
  <c r="ED414" i="3"/>
  <c r="EB414" i="3"/>
  <c r="EA414" i="3"/>
  <c r="EW414" i="3" s="1"/>
  <c r="DZ414" i="3"/>
  <c r="DV414" i="3"/>
  <c r="DU414" i="3"/>
  <c r="DT414" i="3"/>
  <c r="DS414" i="3"/>
  <c r="DQ414" i="3"/>
  <c r="DP414" i="3"/>
  <c r="DO414" i="3"/>
  <c r="DK414" i="3"/>
  <c r="DJ414" i="3"/>
  <c r="EQ414" i="3" s="1"/>
  <c r="DI414" i="3"/>
  <c r="DL414" i="3" s="1"/>
  <c r="DH414" i="3"/>
  <c r="K414" i="3"/>
  <c r="J414" i="3"/>
  <c r="H414" i="3"/>
  <c r="B414" i="3"/>
  <c r="FB413" i="3"/>
  <c r="FA413" i="3"/>
  <c r="EZ413" i="3"/>
  <c r="FC413" i="3" s="1"/>
  <c r="EM413" i="3"/>
  <c r="EL413" i="3"/>
  <c r="EW413" i="3" s="1"/>
  <c r="EK413" i="3"/>
  <c r="EV413" i="3" s="1"/>
  <c r="EG413" i="3"/>
  <c r="EF413" i="3"/>
  <c r="EE413" i="3"/>
  <c r="ED413" i="3"/>
  <c r="EO413" i="3" s="1"/>
  <c r="EB413" i="3"/>
  <c r="EX413" i="3" s="1"/>
  <c r="EA413" i="3"/>
  <c r="DZ413" i="3"/>
  <c r="DV413" i="3"/>
  <c r="DU413" i="3"/>
  <c r="DT413" i="3"/>
  <c r="DW413" i="3" s="1"/>
  <c r="DS413" i="3"/>
  <c r="DQ413" i="3"/>
  <c r="DP413" i="3"/>
  <c r="DO413" i="3"/>
  <c r="DM413" i="3"/>
  <c r="DL413" i="3"/>
  <c r="DN413" i="3" s="1"/>
  <c r="DK413" i="3"/>
  <c r="ER413" i="3" s="1"/>
  <c r="DJ413" i="3"/>
  <c r="DI413" i="3"/>
  <c r="DH413" i="3"/>
  <c r="K413" i="3"/>
  <c r="J413" i="3"/>
  <c r="H413" i="3"/>
  <c r="B413" i="3"/>
  <c r="FA412" i="3"/>
  <c r="EV412" i="3"/>
  <c r="EM412" i="3"/>
  <c r="EX412" i="3" s="1"/>
  <c r="EL412" i="3"/>
  <c r="EW412" i="3" s="1"/>
  <c r="EK412" i="3"/>
  <c r="EG412" i="3"/>
  <c r="EF412" i="3"/>
  <c r="EQ412" i="3" s="1"/>
  <c r="EE412" i="3"/>
  <c r="EP412" i="3" s="1"/>
  <c r="ED412" i="3"/>
  <c r="EB412" i="3"/>
  <c r="EA412" i="3"/>
  <c r="DZ412" i="3"/>
  <c r="DV412" i="3"/>
  <c r="DU412" i="3"/>
  <c r="DT412" i="3"/>
  <c r="DS412" i="3"/>
  <c r="DQ412" i="3"/>
  <c r="DP412" i="3"/>
  <c r="DO412" i="3"/>
  <c r="DM412" i="3"/>
  <c r="DL412" i="3"/>
  <c r="DK412" i="3"/>
  <c r="DN412" i="3" s="1"/>
  <c r="DJ412" i="3"/>
  <c r="DI412" i="3"/>
  <c r="DH412" i="3"/>
  <c r="FB412" i="3" s="1"/>
  <c r="K412" i="3"/>
  <c r="J412" i="3"/>
  <c r="H412" i="3"/>
  <c r="B412" i="3"/>
  <c r="FB411" i="3"/>
  <c r="EW411" i="3"/>
  <c r="EV411" i="3"/>
  <c r="EM411" i="3"/>
  <c r="EX411" i="3" s="1"/>
  <c r="EL411" i="3"/>
  <c r="EK411" i="3"/>
  <c r="EG411" i="3"/>
  <c r="EF411" i="3"/>
  <c r="EQ411" i="3" s="1"/>
  <c r="EE411" i="3"/>
  <c r="EP411" i="3" s="1"/>
  <c r="ED411" i="3"/>
  <c r="EO411" i="3" s="1"/>
  <c r="EB411" i="3"/>
  <c r="EA411" i="3"/>
  <c r="DZ411" i="3"/>
  <c r="DV411" i="3"/>
  <c r="DW411" i="3" s="1"/>
  <c r="DU411" i="3"/>
  <c r="DT411" i="3"/>
  <c r="DS411" i="3"/>
  <c r="FA411" i="3" s="1"/>
  <c r="DQ411" i="3"/>
  <c r="DP411" i="3"/>
  <c r="DO411" i="3"/>
  <c r="DN411" i="3"/>
  <c r="DM411" i="3"/>
  <c r="DL411" i="3"/>
  <c r="DK411" i="3"/>
  <c r="DJ411" i="3"/>
  <c r="DI411" i="3"/>
  <c r="DH411" i="3"/>
  <c r="K411" i="3"/>
  <c r="J411" i="3"/>
  <c r="H411" i="3"/>
  <c r="B411" i="3"/>
  <c r="FB410" i="3"/>
  <c r="EZ410" i="3"/>
  <c r="EX410" i="3"/>
  <c r="EV410" i="3"/>
  <c r="EO410" i="3"/>
  <c r="EM410" i="3"/>
  <c r="EL410" i="3"/>
  <c r="EK410" i="3"/>
  <c r="EG410" i="3"/>
  <c r="ER410" i="3" s="1"/>
  <c r="EF410" i="3"/>
  <c r="EQ410" i="3" s="1"/>
  <c r="EE410" i="3"/>
  <c r="EH410" i="3" s="1"/>
  <c r="ED410" i="3"/>
  <c r="EB410" i="3"/>
  <c r="EA410" i="3"/>
  <c r="DZ410" i="3"/>
  <c r="DW410" i="3"/>
  <c r="DY410" i="3" s="1"/>
  <c r="DV410" i="3"/>
  <c r="DU410" i="3"/>
  <c r="DT410" i="3"/>
  <c r="DS410" i="3"/>
  <c r="FA410" i="3" s="1"/>
  <c r="FC410" i="3" s="1"/>
  <c r="DQ410" i="3"/>
  <c r="DP410" i="3"/>
  <c r="EW410" i="3" s="1"/>
  <c r="DO410" i="3"/>
  <c r="DN410" i="3"/>
  <c r="DM410" i="3"/>
  <c r="DL410" i="3"/>
  <c r="DK410" i="3"/>
  <c r="DJ410" i="3"/>
  <c r="DI410" i="3"/>
  <c r="DH410" i="3"/>
  <c r="K410" i="3"/>
  <c r="J410" i="3"/>
  <c r="H410" i="3"/>
  <c r="B410" i="3"/>
  <c r="FA409" i="3"/>
  <c r="EZ409" i="3"/>
  <c r="EX409" i="3"/>
  <c r="EP409" i="3"/>
  <c r="EM409" i="3"/>
  <c r="EL409" i="3"/>
  <c r="EW409" i="3" s="1"/>
  <c r="EK409" i="3"/>
  <c r="EG409" i="3"/>
  <c r="ER409" i="3" s="1"/>
  <c r="EF409" i="3"/>
  <c r="EE409" i="3"/>
  <c r="ED409" i="3"/>
  <c r="EB409" i="3"/>
  <c r="EA409" i="3"/>
  <c r="DZ409" i="3"/>
  <c r="DV409" i="3"/>
  <c r="DU409" i="3"/>
  <c r="DT409" i="3"/>
  <c r="DS409" i="3"/>
  <c r="EO409" i="3" s="1"/>
  <c r="DQ409" i="3"/>
  <c r="DP409" i="3"/>
  <c r="DO409" i="3"/>
  <c r="EV409" i="3" s="1"/>
  <c r="DK409" i="3"/>
  <c r="DJ409" i="3"/>
  <c r="DI409" i="3"/>
  <c r="DH409" i="3"/>
  <c r="K409" i="3"/>
  <c r="J409" i="3"/>
  <c r="H409" i="3"/>
  <c r="B409" i="3"/>
  <c r="FA408" i="3"/>
  <c r="EZ408" i="3"/>
  <c r="EX408" i="3"/>
  <c r="EQ408" i="3"/>
  <c r="EM408" i="3"/>
  <c r="EL408" i="3"/>
  <c r="EK408" i="3"/>
  <c r="EV408" i="3" s="1"/>
  <c r="EG408" i="3"/>
  <c r="EF408" i="3"/>
  <c r="EE408" i="3"/>
  <c r="ED408" i="3"/>
  <c r="EB408" i="3"/>
  <c r="EA408" i="3"/>
  <c r="DZ408" i="3"/>
  <c r="DV408" i="3"/>
  <c r="DU408" i="3"/>
  <c r="DT408" i="3"/>
  <c r="DS408" i="3"/>
  <c r="DQ408" i="3"/>
  <c r="DP408" i="3"/>
  <c r="EW408" i="3" s="1"/>
  <c r="DO408" i="3"/>
  <c r="DK408" i="3"/>
  <c r="DJ408" i="3"/>
  <c r="DI408" i="3"/>
  <c r="DH408" i="3"/>
  <c r="K408" i="3"/>
  <c r="J408" i="3"/>
  <c r="H408" i="3"/>
  <c r="B408" i="3"/>
  <c r="FB407" i="3"/>
  <c r="EZ407" i="3"/>
  <c r="EX407" i="3"/>
  <c r="ER407" i="3"/>
  <c r="EM407" i="3"/>
  <c r="EL407" i="3"/>
  <c r="EW407" i="3" s="1"/>
  <c r="EK407" i="3"/>
  <c r="EV407" i="3" s="1"/>
  <c r="EJ407" i="3"/>
  <c r="EI407" i="3"/>
  <c r="EH407" i="3"/>
  <c r="EG407" i="3"/>
  <c r="EF407" i="3"/>
  <c r="EE407" i="3"/>
  <c r="ED407" i="3"/>
  <c r="EB407" i="3"/>
  <c r="EA407" i="3"/>
  <c r="DZ407" i="3"/>
  <c r="DV407" i="3"/>
  <c r="DU407" i="3"/>
  <c r="DT407" i="3"/>
  <c r="DS407" i="3"/>
  <c r="DQ407" i="3"/>
  <c r="DP407" i="3"/>
  <c r="DO407" i="3"/>
  <c r="DK407" i="3"/>
  <c r="DJ407" i="3"/>
  <c r="EQ407" i="3" s="1"/>
  <c r="DI407" i="3"/>
  <c r="DH407" i="3"/>
  <c r="K407" i="3"/>
  <c r="J407" i="3"/>
  <c r="H407" i="3"/>
  <c r="B407" i="3"/>
  <c r="EZ406" i="3"/>
  <c r="EM406" i="3"/>
  <c r="EX406" i="3" s="1"/>
  <c r="EL406" i="3"/>
  <c r="EK406" i="3"/>
  <c r="EV406" i="3" s="1"/>
  <c r="EJ406" i="3"/>
  <c r="EI406" i="3"/>
  <c r="EH406" i="3"/>
  <c r="EG406" i="3"/>
  <c r="EF406" i="3"/>
  <c r="EE406" i="3"/>
  <c r="ED406" i="3"/>
  <c r="EB406" i="3"/>
  <c r="EA406" i="3"/>
  <c r="DZ406" i="3"/>
  <c r="DV406" i="3"/>
  <c r="DU406" i="3"/>
  <c r="EQ406" i="3" s="1"/>
  <c r="DT406" i="3"/>
  <c r="EP406" i="3" s="1"/>
  <c r="DS406" i="3"/>
  <c r="DQ406" i="3"/>
  <c r="DP406" i="3"/>
  <c r="DO406" i="3"/>
  <c r="DK406" i="3"/>
  <c r="ER406" i="3" s="1"/>
  <c r="DJ406" i="3"/>
  <c r="DI406" i="3"/>
  <c r="DH406" i="3"/>
  <c r="K406" i="3"/>
  <c r="J406" i="3"/>
  <c r="H406" i="3"/>
  <c r="B406" i="3"/>
  <c r="FB405" i="3"/>
  <c r="EM405" i="3"/>
  <c r="EL405" i="3"/>
  <c r="EW405" i="3" s="1"/>
  <c r="EK405" i="3"/>
  <c r="EV405" i="3" s="1"/>
  <c r="EG405" i="3"/>
  <c r="EF405" i="3"/>
  <c r="EE405" i="3"/>
  <c r="ED405" i="3"/>
  <c r="EB405" i="3"/>
  <c r="EA405" i="3"/>
  <c r="DZ405" i="3"/>
  <c r="DV405" i="3"/>
  <c r="DU405" i="3"/>
  <c r="EQ405" i="3" s="1"/>
  <c r="DT405" i="3"/>
  <c r="DS405" i="3"/>
  <c r="DQ405" i="3"/>
  <c r="DP405" i="3"/>
  <c r="DO405" i="3"/>
  <c r="DK405" i="3"/>
  <c r="DJ405" i="3"/>
  <c r="DI405" i="3"/>
  <c r="DH405" i="3"/>
  <c r="K405" i="3"/>
  <c r="J405" i="3"/>
  <c r="H405" i="3"/>
  <c r="B405" i="3"/>
  <c r="EO404" i="3"/>
  <c r="EM404" i="3"/>
  <c r="EX404" i="3" s="1"/>
  <c r="EL404" i="3"/>
  <c r="EW404" i="3" s="1"/>
  <c r="EK404" i="3"/>
  <c r="EV404" i="3" s="1"/>
  <c r="EG404" i="3"/>
  <c r="EF404" i="3"/>
  <c r="EE404" i="3"/>
  <c r="EP404" i="3" s="1"/>
  <c r="ED404" i="3"/>
  <c r="EB404" i="3"/>
  <c r="EA404" i="3"/>
  <c r="DZ404" i="3"/>
  <c r="DV404" i="3"/>
  <c r="ER404" i="3" s="1"/>
  <c r="ES404" i="3" s="1"/>
  <c r="DU404" i="3"/>
  <c r="EQ404" i="3" s="1"/>
  <c r="DT404" i="3"/>
  <c r="DS404" i="3"/>
  <c r="FA404" i="3" s="1"/>
  <c r="DQ404" i="3"/>
  <c r="DP404" i="3"/>
  <c r="DO404" i="3"/>
  <c r="DK404" i="3"/>
  <c r="DJ404" i="3"/>
  <c r="DI404" i="3"/>
  <c r="DL404" i="3" s="1"/>
  <c r="DH404" i="3"/>
  <c r="FB404" i="3" s="1"/>
  <c r="K404" i="3"/>
  <c r="J404" i="3"/>
  <c r="H404" i="3"/>
  <c r="B404" i="3"/>
  <c r="FA403" i="3"/>
  <c r="EZ403" i="3"/>
  <c r="EW403" i="3"/>
  <c r="EV403" i="3"/>
  <c r="EO403" i="3"/>
  <c r="EM403" i="3"/>
  <c r="EL403" i="3"/>
  <c r="EK403" i="3"/>
  <c r="EG403" i="3"/>
  <c r="EF403" i="3"/>
  <c r="EQ403" i="3" s="1"/>
  <c r="EE403" i="3"/>
  <c r="ED403" i="3"/>
  <c r="EB403" i="3"/>
  <c r="EA403" i="3"/>
  <c r="DZ403" i="3"/>
  <c r="DV403" i="3"/>
  <c r="DU403" i="3"/>
  <c r="DT403" i="3"/>
  <c r="DS403" i="3"/>
  <c r="DQ403" i="3"/>
  <c r="DP403" i="3"/>
  <c r="DO403" i="3"/>
  <c r="DK403" i="3"/>
  <c r="DJ403" i="3"/>
  <c r="DI403" i="3"/>
  <c r="DH403" i="3"/>
  <c r="K403" i="3"/>
  <c r="J403" i="3"/>
  <c r="H403" i="3"/>
  <c r="B403" i="3"/>
  <c r="FA402" i="3"/>
  <c r="ER402" i="3"/>
  <c r="EO402" i="3"/>
  <c r="EM402" i="3"/>
  <c r="EX402" i="3" s="1"/>
  <c r="EL402" i="3"/>
  <c r="EK402" i="3"/>
  <c r="EG402" i="3"/>
  <c r="EF402" i="3"/>
  <c r="EE402" i="3"/>
  <c r="ED402" i="3"/>
  <c r="EB402" i="3"/>
  <c r="EA402" i="3"/>
  <c r="EW402" i="3" s="1"/>
  <c r="DZ402" i="3"/>
  <c r="DV402" i="3"/>
  <c r="DW402" i="3" s="1"/>
  <c r="DU402" i="3"/>
  <c r="DT402" i="3"/>
  <c r="DS402" i="3"/>
  <c r="DQ402" i="3"/>
  <c r="DP402" i="3"/>
  <c r="DO402" i="3"/>
  <c r="DL402" i="3"/>
  <c r="DK402" i="3"/>
  <c r="DJ402" i="3"/>
  <c r="EQ402" i="3" s="1"/>
  <c r="DI402" i="3"/>
  <c r="EP402" i="3" s="1"/>
  <c r="DH402" i="3"/>
  <c r="FB402" i="3" s="1"/>
  <c r="K402" i="3"/>
  <c r="J402" i="3"/>
  <c r="H402" i="3"/>
  <c r="B402" i="3"/>
  <c r="EQ401" i="3"/>
  <c r="EM401" i="3"/>
  <c r="EL401" i="3"/>
  <c r="EK401" i="3"/>
  <c r="EG401" i="3"/>
  <c r="ER401" i="3" s="1"/>
  <c r="EF401" i="3"/>
  <c r="EE401" i="3"/>
  <c r="ED401" i="3"/>
  <c r="EH401" i="3" s="1"/>
  <c r="EB401" i="3"/>
  <c r="EX401" i="3" s="1"/>
  <c r="EA401" i="3"/>
  <c r="EW401" i="3" s="1"/>
  <c r="DZ401" i="3"/>
  <c r="DW401" i="3"/>
  <c r="DX401" i="3" s="1"/>
  <c r="DV401" i="3"/>
  <c r="DU401" i="3"/>
  <c r="DT401" i="3"/>
  <c r="DS401" i="3"/>
  <c r="FA401" i="3" s="1"/>
  <c r="DQ401" i="3"/>
  <c r="DP401" i="3"/>
  <c r="DO401" i="3"/>
  <c r="EV401" i="3" s="1"/>
  <c r="DK401" i="3"/>
  <c r="DJ401" i="3"/>
  <c r="DI401" i="3"/>
  <c r="EP401" i="3" s="1"/>
  <c r="DH401" i="3"/>
  <c r="K401" i="3"/>
  <c r="J401" i="3"/>
  <c r="H401" i="3"/>
  <c r="B401" i="3"/>
  <c r="FA400" i="3"/>
  <c r="EX400" i="3"/>
  <c r="ER400" i="3"/>
  <c r="EP400" i="3"/>
  <c r="EM400" i="3"/>
  <c r="EL400" i="3"/>
  <c r="EK400" i="3"/>
  <c r="EG400" i="3"/>
  <c r="EF400" i="3"/>
  <c r="EE400" i="3"/>
  <c r="ED400" i="3"/>
  <c r="EB400" i="3"/>
  <c r="EA400" i="3"/>
  <c r="EW400" i="3" s="1"/>
  <c r="DZ400" i="3"/>
  <c r="EV400" i="3" s="1"/>
  <c r="DY400" i="3"/>
  <c r="DX400" i="3"/>
  <c r="DW400" i="3"/>
  <c r="DV400" i="3"/>
  <c r="DU400" i="3"/>
  <c r="DT400" i="3"/>
  <c r="DS400" i="3"/>
  <c r="DQ400" i="3"/>
  <c r="DP400" i="3"/>
  <c r="DO400" i="3"/>
  <c r="DK400" i="3"/>
  <c r="DJ400" i="3"/>
  <c r="EQ400" i="3" s="1"/>
  <c r="DI400" i="3"/>
  <c r="DL400" i="3" s="1"/>
  <c r="DH400" i="3"/>
  <c r="FB400" i="3" s="1"/>
  <c r="K400" i="3"/>
  <c r="J400" i="3"/>
  <c r="H400" i="3"/>
  <c r="B400" i="3"/>
  <c r="FB399" i="3"/>
  <c r="FA399" i="3"/>
  <c r="EV399" i="3"/>
  <c r="EQ399" i="3"/>
  <c r="EP399" i="3"/>
  <c r="EM399" i="3"/>
  <c r="EL399" i="3"/>
  <c r="EK399" i="3"/>
  <c r="EG399" i="3"/>
  <c r="ER399" i="3" s="1"/>
  <c r="EF399" i="3"/>
  <c r="EE399" i="3"/>
  <c r="ED399" i="3"/>
  <c r="EB399" i="3"/>
  <c r="EX399" i="3" s="1"/>
  <c r="EA399" i="3"/>
  <c r="EW399" i="3" s="1"/>
  <c r="DZ399" i="3"/>
  <c r="DY399" i="3"/>
  <c r="DV399" i="3"/>
  <c r="DU399" i="3"/>
  <c r="DT399" i="3"/>
  <c r="DS399" i="3"/>
  <c r="DW399" i="3" s="1"/>
  <c r="DX399" i="3" s="1"/>
  <c r="DQ399" i="3"/>
  <c r="DP399" i="3"/>
  <c r="DO399" i="3"/>
  <c r="DN399" i="3"/>
  <c r="DM399" i="3"/>
  <c r="DL399" i="3"/>
  <c r="DK399" i="3"/>
  <c r="DJ399" i="3"/>
  <c r="DI399" i="3"/>
  <c r="DH399" i="3"/>
  <c r="K399" i="3"/>
  <c r="J399" i="3"/>
  <c r="H399" i="3"/>
  <c r="B399" i="3"/>
  <c r="FB398" i="3"/>
  <c r="EX398" i="3"/>
  <c r="EW398" i="3"/>
  <c r="EM398" i="3"/>
  <c r="EL398" i="3"/>
  <c r="EK398" i="3"/>
  <c r="EG398" i="3"/>
  <c r="EF398" i="3"/>
  <c r="EQ398" i="3" s="1"/>
  <c r="EE398" i="3"/>
  <c r="ED398" i="3"/>
  <c r="EB398" i="3"/>
  <c r="EA398" i="3"/>
  <c r="DZ398" i="3"/>
  <c r="EV398" i="3" s="1"/>
  <c r="DV398" i="3"/>
  <c r="DU398" i="3"/>
  <c r="DT398" i="3"/>
  <c r="DS398" i="3"/>
  <c r="DQ398" i="3"/>
  <c r="DP398" i="3"/>
  <c r="DO398" i="3"/>
  <c r="DK398" i="3"/>
  <c r="ER398" i="3" s="1"/>
  <c r="DJ398" i="3"/>
  <c r="DI398" i="3"/>
  <c r="DL398" i="3" s="1"/>
  <c r="DH398" i="3"/>
  <c r="K398" i="3"/>
  <c r="J398" i="3"/>
  <c r="H398" i="3"/>
  <c r="B398" i="3"/>
  <c r="FA397" i="3"/>
  <c r="EW397" i="3"/>
  <c r="ER397" i="3"/>
  <c r="EQ397" i="3"/>
  <c r="EM397" i="3"/>
  <c r="EL397" i="3"/>
  <c r="EK397" i="3"/>
  <c r="EG397" i="3"/>
  <c r="EF397" i="3"/>
  <c r="EE397" i="3"/>
  <c r="ED397" i="3"/>
  <c r="EB397" i="3"/>
  <c r="EX397" i="3" s="1"/>
  <c r="EA397" i="3"/>
  <c r="DZ397" i="3"/>
  <c r="DV397" i="3"/>
  <c r="DU397" i="3"/>
  <c r="DT397" i="3"/>
  <c r="DW397" i="3" s="1"/>
  <c r="DX397" i="3" s="1"/>
  <c r="DS397" i="3"/>
  <c r="DQ397" i="3"/>
  <c r="DP397" i="3"/>
  <c r="DO397" i="3"/>
  <c r="DK397" i="3"/>
  <c r="DJ397" i="3"/>
  <c r="DL397" i="3" s="1"/>
  <c r="DI397" i="3"/>
  <c r="DH397" i="3"/>
  <c r="FB397" i="3" s="1"/>
  <c r="K397" i="3"/>
  <c r="J397" i="3"/>
  <c r="H397" i="3"/>
  <c r="B397" i="3"/>
  <c r="FA396" i="3"/>
  <c r="EZ396" i="3"/>
  <c r="EP396" i="3"/>
  <c r="EM396" i="3"/>
  <c r="EL396" i="3"/>
  <c r="EK396" i="3"/>
  <c r="EJ396" i="3"/>
  <c r="EH396" i="3"/>
  <c r="EI396" i="3" s="1"/>
  <c r="EG396" i="3"/>
  <c r="EF396" i="3"/>
  <c r="EE396" i="3"/>
  <c r="ED396" i="3"/>
  <c r="EB396" i="3"/>
  <c r="EA396" i="3"/>
  <c r="DZ396" i="3"/>
  <c r="EV396" i="3" s="1"/>
  <c r="DV396" i="3"/>
  <c r="ER396" i="3" s="1"/>
  <c r="DU396" i="3"/>
  <c r="DT396" i="3"/>
  <c r="DS396" i="3"/>
  <c r="DQ396" i="3"/>
  <c r="EX396" i="3" s="1"/>
  <c r="DP396" i="3"/>
  <c r="DO396" i="3"/>
  <c r="DK396" i="3"/>
  <c r="DJ396" i="3"/>
  <c r="DI396" i="3"/>
  <c r="DH396" i="3"/>
  <c r="K396" i="3"/>
  <c r="J396" i="3"/>
  <c r="H396" i="3"/>
  <c r="B396" i="3"/>
  <c r="FB395" i="3"/>
  <c r="FA395" i="3"/>
  <c r="EX395" i="3"/>
  <c r="EQ395" i="3"/>
  <c r="EM395" i="3"/>
  <c r="EL395" i="3"/>
  <c r="EK395" i="3"/>
  <c r="EG395" i="3"/>
  <c r="EF395" i="3"/>
  <c r="EE395" i="3"/>
  <c r="ED395" i="3"/>
  <c r="EZ395" i="3" s="1"/>
  <c r="FC395" i="3" s="1"/>
  <c r="EB395" i="3"/>
  <c r="EA395" i="3"/>
  <c r="DZ395" i="3"/>
  <c r="EV395" i="3" s="1"/>
  <c r="DV395" i="3"/>
  <c r="DU395" i="3"/>
  <c r="DT395" i="3"/>
  <c r="DW395" i="3" s="1"/>
  <c r="DS395" i="3"/>
  <c r="DQ395" i="3"/>
  <c r="DP395" i="3"/>
  <c r="EW395" i="3" s="1"/>
  <c r="DO395" i="3"/>
  <c r="DN395" i="3"/>
  <c r="DM395" i="3"/>
  <c r="DK395" i="3"/>
  <c r="DJ395" i="3"/>
  <c r="DI395" i="3"/>
  <c r="DH395" i="3"/>
  <c r="DL395" i="3" s="1"/>
  <c r="K395" i="3"/>
  <c r="J395" i="3"/>
  <c r="H395" i="3"/>
  <c r="B395" i="3"/>
  <c r="FB394" i="3"/>
  <c r="FA394" i="3"/>
  <c r="EZ394" i="3"/>
  <c r="FC394" i="3" s="1"/>
  <c r="EO394" i="3"/>
  <c r="EM394" i="3"/>
  <c r="EL394" i="3"/>
  <c r="EK394" i="3"/>
  <c r="EV394" i="3" s="1"/>
  <c r="EJ394" i="3"/>
  <c r="EH394" i="3"/>
  <c r="EI394" i="3" s="1"/>
  <c r="EG394" i="3"/>
  <c r="ER394" i="3" s="1"/>
  <c r="EF394" i="3"/>
  <c r="EQ394" i="3" s="1"/>
  <c r="EE394" i="3"/>
  <c r="EP394" i="3" s="1"/>
  <c r="ED394" i="3"/>
  <c r="EB394" i="3"/>
  <c r="EX394" i="3" s="1"/>
  <c r="EA394" i="3"/>
  <c r="DZ394" i="3"/>
  <c r="DV394" i="3"/>
  <c r="DU394" i="3"/>
  <c r="DT394" i="3"/>
  <c r="DS394" i="3"/>
  <c r="DQ394" i="3"/>
  <c r="DP394" i="3"/>
  <c r="EW394" i="3" s="1"/>
  <c r="DO394" i="3"/>
  <c r="DN394" i="3"/>
  <c r="DL394" i="3"/>
  <c r="DK394" i="3"/>
  <c r="DJ394" i="3"/>
  <c r="DI394" i="3"/>
  <c r="DH394" i="3"/>
  <c r="K394" i="3"/>
  <c r="J394" i="3"/>
  <c r="H394" i="3"/>
  <c r="B394" i="3"/>
  <c r="FA393" i="3"/>
  <c r="EZ393" i="3"/>
  <c r="EM393" i="3"/>
  <c r="EL393" i="3"/>
  <c r="EW393" i="3" s="1"/>
  <c r="EK393" i="3"/>
  <c r="EV393" i="3" s="1"/>
  <c r="EH393" i="3"/>
  <c r="EG393" i="3"/>
  <c r="EF393" i="3"/>
  <c r="EE393" i="3"/>
  <c r="EP393" i="3" s="1"/>
  <c r="ED393" i="3"/>
  <c r="EB393" i="3"/>
  <c r="EX393" i="3" s="1"/>
  <c r="EA393" i="3"/>
  <c r="DZ393" i="3"/>
  <c r="DV393" i="3"/>
  <c r="DU393" i="3"/>
  <c r="DT393" i="3"/>
  <c r="DS393" i="3"/>
  <c r="DQ393" i="3"/>
  <c r="DP393" i="3"/>
  <c r="DO393" i="3"/>
  <c r="DK393" i="3"/>
  <c r="DJ393" i="3"/>
  <c r="DI393" i="3"/>
  <c r="DH393" i="3"/>
  <c r="K393" i="3"/>
  <c r="J393" i="3"/>
  <c r="H393" i="3"/>
  <c r="B393" i="3"/>
  <c r="EW392" i="3"/>
  <c r="EV392" i="3"/>
  <c r="EQ392" i="3"/>
  <c r="EM392" i="3"/>
  <c r="EX392" i="3" s="1"/>
  <c r="EL392" i="3"/>
  <c r="EK392" i="3"/>
  <c r="EG392" i="3"/>
  <c r="EF392" i="3"/>
  <c r="EE392" i="3"/>
  <c r="ED392" i="3"/>
  <c r="EB392" i="3"/>
  <c r="EA392" i="3"/>
  <c r="DZ392" i="3"/>
  <c r="DV392" i="3"/>
  <c r="DU392" i="3"/>
  <c r="DT392" i="3"/>
  <c r="DS392" i="3"/>
  <c r="FA392" i="3" s="1"/>
  <c r="DQ392" i="3"/>
  <c r="DP392" i="3"/>
  <c r="DO392" i="3"/>
  <c r="DK392" i="3"/>
  <c r="DJ392" i="3"/>
  <c r="DI392" i="3"/>
  <c r="DH392" i="3"/>
  <c r="K392" i="3"/>
  <c r="J392" i="3"/>
  <c r="H392" i="3"/>
  <c r="B392" i="3"/>
  <c r="EM391" i="3"/>
  <c r="EX391" i="3" s="1"/>
  <c r="EL391" i="3"/>
  <c r="EK391" i="3"/>
  <c r="EV391" i="3" s="1"/>
  <c r="EG391" i="3"/>
  <c r="ER391" i="3" s="1"/>
  <c r="EF391" i="3"/>
  <c r="EQ391" i="3" s="1"/>
  <c r="EE391" i="3"/>
  <c r="ED391" i="3"/>
  <c r="EB391" i="3"/>
  <c r="EA391" i="3"/>
  <c r="EW391" i="3" s="1"/>
  <c r="DZ391" i="3"/>
  <c r="DV391" i="3"/>
  <c r="DU391" i="3"/>
  <c r="DT391" i="3"/>
  <c r="EP391" i="3" s="1"/>
  <c r="DS391" i="3"/>
  <c r="FA391" i="3" s="1"/>
  <c r="DQ391" i="3"/>
  <c r="DP391" i="3"/>
  <c r="DO391" i="3"/>
  <c r="DN391" i="3"/>
  <c r="DM391" i="3"/>
  <c r="DL391" i="3"/>
  <c r="DK391" i="3"/>
  <c r="DJ391" i="3"/>
  <c r="DI391" i="3"/>
  <c r="DH391" i="3"/>
  <c r="FB391" i="3" s="1"/>
  <c r="K391" i="3"/>
  <c r="J391" i="3"/>
  <c r="H391" i="3"/>
  <c r="B391" i="3"/>
  <c r="EP390" i="3"/>
  <c r="EM390" i="3"/>
  <c r="EL390" i="3"/>
  <c r="EK390" i="3"/>
  <c r="EV390" i="3" s="1"/>
  <c r="EG390" i="3"/>
  <c r="ER390" i="3" s="1"/>
  <c r="EF390" i="3"/>
  <c r="EQ390" i="3" s="1"/>
  <c r="EE390" i="3"/>
  <c r="ED390" i="3"/>
  <c r="EB390" i="3"/>
  <c r="EX390" i="3" s="1"/>
  <c r="EA390" i="3"/>
  <c r="EW390" i="3" s="1"/>
  <c r="DZ390" i="3"/>
  <c r="DX390" i="3"/>
  <c r="DV390" i="3"/>
  <c r="DU390" i="3"/>
  <c r="DT390" i="3"/>
  <c r="DS390" i="3"/>
  <c r="DW390" i="3" s="1"/>
  <c r="DY390" i="3" s="1"/>
  <c r="DQ390" i="3"/>
  <c r="DP390" i="3"/>
  <c r="DO390" i="3"/>
  <c r="DK390" i="3"/>
  <c r="DJ390" i="3"/>
  <c r="DI390" i="3"/>
  <c r="DH390" i="3"/>
  <c r="FB390" i="3" s="1"/>
  <c r="K390" i="3"/>
  <c r="J390" i="3"/>
  <c r="H390" i="3"/>
  <c r="B390" i="3"/>
  <c r="FA389" i="3"/>
  <c r="EZ389" i="3"/>
  <c r="EX389" i="3"/>
  <c r="EW389" i="3"/>
  <c r="EV389" i="3"/>
  <c r="EQ389" i="3"/>
  <c r="EO389" i="3"/>
  <c r="EM389" i="3"/>
  <c r="EL389" i="3"/>
  <c r="EK389" i="3"/>
  <c r="EG389" i="3"/>
  <c r="ER389" i="3" s="1"/>
  <c r="EF389" i="3"/>
  <c r="EE389" i="3"/>
  <c r="ED389" i="3"/>
  <c r="EH389" i="3" s="1"/>
  <c r="EB389" i="3"/>
  <c r="EA389" i="3"/>
  <c r="DZ389" i="3"/>
  <c r="DV389" i="3"/>
  <c r="DU389" i="3"/>
  <c r="DT389" i="3"/>
  <c r="DW389" i="3" s="1"/>
  <c r="DS389" i="3"/>
  <c r="DQ389" i="3"/>
  <c r="DP389" i="3"/>
  <c r="DO389" i="3"/>
  <c r="DM389" i="3"/>
  <c r="DK389" i="3"/>
  <c r="DJ389" i="3"/>
  <c r="DI389" i="3"/>
  <c r="DL389" i="3" s="1"/>
  <c r="DH389" i="3"/>
  <c r="FB389" i="3" s="1"/>
  <c r="K389" i="3"/>
  <c r="J389" i="3"/>
  <c r="H389" i="3"/>
  <c r="B389" i="3"/>
  <c r="FB388" i="3"/>
  <c r="EZ388" i="3"/>
  <c r="EV388" i="3"/>
  <c r="ER388" i="3"/>
  <c r="EP388" i="3"/>
  <c r="EM388" i="3"/>
  <c r="EX388" i="3" s="1"/>
  <c r="EL388" i="3"/>
  <c r="EW388" i="3" s="1"/>
  <c r="EK388" i="3"/>
  <c r="EG388" i="3"/>
  <c r="EF388" i="3"/>
  <c r="EE388" i="3"/>
  <c r="EH388" i="3" s="1"/>
  <c r="EI388" i="3" s="1"/>
  <c r="ED388" i="3"/>
  <c r="EB388" i="3"/>
  <c r="EA388" i="3"/>
  <c r="DZ388" i="3"/>
  <c r="DV388" i="3"/>
  <c r="DU388" i="3"/>
  <c r="DT388" i="3"/>
  <c r="DS388" i="3"/>
  <c r="FA388" i="3" s="1"/>
  <c r="DQ388" i="3"/>
  <c r="DP388" i="3"/>
  <c r="DO388" i="3"/>
  <c r="DK388" i="3"/>
  <c r="DJ388" i="3"/>
  <c r="DI388" i="3"/>
  <c r="DL388" i="3" s="1"/>
  <c r="DH388" i="3"/>
  <c r="K388" i="3"/>
  <c r="J388" i="3"/>
  <c r="H388" i="3"/>
  <c r="B388" i="3"/>
  <c r="FA387" i="3"/>
  <c r="EZ387" i="3"/>
  <c r="EM387" i="3"/>
  <c r="EL387" i="3"/>
  <c r="EK387" i="3"/>
  <c r="EV387" i="3" s="1"/>
  <c r="EG387" i="3"/>
  <c r="EF387" i="3"/>
  <c r="EQ387" i="3" s="1"/>
  <c r="EE387" i="3"/>
  <c r="ED387" i="3"/>
  <c r="EB387" i="3"/>
  <c r="EA387" i="3"/>
  <c r="EW387" i="3" s="1"/>
  <c r="DZ387" i="3"/>
  <c r="DV387" i="3"/>
  <c r="DU387" i="3"/>
  <c r="DT387" i="3"/>
  <c r="DS387" i="3"/>
  <c r="DW387" i="3" s="1"/>
  <c r="DQ387" i="3"/>
  <c r="DP387" i="3"/>
  <c r="DO387" i="3"/>
  <c r="DK387" i="3"/>
  <c r="DJ387" i="3"/>
  <c r="DI387" i="3"/>
  <c r="DH387" i="3"/>
  <c r="K387" i="3"/>
  <c r="J387" i="3"/>
  <c r="H387" i="3"/>
  <c r="B387" i="3"/>
  <c r="FC386" i="3"/>
  <c r="FB386" i="3"/>
  <c r="FA386" i="3"/>
  <c r="EZ386" i="3"/>
  <c r="EO386" i="3"/>
  <c r="EM386" i="3"/>
  <c r="EL386" i="3"/>
  <c r="EK386" i="3"/>
  <c r="EH386" i="3"/>
  <c r="EJ386" i="3" s="1"/>
  <c r="EG386" i="3"/>
  <c r="EF386" i="3"/>
  <c r="EQ386" i="3" s="1"/>
  <c r="EE386" i="3"/>
  <c r="ED386" i="3"/>
  <c r="EB386" i="3"/>
  <c r="EX386" i="3" s="1"/>
  <c r="EA386" i="3"/>
  <c r="DZ386" i="3"/>
  <c r="DV386" i="3"/>
  <c r="DU386" i="3"/>
  <c r="DT386" i="3"/>
  <c r="EP386" i="3" s="1"/>
  <c r="DS386" i="3"/>
  <c r="DQ386" i="3"/>
  <c r="DP386" i="3"/>
  <c r="EW386" i="3" s="1"/>
  <c r="DO386" i="3"/>
  <c r="DL386" i="3"/>
  <c r="DK386" i="3"/>
  <c r="ER386" i="3" s="1"/>
  <c r="DJ386" i="3"/>
  <c r="DI386" i="3"/>
  <c r="DH386" i="3"/>
  <c r="K386" i="3"/>
  <c r="J386" i="3"/>
  <c r="H386" i="3"/>
  <c r="B386" i="3"/>
  <c r="EX385" i="3"/>
  <c r="EM385" i="3"/>
  <c r="EL385" i="3"/>
  <c r="EW385" i="3" s="1"/>
  <c r="EK385" i="3"/>
  <c r="EV385" i="3" s="1"/>
  <c r="EG385" i="3"/>
  <c r="EF385" i="3"/>
  <c r="EE385" i="3"/>
  <c r="ED385" i="3"/>
  <c r="EZ385" i="3" s="1"/>
  <c r="FC385" i="3" s="1"/>
  <c r="EB385" i="3"/>
  <c r="EA385" i="3"/>
  <c r="DZ385" i="3"/>
  <c r="DV385" i="3"/>
  <c r="DU385" i="3"/>
  <c r="EQ385" i="3" s="1"/>
  <c r="DT385" i="3"/>
  <c r="EP385" i="3" s="1"/>
  <c r="DS385" i="3"/>
  <c r="FA385" i="3" s="1"/>
  <c r="DQ385" i="3"/>
  <c r="DP385" i="3"/>
  <c r="DO385" i="3"/>
  <c r="DK385" i="3"/>
  <c r="DJ385" i="3"/>
  <c r="DI385" i="3"/>
  <c r="DH385" i="3"/>
  <c r="FB385" i="3" s="1"/>
  <c r="K385" i="3"/>
  <c r="J385" i="3"/>
  <c r="H385" i="3"/>
  <c r="B385" i="3"/>
  <c r="FB384" i="3"/>
  <c r="EZ384" i="3"/>
  <c r="EV384" i="3"/>
  <c r="EQ384" i="3"/>
  <c r="EP384" i="3"/>
  <c r="EO384" i="3"/>
  <c r="EM384" i="3"/>
  <c r="EX384" i="3" s="1"/>
  <c r="EL384" i="3"/>
  <c r="EW384" i="3" s="1"/>
  <c r="EK384" i="3"/>
  <c r="EH384" i="3"/>
  <c r="EJ384" i="3" s="1"/>
  <c r="EG384" i="3"/>
  <c r="EF384" i="3"/>
  <c r="EE384" i="3"/>
  <c r="ED384" i="3"/>
  <c r="EB384" i="3"/>
  <c r="EA384" i="3"/>
  <c r="DZ384" i="3"/>
  <c r="DV384" i="3"/>
  <c r="ER384" i="3" s="1"/>
  <c r="DU384" i="3"/>
  <c r="DT384" i="3"/>
  <c r="DS384" i="3"/>
  <c r="FA384" i="3" s="1"/>
  <c r="FC384" i="3" s="1"/>
  <c r="DQ384" i="3"/>
  <c r="DP384" i="3"/>
  <c r="DO384" i="3"/>
  <c r="DM384" i="3"/>
  <c r="DK384" i="3"/>
  <c r="DJ384" i="3"/>
  <c r="DI384" i="3"/>
  <c r="DH384" i="3"/>
  <c r="DL384" i="3" s="1"/>
  <c r="DN384" i="3" s="1"/>
  <c r="K384" i="3"/>
  <c r="J384" i="3"/>
  <c r="H384" i="3"/>
  <c r="B384" i="3"/>
  <c r="FA383" i="3"/>
  <c r="EM383" i="3"/>
  <c r="EX383" i="3" s="1"/>
  <c r="EL383" i="3"/>
  <c r="EW383" i="3" s="1"/>
  <c r="EK383" i="3"/>
  <c r="EV383" i="3" s="1"/>
  <c r="EG383" i="3"/>
  <c r="ER383" i="3" s="1"/>
  <c r="EF383" i="3"/>
  <c r="EE383" i="3"/>
  <c r="ED383" i="3"/>
  <c r="EB383" i="3"/>
  <c r="EA383" i="3"/>
  <c r="DZ383" i="3"/>
  <c r="DV383" i="3"/>
  <c r="DU383" i="3"/>
  <c r="EQ383" i="3" s="1"/>
  <c r="DT383" i="3"/>
  <c r="EP383" i="3" s="1"/>
  <c r="DS383" i="3"/>
  <c r="DQ383" i="3"/>
  <c r="DP383" i="3"/>
  <c r="DO383" i="3"/>
  <c r="DL383" i="3"/>
  <c r="DK383" i="3"/>
  <c r="DJ383" i="3"/>
  <c r="DI383" i="3"/>
  <c r="DH383" i="3"/>
  <c r="FB383" i="3" s="1"/>
  <c r="K383" i="3"/>
  <c r="J383" i="3"/>
  <c r="H383" i="3"/>
  <c r="B383" i="3"/>
  <c r="FA382" i="3"/>
  <c r="EZ382" i="3"/>
  <c r="EM382" i="3"/>
  <c r="EL382" i="3"/>
  <c r="EK382" i="3"/>
  <c r="EG382" i="3"/>
  <c r="EF382" i="3"/>
  <c r="EE382" i="3"/>
  <c r="ED382" i="3"/>
  <c r="EB382" i="3"/>
  <c r="EA382" i="3"/>
  <c r="DZ382" i="3"/>
  <c r="DV382" i="3"/>
  <c r="DU382" i="3"/>
  <c r="DT382" i="3"/>
  <c r="DS382" i="3"/>
  <c r="DQ382" i="3"/>
  <c r="DP382" i="3"/>
  <c r="DO382" i="3"/>
  <c r="DK382" i="3"/>
  <c r="DJ382" i="3"/>
  <c r="EQ382" i="3" s="1"/>
  <c r="DI382" i="3"/>
  <c r="EP382" i="3" s="1"/>
  <c r="DH382" i="3"/>
  <c r="K382" i="3"/>
  <c r="J382" i="3"/>
  <c r="H382" i="3"/>
  <c r="B382" i="3"/>
  <c r="FA381" i="3"/>
  <c r="EZ381" i="3"/>
  <c r="FC381" i="3" s="1"/>
  <c r="EW381" i="3"/>
  <c r="EQ381" i="3"/>
  <c r="EP381" i="3"/>
  <c r="EM381" i="3"/>
  <c r="EL381" i="3"/>
  <c r="EK381" i="3"/>
  <c r="EG381" i="3"/>
  <c r="EF381" i="3"/>
  <c r="EE381" i="3"/>
  <c r="ED381" i="3"/>
  <c r="EB381" i="3"/>
  <c r="EA381" i="3"/>
  <c r="DZ381" i="3"/>
  <c r="DY381" i="3"/>
  <c r="DX381" i="3"/>
  <c r="DW381" i="3"/>
  <c r="DV381" i="3"/>
  <c r="DU381" i="3"/>
  <c r="DT381" i="3"/>
  <c r="DS381" i="3"/>
  <c r="DQ381" i="3"/>
  <c r="DP381" i="3"/>
  <c r="DO381" i="3"/>
  <c r="DN381" i="3"/>
  <c r="DK381" i="3"/>
  <c r="ER381" i="3" s="1"/>
  <c r="DJ381" i="3"/>
  <c r="DL381" i="3" s="1"/>
  <c r="DI381" i="3"/>
  <c r="DH381" i="3"/>
  <c r="FB381" i="3" s="1"/>
  <c r="K381" i="3"/>
  <c r="J381" i="3"/>
  <c r="H381" i="3"/>
  <c r="B381" i="3"/>
  <c r="EM380" i="3"/>
  <c r="EX380" i="3" s="1"/>
  <c r="EL380" i="3"/>
  <c r="EW380" i="3" s="1"/>
  <c r="EK380" i="3"/>
  <c r="EG380" i="3"/>
  <c r="EF380" i="3"/>
  <c r="EE380" i="3"/>
  <c r="ED380" i="3"/>
  <c r="EB380" i="3"/>
  <c r="EA380" i="3"/>
  <c r="DZ380" i="3"/>
  <c r="EV380" i="3" s="1"/>
  <c r="DV380" i="3"/>
  <c r="ER380" i="3" s="1"/>
  <c r="DU380" i="3"/>
  <c r="DT380" i="3"/>
  <c r="EP380" i="3" s="1"/>
  <c r="DS380" i="3"/>
  <c r="FA380" i="3" s="1"/>
  <c r="DQ380" i="3"/>
  <c r="DP380" i="3"/>
  <c r="DO380" i="3"/>
  <c r="DK380" i="3"/>
  <c r="DJ380" i="3"/>
  <c r="DI380" i="3"/>
  <c r="DH380" i="3"/>
  <c r="K380" i="3"/>
  <c r="J380" i="3"/>
  <c r="H380" i="3"/>
  <c r="B380" i="3"/>
  <c r="EZ379" i="3"/>
  <c r="EP379" i="3"/>
  <c r="EM379" i="3"/>
  <c r="EX379" i="3" s="1"/>
  <c r="EL379" i="3"/>
  <c r="EW379" i="3" s="1"/>
  <c r="EK379" i="3"/>
  <c r="EJ379" i="3"/>
  <c r="EH379" i="3"/>
  <c r="EI379" i="3" s="1"/>
  <c r="EG379" i="3"/>
  <c r="EF379" i="3"/>
  <c r="EE379" i="3"/>
  <c r="ED379" i="3"/>
  <c r="EB379" i="3"/>
  <c r="EA379" i="3"/>
  <c r="DZ379" i="3"/>
  <c r="DV379" i="3"/>
  <c r="ER379" i="3" s="1"/>
  <c r="DU379" i="3"/>
  <c r="EQ379" i="3" s="1"/>
  <c r="DT379" i="3"/>
  <c r="DS379" i="3"/>
  <c r="FA379" i="3" s="1"/>
  <c r="DQ379" i="3"/>
  <c r="DP379" i="3"/>
  <c r="DO379" i="3"/>
  <c r="DK379" i="3"/>
  <c r="DJ379" i="3"/>
  <c r="DI379" i="3"/>
  <c r="DH379" i="3"/>
  <c r="K379" i="3"/>
  <c r="J379" i="3"/>
  <c r="H379" i="3"/>
  <c r="B379" i="3"/>
  <c r="FA378" i="3"/>
  <c r="EO378" i="3"/>
  <c r="EM378" i="3"/>
  <c r="EX378" i="3" s="1"/>
  <c r="EL378" i="3"/>
  <c r="EW378" i="3" s="1"/>
  <c r="EK378" i="3"/>
  <c r="EG378" i="3"/>
  <c r="EF378" i="3"/>
  <c r="EQ378" i="3" s="1"/>
  <c r="EE378" i="3"/>
  <c r="EP378" i="3" s="1"/>
  <c r="ED378" i="3"/>
  <c r="EB378" i="3"/>
  <c r="EA378" i="3"/>
  <c r="DZ378" i="3"/>
  <c r="DV378" i="3"/>
  <c r="DU378" i="3"/>
  <c r="DT378" i="3"/>
  <c r="DW378" i="3" s="1"/>
  <c r="DS378" i="3"/>
  <c r="DQ378" i="3"/>
  <c r="DP378" i="3"/>
  <c r="DO378" i="3"/>
  <c r="DK378" i="3"/>
  <c r="DJ378" i="3"/>
  <c r="DI378" i="3"/>
  <c r="DL378" i="3" s="1"/>
  <c r="DH378" i="3"/>
  <c r="FB378" i="3" s="1"/>
  <c r="K378" i="3"/>
  <c r="J378" i="3"/>
  <c r="H378" i="3"/>
  <c r="B378" i="3"/>
  <c r="FB377" i="3"/>
  <c r="EZ377" i="3"/>
  <c r="EW377" i="3"/>
  <c r="EV377" i="3"/>
  <c r="EM377" i="3"/>
  <c r="EL377" i="3"/>
  <c r="EK377" i="3"/>
  <c r="EH377" i="3"/>
  <c r="EG377" i="3"/>
  <c r="EF377" i="3"/>
  <c r="EQ377" i="3" s="1"/>
  <c r="EE377" i="3"/>
  <c r="EP377" i="3" s="1"/>
  <c r="ED377" i="3"/>
  <c r="EO377" i="3" s="1"/>
  <c r="EB377" i="3"/>
  <c r="EA377" i="3"/>
  <c r="DZ377" i="3"/>
  <c r="DV377" i="3"/>
  <c r="DU377" i="3"/>
  <c r="DT377" i="3"/>
  <c r="DS377" i="3"/>
  <c r="DQ377" i="3"/>
  <c r="DP377" i="3"/>
  <c r="DO377" i="3"/>
  <c r="DL377" i="3"/>
  <c r="DK377" i="3"/>
  <c r="DJ377" i="3"/>
  <c r="DI377" i="3"/>
  <c r="DH377" i="3"/>
  <c r="K377" i="3"/>
  <c r="J377" i="3"/>
  <c r="H377" i="3"/>
  <c r="B377" i="3"/>
  <c r="FA376" i="3"/>
  <c r="FC376" i="3" s="1"/>
  <c r="EZ376" i="3"/>
  <c r="EX376" i="3"/>
  <c r="EO376" i="3"/>
  <c r="EM376" i="3"/>
  <c r="EL376" i="3"/>
  <c r="EK376" i="3"/>
  <c r="EH376" i="3"/>
  <c r="EJ376" i="3" s="1"/>
  <c r="EG376" i="3"/>
  <c r="EF376" i="3"/>
  <c r="EE376" i="3"/>
  <c r="ED376" i="3"/>
  <c r="EB376" i="3"/>
  <c r="EA376" i="3"/>
  <c r="DZ376" i="3"/>
  <c r="DV376" i="3"/>
  <c r="DU376" i="3"/>
  <c r="DT376" i="3"/>
  <c r="DW376" i="3" s="1"/>
  <c r="DS376" i="3"/>
  <c r="DQ376" i="3"/>
  <c r="DP376" i="3"/>
  <c r="EW376" i="3" s="1"/>
  <c r="DO376" i="3"/>
  <c r="DK376" i="3"/>
  <c r="DJ376" i="3"/>
  <c r="DI376" i="3"/>
  <c r="DH376" i="3"/>
  <c r="FB376" i="3" s="1"/>
  <c r="K376" i="3"/>
  <c r="J376" i="3"/>
  <c r="H376" i="3"/>
  <c r="B376" i="3"/>
  <c r="FB375" i="3"/>
  <c r="FA375" i="3"/>
  <c r="EZ375" i="3"/>
  <c r="EX375" i="3"/>
  <c r="EW375" i="3"/>
  <c r="EM375" i="3"/>
  <c r="EL375" i="3"/>
  <c r="EK375" i="3"/>
  <c r="EG375" i="3"/>
  <c r="ER375" i="3" s="1"/>
  <c r="EF375" i="3"/>
  <c r="EQ375" i="3" s="1"/>
  <c r="EE375" i="3"/>
  <c r="EP375" i="3" s="1"/>
  <c r="ED375" i="3"/>
  <c r="EO375" i="3" s="1"/>
  <c r="EB375" i="3"/>
  <c r="EA375" i="3"/>
  <c r="DZ375" i="3"/>
  <c r="EV375" i="3" s="1"/>
  <c r="DV375" i="3"/>
  <c r="DU375" i="3"/>
  <c r="DT375" i="3"/>
  <c r="DS375" i="3"/>
  <c r="DW375" i="3" s="1"/>
  <c r="DY375" i="3" s="1"/>
  <c r="DQ375" i="3"/>
  <c r="DP375" i="3"/>
  <c r="DO375" i="3"/>
  <c r="DK375" i="3"/>
  <c r="DJ375" i="3"/>
  <c r="DI375" i="3"/>
  <c r="DL375" i="3" s="1"/>
  <c r="DH375" i="3"/>
  <c r="K375" i="3"/>
  <c r="J375" i="3"/>
  <c r="H375" i="3"/>
  <c r="B375" i="3"/>
  <c r="FB374" i="3"/>
  <c r="FA374" i="3"/>
  <c r="EX374" i="3"/>
  <c r="ER374" i="3"/>
  <c r="ES374" i="3" s="1"/>
  <c r="EP374" i="3"/>
  <c r="EM374" i="3"/>
  <c r="EL374" i="3"/>
  <c r="EK374" i="3"/>
  <c r="EG374" i="3"/>
  <c r="EF374" i="3"/>
  <c r="EQ374" i="3" s="1"/>
  <c r="EE374" i="3"/>
  <c r="ED374" i="3"/>
  <c r="EO374" i="3" s="1"/>
  <c r="EB374" i="3"/>
  <c r="EA374" i="3"/>
  <c r="EW374" i="3" s="1"/>
  <c r="DZ374" i="3"/>
  <c r="EV374" i="3" s="1"/>
  <c r="DV374" i="3"/>
  <c r="DU374" i="3"/>
  <c r="DT374" i="3"/>
  <c r="DS374" i="3"/>
  <c r="DQ374" i="3"/>
  <c r="DP374" i="3"/>
  <c r="DO374" i="3"/>
  <c r="DN374" i="3"/>
  <c r="DL374" i="3"/>
  <c r="DK374" i="3"/>
  <c r="DJ374" i="3"/>
  <c r="DI374" i="3"/>
  <c r="DH374" i="3"/>
  <c r="K374" i="3"/>
  <c r="J374" i="3"/>
  <c r="H374" i="3"/>
  <c r="B374" i="3"/>
  <c r="FA373" i="3"/>
  <c r="EZ373" i="3"/>
  <c r="FC373" i="3" s="1"/>
  <c r="EW373" i="3"/>
  <c r="EM373" i="3"/>
  <c r="EL373" i="3"/>
  <c r="EK373" i="3"/>
  <c r="EG373" i="3"/>
  <c r="EF373" i="3"/>
  <c r="EQ373" i="3" s="1"/>
  <c r="EE373" i="3"/>
  <c r="EP373" i="3" s="1"/>
  <c r="ED373" i="3"/>
  <c r="EO373" i="3" s="1"/>
  <c r="EB373" i="3"/>
  <c r="EX373" i="3" s="1"/>
  <c r="EA373" i="3"/>
  <c r="DZ373" i="3"/>
  <c r="EV373" i="3" s="1"/>
  <c r="DW373" i="3"/>
  <c r="DX373" i="3" s="1"/>
  <c r="DV373" i="3"/>
  <c r="DU373" i="3"/>
  <c r="DT373" i="3"/>
  <c r="DS373" i="3"/>
  <c r="DQ373" i="3"/>
  <c r="DP373" i="3"/>
  <c r="DO373" i="3"/>
  <c r="DK373" i="3"/>
  <c r="ER373" i="3" s="1"/>
  <c r="DJ373" i="3"/>
  <c r="DL373" i="3" s="1"/>
  <c r="DI373" i="3"/>
  <c r="DH373" i="3"/>
  <c r="FB373" i="3" s="1"/>
  <c r="K373" i="3"/>
  <c r="J373" i="3"/>
  <c r="H373" i="3"/>
  <c r="B373" i="3"/>
  <c r="FB372" i="3"/>
  <c r="FA372" i="3"/>
  <c r="EW372" i="3"/>
  <c r="ER372" i="3"/>
  <c r="EP372" i="3"/>
  <c r="EM372" i="3"/>
  <c r="EX372" i="3" s="1"/>
  <c r="EL372" i="3"/>
  <c r="EK372" i="3"/>
  <c r="EV372" i="3" s="1"/>
  <c r="EG372" i="3"/>
  <c r="EF372" i="3"/>
  <c r="EE372" i="3"/>
  <c r="ED372" i="3"/>
  <c r="EZ372" i="3" s="1"/>
  <c r="FC372" i="3" s="1"/>
  <c r="EB372" i="3"/>
  <c r="EA372" i="3"/>
  <c r="DZ372" i="3"/>
  <c r="DV372" i="3"/>
  <c r="DU372" i="3"/>
  <c r="DT372" i="3"/>
  <c r="DS372" i="3"/>
  <c r="DQ372" i="3"/>
  <c r="DP372" i="3"/>
  <c r="DO372" i="3"/>
  <c r="DK372" i="3"/>
  <c r="DJ372" i="3"/>
  <c r="DL372" i="3" s="1"/>
  <c r="DI372" i="3"/>
  <c r="DH372" i="3"/>
  <c r="K372" i="3"/>
  <c r="J372" i="3"/>
  <c r="H372" i="3"/>
  <c r="B372" i="3"/>
  <c r="EZ371" i="3"/>
  <c r="EV371" i="3"/>
  <c r="EQ371" i="3"/>
  <c r="EO371" i="3"/>
  <c r="EM371" i="3"/>
  <c r="EX371" i="3" s="1"/>
  <c r="EL371" i="3"/>
  <c r="EK371" i="3"/>
  <c r="EH371" i="3"/>
  <c r="EI371" i="3" s="1"/>
  <c r="EG371" i="3"/>
  <c r="EF371" i="3"/>
  <c r="EE371" i="3"/>
  <c r="ED371" i="3"/>
  <c r="EB371" i="3"/>
  <c r="EA371" i="3"/>
  <c r="DZ371" i="3"/>
  <c r="DY371" i="3"/>
  <c r="DV371" i="3"/>
  <c r="DU371" i="3"/>
  <c r="DT371" i="3"/>
  <c r="DW371" i="3" s="1"/>
  <c r="DX371" i="3" s="1"/>
  <c r="DS371" i="3"/>
  <c r="FA371" i="3" s="1"/>
  <c r="DQ371" i="3"/>
  <c r="DP371" i="3"/>
  <c r="DO371" i="3"/>
  <c r="DK371" i="3"/>
  <c r="DJ371" i="3"/>
  <c r="DI371" i="3"/>
  <c r="DH371" i="3"/>
  <c r="DL371" i="3" s="1"/>
  <c r="K371" i="3"/>
  <c r="J371" i="3"/>
  <c r="H371" i="3"/>
  <c r="B371" i="3"/>
  <c r="FB370" i="3"/>
  <c r="EZ370" i="3"/>
  <c r="FC370" i="3" s="1"/>
  <c r="EP370" i="3"/>
  <c r="EO370" i="3"/>
  <c r="EM370" i="3"/>
  <c r="EX370" i="3" s="1"/>
  <c r="EL370" i="3"/>
  <c r="EW370" i="3" s="1"/>
  <c r="EK370" i="3"/>
  <c r="EH370" i="3"/>
  <c r="EG370" i="3"/>
  <c r="EF370" i="3"/>
  <c r="EQ370" i="3" s="1"/>
  <c r="EE370" i="3"/>
  <c r="ED370" i="3"/>
  <c r="EB370" i="3"/>
  <c r="EA370" i="3"/>
  <c r="DZ370" i="3"/>
  <c r="DX370" i="3"/>
  <c r="DW370" i="3"/>
  <c r="DV370" i="3"/>
  <c r="ER370" i="3" s="1"/>
  <c r="DU370" i="3"/>
  <c r="DT370" i="3"/>
  <c r="DS370" i="3"/>
  <c r="FA370" i="3" s="1"/>
  <c r="DQ370" i="3"/>
  <c r="DP370" i="3"/>
  <c r="DO370" i="3"/>
  <c r="DM370" i="3"/>
  <c r="DL370" i="3"/>
  <c r="DK370" i="3"/>
  <c r="DJ370" i="3"/>
  <c r="DI370" i="3"/>
  <c r="DN370" i="3" s="1"/>
  <c r="DH370" i="3"/>
  <c r="K370" i="3"/>
  <c r="J370" i="3"/>
  <c r="H370" i="3"/>
  <c r="B370" i="3"/>
  <c r="FB369" i="3"/>
  <c r="EW369" i="3"/>
  <c r="EO369" i="3"/>
  <c r="EM369" i="3"/>
  <c r="EX369" i="3" s="1"/>
  <c r="EL369" i="3"/>
  <c r="EK369" i="3"/>
  <c r="EH369" i="3"/>
  <c r="EG369" i="3"/>
  <c r="EF369" i="3"/>
  <c r="EE369" i="3"/>
  <c r="ED369" i="3"/>
  <c r="EZ369" i="3" s="1"/>
  <c r="EB369" i="3"/>
  <c r="EA369" i="3"/>
  <c r="DZ369" i="3"/>
  <c r="DW369" i="3"/>
  <c r="DV369" i="3"/>
  <c r="DU369" i="3"/>
  <c r="DT369" i="3"/>
  <c r="EP369" i="3" s="1"/>
  <c r="DS369" i="3"/>
  <c r="FA369" i="3" s="1"/>
  <c r="DQ369" i="3"/>
  <c r="DP369" i="3"/>
  <c r="DO369" i="3"/>
  <c r="DN369" i="3"/>
  <c r="DL369" i="3"/>
  <c r="DM369" i="3" s="1"/>
  <c r="DK369" i="3"/>
  <c r="DJ369" i="3"/>
  <c r="DI369" i="3"/>
  <c r="DH369" i="3"/>
  <c r="K369" i="3"/>
  <c r="J369" i="3"/>
  <c r="H369" i="3"/>
  <c r="B369" i="3"/>
  <c r="FC368" i="3"/>
  <c r="FB368" i="3"/>
  <c r="FA368" i="3"/>
  <c r="EZ368" i="3"/>
  <c r="EX368" i="3"/>
  <c r="EV368" i="3"/>
  <c r="EO368" i="3"/>
  <c r="EM368" i="3"/>
  <c r="EL368" i="3"/>
  <c r="EW368" i="3" s="1"/>
  <c r="EK368" i="3"/>
  <c r="EG368" i="3"/>
  <c r="EF368" i="3"/>
  <c r="EQ368" i="3" s="1"/>
  <c r="EE368" i="3"/>
  <c r="ED368" i="3"/>
  <c r="EB368" i="3"/>
  <c r="EA368" i="3"/>
  <c r="DZ368" i="3"/>
  <c r="DV368" i="3"/>
  <c r="DU368" i="3"/>
  <c r="DT368" i="3"/>
  <c r="DW368" i="3" s="1"/>
  <c r="DS368" i="3"/>
  <c r="DQ368" i="3"/>
  <c r="DP368" i="3"/>
  <c r="DO368" i="3"/>
  <c r="DN368" i="3"/>
  <c r="DM368" i="3"/>
  <c r="DK368" i="3"/>
  <c r="DJ368" i="3"/>
  <c r="DI368" i="3"/>
  <c r="DH368" i="3"/>
  <c r="DL368" i="3" s="1"/>
  <c r="K368" i="3"/>
  <c r="J368" i="3"/>
  <c r="H368" i="3"/>
  <c r="B368" i="3"/>
  <c r="EM367" i="3"/>
  <c r="EL367" i="3"/>
  <c r="EK367" i="3"/>
  <c r="EJ367" i="3"/>
  <c r="EH367" i="3"/>
  <c r="EI367" i="3" s="1"/>
  <c r="EG367" i="3"/>
  <c r="ER367" i="3" s="1"/>
  <c r="EF367" i="3"/>
  <c r="EQ367" i="3" s="1"/>
  <c r="EE367" i="3"/>
  <c r="ED367" i="3"/>
  <c r="EB367" i="3"/>
  <c r="EA367" i="3"/>
  <c r="DZ367" i="3"/>
  <c r="DV367" i="3"/>
  <c r="DU367" i="3"/>
  <c r="DT367" i="3"/>
  <c r="EP367" i="3" s="1"/>
  <c r="DS367" i="3"/>
  <c r="DQ367" i="3"/>
  <c r="EX367" i="3" s="1"/>
  <c r="DP367" i="3"/>
  <c r="DO367" i="3"/>
  <c r="DK367" i="3"/>
  <c r="DJ367" i="3"/>
  <c r="DI367" i="3"/>
  <c r="DH367" i="3"/>
  <c r="DL367" i="3" s="1"/>
  <c r="K367" i="3"/>
  <c r="J367" i="3"/>
  <c r="H367" i="3"/>
  <c r="B367" i="3"/>
  <c r="FA366" i="3"/>
  <c r="EZ366" i="3"/>
  <c r="EX366" i="3"/>
  <c r="ER366" i="3"/>
  <c r="EP366" i="3"/>
  <c r="EM366" i="3"/>
  <c r="EL366" i="3"/>
  <c r="EK366" i="3"/>
  <c r="EG366" i="3"/>
  <c r="EF366" i="3"/>
  <c r="EE366" i="3"/>
  <c r="EH366" i="3" s="1"/>
  <c r="ED366" i="3"/>
  <c r="EB366" i="3"/>
  <c r="EA366" i="3"/>
  <c r="DZ366" i="3"/>
  <c r="EV366" i="3" s="1"/>
  <c r="DV366" i="3"/>
  <c r="DU366" i="3"/>
  <c r="DT366" i="3"/>
  <c r="DS366" i="3"/>
  <c r="DQ366" i="3"/>
  <c r="DP366" i="3"/>
  <c r="DO366" i="3"/>
  <c r="DK366" i="3"/>
  <c r="DJ366" i="3"/>
  <c r="EQ366" i="3" s="1"/>
  <c r="DI366" i="3"/>
  <c r="DH366" i="3"/>
  <c r="K366" i="3"/>
  <c r="J366" i="3"/>
  <c r="H366" i="3"/>
  <c r="B366" i="3"/>
  <c r="FA365" i="3"/>
  <c r="EW365" i="3"/>
  <c r="EM365" i="3"/>
  <c r="EX365" i="3" s="1"/>
  <c r="EL365" i="3"/>
  <c r="EK365" i="3"/>
  <c r="EG365" i="3"/>
  <c r="EF365" i="3"/>
  <c r="EQ365" i="3" s="1"/>
  <c r="EE365" i="3"/>
  <c r="ED365" i="3"/>
  <c r="EZ365" i="3" s="1"/>
  <c r="FC365" i="3" s="1"/>
  <c r="EB365" i="3"/>
  <c r="EA365" i="3"/>
  <c r="DZ365" i="3"/>
  <c r="DY365" i="3"/>
  <c r="DX365" i="3"/>
  <c r="DW365" i="3"/>
  <c r="DV365" i="3"/>
  <c r="DU365" i="3"/>
  <c r="DT365" i="3"/>
  <c r="DS365" i="3"/>
  <c r="DQ365" i="3"/>
  <c r="DP365" i="3"/>
  <c r="DO365" i="3"/>
  <c r="DL365" i="3"/>
  <c r="DK365" i="3"/>
  <c r="ER365" i="3" s="1"/>
  <c r="DJ365" i="3"/>
  <c r="DI365" i="3"/>
  <c r="EP365" i="3" s="1"/>
  <c r="DH365" i="3"/>
  <c r="FB365" i="3" s="1"/>
  <c r="K365" i="3"/>
  <c r="J365" i="3"/>
  <c r="H365" i="3"/>
  <c r="B365" i="3"/>
  <c r="EO364" i="3"/>
  <c r="EM364" i="3"/>
  <c r="EX364" i="3" s="1"/>
  <c r="EL364" i="3"/>
  <c r="EW364" i="3" s="1"/>
  <c r="EK364" i="3"/>
  <c r="EG364" i="3"/>
  <c r="EF364" i="3"/>
  <c r="EE364" i="3"/>
  <c r="ED364" i="3"/>
  <c r="EB364" i="3"/>
  <c r="EA364" i="3"/>
  <c r="DZ364" i="3"/>
  <c r="EV364" i="3" s="1"/>
  <c r="DV364" i="3"/>
  <c r="DU364" i="3"/>
  <c r="EQ364" i="3" s="1"/>
  <c r="DT364" i="3"/>
  <c r="DS364" i="3"/>
  <c r="FA364" i="3" s="1"/>
  <c r="DQ364" i="3"/>
  <c r="DP364" i="3"/>
  <c r="DO364" i="3"/>
  <c r="DK364" i="3"/>
  <c r="DJ364" i="3"/>
  <c r="DI364" i="3"/>
  <c r="DH364" i="3"/>
  <c r="K364" i="3"/>
  <c r="J364" i="3"/>
  <c r="H364" i="3"/>
  <c r="B364" i="3"/>
  <c r="EZ363" i="3"/>
  <c r="EM363" i="3"/>
  <c r="EX363" i="3" s="1"/>
  <c r="EL363" i="3"/>
  <c r="EW363" i="3" s="1"/>
  <c r="EK363" i="3"/>
  <c r="EJ363" i="3"/>
  <c r="EH363" i="3"/>
  <c r="EI363" i="3" s="1"/>
  <c r="EG363" i="3"/>
  <c r="EF363" i="3"/>
  <c r="EE363" i="3"/>
  <c r="ED363" i="3"/>
  <c r="EB363" i="3"/>
  <c r="EA363" i="3"/>
  <c r="DZ363" i="3"/>
  <c r="DV363" i="3"/>
  <c r="ER363" i="3" s="1"/>
  <c r="DU363" i="3"/>
  <c r="EQ363" i="3" s="1"/>
  <c r="DT363" i="3"/>
  <c r="DS363" i="3"/>
  <c r="FA363" i="3" s="1"/>
  <c r="DQ363" i="3"/>
  <c r="DP363" i="3"/>
  <c r="DO363" i="3"/>
  <c r="DK363" i="3"/>
  <c r="DJ363" i="3"/>
  <c r="DI363" i="3"/>
  <c r="DH363" i="3"/>
  <c r="EO363" i="3" s="1"/>
  <c r="K363" i="3"/>
  <c r="J363" i="3"/>
  <c r="H363" i="3"/>
  <c r="B363" i="3"/>
  <c r="EM362" i="3"/>
  <c r="EX362" i="3" s="1"/>
  <c r="EL362" i="3"/>
  <c r="EW362" i="3" s="1"/>
  <c r="EK362" i="3"/>
  <c r="EG362" i="3"/>
  <c r="ER362" i="3" s="1"/>
  <c r="EF362" i="3"/>
  <c r="EQ362" i="3" s="1"/>
  <c r="EE362" i="3"/>
  <c r="ED362" i="3"/>
  <c r="EB362" i="3"/>
  <c r="EA362" i="3"/>
  <c r="DZ362" i="3"/>
  <c r="DV362" i="3"/>
  <c r="DU362" i="3"/>
  <c r="DT362" i="3"/>
  <c r="EP362" i="3" s="1"/>
  <c r="DS362" i="3"/>
  <c r="DQ362" i="3"/>
  <c r="DP362" i="3"/>
  <c r="DO362" i="3"/>
  <c r="DN362" i="3"/>
  <c r="DL362" i="3"/>
  <c r="DM362" i="3" s="1"/>
  <c r="DK362" i="3"/>
  <c r="DJ362" i="3"/>
  <c r="DI362" i="3"/>
  <c r="DH362" i="3"/>
  <c r="FB362" i="3" s="1"/>
  <c r="K362" i="3"/>
  <c r="J362" i="3"/>
  <c r="H362" i="3"/>
  <c r="B362" i="3"/>
  <c r="FB361" i="3"/>
  <c r="EZ361" i="3"/>
  <c r="EP361" i="3"/>
  <c r="EM361" i="3"/>
  <c r="EL361" i="3"/>
  <c r="EW361" i="3" s="1"/>
  <c r="EK361" i="3"/>
  <c r="EV361" i="3" s="1"/>
  <c r="EH361" i="3"/>
  <c r="EI361" i="3" s="1"/>
  <c r="EG361" i="3"/>
  <c r="EF361" i="3"/>
  <c r="EE361" i="3"/>
  <c r="ED361" i="3"/>
  <c r="EB361" i="3"/>
  <c r="EX361" i="3" s="1"/>
  <c r="EA361" i="3"/>
  <c r="DZ361" i="3"/>
  <c r="DV361" i="3"/>
  <c r="DU361" i="3"/>
  <c r="DT361" i="3"/>
  <c r="DS361" i="3"/>
  <c r="DQ361" i="3"/>
  <c r="DP361" i="3"/>
  <c r="DO361" i="3"/>
  <c r="DN361" i="3"/>
  <c r="DK361" i="3"/>
  <c r="DJ361" i="3"/>
  <c r="DI361" i="3"/>
  <c r="DL361" i="3" s="1"/>
  <c r="DM361" i="3" s="1"/>
  <c r="DH361" i="3"/>
  <c r="K361" i="3"/>
  <c r="J361" i="3"/>
  <c r="H361" i="3"/>
  <c r="B361" i="3"/>
  <c r="FA360" i="3"/>
  <c r="EZ360" i="3"/>
  <c r="EX360" i="3"/>
  <c r="EM360" i="3"/>
  <c r="EL360" i="3"/>
  <c r="EK360" i="3"/>
  <c r="EH360" i="3"/>
  <c r="EG360" i="3"/>
  <c r="ER360" i="3" s="1"/>
  <c r="EF360" i="3"/>
  <c r="EQ360" i="3" s="1"/>
  <c r="EE360" i="3"/>
  <c r="EP360" i="3" s="1"/>
  <c r="ED360" i="3"/>
  <c r="EO360" i="3" s="1"/>
  <c r="ES360" i="3" s="1"/>
  <c r="EB360" i="3"/>
  <c r="EA360" i="3"/>
  <c r="DZ360" i="3"/>
  <c r="DV360" i="3"/>
  <c r="DU360" i="3"/>
  <c r="DT360" i="3"/>
  <c r="DS360" i="3"/>
  <c r="DQ360" i="3"/>
  <c r="DP360" i="3"/>
  <c r="DO360" i="3"/>
  <c r="DM360" i="3"/>
  <c r="DL360" i="3"/>
  <c r="DN360" i="3" s="1"/>
  <c r="DK360" i="3"/>
  <c r="DJ360" i="3"/>
  <c r="DI360" i="3"/>
  <c r="DH360" i="3"/>
  <c r="FB360" i="3" s="1"/>
  <c r="K360" i="3"/>
  <c r="J360" i="3"/>
  <c r="H360" i="3"/>
  <c r="B360" i="3"/>
  <c r="FB359" i="3"/>
  <c r="EZ359" i="3"/>
  <c r="EX359" i="3"/>
  <c r="EV359" i="3"/>
  <c r="EM359" i="3"/>
  <c r="EL359" i="3"/>
  <c r="EK359" i="3"/>
  <c r="EG359" i="3"/>
  <c r="EF359" i="3"/>
  <c r="EE359" i="3"/>
  <c r="EP359" i="3" s="1"/>
  <c r="ED359" i="3"/>
  <c r="EB359" i="3"/>
  <c r="EA359" i="3"/>
  <c r="DZ359" i="3"/>
  <c r="DV359" i="3"/>
  <c r="DU359" i="3"/>
  <c r="DT359" i="3"/>
  <c r="DS359" i="3"/>
  <c r="FA359" i="3" s="1"/>
  <c r="DQ359" i="3"/>
  <c r="DP359" i="3"/>
  <c r="EW359" i="3" s="1"/>
  <c r="DO359" i="3"/>
  <c r="DN359" i="3"/>
  <c r="DL359" i="3"/>
  <c r="DM359" i="3" s="1"/>
  <c r="DK359" i="3"/>
  <c r="DJ359" i="3"/>
  <c r="DI359" i="3"/>
  <c r="DH359" i="3"/>
  <c r="K359" i="3"/>
  <c r="J359" i="3"/>
  <c r="H359" i="3"/>
  <c r="B359" i="3"/>
  <c r="FB358" i="3"/>
  <c r="FA358" i="3"/>
  <c r="EZ358" i="3"/>
  <c r="FC358" i="3" s="1"/>
  <c r="EX358" i="3"/>
  <c r="EM358" i="3"/>
  <c r="EL358" i="3"/>
  <c r="EK358" i="3"/>
  <c r="EG358" i="3"/>
  <c r="ER358" i="3" s="1"/>
  <c r="EF358" i="3"/>
  <c r="EQ358" i="3" s="1"/>
  <c r="EE358" i="3"/>
  <c r="EP358" i="3" s="1"/>
  <c r="ED358" i="3"/>
  <c r="EO358" i="3" s="1"/>
  <c r="EB358" i="3"/>
  <c r="EA358" i="3"/>
  <c r="EW358" i="3" s="1"/>
  <c r="DZ358" i="3"/>
  <c r="DV358" i="3"/>
  <c r="DU358" i="3"/>
  <c r="DT358" i="3"/>
  <c r="DS358" i="3"/>
  <c r="DQ358" i="3"/>
  <c r="DP358" i="3"/>
  <c r="DO358" i="3"/>
  <c r="DN358" i="3"/>
  <c r="DL358" i="3"/>
  <c r="DK358" i="3"/>
  <c r="DJ358" i="3"/>
  <c r="DI358" i="3"/>
  <c r="DH358" i="3"/>
  <c r="K358" i="3"/>
  <c r="J358" i="3"/>
  <c r="H358" i="3"/>
  <c r="B358" i="3"/>
  <c r="FB357" i="3"/>
  <c r="EZ357" i="3"/>
  <c r="EW357" i="3"/>
  <c r="EV357" i="3"/>
  <c r="EM357" i="3"/>
  <c r="EL357" i="3"/>
  <c r="EK357" i="3"/>
  <c r="EJ357" i="3"/>
  <c r="EH357" i="3"/>
  <c r="EI357" i="3" s="1"/>
  <c r="EG357" i="3"/>
  <c r="ER357" i="3" s="1"/>
  <c r="EF357" i="3"/>
  <c r="EE357" i="3"/>
  <c r="ED357" i="3"/>
  <c r="EB357" i="3"/>
  <c r="EX357" i="3" s="1"/>
  <c r="EA357" i="3"/>
  <c r="DZ357" i="3"/>
  <c r="DW357" i="3"/>
  <c r="DV357" i="3"/>
  <c r="DU357" i="3"/>
  <c r="DT357" i="3"/>
  <c r="DS357" i="3"/>
  <c r="DQ357" i="3"/>
  <c r="DP357" i="3"/>
  <c r="DO357" i="3"/>
  <c r="DN357" i="3"/>
  <c r="DK357" i="3"/>
  <c r="DJ357" i="3"/>
  <c r="DI357" i="3"/>
  <c r="DL357" i="3" s="1"/>
  <c r="FD357" i="3" s="1"/>
  <c r="DH357" i="3"/>
  <c r="K357" i="3"/>
  <c r="J357" i="3"/>
  <c r="H357" i="3"/>
  <c r="B357" i="3"/>
  <c r="FB356" i="3"/>
  <c r="FA356" i="3"/>
  <c r="EZ356" i="3"/>
  <c r="EM356" i="3"/>
  <c r="EL356" i="3"/>
  <c r="EK356" i="3"/>
  <c r="EV356" i="3" s="1"/>
  <c r="EG356" i="3"/>
  <c r="ER356" i="3" s="1"/>
  <c r="EF356" i="3"/>
  <c r="EQ356" i="3" s="1"/>
  <c r="EE356" i="3"/>
  <c r="EP356" i="3" s="1"/>
  <c r="ED356" i="3"/>
  <c r="EB356" i="3"/>
  <c r="EX356" i="3" s="1"/>
  <c r="EA356" i="3"/>
  <c r="DZ356" i="3"/>
  <c r="DV356" i="3"/>
  <c r="DU356" i="3"/>
  <c r="DT356" i="3"/>
  <c r="DS356" i="3"/>
  <c r="DQ356" i="3"/>
  <c r="DP356" i="3"/>
  <c r="EW356" i="3" s="1"/>
  <c r="DO356" i="3"/>
  <c r="DL356" i="3"/>
  <c r="DK356" i="3"/>
  <c r="DJ356" i="3"/>
  <c r="DI356" i="3"/>
  <c r="DH356" i="3"/>
  <c r="K356" i="3"/>
  <c r="J356" i="3"/>
  <c r="H356" i="3"/>
  <c r="B356" i="3"/>
  <c r="FB355" i="3"/>
  <c r="FA355" i="3"/>
  <c r="EZ355" i="3"/>
  <c r="FC355" i="3" s="1"/>
  <c r="EM355" i="3"/>
  <c r="EL355" i="3"/>
  <c r="EW355" i="3" s="1"/>
  <c r="EK355" i="3"/>
  <c r="EV355" i="3" s="1"/>
  <c r="EJ355" i="3"/>
  <c r="EH355" i="3"/>
  <c r="EI355" i="3" s="1"/>
  <c r="EG355" i="3"/>
  <c r="ER355" i="3" s="1"/>
  <c r="EF355" i="3"/>
  <c r="EE355" i="3"/>
  <c r="ED355" i="3"/>
  <c r="EB355" i="3"/>
  <c r="EA355" i="3"/>
  <c r="DZ355" i="3"/>
  <c r="DV355" i="3"/>
  <c r="DU355" i="3"/>
  <c r="DT355" i="3"/>
  <c r="DS355" i="3"/>
  <c r="DQ355" i="3"/>
  <c r="EX355" i="3" s="1"/>
  <c r="DP355" i="3"/>
  <c r="DO355" i="3"/>
  <c r="DK355" i="3"/>
  <c r="DJ355" i="3"/>
  <c r="DI355" i="3"/>
  <c r="DL355" i="3" s="1"/>
  <c r="DH355" i="3"/>
  <c r="K355" i="3"/>
  <c r="J355" i="3"/>
  <c r="H355" i="3"/>
  <c r="B355" i="3"/>
  <c r="FB354" i="3"/>
  <c r="EZ354" i="3"/>
  <c r="EM354" i="3"/>
  <c r="EL354" i="3"/>
  <c r="EW354" i="3" s="1"/>
  <c r="EK354" i="3"/>
  <c r="EV354" i="3" s="1"/>
  <c r="EG354" i="3"/>
  <c r="EF354" i="3"/>
  <c r="EQ354" i="3" s="1"/>
  <c r="EE354" i="3"/>
  <c r="ED354" i="3"/>
  <c r="EB354" i="3"/>
  <c r="EA354" i="3"/>
  <c r="DZ354" i="3"/>
  <c r="DV354" i="3"/>
  <c r="DU354" i="3"/>
  <c r="DT354" i="3"/>
  <c r="DS354" i="3"/>
  <c r="EO354" i="3" s="1"/>
  <c r="DQ354" i="3"/>
  <c r="DP354" i="3"/>
  <c r="DO354" i="3"/>
  <c r="DN354" i="3"/>
  <c r="DM354" i="3"/>
  <c r="DL354" i="3"/>
  <c r="DK354" i="3"/>
  <c r="DJ354" i="3"/>
  <c r="DI354" i="3"/>
  <c r="DH354" i="3"/>
  <c r="K354" i="3"/>
  <c r="J354" i="3"/>
  <c r="H354" i="3"/>
  <c r="B354" i="3"/>
  <c r="FB353" i="3"/>
  <c r="EZ353" i="3"/>
  <c r="EX353" i="3"/>
  <c r="EM353" i="3"/>
  <c r="EL353" i="3"/>
  <c r="EK353" i="3"/>
  <c r="EG353" i="3"/>
  <c r="ER353" i="3" s="1"/>
  <c r="EF353" i="3"/>
  <c r="EQ353" i="3" s="1"/>
  <c r="EE353" i="3"/>
  <c r="ED353" i="3"/>
  <c r="EB353" i="3"/>
  <c r="EA353" i="3"/>
  <c r="DZ353" i="3"/>
  <c r="DV353" i="3"/>
  <c r="DU353" i="3"/>
  <c r="DT353" i="3"/>
  <c r="DS353" i="3"/>
  <c r="DQ353" i="3"/>
  <c r="DP353" i="3"/>
  <c r="EW353" i="3" s="1"/>
  <c r="DO353" i="3"/>
  <c r="DK353" i="3"/>
  <c r="DJ353" i="3"/>
  <c r="DI353" i="3"/>
  <c r="DL353" i="3" s="1"/>
  <c r="DH353" i="3"/>
  <c r="K353" i="3"/>
  <c r="J353" i="3"/>
  <c r="H353" i="3"/>
  <c r="B353" i="3"/>
  <c r="FB352" i="3"/>
  <c r="FA352" i="3"/>
  <c r="EZ352" i="3"/>
  <c r="FC352" i="3" s="1"/>
  <c r="EX352" i="3"/>
  <c r="EW352" i="3"/>
  <c r="EQ352" i="3"/>
  <c r="EP352" i="3"/>
  <c r="EM352" i="3"/>
  <c r="EL352" i="3"/>
  <c r="EK352" i="3"/>
  <c r="EG352" i="3"/>
  <c r="ER352" i="3" s="1"/>
  <c r="EF352" i="3"/>
  <c r="EE352" i="3"/>
  <c r="ED352" i="3"/>
  <c r="EB352" i="3"/>
  <c r="EA352" i="3"/>
  <c r="DZ352" i="3"/>
  <c r="DY352" i="3"/>
  <c r="DX352" i="3"/>
  <c r="DV352" i="3"/>
  <c r="DU352" i="3"/>
  <c r="DW352" i="3" s="1"/>
  <c r="DT352" i="3"/>
  <c r="DS352" i="3"/>
  <c r="DQ352" i="3"/>
  <c r="DP352" i="3"/>
  <c r="DO352" i="3"/>
  <c r="DN352" i="3"/>
  <c r="DL352" i="3"/>
  <c r="DK352" i="3"/>
  <c r="DJ352" i="3"/>
  <c r="DI352" i="3"/>
  <c r="DH352" i="3"/>
  <c r="K352" i="3"/>
  <c r="J352" i="3"/>
  <c r="H352" i="3"/>
  <c r="B352" i="3"/>
  <c r="EZ351" i="3"/>
  <c r="EX351" i="3"/>
  <c r="EV351" i="3"/>
  <c r="EM351" i="3"/>
  <c r="EL351" i="3"/>
  <c r="EW351" i="3" s="1"/>
  <c r="EK351" i="3"/>
  <c r="EG351" i="3"/>
  <c r="EF351" i="3"/>
  <c r="EE351" i="3"/>
  <c r="EH351" i="3" s="1"/>
  <c r="ED351" i="3"/>
  <c r="EB351" i="3"/>
  <c r="EA351" i="3"/>
  <c r="DZ351" i="3"/>
  <c r="DV351" i="3"/>
  <c r="ER351" i="3" s="1"/>
  <c r="DU351" i="3"/>
  <c r="EQ351" i="3" s="1"/>
  <c r="DT351" i="3"/>
  <c r="DS351" i="3"/>
  <c r="FA351" i="3" s="1"/>
  <c r="DQ351" i="3"/>
  <c r="DP351" i="3"/>
  <c r="DO351" i="3"/>
  <c r="DK351" i="3"/>
  <c r="DJ351" i="3"/>
  <c r="DI351" i="3"/>
  <c r="EP351" i="3" s="1"/>
  <c r="DH351" i="3"/>
  <c r="K351" i="3"/>
  <c r="J351" i="3"/>
  <c r="H351" i="3"/>
  <c r="B351" i="3"/>
  <c r="FC350" i="3"/>
  <c r="FB350" i="3"/>
  <c r="EZ350" i="3"/>
  <c r="EP350" i="3"/>
  <c r="EO350" i="3"/>
  <c r="EM350" i="3"/>
  <c r="EX350" i="3" s="1"/>
  <c r="EL350" i="3"/>
  <c r="EK350" i="3"/>
  <c r="EV350" i="3" s="1"/>
  <c r="EI350" i="3"/>
  <c r="EH350" i="3"/>
  <c r="EJ350" i="3" s="1"/>
  <c r="EG350" i="3"/>
  <c r="EF350" i="3"/>
  <c r="EE350" i="3"/>
  <c r="ED350" i="3"/>
  <c r="EB350" i="3"/>
  <c r="EA350" i="3"/>
  <c r="DZ350" i="3"/>
  <c r="DV350" i="3"/>
  <c r="DU350" i="3"/>
  <c r="EQ350" i="3" s="1"/>
  <c r="DT350" i="3"/>
  <c r="DS350" i="3"/>
  <c r="FA350" i="3" s="1"/>
  <c r="DQ350" i="3"/>
  <c r="DP350" i="3"/>
  <c r="DO350" i="3"/>
  <c r="DL350" i="3"/>
  <c r="DM350" i="3" s="1"/>
  <c r="DK350" i="3"/>
  <c r="DJ350" i="3"/>
  <c r="DI350" i="3"/>
  <c r="DH350" i="3"/>
  <c r="K350" i="3"/>
  <c r="J350" i="3"/>
  <c r="H350" i="3"/>
  <c r="B350" i="3"/>
  <c r="EZ349" i="3"/>
  <c r="EM349" i="3"/>
  <c r="EL349" i="3"/>
  <c r="EW349" i="3" s="1"/>
  <c r="EK349" i="3"/>
  <c r="EV349" i="3" s="1"/>
  <c r="EG349" i="3"/>
  <c r="EF349" i="3"/>
  <c r="EE349" i="3"/>
  <c r="ED349" i="3"/>
  <c r="EB349" i="3"/>
  <c r="EA349" i="3"/>
  <c r="DZ349" i="3"/>
  <c r="DV349" i="3"/>
  <c r="DU349" i="3"/>
  <c r="EQ349" i="3" s="1"/>
  <c r="DT349" i="3"/>
  <c r="DS349" i="3"/>
  <c r="DQ349" i="3"/>
  <c r="DP349" i="3"/>
  <c r="DO349" i="3"/>
  <c r="DK349" i="3"/>
  <c r="DJ349" i="3"/>
  <c r="DI349" i="3"/>
  <c r="DH349" i="3"/>
  <c r="K349" i="3"/>
  <c r="J349" i="3"/>
  <c r="H349" i="3"/>
  <c r="B349" i="3"/>
  <c r="EW348" i="3"/>
  <c r="ER348" i="3"/>
  <c r="EM348" i="3"/>
  <c r="EX348" i="3" s="1"/>
  <c r="EL348" i="3"/>
  <c r="EK348" i="3"/>
  <c r="EH348" i="3"/>
  <c r="EG348" i="3"/>
  <c r="EF348" i="3"/>
  <c r="EE348" i="3"/>
  <c r="ED348" i="3"/>
  <c r="EB348" i="3"/>
  <c r="EA348" i="3"/>
  <c r="DZ348" i="3"/>
  <c r="DY348" i="3"/>
  <c r="DV348" i="3"/>
  <c r="DW348" i="3" s="1"/>
  <c r="DX348" i="3" s="1"/>
  <c r="DU348" i="3"/>
  <c r="DT348" i="3"/>
  <c r="DS348" i="3"/>
  <c r="FA348" i="3" s="1"/>
  <c r="DQ348" i="3"/>
  <c r="DP348" i="3"/>
  <c r="DO348" i="3"/>
  <c r="DN348" i="3"/>
  <c r="DL348" i="3"/>
  <c r="DK348" i="3"/>
  <c r="DJ348" i="3"/>
  <c r="DI348" i="3"/>
  <c r="EP348" i="3" s="1"/>
  <c r="DH348" i="3"/>
  <c r="FB348" i="3" s="1"/>
  <c r="K348" i="3"/>
  <c r="J348" i="3"/>
  <c r="H348" i="3"/>
  <c r="B348" i="3"/>
  <c r="EX347" i="3"/>
  <c r="ER347" i="3"/>
  <c r="EP347" i="3"/>
  <c r="EO347" i="3"/>
  <c r="EM347" i="3"/>
  <c r="EL347" i="3"/>
  <c r="EK347" i="3"/>
  <c r="EG347" i="3"/>
  <c r="EF347" i="3"/>
  <c r="EE347" i="3"/>
  <c r="ED347" i="3"/>
  <c r="EB347" i="3"/>
  <c r="EA347" i="3"/>
  <c r="DZ347" i="3"/>
  <c r="EV347" i="3" s="1"/>
  <c r="DW347" i="3"/>
  <c r="DX347" i="3" s="1"/>
  <c r="DV347" i="3"/>
  <c r="DU347" i="3"/>
  <c r="EQ347" i="3" s="1"/>
  <c r="DT347" i="3"/>
  <c r="DS347" i="3"/>
  <c r="FA347" i="3" s="1"/>
  <c r="DQ347" i="3"/>
  <c r="DP347" i="3"/>
  <c r="DO347" i="3"/>
  <c r="DL347" i="3"/>
  <c r="DK347" i="3"/>
  <c r="DJ347" i="3"/>
  <c r="DI347" i="3"/>
  <c r="DH347" i="3"/>
  <c r="FB347" i="3" s="1"/>
  <c r="K347" i="3"/>
  <c r="J347" i="3"/>
  <c r="H347" i="3"/>
  <c r="B347" i="3"/>
  <c r="EZ346" i="3"/>
  <c r="EP346" i="3"/>
  <c r="EO346" i="3"/>
  <c r="EM346" i="3"/>
  <c r="EX346" i="3" s="1"/>
  <c r="EL346" i="3"/>
  <c r="EK346" i="3"/>
  <c r="EJ346" i="3"/>
  <c r="EH346" i="3"/>
  <c r="EI346" i="3" s="1"/>
  <c r="EG346" i="3"/>
  <c r="EF346" i="3"/>
  <c r="EE346" i="3"/>
  <c r="ED346" i="3"/>
  <c r="EB346" i="3"/>
  <c r="EA346" i="3"/>
  <c r="DZ346" i="3"/>
  <c r="DV346" i="3"/>
  <c r="DW346" i="3" s="1"/>
  <c r="DU346" i="3"/>
  <c r="EQ346" i="3" s="1"/>
  <c r="DT346" i="3"/>
  <c r="DS346" i="3"/>
  <c r="FA346" i="3" s="1"/>
  <c r="DQ346" i="3"/>
  <c r="DP346" i="3"/>
  <c r="DO346" i="3"/>
  <c r="DK346" i="3"/>
  <c r="DJ346" i="3"/>
  <c r="DI346" i="3"/>
  <c r="DH346" i="3"/>
  <c r="K346" i="3"/>
  <c r="J346" i="3"/>
  <c r="H346" i="3"/>
  <c r="B346" i="3"/>
  <c r="FA345" i="3"/>
  <c r="EQ345" i="3"/>
  <c r="EO345" i="3"/>
  <c r="EM345" i="3"/>
  <c r="EL345" i="3"/>
  <c r="EW345" i="3" s="1"/>
  <c r="EK345" i="3"/>
  <c r="EG345" i="3"/>
  <c r="EF345" i="3"/>
  <c r="EE345" i="3"/>
  <c r="ED345" i="3"/>
  <c r="EB345" i="3"/>
  <c r="EA345" i="3"/>
  <c r="DZ345" i="3"/>
  <c r="DV345" i="3"/>
  <c r="ER345" i="3" s="1"/>
  <c r="DU345" i="3"/>
  <c r="DT345" i="3"/>
  <c r="DW345" i="3" s="1"/>
  <c r="DS345" i="3"/>
  <c r="DQ345" i="3"/>
  <c r="DP345" i="3"/>
  <c r="DO345" i="3"/>
  <c r="DN345" i="3"/>
  <c r="DL345" i="3"/>
  <c r="DM345" i="3" s="1"/>
  <c r="DK345" i="3"/>
  <c r="DJ345" i="3"/>
  <c r="DI345" i="3"/>
  <c r="DH345" i="3"/>
  <c r="FB345" i="3" s="1"/>
  <c r="K345" i="3"/>
  <c r="J345" i="3"/>
  <c r="H345" i="3"/>
  <c r="B345" i="3"/>
  <c r="FB344" i="3"/>
  <c r="EZ344" i="3"/>
  <c r="EX344" i="3"/>
  <c r="EM344" i="3"/>
  <c r="EL344" i="3"/>
  <c r="EK344" i="3"/>
  <c r="EG344" i="3"/>
  <c r="ER344" i="3" s="1"/>
  <c r="EF344" i="3"/>
  <c r="EQ344" i="3" s="1"/>
  <c r="EE344" i="3"/>
  <c r="EP344" i="3" s="1"/>
  <c r="ED344" i="3"/>
  <c r="EB344" i="3"/>
  <c r="EA344" i="3"/>
  <c r="DZ344" i="3"/>
  <c r="DV344" i="3"/>
  <c r="DU344" i="3"/>
  <c r="DT344" i="3"/>
  <c r="DS344" i="3"/>
  <c r="DQ344" i="3"/>
  <c r="DP344" i="3"/>
  <c r="DO344" i="3"/>
  <c r="EV344" i="3" s="1"/>
  <c r="DN344" i="3"/>
  <c r="DM344" i="3"/>
  <c r="DL344" i="3"/>
  <c r="DK344" i="3"/>
  <c r="DJ344" i="3"/>
  <c r="DI344" i="3"/>
  <c r="DH344" i="3"/>
  <c r="K344" i="3"/>
  <c r="J344" i="3"/>
  <c r="H344" i="3"/>
  <c r="B344" i="3"/>
  <c r="FA343" i="3"/>
  <c r="EX343" i="3"/>
  <c r="EW343" i="3"/>
  <c r="EV343" i="3"/>
  <c r="EM343" i="3"/>
  <c r="EL343" i="3"/>
  <c r="EK343" i="3"/>
  <c r="EG343" i="3"/>
  <c r="EF343" i="3"/>
  <c r="EQ343" i="3" s="1"/>
  <c r="EE343" i="3"/>
  <c r="ED343" i="3"/>
  <c r="EO343" i="3" s="1"/>
  <c r="EB343" i="3"/>
  <c r="EA343" i="3"/>
  <c r="DZ343" i="3"/>
  <c r="DV343" i="3"/>
  <c r="DU343" i="3"/>
  <c r="DT343" i="3"/>
  <c r="DW343" i="3" s="1"/>
  <c r="DS343" i="3"/>
  <c r="DQ343" i="3"/>
  <c r="DP343" i="3"/>
  <c r="DO343" i="3"/>
  <c r="DK343" i="3"/>
  <c r="DL343" i="3" s="1"/>
  <c r="DJ343" i="3"/>
  <c r="DI343" i="3"/>
  <c r="DH343" i="3"/>
  <c r="FB343" i="3" s="1"/>
  <c r="K343" i="3"/>
  <c r="J343" i="3"/>
  <c r="H343" i="3"/>
  <c r="B343" i="3"/>
  <c r="FB342" i="3"/>
  <c r="FA342" i="3"/>
  <c r="EZ342" i="3"/>
  <c r="FC342" i="3" s="1"/>
  <c r="EM342" i="3"/>
  <c r="EL342" i="3"/>
  <c r="EK342" i="3"/>
  <c r="EG342" i="3"/>
  <c r="EF342" i="3"/>
  <c r="EQ342" i="3" s="1"/>
  <c r="EE342" i="3"/>
  <c r="EP342" i="3" s="1"/>
  <c r="ED342" i="3"/>
  <c r="EO342" i="3" s="1"/>
  <c r="EB342" i="3"/>
  <c r="EX342" i="3" s="1"/>
  <c r="EA342" i="3"/>
  <c r="DZ342" i="3"/>
  <c r="DV342" i="3"/>
  <c r="DU342" i="3"/>
  <c r="DT342" i="3"/>
  <c r="DS342" i="3"/>
  <c r="DW342" i="3" s="1"/>
  <c r="DQ342" i="3"/>
  <c r="DP342" i="3"/>
  <c r="EW342" i="3" s="1"/>
  <c r="DO342" i="3"/>
  <c r="EV342" i="3" s="1"/>
  <c r="DK342" i="3"/>
  <c r="DL342" i="3" s="1"/>
  <c r="DJ342" i="3"/>
  <c r="DI342" i="3"/>
  <c r="DH342" i="3"/>
  <c r="K342" i="3"/>
  <c r="J342" i="3"/>
  <c r="H342" i="3"/>
  <c r="B342" i="3"/>
  <c r="FB341" i="3"/>
  <c r="FA341" i="3"/>
  <c r="EV341" i="3"/>
  <c r="EM341" i="3"/>
  <c r="EL341" i="3"/>
  <c r="EK341" i="3"/>
  <c r="EG341" i="3"/>
  <c r="ER341" i="3" s="1"/>
  <c r="EF341" i="3"/>
  <c r="EE341" i="3"/>
  <c r="ED341" i="3"/>
  <c r="EO341" i="3" s="1"/>
  <c r="EB341" i="3"/>
  <c r="EA341" i="3"/>
  <c r="EW341" i="3" s="1"/>
  <c r="DZ341" i="3"/>
  <c r="DX341" i="3"/>
  <c r="DV341" i="3"/>
  <c r="DU341" i="3"/>
  <c r="DT341" i="3"/>
  <c r="DS341" i="3"/>
  <c r="DW341" i="3" s="1"/>
  <c r="DY341" i="3" s="1"/>
  <c r="DQ341" i="3"/>
  <c r="DP341" i="3"/>
  <c r="DO341" i="3"/>
  <c r="DK341" i="3"/>
  <c r="DJ341" i="3"/>
  <c r="DI341" i="3"/>
  <c r="DL341" i="3" s="1"/>
  <c r="DH341" i="3"/>
  <c r="K341" i="3"/>
  <c r="J341" i="3"/>
  <c r="H341" i="3"/>
  <c r="B341" i="3"/>
  <c r="FB340" i="3"/>
  <c r="FA340" i="3"/>
  <c r="EZ340" i="3"/>
  <c r="FC340" i="3" s="1"/>
  <c r="EM340" i="3"/>
  <c r="EL340" i="3"/>
  <c r="EK340" i="3"/>
  <c r="EH340" i="3"/>
  <c r="EG340" i="3"/>
  <c r="ER340" i="3" s="1"/>
  <c r="EF340" i="3"/>
  <c r="EE340" i="3"/>
  <c r="ED340" i="3"/>
  <c r="EO340" i="3" s="1"/>
  <c r="EB340" i="3"/>
  <c r="EX340" i="3" s="1"/>
  <c r="EA340" i="3"/>
  <c r="EW340" i="3" s="1"/>
  <c r="DZ340" i="3"/>
  <c r="DY340" i="3"/>
  <c r="DW340" i="3"/>
  <c r="DX340" i="3" s="1"/>
  <c r="DV340" i="3"/>
  <c r="DU340" i="3"/>
  <c r="DT340" i="3"/>
  <c r="DS340" i="3"/>
  <c r="DQ340" i="3"/>
  <c r="DP340" i="3"/>
  <c r="DO340" i="3"/>
  <c r="EV340" i="3" s="1"/>
  <c r="DK340" i="3"/>
  <c r="DJ340" i="3"/>
  <c r="DI340" i="3"/>
  <c r="DH340" i="3"/>
  <c r="K340" i="3"/>
  <c r="J340" i="3"/>
  <c r="H340" i="3"/>
  <c r="B340" i="3"/>
  <c r="FB339" i="3"/>
  <c r="FA339" i="3"/>
  <c r="EW339" i="3"/>
  <c r="EV339" i="3"/>
  <c r="ER339" i="3"/>
  <c r="EM339" i="3"/>
  <c r="EL339" i="3"/>
  <c r="EK339" i="3"/>
  <c r="EG339" i="3"/>
  <c r="EF339" i="3"/>
  <c r="EQ339" i="3" s="1"/>
  <c r="EE339" i="3"/>
  <c r="ED339" i="3"/>
  <c r="EZ339" i="3" s="1"/>
  <c r="FC339" i="3" s="1"/>
  <c r="EB339" i="3"/>
  <c r="EX339" i="3" s="1"/>
  <c r="EA339" i="3"/>
  <c r="DZ339" i="3"/>
  <c r="DV339" i="3"/>
  <c r="DU339" i="3"/>
  <c r="DT339" i="3"/>
  <c r="DS339" i="3"/>
  <c r="DQ339" i="3"/>
  <c r="DP339" i="3"/>
  <c r="DO339" i="3"/>
  <c r="DM339" i="3"/>
  <c r="DL339" i="3"/>
  <c r="DK339" i="3"/>
  <c r="DJ339" i="3"/>
  <c r="DI339" i="3"/>
  <c r="DH339" i="3"/>
  <c r="K339" i="3"/>
  <c r="J339" i="3"/>
  <c r="H339" i="3"/>
  <c r="B339" i="3"/>
  <c r="EW338" i="3"/>
  <c r="EV338" i="3"/>
  <c r="EP338" i="3"/>
  <c r="EM338" i="3"/>
  <c r="EL338" i="3"/>
  <c r="EK338" i="3"/>
  <c r="EG338" i="3"/>
  <c r="EF338" i="3"/>
  <c r="EE338" i="3"/>
  <c r="ED338" i="3"/>
  <c r="EB338" i="3"/>
  <c r="EA338" i="3"/>
  <c r="DZ338" i="3"/>
  <c r="DY338" i="3"/>
  <c r="DX338" i="3"/>
  <c r="DW338" i="3"/>
  <c r="DV338" i="3"/>
  <c r="DU338" i="3"/>
  <c r="DT338" i="3"/>
  <c r="DS338" i="3"/>
  <c r="FA338" i="3" s="1"/>
  <c r="DQ338" i="3"/>
  <c r="DP338" i="3"/>
  <c r="DO338" i="3"/>
  <c r="DK338" i="3"/>
  <c r="DJ338" i="3"/>
  <c r="EQ338" i="3" s="1"/>
  <c r="DI338" i="3"/>
  <c r="DH338" i="3"/>
  <c r="FB338" i="3" s="1"/>
  <c r="K338" i="3"/>
  <c r="J338" i="3"/>
  <c r="H338" i="3"/>
  <c r="B338" i="3"/>
  <c r="ER337" i="3"/>
  <c r="EP337" i="3"/>
  <c r="EM337" i="3"/>
  <c r="EX337" i="3" s="1"/>
  <c r="EL337" i="3"/>
  <c r="EW337" i="3" s="1"/>
  <c r="EK337" i="3"/>
  <c r="EG337" i="3"/>
  <c r="EF337" i="3"/>
  <c r="EE337" i="3"/>
  <c r="ED337" i="3"/>
  <c r="EO337" i="3" s="1"/>
  <c r="EB337" i="3"/>
  <c r="EA337" i="3"/>
  <c r="DZ337" i="3"/>
  <c r="EV337" i="3" s="1"/>
  <c r="DV337" i="3"/>
  <c r="DU337" i="3"/>
  <c r="DT337" i="3"/>
  <c r="DS337" i="3"/>
  <c r="FA337" i="3" s="1"/>
  <c r="DQ337" i="3"/>
  <c r="DP337" i="3"/>
  <c r="DO337" i="3"/>
  <c r="DL337" i="3"/>
  <c r="DK337" i="3"/>
  <c r="DJ337" i="3"/>
  <c r="DI337" i="3"/>
  <c r="DH337" i="3"/>
  <c r="FB337" i="3" s="1"/>
  <c r="K337" i="3"/>
  <c r="J337" i="3"/>
  <c r="H337" i="3"/>
  <c r="B337" i="3"/>
  <c r="EW336" i="3"/>
  <c r="EQ336" i="3"/>
  <c r="EP336" i="3"/>
  <c r="EM336" i="3"/>
  <c r="EL336" i="3"/>
  <c r="EK336" i="3"/>
  <c r="EG336" i="3"/>
  <c r="EF336" i="3"/>
  <c r="EE336" i="3"/>
  <c r="ED336" i="3"/>
  <c r="EB336" i="3"/>
  <c r="EA336" i="3"/>
  <c r="DZ336" i="3"/>
  <c r="EV336" i="3" s="1"/>
  <c r="DV336" i="3"/>
  <c r="DU336" i="3"/>
  <c r="DT336" i="3"/>
  <c r="DS336" i="3"/>
  <c r="FA336" i="3" s="1"/>
  <c r="DQ336" i="3"/>
  <c r="DP336" i="3"/>
  <c r="DO336" i="3"/>
  <c r="DK336" i="3"/>
  <c r="DJ336" i="3"/>
  <c r="DI336" i="3"/>
  <c r="DH336" i="3"/>
  <c r="K336" i="3"/>
  <c r="J336" i="3"/>
  <c r="H336" i="3"/>
  <c r="B336" i="3"/>
  <c r="EX335" i="3"/>
  <c r="EV335" i="3"/>
  <c r="ER335" i="3"/>
  <c r="EP335" i="3"/>
  <c r="EM335" i="3"/>
  <c r="EL335" i="3"/>
  <c r="EK335" i="3"/>
  <c r="EG335" i="3"/>
  <c r="EF335" i="3"/>
  <c r="EQ335" i="3" s="1"/>
  <c r="EE335" i="3"/>
  <c r="ED335" i="3"/>
  <c r="EO335" i="3" s="1"/>
  <c r="EB335" i="3"/>
  <c r="EA335" i="3"/>
  <c r="EW335" i="3" s="1"/>
  <c r="DZ335" i="3"/>
  <c r="DW335" i="3"/>
  <c r="DY335" i="3" s="1"/>
  <c r="DV335" i="3"/>
  <c r="DU335" i="3"/>
  <c r="DT335" i="3"/>
  <c r="DS335" i="3"/>
  <c r="FA335" i="3" s="1"/>
  <c r="DQ335" i="3"/>
  <c r="DP335" i="3"/>
  <c r="DO335" i="3"/>
  <c r="DK335" i="3"/>
  <c r="DJ335" i="3"/>
  <c r="DL335" i="3" s="1"/>
  <c r="DI335" i="3"/>
  <c r="DH335" i="3"/>
  <c r="FB335" i="3" s="1"/>
  <c r="K335" i="3"/>
  <c r="J335" i="3"/>
  <c r="H335" i="3"/>
  <c r="B335" i="3"/>
  <c r="FA334" i="3"/>
  <c r="EZ334" i="3"/>
  <c r="FC334" i="3" s="1"/>
  <c r="EX334" i="3"/>
  <c r="EW334" i="3"/>
  <c r="EM334" i="3"/>
  <c r="EL334" i="3"/>
  <c r="EK334" i="3"/>
  <c r="EG334" i="3"/>
  <c r="ER334" i="3" s="1"/>
  <c r="EF334" i="3"/>
  <c r="EE334" i="3"/>
  <c r="EP334" i="3" s="1"/>
  <c r="ED334" i="3"/>
  <c r="EB334" i="3"/>
  <c r="EA334" i="3"/>
  <c r="DZ334" i="3"/>
  <c r="EV334" i="3" s="1"/>
  <c r="DY334" i="3"/>
  <c r="DX334" i="3"/>
  <c r="DV334" i="3"/>
  <c r="DW334" i="3" s="1"/>
  <c r="DU334" i="3"/>
  <c r="DT334" i="3"/>
  <c r="DS334" i="3"/>
  <c r="DQ334" i="3"/>
  <c r="DP334" i="3"/>
  <c r="DO334" i="3"/>
  <c r="DK334" i="3"/>
  <c r="DJ334" i="3"/>
  <c r="EQ334" i="3" s="1"/>
  <c r="DI334" i="3"/>
  <c r="DH334" i="3"/>
  <c r="FB334" i="3" s="1"/>
  <c r="K334" i="3"/>
  <c r="J334" i="3"/>
  <c r="H334" i="3"/>
  <c r="B334" i="3"/>
  <c r="FA333" i="3"/>
  <c r="ER333" i="3"/>
  <c r="EQ333" i="3"/>
  <c r="EM333" i="3"/>
  <c r="EL333" i="3"/>
  <c r="EK333" i="3"/>
  <c r="EG333" i="3"/>
  <c r="EF333" i="3"/>
  <c r="EE333" i="3"/>
  <c r="ED333" i="3"/>
  <c r="EO333" i="3" s="1"/>
  <c r="EB333" i="3"/>
  <c r="EX333" i="3" s="1"/>
  <c r="EA333" i="3"/>
  <c r="EW333" i="3" s="1"/>
  <c r="DZ333" i="3"/>
  <c r="DW333" i="3"/>
  <c r="DV333" i="3"/>
  <c r="DU333" i="3"/>
  <c r="DT333" i="3"/>
  <c r="DS333" i="3"/>
  <c r="DQ333" i="3"/>
  <c r="DP333" i="3"/>
  <c r="DO333" i="3"/>
  <c r="EV333" i="3" s="1"/>
  <c r="DK333" i="3"/>
  <c r="DJ333" i="3"/>
  <c r="DI333" i="3"/>
  <c r="DL333" i="3" s="1"/>
  <c r="DH333" i="3"/>
  <c r="FB333" i="3" s="1"/>
  <c r="K333" i="3"/>
  <c r="J333" i="3"/>
  <c r="H333" i="3"/>
  <c r="B333" i="3"/>
  <c r="FB332" i="3"/>
  <c r="FA332" i="3"/>
  <c r="EP332" i="3"/>
  <c r="EM332" i="3"/>
  <c r="EL332" i="3"/>
  <c r="EK332" i="3"/>
  <c r="EG332" i="3"/>
  <c r="ER332" i="3" s="1"/>
  <c r="EF332" i="3"/>
  <c r="EE332" i="3"/>
  <c r="ED332" i="3"/>
  <c r="EB332" i="3"/>
  <c r="EX332" i="3" s="1"/>
  <c r="EA332" i="3"/>
  <c r="DZ332" i="3"/>
  <c r="DV332" i="3"/>
  <c r="DU332" i="3"/>
  <c r="DT332" i="3"/>
  <c r="DS332" i="3"/>
  <c r="DW332" i="3" s="1"/>
  <c r="DQ332" i="3"/>
  <c r="DP332" i="3"/>
  <c r="EW332" i="3" s="1"/>
  <c r="DO332" i="3"/>
  <c r="EV332" i="3" s="1"/>
  <c r="DN332" i="3"/>
  <c r="DK332" i="3"/>
  <c r="DJ332" i="3"/>
  <c r="DL332" i="3" s="1"/>
  <c r="DI332" i="3"/>
  <c r="DH332" i="3"/>
  <c r="K332" i="3"/>
  <c r="J332" i="3"/>
  <c r="H332" i="3"/>
  <c r="B332" i="3"/>
  <c r="FB331" i="3"/>
  <c r="FA331" i="3"/>
  <c r="EZ331" i="3"/>
  <c r="EM331" i="3"/>
  <c r="EL331" i="3"/>
  <c r="EK331" i="3"/>
  <c r="EG331" i="3"/>
  <c r="EF331" i="3"/>
  <c r="EQ331" i="3" s="1"/>
  <c r="EE331" i="3"/>
  <c r="EP331" i="3" s="1"/>
  <c r="ED331" i="3"/>
  <c r="EH331" i="3" s="1"/>
  <c r="EJ331" i="3" s="1"/>
  <c r="EB331" i="3"/>
  <c r="EX331" i="3" s="1"/>
  <c r="EA331" i="3"/>
  <c r="EW331" i="3" s="1"/>
  <c r="DZ331" i="3"/>
  <c r="DV331" i="3"/>
  <c r="DU331" i="3"/>
  <c r="DT331" i="3"/>
  <c r="DS331" i="3"/>
  <c r="DQ331" i="3"/>
  <c r="DP331" i="3"/>
  <c r="DO331" i="3"/>
  <c r="EV331" i="3" s="1"/>
  <c r="DK331" i="3"/>
  <c r="DJ331" i="3"/>
  <c r="DI331" i="3"/>
  <c r="DH331" i="3"/>
  <c r="DL331" i="3" s="1"/>
  <c r="K331" i="3"/>
  <c r="J331" i="3"/>
  <c r="H331" i="3"/>
  <c r="B331" i="3"/>
  <c r="FB330" i="3"/>
  <c r="EW330" i="3"/>
  <c r="ER330" i="3"/>
  <c r="EM330" i="3"/>
  <c r="EL330" i="3"/>
  <c r="EK330" i="3"/>
  <c r="EG330" i="3"/>
  <c r="EF330" i="3"/>
  <c r="EQ330" i="3" s="1"/>
  <c r="EE330" i="3"/>
  <c r="ED330" i="3"/>
  <c r="EB330" i="3"/>
  <c r="EX330" i="3" s="1"/>
  <c r="EA330" i="3"/>
  <c r="DZ330" i="3"/>
  <c r="EV330" i="3" s="1"/>
  <c r="DV330" i="3"/>
  <c r="DU330" i="3"/>
  <c r="DT330" i="3"/>
  <c r="DS330" i="3"/>
  <c r="DQ330" i="3"/>
  <c r="DP330" i="3"/>
  <c r="DO330" i="3"/>
  <c r="DK330" i="3"/>
  <c r="DJ330" i="3"/>
  <c r="DI330" i="3"/>
  <c r="DL330" i="3" s="1"/>
  <c r="DH330" i="3"/>
  <c r="K330" i="3"/>
  <c r="J330" i="3"/>
  <c r="H330" i="3"/>
  <c r="B330" i="3"/>
  <c r="FB329" i="3"/>
  <c r="EZ329" i="3"/>
  <c r="EM329" i="3"/>
  <c r="EX329" i="3" s="1"/>
  <c r="EL329" i="3"/>
  <c r="EK329" i="3"/>
  <c r="EG329" i="3"/>
  <c r="ER329" i="3" s="1"/>
  <c r="EF329" i="3"/>
  <c r="EQ329" i="3" s="1"/>
  <c r="EE329" i="3"/>
  <c r="EP329" i="3" s="1"/>
  <c r="ED329" i="3"/>
  <c r="EB329" i="3"/>
  <c r="EA329" i="3"/>
  <c r="DZ329" i="3"/>
  <c r="DV329" i="3"/>
  <c r="DU329" i="3"/>
  <c r="DT329" i="3"/>
  <c r="DS329" i="3"/>
  <c r="DQ329" i="3"/>
  <c r="DP329" i="3"/>
  <c r="EW329" i="3" s="1"/>
  <c r="DO329" i="3"/>
  <c r="DL329" i="3"/>
  <c r="DM329" i="3" s="1"/>
  <c r="DK329" i="3"/>
  <c r="DJ329" i="3"/>
  <c r="DI329" i="3"/>
  <c r="DH329" i="3"/>
  <c r="K329" i="3"/>
  <c r="J329" i="3"/>
  <c r="H329" i="3"/>
  <c r="B329" i="3"/>
  <c r="FB328" i="3"/>
  <c r="FA328" i="3"/>
  <c r="EZ328" i="3"/>
  <c r="FC328" i="3" s="1"/>
  <c r="EX328" i="3"/>
  <c r="EV328" i="3"/>
  <c r="EM328" i="3"/>
  <c r="EL328" i="3"/>
  <c r="EW328" i="3" s="1"/>
  <c r="EK328" i="3"/>
  <c r="EG328" i="3"/>
  <c r="EF328" i="3"/>
  <c r="EE328" i="3"/>
  <c r="ED328" i="3"/>
  <c r="EB328" i="3"/>
  <c r="EA328" i="3"/>
  <c r="DZ328" i="3"/>
  <c r="DV328" i="3"/>
  <c r="DW328" i="3" s="1"/>
  <c r="DU328" i="3"/>
  <c r="DT328" i="3"/>
  <c r="DS328" i="3"/>
  <c r="EO328" i="3" s="1"/>
  <c r="DQ328" i="3"/>
  <c r="DP328" i="3"/>
  <c r="DO328" i="3"/>
  <c r="DK328" i="3"/>
  <c r="DL328" i="3" s="1"/>
  <c r="DJ328" i="3"/>
  <c r="DI328" i="3"/>
  <c r="DH328" i="3"/>
  <c r="K328" i="3"/>
  <c r="J328" i="3"/>
  <c r="H328" i="3"/>
  <c r="B328" i="3"/>
  <c r="FB327" i="3"/>
  <c r="EM327" i="3"/>
  <c r="EX327" i="3" s="1"/>
  <c r="EL327" i="3"/>
  <c r="EW327" i="3" s="1"/>
  <c r="EK327" i="3"/>
  <c r="EV327" i="3" s="1"/>
  <c r="EJ327" i="3"/>
  <c r="EI327" i="3"/>
  <c r="EG327" i="3"/>
  <c r="EF327" i="3"/>
  <c r="EH327" i="3" s="1"/>
  <c r="EE327" i="3"/>
  <c r="ED327" i="3"/>
  <c r="EZ327" i="3" s="1"/>
  <c r="FC327" i="3" s="1"/>
  <c r="EB327" i="3"/>
  <c r="EA327" i="3"/>
  <c r="DZ327" i="3"/>
  <c r="DV327" i="3"/>
  <c r="DU327" i="3"/>
  <c r="EQ327" i="3" s="1"/>
  <c r="DT327" i="3"/>
  <c r="EP327" i="3" s="1"/>
  <c r="DS327" i="3"/>
  <c r="FA327" i="3" s="1"/>
  <c r="DQ327" i="3"/>
  <c r="DP327" i="3"/>
  <c r="DO327" i="3"/>
  <c r="DK327" i="3"/>
  <c r="DJ327" i="3"/>
  <c r="DI327" i="3"/>
  <c r="DH327" i="3"/>
  <c r="DL327" i="3" s="1"/>
  <c r="K327" i="3"/>
  <c r="J327" i="3"/>
  <c r="H327" i="3"/>
  <c r="B327" i="3"/>
  <c r="FB326" i="3"/>
  <c r="EZ326" i="3"/>
  <c r="EM326" i="3"/>
  <c r="EX326" i="3" s="1"/>
  <c r="EL326" i="3"/>
  <c r="EK326" i="3"/>
  <c r="EV326" i="3" s="1"/>
  <c r="EG326" i="3"/>
  <c r="ER326" i="3" s="1"/>
  <c r="EF326" i="3"/>
  <c r="EE326" i="3"/>
  <c r="EP326" i="3" s="1"/>
  <c r="ED326" i="3"/>
  <c r="EB326" i="3"/>
  <c r="EA326" i="3"/>
  <c r="DZ326" i="3"/>
  <c r="DV326" i="3"/>
  <c r="DU326" i="3"/>
  <c r="EQ326" i="3" s="1"/>
  <c r="DT326" i="3"/>
  <c r="DS326" i="3"/>
  <c r="DQ326" i="3"/>
  <c r="DP326" i="3"/>
  <c r="DO326" i="3"/>
  <c r="DM326" i="3"/>
  <c r="DK326" i="3"/>
  <c r="DJ326" i="3"/>
  <c r="DI326" i="3"/>
  <c r="DH326" i="3"/>
  <c r="DL326" i="3" s="1"/>
  <c r="DN326" i="3" s="1"/>
  <c r="K326" i="3"/>
  <c r="J326" i="3"/>
  <c r="H326" i="3"/>
  <c r="B326" i="3"/>
  <c r="FB325" i="3"/>
  <c r="FA325" i="3"/>
  <c r="EZ325" i="3"/>
  <c r="FC325" i="3" s="1"/>
  <c r="EW325" i="3"/>
  <c r="ER325" i="3"/>
  <c r="EM325" i="3"/>
  <c r="EL325" i="3"/>
  <c r="EK325" i="3"/>
  <c r="EG325" i="3"/>
  <c r="EF325" i="3"/>
  <c r="EH325" i="3" s="1"/>
  <c r="EE325" i="3"/>
  <c r="ED325" i="3"/>
  <c r="EB325" i="3"/>
  <c r="EA325" i="3"/>
  <c r="DZ325" i="3"/>
  <c r="DV325" i="3"/>
  <c r="DU325" i="3"/>
  <c r="DT325" i="3"/>
  <c r="DS325" i="3"/>
  <c r="EO325" i="3" s="1"/>
  <c r="DQ325" i="3"/>
  <c r="DP325" i="3"/>
  <c r="DO325" i="3"/>
  <c r="DK325" i="3"/>
  <c r="DJ325" i="3"/>
  <c r="EQ325" i="3" s="1"/>
  <c r="DI325" i="3"/>
  <c r="EP325" i="3" s="1"/>
  <c r="DH325" i="3"/>
  <c r="K325" i="3"/>
  <c r="J325" i="3"/>
  <c r="H325" i="3"/>
  <c r="B325" i="3"/>
  <c r="FB324" i="3"/>
  <c r="EZ324" i="3"/>
  <c r="ER324" i="3"/>
  <c r="EQ324" i="3"/>
  <c r="EP324" i="3"/>
  <c r="EO324" i="3"/>
  <c r="EM324" i="3"/>
  <c r="EX324" i="3" s="1"/>
  <c r="EL324" i="3"/>
  <c r="EW324" i="3" s="1"/>
  <c r="EK324" i="3"/>
  <c r="EI324" i="3"/>
  <c r="EG324" i="3"/>
  <c r="EF324" i="3"/>
  <c r="EH324" i="3" s="1"/>
  <c r="EJ324" i="3" s="1"/>
  <c r="EE324" i="3"/>
  <c r="ED324" i="3"/>
  <c r="EB324" i="3"/>
  <c r="EA324" i="3"/>
  <c r="DZ324" i="3"/>
  <c r="DW324" i="3"/>
  <c r="DY324" i="3" s="1"/>
  <c r="DV324" i="3"/>
  <c r="DU324" i="3"/>
  <c r="DT324" i="3"/>
  <c r="DS324" i="3"/>
  <c r="FA324" i="3" s="1"/>
  <c r="FC324" i="3" s="1"/>
  <c r="DQ324" i="3"/>
  <c r="DP324" i="3"/>
  <c r="DO324" i="3"/>
  <c r="DK324" i="3"/>
  <c r="DJ324" i="3"/>
  <c r="DI324" i="3"/>
  <c r="DH324" i="3"/>
  <c r="K324" i="3"/>
  <c r="J324" i="3"/>
  <c r="H324" i="3"/>
  <c r="B324" i="3"/>
  <c r="FB323" i="3"/>
  <c r="EZ323" i="3"/>
  <c r="EM323" i="3"/>
  <c r="EL323" i="3"/>
  <c r="EK323" i="3"/>
  <c r="EV323" i="3" s="1"/>
  <c r="EG323" i="3"/>
  <c r="EF323" i="3"/>
  <c r="EE323" i="3"/>
  <c r="ED323" i="3"/>
  <c r="EH323" i="3" s="1"/>
  <c r="EB323" i="3"/>
  <c r="EA323" i="3"/>
  <c r="DZ323" i="3"/>
  <c r="DV323" i="3"/>
  <c r="DU323" i="3"/>
  <c r="DT323" i="3"/>
  <c r="EP323" i="3" s="1"/>
  <c r="DS323" i="3"/>
  <c r="DQ323" i="3"/>
  <c r="DP323" i="3"/>
  <c r="DO323" i="3"/>
  <c r="DK323" i="3"/>
  <c r="DJ323" i="3"/>
  <c r="DI323" i="3"/>
  <c r="DH323" i="3"/>
  <c r="K323" i="3"/>
  <c r="J323" i="3"/>
  <c r="H323" i="3"/>
  <c r="B323" i="3"/>
  <c r="FA322" i="3"/>
  <c r="EP322" i="3"/>
  <c r="EM322" i="3"/>
  <c r="EL322" i="3"/>
  <c r="EK322" i="3"/>
  <c r="EG322" i="3"/>
  <c r="EF322" i="3"/>
  <c r="EE322" i="3"/>
  <c r="ED322" i="3"/>
  <c r="EB322" i="3"/>
  <c r="EA322" i="3"/>
  <c r="DZ322" i="3"/>
  <c r="EV322" i="3" s="1"/>
  <c r="DW322" i="3"/>
  <c r="DX322" i="3" s="1"/>
  <c r="DV322" i="3"/>
  <c r="DU322" i="3"/>
  <c r="DT322" i="3"/>
  <c r="DS322" i="3"/>
  <c r="DQ322" i="3"/>
  <c r="DP322" i="3"/>
  <c r="DO322" i="3"/>
  <c r="DK322" i="3"/>
  <c r="DJ322" i="3"/>
  <c r="EQ322" i="3" s="1"/>
  <c r="DI322" i="3"/>
  <c r="DH322" i="3"/>
  <c r="K322" i="3"/>
  <c r="J322" i="3"/>
  <c r="H322" i="3"/>
  <c r="B322" i="3"/>
  <c r="EV321" i="3"/>
  <c r="EP321" i="3"/>
  <c r="EM321" i="3"/>
  <c r="EX321" i="3" s="1"/>
  <c r="EL321" i="3"/>
  <c r="EW321" i="3" s="1"/>
  <c r="EK321" i="3"/>
  <c r="EG321" i="3"/>
  <c r="EF321" i="3"/>
  <c r="EE321" i="3"/>
  <c r="ED321" i="3"/>
  <c r="EB321" i="3"/>
  <c r="EA321" i="3"/>
  <c r="DZ321" i="3"/>
  <c r="DV321" i="3"/>
  <c r="ER321" i="3" s="1"/>
  <c r="DU321" i="3"/>
  <c r="DW321" i="3" s="1"/>
  <c r="DT321" i="3"/>
  <c r="DS321" i="3"/>
  <c r="FA321" i="3" s="1"/>
  <c r="DQ321" i="3"/>
  <c r="DP321" i="3"/>
  <c r="DO321" i="3"/>
  <c r="DL321" i="3"/>
  <c r="DK321" i="3"/>
  <c r="DJ321" i="3"/>
  <c r="DI321" i="3"/>
  <c r="DH321" i="3"/>
  <c r="FB321" i="3" s="1"/>
  <c r="K321" i="3"/>
  <c r="J321" i="3"/>
  <c r="H321" i="3"/>
  <c r="B321" i="3"/>
  <c r="EX320" i="3"/>
  <c r="EW320" i="3"/>
  <c r="EM320" i="3"/>
  <c r="EL320" i="3"/>
  <c r="EK320" i="3"/>
  <c r="EG320" i="3"/>
  <c r="ER320" i="3" s="1"/>
  <c r="EF320" i="3"/>
  <c r="EQ320" i="3" s="1"/>
  <c r="EE320" i="3"/>
  <c r="ED320" i="3"/>
  <c r="EB320" i="3"/>
  <c r="EA320" i="3"/>
  <c r="DZ320" i="3"/>
  <c r="EV320" i="3" s="1"/>
  <c r="DW320" i="3"/>
  <c r="DY320" i="3" s="1"/>
  <c r="DV320" i="3"/>
  <c r="DU320" i="3"/>
  <c r="DT320" i="3"/>
  <c r="DS320" i="3"/>
  <c r="FA320" i="3" s="1"/>
  <c r="DQ320" i="3"/>
  <c r="DP320" i="3"/>
  <c r="DO320" i="3"/>
  <c r="DK320" i="3"/>
  <c r="DJ320" i="3"/>
  <c r="DI320" i="3"/>
  <c r="DL320" i="3" s="1"/>
  <c r="DH320" i="3"/>
  <c r="FB320" i="3" s="1"/>
  <c r="K320" i="3"/>
  <c r="J320" i="3"/>
  <c r="H320" i="3"/>
  <c r="B320" i="3"/>
  <c r="EX319" i="3"/>
  <c r="EV319" i="3"/>
  <c r="EQ319" i="3"/>
  <c r="EP319" i="3"/>
  <c r="EM319" i="3"/>
  <c r="EL319" i="3"/>
  <c r="EK319" i="3"/>
  <c r="EG319" i="3"/>
  <c r="EF319" i="3"/>
  <c r="EE319" i="3"/>
  <c r="ED319" i="3"/>
  <c r="EB319" i="3"/>
  <c r="EA319" i="3"/>
  <c r="EW319" i="3" s="1"/>
  <c r="DZ319" i="3"/>
  <c r="DW319" i="3"/>
  <c r="DX319" i="3" s="1"/>
  <c r="DV319" i="3"/>
  <c r="DU319" i="3"/>
  <c r="DT319" i="3"/>
  <c r="DS319" i="3"/>
  <c r="FA319" i="3" s="1"/>
  <c r="DQ319" i="3"/>
  <c r="DP319" i="3"/>
  <c r="DO319" i="3"/>
  <c r="DM319" i="3"/>
  <c r="DL319" i="3"/>
  <c r="DK319" i="3"/>
  <c r="ER319" i="3" s="1"/>
  <c r="DJ319" i="3"/>
  <c r="DI319" i="3"/>
  <c r="DH319" i="3"/>
  <c r="FB319" i="3" s="1"/>
  <c r="K319" i="3"/>
  <c r="J319" i="3"/>
  <c r="H319" i="3"/>
  <c r="B319" i="3"/>
  <c r="FA318" i="3"/>
  <c r="EZ318" i="3"/>
  <c r="EQ318" i="3"/>
  <c r="EP318" i="3"/>
  <c r="EM318" i="3"/>
  <c r="EX318" i="3" s="1"/>
  <c r="EL318" i="3"/>
  <c r="EK318" i="3"/>
  <c r="EI318" i="3"/>
  <c r="EG318" i="3"/>
  <c r="EF318" i="3"/>
  <c r="EH318" i="3" s="1"/>
  <c r="EJ318" i="3" s="1"/>
  <c r="EE318" i="3"/>
  <c r="ED318" i="3"/>
  <c r="EB318" i="3"/>
  <c r="EA318" i="3"/>
  <c r="DZ318" i="3"/>
  <c r="EV318" i="3" s="1"/>
  <c r="DY318" i="3"/>
  <c r="DV318" i="3"/>
  <c r="DW318" i="3" s="1"/>
  <c r="DX318" i="3" s="1"/>
  <c r="DU318" i="3"/>
  <c r="DT318" i="3"/>
  <c r="DS318" i="3"/>
  <c r="DQ318" i="3"/>
  <c r="DP318" i="3"/>
  <c r="DO318" i="3"/>
  <c r="DK318" i="3"/>
  <c r="DJ318" i="3"/>
  <c r="DI318" i="3"/>
  <c r="DH318" i="3"/>
  <c r="K318" i="3"/>
  <c r="J318" i="3"/>
  <c r="H318" i="3"/>
  <c r="B318" i="3"/>
  <c r="FB317" i="3"/>
  <c r="EZ317" i="3"/>
  <c r="FC317" i="3" s="1"/>
  <c r="EX317" i="3"/>
  <c r="EU317" i="3"/>
  <c r="EQ317" i="3"/>
  <c r="EP317" i="3"/>
  <c r="EO317" i="3"/>
  <c r="ES317" i="3" s="1"/>
  <c r="ET317" i="3" s="1"/>
  <c r="EM317" i="3"/>
  <c r="EL317" i="3"/>
  <c r="EK317" i="3"/>
  <c r="EH317" i="3"/>
  <c r="EG317" i="3"/>
  <c r="ER317" i="3" s="1"/>
  <c r="EF317" i="3"/>
  <c r="EE317" i="3"/>
  <c r="ED317" i="3"/>
  <c r="EB317" i="3"/>
  <c r="EA317" i="3"/>
  <c r="DZ317" i="3"/>
  <c r="DX317" i="3"/>
  <c r="DW317" i="3"/>
  <c r="DY317" i="3" s="1"/>
  <c r="DV317" i="3"/>
  <c r="DU317" i="3"/>
  <c r="DT317" i="3"/>
  <c r="DS317" i="3"/>
  <c r="FA317" i="3" s="1"/>
  <c r="DQ317" i="3"/>
  <c r="DP317" i="3"/>
  <c r="EW317" i="3" s="1"/>
  <c r="DO317" i="3"/>
  <c r="DL317" i="3"/>
  <c r="DK317" i="3"/>
  <c r="DJ317" i="3"/>
  <c r="DI317" i="3"/>
  <c r="DH317" i="3"/>
  <c r="K317" i="3"/>
  <c r="J317" i="3"/>
  <c r="H317" i="3"/>
  <c r="B317" i="3"/>
  <c r="FB316" i="3"/>
  <c r="EZ316" i="3"/>
  <c r="EX316" i="3"/>
  <c r="EQ316" i="3"/>
  <c r="EM316" i="3"/>
  <c r="EL316" i="3"/>
  <c r="EK316" i="3"/>
  <c r="EI316" i="3"/>
  <c r="EH316" i="3"/>
  <c r="EJ316" i="3" s="1"/>
  <c r="EG316" i="3"/>
  <c r="ER316" i="3" s="1"/>
  <c r="EF316" i="3"/>
  <c r="EE316" i="3"/>
  <c r="ED316" i="3"/>
  <c r="EB316" i="3"/>
  <c r="EA316" i="3"/>
  <c r="DZ316" i="3"/>
  <c r="DV316" i="3"/>
  <c r="DU316" i="3"/>
  <c r="DT316" i="3"/>
  <c r="EP316" i="3" s="1"/>
  <c r="DS316" i="3"/>
  <c r="FA316" i="3" s="1"/>
  <c r="FC316" i="3" s="1"/>
  <c r="DQ316" i="3"/>
  <c r="DP316" i="3"/>
  <c r="EW316" i="3" s="1"/>
  <c r="DO316" i="3"/>
  <c r="DN316" i="3"/>
  <c r="DM316" i="3"/>
  <c r="DK316" i="3"/>
  <c r="DJ316" i="3"/>
  <c r="DL316" i="3" s="1"/>
  <c r="DI316" i="3"/>
  <c r="DH316" i="3"/>
  <c r="K316" i="3"/>
  <c r="J316" i="3"/>
  <c r="H316" i="3"/>
  <c r="B316" i="3"/>
  <c r="FB315" i="3"/>
  <c r="EZ315" i="3"/>
  <c r="EX315" i="3"/>
  <c r="EW315" i="3"/>
  <c r="EM315" i="3"/>
  <c r="EL315" i="3"/>
  <c r="EK315" i="3"/>
  <c r="EV315" i="3" s="1"/>
  <c r="EG315" i="3"/>
  <c r="ER315" i="3" s="1"/>
  <c r="EF315" i="3"/>
  <c r="EE315" i="3"/>
  <c r="ED315" i="3"/>
  <c r="EB315" i="3"/>
  <c r="EA315" i="3"/>
  <c r="DZ315" i="3"/>
  <c r="DV315" i="3"/>
  <c r="DU315" i="3"/>
  <c r="DT315" i="3"/>
  <c r="DS315" i="3"/>
  <c r="DQ315" i="3"/>
  <c r="DP315" i="3"/>
  <c r="DO315" i="3"/>
  <c r="DL315" i="3"/>
  <c r="DK315" i="3"/>
  <c r="DJ315" i="3"/>
  <c r="DI315" i="3"/>
  <c r="DH315" i="3"/>
  <c r="K315" i="3"/>
  <c r="J315" i="3"/>
  <c r="H315" i="3"/>
  <c r="B315" i="3"/>
  <c r="FB314" i="3"/>
  <c r="EX314" i="3"/>
  <c r="EW314" i="3"/>
  <c r="EM314" i="3"/>
  <c r="EL314" i="3"/>
  <c r="EK314" i="3"/>
  <c r="EI314" i="3"/>
  <c r="EH314" i="3"/>
  <c r="EJ314" i="3" s="1"/>
  <c r="EG314" i="3"/>
  <c r="ER314" i="3" s="1"/>
  <c r="EF314" i="3"/>
  <c r="EQ314" i="3" s="1"/>
  <c r="EE314" i="3"/>
  <c r="EP314" i="3" s="1"/>
  <c r="ED314" i="3"/>
  <c r="EZ314" i="3" s="1"/>
  <c r="EB314" i="3"/>
  <c r="EA314" i="3"/>
  <c r="DZ314" i="3"/>
  <c r="DY314" i="3"/>
  <c r="DV314" i="3"/>
  <c r="DU314" i="3"/>
  <c r="DT314" i="3"/>
  <c r="DS314" i="3"/>
  <c r="DW314" i="3" s="1"/>
  <c r="DX314" i="3" s="1"/>
  <c r="DQ314" i="3"/>
  <c r="DP314" i="3"/>
  <c r="DO314" i="3"/>
  <c r="EV314" i="3" s="1"/>
  <c r="DN314" i="3"/>
  <c r="DK314" i="3"/>
  <c r="DL314" i="3" s="1"/>
  <c r="DJ314" i="3"/>
  <c r="DI314" i="3"/>
  <c r="DH314" i="3"/>
  <c r="K314" i="3"/>
  <c r="J314" i="3"/>
  <c r="H314" i="3"/>
  <c r="B314" i="3"/>
  <c r="FC313" i="3"/>
  <c r="FB313" i="3"/>
  <c r="FA313" i="3"/>
  <c r="EZ313" i="3"/>
  <c r="EX313" i="3"/>
  <c r="EM313" i="3"/>
  <c r="EL313" i="3"/>
  <c r="EK313" i="3"/>
  <c r="EH313" i="3"/>
  <c r="EG313" i="3"/>
  <c r="EF313" i="3"/>
  <c r="EQ313" i="3" s="1"/>
  <c r="EE313" i="3"/>
  <c r="EP313" i="3" s="1"/>
  <c r="ED313" i="3"/>
  <c r="EO313" i="3" s="1"/>
  <c r="EB313" i="3"/>
  <c r="EA313" i="3"/>
  <c r="EW313" i="3" s="1"/>
  <c r="DZ313" i="3"/>
  <c r="EV313" i="3" s="1"/>
  <c r="DW313" i="3"/>
  <c r="DV313" i="3"/>
  <c r="DU313" i="3"/>
  <c r="DT313" i="3"/>
  <c r="DS313" i="3"/>
  <c r="DQ313" i="3"/>
  <c r="DP313" i="3"/>
  <c r="DO313" i="3"/>
  <c r="DN313" i="3"/>
  <c r="DL313" i="3"/>
  <c r="DK313" i="3"/>
  <c r="DJ313" i="3"/>
  <c r="DI313" i="3"/>
  <c r="DH313" i="3"/>
  <c r="K313" i="3"/>
  <c r="J313" i="3"/>
  <c r="H313" i="3"/>
  <c r="B313" i="3"/>
  <c r="FB312" i="3"/>
  <c r="FA312" i="3"/>
  <c r="EW312" i="3"/>
  <c r="EV312" i="3"/>
  <c r="EP312" i="3"/>
  <c r="EO312" i="3"/>
  <c r="EM312" i="3"/>
  <c r="EX312" i="3" s="1"/>
  <c r="EL312" i="3"/>
  <c r="EK312" i="3"/>
  <c r="EG312" i="3"/>
  <c r="EF312" i="3"/>
  <c r="EE312" i="3"/>
  <c r="ED312" i="3"/>
  <c r="EH312" i="3" s="1"/>
  <c r="EI312" i="3" s="1"/>
  <c r="EB312" i="3"/>
  <c r="EA312" i="3"/>
  <c r="DZ312" i="3"/>
  <c r="DX312" i="3"/>
  <c r="DW312" i="3"/>
  <c r="DY312" i="3" s="1"/>
  <c r="DV312" i="3"/>
  <c r="DU312" i="3"/>
  <c r="DT312" i="3"/>
  <c r="DS312" i="3"/>
  <c r="DQ312" i="3"/>
  <c r="DP312" i="3"/>
  <c r="DO312" i="3"/>
  <c r="DK312" i="3"/>
  <c r="DJ312" i="3"/>
  <c r="DL312" i="3" s="1"/>
  <c r="DI312" i="3"/>
  <c r="DH312" i="3"/>
  <c r="K312" i="3"/>
  <c r="J312" i="3"/>
  <c r="H312" i="3"/>
  <c r="B312" i="3"/>
  <c r="EV311" i="3"/>
  <c r="EQ311" i="3"/>
  <c r="EP311" i="3"/>
  <c r="EM311" i="3"/>
  <c r="EL311" i="3"/>
  <c r="EK311" i="3"/>
  <c r="EH311" i="3"/>
  <c r="EG311" i="3"/>
  <c r="EF311" i="3"/>
  <c r="EE311" i="3"/>
  <c r="ED311" i="3"/>
  <c r="EZ311" i="3" s="1"/>
  <c r="EB311" i="3"/>
  <c r="EA311" i="3"/>
  <c r="EW311" i="3" s="1"/>
  <c r="DZ311" i="3"/>
  <c r="DY311" i="3"/>
  <c r="DW311" i="3"/>
  <c r="DX311" i="3" s="1"/>
  <c r="DV311" i="3"/>
  <c r="DU311" i="3"/>
  <c r="DT311" i="3"/>
  <c r="DS311" i="3"/>
  <c r="FA311" i="3" s="1"/>
  <c r="DQ311" i="3"/>
  <c r="DP311" i="3"/>
  <c r="DO311" i="3"/>
  <c r="DK311" i="3"/>
  <c r="DJ311" i="3"/>
  <c r="DI311" i="3"/>
  <c r="DH311" i="3"/>
  <c r="K311" i="3"/>
  <c r="J311" i="3"/>
  <c r="H311" i="3"/>
  <c r="B311" i="3"/>
  <c r="FA310" i="3"/>
  <c r="EP310" i="3"/>
  <c r="EO310" i="3"/>
  <c r="EM310" i="3"/>
  <c r="EX310" i="3" s="1"/>
  <c r="EL310" i="3"/>
  <c r="EW310" i="3" s="1"/>
  <c r="EK310" i="3"/>
  <c r="EV310" i="3" s="1"/>
  <c r="EH310" i="3"/>
  <c r="EG310" i="3"/>
  <c r="EF310" i="3"/>
  <c r="EE310" i="3"/>
  <c r="ED310" i="3"/>
  <c r="EZ310" i="3" s="1"/>
  <c r="EB310" i="3"/>
  <c r="EA310" i="3"/>
  <c r="DZ310" i="3"/>
  <c r="DV310" i="3"/>
  <c r="ER310" i="3" s="1"/>
  <c r="DU310" i="3"/>
  <c r="EQ310" i="3" s="1"/>
  <c r="DT310" i="3"/>
  <c r="DS310" i="3"/>
  <c r="DQ310" i="3"/>
  <c r="DP310" i="3"/>
  <c r="DO310" i="3"/>
  <c r="DK310" i="3"/>
  <c r="DJ310" i="3"/>
  <c r="DI310" i="3"/>
  <c r="DL310" i="3" s="1"/>
  <c r="DH310" i="3"/>
  <c r="FB310" i="3" s="1"/>
  <c r="K310" i="3"/>
  <c r="J310" i="3"/>
  <c r="H310" i="3"/>
  <c r="B310" i="3"/>
  <c r="FA309" i="3"/>
  <c r="ER309" i="3"/>
  <c r="EM309" i="3"/>
  <c r="EX309" i="3" s="1"/>
  <c r="EL309" i="3"/>
  <c r="EW309" i="3" s="1"/>
  <c r="EK309" i="3"/>
  <c r="EV309" i="3" s="1"/>
  <c r="EG309" i="3"/>
  <c r="EF309" i="3"/>
  <c r="EE309" i="3"/>
  <c r="ED309" i="3"/>
  <c r="EB309" i="3"/>
  <c r="EA309" i="3"/>
  <c r="DZ309" i="3"/>
  <c r="DY309" i="3"/>
  <c r="DX309" i="3"/>
  <c r="DW309" i="3"/>
  <c r="DV309" i="3"/>
  <c r="DU309" i="3"/>
  <c r="DT309" i="3"/>
  <c r="DS309" i="3"/>
  <c r="DQ309" i="3"/>
  <c r="DP309" i="3"/>
  <c r="DO309" i="3"/>
  <c r="DK309" i="3"/>
  <c r="DJ309" i="3"/>
  <c r="EQ309" i="3" s="1"/>
  <c r="DI309" i="3"/>
  <c r="EP309" i="3" s="1"/>
  <c r="DH309" i="3"/>
  <c r="FB309" i="3" s="1"/>
  <c r="K309" i="3"/>
  <c r="J309" i="3"/>
  <c r="H309" i="3"/>
  <c r="B309" i="3"/>
  <c r="FA308" i="3"/>
  <c r="EZ308" i="3"/>
  <c r="ER308" i="3"/>
  <c r="EQ308" i="3"/>
  <c r="EO308" i="3"/>
  <c r="EM308" i="3"/>
  <c r="EX308" i="3" s="1"/>
  <c r="EL308" i="3"/>
  <c r="EK308" i="3"/>
  <c r="EV308" i="3" s="1"/>
  <c r="EH308" i="3"/>
  <c r="EG308" i="3"/>
  <c r="EF308" i="3"/>
  <c r="EE308" i="3"/>
  <c r="ED308" i="3"/>
  <c r="EB308" i="3"/>
  <c r="EA308" i="3"/>
  <c r="DZ308" i="3"/>
  <c r="DV308" i="3"/>
  <c r="DU308" i="3"/>
  <c r="DW308" i="3" s="1"/>
  <c r="DT308" i="3"/>
  <c r="EP308" i="3" s="1"/>
  <c r="DS308" i="3"/>
  <c r="DQ308" i="3"/>
  <c r="DP308" i="3"/>
  <c r="DO308" i="3"/>
  <c r="DK308" i="3"/>
  <c r="DJ308" i="3"/>
  <c r="DI308" i="3"/>
  <c r="DH308" i="3"/>
  <c r="K308" i="3"/>
  <c r="J308" i="3"/>
  <c r="H308" i="3"/>
  <c r="B308" i="3"/>
  <c r="EZ307" i="3"/>
  <c r="EQ307" i="3"/>
  <c r="EP307" i="3"/>
  <c r="EM307" i="3"/>
  <c r="EL307" i="3"/>
  <c r="EK307" i="3"/>
  <c r="EG307" i="3"/>
  <c r="EF307" i="3"/>
  <c r="EE307" i="3"/>
  <c r="ED307" i="3"/>
  <c r="EH307" i="3" s="1"/>
  <c r="EB307" i="3"/>
  <c r="EA307" i="3"/>
  <c r="DZ307" i="3"/>
  <c r="DV307" i="3"/>
  <c r="ER307" i="3" s="1"/>
  <c r="DU307" i="3"/>
  <c r="DT307" i="3"/>
  <c r="DS307" i="3"/>
  <c r="FA307" i="3" s="1"/>
  <c r="DQ307" i="3"/>
  <c r="DP307" i="3"/>
  <c r="DO307" i="3"/>
  <c r="DK307" i="3"/>
  <c r="DJ307" i="3"/>
  <c r="DI307" i="3"/>
  <c r="DH307" i="3"/>
  <c r="K307" i="3"/>
  <c r="J307" i="3"/>
  <c r="H307" i="3"/>
  <c r="B307" i="3"/>
  <c r="EP306" i="3"/>
  <c r="EO306" i="3"/>
  <c r="EM306" i="3"/>
  <c r="EX306" i="3" s="1"/>
  <c r="EL306" i="3"/>
  <c r="EW306" i="3" s="1"/>
  <c r="EK306" i="3"/>
  <c r="EV306" i="3" s="1"/>
  <c r="EH306" i="3"/>
  <c r="EG306" i="3"/>
  <c r="EF306" i="3"/>
  <c r="EE306" i="3"/>
  <c r="ED306" i="3"/>
  <c r="EZ306" i="3" s="1"/>
  <c r="EB306" i="3"/>
  <c r="EA306" i="3"/>
  <c r="DZ306" i="3"/>
  <c r="DV306" i="3"/>
  <c r="ER306" i="3" s="1"/>
  <c r="DU306" i="3"/>
  <c r="EQ306" i="3" s="1"/>
  <c r="DT306" i="3"/>
  <c r="DS306" i="3"/>
  <c r="FA306" i="3" s="1"/>
  <c r="DQ306" i="3"/>
  <c r="DP306" i="3"/>
  <c r="DO306" i="3"/>
  <c r="DM306" i="3"/>
  <c r="DK306" i="3"/>
  <c r="DJ306" i="3"/>
  <c r="DI306" i="3"/>
  <c r="DH306" i="3"/>
  <c r="DL306" i="3" s="1"/>
  <c r="DN306" i="3" s="1"/>
  <c r="K306" i="3"/>
  <c r="J306" i="3"/>
  <c r="H306" i="3"/>
  <c r="B306" i="3"/>
  <c r="EZ305" i="3"/>
  <c r="EV305" i="3"/>
  <c r="EQ305" i="3"/>
  <c r="EM305" i="3"/>
  <c r="EL305" i="3"/>
  <c r="EK305" i="3"/>
  <c r="EG305" i="3"/>
  <c r="EF305" i="3"/>
  <c r="EE305" i="3"/>
  <c r="ED305" i="3"/>
  <c r="EB305" i="3"/>
  <c r="EA305" i="3"/>
  <c r="DZ305" i="3"/>
  <c r="DV305" i="3"/>
  <c r="DU305" i="3"/>
  <c r="DT305" i="3"/>
  <c r="DS305" i="3"/>
  <c r="DQ305" i="3"/>
  <c r="DP305" i="3"/>
  <c r="DO305" i="3"/>
  <c r="DK305" i="3"/>
  <c r="ER305" i="3" s="1"/>
  <c r="DJ305" i="3"/>
  <c r="DI305" i="3"/>
  <c r="DH305" i="3"/>
  <c r="K305" i="3"/>
  <c r="J305" i="3"/>
  <c r="H305" i="3"/>
  <c r="B305" i="3"/>
  <c r="FA304" i="3"/>
  <c r="EX304" i="3"/>
  <c r="EV304" i="3"/>
  <c r="EO304" i="3"/>
  <c r="EM304" i="3"/>
  <c r="EL304" i="3"/>
  <c r="EW304" i="3" s="1"/>
  <c r="EK304" i="3"/>
  <c r="EG304" i="3"/>
  <c r="EF304" i="3"/>
  <c r="EE304" i="3"/>
  <c r="ED304" i="3"/>
  <c r="EB304" i="3"/>
  <c r="EA304" i="3"/>
  <c r="DZ304" i="3"/>
  <c r="DV304" i="3"/>
  <c r="ER304" i="3" s="1"/>
  <c r="DU304" i="3"/>
  <c r="DT304" i="3"/>
  <c r="EP304" i="3" s="1"/>
  <c r="DS304" i="3"/>
  <c r="DQ304" i="3"/>
  <c r="DP304" i="3"/>
  <c r="DO304" i="3"/>
  <c r="DK304" i="3"/>
  <c r="DJ304" i="3"/>
  <c r="DI304" i="3"/>
  <c r="DH304" i="3"/>
  <c r="K304" i="3"/>
  <c r="J304" i="3"/>
  <c r="H304" i="3"/>
  <c r="B304" i="3"/>
  <c r="FB303" i="3"/>
  <c r="EZ303" i="3"/>
  <c r="EQ303" i="3"/>
  <c r="EM303" i="3"/>
  <c r="EX303" i="3" s="1"/>
  <c r="EL303" i="3"/>
  <c r="EW303" i="3" s="1"/>
  <c r="EK303" i="3"/>
  <c r="EH303" i="3"/>
  <c r="EG303" i="3"/>
  <c r="ER303" i="3" s="1"/>
  <c r="EF303" i="3"/>
  <c r="EE303" i="3"/>
  <c r="ED303" i="3"/>
  <c r="EB303" i="3"/>
  <c r="EA303" i="3"/>
  <c r="DZ303" i="3"/>
  <c r="DV303" i="3"/>
  <c r="DU303" i="3"/>
  <c r="DT303" i="3"/>
  <c r="EP303" i="3" s="1"/>
  <c r="DS303" i="3"/>
  <c r="DQ303" i="3"/>
  <c r="DP303" i="3"/>
  <c r="DO303" i="3"/>
  <c r="DN303" i="3"/>
  <c r="DM303" i="3"/>
  <c r="DK303" i="3"/>
  <c r="DJ303" i="3"/>
  <c r="DI303" i="3"/>
  <c r="DH303" i="3"/>
  <c r="DL303" i="3" s="1"/>
  <c r="K303" i="3"/>
  <c r="J303" i="3"/>
  <c r="H303" i="3"/>
  <c r="B303" i="3"/>
  <c r="FB302" i="3"/>
  <c r="EX302" i="3"/>
  <c r="EW302" i="3"/>
  <c r="EM302" i="3"/>
  <c r="EL302" i="3"/>
  <c r="EK302" i="3"/>
  <c r="EG302" i="3"/>
  <c r="ER302" i="3" s="1"/>
  <c r="EF302" i="3"/>
  <c r="EE302" i="3"/>
  <c r="ED302" i="3"/>
  <c r="EB302" i="3"/>
  <c r="EA302" i="3"/>
  <c r="DZ302" i="3"/>
  <c r="DV302" i="3"/>
  <c r="DU302" i="3"/>
  <c r="DT302" i="3"/>
  <c r="EP302" i="3" s="1"/>
  <c r="DS302" i="3"/>
  <c r="DQ302" i="3"/>
  <c r="DP302" i="3"/>
  <c r="DO302" i="3"/>
  <c r="DK302" i="3"/>
  <c r="DJ302" i="3"/>
  <c r="DL302" i="3" s="1"/>
  <c r="DI302" i="3"/>
  <c r="DH302" i="3"/>
  <c r="K302" i="3"/>
  <c r="J302" i="3"/>
  <c r="H302" i="3"/>
  <c r="B302" i="3"/>
  <c r="FB301" i="3"/>
  <c r="FA301" i="3"/>
  <c r="EZ301" i="3"/>
  <c r="FC301" i="3" s="1"/>
  <c r="EX301" i="3"/>
  <c r="EV301" i="3"/>
  <c r="EQ301" i="3"/>
  <c r="EM301" i="3"/>
  <c r="EL301" i="3"/>
  <c r="EW301" i="3" s="1"/>
  <c r="EK301" i="3"/>
  <c r="EH301" i="3"/>
  <c r="EG301" i="3"/>
  <c r="ER301" i="3" s="1"/>
  <c r="EF301" i="3"/>
  <c r="EE301" i="3"/>
  <c r="EP301" i="3" s="1"/>
  <c r="ED301" i="3"/>
  <c r="EB301" i="3"/>
  <c r="EA301" i="3"/>
  <c r="DZ301" i="3"/>
  <c r="DY301" i="3"/>
  <c r="DV301" i="3"/>
  <c r="DU301" i="3"/>
  <c r="DT301" i="3"/>
  <c r="DW301" i="3" s="1"/>
  <c r="DX301" i="3" s="1"/>
  <c r="DS301" i="3"/>
  <c r="DQ301" i="3"/>
  <c r="DP301" i="3"/>
  <c r="DO301" i="3"/>
  <c r="DK301" i="3"/>
  <c r="DJ301" i="3"/>
  <c r="DI301" i="3"/>
  <c r="DH301" i="3"/>
  <c r="EO301" i="3" s="1"/>
  <c r="K301" i="3"/>
  <c r="J301" i="3"/>
  <c r="H301" i="3"/>
  <c r="B301" i="3"/>
  <c r="EW300" i="3"/>
  <c r="ER300" i="3"/>
  <c r="EP300" i="3"/>
  <c r="EM300" i="3"/>
  <c r="EX300" i="3" s="1"/>
  <c r="EL300" i="3"/>
  <c r="EK300" i="3"/>
  <c r="EG300" i="3"/>
  <c r="EF300" i="3"/>
  <c r="EE300" i="3"/>
  <c r="ED300" i="3"/>
  <c r="EB300" i="3"/>
  <c r="EA300" i="3"/>
  <c r="DZ300" i="3"/>
  <c r="DV300" i="3"/>
  <c r="DU300" i="3"/>
  <c r="EQ300" i="3" s="1"/>
  <c r="DT300" i="3"/>
  <c r="DS300" i="3"/>
  <c r="FA300" i="3" s="1"/>
  <c r="DQ300" i="3"/>
  <c r="DP300" i="3"/>
  <c r="DO300" i="3"/>
  <c r="DK300" i="3"/>
  <c r="DJ300" i="3"/>
  <c r="DI300" i="3"/>
  <c r="DH300" i="3"/>
  <c r="K300" i="3"/>
  <c r="J300" i="3"/>
  <c r="H300" i="3"/>
  <c r="B300" i="3"/>
  <c r="FC299" i="3"/>
  <c r="FB299" i="3"/>
  <c r="FA299" i="3"/>
  <c r="EO299" i="3"/>
  <c r="EM299" i="3"/>
  <c r="EL299" i="3"/>
  <c r="EW299" i="3" s="1"/>
  <c r="EK299" i="3"/>
  <c r="EG299" i="3"/>
  <c r="EF299" i="3"/>
  <c r="EE299" i="3"/>
  <c r="ED299" i="3"/>
  <c r="EZ299" i="3" s="1"/>
  <c r="EB299" i="3"/>
  <c r="EA299" i="3"/>
  <c r="DZ299" i="3"/>
  <c r="EV299" i="3" s="1"/>
  <c r="DV299" i="3"/>
  <c r="ER299" i="3" s="1"/>
  <c r="DU299" i="3"/>
  <c r="EQ299" i="3" s="1"/>
  <c r="DT299" i="3"/>
  <c r="DS299" i="3"/>
  <c r="DQ299" i="3"/>
  <c r="DP299" i="3"/>
  <c r="DO299" i="3"/>
  <c r="DK299" i="3"/>
  <c r="DJ299" i="3"/>
  <c r="DI299" i="3"/>
  <c r="DH299" i="3"/>
  <c r="K299" i="3"/>
  <c r="J299" i="3"/>
  <c r="H299" i="3"/>
  <c r="B299" i="3"/>
  <c r="FB298" i="3"/>
  <c r="EM298" i="3"/>
  <c r="EL298" i="3"/>
  <c r="EK298" i="3"/>
  <c r="EV298" i="3" s="1"/>
  <c r="EG298" i="3"/>
  <c r="EF298" i="3"/>
  <c r="EE298" i="3"/>
  <c r="ED298" i="3"/>
  <c r="EB298" i="3"/>
  <c r="EA298" i="3"/>
  <c r="DZ298" i="3"/>
  <c r="DV298" i="3"/>
  <c r="DU298" i="3"/>
  <c r="DT298" i="3"/>
  <c r="EP298" i="3" s="1"/>
  <c r="DS298" i="3"/>
  <c r="DQ298" i="3"/>
  <c r="DP298" i="3"/>
  <c r="EW298" i="3" s="1"/>
  <c r="DO298" i="3"/>
  <c r="DK298" i="3"/>
  <c r="ER298" i="3" s="1"/>
  <c r="DJ298" i="3"/>
  <c r="DI298" i="3"/>
  <c r="DH298" i="3"/>
  <c r="K298" i="3"/>
  <c r="J298" i="3"/>
  <c r="H298" i="3"/>
  <c r="B298" i="3"/>
  <c r="FA297" i="3"/>
  <c r="EV297" i="3"/>
  <c r="ER297" i="3"/>
  <c r="EM297" i="3"/>
  <c r="EL297" i="3"/>
  <c r="EK297" i="3"/>
  <c r="EG297" i="3"/>
  <c r="EF297" i="3"/>
  <c r="EE297" i="3"/>
  <c r="EP297" i="3" s="1"/>
  <c r="ED297" i="3"/>
  <c r="EB297" i="3"/>
  <c r="EA297" i="3"/>
  <c r="DZ297" i="3"/>
  <c r="DW297" i="3"/>
  <c r="DY297" i="3" s="1"/>
  <c r="DV297" i="3"/>
  <c r="DU297" i="3"/>
  <c r="DT297" i="3"/>
  <c r="DS297" i="3"/>
  <c r="DQ297" i="3"/>
  <c r="DP297" i="3"/>
  <c r="DO297" i="3"/>
  <c r="DK297" i="3"/>
  <c r="DJ297" i="3"/>
  <c r="EQ297" i="3" s="1"/>
  <c r="DI297" i="3"/>
  <c r="DH297" i="3"/>
  <c r="FB297" i="3" s="1"/>
  <c r="K297" i="3"/>
  <c r="J297" i="3"/>
  <c r="H297" i="3"/>
  <c r="B297" i="3"/>
  <c r="EZ296" i="3"/>
  <c r="EP296" i="3"/>
  <c r="EM296" i="3"/>
  <c r="EX296" i="3" s="1"/>
  <c r="EL296" i="3"/>
  <c r="EK296" i="3"/>
  <c r="EG296" i="3"/>
  <c r="EF296" i="3"/>
  <c r="EE296" i="3"/>
  <c r="EH296" i="3" s="1"/>
  <c r="ED296" i="3"/>
  <c r="EB296" i="3"/>
  <c r="EA296" i="3"/>
  <c r="DZ296" i="3"/>
  <c r="EV296" i="3" s="1"/>
  <c r="DV296" i="3"/>
  <c r="ER296" i="3" s="1"/>
  <c r="DU296" i="3"/>
  <c r="DT296" i="3"/>
  <c r="DS296" i="3"/>
  <c r="EO296" i="3" s="1"/>
  <c r="ES296" i="3" s="1"/>
  <c r="DQ296" i="3"/>
  <c r="DP296" i="3"/>
  <c r="DO296" i="3"/>
  <c r="DK296" i="3"/>
  <c r="DJ296" i="3"/>
  <c r="EQ296" i="3" s="1"/>
  <c r="DI296" i="3"/>
  <c r="DH296" i="3"/>
  <c r="FB296" i="3" s="1"/>
  <c r="K296" i="3"/>
  <c r="J296" i="3"/>
  <c r="H296" i="3"/>
  <c r="B296" i="3"/>
  <c r="FA295" i="3"/>
  <c r="EP295" i="3"/>
  <c r="EO295" i="3"/>
  <c r="EM295" i="3"/>
  <c r="EL295" i="3"/>
  <c r="EK295" i="3"/>
  <c r="EV295" i="3" s="1"/>
  <c r="EG295" i="3"/>
  <c r="ER295" i="3" s="1"/>
  <c r="EF295" i="3"/>
  <c r="EQ295" i="3" s="1"/>
  <c r="EE295" i="3"/>
  <c r="ED295" i="3"/>
  <c r="EB295" i="3"/>
  <c r="EA295" i="3"/>
  <c r="EW295" i="3" s="1"/>
  <c r="DZ295" i="3"/>
  <c r="DV295" i="3"/>
  <c r="DU295" i="3"/>
  <c r="DT295" i="3"/>
  <c r="DW295" i="3" s="1"/>
  <c r="DS295" i="3"/>
  <c r="DQ295" i="3"/>
  <c r="DP295" i="3"/>
  <c r="DO295" i="3"/>
  <c r="DN295" i="3"/>
  <c r="DK295" i="3"/>
  <c r="DJ295" i="3"/>
  <c r="DI295" i="3"/>
  <c r="DL295" i="3" s="1"/>
  <c r="DH295" i="3"/>
  <c r="FB295" i="3" s="1"/>
  <c r="K295" i="3"/>
  <c r="J295" i="3"/>
  <c r="H295" i="3"/>
  <c r="B295" i="3"/>
  <c r="FB294" i="3"/>
  <c r="EZ294" i="3"/>
  <c r="EV294" i="3"/>
  <c r="EM294" i="3"/>
  <c r="EL294" i="3"/>
  <c r="EK294" i="3"/>
  <c r="EG294" i="3"/>
  <c r="ER294" i="3" s="1"/>
  <c r="EF294" i="3"/>
  <c r="EQ294" i="3" s="1"/>
  <c r="EE294" i="3"/>
  <c r="EP294" i="3" s="1"/>
  <c r="ED294" i="3"/>
  <c r="EB294" i="3"/>
  <c r="EA294" i="3"/>
  <c r="DZ294" i="3"/>
  <c r="DV294" i="3"/>
  <c r="DU294" i="3"/>
  <c r="DT294" i="3"/>
  <c r="DS294" i="3"/>
  <c r="DQ294" i="3"/>
  <c r="EX294" i="3" s="1"/>
  <c r="DP294" i="3"/>
  <c r="EW294" i="3" s="1"/>
  <c r="DO294" i="3"/>
  <c r="DN294" i="3"/>
  <c r="DM294" i="3"/>
  <c r="DL294" i="3"/>
  <c r="DK294" i="3"/>
  <c r="DJ294" i="3"/>
  <c r="DI294" i="3"/>
  <c r="DH294" i="3"/>
  <c r="K294" i="3"/>
  <c r="J294" i="3"/>
  <c r="H294" i="3"/>
  <c r="B294" i="3"/>
  <c r="FB293" i="3"/>
  <c r="FA293" i="3"/>
  <c r="EX293" i="3"/>
  <c r="EW293" i="3"/>
  <c r="EM293" i="3"/>
  <c r="EL293" i="3"/>
  <c r="EK293" i="3"/>
  <c r="EG293" i="3"/>
  <c r="ER293" i="3" s="1"/>
  <c r="EF293" i="3"/>
  <c r="EE293" i="3"/>
  <c r="ED293" i="3"/>
  <c r="EO293" i="3" s="1"/>
  <c r="EB293" i="3"/>
  <c r="EA293" i="3"/>
  <c r="DZ293" i="3"/>
  <c r="DV293" i="3"/>
  <c r="DU293" i="3"/>
  <c r="DT293" i="3"/>
  <c r="DS293" i="3"/>
  <c r="DQ293" i="3"/>
  <c r="DP293" i="3"/>
  <c r="DO293" i="3"/>
  <c r="EV293" i="3" s="1"/>
  <c r="DM293" i="3"/>
  <c r="DL293" i="3"/>
  <c r="DK293" i="3"/>
  <c r="DJ293" i="3"/>
  <c r="DI293" i="3"/>
  <c r="DH293" i="3"/>
  <c r="K293" i="3"/>
  <c r="J293" i="3"/>
  <c r="H293" i="3"/>
  <c r="B293" i="3"/>
  <c r="FB292" i="3"/>
  <c r="EV292" i="3"/>
  <c r="EM292" i="3"/>
  <c r="EX292" i="3" s="1"/>
  <c r="EL292" i="3"/>
  <c r="EK292" i="3"/>
  <c r="EG292" i="3"/>
  <c r="EF292" i="3"/>
  <c r="EQ292" i="3" s="1"/>
  <c r="EE292" i="3"/>
  <c r="EP292" i="3" s="1"/>
  <c r="ED292" i="3"/>
  <c r="EB292" i="3"/>
  <c r="EA292" i="3"/>
  <c r="DZ292" i="3"/>
  <c r="DV292" i="3"/>
  <c r="DU292" i="3"/>
  <c r="DT292" i="3"/>
  <c r="DS292" i="3"/>
  <c r="DQ292" i="3"/>
  <c r="DP292" i="3"/>
  <c r="EW292" i="3" s="1"/>
  <c r="DO292" i="3"/>
  <c r="DN292" i="3"/>
  <c r="DL292" i="3"/>
  <c r="DM292" i="3" s="1"/>
  <c r="DK292" i="3"/>
  <c r="DJ292" i="3"/>
  <c r="DI292" i="3"/>
  <c r="DH292" i="3"/>
  <c r="K292" i="3"/>
  <c r="J292" i="3"/>
  <c r="H292" i="3"/>
  <c r="B292" i="3"/>
  <c r="FB291" i="3"/>
  <c r="FA291" i="3"/>
  <c r="EM291" i="3"/>
  <c r="EL291" i="3"/>
  <c r="EW291" i="3" s="1"/>
  <c r="EK291" i="3"/>
  <c r="EV291" i="3" s="1"/>
  <c r="EG291" i="3"/>
  <c r="EF291" i="3"/>
  <c r="EE291" i="3"/>
  <c r="EP291" i="3" s="1"/>
  <c r="ED291" i="3"/>
  <c r="EO291" i="3" s="1"/>
  <c r="EB291" i="3"/>
  <c r="EX291" i="3" s="1"/>
  <c r="EA291" i="3"/>
  <c r="DZ291" i="3"/>
  <c r="DV291" i="3"/>
  <c r="DU291" i="3"/>
  <c r="DT291" i="3"/>
  <c r="DS291" i="3"/>
  <c r="DW291" i="3" s="1"/>
  <c r="DQ291" i="3"/>
  <c r="DP291" i="3"/>
  <c r="DO291" i="3"/>
  <c r="DK291" i="3"/>
  <c r="DJ291" i="3"/>
  <c r="DI291" i="3"/>
  <c r="DH291" i="3"/>
  <c r="K291" i="3"/>
  <c r="J291" i="3"/>
  <c r="H291" i="3"/>
  <c r="B291" i="3"/>
  <c r="FB290" i="3"/>
  <c r="EZ290" i="3"/>
  <c r="EX290" i="3"/>
  <c r="EW290" i="3"/>
  <c r="EM290" i="3"/>
  <c r="EL290" i="3"/>
  <c r="EK290" i="3"/>
  <c r="EG290" i="3"/>
  <c r="EF290" i="3"/>
  <c r="EQ290" i="3" s="1"/>
  <c r="EE290" i="3"/>
  <c r="ED290" i="3"/>
  <c r="EB290" i="3"/>
  <c r="EA290" i="3"/>
  <c r="DZ290" i="3"/>
  <c r="DV290" i="3"/>
  <c r="DU290" i="3"/>
  <c r="DT290" i="3"/>
  <c r="DS290" i="3"/>
  <c r="DQ290" i="3"/>
  <c r="DP290" i="3"/>
  <c r="DO290" i="3"/>
  <c r="DK290" i="3"/>
  <c r="DJ290" i="3"/>
  <c r="DL290" i="3" s="1"/>
  <c r="DI290" i="3"/>
  <c r="DH290" i="3"/>
  <c r="K290" i="3"/>
  <c r="J290" i="3"/>
  <c r="H290" i="3"/>
  <c r="B290" i="3"/>
  <c r="FB289" i="3"/>
  <c r="EZ289" i="3"/>
  <c r="EX289" i="3"/>
  <c r="EW289" i="3"/>
  <c r="EM289" i="3"/>
  <c r="EL289" i="3"/>
  <c r="EK289" i="3"/>
  <c r="EV289" i="3" s="1"/>
  <c r="EG289" i="3"/>
  <c r="EF289" i="3"/>
  <c r="EQ289" i="3" s="1"/>
  <c r="EE289" i="3"/>
  <c r="ED289" i="3"/>
  <c r="EB289" i="3"/>
  <c r="EA289" i="3"/>
  <c r="DZ289" i="3"/>
  <c r="DV289" i="3"/>
  <c r="DU289" i="3"/>
  <c r="DT289" i="3"/>
  <c r="DS289" i="3"/>
  <c r="DQ289" i="3"/>
  <c r="DP289" i="3"/>
  <c r="DO289" i="3"/>
  <c r="DK289" i="3"/>
  <c r="DJ289" i="3"/>
  <c r="DI289" i="3"/>
  <c r="DH289" i="3"/>
  <c r="K289" i="3"/>
  <c r="J289" i="3"/>
  <c r="H289" i="3"/>
  <c r="B289" i="3"/>
  <c r="FB288" i="3"/>
  <c r="EZ288" i="3"/>
  <c r="EX288" i="3"/>
  <c r="EM288" i="3"/>
  <c r="EL288" i="3"/>
  <c r="EK288" i="3"/>
  <c r="EG288" i="3"/>
  <c r="ER288" i="3" s="1"/>
  <c r="EF288" i="3"/>
  <c r="EQ288" i="3" s="1"/>
  <c r="EE288" i="3"/>
  <c r="ED288" i="3"/>
  <c r="EB288" i="3"/>
  <c r="EA288" i="3"/>
  <c r="EW288" i="3" s="1"/>
  <c r="DZ288" i="3"/>
  <c r="DV288" i="3"/>
  <c r="DU288" i="3"/>
  <c r="DT288" i="3"/>
  <c r="DS288" i="3"/>
  <c r="DQ288" i="3"/>
  <c r="DP288" i="3"/>
  <c r="DO288" i="3"/>
  <c r="DK288" i="3"/>
  <c r="DJ288" i="3"/>
  <c r="DI288" i="3"/>
  <c r="DL288" i="3" s="1"/>
  <c r="DH288" i="3"/>
  <c r="K288" i="3"/>
  <c r="J288" i="3"/>
  <c r="H288" i="3"/>
  <c r="B288" i="3"/>
  <c r="FB287" i="3"/>
  <c r="EZ287" i="3"/>
  <c r="EX287" i="3"/>
  <c r="EM287" i="3"/>
  <c r="EL287" i="3"/>
  <c r="EK287" i="3"/>
  <c r="EV287" i="3" s="1"/>
  <c r="EG287" i="3"/>
  <c r="ER287" i="3" s="1"/>
  <c r="EF287" i="3"/>
  <c r="EE287" i="3"/>
  <c r="ED287" i="3"/>
  <c r="EB287" i="3"/>
  <c r="EA287" i="3"/>
  <c r="EW287" i="3" s="1"/>
  <c r="DZ287" i="3"/>
  <c r="DV287" i="3"/>
  <c r="DU287" i="3"/>
  <c r="DT287" i="3"/>
  <c r="DS287" i="3"/>
  <c r="DQ287" i="3"/>
  <c r="DP287" i="3"/>
  <c r="DO287" i="3"/>
  <c r="DK287" i="3"/>
  <c r="DJ287" i="3"/>
  <c r="DI287" i="3"/>
  <c r="DH287" i="3"/>
  <c r="K287" i="3"/>
  <c r="J287" i="3"/>
  <c r="H287" i="3"/>
  <c r="B287" i="3"/>
  <c r="FB286" i="3"/>
  <c r="FA286" i="3"/>
  <c r="FC286" i="3" s="1"/>
  <c r="EZ286" i="3"/>
  <c r="EW286" i="3"/>
  <c r="EV286" i="3"/>
  <c r="EM286" i="3"/>
  <c r="EL286" i="3"/>
  <c r="EK286" i="3"/>
  <c r="EG286" i="3"/>
  <c r="EF286" i="3"/>
  <c r="EE286" i="3"/>
  <c r="ED286" i="3"/>
  <c r="EB286" i="3"/>
  <c r="EX286" i="3" s="1"/>
  <c r="EA286" i="3"/>
  <c r="DZ286" i="3"/>
  <c r="DV286" i="3"/>
  <c r="DU286" i="3"/>
  <c r="DT286" i="3"/>
  <c r="DS286" i="3"/>
  <c r="DQ286" i="3"/>
  <c r="DP286" i="3"/>
  <c r="DO286" i="3"/>
  <c r="DK286" i="3"/>
  <c r="DJ286" i="3"/>
  <c r="DI286" i="3"/>
  <c r="DH286" i="3"/>
  <c r="K286" i="3"/>
  <c r="J286" i="3"/>
  <c r="H286" i="3"/>
  <c r="B286" i="3"/>
  <c r="FB285" i="3"/>
  <c r="EM285" i="3"/>
  <c r="EL285" i="3"/>
  <c r="EK285" i="3"/>
  <c r="EG285" i="3"/>
  <c r="EF285" i="3"/>
  <c r="EQ285" i="3" s="1"/>
  <c r="EE285" i="3"/>
  <c r="ED285" i="3"/>
  <c r="EO285" i="3" s="1"/>
  <c r="EB285" i="3"/>
  <c r="EX285" i="3" s="1"/>
  <c r="EA285" i="3"/>
  <c r="DZ285" i="3"/>
  <c r="DV285" i="3"/>
  <c r="DU285" i="3"/>
  <c r="DT285" i="3"/>
  <c r="EP285" i="3" s="1"/>
  <c r="DS285" i="3"/>
  <c r="DQ285" i="3"/>
  <c r="DP285" i="3"/>
  <c r="EW285" i="3" s="1"/>
  <c r="DO285" i="3"/>
  <c r="DK285" i="3"/>
  <c r="DL285" i="3" s="1"/>
  <c r="DJ285" i="3"/>
  <c r="DI285" i="3"/>
  <c r="DH285" i="3"/>
  <c r="K285" i="3"/>
  <c r="J285" i="3"/>
  <c r="H285" i="3"/>
  <c r="B285" i="3"/>
  <c r="FA284" i="3"/>
  <c r="EX284" i="3"/>
  <c r="EV284" i="3"/>
  <c r="EM284" i="3"/>
  <c r="EL284" i="3"/>
  <c r="EK284" i="3"/>
  <c r="EG284" i="3"/>
  <c r="ER284" i="3" s="1"/>
  <c r="EF284" i="3"/>
  <c r="EE284" i="3"/>
  <c r="ED284" i="3"/>
  <c r="EB284" i="3"/>
  <c r="EA284" i="3"/>
  <c r="DZ284" i="3"/>
  <c r="DV284" i="3"/>
  <c r="DU284" i="3"/>
  <c r="EQ284" i="3" s="1"/>
  <c r="DT284" i="3"/>
  <c r="DS284" i="3"/>
  <c r="DQ284" i="3"/>
  <c r="DP284" i="3"/>
  <c r="DO284" i="3"/>
  <c r="DL284" i="3"/>
  <c r="DN284" i="3" s="1"/>
  <c r="DK284" i="3"/>
  <c r="DJ284" i="3"/>
  <c r="DI284" i="3"/>
  <c r="DH284" i="3"/>
  <c r="FB284" i="3" s="1"/>
  <c r="K284" i="3"/>
  <c r="J284" i="3"/>
  <c r="H284" i="3"/>
  <c r="B284" i="3"/>
  <c r="FB283" i="3"/>
  <c r="FA283" i="3"/>
  <c r="EZ283" i="3"/>
  <c r="EV283" i="3"/>
  <c r="EM283" i="3"/>
  <c r="EL283" i="3"/>
  <c r="EK283" i="3"/>
  <c r="EJ283" i="3"/>
  <c r="EH283" i="3"/>
  <c r="EI283" i="3" s="1"/>
  <c r="EG283" i="3"/>
  <c r="EF283" i="3"/>
  <c r="EQ283" i="3" s="1"/>
  <c r="EE283" i="3"/>
  <c r="EP283" i="3" s="1"/>
  <c r="ED283" i="3"/>
  <c r="EB283" i="3"/>
  <c r="EA283" i="3"/>
  <c r="DZ283" i="3"/>
  <c r="DV283" i="3"/>
  <c r="ER283" i="3" s="1"/>
  <c r="DU283" i="3"/>
  <c r="DT283" i="3"/>
  <c r="DS283" i="3"/>
  <c r="DQ283" i="3"/>
  <c r="DP283" i="3"/>
  <c r="DO283" i="3"/>
  <c r="DM283" i="3"/>
  <c r="DK283" i="3"/>
  <c r="DJ283" i="3"/>
  <c r="DI283" i="3"/>
  <c r="DH283" i="3"/>
  <c r="DL283" i="3" s="1"/>
  <c r="DN283" i="3" s="1"/>
  <c r="K283" i="3"/>
  <c r="J283" i="3"/>
  <c r="H283" i="3"/>
  <c r="B283" i="3"/>
  <c r="FB282" i="3"/>
  <c r="EZ282" i="3"/>
  <c r="EW282" i="3"/>
  <c r="EM282" i="3"/>
  <c r="EX282" i="3" s="1"/>
  <c r="EL282" i="3"/>
  <c r="EK282" i="3"/>
  <c r="EV282" i="3" s="1"/>
  <c r="EG282" i="3"/>
  <c r="ER282" i="3" s="1"/>
  <c r="EF282" i="3"/>
  <c r="EQ282" i="3" s="1"/>
  <c r="EE282" i="3"/>
  <c r="ED282" i="3"/>
  <c r="EB282" i="3"/>
  <c r="EA282" i="3"/>
  <c r="DZ282" i="3"/>
  <c r="DV282" i="3"/>
  <c r="DU282" i="3"/>
  <c r="DT282" i="3"/>
  <c r="EP282" i="3" s="1"/>
  <c r="DS282" i="3"/>
  <c r="DQ282" i="3"/>
  <c r="DP282" i="3"/>
  <c r="DO282" i="3"/>
  <c r="DK282" i="3"/>
  <c r="DJ282" i="3"/>
  <c r="DI282" i="3"/>
  <c r="DL282" i="3" s="1"/>
  <c r="DH282" i="3"/>
  <c r="K282" i="3"/>
  <c r="J282" i="3"/>
  <c r="H282" i="3"/>
  <c r="B282" i="3"/>
  <c r="FB281" i="3"/>
  <c r="EZ281" i="3"/>
  <c r="EX281" i="3"/>
  <c r="EP281" i="3"/>
  <c r="EM281" i="3"/>
  <c r="EL281" i="3"/>
  <c r="EW281" i="3" s="1"/>
  <c r="EK281" i="3"/>
  <c r="EV281" i="3" s="1"/>
  <c r="EG281" i="3"/>
  <c r="ER281" i="3" s="1"/>
  <c r="EF281" i="3"/>
  <c r="EE281" i="3"/>
  <c r="ED281" i="3"/>
  <c r="EB281" i="3"/>
  <c r="EA281" i="3"/>
  <c r="DZ281" i="3"/>
  <c r="DV281" i="3"/>
  <c r="DU281" i="3"/>
  <c r="EQ281" i="3" s="1"/>
  <c r="DT281" i="3"/>
  <c r="DS281" i="3"/>
  <c r="DQ281" i="3"/>
  <c r="DP281" i="3"/>
  <c r="DO281" i="3"/>
  <c r="DK281" i="3"/>
  <c r="DJ281" i="3"/>
  <c r="DI281" i="3"/>
  <c r="DH281" i="3"/>
  <c r="DL281" i="3" s="1"/>
  <c r="K281" i="3"/>
  <c r="J281" i="3"/>
  <c r="H281" i="3"/>
  <c r="B281" i="3"/>
  <c r="FA280" i="3"/>
  <c r="EZ280" i="3"/>
  <c r="EQ280" i="3"/>
  <c r="EP280" i="3"/>
  <c r="EM280" i="3"/>
  <c r="EX280" i="3" s="1"/>
  <c r="EL280" i="3"/>
  <c r="EK280" i="3"/>
  <c r="EV280" i="3" s="1"/>
  <c r="EI280" i="3"/>
  <c r="EH280" i="3"/>
  <c r="EJ280" i="3" s="1"/>
  <c r="EG280" i="3"/>
  <c r="EF280" i="3"/>
  <c r="EE280" i="3"/>
  <c r="ED280" i="3"/>
  <c r="EB280" i="3"/>
  <c r="EA280" i="3"/>
  <c r="DZ280" i="3"/>
  <c r="DV280" i="3"/>
  <c r="ER280" i="3" s="1"/>
  <c r="DU280" i="3"/>
  <c r="DT280" i="3"/>
  <c r="DS280" i="3"/>
  <c r="DQ280" i="3"/>
  <c r="DP280" i="3"/>
  <c r="DO280" i="3"/>
  <c r="DK280" i="3"/>
  <c r="DJ280" i="3"/>
  <c r="DI280" i="3"/>
  <c r="DH280" i="3"/>
  <c r="K280" i="3"/>
  <c r="J280" i="3"/>
  <c r="H280" i="3"/>
  <c r="B280" i="3"/>
  <c r="FB279" i="3"/>
  <c r="ER279" i="3"/>
  <c r="EQ279" i="3"/>
  <c r="EP279" i="3"/>
  <c r="EM279" i="3"/>
  <c r="EL279" i="3"/>
  <c r="EW279" i="3" s="1"/>
  <c r="EK279" i="3"/>
  <c r="EG279" i="3"/>
  <c r="EF279" i="3"/>
  <c r="EE279" i="3"/>
  <c r="ED279" i="3"/>
  <c r="EZ279" i="3" s="1"/>
  <c r="EB279" i="3"/>
  <c r="EA279" i="3"/>
  <c r="DZ279" i="3"/>
  <c r="EV279" i="3" s="1"/>
  <c r="DV279" i="3"/>
  <c r="DU279" i="3"/>
  <c r="DT279" i="3"/>
  <c r="DS279" i="3"/>
  <c r="DQ279" i="3"/>
  <c r="DP279" i="3"/>
  <c r="DO279" i="3"/>
  <c r="DK279" i="3"/>
  <c r="DJ279" i="3"/>
  <c r="DI279" i="3"/>
  <c r="DH279" i="3"/>
  <c r="K279" i="3"/>
  <c r="J279" i="3"/>
  <c r="H279" i="3"/>
  <c r="B279" i="3"/>
  <c r="EZ278" i="3"/>
  <c r="ER278" i="3"/>
  <c r="EQ278" i="3"/>
  <c r="EM278" i="3"/>
  <c r="EX278" i="3" s="1"/>
  <c r="EL278" i="3"/>
  <c r="EK278" i="3"/>
  <c r="EV278" i="3" s="1"/>
  <c r="EG278" i="3"/>
  <c r="EF278" i="3"/>
  <c r="EE278" i="3"/>
  <c r="EH278" i="3" s="1"/>
  <c r="EI278" i="3" s="1"/>
  <c r="ED278" i="3"/>
  <c r="EB278" i="3"/>
  <c r="EA278" i="3"/>
  <c r="EW278" i="3" s="1"/>
  <c r="DZ278" i="3"/>
  <c r="DW278" i="3"/>
  <c r="DY278" i="3" s="1"/>
  <c r="DV278" i="3"/>
  <c r="DU278" i="3"/>
  <c r="DT278" i="3"/>
  <c r="EP278" i="3" s="1"/>
  <c r="DS278" i="3"/>
  <c r="FA278" i="3" s="1"/>
  <c r="DQ278" i="3"/>
  <c r="DP278" i="3"/>
  <c r="DO278" i="3"/>
  <c r="DK278" i="3"/>
  <c r="DJ278" i="3"/>
  <c r="DI278" i="3"/>
  <c r="DH278" i="3"/>
  <c r="DL278" i="3" s="1"/>
  <c r="K278" i="3"/>
  <c r="J278" i="3"/>
  <c r="H278" i="3"/>
  <c r="B278" i="3"/>
  <c r="EX277" i="3"/>
  <c r="ER277" i="3"/>
  <c r="EP277" i="3"/>
  <c r="EM277" i="3"/>
  <c r="EL277" i="3"/>
  <c r="EW277" i="3" s="1"/>
  <c r="EK277" i="3"/>
  <c r="EG277" i="3"/>
  <c r="EF277" i="3"/>
  <c r="EE277" i="3"/>
  <c r="ED277" i="3"/>
  <c r="EZ277" i="3" s="1"/>
  <c r="EB277" i="3"/>
  <c r="EA277" i="3"/>
  <c r="DZ277" i="3"/>
  <c r="DX277" i="3"/>
  <c r="DV277" i="3"/>
  <c r="DU277" i="3"/>
  <c r="EQ277" i="3" s="1"/>
  <c r="DT277" i="3"/>
  <c r="DW277" i="3" s="1"/>
  <c r="DY277" i="3" s="1"/>
  <c r="DS277" i="3"/>
  <c r="FA277" i="3" s="1"/>
  <c r="DQ277" i="3"/>
  <c r="DP277" i="3"/>
  <c r="DO277" i="3"/>
  <c r="DK277" i="3"/>
  <c r="DJ277" i="3"/>
  <c r="DI277" i="3"/>
  <c r="DH277" i="3"/>
  <c r="K277" i="3"/>
  <c r="J277" i="3"/>
  <c r="H277" i="3"/>
  <c r="B277" i="3"/>
  <c r="FA276" i="3"/>
  <c r="EM276" i="3"/>
  <c r="EL276" i="3"/>
  <c r="EW276" i="3" s="1"/>
  <c r="EK276" i="3"/>
  <c r="EG276" i="3"/>
  <c r="EF276" i="3"/>
  <c r="EE276" i="3"/>
  <c r="ED276" i="3"/>
  <c r="EB276" i="3"/>
  <c r="EA276" i="3"/>
  <c r="DZ276" i="3"/>
  <c r="EV276" i="3" s="1"/>
  <c r="DY276" i="3"/>
  <c r="DX276" i="3"/>
  <c r="DV276" i="3"/>
  <c r="ER276" i="3" s="1"/>
  <c r="DU276" i="3"/>
  <c r="DT276" i="3"/>
  <c r="DW276" i="3" s="1"/>
  <c r="DS276" i="3"/>
  <c r="DQ276" i="3"/>
  <c r="DP276" i="3"/>
  <c r="DO276" i="3"/>
  <c r="DK276" i="3"/>
  <c r="DJ276" i="3"/>
  <c r="EQ276" i="3" s="1"/>
  <c r="DI276" i="3"/>
  <c r="EP276" i="3" s="1"/>
  <c r="DH276" i="3"/>
  <c r="K276" i="3"/>
  <c r="J276" i="3"/>
  <c r="H276" i="3"/>
  <c r="B276" i="3"/>
  <c r="EW275" i="3"/>
  <c r="ER275" i="3"/>
  <c r="EQ275" i="3"/>
  <c r="EO275" i="3"/>
  <c r="EM275" i="3"/>
  <c r="EX275" i="3" s="1"/>
  <c r="EL275" i="3"/>
  <c r="EK275" i="3"/>
  <c r="EG275" i="3"/>
  <c r="EF275" i="3"/>
  <c r="EE275" i="3"/>
  <c r="ED275" i="3"/>
  <c r="EB275" i="3"/>
  <c r="EA275" i="3"/>
  <c r="DZ275" i="3"/>
  <c r="EV275" i="3" s="1"/>
  <c r="DY275" i="3"/>
  <c r="DW275" i="3"/>
  <c r="DX275" i="3" s="1"/>
  <c r="DV275" i="3"/>
  <c r="DU275" i="3"/>
  <c r="DT275" i="3"/>
  <c r="DS275" i="3"/>
  <c r="FA275" i="3" s="1"/>
  <c r="DQ275" i="3"/>
  <c r="DP275" i="3"/>
  <c r="DO275" i="3"/>
  <c r="DM275" i="3"/>
  <c r="DL275" i="3"/>
  <c r="DK275" i="3"/>
  <c r="DJ275" i="3"/>
  <c r="DI275" i="3"/>
  <c r="DH275" i="3"/>
  <c r="FB275" i="3" s="1"/>
  <c r="K275" i="3"/>
  <c r="J275" i="3"/>
  <c r="H275" i="3"/>
  <c r="B275" i="3"/>
  <c r="FA274" i="3"/>
  <c r="EX274" i="3"/>
  <c r="EO274" i="3"/>
  <c r="EM274" i="3"/>
  <c r="EL274" i="3"/>
  <c r="EK274" i="3"/>
  <c r="EG274" i="3"/>
  <c r="EF274" i="3"/>
  <c r="EE274" i="3"/>
  <c r="ED274" i="3"/>
  <c r="EB274" i="3"/>
  <c r="EA274" i="3"/>
  <c r="EW274" i="3" s="1"/>
  <c r="DZ274" i="3"/>
  <c r="EV274" i="3" s="1"/>
  <c r="DX274" i="3"/>
  <c r="DW274" i="3"/>
  <c r="DY274" i="3" s="1"/>
  <c r="DV274" i="3"/>
  <c r="DU274" i="3"/>
  <c r="DT274" i="3"/>
  <c r="DS274" i="3"/>
  <c r="DQ274" i="3"/>
  <c r="DP274" i="3"/>
  <c r="DO274" i="3"/>
  <c r="DK274" i="3"/>
  <c r="ER274" i="3" s="1"/>
  <c r="DJ274" i="3"/>
  <c r="DI274" i="3"/>
  <c r="DH274" i="3"/>
  <c r="FB274" i="3" s="1"/>
  <c r="K274" i="3"/>
  <c r="J274" i="3"/>
  <c r="H274" i="3"/>
  <c r="B274" i="3"/>
  <c r="EW273" i="3"/>
  <c r="EM273" i="3"/>
  <c r="EL273" i="3"/>
  <c r="EK273" i="3"/>
  <c r="EG273" i="3"/>
  <c r="EF273" i="3"/>
  <c r="EQ273" i="3" s="1"/>
  <c r="EE273" i="3"/>
  <c r="EP273" i="3" s="1"/>
  <c r="ED273" i="3"/>
  <c r="EB273" i="3"/>
  <c r="EX273" i="3" s="1"/>
  <c r="EA273" i="3"/>
  <c r="DZ273" i="3"/>
  <c r="DY273" i="3"/>
  <c r="DX273" i="3"/>
  <c r="DV273" i="3"/>
  <c r="DU273" i="3"/>
  <c r="DT273" i="3"/>
  <c r="DS273" i="3"/>
  <c r="DW273" i="3" s="1"/>
  <c r="DQ273" i="3"/>
  <c r="DP273" i="3"/>
  <c r="DO273" i="3"/>
  <c r="EV273" i="3" s="1"/>
  <c r="DK273" i="3"/>
  <c r="DJ273" i="3"/>
  <c r="DI273" i="3"/>
  <c r="DH273" i="3"/>
  <c r="K273" i="3"/>
  <c r="J273" i="3"/>
  <c r="H273" i="3"/>
  <c r="B273" i="3"/>
  <c r="FA272" i="3"/>
  <c r="EX272" i="3"/>
  <c r="EW272" i="3"/>
  <c r="EV272" i="3"/>
  <c r="ER272" i="3"/>
  <c r="EQ272" i="3"/>
  <c r="EM272" i="3"/>
  <c r="EL272" i="3"/>
  <c r="EK272" i="3"/>
  <c r="EH272" i="3"/>
  <c r="EG272" i="3"/>
  <c r="EF272" i="3"/>
  <c r="EE272" i="3"/>
  <c r="EP272" i="3" s="1"/>
  <c r="ED272" i="3"/>
  <c r="EZ272" i="3" s="1"/>
  <c r="FC272" i="3" s="1"/>
  <c r="EB272" i="3"/>
  <c r="EA272" i="3"/>
  <c r="DZ272" i="3"/>
  <c r="DY272" i="3"/>
  <c r="DV272" i="3"/>
  <c r="DU272" i="3"/>
  <c r="DT272" i="3"/>
  <c r="DW272" i="3" s="1"/>
  <c r="DX272" i="3" s="1"/>
  <c r="DS272" i="3"/>
  <c r="DQ272" i="3"/>
  <c r="DP272" i="3"/>
  <c r="DO272" i="3"/>
  <c r="DK272" i="3"/>
  <c r="DJ272" i="3"/>
  <c r="DI272" i="3"/>
  <c r="DH272" i="3"/>
  <c r="FB272" i="3" s="1"/>
  <c r="K272" i="3"/>
  <c r="J272" i="3"/>
  <c r="H272" i="3"/>
  <c r="B272" i="3"/>
  <c r="FB271" i="3"/>
  <c r="FA271" i="3"/>
  <c r="EX271" i="3"/>
  <c r="EW271" i="3"/>
  <c r="EM271" i="3"/>
  <c r="EL271" i="3"/>
  <c r="EK271" i="3"/>
  <c r="EG271" i="3"/>
  <c r="ER271" i="3" s="1"/>
  <c r="EF271" i="3"/>
  <c r="EE271" i="3"/>
  <c r="ED271" i="3"/>
  <c r="EH271" i="3" s="1"/>
  <c r="EB271" i="3"/>
  <c r="EA271" i="3"/>
  <c r="DZ271" i="3"/>
  <c r="EV271" i="3" s="1"/>
  <c r="DV271" i="3"/>
  <c r="DU271" i="3"/>
  <c r="DT271" i="3"/>
  <c r="DS271" i="3"/>
  <c r="DW271" i="3" s="1"/>
  <c r="DQ271" i="3"/>
  <c r="DP271" i="3"/>
  <c r="DO271" i="3"/>
  <c r="DN271" i="3"/>
  <c r="DM271" i="3"/>
  <c r="DK271" i="3"/>
  <c r="DJ271" i="3"/>
  <c r="DI271" i="3"/>
  <c r="DL271" i="3" s="1"/>
  <c r="DH271" i="3"/>
  <c r="K271" i="3"/>
  <c r="J271" i="3"/>
  <c r="H271" i="3"/>
  <c r="B271" i="3"/>
  <c r="FB270" i="3"/>
  <c r="EZ270" i="3"/>
  <c r="EV270" i="3"/>
  <c r="EM270" i="3"/>
  <c r="EL270" i="3"/>
  <c r="EK270" i="3"/>
  <c r="EH270" i="3"/>
  <c r="EG270" i="3"/>
  <c r="EF270" i="3"/>
  <c r="EE270" i="3"/>
  <c r="EP270" i="3" s="1"/>
  <c r="ED270" i="3"/>
  <c r="EB270" i="3"/>
  <c r="EX270" i="3" s="1"/>
  <c r="EA270" i="3"/>
  <c r="DZ270" i="3"/>
  <c r="DV270" i="3"/>
  <c r="DU270" i="3"/>
  <c r="DT270" i="3"/>
  <c r="DS270" i="3"/>
  <c r="DQ270" i="3"/>
  <c r="DP270" i="3"/>
  <c r="EW270" i="3" s="1"/>
  <c r="DO270" i="3"/>
  <c r="DK270" i="3"/>
  <c r="DJ270" i="3"/>
  <c r="DI270" i="3"/>
  <c r="DH270" i="3"/>
  <c r="K270" i="3"/>
  <c r="J270" i="3"/>
  <c r="H270" i="3"/>
  <c r="B270" i="3"/>
  <c r="FB269" i="3"/>
  <c r="FA269" i="3"/>
  <c r="EZ269" i="3"/>
  <c r="FC269" i="3" s="1"/>
  <c r="EW269" i="3"/>
  <c r="EM269" i="3"/>
  <c r="EL269" i="3"/>
  <c r="EK269" i="3"/>
  <c r="EG269" i="3"/>
  <c r="EF269" i="3"/>
  <c r="EQ269" i="3" s="1"/>
  <c r="EE269" i="3"/>
  <c r="ED269" i="3"/>
  <c r="EO269" i="3" s="1"/>
  <c r="EB269" i="3"/>
  <c r="EX269" i="3" s="1"/>
  <c r="EA269" i="3"/>
  <c r="DZ269" i="3"/>
  <c r="DV269" i="3"/>
  <c r="DU269" i="3"/>
  <c r="DT269" i="3"/>
  <c r="EP269" i="3" s="1"/>
  <c r="DS269" i="3"/>
  <c r="DQ269" i="3"/>
  <c r="DP269" i="3"/>
  <c r="DO269" i="3"/>
  <c r="DK269" i="3"/>
  <c r="DL269" i="3" s="1"/>
  <c r="DJ269" i="3"/>
  <c r="DI269" i="3"/>
  <c r="DH269" i="3"/>
  <c r="K269" i="3"/>
  <c r="J269" i="3"/>
  <c r="H269" i="3"/>
  <c r="B269" i="3"/>
  <c r="FB268" i="3"/>
  <c r="EM268" i="3"/>
  <c r="EL268" i="3"/>
  <c r="EK268" i="3"/>
  <c r="EV268" i="3" s="1"/>
  <c r="EG268" i="3"/>
  <c r="ER268" i="3" s="1"/>
  <c r="EF268" i="3"/>
  <c r="EE268" i="3"/>
  <c r="EP268" i="3" s="1"/>
  <c r="ED268" i="3"/>
  <c r="EB268" i="3"/>
  <c r="EA268" i="3"/>
  <c r="DZ268" i="3"/>
  <c r="DV268" i="3"/>
  <c r="DU268" i="3"/>
  <c r="EQ268" i="3" s="1"/>
  <c r="DT268" i="3"/>
  <c r="DS268" i="3"/>
  <c r="DQ268" i="3"/>
  <c r="EX268" i="3" s="1"/>
  <c r="DP268" i="3"/>
  <c r="DO268" i="3"/>
  <c r="DM268" i="3"/>
  <c r="DL268" i="3"/>
  <c r="DK268" i="3"/>
  <c r="DJ268" i="3"/>
  <c r="DI268" i="3"/>
  <c r="DH268" i="3"/>
  <c r="K268" i="3"/>
  <c r="J268" i="3"/>
  <c r="H268" i="3"/>
  <c r="B268" i="3"/>
  <c r="FA267" i="3"/>
  <c r="EZ267" i="3"/>
  <c r="EW267" i="3"/>
  <c r="EV267" i="3"/>
  <c r="EO267" i="3"/>
  <c r="EM267" i="3"/>
  <c r="EL267" i="3"/>
  <c r="EK267" i="3"/>
  <c r="EG267" i="3"/>
  <c r="EF267" i="3"/>
  <c r="EE267" i="3"/>
  <c r="ED267" i="3"/>
  <c r="EB267" i="3"/>
  <c r="EA267" i="3"/>
  <c r="DZ267" i="3"/>
  <c r="DV267" i="3"/>
  <c r="ER267" i="3" s="1"/>
  <c r="DU267" i="3"/>
  <c r="DW267" i="3" s="1"/>
  <c r="DT267" i="3"/>
  <c r="DS267" i="3"/>
  <c r="DQ267" i="3"/>
  <c r="DP267" i="3"/>
  <c r="DO267" i="3"/>
  <c r="DK267" i="3"/>
  <c r="DJ267" i="3"/>
  <c r="DI267" i="3"/>
  <c r="DH267" i="3"/>
  <c r="K267" i="3"/>
  <c r="J267" i="3"/>
  <c r="H267" i="3"/>
  <c r="B267" i="3"/>
  <c r="FB266" i="3"/>
  <c r="FA266" i="3"/>
  <c r="FC266" i="3" s="1"/>
  <c r="EZ266" i="3"/>
  <c r="EM266" i="3"/>
  <c r="EX266" i="3" s="1"/>
  <c r="EL266" i="3"/>
  <c r="EW266" i="3" s="1"/>
  <c r="EK266" i="3"/>
  <c r="EG266" i="3"/>
  <c r="ER266" i="3" s="1"/>
  <c r="EF266" i="3"/>
  <c r="EQ266" i="3" s="1"/>
  <c r="EE266" i="3"/>
  <c r="ED266" i="3"/>
  <c r="EB266" i="3"/>
  <c r="EA266" i="3"/>
  <c r="DZ266" i="3"/>
  <c r="DV266" i="3"/>
  <c r="DU266" i="3"/>
  <c r="DT266" i="3"/>
  <c r="EP266" i="3" s="1"/>
  <c r="DS266" i="3"/>
  <c r="DQ266" i="3"/>
  <c r="DP266" i="3"/>
  <c r="DO266" i="3"/>
  <c r="DN266" i="3"/>
  <c r="DK266" i="3"/>
  <c r="DJ266" i="3"/>
  <c r="DI266" i="3"/>
  <c r="DL266" i="3" s="1"/>
  <c r="DM266" i="3" s="1"/>
  <c r="DH266" i="3"/>
  <c r="K266" i="3"/>
  <c r="J266" i="3"/>
  <c r="H266" i="3"/>
  <c r="B266" i="3"/>
  <c r="EZ265" i="3"/>
  <c r="EX265" i="3"/>
  <c r="EQ265" i="3"/>
  <c r="EP265" i="3"/>
  <c r="EM265" i="3"/>
  <c r="EL265" i="3"/>
  <c r="EK265" i="3"/>
  <c r="EV265" i="3" s="1"/>
  <c r="EJ265" i="3"/>
  <c r="EH265" i="3"/>
  <c r="EI265" i="3" s="1"/>
  <c r="EG265" i="3"/>
  <c r="EF265" i="3"/>
  <c r="EE265" i="3"/>
  <c r="ED265" i="3"/>
  <c r="EB265" i="3"/>
  <c r="EA265" i="3"/>
  <c r="DZ265" i="3"/>
  <c r="DV265" i="3"/>
  <c r="DU265" i="3"/>
  <c r="DT265" i="3"/>
  <c r="DS265" i="3"/>
  <c r="FA265" i="3" s="1"/>
  <c r="DQ265" i="3"/>
  <c r="DP265" i="3"/>
  <c r="DO265" i="3"/>
  <c r="DK265" i="3"/>
  <c r="DJ265" i="3"/>
  <c r="DI265" i="3"/>
  <c r="DH265" i="3"/>
  <c r="DL265" i="3" s="1"/>
  <c r="K265" i="3"/>
  <c r="J265" i="3"/>
  <c r="H265" i="3"/>
  <c r="B265" i="3"/>
  <c r="FA264" i="3"/>
  <c r="EZ264" i="3"/>
  <c r="EQ264" i="3"/>
  <c r="EO264" i="3"/>
  <c r="EM264" i="3"/>
  <c r="EL264" i="3"/>
  <c r="EK264" i="3"/>
  <c r="EH264" i="3"/>
  <c r="EJ264" i="3" s="1"/>
  <c r="EG264" i="3"/>
  <c r="EF264" i="3"/>
  <c r="EE264" i="3"/>
  <c r="ED264" i="3"/>
  <c r="EB264" i="3"/>
  <c r="EA264" i="3"/>
  <c r="DZ264" i="3"/>
  <c r="DV264" i="3"/>
  <c r="DU264" i="3"/>
  <c r="DW264" i="3" s="1"/>
  <c r="DT264" i="3"/>
  <c r="DS264" i="3"/>
  <c r="DQ264" i="3"/>
  <c r="DP264" i="3"/>
  <c r="DO264" i="3"/>
  <c r="DK264" i="3"/>
  <c r="ER264" i="3" s="1"/>
  <c r="DJ264" i="3"/>
  <c r="DI264" i="3"/>
  <c r="EP264" i="3" s="1"/>
  <c r="DH264" i="3"/>
  <c r="K264" i="3"/>
  <c r="J264" i="3"/>
  <c r="H264" i="3"/>
  <c r="B264" i="3"/>
  <c r="FB263" i="3"/>
  <c r="ER263" i="3"/>
  <c r="EP263" i="3"/>
  <c r="EO263" i="3"/>
  <c r="EM263" i="3"/>
  <c r="EX263" i="3" s="1"/>
  <c r="EL263" i="3"/>
  <c r="EW263" i="3" s="1"/>
  <c r="EK263" i="3"/>
  <c r="EG263" i="3"/>
  <c r="EF263" i="3"/>
  <c r="EE263" i="3"/>
  <c r="ED263" i="3"/>
  <c r="EB263" i="3"/>
  <c r="EA263" i="3"/>
  <c r="DZ263" i="3"/>
  <c r="EV263" i="3" s="1"/>
  <c r="DV263" i="3"/>
  <c r="DU263" i="3"/>
  <c r="DT263" i="3"/>
  <c r="DS263" i="3"/>
  <c r="FA263" i="3" s="1"/>
  <c r="DQ263" i="3"/>
  <c r="DP263" i="3"/>
  <c r="DO263" i="3"/>
  <c r="DK263" i="3"/>
  <c r="DJ263" i="3"/>
  <c r="DL263" i="3" s="1"/>
  <c r="DI263" i="3"/>
  <c r="DH263" i="3"/>
  <c r="K263" i="3"/>
  <c r="J263" i="3"/>
  <c r="H263" i="3"/>
  <c r="B263" i="3"/>
  <c r="FC262" i="3"/>
  <c r="FB262" i="3"/>
  <c r="EZ262" i="3"/>
  <c r="EO262" i="3"/>
  <c r="EM262" i="3"/>
  <c r="EX262" i="3" s="1"/>
  <c r="EL262" i="3"/>
  <c r="EW262" i="3" s="1"/>
  <c r="EK262" i="3"/>
  <c r="EV262" i="3" s="1"/>
  <c r="EG262" i="3"/>
  <c r="EF262" i="3"/>
  <c r="EE262" i="3"/>
  <c r="ED262" i="3"/>
  <c r="EB262" i="3"/>
  <c r="EA262" i="3"/>
  <c r="DZ262" i="3"/>
  <c r="DY262" i="3"/>
  <c r="DX262" i="3"/>
  <c r="DW262" i="3"/>
  <c r="DV262" i="3"/>
  <c r="DU262" i="3"/>
  <c r="DT262" i="3"/>
  <c r="DS262" i="3"/>
  <c r="FA262" i="3" s="1"/>
  <c r="DQ262" i="3"/>
  <c r="DP262" i="3"/>
  <c r="DO262" i="3"/>
  <c r="DK262" i="3"/>
  <c r="ER262" i="3" s="1"/>
  <c r="DJ262" i="3"/>
  <c r="EQ262" i="3" s="1"/>
  <c r="DI262" i="3"/>
  <c r="DH262" i="3"/>
  <c r="K262" i="3"/>
  <c r="J262" i="3"/>
  <c r="H262" i="3"/>
  <c r="B262" i="3"/>
  <c r="ER261" i="3"/>
  <c r="EO261" i="3"/>
  <c r="EM261" i="3"/>
  <c r="EX261" i="3" s="1"/>
  <c r="EL261" i="3"/>
  <c r="EW261" i="3" s="1"/>
  <c r="EK261" i="3"/>
  <c r="EV261" i="3" s="1"/>
  <c r="EG261" i="3"/>
  <c r="EF261" i="3"/>
  <c r="EE261" i="3"/>
  <c r="ED261" i="3"/>
  <c r="EB261" i="3"/>
  <c r="EA261" i="3"/>
  <c r="DZ261" i="3"/>
  <c r="DV261" i="3"/>
  <c r="DU261" i="3"/>
  <c r="EQ261" i="3" s="1"/>
  <c r="DT261" i="3"/>
  <c r="DW261" i="3" s="1"/>
  <c r="DS261" i="3"/>
  <c r="FA261" i="3" s="1"/>
  <c r="DQ261" i="3"/>
  <c r="DP261" i="3"/>
  <c r="DO261" i="3"/>
  <c r="DK261" i="3"/>
  <c r="DJ261" i="3"/>
  <c r="DL261" i="3" s="1"/>
  <c r="DI261" i="3"/>
  <c r="DH261" i="3"/>
  <c r="FB261" i="3" s="1"/>
  <c r="K261" i="3"/>
  <c r="J261" i="3"/>
  <c r="H261" i="3"/>
  <c r="B261" i="3"/>
  <c r="FA260" i="3"/>
  <c r="EX260" i="3"/>
  <c r="EM260" i="3"/>
  <c r="EL260" i="3"/>
  <c r="EK260" i="3"/>
  <c r="EG260" i="3"/>
  <c r="EF260" i="3"/>
  <c r="EE260" i="3"/>
  <c r="EP260" i="3" s="1"/>
  <c r="ED260" i="3"/>
  <c r="EB260" i="3"/>
  <c r="EA260" i="3"/>
  <c r="DZ260" i="3"/>
  <c r="EV260" i="3" s="1"/>
  <c r="DY260" i="3"/>
  <c r="DX260" i="3"/>
  <c r="DV260" i="3"/>
  <c r="DU260" i="3"/>
  <c r="DT260" i="3"/>
  <c r="DW260" i="3" s="1"/>
  <c r="DS260" i="3"/>
  <c r="DQ260" i="3"/>
  <c r="DP260" i="3"/>
  <c r="DO260" i="3"/>
  <c r="DK260" i="3"/>
  <c r="DJ260" i="3"/>
  <c r="DL260" i="3" s="1"/>
  <c r="DI260" i="3"/>
  <c r="DH260" i="3"/>
  <c r="FB260" i="3" s="1"/>
  <c r="K260" i="3"/>
  <c r="J260" i="3"/>
  <c r="H260" i="3"/>
  <c r="B260" i="3"/>
  <c r="EZ259" i="3"/>
  <c r="EQ259" i="3"/>
  <c r="EM259" i="3"/>
  <c r="EX259" i="3" s="1"/>
  <c r="EL259" i="3"/>
  <c r="EK259" i="3"/>
  <c r="EJ259" i="3"/>
  <c r="EH259" i="3"/>
  <c r="EI259" i="3" s="1"/>
  <c r="EG259" i="3"/>
  <c r="EF259" i="3"/>
  <c r="EE259" i="3"/>
  <c r="ED259" i="3"/>
  <c r="EB259" i="3"/>
  <c r="EA259" i="3"/>
  <c r="EW259" i="3" s="1"/>
  <c r="DZ259" i="3"/>
  <c r="EV259" i="3" s="1"/>
  <c r="DV259" i="3"/>
  <c r="ER259" i="3" s="1"/>
  <c r="DU259" i="3"/>
  <c r="DT259" i="3"/>
  <c r="DS259" i="3"/>
  <c r="FA259" i="3" s="1"/>
  <c r="DQ259" i="3"/>
  <c r="DP259" i="3"/>
  <c r="DO259" i="3"/>
  <c r="DK259" i="3"/>
  <c r="DJ259" i="3"/>
  <c r="DI259" i="3"/>
  <c r="DH259" i="3"/>
  <c r="K259" i="3"/>
  <c r="J259" i="3"/>
  <c r="H259" i="3"/>
  <c r="B259" i="3"/>
  <c r="FA258" i="3"/>
  <c r="EW258" i="3"/>
  <c r="EO258" i="3"/>
  <c r="EM258" i="3"/>
  <c r="EX258" i="3" s="1"/>
  <c r="EL258" i="3"/>
  <c r="EK258" i="3"/>
  <c r="EV258" i="3" s="1"/>
  <c r="EG258" i="3"/>
  <c r="ER258" i="3" s="1"/>
  <c r="EF258" i="3"/>
  <c r="EQ258" i="3" s="1"/>
  <c r="EE258" i="3"/>
  <c r="EP258" i="3" s="1"/>
  <c r="ED258" i="3"/>
  <c r="EB258" i="3"/>
  <c r="EA258" i="3"/>
  <c r="DZ258" i="3"/>
  <c r="DV258" i="3"/>
  <c r="DU258" i="3"/>
  <c r="DT258" i="3"/>
  <c r="DW258" i="3" s="1"/>
  <c r="DS258" i="3"/>
  <c r="DQ258" i="3"/>
  <c r="DP258" i="3"/>
  <c r="DO258" i="3"/>
  <c r="DL258" i="3"/>
  <c r="DK258" i="3"/>
  <c r="DJ258" i="3"/>
  <c r="DI258" i="3"/>
  <c r="DH258" i="3"/>
  <c r="FB258" i="3" s="1"/>
  <c r="K258" i="3"/>
  <c r="J258" i="3"/>
  <c r="H258" i="3"/>
  <c r="B258" i="3"/>
  <c r="FB257" i="3"/>
  <c r="EZ257" i="3"/>
  <c r="EX257" i="3"/>
  <c r="EM257" i="3"/>
  <c r="EL257" i="3"/>
  <c r="EK257" i="3"/>
  <c r="EH257" i="3"/>
  <c r="EI257" i="3" s="1"/>
  <c r="EG257" i="3"/>
  <c r="EF257" i="3"/>
  <c r="EE257" i="3"/>
  <c r="EP257" i="3" s="1"/>
  <c r="ED257" i="3"/>
  <c r="EB257" i="3"/>
  <c r="EA257" i="3"/>
  <c r="DZ257" i="3"/>
  <c r="DV257" i="3"/>
  <c r="DU257" i="3"/>
  <c r="DT257" i="3"/>
  <c r="DS257" i="3"/>
  <c r="DQ257" i="3"/>
  <c r="DP257" i="3"/>
  <c r="DO257" i="3"/>
  <c r="EV257" i="3" s="1"/>
  <c r="DL257" i="3"/>
  <c r="DM257" i="3" s="1"/>
  <c r="DK257" i="3"/>
  <c r="DJ257" i="3"/>
  <c r="DI257" i="3"/>
  <c r="DH257" i="3"/>
  <c r="K257" i="3"/>
  <c r="J257" i="3"/>
  <c r="H257" i="3"/>
  <c r="B257" i="3"/>
  <c r="FA256" i="3"/>
  <c r="EZ256" i="3"/>
  <c r="FC256" i="3" s="1"/>
  <c r="EX256" i="3"/>
  <c r="EW256" i="3"/>
  <c r="EM256" i="3"/>
  <c r="EL256" i="3"/>
  <c r="EK256" i="3"/>
  <c r="EG256" i="3"/>
  <c r="ER256" i="3" s="1"/>
  <c r="EF256" i="3"/>
  <c r="EQ256" i="3" s="1"/>
  <c r="EE256" i="3"/>
  <c r="ED256" i="3"/>
  <c r="EB256" i="3"/>
  <c r="EA256" i="3"/>
  <c r="DZ256" i="3"/>
  <c r="EV256" i="3" s="1"/>
  <c r="DY256" i="3"/>
  <c r="DX256" i="3"/>
  <c r="DV256" i="3"/>
  <c r="DU256" i="3"/>
  <c r="DT256" i="3"/>
  <c r="DW256" i="3" s="1"/>
  <c r="DS256" i="3"/>
  <c r="DQ256" i="3"/>
  <c r="DP256" i="3"/>
  <c r="DO256" i="3"/>
  <c r="DL256" i="3"/>
  <c r="DK256" i="3"/>
  <c r="DJ256" i="3"/>
  <c r="DI256" i="3"/>
  <c r="DH256" i="3"/>
  <c r="FB256" i="3" s="1"/>
  <c r="K256" i="3"/>
  <c r="J256" i="3"/>
  <c r="H256" i="3"/>
  <c r="B256" i="3"/>
  <c r="EX255" i="3"/>
  <c r="EW255" i="3"/>
  <c r="EO255" i="3"/>
  <c r="EM255" i="3"/>
  <c r="EL255" i="3"/>
  <c r="EK255" i="3"/>
  <c r="EG255" i="3"/>
  <c r="EF255" i="3"/>
  <c r="EQ255" i="3" s="1"/>
  <c r="EE255" i="3"/>
  <c r="EP255" i="3" s="1"/>
  <c r="ED255" i="3"/>
  <c r="EB255" i="3"/>
  <c r="EA255" i="3"/>
  <c r="DZ255" i="3"/>
  <c r="EV255" i="3" s="1"/>
  <c r="DV255" i="3"/>
  <c r="DU255" i="3"/>
  <c r="DW255" i="3" s="1"/>
  <c r="DT255" i="3"/>
  <c r="DS255" i="3"/>
  <c r="FA255" i="3" s="1"/>
  <c r="DQ255" i="3"/>
  <c r="DP255" i="3"/>
  <c r="DO255" i="3"/>
  <c r="DK255" i="3"/>
  <c r="DL255" i="3" s="1"/>
  <c r="DJ255" i="3"/>
  <c r="DI255" i="3"/>
  <c r="DH255" i="3"/>
  <c r="FB255" i="3" s="1"/>
  <c r="K255" i="3"/>
  <c r="J255" i="3"/>
  <c r="H255" i="3"/>
  <c r="B255" i="3"/>
  <c r="FB254" i="3"/>
  <c r="EP254" i="3"/>
  <c r="EM254" i="3"/>
  <c r="EX254" i="3" s="1"/>
  <c r="EL254" i="3"/>
  <c r="EK254" i="3"/>
  <c r="EV254" i="3" s="1"/>
  <c r="EG254" i="3"/>
  <c r="EF254" i="3"/>
  <c r="EE254" i="3"/>
  <c r="ED254" i="3"/>
  <c r="EB254" i="3"/>
  <c r="EA254" i="3"/>
  <c r="EW254" i="3" s="1"/>
  <c r="DZ254" i="3"/>
  <c r="DW254" i="3"/>
  <c r="DY254" i="3" s="1"/>
  <c r="DV254" i="3"/>
  <c r="DU254" i="3"/>
  <c r="DT254" i="3"/>
  <c r="DS254" i="3"/>
  <c r="FA254" i="3" s="1"/>
  <c r="DQ254" i="3"/>
  <c r="DP254" i="3"/>
  <c r="DO254" i="3"/>
  <c r="DK254" i="3"/>
  <c r="ER254" i="3" s="1"/>
  <c r="DJ254" i="3"/>
  <c r="DI254" i="3"/>
  <c r="DH254" i="3"/>
  <c r="K254" i="3"/>
  <c r="J254" i="3"/>
  <c r="H254" i="3"/>
  <c r="B254" i="3"/>
  <c r="EQ253" i="3"/>
  <c r="EP253" i="3"/>
  <c r="EM253" i="3"/>
  <c r="EL253" i="3"/>
  <c r="EK253" i="3"/>
  <c r="EV253" i="3" s="1"/>
  <c r="EG253" i="3"/>
  <c r="EF253" i="3"/>
  <c r="EE253" i="3"/>
  <c r="ED253" i="3"/>
  <c r="EH253" i="3" s="1"/>
  <c r="EI253" i="3" s="1"/>
  <c r="EB253" i="3"/>
  <c r="EX253" i="3" s="1"/>
  <c r="EA253" i="3"/>
  <c r="DZ253" i="3"/>
  <c r="DW253" i="3"/>
  <c r="DY253" i="3" s="1"/>
  <c r="DV253" i="3"/>
  <c r="DU253" i="3"/>
  <c r="DT253" i="3"/>
  <c r="DS253" i="3"/>
  <c r="FA253" i="3" s="1"/>
  <c r="DQ253" i="3"/>
  <c r="DP253" i="3"/>
  <c r="DO253" i="3"/>
  <c r="DK253" i="3"/>
  <c r="DJ253" i="3"/>
  <c r="DI253" i="3"/>
  <c r="DH253" i="3"/>
  <c r="K253" i="3"/>
  <c r="J253" i="3"/>
  <c r="H253" i="3"/>
  <c r="B253" i="3"/>
  <c r="EZ252" i="3"/>
  <c r="EQ252" i="3"/>
  <c r="EM252" i="3"/>
  <c r="EL252" i="3"/>
  <c r="EW252" i="3" s="1"/>
  <c r="EK252" i="3"/>
  <c r="EV252" i="3" s="1"/>
  <c r="EG252" i="3"/>
  <c r="EF252" i="3"/>
  <c r="EE252" i="3"/>
  <c r="EH252" i="3" s="1"/>
  <c r="EJ252" i="3" s="1"/>
  <c r="ED252" i="3"/>
  <c r="EB252" i="3"/>
  <c r="EA252" i="3"/>
  <c r="DZ252" i="3"/>
  <c r="DV252" i="3"/>
  <c r="ER252" i="3" s="1"/>
  <c r="DU252" i="3"/>
  <c r="DT252" i="3"/>
  <c r="DS252" i="3"/>
  <c r="DQ252" i="3"/>
  <c r="DP252" i="3"/>
  <c r="DO252" i="3"/>
  <c r="DK252" i="3"/>
  <c r="DJ252" i="3"/>
  <c r="DI252" i="3"/>
  <c r="EP252" i="3" s="1"/>
  <c r="DH252" i="3"/>
  <c r="K252" i="3"/>
  <c r="J252" i="3"/>
  <c r="H252" i="3"/>
  <c r="B252" i="3"/>
  <c r="FB251" i="3"/>
  <c r="EQ251" i="3"/>
  <c r="EM251" i="3"/>
  <c r="EX251" i="3" s="1"/>
  <c r="EL251" i="3"/>
  <c r="EK251" i="3"/>
  <c r="EV251" i="3" s="1"/>
  <c r="EI251" i="3"/>
  <c r="EH251" i="3"/>
  <c r="EJ251" i="3" s="1"/>
  <c r="EG251" i="3"/>
  <c r="EF251" i="3"/>
  <c r="EE251" i="3"/>
  <c r="ED251" i="3"/>
  <c r="EZ251" i="3" s="1"/>
  <c r="EB251" i="3"/>
  <c r="EA251" i="3"/>
  <c r="DZ251" i="3"/>
  <c r="DV251" i="3"/>
  <c r="DU251" i="3"/>
  <c r="DT251" i="3"/>
  <c r="DS251" i="3"/>
  <c r="EO251" i="3" s="1"/>
  <c r="DQ251" i="3"/>
  <c r="DP251" i="3"/>
  <c r="DO251" i="3"/>
  <c r="DN251" i="3"/>
  <c r="DK251" i="3"/>
  <c r="DJ251" i="3"/>
  <c r="DI251" i="3"/>
  <c r="DH251" i="3"/>
  <c r="DL251" i="3" s="1"/>
  <c r="K251" i="3"/>
  <c r="J251" i="3"/>
  <c r="H251" i="3"/>
  <c r="B251" i="3"/>
  <c r="FB250" i="3"/>
  <c r="FA250" i="3"/>
  <c r="EZ250" i="3"/>
  <c r="FC250" i="3" s="1"/>
  <c r="EX250" i="3"/>
  <c r="ER250" i="3"/>
  <c r="EP250" i="3"/>
  <c r="EO250" i="3"/>
  <c r="EM250" i="3"/>
  <c r="EL250" i="3"/>
  <c r="EW250" i="3" s="1"/>
  <c r="EK250" i="3"/>
  <c r="EH250" i="3"/>
  <c r="EI250" i="3" s="1"/>
  <c r="EG250" i="3"/>
  <c r="EF250" i="3"/>
  <c r="EQ250" i="3" s="1"/>
  <c r="EE250" i="3"/>
  <c r="ED250" i="3"/>
  <c r="EB250" i="3"/>
  <c r="EA250" i="3"/>
  <c r="DZ250" i="3"/>
  <c r="DV250" i="3"/>
  <c r="DU250" i="3"/>
  <c r="DW250" i="3" s="1"/>
  <c r="FD250" i="3" s="1"/>
  <c r="DT250" i="3"/>
  <c r="DS250" i="3"/>
  <c r="DQ250" i="3"/>
  <c r="DP250" i="3"/>
  <c r="DO250" i="3"/>
  <c r="DN250" i="3"/>
  <c r="DM250" i="3"/>
  <c r="DK250" i="3"/>
  <c r="DJ250" i="3"/>
  <c r="DL250" i="3" s="1"/>
  <c r="DI250" i="3"/>
  <c r="DH250" i="3"/>
  <c r="K250" i="3"/>
  <c r="J250" i="3"/>
  <c r="H250" i="3"/>
  <c r="B250" i="3"/>
  <c r="FB249" i="3"/>
  <c r="EZ249" i="3"/>
  <c r="FC249" i="3" s="1"/>
  <c r="EW249" i="3"/>
  <c r="EO249" i="3"/>
  <c r="EM249" i="3"/>
  <c r="EX249" i="3" s="1"/>
  <c r="EL249" i="3"/>
  <c r="EK249" i="3"/>
  <c r="EG249" i="3"/>
  <c r="ER249" i="3" s="1"/>
  <c r="EF249" i="3"/>
  <c r="EE249" i="3"/>
  <c r="ED249" i="3"/>
  <c r="EB249" i="3"/>
  <c r="EA249" i="3"/>
  <c r="DZ249" i="3"/>
  <c r="DV249" i="3"/>
  <c r="DU249" i="3"/>
  <c r="DT249" i="3"/>
  <c r="DS249" i="3"/>
  <c r="FA249" i="3" s="1"/>
  <c r="DQ249" i="3"/>
  <c r="DP249" i="3"/>
  <c r="DO249" i="3"/>
  <c r="DN249" i="3"/>
  <c r="DK249" i="3"/>
  <c r="DJ249" i="3"/>
  <c r="DL249" i="3" s="1"/>
  <c r="DM249" i="3" s="1"/>
  <c r="DI249" i="3"/>
  <c r="DH249" i="3"/>
  <c r="K249" i="3"/>
  <c r="J249" i="3"/>
  <c r="H249" i="3"/>
  <c r="B249" i="3"/>
  <c r="FC248" i="3"/>
  <c r="FB248" i="3"/>
  <c r="EZ248" i="3"/>
  <c r="EX248" i="3"/>
  <c r="EW248" i="3"/>
  <c r="EP248" i="3"/>
  <c r="EM248" i="3"/>
  <c r="EL248" i="3"/>
  <c r="EK248" i="3"/>
  <c r="EG248" i="3"/>
  <c r="EF248" i="3"/>
  <c r="EQ248" i="3" s="1"/>
  <c r="EE248" i="3"/>
  <c r="ED248" i="3"/>
  <c r="EB248" i="3"/>
  <c r="EA248" i="3"/>
  <c r="DZ248" i="3"/>
  <c r="DV248" i="3"/>
  <c r="DW248" i="3" s="1"/>
  <c r="DU248" i="3"/>
  <c r="DT248" i="3"/>
  <c r="DS248" i="3"/>
  <c r="FA248" i="3" s="1"/>
  <c r="DQ248" i="3"/>
  <c r="DP248" i="3"/>
  <c r="DO248" i="3"/>
  <c r="DN248" i="3"/>
  <c r="DM248" i="3"/>
  <c r="DL248" i="3"/>
  <c r="DK248" i="3"/>
  <c r="DJ248" i="3"/>
  <c r="DI248" i="3"/>
  <c r="DH248" i="3"/>
  <c r="K248" i="3"/>
  <c r="J248" i="3"/>
  <c r="H248" i="3"/>
  <c r="B248" i="3"/>
  <c r="FB247" i="3"/>
  <c r="EZ247" i="3"/>
  <c r="EP247" i="3"/>
  <c r="EM247" i="3"/>
  <c r="EX247" i="3" s="1"/>
  <c r="EL247" i="3"/>
  <c r="EW247" i="3" s="1"/>
  <c r="EK247" i="3"/>
  <c r="EG247" i="3"/>
  <c r="ER247" i="3" s="1"/>
  <c r="EF247" i="3"/>
  <c r="EQ247" i="3" s="1"/>
  <c r="EE247" i="3"/>
  <c r="ED247" i="3"/>
  <c r="EB247" i="3"/>
  <c r="EA247" i="3"/>
  <c r="DZ247" i="3"/>
  <c r="DV247" i="3"/>
  <c r="DU247" i="3"/>
  <c r="DT247" i="3"/>
  <c r="DS247" i="3"/>
  <c r="DQ247" i="3"/>
  <c r="DP247" i="3"/>
  <c r="DO247" i="3"/>
  <c r="DN247" i="3"/>
  <c r="DM247" i="3"/>
  <c r="DK247" i="3"/>
  <c r="DJ247" i="3"/>
  <c r="DL247" i="3" s="1"/>
  <c r="DI247" i="3"/>
  <c r="DH247" i="3"/>
  <c r="K247" i="3"/>
  <c r="J247" i="3"/>
  <c r="H247" i="3"/>
  <c r="B247" i="3"/>
  <c r="FB246" i="3"/>
  <c r="FC246" i="3" s="1"/>
  <c r="EZ246" i="3"/>
  <c r="EX246" i="3"/>
  <c r="EP246" i="3"/>
  <c r="EM246" i="3"/>
  <c r="EL246" i="3"/>
  <c r="EW246" i="3" s="1"/>
  <c r="EK246" i="3"/>
  <c r="EG246" i="3"/>
  <c r="EF246" i="3"/>
  <c r="EQ246" i="3" s="1"/>
  <c r="EE246" i="3"/>
  <c r="ED246" i="3"/>
  <c r="EB246" i="3"/>
  <c r="EA246" i="3"/>
  <c r="DZ246" i="3"/>
  <c r="DW246" i="3"/>
  <c r="DV246" i="3"/>
  <c r="DU246" i="3"/>
  <c r="DT246" i="3"/>
  <c r="DS246" i="3"/>
  <c r="FA246" i="3" s="1"/>
  <c r="DQ246" i="3"/>
  <c r="DP246" i="3"/>
  <c r="DO246" i="3"/>
  <c r="DM246" i="3"/>
  <c r="DK246" i="3"/>
  <c r="DJ246" i="3"/>
  <c r="DL246" i="3" s="1"/>
  <c r="DN246" i="3" s="1"/>
  <c r="DI246" i="3"/>
  <c r="DH246" i="3"/>
  <c r="K246" i="3"/>
  <c r="J246" i="3"/>
  <c r="H246" i="3"/>
  <c r="B246" i="3"/>
  <c r="FB245" i="3"/>
  <c r="EZ245" i="3"/>
  <c r="EP245" i="3"/>
  <c r="EO245" i="3"/>
  <c r="EM245" i="3"/>
  <c r="EX245" i="3" s="1"/>
  <c r="EL245" i="3"/>
  <c r="EK245" i="3"/>
  <c r="EH245" i="3"/>
  <c r="EG245" i="3"/>
  <c r="ER245" i="3" s="1"/>
  <c r="EF245" i="3"/>
  <c r="EE245" i="3"/>
  <c r="ED245" i="3"/>
  <c r="EB245" i="3"/>
  <c r="EA245" i="3"/>
  <c r="DZ245" i="3"/>
  <c r="DV245" i="3"/>
  <c r="DU245" i="3"/>
  <c r="EQ245" i="3" s="1"/>
  <c r="DT245" i="3"/>
  <c r="DS245" i="3"/>
  <c r="FA245" i="3" s="1"/>
  <c r="FC245" i="3" s="1"/>
  <c r="DQ245" i="3"/>
  <c r="DP245" i="3"/>
  <c r="EW245" i="3" s="1"/>
  <c r="DO245" i="3"/>
  <c r="DN245" i="3"/>
  <c r="DK245" i="3"/>
  <c r="DJ245" i="3"/>
  <c r="DI245" i="3"/>
  <c r="DH245" i="3"/>
  <c r="DL245" i="3" s="1"/>
  <c r="DM245" i="3" s="1"/>
  <c r="K245" i="3"/>
  <c r="J245" i="3"/>
  <c r="H245" i="3"/>
  <c r="B245" i="3"/>
  <c r="FC244" i="3"/>
  <c r="FA244" i="3"/>
  <c r="EZ244" i="3"/>
  <c r="EX244" i="3"/>
  <c r="ER244" i="3"/>
  <c r="EQ244" i="3"/>
  <c r="EO244" i="3"/>
  <c r="EM244" i="3"/>
  <c r="EL244" i="3"/>
  <c r="EK244" i="3"/>
  <c r="EH244" i="3"/>
  <c r="EJ244" i="3" s="1"/>
  <c r="EG244" i="3"/>
  <c r="EF244" i="3"/>
  <c r="EE244" i="3"/>
  <c r="ED244" i="3"/>
  <c r="EB244" i="3"/>
  <c r="EA244" i="3"/>
  <c r="DZ244" i="3"/>
  <c r="DV244" i="3"/>
  <c r="DU244" i="3"/>
  <c r="DT244" i="3"/>
  <c r="EP244" i="3" s="1"/>
  <c r="DS244" i="3"/>
  <c r="DQ244" i="3"/>
  <c r="DP244" i="3"/>
  <c r="DO244" i="3"/>
  <c r="DL244" i="3"/>
  <c r="DK244" i="3"/>
  <c r="DJ244" i="3"/>
  <c r="DI244" i="3"/>
  <c r="DH244" i="3"/>
  <c r="FB244" i="3" s="1"/>
  <c r="K244" i="3"/>
  <c r="J244" i="3"/>
  <c r="H244" i="3"/>
  <c r="B244" i="3"/>
  <c r="EZ243" i="3"/>
  <c r="EV243" i="3"/>
  <c r="EQ243" i="3"/>
  <c r="EP243" i="3"/>
  <c r="EM243" i="3"/>
  <c r="EX243" i="3" s="1"/>
  <c r="EL243" i="3"/>
  <c r="EK243" i="3"/>
  <c r="EG243" i="3"/>
  <c r="EF243" i="3"/>
  <c r="EE243" i="3"/>
  <c r="EH243" i="3" s="1"/>
  <c r="EI243" i="3" s="1"/>
  <c r="ED243" i="3"/>
  <c r="EB243" i="3"/>
  <c r="EA243" i="3"/>
  <c r="DZ243" i="3"/>
  <c r="DV243" i="3"/>
  <c r="ER243" i="3" s="1"/>
  <c r="DU243" i="3"/>
  <c r="DT243" i="3"/>
  <c r="DS243" i="3"/>
  <c r="DQ243" i="3"/>
  <c r="DP243" i="3"/>
  <c r="DO243" i="3"/>
  <c r="DK243" i="3"/>
  <c r="DJ243" i="3"/>
  <c r="DI243" i="3"/>
  <c r="DH243" i="3"/>
  <c r="DL243" i="3" s="1"/>
  <c r="DN243" i="3" s="1"/>
  <c r="K243" i="3"/>
  <c r="J243" i="3"/>
  <c r="H243" i="3"/>
  <c r="B243" i="3"/>
  <c r="FB242" i="3"/>
  <c r="FA242" i="3"/>
  <c r="FC242" i="3" s="1"/>
  <c r="EZ242" i="3"/>
  <c r="EW242" i="3"/>
  <c r="EM242" i="3"/>
  <c r="EL242" i="3"/>
  <c r="EK242" i="3"/>
  <c r="EV242" i="3" s="1"/>
  <c r="EJ242" i="3"/>
  <c r="EG242" i="3"/>
  <c r="EF242" i="3"/>
  <c r="EH242" i="3" s="1"/>
  <c r="EI242" i="3" s="1"/>
  <c r="EE242" i="3"/>
  <c r="ED242" i="3"/>
  <c r="EB242" i="3"/>
  <c r="EA242" i="3"/>
  <c r="DZ242" i="3"/>
  <c r="DV242" i="3"/>
  <c r="ER242" i="3" s="1"/>
  <c r="DU242" i="3"/>
  <c r="DT242" i="3"/>
  <c r="EP242" i="3" s="1"/>
  <c r="DS242" i="3"/>
  <c r="DW242" i="3" s="1"/>
  <c r="DQ242" i="3"/>
  <c r="DP242" i="3"/>
  <c r="DO242" i="3"/>
  <c r="DK242" i="3"/>
  <c r="DJ242" i="3"/>
  <c r="DI242" i="3"/>
  <c r="DH242" i="3"/>
  <c r="K242" i="3"/>
  <c r="J242" i="3"/>
  <c r="H242" i="3"/>
  <c r="B242" i="3"/>
  <c r="EQ241" i="3"/>
  <c r="EP241" i="3"/>
  <c r="EM241" i="3"/>
  <c r="EL241" i="3"/>
  <c r="EK241" i="3"/>
  <c r="EG241" i="3"/>
  <c r="EF241" i="3"/>
  <c r="EE241" i="3"/>
  <c r="ED241" i="3"/>
  <c r="EB241" i="3"/>
  <c r="EX241" i="3" s="1"/>
  <c r="EA241" i="3"/>
  <c r="DZ241" i="3"/>
  <c r="DW241" i="3"/>
  <c r="DV241" i="3"/>
  <c r="DU241" i="3"/>
  <c r="DT241" i="3"/>
  <c r="DS241" i="3"/>
  <c r="FA241" i="3" s="1"/>
  <c r="DQ241" i="3"/>
  <c r="DP241" i="3"/>
  <c r="DO241" i="3"/>
  <c r="DK241" i="3"/>
  <c r="ER241" i="3" s="1"/>
  <c r="DJ241" i="3"/>
  <c r="DI241" i="3"/>
  <c r="DH241" i="3"/>
  <c r="K241" i="3"/>
  <c r="J241" i="3"/>
  <c r="H241" i="3"/>
  <c r="B241" i="3"/>
  <c r="EV240" i="3"/>
  <c r="EM240" i="3"/>
  <c r="EX240" i="3" s="1"/>
  <c r="EL240" i="3"/>
  <c r="EW240" i="3" s="1"/>
  <c r="EK240" i="3"/>
  <c r="EG240" i="3"/>
  <c r="EF240" i="3"/>
  <c r="EE240" i="3"/>
  <c r="ED240" i="3"/>
  <c r="EZ240" i="3" s="1"/>
  <c r="FC240" i="3" s="1"/>
  <c r="EB240" i="3"/>
  <c r="EA240" i="3"/>
  <c r="DZ240" i="3"/>
  <c r="DV240" i="3"/>
  <c r="ER240" i="3" s="1"/>
  <c r="DU240" i="3"/>
  <c r="EQ240" i="3" s="1"/>
  <c r="DT240" i="3"/>
  <c r="DS240" i="3"/>
  <c r="FA240" i="3" s="1"/>
  <c r="DQ240" i="3"/>
  <c r="DP240" i="3"/>
  <c r="DO240" i="3"/>
  <c r="DL240" i="3"/>
  <c r="DK240" i="3"/>
  <c r="DJ240" i="3"/>
  <c r="DI240" i="3"/>
  <c r="DH240" i="3"/>
  <c r="FB240" i="3" s="1"/>
  <c r="K240" i="3"/>
  <c r="J240" i="3"/>
  <c r="H240" i="3"/>
  <c r="B240" i="3"/>
  <c r="FA239" i="3"/>
  <c r="EW239" i="3"/>
  <c r="EV239" i="3"/>
  <c r="ER239" i="3"/>
  <c r="EQ239" i="3"/>
  <c r="EM239" i="3"/>
  <c r="EL239" i="3"/>
  <c r="EK239" i="3"/>
  <c r="EG239" i="3"/>
  <c r="EF239" i="3"/>
  <c r="EE239" i="3"/>
  <c r="EP239" i="3" s="1"/>
  <c r="ED239" i="3"/>
  <c r="EB239" i="3"/>
  <c r="EA239" i="3"/>
  <c r="DZ239" i="3"/>
  <c r="DW239" i="3"/>
  <c r="DY239" i="3" s="1"/>
  <c r="DV239" i="3"/>
  <c r="DU239" i="3"/>
  <c r="DT239" i="3"/>
  <c r="DS239" i="3"/>
  <c r="DQ239" i="3"/>
  <c r="DP239" i="3"/>
  <c r="DO239" i="3"/>
  <c r="DK239" i="3"/>
  <c r="DL239" i="3" s="1"/>
  <c r="DJ239" i="3"/>
  <c r="DI239" i="3"/>
  <c r="DH239" i="3"/>
  <c r="FB239" i="3" s="1"/>
  <c r="K239" i="3"/>
  <c r="J239" i="3"/>
  <c r="H239" i="3"/>
  <c r="B239" i="3"/>
  <c r="ER238" i="3"/>
  <c r="EQ238" i="3"/>
  <c r="EM238" i="3"/>
  <c r="EX238" i="3" s="1"/>
  <c r="EL238" i="3"/>
  <c r="EK238" i="3"/>
  <c r="EG238" i="3"/>
  <c r="EF238" i="3"/>
  <c r="EE238" i="3"/>
  <c r="ED238" i="3"/>
  <c r="EB238" i="3"/>
  <c r="EA238" i="3"/>
  <c r="EW238" i="3" s="1"/>
  <c r="DZ238" i="3"/>
  <c r="EV238" i="3" s="1"/>
  <c r="DW238" i="3"/>
  <c r="DV238" i="3"/>
  <c r="DU238" i="3"/>
  <c r="DT238" i="3"/>
  <c r="DS238" i="3"/>
  <c r="DQ238" i="3"/>
  <c r="DP238" i="3"/>
  <c r="DO238" i="3"/>
  <c r="DK238" i="3"/>
  <c r="DJ238" i="3"/>
  <c r="DI238" i="3"/>
  <c r="EP238" i="3" s="1"/>
  <c r="DH238" i="3"/>
  <c r="FB238" i="3" s="1"/>
  <c r="K238" i="3"/>
  <c r="J238" i="3"/>
  <c r="H238" i="3"/>
  <c r="B238" i="3"/>
  <c r="EZ237" i="3"/>
  <c r="EX237" i="3"/>
  <c r="EO237" i="3"/>
  <c r="EM237" i="3"/>
  <c r="EL237" i="3"/>
  <c r="EK237" i="3"/>
  <c r="EG237" i="3"/>
  <c r="ER237" i="3" s="1"/>
  <c r="EF237" i="3"/>
  <c r="EQ237" i="3" s="1"/>
  <c r="EE237" i="3"/>
  <c r="ED237" i="3"/>
  <c r="EB237" i="3"/>
  <c r="EA237" i="3"/>
  <c r="EW237" i="3" s="1"/>
  <c r="DZ237" i="3"/>
  <c r="DV237" i="3"/>
  <c r="DU237" i="3"/>
  <c r="DT237" i="3"/>
  <c r="DW237" i="3" s="1"/>
  <c r="DS237" i="3"/>
  <c r="FA237" i="3" s="1"/>
  <c r="DQ237" i="3"/>
  <c r="DP237" i="3"/>
  <c r="DO237" i="3"/>
  <c r="EV237" i="3" s="1"/>
  <c r="DK237" i="3"/>
  <c r="DJ237" i="3"/>
  <c r="DL237" i="3" s="1"/>
  <c r="DI237" i="3"/>
  <c r="DH237" i="3"/>
  <c r="FB237" i="3" s="1"/>
  <c r="K237" i="3"/>
  <c r="J237" i="3"/>
  <c r="H237" i="3"/>
  <c r="B237" i="3"/>
  <c r="FA236" i="3"/>
  <c r="EV236" i="3"/>
  <c r="EM236" i="3"/>
  <c r="EL236" i="3"/>
  <c r="EK236" i="3"/>
  <c r="EG236" i="3"/>
  <c r="ER236" i="3" s="1"/>
  <c r="EF236" i="3"/>
  <c r="EE236" i="3"/>
  <c r="ED236" i="3"/>
  <c r="EO236" i="3" s="1"/>
  <c r="EB236" i="3"/>
  <c r="EX236" i="3" s="1"/>
  <c r="EA236" i="3"/>
  <c r="EW236" i="3" s="1"/>
  <c r="DZ236" i="3"/>
  <c r="DX236" i="3"/>
  <c r="DV236" i="3"/>
  <c r="DU236" i="3"/>
  <c r="DW236" i="3" s="1"/>
  <c r="DY236" i="3" s="1"/>
  <c r="DT236" i="3"/>
  <c r="DS236" i="3"/>
  <c r="DQ236" i="3"/>
  <c r="DP236" i="3"/>
  <c r="DO236" i="3"/>
  <c r="DK236" i="3"/>
  <c r="DJ236" i="3"/>
  <c r="DI236" i="3"/>
  <c r="DH236" i="3"/>
  <c r="FB236" i="3" s="1"/>
  <c r="K236" i="3"/>
  <c r="J236" i="3"/>
  <c r="H236" i="3"/>
  <c r="B236" i="3"/>
  <c r="FA235" i="3"/>
  <c r="EX235" i="3"/>
  <c r="EW235" i="3"/>
  <c r="EV235" i="3"/>
  <c r="ER235" i="3"/>
  <c r="EQ235" i="3"/>
  <c r="EM235" i="3"/>
  <c r="EL235" i="3"/>
  <c r="EK235" i="3"/>
  <c r="EG235" i="3"/>
  <c r="EF235" i="3"/>
  <c r="EE235" i="3"/>
  <c r="EP235" i="3" s="1"/>
  <c r="ED235" i="3"/>
  <c r="EB235" i="3"/>
  <c r="EA235" i="3"/>
  <c r="DZ235" i="3"/>
  <c r="DV235" i="3"/>
  <c r="DU235" i="3"/>
  <c r="DT235" i="3"/>
  <c r="DS235" i="3"/>
  <c r="DQ235" i="3"/>
  <c r="DP235" i="3"/>
  <c r="DO235" i="3"/>
  <c r="DL235" i="3"/>
  <c r="DK235" i="3"/>
  <c r="DJ235" i="3"/>
  <c r="DI235" i="3"/>
  <c r="DH235" i="3"/>
  <c r="FB235" i="3" s="1"/>
  <c r="K235" i="3"/>
  <c r="J235" i="3"/>
  <c r="H235" i="3"/>
  <c r="B235" i="3"/>
  <c r="EV234" i="3"/>
  <c r="ER234" i="3"/>
  <c r="EO234" i="3"/>
  <c r="EM234" i="3"/>
  <c r="EL234" i="3"/>
  <c r="EK234" i="3"/>
  <c r="EG234" i="3"/>
  <c r="EF234" i="3"/>
  <c r="EE234" i="3"/>
  <c r="ED234" i="3"/>
  <c r="EH234" i="3" s="1"/>
  <c r="EB234" i="3"/>
  <c r="EX234" i="3" s="1"/>
  <c r="EA234" i="3"/>
  <c r="EW234" i="3" s="1"/>
  <c r="DZ234" i="3"/>
  <c r="DY234" i="3"/>
  <c r="DW234" i="3"/>
  <c r="DX234" i="3" s="1"/>
  <c r="DV234" i="3"/>
  <c r="DU234" i="3"/>
  <c r="DT234" i="3"/>
  <c r="DS234" i="3"/>
  <c r="FA234" i="3" s="1"/>
  <c r="DQ234" i="3"/>
  <c r="DP234" i="3"/>
  <c r="DO234" i="3"/>
  <c r="DK234" i="3"/>
  <c r="DJ234" i="3"/>
  <c r="EQ234" i="3" s="1"/>
  <c r="DI234" i="3"/>
  <c r="DL234" i="3" s="1"/>
  <c r="DH234" i="3"/>
  <c r="FB234" i="3" s="1"/>
  <c r="K234" i="3"/>
  <c r="J234" i="3"/>
  <c r="H234" i="3"/>
  <c r="B234" i="3"/>
  <c r="FB233" i="3"/>
  <c r="EM233" i="3"/>
  <c r="EL233" i="3"/>
  <c r="EW233" i="3" s="1"/>
  <c r="EK233" i="3"/>
  <c r="EH233" i="3"/>
  <c r="EJ233" i="3" s="1"/>
  <c r="EG233" i="3"/>
  <c r="EF233" i="3"/>
  <c r="EE233" i="3"/>
  <c r="ED233" i="3"/>
  <c r="EB233" i="3"/>
  <c r="EX233" i="3" s="1"/>
  <c r="EA233" i="3"/>
  <c r="DZ233" i="3"/>
  <c r="DV233" i="3"/>
  <c r="DU233" i="3"/>
  <c r="DT233" i="3"/>
  <c r="DS233" i="3"/>
  <c r="DQ233" i="3"/>
  <c r="DP233" i="3"/>
  <c r="DO233" i="3"/>
  <c r="DK233" i="3"/>
  <c r="ER233" i="3" s="1"/>
  <c r="DJ233" i="3"/>
  <c r="DI233" i="3"/>
  <c r="EP233" i="3" s="1"/>
  <c r="DH233" i="3"/>
  <c r="K233" i="3"/>
  <c r="J233" i="3"/>
  <c r="H233" i="3"/>
  <c r="B233" i="3"/>
  <c r="FB232" i="3"/>
  <c r="FC232" i="3" s="1"/>
  <c r="EZ232" i="3"/>
  <c r="EP232" i="3"/>
  <c r="EM232" i="3"/>
  <c r="EX232" i="3" s="1"/>
  <c r="EL232" i="3"/>
  <c r="EK232" i="3"/>
  <c r="EH232" i="3"/>
  <c r="EJ232" i="3" s="1"/>
  <c r="EG232" i="3"/>
  <c r="EF232" i="3"/>
  <c r="EE232" i="3"/>
  <c r="ED232" i="3"/>
  <c r="EB232" i="3"/>
  <c r="EA232" i="3"/>
  <c r="DZ232" i="3"/>
  <c r="DV232" i="3"/>
  <c r="DU232" i="3"/>
  <c r="EQ232" i="3" s="1"/>
  <c r="DT232" i="3"/>
  <c r="DS232" i="3"/>
  <c r="FA232" i="3" s="1"/>
  <c r="DQ232" i="3"/>
  <c r="DP232" i="3"/>
  <c r="DO232" i="3"/>
  <c r="DL232" i="3"/>
  <c r="DK232" i="3"/>
  <c r="DJ232" i="3"/>
  <c r="DI232" i="3"/>
  <c r="DH232" i="3"/>
  <c r="K232" i="3"/>
  <c r="J232" i="3"/>
  <c r="H232" i="3"/>
  <c r="B232" i="3"/>
  <c r="FB231" i="3"/>
  <c r="EZ231" i="3"/>
  <c r="EM231" i="3"/>
  <c r="EX231" i="3" s="1"/>
  <c r="EL231" i="3"/>
  <c r="EW231" i="3" s="1"/>
  <c r="EK231" i="3"/>
  <c r="EV231" i="3" s="1"/>
  <c r="EG231" i="3"/>
  <c r="EF231" i="3"/>
  <c r="EE231" i="3"/>
  <c r="ED231" i="3"/>
  <c r="EB231" i="3"/>
  <c r="EA231" i="3"/>
  <c r="DZ231" i="3"/>
  <c r="DV231" i="3"/>
  <c r="DU231" i="3"/>
  <c r="DT231" i="3"/>
  <c r="DS231" i="3"/>
  <c r="EO231" i="3" s="1"/>
  <c r="DQ231" i="3"/>
  <c r="DP231" i="3"/>
  <c r="DO231" i="3"/>
  <c r="DN231" i="3"/>
  <c r="DM231" i="3"/>
  <c r="DL231" i="3"/>
  <c r="DK231" i="3"/>
  <c r="DJ231" i="3"/>
  <c r="DI231" i="3"/>
  <c r="DH231" i="3"/>
  <c r="K231" i="3"/>
  <c r="J231" i="3"/>
  <c r="H231" i="3"/>
  <c r="B231" i="3"/>
  <c r="FB230" i="3"/>
  <c r="FA230" i="3"/>
  <c r="EX230" i="3"/>
  <c r="EM230" i="3"/>
  <c r="EL230" i="3"/>
  <c r="EW230" i="3" s="1"/>
  <c r="EK230" i="3"/>
  <c r="EV230" i="3" s="1"/>
  <c r="EG230" i="3"/>
  <c r="ER230" i="3" s="1"/>
  <c r="EF230" i="3"/>
  <c r="EQ230" i="3" s="1"/>
  <c r="EE230" i="3"/>
  <c r="ED230" i="3"/>
  <c r="EB230" i="3"/>
  <c r="EA230" i="3"/>
  <c r="DZ230" i="3"/>
  <c r="DV230" i="3"/>
  <c r="DU230" i="3"/>
  <c r="DT230" i="3"/>
  <c r="DS230" i="3"/>
  <c r="DQ230" i="3"/>
  <c r="DP230" i="3"/>
  <c r="DO230" i="3"/>
  <c r="DL230" i="3"/>
  <c r="DK230" i="3"/>
  <c r="DJ230" i="3"/>
  <c r="DI230" i="3"/>
  <c r="DH230" i="3"/>
  <c r="K230" i="3"/>
  <c r="J230" i="3"/>
  <c r="H230" i="3"/>
  <c r="B230" i="3"/>
  <c r="FB229" i="3"/>
  <c r="FA229" i="3"/>
  <c r="FC229" i="3" s="1"/>
  <c r="EZ229" i="3"/>
  <c r="EV229" i="3"/>
  <c r="EM229" i="3"/>
  <c r="EL229" i="3"/>
  <c r="EK229" i="3"/>
  <c r="EH229" i="3"/>
  <c r="EG229" i="3"/>
  <c r="ER229" i="3" s="1"/>
  <c r="EF229" i="3"/>
  <c r="EE229" i="3"/>
  <c r="EP229" i="3" s="1"/>
  <c r="ED229" i="3"/>
  <c r="EB229" i="3"/>
  <c r="EX229" i="3" s="1"/>
  <c r="EA229" i="3"/>
  <c r="EW229" i="3" s="1"/>
  <c r="DZ229" i="3"/>
  <c r="DV229" i="3"/>
  <c r="DU229" i="3"/>
  <c r="DT229" i="3"/>
  <c r="DS229" i="3"/>
  <c r="DQ229" i="3"/>
  <c r="DP229" i="3"/>
  <c r="DO229" i="3"/>
  <c r="DK229" i="3"/>
  <c r="DJ229" i="3"/>
  <c r="EQ229" i="3" s="1"/>
  <c r="DI229" i="3"/>
  <c r="DH229" i="3"/>
  <c r="K229" i="3"/>
  <c r="J229" i="3"/>
  <c r="H229" i="3"/>
  <c r="B229" i="3"/>
  <c r="FA228" i="3"/>
  <c r="EZ228" i="3"/>
  <c r="EX228" i="3"/>
  <c r="ER228" i="3"/>
  <c r="EM228" i="3"/>
  <c r="EL228" i="3"/>
  <c r="EK228" i="3"/>
  <c r="EH228" i="3"/>
  <c r="EG228" i="3"/>
  <c r="EF228" i="3"/>
  <c r="EQ228" i="3" s="1"/>
  <c r="EE228" i="3"/>
  <c r="ED228" i="3"/>
  <c r="EB228" i="3"/>
  <c r="EA228" i="3"/>
  <c r="DZ228" i="3"/>
  <c r="DY228" i="3"/>
  <c r="DV228" i="3"/>
  <c r="DU228" i="3"/>
  <c r="DT228" i="3"/>
  <c r="DW228" i="3" s="1"/>
  <c r="DX228" i="3" s="1"/>
  <c r="DS228" i="3"/>
  <c r="DQ228" i="3"/>
  <c r="DP228" i="3"/>
  <c r="EW228" i="3" s="1"/>
  <c r="DO228" i="3"/>
  <c r="DK228" i="3"/>
  <c r="DJ228" i="3"/>
  <c r="DI228" i="3"/>
  <c r="EP228" i="3" s="1"/>
  <c r="DH228" i="3"/>
  <c r="EO228" i="3" s="1"/>
  <c r="K228" i="3"/>
  <c r="J228" i="3"/>
  <c r="H228" i="3"/>
  <c r="B228" i="3"/>
  <c r="FA227" i="3"/>
  <c r="EX227" i="3"/>
  <c r="EV227" i="3"/>
  <c r="ER227" i="3"/>
  <c r="EP227" i="3"/>
  <c r="EM227" i="3"/>
  <c r="EL227" i="3"/>
  <c r="EW227" i="3" s="1"/>
  <c r="EK227" i="3"/>
  <c r="EG227" i="3"/>
  <c r="EF227" i="3"/>
  <c r="EE227" i="3"/>
  <c r="ED227" i="3"/>
  <c r="EH227" i="3" s="1"/>
  <c r="EB227" i="3"/>
  <c r="EA227" i="3"/>
  <c r="DZ227" i="3"/>
  <c r="DW227" i="3"/>
  <c r="DY227" i="3" s="1"/>
  <c r="DV227" i="3"/>
  <c r="DU227" i="3"/>
  <c r="DT227" i="3"/>
  <c r="DS227" i="3"/>
  <c r="DQ227" i="3"/>
  <c r="DP227" i="3"/>
  <c r="DO227" i="3"/>
  <c r="DK227" i="3"/>
  <c r="DJ227" i="3"/>
  <c r="EQ227" i="3" s="1"/>
  <c r="DI227" i="3"/>
  <c r="DH227" i="3"/>
  <c r="FB227" i="3" s="1"/>
  <c r="K227" i="3"/>
  <c r="J227" i="3"/>
  <c r="H227" i="3"/>
  <c r="B227" i="3"/>
  <c r="EZ226" i="3"/>
  <c r="EM226" i="3"/>
  <c r="EX226" i="3" s="1"/>
  <c r="EL226" i="3"/>
  <c r="EW226" i="3" s="1"/>
  <c r="EK226" i="3"/>
  <c r="EG226" i="3"/>
  <c r="EF226" i="3"/>
  <c r="EQ226" i="3" s="1"/>
  <c r="EE226" i="3"/>
  <c r="EH226" i="3" s="1"/>
  <c r="ED226" i="3"/>
  <c r="EB226" i="3"/>
  <c r="EA226" i="3"/>
  <c r="DZ226" i="3"/>
  <c r="EV226" i="3" s="1"/>
  <c r="DV226" i="3"/>
  <c r="ER226" i="3" s="1"/>
  <c r="DU226" i="3"/>
  <c r="DW226" i="3" s="1"/>
  <c r="DT226" i="3"/>
  <c r="DS226" i="3"/>
  <c r="FA226" i="3" s="1"/>
  <c r="DQ226" i="3"/>
  <c r="DP226" i="3"/>
  <c r="DO226" i="3"/>
  <c r="DK226" i="3"/>
  <c r="DJ226" i="3"/>
  <c r="DI226" i="3"/>
  <c r="EP226" i="3" s="1"/>
  <c r="DH226" i="3"/>
  <c r="K226" i="3"/>
  <c r="J226" i="3"/>
  <c r="H226" i="3"/>
  <c r="B226" i="3"/>
  <c r="FA225" i="3"/>
  <c r="ER225" i="3"/>
  <c r="EM225" i="3"/>
  <c r="EX225" i="3" s="1"/>
  <c r="EL225" i="3"/>
  <c r="EW225" i="3" s="1"/>
  <c r="EK225" i="3"/>
  <c r="EV225" i="3" s="1"/>
  <c r="EH225" i="3"/>
  <c r="EJ225" i="3" s="1"/>
  <c r="EG225" i="3"/>
  <c r="EF225" i="3"/>
  <c r="EE225" i="3"/>
  <c r="ED225" i="3"/>
  <c r="EZ225" i="3" s="1"/>
  <c r="EB225" i="3"/>
  <c r="EA225" i="3"/>
  <c r="DZ225" i="3"/>
  <c r="DV225" i="3"/>
  <c r="DU225" i="3"/>
  <c r="EQ225" i="3" s="1"/>
  <c r="DT225" i="3"/>
  <c r="DS225" i="3"/>
  <c r="DQ225" i="3"/>
  <c r="DP225" i="3"/>
  <c r="DO225" i="3"/>
  <c r="DK225" i="3"/>
  <c r="DJ225" i="3"/>
  <c r="DI225" i="3"/>
  <c r="DH225" i="3"/>
  <c r="K225" i="3"/>
  <c r="J225" i="3"/>
  <c r="H225" i="3"/>
  <c r="B225" i="3"/>
  <c r="EZ224" i="3"/>
  <c r="EQ224" i="3"/>
  <c r="EM224" i="3"/>
  <c r="EX224" i="3" s="1"/>
  <c r="EL224" i="3"/>
  <c r="EK224" i="3"/>
  <c r="EV224" i="3" s="1"/>
  <c r="EG224" i="3"/>
  <c r="EH224" i="3" s="1"/>
  <c r="EI224" i="3" s="1"/>
  <c r="EF224" i="3"/>
  <c r="EE224" i="3"/>
  <c r="ED224" i="3"/>
  <c r="EB224" i="3"/>
  <c r="EA224" i="3"/>
  <c r="DZ224" i="3"/>
  <c r="DV224" i="3"/>
  <c r="ER224" i="3" s="1"/>
  <c r="DU224" i="3"/>
  <c r="DT224" i="3"/>
  <c r="EP224" i="3" s="1"/>
  <c r="DS224" i="3"/>
  <c r="DQ224" i="3"/>
  <c r="DP224" i="3"/>
  <c r="DO224" i="3"/>
  <c r="DK224" i="3"/>
  <c r="DJ224" i="3"/>
  <c r="DI224" i="3"/>
  <c r="DH224" i="3"/>
  <c r="FB224" i="3" s="1"/>
  <c r="K224" i="3"/>
  <c r="J224" i="3"/>
  <c r="H224" i="3"/>
  <c r="B224" i="3"/>
  <c r="FC223" i="3"/>
  <c r="FB223" i="3"/>
  <c r="EZ223" i="3"/>
  <c r="ER223" i="3"/>
  <c r="EO223" i="3"/>
  <c r="EM223" i="3"/>
  <c r="EL223" i="3"/>
  <c r="EW223" i="3" s="1"/>
  <c r="EK223" i="3"/>
  <c r="EV223" i="3" s="1"/>
  <c r="EJ223" i="3"/>
  <c r="EI223" i="3"/>
  <c r="EG223" i="3"/>
  <c r="EF223" i="3"/>
  <c r="EH223" i="3" s="1"/>
  <c r="EE223" i="3"/>
  <c r="ED223" i="3"/>
  <c r="EB223" i="3"/>
  <c r="EA223" i="3"/>
  <c r="DZ223" i="3"/>
  <c r="DW223" i="3"/>
  <c r="DV223" i="3"/>
  <c r="DU223" i="3"/>
  <c r="EQ223" i="3" s="1"/>
  <c r="DT223" i="3"/>
  <c r="DS223" i="3"/>
  <c r="FA223" i="3" s="1"/>
  <c r="DQ223" i="3"/>
  <c r="DP223" i="3"/>
  <c r="DO223" i="3"/>
  <c r="DK223" i="3"/>
  <c r="DJ223" i="3"/>
  <c r="DI223" i="3"/>
  <c r="EP223" i="3" s="1"/>
  <c r="DH223" i="3"/>
  <c r="K223" i="3"/>
  <c r="J223" i="3"/>
  <c r="H223" i="3"/>
  <c r="B223" i="3"/>
  <c r="ER222" i="3"/>
  <c r="EQ222" i="3"/>
  <c r="EP222" i="3"/>
  <c r="EO222" i="3"/>
  <c r="EM222" i="3"/>
  <c r="EX222" i="3" s="1"/>
  <c r="EL222" i="3"/>
  <c r="EW222" i="3" s="1"/>
  <c r="EK222" i="3"/>
  <c r="EV222" i="3" s="1"/>
  <c r="EG222" i="3"/>
  <c r="EF222" i="3"/>
  <c r="EE222" i="3"/>
  <c r="ED222" i="3"/>
  <c r="EB222" i="3"/>
  <c r="EA222" i="3"/>
  <c r="DZ222" i="3"/>
  <c r="DY222" i="3"/>
  <c r="DW222" i="3"/>
  <c r="DX222" i="3" s="1"/>
  <c r="DV222" i="3"/>
  <c r="DU222" i="3"/>
  <c r="DT222" i="3"/>
  <c r="DS222" i="3"/>
  <c r="FA222" i="3" s="1"/>
  <c r="DQ222" i="3"/>
  <c r="DP222" i="3"/>
  <c r="DO222" i="3"/>
  <c r="DK222" i="3"/>
  <c r="DJ222" i="3"/>
  <c r="DI222" i="3"/>
  <c r="DH222" i="3"/>
  <c r="DL222" i="3" s="1"/>
  <c r="K222" i="3"/>
  <c r="J222" i="3"/>
  <c r="H222" i="3"/>
  <c r="B222" i="3"/>
  <c r="FB221" i="3"/>
  <c r="EZ221" i="3"/>
  <c r="EP221" i="3"/>
  <c r="EO221" i="3"/>
  <c r="EM221" i="3"/>
  <c r="EX221" i="3" s="1"/>
  <c r="EL221" i="3"/>
  <c r="EK221" i="3"/>
  <c r="EG221" i="3"/>
  <c r="ER221" i="3" s="1"/>
  <c r="EF221" i="3"/>
  <c r="EE221" i="3"/>
  <c r="ED221" i="3"/>
  <c r="EB221" i="3"/>
  <c r="EA221" i="3"/>
  <c r="DZ221" i="3"/>
  <c r="DV221" i="3"/>
  <c r="DU221" i="3"/>
  <c r="EQ221" i="3" s="1"/>
  <c r="DT221" i="3"/>
  <c r="DS221" i="3"/>
  <c r="FA221" i="3" s="1"/>
  <c r="DQ221" i="3"/>
  <c r="DP221" i="3"/>
  <c r="DO221" i="3"/>
  <c r="DL221" i="3"/>
  <c r="DN221" i="3" s="1"/>
  <c r="DK221" i="3"/>
  <c r="DJ221" i="3"/>
  <c r="DI221" i="3"/>
  <c r="DH221" i="3"/>
  <c r="K221" i="3"/>
  <c r="J221" i="3"/>
  <c r="B221" i="3"/>
  <c r="FA220" i="3"/>
  <c r="EZ220" i="3"/>
  <c r="EQ220" i="3"/>
  <c r="EM220" i="3"/>
  <c r="EX220" i="3" s="1"/>
  <c r="EL220" i="3"/>
  <c r="EK220" i="3"/>
  <c r="EV220" i="3" s="1"/>
  <c r="EH220" i="3"/>
  <c r="EJ220" i="3" s="1"/>
  <c r="EG220" i="3"/>
  <c r="EF220" i="3"/>
  <c r="EE220" i="3"/>
  <c r="ED220" i="3"/>
  <c r="EB220" i="3"/>
  <c r="EA220" i="3"/>
  <c r="DZ220" i="3"/>
  <c r="DV220" i="3"/>
  <c r="ER220" i="3" s="1"/>
  <c r="DU220" i="3"/>
  <c r="DT220" i="3"/>
  <c r="EP220" i="3" s="1"/>
  <c r="DS220" i="3"/>
  <c r="DQ220" i="3"/>
  <c r="DP220" i="3"/>
  <c r="DO220" i="3"/>
  <c r="DK220" i="3"/>
  <c r="DJ220" i="3"/>
  <c r="DI220" i="3"/>
  <c r="DH220" i="3"/>
  <c r="K220" i="3"/>
  <c r="J220" i="3"/>
  <c r="H220" i="3"/>
  <c r="B220" i="3"/>
  <c r="FA219" i="3"/>
  <c r="EZ219" i="3"/>
  <c r="ER219" i="3"/>
  <c r="EQ219" i="3"/>
  <c r="EM219" i="3"/>
  <c r="EX219" i="3" s="1"/>
  <c r="EL219" i="3"/>
  <c r="EW219" i="3" s="1"/>
  <c r="EK219" i="3"/>
  <c r="EG219" i="3"/>
  <c r="EF219" i="3"/>
  <c r="EH219" i="3" s="1"/>
  <c r="EJ219" i="3" s="1"/>
  <c r="EE219" i="3"/>
  <c r="ED219" i="3"/>
  <c r="EB219" i="3"/>
  <c r="EA219" i="3"/>
  <c r="DZ219" i="3"/>
  <c r="DY219" i="3"/>
  <c r="DW219" i="3"/>
  <c r="DX219" i="3" s="1"/>
  <c r="DV219" i="3"/>
  <c r="DU219" i="3"/>
  <c r="DT219" i="3"/>
  <c r="DS219" i="3"/>
  <c r="EO219" i="3" s="1"/>
  <c r="ES219" i="3" s="1"/>
  <c r="DQ219" i="3"/>
  <c r="DP219" i="3"/>
  <c r="DO219" i="3"/>
  <c r="DK219" i="3"/>
  <c r="DJ219" i="3"/>
  <c r="DI219" i="3"/>
  <c r="EP219" i="3" s="1"/>
  <c r="DH219" i="3"/>
  <c r="DL219" i="3" s="1"/>
  <c r="K219" i="3"/>
  <c r="J219" i="3"/>
  <c r="B219" i="3"/>
  <c r="FB218" i="3"/>
  <c r="EZ218" i="3"/>
  <c r="ER218" i="3"/>
  <c r="EM218" i="3"/>
  <c r="EX218" i="3" s="1"/>
  <c r="EL218" i="3"/>
  <c r="EW218" i="3" s="1"/>
  <c r="EK218" i="3"/>
  <c r="EV218" i="3" s="1"/>
  <c r="EJ218" i="3"/>
  <c r="EI218" i="3"/>
  <c r="EH218" i="3"/>
  <c r="EG218" i="3"/>
  <c r="EF218" i="3"/>
  <c r="EE218" i="3"/>
  <c r="ED218" i="3"/>
  <c r="EB218" i="3"/>
  <c r="EA218" i="3"/>
  <c r="DZ218" i="3"/>
  <c r="DV218" i="3"/>
  <c r="DU218" i="3"/>
  <c r="DT218" i="3"/>
  <c r="EP218" i="3" s="1"/>
  <c r="DS218" i="3"/>
  <c r="DQ218" i="3"/>
  <c r="DP218" i="3"/>
  <c r="DO218" i="3"/>
  <c r="DK218" i="3"/>
  <c r="DJ218" i="3"/>
  <c r="EQ218" i="3" s="1"/>
  <c r="DI218" i="3"/>
  <c r="DH218" i="3"/>
  <c r="K218" i="3"/>
  <c r="J218" i="3"/>
  <c r="H218" i="3"/>
  <c r="B218" i="3"/>
  <c r="EZ217" i="3"/>
  <c r="ER217" i="3"/>
  <c r="EM217" i="3"/>
  <c r="EX217" i="3" s="1"/>
  <c r="EL217" i="3"/>
  <c r="EW217" i="3" s="1"/>
  <c r="EK217" i="3"/>
  <c r="EH217" i="3"/>
  <c r="EJ217" i="3" s="1"/>
  <c r="EG217" i="3"/>
  <c r="EF217" i="3"/>
  <c r="EE217" i="3"/>
  <c r="ED217" i="3"/>
  <c r="EB217" i="3"/>
  <c r="EA217" i="3"/>
  <c r="DZ217" i="3"/>
  <c r="DX217" i="3"/>
  <c r="DV217" i="3"/>
  <c r="DU217" i="3"/>
  <c r="EQ217" i="3" s="1"/>
  <c r="DT217" i="3"/>
  <c r="DW217" i="3" s="1"/>
  <c r="DY217" i="3" s="1"/>
  <c r="DS217" i="3"/>
  <c r="FA217" i="3" s="1"/>
  <c r="DQ217" i="3"/>
  <c r="DP217" i="3"/>
  <c r="DO217" i="3"/>
  <c r="DK217" i="3"/>
  <c r="DJ217" i="3"/>
  <c r="DI217" i="3"/>
  <c r="DH217" i="3"/>
  <c r="K217" i="3"/>
  <c r="J217" i="3"/>
  <c r="H217" i="3"/>
  <c r="B217" i="3"/>
  <c r="FA216" i="3"/>
  <c r="EQ216" i="3"/>
  <c r="EM216" i="3"/>
  <c r="EX216" i="3" s="1"/>
  <c r="EL216" i="3"/>
  <c r="EK216" i="3"/>
  <c r="EG216" i="3"/>
  <c r="EF216" i="3"/>
  <c r="EE216" i="3"/>
  <c r="ED216" i="3"/>
  <c r="EB216" i="3"/>
  <c r="EA216" i="3"/>
  <c r="DZ216" i="3"/>
  <c r="EV216" i="3" s="1"/>
  <c r="DV216" i="3"/>
  <c r="ER216" i="3" s="1"/>
  <c r="DU216" i="3"/>
  <c r="DT216" i="3"/>
  <c r="DS216" i="3"/>
  <c r="DQ216" i="3"/>
  <c r="DP216" i="3"/>
  <c r="DO216" i="3"/>
  <c r="DK216" i="3"/>
  <c r="DJ216" i="3"/>
  <c r="DI216" i="3"/>
  <c r="DH216" i="3"/>
  <c r="FB216" i="3" s="1"/>
  <c r="K216" i="3"/>
  <c r="J216" i="3"/>
  <c r="H216" i="3"/>
  <c r="B216" i="3"/>
  <c r="EW215" i="3"/>
  <c r="EQ215" i="3"/>
  <c r="EO215" i="3"/>
  <c r="EM215" i="3"/>
  <c r="EX215" i="3" s="1"/>
  <c r="EL215" i="3"/>
  <c r="EK215" i="3"/>
  <c r="EG215" i="3"/>
  <c r="EF215" i="3"/>
  <c r="EE215" i="3"/>
  <c r="EP215" i="3" s="1"/>
  <c r="ED215" i="3"/>
  <c r="EB215" i="3"/>
  <c r="EA215" i="3"/>
  <c r="DZ215" i="3"/>
  <c r="EV215" i="3" s="1"/>
  <c r="DV215" i="3"/>
  <c r="DW215" i="3" s="1"/>
  <c r="DU215" i="3"/>
  <c r="DT215" i="3"/>
  <c r="DS215" i="3"/>
  <c r="FA215" i="3" s="1"/>
  <c r="DQ215" i="3"/>
  <c r="DP215" i="3"/>
  <c r="DO215" i="3"/>
  <c r="DL215" i="3"/>
  <c r="DK215" i="3"/>
  <c r="DJ215" i="3"/>
  <c r="DI215" i="3"/>
  <c r="DH215" i="3"/>
  <c r="FB215" i="3" s="1"/>
  <c r="K215" i="3"/>
  <c r="J215" i="3"/>
  <c r="H215" i="3"/>
  <c r="B215" i="3"/>
  <c r="FA214" i="3"/>
  <c r="EP214" i="3"/>
  <c r="EO214" i="3"/>
  <c r="EM214" i="3"/>
  <c r="EX214" i="3" s="1"/>
  <c r="EL214" i="3"/>
  <c r="EK214" i="3"/>
  <c r="EG214" i="3"/>
  <c r="EF214" i="3"/>
  <c r="EQ214" i="3" s="1"/>
  <c r="EE214" i="3"/>
  <c r="ED214" i="3"/>
  <c r="EB214" i="3"/>
  <c r="EA214" i="3"/>
  <c r="EW214" i="3" s="1"/>
  <c r="DZ214" i="3"/>
  <c r="EV214" i="3" s="1"/>
  <c r="DX214" i="3"/>
  <c r="DW214" i="3"/>
  <c r="DY214" i="3" s="1"/>
  <c r="DV214" i="3"/>
  <c r="DU214" i="3"/>
  <c r="DT214" i="3"/>
  <c r="DS214" i="3"/>
  <c r="DQ214" i="3"/>
  <c r="DP214" i="3"/>
  <c r="DO214" i="3"/>
  <c r="DK214" i="3"/>
  <c r="ER214" i="3" s="1"/>
  <c r="ES214" i="3" s="1"/>
  <c r="DJ214" i="3"/>
  <c r="DI214" i="3"/>
  <c r="DL214" i="3" s="1"/>
  <c r="DH214" i="3"/>
  <c r="FB214" i="3" s="1"/>
  <c r="K214" i="3"/>
  <c r="J214" i="3"/>
  <c r="H214" i="3"/>
  <c r="B214" i="3"/>
  <c r="EX213" i="3"/>
  <c r="EM213" i="3"/>
  <c r="EL213" i="3"/>
  <c r="EK213" i="3"/>
  <c r="EG213" i="3"/>
  <c r="EF213" i="3"/>
  <c r="EQ213" i="3" s="1"/>
  <c r="EE213" i="3"/>
  <c r="EP213" i="3" s="1"/>
  <c r="ED213" i="3"/>
  <c r="EB213" i="3"/>
  <c r="EA213" i="3"/>
  <c r="EW213" i="3" s="1"/>
  <c r="DZ213" i="3"/>
  <c r="DV213" i="3"/>
  <c r="DU213" i="3"/>
  <c r="DW213" i="3" s="1"/>
  <c r="DY213" i="3" s="1"/>
  <c r="DT213" i="3"/>
  <c r="DS213" i="3"/>
  <c r="FA213" i="3" s="1"/>
  <c r="DQ213" i="3"/>
  <c r="DP213" i="3"/>
  <c r="DO213" i="3"/>
  <c r="EV213" i="3" s="1"/>
  <c r="DK213" i="3"/>
  <c r="DJ213" i="3"/>
  <c r="DI213" i="3"/>
  <c r="DH213" i="3"/>
  <c r="FB213" i="3" s="1"/>
  <c r="K213" i="3"/>
  <c r="J213" i="3"/>
  <c r="H213" i="3"/>
  <c r="B213" i="3"/>
  <c r="FA212" i="3"/>
  <c r="EX212" i="3"/>
  <c r="ER212" i="3"/>
  <c r="EQ212" i="3"/>
  <c r="EM212" i="3"/>
  <c r="EL212" i="3"/>
  <c r="EK212" i="3"/>
  <c r="EH212" i="3"/>
  <c r="EG212" i="3"/>
  <c r="EF212" i="3"/>
  <c r="EE212" i="3"/>
  <c r="EP212" i="3" s="1"/>
  <c r="ED212" i="3"/>
  <c r="EO212" i="3" s="1"/>
  <c r="EB212" i="3"/>
  <c r="EA212" i="3"/>
  <c r="DZ212" i="3"/>
  <c r="DV212" i="3"/>
  <c r="DU212" i="3"/>
  <c r="DT212" i="3"/>
  <c r="DW212" i="3" s="1"/>
  <c r="DX212" i="3" s="1"/>
  <c r="DS212" i="3"/>
  <c r="DQ212" i="3"/>
  <c r="DP212" i="3"/>
  <c r="EW212" i="3" s="1"/>
  <c r="DO212" i="3"/>
  <c r="EV212" i="3" s="1"/>
  <c r="DN212" i="3"/>
  <c r="DL212" i="3"/>
  <c r="DK212" i="3"/>
  <c r="DJ212" i="3"/>
  <c r="DI212" i="3"/>
  <c r="DH212" i="3"/>
  <c r="FB212" i="3" s="1"/>
  <c r="K212" i="3"/>
  <c r="J212" i="3"/>
  <c r="H212" i="3"/>
  <c r="B212" i="3"/>
  <c r="FA211" i="3"/>
  <c r="EZ211" i="3"/>
  <c r="FC211" i="3" s="1"/>
  <c r="EW211" i="3"/>
  <c r="ER211" i="3"/>
  <c r="EM211" i="3"/>
  <c r="EL211" i="3"/>
  <c r="EK211" i="3"/>
  <c r="EG211" i="3"/>
  <c r="EF211" i="3"/>
  <c r="EQ211" i="3" s="1"/>
  <c r="EE211" i="3"/>
  <c r="ED211" i="3"/>
  <c r="EO211" i="3" s="1"/>
  <c r="EB211" i="3"/>
  <c r="EA211" i="3"/>
  <c r="DZ211" i="3"/>
  <c r="EV211" i="3" s="1"/>
  <c r="DW211" i="3"/>
  <c r="DY211" i="3" s="1"/>
  <c r="DV211" i="3"/>
  <c r="DU211" i="3"/>
  <c r="DT211" i="3"/>
  <c r="DS211" i="3"/>
  <c r="DQ211" i="3"/>
  <c r="EX211" i="3" s="1"/>
  <c r="DP211" i="3"/>
  <c r="DO211" i="3"/>
  <c r="DK211" i="3"/>
  <c r="DJ211" i="3"/>
  <c r="DI211" i="3"/>
  <c r="DL211" i="3" s="1"/>
  <c r="DH211" i="3"/>
  <c r="FB211" i="3" s="1"/>
  <c r="K211" i="3"/>
  <c r="J211" i="3"/>
  <c r="H211" i="3"/>
  <c r="B211" i="3"/>
  <c r="FB210" i="3"/>
  <c r="EZ210" i="3"/>
  <c r="EM210" i="3"/>
  <c r="EL210" i="3"/>
  <c r="EK210" i="3"/>
  <c r="EG210" i="3"/>
  <c r="EF210" i="3"/>
  <c r="EE210" i="3"/>
  <c r="EP210" i="3" s="1"/>
  <c r="ED210" i="3"/>
  <c r="EB210" i="3"/>
  <c r="EX210" i="3" s="1"/>
  <c r="EA210" i="3"/>
  <c r="DZ210" i="3"/>
  <c r="DV210" i="3"/>
  <c r="DU210" i="3"/>
  <c r="DT210" i="3"/>
  <c r="DS210" i="3"/>
  <c r="DQ210" i="3"/>
  <c r="DP210" i="3"/>
  <c r="EW210" i="3" s="1"/>
  <c r="DO210" i="3"/>
  <c r="EV210" i="3" s="1"/>
  <c r="DK210" i="3"/>
  <c r="DJ210" i="3"/>
  <c r="DI210" i="3"/>
  <c r="DH210" i="3"/>
  <c r="K210" i="3"/>
  <c r="J210" i="3"/>
  <c r="H210" i="3"/>
  <c r="B210" i="3"/>
  <c r="FB209" i="3"/>
  <c r="FA209" i="3"/>
  <c r="EX209" i="3"/>
  <c r="EM209" i="3"/>
  <c r="EL209" i="3"/>
  <c r="EK209" i="3"/>
  <c r="EV209" i="3" s="1"/>
  <c r="EG209" i="3"/>
  <c r="EF209" i="3"/>
  <c r="EQ209" i="3" s="1"/>
  <c r="EE209" i="3"/>
  <c r="ED209" i="3"/>
  <c r="EZ209" i="3" s="1"/>
  <c r="EB209" i="3"/>
  <c r="EA209" i="3"/>
  <c r="DZ209" i="3"/>
  <c r="DV209" i="3"/>
  <c r="DU209" i="3"/>
  <c r="DT209" i="3"/>
  <c r="DS209" i="3"/>
  <c r="DW209" i="3" s="1"/>
  <c r="DQ209" i="3"/>
  <c r="DP209" i="3"/>
  <c r="EW209" i="3" s="1"/>
  <c r="DO209" i="3"/>
  <c r="DK209" i="3"/>
  <c r="DL209" i="3" s="1"/>
  <c r="DJ209" i="3"/>
  <c r="DI209" i="3"/>
  <c r="DH209" i="3"/>
  <c r="K209" i="3"/>
  <c r="J209" i="3"/>
  <c r="H209" i="3"/>
  <c r="B209" i="3"/>
  <c r="FB208" i="3"/>
  <c r="FA208" i="3"/>
  <c r="EZ208" i="3"/>
  <c r="FC208" i="3" s="1"/>
  <c r="EX208" i="3"/>
  <c r="EM208" i="3"/>
  <c r="EL208" i="3"/>
  <c r="EK208" i="3"/>
  <c r="EG208" i="3"/>
  <c r="ER208" i="3" s="1"/>
  <c r="EF208" i="3"/>
  <c r="EE208" i="3"/>
  <c r="ED208" i="3"/>
  <c r="EO208" i="3" s="1"/>
  <c r="EB208" i="3"/>
  <c r="EA208" i="3"/>
  <c r="DZ208" i="3"/>
  <c r="DV208" i="3"/>
  <c r="DU208" i="3"/>
  <c r="DT208" i="3"/>
  <c r="DS208" i="3"/>
  <c r="DQ208" i="3"/>
  <c r="DP208" i="3"/>
  <c r="DO208" i="3"/>
  <c r="EV208" i="3" s="1"/>
  <c r="DM208" i="3"/>
  <c r="DL208" i="3"/>
  <c r="DN208" i="3" s="1"/>
  <c r="DK208" i="3"/>
  <c r="DJ208" i="3"/>
  <c r="DI208" i="3"/>
  <c r="DH208" i="3"/>
  <c r="K208" i="3"/>
  <c r="J208" i="3"/>
  <c r="H208" i="3"/>
  <c r="B208" i="3"/>
  <c r="FB207" i="3"/>
  <c r="EZ207" i="3"/>
  <c r="EV207" i="3"/>
  <c r="EM207" i="3"/>
  <c r="EX207" i="3" s="1"/>
  <c r="EL207" i="3"/>
  <c r="EW207" i="3" s="1"/>
  <c r="EK207" i="3"/>
  <c r="EJ207" i="3"/>
  <c r="EH207" i="3"/>
  <c r="EI207" i="3" s="1"/>
  <c r="EG207" i="3"/>
  <c r="ER207" i="3" s="1"/>
  <c r="EF207" i="3"/>
  <c r="EE207" i="3"/>
  <c r="ED207" i="3"/>
  <c r="EB207" i="3"/>
  <c r="EA207" i="3"/>
  <c r="DZ207" i="3"/>
  <c r="DV207" i="3"/>
  <c r="DU207" i="3"/>
  <c r="DT207" i="3"/>
  <c r="DS207" i="3"/>
  <c r="DQ207" i="3"/>
  <c r="DP207" i="3"/>
  <c r="DO207" i="3"/>
  <c r="DM207" i="3"/>
  <c r="DK207" i="3"/>
  <c r="DJ207" i="3"/>
  <c r="DL207" i="3" s="1"/>
  <c r="DN207" i="3" s="1"/>
  <c r="DI207" i="3"/>
  <c r="DH207" i="3"/>
  <c r="K207" i="3"/>
  <c r="J207" i="3"/>
  <c r="H207" i="3"/>
  <c r="B207" i="3"/>
  <c r="FC206" i="3"/>
  <c r="FB206" i="3"/>
  <c r="FA206" i="3"/>
  <c r="EZ206" i="3"/>
  <c r="EX206" i="3"/>
  <c r="EO206" i="3"/>
  <c r="EM206" i="3"/>
  <c r="EL206" i="3"/>
  <c r="EW206" i="3" s="1"/>
  <c r="EK206" i="3"/>
  <c r="EG206" i="3"/>
  <c r="EF206" i="3"/>
  <c r="EE206" i="3"/>
  <c r="ED206" i="3"/>
  <c r="EB206" i="3"/>
  <c r="EA206" i="3"/>
  <c r="DZ206" i="3"/>
  <c r="DV206" i="3"/>
  <c r="DU206" i="3"/>
  <c r="DT206" i="3"/>
  <c r="DS206" i="3"/>
  <c r="DQ206" i="3"/>
  <c r="DP206" i="3"/>
  <c r="DO206" i="3"/>
  <c r="DK206" i="3"/>
  <c r="DJ206" i="3"/>
  <c r="DI206" i="3"/>
  <c r="DL206" i="3" s="1"/>
  <c r="DM206" i="3" s="1"/>
  <c r="DH206" i="3"/>
  <c r="K206" i="3"/>
  <c r="J206" i="3"/>
  <c r="H206" i="3"/>
  <c r="B206" i="3"/>
  <c r="FB205" i="3"/>
  <c r="FC205" i="3" s="1"/>
  <c r="EZ205" i="3"/>
  <c r="EX205" i="3"/>
  <c r="EP205" i="3"/>
  <c r="EO205" i="3"/>
  <c r="EM205" i="3"/>
  <c r="EL205" i="3"/>
  <c r="EW205" i="3" s="1"/>
  <c r="EK205" i="3"/>
  <c r="EH205" i="3"/>
  <c r="EI205" i="3" s="1"/>
  <c r="EG205" i="3"/>
  <c r="ER205" i="3" s="1"/>
  <c r="EF205" i="3"/>
  <c r="EQ205" i="3" s="1"/>
  <c r="EE205" i="3"/>
  <c r="ED205" i="3"/>
  <c r="EB205" i="3"/>
  <c r="EA205" i="3"/>
  <c r="DZ205" i="3"/>
  <c r="DV205" i="3"/>
  <c r="DU205" i="3"/>
  <c r="DW205" i="3" s="1"/>
  <c r="DT205" i="3"/>
  <c r="DS205" i="3"/>
  <c r="FA205" i="3" s="1"/>
  <c r="DQ205" i="3"/>
  <c r="DP205" i="3"/>
  <c r="DO205" i="3"/>
  <c r="DL205" i="3"/>
  <c r="DN205" i="3" s="1"/>
  <c r="DK205" i="3"/>
  <c r="DJ205" i="3"/>
  <c r="DI205" i="3"/>
  <c r="DH205" i="3"/>
  <c r="K205" i="3"/>
  <c r="J205" i="3"/>
  <c r="H205" i="3"/>
  <c r="B205" i="3"/>
  <c r="FA204" i="3"/>
  <c r="EZ204" i="3"/>
  <c r="EO204" i="3"/>
  <c r="EM204" i="3"/>
  <c r="EX204" i="3" s="1"/>
  <c r="EL204" i="3"/>
  <c r="EW204" i="3" s="1"/>
  <c r="EK204" i="3"/>
  <c r="EV204" i="3" s="1"/>
  <c r="EH204" i="3"/>
  <c r="EG204" i="3"/>
  <c r="EF204" i="3"/>
  <c r="EE204" i="3"/>
  <c r="ED204" i="3"/>
  <c r="EB204" i="3"/>
  <c r="EA204" i="3"/>
  <c r="DZ204" i="3"/>
  <c r="DV204" i="3"/>
  <c r="DU204" i="3"/>
  <c r="EQ204" i="3" s="1"/>
  <c r="DT204" i="3"/>
  <c r="DS204" i="3"/>
  <c r="DQ204" i="3"/>
  <c r="DP204" i="3"/>
  <c r="DO204" i="3"/>
  <c r="DK204" i="3"/>
  <c r="DJ204" i="3"/>
  <c r="DI204" i="3"/>
  <c r="DH204" i="3"/>
  <c r="K204" i="3"/>
  <c r="J204" i="3"/>
  <c r="H204" i="3"/>
  <c r="B204" i="3"/>
  <c r="FA203" i="3"/>
  <c r="EZ203" i="3"/>
  <c r="ER203" i="3"/>
  <c r="EP203" i="3"/>
  <c r="EM203" i="3"/>
  <c r="EX203" i="3" s="1"/>
  <c r="EL203" i="3"/>
  <c r="EW203" i="3" s="1"/>
  <c r="EK203" i="3"/>
  <c r="EJ203" i="3"/>
  <c r="EI203" i="3"/>
  <c r="EG203" i="3"/>
  <c r="EF203" i="3"/>
  <c r="EH203" i="3" s="1"/>
  <c r="EE203" i="3"/>
  <c r="ED203" i="3"/>
  <c r="EB203" i="3"/>
  <c r="EA203" i="3"/>
  <c r="DZ203" i="3"/>
  <c r="DV203" i="3"/>
  <c r="DU203" i="3"/>
  <c r="EQ203" i="3" s="1"/>
  <c r="DT203" i="3"/>
  <c r="DS203" i="3"/>
  <c r="EO203" i="3" s="1"/>
  <c r="DQ203" i="3"/>
  <c r="DP203" i="3"/>
  <c r="DO203" i="3"/>
  <c r="DK203" i="3"/>
  <c r="DJ203" i="3"/>
  <c r="DI203" i="3"/>
  <c r="DH203" i="3"/>
  <c r="DL203" i="3" s="1"/>
  <c r="K203" i="3"/>
  <c r="J203" i="3"/>
  <c r="H203" i="3"/>
  <c r="B203" i="3"/>
  <c r="EZ202" i="3"/>
  <c r="EP202" i="3"/>
  <c r="EM202" i="3"/>
  <c r="EX202" i="3" s="1"/>
  <c r="EL202" i="3"/>
  <c r="EK202" i="3"/>
  <c r="EG202" i="3"/>
  <c r="EF202" i="3"/>
  <c r="EE202" i="3"/>
  <c r="EH202" i="3" s="1"/>
  <c r="ED202" i="3"/>
  <c r="EB202" i="3"/>
  <c r="EA202" i="3"/>
  <c r="DZ202" i="3"/>
  <c r="DV202" i="3"/>
  <c r="ER202" i="3" s="1"/>
  <c r="DU202" i="3"/>
  <c r="DT202" i="3"/>
  <c r="DS202" i="3"/>
  <c r="FA202" i="3" s="1"/>
  <c r="DQ202" i="3"/>
  <c r="DP202" i="3"/>
  <c r="DO202" i="3"/>
  <c r="DK202" i="3"/>
  <c r="DJ202" i="3"/>
  <c r="EQ202" i="3" s="1"/>
  <c r="DI202" i="3"/>
  <c r="DH202" i="3"/>
  <c r="K202" i="3"/>
  <c r="J202" i="3"/>
  <c r="H202" i="3"/>
  <c r="B202" i="3"/>
  <c r="EZ201" i="3"/>
  <c r="EO201" i="3"/>
  <c r="EM201" i="3"/>
  <c r="EX201" i="3" s="1"/>
  <c r="EL201" i="3"/>
  <c r="EW201" i="3" s="1"/>
  <c r="EK201" i="3"/>
  <c r="EV201" i="3" s="1"/>
  <c r="EH201" i="3"/>
  <c r="EJ201" i="3" s="1"/>
  <c r="EG201" i="3"/>
  <c r="EF201" i="3"/>
  <c r="EE201" i="3"/>
  <c r="ED201" i="3"/>
  <c r="EB201" i="3"/>
  <c r="EA201" i="3"/>
  <c r="DZ201" i="3"/>
  <c r="DV201" i="3"/>
  <c r="DU201" i="3"/>
  <c r="EQ201" i="3" s="1"/>
  <c r="DT201" i="3"/>
  <c r="DW201" i="3" s="1"/>
  <c r="DS201" i="3"/>
  <c r="FA201" i="3" s="1"/>
  <c r="DQ201" i="3"/>
  <c r="DP201" i="3"/>
  <c r="DO201" i="3"/>
  <c r="DK201" i="3"/>
  <c r="ER201" i="3" s="1"/>
  <c r="DJ201" i="3"/>
  <c r="DI201" i="3"/>
  <c r="DH201" i="3"/>
  <c r="K201" i="3"/>
  <c r="J201" i="3"/>
  <c r="H201" i="3"/>
  <c r="B201" i="3"/>
  <c r="FA200" i="3"/>
  <c r="ER200" i="3"/>
  <c r="EP200" i="3"/>
  <c r="EM200" i="3"/>
  <c r="EX200" i="3" s="1"/>
  <c r="EL200" i="3"/>
  <c r="EK200" i="3"/>
  <c r="EG200" i="3"/>
  <c r="EF200" i="3"/>
  <c r="EE200" i="3"/>
  <c r="ED200" i="3"/>
  <c r="EB200" i="3"/>
  <c r="EA200" i="3"/>
  <c r="DZ200" i="3"/>
  <c r="DV200" i="3"/>
  <c r="DU200" i="3"/>
  <c r="DT200" i="3"/>
  <c r="DS200" i="3"/>
  <c r="DQ200" i="3"/>
  <c r="DP200" i="3"/>
  <c r="DO200" i="3"/>
  <c r="DL200" i="3"/>
  <c r="DK200" i="3"/>
  <c r="DJ200" i="3"/>
  <c r="DI200" i="3"/>
  <c r="DH200" i="3"/>
  <c r="FB200" i="3" s="1"/>
  <c r="K200" i="3"/>
  <c r="J200" i="3"/>
  <c r="H200" i="3"/>
  <c r="B200" i="3"/>
  <c r="EM199" i="3"/>
  <c r="EL199" i="3"/>
  <c r="EK199" i="3"/>
  <c r="EG199" i="3"/>
  <c r="EF199" i="3"/>
  <c r="EE199" i="3"/>
  <c r="ED199" i="3"/>
  <c r="EB199" i="3"/>
  <c r="EA199" i="3"/>
  <c r="DZ199" i="3"/>
  <c r="EV199" i="3" s="1"/>
  <c r="DV199" i="3"/>
  <c r="DU199" i="3"/>
  <c r="DT199" i="3"/>
  <c r="DS199" i="3"/>
  <c r="FA199" i="3" s="1"/>
  <c r="DQ199" i="3"/>
  <c r="DP199" i="3"/>
  <c r="DO199" i="3"/>
  <c r="DK199" i="3"/>
  <c r="DJ199" i="3"/>
  <c r="EQ199" i="3" s="1"/>
  <c r="DI199" i="3"/>
  <c r="DH199" i="3"/>
  <c r="K199" i="3"/>
  <c r="J199" i="3"/>
  <c r="H199" i="3"/>
  <c r="B199" i="3"/>
  <c r="FA198" i="3"/>
  <c r="EM198" i="3"/>
  <c r="EX198" i="3" s="1"/>
  <c r="EL198" i="3"/>
  <c r="EK198" i="3"/>
  <c r="EG198" i="3"/>
  <c r="EF198" i="3"/>
  <c r="EQ198" i="3" s="1"/>
  <c r="EE198" i="3"/>
  <c r="EP198" i="3" s="1"/>
  <c r="ED198" i="3"/>
  <c r="EO198" i="3" s="1"/>
  <c r="EB198" i="3"/>
  <c r="EA198" i="3"/>
  <c r="EW198" i="3" s="1"/>
  <c r="DZ198" i="3"/>
  <c r="EV198" i="3" s="1"/>
  <c r="DX198" i="3"/>
  <c r="DW198" i="3"/>
  <c r="DY198" i="3" s="1"/>
  <c r="DV198" i="3"/>
  <c r="DU198" i="3"/>
  <c r="DT198" i="3"/>
  <c r="DS198" i="3"/>
  <c r="DQ198" i="3"/>
  <c r="DP198" i="3"/>
  <c r="DO198" i="3"/>
  <c r="DK198" i="3"/>
  <c r="DJ198" i="3"/>
  <c r="DI198" i="3"/>
  <c r="DH198" i="3"/>
  <c r="FB198" i="3" s="1"/>
  <c r="K198" i="3"/>
  <c r="J198" i="3"/>
  <c r="H198" i="3"/>
  <c r="B198" i="3"/>
  <c r="EX197" i="3"/>
  <c r="EW197" i="3"/>
  <c r="EV197" i="3"/>
  <c r="EQ197" i="3"/>
  <c r="EP197" i="3"/>
  <c r="EM197" i="3"/>
  <c r="EL197" i="3"/>
  <c r="EK197" i="3"/>
  <c r="EG197" i="3"/>
  <c r="EF197" i="3"/>
  <c r="EE197" i="3"/>
  <c r="ED197" i="3"/>
  <c r="EB197" i="3"/>
  <c r="EA197" i="3"/>
  <c r="DZ197" i="3"/>
  <c r="DY197" i="3"/>
  <c r="DX197" i="3"/>
  <c r="DV197" i="3"/>
  <c r="DU197" i="3"/>
  <c r="DW197" i="3" s="1"/>
  <c r="DT197" i="3"/>
  <c r="DS197" i="3"/>
  <c r="FA197" i="3" s="1"/>
  <c r="DQ197" i="3"/>
  <c r="DP197" i="3"/>
  <c r="DO197" i="3"/>
  <c r="DK197" i="3"/>
  <c r="DJ197" i="3"/>
  <c r="DI197" i="3"/>
  <c r="DH197" i="3"/>
  <c r="K197" i="3"/>
  <c r="J197" i="3"/>
  <c r="H197" i="3"/>
  <c r="B197" i="3"/>
  <c r="FA196" i="3"/>
  <c r="EX196" i="3"/>
  <c r="EW196" i="3"/>
  <c r="EM196" i="3"/>
  <c r="EL196" i="3"/>
  <c r="EK196" i="3"/>
  <c r="EH196" i="3"/>
  <c r="EG196" i="3"/>
  <c r="ER196" i="3" s="1"/>
  <c r="EF196" i="3"/>
  <c r="EQ196" i="3" s="1"/>
  <c r="EE196" i="3"/>
  <c r="ED196" i="3"/>
  <c r="EB196" i="3"/>
  <c r="EA196" i="3"/>
  <c r="DZ196" i="3"/>
  <c r="DY196" i="3"/>
  <c r="DV196" i="3"/>
  <c r="DU196" i="3"/>
  <c r="DT196" i="3"/>
  <c r="DW196" i="3" s="1"/>
  <c r="DX196" i="3" s="1"/>
  <c r="DS196" i="3"/>
  <c r="DQ196" i="3"/>
  <c r="DP196" i="3"/>
  <c r="DO196" i="3"/>
  <c r="EV196" i="3" s="1"/>
  <c r="DN196" i="3"/>
  <c r="DM196" i="3"/>
  <c r="DL196" i="3"/>
  <c r="DK196" i="3"/>
  <c r="DJ196" i="3"/>
  <c r="DI196" i="3"/>
  <c r="DH196" i="3"/>
  <c r="FB196" i="3" s="1"/>
  <c r="K196" i="3"/>
  <c r="J196" i="3"/>
  <c r="H196" i="3"/>
  <c r="B196" i="3"/>
  <c r="FA195" i="3"/>
  <c r="EZ195" i="3"/>
  <c r="FC195" i="3" s="1"/>
  <c r="ER195" i="3"/>
  <c r="EM195" i="3"/>
  <c r="EL195" i="3"/>
  <c r="EK195" i="3"/>
  <c r="EG195" i="3"/>
  <c r="EF195" i="3"/>
  <c r="EQ195" i="3" s="1"/>
  <c r="EE195" i="3"/>
  <c r="ED195" i="3"/>
  <c r="EO195" i="3" s="1"/>
  <c r="EB195" i="3"/>
  <c r="EA195" i="3"/>
  <c r="DZ195" i="3"/>
  <c r="DW195" i="3"/>
  <c r="DY195" i="3" s="1"/>
  <c r="DV195" i="3"/>
  <c r="DU195" i="3"/>
  <c r="DT195" i="3"/>
  <c r="DS195" i="3"/>
  <c r="DQ195" i="3"/>
  <c r="EX195" i="3" s="1"/>
  <c r="DP195" i="3"/>
  <c r="EW195" i="3" s="1"/>
  <c r="DO195" i="3"/>
  <c r="EV195" i="3" s="1"/>
  <c r="DK195" i="3"/>
  <c r="DJ195" i="3"/>
  <c r="DI195" i="3"/>
  <c r="DL195" i="3" s="1"/>
  <c r="DH195" i="3"/>
  <c r="FB195" i="3" s="1"/>
  <c r="K195" i="3"/>
  <c r="J195" i="3"/>
  <c r="H195" i="3"/>
  <c r="B195" i="3"/>
  <c r="FB194" i="3"/>
  <c r="EZ194" i="3"/>
  <c r="EW194" i="3"/>
  <c r="EV194" i="3"/>
  <c r="EM194" i="3"/>
  <c r="EL194" i="3"/>
  <c r="EK194" i="3"/>
  <c r="EH194" i="3"/>
  <c r="EG194" i="3"/>
  <c r="EF194" i="3"/>
  <c r="EE194" i="3"/>
  <c r="EP194" i="3" s="1"/>
  <c r="ED194" i="3"/>
  <c r="EB194" i="3"/>
  <c r="EX194" i="3" s="1"/>
  <c r="EA194" i="3"/>
  <c r="DZ194" i="3"/>
  <c r="DV194" i="3"/>
  <c r="DU194" i="3"/>
  <c r="DT194" i="3"/>
  <c r="DS194" i="3"/>
  <c r="DQ194" i="3"/>
  <c r="DP194" i="3"/>
  <c r="DO194" i="3"/>
  <c r="DK194" i="3"/>
  <c r="DJ194" i="3"/>
  <c r="DI194" i="3"/>
  <c r="DH194" i="3"/>
  <c r="K194" i="3"/>
  <c r="J194" i="3"/>
  <c r="H194" i="3"/>
  <c r="B194" i="3"/>
  <c r="FB193" i="3"/>
  <c r="EX193" i="3"/>
  <c r="EW193" i="3"/>
  <c r="EM193" i="3"/>
  <c r="EL193" i="3"/>
  <c r="EK193" i="3"/>
  <c r="EV193" i="3" s="1"/>
  <c r="EG193" i="3"/>
  <c r="EF193" i="3"/>
  <c r="EQ193" i="3" s="1"/>
  <c r="EE193" i="3"/>
  <c r="ED193" i="3"/>
  <c r="EZ193" i="3" s="1"/>
  <c r="EB193" i="3"/>
  <c r="EA193" i="3"/>
  <c r="DZ193" i="3"/>
  <c r="DV193" i="3"/>
  <c r="DU193" i="3"/>
  <c r="DT193" i="3"/>
  <c r="DS193" i="3"/>
  <c r="DQ193" i="3"/>
  <c r="DP193" i="3"/>
  <c r="DO193" i="3"/>
  <c r="DK193" i="3"/>
  <c r="DL193" i="3" s="1"/>
  <c r="DJ193" i="3"/>
  <c r="DI193" i="3"/>
  <c r="DH193" i="3"/>
  <c r="K193" i="3"/>
  <c r="J193" i="3"/>
  <c r="H193" i="3"/>
  <c r="B193" i="3"/>
  <c r="FC192" i="3"/>
  <c r="FB192" i="3"/>
  <c r="FA192" i="3"/>
  <c r="EZ192" i="3"/>
  <c r="EV192" i="3"/>
  <c r="EM192" i="3"/>
  <c r="EL192" i="3"/>
  <c r="EK192" i="3"/>
  <c r="EG192" i="3"/>
  <c r="ER192" i="3" s="1"/>
  <c r="EF192" i="3"/>
  <c r="EE192" i="3"/>
  <c r="ED192" i="3"/>
  <c r="EB192" i="3"/>
  <c r="EA192" i="3"/>
  <c r="DZ192" i="3"/>
  <c r="DV192" i="3"/>
  <c r="DU192" i="3"/>
  <c r="DT192" i="3"/>
  <c r="DS192" i="3"/>
  <c r="DW192" i="3" s="1"/>
  <c r="DQ192" i="3"/>
  <c r="EX192" i="3" s="1"/>
  <c r="DP192" i="3"/>
  <c r="DO192" i="3"/>
  <c r="DM192" i="3"/>
  <c r="DL192" i="3"/>
  <c r="DN192" i="3" s="1"/>
  <c r="DK192" i="3"/>
  <c r="DJ192" i="3"/>
  <c r="DI192" i="3"/>
  <c r="DH192" i="3"/>
  <c r="K192" i="3"/>
  <c r="J192" i="3"/>
  <c r="H192" i="3"/>
  <c r="B192" i="3"/>
  <c r="FB191" i="3"/>
  <c r="FC191" i="3" s="1"/>
  <c r="FA191" i="3"/>
  <c r="EZ191" i="3"/>
  <c r="EV191" i="3"/>
  <c r="EM191" i="3"/>
  <c r="EL191" i="3"/>
  <c r="EW191" i="3" s="1"/>
  <c r="EK191" i="3"/>
  <c r="EG191" i="3"/>
  <c r="ER191" i="3" s="1"/>
  <c r="EF191" i="3"/>
  <c r="EQ191" i="3" s="1"/>
  <c r="EE191" i="3"/>
  <c r="ED191" i="3"/>
  <c r="EO191" i="3" s="1"/>
  <c r="EB191" i="3"/>
  <c r="EA191" i="3"/>
  <c r="DZ191" i="3"/>
  <c r="DV191" i="3"/>
  <c r="DU191" i="3"/>
  <c r="DT191" i="3"/>
  <c r="DS191" i="3"/>
  <c r="DQ191" i="3"/>
  <c r="DP191" i="3"/>
  <c r="DO191" i="3"/>
  <c r="DK191" i="3"/>
  <c r="DJ191" i="3"/>
  <c r="DL191" i="3" s="1"/>
  <c r="DI191" i="3"/>
  <c r="DH191" i="3"/>
  <c r="K191" i="3"/>
  <c r="J191" i="3"/>
  <c r="H191" i="3"/>
  <c r="B191" i="3"/>
  <c r="FB190" i="3"/>
  <c r="EZ190" i="3"/>
  <c r="EW190" i="3"/>
  <c r="EM190" i="3"/>
  <c r="EX190" i="3" s="1"/>
  <c r="EL190" i="3"/>
  <c r="EK190" i="3"/>
  <c r="EG190" i="3"/>
  <c r="ER190" i="3" s="1"/>
  <c r="EF190" i="3"/>
  <c r="EE190" i="3"/>
  <c r="ED190" i="3"/>
  <c r="EB190" i="3"/>
  <c r="EA190" i="3"/>
  <c r="DZ190" i="3"/>
  <c r="DV190" i="3"/>
  <c r="DU190" i="3"/>
  <c r="DT190" i="3"/>
  <c r="DS190" i="3"/>
  <c r="EO190" i="3" s="1"/>
  <c r="DQ190" i="3"/>
  <c r="DP190" i="3"/>
  <c r="DO190" i="3"/>
  <c r="DN190" i="3"/>
  <c r="DK190" i="3"/>
  <c r="DJ190" i="3"/>
  <c r="DI190" i="3"/>
  <c r="DL190" i="3" s="1"/>
  <c r="DM190" i="3" s="1"/>
  <c r="DH190" i="3"/>
  <c r="K190" i="3"/>
  <c r="J190" i="3"/>
  <c r="H190" i="3"/>
  <c r="B190" i="3"/>
  <c r="FB189" i="3"/>
  <c r="EZ189" i="3"/>
  <c r="FC189" i="3" s="1"/>
  <c r="EX189" i="3"/>
  <c r="EM189" i="3"/>
  <c r="EL189" i="3"/>
  <c r="EW189" i="3" s="1"/>
  <c r="EK189" i="3"/>
  <c r="EV189" i="3" s="1"/>
  <c r="EG189" i="3"/>
  <c r="EF189" i="3"/>
  <c r="EE189" i="3"/>
  <c r="ED189" i="3"/>
  <c r="EB189" i="3"/>
  <c r="EA189" i="3"/>
  <c r="DZ189" i="3"/>
  <c r="DV189" i="3"/>
  <c r="DU189" i="3"/>
  <c r="DW189" i="3" s="1"/>
  <c r="DT189" i="3"/>
  <c r="EP189" i="3" s="1"/>
  <c r="DS189" i="3"/>
  <c r="FA189" i="3" s="1"/>
  <c r="DQ189" i="3"/>
  <c r="DP189" i="3"/>
  <c r="DO189" i="3"/>
  <c r="DL189" i="3"/>
  <c r="DN189" i="3" s="1"/>
  <c r="DK189" i="3"/>
  <c r="DJ189" i="3"/>
  <c r="DI189" i="3"/>
  <c r="DH189" i="3"/>
  <c r="K189" i="3"/>
  <c r="J189" i="3"/>
  <c r="H189" i="3"/>
  <c r="B189" i="3"/>
  <c r="FA188" i="3"/>
  <c r="EZ188" i="3"/>
  <c r="EP188" i="3"/>
  <c r="EO188" i="3"/>
  <c r="EM188" i="3"/>
  <c r="EX188" i="3" s="1"/>
  <c r="EL188" i="3"/>
  <c r="EK188" i="3"/>
  <c r="EV188" i="3" s="1"/>
  <c r="EH188" i="3"/>
  <c r="EJ188" i="3" s="1"/>
  <c r="EG188" i="3"/>
  <c r="ER188" i="3" s="1"/>
  <c r="EF188" i="3"/>
  <c r="EE188" i="3"/>
  <c r="ED188" i="3"/>
  <c r="EB188" i="3"/>
  <c r="EA188" i="3"/>
  <c r="DZ188" i="3"/>
  <c r="DV188" i="3"/>
  <c r="DU188" i="3"/>
  <c r="DT188" i="3"/>
  <c r="DS188" i="3"/>
  <c r="DQ188" i="3"/>
  <c r="DP188" i="3"/>
  <c r="DO188" i="3"/>
  <c r="DK188" i="3"/>
  <c r="DJ188" i="3"/>
  <c r="DI188" i="3"/>
  <c r="DH188" i="3"/>
  <c r="K188" i="3"/>
  <c r="J188" i="3"/>
  <c r="H188" i="3"/>
  <c r="B188" i="3"/>
  <c r="FA187" i="3"/>
  <c r="EZ187" i="3"/>
  <c r="EM187" i="3"/>
  <c r="EX187" i="3" s="1"/>
  <c r="EL187" i="3"/>
  <c r="EW187" i="3" s="1"/>
  <c r="EK187" i="3"/>
  <c r="EV187" i="3" s="1"/>
  <c r="EJ187" i="3"/>
  <c r="EI187" i="3"/>
  <c r="EH187" i="3"/>
  <c r="EG187" i="3"/>
  <c r="EF187" i="3"/>
  <c r="EE187" i="3"/>
  <c r="ED187" i="3"/>
  <c r="EB187" i="3"/>
  <c r="EA187" i="3"/>
  <c r="DZ187" i="3"/>
  <c r="DW187" i="3"/>
  <c r="DV187" i="3"/>
  <c r="ER187" i="3" s="1"/>
  <c r="DU187" i="3"/>
  <c r="EQ187" i="3" s="1"/>
  <c r="DT187" i="3"/>
  <c r="DS187" i="3"/>
  <c r="DQ187" i="3"/>
  <c r="DP187" i="3"/>
  <c r="DO187" i="3"/>
  <c r="DK187" i="3"/>
  <c r="DJ187" i="3"/>
  <c r="DI187" i="3"/>
  <c r="EP187" i="3" s="1"/>
  <c r="DH187" i="3"/>
  <c r="K187" i="3"/>
  <c r="J187" i="3"/>
  <c r="H187" i="3"/>
  <c r="B187" i="3"/>
  <c r="FC186" i="3"/>
  <c r="FB186" i="3"/>
  <c r="EZ186" i="3"/>
  <c r="EQ186" i="3"/>
  <c r="EP186" i="3"/>
  <c r="EM186" i="3"/>
  <c r="EX186" i="3" s="1"/>
  <c r="EL186" i="3"/>
  <c r="EK186" i="3"/>
  <c r="EJ186" i="3"/>
  <c r="EG186" i="3"/>
  <c r="EF186" i="3"/>
  <c r="EE186" i="3"/>
  <c r="EH186" i="3" s="1"/>
  <c r="EI186" i="3" s="1"/>
  <c r="ED186" i="3"/>
  <c r="EB186" i="3"/>
  <c r="EA186" i="3"/>
  <c r="DZ186" i="3"/>
  <c r="DV186" i="3"/>
  <c r="ER186" i="3" s="1"/>
  <c r="DU186" i="3"/>
  <c r="DT186" i="3"/>
  <c r="DS186" i="3"/>
  <c r="FA186" i="3" s="1"/>
  <c r="DQ186" i="3"/>
  <c r="DP186" i="3"/>
  <c r="DO186" i="3"/>
  <c r="DK186" i="3"/>
  <c r="DJ186" i="3"/>
  <c r="DI186" i="3"/>
  <c r="DH186" i="3"/>
  <c r="DL186" i="3" s="1"/>
  <c r="K186" i="3"/>
  <c r="J186" i="3"/>
  <c r="H186" i="3"/>
  <c r="B186" i="3"/>
  <c r="EZ185" i="3"/>
  <c r="EQ185" i="3"/>
  <c r="EM185" i="3"/>
  <c r="EX185" i="3" s="1"/>
  <c r="EL185" i="3"/>
  <c r="EK185" i="3"/>
  <c r="EV185" i="3" s="1"/>
  <c r="EH185" i="3"/>
  <c r="EJ185" i="3" s="1"/>
  <c r="EG185" i="3"/>
  <c r="EF185" i="3"/>
  <c r="EE185" i="3"/>
  <c r="ED185" i="3"/>
  <c r="EB185" i="3"/>
  <c r="EA185" i="3"/>
  <c r="DZ185" i="3"/>
  <c r="DW185" i="3"/>
  <c r="DV185" i="3"/>
  <c r="DU185" i="3"/>
  <c r="DT185" i="3"/>
  <c r="DS185" i="3"/>
  <c r="FA185" i="3" s="1"/>
  <c r="DQ185" i="3"/>
  <c r="DP185" i="3"/>
  <c r="DO185" i="3"/>
  <c r="DK185" i="3"/>
  <c r="ER185" i="3" s="1"/>
  <c r="DJ185" i="3"/>
  <c r="DI185" i="3"/>
  <c r="EP185" i="3" s="1"/>
  <c r="DH185" i="3"/>
  <c r="K185" i="3"/>
  <c r="J185" i="3"/>
  <c r="H185" i="3"/>
  <c r="B185" i="3"/>
  <c r="FA184" i="3"/>
  <c r="EP184" i="3"/>
  <c r="EM184" i="3"/>
  <c r="EX184" i="3" s="1"/>
  <c r="EL184" i="3"/>
  <c r="EK184" i="3"/>
  <c r="EV184" i="3" s="1"/>
  <c r="EG184" i="3"/>
  <c r="EF184" i="3"/>
  <c r="EE184" i="3"/>
  <c r="ED184" i="3"/>
  <c r="EB184" i="3"/>
  <c r="EA184" i="3"/>
  <c r="DZ184" i="3"/>
  <c r="DV184" i="3"/>
  <c r="DU184" i="3"/>
  <c r="DW184" i="3" s="1"/>
  <c r="DT184" i="3"/>
  <c r="DS184" i="3"/>
  <c r="DQ184" i="3"/>
  <c r="DP184" i="3"/>
  <c r="DO184" i="3"/>
  <c r="DK184" i="3"/>
  <c r="ER184" i="3" s="1"/>
  <c r="DJ184" i="3"/>
  <c r="DI184" i="3"/>
  <c r="DH184" i="3"/>
  <c r="FB184" i="3" s="1"/>
  <c r="K184" i="3"/>
  <c r="J184" i="3"/>
  <c r="H184" i="3"/>
  <c r="B184" i="3"/>
  <c r="EO183" i="3"/>
  <c r="EM183" i="3"/>
  <c r="EX183" i="3" s="1"/>
  <c r="EL183" i="3"/>
  <c r="EW183" i="3" s="1"/>
  <c r="EK183" i="3"/>
  <c r="EG183" i="3"/>
  <c r="EF183" i="3"/>
  <c r="EE183" i="3"/>
  <c r="EP183" i="3" s="1"/>
  <c r="ES183" i="3" s="1"/>
  <c r="ED183" i="3"/>
  <c r="EB183" i="3"/>
  <c r="EA183" i="3"/>
  <c r="DZ183" i="3"/>
  <c r="EV183" i="3" s="1"/>
  <c r="DY183" i="3"/>
  <c r="DW183" i="3"/>
  <c r="DX183" i="3" s="1"/>
  <c r="DV183" i="3"/>
  <c r="DU183" i="3"/>
  <c r="DT183" i="3"/>
  <c r="DS183" i="3"/>
  <c r="FA183" i="3" s="1"/>
  <c r="DQ183" i="3"/>
  <c r="DP183" i="3"/>
  <c r="DO183" i="3"/>
  <c r="DK183" i="3"/>
  <c r="ER183" i="3" s="1"/>
  <c r="DJ183" i="3"/>
  <c r="EQ183" i="3" s="1"/>
  <c r="DI183" i="3"/>
  <c r="DH183" i="3"/>
  <c r="FB183" i="3" s="1"/>
  <c r="K183" i="3"/>
  <c r="J183" i="3"/>
  <c r="H183" i="3"/>
  <c r="B183" i="3"/>
  <c r="FA182" i="3"/>
  <c r="EM182" i="3"/>
  <c r="EL182" i="3"/>
  <c r="EK182" i="3"/>
  <c r="EG182" i="3"/>
  <c r="EF182" i="3"/>
  <c r="EQ182" i="3" s="1"/>
  <c r="EE182" i="3"/>
  <c r="EP182" i="3" s="1"/>
  <c r="ED182" i="3"/>
  <c r="EO182" i="3" s="1"/>
  <c r="EB182" i="3"/>
  <c r="EA182" i="3"/>
  <c r="EW182" i="3" s="1"/>
  <c r="DZ182" i="3"/>
  <c r="EV182" i="3" s="1"/>
  <c r="DX182" i="3"/>
  <c r="DW182" i="3"/>
  <c r="DY182" i="3" s="1"/>
  <c r="DV182" i="3"/>
  <c r="DU182" i="3"/>
  <c r="DT182" i="3"/>
  <c r="DS182" i="3"/>
  <c r="DQ182" i="3"/>
  <c r="DP182" i="3"/>
  <c r="DO182" i="3"/>
  <c r="DK182" i="3"/>
  <c r="DJ182" i="3"/>
  <c r="DI182" i="3"/>
  <c r="DH182" i="3"/>
  <c r="FB182" i="3" s="1"/>
  <c r="K182" i="3"/>
  <c r="J182" i="3"/>
  <c r="H182" i="3"/>
  <c r="B182" i="3"/>
  <c r="EW181" i="3"/>
  <c r="EV181" i="3"/>
  <c r="EM181" i="3"/>
  <c r="EL181" i="3"/>
  <c r="EK181" i="3"/>
  <c r="EG181" i="3"/>
  <c r="ER181" i="3" s="1"/>
  <c r="EF181" i="3"/>
  <c r="EQ181" i="3" s="1"/>
  <c r="EE181" i="3"/>
  <c r="EP181" i="3" s="1"/>
  <c r="ED181" i="3"/>
  <c r="EB181" i="3"/>
  <c r="EX181" i="3" s="1"/>
  <c r="EA181" i="3"/>
  <c r="DZ181" i="3"/>
  <c r="DX181" i="3"/>
  <c r="DV181" i="3"/>
  <c r="DU181" i="3"/>
  <c r="DW181" i="3" s="1"/>
  <c r="DY181" i="3" s="1"/>
  <c r="DT181" i="3"/>
  <c r="DS181" i="3"/>
  <c r="FA181" i="3" s="1"/>
  <c r="DQ181" i="3"/>
  <c r="DP181" i="3"/>
  <c r="DO181" i="3"/>
  <c r="DL181" i="3"/>
  <c r="DK181" i="3"/>
  <c r="DJ181" i="3"/>
  <c r="DI181" i="3"/>
  <c r="DH181" i="3"/>
  <c r="FB181" i="3" s="1"/>
  <c r="K181" i="3"/>
  <c r="J181" i="3"/>
  <c r="H181" i="3"/>
  <c r="B181" i="3"/>
  <c r="FA180" i="3"/>
  <c r="EW180" i="3"/>
  <c r="ER180" i="3"/>
  <c r="EQ180" i="3"/>
  <c r="EM180" i="3"/>
  <c r="EL180" i="3"/>
  <c r="EK180" i="3"/>
  <c r="EG180" i="3"/>
  <c r="EF180" i="3"/>
  <c r="EE180" i="3"/>
  <c r="ED180" i="3"/>
  <c r="EZ180" i="3" s="1"/>
  <c r="EB180" i="3"/>
  <c r="EX180" i="3" s="1"/>
  <c r="EA180" i="3"/>
  <c r="DZ180" i="3"/>
  <c r="DV180" i="3"/>
  <c r="DU180" i="3"/>
  <c r="DT180" i="3"/>
  <c r="DW180" i="3" s="1"/>
  <c r="DS180" i="3"/>
  <c r="DQ180" i="3"/>
  <c r="DP180" i="3"/>
  <c r="DO180" i="3"/>
  <c r="DK180" i="3"/>
  <c r="DJ180" i="3"/>
  <c r="DI180" i="3"/>
  <c r="DH180" i="3"/>
  <c r="K180" i="3"/>
  <c r="J180" i="3"/>
  <c r="H180" i="3"/>
  <c r="B180" i="3"/>
  <c r="FA179" i="3"/>
  <c r="EV179" i="3"/>
  <c r="EM179" i="3"/>
  <c r="EL179" i="3"/>
  <c r="EK179" i="3"/>
  <c r="EH179" i="3"/>
  <c r="EJ179" i="3" s="1"/>
  <c r="EG179" i="3"/>
  <c r="ER179" i="3" s="1"/>
  <c r="EF179" i="3"/>
  <c r="EE179" i="3"/>
  <c r="EP179" i="3" s="1"/>
  <c r="ED179" i="3"/>
  <c r="EO179" i="3" s="1"/>
  <c r="EB179" i="3"/>
  <c r="EA179" i="3"/>
  <c r="DZ179" i="3"/>
  <c r="DW179" i="3"/>
  <c r="DY179" i="3" s="1"/>
  <c r="DV179" i="3"/>
  <c r="DU179" i="3"/>
  <c r="DT179" i="3"/>
  <c r="DS179" i="3"/>
  <c r="DQ179" i="3"/>
  <c r="EX179" i="3" s="1"/>
  <c r="DP179" i="3"/>
  <c r="DO179" i="3"/>
  <c r="DK179" i="3"/>
  <c r="DJ179" i="3"/>
  <c r="DL179" i="3" s="1"/>
  <c r="DI179" i="3"/>
  <c r="DH179" i="3"/>
  <c r="FB179" i="3" s="1"/>
  <c r="K179" i="3"/>
  <c r="J179" i="3"/>
  <c r="H179" i="3"/>
  <c r="B179" i="3"/>
  <c r="FB178" i="3"/>
  <c r="EZ178" i="3"/>
  <c r="EW178" i="3"/>
  <c r="EV178" i="3"/>
  <c r="EP178" i="3"/>
  <c r="EM178" i="3"/>
  <c r="EL178" i="3"/>
  <c r="EK178" i="3"/>
  <c r="EI178" i="3"/>
  <c r="EG178" i="3"/>
  <c r="ER178" i="3" s="1"/>
  <c r="EF178" i="3"/>
  <c r="EE178" i="3"/>
  <c r="EH178" i="3" s="1"/>
  <c r="EJ178" i="3" s="1"/>
  <c r="ED178" i="3"/>
  <c r="EB178" i="3"/>
  <c r="EA178" i="3"/>
  <c r="DZ178" i="3"/>
  <c r="DV178" i="3"/>
  <c r="DU178" i="3"/>
  <c r="DT178" i="3"/>
  <c r="DS178" i="3"/>
  <c r="DQ178" i="3"/>
  <c r="EX178" i="3" s="1"/>
  <c r="DP178" i="3"/>
  <c r="DO178" i="3"/>
  <c r="DM178" i="3"/>
  <c r="DK178" i="3"/>
  <c r="DJ178" i="3"/>
  <c r="DL178" i="3" s="1"/>
  <c r="DI178" i="3"/>
  <c r="DH178" i="3"/>
  <c r="K178" i="3"/>
  <c r="J178" i="3"/>
  <c r="H178" i="3"/>
  <c r="B178" i="3"/>
  <c r="FB177" i="3"/>
  <c r="FA177" i="3"/>
  <c r="EZ177" i="3"/>
  <c r="EW177" i="3"/>
  <c r="EM177" i="3"/>
  <c r="EL177" i="3"/>
  <c r="EK177" i="3"/>
  <c r="EG177" i="3"/>
  <c r="ER177" i="3" s="1"/>
  <c r="EF177" i="3"/>
  <c r="EQ177" i="3" s="1"/>
  <c r="EE177" i="3"/>
  <c r="EP177" i="3" s="1"/>
  <c r="ED177" i="3"/>
  <c r="EB177" i="3"/>
  <c r="EA177" i="3"/>
  <c r="DZ177" i="3"/>
  <c r="DV177" i="3"/>
  <c r="DU177" i="3"/>
  <c r="DT177" i="3"/>
  <c r="DS177" i="3"/>
  <c r="DW177" i="3" s="1"/>
  <c r="DQ177" i="3"/>
  <c r="DP177" i="3"/>
  <c r="DO177" i="3"/>
  <c r="DL177" i="3"/>
  <c r="DK177" i="3"/>
  <c r="DJ177" i="3"/>
  <c r="DI177" i="3"/>
  <c r="DH177" i="3"/>
  <c r="K177" i="3"/>
  <c r="J177" i="3"/>
  <c r="H177" i="3"/>
  <c r="B177" i="3"/>
  <c r="FB176" i="3"/>
  <c r="FA176" i="3"/>
  <c r="EZ176" i="3"/>
  <c r="EX176" i="3"/>
  <c r="ER176" i="3"/>
  <c r="EM176" i="3"/>
  <c r="EL176" i="3"/>
  <c r="EK176" i="3"/>
  <c r="EG176" i="3"/>
  <c r="EF176" i="3"/>
  <c r="EE176" i="3"/>
  <c r="ED176" i="3"/>
  <c r="EB176" i="3"/>
  <c r="EA176" i="3"/>
  <c r="DZ176" i="3"/>
  <c r="DV176" i="3"/>
  <c r="DU176" i="3"/>
  <c r="DT176" i="3"/>
  <c r="DS176" i="3"/>
  <c r="DQ176" i="3"/>
  <c r="DP176" i="3"/>
  <c r="DO176" i="3"/>
  <c r="DN176" i="3"/>
  <c r="DK176" i="3"/>
  <c r="DJ176" i="3"/>
  <c r="DI176" i="3"/>
  <c r="DL176" i="3" s="1"/>
  <c r="DH176" i="3"/>
  <c r="K176" i="3"/>
  <c r="J176" i="3"/>
  <c r="H176" i="3"/>
  <c r="B176" i="3"/>
  <c r="FB175" i="3"/>
  <c r="EM175" i="3"/>
  <c r="EX175" i="3" s="1"/>
  <c r="EL175" i="3"/>
  <c r="EK175" i="3"/>
  <c r="EG175" i="3"/>
  <c r="ER175" i="3" s="1"/>
  <c r="EF175" i="3"/>
  <c r="EE175" i="3"/>
  <c r="EP175" i="3" s="1"/>
  <c r="ED175" i="3"/>
  <c r="EB175" i="3"/>
  <c r="EA175" i="3"/>
  <c r="DZ175" i="3"/>
  <c r="DV175" i="3"/>
  <c r="DU175" i="3"/>
  <c r="DT175" i="3"/>
  <c r="DS175" i="3"/>
  <c r="DW175" i="3" s="1"/>
  <c r="DQ175" i="3"/>
  <c r="DP175" i="3"/>
  <c r="DO175" i="3"/>
  <c r="DM175" i="3"/>
  <c r="DL175" i="3"/>
  <c r="DN175" i="3" s="1"/>
  <c r="DK175" i="3"/>
  <c r="DJ175" i="3"/>
  <c r="DI175" i="3"/>
  <c r="DH175" i="3"/>
  <c r="K175" i="3"/>
  <c r="J175" i="3"/>
  <c r="H175" i="3"/>
  <c r="B175" i="3"/>
  <c r="FC174" i="3"/>
  <c r="FB174" i="3"/>
  <c r="FA174" i="3"/>
  <c r="EZ174" i="3"/>
  <c r="EW174" i="3"/>
  <c r="EO174" i="3"/>
  <c r="EM174" i="3"/>
  <c r="EL174" i="3"/>
  <c r="EK174" i="3"/>
  <c r="EV174" i="3" s="1"/>
  <c r="EG174" i="3"/>
  <c r="EF174" i="3"/>
  <c r="EE174" i="3"/>
  <c r="ED174" i="3"/>
  <c r="EB174" i="3"/>
  <c r="EA174" i="3"/>
  <c r="DZ174" i="3"/>
  <c r="DV174" i="3"/>
  <c r="DW174" i="3" s="1"/>
  <c r="DU174" i="3"/>
  <c r="DT174" i="3"/>
  <c r="DS174" i="3"/>
  <c r="DQ174" i="3"/>
  <c r="DP174" i="3"/>
  <c r="DO174" i="3"/>
  <c r="DK174" i="3"/>
  <c r="DJ174" i="3"/>
  <c r="DI174" i="3"/>
  <c r="DH174" i="3"/>
  <c r="K174" i="3"/>
  <c r="J174" i="3"/>
  <c r="H174" i="3"/>
  <c r="B174" i="3"/>
  <c r="FB173" i="3"/>
  <c r="EQ173" i="3"/>
  <c r="EM173" i="3"/>
  <c r="EL173" i="3"/>
  <c r="EK173" i="3"/>
  <c r="EV173" i="3" s="1"/>
  <c r="EH173" i="3"/>
  <c r="EG173" i="3"/>
  <c r="ER173" i="3" s="1"/>
  <c r="EF173" i="3"/>
  <c r="EE173" i="3"/>
  <c r="ED173" i="3"/>
  <c r="EZ173" i="3" s="1"/>
  <c r="EB173" i="3"/>
  <c r="EA173" i="3"/>
  <c r="DZ173" i="3"/>
  <c r="DV173" i="3"/>
  <c r="DU173" i="3"/>
  <c r="DT173" i="3"/>
  <c r="EP173" i="3" s="1"/>
  <c r="DS173" i="3"/>
  <c r="FA173" i="3" s="1"/>
  <c r="FC173" i="3" s="1"/>
  <c r="DQ173" i="3"/>
  <c r="DP173" i="3"/>
  <c r="DO173" i="3"/>
  <c r="DL173" i="3"/>
  <c r="DK173" i="3"/>
  <c r="DJ173" i="3"/>
  <c r="DI173" i="3"/>
  <c r="DH173" i="3"/>
  <c r="K173" i="3"/>
  <c r="J173" i="3"/>
  <c r="H173" i="3"/>
  <c r="B173" i="3"/>
  <c r="FB172" i="3"/>
  <c r="EZ172" i="3"/>
  <c r="EX172" i="3"/>
  <c r="ER172" i="3"/>
  <c r="EM172" i="3"/>
  <c r="EL172" i="3"/>
  <c r="EW172" i="3" s="1"/>
  <c r="EK172" i="3"/>
  <c r="EG172" i="3"/>
  <c r="EF172" i="3"/>
  <c r="EE172" i="3"/>
  <c r="ED172" i="3"/>
  <c r="EB172" i="3"/>
  <c r="EA172" i="3"/>
  <c r="DZ172" i="3"/>
  <c r="DV172" i="3"/>
  <c r="DU172" i="3"/>
  <c r="EQ172" i="3" s="1"/>
  <c r="DT172" i="3"/>
  <c r="DS172" i="3"/>
  <c r="DQ172" i="3"/>
  <c r="DP172" i="3"/>
  <c r="DO172" i="3"/>
  <c r="DK172" i="3"/>
  <c r="DJ172" i="3"/>
  <c r="DI172" i="3"/>
  <c r="DH172" i="3"/>
  <c r="K172" i="3"/>
  <c r="J172" i="3"/>
  <c r="H172" i="3"/>
  <c r="B172" i="3"/>
  <c r="FA171" i="3"/>
  <c r="EZ171" i="3"/>
  <c r="ER171" i="3"/>
  <c r="EP171" i="3"/>
  <c r="EO171" i="3"/>
  <c r="ES171" i="3" s="1"/>
  <c r="EM171" i="3"/>
  <c r="EX171" i="3" s="1"/>
  <c r="EL171" i="3"/>
  <c r="EK171" i="3"/>
  <c r="EG171" i="3"/>
  <c r="EF171" i="3"/>
  <c r="EH171" i="3" s="1"/>
  <c r="EE171" i="3"/>
  <c r="ED171" i="3"/>
  <c r="EB171" i="3"/>
  <c r="EA171" i="3"/>
  <c r="DZ171" i="3"/>
  <c r="DY171" i="3"/>
  <c r="DW171" i="3"/>
  <c r="DX171" i="3" s="1"/>
  <c r="DV171" i="3"/>
  <c r="DU171" i="3"/>
  <c r="EQ171" i="3" s="1"/>
  <c r="DT171" i="3"/>
  <c r="DS171" i="3"/>
  <c r="DQ171" i="3"/>
  <c r="DP171" i="3"/>
  <c r="DO171" i="3"/>
  <c r="DK171" i="3"/>
  <c r="DJ171" i="3"/>
  <c r="DI171" i="3"/>
  <c r="DH171" i="3"/>
  <c r="K171" i="3"/>
  <c r="J171" i="3"/>
  <c r="H171" i="3"/>
  <c r="B171" i="3"/>
  <c r="EZ170" i="3"/>
  <c r="EO170" i="3"/>
  <c r="EM170" i="3"/>
  <c r="EL170" i="3"/>
  <c r="EK170" i="3"/>
  <c r="EG170" i="3"/>
  <c r="ER170" i="3" s="1"/>
  <c r="EF170" i="3"/>
  <c r="EE170" i="3"/>
  <c r="ED170" i="3"/>
  <c r="EB170" i="3"/>
  <c r="EA170" i="3"/>
  <c r="DZ170" i="3"/>
  <c r="DV170" i="3"/>
  <c r="DU170" i="3"/>
  <c r="EQ170" i="3" s="1"/>
  <c r="ES170" i="3" s="1"/>
  <c r="DT170" i="3"/>
  <c r="EP170" i="3" s="1"/>
  <c r="DS170" i="3"/>
  <c r="DQ170" i="3"/>
  <c r="DP170" i="3"/>
  <c r="DO170" i="3"/>
  <c r="DK170" i="3"/>
  <c r="DJ170" i="3"/>
  <c r="DI170" i="3"/>
  <c r="DH170" i="3"/>
  <c r="K170" i="3"/>
  <c r="J170" i="3"/>
  <c r="H170" i="3"/>
  <c r="B170" i="3"/>
  <c r="EM169" i="3"/>
  <c r="EL169" i="3"/>
  <c r="EW169" i="3" s="1"/>
  <c r="EK169" i="3"/>
  <c r="EV169" i="3" s="1"/>
  <c r="EH169" i="3"/>
  <c r="EG169" i="3"/>
  <c r="EF169" i="3"/>
  <c r="EE169" i="3"/>
  <c r="ED169" i="3"/>
  <c r="EZ169" i="3" s="1"/>
  <c r="EB169" i="3"/>
  <c r="EA169" i="3"/>
  <c r="DZ169" i="3"/>
  <c r="DV169" i="3"/>
  <c r="DU169" i="3"/>
  <c r="DT169" i="3"/>
  <c r="DS169" i="3"/>
  <c r="DQ169" i="3"/>
  <c r="DP169" i="3"/>
  <c r="DO169" i="3"/>
  <c r="DL169" i="3"/>
  <c r="DK169" i="3"/>
  <c r="ER169" i="3" s="1"/>
  <c r="DJ169" i="3"/>
  <c r="DI169" i="3"/>
  <c r="DH169" i="3"/>
  <c r="FB169" i="3" s="1"/>
  <c r="K169" i="3"/>
  <c r="J169" i="3"/>
  <c r="H169" i="3"/>
  <c r="B169" i="3"/>
  <c r="FA168" i="3"/>
  <c r="EO168" i="3"/>
  <c r="EM168" i="3"/>
  <c r="EX168" i="3" s="1"/>
  <c r="EL168" i="3"/>
  <c r="EK168" i="3"/>
  <c r="EV168" i="3" s="1"/>
  <c r="EG168" i="3"/>
  <c r="EF168" i="3"/>
  <c r="EE168" i="3"/>
  <c r="ED168" i="3"/>
  <c r="EB168" i="3"/>
  <c r="EA168" i="3"/>
  <c r="DZ168" i="3"/>
  <c r="DV168" i="3"/>
  <c r="ER168" i="3" s="1"/>
  <c r="DU168" i="3"/>
  <c r="EQ168" i="3" s="1"/>
  <c r="DT168" i="3"/>
  <c r="DW168" i="3" s="1"/>
  <c r="DS168" i="3"/>
  <c r="DQ168" i="3"/>
  <c r="DP168" i="3"/>
  <c r="DO168" i="3"/>
  <c r="DK168" i="3"/>
  <c r="DJ168" i="3"/>
  <c r="DI168" i="3"/>
  <c r="DH168" i="3"/>
  <c r="K168" i="3"/>
  <c r="J168" i="3"/>
  <c r="H168" i="3"/>
  <c r="B168" i="3"/>
  <c r="FB167" i="3"/>
  <c r="EW167" i="3"/>
  <c r="EV167" i="3"/>
  <c r="EQ167" i="3"/>
  <c r="EP167" i="3"/>
  <c r="EO167" i="3"/>
  <c r="EM167" i="3"/>
  <c r="EX167" i="3" s="1"/>
  <c r="EL167" i="3"/>
  <c r="EK167" i="3"/>
  <c r="EG167" i="3"/>
  <c r="EF167" i="3"/>
  <c r="EE167" i="3"/>
  <c r="ED167" i="3"/>
  <c r="EB167" i="3"/>
  <c r="EA167" i="3"/>
  <c r="DZ167" i="3"/>
  <c r="DV167" i="3"/>
  <c r="ER167" i="3" s="1"/>
  <c r="DU167" i="3"/>
  <c r="DW167" i="3" s="1"/>
  <c r="DT167" i="3"/>
  <c r="DS167" i="3"/>
  <c r="FA167" i="3" s="1"/>
  <c r="DQ167" i="3"/>
  <c r="DP167" i="3"/>
  <c r="DO167" i="3"/>
  <c r="DL167" i="3"/>
  <c r="DN167" i="3" s="1"/>
  <c r="DK167" i="3"/>
  <c r="DJ167" i="3"/>
  <c r="DI167" i="3"/>
  <c r="DH167" i="3"/>
  <c r="K167" i="3"/>
  <c r="J167" i="3"/>
  <c r="H167" i="3"/>
  <c r="B167" i="3"/>
  <c r="FA166" i="3"/>
  <c r="EW166" i="3"/>
  <c r="EV166" i="3"/>
  <c r="EM166" i="3"/>
  <c r="EL166" i="3"/>
  <c r="EK166" i="3"/>
  <c r="EG166" i="3"/>
  <c r="ER166" i="3" s="1"/>
  <c r="EF166" i="3"/>
  <c r="EE166" i="3"/>
  <c r="ED166" i="3"/>
  <c r="EB166" i="3"/>
  <c r="EX166" i="3" s="1"/>
  <c r="EA166" i="3"/>
  <c r="DZ166" i="3"/>
  <c r="DY166" i="3"/>
  <c r="DX166" i="3"/>
  <c r="DW166" i="3"/>
  <c r="DV166" i="3"/>
  <c r="DU166" i="3"/>
  <c r="DT166" i="3"/>
  <c r="DS166" i="3"/>
  <c r="DQ166" i="3"/>
  <c r="DP166" i="3"/>
  <c r="DO166" i="3"/>
  <c r="DL166" i="3"/>
  <c r="DK166" i="3"/>
  <c r="DJ166" i="3"/>
  <c r="DI166" i="3"/>
  <c r="EP166" i="3" s="1"/>
  <c r="DH166" i="3"/>
  <c r="FB166" i="3" s="1"/>
  <c r="K166" i="3"/>
  <c r="J166" i="3"/>
  <c r="H166" i="3"/>
  <c r="B166" i="3"/>
  <c r="EX165" i="3"/>
  <c r="EV165" i="3"/>
  <c r="ER165" i="3"/>
  <c r="EQ165" i="3"/>
  <c r="EP165" i="3"/>
  <c r="ES165" i="3" s="1"/>
  <c r="EO165" i="3"/>
  <c r="EM165" i="3"/>
  <c r="EL165" i="3"/>
  <c r="EW165" i="3" s="1"/>
  <c r="EK165" i="3"/>
  <c r="EH165" i="3"/>
  <c r="EG165" i="3"/>
  <c r="EF165" i="3"/>
  <c r="EE165" i="3"/>
  <c r="ED165" i="3"/>
  <c r="EZ165" i="3" s="1"/>
  <c r="EB165" i="3"/>
  <c r="EA165" i="3"/>
  <c r="DZ165" i="3"/>
  <c r="DW165" i="3"/>
  <c r="DY165" i="3" s="1"/>
  <c r="DV165" i="3"/>
  <c r="DU165" i="3"/>
  <c r="DT165" i="3"/>
  <c r="DS165" i="3"/>
  <c r="FA165" i="3" s="1"/>
  <c r="DQ165" i="3"/>
  <c r="DP165" i="3"/>
  <c r="DO165" i="3"/>
  <c r="DL165" i="3"/>
  <c r="DK165" i="3"/>
  <c r="DJ165" i="3"/>
  <c r="DI165" i="3"/>
  <c r="DH165" i="3"/>
  <c r="FB165" i="3" s="1"/>
  <c r="K165" i="3"/>
  <c r="J165" i="3"/>
  <c r="H165" i="3"/>
  <c r="B165" i="3"/>
  <c r="FA164" i="3"/>
  <c r="EW164" i="3"/>
  <c r="EM164" i="3"/>
  <c r="EX164" i="3" s="1"/>
  <c r="EL164" i="3"/>
  <c r="EK164" i="3"/>
  <c r="EG164" i="3"/>
  <c r="ER164" i="3" s="1"/>
  <c r="EF164" i="3"/>
  <c r="EQ164" i="3" s="1"/>
  <c r="EE164" i="3"/>
  <c r="EP164" i="3" s="1"/>
  <c r="ED164" i="3"/>
  <c r="EB164" i="3"/>
  <c r="EA164" i="3"/>
  <c r="DZ164" i="3"/>
  <c r="EV164" i="3" s="1"/>
  <c r="DY164" i="3"/>
  <c r="DX164" i="3"/>
  <c r="DV164" i="3"/>
  <c r="DU164" i="3"/>
  <c r="DT164" i="3"/>
  <c r="DW164" i="3" s="1"/>
  <c r="DS164" i="3"/>
  <c r="DQ164" i="3"/>
  <c r="DP164" i="3"/>
  <c r="DO164" i="3"/>
  <c r="DK164" i="3"/>
  <c r="DJ164" i="3"/>
  <c r="DI164" i="3"/>
  <c r="DH164" i="3"/>
  <c r="K164" i="3"/>
  <c r="J164" i="3"/>
  <c r="H164" i="3"/>
  <c r="B164" i="3"/>
  <c r="EX163" i="3"/>
  <c r="EM163" i="3"/>
  <c r="EL163" i="3"/>
  <c r="EK163" i="3"/>
  <c r="EG163" i="3"/>
  <c r="ER163" i="3" s="1"/>
  <c r="EF163" i="3"/>
  <c r="EQ163" i="3" s="1"/>
  <c r="EE163" i="3"/>
  <c r="EP163" i="3" s="1"/>
  <c r="ED163" i="3"/>
  <c r="EZ163" i="3" s="1"/>
  <c r="EB163" i="3"/>
  <c r="EA163" i="3"/>
  <c r="DZ163" i="3"/>
  <c r="DV163" i="3"/>
  <c r="DU163" i="3"/>
  <c r="DT163" i="3"/>
  <c r="DS163" i="3"/>
  <c r="DW163" i="3" s="1"/>
  <c r="DQ163" i="3"/>
  <c r="DP163" i="3"/>
  <c r="EW163" i="3" s="1"/>
  <c r="DO163" i="3"/>
  <c r="EV163" i="3" s="1"/>
  <c r="DL163" i="3"/>
  <c r="DK163" i="3"/>
  <c r="DJ163" i="3"/>
  <c r="DI163" i="3"/>
  <c r="DH163" i="3"/>
  <c r="FB163" i="3" s="1"/>
  <c r="K163" i="3"/>
  <c r="J163" i="3"/>
  <c r="H163" i="3"/>
  <c r="B163" i="3"/>
  <c r="FB162" i="3"/>
  <c r="EZ162" i="3"/>
  <c r="EX162" i="3"/>
  <c r="EW162" i="3"/>
  <c r="EM162" i="3"/>
  <c r="EL162" i="3"/>
  <c r="EK162" i="3"/>
  <c r="EG162" i="3"/>
  <c r="EF162" i="3"/>
  <c r="EE162" i="3"/>
  <c r="ED162" i="3"/>
  <c r="EO162" i="3" s="1"/>
  <c r="EB162" i="3"/>
  <c r="EA162" i="3"/>
  <c r="DZ162" i="3"/>
  <c r="EV162" i="3" s="1"/>
  <c r="DV162" i="3"/>
  <c r="DU162" i="3"/>
  <c r="DT162" i="3"/>
  <c r="DS162" i="3"/>
  <c r="DQ162" i="3"/>
  <c r="DP162" i="3"/>
  <c r="DO162" i="3"/>
  <c r="DK162" i="3"/>
  <c r="ER162" i="3" s="1"/>
  <c r="DJ162" i="3"/>
  <c r="DL162" i="3" s="1"/>
  <c r="DI162" i="3"/>
  <c r="DH162" i="3"/>
  <c r="K162" i="3"/>
  <c r="J162" i="3"/>
  <c r="H162" i="3"/>
  <c r="B162" i="3"/>
  <c r="FB161" i="3"/>
  <c r="EX161" i="3"/>
  <c r="EV161" i="3"/>
  <c r="EQ161" i="3"/>
  <c r="EM161" i="3"/>
  <c r="EL161" i="3"/>
  <c r="EW161" i="3" s="1"/>
  <c r="EK161" i="3"/>
  <c r="EH161" i="3"/>
  <c r="EI161" i="3" s="1"/>
  <c r="EG161" i="3"/>
  <c r="EF161" i="3"/>
  <c r="EE161" i="3"/>
  <c r="ED161" i="3"/>
  <c r="EZ161" i="3" s="1"/>
  <c r="EB161" i="3"/>
  <c r="EA161" i="3"/>
  <c r="DZ161" i="3"/>
  <c r="DV161" i="3"/>
  <c r="DU161" i="3"/>
  <c r="DT161" i="3"/>
  <c r="DS161" i="3"/>
  <c r="FA161" i="3" s="1"/>
  <c r="DQ161" i="3"/>
  <c r="DP161" i="3"/>
  <c r="DO161" i="3"/>
  <c r="DK161" i="3"/>
  <c r="DJ161" i="3"/>
  <c r="DL161" i="3" s="1"/>
  <c r="DI161" i="3"/>
  <c r="DH161" i="3"/>
  <c r="K161" i="3"/>
  <c r="J161" i="3"/>
  <c r="H161" i="3"/>
  <c r="B161" i="3"/>
  <c r="FB160" i="3"/>
  <c r="FA160" i="3"/>
  <c r="EX160" i="3"/>
  <c r="EW160" i="3"/>
  <c r="EM160" i="3"/>
  <c r="EL160" i="3"/>
  <c r="EK160" i="3"/>
  <c r="EH160" i="3"/>
  <c r="EJ160" i="3" s="1"/>
  <c r="EG160" i="3"/>
  <c r="ER160" i="3" s="1"/>
  <c r="EF160" i="3"/>
  <c r="EE160" i="3"/>
  <c r="EP160" i="3" s="1"/>
  <c r="ED160" i="3"/>
  <c r="EB160" i="3"/>
  <c r="EA160" i="3"/>
  <c r="DZ160" i="3"/>
  <c r="EV160" i="3" s="1"/>
  <c r="DV160" i="3"/>
  <c r="DU160" i="3"/>
  <c r="DT160" i="3"/>
  <c r="DS160" i="3"/>
  <c r="DQ160" i="3"/>
  <c r="DP160" i="3"/>
  <c r="DO160" i="3"/>
  <c r="DN160" i="3"/>
  <c r="DM160" i="3"/>
  <c r="DL160" i="3"/>
  <c r="DK160" i="3"/>
  <c r="DJ160" i="3"/>
  <c r="DI160" i="3"/>
  <c r="DH160" i="3"/>
  <c r="K160" i="3"/>
  <c r="J160" i="3"/>
  <c r="H160" i="3"/>
  <c r="B160" i="3"/>
  <c r="FB159" i="3"/>
  <c r="EV159" i="3"/>
  <c r="EO159" i="3"/>
  <c r="EM159" i="3"/>
  <c r="EX159" i="3" s="1"/>
  <c r="EL159" i="3"/>
  <c r="EW159" i="3" s="1"/>
  <c r="EK159" i="3"/>
  <c r="EH159" i="3"/>
  <c r="EI159" i="3" s="1"/>
  <c r="EG159" i="3"/>
  <c r="EF159" i="3"/>
  <c r="EE159" i="3"/>
  <c r="ED159" i="3"/>
  <c r="EZ159" i="3" s="1"/>
  <c r="FC159" i="3" s="1"/>
  <c r="EB159" i="3"/>
  <c r="EA159" i="3"/>
  <c r="DZ159" i="3"/>
  <c r="DV159" i="3"/>
  <c r="DU159" i="3"/>
  <c r="DT159" i="3"/>
  <c r="DS159" i="3"/>
  <c r="FA159" i="3" s="1"/>
  <c r="DQ159" i="3"/>
  <c r="DP159" i="3"/>
  <c r="DO159" i="3"/>
  <c r="DK159" i="3"/>
  <c r="DJ159" i="3"/>
  <c r="DL159" i="3" s="1"/>
  <c r="DI159" i="3"/>
  <c r="DH159" i="3"/>
  <c r="K159" i="3"/>
  <c r="J159" i="3"/>
  <c r="H159" i="3"/>
  <c r="B159" i="3"/>
  <c r="FB158" i="3"/>
  <c r="EZ158" i="3"/>
  <c r="EW158" i="3"/>
  <c r="EM158" i="3"/>
  <c r="EL158" i="3"/>
  <c r="EK158" i="3"/>
  <c r="EG158" i="3"/>
  <c r="ER158" i="3" s="1"/>
  <c r="EF158" i="3"/>
  <c r="EE158" i="3"/>
  <c r="EP158" i="3" s="1"/>
  <c r="ED158" i="3"/>
  <c r="EB158" i="3"/>
  <c r="EX158" i="3" s="1"/>
  <c r="EA158" i="3"/>
  <c r="DZ158" i="3"/>
  <c r="EV158" i="3" s="1"/>
  <c r="DW158" i="3"/>
  <c r="DY158" i="3" s="1"/>
  <c r="DV158" i="3"/>
  <c r="DU158" i="3"/>
  <c r="DT158" i="3"/>
  <c r="DS158" i="3"/>
  <c r="DQ158" i="3"/>
  <c r="DP158" i="3"/>
  <c r="DO158" i="3"/>
  <c r="DN158" i="3"/>
  <c r="DK158" i="3"/>
  <c r="DJ158" i="3"/>
  <c r="DI158" i="3"/>
  <c r="DL158" i="3" s="1"/>
  <c r="DM158" i="3" s="1"/>
  <c r="DH158" i="3"/>
  <c r="K158" i="3"/>
  <c r="J158" i="3"/>
  <c r="H158" i="3"/>
  <c r="B158" i="3"/>
  <c r="FA157" i="3"/>
  <c r="EZ157" i="3"/>
  <c r="EW157" i="3"/>
  <c r="EQ157" i="3"/>
  <c r="EO157" i="3"/>
  <c r="EM157" i="3"/>
  <c r="EL157" i="3"/>
  <c r="EK157" i="3"/>
  <c r="EV157" i="3" s="1"/>
  <c r="EG157" i="3"/>
  <c r="EF157" i="3"/>
  <c r="EE157" i="3"/>
  <c r="ED157" i="3"/>
  <c r="EB157" i="3"/>
  <c r="EA157" i="3"/>
  <c r="DZ157" i="3"/>
  <c r="DW157" i="3"/>
  <c r="DV157" i="3"/>
  <c r="DU157" i="3"/>
  <c r="DT157" i="3"/>
  <c r="EP157" i="3" s="1"/>
  <c r="DS157" i="3"/>
  <c r="DQ157" i="3"/>
  <c r="EX157" i="3" s="1"/>
  <c r="DP157" i="3"/>
  <c r="DO157" i="3"/>
  <c r="DK157" i="3"/>
  <c r="DJ157" i="3"/>
  <c r="DI157" i="3"/>
  <c r="DH157" i="3"/>
  <c r="DL157" i="3" s="1"/>
  <c r="K157" i="3"/>
  <c r="J157" i="3"/>
  <c r="H157" i="3"/>
  <c r="B157" i="3"/>
  <c r="EZ156" i="3"/>
  <c r="EX156" i="3"/>
  <c r="ER156" i="3"/>
  <c r="EM156" i="3"/>
  <c r="EL156" i="3"/>
  <c r="EK156" i="3"/>
  <c r="EV156" i="3" s="1"/>
  <c r="EJ156" i="3"/>
  <c r="EI156" i="3"/>
  <c r="EH156" i="3"/>
  <c r="EG156" i="3"/>
  <c r="EF156" i="3"/>
  <c r="EE156" i="3"/>
  <c r="ED156" i="3"/>
  <c r="EB156" i="3"/>
  <c r="EA156" i="3"/>
  <c r="DZ156" i="3"/>
  <c r="DV156" i="3"/>
  <c r="DU156" i="3"/>
  <c r="EQ156" i="3" s="1"/>
  <c r="DT156" i="3"/>
  <c r="DS156" i="3"/>
  <c r="FA156" i="3" s="1"/>
  <c r="DQ156" i="3"/>
  <c r="DP156" i="3"/>
  <c r="DO156" i="3"/>
  <c r="DK156" i="3"/>
  <c r="DJ156" i="3"/>
  <c r="DI156" i="3"/>
  <c r="DH156" i="3"/>
  <c r="K156" i="3"/>
  <c r="J156" i="3"/>
  <c r="H156" i="3"/>
  <c r="B156" i="3"/>
  <c r="FB155" i="3"/>
  <c r="FA155" i="3"/>
  <c r="EW155" i="3"/>
  <c r="EQ155" i="3"/>
  <c r="EM155" i="3"/>
  <c r="EX155" i="3" s="1"/>
  <c r="EL155" i="3"/>
  <c r="EK155" i="3"/>
  <c r="EV155" i="3" s="1"/>
  <c r="EG155" i="3"/>
  <c r="EF155" i="3"/>
  <c r="EE155" i="3"/>
  <c r="ED155" i="3"/>
  <c r="EO155" i="3" s="1"/>
  <c r="EB155" i="3"/>
  <c r="EA155" i="3"/>
  <c r="DZ155" i="3"/>
  <c r="DV155" i="3"/>
  <c r="ER155" i="3" s="1"/>
  <c r="DU155" i="3"/>
  <c r="DT155" i="3"/>
  <c r="DS155" i="3"/>
  <c r="DQ155" i="3"/>
  <c r="DP155" i="3"/>
  <c r="DO155" i="3"/>
  <c r="DK155" i="3"/>
  <c r="DJ155" i="3"/>
  <c r="DI155" i="3"/>
  <c r="DH155" i="3"/>
  <c r="K155" i="3"/>
  <c r="J155" i="3"/>
  <c r="H155" i="3"/>
  <c r="B155" i="3"/>
  <c r="EZ154" i="3"/>
  <c r="EM154" i="3"/>
  <c r="EL154" i="3"/>
  <c r="EW154" i="3" s="1"/>
  <c r="EK154" i="3"/>
  <c r="EV154" i="3" s="1"/>
  <c r="EG154" i="3"/>
  <c r="EF154" i="3"/>
  <c r="EE154" i="3"/>
  <c r="ED154" i="3"/>
  <c r="EB154" i="3"/>
  <c r="EA154" i="3"/>
  <c r="DZ154" i="3"/>
  <c r="DV154" i="3"/>
  <c r="DU154" i="3"/>
  <c r="DT154" i="3"/>
  <c r="DS154" i="3"/>
  <c r="DQ154" i="3"/>
  <c r="DP154" i="3"/>
  <c r="DO154" i="3"/>
  <c r="DK154" i="3"/>
  <c r="DJ154" i="3"/>
  <c r="EQ154" i="3" s="1"/>
  <c r="DI154" i="3"/>
  <c r="DH154" i="3"/>
  <c r="K154" i="3"/>
  <c r="J154" i="3"/>
  <c r="H154" i="3"/>
  <c r="B154" i="3"/>
  <c r="FB153" i="3"/>
  <c r="FA153" i="3"/>
  <c r="EZ153" i="3"/>
  <c r="FC153" i="3" s="1"/>
  <c r="EQ153" i="3"/>
  <c r="EM153" i="3"/>
  <c r="EX153" i="3" s="1"/>
  <c r="EL153" i="3"/>
  <c r="EW153" i="3" s="1"/>
  <c r="EK153" i="3"/>
  <c r="EH153" i="3"/>
  <c r="EJ153" i="3" s="1"/>
  <c r="EG153" i="3"/>
  <c r="EF153" i="3"/>
  <c r="EE153" i="3"/>
  <c r="ED153" i="3"/>
  <c r="EO153" i="3" s="1"/>
  <c r="ES153" i="3" s="1"/>
  <c r="EB153" i="3"/>
  <c r="EA153" i="3"/>
  <c r="DZ153" i="3"/>
  <c r="DV153" i="3"/>
  <c r="DU153" i="3"/>
  <c r="DW153" i="3" s="1"/>
  <c r="DT153" i="3"/>
  <c r="DS153" i="3"/>
  <c r="DQ153" i="3"/>
  <c r="DP153" i="3"/>
  <c r="DO153" i="3"/>
  <c r="DK153" i="3"/>
  <c r="ER153" i="3" s="1"/>
  <c r="DJ153" i="3"/>
  <c r="DI153" i="3"/>
  <c r="EP153" i="3" s="1"/>
  <c r="DH153" i="3"/>
  <c r="K153" i="3"/>
  <c r="J153" i="3"/>
  <c r="H153" i="3"/>
  <c r="B153" i="3"/>
  <c r="ER152" i="3"/>
  <c r="EQ152" i="3"/>
  <c r="EO152" i="3"/>
  <c r="EM152" i="3"/>
  <c r="EX152" i="3" s="1"/>
  <c r="EL152" i="3"/>
  <c r="EW152" i="3" s="1"/>
  <c r="EK152" i="3"/>
  <c r="EV152" i="3" s="1"/>
  <c r="EG152" i="3"/>
  <c r="EF152" i="3"/>
  <c r="EE152" i="3"/>
  <c r="ED152" i="3"/>
  <c r="EB152" i="3"/>
  <c r="EA152" i="3"/>
  <c r="DZ152" i="3"/>
  <c r="DW152" i="3"/>
  <c r="DV152" i="3"/>
  <c r="DU152" i="3"/>
  <c r="DT152" i="3"/>
  <c r="EP152" i="3" s="1"/>
  <c r="DS152" i="3"/>
  <c r="FA152" i="3" s="1"/>
  <c r="DQ152" i="3"/>
  <c r="DP152" i="3"/>
  <c r="DO152" i="3"/>
  <c r="DK152" i="3"/>
  <c r="DJ152" i="3"/>
  <c r="DI152" i="3"/>
  <c r="DH152" i="3"/>
  <c r="FB152" i="3" s="1"/>
  <c r="K152" i="3"/>
  <c r="J152" i="3"/>
  <c r="H152" i="3"/>
  <c r="B152" i="3"/>
  <c r="FB151" i="3"/>
  <c r="EM151" i="3"/>
  <c r="EX151" i="3" s="1"/>
  <c r="EL151" i="3"/>
  <c r="EK151" i="3"/>
  <c r="EV151" i="3" s="1"/>
  <c r="EG151" i="3"/>
  <c r="EF151" i="3"/>
  <c r="EE151" i="3"/>
  <c r="ED151" i="3"/>
  <c r="EZ151" i="3" s="1"/>
  <c r="FC151" i="3" s="1"/>
  <c r="EB151" i="3"/>
  <c r="EA151" i="3"/>
  <c r="DZ151" i="3"/>
  <c r="DV151" i="3"/>
  <c r="ER151" i="3" s="1"/>
  <c r="DU151" i="3"/>
  <c r="DT151" i="3"/>
  <c r="EP151" i="3" s="1"/>
  <c r="DS151" i="3"/>
  <c r="FA151" i="3" s="1"/>
  <c r="DQ151" i="3"/>
  <c r="DP151" i="3"/>
  <c r="DO151" i="3"/>
  <c r="DK151" i="3"/>
  <c r="DJ151" i="3"/>
  <c r="DL151" i="3" s="1"/>
  <c r="DI151" i="3"/>
  <c r="DH151" i="3"/>
  <c r="K151" i="3"/>
  <c r="J151" i="3"/>
  <c r="H151" i="3"/>
  <c r="B151" i="3"/>
  <c r="FA150" i="3"/>
  <c r="EW150" i="3"/>
  <c r="EQ150" i="3"/>
  <c r="EM150" i="3"/>
  <c r="EL150" i="3"/>
  <c r="EK150" i="3"/>
  <c r="EG150" i="3"/>
  <c r="EF150" i="3"/>
  <c r="EE150" i="3"/>
  <c r="EP150" i="3" s="1"/>
  <c r="ED150" i="3"/>
  <c r="EB150" i="3"/>
  <c r="EX150" i="3" s="1"/>
  <c r="EA150" i="3"/>
  <c r="DZ150" i="3"/>
  <c r="EV150" i="3" s="1"/>
  <c r="DV150" i="3"/>
  <c r="DU150" i="3"/>
  <c r="DT150" i="3"/>
  <c r="DS150" i="3"/>
  <c r="DQ150" i="3"/>
  <c r="DP150" i="3"/>
  <c r="DO150" i="3"/>
  <c r="DK150" i="3"/>
  <c r="DJ150" i="3"/>
  <c r="DI150" i="3"/>
  <c r="DH150" i="3"/>
  <c r="FB150" i="3" s="1"/>
  <c r="K150" i="3"/>
  <c r="J150" i="3"/>
  <c r="H150" i="3"/>
  <c r="B150" i="3"/>
  <c r="FB149" i="3"/>
  <c r="EZ149" i="3"/>
  <c r="EQ149" i="3"/>
  <c r="EO149" i="3"/>
  <c r="EM149" i="3"/>
  <c r="EX149" i="3" s="1"/>
  <c r="EL149" i="3"/>
  <c r="EW149" i="3" s="1"/>
  <c r="EK149" i="3"/>
  <c r="EG149" i="3"/>
  <c r="ER149" i="3" s="1"/>
  <c r="EF149" i="3"/>
  <c r="EH149" i="3" s="1"/>
  <c r="EE149" i="3"/>
  <c r="ED149" i="3"/>
  <c r="EB149" i="3"/>
  <c r="EA149" i="3"/>
  <c r="DZ149" i="3"/>
  <c r="EV149" i="3" s="1"/>
  <c r="DW149" i="3"/>
  <c r="DV149" i="3"/>
  <c r="DU149" i="3"/>
  <c r="DT149" i="3"/>
  <c r="DS149" i="3"/>
  <c r="FA149" i="3" s="1"/>
  <c r="DQ149" i="3"/>
  <c r="DP149" i="3"/>
  <c r="DO149" i="3"/>
  <c r="DK149" i="3"/>
  <c r="DJ149" i="3"/>
  <c r="DI149" i="3"/>
  <c r="EP149" i="3" s="1"/>
  <c r="DH149" i="3"/>
  <c r="K149" i="3"/>
  <c r="J149" i="3"/>
  <c r="H149" i="3"/>
  <c r="B149" i="3"/>
  <c r="FA148" i="3"/>
  <c r="EZ148" i="3"/>
  <c r="FC148" i="3" s="1"/>
  <c r="EQ148" i="3"/>
  <c r="EO148" i="3"/>
  <c r="ES148" i="3" s="1"/>
  <c r="EM148" i="3"/>
  <c r="EL148" i="3"/>
  <c r="EK148" i="3"/>
  <c r="EG148" i="3"/>
  <c r="ER148" i="3" s="1"/>
  <c r="EF148" i="3"/>
  <c r="EE148" i="3"/>
  <c r="EP148" i="3" s="1"/>
  <c r="ED148" i="3"/>
  <c r="EB148" i="3"/>
  <c r="EA148" i="3"/>
  <c r="EW148" i="3" s="1"/>
  <c r="DZ148" i="3"/>
  <c r="DV148" i="3"/>
  <c r="DU148" i="3"/>
  <c r="DT148" i="3"/>
  <c r="DW148" i="3" s="1"/>
  <c r="DY148" i="3" s="1"/>
  <c r="DS148" i="3"/>
  <c r="DQ148" i="3"/>
  <c r="DP148" i="3"/>
  <c r="DO148" i="3"/>
  <c r="EV148" i="3" s="1"/>
  <c r="DL148" i="3"/>
  <c r="DK148" i="3"/>
  <c r="DJ148" i="3"/>
  <c r="DI148" i="3"/>
  <c r="DH148" i="3"/>
  <c r="FB148" i="3" s="1"/>
  <c r="K148" i="3"/>
  <c r="J148" i="3"/>
  <c r="H148" i="3"/>
  <c r="B148" i="3"/>
  <c r="FB147" i="3"/>
  <c r="FA147" i="3"/>
  <c r="EX147" i="3"/>
  <c r="EW147" i="3"/>
  <c r="EM147" i="3"/>
  <c r="EL147" i="3"/>
  <c r="EK147" i="3"/>
  <c r="EG147" i="3"/>
  <c r="ER147" i="3" s="1"/>
  <c r="EF147" i="3"/>
  <c r="EE147" i="3"/>
  <c r="ED147" i="3"/>
  <c r="EB147" i="3"/>
  <c r="EA147" i="3"/>
  <c r="DZ147" i="3"/>
  <c r="DX147" i="3"/>
  <c r="DV147" i="3"/>
  <c r="DU147" i="3"/>
  <c r="DT147" i="3"/>
  <c r="DS147" i="3"/>
  <c r="DW147" i="3" s="1"/>
  <c r="DY147" i="3" s="1"/>
  <c r="DQ147" i="3"/>
  <c r="DP147" i="3"/>
  <c r="DO147" i="3"/>
  <c r="EV147" i="3" s="1"/>
  <c r="DK147" i="3"/>
  <c r="DJ147" i="3"/>
  <c r="EQ147" i="3" s="1"/>
  <c r="DI147" i="3"/>
  <c r="DL147" i="3" s="1"/>
  <c r="DH147" i="3"/>
  <c r="K147" i="3"/>
  <c r="J147" i="3"/>
  <c r="H147" i="3"/>
  <c r="B147" i="3"/>
  <c r="FA146" i="3"/>
  <c r="EZ146" i="3"/>
  <c r="FC146" i="3" s="1"/>
  <c r="EX146" i="3"/>
  <c r="EW146" i="3"/>
  <c r="ER146" i="3"/>
  <c r="EM146" i="3"/>
  <c r="EL146" i="3"/>
  <c r="EK146" i="3"/>
  <c r="EG146" i="3"/>
  <c r="EF146" i="3"/>
  <c r="EQ146" i="3" s="1"/>
  <c r="EE146" i="3"/>
  <c r="ED146" i="3"/>
  <c r="EB146" i="3"/>
  <c r="EA146" i="3"/>
  <c r="DZ146" i="3"/>
  <c r="EV146" i="3" s="1"/>
  <c r="DV146" i="3"/>
  <c r="DU146" i="3"/>
  <c r="DT146" i="3"/>
  <c r="DS146" i="3"/>
  <c r="DQ146" i="3"/>
  <c r="DP146" i="3"/>
  <c r="DO146" i="3"/>
  <c r="DL146" i="3"/>
  <c r="DK146" i="3"/>
  <c r="DJ146" i="3"/>
  <c r="DI146" i="3"/>
  <c r="DH146" i="3"/>
  <c r="FB146" i="3" s="1"/>
  <c r="K146" i="3"/>
  <c r="J146" i="3"/>
  <c r="H146" i="3"/>
  <c r="B146" i="3"/>
  <c r="FA145" i="3"/>
  <c r="EX145" i="3"/>
  <c r="EV145" i="3"/>
  <c r="EQ145" i="3"/>
  <c r="EM145" i="3"/>
  <c r="EL145" i="3"/>
  <c r="EK145" i="3"/>
  <c r="EG145" i="3"/>
  <c r="EF145" i="3"/>
  <c r="EE145" i="3"/>
  <c r="ED145" i="3"/>
  <c r="EB145" i="3"/>
  <c r="EA145" i="3"/>
  <c r="EW145" i="3" s="1"/>
  <c r="DZ145" i="3"/>
  <c r="DW145" i="3"/>
  <c r="DV145" i="3"/>
  <c r="DU145" i="3"/>
  <c r="DT145" i="3"/>
  <c r="DS145" i="3"/>
  <c r="DQ145" i="3"/>
  <c r="DP145" i="3"/>
  <c r="DO145" i="3"/>
  <c r="DK145" i="3"/>
  <c r="DJ145" i="3"/>
  <c r="DI145" i="3"/>
  <c r="DH145" i="3"/>
  <c r="FB145" i="3" s="1"/>
  <c r="K145" i="3"/>
  <c r="J145" i="3"/>
  <c r="H145" i="3"/>
  <c r="B145" i="3"/>
  <c r="FB144" i="3"/>
  <c r="EV144" i="3"/>
  <c r="ER144" i="3"/>
  <c r="EM144" i="3"/>
  <c r="EX144" i="3" s="1"/>
  <c r="EL144" i="3"/>
  <c r="EW144" i="3" s="1"/>
  <c r="EK144" i="3"/>
  <c r="EH144" i="3"/>
  <c r="EJ144" i="3" s="1"/>
  <c r="EG144" i="3"/>
  <c r="EF144" i="3"/>
  <c r="EE144" i="3"/>
  <c r="ED144" i="3"/>
  <c r="EB144" i="3"/>
  <c r="EA144" i="3"/>
  <c r="DZ144" i="3"/>
  <c r="DV144" i="3"/>
  <c r="DU144" i="3"/>
  <c r="DT144" i="3"/>
  <c r="EP144" i="3" s="1"/>
  <c r="DS144" i="3"/>
  <c r="FA144" i="3" s="1"/>
  <c r="DQ144" i="3"/>
  <c r="DP144" i="3"/>
  <c r="DO144" i="3"/>
  <c r="DK144" i="3"/>
  <c r="DJ144" i="3"/>
  <c r="DI144" i="3"/>
  <c r="DL144" i="3" s="1"/>
  <c r="DH144" i="3"/>
  <c r="K144" i="3"/>
  <c r="J144" i="3"/>
  <c r="H144" i="3"/>
  <c r="B144" i="3"/>
  <c r="FB143" i="3"/>
  <c r="EO143" i="3"/>
  <c r="EM143" i="3"/>
  <c r="EX143" i="3" s="1"/>
  <c r="EL143" i="3"/>
  <c r="EW143" i="3" s="1"/>
  <c r="EK143" i="3"/>
  <c r="EV143" i="3" s="1"/>
  <c r="EJ143" i="3"/>
  <c r="EH143" i="3"/>
  <c r="EI143" i="3" s="1"/>
  <c r="EG143" i="3"/>
  <c r="EF143" i="3"/>
  <c r="EE143" i="3"/>
  <c r="ED143" i="3"/>
  <c r="EZ143" i="3" s="1"/>
  <c r="FC143" i="3" s="1"/>
  <c r="EB143" i="3"/>
  <c r="EA143" i="3"/>
  <c r="DZ143" i="3"/>
  <c r="DV143" i="3"/>
  <c r="DU143" i="3"/>
  <c r="EQ143" i="3" s="1"/>
  <c r="DT143" i="3"/>
  <c r="DS143" i="3"/>
  <c r="FA143" i="3" s="1"/>
  <c r="DQ143" i="3"/>
  <c r="DP143" i="3"/>
  <c r="DO143" i="3"/>
  <c r="DK143" i="3"/>
  <c r="DJ143" i="3"/>
  <c r="DL143" i="3" s="1"/>
  <c r="DM143" i="3" s="1"/>
  <c r="DI143" i="3"/>
  <c r="DH143" i="3"/>
  <c r="K143" i="3"/>
  <c r="J143" i="3"/>
  <c r="H143" i="3"/>
  <c r="B143" i="3"/>
  <c r="FB142" i="3"/>
  <c r="FA142" i="3"/>
  <c r="EV142" i="3"/>
  <c r="EM142" i="3"/>
  <c r="EL142" i="3"/>
  <c r="EK142" i="3"/>
  <c r="EG142" i="3"/>
  <c r="ER142" i="3" s="1"/>
  <c r="EF142" i="3"/>
  <c r="EE142" i="3"/>
  <c r="EP142" i="3" s="1"/>
  <c r="ED142" i="3"/>
  <c r="EB142" i="3"/>
  <c r="EA142" i="3"/>
  <c r="DZ142" i="3"/>
  <c r="DV142" i="3"/>
  <c r="DU142" i="3"/>
  <c r="DT142" i="3"/>
  <c r="DS142" i="3"/>
  <c r="DW142" i="3" s="1"/>
  <c r="DQ142" i="3"/>
  <c r="DP142" i="3"/>
  <c r="DO142" i="3"/>
  <c r="DK142" i="3"/>
  <c r="DJ142" i="3"/>
  <c r="DL142" i="3" s="1"/>
  <c r="DM142" i="3" s="1"/>
  <c r="DI142" i="3"/>
  <c r="DH142" i="3"/>
  <c r="K142" i="3"/>
  <c r="J142" i="3"/>
  <c r="H142" i="3"/>
  <c r="B142" i="3"/>
  <c r="FA141" i="3"/>
  <c r="EV141" i="3"/>
  <c r="EM141" i="3"/>
  <c r="EX141" i="3" s="1"/>
  <c r="EL141" i="3"/>
  <c r="EK141" i="3"/>
  <c r="EG141" i="3"/>
  <c r="EF141" i="3"/>
  <c r="EQ141" i="3" s="1"/>
  <c r="EE141" i="3"/>
  <c r="ED141" i="3"/>
  <c r="EZ141" i="3" s="1"/>
  <c r="EB141" i="3"/>
  <c r="EA141" i="3"/>
  <c r="DZ141" i="3"/>
  <c r="DW141" i="3"/>
  <c r="DY141" i="3" s="1"/>
  <c r="DV141" i="3"/>
  <c r="DU141" i="3"/>
  <c r="DT141" i="3"/>
  <c r="DS141" i="3"/>
  <c r="DQ141" i="3"/>
  <c r="DP141" i="3"/>
  <c r="DO141" i="3"/>
  <c r="DK141" i="3"/>
  <c r="DJ141" i="3"/>
  <c r="DI141" i="3"/>
  <c r="EP141" i="3" s="1"/>
  <c r="DH141" i="3"/>
  <c r="K141" i="3"/>
  <c r="J141" i="3"/>
  <c r="H141" i="3"/>
  <c r="B141" i="3"/>
  <c r="FA140" i="3"/>
  <c r="EZ140" i="3"/>
  <c r="FC140" i="3" s="1"/>
  <c r="EX140" i="3"/>
  <c r="EV140" i="3"/>
  <c r="EQ140" i="3"/>
  <c r="EM140" i="3"/>
  <c r="EL140" i="3"/>
  <c r="EK140" i="3"/>
  <c r="EG140" i="3"/>
  <c r="ER140" i="3" s="1"/>
  <c r="EF140" i="3"/>
  <c r="EE140" i="3"/>
  <c r="ED140" i="3"/>
  <c r="EO140" i="3" s="1"/>
  <c r="EB140" i="3"/>
  <c r="EA140" i="3"/>
  <c r="DZ140" i="3"/>
  <c r="DY140" i="3"/>
  <c r="DV140" i="3"/>
  <c r="DU140" i="3"/>
  <c r="DW140" i="3" s="1"/>
  <c r="DX140" i="3" s="1"/>
  <c r="DT140" i="3"/>
  <c r="DS140" i="3"/>
  <c r="DQ140" i="3"/>
  <c r="DP140" i="3"/>
  <c r="DO140" i="3"/>
  <c r="DK140" i="3"/>
  <c r="DJ140" i="3"/>
  <c r="DL140" i="3" s="1"/>
  <c r="DI140" i="3"/>
  <c r="DH140" i="3"/>
  <c r="FB140" i="3" s="1"/>
  <c r="K140" i="3"/>
  <c r="J140" i="3"/>
  <c r="H140" i="3"/>
  <c r="B140" i="3"/>
  <c r="FA139" i="3"/>
  <c r="EV139" i="3"/>
  <c r="ER139" i="3"/>
  <c r="EP139" i="3"/>
  <c r="EM139" i="3"/>
  <c r="EL139" i="3"/>
  <c r="EK139" i="3"/>
  <c r="EG139" i="3"/>
  <c r="EF139" i="3"/>
  <c r="EQ139" i="3" s="1"/>
  <c r="EE139" i="3"/>
  <c r="ED139" i="3"/>
  <c r="EB139" i="3"/>
  <c r="EA139" i="3"/>
  <c r="EW139" i="3" s="1"/>
  <c r="DZ139" i="3"/>
  <c r="DV139" i="3"/>
  <c r="DU139" i="3"/>
  <c r="DW139" i="3" s="1"/>
  <c r="DY139" i="3" s="1"/>
  <c r="DT139" i="3"/>
  <c r="DS139" i="3"/>
  <c r="DQ139" i="3"/>
  <c r="DP139" i="3"/>
  <c r="DO139" i="3"/>
  <c r="DM139" i="3"/>
  <c r="DL139" i="3"/>
  <c r="DK139" i="3"/>
  <c r="DJ139" i="3"/>
  <c r="DI139" i="3"/>
  <c r="DH139" i="3"/>
  <c r="FB139" i="3" s="1"/>
  <c r="K139" i="3"/>
  <c r="J139" i="3"/>
  <c r="H139" i="3"/>
  <c r="B139" i="3"/>
  <c r="FA138" i="3"/>
  <c r="EX138" i="3"/>
  <c r="EW138" i="3"/>
  <c r="EP138" i="3"/>
  <c r="EM138" i="3"/>
  <c r="EL138" i="3"/>
  <c r="EK138" i="3"/>
  <c r="EG138" i="3"/>
  <c r="EF138" i="3"/>
  <c r="EQ138" i="3" s="1"/>
  <c r="EE138" i="3"/>
  <c r="ED138" i="3"/>
  <c r="EB138" i="3"/>
  <c r="EA138" i="3"/>
  <c r="DZ138" i="3"/>
  <c r="EV138" i="3" s="1"/>
  <c r="DW138" i="3"/>
  <c r="DV138" i="3"/>
  <c r="DU138" i="3"/>
  <c r="DT138" i="3"/>
  <c r="DS138" i="3"/>
  <c r="DQ138" i="3"/>
  <c r="DP138" i="3"/>
  <c r="DO138" i="3"/>
  <c r="DK138" i="3"/>
  <c r="DJ138" i="3"/>
  <c r="DI138" i="3"/>
  <c r="DL138" i="3" s="1"/>
  <c r="DH138" i="3"/>
  <c r="FB138" i="3" s="1"/>
  <c r="K138" i="3"/>
  <c r="J138" i="3"/>
  <c r="H138" i="3"/>
  <c r="B138" i="3"/>
  <c r="EV137" i="3"/>
  <c r="EO137" i="3"/>
  <c r="EM137" i="3"/>
  <c r="EX137" i="3" s="1"/>
  <c r="EL137" i="3"/>
  <c r="EK137" i="3"/>
  <c r="EG137" i="3"/>
  <c r="EF137" i="3"/>
  <c r="EE137" i="3"/>
  <c r="EP137" i="3" s="1"/>
  <c r="ED137" i="3"/>
  <c r="EH137" i="3" s="1"/>
  <c r="EB137" i="3"/>
  <c r="EA137" i="3"/>
  <c r="EW137" i="3" s="1"/>
  <c r="DZ137" i="3"/>
  <c r="DY137" i="3"/>
  <c r="DV137" i="3"/>
  <c r="DW137" i="3" s="1"/>
  <c r="DX137" i="3" s="1"/>
  <c r="DU137" i="3"/>
  <c r="DT137" i="3"/>
  <c r="DS137" i="3"/>
  <c r="FA137" i="3" s="1"/>
  <c r="DQ137" i="3"/>
  <c r="DP137" i="3"/>
  <c r="DO137" i="3"/>
  <c r="DK137" i="3"/>
  <c r="DJ137" i="3"/>
  <c r="DI137" i="3"/>
  <c r="DH137" i="3"/>
  <c r="K137" i="3"/>
  <c r="J137" i="3"/>
  <c r="H137" i="3"/>
  <c r="B137" i="3"/>
  <c r="FA136" i="3"/>
  <c r="EM136" i="3"/>
  <c r="EX136" i="3" s="1"/>
  <c r="EL136" i="3"/>
  <c r="EW136" i="3" s="1"/>
  <c r="EK136" i="3"/>
  <c r="EG136" i="3"/>
  <c r="EF136" i="3"/>
  <c r="EE136" i="3"/>
  <c r="ED136" i="3"/>
  <c r="EO136" i="3" s="1"/>
  <c r="EB136" i="3"/>
  <c r="EA136" i="3"/>
  <c r="DZ136" i="3"/>
  <c r="EV136" i="3" s="1"/>
  <c r="DV136" i="3"/>
  <c r="ER136" i="3" s="1"/>
  <c r="DU136" i="3"/>
  <c r="EQ136" i="3" s="1"/>
  <c r="DT136" i="3"/>
  <c r="EP136" i="3" s="1"/>
  <c r="DS136" i="3"/>
  <c r="DQ136" i="3"/>
  <c r="DP136" i="3"/>
  <c r="DO136" i="3"/>
  <c r="DK136" i="3"/>
  <c r="DJ136" i="3"/>
  <c r="DI136" i="3"/>
  <c r="DH136" i="3"/>
  <c r="FB136" i="3" s="1"/>
  <c r="K136" i="3"/>
  <c r="J136" i="3"/>
  <c r="H136" i="3"/>
  <c r="B136" i="3"/>
  <c r="FA135" i="3"/>
  <c r="ER135" i="3"/>
  <c r="EM135" i="3"/>
  <c r="EX135" i="3" s="1"/>
  <c r="EL135" i="3"/>
  <c r="EK135" i="3"/>
  <c r="EG135" i="3"/>
  <c r="EF135" i="3"/>
  <c r="EE135" i="3"/>
  <c r="ED135" i="3"/>
  <c r="EO135" i="3" s="1"/>
  <c r="EB135" i="3"/>
  <c r="EA135" i="3"/>
  <c r="DZ135" i="3"/>
  <c r="EV135" i="3" s="1"/>
  <c r="DV135" i="3"/>
  <c r="DU135" i="3"/>
  <c r="DT135" i="3"/>
  <c r="DS135" i="3"/>
  <c r="DQ135" i="3"/>
  <c r="DP135" i="3"/>
  <c r="DO135" i="3"/>
  <c r="DK135" i="3"/>
  <c r="DJ135" i="3"/>
  <c r="DI135" i="3"/>
  <c r="EP135" i="3" s="1"/>
  <c r="DH135" i="3"/>
  <c r="FB135" i="3" s="1"/>
  <c r="K135" i="3"/>
  <c r="J135" i="3"/>
  <c r="H135" i="3"/>
  <c r="B135" i="3"/>
  <c r="FA134" i="3"/>
  <c r="ER134" i="3"/>
  <c r="EP134" i="3"/>
  <c r="EM134" i="3"/>
  <c r="EX134" i="3" s="1"/>
  <c r="EL134" i="3"/>
  <c r="EK134" i="3"/>
  <c r="EG134" i="3"/>
  <c r="EF134" i="3"/>
  <c r="EE134" i="3"/>
  <c r="ED134" i="3"/>
  <c r="EO134" i="3" s="1"/>
  <c r="EB134" i="3"/>
  <c r="EA134" i="3"/>
  <c r="DZ134" i="3"/>
  <c r="DV134" i="3"/>
  <c r="DU134" i="3"/>
  <c r="DT134" i="3"/>
  <c r="DS134" i="3"/>
  <c r="DQ134" i="3"/>
  <c r="DP134" i="3"/>
  <c r="DO134" i="3"/>
  <c r="DK134" i="3"/>
  <c r="DJ134" i="3"/>
  <c r="DI134" i="3"/>
  <c r="DH134" i="3"/>
  <c r="FB134" i="3" s="1"/>
  <c r="K134" i="3"/>
  <c r="J134" i="3"/>
  <c r="H134" i="3"/>
  <c r="B134" i="3"/>
  <c r="EV133" i="3"/>
  <c r="EM133" i="3"/>
  <c r="EL133" i="3"/>
  <c r="EW133" i="3" s="1"/>
  <c r="EK133" i="3"/>
  <c r="EG133" i="3"/>
  <c r="EF133" i="3"/>
  <c r="EE133" i="3"/>
  <c r="EP133" i="3" s="1"/>
  <c r="ED133" i="3"/>
  <c r="EB133" i="3"/>
  <c r="EA133" i="3"/>
  <c r="DZ133" i="3"/>
  <c r="DV133" i="3"/>
  <c r="DU133" i="3"/>
  <c r="DT133" i="3"/>
  <c r="DS133" i="3"/>
  <c r="FA133" i="3" s="1"/>
  <c r="DQ133" i="3"/>
  <c r="DP133" i="3"/>
  <c r="DO133" i="3"/>
  <c r="DK133" i="3"/>
  <c r="DJ133" i="3"/>
  <c r="EQ133" i="3" s="1"/>
  <c r="DI133" i="3"/>
  <c r="DH133" i="3"/>
  <c r="K133" i="3"/>
  <c r="J133" i="3"/>
  <c r="H133" i="3"/>
  <c r="B133" i="3"/>
  <c r="EW132" i="3"/>
  <c r="EM132" i="3"/>
  <c r="EL132" i="3"/>
  <c r="EK132" i="3"/>
  <c r="EG132" i="3"/>
  <c r="EF132" i="3"/>
  <c r="EQ132" i="3" s="1"/>
  <c r="EE132" i="3"/>
  <c r="ED132" i="3"/>
  <c r="EB132" i="3"/>
  <c r="EA132" i="3"/>
  <c r="DZ132" i="3"/>
  <c r="EV132" i="3" s="1"/>
  <c r="DW132" i="3"/>
  <c r="DV132" i="3"/>
  <c r="DU132" i="3"/>
  <c r="DT132" i="3"/>
  <c r="DS132" i="3"/>
  <c r="FA132" i="3" s="1"/>
  <c r="DQ132" i="3"/>
  <c r="DP132" i="3"/>
  <c r="DO132" i="3"/>
  <c r="DL132" i="3"/>
  <c r="DK132" i="3"/>
  <c r="ER132" i="3" s="1"/>
  <c r="DJ132" i="3"/>
  <c r="DI132" i="3"/>
  <c r="DH132" i="3"/>
  <c r="FB132" i="3" s="1"/>
  <c r="K132" i="3"/>
  <c r="J132" i="3"/>
  <c r="H132" i="3"/>
  <c r="B132" i="3"/>
  <c r="EX131" i="3"/>
  <c r="EV131" i="3"/>
  <c r="EP131" i="3"/>
  <c r="EM131" i="3"/>
  <c r="EL131" i="3"/>
  <c r="EK131" i="3"/>
  <c r="EG131" i="3"/>
  <c r="ER131" i="3" s="1"/>
  <c r="EF131" i="3"/>
  <c r="EE131" i="3"/>
  <c r="ED131" i="3"/>
  <c r="EB131" i="3"/>
  <c r="EA131" i="3"/>
  <c r="EW131" i="3" s="1"/>
  <c r="DZ131" i="3"/>
  <c r="DY131" i="3"/>
  <c r="DX131" i="3"/>
  <c r="DW131" i="3"/>
  <c r="DV131" i="3"/>
  <c r="DU131" i="3"/>
  <c r="DT131" i="3"/>
  <c r="DS131" i="3"/>
  <c r="FA131" i="3" s="1"/>
  <c r="DQ131" i="3"/>
  <c r="DP131" i="3"/>
  <c r="DO131" i="3"/>
  <c r="DK131" i="3"/>
  <c r="DJ131" i="3"/>
  <c r="DL131" i="3" s="1"/>
  <c r="DI131" i="3"/>
  <c r="DH131" i="3"/>
  <c r="FB131" i="3" s="1"/>
  <c r="K131" i="3"/>
  <c r="J131" i="3"/>
  <c r="H131" i="3"/>
  <c r="B131" i="3"/>
  <c r="FA130" i="3"/>
  <c r="EZ130" i="3"/>
  <c r="EX130" i="3"/>
  <c r="EW130" i="3"/>
  <c r="EV130" i="3"/>
  <c r="EM130" i="3"/>
  <c r="EL130" i="3"/>
  <c r="EK130" i="3"/>
  <c r="EG130" i="3"/>
  <c r="ER130" i="3" s="1"/>
  <c r="EF130" i="3"/>
  <c r="EQ130" i="3" s="1"/>
  <c r="EE130" i="3"/>
  <c r="ED130" i="3"/>
  <c r="EB130" i="3"/>
  <c r="EA130" i="3"/>
  <c r="DZ130" i="3"/>
  <c r="DV130" i="3"/>
  <c r="DU130" i="3"/>
  <c r="DW130" i="3" s="1"/>
  <c r="DX130" i="3" s="1"/>
  <c r="DT130" i="3"/>
  <c r="DS130" i="3"/>
  <c r="DQ130" i="3"/>
  <c r="DP130" i="3"/>
  <c r="DO130" i="3"/>
  <c r="DK130" i="3"/>
  <c r="DJ130" i="3"/>
  <c r="DI130" i="3"/>
  <c r="DH130" i="3"/>
  <c r="K130" i="3"/>
  <c r="J130" i="3"/>
  <c r="H130" i="3"/>
  <c r="B130" i="3"/>
  <c r="FA129" i="3"/>
  <c r="EZ129" i="3"/>
  <c r="EX129" i="3"/>
  <c r="EM129" i="3"/>
  <c r="EL129" i="3"/>
  <c r="EK129" i="3"/>
  <c r="EG129" i="3"/>
  <c r="ER129" i="3" s="1"/>
  <c r="EF129" i="3"/>
  <c r="EQ129" i="3" s="1"/>
  <c r="EE129" i="3"/>
  <c r="ED129" i="3"/>
  <c r="EO129" i="3" s="1"/>
  <c r="EB129" i="3"/>
  <c r="EA129" i="3"/>
  <c r="DZ129" i="3"/>
  <c r="EV129" i="3" s="1"/>
  <c r="DY129" i="3"/>
  <c r="DW129" i="3"/>
  <c r="DX129" i="3" s="1"/>
  <c r="DV129" i="3"/>
  <c r="DU129" i="3"/>
  <c r="DT129" i="3"/>
  <c r="DS129" i="3"/>
  <c r="DQ129" i="3"/>
  <c r="DP129" i="3"/>
  <c r="EW129" i="3" s="1"/>
  <c r="DO129" i="3"/>
  <c r="DL129" i="3"/>
  <c r="DK129" i="3"/>
  <c r="DJ129" i="3"/>
  <c r="DI129" i="3"/>
  <c r="EP129" i="3" s="1"/>
  <c r="DH129" i="3"/>
  <c r="FB129" i="3" s="1"/>
  <c r="K129" i="3"/>
  <c r="J129" i="3"/>
  <c r="H129" i="3"/>
  <c r="B129" i="3"/>
  <c r="FB128" i="3"/>
  <c r="FA128" i="3"/>
  <c r="EZ128" i="3"/>
  <c r="FC128" i="3" s="1"/>
  <c r="EX128" i="3"/>
  <c r="EW128" i="3"/>
  <c r="EV128" i="3"/>
  <c r="EM128" i="3"/>
  <c r="EL128" i="3"/>
  <c r="EK128" i="3"/>
  <c r="EG128" i="3"/>
  <c r="ER128" i="3" s="1"/>
  <c r="EF128" i="3"/>
  <c r="EE128" i="3"/>
  <c r="EP128" i="3" s="1"/>
  <c r="ED128" i="3"/>
  <c r="EO128" i="3" s="1"/>
  <c r="EB128" i="3"/>
  <c r="EA128" i="3"/>
  <c r="DZ128" i="3"/>
  <c r="DV128" i="3"/>
  <c r="DU128" i="3"/>
  <c r="DT128" i="3"/>
  <c r="DS128" i="3"/>
  <c r="DW128" i="3" s="1"/>
  <c r="DQ128" i="3"/>
  <c r="DP128" i="3"/>
  <c r="DO128" i="3"/>
  <c r="DK128" i="3"/>
  <c r="DJ128" i="3"/>
  <c r="DI128" i="3"/>
  <c r="DH128" i="3"/>
  <c r="K128" i="3"/>
  <c r="J128" i="3"/>
  <c r="H128" i="3"/>
  <c r="B128" i="3"/>
  <c r="FB127" i="3"/>
  <c r="EZ127" i="3"/>
  <c r="EX127" i="3"/>
  <c r="EW127" i="3"/>
  <c r="EM127" i="3"/>
  <c r="EL127" i="3"/>
  <c r="EK127" i="3"/>
  <c r="EV127" i="3" s="1"/>
  <c r="EG127" i="3"/>
  <c r="EF127" i="3"/>
  <c r="EQ127" i="3" s="1"/>
  <c r="EE127" i="3"/>
  <c r="EP127" i="3" s="1"/>
  <c r="ED127" i="3"/>
  <c r="EO127" i="3" s="1"/>
  <c r="EB127" i="3"/>
  <c r="EA127" i="3"/>
  <c r="DZ127" i="3"/>
  <c r="DV127" i="3"/>
  <c r="DU127" i="3"/>
  <c r="DT127" i="3"/>
  <c r="DS127" i="3"/>
  <c r="DW127" i="3" s="1"/>
  <c r="DQ127" i="3"/>
  <c r="DP127" i="3"/>
  <c r="DO127" i="3"/>
  <c r="DK127" i="3"/>
  <c r="DJ127" i="3"/>
  <c r="DI127" i="3"/>
  <c r="DH127" i="3"/>
  <c r="K127" i="3"/>
  <c r="J127" i="3"/>
  <c r="H127" i="3"/>
  <c r="B127" i="3"/>
  <c r="FB126" i="3"/>
  <c r="FA126" i="3"/>
  <c r="EM126" i="3"/>
  <c r="EL126" i="3"/>
  <c r="EW126" i="3" s="1"/>
  <c r="EK126" i="3"/>
  <c r="EG126" i="3"/>
  <c r="ER126" i="3" s="1"/>
  <c r="EF126" i="3"/>
  <c r="EQ126" i="3" s="1"/>
  <c r="EE126" i="3"/>
  <c r="EP126" i="3" s="1"/>
  <c r="ED126" i="3"/>
  <c r="EB126" i="3"/>
  <c r="EA126" i="3"/>
  <c r="DZ126" i="3"/>
  <c r="DV126" i="3"/>
  <c r="DU126" i="3"/>
  <c r="DT126" i="3"/>
  <c r="DS126" i="3"/>
  <c r="DQ126" i="3"/>
  <c r="EX126" i="3" s="1"/>
  <c r="DP126" i="3"/>
  <c r="DO126" i="3"/>
  <c r="DL126" i="3"/>
  <c r="DK126" i="3"/>
  <c r="DJ126" i="3"/>
  <c r="DI126" i="3"/>
  <c r="DH126" i="3"/>
  <c r="K126" i="3"/>
  <c r="J126" i="3"/>
  <c r="H126" i="3"/>
  <c r="B126" i="3"/>
  <c r="FB125" i="3"/>
  <c r="EZ125" i="3"/>
  <c r="EV125" i="3"/>
  <c r="EM125" i="3"/>
  <c r="EX125" i="3" s="1"/>
  <c r="EL125" i="3"/>
  <c r="EK125" i="3"/>
  <c r="EG125" i="3"/>
  <c r="ER125" i="3" s="1"/>
  <c r="EF125" i="3"/>
  <c r="EQ125" i="3" s="1"/>
  <c r="EE125" i="3"/>
  <c r="EP125" i="3" s="1"/>
  <c r="ED125" i="3"/>
  <c r="EB125" i="3"/>
  <c r="EA125" i="3"/>
  <c r="DZ125" i="3"/>
  <c r="DV125" i="3"/>
  <c r="DU125" i="3"/>
  <c r="DT125" i="3"/>
  <c r="DS125" i="3"/>
  <c r="DQ125" i="3"/>
  <c r="DP125" i="3"/>
  <c r="DO125" i="3"/>
  <c r="DK125" i="3"/>
  <c r="DJ125" i="3"/>
  <c r="DL125" i="3" s="1"/>
  <c r="DN125" i="3" s="1"/>
  <c r="DI125" i="3"/>
  <c r="DH125" i="3"/>
  <c r="K125" i="3"/>
  <c r="J125" i="3"/>
  <c r="H125" i="3"/>
  <c r="B125" i="3"/>
  <c r="FB124" i="3"/>
  <c r="FA124" i="3"/>
  <c r="FC124" i="3" s="1"/>
  <c r="EZ124" i="3"/>
  <c r="EW124" i="3"/>
  <c r="EO124" i="3"/>
  <c r="EM124" i="3"/>
  <c r="EX124" i="3" s="1"/>
  <c r="EL124" i="3"/>
  <c r="EK124" i="3"/>
  <c r="EV124" i="3" s="1"/>
  <c r="EI124" i="3"/>
  <c r="EH124" i="3"/>
  <c r="EG124" i="3"/>
  <c r="EF124" i="3"/>
  <c r="EE124" i="3"/>
  <c r="ED124" i="3"/>
  <c r="EB124" i="3"/>
  <c r="EA124" i="3"/>
  <c r="DZ124" i="3"/>
  <c r="DV124" i="3"/>
  <c r="DU124" i="3"/>
  <c r="DT124" i="3"/>
  <c r="DS124" i="3"/>
  <c r="DQ124" i="3"/>
  <c r="DP124" i="3"/>
  <c r="DO124" i="3"/>
  <c r="DN124" i="3"/>
  <c r="DK124" i="3"/>
  <c r="DJ124" i="3"/>
  <c r="DL124" i="3" s="1"/>
  <c r="DM124" i="3" s="1"/>
  <c r="DI124" i="3"/>
  <c r="DH124" i="3"/>
  <c r="K124" i="3"/>
  <c r="J124" i="3"/>
  <c r="H124" i="3"/>
  <c r="B124" i="3"/>
  <c r="FB123" i="3"/>
  <c r="EZ123" i="3"/>
  <c r="EP123" i="3"/>
  <c r="EO123" i="3"/>
  <c r="EM123" i="3"/>
  <c r="EX123" i="3" s="1"/>
  <c r="EL123" i="3"/>
  <c r="EW123" i="3" s="1"/>
  <c r="EK123" i="3"/>
  <c r="EG123" i="3"/>
  <c r="EF123" i="3"/>
  <c r="EE123" i="3"/>
  <c r="ED123" i="3"/>
  <c r="EB123" i="3"/>
  <c r="EA123" i="3"/>
  <c r="DZ123" i="3"/>
  <c r="DW123" i="3"/>
  <c r="DY123" i="3" s="1"/>
  <c r="DV123" i="3"/>
  <c r="DU123" i="3"/>
  <c r="DT123" i="3"/>
  <c r="DS123" i="3"/>
  <c r="FA123" i="3" s="1"/>
  <c r="DQ123" i="3"/>
  <c r="DP123" i="3"/>
  <c r="DO123" i="3"/>
  <c r="EV123" i="3" s="1"/>
  <c r="DL123" i="3"/>
  <c r="DN123" i="3" s="1"/>
  <c r="DK123" i="3"/>
  <c r="DJ123" i="3"/>
  <c r="DI123" i="3"/>
  <c r="DH123" i="3"/>
  <c r="K123" i="3"/>
  <c r="J123" i="3"/>
  <c r="H123" i="3"/>
  <c r="B123" i="3"/>
  <c r="FA122" i="3"/>
  <c r="EZ122" i="3"/>
  <c r="EQ122" i="3"/>
  <c r="EP122" i="3"/>
  <c r="EM122" i="3"/>
  <c r="EX122" i="3" s="1"/>
  <c r="EL122" i="3"/>
  <c r="EK122" i="3"/>
  <c r="EV122" i="3" s="1"/>
  <c r="EH122" i="3"/>
  <c r="EG122" i="3"/>
  <c r="EF122" i="3"/>
  <c r="EE122" i="3"/>
  <c r="ED122" i="3"/>
  <c r="EB122" i="3"/>
  <c r="EA122" i="3"/>
  <c r="DZ122" i="3"/>
  <c r="DV122" i="3"/>
  <c r="DU122" i="3"/>
  <c r="DT122" i="3"/>
  <c r="DW122" i="3" s="1"/>
  <c r="DS122" i="3"/>
  <c r="DQ122" i="3"/>
  <c r="DP122" i="3"/>
  <c r="EW122" i="3" s="1"/>
  <c r="DO122" i="3"/>
  <c r="DK122" i="3"/>
  <c r="DJ122" i="3"/>
  <c r="DI122" i="3"/>
  <c r="DH122" i="3"/>
  <c r="K122" i="3"/>
  <c r="J122" i="3"/>
  <c r="H122" i="3"/>
  <c r="B122" i="3"/>
  <c r="FA121" i="3"/>
  <c r="EZ121" i="3"/>
  <c r="ER121" i="3"/>
  <c r="EP121" i="3"/>
  <c r="EO121" i="3"/>
  <c r="EM121" i="3"/>
  <c r="EL121" i="3"/>
  <c r="EW121" i="3" s="1"/>
  <c r="EK121" i="3"/>
  <c r="EI121" i="3"/>
  <c r="EG121" i="3"/>
  <c r="EF121" i="3"/>
  <c r="EH121" i="3" s="1"/>
  <c r="EJ121" i="3" s="1"/>
  <c r="EE121" i="3"/>
  <c r="ED121" i="3"/>
  <c r="EB121" i="3"/>
  <c r="EA121" i="3"/>
  <c r="DZ121" i="3"/>
  <c r="DV121" i="3"/>
  <c r="DU121" i="3"/>
  <c r="EQ121" i="3" s="1"/>
  <c r="DT121" i="3"/>
  <c r="DS121" i="3"/>
  <c r="DQ121" i="3"/>
  <c r="EX121" i="3" s="1"/>
  <c r="DP121" i="3"/>
  <c r="DO121" i="3"/>
  <c r="DK121" i="3"/>
  <c r="DJ121" i="3"/>
  <c r="DI121" i="3"/>
  <c r="DH121" i="3"/>
  <c r="K121" i="3"/>
  <c r="J121" i="3"/>
  <c r="H121" i="3"/>
  <c r="B121" i="3"/>
  <c r="EZ120" i="3"/>
  <c r="EM120" i="3"/>
  <c r="EX120" i="3" s="1"/>
  <c r="EL120" i="3"/>
  <c r="EW120" i="3" s="1"/>
  <c r="EK120" i="3"/>
  <c r="EV120" i="3" s="1"/>
  <c r="EJ120" i="3"/>
  <c r="EG120" i="3"/>
  <c r="EF120" i="3"/>
  <c r="EH120" i="3" s="1"/>
  <c r="EI120" i="3" s="1"/>
  <c r="EE120" i="3"/>
  <c r="ED120" i="3"/>
  <c r="EB120" i="3"/>
  <c r="EA120" i="3"/>
  <c r="DZ120" i="3"/>
  <c r="DV120" i="3"/>
  <c r="ER120" i="3" s="1"/>
  <c r="DU120" i="3"/>
  <c r="DT120" i="3"/>
  <c r="DS120" i="3"/>
  <c r="DQ120" i="3"/>
  <c r="DP120" i="3"/>
  <c r="DO120" i="3"/>
  <c r="DK120" i="3"/>
  <c r="DJ120" i="3"/>
  <c r="EQ120" i="3" s="1"/>
  <c r="DI120" i="3"/>
  <c r="EP120" i="3" s="1"/>
  <c r="DH120" i="3"/>
  <c r="DL120" i="3" s="1"/>
  <c r="K120" i="3"/>
  <c r="J120" i="3"/>
  <c r="H120" i="3"/>
  <c r="B120" i="3"/>
  <c r="EZ119" i="3"/>
  <c r="EQ119" i="3"/>
  <c r="EO119" i="3"/>
  <c r="EM119" i="3"/>
  <c r="EX119" i="3" s="1"/>
  <c r="EL119" i="3"/>
  <c r="EK119" i="3"/>
  <c r="EV119" i="3" s="1"/>
  <c r="EH119" i="3"/>
  <c r="EJ119" i="3" s="1"/>
  <c r="EG119" i="3"/>
  <c r="EF119" i="3"/>
  <c r="EE119" i="3"/>
  <c r="ED119" i="3"/>
  <c r="EB119" i="3"/>
  <c r="EA119" i="3"/>
  <c r="DZ119" i="3"/>
  <c r="DV119" i="3"/>
  <c r="DU119" i="3"/>
  <c r="DT119" i="3"/>
  <c r="EP119" i="3" s="1"/>
  <c r="DS119" i="3"/>
  <c r="FA119" i="3" s="1"/>
  <c r="DQ119" i="3"/>
  <c r="DP119" i="3"/>
  <c r="DO119" i="3"/>
  <c r="DK119" i="3"/>
  <c r="ER119" i="3" s="1"/>
  <c r="DJ119" i="3"/>
  <c r="DI119" i="3"/>
  <c r="DH119" i="3"/>
  <c r="K119" i="3"/>
  <c r="J119" i="3"/>
  <c r="H119" i="3"/>
  <c r="B119" i="3"/>
  <c r="FA118" i="3"/>
  <c r="EP118" i="3"/>
  <c r="EM118" i="3"/>
  <c r="EX118" i="3" s="1"/>
  <c r="EL118" i="3"/>
  <c r="EW118" i="3" s="1"/>
  <c r="EK118" i="3"/>
  <c r="EV118" i="3" s="1"/>
  <c r="EG118" i="3"/>
  <c r="EF118" i="3"/>
  <c r="EE118" i="3"/>
  <c r="ED118" i="3"/>
  <c r="EB118" i="3"/>
  <c r="EA118" i="3"/>
  <c r="DZ118" i="3"/>
  <c r="DV118" i="3"/>
  <c r="DU118" i="3"/>
  <c r="DT118" i="3"/>
  <c r="DS118" i="3"/>
  <c r="DQ118" i="3"/>
  <c r="DP118" i="3"/>
  <c r="DO118" i="3"/>
  <c r="DL118" i="3"/>
  <c r="DK118" i="3"/>
  <c r="ER118" i="3" s="1"/>
  <c r="DJ118" i="3"/>
  <c r="DI118" i="3"/>
  <c r="DH118" i="3"/>
  <c r="FB118" i="3" s="1"/>
  <c r="K118" i="3"/>
  <c r="J118" i="3"/>
  <c r="H118" i="3"/>
  <c r="B118" i="3"/>
  <c r="EV117" i="3"/>
  <c r="EQ117" i="3"/>
  <c r="EM117" i="3"/>
  <c r="EL117" i="3"/>
  <c r="EW117" i="3" s="1"/>
  <c r="EK117" i="3"/>
  <c r="EG117" i="3"/>
  <c r="EF117" i="3"/>
  <c r="EE117" i="3"/>
  <c r="EP117" i="3" s="1"/>
  <c r="ED117" i="3"/>
  <c r="EB117" i="3"/>
  <c r="EA117" i="3"/>
  <c r="DZ117" i="3"/>
  <c r="DV117" i="3"/>
  <c r="DU117" i="3"/>
  <c r="DT117" i="3"/>
  <c r="DS117" i="3"/>
  <c r="FA117" i="3" s="1"/>
  <c r="DQ117" i="3"/>
  <c r="DP117" i="3"/>
  <c r="DO117" i="3"/>
  <c r="DK117" i="3"/>
  <c r="DL117" i="3" s="1"/>
  <c r="DJ117" i="3"/>
  <c r="DI117" i="3"/>
  <c r="DH117" i="3"/>
  <c r="FB117" i="3" s="1"/>
  <c r="K117" i="3"/>
  <c r="J117" i="3"/>
  <c r="H117" i="3"/>
  <c r="B117" i="3"/>
  <c r="EW116" i="3"/>
  <c r="EO116" i="3"/>
  <c r="EM116" i="3"/>
  <c r="EX116" i="3" s="1"/>
  <c r="EL116" i="3"/>
  <c r="EK116" i="3"/>
  <c r="EG116" i="3"/>
  <c r="EF116" i="3"/>
  <c r="EQ116" i="3" s="1"/>
  <c r="EE116" i="3"/>
  <c r="EP116" i="3" s="1"/>
  <c r="ED116" i="3"/>
  <c r="EB116" i="3"/>
  <c r="EA116" i="3"/>
  <c r="DZ116" i="3"/>
  <c r="EV116" i="3" s="1"/>
  <c r="DW116" i="3"/>
  <c r="DV116" i="3"/>
  <c r="DU116" i="3"/>
  <c r="DT116" i="3"/>
  <c r="DS116" i="3"/>
  <c r="FA116" i="3" s="1"/>
  <c r="DQ116" i="3"/>
  <c r="DP116" i="3"/>
  <c r="DO116" i="3"/>
  <c r="DL116" i="3"/>
  <c r="DK116" i="3"/>
  <c r="ER116" i="3" s="1"/>
  <c r="DJ116" i="3"/>
  <c r="DI116" i="3"/>
  <c r="DH116" i="3"/>
  <c r="FB116" i="3" s="1"/>
  <c r="K116" i="3"/>
  <c r="J116" i="3"/>
  <c r="H116" i="3"/>
  <c r="B116" i="3"/>
  <c r="EX115" i="3"/>
  <c r="EV115" i="3"/>
  <c r="EM115" i="3"/>
  <c r="EL115" i="3"/>
  <c r="EK115" i="3"/>
  <c r="EG115" i="3"/>
  <c r="ER115" i="3" s="1"/>
  <c r="EF115" i="3"/>
  <c r="EE115" i="3"/>
  <c r="EP115" i="3" s="1"/>
  <c r="ED115" i="3"/>
  <c r="EB115" i="3"/>
  <c r="EA115" i="3"/>
  <c r="EW115" i="3" s="1"/>
  <c r="DZ115" i="3"/>
  <c r="DV115" i="3"/>
  <c r="DU115" i="3"/>
  <c r="DW115" i="3" s="1"/>
  <c r="DY115" i="3" s="1"/>
  <c r="DT115" i="3"/>
  <c r="DS115" i="3"/>
  <c r="FA115" i="3" s="1"/>
  <c r="DQ115" i="3"/>
  <c r="DP115" i="3"/>
  <c r="DO115" i="3"/>
  <c r="DK115" i="3"/>
  <c r="DJ115" i="3"/>
  <c r="DL115" i="3" s="1"/>
  <c r="DI115" i="3"/>
  <c r="DH115" i="3"/>
  <c r="FB115" i="3" s="1"/>
  <c r="K115" i="3"/>
  <c r="J115" i="3"/>
  <c r="H115" i="3"/>
  <c r="B115" i="3"/>
  <c r="FA114" i="3"/>
  <c r="EZ114" i="3"/>
  <c r="EM114" i="3"/>
  <c r="EL114" i="3"/>
  <c r="EK114" i="3"/>
  <c r="EH114" i="3"/>
  <c r="EG114" i="3"/>
  <c r="ER114" i="3" s="1"/>
  <c r="EF114" i="3"/>
  <c r="EQ114" i="3" s="1"/>
  <c r="EE114" i="3"/>
  <c r="EP114" i="3" s="1"/>
  <c r="ED114" i="3"/>
  <c r="EB114" i="3"/>
  <c r="EX114" i="3" s="1"/>
  <c r="EA114" i="3"/>
  <c r="DZ114" i="3"/>
  <c r="DV114" i="3"/>
  <c r="DU114" i="3"/>
  <c r="DW114" i="3" s="1"/>
  <c r="DX114" i="3" s="1"/>
  <c r="DT114" i="3"/>
  <c r="DS114" i="3"/>
  <c r="DQ114" i="3"/>
  <c r="DP114" i="3"/>
  <c r="EW114" i="3" s="1"/>
  <c r="DO114" i="3"/>
  <c r="EV114" i="3" s="1"/>
  <c r="DK114" i="3"/>
  <c r="DJ114" i="3"/>
  <c r="DI114" i="3"/>
  <c r="DH114" i="3"/>
  <c r="K114" i="3"/>
  <c r="J114" i="3"/>
  <c r="H114" i="3"/>
  <c r="B114" i="3"/>
  <c r="FA113" i="3"/>
  <c r="EM113" i="3"/>
  <c r="EL113" i="3"/>
  <c r="EK113" i="3"/>
  <c r="EG113" i="3"/>
  <c r="ER113" i="3" s="1"/>
  <c r="EF113" i="3"/>
  <c r="EQ113" i="3" s="1"/>
  <c r="EE113" i="3"/>
  <c r="ED113" i="3"/>
  <c r="EO113" i="3" s="1"/>
  <c r="EB113" i="3"/>
  <c r="EA113" i="3"/>
  <c r="DZ113" i="3"/>
  <c r="EV113" i="3" s="1"/>
  <c r="DY113" i="3"/>
  <c r="DW113" i="3"/>
  <c r="DX113" i="3" s="1"/>
  <c r="DV113" i="3"/>
  <c r="DU113" i="3"/>
  <c r="DT113" i="3"/>
  <c r="DS113" i="3"/>
  <c r="DQ113" i="3"/>
  <c r="EX113" i="3" s="1"/>
  <c r="DP113" i="3"/>
  <c r="EW113" i="3" s="1"/>
  <c r="DO113" i="3"/>
  <c r="DN113" i="3"/>
  <c r="DL113" i="3"/>
  <c r="DK113" i="3"/>
  <c r="DJ113" i="3"/>
  <c r="DI113" i="3"/>
  <c r="EP113" i="3" s="1"/>
  <c r="DH113" i="3"/>
  <c r="FB113" i="3" s="1"/>
  <c r="K113" i="3"/>
  <c r="J113" i="3"/>
  <c r="H113" i="3"/>
  <c r="B113" i="3"/>
  <c r="FB112" i="3"/>
  <c r="EZ112" i="3"/>
  <c r="EM112" i="3"/>
  <c r="EL112" i="3"/>
  <c r="EK112" i="3"/>
  <c r="EH112" i="3"/>
  <c r="EJ112" i="3" s="1"/>
  <c r="EG112" i="3"/>
  <c r="ER112" i="3" s="1"/>
  <c r="EF112" i="3"/>
  <c r="EE112" i="3"/>
  <c r="EP112" i="3" s="1"/>
  <c r="ED112" i="3"/>
  <c r="EB112" i="3"/>
  <c r="EA112" i="3"/>
  <c r="EW112" i="3" s="1"/>
  <c r="DZ112" i="3"/>
  <c r="DV112" i="3"/>
  <c r="DU112" i="3"/>
  <c r="DT112" i="3"/>
  <c r="DS112" i="3"/>
  <c r="DW112" i="3" s="1"/>
  <c r="DQ112" i="3"/>
  <c r="EX112" i="3" s="1"/>
  <c r="DP112" i="3"/>
  <c r="DO112" i="3"/>
  <c r="EV112" i="3" s="1"/>
  <c r="DK112" i="3"/>
  <c r="DJ112" i="3"/>
  <c r="DI112" i="3"/>
  <c r="DH112" i="3"/>
  <c r="K112" i="3"/>
  <c r="J112" i="3"/>
  <c r="H112" i="3"/>
  <c r="B112" i="3"/>
  <c r="FB111" i="3"/>
  <c r="EZ111" i="3"/>
  <c r="EM111" i="3"/>
  <c r="EL111" i="3"/>
  <c r="EK111" i="3"/>
  <c r="EV111" i="3" s="1"/>
  <c r="EG111" i="3"/>
  <c r="EF111" i="3"/>
  <c r="EQ111" i="3" s="1"/>
  <c r="EE111" i="3"/>
  <c r="EP111" i="3" s="1"/>
  <c r="ED111" i="3"/>
  <c r="EO111" i="3" s="1"/>
  <c r="EB111" i="3"/>
  <c r="EX111" i="3" s="1"/>
  <c r="EA111" i="3"/>
  <c r="DZ111" i="3"/>
  <c r="DV111" i="3"/>
  <c r="DU111" i="3"/>
  <c r="DT111" i="3"/>
  <c r="DS111" i="3"/>
  <c r="DW111" i="3" s="1"/>
  <c r="DQ111" i="3"/>
  <c r="DP111" i="3"/>
  <c r="EW111" i="3" s="1"/>
  <c r="DO111" i="3"/>
  <c r="DK111" i="3"/>
  <c r="DJ111" i="3"/>
  <c r="DI111" i="3"/>
  <c r="DH111" i="3"/>
  <c r="K111" i="3"/>
  <c r="J111" i="3"/>
  <c r="H111" i="3"/>
  <c r="B111" i="3"/>
  <c r="FB110" i="3"/>
  <c r="EM110" i="3"/>
  <c r="EL110" i="3"/>
  <c r="EW110" i="3" s="1"/>
  <c r="EK110" i="3"/>
  <c r="EG110" i="3"/>
  <c r="ER110" i="3" s="1"/>
  <c r="EF110" i="3"/>
  <c r="EQ110" i="3" s="1"/>
  <c r="EE110" i="3"/>
  <c r="EP110" i="3" s="1"/>
  <c r="ED110" i="3"/>
  <c r="EB110" i="3"/>
  <c r="EA110" i="3"/>
  <c r="DZ110" i="3"/>
  <c r="DV110" i="3"/>
  <c r="DU110" i="3"/>
  <c r="DT110" i="3"/>
  <c r="DS110" i="3"/>
  <c r="DW110" i="3" s="1"/>
  <c r="DQ110" i="3"/>
  <c r="EX110" i="3" s="1"/>
  <c r="DP110" i="3"/>
  <c r="DO110" i="3"/>
  <c r="DL110" i="3"/>
  <c r="DK110" i="3"/>
  <c r="DJ110" i="3"/>
  <c r="DI110" i="3"/>
  <c r="DH110" i="3"/>
  <c r="K110" i="3"/>
  <c r="J110" i="3"/>
  <c r="H110" i="3"/>
  <c r="B110" i="3"/>
  <c r="FB109" i="3"/>
  <c r="EZ109" i="3"/>
  <c r="EM109" i="3"/>
  <c r="EX109" i="3" s="1"/>
  <c r="EL109" i="3"/>
  <c r="EK109" i="3"/>
  <c r="EV109" i="3" s="1"/>
  <c r="EH109" i="3"/>
  <c r="EI109" i="3" s="1"/>
  <c r="EG109" i="3"/>
  <c r="ER109" i="3" s="1"/>
  <c r="EF109" i="3"/>
  <c r="EQ109" i="3" s="1"/>
  <c r="EE109" i="3"/>
  <c r="ED109" i="3"/>
  <c r="EB109" i="3"/>
  <c r="EA109" i="3"/>
  <c r="DZ109" i="3"/>
  <c r="DV109" i="3"/>
  <c r="DU109" i="3"/>
  <c r="DT109" i="3"/>
  <c r="DS109" i="3"/>
  <c r="DQ109" i="3"/>
  <c r="DP109" i="3"/>
  <c r="DO109" i="3"/>
  <c r="DM109" i="3"/>
  <c r="DK109" i="3"/>
  <c r="DJ109" i="3"/>
  <c r="DL109" i="3" s="1"/>
  <c r="DN109" i="3" s="1"/>
  <c r="DI109" i="3"/>
  <c r="DH109" i="3"/>
  <c r="K109" i="3"/>
  <c r="J109" i="3"/>
  <c r="H109" i="3"/>
  <c r="B109" i="3"/>
  <c r="FA108" i="3"/>
  <c r="FC108" i="3" s="1"/>
  <c r="EZ108" i="3"/>
  <c r="EO108" i="3"/>
  <c r="EM108" i="3"/>
  <c r="EL108" i="3"/>
  <c r="EW108" i="3" s="1"/>
  <c r="EK108" i="3"/>
  <c r="EV108" i="3" s="1"/>
  <c r="EG108" i="3"/>
  <c r="EF108" i="3"/>
  <c r="EE108" i="3"/>
  <c r="EP108" i="3" s="1"/>
  <c r="ED108" i="3"/>
  <c r="EB108" i="3"/>
  <c r="EA108" i="3"/>
  <c r="DZ108" i="3"/>
  <c r="DV108" i="3"/>
  <c r="DU108" i="3"/>
  <c r="DW108" i="3" s="1"/>
  <c r="DT108" i="3"/>
  <c r="DS108" i="3"/>
  <c r="DQ108" i="3"/>
  <c r="DP108" i="3"/>
  <c r="DO108" i="3"/>
  <c r="DN108" i="3"/>
  <c r="DK108" i="3"/>
  <c r="DL108" i="3" s="1"/>
  <c r="DM108" i="3" s="1"/>
  <c r="DJ108" i="3"/>
  <c r="DI108" i="3"/>
  <c r="DH108" i="3"/>
  <c r="FB108" i="3" s="1"/>
  <c r="K108" i="3"/>
  <c r="J108" i="3"/>
  <c r="H108" i="3"/>
  <c r="B108" i="3"/>
  <c r="FB107" i="3"/>
  <c r="EZ107" i="3"/>
  <c r="EP107" i="3"/>
  <c r="EM107" i="3"/>
  <c r="EX107" i="3" s="1"/>
  <c r="EL107" i="3"/>
  <c r="EW107" i="3" s="1"/>
  <c r="EK107" i="3"/>
  <c r="EG107" i="3"/>
  <c r="EF107" i="3"/>
  <c r="EQ107" i="3" s="1"/>
  <c r="EE107" i="3"/>
  <c r="ED107" i="3"/>
  <c r="EB107" i="3"/>
  <c r="EA107" i="3"/>
  <c r="DZ107" i="3"/>
  <c r="DV107" i="3"/>
  <c r="DU107" i="3"/>
  <c r="DT107" i="3"/>
  <c r="DS107" i="3"/>
  <c r="FA107" i="3" s="1"/>
  <c r="DQ107" i="3"/>
  <c r="DP107" i="3"/>
  <c r="DO107" i="3"/>
  <c r="EV107" i="3" s="1"/>
  <c r="DL107" i="3"/>
  <c r="DN107" i="3" s="1"/>
  <c r="DK107" i="3"/>
  <c r="DJ107" i="3"/>
  <c r="DI107" i="3"/>
  <c r="DH107" i="3"/>
  <c r="K107" i="3"/>
  <c r="J107" i="3"/>
  <c r="H107" i="3"/>
  <c r="B107" i="3"/>
  <c r="FA106" i="3"/>
  <c r="EZ106" i="3"/>
  <c r="EQ106" i="3"/>
  <c r="EP106" i="3"/>
  <c r="EO106" i="3"/>
  <c r="EM106" i="3"/>
  <c r="EX106" i="3" s="1"/>
  <c r="EL106" i="3"/>
  <c r="EK106" i="3"/>
  <c r="EV106" i="3" s="1"/>
  <c r="EH106" i="3"/>
  <c r="EG106" i="3"/>
  <c r="EF106" i="3"/>
  <c r="EE106" i="3"/>
  <c r="ED106" i="3"/>
  <c r="EB106" i="3"/>
  <c r="EA106" i="3"/>
  <c r="DZ106" i="3"/>
  <c r="DW106" i="3"/>
  <c r="DY106" i="3" s="1"/>
  <c r="DV106" i="3"/>
  <c r="DU106" i="3"/>
  <c r="DT106" i="3"/>
  <c r="DS106" i="3"/>
  <c r="DQ106" i="3"/>
  <c r="DP106" i="3"/>
  <c r="EW106" i="3" s="1"/>
  <c r="DO106" i="3"/>
  <c r="DK106" i="3"/>
  <c r="DJ106" i="3"/>
  <c r="DI106" i="3"/>
  <c r="DH106" i="3"/>
  <c r="K106" i="3"/>
  <c r="J106" i="3"/>
  <c r="H106" i="3"/>
  <c r="B106" i="3"/>
  <c r="FA105" i="3"/>
  <c r="EZ105" i="3"/>
  <c r="ER105" i="3"/>
  <c r="EP105" i="3"/>
  <c r="EM105" i="3"/>
  <c r="EL105" i="3"/>
  <c r="EW105" i="3" s="1"/>
  <c r="EK105" i="3"/>
  <c r="EJ105" i="3"/>
  <c r="EG105" i="3"/>
  <c r="EF105" i="3"/>
  <c r="EH105" i="3" s="1"/>
  <c r="EI105" i="3" s="1"/>
  <c r="EE105" i="3"/>
  <c r="ED105" i="3"/>
  <c r="EB105" i="3"/>
  <c r="EA105" i="3"/>
  <c r="DZ105" i="3"/>
  <c r="DW105" i="3"/>
  <c r="DX105" i="3" s="1"/>
  <c r="DV105" i="3"/>
  <c r="DU105" i="3"/>
  <c r="EQ105" i="3" s="1"/>
  <c r="DT105" i="3"/>
  <c r="DS105" i="3"/>
  <c r="DQ105" i="3"/>
  <c r="EX105" i="3" s="1"/>
  <c r="DP105" i="3"/>
  <c r="DO105" i="3"/>
  <c r="DK105" i="3"/>
  <c r="DJ105" i="3"/>
  <c r="DI105" i="3"/>
  <c r="DH105" i="3"/>
  <c r="K105" i="3"/>
  <c r="J105" i="3"/>
  <c r="H105" i="3"/>
  <c r="B105" i="3"/>
  <c r="FB104" i="3"/>
  <c r="EZ104" i="3"/>
  <c r="EQ104" i="3"/>
  <c r="EM104" i="3"/>
  <c r="EX104" i="3" s="1"/>
  <c r="EL104" i="3"/>
  <c r="EK104" i="3"/>
  <c r="EV104" i="3" s="1"/>
  <c r="EG104" i="3"/>
  <c r="EH104" i="3" s="1"/>
  <c r="EI104" i="3" s="1"/>
  <c r="EF104" i="3"/>
  <c r="EE104" i="3"/>
  <c r="ED104" i="3"/>
  <c r="EB104" i="3"/>
  <c r="EA104" i="3"/>
  <c r="DZ104" i="3"/>
  <c r="DV104" i="3"/>
  <c r="ER104" i="3" s="1"/>
  <c r="DU104" i="3"/>
  <c r="DT104" i="3"/>
  <c r="EP104" i="3" s="1"/>
  <c r="DS104" i="3"/>
  <c r="DQ104" i="3"/>
  <c r="DP104" i="3"/>
  <c r="DO104" i="3"/>
  <c r="DK104" i="3"/>
  <c r="DJ104" i="3"/>
  <c r="DI104" i="3"/>
  <c r="DH104" i="3"/>
  <c r="K104" i="3"/>
  <c r="J104" i="3"/>
  <c r="H104" i="3"/>
  <c r="B104" i="3"/>
  <c r="EZ103" i="3"/>
  <c r="ER103" i="3"/>
  <c r="EO103" i="3"/>
  <c r="EM103" i="3"/>
  <c r="EX103" i="3" s="1"/>
  <c r="EL103" i="3"/>
  <c r="EW103" i="3" s="1"/>
  <c r="EK103" i="3"/>
  <c r="EH103" i="3"/>
  <c r="EJ103" i="3" s="1"/>
  <c r="EG103" i="3"/>
  <c r="EF103" i="3"/>
  <c r="EE103" i="3"/>
  <c r="ED103" i="3"/>
  <c r="EB103" i="3"/>
  <c r="EA103" i="3"/>
  <c r="DZ103" i="3"/>
  <c r="DV103" i="3"/>
  <c r="DU103" i="3"/>
  <c r="EQ103" i="3" s="1"/>
  <c r="DT103" i="3"/>
  <c r="EP103" i="3" s="1"/>
  <c r="DS103" i="3"/>
  <c r="FA103" i="3" s="1"/>
  <c r="DQ103" i="3"/>
  <c r="DP103" i="3"/>
  <c r="DO103" i="3"/>
  <c r="DK103" i="3"/>
  <c r="DJ103" i="3"/>
  <c r="DI103" i="3"/>
  <c r="DH103" i="3"/>
  <c r="K103" i="3"/>
  <c r="J103" i="3"/>
  <c r="H103" i="3"/>
  <c r="B103" i="3"/>
  <c r="FA102" i="3"/>
  <c r="EP102" i="3"/>
  <c r="EM102" i="3"/>
  <c r="EL102" i="3"/>
  <c r="EK102" i="3"/>
  <c r="EV102" i="3" s="1"/>
  <c r="EG102" i="3"/>
  <c r="EF102" i="3"/>
  <c r="EE102" i="3"/>
  <c r="ED102" i="3"/>
  <c r="EB102" i="3"/>
  <c r="EA102" i="3"/>
  <c r="DZ102" i="3"/>
  <c r="DV102" i="3"/>
  <c r="ER102" i="3" s="1"/>
  <c r="DU102" i="3"/>
  <c r="DT102" i="3"/>
  <c r="DS102" i="3"/>
  <c r="DQ102" i="3"/>
  <c r="DP102" i="3"/>
  <c r="DO102" i="3"/>
  <c r="DL102" i="3"/>
  <c r="DK102" i="3"/>
  <c r="DJ102" i="3"/>
  <c r="DI102" i="3"/>
  <c r="DH102" i="3"/>
  <c r="FB102" i="3" s="1"/>
  <c r="K102" i="3"/>
  <c r="J102" i="3"/>
  <c r="H102" i="3"/>
  <c r="B102" i="3"/>
  <c r="EV101" i="3"/>
  <c r="EM101" i="3"/>
  <c r="EL101" i="3"/>
  <c r="EW101" i="3" s="1"/>
  <c r="EK101" i="3"/>
  <c r="EG101" i="3"/>
  <c r="EF101" i="3"/>
  <c r="EE101" i="3"/>
  <c r="EP101" i="3" s="1"/>
  <c r="ED101" i="3"/>
  <c r="EO101" i="3" s="1"/>
  <c r="EB101" i="3"/>
  <c r="EA101" i="3"/>
  <c r="DZ101" i="3"/>
  <c r="DV101" i="3"/>
  <c r="ER101" i="3" s="1"/>
  <c r="DU101" i="3"/>
  <c r="DT101" i="3"/>
  <c r="DS101" i="3"/>
  <c r="FA101" i="3" s="1"/>
  <c r="DQ101" i="3"/>
  <c r="DP101" i="3"/>
  <c r="DO101" i="3"/>
  <c r="DK101" i="3"/>
  <c r="DJ101" i="3"/>
  <c r="DL101" i="3" s="1"/>
  <c r="DI101" i="3"/>
  <c r="DH101" i="3"/>
  <c r="FB101" i="3" s="1"/>
  <c r="K101" i="3"/>
  <c r="J101" i="3"/>
  <c r="H101" i="3"/>
  <c r="B101" i="3"/>
  <c r="EW100" i="3"/>
  <c r="ER100" i="3"/>
  <c r="EM100" i="3"/>
  <c r="EL100" i="3"/>
  <c r="EK100" i="3"/>
  <c r="EG100" i="3"/>
  <c r="EF100" i="3"/>
  <c r="EQ100" i="3" s="1"/>
  <c r="EE100" i="3"/>
  <c r="ED100" i="3"/>
  <c r="EB100" i="3"/>
  <c r="EA100" i="3"/>
  <c r="DZ100" i="3"/>
  <c r="EV100" i="3" s="1"/>
  <c r="DX100" i="3"/>
  <c r="DW100" i="3"/>
  <c r="DY100" i="3" s="1"/>
  <c r="DV100" i="3"/>
  <c r="DU100" i="3"/>
  <c r="DT100" i="3"/>
  <c r="DS100" i="3"/>
  <c r="FA100" i="3" s="1"/>
  <c r="DQ100" i="3"/>
  <c r="DP100" i="3"/>
  <c r="DO100" i="3"/>
  <c r="DK100" i="3"/>
  <c r="DJ100" i="3"/>
  <c r="DI100" i="3"/>
  <c r="EP100" i="3" s="1"/>
  <c r="DH100" i="3"/>
  <c r="FB100" i="3" s="1"/>
  <c r="K100" i="3"/>
  <c r="J100" i="3"/>
  <c r="H100" i="3"/>
  <c r="B100" i="3"/>
  <c r="EX99" i="3"/>
  <c r="EM99" i="3"/>
  <c r="EL99" i="3"/>
  <c r="EK99" i="3"/>
  <c r="EG99" i="3"/>
  <c r="ER99" i="3" s="1"/>
  <c r="EF99" i="3"/>
  <c r="EQ99" i="3" s="1"/>
  <c r="EE99" i="3"/>
  <c r="EP99" i="3" s="1"/>
  <c r="ED99" i="3"/>
  <c r="EB99" i="3"/>
  <c r="EA99" i="3"/>
  <c r="EW99" i="3" s="1"/>
  <c r="DZ99" i="3"/>
  <c r="DV99" i="3"/>
  <c r="DU99" i="3"/>
  <c r="DW99" i="3" s="1"/>
  <c r="DY99" i="3" s="1"/>
  <c r="DT99" i="3"/>
  <c r="DS99" i="3"/>
  <c r="FA99" i="3" s="1"/>
  <c r="DQ99" i="3"/>
  <c r="DP99" i="3"/>
  <c r="DO99" i="3"/>
  <c r="EV99" i="3" s="1"/>
  <c r="DN99" i="3"/>
  <c r="DM99" i="3"/>
  <c r="DL99" i="3"/>
  <c r="DK99" i="3"/>
  <c r="DJ99" i="3"/>
  <c r="DI99" i="3"/>
  <c r="DH99" i="3"/>
  <c r="FB99" i="3" s="1"/>
  <c r="K99" i="3"/>
  <c r="J99" i="3"/>
  <c r="H99" i="3"/>
  <c r="B99" i="3"/>
  <c r="FA98" i="3"/>
  <c r="EZ98" i="3"/>
  <c r="EX98" i="3"/>
  <c r="EW98" i="3"/>
  <c r="ER98" i="3"/>
  <c r="EQ98" i="3"/>
  <c r="EM98" i="3"/>
  <c r="EL98" i="3"/>
  <c r="EK98" i="3"/>
  <c r="EH98" i="3"/>
  <c r="EG98" i="3"/>
  <c r="EF98" i="3"/>
  <c r="EE98" i="3"/>
  <c r="ED98" i="3"/>
  <c r="EO98" i="3" s="1"/>
  <c r="EB98" i="3"/>
  <c r="EA98" i="3"/>
  <c r="DZ98" i="3"/>
  <c r="DY98" i="3"/>
  <c r="DV98" i="3"/>
  <c r="DW98" i="3" s="1"/>
  <c r="DX98" i="3" s="1"/>
  <c r="DU98" i="3"/>
  <c r="DT98" i="3"/>
  <c r="DS98" i="3"/>
  <c r="DQ98" i="3"/>
  <c r="DP98" i="3"/>
  <c r="DO98" i="3"/>
  <c r="EV98" i="3" s="1"/>
  <c r="DK98" i="3"/>
  <c r="DJ98" i="3"/>
  <c r="DI98" i="3"/>
  <c r="DH98" i="3"/>
  <c r="K98" i="3"/>
  <c r="J98" i="3"/>
  <c r="H98" i="3"/>
  <c r="B98" i="3"/>
  <c r="FA97" i="3"/>
  <c r="EZ97" i="3"/>
  <c r="EX97" i="3"/>
  <c r="ER97" i="3"/>
  <c r="EM97" i="3"/>
  <c r="EL97" i="3"/>
  <c r="EK97" i="3"/>
  <c r="EG97" i="3"/>
  <c r="EF97" i="3"/>
  <c r="EE97" i="3"/>
  <c r="ED97" i="3"/>
  <c r="EO97" i="3" s="1"/>
  <c r="EB97" i="3"/>
  <c r="EA97" i="3"/>
  <c r="EW97" i="3" s="1"/>
  <c r="DZ97" i="3"/>
  <c r="EV97" i="3" s="1"/>
  <c r="DY97" i="3"/>
  <c r="DW97" i="3"/>
  <c r="DX97" i="3" s="1"/>
  <c r="DV97" i="3"/>
  <c r="DU97" i="3"/>
  <c r="DT97" i="3"/>
  <c r="DS97" i="3"/>
  <c r="DQ97" i="3"/>
  <c r="DP97" i="3"/>
  <c r="DO97" i="3"/>
  <c r="DK97" i="3"/>
  <c r="DJ97" i="3"/>
  <c r="DI97" i="3"/>
  <c r="EP97" i="3" s="1"/>
  <c r="DH97" i="3"/>
  <c r="FB97" i="3" s="1"/>
  <c r="K97" i="3"/>
  <c r="J97" i="3"/>
  <c r="H97" i="3"/>
  <c r="B97" i="3"/>
  <c r="FB96" i="3"/>
  <c r="FA96" i="3"/>
  <c r="EZ96" i="3"/>
  <c r="EX96" i="3"/>
  <c r="EM96" i="3"/>
  <c r="EL96" i="3"/>
  <c r="EK96" i="3"/>
  <c r="EG96" i="3"/>
  <c r="EF96" i="3"/>
  <c r="EE96" i="3"/>
  <c r="EP96" i="3" s="1"/>
  <c r="ED96" i="3"/>
  <c r="EO96" i="3" s="1"/>
  <c r="EB96" i="3"/>
  <c r="EA96" i="3"/>
  <c r="DZ96" i="3"/>
  <c r="DV96" i="3"/>
  <c r="DU96" i="3"/>
  <c r="DT96" i="3"/>
  <c r="DS96" i="3"/>
  <c r="DW96" i="3" s="1"/>
  <c r="DQ96" i="3"/>
  <c r="DP96" i="3"/>
  <c r="DO96" i="3"/>
  <c r="EV96" i="3" s="1"/>
  <c r="DL96" i="3"/>
  <c r="DK96" i="3"/>
  <c r="DJ96" i="3"/>
  <c r="EQ96" i="3" s="1"/>
  <c r="DI96" i="3"/>
  <c r="DH96" i="3"/>
  <c r="K96" i="3"/>
  <c r="J96" i="3"/>
  <c r="H96" i="3"/>
  <c r="B96" i="3"/>
  <c r="FB95" i="3"/>
  <c r="EZ95" i="3"/>
  <c r="EM95" i="3"/>
  <c r="EL95" i="3"/>
  <c r="EK95" i="3"/>
  <c r="EV95" i="3" s="1"/>
  <c r="EG95" i="3"/>
  <c r="EF95" i="3"/>
  <c r="EQ95" i="3" s="1"/>
  <c r="EE95" i="3"/>
  <c r="ED95" i="3"/>
  <c r="EB95" i="3"/>
  <c r="EX95" i="3" s="1"/>
  <c r="EA95" i="3"/>
  <c r="DZ95" i="3"/>
  <c r="DV95" i="3"/>
  <c r="DU95" i="3"/>
  <c r="DT95" i="3"/>
  <c r="DS95" i="3"/>
  <c r="DQ95" i="3"/>
  <c r="DP95" i="3"/>
  <c r="EW95" i="3" s="1"/>
  <c r="DO95" i="3"/>
  <c r="DK95" i="3"/>
  <c r="ER95" i="3" s="1"/>
  <c r="DJ95" i="3"/>
  <c r="DI95" i="3"/>
  <c r="DH95" i="3"/>
  <c r="K95" i="3"/>
  <c r="J95" i="3"/>
  <c r="H95" i="3"/>
  <c r="B95" i="3"/>
  <c r="FB94" i="3"/>
  <c r="FA94" i="3"/>
  <c r="EW94" i="3"/>
  <c r="EM94" i="3"/>
  <c r="EL94" i="3"/>
  <c r="EK94" i="3"/>
  <c r="EG94" i="3"/>
  <c r="ER94" i="3" s="1"/>
  <c r="EF94" i="3"/>
  <c r="EQ94" i="3" s="1"/>
  <c r="EE94" i="3"/>
  <c r="ED94" i="3"/>
  <c r="EB94" i="3"/>
  <c r="EA94" i="3"/>
  <c r="DZ94" i="3"/>
  <c r="EV94" i="3" s="1"/>
  <c r="DV94" i="3"/>
  <c r="DU94" i="3"/>
  <c r="DT94" i="3"/>
  <c r="DS94" i="3"/>
  <c r="DQ94" i="3"/>
  <c r="EX94" i="3" s="1"/>
  <c r="DP94" i="3"/>
  <c r="DO94" i="3"/>
  <c r="DK94" i="3"/>
  <c r="DJ94" i="3"/>
  <c r="DI94" i="3"/>
  <c r="DL94" i="3" s="1"/>
  <c r="DH94" i="3"/>
  <c r="K94" i="3"/>
  <c r="J94" i="3"/>
  <c r="H94" i="3"/>
  <c r="B94" i="3"/>
  <c r="FB93" i="3"/>
  <c r="EZ93" i="3"/>
  <c r="EV93" i="3"/>
  <c r="EM93" i="3"/>
  <c r="EX93" i="3" s="1"/>
  <c r="EL93" i="3"/>
  <c r="EW93" i="3" s="1"/>
  <c r="EK93" i="3"/>
  <c r="EG93" i="3"/>
  <c r="ER93" i="3" s="1"/>
  <c r="EF93" i="3"/>
  <c r="EE93" i="3"/>
  <c r="ED93" i="3"/>
  <c r="EB93" i="3"/>
  <c r="EA93" i="3"/>
  <c r="DZ93" i="3"/>
  <c r="DV93" i="3"/>
  <c r="DU93" i="3"/>
  <c r="DT93" i="3"/>
  <c r="DS93" i="3"/>
  <c r="DQ93" i="3"/>
  <c r="DP93" i="3"/>
  <c r="DO93" i="3"/>
  <c r="DK93" i="3"/>
  <c r="DJ93" i="3"/>
  <c r="DL93" i="3" s="1"/>
  <c r="DM93" i="3" s="1"/>
  <c r="DI93" i="3"/>
  <c r="DH93" i="3"/>
  <c r="K93" i="3"/>
  <c r="J93" i="3"/>
  <c r="H93" i="3"/>
  <c r="B93" i="3"/>
  <c r="FC92" i="3"/>
  <c r="FA92" i="3"/>
  <c r="EZ92" i="3"/>
  <c r="EW92" i="3"/>
  <c r="EO92" i="3"/>
  <c r="EM92" i="3"/>
  <c r="EX92" i="3" s="1"/>
  <c r="EL92" i="3"/>
  <c r="EK92" i="3"/>
  <c r="EV92" i="3" s="1"/>
  <c r="EG92" i="3"/>
  <c r="EF92" i="3"/>
  <c r="EE92" i="3"/>
  <c r="ED92" i="3"/>
  <c r="EB92" i="3"/>
  <c r="EA92" i="3"/>
  <c r="DZ92" i="3"/>
  <c r="DV92" i="3"/>
  <c r="DW92" i="3" s="1"/>
  <c r="DU92" i="3"/>
  <c r="DT92" i="3"/>
  <c r="DS92" i="3"/>
  <c r="DQ92" i="3"/>
  <c r="DP92" i="3"/>
  <c r="DO92" i="3"/>
  <c r="DK92" i="3"/>
  <c r="DJ92" i="3"/>
  <c r="DI92" i="3"/>
  <c r="DH92" i="3"/>
  <c r="FB92" i="3" s="1"/>
  <c r="K92" i="3"/>
  <c r="J92" i="3"/>
  <c r="B92" i="3"/>
  <c r="FB91" i="3"/>
  <c r="EZ91" i="3"/>
  <c r="EP91" i="3"/>
  <c r="EM91" i="3"/>
  <c r="EX91" i="3" s="1"/>
  <c r="EL91" i="3"/>
  <c r="EK91" i="3"/>
  <c r="EG91" i="3"/>
  <c r="ER91" i="3" s="1"/>
  <c r="EF91" i="3"/>
  <c r="EE91" i="3"/>
  <c r="ED91" i="3"/>
  <c r="EO91" i="3" s="1"/>
  <c r="EB91" i="3"/>
  <c r="EA91" i="3"/>
  <c r="DZ91" i="3"/>
  <c r="DV91" i="3"/>
  <c r="DU91" i="3"/>
  <c r="DW91" i="3" s="1"/>
  <c r="DT91" i="3"/>
  <c r="DS91" i="3"/>
  <c r="FA91" i="3" s="1"/>
  <c r="DQ91" i="3"/>
  <c r="DP91" i="3"/>
  <c r="DO91" i="3"/>
  <c r="EV91" i="3" s="1"/>
  <c r="DL91" i="3"/>
  <c r="DK91" i="3"/>
  <c r="DJ91" i="3"/>
  <c r="DI91" i="3"/>
  <c r="DH91" i="3"/>
  <c r="K91" i="3"/>
  <c r="J91" i="3"/>
  <c r="H91" i="3"/>
  <c r="B91" i="3"/>
  <c r="FB90" i="3"/>
  <c r="FC90" i="3" s="1"/>
  <c r="FA90" i="3"/>
  <c r="EZ90" i="3"/>
  <c r="EQ90" i="3"/>
  <c r="EP90" i="3"/>
  <c r="EO90" i="3"/>
  <c r="EM90" i="3"/>
  <c r="EL90" i="3"/>
  <c r="EK90" i="3"/>
  <c r="EV90" i="3" s="1"/>
  <c r="EI90" i="3"/>
  <c r="EH90" i="3"/>
  <c r="EJ90" i="3" s="1"/>
  <c r="EG90" i="3"/>
  <c r="EF90" i="3"/>
  <c r="EE90" i="3"/>
  <c r="ED90" i="3"/>
  <c r="EB90" i="3"/>
  <c r="EA90" i="3"/>
  <c r="DZ90" i="3"/>
  <c r="DY90" i="3"/>
  <c r="DW90" i="3"/>
  <c r="DX90" i="3" s="1"/>
  <c r="DV90" i="3"/>
  <c r="DU90" i="3"/>
  <c r="DT90" i="3"/>
  <c r="DS90" i="3"/>
  <c r="DQ90" i="3"/>
  <c r="DP90" i="3"/>
  <c r="EW90" i="3" s="1"/>
  <c r="DO90" i="3"/>
  <c r="DM90" i="3"/>
  <c r="DK90" i="3"/>
  <c r="DJ90" i="3"/>
  <c r="DI90" i="3"/>
  <c r="DH90" i="3"/>
  <c r="DL90" i="3" s="1"/>
  <c r="K90" i="3"/>
  <c r="J90" i="3"/>
  <c r="H90" i="3"/>
  <c r="B90" i="3"/>
  <c r="EZ89" i="3"/>
  <c r="ER89" i="3"/>
  <c r="EM89" i="3"/>
  <c r="EL89" i="3"/>
  <c r="EK89" i="3"/>
  <c r="EJ89" i="3"/>
  <c r="EH89" i="3"/>
  <c r="EI89" i="3" s="1"/>
  <c r="EG89" i="3"/>
  <c r="EF89" i="3"/>
  <c r="EQ89" i="3" s="1"/>
  <c r="EE89" i="3"/>
  <c r="ED89" i="3"/>
  <c r="EB89" i="3"/>
  <c r="EA89" i="3"/>
  <c r="DZ89" i="3"/>
  <c r="DV89" i="3"/>
  <c r="DU89" i="3"/>
  <c r="DT89" i="3"/>
  <c r="EP89" i="3" s="1"/>
  <c r="DS89" i="3"/>
  <c r="FA89" i="3" s="1"/>
  <c r="DQ89" i="3"/>
  <c r="EX89" i="3" s="1"/>
  <c r="DP89" i="3"/>
  <c r="EW89" i="3" s="1"/>
  <c r="DO89" i="3"/>
  <c r="DK89" i="3"/>
  <c r="DJ89" i="3"/>
  <c r="DI89" i="3"/>
  <c r="DH89" i="3"/>
  <c r="FB89" i="3" s="1"/>
  <c r="K89" i="3"/>
  <c r="J89" i="3"/>
  <c r="H89" i="3"/>
  <c r="B89" i="3"/>
  <c r="FA88" i="3"/>
  <c r="EZ88" i="3"/>
  <c r="EQ88" i="3"/>
  <c r="EM88" i="3"/>
  <c r="EX88" i="3" s="1"/>
  <c r="EL88" i="3"/>
  <c r="EK88" i="3"/>
  <c r="EG88" i="3"/>
  <c r="ER88" i="3" s="1"/>
  <c r="EF88" i="3"/>
  <c r="EE88" i="3"/>
  <c r="ED88" i="3"/>
  <c r="EB88" i="3"/>
  <c r="EA88" i="3"/>
  <c r="DZ88" i="3"/>
  <c r="DV88" i="3"/>
  <c r="DU88" i="3"/>
  <c r="DT88" i="3"/>
  <c r="EP88" i="3" s="1"/>
  <c r="DS88" i="3"/>
  <c r="DQ88" i="3"/>
  <c r="DP88" i="3"/>
  <c r="DO88" i="3"/>
  <c r="DK88" i="3"/>
  <c r="DJ88" i="3"/>
  <c r="DI88" i="3"/>
  <c r="DH88" i="3"/>
  <c r="DL88" i="3" s="1"/>
  <c r="K88" i="3"/>
  <c r="J88" i="3"/>
  <c r="H88" i="3"/>
  <c r="B88" i="3"/>
  <c r="EZ87" i="3"/>
  <c r="EO87" i="3"/>
  <c r="EM87" i="3"/>
  <c r="EX87" i="3" s="1"/>
  <c r="EL87" i="3"/>
  <c r="EK87" i="3"/>
  <c r="EJ87" i="3"/>
  <c r="EH87" i="3"/>
  <c r="EI87" i="3" s="1"/>
  <c r="EG87" i="3"/>
  <c r="EF87" i="3"/>
  <c r="EE87" i="3"/>
  <c r="ED87" i="3"/>
  <c r="EB87" i="3"/>
  <c r="EA87" i="3"/>
  <c r="DZ87" i="3"/>
  <c r="DV87" i="3"/>
  <c r="DU87" i="3"/>
  <c r="DW87" i="3" s="1"/>
  <c r="DT87" i="3"/>
  <c r="DS87" i="3"/>
  <c r="FA87" i="3" s="1"/>
  <c r="DQ87" i="3"/>
  <c r="DP87" i="3"/>
  <c r="DO87" i="3"/>
  <c r="DK87" i="3"/>
  <c r="ER87" i="3" s="1"/>
  <c r="DJ87" i="3"/>
  <c r="DI87" i="3"/>
  <c r="DH87" i="3"/>
  <c r="K87" i="3"/>
  <c r="J87" i="3"/>
  <c r="H87" i="3"/>
  <c r="B87" i="3"/>
  <c r="FA86" i="3"/>
  <c r="EO86" i="3"/>
  <c r="EM86" i="3"/>
  <c r="EL86" i="3"/>
  <c r="EK86" i="3"/>
  <c r="EV86" i="3" s="1"/>
  <c r="EG86" i="3"/>
  <c r="EF86" i="3"/>
  <c r="EE86" i="3"/>
  <c r="ED86" i="3"/>
  <c r="EB86" i="3"/>
  <c r="EA86" i="3"/>
  <c r="DZ86" i="3"/>
  <c r="DV86" i="3"/>
  <c r="ER86" i="3" s="1"/>
  <c r="DU86" i="3"/>
  <c r="EQ86" i="3" s="1"/>
  <c r="DT86" i="3"/>
  <c r="DW86" i="3" s="1"/>
  <c r="DS86" i="3"/>
  <c r="DQ86" i="3"/>
  <c r="DP86" i="3"/>
  <c r="DO86" i="3"/>
  <c r="DL86" i="3"/>
  <c r="DK86" i="3"/>
  <c r="DJ86" i="3"/>
  <c r="DI86" i="3"/>
  <c r="DH86" i="3"/>
  <c r="FB86" i="3" s="1"/>
  <c r="K86" i="3"/>
  <c r="J86" i="3"/>
  <c r="H86" i="3"/>
  <c r="B86" i="3"/>
  <c r="FB85" i="3"/>
  <c r="EV85" i="3"/>
  <c r="EP85" i="3"/>
  <c r="EM85" i="3"/>
  <c r="EL85" i="3"/>
  <c r="EK85" i="3"/>
  <c r="EG85" i="3"/>
  <c r="EF85" i="3"/>
  <c r="EE85" i="3"/>
  <c r="ED85" i="3"/>
  <c r="EB85" i="3"/>
  <c r="EA85" i="3"/>
  <c r="DZ85" i="3"/>
  <c r="DV85" i="3"/>
  <c r="ER85" i="3" s="1"/>
  <c r="DU85" i="3"/>
  <c r="EQ85" i="3" s="1"/>
  <c r="DT85" i="3"/>
  <c r="DS85" i="3"/>
  <c r="FA85" i="3" s="1"/>
  <c r="DQ85" i="3"/>
  <c r="DP85" i="3"/>
  <c r="DO85" i="3"/>
  <c r="DK85" i="3"/>
  <c r="DJ85" i="3"/>
  <c r="DI85" i="3"/>
  <c r="DH85" i="3"/>
  <c r="DL85" i="3" s="1"/>
  <c r="K85" i="3"/>
  <c r="J85" i="3"/>
  <c r="H85" i="3"/>
  <c r="B85" i="3"/>
  <c r="FA84" i="3"/>
  <c r="EW84" i="3"/>
  <c r="EQ84" i="3"/>
  <c r="EM84" i="3"/>
  <c r="EX84" i="3" s="1"/>
  <c r="EL84" i="3"/>
  <c r="EK84" i="3"/>
  <c r="EV84" i="3" s="1"/>
  <c r="EG84" i="3"/>
  <c r="EF84" i="3"/>
  <c r="EE84" i="3"/>
  <c r="EP84" i="3" s="1"/>
  <c r="ED84" i="3"/>
  <c r="EB84" i="3"/>
  <c r="EA84" i="3"/>
  <c r="DZ84" i="3"/>
  <c r="DV84" i="3"/>
  <c r="ER84" i="3" s="1"/>
  <c r="DU84" i="3"/>
  <c r="DT84" i="3"/>
  <c r="DW84" i="3" s="1"/>
  <c r="DS84" i="3"/>
  <c r="DQ84" i="3"/>
  <c r="DP84" i="3"/>
  <c r="DO84" i="3"/>
  <c r="DK84" i="3"/>
  <c r="DJ84" i="3"/>
  <c r="DI84" i="3"/>
  <c r="DH84" i="3"/>
  <c r="FB84" i="3" s="1"/>
  <c r="K84" i="3"/>
  <c r="J84" i="3"/>
  <c r="H84" i="3"/>
  <c r="B84" i="3"/>
  <c r="EX83" i="3"/>
  <c r="ER83" i="3"/>
  <c r="EQ83" i="3"/>
  <c r="EM83" i="3"/>
  <c r="EL83" i="3"/>
  <c r="EW83" i="3" s="1"/>
  <c r="EK83" i="3"/>
  <c r="EG83" i="3"/>
  <c r="EF83" i="3"/>
  <c r="EE83" i="3"/>
  <c r="EP83" i="3" s="1"/>
  <c r="ED83" i="3"/>
  <c r="EB83" i="3"/>
  <c r="EA83" i="3"/>
  <c r="DZ83" i="3"/>
  <c r="EV83" i="3" s="1"/>
  <c r="DW83" i="3"/>
  <c r="DV83" i="3"/>
  <c r="DU83" i="3"/>
  <c r="DT83" i="3"/>
  <c r="DS83" i="3"/>
  <c r="FA83" i="3" s="1"/>
  <c r="DQ83" i="3"/>
  <c r="DP83" i="3"/>
  <c r="DO83" i="3"/>
  <c r="DK83" i="3"/>
  <c r="DJ83" i="3"/>
  <c r="DI83" i="3"/>
  <c r="DL83" i="3" s="1"/>
  <c r="DH83" i="3"/>
  <c r="FB83" i="3" s="1"/>
  <c r="K83" i="3"/>
  <c r="J83" i="3"/>
  <c r="H83" i="3"/>
  <c r="B83" i="3"/>
  <c r="FA82" i="3"/>
  <c r="EZ82" i="3"/>
  <c r="EQ82" i="3"/>
  <c r="EM82" i="3"/>
  <c r="EX82" i="3" s="1"/>
  <c r="EL82" i="3"/>
  <c r="EK82" i="3"/>
  <c r="EH82" i="3"/>
  <c r="EG82" i="3"/>
  <c r="EF82" i="3"/>
  <c r="EE82" i="3"/>
  <c r="ED82" i="3"/>
  <c r="EB82" i="3"/>
  <c r="EA82" i="3"/>
  <c r="EW82" i="3" s="1"/>
  <c r="DZ82" i="3"/>
  <c r="EV82" i="3" s="1"/>
  <c r="DV82" i="3"/>
  <c r="ER82" i="3" s="1"/>
  <c r="DU82" i="3"/>
  <c r="DT82" i="3"/>
  <c r="DS82" i="3"/>
  <c r="DQ82" i="3"/>
  <c r="DP82" i="3"/>
  <c r="DO82" i="3"/>
  <c r="DK82" i="3"/>
  <c r="DJ82" i="3"/>
  <c r="DI82" i="3"/>
  <c r="EP82" i="3" s="1"/>
  <c r="DH82" i="3"/>
  <c r="K82" i="3"/>
  <c r="J82" i="3"/>
  <c r="H82" i="3"/>
  <c r="B82" i="3"/>
  <c r="FA81" i="3"/>
  <c r="EX81" i="3"/>
  <c r="EW81" i="3"/>
  <c r="EM81" i="3"/>
  <c r="EL81" i="3"/>
  <c r="EK81" i="3"/>
  <c r="EH81" i="3"/>
  <c r="EJ81" i="3" s="1"/>
  <c r="EG81" i="3"/>
  <c r="ER81" i="3" s="1"/>
  <c r="EF81" i="3"/>
  <c r="EQ81" i="3" s="1"/>
  <c r="EE81" i="3"/>
  <c r="ED81" i="3"/>
  <c r="EO81" i="3" s="1"/>
  <c r="EB81" i="3"/>
  <c r="EA81" i="3"/>
  <c r="DZ81" i="3"/>
  <c r="EV81" i="3" s="1"/>
  <c r="DY81" i="3"/>
  <c r="DW81" i="3"/>
  <c r="DX81" i="3" s="1"/>
  <c r="DV81" i="3"/>
  <c r="DU81" i="3"/>
  <c r="DT81" i="3"/>
  <c r="DS81" i="3"/>
  <c r="DQ81" i="3"/>
  <c r="DP81" i="3"/>
  <c r="DO81" i="3"/>
  <c r="DK81" i="3"/>
  <c r="DJ81" i="3"/>
  <c r="DL81" i="3" s="1"/>
  <c r="DI81" i="3"/>
  <c r="EP81" i="3" s="1"/>
  <c r="DH81" i="3"/>
  <c r="FB81" i="3" s="1"/>
  <c r="K81" i="3"/>
  <c r="J81" i="3"/>
  <c r="H81" i="3"/>
  <c r="B81" i="3"/>
  <c r="FB80" i="3"/>
  <c r="FA80" i="3"/>
  <c r="EZ80" i="3"/>
  <c r="EP80" i="3"/>
  <c r="EM80" i="3"/>
  <c r="EL80" i="3"/>
  <c r="EK80" i="3"/>
  <c r="EJ80" i="3"/>
  <c r="EI80" i="3"/>
  <c r="EH80" i="3"/>
  <c r="EG80" i="3"/>
  <c r="EF80" i="3"/>
  <c r="EE80" i="3"/>
  <c r="ED80" i="3"/>
  <c r="EO80" i="3" s="1"/>
  <c r="EB80" i="3"/>
  <c r="EX80" i="3" s="1"/>
  <c r="EA80" i="3"/>
  <c r="EW80" i="3" s="1"/>
  <c r="DZ80" i="3"/>
  <c r="EV80" i="3" s="1"/>
  <c r="DX80" i="3"/>
  <c r="DV80" i="3"/>
  <c r="DU80" i="3"/>
  <c r="DT80" i="3"/>
  <c r="DS80" i="3"/>
  <c r="DW80" i="3" s="1"/>
  <c r="DY80" i="3" s="1"/>
  <c r="DQ80" i="3"/>
  <c r="DP80" i="3"/>
  <c r="DO80" i="3"/>
  <c r="DK80" i="3"/>
  <c r="ER80" i="3" s="1"/>
  <c r="DJ80" i="3"/>
  <c r="EQ80" i="3" s="1"/>
  <c r="DI80" i="3"/>
  <c r="DL80" i="3" s="1"/>
  <c r="DH80" i="3"/>
  <c r="K80" i="3"/>
  <c r="J80" i="3"/>
  <c r="H80" i="3"/>
  <c r="B80" i="3"/>
  <c r="FB79" i="3"/>
  <c r="EM79" i="3"/>
  <c r="EL79" i="3"/>
  <c r="EK79" i="3"/>
  <c r="EV79" i="3" s="1"/>
  <c r="EG79" i="3"/>
  <c r="EF79" i="3"/>
  <c r="EE79" i="3"/>
  <c r="ED79" i="3"/>
  <c r="EB79" i="3"/>
  <c r="EA79" i="3"/>
  <c r="DZ79" i="3"/>
  <c r="DV79" i="3"/>
  <c r="DU79" i="3"/>
  <c r="DT79" i="3"/>
  <c r="DS79" i="3"/>
  <c r="DW79" i="3" s="1"/>
  <c r="DX79" i="3" s="1"/>
  <c r="DQ79" i="3"/>
  <c r="DP79" i="3"/>
  <c r="EW79" i="3" s="1"/>
  <c r="DO79" i="3"/>
  <c r="DK79" i="3"/>
  <c r="ER79" i="3" s="1"/>
  <c r="DJ79" i="3"/>
  <c r="DL79" i="3" s="1"/>
  <c r="DI79" i="3"/>
  <c r="DH79" i="3"/>
  <c r="K79" i="3"/>
  <c r="J79" i="3"/>
  <c r="H79" i="3"/>
  <c r="B79" i="3"/>
  <c r="FB78" i="3"/>
  <c r="EX78" i="3"/>
  <c r="EV78" i="3"/>
  <c r="ER78" i="3"/>
  <c r="EM78" i="3"/>
  <c r="EL78" i="3"/>
  <c r="EW78" i="3" s="1"/>
  <c r="EK78" i="3"/>
  <c r="EG78" i="3"/>
  <c r="EF78" i="3"/>
  <c r="EE78" i="3"/>
  <c r="ED78" i="3"/>
  <c r="EB78" i="3"/>
  <c r="EA78" i="3"/>
  <c r="DZ78" i="3"/>
  <c r="DV78" i="3"/>
  <c r="DU78" i="3"/>
  <c r="DT78" i="3"/>
  <c r="DS78" i="3"/>
  <c r="DQ78" i="3"/>
  <c r="DP78" i="3"/>
  <c r="DO78" i="3"/>
  <c r="DK78" i="3"/>
  <c r="DJ78" i="3"/>
  <c r="DI78" i="3"/>
  <c r="DL78" i="3" s="1"/>
  <c r="DH78" i="3"/>
  <c r="K78" i="3"/>
  <c r="J78" i="3"/>
  <c r="H78" i="3"/>
  <c r="B78" i="3"/>
  <c r="FB77" i="3"/>
  <c r="EM77" i="3"/>
  <c r="EX77" i="3" s="1"/>
  <c r="EL77" i="3"/>
  <c r="EW77" i="3" s="1"/>
  <c r="EK77" i="3"/>
  <c r="EV77" i="3" s="1"/>
  <c r="EG77" i="3"/>
  <c r="ER77" i="3" s="1"/>
  <c r="EF77" i="3"/>
  <c r="EE77" i="3"/>
  <c r="ED77" i="3"/>
  <c r="EZ77" i="3" s="1"/>
  <c r="FC77" i="3" s="1"/>
  <c r="EB77" i="3"/>
  <c r="EA77" i="3"/>
  <c r="DZ77" i="3"/>
  <c r="DV77" i="3"/>
  <c r="DU77" i="3"/>
  <c r="DT77" i="3"/>
  <c r="DS77" i="3"/>
  <c r="FA77" i="3" s="1"/>
  <c r="DQ77" i="3"/>
  <c r="DP77" i="3"/>
  <c r="DO77" i="3"/>
  <c r="DK77" i="3"/>
  <c r="DJ77" i="3"/>
  <c r="DL77" i="3" s="1"/>
  <c r="DI77" i="3"/>
  <c r="DH77" i="3"/>
  <c r="K77" i="3"/>
  <c r="J77" i="3"/>
  <c r="H77" i="3"/>
  <c r="B77" i="3"/>
  <c r="FC76" i="3"/>
  <c r="FA76" i="3"/>
  <c r="EZ76" i="3"/>
  <c r="EX76" i="3"/>
  <c r="EW76" i="3"/>
  <c r="ER76" i="3"/>
  <c r="EO76" i="3"/>
  <c r="EM76" i="3"/>
  <c r="EL76" i="3"/>
  <c r="EK76" i="3"/>
  <c r="EV76" i="3" s="1"/>
  <c r="EG76" i="3"/>
  <c r="EF76" i="3"/>
  <c r="EQ76" i="3" s="1"/>
  <c r="EE76" i="3"/>
  <c r="EP76" i="3" s="1"/>
  <c r="ED76" i="3"/>
  <c r="EB76" i="3"/>
  <c r="EA76" i="3"/>
  <c r="DZ76" i="3"/>
  <c r="DW76" i="3"/>
  <c r="DV76" i="3"/>
  <c r="DU76" i="3"/>
  <c r="DT76" i="3"/>
  <c r="DS76" i="3"/>
  <c r="DQ76" i="3"/>
  <c r="DP76" i="3"/>
  <c r="DO76" i="3"/>
  <c r="DK76" i="3"/>
  <c r="DJ76" i="3"/>
  <c r="DI76" i="3"/>
  <c r="DH76" i="3"/>
  <c r="FB76" i="3" s="1"/>
  <c r="K76" i="3"/>
  <c r="J76" i="3"/>
  <c r="H76" i="3"/>
  <c r="B76" i="3"/>
  <c r="EZ75" i="3"/>
  <c r="EP75" i="3"/>
  <c r="EM75" i="3"/>
  <c r="EX75" i="3" s="1"/>
  <c r="EL75" i="3"/>
  <c r="EW75" i="3" s="1"/>
  <c r="EK75" i="3"/>
  <c r="EJ75" i="3"/>
  <c r="EI75" i="3"/>
  <c r="EH75" i="3"/>
  <c r="EG75" i="3"/>
  <c r="EF75" i="3"/>
  <c r="EE75" i="3"/>
  <c r="ED75" i="3"/>
  <c r="EB75" i="3"/>
  <c r="EA75" i="3"/>
  <c r="DZ75" i="3"/>
  <c r="DV75" i="3"/>
  <c r="DU75" i="3"/>
  <c r="EQ75" i="3" s="1"/>
  <c r="DT75" i="3"/>
  <c r="DS75" i="3"/>
  <c r="DQ75" i="3"/>
  <c r="DP75" i="3"/>
  <c r="DO75" i="3"/>
  <c r="EV75" i="3" s="1"/>
  <c r="DK75" i="3"/>
  <c r="DJ75" i="3"/>
  <c r="DI75" i="3"/>
  <c r="DH75" i="3"/>
  <c r="FB75" i="3" s="1"/>
  <c r="K75" i="3"/>
  <c r="J75" i="3"/>
  <c r="H75" i="3"/>
  <c r="B75" i="3"/>
  <c r="FA74" i="3"/>
  <c r="EZ74" i="3"/>
  <c r="EQ74" i="3"/>
  <c r="EM74" i="3"/>
  <c r="EX74" i="3" s="1"/>
  <c r="EL74" i="3"/>
  <c r="EK74" i="3"/>
  <c r="EV74" i="3" s="1"/>
  <c r="EH74" i="3"/>
  <c r="EG74" i="3"/>
  <c r="EF74" i="3"/>
  <c r="EE74" i="3"/>
  <c r="EP74" i="3" s="1"/>
  <c r="ED74" i="3"/>
  <c r="EB74" i="3"/>
  <c r="EA74" i="3"/>
  <c r="DZ74" i="3"/>
  <c r="DV74" i="3"/>
  <c r="ER74" i="3" s="1"/>
  <c r="DU74" i="3"/>
  <c r="DT74" i="3"/>
  <c r="DS74" i="3"/>
  <c r="EO74" i="3" s="1"/>
  <c r="DQ74" i="3"/>
  <c r="DP74" i="3"/>
  <c r="EW74" i="3" s="1"/>
  <c r="DO74" i="3"/>
  <c r="DK74" i="3"/>
  <c r="DJ74" i="3"/>
  <c r="DI74" i="3"/>
  <c r="DH74" i="3"/>
  <c r="K74" i="3"/>
  <c r="J74" i="3"/>
  <c r="H74" i="3"/>
  <c r="B74" i="3"/>
  <c r="FB73" i="3"/>
  <c r="FA73" i="3"/>
  <c r="ER73" i="3"/>
  <c r="EM73" i="3"/>
  <c r="EL73" i="3"/>
  <c r="EK73" i="3"/>
  <c r="EG73" i="3"/>
  <c r="EF73" i="3"/>
  <c r="EQ73" i="3" s="1"/>
  <c r="EE73" i="3"/>
  <c r="ED73" i="3"/>
  <c r="EB73" i="3"/>
  <c r="EA73" i="3"/>
  <c r="EW73" i="3" s="1"/>
  <c r="DZ73" i="3"/>
  <c r="DV73" i="3"/>
  <c r="DU73" i="3"/>
  <c r="DT73" i="3"/>
  <c r="DS73" i="3"/>
  <c r="DW73" i="3" s="1"/>
  <c r="DQ73" i="3"/>
  <c r="EX73" i="3" s="1"/>
  <c r="DP73" i="3"/>
  <c r="DO73" i="3"/>
  <c r="DK73" i="3"/>
  <c r="DJ73" i="3"/>
  <c r="DI73" i="3"/>
  <c r="DH73" i="3"/>
  <c r="K73" i="3"/>
  <c r="J73" i="3"/>
  <c r="H73" i="3"/>
  <c r="B73" i="3"/>
  <c r="FA72" i="3"/>
  <c r="EZ72" i="3"/>
  <c r="EQ72" i="3"/>
  <c r="EM72" i="3"/>
  <c r="EL72" i="3"/>
  <c r="EW72" i="3" s="1"/>
  <c r="EK72" i="3"/>
  <c r="EG72" i="3"/>
  <c r="EF72" i="3"/>
  <c r="EE72" i="3"/>
  <c r="EH72" i="3" s="1"/>
  <c r="EJ72" i="3" s="1"/>
  <c r="ED72" i="3"/>
  <c r="EB72" i="3"/>
  <c r="EX72" i="3" s="1"/>
  <c r="EA72" i="3"/>
  <c r="DZ72" i="3"/>
  <c r="EV72" i="3" s="1"/>
  <c r="DV72" i="3"/>
  <c r="DU72" i="3"/>
  <c r="DT72" i="3"/>
  <c r="DS72" i="3"/>
  <c r="DQ72" i="3"/>
  <c r="DP72" i="3"/>
  <c r="DO72" i="3"/>
  <c r="DK72" i="3"/>
  <c r="DJ72" i="3"/>
  <c r="DI72" i="3"/>
  <c r="DH72" i="3"/>
  <c r="K72" i="3"/>
  <c r="J72" i="3"/>
  <c r="H72" i="3"/>
  <c r="B72" i="3"/>
  <c r="FB71" i="3"/>
  <c r="EZ71" i="3"/>
  <c r="FC71" i="3" s="1"/>
  <c r="ER71" i="3"/>
  <c r="EM71" i="3"/>
  <c r="EX71" i="3" s="1"/>
  <c r="EL71" i="3"/>
  <c r="EW71" i="3" s="1"/>
  <c r="EK71" i="3"/>
  <c r="EH71" i="3"/>
  <c r="EG71" i="3"/>
  <c r="EF71" i="3"/>
  <c r="EE71" i="3"/>
  <c r="ED71" i="3"/>
  <c r="EB71" i="3"/>
  <c r="EA71" i="3"/>
  <c r="DZ71" i="3"/>
  <c r="DV71" i="3"/>
  <c r="DU71" i="3"/>
  <c r="EQ71" i="3" s="1"/>
  <c r="DT71" i="3"/>
  <c r="DS71" i="3"/>
  <c r="FA71" i="3" s="1"/>
  <c r="DQ71" i="3"/>
  <c r="DP71" i="3"/>
  <c r="DO71" i="3"/>
  <c r="DK71" i="3"/>
  <c r="DJ71" i="3"/>
  <c r="DI71" i="3"/>
  <c r="DL71" i="3" s="1"/>
  <c r="DH71" i="3"/>
  <c r="K71" i="3"/>
  <c r="J71" i="3"/>
  <c r="H71" i="3"/>
  <c r="B71" i="3"/>
  <c r="FA70" i="3"/>
  <c r="EZ70" i="3"/>
  <c r="FC70" i="3" s="1"/>
  <c r="EV70" i="3"/>
  <c r="EO70" i="3"/>
  <c r="EM70" i="3"/>
  <c r="EX70" i="3" s="1"/>
  <c r="EL70" i="3"/>
  <c r="EK70" i="3"/>
  <c r="EG70" i="3"/>
  <c r="EF70" i="3"/>
  <c r="EE70" i="3"/>
  <c r="ED70" i="3"/>
  <c r="EB70" i="3"/>
  <c r="EA70" i="3"/>
  <c r="DZ70" i="3"/>
  <c r="DV70" i="3"/>
  <c r="DU70" i="3"/>
  <c r="EQ70" i="3" s="1"/>
  <c r="DT70" i="3"/>
  <c r="DS70" i="3"/>
  <c r="DQ70" i="3"/>
  <c r="DP70" i="3"/>
  <c r="DO70" i="3"/>
  <c r="DK70" i="3"/>
  <c r="DJ70" i="3"/>
  <c r="DI70" i="3"/>
  <c r="DL70" i="3" s="1"/>
  <c r="DH70" i="3"/>
  <c r="FB70" i="3" s="1"/>
  <c r="K70" i="3"/>
  <c r="J70" i="3"/>
  <c r="H70" i="3"/>
  <c r="B70" i="3"/>
  <c r="EZ69" i="3"/>
  <c r="EV69" i="3"/>
  <c r="EP69" i="3"/>
  <c r="EM69" i="3"/>
  <c r="EL69" i="3"/>
  <c r="EK69" i="3"/>
  <c r="EG69" i="3"/>
  <c r="EF69" i="3"/>
  <c r="EQ69" i="3" s="1"/>
  <c r="EE69" i="3"/>
  <c r="ED69" i="3"/>
  <c r="EO69" i="3" s="1"/>
  <c r="EB69" i="3"/>
  <c r="EA69" i="3"/>
  <c r="EW69" i="3" s="1"/>
  <c r="DZ69" i="3"/>
  <c r="DV69" i="3"/>
  <c r="DU69" i="3"/>
  <c r="DT69" i="3"/>
  <c r="DS69" i="3"/>
  <c r="DW69" i="3" s="1"/>
  <c r="DY69" i="3" s="1"/>
  <c r="DQ69" i="3"/>
  <c r="DP69" i="3"/>
  <c r="DO69" i="3"/>
  <c r="DK69" i="3"/>
  <c r="DJ69" i="3"/>
  <c r="DI69" i="3"/>
  <c r="DH69" i="3"/>
  <c r="FB69" i="3" s="1"/>
  <c r="K69" i="3"/>
  <c r="J69" i="3"/>
  <c r="H69" i="3"/>
  <c r="B69" i="3"/>
  <c r="EQ68" i="3"/>
  <c r="EO68" i="3"/>
  <c r="ES68" i="3" s="1"/>
  <c r="EM68" i="3"/>
  <c r="EX68" i="3" s="1"/>
  <c r="EL68" i="3"/>
  <c r="EK68" i="3"/>
  <c r="EG68" i="3"/>
  <c r="EF68" i="3"/>
  <c r="EE68" i="3"/>
  <c r="EP68" i="3" s="1"/>
  <c r="ED68" i="3"/>
  <c r="EB68" i="3"/>
  <c r="EA68" i="3"/>
  <c r="EW68" i="3" s="1"/>
  <c r="DZ68" i="3"/>
  <c r="EV68" i="3" s="1"/>
  <c r="DV68" i="3"/>
  <c r="ER68" i="3" s="1"/>
  <c r="DU68" i="3"/>
  <c r="DT68" i="3"/>
  <c r="DS68" i="3"/>
  <c r="DW68" i="3" s="1"/>
  <c r="DY68" i="3" s="1"/>
  <c r="DQ68" i="3"/>
  <c r="DP68" i="3"/>
  <c r="DO68" i="3"/>
  <c r="DK68" i="3"/>
  <c r="DJ68" i="3"/>
  <c r="DI68" i="3"/>
  <c r="DL68" i="3" s="1"/>
  <c r="DH68" i="3"/>
  <c r="FB68" i="3" s="1"/>
  <c r="K68" i="3"/>
  <c r="J68" i="3"/>
  <c r="H68" i="3"/>
  <c r="B68" i="3"/>
  <c r="EZ67" i="3"/>
  <c r="ER67" i="3"/>
  <c r="EP67" i="3"/>
  <c r="EM67" i="3"/>
  <c r="EX67" i="3" s="1"/>
  <c r="EL67" i="3"/>
  <c r="EW67" i="3" s="1"/>
  <c r="EK67" i="3"/>
  <c r="EV67" i="3" s="1"/>
  <c r="EG67" i="3"/>
  <c r="EF67" i="3"/>
  <c r="EE67" i="3"/>
  <c r="ED67" i="3"/>
  <c r="EB67" i="3"/>
  <c r="EA67" i="3"/>
  <c r="DZ67" i="3"/>
  <c r="DW67" i="3"/>
  <c r="DX67" i="3" s="1"/>
  <c r="DV67" i="3"/>
  <c r="DU67" i="3"/>
  <c r="EQ67" i="3" s="1"/>
  <c r="DT67" i="3"/>
  <c r="DS67" i="3"/>
  <c r="FA67" i="3" s="1"/>
  <c r="DQ67" i="3"/>
  <c r="DP67" i="3"/>
  <c r="DO67" i="3"/>
  <c r="DK67" i="3"/>
  <c r="DJ67" i="3"/>
  <c r="DI67" i="3"/>
  <c r="DH67" i="3"/>
  <c r="K67" i="3"/>
  <c r="J67" i="3"/>
  <c r="B67" i="3"/>
  <c r="FA66" i="3"/>
  <c r="FC66" i="3" s="1"/>
  <c r="EZ66" i="3"/>
  <c r="EX66" i="3"/>
  <c r="EQ66" i="3"/>
  <c r="EO66" i="3"/>
  <c r="EM66" i="3"/>
  <c r="EL66" i="3"/>
  <c r="EW66" i="3" s="1"/>
  <c r="EK66" i="3"/>
  <c r="EV66" i="3" s="1"/>
  <c r="EG66" i="3"/>
  <c r="EF66" i="3"/>
  <c r="EH66" i="3" s="1"/>
  <c r="EE66" i="3"/>
  <c r="ED66" i="3"/>
  <c r="EB66" i="3"/>
  <c r="EA66" i="3"/>
  <c r="DZ66" i="3"/>
  <c r="DV66" i="3"/>
  <c r="ER66" i="3" s="1"/>
  <c r="DU66" i="3"/>
  <c r="DT66" i="3"/>
  <c r="DS66" i="3"/>
  <c r="DQ66" i="3"/>
  <c r="DP66" i="3"/>
  <c r="DO66" i="3"/>
  <c r="DK66" i="3"/>
  <c r="DJ66" i="3"/>
  <c r="DI66" i="3"/>
  <c r="DH66" i="3"/>
  <c r="FB66" i="3" s="1"/>
  <c r="K66" i="3"/>
  <c r="J66" i="3"/>
  <c r="B66" i="3"/>
  <c r="EZ65" i="3"/>
  <c r="EP65" i="3"/>
  <c r="EO65" i="3"/>
  <c r="EM65" i="3"/>
  <c r="EX65" i="3" s="1"/>
  <c r="EL65" i="3"/>
  <c r="EK65" i="3"/>
  <c r="EG65" i="3"/>
  <c r="EF65" i="3"/>
  <c r="EH65" i="3" s="1"/>
  <c r="EE65" i="3"/>
  <c r="ED65" i="3"/>
  <c r="EB65" i="3"/>
  <c r="EA65" i="3"/>
  <c r="EW65" i="3" s="1"/>
  <c r="DZ65" i="3"/>
  <c r="EV65" i="3" s="1"/>
  <c r="DV65" i="3"/>
  <c r="DU65" i="3"/>
  <c r="DT65" i="3"/>
  <c r="DS65" i="3"/>
  <c r="FA65" i="3" s="1"/>
  <c r="DQ65" i="3"/>
  <c r="DP65" i="3"/>
  <c r="DO65" i="3"/>
  <c r="DK65" i="3"/>
  <c r="DJ65" i="3"/>
  <c r="EQ65" i="3" s="1"/>
  <c r="DI65" i="3"/>
  <c r="DH65" i="3"/>
  <c r="FB65" i="3" s="1"/>
  <c r="K65" i="3"/>
  <c r="J65" i="3"/>
  <c r="H65" i="3"/>
  <c r="B65" i="3"/>
  <c r="FC64" i="3"/>
  <c r="EZ64" i="3"/>
  <c r="EO64" i="3"/>
  <c r="EM64" i="3"/>
  <c r="EX64" i="3" s="1"/>
  <c r="EL64" i="3"/>
  <c r="EK64" i="3"/>
  <c r="EV64" i="3" s="1"/>
  <c r="EG64" i="3"/>
  <c r="EF64" i="3"/>
  <c r="EH64" i="3" s="1"/>
  <c r="EE64" i="3"/>
  <c r="ED64" i="3"/>
  <c r="EB64" i="3"/>
  <c r="EA64" i="3"/>
  <c r="EW64" i="3" s="1"/>
  <c r="DZ64" i="3"/>
  <c r="DW64" i="3"/>
  <c r="DY64" i="3" s="1"/>
  <c r="DV64" i="3"/>
  <c r="ER64" i="3" s="1"/>
  <c r="DU64" i="3"/>
  <c r="DT64" i="3"/>
  <c r="EP64" i="3" s="1"/>
  <c r="DS64" i="3"/>
  <c r="FA64" i="3" s="1"/>
  <c r="DQ64" i="3"/>
  <c r="DP64" i="3"/>
  <c r="DO64" i="3"/>
  <c r="DK64" i="3"/>
  <c r="DJ64" i="3"/>
  <c r="EQ64" i="3" s="1"/>
  <c r="DI64" i="3"/>
  <c r="DH64" i="3"/>
  <c r="FB64" i="3" s="1"/>
  <c r="K64" i="3"/>
  <c r="J64" i="3"/>
  <c r="H64" i="3"/>
  <c r="B64" i="3"/>
  <c r="FA63" i="3"/>
  <c r="EX63" i="3"/>
  <c r="EQ63" i="3"/>
  <c r="EP63" i="3"/>
  <c r="EM63" i="3"/>
  <c r="EL63" i="3"/>
  <c r="EW63" i="3" s="1"/>
  <c r="EK63" i="3"/>
  <c r="EV63" i="3" s="1"/>
  <c r="EG63" i="3"/>
  <c r="EF63" i="3"/>
  <c r="EE63" i="3"/>
  <c r="ED63" i="3"/>
  <c r="EZ63" i="3" s="1"/>
  <c r="EB63" i="3"/>
  <c r="EA63" i="3"/>
  <c r="DZ63" i="3"/>
  <c r="DW63" i="3"/>
  <c r="DY63" i="3" s="1"/>
  <c r="DV63" i="3"/>
  <c r="DU63" i="3"/>
  <c r="DT63" i="3"/>
  <c r="DS63" i="3"/>
  <c r="DQ63" i="3"/>
  <c r="DP63" i="3"/>
  <c r="DO63" i="3"/>
  <c r="DK63" i="3"/>
  <c r="ER63" i="3" s="1"/>
  <c r="DJ63" i="3"/>
  <c r="DI63" i="3"/>
  <c r="DH63" i="3"/>
  <c r="EO63" i="3" s="1"/>
  <c r="ES63" i="3" s="1"/>
  <c r="K63" i="3"/>
  <c r="J63" i="3"/>
  <c r="H63" i="3"/>
  <c r="B63" i="3"/>
  <c r="ER62" i="3"/>
  <c r="EQ62" i="3"/>
  <c r="EM62" i="3"/>
  <c r="EX62" i="3" s="1"/>
  <c r="EL62" i="3"/>
  <c r="EW62" i="3" s="1"/>
  <c r="EK62" i="3"/>
  <c r="EG62" i="3"/>
  <c r="EF62" i="3"/>
  <c r="EE62" i="3"/>
  <c r="ED62" i="3"/>
  <c r="EB62" i="3"/>
  <c r="EA62" i="3"/>
  <c r="DZ62" i="3"/>
  <c r="EV62" i="3" s="1"/>
  <c r="DV62" i="3"/>
  <c r="DU62" i="3"/>
  <c r="DT62" i="3"/>
  <c r="DS62" i="3"/>
  <c r="DQ62" i="3"/>
  <c r="DP62" i="3"/>
  <c r="DO62" i="3"/>
  <c r="DK62" i="3"/>
  <c r="DJ62" i="3"/>
  <c r="DI62" i="3"/>
  <c r="EP62" i="3" s="1"/>
  <c r="DH62" i="3"/>
  <c r="FB62" i="3" s="1"/>
  <c r="K62" i="3"/>
  <c r="J62" i="3"/>
  <c r="H62" i="3"/>
  <c r="B62" i="3"/>
  <c r="FA61" i="3"/>
  <c r="EV61" i="3"/>
  <c r="ER61" i="3"/>
  <c r="EM61" i="3"/>
  <c r="EX61" i="3" s="1"/>
  <c r="EL61" i="3"/>
  <c r="EK61" i="3"/>
  <c r="EG61" i="3"/>
  <c r="EF61" i="3"/>
  <c r="EE61" i="3"/>
  <c r="EP61" i="3" s="1"/>
  <c r="ED61" i="3"/>
  <c r="EZ61" i="3" s="1"/>
  <c r="EB61" i="3"/>
  <c r="EA61" i="3"/>
  <c r="EW61" i="3" s="1"/>
  <c r="DZ61" i="3"/>
  <c r="DW61" i="3"/>
  <c r="DX61" i="3" s="1"/>
  <c r="DV61" i="3"/>
  <c r="DU61" i="3"/>
  <c r="DT61" i="3"/>
  <c r="DS61" i="3"/>
  <c r="DQ61" i="3"/>
  <c r="DP61" i="3"/>
  <c r="DO61" i="3"/>
  <c r="DK61" i="3"/>
  <c r="DJ61" i="3"/>
  <c r="EQ61" i="3" s="1"/>
  <c r="DI61" i="3"/>
  <c r="DH61" i="3"/>
  <c r="EO61" i="3" s="1"/>
  <c r="ES61" i="3" s="1"/>
  <c r="K61" i="3"/>
  <c r="J61" i="3"/>
  <c r="H61" i="3"/>
  <c r="B61" i="3"/>
  <c r="FB60" i="3"/>
  <c r="EM60" i="3"/>
  <c r="EL60" i="3"/>
  <c r="EK60" i="3"/>
  <c r="EG60" i="3"/>
  <c r="EF60" i="3"/>
  <c r="EE60" i="3"/>
  <c r="ED60" i="3"/>
  <c r="EO60" i="3" s="1"/>
  <c r="EB60" i="3"/>
  <c r="EX60" i="3" s="1"/>
  <c r="EA60" i="3"/>
  <c r="EW60" i="3" s="1"/>
  <c r="DZ60" i="3"/>
  <c r="EV60" i="3" s="1"/>
  <c r="DV60" i="3"/>
  <c r="DU60" i="3"/>
  <c r="DT60" i="3"/>
  <c r="DS60" i="3"/>
  <c r="DW60" i="3" s="1"/>
  <c r="DY60" i="3" s="1"/>
  <c r="DQ60" i="3"/>
  <c r="DP60" i="3"/>
  <c r="DO60" i="3"/>
  <c r="DK60" i="3"/>
  <c r="ER60" i="3" s="1"/>
  <c r="DJ60" i="3"/>
  <c r="DI60" i="3"/>
  <c r="EP60" i="3" s="1"/>
  <c r="DH60" i="3"/>
  <c r="K60" i="3"/>
  <c r="J60" i="3"/>
  <c r="H60" i="3"/>
  <c r="B60" i="3"/>
  <c r="EM59" i="3"/>
  <c r="EL59" i="3"/>
  <c r="EK59" i="3"/>
  <c r="EG59" i="3"/>
  <c r="EF59" i="3"/>
  <c r="EE59" i="3"/>
  <c r="EP59" i="3" s="1"/>
  <c r="ED59" i="3"/>
  <c r="EB59" i="3"/>
  <c r="EX59" i="3" s="1"/>
  <c r="EA59" i="3"/>
  <c r="EW59" i="3" s="1"/>
  <c r="DZ59" i="3"/>
  <c r="DY59" i="3"/>
  <c r="DV59" i="3"/>
  <c r="DU59" i="3"/>
  <c r="DT59" i="3"/>
  <c r="DW59" i="3" s="1"/>
  <c r="DX59" i="3" s="1"/>
  <c r="DS59" i="3"/>
  <c r="FA59" i="3" s="1"/>
  <c r="DQ59" i="3"/>
  <c r="DP59" i="3"/>
  <c r="DO59" i="3"/>
  <c r="EV59" i="3" s="1"/>
  <c r="DK59" i="3"/>
  <c r="DJ59" i="3"/>
  <c r="DL59" i="3" s="1"/>
  <c r="DI59" i="3"/>
  <c r="DH59" i="3"/>
  <c r="FB59" i="3" s="1"/>
  <c r="K59" i="3"/>
  <c r="J59" i="3"/>
  <c r="H59" i="3"/>
  <c r="B59" i="3"/>
  <c r="FA58" i="3"/>
  <c r="EX58" i="3"/>
  <c r="ER58" i="3"/>
  <c r="EM58" i="3"/>
  <c r="EL58" i="3"/>
  <c r="EK58" i="3"/>
  <c r="EH58" i="3"/>
  <c r="EG58" i="3"/>
  <c r="EF58" i="3"/>
  <c r="EQ58" i="3" s="1"/>
  <c r="EE58" i="3"/>
  <c r="ED58" i="3"/>
  <c r="EO58" i="3" s="1"/>
  <c r="EB58" i="3"/>
  <c r="EA58" i="3"/>
  <c r="DZ58" i="3"/>
  <c r="EV58" i="3" s="1"/>
  <c r="DW58" i="3"/>
  <c r="DY58" i="3" s="1"/>
  <c r="DV58" i="3"/>
  <c r="DU58" i="3"/>
  <c r="DT58" i="3"/>
  <c r="DS58" i="3"/>
  <c r="DQ58" i="3"/>
  <c r="DP58" i="3"/>
  <c r="EW58" i="3" s="1"/>
  <c r="DO58" i="3"/>
  <c r="DK58" i="3"/>
  <c r="DJ58" i="3"/>
  <c r="DI58" i="3"/>
  <c r="DL58" i="3" s="1"/>
  <c r="DH58" i="3"/>
  <c r="FB58" i="3" s="1"/>
  <c r="K58" i="3"/>
  <c r="J58" i="3"/>
  <c r="H58" i="3"/>
  <c r="B58" i="3"/>
  <c r="FB57" i="3"/>
  <c r="FA57" i="3"/>
  <c r="EW57" i="3"/>
  <c r="EV57" i="3"/>
  <c r="EM57" i="3"/>
  <c r="EL57" i="3"/>
  <c r="EK57" i="3"/>
  <c r="EG57" i="3"/>
  <c r="ER57" i="3" s="1"/>
  <c r="EF57" i="3"/>
  <c r="EQ57" i="3" s="1"/>
  <c r="EE57" i="3"/>
  <c r="EP57" i="3" s="1"/>
  <c r="ED57" i="3"/>
  <c r="EB57" i="3"/>
  <c r="EA57" i="3"/>
  <c r="DZ57" i="3"/>
  <c r="DV57" i="3"/>
  <c r="DU57" i="3"/>
  <c r="DT57" i="3"/>
  <c r="DS57" i="3"/>
  <c r="DW57" i="3" s="1"/>
  <c r="DQ57" i="3"/>
  <c r="EX57" i="3" s="1"/>
  <c r="DP57" i="3"/>
  <c r="DO57" i="3"/>
  <c r="DL57" i="3"/>
  <c r="DK57" i="3"/>
  <c r="DJ57" i="3"/>
  <c r="DI57" i="3"/>
  <c r="DH57" i="3"/>
  <c r="K57" i="3"/>
  <c r="J57" i="3"/>
  <c r="H57" i="3"/>
  <c r="B57" i="3"/>
  <c r="FB56" i="3"/>
  <c r="EZ56" i="3"/>
  <c r="EX56" i="3"/>
  <c r="EW56" i="3"/>
  <c r="EM56" i="3"/>
  <c r="EL56" i="3"/>
  <c r="EK56" i="3"/>
  <c r="EG56" i="3"/>
  <c r="EF56" i="3"/>
  <c r="EQ56" i="3" s="1"/>
  <c r="EE56" i="3"/>
  <c r="ED56" i="3"/>
  <c r="EB56" i="3"/>
  <c r="EA56" i="3"/>
  <c r="DZ56" i="3"/>
  <c r="DV56" i="3"/>
  <c r="DU56" i="3"/>
  <c r="DT56" i="3"/>
  <c r="DS56" i="3"/>
  <c r="DQ56" i="3"/>
  <c r="DP56" i="3"/>
  <c r="DO56" i="3"/>
  <c r="EV56" i="3" s="1"/>
  <c r="DK56" i="3"/>
  <c r="DJ56" i="3"/>
  <c r="DI56" i="3"/>
  <c r="DH56" i="3"/>
  <c r="K56" i="3"/>
  <c r="J56" i="3"/>
  <c r="H56" i="3"/>
  <c r="B56" i="3"/>
  <c r="FB55" i="3"/>
  <c r="FA55" i="3"/>
  <c r="EX55" i="3"/>
  <c r="EW55" i="3"/>
  <c r="EM55" i="3"/>
  <c r="EL55" i="3"/>
  <c r="EK55" i="3"/>
  <c r="EG55" i="3"/>
  <c r="ER55" i="3" s="1"/>
  <c r="EF55" i="3"/>
  <c r="EQ55" i="3" s="1"/>
  <c r="EE55" i="3"/>
  <c r="ED55" i="3"/>
  <c r="EO55" i="3" s="1"/>
  <c r="ES55" i="3" s="1"/>
  <c r="ET55" i="3" s="1"/>
  <c r="EB55" i="3"/>
  <c r="EA55" i="3"/>
  <c r="DZ55" i="3"/>
  <c r="DV55" i="3"/>
  <c r="DU55" i="3"/>
  <c r="DT55" i="3"/>
  <c r="EP55" i="3" s="1"/>
  <c r="DS55" i="3"/>
  <c r="DW55" i="3" s="1"/>
  <c r="DQ55" i="3"/>
  <c r="DP55" i="3"/>
  <c r="DO55" i="3"/>
  <c r="DL55" i="3"/>
  <c r="DK55" i="3"/>
  <c r="DJ55" i="3"/>
  <c r="DI55" i="3"/>
  <c r="DH55" i="3"/>
  <c r="K55" i="3"/>
  <c r="J55" i="3"/>
  <c r="H55" i="3"/>
  <c r="B55" i="3"/>
  <c r="FB54" i="3"/>
  <c r="FA54" i="3"/>
  <c r="EZ54" i="3"/>
  <c r="EV54" i="3"/>
  <c r="EM54" i="3"/>
  <c r="EL54" i="3"/>
  <c r="EK54" i="3"/>
  <c r="EH54" i="3"/>
  <c r="EJ54" i="3" s="1"/>
  <c r="EG54" i="3"/>
  <c r="ER54" i="3" s="1"/>
  <c r="EF54" i="3"/>
  <c r="EE54" i="3"/>
  <c r="EP54" i="3" s="1"/>
  <c r="ED54" i="3"/>
  <c r="EO54" i="3" s="1"/>
  <c r="ES54" i="3" s="1"/>
  <c r="EB54" i="3"/>
  <c r="EA54" i="3"/>
  <c r="DZ54" i="3"/>
  <c r="DV54" i="3"/>
  <c r="DU54" i="3"/>
  <c r="EQ54" i="3" s="1"/>
  <c r="DT54" i="3"/>
  <c r="DS54" i="3"/>
  <c r="DW54" i="3" s="1"/>
  <c r="DQ54" i="3"/>
  <c r="EX54" i="3" s="1"/>
  <c r="DP54" i="3"/>
  <c r="DO54" i="3"/>
  <c r="DK54" i="3"/>
  <c r="DJ54" i="3"/>
  <c r="DI54" i="3"/>
  <c r="DH54" i="3"/>
  <c r="DL54" i="3" s="1"/>
  <c r="DN54" i="3" s="1"/>
  <c r="K54" i="3"/>
  <c r="J54" i="3"/>
  <c r="H54" i="3"/>
  <c r="B54" i="3"/>
  <c r="FB53" i="3"/>
  <c r="FA53" i="3"/>
  <c r="EZ53" i="3"/>
  <c r="EW53" i="3"/>
  <c r="EM53" i="3"/>
  <c r="EX53" i="3" s="1"/>
  <c r="EL53" i="3"/>
  <c r="EK53" i="3"/>
  <c r="EV53" i="3" s="1"/>
  <c r="EG53" i="3"/>
  <c r="EF53" i="3"/>
  <c r="EQ53" i="3" s="1"/>
  <c r="EE53" i="3"/>
  <c r="EP53" i="3" s="1"/>
  <c r="ED53" i="3"/>
  <c r="EB53" i="3"/>
  <c r="EA53" i="3"/>
  <c r="DZ53" i="3"/>
  <c r="DV53" i="3"/>
  <c r="ER53" i="3" s="1"/>
  <c r="DU53" i="3"/>
  <c r="DT53" i="3"/>
  <c r="DS53" i="3"/>
  <c r="DQ53" i="3"/>
  <c r="DP53" i="3"/>
  <c r="DO53" i="3"/>
  <c r="DN53" i="3"/>
  <c r="DK53" i="3"/>
  <c r="DJ53" i="3"/>
  <c r="DI53" i="3"/>
  <c r="DL53" i="3" s="1"/>
  <c r="DH53" i="3"/>
  <c r="K53" i="3"/>
  <c r="J53" i="3"/>
  <c r="H53" i="3"/>
  <c r="B53" i="3"/>
  <c r="FB52" i="3"/>
  <c r="FA52" i="3"/>
  <c r="FC52" i="3" s="1"/>
  <c r="EO52" i="3"/>
  <c r="EM52" i="3"/>
  <c r="EL52" i="3"/>
  <c r="EW52" i="3" s="1"/>
  <c r="EK52" i="3"/>
  <c r="EV52" i="3" s="1"/>
  <c r="EG52" i="3"/>
  <c r="ER52" i="3" s="1"/>
  <c r="EF52" i="3"/>
  <c r="EQ52" i="3" s="1"/>
  <c r="EE52" i="3"/>
  <c r="ED52" i="3"/>
  <c r="EZ52" i="3" s="1"/>
  <c r="EB52" i="3"/>
  <c r="EA52" i="3"/>
  <c r="DZ52" i="3"/>
  <c r="DV52" i="3"/>
  <c r="DU52" i="3"/>
  <c r="DT52" i="3"/>
  <c r="EP52" i="3" s="1"/>
  <c r="DS52" i="3"/>
  <c r="DW52" i="3" s="1"/>
  <c r="DQ52" i="3"/>
  <c r="EX52" i="3" s="1"/>
  <c r="DP52" i="3"/>
  <c r="DO52" i="3"/>
  <c r="DL52" i="3"/>
  <c r="DN52" i="3" s="1"/>
  <c r="DK52" i="3"/>
  <c r="DJ52" i="3"/>
  <c r="DI52" i="3"/>
  <c r="DH52" i="3"/>
  <c r="K52" i="3"/>
  <c r="J52" i="3"/>
  <c r="H52" i="3"/>
  <c r="B52" i="3"/>
  <c r="FB51" i="3"/>
  <c r="EZ51" i="3"/>
  <c r="EM51" i="3"/>
  <c r="EX51" i="3" s="1"/>
  <c r="EL51" i="3"/>
  <c r="EK51" i="3"/>
  <c r="EV51" i="3" s="1"/>
  <c r="EH51" i="3"/>
  <c r="EI51" i="3" s="1"/>
  <c r="EG51" i="3"/>
  <c r="ER51" i="3" s="1"/>
  <c r="EF51" i="3"/>
  <c r="EE51" i="3"/>
  <c r="ED51" i="3"/>
  <c r="EB51" i="3"/>
  <c r="EA51" i="3"/>
  <c r="DZ51" i="3"/>
  <c r="DV51" i="3"/>
  <c r="DU51" i="3"/>
  <c r="EQ51" i="3" s="1"/>
  <c r="DT51" i="3"/>
  <c r="EP51" i="3" s="1"/>
  <c r="DS51" i="3"/>
  <c r="DQ51" i="3"/>
  <c r="DP51" i="3"/>
  <c r="DO51" i="3"/>
  <c r="DK51" i="3"/>
  <c r="DJ51" i="3"/>
  <c r="DI51" i="3"/>
  <c r="DH51" i="3"/>
  <c r="DL51" i="3" s="1"/>
  <c r="K51" i="3"/>
  <c r="J51" i="3"/>
  <c r="H51" i="3"/>
  <c r="B51" i="3"/>
  <c r="FA50" i="3"/>
  <c r="EM50" i="3"/>
  <c r="EL50" i="3"/>
  <c r="EW50" i="3" s="1"/>
  <c r="EK50" i="3"/>
  <c r="EV50" i="3" s="1"/>
  <c r="EG50" i="3"/>
  <c r="EF50" i="3"/>
  <c r="EE50" i="3"/>
  <c r="ED50" i="3"/>
  <c r="EZ50" i="3" s="1"/>
  <c r="EB50" i="3"/>
  <c r="EA50" i="3"/>
  <c r="DZ50" i="3"/>
  <c r="DV50" i="3"/>
  <c r="ER50" i="3" s="1"/>
  <c r="DU50" i="3"/>
  <c r="EQ50" i="3" s="1"/>
  <c r="DT50" i="3"/>
  <c r="DS50" i="3"/>
  <c r="DQ50" i="3"/>
  <c r="DP50" i="3"/>
  <c r="DO50" i="3"/>
  <c r="DK50" i="3"/>
  <c r="DJ50" i="3"/>
  <c r="DI50" i="3"/>
  <c r="DH50" i="3"/>
  <c r="K50" i="3"/>
  <c r="J50" i="3"/>
  <c r="B50" i="3"/>
  <c r="FB49" i="3"/>
  <c r="EZ49" i="3"/>
  <c r="FC49" i="3" s="1"/>
  <c r="EM49" i="3"/>
  <c r="EX49" i="3" s="1"/>
  <c r="EL49" i="3"/>
  <c r="EW49" i="3" s="1"/>
  <c r="EK49" i="3"/>
  <c r="EJ49" i="3"/>
  <c r="EG49" i="3"/>
  <c r="EF49" i="3"/>
  <c r="EE49" i="3"/>
  <c r="EH49" i="3" s="1"/>
  <c r="EI49" i="3" s="1"/>
  <c r="ED49" i="3"/>
  <c r="EB49" i="3"/>
  <c r="EA49" i="3"/>
  <c r="DZ49" i="3"/>
  <c r="EV49" i="3" s="1"/>
  <c r="DV49" i="3"/>
  <c r="ER49" i="3" s="1"/>
  <c r="DU49" i="3"/>
  <c r="EQ49" i="3" s="1"/>
  <c r="DT49" i="3"/>
  <c r="DS49" i="3"/>
  <c r="FA49" i="3" s="1"/>
  <c r="DQ49" i="3"/>
  <c r="DP49" i="3"/>
  <c r="DO49" i="3"/>
  <c r="DK49" i="3"/>
  <c r="DJ49" i="3"/>
  <c r="DI49" i="3"/>
  <c r="EP49" i="3" s="1"/>
  <c r="DH49" i="3"/>
  <c r="DL49" i="3" s="1"/>
  <c r="K49" i="3"/>
  <c r="J49" i="3"/>
  <c r="H49" i="3"/>
  <c r="B49" i="3"/>
  <c r="EZ48" i="3"/>
  <c r="EO48" i="3"/>
  <c r="EM48" i="3"/>
  <c r="EX48" i="3" s="1"/>
  <c r="EL48" i="3"/>
  <c r="EK48" i="3"/>
  <c r="EV48" i="3" s="1"/>
  <c r="EH48" i="3"/>
  <c r="EJ48" i="3" s="1"/>
  <c r="EG48" i="3"/>
  <c r="EF48" i="3"/>
  <c r="EE48" i="3"/>
  <c r="ED48" i="3"/>
  <c r="EB48" i="3"/>
  <c r="EA48" i="3"/>
  <c r="EW48" i="3" s="1"/>
  <c r="DZ48" i="3"/>
  <c r="DV48" i="3"/>
  <c r="ER48" i="3" s="1"/>
  <c r="DU48" i="3"/>
  <c r="DT48" i="3"/>
  <c r="EP48" i="3" s="1"/>
  <c r="DS48" i="3"/>
  <c r="FA48" i="3" s="1"/>
  <c r="DQ48" i="3"/>
  <c r="DP48" i="3"/>
  <c r="DO48" i="3"/>
  <c r="DK48" i="3"/>
  <c r="DJ48" i="3"/>
  <c r="EQ48" i="3" s="1"/>
  <c r="DI48" i="3"/>
  <c r="DH48" i="3"/>
  <c r="K48" i="3"/>
  <c r="J48" i="3"/>
  <c r="H48" i="3"/>
  <c r="B48" i="3"/>
  <c r="FA47" i="3"/>
  <c r="ER47" i="3"/>
  <c r="EQ47" i="3"/>
  <c r="EP47" i="3"/>
  <c r="EO47" i="3"/>
  <c r="EM47" i="3"/>
  <c r="EL47" i="3"/>
  <c r="EW47" i="3" s="1"/>
  <c r="EK47" i="3"/>
  <c r="EV47" i="3" s="1"/>
  <c r="EG47" i="3"/>
  <c r="EF47" i="3"/>
  <c r="EE47" i="3"/>
  <c r="ED47" i="3"/>
  <c r="EZ47" i="3" s="1"/>
  <c r="EB47" i="3"/>
  <c r="EX47" i="3" s="1"/>
  <c r="EA47" i="3"/>
  <c r="DZ47" i="3"/>
  <c r="DV47" i="3"/>
  <c r="DU47" i="3"/>
  <c r="DW47" i="3" s="1"/>
  <c r="DT47" i="3"/>
  <c r="DS47" i="3"/>
  <c r="DQ47" i="3"/>
  <c r="DP47" i="3"/>
  <c r="DO47" i="3"/>
  <c r="DK47" i="3"/>
  <c r="DJ47" i="3"/>
  <c r="DI47" i="3"/>
  <c r="DH47" i="3"/>
  <c r="K47" i="3"/>
  <c r="J47" i="3"/>
  <c r="H47" i="3"/>
  <c r="B47" i="3"/>
  <c r="EQ46" i="3"/>
  <c r="EM46" i="3"/>
  <c r="EX46" i="3" s="1"/>
  <c r="EL46" i="3"/>
  <c r="EW46" i="3" s="1"/>
  <c r="EK46" i="3"/>
  <c r="EG46" i="3"/>
  <c r="EF46" i="3"/>
  <c r="EE46" i="3"/>
  <c r="ED46" i="3"/>
  <c r="EB46" i="3"/>
  <c r="EA46" i="3"/>
  <c r="DZ46" i="3"/>
  <c r="EV46" i="3" s="1"/>
  <c r="DV46" i="3"/>
  <c r="ER46" i="3" s="1"/>
  <c r="DU46" i="3"/>
  <c r="DT46" i="3"/>
  <c r="DS46" i="3"/>
  <c r="DQ46" i="3"/>
  <c r="DP46" i="3"/>
  <c r="DO46" i="3"/>
  <c r="DK46" i="3"/>
  <c r="DJ46" i="3"/>
  <c r="DI46" i="3"/>
  <c r="EP46" i="3" s="1"/>
  <c r="DH46" i="3"/>
  <c r="FB46" i="3" s="1"/>
  <c r="K46" i="3"/>
  <c r="J46" i="3"/>
  <c r="H46" i="3"/>
  <c r="B46" i="3"/>
  <c r="FA45" i="3"/>
  <c r="ER45" i="3"/>
  <c r="EM45" i="3"/>
  <c r="EL45" i="3"/>
  <c r="EK45" i="3"/>
  <c r="EV45" i="3" s="1"/>
  <c r="EG45" i="3"/>
  <c r="EF45" i="3"/>
  <c r="EE45" i="3"/>
  <c r="EP45" i="3" s="1"/>
  <c r="ED45" i="3"/>
  <c r="EZ45" i="3" s="1"/>
  <c r="EB45" i="3"/>
  <c r="EA45" i="3"/>
  <c r="EW45" i="3" s="1"/>
  <c r="DZ45" i="3"/>
  <c r="DV45" i="3"/>
  <c r="DU45" i="3"/>
  <c r="DT45" i="3"/>
  <c r="DW45" i="3" s="1"/>
  <c r="DS45" i="3"/>
  <c r="DQ45" i="3"/>
  <c r="DP45" i="3"/>
  <c r="DO45" i="3"/>
  <c r="DK45" i="3"/>
  <c r="DJ45" i="3"/>
  <c r="EQ45" i="3" s="1"/>
  <c r="DI45" i="3"/>
  <c r="DH45" i="3"/>
  <c r="EO45" i="3" s="1"/>
  <c r="K45" i="3"/>
  <c r="J45" i="3"/>
  <c r="H45" i="3"/>
  <c r="B45" i="3"/>
  <c r="FB44" i="3"/>
  <c r="EP44" i="3"/>
  <c r="EM44" i="3"/>
  <c r="EL44" i="3"/>
  <c r="EW44" i="3" s="1"/>
  <c r="EK44" i="3"/>
  <c r="EG44" i="3"/>
  <c r="ER44" i="3" s="1"/>
  <c r="EF44" i="3"/>
  <c r="EE44" i="3"/>
  <c r="ED44" i="3"/>
  <c r="EB44" i="3"/>
  <c r="EX44" i="3" s="1"/>
  <c r="EA44" i="3"/>
  <c r="DZ44" i="3"/>
  <c r="DV44" i="3"/>
  <c r="DU44" i="3"/>
  <c r="DT44" i="3"/>
  <c r="DS44" i="3"/>
  <c r="DW44" i="3" s="1"/>
  <c r="DY44" i="3" s="1"/>
  <c r="DQ44" i="3"/>
  <c r="DP44" i="3"/>
  <c r="DO44" i="3"/>
  <c r="DL44" i="3"/>
  <c r="DM44" i="3" s="1"/>
  <c r="DK44" i="3"/>
  <c r="DJ44" i="3"/>
  <c r="DI44" i="3"/>
  <c r="DH44" i="3"/>
  <c r="K44" i="3"/>
  <c r="J44" i="3"/>
  <c r="H44" i="3"/>
  <c r="B44" i="3"/>
  <c r="EZ43" i="3"/>
  <c r="EV43" i="3"/>
  <c r="EM43" i="3"/>
  <c r="EX43" i="3" s="1"/>
  <c r="EL43" i="3"/>
  <c r="EK43" i="3"/>
  <c r="EG43" i="3"/>
  <c r="EF43" i="3"/>
  <c r="EE43" i="3"/>
  <c r="EP43" i="3" s="1"/>
  <c r="ED43" i="3"/>
  <c r="EO43" i="3" s="1"/>
  <c r="EB43" i="3"/>
  <c r="EA43" i="3"/>
  <c r="DZ43" i="3"/>
  <c r="DV43" i="3"/>
  <c r="DU43" i="3"/>
  <c r="DT43" i="3"/>
  <c r="DW43" i="3" s="1"/>
  <c r="DX43" i="3" s="1"/>
  <c r="DS43" i="3"/>
  <c r="FA43" i="3" s="1"/>
  <c r="DQ43" i="3"/>
  <c r="DP43" i="3"/>
  <c r="DO43" i="3"/>
  <c r="DK43" i="3"/>
  <c r="DJ43" i="3"/>
  <c r="EQ43" i="3" s="1"/>
  <c r="DI43" i="3"/>
  <c r="DH43" i="3"/>
  <c r="FB43" i="3" s="1"/>
  <c r="K43" i="3"/>
  <c r="J43" i="3"/>
  <c r="H43" i="3"/>
  <c r="B43" i="3"/>
  <c r="FA42" i="3"/>
  <c r="EZ42" i="3"/>
  <c r="FC42" i="3" s="1"/>
  <c r="EW42" i="3"/>
  <c r="EM42" i="3"/>
  <c r="EL42" i="3"/>
  <c r="EK42" i="3"/>
  <c r="EG42" i="3"/>
  <c r="EF42" i="3"/>
  <c r="EQ42" i="3" s="1"/>
  <c r="EE42" i="3"/>
  <c r="ED42" i="3"/>
  <c r="EO42" i="3" s="1"/>
  <c r="EB42" i="3"/>
  <c r="EX42" i="3" s="1"/>
  <c r="EA42" i="3"/>
  <c r="DZ42" i="3"/>
  <c r="EV42" i="3" s="1"/>
  <c r="DW42" i="3"/>
  <c r="DV42" i="3"/>
  <c r="DU42" i="3"/>
  <c r="DT42" i="3"/>
  <c r="DS42" i="3"/>
  <c r="DQ42" i="3"/>
  <c r="DP42" i="3"/>
  <c r="DO42" i="3"/>
  <c r="DK42" i="3"/>
  <c r="ER42" i="3" s="1"/>
  <c r="DJ42" i="3"/>
  <c r="DI42" i="3"/>
  <c r="DL42" i="3" s="1"/>
  <c r="DH42" i="3"/>
  <c r="FB42" i="3" s="1"/>
  <c r="K42" i="3"/>
  <c r="J42" i="3"/>
  <c r="B42" i="3"/>
  <c r="FB41" i="3"/>
  <c r="EX41" i="3"/>
  <c r="EP41" i="3"/>
  <c r="EM41" i="3"/>
  <c r="EL41" i="3"/>
  <c r="EK41" i="3"/>
  <c r="EG41" i="3"/>
  <c r="ER41" i="3" s="1"/>
  <c r="EF41" i="3"/>
  <c r="EQ41" i="3" s="1"/>
  <c r="EE41" i="3"/>
  <c r="ED41" i="3"/>
  <c r="EB41" i="3"/>
  <c r="EA41" i="3"/>
  <c r="EW41" i="3" s="1"/>
  <c r="DZ41" i="3"/>
  <c r="EV41" i="3" s="1"/>
  <c r="DV41" i="3"/>
  <c r="DU41" i="3"/>
  <c r="DT41" i="3"/>
  <c r="DS41" i="3"/>
  <c r="DW41" i="3" s="1"/>
  <c r="DY41" i="3" s="1"/>
  <c r="DQ41" i="3"/>
  <c r="DP41" i="3"/>
  <c r="DO41" i="3"/>
  <c r="DN41" i="3"/>
  <c r="DM41" i="3"/>
  <c r="DL41" i="3"/>
  <c r="DK41" i="3"/>
  <c r="DJ41" i="3"/>
  <c r="DI41" i="3"/>
  <c r="DH41" i="3"/>
  <c r="K41" i="3"/>
  <c r="J41" i="3"/>
  <c r="H41" i="3"/>
  <c r="B41" i="3"/>
  <c r="EZ40" i="3"/>
  <c r="EX40" i="3"/>
  <c r="EV40" i="3"/>
  <c r="EM40" i="3"/>
  <c r="EL40" i="3"/>
  <c r="EK40" i="3"/>
  <c r="EG40" i="3"/>
  <c r="ER40" i="3" s="1"/>
  <c r="EF40" i="3"/>
  <c r="EQ40" i="3" s="1"/>
  <c r="EE40" i="3"/>
  <c r="EH40" i="3" s="1"/>
  <c r="ED40" i="3"/>
  <c r="EB40" i="3"/>
  <c r="EA40" i="3"/>
  <c r="EW40" i="3" s="1"/>
  <c r="DZ40" i="3"/>
  <c r="DV40" i="3"/>
  <c r="DU40" i="3"/>
  <c r="DT40" i="3"/>
  <c r="DS40" i="3"/>
  <c r="FA40" i="3" s="1"/>
  <c r="DQ40" i="3"/>
  <c r="DP40" i="3"/>
  <c r="DO40" i="3"/>
  <c r="DK40" i="3"/>
  <c r="DJ40" i="3"/>
  <c r="DI40" i="3"/>
  <c r="DH40" i="3"/>
  <c r="FB40" i="3" s="1"/>
  <c r="FC40" i="3" s="1"/>
  <c r="K40" i="3"/>
  <c r="J40" i="3"/>
  <c r="B40" i="3"/>
  <c r="FB39" i="3"/>
  <c r="EP39" i="3"/>
  <c r="EM39" i="3"/>
  <c r="EL39" i="3"/>
  <c r="EW39" i="3" s="1"/>
  <c r="EK39" i="3"/>
  <c r="EG39" i="3"/>
  <c r="ER39" i="3" s="1"/>
  <c r="EF39" i="3"/>
  <c r="EE39" i="3"/>
  <c r="ED39" i="3"/>
  <c r="EB39" i="3"/>
  <c r="EX39" i="3" s="1"/>
  <c r="EA39" i="3"/>
  <c r="DZ39" i="3"/>
  <c r="DV39" i="3"/>
  <c r="DU39" i="3"/>
  <c r="DT39" i="3"/>
  <c r="DS39" i="3"/>
  <c r="FA39" i="3" s="1"/>
  <c r="DQ39" i="3"/>
  <c r="DP39" i="3"/>
  <c r="DO39" i="3"/>
  <c r="DK39" i="3"/>
  <c r="DL39" i="3" s="1"/>
  <c r="DJ39" i="3"/>
  <c r="DI39" i="3"/>
  <c r="DH39" i="3"/>
  <c r="K39" i="3"/>
  <c r="J39" i="3"/>
  <c r="H39" i="3"/>
  <c r="B39" i="3"/>
  <c r="FB38" i="3"/>
  <c r="FA38" i="3"/>
  <c r="EM38" i="3"/>
  <c r="EX38" i="3" s="1"/>
  <c r="EL38" i="3"/>
  <c r="EK38" i="3"/>
  <c r="EV38" i="3" s="1"/>
  <c r="EG38" i="3"/>
  <c r="ER38" i="3" s="1"/>
  <c r="EF38" i="3"/>
  <c r="EE38" i="3"/>
  <c r="EP38" i="3" s="1"/>
  <c r="ED38" i="3"/>
  <c r="EO38" i="3" s="1"/>
  <c r="ES38" i="3" s="1"/>
  <c r="EB38" i="3"/>
  <c r="EA38" i="3"/>
  <c r="DZ38" i="3"/>
  <c r="DV38" i="3"/>
  <c r="DU38" i="3"/>
  <c r="EQ38" i="3" s="1"/>
  <c r="DT38" i="3"/>
  <c r="DS38" i="3"/>
  <c r="DQ38" i="3"/>
  <c r="DP38" i="3"/>
  <c r="DO38" i="3"/>
  <c r="DL38" i="3"/>
  <c r="DN38" i="3" s="1"/>
  <c r="DK38" i="3"/>
  <c r="DJ38" i="3"/>
  <c r="DI38" i="3"/>
  <c r="DH38" i="3"/>
  <c r="K38" i="3"/>
  <c r="J38" i="3"/>
  <c r="H38" i="3"/>
  <c r="B38" i="3"/>
  <c r="FB37" i="3"/>
  <c r="FA37" i="3"/>
  <c r="EW37" i="3"/>
  <c r="EM37" i="3"/>
  <c r="EX37" i="3" s="1"/>
  <c r="EL37" i="3"/>
  <c r="EK37" i="3"/>
  <c r="EG37" i="3"/>
  <c r="EF37" i="3"/>
  <c r="EE37" i="3"/>
  <c r="ED37" i="3"/>
  <c r="EO37" i="3" s="1"/>
  <c r="EB37" i="3"/>
  <c r="EA37" i="3"/>
  <c r="DZ37" i="3"/>
  <c r="EV37" i="3" s="1"/>
  <c r="DV37" i="3"/>
  <c r="ER37" i="3" s="1"/>
  <c r="DU37" i="3"/>
  <c r="DT37" i="3"/>
  <c r="DW37" i="3" s="1"/>
  <c r="DS37" i="3"/>
  <c r="DQ37" i="3"/>
  <c r="DP37" i="3"/>
  <c r="DO37" i="3"/>
  <c r="DL37" i="3"/>
  <c r="DK37" i="3"/>
  <c r="DJ37" i="3"/>
  <c r="DI37" i="3"/>
  <c r="DH37" i="3"/>
  <c r="K37" i="3"/>
  <c r="J37" i="3"/>
  <c r="H37" i="3"/>
  <c r="B37" i="3"/>
  <c r="FB36" i="3"/>
  <c r="EX36" i="3"/>
  <c r="EP36" i="3"/>
  <c r="EM36" i="3"/>
  <c r="EL36" i="3"/>
  <c r="EW36" i="3" s="1"/>
  <c r="EK36" i="3"/>
  <c r="EV36" i="3" s="1"/>
  <c r="EG36" i="3"/>
  <c r="EF36" i="3"/>
  <c r="EE36" i="3"/>
  <c r="ED36" i="3"/>
  <c r="EB36" i="3"/>
  <c r="EA36" i="3"/>
  <c r="DZ36" i="3"/>
  <c r="DV36" i="3"/>
  <c r="DU36" i="3"/>
  <c r="DT36" i="3"/>
  <c r="DS36" i="3"/>
  <c r="FA36" i="3" s="1"/>
  <c r="DQ36" i="3"/>
  <c r="DP36" i="3"/>
  <c r="DO36" i="3"/>
  <c r="DK36" i="3"/>
  <c r="DJ36" i="3"/>
  <c r="DL36" i="3" s="1"/>
  <c r="DI36" i="3"/>
  <c r="DH36" i="3"/>
  <c r="K36" i="3"/>
  <c r="J36" i="3"/>
  <c r="H36" i="3"/>
  <c r="B36" i="3"/>
  <c r="FC35" i="3"/>
  <c r="FB35" i="3"/>
  <c r="EZ35" i="3"/>
  <c r="EW35" i="3"/>
  <c r="EP35" i="3"/>
  <c r="EM35" i="3"/>
  <c r="EL35" i="3"/>
  <c r="EK35" i="3"/>
  <c r="EV35" i="3" s="1"/>
  <c r="EG35" i="3"/>
  <c r="EF35" i="3"/>
  <c r="EQ35" i="3" s="1"/>
  <c r="EE35" i="3"/>
  <c r="EH35" i="3" s="1"/>
  <c r="ED35" i="3"/>
  <c r="EB35" i="3"/>
  <c r="EX35" i="3" s="1"/>
  <c r="EA35" i="3"/>
  <c r="DZ35" i="3"/>
  <c r="DW35" i="3"/>
  <c r="DY35" i="3" s="1"/>
  <c r="DV35" i="3"/>
  <c r="DU35" i="3"/>
  <c r="DT35" i="3"/>
  <c r="DS35" i="3"/>
  <c r="FA35" i="3" s="1"/>
  <c r="DQ35" i="3"/>
  <c r="DP35" i="3"/>
  <c r="DO35" i="3"/>
  <c r="DK35" i="3"/>
  <c r="DJ35" i="3"/>
  <c r="DI35" i="3"/>
  <c r="DH35" i="3"/>
  <c r="K35" i="3"/>
  <c r="J35" i="3"/>
  <c r="H35" i="3"/>
  <c r="B35" i="3"/>
  <c r="FA34" i="3"/>
  <c r="EQ34" i="3"/>
  <c r="EP34" i="3"/>
  <c r="EM34" i="3"/>
  <c r="EL34" i="3"/>
  <c r="EK34" i="3"/>
  <c r="EG34" i="3"/>
  <c r="EF34" i="3"/>
  <c r="EE34" i="3"/>
  <c r="ED34" i="3"/>
  <c r="EO34" i="3" s="1"/>
  <c r="EB34" i="3"/>
  <c r="EA34" i="3"/>
  <c r="DZ34" i="3"/>
  <c r="DX34" i="3"/>
  <c r="DW34" i="3"/>
  <c r="DY34" i="3" s="1"/>
  <c r="DV34" i="3"/>
  <c r="ER34" i="3" s="1"/>
  <c r="DU34" i="3"/>
  <c r="DT34" i="3"/>
  <c r="DS34" i="3"/>
  <c r="DQ34" i="3"/>
  <c r="EX34" i="3" s="1"/>
  <c r="DP34" i="3"/>
  <c r="EW34" i="3" s="1"/>
  <c r="DO34" i="3"/>
  <c r="DK34" i="3"/>
  <c r="DJ34" i="3"/>
  <c r="DI34" i="3"/>
  <c r="DH34" i="3"/>
  <c r="FB34" i="3" s="1"/>
  <c r="K34" i="3"/>
  <c r="J34" i="3"/>
  <c r="H34" i="3"/>
  <c r="B34" i="3"/>
  <c r="EZ33" i="3"/>
  <c r="EQ33" i="3"/>
  <c r="EM33" i="3"/>
  <c r="EX33" i="3" s="1"/>
  <c r="EL33" i="3"/>
  <c r="EW33" i="3" s="1"/>
  <c r="EK33" i="3"/>
  <c r="EG33" i="3"/>
  <c r="EF33" i="3"/>
  <c r="EE33" i="3"/>
  <c r="EH33" i="3" s="1"/>
  <c r="ED33" i="3"/>
  <c r="EB33" i="3"/>
  <c r="EA33" i="3"/>
  <c r="DZ33" i="3"/>
  <c r="EV33" i="3" s="1"/>
  <c r="DV33" i="3"/>
  <c r="ER33" i="3" s="1"/>
  <c r="DU33" i="3"/>
  <c r="DT33" i="3"/>
  <c r="DS33" i="3"/>
  <c r="EO33" i="3" s="1"/>
  <c r="DQ33" i="3"/>
  <c r="DP33" i="3"/>
  <c r="DO33" i="3"/>
  <c r="DK33" i="3"/>
  <c r="DJ33" i="3"/>
  <c r="DI33" i="3"/>
  <c r="DH33" i="3"/>
  <c r="DL33" i="3" s="1"/>
  <c r="DN33" i="3" s="1"/>
  <c r="K33" i="3"/>
  <c r="J33" i="3"/>
  <c r="H33" i="3"/>
  <c r="B33" i="3"/>
  <c r="FC32" i="3"/>
  <c r="FB32" i="3"/>
  <c r="FA32" i="3"/>
  <c r="EZ32" i="3"/>
  <c r="EM32" i="3"/>
  <c r="EX32" i="3" s="1"/>
  <c r="EL32" i="3"/>
  <c r="EK32" i="3"/>
  <c r="EV32" i="3" s="1"/>
  <c r="EH32" i="3"/>
  <c r="EI32" i="3" s="1"/>
  <c r="EG32" i="3"/>
  <c r="EF32" i="3"/>
  <c r="EQ32" i="3" s="1"/>
  <c r="EE32" i="3"/>
  <c r="ED32" i="3"/>
  <c r="EB32" i="3"/>
  <c r="EA32" i="3"/>
  <c r="DZ32" i="3"/>
  <c r="DV32" i="3"/>
  <c r="ER32" i="3" s="1"/>
  <c r="DU32" i="3"/>
  <c r="DT32" i="3"/>
  <c r="EP32" i="3" s="1"/>
  <c r="DS32" i="3"/>
  <c r="EO32" i="3" s="1"/>
  <c r="DQ32" i="3"/>
  <c r="DP32" i="3"/>
  <c r="EW32" i="3" s="1"/>
  <c r="DO32" i="3"/>
  <c r="DK32" i="3"/>
  <c r="DJ32" i="3"/>
  <c r="DI32" i="3"/>
  <c r="DH32" i="3"/>
  <c r="K32" i="3"/>
  <c r="J32" i="3"/>
  <c r="H32" i="3"/>
  <c r="B32" i="3"/>
  <c r="FB31" i="3"/>
  <c r="EQ31" i="3"/>
  <c r="EM31" i="3"/>
  <c r="EL31" i="3"/>
  <c r="EW31" i="3" s="1"/>
  <c r="EK31" i="3"/>
  <c r="EG31" i="3"/>
  <c r="ER31" i="3" s="1"/>
  <c r="EF31" i="3"/>
  <c r="EE31" i="3"/>
  <c r="ED31" i="3"/>
  <c r="EO31" i="3" s="1"/>
  <c r="EB31" i="3"/>
  <c r="EX31" i="3" s="1"/>
  <c r="EA31" i="3"/>
  <c r="DZ31" i="3"/>
  <c r="DV31" i="3"/>
  <c r="DU31" i="3"/>
  <c r="DT31" i="3"/>
  <c r="EP31" i="3" s="1"/>
  <c r="DS31" i="3"/>
  <c r="DW31" i="3" s="1"/>
  <c r="DQ31" i="3"/>
  <c r="DP31" i="3"/>
  <c r="DO31" i="3"/>
  <c r="DL31" i="3"/>
  <c r="DK31" i="3"/>
  <c r="DJ31" i="3"/>
  <c r="DI31" i="3"/>
  <c r="DH31" i="3"/>
  <c r="K31" i="3"/>
  <c r="J31" i="3"/>
  <c r="H31" i="3"/>
  <c r="B31" i="3"/>
  <c r="FB30" i="3"/>
  <c r="EP30" i="3"/>
  <c r="EM30" i="3"/>
  <c r="EX30" i="3" s="1"/>
  <c r="EL30" i="3"/>
  <c r="EW30" i="3" s="1"/>
  <c r="EK30" i="3"/>
  <c r="EV30" i="3" s="1"/>
  <c r="EG30" i="3"/>
  <c r="EF30" i="3"/>
  <c r="EE30" i="3"/>
  <c r="ED30" i="3"/>
  <c r="EB30" i="3"/>
  <c r="EA30" i="3"/>
  <c r="DZ30" i="3"/>
  <c r="DV30" i="3"/>
  <c r="DU30" i="3"/>
  <c r="EQ30" i="3" s="1"/>
  <c r="DT30" i="3"/>
  <c r="DS30" i="3"/>
  <c r="DQ30" i="3"/>
  <c r="DP30" i="3"/>
  <c r="DO30" i="3"/>
  <c r="DK30" i="3"/>
  <c r="ER30" i="3" s="1"/>
  <c r="DJ30" i="3"/>
  <c r="DI30" i="3"/>
  <c r="DH30" i="3"/>
  <c r="DL30" i="3" s="1"/>
  <c r="K30" i="3"/>
  <c r="J30" i="3"/>
  <c r="H30" i="3"/>
  <c r="B30" i="3"/>
  <c r="FA29" i="3"/>
  <c r="EM29" i="3"/>
  <c r="EL29" i="3"/>
  <c r="EW29" i="3" s="1"/>
  <c r="EK29" i="3"/>
  <c r="EV29" i="3" s="1"/>
  <c r="EG29" i="3"/>
  <c r="EF29" i="3"/>
  <c r="EQ29" i="3" s="1"/>
  <c r="EE29" i="3"/>
  <c r="EP29" i="3" s="1"/>
  <c r="ED29" i="3"/>
  <c r="EO29" i="3" s="1"/>
  <c r="ES29" i="3" s="1"/>
  <c r="EB29" i="3"/>
  <c r="EA29" i="3"/>
  <c r="DZ29" i="3"/>
  <c r="DV29" i="3"/>
  <c r="ER29" i="3" s="1"/>
  <c r="DU29" i="3"/>
  <c r="DW29" i="3" s="1"/>
  <c r="DT29" i="3"/>
  <c r="DS29" i="3"/>
  <c r="DQ29" i="3"/>
  <c r="DP29" i="3"/>
  <c r="DO29" i="3"/>
  <c r="DK29" i="3"/>
  <c r="DJ29" i="3"/>
  <c r="DL29" i="3" s="1"/>
  <c r="DI29" i="3"/>
  <c r="DH29" i="3"/>
  <c r="FB29" i="3" s="1"/>
  <c r="K29" i="3"/>
  <c r="J29" i="3"/>
  <c r="H29" i="3"/>
  <c r="B29" i="3"/>
  <c r="FB28" i="3"/>
  <c r="EW28" i="3"/>
  <c r="EP28" i="3"/>
  <c r="EM28" i="3"/>
  <c r="EL28" i="3"/>
  <c r="EK28" i="3"/>
  <c r="EG28" i="3"/>
  <c r="EF28" i="3"/>
  <c r="EE28" i="3"/>
  <c r="ED28" i="3"/>
  <c r="EB28" i="3"/>
  <c r="EX28" i="3" s="1"/>
  <c r="EA28" i="3"/>
  <c r="DZ28" i="3"/>
  <c r="DV28" i="3"/>
  <c r="ER28" i="3" s="1"/>
  <c r="DU28" i="3"/>
  <c r="DW28" i="3" s="1"/>
  <c r="DT28" i="3"/>
  <c r="DS28" i="3"/>
  <c r="FA28" i="3" s="1"/>
  <c r="DQ28" i="3"/>
  <c r="DP28" i="3"/>
  <c r="DO28" i="3"/>
  <c r="EV28" i="3" s="1"/>
  <c r="DK28" i="3"/>
  <c r="DJ28" i="3"/>
  <c r="DL28" i="3" s="1"/>
  <c r="DI28" i="3"/>
  <c r="DH28" i="3"/>
  <c r="K28" i="3"/>
  <c r="J28" i="3"/>
  <c r="H28" i="3"/>
  <c r="B28" i="3"/>
  <c r="EZ27" i="3"/>
  <c r="EQ27" i="3"/>
  <c r="EP27" i="3"/>
  <c r="EO27" i="3"/>
  <c r="EM27" i="3"/>
  <c r="EX27" i="3" s="1"/>
  <c r="EL27" i="3"/>
  <c r="EK27" i="3"/>
  <c r="EV27" i="3" s="1"/>
  <c r="EH27" i="3"/>
  <c r="EG27" i="3"/>
  <c r="EF27" i="3"/>
  <c r="EE27" i="3"/>
  <c r="ED27" i="3"/>
  <c r="EB27" i="3"/>
  <c r="EA27" i="3"/>
  <c r="EW27" i="3" s="1"/>
  <c r="DZ27" i="3"/>
  <c r="DV27" i="3"/>
  <c r="DW27" i="3" s="1"/>
  <c r="DU27" i="3"/>
  <c r="DT27" i="3"/>
  <c r="DS27" i="3"/>
  <c r="FA27" i="3" s="1"/>
  <c r="FC27" i="3" s="1"/>
  <c r="DQ27" i="3"/>
  <c r="DP27" i="3"/>
  <c r="DO27" i="3"/>
  <c r="DK27" i="3"/>
  <c r="DJ27" i="3"/>
  <c r="DI27" i="3"/>
  <c r="DH27" i="3"/>
  <c r="FB27" i="3" s="1"/>
  <c r="K27" i="3"/>
  <c r="J27" i="3"/>
  <c r="H27" i="3"/>
  <c r="B27" i="3"/>
  <c r="FA26" i="3"/>
  <c r="EZ26" i="3"/>
  <c r="EX26" i="3"/>
  <c r="EM26" i="3"/>
  <c r="EL26" i="3"/>
  <c r="EW26" i="3" s="1"/>
  <c r="EK26" i="3"/>
  <c r="EG26" i="3"/>
  <c r="ER26" i="3" s="1"/>
  <c r="EF26" i="3"/>
  <c r="EQ26" i="3" s="1"/>
  <c r="EE26" i="3"/>
  <c r="EP26" i="3" s="1"/>
  <c r="ED26" i="3"/>
  <c r="EH26" i="3" s="1"/>
  <c r="EB26" i="3"/>
  <c r="EA26" i="3"/>
  <c r="DZ26" i="3"/>
  <c r="DV26" i="3"/>
  <c r="DU26" i="3"/>
  <c r="DW26" i="3" s="1"/>
  <c r="DT26" i="3"/>
  <c r="DS26" i="3"/>
  <c r="DQ26" i="3"/>
  <c r="DP26" i="3"/>
  <c r="DO26" i="3"/>
  <c r="EV26" i="3" s="1"/>
  <c r="DN26" i="3"/>
  <c r="DM26" i="3"/>
  <c r="DL26" i="3"/>
  <c r="DK26" i="3"/>
  <c r="DJ26" i="3"/>
  <c r="DI26" i="3"/>
  <c r="DH26" i="3"/>
  <c r="FB26" i="3" s="1"/>
  <c r="K26" i="3"/>
  <c r="J26" i="3"/>
  <c r="H26" i="3"/>
  <c r="B26" i="3"/>
  <c r="FB25" i="3"/>
  <c r="FA25" i="3"/>
  <c r="EW25" i="3"/>
  <c r="EM25" i="3"/>
  <c r="EX25" i="3" s="1"/>
  <c r="EL25" i="3"/>
  <c r="EK25" i="3"/>
  <c r="EG25" i="3"/>
  <c r="ER25" i="3" s="1"/>
  <c r="EF25" i="3"/>
  <c r="EQ25" i="3" s="1"/>
  <c r="EE25" i="3"/>
  <c r="EP25" i="3" s="1"/>
  <c r="ED25" i="3"/>
  <c r="EO25" i="3" s="1"/>
  <c r="EB25" i="3"/>
  <c r="EA25" i="3"/>
  <c r="DZ25" i="3"/>
  <c r="DY25" i="3"/>
  <c r="DV25" i="3"/>
  <c r="DU25" i="3"/>
  <c r="DT25" i="3"/>
  <c r="DS25" i="3"/>
  <c r="DW25" i="3" s="1"/>
  <c r="DX25" i="3" s="1"/>
  <c r="DQ25" i="3"/>
  <c r="DP25" i="3"/>
  <c r="DO25" i="3"/>
  <c r="EV25" i="3" s="1"/>
  <c r="DK25" i="3"/>
  <c r="DJ25" i="3"/>
  <c r="DI25" i="3"/>
  <c r="DH25" i="3"/>
  <c r="DL25" i="3" s="1"/>
  <c r="K25" i="3"/>
  <c r="J25" i="3"/>
  <c r="H25" i="3"/>
  <c r="B25" i="3"/>
  <c r="FC24" i="3"/>
  <c r="FB24" i="3"/>
  <c r="FA24" i="3"/>
  <c r="EZ24" i="3"/>
  <c r="EX24" i="3"/>
  <c r="EW24" i="3"/>
  <c r="EO24" i="3"/>
  <c r="EM24" i="3"/>
  <c r="EL24" i="3"/>
  <c r="EK24" i="3"/>
  <c r="EG24" i="3"/>
  <c r="EF24" i="3"/>
  <c r="EE24" i="3"/>
  <c r="EP24" i="3" s="1"/>
  <c r="ED24" i="3"/>
  <c r="EB24" i="3"/>
  <c r="EA24" i="3"/>
  <c r="DZ24" i="3"/>
  <c r="EV24" i="3" s="1"/>
  <c r="DW24" i="3"/>
  <c r="DX24" i="3" s="1"/>
  <c r="DV24" i="3"/>
  <c r="DU24" i="3"/>
  <c r="DT24" i="3"/>
  <c r="DS24" i="3"/>
  <c r="DQ24" i="3"/>
  <c r="DP24" i="3"/>
  <c r="DO24" i="3"/>
  <c r="DK24" i="3"/>
  <c r="ER24" i="3" s="1"/>
  <c r="DJ24" i="3"/>
  <c r="EQ24" i="3" s="1"/>
  <c r="DI24" i="3"/>
  <c r="DH24" i="3"/>
  <c r="K24" i="3"/>
  <c r="J24" i="3"/>
  <c r="B24" i="3"/>
  <c r="FB23" i="3"/>
  <c r="ER23" i="3"/>
  <c r="EM23" i="3"/>
  <c r="EL23" i="3"/>
  <c r="EW23" i="3" s="1"/>
  <c r="EK23" i="3"/>
  <c r="EV23" i="3" s="1"/>
  <c r="EG23" i="3"/>
  <c r="EF23" i="3"/>
  <c r="EE23" i="3"/>
  <c r="ED23" i="3"/>
  <c r="EB23" i="3"/>
  <c r="EA23" i="3"/>
  <c r="DZ23" i="3"/>
  <c r="DX23" i="3"/>
  <c r="DV23" i="3"/>
  <c r="DU23" i="3"/>
  <c r="DT23" i="3"/>
  <c r="DS23" i="3"/>
  <c r="DW23" i="3" s="1"/>
  <c r="DY23" i="3" s="1"/>
  <c r="DQ23" i="3"/>
  <c r="EX23" i="3" s="1"/>
  <c r="DP23" i="3"/>
  <c r="DO23" i="3"/>
  <c r="DK23" i="3"/>
  <c r="DJ23" i="3"/>
  <c r="DI23" i="3"/>
  <c r="DL23" i="3" s="1"/>
  <c r="DH23" i="3"/>
  <c r="K23" i="3"/>
  <c r="J23" i="3"/>
  <c r="H23" i="3"/>
  <c r="B23" i="3"/>
  <c r="FB22" i="3"/>
  <c r="FA22" i="3"/>
  <c r="EM22" i="3"/>
  <c r="EL22" i="3"/>
  <c r="EK22" i="3"/>
  <c r="EG22" i="3"/>
  <c r="EF22" i="3"/>
  <c r="EE22" i="3"/>
  <c r="EP22" i="3" s="1"/>
  <c r="ED22" i="3"/>
  <c r="EO22" i="3" s="1"/>
  <c r="EB22" i="3"/>
  <c r="EX22" i="3" s="1"/>
  <c r="EA22" i="3"/>
  <c r="DZ22" i="3"/>
  <c r="DV22" i="3"/>
  <c r="DU22" i="3"/>
  <c r="EQ22" i="3" s="1"/>
  <c r="DT22" i="3"/>
  <c r="DS22" i="3"/>
  <c r="DQ22" i="3"/>
  <c r="DP22" i="3"/>
  <c r="DO22" i="3"/>
  <c r="EV22" i="3" s="1"/>
  <c r="DK22" i="3"/>
  <c r="DJ22" i="3"/>
  <c r="DI22" i="3"/>
  <c r="DH22" i="3"/>
  <c r="DL22" i="3" s="1"/>
  <c r="K22" i="3"/>
  <c r="J22" i="3"/>
  <c r="B22" i="3"/>
  <c r="FB21" i="3"/>
  <c r="EW21" i="3"/>
  <c r="EV21" i="3"/>
  <c r="EM21" i="3"/>
  <c r="EL21" i="3"/>
  <c r="EK21" i="3"/>
  <c r="EG21" i="3"/>
  <c r="EF21" i="3"/>
  <c r="EE21" i="3"/>
  <c r="ED21" i="3"/>
  <c r="EO21" i="3" s="1"/>
  <c r="EB21" i="3"/>
  <c r="EA21" i="3"/>
  <c r="DZ21" i="3"/>
  <c r="DW21" i="3"/>
  <c r="DV21" i="3"/>
  <c r="ER21" i="3" s="1"/>
  <c r="DU21" i="3"/>
  <c r="DT21" i="3"/>
  <c r="DS21" i="3"/>
  <c r="FA21" i="3" s="1"/>
  <c r="DQ21" i="3"/>
  <c r="DP21" i="3"/>
  <c r="DO21" i="3"/>
  <c r="DK21" i="3"/>
  <c r="DJ21" i="3"/>
  <c r="DI21" i="3"/>
  <c r="DL21" i="3" s="1"/>
  <c r="DH21" i="3"/>
  <c r="K21" i="3"/>
  <c r="J21" i="3"/>
  <c r="H21" i="3"/>
  <c r="B21" i="3"/>
  <c r="FB20" i="3"/>
  <c r="EP20" i="3"/>
  <c r="EO20" i="3"/>
  <c r="EM20" i="3"/>
  <c r="EL20" i="3"/>
  <c r="EK20" i="3"/>
  <c r="EV20" i="3" s="1"/>
  <c r="EG20" i="3"/>
  <c r="EF20" i="3"/>
  <c r="EE20" i="3"/>
  <c r="ED20" i="3"/>
  <c r="EB20" i="3"/>
  <c r="EA20" i="3"/>
  <c r="EW20" i="3" s="1"/>
  <c r="DZ20" i="3"/>
  <c r="DV20" i="3"/>
  <c r="DU20" i="3"/>
  <c r="DW20" i="3" s="1"/>
  <c r="DT20" i="3"/>
  <c r="DS20" i="3"/>
  <c r="FA20" i="3" s="1"/>
  <c r="DQ20" i="3"/>
  <c r="EX20" i="3" s="1"/>
  <c r="DP20" i="3"/>
  <c r="DO20" i="3"/>
  <c r="DK20" i="3"/>
  <c r="DJ20" i="3"/>
  <c r="DL20" i="3" s="1"/>
  <c r="DI20" i="3"/>
  <c r="DH20" i="3"/>
  <c r="K20" i="3"/>
  <c r="J20" i="3"/>
  <c r="H20" i="3"/>
  <c r="B20" i="3"/>
  <c r="FB19" i="3"/>
  <c r="EX19" i="3"/>
  <c r="EW19" i="3"/>
  <c r="EM19" i="3"/>
  <c r="EL19" i="3"/>
  <c r="EK19" i="3"/>
  <c r="EV19" i="3" s="1"/>
  <c r="EG19" i="3"/>
  <c r="EF19" i="3"/>
  <c r="EQ19" i="3" s="1"/>
  <c r="EE19" i="3"/>
  <c r="EP19" i="3" s="1"/>
  <c r="ED19" i="3"/>
  <c r="EZ19" i="3" s="1"/>
  <c r="FC19" i="3" s="1"/>
  <c r="EB19" i="3"/>
  <c r="EA19" i="3"/>
  <c r="DZ19" i="3"/>
  <c r="DV19" i="3"/>
  <c r="DU19" i="3"/>
  <c r="DT19" i="3"/>
  <c r="DS19" i="3"/>
  <c r="FA19" i="3" s="1"/>
  <c r="DQ19" i="3"/>
  <c r="DP19" i="3"/>
  <c r="DO19" i="3"/>
  <c r="DN19" i="3"/>
  <c r="DL19" i="3"/>
  <c r="DM19" i="3" s="1"/>
  <c r="DK19" i="3"/>
  <c r="DJ19" i="3"/>
  <c r="DI19" i="3"/>
  <c r="DH19" i="3"/>
  <c r="K19" i="3"/>
  <c r="J19" i="3"/>
  <c r="H19" i="3"/>
  <c r="B19" i="3"/>
  <c r="FA18" i="3"/>
  <c r="FC18" i="3" s="1"/>
  <c r="EZ18" i="3"/>
  <c r="EW18" i="3"/>
  <c r="EM18" i="3"/>
  <c r="EX18" i="3" s="1"/>
  <c r="EL18" i="3"/>
  <c r="EK18" i="3"/>
  <c r="EG18" i="3"/>
  <c r="ER18" i="3" s="1"/>
  <c r="EF18" i="3"/>
  <c r="EQ18" i="3" s="1"/>
  <c r="EE18" i="3"/>
  <c r="EP18" i="3" s="1"/>
  <c r="ED18" i="3"/>
  <c r="EO18" i="3" s="1"/>
  <c r="ES18" i="3" s="1"/>
  <c r="EB18" i="3"/>
  <c r="EA18" i="3"/>
  <c r="DZ18" i="3"/>
  <c r="EV18" i="3" s="1"/>
  <c r="DV18" i="3"/>
  <c r="DU18" i="3"/>
  <c r="DT18" i="3"/>
  <c r="DW18" i="3" s="1"/>
  <c r="DS18" i="3"/>
  <c r="DQ18" i="3"/>
  <c r="DP18" i="3"/>
  <c r="DO18" i="3"/>
  <c r="DK18" i="3"/>
  <c r="DJ18" i="3"/>
  <c r="DI18" i="3"/>
  <c r="DH18" i="3"/>
  <c r="FB18" i="3" s="1"/>
  <c r="K18" i="3"/>
  <c r="J18" i="3"/>
  <c r="H18" i="3"/>
  <c r="B18" i="3"/>
  <c r="EZ17" i="3"/>
  <c r="EX17" i="3"/>
  <c r="EW17" i="3"/>
  <c r="ER17" i="3"/>
  <c r="EQ17" i="3"/>
  <c r="EM17" i="3"/>
  <c r="EL17" i="3"/>
  <c r="EK17" i="3"/>
  <c r="EG17" i="3"/>
  <c r="EF17" i="3"/>
  <c r="EE17" i="3"/>
  <c r="EP17" i="3" s="1"/>
  <c r="ED17" i="3"/>
  <c r="EB17" i="3"/>
  <c r="EA17" i="3"/>
  <c r="DZ17" i="3"/>
  <c r="EV17" i="3" s="1"/>
  <c r="DY17" i="3"/>
  <c r="DX17" i="3"/>
  <c r="DW17" i="3"/>
  <c r="DV17" i="3"/>
  <c r="DU17" i="3"/>
  <c r="DT17" i="3"/>
  <c r="DS17" i="3"/>
  <c r="FA17" i="3" s="1"/>
  <c r="DQ17" i="3"/>
  <c r="DP17" i="3"/>
  <c r="DO17" i="3"/>
  <c r="DM17" i="3"/>
  <c r="DK17" i="3"/>
  <c r="DJ17" i="3"/>
  <c r="DI17" i="3"/>
  <c r="DH17" i="3"/>
  <c r="DL17" i="3" s="1"/>
  <c r="K17" i="3"/>
  <c r="J17" i="3"/>
  <c r="H17" i="3"/>
  <c r="B17" i="3"/>
  <c r="EZ16" i="3"/>
  <c r="ER16" i="3"/>
  <c r="EM16" i="3"/>
  <c r="EX16" i="3" s="1"/>
  <c r="EL16" i="3"/>
  <c r="EK16" i="3"/>
  <c r="EG16" i="3"/>
  <c r="EF16" i="3"/>
  <c r="EH16" i="3" s="1"/>
  <c r="EE16" i="3"/>
  <c r="ED16" i="3"/>
  <c r="EB16" i="3"/>
  <c r="EA16" i="3"/>
  <c r="EW16" i="3" s="1"/>
  <c r="DZ16" i="3"/>
  <c r="DW16" i="3"/>
  <c r="DX16" i="3" s="1"/>
  <c r="DV16" i="3"/>
  <c r="DU16" i="3"/>
  <c r="DT16" i="3"/>
  <c r="EP16" i="3" s="1"/>
  <c r="DS16" i="3"/>
  <c r="FA16" i="3" s="1"/>
  <c r="DQ16" i="3"/>
  <c r="DP16" i="3"/>
  <c r="DO16" i="3"/>
  <c r="DK16" i="3"/>
  <c r="DJ16" i="3"/>
  <c r="DI16" i="3"/>
  <c r="DH16" i="3"/>
  <c r="DL16" i="3" s="1"/>
  <c r="K16" i="3"/>
  <c r="J16" i="3"/>
  <c r="H16" i="3"/>
  <c r="B16" i="3"/>
  <c r="FB15" i="3"/>
  <c r="EP15" i="3"/>
  <c r="EO15" i="3"/>
  <c r="ES15" i="3" s="1"/>
  <c r="EM15" i="3"/>
  <c r="EL15" i="3"/>
  <c r="EK15" i="3"/>
  <c r="EV15" i="3" s="1"/>
  <c r="EJ15" i="3"/>
  <c r="EI15" i="3"/>
  <c r="EH15" i="3"/>
  <c r="EG15" i="3"/>
  <c r="ER15" i="3" s="1"/>
  <c r="EF15" i="3"/>
  <c r="EE15" i="3"/>
  <c r="ED15" i="3"/>
  <c r="EZ15" i="3" s="1"/>
  <c r="FC15" i="3" s="1"/>
  <c r="EB15" i="3"/>
  <c r="EX15" i="3" s="1"/>
  <c r="EA15" i="3"/>
  <c r="DZ15" i="3"/>
  <c r="DW15" i="3"/>
  <c r="DY15" i="3" s="1"/>
  <c r="DV15" i="3"/>
  <c r="DU15" i="3"/>
  <c r="DT15" i="3"/>
  <c r="DS15" i="3"/>
  <c r="FA15" i="3" s="1"/>
  <c r="DQ15" i="3"/>
  <c r="DP15" i="3"/>
  <c r="DO15" i="3"/>
  <c r="DK15" i="3"/>
  <c r="DJ15" i="3"/>
  <c r="EQ15" i="3" s="1"/>
  <c r="DI15" i="3"/>
  <c r="DH15" i="3"/>
  <c r="DL15" i="3" s="1"/>
  <c r="K15" i="3"/>
  <c r="J15" i="3"/>
  <c r="H15" i="3"/>
  <c r="B15" i="3"/>
  <c r="FC14" i="3"/>
  <c r="FB14" i="3"/>
  <c r="FA14" i="3"/>
  <c r="EZ14" i="3"/>
  <c r="EM14" i="3"/>
  <c r="EX14" i="3" s="1"/>
  <c r="EL14" i="3"/>
  <c r="EW14" i="3" s="1"/>
  <c r="EK14" i="3"/>
  <c r="EV14" i="3" s="1"/>
  <c r="EG14" i="3"/>
  <c r="EH14" i="3" s="1"/>
  <c r="EF14" i="3"/>
  <c r="EE14" i="3"/>
  <c r="ED14" i="3"/>
  <c r="EB14" i="3"/>
  <c r="EA14" i="3"/>
  <c r="DZ14" i="3"/>
  <c r="DV14" i="3"/>
  <c r="DU14" i="3"/>
  <c r="EQ14" i="3" s="1"/>
  <c r="DT14" i="3"/>
  <c r="EP14" i="3" s="1"/>
  <c r="DS14" i="3"/>
  <c r="DQ14" i="3"/>
  <c r="DP14" i="3"/>
  <c r="DO14" i="3"/>
  <c r="DM14" i="3"/>
  <c r="DL14" i="3"/>
  <c r="DN14" i="3" s="1"/>
  <c r="DK14" i="3"/>
  <c r="DJ14" i="3"/>
  <c r="DI14" i="3"/>
  <c r="DH14" i="3"/>
  <c r="K14" i="3"/>
  <c r="J14" i="3"/>
  <c r="B14" i="3"/>
  <c r="FB13" i="3"/>
  <c r="EZ13" i="3"/>
  <c r="EV13" i="3"/>
  <c r="EM13" i="3"/>
  <c r="EL13" i="3"/>
  <c r="EK13" i="3"/>
  <c r="EG13" i="3"/>
  <c r="EF13" i="3"/>
  <c r="EQ13" i="3" s="1"/>
  <c r="EE13" i="3"/>
  <c r="EP13" i="3" s="1"/>
  <c r="ED13" i="3"/>
  <c r="EO13" i="3" s="1"/>
  <c r="EB13" i="3"/>
  <c r="EA13" i="3"/>
  <c r="DZ13" i="3"/>
  <c r="DV13" i="3"/>
  <c r="ER13" i="3" s="1"/>
  <c r="DU13" i="3"/>
  <c r="DT13" i="3"/>
  <c r="DS13" i="3"/>
  <c r="FA13" i="3" s="1"/>
  <c r="FC13" i="3" s="1"/>
  <c r="DQ13" i="3"/>
  <c r="DP13" i="3"/>
  <c r="EW13" i="3" s="1"/>
  <c r="DO13" i="3"/>
  <c r="DK13" i="3"/>
  <c r="DL13" i="3" s="1"/>
  <c r="DJ13" i="3"/>
  <c r="DI13" i="3"/>
  <c r="DH13" i="3"/>
  <c r="K13" i="3"/>
  <c r="J13" i="3"/>
  <c r="H13" i="3"/>
  <c r="B13" i="3"/>
  <c r="FB12" i="3"/>
  <c r="FA12" i="3"/>
  <c r="EV12" i="3"/>
  <c r="EM12" i="3"/>
  <c r="EX12" i="3" s="1"/>
  <c r="EL12" i="3"/>
  <c r="EW12" i="3" s="1"/>
  <c r="EK12" i="3"/>
  <c r="EG12" i="3"/>
  <c r="ER12" i="3" s="1"/>
  <c r="EF12" i="3"/>
  <c r="EQ12" i="3" s="1"/>
  <c r="EE12" i="3"/>
  <c r="EP12" i="3" s="1"/>
  <c r="ED12" i="3"/>
  <c r="EO12" i="3" s="1"/>
  <c r="EB12" i="3"/>
  <c r="EA12" i="3"/>
  <c r="DZ12" i="3"/>
  <c r="DV12" i="3"/>
  <c r="DU12" i="3"/>
  <c r="DT12" i="3"/>
  <c r="DS12" i="3"/>
  <c r="DW12" i="3" s="1"/>
  <c r="DQ12" i="3"/>
  <c r="DP12" i="3"/>
  <c r="DO12" i="3"/>
  <c r="DK12" i="3"/>
  <c r="DJ12" i="3"/>
  <c r="DI12" i="3"/>
  <c r="DL12" i="3" s="1"/>
  <c r="DH12" i="3"/>
  <c r="K12" i="3"/>
  <c r="J12" i="3"/>
  <c r="H12" i="3"/>
  <c r="B12" i="3"/>
  <c r="EW11" i="3"/>
  <c r="EV11" i="3"/>
  <c r="EQ11" i="3"/>
  <c r="EP11" i="3"/>
  <c r="EM11" i="3"/>
  <c r="EX11" i="3" s="1"/>
  <c r="EL11" i="3"/>
  <c r="EK11" i="3"/>
  <c r="EG11" i="3"/>
  <c r="EF11" i="3"/>
  <c r="EE11" i="3"/>
  <c r="ED11" i="3"/>
  <c r="EO11" i="3" s="1"/>
  <c r="EB11" i="3"/>
  <c r="EA11" i="3"/>
  <c r="DZ11" i="3"/>
  <c r="DY11" i="3"/>
  <c r="DW11" i="3"/>
  <c r="DX11" i="3" s="1"/>
  <c r="DV11" i="3"/>
  <c r="DU11" i="3"/>
  <c r="DT11" i="3"/>
  <c r="DS11" i="3"/>
  <c r="FA11" i="3" s="1"/>
  <c r="DQ11" i="3"/>
  <c r="DP11" i="3"/>
  <c r="DO11" i="3"/>
  <c r="DK11" i="3"/>
  <c r="DL11" i="3" s="1"/>
  <c r="DJ11" i="3"/>
  <c r="DI11" i="3"/>
  <c r="DH11" i="3"/>
  <c r="FB11" i="3" s="1"/>
  <c r="K11" i="3"/>
  <c r="J11" i="3"/>
  <c r="H11" i="3"/>
  <c r="B11" i="3"/>
  <c r="FA10" i="3"/>
  <c r="EZ10" i="3"/>
  <c r="FC10" i="3" s="1"/>
  <c r="EO10" i="3"/>
  <c r="EM10" i="3"/>
  <c r="EX10" i="3" s="1"/>
  <c r="EL10" i="3"/>
  <c r="EW10" i="3" s="1"/>
  <c r="EK10" i="3"/>
  <c r="EV10" i="3" s="1"/>
  <c r="EG10" i="3"/>
  <c r="ER10" i="3" s="1"/>
  <c r="EF10" i="3"/>
  <c r="EQ10" i="3" s="1"/>
  <c r="EE10" i="3"/>
  <c r="ED10" i="3"/>
  <c r="EH10" i="3" s="1"/>
  <c r="EB10" i="3"/>
  <c r="EA10" i="3"/>
  <c r="DZ10" i="3"/>
  <c r="DW10" i="3"/>
  <c r="DX10" i="3" s="1"/>
  <c r="DV10" i="3"/>
  <c r="DU10" i="3"/>
  <c r="DT10" i="3"/>
  <c r="DS10" i="3"/>
  <c r="DQ10" i="3"/>
  <c r="DP10" i="3"/>
  <c r="DO10" i="3"/>
  <c r="DK10" i="3"/>
  <c r="DJ10" i="3"/>
  <c r="DI10" i="3"/>
  <c r="EP10" i="3" s="1"/>
  <c r="DH10" i="3"/>
  <c r="FB10" i="3" s="1"/>
  <c r="K10" i="3"/>
  <c r="J10" i="3"/>
  <c r="H10" i="3"/>
  <c r="B10" i="3"/>
  <c r="EQ9" i="3"/>
  <c r="EM9" i="3"/>
  <c r="EX9" i="3" s="1"/>
  <c r="EL9" i="3"/>
  <c r="EW9" i="3" s="1"/>
  <c r="EK9" i="3"/>
  <c r="EG9" i="3"/>
  <c r="EF9" i="3"/>
  <c r="EE9" i="3"/>
  <c r="EP9" i="3" s="1"/>
  <c r="ED9" i="3"/>
  <c r="EO9" i="3" s="1"/>
  <c r="EB9" i="3"/>
  <c r="EA9" i="3"/>
  <c r="DZ9" i="3"/>
  <c r="EV9" i="3" s="1"/>
  <c r="DV9" i="3"/>
  <c r="ER9" i="3" s="1"/>
  <c r="DU9" i="3"/>
  <c r="DT9" i="3"/>
  <c r="DS9" i="3"/>
  <c r="DW9" i="3" s="1"/>
  <c r="DQ9" i="3"/>
  <c r="DP9" i="3"/>
  <c r="DO9" i="3"/>
  <c r="DK9" i="3"/>
  <c r="DJ9" i="3"/>
  <c r="DI9" i="3"/>
  <c r="DH9" i="3"/>
  <c r="FB9" i="3" s="1"/>
  <c r="K9" i="3"/>
  <c r="J9" i="3"/>
  <c r="B9" i="3"/>
  <c r="EZ8" i="3"/>
  <c r="ER8" i="3"/>
  <c r="EP8" i="3"/>
  <c r="EM8" i="3"/>
  <c r="EX8" i="3" s="1"/>
  <c r="EL8" i="3"/>
  <c r="EK8" i="3"/>
  <c r="EV8" i="3" s="1"/>
  <c r="EJ8" i="3"/>
  <c r="EI8" i="3"/>
  <c r="EH8" i="3"/>
  <c r="EG8" i="3"/>
  <c r="EF8" i="3"/>
  <c r="EE8" i="3"/>
  <c r="ED8" i="3"/>
  <c r="EB8" i="3"/>
  <c r="EA8" i="3"/>
  <c r="DZ8" i="3"/>
  <c r="DV8" i="3"/>
  <c r="DU8" i="3"/>
  <c r="EQ8" i="3" s="1"/>
  <c r="DT8" i="3"/>
  <c r="DS8" i="3"/>
  <c r="FA8" i="3" s="1"/>
  <c r="DQ8" i="3"/>
  <c r="DP8" i="3"/>
  <c r="EW8" i="3" s="1"/>
  <c r="DO8" i="3"/>
  <c r="DK8" i="3"/>
  <c r="DJ8" i="3"/>
  <c r="DI8" i="3"/>
  <c r="DH8" i="3"/>
  <c r="FB8" i="3" s="1"/>
  <c r="K8" i="3"/>
  <c r="J8" i="3"/>
  <c r="H8" i="3"/>
  <c r="B8" i="3"/>
  <c r="EQ7" i="3"/>
  <c r="EM7" i="3"/>
  <c r="EX7" i="3" s="1"/>
  <c r="EL7" i="3"/>
  <c r="EW7" i="3" s="1"/>
  <c r="EK7" i="3"/>
  <c r="EV7" i="3" s="1"/>
  <c r="EG7" i="3"/>
  <c r="EF7" i="3"/>
  <c r="EE7" i="3"/>
  <c r="EP7" i="3" s="1"/>
  <c r="ED7" i="3"/>
  <c r="EO7" i="3" s="1"/>
  <c r="EB7" i="3"/>
  <c r="EA7" i="3"/>
  <c r="DZ7" i="3"/>
  <c r="DV7" i="3"/>
  <c r="ER7" i="3" s="1"/>
  <c r="DU7" i="3"/>
  <c r="DT7" i="3"/>
  <c r="DS7" i="3"/>
  <c r="DW7" i="3" s="1"/>
  <c r="DQ7" i="3"/>
  <c r="DP7" i="3"/>
  <c r="DO7" i="3"/>
  <c r="DK7" i="3"/>
  <c r="DJ7" i="3"/>
  <c r="DI7" i="3"/>
  <c r="DH7" i="3"/>
  <c r="FB7" i="3" s="1"/>
  <c r="K7" i="3"/>
  <c r="J7" i="3"/>
  <c r="H7" i="3"/>
  <c r="B7" i="3"/>
  <c r="FB6" i="3"/>
  <c r="ER6" i="3"/>
  <c r="EO6" i="3"/>
  <c r="ES6" i="3" s="1"/>
  <c r="EM6" i="3"/>
  <c r="EX6" i="3" s="1"/>
  <c r="EL6" i="3"/>
  <c r="EW6" i="3" s="1"/>
  <c r="EK6" i="3"/>
  <c r="EV6" i="3" s="1"/>
  <c r="EG6" i="3"/>
  <c r="EF6" i="3"/>
  <c r="EQ6" i="3" s="1"/>
  <c r="EE6" i="3"/>
  <c r="EP6" i="3" s="1"/>
  <c r="ED6" i="3"/>
  <c r="EZ6" i="3" s="1"/>
  <c r="EB6" i="3"/>
  <c r="EA6" i="3"/>
  <c r="DZ6" i="3"/>
  <c r="DW6" i="3"/>
  <c r="DX6" i="3" s="1"/>
  <c r="DV6" i="3"/>
  <c r="DU6" i="3"/>
  <c r="DT6" i="3"/>
  <c r="DS6" i="3"/>
  <c r="FA6" i="3" s="1"/>
  <c r="DQ6" i="3"/>
  <c r="DP6" i="3"/>
  <c r="DO6" i="3"/>
  <c r="DK6" i="3"/>
  <c r="DJ6" i="3"/>
  <c r="DI6" i="3"/>
  <c r="DH6" i="3"/>
  <c r="DL6" i="3" s="1"/>
  <c r="K6" i="3"/>
  <c r="J6" i="3"/>
  <c r="H6" i="3"/>
  <c r="B6" i="3"/>
  <c r="EP5" i="3"/>
  <c r="EO5" i="3"/>
  <c r="EM5" i="3"/>
  <c r="EX5" i="3" s="1"/>
  <c r="EL5" i="3"/>
  <c r="EW5" i="3" s="1"/>
  <c r="EK5" i="3"/>
  <c r="EV5" i="3" s="1"/>
  <c r="EG5" i="3"/>
  <c r="ER5" i="3" s="1"/>
  <c r="EF5" i="3"/>
  <c r="EQ5" i="3" s="1"/>
  <c r="EE5" i="3"/>
  <c r="ED5" i="3"/>
  <c r="EZ5" i="3" s="1"/>
  <c r="EB5" i="3"/>
  <c r="EA5" i="3"/>
  <c r="DZ5" i="3"/>
  <c r="DV5" i="3"/>
  <c r="DW5" i="3" s="1"/>
  <c r="DU5" i="3"/>
  <c r="DT5" i="3"/>
  <c r="DS5" i="3"/>
  <c r="FA5" i="3" s="1"/>
  <c r="DQ5" i="3"/>
  <c r="DP5" i="3"/>
  <c r="DO5" i="3"/>
  <c r="DK5" i="3"/>
  <c r="DJ5" i="3"/>
  <c r="DL5" i="3" s="1"/>
  <c r="DI5" i="3"/>
  <c r="DH5" i="3"/>
  <c r="FB5" i="3" s="1"/>
  <c r="K5" i="3"/>
  <c r="J5" i="3"/>
  <c r="H5" i="3"/>
  <c r="B5" i="3"/>
  <c r="FA4" i="3"/>
  <c r="EV4" i="3"/>
  <c r="EQ4" i="3"/>
  <c r="EP4" i="3"/>
  <c r="EM4" i="3"/>
  <c r="EX4" i="3" s="1"/>
  <c r="EL4" i="3"/>
  <c r="EW4" i="3" s="1"/>
  <c r="EK4" i="3"/>
  <c r="EG4" i="3"/>
  <c r="ER4" i="3" s="1"/>
  <c r="EF4" i="3"/>
  <c r="EE4" i="3"/>
  <c r="ED4" i="3"/>
  <c r="EO4" i="3" s="1"/>
  <c r="ES4" i="3" s="1"/>
  <c r="EB4" i="3"/>
  <c r="EA4" i="3"/>
  <c r="DZ4" i="3"/>
  <c r="DY4" i="3"/>
  <c r="DW4" i="3"/>
  <c r="DX4" i="3" s="1"/>
  <c r="DV4" i="3"/>
  <c r="DU4" i="3"/>
  <c r="DT4" i="3"/>
  <c r="DS4" i="3"/>
  <c r="DQ4" i="3"/>
  <c r="DP4" i="3"/>
  <c r="DO4" i="3"/>
  <c r="DK4" i="3"/>
  <c r="DJ4" i="3"/>
  <c r="DI4" i="3"/>
  <c r="DH4" i="3"/>
  <c r="FB4" i="3" s="1"/>
  <c r="K4" i="3"/>
  <c r="J4" i="3"/>
  <c r="H4" i="3"/>
  <c r="B4" i="3"/>
  <c r="C27" i="4"/>
  <c r="C26" i="4"/>
  <c r="C25" i="4"/>
  <c r="C24" i="4"/>
  <c r="C23" i="4"/>
  <c r="C22" i="4"/>
  <c r="C28" i="4" s="1"/>
  <c r="C17" i="4"/>
  <c r="C16" i="4"/>
  <c r="C15" i="4"/>
  <c r="F26" i="2"/>
  <c r="F27" i="2"/>
  <c r="F28" i="2"/>
  <c r="F29" i="2"/>
  <c r="F25" i="2"/>
  <c r="F20" i="2"/>
  <c r="D20" i="2"/>
  <c r="D16" i="2"/>
  <c r="F15" i="2"/>
  <c r="D15" i="2"/>
  <c r="F14" i="2"/>
  <c r="D14" i="2"/>
  <c r="D13" i="2"/>
  <c r="D12" i="2"/>
  <c r="F11" i="2"/>
  <c r="D11" i="2"/>
  <c r="F10" i="2"/>
  <c r="D10" i="2"/>
  <c r="F9" i="2"/>
  <c r="D9" i="2"/>
  <c r="F8" i="2"/>
  <c r="D8" i="2"/>
  <c r="F7" i="2"/>
  <c r="D7" i="2"/>
  <c r="F6" i="2"/>
  <c r="D6" i="2"/>
  <c r="F5" i="2"/>
  <c r="D5" i="2"/>
  <c r="F4" i="2"/>
  <c r="D4" i="2"/>
  <c r="F3" i="2"/>
  <c r="D3" i="2"/>
  <c r="F2" i="2"/>
  <c r="D2" i="2"/>
  <c r="DY12" i="3" l="1"/>
  <c r="DX12" i="3"/>
  <c r="EJ16" i="3"/>
  <c r="EI16" i="3"/>
  <c r="DY20" i="3"/>
  <c r="DX20" i="3"/>
  <c r="ES31" i="3"/>
  <c r="ES45" i="3"/>
  <c r="ES64" i="3"/>
  <c r="FC5" i="3"/>
  <c r="ES9" i="3"/>
  <c r="EJ40" i="3"/>
  <c r="EI40" i="3"/>
  <c r="EU68" i="3"/>
  <c r="ET68" i="3"/>
  <c r="DY7" i="3"/>
  <c r="DX7" i="3"/>
  <c r="DN28" i="3"/>
  <c r="DM28" i="3"/>
  <c r="DN59" i="3"/>
  <c r="DM59" i="3"/>
  <c r="ES13" i="3"/>
  <c r="EJ14" i="3"/>
  <c r="EI14" i="3"/>
  <c r="FD58" i="3"/>
  <c r="DN58" i="3"/>
  <c r="DM58" i="3"/>
  <c r="EU4" i="3"/>
  <c r="ET4" i="3"/>
  <c r="EU6" i="3"/>
  <c r="ET6" i="3"/>
  <c r="DN21" i="3"/>
  <c r="DM21" i="3"/>
  <c r="EJ26" i="3"/>
  <c r="EI26" i="3"/>
  <c r="ES32" i="3"/>
  <c r="EI35" i="3"/>
  <c r="EJ35" i="3"/>
  <c r="EU61" i="3"/>
  <c r="ET61" i="3"/>
  <c r="DN5" i="3"/>
  <c r="DM5" i="3"/>
  <c r="DY18" i="3"/>
  <c r="DX18" i="3"/>
  <c r="ES24" i="3"/>
  <c r="ES25" i="3"/>
  <c r="DX29" i="3"/>
  <c r="DY29" i="3"/>
  <c r="DN36" i="3"/>
  <c r="DM36" i="3"/>
  <c r="DN25" i="3"/>
  <c r="DM25" i="3"/>
  <c r="DN30" i="3"/>
  <c r="FD30" i="3"/>
  <c r="DM30" i="3"/>
  <c r="ES34" i="3"/>
  <c r="ES12" i="3"/>
  <c r="FD26" i="3"/>
  <c r="DN13" i="3"/>
  <c r="DM13" i="3"/>
  <c r="EU15" i="3"/>
  <c r="ET15" i="3"/>
  <c r="DY37" i="3"/>
  <c r="DX37" i="3"/>
  <c r="DX45" i="3"/>
  <c r="DY45" i="3"/>
  <c r="DY52" i="3"/>
  <c r="DX52" i="3"/>
  <c r="ES5" i="3"/>
  <c r="ES7" i="3"/>
  <c r="DN20" i="3"/>
  <c r="DM20" i="3"/>
  <c r="DY28" i="3"/>
  <c r="DX28" i="3"/>
  <c r="DY31" i="3"/>
  <c r="DX31" i="3"/>
  <c r="ES48" i="3"/>
  <c r="DY9" i="3"/>
  <c r="DX9" i="3"/>
  <c r="DN12" i="3"/>
  <c r="DM12" i="3"/>
  <c r="EU29" i="3"/>
  <c r="ET29" i="3"/>
  <c r="EJ33" i="3"/>
  <c r="EI33" i="3"/>
  <c r="ET18" i="3"/>
  <c r="EU18" i="3"/>
  <c r="DM23" i="3"/>
  <c r="DN23" i="3"/>
  <c r="ET38" i="3"/>
  <c r="EU38" i="3"/>
  <c r="DM39" i="3"/>
  <c r="FD39" i="3"/>
  <c r="DN39" i="3"/>
  <c r="FC8" i="3"/>
  <c r="EJ10" i="3"/>
  <c r="EI10" i="3"/>
  <c r="DY27" i="3"/>
  <c r="DX27" i="3"/>
  <c r="EU63" i="3"/>
  <c r="ET63" i="3"/>
  <c r="DY5" i="3"/>
  <c r="DX5" i="3"/>
  <c r="FC6" i="3"/>
  <c r="DN11" i="3"/>
  <c r="DM11" i="3"/>
  <c r="DN42" i="3"/>
  <c r="DM42" i="3"/>
  <c r="DN6" i="3"/>
  <c r="DM6" i="3"/>
  <c r="DN29" i="3"/>
  <c r="DM29" i="3"/>
  <c r="DY47" i="3"/>
  <c r="DX47" i="3"/>
  <c r="DM15" i="3"/>
  <c r="FD15" i="3"/>
  <c r="DN15" i="3"/>
  <c r="DN22" i="3"/>
  <c r="DM22" i="3"/>
  <c r="DY26" i="3"/>
  <c r="DX26" i="3"/>
  <c r="DY6" i="3"/>
  <c r="DW8" i="3"/>
  <c r="EO8" i="3"/>
  <c r="ES8" i="3" s="1"/>
  <c r="DY10" i="3"/>
  <c r="EH13" i="3"/>
  <c r="DW14" i="3"/>
  <c r="DY16" i="3"/>
  <c r="EQ16" i="3"/>
  <c r="EH19" i="3"/>
  <c r="EH22" i="3"/>
  <c r="EP23" i="3"/>
  <c r="EZ25" i="3"/>
  <c r="FC25" i="3" s="1"/>
  <c r="FA31" i="3"/>
  <c r="EJ32" i="3"/>
  <c r="EP33" i="3"/>
  <c r="ES33" i="3" s="1"/>
  <c r="EO36" i="3"/>
  <c r="EP42" i="3"/>
  <c r="ES42" i="3" s="1"/>
  <c r="DW48" i="3"/>
  <c r="EP50" i="3"/>
  <c r="DW50" i="3"/>
  <c r="DL56" i="3"/>
  <c r="EQ59" i="3"/>
  <c r="DL62" i="3"/>
  <c r="EJ65" i="3"/>
  <c r="EI65" i="3"/>
  <c r="DY92" i="3"/>
  <c r="DX92" i="3"/>
  <c r="DN31" i="3"/>
  <c r="DM31" i="3"/>
  <c r="EZ34" i="3"/>
  <c r="FC34" i="3" s="1"/>
  <c r="EZ37" i="3"/>
  <c r="FC37" i="3" s="1"/>
  <c r="DY43" i="3"/>
  <c r="EO46" i="3"/>
  <c r="ES46" i="3" s="1"/>
  <c r="EZ46" i="3"/>
  <c r="EH46" i="3"/>
  <c r="ES52" i="3"/>
  <c r="EW54" i="3"/>
  <c r="DM55" i="3"/>
  <c r="EH55" i="3"/>
  <c r="EP56" i="3"/>
  <c r="EH56" i="3"/>
  <c r="EJ64" i="3"/>
  <c r="EI64" i="3"/>
  <c r="DN80" i="3"/>
  <c r="FD80" i="3"/>
  <c r="DM80" i="3"/>
  <c r="ES81" i="3"/>
  <c r="FC89" i="3"/>
  <c r="DN94" i="3"/>
  <c r="DM94" i="3"/>
  <c r="DN101" i="3"/>
  <c r="DM101" i="3"/>
  <c r="DL4" i="3"/>
  <c r="DX15" i="3"/>
  <c r="FD16" i="3"/>
  <c r="DM16" i="3"/>
  <c r="EZ21" i="3"/>
  <c r="FC21" i="3" s="1"/>
  <c r="EH25" i="3"/>
  <c r="FD25" i="3" s="1"/>
  <c r="EZ28" i="3"/>
  <c r="FC28" i="3" s="1"/>
  <c r="EH28" i="3"/>
  <c r="DL34" i="3"/>
  <c r="DW36" i="3"/>
  <c r="EP37" i="3"/>
  <c r="ES37" i="3" s="1"/>
  <c r="FB47" i="3"/>
  <c r="FC47" i="3" s="1"/>
  <c r="DL47" i="3"/>
  <c r="EO53" i="3"/>
  <c r="ES53" i="3" s="1"/>
  <c r="DW53" i="3"/>
  <c r="DN55" i="3"/>
  <c r="EV55" i="3"/>
  <c r="DX69" i="3"/>
  <c r="EP73" i="3"/>
  <c r="DL73" i="3"/>
  <c r="EJ74" i="3"/>
  <c r="EI74" i="3"/>
  <c r="DN115" i="3"/>
  <c r="DM115" i="3"/>
  <c r="DN17" i="3"/>
  <c r="EH18" i="3"/>
  <c r="EP21" i="3"/>
  <c r="ES21" i="3" s="1"/>
  <c r="EX29" i="3"/>
  <c r="EQ37" i="3"/>
  <c r="DW38" i="3"/>
  <c r="EW38" i="3"/>
  <c r="EH42" i="3"/>
  <c r="EW43" i="3"/>
  <c r="FC43" i="3"/>
  <c r="EX45" i="3"/>
  <c r="DW49" i="3"/>
  <c r="DY54" i="3"/>
  <c r="DX54" i="3"/>
  <c r="ER56" i="3"/>
  <c r="EO57" i="3"/>
  <c r="ES57" i="3" s="1"/>
  <c r="EZ57" i="3"/>
  <c r="FC57" i="3" s="1"/>
  <c r="EH57" i="3"/>
  <c r="EZ58" i="3"/>
  <c r="FC58" i="3" s="1"/>
  <c r="EO79" i="3"/>
  <c r="EH79" i="3"/>
  <c r="DM81" i="3"/>
  <c r="FD81" i="3"/>
  <c r="DN81" i="3"/>
  <c r="EJ82" i="3"/>
  <c r="EI82" i="3"/>
  <c r="DL10" i="3"/>
  <c r="EZ11" i="3"/>
  <c r="FC11" i="3" s="1"/>
  <c r="EQ21" i="3"/>
  <c r="DW22" i="3"/>
  <c r="EW22" i="3"/>
  <c r="EO26" i="3"/>
  <c r="ES26" i="3" s="1"/>
  <c r="EQ28" i="3"/>
  <c r="DW32" i="3"/>
  <c r="DM37" i="3"/>
  <c r="EO39" i="3"/>
  <c r="ES39" i="3" s="1"/>
  <c r="EZ39" i="3"/>
  <c r="FC39" i="3" s="1"/>
  <c r="DX41" i="3"/>
  <c r="DL46" i="3"/>
  <c r="FC53" i="3"/>
  <c r="DW62" i="3"/>
  <c r="ES66" i="3"/>
  <c r="DY84" i="3"/>
  <c r="DX84" i="3"/>
  <c r="DY91" i="3"/>
  <c r="DX91" i="3"/>
  <c r="DY108" i="3"/>
  <c r="DX108" i="3"/>
  <c r="DL7" i="3"/>
  <c r="DL9" i="3"/>
  <c r="ER11" i="3"/>
  <c r="ES11" i="3" s="1"/>
  <c r="EX13" i="3"/>
  <c r="ER14" i="3"/>
  <c r="EH17" i="3"/>
  <c r="FD17" i="3" s="1"/>
  <c r="FB17" i="3"/>
  <c r="FC17" i="3" s="1"/>
  <c r="EO19" i="3"/>
  <c r="EH24" i="3"/>
  <c r="EO30" i="3"/>
  <c r="ES30" i="3" s="1"/>
  <c r="EZ30" i="3"/>
  <c r="EV31" i="3"/>
  <c r="EH34" i="3"/>
  <c r="EO35" i="3"/>
  <c r="DN37" i="3"/>
  <c r="EH37" i="3"/>
  <c r="DX44" i="3"/>
  <c r="FB48" i="3"/>
  <c r="FC48" i="3" s="1"/>
  <c r="DL48" i="3"/>
  <c r="FC54" i="3"/>
  <c r="EU55" i="3"/>
  <c r="DX60" i="3"/>
  <c r="FC67" i="3"/>
  <c r="DX68" i="3"/>
  <c r="ER72" i="3"/>
  <c r="FA75" i="3"/>
  <c r="EO75" i="3"/>
  <c r="DW75" i="3"/>
  <c r="EQ79" i="3"/>
  <c r="ES119" i="3"/>
  <c r="EH4" i="3"/>
  <c r="EZ4" i="3"/>
  <c r="FC4" i="3" s="1"/>
  <c r="DL8" i="3"/>
  <c r="EH11" i="3"/>
  <c r="FD11" i="3" s="1"/>
  <c r="DN16" i="3"/>
  <c r="DW19" i="3"/>
  <c r="EH21" i="3"/>
  <c r="EO23" i="3"/>
  <c r="FC33" i="3"/>
  <c r="EQ39" i="3"/>
  <c r="EV44" i="3"/>
  <c r="DY55" i="3"/>
  <c r="DX55" i="3"/>
  <c r="FD57" i="3"/>
  <c r="EP66" i="3"/>
  <c r="DW66" i="3"/>
  <c r="EP70" i="3"/>
  <c r="ES70" i="3" s="1"/>
  <c r="EH70" i="3"/>
  <c r="DM71" i="3"/>
  <c r="DN71" i="3"/>
  <c r="DN140" i="3"/>
  <c r="DM140" i="3"/>
  <c r="EH5" i="3"/>
  <c r="FD5" i="3" s="1"/>
  <c r="DW13" i="3"/>
  <c r="EZ23" i="3"/>
  <c r="DM33" i="3"/>
  <c r="FA33" i="3"/>
  <c r="EV34" i="3"/>
  <c r="DX35" i="3"/>
  <c r="EZ36" i="3"/>
  <c r="FC36" i="3" s="1"/>
  <c r="EH36" i="3"/>
  <c r="DN51" i="3"/>
  <c r="DM51" i="3"/>
  <c r="DM57" i="3"/>
  <c r="EP58" i="3"/>
  <c r="ES58" i="3" s="1"/>
  <c r="DY61" i="3"/>
  <c r="DN70" i="3"/>
  <c r="EI71" i="3"/>
  <c r="EJ71" i="3"/>
  <c r="ES74" i="3"/>
  <c r="DY76" i="3"/>
  <c r="DX76" i="3"/>
  <c r="FD79" i="3"/>
  <c r="DN79" i="3"/>
  <c r="DM79" i="3"/>
  <c r="DN131" i="3"/>
  <c r="DM131" i="3"/>
  <c r="EH6" i="3"/>
  <c r="EZ9" i="3"/>
  <c r="FB16" i="3"/>
  <c r="FC16" i="3" s="1"/>
  <c r="EZ20" i="3"/>
  <c r="FC20" i="3" s="1"/>
  <c r="EH20" i="3"/>
  <c r="EQ23" i="3"/>
  <c r="FA23" i="3"/>
  <c r="DL27" i="3"/>
  <c r="DL32" i="3"/>
  <c r="FB33" i="3"/>
  <c r="EH39" i="3"/>
  <c r="EO40" i="3"/>
  <c r="EO41" i="3"/>
  <c r="ES41" i="3" s="1"/>
  <c r="EZ41" i="3"/>
  <c r="FC41" i="3" s="1"/>
  <c r="EH41" i="3"/>
  <c r="FD41" i="3" s="1"/>
  <c r="FA41" i="3"/>
  <c r="DL43" i="3"/>
  <c r="ER43" i="3"/>
  <c r="ES43" i="3" s="1"/>
  <c r="DW46" i="3"/>
  <c r="FA46" i="3"/>
  <c r="DN49" i="3"/>
  <c r="DM49" i="3"/>
  <c r="FB50" i="3"/>
  <c r="FC50" i="3" s="1"/>
  <c r="DL50" i="3"/>
  <c r="EO50" i="3"/>
  <c r="ES50" i="3" s="1"/>
  <c r="FD54" i="3"/>
  <c r="EZ55" i="3"/>
  <c r="FC55" i="3" s="1"/>
  <c r="DN57" i="3"/>
  <c r="DX63" i="3"/>
  <c r="DY67" i="3"/>
  <c r="DL69" i="3"/>
  <c r="ER70" i="3"/>
  <c r="EV71" i="3"/>
  <c r="DY73" i="3"/>
  <c r="DX73" i="3"/>
  <c r="DN85" i="3"/>
  <c r="DM85" i="3"/>
  <c r="DN86" i="3"/>
  <c r="DM86" i="3"/>
  <c r="DN138" i="3"/>
  <c r="DM138" i="3"/>
  <c r="EH7" i="3"/>
  <c r="EZ7" i="3"/>
  <c r="EH9" i="3"/>
  <c r="FA9" i="3"/>
  <c r="EO14" i="3"/>
  <c r="ES14" i="3" s="1"/>
  <c r="EH30" i="3"/>
  <c r="DL35" i="3"/>
  <c r="EQ36" i="3"/>
  <c r="DW40" i="3"/>
  <c r="EH43" i="3"/>
  <c r="EO44" i="3"/>
  <c r="EZ44" i="3"/>
  <c r="EH44" i="3"/>
  <c r="EO56" i="3"/>
  <c r="ES56" i="3" s="1"/>
  <c r="DW56" i="3"/>
  <c r="FA56" i="3"/>
  <c r="FC56" i="3" s="1"/>
  <c r="EO59" i="3"/>
  <c r="EZ59" i="3"/>
  <c r="FC59" i="3" s="1"/>
  <c r="EH59" i="3"/>
  <c r="ER65" i="3"/>
  <c r="ES65" i="3" s="1"/>
  <c r="DW65" i="3"/>
  <c r="DN78" i="3"/>
  <c r="DM78" i="3"/>
  <c r="ES80" i="3"/>
  <c r="DX83" i="3"/>
  <c r="DY83" i="3"/>
  <c r="DX87" i="3"/>
  <c r="DY87" i="3"/>
  <c r="FA7" i="3"/>
  <c r="EQ20" i="3"/>
  <c r="ES20" i="3" s="1"/>
  <c r="EH23" i="3"/>
  <c r="FD23" i="3" s="1"/>
  <c r="EO28" i="3"/>
  <c r="ES28" i="3" s="1"/>
  <c r="ER36" i="3"/>
  <c r="EZ38" i="3"/>
  <c r="FC38" i="3" s="1"/>
  <c r="ES47" i="3"/>
  <c r="EU54" i="3"/>
  <c r="ET54" i="3"/>
  <c r="EJ58" i="3"/>
  <c r="EI58" i="3"/>
  <c r="DL60" i="3"/>
  <c r="FB61" i="3"/>
  <c r="DL61" i="3"/>
  <c r="DM70" i="3"/>
  <c r="EZ79" i="3"/>
  <c r="ES86" i="3"/>
  <c r="EV16" i="3"/>
  <c r="EO17" i="3"/>
  <c r="ES17" i="3" s="1"/>
  <c r="ER20" i="3"/>
  <c r="EX21" i="3"/>
  <c r="ER27" i="3"/>
  <c r="ES27" i="3" s="1"/>
  <c r="EV39" i="3"/>
  <c r="DY42" i="3"/>
  <c r="DX42" i="3"/>
  <c r="EQ44" i="3"/>
  <c r="EJ51" i="3"/>
  <c r="DM53" i="3"/>
  <c r="EQ60" i="3"/>
  <c r="ES60" i="3" s="1"/>
  <c r="FC61" i="3"/>
  <c r="DX64" i="3"/>
  <c r="DN68" i="3"/>
  <c r="DM68" i="3"/>
  <c r="ES103" i="3"/>
  <c r="FD117" i="3"/>
  <c r="DN117" i="3"/>
  <c r="DM117" i="3"/>
  <c r="EZ22" i="3"/>
  <c r="FC22" i="3" s="1"/>
  <c r="EJ27" i="3"/>
  <c r="EI27" i="3"/>
  <c r="EZ29" i="3"/>
  <c r="FC29" i="3" s="1"/>
  <c r="EH29" i="3"/>
  <c r="FD29" i="3" s="1"/>
  <c r="DW30" i="3"/>
  <c r="FA30" i="3"/>
  <c r="DW39" i="3"/>
  <c r="DL40" i="3"/>
  <c r="FB45" i="3"/>
  <c r="FC45" i="3" s="1"/>
  <c r="DL45" i="3"/>
  <c r="DY57" i="3"/>
  <c r="DX57" i="3"/>
  <c r="ER59" i="3"/>
  <c r="FB63" i="3"/>
  <c r="DL63" i="3"/>
  <c r="FB67" i="3"/>
  <c r="DL67" i="3"/>
  <c r="EO67" i="3"/>
  <c r="ES67" i="3" s="1"/>
  <c r="FC72" i="3"/>
  <c r="EP77" i="3"/>
  <c r="EH77" i="3"/>
  <c r="ES10" i="3"/>
  <c r="DY24" i="3"/>
  <c r="FC26" i="3"/>
  <c r="DN44" i="3"/>
  <c r="EW51" i="3"/>
  <c r="EH53" i="3"/>
  <c r="EO62" i="3"/>
  <c r="ES62" i="3" s="1"/>
  <c r="EZ62" i="3"/>
  <c r="EH62" i="3"/>
  <c r="FC63" i="3"/>
  <c r="EP71" i="3"/>
  <c r="DW71" i="3"/>
  <c r="DY86" i="3"/>
  <c r="DX86" i="3"/>
  <c r="ES101" i="3"/>
  <c r="EO16" i="3"/>
  <c r="ES16" i="3" s="1"/>
  <c r="DY21" i="3"/>
  <c r="DX21" i="3"/>
  <c r="FD38" i="3"/>
  <c r="EX50" i="3"/>
  <c r="FA51" i="3"/>
  <c r="FC51" i="3" s="1"/>
  <c r="EO51" i="3"/>
  <c r="ES51" i="3" s="1"/>
  <c r="DW51" i="3"/>
  <c r="DY122" i="3"/>
  <c r="DX122" i="3"/>
  <c r="FC122" i="3"/>
  <c r="EZ12" i="3"/>
  <c r="FC12" i="3" s="1"/>
  <c r="EH12" i="3"/>
  <c r="FD12" i="3" s="1"/>
  <c r="FD14" i="3"/>
  <c r="EW15" i="3"/>
  <c r="DL18" i="3"/>
  <c r="ER19" i="3"/>
  <c r="ER22" i="3"/>
  <c r="ES22" i="3" s="1"/>
  <c r="DL24" i="3"/>
  <c r="EZ31" i="3"/>
  <c r="FC31" i="3" s="1"/>
  <c r="EH31" i="3"/>
  <c r="FD31" i="3" s="1"/>
  <c r="DW33" i="3"/>
  <c r="FD33" i="3" s="1"/>
  <c r="ER35" i="3"/>
  <c r="DM38" i="3"/>
  <c r="EH38" i="3"/>
  <c r="EP40" i="3"/>
  <c r="EO49" i="3"/>
  <c r="ES49" i="3" s="1"/>
  <c r="DM54" i="3"/>
  <c r="EI54" i="3"/>
  <c r="EJ66" i="3"/>
  <c r="EI66" i="3"/>
  <c r="EO73" i="3"/>
  <c r="ES73" i="3" s="1"/>
  <c r="EH73" i="3"/>
  <c r="EZ73" i="3"/>
  <c r="FC73" i="3" s="1"/>
  <c r="DN77" i="3"/>
  <c r="DM77" i="3"/>
  <c r="DW78" i="3"/>
  <c r="FD78" i="3" s="1"/>
  <c r="FA78" i="3"/>
  <c r="DN83" i="3"/>
  <c r="DM83" i="3"/>
  <c r="ES136" i="3"/>
  <c r="DL87" i="3"/>
  <c r="DN93" i="3"/>
  <c r="DW95" i="3"/>
  <c r="ER96" i="3"/>
  <c r="ES96" i="3" s="1"/>
  <c r="EO99" i="3"/>
  <c r="ES99" i="3" s="1"/>
  <c r="EZ99" i="3"/>
  <c r="FC99" i="3" s="1"/>
  <c r="EH99" i="3"/>
  <c r="EX102" i="3"/>
  <c r="DL104" i="3"/>
  <c r="DY105" i="3"/>
  <c r="EH108" i="3"/>
  <c r="FD108" i="3" s="1"/>
  <c r="EQ108" i="3"/>
  <c r="EP109" i="3"/>
  <c r="EZ110" i="3"/>
  <c r="EH110" i="3"/>
  <c r="EO110" i="3"/>
  <c r="ES110" i="3" s="1"/>
  <c r="DX115" i="3"/>
  <c r="FB121" i="3"/>
  <c r="FC121" i="3" s="1"/>
  <c r="DL121" i="3"/>
  <c r="EH125" i="3"/>
  <c r="EO131" i="3"/>
  <c r="EZ131" i="3"/>
  <c r="FC131" i="3" s="1"/>
  <c r="EH131" i="3"/>
  <c r="EZ132" i="3"/>
  <c r="FC132" i="3" s="1"/>
  <c r="EH132" i="3"/>
  <c r="FD132" i="3" s="1"/>
  <c r="FB133" i="3"/>
  <c r="DL133" i="3"/>
  <c r="EW135" i="3"/>
  <c r="ER141" i="3"/>
  <c r="DN142" i="3"/>
  <c r="EO164" i="3"/>
  <c r="ES164" i="3" s="1"/>
  <c r="EZ164" i="3"/>
  <c r="EH164" i="3"/>
  <c r="EJ173" i="3"/>
  <c r="EI173" i="3"/>
  <c r="DY189" i="3"/>
  <c r="DX189" i="3"/>
  <c r="EJ271" i="3"/>
  <c r="EI271" i="3"/>
  <c r="FB273" i="3"/>
  <c r="DL273" i="3"/>
  <c r="EW86" i="3"/>
  <c r="EZ94" i="3"/>
  <c r="FC94" i="3" s="1"/>
  <c r="EH94" i="3"/>
  <c r="EO94" i="3"/>
  <c r="DN96" i="3"/>
  <c r="EH96" i="3"/>
  <c r="EQ101" i="3"/>
  <c r="EV103" i="3"/>
  <c r="ER108" i="3"/>
  <c r="EW119" i="3"/>
  <c r="DM125" i="3"/>
  <c r="EP132" i="3"/>
  <c r="EV134" i="3"/>
  <c r="EQ137" i="3"/>
  <c r="DY149" i="3"/>
  <c r="DX149" i="3"/>
  <c r="DN181" i="3"/>
  <c r="DM181" i="3"/>
  <c r="DL76" i="3"/>
  <c r="EZ81" i="3"/>
  <c r="FC81" i="3" s="1"/>
  <c r="DW82" i="3"/>
  <c r="EX86" i="3"/>
  <c r="EX90" i="3"/>
  <c r="EQ91" i="3"/>
  <c r="ES91" i="3" s="1"/>
  <c r="EP94" i="3"/>
  <c r="DM96" i="3"/>
  <c r="FC97" i="3"/>
  <c r="FC112" i="3"/>
  <c r="DN126" i="3"/>
  <c r="DM126" i="3"/>
  <c r="DL127" i="3"/>
  <c r="ER127" i="3"/>
  <c r="EH127" i="3"/>
  <c r="EQ131" i="3"/>
  <c r="EW134" i="3"/>
  <c r="ER138" i="3"/>
  <c r="EW142" i="3"/>
  <c r="DM151" i="3"/>
  <c r="DN151" i="3"/>
  <c r="ES152" i="3"/>
  <c r="DY153" i="3"/>
  <c r="DX153" i="3"/>
  <c r="EP155" i="3"/>
  <c r="DL155" i="3"/>
  <c r="EO71" i="3"/>
  <c r="ES71" i="3" s="1"/>
  <c r="DL72" i="3"/>
  <c r="DN91" i="3"/>
  <c r="DM91" i="3"/>
  <c r="FB105" i="3"/>
  <c r="FC105" i="3" s="1"/>
  <c r="DL105" i="3"/>
  <c r="FA112" i="3"/>
  <c r="EJ114" i="3"/>
  <c r="EI114" i="3"/>
  <c r="DY116" i="3"/>
  <c r="DX116" i="3"/>
  <c r="EQ118" i="3"/>
  <c r="DW118" i="3"/>
  <c r="FC123" i="3"/>
  <c r="DW124" i="3"/>
  <c r="EW125" i="3"/>
  <c r="EV126" i="3"/>
  <c r="FC129" i="3"/>
  <c r="DY138" i="3"/>
  <c r="DX138" i="3"/>
  <c r="ES157" i="3"/>
  <c r="DM166" i="3"/>
  <c r="DN166" i="3"/>
  <c r="EZ83" i="3"/>
  <c r="FC83" i="3" s="1"/>
  <c r="EH83" i="3"/>
  <c r="EO84" i="3"/>
  <c r="ES84" i="3" s="1"/>
  <c r="EP86" i="3"/>
  <c r="EH91" i="3"/>
  <c r="FA93" i="3"/>
  <c r="FC93" i="3" s="1"/>
  <c r="DW93" i="3"/>
  <c r="DW101" i="3"/>
  <c r="FD101" i="3" s="1"/>
  <c r="EQ102" i="3"/>
  <c r="DW102" i="3"/>
  <c r="EJ104" i="3"/>
  <c r="DX106" i="3"/>
  <c r="EO107" i="3"/>
  <c r="ES107" i="3" s="1"/>
  <c r="EJ109" i="3"/>
  <c r="EO115" i="3"/>
  <c r="ES115" i="3" s="1"/>
  <c r="EZ115" i="3"/>
  <c r="FC115" i="3" s="1"/>
  <c r="EH115" i="3"/>
  <c r="FD115" i="3" s="1"/>
  <c r="ER117" i="3"/>
  <c r="DW117" i="3"/>
  <c r="FB122" i="3"/>
  <c r="DL122" i="3"/>
  <c r="DX123" i="3"/>
  <c r="DL128" i="3"/>
  <c r="EQ128" i="3"/>
  <c r="ES128" i="3" s="1"/>
  <c r="DN132" i="3"/>
  <c r="DM132" i="3"/>
  <c r="DY142" i="3"/>
  <c r="DX142" i="3"/>
  <c r="DY174" i="3"/>
  <c r="DX174" i="3"/>
  <c r="EZ68" i="3"/>
  <c r="FC68" i="3" s="1"/>
  <c r="EH68" i="3"/>
  <c r="FD68" i="3" s="1"/>
  <c r="FC69" i="3"/>
  <c r="EZ78" i="3"/>
  <c r="FC78" i="3" s="1"/>
  <c r="EH78" i="3"/>
  <c r="EO78" i="3"/>
  <c r="ES78" i="3" s="1"/>
  <c r="EZ85" i="3"/>
  <c r="FC85" i="3" s="1"/>
  <c r="EH85" i="3"/>
  <c r="EZ100" i="3"/>
  <c r="FC100" i="3" s="1"/>
  <c r="EH100" i="3"/>
  <c r="EX108" i="3"/>
  <c r="DN110" i="3"/>
  <c r="DM110" i="3"/>
  <c r="EO112" i="3"/>
  <c r="ES112" i="3" s="1"/>
  <c r="EO120" i="3"/>
  <c r="ES120" i="3" s="1"/>
  <c r="DW120" i="3"/>
  <c r="FA120" i="3"/>
  <c r="FC120" i="3" s="1"/>
  <c r="FA125" i="3"/>
  <c r="FC125" i="3" s="1"/>
  <c r="DW125" i="3"/>
  <c r="EH128" i="3"/>
  <c r="EX133" i="3"/>
  <c r="EQ135" i="3"/>
  <c r="ES135" i="3" s="1"/>
  <c r="DW135" i="3"/>
  <c r="DX145" i="3"/>
  <c r="DY145" i="3"/>
  <c r="FC156" i="3"/>
  <c r="FD179" i="3"/>
  <c r="DM179" i="3"/>
  <c r="DN179" i="3"/>
  <c r="FA69" i="3"/>
  <c r="EW70" i="3"/>
  <c r="FB72" i="3"/>
  <c r="DW74" i="3"/>
  <c r="EO77" i="3"/>
  <c r="EP78" i="3"/>
  <c r="EI81" i="3"/>
  <c r="EV87" i="3"/>
  <c r="DN88" i="3"/>
  <c r="DM88" i="3"/>
  <c r="FB88" i="3"/>
  <c r="FC88" i="3" s="1"/>
  <c r="EV89" i="3"/>
  <c r="FA95" i="3"/>
  <c r="FC95" i="3" s="1"/>
  <c r="DY96" i="3"/>
  <c r="DX96" i="3"/>
  <c r="DL97" i="3"/>
  <c r="EQ97" i="3"/>
  <c r="ES97" i="3" s="1"/>
  <c r="DL100" i="3"/>
  <c r="EW104" i="3"/>
  <c r="ES108" i="3"/>
  <c r="EW109" i="3"/>
  <c r="EV110" i="3"/>
  <c r="DL111" i="3"/>
  <c r="ER111" i="3"/>
  <c r="ES111" i="3" s="1"/>
  <c r="EH111" i="3"/>
  <c r="EQ115" i="3"/>
  <c r="DW119" i="3"/>
  <c r="EV121" i="3"/>
  <c r="DW126" i="3"/>
  <c r="DY130" i="3"/>
  <c r="EX132" i="3"/>
  <c r="DX139" i="3"/>
  <c r="DW143" i="3"/>
  <c r="FD143" i="3" s="1"/>
  <c r="ET165" i="3"/>
  <c r="EU165" i="3"/>
  <c r="EH60" i="3"/>
  <c r="EZ60" i="3"/>
  <c r="FC60" i="3" s="1"/>
  <c r="DL64" i="3"/>
  <c r="DL65" i="3"/>
  <c r="DL66" i="3"/>
  <c r="EH69" i="3"/>
  <c r="EV73" i="3"/>
  <c r="EH76" i="3"/>
  <c r="EQ78" i="3"/>
  <c r="EW87" i="3"/>
  <c r="EH88" i="3"/>
  <c r="FD90" i="3"/>
  <c r="DN90" i="3"/>
  <c r="DL92" i="3"/>
  <c r="EP92" i="3"/>
  <c r="EO95" i="3"/>
  <c r="ES95" i="3" s="1"/>
  <c r="DW103" i="3"/>
  <c r="EO104" i="3"/>
  <c r="ES104" i="3" s="1"/>
  <c r="DW104" i="3"/>
  <c r="FA104" i="3"/>
  <c r="FC104" i="3" s="1"/>
  <c r="DW107" i="3"/>
  <c r="FC107" i="3"/>
  <c r="EZ116" i="3"/>
  <c r="FC116" i="3" s="1"/>
  <c r="EH116" i="3"/>
  <c r="DY127" i="3"/>
  <c r="DX127" i="3"/>
  <c r="ES129" i="3"/>
  <c r="EO132" i="3"/>
  <c r="EQ134" i="3"/>
  <c r="ES134" i="3" s="1"/>
  <c r="DW134" i="3"/>
  <c r="EI137" i="3"/>
  <c r="EJ137" i="3"/>
  <c r="EZ138" i="3"/>
  <c r="FC138" i="3" s="1"/>
  <c r="EH138" i="3"/>
  <c r="EO138" i="3"/>
  <c r="EI149" i="3"/>
  <c r="EJ149" i="3"/>
  <c r="DY152" i="3"/>
  <c r="DX152" i="3"/>
  <c r="EU153" i="3"/>
  <c r="ET153" i="3"/>
  <c r="EP162" i="3"/>
  <c r="EH162" i="3"/>
  <c r="DY168" i="3"/>
  <c r="DX168" i="3"/>
  <c r="EU171" i="3"/>
  <c r="ET171" i="3"/>
  <c r="EO172" i="3"/>
  <c r="DW172" i="3"/>
  <c r="FA172" i="3"/>
  <c r="FC172" i="3" s="1"/>
  <c r="EU183" i="3"/>
  <c r="ET183" i="3"/>
  <c r="FA44" i="3"/>
  <c r="EH45" i="3"/>
  <c r="FA60" i="3"/>
  <c r="EH61" i="3"/>
  <c r="FA68" i="3"/>
  <c r="EI72" i="3"/>
  <c r="FC80" i="3"/>
  <c r="DL82" i="3"/>
  <c r="EO82" i="3"/>
  <c r="ES82" i="3" s="1"/>
  <c r="FB82" i="3"/>
  <c r="EP87" i="3"/>
  <c r="ES87" i="3" s="1"/>
  <c r="FD88" i="3"/>
  <c r="EW91" i="3"/>
  <c r="EQ92" i="3"/>
  <c r="EP95" i="3"/>
  <c r="EH97" i="3"/>
  <c r="DL98" i="3"/>
  <c r="FB98" i="3"/>
  <c r="FC98" i="3" s="1"/>
  <c r="FB106" i="3"/>
  <c r="FC106" i="3" s="1"/>
  <c r="DL106" i="3"/>
  <c r="FA109" i="3"/>
  <c r="FC109" i="3" s="1"/>
  <c r="DW109" i="3"/>
  <c r="DL112" i="3"/>
  <c r="EQ112" i="3"/>
  <c r="EZ113" i="3"/>
  <c r="FC113" i="3" s="1"/>
  <c r="ER122" i="3"/>
  <c r="FB137" i="3"/>
  <c r="DL137" i="3"/>
  <c r="DY157" i="3"/>
  <c r="DX157" i="3"/>
  <c r="FC161" i="3"/>
  <c r="DL75" i="3"/>
  <c r="FC75" i="3"/>
  <c r="DW77" i="3"/>
  <c r="FD77" i="3" s="1"/>
  <c r="DW89" i="3"/>
  <c r="EO89" i="3"/>
  <c r="ES89" i="3" s="1"/>
  <c r="ER92" i="3"/>
  <c r="EZ101" i="3"/>
  <c r="FC101" i="3" s="1"/>
  <c r="EH101" i="3"/>
  <c r="DY110" i="3"/>
  <c r="DX110" i="3"/>
  <c r="FD116" i="3"/>
  <c r="EO117" i="3"/>
  <c r="ES117" i="3" s="1"/>
  <c r="EZ117" i="3"/>
  <c r="FC117" i="3" s="1"/>
  <c r="EH117" i="3"/>
  <c r="EO118" i="3"/>
  <c r="ES118" i="3" s="1"/>
  <c r="EZ118" i="3"/>
  <c r="FC118" i="3" s="1"/>
  <c r="EH118" i="3"/>
  <c r="ES121" i="3"/>
  <c r="EJ122" i="3"/>
  <c r="EI122" i="3"/>
  <c r="DM129" i="3"/>
  <c r="FD129" i="3"/>
  <c r="DL130" i="3"/>
  <c r="FB130" i="3"/>
  <c r="FC130" i="3" s="1"/>
  <c r="EO145" i="3"/>
  <c r="ES145" i="3" s="1"/>
  <c r="EH145" i="3"/>
  <c r="EZ145" i="3"/>
  <c r="FC145" i="3" s="1"/>
  <c r="EP146" i="3"/>
  <c r="EH146" i="3"/>
  <c r="DM147" i="3"/>
  <c r="FD147" i="3"/>
  <c r="EP147" i="3"/>
  <c r="DY167" i="3"/>
  <c r="DX167" i="3"/>
  <c r="FC169" i="3"/>
  <c r="EH47" i="3"/>
  <c r="FA62" i="3"/>
  <c r="EH63" i="3"/>
  <c r="EH67" i="3"/>
  <c r="DW70" i="3"/>
  <c r="DL74" i="3"/>
  <c r="DY79" i="3"/>
  <c r="FC82" i="3"/>
  <c r="EQ87" i="3"/>
  <c r="EH92" i="3"/>
  <c r="DW94" i="3"/>
  <c r="DL95" i="3"/>
  <c r="EP98" i="3"/>
  <c r="ES98" i="3" s="1"/>
  <c r="EO102" i="3"/>
  <c r="ES102" i="3" s="1"/>
  <c r="EZ102" i="3"/>
  <c r="FC102" i="3" s="1"/>
  <c r="EH102" i="3"/>
  <c r="EV105" i="3"/>
  <c r="EI112" i="3"/>
  <c r="DM116" i="3"/>
  <c r="EQ123" i="3"/>
  <c r="ES123" i="3" s="1"/>
  <c r="EP124" i="3"/>
  <c r="ES124" i="3" s="1"/>
  <c r="DY128" i="3"/>
  <c r="DX128" i="3"/>
  <c r="DN129" i="3"/>
  <c r="EO130" i="3"/>
  <c r="ES130" i="3" s="1"/>
  <c r="ER133" i="3"/>
  <c r="DW133" i="3"/>
  <c r="EO139" i="3"/>
  <c r="ES139" i="3" s="1"/>
  <c r="EH139" i="3"/>
  <c r="FD139" i="3" s="1"/>
  <c r="EZ139" i="3"/>
  <c r="FC139" i="3" s="1"/>
  <c r="DM162" i="3"/>
  <c r="DN162" i="3"/>
  <c r="ES182" i="3"/>
  <c r="FC65" i="3"/>
  <c r="EO72" i="3"/>
  <c r="ES72" i="3" s="1"/>
  <c r="DW72" i="3"/>
  <c r="ER75" i="3"/>
  <c r="EO83" i="3"/>
  <c r="ES83" i="3" s="1"/>
  <c r="EW85" i="3"/>
  <c r="EZ86" i="3"/>
  <c r="FC86" i="3" s="1"/>
  <c r="EH86" i="3"/>
  <c r="EO93" i="3"/>
  <c r="ES93" i="3" s="1"/>
  <c r="FD93" i="3"/>
  <c r="EH95" i="3"/>
  <c r="EW96" i="3"/>
  <c r="FC96" i="3"/>
  <c r="DX99" i="3"/>
  <c r="EX100" i="3"/>
  <c r="FA110" i="3"/>
  <c r="DY111" i="3"/>
  <c r="DX111" i="3"/>
  <c r="ES113" i="3"/>
  <c r="DY114" i="3"/>
  <c r="DN116" i="3"/>
  <c r="FB119" i="3"/>
  <c r="FC119" i="3" s="1"/>
  <c r="DL119" i="3"/>
  <c r="FB120" i="3"/>
  <c r="DW121" i="3"/>
  <c r="EH123" i="3"/>
  <c r="ER123" i="3"/>
  <c r="EQ124" i="3"/>
  <c r="EH129" i="3"/>
  <c r="EP130" i="3"/>
  <c r="EH130" i="3"/>
  <c r="DL136" i="3"/>
  <c r="EH142" i="3"/>
  <c r="FD142" i="3" s="1"/>
  <c r="EZ142" i="3"/>
  <c r="FC142" i="3" s="1"/>
  <c r="EO142" i="3"/>
  <c r="DL145" i="3"/>
  <c r="EX154" i="3"/>
  <c r="EI48" i="3"/>
  <c r="DM52" i="3"/>
  <c r="DX58" i="3"/>
  <c r="ER69" i="3"/>
  <c r="ES69" i="3" s="1"/>
  <c r="EX69" i="3"/>
  <c r="ES76" i="3"/>
  <c r="EX85" i="3"/>
  <c r="EV88" i="3"/>
  <c r="ER90" i="3"/>
  <c r="ES90" i="3" s="1"/>
  <c r="EP93" i="3"/>
  <c r="EO100" i="3"/>
  <c r="ES100" i="3" s="1"/>
  <c r="FB103" i="3"/>
  <c r="FC103" i="3" s="1"/>
  <c r="DL103" i="3"/>
  <c r="ER106" i="3"/>
  <c r="ES106" i="3" s="1"/>
  <c r="FD109" i="3"/>
  <c r="ER124" i="3"/>
  <c r="EO125" i="3"/>
  <c r="ES125" i="3" s="1"/>
  <c r="FA127" i="3"/>
  <c r="FC127" i="3" s="1"/>
  <c r="DY132" i="3"/>
  <c r="DX132" i="3"/>
  <c r="DN144" i="3"/>
  <c r="DM144" i="3"/>
  <c r="ER145" i="3"/>
  <c r="DN146" i="3"/>
  <c r="DM146" i="3"/>
  <c r="DN147" i="3"/>
  <c r="FD148" i="3"/>
  <c r="DN148" i="3"/>
  <c r="DM148" i="3"/>
  <c r="ES149" i="3"/>
  <c r="FD161" i="3"/>
  <c r="DN161" i="3"/>
  <c r="DM161" i="3"/>
  <c r="FC177" i="3"/>
  <c r="EU214" i="3"/>
  <c r="ET214" i="3"/>
  <c r="EH50" i="3"/>
  <c r="EP72" i="3"/>
  <c r="EX79" i="3"/>
  <c r="DL84" i="3"/>
  <c r="EZ84" i="3"/>
  <c r="FC84" i="3" s="1"/>
  <c r="EH84" i="3"/>
  <c r="EO85" i="3"/>
  <c r="ES85" i="3" s="1"/>
  <c r="EO88" i="3"/>
  <c r="ES88" i="3" s="1"/>
  <c r="DW88" i="3"/>
  <c r="EW88" i="3"/>
  <c r="DL89" i="3"/>
  <c r="EQ93" i="3"/>
  <c r="EJ98" i="3"/>
  <c r="EI98" i="3"/>
  <c r="EO105" i="3"/>
  <c r="ES105" i="3" s="1"/>
  <c r="EJ106" i="3"/>
  <c r="EI106" i="3"/>
  <c r="DM113" i="3"/>
  <c r="DN118" i="3"/>
  <c r="DM118" i="3"/>
  <c r="EO122" i="3"/>
  <c r="ES122" i="3" s="1"/>
  <c r="EJ124" i="3"/>
  <c r="EZ126" i="3"/>
  <c r="FC126" i="3" s="1"/>
  <c r="EH126" i="3"/>
  <c r="EO126" i="3"/>
  <c r="ES126" i="3" s="1"/>
  <c r="DL135" i="3"/>
  <c r="DN139" i="3"/>
  <c r="EP140" i="3"/>
  <c r="ES140" i="3" s="1"/>
  <c r="EH140" i="3"/>
  <c r="FD140" i="3" s="1"/>
  <c r="DL141" i="3"/>
  <c r="FB141" i="3"/>
  <c r="FC141" i="3" s="1"/>
  <c r="EO141" i="3"/>
  <c r="ES141" i="3" s="1"/>
  <c r="EH141" i="3"/>
  <c r="EX148" i="3"/>
  <c r="DM157" i="3"/>
  <c r="DN157" i="3"/>
  <c r="DN159" i="3"/>
  <c r="DM159" i="3"/>
  <c r="EI169" i="3"/>
  <c r="EJ169" i="3"/>
  <c r="ER182" i="3"/>
  <c r="DL182" i="3"/>
  <c r="DM209" i="3"/>
  <c r="DN209" i="3"/>
  <c r="FC91" i="3"/>
  <c r="DN102" i="3"/>
  <c r="DM102" i="3"/>
  <c r="DY112" i="3"/>
  <c r="DX112" i="3"/>
  <c r="DL114" i="3"/>
  <c r="FB114" i="3"/>
  <c r="FC114" i="3" s="1"/>
  <c r="ES116" i="3"/>
  <c r="FD120" i="3"/>
  <c r="DN120" i="3"/>
  <c r="DM120" i="3"/>
  <c r="ES127" i="3"/>
  <c r="EU148" i="3"/>
  <c r="ET148" i="3"/>
  <c r="ER150" i="3"/>
  <c r="DW150" i="3"/>
  <c r="EH151" i="3"/>
  <c r="EO151" i="3"/>
  <c r="DN169" i="3"/>
  <c r="DM169" i="3"/>
  <c r="EU170" i="3"/>
  <c r="ET170" i="3"/>
  <c r="FC180" i="3"/>
  <c r="EH52" i="3"/>
  <c r="FD52" i="3" s="1"/>
  <c r="FB74" i="3"/>
  <c r="FC74" i="3" s="1"/>
  <c r="EQ77" i="3"/>
  <c r="EP79" i="3"/>
  <c r="FA79" i="3"/>
  <c r="DW85" i="3"/>
  <c r="FD85" i="3" s="1"/>
  <c r="FB87" i="3"/>
  <c r="FC87" i="3" s="1"/>
  <c r="ES92" i="3"/>
  <c r="EH93" i="3"/>
  <c r="EX101" i="3"/>
  <c r="EW102" i="3"/>
  <c r="EH107" i="3"/>
  <c r="ER107" i="3"/>
  <c r="EO109" i="3"/>
  <c r="ES109" i="3" s="1"/>
  <c r="FA111" i="3"/>
  <c r="FC111" i="3" s="1"/>
  <c r="EH113" i="3"/>
  <c r="FD113" i="3" s="1"/>
  <c r="EO114" i="3"/>
  <c r="ES114" i="3" s="1"/>
  <c r="EX117" i="3"/>
  <c r="EO133" i="3"/>
  <c r="ES133" i="3" s="1"/>
  <c r="DL134" i="3"/>
  <c r="ER137" i="3"/>
  <c r="ES137" i="3" s="1"/>
  <c r="DN143" i="3"/>
  <c r="ES155" i="3"/>
  <c r="EP145" i="3"/>
  <c r="EH147" i="3"/>
  <c r="DW154" i="3"/>
  <c r="EO154" i="3"/>
  <c r="EZ155" i="3"/>
  <c r="FC155" i="3" s="1"/>
  <c r="EH158" i="3"/>
  <c r="EQ162" i="3"/>
  <c r="DX163" i="3"/>
  <c r="DY163" i="3"/>
  <c r="EO163" i="3"/>
  <c r="ES163" i="3" s="1"/>
  <c r="EQ166" i="3"/>
  <c r="EP168" i="3"/>
  <c r="ES168" i="3" s="1"/>
  <c r="EP174" i="3"/>
  <c r="ES174" i="3" s="1"/>
  <c r="EH174" i="3"/>
  <c r="DL183" i="3"/>
  <c r="DL187" i="3"/>
  <c r="FB187" i="3"/>
  <c r="EO235" i="3"/>
  <c r="ES235" i="3" s="1"/>
  <c r="EH235" i="3"/>
  <c r="EZ235" i="3"/>
  <c r="FC235" i="3" s="1"/>
  <c r="DL150" i="3"/>
  <c r="EZ150" i="3"/>
  <c r="FC150" i="3" s="1"/>
  <c r="EH150" i="3"/>
  <c r="EO150" i="3"/>
  <c r="ES150" i="3" s="1"/>
  <c r="EW151" i="3"/>
  <c r="DX165" i="3"/>
  <c r="DL171" i="3"/>
  <c r="FB171" i="3"/>
  <c r="FC171" i="3" s="1"/>
  <c r="DL174" i="3"/>
  <c r="EQ174" i="3"/>
  <c r="EI202" i="3"/>
  <c r="EJ202" i="3"/>
  <c r="EJ204" i="3"/>
  <c r="EI204" i="3"/>
  <c r="DW210" i="3"/>
  <c r="FA210" i="3"/>
  <c r="FD214" i="3"/>
  <c r="DN214" i="3"/>
  <c r="DM214" i="3"/>
  <c r="EP156" i="3"/>
  <c r="EW156" i="3"/>
  <c r="EI160" i="3"/>
  <c r="EO175" i="3"/>
  <c r="EZ175" i="3"/>
  <c r="DX180" i="3"/>
  <c r="DY180" i="3"/>
  <c r="DW199" i="3"/>
  <c r="ER199" i="3"/>
  <c r="DL202" i="3"/>
  <c r="FB202" i="3"/>
  <c r="FC202" i="3" s="1"/>
  <c r="EX142" i="3"/>
  <c r="EO144" i="3"/>
  <c r="ES144" i="3" s="1"/>
  <c r="EI153" i="3"/>
  <c r="FA158" i="3"/>
  <c r="FC158" i="3" s="1"/>
  <c r="EO158" i="3"/>
  <c r="FA169" i="3"/>
  <c r="DW169" i="3"/>
  <c r="FD169" i="3" s="1"/>
  <c r="EV170" i="3"/>
  <c r="EW173" i="3"/>
  <c r="EO176" i="3"/>
  <c r="EH176" i="3"/>
  <c r="EX177" i="3"/>
  <c r="DL184" i="3"/>
  <c r="EO192" i="3"/>
  <c r="EH192" i="3"/>
  <c r="FC193" i="3"/>
  <c r="EP195" i="3"/>
  <c r="ES195" i="3" s="1"/>
  <c r="EH195" i="3"/>
  <c r="DN215" i="3"/>
  <c r="DM215" i="3"/>
  <c r="EI229" i="3"/>
  <c r="EJ229" i="3"/>
  <c r="DY246" i="3"/>
  <c r="DX246" i="3"/>
  <c r="EZ137" i="3"/>
  <c r="FC137" i="3" s="1"/>
  <c r="EZ144" i="3"/>
  <c r="FC144" i="3" s="1"/>
  <c r="DX148" i="3"/>
  <c r="EO156" i="3"/>
  <c r="ES156" i="3" s="1"/>
  <c r="EP169" i="3"/>
  <c r="EW170" i="3"/>
  <c r="EX173" i="3"/>
  <c r="EQ175" i="3"/>
  <c r="EO177" i="3"/>
  <c r="ES177" i="3" s="1"/>
  <c r="EH177" i="3"/>
  <c r="EZ179" i="3"/>
  <c r="FC179" i="3" s="1"/>
  <c r="ER189" i="3"/>
  <c r="EH189" i="3"/>
  <c r="FD189" i="3" s="1"/>
  <c r="FD195" i="3"/>
  <c r="DN195" i="3"/>
  <c r="DM195" i="3"/>
  <c r="DW206" i="3"/>
  <c r="EO213" i="3"/>
  <c r="EZ213" i="3"/>
  <c r="FC213" i="3" s="1"/>
  <c r="EH213" i="3"/>
  <c r="FB220" i="3"/>
  <c r="DL220" i="3"/>
  <c r="EO220" i="3"/>
  <c r="ES220" i="3" s="1"/>
  <c r="FD234" i="3"/>
  <c r="DN234" i="3"/>
  <c r="DM234" i="3"/>
  <c r="EH133" i="3"/>
  <c r="EZ133" i="3"/>
  <c r="FC133" i="3" s="1"/>
  <c r="EZ136" i="3"/>
  <c r="FC136" i="3" s="1"/>
  <c r="EW141" i="3"/>
  <c r="EQ144" i="3"/>
  <c r="DW146" i="3"/>
  <c r="DL149" i="3"/>
  <c r="DW151" i="3"/>
  <c r="EZ152" i="3"/>
  <c r="FC152" i="3" s="1"/>
  <c r="EH152" i="3"/>
  <c r="EH155" i="3"/>
  <c r="DW156" i="3"/>
  <c r="EH157" i="3"/>
  <c r="FB157" i="3"/>
  <c r="FC157" i="3" s="1"/>
  <c r="EZ167" i="3"/>
  <c r="FC167" i="3" s="1"/>
  <c r="EH167" i="3"/>
  <c r="FD167" i="3" s="1"/>
  <c r="EQ169" i="3"/>
  <c r="DW170" i="3"/>
  <c r="FA170" i="3"/>
  <c r="EX170" i="3"/>
  <c r="EJ171" i="3"/>
  <c r="EI171" i="3"/>
  <c r="DW173" i="3"/>
  <c r="EO173" i="3"/>
  <c r="ES173" i="3" s="1"/>
  <c r="EX174" i="3"/>
  <c r="DM176" i="3"/>
  <c r="FD176" i="3"/>
  <c r="EO178" i="3"/>
  <c r="EV180" i="3"/>
  <c r="EO186" i="3"/>
  <c r="ES186" i="3" s="1"/>
  <c r="DM191" i="3"/>
  <c r="EH191" i="3"/>
  <c r="EQ194" i="3"/>
  <c r="ES203" i="3"/>
  <c r="ES211" i="3"/>
  <c r="EJ228" i="3"/>
  <c r="EI228" i="3"/>
  <c r="EH134" i="3"/>
  <c r="EZ134" i="3"/>
  <c r="FC134" i="3" s="1"/>
  <c r="EH135" i="3"/>
  <c r="EZ135" i="3"/>
  <c r="FC135" i="3" s="1"/>
  <c r="EH136" i="3"/>
  <c r="EW140" i="3"/>
  <c r="FC149" i="3"/>
  <c r="DL152" i="3"/>
  <c r="DW160" i="3"/>
  <c r="EO161" i="3"/>
  <c r="ES161" i="3" s="1"/>
  <c r="DW162" i="3"/>
  <c r="FA162" i="3"/>
  <c r="FC162" i="3" s="1"/>
  <c r="FC165" i="3"/>
  <c r="EH175" i="3"/>
  <c r="EQ184" i="3"/>
  <c r="DN191" i="3"/>
  <c r="ER193" i="3"/>
  <c r="EH193" i="3"/>
  <c r="DL194" i="3"/>
  <c r="ER194" i="3"/>
  <c r="EO196" i="3"/>
  <c r="EZ196" i="3"/>
  <c r="FC196" i="3" s="1"/>
  <c r="FB197" i="3"/>
  <c r="DL197" i="3"/>
  <c r="DY205" i="3"/>
  <c r="DX205" i="3"/>
  <c r="EP211" i="3"/>
  <c r="FA154" i="3"/>
  <c r="EP159" i="3"/>
  <c r="ES159" i="3" s="1"/>
  <c r="EP161" i="3"/>
  <c r="FA163" i="3"/>
  <c r="FC163" i="3" s="1"/>
  <c r="FD165" i="3"/>
  <c r="DN165" i="3"/>
  <c r="EH172" i="3"/>
  <c r="EP172" i="3"/>
  <c r="EW179" i="3"/>
  <c r="DM193" i="3"/>
  <c r="EJ194" i="3"/>
  <c r="EI194" i="3"/>
  <c r="EZ199" i="3"/>
  <c r="EH199" i="3"/>
  <c r="EO199" i="3"/>
  <c r="ES199" i="3" s="1"/>
  <c r="EP204" i="3"/>
  <c r="DW204" i="3"/>
  <c r="DN211" i="3"/>
  <c r="DM211" i="3"/>
  <c r="EI103" i="3"/>
  <c r="DM107" i="3"/>
  <c r="EI119" i="3"/>
  <c r="DM123" i="3"/>
  <c r="EX139" i="3"/>
  <c r="DX141" i="3"/>
  <c r="EP143" i="3"/>
  <c r="ES143" i="3" s="1"/>
  <c r="EI144" i="3"/>
  <c r="DL154" i="3"/>
  <c r="FB154" i="3"/>
  <c r="ER157" i="3"/>
  <c r="DX158" i="3"/>
  <c r="EQ159" i="3"/>
  <c r="DM165" i="3"/>
  <c r="DM167" i="3"/>
  <c r="FB168" i="3"/>
  <c r="DL168" i="3"/>
  <c r="EZ168" i="3"/>
  <c r="EH168" i="3"/>
  <c r="EW171" i="3"/>
  <c r="EV175" i="3"/>
  <c r="EV176" i="3"/>
  <c r="EO180" i="3"/>
  <c r="EH180" i="3"/>
  <c r="DW186" i="3"/>
  <c r="EO189" i="3"/>
  <c r="DN193" i="3"/>
  <c r="FD196" i="3"/>
  <c r="FB199" i="3"/>
  <c r="DL199" i="3"/>
  <c r="EP199" i="3"/>
  <c r="FD205" i="3"/>
  <c r="EI219" i="3"/>
  <c r="EH148" i="3"/>
  <c r="EH154" i="3"/>
  <c r="EP154" i="3"/>
  <c r="DL156" i="3"/>
  <c r="FB156" i="3"/>
  <c r="ER159" i="3"/>
  <c r="ER161" i="3"/>
  <c r="EW175" i="3"/>
  <c r="EW176" i="3"/>
  <c r="DM177" i="3"/>
  <c r="FD177" i="3"/>
  <c r="DN177" i="3"/>
  <c r="DY184" i="3"/>
  <c r="DX184" i="3"/>
  <c r="DY185" i="3"/>
  <c r="DX185" i="3"/>
  <c r="EO187" i="3"/>
  <c r="ES187" i="3" s="1"/>
  <c r="EQ188" i="3"/>
  <c r="ES188" i="3" s="1"/>
  <c r="DW188" i="3"/>
  <c r="FA190" i="3"/>
  <c r="FC190" i="3" s="1"/>
  <c r="DW190" i="3"/>
  <c r="FD190" i="3" s="1"/>
  <c r="DW203" i="3"/>
  <c r="DY223" i="3"/>
  <c r="DX223" i="3"/>
  <c r="FD163" i="3"/>
  <c r="EJ165" i="3"/>
  <c r="EI165" i="3"/>
  <c r="EV177" i="3"/>
  <c r="FB180" i="3"/>
  <c r="DL180" i="3"/>
  <c r="EJ196" i="3"/>
  <c r="EI196" i="3"/>
  <c r="EZ198" i="3"/>
  <c r="FC198" i="3" s="1"/>
  <c r="EH198" i="3"/>
  <c r="FC209" i="3"/>
  <c r="DX215" i="3"/>
  <c r="DY215" i="3"/>
  <c r="EO216" i="3"/>
  <c r="EZ216" i="3"/>
  <c r="FC216" i="3" s="1"/>
  <c r="EH216" i="3"/>
  <c r="DW144" i="3"/>
  <c r="ER154" i="3"/>
  <c r="DW155" i="3"/>
  <c r="EJ159" i="3"/>
  <c r="EJ161" i="3"/>
  <c r="DM163" i="3"/>
  <c r="EH163" i="3"/>
  <c r="EO169" i="3"/>
  <c r="ES169" i="3" s="1"/>
  <c r="DY175" i="3"/>
  <c r="DX175" i="3"/>
  <c r="EQ179" i="3"/>
  <c r="ES179" i="3" s="1"/>
  <c r="DY187" i="3"/>
  <c r="DX187" i="3"/>
  <c r="FC187" i="3"/>
  <c r="ES201" i="3"/>
  <c r="EU219" i="3"/>
  <c r="H219" i="3" s="1"/>
  <c r="ET219" i="3"/>
  <c r="DW136" i="3"/>
  <c r="EZ147" i="3"/>
  <c r="FC147" i="3" s="1"/>
  <c r="EO147" i="3"/>
  <c r="EQ151" i="3"/>
  <c r="DL153" i="3"/>
  <c r="DN163" i="3"/>
  <c r="EV172" i="3"/>
  <c r="FA175" i="3"/>
  <c r="DW176" i="3"/>
  <c r="DY192" i="3"/>
  <c r="DX192" i="3"/>
  <c r="FD192" i="3"/>
  <c r="DW193" i="3"/>
  <c r="DW194" i="3"/>
  <c r="FA194" i="3"/>
  <c r="FC194" i="3" s="1"/>
  <c r="DL198" i="3"/>
  <c r="ER198" i="3"/>
  <c r="ES198" i="3" s="1"/>
  <c r="EP201" i="3"/>
  <c r="EP208" i="3"/>
  <c r="EH208" i="3"/>
  <c r="FB164" i="3"/>
  <c r="DL164" i="3"/>
  <c r="ES167" i="3"/>
  <c r="DM173" i="3"/>
  <c r="DN173" i="3"/>
  <c r="DX177" i="3"/>
  <c r="DY177" i="3"/>
  <c r="EO181" i="3"/>
  <c r="ES181" i="3" s="1"/>
  <c r="EZ181" i="3"/>
  <c r="FC181" i="3" s="1"/>
  <c r="EH181" i="3"/>
  <c r="FD181" i="3" s="1"/>
  <c r="FD186" i="3"/>
  <c r="DN186" i="3"/>
  <c r="DM186" i="3"/>
  <c r="DY201" i="3"/>
  <c r="DX201" i="3"/>
  <c r="EP216" i="3"/>
  <c r="DL216" i="3"/>
  <c r="EO218" i="3"/>
  <c r="ES218" i="3" s="1"/>
  <c r="DW218" i="3"/>
  <c r="FA218" i="3"/>
  <c r="FC218" i="3" s="1"/>
  <c r="EO146" i="3"/>
  <c r="ES146" i="3" s="1"/>
  <c r="DW159" i="3"/>
  <c r="FD159" i="3" s="1"/>
  <c r="DW161" i="3"/>
  <c r="EZ166" i="3"/>
  <c r="FC166" i="3" s="1"/>
  <c r="EH166" i="3"/>
  <c r="EO166" i="3"/>
  <c r="ES166" i="3" s="1"/>
  <c r="FC176" i="3"/>
  <c r="DW178" i="3"/>
  <c r="FA178" i="3"/>
  <c r="FC178" i="3" s="1"/>
  <c r="EI179" i="3"/>
  <c r="EZ182" i="3"/>
  <c r="FC182" i="3" s="1"/>
  <c r="EH182" i="3"/>
  <c r="FB185" i="3"/>
  <c r="FC185" i="3" s="1"/>
  <c r="DL185" i="3"/>
  <c r="EO185" i="3"/>
  <c r="ES185" i="3" s="1"/>
  <c r="FA193" i="3"/>
  <c r="DW200" i="3"/>
  <c r="EQ200" i="3"/>
  <c r="DW207" i="3"/>
  <c r="DL213" i="3"/>
  <c r="FC226" i="3"/>
  <c r="ER251" i="3"/>
  <c r="DW251" i="3"/>
  <c r="FA282" i="3"/>
  <c r="FC282" i="3" s="1"/>
  <c r="DW282" i="3"/>
  <c r="EO282" i="3"/>
  <c r="ES282" i="3" s="1"/>
  <c r="EV219" i="3"/>
  <c r="DN222" i="3"/>
  <c r="DM222" i="3"/>
  <c r="EP225" i="3"/>
  <c r="DW225" i="3"/>
  <c r="DL236" i="3"/>
  <c r="EP236" i="3"/>
  <c r="EH237" i="3"/>
  <c r="FD237" i="3" s="1"/>
  <c r="EP237" i="3"/>
  <c r="ES237" i="3" s="1"/>
  <c r="DY241" i="3"/>
  <c r="DX241" i="3"/>
  <c r="DX255" i="3"/>
  <c r="DY255" i="3"/>
  <c r="DY261" i="3"/>
  <c r="DX261" i="3"/>
  <c r="DN203" i="3"/>
  <c r="DM203" i="3"/>
  <c r="FB203" i="3"/>
  <c r="FC203" i="3" s="1"/>
  <c r="ES204" i="3"/>
  <c r="EO209" i="3"/>
  <c r="ER213" i="3"/>
  <c r="EO217" i="3"/>
  <c r="FB217" i="3"/>
  <c r="FC217" i="3" s="1"/>
  <c r="DL217" i="3"/>
  <c r="DY226" i="3"/>
  <c r="DX226" i="3"/>
  <c r="DN230" i="3"/>
  <c r="DM230" i="3"/>
  <c r="DN235" i="3"/>
  <c r="DM235" i="3"/>
  <c r="EQ236" i="3"/>
  <c r="ES236" i="3" s="1"/>
  <c r="ES274" i="3"/>
  <c r="EX169" i="3"/>
  <c r="DL170" i="3"/>
  <c r="ER174" i="3"/>
  <c r="EP176" i="3"/>
  <c r="FD178" i="3"/>
  <c r="EP180" i="3"/>
  <c r="EW185" i="3"/>
  <c r="EP192" i="3"/>
  <c r="EV202" i="3"/>
  <c r="FD203" i="3"/>
  <c r="EJ205" i="3"/>
  <c r="EP206" i="3"/>
  <c r="ES206" i="3" s="1"/>
  <c r="EP209" i="3"/>
  <c r="DY212" i="3"/>
  <c r="DX227" i="3"/>
  <c r="EH231" i="3"/>
  <c r="EQ231" i="3"/>
  <c r="FA281" i="3"/>
  <c r="FC281" i="3" s="1"/>
  <c r="DW281" i="3"/>
  <c r="EO281" i="3"/>
  <c r="ES281" i="3" s="1"/>
  <c r="EQ142" i="3"/>
  <c r="ER143" i="3"/>
  <c r="EV153" i="3"/>
  <c r="EO160" i="3"/>
  <c r="EZ160" i="3"/>
  <c r="FC160" i="3" s="1"/>
  <c r="EQ176" i="3"/>
  <c r="EQ178" i="3"/>
  <c r="EI188" i="3"/>
  <c r="EQ192" i="3"/>
  <c r="EO200" i="3"/>
  <c r="ES200" i="3" s="1"/>
  <c r="EZ200" i="3"/>
  <c r="FC200" i="3" s="1"/>
  <c r="EH200" i="3"/>
  <c r="EW202" i="3"/>
  <c r="EV205" i="3"/>
  <c r="EH206" i="3"/>
  <c r="EQ206" i="3"/>
  <c r="FA207" i="3"/>
  <c r="FC207" i="3" s="1"/>
  <c r="EW208" i="3"/>
  <c r="EH211" i="3"/>
  <c r="FD211" i="3" s="1"/>
  <c r="ER215" i="3"/>
  <c r="ES215" i="3" s="1"/>
  <c r="EW216" i="3"/>
  <c r="EI220" i="3"/>
  <c r="EH221" i="3"/>
  <c r="DL223" i="3"/>
  <c r="EZ227" i="3"/>
  <c r="FC227" i="3" s="1"/>
  <c r="EO229" i="3"/>
  <c r="ES229" i="3" s="1"/>
  <c r="DW229" i="3"/>
  <c r="FD231" i="3"/>
  <c r="ER231" i="3"/>
  <c r="EI232" i="3"/>
  <c r="EV233" i="3"/>
  <c r="EH236" i="3"/>
  <c r="DM237" i="3"/>
  <c r="EJ243" i="3"/>
  <c r="DX267" i="3"/>
  <c r="DY267" i="3"/>
  <c r="EH170" i="3"/>
  <c r="EO197" i="3"/>
  <c r="EZ197" i="3"/>
  <c r="FC197" i="3" s="1"/>
  <c r="EH197" i="3"/>
  <c r="ER206" i="3"/>
  <c r="DW208" i="3"/>
  <c r="ER209" i="3"/>
  <c r="EZ214" i="3"/>
  <c r="FC214" i="3" s="1"/>
  <c r="EH214" i="3"/>
  <c r="EV221" i="3"/>
  <c r="EV232" i="3"/>
  <c r="DN237" i="3"/>
  <c r="FA238" i="3"/>
  <c r="EO238" i="3"/>
  <c r="ES238" i="3" s="1"/>
  <c r="EQ160" i="3"/>
  <c r="FB170" i="3"/>
  <c r="EV171" i="3"/>
  <c r="DN178" i="3"/>
  <c r="EX182" i="3"/>
  <c r="EZ183" i="3"/>
  <c r="FC183" i="3" s="1"/>
  <c r="EH183" i="3"/>
  <c r="EW188" i="3"/>
  <c r="EQ189" i="3"/>
  <c r="DW191" i="3"/>
  <c r="FD191" i="3" s="1"/>
  <c r="EX191" i="3"/>
  <c r="EW199" i="3"/>
  <c r="EO202" i="3"/>
  <c r="ES202" i="3" s="1"/>
  <c r="DN206" i="3"/>
  <c r="EH209" i="3"/>
  <c r="EZ212" i="3"/>
  <c r="FC212" i="3" s="1"/>
  <c r="DL218" i="3"/>
  <c r="EW220" i="3"/>
  <c r="EW221" i="3"/>
  <c r="DW230" i="3"/>
  <c r="EW232" i="3"/>
  <c r="DX239" i="3"/>
  <c r="DL241" i="3"/>
  <c r="FB241" i="3"/>
  <c r="EP256" i="3"/>
  <c r="EH256" i="3"/>
  <c r="EU296" i="3"/>
  <c r="ET296" i="3"/>
  <c r="EX199" i="3"/>
  <c r="DN200" i="3"/>
  <c r="DM200" i="3"/>
  <c r="FB201" i="3"/>
  <c r="FC201" i="3" s="1"/>
  <c r="DL201" i="3"/>
  <c r="ES205" i="3"/>
  <c r="EO207" i="3"/>
  <c r="FD207" i="3"/>
  <c r="FC210" i="3"/>
  <c r="ES212" i="3"/>
  <c r="EV217" i="3"/>
  <c r="EJ227" i="3"/>
  <c r="EI227" i="3"/>
  <c r="DW233" i="3"/>
  <c r="FA233" i="3"/>
  <c r="EI245" i="3"/>
  <c r="EJ245" i="3"/>
  <c r="EW168" i="3"/>
  <c r="DL172" i="3"/>
  <c r="EV186" i="3"/>
  <c r="EO193" i="3"/>
  <c r="ES193" i="3" s="1"/>
  <c r="ER197" i="3"/>
  <c r="EV200" i="3"/>
  <c r="DW202" i="3"/>
  <c r="FB204" i="3"/>
  <c r="FC204" i="3" s="1"/>
  <c r="DL204" i="3"/>
  <c r="EV206" i="3"/>
  <c r="EP207" i="3"/>
  <c r="EO210" i="3"/>
  <c r="DW216" i="3"/>
  <c r="ES221" i="3"/>
  <c r="EJ226" i="3"/>
  <c r="EI226" i="3"/>
  <c r="FB228" i="3"/>
  <c r="FC228" i="3" s="1"/>
  <c r="EO243" i="3"/>
  <c r="ES243" i="3" s="1"/>
  <c r="DW243" i="3"/>
  <c r="FA243" i="3"/>
  <c r="FC243" i="3" s="1"/>
  <c r="FD256" i="3"/>
  <c r="DN256" i="3"/>
  <c r="DM256" i="3"/>
  <c r="EO184" i="3"/>
  <c r="ES184" i="3" s="1"/>
  <c r="EZ184" i="3"/>
  <c r="FC184" i="3" s="1"/>
  <c r="EH184" i="3"/>
  <c r="EW186" i="3"/>
  <c r="EP190" i="3"/>
  <c r="ES190" i="3" s="1"/>
  <c r="EP193" i="3"/>
  <c r="EW200" i="3"/>
  <c r="EV203" i="3"/>
  <c r="EQ207" i="3"/>
  <c r="FD212" i="3"/>
  <c r="EO225" i="3"/>
  <c r="ES225" i="3" s="1"/>
  <c r="FB225" i="3"/>
  <c r="FC225" i="3" s="1"/>
  <c r="DL225" i="3"/>
  <c r="DL226" i="3"/>
  <c r="EO226" i="3"/>
  <c r="ES226" i="3" s="1"/>
  <c r="FB226" i="3"/>
  <c r="FC237" i="3"/>
  <c r="DY238" i="3"/>
  <c r="DX238" i="3"/>
  <c r="EH190" i="3"/>
  <c r="EQ190" i="3"/>
  <c r="EW192" i="3"/>
  <c r="DL210" i="3"/>
  <c r="EQ210" i="3"/>
  <c r="DM212" i="3"/>
  <c r="DX213" i="3"/>
  <c r="EP217" i="3"/>
  <c r="FD219" i="3"/>
  <c r="DN219" i="3"/>
  <c r="DM219" i="3"/>
  <c r="FB219" i="3"/>
  <c r="FC219" i="3" s="1"/>
  <c r="DW220" i="3"/>
  <c r="FC220" i="3"/>
  <c r="ES222" i="3"/>
  <c r="ES228" i="3"/>
  <c r="DW231" i="3"/>
  <c r="FA231" i="3"/>
  <c r="FC231" i="3" s="1"/>
  <c r="DY237" i="3"/>
  <c r="DX237" i="3"/>
  <c r="EH240" i="3"/>
  <c r="EP240" i="3"/>
  <c r="DY242" i="3"/>
  <c r="DX242" i="3"/>
  <c r="FB276" i="3"/>
  <c r="DL276" i="3"/>
  <c r="DY209" i="3"/>
  <c r="DX209" i="3"/>
  <c r="ER210" i="3"/>
  <c r="EJ212" i="3"/>
  <c r="EI212" i="3"/>
  <c r="EZ215" i="3"/>
  <c r="FC215" i="3" s="1"/>
  <c r="EH215" i="3"/>
  <c r="FC221" i="3"/>
  <c r="EJ224" i="3"/>
  <c r="FD255" i="3"/>
  <c r="DN255" i="3"/>
  <c r="DM255" i="3"/>
  <c r="ER204" i="3"/>
  <c r="ES208" i="3"/>
  <c r="EH210" i="3"/>
  <c r="FA247" i="3"/>
  <c r="FC247" i="3" s="1"/>
  <c r="DW247" i="3"/>
  <c r="FD247" i="3" s="1"/>
  <c r="EO247" i="3"/>
  <c r="ES247" i="3" s="1"/>
  <c r="DW249" i="3"/>
  <c r="FD249" i="3" s="1"/>
  <c r="EP249" i="3"/>
  <c r="DY250" i="3"/>
  <c r="DX250" i="3"/>
  <c r="EO260" i="3"/>
  <c r="EZ260" i="3"/>
  <c r="FC260" i="3" s="1"/>
  <c r="EH260" i="3"/>
  <c r="ES223" i="3"/>
  <c r="EH230" i="3"/>
  <c r="FD230" i="3" s="1"/>
  <c r="EZ230" i="3"/>
  <c r="FC230" i="3" s="1"/>
  <c r="EO230" i="3"/>
  <c r="ES230" i="3" s="1"/>
  <c r="DN239" i="3"/>
  <c r="DM239" i="3"/>
  <c r="ES251" i="3"/>
  <c r="EQ263" i="3"/>
  <c r="ES263" i="3" s="1"/>
  <c r="DW263" i="3"/>
  <c r="EQ158" i="3"/>
  <c r="EW184" i="3"/>
  <c r="FB188" i="3"/>
  <c r="FC188" i="3" s="1"/>
  <c r="DL188" i="3"/>
  <c r="EV190" i="3"/>
  <c r="EP191" i="3"/>
  <c r="ES191" i="3" s="1"/>
  <c r="EO194" i="3"/>
  <c r="ES194" i="3" s="1"/>
  <c r="EP196" i="3"/>
  <c r="EQ208" i="3"/>
  <c r="FB222" i="3"/>
  <c r="EO224" i="3"/>
  <c r="ES224" i="3" s="1"/>
  <c r="DW224" i="3"/>
  <c r="FA224" i="3"/>
  <c r="FC224" i="3" s="1"/>
  <c r="EO227" i="3"/>
  <c r="ES227" i="3" s="1"/>
  <c r="DL228" i="3"/>
  <c r="EP230" i="3"/>
  <c r="EJ234" i="3"/>
  <c r="EI234" i="3"/>
  <c r="DN240" i="3"/>
  <c r="DM240" i="3"/>
  <c r="DY248" i="3"/>
  <c r="DX248" i="3"/>
  <c r="FD248" i="3"/>
  <c r="FB253" i="3"/>
  <c r="DL253" i="3"/>
  <c r="DN260" i="3"/>
  <c r="FD260" i="3"/>
  <c r="DM260" i="3"/>
  <c r="EZ239" i="3"/>
  <c r="FC239" i="3" s="1"/>
  <c r="EH239" i="3"/>
  <c r="DN244" i="3"/>
  <c r="DM244" i="3"/>
  <c r="ES245" i="3"/>
  <c r="ES249" i="3"/>
  <c r="DW252" i="3"/>
  <c r="FA252" i="3"/>
  <c r="FC252" i="3" s="1"/>
  <c r="FC257" i="3"/>
  <c r="ES258" i="3"/>
  <c r="DM269" i="3"/>
  <c r="DN269" i="3"/>
  <c r="EJ270" i="3"/>
  <c r="EI270" i="3"/>
  <c r="EZ275" i="3"/>
  <c r="FC275" i="3" s="1"/>
  <c r="EH275" i="3"/>
  <c r="ER286" i="3"/>
  <c r="DW221" i="3"/>
  <c r="DL227" i="3"/>
  <c r="DW240" i="3"/>
  <c r="EZ241" i="3"/>
  <c r="FC241" i="3" s="1"/>
  <c r="EH241" i="3"/>
  <c r="DW245" i="3"/>
  <c r="EH246" i="3"/>
  <c r="FD246" i="3" s="1"/>
  <c r="EH248" i="3"/>
  <c r="EX252" i="3"/>
  <c r="DX254" i="3"/>
  <c r="DY264" i="3"/>
  <c r="DX264" i="3"/>
  <c r="EO273" i="3"/>
  <c r="EZ273" i="3"/>
  <c r="EH273" i="3"/>
  <c r="DY308" i="3"/>
  <c r="DX308" i="3"/>
  <c r="EP234" i="3"/>
  <c r="ES234" i="3" s="1"/>
  <c r="EX242" i="3"/>
  <c r="FA251" i="3"/>
  <c r="FC251" i="3" s="1"/>
  <c r="FD257" i="3"/>
  <c r="DY258" i="3"/>
  <c r="DX258" i="3"/>
  <c r="ER260" i="3"/>
  <c r="DN268" i="3"/>
  <c r="EH268" i="3"/>
  <c r="FA279" i="3"/>
  <c r="DW279" i="3"/>
  <c r="EO279" i="3"/>
  <c r="ES279" i="3" s="1"/>
  <c r="FA296" i="3"/>
  <c r="DW296" i="3"/>
  <c r="EZ298" i="3"/>
  <c r="EO298" i="3"/>
  <c r="EH298" i="3"/>
  <c r="DW302" i="3"/>
  <c r="FA302" i="3"/>
  <c r="DN331" i="3"/>
  <c r="DM331" i="3"/>
  <c r="EO233" i="3"/>
  <c r="ES233" i="3" s="1"/>
  <c r="EO242" i="3"/>
  <c r="EI244" i="3"/>
  <c r="ER246" i="3"/>
  <c r="ER248" i="3"/>
  <c r="EJ250" i="3"/>
  <c r="EO257" i="3"/>
  <c r="EO259" i="3"/>
  <c r="DM261" i="3"/>
  <c r="EV266" i="3"/>
  <c r="FC278" i="3"/>
  <c r="EO278" i="3"/>
  <c r="ES278" i="3" s="1"/>
  <c r="EZ234" i="3"/>
  <c r="FC234" i="3" s="1"/>
  <c r="EV244" i="3"/>
  <c r="EV250" i="3"/>
  <c r="FD251" i="3"/>
  <c r="DM251" i="3"/>
  <c r="DW259" i="3"/>
  <c r="EO265" i="3"/>
  <c r="ES265" i="3" s="1"/>
  <c r="EX267" i="3"/>
  <c r="ES295" i="3"/>
  <c r="DL224" i="3"/>
  <c r="EV228" i="3"/>
  <c r="DL233" i="3"/>
  <c r="EQ233" i="3"/>
  <c r="EZ233" i="3"/>
  <c r="FC233" i="3" s="1"/>
  <c r="DL238" i="3"/>
  <c r="EZ238" i="3"/>
  <c r="FC238" i="3" s="1"/>
  <c r="EH238" i="3"/>
  <c r="EQ242" i="3"/>
  <c r="EW244" i="3"/>
  <c r="EJ253" i="3"/>
  <c r="EO254" i="3"/>
  <c r="EH254" i="3"/>
  <c r="EZ254" i="3"/>
  <c r="FC254" i="3" s="1"/>
  <c r="EQ257" i="3"/>
  <c r="DN261" i="3"/>
  <c r="EH262" i="3"/>
  <c r="EP262" i="3"/>
  <c r="ES262" i="3" s="1"/>
  <c r="DW265" i="3"/>
  <c r="EW268" i="3"/>
  <c r="DW270" i="3"/>
  <c r="FA270" i="3"/>
  <c r="EO284" i="3"/>
  <c r="EZ284" i="3"/>
  <c r="FC284" i="3" s="1"/>
  <c r="EH284" i="3"/>
  <c r="EZ222" i="3"/>
  <c r="EH222" i="3"/>
  <c r="FD222" i="3" s="1"/>
  <c r="EO232" i="3"/>
  <c r="DW235" i="3"/>
  <c r="FD235" i="3" s="1"/>
  <c r="EV241" i="3"/>
  <c r="DM243" i="3"/>
  <c r="FB243" i="3"/>
  <c r="EV246" i="3"/>
  <c r="EV248" i="3"/>
  <c r="DL254" i="3"/>
  <c r="ER257" i="3"/>
  <c r="DW266" i="3"/>
  <c r="EO266" i="3"/>
  <c r="ES266" i="3" s="1"/>
  <c r="DM285" i="3"/>
  <c r="DN285" i="3"/>
  <c r="FC287" i="3"/>
  <c r="ER291" i="3"/>
  <c r="EX239" i="3"/>
  <c r="EW241" i="3"/>
  <c r="ES244" i="3"/>
  <c r="ES250" i="3"/>
  <c r="EW253" i="3"/>
  <c r="DY295" i="3"/>
  <c r="DX295" i="3"/>
  <c r="EJ313" i="3"/>
  <c r="EI313" i="3"/>
  <c r="DX179" i="3"/>
  <c r="EI185" i="3"/>
  <c r="DM189" i="3"/>
  <c r="DX195" i="3"/>
  <c r="EI201" i="3"/>
  <c r="DM205" i="3"/>
  <c r="DX211" i="3"/>
  <c r="EI217" i="3"/>
  <c r="DM221" i="3"/>
  <c r="EI225" i="3"/>
  <c r="DM232" i="3"/>
  <c r="EI233" i="3"/>
  <c r="EO239" i="3"/>
  <c r="ES239" i="3" s="1"/>
  <c r="DL242" i="3"/>
  <c r="DW244" i="3"/>
  <c r="FD244" i="3" s="1"/>
  <c r="EH249" i="3"/>
  <c r="EH255" i="3"/>
  <c r="EZ255" i="3"/>
  <c r="FC255" i="3" s="1"/>
  <c r="DN257" i="3"/>
  <c r="EJ257" i="3"/>
  <c r="EZ258" i="3"/>
  <c r="FC258" i="3" s="1"/>
  <c r="EH258" i="3"/>
  <c r="FD258" i="3" s="1"/>
  <c r="EQ260" i="3"/>
  <c r="DN263" i="3"/>
  <c r="DM263" i="3"/>
  <c r="FD263" i="3"/>
  <c r="DX278" i="3"/>
  <c r="DL229" i="3"/>
  <c r="EP231" i="3"/>
  <c r="ES231" i="3" s="1"/>
  <c r="DN232" i="3"/>
  <c r="ER232" i="3"/>
  <c r="EO240" i="3"/>
  <c r="EO241" i="3"/>
  <c r="ES241" i="3" s="1"/>
  <c r="EO246" i="3"/>
  <c r="ES246" i="3" s="1"/>
  <c r="EH247" i="3"/>
  <c r="EO248" i="3"/>
  <c r="ES248" i="3" s="1"/>
  <c r="EQ249" i="3"/>
  <c r="FB252" i="3"/>
  <c r="DL252" i="3"/>
  <c r="EO253" i="3"/>
  <c r="ES253" i="3" s="1"/>
  <c r="FB259" i="3"/>
  <c r="FC259" i="3" s="1"/>
  <c r="DL259" i="3"/>
  <c r="FC265" i="3"/>
  <c r="FD290" i="3"/>
  <c r="DN290" i="3"/>
  <c r="DM290" i="3"/>
  <c r="DW292" i="3"/>
  <c r="FA292" i="3"/>
  <c r="EW257" i="3"/>
  <c r="EP261" i="3"/>
  <c r="ES261" i="3" s="1"/>
  <c r="FA305" i="3"/>
  <c r="EO305" i="3"/>
  <c r="ES305" i="3" s="1"/>
  <c r="DW305" i="3"/>
  <c r="ER255" i="3"/>
  <c r="ES255" i="3" s="1"/>
  <c r="EI264" i="3"/>
  <c r="EW283" i="3"/>
  <c r="EP288" i="3"/>
  <c r="EH288" i="3"/>
  <c r="ES304" i="3"/>
  <c r="EW224" i="3"/>
  <c r="EW243" i="3"/>
  <c r="EW251" i="3"/>
  <c r="DX253" i="3"/>
  <c r="FA257" i="3"/>
  <c r="DW257" i="3"/>
  <c r="DM258" i="3"/>
  <c r="EO271" i="3"/>
  <c r="EZ271" i="3"/>
  <c r="FC271" i="3" s="1"/>
  <c r="DW232" i="3"/>
  <c r="EV245" i="3"/>
  <c r="EV249" i="3"/>
  <c r="EI252" i="3"/>
  <c r="DN258" i="3"/>
  <c r="FD271" i="3"/>
  <c r="EP271" i="3"/>
  <c r="FB277" i="3"/>
  <c r="FC277" i="3" s="1"/>
  <c r="DL277" i="3"/>
  <c r="EO277" i="3"/>
  <c r="ES277" i="3" s="1"/>
  <c r="DN288" i="3"/>
  <c r="DM288" i="3"/>
  <c r="EX223" i="3"/>
  <c r="EZ236" i="3"/>
  <c r="FC236" i="3" s="1"/>
  <c r="EV247" i="3"/>
  <c r="EO256" i="3"/>
  <c r="ES256" i="3" s="1"/>
  <c r="DL267" i="3"/>
  <c r="FB267" i="3"/>
  <c r="FC267" i="3" s="1"/>
  <c r="EO268" i="3"/>
  <c r="ES268" i="3" s="1"/>
  <c r="EZ268" i="3"/>
  <c r="EQ271" i="3"/>
  <c r="EP274" i="3"/>
  <c r="DL274" i="3"/>
  <c r="DW290" i="3"/>
  <c r="FA290" i="3"/>
  <c r="FC290" i="3" s="1"/>
  <c r="ER273" i="3"/>
  <c r="FB280" i="3"/>
  <c r="FC280" i="3" s="1"/>
  <c r="DL280" i="3"/>
  <c r="EO280" i="3"/>
  <c r="ES280" i="3" s="1"/>
  <c r="EP284" i="3"/>
  <c r="EZ285" i="3"/>
  <c r="EO286" i="3"/>
  <c r="DW286" i="3"/>
  <c r="EH291" i="3"/>
  <c r="EW296" i="3"/>
  <c r="DL297" i="3"/>
  <c r="FC307" i="3"/>
  <c r="DM314" i="3"/>
  <c r="FD314" i="3"/>
  <c r="EO292" i="3"/>
  <c r="FA294" i="3"/>
  <c r="FC294" i="3" s="1"/>
  <c r="EO294" i="3"/>
  <c r="ES294" i="3" s="1"/>
  <c r="DW294" i="3"/>
  <c r="EX295" i="3"/>
  <c r="DL298" i="3"/>
  <c r="EQ298" i="3"/>
  <c r="FA303" i="3"/>
  <c r="FC303" i="3" s="1"/>
  <c r="EO303" i="3"/>
  <c r="ES303" i="3" s="1"/>
  <c r="ES306" i="3"/>
  <c r="DN315" i="3"/>
  <c r="DM315" i="3"/>
  <c r="DN320" i="3"/>
  <c r="DY328" i="3"/>
  <c r="DX328" i="3"/>
  <c r="EV264" i="3"/>
  <c r="DN265" i="3"/>
  <c r="DM265" i="3"/>
  <c r="FB265" i="3"/>
  <c r="DW268" i="3"/>
  <c r="ER269" i="3"/>
  <c r="ES269" i="3" s="1"/>
  <c r="EZ274" i="3"/>
  <c r="FC274" i="3" s="1"/>
  <c r="EH274" i="3"/>
  <c r="DN281" i="3"/>
  <c r="DM281" i="3"/>
  <c r="ES285" i="3"/>
  <c r="EQ304" i="3"/>
  <c r="DW307" i="3"/>
  <c r="EJ317" i="3"/>
  <c r="EI317" i="3"/>
  <c r="DX333" i="3"/>
  <c r="DY333" i="3"/>
  <c r="EO252" i="3"/>
  <c r="ES252" i="3" s="1"/>
  <c r="EQ254" i="3"/>
  <c r="EW260" i="3"/>
  <c r="EW264" i="3"/>
  <c r="EH269" i="3"/>
  <c r="EX276" i="3"/>
  <c r="EX279" i="3"/>
  <c r="EO283" i="3"/>
  <c r="ES283" i="3" s="1"/>
  <c r="DW283" i="3"/>
  <c r="EX283" i="3"/>
  <c r="DM284" i="3"/>
  <c r="EO289" i="3"/>
  <c r="ER292" i="3"/>
  <c r="EX297" i="3"/>
  <c r="FB300" i="3"/>
  <c r="DL300" i="3"/>
  <c r="EO300" i="3"/>
  <c r="ES300" i="3" s="1"/>
  <c r="EH300" i="3"/>
  <c r="EZ300" i="3"/>
  <c r="ES301" i="3"/>
  <c r="DW306" i="3"/>
  <c r="EI323" i="3"/>
  <c r="EJ323" i="3"/>
  <c r="EX264" i="3"/>
  <c r="FD265" i="3"/>
  <c r="EP267" i="3"/>
  <c r="ES267" i="3" s="1"/>
  <c r="FC270" i="3"/>
  <c r="EO272" i="3"/>
  <c r="ES272" i="3" s="1"/>
  <c r="EQ274" i="3"/>
  <c r="FB278" i="3"/>
  <c r="EO287" i="3"/>
  <c r="DW287" i="3"/>
  <c r="FA287" i="3"/>
  <c r="DL289" i="3"/>
  <c r="EP289" i="3"/>
  <c r="EH289" i="3"/>
  <c r="DY291" i="3"/>
  <c r="DX291" i="3"/>
  <c r="EH292" i="3"/>
  <c r="EP293" i="3"/>
  <c r="ES293" i="3" s="1"/>
  <c r="DW303" i="3"/>
  <c r="DM320" i="3"/>
  <c r="ER346" i="3"/>
  <c r="ES346" i="3" s="1"/>
  <c r="ER253" i="3"/>
  <c r="EZ253" i="3"/>
  <c r="FC253" i="3" s="1"/>
  <c r="EP259" i="3"/>
  <c r="EZ263" i="3"/>
  <c r="FC263" i="3" s="1"/>
  <c r="EH263" i="3"/>
  <c r="ES264" i="3"/>
  <c r="EQ267" i="3"/>
  <c r="EO270" i="3"/>
  <c r="DY271" i="3"/>
  <c r="DX271" i="3"/>
  <c r="EV277" i="3"/>
  <c r="FD278" i="3"/>
  <c r="DN278" i="3"/>
  <c r="DM278" i="3"/>
  <c r="EW284" i="3"/>
  <c r="ER285" i="3"/>
  <c r="EV288" i="3"/>
  <c r="EQ293" i="3"/>
  <c r="EZ302" i="3"/>
  <c r="EO302" i="3"/>
  <c r="ES302" i="3" s="1"/>
  <c r="DX346" i="3"/>
  <c r="DY346" i="3"/>
  <c r="EP251" i="3"/>
  <c r="EZ261" i="3"/>
  <c r="FC261" i="3" s="1"/>
  <c r="EH261" i="3"/>
  <c r="ER265" i="3"/>
  <c r="EV269" i="3"/>
  <c r="DL270" i="3"/>
  <c r="DL272" i="3"/>
  <c r="EW280" i="3"/>
  <c r="EH281" i="3"/>
  <c r="FC283" i="3"/>
  <c r="EH285" i="3"/>
  <c r="ER289" i="3"/>
  <c r="EJ301" i="3"/>
  <c r="EI301" i="3"/>
  <c r="EP305" i="3"/>
  <c r="EI307" i="3"/>
  <c r="EJ307" i="3"/>
  <c r="FB311" i="3"/>
  <c r="EO311" i="3"/>
  <c r="EH267" i="3"/>
  <c r="FA268" i="3"/>
  <c r="EQ270" i="3"/>
  <c r="DW280" i="3"/>
  <c r="DM282" i="3"/>
  <c r="EH282" i="3"/>
  <c r="DW284" i="3"/>
  <c r="DL286" i="3"/>
  <c r="EP286" i="3"/>
  <c r="EH286" i="3"/>
  <c r="EO290" i="3"/>
  <c r="EZ291" i="3"/>
  <c r="FC291" i="3" s="1"/>
  <c r="DN293" i="3"/>
  <c r="FD293" i="3"/>
  <c r="EH293" i="3"/>
  <c r="FA298" i="3"/>
  <c r="DW298" i="3"/>
  <c r="EP299" i="3"/>
  <c r="ES299" i="3" s="1"/>
  <c r="DW299" i="3"/>
  <c r="EX299" i="3"/>
  <c r="EQ302" i="3"/>
  <c r="EZ304" i="3"/>
  <c r="EH304" i="3"/>
  <c r="DL305" i="3"/>
  <c r="FB305" i="3"/>
  <c r="FB307" i="3"/>
  <c r="EO307" i="3"/>
  <c r="ES307" i="3" s="1"/>
  <c r="DL307" i="3"/>
  <c r="DY321" i="3"/>
  <c r="DX321" i="3"/>
  <c r="DW269" i="3"/>
  <c r="ER270" i="3"/>
  <c r="EJ272" i="3"/>
  <c r="EI272" i="3"/>
  <c r="EV285" i="3"/>
  <c r="EQ286" i="3"/>
  <c r="EO288" i="3"/>
  <c r="ES288" i="3" s="1"/>
  <c r="DW288" i="3"/>
  <c r="FA288" i="3"/>
  <c r="FC288" i="3" s="1"/>
  <c r="EP290" i="3"/>
  <c r="EH290" i="3"/>
  <c r="DM302" i="3"/>
  <c r="EZ309" i="3"/>
  <c r="FC309" i="3" s="1"/>
  <c r="EO309" i="3"/>
  <c r="ES309" i="3" s="1"/>
  <c r="EH309" i="3"/>
  <c r="DN310" i="3"/>
  <c r="DM310" i="3"/>
  <c r="FD310" i="3"/>
  <c r="DN342" i="3"/>
  <c r="DM342" i="3"/>
  <c r="DX297" i="3"/>
  <c r="EH302" i="3"/>
  <c r="FB304" i="3"/>
  <c r="DL304" i="3"/>
  <c r="EJ308" i="3"/>
  <c r="EI308" i="3"/>
  <c r="DN312" i="3"/>
  <c r="FD312" i="3"/>
  <c r="DM312" i="3"/>
  <c r="EW265" i="3"/>
  <c r="EP275" i="3"/>
  <c r="ES275" i="3" s="1"/>
  <c r="EJ278" i="3"/>
  <c r="DL279" i="3"/>
  <c r="DN282" i="3"/>
  <c r="ER290" i="3"/>
  <c r="DN302" i="3"/>
  <c r="DL309" i="3"/>
  <c r="EJ310" i="3"/>
  <c r="EI310" i="3"/>
  <c r="DL311" i="3"/>
  <c r="DL262" i="3"/>
  <c r="FB264" i="3"/>
  <c r="FC264" i="3" s="1"/>
  <c r="DL264" i="3"/>
  <c r="EH266" i="3"/>
  <c r="FD275" i="3"/>
  <c r="DN275" i="3"/>
  <c r="FC279" i="3"/>
  <c r="DW285" i="3"/>
  <c r="FD285" i="3" s="1"/>
  <c r="FA285" i="3"/>
  <c r="EZ292" i="3"/>
  <c r="FC292" i="3" s="1"/>
  <c r="EH294" i="3"/>
  <c r="FD295" i="3"/>
  <c r="DM295" i="3"/>
  <c r="EI296" i="3"/>
  <c r="EJ296" i="3"/>
  <c r="DW300" i="3"/>
  <c r="EV302" i="3"/>
  <c r="EJ311" i="3"/>
  <c r="EI311" i="3"/>
  <c r="ES313" i="3"/>
  <c r="EP287" i="3"/>
  <c r="EH287" i="3"/>
  <c r="DW289" i="3"/>
  <c r="FA289" i="3"/>
  <c r="FC289" i="3" s="1"/>
  <c r="DL291" i="3"/>
  <c r="EI303" i="3"/>
  <c r="EJ303" i="3"/>
  <c r="EJ306" i="3"/>
  <c r="EI306" i="3"/>
  <c r="FC314" i="3"/>
  <c r="EO276" i="3"/>
  <c r="ES276" i="3" s="1"/>
  <c r="EZ276" i="3"/>
  <c r="FC276" i="3" s="1"/>
  <c r="EH276" i="3"/>
  <c r="EQ287" i="3"/>
  <c r="EV290" i="3"/>
  <c r="EQ291" i="3"/>
  <c r="ES291" i="3" s="1"/>
  <c r="ES308" i="3"/>
  <c r="FD313" i="3"/>
  <c r="DM313" i="3"/>
  <c r="EP315" i="3"/>
  <c r="EH315" i="3"/>
  <c r="EJ340" i="3"/>
  <c r="EI340" i="3"/>
  <c r="DW293" i="3"/>
  <c r="EZ297" i="3"/>
  <c r="FC297" i="3" s="1"/>
  <c r="EH297" i="3"/>
  <c r="EH305" i="3"/>
  <c r="DW310" i="3"/>
  <c r="ER313" i="3"/>
  <c r="EQ315" i="3"/>
  <c r="FD317" i="3"/>
  <c r="DN317" i="3"/>
  <c r="DM317" i="3"/>
  <c r="EW318" i="3"/>
  <c r="FD321" i="3"/>
  <c r="DL323" i="3"/>
  <c r="EQ323" i="3"/>
  <c r="DY345" i="3"/>
  <c r="DX345" i="3"/>
  <c r="DY378" i="3"/>
  <c r="DX378" i="3"/>
  <c r="EJ325" i="3"/>
  <c r="EI325" i="3"/>
  <c r="ER336" i="3"/>
  <c r="DW336" i="3"/>
  <c r="DY343" i="3"/>
  <c r="DX343" i="3"/>
  <c r="FB318" i="3"/>
  <c r="FC318" i="3" s="1"/>
  <c r="DL318" i="3"/>
  <c r="DM327" i="3"/>
  <c r="DN327" i="3"/>
  <c r="EO330" i="3"/>
  <c r="EH330" i="3"/>
  <c r="DM353" i="3"/>
  <c r="DN353" i="3"/>
  <c r="DN373" i="3"/>
  <c r="DM373" i="3"/>
  <c r="EX298" i="3"/>
  <c r="EZ312" i="3"/>
  <c r="FC312" i="3" s="1"/>
  <c r="DY319" i="3"/>
  <c r="EW323" i="3"/>
  <c r="EQ328" i="3"/>
  <c r="EH328" i="3"/>
  <c r="FD328" i="3" s="1"/>
  <c r="DW337" i="3"/>
  <c r="FD337" i="3" s="1"/>
  <c r="EQ337" i="3"/>
  <c r="FA273" i="3"/>
  <c r="DL296" i="3"/>
  <c r="DL299" i="3"/>
  <c r="EW305" i="3"/>
  <c r="EX311" i="3"/>
  <c r="EO321" i="3"/>
  <c r="EH326" i="3"/>
  <c r="EH349" i="3"/>
  <c r="EP349" i="3"/>
  <c r="EV353" i="3"/>
  <c r="DM367" i="3"/>
  <c r="DN367" i="3"/>
  <c r="EX305" i="3"/>
  <c r="EQ312" i="3"/>
  <c r="FA314" i="3"/>
  <c r="FA323" i="3"/>
  <c r="DW323" i="3"/>
  <c r="FC323" i="3"/>
  <c r="DN328" i="3"/>
  <c r="DM328" i="3"/>
  <c r="DN330" i="3"/>
  <c r="DM330" i="3"/>
  <c r="DN333" i="3"/>
  <c r="DM333" i="3"/>
  <c r="EJ366" i="3"/>
  <c r="EI366" i="3"/>
  <c r="FC296" i="3"/>
  <c r="EW297" i="3"/>
  <c r="EV307" i="3"/>
  <c r="DL308" i="3"/>
  <c r="FB308" i="3"/>
  <c r="FC308" i="3" s="1"/>
  <c r="FC310" i="3"/>
  <c r="EO314" i="3"/>
  <c r="ES314" i="3" s="1"/>
  <c r="EQ321" i="3"/>
  <c r="ER322" i="3"/>
  <c r="ES324" i="3"/>
  <c r="ER331" i="3"/>
  <c r="EO334" i="3"/>
  <c r="ES334" i="3" s="1"/>
  <c r="EH334" i="3"/>
  <c r="ER364" i="3"/>
  <c r="EH277" i="3"/>
  <c r="EW307" i="3"/>
  <c r="EJ312" i="3"/>
  <c r="DW315" i="3"/>
  <c r="FD316" i="3"/>
  <c r="EO319" i="3"/>
  <c r="ES319" i="3" s="1"/>
  <c r="EH319" i="3"/>
  <c r="EZ319" i="3"/>
  <c r="FC319" i="3" s="1"/>
  <c r="ES325" i="3"/>
  <c r="EI331" i="3"/>
  <c r="FB336" i="3"/>
  <c r="EO336" i="3"/>
  <c r="DL336" i="3"/>
  <c r="EH338" i="3"/>
  <c r="EZ338" i="3"/>
  <c r="FC338" i="3" s="1"/>
  <c r="EO338" i="3"/>
  <c r="EO348" i="3"/>
  <c r="ES348" i="3" s="1"/>
  <c r="EZ348" i="3"/>
  <c r="FC348" i="3" s="1"/>
  <c r="FD370" i="3"/>
  <c r="EJ370" i="3"/>
  <c r="EI370" i="3"/>
  <c r="EZ295" i="3"/>
  <c r="FC295" i="3" s="1"/>
  <c r="EH295" i="3"/>
  <c r="EO297" i="3"/>
  <c r="ES297" i="3" s="1"/>
  <c r="FB306" i="3"/>
  <c r="FC306" i="3" s="1"/>
  <c r="EX307" i="3"/>
  <c r="DY322" i="3"/>
  <c r="ER323" i="3"/>
  <c r="DX324" i="3"/>
  <c r="EW326" i="3"/>
  <c r="DN329" i="3"/>
  <c r="DM332" i="3"/>
  <c r="EH332" i="3"/>
  <c r="FD332" i="3" s="1"/>
  <c r="DL334" i="3"/>
  <c r="ES335" i="3"/>
  <c r="ES337" i="3"/>
  <c r="EX341" i="3"/>
  <c r="ES350" i="3"/>
  <c r="EH279" i="3"/>
  <c r="DL287" i="3"/>
  <c r="EV300" i="3"/>
  <c r="DY313" i="3"/>
  <c r="DX313" i="3"/>
  <c r="FD319" i="3"/>
  <c r="DN319" i="3"/>
  <c r="EO326" i="3"/>
  <c r="ES326" i="3" s="1"/>
  <c r="DW326" i="3"/>
  <c r="ES328" i="3"/>
  <c r="EV329" i="3"/>
  <c r="EW367" i="3"/>
  <c r="DY368" i="3"/>
  <c r="DX368" i="3"/>
  <c r="EV317" i="3"/>
  <c r="DL340" i="3"/>
  <c r="DM348" i="3"/>
  <c r="FD348" i="3"/>
  <c r="FA326" i="3"/>
  <c r="FC326" i="3" s="1"/>
  <c r="EO327" i="3"/>
  <c r="ES327" i="3" s="1"/>
  <c r="DW330" i="3"/>
  <c r="FD330" i="3" s="1"/>
  <c r="FA330" i="3"/>
  <c r="DM335" i="3"/>
  <c r="DN341" i="3"/>
  <c r="DM341" i="3"/>
  <c r="EI348" i="3"/>
  <c r="EJ348" i="3"/>
  <c r="ER350" i="3"/>
  <c r="DW350" i="3"/>
  <c r="DM365" i="3"/>
  <c r="DN365" i="3"/>
  <c r="EZ293" i="3"/>
  <c r="FC293" i="3" s="1"/>
  <c r="DL301" i="3"/>
  <c r="DW304" i="3"/>
  <c r="ER318" i="3"/>
  <c r="EZ320" i="3"/>
  <c r="FC320" i="3" s="1"/>
  <c r="EH320" i="3"/>
  <c r="EO320" i="3"/>
  <c r="ES320" i="3" s="1"/>
  <c r="FB322" i="3"/>
  <c r="DL322" i="3"/>
  <c r="EZ322" i="3"/>
  <c r="FC322" i="3" s="1"/>
  <c r="EH322" i="3"/>
  <c r="EO322" i="3"/>
  <c r="EO323" i="3"/>
  <c r="ES323" i="3" s="1"/>
  <c r="DW329" i="3"/>
  <c r="FA329" i="3"/>
  <c r="FC329" i="3" s="1"/>
  <c r="DN335" i="3"/>
  <c r="DN337" i="3"/>
  <c r="ER342" i="3"/>
  <c r="ES342" i="3" s="1"/>
  <c r="FD343" i="3"/>
  <c r="DN343" i="3"/>
  <c r="DM343" i="3"/>
  <c r="EJ360" i="3"/>
  <c r="EI360" i="3"/>
  <c r="EV303" i="3"/>
  <c r="EW308" i="3"/>
  <c r="FC311" i="3"/>
  <c r="FA315" i="3"/>
  <c r="FC315" i="3" s="1"/>
  <c r="EV316" i="3"/>
  <c r="EP320" i="3"/>
  <c r="DW327" i="3"/>
  <c r="EZ330" i="3"/>
  <c r="FC330" i="3" s="1"/>
  <c r="FC331" i="3"/>
  <c r="DY332" i="3"/>
  <c r="DX332" i="3"/>
  <c r="DM337" i="3"/>
  <c r="EQ340" i="3"/>
  <c r="EH342" i="3"/>
  <c r="FD342" i="3" s="1"/>
  <c r="EW344" i="3"/>
  <c r="DN355" i="3"/>
  <c r="DM355" i="3"/>
  <c r="ES310" i="3"/>
  <c r="DW316" i="3"/>
  <c r="ES347" i="3"/>
  <c r="EP328" i="3"/>
  <c r="DL338" i="3"/>
  <c r="EZ343" i="3"/>
  <c r="FC343" i="3" s="1"/>
  <c r="FB346" i="3"/>
  <c r="DL346" i="3"/>
  <c r="ER349" i="3"/>
  <c r="ER354" i="3"/>
  <c r="FA344" i="3"/>
  <c r="FC344" i="3" s="1"/>
  <c r="DW344" i="3"/>
  <c r="EO344" i="3"/>
  <c r="ES344" i="3" s="1"/>
  <c r="FA353" i="3"/>
  <c r="FC353" i="3" s="1"/>
  <c r="DW353" i="3"/>
  <c r="EO353" i="3"/>
  <c r="EV360" i="3"/>
  <c r="DW367" i="3"/>
  <c r="FA367" i="3"/>
  <c r="DY376" i="3"/>
  <c r="DX376" i="3"/>
  <c r="EX323" i="3"/>
  <c r="DL324" i="3"/>
  <c r="ER328" i="3"/>
  <c r="EP330" i="3"/>
  <c r="EZ336" i="3"/>
  <c r="EH336" i="3"/>
  <c r="EZ341" i="3"/>
  <c r="FC341" i="3" s="1"/>
  <c r="EV345" i="3"/>
  <c r="DY347" i="3"/>
  <c r="EW360" i="3"/>
  <c r="EO339" i="3"/>
  <c r="EH339" i="3"/>
  <c r="DM356" i="3"/>
  <c r="EH356" i="3"/>
  <c r="FA361" i="3"/>
  <c r="EO361" i="3"/>
  <c r="EV362" i="3"/>
  <c r="EU374" i="3"/>
  <c r="ET374" i="3"/>
  <c r="DX387" i="3"/>
  <c r="DY387" i="3"/>
  <c r="ER312" i="3"/>
  <c r="ES312" i="3" s="1"/>
  <c r="DW331" i="3"/>
  <c r="EP333" i="3"/>
  <c r="ES333" i="3" s="1"/>
  <c r="DX335" i="3"/>
  <c r="EP339" i="3"/>
  <c r="EP341" i="3"/>
  <c r="ES341" i="3" s="1"/>
  <c r="DY342" i="3"/>
  <c r="DX342" i="3"/>
  <c r="EP343" i="3"/>
  <c r="ES343" i="3" s="1"/>
  <c r="EX345" i="3"/>
  <c r="EX354" i="3"/>
  <c r="DN356" i="3"/>
  <c r="ES358" i="3"/>
  <c r="EP363" i="3"/>
  <c r="ES363" i="3" s="1"/>
  <c r="EP364" i="3"/>
  <c r="ES364" i="3" s="1"/>
  <c r="DW364" i="3"/>
  <c r="DX402" i="3"/>
  <c r="DY402" i="3"/>
  <c r="EO318" i="3"/>
  <c r="ES318" i="3" s="1"/>
  <c r="EV325" i="3"/>
  <c r="EZ333" i="3"/>
  <c r="FC333" i="3" s="1"/>
  <c r="EX338" i="3"/>
  <c r="EQ341" i="3"/>
  <c r="EX349" i="3"/>
  <c r="DL351" i="3"/>
  <c r="EO351" i="3"/>
  <c r="ES351" i="3" s="1"/>
  <c r="FB351" i="3"/>
  <c r="FC351" i="3" s="1"/>
  <c r="EJ351" i="3"/>
  <c r="EI351" i="3"/>
  <c r="FC360" i="3"/>
  <c r="DY369" i="3"/>
  <c r="DX369" i="3"/>
  <c r="ER311" i="3"/>
  <c r="FD339" i="3"/>
  <c r="DN339" i="3"/>
  <c r="ER343" i="3"/>
  <c r="EP345" i="3"/>
  <c r="ES345" i="3" s="1"/>
  <c r="EZ347" i="3"/>
  <c r="FC347" i="3" s="1"/>
  <c r="EH347" i="3"/>
  <c r="FD347" i="3" s="1"/>
  <c r="DW349" i="3"/>
  <c r="EO349" i="3"/>
  <c r="DW354" i="3"/>
  <c r="FA362" i="3"/>
  <c r="DW362" i="3"/>
  <c r="EH368" i="3"/>
  <c r="FD368" i="3" s="1"/>
  <c r="EP368" i="3"/>
  <c r="EZ321" i="3"/>
  <c r="FC321" i="3" s="1"/>
  <c r="EH321" i="3"/>
  <c r="EW322" i="3"/>
  <c r="EX325" i="3"/>
  <c r="EO332" i="3"/>
  <c r="ES332" i="3" s="1"/>
  <c r="EH333" i="3"/>
  <c r="FD333" i="3" s="1"/>
  <c r="EH341" i="3"/>
  <c r="FD341" i="3" s="1"/>
  <c r="EH343" i="3"/>
  <c r="FC346" i="3"/>
  <c r="EV346" i="3"/>
  <c r="EO352" i="3"/>
  <c r="ES352" i="3" s="1"/>
  <c r="EH352" i="3"/>
  <c r="FA354" i="3"/>
  <c r="FC354" i="3" s="1"/>
  <c r="FD358" i="3"/>
  <c r="DW361" i="3"/>
  <c r="FC361" i="3"/>
  <c r="FC371" i="3"/>
  <c r="EH299" i="3"/>
  <c r="EO316" i="3"/>
  <c r="ES316" i="3" s="1"/>
  <c r="DX320" i="3"/>
  <c r="DM321" i="3"/>
  <c r="EX322" i="3"/>
  <c r="DW325" i="3"/>
  <c r="ER327" i="3"/>
  <c r="EO329" i="3"/>
  <c r="ES329" i="3" s="1"/>
  <c r="EX336" i="3"/>
  <c r="EW346" i="3"/>
  <c r="FA349" i="3"/>
  <c r="FC349" i="3" s="1"/>
  <c r="EW350" i="3"/>
  <c r="EO357" i="3"/>
  <c r="ES357" i="3" s="1"/>
  <c r="FA357" i="3"/>
  <c r="DM358" i="3"/>
  <c r="EH358" i="3"/>
  <c r="FD378" i="3"/>
  <c r="DN378" i="3"/>
  <c r="DM378" i="3"/>
  <c r="EO315" i="3"/>
  <c r="ES315" i="3" s="1"/>
  <c r="DN321" i="3"/>
  <c r="EV324" i="3"/>
  <c r="EQ332" i="3"/>
  <c r="EZ332" i="3"/>
  <c r="FC332" i="3" s="1"/>
  <c r="EZ335" i="3"/>
  <c r="FC335" i="3" s="1"/>
  <c r="EH335" i="3"/>
  <c r="EH337" i="3"/>
  <c r="EZ337" i="3"/>
  <c r="FC337" i="3" s="1"/>
  <c r="DN347" i="3"/>
  <c r="DM347" i="3"/>
  <c r="DM352" i="3"/>
  <c r="FD352" i="3"/>
  <c r="EP353" i="3"/>
  <c r="FC356" i="3"/>
  <c r="FC369" i="3"/>
  <c r="ES375" i="3"/>
  <c r="EV358" i="3"/>
  <c r="EU360" i="3"/>
  <c r="ET360" i="3"/>
  <c r="DL366" i="3"/>
  <c r="FB366" i="3"/>
  <c r="FC366" i="3" s="1"/>
  <c r="EI377" i="3"/>
  <c r="EJ377" i="3"/>
  <c r="EO392" i="3"/>
  <c r="EH392" i="3"/>
  <c r="EZ392" i="3"/>
  <c r="FC392" i="3" s="1"/>
  <c r="DL325" i="3"/>
  <c r="EH329" i="3"/>
  <c r="EO331" i="3"/>
  <c r="ES331" i="3" s="1"/>
  <c r="EP340" i="3"/>
  <c r="ES340" i="3" s="1"/>
  <c r="EH344" i="3"/>
  <c r="EQ348" i="3"/>
  <c r="EH353" i="3"/>
  <c r="DY357" i="3"/>
  <c r="DX357" i="3"/>
  <c r="FB363" i="3"/>
  <c r="FC363" i="3" s="1"/>
  <c r="DL363" i="3"/>
  <c r="FD375" i="3"/>
  <c r="DN375" i="3"/>
  <c r="DM375" i="3"/>
  <c r="DN377" i="3"/>
  <c r="DM377" i="3"/>
  <c r="DW351" i="3"/>
  <c r="FC357" i="3"/>
  <c r="EZ362" i="3"/>
  <c r="FC362" i="3" s="1"/>
  <c r="EH362" i="3"/>
  <c r="EO362" i="3"/>
  <c r="ES362" i="3" s="1"/>
  <c r="EI369" i="3"/>
  <c r="EJ369" i="3"/>
  <c r="ES373" i="3"/>
  <c r="FD360" i="3"/>
  <c r="EV367" i="3"/>
  <c r="DN372" i="3"/>
  <c r="DM372" i="3"/>
  <c r="ET404" i="3"/>
  <c r="EU404" i="3"/>
  <c r="FC375" i="3"/>
  <c r="ER377" i="3"/>
  <c r="EV382" i="3"/>
  <c r="EP392" i="3"/>
  <c r="DN397" i="3"/>
  <c r="DM397" i="3"/>
  <c r="EV397" i="3"/>
  <c r="EU433" i="3"/>
  <c r="ET433" i="3"/>
  <c r="FD442" i="3"/>
  <c r="DN442" i="3"/>
  <c r="DM442" i="3"/>
  <c r="FB392" i="3"/>
  <c r="DL392" i="3"/>
  <c r="EJ393" i="3"/>
  <c r="EI393" i="3"/>
  <c r="ER395" i="3"/>
  <c r="EH395" i="3"/>
  <c r="DN424" i="3"/>
  <c r="DM424" i="3"/>
  <c r="FD424" i="3"/>
  <c r="EJ424" i="3"/>
  <c r="EI424" i="3"/>
  <c r="FB379" i="3"/>
  <c r="DL379" i="3"/>
  <c r="EJ389" i="3"/>
  <c r="EI389" i="3"/>
  <c r="EO355" i="3"/>
  <c r="FC359" i="3"/>
  <c r="ER368" i="3"/>
  <c r="DN371" i="3"/>
  <c r="DM371" i="3"/>
  <c r="FB371" i="3"/>
  <c r="EH375" i="3"/>
  <c r="EZ380" i="3"/>
  <c r="FC380" i="3" s="1"/>
  <c r="EH380" i="3"/>
  <c r="ER338" i="3"/>
  <c r="EV348" i="3"/>
  <c r="EP355" i="3"/>
  <c r="DW356" i="3"/>
  <c r="FD356" i="3" s="1"/>
  <c r="EP357" i="3"/>
  <c r="EO359" i="3"/>
  <c r="FD361" i="3"/>
  <c r="EV370" i="3"/>
  <c r="FD371" i="3"/>
  <c r="EH373" i="3"/>
  <c r="ER378" i="3"/>
  <c r="DM381" i="3"/>
  <c r="EO381" i="3"/>
  <c r="ES381" i="3" s="1"/>
  <c r="EH381" i="3"/>
  <c r="FD381" i="3" s="1"/>
  <c r="FD389" i="3"/>
  <c r="DN389" i="3"/>
  <c r="EQ355" i="3"/>
  <c r="EQ357" i="3"/>
  <c r="DW358" i="3"/>
  <c r="EQ361" i="3"/>
  <c r="EO365" i="3"/>
  <c r="ES365" i="3" s="1"/>
  <c r="EX377" i="3"/>
  <c r="EV378" i="3"/>
  <c r="FB380" i="3"/>
  <c r="DL380" i="3"/>
  <c r="DL382" i="3"/>
  <c r="FB382" i="3"/>
  <c r="FC382" i="3" s="1"/>
  <c r="EZ383" i="3"/>
  <c r="FC383" i="3" s="1"/>
  <c r="EH383" i="3"/>
  <c r="EO383" i="3"/>
  <c r="ES383" i="3" s="1"/>
  <c r="DN388" i="3"/>
  <c r="DM388" i="3"/>
  <c r="EV352" i="3"/>
  <c r="DM357" i="3"/>
  <c r="EQ359" i="3"/>
  <c r="FD359" i="3"/>
  <c r="DW360" i="3"/>
  <c r="ER361" i="3"/>
  <c r="FD369" i="3"/>
  <c r="FA377" i="3"/>
  <c r="FC377" i="3" s="1"/>
  <c r="DW377" i="3"/>
  <c r="ER382" i="3"/>
  <c r="EH382" i="3"/>
  <c r="EJ388" i="3"/>
  <c r="DW339" i="3"/>
  <c r="EZ345" i="3"/>
  <c r="FC345" i="3" s="1"/>
  <c r="EH345" i="3"/>
  <c r="FD345" i="3" s="1"/>
  <c r="DL349" i="3"/>
  <c r="ER359" i="3"/>
  <c r="FB364" i="3"/>
  <c r="DL364" i="3"/>
  <c r="EZ364" i="3"/>
  <c r="FC364" i="3" s="1"/>
  <c r="EH364" i="3"/>
  <c r="ES370" i="3"/>
  <c r="EZ374" i="3"/>
  <c r="FC374" i="3" s="1"/>
  <c r="EO385" i="3"/>
  <c r="EH385" i="3"/>
  <c r="EP387" i="3"/>
  <c r="EH387" i="3"/>
  <c r="EW347" i="3"/>
  <c r="DN350" i="3"/>
  <c r="EH359" i="3"/>
  <c r="EJ361" i="3"/>
  <c r="EV363" i="3"/>
  <c r="FB367" i="3"/>
  <c r="DY370" i="3"/>
  <c r="EJ371" i="3"/>
  <c r="EO372" i="3"/>
  <c r="ES372" i="3" s="1"/>
  <c r="EH372" i="3"/>
  <c r="DL376" i="3"/>
  <c r="EP376" i="3"/>
  <c r="ES378" i="3"/>
  <c r="EV379" i="3"/>
  <c r="DX395" i="3"/>
  <c r="DY395" i="3"/>
  <c r="EP354" i="3"/>
  <c r="ES354" i="3" s="1"/>
  <c r="EZ367" i="3"/>
  <c r="EO367" i="3"/>
  <c r="ES367" i="3" s="1"/>
  <c r="ES368" i="3"/>
  <c r="EQ369" i="3"/>
  <c r="ES369" i="3" s="1"/>
  <c r="EQ376" i="3"/>
  <c r="FC379" i="3"/>
  <c r="EI384" i="3"/>
  <c r="DM386" i="3"/>
  <c r="DN386" i="3"/>
  <c r="EI386" i="3"/>
  <c r="EO398" i="3"/>
  <c r="EZ398" i="3"/>
  <c r="EH398" i="3"/>
  <c r="EO366" i="3"/>
  <c r="ES366" i="3" s="1"/>
  <c r="DW366" i="3"/>
  <c r="ER369" i="3"/>
  <c r="EW371" i="3"/>
  <c r="EQ372" i="3"/>
  <c r="DM374" i="3"/>
  <c r="ER376" i="3"/>
  <c r="EO380" i="3"/>
  <c r="DM383" i="3"/>
  <c r="DN383" i="3"/>
  <c r="FD400" i="3"/>
  <c r="DN400" i="3"/>
  <c r="DM400" i="3"/>
  <c r="EH374" i="3"/>
  <c r="DX375" i="3"/>
  <c r="EO379" i="3"/>
  <c r="ES379" i="3" s="1"/>
  <c r="EX382" i="3"/>
  <c r="FB349" i="3"/>
  <c r="EH354" i="3"/>
  <c r="DW355" i="3"/>
  <c r="FD355" i="3" s="1"/>
  <c r="DW363" i="3"/>
  <c r="DY373" i="3"/>
  <c r="EI376" i="3"/>
  <c r="EO382" i="3"/>
  <c r="ES382" i="3" s="1"/>
  <c r="DW382" i="3"/>
  <c r="DX389" i="3"/>
  <c r="DY389" i="3"/>
  <c r="DM398" i="3"/>
  <c r="DN398" i="3"/>
  <c r="DW359" i="3"/>
  <c r="EV369" i="3"/>
  <c r="EV376" i="3"/>
  <c r="ES377" i="3"/>
  <c r="DW379" i="3"/>
  <c r="DW384" i="3"/>
  <c r="EX387" i="3"/>
  <c r="EH365" i="3"/>
  <c r="FD365" i="3" s="1"/>
  <c r="EQ380" i="3"/>
  <c r="DW383" i="3"/>
  <c r="FD383" i="3" s="1"/>
  <c r="FC389" i="3"/>
  <c r="DL393" i="3"/>
  <c r="FB393" i="3"/>
  <c r="FC393" i="3" s="1"/>
  <c r="ES384" i="3"/>
  <c r="EH390" i="3"/>
  <c r="EP398" i="3"/>
  <c r="FB401" i="3"/>
  <c r="DL401" i="3"/>
  <c r="ER403" i="3"/>
  <c r="DW403" i="3"/>
  <c r="DW404" i="3"/>
  <c r="DN417" i="3"/>
  <c r="DM417" i="3"/>
  <c r="FD417" i="3"/>
  <c r="EJ417" i="3"/>
  <c r="EI417" i="3"/>
  <c r="DN423" i="3"/>
  <c r="DM423" i="3"/>
  <c r="ET435" i="3"/>
  <c r="EU435" i="3"/>
  <c r="EP389" i="3"/>
  <c r="ES389" i="3" s="1"/>
  <c r="EJ401" i="3"/>
  <c r="EI401" i="3"/>
  <c r="DY411" i="3"/>
  <c r="DX411" i="3"/>
  <c r="DN414" i="3"/>
  <c r="DM414" i="3"/>
  <c r="EU419" i="3"/>
  <c r="ET419" i="3"/>
  <c r="EO387" i="3"/>
  <c r="DL396" i="3"/>
  <c r="EO405" i="3"/>
  <c r="EZ405" i="3"/>
  <c r="FC405" i="3" s="1"/>
  <c r="EH405" i="3"/>
  <c r="DW426" i="3"/>
  <c r="FA426" i="3"/>
  <c r="EW366" i="3"/>
  <c r="EP371" i="3"/>
  <c r="DW374" i="3"/>
  <c r="FD374" i="3" s="1"/>
  <c r="EW382" i="3"/>
  <c r="DL385" i="3"/>
  <c r="EV386" i="3"/>
  <c r="EO388" i="3"/>
  <c r="ES388" i="3" s="1"/>
  <c r="DW393" i="3"/>
  <c r="FB396" i="3"/>
  <c r="DL403" i="3"/>
  <c r="FB403" i="3"/>
  <c r="FC403" i="3" s="1"/>
  <c r="ES417" i="3"/>
  <c r="FB422" i="3"/>
  <c r="DL422" i="3"/>
  <c r="ER385" i="3"/>
  <c r="FC388" i="3"/>
  <c r="ER392" i="3"/>
  <c r="EQ396" i="3"/>
  <c r="DL405" i="3"/>
  <c r="DL408" i="3"/>
  <c r="FB408" i="3"/>
  <c r="EQ409" i="3"/>
  <c r="ES409" i="3" s="1"/>
  <c r="EH409" i="3"/>
  <c r="EJ410" i="3"/>
  <c r="EI410" i="3"/>
  <c r="DX415" i="3"/>
  <c r="DY415" i="3"/>
  <c r="FA415" i="3"/>
  <c r="EQ429" i="3"/>
  <c r="EV365" i="3"/>
  <c r="ER371" i="3"/>
  <c r="EV381" i="3"/>
  <c r="EQ388" i="3"/>
  <c r="DM394" i="3"/>
  <c r="EO395" i="3"/>
  <c r="DY397" i="3"/>
  <c r="DM402" i="3"/>
  <c r="FD402" i="3"/>
  <c r="DN402" i="3"/>
  <c r="EH403" i="3"/>
  <c r="EP403" i="3"/>
  <c r="ER417" i="3"/>
  <c r="ES386" i="3"/>
  <c r="DL387" i="3"/>
  <c r="EO391" i="3"/>
  <c r="ES391" i="3" s="1"/>
  <c r="EZ391" i="3"/>
  <c r="FC391" i="3" s="1"/>
  <c r="EO406" i="3"/>
  <c r="ES406" i="3" s="1"/>
  <c r="DW406" i="3"/>
  <c r="FA406" i="3"/>
  <c r="ER408" i="3"/>
  <c r="EH408" i="3"/>
  <c r="FB428" i="3"/>
  <c r="DL428" i="3"/>
  <c r="EO356" i="3"/>
  <c r="ES356" i="3" s="1"/>
  <c r="DW372" i="3"/>
  <c r="EZ378" i="3"/>
  <c r="FC378" i="3" s="1"/>
  <c r="EH378" i="3"/>
  <c r="EX381" i="3"/>
  <c r="DW386" i="3"/>
  <c r="EO401" i="3"/>
  <c r="ES401" i="3" s="1"/>
  <c r="EH427" i="3"/>
  <c r="EZ427" i="3"/>
  <c r="FC427" i="3" s="1"/>
  <c r="EO427" i="3"/>
  <c r="ES427" i="3" s="1"/>
  <c r="DW385" i="3"/>
  <c r="DW392" i="3"/>
  <c r="DN404" i="3"/>
  <c r="DM404" i="3"/>
  <c r="FA407" i="3"/>
  <c r="FC407" i="3" s="1"/>
  <c r="EO407" i="3"/>
  <c r="EO397" i="3"/>
  <c r="ES397" i="3" s="1"/>
  <c r="EH397" i="3"/>
  <c r="EZ397" i="3"/>
  <c r="FC397" i="3" s="1"/>
  <c r="ES402" i="3"/>
  <c r="EH391" i="3"/>
  <c r="EO393" i="3"/>
  <c r="DW394" i="3"/>
  <c r="DW396" i="3"/>
  <c r="EW396" i="3"/>
  <c r="DY413" i="3"/>
  <c r="DX413" i="3"/>
  <c r="FD413" i="3"/>
  <c r="DW380" i="3"/>
  <c r="ER387" i="3"/>
  <c r="FB387" i="3"/>
  <c r="FC387" i="3" s="1"/>
  <c r="DW388" i="3"/>
  <c r="EO390" i="3"/>
  <c r="ES390" i="3" s="1"/>
  <c r="EZ390" i="3"/>
  <c r="FC390" i="3" s="1"/>
  <c r="EO400" i="3"/>
  <c r="ES400" i="3" s="1"/>
  <c r="EH400" i="3"/>
  <c r="EZ400" i="3"/>
  <c r="FC400" i="3" s="1"/>
  <c r="ES403" i="3"/>
  <c r="EP405" i="3"/>
  <c r="DN420" i="3"/>
  <c r="DM420" i="3"/>
  <c r="DL390" i="3"/>
  <c r="FA390" i="3"/>
  <c r="EQ393" i="3"/>
  <c r="ES394" i="3"/>
  <c r="DY401" i="3"/>
  <c r="DW407" i="3"/>
  <c r="EH423" i="3"/>
  <c r="DW391" i="3"/>
  <c r="ER393" i="3"/>
  <c r="ER405" i="3"/>
  <c r="EJ416" i="3"/>
  <c r="EI416" i="3"/>
  <c r="EP407" i="3"/>
  <c r="FB409" i="3"/>
  <c r="DL409" i="3"/>
  <c r="ES410" i="3"/>
  <c r="FD411" i="3"/>
  <c r="FA414" i="3"/>
  <c r="DW414" i="3"/>
  <c r="EO416" i="3"/>
  <c r="ES416" i="3" s="1"/>
  <c r="DL430" i="3"/>
  <c r="EQ430" i="3"/>
  <c r="ES430" i="3" s="1"/>
  <c r="DX444" i="3"/>
  <c r="DY444" i="3"/>
  <c r="EO446" i="3"/>
  <c r="ES446" i="3" s="1"/>
  <c r="EZ446" i="3"/>
  <c r="EH446" i="3"/>
  <c r="EJ449" i="3"/>
  <c r="EI449" i="3"/>
  <c r="EU498" i="3"/>
  <c r="ET498" i="3"/>
  <c r="EZ401" i="3"/>
  <c r="DL406" i="3"/>
  <c r="FB406" i="3"/>
  <c r="EP410" i="3"/>
  <c r="ER411" i="3"/>
  <c r="ES411" i="3" s="1"/>
  <c r="EZ412" i="3"/>
  <c r="FC412" i="3" s="1"/>
  <c r="EH412" i="3"/>
  <c r="EO412" i="3"/>
  <c r="DW418" i="3"/>
  <c r="FD426" i="3"/>
  <c r="DN426" i="3"/>
  <c r="DM426" i="3"/>
  <c r="EJ428" i="3"/>
  <c r="EI428" i="3"/>
  <c r="FB446" i="3"/>
  <c r="DL446" i="3"/>
  <c r="DN447" i="3"/>
  <c r="DM447" i="3"/>
  <c r="DY451" i="3"/>
  <c r="DX451" i="3"/>
  <c r="FC452" i="3"/>
  <c r="EV417" i="3"/>
  <c r="DL421" i="3"/>
  <c r="DW433" i="3"/>
  <c r="DY454" i="3"/>
  <c r="DX454" i="3"/>
  <c r="ET458" i="3"/>
  <c r="EU458" i="3"/>
  <c r="EJ426" i="3"/>
  <c r="EI426" i="3"/>
  <c r="FD427" i="3"/>
  <c r="DN427" i="3"/>
  <c r="DM427" i="3"/>
  <c r="DN441" i="3"/>
  <c r="DN452" i="3"/>
  <c r="DM452" i="3"/>
  <c r="EU484" i="3"/>
  <c r="ET484" i="3"/>
  <c r="EP397" i="3"/>
  <c r="DW405" i="3"/>
  <c r="FA405" i="3"/>
  <c r="EX405" i="3"/>
  <c r="DW408" i="3"/>
  <c r="DX410" i="3"/>
  <c r="ER412" i="3"/>
  <c r="EP413" i="3"/>
  <c r="DY434" i="3"/>
  <c r="DX434" i="3"/>
  <c r="EP408" i="3"/>
  <c r="EQ413" i="3"/>
  <c r="ES413" i="3" s="1"/>
  <c r="FC423" i="3"/>
  <c r="EV434" i="3"/>
  <c r="DW435" i="3"/>
  <c r="EO396" i="3"/>
  <c r="ES396" i="3" s="1"/>
  <c r="FA398" i="3"/>
  <c r="DW398" i="3"/>
  <c r="FD398" i="3" s="1"/>
  <c r="EV402" i="3"/>
  <c r="DX419" i="3"/>
  <c r="DW421" i="3"/>
  <c r="FA421" i="3"/>
  <c r="DY430" i="3"/>
  <c r="DX430" i="3"/>
  <c r="DY431" i="3"/>
  <c r="DX431" i="3"/>
  <c r="EP436" i="3"/>
  <c r="EH436" i="3"/>
  <c r="EQ445" i="3"/>
  <c r="EX446" i="3"/>
  <c r="EX403" i="3"/>
  <c r="EH413" i="3"/>
  <c r="EZ414" i="3"/>
  <c r="FC414" i="3" s="1"/>
  <c r="EH414" i="3"/>
  <c r="EO414" i="3"/>
  <c r="ES414" i="3" s="1"/>
  <c r="DL418" i="3"/>
  <c r="FB418" i="3"/>
  <c r="DW420" i="3"/>
  <c r="DW422" i="3"/>
  <c r="FA422" i="3"/>
  <c r="EX438" i="3"/>
  <c r="FC438" i="3"/>
  <c r="ES456" i="3"/>
  <c r="EU457" i="3"/>
  <c r="ET457" i="3"/>
  <c r="DY469" i="3"/>
  <c r="DX469" i="3"/>
  <c r="DN471" i="3"/>
  <c r="DM471" i="3"/>
  <c r="DX473" i="3"/>
  <c r="DY473" i="3"/>
  <c r="EP395" i="3"/>
  <c r="FC396" i="3"/>
  <c r="EZ399" i="3"/>
  <c r="FC399" i="3" s="1"/>
  <c r="EH399" i="3"/>
  <c r="EO399" i="3"/>
  <c r="ES399" i="3" s="1"/>
  <c r="EZ402" i="3"/>
  <c r="FC402" i="3" s="1"/>
  <c r="EH402" i="3"/>
  <c r="EZ404" i="3"/>
  <c r="FC404" i="3" s="1"/>
  <c r="EH404" i="3"/>
  <c r="FD404" i="3" s="1"/>
  <c r="EW406" i="3"/>
  <c r="DL407" i="3"/>
  <c r="FC408" i="3"/>
  <c r="FD410" i="3"/>
  <c r="EZ435" i="3"/>
  <c r="FC435" i="3" s="1"/>
  <c r="EH435" i="3"/>
  <c r="DW412" i="3"/>
  <c r="DL415" i="3"/>
  <c r="FC415" i="3"/>
  <c r="ES432" i="3"/>
  <c r="ES450" i="3"/>
  <c r="ER418" i="3"/>
  <c r="ES418" i="3" s="1"/>
  <c r="EH419" i="3"/>
  <c r="FD419" i="3" s="1"/>
  <c r="DY427" i="3"/>
  <c r="DX427" i="3"/>
  <c r="FB431" i="3"/>
  <c r="FC431" i="3" s="1"/>
  <c r="DL431" i="3"/>
  <c r="EO408" i="3"/>
  <c r="ES408" i="3" s="1"/>
  <c r="EV414" i="3"/>
  <c r="EW425" i="3"/>
  <c r="DL432" i="3"/>
  <c r="FA437" i="3"/>
  <c r="FC437" i="3" s="1"/>
  <c r="DW437" i="3"/>
  <c r="EO442" i="3"/>
  <c r="ES442" i="3" s="1"/>
  <c r="EH442" i="3"/>
  <c r="EO443" i="3"/>
  <c r="ES443" i="3" s="1"/>
  <c r="EH443" i="3"/>
  <c r="EU449" i="3"/>
  <c r="ET449" i="3"/>
  <c r="FC409" i="3"/>
  <c r="EZ411" i="3"/>
  <c r="FC411" i="3" s="1"/>
  <c r="EH411" i="3"/>
  <c r="DL416" i="3"/>
  <c r="FB416" i="3"/>
  <c r="FC416" i="3" s="1"/>
  <c r="EO420" i="3"/>
  <c r="ES420" i="3" s="1"/>
  <c r="EZ420" i="3"/>
  <c r="EH420" i="3"/>
  <c r="EO421" i="3"/>
  <c r="EH421" i="3"/>
  <c r="EZ421" i="3"/>
  <c r="FC421" i="3" s="1"/>
  <c r="EO422" i="3"/>
  <c r="ES422" i="3" s="1"/>
  <c r="EH422" i="3"/>
  <c r="EZ422" i="3"/>
  <c r="DN425" i="3"/>
  <c r="EI431" i="3"/>
  <c r="EJ431" i="3"/>
  <c r="ES436" i="3"/>
  <c r="DL443" i="3"/>
  <c r="DN461" i="3"/>
  <c r="DM461" i="3"/>
  <c r="EU462" i="3"/>
  <c r="ET462" i="3"/>
  <c r="EH463" i="3"/>
  <c r="EH418" i="3"/>
  <c r="EZ418" i="3"/>
  <c r="FC418" i="3" s="1"/>
  <c r="EW432" i="3"/>
  <c r="FB433" i="3"/>
  <c r="FC433" i="3" s="1"/>
  <c r="DL433" i="3"/>
  <c r="DL438" i="3"/>
  <c r="EP438" i="3"/>
  <c r="ES438" i="3" s="1"/>
  <c r="DW439" i="3"/>
  <c r="EH441" i="3"/>
  <c r="FD441" i="3" s="1"/>
  <c r="EQ443" i="3"/>
  <c r="EP446" i="3"/>
  <c r="ES455" i="3"/>
  <c r="FB470" i="3"/>
  <c r="FC470" i="3" s="1"/>
  <c r="DL470" i="3"/>
  <c r="EO470" i="3"/>
  <c r="ES470" i="3" s="1"/>
  <c r="EP476" i="3"/>
  <c r="ES476" i="3" s="1"/>
  <c r="EH476" i="3"/>
  <c r="FB484" i="3"/>
  <c r="DL484" i="3"/>
  <c r="DY496" i="3"/>
  <c r="DX496" i="3"/>
  <c r="DN508" i="3"/>
  <c r="DM508" i="3"/>
  <c r="EQ421" i="3"/>
  <c r="ER436" i="3"/>
  <c r="EO437" i="3"/>
  <c r="ES437" i="3" s="1"/>
  <c r="EQ438" i="3"/>
  <c r="ER452" i="3"/>
  <c r="ES452" i="3" s="1"/>
  <c r="ER453" i="3"/>
  <c r="ES453" i="3" s="1"/>
  <c r="FC456" i="3"/>
  <c r="DY461" i="3"/>
  <c r="DX461" i="3"/>
  <c r="DX462" i="3"/>
  <c r="DY462" i="3"/>
  <c r="EW464" i="3"/>
  <c r="DY472" i="3"/>
  <c r="DX472" i="3"/>
  <c r="DL476" i="3"/>
  <c r="FB476" i="3"/>
  <c r="DM480" i="3"/>
  <c r="DN480" i="3"/>
  <c r="EU494" i="3"/>
  <c r="ET494" i="3"/>
  <c r="DN507" i="3"/>
  <c r="DM507" i="3"/>
  <c r="FD507" i="3"/>
  <c r="EO428" i="3"/>
  <c r="EO440" i="3"/>
  <c r="ES440" i="3" s="1"/>
  <c r="EZ440" i="3"/>
  <c r="FC440" i="3" s="1"/>
  <c r="FB483" i="3"/>
  <c r="DL483" i="3"/>
  <c r="EO483" i="3"/>
  <c r="ES483" i="3" s="1"/>
  <c r="EZ483" i="3"/>
  <c r="EH483" i="3"/>
  <c r="EU485" i="3"/>
  <c r="ET485" i="3"/>
  <c r="EO415" i="3"/>
  <c r="ES415" i="3" s="1"/>
  <c r="FB419" i="3"/>
  <c r="FC419" i="3" s="1"/>
  <c r="FA420" i="3"/>
  <c r="EZ428" i="3"/>
  <c r="FC428" i="3" s="1"/>
  <c r="DW429" i="3"/>
  <c r="FA429" i="3"/>
  <c r="EO434" i="3"/>
  <c r="ES434" i="3" s="1"/>
  <c r="EH438" i="3"/>
  <c r="DW445" i="3"/>
  <c r="EO447" i="3"/>
  <c r="ES447" i="3" s="1"/>
  <c r="EZ447" i="3"/>
  <c r="FC447" i="3" s="1"/>
  <c r="EH447" i="3"/>
  <c r="FD447" i="3" s="1"/>
  <c r="FC457" i="3"/>
  <c r="DY493" i="3"/>
  <c r="DX493" i="3"/>
  <c r="EU497" i="3"/>
  <c r="ET497" i="3"/>
  <c r="DW423" i="3"/>
  <c r="EQ432" i="3"/>
  <c r="FD440" i="3"/>
  <c r="FC465" i="3"/>
  <c r="EO482" i="3"/>
  <c r="EZ482" i="3"/>
  <c r="EH482" i="3"/>
  <c r="FD482" i="3" s="1"/>
  <c r="FC463" i="3"/>
  <c r="EP482" i="3"/>
  <c r="EH433" i="3"/>
  <c r="EV438" i="3"/>
  <c r="DN440" i="3"/>
  <c r="EH440" i="3"/>
  <c r="EO444" i="3"/>
  <c r="EZ444" i="3"/>
  <c r="EH444" i="3"/>
  <c r="EO448" i="3"/>
  <c r="ES448" i="3" s="1"/>
  <c r="FB448" i="3"/>
  <c r="DL448" i="3"/>
  <c r="EX448" i="3"/>
  <c r="DL457" i="3"/>
  <c r="FB457" i="3"/>
  <c r="FC458" i="3"/>
  <c r="FA471" i="3"/>
  <c r="DW471" i="3"/>
  <c r="FD471" i="3" s="1"/>
  <c r="EI475" i="3"/>
  <c r="FC488" i="3"/>
  <c r="EO426" i="3"/>
  <c r="ES426" i="3" s="1"/>
  <c r="EZ430" i="3"/>
  <c r="FC430" i="3" s="1"/>
  <c r="EH430" i="3"/>
  <c r="EV433" i="3"/>
  <c r="EQ442" i="3"/>
  <c r="EP444" i="3"/>
  <c r="FC448" i="3"/>
  <c r="EJ456" i="3"/>
  <c r="EI456" i="3"/>
  <c r="FB468" i="3"/>
  <c r="DL468" i="3"/>
  <c r="EZ472" i="3"/>
  <c r="FC472" i="3" s="1"/>
  <c r="EH472" i="3"/>
  <c r="EO472" i="3"/>
  <c r="ES472" i="3" s="1"/>
  <c r="DN482" i="3"/>
  <c r="DM482" i="3"/>
  <c r="DN488" i="3"/>
  <c r="DM488" i="3"/>
  <c r="EW431" i="3"/>
  <c r="DW436" i="3"/>
  <c r="EO439" i="3"/>
  <c r="ES439" i="3" s="1"/>
  <c r="DY441" i="3"/>
  <c r="ER442" i="3"/>
  <c r="DL444" i="3"/>
  <c r="EW449" i="3"/>
  <c r="DX450" i="3"/>
  <c r="EQ451" i="3"/>
  <c r="ES451" i="3" s="1"/>
  <c r="EO461" i="3"/>
  <c r="ES461" i="3" s="1"/>
  <c r="EH461" i="3"/>
  <c r="FD461" i="3" s="1"/>
  <c r="EZ461" i="3"/>
  <c r="EJ462" i="3"/>
  <c r="EI462" i="3"/>
  <c r="EO466" i="3"/>
  <c r="EZ466" i="3"/>
  <c r="FC466" i="3" s="1"/>
  <c r="EH466" i="3"/>
  <c r="DY478" i="3"/>
  <c r="DX478" i="3"/>
  <c r="EX433" i="3"/>
  <c r="DL434" i="3"/>
  <c r="FB439" i="3"/>
  <c r="FC439" i="3" s="1"/>
  <c r="FB449" i="3"/>
  <c r="FC449" i="3" s="1"/>
  <c r="DL449" i="3"/>
  <c r="DW452" i="3"/>
  <c r="FD452" i="3" s="1"/>
  <c r="EJ455" i="3"/>
  <c r="EI455" i="3"/>
  <c r="FB458" i="3"/>
  <c r="DL458" i="3"/>
  <c r="DN465" i="3"/>
  <c r="DM465" i="3"/>
  <c r="FD501" i="3"/>
  <c r="DN501" i="3"/>
  <c r="DM501" i="3"/>
  <c r="EO424" i="3"/>
  <c r="ES424" i="3" s="1"/>
  <c r="EP425" i="3"/>
  <c r="ES425" i="3" s="1"/>
  <c r="EZ426" i="3"/>
  <c r="EP428" i="3"/>
  <c r="EO431" i="3"/>
  <c r="ES431" i="3" s="1"/>
  <c r="EZ432" i="3"/>
  <c r="FC432" i="3" s="1"/>
  <c r="EH432" i="3"/>
  <c r="DN437" i="3"/>
  <c r="DM437" i="3"/>
  <c r="FD437" i="3"/>
  <c r="DW440" i="3"/>
  <c r="DY443" i="3"/>
  <c r="DX443" i="3"/>
  <c r="DW447" i="3"/>
  <c r="FA447" i="3"/>
  <c r="DW453" i="3"/>
  <c r="EO460" i="3"/>
  <c r="EH460" i="3"/>
  <c r="EZ460" i="3"/>
  <c r="FC460" i="3" s="1"/>
  <c r="EU499" i="3"/>
  <c r="ET499" i="3"/>
  <c r="DY438" i="3"/>
  <c r="DX438" i="3"/>
  <c r="EO445" i="3"/>
  <c r="ES445" i="3" s="1"/>
  <c r="EZ445" i="3"/>
  <c r="FC445" i="3" s="1"/>
  <c r="EH445" i="3"/>
  <c r="ER461" i="3"/>
  <c r="FD466" i="3"/>
  <c r="DN466" i="3"/>
  <c r="DM466" i="3"/>
  <c r="EO423" i="3"/>
  <c r="EO429" i="3"/>
  <c r="ES429" i="3" s="1"/>
  <c r="EZ429" i="3"/>
  <c r="EH429" i="3"/>
  <c r="EH434" i="3"/>
  <c r="DL436" i="3"/>
  <c r="EI437" i="3"/>
  <c r="EH439" i="3"/>
  <c r="ES441" i="3"/>
  <c r="EZ441" i="3"/>
  <c r="FC441" i="3" s="1"/>
  <c r="FB450" i="3"/>
  <c r="FC450" i="3" s="1"/>
  <c r="DL450" i="3"/>
  <c r="EJ454" i="3"/>
  <c r="EI454" i="3"/>
  <c r="EV457" i="3"/>
  <c r="EO459" i="3"/>
  <c r="FB459" i="3"/>
  <c r="DL459" i="3"/>
  <c r="EJ459" i="3"/>
  <c r="EI459" i="3"/>
  <c r="EQ460" i="3"/>
  <c r="DM462" i="3"/>
  <c r="FB499" i="3"/>
  <c r="DL499" i="3"/>
  <c r="DW409" i="3"/>
  <c r="EH415" i="3"/>
  <c r="EP423" i="3"/>
  <c r="EZ424" i="3"/>
  <c r="FC424" i="3" s="1"/>
  <c r="EH425" i="3"/>
  <c r="EX435" i="3"/>
  <c r="FA441" i="3"/>
  <c r="DL445" i="3"/>
  <c r="EW448" i="3"/>
  <c r="FB451" i="3"/>
  <c r="FC451" i="3" s="1"/>
  <c r="DL451" i="3"/>
  <c r="EP454" i="3"/>
  <c r="ES454" i="3" s="1"/>
  <c r="DN462" i="3"/>
  <c r="DW474" i="3"/>
  <c r="FA474" i="3"/>
  <c r="ES479" i="3"/>
  <c r="DL460" i="3"/>
  <c r="EQ466" i="3"/>
  <c r="EX467" i="3"/>
  <c r="EO469" i="3"/>
  <c r="ES469" i="3" s="1"/>
  <c r="DL472" i="3"/>
  <c r="ER481" i="3"/>
  <c r="EQ482" i="3"/>
  <c r="EP483" i="3"/>
  <c r="EJ484" i="3"/>
  <c r="EI484" i="3"/>
  <c r="FB486" i="3"/>
  <c r="FC486" i="3" s="1"/>
  <c r="DL486" i="3"/>
  <c r="FB487" i="3"/>
  <c r="FC487" i="3" s="1"/>
  <c r="DL487" i="3"/>
  <c r="DY492" i="3"/>
  <c r="DX492" i="3"/>
  <c r="EP504" i="3"/>
  <c r="DW504" i="3"/>
  <c r="DM509" i="3"/>
  <c r="FA461" i="3"/>
  <c r="DW463" i="3"/>
  <c r="FD463" i="3" s="1"/>
  <c r="EP464" i="3"/>
  <c r="EO468" i="3"/>
  <c r="ES468" i="3" s="1"/>
  <c r="EZ468" i="3"/>
  <c r="DY479" i="3"/>
  <c r="DX479" i="3"/>
  <c r="EJ486" i="3"/>
  <c r="EI486" i="3"/>
  <c r="DY495" i="3"/>
  <c r="DX495" i="3"/>
  <c r="DN506" i="3"/>
  <c r="DM506" i="3"/>
  <c r="EQ509" i="3"/>
  <c r="ES509" i="3" s="1"/>
  <c r="EH509" i="3"/>
  <c r="FA444" i="3"/>
  <c r="EP459" i="3"/>
  <c r="ER460" i="3"/>
  <c r="FA460" i="3"/>
  <c r="ES475" i="3"/>
  <c r="EO477" i="3"/>
  <c r="ES477" i="3" s="1"/>
  <c r="EZ477" i="3"/>
  <c r="FC477" i="3" s="1"/>
  <c r="EH477" i="3"/>
  <c r="FD477" i="3" s="1"/>
  <c r="FA445" i="3"/>
  <c r="EZ459" i="3"/>
  <c r="FC459" i="3" s="1"/>
  <c r="DX464" i="3"/>
  <c r="EV472" i="3"/>
  <c r="DL473" i="3"/>
  <c r="EV485" i="3"/>
  <c r="DY490" i="3"/>
  <c r="DX490" i="3"/>
  <c r="DN498" i="3"/>
  <c r="DM498" i="3"/>
  <c r="EH508" i="3"/>
  <c r="EV509" i="3"/>
  <c r="DL456" i="3"/>
  <c r="EO465" i="3"/>
  <c r="ES465" i="3" s="1"/>
  <c r="EW484" i="3"/>
  <c r="EV486" i="3"/>
  <c r="FA489" i="3"/>
  <c r="FC489" i="3" s="1"/>
  <c r="EO489" i="3"/>
  <c r="DW489" i="3"/>
  <c r="FA490" i="3"/>
  <c r="FC490" i="3" s="1"/>
  <c r="ES502" i="3"/>
  <c r="DN505" i="3"/>
  <c r="DM505" i="3"/>
  <c r="EV508" i="3"/>
  <c r="DN509" i="3"/>
  <c r="EH448" i="3"/>
  <c r="DL454" i="3"/>
  <c r="DL455" i="3"/>
  <c r="EH468" i="3"/>
  <c r="EX472" i="3"/>
  <c r="DM477" i="3"/>
  <c r="FD478" i="3"/>
  <c r="FC479" i="3"/>
  <c r="EX484" i="3"/>
  <c r="ES501" i="3"/>
  <c r="EQ503" i="3"/>
  <c r="DW503" i="3"/>
  <c r="EW508" i="3"/>
  <c r="EZ453" i="3"/>
  <c r="FC453" i="3" s="1"/>
  <c r="EH453" i="3"/>
  <c r="FB471" i="3"/>
  <c r="ER473" i="3"/>
  <c r="ES473" i="3" s="1"/>
  <c r="FC474" i="3"/>
  <c r="DW476" i="3"/>
  <c r="FA476" i="3"/>
  <c r="ES478" i="3"/>
  <c r="DY480" i="3"/>
  <c r="DX480" i="3"/>
  <c r="DY488" i="3"/>
  <c r="EP488" i="3"/>
  <c r="EU493" i="3"/>
  <c r="ET493" i="3"/>
  <c r="EO496" i="3"/>
  <c r="ES496" i="3" s="1"/>
  <c r="EZ496" i="3"/>
  <c r="FC496" i="3" s="1"/>
  <c r="EH496" i="3"/>
  <c r="EU507" i="3"/>
  <c r="ET507" i="3"/>
  <c r="EH450" i="3"/>
  <c r="DM453" i="3"/>
  <c r="EZ455" i="3"/>
  <c r="FC455" i="3" s="1"/>
  <c r="EI457" i="3"/>
  <c r="EI458" i="3"/>
  <c r="ER465" i="3"/>
  <c r="EW468" i="3"/>
  <c r="DY482" i="3"/>
  <c r="DX482" i="3"/>
  <c r="ES486" i="3"/>
  <c r="ES492" i="3"/>
  <c r="EX506" i="3"/>
  <c r="EH451" i="3"/>
  <c r="EZ454" i="3"/>
  <c r="FC454" i="3" s="1"/>
  <c r="EO464" i="3"/>
  <c r="ES464" i="3" s="1"/>
  <c r="EH465" i="3"/>
  <c r="DW468" i="3"/>
  <c r="EX470" i="3"/>
  <c r="EZ471" i="3"/>
  <c r="EH471" i="3"/>
  <c r="EO471" i="3"/>
  <c r="ES471" i="3" s="1"/>
  <c r="EJ473" i="3"/>
  <c r="DN474" i="3"/>
  <c r="DM474" i="3"/>
  <c r="EQ474" i="3"/>
  <c r="EV477" i="3"/>
  <c r="ER478" i="3"/>
  <c r="EV480" i="3"/>
  <c r="EO495" i="3"/>
  <c r="ES495" i="3" s="1"/>
  <c r="EZ495" i="3"/>
  <c r="FC495" i="3" s="1"/>
  <c r="EH495" i="3"/>
  <c r="FD495" i="3" s="1"/>
  <c r="DX500" i="3"/>
  <c r="EO506" i="3"/>
  <c r="ES506" i="3" s="1"/>
  <c r="DW506" i="3"/>
  <c r="FD506" i="3" s="1"/>
  <c r="FC507" i="3"/>
  <c r="EH452" i="3"/>
  <c r="DL464" i="3"/>
  <c r="EZ464" i="3"/>
  <c r="FC464" i="3" s="1"/>
  <c r="DL467" i="3"/>
  <c r="EP467" i="3"/>
  <c r="ES467" i="3" s="1"/>
  <c r="EZ469" i="3"/>
  <c r="FC469" i="3" s="1"/>
  <c r="EH469" i="3"/>
  <c r="DM478" i="3"/>
  <c r="EH478" i="3"/>
  <c r="DY481" i="3"/>
  <c r="DN492" i="3"/>
  <c r="DM492" i="3"/>
  <c r="FD492" i="3"/>
  <c r="DM494" i="3"/>
  <c r="DY498" i="3"/>
  <c r="DX498" i="3"/>
  <c r="DW502" i="3"/>
  <c r="FA506" i="3"/>
  <c r="FC506" i="3" s="1"/>
  <c r="FC509" i="3"/>
  <c r="EV456" i="3"/>
  <c r="DX460" i="3"/>
  <c r="EO463" i="3"/>
  <c r="ES463" i="3" s="1"/>
  <c r="DX466" i="3"/>
  <c r="DL469" i="3"/>
  <c r="DL475" i="3"/>
  <c r="FB475" i="3"/>
  <c r="FC475" i="3" s="1"/>
  <c r="EQ479" i="3"/>
  <c r="DX484" i="3"/>
  <c r="DN491" i="3"/>
  <c r="DM491" i="3"/>
  <c r="FD491" i="3"/>
  <c r="EV493" i="3"/>
  <c r="DN494" i="3"/>
  <c r="EJ494" i="3"/>
  <c r="DY499" i="3"/>
  <c r="DX501" i="3"/>
  <c r="FC503" i="3"/>
  <c r="DW465" i="3"/>
  <c r="FD465" i="3" s="1"/>
  <c r="FA465" i="3"/>
  <c r="EX473" i="3"/>
  <c r="EP475" i="3"/>
  <c r="EO480" i="3"/>
  <c r="ES480" i="3" s="1"/>
  <c r="EZ480" i="3"/>
  <c r="FC480" i="3" s="1"/>
  <c r="EH480" i="3"/>
  <c r="DX485" i="3"/>
  <c r="EJ492" i="3"/>
  <c r="EI492" i="3"/>
  <c r="FD496" i="3"/>
  <c r="DN496" i="3"/>
  <c r="DM496" i="3"/>
  <c r="FA505" i="3"/>
  <c r="FC505" i="3" s="1"/>
  <c r="DW505" i="3"/>
  <c r="FD479" i="3"/>
  <c r="DN479" i="3"/>
  <c r="EJ479" i="3"/>
  <c r="EI479" i="3"/>
  <c r="EP480" i="3"/>
  <c r="FB481" i="3"/>
  <c r="DL481" i="3"/>
  <c r="DN495" i="3"/>
  <c r="DY497" i="3"/>
  <c r="DX497" i="3"/>
  <c r="DM479" i="3"/>
  <c r="EO481" i="3"/>
  <c r="ES481" i="3" s="1"/>
  <c r="DN489" i="3"/>
  <c r="DM489" i="3"/>
  <c r="DM495" i="3"/>
  <c r="FB500" i="3"/>
  <c r="FC500" i="3" s="1"/>
  <c r="DL500" i="3"/>
  <c r="EO500" i="3"/>
  <c r="ES500" i="3" s="1"/>
  <c r="FC502" i="3"/>
  <c r="DW487" i="3"/>
  <c r="EO487" i="3"/>
  <c r="ES487" i="3" s="1"/>
  <c r="FB491" i="3"/>
  <c r="FC491" i="3" s="1"/>
  <c r="FA492" i="3"/>
  <c r="FC492" i="3" s="1"/>
  <c r="EH493" i="3"/>
  <c r="EZ493" i="3"/>
  <c r="FC493" i="3" s="1"/>
  <c r="DL497" i="3"/>
  <c r="EO503" i="3"/>
  <c r="FB507" i="3"/>
  <c r="EO488" i="3"/>
  <c r="FB492" i="3"/>
  <c r="FA493" i="3"/>
  <c r="EO504" i="3"/>
  <c r="ES504" i="3" s="1"/>
  <c r="FB508" i="3"/>
  <c r="FC508" i="3" s="1"/>
  <c r="FA509" i="3"/>
  <c r="EO505" i="3"/>
  <c r="ES505" i="3" s="1"/>
  <c r="FB509" i="3"/>
  <c r="EO474" i="3"/>
  <c r="ES474" i="3" s="1"/>
  <c r="FB478" i="3"/>
  <c r="FC478" i="3" s="1"/>
  <c r="FA479" i="3"/>
  <c r="EP489" i="3"/>
  <c r="EO490" i="3"/>
  <c r="ES490" i="3" s="1"/>
  <c r="FB494" i="3"/>
  <c r="FC494" i="3" s="1"/>
  <c r="FA495" i="3"/>
  <c r="DW475" i="3"/>
  <c r="EH481" i="3"/>
  <c r="EZ481" i="3"/>
  <c r="FC481" i="3" s="1"/>
  <c r="DL485" i="3"/>
  <c r="EO491" i="3"/>
  <c r="ES491" i="3" s="1"/>
  <c r="FD493" i="3"/>
  <c r="EH497" i="3"/>
  <c r="DW507" i="3"/>
  <c r="FA481" i="3"/>
  <c r="FA497" i="3"/>
  <c r="FC497" i="3" s="1"/>
  <c r="EH498" i="3"/>
  <c r="EZ498" i="3"/>
  <c r="DL502" i="3"/>
  <c r="EO508" i="3"/>
  <c r="ES508" i="3" s="1"/>
  <c r="FA482" i="3"/>
  <c r="FA498" i="3"/>
  <c r="EH499" i="3"/>
  <c r="EZ499" i="3"/>
  <c r="FC499" i="3" s="1"/>
  <c r="DL503" i="3"/>
  <c r="DW509" i="3"/>
  <c r="FD509" i="3" s="1"/>
  <c r="FA468" i="3"/>
  <c r="FA484" i="3"/>
  <c r="FC484" i="3" s="1"/>
  <c r="EH485" i="3"/>
  <c r="DX494" i="3"/>
  <c r="EI500" i="3"/>
  <c r="EH501" i="3"/>
  <c r="DM504" i="3"/>
  <c r="EH470" i="3"/>
  <c r="EH502" i="3"/>
  <c r="EH487" i="3"/>
  <c r="DM490" i="3"/>
  <c r="EH503" i="3"/>
  <c r="EH488" i="3"/>
  <c r="FD488" i="3" s="1"/>
  <c r="EH504" i="3"/>
  <c r="EH505" i="3"/>
  <c r="EH474" i="3"/>
  <c r="EH490" i="3"/>
  <c r="EH506" i="3"/>
  <c r="M6" i="2"/>
  <c r="J12" i="2"/>
  <c r="M9" i="2"/>
  <c r="M5" i="2"/>
  <c r="N13" i="2"/>
  <c r="L9" i="2"/>
  <c r="L5" i="2"/>
  <c r="O10" i="2"/>
  <c r="K9" i="2"/>
  <c r="O6" i="2"/>
  <c r="K5" i="2"/>
  <c r="O2" i="2"/>
  <c r="L13" i="2"/>
  <c r="C12" i="2"/>
  <c r="N10" i="2"/>
  <c r="J9" i="2"/>
  <c r="C8" i="2"/>
  <c r="N6" i="2"/>
  <c r="J5" i="2"/>
  <c r="C4" i="2"/>
  <c r="N2" i="2"/>
  <c r="K13" i="2"/>
  <c r="M10" i="2"/>
  <c r="M2" i="2"/>
  <c r="C20" i="2"/>
  <c r="J13" i="2"/>
  <c r="L10" i="2"/>
  <c r="L6" i="2"/>
  <c r="P3" i="2"/>
  <c r="L2" i="2"/>
  <c r="O11" i="2"/>
  <c r="K10" i="2"/>
  <c r="O7" i="2"/>
  <c r="K6" i="2"/>
  <c r="O3" i="2"/>
  <c r="K2" i="2"/>
  <c r="C16" i="2"/>
  <c r="N11" i="2"/>
  <c r="J10" i="2"/>
  <c r="C9" i="2"/>
  <c r="N7" i="2"/>
  <c r="J6" i="2"/>
  <c r="C5" i="2"/>
  <c r="N3" i="2"/>
  <c r="J2" i="2"/>
  <c r="C13" i="2"/>
  <c r="M11" i="2"/>
  <c r="M7" i="2"/>
  <c r="M3" i="2"/>
  <c r="L11" i="2"/>
  <c r="P8" i="2"/>
  <c r="L7" i="2"/>
  <c r="L3" i="2"/>
  <c r="C15" i="2"/>
  <c r="P12" i="2"/>
  <c r="K11" i="2"/>
  <c r="O8" i="2"/>
  <c r="K7" i="2"/>
  <c r="O4" i="2"/>
  <c r="K3" i="2"/>
  <c r="O12" i="2"/>
  <c r="J11" i="2"/>
  <c r="C10" i="2"/>
  <c r="N8" i="2"/>
  <c r="J7" i="2"/>
  <c r="C6" i="2"/>
  <c r="N4" i="2"/>
  <c r="J3" i="2"/>
  <c r="C2" i="2"/>
  <c r="N12" i="2"/>
  <c r="M8" i="2"/>
  <c r="M4" i="2"/>
  <c r="C14" i="2"/>
  <c r="M12" i="2"/>
  <c r="P9" i="2"/>
  <c r="P5" i="2"/>
  <c r="L4" i="2"/>
  <c r="L12" i="2"/>
  <c r="O9" i="2"/>
  <c r="K8" i="2"/>
  <c r="O5" i="2"/>
  <c r="K4" i="2"/>
  <c r="J8" i="2"/>
  <c r="C3" i="2"/>
  <c r="C7" i="2"/>
  <c r="K12" i="2"/>
  <c r="N5" i="2"/>
  <c r="C11" i="2"/>
  <c r="J4" i="2"/>
  <c r="N9" i="2"/>
  <c r="M13" i="2"/>
  <c r="O13" i="2"/>
  <c r="C18" i="4"/>
  <c r="C29" i="4" s="1"/>
  <c r="E26" i="4"/>
  <c r="ET413" i="3" l="1"/>
  <c r="EU413" i="3"/>
  <c r="EU191" i="3"/>
  <c r="ET191" i="3"/>
  <c r="EU190" i="3"/>
  <c r="ET190" i="3"/>
  <c r="ET236" i="3"/>
  <c r="EU236" i="3"/>
  <c r="ET198" i="3"/>
  <c r="EU198" i="3"/>
  <c r="EU140" i="3"/>
  <c r="ET140" i="3"/>
  <c r="EU454" i="3"/>
  <c r="ET454" i="3"/>
  <c r="EU425" i="3"/>
  <c r="ET425" i="3"/>
  <c r="EU340" i="3"/>
  <c r="ET340" i="3"/>
  <c r="ET312" i="3"/>
  <c r="EU312" i="3"/>
  <c r="EU124" i="3"/>
  <c r="ET124" i="3"/>
  <c r="EU65" i="3"/>
  <c r="ET65" i="3"/>
  <c r="EU467" i="3"/>
  <c r="ET467" i="3"/>
  <c r="EU342" i="3"/>
  <c r="ET342" i="3"/>
  <c r="ET291" i="3"/>
  <c r="EU291" i="3"/>
  <c r="EU106" i="3"/>
  <c r="ET106" i="3"/>
  <c r="EU123" i="3"/>
  <c r="ET123" i="3"/>
  <c r="EU96" i="3"/>
  <c r="ET96" i="3"/>
  <c r="ET369" i="3"/>
  <c r="EU369" i="3"/>
  <c r="EU364" i="3"/>
  <c r="ET364" i="3"/>
  <c r="EU206" i="3"/>
  <c r="ET206" i="3"/>
  <c r="EU27" i="3"/>
  <c r="ET27" i="3"/>
  <c r="EU438" i="3"/>
  <c r="ET438" i="3"/>
  <c r="EU418" i="3"/>
  <c r="ET418" i="3"/>
  <c r="EU363" i="3"/>
  <c r="ET363" i="3"/>
  <c r="EU143" i="3"/>
  <c r="ET143" i="3"/>
  <c r="EU137" i="3"/>
  <c r="ET137" i="3"/>
  <c r="EU255" i="3"/>
  <c r="ET255" i="3"/>
  <c r="EU174" i="3"/>
  <c r="ET174" i="3"/>
  <c r="ET91" i="3"/>
  <c r="EU91" i="3"/>
  <c r="EU267" i="3"/>
  <c r="ET267" i="3"/>
  <c r="EU237" i="3"/>
  <c r="ET237" i="3"/>
  <c r="EU168" i="3"/>
  <c r="ET168" i="3"/>
  <c r="EU135" i="3"/>
  <c r="ET135" i="3"/>
  <c r="EU42" i="3"/>
  <c r="H42" i="3" s="1"/>
  <c r="ET42" i="3"/>
  <c r="ET354" i="3"/>
  <c r="EU354" i="3"/>
  <c r="EU234" i="3"/>
  <c r="ET234" i="3"/>
  <c r="ET263" i="3"/>
  <c r="EU263" i="3"/>
  <c r="EU215" i="3"/>
  <c r="ET215" i="3"/>
  <c r="ET179" i="3"/>
  <c r="EU179" i="3"/>
  <c r="EU90" i="3"/>
  <c r="ET90" i="3"/>
  <c r="EU111" i="3"/>
  <c r="ET111" i="3"/>
  <c r="ET20" i="3"/>
  <c r="EU20" i="3"/>
  <c r="EU293" i="3"/>
  <c r="ET293" i="3"/>
  <c r="EU188" i="3"/>
  <c r="ET188" i="3"/>
  <c r="ET11" i="3"/>
  <c r="EU11" i="3"/>
  <c r="EU21" i="3"/>
  <c r="ET21" i="3"/>
  <c r="EU37" i="3"/>
  <c r="ET37" i="3"/>
  <c r="EU33" i="3"/>
  <c r="ET33" i="3"/>
  <c r="EU409" i="3"/>
  <c r="ET409" i="3"/>
  <c r="ET343" i="3"/>
  <c r="EU343" i="3"/>
  <c r="EU261" i="3"/>
  <c r="ET261" i="3"/>
  <c r="EU98" i="3"/>
  <c r="ET98" i="3"/>
  <c r="EU299" i="3"/>
  <c r="ET299" i="3"/>
  <c r="ET58" i="3"/>
  <c r="EU58" i="3"/>
  <c r="EU476" i="3"/>
  <c r="ET476" i="3"/>
  <c r="ET430" i="3"/>
  <c r="EU430" i="3"/>
  <c r="EU269" i="3"/>
  <c r="ET269" i="3"/>
  <c r="EU509" i="3"/>
  <c r="ET509" i="3"/>
  <c r="EU451" i="3"/>
  <c r="ET451" i="3"/>
  <c r="EU341" i="3"/>
  <c r="ET341" i="3"/>
  <c r="ET159" i="3"/>
  <c r="EU159" i="3"/>
  <c r="EU60" i="3"/>
  <c r="ET60" i="3"/>
  <c r="ET43" i="3"/>
  <c r="EU43" i="3"/>
  <c r="ET411" i="3"/>
  <c r="EU411" i="3"/>
  <c r="EU345" i="3"/>
  <c r="ET345" i="3"/>
  <c r="EU87" i="3"/>
  <c r="ET87" i="3"/>
  <c r="EU22" i="3"/>
  <c r="H22" i="3" s="1"/>
  <c r="ET22" i="3"/>
  <c r="EU453" i="3"/>
  <c r="ET453" i="3"/>
  <c r="EU389" i="3"/>
  <c r="ET389" i="3"/>
  <c r="EU231" i="3"/>
  <c r="ET231" i="3"/>
  <c r="EU452" i="3"/>
  <c r="ET452" i="3"/>
  <c r="ET333" i="3"/>
  <c r="EU333" i="3"/>
  <c r="EU275" i="3"/>
  <c r="ET275" i="3"/>
  <c r="EU134" i="3"/>
  <c r="ET134" i="3"/>
  <c r="EJ502" i="3"/>
  <c r="EI502" i="3"/>
  <c r="FD502" i="3"/>
  <c r="DN502" i="3"/>
  <c r="DM502" i="3"/>
  <c r="EJ493" i="3"/>
  <c r="EI493" i="3"/>
  <c r="DY502" i="3"/>
  <c r="DX502" i="3"/>
  <c r="EJ452" i="3"/>
  <c r="EI452" i="3"/>
  <c r="ES489" i="3"/>
  <c r="DN473" i="3"/>
  <c r="DM473" i="3"/>
  <c r="FD473" i="3"/>
  <c r="EU469" i="3"/>
  <c r="ET469" i="3"/>
  <c r="EJ425" i="3"/>
  <c r="EI425" i="3"/>
  <c r="EJ466" i="3"/>
  <c r="EI466" i="3"/>
  <c r="DY429" i="3"/>
  <c r="DX429" i="3"/>
  <c r="FD429" i="3"/>
  <c r="EJ463" i="3"/>
  <c r="EI463" i="3"/>
  <c r="EU443" i="3"/>
  <c r="ET443" i="3"/>
  <c r="EU432" i="3"/>
  <c r="ET432" i="3"/>
  <c r="EJ399" i="3"/>
  <c r="EI399" i="3"/>
  <c r="DX433" i="3"/>
  <c r="DY433" i="3"/>
  <c r="DY418" i="3"/>
  <c r="DX418" i="3"/>
  <c r="DY391" i="3"/>
  <c r="FD391" i="3"/>
  <c r="DX391" i="3"/>
  <c r="EI391" i="3"/>
  <c r="EJ391" i="3"/>
  <c r="EJ427" i="3"/>
  <c r="EI427" i="3"/>
  <c r="DY426" i="3"/>
  <c r="DX426" i="3"/>
  <c r="DY359" i="3"/>
  <c r="DX359" i="3"/>
  <c r="EI398" i="3"/>
  <c r="EJ398" i="3"/>
  <c r="EI387" i="3"/>
  <c r="EJ387" i="3"/>
  <c r="EJ382" i="3"/>
  <c r="EI382" i="3"/>
  <c r="EI383" i="3"/>
  <c r="EJ383" i="3"/>
  <c r="ET381" i="3"/>
  <c r="EU381" i="3"/>
  <c r="EJ375" i="3"/>
  <c r="EI375" i="3"/>
  <c r="EI395" i="3"/>
  <c r="EJ395" i="3"/>
  <c r="EU331" i="3"/>
  <c r="ET331" i="3"/>
  <c r="EU315" i="3"/>
  <c r="ET315" i="3"/>
  <c r="EU332" i="3"/>
  <c r="ET332" i="3"/>
  <c r="FD346" i="3"/>
  <c r="DN346" i="3"/>
  <c r="DM346" i="3"/>
  <c r="DN301" i="3"/>
  <c r="FD301" i="3"/>
  <c r="DM301" i="3"/>
  <c r="ET327" i="3"/>
  <c r="EU327" i="3"/>
  <c r="FD336" i="3"/>
  <c r="DN336" i="3"/>
  <c r="DM336" i="3"/>
  <c r="EU334" i="3"/>
  <c r="ET334" i="3"/>
  <c r="EI287" i="3"/>
  <c r="EJ287" i="3"/>
  <c r="EI267" i="3"/>
  <c r="EJ267" i="3"/>
  <c r="EJ292" i="3"/>
  <c r="EI292" i="3"/>
  <c r="DY283" i="3"/>
  <c r="DX283" i="3"/>
  <c r="FD283" i="3"/>
  <c r="FC268" i="3"/>
  <c r="EJ288" i="3"/>
  <c r="EI288" i="3"/>
  <c r="EU239" i="3"/>
  <c r="ET239" i="3"/>
  <c r="DY302" i="3"/>
  <c r="DX302" i="3"/>
  <c r="FD245" i="3"/>
  <c r="DY245" i="3"/>
  <c r="DX245" i="3"/>
  <c r="EU223" i="3"/>
  <c r="ET223" i="3"/>
  <c r="EU225" i="3"/>
  <c r="ET225" i="3"/>
  <c r="DY243" i="3"/>
  <c r="DX243" i="3"/>
  <c r="EU193" i="3"/>
  <c r="ET193" i="3"/>
  <c r="DY208" i="3"/>
  <c r="DX208" i="3"/>
  <c r="FD208" i="3"/>
  <c r="EJ200" i="3"/>
  <c r="EI200" i="3"/>
  <c r="EJ231" i="3"/>
  <c r="EI231" i="3"/>
  <c r="ET274" i="3"/>
  <c r="EU274" i="3"/>
  <c r="DN185" i="3"/>
  <c r="DM185" i="3"/>
  <c r="FD185" i="3"/>
  <c r="EU218" i="3"/>
  <c r="ET218" i="3"/>
  <c r="EU167" i="3"/>
  <c r="ET167" i="3"/>
  <c r="EU169" i="3"/>
  <c r="ET169" i="3"/>
  <c r="EU187" i="3"/>
  <c r="ET187" i="3"/>
  <c r="EI154" i="3"/>
  <c r="EJ154" i="3"/>
  <c r="ES196" i="3"/>
  <c r="EJ157" i="3"/>
  <c r="EI157" i="3"/>
  <c r="EU220" i="3"/>
  <c r="ET220" i="3"/>
  <c r="EU144" i="3"/>
  <c r="ET144" i="3"/>
  <c r="EJ158" i="3"/>
  <c r="EI158" i="3"/>
  <c r="FD158" i="3"/>
  <c r="ET126" i="3"/>
  <c r="EU126" i="3"/>
  <c r="EU149" i="3"/>
  <c r="ET149" i="3"/>
  <c r="EU125" i="3"/>
  <c r="ET125" i="3"/>
  <c r="DY121" i="3"/>
  <c r="DX121" i="3"/>
  <c r="EU93" i="3"/>
  <c r="ET93" i="3"/>
  <c r="ET139" i="3"/>
  <c r="EU139" i="3"/>
  <c r="FD95" i="3"/>
  <c r="DN95" i="3"/>
  <c r="DM95" i="3"/>
  <c r="EU118" i="3"/>
  <c r="ET118" i="3"/>
  <c r="EJ97" i="3"/>
  <c r="EI97" i="3"/>
  <c r="DY107" i="3"/>
  <c r="FD107" i="3"/>
  <c r="DX107" i="3"/>
  <c r="EJ69" i="3"/>
  <c r="EI69" i="3"/>
  <c r="DX119" i="3"/>
  <c r="DY119" i="3"/>
  <c r="EJ100" i="3"/>
  <c r="EI100" i="3"/>
  <c r="FD104" i="3"/>
  <c r="DN104" i="3"/>
  <c r="DM104" i="3"/>
  <c r="EJ53" i="3"/>
  <c r="EI53" i="3"/>
  <c r="EU80" i="3"/>
  <c r="ET80" i="3"/>
  <c r="DX40" i="3"/>
  <c r="DY40" i="3"/>
  <c r="DN50" i="3"/>
  <c r="DM50" i="3"/>
  <c r="FD50" i="3"/>
  <c r="FD27" i="3"/>
  <c r="DN27" i="3"/>
  <c r="DM27" i="3"/>
  <c r="EU70" i="3"/>
  <c r="ET70" i="3"/>
  <c r="EJ37" i="3"/>
  <c r="EI37" i="3"/>
  <c r="EJ55" i="3"/>
  <c r="EI55" i="3"/>
  <c r="EI19" i="3"/>
  <c r="EJ19" i="3"/>
  <c r="DY489" i="3"/>
  <c r="DX489" i="3"/>
  <c r="EJ509" i="3"/>
  <c r="EI509" i="3"/>
  <c r="DY436" i="3"/>
  <c r="DX436" i="3"/>
  <c r="FD448" i="3"/>
  <c r="DN448" i="3"/>
  <c r="DM448" i="3"/>
  <c r="EI476" i="3"/>
  <c r="EJ476" i="3"/>
  <c r="EJ418" i="3"/>
  <c r="EI418" i="3"/>
  <c r="EU422" i="3"/>
  <c r="ET422" i="3"/>
  <c r="EU450" i="3"/>
  <c r="ET450" i="3"/>
  <c r="EJ470" i="3"/>
  <c r="EI470" i="3"/>
  <c r="FC498" i="3"/>
  <c r="ET471" i="3"/>
  <c r="EU471" i="3"/>
  <c r="FD450" i="3"/>
  <c r="DN450" i="3"/>
  <c r="DM450" i="3"/>
  <c r="DY440" i="3"/>
  <c r="DX440" i="3"/>
  <c r="EU448" i="3"/>
  <c r="ET448" i="3"/>
  <c r="EU470" i="3"/>
  <c r="ET470" i="3"/>
  <c r="EI421" i="3"/>
  <c r="EJ421" i="3"/>
  <c r="EJ442" i="3"/>
  <c r="EI442" i="3"/>
  <c r="FD421" i="3"/>
  <c r="DN421" i="3"/>
  <c r="DM421" i="3"/>
  <c r="ES412" i="3"/>
  <c r="EJ423" i="3"/>
  <c r="EI423" i="3"/>
  <c r="EU390" i="3"/>
  <c r="ET390" i="3"/>
  <c r="EU401" i="3"/>
  <c r="ET401" i="3"/>
  <c r="ET391" i="3"/>
  <c r="EU391" i="3"/>
  <c r="DN422" i="3"/>
  <c r="DM422" i="3"/>
  <c r="FD422" i="3"/>
  <c r="EI405" i="3"/>
  <c r="EJ405" i="3"/>
  <c r="EI390" i="3"/>
  <c r="EJ390" i="3"/>
  <c r="EJ374" i="3"/>
  <c r="EI374" i="3"/>
  <c r="FC398" i="3"/>
  <c r="DX351" i="3"/>
  <c r="DY351" i="3"/>
  <c r="EJ329" i="3"/>
  <c r="EI329" i="3"/>
  <c r="ES336" i="3"/>
  <c r="EU308" i="3"/>
  <c r="ET308" i="3"/>
  <c r="EJ309" i="3"/>
  <c r="EI309" i="3"/>
  <c r="DY269" i="3"/>
  <c r="DX269" i="3"/>
  <c r="EI293" i="3"/>
  <c r="EJ293" i="3"/>
  <c r="EU283" i="3"/>
  <c r="ET283" i="3"/>
  <c r="ET306" i="3"/>
  <c r="EU306" i="3"/>
  <c r="EI291" i="3"/>
  <c r="EJ291" i="3"/>
  <c r="ET268" i="3"/>
  <c r="EU268" i="3"/>
  <c r="FD259" i="3"/>
  <c r="DN259" i="3"/>
  <c r="DM259" i="3"/>
  <c r="FD254" i="3"/>
  <c r="DN254" i="3"/>
  <c r="DM254" i="3"/>
  <c r="EI298" i="3"/>
  <c r="EJ298" i="3"/>
  <c r="EI241" i="3"/>
  <c r="EJ241" i="3"/>
  <c r="DY252" i="3"/>
  <c r="DX252" i="3"/>
  <c r="EJ260" i="3"/>
  <c r="EI260" i="3"/>
  <c r="EJ240" i="3"/>
  <c r="EI240" i="3"/>
  <c r="EU243" i="3"/>
  <c r="ET243" i="3"/>
  <c r="ES207" i="3"/>
  <c r="DY230" i="3"/>
  <c r="DX230" i="3"/>
  <c r="DY229" i="3"/>
  <c r="DX229" i="3"/>
  <c r="DN216" i="3"/>
  <c r="DM216" i="3"/>
  <c r="FD216" i="3"/>
  <c r="FD164" i="3"/>
  <c r="DN164" i="3"/>
  <c r="DM164" i="3"/>
  <c r="EJ163" i="3"/>
  <c r="EI163" i="3"/>
  <c r="EJ148" i="3"/>
  <c r="EI148" i="3"/>
  <c r="EJ168" i="3"/>
  <c r="EI168" i="3"/>
  <c r="EJ136" i="3"/>
  <c r="EI136" i="3"/>
  <c r="ES178" i="3"/>
  <c r="DX156" i="3"/>
  <c r="DY156" i="3"/>
  <c r="FD220" i="3"/>
  <c r="DN220" i="3"/>
  <c r="DM220" i="3"/>
  <c r="EJ192" i="3"/>
  <c r="EI192" i="3"/>
  <c r="FD150" i="3"/>
  <c r="DN150" i="3"/>
  <c r="DM150" i="3"/>
  <c r="EU109" i="3"/>
  <c r="ET109" i="3"/>
  <c r="EU116" i="3"/>
  <c r="ET116" i="3"/>
  <c r="EJ126" i="3"/>
  <c r="EI126" i="3"/>
  <c r="DY88" i="3"/>
  <c r="DX88" i="3"/>
  <c r="EJ86" i="3"/>
  <c r="EI86" i="3"/>
  <c r="DX133" i="3"/>
  <c r="DY133" i="3"/>
  <c r="DY94" i="3"/>
  <c r="DX94" i="3"/>
  <c r="EJ117" i="3"/>
  <c r="EI117" i="3"/>
  <c r="FD66" i="3"/>
  <c r="DN66" i="3"/>
  <c r="DM66" i="3"/>
  <c r="EJ131" i="3"/>
  <c r="EI131" i="3"/>
  <c r="FD24" i="3"/>
  <c r="DN24" i="3"/>
  <c r="DM24" i="3"/>
  <c r="EU103" i="3"/>
  <c r="ET103" i="3"/>
  <c r="DY66" i="3"/>
  <c r="DX66" i="3"/>
  <c r="EJ4" i="3"/>
  <c r="EI4" i="3"/>
  <c r="DY32" i="3"/>
  <c r="DX32" i="3"/>
  <c r="EJ57" i="3"/>
  <c r="EI57" i="3"/>
  <c r="DY53" i="3"/>
  <c r="DX53" i="3"/>
  <c r="FD55" i="3"/>
  <c r="FD62" i="3"/>
  <c r="DN62" i="3"/>
  <c r="DM62" i="3"/>
  <c r="EU490" i="3"/>
  <c r="ET490" i="3"/>
  <c r="EJ498" i="3"/>
  <c r="EI498" i="3"/>
  <c r="EJ480" i="3"/>
  <c r="EI480" i="3"/>
  <c r="EI471" i="3"/>
  <c r="EJ471" i="3"/>
  <c r="EU478" i="3"/>
  <c r="ET478" i="3"/>
  <c r="DY504" i="3"/>
  <c r="DX504" i="3"/>
  <c r="FD504" i="3"/>
  <c r="EJ445" i="3"/>
  <c r="EI445" i="3"/>
  <c r="ES466" i="3"/>
  <c r="EJ444" i="3"/>
  <c r="EI444" i="3"/>
  <c r="DX423" i="3"/>
  <c r="DY423" i="3"/>
  <c r="FD470" i="3"/>
  <c r="DN470" i="3"/>
  <c r="DM470" i="3"/>
  <c r="ES421" i="3"/>
  <c r="EU442" i="3"/>
  <c r="ET442" i="3"/>
  <c r="EJ412" i="3"/>
  <c r="EI412" i="3"/>
  <c r="DY407" i="3"/>
  <c r="DX407" i="3"/>
  <c r="DY388" i="3"/>
  <c r="DX388" i="3"/>
  <c r="EU402" i="3"/>
  <c r="ET402" i="3"/>
  <c r="FD399" i="3"/>
  <c r="FD387" i="3"/>
  <c r="DN387" i="3"/>
  <c r="DM387" i="3"/>
  <c r="EU384" i="3"/>
  <c r="ET384" i="3"/>
  <c r="ES398" i="3"/>
  <c r="EJ385" i="3"/>
  <c r="EI385" i="3"/>
  <c r="DY377" i="3"/>
  <c r="DX377" i="3"/>
  <c r="DM325" i="3"/>
  <c r="FD325" i="3"/>
  <c r="DN325" i="3"/>
  <c r="ET316" i="3"/>
  <c r="EU316" i="3"/>
  <c r="EU313" i="3"/>
  <c r="ET313" i="3"/>
  <c r="ET309" i="3"/>
  <c r="EU309" i="3"/>
  <c r="ES311" i="3"/>
  <c r="EJ261" i="3"/>
  <c r="EI261" i="3"/>
  <c r="DY306" i="3"/>
  <c r="DX306" i="3"/>
  <c r="FD306" i="3"/>
  <c r="EJ274" i="3"/>
  <c r="EI274" i="3"/>
  <c r="ET303" i="3"/>
  <c r="EU303" i="3"/>
  <c r="DY286" i="3"/>
  <c r="DX286" i="3"/>
  <c r="DY265" i="3"/>
  <c r="DX265" i="3"/>
  <c r="FD233" i="3"/>
  <c r="DN233" i="3"/>
  <c r="DM233" i="3"/>
  <c r="FD261" i="3"/>
  <c r="ES298" i="3"/>
  <c r="EU249" i="3"/>
  <c r="ET249" i="3"/>
  <c r="DN188" i="3"/>
  <c r="DM188" i="3"/>
  <c r="FD188" i="3"/>
  <c r="FD210" i="3"/>
  <c r="DM210" i="3"/>
  <c r="DN210" i="3"/>
  <c r="EU205" i="3"/>
  <c r="ET205" i="3"/>
  <c r="EJ197" i="3"/>
  <c r="EI197" i="3"/>
  <c r="EU229" i="3"/>
  <c r="ET229" i="3"/>
  <c r="ET200" i="3"/>
  <c r="EU200" i="3"/>
  <c r="EJ182" i="3"/>
  <c r="EI182" i="3"/>
  <c r="DM153" i="3"/>
  <c r="FD153" i="3"/>
  <c r="DN153" i="3"/>
  <c r="FC168" i="3"/>
  <c r="EJ172" i="3"/>
  <c r="EI172" i="3"/>
  <c r="FD194" i="3"/>
  <c r="DN194" i="3"/>
  <c r="DM194" i="3"/>
  <c r="EJ155" i="3"/>
  <c r="EI155" i="3"/>
  <c r="ES192" i="3"/>
  <c r="DY210" i="3"/>
  <c r="DX210" i="3"/>
  <c r="ES154" i="3"/>
  <c r="EU88" i="3"/>
  <c r="ET88" i="3"/>
  <c r="FD119" i="3"/>
  <c r="DN119" i="3"/>
  <c r="DM119" i="3"/>
  <c r="EJ92" i="3"/>
  <c r="EI92" i="3"/>
  <c r="EJ146" i="3"/>
  <c r="EI146" i="3"/>
  <c r="ES138" i="3"/>
  <c r="DY104" i="3"/>
  <c r="DX104" i="3"/>
  <c r="DN65" i="3"/>
  <c r="DM65" i="3"/>
  <c r="FD65" i="3"/>
  <c r="EJ111" i="3"/>
  <c r="EI111" i="3"/>
  <c r="EI85" i="3"/>
  <c r="EJ85" i="3"/>
  <c r="DY102" i="3"/>
  <c r="DX102" i="3"/>
  <c r="EJ99" i="3"/>
  <c r="EI99" i="3"/>
  <c r="EU17" i="3"/>
  <c r="ET17" i="3"/>
  <c r="FD35" i="3"/>
  <c r="DN35" i="3"/>
  <c r="DM35" i="3"/>
  <c r="EU119" i="3"/>
  <c r="ET119" i="3"/>
  <c r="ES35" i="3"/>
  <c r="EU53" i="3"/>
  <c r="ET53" i="3"/>
  <c r="EJ443" i="3"/>
  <c r="EI443" i="3"/>
  <c r="EU366" i="3"/>
  <c r="ET366" i="3"/>
  <c r="EJ501" i="3"/>
  <c r="EI501" i="3"/>
  <c r="EU474" i="3"/>
  <c r="ET474" i="3"/>
  <c r="EU487" i="3"/>
  <c r="ET487" i="3"/>
  <c r="FD481" i="3"/>
  <c r="DN481" i="3"/>
  <c r="DM481" i="3"/>
  <c r="DY506" i="3"/>
  <c r="DX506" i="3"/>
  <c r="FC471" i="3"/>
  <c r="FC476" i="3"/>
  <c r="FD460" i="3"/>
  <c r="DN460" i="3"/>
  <c r="DM460" i="3"/>
  <c r="EI415" i="3"/>
  <c r="EJ415" i="3"/>
  <c r="FD458" i="3"/>
  <c r="DN458" i="3"/>
  <c r="DM458" i="3"/>
  <c r="EJ430" i="3"/>
  <c r="EI430" i="3"/>
  <c r="FC444" i="3"/>
  <c r="EJ420" i="3"/>
  <c r="EI420" i="3"/>
  <c r="DY437" i="3"/>
  <c r="DX437" i="3"/>
  <c r="DM415" i="3"/>
  <c r="FD415" i="3"/>
  <c r="DN415" i="3"/>
  <c r="DX422" i="3"/>
  <c r="DY422" i="3"/>
  <c r="FD430" i="3"/>
  <c r="DN430" i="3"/>
  <c r="DM430" i="3"/>
  <c r="DY386" i="3"/>
  <c r="DX386" i="3"/>
  <c r="FD386" i="3"/>
  <c r="EU386" i="3"/>
  <c r="ET386" i="3"/>
  <c r="ET417" i="3"/>
  <c r="EU417" i="3"/>
  <c r="ES405" i="3"/>
  <c r="EU378" i="3"/>
  <c r="ET378" i="3"/>
  <c r="ES385" i="3"/>
  <c r="DN382" i="3"/>
  <c r="DM382" i="3"/>
  <c r="FD382" i="3"/>
  <c r="FD377" i="3"/>
  <c r="EJ299" i="3"/>
  <c r="EI299" i="3"/>
  <c r="EI321" i="3"/>
  <c r="EJ321" i="3"/>
  <c r="EU318" i="3"/>
  <c r="ET318" i="3"/>
  <c r="EJ339" i="3"/>
  <c r="EI339" i="3"/>
  <c r="FD338" i="3"/>
  <c r="DN338" i="3"/>
  <c r="DM338" i="3"/>
  <c r="DX327" i="3"/>
  <c r="DY327" i="3"/>
  <c r="EU324" i="3"/>
  <c r="ET324" i="3"/>
  <c r="EJ349" i="3"/>
  <c r="EI349" i="3"/>
  <c r="DY336" i="3"/>
  <c r="DX336" i="3"/>
  <c r="EJ266" i="3"/>
  <c r="EI266" i="3"/>
  <c r="ES270" i="3"/>
  <c r="EJ289" i="3"/>
  <c r="EI289" i="3"/>
  <c r="EU301" i="3"/>
  <c r="ET301" i="3"/>
  <c r="ES286" i="3"/>
  <c r="DN267" i="3"/>
  <c r="DM267" i="3"/>
  <c r="FD267" i="3"/>
  <c r="EU253" i="3"/>
  <c r="ET253" i="3"/>
  <c r="EU250" i="3"/>
  <c r="ET250" i="3"/>
  <c r="EU262" i="3"/>
  <c r="ET262" i="3"/>
  <c r="FC298" i="3"/>
  <c r="DY240" i="3"/>
  <c r="DX240" i="3"/>
  <c r="FD240" i="3"/>
  <c r="EU245" i="3"/>
  <c r="ET245" i="3"/>
  <c r="ES260" i="3"/>
  <c r="DN201" i="3"/>
  <c r="DM201" i="3"/>
  <c r="FD201" i="3"/>
  <c r="EU282" i="3"/>
  <c r="ET282" i="3"/>
  <c r="EJ208" i="3"/>
  <c r="EI208" i="3"/>
  <c r="FD180" i="3"/>
  <c r="DN180" i="3"/>
  <c r="DM180" i="3"/>
  <c r="DN168" i="3"/>
  <c r="FD168" i="3"/>
  <c r="DM168" i="3"/>
  <c r="EJ193" i="3"/>
  <c r="EI193" i="3"/>
  <c r="EJ135" i="3"/>
  <c r="EI135" i="3"/>
  <c r="EI152" i="3"/>
  <c r="EJ152" i="3"/>
  <c r="EJ213" i="3"/>
  <c r="EI213" i="3"/>
  <c r="EU156" i="3"/>
  <c r="ET156" i="3"/>
  <c r="DN184" i="3"/>
  <c r="DM184" i="3"/>
  <c r="FD184" i="3"/>
  <c r="FD202" i="3"/>
  <c r="DN202" i="3"/>
  <c r="DM202" i="3"/>
  <c r="EJ235" i="3"/>
  <c r="EI235" i="3"/>
  <c r="DY154" i="3"/>
  <c r="DX154" i="3"/>
  <c r="EI107" i="3"/>
  <c r="EJ107" i="3"/>
  <c r="FD114" i="3"/>
  <c r="DN114" i="3"/>
  <c r="DM114" i="3"/>
  <c r="FD157" i="3"/>
  <c r="EU85" i="3"/>
  <c r="ET85" i="3"/>
  <c r="EU130" i="3"/>
  <c r="ET130" i="3"/>
  <c r="EU117" i="3"/>
  <c r="ET117" i="3"/>
  <c r="EJ138" i="3"/>
  <c r="EI138" i="3"/>
  <c r="EU104" i="3"/>
  <c r="ET104" i="3"/>
  <c r="FD64" i="3"/>
  <c r="DN64" i="3"/>
  <c r="DM64" i="3"/>
  <c r="DY135" i="3"/>
  <c r="DX135" i="3"/>
  <c r="DN72" i="3"/>
  <c r="FD72" i="3"/>
  <c r="DM72" i="3"/>
  <c r="EJ127" i="3"/>
  <c r="EI127" i="3"/>
  <c r="DY82" i="3"/>
  <c r="DX82" i="3"/>
  <c r="ES131" i="3"/>
  <c r="EJ73" i="3"/>
  <c r="EI73" i="3"/>
  <c r="FD45" i="3"/>
  <c r="DN45" i="3"/>
  <c r="DM45" i="3"/>
  <c r="EU47" i="3"/>
  <c r="ET47" i="3"/>
  <c r="EJ20" i="3"/>
  <c r="EI20" i="3"/>
  <c r="EJ34" i="3"/>
  <c r="EI34" i="3"/>
  <c r="EU26" i="3"/>
  <c r="ET26" i="3"/>
  <c r="ET57" i="3"/>
  <c r="EU57" i="3"/>
  <c r="EJ18" i="3"/>
  <c r="EI18" i="3"/>
  <c r="DN47" i="3"/>
  <c r="DM47" i="3"/>
  <c r="FD47" i="3"/>
  <c r="FD56" i="3"/>
  <c r="DN56" i="3"/>
  <c r="DM56" i="3"/>
  <c r="DY14" i="3"/>
  <c r="DX14" i="3"/>
  <c r="FD37" i="3"/>
  <c r="EU508" i="3"/>
  <c r="ET508" i="3"/>
  <c r="DX487" i="3"/>
  <c r="DY487" i="3"/>
  <c r="EU480" i="3"/>
  <c r="ET480" i="3"/>
  <c r="EU506" i="3"/>
  <c r="ET506" i="3"/>
  <c r="DX476" i="3"/>
  <c r="DY476" i="3"/>
  <c r="EJ468" i="3"/>
  <c r="EI468" i="3"/>
  <c r="EU465" i="3"/>
  <c r="ET465" i="3"/>
  <c r="ET479" i="3"/>
  <c r="EU479" i="3"/>
  <c r="DX409" i="3"/>
  <c r="DY409" i="3"/>
  <c r="EU441" i="3"/>
  <c r="ET441" i="3"/>
  <c r="EU445" i="3"/>
  <c r="ET445" i="3"/>
  <c r="ES444" i="3"/>
  <c r="EU415" i="3"/>
  <c r="ET415" i="3"/>
  <c r="EU455" i="3"/>
  <c r="ET455" i="3"/>
  <c r="FC420" i="3"/>
  <c r="DY412" i="3"/>
  <c r="DX412" i="3"/>
  <c r="FD412" i="3"/>
  <c r="DY420" i="3"/>
  <c r="DX420" i="3"/>
  <c r="EU416" i="3"/>
  <c r="ET416" i="3"/>
  <c r="ET394" i="3"/>
  <c r="EU394" i="3"/>
  <c r="EJ397" i="3"/>
  <c r="EI397" i="3"/>
  <c r="DN396" i="3"/>
  <c r="DM396" i="3"/>
  <c r="FD396" i="3"/>
  <c r="FD393" i="3"/>
  <c r="DN393" i="3"/>
  <c r="DM393" i="3"/>
  <c r="ES376" i="3"/>
  <c r="DN380" i="3"/>
  <c r="FD380" i="3"/>
  <c r="DM380" i="3"/>
  <c r="EJ373" i="3"/>
  <c r="EI373" i="3"/>
  <c r="FD392" i="3"/>
  <c r="DN392" i="3"/>
  <c r="DM392" i="3"/>
  <c r="EI392" i="3"/>
  <c r="EJ392" i="3"/>
  <c r="EI358" i="3"/>
  <c r="EJ358" i="3"/>
  <c r="ES339" i="3"/>
  <c r="DY367" i="3"/>
  <c r="DX367" i="3"/>
  <c r="DY329" i="3"/>
  <c r="DX329" i="3"/>
  <c r="FD329" i="3"/>
  <c r="FD340" i="3"/>
  <c r="DN340" i="3"/>
  <c r="DM340" i="3"/>
  <c r="FD287" i="3"/>
  <c r="DM287" i="3"/>
  <c r="DN287" i="3"/>
  <c r="EU325" i="3"/>
  <c r="ET325" i="3"/>
  <c r="EJ326" i="3"/>
  <c r="EI326" i="3"/>
  <c r="DN264" i="3"/>
  <c r="DM264" i="3"/>
  <c r="FD264" i="3"/>
  <c r="FD302" i="3"/>
  <c r="DM307" i="3"/>
  <c r="DN307" i="3"/>
  <c r="FD307" i="3"/>
  <c r="FC300" i="3"/>
  <c r="EJ269" i="3"/>
  <c r="EI269" i="3"/>
  <c r="FC285" i="3"/>
  <c r="EU256" i="3"/>
  <c r="ET256" i="3"/>
  <c r="DY232" i="3"/>
  <c r="DX232" i="3"/>
  <c r="DN252" i="3"/>
  <c r="DM252" i="3"/>
  <c r="FD252" i="3"/>
  <c r="EI262" i="3"/>
  <c r="EJ262" i="3"/>
  <c r="DN224" i="3"/>
  <c r="DM224" i="3"/>
  <c r="FD224" i="3"/>
  <c r="ES259" i="3"/>
  <c r="DY296" i="3"/>
  <c r="DX296" i="3"/>
  <c r="DN227" i="3"/>
  <c r="FD227" i="3"/>
  <c r="DM227" i="3"/>
  <c r="EJ215" i="3"/>
  <c r="EI215" i="3"/>
  <c r="DN172" i="3"/>
  <c r="FD172" i="3"/>
  <c r="DM172" i="3"/>
  <c r="ES197" i="3"/>
  <c r="FD223" i="3"/>
  <c r="DN223" i="3"/>
  <c r="DM223" i="3"/>
  <c r="DY282" i="3"/>
  <c r="DX282" i="3"/>
  <c r="ES147" i="3"/>
  <c r="FD200" i="3"/>
  <c r="EU235" i="3"/>
  <c r="ET235" i="3"/>
  <c r="EJ147" i="3"/>
  <c r="EI147" i="3"/>
  <c r="EU122" i="3"/>
  <c r="ET122" i="3"/>
  <c r="EJ84" i="3"/>
  <c r="EI84" i="3"/>
  <c r="FD145" i="3"/>
  <c r="DN145" i="3"/>
  <c r="DM145" i="3"/>
  <c r="ET83" i="3"/>
  <c r="EU83" i="3"/>
  <c r="FD137" i="3"/>
  <c r="DN137" i="3"/>
  <c r="DM137" i="3"/>
  <c r="DY172" i="3"/>
  <c r="DX172" i="3"/>
  <c r="DX103" i="3"/>
  <c r="DY103" i="3"/>
  <c r="DM111" i="3"/>
  <c r="FD111" i="3"/>
  <c r="DN111" i="3"/>
  <c r="ET78" i="3"/>
  <c r="EU78" i="3"/>
  <c r="EU128" i="3"/>
  <c r="ET128" i="3"/>
  <c r="DX101" i="3"/>
  <c r="DY101" i="3"/>
  <c r="EU71" i="3"/>
  <c r="ET71" i="3"/>
  <c r="EI125" i="3"/>
  <c r="EJ125" i="3"/>
  <c r="ET99" i="3"/>
  <c r="EU99" i="3"/>
  <c r="ET73" i="3"/>
  <c r="EU73" i="3"/>
  <c r="FD18" i="3"/>
  <c r="DN18" i="3"/>
  <c r="DM18" i="3"/>
  <c r="DY65" i="3"/>
  <c r="DX65" i="3"/>
  <c r="EI30" i="3"/>
  <c r="EJ30" i="3"/>
  <c r="EU74" i="3"/>
  <c r="ET74" i="3"/>
  <c r="DY75" i="3"/>
  <c r="DX75" i="3"/>
  <c r="FD94" i="3"/>
  <c r="EU52" i="3"/>
  <c r="ET52" i="3"/>
  <c r="DX50" i="3"/>
  <c r="DY50" i="3"/>
  <c r="EJ13" i="3"/>
  <c r="EI13" i="3"/>
  <c r="EJ487" i="3"/>
  <c r="EI487" i="3"/>
  <c r="DY507" i="3"/>
  <c r="DX507" i="3"/>
  <c r="EU505" i="3"/>
  <c r="ET505" i="3"/>
  <c r="DX468" i="3"/>
  <c r="DY468" i="3"/>
  <c r="DN455" i="3"/>
  <c r="FD455" i="3"/>
  <c r="DM455" i="3"/>
  <c r="DM456" i="3"/>
  <c r="FD456" i="3"/>
  <c r="DN456" i="3"/>
  <c r="FD499" i="3"/>
  <c r="DN499" i="3"/>
  <c r="DM499" i="3"/>
  <c r="EI439" i="3"/>
  <c r="EJ439" i="3"/>
  <c r="EJ432" i="3"/>
  <c r="EI432" i="3"/>
  <c r="FC461" i="3"/>
  <c r="EU426" i="3"/>
  <c r="ET426" i="3"/>
  <c r="EJ440" i="3"/>
  <c r="EI440" i="3"/>
  <c r="ET437" i="3"/>
  <c r="EU437" i="3"/>
  <c r="ET420" i="3"/>
  <c r="EU420" i="3"/>
  <c r="DN432" i="3"/>
  <c r="DM432" i="3"/>
  <c r="FD432" i="3"/>
  <c r="EJ435" i="3"/>
  <c r="EI435" i="3"/>
  <c r="DY414" i="3"/>
  <c r="DX414" i="3"/>
  <c r="DY380" i="3"/>
  <c r="DX380" i="3"/>
  <c r="EU397" i="3"/>
  <c r="ET397" i="3"/>
  <c r="EJ378" i="3"/>
  <c r="EI378" i="3"/>
  <c r="DN403" i="3"/>
  <c r="DM403" i="3"/>
  <c r="FD403" i="3"/>
  <c r="ES387" i="3"/>
  <c r="FD423" i="3"/>
  <c r="FD376" i="3"/>
  <c r="DN376" i="3"/>
  <c r="DM376" i="3"/>
  <c r="EU370" i="3"/>
  <c r="ET370" i="3"/>
  <c r="ES392" i="3"/>
  <c r="EU347" i="3"/>
  <c r="ET347" i="3"/>
  <c r="EU323" i="3"/>
  <c r="ET323" i="3"/>
  <c r="DY350" i="3"/>
  <c r="DX350" i="3"/>
  <c r="FD350" i="3"/>
  <c r="EI279" i="3"/>
  <c r="EJ279" i="3"/>
  <c r="EU297" i="3"/>
  <c r="ET297" i="3"/>
  <c r="ES321" i="3"/>
  <c r="FD373" i="3"/>
  <c r="EJ276" i="3"/>
  <c r="EI276" i="3"/>
  <c r="EU307" i="3"/>
  <c r="ET307" i="3"/>
  <c r="ES290" i="3"/>
  <c r="EU264" i="3"/>
  <c r="ET264" i="3"/>
  <c r="FD289" i="3"/>
  <c r="DN289" i="3"/>
  <c r="DM289" i="3"/>
  <c r="EJ300" i="3"/>
  <c r="EI300" i="3"/>
  <c r="DY268" i="3"/>
  <c r="DX268" i="3"/>
  <c r="DM298" i="3"/>
  <c r="FD298" i="3"/>
  <c r="DN298" i="3"/>
  <c r="ET244" i="3"/>
  <c r="EU244" i="3"/>
  <c r="EU295" i="3"/>
  <c r="ET295" i="3"/>
  <c r="ES257" i="3"/>
  <c r="FD221" i="3"/>
  <c r="DY221" i="3"/>
  <c r="DX221" i="3"/>
  <c r="DX231" i="3"/>
  <c r="DY231" i="3"/>
  <c r="EI190" i="3"/>
  <c r="EJ190" i="3"/>
  <c r="FD218" i="3"/>
  <c r="DN218" i="3"/>
  <c r="DM218" i="3"/>
  <c r="EI170" i="3"/>
  <c r="EJ170" i="3"/>
  <c r="EI221" i="3"/>
  <c r="EJ221" i="3"/>
  <c r="DY155" i="3"/>
  <c r="DX155" i="3"/>
  <c r="EJ134" i="3"/>
  <c r="EI134" i="3"/>
  <c r="ET173" i="3"/>
  <c r="EU173" i="3"/>
  <c r="DX151" i="3"/>
  <c r="DY151" i="3"/>
  <c r="ES213" i="3"/>
  <c r="EJ176" i="3"/>
  <c r="EI176" i="3"/>
  <c r="DX199" i="3"/>
  <c r="DY199" i="3"/>
  <c r="ES151" i="3"/>
  <c r="DN103" i="3"/>
  <c r="DM103" i="3"/>
  <c r="FD103" i="3"/>
  <c r="ES142" i="3"/>
  <c r="EJ145" i="3"/>
  <c r="EI145" i="3"/>
  <c r="ES172" i="3"/>
  <c r="EJ60" i="3"/>
  <c r="EI60" i="3"/>
  <c r="EJ78" i="3"/>
  <c r="EI78" i="3"/>
  <c r="DN128" i="3"/>
  <c r="FD128" i="3"/>
  <c r="DM128" i="3"/>
  <c r="DY93" i="3"/>
  <c r="DX93" i="3"/>
  <c r="DY124" i="3"/>
  <c r="DX124" i="3"/>
  <c r="FD124" i="3"/>
  <c r="DM127" i="3"/>
  <c r="FD127" i="3"/>
  <c r="DN127" i="3"/>
  <c r="FD76" i="3"/>
  <c r="DN76" i="3"/>
  <c r="DM76" i="3"/>
  <c r="EU16" i="3"/>
  <c r="ET16" i="3"/>
  <c r="EU10" i="3"/>
  <c r="ET10" i="3"/>
  <c r="FD40" i="3"/>
  <c r="DN40" i="3"/>
  <c r="DM40" i="3"/>
  <c r="EU14" i="3"/>
  <c r="H14" i="3" s="1"/>
  <c r="ET14" i="3"/>
  <c r="DY46" i="3"/>
  <c r="DX46" i="3"/>
  <c r="FC23" i="3"/>
  <c r="ES75" i="3"/>
  <c r="FC30" i="3"/>
  <c r="DX22" i="3"/>
  <c r="DY22" i="3"/>
  <c r="EI46" i="3"/>
  <c r="EJ46" i="3"/>
  <c r="EU48" i="3"/>
  <c r="ET48" i="3"/>
  <c r="ET9" i="3"/>
  <c r="EU9" i="3"/>
  <c r="H9" i="3" s="1"/>
  <c r="FD464" i="3"/>
  <c r="DN464" i="3"/>
  <c r="DM464" i="3"/>
  <c r="EU379" i="3"/>
  <c r="ET379" i="3"/>
  <c r="EJ485" i="3"/>
  <c r="EI485" i="3"/>
  <c r="EJ497" i="3"/>
  <c r="EI497" i="3"/>
  <c r="EU500" i="3"/>
  <c r="ET500" i="3"/>
  <c r="EI465" i="3"/>
  <c r="EJ465" i="3"/>
  <c r="EJ450" i="3"/>
  <c r="EI450" i="3"/>
  <c r="EU473" i="3"/>
  <c r="ET473" i="3"/>
  <c r="DN454" i="3"/>
  <c r="DM454" i="3"/>
  <c r="FD454" i="3"/>
  <c r="DN487" i="3"/>
  <c r="DM487" i="3"/>
  <c r="FD487" i="3"/>
  <c r="DY474" i="3"/>
  <c r="FD474" i="3"/>
  <c r="DX474" i="3"/>
  <c r="EJ461" i="3"/>
  <c r="EI461" i="3"/>
  <c r="FD480" i="3"/>
  <c r="FD443" i="3"/>
  <c r="DN443" i="3"/>
  <c r="DM443" i="3"/>
  <c r="DM418" i="3"/>
  <c r="FD418" i="3"/>
  <c r="DN418" i="3"/>
  <c r="DX421" i="3"/>
  <c r="DY421" i="3"/>
  <c r="ES407" i="3"/>
  <c r="EJ403" i="3"/>
  <c r="EI403" i="3"/>
  <c r="DY382" i="3"/>
  <c r="DX382" i="3"/>
  <c r="EJ372" i="3"/>
  <c r="EI372" i="3"/>
  <c r="EI364" i="3"/>
  <c r="EJ364" i="3"/>
  <c r="DY360" i="3"/>
  <c r="DX360" i="3"/>
  <c r="ES355" i="3"/>
  <c r="DY361" i="3"/>
  <c r="DX361" i="3"/>
  <c r="DX331" i="3"/>
  <c r="DY331" i="3"/>
  <c r="ES353" i="3"/>
  <c r="DY316" i="3"/>
  <c r="DX316" i="3"/>
  <c r="ES322" i="3"/>
  <c r="EJ295" i="3"/>
  <c r="EI295" i="3"/>
  <c r="EJ319" i="3"/>
  <c r="EI319" i="3"/>
  <c r="EU314" i="3"/>
  <c r="ET314" i="3"/>
  <c r="DY310" i="3"/>
  <c r="DX310" i="3"/>
  <c r="DY300" i="3"/>
  <c r="DX300" i="3"/>
  <c r="FD262" i="3"/>
  <c r="DN262" i="3"/>
  <c r="DM262" i="3"/>
  <c r="EJ286" i="3"/>
  <c r="EI286" i="3"/>
  <c r="EJ263" i="3"/>
  <c r="EI263" i="3"/>
  <c r="ET300" i="3"/>
  <c r="EU300" i="3"/>
  <c r="EU280" i="3"/>
  <c r="ET280" i="3"/>
  <c r="DY305" i="3"/>
  <c r="DX305" i="3"/>
  <c r="FD243" i="3"/>
  <c r="EU279" i="3"/>
  <c r="ET279" i="3"/>
  <c r="EJ273" i="3"/>
  <c r="EI273" i="3"/>
  <c r="DY263" i="3"/>
  <c r="DX263" i="3"/>
  <c r="EU228" i="3"/>
  <c r="ET228" i="3"/>
  <c r="EU221" i="3"/>
  <c r="H221" i="3" s="1"/>
  <c r="ET221" i="3"/>
  <c r="DX251" i="3"/>
  <c r="DY251" i="3"/>
  <c r="DY178" i="3"/>
  <c r="DX178" i="3"/>
  <c r="DY136" i="3"/>
  <c r="DX136" i="3"/>
  <c r="FD199" i="3"/>
  <c r="DN199" i="3"/>
  <c r="DM199" i="3"/>
  <c r="DY173" i="3"/>
  <c r="DX173" i="3"/>
  <c r="FD149" i="3"/>
  <c r="DN149" i="3"/>
  <c r="DM149" i="3"/>
  <c r="DY206" i="3"/>
  <c r="DX206" i="3"/>
  <c r="FD206" i="3"/>
  <c r="ES176" i="3"/>
  <c r="DN187" i="3"/>
  <c r="DM187" i="3"/>
  <c r="FD187" i="3"/>
  <c r="EI93" i="3"/>
  <c r="EJ93" i="3"/>
  <c r="EI151" i="3"/>
  <c r="EJ151" i="3"/>
  <c r="FD84" i="3"/>
  <c r="DN84" i="3"/>
  <c r="DM84" i="3"/>
  <c r="ET113" i="3"/>
  <c r="EU113" i="3"/>
  <c r="DX72" i="3"/>
  <c r="DY72" i="3"/>
  <c r="FD74" i="3"/>
  <c r="DN74" i="3"/>
  <c r="DM74" i="3"/>
  <c r="EU145" i="3"/>
  <c r="ET145" i="3"/>
  <c r="EU95" i="3"/>
  <c r="ET95" i="3"/>
  <c r="ES77" i="3"/>
  <c r="EJ128" i="3"/>
  <c r="EI128" i="3"/>
  <c r="FD126" i="3"/>
  <c r="FD99" i="3"/>
  <c r="DN121" i="3"/>
  <c r="DM121" i="3"/>
  <c r="FD121" i="3"/>
  <c r="DY95" i="3"/>
  <c r="DX95" i="3"/>
  <c r="FD102" i="3"/>
  <c r="DY39" i="3"/>
  <c r="DX39" i="3"/>
  <c r="EJ59" i="3"/>
  <c r="EI59" i="3"/>
  <c r="FC9" i="3"/>
  <c r="DX13" i="3"/>
  <c r="DY13" i="3"/>
  <c r="EU30" i="3"/>
  <c r="ET30" i="3"/>
  <c r="DY36" i="3"/>
  <c r="DX36" i="3"/>
  <c r="FC46" i="3"/>
  <c r="DY48" i="3"/>
  <c r="DX48" i="3"/>
  <c r="EU8" i="3"/>
  <c r="ET8" i="3"/>
  <c r="EU32" i="3"/>
  <c r="ET32" i="3"/>
  <c r="EU13" i="3"/>
  <c r="ET13" i="3"/>
  <c r="EJ495" i="3"/>
  <c r="EI495" i="3"/>
  <c r="EU464" i="3"/>
  <c r="ET464" i="3"/>
  <c r="EJ448" i="3"/>
  <c r="EI448" i="3"/>
  <c r="EJ508" i="3"/>
  <c r="EI508" i="3"/>
  <c r="EJ477" i="3"/>
  <c r="EI477" i="3"/>
  <c r="DN436" i="3"/>
  <c r="FD436" i="3"/>
  <c r="DM436" i="3"/>
  <c r="EU431" i="3"/>
  <c r="ET431" i="3"/>
  <c r="DY452" i="3"/>
  <c r="DX452" i="3"/>
  <c r="EU461" i="3"/>
  <c r="ET461" i="3"/>
  <c r="EU472" i="3"/>
  <c r="ET472" i="3"/>
  <c r="EJ483" i="3"/>
  <c r="EI483" i="3"/>
  <c r="EJ441" i="3"/>
  <c r="EI441" i="3"/>
  <c r="EU436" i="3"/>
  <c r="ET436" i="3"/>
  <c r="ET414" i="3"/>
  <c r="EU414" i="3"/>
  <c r="DN406" i="3"/>
  <c r="DM406" i="3"/>
  <c r="FD406" i="3"/>
  <c r="DM390" i="3"/>
  <c r="FD390" i="3"/>
  <c r="DN390" i="3"/>
  <c r="DY372" i="3"/>
  <c r="DX372" i="3"/>
  <c r="DY393" i="3"/>
  <c r="DX393" i="3"/>
  <c r="DY383" i="3"/>
  <c r="DX383" i="3"/>
  <c r="EU382" i="3"/>
  <c r="ET382" i="3"/>
  <c r="EU372" i="3"/>
  <c r="ET372" i="3"/>
  <c r="FD372" i="3"/>
  <c r="EU357" i="3"/>
  <c r="ET357" i="3"/>
  <c r="EJ368" i="3"/>
  <c r="EI368" i="3"/>
  <c r="DY364" i="3"/>
  <c r="DX364" i="3"/>
  <c r="DY353" i="3"/>
  <c r="DX353" i="3"/>
  <c r="EU310" i="3"/>
  <c r="ET310" i="3"/>
  <c r="EJ322" i="3"/>
  <c r="EI322" i="3"/>
  <c r="ET350" i="3"/>
  <c r="EU350" i="3"/>
  <c r="EU319" i="3"/>
  <c r="ET319" i="3"/>
  <c r="FD353" i="3"/>
  <c r="EJ305" i="3"/>
  <c r="EI305" i="3"/>
  <c r="ET276" i="3"/>
  <c r="EU276" i="3"/>
  <c r="FD311" i="3"/>
  <c r="DN311" i="3"/>
  <c r="DM311" i="3"/>
  <c r="DM304" i="3"/>
  <c r="FD304" i="3"/>
  <c r="DN304" i="3"/>
  <c r="EJ290" i="3"/>
  <c r="EI290" i="3"/>
  <c r="ET302" i="3"/>
  <c r="EU302" i="3"/>
  <c r="DY287" i="3"/>
  <c r="DX287" i="3"/>
  <c r="DM300" i="3"/>
  <c r="FD300" i="3"/>
  <c r="DN300" i="3"/>
  <c r="DY294" i="3"/>
  <c r="DX294" i="3"/>
  <c r="FD294" i="3"/>
  <c r="DN280" i="3"/>
  <c r="DM280" i="3"/>
  <c r="FD280" i="3"/>
  <c r="ES271" i="3"/>
  <c r="EU305" i="3"/>
  <c r="ET305" i="3"/>
  <c r="EU248" i="3"/>
  <c r="ET248" i="3"/>
  <c r="EJ258" i="3"/>
  <c r="EI258" i="3"/>
  <c r="DY235" i="3"/>
  <c r="DX235" i="3"/>
  <c r="EU265" i="3"/>
  <c r="ET265" i="3"/>
  <c r="DY279" i="3"/>
  <c r="DX279" i="3"/>
  <c r="FC273" i="3"/>
  <c r="EJ275" i="3"/>
  <c r="EI275" i="3"/>
  <c r="EJ239" i="3"/>
  <c r="EI239" i="3"/>
  <c r="DM228" i="3"/>
  <c r="FD228" i="3"/>
  <c r="DN228" i="3"/>
  <c r="DY249" i="3"/>
  <c r="DX249" i="3"/>
  <c r="EU222" i="3"/>
  <c r="ET222" i="3"/>
  <c r="DY216" i="3"/>
  <c r="DX216" i="3"/>
  <c r="EJ209" i="3"/>
  <c r="EI209" i="3"/>
  <c r="EU238" i="3"/>
  <c r="ET238" i="3"/>
  <c r="FD198" i="3"/>
  <c r="DN198" i="3"/>
  <c r="DM198" i="3"/>
  <c r="DY144" i="3"/>
  <c r="DX144" i="3"/>
  <c r="DY204" i="3"/>
  <c r="DX204" i="3"/>
  <c r="EI175" i="3"/>
  <c r="EJ175" i="3"/>
  <c r="FD175" i="3"/>
  <c r="DX146" i="3"/>
  <c r="DY146" i="3"/>
  <c r="FD183" i="3"/>
  <c r="DN183" i="3"/>
  <c r="DM183" i="3"/>
  <c r="ET155" i="3"/>
  <c r="EU155" i="3"/>
  <c r="EU92" i="3"/>
  <c r="H92" i="3" s="1"/>
  <c r="ET92" i="3"/>
  <c r="DY150" i="3"/>
  <c r="DX150" i="3"/>
  <c r="EJ141" i="3"/>
  <c r="EI141" i="3"/>
  <c r="FD146" i="3"/>
  <c r="ET100" i="3"/>
  <c r="EU100" i="3"/>
  <c r="EI142" i="3"/>
  <c r="EJ142" i="3"/>
  <c r="EU72" i="3"/>
  <c r="ET72" i="3"/>
  <c r="DY70" i="3"/>
  <c r="DX70" i="3"/>
  <c r="EJ101" i="3"/>
  <c r="EI101" i="3"/>
  <c r="EU82" i="3"/>
  <c r="ET82" i="3"/>
  <c r="DY134" i="3"/>
  <c r="DX134" i="3"/>
  <c r="EU108" i="3"/>
  <c r="ET108" i="3"/>
  <c r="DY74" i="3"/>
  <c r="DX74" i="3"/>
  <c r="DY125" i="3"/>
  <c r="DX125" i="3"/>
  <c r="FD125" i="3"/>
  <c r="FD122" i="3"/>
  <c r="DN122" i="3"/>
  <c r="DM122" i="3"/>
  <c r="EJ91" i="3"/>
  <c r="EI91" i="3"/>
  <c r="DY118" i="3"/>
  <c r="DX118" i="3"/>
  <c r="DM155" i="3"/>
  <c r="FD155" i="3"/>
  <c r="DN155" i="3"/>
  <c r="EJ96" i="3"/>
  <c r="EI96" i="3"/>
  <c r="EJ164" i="3"/>
  <c r="EI164" i="3"/>
  <c r="EJ12" i="3"/>
  <c r="EI12" i="3"/>
  <c r="EU101" i="3"/>
  <c r="ET101" i="3"/>
  <c r="EI77" i="3"/>
  <c r="EJ77" i="3"/>
  <c r="EU28" i="3"/>
  <c r="ET28" i="3"/>
  <c r="EJ9" i="3"/>
  <c r="EI9" i="3"/>
  <c r="FD43" i="3"/>
  <c r="DN43" i="3"/>
  <c r="DM43" i="3"/>
  <c r="EJ6" i="3"/>
  <c r="EI6" i="3"/>
  <c r="FD70" i="3"/>
  <c r="EJ5" i="3"/>
  <c r="EI5" i="3"/>
  <c r="EJ24" i="3"/>
  <c r="EI24" i="3"/>
  <c r="DY49" i="3"/>
  <c r="DX49" i="3"/>
  <c r="FD49" i="3"/>
  <c r="DM34" i="3"/>
  <c r="FD34" i="3"/>
  <c r="DN34" i="3"/>
  <c r="ET46" i="3"/>
  <c r="EU46" i="3"/>
  <c r="DY8" i="3"/>
  <c r="DX8" i="3"/>
  <c r="EU64" i="3"/>
  <c r="ET64" i="3"/>
  <c r="EJ506" i="3"/>
  <c r="EI506" i="3"/>
  <c r="FD500" i="3"/>
  <c r="DN500" i="3"/>
  <c r="DM500" i="3"/>
  <c r="EJ490" i="3"/>
  <c r="EI490" i="3"/>
  <c r="EU491" i="3"/>
  <c r="ET491" i="3"/>
  <c r="EU504" i="3"/>
  <c r="ET504" i="3"/>
  <c r="DY465" i="3"/>
  <c r="DX465" i="3"/>
  <c r="DM475" i="3"/>
  <c r="FD475" i="3"/>
  <c r="DN475" i="3"/>
  <c r="EJ478" i="3"/>
  <c r="EI478" i="3"/>
  <c r="EJ453" i="3"/>
  <c r="EI453" i="3"/>
  <c r="FD486" i="3"/>
  <c r="DN486" i="3"/>
  <c r="DM486" i="3"/>
  <c r="EI434" i="3"/>
  <c r="EJ434" i="3"/>
  <c r="FD449" i="3"/>
  <c r="DN449" i="3"/>
  <c r="DM449" i="3"/>
  <c r="EJ472" i="3"/>
  <c r="EI472" i="3"/>
  <c r="DY471" i="3"/>
  <c r="DX471" i="3"/>
  <c r="EJ433" i="3"/>
  <c r="EI433" i="3"/>
  <c r="FC483" i="3"/>
  <c r="DN476" i="3"/>
  <c r="FD476" i="3"/>
  <c r="DM476" i="3"/>
  <c r="FD508" i="3"/>
  <c r="DX439" i="3"/>
  <c r="FD439" i="3"/>
  <c r="DY439" i="3"/>
  <c r="DN416" i="3"/>
  <c r="FD416" i="3"/>
  <c r="DM416" i="3"/>
  <c r="EU408" i="3"/>
  <c r="ET408" i="3"/>
  <c r="EI414" i="3"/>
  <c r="EJ414" i="3"/>
  <c r="FC401" i="3"/>
  <c r="EU410" i="3"/>
  <c r="ET410" i="3"/>
  <c r="ET356" i="3"/>
  <c r="EU356" i="3"/>
  <c r="EJ409" i="3"/>
  <c r="EI409" i="3"/>
  <c r="ET388" i="3"/>
  <c r="EU388" i="3"/>
  <c r="FD414" i="3"/>
  <c r="ES380" i="3"/>
  <c r="DN364" i="3"/>
  <c r="DM364" i="3"/>
  <c r="FD364" i="3"/>
  <c r="EU365" i="3"/>
  <c r="ET365" i="3"/>
  <c r="ES359" i="3"/>
  <c r="DM363" i="3"/>
  <c r="DN363" i="3"/>
  <c r="FD363" i="3"/>
  <c r="DY362" i="3"/>
  <c r="DX362" i="3"/>
  <c r="FD362" i="3"/>
  <c r="DN299" i="3"/>
  <c r="DM299" i="3"/>
  <c r="FD299" i="3"/>
  <c r="EJ297" i="3"/>
  <c r="EI297" i="3"/>
  <c r="DN305" i="3"/>
  <c r="DM305" i="3"/>
  <c r="FD305" i="3"/>
  <c r="FD286" i="3"/>
  <c r="DN286" i="3"/>
  <c r="DM286" i="3"/>
  <c r="FC302" i="3"/>
  <c r="ES287" i="3"/>
  <c r="EU252" i="3"/>
  <c r="ET252" i="3"/>
  <c r="EU294" i="3"/>
  <c r="ET294" i="3"/>
  <c r="FC305" i="3"/>
  <c r="EJ247" i="3"/>
  <c r="EI247" i="3"/>
  <c r="ES232" i="3"/>
  <c r="EJ254" i="3"/>
  <c r="EI254" i="3"/>
  <c r="DY259" i="3"/>
  <c r="DX259" i="3"/>
  <c r="ES273" i="3"/>
  <c r="ET227" i="3"/>
  <c r="EU227" i="3"/>
  <c r="ET247" i="3"/>
  <c r="EU247" i="3"/>
  <c r="ES210" i="3"/>
  <c r="ES160" i="3"/>
  <c r="EU166" i="3"/>
  <c r="ET166" i="3"/>
  <c r="EJ216" i="3"/>
  <c r="EI216" i="3"/>
  <c r="FC154" i="3"/>
  <c r="EJ174" i="3"/>
  <c r="EI174" i="3"/>
  <c r="EU141" i="3"/>
  <c r="ET141" i="3"/>
  <c r="FD136" i="3"/>
  <c r="DN136" i="3"/>
  <c r="DM136" i="3"/>
  <c r="EI67" i="3"/>
  <c r="EJ67" i="3"/>
  <c r="FD130" i="3"/>
  <c r="DN130" i="3"/>
  <c r="DM130" i="3"/>
  <c r="FD82" i="3"/>
  <c r="DN82" i="3"/>
  <c r="DM82" i="3"/>
  <c r="DM92" i="3"/>
  <c r="DN92" i="3"/>
  <c r="FD92" i="3"/>
  <c r="EJ68" i="3"/>
  <c r="EI68" i="3"/>
  <c r="FD96" i="3"/>
  <c r="FC164" i="3"/>
  <c r="DN87" i="3"/>
  <c r="DM87" i="3"/>
  <c r="FD87" i="3"/>
  <c r="DY30" i="3"/>
  <c r="DX30" i="3"/>
  <c r="FD53" i="3"/>
  <c r="EJ23" i="3"/>
  <c r="EI23" i="3"/>
  <c r="ES59" i="3"/>
  <c r="FC7" i="3"/>
  <c r="ES19" i="3"/>
  <c r="FD10" i="3"/>
  <c r="DN10" i="3"/>
  <c r="DM10" i="3"/>
  <c r="EI28" i="3"/>
  <c r="EJ28" i="3"/>
  <c r="EU81" i="3"/>
  <c r="ET81" i="3"/>
  <c r="ES36" i="3"/>
  <c r="FD36" i="3"/>
  <c r="EU45" i="3"/>
  <c r="ET45" i="3"/>
  <c r="EJ474" i="3"/>
  <c r="EI474" i="3"/>
  <c r="DY509" i="3"/>
  <c r="DX509" i="3"/>
  <c r="FD485" i="3"/>
  <c r="DN485" i="3"/>
  <c r="DM485" i="3"/>
  <c r="DM469" i="3"/>
  <c r="DN469" i="3"/>
  <c r="FD469" i="3"/>
  <c r="ET495" i="3"/>
  <c r="EU495" i="3"/>
  <c r="EJ451" i="3"/>
  <c r="EI451" i="3"/>
  <c r="EJ496" i="3"/>
  <c r="EI496" i="3"/>
  <c r="ET477" i="3"/>
  <c r="EU477" i="3"/>
  <c r="DM451" i="3"/>
  <c r="FD451" i="3"/>
  <c r="DN451" i="3"/>
  <c r="EI429" i="3"/>
  <c r="EJ429" i="3"/>
  <c r="FC426" i="3"/>
  <c r="EI447" i="3"/>
  <c r="EJ447" i="3"/>
  <c r="EU483" i="3"/>
  <c r="ET483" i="3"/>
  <c r="EI411" i="3"/>
  <c r="EJ411" i="3"/>
  <c r="FD431" i="3"/>
  <c r="DN431" i="3"/>
  <c r="DM431" i="3"/>
  <c r="FD407" i="3"/>
  <c r="DN407" i="3"/>
  <c r="DM407" i="3"/>
  <c r="DX398" i="3"/>
  <c r="DY398" i="3"/>
  <c r="DX408" i="3"/>
  <c r="DY408" i="3"/>
  <c r="FD446" i="3"/>
  <c r="DN446" i="3"/>
  <c r="DM446" i="3"/>
  <c r="DM409" i="3"/>
  <c r="DN409" i="3"/>
  <c r="FD409" i="3"/>
  <c r="FD428" i="3"/>
  <c r="DM428" i="3"/>
  <c r="DN428" i="3"/>
  <c r="EJ365" i="3"/>
  <c r="EI365" i="3"/>
  <c r="DN379" i="3"/>
  <c r="DM379" i="3"/>
  <c r="FD379" i="3"/>
  <c r="DN366" i="3"/>
  <c r="DM366" i="3"/>
  <c r="FD366" i="3"/>
  <c r="EJ337" i="3"/>
  <c r="EI337" i="3"/>
  <c r="EJ352" i="3"/>
  <c r="EI352" i="3"/>
  <c r="EU344" i="3"/>
  <c r="ET344" i="3"/>
  <c r="DN322" i="3"/>
  <c r="FD322" i="3"/>
  <c r="DM322" i="3"/>
  <c r="EU337" i="3"/>
  <c r="ET337" i="3"/>
  <c r="DY315" i="3"/>
  <c r="DX315" i="3"/>
  <c r="DN308" i="3"/>
  <c r="DM308" i="3"/>
  <c r="FD308" i="3"/>
  <c r="DY323" i="3"/>
  <c r="DX323" i="3"/>
  <c r="FD296" i="3"/>
  <c r="DN296" i="3"/>
  <c r="DM296" i="3"/>
  <c r="EI302" i="3"/>
  <c r="EJ302" i="3"/>
  <c r="EJ304" i="3"/>
  <c r="EI304" i="3"/>
  <c r="DY284" i="3"/>
  <c r="DX284" i="3"/>
  <c r="FD284" i="3"/>
  <c r="DY257" i="3"/>
  <c r="DX257" i="3"/>
  <c r="EU246" i="3"/>
  <c r="ET246" i="3"/>
  <c r="EJ222" i="3"/>
  <c r="EI222" i="3"/>
  <c r="ES254" i="3"/>
  <c r="EJ268" i="3"/>
  <c r="EI268" i="3"/>
  <c r="ET251" i="3"/>
  <c r="EU251" i="3"/>
  <c r="DY247" i="3"/>
  <c r="DX247" i="3"/>
  <c r="DX220" i="3"/>
  <c r="DY220" i="3"/>
  <c r="EJ184" i="3"/>
  <c r="EI184" i="3"/>
  <c r="EU202" i="3"/>
  <c r="ET202" i="3"/>
  <c r="EJ211" i="3"/>
  <c r="EI211" i="3"/>
  <c r="EJ166" i="3"/>
  <c r="EI166" i="3"/>
  <c r="EJ181" i="3"/>
  <c r="EI181" i="3"/>
  <c r="DY194" i="3"/>
  <c r="DX194" i="3"/>
  <c r="EU201" i="3"/>
  <c r="ET201" i="3"/>
  <c r="ET199" i="3"/>
  <c r="EU199" i="3"/>
  <c r="ET211" i="3"/>
  <c r="EU211" i="3"/>
  <c r="DX169" i="3"/>
  <c r="DY169" i="3"/>
  <c r="FC175" i="3"/>
  <c r="DN174" i="3"/>
  <c r="FD174" i="3"/>
  <c r="DM174" i="3"/>
  <c r="DY85" i="3"/>
  <c r="DX85" i="3"/>
  <c r="EJ50" i="3"/>
  <c r="EI50" i="3"/>
  <c r="EJ130" i="3"/>
  <c r="EI130" i="3"/>
  <c r="EU182" i="3"/>
  <c r="ET182" i="3"/>
  <c r="EJ63" i="3"/>
  <c r="EI63" i="3"/>
  <c r="DN112" i="3"/>
  <c r="FD112" i="3"/>
  <c r="DM112" i="3"/>
  <c r="ES132" i="3"/>
  <c r="DX143" i="3"/>
  <c r="DY143" i="3"/>
  <c r="FD100" i="3"/>
  <c r="DN100" i="3"/>
  <c r="DM100" i="3"/>
  <c r="DX117" i="3"/>
  <c r="DY117" i="3"/>
  <c r="EU84" i="3"/>
  <c r="ET84" i="3"/>
  <c r="FD173" i="3"/>
  <c r="EU164" i="3"/>
  <c r="ET164" i="3"/>
  <c r="ET110" i="3"/>
  <c r="EU110" i="3"/>
  <c r="EU136" i="3"/>
  <c r="ET136" i="3"/>
  <c r="EU49" i="3"/>
  <c r="ET49" i="3"/>
  <c r="EJ29" i="3"/>
  <c r="EI29" i="3"/>
  <c r="EU86" i="3"/>
  <c r="ET86" i="3"/>
  <c r="EJ7" i="3"/>
  <c r="EI7" i="3"/>
  <c r="FD69" i="3"/>
  <c r="DN69" i="3"/>
  <c r="DM69" i="3"/>
  <c r="EJ41" i="3"/>
  <c r="EI41" i="3"/>
  <c r="EU66" i="3"/>
  <c r="H66" i="3" s="1"/>
  <c r="ET66" i="3"/>
  <c r="FD6" i="3"/>
  <c r="FD13" i="3"/>
  <c r="FD59" i="3"/>
  <c r="EU31" i="3"/>
  <c r="ET31" i="3"/>
  <c r="EI505" i="3"/>
  <c r="EJ505" i="3"/>
  <c r="DN503" i="3"/>
  <c r="DM503" i="3"/>
  <c r="FD503" i="3"/>
  <c r="FD489" i="3"/>
  <c r="DY505" i="3"/>
  <c r="DX505" i="3"/>
  <c r="EJ469" i="3"/>
  <c r="EI469" i="3"/>
  <c r="FD505" i="3"/>
  <c r="FD498" i="3"/>
  <c r="EU475" i="3"/>
  <c r="ET475" i="3"/>
  <c r="FC429" i="3"/>
  <c r="EJ460" i="3"/>
  <c r="EI460" i="3"/>
  <c r="FD468" i="3"/>
  <c r="DN468" i="3"/>
  <c r="DM468" i="3"/>
  <c r="FD483" i="3"/>
  <c r="DN483" i="3"/>
  <c r="DM483" i="3"/>
  <c r="DM438" i="3"/>
  <c r="DN438" i="3"/>
  <c r="FD438" i="3"/>
  <c r="EJ413" i="3"/>
  <c r="EI413" i="3"/>
  <c r="FD420" i="3"/>
  <c r="DN385" i="3"/>
  <c r="FD385" i="3"/>
  <c r="DM385" i="3"/>
  <c r="DY363" i="3"/>
  <c r="DX363" i="3"/>
  <c r="DY358" i="3"/>
  <c r="DX358" i="3"/>
  <c r="DY356" i="3"/>
  <c r="DX356" i="3"/>
  <c r="ET373" i="3"/>
  <c r="EU373" i="3"/>
  <c r="EJ335" i="3"/>
  <c r="EI335" i="3"/>
  <c r="ET352" i="3"/>
  <c r="EU352" i="3"/>
  <c r="ET358" i="3"/>
  <c r="EU358" i="3"/>
  <c r="EJ336" i="3"/>
  <c r="EI336" i="3"/>
  <c r="DY344" i="3"/>
  <c r="DX344" i="3"/>
  <c r="FD344" i="3"/>
  <c r="FD335" i="3"/>
  <c r="EU335" i="3"/>
  <c r="ET335" i="3"/>
  <c r="EJ330" i="3"/>
  <c r="EI330" i="3"/>
  <c r="DY293" i="3"/>
  <c r="DX293" i="3"/>
  <c r="DN309" i="3"/>
  <c r="DM309" i="3"/>
  <c r="FD309" i="3"/>
  <c r="DY288" i="3"/>
  <c r="DX288" i="3"/>
  <c r="FC304" i="3"/>
  <c r="EJ282" i="3"/>
  <c r="EI282" i="3"/>
  <c r="EI285" i="3"/>
  <c r="EJ285" i="3"/>
  <c r="ES292" i="3"/>
  <c r="FD288" i="3"/>
  <c r="ET241" i="3"/>
  <c r="EU241" i="3"/>
  <c r="FC222" i="3"/>
  <c r="ES242" i="3"/>
  <c r="FD268" i="3"/>
  <c r="DY224" i="3"/>
  <c r="DX224" i="3"/>
  <c r="DY233" i="3"/>
  <c r="DX233" i="3"/>
  <c r="DN217" i="3"/>
  <c r="DM217" i="3"/>
  <c r="FD217" i="3"/>
  <c r="EJ237" i="3"/>
  <c r="EI237" i="3"/>
  <c r="FD213" i="3"/>
  <c r="DN213" i="3"/>
  <c r="DM213" i="3"/>
  <c r="DY193" i="3"/>
  <c r="DX193" i="3"/>
  <c r="ES216" i="3"/>
  <c r="ES189" i="3"/>
  <c r="EJ199" i="3"/>
  <c r="EI199" i="3"/>
  <c r="FC170" i="3"/>
  <c r="EI189" i="3"/>
  <c r="EJ189" i="3"/>
  <c r="ES175" i="3"/>
  <c r="FD209" i="3"/>
  <c r="DM141" i="3"/>
  <c r="FD141" i="3"/>
  <c r="DN141" i="3"/>
  <c r="DY109" i="3"/>
  <c r="DX109" i="3"/>
  <c r="EJ162" i="3"/>
  <c r="EI162" i="3"/>
  <c r="ET129" i="3"/>
  <c r="EU129" i="3"/>
  <c r="ET97" i="3"/>
  <c r="EU97" i="3"/>
  <c r="DY120" i="3"/>
  <c r="DX120" i="3"/>
  <c r="EJ83" i="3"/>
  <c r="EI83" i="3"/>
  <c r="ES94" i="3"/>
  <c r="FD110" i="3"/>
  <c r="EJ110" i="3"/>
  <c r="EI110" i="3"/>
  <c r="FD83" i="3"/>
  <c r="DX71" i="3"/>
  <c r="DY71" i="3"/>
  <c r="FD71" i="3"/>
  <c r="EU67" i="3"/>
  <c r="H67" i="3" s="1"/>
  <c r="ET67" i="3"/>
  <c r="FC79" i="3"/>
  <c r="DY56" i="3"/>
  <c r="DX56" i="3"/>
  <c r="ES23" i="3"/>
  <c r="EJ17" i="3"/>
  <c r="EI17" i="3"/>
  <c r="DY62" i="3"/>
  <c r="DX62" i="3"/>
  <c r="EJ25" i="3"/>
  <c r="EI25" i="3"/>
  <c r="EJ504" i="3"/>
  <c r="EI504" i="3"/>
  <c r="EJ481" i="3"/>
  <c r="EI481" i="3"/>
  <c r="ES488" i="3"/>
  <c r="EU463" i="3"/>
  <c r="ET463" i="3"/>
  <c r="EU492" i="3"/>
  <c r="ET492" i="3"/>
  <c r="ET496" i="3"/>
  <c r="EU496" i="3"/>
  <c r="DY503" i="3"/>
  <c r="DX503" i="3"/>
  <c r="FC468" i="3"/>
  <c r="FD459" i="3"/>
  <c r="DN459" i="3"/>
  <c r="DM459" i="3"/>
  <c r="EU429" i="3"/>
  <c r="ET429" i="3"/>
  <c r="ES460" i="3"/>
  <c r="EU424" i="3"/>
  <c r="ET424" i="3"/>
  <c r="DN434" i="3"/>
  <c r="FD434" i="3"/>
  <c r="DM434" i="3"/>
  <c r="FD444" i="3"/>
  <c r="DN444" i="3"/>
  <c r="DM444" i="3"/>
  <c r="EU447" i="3"/>
  <c r="ET447" i="3"/>
  <c r="DM433" i="3"/>
  <c r="FD433" i="3"/>
  <c r="DN433" i="3"/>
  <c r="EJ404" i="3"/>
  <c r="EI404" i="3"/>
  <c r="ET396" i="3"/>
  <c r="EU396" i="3"/>
  <c r="DY392" i="3"/>
  <c r="DX392" i="3"/>
  <c r="EI408" i="3"/>
  <c r="EJ408" i="3"/>
  <c r="ES395" i="3"/>
  <c r="FD408" i="3"/>
  <c r="DN408" i="3"/>
  <c r="DM408" i="3"/>
  <c r="DX404" i="3"/>
  <c r="DY404" i="3"/>
  <c r="FD384" i="3"/>
  <c r="DY384" i="3"/>
  <c r="DX384" i="3"/>
  <c r="DX355" i="3"/>
  <c r="DY355" i="3"/>
  <c r="DN349" i="3"/>
  <c r="DM349" i="3"/>
  <c r="FD349" i="3"/>
  <c r="DX354" i="3"/>
  <c r="FD354" i="3"/>
  <c r="DY354" i="3"/>
  <c r="EU351" i="3"/>
  <c r="ET351" i="3"/>
  <c r="FC336" i="3"/>
  <c r="ET320" i="3"/>
  <c r="EU320" i="3"/>
  <c r="FD334" i="3"/>
  <c r="DM334" i="3"/>
  <c r="DN334" i="3"/>
  <c r="ES330" i="3"/>
  <c r="EJ294" i="3"/>
  <c r="EI294" i="3"/>
  <c r="ET288" i="3"/>
  <c r="EU288" i="3"/>
  <c r="FD282" i="3"/>
  <c r="EU272" i="3"/>
  <c r="ET272" i="3"/>
  <c r="EU277" i="3"/>
  <c r="ET277" i="3"/>
  <c r="ES240" i="3"/>
  <c r="EJ284" i="3"/>
  <c r="EI284" i="3"/>
  <c r="EU233" i="3"/>
  <c r="ET233" i="3"/>
  <c r="EU224" i="3"/>
  <c r="ET224" i="3"/>
  <c r="EJ210" i="3"/>
  <c r="EI210" i="3"/>
  <c r="EU184" i="3"/>
  <c r="ET184" i="3"/>
  <c r="DN204" i="3"/>
  <c r="DM204" i="3"/>
  <c r="FD204" i="3"/>
  <c r="EJ256" i="3"/>
  <c r="EI256" i="3"/>
  <c r="EJ236" i="3"/>
  <c r="EI236" i="3"/>
  <c r="DY207" i="3"/>
  <c r="DX207" i="3"/>
  <c r="DX161" i="3"/>
  <c r="DY161" i="3"/>
  <c r="EU181" i="3"/>
  <c r="ET181" i="3"/>
  <c r="DX203" i="3"/>
  <c r="DY203" i="3"/>
  <c r="DX186" i="3"/>
  <c r="DY186" i="3"/>
  <c r="DN154" i="3"/>
  <c r="DM154" i="3"/>
  <c r="FD154" i="3"/>
  <c r="FC199" i="3"/>
  <c r="DY162" i="3"/>
  <c r="DX162" i="3"/>
  <c r="EU203" i="3"/>
  <c r="ET203" i="3"/>
  <c r="DY170" i="3"/>
  <c r="DX170" i="3"/>
  <c r="DM171" i="3"/>
  <c r="FD171" i="3"/>
  <c r="DN171" i="3"/>
  <c r="FD134" i="3"/>
  <c r="DN134" i="3"/>
  <c r="DM134" i="3"/>
  <c r="EJ140" i="3"/>
  <c r="EI140" i="3"/>
  <c r="EU105" i="3"/>
  <c r="ET105" i="3"/>
  <c r="FD144" i="3"/>
  <c r="EJ129" i="3"/>
  <c r="EI129" i="3"/>
  <c r="EJ47" i="3"/>
  <c r="EI47" i="3"/>
  <c r="EU89" i="3"/>
  <c r="ET89" i="3"/>
  <c r="ES162" i="3"/>
  <c r="EJ88" i="3"/>
  <c r="EI88" i="3"/>
  <c r="DM97" i="3"/>
  <c r="FD97" i="3"/>
  <c r="DN97" i="3"/>
  <c r="EU120" i="3"/>
  <c r="ET120" i="3"/>
  <c r="EJ115" i="3"/>
  <c r="EI115" i="3"/>
  <c r="ET152" i="3"/>
  <c r="EU152" i="3"/>
  <c r="EJ94" i="3"/>
  <c r="EI94" i="3"/>
  <c r="FC110" i="3"/>
  <c r="EJ38" i="3"/>
  <c r="EI38" i="3"/>
  <c r="FD67" i="3"/>
  <c r="DN67" i="3"/>
  <c r="DM67" i="3"/>
  <c r="EU56" i="3"/>
  <c r="ET56" i="3"/>
  <c r="ET41" i="3"/>
  <c r="EU41" i="3"/>
  <c r="FD131" i="3"/>
  <c r="EJ21" i="3"/>
  <c r="EI21" i="3"/>
  <c r="ET25" i="3"/>
  <c r="EU25" i="3"/>
  <c r="FD21" i="3"/>
  <c r="EJ488" i="3"/>
  <c r="EI488" i="3"/>
  <c r="EJ499" i="3"/>
  <c r="EI499" i="3"/>
  <c r="DX475" i="3"/>
  <c r="DY475" i="3"/>
  <c r="EU486" i="3"/>
  <c r="ET486" i="3"/>
  <c r="FD490" i="3"/>
  <c r="ET468" i="3"/>
  <c r="EU468" i="3"/>
  <c r="ES423" i="3"/>
  <c r="DY453" i="3"/>
  <c r="DX453" i="3"/>
  <c r="FD453" i="3"/>
  <c r="FD457" i="3"/>
  <c r="DN457" i="3"/>
  <c r="DM457" i="3"/>
  <c r="EJ482" i="3"/>
  <c r="EI482" i="3"/>
  <c r="DX445" i="3"/>
  <c r="DY445" i="3"/>
  <c r="FD425" i="3"/>
  <c r="DY405" i="3"/>
  <c r="DX405" i="3"/>
  <c r="EU403" i="3"/>
  <c r="ET403" i="3"/>
  <c r="DX396" i="3"/>
  <c r="DY396" i="3"/>
  <c r="DN405" i="3"/>
  <c r="DM405" i="3"/>
  <c r="FD405" i="3"/>
  <c r="DX374" i="3"/>
  <c r="DY374" i="3"/>
  <c r="DX403" i="3"/>
  <c r="DY403" i="3"/>
  <c r="DX379" i="3"/>
  <c r="DY379" i="3"/>
  <c r="EI354" i="3"/>
  <c r="EJ354" i="3"/>
  <c r="EU368" i="3"/>
  <c r="ET368" i="3"/>
  <c r="EJ345" i="3"/>
  <c r="EI345" i="3"/>
  <c r="EI353" i="3"/>
  <c r="EJ353" i="3"/>
  <c r="ET329" i="3"/>
  <c r="EU329" i="3"/>
  <c r="ES349" i="3"/>
  <c r="DN351" i="3"/>
  <c r="FD351" i="3"/>
  <c r="DM351" i="3"/>
  <c r="EJ342" i="3"/>
  <c r="EI342" i="3"/>
  <c r="EJ320" i="3"/>
  <c r="EI320" i="3"/>
  <c r="EU328" i="3"/>
  <c r="ET328" i="3"/>
  <c r="EI332" i="3"/>
  <c r="EJ332" i="3"/>
  <c r="ET348" i="3"/>
  <c r="EU348" i="3"/>
  <c r="DY337" i="3"/>
  <c r="DX337" i="3"/>
  <c r="EI281" i="3"/>
  <c r="EJ281" i="3"/>
  <c r="EU346" i="3"/>
  <c r="ET346" i="3"/>
  <c r="DY290" i="3"/>
  <c r="DX290" i="3"/>
  <c r="DN277" i="3"/>
  <c r="DM277" i="3"/>
  <c r="FD277" i="3"/>
  <c r="DX292" i="3"/>
  <c r="DY292" i="3"/>
  <c r="FD292" i="3"/>
  <c r="EJ255" i="3"/>
  <c r="EI255" i="3"/>
  <c r="FD269" i="3"/>
  <c r="FD239" i="3"/>
  <c r="ET208" i="3"/>
  <c r="EU208" i="3"/>
  <c r="DN276" i="3"/>
  <c r="DM276" i="3"/>
  <c r="FD276" i="3"/>
  <c r="EU226" i="3"/>
  <c r="ET226" i="3"/>
  <c r="DY191" i="3"/>
  <c r="DX191" i="3"/>
  <c r="EU281" i="3"/>
  <c r="ET281" i="3"/>
  <c r="ES217" i="3"/>
  <c r="DM236" i="3"/>
  <c r="FD236" i="3"/>
  <c r="DN236" i="3"/>
  <c r="DX159" i="3"/>
  <c r="DY159" i="3"/>
  <c r="DY190" i="3"/>
  <c r="DX190" i="3"/>
  <c r="EJ180" i="3"/>
  <c r="EI180" i="3"/>
  <c r="EU161" i="3"/>
  <c r="ET161" i="3"/>
  <c r="EJ133" i="3"/>
  <c r="EI133" i="3"/>
  <c r="ES158" i="3"/>
  <c r="ET163" i="3"/>
  <c r="EU163" i="3"/>
  <c r="EU133" i="3"/>
  <c r="ET133" i="3"/>
  <c r="EU127" i="3"/>
  <c r="ET127" i="3"/>
  <c r="FD182" i="3"/>
  <c r="DN182" i="3"/>
  <c r="DM182" i="3"/>
  <c r="EU76" i="3"/>
  <c r="ET76" i="3"/>
  <c r="EJ102" i="3"/>
  <c r="EI102" i="3"/>
  <c r="DY89" i="3"/>
  <c r="DX89" i="3"/>
  <c r="FD106" i="3"/>
  <c r="DN106" i="3"/>
  <c r="DM106" i="3"/>
  <c r="EJ61" i="3"/>
  <c r="EI61" i="3"/>
  <c r="EU112" i="3"/>
  <c r="ET112" i="3"/>
  <c r="FD61" i="3"/>
  <c r="DN61" i="3"/>
  <c r="DM61" i="3"/>
  <c r="EJ44" i="3"/>
  <c r="EI44" i="3"/>
  <c r="FD138" i="3"/>
  <c r="ES40" i="3"/>
  <c r="FD118" i="3"/>
  <c r="DY19" i="3"/>
  <c r="DX19" i="3"/>
  <c r="FD46" i="3"/>
  <c r="DN46" i="3"/>
  <c r="DM46" i="3"/>
  <c r="EJ42" i="3"/>
  <c r="EI42" i="3"/>
  <c r="DM73" i="3"/>
  <c r="FD73" i="3"/>
  <c r="DN73" i="3"/>
  <c r="FD22" i="3"/>
  <c r="EU24" i="3"/>
  <c r="H24" i="3" s="1"/>
  <c r="ET24" i="3"/>
  <c r="FD28" i="3"/>
  <c r="EJ503" i="3"/>
  <c r="EI503" i="3"/>
  <c r="ES503" i="3"/>
  <c r="EU481" i="3"/>
  <c r="ET481" i="3"/>
  <c r="FD467" i="3"/>
  <c r="DN467" i="3"/>
  <c r="DM467" i="3"/>
  <c r="EU501" i="3"/>
  <c r="ET501" i="3"/>
  <c r="EU502" i="3"/>
  <c r="ET502" i="3"/>
  <c r="FD445" i="3"/>
  <c r="DN445" i="3"/>
  <c r="DM445" i="3"/>
  <c r="ES459" i="3"/>
  <c r="FC482" i="3"/>
  <c r="EI438" i="3"/>
  <c r="EJ438" i="3"/>
  <c r="ET440" i="3"/>
  <c r="EU440" i="3"/>
  <c r="FD484" i="3"/>
  <c r="DN484" i="3"/>
  <c r="DM484" i="3"/>
  <c r="FC422" i="3"/>
  <c r="EJ419" i="3"/>
  <c r="EI419" i="3"/>
  <c r="EJ402" i="3"/>
  <c r="EI402" i="3"/>
  <c r="EU456" i="3"/>
  <c r="ET456" i="3"/>
  <c r="FD435" i="3"/>
  <c r="DY435" i="3"/>
  <c r="DX435" i="3"/>
  <c r="EJ446" i="3"/>
  <c r="EI446" i="3"/>
  <c r="FD395" i="3"/>
  <c r="DY385" i="3"/>
  <c r="DX385" i="3"/>
  <c r="FC406" i="3"/>
  <c r="ES371" i="3"/>
  <c r="ET377" i="3"/>
  <c r="EU377" i="3"/>
  <c r="ET367" i="3"/>
  <c r="EU367" i="3"/>
  <c r="EI359" i="3"/>
  <c r="EJ359" i="3"/>
  <c r="EU362" i="3"/>
  <c r="ET362" i="3"/>
  <c r="EJ343" i="3"/>
  <c r="EI343" i="3"/>
  <c r="DY349" i="3"/>
  <c r="DX349" i="3"/>
  <c r="ES361" i="3"/>
  <c r="DY326" i="3"/>
  <c r="DX326" i="3"/>
  <c r="FD326" i="3"/>
  <c r="ES338" i="3"/>
  <c r="EJ277" i="3"/>
  <c r="EI277" i="3"/>
  <c r="EJ328" i="3"/>
  <c r="EI328" i="3"/>
  <c r="FD327" i="3"/>
  <c r="EJ315" i="3"/>
  <c r="EI315" i="3"/>
  <c r="FD291" i="3"/>
  <c r="DN291" i="3"/>
  <c r="DM291" i="3"/>
  <c r="DY299" i="3"/>
  <c r="DX299" i="3"/>
  <c r="DY280" i="3"/>
  <c r="DX280" i="3"/>
  <c r="ES289" i="3"/>
  <c r="DY307" i="3"/>
  <c r="DX307" i="3"/>
  <c r="FD320" i="3"/>
  <c r="FD274" i="3"/>
  <c r="DN274" i="3"/>
  <c r="DM274" i="3"/>
  <c r="EJ249" i="3"/>
  <c r="EI249" i="3"/>
  <c r="ES284" i="3"/>
  <c r="EI238" i="3"/>
  <c r="EJ238" i="3"/>
  <c r="EJ248" i="3"/>
  <c r="EI248" i="3"/>
  <c r="DN253" i="3"/>
  <c r="DM253" i="3"/>
  <c r="FD253" i="3"/>
  <c r="ET230" i="3"/>
  <c r="EU230" i="3"/>
  <c r="FD226" i="3"/>
  <c r="DN226" i="3"/>
  <c r="DM226" i="3"/>
  <c r="DY202" i="3"/>
  <c r="DX202" i="3"/>
  <c r="EJ214" i="3"/>
  <c r="EI214" i="3"/>
  <c r="EJ206" i="3"/>
  <c r="EI206" i="3"/>
  <c r="DY281" i="3"/>
  <c r="FD281" i="3"/>
  <c r="DX281" i="3"/>
  <c r="DX225" i="3"/>
  <c r="DY225" i="3"/>
  <c r="DY200" i="3"/>
  <c r="DX200" i="3"/>
  <c r="EU146" i="3"/>
  <c r="ET146" i="3"/>
  <c r="ES180" i="3"/>
  <c r="FD197" i="3"/>
  <c r="DN197" i="3"/>
  <c r="DM197" i="3"/>
  <c r="DY160" i="3"/>
  <c r="DX160" i="3"/>
  <c r="FD160" i="3"/>
  <c r="EJ191" i="3"/>
  <c r="EI191" i="3"/>
  <c r="EI167" i="3"/>
  <c r="EJ167" i="3"/>
  <c r="EJ177" i="3"/>
  <c r="EI177" i="3"/>
  <c r="FD215" i="3"/>
  <c r="FD162" i="3"/>
  <c r="EU121" i="3"/>
  <c r="ET121" i="3"/>
  <c r="DY77" i="3"/>
  <c r="DX77" i="3"/>
  <c r="EJ116" i="3"/>
  <c r="EI116" i="3"/>
  <c r="ET115" i="3"/>
  <c r="EU115" i="3"/>
  <c r="FD151" i="3"/>
  <c r="FD133" i="3"/>
  <c r="DN133" i="3"/>
  <c r="DM133" i="3"/>
  <c r="FD91" i="3"/>
  <c r="EJ62" i="3"/>
  <c r="EI62" i="3"/>
  <c r="DN63" i="3"/>
  <c r="DM63" i="3"/>
  <c r="FD63" i="3"/>
  <c r="FC44" i="3"/>
  <c r="EJ39" i="3"/>
  <c r="EI39" i="3"/>
  <c r="FD48" i="3"/>
  <c r="DN48" i="3"/>
  <c r="DM48" i="3"/>
  <c r="FD42" i="3"/>
  <c r="FD20" i="3"/>
  <c r="EU12" i="3"/>
  <c r="ET12" i="3"/>
  <c r="FD497" i="3"/>
  <c r="DN497" i="3"/>
  <c r="DM497" i="3"/>
  <c r="DY463" i="3"/>
  <c r="DX463" i="3"/>
  <c r="DY447" i="3"/>
  <c r="DX447" i="3"/>
  <c r="EU439" i="3"/>
  <c r="ET439" i="3"/>
  <c r="ES482" i="3"/>
  <c r="EU434" i="3"/>
  <c r="ET434" i="3"/>
  <c r="ES428" i="3"/>
  <c r="EJ422" i="3"/>
  <c r="EI422" i="3"/>
  <c r="FC446" i="3"/>
  <c r="EJ400" i="3"/>
  <c r="EI400" i="3"/>
  <c r="DY394" i="3"/>
  <c r="DX394" i="3"/>
  <c r="EU427" i="3"/>
  <c r="ET427" i="3"/>
  <c r="DX406" i="3"/>
  <c r="DY406" i="3"/>
  <c r="DN401" i="3"/>
  <c r="FD401" i="3"/>
  <c r="DM401" i="3"/>
  <c r="DY366" i="3"/>
  <c r="DX366" i="3"/>
  <c r="FC367" i="3"/>
  <c r="DY339" i="3"/>
  <c r="DX339" i="3"/>
  <c r="FD388" i="3"/>
  <c r="EJ380" i="3"/>
  <c r="EI380" i="3"/>
  <c r="FD397" i="3"/>
  <c r="EJ362" i="3"/>
  <c r="EI362" i="3"/>
  <c r="EI344" i="3"/>
  <c r="EJ344" i="3"/>
  <c r="FD394" i="3"/>
  <c r="DX325" i="3"/>
  <c r="DY325" i="3"/>
  <c r="EJ341" i="3"/>
  <c r="EI341" i="3"/>
  <c r="EJ347" i="3"/>
  <c r="EI347" i="3"/>
  <c r="DN324" i="3"/>
  <c r="DM324" i="3"/>
  <c r="FD324" i="3"/>
  <c r="EU326" i="3"/>
  <c r="ET326" i="3"/>
  <c r="FD367" i="3"/>
  <c r="DN323" i="3"/>
  <c r="DM323" i="3"/>
  <c r="FD323" i="3"/>
  <c r="DN279" i="3"/>
  <c r="DM279" i="3"/>
  <c r="FD279" i="3"/>
  <c r="FD272" i="3"/>
  <c r="DN272" i="3"/>
  <c r="DM272" i="3"/>
  <c r="DY303" i="3"/>
  <c r="DX303" i="3"/>
  <c r="FD303" i="3"/>
  <c r="FD315" i="3"/>
  <c r="DX244" i="3"/>
  <c r="DY244" i="3"/>
  <c r="EU266" i="3"/>
  <c r="ET266" i="3"/>
  <c r="FD331" i="3"/>
  <c r="EU258" i="3"/>
  <c r="ET258" i="3"/>
  <c r="DM225" i="3"/>
  <c r="DN225" i="3"/>
  <c r="FD225" i="3"/>
  <c r="EU212" i="3"/>
  <c r="ET212" i="3"/>
  <c r="DN241" i="3"/>
  <c r="DM241" i="3"/>
  <c r="FD241" i="3"/>
  <c r="FD232" i="3"/>
  <c r="DN170" i="3"/>
  <c r="DM170" i="3"/>
  <c r="FD170" i="3"/>
  <c r="ES209" i="3"/>
  <c r="DY176" i="3"/>
  <c r="DX176" i="3"/>
  <c r="DX188" i="3"/>
  <c r="DY188" i="3"/>
  <c r="DN156" i="3"/>
  <c r="FD156" i="3"/>
  <c r="DM156" i="3"/>
  <c r="FD193" i="3"/>
  <c r="DN152" i="3"/>
  <c r="FD152" i="3"/>
  <c r="DM152" i="3"/>
  <c r="EU177" i="3"/>
  <c r="ET177" i="3"/>
  <c r="EJ195" i="3"/>
  <c r="EI195" i="3"/>
  <c r="EU150" i="3"/>
  <c r="ET150" i="3"/>
  <c r="EU114" i="3"/>
  <c r="ET114" i="3"/>
  <c r="EJ52" i="3"/>
  <c r="EI52" i="3"/>
  <c r="ET69" i="3"/>
  <c r="EU69" i="3"/>
  <c r="EJ95" i="3"/>
  <c r="EI95" i="3"/>
  <c r="EU102" i="3"/>
  <c r="ET102" i="3"/>
  <c r="EJ118" i="3"/>
  <c r="EI118" i="3"/>
  <c r="EJ45" i="3"/>
  <c r="EI45" i="3"/>
  <c r="EJ76" i="3"/>
  <c r="EI76" i="3"/>
  <c r="DY126" i="3"/>
  <c r="DX126" i="3"/>
  <c r="FD166" i="3"/>
  <c r="DN105" i="3"/>
  <c r="DM105" i="3"/>
  <c r="FD105" i="3"/>
  <c r="FD273" i="3"/>
  <c r="DN273" i="3"/>
  <c r="DM273" i="3"/>
  <c r="EJ108" i="3"/>
  <c r="EI108" i="3"/>
  <c r="DY78" i="3"/>
  <c r="DX78" i="3"/>
  <c r="DY33" i="3"/>
  <c r="DX33" i="3"/>
  <c r="DY51" i="3"/>
  <c r="FD51" i="3"/>
  <c r="DX51" i="3"/>
  <c r="FC62" i="3"/>
  <c r="FD60" i="3"/>
  <c r="DM60" i="3"/>
  <c r="DN60" i="3"/>
  <c r="ES44" i="3"/>
  <c r="FD44" i="3"/>
  <c r="EI11" i="3"/>
  <c r="EJ11" i="3"/>
  <c r="FD9" i="3"/>
  <c r="DN9" i="3"/>
  <c r="DM9" i="3"/>
  <c r="EJ79" i="3"/>
  <c r="EI79" i="3"/>
  <c r="DX38" i="3"/>
  <c r="DY38" i="3"/>
  <c r="EI56" i="3"/>
  <c r="EJ56" i="3"/>
  <c r="EJ22" i="3"/>
  <c r="EI22" i="3"/>
  <c r="EU7" i="3"/>
  <c r="ET7" i="3"/>
  <c r="ET34" i="3"/>
  <c r="EU34" i="3"/>
  <c r="DN472" i="3"/>
  <c r="DM472" i="3"/>
  <c r="FD472" i="3"/>
  <c r="EU399" i="3"/>
  <c r="ET399" i="3"/>
  <c r="EJ436" i="3"/>
  <c r="EI436" i="3"/>
  <c r="EU446" i="3"/>
  <c r="ET446" i="3"/>
  <c r="EU400" i="3"/>
  <c r="ET400" i="3"/>
  <c r="ES393" i="3"/>
  <c r="EU406" i="3"/>
  <c r="ET406" i="3"/>
  <c r="ET383" i="3"/>
  <c r="EU383" i="3"/>
  <c r="EJ381" i="3"/>
  <c r="EI381" i="3"/>
  <c r="EU375" i="3"/>
  <c r="ET375" i="3"/>
  <c r="EJ333" i="3"/>
  <c r="EI333" i="3"/>
  <c r="EJ356" i="3"/>
  <c r="EI356" i="3"/>
  <c r="DY304" i="3"/>
  <c r="DX304" i="3"/>
  <c r="DY330" i="3"/>
  <c r="DX330" i="3"/>
  <c r="EJ338" i="3"/>
  <c r="EI338" i="3"/>
  <c r="EJ334" i="3"/>
  <c r="EI334" i="3"/>
  <c r="FD318" i="3"/>
  <c r="DN318" i="3"/>
  <c r="DM318" i="3"/>
  <c r="DY289" i="3"/>
  <c r="DX289" i="3"/>
  <c r="DY285" i="3"/>
  <c r="DX285" i="3"/>
  <c r="DY298" i="3"/>
  <c r="DX298" i="3"/>
  <c r="FD270" i="3"/>
  <c r="DN270" i="3"/>
  <c r="DM270" i="3"/>
  <c r="EU285" i="3"/>
  <c r="ET285" i="3"/>
  <c r="DN297" i="3"/>
  <c r="FD297" i="3"/>
  <c r="DM297" i="3"/>
  <c r="EU304" i="3"/>
  <c r="ET304" i="3"/>
  <c r="DN229" i="3"/>
  <c r="DM229" i="3"/>
  <c r="FD229" i="3"/>
  <c r="FD242" i="3"/>
  <c r="DM242" i="3"/>
  <c r="DN242" i="3"/>
  <c r="DY266" i="3"/>
  <c r="DX266" i="3"/>
  <c r="FD266" i="3"/>
  <c r="DY270" i="3"/>
  <c r="DX270" i="3"/>
  <c r="FD238" i="3"/>
  <c r="DN238" i="3"/>
  <c r="DM238" i="3"/>
  <c r="EU278" i="3"/>
  <c r="ET278" i="3"/>
  <c r="EJ246" i="3"/>
  <c r="EI246" i="3"/>
  <c r="EU194" i="3"/>
  <c r="ET194" i="3"/>
  <c r="EJ230" i="3"/>
  <c r="EI230" i="3"/>
  <c r="EJ183" i="3"/>
  <c r="EI183" i="3"/>
  <c r="EU204" i="3"/>
  <c r="ET204" i="3"/>
  <c r="EU185" i="3"/>
  <c r="ET185" i="3"/>
  <c r="DY218" i="3"/>
  <c r="DX218" i="3"/>
  <c r="EJ198" i="3"/>
  <c r="EI198" i="3"/>
  <c r="EU186" i="3"/>
  <c r="ET186" i="3"/>
  <c r="ET195" i="3"/>
  <c r="EU195" i="3"/>
  <c r="EJ150" i="3"/>
  <c r="EI150" i="3"/>
  <c r="EJ113" i="3"/>
  <c r="EI113" i="3"/>
  <c r="FD135" i="3"/>
  <c r="DN135" i="3"/>
  <c r="DM135" i="3"/>
  <c r="DM89" i="3"/>
  <c r="FD89" i="3"/>
  <c r="DN89" i="3"/>
  <c r="EI123" i="3"/>
  <c r="EJ123" i="3"/>
  <c r="FD123" i="3"/>
  <c r="EJ139" i="3"/>
  <c r="EI139" i="3"/>
  <c r="DM75" i="3"/>
  <c r="FD75" i="3"/>
  <c r="DN75" i="3"/>
  <c r="FD98" i="3"/>
  <c r="DN98" i="3"/>
  <c r="DM98" i="3"/>
  <c r="EU107" i="3"/>
  <c r="ET107" i="3"/>
  <c r="ET157" i="3"/>
  <c r="EU157" i="3"/>
  <c r="EJ132" i="3"/>
  <c r="EI132" i="3"/>
  <c r="EJ31" i="3"/>
  <c r="EI31" i="3"/>
  <c r="EU51" i="3"/>
  <c r="ET51" i="3"/>
  <c r="ET62" i="3"/>
  <c r="EU62" i="3"/>
  <c r="EJ43" i="3"/>
  <c r="EI43" i="3"/>
  <c r="FD86" i="3"/>
  <c r="EU50" i="3"/>
  <c r="H50" i="3" s="1"/>
  <c r="ET50" i="3"/>
  <c r="FD32" i="3"/>
  <c r="DM32" i="3"/>
  <c r="DN32" i="3"/>
  <c r="EJ36" i="3"/>
  <c r="EI36" i="3"/>
  <c r="EJ70" i="3"/>
  <c r="EI70" i="3"/>
  <c r="FD8" i="3"/>
  <c r="DN8" i="3"/>
  <c r="DM8" i="3"/>
  <c r="FD7" i="3"/>
  <c r="DN7" i="3"/>
  <c r="DM7" i="3"/>
  <c r="EU39" i="3"/>
  <c r="ET39" i="3"/>
  <c r="ES79" i="3"/>
  <c r="FD4" i="3"/>
  <c r="DN4" i="3"/>
  <c r="DM4" i="3"/>
  <c r="FD19" i="3"/>
  <c r="EU5" i="3"/>
  <c r="ET5" i="3"/>
  <c r="E20" i="4"/>
  <c r="L8" i="2"/>
  <c r="P13" i="2"/>
  <c r="ET330" i="3" l="1"/>
  <c r="EU330" i="3"/>
  <c r="EU392" i="3"/>
  <c r="ET392" i="3"/>
  <c r="EU349" i="3"/>
  <c r="ET349" i="3"/>
  <c r="EU19" i="3"/>
  <c r="ET19" i="3"/>
  <c r="EU355" i="3"/>
  <c r="ET355" i="3"/>
  <c r="EU151" i="3"/>
  <c r="ET151" i="3"/>
  <c r="EU338" i="3"/>
  <c r="ET338" i="3"/>
  <c r="EU232" i="3"/>
  <c r="ET232" i="3"/>
  <c r="ET138" i="3"/>
  <c r="EU138" i="3"/>
  <c r="EU289" i="3"/>
  <c r="ET289" i="3"/>
  <c r="EU371" i="3"/>
  <c r="ET371" i="3"/>
  <c r="EU292" i="3"/>
  <c r="ET292" i="3"/>
  <c r="EU59" i="3"/>
  <c r="ET59" i="3"/>
  <c r="ET380" i="3"/>
  <c r="EU380" i="3"/>
  <c r="EU376" i="3"/>
  <c r="ET376" i="3"/>
  <c r="EU321" i="3"/>
  <c r="ET321" i="3"/>
  <c r="EU197" i="3"/>
  <c r="ET197" i="3"/>
  <c r="ET176" i="3"/>
  <c r="EU176" i="3"/>
  <c r="EU412" i="3"/>
  <c r="ET412" i="3"/>
  <c r="EU44" i="3"/>
  <c r="ET44" i="3"/>
  <c r="ET361" i="3"/>
  <c r="EU361" i="3"/>
  <c r="EU217" i="3"/>
  <c r="ET217" i="3"/>
  <c r="EU423" i="3"/>
  <c r="ET423" i="3"/>
  <c r="EU240" i="3"/>
  <c r="ET240" i="3"/>
  <c r="ET94" i="3"/>
  <c r="EU94" i="3"/>
  <c r="EU213" i="3"/>
  <c r="ET213" i="3"/>
  <c r="ET339" i="3"/>
  <c r="EU339" i="3"/>
  <c r="EU466" i="3"/>
  <c r="ET466" i="3"/>
  <c r="EU79" i="3"/>
  <c r="ET79" i="3"/>
  <c r="ET428" i="3"/>
  <c r="EU428" i="3"/>
  <c r="ET175" i="3"/>
  <c r="EU175" i="3"/>
  <c r="EU160" i="3"/>
  <c r="ET160" i="3"/>
  <c r="EU387" i="3"/>
  <c r="ET387" i="3"/>
  <c r="EU393" i="3"/>
  <c r="ET393" i="3"/>
  <c r="EU158" i="3"/>
  <c r="ET158" i="3"/>
  <c r="EU210" i="3"/>
  <c r="ET210" i="3"/>
  <c r="ET271" i="3"/>
  <c r="EU271" i="3"/>
  <c r="ET385" i="3"/>
  <c r="EU385" i="3"/>
  <c r="EU178" i="3"/>
  <c r="ET178" i="3"/>
  <c r="EU196" i="3"/>
  <c r="ET196" i="3"/>
  <c r="EU503" i="3"/>
  <c r="ET503" i="3"/>
  <c r="EU395" i="3"/>
  <c r="ET395" i="3"/>
  <c r="EU23" i="3"/>
  <c r="ET23" i="3"/>
  <c r="ET36" i="3"/>
  <c r="EU36" i="3"/>
  <c r="EU322" i="3"/>
  <c r="ET322" i="3"/>
  <c r="EU260" i="3"/>
  <c r="ET260" i="3"/>
  <c r="EU286" i="3"/>
  <c r="ET286" i="3"/>
  <c r="ET482" i="3"/>
  <c r="EU482" i="3"/>
  <c r="ET284" i="3"/>
  <c r="EU284" i="3"/>
  <c r="EU254" i="3"/>
  <c r="ET254" i="3"/>
  <c r="EU287" i="3"/>
  <c r="ET287" i="3"/>
  <c r="EU172" i="3"/>
  <c r="ET172" i="3"/>
  <c r="EU444" i="3"/>
  <c r="ET444" i="3"/>
  <c r="EU40" i="3"/>
  <c r="H40" i="3" s="1"/>
  <c r="H519" i="3" s="1"/>
  <c r="ET40" i="3"/>
  <c r="ET75" i="3"/>
  <c r="EU75" i="3"/>
  <c r="ET131" i="3"/>
  <c r="EU131" i="3"/>
  <c r="EU405" i="3"/>
  <c r="ET405" i="3"/>
  <c r="EU207" i="3"/>
  <c r="ET207" i="3"/>
  <c r="EU459" i="3"/>
  <c r="ET459" i="3"/>
  <c r="EU132" i="3"/>
  <c r="ET132" i="3"/>
  <c r="EU353" i="3"/>
  <c r="ET353" i="3"/>
  <c r="EU407" i="3"/>
  <c r="ET407" i="3"/>
  <c r="EU154" i="3"/>
  <c r="ET154" i="3"/>
  <c r="EU189" i="3"/>
  <c r="ET189" i="3"/>
  <c r="EU273" i="3"/>
  <c r="ET273" i="3"/>
  <c r="ET359" i="3"/>
  <c r="EU359" i="3"/>
  <c r="EU142" i="3"/>
  <c r="ET142" i="3"/>
  <c r="EU257" i="3"/>
  <c r="ET257" i="3"/>
  <c r="EU35" i="3"/>
  <c r="ET35" i="3"/>
  <c r="ET298" i="3"/>
  <c r="EU298" i="3"/>
  <c r="EU398" i="3"/>
  <c r="ET398" i="3"/>
  <c r="ET209" i="3"/>
  <c r="EU209" i="3"/>
  <c r="EU180" i="3"/>
  <c r="ET180" i="3"/>
  <c r="EU488" i="3"/>
  <c r="ET488" i="3"/>
  <c r="EU216" i="3"/>
  <c r="ET216" i="3"/>
  <c r="EU242" i="3"/>
  <c r="ET242" i="3"/>
  <c r="ET290" i="3"/>
  <c r="EU290" i="3"/>
  <c r="EU147" i="3"/>
  <c r="ET147" i="3"/>
  <c r="EU270" i="3"/>
  <c r="ET270" i="3"/>
  <c r="ET421" i="3"/>
  <c r="EU421" i="3"/>
  <c r="EU336" i="3"/>
  <c r="ET336" i="3"/>
  <c r="EU489" i="3"/>
  <c r="ET489" i="3"/>
  <c r="EU162" i="3"/>
  <c r="ET162" i="3"/>
  <c r="ET460" i="3"/>
  <c r="EU460" i="3"/>
  <c r="ET77" i="3"/>
  <c r="EU77" i="3"/>
  <c r="EU259" i="3"/>
  <c r="ET259" i="3"/>
  <c r="ET192" i="3"/>
  <c r="EU192" i="3"/>
  <c r="EU311" i="3"/>
  <c r="ET311" i="3"/>
  <c r="Q12" i="2"/>
  <c r="E12" i="2"/>
  <c r="E13" i="2"/>
  <c r="Q13" i="2"/>
  <c r="Q8" i="2"/>
  <c r="E8" i="2"/>
  <c r="P11" i="2"/>
  <c r="P6" i="2"/>
  <c r="P7" i="2"/>
  <c r="P4" i="2"/>
  <c r="Q5" i="2"/>
  <c r="E5" i="2"/>
  <c r="P10" i="2"/>
  <c r="Q3" i="2"/>
  <c r="E3" i="2"/>
  <c r="P2" i="2"/>
  <c r="Q9" i="2"/>
  <c r="E9" i="2"/>
  <c r="H515" i="3" l="1"/>
  <c r="H516" i="3"/>
  <c r="H517" i="3"/>
  <c r="H518" i="3"/>
  <c r="Q2" i="2"/>
  <c r="E2" i="2"/>
  <c r="Q6" i="2"/>
  <c r="E6" i="2"/>
  <c r="Q10" i="2"/>
  <c r="E10" i="2"/>
  <c r="Q11" i="2"/>
  <c r="E11" i="2"/>
  <c r="Q4" i="2"/>
  <c r="E4" i="2"/>
  <c r="Q7" i="2"/>
  <c r="E7" i="2"/>
  <c r="E28" i="2" l="1"/>
  <c r="E29" i="2"/>
  <c r="E25" i="2"/>
  <c r="E26" i="2"/>
  <c r="E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li.shuyi</author>
  </authors>
  <commentList>
    <comment ref="E32" authorId="0" shapeId="0" xr:uid="{5CA0BA1A-AABC-48F7-A951-07A238B1D826}">
      <text>
        <r>
          <rPr>
            <b/>
            <sz val="9"/>
            <rFont val="宋体"/>
            <family val="3"/>
            <charset val="134"/>
          </rPr>
          <t>li.shuyi:</t>
        </r>
        <r>
          <rPr>
            <sz val="9"/>
            <rFont val="宋体"/>
            <family val="3"/>
            <charset val="134"/>
          </rPr>
          <t xml:space="preserve">
营业成本：实际成本
税金、管理费用、销售费用、资产损失：按照销售收入占比切分
研发费用：全额计入销售业务</t>
        </r>
      </text>
    </comment>
  </commentList>
</comments>
</file>

<file path=xl/sharedStrings.xml><?xml version="1.0" encoding="utf-8"?>
<sst xmlns="http://schemas.openxmlformats.org/spreadsheetml/2006/main" count="13015" uniqueCount="4419">
  <si>
    <t>#</t>
  </si>
  <si>
    <t>COMPANY</t>
  </si>
  <si>
    <t>FY2023 Status</t>
  </si>
  <si>
    <t>FY2022 Status</t>
  </si>
  <si>
    <t>Remarks</t>
  </si>
  <si>
    <t>2</t>
  </si>
  <si>
    <t>3</t>
  </si>
  <si>
    <t>5</t>
  </si>
  <si>
    <t>6</t>
  </si>
  <si>
    <t>9</t>
  </si>
  <si>
    <t>2023</t>
  </si>
  <si>
    <t>2022</t>
  </si>
  <si>
    <t>MIN</t>
  </si>
  <si>
    <t>LQ</t>
  </si>
  <si>
    <t>MED</t>
  </si>
  <si>
    <t>UQ</t>
  </si>
  <si>
    <t>MAX</t>
  </si>
  <si>
    <t xml:space="preserve">Total </t>
  </si>
  <si>
    <t>Search Criteria</t>
  </si>
  <si>
    <r>
      <rPr>
        <b/>
        <sz val="10"/>
        <rFont val="等线 Light"/>
        <family val="3"/>
        <charset val="134"/>
      </rPr>
      <t>定量分析</t>
    </r>
  </si>
  <si>
    <r>
      <rPr>
        <b/>
        <sz val="10"/>
        <rFont val="等线 Light"/>
        <family val="3"/>
        <charset val="134"/>
      </rPr>
      <t>财务数据完整性</t>
    </r>
  </si>
  <si>
    <r>
      <rPr>
        <b/>
        <sz val="10"/>
        <rFont val="等线 Light"/>
        <family val="3"/>
        <charset val="134"/>
      </rPr>
      <t>选择结果</t>
    </r>
  </si>
  <si>
    <r>
      <rPr>
        <b/>
        <sz val="10"/>
        <rFont val="等线 Light"/>
        <family val="3"/>
        <charset val="134"/>
      </rPr>
      <t>三年连亏或者只有两年数据并且两年均亏</t>
    </r>
  </si>
  <si>
    <t>8</t>
  </si>
  <si>
    <t>11</t>
  </si>
  <si>
    <t>12</t>
  </si>
  <si>
    <t>可比公司数量</t>
    <phoneticPr fontId="30" type="noConversion"/>
  </si>
  <si>
    <t>上四分位值</t>
  </si>
  <si>
    <t>中位值</t>
  </si>
  <si>
    <t>下四分位值</t>
  </si>
  <si>
    <t>Insufficient financial data</t>
  </si>
  <si>
    <t>Consecutive loss</t>
  </si>
  <si>
    <t>Lev SDA/SDP</t>
  </si>
  <si>
    <t>Significantly different activities</t>
  </si>
  <si>
    <t>Significantly different products/services</t>
  </si>
  <si>
    <t>exclude</t>
  </si>
  <si>
    <t>Manufacturing</t>
  </si>
  <si>
    <t>Japan</t>
  </si>
  <si>
    <t>A+</t>
  </si>
  <si>
    <t>n.a.</t>
  </si>
  <si>
    <t>include before</t>
  </si>
  <si>
    <t>India</t>
  </si>
  <si>
    <t>C+</t>
  </si>
  <si>
    <t>Republic of Korea</t>
  </si>
  <si>
    <t>B+</t>
  </si>
  <si>
    <t>D</t>
  </si>
  <si>
    <t>Manufacturing; Wholesale</t>
  </si>
  <si>
    <t>Services</t>
  </si>
  <si>
    <t>China</t>
  </si>
  <si>
    <t>Australia</t>
  </si>
  <si>
    <t>Thailand</t>
  </si>
  <si>
    <t>Manufacturing; Services</t>
  </si>
  <si>
    <t>Manufacturing; Wholesale; Services</t>
  </si>
  <si>
    <t>Sri Lanka</t>
  </si>
  <si>
    <t>Pakistan</t>
  </si>
  <si>
    <t>Malaysia</t>
  </si>
  <si>
    <t>Wholesale</t>
  </si>
  <si>
    <t>Vietnam</t>
  </si>
  <si>
    <t>Bangladesh</t>
  </si>
  <si>
    <t>B</t>
  </si>
  <si>
    <t>Manufacturing; Retail</t>
  </si>
  <si>
    <t>Taiwan, China</t>
  </si>
  <si>
    <t>A-</t>
  </si>
  <si>
    <t>B-</t>
  </si>
  <si>
    <t>Operates as an investment holding firm</t>
  </si>
  <si>
    <t>Singapore</t>
  </si>
  <si>
    <t>Hong Kong SAR, China</t>
  </si>
  <si>
    <t>Cayman Islands</t>
  </si>
  <si>
    <t>Engaged in the management activities of a holding company</t>
  </si>
  <si>
    <t>A</t>
  </si>
  <si>
    <t>Virgin Islands (British)</t>
  </si>
  <si>
    <t>U</t>
  </si>
  <si>
    <t>2020-2022NCP</t>
  </si>
  <si>
    <t>2019-2021 NCP</t>
  </si>
  <si>
    <t>所属地</t>
  </si>
  <si>
    <t>SIC代码</t>
  </si>
  <si>
    <t>营业收入</t>
  </si>
  <si>
    <t>营业成本</t>
  </si>
  <si>
    <t>销售费用和管理费用</t>
  </si>
  <si>
    <t>折旧和摊销</t>
  </si>
  <si>
    <t>营业利润</t>
  </si>
  <si>
    <t>完全成本加成率</t>
  </si>
  <si>
    <r>
      <rPr>
        <sz val="10"/>
        <color rgb="FF000000"/>
        <rFont val="Arial"/>
        <family val="2"/>
      </rPr>
      <t>1</t>
    </r>
  </si>
  <si>
    <t>SUNWODA ELECTRONIC CO.,LTD</t>
  </si>
  <si>
    <t>消费类电池和电动汽车类电池占全部产品销售的82%，建议保留</t>
  </si>
  <si>
    <t>SHENZHEN DESAY BATTERY TECHNOLOGY CO., LTD.</t>
  </si>
  <si>
    <t>3C产品占全部产品销售的56%，储能类产占5%，建议保留</t>
  </si>
  <si>
    <t>EVE ENERGY CO., LTD.</t>
  </si>
  <si>
    <t>消费电池、动力电池和储能电池占全部产品销售的99%，建议保留</t>
  </si>
  <si>
    <r>
      <rPr>
        <sz val="10"/>
        <color rgb="FF000000"/>
        <rFont val="Arial"/>
        <family val="2"/>
      </rPr>
      <t>4</t>
    </r>
  </si>
  <si>
    <t>SHENZHEN TOPBAND CO.,LTD.</t>
  </si>
  <si>
    <t>建议保留，详情见sheet39</t>
  </si>
  <si>
    <t>DYNAPACK INTERNATIONAL TECHNOLOGY CORPORATION</t>
  </si>
  <si>
    <t>建议保留，详情见sheet63</t>
  </si>
  <si>
    <t>GUANGZHOU GREAT POWER ENERGY &amp; TECHNOLOGY CO.,LTD.</t>
  </si>
  <si>
    <t>锂电池产品占全部产品销售的96%，建议保留</t>
  </si>
  <si>
    <r>
      <rPr>
        <sz val="10"/>
        <color rgb="FF000000"/>
        <rFont val="Arial"/>
        <family val="2"/>
      </rPr>
      <t>7</t>
    </r>
  </si>
  <si>
    <t>CELXPERT ENERGY CORPORATION</t>
  </si>
  <si>
    <t>锂电池组占全部产品销售的99%，建议保留</t>
  </si>
  <si>
    <t>SHENZHEN CENTER POWER TECH CO., LTD</t>
  </si>
  <si>
    <t>蓄电池占全部产品销售的54%，锂电池占全部产品销售的45%，可考虑保留</t>
  </si>
  <si>
    <t>PYLON TECHNOLOGIES CO.,LTD.</t>
  </si>
  <si>
    <t>储能产品占全部产品销售的99%，建议保留</t>
  </si>
  <si>
    <r>
      <rPr>
        <sz val="10"/>
        <color rgb="FF000000"/>
        <rFont val="Arial"/>
        <family val="2"/>
      </rPr>
      <t>10</t>
    </r>
  </si>
  <si>
    <t>HANGZHOU SKYRICH POWER CO.,LTD</t>
  </si>
  <si>
    <t>起动动力类电池占全部产品销售的99%，建议保留</t>
  </si>
  <si>
    <t>CALB CO., LTD.</t>
  </si>
  <si>
    <t>动力电池占全部产品销售的82%，储能产品及其他占全部产品销售的17%，建议保留</t>
  </si>
  <si>
    <t>FORMOSA ELECTRONIC INDUSTRIES INC.</t>
  </si>
  <si>
    <t>储能系统占全部产品销售的82%，建议保留</t>
  </si>
  <si>
    <t>KUNG LONG BATTERIES INDUSTRIAL CO.,LTD</t>
  </si>
  <si>
    <r>
      <rPr>
        <sz val="10"/>
        <color rgb="FF000000"/>
        <rFont val="微软雅黑"/>
        <family val="2"/>
        <charset val="134"/>
      </rPr>
      <t>铅酸蓄电池相关产品占全部产品销售的100%，与锂电池无关，不符合，</t>
    </r>
    <r>
      <rPr>
        <sz val="10"/>
        <color rgb="FF00B0F0"/>
        <rFont val="微软雅黑"/>
        <family val="2"/>
        <charset val="134"/>
      </rPr>
      <t>建议剔除</t>
    </r>
  </si>
  <si>
    <t>STL TECHNOLOGY CO., LTD.</t>
  </si>
  <si>
    <r>
      <rPr>
        <sz val="10"/>
        <color rgb="FF000000"/>
        <rFont val="微软雅黑"/>
        <family val="2"/>
        <charset val="134"/>
      </rPr>
      <t>电动手工具电池模组占全部产品销售的46%，而储能系统电池模组只占13%，</t>
    </r>
    <r>
      <rPr>
        <sz val="10"/>
        <color rgb="FF00B0F0"/>
        <rFont val="微软雅黑"/>
        <family val="2"/>
        <charset val="134"/>
      </rPr>
      <t>建议剔除</t>
    </r>
  </si>
  <si>
    <t>TIANJIN GUOAN MENGGULI NEW MATERIALS SCIENCE &amp; TECHNOLOGY CO., LTD.</t>
  </si>
  <si>
    <r>
      <rPr>
        <sz val="10"/>
        <color rgb="FF000000"/>
        <rFont val="微软雅黑"/>
        <family val="2"/>
        <charset val="134"/>
      </rPr>
      <t>锂电池正极材料占全部产品销售的93%，主营锂电池材料，不符合，</t>
    </r>
    <r>
      <rPr>
        <sz val="10"/>
        <color rgb="FF00B0F0"/>
        <rFont val="微软雅黑"/>
        <family val="2"/>
        <charset val="134"/>
      </rPr>
      <t>建议剔除</t>
    </r>
  </si>
  <si>
    <t>用于2022年NCP计算</t>
  </si>
  <si>
    <t>C-TECH UNITED CORPORATION</t>
  </si>
  <si>
    <t>上海派智</t>
  </si>
  <si>
    <t>公式</t>
  </si>
  <si>
    <t>2023
(销售业务)
报告版本</t>
  </si>
  <si>
    <t>2023
(汇缴利润表)</t>
  </si>
  <si>
    <t>营业成本特调
(工、费)</t>
  </si>
  <si>
    <t>调整后2023年</t>
  </si>
  <si>
    <t>2022
(汇缴利润表)</t>
  </si>
  <si>
    <t>变动率</t>
  </si>
  <si>
    <t>其他业务</t>
  </si>
  <si>
    <t>合计</t>
  </si>
  <si>
    <t>[A]</t>
  </si>
  <si>
    <t>[B]</t>
  </si>
  <si>
    <t>其中：原材料</t>
  </si>
  <si>
    <t xml:space="preserve">    人工</t>
  </si>
  <si>
    <t xml:space="preserve">   费用</t>
  </si>
  <si>
    <t>[C]</t>
  </si>
  <si>
    <t>销售费用</t>
  </si>
  <si>
    <t>[D]</t>
  </si>
  <si>
    <t>管理费用</t>
  </si>
  <si>
    <t>[E]</t>
  </si>
  <si>
    <t>资产损失</t>
  </si>
  <si>
    <t>[F]</t>
  </si>
  <si>
    <t>[G]=[B]+[C]+[D]+[E]+[F]</t>
  </si>
  <si>
    <t>[H]=[A]-[G]</t>
  </si>
  <si>
    <t>息税前利润率</t>
  </si>
  <si>
    <t>[I]=[H]/[A]</t>
  </si>
  <si>
    <t>[J]=[H]/[F]</t>
  </si>
  <si>
    <t>毛利</t>
  </si>
  <si>
    <t>[K]=[A]-[B]</t>
  </si>
  <si>
    <t>贝里比率</t>
  </si>
  <si>
    <t>[L]=[K]/([D]+[E])</t>
  </si>
  <si>
    <t>成本加成</t>
  </si>
  <si>
    <t>加成率=A/B-1</t>
  </si>
  <si>
    <t>Per 汇缴利润表</t>
  </si>
  <si>
    <t>项目</t>
  </si>
  <si>
    <t>营业税金及附加</t>
  </si>
  <si>
    <t>总成本</t>
  </si>
  <si>
    <t>息税前利润</t>
  </si>
  <si>
    <r>
      <rPr>
        <sz val="10"/>
        <rFont val="Arial"/>
        <family val="2"/>
      </rPr>
      <t>Project Information</t>
    </r>
  </si>
  <si>
    <r>
      <rPr>
        <b/>
        <sz val="10"/>
        <rFont val="Arial"/>
        <family val="2"/>
      </rPr>
      <t>Platform details</t>
    </r>
  </si>
  <si>
    <r>
      <rPr>
        <sz val="10"/>
        <rFont val="Arial"/>
        <family val="2"/>
      </rPr>
      <t>Database Used</t>
    </r>
  </si>
  <si>
    <r>
      <rPr>
        <sz val="10"/>
        <rFont val="Arial"/>
        <family val="2"/>
      </rPr>
      <t>TP Catalyst</t>
    </r>
  </si>
  <si>
    <r>
      <rPr>
        <sz val="10"/>
        <rFont val="Arial"/>
        <family val="2"/>
      </rPr>
      <t>Release/Version info</t>
    </r>
  </si>
  <si>
    <r>
      <rPr>
        <b/>
        <sz val="10"/>
        <rFont val="Arial"/>
        <family val="2"/>
      </rPr>
      <t>Client Details</t>
    </r>
  </si>
  <si>
    <r>
      <rPr>
        <sz val="10"/>
        <rFont val="Arial"/>
        <family val="2"/>
      </rPr>
      <t>Client Name</t>
    </r>
  </si>
  <si>
    <r>
      <rPr>
        <sz val="10"/>
        <rFont val="Arial"/>
        <family val="2"/>
      </rPr>
      <t>Pytes</t>
    </r>
  </si>
  <si>
    <r>
      <rPr>
        <sz val="10"/>
        <rFont val="Arial"/>
        <family val="2"/>
      </rPr>
      <t>Analysis Period</t>
    </r>
  </si>
  <si>
    <r>
      <rPr>
        <sz val="10"/>
        <rFont val="Arial"/>
        <family val="2"/>
      </rPr>
      <t>2023</t>
    </r>
  </si>
  <si>
    <r>
      <rPr>
        <sz val="10"/>
        <rFont val="Arial"/>
        <family val="2"/>
      </rPr>
      <t>Project Type</t>
    </r>
  </si>
  <si>
    <r>
      <rPr>
        <sz val="10"/>
        <rFont val="Arial"/>
        <family val="2"/>
      </rPr>
      <t>TP Documentation</t>
    </r>
  </si>
  <si>
    <r>
      <rPr>
        <sz val="10"/>
        <rFont val="Arial"/>
        <family val="2"/>
      </rPr>
      <t>Tested Party</t>
    </r>
  </si>
  <si>
    <r>
      <rPr>
        <b/>
        <sz val="10"/>
        <color rgb="FFFF0000"/>
        <rFont val="宋体"/>
        <family val="3"/>
        <charset val="134"/>
      </rPr>
      <t>红字需基于实际情况调整</t>
    </r>
  </si>
  <si>
    <r>
      <rPr>
        <sz val="10"/>
        <rFont val="Arial"/>
        <family val="2"/>
      </rPr>
      <t>Location</t>
    </r>
  </si>
  <si>
    <r>
      <rPr>
        <b/>
        <sz val="10"/>
        <rFont val="Arial"/>
        <family val="2"/>
      </rPr>
      <t>Asia Pacific</t>
    </r>
  </si>
  <si>
    <r>
      <rPr>
        <sz val="10"/>
        <rFont val="Arial"/>
        <family val="2"/>
      </rPr>
      <t>Countries or territories</t>
    </r>
  </si>
  <si>
    <r>
      <rPr>
        <b/>
        <sz val="10"/>
        <rFont val="Arial"/>
        <family val="2"/>
      </rPr>
      <t>Far East and Central Asia,Australia,New Zealand</t>
    </r>
  </si>
  <si>
    <r>
      <rPr>
        <sz val="10"/>
        <rFont val="Arial"/>
        <family val="2"/>
      </rPr>
      <t>Potential Standard Industrial Classification Codes (“SIC codes”)</t>
    </r>
  </si>
  <si>
    <r>
      <rPr>
        <b/>
        <sz val="10"/>
        <rFont val="Arial"/>
        <family val="2"/>
      </rPr>
      <t>SIC Code</t>
    </r>
  </si>
  <si>
    <r>
      <rPr>
        <b/>
        <sz val="10"/>
        <rFont val="Arial"/>
        <family val="2"/>
      </rPr>
      <t>Description</t>
    </r>
  </si>
  <si>
    <r>
      <rPr>
        <b/>
        <sz val="10"/>
        <rFont val="Arial"/>
        <family val="2"/>
      </rPr>
      <t>No. of Companies</t>
    </r>
  </si>
  <si>
    <t>3691</t>
  </si>
  <si>
    <t>Storage Batteries</t>
  </si>
  <si>
    <t>3692</t>
  </si>
  <si>
    <t>Primary Batteries, Dry and Wet</t>
  </si>
  <si>
    <t>3699</t>
  </si>
  <si>
    <t xml:space="preserve">Electrical Machinery, Equipment, and Supplies, Not Elsewhere </t>
  </si>
  <si>
    <r>
      <rPr>
        <sz val="10"/>
        <rFont val="Arial"/>
        <family val="2"/>
      </rPr>
      <t>Screening of Comparable Compaines</t>
    </r>
  </si>
  <si>
    <r>
      <rPr>
        <b/>
        <sz val="10"/>
        <rFont val="Arial"/>
        <family val="2"/>
      </rPr>
      <t>Search Step</t>
    </r>
  </si>
  <si>
    <r>
      <rPr>
        <b/>
        <sz val="10"/>
        <rFont val="Arial"/>
        <family val="2"/>
      </rPr>
      <t>Number of Comps Eliminated</t>
    </r>
  </si>
  <si>
    <r>
      <rPr>
        <sz val="10"/>
        <color rgb="FFFF0000"/>
        <rFont val="Arial"/>
        <family val="2"/>
      </rPr>
      <t>1</t>
    </r>
  </si>
  <si>
    <t>Independence(A+, A, A-, B+, B, B-,U)</t>
  </si>
  <si>
    <r>
      <rPr>
        <sz val="10"/>
        <color rgb="FFFF0000"/>
        <rFont val="Arial"/>
        <family val="2"/>
      </rPr>
      <t>2</t>
    </r>
  </si>
  <si>
    <r>
      <rPr>
        <sz val="10"/>
        <color rgb="FFFF0000"/>
        <rFont val="Arial"/>
        <family val="2"/>
      </rPr>
      <t>3</t>
    </r>
  </si>
  <si>
    <r>
      <rPr>
        <sz val="10"/>
        <color rgb="FFFF0000"/>
        <rFont val="Arial"/>
        <family val="2"/>
      </rPr>
      <t>4</t>
    </r>
  </si>
  <si>
    <r>
      <rPr>
        <sz val="10"/>
        <color rgb="FFFF0000"/>
        <rFont val="Arial"/>
        <family val="2"/>
      </rPr>
      <t>5</t>
    </r>
  </si>
  <si>
    <r>
      <rPr>
        <sz val="10"/>
        <color rgb="FFFF0000"/>
        <rFont val="Arial"/>
        <family val="2"/>
      </rPr>
      <t>6</t>
    </r>
  </si>
  <si>
    <r>
      <rPr>
        <b/>
        <sz val="10"/>
        <rFont val="Arial"/>
        <family val="2"/>
      </rPr>
      <t>Total</t>
    </r>
  </si>
  <si>
    <r>
      <rPr>
        <b/>
        <sz val="10"/>
        <rFont val="Arial"/>
        <family val="2"/>
      </rPr>
      <t>Include</t>
    </r>
  </si>
  <si>
    <r>
      <rPr>
        <b/>
        <sz val="10"/>
        <color rgb="FF000000"/>
        <rFont val="Arial"/>
        <family val="2"/>
      </rPr>
      <t>Business Description and Other Information</t>
    </r>
  </si>
  <si>
    <r>
      <rPr>
        <b/>
        <sz val="10"/>
        <color rgb="FF000000"/>
        <rFont val="Arial"/>
        <family val="2"/>
      </rPr>
      <t xml:space="preserve"> </t>
    </r>
    <r>
      <rPr>
        <b/>
        <sz val="10"/>
        <color rgb="FF000000"/>
        <rFont val="Arial"/>
        <family val="2"/>
      </rPr>
      <t>H</t>
    </r>
    <r>
      <rPr>
        <b/>
        <sz val="10"/>
        <color rgb="FF000000"/>
        <rFont val="Arial"/>
        <family val="2"/>
      </rPr>
      <t xml:space="preserve"> </t>
    </r>
  </si>
  <si>
    <r>
      <rPr>
        <b/>
        <sz val="10"/>
        <color rgb="FF000000"/>
        <rFont val="Arial"/>
        <family val="2"/>
      </rPr>
      <t>2022</t>
    </r>
  </si>
  <si>
    <r>
      <rPr>
        <b/>
        <sz val="10"/>
        <color rgb="FF000000"/>
        <rFont val="Arial"/>
        <family val="2"/>
      </rPr>
      <t>2021</t>
    </r>
  </si>
  <si>
    <r>
      <rPr>
        <b/>
        <sz val="10"/>
        <color rgb="FF000000"/>
        <rFont val="Arial"/>
        <family val="2"/>
      </rPr>
      <t>2020</t>
    </r>
  </si>
  <si>
    <r>
      <rPr>
        <b/>
        <sz val="10"/>
        <color rgb="FF000000"/>
        <rFont val="Arial"/>
        <family val="2"/>
      </rPr>
      <t>2020-2022 Average</t>
    </r>
  </si>
  <si>
    <r>
      <rPr>
        <b/>
        <sz val="10"/>
        <color rgb="FF000000"/>
        <rFont val="Arial"/>
        <family val="2"/>
      </rPr>
      <t xml:space="preserve"> </t>
    </r>
    <r>
      <rPr>
        <b/>
        <sz val="10"/>
        <color rgb="FF000000"/>
        <rFont val="Arial"/>
        <family val="2"/>
      </rPr>
      <t>Leverage Part</t>
    </r>
    <r>
      <rPr>
        <b/>
        <sz val="10"/>
        <color rgb="FF000000"/>
        <rFont val="Arial"/>
        <family val="2"/>
      </rPr>
      <t xml:space="preserve"> </t>
    </r>
  </si>
  <si>
    <r>
      <rPr>
        <b/>
        <sz val="10"/>
        <color rgb="FF000000"/>
        <rFont val="Arial"/>
        <family val="2"/>
      </rPr>
      <t>OK</t>
    </r>
  </si>
  <si>
    <r>
      <rPr>
        <b/>
        <sz val="10"/>
        <color rgb="FF000000"/>
        <rFont val="Arial"/>
        <family val="2"/>
      </rPr>
      <t>ok</t>
    </r>
  </si>
  <si>
    <r>
      <rPr>
        <b/>
        <sz val="10"/>
        <color rgb="FF000000"/>
        <rFont val="Arial"/>
        <family val="2"/>
      </rPr>
      <t>No</t>
    </r>
  </si>
  <si>
    <r>
      <rPr>
        <b/>
        <sz val="10"/>
        <color rgb="FF000000"/>
        <rFont val="Arial"/>
        <family val="2"/>
      </rPr>
      <t>COMPANY</t>
    </r>
  </si>
  <si>
    <r>
      <rPr>
        <b/>
        <sz val="10"/>
        <color rgb="FF000000"/>
        <rFont val="Arial"/>
        <family val="2"/>
      </rPr>
      <t>status 2023</t>
    </r>
  </si>
  <si>
    <r>
      <rPr>
        <b/>
        <sz val="10"/>
        <color rgb="FF000000"/>
        <rFont val="Arial"/>
        <family val="2"/>
      </rPr>
      <t>general 2023</t>
    </r>
  </si>
  <si>
    <r>
      <rPr>
        <b/>
        <sz val="10"/>
        <color rgb="FF000000"/>
        <rFont val="Arial"/>
        <family val="2"/>
      </rPr>
      <t>detail 2023</t>
    </r>
  </si>
  <si>
    <r>
      <rPr>
        <b/>
        <sz val="10"/>
        <color rgb="FF000000"/>
        <rFont val="Arial"/>
        <family val="2"/>
      </rPr>
      <t>Lev</t>
    </r>
    <r>
      <rPr>
        <b/>
        <sz val="10"/>
        <color rgb="FF000000"/>
        <rFont val="Arial"/>
        <family val="2"/>
      </rPr>
      <t xml:space="preserve">
</t>
    </r>
    <r>
      <rPr>
        <b/>
        <sz val="10"/>
        <color rgb="FF000000"/>
        <rFont val="Arial"/>
        <family val="2"/>
      </rPr>
      <t>(Y/N)</t>
    </r>
  </si>
  <si>
    <r>
      <rPr>
        <b/>
        <sz val="10"/>
        <color rgb="FF000000"/>
        <rFont val="Arial"/>
        <family val="2"/>
      </rPr>
      <t>Segment</t>
    </r>
  </si>
  <si>
    <r>
      <rPr>
        <b/>
        <sz val="10"/>
        <color rgb="FF000000"/>
        <rFont val="Arial"/>
        <family val="2"/>
      </rPr>
      <t>Mock NCP</t>
    </r>
  </si>
  <si>
    <t>Zoe Review</t>
  </si>
  <si>
    <r>
      <rPr>
        <b/>
        <sz val="10"/>
        <color rgb="FF000000"/>
        <rFont val="Arial"/>
        <family val="2"/>
      </rPr>
      <t xml:space="preserve"> </t>
    </r>
    <r>
      <rPr>
        <b/>
        <sz val="10"/>
        <color rgb="FF000000"/>
        <rFont val="Arial"/>
        <family val="2"/>
      </rPr>
      <t>status 2022</t>
    </r>
    <r>
      <rPr>
        <b/>
        <sz val="10"/>
        <color rgb="FF000000"/>
        <rFont val="Arial"/>
        <family val="2"/>
      </rPr>
      <t xml:space="preserve"> </t>
    </r>
  </si>
  <si>
    <r>
      <rPr>
        <b/>
        <sz val="10"/>
        <color rgb="FF000000"/>
        <rFont val="Arial"/>
        <family val="2"/>
      </rPr>
      <t>general 2022</t>
    </r>
  </si>
  <si>
    <r>
      <rPr>
        <b/>
        <sz val="10"/>
        <color rgb="FF000000"/>
        <rFont val="Arial"/>
        <family val="2"/>
      </rPr>
      <t>detail 2022</t>
    </r>
  </si>
  <si>
    <r>
      <rPr>
        <b/>
        <sz val="10"/>
        <color rgb="FF000000"/>
        <rFont val="Arial"/>
        <family val="2"/>
      </rPr>
      <t>Overview</t>
    </r>
  </si>
  <si>
    <r>
      <rPr>
        <b/>
        <sz val="10"/>
        <color rgb="FF000000"/>
        <rFont val="Arial"/>
        <family val="2"/>
      </rPr>
      <t>Main activity</t>
    </r>
  </si>
  <si>
    <r>
      <rPr>
        <b/>
        <sz val="10"/>
        <color rgb="FF000000"/>
        <rFont val="Arial"/>
        <family val="2"/>
      </rPr>
      <t>Website address</t>
    </r>
  </si>
  <si>
    <r>
      <rPr>
        <b/>
        <sz val="10"/>
        <color rgb="FF000000"/>
        <rFont val="Arial"/>
        <family val="2"/>
      </rPr>
      <t>Trading address - Country</t>
    </r>
  </si>
  <si>
    <r>
      <rPr>
        <b/>
        <sz val="10"/>
        <color rgb="FF000000"/>
        <rFont val="Arial"/>
        <family val="2"/>
      </rPr>
      <t>Address of incorp. - Country</t>
    </r>
  </si>
  <si>
    <r>
      <rPr>
        <b/>
        <sz val="10"/>
        <color rgb="FF000000"/>
        <rFont val="Arial"/>
        <family val="2"/>
      </rPr>
      <t>Ticker symbol</t>
    </r>
  </si>
  <si>
    <r>
      <rPr>
        <b/>
        <sz val="10"/>
        <color rgb="FF000000"/>
        <rFont val="Arial"/>
        <family val="2"/>
      </rPr>
      <t>BvDEP Independence Indicator</t>
    </r>
  </si>
  <si>
    <r>
      <rPr>
        <b/>
        <sz val="10"/>
        <color rgb="FF000000"/>
        <rFont val="Arial"/>
        <family val="2"/>
      </rPr>
      <t>US SIC, Primary code(s) (M)</t>
    </r>
  </si>
  <si>
    <r>
      <rPr>
        <b/>
        <sz val="10"/>
        <color rgb="FF000000"/>
        <rFont val="Arial"/>
        <family val="2"/>
      </rPr>
      <t>Summary business description</t>
    </r>
  </si>
  <si>
    <r>
      <rPr>
        <b/>
        <sz val="10"/>
        <color rgb="FF000000"/>
        <rFont val="Arial"/>
        <family val="2"/>
      </rPr>
      <t>Description and history</t>
    </r>
  </si>
  <si>
    <r>
      <rPr>
        <b/>
        <sz val="10"/>
        <color rgb="FF000000"/>
        <rFont val="Arial"/>
        <family val="2"/>
      </rPr>
      <t>Previous company name</t>
    </r>
  </si>
  <si>
    <r>
      <rPr>
        <b/>
        <sz val="10"/>
        <color rgb="FF000000"/>
        <rFont val="Arial"/>
        <family val="2"/>
      </rPr>
      <t>Main brand names</t>
    </r>
  </si>
  <si>
    <r>
      <rPr>
        <b/>
        <sz val="10"/>
        <color rgb="FF000000"/>
        <rFont val="Arial"/>
        <family val="2"/>
      </rPr>
      <t>BVD ID number</t>
    </r>
  </si>
  <si>
    <r>
      <rPr>
        <b/>
        <sz val="10"/>
        <color rgb="FF000000"/>
        <rFont val="Arial"/>
        <family val="2"/>
      </rPr>
      <t xml:space="preserve"> </t>
    </r>
    <r>
      <rPr>
        <b/>
        <sz val="10"/>
        <color rgb="FF000000"/>
        <rFont val="Arial"/>
        <family val="2"/>
      </rPr>
      <t>Total revenues,2022, Values in original currency (th)</t>
    </r>
    <r>
      <rPr>
        <b/>
        <sz val="10"/>
        <color rgb="FF000000"/>
        <rFont val="Arial"/>
        <family val="2"/>
      </rPr>
      <t xml:space="preserve"> </t>
    </r>
  </si>
  <si>
    <r>
      <rPr>
        <b/>
        <sz val="10"/>
        <color rgb="FF000000"/>
        <rFont val="Arial"/>
        <family val="2"/>
      </rPr>
      <t>Total revenues,2021, Values in original currency (th)</t>
    </r>
  </si>
  <si>
    <r>
      <rPr>
        <b/>
        <sz val="10"/>
        <color rgb="FF000000"/>
        <rFont val="Arial"/>
        <family val="2"/>
      </rPr>
      <t>Total revenues,2020, Values in original currency (th)</t>
    </r>
  </si>
  <si>
    <r>
      <rPr>
        <b/>
        <sz val="10"/>
        <color rgb="FF000000"/>
        <rFont val="Arial"/>
        <family val="2"/>
      </rPr>
      <t>Total revenues,2019, Values in original currency (th)</t>
    </r>
  </si>
  <si>
    <r>
      <rPr>
        <b/>
        <sz val="10"/>
        <color rgb="FF000000"/>
        <rFont val="Arial"/>
        <family val="2"/>
      </rPr>
      <t xml:space="preserve"> </t>
    </r>
    <r>
      <rPr>
        <b/>
        <sz val="10"/>
        <color rgb="FF000000"/>
        <rFont val="Arial"/>
        <family val="2"/>
      </rPr>
      <t>Gross sales,2022, Values in original currency (th)</t>
    </r>
    <r>
      <rPr>
        <b/>
        <sz val="10"/>
        <color rgb="FF000000"/>
        <rFont val="Arial"/>
        <family val="2"/>
      </rPr>
      <t xml:space="preserve"> </t>
    </r>
  </si>
  <si>
    <r>
      <rPr>
        <b/>
        <sz val="10"/>
        <color rgb="FF000000"/>
        <rFont val="Arial"/>
        <family val="2"/>
      </rPr>
      <t>Gross sales,2021, Values in original currency (th)</t>
    </r>
  </si>
  <si>
    <r>
      <rPr>
        <b/>
        <sz val="10"/>
        <color rgb="FF000000"/>
        <rFont val="Arial"/>
        <family val="2"/>
      </rPr>
      <t>Gross sales,2020, Values in original currency (th)</t>
    </r>
  </si>
  <si>
    <r>
      <rPr>
        <b/>
        <sz val="10"/>
        <color rgb="FF000000"/>
        <rFont val="Arial"/>
        <family val="2"/>
      </rPr>
      <t>Gross sales,2019, Values in original currency (th)</t>
    </r>
  </si>
  <si>
    <r>
      <rPr>
        <b/>
        <sz val="10"/>
        <color rgb="FF000000"/>
        <rFont val="Arial"/>
        <family val="2"/>
      </rPr>
      <t xml:space="preserve"> </t>
    </r>
    <r>
      <rPr>
        <b/>
        <sz val="10"/>
        <color rgb="FF000000"/>
        <rFont val="Arial"/>
        <family val="2"/>
      </rPr>
      <t>Adjustments/excise tax,2022, Values in original currency (th)</t>
    </r>
    <r>
      <rPr>
        <b/>
        <sz val="10"/>
        <color rgb="FF000000"/>
        <rFont val="Arial"/>
        <family val="2"/>
      </rPr>
      <t xml:space="preserve"> </t>
    </r>
  </si>
  <si>
    <r>
      <rPr>
        <b/>
        <sz val="10"/>
        <color rgb="FF000000"/>
        <rFont val="Arial"/>
        <family val="2"/>
      </rPr>
      <t>Adjustments/excise tax,2021, Values in original currency (th)</t>
    </r>
  </si>
  <si>
    <r>
      <rPr>
        <b/>
        <sz val="10"/>
        <color rgb="FF000000"/>
        <rFont val="Arial"/>
        <family val="2"/>
      </rPr>
      <t>Adjustments/excise tax,2020, Values in original currency (th)</t>
    </r>
  </si>
  <si>
    <r>
      <rPr>
        <b/>
        <sz val="10"/>
        <color rgb="FF000000"/>
        <rFont val="Arial"/>
        <family val="2"/>
      </rPr>
      <t>Adjustments/excise tax,2019, Values in original currency (th)</t>
    </r>
  </si>
  <si>
    <r>
      <rPr>
        <b/>
        <sz val="10"/>
        <color rgb="FF000000"/>
        <rFont val="Arial"/>
        <family val="2"/>
      </rPr>
      <t xml:space="preserve"> </t>
    </r>
    <r>
      <rPr>
        <b/>
        <sz val="10"/>
        <color rgb="FF000000"/>
        <rFont val="Arial"/>
        <family val="2"/>
      </rPr>
      <t>Net sales,2022, Values in original currency (th)</t>
    </r>
    <r>
      <rPr>
        <b/>
        <sz val="10"/>
        <color rgb="FF000000"/>
        <rFont val="Arial"/>
        <family val="2"/>
      </rPr>
      <t xml:space="preserve"> </t>
    </r>
  </si>
  <si>
    <r>
      <rPr>
        <b/>
        <sz val="10"/>
        <color rgb="FF000000"/>
        <rFont val="Arial"/>
        <family val="2"/>
      </rPr>
      <t>Net sales,2021, Values in original currency (th)</t>
    </r>
  </si>
  <si>
    <r>
      <rPr>
        <b/>
        <sz val="10"/>
        <color rgb="FF000000"/>
        <rFont val="Arial"/>
        <family val="2"/>
      </rPr>
      <t>Net sales,2020, Values in original currency (th)</t>
    </r>
  </si>
  <si>
    <r>
      <rPr>
        <b/>
        <sz val="10"/>
        <color rgb="FF000000"/>
        <rFont val="Arial"/>
        <family val="2"/>
      </rPr>
      <t>Net sales,2019, Values in original currency (th)</t>
    </r>
  </si>
  <si>
    <r>
      <rPr>
        <b/>
        <sz val="10"/>
        <color rgb="FF000000"/>
        <rFont val="Arial"/>
        <family val="2"/>
      </rPr>
      <t xml:space="preserve"> </t>
    </r>
    <r>
      <rPr>
        <b/>
        <sz val="10"/>
        <color rgb="FF000000"/>
        <rFont val="Arial"/>
        <family val="2"/>
      </rPr>
      <t>Other revenues,2022, Values in original currency (th)</t>
    </r>
    <r>
      <rPr>
        <b/>
        <sz val="10"/>
        <color rgb="FF000000"/>
        <rFont val="Arial"/>
        <family val="2"/>
      </rPr>
      <t xml:space="preserve"> </t>
    </r>
  </si>
  <si>
    <r>
      <rPr>
        <b/>
        <sz val="10"/>
        <color rgb="FF000000"/>
        <rFont val="Arial"/>
        <family val="2"/>
      </rPr>
      <t>Other revenues,2021, Values in original currency (th)</t>
    </r>
  </si>
  <si>
    <r>
      <rPr>
        <b/>
        <sz val="10"/>
        <color rgb="FF000000"/>
        <rFont val="Arial"/>
        <family val="2"/>
      </rPr>
      <t>Other revenues,2020, Values in original currency (th)</t>
    </r>
  </si>
  <si>
    <r>
      <rPr>
        <b/>
        <sz val="10"/>
        <color rgb="FF000000"/>
        <rFont val="Arial"/>
        <family val="2"/>
      </rPr>
      <t>Other revenues,2019, Values in original currency (th)</t>
    </r>
  </si>
  <si>
    <r>
      <rPr>
        <b/>
        <sz val="10"/>
        <color rgb="FF000000"/>
        <rFont val="Arial"/>
        <family val="2"/>
      </rPr>
      <t xml:space="preserve"> </t>
    </r>
    <r>
      <rPr>
        <b/>
        <sz val="10"/>
        <color rgb="FF000000"/>
        <rFont val="Arial"/>
        <family val="2"/>
      </rPr>
      <t>Cost of Goods Sold,2022, Values in original currency (th)</t>
    </r>
    <r>
      <rPr>
        <b/>
        <sz val="10"/>
        <color rgb="FF000000"/>
        <rFont val="Arial"/>
        <family val="2"/>
      </rPr>
      <t xml:space="preserve"> </t>
    </r>
  </si>
  <si>
    <r>
      <rPr>
        <b/>
        <sz val="10"/>
        <color rgb="FF000000"/>
        <rFont val="Arial"/>
        <family val="2"/>
      </rPr>
      <t>Cost of Goods Sold,2021, Values in original currency (th)</t>
    </r>
  </si>
  <si>
    <r>
      <rPr>
        <b/>
        <sz val="10"/>
        <color rgb="FF000000"/>
        <rFont val="Arial"/>
        <family val="2"/>
      </rPr>
      <t>Cost of Goods Sold,2020, Values in original currency (th)</t>
    </r>
  </si>
  <si>
    <r>
      <rPr>
        <b/>
        <sz val="10"/>
        <color rgb="FF000000"/>
        <rFont val="Arial"/>
        <family val="2"/>
      </rPr>
      <t>Cost of Goods Sold,2019, Values in original currency (th)</t>
    </r>
  </si>
  <si>
    <r>
      <rPr>
        <b/>
        <sz val="10"/>
        <color rgb="FF000000"/>
        <rFont val="Arial"/>
        <family val="2"/>
      </rPr>
      <t xml:space="preserve"> </t>
    </r>
    <r>
      <rPr>
        <b/>
        <sz val="10"/>
        <color rgb="FF000000"/>
        <rFont val="Arial"/>
        <family val="2"/>
      </rPr>
      <t>Research &amp; Development expenses,2022, Values in original currency (th)</t>
    </r>
    <r>
      <rPr>
        <b/>
        <sz val="10"/>
        <color rgb="FF000000"/>
        <rFont val="Arial"/>
        <family val="2"/>
      </rPr>
      <t xml:space="preserve"> </t>
    </r>
  </si>
  <si>
    <r>
      <rPr>
        <b/>
        <sz val="10"/>
        <color rgb="FF000000"/>
        <rFont val="Arial"/>
        <family val="2"/>
      </rPr>
      <t>Research &amp; Development expenses,2021, Values in original currency (th)</t>
    </r>
  </si>
  <si>
    <r>
      <rPr>
        <b/>
        <sz val="10"/>
        <color rgb="FF000000"/>
        <rFont val="Arial"/>
        <family val="2"/>
      </rPr>
      <t>Research &amp; Development expenses,2020, Values in original currency (th)</t>
    </r>
  </si>
  <si>
    <r>
      <rPr>
        <b/>
        <sz val="10"/>
        <color rgb="FF000000"/>
        <rFont val="Arial"/>
        <family val="2"/>
      </rPr>
      <t>Research &amp; Development expenses,2019, Values in original currency (th)</t>
    </r>
  </si>
  <si>
    <r>
      <rPr>
        <b/>
        <sz val="10"/>
        <color rgb="FF000000"/>
        <rFont val="Arial"/>
        <family val="2"/>
      </rPr>
      <t xml:space="preserve"> </t>
    </r>
    <r>
      <rPr>
        <b/>
        <sz val="10"/>
        <color rgb="FF000000"/>
        <rFont val="Arial"/>
        <family val="2"/>
      </rPr>
      <t>Other Operating Items,2022, Values in original currency (th)</t>
    </r>
    <r>
      <rPr>
        <b/>
        <sz val="10"/>
        <color rgb="FF000000"/>
        <rFont val="Arial"/>
        <family val="2"/>
      </rPr>
      <t xml:space="preserve"> </t>
    </r>
  </si>
  <si>
    <r>
      <rPr>
        <b/>
        <sz val="10"/>
        <color rgb="FF000000"/>
        <rFont val="Arial"/>
        <family val="2"/>
      </rPr>
      <t>Other Operating Items,2021, Values in original currency (th)</t>
    </r>
  </si>
  <si>
    <r>
      <rPr>
        <b/>
        <sz val="10"/>
        <color rgb="FF000000"/>
        <rFont val="Arial"/>
        <family val="2"/>
      </rPr>
      <t>Other Operating Items,2020, Values in original currency (th)</t>
    </r>
  </si>
  <si>
    <r>
      <rPr>
        <b/>
        <sz val="10"/>
        <color rgb="FF000000"/>
        <rFont val="Arial"/>
        <family val="2"/>
      </rPr>
      <t>Other Operating Items,2019, Values in original currency (th)</t>
    </r>
  </si>
  <si>
    <r>
      <rPr>
        <b/>
        <sz val="10"/>
        <color rgb="FF000000"/>
        <rFont val="Arial"/>
        <family val="2"/>
      </rPr>
      <t xml:space="preserve"> </t>
    </r>
    <r>
      <rPr>
        <b/>
        <sz val="10"/>
        <color rgb="FF000000"/>
        <rFont val="Arial"/>
        <family val="2"/>
      </rPr>
      <t>EBITDA,2022, Values in original currency (th)</t>
    </r>
    <r>
      <rPr>
        <b/>
        <sz val="10"/>
        <color rgb="FF000000"/>
        <rFont val="Arial"/>
        <family val="2"/>
      </rPr>
      <t xml:space="preserve"> </t>
    </r>
  </si>
  <si>
    <r>
      <rPr>
        <b/>
        <sz val="10"/>
        <color rgb="FF000000"/>
        <rFont val="Arial"/>
        <family val="2"/>
      </rPr>
      <t>EBITDA,2021, Values in original currency (th)</t>
    </r>
  </si>
  <si>
    <r>
      <rPr>
        <b/>
        <sz val="10"/>
        <color rgb="FF000000"/>
        <rFont val="Arial"/>
        <family val="2"/>
      </rPr>
      <t>EBITDA,2020, Values in original currency (th)</t>
    </r>
  </si>
  <si>
    <r>
      <rPr>
        <b/>
        <sz val="10"/>
        <color rgb="FF000000"/>
        <rFont val="Arial"/>
        <family val="2"/>
      </rPr>
      <t>EBITDA,2019, Values in original currency (th)</t>
    </r>
  </si>
  <si>
    <r>
      <rPr>
        <b/>
        <sz val="10"/>
        <color rgb="FF000000"/>
        <rFont val="Arial"/>
        <family val="2"/>
      </rPr>
      <t xml:space="preserve"> </t>
    </r>
    <r>
      <rPr>
        <b/>
        <sz val="10"/>
        <color rgb="FF000000"/>
        <rFont val="Arial"/>
        <family val="2"/>
      </rPr>
      <t>Total Depreciation, Amort. &amp; Depl.,2022, Values in original currency (th)</t>
    </r>
    <r>
      <rPr>
        <b/>
        <sz val="10"/>
        <color rgb="FF000000"/>
        <rFont val="Arial"/>
        <family val="2"/>
      </rPr>
      <t xml:space="preserve"> </t>
    </r>
  </si>
  <si>
    <r>
      <rPr>
        <b/>
        <sz val="10"/>
        <color rgb="FF000000"/>
        <rFont val="Arial"/>
        <family val="2"/>
      </rPr>
      <t>Total Depreciation, Amort. &amp; Depl.,2021, Values in original currency (th)</t>
    </r>
  </si>
  <si>
    <r>
      <rPr>
        <b/>
        <sz val="10"/>
        <color rgb="FF000000"/>
        <rFont val="Arial"/>
        <family val="2"/>
      </rPr>
      <t>Total Depreciation, Amort. &amp; Depl.,2020, Values in original currency (th)</t>
    </r>
  </si>
  <si>
    <r>
      <rPr>
        <b/>
        <sz val="10"/>
        <color rgb="FF000000"/>
        <rFont val="Arial"/>
        <family val="2"/>
      </rPr>
      <t>Total Depreciation, Amort. &amp; Depl.,2019, Values in original currency (th)</t>
    </r>
  </si>
  <si>
    <r>
      <rPr>
        <b/>
        <sz val="10"/>
        <color rgb="FF000000"/>
        <rFont val="Arial"/>
        <family val="2"/>
      </rPr>
      <t xml:space="preserve"> </t>
    </r>
    <r>
      <rPr>
        <b/>
        <sz val="10"/>
        <color rgb="FF000000"/>
        <rFont val="Arial"/>
        <family val="2"/>
      </rPr>
      <t>Depreciation,2022, Values in original currency (th)</t>
    </r>
    <r>
      <rPr>
        <b/>
        <sz val="10"/>
        <color rgb="FF000000"/>
        <rFont val="Arial"/>
        <family val="2"/>
      </rPr>
      <t xml:space="preserve"> </t>
    </r>
  </si>
  <si>
    <r>
      <rPr>
        <b/>
        <sz val="10"/>
        <color rgb="FF000000"/>
        <rFont val="Arial"/>
        <family val="2"/>
      </rPr>
      <t>Depreciation,2021, Values in original currency (th)</t>
    </r>
  </si>
  <si>
    <r>
      <rPr>
        <b/>
        <sz val="10"/>
        <color rgb="FF000000"/>
        <rFont val="Arial"/>
        <family val="2"/>
      </rPr>
      <t>Depreciation,2020, Values in original currency (th)</t>
    </r>
  </si>
  <si>
    <r>
      <rPr>
        <b/>
        <sz val="10"/>
        <color rgb="FF000000"/>
        <rFont val="Arial"/>
        <family val="2"/>
      </rPr>
      <t>Depreciation,2019, Values in original currency (th)</t>
    </r>
  </si>
  <si>
    <r>
      <rPr>
        <b/>
        <sz val="10"/>
        <color rgb="FF000000"/>
        <rFont val="Arial"/>
        <family val="2"/>
      </rPr>
      <t xml:space="preserve"> </t>
    </r>
    <r>
      <rPr>
        <b/>
        <sz val="10"/>
        <color rgb="FF000000"/>
        <rFont val="Arial"/>
        <family val="2"/>
      </rPr>
      <t>Amortization &amp; Depletion,2022, Values in original currency (th)</t>
    </r>
    <r>
      <rPr>
        <b/>
        <sz val="10"/>
        <color rgb="FF000000"/>
        <rFont val="Arial"/>
        <family val="2"/>
      </rPr>
      <t xml:space="preserve"> </t>
    </r>
  </si>
  <si>
    <r>
      <rPr>
        <b/>
        <sz val="10"/>
        <color rgb="FF000000"/>
        <rFont val="Arial"/>
        <family val="2"/>
      </rPr>
      <t>Amortization &amp; Depletion,2021, Values in original currency (th)</t>
    </r>
  </si>
  <si>
    <r>
      <rPr>
        <b/>
        <sz val="10"/>
        <color rgb="FF000000"/>
        <rFont val="Arial"/>
        <family val="2"/>
      </rPr>
      <t>Amortization &amp; Depletion,2020, Values in original currency (th)</t>
    </r>
  </si>
  <si>
    <r>
      <rPr>
        <b/>
        <sz val="10"/>
        <color rgb="FF000000"/>
        <rFont val="Arial"/>
        <family val="2"/>
      </rPr>
      <t>Amortization &amp; Depletion,2019, Values in original currency (th)</t>
    </r>
  </si>
  <si>
    <r>
      <rPr>
        <b/>
        <sz val="10"/>
        <color rgb="FF000000"/>
        <rFont val="Arial"/>
        <family val="2"/>
      </rPr>
      <t>Net Profit,2022, Values in original currency (th)</t>
    </r>
  </si>
  <si>
    <r>
      <rPr>
        <b/>
        <sz val="10"/>
        <color rgb="FF000000"/>
        <rFont val="Arial"/>
        <family val="2"/>
      </rPr>
      <t>Net Profit,2021, Values in original currency (th)</t>
    </r>
  </si>
  <si>
    <r>
      <rPr>
        <b/>
        <sz val="10"/>
        <color rgb="FF000000"/>
        <rFont val="Arial"/>
        <family val="2"/>
      </rPr>
      <t>Net Profit,2020, Values in original currency (th)</t>
    </r>
  </si>
  <si>
    <r>
      <rPr>
        <b/>
        <sz val="10"/>
        <color rgb="FF000000"/>
        <rFont val="Arial"/>
        <family val="2"/>
      </rPr>
      <t>Net Profit,2019, Values in original currency (th)</t>
    </r>
  </si>
  <si>
    <r>
      <rPr>
        <b/>
        <sz val="10"/>
        <color rgb="FF000000"/>
        <rFont val="Arial"/>
        <family val="2"/>
      </rPr>
      <t>Total Current Assets,2022, Values in original currency (th)</t>
    </r>
  </si>
  <si>
    <r>
      <rPr>
        <b/>
        <sz val="10"/>
        <color rgb="FF000000"/>
        <rFont val="Arial"/>
        <family val="2"/>
      </rPr>
      <t>Total Current Assets,2021, Values in original currency (th)</t>
    </r>
  </si>
  <si>
    <r>
      <rPr>
        <b/>
        <sz val="10"/>
        <color rgb="FF000000"/>
        <rFont val="Arial"/>
        <family val="2"/>
      </rPr>
      <t>Total Current Assets,2020, Values in original currency (th)</t>
    </r>
  </si>
  <si>
    <r>
      <rPr>
        <b/>
        <sz val="10"/>
        <color rgb="FF000000"/>
        <rFont val="Arial"/>
        <family val="2"/>
      </rPr>
      <t>Total Current Assets,2019, Values in original currency (th)</t>
    </r>
  </si>
  <si>
    <r>
      <rPr>
        <b/>
        <sz val="10"/>
        <color rgb="FF000000"/>
        <rFont val="Arial"/>
        <family val="2"/>
      </rPr>
      <t>Net Stated Inventory,2022, Values in original currency (th)</t>
    </r>
  </si>
  <si>
    <r>
      <rPr>
        <b/>
        <sz val="10"/>
        <color rgb="FF000000"/>
        <rFont val="Arial"/>
        <family val="2"/>
      </rPr>
      <t>Net Stated Inventory,2021, Values in original currency (th)</t>
    </r>
  </si>
  <si>
    <r>
      <rPr>
        <b/>
        <sz val="10"/>
        <color rgb="FF000000"/>
        <rFont val="Arial"/>
        <family val="2"/>
      </rPr>
      <t>Net Stated Inventory,2020, Values in original currency (th)</t>
    </r>
  </si>
  <si>
    <r>
      <rPr>
        <b/>
        <sz val="10"/>
        <color rgb="FF000000"/>
        <rFont val="Arial"/>
        <family val="2"/>
      </rPr>
      <t>Net Stated Inventory,2019, Values in original currency (th)</t>
    </r>
  </si>
  <si>
    <r>
      <rPr>
        <b/>
        <sz val="10"/>
        <color rgb="FF000000"/>
        <rFont val="Arial"/>
        <family val="2"/>
      </rPr>
      <t>Net Accounts Receivable,2022, Values in original currency (th)</t>
    </r>
  </si>
  <si>
    <r>
      <rPr>
        <b/>
        <sz val="10"/>
        <color rgb="FF000000"/>
        <rFont val="Arial"/>
        <family val="2"/>
      </rPr>
      <t>Net Accounts Receivable,2021, Values in original currency (th)</t>
    </r>
  </si>
  <si>
    <r>
      <rPr>
        <b/>
        <sz val="10"/>
        <color rgb="FF000000"/>
        <rFont val="Arial"/>
        <family val="2"/>
      </rPr>
      <t>Net Accounts Receivable,2020, Values in original currency (th)</t>
    </r>
  </si>
  <si>
    <r>
      <rPr>
        <b/>
        <sz val="10"/>
        <color rgb="FF000000"/>
        <rFont val="Arial"/>
        <family val="2"/>
      </rPr>
      <t>Net Accounts Receivable,2019, Values in original currency (th)</t>
    </r>
  </si>
  <si>
    <r>
      <rPr>
        <b/>
        <sz val="10"/>
        <color rgb="FF000000"/>
        <rFont val="Arial"/>
        <family val="2"/>
      </rPr>
      <t>Other Current Assets,2022, Values in original currency (th)</t>
    </r>
  </si>
  <si>
    <r>
      <rPr>
        <b/>
        <sz val="10"/>
        <color rgb="FF000000"/>
        <rFont val="Arial"/>
        <family val="2"/>
      </rPr>
      <t>Other Current Assets,2021, Values in original currency (th)</t>
    </r>
  </si>
  <si>
    <r>
      <rPr>
        <b/>
        <sz val="10"/>
        <color rgb="FF000000"/>
        <rFont val="Arial"/>
        <family val="2"/>
      </rPr>
      <t>Other Current Assets,2020, Values in original currency (th)</t>
    </r>
  </si>
  <si>
    <r>
      <rPr>
        <b/>
        <sz val="10"/>
        <color rgb="FF000000"/>
        <rFont val="Arial"/>
        <family val="2"/>
      </rPr>
      <t>Other Current Assets,2019, Values in original currency (th)</t>
    </r>
  </si>
  <si>
    <r>
      <rPr>
        <b/>
        <sz val="10"/>
        <color rgb="FF000000"/>
        <rFont val="Arial"/>
        <family val="2"/>
      </rPr>
      <t>Total Cash &amp; Short Term Investment,2022, Values in original currency (th)</t>
    </r>
  </si>
  <si>
    <r>
      <rPr>
        <b/>
        <sz val="10"/>
        <color rgb="FF000000"/>
        <rFont val="Arial"/>
        <family val="2"/>
      </rPr>
      <t>Total Cash &amp; Short Term Investment,2021, Values in original currency (th)</t>
    </r>
  </si>
  <si>
    <r>
      <rPr>
        <b/>
        <sz val="10"/>
        <color rgb="FF000000"/>
        <rFont val="Arial"/>
        <family val="2"/>
      </rPr>
      <t>Total Cash &amp; Short Term Investment,2020, Values in original currency (th)</t>
    </r>
  </si>
  <si>
    <r>
      <rPr>
        <b/>
        <sz val="10"/>
        <color rgb="FF000000"/>
        <rFont val="Arial"/>
        <family val="2"/>
      </rPr>
      <t>Total Cash &amp; Short Term Investment,2019, Values in original currency (th)</t>
    </r>
  </si>
  <si>
    <r>
      <rPr>
        <b/>
        <sz val="10"/>
        <color rgb="FF000000"/>
        <rFont val="Arial"/>
        <family val="2"/>
      </rPr>
      <t>Short Term Investment,2022, Values in original currency (th)</t>
    </r>
  </si>
  <si>
    <r>
      <rPr>
        <b/>
        <sz val="10"/>
        <color rgb="FF000000"/>
        <rFont val="Arial"/>
        <family val="2"/>
      </rPr>
      <t>Short Term Investment,2021, Values in original currency (th)</t>
    </r>
  </si>
  <si>
    <r>
      <rPr>
        <b/>
        <sz val="10"/>
        <color rgb="FF000000"/>
        <rFont val="Arial"/>
        <family val="2"/>
      </rPr>
      <t>Short Term Investment,2020, Values in original currency (th)</t>
    </r>
  </si>
  <si>
    <r>
      <rPr>
        <b/>
        <sz val="10"/>
        <color rgb="FF000000"/>
        <rFont val="Arial"/>
        <family val="2"/>
      </rPr>
      <t>Short Term Investment,2019, Values in original currency (th)</t>
    </r>
  </si>
  <si>
    <r>
      <rPr>
        <b/>
        <sz val="10"/>
        <color rgb="FF000000"/>
        <rFont val="Arial"/>
        <family val="2"/>
      </rPr>
      <t>Net Property, Plant &amp; Equipment,2022, Values in original currency (th)</t>
    </r>
  </si>
  <si>
    <r>
      <rPr>
        <b/>
        <sz val="10"/>
        <color rgb="FF000000"/>
        <rFont val="Arial"/>
        <family val="2"/>
      </rPr>
      <t>Net Property, Plant &amp; Equipment,2021, Values in original currency (th)</t>
    </r>
  </si>
  <si>
    <r>
      <rPr>
        <b/>
        <sz val="10"/>
        <color rgb="FF000000"/>
        <rFont val="Arial"/>
        <family val="2"/>
      </rPr>
      <t>Net Property, Plant &amp; Equipment,2020, Values in original currency (th)</t>
    </r>
  </si>
  <si>
    <r>
      <rPr>
        <b/>
        <sz val="10"/>
        <color rgb="FF000000"/>
        <rFont val="Arial"/>
        <family val="2"/>
      </rPr>
      <t>Net Property, Plant &amp; Equipment,2019, Values in original currency (th)</t>
    </r>
  </si>
  <si>
    <r>
      <rPr>
        <b/>
        <sz val="10"/>
        <color rgb="FF000000"/>
        <rFont val="Arial"/>
        <family val="2"/>
      </rPr>
      <t>Total Assets,2022, Values in original currency (th)</t>
    </r>
  </si>
  <si>
    <r>
      <rPr>
        <b/>
        <sz val="10"/>
        <color rgb="FF000000"/>
        <rFont val="Arial"/>
        <family val="2"/>
      </rPr>
      <t>Total Assets,2021, Values in original currency (th)</t>
    </r>
  </si>
  <si>
    <r>
      <rPr>
        <b/>
        <sz val="10"/>
        <color rgb="FF000000"/>
        <rFont val="Arial"/>
        <family val="2"/>
      </rPr>
      <t>Total Assets,2020, Values in original currency (th)</t>
    </r>
  </si>
  <si>
    <r>
      <rPr>
        <b/>
        <sz val="10"/>
        <color rgb="FF000000"/>
        <rFont val="Arial"/>
        <family val="2"/>
      </rPr>
      <t>Total Assets,2019, Values in original currency (th)</t>
    </r>
  </si>
  <si>
    <r>
      <rPr>
        <b/>
        <sz val="10"/>
        <rFont val="Arial"/>
        <family val="2"/>
      </rPr>
      <t>Sales</t>
    </r>
    <r>
      <rPr>
        <b/>
        <sz val="10"/>
        <rFont val="Arial"/>
        <family val="2"/>
      </rPr>
      <t xml:space="preserve"> </t>
    </r>
  </si>
  <si>
    <r>
      <rPr>
        <b/>
        <sz val="10"/>
        <rFont val="Arial"/>
        <family val="2"/>
      </rPr>
      <t>CoGS</t>
    </r>
  </si>
  <si>
    <r>
      <rPr>
        <b/>
        <sz val="10"/>
        <rFont val="Arial"/>
        <family val="2"/>
      </rPr>
      <t>SG&amp;A</t>
    </r>
  </si>
  <si>
    <r>
      <rPr>
        <b/>
        <sz val="10"/>
        <rFont val="Arial"/>
        <family val="2"/>
      </rPr>
      <t>Depreciation</t>
    </r>
  </si>
  <si>
    <r>
      <rPr>
        <b/>
        <sz val="10"/>
        <rFont val="Arial"/>
        <family val="2"/>
      </rPr>
      <t>OP</t>
    </r>
  </si>
  <si>
    <r>
      <rPr>
        <b/>
        <sz val="10"/>
        <rFont val="Arial"/>
        <family val="2"/>
      </rPr>
      <t>OM</t>
    </r>
  </si>
  <si>
    <r>
      <rPr>
        <b/>
        <sz val="10"/>
        <rFont val="Arial"/>
        <family val="2"/>
      </rPr>
      <t>NCP</t>
    </r>
  </si>
  <si>
    <r>
      <rPr>
        <b/>
        <sz val="10"/>
        <rFont val="Arial"/>
        <family val="2"/>
      </rPr>
      <t>Research &amp; Development expenses</t>
    </r>
  </si>
  <si>
    <r>
      <rPr>
        <b/>
        <sz val="10"/>
        <rFont val="Arial"/>
        <family val="2"/>
      </rPr>
      <t>Inventory</t>
    </r>
  </si>
  <si>
    <r>
      <rPr>
        <b/>
        <sz val="10"/>
        <rFont val="Arial"/>
        <family val="2"/>
      </rPr>
      <t>Fixed Assets</t>
    </r>
  </si>
  <si>
    <r>
      <rPr>
        <b/>
        <sz val="10"/>
        <rFont val="Arial"/>
        <family val="2"/>
      </rPr>
      <t>2020</t>
    </r>
  </si>
  <si>
    <r>
      <rPr>
        <b/>
        <sz val="10"/>
        <rFont val="Arial"/>
        <family val="2"/>
      </rPr>
      <t>2021</t>
    </r>
  </si>
  <si>
    <r>
      <rPr>
        <b/>
        <sz val="10"/>
        <rFont val="Arial"/>
        <family val="2"/>
      </rPr>
      <t>2022</t>
    </r>
  </si>
  <si>
    <r>
      <rPr>
        <sz val="10"/>
        <rFont val="Arial"/>
        <family val="2"/>
      </rPr>
      <t>1</t>
    </r>
  </si>
  <si>
    <r>
      <rPr>
        <sz val="10"/>
        <rFont val="Arial"/>
        <family val="2"/>
      </rPr>
      <t>ok</t>
    </r>
    <r>
      <rPr>
        <sz val="10"/>
        <rFont val="宋体"/>
        <family val="3"/>
        <charset val="134"/>
      </rPr>
      <t>，</t>
    </r>
    <r>
      <rPr>
        <sz val="10"/>
        <rFont val="Arial"/>
        <family val="2"/>
      </rPr>
      <t>sda/sdp</t>
    </r>
  </si>
  <si>
    <t>BYD COMPANY LIMITED</t>
  </si>
  <si>
    <t>The company is engaged in the research, development, manufacture and distribution of automobiles, secondary rechargeable batteries and mobile phone components. It was established in the year 1995 and conducts business from its registered corporate office which is strategically located in Shenzhen, China. The company provides automobiles, including G6, S6 and other series; lithium-ion batteries and nickel batteries which are applied in mobile phones, digital cameras, electric tools, electric toys and other portable electronic devices. It also offers casings, keypads, liquid crystal display (LCD) modules, cameras, flexible circuit boards, chargers, and mobile phone design and assembly services.</t>
  </si>
  <si>
    <t>www.byd.cn</t>
  </si>
  <si>
    <t>002594</t>
  </si>
  <si>
    <t>Engaged in the research, development, manufacture and distribution of automobiles, secondary rechargeable batteries and mobile phone components</t>
  </si>
  <si>
    <t>The principal activities of The Group are research, development, manufacture and sale of rechargeable batteries, handset components and assembley service as well as automobiles and related products.</t>
  </si>
  <si>
    <t>CN30914PC</t>
  </si>
  <si>
    <r>
      <rPr>
        <sz val="10"/>
        <rFont val="Arial"/>
        <family val="2"/>
      </rPr>
      <t>2</t>
    </r>
  </si>
  <si>
    <t>CONTEMPORARY AMPEREX TECHNOLOGY CO., LTD.</t>
  </si>
  <si>
    <t>The company is an entity based in the People's Republic of China that is engaged in the manufacture and distribution of storage batteries. It started its operations in the year 2011 and has its registered business office located in Ningde City, China.The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t>
  </si>
  <si>
    <t>www.catlbattery.com</t>
  </si>
  <si>
    <t>300750</t>
  </si>
  <si>
    <t>Engaged in the manufacture and distribution of storage batteries</t>
  </si>
  <si>
    <t>The Company is mainly engaged in research and development, production and sales of new energy automotive power battery system and energy storage system, and is committed to providing first-class solutions for global new energy applications.</t>
  </si>
  <si>
    <t>CN49264PC</t>
  </si>
  <si>
    <r>
      <rPr>
        <sz val="10"/>
        <rFont val="Arial"/>
        <family val="2"/>
      </rPr>
      <t>3</t>
    </r>
  </si>
  <si>
    <t>MITSUBISHI ELECTRIC CORPORATION</t>
  </si>
  <si>
    <t>This company is engaged in the production of electrical equipment. It was founded in 1921 when Mitsubishi Shipbuilding Co. (Mitsubishi Heavy Industries, Ltd.) spun off a factory in Kobe, Japan that made electric motors for ocean-going vessels into a new company called Mitsubishi Electric Corporation. The registered head office of the company is located in Tokyo, Japan.The company operates in six business segments: Heavy Electric System, Industrial Mechatronics, Information Communication Systems, Electronic Devices, Home Appliance and Others. Furthermore, The Heavy Electric System segment offers turbine generators, nuclear power plant equipment, motors, transformer, power electronics equipment, circuit breaks and others. The Industrial Mechatronics segment provides programmable logic controllers, inverters, servomotors, factory automation systems, motors, hoists and others. The Information Communication Systems segment offers wireless, cable and satellite communications equipment, mobile handsets, radar equipment and others. The Electronic Devices segment provides power modules, high frequency devices, optical devices, display monitors, cathode-ray tubes and others. The Home Appliance segment provides color televisions, projection televisions, package air conditions and microwaves. The Others segment provides various services, including finance, logistics, real estates, advertising services.The mission of the company is to continually improve its technologies and services by applying creativity to all aspects of its business.</t>
  </si>
  <si>
    <t>www.mitsubishielectric.com</t>
  </si>
  <si>
    <t>6503</t>
  </si>
  <si>
    <t>Engaged in the production of electrical equipment</t>
  </si>
  <si>
    <t>The Company is engaged in developing, manufacturing, sale and distribution of a range of electrical and electronic equipment.</t>
  </si>
  <si>
    <t>JP4010001008772</t>
  </si>
  <si>
    <r>
      <rPr>
        <sz val="10"/>
        <rFont val="Arial"/>
        <family val="2"/>
      </rPr>
      <t>4</t>
    </r>
  </si>
  <si>
    <r>
      <rPr>
        <sz val="10"/>
        <rFont val="Arial"/>
        <family val="2"/>
      </rPr>
      <t>ok</t>
    </r>
    <r>
      <rPr>
        <sz val="10"/>
        <rFont val="宋体"/>
        <family val="3"/>
        <charset val="134"/>
      </rPr>
      <t>，</t>
    </r>
    <r>
      <rPr>
        <sz val="10"/>
        <rFont val="Arial"/>
        <family val="2"/>
      </rPr>
      <t>indep</t>
    </r>
  </si>
  <si>
    <t>SHANGHAI ELECTRIC GROUP COMPANY LIMITED</t>
  </si>
  <si>
    <t>This company is engaged in the design, manufacture, and wholesale of power equipment, electromechanical equipment, transportation equipment and environmental systems. It was incorporated in 1950 and has its registered office address in Shanghai, China. The company is one of the largest mechanical and electrical equipment manufacturing enterprises in China. It is also the world's 8th largest white goods manufacturer. The company is a multi property group, sponsored by Shanghai Electric (group) Corporation, Fuxi Holding Investment Co., Ltd, Guangdong Zhujiang Investment Co., Ltd, Shengneng (group) Co., Ltd, and Guangdong Mingguang Investment Co., Ltd. The company operates in six business segments: the power equipment segment; the electromechanical equipment segment; the transportation equipment segment; the environmental systems segment; the financial business segment, which is engaged in the provision of financial services and products by the company, and the others segment is engaged in research and development and automation controls.</t>
  </si>
  <si>
    <t>www.shanghai-electric.com</t>
  </si>
  <si>
    <t>02727</t>
  </si>
  <si>
    <t>Engaged in the design, manufacture, and wholesale of power equipment, electromechanical equipment, transportation equipment and environmental systems</t>
  </si>
  <si>
    <t>The Company is mainly engaged in the following business: design, production and sales of power equipment and provide related services; Design, manufacture and sell mechatronics equipment and provide related services; Design, manufacture and sell heavy machinery and nuclear island equipment and provide related services; Design, manufacture and sell transportation equipment and provide related services; Design, manufacture and sell environmental protection equipment and provide related services.</t>
  </si>
  <si>
    <t>CN31093PC</t>
  </si>
  <si>
    <r>
      <rPr>
        <sz val="10"/>
        <rFont val="Arial"/>
        <family val="2"/>
      </rPr>
      <t>5</t>
    </r>
  </si>
  <si>
    <t>JA SOLAR TECHNOLOGY CO., LTD.</t>
  </si>
  <si>
    <t>The company is engaged in the manufacture and sale of heavy equipment for the infrastructure construction markets. It was founded in the year 2000. The registered head office of the company is located in Qinhuangdao, People's Republic of China. The company offers railway construction equipment, including pre-cast track foundation construction and highway construction equipment; and special transporters, such as modular transporters, pallet carriers, slag pot carriers, aerial work platforms, container reach stackers, flatbed motor trucks, and snow grooming vehicles. It also provides full-slewing, railway container, overhead, gantry, and portal cranes; tunnel boring and subway tunnel segment mould equipment; and off-highway and articulated dump trucks. Its equipment are used for the construction of highways bridges, river crossings, offshore viaducts, tunnels and other heavy construction projects in China, Singapore, Korea, Saudi Arabia, Algeria, India, Vietnam, and Poland.</t>
  </si>
  <si>
    <t>www.tianyetolian.com</t>
  </si>
  <si>
    <t>002459</t>
  </si>
  <si>
    <t>Engaged in the manufacture and sale of heavy equipment for the infrastructure construction markets</t>
  </si>
  <si>
    <t>The Company is mainly engaged in the research and development, production and sales of silicon, solar cells and solar modules, as well as the development, construction and operation of solar photovoltaic power stations.</t>
  </si>
  <si>
    <t>QINHUANGDAO TIANYE TOLIAN HEAVY INDUSTRY COMPANY LIMITED</t>
  </si>
  <si>
    <t>CN40090PC</t>
  </si>
  <si>
    <r>
      <rPr>
        <sz val="10"/>
        <rFont val="Arial"/>
        <family val="2"/>
      </rPr>
      <t>6</t>
    </r>
  </si>
  <si>
    <t>include</t>
  </si>
  <si>
    <t>The company is engaged in the manufacture and sale of computers, laptops, tablet PCs, mini PCs, umpc and mobile devices. It was founded in the year 2009. The registered head office of the company is located in the city of Shenzhen, People's Republic of China. The company supplies a wide range of products to meet the ever-changing market demands. It annually produces 2000 pieces per day. Its products sell well in North America, West Europe and Australia.</t>
  </si>
  <si>
    <t>www.sunwoda.com</t>
  </si>
  <si>
    <t>300207</t>
  </si>
  <si>
    <t>Engaged in the manufacture and sale of computers, laptops, tablet PCs, mini PCs, umpc and mobile devices</t>
  </si>
  <si>
    <t>The Company is principally engaged in the research, development, design, production and sale of lithium ion battery modules.</t>
  </si>
  <si>
    <t>CN40394PC</t>
  </si>
  <si>
    <r>
      <rPr>
        <sz val="10"/>
        <rFont val="Arial"/>
        <family val="2"/>
      </rPr>
      <t>7</t>
    </r>
  </si>
  <si>
    <t>HUNAN YUNENG NEW ENERGY BATTERY MATERIAL CO.,LTD.</t>
  </si>
  <si>
    <t>This company is engaged in the research and development, production, sales and leasing of lithium batteries. It was established in 2016 and conducts business from its registered corporate office which is strategically located in Xiangtan, China. The company's business activities specialises in the R&amp;D, production, and sales of lithium iron phosphate, nickel-cobalt-manganese ternary series lithium-ion battery materials. It offers comprehensive after-sales service, supports the company's development strategy, and continuously develops innovative designs, improves product quality, and creates higher value and performance.</t>
  </si>
  <si>
    <t>Manufacturing; Retail; Services</t>
  </si>
  <si>
    <t>www.hunanyuneng.com</t>
  </si>
  <si>
    <t>301358</t>
  </si>
  <si>
    <t>Engaged in the research and development, production, sales and leasing of lithium batteries</t>
  </si>
  <si>
    <t>The Company is mainly engaged in the research and development, production and sales of lithium ion battery cathode materials.</t>
  </si>
  <si>
    <t>CN56830PC</t>
  </si>
  <si>
    <r>
      <rPr>
        <sz val="10"/>
        <rFont val="Arial"/>
        <family val="2"/>
      </rPr>
      <t>8</t>
    </r>
  </si>
  <si>
    <t>TIANNENG BATTERY GROUP CO.,LTD.</t>
  </si>
  <si>
    <t>This company operates as an investment holding firm for a group engaged in the research, development, manufacture, and sale of lead-acid batteries and battery related accessories. It started its operations in 2003, and it conducts business from its registered head office located in Huzhou, China. The company was formerly known as Zhejiang Tianneng Battery Co., Ltd. As an investment firm, the company holds securities of other business firms mainly for investment purposes. It invests money on behalf of its shareholders who in turn share in the profits and losses. The company owns investments such as properties and shares for long term investment and derives investment income from the payment of dividends, rent or interest.</t>
  </si>
  <si>
    <t>Services; Manufacturing</t>
  </si>
  <si>
    <t>www.tiannenggroup.com</t>
  </si>
  <si>
    <t>688819</t>
  </si>
  <si>
    <t>Operates as an investment holding firm for a group engaged in the research, development, manufacture, and sale of lead-acid batteries and battery related accessories</t>
  </si>
  <si>
    <t>The Company is one of the leading enterprises in the domestic battery industry, which focuses on the power battery business of electric light vehicles, and integrates the R &amp;amp; D, production and sales of various types of batteries, such as power batteries for special electric vehicles, power batteries for new energy vehicles, starting and stopping batteries for vehicles, energy storage batteries, 3C batteries, backup batteries, etc.</t>
  </si>
  <si>
    <t>CN55509PC</t>
  </si>
  <si>
    <r>
      <rPr>
        <sz val="10"/>
        <rFont val="Arial"/>
        <family val="2"/>
      </rPr>
      <t>9</t>
    </r>
  </si>
  <si>
    <t>SUNGROW POWER SUPPLY CO., LTD.</t>
  </si>
  <si>
    <t>The company is engaged in the research, development, marketing and sales of renewable energy products. It was founded in 1997 by Renxian Cao with Headquartered in Hefei, China, Near Shanghai. The company is a National high-tech enterprise specialized in research, development, marketing and sales of renewable energy products especially for solar and wind power. The main products of the company includes inverter and converter for photovoltaic system, UPS converter for mega-watt wind system and also provides project consulting, system design, technical support, and other services to the whole project process.As a leading specialist in inverters technology and material, the company is committed to research, development, manufacturing, and marketing of innovative and superb renewable energy products that meet and surpass international standards and customer demands worldwide.</t>
  </si>
  <si>
    <t>www.sungrowpower.com</t>
  </si>
  <si>
    <t>300274</t>
  </si>
  <si>
    <t>Engaged in the research, development, marketing and sales of renewable energy products</t>
  </si>
  <si>
    <t>The Company is principally engaged in the research, development, production and distribution of solar energy photovoltaic inverters, wind energy converters and other power supplies, as well as the provision of related services.</t>
  </si>
  <si>
    <t>CN40500PC</t>
  </si>
  <si>
    <r>
      <rPr>
        <sz val="10"/>
        <rFont val="Arial"/>
        <family val="2"/>
      </rPr>
      <t>10</t>
    </r>
  </si>
  <si>
    <r>
      <rPr>
        <sz val="10"/>
        <rFont val="Arial"/>
        <family val="2"/>
      </rPr>
      <t>ok</t>
    </r>
    <r>
      <rPr>
        <sz val="10"/>
        <rFont val="宋体"/>
        <family val="3"/>
        <charset val="134"/>
      </rPr>
      <t>，</t>
    </r>
    <r>
      <rPr>
        <sz val="10"/>
        <rFont val="Arial"/>
        <family val="2"/>
      </rPr>
      <t>loss</t>
    </r>
  </si>
  <si>
    <t>CHINA SHIPBUILDING INDUSTRY GROUP POWER CO.,LTD</t>
  </si>
  <si>
    <t>This company, with registered head office located in Beijing, China, is engaged in the manufacture of internal combustion engines and parts. Its products include propulsion engines, auxiliary power units, environmental control systems, electric power systems, engine systems and accessories, aircraft hardware distribution, avionics systems, aircraft and obstruction lighting systems, inertial sensor systems, control products, space products and subsystems, management and technical services, and landing systems for aircraft manufacturers, airlines, business and general aviation, military, space, and airport operations. The company also offers environmental and combustion controls; sensing controls; security and life safety products and services; process automation products and solutions; and building solutions and services for homes, buildings, and industrial facilities. It was incorporated in 2000.</t>
  </si>
  <si>
    <t>www.china-csicpower.com.cn</t>
  </si>
  <si>
    <t>600482</t>
  </si>
  <si>
    <t>Engaged in the manufacture of internal combustion engines and parts</t>
  </si>
  <si>
    <t>The Company mainly engaged in gas power, steam power, chemical power, all electric power, marine nuclear power, diesel engine power, hot gas motor power and other seven power business sectors, for the multi-dimensional high-end power equipment research and development, manufacturing, system integration, sales and service listed public company. The main products include gas turbine integrated products, steam turbine and waste heat boiler, high performance lead acid power battery, car start battery, electric propulsion system integration, special power system integration, civil nuclear power engineering safety monitoring system, diesel motor force product, and thermal gas engine power product.</t>
  </si>
  <si>
    <t>FENGFAN STOCK COMPANY LIMITED</t>
  </si>
  <si>
    <t>CN31251PC</t>
  </si>
  <si>
    <r>
      <rPr>
        <sz val="10"/>
        <rFont val="Arial"/>
        <family val="2"/>
      </rPr>
      <t>11</t>
    </r>
  </si>
  <si>
    <t>The company is engaged in the manufacture of batteries and accumulators. It was incorporated in 2001. The registered business office of the company is located in Huizhou, China.The company offers lithium-manganese dioxide batteries used in motherboards, remotes, hazardous gas sensors, electronic access control systems, fire alarm electronic products, high-end electronic toys, digital cameras, utility meters, medical equipment, logistics identification and tracking systems, electronic tags, and test meters. It also provides lithium thionyl chloride batteries used in AMR utility metering, automated meter reading, alarms and security wireless devices, mobile asset tracking, GPS, emergency location transmitters, electronics, military radio communication, oil exploration, and automotive telemetry. In addition, the company provides lithium-ion batteries comprising compact power batteries for E-cigarette battery applications; digital product batteries for Smartphones, tablet computers, portable power sources, reading machines, Bluetooth headsets, portable DVDs, E-books; and energy storage power batteries used in electrombiles, electric tools, toys, solar and wind power energy equipment, and medical instrument equipment, as well as for small family or business energy storage and backup power supply. Further, it covers cylindrical lithium iron disulfide batteries used in mobile mouse or keyboards, digital calipers, calculators, electronic clocks, medical equipment, electronic dictionaries, measuring instruments, sensors, radio transceivers, and other electronic equipment.The company is active and operational in China.</t>
  </si>
  <si>
    <t>www.evebattery.com</t>
  </si>
  <si>
    <t>300014</t>
  </si>
  <si>
    <t>Engaged in the manufacture of batteries and accumulators</t>
  </si>
  <si>
    <t>The Company is mainly engaged in the manufacture and sale of battery and electronic products.</t>
  </si>
  <si>
    <t>CN32038PC</t>
  </si>
  <si>
    <r>
      <rPr>
        <sz val="10"/>
        <rFont val="Arial"/>
        <family val="2"/>
      </rPr>
      <t>12</t>
    </r>
  </si>
  <si>
    <t>CNGR ADVANCED MATERIAL CO.,LTD.</t>
  </si>
  <si>
    <t>This company is engaged in the manufacture of primary and storage batteries. It was founded in 2014 and conducts business from its registered head office located in Tongren, Guizhou,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</si>
  <si>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300919</t>
  </si>
  <si>
    <t>Engaged in the manufacture of primary and storage batteries</t>
  </si>
  <si>
    <t>The Company is mainly engaged in the research and development, production, processing and sales of lithium battery cathode material precursors. It adheres to the development, production and sales of high-nickel and low-cobalt ternary precursors and high-voltage cobalt tetroxide. The main products include ternary precursors and cobalt tetroxide, respectively. Used in the production of ternary cathode materials and lithium cobalt oxide cathode materials.</t>
  </si>
  <si>
    <t>CN53526PC</t>
  </si>
  <si>
    <r>
      <rPr>
        <sz val="10"/>
        <rFont val="Arial"/>
        <family val="2"/>
      </rPr>
      <t>13</t>
    </r>
  </si>
  <si>
    <t>NINGBO RONBAY NEW ENERGY TECHNOLOGY CO.,LTD.</t>
  </si>
  <si>
    <t>This company operates as a manufacturer of alkaline cell batteries. It was incorporated in 2014. It conducts business from its registered head office located in Ningbo, China. The company's business operation specialises in the manufacture of a wide range of primary storage batteries and other products related by similarity or complementarity of the materials used. It also equipped with state-of-the-art technology and equipment for processing and manufacturing storage batteries, as well as employs certified staff skilled in manufacturing and processing operations in compliance with the standards and other technical specifications that guarantees top quality, safe and durable battery products for various industrial uses and activities.</t>
  </si>
  <si>
    <t>ronbaymat.com</t>
  </si>
  <si>
    <t>688005</t>
  </si>
  <si>
    <t>Operates as a manufacturer of alkaline cell batteries</t>
  </si>
  <si>
    <t>The Company is mainly engaged in research and development, production and sales of lithium battery cathode materials and precursors.</t>
  </si>
  <si>
    <t>CN51453PC</t>
  </si>
  <si>
    <r>
      <rPr>
        <sz val="10"/>
        <rFont val="Arial"/>
        <family val="2"/>
      </rPr>
      <t>14</t>
    </r>
  </si>
  <si>
    <t>RISEN ENERGY CO.,LTD.</t>
  </si>
  <si>
    <t>This company is a specialised designer and manufacturer of innovative solar energy solutions for a wide variety of customers and applications. Founded in 1986, it operates from its 50,000 meters square factory in Ningbo City, Zhejiang Province, China. The company is committed to providing the highest levels of customer service throughout the lifetime of its solar systems. It delivers complete solar power solutions, such as solar cells, solar panels and PV (photovoltaic) systems, for residential, commercial, and power plant applications. With more than 850 employees, the company has capacity to produce 100MW solar cells and 330MW solar panels. It has also passed the certification test of TUV, IEC61215&amp;IEC61730, which guarantee the quality very well. In addition to its domestic operations, the company has warehouses and installation partners in Europe, Asia and Australia.</t>
  </si>
  <si>
    <t>www.risenenergy.com</t>
  </si>
  <si>
    <t>300118</t>
  </si>
  <si>
    <t>Specialised designer and manufacturer of innovative solar energy solutions for a wide variety of customers and applications</t>
  </si>
  <si>
    <t>The Company is mainly engaged in the development, production and sales of solar cells, solar modules, solar lamps and other solar photovoltaic product.</t>
  </si>
  <si>
    <t>CN40127PC</t>
  </si>
  <si>
    <r>
      <rPr>
        <sz val="10"/>
        <rFont val="Arial"/>
        <family val="2"/>
      </rPr>
      <t>15</t>
    </r>
  </si>
  <si>
    <t>XTC NEW ENERGY MATERIALS(XIAMEN)CO.,LTD.</t>
  </si>
  <si>
    <t>This company is engaged in the manufacture and sell lithium cobaltate, lithium manganate, lithium iron phosphate, and other products. It was incorporated in 2016 and conducts business from its registered head office located in Xiamen, China.The company is a world leader in the tungsten industry. Its products cover a full range of new energy materials such as lithium cobalt oxide, ternary materials, precursors, lithium manganate, lithium iron phosphate, high nickel materials, NCA, etc., and actively carries out next-generation energy new products such as lithium-rich manganese-based, 5V high voltage, etc. It serves battery customers at home and abroad, such as Panasonic, Samsung, ATL, BYD, etc.</t>
  </si>
  <si>
    <t>www.xtc-xny.com</t>
  </si>
  <si>
    <t>688778</t>
  </si>
  <si>
    <t>Engaged in the manufacture and sell lithium cobaltate, lithium manganate, lithium iron phosphate, and other products</t>
  </si>
  <si>
    <t>The Company is mainly engaged in the R &amp;amp; D, production and sales of cathode materials for lithium-ion batteries.</t>
  </si>
  <si>
    <t>CN55672PC</t>
  </si>
  <si>
    <r>
      <rPr>
        <sz val="10"/>
        <rFont val="Arial"/>
        <family val="2"/>
      </rPr>
      <t>16</t>
    </r>
  </si>
  <si>
    <r>
      <rPr>
        <sz val="10"/>
        <rFont val="Arial"/>
        <family val="2"/>
      </rPr>
      <t>pending</t>
    </r>
    <r>
      <rPr>
        <sz val="10"/>
        <rFont val="宋体"/>
        <family val="3"/>
        <charset val="134"/>
      </rPr>
      <t>，蓄电池，客户群体和派智一样</t>
    </r>
  </si>
  <si>
    <t>GS YUASA CORPORATION</t>
  </si>
  <si>
    <t>This company is engaged in the production and wholesale distribution of batteries, power supply devices, and illuminators. The company was established in 2004 through the merger of Japan Storage Battery Co. Ltd. and Yuasa Corporation. It is traded on Tokyo Stock Exchange under the ticker symbol 6674. The main business office of the company is located in Kyoto, Japan.The company offers a wide range of products such as batteries for the automotive (car and motorcycle), industrial (motive and industrial power), and consumer (cellular phone, palmtop computer) markets.The company is considered one of the world's largest manufacturers of storage batteries and related products. It is a global company with operating subsidiaries in the United States, Europe, China, Korea, Thailand, Malaysia, Indonesia, Pakistan, Australia, and Japan.</t>
  </si>
  <si>
    <t>www.gs-yuasa.com</t>
  </si>
  <si>
    <t>6674</t>
  </si>
  <si>
    <t>Engaged in the production and wholesale distribution of batteries, power supply devices, and illuminators</t>
  </si>
  <si>
    <t>The Company is a Japan-based company mainly engaged in the manufacture and sale of batteries, power supply devices, luminaries and electrical equipment.</t>
  </si>
  <si>
    <t>JP6130001025374</t>
  </si>
  <si>
    <r>
      <rPr>
        <sz val="10"/>
        <rFont val="Arial"/>
        <family val="2"/>
      </rPr>
      <t>17</t>
    </r>
  </si>
  <si>
    <t>BTR NEW MATERIAL GROUP CO., LTD</t>
  </si>
  <si>
    <t>The company is engaged in manufacturing carbon and graphite products. It was incorporated in 2000 and it has its registered head office in China which is specifically based in Shenzhen.The company offers custom crushed graphite and carbon granules, milled powder, and flour for customer specifications; a line of specialty graphite and carbon rods and blocks; various graphite UHP and HP electrodes for applications in electric arc furnaces; carbon-carbon composites for high temperature furnace environments; recycling services for graphite and carbon materials; and various crushing, screening, drying, and packaging services. It serves jewelry, lubricants, non-ferrous metals, powder metallurgy, silicon carbide, silicon production, solar energy, thermite welding, aerospace, alloy production, aluminum processing, beryllium, boron carbide, boron nitride, brakes, carbide tooling, carbon brushes, carbon fiber, centrifugal casting, ceramics, chemical processing, diamond drill bits, electric discharge machining, ferrous metals, fused refractories, fused silica production, grounding materials, heat treating furnaces, hot glass handling, and investment casting industries.</t>
  </si>
  <si>
    <t>www.btrchina.com</t>
  </si>
  <si>
    <t>835185</t>
  </si>
  <si>
    <t>Engaged in manufacturing carbon and graphite products</t>
  </si>
  <si>
    <t>The Company's main business for research and development, production and sales of lithium-ion battery materials, the main products include lithium-ion battery anode materials, cathode materials, natural scales graphite and graphite products processing.</t>
  </si>
  <si>
    <t>BTR NEW ENERGY MATERIALS INC</t>
  </si>
  <si>
    <t>CN44785PC</t>
  </si>
  <si>
    <r>
      <rPr>
        <sz val="10"/>
        <rFont val="Arial"/>
        <family val="2"/>
      </rPr>
      <t>18</t>
    </r>
  </si>
  <si>
    <t>GOTION HIGH-TECH CO.,LTD.</t>
  </si>
  <si>
    <t>The company is a publicly quoted entity whose main business is the manufacture and sale of high and low voltage switches, auto-electrical appliances, auto-equipment of configuration circuit and components, as well as transformers and light steel net supporting structures for mechanical, electrical, and power segments. Its other activities include the import and export of raw materials, meters, appliances, equipment, machineries and parts for the group's production needs. The company was incorporated in 1998 with its head office located in Tongzhou, People's Republic of China.</t>
  </si>
  <si>
    <t>www.hfgxgk.com</t>
  </si>
  <si>
    <t>002074</t>
  </si>
  <si>
    <t>Manufacture and sale of high and low voltage switches, auto-electrical appliances, auto-equipment of configuration circuit and components, as well as transformers and light steel net supporting structures for mechanical, electrical, and power segments</t>
  </si>
  <si>
    <t>The Company mainly engaged in the development of lithium-ion battery materials, batteries, motors and vehicle control systems, manufacturing and sales; emergency power lithium-ion batteries, storage batteries, power tool battery R &amp; D, manufacturing and sales; high and low voltage switchgear and equipment, digital electrical equipment, distribution network of intelligent devices and components, research and development of three boxes of product development, manufacturing, sales, Holds; solar, wind and renewable energy equipment R &amp; D, manufacturing, sales and Holds; energy-saving appliances and equipment, marine electrical equipment and R &amp; D, manufacturing, sales and installation; transformers, substations, large charging device, car charger and pressure tank car research and development, manufacturing, sales; urban and road lighting engineering design and construction.</t>
  </si>
  <si>
    <t>GUOXUAN HIGH-TECH CO.,LTD.</t>
  </si>
  <si>
    <t>CN31650PC</t>
  </si>
  <si>
    <r>
      <rPr>
        <sz val="10"/>
        <rFont val="Arial"/>
        <family val="2"/>
      </rPr>
      <t>19</t>
    </r>
  </si>
  <si>
    <t>This company, which is based in China, is engaged in the manufacture and distribution of various kinds of batteries. It was incorporated in 1995 and was formerly known as Shenzen Worldsun Enterprise Co. Ltd. Its registered head office is based in Shenzhen, Guangdong Provinc. The company offers more than 500 types of batteries such as mercury-free alkaline manganese batteries, lithium batteries, alkaline batteries, carbon batteries, cylinder zinc air batteries as well as hand phone batteries. In addition, it also offers chargers and adapters. The company markets its battery products under the brand name Desay; and distributes to both domestic and overseas markets.</t>
  </si>
  <si>
    <t>www.desaybattery.com</t>
  </si>
  <si>
    <t>000049</t>
  </si>
  <si>
    <t>Engaged in the manufacture and distribution of various kinds of batteries</t>
  </si>
  <si>
    <t>The Company's principal activities are technology development, manufacture and sale of battery, battery materials, parts and equipment.  Other activities include technology developing, testing and selling of electric power management system and new type electronic components, technology developing and selling of mobile telecommunication products and parts and investing of industry.</t>
  </si>
  <si>
    <t>SHENZHEN WORLDSUN ENTERPRISE COMPANY LIMITED</t>
  </si>
  <si>
    <t>Desay</t>
  </si>
  <si>
    <t>CN30254PC</t>
  </si>
  <si>
    <r>
      <rPr>
        <sz val="10"/>
        <rFont val="Arial"/>
        <family val="2"/>
      </rPr>
      <t>20</t>
    </r>
  </si>
  <si>
    <t>BEIJING EASPRING MATERIAL TECHNOLOGY CO.,LTD</t>
  </si>
  <si>
    <t>The company is primarily engaged in the operation of non-ferrous foundries. It is involved in the manufacture and supply of non-ferrous castings. It was incorporated in 1998. The company has a registered office located in Fengtai in Beijing, China.The company is engaged in pouring molten non-ferrous metals (except aluminum and copper) into molds to manufacture non-ferrous castings (except aluminum die-castings, non-ferrous (except aluminum) die-castings, aluminum castings, and copper castings). It is also involved in the purchasing of non-ferrous metals, such as nickel, lead and zinc, made in other establishments. The company operates principally in the People's Republic of China.</t>
  </si>
  <si>
    <t>www.easpring.com</t>
  </si>
  <si>
    <t>300073</t>
  </si>
  <si>
    <t>Engaged in the operation of non-ferrous foundries; Involved in the manufacture and supply of non-ferrous castings</t>
  </si>
  <si>
    <t>The Company is mainly engaged in research and development, production and sales of lithium cobalt oxide, lithium manganese multiple materials and other small lithium battery, power lithium cathode materials.</t>
  </si>
  <si>
    <t>CN40058PC</t>
  </si>
  <si>
    <r>
      <rPr>
        <sz val="10"/>
        <rFont val="Arial"/>
        <family val="2"/>
      </rPr>
      <t>21</t>
    </r>
  </si>
  <si>
    <r>
      <rPr>
        <sz val="10"/>
        <rFont val="Arial"/>
        <family val="2"/>
      </rPr>
      <t>include</t>
    </r>
    <r>
      <rPr>
        <sz val="10"/>
        <rFont val="宋体"/>
        <family val="3"/>
        <charset val="134"/>
      </rPr>
      <t>，从事电池和蓄电池的生产</t>
    </r>
  </si>
  <si>
    <t>This company is engaged in the manufacture of batteries and accumulators. It was incorporated in 2015. The company is headquartered in Changzhou City, China.It is a leading company in designing and manufacturing batteries and power system with advanced technology for various applications, enabling utility and industry customers to improve performance while lowering environmental impact around the world.With global vision, the company steps into rapid development, ranking top in the field of EV Model, energy storage and lithium battery exporter of China, and enters the United States, Japan, Korea, Taiwan and other markets worldwide. It is an ISO9001 certified manufacturer of lithium-ion cells and energy storage system.</t>
  </si>
  <si>
    <t>www.calbjs.com</t>
  </si>
  <si>
    <t>03931</t>
  </si>
  <si>
    <t>The company and its subsidiaries are principally engaged in the design, development, production and sales of energy vehicle (EV) batteries and energy storage scenarios (ESS) products. The Company's main products include power battery cells, battery modules and battery packs of EV batteries, as well as energy storage scenarios products. The Company's products are mainly used in new energy passenger vehicles and commercial vehicles, power generation stations, power grid enterprises, data centers and base stations. The Company is a China-based company which mainly conducts its businesses in domestic and overseas markets.</t>
  </si>
  <si>
    <t>CN32270PC</t>
  </si>
  <si>
    <r>
      <rPr>
        <sz val="10"/>
        <rFont val="Arial"/>
        <family val="2"/>
      </rPr>
      <t>22</t>
    </r>
  </si>
  <si>
    <t>ZHUZHOU CRRC TIMES ELECTRIC CO., LTD.</t>
  </si>
  <si>
    <t>The company is engaged in application research and engineering research of electric traction technology, industrial and civilian converter technology. It was incorporated in the year 2005 and has its registered business office strategically located in Zhuzhou, People’s Republic of China. The company designs and manufactures electrical control equipment for electric locomotives, diesel locomotives, rapid transit vehicles, passenger cars and railway maintenance machinery, and power electronics devices, sensors, vacuum sewage collectors, general inverter, and intelligent traffic. It offers converters, traction converters, auxiliary converters, power supplies, industrial converters, on-board control system, train control system, railway engineering machinery, power semiconductor, and measuring and control equipments. Its products extensively used in fields of railway, rapid transit, and power.</t>
  </si>
  <si>
    <t>www.tec.crrczic.cc</t>
  </si>
  <si>
    <t>03898</t>
  </si>
  <si>
    <t>Engaged in application research and engineering research of electric traction technology, industrial and civilian converter technology</t>
  </si>
  <si>
    <t>The Company is mainly engaged in the research, development, manufacture and sales of locomotive train power converters, control systems and other train-borne electrical systems, as well as the development, manufacture and sales of urban railway train electrical systems, as well as design, manufacture and sales of electric components for the railway industry, urban railway industry and non-railway purposes.</t>
  </si>
  <si>
    <t>ZHUZHOU CSR TIMES ELECTRIC COMPANY LIMITED</t>
  </si>
  <si>
    <t>CN31612PC</t>
  </si>
  <si>
    <r>
      <rPr>
        <sz val="10"/>
        <rFont val="Arial"/>
        <family val="2"/>
      </rPr>
      <t>23</t>
    </r>
  </si>
  <si>
    <t>HUNAN CHANGYUAN LICO CO.,LTD.</t>
  </si>
  <si>
    <t>The company is engaged in the manufacture of fertilizers and nitrogen compounds. The company was incorporated in 2002. The registered head office of the company is located in Changsha, China.The company specializes in the production of nitrogenous fertilizer, phosphatic fertilizer, and fertilizer (mixing only). The company is also involved in the manufacture of animal feeds, pesticides, and other farm supplies.</t>
  </si>
  <si>
    <t>688779</t>
  </si>
  <si>
    <t>Engaged in the manufacture of fertilizers and nitrogen compounds</t>
  </si>
  <si>
    <t>The Company is mainly engaged in the research and development, production and sales of high-efficiency battery cathode materials. The company's main products include ternary cathode materials and precursors, lithium cobalt oxide cathode materials, spherical nickel and so on.</t>
  </si>
  <si>
    <t>CN55742PC</t>
  </si>
  <si>
    <r>
      <rPr>
        <sz val="10"/>
        <rFont val="Arial"/>
        <family val="2"/>
      </rPr>
      <t>24</t>
    </r>
  </si>
  <si>
    <t>CANMAX TECHNOLOGIES CO., LTD.</t>
  </si>
  <si>
    <t>This company is engaged in the production and wholesale distribution of ESD control products and environment requirements. It was founded in 1997. The registered business office of the company is located in Suzhou, China.The company provides cleanroom garments, cleanroom footwear, clean wipes, sticky mats/rollers, cleanroom gloves, packaging bags, ionizing blowers, and ESD packing trays, as well as ESD control and cleanroom adhesive products and protective bags, and protective films. Its products are used in HDD, LCD, electronics, and semiconductor applications.The company is active and operational in China.</t>
  </si>
  <si>
    <t>www.canmax.com.cn</t>
  </si>
  <si>
    <t>300390</t>
  </si>
  <si>
    <t>Engaged in the production and wholesale distribution of ESD control products and environment requirements</t>
  </si>
  <si>
    <t>The Company is mainly engaged in anti-static products, clean products, R &amp; D and manufacturing of medical protective products and related technical consultancy.</t>
  </si>
  <si>
    <t>SUZHOU TA AND A ULTRA CLEAN TECHNOLOGY CO.,LTD.</t>
  </si>
  <si>
    <t>CN41674PC</t>
  </si>
  <si>
    <r>
      <rPr>
        <sz val="10"/>
        <rFont val="Arial"/>
        <family val="2"/>
      </rPr>
      <t>25</t>
    </r>
  </si>
  <si>
    <t>SHANGHAI PUTAILAI NEW ENERGY TECHNOLOGY CO.,LTD.</t>
  </si>
  <si>
    <t>This company is engaged in the manufacture and supply of a wide variety of battery products for consumer and commercial applications. It was incorporated in 2012 and has its headquarters located in Shanghai, People's Republic of China. It is registered as a limited liability company. It operates its business primarily in the domestic market.The company offers a wide assortment of primary batteries for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t>
  </si>
  <si>
    <t>www.putailai.com</t>
  </si>
  <si>
    <t>603659</t>
  </si>
  <si>
    <t>Engaged in the manufacture and supply of a wide variety of battery products for consumer and commercial applications</t>
  </si>
  <si>
    <t>The Company is the processing of negative electrode materials and graphitization for new energy batteries, membrane and coating processing, automation process equipment, research and development, production and sales of PVDF and adhesives, aluminum plastic packaging films, nano alumina and boehmite.</t>
  </si>
  <si>
    <t>CN49216PC</t>
  </si>
  <si>
    <r>
      <rPr>
        <sz val="10"/>
        <rFont val="Arial"/>
        <family val="2"/>
      </rPr>
      <t>26</t>
    </r>
  </si>
  <si>
    <t>GUIZHOU ZHENHUA E-CHEM INC.</t>
  </si>
  <si>
    <t>This company is engaged in other chemical product preparation and manufacturing. It was incorporated in 2004 and has its registered head office located in Shenzhen, China. The company's business operation specialises in manufacturing a wide range of chemicals and other compounds using basic processes. It has expertise in transformation of various organic and inorganic raw materials by a chemical process and the formulation of chemical products. Its manufactured chemical products are usually separate chemical elements or separate chemically-defined compounds. The company also has state-of-the-art technology and equipment, as well as employs skilled professional staff capable of providing necessary support and assistance in manufacturing quality chemicals.</t>
  </si>
  <si>
    <t>www.zh-echem.com</t>
  </si>
  <si>
    <t>688707</t>
  </si>
  <si>
    <t>Engaged in other chemical product preparation and manufacturing</t>
  </si>
  <si>
    <t>The Company's main business is the research and development, production and sales of lithium-ion battery cathode materials.</t>
  </si>
  <si>
    <t>CN55356PC</t>
  </si>
  <si>
    <r>
      <rPr>
        <sz val="10"/>
        <rFont val="Arial"/>
        <family val="2"/>
      </rPr>
      <t>27</t>
    </r>
  </si>
  <si>
    <t>SHANNON SEMICONDUCTOR TECHNOLOGY CO.,LTD.</t>
  </si>
  <si>
    <t>This company is engaged in the manufacture of electrical household appliances and radio and television goods. It was incorporated in 1998 and has its registered head office located in Xuancheng, China.The company specialises in the production of fax machines, cordless phones, game machines, car audios, and pagers. It is also active in the manufacture of digital televisions, digital cameras, DVD players, wide-screen televisions, and home cinema. The company is involved in the production of dishwashers, food processors, ovens and hobs, and juice extractors.</t>
  </si>
  <si>
    <t>www.ahjlcd.com</t>
  </si>
  <si>
    <t>300475</t>
  </si>
  <si>
    <t>Engaged in the manufacture of electrical household appliances and radio and television goods</t>
  </si>
  <si>
    <t>The Company is mainly engaged in research and development, production and sales of new, efficient and energy-saving washing machine deceleration clutch.</t>
  </si>
  <si>
    <t>ANHUI JULONG TRANSMISSION TECHNOLOGY CO.,LTD.</t>
  </si>
  <si>
    <t>CN42591PC</t>
  </si>
  <si>
    <r>
      <rPr>
        <sz val="10"/>
        <rFont val="Arial"/>
        <family val="2"/>
      </rPr>
      <t>28</t>
    </r>
  </si>
  <si>
    <t>CAMEL GROUP CO., LTD.</t>
  </si>
  <si>
    <t>This company, formerly known as Hubei Camel Storage Battery Co., Ltd., is an integrated enterprise which is specialized in the lead-acid battery research, development, production and sales. It was established in 1980. The company conducts its business from its headquarters which is located in Xiangyang, China.The company's products are: Automobile Battery, VRLA Battery, Motorcycle Battery, RLA Battery, Traction Lead -Acid Battery, TPPL-VRLAB, and Lithium-ion Battery. It has been ranked among the national largest battery manufacturers. All of its products have certificated by quality assurance system. The company has passed Quality Management System certifications such as ISO9001, EAQF94, ISO/TS16949, and Environmental Management System Certification ISO14001, and Occupational Health &amp; Safety Assessment Certification OHSAS18000.</t>
  </si>
  <si>
    <t>www.chinacamel.com</t>
  </si>
  <si>
    <t>601311</t>
  </si>
  <si>
    <t>Integrated enterprise which is specialized in the lead-acid battery research, development, production and sales</t>
  </si>
  <si>
    <t>The Company is principally engaged in the research, development, manufacture, distribution and recycling of storage batteries.</t>
  </si>
  <si>
    <t>CN40384PC</t>
  </si>
  <si>
    <r>
      <rPr>
        <sz val="10"/>
        <rFont val="Arial"/>
        <family val="2"/>
      </rPr>
      <t>29</t>
    </r>
  </si>
  <si>
    <t>EXIDE INDUSTRIES LIMITED</t>
  </si>
  <si>
    <t>This company, based in India, is engaged in the production and sale of lead acid storage batteries for automotive, industrial, and submarine applications. It was established in 1916 and has its registered headquarters based in Kolkata.The company strives to fulfill aspirations of the employees and pursue excellence with passion, without deviating from its ccore value. It offers automotive batteries under the EXIDE, SF, SONIC, Standard Furukawa, DYNEX, and INDEX brands; and submarine batteries for defense applications. It sells its automotive batteries through a distribution network of dealer outlets primarily to car and two-wheeler manufacturers. The company also provides industrial batteries, including conventional lead acid batteries, valve regulated lead acid batteries, and nickel-cadmium batteries under the EXIDE, INDEX, SF, CEIL, POWER SAFE, and CHLORIDE brands. It offers industrial batteries primarily to the infrastructure sector, such as railways, telecom, power plants, and solar cells; and other industrial sectors, including uninterrupted power supply, inverters, and traction batteries, as well as for miners' cap lamp batteries.</t>
  </si>
  <si>
    <t>www.exideindustries.com</t>
  </si>
  <si>
    <t>EXIDEIND</t>
  </si>
  <si>
    <t>Engaged in the production and sale of lead acid storage batteries for automotive, industrial, and submarine applications</t>
  </si>
  <si>
    <t>The Company is engaged in the manufacturing of storage batteries and allied products in India and in life insurance business.</t>
  </si>
  <si>
    <t>CHLORIDE INDUSTRIES LTD</t>
  </si>
  <si>
    <t>IN30490FI</t>
  </si>
  <si>
    <r>
      <rPr>
        <sz val="10"/>
        <rFont val="Arial"/>
        <family val="2"/>
      </rPr>
      <t>30</t>
    </r>
  </si>
  <si>
    <t>SANY HEAVY ENERGY CO., LTD.</t>
  </si>
  <si>
    <t>This company, based in China, is engaged in the development, manufacture, and sale of integrated excavation machinery, integrated coal mining equipment, and coal mine transportation equipment. It was incorporated in 2008 and has its registered headquarters based in Beijing. It offers roadheaders, such as soft rock roadheaders, hard rock roadheaders, large mining high roadheaders, and drilling machinery; and combined coal mining units, including coal mining machines, hydraulic support systems, scraper conveyors, and centralized control systems. The company also provides mining transport equipment comprising mechanical drive off-highway dump trucks, electric drive off-highway dump trucks, articulated trucks, and underground coal mining vehicles; continuous mining machineries and concrete pump for coal mines; and spare parts and maintenance services.</t>
  </si>
  <si>
    <t>electric.sanygroup.com</t>
  </si>
  <si>
    <t>688349</t>
  </si>
  <si>
    <t>Engaged in the development, manufacture, and sale of integrated excavation machinery, integrated coal mining equipment, and coal mine transportation equipment</t>
  </si>
  <si>
    <t>The Company's main business is wind turbine research and development, manufacturing and sales, wind farm design, construction, operation management and photovoltaic power station operation management business.</t>
  </si>
  <si>
    <t>CN56497PC</t>
  </si>
  <si>
    <r>
      <rPr>
        <sz val="10"/>
        <rFont val="Arial"/>
        <family val="2"/>
      </rPr>
      <t>31</t>
    </r>
  </si>
  <si>
    <t>HUBEI WANRUN NEW ENERGY TECHNOLOGY CO.,LTD.</t>
  </si>
  <si>
    <t>This company is engaged in the manufacture of primary and storage batteries. It was founded in 2010 and conducts business from its registered head office located in Shiyan,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</si>
  <si>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www.hbwanrun.com</t>
  </si>
  <si>
    <t>688275</t>
  </si>
  <si>
    <t>The Company is mainly engaged in the R&amp;D, production, sales and service of lithium battery cathode materials.</t>
  </si>
  <si>
    <t>CN56696PC</t>
  </si>
  <si>
    <r>
      <rPr>
        <sz val="10"/>
        <rFont val="Arial"/>
        <family val="2"/>
      </rPr>
      <t>32</t>
    </r>
  </si>
  <si>
    <t>HUAGONG TECH COMPANY LIMITED</t>
  </si>
  <si>
    <t>This company is an optoelectronic device and equipment and technology supplier, providing clients with specialized solutions through five industries such as laser equipment manufacturing, optical communication, laser holographic anti-counterfeiting and packaging, sensitive electronic components, and modern service. It was founded in 1999 and conducts business from its registered head office which is strategically located in Wuhan, China.The company offers a wide range of products such as laser equipment, hologram products, optical communication devices, and electronic components. These products are widely used in machinery manufacturing, aerospace, automotive industry, iron and steel metallurgy, shipbuilding industry, communication networks, electronics, and package printing. The company has provided the world's nearly 60 countries and regions with related products and services, and has built good partnerships with Samsung, Microsoft, Carrier, Alcatel-Lucent, Tesa, and IBM. Its vision is being on behalf of national competitiveness, and being provided with international competitiveness in laser technology and applications. Further, the company is committed to leading the way in the process of the upgrading and development of the laser industry in China, exploring win-win possibilities, and helping advancing intelligent manufacturing and smarter planet with continued forward posture.</t>
  </si>
  <si>
    <t>www.hgtech.com.cn</t>
  </si>
  <si>
    <t>000988</t>
  </si>
  <si>
    <t>An optoelectronic device and equipment and technology supplier, providing clients with specialized solutions through five industries such as laser equipment manufacturing, optical communication, laser holographic anti-counterfeiting and packaging, sensitive electronic components, and modern service</t>
  </si>
  <si>
    <t>The Company is mainly engaged in the researching, developing, manufacturing and selling of laser processing equipment, computer software and hardware, information systems integration, photo electricity and whole-set equipment.  It also engaged in manufacturing and developing of integrated laser holographic anti counterfeit products and packaging film, laser devices and laser medical equipment series, sensitive electronic components and devices.</t>
  </si>
  <si>
    <t>CN30310PC</t>
  </si>
  <si>
    <r>
      <rPr>
        <sz val="10"/>
        <rFont val="Arial"/>
        <family val="2"/>
      </rPr>
      <t>33</t>
    </r>
  </si>
  <si>
    <t>ZHEJIANG NARADA POWER SOURCE CO. , LTD.</t>
  </si>
  <si>
    <t>The company specializes in providing batteries and other stored energy solutions for industrial applications. It was incorporated in 1997 and has its registered business address located in Hangzhou, China. Some of the company's battery products include the ACME.F Series used for telecom standby and cyclical applications and power system; the Eos range products, which are designed as standby power for communication, power, military and broadcast and television system; the TT series valve regulated lead acid batteries; the MP range VRLA batteries is designed with front terminal structure; and the Narada Datacare HRL series high performance VRLA battery, which is specially designed for large data centers and UPS. The company also operates sales and service center in China. The company's vision is to be the global leader in stored energy solutions as well as a world-class innovative technology provider.</t>
  </si>
  <si>
    <t>www.naradabattery.com.cn</t>
  </si>
  <si>
    <t>300068</t>
  </si>
  <si>
    <t>Specializes in providing batteries and other stored energy solutions for industrial applications</t>
  </si>
  <si>
    <t>The Company is principally engaged in the communications, power and energy storage areas. The Company primarily provides cost-optimized type batteries, high-temperature batteries, communications back-up batteries, electric bike batteries and energy storage batteries, as well as system integration solutions.</t>
  </si>
  <si>
    <t>CN32253PC</t>
  </si>
  <si>
    <r>
      <rPr>
        <sz val="10"/>
        <rFont val="Arial"/>
        <family val="2"/>
      </rPr>
      <t>34</t>
    </r>
  </si>
  <si>
    <t>FARASIS ENERGY (GAN ZHOU) CO., LTD.</t>
  </si>
  <si>
    <t>This company is a China based enterprise engaged in the manufacture and trade of advanced lithium ion battery energy storage systems for the emerging transportation, electric grid and commercial markets. Its products include Lithium Ion Cells, and Lithium Ion Battery Modules and Systems. The company was founded in 2002. Its registered business office is based in Ganzhou, China. The company is a total solutions supplier, offering products from cells, to modules, to large battery systems. Its battery systems deliver high energy density and power, with excellent safety and cycling performance. Since its establishment, it has developed key, innovative lithium ion battery materials and cell technologies to meet the performance requirements of emerging large cell applications and markets. The company is an ISO9001, ISO14001, and TS-16949 certified.</t>
  </si>
  <si>
    <t>www.farasis.com</t>
  </si>
  <si>
    <t>688567</t>
  </si>
  <si>
    <t>Engaged in the manufacture and trade of advanced lithium ion battery energy storage systems for the emerging transportation, electric grid and commercial markets</t>
  </si>
  <si>
    <t>The Company is mainly engaged in the research and development, production and sales of lithium-ion power batteries for new energy vehicles and vehicle battery systems.</t>
  </si>
  <si>
    <t>CN53331PC</t>
  </si>
  <si>
    <r>
      <rPr>
        <sz val="10"/>
        <rFont val="Arial"/>
        <family val="2"/>
      </rPr>
      <t>35</t>
    </r>
  </si>
  <si>
    <t>ZHUHAI COSMX BATTERY CO.,LTD.</t>
  </si>
  <si>
    <t>The company, which is based in China, is engaged in the manufacturing of storage and primary batteries. It was incorporated in the year 2007 and has its registered business address located in Zhuhai, a city in the province of Guangdong.Some of the company's products are alkaline storage batteries, automobile storage batteries, nickel cadmium storage batteries, lead acid storage batteries, rechargeable batteries, marine storage batteries, alkaline cell primary batteries, button cells primary batteries, lithium primary batteries, transistor radio batteries, mercuric oxide batteries, zinc carbon batteries, and primary dry cells.</t>
  </si>
  <si>
    <t>www.cosmx.com</t>
  </si>
  <si>
    <t>688772</t>
  </si>
  <si>
    <t>Engaged in the manufacturing of storage and primary batteries</t>
  </si>
  <si>
    <t>The Company is mainly engaged in the research and development, production and sales of consumer polymer soft-pack lithium-ion batteries.</t>
  </si>
  <si>
    <t>CN55827PC</t>
  </si>
  <si>
    <r>
      <rPr>
        <sz val="10"/>
        <rFont val="Arial"/>
        <family val="2"/>
      </rPr>
      <t>36</t>
    </r>
  </si>
  <si>
    <t>ZHEJIANG GRANDWALL ELECTRIC SCIENCE&amp;TECHNOLOGY CO.,LTD.</t>
  </si>
  <si>
    <t>This company, with registered head office located in Huzhou, China, is engaged in the production of insulated wire and cable products and other related items. It offers various products, such as cable pipelines, coil lead, fiber optics, fixture wire, heat shrink tubing, instrumentation cable, motor lead, robotics, silicon rubber, welding cable, thermocouple cable, locomotive cable, multi-conductor portable cords, submersible pump cable, and high voltage power cable. The company serves the aircraft, air conditioning, alternative energy, telecommunications, electrical, electronics, fiber optics, instrumentation, marine, medical, mining, railroads, shipboard, steel, solar power, transportation, wind power, and utilities industries. It was incorporated in 2007.</t>
  </si>
  <si>
    <t>www.grandwall.com.cn</t>
  </si>
  <si>
    <t>603897</t>
  </si>
  <si>
    <t>Engaged in the production of insulated wire and cable products and other related items</t>
  </si>
  <si>
    <t>The Company is mainly engaged in research and development, production and sales of electromagnetic wires.</t>
  </si>
  <si>
    <t>CN49245PC</t>
  </si>
  <si>
    <r>
      <rPr>
        <sz val="10"/>
        <rFont val="Arial"/>
        <family val="2"/>
      </rPr>
      <t>37</t>
    </r>
  </si>
  <si>
    <t>This company is engaged in the manufacture and sale of batteries and accumulators. The company was incorporated in 2001. Its registered business office is based in Guangzhou, China.The company mainly produces polymer lithium ion, lithium ion, nickel metal hydride and other secondary rechargeable batteries, lithium iron, lithium manganese, zinc air and other primary batteries. Its products are widely used in mobile power, aircraft model, new energy vehicle power battery, vehicle starting power supply, communication base station backup power supply, wind energy storage and home energy storage battery system solutions. The company is the first to achieve large-scale production, with independent intellectual property rights, and won many heavyweight trophies in the industry.</t>
  </si>
  <si>
    <t>www.greatpower.net</t>
  </si>
  <si>
    <t>300438</t>
  </si>
  <si>
    <t>Engaged in the manufacture and sale of batteries and accumulators</t>
  </si>
  <si>
    <t>The Company is mainly engaged in Production, sales of batteries and materials, to provide relevant technical advice (by the fire department after the acceptance of qualified business).</t>
  </si>
  <si>
    <t>CN42555PC</t>
  </si>
  <si>
    <r>
      <rPr>
        <sz val="10"/>
        <rFont val="Arial"/>
        <family val="2"/>
      </rPr>
      <t>38</t>
    </r>
  </si>
  <si>
    <t>AMARA RAJA ENERGY &amp; MOBILITY LIMITED</t>
  </si>
  <si>
    <t>This company is engaged in the manufacturing and marketing of lead acid storage batteries for automotive and industrial applications in India. It was founded in 1985 and is headquartered in Hyderabad, India. The company's industrial products include: Quanta and Powerstack; and its automotive products include Amaron Hi-Life batteries, Hi-way truck batteries, Harvest batteries, PRO Hi-life batteries, GO batteries, Fresh batteries, Shield and Optima batteries. It is the largest manufacturer of Standby Valve Regulated Lead Acid (VRLA) batteries in the Indian Ocean Rim and the largest supplier of stand-by power systems to Indian utilities. The company has a strategic partnership with Johnson Controls Inc. (JCI), USA and with the joint venture partners of JCI namely, Varta AG of Europe and Enertec. The Business Group of the company is categorized as Automobile Division, Power System Division, and Industrial Battery Division. The company distributes its products in India, Taiwan, Afghanistan, Qatar, Oman Ghana, Benin, Liberia, Australia, Greece, United Arab Emirates, Hong Kong, China, Philippines, Cambodia, Sri Lanka, Nepal, Singapore, Malaysia, Indonesia, Kuwait, Japan and Thailand. Among the customers served by the company are multinational corporations (MNC) like ABB, Alcatel, Ericson, Fujitso, Lucent, Motorola, Nokia, Tata Liebert, Siemens, Ford, GM, Daimler Chrysler, Ashok Leyland, TELCO, and Mihandra &amp; Mihandra. It also caters the Department of Telecommunication, Power Generation Stations, and Railways of India.</t>
  </si>
  <si>
    <t>www.amararaja.net</t>
  </si>
  <si>
    <t>AMARAJABAT</t>
  </si>
  <si>
    <t>Engaged in the manufacturing and marketing of lead acid storage batteries for automotive and industrial applications</t>
  </si>
  <si>
    <t>The Company is engaged in manufacturing batteries. The Company offers lead-acid batteries for both industrial and automotive applications in the storage battery industry. Amara Raja Energy &amp; Mobility serves automotive, telecom, solar, railways, defense, and UPS sectors worldwide</t>
  </si>
  <si>
    <t>AMARA RAJA BATTERIES LIMITED</t>
  </si>
  <si>
    <t>IN30447FI</t>
  </si>
  <si>
    <r>
      <rPr>
        <sz val="10"/>
        <rFont val="Arial"/>
        <family val="2"/>
      </rPr>
      <t>39</t>
    </r>
  </si>
  <si>
    <t>This company is engaged in the design, development, manufacture and sale of electronic products. It was founded in 1991 and has its plant and registered office primarily located in Shenzen, People's Republic of China. The company is principally involved in the design, development, processing, manufacture and sale of electronic intelligent controllers, under the brand names Topband, PowerSA and AIE. It offers a wide range of electronic products which include microwave oven controllers, induction cooker controllers, power battery protectors, Personal Digital Assistant (PDA) battery protectors, as well as battery protectors for mobile phones, portable Digital Versatile Discs (DVDs) and laptop computers. The company's products are applied to household appliances, automobiles, electric tools, electronic apparatus and electronic equipment industries. Its major customers are Haier, Midea, ChangHong, Galanz, Whirlpool, LG, Samsung, Friedrich, Sampo, and Tarung. The company distributes its products within the Shenzen market, including Guangdong Province, Zhejiang Province, Shandong Province and Shanghai.</t>
  </si>
  <si>
    <t>www.topband-e.com</t>
  </si>
  <si>
    <t>002139</t>
  </si>
  <si>
    <t>Engaged in the design, development, manufacture and sale of electronic products</t>
  </si>
  <si>
    <t>The Company is principally engaged in electronic products, electrical lighting, all kinds of electronic intelligent controller, electric power automation equipment, motor and intelligent controller of R &amp; D, production and sales (the company); batteries, power products, computer products, integrated circuit, sensor, software technology development and sales; domestic trade (excluding the franchise, the control and monopoly of goods), operating import and export business.</t>
  </si>
  <si>
    <t>SHENZHEN TOPBAND ELECTRONICS &amp; TECHNOLOGY COMPANY LIMITED</t>
  </si>
  <si>
    <t>CN31744PC</t>
  </si>
  <si>
    <r>
      <rPr>
        <sz val="10"/>
        <rFont val="Arial"/>
        <family val="2"/>
      </rPr>
      <t>40</t>
    </r>
  </si>
  <si>
    <t>SEBANG GLOBAL BATTERY CO.,LTD.</t>
  </si>
  <si>
    <t>A company engaged in the manufacture and distribution of storage batteries. The company was established in 1952 and has its registered headquarters in Seoul, Korea. The company is considered as one of Korea's leading storage battery manufacturers. Its products are classified into three: automotive batteries, that include standard, marine, deep cycle and golf cart, heavy-duty commercial and general utility batteries; motorcycle batteries, which include dry-charged and maintenance-free batteries; and industrial batteries, which include technical features such as non-spillable sealed construction, maintenance-free operation, low self-discharge temperature ranges, high recovery capability, gas recombination and low-pressure venting systems. The company has its production facilities located in Changwon and Kwangju. It distributes its products throughout North America, Central and South America, Southeast Asia, Oceania, Pacific Islands, Japan, Far East Asia, China, Hong Kong, Taiwan, Mongolia, Middle East, Europe, Africa and Russia.</t>
  </si>
  <si>
    <t>www.gbattery.com</t>
  </si>
  <si>
    <t>004490</t>
  </si>
  <si>
    <t>- The company was established in September 1952 for the manufacture and sale of automotive and industrial batteries and was listed on the securities market in November 1987.- The company produces industrial, automotive and motorcycle batteries and supplies products to domestic, US and Oceania, Europe, Africa and Asia.- The domestic battery industry is dominated by four major makers, namely Seibang Battery, Sungwoo Automotive, Atlas BiX and Delco.</t>
  </si>
  <si>
    <t>JINHAE BATTERY CO</t>
  </si>
  <si>
    <t>KR1101110202765</t>
  </si>
  <si>
    <r>
      <rPr>
        <sz val="10"/>
        <rFont val="Arial"/>
        <family val="2"/>
      </rPr>
      <t>41</t>
    </r>
  </si>
  <si>
    <t>ILJIN HOLDINGS CO.,LTD.</t>
  </si>
  <si>
    <t>This company operates as a parts/material specialized firm in Korea and internationally. The company was incorporated in 1967, and was formerly known as Iljin Electric Co., Ltd. It conducts business from its registered head office located in Hwaseong-si, Korea. It offers high voltage electric cables, Cu wire and aluminum alloys, extra high voltage transformers and blockers, and electrical devices for power distribution. It also provides elecfoil, a component for secondary batteries; industrial diamonds for automobile, aircraft, energy, and semi-conductor industries, as well as construction and machinery market; diamond wires; and sapphire ingots and wafers. In addition, the company offers touchscreen panels for smartphones and tablet pcs; and precisive steel tubes for automobiles, hydraulic cylinder tubes for heavy machinery, various shapes for L/M systems, and extra precisive stainless tubes for semi-conductors. Further, it provides composite fuel tanks, and LED lighting and display products; constructs various architectural designs and skyscrapers; and offers acoustic, diagnostic, research, and therapeutic ultrasound based medical systems.</t>
  </si>
  <si>
    <t>www.iljin.co.kr</t>
  </si>
  <si>
    <t>015860</t>
  </si>
  <si>
    <t>Operates as a parts/material specialized firm in Korea and internationally</t>
  </si>
  <si>
    <t>- Established in January 1982 as ILJIN Electric Industry Co., Ltd., Was established as a holding company in July 2008 and is a pure holding company that does not engage in any other business.- ILJIN Electric produces wires and power equipment; ILJIN Diamond, a manufacturer of industrial diamonds; and ALPINION MEDICAL SYSTEM, a manufacturer of ultrasonic diagnostics and ultrasound therapy.- In 2016, Alpine Medical Systems, a subsidiary of KIST, has transferred its early diagnosis technology from Korea Institute of Science and Technology (KIST) to secure mid- to long-term growth engines.</t>
  </si>
  <si>
    <t>ILJIN ELECTRIC CO.,LTD.</t>
  </si>
  <si>
    <t>KR1201110011990</t>
  </si>
  <si>
    <r>
      <rPr>
        <sz val="10"/>
        <rFont val="Arial"/>
        <family val="2"/>
      </rPr>
      <t>42</t>
    </r>
  </si>
  <si>
    <t>SHENZHEN DEREN ELECTRONIC CO.,LTD.</t>
  </si>
  <si>
    <t>The company is engaged in the drawing and insulating of nonferrous wires. It was incorporated in the year 1992. The registered head office of the company is located in Shenzhen, People's Republic of China. The company is primarily involved in drawing and insulating wires and cables of nonferrous metals from purchased wire bars, rods, and wires. It principally conducts its business operations within the country.</t>
  </si>
  <si>
    <t>www.deren.com.cn</t>
  </si>
  <si>
    <t>002055</t>
  </si>
  <si>
    <t>Engaged in the drawing and insulating of nonferrous wires</t>
  </si>
  <si>
    <t>The Company is mainly engaged in computer, communications and other electronic equipment manufacturing, production and operation of electronic connectors, optical connectors, automotive connectors and wiring harness, electronic components, precision components products.</t>
  </si>
  <si>
    <t>CN31630PC</t>
  </si>
  <si>
    <r>
      <rPr>
        <sz val="10"/>
        <rFont val="Arial"/>
        <family val="2"/>
      </rPr>
      <t>43</t>
    </r>
  </si>
  <si>
    <t>JIANGXI SPECIAL ELECTRIC MOTOR CO.,LTD</t>
  </si>
  <si>
    <t>This company, based in China, is engaged in the research, development, production, and distribution of special motors and lithium battery energy series products. It was founded in 1991 and has its registered head office based in Yichun, Jiangxi Province. The company provides lifting metallurgical motors, high-voltage motors, variable frequency motors, induction motors, reducers, automotive motors, and explosion-proof motors, as well as special motors for port and marine, elevator and escalator applications. Its additional products include wind power generator sets, special electric vehicles, and lithium ion battery positive pole materials. The company's products quality has been certified in accordance with ISO 9001:2000 international standard.</t>
  </si>
  <si>
    <t>www.jiangte.com.cn</t>
  </si>
  <si>
    <t>002176</t>
  </si>
  <si>
    <t>Engaged in the research, development, production, and distribution of special motors and lithium battery energy series products</t>
  </si>
  <si>
    <t>The Company is mainly engaged in R &amp; D, manufacture and sale of alternating current (AC) motors.</t>
  </si>
  <si>
    <t>CN31779PC</t>
  </si>
  <si>
    <r>
      <rPr>
        <sz val="10"/>
        <rFont val="Arial"/>
        <family val="2"/>
      </rPr>
      <t>44</t>
    </r>
  </si>
  <si>
    <t>TANGSHAN HAITAI NEW ENERGY TECHNOLOGY CO.,LTD</t>
  </si>
  <si>
    <t>This company is engaged in semiconductor and other electronic component manufacturing. It was incorporated in 2006 and has its registered office in Tangshan, Hebei, China. The company's business operation is involved in producing a wide range of semiconductors and other components for electronic applications. Its products include electronic components, special ceramics products, solar cells, silicon, and silicon ingots.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</si>
  <si>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www.htsolargroup.com</t>
  </si>
  <si>
    <t>835985</t>
  </si>
  <si>
    <t>Engaged in semiconductor and other electronic component manufacturing</t>
  </si>
  <si>
    <t>The Company is mainly engaged in polycrystalline silicon ingot, polycrystalline silicon chip, solar cell components, solar power generation system and other photovoltaic products.</t>
  </si>
  <si>
    <t>CN47241PC</t>
  </si>
  <si>
    <r>
      <rPr>
        <sz val="10"/>
        <rFont val="Arial"/>
        <family val="2"/>
      </rPr>
      <t>45</t>
    </r>
  </si>
  <si>
    <t>JIANGSU RUITAI NEW ENERGY MATERIALS CO.,LTD.</t>
  </si>
  <si>
    <t>This company is engaged in the research, development, production and sales of lithium-ion battery materials, silane coupling agents and other new chemical materials. It was incorporated in 2017 and conducts business from its registered head office located in Zhangjiagang, China.</t>
  </si>
  <si>
    <t>www.rtxc.com</t>
  </si>
  <si>
    <t>301238</t>
  </si>
  <si>
    <t>Engaged in the research, development, production and sales of lithium-ion battery materials, silane coupling agents and other new chemical materials</t>
  </si>
  <si>
    <t>The Company is mainly engaged in the R &amp;amp; D, production and sales of lithium-ion battery materials, silane coupling agents and other new chemical materials.</t>
  </si>
  <si>
    <t>CN56493PC</t>
  </si>
  <si>
    <r>
      <rPr>
        <sz val="10"/>
        <rFont val="Arial"/>
        <family val="2"/>
      </rPr>
      <t>46</t>
    </r>
  </si>
  <si>
    <t>GOLD PEAK TECHNOLOGY GROUP LIMITED</t>
  </si>
  <si>
    <t>This company operates as an investment holding company, whose subsidiaries are engaged in the development, manufacture, and distribution of electronics and battery products in Hong Kong and internationally. Headquartered in Kwai Chung, Hong Kong, the company was established in 1964.The company offers electronics and acoustic products, automotive wire harness products, and batteries and battery related products primarily under the brand names of GP, KEF, and CELESTION. It is also involved in the trade of loudspeakers; marketing and trade of audio equipment, parts and components, and hygienic and health care products; manufacture and trade of lighting products and accessories; and manufacture of metal parts, personal health care products, transformers, and switching mode power supply products. In addition, the company engages in the plastic mould fabrication; manufacture of injection molded plastic components and medical plastic products; holding trademarks; and property holding activities. It has operations primarily in the People's Republic of China and Hong Kong, as well as in other Asia-Pacific, Middle East, Europe, and Americas.</t>
  </si>
  <si>
    <t>www.goldpeak.com</t>
  </si>
  <si>
    <t>00040</t>
  </si>
  <si>
    <t>Operates as an investment holding company, whose subsidiaries are engaged in the development, manufacture, and distribution of electronics and battery products in Hong Kong and internationally</t>
  </si>
  <si>
    <t>The Company acts as an investment holding company.  The Company is mainly engaged in the development, manufacture and distribution of electronics and components, cables and wire harness, loudspeakers and light fittings, batteries and battery related products as well as manufacture and distribution of high-end technological products consisting of LED display screens and holding of strategic investments.</t>
  </si>
  <si>
    <t>GOLD PEAK INDUSTRIES (HOLDINGS) LIMITED</t>
  </si>
  <si>
    <t>HK90136FH</t>
  </si>
  <si>
    <r>
      <rPr>
        <sz val="10"/>
        <rFont val="Arial"/>
        <family val="2"/>
      </rPr>
      <t>47</t>
    </r>
  </si>
  <si>
    <t>This company is engaged in the manufacture of primary and storage batteries. It was founded in 2009 and conducts business from its registered head office located in Shanghai,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</si>
  <si>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688063</t>
  </si>
  <si>
    <t>The Company is mainly engaged in research and development, production and sales of LiFePO4 materials, cells and battery systems.</t>
  </si>
  <si>
    <t>CN53564PC</t>
  </si>
  <si>
    <r>
      <rPr>
        <sz val="10"/>
        <rFont val="Arial"/>
        <family val="2"/>
      </rPr>
      <t>48</t>
    </r>
  </si>
  <si>
    <t>AMBER ENTERPRISES INDIA LIMITED</t>
  </si>
  <si>
    <t>The company is engaged in production of white goods. It was incorporated in 1992 by Kartar Singh. The registered business office of the company is located in Gurgaon, India.The company offers split and window air conditioners for commercial and residential use; package air conditioners for indian railways and commercial use; heat exchangers; multi flow condensers; home appliances like washing machines, refrigerators and microwaves; luminaries for commercial use; plastic extrusion sheets; vacuum forming components; injection molding components; sheet metal components; and auto parts.It is considered one of the largest original equipment manufacturer of white goods in the country. It strives to be the first choice of customers; and to add value to their business.The company is active and operational in India.Some of its clients are LG; Voltas; Videocon; Whirlpool; Blue Star; Onida; Philips; Indian Railway; Swaraj Mazda; and John Deree.</t>
  </si>
  <si>
    <t>www.ambergroupindia.com</t>
  </si>
  <si>
    <t>540902</t>
  </si>
  <si>
    <t>Engaged in production of white goods</t>
  </si>
  <si>
    <t>The Company is engaged in the business of manufacturing a versatile range of products i.e. Air conditioners, electronics and refrigeration solutions to railways, microwave ovens, washing machines, refrigerators, heat exchangers, sheet metal components, HVAC (Heating, Ventilation and Air Conditioning) products and sevices for mobility applications etc.</t>
  </si>
  <si>
    <t>AMBER ENTERPRISES INDIA PRIVATE LIMITED</t>
  </si>
  <si>
    <t>IN104784FI</t>
  </si>
  <si>
    <r>
      <rPr>
        <sz val="10"/>
        <rFont val="Arial"/>
        <family val="2"/>
      </rPr>
      <t>49</t>
    </r>
  </si>
  <si>
    <t>CROMPTON GREAVES CONSUMER ELECTRICALS LIMITED</t>
  </si>
  <si>
    <t>This company is engaged in the design, manufacture, marketing, and servicing of electrical and electronic components, assemblies, and systems. It was incorporated in 2015 and conducts business from its registered head office located in Mumbai, India.The company primarily manufactures a wide range of electrical equipment and components, including uninterruptible power systems, DC power systems, management software, electrical apparatus and equipment, relays and industrial controls, fluid power pumps and motors, switchgear and switchboard apparatus, current carrying wiring devices. Its power distribution equipment is used in residences, apartment and office buildings, commercial sites, universities, hospitals, and factories. Further, the company creates and implements any desired customer requirements with exact components of the logistics chain required by the customer.</t>
  </si>
  <si>
    <t>www.crompton.co.in</t>
  </si>
  <si>
    <t>CROMPTON</t>
  </si>
  <si>
    <t>Engaged in the design, manufacture, marketing, and servicing of electrical and electronic components, assemblies, and systems</t>
  </si>
  <si>
    <t>The Company is engaged in the business of manufacturing, trading, selling and distribution of fans, lighting, pumps and appliances.</t>
  </si>
  <si>
    <t>IN117372FI</t>
  </si>
  <si>
    <r>
      <rPr>
        <sz val="10"/>
        <rFont val="Arial"/>
        <family val="2"/>
      </rPr>
      <t>50</t>
    </r>
  </si>
  <si>
    <t>SINFONIA TECHNOLOGY CO LTD</t>
  </si>
  <si>
    <t>This company is engaged in the manufacture and wholesale of motion equipment. It was founded in May 1917 and has its headquarters in Minato, Tokyo, Japan. The company operates manufacturing plants in Japan: Toyohashi, Ise and Toba. Its Toyohashi plant produces industrial electrical equipment, electrical equipment for public use, co-generation systems, metal thermal-processing devices, semiconductor-related manufacturing equipment, vibratory conveyor systems, and control computers. The company's Ise plant is involved in the manufacture of color printers, automatic ticket vending machines, prepaid card machines, unmanned vehicle systems, industrial vehicles, aerospace equipment, electromagnetic clutches/brakes, hospital conveyor systems; and small wind power generators. The Toba plant specializes in the production of AC/DC servomotors, small DC motors, and small motors for specific uses. The company's products are marketed and sold throughout Japan and internationally in cooperation with its local and foreign business partners and affiliates.</t>
  </si>
  <si>
    <t>www.shinko-elec.co.jp</t>
  </si>
  <si>
    <t>6507</t>
  </si>
  <si>
    <t>Engaged in the manufacture and wholesale of motion equipment</t>
  </si>
  <si>
    <t>The Company is a company mainly engaged in the manufacture and sale of motion equipment.</t>
  </si>
  <si>
    <t>SHINKO ELECTRIC CO LTD</t>
  </si>
  <si>
    <t>JP2010401054443</t>
  </si>
  <si>
    <r>
      <rPr>
        <sz val="10"/>
        <rFont val="Arial"/>
        <family val="2"/>
      </rPr>
      <t>51</t>
    </r>
  </si>
  <si>
    <t>KEHUA DATA CO.,LTD.</t>
  </si>
  <si>
    <t>This company, based in China, is engaged in the research, development, manufacture, and distribution of renewable energy and data center products under the Kehua brand name. It was founded in 1988, and its registered head office is located in Xiamen.The company offers central inverters, inverter containers, and central distribution systems; energy storage systems and converters, and storage batteries; grid-tied PV and string inverters; solar controllers, off grid inverters and chargers, single and three phase inverters, and 48V inverters; charging modules, and AC and DC chargers; combiner boxes and Pb-C batteries; and other customized products. It also provides online transformer-based, online transformer less, modular, line interactive, offline, lithium, and DC UPS; telecom inverter, static transfer switch, and industry UPS systems; and customized products comprising voltage and frequency adjustable UPS systems. In addition, it offers accessories, including 3 phase ATS racks, 3 phase bypass maintenance racks, 3 phase input racks, 3 phase lightning protection racks, 3 phase UPS distribution racks, batter racks, lead-acid batteries, MMBMs, PDU modules, single phase composite racks, single phase lightning protection racks, SNMPs, 3 phase voltage regulators, AC distribution cabinets, active power filters, battery cabinets, chargers, distribution cabinets, outdoor cabinets, power distribution cabinets, rack battery cabinets, and wall-mounted lightning protection products. It provides data center systems; and SNMP adapters, data collection devices, data center monitoring and management systems, data acquisition modules, leakage sensor modules, contact monitor modules, and GSM modules.</t>
  </si>
  <si>
    <t>www.kehua.com</t>
  </si>
  <si>
    <t>002335</t>
  </si>
  <si>
    <t>Engaged in the research, development, manufacture, and distribution of renewable energy and data center products under the Kehua brand name</t>
  </si>
  <si>
    <t>The Company as a leader in smart power, focusing on the power electronics industry product development, production and sales.</t>
  </si>
  <si>
    <t>KE HUA HENG SHENG COMPANY LIMITED</t>
  </si>
  <si>
    <t>Kehua</t>
  </si>
  <si>
    <t>CN32080PC</t>
  </si>
  <si>
    <r>
      <rPr>
        <sz val="10"/>
        <rFont val="Arial"/>
        <family val="2"/>
      </rPr>
      <t>52</t>
    </r>
  </si>
  <si>
    <t>HUNAN ZHONGKE ELECTRIC CO.,LTD.</t>
  </si>
  <si>
    <t>This company engaged in the design, development, manufacture, and trade of electromagnetic metallurgy products. It was established in April 2004 and has its registered head office located in Yueyang, China. The company offers a wide range of casting electromagnetic stirring sets, induction heating packages, high-voltage inverters, lifting magnets, rectification control equipment, cable reels, and separators. The company also provides technical services. It primarily serves iron and steel, transport, shipbuilding, machinery, mining, and other industries. The company also exports its products to Canada, Brazil, the Kingdom of Saudi Arabia, India, Russia, Turkey, Iran, Oman, Vietnam, Brazil, the Southeast Asia, and internationally.</t>
  </si>
  <si>
    <t>www.cseco.cn</t>
  </si>
  <si>
    <t>300035</t>
  </si>
  <si>
    <t>Engaged in the design, development, manufacture, and trade of electromagnetic metallurgy products</t>
  </si>
  <si>
    <t>Our company is mainly engaged in the production, sales and related consulting services of continuous casting electromagnetic stirring complete system (EMS).</t>
  </si>
  <si>
    <t>CN32088PC</t>
  </si>
  <si>
    <r>
      <rPr>
        <sz val="10"/>
        <rFont val="Arial"/>
        <family val="2"/>
      </rPr>
      <t>53</t>
    </r>
  </si>
  <si>
    <t>石油化工设备</t>
  </si>
  <si>
    <r>
      <rPr>
        <sz val="10"/>
        <rFont val="Arial"/>
        <family val="2"/>
      </rPr>
      <t>ok</t>
    </r>
    <r>
      <rPr>
        <sz val="10"/>
        <rFont val="宋体"/>
        <family val="3"/>
        <charset val="134"/>
      </rPr>
      <t>，</t>
    </r>
    <r>
      <rPr>
        <sz val="10"/>
        <rFont val="Arial"/>
        <family val="2"/>
      </rPr>
      <t>sda</t>
    </r>
    <r>
      <rPr>
        <sz val="10"/>
        <rFont val="宋体"/>
        <family val="3"/>
        <charset val="134"/>
      </rPr>
      <t>,是有装备</t>
    </r>
  </si>
  <si>
    <t>LANZHOU LS HEAVY EQUIPMENT CO.,LTD.</t>
  </si>
  <si>
    <t>This company is engaged in the research, design, manufacture and sale of petrochemical equipment in China, Asia, Europe, Africa, and the United States. It was established in 1953 and conducts business from its registered head office located in Lanzhou, China. The company's business operation is primarily involved in providing tanks; plate heat exchangers; refinery equipment, such as high pressure separators, hydrogenation reactors, thread lock heat exchangers, and reforming reactors; nuclear military class products; chemical/coal chemical products; fast forging machine equipment; and general machinery, as well as installation and after-sales services. The company has a modern and efficient factory, and a team of skilled technicians able to design high quality products.</t>
  </si>
  <si>
    <t>www.lshec.com</t>
  </si>
  <si>
    <t>603169</t>
  </si>
  <si>
    <t>Engaged in the research, design, manufacture and sale of petrochemical equipment in China, Asia, Europe, Africa, and the United States</t>
  </si>
  <si>
    <t>The Company is mainly engaged in the research and development, design and manufacture of high pressure vessel equipment and general equipment. Its business covers refining and coal chemical high pressure container equipment, rapid forging equipment unit, plate heat exchanger, nuclear power and other new energy sources a number of high energy equipment.</t>
  </si>
  <si>
    <t>CN41650PC</t>
  </si>
  <si>
    <r>
      <rPr>
        <sz val="10"/>
        <rFont val="Arial"/>
        <family val="2"/>
      </rPr>
      <t>54</t>
    </r>
  </si>
  <si>
    <t>GUANGDONG SENSSUN WEIGHING APPARATUS GROUP LTD.</t>
  </si>
  <si>
    <t>This company is an entity based in China that is primarily engaged in the manufacture and trade of scales and balances. It was founded in 1999 and has its head office located in Zhongshan, Guangdong, China. The company produces various types of weighing and force-measuring machines and devices. Its products are sold across China through its sales network. The company serves diverse customers, including retail, manufacturing and other industries. It conducts its business operations within the country.</t>
  </si>
  <si>
    <t>www.camry.com.cn</t>
  </si>
  <si>
    <t>002870</t>
  </si>
  <si>
    <t>Engaged in the manufacture and trade of scales and balances</t>
  </si>
  <si>
    <t>The Company mainly engaged in high-end residential and commercial Weighing and measuring health movement information of product development, production and sales, including high-end residential and commercial scale is the company's leading products, health products business is a new measure of motion information focused on expanding the company's.</t>
  </si>
  <si>
    <t>CN46218PC</t>
  </si>
  <si>
    <r>
      <rPr>
        <sz val="10"/>
        <rFont val="Arial"/>
        <family val="2"/>
      </rPr>
      <t>55</t>
    </r>
  </si>
  <si>
    <t>SHIJIAZHUANG SHANGTAI TECHNOLOGY CO.,LTD.</t>
  </si>
  <si>
    <t>This company is engaged in manufacturing of all kinds of organic film capacitors. It conducts business from its registered head office located in Shijiazhuang, China. The company was established in 2008. The company specialises in series metal polyester film capacitors, series metal polypropylene film capacitors, class X2 capacitors and metal axial-type capacitors and series AC-type capacitors.</t>
  </si>
  <si>
    <t>www.shangtaitech.com</t>
  </si>
  <si>
    <t>001301</t>
  </si>
  <si>
    <t>Engaged in manufacturing of all kinds of organic film capacitors</t>
  </si>
  <si>
    <t>The Company's main business is the R&amp;D, production, processing and sales of lithium ion battery cathode materials and carbon products</t>
  </si>
  <si>
    <t>CN56773PC</t>
  </si>
  <si>
    <r>
      <rPr>
        <sz val="10"/>
        <rFont val="Arial"/>
        <family val="2"/>
      </rPr>
      <t>56</t>
    </r>
  </si>
  <si>
    <t>EAST GROUP CO.,LTD</t>
  </si>
  <si>
    <t>This company is primarily engaged in the manufacture of power supply and related products. It was established in 1989. The registered head office of the company is located in Dongguan, China.The company is one of the top leading power supply manufacturers in China. Its main products include: UPS ((uninterruptible power supply), EPS (emergency power supply), AC stabilizer (AVR), DC power supply, sine wave inverter, solar inverter, and lead-acid maintenance-free battery. Its products are used in various fields, including electric power, aviation, traffic, post service, public security, customs, government and other entities. The company is certified in accordance with ISO 14001 Environmental Management System and ISO 9001:2000 Quality Management System.</t>
  </si>
  <si>
    <t>www.eastups.com</t>
  </si>
  <si>
    <t>300376</t>
  </si>
  <si>
    <t>Engaged in the manufacture of power supply and related products</t>
  </si>
  <si>
    <t>The Company is principally engaged in the development, manufacture and sale of uninterruptible power supplies, emergency power supply, communication power supply, power supply integration, industrial energy efficiency and power quality control system, intelligent charging system; photovoltaic modules, inverters, controllers and other distributed generation devices and smart micro-electrical plant engineering networks; embedded software; whole room; technical advice and services; import and export.</t>
  </si>
  <si>
    <t>GUANGDONG EAST POWER COMPANY LIMITED</t>
  </si>
  <si>
    <t>CN41037PC</t>
  </si>
  <si>
    <r>
      <rPr>
        <sz val="10"/>
        <rFont val="Arial"/>
        <family val="2"/>
      </rPr>
      <t>57</t>
    </r>
  </si>
  <si>
    <t>GOODWE TECHNOLOGIES CO., LTD.</t>
  </si>
  <si>
    <t>This company is engaged in the R&amp;D, manufacture and sales of inverters for clean energy, such as wind and solar. It was established in 2010 and conducts its business from its registered head office which is strategically located in Suzhou, China. The company provides world-class high performance and competitive solar inverters, with particularly high efficiency, up to 98.2 percent while the MPPT efficiency is more than 99.5 percent with stable performance. It has a professional and flexible manufacturing base, stringent quality management procedures, and advanced measuring and testing equipment to maintain its inverters with highest performance. The company's production capacity of solar inverters is 1000MW per year.</t>
  </si>
  <si>
    <t>www.goodwe.com.cn</t>
  </si>
  <si>
    <t>688390</t>
  </si>
  <si>
    <t>Engaged in the R&amp;D, manufacture and sales of inverters for clean energy, such as wind and solar</t>
  </si>
  <si>
    <t>The company mainly engaged in solar photovoltaic inverter research and development, production and sales services.</t>
  </si>
  <si>
    <t>JIANGSU GOODWE POWER SUPPLY TECHNOLOGY CO.,LTD.</t>
  </si>
  <si>
    <t>CN47042PC</t>
  </si>
  <si>
    <r>
      <rPr>
        <sz val="10"/>
        <rFont val="Arial"/>
        <family val="2"/>
      </rPr>
      <t>58</t>
    </r>
  </si>
  <si>
    <t>NUODE NEW MATERIALS CO.,LTD.</t>
  </si>
  <si>
    <t>The company, formerly known as Changchun Heat-Shrinkable Materials Co. Ltd., is engaged in the manufacture and wholesale distribution of electric wires and cables, electronic information materials, and petrochemical products. It was incorporated in March of 1994. The registered business office of the company is located in Changchun, People’s Republic of China. The company offers a wide range of products including: electric wires, cables, and accessories; copper foil products; battery materials; and trading products. It is active and operational in the country.</t>
  </si>
  <si>
    <t>www.ndgf.net</t>
  </si>
  <si>
    <t>600110</t>
  </si>
  <si>
    <t>Engaged in the manufacture and wholesale distribution of electric wires and cables, electronic information materials, and petrochemical products</t>
  </si>
  <si>
    <t>The Company's main in new materials, new energy research and development, production and sales; copper and copper industrial equipment and lithium ion battery materials production and sales; investment and management of high-tech industrial projects; innovative financial investment and management; domestic and import and export trade.</t>
  </si>
  <si>
    <t>NUODE INVESTMENT CO.,LTD.</t>
  </si>
  <si>
    <t>CN31437PC</t>
  </si>
  <si>
    <r>
      <rPr>
        <sz val="10"/>
        <rFont val="Arial"/>
        <family val="2"/>
      </rPr>
      <t>59</t>
    </r>
  </si>
  <si>
    <t>DONGGUAN AOHAI TECHNOLOGY CO. , LTD.</t>
  </si>
  <si>
    <t>This company is engaged in the research and development, production and distribution of mobile power supplies, chargers, LED lighting and other products. It was founded in July 2003. It has its registered business office as well as its production facilities located in Dongguan, China.The company also offers wireless chargers, adpaters, car chargers, cables, cable built-in chargers, and other related products. Its major clients include Lenovo Group, Huawei, millet technology, Hisense Group, Cool, Jin, Philips, Panasonic TECNO, FLY, LAVA, MICROMAX, and other well-known brands. The company operates as a subsidiary of Aohai Group (Hong Kong) Co., Ltd., which is based in Hong Kong.</t>
  </si>
  <si>
    <t>www.aohaichina.com</t>
  </si>
  <si>
    <t>002993</t>
  </si>
  <si>
    <t>Engaged in the research and development, production and distribution of mobile power supplies, chargers, LED lighting and other products</t>
  </si>
  <si>
    <t>The Company's main business is the design, development, production and sales of smart terminal charging and storage products such as chargers and mobile power supplies.</t>
  </si>
  <si>
    <t>CN53369PC</t>
  </si>
  <si>
    <r>
      <rPr>
        <sz val="10"/>
        <rFont val="Arial"/>
        <family val="2"/>
      </rPr>
      <t>60</t>
    </r>
  </si>
  <si>
    <t>WALTON HI-TECH INDUSTRIES PLC</t>
  </si>
  <si>
    <t>This company is engaged in appliances, electrical, and electronics manufacturing. It conducts business from its registered head office located in Dhaka, Bangladesh. The company was incorporated as a private limited company in 2006, under the provisions of Companies Act 1994 (ACT XVIII of 1994), vide registration certificate No. C-61272 (3281)/06 and started its business operation in 2008. The company is the largest and one of the renowned multinational electrical, electronics, technological, and home &amp; kitchen appliances brands. It has become a sensation in the arena of electronics, electrical &amp; automobile industries &amp; as signified as one of the top manufacturing plant in Bangladesh &amp; South Asia. Its service network is the country’s only ISO 9001:2008 Standard Certified after sales service network. It operates across the globe such as in India, Nepal, Bhutan, Myanmar, Maldives, United Arab Emirates, Qatar, Nigeria, and West Africa.</t>
  </si>
  <si>
    <t>www.waltonhil.com</t>
  </si>
  <si>
    <t>WALTONHIL</t>
  </si>
  <si>
    <t>Engaged in appliances, electrical, and electronics manufacturing</t>
  </si>
  <si>
    <t>The Company is the first complete manufacturer and innovative Bangladeshi company in Electrical &amp; Electronics (E&amp;E) Industry. Business started since 1977 and early 2008 WHIL started manufacturing of Refrigerator, Freezer, Air Conditioner, Compressor and now onward expanding its operation in Television, Home &amp; Electrical Appliances.</t>
  </si>
  <si>
    <t>WALTON HI-TECH INDUSTRIES LIMITED</t>
  </si>
  <si>
    <t>BD32448FE</t>
  </si>
  <si>
    <r>
      <rPr>
        <sz val="10"/>
        <rFont val="Arial"/>
        <family val="2"/>
      </rPr>
      <t>61</t>
    </r>
  </si>
  <si>
    <t>SPEED TECH CORPORATION</t>
  </si>
  <si>
    <t>This company is a Taiwan-based firm engaged in the manufacture and distribution of computer and electronic communication connectors and switches. It primarily provides network digital connectors, computer connectors, mobile and digital peripheral connectors, high frequency (HF) antennas, digital television tuning modules, keypads, shrapnel and in-molding decoration (IMD) casings. Its products are mainly applied to mobile phones and other hand held devices, notebook computers, desktop computers and consumer electronics. The company was established in 1990. Its registered headquarters is based in Kweishan Hsiang, Taiwan.The company is a leading firm in the connector field. It distributes its products in the domestic market and to overseas markets, including the rest of Asia and the Americas. Its certifications include ISO 9001:2000, ISO 14001, CNLA, TS16949, and IECQ QC080000.</t>
  </si>
  <si>
    <t>www.speedtech.com.tw</t>
  </si>
  <si>
    <t>5457</t>
  </si>
  <si>
    <t>Engaged in the manufacture and distribution of computer and electronic communication connectors and switches</t>
  </si>
  <si>
    <t>The Company is principally engaged in the manufacture and distribution of connectors for computers, electronics and communication products. The Company primarily provides electronic connectors, high frequency (RF) antennas, digital television (TV) modules, keypads, in-molding decoration (IMD) casings, including network data connectors, computer connectors, mobile and digital peripheral connectors, keypads, shrapnel and energy application products, among others. Its products are applied primarily in the manufacture of handheld devices, notebook computers, desktop computers, consumer electronic products and other related application products.</t>
  </si>
  <si>
    <t>TW23866949</t>
  </si>
  <si>
    <r>
      <rPr>
        <sz val="10"/>
        <rFont val="Arial"/>
        <family val="2"/>
      </rPr>
      <t>62</t>
    </r>
  </si>
  <si>
    <t>SHENZHEN KSTAR SCIENCE &amp; TECHNOLOGY CO.,LTD.</t>
  </si>
  <si>
    <t>The company is engaged in the manufacture and sale of computer and peripheral equipment. It was incorporated in the year 1993. The registered head office of the company is located in the city of Shenzhen, People's Republic of China. The company is primarily involved in manufacturing and assembling electronic computers, such as mainframes, personal computers, workstations, laptops, and computer servers; and computer peripheral equipment, such as storage devices, printers, monitors, input/output devices and terminals. It principally conducts its business operations within the country.</t>
  </si>
  <si>
    <t>www.kstar.com.cn</t>
  </si>
  <si>
    <t>002518</t>
  </si>
  <si>
    <t>Engaged in the manufacture and sale of computer and peripheral equipment</t>
  </si>
  <si>
    <t>The Comapny is principally engaged in the research, development, production and distribution of UPS,  photovoltaic inverter, supporting VRLA batteries and related power electronic products.</t>
  </si>
  <si>
    <t>CN40210PC</t>
  </si>
  <si>
    <r>
      <rPr>
        <sz val="10"/>
        <rFont val="Arial"/>
        <family val="2"/>
      </rPr>
      <t>63</t>
    </r>
  </si>
  <si>
    <t>This company is engaged in the design, manufacture and distribution of different kinds of battery packs for notebook computers, cell phones, smart phones, LCD-TV, digital cameras, DVD (Digital Versatile Disc) players and other consumer electronic products. It was established in July 1998 as Hwa-Dah Technology Co., Ltd. Headquartered in Taoyuan, Taiwan, it also maintains a branch office in mainland China. The company has active operations in Asia, the United States, and Europe.</t>
  </si>
  <si>
    <t>www.dynapack.com.tw</t>
  </si>
  <si>
    <t>3211</t>
  </si>
  <si>
    <t>Engaged in the design, manufacture and distribution of different kinds of battery packs for notebook computers, cell phones, smart phones, LCD-TV, digital cameras, DVD (Digital Versatile Disc) players and other consumer electronic products</t>
  </si>
  <si>
    <t>The Company is principally engaged in the manufacture, development and distribution of lithium battery packs. The Company provides notebook computer battery packs, personal computer (PC)/electronic book battery packs, portable device battery packs, energy storage battery packs, handheld battery packs, as well as battery pack chargers and others. The Company also provides raw materials and other products.</t>
  </si>
  <si>
    <t>HWA-DAH INTERNATIONAL TECHNOLOGY COMPANY LIMITED</t>
  </si>
  <si>
    <t>TW16596982</t>
  </si>
  <si>
    <r>
      <rPr>
        <sz val="10"/>
        <rFont val="Arial"/>
        <family val="2"/>
      </rPr>
      <t>64</t>
    </r>
  </si>
  <si>
    <t>This company is engaged in the production and wholesale distribution of storage batteries. It was incorporated in 1994. The registered business office of the company is located in Shenzhen, China.The company specializes in producing AGM series, GEL series, telecom series, deep cycle series, electric vehicle series for UPS, telecom equipment, emergency lighting systems, solar powered and wind powered systems, storage equipment, marine equipment, alarm systems, un-interruptible power suppliers, medical equipment, golf cars and other special applications.It is considered one of the largest manufacturers of VRLA batteries in the world, with a production capacity of more than 2,000,000 KVAH from 0.3 to 3,000Ah batteries yearly with 14 lines in its center power industrial park of 180,000 square meters. The company is active and operational in China.</t>
  </si>
  <si>
    <t>Wholesale; Manufacturing</t>
  </si>
  <si>
    <t>www.senry-batt.com</t>
  </si>
  <si>
    <t>002733</t>
  </si>
  <si>
    <t>Engaged in the production and wholesale distribution of storage batteries</t>
  </si>
  <si>
    <t>Our Company is mainly engaged in R &amp; D, production and sales of chemical power supply, new energy storage, power battery and fuel cell.</t>
  </si>
  <si>
    <t>CN42102PC</t>
  </si>
  <si>
    <r>
      <rPr>
        <sz val="10"/>
        <rFont val="Arial"/>
        <family val="2"/>
      </rPr>
      <t>65</t>
    </r>
  </si>
  <si>
    <t>HITACHI ENERGY INDIA LIMITED</t>
  </si>
  <si>
    <t>This company is engaged in the development and marketing of electrical equipment and apparatus. Its business was founded in 2019. The company has its registered head office based in Bangalore,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</si>
  <si>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POWERINDIA</t>
  </si>
  <si>
    <t>Development and marketing of electrical equipment and apparatus</t>
  </si>
  <si>
    <t>The Company is engaged in the business relating to products, projects and services for electricity transmission and related activities.</t>
  </si>
  <si>
    <t>ABB POWER PRODUCTS AND SYSTEMS INDIA LIMITED</t>
  </si>
  <si>
    <t>IN001577498IND</t>
  </si>
  <si>
    <r>
      <rPr>
        <sz val="10"/>
        <rFont val="Arial"/>
        <family val="2"/>
      </rPr>
      <t>66</t>
    </r>
  </si>
  <si>
    <t>LINTON TECHNOLOGIES GROUP</t>
  </si>
  <si>
    <t>The company is engaged in the manufacture, and research and development of equipment for silicon material processing equipment in PV and semiconductor industry. It was founded in the year 2007. It has its registered business head office located in Dalian, China.The company has advanced technology and equipment for manufacturing, as well as employs certified staff skilled in manufacturing operations in compliance with the standards and other technical specifications.</t>
  </si>
  <si>
    <t>www.lintonmachine.com.cn</t>
  </si>
  <si>
    <t>835368</t>
  </si>
  <si>
    <t>Engaged in the manufacture, and research and development of equipment for silicon material processing equipment in PV and semiconductor industry</t>
  </si>
  <si>
    <t>The Company mainly engaged in electrical machinery and equipment manufacturing.</t>
  </si>
  <si>
    <t>DALIAN LINTON NC MACHINE CO., LTD.</t>
  </si>
  <si>
    <t>CN47455PC</t>
  </si>
  <si>
    <r>
      <rPr>
        <sz val="10"/>
        <rFont val="Arial"/>
        <family val="2"/>
      </rPr>
      <t>67</t>
    </r>
  </si>
  <si>
    <t>THE FURUKAWA BATTERY CO LTD</t>
  </si>
  <si>
    <t>The company, with head office located in Yokohama, Japan, is engaged in the manufacture and sale of batteries and electrical machineries, equipments, apparatus, and utensils in Japan. Its products include lead storage batteries for use in automobiles, motorcycles, trains and other electric equipment, alkaline batteries, power source units and electrical equipment.The company also offers various kinds of batteries, including lead-acid storage batteries and alkaline storage batteries for use in automobiles, electric appliances, and satellites. Other products include power supply systems for controlling electric operated machineries and equipment, communications, emergency lighting, disaster prevention instruments, and gas leakage and fire alarm devices. The company also offers molded plastic products, as well as the designing, executing, and contracting of electrical works, electric communication works, and installation works of machineries, equipments, devices, and apparatus. In addition, the company also provides various other products, such as converters, automatic charge control systems, automatic charge/discharge device, charger for automotive and motor-cycle batteries, and battery testers. It also manufactures and sells industrial chemicals for battery use. It was established in 1950.It is one of the leading battery manufacturers in Japan. The company has 14 subsidiaries and two associated companies. Its vision is to exert its best efforts in the development of energy that will contribute to the world.</t>
  </si>
  <si>
    <t>www.furukawadenchi.co.jp</t>
  </si>
  <si>
    <t>6937</t>
  </si>
  <si>
    <t>Engaged in the manufacture and sale of batteries and electrical machineries, equipments, apparatus, and utensils</t>
  </si>
  <si>
    <t>The Company is a Japan-based company mainly engaged in the manufacture and sale of storage batteries and related business.</t>
  </si>
  <si>
    <t>JP7020001010527</t>
  </si>
  <si>
    <r>
      <rPr>
        <sz val="10"/>
        <rFont val="Arial"/>
        <family val="2"/>
      </rPr>
      <t>68</t>
    </r>
  </si>
  <si>
    <t>V-GUARD INDUSTRIES LIMITED</t>
  </si>
  <si>
    <t>This company, which was founded in 1977, is engaged in the manufacture and distribution of electrical/electro mechanical and electronic goods. Its corporate head office is located in Kochi, India.The company offers electronic voltage stabilisers for televisions, music systems, refrigerators, air conditioners, washing machines, treadmills, and ovens, as well as digital stabilisers and mainline stabilisers; wiring cables; and single phase pumps, 3 phase pumps, and motors. The company also offers geysers; solar water heaters and electric water heaters; fans, including decorative, non decorative, table, pedestal, wall, and exhaust shutter, tower, and box fans; uninterrupted power supply (UPS) systems, which include line interactive UPS, online UPS, and digital home UPS; power and control cables comprising XLPE insulated power cables and PVC insulated power cables; switchgears and DBs; and induction cookers. Its products are widely distributed through distributors, service centres, and retailers.</t>
  </si>
  <si>
    <t>www.vguard.in</t>
  </si>
  <si>
    <t>VGUARD</t>
  </si>
  <si>
    <t>Engaged in the manufacture and distribution of electrical/electro mechanical and electronic goods</t>
  </si>
  <si>
    <t>The Company operates in four business segments: electronic products, electrical / electro mechanical products and others.</t>
  </si>
  <si>
    <t>IN33716FI</t>
  </si>
  <si>
    <r>
      <rPr>
        <sz val="10"/>
        <rFont val="Arial"/>
        <family val="2"/>
      </rPr>
      <t>69</t>
    </r>
  </si>
  <si>
    <t>SHENZHEN HIGHPOWER TECHNOLOGY CO., LTD.</t>
  </si>
  <si>
    <t>This company, based in China, operates as an integrated clean energy supplier dedicated to research and development, production and distribution of Ni-MH and Li-ion rechargeable batteries, as well as energy storage systems and used battery recycling. It was founded in 2001 and conducts business from its registered head office located in Shenzhen.The company offers general type batteries, high voltage batteries, quick charge batteries, and high/low temperature batteries. Applications of the company's products include smart wearable device, bluetooth speaker, smart phone, backup power, handheld device, smart security equipment, lighting, personal care, and robotic cleaner.</t>
  </si>
  <si>
    <t>www.highpowertech.com</t>
  </si>
  <si>
    <t>001283</t>
  </si>
  <si>
    <t>Operates as an integrated clean energy supplier dedicated to research and development, production and distribution of Ni-MH and Li-ion rechargeable batteries, as well as energy storage systems and used battery recycling</t>
  </si>
  <si>
    <t>The Company is committed to lithium ion battery, nickel metal hydride battery research and development, design, manufacturing and sales.</t>
  </si>
  <si>
    <t>CN56630PC</t>
  </si>
  <si>
    <r>
      <rPr>
        <sz val="10"/>
        <rFont val="Arial"/>
        <family val="2"/>
      </rPr>
      <t>70</t>
    </r>
  </si>
  <si>
    <r>
      <rPr>
        <sz val="10"/>
        <rFont val="Arial"/>
        <family val="2"/>
      </rPr>
      <t>ok</t>
    </r>
    <r>
      <rPr>
        <sz val="10"/>
        <rFont val="宋体"/>
        <family val="3"/>
        <charset val="134"/>
      </rPr>
      <t>，</t>
    </r>
    <r>
      <rPr>
        <sz val="10"/>
        <rFont val="Arial"/>
        <family val="2"/>
      </rPr>
      <t>sdp</t>
    </r>
    <r>
      <rPr>
        <sz val="10"/>
        <rFont val="宋体"/>
        <family val="3"/>
        <charset val="134"/>
      </rPr>
      <t>南孚电池</t>
    </r>
  </si>
  <si>
    <t>ANHUI ANFU BATTERY TECHNOLOGY CO.,LTD.</t>
  </si>
  <si>
    <t>This company owns and operates department store chains, supermarkets, and distribution centers throughout China. The company was incorporated in 1999. Its registered business office is based in Hefei, China.The company offer meat, produce, deli, bakery, dairy, frozen foods, alcoholic and nonalcoholic beverages, and floral and dry grocery; health and beauty aids, baby products, household chemicals, paper goods, and pet supplies; electronics, toys, cameras and supplies, photo processing services and books; stationery, automotive accessories, hardware and paint, sporting goods, fabrics and crafts, and seasonal merchandise; pharmacy and optical services; shoes, jewelry, accessories, and apparel for women, girls, men, boys, and infants; and home furnishings, housewares and small appliances, bedding, home décor, outdoor living, and horticulture products.</t>
  </si>
  <si>
    <t>Wholesale; Retail; Services</t>
  </si>
  <si>
    <t>www.sinoadl.com</t>
  </si>
  <si>
    <t>603031</t>
  </si>
  <si>
    <t>Owns and operates department store chains, supermarkets, and distribution centers throughout China</t>
  </si>
  <si>
    <t>The Company's main business is the research and development, production, and sales of batteries.</t>
  </si>
  <si>
    <t>ANHUI ANDELI DEPARTMENT STORE CO., LTD.</t>
  </si>
  <si>
    <t>CN44197PC</t>
  </si>
  <si>
    <r>
      <rPr>
        <sz val="10"/>
        <rFont val="Arial"/>
        <family val="2"/>
      </rPr>
      <t>71</t>
    </r>
  </si>
  <si>
    <t>FDK CORPORATION</t>
  </si>
  <si>
    <t>This company is engaged in the design and manufacture of a comprehensive line of electronic components and batteries. It was established in 1950 and conducts business from its registered business address located in Tokyo, Japan. It has production plants in Kosai and Washizu, as well as in China, Taiwan, and Indonesia. It also has sales offices in the United States, Singapore, Taiwan, Thailand, Hong Kong, Korea and Germany. The company's products include hybrid modules, switching power supplies, converters, optical isolators, optical attenuators, stepper motors, ferrite cores for display, EMC (electromagnetic compatibility), and coil devices, alkaline batteries, carbon-zinc batteries, and lithium batteries. Its operations are carried out through the following divisions: Electronic Materials division, which deals in ferrite cores for television display units and electric power sources, microwave parts, switching power sources, converters, noise filters, rotary transformers for video tape recorders, ferrite magnets, hybrid integrated circuits and magnetic heads; and Batteries division, which manufactures manganese dry battery cells, alkaline dry battery cells, lithium batteries, dry battery cells for radio and rescue buoys and other dry battery manufacturing equipment. The company aims to focus on the following four growing markets: flat panel displays, mobile communications devices, automotive products and power conversion devices.</t>
  </si>
  <si>
    <t>www.fdk.co.jp/index-e.html</t>
  </si>
  <si>
    <t>6955</t>
  </si>
  <si>
    <t>Engaged in the design and manufacture of a comprehensive line of electronic components and batteries</t>
  </si>
  <si>
    <t>The Company is a Japan-based company mainly engaged in the manufacture and sale of batteries and other electronic-related materials and components.</t>
  </si>
  <si>
    <t>FUJI ELECTROCHEMICAL CO</t>
  </si>
  <si>
    <t>JP3010401026846</t>
  </si>
  <si>
    <r>
      <rPr>
        <sz val="10"/>
        <rFont val="Arial"/>
        <family val="2"/>
      </rPr>
      <t>72</t>
    </r>
  </si>
  <si>
    <t>NANJING KANGNI MECHANICAL AND ELECTRICAL CO.,LTD</t>
  </si>
  <si>
    <t>This company is engaged in the research and development and manufacture of rail door systems, rail transportation equipment, ancillary products, and technical services. It was established in Nanjing in October 2000. The company operates from a registered business headquarters located in Nanjing, Republic of China.The company has grown to have more than 280 domestic and foreign patents, of which 31 domestic patents, international patents eight. It has annual output of 40,000 sets of rail door systems, production capacity of 2,000 sets of platform security door system, and 400 rail cars vehicle interior parts. Its main products include door systems for rail vehicles, platform security door systems, rail vehicle interior decoration products, rail vehicle power and communications connectors, door systems, hardware, auto parts, servo drives, and other machinery parts and accessories.</t>
  </si>
  <si>
    <t>www.kn-nanjing.com</t>
  </si>
  <si>
    <t>603111</t>
  </si>
  <si>
    <t>Engaged in the research and development and manufacture of rail door systems, rail transportation equipment, ancillary products, and technical services</t>
  </si>
  <si>
    <t>The Company is mainly engaged in Development of rail transportation equipment, mechanical, electrical and integration of equipment, manufacturing, sales and technical services; rail vehicle door systems and special equipment,software products and control systems, rail transportation platform safety doors and door systems, rail vehicle interiors; import and export business of various commodities and technologies (except national limit or prohibit the import and export of goods and technology).</t>
  </si>
  <si>
    <t>CN41638PC</t>
  </si>
  <si>
    <r>
      <rPr>
        <sz val="10"/>
        <rFont val="Arial"/>
        <family val="2"/>
      </rPr>
      <t>73</t>
    </r>
  </si>
  <si>
    <t>材料</t>
  </si>
  <si>
    <r>
      <rPr>
        <sz val="10"/>
        <rFont val="Arial"/>
        <family val="2"/>
      </rPr>
      <t>exclude</t>
    </r>
    <r>
      <rPr>
        <sz val="10"/>
        <rFont val="宋体"/>
        <family val="3"/>
        <charset val="134"/>
      </rPr>
      <t>，从事电池产品生产和销售的工业公司，应用于</t>
    </r>
    <r>
      <rPr>
        <sz val="10"/>
        <rFont val="Arial"/>
        <family val="2"/>
      </rPr>
      <t>3C</t>
    </r>
    <r>
      <rPr>
        <sz val="10"/>
        <rFont val="宋体"/>
        <family val="3"/>
        <charset val="134"/>
      </rPr>
      <t>消费和动力电池。</t>
    </r>
    <r>
      <rPr>
        <sz val="10"/>
        <rFont val="Arial"/>
        <family val="2"/>
      </rPr>
      <t>NCP1.53%</t>
    </r>
  </si>
  <si>
    <t>This company is an industrial firm which is engaged in the production and distribution of battery products. It was founded in 2009 and conducts its business from its registered head office located in Tianjin,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country.The company has active operation within the domestic market.</t>
  </si>
  <si>
    <t>www.htmgl.com.cn</t>
  </si>
  <si>
    <t>301487</t>
  </si>
  <si>
    <t>Engaged in the production and distribution of battery products</t>
  </si>
  <si>
    <t>The Company's main business is the research and development, production and sales of lithium battery cathode materials, the main products are lithium cobaltate and ternary materials.</t>
  </si>
  <si>
    <t>CN57087PC</t>
  </si>
  <si>
    <r>
      <rPr>
        <sz val="10"/>
        <rFont val="Arial"/>
        <family val="2"/>
      </rPr>
      <t>74</t>
    </r>
  </si>
  <si>
    <r>
      <rPr>
        <sz val="10"/>
        <rFont val="Arial"/>
        <family val="2"/>
      </rPr>
      <t>ok</t>
    </r>
    <r>
      <rPr>
        <sz val="10"/>
        <rFont val="宋体"/>
        <family val="3"/>
        <charset val="134"/>
      </rPr>
      <t>，</t>
    </r>
    <r>
      <rPr>
        <sz val="10"/>
        <rFont val="Arial"/>
        <family val="2"/>
      </rPr>
      <t>sda</t>
    </r>
    <r>
      <rPr>
        <sz val="10"/>
        <rFont val="宋体"/>
        <family val="3"/>
        <charset val="134"/>
      </rPr>
      <t>，智能配电设备，成套开关控制设备、变压器、箱式变电站</t>
    </r>
  </si>
  <si>
    <t>GUANGDONG MINGYANG ELECTRIC CO.,LTD.</t>
  </si>
  <si>
    <t>This company is engaged in intelligent power distribution equipment. It conducts business from its registered head office located in Zhongshan, China. The company was founded in 2004. The company specializes in intelligent transformers, box-type substations, and intelligent complete switchgear equipment. It also operates branches in Germany, Russia, the Philippines, Malaysia, Vietnam, Bulgaria, and Ukraine. Its products are sold and distributed in the domestic market as well as overseas, including the mentioned countries. Its mission is to become a leading provider of intelligent power distribution equipment. The company establishes partnerships with various companies. It serves customers including power generation, power grids, data centers, rail transportation, petrochemicals, and new infrastructure projects. The company operates as a subsidiary of Mingyang Group.</t>
  </si>
  <si>
    <t>www.mingyang.com.cn</t>
  </si>
  <si>
    <t>301291</t>
  </si>
  <si>
    <t>Engaged in intelligent power distribution equipment</t>
  </si>
  <si>
    <t>The Company is mainly engaged in the research and development, production, and sales of transmission, distribution, and control equipment applied in fields such as new energy and new infrastructure.</t>
  </si>
  <si>
    <t>CN56994PC</t>
  </si>
  <si>
    <r>
      <rPr>
        <sz val="10"/>
        <rFont val="Arial"/>
        <family val="2"/>
      </rPr>
      <t>75</t>
    </r>
  </si>
  <si>
    <t>SHENZHEN HELLO TECH ENERGY CO.,LTD.</t>
  </si>
  <si>
    <t>This company is engaged in manufacturing electrical equipment and components. It was incorporated in 2011 and has its registered office in Shenzhen, China. The company's business operation specialises in the production of a wide range of electrical equipment and products that comprises of insulated wire, battery, and wiring devices, such as electrical outlets, fuse boxes, and light switches. These components are ideal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guarantees product safety and quality.</t>
  </si>
  <si>
    <t>www.hello-tech.com</t>
  </si>
  <si>
    <t>301327</t>
  </si>
  <si>
    <t>Engaged in manufacturing electrical equipment and components</t>
  </si>
  <si>
    <t>The Company is engaged in the research and development, production and sales of portable energy storage equipment.</t>
  </si>
  <si>
    <t>CN55504PC</t>
  </si>
  <si>
    <r>
      <rPr>
        <sz val="10"/>
        <rFont val="Arial"/>
        <family val="2"/>
      </rPr>
      <t>76</t>
    </r>
  </si>
  <si>
    <t>SICHUAN CHANGHONG NEWENERGY TECHNOLOGY CO.,LTD.</t>
  </si>
  <si>
    <t>This company, with registered office address in Mianyang, Sichuan, China, is engaged in the production of batteries. It was incorporated in 2006. The company's product offering includes alkaline batteries, lithium batteries, carbon batteries, rechargeable batteries and button cell batteries. It produces AAA, AA, C, sub-C, D and 9V alkaline batteries. In addition to alkaline batteries the company produces lithium and nickel-metal hydride (NiMH) rechargeable batteries. It produces more than 800 million pieces of batteries annually. The company is a subsidiary of Sichuan Changhong Electric Co., Ltd., a Chinese consumer electronics company based in Mianyang, Sichuan, China. It is one of the largest Chinese consumer electronics and home appliances providers specializing in R&amp;D, manufacturing and marketing of various series of products including TV, refrigerator, air conditioner, cell phone, electronic components and compressors.</t>
  </si>
  <si>
    <t>www.changhongnewenergy.com</t>
  </si>
  <si>
    <t>836239</t>
  </si>
  <si>
    <t>Engaged in the production of batteries</t>
  </si>
  <si>
    <t>The Company is mainly engaged in the research and development, production and sales of green, environmental protection, high energy alkaline manganese batteries.</t>
  </si>
  <si>
    <t>CN47595PC</t>
  </si>
  <si>
    <r>
      <rPr>
        <sz val="10"/>
        <rFont val="Arial"/>
        <family val="2"/>
      </rPr>
      <t>77</t>
    </r>
  </si>
  <si>
    <t>SHANGHAI STEP ELECTRIC CORPORATION</t>
  </si>
  <si>
    <t>This company is engaged in the manufacture of elevator control systems. It was founded in the year 1995 and its registered head office is located in Jiading, in the city of Shanghai, in East China region. The company offers a wide range of products, including servo drive, elevator inverter, elevator integrated drive and controller, general vector inverter, elevator main controller board, car controller board, and indicator board. Its products are extensively used for the control and drive of elevators, escalators, harbor cranes, hoisting equipment, industrial fans, and water pumps, in industries such as power generation, mining, plastic and rubber processing, packaging, and construction. It strives to achieve customer satisfaction, foster employee pride, and bring benefits to the community.</t>
  </si>
  <si>
    <t>www.steprobots.com</t>
  </si>
  <si>
    <t>002527</t>
  </si>
  <si>
    <t>Engaged in the manufacture of elevator control systems</t>
  </si>
  <si>
    <t>The Company is mainly engaged in the production of electronic control equipment, processing, machinery and equipment, communications equipment (except special control), approved the sale of instrumentation and consulting services.</t>
  </si>
  <si>
    <t>CN40237PC</t>
  </si>
  <si>
    <r>
      <rPr>
        <sz val="10"/>
        <rFont val="Arial"/>
        <family val="2"/>
      </rPr>
      <t>78</t>
    </r>
  </si>
  <si>
    <t>SHANDONG HI-TECH SPRING MATERIAL TECHNOLOGY CO., LTD.</t>
  </si>
  <si>
    <t>This company is engaged in the production and sale of chemicals. It was founded in 2002. The registered head office of the company is strategically located in the city of Dongying, Shandong Province, People's Republic of China. The company offers dimethyl carbonate, propylene glycol, isopropyl alcohol, propylene carbonate and diisopropyl. It produces 45000MT dimethyl carbonate, 36000MT propylene glycol, 30000MT isopropyl alcohol, 60000MT propylene carbonate and 3000mt diisopropyl annually. The company principally conducts its business operations within the country.</t>
  </si>
  <si>
    <t>www.hi-techspring.com</t>
  </si>
  <si>
    <t>301292</t>
  </si>
  <si>
    <t>Engaged in the production and sale of chemicals</t>
  </si>
  <si>
    <t>The Company is mainly engaged in the research, development, production and sales of carbonate series lithium ion battery electrolyte solvent and high-end propylene glycol, isopropanol and other Fine chemical.</t>
  </si>
  <si>
    <t>CN56998PC</t>
  </si>
  <si>
    <r>
      <rPr>
        <sz val="10"/>
        <rFont val="Arial"/>
        <family val="2"/>
      </rPr>
      <t>79</t>
    </r>
  </si>
  <si>
    <t>WAROM TECHNOLOGY INCORPORATED COMPANY</t>
  </si>
  <si>
    <t>This company is engaged in the operation of a wholesale trade agents and brokers acting on behalf of buyers or sellers in the wholesale distribution of goods. It was founded in 2010 and has its registered business office located in Shanghai, China. It supplies printed packaging products for pharmaceutical, medical device, animal health, dietary supplements, diagnostics, and biotech industries. Its printed packaging products include folding cartons, compliance packaging, package inserts, labels, brand protection, digital printing, and item level serialization products with RFID and various barcodes. It focuses on serving various industries, including automotive dealerships, manufacturing or assembly plants, distribution centers, self-storage operations, hospitals and clinics, theaters and entertainment, records storage operations, retail store back rooms, pharmaceutical operations, schools, universities, and colleges, funeral service, buildings of worship, government and military facilities, and municipalities.</t>
  </si>
  <si>
    <t>www.warom.com</t>
  </si>
  <si>
    <t>603855</t>
  </si>
  <si>
    <t>Engaged in the operation of a wholesale trade agents and brokers acting on behalf of buyers or sellers in the wholesale distribution of goods</t>
  </si>
  <si>
    <t>The Company is mainly engaged in explosion-proof electrical appliances, professional lighting equipment and other products research and development, production and sales.</t>
  </si>
  <si>
    <t>CN45970PC</t>
  </si>
  <si>
    <r>
      <rPr>
        <sz val="10"/>
        <rFont val="Arial"/>
        <family val="2"/>
      </rPr>
      <t>80</t>
    </r>
  </si>
  <si>
    <t>HEZONG SIENCE&amp;TECHNOLOGY CO.,LTD.</t>
  </si>
  <si>
    <t>This company is engaged in the design and manufacture of power transmission and distribution equipment. It was established in 1997 and conducts business from its corporate head office located in Beijing, China. The company supplies a broad array of products, such as TPS6 switchgear, cable branch box, YB series prefabricated substation, HZF2000 fault auto-detection system, TPS1 series switchgear, Eistein series prefabricated cable appen, FDS-1ase single-phase ground fault conne, and FDS series fault indicator. The company's manufacturing facility is mainly located in Beijing, China. It supplies its products to the distribution power supply system, industrial and mining enterprise districts and residence communities in the domestic country.</t>
  </si>
  <si>
    <t>www.chinahezong.com</t>
  </si>
  <si>
    <t>300477</t>
  </si>
  <si>
    <t>Engaged in the design and manufacture of power transmission and distribution equipment</t>
  </si>
  <si>
    <t>The Company is engaged in the distribution and control equipment manufacturing and related technical services for high-tech enterprises. The Company's main business is: for the domestic power network, municipal construction, railway, urban rail transport and many other fields, the production and marketing of outdoor high-voltage power distribution and control equipment.</t>
  </si>
  <si>
    <t>BEIJING HEZONG SCIENCE&amp;TECHNOLOGY CO.,LTD.</t>
  </si>
  <si>
    <t>CN31850PC</t>
  </si>
  <si>
    <r>
      <rPr>
        <sz val="10"/>
        <rFont val="Arial"/>
        <family val="2"/>
      </rPr>
      <t>81</t>
    </r>
  </si>
  <si>
    <t>JIANGSU LEILI MOTOR CO., LTD</t>
  </si>
  <si>
    <t>This company is engaged in the research and development, and manufacture of micro-motors and parts. It was founded in 2006 and is based in Changzhou, China.The company has state-of-the-art technology and equipment for manufacturing, as well as employs certified staff skilled in manufacturing operations in compliance with the standards and other technical specifications. Its products are sold and distributed in domestic market as well as overseas through its comprehensive marketing network.</t>
  </si>
  <si>
    <t>www.czleili.com</t>
  </si>
  <si>
    <t>300660</t>
  </si>
  <si>
    <t>Engaged in the research and development, and manufacture of micro-motors and parts</t>
  </si>
  <si>
    <t>The Company mainly engaged in household appliances micro-motor and intelligent components of the research and development, production and sales.</t>
  </si>
  <si>
    <t>CN46102PC</t>
  </si>
  <si>
    <r>
      <rPr>
        <sz val="10"/>
        <rFont val="Arial"/>
        <family val="2"/>
      </rPr>
      <t>82</t>
    </r>
  </si>
  <si>
    <t>JIANGSU ZHENJIANG NEWENERGY EQUIPMENT CO.,LTD.</t>
  </si>
  <si>
    <t>This company is engaged in the manufacture, processing, and sales of steel structures and general equipment. It was incorporated in 2004 and has its registered head office located in Wuxi City, China.The company offers a wide range of products including rolled or forged axles made in steel mills, steel fabricator, structures and building and construction and manufacturing components and supplies, screw machine made parts, and machine made parts. These products are distributed in the local and international market.</t>
  </si>
  <si>
    <t>www.zjavim.com</t>
  </si>
  <si>
    <t>603507</t>
  </si>
  <si>
    <t>Engaged in the manufacture, processing, and sales of steel structures and general equipment</t>
  </si>
  <si>
    <t>The Company's main business is the design, wind power equipment and photovoltaic equipment spare parts processing and sales, the main products include engine cover, rotor, stator housing section of wind power equipment products, and fixed / adjustable photovoltaic PV support bracket, tracking photovoltaic equipment products.</t>
  </si>
  <si>
    <t>CN46286PC</t>
  </si>
  <si>
    <r>
      <rPr>
        <sz val="10"/>
        <rFont val="Arial"/>
        <family val="2"/>
      </rPr>
      <t>83</t>
    </r>
  </si>
  <si>
    <t>SHENZHEN SENIOR TECHNOLOGY MATERIAL CO.,LTD</t>
  </si>
  <si>
    <t>The company, formerly known as Shenzhen Xingyuancaizhi Science &amp; Technology Incorporated Corporation, is engaged in the manufacture and wholesale distribution of lithium battery separators. It was founded and incorporated in 2003. The registered business office of the company is located in Guangdong Shenzhen City, China.The company offers dry process products, wet process products, and ceramic and polymer coating products. Its products are used in electric vehicles and tools, CRH, energy storage systems, notebook PCs, mobile phones, digital cameras, tablet PCs, and other related applications.The company is active and operational in China.</t>
  </si>
  <si>
    <t>www.senior798.com</t>
  </si>
  <si>
    <t>300568</t>
  </si>
  <si>
    <t>Engaged in the manufacture and wholesale distribution of lithium battery separators</t>
  </si>
  <si>
    <t>The Company is specialized in lithium-ion battery separator research and development, production and sales.</t>
  </si>
  <si>
    <t>CN44305PC</t>
  </si>
  <si>
    <r>
      <rPr>
        <sz val="10"/>
        <rFont val="Arial"/>
        <family val="2"/>
      </rPr>
      <t>84</t>
    </r>
  </si>
  <si>
    <t>EAGLERISE ELECTRIC &amp; ELECTRONIC (CHINA) CO., LTD</t>
  </si>
  <si>
    <t>This company, formerly known as Eaglerise Electric &amp; Electronic (Foshan) Co., Ltd., is engaged in the manufacture and trade of products and solutions of power supply and components in China and internationally. It was founded in 1999 has its registered office in Foshan, China with three production bases, and R&amp;D centers in China. The company offers LED drivers, LED application products, switching power supply products, power supply transformers, inductors, special type transformers, reactors, and distribution transformers. Its products are used in applications, such as lighting, new energy, electricity utility, industrial control, and other sectors.</t>
  </si>
  <si>
    <t>www.eaglerise.com</t>
  </si>
  <si>
    <t>002922</t>
  </si>
  <si>
    <t>Engaged in the manufacture and trade of products and solutions of power supply and components in China and internationally</t>
  </si>
  <si>
    <t>The Company is mainly engaged in research and development, production and sales of power components.</t>
  </si>
  <si>
    <t>EAGLERISE ELECTRIC AND ELECTRONIC (CHINA) COMPANY LIMITED</t>
  </si>
  <si>
    <t>CN49275PC</t>
  </si>
  <si>
    <r>
      <rPr>
        <sz val="10"/>
        <rFont val="Arial"/>
        <family val="2"/>
      </rPr>
      <t>85</t>
    </r>
  </si>
  <si>
    <t>GENIMOUS TECHNOLOGY CO., LTD.</t>
  </si>
  <si>
    <t>The company is an entity based in China that is engaged in the production and distribution of electrical household appliances, apparatus and equipment. It started its operations in December of 1996. The registered business office of the company is located in Zhengzhou, China.The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within the country.</t>
  </si>
  <si>
    <t>www.genimous.com</t>
  </si>
  <si>
    <t>000676</t>
  </si>
  <si>
    <t>Engaged in the production and distribution of electrical household appliances, apparatus and equipment</t>
  </si>
  <si>
    <t>The Company is principally engaged inInvestment and asset management; Investment consulting; Economic and trade consultation; Technical development, technical consultation, technical service and technology transfer in the field of Internet technology and computer science and technology; Basic software, application software services (excluding medical software) and self-development product sales; Network game development, operation and maintenance; Wholesale and retail of digital products, mechanical and electronic products, daily provisions, computers, software and auxiliary equipment; Internet information services; Telecommunications (information services in the second class value-added telecommunications business, limited to Internet information services); Designing, producing, acting and distributing advertisements; Internet cultural activities; Artistic creation and performance; Business services; Corporate image planning; Marketing planning; Business consulting; Import and export of proprietary and agent technology.</t>
  </si>
  <si>
    <t>GENIMOUS INVESTMENT COMPANY LIMITED</t>
  </si>
  <si>
    <t>CN30347PC</t>
  </si>
  <si>
    <r>
      <rPr>
        <sz val="10"/>
        <rFont val="Arial"/>
        <family val="2"/>
      </rPr>
      <t>86</t>
    </r>
  </si>
  <si>
    <t>SHANDONG SACRED SUN POWER SOURCES CO.,LTD</t>
  </si>
  <si>
    <t>The company is a China based enterprise engaged in the manufacture and sale of batteries and accumulators. The company was incorporated in the year 1998. Its registered business office is based in Qufu, China. It is registered as a limited company.The company comprises its business activities in the manufacture and sale of batteries and other related products.</t>
  </si>
  <si>
    <t>www.sacredsun.cn</t>
  </si>
  <si>
    <t>002580</t>
  </si>
  <si>
    <t>The Company is principally engaged in the research, development, manufacture and distribution of valve-regulated sealed lead acid batteries.</t>
  </si>
  <si>
    <t>CN40328PC</t>
  </si>
  <si>
    <r>
      <rPr>
        <sz val="10"/>
        <rFont val="Arial"/>
        <family val="2"/>
      </rPr>
      <t>87</t>
    </r>
  </si>
  <si>
    <t>SHENZHEN HONOR ELECTRONIC CO.LTD</t>
  </si>
  <si>
    <t>www.honor-cn.com</t>
  </si>
  <si>
    <t>300870</t>
  </si>
  <si>
    <t>The Company's main business is the development, production and sales of switching power supply products.</t>
  </si>
  <si>
    <t>CN53386PC</t>
  </si>
  <si>
    <r>
      <rPr>
        <sz val="10"/>
        <rFont val="Arial"/>
        <family val="2"/>
      </rPr>
      <t>88</t>
    </r>
  </si>
  <si>
    <t>SHANGHAI CHUANGLI GROUP COMPANY LIMITED</t>
  </si>
  <si>
    <t>This company, with registered head office located in Shanghai, China, is engaged in the manufacture of construction, mining and materials handling machinery and equipment. It offers aerial work platform equipment, telehandlers, light construction equipment, and construction trailers. The company also sells off-highway trucks, scrapers, hydraulic excavators, wheel loaders, material handlers, and truck-mounted articulated hydraulic cranes; and loader backhoes, compaction equipment, mini and midi excavators, site dumpers, skid steer loaders, and wheel loaders. In addition, it provides mobile telescopic cranes, tower cranes, lattice boom crawler cranes, truck mounted cranes, and telescopic container stackers. Other machinery and equipment includes crushers, impactors, washing systems, screens, trammels, and feeders; hydraulic mining excavators; highwall mining equipment; high capacity surface mining trucks; and drilling equipment.</t>
  </si>
  <si>
    <t>www.shclkj.com</t>
  </si>
  <si>
    <t>603012</t>
  </si>
  <si>
    <t>Engaged in the manufacture of construction, mining and materials handling machinery and equipment</t>
  </si>
  <si>
    <t>The Company is mainly engaged in high-end energy equipment and new energy vehicles. The main business of high-end energy equipment includes the design, research and development, manufacture, sale and technical service of coal mine comprehensive mining machinery equipment, coal mine automation control system and mine electrical equipment. The main services of new energy vehicles include new energy vehicles, power battery management systems, motor systems, electronic control systems, charging devices and other core components, as well as electric logistics vehicles, electric bus operators.</t>
  </si>
  <si>
    <t>CN42435PC</t>
  </si>
  <si>
    <r>
      <rPr>
        <sz val="10"/>
        <rFont val="Arial"/>
        <family val="2"/>
      </rPr>
      <t>89</t>
    </r>
  </si>
  <si>
    <t>This company is Taiwanese-based firm engaged in the manufacture and sale of battery packs, electronic equipment and parts for portable and handheld devices. It was established in 1997 and has its registered head office strategically located in Taoyuan, Taiwan. It is registered as a limited company.The company is one of the leading manufacturers of lithium battery packs for portable and handheld devices in Taiwan. It produces battery packs for notebook computers, mobile phones and personal digital assistants (PDAs), broadband devices, DVD players among others. The company distributes its products in the domestic market and to overseas markets.The company works in partnership with major overseas customers Sanyo, Siemens, Arris, Samsung, Intel, Hewlett-Packard, Arima, Compal, and ASUS, as well as Sony, Maxell, LG Chem, Inventec, and Tatung.The company has two factories, one in Taoyuan, Taiwan, and another in Kunshan, mainland China. The Taoyuan factory occupies a total production area of 3,163 square meters, with the warehouse covering a 2,650-square meter area. The Kunshan factory occupies a total space of 5,000 square meters, and has a production area of 3,400 square meters.</t>
  </si>
  <si>
    <t>www.celxpert.com.tw</t>
  </si>
  <si>
    <t>3323</t>
  </si>
  <si>
    <t>Engaged in the manufacture and sale of battery packs, electronic equipment and parts for portable and handheld devices</t>
  </si>
  <si>
    <t>The Company is a Taiwan-based company principally engaged in the manufacture and sales of batteries. The Company's main products include laptop battery packs, broadband communication device battery packs, tablet computer battery packs, industrial and agricultural power tool battery packs, Bluetooth speaker battery packs, cloud server backup power battery packs and energy storage system battery packs. The Company is also involved in the manufacture and sales of electrical appliances, electronic components and electronic materials. The Company distributes its products mainly to overseas markets.</t>
  </si>
  <si>
    <t>TW16271936</t>
  </si>
  <si>
    <r>
      <rPr>
        <sz val="10"/>
        <rFont val="Arial"/>
        <family val="2"/>
      </rPr>
      <t>90</t>
    </r>
  </si>
  <si>
    <t>SHENZHEN XFH TECHNOLOGY CO., LTD.</t>
  </si>
  <si>
    <t>This company is engaged in the manufacture of primary and storage batteries. It was founded in 2009 and conducts business from its registered head office located in Shenzhen,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</si>
  <si>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300890</t>
  </si>
  <si>
    <t>The Company is mainly engaged in the research and development, production and sales of lithium battery anode materials.</t>
  </si>
  <si>
    <t>CN53426PC</t>
  </si>
  <si>
    <r>
      <rPr>
        <sz val="10"/>
        <rFont val="Arial"/>
        <family val="2"/>
      </rPr>
      <t>91</t>
    </r>
  </si>
  <si>
    <t>CPT TECHNOLOGY (GROUP) CO.,LTD</t>
  </si>
  <si>
    <t>The company is engaged in electric motors production, property development, trading of mechanical and electric products, and operation of metal materials. The firm transacts business from its registered head office that is located in Fuzhou, China.The company operates its businesses principally through electric motors making and property development, which is represented by a residential community project in Fu'an, Fujian province, China. It has six subsidiaries and associated companies, involved in real estate businesses and export trading of mechanical and electrical products.The company's shares are traded on the Shenzhen Stock Exchange under the ticker symbol . It was incorporated in the year 1993.</t>
  </si>
  <si>
    <t>www.cpttg.com</t>
  </si>
  <si>
    <t>000536</t>
  </si>
  <si>
    <t>Engaged in electric motors production, property development, trading of mechanical and electric products, and operation of metal materials</t>
  </si>
  <si>
    <t>The Company is principally engaged in the research, development, design, manufacture and distribution of electronic products. The Company operates its businesses primarily through the manufacture and processing of liquid crystal display (LCD) modules.</t>
  </si>
  <si>
    <t>MINDONG ELECTRIC(GROUP)CO.,LTD.</t>
  </si>
  <si>
    <t>CN30145PC</t>
  </si>
  <si>
    <r>
      <rPr>
        <sz val="10"/>
        <rFont val="Arial"/>
        <family val="2"/>
      </rPr>
      <t>92</t>
    </r>
  </si>
  <si>
    <t>DONGGUAN MENTECH OPTICAL &amp; MAGNETIC CO.,LTD.</t>
  </si>
  <si>
    <t>This company is engaged in the research, development and manufacture of magnetic and optical components/modules. It was established in June of 2008 and has its registered business address located in Dongguan, Guangdong, China. It also has offices in Beijing, Hong Kong, Taiwan, United States, and Korea. The company offers magnetic components, optical components and modules and new energy power supply systems. The company's products are widely used in access network, backbone, metro, fiber optic switches, fiber optic transceivers, digital television, optical communication, motherboards, network switches, routers, set-top boxes and network data communication industries. The company has established partnership with Huawei, ZTE, Alcatel, Jabil, H3c, Skyworth, Foxconn, and Samsung.</t>
  </si>
  <si>
    <t>www.mnc-tek.com</t>
  </si>
  <si>
    <t>002902</t>
  </si>
  <si>
    <t>Engaged in the research, development and manufacture of magnetic and optical components/modules</t>
  </si>
  <si>
    <t>The Company is mainly engaged in a research and development, production and sales in the field of network communications mainly engaged in communications, magnetic components, communications and optoelectronic components of high-tech products manufacturers.</t>
  </si>
  <si>
    <t>CN46275PC</t>
  </si>
  <si>
    <r>
      <rPr>
        <sz val="10"/>
        <rFont val="Arial"/>
        <family val="2"/>
      </rPr>
      <t>93</t>
    </r>
  </si>
  <si>
    <t>GUANGDONG GREENWAY TECHNOLOGY CO.,LTD.</t>
  </si>
  <si>
    <t>This company is engaged in the manufacture and supply of a wide variety of battery products for consumer and commercial applications. It was incorporated in 2010 and has its headquarters located in Dongguan, China.The company offers a wide assortment of primary batteries for flashlights, watches,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t>
  </si>
  <si>
    <t>www.greenway-battery.cn</t>
  </si>
  <si>
    <t>688345</t>
  </si>
  <si>
    <t>The Company is mainly engaged in the research and development, manufacturing and sales of lithium-ion batteries.</t>
  </si>
  <si>
    <t>CN55602PC</t>
  </si>
  <si>
    <r>
      <rPr>
        <sz val="10"/>
        <rFont val="Arial"/>
        <family val="2"/>
      </rPr>
      <t>94</t>
    </r>
  </si>
  <si>
    <t>COSONIC INTELLIGENT TECHNOLOGIES CO., LTD.</t>
  </si>
  <si>
    <t>This company is an entity based in China that is engaged in the research and development, production and distribution of professional headphones. It was established in 1991 and conducts its business from its registered head office which is strategically located in Dongguan, China. With more than 4000 production employees and 110000 m2 of production base, and 30 percent annual increase in sales volume, the company has become one of the leading companies in headphone industry in China. Its products are widely applicable in the fields of communications, mobile video, personal audio, Internet, gaming and health and sports, etc.</t>
  </si>
  <si>
    <t>www.cosonic.cc</t>
  </si>
  <si>
    <t>300793</t>
  </si>
  <si>
    <t>Engaged in the research and development, production and distribution of professional headphones</t>
  </si>
  <si>
    <t>The Company specializes in the design, development, manufacturing and sales of electroacoustic products, and is a leading manufacturer of electroacoustic products in China.</t>
  </si>
  <si>
    <t>CN51789PC</t>
  </si>
  <si>
    <r>
      <rPr>
        <sz val="10"/>
        <rFont val="Arial"/>
        <family val="2"/>
      </rPr>
      <t>95</t>
    </r>
  </si>
  <si>
    <t>ORIENT ELECTRIC LIMITED</t>
  </si>
  <si>
    <t>This company is engaged in the development and marketing of electrical equipment and apparatus. Its business was incorporated in 2016. The company has a registered head office based in Bhubaneswar, India. 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</si>
  <si>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www.orientelectric.com</t>
  </si>
  <si>
    <t>541301</t>
  </si>
  <si>
    <t>Engaged in the development and marketing of electrical equipment and apparatus</t>
  </si>
  <si>
    <t>The Company is primarily engaged in manufacture, purchase and sale of electrical consumer durables , lighting and switchgear products.</t>
  </si>
  <si>
    <t>IN001576318IND</t>
  </si>
  <si>
    <r>
      <rPr>
        <sz val="10"/>
        <rFont val="Arial"/>
        <family val="2"/>
      </rPr>
      <t>96</t>
    </r>
  </si>
  <si>
    <t>EARTH-PANDA ADVANCED MAGNETIC MATERIAL CO., LTD.</t>
  </si>
  <si>
    <t>This company, based in China, is engaged in the production and sale of electronic component and accessories. It was incorporated in 2003 and has its registered headquarters based in Chaohu. The company offers a wide array of electronic component and accessories such as motor controls, resistors, switches, terminal and connectors, coaxial cables, capacitors, transistors, semiconductors, integrated circuits, voltage regulators, semi-conductor devices, insulated wire, lugs and connectors, wiring supplies, wire, and light bulbs. As part of its core business, it sells its products to various consumers and retailers as well as other network distributors. The company conducts its business activities within the country.</t>
  </si>
  <si>
    <t>688077</t>
  </si>
  <si>
    <t>Engaged in the production and sale of electronic component and accessories</t>
  </si>
  <si>
    <t>The Company is mainly engaged in the research and development, production, sales, trade, technical consultation and service of magnetic materials and application products; the import and export business of raw and auxiliary materials, machinery and equipment, instruments and meters, spare parts and accessories required by the enterprise's production and scientific research.</t>
  </si>
  <si>
    <t>CN53337PC</t>
  </si>
  <si>
    <r>
      <rPr>
        <sz val="10"/>
        <rFont val="Arial"/>
        <family val="2"/>
      </rPr>
      <t>97</t>
    </r>
  </si>
  <si>
    <t>GLOBAL PMX CO., LTD.</t>
  </si>
  <si>
    <t>The company is engaged in the manufacture of mechanical parts supplying the automotive and semiconductor fields. It was founded in 1989 and it conducts business from its registered head office which is located in New Taipei City, Taiwan.The company offers the following products: ABS control valve, semiconductor equipment parts, truck trailer hydraulic valve, construction machinery hydraulic valve, automotive parts induction, automotive diesel nozzle body and heart valve, automotive diesel nozzle valve core, automotive diesel pump parts, automotive gasoline high pressure pump, disk drive parts, linear slides, linear guide accessories, medical body parts beds, and medical orthopedic surgical instruments. Further, the company offers a full suite of standard components and instrumentation and the ability to customize products for unique requirements.</t>
  </si>
  <si>
    <t>www.global.com.tw</t>
  </si>
  <si>
    <t>4551</t>
  </si>
  <si>
    <t>Engaged in the manufacture of mechanical parts supplying the automotive and semiconductor fields</t>
  </si>
  <si>
    <t>The Company and its subsidiaries are mainly engaged in the manufacture and assembly of automobile components. The Company's automobile components consist of anti-skid brake system (ABS), as well as diesel fuel nozzles and system parts, among others. In addition, it is involved in the provision of mass flow controllers used for semiconductor equipment; cloud and high capacity hard disk precision parts used for computer, communication and consumer electronic (3C); precision metal components used for industrial and optical products, medical equipment components, as well as other components including keyboard battery caps and others. The Company distributes its products to overseas markets. The Company ordered a batch of machinery equipment from SEAMAX INTERNATIONAL LTD. for its subsidiary.</t>
  </si>
  <si>
    <t>TW22363342</t>
  </si>
  <si>
    <r>
      <rPr>
        <sz val="10"/>
        <rFont val="Arial"/>
        <family val="2"/>
      </rPr>
      <t>98</t>
    </r>
  </si>
  <si>
    <t>XIANGTAN ELECTROCHEMICAL SCIENTIFIC CO.,LTD.</t>
  </si>
  <si>
    <t>This company is primarily engaged in the research, development, production and sale of manganese dioxide, battery materials and related energy materials principally in China. It was established in 1958 as National Xiangtan Electric Chemical Factory. Its registered head office is located in Xiangtan, China.The company has an annual production capacity of approximately 0.42 million metric tons of electrolytic manganese dioxide. It has 50 percent of the general output of electrolytic manganese dioxide all over the country. Its major product offerings are p-type electrolytic manganese dioxide, electrolytic manganese dioxide for mercury-free alkaline Zn/MnO2 batteries, and electrolytic manganese dioxide for disposable lithium manganese batteries. Further, the company's common shares are traded on the Shenzhen Sock Exchange under the stock code 002125.</t>
  </si>
  <si>
    <t>www.chinaemd.com</t>
  </si>
  <si>
    <t>002125</t>
  </si>
  <si>
    <t>Primarily engaged in the research, development, production and sale of manganese dioxide, battery materials and related energy materials principally in China</t>
  </si>
  <si>
    <t>The Company's main business is in two areas: battery materials business and sewage treatment business.</t>
  </si>
  <si>
    <t>CN31726PC</t>
  </si>
  <si>
    <r>
      <rPr>
        <sz val="10"/>
        <rFont val="Arial"/>
        <family val="2"/>
      </rPr>
      <t>99</t>
    </r>
  </si>
  <si>
    <t>TSEC CORPORATION</t>
  </si>
  <si>
    <t>The company is engaged in the manufacture and wholesale of semiconductor and other electronic components. It conducts business in its registered head office located in Taipei City, Taiwan. The company was incorporated in 2010.The company is primarily involved in manufacturing and wholesaling semiconductors and other components for electronic applications. Its products are the following: capacitors, resistors, microprocessors, bare and loaded printed circuit boards, electron tubes, electronic connectors, and computer modems.</t>
  </si>
  <si>
    <t>www.tsecpv.com</t>
  </si>
  <si>
    <t>6443</t>
  </si>
  <si>
    <t>Engaged in the manufacture and wholesale of semiconductor and other electronic components</t>
  </si>
  <si>
    <t>The Company is a Taiwan-based Company mainly engaged in the manufacture and distribution of solar cells.</t>
  </si>
  <si>
    <t>TW28997300</t>
  </si>
  <si>
    <r>
      <rPr>
        <sz val="10"/>
        <rFont val="Arial"/>
        <family val="2"/>
      </rPr>
      <t>100</t>
    </r>
  </si>
  <si>
    <t>HANGZHOU STAR SHUAIER ELECTRIC APPLIANCE CO.,LTD.</t>
  </si>
  <si>
    <t>This company is engaged in household appliance manufacturing. It was incorporated in 2002 and has its registered head office located in Hangzhou, Zhejiang, China. The company's business operation specializes in the production of a wide range of household-type appliances and equipment, and other electrical and non-electrical major household-type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t>
  </si>
  <si>
    <t>www.hzstarshuaier.com</t>
  </si>
  <si>
    <t>002860</t>
  </si>
  <si>
    <t>Engaged in household appliance manufacturing</t>
  </si>
  <si>
    <t>The Company's main products include various types of thermal protectors, starters, sealing terminals for refrigeration compressors, as well as research and development, production, and sales of temperature controllers for small household appliances and small and medium-sized motor products.</t>
  </si>
  <si>
    <t>CN46203PC</t>
  </si>
  <si>
    <r>
      <rPr>
        <sz val="10"/>
        <rFont val="Arial"/>
        <family val="2"/>
      </rPr>
      <t>101</t>
    </r>
  </si>
  <si>
    <t>TIANJIN KEYVIA ELECTRIC CO.,LTD</t>
  </si>
  <si>
    <t>This company is engaged in the manufacture and sale of railway special equipment and parts. It was incorporated in 2000. The registered head office of the company is located in Tianjin, People’s Republic of China. The company specializes in manufacturing and/or rebuilding locomotives, locomotive frames and parts. It principally conducts its business operations within the country.</t>
  </si>
  <si>
    <t>www.keyvia.cn</t>
  </si>
  <si>
    <t>300407</t>
  </si>
  <si>
    <t>Engaged in the manufacture and sale of railway special equipment and parts</t>
  </si>
  <si>
    <t>The company is mainly engaged in railway, urban rail transport and power system automation products, integrated monitoring systems, industrial automation systems, electromechanical auxiliary vehicle control systems, testing and diagnostic systems, DC switchgear and accessories, software product development, manufacturing, sales, engineering installation and service; computer and mechatronic systems integration; technical advisory services; import and export business; security technology systems engineering design, construction; owned rental; property services; motor vehicles and parts sales.</t>
  </si>
  <si>
    <t>CN42098PC</t>
  </si>
  <si>
    <r>
      <rPr>
        <sz val="10"/>
        <rFont val="Arial"/>
        <family val="2"/>
      </rPr>
      <t>102</t>
    </r>
  </si>
  <si>
    <t>INNODISK CORPORATION</t>
  </si>
  <si>
    <t>The company, a global leading manufacturer of DRAM and flash storage products, provides advanced technological storage solutions for industries such as aviation, communications, embedded computing, medical, military, mission-critical and servers. It was incorporated in March of 2005 and is based in New Taipei City, Taiwan.The company designs industrial CF Card, IDE DOM, SATADOM, USB DOM, CFast, 1.8in and 2.5in SSD, PCIe SSD, DDR1, DDR2, DDR3 DIMM, SODIMM, and server modules. The company provides enhanced features for mission-critical applications, including write protect, quick-erase, secure erase, secure-erase-destroy, conformal coating in Compact Flash, SATADOM i-100, InnoRobust SSD, and PCIe SSD.The company's vision is to make customer storage requirements into simple solution.</t>
  </si>
  <si>
    <t>www.innodisk.com</t>
  </si>
  <si>
    <t>5289</t>
  </si>
  <si>
    <t>Provides advanced technological storage solutions for industries such as aviation, communications, embedded computing, medical, military, mission-critical and servers</t>
  </si>
  <si>
    <t>The Company and its subsidiaries are mainly engaged in the research, development, manufacture and sales of industrial embedded storage devices and industrial dynamic random memory modules, as well as the provision of related technical services. 
The Company's main products include industrial embedded storage devices, industrial dynamic random memory modules, industrial control embedded system input/output (I/O) expansion modules and others. The Company distributes its products in domestic market and to overseas markets, such as the rest areas of Asia, the Americas and Europe.</t>
  </si>
  <si>
    <t>TW27565769</t>
  </si>
  <si>
    <r>
      <rPr>
        <sz val="10"/>
        <rFont val="Arial"/>
        <family val="2"/>
      </rPr>
      <t>103</t>
    </r>
  </si>
  <si>
    <t>QIJING MACHINERY COMPANY LIMITED</t>
  </si>
  <si>
    <t>This company is engaged in manufacturing general purpose machinery. It was founded in 1996 and has its registered head office located in Ningbo, China. The company's business operation specializes in the production of general purpose machinery for construction, mining, farm, garden, industrial, service establishment, and transportation machinery, equipment and supplies. The company has a state-of-the-art plant and facilities capable of producing these machines in a wide range. It also employs staff and trained repair persons such as mechanics with specialized technical skills to diagnose and repair the mechanical and electrical systems, and handle the maintenance and repair of these general purpose machinery.</t>
  </si>
  <si>
    <t>www.qijing-m.com</t>
  </si>
  <si>
    <t>603677</t>
  </si>
  <si>
    <t>Engaged in manufacturing general purpose machinery</t>
  </si>
  <si>
    <t>The Company is mainly engaged in electrical machinery and equipment manufacturing.</t>
  </si>
  <si>
    <t>CN49218PC</t>
  </si>
  <si>
    <r>
      <rPr>
        <sz val="10"/>
        <rFont val="Arial"/>
        <family val="2"/>
      </rPr>
      <t>104</t>
    </r>
  </si>
  <si>
    <t>STERLING AND WILSON SOLAR LIMITED</t>
  </si>
  <si>
    <t>This company is engaged in providing business support services. It was founded in 2017 and has its registered head office strategically located in Mumbai City, India.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t>
  </si>
  <si>
    <t>www.sterlingandwilsonsolar.com</t>
  </si>
  <si>
    <t>SWSOLAR</t>
  </si>
  <si>
    <t>Engaged in providing business support services</t>
  </si>
  <si>
    <t>The Company is engaged in the business of complete Turnkey solution for Engineering, Procurement, Construction, Operation and maintenance of Solar Power projects.</t>
  </si>
  <si>
    <t>IN001577078IND</t>
  </si>
  <si>
    <r>
      <rPr>
        <sz val="10"/>
        <rFont val="Arial"/>
        <family val="2"/>
      </rPr>
      <t>105</t>
    </r>
  </si>
  <si>
    <t>CROWN ADVANCED MATERIAL CO.,LTD.</t>
  </si>
  <si>
    <t>This company is engaged in research and development, production and sales of new composite membrane materials. It conducts business from its registered head office located in Yichun, Jiangxi, China. The company was established in 2007.The company's products include solar battery backplanes, aluminum-plastic films, special protective films, and POE films. With the mission of "focusing on new materials and creating a green and beautiful life", the company relies on 15 years of research and development and manufacturing of multifunctional composite materials. At present, it mainly deals in new composite film materials such as solar battery backsheets, aluminum-plastic films, and special protective materials.The company has more than 100 invention patents with independent intellectual property rights, and has established a research and development center in East China. The production base is located in Jiangxi Shengyichun City (National) Economic and Technological Development Zone. Clients served include Fortune Global 500 and domestic and foreign industry leaders such as State Power Investment, China Energy Conservation, LG, REC, Hanwha, and BYD.</t>
  </si>
  <si>
    <t>www.mg-crown.com</t>
  </si>
  <si>
    <t>688560</t>
  </si>
  <si>
    <t>Engaged in research and development, production and sales of new composite membrane materials</t>
  </si>
  <si>
    <t>The Company's main business is research and development, production and sales of new composite membrane materials. The main products are solar cell backplane.</t>
  </si>
  <si>
    <t>CN53529PC</t>
  </si>
  <si>
    <r>
      <rPr>
        <sz val="10"/>
        <rFont val="Arial"/>
        <family val="2"/>
      </rPr>
      <t>106</t>
    </r>
  </si>
  <si>
    <t>OLYMPIC INDUSTRIES LIMITED</t>
  </si>
  <si>
    <t>This company is engaged in the manufacture of various consumer goods in Bangladesh. It conducts its business from its registered head office located in Dhaka, Bangladesh. It was established in 1979.The company's production line includes three types of dry cell batteries (UM1, UM3 &amp; UM4), a wide range of biscuits, two types of handy ballpoint pens (Refill &amp; Direct Filling) and even confectionery items. It has the most extensive sales and distribution network in Bangladesh, with a field force of under 1,000 people representing each and every region of the country. It uses more than 300 distributors nationwide and sells products to a total of more than 4,00,000 outlets across the country.The company is an active member of Bangladesh Association of Publicly Listed Companies, Metropolitan Chamber of Commerce and Industry, Bangladesh Auto Biscuits and Bread Manufacturers Association, and Bangladesh Agro Processors Association.</t>
  </si>
  <si>
    <t>www.olympicbd.com</t>
  </si>
  <si>
    <t>OLYMPIC</t>
  </si>
  <si>
    <t>Engaged in the manufacture of various consumer goods in Bangladesh</t>
  </si>
  <si>
    <t>The Company's principal activities throughout the year are manufacturing and marketing Dry Cell Battery, Biscuit &amp; Candy, Confectionery and Ball Pen items.</t>
  </si>
  <si>
    <t>BENGAL CARBIDE LIMITED</t>
  </si>
  <si>
    <t>BD30101FE</t>
  </si>
  <si>
    <r>
      <rPr>
        <sz val="10"/>
        <rFont val="Arial"/>
        <family val="2"/>
      </rPr>
      <t>107</t>
    </r>
  </si>
  <si>
    <t>CSCEC SCIMEE SCI.&amp;TECH.CO.,LTD.</t>
  </si>
  <si>
    <t>This company is primarily engaged in the manufacture of navigational, measuring, electromedical, and control instruments. The company is involved in manufacturing a wide range of navigational, measuring, electromedical and control instruments, including aeronautical instruments, appliance regulators and controls (except switches), laboratory analytical instruments, navigation and guidance systems, and physical properties testing equipment. The company has a registered office located in Chengdu in Sichuan, China.</t>
  </si>
  <si>
    <t>www.scimee.com</t>
  </si>
  <si>
    <t>300425</t>
  </si>
  <si>
    <t>Primarily engaged in the manufacture of navigational, measuring, electromedical, and control instruments</t>
  </si>
  <si>
    <t>The Company mainly engaged in energy saving, environmental protection and high-tech, mining technology, resource recycling technology, new materials research and development technology, electronic application software R &amp; D and technology services; energy saving, environmental protection and high-tech products, mining equipment, resource recycling, new materials research and development, manufacturing, marketing, environmental pollution control, environmental protection, environmental pollution control, water pollution control, high-tech development, consulting, technical services; import and export of goods, technology import and export. Environmental Engineering design.</t>
  </si>
  <si>
    <t>SCIMEE SCI.&amp;TECH. COMPANY LIMITED</t>
  </si>
  <si>
    <t>CN42614PC</t>
  </si>
  <si>
    <r>
      <rPr>
        <sz val="10"/>
        <rFont val="Arial"/>
        <family val="2"/>
      </rPr>
      <t>108</t>
    </r>
  </si>
  <si>
    <t>BEIJING XINLEINENG TECHNOLOGY CO., LTD</t>
  </si>
  <si>
    <t>This company specializes in semiconductor and other electronic component manufacturing. It was founded in 1997 and has its registered office in Beijing,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</si>
  <si>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www.suplet.com</t>
  </si>
  <si>
    <t>300593</t>
  </si>
  <si>
    <t>Specializes in semiconductor and other electronic component manufacturing</t>
  </si>
  <si>
    <t>The Company is mainly engaged in the development of power products, production and sales.</t>
  </si>
  <si>
    <t>SUPLET POWER COMPANY LIMITED</t>
  </si>
  <si>
    <t>CN44292PC</t>
  </si>
  <si>
    <r>
      <rPr>
        <sz val="10"/>
        <rFont val="Arial"/>
        <family val="2"/>
      </rPr>
      <t>109</t>
    </r>
  </si>
  <si>
    <t>ZHEJIANG POWER NEW ENERGY CO.,LTD.</t>
  </si>
  <si>
    <t>This company is engaged in the manufacture of primary and storage batteries. It was founded in 2014 and conducts business from its registered head office located in Zhuji, Zhejiang,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</si>
  <si>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688184</t>
  </si>
  <si>
    <t>The Company's main business is the research and development, production and sales of ternary cathode material precursors for lithium-ion batteries.</t>
  </si>
  <si>
    <t>CN56666PC</t>
  </si>
  <si>
    <r>
      <rPr>
        <sz val="10"/>
        <rFont val="Arial"/>
        <family val="2"/>
      </rPr>
      <t>110</t>
    </r>
  </si>
  <si>
    <t>HUAMING POWER EQUIPMENT CO.,LTD</t>
  </si>
  <si>
    <t>This company, based in China, is engaged in the design, development, and manufacture of CNC (computer numeric control) machines for steel structures and other applications. It was incorporated in 2002 and has its registered office in Jinan. The company's machineries are: PD series CNC drilling machines for plates, SWZ series CNC drilling machines for H-beams, UD series CNC universal horizontal drilling &amp; milling machines, BS series band sawing machines, BM series CNC beveling machines, BB series CNC thermal coping machines, PB series CNC pipe profile cutting machines, PP series CNC hydraulic punching machines, BL series CNC processing line for angles, P&amp;BW series CNC punching, cutting &amp; welding machines, and LX series CNC punching &amp; shearing machines for purlines. In addition, the company can design and manufacture several kinds of special CNC machines and automatic processing line according to the request of customers. The company's products are widely used for drilling, punching, milling, cutting and marking section steels and plates. Its products are used in other applications including power generation equipment, central refrigeration, petrochemical, desalinization of seawater, heavy vehicle, construction equipment, and port machinery. The corporation operates in a facility with approximately 158,000 square meters space.</t>
  </si>
  <si>
    <t>www.hmoltc.com</t>
  </si>
  <si>
    <t>002270</t>
  </si>
  <si>
    <t>Engaged in the design, development, and manufacture of CNC (computer numeric control) machines for steel structures and other applications</t>
  </si>
  <si>
    <t>The Company mainly engaged in transformer on-load tap-changer and off-circuit tap-changer and other power transmission equipment research and development, manufacturing, sales and service.</t>
  </si>
  <si>
    <t>SHANDONG FIN CNC MACHINE COMPANY LIMITED</t>
  </si>
  <si>
    <t>CN40015PC</t>
  </si>
  <si>
    <r>
      <rPr>
        <sz val="10"/>
        <rFont val="Arial"/>
        <family val="2"/>
      </rPr>
      <t>111</t>
    </r>
  </si>
  <si>
    <t>This company is primarily engaged in the manufacture and trade of batteries in Taiwan and abroad. It was established in January in 1990 and has its registered head office located in Nantou City, Taiwan. The company offers more than 200 different types of batteries, including batteries for electric vehicles, uninterrupted power supply systems, alternative energy systems, solar energy systems, mobile energy, motorcycle and automotive uses. Its products and manufacturing processes are also ISO 9001, ISO 14001 and OHSAS certified that guarantees safety and quality. The company owns and operates three manufacturing facilities located in Taiwan and Vietnam. It is also present in the United States through its sales office located in Costa Mesa, California (United States).</t>
  </si>
  <si>
    <t>www.klb.com.tw</t>
  </si>
  <si>
    <t>1537</t>
  </si>
  <si>
    <t>Primarily engaged in the manufacture and trade of batteries in Taiwan and abroad</t>
  </si>
  <si>
    <t>The Company is a Taiwan-based company principally engaged in the manufacture, processing, assembly and trading of storage batteries. The Company's primary products include sealed lighting batteries, locomotive batteries, automobile batteries and related raw materials. The Company's products are mainly used in uninterruptible power supply (UPS) devices, medical equipment, communication devices, firefighting equipment, wireless telephone apparatuses, lightening products, electronic equipment and toy cars, among others.</t>
  </si>
  <si>
    <t>TW23556563</t>
  </si>
  <si>
    <r>
      <rPr>
        <sz val="10"/>
        <rFont val="Arial"/>
        <family val="2"/>
      </rPr>
      <t>112</t>
    </r>
  </si>
  <si>
    <t>GIGASTORAGE CORPORATION</t>
  </si>
  <si>
    <t>This company, with headquarters in Hsinchu, Taiwan, is engaged in the production and distribution of optoelectronic materials and silicon products. It was established in March 1997. The company's products include PV multi-crystalline wafers; photovoltaic ribbons; low-temperature die attach pastes, LED insulation die bond pastes, electrical conductivity ag paste for passive component termination, and insulation pastes for chip resistors; biotech materials such as blood glucose strip conductive ag pastes and blood glucose strip conductive carbon pastes; PV Systems; and PCB/BGA milling cutter &amp; drill coating such as high-efficiency coated milling cutters and high-efficiency coated drills. The company aims to become a world leader in optical storage media. It has worked with the Industrial Technology Research Institute to develop coating technologies applicable to printed circuits and IC packaging substrates. The company exports its products to the United States, Europe, Africa, Oceania and Asia.</t>
  </si>
  <si>
    <t>www.gigastorage.com.tw</t>
  </si>
  <si>
    <t>2406</t>
  </si>
  <si>
    <t>Engaged in the production and distribution of optoelectronic materials and silicon products</t>
  </si>
  <si>
    <t>The Company is principally engaged in the production and trading of optoelectronic materials and silicon products. The Company is engaged in the manufacture and trading of photovoltaic power generating systems, polycrystalline silicon wafers, low-temperature silver conductive epoxy products, cutter/drill coating products and solar conductive paste, among others. It products are applied in the manufacture of solar cells. The Company distributes its products within domestic market and to overseas markets.</t>
  </si>
  <si>
    <t>TW97178376</t>
  </si>
  <si>
    <r>
      <rPr>
        <sz val="10"/>
        <rFont val="Arial"/>
        <family val="2"/>
      </rPr>
      <t>113</t>
    </r>
  </si>
  <si>
    <t>GUNKUL ENGINEERING PCL</t>
  </si>
  <si>
    <t>The company operates as a quality manufacturer and well-known supplier for electrical power system and renewable energy system which satisfy all range of customers. It was incorporated in 1982 and has its registered head office located in Bangkok, Thailand.One of the company's core competency is product diversification, which has more than 5,000 quality products in order to meet customers' need. Moreover, its products are produced from its subsidiary manufacturers and imported from well-known international manufacturers in many countries such as U.S.A., Germany, Japan, and China. The company has also earned great trust from customers in both government and public sectors, covering electricity generating authority of Thailand (Egat), Metropolitan Electricity Authority (MEA), Provincial Electricity Authority (PEA), TOT Public Company Limited, Department of Alternative Energy Development and Efficiency (DEDE), Siemens, Alstom, ABB, PTT, and SCG.The company's products are grouped into five: protective and control equipment; cable and accessories; equipments and tools; street lighting equipment; and renewable energy equipment.</t>
  </si>
  <si>
    <t>www.gunkul.com</t>
  </si>
  <si>
    <t>GUNKUL</t>
  </si>
  <si>
    <t>Operates as a quality manufacturer and well-known supplier for electrical power system and renewable energy system which satisfy all range of customers</t>
  </si>
  <si>
    <t>The group principle' are a quality manufacturer and well-known supplier for Electrical Power System and Renewable Energy System which satisfy all range of customers. One of the company's core competency is "Product Diversification", which has more than 5,000 quality products in order to meet customers' need. Moreover, our products are produced from our subsidiary manufacturers and imported from well-known international manufacturers in many countries such as U.S.A., German, Japan, and China.The Company has also earned great trust from customers in both government and public sectors, covering Electricity Generating Authority of Thailand (EGAT), Metropolitan Electricity Authority (MEA), Provincial Electricity Authority (PEA), TOT Public Company Limited, Department of Alternative Energy Development and Efficiency (DEDE), Siemens, Alstom, ABB, PTT, and SCG. The company's products are grouped into 5 groups as following:
1. Protective and control equipment
2. Cable and accessories
3. Equipments and tools
4. Street lighting equipment
5. Renewable energy equipment</t>
  </si>
  <si>
    <t>GUNKUL ENGINEERING CO LTD</t>
  </si>
  <si>
    <t>TH0107552000146</t>
  </si>
  <si>
    <r>
      <rPr>
        <sz val="10"/>
        <rFont val="Arial"/>
        <family val="2"/>
      </rPr>
      <t>114</t>
    </r>
  </si>
  <si>
    <t>SHENZHEN SINEXCEL ELECTRIC CO.,LTD.</t>
  </si>
  <si>
    <t>This company is primarily engaged in the manufacture and supply of electrical power equipment. It has consistently been specialized in power quality and power conversion system, including PV inverter, inverter/charger, EV charger, battery formation equipment, and energy storage / microgrid solution. It was founded in 2007. The company has a registered office located in Shenzhen, Guangdong, China.The company continuously explores and breaks through the limit of global smart energy application. It specializes in power electronic technical services. The company provides key devices for the Internet of Energy. As a provider for core equipment of energy-interconnection, it has been always dedicated to the solution for smart electric power to optimize the structure of power and comprehensively enhance the creativity and productivity.The company is specialized in every power stage of the power utilization in the Internet of Energy, providing customers with stable and highly efficient power energy configuration solutions. It creates advanced power electronic technologies and develops a more environmentally friendly, economic and highly efficient new energy system to enable every one to enjoy changes brought by power energy technologies.Its Vision: Becomes the world-class power electronic technology company. Becomes the leading brand of power quality in the world. Becomes a respected everlasting company.Its Mission: With its efforts, create value, share value, improve employees' living, and experience a wonderful life.</t>
  </si>
  <si>
    <t>www.sinexcel.com</t>
  </si>
  <si>
    <t>300693</t>
  </si>
  <si>
    <t>Engaged in the manufacture and supply of electrical power equipment</t>
  </si>
  <si>
    <t>The Company is mainly engaged in power electronics technology, engaged in electronic equipment research and development, production, sales and services.</t>
  </si>
  <si>
    <t>CN46161PC</t>
  </si>
  <si>
    <r>
      <rPr>
        <sz val="10"/>
        <rFont val="Arial"/>
        <family val="2"/>
      </rPr>
      <t>115</t>
    </r>
  </si>
  <si>
    <t>JIANGSU WUYANG PARKING INDUSTRY GROUP CO.,LTD.</t>
  </si>
  <si>
    <t>This company is engaged in the research and development, design, production, and distribution of bulk materials handling devices and related equipment. It was incorporated in 2003 and has its registered business office in Xuzhou, China. The company offers hydraulic automatic conveyor tensioning devices, hydraulic conveyor belt unit volumes, disc brakes, GLW-type gravity reciprocating feeders, GLD belt feeders, GLZ double plastid feeders, mine water resource fine filtration systems, circular vibrating screens, thick sieves, elastic rod shakers, and high frequency screens. It has state-of-the-art technology and equipment for manufacturing, as well as employs certified staff skilled in manufacturing operations in compliance with the standards and other technical specifications.</t>
  </si>
  <si>
    <t>www.wuyangkeji.com</t>
  </si>
  <si>
    <t>300420</t>
  </si>
  <si>
    <t>Engaged in the research and development, design, production, and distribution of bulk materials handling devices and related equipment</t>
  </si>
  <si>
    <t>The Company mainly engaged in electromechanical equipment, hydraulic equipment, environmental protection equipment, washing equipment, change heat exchanger equipment development, development, production, sales, mechanical and electrical equipment installation, repair and replacement, leasing.</t>
  </si>
  <si>
    <t>XUZHOU WUYANG TECHNOLOGY COMPANY LIMITED</t>
  </si>
  <si>
    <t>CN42567PC</t>
  </si>
  <si>
    <r>
      <rPr>
        <sz val="10"/>
        <rFont val="Arial"/>
        <family val="2"/>
      </rPr>
      <t>116</t>
    </r>
  </si>
  <si>
    <t>SHINE EARTH (FUJIAN) NEW ENERGY CO., LTD.</t>
  </si>
  <si>
    <t>This company is engaged in the manufacture and sale of integrated crystalline silicon solar cells and modules. The company was founded in 2010. It is located in Fujian, China.The company's main products are solar cell and module with TUV international certification by TUV SUD Product Service GmbH and CQC certification grant by China Quality Certification Center. It has passed ISO9001:2008 Quality Management System Certification, ISO14001:2004 Environmental Management System Certification, OHSAS18001-1999 Occupational Health and Safety Management System Certification, and won the ‘Quanzhou Intellectual Property Pilot Enterprises’, ‘Quanzhou Advanced Enterprise of Labor Employment and Management’, ‘Vice President of Quanzhou Enterprise Technology Innovation Association’, and other certificates and honors.</t>
  </si>
  <si>
    <t>838982</t>
  </si>
  <si>
    <t>Engaged in the manufacture and sale of integrated crystalline silicon solar cells and modules</t>
  </si>
  <si>
    <t>The Company's main focus is on the research and development, production and sales of crystalline silicon solar cells, to provide customers with the best comprehensive value of the battery chip.</t>
  </si>
  <si>
    <t>CN52435PC</t>
  </si>
  <si>
    <r>
      <rPr>
        <sz val="10"/>
        <rFont val="Arial"/>
        <family val="2"/>
      </rPr>
      <t>117</t>
    </r>
  </si>
  <si>
    <t>TAIWAN SANYO ELECTRIC CO.,LTD.</t>
  </si>
  <si>
    <t>The company, incorporated in February of the year 1963, is engaged in the manufacture and sale of various electric appliances. It offers four product categories: electric, wireless, information, and small home appliance. The registered head office of the company is strategically located in the city of Taipei, Taiwan. The company's products include: refrigerators, air conditioners, washing machines, juicers, bread toasters, televisions, radios, electric transistor radios, phonograph, flashlights, horns, voltage transformers, electric fans, ventilation, electric rice cookers, cassette recorders, personal computers, disk drives, freezers, clothes drying machines, electric ovens, electric heaters, electric vacuum cleaners, dish washing machines, electric razors, microwave ovens, electric irons, hair dryers and others.</t>
  </si>
  <si>
    <t>www.sanyo.com.tw</t>
  </si>
  <si>
    <t>1614</t>
  </si>
  <si>
    <t>Engaged in the manufacture and sale of various electric appliances</t>
  </si>
  <si>
    <t>The Comapany is principally engaged the manufacturing and distribution of household electrical appliances. The Company's products consist of household electrical appliances, including refrigerators, freezers, washing machines, clothes dryers and air conditioners; wireless products, including color televisions, thin televisions, video and audio disk players; small household electrical appliances, including stereos, electrical fans, electrical shavers, electrical cookers, microwave ovens and mixers, among others. The Company distributes its products within domestic market and to overseas markets.</t>
  </si>
  <si>
    <t>SANYO ELECTRIC (TAIWAN) COMPANY LIMITED</t>
  </si>
  <si>
    <t>TW03564501</t>
  </si>
  <si>
    <r>
      <rPr>
        <sz val="10"/>
        <rFont val="Arial"/>
        <family val="2"/>
      </rPr>
      <t>118</t>
    </r>
  </si>
  <si>
    <t>WUXI XINJE ELECTRIC CO.,LTD.</t>
  </si>
  <si>
    <t>This company is engaged in the manufacture and programming of logic controllers (PLC), human machine interfaces (HMI), touch screens and proximity switches. It was incorporated in 2008 and has its registered office based in Wuxi, Jiangsu, China.The company develops the FC and XC series of PLCs, which are widely used in textile machines, drive devices, coal devices and other control fields. It also offers a series of operating panels, integrated PLC/HMI, servo drive, inverter, and other products. Further, the company has state-of-the-art technology and equipment for manufacturing, as well as employs certified staff skilled in manufacturing operations in compliance with the standards and other technical specifications.</t>
  </si>
  <si>
    <t>www.xinje.com</t>
  </si>
  <si>
    <t>603416</t>
  </si>
  <si>
    <t>Engaged in the manufacture and programming of logic controllers (PLC), human machine interfaces (HMI), touch screens and proximity switches</t>
  </si>
  <si>
    <t>The Company is mainly engaged in industrial automation control product development, production and sales.</t>
  </si>
  <si>
    <t>CN44435PC</t>
  </si>
  <si>
    <r>
      <rPr>
        <sz val="10"/>
        <rFont val="Arial"/>
        <family val="2"/>
      </rPr>
      <t>119</t>
    </r>
  </si>
  <si>
    <t>JIANGSU RUNDA PV CO.,LTD</t>
  </si>
  <si>
    <t>This company is engaged in the design, development, manufacture, and sale of solar panels. Founded in August 2009, it has its registered head office in Jiangyin, Jiangsu, China. The company's products include poly and mono solar panels. With factory buildings in Jiangyin covering an area of 15,000 square meters and sustainable industrial land covering nearly hundreds of acres, it has an excellent management team of senior experts. The company aims to develop green energy and create a happy life. Its products are marketed and sold throughout China and internationally in cooperation with its local and foreign business partners and affiliates. The company has affiliation with HBKCS International Co., Ltd.</t>
  </si>
  <si>
    <t>www.rundapv.com</t>
  </si>
  <si>
    <t>832391</t>
  </si>
  <si>
    <t>Engaged in the design, development, manufacture, and sale of solar panels</t>
  </si>
  <si>
    <t>The Company mainly engaged in electrical machinery and equipment manufacturing, solar cells, modules and related accessories in the development, production and sales; solar power station design; power engineering construction (with a valid qualification certificate management); providing business management services; Cheng renovated power facilities (with a valid operating permit); distributed PV.</t>
  </si>
  <si>
    <t>CN43435PC</t>
  </si>
  <si>
    <r>
      <rPr>
        <sz val="10"/>
        <rFont val="Arial"/>
        <family val="2"/>
      </rPr>
      <t>120</t>
    </r>
  </si>
  <si>
    <t>SICHUAN INJET ELECTRIC CO., LTD.</t>
  </si>
  <si>
    <t>This company is engaged in manufacturing other electrical equipment and components. Its registered office is located in Deyang, China. The company's business operation specialises in the production of a wide range of electrical equipment and products that comprises of insulated wire, battery, and wiring devices, such as electrical outlets, fuse boxes, and light switches. These components are ideal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guarantees product safety and quality.</t>
  </si>
  <si>
    <t>www.injet.cn</t>
  </si>
  <si>
    <t>300820</t>
  </si>
  <si>
    <t>Engaged in manufacturing other electrical equipment and components</t>
  </si>
  <si>
    <t>Our Company mainly engages in the research and development, production, and sales of industrial power equipment represented by power control power supplies and special power supplies.</t>
  </si>
  <si>
    <t>CN52632PC</t>
  </si>
  <si>
    <r>
      <rPr>
        <sz val="10"/>
        <rFont val="Arial"/>
        <family val="2"/>
      </rPr>
      <t>121</t>
    </r>
  </si>
  <si>
    <t>TRITIUM DCFC LIMITED</t>
  </si>
  <si>
    <t>This company is engaged in the manufacture of power electronic systems and fast chargers for electric vehicles. It was established in 2021. The company is headquartered in Murarrie, Australia.Its compact and robust chargers are designed to look great on Main Street and thrive in harsh conditions, through technology engineered to be easy to install, own, and use. The company has entered into a definitive agreement for a business combination with Decarbonization Plus Acquisition Corporation II (NASDAQ: DCRN, DCRNW), a publicly traded special purpose acquisition company (SPAC), that results in Tritium as a publicly listed company. Tritium is now a publicly listed company on the NASDAQ exchange and has begun trading under the ticker symbol "DCFC".</t>
  </si>
  <si>
    <t>www.tritiumcharging.com</t>
  </si>
  <si>
    <t>DCFC</t>
  </si>
  <si>
    <t>Engaged in the manufacture of power electronic systems and fast chargers for electric vehicles</t>
  </si>
  <si>
    <t>Tritium DCFC Limited is involved in design, sell, manufacture and service proprietary hardware and associated software to create advanced and reliable DC fast chargers for EVs.</t>
  </si>
  <si>
    <t>AU650026314</t>
  </si>
  <si>
    <r>
      <rPr>
        <sz val="10"/>
        <rFont val="Arial"/>
        <family val="2"/>
      </rPr>
      <t>122</t>
    </r>
  </si>
  <si>
    <t>SIGMA ELECTRIC CO.,LTD.</t>
  </si>
  <si>
    <t>This company, based in China, is engaged in the design and production of a wide range of industrial and commercial electric apparatus, and other related electrical equipment. It was incorporated in 2008 and has its registered business address located in Changsha.Some of the company's products are 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t>
  </si>
  <si>
    <t>www.xgmdq.cn</t>
  </si>
  <si>
    <t>831943</t>
  </si>
  <si>
    <t>Engaged in the design and production of a wide range of industrial and commercial electric apparatus, and other related electrical equipment</t>
  </si>
  <si>
    <t>The Company mainly engaged in construction and installation industry, and electrical machinery and equipment manufacturing, electrical engineering, electrical equipment sales.</t>
  </si>
  <si>
    <t>XIGEMA ELECTRICAL COMPANY LIMITED</t>
  </si>
  <si>
    <t>CN43282PC</t>
  </si>
  <si>
    <r>
      <rPr>
        <sz val="10"/>
        <rFont val="Arial"/>
        <family val="2"/>
      </rPr>
      <t>123</t>
    </r>
  </si>
  <si>
    <t>SHENYANG BLUE SILVER INDUSTRY AUTOMATIC EQUIPMENT CO., LTD</t>
  </si>
  <si>
    <t>The company is engaged in the research and development, design, manufacture, and distribution of advanced equipment, control equipment, and modern industrial automation systems. It was established in 1996 and has its head office located in Shenyang, China.The company specializes in producing tire building machines, switchgear assemblies, and automatic control systems. It supplies its products to diverse customers, including tire manufacturing, metallurgical and transportation industries, as well as the municipal sector.</t>
  </si>
  <si>
    <t>www.chnsbs.net</t>
  </si>
  <si>
    <t>300293</t>
  </si>
  <si>
    <t>Engaged in the research and development, design, manufacture, and distribution of advanced equipment, control equipment, and modern industrial automation systems</t>
  </si>
  <si>
    <t>The Company is principally engaged in digital chemical plant business, industrial cleaning system and surface treatment business, rubber smart equipment business, and electrical automation and integration business.</t>
  </si>
  <si>
    <t>CN40595PC</t>
  </si>
  <si>
    <r>
      <rPr>
        <sz val="10"/>
        <rFont val="Arial"/>
        <family val="2"/>
      </rPr>
      <t>124</t>
    </r>
  </si>
  <si>
    <t>ok，sdp专注于锂电池正极材料研发、生产和销售的高新技术企业</t>
  </si>
  <si>
    <t>JIANGXI ZHILI TECHNOLOGY CO., LTD</t>
  </si>
  <si>
    <t>This company is engaged in the manufacture of primary and storage batteries. It was founded in 2015 and conducts business from its registered head office located in Xinyu,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</si>
  <si>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873906</t>
  </si>
  <si>
    <t>The Company's main business is the research and development, production and sales of lithium iron phosphate, lithium manganate and other lithium ion battery cathode materials.</t>
  </si>
  <si>
    <t>CN56845PC</t>
  </si>
  <si>
    <r>
      <rPr>
        <sz val="10"/>
        <rFont val="Arial"/>
        <family val="2"/>
      </rPr>
      <t>125</t>
    </r>
  </si>
  <si>
    <t>金属锅炉、储罐</t>
  </si>
  <si>
    <r>
      <rPr>
        <sz val="10"/>
        <rFont val="Arial"/>
        <family val="2"/>
      </rPr>
      <t>ok</t>
    </r>
    <r>
      <rPr>
        <sz val="10"/>
        <rFont val="宋体"/>
        <family val="3"/>
        <charset val="134"/>
      </rPr>
      <t>，</t>
    </r>
    <r>
      <rPr>
        <sz val="10"/>
        <rFont val="Arial"/>
        <family val="2"/>
      </rPr>
      <t>sdp</t>
    </r>
    <r>
      <rPr>
        <sz val="10"/>
        <rFont val="宋体"/>
        <family val="3"/>
        <charset val="134"/>
      </rPr>
      <t>电池外部包材</t>
    </r>
  </si>
  <si>
    <t>WUXI JINYANG NEW MATERIALS CO.,LTD.</t>
  </si>
  <si>
    <t>This company which is based in China, is engaged in the manufacture, fabrication and processing of metal boilers, tanks, and shipping containers. It was founded in 1998, and it conducts business from its registered head office located in Wuxi City, province of Jiangsu. The company produces high quality and durable metal containers such as tanks; reservoirs; tins (flat metal tins, deep dish metal tins, clear top tins, hinge top tins, and gold colored metal tins with slip covers); cans (round paint style cans, and oblong cans with cap and seal); as well as round metal CD tins w/ CD inserts.</t>
  </si>
  <si>
    <t>www.wx-jy.com</t>
  </si>
  <si>
    <t>301210</t>
  </si>
  <si>
    <t>Engaged in the manufacture, fabrication and processing of metal boilers, tanks, and shipping containers</t>
  </si>
  <si>
    <t>Engaged in the manufacture, fabrication and processing of metal boilers, tanks, and shipping containers [source: Bureau van Dijk]</t>
  </si>
  <si>
    <t>CN56993PC</t>
  </si>
  <si>
    <r>
      <rPr>
        <sz val="10"/>
        <rFont val="Arial"/>
        <family val="2"/>
      </rPr>
      <t>126</t>
    </r>
  </si>
  <si>
    <t>HANGZHOU HUAGUANG ADVANCED WELDING MATERIALS CO.,LTD.</t>
  </si>
  <si>
    <t>This company is engaged in the research and development, production and sales of brazing materials. It was founded in 1995. The company has its registered head office located in Hangzhou, China.The company's main products are copper-based welding materials and silver welding materials, including welding rods, welding rings, welding wires and welding strips. Its products are used in the refrigeration industry chain, electrical devices, motors, gas heating, plumbing and bathroom, auto parts, industrial tools, electronic devices, glasses and other industries. It is one of the large scaled enterprises in the field its operates. It has an annual production capacity that reaches over 2,000 tons. The company is an active member of China Welding Association (CWA), a nonprofit and independent organization that consists of welding-related enterprises and institution of production, trade, scientific research, education and training as well as plants where welding is considered a critical technology in China.</t>
  </si>
  <si>
    <t>www.cn-huaguang.com</t>
  </si>
  <si>
    <t>688379</t>
  </si>
  <si>
    <t>Engaged in the research and development, production and sales of brazing materials</t>
  </si>
  <si>
    <t>The Company is mainly engaged in the R &amp; D, production and sales of brazing materials.</t>
  </si>
  <si>
    <t>CN56021PC</t>
  </si>
  <si>
    <r>
      <rPr>
        <sz val="10"/>
        <rFont val="Arial"/>
        <family val="2"/>
      </rPr>
      <t>127</t>
    </r>
  </si>
  <si>
    <t>SHENZHEN XINYICHANG TECHNOLOGY CO., LTD.</t>
  </si>
  <si>
    <t>The company is engaged in the design, manufacture and sale of automation equipment in China and internationally. It was founded in 1998 and has its registered head office in Shenzhen, Guangdong (China). The company's products include electrolytic capacitor automatic grading machines suitable for electrolytic capacitors with diameter of 4-8, aluminium shell length 7mm-16mm, capacity 0.01uF-19.99mF and testing voltage 0V-160V; automatic feeding elevators; semiautomatic high voltage test separators; ripple test power supplies; capacitor full automatic ageing test separators; and quadruplet DC endurance test power supplies. Its products are marketed and sold throughout China through its network of distributors in the country.</t>
  </si>
  <si>
    <t>688383</t>
  </si>
  <si>
    <t>Engaged in the design, manufacture and sale of automation equipment</t>
  </si>
  <si>
    <t>The Company is mainly engaged in the research and development, production and sales of intelligent manufacturing equipment in the LED, capacitor, semiconductor, lithium battery and other industries, providing customers with advanced and stable equipment and solutions for intelligent manufacturing.</t>
  </si>
  <si>
    <t>CN55562PC</t>
  </si>
  <si>
    <r>
      <rPr>
        <sz val="10"/>
        <rFont val="Arial"/>
        <family val="2"/>
      </rPr>
      <t>128</t>
    </r>
  </si>
  <si>
    <t>HBL POWER SYSTEMS LIMITED</t>
  </si>
  <si>
    <t>This company is engaged in the design, manufacture and trade of specialized batteries and DC systems. It was established in 1977. The company has a registered head office located in Hyderabad, India.The company is recognized as a leading supplier of specialized batteries and power electronics in India. It markets a wide range of batteries and associated electronics. It also markets its products in other countries through its offices in Hong Kong, Malaysia, the United States of America and the United Kingdom. The company aims to organize India's engineering talent into a globally competitive business, whether in manufacturing or in services.</t>
  </si>
  <si>
    <t>www.hbl.in</t>
  </si>
  <si>
    <t>HBLPOWER</t>
  </si>
  <si>
    <t>Engaged in the design, manufacture and trade of specialized batteries and DC systems</t>
  </si>
  <si>
    <t>The Company is engaged in manufacturing of different types of Batteries including Lead Acid, NiCad,Silver Zinc, Lithium and Railway and Defence Electronics, Solar Photovoltaic Modules and other products.</t>
  </si>
  <si>
    <t>HBLNIFE POWER SYSTEMS LIMITED</t>
  </si>
  <si>
    <t>IN33026FI</t>
  </si>
  <si>
    <r>
      <rPr>
        <sz val="10"/>
        <rFont val="Arial"/>
        <family val="2"/>
      </rPr>
      <t>129</t>
    </r>
  </si>
  <si>
    <t>EVEREADY INDUSTRIES INDIA LIMITED</t>
  </si>
  <si>
    <t>This company, which is based in India, is engaged in the manufacture of electrical equipment and component. It was incorporated in 1905 and has its registered head office in Kolkata. The company is considered as the leading producer of dry-cell battery and flashlight in India. Its products include batteries, alkaline batteries, flashlights and rechargeables under the Eveready brand. Its production processes are certified according to the occupational health and safety assessment (OHSAD) 18001 standards. Its production plants are located in India, specifically in Delhi, Kolkata, Chennai and Hyderabad. The company's sales locations in the country are in Rajasthan, Uttar Pradesh and Bihar.</t>
  </si>
  <si>
    <t>www.evereadyindustries.com</t>
  </si>
  <si>
    <t>EVEREADY</t>
  </si>
  <si>
    <t>Engaged in the manufacture of electrical equipment and component</t>
  </si>
  <si>
    <t>The Company is engaged in the business of marketing of dry cell batteries, rechargeable batteries, flashlights, packet tea, general lighting products, small home appliances and confectioneries which come under a single business segment known as Consumer Goods.</t>
  </si>
  <si>
    <t>NATIONAL CARBON CO. (INDIA) LTD</t>
  </si>
  <si>
    <t>Eveready</t>
  </si>
  <si>
    <t>IN30114FI</t>
  </si>
  <si>
    <r>
      <rPr>
        <sz val="10"/>
        <rFont val="Arial"/>
        <family val="2"/>
      </rPr>
      <t>130</t>
    </r>
  </si>
  <si>
    <t>THAI ENERGY STORAGE TECHNOLOGY PUBLIC COMPANY LTD</t>
  </si>
  <si>
    <t>This company, now known as 3K Battery, is engaged in the manufacture and distribution of vehicle batteries. It conducts business from its registered head office located in Muang Samutprakan, Samutprakan, Thailand. The company was incorporated in 2020.The company offers automotive battery, motorcycle battery, traction battery, eb battery, lighting battery, and golf cart battery. The company serves customers worldwide. With the utilization of the advance technology and quality improvement under enviromental protection to delivery the best products.The global ultimate owner of this controlled subsidiary is Showa Denko K K.</t>
  </si>
  <si>
    <t>www.3kbattery.com/en</t>
  </si>
  <si>
    <t>3K-BAT</t>
  </si>
  <si>
    <t>Engaged in the manufacture and distribution of vehicle batteries</t>
  </si>
  <si>
    <t>The Company is a manufacturer  of batteries and accumulators.</t>
  </si>
  <si>
    <t>TH0107563000312</t>
  </si>
  <si>
    <r>
      <rPr>
        <sz val="10"/>
        <rFont val="Arial"/>
        <family val="2"/>
      </rPr>
      <t>131</t>
    </r>
  </si>
  <si>
    <t>DCX SYSTEMS LIMITED</t>
  </si>
  <si>
    <t>This company is engaged in the manufacture and distribution of electronic and electrical wire and cable products. It started its operations in December 2011 and has its registered business office located in Bangalore, India. The company is principally involved in producing and dealing a wide range of products. It offers aerospace cables, automotive wire, coaxial cables, computer cables, cable ties and connectors, fire alarm and security cables, flexible control cables, heat shrink tubing, lead wire, industrial cables, marine cables, MIL spec wire, portable cords, and tray cables. These are offered to distributors, home development centers, contractors and homeowners. The company has its active operations within the country.</t>
  </si>
  <si>
    <t>dcxindia.com</t>
  </si>
  <si>
    <t>DCXINDIA</t>
  </si>
  <si>
    <t>Engaged in the manufacture and distribution of electronic and electrical wire and cable products</t>
  </si>
  <si>
    <t>The Company is engaged in system integration and manufacturing a comprehensive array of cables and wire harness assemblies and are also involved in kitting.  The Company is the leading Indian players in the manufacture of electronic sub-systems and cable harnesses.  The Company has been a preferred Indian Offset Partner ("IOP") for foreign original equipment manufacturers ("OEMs") for executing aerospace and defence manufacturing projects.</t>
  </si>
  <si>
    <t>DCX CABLE ASSEMBLIES PRIVATE LIMITED</t>
  </si>
  <si>
    <t>IN640135FI</t>
  </si>
  <si>
    <r>
      <rPr>
        <sz val="10"/>
        <rFont val="Arial"/>
        <family val="2"/>
      </rPr>
      <t>132</t>
    </r>
  </si>
  <si>
    <t>ZHEJIANG MUSTANG BATTERY CO.,LTD.</t>
  </si>
  <si>
    <t>This company is an entity based in China that is engaged in the manufacture and distribution of storage batteries. It has its registered business office located in Ningbo, China. 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t>
  </si>
  <si>
    <t>www.mustangbattery.com</t>
  </si>
  <si>
    <t>605378</t>
  </si>
  <si>
    <t>The Company's main business is the research and development, production and sales of high-performance, environmentally friendly zinc-manganese batteries.</t>
  </si>
  <si>
    <t>CN55533PC</t>
  </si>
  <si>
    <r>
      <rPr>
        <sz val="10"/>
        <rFont val="Arial"/>
        <family val="2"/>
      </rPr>
      <t>133</t>
    </r>
  </si>
  <si>
    <t>CONG TY CO PHAN PIN AC QUY MIEN NAM</t>
  </si>
  <si>
    <t>The company is engaged in the production, trading, import and export of dry cell and storage battery products. It was founded in 1976 and has its registered head office located in Ho Chi Minh City, Vietnam.The company is one of the leading battery companies in Vietnam. It offers two product types: storage battery and dry cell battery. Storage battery provides a wide range of lead acid battery for automotive, truck, motorcycle, and lighting under brand names Dongnai, JP, and Sakura. Its customers include Ford Vietnam, Vietnam Suzuki, Mercedez-Benz Vietnam, Truonghai Auto, Hyundai Vinamotor, Daewoo Vidamco, Mekong Auto, and SAMCO. Dry cell battery carries the brand name, The Eagle. Its products include all sizes of zinc-carbon dry cell battery such as D-size (UM1, R20), C-size (UM2, R14), AA size (UM3, R6), AAA size (UM4, R03). The Eagle dry cell battery is marketed to the Middle East countries, Australia, South Africa, Cambodia, and Laos. Its customers include Belco, Daewoo Hanel, Chau-Electronic, Viettronics Tan Binh (VTB), and Tien DAT.It has three factories: Dong Nai Battery factory with the production capacity of 500,000 kwh per year, Sai Gon Battery factory with the production capacity of 500,000 kwh per year, and The Eagle Dry cell factory with the production capacity of 250 million units per year.</t>
  </si>
  <si>
    <t>www.pinaco.com.vn</t>
  </si>
  <si>
    <t>PAC</t>
  </si>
  <si>
    <t>Engaged in the production, trading, import and export of dry cell and storage battery products</t>
  </si>
  <si>
    <t>The Company specializes in producing, trading and importing-exporting dry cell and storage battery products.</t>
  </si>
  <si>
    <t>CONG TY PIN AC QUY MIEN NAM</t>
  </si>
  <si>
    <t>Dongnai, JP, Sakura; The Eagle</t>
  </si>
  <si>
    <t>VN4103002690</t>
  </si>
  <si>
    <r>
      <rPr>
        <sz val="10"/>
        <rFont val="Arial"/>
        <family val="2"/>
      </rPr>
      <t>134</t>
    </r>
  </si>
  <si>
    <t>PITTI ENGINEERING LIMITED</t>
  </si>
  <si>
    <t>This company is engaged in the manufacture and trade of electrical stampings and laminations in India and internationally. It was incorporated in 1983 and it conducts business from its registered head office which is strategically located in Hyderabad, India. The company offers electrical laminations for application in industrial motors, DC machines, alternators, traction motors, pumps, train lighting generators, aeronautics, medical diagnostics equipments, windmill generators, die-cast rotors, assembled stators, and built-up rotors duly balanced. It also provides small laminations through high speed press for compressors; and press tools, progressive tools jigs, and fixtures to customer requirements. Further, the company primarily serves capital goods, power, and transportation industries.</t>
  </si>
  <si>
    <t>www.pitti.in</t>
  </si>
  <si>
    <t>PITTIENG</t>
  </si>
  <si>
    <t>Engaged in the manufacture and trade of electrical stampings and laminations</t>
  </si>
  <si>
    <t>The Company is engaged in manufacture of electrical stampings and die cast rotors.  PLLs' business operations encompass a range of products, which include electrical steel laminations, die cast rotors, tools, jigs, fixtures and moulds and the machining of motor housings and dropping of assembled stator cores into the housing.  The Company mainly caters to the capital goods, transportation (railways) and power generation.</t>
  </si>
  <si>
    <t>PITTI LAMINATIONS LTD.</t>
  </si>
  <si>
    <t>IN33629FI</t>
  </si>
  <si>
    <r>
      <rPr>
        <sz val="10"/>
        <rFont val="Arial"/>
        <family val="2"/>
      </rPr>
      <t>135</t>
    </r>
  </si>
  <si>
    <t>SUZHOU VEICHI ELECTRIC CO.,LTD.</t>
  </si>
  <si>
    <t>This company is engaged in the development and marketing of electrical equipment and apparatus. Its business was founded in 2013. The company has its registered head office based in Suzhou,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</si>
  <si>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www.veichi.com</t>
  </si>
  <si>
    <t>688698</t>
  </si>
  <si>
    <t>The Company is mainly engaged in inverter, servo system and motion controller product development, production and sales.</t>
  </si>
  <si>
    <t>CN53563PC</t>
  </si>
  <si>
    <r>
      <rPr>
        <sz val="10"/>
        <rFont val="Arial"/>
        <family val="2"/>
      </rPr>
      <t>136</t>
    </r>
  </si>
  <si>
    <t>CHONGQING VDL ELECTRONICS CO., LTD.</t>
  </si>
  <si>
    <t>This company is engaged in the manufacture of primary and storage batteries. It was founded in 2011 and conducts business from its registered head office located in Chongqing,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</si>
  <si>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gdvdl.com</t>
  </si>
  <si>
    <t>301121</t>
  </si>
  <si>
    <t>The Company is mainly engaged in R &amp;amp; D, design, production and sales of consumer rechargeable lithium-ion battery products.</t>
  </si>
  <si>
    <t>CN56579PC</t>
  </si>
  <si>
    <r>
      <rPr>
        <sz val="10"/>
        <rFont val="Arial"/>
        <family val="2"/>
      </rPr>
      <t>137</t>
    </r>
  </si>
  <si>
    <t>CHENGDU YUNDA TECHNOLOGY CO., LTD.</t>
  </si>
  <si>
    <t>This company is engaged in providing intelligent solutions and services for the rail transportation business field. It was founded in 1992 and has its registered head office located in Chengdu, China.The compan is s one of the few leading high-tech enterprises in China with core independent intellectual property rights and production capabilities. The company currently has more than a thousand employees and operates in more than ten countries and regions. It has as persisted in providing professional services and efficient management to quickly respond to and lead customer needs.</t>
  </si>
  <si>
    <t>www.yd-tec.com</t>
  </si>
  <si>
    <t>300440</t>
  </si>
  <si>
    <t>Engaged in providing intelligent solutions and services for the rail transportation business field</t>
  </si>
  <si>
    <t>The Company is mainly engaged in Rail transportation, machinery, light industry, electrical, electronic communications, computer and software, network information technology development, technology consulting, technology services, technology transfer and other related products production (business or otherwise), sales (special provisions of the country), sales (national special provisions); lightning protection engineering design, construction, construction intelligent engineering construction, mechanical and electrical equipment installation and maintenance (except for national special regulations); information services (excluding securities and intermediary business); goods import and export import and export.</t>
  </si>
  <si>
    <t>CN42562PC</t>
  </si>
  <si>
    <r>
      <rPr>
        <sz val="10"/>
        <rFont val="Arial"/>
        <family val="2"/>
      </rPr>
      <t>138</t>
    </r>
  </si>
  <si>
    <t>SARAWAK CABLE BERHAD</t>
  </si>
  <si>
    <t>The company is a Malaysia-based firm that primarily operates as an investment holding company. The company was incorporated in Malaysia in January 1998 under the name of UCS Holdings Berhad. The registered head office of the company is located in Kuching, Malaysia.The company aims to be the leading provider of total power solutions, creating lasting value for its valued customers, its shareholders, its people and the communities in which it operates. The company, through its subsidiaries, specializes in the manufacture of power cables and wires; the trading of power cables and wires; and the supply, installation and commissioning services. The company’s wholly-owned subsidiary, Universal Cable (Sarawak), is mainly involved in the manufacture of power cables and wires. Its 51percent-owned subsidiary, Sarawak Power is currently dormant and its intended principal activity is the manufacture of hybrid power inverters.</t>
  </si>
  <si>
    <t>www.sarawakcable.com</t>
  </si>
  <si>
    <t>5170</t>
  </si>
  <si>
    <t>Operates as an investment holding company</t>
  </si>
  <si>
    <t>The Grouop is mainly involved in the manufacture and sale of power cables and wires in Sarawak, East Malaysia.</t>
  </si>
  <si>
    <t>SARAWAK CABLE SDN BHD</t>
  </si>
  <si>
    <t>MY456400-V</t>
  </si>
  <si>
    <r>
      <rPr>
        <sz val="10"/>
        <rFont val="Arial"/>
        <family val="2"/>
      </rPr>
      <t>139</t>
    </r>
  </si>
  <si>
    <t>TRIO INDUSTRIAL ELECTRONICS GROUP LIMITED</t>
  </si>
  <si>
    <t>This company is an investment holding company that operates as an electronic manufacturing service provider for industrial electronic components and products worldwide. It was founded in 1983 and is headquartered in Kowloon, Hong Kong SAR, China. The company is an EMS provider specialising in OEM PCB assemblies, switch mode power supplies, smart battery chargers, magnetic components, and custom-tooled plastic and metallic assemblies. Its OEM products include smart battery chargers, power supplies for industrial equipment, and electro-mechanical products (eg. medical device and security products). In addition, it provides battery chargers for use in commercial freight equipment, vehicles, and construction equipment; printed circuit board assemblies, power switch gear boards, and catering equipment control boards; and electro static discharge and automatic testers.</t>
  </si>
  <si>
    <t>www.trio-ieg.com</t>
  </si>
  <si>
    <t>01710</t>
  </si>
  <si>
    <t>An investment holding company that operates as an electronic manufacturing service provider for industrial electronic components and products worldwide</t>
  </si>
  <si>
    <t>The holding company of our subsidiaries and its principal business activity is principally engaged in the trading of industrial electronic components and products in the Hong Kong.</t>
  </si>
  <si>
    <t>HK40116FH</t>
  </si>
  <si>
    <r>
      <rPr>
        <sz val="10"/>
        <rFont val="Arial"/>
        <family val="2"/>
      </rPr>
      <t>140</t>
    </r>
  </si>
  <si>
    <t>电气机械、设备及耗材制造</t>
  </si>
  <si>
    <r>
      <rPr>
        <sz val="10"/>
        <rFont val="Arial"/>
        <family val="2"/>
      </rPr>
      <t>ok</t>
    </r>
    <r>
      <rPr>
        <sz val="10"/>
        <rFont val="宋体"/>
        <family val="3"/>
        <charset val="134"/>
      </rPr>
      <t>，</t>
    </r>
    <r>
      <rPr>
        <sz val="10"/>
        <rFont val="Arial"/>
        <family val="2"/>
      </rPr>
      <t>sda</t>
    </r>
    <r>
      <rPr>
        <sz val="10"/>
        <rFont val="宋体"/>
        <family val="3"/>
        <charset val="134"/>
      </rPr>
      <t>军工</t>
    </r>
  </si>
  <si>
    <t>JIANGXI GUOKE DEFENCE GROUP CO.,LTD.</t>
  </si>
  <si>
    <t>This company is a China based enterprise engaged in the manufacture and sale of electrical machinery, equipment and supplies. It operates its business primarily in the domestic market. The company was founded in 2007 and has its registered business office located in Nanchang, Jiangxi, China.</t>
  </si>
  <si>
    <t>688543</t>
  </si>
  <si>
    <t>Engaged in the manufacture and sale of electrical machinery, equipment and supplies</t>
  </si>
  <si>
    <t>The Company mainly engages in the research and development, production, and sales of missile (rocket) solid engine power and control products, as well as ammunition equipment.</t>
  </si>
  <si>
    <t>CN56984PC</t>
  </si>
  <si>
    <r>
      <rPr>
        <sz val="10"/>
        <rFont val="Arial"/>
        <family val="2"/>
      </rPr>
      <t>141</t>
    </r>
  </si>
  <si>
    <t>ZHEJIANG JINLONG ELECTRICAL MACHINERY STOCK CO.,LTD</t>
  </si>
  <si>
    <t>This company is engaged in household appliance manufacturing. It was founded in 1995 and has its registered head office strategically located in Taizhou City, Zhejiang, China. The company's business operation specialises in the producing a wide range of household appliances used on devices fueled by gas, solar energy and similar energies, and other related photovoltaic electrical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t>
  </si>
  <si>
    <t>www.jlem.us</t>
  </si>
  <si>
    <t>873936</t>
  </si>
  <si>
    <t>The Company is mainly engaged in the research and development, production and sales of small and medium-sized motors and variable frequency drive products.</t>
  </si>
  <si>
    <t>CN56680PC</t>
  </si>
  <si>
    <r>
      <rPr>
        <sz val="10"/>
        <rFont val="Arial"/>
        <family val="2"/>
      </rPr>
      <t>142</t>
    </r>
  </si>
  <si>
    <t>VITZROCELL CO.,LTD.</t>
  </si>
  <si>
    <t>This company is engaged in the manufacture of lithium batteries. It is one of the largest and best primary lithium battery manufacturers in the world. It has its registered head office located in Dangjin-si, Republic of Korea.Lithium thionyl chloride battery (li-socl2) is the company's main product. It has certifications such as ISO 9001, ISO 14001, UL approval and is nominated by Korea military of defense. In addition, the company devoted to keep the best reliability in quality by way of strict production and quality control system. Its main application is for AMR / meter, asset tracking, security, toll pass and so on.</t>
  </si>
  <si>
    <t>www.vitzrocell.com</t>
  </si>
  <si>
    <t>082920</t>
  </si>
  <si>
    <t>Engaged in the manufacture of lithium batteries</t>
  </si>
  <si>
    <t>- The company is engaged in the production and sales of batteries and lithium batteries for main business purposes, and has headquarters and factories in Dangjin, Chungnam Province.- The company''s products are largely divided into Bobbin Type and Wound Type, and sales are generated in the Korean and US divisions.- Lithium primary batteries are exclusively supplied to the US census, which continues to be the world''s largest market share of water meters.</t>
  </si>
  <si>
    <t>TECKRAF CO.,LTD.</t>
  </si>
  <si>
    <t>KR1101110548771</t>
  </si>
  <si>
    <r>
      <rPr>
        <sz val="10"/>
        <rFont val="Arial"/>
        <family val="2"/>
      </rPr>
      <t>143</t>
    </r>
  </si>
  <si>
    <t>ANHUI LANDUN PHOTOELECTRON CO.,LTD.</t>
  </si>
  <si>
    <t>This company is engaged in the manufacture of instruments and apparatus that measure an optical property. It was incorporated in 2001. The company is headquartered in Anhui, China.The company specializes in the production of environment monitoring system &amp;, traffic control products, such as CEMS continuous emission monitoring system of flue gas; police traffic speed measuring radar; and vehicle-mounted proof-eyes radar.</t>
  </si>
  <si>
    <t>300862</t>
  </si>
  <si>
    <t>Engaged in the manufacture of instruments and apparatus that measure an optical property</t>
  </si>
  <si>
    <t>The Company's main business is high-end analysis and measurement instrument manufacturing, software development, system integration and engineering, operation and maintenance services, data services and the production of military radar components.</t>
  </si>
  <si>
    <t>CN53377PC</t>
  </si>
  <si>
    <r>
      <rPr>
        <sz val="10"/>
        <rFont val="Arial"/>
        <family val="2"/>
      </rPr>
      <t>144</t>
    </r>
  </si>
  <si>
    <t>ANHUI SHILIN LIGHTING CO., LTD</t>
  </si>
  <si>
    <t>This company is engaged in the manufacture and distibution of a range of electric lighting. It was founded in 1987 and conducts business from its registered head office located in Liu'an, China.The company has an annual output of electric lighting production is up to 60 million pieces. It offers incandescent bulbs, fluorescent tubes in T8 and T5, electronic energy saving lamps and LED lamps. The company annually manufactures full specifications of T8 and T5 lamps to 5 million suits, moreover, it has the design and manufacture ability of the complete set of automatic production lines facilities that are used in the production of T8 and T5 fluorescent tubes, tubes of energy saving lamps. The company is the only comprehensive manufacturing company at home, which can produce both electric lighting production and automatic facilities. It exports to the nations and regions, such as Europe, North and south of America, Middle East and Africa. Further, the enterprise was certified by the ISO9001.</t>
  </si>
  <si>
    <t>www.shilinlighting.com</t>
  </si>
  <si>
    <t>873935</t>
  </si>
  <si>
    <t>Engaged in the manufacture and distibution of a range of electric lighting</t>
  </si>
  <si>
    <t>The Company is mainly engaged in the R &amp; D, production and sales of LED lighting products and glassware.</t>
  </si>
  <si>
    <t>CN56631PC</t>
  </si>
  <si>
    <r>
      <rPr>
        <sz val="10"/>
        <rFont val="Arial"/>
        <family val="2"/>
      </rPr>
      <t>145</t>
    </r>
  </si>
  <si>
    <t>ANJI TECHNOLOGY CO., LTD.</t>
  </si>
  <si>
    <t>This company is engaged in the design and manufacture of solar and photovoltaic module energy absorption systems. It was established in 2007 and is based in Tainan, Taiwan.The company's products include 6 mono solar modules, 6 poly solar modules, BIPV solar modules, double glass solar modules, and AC modules. It has state-of-the-art technology and equipment for manufacturing, as well as employs certified staff skilled in manufacturing operations in compliance with the standards and other technical specifications. In addition, the company is an ISO9001:2008 certified facility.</t>
  </si>
  <si>
    <t>www.anjitek.com</t>
  </si>
  <si>
    <t>6477</t>
  </si>
  <si>
    <t>Engaged in the design and manufacture of solar and photovoltaic module energy absorption systems</t>
  </si>
  <si>
    <t>The Company is mainly engaged in the design, manufacture and sales of solar cell modules. The Company's main products include monocrystalline solar modules, polycrystalline solar modules, custom solar modules and ultra-thin dual-wave solar modules. The Company also provides energy technology services. The Company distributes its products in domestic market and to overseas markets, such as Europe, Japan, Canada and the United States.</t>
  </si>
  <si>
    <t>TW28580346</t>
  </si>
  <si>
    <r>
      <rPr>
        <sz val="10"/>
        <rFont val="Arial"/>
        <family val="2"/>
      </rPr>
      <t>146</t>
    </r>
  </si>
  <si>
    <t>E&amp;R ENGINEERING CORPORATION</t>
  </si>
  <si>
    <t>This company, based in Taiwan, designs and manufactures machines and packing materials for semiconductors, SMT, IC substrate, LED and passive components. It was incorporated in 1994 and has its registered office located in Kaohsiung City.The company's machines consist of automation equipment, UV lasers, dispensers, printers and plasma chambers. It also offers carrier tape and plastic reels. The company is active in China, Hong Kong, Macao and Southeast Asia.</t>
  </si>
  <si>
    <t>www.enr.com.tw</t>
  </si>
  <si>
    <t>8027</t>
  </si>
  <si>
    <t>Designs and manufactures machines and packing materials for semiconductors, SMT, IC substrate, LED and passive components</t>
  </si>
  <si>
    <t>The Company is principally engaged in the manufacture and sale of packaging and testing equipment for semiconductors and electronics. The Company's products consist of laser markers, plasma cleaning machines, dispensers, molding cutting equipment, embossed carrier tapes, flexible printed circuit (FPC) equipment and related components, as well as automation equipment, among others. The Company's products are mainly applied in semiconductor industry.</t>
  </si>
  <si>
    <t>TW22101002</t>
  </si>
  <si>
    <r>
      <rPr>
        <sz val="10"/>
        <rFont val="Arial"/>
        <family val="2"/>
      </rPr>
      <t>147</t>
    </r>
  </si>
  <si>
    <t>THERMALTAKE TECHNOLOGY CO., LTD.</t>
  </si>
  <si>
    <t>This company is engaged in the manufacture and sale of electrical machinery equipment and supplies, and computer peripherals. It was founded in 1999. The company operates from its headquarters in Taipei, Taiwan. It also has offices in the United States, China, Europe, Germany, Japan and Mexico.With years of thermal experience and industry leadership, the company sets its goal on reforming total thermal management in server segment by formulating the perfect mixture of versatility, efficiency and thermal management with each respective server product category: Rackmount Chassis, Server Fixed &amp; Redundant Power Supply and Server CPU Cooling Management Solutions.The company's products include: full tower chassis; mid tower chassis; liquid cooling chassis; power supply testers; laptop powers; CPU coolers; liquid cooling; hard drive coolers; docking stations; storage accessories; cables; case mods; USB accessories, fans; and many others.</t>
  </si>
  <si>
    <t>www.thermaltake.com</t>
  </si>
  <si>
    <t>3540</t>
  </si>
  <si>
    <t>Engaged in the manufacture and sale of electrical machinery equipment and supplies and computer peripherals</t>
  </si>
  <si>
    <t>The Company is principally engaged in the manufacture and sales of computer components. The Company's products mainly include radiators, computer cases, power supplies and electronic sports products. The Company is also engaged in the manufacture and sales of computer and mobile phone peripherals, including stands, leather cases, headsets, power banks and household video and audio products, among others. Its main products are applied in the manufacture of desktops, notebook computers and servers.</t>
  </si>
  <si>
    <t>TW70669172</t>
  </si>
  <si>
    <r>
      <rPr>
        <sz val="10"/>
        <rFont val="Arial"/>
        <family val="2"/>
      </rPr>
      <t>148</t>
    </r>
  </si>
  <si>
    <t>GLORIA TECHNOLOGY LLC</t>
  </si>
  <si>
    <t>This company is engaged in manufacturing electronic equipment and components. It has its registered head office located in Xuzhou, China. The companyIt was founded in 1988.The company's business operation specialises in producing electrical equipment and products that comprises of lighting electronics, multimedia and transformers. It produces transformers, inductors, LED's, lighting systems, electronic ballasts, LED drivers, PCB's, radio tuners, and street lights.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</si>
  <si>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www.gloriatechnology.com</t>
  </si>
  <si>
    <t>831641</t>
  </si>
  <si>
    <t>Engaged in manufacturing electronic equipment and components</t>
  </si>
  <si>
    <t>The Company is mainly engaged in intelligent LED lighting technology and electronic transformer technology, production and sales of intelligent lighting control system of LED lighting products and electronic transformer products, and according to customer requirements to provide lighting engineering contracting services and circuit board component OEM business.</t>
  </si>
  <si>
    <t>CN42817PC</t>
  </si>
  <si>
    <r>
      <rPr>
        <sz val="10"/>
        <rFont val="Arial"/>
        <family val="2"/>
      </rPr>
      <t>149</t>
    </r>
  </si>
  <si>
    <t>ABLEREX ELECTRONICS COMPANY LIMITED</t>
  </si>
  <si>
    <t>The company is engaged in the production and wholesale distribution of uninterruptible power supplies (UPS) and power quality devices (PQD) to maintain power consistency and continuity for power electronic products. It was incorporated in 1998. The registered business office of the company is located in Hsien City, Taiwan.The company offers a wide range of products including: on-line UPS, line-interactive UPS, and accessories, such as communication flexibility, charger series, rail kit, external bypass switch box series, and Emily monitoring software; active power filters; photovoltaic devices; and battery monitoring systems.The company is active and operational in Taiwan.It serves industrial application, telecommunications infrastructure, data centers, corporate IT, facility managers, and home office users.</t>
  </si>
  <si>
    <t>www.ablerex.com.tw</t>
  </si>
  <si>
    <t>3628</t>
  </si>
  <si>
    <t>Engaged in the production and wholesale distribution of uninterruptible power supplies (UPS) and power quality devices (PQD) to maintain power consistency and continuity for power electronic products</t>
  </si>
  <si>
    <t>The Company principally engaged in the manufacture and distribution of power supplies and relevant products. The Company provides uninterruptible power supply (UPS) devices, active power filters (APFs), as well as photovoltaic (PV) inverters and others. The Company also involves in the provision of original innovative management (OIM)/original equipment manufacturer (OEM)/ original designed manufacturer (ODM) services, as well as the maintenance and technical services of its products. The Company distributes its products in Taiwan, Japan, Turkey, Italy, America, Germany, Singapore and others.</t>
  </si>
  <si>
    <t>TW16444732</t>
  </si>
  <si>
    <r>
      <rPr>
        <sz val="10"/>
        <rFont val="Arial"/>
        <family val="2"/>
      </rPr>
      <t>150</t>
    </r>
  </si>
  <si>
    <t>ok，sda锂离子电池生产设备及其关键零部件和其他自动化设备，为锂离子电池、光电、医疗用品、氢燃料电池等行业客户提供高端装备和自动化解决方案。</t>
  </si>
  <si>
    <t>SHENZHEN XINYUREN TECHNOLOGY CO.,LTD.</t>
  </si>
  <si>
    <t>This company is an industrial firm which is engaged in the production and distribution of battery products. It was founded in 2022 and conducts its business from its registered head office located in Shenzhen,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country.The company has active operation within the domestic market.</t>
  </si>
  <si>
    <t>www.xinyuren.com</t>
  </si>
  <si>
    <t>688573</t>
  </si>
  <si>
    <t>Our Company is mainly engaged in the research and development, production, and sales of high-end intelligent manufacturing equipment.</t>
  </si>
  <si>
    <t>CN57095PC</t>
  </si>
  <si>
    <r>
      <rPr>
        <sz val="10"/>
        <rFont val="Arial"/>
        <family val="2"/>
      </rPr>
      <t>151</t>
    </r>
  </si>
  <si>
    <t>ADVANCED FIBER RESOURCES (ZHUHAI), LTD.</t>
  </si>
  <si>
    <t>This company is engaged in the design and manufacture of passive optical components for telecommunication, fiber laser, and fiber sensor applications. It was incorporated in 2000 and has its registered business office located in Zhuhai, Guangdong, China with headquarters in Hong Kong.The company is one of leading fiber optic isolator manufacturers. It offers bio-medical equipment, such as RGB combiners, isolators, fused couplers/WDM, and patchcords; and test equipment and others comprising variable optical attenuators, faraday rotators/mirrors, metalized fiber cables, and patchcords. It also provides components for optical network, including PM components, isolators, circulators, fused couplers/WDM, photodiodes, filter components, and hybrid; and components for fiber sensing, such as in-line polarizers, faraday rotator mirrors, tunable filters, delay lines, PBS/PBC, and couplers/splitters. In addition, it offers contract manufacturing solutions. The company also serves research institutes and universities worldwide.The company is headquartered in Zhuhai and currently has 4 wholly-owned subsidiaries: Guangku Milan Co., Ltd., Zhuhai Jiahua Weijie Technology Co., Ltd., Guangku Communication Co., Ltd., and Zhuhai Guangchen Technology Co., Ltd.Its corporate mission is to be the global leader in optical devices.</t>
  </si>
  <si>
    <t>www.afrlaser.com</t>
  </si>
  <si>
    <t>300620</t>
  </si>
  <si>
    <t>Engaged in the design and manufacture of passive optical components for telecommunication, fiber laser, and fiber sensor applications</t>
  </si>
  <si>
    <t>The Company is mainly engaged in the design, research and development, production, sales and service of optical fiber devices.</t>
  </si>
  <si>
    <t>CN46037PC</t>
  </si>
  <si>
    <r>
      <rPr>
        <sz val="10"/>
        <rFont val="Arial"/>
        <family val="2"/>
      </rPr>
      <t>152</t>
    </r>
  </si>
  <si>
    <t>SHANGHAI KELAI MECHATRONICS ENGINEERING COMPANY LIMITED</t>
  </si>
  <si>
    <t>This company researches, manufactures, and distributes industrial automation equipment. It was incorporated in 2003 and is based in Shanghai, China. The company produces industrial robotic systems, flexible automation systems, and automated equipment drive equipment. The company provides products for electronic, automotive, light industry, and metallurgy fields.</t>
  </si>
  <si>
    <t>sh-kelai.com</t>
  </si>
  <si>
    <t>603960</t>
  </si>
  <si>
    <t>Researches, manufactures, and distributes industrial automation equipment</t>
  </si>
  <si>
    <t>The Company is committed to the research, development and manufacture of modern electromechanical intelligent equipment and industrial robot system integration. The products are widely used in automobile, electronics, light industry, machinery and other industries.</t>
  </si>
  <si>
    <t>CN49247PC</t>
  </si>
  <si>
    <r>
      <rPr>
        <sz val="10"/>
        <rFont val="Arial"/>
        <family val="2"/>
      </rPr>
      <t>153</t>
    </r>
  </si>
  <si>
    <t>HEBEI RUNNONG WATER-SAVING TECHNOLOGY CO., LTD.</t>
  </si>
  <si>
    <t>This company is an industrial firm which is engaged in the development, manufacture and distribution of water-saving technologies and equipment in China. It was incorporated in 2011 and conducts its business from its registered head office which is located in Tangshan.The company offers a wide range of products which include dripping irrigation tubes, sprinkling irrigation equipments,filter, fertilizing system, pipe fitting, tubes, and irrigation equipment. The company also provides services such as installation, inspection, maintenance and repair, and others.</t>
  </si>
  <si>
    <t>www.tsrnjs.com</t>
  </si>
  <si>
    <t>830964</t>
  </si>
  <si>
    <t>Engaged in the development, manufacture and distribution of water-saving technologies and equipment in China</t>
  </si>
  <si>
    <t>The Company is mainly engaged in water saving drip irrigation pipe production and sales.</t>
  </si>
  <si>
    <t>CN41633PC</t>
  </si>
  <si>
    <r>
      <rPr>
        <sz val="10"/>
        <rFont val="Arial"/>
        <family val="2"/>
      </rPr>
      <t>154</t>
    </r>
  </si>
  <si>
    <t>ALPHANAM E&amp;C JOINT STOCK COMPANY</t>
  </si>
  <si>
    <t>This company, which is based in Viet Nam, is engaged in the construction and engineering industry, focuses on the construction and installation of power transmission lines and electrical systems for buildings. It was established in 1995, and was formerly Alphanam Mechanical Electric Joint Stock Company. It conducts business from its registered head office located in the city of Ha Noi. The company also manufactures and trades heavy electrical equipment and electrical supplies. Its product line includes capacitor voltage transformers, moulded CTS, high voltage power supply, chokes epoxy moulded coils, constant voltage transformers, and CVT.</t>
  </si>
  <si>
    <t>www.alphanam.com.vn</t>
  </si>
  <si>
    <t>AME</t>
  </si>
  <si>
    <t>Engaged in the construction and engineering industry, focuses on the construction and installation of power transmission lines and electrical systems for buildings</t>
  </si>
  <si>
    <t>The Company sells capital goods, construction and installation of electrical voltages up to 35kV.</t>
  </si>
  <si>
    <t>ALPHANAM MECHANICAL ELECTRIC JSC</t>
  </si>
  <si>
    <t>VN0103014620</t>
  </si>
  <si>
    <r>
      <rPr>
        <sz val="10"/>
        <rFont val="Arial"/>
        <family val="2"/>
      </rPr>
      <t>155</t>
    </r>
  </si>
  <si>
    <t>KINERGY CORPORATION LTD</t>
  </si>
  <si>
    <t>The company, headquartered in Singapore, is the leading high-tech equipment contract manufacturer in the country. It provides electronics manufacturing services (EMS) for high-mix / low volume products; and is engaged in original equipment manufacturing for its proprietary Kinergy brand of products. The company was established in the year 1988. The company's activities are organized into two divisions: Electronics Manufacturing Services (EMS) Division and Original Equipment Manufacturing Division (OEM). The EMS Division focuses primarily on the high mix, low volume contract design and manufacturing of microprocessor-controlled automated equipment and sub-systems for original equipment manufacturers (OEMs) for both the front-end and back-end processes of the semiconductor, pharmaceutical, packaging, medical, automation, and aeronautical industries. The OEM Division is involved in designing and manufacturing proprietary equipment such as microprocessor-controlled automated machines under the company's brand name for use mainly in the semiconductor assembly and test industry. The company aims to build an efficient, market-driven company providing world-class engineering and manufacturing expertise that add value to customers' total competitiveness. It aspires to become an international, best of class provider of Electronics Manufacturing Services in the area of high mix/ low volume high technology equipment. The company has manufacturing facilities in Nantong, Wuhan and Shanghai in China, and in Laguna, Philippines.</t>
  </si>
  <si>
    <t>www.kinergy.com.sg</t>
  </si>
  <si>
    <t>03302</t>
  </si>
  <si>
    <t>High-tech equipment contract manufacturer</t>
  </si>
  <si>
    <t>The Company operates in two divisions: the electronics manufacturing services (EMS) division and the original design manufacturing (ODM) division. The EMS division primarily focuses on manufacturing dicing machines, lapping machines, work-holders, sliders, and magazine handlers. The ODM division focuses on manufacturing and marketing automated equipment, precision tools and spare parts under the brand name, Kinergy. The products developed under ODM division include frame loaders, auto buffing equipment, strip laser markers, and encapsulation molds and dies.</t>
  </si>
  <si>
    <t>KINERGY LTD</t>
  </si>
  <si>
    <t>SG198800021D</t>
  </si>
  <si>
    <r>
      <rPr>
        <sz val="10"/>
        <rFont val="Arial"/>
        <family val="2"/>
      </rPr>
      <t>156</t>
    </r>
  </si>
  <si>
    <t>NANTONG T-SUN NEW ENERGY CO.,LTD</t>
  </si>
  <si>
    <t>This company is a China based enterprise engaged in the provision of energy management systems and products. It operates its business primarily in the domestic market. The company was founded in 2013 and has its registered business office located in Nantong, Jiangsu, China.The company is primarily involved in the provision of trade and investment of energy and natural resources commodities. Its activities include crude oil trading; oil products trading, such as gasoline, diesel oil, kerosene, wax oil, naphtha, etc.; nonferrous metals trading, including copper, lead, zinc, electrolytic copper, lead ingots, zinc ingots, rare earth metals, and more; and coal trading. The company’s investment projects include oil and gas refinery, large-scale storage tanks, coal and coking coal mining, and gold and non-ferrous metal mining.</t>
  </si>
  <si>
    <t>www.tehsun.com.cn</t>
  </si>
  <si>
    <t>838547</t>
  </si>
  <si>
    <t>Engaged in the provision of energy management systems and products</t>
  </si>
  <si>
    <t>The Company is engaged in the development, production and sales of solar cell electronic paste</t>
  </si>
  <si>
    <t>CN52207PC</t>
  </si>
  <si>
    <r>
      <rPr>
        <sz val="10"/>
        <rFont val="Arial"/>
        <family val="2"/>
      </rPr>
      <t>157</t>
    </r>
  </si>
  <si>
    <t>This company is engaged in the production and wholesale distribution of a range of lithium battery modules and electrical hand tool battery modules. It was incorporated in 2004 and has its registered business address located in Kaohsiung, Taiwan. The company is recognized as a leading company in the electronics industry in Taiwan. It primarily provides battery modules, which are applied as the power supplies for notebook computers, electrical hand tools and data devices. In addition, it distributes its products primarily in Asia, Europe and the Americas. The company aims to become the leading provider of power products of portable electronic applications.</t>
  </si>
  <si>
    <t>www.stl-tech.com</t>
  </si>
  <si>
    <t>4931</t>
  </si>
  <si>
    <t>Engaged in the production and wholesale distribution of a range of lithium battery modules and electrical hand tool battery modules</t>
  </si>
  <si>
    <t>The Company and its subsidiaries are mainly engaged in the manufacture and distribution of lithium battery modules. The Company's lithium battery module products are applied to computer, communication and consumer electronics (3C) products, such as notebook computers, tablet computers and modems, as well as handheld machine tools, electric bicycles, electric motorcycles and vehicles, medical equipment and other products. The Company distributes its products in domestic market and to overseas markets, including the rest of Asia, the Americas and Europe.</t>
  </si>
  <si>
    <t>TW70848850</t>
  </si>
  <si>
    <r>
      <rPr>
        <sz val="10"/>
        <rFont val="Arial"/>
        <family val="2"/>
      </rPr>
      <t>158</t>
    </r>
  </si>
  <si>
    <t>NANJING XINLIAN ELECTRONICS CO.,LTD.</t>
  </si>
  <si>
    <t>The company is an entity based in China that is primarily engaged in the manufacture and trade of measuring and controlling devices. It started its operations in the year 2003, and has its registered business strategically office located in Nanjing, China.The company is principally involved in designing and manufacturing water meters, heat tallies, and other related measuring instruments. It also provides repair and maintenance services, as well as its parts and components. The company offers these products to residential, commercial and industrial customers. In addition, it also offers repair and calibration services. The company has its active operations within the country.</t>
  </si>
  <si>
    <t>www.xldz.com</t>
  </si>
  <si>
    <t>002546</t>
  </si>
  <si>
    <t>Engaged in the manufacture and trade of measuring and controlling devices</t>
  </si>
  <si>
    <t>The Company's main business for the electric information acquisition system soft, hardware and low-voltage complete sets of equipment design, development, production, sales and service.</t>
  </si>
  <si>
    <t>CN40270PC</t>
  </si>
  <si>
    <r>
      <rPr>
        <sz val="10"/>
        <rFont val="Arial"/>
        <family val="2"/>
      </rPr>
      <t>159</t>
    </r>
  </si>
  <si>
    <t>LONGI MAGNET CO.,LTD.</t>
  </si>
  <si>
    <t>This company is engaged in the development and marketing of electrical equipment and apparatus. Its business was founded in 2005. The company has its registered head office based in Fushun, Liaoning,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</si>
  <si>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www.ljmagnet.com.cn</t>
  </si>
  <si>
    <t>873425</t>
  </si>
  <si>
    <t>The Company's main business is the design, production, sales and service of industrial magnetic equipment.</t>
  </si>
  <si>
    <t>CN53812PC</t>
  </si>
  <si>
    <r>
      <rPr>
        <sz val="10"/>
        <rFont val="Arial"/>
        <family val="2"/>
      </rPr>
      <t>160</t>
    </r>
  </si>
  <si>
    <t>INNER MONGOLIA FIRMACO HONGYUAN ELECTRIC APPLIANCES CO.,LTD.</t>
  </si>
  <si>
    <t>This company is engaged in the sale of household appliances and other related electronic appliances. It conducts business from its registered head office located in Baotou, Inner Mongolia, China.The company offers a wide array of products such as radio, television, sound systems and associated accessories, personal computers and accessories, telephone and mobile phone devices and equipment as well as electronic parts and components. It also provides repair and maintenance services performed by a team of expert technicians. In addition, the company provides outstanding customer service, maintaining low costs and remaining fast, flexible and always ahead of changing demands - creating tangible value in many different ways.</t>
  </si>
  <si>
    <t>www.yjhydq.net</t>
  </si>
  <si>
    <t>833186</t>
  </si>
  <si>
    <t>Engaged in the sale of household appliances and other related electronic appliances</t>
  </si>
  <si>
    <t>The Company is principally engaged in the development of special armored vehicle mechatronics electronic control devices, manufacturing and sales.</t>
  </si>
  <si>
    <t>CN44247PC</t>
  </si>
  <si>
    <r>
      <rPr>
        <sz val="10"/>
        <rFont val="Arial"/>
        <family val="2"/>
      </rPr>
      <t>161</t>
    </r>
  </si>
  <si>
    <t>ELANTAS BECK INDIA LIMITED</t>
  </si>
  <si>
    <t>This company is engaged in the manufacture of a range of specialty chemicals for electrical insulation and construction industries in India. It was incorporated in 1956 and has its registered head office in Pune, India. It was formerly known as Beck India Ltd. The company operates in two segments: Electrical Insulation Systems, which includes primary insulation and secondary insulations, and Engineering and Electronic Resins and Materials. Electronic &amp; Engineering Materials products include Epoxy and Polyurethane (PU) products. The company is a subsidiary of ELANTAS Beck GmbH, a Germany-based enterprise that develops, produces, and sells impregnation resins, potting compounds and encapsulating resins which are used in for electric motors, transformers, generators, capacitors, printed circuit boards, sensors and electronic modules.</t>
  </si>
  <si>
    <t>www.elantas.com</t>
  </si>
  <si>
    <t>500123</t>
  </si>
  <si>
    <t>Engaged in the manufacture of a range of specialty chemicals for electrical insulation and construction industries</t>
  </si>
  <si>
    <t>The Company is engaged in the manufacturing of specialty chemicals for electrical insulation and construction industries.</t>
  </si>
  <si>
    <t>SCHENECTADY-BECK INDIA LTD.</t>
  </si>
  <si>
    <t>IN33922FI</t>
  </si>
  <si>
    <r>
      <rPr>
        <sz val="10"/>
        <rFont val="Arial"/>
        <family val="2"/>
      </rPr>
      <t>162</t>
    </r>
  </si>
  <si>
    <t>ZHEJIANG TIANTAI XIANGHE INDUSTRIAL CO.,LTD.</t>
  </si>
  <si>
    <t>This company, formerly known as China Xianghe Industrial Co. Ltd., is engaged in the production and supply of railway equipment. It was established in 1980. The company is headquartered in Taizhou, China.The company produces and sells track metal fasteners, track non metallic fasteners, and other products. It also manufactures and sells electronic components products.</t>
  </si>
  <si>
    <t>www.ttxh.com.cn</t>
  </si>
  <si>
    <t>603500</t>
  </si>
  <si>
    <t>Engaged in the production and supply of railway equipment</t>
  </si>
  <si>
    <t>The Company is mainly engaged in the R &amp;amp; D, production and sales of track fasteners, non-metallic parts and electronic components and accessories.</t>
  </si>
  <si>
    <t>CN45897PC</t>
  </si>
  <si>
    <r>
      <rPr>
        <sz val="10"/>
        <rFont val="Arial"/>
        <family val="2"/>
      </rPr>
      <t>163</t>
    </r>
  </si>
  <si>
    <t>CHANGSHU JHOSIN COMMUNICATION TECHNOLOGY CO.,LTD</t>
  </si>
  <si>
    <t>The company, with registered head office located in Changshu, China, is primarily engaged in the manufacture of wire and cable products and other related items. It offers various products, such as cable pipelines, coil lead, fiber optics, fixture wire, heat shrink tubing, instrumentation cable, motor lead, robotics, silicon rubber, welding cable, thermocouple cable, locomotive cable, multi-conductor portable cords, submersible pump cable, and high voltage power cable. The company serves the aircraft, air conditioning, alternative energy, telecommunications, electrical, electronics, fiber optics, instrumentation, marine, medical, mining, railroads, shipboard, steel, solar power, transportation, wind power, and utilities industries. It was incorporated in 2006.</t>
  </si>
  <si>
    <t>www.honglincable.com</t>
  </si>
  <si>
    <t>872668</t>
  </si>
  <si>
    <t>Primarily engaged in the manufacture of wire and cable products and other related items</t>
  </si>
  <si>
    <t>The Company is mainly engaged in the production and sales of communication cables.</t>
  </si>
  <si>
    <t>CN52993PC</t>
  </si>
  <si>
    <r>
      <rPr>
        <sz val="10"/>
        <rFont val="Arial"/>
        <family val="2"/>
      </rPr>
      <t>164</t>
    </r>
  </si>
  <si>
    <t>ZHEJIANG HENGWEI BATTERY CO., LTD.</t>
  </si>
  <si>
    <t>This company is primarily engaged in the manufacture and distribution of dry batteries. The company was incorporated in January 1999. The registered head office of the company is located in Jiaxing, China. It is registered as a limited liability company. It operates its business primarily in the domestic market.The company is the leading and remarkable manufacturer in the Chinese battery industry. The company has totaled eight first class alkaline production lines for LR03, LR6, LR14, LR20, 6LR61; and nine super heavy duty production lines for R03, R6, R24, R20. He company's products include alkaline battery (blister card package, shrink package); and carbon zinc battery (PVC jacket, metallic jacket, metal jacket). The company's quality system is certified in accordance with ISO 9001:2000.</t>
  </si>
  <si>
    <t>www.hwbattery.com</t>
  </si>
  <si>
    <t>301222</t>
  </si>
  <si>
    <t>Engaged in the manufacture and distribution of dry batteries</t>
  </si>
  <si>
    <t>The Company is mainly engaged in the research, development, production and sales of high-performance environment-friendly zinc manganese batteries.</t>
  </si>
  <si>
    <t>CN56393PC</t>
  </si>
  <si>
    <r>
      <rPr>
        <sz val="10"/>
        <rFont val="Arial"/>
        <family val="2"/>
      </rPr>
      <t>165</t>
    </r>
  </si>
  <si>
    <t>SEA SONIC ELECTRONICS CO., LTD.</t>
  </si>
  <si>
    <t>This company is engaged in the research, development, manufacture, and sale of power conversion (PC) products and switching power supplies. It was incorporated in 1975 to manufacture electronics test equipment. Headquartered in Neihu, Taipei, Taiwan, the company also carries out operations in China and the United States.The company's products include PC power supplies, IPC (industrial power conversion) and server power supplies, adapters, and open frame power supplies, as well as power supplies for telecommunication and IT. It offers these products through distributors worldwide (Europe, the United States, Asia and other countries). All its products are manufactured in its ISO 9001 certified factory in Dong Guan, China with an overall capacity of 1,000,000 units per month. The company's products comply with CE, CISPR22 and FCC part 15 class B, AS/NZS 3548 and safety certifications include UL, C-UL, VDE, TUV, D, N, S, FI, CCC, GOST-R, PSE, CB and so on.</t>
  </si>
  <si>
    <t>www.seasonic.com</t>
  </si>
  <si>
    <t>6203</t>
  </si>
  <si>
    <t>Engaged in the research, development, manufacture, and sale of power conversion (PC) products and switching power supplies</t>
  </si>
  <si>
    <t>The Company and its subsidiaries are mainly engaged in the development, design, research, manufacture and distribution of switching power supplies (SPSs). The Company operates its businesses through personal computer segment, which provides ATX12V series, TFX12V series, industrial computer mini 1U series and industrial computer 1U/2U series, among others, as well as non-PC segment, which offers open frame series and desktop adapters. Its products are applied primarily in desktops, servers and communication network mainframes, among others. The Company distributes its products mainly to overseas markets.</t>
  </si>
  <si>
    <t>TW04329168</t>
  </si>
  <si>
    <r>
      <rPr>
        <sz val="10"/>
        <rFont val="Arial"/>
        <family val="2"/>
      </rPr>
      <t>166</t>
    </r>
  </si>
  <si>
    <t>POWERTECH INDUSTRIAL CO., LTD.</t>
  </si>
  <si>
    <t>This company is a power solutions manufacturer with a diverse power-related product line that ranges from surge protection to power management. It has over 360 worldwide patents. The company was established in 2000. The company conducts its business from its headquarters in Chung Ho City, Taiwan.A vertically-integrated research/development and manufacturing system allows the company's capability to be involved in every stage of a product's development from industrial / circuitry / mechanical design, safety compliance testing to mass production. It provides a diverse line of power products that caters to home, corporate and mobility crowd which includes: RF Power; Rotating Power; Rackmount Power; IR GREEN POWER; Mobility Power; Soho Power; Smart Surge Power; Desktop Power; Home Theater Power; Workshop Power; Home Automation and RF Wireless; Transmitter / Receiver; and Power and energy management products. The company's worldwide market territory includes North America, Europe, and Australia.The company is dedicated to improving the quality of life and well-being of people's lives.</t>
  </si>
  <si>
    <t>www.power-tech.com.tw</t>
  </si>
  <si>
    <t>3296</t>
  </si>
  <si>
    <t>A power solutions manufacturer with a diverse power-related product line that ranges from surge protection to power management</t>
  </si>
  <si>
    <t>The Company is principally engaged in the manufacture and distribution of power protectors. The Company provides electronic circuit power protectors, including line cord plug in products, wall plug products and power control centers, as well as smart household wireless remote control products, including lighting control products, wireless motion sensors and security remote systems. Its products are applied in the computers, communication products, consumer electronics, prevision electronic instruments, audio products, digital televisions, household electrical appliances and others.</t>
  </si>
  <si>
    <t>TW12702977</t>
  </si>
  <si>
    <r>
      <rPr>
        <sz val="10"/>
        <rFont val="Arial"/>
        <family val="2"/>
      </rPr>
      <t>167</t>
    </r>
  </si>
  <si>
    <t>EXIDE PAKISTAN LIMITED</t>
  </si>
  <si>
    <t>This company is engaged in the manufacture and sale of batteries, chemicals and acids. It was incorporated in 1953 in association with Chloride Group PLC of United Kingdom.The company is the largest manufacturer of lead acid electric storage batteries in Pakistan. A wide range of exide batteries is produced for many applications from batteries for cars, tractors, trucks and buses to earth moving equipment and off-the-road vehicles. It also manufactures special application industrial batteries for stand-by power, locomotive engine starting and for TRAIN lighting system. The company has a registered office located in Karachi, Pakistan.The manufacturing facilities of the company are located at SITE and Hub Baluchistan, while the facilities for chemical and acid are located at SITE and Bin Qasim Karachi.The acquisition of Automotive Battery Company Limited, Furukawa Battery in 1991 further strengthen the company as the leading battery manufacturer in Pakistan. The company has setup a Sulphuric Acid manufacturing plant at Port Qasim Industrial Area. The plant has an installed capacity of 50 metric tons of Sulphuric Acid per day. The major production of the plant is supplied to Fauji Jordan Fertilizer Company Limited.The company aims to remain leader in automotive battery industry by supplying quality product to the customers at affordable price and to satisfy their needs by providing reliable products as per international standard and best suited to local environment.The company's clients include Nissan, Suzuki, Toyota, Audi and Daewoo.</t>
  </si>
  <si>
    <t>www.exide.com.pk</t>
  </si>
  <si>
    <t>EXIDE</t>
  </si>
  <si>
    <t>Engaged in the manufacture and sale of batteries, chemicals and acids</t>
  </si>
  <si>
    <t>The Company is engaged in the manufacture and sale of automotive batteries, industrial cells, chemicals and acid.</t>
  </si>
  <si>
    <t>PK0000564</t>
  </si>
  <si>
    <r>
      <rPr>
        <sz val="10"/>
        <rFont val="Arial"/>
        <family val="2"/>
      </rPr>
      <t>168</t>
    </r>
  </si>
  <si>
    <t>SUZHOU FANGLIN TECHNOLOGY CO.,LTD.</t>
  </si>
  <si>
    <t>This company is engaged in processing insulation, tape, sound absorptive, bugger, shock absorbing, thermal Insulation, shielding, and conductive materials. The company was founded in 2002 and has its registered head office strategically located in Suzhou, China.It offers notebook computer/IPAD cell connectors, notebook connectors, battery connectors, conductive products for elective vehicles, and other products. It also offers computer lithium battery, mobile phone accessories and other electronic products. It has its active operations within the country.</t>
  </si>
  <si>
    <t>www.fanglin.cn</t>
  </si>
  <si>
    <t>430432</t>
  </si>
  <si>
    <t>Engaged in processing insulation, tape, sound absorptive, bugger, shock absorbing, thermal Insulation, shielding, and conductive materials</t>
  </si>
  <si>
    <t>The Company mainly engaged in consumer electronic products lithium battery components, power and energy storage type lithium battery components, mobile phone accessories.</t>
  </si>
  <si>
    <t>CN41075PC</t>
  </si>
  <si>
    <r>
      <rPr>
        <sz val="10"/>
        <rFont val="Arial"/>
        <family val="2"/>
      </rPr>
      <t>169</t>
    </r>
  </si>
  <si>
    <t>BEIJING WINGAIN MACHINERY AND ELECTRONICS CO.,LTD.</t>
  </si>
  <si>
    <t>This company is engaged in the design, processing and manufacture of standard and non-standard indoor and outdoor machine case and machine cabinet. It boasts advanced numeral control processing equipments, CAD and CAM surface processing capacity. The materials of machine case are all imported stainless steel board and cooling board. Its products are processed in accordance with national standard or customers. The company has itd registered office located in Beijing, China.The company was incorporated in 2011. Its products have been widely applied in the field of electric power, electric, network communication and large exchanger workshop. The processing and manufacture of electron equipment and non-standard equipment, electron fittings and moulds are also in its business scope. The C33 series membrane-rolling machine has been widely applied in the rolling of NIMH, NI-CR-MO and lithium battery and the mixing of magnetic material and pottery paste material.The company has attained the ISO9001-2000 and ISO14001-1996 Authentications. With the principle of honesty first and satisfy the customers, it has cooperated with BISC, ABB, ILACS, OTPV, SMC, Sifang Huaneng and Zhong Shi Electron, and enjoys a sound reputation among its customers.</t>
  </si>
  <si>
    <t>www.bjwingain.com</t>
  </si>
  <si>
    <t>832694</t>
  </si>
  <si>
    <t>Engaged in the design, processing and manufacture of standard and non-standard indoor and outdoor machine case and machine cabinet</t>
  </si>
  <si>
    <t>The Company is mainly engaged in the R&amp;D, design, production and sales of complete sets of equipment and precision metal structural parts.</t>
  </si>
  <si>
    <t>CN43791PC</t>
  </si>
  <si>
    <r>
      <rPr>
        <sz val="10"/>
        <rFont val="Arial"/>
        <family val="2"/>
      </rPr>
      <t>170</t>
    </r>
  </si>
  <si>
    <t>GUANGDONG LIWANG NEW ENERGY CO.,LTD.</t>
  </si>
  <si>
    <t>This company operates as a manufacturer of alkaline cell batteries. It was incorporated in 2001 and has its registered head office located in Dongguan, China. The company's business operation specialized in the development, production and sales of environmentally friendly alkaline zinc manganese dioxide battery and environmental protection carbon battery. It also equipped with state-of-the-art technology and equipment for processing and manufacturing storage batteries, as well as employs certified staff skilled in manufacturing and processing operations in compliance with the standards and other technical specifications that guarantees top quality, safe and durable battery products for various industrial uses and activities.</t>
  </si>
  <si>
    <t>www.liwangbattery.com</t>
  </si>
  <si>
    <t>831627</t>
  </si>
  <si>
    <t>The Company is mainly engaged in the development, production and sales of environmentally friendly alkaline zinc manganese dioxide battery and environmental protection carbon battery.</t>
  </si>
  <si>
    <t>CN42804PC</t>
  </si>
  <si>
    <r>
      <rPr>
        <sz val="10"/>
        <rFont val="Arial"/>
        <family val="2"/>
      </rPr>
      <t>171</t>
    </r>
  </si>
  <si>
    <t>ONOFF ELECTRIC CO.,INC.</t>
  </si>
  <si>
    <t>This company is engaged in the manufacture of electrical industrial apparatus. It was incorporated in 2007. The company is headquartered in Langfang, China.The company comprises its business activities in the manufacture of industrial and commercial electric apparatus and equipment, such as fixed and variable capacitors and rectifiers for industrial applications. It is also involved in the manufacture of electronic capacitors and rectifiers.</t>
  </si>
  <si>
    <t>www.onoff.com.cn</t>
  </si>
  <si>
    <t>831564</t>
  </si>
  <si>
    <t>Engaged in the manufacture of electrical industrial apparatus</t>
  </si>
  <si>
    <t>The Company is mainly engaged in power distribution and control equipment, communications cabinets and other products R &amp; D, design, manufacturing and sales.</t>
  </si>
  <si>
    <t>CN42681PC</t>
  </si>
  <si>
    <r>
      <rPr>
        <sz val="10"/>
        <rFont val="Arial"/>
        <family val="2"/>
      </rPr>
      <t>172</t>
    </r>
  </si>
  <si>
    <t>输配电和控制设备制造</t>
  </si>
  <si>
    <r>
      <rPr>
        <sz val="10"/>
        <rFont val="Arial"/>
        <family val="2"/>
      </rPr>
      <t>ok</t>
    </r>
    <r>
      <rPr>
        <sz val="10"/>
        <rFont val="宋体"/>
        <family val="3"/>
        <charset val="134"/>
      </rPr>
      <t>，</t>
    </r>
    <r>
      <rPr>
        <sz val="10"/>
        <rFont val="Arial"/>
        <family val="2"/>
      </rPr>
      <t>sdp</t>
    </r>
    <r>
      <rPr>
        <sz val="10"/>
        <rFont val="宋体"/>
        <family val="3"/>
        <charset val="134"/>
      </rPr>
      <t>继电器</t>
    </r>
  </si>
  <si>
    <t>ZHEJIANG MEISHUO ELECTRIC TECHNOLOGY CO.,LTD.</t>
  </si>
  <si>
    <t>This company is a China-based enterprise engaged in the manufacture of transmission, distribution, and control equipment. It was established in 2007 and conducts business from its registered head office located in Wenzhou, China. The company's business operation is primarily involved in manufacturing automotive relays, mini relays, PCB relays, power relays, latching relays, solendoid water valve, automotive connector and harness. Its products are widely used in the area of home appliance, automotive, industry and intelligent home. It also provides customers and customized product development services to meet the individual needs of customers. The company has more 690 employees, 20 automatic production lines, and have systemic quality control system.</t>
  </si>
  <si>
    <t>www.msrelay.cn</t>
  </si>
  <si>
    <t>301295</t>
  </si>
  <si>
    <t>Engaged in the manufacture of transmission, distribution, and control equipment</t>
  </si>
  <si>
    <t>The Company's main business is the research and development, production, and sales of relay control components and their derivative actuators, as well as fluid solenoid valves. The products mainly include general relays, automotive relays, magnetic retention relays, communication relays, and fluid solenoid valves, which are applied in fields such as household appliances, smart homes, automotive manufacturing, smart meters, industrial control, and communication facilities.</t>
  </si>
  <si>
    <t>CN49620PC</t>
  </si>
  <si>
    <r>
      <rPr>
        <sz val="10"/>
        <rFont val="Arial"/>
        <family val="2"/>
      </rPr>
      <t>173</t>
    </r>
  </si>
  <si>
    <r>
      <rPr>
        <sz val="10"/>
        <rFont val="Arial"/>
        <family val="2"/>
      </rPr>
      <t>ok</t>
    </r>
    <r>
      <rPr>
        <sz val="10"/>
        <rFont val="宋体"/>
        <family val="3"/>
        <charset val="134"/>
      </rPr>
      <t>，</t>
    </r>
    <r>
      <rPr>
        <sz val="10"/>
        <rFont val="Arial"/>
        <family val="2"/>
      </rPr>
      <t>sdp</t>
    </r>
    <r>
      <rPr>
        <sz val="10"/>
        <rFont val="宋体"/>
        <family val="3"/>
        <charset val="134"/>
      </rPr>
      <t>控制器</t>
    </r>
  </si>
  <si>
    <t>JIANGSU XIECHANG ELECTRONIC TECHNOLOGY GROUP CO.,LTD.</t>
  </si>
  <si>
    <t>This company is engaged in the brushless DC motor development and application of the controller, as well as involved in the R &amp; D, production of electric vehicles and motor controller with a strong product design development capabilities. It was established in June 2011 and has its registered office in Zhangjiagang City, Jiangsu Province town of Phoenix, China.The company's business operation specialises in the R&amp;D, production and sales of motion control products and power chips. It has improved the hardware test environment with dynamometer, oscilloscope, semiconductor detectors, FET detector, precision capacitance tester, simulator, output recording equipment, and equipped with experienced test engineers.</t>
  </si>
  <si>
    <t>www.jsxiechang.com</t>
  </si>
  <si>
    <t>301418</t>
  </si>
  <si>
    <t>Engaged in the brushless DC motor development and application of the controller</t>
  </si>
  <si>
    <t>The Company mainly engaged in electrical machinery and equipment manufacturing, research and development of electric vehicles and motor controllers, production and sales.</t>
  </si>
  <si>
    <t>JIANGSU XIECHANG ELECTRONIC TECHNOLOGY COMPANY LIMITED</t>
  </si>
  <si>
    <t>CN43209PC</t>
  </si>
  <si>
    <r>
      <rPr>
        <sz val="10"/>
        <rFont val="Arial"/>
        <family val="2"/>
      </rPr>
      <t>174</t>
    </r>
  </si>
  <si>
    <t>SUZHOU XTONG PHOTOVOLTAIC TECHNOLOGIES CO.,LTD</t>
  </si>
  <si>
    <t>This company is a Chinese-based enterprise engaged in the development, production, sale and servicing of solar cell assembly junction boxes, connectors and peripheral products. It operates its business primarily in the domestic market. The company was incorporated in 2009. Its registered business office is based in Suzhou, Jiangsu, China. It is registered as a joint stock company.</t>
  </si>
  <si>
    <t>www.xtong-solar.com</t>
  </si>
  <si>
    <t>834874</t>
  </si>
  <si>
    <t>Engaged in the development, production, sale and servicing of solar cell assembly junction boxes, connectors and peripheral products</t>
  </si>
  <si>
    <t>The Company is mainly engaged in the development, production, sales and service of solar cell assembly junction boxes, connectors and peripheral products.</t>
  </si>
  <si>
    <t>CN46564PC</t>
  </si>
  <si>
    <r>
      <rPr>
        <sz val="10"/>
        <rFont val="Arial"/>
        <family val="2"/>
      </rPr>
      <t>175</t>
    </r>
  </si>
  <si>
    <t>YUASA BATTERY (THAILAND) PCL</t>
  </si>
  <si>
    <t>This company is engaged in the manufacture and sale of maintenance free batteries for motorcycles, cars, trucks, and boats; as well as batteries for agricultural purpose for export and domestic markets. It offers batteries under the brand name YUASA primarily for OEM (original equipment manufacturers) and replacement equipment manufacturers. The company also manufactures batteries under its private brands such as Thunderlite and Yucon, and under a custom brand name Boach.The company was incorporated in 1963 and has its registered headquarters in Samut Prakarn, Thailand. Its stock is listed on the Bangkok Stock Exchange under the ticker symbol YUASA.</t>
  </si>
  <si>
    <t>www.yuasathai.com</t>
  </si>
  <si>
    <t>YUASA</t>
  </si>
  <si>
    <t>Engaged in the manufacture and sale of maintenance free batteries for motorcycles, cars, trucks, and boats; as well as batteries for agricultural purpose for export and domestic markets</t>
  </si>
  <si>
    <t>The Company is presently manufacturing battery for car, motorcycle, truck, boat and battery for agricultural purpose - for export and domestic markets under 'Yuasa' brand name. Further, the company is also importing from Yuasa Japan and its subsidiaries an industrial battery for use as a power supply in various industries which in their production demanding a battery with high technology.</t>
  </si>
  <si>
    <t>YUASA; Thunderlite; Yucon; Boach</t>
  </si>
  <si>
    <t>TH0107537002672</t>
  </si>
  <si>
    <r>
      <rPr>
        <sz val="10"/>
        <rFont val="Arial"/>
        <family val="2"/>
      </rPr>
      <t>176</t>
    </r>
  </si>
  <si>
    <t>SUZHOU XINYE ELECTRONIC CO., LTD</t>
  </si>
  <si>
    <t>The company is primarily engaged in the development, manufacture and marketing of PTC elements and PTC heaters, focusing on fast-growing consumer electronics market which includes air-conditioning auxiliary, protectors, household appliances, etc. It was established in 1993. The company has a registered office located in Suzhou in Jiangsu, China.The company has approximately 300 employees with extensive technical knowledge and skills, gave it with an annual production capacity of 80,000,000 pieces PTC components and 8,000,000 sets of PTC heaters with superlative performance. For more than 20 years, it has been absorbed in research on PTC elements and the development of various applications. With its efforts, the company has developed an integrated product line which is capable for producing customized applications of over-current protection, as well as heating. During the recent years, it especially delegated to PTC products applied for air-conditoning and heaters.</t>
  </si>
  <si>
    <t>www.szxinye.com</t>
  </si>
  <si>
    <t>837641</t>
  </si>
  <si>
    <t>Engaged in the development, manufacture and marketing of PTC elements and PTC heaters, focusing on fast-growing consumer electronics market which includes air-conditioning auxiliary, protectors, household appliances, etc</t>
  </si>
  <si>
    <t>The Company's main business: electrical machinery and equipment manufacturing.</t>
  </si>
  <si>
    <t>CN48852PC</t>
  </si>
  <si>
    <r>
      <rPr>
        <sz val="10"/>
        <rFont val="Arial"/>
        <family val="2"/>
      </rPr>
      <t>177</t>
    </r>
  </si>
  <si>
    <t>ANHUI JUNMA NEW MATERIAL TECHNOLOGIES CO.,LTD.</t>
  </si>
  <si>
    <t>This company is engaged in the manufacture and sale of batteries and accumulators. The company was incorporated in 2007. Its registered business office is based in Jieshou, Anhui, China.The company comprises its business activities in the manufacture and sale of batteries and other related products.</t>
  </si>
  <si>
    <t>www.ahjmgm.com</t>
  </si>
  <si>
    <t>835636</t>
  </si>
  <si>
    <t>The Company is mainly engaged inR &amp; D, production and sales of electronic grade red.</t>
  </si>
  <si>
    <t>ANHUI JUNMA CHEMICAL POLYTRON TECHNOLOGIES COMPANY LIMITED</t>
  </si>
  <si>
    <t>CN46844PC</t>
  </si>
  <si>
    <r>
      <rPr>
        <sz val="10"/>
        <rFont val="Arial"/>
        <family val="2"/>
      </rPr>
      <t>178</t>
    </r>
  </si>
  <si>
    <t>ZHEJIANG HULONG TECHNOLOGY CO.,LTD</t>
  </si>
  <si>
    <t>This company is primarily engaged in the research and development, production and distribution of general motor and servo motor and its electronic control system for sewing machine and equipment. The company was incorporated in 2001, and has its registered head office in Taizhou, China.The company specialises in supplying sewing machine motor, clutch motor, single phase motor, and power saving motor. The company is certified in accordance with ISO 9001 Quality Management System and ISO 14001 Environmental Management System. The company predominantly operates in the domestic market.</t>
  </si>
  <si>
    <t>www.hmcmotor.com.cn</t>
  </si>
  <si>
    <t>837210</t>
  </si>
  <si>
    <t>Primarily engaged in the research and development, production and distribution of general motor and servo motor and its electronic control system for sewing machine and equipment</t>
  </si>
  <si>
    <t>The Company is mainly engaged in the research and development, production and sale of the general motor and servo motor and its electronic control system for sewing machine and equipment.</t>
  </si>
  <si>
    <t>CN48445PC</t>
  </si>
  <si>
    <r>
      <rPr>
        <sz val="10"/>
        <rFont val="Arial"/>
        <family val="2"/>
      </rPr>
      <t>179</t>
    </r>
  </si>
  <si>
    <t>ZHEJIANG JIALI TECHNOLOGY CO.,LTD.</t>
  </si>
  <si>
    <t>This company, formerly known as Zhejiang Jiali Science and Technology Development Co. Ltd., is engaged in the research and development, and production of petro-chemical equipment, large wind power components, and anti-explosion industrial vehicles. It was founded in 1983. The registered business office of the company is located in Hangzhou, China. The company provides explosion proof industry vehicles, such as electric and internal combustion forklifts; and explosive-proof fixed platform trucks, walk-behind reach electric forklifts, electric aerial lift trucks, electric hydraulic platforms, electric tractors, and platform trailers. It also covers petrochemical pumps, valves, filters, and engineering services; and large cast iron parts, such as components of wind power, yaw drive systems, general mechanical parts, machine tool casting, plastic injection machines, other general products, as well as wind power hubs, main frames, gear boxes, bearings, and main shafts. In addition, the company offers heavy maintenance, consulting, and remote monitoring services. The company is active and operational in China. It serves oil transportation pipeline, large oil depot, oil field and refining, and port and petrochemical enterprises.</t>
  </si>
  <si>
    <t>www.jlkj.com.cn</t>
  </si>
  <si>
    <t>831074</t>
  </si>
  <si>
    <t>Engaged in the research and development, and production of petro-chemical equipment, large wind power components, and anti-explosion industrial vehicles</t>
  </si>
  <si>
    <t>The Company mainly engaged in wind power equipment casting, oil storage and transportation of centrifugal pump research and development, production and sales.</t>
  </si>
  <si>
    <t>CN41795PC</t>
  </si>
  <si>
    <r>
      <rPr>
        <sz val="10"/>
        <rFont val="Arial"/>
        <family val="2"/>
      </rPr>
      <t>180</t>
    </r>
  </si>
  <si>
    <t>HINDUSTHAN URBAN INFRASTRUCTURE LIMITED</t>
  </si>
  <si>
    <t>The company is engaged in the manufacture and dealing of various kinds of cables, conductors and insulators. It was established in the year 1959 and formerly known as The Indian Aluminum Cables. Ltd. The company has its registered business address located in New Delhi, India. The company is one of the largest manufacturers of cables in India. It manufactures Mining Cables, Railway Signalling Cables, Aerial Bunched Cables (ABC), XLPE Power Cables up to 33kV, and special cables catered to customer's specifications. Its products have been used by various electricity boards, power projects, public sector undertakings, collieries, defense installations, and nuclear power projects.</t>
  </si>
  <si>
    <t>www.hindusthanurban.com</t>
  </si>
  <si>
    <t>539984</t>
  </si>
  <si>
    <t>Engaged in the manufacture and dealing of various kinds of cables, conductors and insulators</t>
  </si>
  <si>
    <t>The Company is engaged mainly in the business of manufacturing &amp; selling of electrical conductors, insulator products and also engaged in real-estate activity of renting out property.</t>
  </si>
  <si>
    <t>HINDUSTHAN VIDYUT PRODUCTS LTD</t>
  </si>
  <si>
    <t>IN112528FI</t>
  </si>
  <si>
    <r>
      <rPr>
        <sz val="10"/>
        <rFont val="Arial"/>
        <family val="2"/>
      </rPr>
      <t>181</t>
    </r>
  </si>
  <si>
    <t>BEIJING HEROSAIL POWER SCIENCE TECHNOLOGY CO.,LTD.</t>
  </si>
  <si>
    <t>This establishment operates as a high-tech enterprise in Zhongguancun with main business is the transmission and distribution field 35 kV and below the voltage level of intelligent power distribution equipment, distribution network fault detection and positioning system and automated integration system. It also offers a wide range of modular intelligent ring network cabinet, a total box-type intelligent ring network cabinet, solid insulation ring network cabinet, cable branch box, intelligent box (pre-installed) substation, intelligent column switch, distribution network fault monitoring and positioning systems, and is capable to provide a complete distribution network automation system solutions. It has set product development, production, sales and international trade in one in China's power industry quite growth and innovation. It was incorporated in 2006 and has its registered office located in Beijing City, China. The company is headquartered in Beijing on the information industry park with production plant ocated in Beijing Yanqing Badaling Economic and Technological Development Zone. Its factory covers an area of 50 acres, with 20,000 square meters of modern production workshop, six thousand square meters of R &amp; D building, with the factory configuration of the domestic advanced automated production lines and complete product development, and testing equipment.. It offers products to the State Grid Corporation, China Southern Power Grid Corporation, the provincial and municipal power companies and railway and energy systems have a solid sales channels, and is entering the Russian, Central Asian and African markets.</t>
  </si>
  <si>
    <t>www.hrsel.com</t>
  </si>
  <si>
    <t>831009</t>
  </si>
  <si>
    <t>Operates as a high-tech enterprise in Zhongguancun with main business is the transmission and distribution field 35 kV and below the voltage level of intelligent power distribution equipment, distribution network fault detection and positioning system and automated integration system</t>
  </si>
  <si>
    <t>The Company is mainly engaged in the production, transmission and distribution technology promotion and control equipment, and technology development; technical advice; technology transfer; software development; sales of electrical and mechanical equipment, electronic products, communications equipment, computers, software and auxiliary equipment.</t>
  </si>
  <si>
    <t>CN41774PC</t>
  </si>
  <si>
    <r>
      <rPr>
        <sz val="10"/>
        <rFont val="Arial"/>
        <family val="2"/>
      </rPr>
      <t>182</t>
    </r>
  </si>
  <si>
    <t>WEIHAI AOWEN ELECTROMECHANICAL TECHNOLOGY CO.,LTD</t>
  </si>
  <si>
    <t>This company is engaged in manufacturing of electric motors. It was founded in 2006 and has its registered office in Shandong Wendeng City, China.The company's business operation specializes in producing steam turbine generators, medium and large-scale AC motors and generators, DC motors and generators, and wind driven generators.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 It has facilities completely integrated in production and processing, as well as employs state-of-the-art technology and materials skilled in manufacturing.</t>
  </si>
  <si>
    <t>873655</t>
  </si>
  <si>
    <t>Engaged in manufacturing of electric motors</t>
  </si>
  <si>
    <t>The Company is mainly engaged in electric tool.</t>
  </si>
  <si>
    <t>CN56344PC</t>
  </si>
  <si>
    <r>
      <rPr>
        <sz val="10"/>
        <rFont val="Arial"/>
        <family val="2"/>
      </rPr>
      <t>183</t>
    </r>
  </si>
  <si>
    <t>INDO-NATIONAL LIMITED</t>
  </si>
  <si>
    <t>This company is engaged in the manufacture and supply of dry cell batteries. torches, light-emitting diode (LED) products and emergency power. It was incorporated in 1972 as a joint venture with Matsushita Electric Industrial Co., Ltd. of Japan, with the goal of bringing the world's best battery technology to the country. The company conducts business from its registered business address located in Chennai, India. The company is the second largest dry cell battery manufacturer in India. It has 35 depots across India and has distribution networks with more than 4000 stockiest pan India. The company offers AA battery, AAA battery, C and D battery, alkaline battery and 9V battery. It also offers a wide range of energy saving torches with LED Technology. Its LED products cover downlights square, downlights cylindrical, LED downlights, LED bulbs, tubelights, spotlights, LED flood lights and street lights. The company also sells emergency power.</t>
  </si>
  <si>
    <t>www.nippobatteries.com</t>
  </si>
  <si>
    <t>NIPPOBATRY</t>
  </si>
  <si>
    <t>Engaged in the manufacture and supply of dry cell batteries. torches, light-emitting diode (LED) products and emergency power</t>
  </si>
  <si>
    <t>The Company is engaged in Manufacture and sale of dry cell batteries, rechargeable batteries, flashlights and general lighting products which come under a single business segment known as Consumer Goods. (see below for industrial activity (NIC) code).</t>
  </si>
  <si>
    <t>NIPPO BATTERIES COMPANY LIMITED</t>
  </si>
  <si>
    <t>IN30555FI</t>
  </si>
  <si>
    <r>
      <rPr>
        <sz val="10"/>
        <rFont val="Arial"/>
        <family val="2"/>
      </rPr>
      <t>184</t>
    </r>
  </si>
  <si>
    <t>产品包括不间断电源系统，直流(直流)电源系统，管理软件，电气设备和设备</t>
  </si>
  <si>
    <t>ok，sdp专业从事智能配电网电气设备及综合解决方案、微电网及综合能源管理、智慧泵站等业务</t>
  </si>
  <si>
    <t>HUAXIANG XIANGNENG TECHNOLOGY CO., LTD</t>
  </si>
  <si>
    <t>This company is engaged in the development and marketing of electrical equipment and apparatus. Its business was founded in 2001. The company has its registered head office based in Yiyang, Hunan,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</si>
  <si>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874208</t>
  </si>
  <si>
    <t>Our Company mainly specializes in intelligent distribution network electrical equipment and comprehensive solutions, microgrid and comprehensive energy management, smart pumping stations, and other businesses.</t>
  </si>
  <si>
    <t>CN57272PC</t>
  </si>
  <si>
    <r>
      <rPr>
        <sz val="10"/>
        <rFont val="Arial"/>
        <family val="2"/>
      </rPr>
      <t>185</t>
    </r>
  </si>
  <si>
    <t>RONGFA NUCLEAR EQUIPMENT CO., LTD.</t>
  </si>
  <si>
    <t>The company is engaged in the production and trade of pumps and its accessories. The registered business office of the company is located in Meishan, People’s Republic of China. The company is principally involved in producing and trading fluid pumps and its accessories, as well as its by-products (bearings, gears, gaskets and other related products). It also offers air blowers, air compressors, DC air pumps, quick connecting couplers, air tools, spring balancer and hose reel balancer, and bits. These are primarily offered to companies and organizations involved in the operations of water pump plants, as well as to residential, commercial and industrial customers. The company has its active operations within the country.</t>
  </si>
  <si>
    <t>002366</t>
  </si>
  <si>
    <t>Engaged in the production and trade of pumps and its accessories</t>
  </si>
  <si>
    <t>The Company mainly engaged in nuclear power equipment, other special equipment manufacturing and sales and technical services.</t>
  </si>
  <si>
    <t>TAIHAI MANOIR NUCLEAR EQUIPMENT CO., LTD.</t>
  </si>
  <si>
    <t>CN32155PC</t>
  </si>
  <si>
    <r>
      <rPr>
        <sz val="10"/>
        <rFont val="Arial"/>
        <family val="2"/>
      </rPr>
      <t>186</t>
    </r>
  </si>
  <si>
    <t>XUCHANG INTELLIGENT RELAY CO., LTD</t>
  </si>
  <si>
    <t>This company is an entity based in China that is engaged in the development and production of intelligent power distribution system. It was incorporated in 2009. The registered business office of the company is located in Xuchang, China. The company is principally involved in producing a wide range of distribution network automation equipment, intelligent power distribution system, energy efficiency management system, traction power supply DC complete equipment, regional (park) energy comprehensive monitoring system, charge and change monitoring system, photovoltaic power generation monitoring system, high and low voltage switchgear, and electrical fire monitoring system. The company offers these products to contractors, retailers and homeowners. It has its active operations in within the country.</t>
  </si>
  <si>
    <t>www.xjpmf.com</t>
  </si>
  <si>
    <t>831396</t>
  </si>
  <si>
    <t>Engaged in the development and production of intelligent power distribution system</t>
  </si>
  <si>
    <t>The Company is mainly engaged in the instrumentation, intelligent change with electrical control and protection equipment, electrical fire monitoring equipment, harmonic control and power quality products, energy-saving devices and power electronic equipment, variable power distribution panel, Taiwan, cabinets, boxes, building automation products, AC and DC switchgear and uninterruptible power supply, lightning protection products, subway and rail electrical products, automation control systems and related software development, design, production, sales and technical advisory services.</t>
  </si>
  <si>
    <t>HENAN XJ INTELLIGENT TECHNOLOGY COMPANY LIMITED</t>
  </si>
  <si>
    <t>CN42120PC</t>
  </si>
  <si>
    <r>
      <rPr>
        <sz val="10"/>
        <rFont val="Arial"/>
        <family val="2"/>
      </rPr>
      <t>187</t>
    </r>
  </si>
  <si>
    <t>CHOO CHIANG HOLDINGS LTD</t>
  </si>
  <si>
    <t>This firm is a Singapore based holding company engaged in the provision of management and financial services to its subsidiary companies. The company was incorporated in 2014. Its registered business office is based in Singapore, Singapore. The company handles the administrative affairs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t>
  </si>
  <si>
    <t>www.ccm.sg</t>
  </si>
  <si>
    <t>42E</t>
  </si>
  <si>
    <t>Engaged in the provision of management and financial services to its subsidiary companies</t>
  </si>
  <si>
    <t>The principal business is retail, distribution and supply of an extensive range of electrical products and accessories through its retail branches which are strategically located across different parts of Singapore</t>
  </si>
  <si>
    <t>CHOO CHIANG HOLDINGS PTE LTD</t>
  </si>
  <si>
    <t>SG201426379D</t>
  </si>
  <si>
    <r>
      <rPr>
        <sz val="10"/>
        <rFont val="Arial"/>
        <family val="2"/>
      </rPr>
      <t>188</t>
    </r>
  </si>
  <si>
    <t>XINXIANG ZHONGTIAN NEW ENERGY TECHNOLOGY CO.,LTD.</t>
  </si>
  <si>
    <t>This company is engaged in manufacturing electrical equipment and components. It was incorporated in 2008 and has its registered head office located in Xinxiang, Henan, China. The company's business operation specialises in the production of a wide range of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top product quality and durability.</t>
  </si>
  <si>
    <t>www.xxztgy.com</t>
  </si>
  <si>
    <t>870309</t>
  </si>
  <si>
    <t>The Company is mainly engaged in battery manufacturing, lithium manganate as cathode material for lithium ion batteries.</t>
  </si>
  <si>
    <t>CN50117PC</t>
  </si>
  <si>
    <r>
      <rPr>
        <sz val="10"/>
        <rFont val="Arial"/>
        <family val="2"/>
      </rPr>
      <t>189</t>
    </r>
  </si>
  <si>
    <t>FUJIAN SENDA ELECTRIC CO.,LTD.</t>
  </si>
  <si>
    <t>This company is engaged in the manufacture of electrical equipment and components. It was incorporated in 1995 and has its registered head office strategically located in Fuzhou, China. The company's business operation specialized in electrical the machinery and equipment manufacturing, high and low voltage switchgear as well as R &amp; D vacuum circuit breaker, production and sales.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</si>
  <si>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www.fjsenda.com</t>
  </si>
  <si>
    <t>831406</t>
  </si>
  <si>
    <t>Engaged in the manufacture of electrical equipment and components</t>
  </si>
  <si>
    <t>The Company mainly engaged in electrical machinery and equipment manufacturing, high and low voltage switchgear as well as R &amp; D vacuum circuit breaker, production and sales.</t>
  </si>
  <si>
    <t>CN42732PC</t>
  </si>
  <si>
    <r>
      <rPr>
        <sz val="10"/>
        <rFont val="Arial"/>
        <family val="2"/>
      </rPr>
      <t>190</t>
    </r>
  </si>
  <si>
    <t>ANHUI XINFU NEW ENERGY TECHNOLOGY CO., LTD</t>
  </si>
  <si>
    <t>This company is engaged in the provision of new energy research and development, investment management, industrial investment, project investment, and asset management. It was founded in 2015 and has its registered business office located in Anqing, China.The company is known as a premier provider of investment management, risk management and advisory services to institutional, intermediary and individual investors. It organizes cultural exchange activities, undertakes exhibitions, provides conference services, provides corporate management consulting, provides investment management consulting, and offers economic information consulting. Its clients can access its investment solutions through a variety of product structures, including individual and institutional separate accounts, mutual funds and other pooled investment vehicles. In addition, the company employs highly skilled professional staff capable of catering various customers, including corporations, business professionals, small and large groups, and other business individuals from different sectors.</t>
  </si>
  <si>
    <t>873855</t>
  </si>
  <si>
    <t>Engaged in the provision of new energy research and development, investment management, industrial investment, project investment, and asset management</t>
  </si>
  <si>
    <t>The Company's main business is the research and development, production and sales of liquid cooling tubes, liquid cooling plates and some precision alloy wires for new energy vehicle batteries</t>
  </si>
  <si>
    <t>CN56867PC</t>
  </si>
  <si>
    <r>
      <rPr>
        <sz val="10"/>
        <rFont val="Arial"/>
        <family val="2"/>
      </rPr>
      <t>191</t>
    </r>
  </si>
  <si>
    <t>CHENGDU TANGYUAN ELECTRIC CO.,LTD.</t>
  </si>
  <si>
    <t>This company is engaged in the manufacture and sale of electrical machinery, equipment and supplies. It operates its business primarily in the domestic market. The company was incorporated in 2010. It conducts business from its registered head office located in Chengdu, China.The company's business activities include the manufacture of electrical machinery, equipment, and supplies, including high energy particle acceleration systems and equipment, electronic simulators, appliance and extension cords, bells and chimes, and insect traps.</t>
  </si>
  <si>
    <t>www.cdtye.com</t>
  </si>
  <si>
    <t>300789</t>
  </si>
  <si>
    <t>The Company is a rail transit operation and maintenance solution provider, the main business is the development, manufacturing and sales of traction power supply and public works engineering monitoring and monitoring and information management system for the rail transit industry.</t>
  </si>
  <si>
    <t>CN51760PC</t>
  </si>
  <si>
    <r>
      <rPr>
        <sz val="10"/>
        <rFont val="Arial"/>
        <family val="2"/>
      </rPr>
      <t>192</t>
    </r>
  </si>
  <si>
    <t>ALFORMER INDUSTRIAL CO.,LTD.</t>
  </si>
  <si>
    <t>The company is a Taiwan based enterprise engaged in aluminum rolling and drawing. The company was incorporated in the year 1989. Its registered business office is based in Changhua County, Taiwan. It is registered as a non-family company.The company comprises its business activities in rolling, drawing, and other operations resulting in the production of aluminum ingot, including extrusion ingot, and aluminum and aluminum-base alloy basic shapes, such as rolled and continuous cast rod and bar.It is also invovled in producing aluminum powder, flake, and paste.</t>
  </si>
  <si>
    <t>www.alformer.com.tw</t>
  </si>
  <si>
    <t>4558</t>
  </si>
  <si>
    <t>Engaged in aluminum rolling and drawing</t>
  </si>
  <si>
    <t>The Company and its subsidiaries are mainly engaged in the production and sales of industrial materials. The Company's main products include aluminum extrusions, aluminum doors and windows, building materials and others. The Company's products are mainly used in conductive plates, ships, construction, aerospace, as well as automobiles and motorcycles. The Company distributes its products in domestic market.</t>
  </si>
  <si>
    <t>TW23209895</t>
  </si>
  <si>
    <r>
      <rPr>
        <sz val="10"/>
        <rFont val="Arial"/>
        <family val="2"/>
      </rPr>
      <t>193</t>
    </r>
  </si>
  <si>
    <t>CHONGQING WANLI NEW ENERGY CO.,LTD.</t>
  </si>
  <si>
    <t>The company, which is based in the People's Republic of China, is engaged in the manufacturing of lead- acid storage batteries. It was established in the year 1982 and was formerly known as Chongqing Wanli Storage Batteries Co., Ltd. Its registered business address is located in the municipality of Chongqing. Some of the company's products are industrial batteries, auto batteries, and other series of batteries. Its storage batteries are primarily applied in railway passenger cars, internal combustion locomotives, electrical vehicles, load carriers, sightseeing buses, and motorcycles. Its products are marketed and sold throughout China through its network of distributors in the country.</t>
  </si>
  <si>
    <t>www.cqwanli.com</t>
  </si>
  <si>
    <t>600847</t>
  </si>
  <si>
    <t>Engaged in the manufacturing of lead- acid storage batteries</t>
  </si>
  <si>
    <t>The Company's main business for the manufacture and sale of various types of lead-acid batteries</t>
  </si>
  <si>
    <t>CHONGQING WANLI NEW ENERGY</t>
  </si>
  <si>
    <t>CN30746PC</t>
  </si>
  <si>
    <r>
      <rPr>
        <sz val="10"/>
        <rFont val="Arial"/>
        <family val="2"/>
      </rPr>
      <t>194</t>
    </r>
  </si>
  <si>
    <t>SHANGHAI RYCHEN TECHNOLOGIES CO., LTD.</t>
  </si>
  <si>
    <t>This company is engaged in providing scientific research and consulting services focusing on the manufacture of environmental protection technology products. It was incorporated in 2010 and conducts business from its registered head office located in Shanghai, China. The company's business operation specialises in the production and manufacture of energy-saving water pumps, fans, and compressors. It is also involved in offering other services such as technology development, technical consulting, technical services, technology transfer, contract energy management, investment consulting and installation of electromechanical equipment. The company has state-of-the-art technology and equipment, as well as employs professional staff skilled in dealing with the products being manufactured.</t>
  </si>
  <si>
    <t>www.richenenergy.com.cn</t>
  </si>
  <si>
    <t>301273</t>
  </si>
  <si>
    <t>Engaged in providing scientific research and consulting services focusing on the manufacture of environmental protection technology products</t>
  </si>
  <si>
    <t>The Company is mainly engaged in the R&amp;D, design, production and sales of efficient and energy-saving equipment. Its main products are efficient and energy-saving centrifugal fans, efficient and energy-saving centrifugal pumps and other energy-saving products.</t>
  </si>
  <si>
    <t>CN56714PC</t>
  </si>
  <si>
    <r>
      <rPr>
        <sz val="10"/>
        <rFont val="Arial"/>
        <family val="2"/>
      </rPr>
      <t>195</t>
    </r>
  </si>
  <si>
    <t>WEIFANG GENIUS ELECTRONICS CO.,LTD.</t>
  </si>
  <si>
    <t>The company is engaged in the manufacture of electronic components. It was incorporated in 2006 and has its registered business address located in Weifang, China.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t>
  </si>
  <si>
    <t>www.genius-gp.com</t>
  </si>
  <si>
    <t>837212</t>
  </si>
  <si>
    <t>Manufacture of electronic components</t>
  </si>
  <si>
    <t>The Company's main business for a variety of connector R &amp; D, manufacturing and sales.</t>
  </si>
  <si>
    <t>CN48453PC</t>
  </si>
  <si>
    <r>
      <rPr>
        <sz val="10"/>
        <rFont val="Arial"/>
        <family val="2"/>
      </rPr>
      <t>196</t>
    </r>
  </si>
  <si>
    <t>SHANGHAI YONGJI ELECTRICAL CO.,LTD</t>
  </si>
  <si>
    <t>This company is primarily engaged in the manufacture and supply of a series of breakers. The company was incorporated in 2002. The registered head office of the company is located in Shanghai, China.The company is certified in accordance with ISO 9001 Quality Management System. Its main products include miniature circuit breaker, residual current circuit breaker, switch disconnector, distribution box, surge protective device, and isolator. It consists of nine series of products with over 60 types. The company predominantly operates in the domestic market.</t>
  </si>
  <si>
    <t>www.rogy.cn</t>
  </si>
  <si>
    <t>430422</t>
  </si>
  <si>
    <t>Engaged in the manufacture and supply of a series of breakers</t>
  </si>
  <si>
    <t>The Company is mainly engaged in the development, production and sales of small circuit breaker, leakage circuit breaker and other circuit breaker series products.</t>
  </si>
  <si>
    <t>CN41102PC</t>
  </si>
  <si>
    <r>
      <rPr>
        <sz val="10"/>
        <rFont val="Arial"/>
        <family val="2"/>
      </rPr>
      <t>197</t>
    </r>
  </si>
  <si>
    <t>NINGBO JETRON TECHNOLOGY CO., LTD</t>
  </si>
  <si>
    <t>This company is primarily engaged in industrial electrical products distribution and automation system engineering integration business. The company was incorporated in 2002. The registered head office of the company is located in Ningbo, China.The company sells industrial electrical products, including programmable controllers, inverters, servo drives, soft starters and switches, and system integration products, such as programmable control cabinets. The company offers inverter, programmable controllers, HMI, industrial software, and industrial switch. It provides automation solutions to metallurgy, nonferrous metals, cement, rail transportation, power, water treatment, petrochemical, automobile, tire, machinery manufacturing and energy management industries. The company predominantly operates in the domestic market.</t>
  </si>
  <si>
    <t>www.nb-jetron.com</t>
  </si>
  <si>
    <t>831817</t>
  </si>
  <si>
    <t>Engaged in industrial electrical products distribution and automation system engineering integration business</t>
  </si>
  <si>
    <t>The Company is mainly engaged in industrial automation products distribution and automation systems engineering integration.</t>
  </si>
  <si>
    <t>CN43161PC</t>
  </si>
  <si>
    <r>
      <rPr>
        <sz val="10"/>
        <rFont val="Arial"/>
        <family val="2"/>
      </rPr>
      <t>198</t>
    </r>
  </si>
  <si>
    <t>SHANDONG TAILAI ELECTRIC CO., LTD.</t>
  </si>
  <si>
    <t>This company is engaged in the development and marketing of electrical equipment and apparatus. Its business was incorporated in 2007. The company has a registered head office based in Laiwu, Shandong,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</si>
  <si>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www.tailaidianqi.cn</t>
  </si>
  <si>
    <t>870711</t>
  </si>
  <si>
    <t>The Company is mainly engaged in the production and sales of 10kV, 35kV complete distribution transformers, box-type substations, power distribution cabinets and power distribution housings.</t>
  </si>
  <si>
    <t>CN50370PC</t>
  </si>
  <si>
    <r>
      <rPr>
        <sz val="10"/>
        <rFont val="Arial"/>
        <family val="2"/>
      </rPr>
      <t>199</t>
    </r>
  </si>
  <si>
    <t>BST POWER (SHENZHEN) LIMITED</t>
  </si>
  <si>
    <t>This company, with registered head office located in Shenzhen, China, is engaged in the manufacture of rechargeable Ni-MH batteries, Ni-CD batteries and lithium batteries. Its various products have been widely adopted in the field of emergency lighting, storage equipment, household applications, electronics-toys and electronics tools. The products sell good in American market, Europe market and Asia-Pacific regions, and passed the CE, UL and other certifications. With the footprint forward steadily, it has built its own manufacturing center in Hengyang City, Hunan Province, China. Its target is specialized in R&amp;D, manufacturing and providing power solutions in emergency lighting field. Since 2006, its Shenzhen plant began to invest in the lithium battery program and determined to contribute to the field of energy storage and backup power. The company was established in 2002.</t>
  </si>
  <si>
    <t>www.bstbattery.com</t>
  </si>
  <si>
    <t>831373</t>
  </si>
  <si>
    <t>Engaged in the manufacture of rechargeable Ni-MH batteries, Ni-CD batteries and lithium batteries</t>
  </si>
  <si>
    <t>The Company is mainly engaged in various types of nickel metal hydride, nickel cadmium, lithium battery production.</t>
  </si>
  <si>
    <t>CN42093PC</t>
  </si>
  <si>
    <r>
      <rPr>
        <sz val="10"/>
        <rFont val="Arial"/>
        <family val="2"/>
      </rPr>
      <t>200</t>
    </r>
  </si>
  <si>
    <t>CINCON ELECTRONICS CO.,LTD.</t>
  </si>
  <si>
    <t>This company is a professional designer and manufacturer of switch mode, power conversion products. It was established in April 1991 in Chan Hua Hsien, with production site of 360 square meters. It has its registered head office located in Taipei, Taiwan.The company designs and manufactures AC adapters, open frame AC-DC power supplies and DC-DC converters. Its activities are manufacturing battery charger, power converter and power supply device. The company specializes in providing reliable AC-DC power supplies that include single and multiple output AC adapters from 5W to 100W and Open Frame AC-DC power supplies from 5W to 1600W. All products are engineered to meet worldwide safety standards. The company's operations are carried out in Taiwan and Asia. It markets its products to Europe, the United States of America and other countries.</t>
  </si>
  <si>
    <t>www.cincon.com.tw</t>
  </si>
  <si>
    <t>3332</t>
  </si>
  <si>
    <t>Professional designer and manufacturer of switch mode, power conversion products</t>
  </si>
  <si>
    <t>The Company is a Taiwan-based company principally engaged in the research, development, assembly, processing and import and export trading of computer enclosures and computer peripherals. The Company's main products include computer cases and peripheral products, as well as environmental business products. The Company is also involved in the import and export trading of electronic products and related parts, power supplies and computer enclosure stamping machines and related components. The Company distributes its products in domestic market and to overseas markets, such as the Americas, Europe and the rest areas of Asia.</t>
  </si>
  <si>
    <t>TW86009297</t>
  </si>
  <si>
    <r>
      <rPr>
        <sz val="10"/>
        <rFont val="Arial"/>
        <family val="2"/>
      </rPr>
      <t>201</t>
    </r>
  </si>
  <si>
    <t>SHENZHEN POWER WORLD NEW ENERGY TECHNOLOGY CO., LTD.</t>
  </si>
  <si>
    <t>This company is engaged in the manufacture of air-energy heat pump products. It was established in 2004 and conducts business from its registered head office located in Shenzhen, China. As one of the professional and leading heat pump manufacturers in China, the company dedicates to the manufacturing of high quality heat pump products for all fields. Its products include water source heat pump, air to water heat pump, air source water heater, swimming pool heat pump, among others. The company operates and distributes its products extensively in China and its surrounding areas.</t>
  </si>
  <si>
    <t>www.powerworld.cc</t>
  </si>
  <si>
    <t>870092</t>
  </si>
  <si>
    <t>Engaged in the manufacture of air-energy heat pump products</t>
  </si>
  <si>
    <t>The Company is mainly engaged in air-energy heat pump refrigeration, heating equipment research and development, production and sales.</t>
  </si>
  <si>
    <t>CN49912PC</t>
  </si>
  <si>
    <r>
      <rPr>
        <sz val="10"/>
        <rFont val="Arial"/>
        <family val="2"/>
      </rPr>
      <t>202</t>
    </r>
  </si>
  <si>
    <t>电池包</t>
  </si>
  <si>
    <t>ok，sdp锂电池安全管理芯片的分销及锂电池管理系统的研发、生产和销售</t>
  </si>
  <si>
    <t>SHENZHEN INTELLIGENT LITHIUM BATTERY ELECTRONIC CO.,LTD.</t>
  </si>
  <si>
    <t>This company is engaged in the manufacture of primary and storage batteries. It was founded in 2011 and conducts business from its registered head office located in Shenzhen, Guangdong, China.The company primarily manufactures the following products: alkaline cell primary batteries, alkaline cell storage batteries, alkaline manganese primary batteries, disposable flashlight batteries, dry cells (e.g., AAA, AA, C, D, 9V), lithium batteries, mercuric oxide batteries, transistor radio batteries, watch batteries, zinc carbon batteries, automotive storage batteries, and lead acid storage batteries. In addition, the company offers other products, such as marine storage batteries, nickel cadmium storage batteries, and rechargeable battery packs made from purchased battery cells and housings.</t>
  </si>
  <si>
    <t>The Company's main business is the distribution of lithium battery safety management chips and the development, production and sales of lithium battery management systems. It is a comprehensive service provider of lithium battery safety management technology.</t>
  </si>
  <si>
    <t>CN57167PC</t>
  </si>
  <si>
    <r>
      <rPr>
        <sz val="10"/>
        <rFont val="Arial"/>
        <family val="2"/>
      </rPr>
      <t>203</t>
    </r>
  </si>
  <si>
    <t>JIANGSU LIANCE ELECTROMECHANICAL TECHNOLOGY CO., LTD.</t>
  </si>
  <si>
    <t>This company is engaged in the production and distribution of air conditioning, heating, and refrigeration systems. It started its operations in 2002 and has its registered office in Nantong, China. The company offers air conditioning equipment, including window room air conditioners, package units, and digital scrolls, as well as hi- wall, slimpak, cassette, and ducted splits for residential customers. It also provides building systems, such as air cooled, water cooled, and absorption chillers, as well as airside products and controls; refrigeration equipment, including cold rooms, freezers, coolers, and super market products; truck refrigeration and bus air-conditioning systems; installation accessories; and tools and measuring instruments for HVACR products. These products are offered to distributors, home development centers and to the general public.</t>
  </si>
  <si>
    <t>www.qdceqi.com</t>
  </si>
  <si>
    <t>688113</t>
  </si>
  <si>
    <t>Engaged in the production and distribution of air conditioning, heating, and refrigeration systems</t>
  </si>
  <si>
    <t>The Company is mainly engaged in R &amp; D, manufacturing and sales of intelligent test equipment for power system, as well as providing test and verification services for power system.</t>
  </si>
  <si>
    <t>CN55550PC</t>
  </si>
  <si>
    <r>
      <rPr>
        <sz val="10"/>
        <rFont val="Arial"/>
        <family val="2"/>
      </rPr>
      <t>204</t>
    </r>
  </si>
  <si>
    <t>CHENGDU HANJIANG NEW MATERIALS TECHNOLOGY CO., LTD.</t>
  </si>
  <si>
    <t>This company is engaged in the development and marketing of electrical equipment and apparatus. Its business was founded in 1995. The company has its registered head office based in Chengdu, Sichuan,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</si>
  <si>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873803</t>
  </si>
  <si>
    <t>Centrifugal glass wool, mineral wool manufacturing, building materials manufacturing, equipment installation, technical services; glass slag and other waste residue recovery, sales; business enterprise and self-produced products and technology export business, business enterprise member enterprise production required raw and auxiliary materials, instrumentation, mechanical equipment, spare parts and technology import business</t>
  </si>
  <si>
    <t>CN54068PC</t>
  </si>
  <si>
    <r>
      <rPr>
        <sz val="10"/>
        <rFont val="Arial"/>
        <family val="2"/>
      </rPr>
      <t>205</t>
    </r>
  </si>
  <si>
    <t>ENERGYPAC POWER GENERATION PLC</t>
  </si>
  <si>
    <t>This company is engaged in the electric power generation, transmission and distribution. It was founded in 1982 and conducts business from its registered head office located in Dhaka City, Bangladesh. It is one of the leading power engineering companies in Bangladesh. The company's business operation specialises in producing a wide range of power products and services. These include: Power Transmission and Distribution; Power Generation; Agro Machinery; Construction Machinery and Material Handling; Light and Heavy Duty Vehicle; Energy Efficient luminaries, Wiring accessories and complete lighting solutions; Renewable Energy and Energy management; Building Material-Engineering, Procurement and Erection; LPG Cylinder Manufacturing, Bottling and distribution; and Export Oriented RMG, Retail Fashion Brand. It has years of expertise, state-of-the-art manufacturing, technology &amp; testing facilities. The company aspires to be "The Best in class end to end engineering solution provider".</t>
  </si>
  <si>
    <t>www.energypac.com</t>
  </si>
  <si>
    <t>EPGL</t>
  </si>
  <si>
    <t>Engaged in the electric power generation, transmission and distribution</t>
  </si>
  <si>
    <t>The Company is engaged as a major supplier of electrical equipments.</t>
  </si>
  <si>
    <t>ENERGYPAC POWER GENERATION LIMITED</t>
  </si>
  <si>
    <t>BD32453FE</t>
  </si>
  <si>
    <r>
      <rPr>
        <sz val="10"/>
        <rFont val="Arial"/>
        <family val="2"/>
      </rPr>
      <t>206</t>
    </r>
  </si>
  <si>
    <t>HUAFU HIGH TECHNOLOGY ENERGY STORAGE CO.,LTD</t>
  </si>
  <si>
    <t>This company is engaged in the manufacture and supply of a wide variety of battery products for consumer and commercial applications. It was established in 1990 and has its headquarters located in Gaoyou, Jiangsu, China. The company specialises in the production of lead acid battery such as CNJ series-deep cycle gel, CNJ series-plateau gel, CNC series-lead carbon, OPzS series-tubular lead acid, GFMH series-high temperature, GFMZ series-front terminal, EVF series-low speed vehicle, CNJ Tianjiao series-pure gel, CNJ series-waterproof battery, OPzV series-tubular gel, GFM general purpose series, GFMHR series-high rate, e-forklift battery, and EVF series-super lead carbon. It also offers lithium battery including forklift Li-ion battery, motive power Li-ion battery, energy storage Li-ion battery, and reserve power Li-ion battery. In addition, it also provides solar street light, micro grid, and home off-grid system. These products are used in energy storage, reserve power, and motive power.</t>
  </si>
  <si>
    <t>www.huafubattery.com</t>
  </si>
  <si>
    <t>834591</t>
  </si>
  <si>
    <t>The Company mainly engaged in energy storage battery research and development, production and sales.</t>
  </si>
  <si>
    <t>CN46299PC</t>
  </si>
  <si>
    <r>
      <rPr>
        <sz val="10"/>
        <rFont val="Arial"/>
        <family val="2"/>
      </rPr>
      <t>207</t>
    </r>
  </si>
  <si>
    <t>HENGFENGTAI PRECISION MACHINERY CO., LTD.</t>
  </si>
  <si>
    <t>This company is engaged in the manufacture and sale of special industry machinery. It was incorporated in 1985 and has its registered head office located in Wenzhou, Zhejiang, China. The company is primarily involved in manufacturing special industry machinery, such as smelting and refining equipment, cement making, clayworking, cotton ginning, glass making, hat making, incandescent lamp making, leather working, paint making, rubber working, cigar and cigarette making, tobacco working, shoe making, and stone working machinery, and industrial sewing machines, and automotive maintenance machinery and equipment. It principally conducts its business operations within the country.</t>
  </si>
  <si>
    <t>www.cnhtr.com</t>
  </si>
  <si>
    <t>839755</t>
  </si>
  <si>
    <t>Engaged in the manufacture and sale of special industry machinery</t>
  </si>
  <si>
    <t>The Company's main special equipment manufacturing.</t>
  </si>
  <si>
    <t>CN49651PC</t>
  </si>
  <si>
    <r>
      <rPr>
        <sz val="10"/>
        <rFont val="Arial"/>
        <family val="2"/>
      </rPr>
      <t>208</t>
    </r>
  </si>
  <si>
    <r>
      <rPr>
        <sz val="10"/>
        <rFont val="Arial"/>
        <family val="2"/>
      </rPr>
      <t>pending</t>
    </r>
    <r>
      <rPr>
        <sz val="10"/>
        <rFont val="宋体"/>
        <family val="3"/>
        <charset val="134"/>
      </rPr>
      <t>，锂电池，两轮、储能等</t>
    </r>
  </si>
  <si>
    <t>ZHEJIANG TIANHONG LITHIUMION BATTERY CO.,LTD</t>
  </si>
  <si>
    <t>This company is engaged in the manufacture and distribution of storage batteries. It started its operations in March 2015 and has its registered business office located in Huzhou, China. 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t>
  </si>
  <si>
    <t>www.cnthpower.com</t>
  </si>
  <si>
    <t>873152</t>
  </si>
  <si>
    <t>The Company's main business is lithium-ion battery manufacturing.</t>
  </si>
  <si>
    <t>CN53440PC</t>
  </si>
  <si>
    <r>
      <rPr>
        <sz val="10"/>
        <rFont val="Arial"/>
        <family val="2"/>
      </rPr>
      <t>209</t>
    </r>
  </si>
  <si>
    <t>OFUNA TECHNOLOGY CO., LTD.</t>
  </si>
  <si>
    <t>The company is primarily engaged in the manufacture of equipment and process solutions for microstructuring applications. It was established in the year 1991. The registered business office of the company is located in Taipei City, Taiwan. The company's business operation is primarily involved in manufacturing drilling machine, routing machine, cleaner roller, spindle, and parts. It also provides repair and maintenance of PCB/LCD/SMT/ semiconductor peripheral equipment. In addition, the company provides holistic information technology and automation services, and is committed to R&amp;D of specialized automation equipment and e-commerce information services.</t>
  </si>
  <si>
    <t>www.darharnq.com.tw</t>
  </si>
  <si>
    <t>4577</t>
  </si>
  <si>
    <t>Engaged in the manufacture of equipment and process solutions for microstructuring applications</t>
  </si>
  <si>
    <t>The Company principally engaged in PCB drilling machine and its service.</t>
  </si>
  <si>
    <t>TW86078580</t>
  </si>
  <si>
    <r>
      <rPr>
        <sz val="10"/>
        <rFont val="Arial"/>
        <family val="2"/>
      </rPr>
      <t>210</t>
    </r>
  </si>
  <si>
    <t>RONGZHONG ELECTIRCAL CO., LTD.</t>
  </si>
  <si>
    <t>This company is engaged in the manufacture of transformers, high voltage switchgears, and low voltage switchgears. It was founded in 2008 and conducts business from its registered head office based in Quanzhou, China.The company's business operation specialises in the research an d development, manufacture, sales and service of high voltage and low voltage switchgear, complete sets of power equipment, transformer, power substation and more. It covers an area of 20,000 square meters, with a production plant area of 12,000 square meters. Its products have been distributed throughout home and abroad and have been widely used in the area such as power, communication, construction, industrial and mining industrial. It also has pre-and-after sales service network across the country, providing highly effective technical consultation and services.</t>
  </si>
  <si>
    <t>www.rzhdq.com</t>
  </si>
  <si>
    <t>872967</t>
  </si>
  <si>
    <t>Engaged in the manufacture of transformers, high voltage switchgears, and low voltage switchgears</t>
  </si>
  <si>
    <t>The Company is mainly engaged in high and low voltage switchgear, outdoor prefabricated substation, transformer and other power transmission and distribution and control equipment, car charging pile</t>
  </si>
  <si>
    <t>CN53181PC</t>
  </si>
  <si>
    <r>
      <rPr>
        <sz val="10"/>
        <rFont val="Arial"/>
        <family val="2"/>
      </rPr>
      <t>211</t>
    </r>
  </si>
  <si>
    <r>
      <rPr>
        <sz val="10"/>
        <rFont val="Arial"/>
        <family val="2"/>
      </rPr>
      <t>ok</t>
    </r>
    <r>
      <rPr>
        <sz val="10"/>
        <rFont val="宋体"/>
        <family val="3"/>
        <charset val="134"/>
      </rPr>
      <t>，</t>
    </r>
    <r>
      <rPr>
        <sz val="10"/>
        <rFont val="Arial"/>
        <family val="2"/>
      </rPr>
      <t>sda</t>
    </r>
    <r>
      <rPr>
        <sz val="10"/>
        <rFont val="宋体"/>
        <family val="3"/>
        <charset val="134"/>
      </rPr>
      <t>物联网解决方案与运营</t>
    </r>
  </si>
  <si>
    <t>JOYWARE ELECTRONICS COMPANY LIMITED</t>
  </si>
  <si>
    <t>The company is engaged in the wholesale of video-over-fiber-optic-transmission products. It was established in the year 2000 and has its registered business office located in Hangzhou, China. The company provides fiber-optic solutions including single and multi-mode fiber transmission systems which can transmit video, audio and data. It also provides industrial Ethernet switches, media converters, encoders and decoders for analog videos. Its transmission systems can handle the transmissions of 128 channels of uncompressed video signals over single-mode fiber up to 120km. In addition, the company's products are widely used in CCTV surveillance projects in airports, seaports, casinos, prisons and other industries. They were even used in the 2008 Beijing Olympic Games and the Shanghai World Expo 2010. The company is one of the leading suppliers of video-over-fiber-optic-transmission products for CCTV and security applications. It is also the first listed Chinese supplier in CCTV fiber optic transmission field.</t>
  </si>
  <si>
    <t>www.joyware.com</t>
  </si>
  <si>
    <t>300270</t>
  </si>
  <si>
    <t>Engaged in the wholesale of video-over-fiber-optic-transmission products</t>
  </si>
  <si>
    <t>The Company is principally engaged in the research, development, manufacture and distribution of security protection video monitoring transmission technology products.</t>
  </si>
  <si>
    <t>OB TELECOM ELECTRONICS COMPANY LIMITED</t>
  </si>
  <si>
    <t>CN40496PC</t>
  </si>
  <si>
    <r>
      <rPr>
        <sz val="10"/>
        <rFont val="Arial"/>
        <family val="2"/>
      </rPr>
      <t>212</t>
    </r>
  </si>
  <si>
    <t>ZHEJIANG WEIHUAN MACHINERY CO.,LTD</t>
  </si>
  <si>
    <t>This company is engaged in the development and marketing of electrical equipment and apparatus. Its business was founded in 2009. The company has its registered head office based in Zhuji,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</si>
  <si>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874017</t>
  </si>
  <si>
    <t>The Company's main business is the R&amp;D, production and sales of computer hosiery knitting machines, computer flat knitting machines and accessories.</t>
  </si>
  <si>
    <t>CN56814PC</t>
  </si>
  <si>
    <r>
      <rPr>
        <sz val="10"/>
        <rFont val="Arial"/>
        <family val="2"/>
      </rPr>
      <t>213</t>
    </r>
  </si>
  <si>
    <t>JIANGSU DONGJIU HEAVY INDUSTRY CO.,LTD.</t>
  </si>
  <si>
    <t>This company is engaged in the design, production and sale of waste heat boiler and its supporting products. It was founded in 1986 and has its registered head office located in Jiangsu,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t>
  </si>
  <si>
    <t>www.jsycboiler.com</t>
  </si>
  <si>
    <t>837302</t>
  </si>
  <si>
    <t>Engaged in the design, production and sale of waste heat boiler and its supporting products</t>
  </si>
  <si>
    <t>The Company is mainly engaged in R &amp; D, design, production and sales of waste heat boiler and its supporting products.</t>
  </si>
  <si>
    <t>CN48596PC</t>
  </si>
  <si>
    <r>
      <rPr>
        <sz val="10"/>
        <rFont val="Arial"/>
        <family val="2"/>
      </rPr>
      <t>214</t>
    </r>
  </si>
  <si>
    <t>SHANGHAI ROX ELECTRIC CO.,LTD.</t>
  </si>
  <si>
    <t>This company is engaged in the manufacture of electrical equipment and other related products. It is headquartered in Shanghai, China.The company specialises in the production of distribution boards, circuit breakers and disconnects, electric switchboards, electricity meters and transformers. It is also involved in the production of discharge devices, vacuum tube, prototyping aids and mechanical accessories. Lastly, the company is active in the manufacture of solid state meters and electromechanical meters.</t>
  </si>
  <si>
    <t>www.rox-electric.com</t>
  </si>
  <si>
    <t>831584</t>
  </si>
  <si>
    <t>Engaged in the manufacture of electrical equipment and other related products</t>
  </si>
  <si>
    <t>The Company is mainly engaged in electrical machinery and equipment manufacturing, R &amp; D, manufacturing and sales of 12-550kV medium voltage, high voltage insulation products and provide power grid transformation services.</t>
  </si>
  <si>
    <t>CN42771PC</t>
  </si>
  <si>
    <r>
      <rPr>
        <sz val="10"/>
        <rFont val="Arial"/>
        <family val="2"/>
      </rPr>
      <t>215</t>
    </r>
  </si>
  <si>
    <t>不间断电源系统，直流(直流)电源系统，管理软件，电气设备和设备</t>
  </si>
  <si>
    <t>ok，sdp电气控制系统产品及整体解决方案的研发、生产和销售,主要产品包括电机驱动控制系统、整机控制系统和车联网产品及应用等</t>
  </si>
  <si>
    <t>HENAN JIACHEN INTELLIGENT CONTROL CO., LTD</t>
  </si>
  <si>
    <t>This company is engaged in the development and marketing of electrical equipment and apparatus. Its business was founded in 2009. The company has its registered head office based in Zhengzhou, Henan,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</si>
  <si>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874302</t>
  </si>
  <si>
    <t>The Company is mainly engaged in the research and development, production, and sales of electrical control system products and overall solutions, including motor drive control systems, whole machine control systems, and vehicle networking products and applications.</t>
  </si>
  <si>
    <t>CN57228PC</t>
  </si>
  <si>
    <r>
      <rPr>
        <sz val="10"/>
        <rFont val="Arial"/>
        <family val="2"/>
      </rPr>
      <t>216</t>
    </r>
  </si>
  <si>
    <t>This company is engaged in the manufacture, sale and distribution of lithium-polymer batteries in China. It was established in 2000 and conducts its business from its registered head office located in Hangzhou, Zhejiang Province. The company operates from its modern factory that occupies an area of 10,000 square meters with more than 400 workers. It specialises in offering a range of Li-polymer batteries which are mainly applied in electric toy, electric tool, E-bike, and motorcycle and electric vehicle. The company's products include motorcycle batteries, harley davidson batteries, scooter batteries, utility vehicle batteries, ATV batteries, watercraft batteries, lawn mowers, automotive batteries, generator batteries, jumpstart batteries, marine batteries, and lithium jump starters.</t>
  </si>
  <si>
    <t>www.skyrichpower.com</t>
  </si>
  <si>
    <t>832283</t>
  </si>
  <si>
    <t>Engaged in the manufacture, sale and distribution of lithium-polymer batteries</t>
  </si>
  <si>
    <t>The Company mainly engaged in the production and sale of high-performance polymer lithium-ion battery.</t>
  </si>
  <si>
    <t>CN43363PC</t>
  </si>
  <si>
    <r>
      <rPr>
        <sz val="10"/>
        <rFont val="Arial"/>
        <family val="2"/>
      </rPr>
      <t>217</t>
    </r>
  </si>
  <si>
    <t>CHENGDU TIANJIAN TECHNOLOGY CO.,LTD.</t>
  </si>
  <si>
    <t>This company is engaged in the manufacture of electronic components. It was incorporated in 2005 and is based in Chengdu,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t>
  </si>
  <si>
    <t>002977</t>
  </si>
  <si>
    <t>Engaged in the manufacture of electronic components</t>
  </si>
  <si>
    <t>Tianjian technology is a high-tech enterprise specializing in the R &amp; D, production and sales of high-frequency, high-power solid-state microwave front-end.</t>
  </si>
  <si>
    <t>CN53039PC</t>
  </si>
  <si>
    <r>
      <rPr>
        <sz val="10"/>
        <rFont val="Arial"/>
        <family val="2"/>
      </rPr>
      <t>218</t>
    </r>
  </si>
  <si>
    <t>笔记本电脑及手机配件</t>
  </si>
  <si>
    <r>
      <rPr>
        <sz val="10"/>
        <rFont val="Arial"/>
        <family val="2"/>
      </rPr>
      <t>include</t>
    </r>
    <r>
      <rPr>
        <sz val="10"/>
        <rFont val="宋体"/>
        <family val="3"/>
        <charset val="134"/>
      </rPr>
      <t>，专注于锂电池模组的设计与制造，产品应用于</t>
    </r>
    <r>
      <rPr>
        <sz val="10"/>
        <rFont val="Arial"/>
        <family val="2"/>
      </rPr>
      <t>3C</t>
    </r>
    <r>
      <rPr>
        <sz val="10"/>
        <rFont val="宋体"/>
        <family val="3"/>
        <charset val="134"/>
      </rPr>
      <t>、两轮车和储能。</t>
    </r>
    <r>
      <rPr>
        <sz val="10"/>
        <rFont val="Arial"/>
        <family val="2"/>
      </rPr>
      <t>NCP -2.06%</t>
    </r>
  </si>
  <si>
    <t>The company is primarily engaged in the manufacture of notebook computer and cellular phone accessories. The company was founded in the year 1983. The company has its registered head office located in Taipei, Taiwan.The company offers the highest quality for almost every makes/models of Accessories for Cellular Phone, Cordless Phone, Notebook Computer, Camcorder and Digital Camera. The company specializes in supplying power adaptor, car charger, and universal portable power bank. The company's products include AC/DC combo series, AD series, DD series, power bank, and Universal AC/AC adaptor. The company is certified in accordance with ISO 9001 Quality Management System and ISO 14001 Environmental Management System.</t>
  </si>
  <si>
    <t>www.feii.com.tw</t>
  </si>
  <si>
    <t>8171</t>
  </si>
  <si>
    <t>Engaged in the manufacture of notebook computer and cellular phone accessories</t>
  </si>
  <si>
    <t>The Company which principally engaged in the manufacture, process and sales of battery packs and power banks. The Company mainly provides power banks, battery modules and related supplies, such as consumer electronics battery packs, 3C (Computer, Communication, Customer Electronics) external mobile charging device products, alternating current electromagnetic field charging products, electric two-wheeler battery pack products, and power tool battery pack products Energy storage equipment module products. The Company's batteries are mainly used in mobile phones, laptops and other portable electronic devices, as well as electronic tools and other electrical appliances.</t>
  </si>
  <si>
    <t>TW38426929</t>
  </si>
  <si>
    <r>
      <rPr>
        <sz val="10"/>
        <rFont val="Arial"/>
        <family val="2"/>
      </rPr>
      <t>219</t>
    </r>
  </si>
  <si>
    <t>JOY INDUSTRIAL CO., LTD</t>
  </si>
  <si>
    <t>The company is a Taiwan based enterprise engaged in the manufacture and sale of bicycle hubs and supply. Its products include mtb disc alloy, mtb dxr, mtb single speed disc, mtb disc alloy / steel, mtb alloy non disc, and mtb steel non disc; bmx alloy and bmx steel; city alloy, plastic wheel, city steel, coaster brake, and drum brake; dynamo hub, internal 3 speed, and e-bike parts; road disc / track hub and road alloy hub; unicycle / wheel chair and accessory. The company was incorporated in the year 1981. Its registered business office is based in Taichung County, Taiwan. It is registered as a limited company.</t>
  </si>
  <si>
    <t>www.novatecwheels.com</t>
  </si>
  <si>
    <t>4559</t>
  </si>
  <si>
    <t>Engaged in the manufacture and sale of bicycle hubs and supply</t>
  </si>
  <si>
    <t>The Company and its subsidiaries are mainly engaged in the manufacture and sales of parts for bicycles and motorcycles. The Company's main products include hubs, rims and others. The Company distributes its products in domestic market and to overseas markets, such as Mainland China and Europe.</t>
  </si>
  <si>
    <t>TW55942764</t>
  </si>
  <si>
    <r>
      <rPr>
        <sz val="10"/>
        <rFont val="Arial"/>
        <family val="2"/>
      </rPr>
      <t>220</t>
    </r>
  </si>
  <si>
    <t>This company, based in Taiwan, is engaged in the research, development, manufacture, and wholesale distribution of accumulators. It was incorporated in 1996. The company operates from a registered business headquarters and manufacturing facility located in Hsin Chuang City.The company specialises in the production and distribution of batteries, electronic components, wired and wireless communication equipment and components. It caters the needs of leading electronic products manufacturers including Sony Ericsson, BenQ, ASUS, Apple, LiteOn, Acer, LG Electronics, and Hewlett Packard (HP). The company's operations are carried out in Taiwan and exportation targeted to Asia.The company's goals are to be a world class battery pack and power supply manufacturing and supplier; to provide the total solution for portable power management and its accessories; and to step in one of the leaders for the battery pack assembly in the world market.</t>
  </si>
  <si>
    <t>www.c-techone.com</t>
  </si>
  <si>
    <t>3625</t>
  </si>
  <si>
    <t>Engaged in the research, development, manufacture, and wholesale distribution of accumulators</t>
  </si>
  <si>
    <t>The Company and its subsidiaries are mainly engaged in the manufacture and distribution of portable battery modules and others. The Company's main products include battery modules for notebooks, tablet personal computers, smart phones, mobile phones, digital cameras, digital video recorders and game consoles. The other products include automotive starter mobile power and mobile power. The Company distributes its products within domestic market and to overseas markets.</t>
  </si>
  <si>
    <t>TW96969724</t>
  </si>
  <si>
    <r>
      <rPr>
        <sz val="10"/>
        <rFont val="Arial"/>
        <family val="2"/>
      </rPr>
      <t>221</t>
    </r>
  </si>
  <si>
    <t>ZHEJIANG HAILI CO.,LTD</t>
  </si>
  <si>
    <t>This company is engaged in the manufacture of electrical equipment and component. It was founded in 2000, and it conducts business in Quzhou, Zhejiang, China.The company's products include: amplifiers, antistatic, audio/video accessories, batteries and power management, cases, chassis and boxes, circuit breakers, closeouts, components, computer accessories, connectors, fans, fiber optics, flashlights and lighting, electrical kits, LED lighting and tubing, lightning detectors, loudspeakers, megaphones, metal detectors, microphones, motors, panel meters, racks and enclosures, relays, remote controls, soldering equipment, cables and wires, splitters and amplifiers, switches, terminal blocks and accessories.</t>
  </si>
  <si>
    <t>www.zjhaili.com</t>
  </si>
  <si>
    <t>835787</t>
  </si>
  <si>
    <t>The Company's main business is transmission line fasteners production, sales and research and development.</t>
  </si>
  <si>
    <t>CN47016PC</t>
  </si>
  <si>
    <r>
      <rPr>
        <sz val="10"/>
        <rFont val="Arial"/>
        <family val="2"/>
      </rPr>
      <t>222</t>
    </r>
  </si>
  <si>
    <t>SHENZHEN AUTO ELECTRIC POWER PLANT COMPANY LIMITED</t>
  </si>
  <si>
    <t>This company is engaged in the research, development, manufacture and sale of electric automatic power supply equipment and intelligent units. It offers electric car charging equipment; and electric car charging station, industrial power supply, and nuclear safety level charging power supply products. It was incorporated in 1998 and has its registered headquarters located in Shenzhen, People's Republic of China.The company main products include computer controlled direct current operation power supplies for high-frequency power switches, such as power charging cabinets and feed wire cabinets; electrical power specialized uninterruptible power supply (UPS) power systems, such as UPS power supply cabinets and converted power supply cabinets; and electrical power specialized inverter power systems. It also produces electrical power specialized direct current and alternating-current integration uninterruptible power supply equipment, electrical power specialized instruments and self-made crucial components.</t>
  </si>
  <si>
    <t>www.atc-a.com</t>
  </si>
  <si>
    <t>002227</t>
  </si>
  <si>
    <t>Engaged in the research, development, manufacture and sale of electric automatic power supply equipment and intelligent units</t>
  </si>
  <si>
    <t>The Company is mainly engaged in AC DC power supply complete sets of equipment, power monitoring equipment, electric vehicle charging facilities, electric energy quality control equipment, storage and micro system, protection of power automation equipment and other power electronic device research and development, production and operation, and to provide software development and technology services.</t>
  </si>
  <si>
    <t>CN31901PC</t>
  </si>
  <si>
    <r>
      <rPr>
        <sz val="10"/>
        <rFont val="Arial"/>
        <family val="2"/>
      </rPr>
      <t>223</t>
    </r>
  </si>
  <si>
    <t>SHANGHAI NATLINEAR ELECTRONICS CO.,LTD.</t>
  </si>
  <si>
    <t>This company is engaged in manufacturing high-quality analog and digital-analog mixed integrated circuits and power devices. It conducts business from its registered head office located in Shanghai, China. The company was incorporated in 2004. The main business is the R&amp;D and sales of integrated circuits and power devices. The main products include general-purpose power management chips, special vehicle chips, power devices, IPM and signal chain chips. It covers a wide range of applications, covering consumer electronics, security electronics, medical electronics, automotive electronics, smart cities, household appliances, power carriers, computers, wearable electronic devices and many other terminal applications, and end users.</t>
  </si>
  <si>
    <t>www.natlinear.com</t>
  </si>
  <si>
    <t>831394</t>
  </si>
  <si>
    <t>Engaged in manufacturing high-quality analog and digital-analog mixed integrated circuits and power devices</t>
  </si>
  <si>
    <t>The Company is mainly engaged in integrated circuit technology consulting and application product design, marketing, manufacturing integrated circuits, related fields, import and export of goods and technology business.</t>
  </si>
  <si>
    <t>CN42118PC</t>
  </si>
  <si>
    <r>
      <rPr>
        <sz val="10"/>
        <rFont val="Arial"/>
        <family val="2"/>
      </rPr>
      <t>224</t>
    </r>
  </si>
  <si>
    <t>BEIJING EPSOLAR TECHNOLOGY CO.,LTD.</t>
  </si>
  <si>
    <t>This company is engaged in power products researching, manufacturing and marketing. It was incorporated in 2007 and conducts business in its registered head office located in Beijing, China.The company is primarily involved in offering a range of products, such as solar charge controller (MPPT solar controller, PWM solar controller and modular solar controller), inverter (STI pure sine wave inverter and SHI pure wave inverter), LED driver, and accessories (remote display for EPIPC-COM series, remote display for tracer series and remote display for EPIPDB-COM series). Its products are widely used in China and sold in more than 120 foreign countries and regions.</t>
  </si>
  <si>
    <t>www.epsolarpv.com.cn</t>
  </si>
  <si>
    <t>830996</t>
  </si>
  <si>
    <t>Engaged in power products researching, manufacturing and marketing</t>
  </si>
  <si>
    <t>The Company is mainly engaged in electrical machinery and equipment manufacturing industry, efficient power supply R &amp; D, production, sales and a variety of power application system design and engineering services.</t>
  </si>
  <si>
    <t>CN41743PC</t>
  </si>
  <si>
    <r>
      <rPr>
        <sz val="10"/>
        <rFont val="Arial"/>
        <family val="2"/>
      </rPr>
      <t>225</t>
    </r>
  </si>
  <si>
    <t>BEIJING 797 AUDIO CO.,LTD.</t>
  </si>
  <si>
    <t>This company, based in China, is engaged in the manufacture and distribution of acoustic equipment. It was incorporated in 1999 and has its registered head office based in Beijing.The company provides cardioid pencil condenser microphone. The CR1-4 is a small-diaphragm condenser with a fixed cardioid capsule. The microphone utilizes a transformerless preamp instead of transformer coupling output circuitry, used in the old version of the CR1-4. These products is sold and distributed to a wide range of customers. The company has active operations within the domestic market.</t>
  </si>
  <si>
    <t>www.797audio.com.cn</t>
  </si>
  <si>
    <t>870381</t>
  </si>
  <si>
    <t>Engaged in the manufacture and distribution of acoustic equipment</t>
  </si>
  <si>
    <t>The Company's main business is the development, production and sales of intelligent acoustic solutions and professional audio products.</t>
  </si>
  <si>
    <t>CN50198PC</t>
  </si>
  <si>
    <r>
      <rPr>
        <sz val="10"/>
        <rFont val="Arial"/>
        <family val="2"/>
      </rPr>
      <t>226</t>
    </r>
  </si>
  <si>
    <t>HIND RECTIFIERS LIMITED</t>
  </si>
  <si>
    <t>This company is engaged in the development, design, manufacture and marketing of power semiconductor, power electronic equipment and railway transportation equipment. It was founded in 1958. The company's corporate office is located in Mumbai, India. The company caters to a range of application, such as electronics, railway transportation, power, telecommunication and core sector industries such as steel, non-ferrous metals, cement, chemicals, metal finishing and a host of other industries. It sells its products throughout India. It also exports to Australia, Bangladesh, Canada, Italy, Malaysia, Middle East, Pakistan, South Africa, South Korea, Spain, Sri Lanka, Thailand, the United Kingdom and United States. The company's quality assurance process and standards have been set out in accordance with ISO 9001 and ISO 9002.</t>
  </si>
  <si>
    <t>www.hirect.com</t>
  </si>
  <si>
    <t>HIRECT</t>
  </si>
  <si>
    <t>Engaged in the development, design, manufacture and marketing of power semiconductor, power electronic equipment and railway transportation equipment</t>
  </si>
  <si>
    <t>The Company is mainly engaged in developing, designing, manufacturing and marketing power semiconductor, power electronic equipments and railway transportation equipments.</t>
  </si>
  <si>
    <t>IN31243FI</t>
  </si>
  <si>
    <r>
      <rPr>
        <sz val="10"/>
        <rFont val="Arial"/>
        <family val="2"/>
      </rPr>
      <t>227</t>
    </r>
  </si>
  <si>
    <t>TAIANZHONGCHENG AUTOMATION EQUIPMENT CO.,LTD</t>
  </si>
  <si>
    <t>This company is engaged in the manufacture and trade of electronic components and accessories. It is also involved in the manufacture of electronic valves and tubes and other electronic components. It operates its business primarily in the domestic market. The company was incorporated in 2002. Its registered business office is based in Tai'an, China. The company's business activities include the manufacture and sale of electronic components, such as receiving antennas, switches, and waveguides. It is also involved in the manufacture of and sale radio and television transmitting antennas.</t>
  </si>
  <si>
    <t>www.chinazcs.com</t>
  </si>
  <si>
    <t>830782</t>
  </si>
  <si>
    <t>Engaged in the manufacture and trade of electronic components and accessories</t>
  </si>
  <si>
    <t>The Company mainly engaged in mine automation equipment design, production, sales, repair; explosion-proof electrical production, sales, design, software development, repair; repair; coal mine electrical and mechanical equipment and accessories for import and export business.</t>
  </si>
  <si>
    <t>TAIAN ZHONGCHENG MINE AUTOMATION COMPANY LIMITED</t>
  </si>
  <si>
    <t>CN41437PC</t>
  </si>
  <si>
    <r>
      <rPr>
        <sz val="10"/>
        <rFont val="Arial"/>
        <family val="2"/>
      </rPr>
      <t>228</t>
    </r>
  </si>
  <si>
    <t>GW ELECTRIC (SHANGHAI) CO.,LTD.</t>
  </si>
  <si>
    <t>This company is engaged in the manufacture and sales of motors. It was founded in 1952 and is headquartered in Shanghai, China. It was formerly known as Shanghai Regal-Beloit &amp; jinling Co. Ltd.The company offers single-phase/three-phase AC asynchronous motors and brush/brushless DC motors. It develops products for industrial applications such as fan-blower, agricultural equipment, wash-down equipment, pump, hydraulic machinery, and transmission apparatus. It has state-of-the-art technology and equipment for manufacturing, as well as employs certified staff skilled in manufacturing operations in compliance with the standards and other technical specifications. The company operates as a subsidiary of GW Industrial Group Co., Ltd.</t>
  </si>
  <si>
    <t>www.gwindustry.com</t>
  </si>
  <si>
    <t>834693</t>
  </si>
  <si>
    <t>Engaged in the manufacture and sales of motors</t>
  </si>
  <si>
    <t>The Company mainly engaged in low-power motor design and development, production and sales and related components, and provide after-sales service and technical advisory services.</t>
  </si>
  <si>
    <t>CN46368PC</t>
  </si>
  <si>
    <r>
      <rPr>
        <sz val="10"/>
        <rFont val="Arial"/>
        <family val="2"/>
      </rPr>
      <t>229</t>
    </r>
  </si>
  <si>
    <t>JIANGSU FUERMU WELDING CO,LTD.</t>
  </si>
  <si>
    <t>This company is engaged in the design, research, development, production, sale and service of flux cored wires. It was founded in 2009 and is based in Jiangyin, China.The company's products include mild steel and carbon steel flux cored wire, low alloy steel flux cored wire, stainless steel flux wire, and related products. These products are extensive used in machinery manufacturing, marine engineering equipment, construction industry, oil pipeline, wind power generation, shipbuilding industry, and other industries. It has state-of-the-art technology and equipment for manufacturing, as well as employs certified staff skilled in manufacturing operations in compliance with the standards and other technical specifications.</t>
  </si>
  <si>
    <t>www.fuermu.com</t>
  </si>
  <si>
    <t>832229</t>
  </si>
  <si>
    <t>Engaged in the design, research, development, production, sale and service of flux cored wires</t>
  </si>
  <si>
    <t>The Company is engaged in welding rod, wire research and development, production, sales, the main products for flux cored wire.</t>
  </si>
  <si>
    <t>CN43327PC</t>
  </si>
  <si>
    <r>
      <rPr>
        <sz val="10"/>
        <rFont val="Arial"/>
        <family val="2"/>
      </rPr>
      <t>230</t>
    </r>
  </si>
  <si>
    <t>JIANGSU VIBO HYDRAULICS JOINT STOCK CO.,LTD</t>
  </si>
  <si>
    <t>This company is engaged in the research and development, production and sale of hydraulic power units. It was established in 2003 and conducts business from its registered head office located in Huai'an, Jiangsu,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t>
  </si>
  <si>
    <t>www.vibo-hydraulics.com</t>
  </si>
  <si>
    <t>871245</t>
  </si>
  <si>
    <t>Engaged in the research and development, production and sale of hydraulic power units</t>
  </si>
  <si>
    <t>The Company is mainly engaged in research and development, production and sales of hydraulic power units.</t>
  </si>
  <si>
    <t>CN50832PC</t>
  </si>
  <si>
    <r>
      <rPr>
        <sz val="10"/>
        <rFont val="Arial"/>
        <family val="2"/>
      </rPr>
      <t>231</t>
    </r>
  </si>
  <si>
    <t>KOGE MICRO TECH CO., LTD</t>
  </si>
  <si>
    <t>This company, with registered head office located in New Taipei City, Taiwan, is engaged in designing and producing all types of precision pumps and valves. It was founded in 1978.The company is one of the largest manufacturers of precision pumps and valves in the world. Its products include air pumps, vacuum pumps, water pumps, gear pumps and electromagnetic pumps; one-way solenoid valves, two-way solenoid valves, three-way solenoid valves, combined-type solenoid valves, linear-type solenoid valves and solenoid valves. The company's products are used and sold widely in fuel cell, energy and environment, environmental monitoring, detection analysis, medical devices, automotive products, healthcare equipment, beauty care apparatus and household appliance fields. It has achieved numerous patents in many countries and has passed ISO 9001, IS0 14001 and ISO TS 16949 certifications.</t>
  </si>
  <si>
    <t>www.tw.koge.com</t>
  </si>
  <si>
    <t>4568</t>
  </si>
  <si>
    <t>Engaged in designing and producing all types of precision pumps and valves</t>
  </si>
  <si>
    <t>The Company is engaged in the research, development, manufacture and distribution of micro pumps, micro valves and plastic components. The Company provides provides pump products and valve products, such as diaphragm pumps, piston Pumps, impeller pumps, centrifugal pumps and solenoid valves, among others, which are used in automobile, medical equipment, household appliance, industrial equipment and office industries.</t>
  </si>
  <si>
    <t>TW54705928</t>
  </si>
  <si>
    <r>
      <rPr>
        <sz val="10"/>
        <rFont val="Arial"/>
        <family val="2"/>
      </rPr>
      <t>232</t>
    </r>
  </si>
  <si>
    <t>SHANGHAI RENLE SCIENCE AND TECHNOLOGY CO.,LTD.</t>
  </si>
  <si>
    <t>This company operates as a technology led high-tech enterprise engaged in the manufacture of electrical equipment. It was established in 2008 and conducts business from its registered head office which is located in Shanghai, China. With a total investment of RMB 250 million, the company covers a total area of 100,000 square meters, including 85,000 square meters of workshops. The company offers the following products: LV/MV/HV soft starter for motor, LV/MV/HV frequency converter, intelligent electric equipment, new energy electric equipment and complete sets of LV/HV transmission and distribution equipment. It is a high-tech enterprise that integrates trade, R&amp;D and production and a leading enterprise in the industry of intelligent electric drive in. Furthermore, the company markets its products in Mainland China, Southeast Asia, and Mid East Africa.</t>
  </si>
  <si>
    <t>www.renle.com</t>
  </si>
  <si>
    <t>833586</t>
  </si>
  <si>
    <t>Operates as a technology led high-tech enterprise engaged in the manufacture of electrical equipment</t>
  </si>
  <si>
    <t>The Company is engaged in soft starter, inverter and other electrical control and energy-saving equipment research and development, production and sales operations.</t>
  </si>
  <si>
    <t>CN44462PC</t>
  </si>
  <si>
    <r>
      <rPr>
        <sz val="10"/>
        <rFont val="Arial"/>
        <family val="2"/>
      </rPr>
      <t>233</t>
    </r>
  </si>
  <si>
    <t>AV TECH CORPORATION</t>
  </si>
  <si>
    <t>This company is engaged in the design, manufacture and distribution of semiconductor components and closed circuit television (CCTV) products. It was founded in 1996 and has its registered head office strategically located in Taipei, Taiwan.The company is one of the largest stand-alone digital video recorder (DVR) manufacturers in the world. It is a leader in push video HDCCTV, IP camera, CCTV camera, DVR, IVS network camera, eagleeyes mobile surveillance, NVR, NAS and CMS total solution. Its major products include color charge-coupled device (CCD) cameras, quad processors, digital video recorders (DVRs), digital converter integrated circuits (ICs), digital signal processor ICs, and power supply control ICs. In addition, the company is an authorized distributor of world famous manufacturers, including Allegro, Linear Tech, Aimtron, and Austria Micro Systems.The company mainly operates its business both in the domestic and overseas markets. Its major export markets are Europe, the Americas, and Asia. The company distributes its products to the manufacturers and distributors of liquid crystal display (LCD), digital cameras, projectors, notebooks, telecommunication equipments and industrial equipments.The company has formed strategic partnership with Akess Ltd. to distribute its products in the United Kingdom. The company aims to be the leader of security-surveillance consumer product.</t>
  </si>
  <si>
    <t>www.avtech.com.tw</t>
  </si>
  <si>
    <t>8072</t>
  </si>
  <si>
    <t>Engaged in the design, manufacture and distribution of semiconductor components and closed circuit television (CCTV) products</t>
  </si>
  <si>
    <t>The Company principally engaged in the manufacture and distribution of video surveillance systems. The Company's products portfolio consists of Internet protocol (IP) cameras, network video recorders (NVRs), closed circuit televisions (CCTVs), digital video recorders (DVRs), network remote monitoring systems, tracking surveillance systems and other system accessories. The Company is also engaged in the sales of electronic materials. The Company distributes its products within Taiwan market and to Europe, the Americas, rest of Asia and others.</t>
  </si>
  <si>
    <t>TW97092770</t>
  </si>
  <si>
    <r>
      <rPr>
        <sz val="10"/>
        <rFont val="Arial"/>
        <family val="2"/>
      </rPr>
      <t>234</t>
    </r>
  </si>
  <si>
    <t>VIRTUOSO OPTOELECTRONICS LIMITED</t>
  </si>
  <si>
    <t>This company specializes in high volume, large scale production of consumer and industrial products. It was established in September 2015 and conducts business from its registered business address located in Nashik, India. The company operates in five business divisions, namely EMS solution, which focuses in end to end electronic manufacturing service; air conditioners manufacturing, which supplies IDU and ODU for split air conditioners; water heater manufacturing, which produces storage and instant type water heaters; LED manufacturing, which offers a complete range of led lighting for indoor and outdoor application; and N95 mask manufacturing. Its goal is to improve everyone's life through disruptive products, and build great products to solve business problems.</t>
  </si>
  <si>
    <t>www.voepl.com</t>
  </si>
  <si>
    <t>543597</t>
  </si>
  <si>
    <t>Specializes in high volume, large scale production of consumer and industrial products</t>
  </si>
  <si>
    <t>The Company is engaged in business of designing &amp; manufacturing of electrical &amp; electronics, lighting, &amp; other engineering industries in India.</t>
  </si>
  <si>
    <t>IN002053988IND</t>
  </si>
  <si>
    <r>
      <rPr>
        <sz val="10"/>
        <rFont val="Arial"/>
        <family val="2"/>
      </rPr>
      <t>235</t>
    </r>
  </si>
  <si>
    <t>GREATOP CO., LTD.</t>
  </si>
  <si>
    <t>This company is engaged in wholesaling of non-durable goods. It was incorporated in 2004 and has its registered head office strategically located in Shenzhen, Guangdong, China. The company's business operation specialized in selling a wide range of non-durable goods ideal for various activities such as wooden toys, arts and crafts, toys, timber and auxiliary materials, bearings, valves, electrical and mechanical equipment, computers and software, office equipment, motor vehicles, motorcycles and spare parts, construction materials, chemical raw materials, hazardous chemicals, general merchandise, household chemicals products, textiles, and other agricultural products. It has display equipment with a large inventory of non-durable goods, as well as employs specialized staff trained in dealing with the products, advising customers, and fitting the product sold to the customer's needs. The company wholesales non-durable goods from fixed point-of-sale locations in and around major places throughout China.</t>
  </si>
  <si>
    <t>831894</t>
  </si>
  <si>
    <t>Engaged in wholesaling of non-durable goods</t>
  </si>
  <si>
    <t>The Company mainly engaged in wholesale and retail trade, electrical machinery and equipment manufacturing, professional distribution of electrical components, as well as research and development, production and sale of electrical equipment and power quality control of the product.</t>
  </si>
  <si>
    <t>CN42994PC</t>
  </si>
  <si>
    <r>
      <rPr>
        <sz val="10"/>
        <rFont val="Arial"/>
        <family val="2"/>
      </rPr>
      <t>236</t>
    </r>
  </si>
  <si>
    <t>HUIZHOU HUIDERUI LITHIUM BATTERY TECHNOLOGY CO., LTD.</t>
  </si>
  <si>
    <t>This company is engaged in the R&amp;D, manufacture and sales of lithium battery. It was incorporated in 2012 and has its registered office based in Guangdong, China.The company's products include 3.0V lithium manganese dioxide (Li/MnO2) batteries, 3.0V thin film batteries and 1.5V lithium iron disulfide (Li/FeS2) batteries. It is an ISO9001:2008 and ISO14001 certified and has the certificates for CE, UL, UN and SGS(RoHS). Its batteries are utilized for electricity meter, water meter, gas meter, heat meter; security, medical treatment, GPS, RFID and military fields. It has state-of-the-art technology and equipment for manufacturing, as well as employs certified staff skilled in manufacturing operations in compliance with the standards and other technical specifications.</t>
  </si>
  <si>
    <t>www.huiderui.com</t>
  </si>
  <si>
    <t>833523</t>
  </si>
  <si>
    <t>Engaged in the R&amp;D, manufacture and sales of lithium battery</t>
  </si>
  <si>
    <t>The Company's main business projects for lithium manganese batteries, lithium iron batteries, and a lithium battery research and development, production and sales of the product.</t>
  </si>
  <si>
    <t>CN44836PC</t>
  </si>
  <si>
    <r>
      <rPr>
        <sz val="10"/>
        <rFont val="Arial"/>
        <family val="2"/>
      </rPr>
      <t>237</t>
    </r>
  </si>
  <si>
    <t>ARROW SYNDICATE PCL</t>
  </si>
  <si>
    <t>The company is engaged in the manufacture and distribution of electrical conduit and PP-R water pipes. It was incorporated in 2012 and has its registered head office based in Chonburi, Thailand with a branch office in Bangkok, Thailand.The company manufactures electrical conduit and fittings under the brand of Arrowpipe and Arrowtite. It also produces these products under UNION brand for the lower market. It also offers water pipe and fittings under the brand of Arrow PP-R. In addition, it has a subsidiary, J.S.V. Technical Company Limited, which manufactures and distributes flexible ventilating conduit or air duct and post-tension duct. These products are used in construction, properties and manufacturing plants. Its products are distributed through dealers and direct sale to contractors and project owners.</t>
  </si>
  <si>
    <t>www.arrowpipe.com</t>
  </si>
  <si>
    <t>ARROW</t>
  </si>
  <si>
    <t>Engaged in the manufacture and distribution of electrical conduit and PP-R water pipes</t>
  </si>
  <si>
    <t>The Company is a Thailand-based company engaged in manufacturing of electrical conduit, flexible metal conduit, fittings and accessories.The Company and its subsidiary provide lines of product including electrical conduit, which offer white conduit, flexible metal conduit (FMC) and liquid-tight Flexible Metal Conduit (LFMC) distributed under the brand ArrowPipe and ArrowTite; water pipe, which is branded under the brand Arrow PP-R; duct, which comprises of spiral round duct, spiral flat oval duct, rectangle duct, wind-flex duct, among others and post-tension duct, which is used in heavy construction.</t>
  </si>
  <si>
    <t>J.S.V.HARDWARE CO LTD</t>
  </si>
  <si>
    <t>Arrowpipe; Arrowtite; UNION; Arrow PP-R</t>
  </si>
  <si>
    <t>TH0107555000261</t>
  </si>
  <si>
    <r>
      <rPr>
        <sz val="10"/>
        <rFont val="Arial"/>
        <family val="2"/>
      </rPr>
      <t>238</t>
    </r>
  </si>
  <si>
    <t>QTC ENERGY PCL</t>
  </si>
  <si>
    <t>The company is engaged in the manufacture and sale of transformers. It was established in July of 1996 and it conducts business from its registered head office which is located in Bangkok, Thailand.The company offers single phase, hermetically sealed, gas sealed, freely breathing (radiator), freely breathing (corrugated), OLTC, power, unit substation, earthing, dry-type class F&amp;H, dry-type class resin, and pad mounted transformers. It also provides maintenance, repair, oil purification and application analysis, testing, and electrical system consultancy services. The company sells its products under QTC brand directly, as well as through dealers to government and state enterprise clients, corporate clients, and other private corporations in Thailand and internationally. The company aims to be a world-class manufacturer providing world-class quality in electric transformation equipment and services and to meet its customers' performance challenges of their electrical system with products and services of international standard. Further, the company stands alone as Thailand's leader in the local manufacturing of transformers, using the latest technology and machines and other modernized facilities.</t>
  </si>
  <si>
    <t>www.qtc-energy.com</t>
  </si>
  <si>
    <t>QTC</t>
  </si>
  <si>
    <t>Engaged in the manufacture and sale of transformers</t>
  </si>
  <si>
    <t>The Company is a leader in the local manufacturing of transformers, using the latest technology and machines and other modernized facilities. Transformers manufactured by QTC are superior in quality, reliability, and advanced technology. The company is operated and accredited from various independent international standard organizations such as ISO 9001, ISO 14001 OHSAS 18001 and ISO/IEC 17025.</t>
  </si>
  <si>
    <t>TH0107553000158</t>
  </si>
  <si>
    <r>
      <rPr>
        <sz val="10"/>
        <rFont val="Arial"/>
        <family val="2"/>
      </rPr>
      <t>239</t>
    </r>
  </si>
  <si>
    <t>NANJING GOVA TECHNOLOGY CO.,LTD.</t>
  </si>
  <si>
    <t>This company is an entity based in China that is engaged in the production and distribution of pressure sensors/transmitters, temperature transmitters, level sensors, linear position sensors, mine-use sensors, ship-use sensors, acceleration sensor, and inclinometer. It started its operations in February 2000. The registered business office of the company is located in Jiangsu, China. The company is principally involved in developing variety of sensors/transducers and undertakes measuring-controlling projects. It has patents of key technology and advanced sensor-developed center, producing center, purification center, testing center and metal processing center. Its products are widely used in railway locomotive, underground mining equipment, engineering machinery, shipbuilding, petroleum machinery and other kinds of industrial automation process control field.</t>
  </si>
  <si>
    <t>www.govagroup.com</t>
  </si>
  <si>
    <t>688539</t>
  </si>
  <si>
    <t>Engaged in the production and distribution of pressure sensors/transmitters, temperature transmitters, level sensors, linear position sensors, mine-use sensors, ship-use sensors, acceleration sensor, and inclinometer</t>
  </si>
  <si>
    <t>The Company mainly engaged in electrical machinery and equipment manufacturing industry. The Company's main products and services for the silicon piezoresistive pressure oil-filled core, sensors, transmitters.</t>
  </si>
  <si>
    <t>CN45313PC</t>
  </si>
  <si>
    <r>
      <rPr>
        <sz val="10"/>
        <rFont val="Arial"/>
        <family val="2"/>
      </rPr>
      <t>240</t>
    </r>
  </si>
  <si>
    <t>XUYU OPTOELECTRONICS (SHENZHEN) CO., LTD.</t>
  </si>
  <si>
    <t>This company is engaged in the development and marketing of electrical equipment and apparatus. Its business was founded in 2011. The company has its registered head office based in Shenzhen, Guangdong,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</si>
  <si>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xuyuled.com</t>
  </si>
  <si>
    <t>873699</t>
  </si>
  <si>
    <t>The Company is mainly engaged in the research and development, production and sales of high-end LED light sources, and provides customers with system solutions including program design, product manufacturing, and technical support.</t>
  </si>
  <si>
    <t>CN54812PC</t>
  </si>
  <si>
    <r>
      <rPr>
        <sz val="10"/>
        <rFont val="Arial"/>
        <family val="2"/>
      </rPr>
      <t>241</t>
    </r>
  </si>
  <si>
    <t>WESTERN BAODE TECHNOLOGIES CO.,LTD</t>
  </si>
  <si>
    <t>This company is engaged in the manufacture of other electrical equipment and component. It was established in June 2003 and conducts business from its registered head office located in Xi'an, Shaanxi, China. The company's business operation is primarily involved in manufacturing electrical equipment and products that comprises of insulated wire, battery, and wiring devices, such as electrical outlets, fuse boxes, and light switches. These components are used for storing electrical power, and for transmitting electricity. It also employs skilled electricians capable of providing advice on installing new electrical components, as well as maintenance and repair of electrical infrastructure, and other related electrical services.</t>
  </si>
  <si>
    <t>www.ti-pm.com</t>
  </si>
  <si>
    <t>835680</t>
  </si>
  <si>
    <t>Engaged in the manufacture of other electrical equipment and component</t>
  </si>
  <si>
    <t>The Company is principally engaged in the research, development, sales and technical consultation of metal powder products, sintered porous metal materials and components, ceramic porous materials and components, sintered metal compact materials and products, electrical products, filtration separation equipment and systems, and metal products ,transfer.</t>
  </si>
  <si>
    <t>CN46866PC</t>
  </si>
  <si>
    <r>
      <rPr>
        <sz val="10"/>
        <rFont val="Arial"/>
        <family val="2"/>
      </rPr>
      <t>242</t>
    </r>
  </si>
  <si>
    <t>SAIGON PORT JOIN STOCK COMPANY</t>
  </si>
  <si>
    <t>The company is primarily engaged in the operation of a port. The company, established in February of 1860, was formerly known as Thuong Cang Sai Gon. The registered head office of the company is located in Ho Chi Minh, Vietnam.The company specializes in providing transshipment services and port-related services. The company's mission is to be the leading port of the country and to be the main shipping gateway of Vietnam to the region and the world. It strives to improve the standard of services comparable with other ports in the region, and to develop and operate deep water terminals as the national strategic ports in the Southern part of Vietnam. The company is a member of the International Association of Ports and Harbors (IAPH); Vietnam Seaports Association (VPA); and ASEAN Ports Association (APA).</t>
  </si>
  <si>
    <t>www.csg.com.vn</t>
  </si>
  <si>
    <t>SGP</t>
  </si>
  <si>
    <t>Engaged in the operation of a port</t>
  </si>
  <si>
    <t>The Company specializes in the business of warehousing, cargo handling services.</t>
  </si>
  <si>
    <t>VN0300479714</t>
  </si>
  <si>
    <r>
      <rPr>
        <sz val="10"/>
        <rFont val="Arial"/>
        <family val="2"/>
      </rPr>
      <t>243</t>
    </r>
  </si>
  <si>
    <t>GUANGDONGGUANGSHENG INTERNET OF THINGS CO. ,LTD.</t>
  </si>
  <si>
    <t>This company is engaged in the production and sale of different kinds of air/water source heat pump water heaters. It was established in 1999 and conducts business from its registered head office located in Foshan, Guangdong, China. The company offers air/water source heat pump water heaters under Shenbao brand or OEM brand. The company is an export-oriented manufacturer and covering more than 6,000 square meters. It holds three automatic production lines and three enthalpy testing labs for cold and heat conditions, as well as all necessary testing equipment, such as 4-in-1 electricity safety inspection and halogen leakage checking machines. All of its processes, from purchasing, production to loading are controlled according to ISO 9001:2008 standards.</t>
  </si>
  <si>
    <t>www.aidishi.net</t>
  </si>
  <si>
    <t>833524</t>
  </si>
  <si>
    <t>Engaged in the production and sale of different kinds of air/water source heat pump water heaters</t>
  </si>
  <si>
    <t>The Company's main business projects for water heater patent authorization service, water heater machine and accessories sales.</t>
  </si>
  <si>
    <t>GUANGDONG SHUNDE GUANGSHENG ELECTRICAL APPLIANCES HOLDINGS COMPANY LIMITED</t>
  </si>
  <si>
    <t>Shenbao; OEM</t>
  </si>
  <si>
    <t>CN44851PC</t>
  </si>
  <si>
    <r>
      <rPr>
        <sz val="10"/>
        <rFont val="Arial"/>
        <family val="2"/>
      </rPr>
      <t>244</t>
    </r>
  </si>
  <si>
    <r>
      <rPr>
        <sz val="10"/>
        <rFont val="Arial"/>
        <family val="2"/>
      </rPr>
      <t>ok</t>
    </r>
    <r>
      <rPr>
        <sz val="10"/>
        <rFont val="宋体"/>
        <family val="3"/>
        <charset val="134"/>
      </rPr>
      <t>，</t>
    </r>
    <r>
      <rPr>
        <sz val="10"/>
        <rFont val="Arial"/>
        <family val="2"/>
      </rPr>
      <t>sdp</t>
    </r>
    <r>
      <rPr>
        <sz val="10"/>
        <rFont val="宋体"/>
        <family val="3"/>
        <charset val="134"/>
      </rPr>
      <t>小型微型话电池、扣式电池、薄型电池</t>
    </r>
  </si>
  <si>
    <t>SYNERGY SCIENTECH CORP.</t>
  </si>
  <si>
    <t>The company is primarily engaged in the design, development and manufacture of re-chargeable lithium-ion and lithium-ion polymer batteries. It was established and funded by Chung Shing Textile Group in March 1997. The company has a registered office located in Taipei, Taiwan.The company is a leading corporation in the design, development and manufacture of re-chargeable lithium-ion and lithium-ion polymer batteries in Taiwan. It is producing batteries for portable electronic and other devices. After launching the first commercial product of lithium-ion batteries in Taiwan, the company develops several lines of lithium-ion and lithium-ion polymer batteries, suitable for bluetooth headset, MP3, DSC, cellular phones, notebook computers, and other applications. As an important role in the design and manufacture of re-chargeable power sources for the expanding portable electronic device market, it is bringing high added values for its customers as well as establishing its own brand name and sales channels in Europe, America, Mainland China, and other areas of Asia.The company practices a management philosophy of innovation, diligence and teamwork. The core of the company's professional team consists of scientists and engineers with expertise in chemistry, materials science, mechanical engineering, chemical engineering, power electronics, product design, and quality management. As a premier solution provider in power source field, it emphasizes product quality and performance, and has obtained ISO 9001 and ISO14001/UL-1642 approvals since 1999 and 2001, respectively.</t>
  </si>
  <si>
    <t>www.synst.com.tw</t>
  </si>
  <si>
    <t>6558</t>
  </si>
  <si>
    <t>Primarily engaged in the design, development and manufacture of re-chargeable lithium-ion and lithium-ion polymer batteries</t>
  </si>
  <si>
    <t>The Company principally engaged in battery manufacturing business. The Company is engaged in research and development, manufacturing and sale of polymer secondary lithium batteries, secondary lithium battery, and others. Its main products include battery pack and battery cell.</t>
  </si>
  <si>
    <t>TW97430131</t>
  </si>
  <si>
    <r>
      <rPr>
        <sz val="10"/>
        <rFont val="Arial"/>
        <family val="2"/>
      </rPr>
      <t>245</t>
    </r>
  </si>
  <si>
    <t>ZHAO QING BERYL ELECTRONIC TECHNOLOGY CO., LTD.</t>
  </si>
  <si>
    <t>This company is engaged in the manufacture and wholesale trade of electrical equipment and component. It was incorporated in 2004 and conducts business in its registered head office located in Zhaoqing, China.The company is involved in manufacturing and selling the following products: power, distribution, and specialty transformers; electric motors, generators, and motor generator sets; switchgear and switchboard apparatus; relays; industrial controls; electric lighting equipment; household-type appliances; batteries; communication and energy wire and cable; and wiring devices.</t>
  </si>
  <si>
    <t>www.zq-beryl.com</t>
  </si>
  <si>
    <t>831804</t>
  </si>
  <si>
    <t>Engaged in the manufacture and wholesale trade of electrical equipment and component</t>
  </si>
  <si>
    <t>The Company mainly engaged in production, sales: capacitors, electronic components. Import and export of goods, technology import and export.</t>
  </si>
  <si>
    <t>CN43075PC</t>
  </si>
  <si>
    <r>
      <rPr>
        <sz val="10"/>
        <rFont val="Arial"/>
        <family val="2"/>
      </rPr>
      <t>246</t>
    </r>
  </si>
  <si>
    <t>JIANG XI YIFA ELETRONIC POWER TECHNOLGY CO.,LTD.</t>
  </si>
  <si>
    <t>This company is engaged in the manufacture of engine, turbine, and power transmission equipment. It was incorporated in 2010 and it is located in Fu Zhou Shi, China.The company specialises in the production of turbines, power transmission equipment, and internal combustion engines. It also has the full capability to perform complete repairs, inspection, outage, maintenance, relocation and installation services, and overhaul mainstreams of gas turbines for Original Equipment Manufacturers (OEMs). It has main repair and overhaul service building, which offers complete lines of tooling and inventory availability to fully support its services. In addition, the company employs professional staff including highly trained field service technicians and mechanical engineers capable of manufacturing and offering managed solutions and integrated service on a worldwide basis for all forms of turbomachinery, including gas turbines, steam turbines, reciprocating engines, generators, pumps and compressors.</t>
  </si>
  <si>
    <t>www.jxyifa.com</t>
  </si>
  <si>
    <t>870154</t>
  </si>
  <si>
    <t>Engaged in the manufacture of engine, turbine, and power transmission equipment</t>
  </si>
  <si>
    <t>The Company is mainly engaged in the production and sales of transformers, distribution cabinets, electric energy metering boxes and other electrical machinery and equipment.</t>
  </si>
  <si>
    <t>CN49949PC</t>
  </si>
  <si>
    <r>
      <rPr>
        <sz val="10"/>
        <rFont val="Arial"/>
        <family val="2"/>
      </rPr>
      <t>247</t>
    </r>
  </si>
  <si>
    <t>ZHEJIANG SHEEN TECHNOLOGY CORP.,LTD</t>
  </si>
  <si>
    <t>This company is an entity based in China that is engaged in the production and distribution of electrical household appliances, apparatus and equipment. It started its operations in 2007. The registered business office of the company is located in Hangzhou, Zhejiang. 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t>
  </si>
  <si>
    <t>www.sheentec.cn</t>
  </si>
  <si>
    <t>834503</t>
  </si>
  <si>
    <t>The Company mainly engaged in research and development, production and sales: display panel, harmonic current control module, control software, industrial control modules, integrated circuits and other services.</t>
  </si>
  <si>
    <t>CN46208PC</t>
  </si>
  <si>
    <r>
      <rPr>
        <sz val="10"/>
        <rFont val="Arial"/>
        <family val="2"/>
      </rPr>
      <t>248</t>
    </r>
  </si>
  <si>
    <t>HANGZHOU HUASU TECHNOLOGY CO.,LTD.</t>
  </si>
  <si>
    <t>This company is engaged in the manufacture of primary and storage batteries. It was founded in 2005 and conducts business from its registered head office located in Hangzhou,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</si>
  <si>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www.huasucn.com</t>
  </si>
  <si>
    <t>301157</t>
  </si>
  <si>
    <t>The Company is mainly engaged in the field of battery safety management, independent research and development, production, sales and after-sales technical services of backup battery BMS, power lead battery BMS, energy storage lithium battery BMS and other products.</t>
  </si>
  <si>
    <t>CN56889PC</t>
  </si>
  <si>
    <r>
      <rPr>
        <sz val="10"/>
        <rFont val="Arial"/>
        <family val="2"/>
      </rPr>
      <t>249</t>
    </r>
  </si>
  <si>
    <t>SUZHOU WANLONG ELECTRIC GROUP CO., LTD</t>
  </si>
  <si>
    <t>This company develops, manufactures, and sells electrical equipment in China. It was founded in 1986 and is based in Suzhou, China.The company offers motor control and protection switches; molded case circuit breakers for the distribution of electricity and electricity lines; protection devices; power monitoring and control instruments; motor and communication controllers; and power plant electrical supervisory control and management systems. The company also provides motor control systems, network power meters, bus communication interface products, switchgear snaps, and room management systems; and security devices, electrical DC traction systems, and DC electromagnetic contactor products. It serves power generation, petroleum, chemical, and metallurgical industries.</t>
  </si>
  <si>
    <t>www.wanlongjituan.com</t>
  </si>
  <si>
    <t>831701</t>
  </si>
  <si>
    <t>Develops, manufactures, and sells electrical equipment in China</t>
  </si>
  <si>
    <t>The company is mainly engaged in the development, production and sale of intelligent controller, intelligent circuit breakers, electrical and electronic products, AC and DC systems and complete sets of equipment and electromagnetic accessories products.</t>
  </si>
  <si>
    <t>CN42889PC</t>
  </si>
  <si>
    <r>
      <rPr>
        <sz val="10"/>
        <rFont val="Arial"/>
        <family val="2"/>
      </rPr>
      <t>250</t>
    </r>
  </si>
  <si>
    <t>KENTURN NANO. TEC. CO., LTD.</t>
  </si>
  <si>
    <t>This company is engaged in designing, manufacturing, fabricating and marketing machine tool spindles of all kinds. It was established in 1983 and has its registered head office strategically located in Xianxi Township, Changhua County, Taiwan. The company's business operation specializes in producing a wide range of CNC machining center spindles, turning center spindles, spindles for PCB Drill and Mill, CNC surface grinding spindles, CNC internal grinding spindles, and built-In motor spindles. It is intensively studying spindle design and producing innovative technology. The company also employs skilled trained repair persons, such as mechanics with specialized technical skills to diagnose and repair the mechanical and electrical systems, and handle the maintenance and repair of these machinery and equipment. Its machinery are manufactured in compliance with the standards and other technical specifications that guarantees quality and durability.</t>
  </si>
  <si>
    <t>www.kenturn.com.tw</t>
  </si>
  <si>
    <t>4561</t>
  </si>
  <si>
    <t>Engaged in designing, manufacturing, fabricating and marketing machine tool spindles of all kinds</t>
  </si>
  <si>
    <t>The Company and its subsidiaries are mainly engaged in the manufacturing of precision spindle for various kind of machine tools. The Company's main products contain precision lathe spindles, precision machine tool spindles, precision polished spindles and precision dedicated machine spindles. It sells the products for both domestic and international markets.</t>
  </si>
  <si>
    <t>TW59362767</t>
  </si>
  <si>
    <r>
      <rPr>
        <sz val="10"/>
        <rFont val="Arial"/>
        <family val="2"/>
      </rPr>
      <t>251</t>
    </r>
  </si>
  <si>
    <t>包装机床制造</t>
  </si>
  <si>
    <r>
      <rPr>
        <sz val="10"/>
        <rFont val="Arial"/>
        <family val="2"/>
      </rPr>
      <t>ok</t>
    </r>
    <r>
      <rPr>
        <sz val="10"/>
        <rFont val="宋体"/>
        <family val="3"/>
        <charset val="134"/>
      </rPr>
      <t>，</t>
    </r>
    <r>
      <rPr>
        <sz val="10"/>
        <rFont val="Arial"/>
        <family val="2"/>
      </rPr>
      <t>sda</t>
    </r>
    <r>
      <rPr>
        <sz val="10"/>
        <rFont val="宋体"/>
        <family val="3"/>
        <charset val="134"/>
      </rPr>
      <t>。</t>
    </r>
    <r>
      <rPr>
        <sz val="10"/>
        <rFont val="Arial"/>
        <family val="2"/>
      </rPr>
      <t>PET</t>
    </r>
    <r>
      <rPr>
        <sz val="10"/>
        <rFont val="宋体"/>
        <family val="3"/>
        <charset val="134"/>
      </rPr>
      <t>瓶生产工厂</t>
    </r>
  </si>
  <si>
    <t>CHUMPOWER MACHINERY CORPORATION</t>
  </si>
  <si>
    <t>The company is an industrial firm which is engaged in the manufacture of packaging machine tools in Taiwan. It was incorporated in 1981. The registered head office of the company is located in Taichung City, Taiwan.The company is recognized as a leading professional packaging machine tools. It specializes in the manufacture of cutters, moulds and dies,hand tools,jigs,cutters of inserted carbide,tool holders,routers, drills, taps, dies chasers, other cutting tools, nc tooling systems for machining center,boring bars,tool presetters, etc. The company's products are marketed through its network of distributors throughout the country.</t>
  </si>
  <si>
    <t>www.chumpower.com</t>
  </si>
  <si>
    <t>4575</t>
  </si>
  <si>
    <t>Engaged in the manufacture of packaging machine tools in Taiwan</t>
  </si>
  <si>
    <t>The Company's main business items are all-electric high-speed blow molding machines, molds, precision drilling chucks, manufacturing and processing, and the former domestic and foreign products export trade business.</t>
  </si>
  <si>
    <t>TW97532545</t>
  </si>
  <si>
    <r>
      <rPr>
        <sz val="10"/>
        <rFont val="Arial"/>
        <family val="2"/>
      </rPr>
      <t>252</t>
    </r>
  </si>
  <si>
    <t>GREENFILTEC LTD.</t>
  </si>
  <si>
    <t>This company is engaged in the manufacture and installation of filter and pollution control equipment. It was incorporated in 2014 and conducts business from its registered business address located in Taoyuan City, Taiwan, China. It offers modular flat chemical filter, traditional chemical filter, flexible frameless chemical filter, patented magnetic airtight frame, modular V-shaped chemical filter, modular chemical filter fan system, and semiconductor imaging inspection products and services. The company has the leading technology of airborne molecular contamination (AMC) micro-pollution control, and provides AMC prevention and control solutions for customers in the semiconductor and panel industry. The company’s current customer base includes global foundries, panel fabs and DRAM fabs.</t>
  </si>
  <si>
    <t>www.greenfiltec.com</t>
  </si>
  <si>
    <t>6823</t>
  </si>
  <si>
    <t>Engaged in the manufacture and installation of filter and pollution control equipment</t>
  </si>
  <si>
    <t>The Company's main business projects are the design, sales and installation of modular chemical filters.</t>
  </si>
  <si>
    <t>TW54795527</t>
  </si>
  <si>
    <r>
      <rPr>
        <sz val="10"/>
        <rFont val="Arial"/>
        <family val="2"/>
      </rPr>
      <t>253</t>
    </r>
  </si>
  <si>
    <t>ZHEJIANG WUGU COPPER INDUSTRY CO.,LTD.</t>
  </si>
  <si>
    <t>This company is engaged pouring molten copper into molds to manufacture copper castings. It was incorporated in 2003 and has its registered head office strategically located in Yuyao, China. The company's business operation specialises in smelting cooper and ores into nonferrous metals and the primary refining of nonferrous metals using electrolytic or other processes. It produces a wide range of unfinished copper castings, unfinished copper alloy castings, unfinished copper investment castings, unfinished copper permanent mold castings, unfinished copper and copper-base alloy sand castings, and unfinished cast brass, bronze, and other concentrates. It has factory completely integrated in metal production and processing, as well as employs state-of-the-art technology and materials skilled in manufacturing. The company manufactures products in compliance with the standards and other technical specifications that guarantees quality and safety.</t>
  </si>
  <si>
    <t>www.wugucopper.com</t>
  </si>
  <si>
    <t>831893</t>
  </si>
  <si>
    <t>Engaged pouring molten copper into molds to manufacture copper castings</t>
  </si>
  <si>
    <t>The Company mainly engaged in electrical machinery and equipment manufacturing, wire research and development, production and sales.</t>
  </si>
  <si>
    <t>ZHEJIANG WUGU COPPER COMPANY LIMITED</t>
  </si>
  <si>
    <t>CN42990PC</t>
  </si>
  <si>
    <r>
      <rPr>
        <sz val="10"/>
        <rFont val="Arial"/>
        <family val="2"/>
      </rPr>
      <t>254</t>
    </r>
  </si>
  <si>
    <t>SHANGHAI TRIOWIN INTELLIGENT MACHINERY CO.,LTD.</t>
  </si>
  <si>
    <t>This company is engaged in the manufacture of complete plant for tomato fruit processing, dairy products processing, packaging. It conducts business from its registered corporate office located in Shanghai, China. It was established in 1999. The company's business operation is primarily involved in designing, manufacturing and engineering different varieties of fruits and vegetables processing lines with capacity ranging from 60 to 2,000 tons per day. All plants are manufactured strictly under guideline of ISO 9001 as well as 5S management system. The high quality product and life-cycle after-sales service are highly recognized by its worldwide customers.</t>
  </si>
  <si>
    <t>www.triowin.com</t>
  </si>
  <si>
    <t>830843</t>
  </si>
  <si>
    <t>Engaged in the manufacture of complete plant for tomato fruit processing, dairy products processing, packaging</t>
  </si>
  <si>
    <t>The Company mainly engaged in the fruit and vegetable sauce handling robots and automated production line sets R &amp; D, design, manufacturing, sales and service.</t>
  </si>
  <si>
    <t>SHANGHAI TRIOWIN INTELLIGENT MACHINERY COMPANY LIMITED</t>
  </si>
  <si>
    <t>CN41491PC</t>
  </si>
  <si>
    <r>
      <rPr>
        <sz val="10"/>
        <rFont val="Arial"/>
        <family val="2"/>
      </rPr>
      <t>255</t>
    </r>
  </si>
  <si>
    <t>TIANJIN JIEQIANG EQUIPMENTS CO.,LTD.</t>
  </si>
  <si>
    <t>This company, based in China, is engaged in the production and trade of power transformer products. It was incorporated in 2005 and has registered headquarters located in Tianjin. It provides a full range of power transformers, converter transformers, smart transformers, shunt and smoothing reactors, all-fiber current transformers, and various types of distribution, wind power, and amorphous alloy transformers. The company’s products are used in power, thermal power, wind power, pumped storage power engineering, papermaking, textile, transportation, residential, and other large industrial applications. It supplies its products to marketing channels and has a wide customer base consisting mainly of retailers, wholesalers and distributors.</t>
  </si>
  <si>
    <t>www.tjjqdl.com</t>
  </si>
  <si>
    <t>300875</t>
  </si>
  <si>
    <t>Engaged in the production and trade of power transformer products</t>
  </si>
  <si>
    <t>The Company is mainly engaged in the R &amp; D, production and sales of nuclear, chemical and biological defense equipment core components.</t>
  </si>
  <si>
    <t>TIANJIN JIEQIANG POWER EQUIPMENT COMPANY LIMITED</t>
  </si>
  <si>
    <t>CN47319PC</t>
  </si>
  <si>
    <r>
      <rPr>
        <sz val="10"/>
        <rFont val="Arial"/>
        <family val="2"/>
      </rPr>
      <t>256</t>
    </r>
  </si>
  <si>
    <t>XI'AN XICHI ELECTRIC CO., LTD.</t>
  </si>
  <si>
    <t>This company is engaged in the manufacture, development and sale of power electronic products. It also provides maintenance services. It offers low voltage soft starters, low voltage inverters, high voltage soft starters, complete sets of control equipment, active power filters, and non-negative pressure water supply equipment and others. The company was established in 2002. Its registered business office is based in Xi'an, China is registered as other limited liability company.The company's products have passed the Xi'an High Voltage Apparatus Research Institute, the National Power Electronics Testing Center, and Suzhou Institute of Electrical rigorous testing. Its products are also made in the industry first software patent copyright certificate, CE certificate, Certificate of Quality recognized center of 3C, ISO9001: 2008 quality Management system certification.</t>
  </si>
  <si>
    <t>www.xichi.cn</t>
  </si>
  <si>
    <t>831081</t>
  </si>
  <si>
    <t>Engaged in the manufacture, development and sale of power electronic products</t>
  </si>
  <si>
    <t>The Company is mainly engaged in power electronics, components and electromechanical products development, production and sales.</t>
  </si>
  <si>
    <t>XI'AN XICHI ELECTRIC</t>
  </si>
  <si>
    <t>CN41767PC</t>
  </si>
  <si>
    <r>
      <rPr>
        <sz val="10"/>
        <rFont val="Arial"/>
        <family val="2"/>
      </rPr>
      <t>257</t>
    </r>
  </si>
  <si>
    <t>BEIJING KLT ELECTRIC CO.,LTD.</t>
  </si>
  <si>
    <t>This company is engaged in the manufacture and trade of electricity distribution and control apparatus. It has its registered head office located in Beijing, People's Republic of China.The company offers a wide range of products, such as relays, motor starters and controllers, and other industrial controls and control accessories. Its products are widely distributed throughout the country in cooperation with its partners and affiliated companies.</t>
  </si>
  <si>
    <t>www.bjklt.com.cn</t>
  </si>
  <si>
    <t>838091</t>
  </si>
  <si>
    <t>Engaged in the manufacture and trade of electricity distribution and control apparatus</t>
  </si>
  <si>
    <t>The Company's main business is the research and development, manufacturing, sales and technical services of electrical complete equipment and hose pump products, as well as the professional distribution of electrical components.</t>
  </si>
  <si>
    <t>CN51933PC</t>
  </si>
  <si>
    <r>
      <rPr>
        <sz val="10"/>
        <rFont val="Arial"/>
        <family val="2"/>
      </rPr>
      <t>258</t>
    </r>
  </si>
  <si>
    <t>BAODING EDEL NEW ENERGY CORP., LTD.</t>
  </si>
  <si>
    <t>This company is engaged in the research and development of solar photovoltaic technology products. It was incorporated in 2010. The company is headquartered in Baoding, China.Its specialties are metal surface heat treatment technology research and development (non-research), technical services; and solar energy for interconnection strip, convergence zone, junction boxes, wafers, cells, aluminum paste, solar module manufacturing.</t>
  </si>
  <si>
    <t>www.bdadxn.com</t>
  </si>
  <si>
    <t>831513</t>
  </si>
  <si>
    <t>Engaged in the research and development of solar photovoltaic technology products</t>
  </si>
  <si>
    <t>The Company is mainly engaged in the research and development and production of solar photovoltaic products and materials.</t>
  </si>
  <si>
    <t>CN42434PC</t>
  </si>
  <si>
    <r>
      <rPr>
        <sz val="10"/>
        <rFont val="Arial"/>
        <family val="2"/>
      </rPr>
      <t>259</t>
    </r>
  </si>
  <si>
    <t>WUHAN HAOCHENG LITHIUM TECHNOLOGY CO., LTD.</t>
  </si>
  <si>
    <t>This company is engaged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 It was founded in 2004 and has its registered business office located in Wuhan, Hubei, China.The company principally conducts its business operations within the country.</t>
  </si>
  <si>
    <t>Manufacturing; Wholesale; Retail</t>
  </si>
  <si>
    <t>www.cnhcb.com</t>
  </si>
  <si>
    <t>873892</t>
  </si>
  <si>
    <t>Engaged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t>
  </si>
  <si>
    <t>The Company mainly engages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t>
  </si>
  <si>
    <t>CN32302PC</t>
  </si>
  <si>
    <r>
      <rPr>
        <sz val="10"/>
        <rFont val="Arial"/>
        <family val="2"/>
      </rPr>
      <t>260</t>
    </r>
  </si>
  <si>
    <t>AHWIT PRECISION(SHANGHAI)CO.,LTD.</t>
  </si>
  <si>
    <t>This company is a professional mechanical component manufacturer, located in Shanghai China. It conducts business from its registered head office located in Shanghai, China. The company was founded in February 2010.The company focuses on low volume high mix industries, such as medical equipment, semi-conductor equipment, instrument equipment, production fixutres and jigs etc. It specialises in CNC milling parts, CNC turning parts, casting parts, extrusion parts, and sheet metal.The company's mission is to provide customers with high quality engineering and manufacturing services for precision machined components with a quality first approach to satisfy its customers demands of quality, delivery and value.The global ultimate owner of this controlled subsidiary is Bin Hui Wang.</t>
  </si>
  <si>
    <t>www.ahwit.com</t>
  </si>
  <si>
    <t>873693</t>
  </si>
  <si>
    <t>A professional mechanical component manufacturer, located in Shanghai China</t>
  </si>
  <si>
    <t>The Company is mainly engaged in precision mechanical parts and high-level assembly of medical devices, scientific instruments, transportation, industrial equipment, precision optics and other industries.</t>
  </si>
  <si>
    <t>CN56488PC</t>
  </si>
  <si>
    <r>
      <rPr>
        <sz val="10"/>
        <rFont val="Arial"/>
        <family val="2"/>
      </rPr>
      <t>261</t>
    </r>
  </si>
  <si>
    <t>LONG TIME TECHNOLOGY CO., LTD.</t>
  </si>
  <si>
    <t>The company, based in Taiwan, is engaged in the production of electrical equipment and component. It was incorporated in 2009 and has its registered headquarters based in New Taipei City.The company is involved in producing electrical equipment and component such as integrated circuits, wiring supplies, wire, light bulbs, electric light fixtures, fuses, relays, voltage regulators, coaxial cables, storage batteries, switchboard, current currying devices, insulated wire, lugs and connectors, motor controls, resistors, capacitors, electronic components, switches, terminal and connectors, transistors, and semiconductors, as well as electrical power equipment for the generation, transmission, distribution, or control of electric energy. In addition, it distributes its products to various consumers and retailers.</t>
  </si>
  <si>
    <t>www.lttech.com.tw</t>
  </si>
  <si>
    <t>6555</t>
  </si>
  <si>
    <t>Engaged in the production of electrical equipment and component</t>
  </si>
  <si>
    <t>The Company engaged in basic chemical business, and manufacture of other chemical materials and other non-metallic mineral products. The Company is mainly engaged in manufacture and sales of anode materials for lithium battery such as natural graphite, artificial graphite, mesocarbon microbeads (MCMB) and composite graphite, as well as artificial graphite heat sinks. The Company also provides raw materials, other materials and semi-finished products. The Company distributes its products within domestic markets and to overseas markets.</t>
  </si>
  <si>
    <t>TW24489613</t>
  </si>
  <si>
    <r>
      <rPr>
        <sz val="10"/>
        <rFont val="Arial"/>
        <family val="2"/>
      </rPr>
      <t>262</t>
    </r>
  </si>
  <si>
    <t>SHENZHEN SAIJIAOYANG ENERGY TECHNOLOGY CO.,LTD</t>
  </si>
  <si>
    <t>This company is engaged in other electrical equipment and component manufacturing. It was incorporated in 2010 and conducts business from its registered head office located in Shenzhen, China. The company's business operation is primarily involved in manufacturing electrical equipment and products that comprises of insulated wire, battery, and wiring devices, such as electrical outlets, fuse boxes, and light switches. These components are used for storing electrical power, and for transmitting electricity. It also employs skilled electricians capable of providing advice on installing new electrical components, as well as maintenance and repair of electrical infrastructure, and other related electrical services.</t>
  </si>
  <si>
    <t>www.sjyenergy.com</t>
  </si>
  <si>
    <t>839364</t>
  </si>
  <si>
    <t>Engaged in other electrical equipment and component manufacturing</t>
  </si>
  <si>
    <t>The Company is mainly engaged in research and development, production and sales of lithium-ion batteries.</t>
  </si>
  <si>
    <t>CN52703PC</t>
  </si>
  <si>
    <r>
      <rPr>
        <sz val="10"/>
        <rFont val="Arial"/>
        <family val="2"/>
      </rPr>
      <t>263</t>
    </r>
  </si>
  <si>
    <t>SUZHOU SILVER NEW MATERIALS CO.,LTD.</t>
  </si>
  <si>
    <t>This company is engaged in the development and marketing of electrical equipment and apparatus. Its business was founded in 2006. The company has its registered head office based in Suzhou,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</si>
  <si>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839153</t>
  </si>
  <si>
    <t>The Company is engaged in the research and development, design, production, sales and technical services of electrical contact materials</t>
  </si>
  <si>
    <t>CN52485PC</t>
  </si>
  <si>
    <r>
      <rPr>
        <sz val="10"/>
        <rFont val="Arial"/>
        <family val="2"/>
      </rPr>
      <t>264</t>
    </r>
  </si>
  <si>
    <t>SPECTRUM ELECTRICAL INDUSTRIES LIMITED</t>
  </si>
  <si>
    <t>This company is an Indian-based enterprise engaged in the design and manufacture of electrical, automobile, and irrigation components as contract manufacturers and as component suppliers to leading industry players on Business-to-Business (B2B) model. It offers board, AC box, modular electric board panels, lamp angle holders, and assemblies, as well as provides surface coatings, metallic stamping, and plastics molding services. The company was incorporated in 2008. It conducts business from its registered head office located in Jalgaon, India. It is registered as a limited liability company.The company is an ISO 9001:2015 certified firm. It strives to provide required products to the customer exceeding their quality expectations. It also constantly plan and monitor its production processes to ensure timely delivery of the products to customers. It conducts its entire operations in a transparent manner providing comfort and ease of dealing for its customers. It also conducts regular audit and take customer feedback for further improvements in its operations.</t>
  </si>
  <si>
    <t>www.spectrum-india.com</t>
  </si>
  <si>
    <t>SPECTRUM</t>
  </si>
  <si>
    <t>Engaged in the design and manufacture of electrical, automobile, and irrigation components as contract manufacturers and as component suppliers to leading industry players on Business-to-Business (B2B) model</t>
  </si>
  <si>
    <t>The Company is engaged in the business of designing and manufacturing of electrical, automobile and irrigation components as contract manufacturers and as component suppliers to leading industry players on Business-to-Business (B2B) model.</t>
  </si>
  <si>
    <t>IN001576249IND</t>
  </si>
  <si>
    <r>
      <rPr>
        <sz val="10"/>
        <rFont val="Arial"/>
        <family val="2"/>
      </rPr>
      <t>265</t>
    </r>
  </si>
  <si>
    <t>KINGETA GROUP CO.,LTD.</t>
  </si>
  <si>
    <t>This company is engaged in the design and manufacture of industrial energy saving equipment used in cement plants, chemical plants, steel mills, power plants, mines, shopping centers, hotels, and office buildings. It was founded in 2004 and has its registered head office strategically located in Beijing, China, with addition offices in Hebei, Jiangxi, Shanxi, Inner Mongolia, and Henan, China.The company provides pumping and lighting energy saving equipment, high and low energy saving equipment, refrigeration (air) compressor energy saving equipment, and harmonic control equipment. It offers optoelectronics, such as PV system engineering products, solar landscape and garden lights, solar and wind street lights, and solar road lamps; and light-emitting diode lights, lamps, and bulbs.</t>
  </si>
  <si>
    <t>www.ktcn.com.cn</t>
  </si>
  <si>
    <t>831999</t>
  </si>
  <si>
    <t>Engaged in the design and manufacture of industrial energy saving equipment</t>
  </si>
  <si>
    <t>The Company is mainly engaged in M75 technology promotion and application service industry, industrial energy saving and waste heat utilization project investment, research and development design, installation and commissioning, operation and management services and energy saving equipment sales.</t>
  </si>
  <si>
    <t>BEIJING KINGTECH COMPANY LIMITED</t>
  </si>
  <si>
    <t>CN43200PC</t>
  </si>
  <si>
    <r>
      <rPr>
        <sz val="10"/>
        <rFont val="Arial"/>
        <family val="2"/>
      </rPr>
      <t>266</t>
    </r>
  </si>
  <si>
    <t>PANASONIC ENERGY INDIA COMPANY LTD.</t>
  </si>
  <si>
    <t>This company, formerly known as Panasonic Battery India Co. Ltd., is engaged in the production and wholesale distribution of dry cell batteries and lighting products. It was founded by D. D. Lakhanpal in 1972. The main business office of the company is located in Vadodara, India. The company offers a wide range of products such as zinc carbon, alkaline, lithium, and rechargeable batteries, as well as torches, and other related products. It is also involved in trading rechargeable batteries and chargers of the Eneloop brand. It is considered one of country's largest manufacturer and supplier of dry cell batteries and lighting products. The company is active and operational in India. It serves industrial suppliers; defense, railways, and public sector units; and OEMs.</t>
  </si>
  <si>
    <t>www.novino-batteries.com</t>
  </si>
  <si>
    <t>504093</t>
  </si>
  <si>
    <t>Engaged in the production and wholesale distribution of dry cell batteries and lighting products</t>
  </si>
  <si>
    <t>The Company is a manufacturer of dry cell batteries and lighting products. The Company operates in three businesses: zinc carbon batteries, alkaline Batteries and flashlights. The Company is a manufacturer and supplier of zinc carbon Batteries, alkaline batteries, lithium batteries, rechargeable batteries and products. The Company operates under the brand, Panasonic.</t>
  </si>
  <si>
    <t>PANASONIC BATTERY INDIA COMPANY LTD</t>
  </si>
  <si>
    <t>Eneloop</t>
  </si>
  <si>
    <t>IN32816FI</t>
  </si>
  <si>
    <r>
      <rPr>
        <sz val="10"/>
        <rFont val="Arial"/>
        <family val="2"/>
      </rPr>
      <t>267</t>
    </r>
  </si>
  <si>
    <r>
      <rPr>
        <sz val="10"/>
        <rFont val="Arial"/>
        <family val="2"/>
      </rPr>
      <t>ok</t>
    </r>
    <r>
      <rPr>
        <sz val="10"/>
        <rFont val="宋体"/>
        <family val="3"/>
        <charset val="134"/>
      </rPr>
      <t>，</t>
    </r>
    <r>
      <rPr>
        <sz val="10"/>
        <rFont val="Arial"/>
        <family val="2"/>
      </rPr>
      <t>sdp</t>
    </r>
    <r>
      <rPr>
        <sz val="10"/>
        <rFont val="宋体"/>
        <family val="3"/>
        <charset val="134"/>
      </rPr>
      <t>方形、圆柱、异形电池，扣式电池；产品主要是小设备（如手表、耳机、电子烟等）</t>
    </r>
  </si>
  <si>
    <t>EVERPOWER TECHNOLOGY CO.,LTD.</t>
  </si>
  <si>
    <t>This company is an industrial firm which is engaged in the production and distribution of battery products. It was founded in 2009 and conducts its business from its registered head office located in Huizhou, Guangdong,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 The company has active operation within the domestic market.</t>
  </si>
  <si>
    <t>www.htkjbattery.com</t>
  </si>
  <si>
    <t>838804</t>
  </si>
  <si>
    <t>The Company's main polymer lithium ion battery product research and development, production and sales.</t>
  </si>
  <si>
    <t>HUIZHOU EVERPOWER TECHNOLOGY CO.,LTD</t>
  </si>
  <si>
    <t>CN52310PC</t>
  </si>
  <si>
    <r>
      <rPr>
        <sz val="10"/>
        <rFont val="Arial"/>
        <family val="2"/>
      </rPr>
      <t>268</t>
    </r>
  </si>
  <si>
    <t>AZAD ENGINEERING LIMITED</t>
  </si>
  <si>
    <t>This company is engaged in manufacturing electrical machinery, equipment, and supplies. It conducts business from its registered head office located in Hyderabad, Telangana, India. The company was founded in 1983. The company specialises in offers a diverse range of electrical products and equipment, including amplifiers, electron beam metal cutting machines, ultrasonic welding equipment, and flight simulators, catering to various industrial and commercial applications.</t>
  </si>
  <si>
    <t>544061</t>
  </si>
  <si>
    <t>Engaged in manufacturing electrical machinery, equipment, and supplies</t>
  </si>
  <si>
    <t>The Company is engaged in manufacturing high precision and OEM components.</t>
  </si>
  <si>
    <t>IN174017FI</t>
  </si>
  <si>
    <r>
      <rPr>
        <sz val="10"/>
        <rFont val="Arial"/>
        <family val="2"/>
      </rPr>
      <t>269</t>
    </r>
  </si>
  <si>
    <t>IMIGY LIGHTING ELECTRIC CO.,LTD</t>
  </si>
  <si>
    <t>This company is engaged in manufacturing electrical equipment and components. It has its registered head office located in Suzhou, China. The company's business operation specializes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Suzhou and across major locations in China. It was incorporated in 2011.</t>
  </si>
  <si>
    <t>www.imigyled.cn</t>
  </si>
  <si>
    <t>836941</t>
  </si>
  <si>
    <t>CN48384PC</t>
  </si>
  <si>
    <r>
      <rPr>
        <sz val="10"/>
        <rFont val="Arial"/>
        <family val="2"/>
      </rPr>
      <t>270</t>
    </r>
  </si>
  <si>
    <t>BEIJING XIAOCHENG TECHNOLOGY STOCK CO.,LTD.</t>
  </si>
  <si>
    <t>The company, with registered head office located in Beijing, China, is engaged in the generation and distribution of electricity in China. It is also involved in the operation of energy- generating plants. The company's products and services include engineering and installation, electric power transmission and distribution. Other activities of the company include the provision of ancillary and support and maintenance services relating to electricity power generation. It primarily serves residential, commercial, industrial and public authorities companies. The company is also involved in pole line construction, electrical service installation, overhead and underground distribution systems, back-up power generation and life safety systems, high-voltage feeders, grounding, site lighting, and directional drilling. It was incorporated in 2000.</t>
  </si>
  <si>
    <t>www.xiaocheng.com</t>
  </si>
  <si>
    <t>300139</t>
  </si>
  <si>
    <t>Engaged in the generation and distribution of electricity in China</t>
  </si>
  <si>
    <t>The Company is mainly engaged in the integrated industrial chain of R&amp;D, production and sales of power carrier chips from integrated circuit design to terminal product application, and provides complete solutions for power companies, electricity meter suppliers and other industrial users.</t>
  </si>
  <si>
    <t>BEIJING FUXING XIAOCHENG ELECTRONIC TECHNOLOGY STOCK COMPANY LIMITED</t>
  </si>
  <si>
    <t>CN40205PC</t>
  </si>
  <si>
    <r>
      <rPr>
        <sz val="10"/>
        <rFont val="Arial"/>
        <family val="2"/>
      </rPr>
      <t>271</t>
    </r>
  </si>
  <si>
    <t>NINGBO KAILI HOLDING GROUP CO.,LTD</t>
  </si>
  <si>
    <t>This company is engaged in manufacturing electrical equipment and components. It has its registered head office strategically located in Ningbo, Zhejiang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Ningbo and across major locations in China. It was incorporated in 1985.</t>
  </si>
  <si>
    <t>www.kaili-group.com</t>
  </si>
  <si>
    <t>837215</t>
  </si>
  <si>
    <t>The Company is mainly engaged in the development, production and sales of electrical machinery and equipment, razor and other personal care appliances.</t>
  </si>
  <si>
    <t>CN48458PC</t>
  </si>
  <si>
    <r>
      <rPr>
        <sz val="10"/>
        <rFont val="Arial"/>
        <family val="2"/>
      </rPr>
      <t>272</t>
    </r>
  </si>
  <si>
    <r>
      <rPr>
        <sz val="10"/>
        <rFont val="Arial"/>
        <family val="2"/>
      </rPr>
      <t>ok</t>
    </r>
    <r>
      <rPr>
        <sz val="10"/>
        <rFont val="宋体"/>
        <family val="3"/>
        <charset val="134"/>
      </rPr>
      <t>，</t>
    </r>
    <r>
      <rPr>
        <sz val="10"/>
        <rFont val="Arial"/>
        <family val="2"/>
      </rPr>
      <t>insuf</t>
    </r>
  </si>
  <si>
    <t>DAYU ELECTRIC TECHNOLOGY COMPANY LIMITED</t>
  </si>
  <si>
    <t>This company is engaged in the R&amp;D, design and manufacturing operations of frequency control devices and electric system power compensation device, high and low voltage complete equipment, electron device and other key industrial electrical products. It was founded in 1997, and has its registered head office in the city of Xiaogan in China.The company products are widely used in mine, ship, metallurgy, petrifaction, building materials and other fields. It has three production bases in Xiaogan which is only 50km from Wuhan with the land area of about 500mu and a floor area of over100,000 square meters, of which the two plant areas are about 20,000m2 with complete CNC machining equipment and detection equipment. An R&amp;D center of above 2500m2 is established in East Lake High-tech Development Zone in Wuhan, and above 20 offices are established in each central city across the country and a marketing network covering the whole country is formed. The company's products are sold in Europe, South America, Asia and Africa.</t>
  </si>
  <si>
    <t>www.dayudq.com</t>
  </si>
  <si>
    <t>Engaged in the R&amp;D, design and manufacturing operations of frequency control devices and electric system power compensation device, high and low voltage complete equipment, electron device and other key industrial electrical products</t>
  </si>
  <si>
    <t>The company mainly engaged in electrical machinery and equipment manufacturing, R &amp; D, production of large and medium-sized motor soft starter and frequency converter, power system power compensation device, high and low voltage complete sets of equipment and electric vacuum devices etc. products.</t>
  </si>
  <si>
    <t>CN41124PC</t>
  </si>
  <si>
    <r>
      <rPr>
        <sz val="10"/>
        <rFont val="Arial"/>
        <family val="2"/>
      </rPr>
      <t>273</t>
    </r>
  </si>
  <si>
    <t>ZHEJIANG BSB ELECTRICAL APPLIANCES CO.,LTD</t>
  </si>
  <si>
    <t>This company is engaged in the production of hydraulic electromagnetic circuit breakers. It was founded in 1997, and it conducts business in Zhejiang, China.The company has rapidly increased the quality in its production of hydraulic electromagnetic circuit breakers, of which the technical standards have reached the international advanced level, and keep marching towards the zero-defect goal. The company brings together a large number of professionals in electronics, machinery and hydraulic solenoid technologies, and the technical development strength is strong.</t>
  </si>
  <si>
    <t>www.chinabsb.com</t>
  </si>
  <si>
    <t>835391</t>
  </si>
  <si>
    <t>Engaged in the production of hydraulic electromagnetic circuit breakers</t>
  </si>
  <si>
    <t>The Company's main business is: electrical machinery and equipment manufacturing.</t>
  </si>
  <si>
    <t>CN47522PC</t>
  </si>
  <si>
    <r>
      <rPr>
        <sz val="10"/>
        <rFont val="Arial"/>
        <family val="2"/>
      </rPr>
      <t>274</t>
    </r>
  </si>
  <si>
    <t>GUANGDONG CELLWISE MICROELECTRONICS CO.,LTD.</t>
  </si>
  <si>
    <t>This company is engaged in the manufacture of primary and storage batteries. It was founded in 2009 and conducts business from its registered head office located in Dongguan, China.The company primarily manufactures the following products: alkaline cell primary batteries, alkaline cell storage batteries, alkaline manganese primary batteries, disposable flashlight batteries, dry cells (e.g., AAA, AA, C, D, 9V), lithium batteries, mercuric oxide batteries, transistor radio batteries, watch batteries, zinc carbon batteries, automotive storage batteries, and lead acid storage batteries. In addition, the company offers other products, such as marine storage batteries, nickel cadmium storage batteries, and rechargeable battery packs made from purchased battery cells and housings.</t>
  </si>
  <si>
    <t>www.cellwise-semi.com</t>
  </si>
  <si>
    <t>688325</t>
  </si>
  <si>
    <t>The Company is mainly engaged in the R &amp; D and sales of analog chips.</t>
  </si>
  <si>
    <t>CN56442PC</t>
  </si>
  <si>
    <r>
      <rPr>
        <sz val="10"/>
        <rFont val="Arial"/>
        <family val="2"/>
      </rPr>
      <t>275</t>
    </r>
  </si>
  <si>
    <t>ZHEJIANG WESTHOMES ELECTRIC CO.,LTD.</t>
  </si>
  <si>
    <t>This company is engaged in the development and marketing of electrical equipment and apparatus. Its business was founded in 1998. The company has its registered head office based in Yueqing,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</si>
  <si>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872728</t>
  </si>
  <si>
    <t>The Company is mainly engaged in the development, production and sales of low-voltage electrical appliances such as circuit breakers.</t>
  </si>
  <si>
    <t>CN52998PC</t>
  </si>
  <si>
    <r>
      <rPr>
        <sz val="10"/>
        <rFont val="Arial"/>
        <family val="2"/>
      </rPr>
      <t>276</t>
    </r>
  </si>
  <si>
    <t>AMULAIRE THERMAL TECHNOLOGY, INC</t>
  </si>
  <si>
    <t>www.amulaire.com</t>
  </si>
  <si>
    <t>2241</t>
  </si>
  <si>
    <t>The Company and its subsidiaries are mainly engaged in the manufacturing of cooling module and related components of inverter used for hybrid vehicles and electric vehicles. The cooling module and related components of inverter disperse the heat generated during the operation of the inverter and make the inverter module working normally. The Others contain cooling systems and components used in the servers, super computers and other high power electronic systems, as well as projector, central processing unit/graphics processing unit (CPU/GPU) and other computer, communication, consumer (3C) products.</t>
  </si>
  <si>
    <t>TW53418357</t>
  </si>
  <si>
    <r>
      <rPr>
        <sz val="10"/>
        <rFont val="Arial"/>
        <family val="2"/>
      </rPr>
      <t>277</t>
    </r>
  </si>
  <si>
    <t>WUXI JUNCO INTELLIGENT EQUIPMENT CO., LTD</t>
  </si>
  <si>
    <t>This company is engaged in the manufacture of switchgear and related equipment for mining applications. It was established in 1992 and conducts business in its registered head office located in Wuxi, China.The company offers ground substations, mine substations, components and parts, and automatic systems. It products include high and low voltage switches, mining flameproof high and low voltage devices, automatic monitoring and controlling systems, mining mobile hard-structure refuge chambers, automatic compensators for reactive power, mobile transformer substations, and dry-type transformers, as well as circuit breakers and other protecting equipment. It also provides pre-sales services that include technical consultations on the equipment, type selection, supplementary services and design implementation, and budget according to the clients' requirements; mid-sales services, such as communicating with clients and satisfying their requirements to change corresponding content; and after-sales services that include site installation, organization, and management.</t>
  </si>
  <si>
    <t>www.china-junco.com</t>
  </si>
  <si>
    <t>832055</t>
  </si>
  <si>
    <t>Engaged in the manufacture of switchgear and related equipment for mining applications</t>
  </si>
  <si>
    <t>The Company mainly engaged in electrical machinery and equipment manufacturing, mining research and development of electrical equipment and safety refuge system, design, production and sales.</t>
  </si>
  <si>
    <t>CN43173PC</t>
  </si>
  <si>
    <r>
      <rPr>
        <sz val="10"/>
        <rFont val="Arial"/>
        <family val="2"/>
      </rPr>
      <t>278</t>
    </r>
  </si>
  <si>
    <t>ZHEJIANG DELING TECHNOLOGY CO.,LTD</t>
  </si>
  <si>
    <t>This company is engaged in the manufacture of electrical equipment and other related products. It was incorporated in 2007. The company is headquartered in Yueqing, China.The company specialises in the production of electric switchboards, distribution boards, circuit breakers and disconnects, electricity meters and transformers. It is also active in the production of thermionic valve, vacuum tube, discharge devices, prototyping aids and mechanical accessories.</t>
  </si>
  <si>
    <t>www.delingkeji.com</t>
  </si>
  <si>
    <t>835881</t>
  </si>
  <si>
    <t>The Cmpany mainly engaged in distribution switchgear control equipment and accessories, instrumentation, hardware accessories research and development, manufacturing, processing and sales; import and export of goods, technology import and export.</t>
  </si>
  <si>
    <t>CN47322PC</t>
  </si>
  <si>
    <r>
      <rPr>
        <sz val="10"/>
        <rFont val="Arial"/>
        <family val="2"/>
      </rPr>
      <t>279</t>
    </r>
  </si>
  <si>
    <t>MODROL ELECTRIC CO., LTD.</t>
  </si>
  <si>
    <t>This firm is an industrial company engaged in the design, development, manufacture and integration of a series of industrial automation products, including inverters, servo motors and drivers, servo hydraulic power system, high torque PM motors, hydraulic pumps and machine controllers, principally in China. The company was founded in 2002. The registered head office of the company is located in Jiangmen, Guangdong, China. The firm is a leading supplier of motor drivers and mechatronic products in industrial automation field. Its products are widely use in diverse applications including plastic injection molding machine, aluminum die casting machine, aluminum extrusion machine, plastic and rubber machine, elevator, metal forming and machine tooling. The company also offers add-value services for customers which include industrial automation system upgrade, synchronous development, customizing design, turkey engineering and project management.</t>
  </si>
  <si>
    <t>www.modrolelectric.com</t>
  </si>
  <si>
    <t>834584</t>
  </si>
  <si>
    <t>Engaged in the design, development, manufacture and integration of a series of industrial automation products, including inverters, servo motors and drivers, servo hydraulic power system, high torque PM motors, hydraulic pumps and machine controllers</t>
  </si>
  <si>
    <t>The Company mainly engaged in the production and sale of AC asynchronous motor controller, all kinds of self-controlled electrical; industrial automation and control software products and supporting hardware products technology development, production and sales.</t>
  </si>
  <si>
    <t>CN46346PC</t>
  </si>
  <si>
    <r>
      <rPr>
        <sz val="10"/>
        <rFont val="Arial"/>
        <family val="2"/>
      </rPr>
      <t>280</t>
    </r>
  </si>
  <si>
    <t>WUXI YINOW ELECTRIC EQUIPMENT CO., LTD</t>
  </si>
  <si>
    <t>This company, based in China, is involved in the research and production of equipment in power distribution system. It was founded in 2008 and has its registered business address located in Wuxi.Some of the company's products are dry-type transformer, prefabricated substation, switchgear, oil-immersed transformer, auto-transformer posts, lightning resistant coil. and reactors and compensators. Its products are used and running in electric power systems, buildings, factories, hospitals, schools, and rail transportation systems, especially in high-speed railway systems.</t>
  </si>
  <si>
    <t>www.wxenow.com</t>
  </si>
  <si>
    <t>837046</t>
  </si>
  <si>
    <t>Involved in the research and production of equipment in power distribution system</t>
  </si>
  <si>
    <t>The Company is mainly engaged in the research and development, production and sales of power distribution dry transformers, box-type substations, high and low voltage complete sets of equipment (including box products, switchgear and other equipment).</t>
  </si>
  <si>
    <t>CN48744PC</t>
  </si>
  <si>
    <r>
      <rPr>
        <sz val="10"/>
        <rFont val="Arial"/>
        <family val="2"/>
      </rPr>
      <t>281</t>
    </r>
  </si>
  <si>
    <t>TANAC AUTOMATION CO., LTD.</t>
  </si>
  <si>
    <t>This company researches, develops, produces, and markets integrated automation systems and solutions worldwide. Its principal products include winding automation equipment, non-standard automation equipment, assembly automation equipment, test automation equipment, automation equipment, industrial robot application, and intelligent factory products. The company also provides after sale services. It serves transformer inductance, machine manufacturing, consumer electronics manufacturing, automobile, household appliances, medical, and intelligent logistics industries. Its registered business office is based in Jiaxing, China. The company was incorporated in 2003.</t>
  </si>
  <si>
    <t>www.tanac.com.cn</t>
  </si>
  <si>
    <t>300461</t>
  </si>
  <si>
    <t>Researches, develops, produces, and markets integrated automation systems and solutions worldwide</t>
  </si>
  <si>
    <t>The Company is mainly engaged in the design, production, installation, testing, and after-sales service of CNC automatic production equipment.</t>
  </si>
  <si>
    <t>CN42504PC</t>
  </si>
  <si>
    <r>
      <rPr>
        <sz val="10"/>
        <rFont val="Arial"/>
        <family val="2"/>
      </rPr>
      <t>282</t>
    </r>
  </si>
  <si>
    <t>PARAS DEFENCE AND SPACE TECHNOLOGIES LIMITED</t>
  </si>
  <si>
    <t>This company, based in India, is involved in design, development, manufacturing, testing and commissioning of products, systems and solutions for defence &amp; space applications. It was founded in 1986 and conducts business from its registered head office located in Thane.The company’s electronics division is one of the oldest defence electronics groups, with significant contributions to major Defence Programs for Land and Naval Applications. Its Heavy Engineering Division is its oldest arm of the company, offering exceptional engineering capabilities, enabling Import Substitution and truly justifying the intent of Make in India for over three decades now.Some of its customers are Alpha Design Technologies, Premier Explosives Limited, Bharat Dynamics Ltd, Rafael Advances Defense Systems Ltd., Godrej &amp; Boyce Mfg Co Ltd, abd Bharat Electronics.</t>
  </si>
  <si>
    <t>www.parasdefence.com</t>
  </si>
  <si>
    <t>PARAS</t>
  </si>
  <si>
    <t>Involved in design, development, manufacturing, testing and commissioning of products, systems and solutions for defence &amp; space applications</t>
  </si>
  <si>
    <t>The Company is engaged in designing, developing, manufacturing and testing of a wide range of defence and space engineering products and solutions.</t>
  </si>
  <si>
    <t>PARAS FLOW FORM ENGINEERING LIMITED</t>
  </si>
  <si>
    <t>IN001670348IND</t>
  </si>
  <si>
    <r>
      <rPr>
        <sz val="10"/>
        <rFont val="Arial"/>
        <family val="2"/>
      </rPr>
      <t>283</t>
    </r>
  </si>
  <si>
    <t>BLIVEX ENERGY TECHNOLOGY CO., LTD.</t>
  </si>
  <si>
    <t>The company, based in China, is engaged in the production of a range of fire protection products. It was incorporated in the year 2005 and has its registered business address located in Xian. The company's products include S type aerosol automatic fire extinguishing systems such as S type aerosol fire extinguishing devices; and controllers such as floor type, bidirectional spraying type, small fire unit and hand-held type. In addition, it provides heptafluoropropane, fine dry powder fire extinguishing equipment and fire protection engineering services. The company's products are mainly used in petrochemical engineering, mobile communication, electricity, metallurgy, military and transportation for fire protection of electronic equipment. Its products are marketed and sold throughout China through its network of distributors in the country.</t>
  </si>
  <si>
    <t>www.xajr.com</t>
  </si>
  <si>
    <t>300116</t>
  </si>
  <si>
    <t>Engaged in the production of a range of fire protection products</t>
  </si>
  <si>
    <t>The Company is mainly engaged in lithium-ion battery production and sales.</t>
  </si>
  <si>
    <t>BAOLI NEW ENERGY TECHNOLOGY COMPANY LIMITED</t>
  </si>
  <si>
    <t>CN40123PC</t>
  </si>
  <si>
    <r>
      <rPr>
        <sz val="10"/>
        <rFont val="Arial"/>
        <family val="2"/>
      </rPr>
      <t>284</t>
    </r>
  </si>
  <si>
    <t>SHANGHAI SHANGDIAN ELEC.MACHINERY CORPORATION</t>
  </si>
  <si>
    <t>This company is engaged in manufacturing electric motors. The company was founded in 1949 and has its registered head office strategically located in Shanghai, China. It operates as a subsidiary of Shanghai Electric Group Company Limited.The company produces steam turbine generators, medium and large-scale AC motors and generators, DC motors and generators, and wind driven generators. The company's main products are Y2, YX3, YB2, YVP full range of low-voltage (main voltage levels: 380V, 400V, 460V, 690V, etc.) electric motor, as well as YKK, Y, YKS, YFJ, YVP, JO full range of high pressure (mainly voltage rating 3000V, 6000V, 6600V, 10000V, 11000V) motors, mainly for driving the blower, compressor pumps, crushers, cutting tools and other mechanical equipment used in transportation, transmission, transportation and other transmission machinery and rolling machinery. The company has two manufacturing bases in Shanghai and Taicang, advanced test equipment, production of high-quality motor to get the owners widely recognized.</t>
  </si>
  <si>
    <t>www.shsd-elec.com</t>
  </si>
  <si>
    <t>430363</t>
  </si>
  <si>
    <t>Engaged in manufacturing electric motors</t>
  </si>
  <si>
    <t>The Company is mainly engaged in maintenance Manufacturing AC or DC motors and generators and parts and auxiliary devices, motor cross sales and research and development, mechanical and electrical equipment, electrical materials, electrical and mechanical equipment, instrumentation, metal materials, metal machinery parts sales.</t>
  </si>
  <si>
    <t>CN41041PC</t>
  </si>
  <si>
    <r>
      <rPr>
        <sz val="10"/>
        <rFont val="Arial"/>
        <family val="2"/>
      </rPr>
      <t>285</t>
    </r>
  </si>
  <si>
    <t>TIANJIN XINBO POWER COMPOURD INSULATORS MANUFACTURING CO.,LTD.</t>
  </si>
  <si>
    <t>This company is engaged in the manufacture of electrical machinery and equipment. It was incorporated in 2009. The registered head office of the company is located in Tianjin, China. The company specialises in manufacturing power, distribution, and specialty transformers; electric motors, generators, and motor generator sets; switchgear and switchboard apparatus; relays; and industrial controls. The company predominantly operates in the domestic market.</t>
  </si>
  <si>
    <t>www.xinbopowerltd.com</t>
  </si>
  <si>
    <t>831892</t>
  </si>
  <si>
    <t>Engaged in the manufacture of electrical machinery and equipment</t>
  </si>
  <si>
    <t>The Company is mainly engaged in manufacturing of electrical machinery and equipment, AC and DC Disc Suspension porcelain (glass) composite insulators.</t>
  </si>
  <si>
    <t>CN42984PC</t>
  </si>
  <si>
    <r>
      <rPr>
        <sz val="10"/>
        <rFont val="Arial"/>
        <family val="2"/>
      </rPr>
      <t>286</t>
    </r>
  </si>
  <si>
    <t>HEBEI XUHUI ELECTRIC CO., LTD.</t>
  </si>
  <si>
    <t>This company is engaged in the production of electrical industrial apparatus. It was incorporated in 2004. The registered business office of the company is located in Shijiazhuang, China.The company offers a wide range of products such as electric power tools motors, air compressor motors, electric clean machine motors, electric power tools stators, as well as electric power tools rotors, and other related products.The company is active and operational in China.</t>
  </si>
  <si>
    <t>www.hebxuhui.com</t>
  </si>
  <si>
    <t>873864</t>
  </si>
  <si>
    <t>Engaged in the production of electrical industrial apparatus</t>
  </si>
  <si>
    <t>The Company is mainly engaged in the research and development, design, production and sales of power network safety and control equipment and power quality optimization control equipment.</t>
  </si>
  <si>
    <t>CN47978PC</t>
  </si>
  <si>
    <r>
      <rPr>
        <sz val="10"/>
        <rFont val="Arial"/>
        <family val="2"/>
      </rPr>
      <t>287</t>
    </r>
  </si>
  <si>
    <t>智能电网输变电</t>
  </si>
  <si>
    <r>
      <rPr>
        <sz val="10"/>
        <rFont val="Arial"/>
        <family val="2"/>
      </rPr>
      <t>ok</t>
    </r>
    <r>
      <rPr>
        <sz val="10"/>
        <rFont val="宋体"/>
        <family val="3"/>
        <charset val="134"/>
      </rPr>
      <t>，</t>
    </r>
    <r>
      <rPr>
        <sz val="10"/>
        <rFont val="Arial"/>
        <family val="2"/>
      </rPr>
      <t>sdp</t>
    </r>
    <r>
      <rPr>
        <sz val="10"/>
        <rFont val="宋体"/>
        <family val="3"/>
        <charset val="134"/>
      </rPr>
      <t>输变电产品、配电自动化产品、用电信息采集、军工产品</t>
    </r>
  </si>
  <si>
    <t>SHANGHAI XINYING POWERTECH CO.,LTD</t>
  </si>
  <si>
    <t>This company is principally engaged in the research and development, manufacture and distribution of smart power grids power transmission and transformation on-line monitoring products, as well as provision of technical services. It conducts business from its registered head office which is strategically located in Shanghai, China.The company's main products consist of smart grid transmission line on-line monitoring equipment and smart grid substation on-line monitoring equipment. The company mainly distributes its products to domestic grid corporations. Further, the company focuses on long-term planning, a high service level, a broad, high quality product range and extensive investments in own unique products as well as by doing something as simple as actually listening to its customers and supplier.</t>
  </si>
  <si>
    <t>www.xinyingpower.com</t>
  </si>
  <si>
    <t>831144</t>
  </si>
  <si>
    <t>Engaged in the research and development, manufacture and distribution of smart power grids power transmission and transformation on-line monitoring products, as well as provision of technical services</t>
  </si>
  <si>
    <t>The Company mainly engaged in the national smart grid power transmission line monitoring products research and development, production, sales and technical services.</t>
  </si>
  <si>
    <t>CN41894PC</t>
  </si>
  <si>
    <r>
      <rPr>
        <sz val="10"/>
        <rFont val="Arial"/>
        <family val="2"/>
      </rPr>
      <t>288</t>
    </r>
  </si>
  <si>
    <t>LASERBOND LIMITED</t>
  </si>
  <si>
    <t>This company is engaged in the research, development, and application of advanced surface engineering technologies in New South Wales and South Australia. It was founded in 1993 and was formerly known as HVOF Australia Limited. It has its registered office in Sydney, Australia.The company provides drilling tools; and laser cladding, thermal spray, welding, machining, heat treatment, metallurgy laboratory, surface coating, and remanufacturing services. It also licenses its surface engineering technologies. The company serves mining, drilling, mineral processing, power generation, transport and marine, plant and machinery, manufacturing, fluid handling, and agriculture sectors.The company aims to reduce maintenance costs for their customers and extend machinery life through embracing leading edge technologies to meet the customer's needs.</t>
  </si>
  <si>
    <t>www.laserbond.com.au</t>
  </si>
  <si>
    <t>LBL</t>
  </si>
  <si>
    <t>Engaged in the research, development, and application of advanced surface engineering technologies in New South Wales and South Australia</t>
  </si>
  <si>
    <t>The Company principal activities is reclamation and surface engineering of industrial components.</t>
  </si>
  <si>
    <t>AU057636692</t>
  </si>
  <si>
    <r>
      <rPr>
        <sz val="10"/>
        <rFont val="Arial"/>
        <family val="2"/>
      </rPr>
      <t>289</t>
    </r>
  </si>
  <si>
    <t>JIANGSU DECHUN POWER ELECTIC CO.,LTD</t>
  </si>
  <si>
    <t>This company is a Chinese-based enterprise 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 The company was founded in 1999. Its registered business office is based in Changzhou City, China. The company always takes high-tech power products as the leading factor, mainly producing: 24KV/12KV SF6 load switch, 12KV solid seal or vacuum load switch, SDC18-24 (XGN18-24) SF6 ring network cabinet, XGN15-12 (II, III) SF6 Ring network cabinet, DFW-12 cable distribution box, opening and closing station, etc. Passed the ISO9001:2008 quality system certification and CCC national compulsory product certification.</t>
  </si>
  <si>
    <t>www.jsdechun.cn</t>
  </si>
  <si>
    <t>871131</t>
  </si>
  <si>
    <t>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t>
  </si>
  <si>
    <t>The Company is mainly 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t>
  </si>
  <si>
    <t>CN50679PC</t>
  </si>
  <si>
    <r>
      <rPr>
        <sz val="10"/>
        <rFont val="Arial"/>
        <family val="2"/>
      </rPr>
      <t>290</t>
    </r>
  </si>
  <si>
    <t>ZHEJIANG BAIXIANG TECHNOLOGY CO., LTD.</t>
  </si>
  <si>
    <t>This company is engaged in the development and marketing of electrical equipment and apparatus. Its business was founded in 2011. The company has its registered head office based in Shaoxing,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</si>
  <si>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www.zjbxtech.com</t>
  </si>
  <si>
    <t>873850</t>
  </si>
  <si>
    <t>The Company's main business is the development, production and sales of high-speed intelligent glove machine and its supporting products.</t>
  </si>
  <si>
    <t>CN56771PC</t>
  </si>
  <si>
    <r>
      <rPr>
        <sz val="10"/>
        <rFont val="Arial"/>
        <family val="2"/>
      </rPr>
      <t>291</t>
    </r>
  </si>
  <si>
    <t>ECLAT FOREVER MACHINERY CO.,LTD.</t>
  </si>
  <si>
    <t>The company is engaged in the manufacture, marketing and sale of printed circuit board and liquid crystal display process equipment, liquid crystal display of peripheral equipment and automated machinery equipment. Its business was founded in June of 1994. The company has a registered head office based in Taoyuan, Taiwan.The company offers a wide range of process equipment such as acid-rinsing, drawer filter, dual easy filters on all chemical modules, CZ-Pre-treatment machine, control box, post-abrasive finishing cleaner, guide wire cleaning equipment, dry processing equipment, TFT-color filter, OLED, dry film pre-trement line, micro etching line, among others.The company has additional offices in Japan, China, Singapore, Republic of Korea, the United States of America, Hong Kong, Malaysia, Thailand, the Philippines, France and Canada.</t>
  </si>
  <si>
    <t>www.efm.com.tw</t>
  </si>
  <si>
    <t>3485</t>
  </si>
  <si>
    <t>Manufacture, marketing and sale of printed circuit board and liquid crystal display process equipment, liquid crystal display of peripheral equipment and automated machinery equipment</t>
  </si>
  <si>
    <t>The Company is a Taiwan-based company principally engaged in the manufacture of touch panel (TP) whole plant process equipment and liquid crystal display (LCD) whole plant process equipment, as well as the planning of automated logistics. The Company's main products include cleaning equipment, stripping equipment, etching equipment, development equipment, automation equipment and dry process equipment. The Company distributes its products in domestic market and to overseas markets, such as the rest areas of Asia.</t>
  </si>
  <si>
    <t>TW84995500</t>
  </si>
  <si>
    <r>
      <rPr>
        <sz val="10"/>
        <rFont val="Arial"/>
        <family val="2"/>
      </rPr>
      <t>292</t>
    </r>
  </si>
  <si>
    <t>FUAN XINRUI MACHINERY CO., LTD</t>
  </si>
  <si>
    <t>This company is engaged in the manufacture of electric motors. It was established in 2011 and conducts business from its registered head office located in Fuan, China. The company's business operation is primarily involved in manufacturing gost standard motors, IEC standard motors, special purpose motors, new energy vehicle motor, rolling door motor, and generator. It markets its products to South America, the Middle East, Southeast Asia and European countries including Germany, the United Kingdom, Italy, Sweden, Belgium, Spain, Greece and so on. The company has obtained the certificates including ISO 9001: 2008, ISO 14001: 2004, CCC, CE, and so on.</t>
  </si>
  <si>
    <t>www.xr-motor.com</t>
  </si>
  <si>
    <t>870270</t>
  </si>
  <si>
    <t>Engaged in the manufacture of electric motors</t>
  </si>
  <si>
    <t>The Company is mainly engaged in high-efficiency, energy-saving, environmentally friendly motor technology research and development, design and manufacturing, and internal and external trade sales.</t>
  </si>
  <si>
    <t>CN50123PC</t>
  </si>
  <si>
    <r>
      <rPr>
        <sz val="10"/>
        <rFont val="Arial"/>
        <family val="2"/>
      </rPr>
      <t>293</t>
    </r>
  </si>
  <si>
    <t>WUHU JINNIU ELECTRIC CO.,LTD.</t>
  </si>
  <si>
    <t>This company, formerly known as Wuhu Jinniu Transformer Manufacturing Co., Ltd., is engaged in the manufacture and distribution of electrical equipment. It was incorporated in 2000 and is based in Wuhu, Anhui, China. The company offers a wide range of products including transformers, switch cabinets, transformer substations, and other equipment. Its products are widely distributed throughout the country and abroad in cooperation with its partners and affiliated companies.</t>
  </si>
  <si>
    <t>www.jnbyq.com</t>
  </si>
  <si>
    <t>870014</t>
  </si>
  <si>
    <t>Engaged in the manufacture and distribution of electrical equipment</t>
  </si>
  <si>
    <t>The Company is mainly engaged in the research and development, production, sales and installation of switchgear and transformers.</t>
  </si>
  <si>
    <t>CN49827PC</t>
  </si>
  <si>
    <r>
      <rPr>
        <sz val="10"/>
        <rFont val="Arial"/>
        <family val="2"/>
      </rPr>
      <t>294</t>
    </r>
  </si>
  <si>
    <t>ZHEJIANG ERG TECHNOLOGY JOINT STOCK CO., LTD.</t>
  </si>
  <si>
    <t>This company, formerly known as Sanmen ERG Technology Co., Ltd., is engaged in the manufacture and sale of power transformer assembly. It was established in 1994. The registered head office of the company is located in Taizhou, People's Republic of China. The company offers oil-air coolers, dual-core body twin-unit oil-water coolers, wind power air to air coolers, air to air coolers, air-water coolers, cabin coolers, motor coolers, plate coolers, and tube bundles. Its factory covers an area of 43,340 square meters and a building area of 38,300 square meters and has 278 employees including 45 researchers and designer and nearly 43 senior technicians and managers. The company's products are certified to ISO9001-2008 Quality Management System, 14000 Environmental Management System, 3C, EUP and UL.</t>
  </si>
  <si>
    <t>www.zjerg.com</t>
  </si>
  <si>
    <t>832208</t>
  </si>
  <si>
    <t>Engaged in the manufacture and sale of power transformer assembly</t>
  </si>
  <si>
    <t>The Company is mainly engaged in electrical machinery and equipment, general equipment research, development, manufacturing, sales, import and export of goods, technology import and export.</t>
  </si>
  <si>
    <t>CN43505PC</t>
  </si>
  <si>
    <r>
      <rPr>
        <sz val="10"/>
        <rFont val="Arial"/>
        <family val="2"/>
      </rPr>
      <t>295</t>
    </r>
  </si>
  <si>
    <t>AMITA TECHNOLOGIES,INC</t>
  </si>
  <si>
    <t>This company is engaged in the manufacture and distribution of lithium ion/polymer batteries. It was established in 2000 and has its registered head office located in Taoyuan County, Taiwan. The company develops its own specialized process and methods for cell design, pack design, manufacturing process, and automation equipment. It also works with its partner institutions and companies (Industrial Technology Research Institute (ITRI), Delta Electronics, and GP Batteries) to develop and fine tune technologies for material development, electronics and automation, and battery logistics. The company's batteries are used in unlimited power supply units (UPS units), power banks, power tools, battery-powered bicycles and motorcycles and other devices.</t>
  </si>
  <si>
    <t>www.amitatech.com</t>
  </si>
  <si>
    <t>5233</t>
  </si>
  <si>
    <t>Engaged in the manufacture and distribution of lithium ion/polymer batteries</t>
  </si>
  <si>
    <t>The Company and its subsidiaries are mainly engaged in the manufacture and distribution of battery packs, battery cells and entire equipment. The Company's products mainly include high-performance thin lithium battery cells, large-scale power lithium battery packs for electrical vehicles, customer-tailored lithium battery packs, lithium battery production line and the equipment output of whole line. Its products are mainly applied in electric tools, national defense products, power storage products, signal boards and electrical vehicles. The Company distributes its products within domestic market and to overseas markets.</t>
  </si>
  <si>
    <t>TW70498018</t>
  </si>
  <si>
    <r>
      <rPr>
        <sz val="10"/>
        <rFont val="Arial"/>
        <family val="2"/>
      </rPr>
      <t>296</t>
    </r>
  </si>
  <si>
    <t>GUANGDONG,SANHE-AUTOMACHINE CO.,LTD</t>
  </si>
  <si>
    <t>This company is engaged in mechanical automation design and automation equipment manufacturing. It was founded in 2001 and has its registered head office located in Foshan, China. The company's products include plastic package motor assembly, motor plastic package BMC deburring, AC motor slot paper insertion, AC motor stator winding, AC motor shaping, AC motor lead wire processing, automatic binding of AC motor, DC motor automatic slotting paper, motor single needle double station assembly, three-pin inner winding of DC motor, DC motor single-needle six-station winding, DC motor terminal riveting, circle welding around the coil, press-in of motor bearing and circlip, motor servo BB cover press-in, compressor lower shell press-in, three-point welding of compressor pump body, three-point welding of compressor stator, compressor conical tube press-in, compressor girth welding, magnetizing outside the compressor line, straight automatic winding, straight terminal welding, compressor rotor heating jacket and cooling, automatic feeding of pump body, and leak detection function. It also provide good automated production upgrade and transformation programs and equipment for household appliances, automobiles and industrial motor manufacturers.</t>
  </si>
  <si>
    <t>www.shco.cn</t>
  </si>
  <si>
    <t>871097</t>
  </si>
  <si>
    <t>Engaged in mechanical automation design and automation equipment manufacturing</t>
  </si>
  <si>
    <t>The main business of the Company and its subsidiaries is the R&amp;D, production, sales and related technical services of non-standard automated production equipment such as special equipment for motor production.</t>
  </si>
  <si>
    <t>CN50663PC</t>
  </si>
  <si>
    <r>
      <rPr>
        <sz val="10"/>
        <rFont val="Arial"/>
        <family val="2"/>
      </rPr>
      <t>297</t>
    </r>
  </si>
  <si>
    <t>ZHUHAI POWINT ELECTRIC CO.,LTD.</t>
  </si>
  <si>
    <t>This company is engaged in the production of electrical machinery and equipment. It was incorporated in 2006. The registered business office of the company is located in Zhuhai, Guangdong, China.The company offers a wide range of products including: distribution automation feeder terminal units (ftus); distribution automation distribution terminal units (DTUs); data acquisition and monitor devices; and other safety protection devices.The company is active and operational in China.</t>
  </si>
  <si>
    <t>www.copowe.com</t>
  </si>
  <si>
    <t>837148</t>
  </si>
  <si>
    <t>Engaged in the production of electrical machinery and equipment</t>
  </si>
  <si>
    <t>Our Company is mainly engaged in electrical machinery and equipment manufacturing. Its main products are distribution automation terminal series, distribution automation master station system software, self powered controller series.And the circuit breaker on the column.</t>
  </si>
  <si>
    <t>CN48337PC</t>
  </si>
  <si>
    <r>
      <rPr>
        <sz val="10"/>
        <rFont val="Arial"/>
        <family val="2"/>
      </rPr>
      <t>298</t>
    </r>
  </si>
  <si>
    <t>HUNAN HUAHUI NEW ENERGY CO.,LTD.</t>
  </si>
  <si>
    <t>This company is engaged in the research and development, production and sales of lithium ion batteries. It was incorporated in 2010 and is based in Yiyang, Hunan, China.The company specialises in super Li-ion battery R&amp;D, design, production, assembling and marketing. Super Li-ion battery is a patented product with synclastic leading and waist sealing. Compared with traditional Li-ion battery, the super Li-ion battery is much safer, free design and assembling, and has splendid consistency. The super Li-ion battery is a kind of revolutionary invention, which will stand out from the crowd with incomparable superiority.</t>
  </si>
  <si>
    <t>www.huahuienergy.com</t>
  </si>
  <si>
    <t>874350</t>
  </si>
  <si>
    <t>Engaged in the research and development, production and sales of lithium ion batteries</t>
  </si>
  <si>
    <t>The Company is mainly engaged in the research and development, production and sales of lithium ion batteries.</t>
  </si>
  <si>
    <t>CN47099PC</t>
  </si>
  <si>
    <r>
      <rPr>
        <sz val="10"/>
        <rFont val="Arial"/>
        <family val="2"/>
      </rPr>
      <t>299</t>
    </r>
  </si>
  <si>
    <t>ABM FUJIYA BERHAD</t>
  </si>
  <si>
    <t>The company, with registered head office located in Sarawak, Malaysia, operates as an investment holding company that manufactures and distributes automotive and other batteries and lubricants. It produces conventional lead acid battery, low maintenance battery, deep cycle battery, marine application battery and MF battery with 13 brands registered. It provides batteries for use in telecommunications, power utilities, railways, defense, oil and gas, and other heavy industries. The company also provides installation, commissioning, and maintenance services. Its industrial and automotive batteries The company was incorporated in 2003.The company's aim is to continue its scope of productions with the continual improvement in qualities and competitiveness to offer customers the best of products for maximum satisfaction and reliability. Its export market includes Afghanistan, Australia, Bangladesh, Brunei, Cambodia, Chile, Egypt, Ethiopia, Fiji Island, France, Ghana, Greece, Hong Kong, India, Indonesia, Iraq, Italy, Jamaica, Japan, Jordan, Kenya, Korea, Kuwait, Laos, Lebanon, Madagascar, Mauritius, Myanmar, New Zealand, Nigeria, Sultanate of Oman, Pakistan, Papua New Guinea, Philippines, Qatar, Rwanda, Saudi Arabia, Singapore, Solomon Islands, Somalia, South Africa, Spain, Sweden, Taiwan, Thailand, Togo, Turkey, United Arab Emirates, United Kingdom, Vietnam &amp; Yemen.</t>
  </si>
  <si>
    <t>www.abm88.com.my</t>
  </si>
  <si>
    <t>5198</t>
  </si>
  <si>
    <t>Operates as an investment holding company that manufactures and distributes automotive and other batteries and lubricants</t>
  </si>
  <si>
    <t>The Company's principal activity is investment holdings whilst its subsidiary companies are involved in the manufacturing of automotive batteries and Other Batteries, as well as dealing, sale and retailing of automotive batteries and Other Batteries and lubricants.</t>
  </si>
  <si>
    <t>MY628324-W</t>
  </si>
  <si>
    <r>
      <rPr>
        <sz val="10"/>
        <rFont val="Arial"/>
        <family val="2"/>
      </rPr>
      <t>300</t>
    </r>
  </si>
  <si>
    <t>TOPLUS GLOBAL CO., LTD.</t>
  </si>
  <si>
    <t>This company is engaged in the research, development, and production of diffusers and reflectors. Its business was founded in 2001 and has its registered head office based in Zhubei, Taiwan.The company's products include reflection and diffusing films, as well as protection films. Its products are used in TFT (thin film transistor) and liquid crystal display backlight applications. The company is involved in film cutting and printing process services.The company has manufacturing facilities in Hsin-chu in Taiwan; and Suzhou and Dongguan, the People's Republic of China, as well as distributes its products throughout Asia. The company aspires to become the best supplier in backlight module material industry.</t>
  </si>
  <si>
    <t>www.toplusglobal.com</t>
  </si>
  <si>
    <t>3522</t>
  </si>
  <si>
    <t>Engaged in the research, development, and production of diffusers and reflectors</t>
  </si>
  <si>
    <t>The Company is principally engaged in the cutting and distribution of diffusers and lenticular flims. The diffusers include high luminance diffusers used in high-end televisions (TVs) and high haze diffusers. The company is also engaged in the cutting and distribution of hybrid optical films, micro lens films, brightness enhancement films (BEFs), porous reflectors and anti-waving reflectors. Its products are applied in the manufacture of thin film transistor liquid crystal display (TFT-LCD) backlight modules.</t>
  </si>
  <si>
    <t>HI-LIGHT TEK COMPANY LIMITED</t>
  </si>
  <si>
    <t>TW12947467</t>
  </si>
  <si>
    <r>
      <rPr>
        <sz val="10"/>
        <rFont val="Arial"/>
        <family val="2"/>
      </rPr>
      <t>301</t>
    </r>
  </si>
  <si>
    <t>FUJIAN MINDONG ELECTRIC CORP., LTD.</t>
  </si>
  <si>
    <t>This company is primarily engaged in the manufacture of water pumps, electric motors, alternators, and generators. It was established in 1958. The registered head office of the company is located in Fuan, China.The company is certified in accordance with ISO 9001 Quality Management System. The company specializes in supplying small and medium-sized generators, motors, fractional horsepower motors, water pumps, diesel (gasoline) generator sets, electric-controlled equipments, and rare earth permanent magnet motors. Its products are used in various applications, including pump industry, air compressor, stone machining, drive equipment, fan device, ship application, and emergency power. The company predominantly operates in the domestic market.</t>
  </si>
  <si>
    <t>www.mddj.com</t>
  </si>
  <si>
    <t>832395</t>
  </si>
  <si>
    <t>Engaged in the manufacture of water pumps, electric motors, alternators, and generators</t>
  </si>
  <si>
    <t>The Company mainly engaged in electrical machinery and equipment manufacturing, production and sales of small and medium generators, motors, pumps, power generation equipment, electrical control equipment; import and export business agent of various commodities and technology.</t>
  </si>
  <si>
    <t>CN43467PC</t>
  </si>
  <si>
    <r>
      <rPr>
        <sz val="10"/>
        <rFont val="Arial"/>
        <family val="2"/>
      </rPr>
      <t>302</t>
    </r>
  </si>
  <si>
    <t>WUXI JEWEL POWER&amp;MATERIALS CO.,LTD</t>
  </si>
  <si>
    <t>This company is primarily engaged in the manufacture of cathode materials for lithium ion power batteries. The company was established in July 2006, and has its registered head office in Wuxi, China.The company is certified in accordance with ISO 9001 Quality Management System and ISO 14001 Environmental Management System. It has an annual production capacity of 1,500 tons of modified spinel lithium manganate cathode material.</t>
  </si>
  <si>
    <t>www.js-xny.com</t>
  </si>
  <si>
    <t>872440</t>
  </si>
  <si>
    <t>Engaged in the manufacture of cathode materials for lithium ion power batteries</t>
  </si>
  <si>
    <t>The Company is mainly engaged in research and development, production and sales of lithium battery cathode materials.</t>
  </si>
  <si>
    <t>CN51893PC</t>
  </si>
  <si>
    <r>
      <rPr>
        <sz val="10"/>
        <rFont val="Arial"/>
        <family val="2"/>
      </rPr>
      <t>303</t>
    </r>
  </si>
  <si>
    <t>SHAN DONG FANG SHUO ELECTRONIC TECHNOLOGY CO.,LTD.</t>
  </si>
  <si>
    <t>This company is engaged in professional and commercial equipment and supplies merchant wholesaling. It was incorporated in 2011 and has its registered head office strategically located in Yantai, China. The company's business operation specialized in the software and information technology services, automotive satellite positioning anti-theft system, vehicle terminal product development and application, and corresponding software development and related network service operations. It has display equipment with a large inventory of commercial equipment and supplies, as well as employs staff, including sales personnel knowledgeable in the characteristics and warranties of the line of professional equipment being wholesaled.</t>
  </si>
  <si>
    <t>www.fangshuochina.com</t>
  </si>
  <si>
    <t>831606</t>
  </si>
  <si>
    <t>Engaged in professional and commercial equipment and supplies merchant wholesaling</t>
  </si>
  <si>
    <t>Our Company's main business is the research and development, design, manufacturing, sales, and service of intelligent equipment for motor stator windings.</t>
  </si>
  <si>
    <t>CN42810PC</t>
  </si>
  <si>
    <r>
      <rPr>
        <sz val="10"/>
        <rFont val="Arial"/>
        <family val="2"/>
      </rPr>
      <t>304</t>
    </r>
  </si>
  <si>
    <t>GUANGZHOU BATTSYS CO.,LTD.</t>
  </si>
  <si>
    <t>This company is primarily engaged in the manufacture of measuring and controlling devices. It started its operations in September 2006, and has its registered business strategically office located in Guangzhou, China. The company is principally involved in designing and manufacturing water meters, heat tallies, and other related measuring instruments. It also provides repair and maintenance services, as well as its parts and components. The company offers these products to residential, commercial and industrial customers. In addition, it also offers repair and calibration services. The company has its active operations within the country.</t>
  </si>
  <si>
    <t>www.fentbattery.com</t>
  </si>
  <si>
    <t>837375</t>
  </si>
  <si>
    <t>Engaged in the manufacture of measuring and controlling devices</t>
  </si>
  <si>
    <t>The Company is mainly engaged in research and development, production and sales of flexible packaging small capacity lithium batteries and cylindrical steel shell lithium batteries and battery packs.</t>
  </si>
  <si>
    <t>GUANGZHOU FULLRIVER BATTERY NEW TECHNOLOGY COMPANY LIMITED</t>
  </si>
  <si>
    <t>CN49314PC</t>
  </si>
  <si>
    <r>
      <rPr>
        <sz val="10"/>
        <rFont val="Arial"/>
        <family val="2"/>
      </rPr>
      <t>305</t>
    </r>
  </si>
  <si>
    <t>INDSIL HYDRO POWER AND MANGANESE LTD</t>
  </si>
  <si>
    <t>This company, formerly known as Indsil Electrosmelts Ltd., is engaged in the manufacture of ferro-alloys and calcium carbide. It produces low carbon silico manganese, low carbon Ferro manganese, high carbon silico manganese, and high carbon ferro manganese and calcium carbide. It distributes its products to stainless steel plants in India and in North America, South America, Western Europe, Eastern Europe, Eastern Asia, Southeast Asia, Middle East, Africa and Oceana. The company has manufacturing plants in Kerala and Raipur Chattisgar in India. The company was established in 1990. Its registered head office is located in Coimbatore, India.</t>
  </si>
  <si>
    <t>www.indsil.com</t>
  </si>
  <si>
    <t>522165</t>
  </si>
  <si>
    <t>Engaged in the manufacture of ferro-alloys and calcium carbide</t>
  </si>
  <si>
    <t>The Company had two segments: smelter and power.  The Company produces and supplies low carbon silico manganese alloys to steel and stainless steel industries in primarily India.</t>
  </si>
  <si>
    <t>INDSIL ELECTROSMELTS LTD</t>
  </si>
  <si>
    <t>IN31997FI</t>
  </si>
  <si>
    <r>
      <rPr>
        <sz val="10"/>
        <rFont val="Arial"/>
        <family val="2"/>
      </rPr>
      <t>306</t>
    </r>
  </si>
  <si>
    <t>制造太阳能光伏发电系统的组件</t>
  </si>
  <si>
    <t>ok，sdp新能源产品研发制造、电站投资、碳资产管理，适用于电站</t>
  </si>
  <si>
    <t>WUXI LONGMA TECHNOLOGY CO., LTD</t>
  </si>
  <si>
    <t>This company is engaged in the manufacture and distribution of electrical equipment. It was established in 2002 and conducts business from its registered head office located in Wuxi, China. The company's business operation is primarily involved in manufacturing components for solar photovoltaic power generation systems.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t>
  </si>
  <si>
    <t>www.wxlongmax.com</t>
  </si>
  <si>
    <t>874241</t>
  </si>
  <si>
    <t>The company mainly engaged in the mechatronics product development, design, sales; automated control system assembly, modification, commissioning and after-sales service; DC bus product research and development of solar energy and solar photovoltaic DC control systems, sales, installation, commissioning; general machinery, chemical materials, electronic products, building materials, textiles, clothing, sales of computer accessories; maintenance and technical services to promote their products; import and export and agent all kinds of goods and technology.</t>
  </si>
  <si>
    <t>CN41559PC</t>
  </si>
  <si>
    <r>
      <rPr>
        <sz val="10"/>
        <rFont val="Arial"/>
        <family val="2"/>
      </rPr>
      <t>307</t>
    </r>
  </si>
  <si>
    <t>GUANGZHOU WINTONIC BATTERY&amp;MAGNET CO.,LTD</t>
  </si>
  <si>
    <t>This company is engaged in the manufacture of primary and storage batteries. It was founded in 1998 and conducts business from its registered head office located in Guangzhou,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</si>
  <si>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www.wintonic.cn</t>
  </si>
  <si>
    <t>873812</t>
  </si>
  <si>
    <t>The Company is mainly engaged in the research and development, production and sales of secondary batteries such as lithium-ion batteries.</t>
  </si>
  <si>
    <t>CN56661PC</t>
  </si>
  <si>
    <r>
      <rPr>
        <sz val="10"/>
        <rFont val="Arial"/>
        <family val="2"/>
      </rPr>
      <t>308</t>
    </r>
  </si>
  <si>
    <t>YANTAI CHUNGWAY NEW ENERGY TECHNOLOGY CO., LTD.</t>
  </si>
  <si>
    <t>This company is engaged in the sale of machinery for textile, apparel and leather. It was incorporated in 2015 and it conducts business from its registered head office which is strategically located in Yantai, China. The company primarily sells machineries used from the start of the yarn-making process through weaving the cloth, final treatments, and dyeing. Examples of these machineries are the following: draw texturizing machines which are used to draw twisting machines, air texturizing machines, automatic shuttle changing looms, rapier looms and high speed circular knitting machines. By placing great importance on close cooperation with reliable, regional suppliers, the company is able to realize custom-tailored solutions for clients cost-effectively and to very short timescales.</t>
  </si>
  <si>
    <t>Wholesale; Retail</t>
  </si>
  <si>
    <t>873537</t>
  </si>
  <si>
    <t>Engaged in the sale of machinery for textile, apparel and leather</t>
  </si>
  <si>
    <t>The Company is mainly engaged in the research and development, design, manufacture and sales of lithium-ion battery thermal runaway detection and prevention and control devices. Its main products are lithium-ion power battery fire prevention and control devices for electric buses. At present, it is mainly used in the field of new energy electric buses. In the future, it can be widely used in other fields with lithium-ion battery thermal runaway detection and prevention and control.</t>
  </si>
  <si>
    <t>CN53938PC</t>
  </si>
  <si>
    <r>
      <rPr>
        <sz val="10"/>
        <rFont val="Arial"/>
        <family val="2"/>
      </rPr>
      <t>309</t>
    </r>
  </si>
  <si>
    <t>DREWLOONG PRECISION, INC.</t>
  </si>
  <si>
    <t>This firm operates as a manufacturer dedicated to provide high quality engineering and fabrication services of precision tooling, machined, sheet metal components, surface treatment and assemblies for aerospace, electronics, automotive, industrial and other high tech industries principally in Taiwan. The company was incorporated in August 1990. The registered head office of the company is located in Renwu Dist., Kaohsiung City, Taiwan, China. The firm is one of the leading manufaturers of precision parts and components in Taiwan for customers around the world in the aerospace, automotive and other high-tech industries. The company is a ISO9001:2008 + AS9100C, and NADCAP certified organization, and is an approved supplier for a number leading aerospace manufacutuers around the world. The company has been involved in the fabrication of precision machined components for aerospace, ship building and industrial applications.</t>
  </si>
  <si>
    <t>www.drewloong.com.tw</t>
  </si>
  <si>
    <t>4572</t>
  </si>
  <si>
    <t>Operates as a manufacturer dedicated to provide high quality engineering and fabrication services of precision tooling, machined, sheet metal components, surface treatment and assemblies for aerospace, electronics, automotive, industrial and other high tech industries principally in Taiwan</t>
  </si>
  <si>
    <t>The Company's main business items are special parts (aircraft parts), transport parts, mechanical work machines, ship parts, mechanical parts, molds, etc.</t>
  </si>
  <si>
    <t>TW23830154</t>
  </si>
  <si>
    <r>
      <rPr>
        <sz val="10"/>
        <rFont val="Arial"/>
        <family val="2"/>
      </rPr>
      <t>310</t>
    </r>
  </si>
  <si>
    <t>SHAANXI SINOHELI NEW HEATING TECHNOLOGY CO.,LTD.</t>
  </si>
  <si>
    <t>This company is engaged in the transmission of electricity as well as in the electric bulk power transmission and control. It was founded in 1997 and conducts business from its registered head office located in the city of Xi'an, China. The company manages transmission systems of electric power. These transmission systems include lines and transformer stations. The company controls the electric transmission from the source to the distribution points or other electric utilities. It conducts its business activities in Xian and serves the general public of the city as well as the surrounding areas.</t>
  </si>
  <si>
    <t>www.sinoheli.cn</t>
  </si>
  <si>
    <t>832854</t>
  </si>
  <si>
    <t>Engaged in the transmission of electricity as well as in the electric bulk power transmission and control</t>
  </si>
  <si>
    <t>The Company is mainly engaged in electricity, heat production and supply industry segments of the industry, energy-saving type for thermal power generating units and heat exchanger, urban heating network automation control system, station control system.</t>
  </si>
  <si>
    <t>CN43982PC</t>
  </si>
  <si>
    <r>
      <rPr>
        <sz val="10"/>
        <rFont val="Arial"/>
        <family val="2"/>
      </rPr>
      <t>311</t>
    </r>
  </si>
  <si>
    <t>HARBIN LANGSUNG ELECTRIC COMPANY LIMITED</t>
  </si>
  <si>
    <t>This company is an industrial firm which is engaged in the design and manufacture of power generation equipment and marine propulsion plants in China. It was incorporated in 2005 and conducts its business from its registered head office which is located in Harbin. The company is recognized as one of the largest manufacturers of power plant equipment in China. It offers sub-critical, supercritical, air-cooled, and nuclear steam turbines. It also provides wind, hydro, thermal, nuclear, and gas power equipment, as well as AC motors. The company's products are marketed through its network of distributors and dealers throughout the country as well as abroad.</t>
  </si>
  <si>
    <t>www.lsecn.com</t>
  </si>
  <si>
    <t>831593</t>
  </si>
  <si>
    <t>Engaged in the design and manufacture of power generation equipment and marine propulsion plants in China</t>
  </si>
  <si>
    <t>The Company mainly engaged in switchgear, box type substation and other power transmission and distribution control equipment R &amp; D, manufacturing, sales and installation services.</t>
  </si>
  <si>
    <t>CN42661PC</t>
  </si>
  <si>
    <r>
      <rPr>
        <sz val="10"/>
        <rFont val="Arial"/>
        <family val="2"/>
      </rPr>
      <t>312</t>
    </r>
  </si>
  <si>
    <t>CHING CHAN OPTICAL TECHNOLOGY CO., LTD.</t>
  </si>
  <si>
    <t>www.ccm3s.com</t>
  </si>
  <si>
    <t>2070</t>
  </si>
  <si>
    <t>The Company and its subsidiaries are mainly engaged in research, design, manufacture and sales of optical sorting machine used for detection of fasteners, as well as manufacture and sales of fastener former machines. The Company's main products contain optical sorting machines and fastener former machines. Optical sorting machines contain rotary disk sorting machines, eddy current sorting machines, conveyor sorting machines, glass dial sorting machines and first article inspection machines. Fastener former machines contain screw formers, bolt parts formers and others. It also engaged in sales, maintenance and after-sales service of hopper, conveyor system, packaging machine and other peripheral equipment for sorting machines.</t>
  </si>
  <si>
    <t>TW89855649</t>
  </si>
  <si>
    <r>
      <rPr>
        <sz val="10"/>
        <rFont val="Arial"/>
        <family val="2"/>
      </rPr>
      <t>313</t>
    </r>
  </si>
  <si>
    <t>SHANDONG JINGPU SOLAR ENERGY TECHNOLOGY CO.,LTD</t>
  </si>
  <si>
    <t>This company is engaged in the production of solar energy products. It was founded in 1996. The registered business office of the company is located in Linyi, China.The company offers a wide range of products including: vacuum tube solar; flat panel solar energy; solar photovoltaic; and phosgene composite.The company is active and operational in China.</t>
  </si>
  <si>
    <t>www.sdjptyn.com</t>
  </si>
  <si>
    <t>872461</t>
  </si>
  <si>
    <t>Engaged in the production of solar energy products</t>
  </si>
  <si>
    <t>The Company's main business is the research and development, production, sales and installation of solar thermal systems, solar photovoltaic power generation systems and related products.</t>
  </si>
  <si>
    <t>CN52795PC</t>
  </si>
  <si>
    <r>
      <rPr>
        <sz val="10"/>
        <rFont val="Arial"/>
        <family val="2"/>
      </rPr>
      <t>314</t>
    </r>
  </si>
  <si>
    <t>JIANGSU SHENGNAN ELECTRONIC TECHNOLOGY CO., LTD</t>
  </si>
  <si>
    <t>This company, based in China, is engaged in the research and development, production and sale of power related products. It was incorporated in 2010 and has registered headquarters located in Taixing, Jiangsu. It offers a variety of power supply and system, secondary power supply and management software, controller and testing equipment, reducer, transmission machinery, special mechanical and electrical products, and microwave power module, as well as Hybrid integrated circuit, Wire bonding process, and Parallel seam welding. It supplies its products to marketing channels and has a wide customer base consisting mainly of retailers, wholesalers and distributors. It has its active operations within the country.</t>
  </si>
  <si>
    <t>www.jssndz.com</t>
  </si>
  <si>
    <t>837006</t>
  </si>
  <si>
    <t>Engaged in the research and development, production and sale of power related products</t>
  </si>
  <si>
    <t>The Company is mainly engaged in Electrical machinery and equipment manufacturing.</t>
  </si>
  <si>
    <t>CN48562PC</t>
  </si>
  <si>
    <r>
      <rPr>
        <sz val="10"/>
        <rFont val="Arial"/>
        <family val="2"/>
      </rPr>
      <t>315</t>
    </r>
  </si>
  <si>
    <t>ZHEJIANG YOUTAI ELECTRICAL CO.,LTD.</t>
  </si>
  <si>
    <t>This company is engaged in manufacturing other electrical equipment and components. It has its registered head office strategically located in Lishui, China. The company's business operation specializes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Lishui and across major locations in China. It was incorporated in 2011.</t>
  </si>
  <si>
    <t>831462</t>
  </si>
  <si>
    <t>The Company is mainly engaged in the meter box, control box, electrical production, processing and marketing; import and export business countries allow goods and technology.</t>
  </si>
  <si>
    <t>CN42158PC</t>
  </si>
  <si>
    <r>
      <rPr>
        <sz val="10"/>
        <rFont val="Arial"/>
        <family val="2"/>
      </rPr>
      <t>316</t>
    </r>
  </si>
  <si>
    <t>SHENZHEN AE INTELLIGENT EQUIPMENTS CO., LTD.</t>
  </si>
  <si>
    <t>This company is engaged in research and development, design, production, and wholesale distribution of CNC machine tools. It was founded and incorporated in 2006. The registered business office of the company is located in Shenzhen, China.The company offers a wide range of products such as horizontal machining center, vertical machining center, dragon door carving and milling machine, CNC systems, and other supporting products and automation equipment. The company is active and operational in China.</t>
  </si>
  <si>
    <t>www.aecnc.com.cn</t>
  </si>
  <si>
    <t>832223</t>
  </si>
  <si>
    <t>Engaged in research and development, design, production, and wholesale distribution of CNC machine tools</t>
  </si>
  <si>
    <t>The Company is mainly engaged in research and development, design, production and sales of CNC machine tools and related products.</t>
  </si>
  <si>
    <t>CN43627PC</t>
  </si>
  <si>
    <r>
      <rPr>
        <sz val="10"/>
        <rFont val="Arial"/>
        <family val="2"/>
      </rPr>
      <t>317</t>
    </r>
  </si>
  <si>
    <t>从事发电、输配电</t>
  </si>
  <si>
    <t>ok，sdp专业从事厂用防爆电器(防爆电器、防爆元件和防爆灯具)、三防产品的研发、生产和销售</t>
  </si>
  <si>
    <t>CZ ELECTRIC CO., LTD.</t>
  </si>
  <si>
    <t>This company is engaged in the electric power generation, transmission and distribution. It was founded in 2006 and it conducts business from its registered head office located in Jiaxing, Zhejiang, China.As an energy services provider, the company offers electrical testing, emergency troubleshooting and supply and installation of major electrical equipment. It is also involved in the construction, operation and maintenance of electric distribution facilities and various technical services. The company operates a telecommunications infrastructure and provides data transport and connectivity services. In addition, the company predominantly operates in the domestic market and serves a wide range of customers, mainly in the utilities industry.</t>
  </si>
  <si>
    <t>873134</t>
  </si>
  <si>
    <t>The Company is mainly engaged in the research and development, production, and sales of factory explosion-proof electrical appliances (explosion-proof appliances, explosion-proof components, and explosion-proof lamps) and three protection products.</t>
  </si>
  <si>
    <t>CN57019PC</t>
  </si>
  <si>
    <r>
      <rPr>
        <sz val="10"/>
        <rFont val="Arial"/>
        <family val="2"/>
      </rPr>
      <t>318</t>
    </r>
  </si>
  <si>
    <t>REALLOPP ELECTRIC(BEIJING) CO.,LTD</t>
  </si>
  <si>
    <t>This company is engaged in the design, development, manufacture and sale of electronic components. It was founded in September 2009 and it conducts business from its registered head office located in Beijing, China.The company manufactures the following products: circuit protection, diodes, discrete devices, engineering kits, insulated gate bipolar transistor, integrated circuits, transistor, sensors, switches and relays, encoder accessories, hand counter, relay accessories, relays, sensor accessories, switch accessories/modular parts, switch kits, switches, time delay relays, and wireless equipment, plugs and adapters, rectangular connectors, terminal blocks and strips, and test connectors. Further, the company has always adhered to work hard, stabilize the market by quality and cooperation with others in honor and insisted on depending on talents and advanced equipment to develop new products.</t>
  </si>
  <si>
    <t>www.reallopp.com</t>
  </si>
  <si>
    <t>833106</t>
  </si>
  <si>
    <t>Engaged in the design, development, manufacture and sale of electronic components</t>
  </si>
  <si>
    <t>The company's main business: smart grid distribution automation monitoring of the main equipment, accessories equipment and services R &amp; D, production and sales. Scope: production, manufacture of electrical equipment. Sales of electronic products, communications equipment (excluding satellite transmitting and receiving equipment), computer auxiliary equipment, software, office equipment, instrumentation, hardware, lamps, glass products, ceramic products, sanitary ware, electrical and mechanical equipment, building materials, sporting goods, handicrafts, metal materials, household appliances, auto parts, audio equipment, electrical equipment; technology development, technology consulting, technology transfer, technical services, technology promotion; the import and export of goods and technology import and export, import and export agent.</t>
  </si>
  <si>
    <t>CN44889PC</t>
  </si>
  <si>
    <r>
      <rPr>
        <sz val="10"/>
        <rFont val="Arial"/>
        <family val="2"/>
      </rPr>
      <t>319</t>
    </r>
  </si>
  <si>
    <t>HANGZHOU ZHEDA JINGYI ELECTROMECHANICAL TECHNOLOGY CO. LTD.</t>
  </si>
  <si>
    <t>This company is engaged in the manufacture of pipe profile, steelmaking and continuous casting, and smart sensors. It was established in 1993. The company is headquartered in Hangzhou, China. The company has established good cooperative partner relationships with domestically and internationally top-ranking metallurgical enterprises such as ArcelorMittal, BaoSteel, Anshan Iron and Steel, Baogang Group, Valin Steel, PanGang Group, Tianjian Pipe(Group) Corporation, Xinyegang, Shengli Oilfield, Daqing Oilfield, and other more than 50 enterprises. The company has implemented and maintains an effective and customer-centric quality management system, and fulfills the requirements of ISO9001: 2000 quality management system. It owns more than twenty authorized patents and utility model patents, has developed high-tech products which have reached the international advanced level, some of which has won the third prize of Zhejiang Province Scientific and Technological Progress Award and the Golden Bridge Award.</t>
  </si>
  <si>
    <t>www.jingyitech.com</t>
  </si>
  <si>
    <t>831351</t>
  </si>
  <si>
    <t>Engaged in the manufacture of pipe profile, steelmaking and continuous casting, and smart sensors</t>
  </si>
  <si>
    <t>The Company is mainly engaged in technology development, services, consulting, transfer of results, organization of production; general machinery, electrical machinery and equipment, communications equipment, computer; contracting; mechanical and electrical engineering technology, electronic communications engineering; wholesale and retail; computer and accessories, general machinery and accessories, instruments, liquid coating; goods, technology import and export.</t>
  </si>
  <si>
    <t>HANGZHOU ZHEDA JINGYI ELECTROMECHANICAL TECHNOLOGY COMPANY LIMITED</t>
  </si>
  <si>
    <t>CN42066PC</t>
  </si>
  <si>
    <r>
      <rPr>
        <sz val="10"/>
        <rFont val="Arial"/>
        <family val="2"/>
      </rPr>
      <t>320</t>
    </r>
  </si>
  <si>
    <t>WUXI KUNSHENG INTELLIGENT EQUIPMENT CO. , LTD.</t>
  </si>
  <si>
    <t>This company is engaged in the manufacture of primary and storage batteries. It was founded in 2016 and conducts business from its registered head office located in Wuxi, Jiangsu,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</si>
  <si>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www.kingenious.com</t>
  </si>
  <si>
    <t>873597</t>
  </si>
  <si>
    <t>The Company is mainly engaged in the R &amp; D, production and sales of solar cell processing equipment.</t>
  </si>
  <si>
    <t>CN55970PC</t>
  </si>
  <si>
    <r>
      <rPr>
        <sz val="10"/>
        <rFont val="Arial"/>
        <family val="2"/>
      </rPr>
      <t>321</t>
    </r>
  </si>
  <si>
    <t>KULKARNI POWER TOOLS LIMITED</t>
  </si>
  <si>
    <t>This company is engaged in the design and manufacture of electric power tools and blowers. It was established in 1976 as a joint venture with Black &amp; Decker Corporation. The registered business office of the company is located in Kolhapur, India.The company offers a wide range of products including: twin lobe and tri lobe blowers, twin lobe and tri lobe vehicle blowers, gas blowers, and exhausters; centrifugal and axial fans; and accessories comprising acoustic hood enclosures, base frames, slide rails, suction silencers, discharge silencer cum interconnecting pipe lines, suction filters, motor pulleys, blower pulleys, v-belts, v-belt guards, pressure gauges, safety and non return valves, anti vibration pads, expansion joints, foundation bolts, gaskets, and filter choking devices. It also provides drills, rotary hammers, chipping machines, demolition hammers, concrete core cutters, angle and straight grinders, and sanders/polishers for construction, wood working, and metal working applications; valve refacers and angular vibrocentric kits for automobile applications; accessories, such as grinding and cutting wheels, sanding discs, drill bits, chisels, rubber pads and backing pads, chucks and chuck keys; control motors; and other products consisting of blowers, heat guns, and sirens, as well as drill stands. It strives to design, manufacture and service the products by maintaining high quality standards.This manufacturer of electric power tools is a global company with operations in the Middle East, Africa, Nigeria and South Africa, Southeast Asia, and South Asian Association for Regional Cooperation (SAARC) countries under the brand name, Powermaster. Some of its customers are Reliance Industries, Larson &amp; Toubro, Crompton Greaves, Siemens, Bharat Heavy Electricals Limited (BHEL), and Bieco Lawrie.</t>
  </si>
  <si>
    <t>www.kpt.co.in</t>
  </si>
  <si>
    <t>505299</t>
  </si>
  <si>
    <t>Engaged in the design and manufacture of electric power tools and blowers</t>
  </si>
  <si>
    <t>The Company is mainly engaged in the business of manufacturing of Electrical Power Tools and Roots(Positive Displacement) Blowers/Exhausters for a wide variety of applications, Electric Commercial Vehicles and power generation through windmills</t>
  </si>
  <si>
    <t>KULKARNI BLACK &amp; DECKER LTD</t>
  </si>
  <si>
    <t>Powermaster</t>
  </si>
  <si>
    <t>IN33817FI</t>
  </si>
  <si>
    <r>
      <rPr>
        <sz val="10"/>
        <rFont val="Arial"/>
        <family val="2"/>
      </rPr>
      <t>322</t>
    </r>
  </si>
  <si>
    <t>GADLEE GREEN CLEANING EQUIPMENT CORPORATION</t>
  </si>
  <si>
    <t>This company is engaged in the production of cleaning products. It was founded in 1993. The registered business office of the company is located in Foshan, China. The company offers a wide range of products such as scrubber dryers, sweepers, high pressure cleaners, vacuum cleaners, commercial cleaning machines, cleaning tools, cleaning chemicals, and other related products.</t>
  </si>
  <si>
    <t>www.gadlee.com</t>
  </si>
  <si>
    <t>831992</t>
  </si>
  <si>
    <t>Engaged in the production of cleaning products</t>
  </si>
  <si>
    <t>The Company is mainly engaged in electrical machinery and equipment manufacturing industry, industrial and commercial washing machines, sweeping machines, vacuum cleaners and other research and development, production and sales.</t>
  </si>
  <si>
    <t>CN43166PC</t>
  </si>
  <si>
    <r>
      <rPr>
        <sz val="10"/>
        <rFont val="Arial"/>
        <family val="2"/>
      </rPr>
      <t>323</t>
    </r>
  </si>
  <si>
    <t>ZHEJIANG WALTER MECH ELECTRICAL CO.,LTD.</t>
  </si>
  <si>
    <t>This company is engaged in the production of micro and special motors. It was founded in 1997. The registered business office of the company is located in Jiaxing, Zhejiang, China.The company offers a wide range of products such as tubular motors, DC tubular motors, quite tubular motors, chain window openers, linear actuators, curtain motors, venetian blinds motors, roller shutters, controllers, accessories, and other related products.The company is active and operational in China.</t>
  </si>
  <si>
    <t>www.hualete.cn</t>
  </si>
  <si>
    <t>836753</t>
  </si>
  <si>
    <t>Engaged in the production of micro and special motors</t>
  </si>
  <si>
    <t>The Company mainly engaged in tubular motor research and development, production and sales.</t>
  </si>
  <si>
    <t>CN47925PC</t>
  </si>
  <si>
    <r>
      <rPr>
        <sz val="10"/>
        <rFont val="Arial"/>
        <family val="2"/>
      </rPr>
      <t>324</t>
    </r>
  </si>
  <si>
    <t>ZHEJIANG CEN NEW ENERGY STOCK CO.,LTD.</t>
  </si>
  <si>
    <t>This company is engaged in the manufacture of heat pumps. It conducts business from its registered head office located in Jiaxing, Zhejiang, China. The company was incorporated in 2006.The company specialises in producing a range of heat pumps. It manufactures these products in compliance with the standards and other technical specifications that guarantees top quality and safety. It has state-of-the-art technology and equipment for manufacturing, as well as employs certified staff skilled in manufacturing operations.</t>
  </si>
  <si>
    <t>konnen-heatpump.com</t>
  </si>
  <si>
    <t>871885</t>
  </si>
  <si>
    <t>Engaged in the manufacture of heat pumps</t>
  </si>
  <si>
    <t>The Company is mainly engaged in solar energy measurement and control instrument, module triple supply (cold, warm, heat) heat pump, ground source heat pump, air energy water heater, contract energy management services.</t>
  </si>
  <si>
    <t>CN51236PC</t>
  </si>
  <si>
    <r>
      <rPr>
        <sz val="10"/>
        <rFont val="Arial"/>
        <family val="2"/>
      </rPr>
      <t>325</t>
    </r>
  </si>
  <si>
    <t>KING CORE ELECTRONICS INC.</t>
  </si>
  <si>
    <t>This company is engaged in the manufacture and marketing of ferrite core and multi-layer chip beads or inductors. It was founded in 1986, and its registered business office is located in Taoyuan, Taiwan. The company's principal products include surface mount technology (SMT) ferrite chip beads or inductors and electromagnetic interference (EMI) suppression ferrite cores. It also offers two through hole ferrite core sample kits for cables and two SMT ferrite chip sample folders for printed circuit board application. The company operates production facilities located in Ping Jhen City, Taiwan and Wujiang City, China. In addition, it established two warehouses in Guang Don, China. The company exports its products to various countries and regions, including Asia, Europe, and the United States.</t>
  </si>
  <si>
    <t>www.kingcore.com.tw</t>
  </si>
  <si>
    <t>6155</t>
  </si>
  <si>
    <t>Engaged in the manufacture and marketing of ferrite core and multi-layer chip beads or inductors</t>
  </si>
  <si>
    <t>The Company primarily engaged in the manufacture and sales of cores and related components. The Company's major products include ferrite cores, magnetic cores, multi-layer chips, bead inductors and wire wound inductors, among others. 
The Company's products are mainly used in the manufacture of consumer electronics, information products and communication products, such as personal computers (PCs), notebook computers, tablet PCs, motherboards, power supplies, all kinds of displays, hard drive machines, scanners, players, other computer peripheral products, wires, personal digital assistant (PDA) devices, global positioning system (GPS) devices, telephones, switches and servers, among others. The Company mainly operates its businesses in Taiwan, the People's Republic of China (the PRC) and others.</t>
  </si>
  <si>
    <t>TW22306130</t>
  </si>
  <si>
    <r>
      <rPr>
        <sz val="10"/>
        <rFont val="Arial"/>
        <family val="2"/>
      </rPr>
      <t>326</t>
    </r>
  </si>
  <si>
    <t>SHANGHAI BOBAO GROUP CO.,LTD</t>
  </si>
  <si>
    <t>This company, formerly Shanghai platinum Po Industrial Development Co., Ltd., is engaged in collection of auto parts manufacturing, welding materials production, import and export trade, real estate development, construction the hotel management for an integrated enterprise. It was founded in 2008 by the six Chouzu entities and has its registered office in Shanghai, China.The company is adhering to the mode of operation integrity, quality, win-win business philosophy, marketing and services simultaneously, and continuously improve enterprise management level, to provide its clients with quality products and improve service efficiency. The company also has a professional R &amp; D team and improve the quality management system, and passed the ISO9001 quality management system certification. Through all staff's efforts to further promote the standardised management, enhance corporate brand image, enhance their social visibility and operational efficiency, the group focus on platinum treasure to fight new and pioneering enterprise groups, to enter larger capital markets.</t>
  </si>
  <si>
    <t>www.bobaocn.com</t>
  </si>
  <si>
    <t>832696</t>
  </si>
  <si>
    <t>Engaged in collection of auto parts manufacturing, welding materials production, import and export trade, real estate development, construction the hotel management for an integrated enterprise</t>
  </si>
  <si>
    <t>The Company mainly engaged in welding materials production, sales and research and development.</t>
  </si>
  <si>
    <t>CN43828PC</t>
  </si>
  <si>
    <r>
      <rPr>
        <sz val="10"/>
        <rFont val="Arial"/>
        <family val="2"/>
      </rPr>
      <t>327</t>
    </r>
  </si>
  <si>
    <t>ANHUI ANZE ELECTRIC INC.</t>
  </si>
  <si>
    <t>This company is engaged in the manufacture of electrical equipment and other related products. It was incorporated in 2005. The registered head office of the company is located in Ningguo, China.The company specializes in the production of electric switchboards, distribution boards, circuit breakers and disconnects, electricity meters and transformers. It is also active in the production of thermionic valve, vacuum tube, discharge devices, prototyping aids and mechanical accessories.</t>
  </si>
  <si>
    <t>www.anze.cn</t>
  </si>
  <si>
    <t>831945</t>
  </si>
  <si>
    <t>The Company mainly engaged in electrical machinery and equipment manufacturing, civil and industrial electric heating series of high-performance device products, development, production and sales of electrical heating, electric heating and control systems.</t>
  </si>
  <si>
    <t>CN43273PC</t>
  </si>
  <si>
    <r>
      <rPr>
        <sz val="10"/>
        <rFont val="Arial"/>
        <family val="2"/>
      </rPr>
      <t>328</t>
    </r>
  </si>
  <si>
    <t>S&amp;S POWER SWITCHGEAR LIMITED</t>
  </si>
  <si>
    <t>This company, based in India, is engaged in the manufacture of disconnectors and insulators. It was established in 1975 and has its registered business office based in Chennai. The company is the largest manufacturer of disconnectors in India with over 7,000 installations to its credit. Its range of disconnectors includes center break, double break, pantograph and vertical break series from 36kV to 800 kV. Disconnectors are supplied with different mechanisms namely - Manual, Manual Geared or Electric Motor operated. Insulators of solid core type, terminal connectors of rigid or expansion type and support structures are supplied as optional items. The company has obtained certificate of rating from KEMA (HOLLAND),CESI (ITALY), besides all leading laboratories within India, proving the design of its products. The company is committed to TQS (Total Quality System). In addition, the company has been certified by TUV Germany as an ISO 9001:2000 company.</t>
  </si>
  <si>
    <t>www.sspower.com</t>
  </si>
  <si>
    <t>517273</t>
  </si>
  <si>
    <t>Engaged in the manufacture of disconnectors and insulators</t>
  </si>
  <si>
    <t>The Company is engaged in designing, manufacturing and selling new circuit breaker products, servicing of old installed base of circuit breakers.</t>
  </si>
  <si>
    <t>IN34746FI</t>
  </si>
  <si>
    <r>
      <rPr>
        <sz val="10"/>
        <rFont val="Arial"/>
        <family val="2"/>
      </rPr>
      <t>329</t>
    </r>
  </si>
  <si>
    <t>XUZHOU FENGHE SLEWING BEARING CO.,LTD</t>
  </si>
  <si>
    <t>This company is a China-based enterprise engaged in the design and manufacture of slewing bearing. It was established in 2004 and conducts business from its registered head office located in Xuzhou, China. The company's main products are four series of slewing bearings, including single-row spherical type, double-row spherical type, three-row rolling type and crossover rolling type. These products are applied for all standard and non-standard specifications from 150 to 4500mm. Its products are widely used in engineering machinery, building machinery, metallurgical and mining machinery, shipping port machinery, environmental protection machinery, light industry machinery, petroleum chemical machinery, engineering vehicle, war industry equipments and so on.The company's products sell well all over China, and are exported to the United States, Germany, Australia, Singapore and other countries and regions.</t>
  </si>
  <si>
    <t>www.xzfhhz.com</t>
  </si>
  <si>
    <t>832217</t>
  </si>
  <si>
    <t>Engaged in the design and manufacture of slewing bearing</t>
  </si>
  <si>
    <t>The Company is mainly engaged in the design, manufacture, maintenance of the rotary support, machinery, parts processing, manufacturing, blank forging, sales, self and agent all kinds of goods and technology import and export business.</t>
  </si>
  <si>
    <t>CN43561PC</t>
  </si>
  <si>
    <r>
      <rPr>
        <sz val="10"/>
        <rFont val="Arial"/>
        <family val="2"/>
      </rPr>
      <t>330</t>
    </r>
  </si>
  <si>
    <t>TIANJIN CHENGKE TRANSMISSION MECHANICAL AND ELECTRICAL ENGINEERING CO., LTD.</t>
  </si>
  <si>
    <t>This company is engaged in the provision of mechanical and electrical transmission equipment. It was incorporated in 2000 and conducts business in its registered head office located in Tianjin, China.The company is primarily involved in providing systematic solutions to traditional mechanical and electrical equipment, especially to technical progress of belt conveyor industry. It also provides equipment and service, such as belt conveyor, to hundreds of users in thermal power, port, mining and chemical engineering.</t>
  </si>
  <si>
    <t>www.ckcdjd.cn</t>
  </si>
  <si>
    <t>430257</t>
  </si>
  <si>
    <t>Engaged in the provision of mechanical and electrical transmission equipment</t>
  </si>
  <si>
    <t>The Company's business scope for the technical development consulting services, machinery and equipment, electrical equipment, wholesale and retail.</t>
  </si>
  <si>
    <t>TIANJIN CHENGKE MECHANICAL AND ELECTRICAL TRANSMISSION ENGINEERING COMPANY LIMITED</t>
  </si>
  <si>
    <t>CN41122PC</t>
  </si>
  <si>
    <r>
      <rPr>
        <sz val="10"/>
        <rFont val="Arial"/>
        <family val="2"/>
      </rPr>
      <t>331</t>
    </r>
  </si>
  <si>
    <t>JIANGSU GUFENG ELECTRIC POWER TECHNOLOGY CO.,LTD.</t>
  </si>
  <si>
    <t>This company is engaged in the manufacture and wholesale trade of computer, electronic and optical products, and electrical equipment. It was incorporated in 2003 and is based in China.The registration covers the manufacture of power system automation equipment and complete sets of electrical and electronic equipment, the design of APF active power filter and intelligent power distribution monitoring terminals, and the sale of two time circuit pressure drop eliminating devices.</t>
  </si>
  <si>
    <t>www.gfele.com</t>
  </si>
  <si>
    <t>835266</t>
  </si>
  <si>
    <t>Engaged in the manufacture and wholesale trade of computer, electronic and optical products, and electrical equipment</t>
  </si>
  <si>
    <t>The main business items of our company are electrical machinery and equipment manufacturing.</t>
  </si>
  <si>
    <t>CN47155PC</t>
  </si>
  <si>
    <r>
      <rPr>
        <sz val="10"/>
        <rFont val="Arial"/>
        <family val="2"/>
      </rPr>
      <t>332</t>
    </r>
  </si>
  <si>
    <t>SHENZHEN TIMELINK TECHNOLOGY CO.,LTD.</t>
  </si>
  <si>
    <t>This company is engaged in the research and development of man-machine interaction (MMI) and human-computer interface (HCI). It was incorporated in 2004. The registered business office of the company is located in Shenzhen, Guangdong, China.The company offers Interactive Whiteboard, iWB All-in-one, Multi-Touch Monitors, Interactive Video Wall, CloudBoard Software, TouchUI, Interactive Display All-in-one, Multi-Touch Screens, and AirLink.The company is active and operational in China.</t>
  </si>
  <si>
    <t>www.timelink.cn</t>
  </si>
  <si>
    <t>834974</t>
  </si>
  <si>
    <t>Engaged in the research and development of man-machine interaction (MMI) and human-computer interface (HCI)</t>
  </si>
  <si>
    <t>Our Company's main business is multi-point touch module, multi touch electronic whiteboard, whiteboard integrated machine's R &amp; D, production and sales, and whiteboard related software product design and sales.</t>
  </si>
  <si>
    <t>CN46628PC</t>
  </si>
  <si>
    <r>
      <rPr>
        <sz val="10"/>
        <rFont val="Arial"/>
        <family val="2"/>
      </rPr>
      <t>333</t>
    </r>
  </si>
  <si>
    <t>HUBEI TIANRUI ELECTRONIC CO.,LTD.</t>
  </si>
  <si>
    <t>This company, based in China, focuses on research and development and production of current-voltage sensors based on the principle of electromagnetic induction, and the first ring current and voltage converter for the promotion of relay protection and automation devices. It was founded in 1996 and has its registered head office based in Tianmen City, Hubei Province.The company is a member of China Electrical Equipment Industry Association, Working Committee of Smart Grid Equipment of China Electrical Equipment Industry Association, and Communication Committee of National Standardization Technical Committee of Electrical Instruments and Instruments.</t>
  </si>
  <si>
    <t>www.hbtianrui.com</t>
  </si>
  <si>
    <t>837601</t>
  </si>
  <si>
    <t>Focuses on research and development and production of current-voltage sensors based on the principle of electromagnetic induction, and the first ring current and voltage converter for the promotion of relay protection and automation devices</t>
  </si>
  <si>
    <t>The Company is mainly engaged in electrical machinery and equipment manufacturing industry.</t>
  </si>
  <si>
    <t>CN48753PC</t>
  </si>
  <si>
    <r>
      <rPr>
        <sz val="10"/>
        <rFont val="Arial"/>
        <family val="2"/>
      </rPr>
      <t>334</t>
    </r>
  </si>
  <si>
    <t>XI AN XIRUI CONTROL TECHNOLOGY CO.,LTD</t>
  </si>
  <si>
    <t>This company is a software company that specialises in smart equipment and intelligent services, and builds a first-class scientific research platform and pays close attention to cutting-edge technology. The company was incorporated in 2000, and has its registered head office in China.The company is certified in accordance with ISO 9001:2008 Quality Management System and ISO 14001:2004 Environmental Management System. The company offers power grid products and solutions, smart distribution network, and automation systems. The company predominantly operates in the domestic market.</t>
  </si>
  <si>
    <t>www.cnxirui.com</t>
  </si>
  <si>
    <t>836915</t>
  </si>
  <si>
    <t>Software company that specialises in smart equipment and intelligent services, and builds a first-class scientific research platform and pays close attention to cutting-edge technology</t>
  </si>
  <si>
    <t>CN48312PC</t>
  </si>
  <si>
    <r>
      <rPr>
        <sz val="10"/>
        <rFont val="Arial"/>
        <family val="2"/>
      </rPr>
      <t>335</t>
    </r>
  </si>
  <si>
    <t>ANHUI MINGRUI INTELLIGENT TECHNOLOGY CO., LTD.</t>
  </si>
  <si>
    <t>This company is engaged in the wholesale distribution of electrical household appliances, apparatus and equipment. It started its operations in 2004. The registered business office of the company is located in Chuzhou, Anhui, China. 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in within the country.</t>
  </si>
  <si>
    <t>www.ahmrzn.com</t>
  </si>
  <si>
    <t>837276</t>
  </si>
  <si>
    <t>Engaged in the wholesale distribution of electrical household appliances, apparatus and equipment</t>
  </si>
  <si>
    <t>The Company focuses on the R &amp; D, manufacturing, sales and service of the AC and DC intelligent power supply system and the electrical automation control system.</t>
  </si>
  <si>
    <t>CN48432PC</t>
  </si>
  <si>
    <r>
      <rPr>
        <sz val="10"/>
        <rFont val="Arial"/>
        <family val="2"/>
      </rPr>
      <t>336</t>
    </r>
  </si>
  <si>
    <t>HENAN TROILY NEW ENERGY TECHNOLOGY CO.,LTD</t>
  </si>
  <si>
    <t>This company is engaged in the manufacture of batteries and accumulators. It was incorporated in 2010. The registered business office of the company is located in Xinxiang, Henan, China. It is registered as a limited liability company. It operates its business primarily in the domestic market.The company offers a wide range of products such as NiMH button cells, Nickel-hydrogen cylindrical batteries, Iron-nickel batteries, Zinc nickel batteries, NiMH button cell battery packs, Ni-MH battery packs, Iron-nickel battery combination, Zinc-nickel battery combination, and other related products.The company is active and operational in China. It also utilises knowledgeable personnel trained to provide support to various customers’ needs.</t>
  </si>
  <si>
    <t>www.troily-battery.com</t>
  </si>
  <si>
    <t>833657</t>
  </si>
  <si>
    <t>The Company's industry for the electrical machinery and equipment manufacturing industry. Business scope includes the second rechargeable battery and spare parts special equipment production and services.</t>
  </si>
  <si>
    <t>CN45470PC</t>
  </si>
  <si>
    <r>
      <rPr>
        <sz val="10"/>
        <rFont val="Arial"/>
        <family val="2"/>
      </rPr>
      <t>337</t>
    </r>
  </si>
  <si>
    <t>KUMWELL CORPORATION PCL</t>
  </si>
  <si>
    <t>This company is engaged in providing business support services. Its registered head office is located in Jatujak, Bangkok, Thailand.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t>
  </si>
  <si>
    <t>www.kumwell.com</t>
  </si>
  <si>
    <t>KUMWEL</t>
  </si>
  <si>
    <t>The Company is a manufacture of other electrical equipment, not elsewhere classified.</t>
  </si>
  <si>
    <t>KUMWELL CORPORATION CO LTD</t>
  </si>
  <si>
    <t>TH0125542002632</t>
  </si>
  <si>
    <r>
      <rPr>
        <sz val="10"/>
        <rFont val="Arial"/>
        <family val="2"/>
      </rPr>
      <t>338</t>
    </r>
  </si>
  <si>
    <t>ZHEJIANG VEKON TECHNOLOGY CO.,LTD</t>
  </si>
  <si>
    <t>This company is engaged in the manufacture of electrical household appliances. It was founded in 2002, and it conducts business in Yueqing, China.The company offers a number of household appliances such as washing machines, dishwasher, oven, air-conditioning systems, refrigerators, stoves, heaters, mixers, toasters, coffee makers, slow cookers, bath/ventilation fans, indoor air quality products, central vacuums, intercom systems, built-in electric heaters, ceiling fans, ironing centers, trash compactors, as well as home theater systems.</t>
  </si>
  <si>
    <t>www.vekon.cc</t>
  </si>
  <si>
    <t>836164</t>
  </si>
  <si>
    <t>Engaged in the manufacture of electrical household appliances</t>
  </si>
  <si>
    <t>The Company is mainly engaged in R &amp; D, production and sales of leakage circuit breaker, electromagnetic release and other leakage circuit breaker accessories and photovoltaic terminal power transmission and distribution products.</t>
  </si>
  <si>
    <t>CN47492PC</t>
  </si>
  <si>
    <r>
      <rPr>
        <sz val="10"/>
        <rFont val="Arial"/>
        <family val="2"/>
      </rPr>
      <t>339</t>
    </r>
  </si>
  <si>
    <t>GUANGZHOU QIGUANG INTELLIGENT MANUFACTURING TECHNOLOGY CO.,LTD.</t>
  </si>
  <si>
    <t>This company operates as a real estate agent and manager. It was incorporated in 2005 and conducts business from its registered business address located in Guangzhou ,China. The company offers a wide range of services such as the management, selling, and buying of real estate properties. As part of its core business, the company acts as an agent and broker in marketing, brokering and managing residential and nonresidential real estate properties. The company employs staff that provide the necessary assistance and services, and are trained to provide information on the services being offered. Further, its clients' expressions of satisfaction and encouragement are numerous, and the company intends to continue its advances and growth in the marketplace with more unique and effective services.</t>
  </si>
  <si>
    <t>835135</t>
  </si>
  <si>
    <t>Operates as a real estate agent and manager</t>
  </si>
  <si>
    <t>The Company is mainly engaged in research and development, production, sales, and wire and cable supporting technical services for bare copper wire, single insulated wire, insulated sheathed cable, insulated sheathed shielded or armored cable.</t>
  </si>
  <si>
    <t>CN46846PC</t>
  </si>
  <si>
    <r>
      <rPr>
        <sz val="10"/>
        <rFont val="Arial"/>
        <family val="2"/>
      </rPr>
      <t>340</t>
    </r>
  </si>
  <si>
    <t>HEBEI KAIXIANG ELECTRICAL TECHNOLOGY CO., LTD</t>
  </si>
  <si>
    <t>This company is engaged in the manufacture and development of power testing equipment. It was founded in 1994. The company is headquartered in Shijiazhuang, China.It is recognized as a leading manufacturer in emergency power supply test &amp; maintenance industry. Specialized in the design, R&amp;D, manufacture of the high capacity AC &amp; DC load bank. It offer one-stop solutions to generator set &amp; battery &amp; UPS power manufacturers. Its products are widely used in data centre, shipbuilding, offshore platform, state grid, nuclear power, hospital, communication, railway filed. It operates in partnership with Cummins, Caterpillar, Kohler, Jiangnan Shipyard, CSSC,CSIC, State grid, China mobile, Tecent, Baidu, Sinopec, and CETC. It is also involved in exporting its products to America, Singapore, Israel, Japan, United Kingdom, Saudi Arabia, Australia, South Korea, Thailand, Sri Lanka, and Angola.</t>
  </si>
  <si>
    <t>www.load-banks.com</t>
  </si>
  <si>
    <t>832309</t>
  </si>
  <si>
    <t>Engaged in the manufacture and development of power testing equipment</t>
  </si>
  <si>
    <t>The Company is mainly engaged in the exchange, the DC power supply testing equipment research and development, production, sales and integrated power detection system overall design and system implementation and technical services.</t>
  </si>
  <si>
    <t>CN43447PC</t>
  </si>
  <si>
    <r>
      <rPr>
        <sz val="10"/>
        <rFont val="Arial"/>
        <family val="2"/>
      </rPr>
      <t>341</t>
    </r>
  </si>
  <si>
    <t>SHENZHEN COMMONPRAISE SOLAR CO.,LTD</t>
  </si>
  <si>
    <t>This firm is an industrial company engaged in electrical machinery and equipment manufacturing, solar energy and renewable energy products research and development, manufacturing and system integration principally in China. The company was founded in December 2007. The registered head office of the company is located in Shenzhen, Guangdong. The firm's solar cells are described as being photovoltaic, irrespective of whether the source is sunlight or an artificial light. They are used as a photodetector (for example infrared detectors), detecting light or other electromagnetic radiation near the visible range, or measuring light intensity. In contrast, its solar thermal collector supplies heat by absorbing sunlight, for the purpose of either direct heating or indirect electrical power generation from heat.</t>
  </si>
  <si>
    <t>www.jiaputong.com</t>
  </si>
  <si>
    <t>836421</t>
  </si>
  <si>
    <t>Engaged in electrical machinery and equipment manufacturing, solar energy and renewable energy products research and development, manufacturing and system integration</t>
  </si>
  <si>
    <t>The Company is mainly engaged in electrical machinery and equipment manufacturing, solar energy and renewable energy products R &amp; D, manufacturing and system integration.</t>
  </si>
  <si>
    <t>CN47863PC</t>
  </si>
  <si>
    <r>
      <rPr>
        <sz val="10"/>
        <rFont val="Arial"/>
        <family val="2"/>
      </rPr>
      <t>342</t>
    </r>
  </si>
  <si>
    <t>NANTONG SANXIN PLASTICS EQUIPMENT TECHNOLOGY CO.,LTD</t>
  </si>
  <si>
    <t>This company is primarily engaged in the manufacture of corona treatment and casting film lines. The company was established in 1992. The registered head office of the company is located in Qidong, China.The company’s products are Corona Treatment (for plastics and metals, plasma, sheets, cups, wires and cables, pipe, and handphone keystoke); Cast Film Line (CPP film line, PE stretch film line, PE emboss film line, PE cling film line, PVC cling film line, PVB cast film); fabric plasma; and parts (film overlockerv, static eliminator, granulator, electromagnetic heat, edge winder, edge recycle system, edge cutting machine, vacuum hopper). Its Corona Treatments are suit to kinds of plastic film, sheet, metal film, aluminum foil, fabric, paper, wire, cable, pipe, plastic seal, textile fiber and other materials. The company predominantly operates in the domestic market.</t>
  </si>
  <si>
    <t>www.ntsanxin.com</t>
  </si>
  <si>
    <t>832301</t>
  </si>
  <si>
    <t>Engaged in the manufacture of corona treatment and casting film lines</t>
  </si>
  <si>
    <t>The Company is mainly engaged in corona processor, cast film machine.</t>
  </si>
  <si>
    <t>CN43398PC</t>
  </si>
  <si>
    <r>
      <rPr>
        <sz val="10"/>
        <rFont val="Arial"/>
        <family val="2"/>
      </rPr>
      <t>343</t>
    </r>
  </si>
  <si>
    <t>RMC SWITCHGEARS LIMITED</t>
  </si>
  <si>
    <t>This company is engaged in the design and manufacture of switchgears and related products. It was incorporated in 1994 as RFH Metal Castinhgs Private Limited. The company's registered office and factory is based in Jaipur, Rajasthan in India. It also has a factory in Malviya Industrial Area (MIA) in Rajasthan.The company is ISO9001:2008 certified. It designs and manufactures enclosures of energy meters, LT/HT distribution boxes and panels, junction boxes, feeder pillars and other power distribution and circuit protection switchgears made from mild steel, stainless steel in fabrication and deep drawn process along with sheet moulding compounds, and bulk moulding compound materials. It also carries out laying of energy transmission lines, establishing electric substations, fixing of new energy meters, and shifting of existing energy meters from inside to outside in different regions in India.</t>
  </si>
  <si>
    <t>www.rmcindia.in</t>
  </si>
  <si>
    <t>540358</t>
  </si>
  <si>
    <t>Engaged in the design and manufacture of switchgears and related products</t>
  </si>
  <si>
    <t>The Company is engaged in Electrical Equipments activities.</t>
  </si>
  <si>
    <t>RMC SWITCH GEARS LIMITED</t>
  </si>
  <si>
    <t>IN117484FI</t>
  </si>
  <si>
    <r>
      <rPr>
        <sz val="10"/>
        <rFont val="Arial"/>
        <family val="2"/>
      </rPr>
      <t>344</t>
    </r>
  </si>
  <si>
    <t>HENAN TAILONG POWER EQUIPMENT CO.,LTD.</t>
  </si>
  <si>
    <t>This company is engaged in the development and marketing of electrical equipment and apparatus. Its business was incorporated in 2009. The company has a registered head office based in Xinxiang,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</si>
  <si>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871421</t>
  </si>
  <si>
    <t>The Company is mainly engaged in research and development, production and sales of intelligent (energy-saving) transformers and intelligent pre-installed substations, and integrated services of design, installation and operation of power engineering.</t>
  </si>
  <si>
    <t>CN50947PC</t>
  </si>
  <si>
    <r>
      <rPr>
        <sz val="10"/>
        <rFont val="Arial"/>
        <family val="2"/>
      </rPr>
      <t>345</t>
    </r>
  </si>
  <si>
    <t>SUZHOU LONGYUAN ELECTRIC TECHNOLOGY CO.,LTD.</t>
  </si>
  <si>
    <t>This company is engaged in the manufacture and sale of computers and computer peripheral equipment and software. It operates its business primarily in the domestic market. The company was incorporated in 1999. Its registered business office is based in Suzhou, China.The company's business activities include the manufacture and sale of computers, computer peripheral equipment, and computer software. It is also involved in the manufacture and sale of modems and other electronic communications equipment.</t>
  </si>
  <si>
    <t>www.longyuan-sz.com</t>
  </si>
  <si>
    <t>430579</t>
  </si>
  <si>
    <t>Engaged in the manufacture and sale of computers and computer peripheral equipment and software</t>
  </si>
  <si>
    <t>The Company is mainly engaged in Development design manufacture and sale of computer hardware and software, mechatronics products, industrial automation products, equipment and accessories for electricity and to undertake its engineering, installation and other technical services; Sales: power generation and transmission equipment, communications equipment, instrumentation, hardware pay electricity, chemical, building materials, non-hazardous chemical products.</t>
  </si>
  <si>
    <t>CN41264PC</t>
  </si>
  <si>
    <r>
      <rPr>
        <sz val="10"/>
        <rFont val="Arial"/>
        <family val="2"/>
      </rPr>
      <t>346</t>
    </r>
  </si>
  <si>
    <t>LIAONING DANENG ELECTRIC CO.,LTD.</t>
  </si>
  <si>
    <t>This company is an industrial firm which is engaged in the wholesale distribution of computers and its peripheral equipment in China. It was incorporated in 2002 and conducts its business from its registered head office which is located in Shenyang.The company in the merchant wholesale distribution of computers, computer peripheral equipment, loaded computer boards, and/or computer software. It also involves in the wholesale distribution of modems and other electronic communications equipment. The company's products are marketed to customers throughout the country.</t>
  </si>
  <si>
    <t>www.daneng0s.com</t>
  </si>
  <si>
    <t>832107</t>
  </si>
  <si>
    <t>Engaged in the wholesale distribution of computers and its peripheral equipment</t>
  </si>
  <si>
    <t>The Company is mainly engaged in  the research and development and sales of the photoelectric sensor system, engineering installation and construction and supporting technical services.</t>
  </si>
  <si>
    <t>LIAONING DANERGY ELECTRICAL COMPANY LIMITED</t>
  </si>
  <si>
    <t>CN42669PC</t>
  </si>
  <si>
    <r>
      <rPr>
        <sz val="10"/>
        <rFont val="Arial"/>
        <family val="2"/>
      </rPr>
      <t>347</t>
    </r>
  </si>
  <si>
    <t>JIANGXI BAIYING HIGH-TECH HOLDINGS CO.,LTD.</t>
  </si>
  <si>
    <t>This company is engaged in the development and marketing of electrical equipment and apparatus. Its business was incorporated in 2011. The company has its registered head office based in Yingtan, Jiangxi,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</si>
  <si>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871847</t>
  </si>
  <si>
    <t>The Company is mainly engaged in inverters, solar controllers, photovoltaic power generation systems, semiconductors, and optoelectronic products.</t>
  </si>
  <si>
    <t>CN51443PC</t>
  </si>
  <si>
    <r>
      <rPr>
        <sz val="10"/>
        <rFont val="Arial"/>
        <family val="2"/>
      </rPr>
      <t>348</t>
    </r>
  </si>
  <si>
    <t>GUANGDONG FEIXINDA INTELLIGENT EQUIPMENT CO.,LTD</t>
  </si>
  <si>
    <t>This company is engaged in the manufacture of electrical equipment and components. It was founded in 2008, and it has its registered head office located in Dongguan, China. The company's products include: amplifiers, audio/video accessories, buzzers and sounders, cases, chassis and boxes, circuit breakers, components, computer accessories, connectors, fans, fiber optics, flashlights and lighting, headphones/earphones, intercoms, electrical kits, lightning detectors, loudspeakers, metal detectors, microphones, motors, panel meters, racks and enclosures, relays, remote controls, cables and wires, splitters and amplifiers, switches, terminal blocks and accessories.</t>
  </si>
  <si>
    <t>www.feixinda.com.cn</t>
  </si>
  <si>
    <t>832872</t>
  </si>
  <si>
    <t>The Company is mainly engaged in C35 special equipment manufacturing industry, circular knife cutting machine, flat cutter, small hole set of die cutting machine production line R &amp; D, production and sales and related die cutting equipment leasing services.</t>
  </si>
  <si>
    <t>CN44020PC</t>
  </si>
  <si>
    <r>
      <rPr>
        <sz val="10"/>
        <rFont val="Arial"/>
        <family val="2"/>
      </rPr>
      <t>349</t>
    </r>
  </si>
  <si>
    <t>TIANJIN XIANZHONG NEW ENERGY TECHNOLOGY CO.,LTD.</t>
  </si>
  <si>
    <t>This company is engaged in the manufacture and supply of a wide variety of battery products for consumer and commercial applications. It was incorporated in 2013 and has its headquarters located in Tianjin, People's Republic of China.The company offers a wide assortment of primary batteries for flashlights, watches,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t>
  </si>
  <si>
    <t>www.tjxianzhong.com</t>
  </si>
  <si>
    <t>871739</t>
  </si>
  <si>
    <t>The Company's main business is the development, production and sales of lithium-ion battery and lithium-ion battery materials.</t>
  </si>
  <si>
    <t>CN51252PC</t>
  </si>
  <si>
    <r>
      <rPr>
        <sz val="10"/>
        <rFont val="Arial"/>
        <family val="2"/>
      </rPr>
      <t>350</t>
    </r>
  </si>
  <si>
    <t>CHANGZHOU HAOSHENG MOTOR COMPANY LIMITED</t>
  </si>
  <si>
    <t>This company is engaged in manufacturing other electrical equipment and components. It was founded in 2004 and has its registered head office strategically located in Changzhou, Jiangsu,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</si>
  <si>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www.hsdcmotor.com</t>
  </si>
  <si>
    <t>873515</t>
  </si>
  <si>
    <t>The Company is mainly engaged in the R &amp; D, production and sales of micro DC motor series products.</t>
  </si>
  <si>
    <t>CN53841PC</t>
  </si>
  <si>
    <r>
      <rPr>
        <sz val="10"/>
        <rFont val="Arial"/>
        <family val="2"/>
      </rPr>
      <t>351</t>
    </r>
  </si>
  <si>
    <t>BEIJING HUIFENGRENHE SCIENCE AND TECHNOLOGY CO., LTD</t>
  </si>
  <si>
    <t>This company is a state-level high-tech enterprise and the first batch of national development and reform commission for the record of energy-saving services firm. It was incorporated in 2009 and conducts business from its registered head office which is strategically located in Beijing, China.The company is mainly committed to energy conservation and environmental protection and is based on technology, high-tech and product development as the guide. The company provides set engineering design consulting, engineering contracting, facilities operations, and technology development and contract energy management. Furthermore, the company has developed into energy-saving design, energy-saving, energy-saving investment, installation commissioning, operation and management and energy-saving services through-train service integrated energy-saving services.</t>
  </si>
  <si>
    <t>www.hfrh-emc.com</t>
  </si>
  <si>
    <t>430249</t>
  </si>
  <si>
    <t>A state-level high-tech enterprise and the first batch of national development and reform commission for the record of energy-saving services firm</t>
  </si>
  <si>
    <t>The Company is mainly engaged in electrical machinery and equipment manufacturing industry, rotary heating equipment, anti grinding surface anticorrosion treatment, central cylinder seal, energy-saving technical scheme, contract energy management, waste heat recovery utilization.</t>
  </si>
  <si>
    <t>CN40899PC</t>
  </si>
  <si>
    <r>
      <rPr>
        <sz val="10"/>
        <rFont val="Arial"/>
        <family val="2"/>
      </rPr>
      <t>352</t>
    </r>
  </si>
  <si>
    <t>JIUQUAN HUAJIE ELECTRIC COMPANY LIMITED</t>
  </si>
  <si>
    <t>This company is primarily engaged in the manufacture of substation transformer and power distribution equipment. The company was incorporated in August 2005, and has its registered head office in Jiuquan, China.The company specialises in manufacturing power, distribution, and specialty transformers; electric motors, generators, and motor generator sets; switchgear and switchboard apparatus; relays; and industrial controls. The company predominantly operates in the domestic market.</t>
  </si>
  <si>
    <t>831985</t>
  </si>
  <si>
    <t>Engaged in the manufacture of substation transformer and power distribution equipment</t>
  </si>
  <si>
    <t>The Company is mainly engaged in the C76 electrical machinery and equipment manufacturing industry, wind power and photovoltaic power generation 35KV in situ boost box type transformer substation and photovoltaic inverter boost integration of intelligent variable flow box R &amp; D, manufacturing, sales.</t>
  </si>
  <si>
    <t>CN43123PC</t>
  </si>
  <si>
    <r>
      <rPr>
        <sz val="10"/>
        <rFont val="Arial"/>
        <family val="2"/>
      </rPr>
      <t>353</t>
    </r>
  </si>
  <si>
    <t>CONG TY CO PHAN SAMETEL</t>
  </si>
  <si>
    <t>The company is engaged in the manufacture of telecom and electric materials and equipment. It was incorporated in 2006. The registered business office of the company is located in Vietnam.The company offers a wide range of products such as optical cable products, bronze cable products, and other related products.The company is active and operational in Vietnam. Some of its clients are HaiPhong Telecom, Ha Tinh Telecom, and Dong Nai Telecom.</t>
  </si>
  <si>
    <t>www.sametel.com.vn</t>
  </si>
  <si>
    <t>SMT</t>
  </si>
  <si>
    <t>Engaged in the manufacture of telecom and electric materials and equipment</t>
  </si>
  <si>
    <t>Main business company are:
Manufacturing and assembling telecom and electric materials and equipment. 
Trading, importing, and exporting and acting as consigning agent for telecom and electric materials and equipment and household appliances. 
Civil construction and industrial construction
Home Decor</t>
  </si>
  <si>
    <t>CONG TY CO PHAN VAT LIEU DIEN VA VIEN THONG SAM CUONG</t>
  </si>
  <si>
    <t>VN4703000342</t>
  </si>
  <si>
    <r>
      <rPr>
        <sz val="10"/>
        <rFont val="Arial"/>
        <family val="2"/>
      </rPr>
      <t>354</t>
    </r>
  </si>
  <si>
    <t>HENAN ZHONGYUE AMORPHOUS NEW MATERIALS CO.,LTD</t>
  </si>
  <si>
    <t>This company is engaged in the R&amp;D, manufacture, and distribution of amorphous, nanocrystalline strips, iron core, inductor, transformers common mode filter inductor, quenched NdFeB, nickel-based and titanium-based fiber materials. It has a factory of 111,333 square meters, and over 700 well-trained employees and engineers. It was founded in 2010 and has its registered head office located in Dengfeng, China.</t>
  </si>
  <si>
    <t>www.zyfeijing.com</t>
  </si>
  <si>
    <t>833493</t>
  </si>
  <si>
    <t>Engaged in the R&amp;D, manufacture, and distribution of amorphous, nanocrystalline strips, iron core, inductor, transformers common mode filter inductor, quenched NdFeB, nickel-based and titanium-based fiber materials</t>
  </si>
  <si>
    <t>The Company's main business for the amorphous strip, nanocrystalline strip and the downstream core, transformers, reactors and amorphous alloy transformer research and development, production and sales.</t>
  </si>
  <si>
    <t>CN44762PC</t>
  </si>
  <si>
    <r>
      <rPr>
        <sz val="10"/>
        <rFont val="Arial"/>
        <family val="2"/>
      </rPr>
      <t>355</t>
    </r>
  </si>
  <si>
    <t>开关电源和适配器</t>
  </si>
  <si>
    <r>
      <rPr>
        <sz val="10"/>
        <rFont val="Arial"/>
        <family val="2"/>
      </rPr>
      <t>ok</t>
    </r>
    <r>
      <rPr>
        <sz val="10"/>
        <color rgb="FF000000"/>
        <rFont val="宋体"/>
        <family val="3"/>
        <charset val="134"/>
      </rPr>
      <t>，</t>
    </r>
    <r>
      <rPr>
        <sz val="10"/>
        <color rgb="FF000000"/>
        <rFont val="Arial"/>
        <family val="2"/>
      </rPr>
      <t>sdp</t>
    </r>
    <r>
      <rPr>
        <sz val="10"/>
        <color rgb="FF000000"/>
        <rFont val="宋体"/>
        <family val="3"/>
        <charset val="134"/>
      </rPr>
      <t>开关电源和适配器</t>
    </r>
  </si>
  <si>
    <t>BESTEC POWER ELECTRONICS CO., LTD</t>
  </si>
  <si>
    <t>This company is engaged in the manufacture and supply of manufacture and supply of switching power supplies and adapters for branded personal computer (PC). The company was established in 1988 by Mike Chen, and has its head office in Guishan, Taiwan.The company is recognised as a leading designer and manufacturer of switching power supply. It is one of the world power supply leader. The company's products include switch power supply, UPS (uninterruptible power supply) voltage adapter, frequency converter and voltage transformer. The company's products are used in various consumer and business applications, such as desk-top PCs, notebook PCs, printers, digital cameras, scanners, multi-function printers, and liquid crystal displays.The company has operations in Asia, the United States of America, and Europe. The company's marketing strategy is to accelerate development of power management expertise to stand out as the highest competitiveness in the fast moving industry which empowers to achieve the top among the global power industry.</t>
  </si>
  <si>
    <t>www.bestec.com.tw</t>
  </si>
  <si>
    <t>3308</t>
  </si>
  <si>
    <t>Engaged in the manufacture and supply of manufacture and supply of switching power supplies and adapters for branded personal computer (PC)</t>
  </si>
  <si>
    <t>The Company is  principally engaged in the research, development, manufacture and sales of power converters and power supplies. The Company's main products include switching power supplies, switching direct current (DC) power supply equipment systems, DC power converters, related materials and others. The Company's products are mainly used in computers, consumer electronics, communications, industrial and test equipment, national defense and aerospace.</t>
  </si>
  <si>
    <t>TW22749711</t>
  </si>
  <si>
    <r>
      <rPr>
        <sz val="10"/>
        <rFont val="Arial"/>
        <family val="2"/>
      </rPr>
      <t>356</t>
    </r>
  </si>
  <si>
    <t>ZHUHAI RADIANCE ELECTRIC CO., LTD.</t>
  </si>
  <si>
    <t>This company is an entity based in China that is engaged in the manufacture and trade of electrical equipment and components. It was founded in 2005, and it conducts business from its registered head office located in Zhuhai, Guangdong, China. The company's products include: amplifiers, antistatic, audio/video accessories, batteries and power management, buzzers and sounders, cases, chassis and boxes, circuit breakers, closeouts, components, computer accessories, LED lighting and tubing, lightning detectors,motors, panel meters, racks and enclosures, relays, remote controls, soldering equipment, cables and wires, splitters and amplifiers, switches, terminal blocks and accessories.</t>
  </si>
  <si>
    <t>www.zhrds.com</t>
  </si>
  <si>
    <t>836100</t>
  </si>
  <si>
    <t>Engaged in the manufacture and trade of electrical equipment and components</t>
  </si>
  <si>
    <t>Our Company is mainly engaged in electrical machinery and equipment manufacturing, microcomputer protection device, integrated automation system, intelligent communication management machine, remote terminal of distribution automation.</t>
  </si>
  <si>
    <t>CN47410PC</t>
  </si>
  <si>
    <r>
      <rPr>
        <sz val="10"/>
        <rFont val="Arial"/>
        <family val="2"/>
      </rPr>
      <t>357</t>
    </r>
  </si>
  <si>
    <t>电能质量、防雷、电缆附件及终端产品</t>
  </si>
  <si>
    <r>
      <rPr>
        <sz val="10"/>
        <rFont val="Arial"/>
        <family val="2"/>
      </rPr>
      <t>ok</t>
    </r>
    <r>
      <rPr>
        <sz val="10"/>
        <rFont val="宋体"/>
        <family val="3"/>
        <charset val="134"/>
      </rPr>
      <t>，</t>
    </r>
    <r>
      <rPr>
        <sz val="10"/>
        <rFont val="Arial"/>
        <family val="2"/>
      </rPr>
      <t>sdp</t>
    </r>
    <r>
      <rPr>
        <sz val="10"/>
        <rFont val="宋体"/>
        <family val="3"/>
        <charset val="134"/>
      </rPr>
      <t>智慧高低压供配电成套设备及电能质量装置</t>
    </r>
  </si>
  <si>
    <t>SHANDONG DEYOU ELECTRIC CO.,LTD</t>
  </si>
  <si>
    <t>This company is a Chinese-based enterprise engaged in the development and sale of power quality, lightning, and cable accessories and terminal products. It offers reactive power compensation and harmonic control equipment, active power filters, STATCOM and SVG devices, power quality monitoring devices, urban lighting control systems, transformer fire extinguishing equipment, filtering devices, current and dry type transformers, wall and transformer bushings, and other products. The company was established in 2005. It conducts business from its registered head office located in Zibo, Shandong, China. The company's long-term commitment to electricity and energy quality monitoring, management and optimization of technology research, energy saving and environmental protection and intelligent electricity equipment manufacturers, mainly engaged in active dynamic reactive power compensation and filtering devices, current transformers, bushings, cable accessories and other product development, production, sales, installation and electrical technology consulting services; high voltage electrical equipment, power automation equipment, power instrumentation and automation control software, industrial automation and control system equipment, fire protection materials and equipment sales, the company also has four kinds of qualifications, including installation, repair, and test, as well as three professional qualification certificates for power transmission and transformation projects.</t>
  </si>
  <si>
    <t>www.deyouec.com</t>
  </si>
  <si>
    <t>834486</t>
  </si>
  <si>
    <t>Engaged in the development and sale of power quality, lightning, and cable accessories and terminal products</t>
  </si>
  <si>
    <t>The Company's terminal products including Metro electrical equipment and distribution system, hospital CT and MRI equipment distribution system, large research institutes and university data center power distribution system, with numerous LED ads and the air conditioning equipment between the high-rise office power distribution system.</t>
  </si>
  <si>
    <t>CN46171PC</t>
  </si>
  <si>
    <r>
      <rPr>
        <sz val="10"/>
        <rFont val="Arial"/>
        <family val="2"/>
      </rPr>
      <t>358</t>
    </r>
  </si>
  <si>
    <t>NANJING OULU ELECTRIC CO.,LTD</t>
  </si>
  <si>
    <t>This company is engaged in the manufacture of eletromotors. It was founded in 2007. It has its registered business office as well as its production facilities located in Nanjing, Jiangsu, China.The company's products include DC power system equipment, EPS, valve regulated lead, and other related products. These products are widely used in power systems power plants, substations and mining enterprises substations, power distribution room and communications systems. In addition, the company has advanced technology and equipment for manufacturing, as well as employs certified staff skilled in manufacturing operations in compliance with the standards and other technical specifications.</t>
  </si>
  <si>
    <t>871415</t>
  </si>
  <si>
    <t>Engaged in the manufacture of eletromotors</t>
  </si>
  <si>
    <t>The Company is mainly engaged in industrial automation control equipment such as frequency converters, research and development of new energy power generation equipment, production and sales, as well as wind and solar energy based new energy application engineering services.</t>
  </si>
  <si>
    <t>NANJING OULU ELECTRIC CORPORATION LIMITED</t>
  </si>
  <si>
    <t>CN51007PC</t>
  </si>
  <si>
    <r>
      <rPr>
        <sz val="10"/>
        <rFont val="Arial"/>
        <family val="2"/>
      </rPr>
      <t>359</t>
    </r>
  </si>
  <si>
    <t>WUHAN CREATIVE ELECTRIC CO.,LTD.</t>
  </si>
  <si>
    <t>This company is a Chinese-based enterprise engaged in the manufacture of electric cables and wires. It was established in 2001 and conducts business from its registered head office located in Wuhan, China.The company's business operation is primarily involved in manufacturing high-voltage cable connectors up to 110kV, composite insulator, high-voltage insulation parts, among others. It has more than 50 sets of imported or China-made equipment as rubber injection molding machine, vacuum automatic pressure gelation formation machine, high-voltage testing equipment and polymer material testing equipment, etc in the production base. The company operates and distributes its products extensively in China and its surrounding areas.</t>
  </si>
  <si>
    <t>www.whcreat.com</t>
  </si>
  <si>
    <t>839993</t>
  </si>
  <si>
    <t>Engaged in the manufacture of electric cables and wires</t>
  </si>
  <si>
    <t>The Company is mainly engaged in research and development, production, sales and service of cable accessories.</t>
  </si>
  <si>
    <t>CN49847PC</t>
  </si>
  <si>
    <r>
      <rPr>
        <sz val="10"/>
        <rFont val="Arial"/>
        <family val="2"/>
      </rPr>
      <t>360</t>
    </r>
  </si>
  <si>
    <t>QUASEM INDUSTRIES LIMITED</t>
  </si>
  <si>
    <t>This company is engaged in the manufacture and wholesale distribution of batteries and dry cells. It was established in June 1980 and conducts business in its registered head office located in Dhaka City, Bangladesh.The company is the largest dry cell manufacturing company in Bangladesh. It owns and operates drycells factory and produces um-1 and um-3 metal jacket batteries. It offers these products under the brand name Sunlite. The company has established sales relationships with more than 10,000 wholesalers and 250,000 retailers across Bangladesh. Its products are marketed and sold throughout Bangladesh and internationally in cooperation with its local and foreign business partners and affiliates.</t>
  </si>
  <si>
    <t>www.quasemdrycells.com</t>
  </si>
  <si>
    <t>QUASEMIND</t>
  </si>
  <si>
    <t>Engaged in the manufacture and wholesale distribution of batteries and dry cells</t>
  </si>
  <si>
    <t>The Company owns and operates a modern dry cells factory and produces UM-1 and UM-3 metal jacket batteries and sells the same in local markets.</t>
  </si>
  <si>
    <t>QUASEM DRYCELLS LTD</t>
  </si>
  <si>
    <t>Sunlite</t>
  </si>
  <si>
    <t>BD30009FE</t>
  </si>
  <si>
    <r>
      <rPr>
        <sz val="10"/>
        <rFont val="Arial"/>
        <family val="2"/>
      </rPr>
      <t>361</t>
    </r>
  </si>
  <si>
    <t>SHEN ZHEN TRUSDA INDUSTRIAL CO.,LTD.</t>
  </si>
  <si>
    <t>This company is engaged in manufacturing other electrical equipment and components. It was founded in 2001 and has its registered head office strategically located in Shenzhen,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</si>
  <si>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trusda.com</t>
  </si>
  <si>
    <t>873396</t>
  </si>
  <si>
    <t>The Company is mainly engaged in the R &amp; D, production and sales of mobile power supply, energy storage battery and U disk.</t>
  </si>
  <si>
    <t>CN53785PC</t>
  </si>
  <si>
    <r>
      <rPr>
        <sz val="10"/>
        <rFont val="Arial"/>
        <family val="2"/>
      </rPr>
      <t>362</t>
    </r>
  </si>
  <si>
    <t>SHANDONG SHENCHUAN DRIVE TECHNOLOGY CO.,LTD.</t>
  </si>
  <si>
    <t>This company specialized in semiconductor and other electronic component manufacturing. It was incorporated in 2014 and has its registered office in Zibo, China. The company's business operation is engaged in producing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</si>
  <si>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www.chinsc.com</t>
  </si>
  <si>
    <t>832084</t>
  </si>
  <si>
    <t>Specialized in semiconductor and other electronic component manufacturing</t>
  </si>
  <si>
    <t>The Company is mainly engaged in the development, production and marketing of low-voltage inverter.</t>
  </si>
  <si>
    <t>CN43027PC</t>
  </si>
  <si>
    <r>
      <rPr>
        <sz val="10"/>
        <rFont val="Arial"/>
        <family val="2"/>
      </rPr>
      <t>363</t>
    </r>
  </si>
  <si>
    <t>NEWS WORLD WU COMPANY</t>
  </si>
  <si>
    <t>This company, with registered head office located in Kaohsiung City, Taiwan, is engaged in the manufacture of ignition components. It is one of the leading ignition components manufacturers in the world. The company's main products include ignition rubber boots, ignition cable, PBT (polybutylene terephthalate) tube, terminals, distributor caps, ignition coil-on-plug boots and assembly parts.The majority of its products are supplied to overseas market. The company's main markets are the United States and Europe. Its main customers include BERU, Federal Mogul, General Cable, and Standard Motor.The company was founded in November 1998. The company built its second factory in China in 1992 and moved the production line of contact point set there. It also built its third factory in Thailand for silicone products.</t>
  </si>
  <si>
    <t>www.newsworldwu.com.tw</t>
  </si>
  <si>
    <t>2245</t>
  </si>
  <si>
    <t>Engaged in the manufacture of ignition components</t>
  </si>
  <si>
    <t>The Company and its subsidiaries are mainly engaged in the manufacture and sale of automobile ignition system components.</t>
  </si>
  <si>
    <t>TW16696080</t>
  </si>
  <si>
    <r>
      <rPr>
        <sz val="10"/>
        <rFont val="Arial"/>
        <family val="2"/>
      </rPr>
      <t>364</t>
    </r>
  </si>
  <si>
    <t>OCELL NEW ENERGY TECHNOLOGY CO.,LTD.</t>
  </si>
  <si>
    <t>This company is a high-tech enterprise engaged in the research, production, sale and service of qualified Lithium Iron Phosphate (LiFePO4) cell, battery pack, reliable battery management system and one-stop power solution, for a wide range of applications worldwide including E-bike, HEV, EV, AGV, cordless power tools, solar &amp; wind power generation system, UPS, EPS, lighting, RC toys, etc. It was established in 2009 and conducts business from its registered head office located in Yichang, China. The company's manufacturing facilities are ISO9001:2008 and ISO14001:2004 registered. Its products are compliant with CE, RoHS and have passed UN transportation testing, which is required for international transportation of all lithium batteries.</t>
  </si>
  <si>
    <t>www.ocelltech.com</t>
  </si>
  <si>
    <t>836058</t>
  </si>
  <si>
    <t>Engaged in the research, production, sale and service of qualified Lithium Iron Phosphate (LiFePO4) cell, battery pack, reliable battery management system and one-stop power solution, for a wide range of applications worldwide including E-bike, HEV, EV, AGV, cordless power tools, solar &amp; wind power generation system, UPS, EPS, lighting, RC toys, etc</t>
  </si>
  <si>
    <t>The Company is mainly engaged in R &amp; D, production and sale of lithium iron phosphate (cathode material), electric core and power supply, mainly used in energy storage equipment, electric tools, medical devices, electric toys, small scale electric vehicles and other fields.</t>
  </si>
  <si>
    <t>CN47337PC</t>
  </si>
  <si>
    <r>
      <rPr>
        <sz val="10"/>
        <rFont val="Arial"/>
        <family val="2"/>
      </rPr>
      <t>365</t>
    </r>
  </si>
  <si>
    <t>W.S. INDUSTRIES (INDIA) LIMITED</t>
  </si>
  <si>
    <t>This company is primarily engaged in the manufacture and distribution of suspension insulators of normal, fog and aerofoil types from 45KN to 320KN for AC applications and 210KN discs for DC applications. It is also a provider of turnkey projects for the telecommunications industry. The company has a registered office located in Chennai, India.The company was established in 1961 for the purpose of creating a benchmark in India for strategic excellence in electro-porcelains. Since then, it has grown to become a major player in the domestic market with an installed capacity of 12,800 CMT on a built-up area of 67,237 square meters. The company is listed on Bombay Stock Exchange under the ticker symbol 504220.The company is one of the leading suppliers of insulators in India. It provides high voltage electro-porcelain transmission and sub-station insulators for the electrical transmission and distribution sector. The company's product range includes pin insulators (1kV to 44kV), solid core insulators (11kV to 420 kV), and hollow porcelain insulators (11kV to 500 kV).The company has manufacturing facilities in Chennai, Tamil Nadu, India. It markets its products through a network of dealers and distributors across the country. Customers of the company include original equipment manufacturers (OEMs), telecommunications sector, commercial sector, electronics industry, and municipal sector.</t>
  </si>
  <si>
    <t>www.wsinsulators.com</t>
  </si>
  <si>
    <t>WSI</t>
  </si>
  <si>
    <t>Primarily engaged in the manufacture and distribution of suspension insulators of normal, fog and aerofoil types from 45KN to 320KN for AC applications and 210KN discs for DC applications</t>
  </si>
  <si>
    <t>The Company is engaged in a manufacturing of high-voltage, electro-porcelain transmission and sub-station insulators for the electrical transmission and distribution sector.</t>
  </si>
  <si>
    <t>IN31579FI</t>
  </si>
  <si>
    <r>
      <rPr>
        <sz val="10"/>
        <rFont val="Arial"/>
        <family val="2"/>
      </rPr>
      <t>366</t>
    </r>
  </si>
  <si>
    <t>ZHEJIANG HAIYUE AUTOMATIC MECHANICAL EQUIPMENT COMPANY LIMITED</t>
  </si>
  <si>
    <t>This company, formerly known as Zhejiang Haiyue Automation Machinery Equipment Co., Ltd., is engaged in the production of mechanical machinery and equipment. It was founded in 2009. The company conducts business from its registered head office located in Huzhou, China.The company's business operation specialises in producing a wide range of products, including automatic casting, welding machine, automatic laminating machine, automatic brushing machine, and auxiliary equipment. These products are sold and distributed in domestic market through its comprehensive marketing network. It makes use of display equipment with a large inventory of its products. Further, the company utilises knowledgeable sales personnel trained to provide support to various customer’s needs.</t>
  </si>
  <si>
    <t>www.neeq.com.cn</t>
  </si>
  <si>
    <t>836917</t>
  </si>
  <si>
    <t>Engaged in the production of mechanical machinery and equipment</t>
  </si>
  <si>
    <t>The Company is mainly engaged in the production, sales and research and development of lead-acid battery automation equipment.</t>
  </si>
  <si>
    <t>CN48317PC</t>
  </si>
  <si>
    <r>
      <rPr>
        <sz val="10"/>
        <rFont val="Arial"/>
        <family val="2"/>
      </rPr>
      <t>367</t>
    </r>
  </si>
  <si>
    <t>EASUN REYROLLE LIMITED</t>
  </si>
  <si>
    <t>This company is engaged in the manufacture of transformers, tap changers, switchgear and power protection control and automation systems. The company was incorporated in 1974. Its registered business office is located in Chennai, India. It offers protection products which include: numerical single and multi-function products, static relays, and electro-mechanical relays; protection systems; automation systems; metering products which include: energy meters and multi-function meters; communication and control products, such as interface converters and station controller; and switchgear. The company's vision is to be recognized as a significant global organization providing products and services for the protection, control, metering and automation of power.</t>
  </si>
  <si>
    <t>www.easunreyrolle.com</t>
  </si>
  <si>
    <t>EASUNREYRL</t>
  </si>
  <si>
    <t>Engaged in the manufacture of transformers, tap changers, switchgear and power protection control and automation systems</t>
  </si>
  <si>
    <t>The Company is engaged in power transmission and distribution.</t>
  </si>
  <si>
    <t>IN31656FI</t>
  </si>
  <si>
    <r>
      <rPr>
        <sz val="10"/>
        <rFont val="Arial"/>
        <family val="2"/>
      </rPr>
      <t>368</t>
    </r>
  </si>
  <si>
    <t>HUNAN LEED ELECTRONIC INK CO., LTD.</t>
  </si>
  <si>
    <t>This company is engaged in electronic paste developing and production. It was incorporated in 2008 and is based in Zhuzhou,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</si>
  <si>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www.leed-ink.cn</t>
  </si>
  <si>
    <t>831678</t>
  </si>
  <si>
    <t>Engaged in electronic paste developing and production</t>
  </si>
  <si>
    <t>The Company is mainly engaged in manufacturing of electrical machinery and equipment, manufacturing, electronic paste of the development, production and sale of power electronic components.</t>
  </si>
  <si>
    <t>CN42874PC</t>
  </si>
  <si>
    <r>
      <rPr>
        <sz val="10"/>
        <rFont val="Arial"/>
        <family val="2"/>
      </rPr>
      <t>369</t>
    </r>
  </si>
  <si>
    <t>POWER &amp; INSTRUMENTATION (GUJARAT) LIMITED</t>
  </si>
  <si>
    <t>This company is engaged in the activities of an electrical contractor. It started its operations in 1983. The company is located in Ahmedabad, India.The company is principally involved in providing electrical installations; and in-house design services and drawing preparations, and testing and certification services. The company's services also comprise electrical testing services, including infrared thermal imaging surveys to look for potential problems, such as hot spots, overheating conductors, or switch gear; and load monitoring surveys. In addition, it offers data management, and maintenance and reactional services. The company serves both private and public organizations, as well as homeowners.</t>
  </si>
  <si>
    <t>www.grouppower.org</t>
  </si>
  <si>
    <t>PIGL</t>
  </si>
  <si>
    <t>Engaged in the activities of an electrical contractor</t>
  </si>
  <si>
    <t>The Company is engaged in the business of electrical contract work and dealing in electrical equipment.</t>
  </si>
  <si>
    <t>IN737269FI</t>
  </si>
  <si>
    <r>
      <rPr>
        <sz val="10"/>
        <rFont val="Arial"/>
        <family val="2"/>
      </rPr>
      <t>370</t>
    </r>
  </si>
  <si>
    <t>GUIZHOU HUOYANSHAN ELECTRICAL APPLIANCE CO.LTD.</t>
  </si>
  <si>
    <t>This company is engaged in the manufacture and distribution of household electrical appliances. It conducts business from its registered head office located in Zunyi, China. The company was founded in 2007.The company's business specialises in manufacturing and wholesaling a wide range of products, including Flaming mountain (Lifting coffee table series, Lifting square table series, Tea table series, Solid wood series, Constant temperature electric, majiang machine, wood coal stove, student desk and student cabinet), Yibo (electric coffee table and electric heating square table fan), Gui furnace, and Red flame (electric coffee table and electric heating square table). Further, the company has state-of-the-art technology and equipment, as well as employs professional staff skilled in manufacturing in compliance with the standards and other technical specifications that guarantees quality and durability.</t>
  </si>
  <si>
    <t>www.huoyanshan.com.cn</t>
  </si>
  <si>
    <t>871289</t>
  </si>
  <si>
    <t>Engaged in the manufacture and distribution of household electrical appliances</t>
  </si>
  <si>
    <t>The Company is mainly engaged in research and development, production and sales of household electric heaters.</t>
  </si>
  <si>
    <t>GUIZHOU HUOYANSHAN ELECTRICAL CORPORATION</t>
  </si>
  <si>
    <t>CN50874PC</t>
  </si>
  <si>
    <r>
      <rPr>
        <sz val="10"/>
        <rFont val="Arial"/>
        <family val="2"/>
      </rPr>
      <t>371</t>
    </r>
  </si>
  <si>
    <t>HIGH ENERGY BATTERIES INDIA LTD</t>
  </si>
  <si>
    <t>This company is primarily engaged in the manufacture and marketing of hi-tech batteries for use in army, navy, air force, launch vehicles and for other stringent applications. It was founded in 1979, and its registered business office is situated in Chennai, India.In addition, the company is involved in the research and development of nickel metal hydride cells, fuel cells and cuprous chloride chemistry. The company aims to have continuous improvement of products and processes to offer state-of-the-art electrochemical systems.The Indian Armed Forces and space research institutions are among the company's valued clients. The company's quality assurance process and standards have been set out in accordance with ISO 9001 and ISO 14001.</t>
  </si>
  <si>
    <t>www.highenergyltd.com</t>
  </si>
  <si>
    <t>504176</t>
  </si>
  <si>
    <t>Primarily engaged in the manufacture and marketing of hi-tech batteries for use in army, navy, air force, launch vehicles and for other stringent applications</t>
  </si>
  <si>
    <t>The Company has identified two business segments viz  Aerospace, Naval and Power System Batteries and Lead Acid Batteries.</t>
  </si>
  <si>
    <t>SIMCO METRES LTD</t>
  </si>
  <si>
    <t>IN31233FI</t>
  </si>
  <si>
    <r>
      <rPr>
        <sz val="10"/>
        <rFont val="Arial"/>
        <family val="2"/>
      </rPr>
      <t>372</t>
    </r>
  </si>
  <si>
    <t>ZI XI LEASING CO., LTD</t>
  </si>
  <si>
    <t>This company is engaged in the provision of equipment sales and leasing, and other related services. The company was founded in May 2011. Its registered business office is based in Fujian, China.The company mainly engaged in machinery and equipment, electrical and mechanical equipment, steel sheet pile and supporting materials rental, sales, maintenance and installation. Its vision is to build equipment banks in the leasing industry. Its goals are: to do the most professional equipment assets integrated leasing service providers; to provide the best quality and efficient services; to work together with its client in win-win situation.The company has obtained the ISO9000 / 14000 management system certification.</t>
  </si>
  <si>
    <t>www.zixirz.com</t>
  </si>
  <si>
    <t>839174</t>
  </si>
  <si>
    <t>Engaged in the provision of equipment sales and leasing, and other related services</t>
  </si>
  <si>
    <t>The Company is mainly engaged in the leasing, sales, maintenance and installation of mechanical equipment, mechanical and electrical equipment, steel sheet piles and support materials.</t>
  </si>
  <si>
    <t>FUJIAN ZIXI EQUIPMENT LEASING CO., LTD</t>
  </si>
  <si>
    <t>CN52494PC</t>
  </si>
  <si>
    <r>
      <rPr>
        <sz val="10"/>
        <rFont val="Arial"/>
        <family val="2"/>
      </rPr>
      <t>373</t>
    </r>
  </si>
  <si>
    <t>HANGZHOU JIANGNAN ELECTRIC CO.,LTD</t>
  </si>
  <si>
    <t>This establishment operates as a national high-tech enterprise specializing in the production of various types of low-power motor. It was founded in 2003 and is based in Shenzhen, Guangdong, China.The company mainly produces ventilation fan motors, shaded pole motors, centrifugal motors for disinfection cabinets, range hood motors, and electric ovens, electric steamer motor, dishwasher motor and refrigerator motor and other products, are all well-known domestic appliance manufacturers, and exported to Europe and the United States. The company has advanced motor manufacturing equipment and complete testing facilities, with an annual capacity of 8 million motors. The company has always adhered to the core spirit of professionalism, concentration, innovation, with more than 60 patented technologies and 18 provincial-level industrial new products. The company has passed ISO9001 international quality system and ISO14001: 2015 environmental management system certification, the products have obtained China 3C, the United States UL, Canada CUL, Australia SAA, EU CE and ROHS certification. The company actively promotes product quality and enhances product popularity and reputation with the promotion of customers and its own efforts, and will further do specialization, strengthen and expand in the kitchen and kitchen electrical industry.</t>
  </si>
  <si>
    <t>www.jn-motor.com.cn</t>
  </si>
  <si>
    <t>839986</t>
  </si>
  <si>
    <t>Operates as a national high-tech enterprise specializing in the production of various types of low-power motor</t>
  </si>
  <si>
    <t>The Company specializes in research and development, production and sales of low-power motors and fans.</t>
  </si>
  <si>
    <t>CN49790PC</t>
  </si>
  <si>
    <r>
      <rPr>
        <sz val="10"/>
        <rFont val="Arial"/>
        <family val="2"/>
      </rPr>
      <t>374</t>
    </r>
  </si>
  <si>
    <t>CHONGQING JUNENG POWDER METALLURGY CO.,LTD.</t>
  </si>
  <si>
    <t>This company is engaged in the manufacture of automobile sets. It was founded in 2002 and has its registered business office located in Chongqing, China.The company offers sports utility vehicles (SUVs), trucks, vans, as well as cars under a variety of brands. The company also offers automotive replacement parts and accessories such as headlights, taillights, mirrors, bumpers, fenders, spark plugs, hoods, doors, panels, lights, lamps, lenses, radiators, shock absorbers, deflectors, reflectors, batteries, and spoilers, among others. These products are sold and distributed in domestic market as well as overseas through its comprehensive marketing network. The company is equipped with the state-of-the-art technology and equipment for manufacturing, as well as employs certified staff skilled in manufacturing operations in compliance with the standards and other technical specifications.</t>
  </si>
  <si>
    <t>www.cqjnpm.cn</t>
  </si>
  <si>
    <t>835698</t>
  </si>
  <si>
    <t>Engaged in the manufacture of automobile sets</t>
  </si>
  <si>
    <t>The Company mainly engaged in motorcycle driven gear, car seat belt paw, air conditioning bearing, power tools, gear, flange.</t>
  </si>
  <si>
    <t>CN47013PC</t>
  </si>
  <si>
    <r>
      <rPr>
        <sz val="10"/>
        <rFont val="Arial"/>
        <family val="2"/>
      </rPr>
      <t>375</t>
    </r>
  </si>
  <si>
    <r>
      <rPr>
        <sz val="10"/>
        <rFont val="Arial"/>
        <family val="2"/>
      </rPr>
      <t>exclude</t>
    </r>
    <r>
      <rPr>
        <sz val="10"/>
        <rFont val="宋体"/>
        <family val="3"/>
        <charset val="134"/>
      </rPr>
      <t>，两轮、三轮电池和储能，</t>
    </r>
    <r>
      <rPr>
        <sz val="10"/>
        <rFont val="Arial"/>
        <family val="2"/>
      </rPr>
      <t>NCP29.71%</t>
    </r>
  </si>
  <si>
    <t>KUNSHAN JINXIN NEW ENERGY GORP.,LTD</t>
  </si>
  <si>
    <t>This company is engaged in the manufacture of primary and storage batteries. It was founded in 2009 and conducts business from its registered head office located in Kunshan, Jiangsu,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</si>
  <si>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872380</t>
  </si>
  <si>
    <t>The Company is mainly engaged in the R &amp;amp; D, production and sales of battery management software and lithium-ion battery modules and accessories.</t>
  </si>
  <si>
    <t>CN56036PC</t>
  </si>
  <si>
    <r>
      <rPr>
        <sz val="10"/>
        <rFont val="Arial"/>
        <family val="2"/>
      </rPr>
      <t>376</t>
    </r>
  </si>
  <si>
    <t>EON ELECTRIC LTD</t>
  </si>
  <si>
    <t>This industrial company is engaged in the manufacture and sale of electrical equipments used for the distribution, protection, control and conservation of electrical energy in India other foreign countries. The company was incorporated in 1958. The registered headquarters of the company is located in Noida, India.It is a global supplier of circuit breakers and lighting equipment, and the country's leading manufacturer of electrical switchgear equipments. The company offers domestic products such as miniature circuit breakers (MCB) with accessories, MCB loaders, residual current circuit breakers, surge protection devices and distribution boards; and industrial products such as molded case circuit breakers, contractors and thermal overload relays, switch disconnectors, and rewirable and combination switch fuse units, among others. The company also offers lighting products such as compact fluorescent lamps, consumer luminaries, industrial luminaries and modular wiring accessories; and special application products such as time switches and motion detectors, insulated industrial plug and sockets, among others.It has regional marketing offices located in Delhi, Calcutta, Chennai, Mumbai, Bangalore, Ahmedabad, Baroda, Secunderabad and Jaipur. The company markets and distributes its products in Europe, Nepal and Sri Lanka.</t>
  </si>
  <si>
    <t>www.indoasian.com</t>
  </si>
  <si>
    <t>EON</t>
  </si>
  <si>
    <t>Engaged in the manufacture and sale of electrical equipments used for the distribution, protection, control and conservation of electrical energy in India other foreign countries</t>
  </si>
  <si>
    <t>The Company is engaged in the manufacturing and selling of Cables and Wires, Energy Efficient LED Based Lighting, Wiring accessories, Fans, Geysers, Lithium-ion Batteries, Mobile phone accessories and other electrical products.</t>
  </si>
  <si>
    <t>IAFL CABLES LTD</t>
  </si>
  <si>
    <t>IN31578FI</t>
  </si>
  <si>
    <r>
      <rPr>
        <sz val="10"/>
        <rFont val="Arial"/>
        <family val="2"/>
      </rPr>
      <t>377</t>
    </r>
  </si>
  <si>
    <t>CHANGZHOU HETAI ELECTRIC MOTORS ELECTRIC APPLIANCE CO.,LTD</t>
  </si>
  <si>
    <t>This company is engaged in the production of hybrid stepper motors, DC core motors, DC brushless motors and drives. It was established in 1998. The registered head office of the company is located in China.The company offers a wide range of products including: stepper motor series; brushless motor series; servo motor series; permanent magnet type DC motor series; stepper motor driver series; brushless motor driver series; gear stepper motor series; built-in drive BLDC motor series; gear BLDC motor series; and linear hybrid stepping motor series. Its products are used in printers, carve machines, medical instruments, entertainment lightings, and textile machines.The company is active and operational in China.</t>
  </si>
  <si>
    <t>www.ht-motor.com</t>
  </si>
  <si>
    <t>834300</t>
  </si>
  <si>
    <t>Engaged in the production of hybrid stepper motors, DC core motors, DC brushless motors and drives</t>
  </si>
  <si>
    <t>The Company's business projects are servo motor, brushless motor, stepper motor, high-speed motor and its controller research and development, production and sales.</t>
  </si>
  <si>
    <t>CN45890PC</t>
  </si>
  <si>
    <r>
      <rPr>
        <sz val="10"/>
        <rFont val="Arial"/>
        <family val="2"/>
      </rPr>
      <t>378</t>
    </r>
  </si>
  <si>
    <t>RASI ELECTRODES LIMITED</t>
  </si>
  <si>
    <t>This company is engaged in the manufacture and trade of MMAW electrodes and CCMS wire for CO2 welding in India. It was established in 1994 and has its registered headquarters located in Chennai, India. The company offers products that include mild steel, low hydrogen, hard facing, stainless steel, cast iron, cutting, and gouging electrodes; and low heat input welding alloys. The company also markets various products, such as flux cored wires, TIG/MIG wire for stainless steel welding, S.A.W. wires and flux, and MIG/MAG machines.The company offers its products under the RASI brand name. The company serves the iron and steel, cement, thermal power station, sugar, mines, chemical, fertilizers and paper, and road transport industries. Its manufacturing plant is located in Chennai with distribution offices located in Andhra Pradesh, Rajasthan, Maharashtra, Gujrat, Tamil Nadu, Karnataka, and Goa, India.</t>
  </si>
  <si>
    <t>www.rasielectrodes.com</t>
  </si>
  <si>
    <t>531233</t>
  </si>
  <si>
    <t>Engaged in the manufacture and trade of MMAW electrodes and CCMS wire for CO2 welding in India</t>
  </si>
  <si>
    <t>The Company is engaged in the business of manufacturing welding electrodes required by engineering,  chemical and other manufacturing industries.</t>
  </si>
  <si>
    <t>IN31973FI</t>
  </si>
  <si>
    <r>
      <rPr>
        <sz val="10"/>
        <rFont val="Arial"/>
        <family val="2"/>
      </rPr>
      <t>379</t>
    </r>
  </si>
  <si>
    <t>WUXI SUNDA INTELLIGENT AUTOMATION AND ENGINEERING COMPANY LIMITED</t>
  </si>
  <si>
    <t>This company, with registered head office located in Wuxi, China, is engaged in developing, manufacturing, and installation of industrial automation equipments. It was founded in 2002.The company primarily offers metal surface treatment equipment, storage machinery, environmental protection equipment for the development, design, manufacture, installation, industrial robots, industrial networking and control software technology research and development.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</si>
  <si>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www.wxsd.com</t>
  </si>
  <si>
    <t>430622</t>
  </si>
  <si>
    <t>Engaged in developing, manufacturing, and installation of industrial automation equipments</t>
  </si>
  <si>
    <t>The Company is mainly engaged in the research and development, design, manufacturing, and installation of industrial automation equipment.</t>
  </si>
  <si>
    <t>CN41291PC</t>
  </si>
  <si>
    <r>
      <rPr>
        <sz val="10"/>
        <rFont val="Arial"/>
        <family val="2"/>
      </rPr>
      <t>380</t>
    </r>
  </si>
  <si>
    <t>SHANGHAI TRANSCOM SCIENTIFIC CO.,LTD.</t>
  </si>
  <si>
    <t>This Establishment, formerly known as Shanghai Hanyu Electronic Technology Co., Ltd, operates as a high-tech enterprise specializing in R&amp;D, production and sales of solar conductive silver paste, EMI shielding conductive coating and electronic paste. It conducts business from its registered head office located in Shanghai, China. The Establishment was established in December 2004. The company specialises in solar conductive silver paste, electromagnetic interference shield conductive coatings, aluminum paste, and electronic paste. It is equipped with professional and advanced production equipment and it is the first domestically produced silver enterprise to achieve mass production. The company has also established a long-term cooperation relationship with Shanghai Jiaotong University, relying on Shanghai Jiaotong University's advanced technology and testing equipment to ensure the innovation and advancement of the company's product technology.</t>
  </si>
  <si>
    <t>www.transcom.cn</t>
  </si>
  <si>
    <t>870024</t>
  </si>
  <si>
    <t>Operates as a high-tech enterprise specializing in R&amp;D, production and sales of solar conductive silver paste, EMI shielding conductive coating and electronic paste</t>
  </si>
  <si>
    <t>The Company is mainly engaged in the research and development, production and sales of conductive solar paste for silicon solar cells. The main customers are concentrated in the middle and lower reaches of the photovoltaic industry.</t>
  </si>
  <si>
    <t>SHANGHAI TRANSCOM ELECTRONIC TECHNOLOGY COMPANY LIMITED</t>
  </si>
  <si>
    <t>CN49856PC</t>
  </si>
  <si>
    <r>
      <rPr>
        <sz val="10"/>
        <rFont val="Arial"/>
        <family val="2"/>
      </rPr>
      <t>381</t>
    </r>
  </si>
  <si>
    <t>WESTHOUSE KONGNENG ENTERPRISE (SHANGHAI) CO.,LTD</t>
  </si>
  <si>
    <t>This company is engaged in the manufacture and sale of integrated electric switch devices for power transmission and distribution equipment. It was founded in 2009 and conducts business from its registered head office located in Shanghai, China. The company offers high-voltage and low-voltage switchgears. It also offers withdrawable and fixed switchgears. The company caters to electric power, transportation, telecommunications, finance, commerce, hospitals, schools, petrochemicals, and real estate industries. The company has state-of-the-art technology and facilities as well as employs certified staff skilled in manufacturing operations in compliance with the standards and other technical specifications that guarantees quality. It utilises knowledgeable sales personnel trained to provide support to various customer’s needs.</t>
  </si>
  <si>
    <t>www.whk.hk</t>
  </si>
  <si>
    <t>835115</t>
  </si>
  <si>
    <t>Engaged in the manufacture and sale of integrated electric switch devices for power transmission and distribution equipment</t>
  </si>
  <si>
    <t>The Company is mainly engaged in the development, production and marketing of Integrated electnc switch devices for the equipments for power transmission.</t>
  </si>
  <si>
    <t>CN46797PC</t>
  </si>
  <si>
    <r>
      <rPr>
        <sz val="10"/>
        <rFont val="Arial"/>
        <family val="2"/>
      </rPr>
      <t>382</t>
    </r>
  </si>
  <si>
    <t>XIAN SENWAS AGRICULTURE SCIENCE AND TECHNOLOGY CO., LTD</t>
  </si>
  <si>
    <t>www.senwas.com</t>
  </si>
  <si>
    <t>830961</t>
  </si>
  <si>
    <t>The Company is mainly engaged in automation control and information system, intelligent temperature controller, agricultural IOT, smart agriculture big data platform, computer software design and development, sales and services; biomass fuel processing equipment, biomass fuel burning equipment, biomass stoves and other agricultural and forestry waste comprehensive utilization of bio fuel from equipment R &amp; D, production, sales and service; intelligent drying equipment, research and development, modern agricultural facilities and machinery production and sales and service.</t>
  </si>
  <si>
    <t>XIAN SENWAS AGRICULTURE SCIENCE AND TECHNOLOGY CORP.</t>
  </si>
  <si>
    <t>CN41620PC</t>
  </si>
  <si>
    <r>
      <rPr>
        <sz val="10"/>
        <rFont val="Arial"/>
        <family val="2"/>
      </rPr>
      <t>383</t>
    </r>
  </si>
  <si>
    <t>SHANGHAI JUNSHAN SURFACE TECHNOLOGY ENGINEERING CO.LTD.</t>
  </si>
  <si>
    <t>This company is engaged in the development and provision of metal surface coating and thermal spraying technology and services. It was founded in 2001 and is based in Shanghai, China. The company conducts its business activities in Shanghai and serves the general public of the city as well as the surrounding areas.</t>
  </si>
  <si>
    <t>www.shjsst.com</t>
  </si>
  <si>
    <t>830939</t>
  </si>
  <si>
    <t>Engaged in the development and provision of metal surface coating and thermal spraying technology and services</t>
  </si>
  <si>
    <t>The Company mainly engaged in spraying, surfacing, such as surface modification (by environmental approvals for), surface modified the design and manufacture of the equipment and materials; mechanical and electrical equipment manufacturing, processing, maintenance, installation; mechanical and electrical equipment, metal material sales, electrical equipment leasing; the enterprise self-produced products exports provided and the business of machinery and equipment spare parts, raw and auxiliary materials import business.</t>
  </si>
  <si>
    <t>CN41615PC</t>
  </si>
  <si>
    <r>
      <rPr>
        <sz val="10"/>
        <rFont val="Arial"/>
        <family val="2"/>
      </rPr>
      <t>384</t>
    </r>
  </si>
  <si>
    <t>电气设备及其他相关产品</t>
  </si>
  <si>
    <r>
      <rPr>
        <sz val="10"/>
        <rFont val="Arial"/>
        <family val="2"/>
      </rPr>
      <t>ok</t>
    </r>
    <r>
      <rPr>
        <sz val="10"/>
        <rFont val="宋体"/>
        <family val="3"/>
        <charset val="134"/>
      </rPr>
      <t>，</t>
    </r>
    <r>
      <rPr>
        <sz val="10"/>
        <rFont val="Arial"/>
        <family val="2"/>
      </rPr>
      <t>sdp</t>
    </r>
    <r>
      <rPr>
        <sz val="10"/>
        <rFont val="宋体"/>
        <family val="3"/>
        <charset val="134"/>
      </rPr>
      <t>电气相关</t>
    </r>
  </si>
  <si>
    <t>CENTRAL AREA ELECTRICAL MECHANICAL JOINT STOCK COMPANY</t>
  </si>
  <si>
    <t>The company is engaged in the manufacture of electrical equipment and other related products. The company was incorporated in 1987. The registered head office of the company is located in Da Nang City, Vietnam.The company specializes in the production of distribution boards, circuit breakers and disconnects, electric switchboards, electricity meters and transformers. It is also involved in the production of discharge devices, vacuum tube, prototyping aids and mechanical accessories. Lastly, the company is active in the manufacture of solid state meters and electromechanical meters.</t>
  </si>
  <si>
    <t>www.cemc.com.vn</t>
  </si>
  <si>
    <t>CJC</t>
  </si>
  <si>
    <t>The Company specializes in producing, manufacturing, repairing, restoring equipment products, mechanical structures belong to industrial and civil area, electrical equipment and transformer.  Designing, manufacturing, installing, repairing for equipment under pressure and lift equipment.  Producing kinds of cable, products that made by composite materials. consulting, designing, supervising and processing of transformer station 110KV and line projects and other business about electrical.</t>
  </si>
  <si>
    <t>VN3203000887</t>
  </si>
  <si>
    <r>
      <rPr>
        <sz val="10"/>
        <rFont val="Arial"/>
        <family val="2"/>
      </rPr>
      <t>385</t>
    </r>
  </si>
  <si>
    <t>SHANDONG WINA GREEN POWER TECHNOLOGY CO.,LTD.</t>
  </si>
  <si>
    <t>This company is engaged in the manufacture of batteries and accumulators. It was incorporated in August of 2006. The registered business office of the company is located in Shouguang, Shandong, China. The company offers a wide range of products such as LiFePO4 battery cells, LiFePO4 battery packs, storage energy LiFePO4 batteries, E-car lithium ion batteries, and E-bike/E-scooter LiFePO4 batteries. It has state-of-the-art technology and facilities as well as employs certified staff skilled in manufacturing operations in compliance with the standards and other technical specifications that guarantees quality. The company is active and operational in China.</t>
  </si>
  <si>
    <t>www.winabattery.com</t>
  </si>
  <si>
    <t>834851</t>
  </si>
  <si>
    <t>The Company is mainly engaged in R &amp; D, production and sales of lithium-ion power batteries, lithium ion power battery pack. Scope of business processing, sales, leasing: lithium ion battery, battery accessories; R &amp; D battery cathode materials, water-based glue, diaphragm, battery management system; operating state allows goods and technology within the scope of the import and export business (in accordance with the law shall be approved by the project, approved by the relevant departments before carrying out business activities).</t>
  </si>
  <si>
    <t>CN44734PC</t>
  </si>
  <si>
    <r>
      <rPr>
        <sz val="10"/>
        <rFont val="Arial"/>
        <family val="2"/>
      </rPr>
      <t>386</t>
    </r>
  </si>
  <si>
    <t>SHANGHAI TOLIGHT TECHNOLOGY CO., LTD.</t>
  </si>
  <si>
    <t>This company is engaged in manufacturing LED products. It was founded in 1996 and has its registered head office strategically located in Shanghai, China. It specialises in LED packaging technology and its main products are lighting grade COB modules, backlight units, and dot matrix and segment displays. Its factories are located in Shanghai JiaDing and Qingpu district with more than 40 000 square meter of production floor space and annual LED dice consumption capacity. Its factories are certified with ISO9001, ISO14001, RoHS compliance, with products also with CE, ETL, CCC, and CQC certification. Its products are used in a wide range of projects such as: Yayi Gold Shop; Shanghai Yan' an Elevated Road; The bridges over the Suzhou River; and Expo Bus; Expo Theme Pavilion; and Nan Pu Bridge.</t>
  </si>
  <si>
    <t>www.ledtoplight.net</t>
  </si>
  <si>
    <t>430344</t>
  </si>
  <si>
    <t>Engaged in manufacturing LED products</t>
  </si>
  <si>
    <t>The Company is mainly engaged in LED optoelectronic components, LED module, LED lighting fixtures and related spare parts technical field of technology development, technology consulting, technology services and design, new LED optoelectronic materials sales, engaged in goods and technology import and export business, LED module, LED lighting fixtures and accessories, a buzzer, electronic parts production, processing, sales.</t>
  </si>
  <si>
    <t>CN40991PC</t>
  </si>
  <si>
    <r>
      <rPr>
        <sz val="10"/>
        <rFont val="Arial"/>
        <family val="2"/>
      </rPr>
      <t>387</t>
    </r>
  </si>
  <si>
    <t>NINGBO NINGBIAN POWER SCIENCE AND TECHNOLOGY CO., LTD.</t>
  </si>
  <si>
    <t>This company is engaged in the research, design, manufacture and sale of electrical and electronic goods. It was founded in 2007 and has its registered head office located in Ningbo, province of Jiangsu, China. The company specialises in producing dry-type transformers, special transformers, reactors, transformers, and electrical equipment. It also offers amplifiers, antistatic, audio/video accessories, batteries and power management, buzzers and sounders, cases, chassis and boxes, circuit breakers, closeouts, components, computer accessories, connectors, fans, fiber optics, electrical kits, LED lighting and tubing, and lightning detectors.</t>
  </si>
  <si>
    <t>www.ningbian.com</t>
  </si>
  <si>
    <t>430423</t>
  </si>
  <si>
    <t>Engaged in the research, design, manufacture and sale of electrical and electronic goods</t>
  </si>
  <si>
    <t>The Company is mainly engaged in dry type transformer, reactor research and development, design and sales.</t>
  </si>
  <si>
    <t>CN41114PC</t>
  </si>
  <si>
    <r>
      <rPr>
        <sz val="10"/>
        <rFont val="Arial"/>
        <family val="2"/>
      </rPr>
      <t>388</t>
    </r>
  </si>
  <si>
    <t>SHENYANG SANKENUCLEAR EQUIPMENT MANUFACTURE CO,.LTD.</t>
  </si>
  <si>
    <t>This company is engaged in the development and marketing of electrical equipment and apparatus. Its business was incorporated in 2000. The company has a registered head office based in Shenyang, Liaoning,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</si>
  <si>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www.snemchina.com</t>
  </si>
  <si>
    <t>871466</t>
  </si>
  <si>
    <t>The Company is mainly engaged in the design, development, production and sales, technical transformation and maintenance of pumps and related products in large nuclear/thermal power, shipbuilding, petrochemical, metallurgical and other fields.</t>
  </si>
  <si>
    <t>CN50946PC</t>
  </si>
  <si>
    <r>
      <rPr>
        <sz val="10"/>
        <rFont val="Arial"/>
        <family val="2"/>
      </rPr>
      <t>389</t>
    </r>
  </si>
  <si>
    <t>ZHEJIANG JINDUN TECHNOLOGY CO.LTD</t>
  </si>
  <si>
    <t>This company is engaged in the manufacture and trade of power distribution and control equipment. It started its operations in 1996. The registered business office of the company is located in Lin'an, Zhejiang, China.The company is principally involved in producing power breakers and switchgear, tripping concerns with older vintage equipment, switchgear life extension planning, motor control system renovation and maintenance, system planning that includes maintenance and testing, and power studies that include arc flash analysis. It also offers molded case circuit breakers and accessories; insulated case and air circuit breakers; medium voltage air and vacuum circuit breakers; motor control components, including contactors, starters, and coils; and motor control systems.</t>
  </si>
  <si>
    <t>www.hzjindun.cn</t>
  </si>
  <si>
    <t>836443</t>
  </si>
  <si>
    <t>Engaged in the manufacture and trade of power distribution and control equipment</t>
  </si>
  <si>
    <t>The Company is mainly engaged in the research and development, production, sales and distribution of power and distribution and control equipment.</t>
  </si>
  <si>
    <t>CN47889PC</t>
  </si>
  <si>
    <r>
      <rPr>
        <sz val="10"/>
        <rFont val="Arial"/>
        <family val="2"/>
      </rPr>
      <t>390</t>
    </r>
  </si>
  <si>
    <t>SHANXI HANGTAI ELECTRIC CO.,LTD.</t>
  </si>
  <si>
    <t>This company is engaged in the generation, transmission and distribution of electrical power supply. It was founded in 2002, and it conducts business from its registered head office located in Xi'an, Shaanxi, China.The company specializes in the conversion of thermal power and the use of biomass to produce electrical energy and heat that is provided to electric power transmission systems. It distributes its heat to its residents and businesses to meet the demand of Shaanxi and greenhouse businesses in the region. The company offers no interruption of service.</t>
  </si>
  <si>
    <t>www.sxhtgs.cn</t>
  </si>
  <si>
    <t>836523</t>
  </si>
  <si>
    <t>Engaged in the generation, transmission and distribution of electrical power supply</t>
  </si>
  <si>
    <t>The Company is mainly engaged in the development, production and sale of mine safety equipment.</t>
  </si>
  <si>
    <t>CN48022PC</t>
  </si>
  <si>
    <r>
      <rPr>
        <sz val="10"/>
        <rFont val="Arial"/>
        <family val="2"/>
      </rPr>
      <t>391</t>
    </r>
  </si>
  <si>
    <t>SEMYUNG ELECTRIC MACHINERY CO.,LTD.</t>
  </si>
  <si>
    <t>This company is engaged in the manufacture of electrical fittings. It was established in 1962 and has its registered head office based in Busan, Republic of Korea.The company is the leading manufacturer of warp knitting beams in the world. Its product range includes 154-, 345- and 765-kilowatt transmission line fittings, optical power ground wire (OPGW) products, spacer dampers, stock bridge dampers, jumper spacers, hanger bands, bands for steel crossarms, ball shackles, anchor shackles, compression sleeves, ground clamps, dead-end clamps and other allied products. It also provides warp-knitting beams, which are supplied to the textile industry, trolley wire fittings and trolley wire equipment, forged products and casting products. The company also exports its products to a number of countries.</t>
  </si>
  <si>
    <t>www.semyung-elec.com</t>
  </si>
  <si>
    <t>017510</t>
  </si>
  <si>
    <t>Engaged in the manufacture of electrical fittings</t>
  </si>
  <si>
    <t>- The company wsa established in February, 1962 to engage in the manufacture and sale of metal products. The company changed its name after turning to corporation in Feb.1984. It manufactures and supplies gold alloy for construction of tie-in / wire / cable to KEPCO and supplies gold alloy for railway to KORAIL and subway construction.The overseas market is expanding due to an increase in demand for gold wire for high voltage transmission lines (154kV, 345kV) due to the expansion of electric power facilities in developing countries.</t>
  </si>
  <si>
    <t>SEMYUNG ELCECTRIC TRADING CO.</t>
  </si>
  <si>
    <t>KR1801110052091</t>
  </si>
  <si>
    <r>
      <rPr>
        <sz val="10"/>
        <rFont val="Arial"/>
        <family val="2"/>
      </rPr>
      <t>392</t>
    </r>
  </si>
  <si>
    <t>HUBEI NOPON SCIENTIFIC &amp; TECHNICAL CO.,LTD.</t>
  </si>
  <si>
    <t>This company is engaged in the manufacture and distribution of lithium ion battery electrolyte products. It was established in 2010 and conducts business from its registered head office located in Wuhan,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t>
  </si>
  <si>
    <t>www.hbnopon.com</t>
  </si>
  <si>
    <t>837153</t>
  </si>
  <si>
    <t>Engaged in the manufacture and distribution of lithium ion battery electrolyte products</t>
  </si>
  <si>
    <t>The Company is mainly engaged in research and development, production and sales of lithium battery electrolyte.</t>
  </si>
  <si>
    <t>CN48346PC</t>
  </si>
  <si>
    <r>
      <rPr>
        <sz val="10"/>
        <rFont val="Arial"/>
        <family val="2"/>
      </rPr>
      <t>393</t>
    </r>
  </si>
  <si>
    <t>JIANGSU LAIBAO ELECTRIC POWER CO.,LTD.</t>
  </si>
  <si>
    <t>This company is engaged in the development and marketing of electrical equipment and apparatus. Its business was founded in 2008. The company has its registered head office based in Changzhou,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</si>
  <si>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838479</t>
  </si>
  <si>
    <t>The Company is engaged in the design and testing of power quality optimization solutions, as well as the research and development, production and sales of power quality management equipment.</t>
  </si>
  <si>
    <t>CN52165PC</t>
  </si>
  <si>
    <r>
      <rPr>
        <sz val="10"/>
        <rFont val="Arial"/>
        <family val="2"/>
      </rPr>
      <t>394</t>
    </r>
  </si>
  <si>
    <t>ZHUHAI OLE DISTRIBUTION NETWORK AUTOMATION CO.,LTD.</t>
  </si>
  <si>
    <t>This company is primarily engaged in the manufacture and supply of electrical equipment. It is involved in manufacturing power, distribution and specialty transformers; electric motors, generators and motor generator sets; switchgear and switchboard apparatus; relays; and industrial controls. Electrical equipment includes any machine powered by electricity. Electrical equipment usually consists of an enclosure, a variety of electrical components, and often a power switch. It was incorporated in 2005. The company has a registered office located in Zhuhai in Guangdong, China.</t>
  </si>
  <si>
    <t>www.oleauto.cn</t>
  </si>
  <si>
    <t>831246</t>
  </si>
  <si>
    <t>Engaged in the manufacture and supply of electrical equipment</t>
  </si>
  <si>
    <t>The Company is mainly engaged in power system automation equipment and related software, mechanical and electrical equipment, electrical machinery and equipment, an electric operating mechanism, with some indicators, relay protection of power distribution cabinet, apparatus, instrument and meter of the development, production, sales.</t>
  </si>
  <si>
    <t>ZHUHAI OLE DISTRIBUTION AUTOMATION SYSTEM COMPANY LIMITED</t>
  </si>
  <si>
    <t>CN41988PC</t>
  </si>
  <si>
    <r>
      <rPr>
        <sz val="10"/>
        <rFont val="Arial"/>
        <family val="2"/>
      </rPr>
      <t>395</t>
    </r>
  </si>
  <si>
    <t>BROO LTD</t>
  </si>
  <si>
    <t>This company is engaged in the brewing and manufacturing of premium beer. It was established in 1993. The registered head office of the company is located in Mildura, Australia. It offers Broo Premium Lager crafted from the finest natural ingredients and Australia Draught made from all natural ingredients with no added preservatives. The company processes premium beers in compliance with the standards and other technical specifications that guarantees top quality and assurance. The company offers its products through stores, hotels, bars, clubs, restaurants, and cafés in Mildura.</t>
  </si>
  <si>
    <t>www.broo.com.au</t>
  </si>
  <si>
    <t>BEE</t>
  </si>
  <si>
    <t>Engaged in the brewing and manufacturing of premium beer</t>
  </si>
  <si>
    <t>The Company involved in brewing and manufacturing of premium Australian beer.</t>
  </si>
  <si>
    <t>AU060793099</t>
  </si>
  <si>
    <r>
      <rPr>
        <sz val="10"/>
        <rFont val="Arial"/>
        <family val="2"/>
      </rPr>
      <t>396</t>
    </r>
  </si>
  <si>
    <t>ZHEJIANG KECHANG ELECTRONICS CO., LTD</t>
  </si>
  <si>
    <t>This company is a China based enterprise engaged in the manufacture of instruments for measuring and testing of electricity and electrical signals. The company was incorporated in 2013 and has its registered business office located in Wenzhou, China.The company comprises its business activities in the manufacture of instruments for measuring the characteristics of electricity and electrical signals, such as voltmeters, ammeters, wattmeters, watt-hour meters, demand meters, and equipment for testing the electrical characteristics of electrical, radio, and communication circuits and of internal combustion engines. It is also involved in the manufacture of electronic checkout, monitoring, evaluating, and other electronic support equipment for electronic navigational, radar, and sonar systems.</t>
  </si>
  <si>
    <t>zjkcdz.com</t>
  </si>
  <si>
    <t>872640</t>
  </si>
  <si>
    <t>Engaged in the manufacture of instruments for measuring and testing of electricity and electrical signals</t>
  </si>
  <si>
    <t>The Company is mainly engaged in the R &amp; D, production and sales of power transmission and distribution test equipment, as well as the maintenance service of transformer substation, including power transmission and distribution test equipment, power transmission and distribution test equipment and distribution network test equipment.</t>
  </si>
  <si>
    <t>CN52945PC</t>
  </si>
  <si>
    <r>
      <rPr>
        <sz val="10"/>
        <rFont val="Arial"/>
        <family val="2"/>
      </rPr>
      <t>397</t>
    </r>
  </si>
  <si>
    <t>SHANGHAI YUANHUI ELECTRICAL AUTOMATION ENGINEERING CO., LTD</t>
  </si>
  <si>
    <t>This company is engaged in the manufacture of motor vehicle and electronic equipment. It was incorporated in 2013 and conducts business from its registered head office located in Shanghai, China. The company's business operation also specialises in the wholesale of electrical equipment, power monitoring system integration and energy consumption management. Some of the company's products are air bag assemblies, air filters, automotive mirrors, mufflers and resonators, oil filters, automotive rims, automotive thermostats, luggage racks, exhaust and tail pipes, towing bars and systems, transmission coolers, automotive wipers and windshields, bumpers and bumperettes, engine exhaust catalytic converters, exhaust systems and parts, gas tanks, sunroofs and parts, wheels, and windshield wiper blades and refills. It also employs state-of-the art technology as well as employs staff trained to provide necessary support, service and guidance to its customers.</t>
  </si>
  <si>
    <t>www.yuan-hui.com</t>
  </si>
  <si>
    <t>872865</t>
  </si>
  <si>
    <t>Engaged in the manufacture of motor vehicle and electronic equipment</t>
  </si>
  <si>
    <t>The Company is mainly engaged in electrical equipment wholesale, power monitoring system integration and energy consumption management.</t>
  </si>
  <si>
    <t>CN53100PC</t>
  </si>
  <si>
    <r>
      <rPr>
        <sz val="10"/>
        <rFont val="Arial"/>
        <family val="2"/>
      </rPr>
      <t>398</t>
    </r>
  </si>
  <si>
    <t>CHINA DYNAMICS TECHNOLOGY (SHENZHEN) CO., LTD</t>
  </si>
  <si>
    <t>This company is engaged in the manufacture of electronic products in China. It was founded in 2000. The registered head office of the company is located in Shenzhen, Guangdong, China.The company's products include: universal transport network over fiber, optical fiber transmission video matrix switching platform, TDM video transmission system, transmission system hd mount, digital video fiber optic transmission, fiber optic transceivers, network video server, IP Camera, HD-SDI Digital, network storage systems, and video integrated management platform.</t>
  </si>
  <si>
    <t>www.cdtechsz.com</t>
  </si>
  <si>
    <t>836194</t>
  </si>
  <si>
    <t>Engaged in the manufacture of electronic products in China</t>
  </si>
  <si>
    <t>The Main business of the company is to provide the integrators and terminal customers with related products and solutions to the video surveillance and transmission system.</t>
  </si>
  <si>
    <t>CN47531PC</t>
  </si>
  <si>
    <r>
      <rPr>
        <sz val="10"/>
        <rFont val="Arial"/>
        <family val="2"/>
      </rPr>
      <t>399</t>
    </r>
  </si>
  <si>
    <t>TIA SANG BATTERY JOINT STOCK COMPANY</t>
  </si>
  <si>
    <t>The company is engaged in the manufacture of batteries. It was incorporated in the year 1960 and it conducts business from its registered head office located in Hai Phong City, Vietnam.The company primarily manufactures the following products: automotive storage batteries, lead acid storage batteries, lithium batteries, mercuric oxide batteries, transistor radio batteries, watch batteries, zinc carbon batteries, alkaline cell storage batteries, alkaline manganese primary batteries, and disposable flashlight batteries. In addition, the company offers other products, such as marine storage batteries, nickel cadmium storage batteries, and rechargeable battery packs made from purchased battery cells and housings.</t>
  </si>
  <si>
    <t>www.tiasangbattery.com</t>
  </si>
  <si>
    <t>TSB</t>
  </si>
  <si>
    <t>Engaged in the manufacture of batteries</t>
  </si>
  <si>
    <t>The Company specializes in manufacturing batteries, repair of batteries; sales of raw materials of manufacturing batteries, directly import and export all kind of batteries, the accessories, materials and supplies for battery manufacturing and machinery, equipment for battery production, business services, tourism, hotels and restaurants.</t>
  </si>
  <si>
    <t>VN0200168458</t>
  </si>
  <si>
    <r>
      <rPr>
        <sz val="10"/>
        <rFont val="Arial"/>
        <family val="2"/>
      </rPr>
      <t>400</t>
    </r>
  </si>
  <si>
    <t>WUHAN DAYANG YITIAN TECHNOLOGY CO.,LTD</t>
  </si>
  <si>
    <t>This company is engaged in manufacturing electrical equipment and components. Its registered head office is strategically located in Wuhan, China. The company's business operation specialized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</si>
  <si>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www.yt8931.com</t>
  </si>
  <si>
    <t>831414</t>
  </si>
  <si>
    <t>The Company mainly engaged in electrical machinery and equipment manufacturing, research and development of power test equipment development, production and sales.</t>
  </si>
  <si>
    <t>CN42750PC</t>
  </si>
  <si>
    <r>
      <rPr>
        <sz val="10"/>
        <rFont val="Arial"/>
        <family val="2"/>
      </rPr>
      <t>401</t>
    </r>
  </si>
  <si>
    <t>HEILONGJIANG SPECIAL GENERAL ELECTRICS CO.,LTD</t>
  </si>
  <si>
    <t>This company is an entity based in China that is primarily engaged in the manufacture and trade of electric motors. It was incorporated in 2013. The registered business office of the company is strategically located in Harbin, Heilongjiang. The company is principally involved in manufacturing and marketing electric motors, generators, transformers of low and medium power, and other related products. It also offers AC and DC drives; low and high voltage, hazardous area, AC and DC motors; synchronous and wind turbine generators; and traction and power converters, power control products, high power rectifiers, and power quality products. These are offered to distributors and retailers, as well as to industrial companies. The company has its active operations within the country.</t>
  </si>
  <si>
    <t>www.tetongdq.com</t>
  </si>
  <si>
    <t>870229</t>
  </si>
  <si>
    <t>Engaged in the manufacture and trade of electric motors</t>
  </si>
  <si>
    <t>The Company is mainly engaged in research and development, manufacture and sales of power electronic power conversion and control equipment.</t>
  </si>
  <si>
    <t>HEILONGJIANG SPECIAL&amp;GENERAL ELECTRICS COMPANY LIMITED</t>
  </si>
  <si>
    <t>CN50048PC</t>
  </si>
  <si>
    <r>
      <rPr>
        <sz val="10"/>
        <rFont val="Arial"/>
        <family val="2"/>
      </rPr>
      <t>402</t>
    </r>
  </si>
  <si>
    <t>CHENGDU TIANCHUANG MICROWAVE CO.,LTD.</t>
  </si>
  <si>
    <t>This company is engaged in the research and development, design and sales of microelectronic devices, microwave radio components and satellite communications related products. It was established in August 2010 and has its registered business office located in Chengdu, China.The company has state-of-the-art technology and equipment for manufacturing, as well as employs certified staff skilled in manufacturing operations in compliance with the standards and other technical specifications. It is active and operational in China.</t>
  </si>
  <si>
    <t>836217</t>
  </si>
  <si>
    <t>Engaged in the research and development, design and sales of microelectronic devices, microwave radio components and satellite communications related products</t>
  </si>
  <si>
    <t>The Company mainly engaged in microelectronic devices, microwave radio components and satellite communications related products research and development, design and sales.</t>
  </si>
  <si>
    <t>CN47563PC</t>
  </si>
  <si>
    <r>
      <rPr>
        <sz val="10"/>
        <rFont val="Arial"/>
        <family val="2"/>
      </rPr>
      <t>403</t>
    </r>
  </si>
  <si>
    <t>P-AN(BEIJING)TECHNOLOGY DEVELOPMENT CO. , LTD.</t>
  </si>
  <si>
    <t>This Chinese company, founded in 2004, is engaged in the research and development (R&amp;D), manufacture and sale of customized self-service information technology equipment and related products for major industrial customers at home and abroad. Its headquarters as well as its manufacturing facility is located in Chaoyang District, Beijing.With its ISO 9001 certification, the company produces a range of high quality products including multifunction self-service terminals, hospital queue management systems, customer data management platforms, automatic teller machines (ATM), detection systems for counterfeit currency, supermarket self-checkout systems, self-service check printing machines, social security payment information systems, self-service banking machines for medical cards, passenger self-ticketing systems, teller pagers, lottery betting kiosks, diners queuing terminals, integrated circuits, junction boxes, and communication controllers.The company has a wide customer base which includes China Everbright Bank, China Bohai Bank, Guangzhou Commercial Bank, Guangzhou Rural Commercial Bank, China Construction Bank, China Merchants Bank, Bank of Nanjing, Qingdao Rural Commercial, Shunde Rural Commercial Bank, China Citic Bank, Agricultural Bank of China, Jinshang Bank, Longjiang Bank, China Minsheng Banking Corp. Ltd., Guangdong Development Bank, Bank of Wenzhou, China Customs, China Telecom, China Unicom, China Mobile, and Lenovo.</t>
  </si>
  <si>
    <t>www.p-an.com</t>
  </si>
  <si>
    <t>430296</t>
  </si>
  <si>
    <t>Engaged in the research and development (R&amp;D), manufacture and sale of customized self-service information technology equipment and related products for major industrial customers at home and abroad</t>
  </si>
  <si>
    <t>The Company mainly engaged in the development, manufacturing, sales and service business hall information self-service terminals.</t>
  </si>
  <si>
    <t>CN40934PC</t>
  </si>
  <si>
    <r>
      <rPr>
        <sz val="10"/>
        <rFont val="Arial"/>
        <family val="2"/>
      </rPr>
      <t>404</t>
    </r>
  </si>
  <si>
    <t>CHANGXING KEDI OPTOELECTRONICS CO.,LTD.</t>
  </si>
  <si>
    <t>This company is engaged in the manufacture of electrical machinery, equipment, and supplies. It was incorporated in 2006. The registered business office of the company is located in Huzhou, Zhejiang, China.The company covers high-energy particle acceleration systems and equipment, electronic simulators, as well as appliance and extension cords.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t>
  </si>
  <si>
    <t>www.kediled.com</t>
  </si>
  <si>
    <t>833606</t>
  </si>
  <si>
    <t>Engaged in the manufacture of electrical machinery, equipment, and supplies</t>
  </si>
  <si>
    <t>The Company's main electrical machinery and equipment manufacturing industry.</t>
  </si>
  <si>
    <t>CN44960PC</t>
  </si>
  <si>
    <r>
      <rPr>
        <sz val="10"/>
        <rFont val="Arial"/>
        <family val="2"/>
      </rPr>
      <t>405</t>
    </r>
  </si>
  <si>
    <t>WUHAN HILANS AUTOMATION MACHINE CO.,LTD</t>
  </si>
  <si>
    <t>This company is engaged in the manufacture of industrial machinery and equipment. It was founded in 2004. The company has its registered head office located in Hubei Wuhan City, China.The company specialises in manufacturing a wide range of products such as cold planers, backhoe loaders, compactors, forest machines, harvesters, hydraulic excavators, knuckleboom loaders, material handlers, motor graders, off-highway tractors, off-highway trucks, paving equipment, pipelayers, road reclaimers, scrapers, skid steer loaders, telehandlers, track loaders, track-type tractors, wheel loaders, wheel dozers, multi-terrain loaders, feller bunchers, underground mining, and wheel excavators. In addition, the company caters rental of equipment, water treatment, engineering, and installation of parts.</t>
  </si>
  <si>
    <t>www.hilans.cn</t>
  </si>
  <si>
    <t>430709</t>
  </si>
  <si>
    <t>Engaged in the manufacture of industrial machinery and equipment</t>
  </si>
  <si>
    <t>The Company is mainly engaged in the development, manufacture, sale and service of the special equipment for the production of lead acid battery.</t>
  </si>
  <si>
    <t>CN41466PC</t>
  </si>
  <si>
    <r>
      <rPr>
        <sz val="10"/>
        <rFont val="Arial"/>
        <family val="2"/>
      </rPr>
      <t>406</t>
    </r>
  </si>
  <si>
    <t>SHENZHEN LINK TECHNOLOGY CO.,LTD.</t>
  </si>
  <si>
    <t>This company is a Chinese-based enterprise engaged in the manufacture of tobacco machinery, industrial automation and modern logistics equipment. It operates its business primarily in the domestic market. The company was established in 2005. It conducts business from its registered head office located in Shenzhen, Guangdong, China. It is registered as a limited company.The company is committed to tobacco machinery, industrial automation and modern logistics industry. It is a member of the China Tobacco Trading Center and a national high-tech enterprise. It has 33 patents and 17 computer software copyrights. All patents have been productised and put into market applications.</t>
  </si>
  <si>
    <t>www.linkkj.com</t>
  </si>
  <si>
    <t>834730</t>
  </si>
  <si>
    <t>Engaged in the manufacture of tobacco machinery, industrial automation and modern logistics equipment</t>
  </si>
  <si>
    <t>The Company mainly engaged in industrial automation and control system product design, development, production, sales and service.</t>
  </si>
  <si>
    <t>CN46541PC</t>
  </si>
  <si>
    <r>
      <rPr>
        <sz val="10"/>
        <rFont val="Arial"/>
        <family val="2"/>
      </rPr>
      <t>407</t>
    </r>
  </si>
  <si>
    <t>CHANGS ASCENDING ENTERPRISE CO., LTD.</t>
  </si>
  <si>
    <t>This company is engaged in the research, development and production of high quality, sustainable energy storage products for international customers. It was established in 1997, and it conducts business from its registered head office located in Taichung, Taiwan. The company's products include grid and industrial ESS/UPS energy storage and back-up systems; Electronic Storage Systems (ESS), Uninterruptible Power Supply (UPS) and Smartgrid; e-vehicle, golf car and forklift battery; and traffic light back-up, smart solar LED lighting and portable power unit.</t>
  </si>
  <si>
    <t>www.caec.com.tw</t>
  </si>
  <si>
    <t>8038</t>
  </si>
  <si>
    <t>Engaged in the research, development and production of high quality, sustainable energy storage products for international customers</t>
  </si>
  <si>
    <t>The Company engaged in the manufacture and distribution of lithium batteries and the related materials. The Company primarily offers lithium iron phosphate oxide cathode materials, uninterruptible power supply (UPS) devices, as well as lithium-iron assembled batteries, among others. In addition, the Company is involved in the provision of battery related technical services, sale of chargers and raw materials, as well as leasing. Its products are applied in the robots, golf cars, solar light emitting diode (LED), power tools, lawn mowers, lighting systems, home appliances and others. The Company distributes its products within the domestic market and to overseas markets, including the rest of Asia.</t>
  </si>
  <si>
    <t>TW16207745</t>
  </si>
  <si>
    <r>
      <rPr>
        <sz val="10"/>
        <rFont val="Arial"/>
        <family val="2"/>
      </rPr>
      <t>408</t>
    </r>
  </si>
  <si>
    <t>WUHAN XIWEN TECHNOLOGY CO.,LTD.</t>
  </si>
  <si>
    <t>This company is engaged in the development and manufacture of substation automation equipment. It was incorporated in 2003 and conducts business in its registered head office located in Wuhan, Hubei, China.The company is primarily involved in offering the following: traditional substation products (cycle meter, portable remote channel, power voltage control system, remote terminal unit - RTU, and intelligent protocol converter), digital substation products (network communication packet analysis device system and communication gateways), substation secondary lighting (digital communication arrester, network arrester, power surge protector, and grounding ring), and monitoring system products.The company's vision is to become the domestic first-class intelligent automation equipment manufacturer.</t>
  </si>
  <si>
    <t>www.xw-china.com</t>
  </si>
  <si>
    <t>430326</t>
  </si>
  <si>
    <t>Engaged in the development and manufacture of substation automation equipment</t>
  </si>
  <si>
    <t>The company is mainly engaged in machinery, electronics, computers, automation equipment, communications equipment, instrumentation development, research, technology consulting, technology services; mine production, sales and related services.</t>
  </si>
  <si>
    <t>WUHAN XIWEN POLYTRON TECHNOLOGIES INC.</t>
  </si>
  <si>
    <t>CN40965PC</t>
  </si>
  <si>
    <r>
      <rPr>
        <sz val="10"/>
        <rFont val="Arial"/>
        <family val="2"/>
      </rPr>
      <t>409</t>
    </r>
  </si>
  <si>
    <t>TREND ELECTRONICS LIMITED</t>
  </si>
  <si>
    <t>This company, based in India, is engaged in the manufacture and sale of electrical and electronic appliances. It was incorporated in 1989 and has its registered headquarters based in Aurangabad. Its products include televisions, flat panel displays, DVDs, and set top boxes. It offers a wide variety of features like high definition video, 5.1 channel audio, Dolby sound, multi lingual audio among other features. The company also provides value added service like movie on demand, internet connectivity, interactive services and games. It conducts its business activities throughout India and further serves the general public of the city, as well as the surrounding areas.</t>
  </si>
  <si>
    <t>www.trendelectronics.in</t>
  </si>
  <si>
    <t>517228</t>
  </si>
  <si>
    <t>Engaged in the manufacture and sale of electrical and electronic appliances</t>
  </si>
  <si>
    <t>The Company is primarily engaged in manufacturing of electrical and electronics appliances.</t>
  </si>
  <si>
    <t>VIDEOCON COMMUNICATIONS LIMITED</t>
  </si>
  <si>
    <t>IN33073FI</t>
  </si>
  <si>
    <r>
      <rPr>
        <sz val="10"/>
        <rFont val="Arial"/>
        <family val="2"/>
      </rPr>
      <t>410</t>
    </r>
  </si>
  <si>
    <t>JIANGYIN XINCHANGHONG POWER TECHNOLOGY CO LTD</t>
  </si>
  <si>
    <t>This company is engaged in the manufacture of electrical equipment and components. It conducts business from its registered head office located in Wuxi, China. The company was founded in 2001. The company's business operation specialises in manufacturing a wide range of products such as power, distribution, and specialty transformers; electric motors, generators, and motor generator sets; switchgear and switchboard apparatus; relays; and industrial controls. It also offers electric cords, wires, and electro-mechanical assemblies for home appliances and transportation industries. As part of its core business, it sells its products through wholesalers and retailers, as well as other network distributors.</t>
  </si>
  <si>
    <t>www.jyxchjd.com</t>
  </si>
  <si>
    <t>830830</t>
  </si>
  <si>
    <t>The Company is mainly engaged in Electronic products, metal parts, molds, plastic products manufacturing, processing and marketing; low-voltage electrical appliances, electrical equipment, machinery and equipment and parts, metal products, relays, relay protection and automation devices, components, instrumentation sales.</t>
  </si>
  <si>
    <t>CN41457PC</t>
  </si>
  <si>
    <r>
      <rPr>
        <sz val="10"/>
        <rFont val="Arial"/>
        <family val="2"/>
      </rPr>
      <t>411</t>
    </r>
  </si>
  <si>
    <t>WUHAN WELHEL PHOTOELECTRIC CO.,LTD</t>
  </si>
  <si>
    <t>This company is engaged in the manufacture of helmets, lens, and special products. The company was incorporated in 2004. The registered head office of the company is located in Wuhan, China.It is one of the leading manufacturers of welding helmets in China. It is active in the field of supplying eye protection products for welding processes, including welding glasses, fixed shade welding helmet filters, welding helmets and fittings. As a worldwide sales company, the company supplies welding helmets with its own brand names to overseas markets, including America, Korea, Europe and Australia. It also supplies OEM products to welding helmet companies or safety product companies.</t>
  </si>
  <si>
    <t>www.welhel.com</t>
  </si>
  <si>
    <t>831515</t>
  </si>
  <si>
    <t>Engaged in the manufacture of helmets, lens, and special products</t>
  </si>
  <si>
    <t>The Company mainly engaged in auto darkening LCD welding research and development, production and sales of masks and related products.</t>
  </si>
  <si>
    <t>CN42444PC</t>
  </si>
  <si>
    <r>
      <rPr>
        <sz val="10"/>
        <rFont val="Arial"/>
        <family val="2"/>
      </rPr>
      <t>412</t>
    </r>
  </si>
  <si>
    <t>GOLDSTAR POWER LIMITED</t>
  </si>
  <si>
    <t>This company is engaged in the production and sale of batteries. It was incorporated in July 1999. The registered head office of the company is located in Jamnagar, India.The company offers automotive batteries, tubular series batteries, solar batteries, SMF series batteries, and VRLA series batteries. It also offers inverters, solar panels, and leads. The company principally conducts its business operations within India.</t>
  </si>
  <si>
    <t>www.goldstarpower.com</t>
  </si>
  <si>
    <t>GOLDSTAR</t>
  </si>
  <si>
    <t>Engaged in the production and sale of batteries</t>
  </si>
  <si>
    <t>The Company is engaged in business of manufacturing of inverter battery, battery parts, plates &amp; processing of lead.</t>
  </si>
  <si>
    <t>IN117716FI</t>
  </si>
  <si>
    <r>
      <rPr>
        <sz val="10"/>
        <rFont val="Arial"/>
        <family val="2"/>
      </rPr>
      <t>413</t>
    </r>
  </si>
  <si>
    <t>LOYAL EQUIPMENTS LIMITED</t>
  </si>
  <si>
    <t>This company is engaged in the , manufacture, and sale of pressure vessels, heat exchangers, heavy structural platforms, and various fabricated items. It was incorporated in 2007. The company is headquartered in Dahegam, India.It provides ferrous and non-ferrous coded pressure vessels, heat exchangers, and air cooled heat exchanges; skids for dynamic and static machineries; base-plates; chimneys and columns; and tanks and receivers, as well as undertakes site fabrication and erection activities related to the establishment of the equipment at the client premises. The company offers its equipment for petro-chemicals and chemical plants, power plants, fertilizers and gas processing plants, petroleum refineries and compressor industries, pharmaceutical plants, and dairy plants.</t>
  </si>
  <si>
    <t>www.loyalequipments.com</t>
  </si>
  <si>
    <t>539227</t>
  </si>
  <si>
    <t>Engaged in the , manufacture, and sale of pressure vessels, heat exchangers, heavy structural platforms, and various fabricated items</t>
  </si>
  <si>
    <t>The Company is responsible for making designs, manufactures, and sells pressure vessels, heat exchangers, heavy structural platforms, and various fabricated items in India. It provides ferrous and non-ferrous coded pressure vessels, heat exchangers, and air cooled heat exchanges; skids for dynamic and static machineries; base-plates; chimneys and columns; and tanks and receivers, as well as undertakes site fabrication and erection activities related to the establishment of the equipment at the client premises.</t>
  </si>
  <si>
    <t>IN114350FI</t>
  </si>
  <si>
    <r>
      <rPr>
        <sz val="10"/>
        <rFont val="Arial"/>
        <family val="2"/>
      </rPr>
      <t>414</t>
    </r>
  </si>
  <si>
    <t>BROTEK SHANGHAI COMPANY LIMITED</t>
  </si>
  <si>
    <t>This company is a China based enterprise engaged in the manufacture and sale of electrical machinery, equipment and supplies. It operates its business primarily in the domestic market. The company was incorporated in 1999. Its registered business office is based in Shanghai, China. It is registered as a limited liability company.The company's business activities include the manufacture of electrical machinery, equipment, and supplies, including high energy particle acceleration systems and equipment, electronic simulators, appliance and extension cords, bells and chimes, and insect traps.</t>
  </si>
  <si>
    <t>www.brotek.com.cn</t>
  </si>
  <si>
    <t>832866</t>
  </si>
  <si>
    <t>A China based enterprise engaged in the manufacture and sale of electrical machinery, equipment and supplies</t>
  </si>
  <si>
    <t>The Company is mainly engaged in electronic product development, production, sales and service.</t>
  </si>
  <si>
    <t>CN43977PC</t>
  </si>
  <si>
    <r>
      <rPr>
        <sz val="10"/>
        <rFont val="Arial"/>
        <family val="2"/>
      </rPr>
      <t>415</t>
    </r>
  </si>
  <si>
    <t>OIL TEC HYDRAULIC CO.,LTD</t>
  </si>
  <si>
    <t>This company is engaged in manufacturing other electrical equipment and components. It was founded in 2015 and has its registered head office strategically located in Beijing,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</si>
  <si>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873446</t>
  </si>
  <si>
    <t>The Company is mainly engaged in research and development, production and sales of hydraulic system; research and development, production and sales of test bench; sales of parts and components.</t>
  </si>
  <si>
    <t>CN54029PC</t>
  </si>
  <si>
    <r>
      <rPr>
        <sz val="10"/>
        <rFont val="Arial"/>
        <family val="2"/>
      </rPr>
      <t>416</t>
    </r>
  </si>
  <si>
    <t>SHENZHEN JIEGONG INTELLIGENT ELECTRIC CO., LTD</t>
  </si>
  <si>
    <t>This company is engaged in the development and marketing of electrical equipment and apparatus. Its business was founded in 2013. The company has its registered head office based in Shenzhen, Guangdong,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</si>
  <si>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873635</t>
  </si>
  <si>
    <t>The Company's main business is the production and sales of gas supply system and equipment.</t>
  </si>
  <si>
    <t>CN55968PC</t>
  </si>
  <si>
    <r>
      <rPr>
        <sz val="10"/>
        <rFont val="Arial"/>
        <family val="2"/>
      </rPr>
      <t>417</t>
    </r>
  </si>
  <si>
    <t>I-MU TECHNOLOGY COMPANY LIMITED</t>
  </si>
  <si>
    <t>This company is primarily engaged in the research and development, production and distribution of creative digital products, intelligent hardware products, and mobile phone products. The company was incorporated in 2006, and has its registered head office in Beijing, China.The company offers a wide range of products, such as vibration speaker with iPod/iPhone dock, Bluetooth vibration speaker, vibration speaker, Bluetooth stereo speaker, iPad mini protective cover, and related accessories. The company predominantly operates in the domestic market.</t>
  </si>
  <si>
    <t>www.i-mu.com.cn</t>
  </si>
  <si>
    <t>836658</t>
  </si>
  <si>
    <t>Engaged in the research and development, production and distribution of creative digital products, intelligent hardware products, and mobile phone products</t>
  </si>
  <si>
    <t>The Company's main business is the R &amp; D and sales of creative digital products, intelligent hardware products and mobile phone products.</t>
  </si>
  <si>
    <t>CN47904PC</t>
  </si>
  <si>
    <r>
      <rPr>
        <sz val="10"/>
        <rFont val="Arial"/>
        <family val="2"/>
      </rPr>
      <t>418</t>
    </r>
  </si>
  <si>
    <t>NITIRAJ ENGINEERS LIMITED</t>
  </si>
  <si>
    <t>This firm is engaged in the manufacture and marketing of a range of electronic weighing scales and systems, currency counting machines, and electronic fare meters for industrial and domestic consumption principally in India. The company was founded in 1989. The registered head office of the company is located in Dhule, India. The firm offers jewelry, tabletop, price computing, piece counting, platform, hanging, industrial weighing, baby weighing, person weighing, mother and child weighing, adult weighing, body mass index, and kitchen scales; and special application indicators, currency counting machines, and taxi and rickshaw fare meters, as well as accessories. The company supplies its products under the Phoenix brand name through a network of dealers to customers in India and internationally.</t>
  </si>
  <si>
    <t>www.nitiraj.net</t>
  </si>
  <si>
    <t>NITIRAJ</t>
  </si>
  <si>
    <t>Engaged in the manufacture and marketing of a range of electronic weighing scales and systems, currency counting machines, and electronic fare meters for industrial and domestic consumption principally in India</t>
  </si>
  <si>
    <t>The Company is engaged in the manufacturing and selling of a variety of electronic weighing scales, currency counting machines, taxi fare meters etc.</t>
  </si>
  <si>
    <t>IN117468FI</t>
  </si>
  <si>
    <r>
      <rPr>
        <sz val="10"/>
        <rFont val="Arial"/>
        <family val="2"/>
      </rPr>
      <t>419</t>
    </r>
  </si>
  <si>
    <t>JOE HOLDING BERHAD</t>
  </si>
  <si>
    <t>This company is an investment holding firm for a group engaged in the manufacture and wholesale of automotive batteries and components. The company was established in 1989. The registered head office of the company is located in Kuala Lumpur, Malaysia.The company's main subsidiary, GP Autobat Sdn Bhd, is a major supplier of automotive batteries not only in Malaysia but internationally in over 30 countries including Australia, Middle East, Nigeria, South Africa, Singapore and United Kingdom. Its products include automotive batteries, motorcycle batteries, valve regulated lead acid batteries/sealed lead acid batteries, and plastics injection and blow moulding parts. Other subsidiaries of the company include GP Marketing Sdn Bhd, which is engaged in the marketing of automotive batteries; GPA Plastic Industries Sdn Bhd, which is engaged in the manufacture of industrial plastic and its related products; GPA Trading Sdn Bhd, engaged in the marketing of finished plastic products and battery water; GP Products Sdn Bhd, engaged in the marketing of sealed lead acid batteries and other related products; and GPA Technologies Sdn Bhd, engaged in the manufacture and marketing of sealed lead acid batteries. The group is committed to be the leading automotive battery manufacturer in the region. It strives to provide world class quality products in compliance with product, regulatory, statutory, customer and other related requirements.</t>
  </si>
  <si>
    <t>www.gp-products.com</t>
  </si>
  <si>
    <t>7096</t>
  </si>
  <si>
    <t>An investment holding firm for a group engaged in the manufacture and wholesale of automotive batteries and components</t>
  </si>
  <si>
    <t>The principal activity of the Company is that of investment holding.  The principal activities of the Group are the manufacturing and marketing of automotive batteries and components, assembly, sale and marketing of sealed lead acid batteries and other related downstream products, manufacturing of industrial plastic and its related products, and marketing and trading of finished plastic products and battery water.</t>
  </si>
  <si>
    <t>GPA HOLDINGS BERHAD</t>
  </si>
  <si>
    <t>MY493897-V</t>
  </si>
  <si>
    <r>
      <rPr>
        <sz val="10"/>
        <rFont val="Arial"/>
        <family val="2"/>
      </rPr>
      <t>420</t>
    </r>
  </si>
  <si>
    <t>电压、电流互感器</t>
  </si>
  <si>
    <t>ok，sdp电气设备</t>
  </si>
  <si>
    <t>AKANKSHA POWER AND INFRASTRUCTURE LIMITED</t>
  </si>
  <si>
    <t>AKANKSHA</t>
  </si>
  <si>
    <t>The Company engaged in the business of manufacturing of electric equipments, including electrical panels, instrument transformers, and vacuum contactors, catering to consumers from institutions, industries and electricity transmission and distribution utilities. The electrical equipment market is segmented by type into the following sub-segments Power Generation, Transmission and Control Equipment ,Household Appliances ,Wires and Cables ,Electric Lighting Equipment ,Batteries.</t>
  </si>
  <si>
    <t>IN948904FI</t>
  </si>
  <si>
    <r>
      <rPr>
        <sz val="10"/>
        <rFont val="Arial"/>
        <family val="2"/>
      </rPr>
      <t>421</t>
    </r>
  </si>
  <si>
    <t>HENAN JIAHE HIGH-TECH ELECTRICAL EQUIPMENT CO.,LTD.</t>
  </si>
  <si>
    <t>This company is engaged in the development and marketing of electrical equipment and apparatus. Its business was founded in 2007. The company has its registered head office based in Changge, Henan,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</si>
  <si>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www.hnjiahe.com.cn</t>
  </si>
  <si>
    <t>838149</t>
  </si>
  <si>
    <t>The Company's main oil-immersed dry-type transformer series, switch cabinet series, etc .; new energy-saving power transmission and distribution equipment research and development, production, sales and installation business.</t>
  </si>
  <si>
    <t>CN51965PC</t>
  </si>
  <si>
    <r>
      <rPr>
        <sz val="10"/>
        <rFont val="Arial"/>
        <family val="2"/>
      </rPr>
      <t>422</t>
    </r>
  </si>
  <si>
    <t>JASA KITA BERHAD</t>
  </si>
  <si>
    <t>This company is a management and investment holding company for subsidiaries engaged in manufacturing, assembling and trading of premium quality power tools, electric induction motors, hand tools and other industrial equipment. The company was established in 1975, and has its registered head office in Kuala Lumpur, Malaysia.As a holding company, it provides group planning and strategy. In particular, the company also exercises financial control over its subsidiaries, settles their general policy and appoints their top managements, as well as provides central services. The group’s main core business is the distribution of premium industrial tools, including Makita &amp; Maktec power tools, Brook Crompton &amp; Toshiba electric motors, and SATA &amp; Kuani hand tools. It offers a wide range of products that include induction motors, hammer drills, cordless driver drills, circular saw, drill bits, drill accessories, and other related industrial products. It also distributes third party manufacturers' products, as well as provides management and logistics-related services. The group trades its electric motor products under the FEIMA and EXCEL brand names. Its tools and motors are primarily used in the construction, manufacturing, and automotive industries. The products are distributed through a dealer network and are available in most of the hardware and machinery shops, engineering products supplies shops throughout Malaysia.</t>
  </si>
  <si>
    <t>www.jasakita.com.my</t>
  </si>
  <si>
    <t>8648</t>
  </si>
  <si>
    <t>A management and investment holding company for subsidiaries engaged in manufacturing, assembling and trading of premium quality power tools, electric induction motors, hand tools and other industrial equipment</t>
  </si>
  <si>
    <t>The Jasa Kita Group is mainly involved in the manufacture, assembly and trading of electric motors, power tools and other related industrial and engineering equipment. It also provides management services and in 1999 diversified into public bonded warehousing services. 
The principal activity of the Company is that of an investement holding company.</t>
  </si>
  <si>
    <t>MY239256-M</t>
  </si>
  <si>
    <r>
      <rPr>
        <sz val="10"/>
        <rFont val="Arial"/>
        <family val="2"/>
      </rPr>
      <t>423</t>
    </r>
  </si>
  <si>
    <t>HUNAN SHIYOU ELECTRIC CO.,LTD.</t>
  </si>
  <si>
    <t>This company is engaged in the generation of wind power energy and provision of electric power distribution services to residential and industrial clients. It was founded in 2011 and has it registered business office based in China. It has wind and turbine plants, residential and commercial wind energy systems, and other renewable sources of energy and power equipment for the generation, transmission, distribution, or control of electric energy. The company also operates a gas storage facility.</t>
  </si>
  <si>
    <t>www.shiyou-electric.com</t>
  </si>
  <si>
    <t>830827</t>
  </si>
  <si>
    <t>Engaged in the generation of wind power energy and provision of electric power distribution services to residential and industrial clients</t>
  </si>
  <si>
    <t>The Company is mainly engaged in electric control system research and development of manufacturing, sales, import and export, installation, after-sales service and other related business.</t>
  </si>
  <si>
    <t>HUNAN SHIYOU UNITRON ELECTRIC COMPANY LIMITED</t>
  </si>
  <si>
    <t>CN41483PC</t>
  </si>
  <si>
    <r>
      <rPr>
        <sz val="10"/>
        <rFont val="Arial"/>
        <family val="2"/>
      </rPr>
      <t>424</t>
    </r>
  </si>
  <si>
    <t>NINGBO TOPTECH INTELLIGENT TECHNOLOGY DEVELOPMENT CO.,LTD</t>
  </si>
  <si>
    <t>This company is an entity based in China that is engaged in the production and distribution of electrical household appliances, apparatus and equipment. It started its operations in 2011. The registered business office of the company is located in Ningbo, China.The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t>
  </si>
  <si>
    <t>www.nbtoptec.com</t>
  </si>
  <si>
    <t>832457</t>
  </si>
  <si>
    <t>The Company mainly engaged in electrical equipment on-line monitoring of product design, development, sales, installation and follow-up technical services.</t>
  </si>
  <si>
    <t>CN43512PC</t>
  </si>
  <si>
    <r>
      <rPr>
        <sz val="10"/>
        <rFont val="Arial"/>
        <family val="2"/>
      </rPr>
      <t>425</t>
    </r>
  </si>
  <si>
    <t>CONG TY CO PHAN SU KY THUAT HOANG LIEN SON</t>
  </si>
  <si>
    <t>This company, based in Vietnam, is engaged in the production of ready mix concrete, cement and solidification materials; and wholesale distribution of bricks, and irregular refractory products, as well as the processing of concrete products. It conducts business from its registered head office located in Yen Bai.Some of the products the company produces and distributes are sand, gravel, crushed stone, white cement, trass cement, masonry cement, aquament and Portland cement for hydraulic engineering, as well as light, heavy and aerated concrete building blocks, pavers, prefabricated ceilings and walls, and prefabricated cellar units.</t>
  </si>
  <si>
    <t>www.hoceratec.com.vn</t>
  </si>
  <si>
    <t>HLS</t>
  </si>
  <si>
    <t>Engaged in the production of ready mix concrete, cement and solidification materials; and wholesale distribution of bricks, and irregular refractory products, as well as the processing of concrete products</t>
  </si>
  <si>
    <t>The Company specializes in Manufacture of refractory products</t>
  </si>
  <si>
    <t>CONG TY SU KY THUAT HOANG LIEN SON</t>
  </si>
  <si>
    <t>VN5200216710</t>
  </si>
  <si>
    <r>
      <rPr>
        <sz val="10"/>
        <rFont val="Arial"/>
        <family val="2"/>
      </rPr>
      <t>426</t>
    </r>
  </si>
  <si>
    <t>BAODING JIASHENG PHOTOVOLTAIC TECHNOLOGY CO.,LTD.</t>
  </si>
  <si>
    <t>This company is engaged in the development and manufacture of electrical machinery equipment. It was founded in 2007 and has its registered business address located in Baoding, China.The company primarily operates in the production and sale of industrial and commercial electric apparatus, such as power converter, power supplies, surge suppressors, and similar equipment for industrial-type and consumer-type equipment. Its products are sold across China through its network of distributors in the country.</t>
  </si>
  <si>
    <t>www.jiashengguangdian.com</t>
  </si>
  <si>
    <t>834284</t>
  </si>
  <si>
    <t>Engaged in the development and manufacture of electrical machinery equipment</t>
  </si>
  <si>
    <t>The Company is principally engaged in the design, production, sales and installation of photovoltaic modules and photovoltaic power generation systems and photovoltaic application products.</t>
  </si>
  <si>
    <t>CN45863PC</t>
  </si>
  <si>
    <r>
      <rPr>
        <sz val="10"/>
        <rFont val="Arial"/>
        <family val="2"/>
      </rPr>
      <t>427</t>
    </r>
  </si>
  <si>
    <t>SHENZHEN SUNHE ENERGY CO.,LTD</t>
  </si>
  <si>
    <t>This company is engaged in the manufacture of primary and storage batteries. It was founded in 2012 and conducts business from its registered head office located in Shenzhen,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</si>
  <si>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873278</t>
  </si>
  <si>
    <t>The Company is mainly engaged in research and development, design, production and sales of lithium-ion batteries.</t>
  </si>
  <si>
    <t>CN53701PC</t>
  </si>
  <si>
    <r>
      <rPr>
        <sz val="10"/>
        <rFont val="Arial"/>
        <family val="2"/>
      </rPr>
      <t>428</t>
    </r>
  </si>
  <si>
    <t>GUANGZHOU MAIGUANG ELECTRONIC SCIENCE TECHNOLOGY CO,LTD</t>
  </si>
  <si>
    <t>This company is engaged in manufacturing electrical equipment and components. It has its registered head office strategically located in Guangzhou,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Guangzhou, Guangdong and across major locations in China. It was incorporated in 2013.</t>
  </si>
  <si>
    <t>872281</t>
  </si>
  <si>
    <t>The Company is mainly engaged in research and development, design, production and sales of aquatic equipment and equipment.</t>
  </si>
  <si>
    <t>CN51695PC</t>
  </si>
  <si>
    <r>
      <rPr>
        <sz val="10"/>
        <rFont val="Arial"/>
        <family val="2"/>
      </rPr>
      <t>429</t>
    </r>
  </si>
  <si>
    <t>CYBELE INDUSTRIES LIMITED</t>
  </si>
  <si>
    <t>This company is engaged in the manufacture of cables and accessories in India. It was incorporated in 1900 and was formerly known as Q-Flex Cables Ltd. It has a registered head office located in Chennai, India.The company primarily offers the following products: automotive cables to wiring harness manufacturers, battery cables and ignition cables used in heavy duty batteries, polyvinylchloride (PVC) insulated single core unsheathed building cables, PVC insulated multipair instrumentation cables, power cables, control cables, single and multi core flexible cables, submersible pump cables, and XLPE insulated cables. The company also manufactures power supply cords, and PVC compounds for insulation and sheathing, as well as data connectors used in computers, electronic games, date terminals, and data communication equipment. Further, the company serves various industries, such as automotive, construction, power projects, railways, consumer electrical, consumer electronics, and computers and home appliances.</t>
  </si>
  <si>
    <t>www.qflexcable.com</t>
  </si>
  <si>
    <t>531472</t>
  </si>
  <si>
    <t>Engaged in the manufacture of cables and accessories in India</t>
  </si>
  <si>
    <t>The Company is engaged in the business of manufacture of Cables and Property development / real estate activities.</t>
  </si>
  <si>
    <t>Q-FLEX CABLES LTD</t>
  </si>
  <si>
    <t>IN33265FI</t>
  </si>
  <si>
    <r>
      <rPr>
        <sz val="10"/>
        <rFont val="Arial"/>
        <family val="2"/>
      </rPr>
      <t>430</t>
    </r>
  </si>
  <si>
    <t>MARSHALL MACHINES LIMITED</t>
  </si>
  <si>
    <t>This company is an entity based in India that is engaged in the production and distribution of industrial tools and supplies. It started its operations in 1994. The registered business office of the company is located in Ludhiana, India.The company offers a wide range of tools and supplies that include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 These are offered to distributors, home development centres and to the general public.The company has its active operations within the country.</t>
  </si>
  <si>
    <t>www.marshallcnc.com</t>
  </si>
  <si>
    <t>MARSHALL</t>
  </si>
  <si>
    <t>Engaged in the production and distribution of industrial tools and supplies</t>
  </si>
  <si>
    <t>The Company is engaged in engineering business and is involved in manufacturing of machines.</t>
  </si>
  <si>
    <t>IN289744FI</t>
  </si>
  <si>
    <r>
      <rPr>
        <sz val="10"/>
        <rFont val="Arial"/>
        <family val="2"/>
      </rPr>
      <t>431</t>
    </r>
  </si>
  <si>
    <t>GUANGAN TECHNOLOGY CO.,LTD.</t>
  </si>
  <si>
    <t>This company, formerly known as Shaoguan Guangan Electric Co. Ltd., is engaged in the production of high and low voltage complete sets of equipment and electrical equipment. It was founded in 1996. The registered business office of the company is located in Shaoguan, Guangdong, China.The company offers high and low voltage complete sets of equipment, switch control equipment, electronic control equipment, street lamps and accessories, lighting equipment and agents to distribute well-known brands at home and abroad.The company is active and operational in China.</t>
  </si>
  <si>
    <t>www.gashy.com</t>
  </si>
  <si>
    <t>839867</t>
  </si>
  <si>
    <t>Engaged in the production of high and low voltage complete sets of equipment and electrical equipment</t>
  </si>
  <si>
    <t>The Company is mainly engaged in automatic control system and intelligent electrical technology research, technology development, technical consulting services.</t>
  </si>
  <si>
    <t>CN49715PC</t>
  </si>
  <si>
    <r>
      <rPr>
        <sz val="10"/>
        <rFont val="Arial"/>
        <family val="2"/>
      </rPr>
      <t>432</t>
    </r>
  </si>
  <si>
    <t>FIBON BERHAD</t>
  </si>
  <si>
    <t>This company operates as an investment holding firm whose subsidiary. Its subsidiary, Hexa Analisa Sdn Bhd, is engaged in the formulation of advanced polymer matrix fiber composites, and the manufacture and sale of electrical insulators, electrical enclosures and meter boards. It was incorporated in 2008, and it conducts business from its registered head office located in Kluang, Malaysia. As a holding company, it is also responsible for managing the group and its overall legal structure, tax planning, financial and equity structures as well as involved in matters of policy, strategic planning, marketing, selecting and manning senior management positions, approving investments and budgets, and the overall ongoing monitoring of the group companies' performance.</t>
  </si>
  <si>
    <t>www.fibon.com.my</t>
  </si>
  <si>
    <t>0149</t>
  </si>
  <si>
    <t>The Company was incorporated as an investment holding company to facilitate its Listing exercise. The Company wholly-owned subsidiary, Hexa Analisa, is principally involved in the formulation of advanced polymer matrix fibre composites, manufacturing and sales of electrical insulators, electrical enclosures and meter boards.</t>
  </si>
  <si>
    <t>MY811010-H</t>
  </si>
  <si>
    <r>
      <rPr>
        <sz val="10"/>
        <rFont val="Arial"/>
        <family val="2"/>
      </rPr>
      <t>433</t>
    </r>
  </si>
  <si>
    <t>XI'AN JINPOWER ELECTRICAL CO.,LTD</t>
  </si>
  <si>
    <t>This company, based in China, is engaged in the research, development, and production of intelligent on-line monitoring systems for transmission lines and substation equipment of power grid. It was incorporated in 2001 and has registered headquarters located in Xi’an.The company produces a full range of online monitoring system of transmission lines, online monitoring of substation equipment, comprehensive monitoring system for cable tunnel, limiting switch devices, and GIS partial discharge online monitoring system. It supplies its products to marketing channels and has a wide customer base consisting mainly of retailers, wholesalers and distributors. The company has its active operations in the domestic market.</t>
  </si>
  <si>
    <t>www.jinpower.com</t>
  </si>
  <si>
    <t>835429</t>
  </si>
  <si>
    <t>Engaged in the research, development, and production of intelligent on-line monitoring systems for transmission lines and substation equipment of power grid</t>
  </si>
  <si>
    <t>The Company's main business for transmission line on-line monitoring, substation equipment online monitoring product development, design, production, sales and service.</t>
  </si>
  <si>
    <t>CN47605PC</t>
  </si>
  <si>
    <r>
      <rPr>
        <sz val="10"/>
        <rFont val="Arial"/>
        <family val="2"/>
      </rPr>
      <t>434</t>
    </r>
  </si>
  <si>
    <t>BEIJING JU NENG DING LI TECHNOLOGY CO., LTD</t>
  </si>
  <si>
    <t>This company, with registered head office located in Beijing, China, is engaged in the intelligent distribution and operation platform to mobile Internet users. It was incorporated in 2010. The company provides digital copyright content services including mobile phone books, mobile games and other premium copyright products and free use of other services. It also offers content to provide mobile phone quick payment solution for advertisers to provide mobile advertising smart publishing service.</t>
  </si>
  <si>
    <t>www.imread.com</t>
  </si>
  <si>
    <t>834084</t>
  </si>
  <si>
    <t>Engaged in the intelligent distribution and operation platform to mobile Internet users</t>
  </si>
  <si>
    <t>The Company's main business: 5G base station smart new lithium battery series products, intelligent lithium iron phosphate for two or three-wheeled vehicles, lithium titanate battery, special fully compatible lithium battery BMS and intelligent battery traceability management platform.</t>
  </si>
  <si>
    <t>CN44611PC</t>
  </si>
  <si>
    <r>
      <rPr>
        <sz val="10"/>
        <rFont val="Arial"/>
        <family val="2"/>
      </rPr>
      <t>435</t>
    </r>
  </si>
  <si>
    <t>集成电路</t>
  </si>
  <si>
    <r>
      <rPr>
        <sz val="10"/>
        <rFont val="Arial"/>
        <family val="2"/>
      </rPr>
      <t>ok</t>
    </r>
    <r>
      <rPr>
        <sz val="10"/>
        <rFont val="宋体"/>
        <family val="3"/>
        <charset val="134"/>
      </rPr>
      <t>，</t>
    </r>
    <r>
      <rPr>
        <sz val="10"/>
        <rFont val="Arial"/>
        <family val="2"/>
      </rPr>
      <t>sda</t>
    </r>
    <r>
      <rPr>
        <sz val="10"/>
        <rFont val="宋体"/>
        <family val="3"/>
        <charset val="134"/>
      </rPr>
      <t>机电监控、影像处理、光电接口、网络运作、无线通讯等</t>
    </r>
  </si>
  <si>
    <t>SILICON TOUCH TECHNOLOGY INC</t>
  </si>
  <si>
    <t>This company is primarily engaged in the development, production and distribution of mixed signal (analogue and digital) integrated circuits. Its expertise include power monitoring, image processing, optoelectronic interface, internet operation, and wireless communication. It was founded in December 1996. The company has a registered office located in Hsinchu, Taiwan.The company is a professional in IC design and sale for following applications: Motor Driving, Power Supply, Image Processing, Lighting, and Optoelectronic Communication. It is an original brand with the world's leading technology. The company's areas of sales include the Americas, Europe, Japan, Korea, South Africa and China.Its Vision and Principle: Create core technological components, develop innovative products, and enrich human life. The company has been working diligently on development of mixed signal ICs. It has always been its mission to develop core and technologically advanced components. The company sees itself as a provider of creative solutions.</t>
  </si>
  <si>
    <t>www.siti.com.tw</t>
  </si>
  <si>
    <t>3288</t>
  </si>
  <si>
    <t>Engaged in the development, production and distribution of mixed signal (analogue and digital) integrated circuits</t>
  </si>
  <si>
    <t>The Company is a Taiwan-based company principally engaged in design, manufacture and distribution of integrated circuits (ICs) and application-specific integrated circuits (ASICs). The Company provides mixed digital and analog wafers, which are applied in light emitting diode (LED) panels and lighting devices, as well as motor driving wafers, which are applied in desktops, notebook computers, servers and motor modules of cameras. The Company distributes its products mainly in Asia, the Americas, Europe, Africa and Oceania.</t>
  </si>
  <si>
    <t>TW97334073</t>
  </si>
  <si>
    <r>
      <rPr>
        <sz val="10"/>
        <rFont val="Arial"/>
        <family val="2"/>
      </rPr>
      <t>436</t>
    </r>
  </si>
  <si>
    <t>提供电气和电子元件、组件和系统</t>
  </si>
  <si>
    <r>
      <rPr>
        <sz val="10"/>
        <rFont val="Arial"/>
        <family val="2"/>
      </rPr>
      <t>ok</t>
    </r>
    <r>
      <rPr>
        <sz val="10"/>
        <rFont val="宋体"/>
        <family val="3"/>
        <charset val="134"/>
      </rPr>
      <t>，</t>
    </r>
    <r>
      <rPr>
        <sz val="10"/>
        <rFont val="Arial"/>
        <family val="2"/>
      </rPr>
      <t>sda</t>
    </r>
    <r>
      <rPr>
        <sz val="10"/>
        <rFont val="宋体"/>
        <family val="3"/>
        <charset val="134"/>
      </rPr>
      <t>产品包括不间断电源系统，直流</t>
    </r>
    <r>
      <rPr>
        <sz val="10"/>
        <rFont val="Arial"/>
        <family val="2"/>
      </rPr>
      <t>(</t>
    </r>
    <r>
      <rPr>
        <sz val="10"/>
        <rFont val="宋体"/>
        <family val="3"/>
        <charset val="134"/>
      </rPr>
      <t>直流</t>
    </r>
    <r>
      <rPr>
        <sz val="10"/>
        <rFont val="Arial"/>
        <family val="2"/>
      </rPr>
      <t>)</t>
    </r>
    <r>
      <rPr>
        <sz val="10"/>
        <rFont val="宋体"/>
        <family val="3"/>
        <charset val="134"/>
      </rPr>
      <t>电源系统，管理软件，电气设备和设备，继电器和工业控制，流体动力泵和电机，开关柜和配电盘设备，载流接线设备</t>
    </r>
  </si>
  <si>
    <t>ELECTRO FORCE (INDIA) LIMITED</t>
  </si>
  <si>
    <t>This company is engaged in the development and marketing of electrical equipment and apparatus. Its business was founded in 2010. The company has its registered head office based in Vasai, Maharashtra,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</si>
  <si>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SMEFORCE</t>
  </si>
  <si>
    <t>The Company is engaged in the designing, manufacturing, and supply of electrical components and allied products.</t>
  </si>
  <si>
    <t>IN983667FI</t>
  </si>
  <si>
    <r>
      <rPr>
        <sz val="10"/>
        <rFont val="Arial"/>
        <family val="2"/>
      </rPr>
      <t>437</t>
    </r>
  </si>
  <si>
    <t>SHANXI SANHESHENG SMART SCIENT TECHNOLOGIES CO., LTD.</t>
  </si>
  <si>
    <t>This company is an entity based in China that is engaged in the production and distribution of environmental sanitation-related equipment. It started its operations in 1996. The registered business office of the company is strategically located in Taiyuan, Shanxi, China. The company is principally involved in manufacturing and dealing special cleaning vehicles and garbage transporting equipment in the field of environmental sanitation, municipal works and roads. Some of its products are garbage container lift trucks, rubbish vehicle garbage container lift trucks, refuse collector compression and refuse collector vehicle, waste collection truck, and other special environmental sanitation-related vehicles. The company conducts its business operations within the country.</t>
  </si>
  <si>
    <t>www.shsgy.com</t>
  </si>
  <si>
    <t>831418</t>
  </si>
  <si>
    <t>Engaged in the production and distribution of environmental sanitation-related equipment</t>
  </si>
  <si>
    <t>The Company is mainly engaged in, corrosion, wear, cleaning insulation sealing technology development and services, electrical equipment and technical advisory services, industrial development of green energy technologies, applications and services contract a variety of devices, such as online with a temperate Pressure Seal.</t>
  </si>
  <si>
    <t>SHANXI SANHESHENG ENERGY SAVING AND ENVIRONMENTAL PROTECTION TECHNOLOGY COMPANY LIMITED</t>
  </si>
  <si>
    <t>CN42138PC</t>
  </si>
  <si>
    <r>
      <rPr>
        <sz val="10"/>
        <rFont val="Arial"/>
        <family val="2"/>
      </rPr>
      <t>438</t>
    </r>
  </si>
  <si>
    <t>ANHUI HUIYUANCHENG ELECTRONIC TECHNOLOGY CO.,LTD</t>
  </si>
  <si>
    <t>This company is mainly engaged in development, manufacturing and sales of electrical safety products and intelligent products. It started its operations in 2010. The registered business office of the company is located in Hefei, China. The company’s main products contain electrical safety, power quality management and automated monitoring products, used in the field of electric power, petroleum, chemical, metallurgy, coal, cement, steel and municipal. Electrical safety products include over voltage protection devices and arc harmonic elimination devices. Power quality management products include active power filter (APF) system devices. Automated monitoring products include multi point temperature measurement devices and intelligent switching status display and control devices.</t>
  </si>
  <si>
    <t>www.hycdq.com</t>
  </si>
  <si>
    <t>832943</t>
  </si>
  <si>
    <t>Mainly engaged in development, manufacturing and sales of electrical safety products and intelligent products</t>
  </si>
  <si>
    <t>The Company mainly engaged in electrical safety, power quality management and automated monitoring categories such as family distribution and control equipment manufacturing.</t>
  </si>
  <si>
    <t>ANHUI HUIYUANCHENG ELECTRICAL TECHNOLOGY COMPANY LIMITED</t>
  </si>
  <si>
    <t>CN44022PC</t>
  </si>
  <si>
    <r>
      <rPr>
        <sz val="10"/>
        <rFont val="Arial"/>
        <family val="2"/>
      </rPr>
      <t>439</t>
    </r>
  </si>
  <si>
    <t>REDFLOW LIMITED</t>
  </si>
  <si>
    <t>The company is a leading developer and manufacturer of zinc-bromide flow batteries. The company was founded by Christopher Winter and Dr Alexander Winter in 2005. The registered head office of the company is located in Brisbane, Australia.The company’s core product is its standard 3kW continuous/8kWh zinc-bromide battery module (ZBM), which is designed to be integrated into electricity storage systems for a range of stationary applications. It has deployed over 100 ZBMs in the field in a number of different electricity storage applications in Australia, USA and other countries. The company manufactures ZBMs at its Brisbane, Australia facility and is developing an overseas outsourced manufacturing capability.The company is committed to selling its zinc bromine battery modules (ZBMs) to companies who supply equipment to electricity utilities, government, renewable energy companies and electricity users generally. Its partners include Emerson Network Power; Raytheon; Powerco Limited; Ausgrid; Ergon Energy Corporation; The University of Queensland; University of Sydney; and Research Institute for Sustainable Energy.</t>
  </si>
  <si>
    <t>www.redflow.com</t>
  </si>
  <si>
    <t>RFX</t>
  </si>
  <si>
    <t>Developer and manufacturer of zinc-bromide flow batteries</t>
  </si>
  <si>
    <t>The Company was focused on energy storage technology.</t>
  </si>
  <si>
    <t>AU130227271</t>
  </si>
  <si>
    <r>
      <rPr>
        <sz val="10"/>
        <rFont val="Arial"/>
        <family val="2"/>
      </rPr>
      <t>440</t>
    </r>
  </si>
  <si>
    <t>DASHENG MICROGRID TECHNOLOGY CO.,LTD.</t>
  </si>
  <si>
    <t>This company is engaged in the manufacture of electrical equipment and other related products. The company was incorporated in 2006. The registered head office of the company is located in Xuchang, China.The company specialises in the production of electric switchboards, distribution boards, circuit breakers and disconnects, electricity meters and transformers. It is also active in the production of thermionic valve, vacuum tube, discharge devices, prototyping aids and mechanical accessories. Lastly, the company is a manufacturer of multiple tariff (variable rate) meters, solid state meters, and electromechanical meters.</t>
  </si>
  <si>
    <t>www.dswd.com.cn</t>
  </si>
  <si>
    <t>830955</t>
  </si>
  <si>
    <t>The Company is mainly engaged in new energy and micro grid systems integration; intelligent equipped with electrical and automation system integration; power system communication and network system integration, professional engineering services.</t>
  </si>
  <si>
    <t>CN41626PC</t>
  </si>
  <si>
    <r>
      <rPr>
        <sz val="10"/>
        <rFont val="Arial"/>
        <family val="2"/>
      </rPr>
      <t>441</t>
    </r>
  </si>
  <si>
    <t>LAXAPANA BATTERIES PLC</t>
  </si>
  <si>
    <t>This company is engaged in the manufacture and sale of dry cell batteries in Sri Lanka. It was incorporated in 1956 and is based in Colombo, Sri Lanka.The company offers two types of torch cell batteries under the Laxapana brand name. It also imports and sells Penlight batteries.The company is a subsidiary of E.B. Creasy &amp; Company PLC.</t>
  </si>
  <si>
    <t>www.laxapana.lk</t>
  </si>
  <si>
    <t>LITE.N0000</t>
  </si>
  <si>
    <t>Engaged in the manufacture and sale of dry cell batteries in Sri Lanka</t>
  </si>
  <si>
    <t>The Company is mainly engaged in the manufacture of dry cell batteries and manufacture of two types of torch cell batteries.</t>
  </si>
  <si>
    <t>LAXAPANA BATTERIES LTD.</t>
  </si>
  <si>
    <t>Laxapana</t>
  </si>
  <si>
    <t>LK30146FS</t>
  </si>
  <si>
    <r>
      <rPr>
        <sz val="10"/>
        <rFont val="Arial"/>
        <family val="2"/>
      </rPr>
      <t>442</t>
    </r>
  </si>
  <si>
    <t>FOKSTONE ELECTRIC CORP., LTD.GUANGZHOU</t>
  </si>
  <si>
    <t>This company is an entity based in China that is primarily engaged in the manufacture and trade of electric motors. It was incorporated in 2001. The registered business office of the company is strategically located in Guangzhou, China.The company is principally involved in manufacturing and marketing electric motors, generators, transformers of low and medium power, and other related products. It also offers AC and DC drives; low and high voltage, hazardous area, AC and DC motors; synchronous and wind turbine generators; and traction and power converters, power control products, high power rectifiers, and power quality products. These are offered to distributors and retailers, as well as to industrial companies. The company has its active operations within the country.</t>
  </si>
  <si>
    <t>www.fokstone.com</t>
  </si>
  <si>
    <t>831059</t>
  </si>
  <si>
    <t>CN41843PC</t>
  </si>
  <si>
    <r>
      <rPr>
        <sz val="10"/>
        <rFont val="Arial"/>
        <family val="2"/>
      </rPr>
      <t>443</t>
    </r>
  </si>
  <si>
    <t>NANTONG DING SHANG ELECTRONIC MATERIALS CO.,LTD</t>
  </si>
  <si>
    <t>This company is engaged in the development and marketing of electrical equipment and apparatus. Its business was founded in 2013. The company has its registered head office based in Nantong,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</si>
  <si>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873521</t>
  </si>
  <si>
    <t>The Company is mainly engaged in PVC, pet heat shrinkable casing research and development, production and sales.</t>
  </si>
  <si>
    <t>CN53999PC</t>
  </si>
  <si>
    <r>
      <rPr>
        <sz val="10"/>
        <rFont val="Arial"/>
        <family val="2"/>
      </rPr>
      <t>444</t>
    </r>
  </si>
  <si>
    <t>电气设备</t>
  </si>
  <si>
    <r>
      <rPr>
        <sz val="10"/>
        <rFont val="Arial"/>
        <family val="2"/>
      </rPr>
      <t>ok</t>
    </r>
    <r>
      <rPr>
        <sz val="10"/>
        <rFont val="宋体"/>
        <family val="3"/>
        <charset val="134"/>
      </rPr>
      <t>，</t>
    </r>
    <r>
      <rPr>
        <sz val="10"/>
        <rFont val="Arial"/>
        <family val="2"/>
      </rPr>
      <t xml:space="preserve">sda </t>
    </r>
    <r>
      <rPr>
        <sz val="10"/>
        <rFont val="宋体"/>
        <family val="3"/>
        <charset val="134"/>
      </rPr>
      <t>电源适配器</t>
    </r>
    <r>
      <rPr>
        <sz val="10"/>
        <rFont val="Arial"/>
        <family val="2"/>
      </rPr>
      <t xml:space="preserve">   </t>
    </r>
    <r>
      <rPr>
        <sz val="10"/>
        <rFont val="宋体"/>
        <family val="3"/>
        <charset val="134"/>
      </rPr>
      <t>、笔记本电源适配器</t>
    </r>
    <r>
      <rPr>
        <sz val="10"/>
        <rFont val="Arial"/>
        <family val="2"/>
      </rPr>
      <t xml:space="preserve">   </t>
    </r>
    <r>
      <rPr>
        <sz val="10"/>
        <rFont val="宋体"/>
        <family val="3"/>
        <charset val="134"/>
      </rPr>
      <t>、显示器适配器</t>
    </r>
    <r>
      <rPr>
        <sz val="10"/>
        <rFont val="Arial"/>
        <family val="2"/>
      </rPr>
      <t xml:space="preserve">   </t>
    </r>
    <r>
      <rPr>
        <sz val="10"/>
        <rFont val="宋体"/>
        <family val="3"/>
        <charset val="134"/>
      </rPr>
      <t>、</t>
    </r>
    <r>
      <rPr>
        <sz val="10"/>
        <rFont val="Arial"/>
        <family val="2"/>
      </rPr>
      <t>LED</t>
    </r>
    <r>
      <rPr>
        <sz val="10"/>
        <rFont val="宋体"/>
        <family val="3"/>
        <charset val="134"/>
      </rPr>
      <t>适配器</t>
    </r>
    <r>
      <rPr>
        <sz val="10"/>
        <rFont val="Arial"/>
        <family val="2"/>
      </rPr>
      <t xml:space="preserve">   </t>
    </r>
    <r>
      <rPr>
        <sz val="10"/>
        <rFont val="宋体"/>
        <family val="3"/>
        <charset val="134"/>
      </rPr>
      <t>、光电适配器</t>
    </r>
    <r>
      <rPr>
        <sz val="10"/>
        <rFont val="Arial"/>
        <family val="2"/>
      </rPr>
      <t xml:space="preserve">    </t>
    </r>
    <r>
      <rPr>
        <sz val="10"/>
        <rFont val="Arial"/>
        <family val="2"/>
      </rPr>
      <t> </t>
    </r>
  </si>
  <si>
    <t>SHENZHEN RISING SUN TECHNOLOGY CO., LTD</t>
  </si>
  <si>
    <t>This company is engaged in manufacturing other electrical equipment and components. It was founded in 2005 and has its registered head office strategically located in Shenzhen,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</si>
  <si>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873386</t>
  </si>
  <si>
    <t>The Company is mainly engaged in power adapter design and development, production, sales, after-sales service.</t>
  </si>
  <si>
    <t>CN53832PC</t>
  </si>
  <si>
    <r>
      <rPr>
        <sz val="10"/>
        <rFont val="Arial"/>
        <family val="2"/>
      </rPr>
      <t>445</t>
    </r>
  </si>
  <si>
    <t>WUHAN KANGPUCHANGQING SOFTWARE TECHNOLOGY CO.,LTD</t>
  </si>
  <si>
    <t>This company is engaged in the provision of technology development, technical services and product sales of smart grid power transmission and transformation equipment running status online monitoring products. The company's main products and services include optical sensors transmission and transformation equipment online monitoring systems; optical sensors online monitoring technical development services, and electric transmission line online monitoring equipment repair and maintenance services. The company was incorporated in 2000. Its registered business office is based in Wuhan, China. It is registered as a limited company.</t>
  </si>
  <si>
    <t>www.kpcq.com.cn</t>
  </si>
  <si>
    <t>430698</t>
  </si>
  <si>
    <t>Engaged in the provision of technology development, technical services and product sales of smart grid power transmission and transformation equipment running status online monitoring products</t>
  </si>
  <si>
    <t>The Company is mainly engaged in technological development of smart grid power transmission and transformation equipment running status online monitoring products, technical service and product sales business.</t>
  </si>
  <si>
    <t>CN41386PC</t>
  </si>
  <si>
    <r>
      <rPr>
        <sz val="10"/>
        <rFont val="Arial"/>
        <family val="2"/>
      </rPr>
      <t>446</t>
    </r>
  </si>
  <si>
    <t>WATTA HOLDING BHD</t>
  </si>
  <si>
    <t>This company, based in Malaysia, operates as an investment holding company that, through its subsidiaries, is involved in the manufacture and distribution of automotive batteries and battery components. Incorporated in 1994, the company started as a small scale manufacturer producing plates for car batteries. Since then, it expanded its business to manufacture batteries for the local, original equipment manufacturers and export markets.The company's manufacturing facility and warehouses are located in Cheras Jaya, Balakong, Malaysia. It markets its products under its flagship brand Watta Premium Battery. Products are distributed nationwide through its numerous dealers and distributors. It serves well-known car makers such as Audi, Citroen, Daihatsu, Fiat, Honda, Hyundai, Mazda, Mercedes Benz, Mitsubishi, Nissan, Peugeot, Toyota and Volvo.Headquartered in Kuala Lumpur, Malaysia, the company also exports its products to more than 30 countries including Africa, Brunei, India, Japan, Greece, Hong Kong, Lebanon, Malta, the Middle East, the Philippines, Singapore, Taiwan and the United Kingdom.</t>
  </si>
  <si>
    <t>www.watta.com.my</t>
  </si>
  <si>
    <t>7226</t>
  </si>
  <si>
    <t>Operates as an investment holding company that, through its subsidiaries, is involved in the manufacture and distribution of automotive batteries and battery components</t>
  </si>
  <si>
    <t>The core business of the Group is manufacture and marketing of automotive batteries and battery components.  The Company's subsidiaries are principally involved in manufacture and trading of automotive batteries and battery components, marketing and distribution of telecommunication equipment and its related products, and property investment.</t>
  </si>
  <si>
    <t>Watta Premium Battery</t>
  </si>
  <si>
    <t>MY324384-A</t>
  </si>
  <si>
    <r>
      <rPr>
        <sz val="10"/>
        <rFont val="Arial"/>
        <family val="2"/>
      </rPr>
      <t>447</t>
    </r>
  </si>
  <si>
    <t>GUANGDONG SHANGCHUAN INTELLIGENT EQUIPMENT CO.,LTD</t>
  </si>
  <si>
    <t>This company, based in Dongguan, Guangdong Province, China, is engaged in the manufacture of electrical machinery, equipment and supplies. It is a joint stock company which was incorporated in 2007.The company offers a comprehensive portfolio of end-to-end electrical solutions including distribution, generation, and quality control equipment and full-scale engineering and support services. The company's products include: automation and control products; circuit protection products and fuses; electronics components; life safety and mass notification systems; metering, monitoring and protection equipment; military, aerospace and subsea connectors; residential products; structural support and safety grating; transformers, regulators and grid automation equipment; and UPS backup power and monitoring. It also supplies circuit protection products and circuit breakers, electrical distribution systems, harsh and hazardous solutions, lighting solutions and controls, microgrid power management solutions, rack infrastructure, technical and office furniture, transportation solutions, and wiring devices.</t>
  </si>
  <si>
    <t>www.sczdh888.com</t>
  </si>
  <si>
    <t>834871</t>
  </si>
  <si>
    <t>Engaged in the manufacture of electrical machinery, equipment and supplies</t>
  </si>
  <si>
    <t>The Main business of the company is u r &amp; D, production, sales, maintenance automation equipment, self - control.Dynamic components, automation software system, automatic electronic control system.</t>
  </si>
  <si>
    <t>CN46560PC</t>
  </si>
  <si>
    <r>
      <rPr>
        <sz val="10"/>
        <rFont val="Arial"/>
        <family val="2"/>
      </rPr>
      <t>448</t>
    </r>
  </si>
  <si>
    <t>GUANG DONG GENG SHUN TECHNOLOGY CO.,LTD.</t>
  </si>
  <si>
    <t>This company operates as an office equipment manufacturing as well as researching and producing comb binder, laminator, and fingerprint attendance machine. It was incorporated in 2011 and has its registered located at Huizhou city,Guangdong province, China. The company's business operation specialises in It occupied an area of 22,000 square meters, and also owe with convenient transportation conditions(one and a half hours' drive from Shenzhen). With the notion of customer-oriented, ongoing innovation and high-quality products, the company improved and renovated of traditional comb binding machine,which achieved the result of high cost performance. It has also obtained one PCT and over 30 domestic patents, and also recognized as national high-tech enterprises.</t>
  </si>
  <si>
    <t>www.gshun.com.cn</t>
  </si>
  <si>
    <t>837308</t>
  </si>
  <si>
    <t>Operates as an office equipment manufacturing as well as researching and producing comb binder, laminator, and fingerprint attendance machine</t>
  </si>
  <si>
    <t>The Company is mainly engaged in the research and development, production and sales of cultural and office machinery.</t>
  </si>
  <si>
    <t>CN48652PC</t>
  </si>
  <si>
    <r>
      <rPr>
        <sz val="10"/>
        <rFont val="Arial"/>
        <family val="2"/>
      </rPr>
      <t>449</t>
    </r>
  </si>
  <si>
    <t>TRIVE PROPERTY GROUP BERHAD</t>
  </si>
  <si>
    <t>The company, based in Malaysia, operates as an investment holding company that through its subsidiaries is engaged in the research and development, design, and marketing of battery management systems for rechargeable energy storage solutions. It was founded by Mr. KK Lee and Mr. Dennis Chuah in 2002; and has its registered headquarters located in Georgetown.The company offers a wide range of products that include mini-portable power pack, nano mobile charger, portable power pack for notebook PC, smart card reader, smart phone, mini PC, mobile phone, battery pack for satellite phone, test and measuring equipment, bluetooth device, electronic display board, and portable DVD player. The company operates primarily in Malaysia, as well as in Taiwan, Dubai, India, Singapore, and Australia. It serves companies operating in telecommunications, healthcare, power utilities, aero-models, and robotic industries. The company's partners include Dufu Industries, the leading manufacturer and precision mechanical solutions provider for CNC turning and auto-lathed components in Malaysia; Sear Energy Private Limited, a Malaysian-based company that offers energy solutions using lithium polymer, solar and fuel cells; and OTC Electronics, a provider of wire and cable interconnect solutions. Its vision is to be an energy solution provider applying Smart Battery in product application.</t>
  </si>
  <si>
    <t>www.etitech.com.my</t>
  </si>
  <si>
    <t>0118</t>
  </si>
  <si>
    <t>Operates as an investment holding company that through its subsidiaries is engaged in the research and development, design, and marketing of battery management systems for rechargeable energy storage solutions</t>
  </si>
  <si>
    <t>The principal activities of the Company are investment holding and the provision of management services.  The principal activities of the subsidiary company are R&amp;D, design and marketing of BMS for rechargeable energy storage solutions.</t>
  </si>
  <si>
    <t>ETI TECH CORPORATION BERHAD</t>
  </si>
  <si>
    <t>MY667845-M</t>
  </si>
  <si>
    <r>
      <rPr>
        <sz val="10"/>
        <rFont val="Arial"/>
        <family val="2"/>
      </rPr>
      <t>450</t>
    </r>
  </si>
  <si>
    <t>计算机软件、阀门及气动原件</t>
  </si>
  <si>
    <r>
      <rPr>
        <sz val="10"/>
        <rFont val="Arial"/>
        <family val="2"/>
      </rPr>
      <t>ok</t>
    </r>
    <r>
      <rPr>
        <sz val="10"/>
        <rFont val="宋体"/>
        <family val="3"/>
        <charset val="134"/>
      </rPr>
      <t>，</t>
    </r>
    <r>
      <rPr>
        <sz val="10"/>
        <rFont val="Arial"/>
        <family val="2"/>
      </rPr>
      <t>sda</t>
    </r>
    <r>
      <rPr>
        <sz val="10"/>
        <rFont val="宋体"/>
        <family val="3"/>
        <charset val="134"/>
      </rPr>
      <t>低压电气产品销售、电气设备检维修、</t>
    </r>
    <r>
      <rPr>
        <sz val="10"/>
        <rFont val="Arial"/>
        <family val="2"/>
      </rPr>
      <t>ABB</t>
    </r>
    <r>
      <rPr>
        <sz val="10"/>
        <rFont val="宋体"/>
        <family val="3"/>
        <charset val="134"/>
      </rPr>
      <t>、</t>
    </r>
    <r>
      <rPr>
        <sz val="10"/>
        <rFont val="Arial"/>
        <family val="2"/>
      </rPr>
      <t>Vacon</t>
    </r>
    <r>
      <rPr>
        <sz val="10"/>
        <rFont val="宋体"/>
        <family val="3"/>
        <charset val="134"/>
      </rPr>
      <t>电气产品售后技术服务、电气自动化系统和控制软件的定制产品生产和销售。</t>
    </r>
  </si>
  <si>
    <t>YUNNAN HENGGUANG TECHNOLOGY CO.,LTD</t>
  </si>
  <si>
    <t>This company is 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as well as in the wholesale of lamps. It was established in 2003 and has its registered office located in Kunming, Yunnan, China.The company also offers installation and commissioning of electrical complete sets of equipment. It also employs state-of-the art technology as well as employs staff trained to provide necessary support, service and guidance to its customers.</t>
  </si>
  <si>
    <t>www.ynhgtech.cn</t>
  </si>
  <si>
    <t>833303</t>
  </si>
  <si>
    <t>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as well as in the wholesale of lamps</t>
  </si>
  <si>
    <t>The Company is mainly engaged in general trade, implementation of technology integration customized products (projects), technology value-added services, equipment upgrading and renovation services, and product equipment maintenance services.</t>
  </si>
  <si>
    <t>CN45194PC</t>
  </si>
  <si>
    <r>
      <rPr>
        <sz val="10"/>
        <rFont val="Arial"/>
        <family val="2"/>
      </rPr>
      <t>451</t>
    </r>
  </si>
  <si>
    <t>电气设备和部件</t>
  </si>
  <si>
    <r>
      <rPr>
        <sz val="10"/>
        <rFont val="Arial"/>
        <family val="2"/>
      </rPr>
      <t>ok</t>
    </r>
    <r>
      <rPr>
        <sz val="10"/>
        <rFont val="宋体"/>
        <family val="3"/>
        <charset val="134"/>
      </rPr>
      <t>，</t>
    </r>
    <r>
      <rPr>
        <sz val="10"/>
        <rFont val="Arial"/>
        <family val="2"/>
      </rPr>
      <t>sda</t>
    </r>
    <r>
      <rPr>
        <sz val="10"/>
        <rFont val="宋体"/>
        <family val="3"/>
        <charset val="134"/>
      </rPr>
      <t>为合同能源管理以及节能产品、设备的销售</t>
    </r>
  </si>
  <si>
    <t>CHENGDU E-TECH INTELLIGENT TECHNOLOGY INC</t>
  </si>
  <si>
    <t>This company is engaged in manufacturing other electrical equipment and components. It was founded in 2011 and has its registered head office strategically located in Chengdu, Sichuan,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</si>
  <si>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873148</t>
  </si>
  <si>
    <t>The Company's main business is contract energy management and sales of energy-saving products and equipment.</t>
  </si>
  <si>
    <t>CN53562PC</t>
  </si>
  <si>
    <r>
      <rPr>
        <sz val="10"/>
        <rFont val="Arial"/>
        <family val="2"/>
      </rPr>
      <t>452</t>
    </r>
  </si>
  <si>
    <t>YANTAI YUCHENG MACHINERY CO., LTD.</t>
  </si>
  <si>
    <t>This company is engaged in manufacturing other miscellaneous products. It was incorporated in 2002 and has its registered head office in Yantai, China. The company's business operation specialized in manufacturing personal goods and other small articles for various industrial use, in fashion, as well as for personal and household needs. It performs cutting, slabbing, tumbling, carving, polishing engraving, chasing, or etching metal clads, stones, wood, and other related materials. The company has state-of-the-art technology and equipment for manufacturing, as well as employs certified staff skilled in manufacturing operations in compliance with the standards and other technical specifications. These staff are also knowledgeable in fashion trends and the proper match of styles, colors, and combinations of personal goods and other small articles, and is capable to manufacture many kinds of sizes and characters for different request of customers.</t>
  </si>
  <si>
    <t>www.yt-yucheng.com</t>
  </si>
  <si>
    <t>831615</t>
  </si>
  <si>
    <t>Engaged in manufacturing other miscellaneous products</t>
  </si>
  <si>
    <t>The Company mainly engaged in general machinery and accessories manufacturing, processing and marketing; welding, pipe installation.</t>
  </si>
  <si>
    <t>CN42793PC</t>
  </si>
  <si>
    <r>
      <rPr>
        <sz val="10"/>
        <rFont val="Arial"/>
        <family val="2"/>
      </rPr>
      <t>453</t>
    </r>
  </si>
  <si>
    <t>OIMEX ELECTRODE LIMITED</t>
  </si>
  <si>
    <t>www.oimexelectrodes.com</t>
  </si>
  <si>
    <t>OIMEX</t>
  </si>
  <si>
    <t>The Company is engaged in manufacturing and marketing welding electrodes, G. I. Wire and Nail (Parek). The core markets for the product of the Company are engineering workshop, developer companies, and other local customers.</t>
  </si>
  <si>
    <t>BD32423FE</t>
  </si>
  <si>
    <r>
      <rPr>
        <sz val="10"/>
        <rFont val="Arial"/>
        <family val="2"/>
      </rPr>
      <t>454</t>
    </r>
  </si>
  <si>
    <t>LIAONING HOUNENG TECHNOLOGY CO., LTD.</t>
  </si>
  <si>
    <t>This firm is an industrial company engaged in the development, manufacture, marketing and leasing of a range of lithium-ion battery and lithium-iron electric forklift construction and mining machinery and equipment principally in China. The company was founded in November 2010. The registered head office of the company is located in Huludao, Liaoning, China.The firm comprises its business activities in the design, production and marketing of specialized machinery, equipment, and related parts generally used in construction, mining and logging activities. The company covers an area of 46,600 square meters, with a total construction area of 18,000 square meters. Through the introduction of international advanced technology, the company aims to create a new energy power battery industry to grasp the cutting-edge technology of professional and technical team in China.</t>
  </si>
  <si>
    <t>www.raniero.cn</t>
  </si>
  <si>
    <t>835695</t>
  </si>
  <si>
    <t>Engaged in the development, manufacture, marketing and leasing of a range of lithium-ion battery and lithium-iron electric forklift construction and mining machinery and equipment</t>
  </si>
  <si>
    <t>The Company mainly engaged in lithium iron phosphate battery and battery production, sales, production of lithium iron phosphate forklift truck, sales and leasing.</t>
  </si>
  <si>
    <t>CN46993PC</t>
  </si>
  <si>
    <r>
      <rPr>
        <sz val="10"/>
        <rFont val="Arial"/>
        <family val="2"/>
      </rPr>
      <t>455</t>
    </r>
  </si>
  <si>
    <t>COSPOWER ENGINEERING LIMITED</t>
  </si>
  <si>
    <t>This company operates as an electrical and mechanical equipment company. It conducts business from its registered head office located in Mumbai City, India. The company was established in 2004.The company provides plunger valve, switchgears, harmonic filters, cable termination kits, voltage transformers, and surge arresters, as well as provides repairing and maintenance services. The company serves customers in India.</t>
  </si>
  <si>
    <t>cospowerindia.com</t>
  </si>
  <si>
    <t>543172</t>
  </si>
  <si>
    <t>Operates as an electrical and mechanical equipment company</t>
  </si>
  <si>
    <t>The Company is engaged in the business of manufacturing of electrical panels, harmonic filters and substation and equipment mounting structure.  The Company offers plunger valve, switchgears, harmonic filters, cable termination kits, voltage transformers, and surge arresters, as well as provides repairing and maintenance services. Cospower Engineering serves customers in India.</t>
  </si>
  <si>
    <t>IN942456FI</t>
  </si>
  <si>
    <r>
      <rPr>
        <sz val="10"/>
        <rFont val="Arial"/>
        <family val="2"/>
      </rPr>
      <t>456</t>
    </r>
  </si>
  <si>
    <t>KAY &amp; QUE BANGLADESH LTD</t>
  </si>
  <si>
    <t>The company is primarily engaged in the manufacture of carbon rods for dry cell batteries. It is the only carbon rods (electrode for dry battery cell) manufacturer in Bangladesh. It was established in 1983. The company's head office is located in Dhaka, Bangladesh.With nearly 20 years of experience, the company is a pioneer in manufacturing of carbon rods for dry cell batteries. It has diversified its business to CNG refueling stations, processing and packaging of chemicals, such as sulfur, mencozeb and metasystrox, alongside the distribution of tar and pitch for the local markets.The company offers carbon rods for drycell battery industry, coal tar for own consumption (as binder material and outside sell as Alkatra (one kind of black paint)), pesticide for agricultural purpose (fungicide and insecticide), and CNG refueling station. Its shares are traded in the Dhaka and Chittagong Stock Exchanges.</t>
  </si>
  <si>
    <t>www.kayandque.com</t>
  </si>
  <si>
    <t>KAY&amp;QUE</t>
  </si>
  <si>
    <t>Engaged in the manufacture of carbon rods for dry cell batteries</t>
  </si>
  <si>
    <t>The Company is the only carbon rods (Electrode for Dry Battery Cell) manufacturer in Bangladesh. Carbon rod is one of the most important raw materials in the manufacturing of Leclanche dry cell batteries.</t>
  </si>
  <si>
    <t>BD30188FE</t>
  </si>
  <si>
    <r>
      <rPr>
        <sz val="10"/>
        <rFont val="Arial"/>
        <family val="2"/>
      </rPr>
      <t>457</t>
    </r>
  </si>
  <si>
    <r>
      <rPr>
        <sz val="10"/>
        <rFont val="Arial"/>
        <family val="2"/>
      </rPr>
      <t>ok</t>
    </r>
    <r>
      <rPr>
        <sz val="10"/>
        <rFont val="宋体"/>
        <family val="3"/>
        <charset val="134"/>
      </rPr>
      <t>，</t>
    </r>
    <r>
      <rPr>
        <sz val="10"/>
        <rFont val="Arial"/>
        <family val="2"/>
      </rPr>
      <t>sda</t>
    </r>
    <r>
      <rPr>
        <sz val="10"/>
        <rFont val="宋体"/>
        <family val="3"/>
        <charset val="134"/>
      </rPr>
      <t>从事模具基地、数控加工服务、精密加工服务、工业资本品</t>
    </r>
  </si>
  <si>
    <t>SUNITA TOOLS LIMITED</t>
  </si>
  <si>
    <t>This company operates in the engineering and mould base industry. It conducts business from its registered head office located in Palghar, India. The company was founded by Shri Kumar BihariPandey in 1968. The company specialises in mould bases, cnc machining services, precision machining services, industrial capital goods. This company aim to contribute to the success and growth of the clients by delivering reliable, efficient, and cutting-edge products and services.</t>
  </si>
  <si>
    <t>www.sunitatools.com</t>
  </si>
  <si>
    <t>544001</t>
  </si>
  <si>
    <t>Operates in the engineering and mould base industry</t>
  </si>
  <si>
    <t>The company is engaged in the business of manufacturing, machining &amp; grinding of engineering of goods, steel plates &amp; manufacture of mould base &amp; dies sets</t>
  </si>
  <si>
    <t>IN001021893IND</t>
  </si>
  <si>
    <r>
      <rPr>
        <sz val="10"/>
        <rFont val="Arial"/>
        <family val="2"/>
      </rPr>
      <t>458</t>
    </r>
  </si>
  <si>
    <t>FUJIAN EPOWER ELECTRONIC TECHNOLOGY CO., LTD</t>
  </si>
  <si>
    <t>This company is engaged in the manufacture of primary and storage batteries. It was founded in 2014 and conducts business from its registered head office located in Longyan, China. 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</si>
  <si>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www.ydlelectron.com</t>
  </si>
  <si>
    <t>872248</t>
  </si>
  <si>
    <t>The Company is mainly engaged in the research and development, production and operation of new energy battery integrated systems (PACK) for energy storage systems such as new energy vehicles, industrial robots and distributed power grids, and provides technical support and services.</t>
  </si>
  <si>
    <t>CN52788PC</t>
  </si>
  <si>
    <r>
      <rPr>
        <sz val="10"/>
        <rFont val="Arial"/>
        <family val="2"/>
      </rPr>
      <t>459</t>
    </r>
  </si>
  <si>
    <t>GUS TECHNOLOGY CO.,LTD</t>
  </si>
  <si>
    <t>This company is engaged in the manufacture of lithium batteries. It conducts business from its registered head office located in New Taipei City, Taiwan, China. The company was incorporated in 2015.The company specialises in producing range of lithium batteries. It manufactures these products in compliance with the standards and other technical specifications that guarantees top quality and safety. It has state-of-the-art technology and equipment for manufacturing, as well as employs certified staff skilled in manufacturing operations.</t>
  </si>
  <si>
    <t>www.gustech.com</t>
  </si>
  <si>
    <t>6940</t>
  </si>
  <si>
    <t>The Company is a Taiwan-based company mainly engaged in the research and development, manufacture, sale, import and export of battery cells and battery modules, as well as the development and assembly of energy storage systems. The Company's main products include lithium titanate fast-charging soft-pack battery cells and modules, high-nickel lithium ternary high-energy soft-pack battery cells and modules, and lithium titanate container-type energy storage systems. The Company primarily supplies its products in Taiwan.</t>
  </si>
  <si>
    <t>TW24837296</t>
  </si>
  <si>
    <r>
      <rPr>
        <sz val="10"/>
        <rFont val="Arial"/>
        <family val="2"/>
      </rPr>
      <t>460</t>
    </r>
  </si>
  <si>
    <t>SUZHOU SPARK TECHNOLOGY CO., LTD.</t>
  </si>
  <si>
    <t>This company is an entity based in China that is engaged in the manufacture and trade of automation machinery for industrial usage. It was founded in 2004 and has its registered office in Suzhou, Jiangsu, China. The company has state-of-the-art technology and equipment for manufacturing, as well as employs certified staff skilled in manufacturing operations in compliance with the standards and other technical specifications. It serves a wide range of clients in China and internationally.</t>
  </si>
  <si>
    <t>www.js-spark.com</t>
  </si>
  <si>
    <t>870356</t>
  </si>
  <si>
    <t>Engaged in the manufacture and trade of automation machinery for industrial usage</t>
  </si>
  <si>
    <t>The Company is mainly engaged in design and production: automation equipment, testing instruments, moulds, fixtures, inspection tools, mechanical accessories; sales of the company's products and provide technical advice and after-sales service.</t>
  </si>
  <si>
    <t>SUZHOU SPARK AUTOMATION EQUIPMENT CO.,LTD</t>
  </si>
  <si>
    <t>CN50165PC</t>
  </si>
  <si>
    <r>
      <rPr>
        <sz val="10"/>
        <rFont val="Arial"/>
        <family val="2"/>
      </rPr>
      <t>461</t>
    </r>
  </si>
  <si>
    <t>TIANJIN HONGYUAN ELECTRIC CORP., LTD.</t>
  </si>
  <si>
    <t>This company is engaged in the research and development, manufacture and distribution of low-voltage devices in China. It was incorporated in 2003 and conducts business from its registered corporate office which is strategically located in Tianjin, China. The company's business operation is primarily involved in manufacturing terminal apparatus and distribution appliances, such as miniature circuit breakers, plastic breakers, universal breakers, dual power automatic switch controllers, arc fault protectors and others.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t>
  </si>
  <si>
    <t>www.thdb.net</t>
  </si>
  <si>
    <t>830844</t>
  </si>
  <si>
    <t>Engaged in the research and development, manufacture and distribution of low-voltage devices</t>
  </si>
  <si>
    <t>The Company is mainly engaged in the development, production and sales of electrical terminals, electrical power distribution and other low-voltage electrical products.
The Company was founded in 2003, to July 18, 2014, the shares of The Company were listed on Stock Transfer Agent System under code 830844.</t>
  </si>
  <si>
    <t>CN41495PC</t>
  </si>
  <si>
    <r>
      <rPr>
        <sz val="10"/>
        <rFont val="Arial"/>
        <family val="2"/>
      </rPr>
      <t>462</t>
    </r>
  </si>
  <si>
    <t>XIAMEN WILSONS ELECTRICAL CO.,LTD.</t>
  </si>
  <si>
    <t>This company is engaged in the research and development (R&amp;D), manufacture and sale of power distribution switch controllers. Its main products portfolio consists of medium voltage products including breakers, vacuum contactors and others, as well as low voltage products including dual power supplies, current protectors and others. The company's products are used in the electric power, petroleum, chemical, mineral, construction and other industries. The company was incorporated in 2004. Its registered business office is based in Xiamen, China.</t>
  </si>
  <si>
    <t>www.xmwes.com</t>
  </si>
  <si>
    <t>831070</t>
  </si>
  <si>
    <t>Engaged in the research and development (R&amp;D), manufacture and sale of power distribution switch controllers</t>
  </si>
  <si>
    <t>The Company is mainly engaged in electrical machinery and equipment manufacturing industry (C-38), medium and low voltage electrical products R &amp; D, production and sales.</t>
  </si>
  <si>
    <t>CN41813PC</t>
  </si>
  <si>
    <r>
      <rPr>
        <sz val="10"/>
        <rFont val="Arial"/>
        <family val="2"/>
      </rPr>
      <t>463</t>
    </r>
  </si>
  <si>
    <t>CHENGDU WANBO INTELLIGENT POWER TECHNOLOGY CO.,LTD</t>
  </si>
  <si>
    <t>This company is engaged in the production of electrical equipment. It was founded and incorporated in 2011. The registered business office of the company is located in Chengdu, Sichuan, China. It is registered as a limited liability company. It operates its business primarily in the domestic market.The company offers electrical safety intelligent protection devices, power monitoring, and energy management software research and development. The company's products are sold and distributed in domestic market through its comprehensive marketing network. It also utilises knowledgeable personnel trained to provide support to various customers’ needs.</t>
  </si>
  <si>
    <t>www.vampchina.com.cn</t>
  </si>
  <si>
    <t>834307</t>
  </si>
  <si>
    <t>The Company mainly engaged in electrical safety intelligent protection devices, power monitoring and energy management software research and development, production and sales.</t>
  </si>
  <si>
    <t>CN45901PC</t>
  </si>
  <si>
    <r>
      <rPr>
        <sz val="10"/>
        <rFont val="Arial"/>
        <family val="2"/>
      </rPr>
      <t>464</t>
    </r>
  </si>
  <si>
    <t>CHENGDU COVE TECHNOLOGY CO.,LTD</t>
  </si>
  <si>
    <t>This company is engaged in the development and manufacture of time frequency synchronization systems. It was established in 2000 and conducts business from its registered head office located in Chengdu, China. It was formerly known as Chengdu Kewei Technology Development Co., Ltd. The company's business operation is primarily involved in manufacturing precision timing products including time synchronization systems, NTP time servers, GPS clocks and digital clocks.</t>
  </si>
  <si>
    <t>www.cove.com.cn</t>
  </si>
  <si>
    <t>870065</t>
  </si>
  <si>
    <t>Engaged in the development and manufacture of time frequency synchronization systems</t>
  </si>
  <si>
    <t>Our Company is a high-tech enterprise specializing in the R&amp;amp;D, production and sales of time-frequency products such as Beidou Satellite Navigation System, Global Positioning System and Atomic Clock in China. We are committed to providing high precision, high stability, high security and high reliability time-frequency products for customers at home and abroad. The company's products are mainly used in the power industry, and have a wide application prospect in rail transit, radio and television communications, civil aviation and air traffic control and other industries.</t>
  </si>
  <si>
    <t>CN49870PC</t>
  </si>
  <si>
    <r>
      <rPr>
        <sz val="10"/>
        <rFont val="Arial"/>
        <family val="2"/>
      </rPr>
      <t>465</t>
    </r>
  </si>
  <si>
    <t>DALIAN HONGDA ELECTRIC CO., LTD</t>
  </si>
  <si>
    <t>This company is engaged in the manufacture of industrial machinery and equipment. It has its registered head office strategically located in China. The company's business operation specialises in producing a wide range of machinery intended for industrial uses, household, and other related activities. The company also employs skilled trained repair persons, such as mechanics with specialized technical skills to diagnose and repair the mechanical and electrical systems, and handle the maintenance and repair of these machinery and equipment. Its machinery are manufactured in compliance with the standards and other technical specifications that guarantees quality and durability.</t>
  </si>
  <si>
    <t>872226</t>
  </si>
  <si>
    <t>The Company is mainly engaged in the R &amp; D, production, sales and related technical services of electrical transmission products, industrial automation products, instruments and meters, environmental protection equipment, and electrical control equipment.</t>
  </si>
  <si>
    <t>CN52771PC</t>
  </si>
  <si>
    <r>
      <rPr>
        <sz val="10"/>
        <rFont val="Arial"/>
        <family val="2"/>
      </rPr>
      <t>466</t>
    </r>
  </si>
  <si>
    <t>内科和外科医院</t>
  </si>
  <si>
    <r>
      <rPr>
        <sz val="10"/>
        <rFont val="Arial"/>
        <family val="2"/>
      </rPr>
      <t>ok</t>
    </r>
    <r>
      <rPr>
        <sz val="10"/>
        <rFont val="宋体"/>
        <family val="3"/>
        <charset val="134"/>
      </rPr>
      <t>，</t>
    </r>
    <r>
      <rPr>
        <sz val="10"/>
        <rFont val="Arial"/>
        <family val="2"/>
      </rPr>
      <t>sdp</t>
    </r>
    <r>
      <rPr>
        <sz val="10"/>
        <rFont val="宋体"/>
        <family val="3"/>
        <charset val="134"/>
      </rPr>
      <t>变压器、重合闸等</t>
    </r>
  </si>
  <si>
    <t>THIET BI DIEN MIEN BAC</t>
  </si>
  <si>
    <t>This company is engaged in the development and marketing of electrical equipment and apparatus. Its business was founded in 2004. The company has its registered head office based in Bac Ninh Province, Vietnam.The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</si>
  <si>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NEM</t>
  </si>
  <si>
    <t>The Company specializes in manufacturing electrical equipment, electrical panels, electric meters, circuit breaker.</t>
  </si>
  <si>
    <t>CONG TY TNHH LIEN DOANH SAN XUAT THIET BI DIEN MIEN BAC</t>
  </si>
  <si>
    <t>VN2300244882</t>
  </si>
  <si>
    <r>
      <rPr>
        <sz val="10"/>
        <rFont val="Arial"/>
        <family val="2"/>
      </rPr>
      <t>467</t>
    </r>
  </si>
  <si>
    <t>GUANGDONG CHANGNIU ELECTRIC EQUIPMENT CO.,LTD</t>
  </si>
  <si>
    <t>This company is engaged in the development and production of new energy-saving products of voltage transmission and distribution as well as in the design, production and sale of photovoltaic products. It was incorporated in 2004 and has its registered business office located in Foshan, China.The company's product line includes protection products, such as outfit with a lance, waterproof tape, cable intermediate joint protection box, high and low voltage equipment, and circuit protection box; hardware fittings; low voltage switches; underground power distribution system; transformer type; and cable accessories. It has state-of-the-art technology and equipment for manufacturing, as well as employs certified staff skilled in manufacturing operations in compliance with the standards and other technical specifications.</t>
  </si>
  <si>
    <t>www.gdcndq.com</t>
  </si>
  <si>
    <t>830841</t>
  </si>
  <si>
    <t>Engaged in the development and production of new energy-saving products of voltage transmission and distribution as well as in the design, production and sale of photovoltaic products</t>
  </si>
  <si>
    <t>The company is mainly engaged in the research and development, design, production, and sales of new energy-saving transmission and distribution equipment. Its main products include transformers, substations, and cable accessories</t>
  </si>
  <si>
    <t>CN41484PC</t>
  </si>
  <si>
    <r>
      <rPr>
        <sz val="10"/>
        <rFont val="Arial"/>
        <family val="2"/>
      </rPr>
      <t>468</t>
    </r>
  </si>
  <si>
    <t>WUXI CITY XIELI NEW ENERGY CO.,LTD</t>
  </si>
  <si>
    <t>This company is primarily engaged in the production of solar PV modules and battery aluminum frames. The company was incorporated in 2010, and has its registered head office in Jiangsu, China.The company is certified in accordance with ISO 9001 Quality Management System. The company aims to add solar aluminum frame production to meet market demands, accelerate enterprise automation transformation development direction, gradually improves industrial chain and becomes the global production base.</t>
  </si>
  <si>
    <t>www.xlnewenergy.com</t>
  </si>
  <si>
    <t>837185</t>
  </si>
  <si>
    <t>Primarily engaged in the production of solar PV modules and battery aluminum frames</t>
  </si>
  <si>
    <t>The Company mainly engaged in solar cell aluminum frame, solar cell PV modules, metal components parts, aluminum doors and windows, insulation materials manufacturing, processing and sales.</t>
  </si>
  <si>
    <t>CN48403PC</t>
  </si>
  <si>
    <r>
      <rPr>
        <sz val="10"/>
        <rFont val="Arial"/>
        <family val="2"/>
      </rPr>
      <t>469</t>
    </r>
  </si>
  <si>
    <t>KUSAM ELECTRICAL INDUSTRIES LIMITED</t>
  </si>
  <si>
    <t>This company is engaged in the manufacture and distribution of electrical and electronic test and measuring instruments. It was established in 1983. The company has a registered business office based in Mumbai, India.The company is involved in the and development of measuring instruments, meters, testing and measuring instruments, capacitance meter, auto range digital multi-meter, and True Rms digital multi-meter. Its portfolio of products range from digital multi-meters and clamp meters, insulation resistance testers, network cable tester, Lux meter, tachometer, digital power meters, maximum demand controllers, as well as intelligent power factor regulators. The company's products are distributed under the brand Kusam-Meco, the choice of such sectors as industries, research, institutions, laboratories, engineering colleges, steel plants, refineries, cement plants, railways, and defense.The company's clients include Bharat Electronics Limited, National Thermal Power Corporation Limited, Air Force Station, Bharat Dynamics Limited, and Bhilai Electric Supply Co. Pvt. Limited.</t>
  </si>
  <si>
    <t>www.kusamelectrical.com</t>
  </si>
  <si>
    <t>511048</t>
  </si>
  <si>
    <t>Engaged in the manufacture and distribution of electrical and electronic test and measuring instruments</t>
  </si>
  <si>
    <t>The Company is engaged in trading of electrical &amp; electric mamauiing intrusrments.</t>
  </si>
  <si>
    <t>IN33019FI</t>
  </si>
  <si>
    <r>
      <rPr>
        <sz val="10"/>
        <rFont val="Arial"/>
        <family val="2"/>
      </rPr>
      <t>470</t>
    </r>
  </si>
  <si>
    <t>LIAONING TIANLI REMANUFACTURING TECHNOLOGY CO.,LTD</t>
  </si>
  <si>
    <t>This company, based in China, is engaged in the production of roll remanufacturing automatic surfacing machine tools. It was founded in 1995 and was formerly known as Anshan Tianli Machinery Engineering Co., Ltd. It conducts business from its registered head office located in Anshan. The company has machine shops and employs certified staff skilled in manufacturing operations in compliance with the standards and other technical specifications that guarantees quality.</t>
  </si>
  <si>
    <t>www.tianli-cn.com</t>
  </si>
  <si>
    <t>839618</t>
  </si>
  <si>
    <t>Engaged in the production of roll remanufacturing automatic surfacing machine tools</t>
  </si>
  <si>
    <t>The Company's main business is research and development and application of surfacing and remanufacturing related technologies; design, research, manufacture and sales of surfacing and remanufacturing equipment; sales of surfacing materials and parts of surfacing equipment.</t>
  </si>
  <si>
    <t>CN49532PC</t>
  </si>
  <si>
    <r>
      <rPr>
        <sz val="10"/>
        <rFont val="Arial"/>
        <family val="2"/>
      </rPr>
      <t>471</t>
    </r>
  </si>
  <si>
    <t>BEIJING POWER TREND ELECTRONIC TECHNOLOGY CO., LTD.</t>
  </si>
  <si>
    <t>This company is engaged in the research and development and wholesale distribution of switching power supplies. It was incorporated in March 1999. The registered business office of the company is located in Bei Jing Shi, China.The company's product line includes military power supplies, communications power supplies, modular power supplies, universal power supplies, and dedicated power supplies in specific areas. It also provides communication power; universal power supplies; custom power supplies; DC/DC power supply modules; and AC/DC power supply modules.The company is active and operational in China.</t>
  </si>
  <si>
    <t>www.pw.com.cn</t>
  </si>
  <si>
    <t>838983</t>
  </si>
  <si>
    <t>Engaged in the research and development and wholesale distribution of switching power supplies</t>
  </si>
  <si>
    <t>The Company is a high-tech enterprise specializing in R &amp; D, production, sales and technical services of high-frequency switching power supplies and other power electronic products.</t>
  </si>
  <si>
    <t>CN52437PC</t>
  </si>
  <si>
    <r>
      <rPr>
        <sz val="10"/>
        <rFont val="Arial"/>
        <family val="2"/>
      </rPr>
      <t>472</t>
    </r>
  </si>
  <si>
    <t>WERKAI ELECTRIC(SHANGHAI)LIMITED BY SHARE</t>
  </si>
  <si>
    <t>This company is engaged in the research and development (R&amp;D), production and distribution of industrial automatic controlling equipment. It was incorporated in 2008 and conducts business from its registered corporate office located in Shanghai, China. The company's business operation is primarily involved in manufacturing frequency converters as well as soft starters including general frequency converters, water supply frequency converters, open loop vector frequency converters, high pressure solid state soft starters and others. Its products are applied in the metallurgy, mining, water supply, paper making, chemical, construction material, machinery, electric power and other industries.</t>
  </si>
  <si>
    <t>www.werkai.com</t>
  </si>
  <si>
    <t>830784</t>
  </si>
  <si>
    <t>Engaged in the research and development (R&amp;D), production and distribution of industrial automatic controlling equipment</t>
  </si>
  <si>
    <t>The Company mainly engaged in sales of frequency inverter, soft starter, high and low voltage electrical equipment, instrument and meter, frequency converter soft starter; production.</t>
  </si>
  <si>
    <t>WERKAI ELECTRIC(SHANGHAI)LIMITED BY SHARE LTD</t>
  </si>
  <si>
    <t>CN41444PC</t>
  </si>
  <si>
    <r>
      <rPr>
        <sz val="10"/>
        <rFont val="Arial"/>
        <family val="2"/>
      </rPr>
      <t>473</t>
    </r>
  </si>
  <si>
    <t>SHANDONG DESUN ELECTRIC COMPANY LIMITED</t>
  </si>
  <si>
    <t>This company is engaged in the manufacture of central airconditiong equipment. It conducts business from its registered head office located in Yangzhou, Jiangsu in China. The company was established in 2011.The company specialises in manufacturing a range of central airconditiong equipment. It manufactures these products in compliance with the standards and other technical specifications that guarantees top quality and safety. It has state-of-the-art technology and equipment for manufacturing, as well as employs certified staff skilled in manufacturing operations.</t>
  </si>
  <si>
    <t>www.yz-desun.com</t>
  </si>
  <si>
    <t>871615</t>
  </si>
  <si>
    <t>Engaged in the manufacture of central airconditiong equipment</t>
  </si>
  <si>
    <t>The Company is mainly engaged in electrical system integration; air conditioning, geothermal, smart home product design, installation.</t>
  </si>
  <si>
    <t>JIANGSU DESUN ELECTRIC COMPANY LIMITED</t>
  </si>
  <si>
    <t>CN51068PC</t>
  </si>
  <si>
    <r>
      <rPr>
        <sz val="10"/>
        <rFont val="Arial"/>
        <family val="2"/>
      </rPr>
      <t>474</t>
    </r>
  </si>
  <si>
    <t>CONTINENTAL CONTROLS LIMITED</t>
  </si>
  <si>
    <t>This company is engaged in the manufacture of electrical protection and control devices. Its products are designed to protect electrical equipments and appliances against fire and damage and also to provide safety to the user. The company's products include thermal overload protectors, one shot thermal cut off, electronic water level controller, automotive protective motor, protectors for air conditioner compressor, automotive motor protector and phenolics for general purpose motors. It is a Joint Stock Company incorporated in March 1995 under the Companies Act of 1956. Its registered business office is based in Thane, India.The company is the leading manufacturer of electrical protection and control devices in Asia. It exports its products to the United States, Italy, Brazil, Mexico, Spain, Germany, Australia, Thailand, China, Pakistan, Hong Kong and Hungary. The company operates primarily in India. It has also manufacturing facility located in the Western region of India. It is an ISO 9001:2000 certified company.</t>
  </si>
  <si>
    <t>www.newkrishna.com</t>
  </si>
  <si>
    <t>531460</t>
  </si>
  <si>
    <t>Engaged in the manufacture of electrical protection and control devices</t>
  </si>
  <si>
    <t>The Company is engaged in manufacturing of electrical goods.</t>
  </si>
  <si>
    <t>IN31100FI</t>
  </si>
  <si>
    <r>
      <rPr>
        <sz val="10"/>
        <rFont val="Arial"/>
        <family val="2"/>
      </rPr>
      <t>475</t>
    </r>
  </si>
  <si>
    <t>HARBIN YIHUIDA ELECTRIC TECHNOLOGY COMPANY LIMITED</t>
  </si>
  <si>
    <t>This company, with registered head office located in Harbin, China, is engaged in the production and distribution of automation equipment, electrical equipment, power plant parts, clean energy generation (transmission and distribution) electrical equipment and related products. The company was incorporated in 2005.The company's offers the following products: motors; alternators; generators; transformers; arc welding and resistance welding equipments with welding aids and accessories; controls for alternators/generating sets, variable speed drive controls, static exciters and inverters, electronic controls for machine tools, HV (high voltage) testers, coolers, stud welders, thermister protection units, and RF (radio frequency) induction generators; induction heating equipment, such as induction heaters and welders, die electric heaters, and plastic welders with associated handling equipment; and vertical mechanical comparator, sigmasize electronic gauging indicator, sigmaflash electronic column guage, and sigmaster fixturing systems. It serves the oil and gas, steel, cement, aluminum, paper, sugar, mining, textile, automobile, power generation, petrochemical plants, telecom, railways, and defense sectors.</t>
  </si>
  <si>
    <t>www.yhddq.net</t>
  </si>
  <si>
    <t>430396</t>
  </si>
  <si>
    <t>Engaged in the production and distribution of automation equipment, electrical equipment, power plant parts, clean energy generation (transmission and distribution) electrical equipment and related products</t>
  </si>
  <si>
    <t>The Company is mainly engaged in R &amp; D, production, distribution automation equipment, electrical equipment, power plant parts, clean energy generation (transmission and distribution) electrical equipment, related products, technical advisory services.</t>
  </si>
  <si>
    <t>HARBIN YIHUIDA ELECTRIC TECHNOLOGY DEVELOPMENT CO., LTD.</t>
  </si>
  <si>
    <t>CN41116PC</t>
  </si>
  <si>
    <r>
      <rPr>
        <sz val="10"/>
        <rFont val="Arial"/>
        <family val="2"/>
      </rPr>
      <t>476</t>
    </r>
  </si>
  <si>
    <t>CLEARVUE TECHNOLOGIES LIMITED</t>
  </si>
  <si>
    <t>This company, formerly known as Tropiglas Technologies Limited, is engaged in the manufacture of building integrated photovoltaic (PV) products. It operates its business primarily in the domestic market. The company was incorporated in 1995. It conducts business from its registered head office located in West Perth, Australia.The company focuses on producing and selling building components, including solar PV glass products to generate electricity and reduce energy consumption for glass manufacturing, glass framing, and building and construction industries, as well as agriculture and horticulture, commercial and residential, public amenities, and consumer electronics markets. It also licenses its technology to glass manufacturers to manufacture glass or glass components, as well as to fabricate, assemble, and sell glass products.</t>
  </si>
  <si>
    <t>www.clearvuepv.com</t>
  </si>
  <si>
    <t>CPV</t>
  </si>
  <si>
    <t>Engaged in the manufacture of building integrated photovoltaic (PV) products</t>
  </si>
  <si>
    <t>The principal activities of the company is a renewable energy.</t>
  </si>
  <si>
    <t>AU071397487</t>
  </si>
  <si>
    <r>
      <rPr>
        <sz val="10"/>
        <rFont val="Arial"/>
        <family val="2"/>
      </rPr>
      <t>477</t>
    </r>
  </si>
  <si>
    <t>AML3D LIMITED</t>
  </si>
  <si>
    <t>This company is engaged in electrical equipment and component manufacturing. It was incorporated in 2014 and conducts business from its registered head office located in Salisbury South, Australia. The company's business operation specialises in art welding science, robotics technology, metallurgy and CAD software design to produce an automated 3D printing system operating in a freeform environment. It is established to commercialise Wire Additive Manufacturing (WAM), an emerging innovative metal additive manufacturing technology for the cost-effective production of large, high performance metal components and structures. Building on the company's unique expertise, achievements and continued relationships with Universities and scientific organisations (CSIRO &amp; ANSTO), it has further upgraded the manufacturing service bureau headquartered in Adelaide.</t>
  </si>
  <si>
    <t>aml3d.com</t>
  </si>
  <si>
    <t>AL3</t>
  </si>
  <si>
    <t>Engaged in electrical equipment and component manufacturing</t>
  </si>
  <si>
    <t>AML3D is a welding, robotics, metallurgy and software business which uses automated wire-fed 3D printing in a large freeform environment to produce metal components and structures for commercial use.</t>
  </si>
  <si>
    <t>AU602857983</t>
  </si>
  <si>
    <r>
      <rPr>
        <sz val="10"/>
        <rFont val="Arial"/>
        <family val="2"/>
      </rPr>
      <t>478</t>
    </r>
  </si>
  <si>
    <t>1414 DEGREES LIMITED</t>
  </si>
  <si>
    <t>This company is engaged in designing, developing, manufacturing, and selling thermal energy storage systems. Founded in 2009, it has its registered head office in the city of Adelaide in South Australia, Australia. The company aims to fill the critical gap for low cost, environmentally friendly energy storage. Its solutions include The TESS-IND 10MWh+, which has a compact design for industries and residential developments requiring reliable electricity and heat energy on demand; The GAS-TESS 10MWh+, which is designed to burn waste gas and store the energy for recovery as electricity and heat for waste management utilities and entities requiring efficient waste gas and biogas disposal and flexible energy supply; and The TESS-GRID 200MWh+, which is designed to store bulk energy at very high current flows and supply electricity and heat for long periods. The company's products are marketed and sold throughout Australia and internationally in cooperation with its local and foreign business partners and affiliates.</t>
  </si>
  <si>
    <t>www.1414degrees.com.au</t>
  </si>
  <si>
    <t>14D</t>
  </si>
  <si>
    <t>Engaged in designing, developing, manufacturing, and selling thermal energy storage systems</t>
  </si>
  <si>
    <t>The principal activities of the company is a 14D designs, develops and manufactures thermal energy storage systems  ('TESS') that utilise the very high energy density of molten silicon to  maximise efficiency. The TESS is intended to provide affordable and reliable renewable energy storage.</t>
  </si>
  <si>
    <t>AU138803620</t>
  </si>
  <si>
    <r>
      <rPr>
        <sz val="10"/>
        <rFont val="Arial"/>
        <family val="2"/>
      </rPr>
      <t>479</t>
    </r>
  </si>
  <si>
    <t>BOBSHELL ELECTRODES LIMITED</t>
  </si>
  <si>
    <t>This company is primarily engaged in the manufacture and marketing of low heat input maintenance welding electrodes. An ISO 9001:2008 Registered Organization, it is a leading business in maintenance welding products and services in India. It was established in 1994. The company has a registered office located in Ahmedabad in Gujarat, India.The company is managed by strong management team. The team includes experts from various fields like engineering, marketing, human resource development and finance. The combination of this team, their innovative ideas and rhythmatic team work, is a key to the success story of the company. The main pillars of the company are its management team, quality policy, resource management, and work and business ethics.The manufacturing unit of the company is situated at Rakanpur Village, Gandhinagar District in the state of Gujarat, India. The facilities are all the machineries are micro-processors controlled. The most modern facilities enable the company to produce Zero Defect Electrodes. It has a huge range of products which are made keeping in mind their applications in different industries. The manufacturing facilities do not leave anything for the operator error. This has resulted in fastest acceptance of its products in the industry. The formulation part is taken care by able R&amp;D Team. This helps in formulating tailor-made products. Due to this, it has evolved certain unique products which are patented.The company aims to be an organization globally recognised for its product, services and business governance, along with adherence to its quality policy; and to become a global market leader in providing welding solutions to all industries.</t>
  </si>
  <si>
    <t>www.bobshell.net</t>
  </si>
  <si>
    <t>526925</t>
  </si>
  <si>
    <t>Engaged in the manufacture and marketing of low heat input maintenance welding electrodes</t>
  </si>
  <si>
    <t>The Company is engaged in the business of manufacture of Low Heat Input Welding Electrodes.</t>
  </si>
  <si>
    <t>IN34719FI</t>
  </si>
  <si>
    <r>
      <rPr>
        <sz val="10"/>
        <rFont val="Arial"/>
        <family val="2"/>
      </rPr>
      <t>480</t>
    </r>
  </si>
  <si>
    <t>BEIJING WANJIATIANNENG NEW ENERGY CO.,LTD.</t>
  </si>
  <si>
    <t>This company is engaged in the manufacture and sale of electrical equipment for internal combustion engines. It was founded in 2006 and has its registered business office located in China. It is registered as a limited liability company. It operates its business primarily in the domestic market.The company specialises in the of polycrystalline silicon modules. It is also involved in household photovoltaic power generation investment and development business. The company's products are sold and distributed in domestic market through its comprehensive marketing network. It also utilises knowledgeable personnel trained to provide support to various customers’ needs.</t>
  </si>
  <si>
    <t>835393</t>
  </si>
  <si>
    <t>Engaged in the manufacture and sale of electrical equipment for internal combustion engines</t>
  </si>
  <si>
    <t>The Company mainly engaged in polycrystalline silicon modules, household photovoltaic power generation investment and development business.</t>
  </si>
  <si>
    <t>CN47525PC</t>
  </si>
  <si>
    <r>
      <rPr>
        <sz val="10"/>
        <rFont val="Arial"/>
        <family val="2"/>
      </rPr>
      <t>481</t>
    </r>
  </si>
  <si>
    <t>STARLIT POWER SYSTEMS LIMITED</t>
  </si>
  <si>
    <t>This company is engaged in manufacturing, trade, import &amp; export of lead based products. It was incorporated in March 2008 and is based in New Delhi, India. The company offers a wide range of products including refined lead with minimum 99.8 percent purity, lead alloys with calcium, antimony, selenium, tin and lead oxides such as grey oxide and red lead. Its other products &amp; services include 99.97 percent refined lead, 99.98 percent pure lead, lead sub oxide powder, grey oxide powder, red lead powder, calcium master alloy, selenium master alloy, antimony master alloy. The company's mission are the following: to carry out manufacturing &amp; recycling activities using advance technologies which conserve the natural resources and protects the Environment and Health and Safety of the persons involved; to meet customer needs through providing the quality products and services and address their queries in timely manner; and to improve the quality of products continuously through research and development, training and use of upgraded technology.</t>
  </si>
  <si>
    <t>www.starlitlead.com</t>
  </si>
  <si>
    <t>538733</t>
  </si>
  <si>
    <t>Engaged in manufacturing, trade, import &amp; export of lead based products</t>
  </si>
  <si>
    <t>The Company is engaged in manufacturing and sale of automotive inverter batteries and lead.</t>
  </si>
  <si>
    <t>IN114099FI</t>
  </si>
  <si>
    <r>
      <rPr>
        <sz val="10"/>
        <rFont val="Arial"/>
        <family val="2"/>
      </rPr>
      <t>482</t>
    </r>
  </si>
  <si>
    <t>PAE LTD</t>
  </si>
  <si>
    <t>This company is engaged in the marketing and distribution of industrial batteries that are used for various applications in information technology, banking, railways, and residential markets. It was established in 1950 and was formerly known as Premier Auto Electric Ltd. Its registered head office is located in Mumbai, India.The company is one of the largest marketing and distribution company of the automotive component industry in India. It has a network of 31 branches and approximately 1000 dealers throughout the country. The company operates in two divisions, Power and Component. The Power division offers automotive batteries for four wheelers, heavy commercial vehicles, light commercial vehicles, dumpers, and trailers; motorcycle batteries for various types of motorcycles; and industrial batteries primarily for solar systems, online uninterrupted power supply system (UPS), offline UPS, telephone exchanges, and railways. This division also offers inverters and UPS, and emergency lift operating systems and EPS. The Component division offers automotive spare parts comprising bearings, shafts and brake pads, brake lining, clutch plates/cover assemblies, champion sparks plugs, wiper arm and blades, fan belts, cables, shoxs and struts, friction materials, relays, propeller and axel shafts, rings, filters, dashboard instruments and speedo and control cables, drive shafts/axels, carburetors and fuel pumps, and gaskets.</t>
  </si>
  <si>
    <t>www.paeltd.com</t>
  </si>
  <si>
    <t>PAEL</t>
  </si>
  <si>
    <t>Engaged in the marketing and distribution of industrial batteries that are used for various applications in information technology, banking, railways, and residential markets</t>
  </si>
  <si>
    <t>The Company is engaged in Sale &amp; Service of Lead Storage Batteries, Power Back up System &amp; Automotive Parts.</t>
  </si>
  <si>
    <t>PREMIER AUTO ELECTRIC LIMITED</t>
  </si>
  <si>
    <t>IN32744FI</t>
  </si>
  <si>
    <r>
      <rPr>
        <sz val="10"/>
        <rFont val="Arial"/>
        <family val="2"/>
      </rPr>
      <t>483</t>
    </r>
  </si>
  <si>
    <t>SUZHOU RUI GUANG ELECTRONIC TECH. CO. , LTD</t>
  </si>
  <si>
    <t>This company is engaged in manufacturing and wholesaling and importing of electronic parts and equipment. It was incorporated in 1995 and has its registered head office strategically located in Suzhou, Jiangsu, China. The company's business operation specialized in producing and distributing an array of electronic and telecommunications equipment and parts such as bare and loaded printed circuit boards, wires, and electronic connectors for various electronic applications. It has display equipment with a large inventory of electronic parts and equipment. It also employs very professional staff who possess great knowledge in the manufacture and wholesale of various lines of goods. It also has trained repair persons to handle the maintenance and repair of the electronic equipment and parts.</t>
  </si>
  <si>
    <t>833703</t>
  </si>
  <si>
    <t>Engaged in manufacturing and wholesaling and importing of electronic parts and equipment</t>
  </si>
  <si>
    <t>The Company's business scope: research and development, production and sales: photoelectric encoder, information display systems and other electronic products. Provide commodity information consultation and personnel training services. Production of electrical communications equipment, electronic equipment and plastic products. (In accordance with the law to be approved by the project, approved by the project before the business activities)</t>
  </si>
  <si>
    <t>CN45544PC</t>
  </si>
  <si>
    <r>
      <rPr>
        <sz val="10"/>
        <rFont val="Arial"/>
        <family val="2"/>
      </rPr>
      <t>484</t>
    </r>
  </si>
  <si>
    <t>BEIJING AEROSPACE HONGDA OPTOELECTRONICS TECHNOLOGY CO., LTD.</t>
  </si>
  <si>
    <t>The company is primarily engaged in the manufacture and supply of UV (ultraviolet) products. Its products include ultraviolet light source, UV ballast, UV ozone cleaner, air purifier, kitchen pollution control, and air condition control project. It was founded in 2002 by Mr. Zhang RunSong. The company has a registered office located in Beijing, China.The company was a state-level new high-tech enterprise. In recent 10 years, the company has long been focusing on the R&amp;D of the UV-special sorce technology and had accumulated many experience in its application. It owned six items of national patent and five items of copyright. The company's UV-application products involves: UV-Special lamp source, UV-Special source ballast, UV cleaner, water treatment system and air-pollution treatment and so on. Its products have been exported to Europe and North America, as well as Southeast Asia.</t>
  </si>
  <si>
    <t>www.uvcn.cn</t>
  </si>
  <si>
    <t>430096</t>
  </si>
  <si>
    <t>Primarily engaged in the manufacture and supply of UV (ultraviolet) products</t>
  </si>
  <si>
    <t>The Company is principally engaged in the UV light plasma light-emitting tube (special ultraviolet light source), dedicated power light tube (electronic ballast), air control devices, optical R &amp; D, production and sales of washing machines and other products and core components, at the same time carry out technical development, technology consulting, technology services business.</t>
  </si>
  <si>
    <t>CN40706PC</t>
  </si>
  <si>
    <r>
      <rPr>
        <sz val="10"/>
        <rFont val="Arial"/>
        <family val="2"/>
      </rPr>
      <t>485</t>
    </r>
  </si>
  <si>
    <t>JOHNSON &amp; PHILLIPS (PAKISTAN) LIMITED</t>
  </si>
  <si>
    <t>This company, which is based in Pakistan, is engaged in the design and production of mechanical and electrical power equipment and installation and commissioning such as external electrification of projects, hydro electric generation plants, diesel and gas generation plants, overhead transmission lines, water supply dam and irrigation equipment, grid stations, water supply treatment plants, and waste water treatment plant. It was established in 1948 and has its registered corporate headquarters located in Karachi.Some of the company's products are oil circuit breakers, distribution transformers, instrument transformer, and high voltage vacuum circuit breakers.</t>
  </si>
  <si>
    <t>www.johnsonphillips.pk</t>
  </si>
  <si>
    <t>JOPP</t>
  </si>
  <si>
    <t>Engaged in the design and production of mechanical and electrical power equipment and installation and commissioning such as external electrification of projects, hydro electric generation plants, diesel and gas generation plants, overhead transmission lines, water supply dam and irrigation equipment, grid stations, water supply treatment plants, and waste water treatment plant</t>
  </si>
  <si>
    <t>The Company is principally engaged in the manufacture, installation and sale of electrical equipments.</t>
  </si>
  <si>
    <t>PK0001280</t>
  </si>
  <si>
    <r>
      <rPr>
        <sz val="10"/>
        <rFont val="Arial"/>
        <family val="2"/>
      </rPr>
      <t>486</t>
    </r>
  </si>
  <si>
    <t>SHENZHEN JUZHAO TECHNOLOGY CO., LTD.</t>
  </si>
  <si>
    <t>This company is engaged in the production and wholesale distribution of storage batteries. It was incorporated in 1997. The registered business office of the company is located in Shenzhen, Guangdong, China.The company offers a wide range of products such as digital camera batteries, battery flat products, mobile power, battery cells, other batteries, wireless chargers, and other related products. Its products are widely used MP3, MP4, mobile phones, digital cameras, mobile DVD, Bluetooth headsets, model aircrafts, GPS, notebook computers and other consumer electronic products.It has state-of-the-art technology and equipment for manufacturing, as well as employs certified staff skilled in manufacturing operations in compliance with the standards and other technical specifications. The company is active and operational in China.</t>
  </si>
  <si>
    <t>www.jz-digital.com</t>
  </si>
  <si>
    <t>835102</t>
  </si>
  <si>
    <t>CN46766PC</t>
  </si>
  <si>
    <r>
      <rPr>
        <sz val="10"/>
        <rFont val="Arial"/>
        <family val="2"/>
      </rPr>
      <t>487</t>
    </r>
  </si>
  <si>
    <t>MONICA ELECTRONICS LIMITED</t>
  </si>
  <si>
    <t>This company is an Indian-based firm engaged in the production of communications equipment. It was incorporated in 1975. Its registered head office is strategically located in New Delhi, India. The company is principally involved in producing a wide array of communications equipment, such as telephone apparatus, radio and television receivers, wireless communications equipment, as well as sound &amp; video recording or reproducing apparatus and associated goods. It also provides radio receiver related products such as satellite receiver, digital TV receiver, radio, and radio antenna. The company primarily operates its business within India.</t>
  </si>
  <si>
    <t>www.monicaelectronics.com</t>
  </si>
  <si>
    <t>523544</t>
  </si>
  <si>
    <t>Engaged in the production of communications equipment</t>
  </si>
  <si>
    <t>The Company is engaged in the business of electronic products.  The Company is presently engaged in the manufacture of Colour Televisions for both domestic and export markets, Video Cassette Recorders and Video Cassettes.</t>
  </si>
  <si>
    <t>IN34124FI</t>
  </si>
  <si>
    <r>
      <rPr>
        <sz val="10"/>
        <rFont val="Arial"/>
        <family val="2"/>
      </rPr>
      <t>488</t>
    </r>
  </si>
  <si>
    <t>SHINE METALS LIMITED</t>
  </si>
  <si>
    <t>The company is engaged in the manufacture, export and wholesale distribution of lead acid batteries in Australia. It was formerly known as Apollo Batteries Limited and was incorporated in the year 1993. It conducts business from its registered head office which is located in Sydney, Australia. The company's shares are listed on the Australian Stock Exchange under the symbol OTI.The company' products are used in cars, and vehicles which include, forklifts. In addition, the company's products are well-known for their best quality, reasonable price, various kinds, and stable performance.</t>
  </si>
  <si>
    <t>orientech.net.au</t>
  </si>
  <si>
    <t>OTI</t>
  </si>
  <si>
    <t>Engaged in the manufacture, export and wholesale distribution of lead acid batteries in Australia</t>
  </si>
  <si>
    <t>The main principal activities of the Company are manufacturing, importing, marketing and selling lead acid batteries.</t>
  </si>
  <si>
    <t>ORIENTAL TECHNOLOGIES INVESTMENT LIMITED</t>
  </si>
  <si>
    <t>AU060266248</t>
  </si>
  <si>
    <r>
      <rPr>
        <sz val="10"/>
        <rFont val="Arial"/>
        <family val="2"/>
      </rPr>
      <t>489</t>
    </r>
  </si>
  <si>
    <t>LI-S ENERGY LIMITED</t>
  </si>
  <si>
    <t>This company is engaged in the R&amp;D and commercialisation of lithium sulphur batteries. It conducts business from its registered head office located in Brisbane, Queensland, Australia. The company was incorporated in 2019.The company develops new lithium-sulphur (Li-S) battery using boron nitride nano-tubes (BNNT) to increase energy density well beyond that of lithium-ion batteries, while extending Li-S battery cycle life. The company is part of PPK Group (ASX: PPK), a diversified investment company with interests in a range of highly prospective and innovative technologies with broad application and high growth potential. The company’s investments are at various stage of development and commercialisation and includes businesses with interests in batteries, ballistic armour, dental products, mining technology, and boron nitride nanotubes (BNNTs).</t>
  </si>
  <si>
    <t>www.lis.energy</t>
  </si>
  <si>
    <t>LIS</t>
  </si>
  <si>
    <t>Engaged in the R&amp;D and commercialisation of lithium sulphur batteries</t>
  </si>
  <si>
    <t>LI-S Energy Limited is an Australian company that developing a battery technology based on more advanced lithium-sulphur chemistry,where BNNTs and other nanomaterials are incorporated into battery components.</t>
  </si>
  <si>
    <t>LI-S ENERGY PTY LTD</t>
  </si>
  <si>
    <t>AU634839857</t>
  </si>
  <si>
    <r>
      <rPr>
        <sz val="10"/>
        <rFont val="Arial"/>
        <family val="2"/>
      </rPr>
      <t>490</t>
    </r>
  </si>
  <si>
    <t>INTEGRA SWITCHGEAR LTD</t>
  </si>
  <si>
    <t>This company is an industrial firm which is engaged in the development, manufacture and distribution of electrical products in India. It was incorporated in 1992 and conducts its business from its registered head office which is located in Vadodara. The company specialises in the development of advanced switchgear products. It offers one of the best quality MCBs (miniature circuit breakers) with 10 KA universal breaking capacity on the entire range starting from 0.3 A to 63A in SP, SPN, DP, TP, TPN, FP formats, Isolators 40, 63, 80A in SP,DP,TP,FP, and Plug- Socket Distribution Box. The company specialises in providing its customers MCBs of an odd and non-standard ratings, tripping characteristics of ‘B’,’C’ &amp; ‘D’ and can also supply them MCBs with specific thermal and magnetic tripping characteristics.</t>
  </si>
  <si>
    <t>www.integraindia.com</t>
  </si>
  <si>
    <t>517423</t>
  </si>
  <si>
    <t>Engaged in the development, manufacture and distribution of electrical products in India</t>
  </si>
  <si>
    <t>The Company is mainly engaged in the manufacturing electrical fuses and cut outs and has been concentrating on setting up a project for manufacture of Electrical Circuit Breakers.</t>
  </si>
  <si>
    <t>ROHIT &amp; COMPANY (SWITCHGEARS) LTD</t>
  </si>
  <si>
    <t>IN114115FI</t>
  </si>
  <si>
    <r>
      <rPr>
        <sz val="10"/>
        <rFont val="Arial"/>
        <family val="2"/>
      </rPr>
      <t>491</t>
    </r>
  </si>
  <si>
    <t>SWARN PROJECTS LTD</t>
  </si>
  <si>
    <t>This company is engaged in the development and marketing of electrical equipment and apparatus. Its business was founded in 1981. The company has its registered head office based in Kolkata, West Bengal,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</si>
  <si>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029455</t>
  </si>
  <si>
    <t>The Company is engaged in manufacturers,dealers,importers,exporters,commission agents,or otherwise of iron founder, mechanical engineers and agriculture.</t>
  </si>
  <si>
    <t>IN001579482IND</t>
  </si>
  <si>
    <r>
      <rPr>
        <sz val="10"/>
        <rFont val="Arial"/>
        <family val="2"/>
      </rPr>
      <t>492</t>
    </r>
  </si>
  <si>
    <r>
      <rPr>
        <sz val="10"/>
        <rFont val="Arial"/>
        <family val="2"/>
      </rPr>
      <t>pending</t>
    </r>
    <r>
      <rPr>
        <sz val="10"/>
        <rFont val="微软雅黑"/>
        <family val="2"/>
        <charset val="134"/>
      </rPr>
      <t>，</t>
    </r>
    <r>
      <rPr>
        <sz val="10"/>
        <rFont val="宋体"/>
        <family val="3"/>
        <charset val="134"/>
      </rPr>
      <t>从事铅酸电池及电池相关零部件制造及销售业务，产品也是两轮、三轮和汽车</t>
    </r>
  </si>
  <si>
    <t>TIANNENG POWER INTERNATIONAL LIMITED</t>
  </si>
  <si>
    <t>This company, incorporated in George Town, Cayman Islands, is engaged in the production and marketing of motive batteries. It was established in 1998 to commence production of lead-acid motive battery products for electric bikes. The company's registered office is located in Zhejiang Province, China.The company is a leading motive battery producer in China's personal transportation device market. Its motive battery products are sold under its own brand name TIANNENG and are predominantly used in electric bikes for sale and distribution in China. Its primary products for electric bikes include lead-acid motive battery products as well as chargers, controllers and motors. The company also manufactures and sells other related electrical products, such as charging testers, dischargers and adaptors upon request of its customers. In addition, it produces lead-acid motive battery products for other types of personal transportation device, such as electric motorcycles and electric cars. The company's vision is to become the world's largest motive batteries supplier. It has five production plants, of which three are located in Changxing County in Zhejiang Province, one in Wuhu City in Anhui Province and one in Shuyang County in Jiangsu Province in China. Most of the key production equipment used for its production was purchased from domestic manufacturers in China.</t>
  </si>
  <si>
    <t>www.tianneng.com.hk</t>
  </si>
  <si>
    <t>00819</t>
  </si>
  <si>
    <t>Engaged in the production and marketing of motive batteries</t>
  </si>
  <si>
    <t>The Company's principal activity is manufacture and sales of motive battery products in the People's Republic of China.</t>
  </si>
  <si>
    <t>TIANNENG</t>
  </si>
  <si>
    <t>KY31087FH</t>
  </si>
  <si>
    <r>
      <rPr>
        <sz val="10"/>
        <rFont val="Arial"/>
        <family val="2"/>
      </rPr>
      <t>493</t>
    </r>
  </si>
  <si>
    <t>CHAOWEI POWER HOLDINGS LIMITED</t>
  </si>
  <si>
    <t>The company operates as a holding company that, through its subsidiaries, is engaged in the production and sale of motive battery products for electrically powered vehicles in China. Established in 1998, the company has its corporate head office located in Central Hong Kong. The company's subsidiary, Changxing Zhongcheng Power Co., Ltd.,is a leading lead-acid motive battery manufacturer operating in the fast growing electric bike market in China. Its battery products are sold under the CHILWEE brand. It has established a nationwide sales and distribution network that covers both its primary market, focusing on the supply of products to electric bike manufacturers, and secondary market, which taps the replacement battery market for electric bikes. The company's extensive sales and distribution network allows it to distribute its products and provide strong after-sales services, including recycling, repairing and maintenance of batteries and the provision of spare parts for electric bikes.</t>
  </si>
  <si>
    <t>www.chaowei.com.hk</t>
  </si>
  <si>
    <t>00951</t>
  </si>
  <si>
    <t>Operates as a holding company that, through its subsidiaries, is engaged in the production and sale of motive battery products for electrically powered vehicles in China</t>
  </si>
  <si>
    <t>The Company is an investment holding Company and its subsidiaries are mainly engaged in manufacture and sales of motive batteries and other related products.</t>
  </si>
  <si>
    <t>KY30222WB</t>
  </si>
  <si>
    <r>
      <rPr>
        <sz val="10"/>
        <rFont val="Arial"/>
        <family val="2"/>
      </rPr>
      <t>494</t>
    </r>
  </si>
  <si>
    <t>CHINA OIL AND GAS GROUP LIMITED</t>
  </si>
  <si>
    <t>This is an investment holding company engaged in investment in energy related business, including piped city gas operation, pipeline design and construction; transportation, distribution and sales of compressed natural gas (CNG) and liquefied natural gas (LNG); and exploration and development, production and sales of oil and gas and other upstream energy resources. The company, incorporated in 1900, was formerly known as Nippon Asia Investments Holdings Limited. The registered head office of the company is located in Hamilton, Bermuda.The Group has set up a total of 109 project companies in 15 provinces and autonomous regions in China, and owns 64 city gas franchise operation rights. It has completed the development and connection of 5,833 miles medium-low pressure city natural gas pipeline networks and 1,033 miles high-pressure branch pipeline which offer stable supply of natural gas resources to local household, industrial, commercial and other users. It strives to create value for customers, future for employees, profits for shareholders, and prosperity for the Society.</t>
  </si>
  <si>
    <t>www.hk603.com</t>
  </si>
  <si>
    <t>Bermuda</t>
  </si>
  <si>
    <t>00603</t>
  </si>
  <si>
    <t>An investment holding company engaged in investment in energy related business, including piped city gas operation, pipeline design and construction; transportation, distribution and sales of compressed natural gas (CNG) and liquefied natural gas (LNG); and exploration and development, production and sales of oil and gas and other upstream energy resources</t>
  </si>
  <si>
    <t>The principal activity of The Company is investment holding. The Group is principally engaged in investments in natural gas and energy related businesses.</t>
  </si>
  <si>
    <t>NIPPON ASIA INVESTMENTS HOLDINGS LIMITED</t>
  </si>
  <si>
    <t>BM17987R</t>
  </si>
  <si>
    <r>
      <rPr>
        <sz val="10"/>
        <rFont val="Arial"/>
        <family val="2"/>
      </rPr>
      <t>495</t>
    </r>
  </si>
  <si>
    <t>LEOCH INTERNATIONAL TECHNOLOGY LIMITED</t>
  </si>
  <si>
    <t>This company is an investment holding firm which is engaged in the research, development, manufacture, and sale of lead-acid batteries under the LEOCH brand name. It was founded in 1999 and it conducts business from its registered head office which is strategically located in Tsuen Wan, Hong Kong.After years of innovation, the company has become a leading manufacturer of lead-acid batteries and the largest lead-acid batteries exporter in China. It offers AGM, start, and motive power type batteries, including AGM VRLA, Gel, ENERPURE, UPS high rate, marine, railway, start-stop, automotive, motorcycle, golf cart, scrubber sweeper, and electric vehicle batteries, as well as OPzV, OPzS, PzB, and PzS tubular plate batteries. The company also provides battery racks, cabinets, and trays. Its products are used in various industries, such as telecommunication, power system, radio and television system, railway, solar, UPS, electric vehicles, cars, golf cars, forklifts, emergency lights, security, alarm, gardening tool, and baby carrier. The company sells its products in approximately 100 countries and regions worldwide. The company is certified by ISO9001: 2000, ISO 14001, the National Battery &amp; Telecommunications Ministries, as well as, the ministries of Power and Information. The company's battery products have also obtained the CE authentication of the European Union, UL recognition of the USA, PCT authentication of Russia, Kenya's national authentication, China Telecom, China Mobile, China Unicom, Certificate of National Broadcast and television Bureau, and Certificate of China Ship's classification Organization. Further, the company's mission is to produce and sell the most reliable rechargeable batteries for all critical applications for the protection of people and assets while at the same time protecting the environment by maximizing the resource entrusted in its hand.</t>
  </si>
  <si>
    <t>www.leoch.com</t>
  </si>
  <si>
    <t>00842</t>
  </si>
  <si>
    <t>C</t>
  </si>
  <si>
    <t>An investment holding firm which is engaged in the research, development, manufacture, and sale of lead-acid batteries under the LEOCH brand name</t>
  </si>
  <si>
    <t>The Group is principally engaged in the manufacture, development and sale of lead-acid batteries.</t>
  </si>
  <si>
    <t>LEOCH</t>
  </si>
  <si>
    <t>KY30256WB</t>
  </si>
  <si>
    <r>
      <rPr>
        <sz val="10"/>
        <rFont val="Arial"/>
        <family val="2"/>
      </rPr>
      <t>496</t>
    </r>
  </si>
  <si>
    <t>VESON HOLDINGS LIMITED</t>
  </si>
  <si>
    <t>This company is engaged in the research and development, design, production and sale of various rechargeable lithium-ion battery modules in China. It was established in 1997. The company is headquartered in George Town, Cayman Islands, United States.Its production facilities in Industrial Park, China covers an area of 170,000 square meters. The "SCUD" brand enjoys reputation in the industry by virtue of high safety and quality of its lithium-ion battery modules. The company ’s major production activities cover three areas along the industry chain, namely battery materials, manufacturing of bare battery cells and assembly of battery modules. Battery modules generally refer to units consisting of rechargeable bare battery cells, a power management system,and precision structural parts and accessories. They are widely used as batteries or backup battery products for various portable electronic products. The company has been focusing on developingits lithium-ion battery business. To enhance market competitiveness of its products, the company has increased research and development expenditures in lithium-ion battery modules as well as power management system, a major component of lithium-ion battery modules manufactured by the company itself. The company aims to share quality of life with customers with technological innovation; have a win-win situation between suppliers and distributors; to build a harmonious society with shareholders, employees and public; and to create benefit for its shareholder, to provide good working environment, welfare and promotion for its employee, to lead the relevant industry chain, and to contribute society with its long term objective.</t>
  </si>
  <si>
    <t>www.scudcn.com</t>
  </si>
  <si>
    <t>01399</t>
  </si>
  <si>
    <t>Engaged in the research and development, design, production and sale of various rechargeable lithium-ion battery modules</t>
  </si>
  <si>
    <t>The Company's principal activity is investment holding. The principal activities of The Company's subsidiaries are the manufacture and sale of rechargeable battery packs and related accessories for mobile phones, notebook computers, digital cameras and other electrical appliances.</t>
  </si>
  <si>
    <t>SCUD GROUP LIMITED</t>
  </si>
  <si>
    <t>KY31061FH</t>
  </si>
  <si>
    <r>
      <rPr>
        <sz val="10"/>
        <rFont val="Arial"/>
        <family val="2"/>
      </rPr>
      <t>497</t>
    </r>
  </si>
  <si>
    <t>HOLLYSYS AUTOMATION TECHNOLOGIES LTD.</t>
  </si>
  <si>
    <t>This company, formerly as HLS Systems International Ltd., is engaged in the production of automation and control systems. It was founded and incorporated in 1993. The registered business office of the company is located in Road Town, Virgin Islands (British).The company offers process, industrial, rail and subway, and nuclear power plant automation equipment.It is considered a leading provider of automation and control technologies and applications in China that enables its diversified industry and utility customers to improve operating safety, reliability, and efficiency.The company is active and operational in Virgin Islands (British).</t>
  </si>
  <si>
    <t>hollysys.investorroom.com</t>
  </si>
  <si>
    <t>HOLI</t>
  </si>
  <si>
    <t>Engaged in the production of automation and control systems</t>
  </si>
  <si>
    <t>The Company is principally engaged in the manufacture, sale and provision of integrated automation systems and services, mechanical and electrical solution services and installation services in the PRC, Southeast Asia and the Middle East.</t>
  </si>
  <si>
    <t>HLS SYSTEMS INTERNATIONAL LIMITED</t>
  </si>
  <si>
    <t>VG40020ZG</t>
  </si>
  <si>
    <r>
      <rPr>
        <sz val="10"/>
        <rFont val="Arial"/>
        <family val="2"/>
      </rPr>
      <t>498</t>
    </r>
  </si>
  <si>
    <t>SMART SHARE GLOBAL LIMITED</t>
  </si>
  <si>
    <t>This company is engaged in the development and marketing of electrical equipment and apparatus. Its business was founded in 2017. The company has its registered head office based in George Town, Cayman Islands.The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t>
  </si>
  <si>
    <t>EM</t>
  </si>
  <si>
    <t>The Company is a consumer tech company providing mobile device charging service through an extensive online and offline network.</t>
  </si>
  <si>
    <t>SHANGHAI ZHIXIANG TECHNOLOGY CO., LTD.</t>
  </si>
  <si>
    <t>KY41724WB</t>
  </si>
  <si>
    <r>
      <rPr>
        <sz val="10"/>
        <rFont val="Arial"/>
        <family val="2"/>
      </rPr>
      <t>499</t>
    </r>
  </si>
  <si>
    <t>CBAK ENERGY TECHNOLOGY INC</t>
  </si>
  <si>
    <t>This company, with head office located in Reno, Nevada, is a holding firm for a group engaged in the manufacture, commercialization, and distribution of various standard and customized lithium ion (Li-ion) rechargeable batteries. The company manufactures six types of Li-ion rechargeable batteries: steel-case cell, aluminum-case cell, battery pack, cylindrical cell, polymer cell, and industrial battery. The company's products are used in cellular telephones, as well as for various other portable electronic applications, including high-power handset telephones, laptop computers, power tools, digital cameras, video camcorders, MP3 players, electric bicycles, hybrid/electric motors, and general industrial applications. It sells its products to packing plants operated by third parties in China, the United States, and Turkey. The company was founded in 1999 and is also based in Shenzhen, China. The company is one of the largest manufacturers of lithium- based battery cells in the world. It conducts its business through two wholly owned operating subsidiaries in China. Its subsidiaries are Shenzhen BAK Battery Co., Ltd., which focuses on the development and manufacture of three types of cells (prismatic cells, cylindrical cells and high-power, lithium-phosphate cells) and BAK Electronics (Shenzhen) Co., Ltd., which focuses on the development and manufacture of lithium polymer cells. The company's products are packed into batteries by third-party battery pack manufacturers in accordance with the specifications of manufacturers of portable electronic applications. Its battery cell offerings include prismatic, cylindrical, lithium polymer and high-power, lithium-phosphate cells. Prismatic cells contribute to a major portion of the company's revenue. Its prismatic cells are contained in metal casing made of either steel or aluminum, and are used in cellular phones and digital cameras. The company targets its cylindrical cells for the notebook computer market. It began commercial production of cylindrical cells in June 2006.</t>
  </si>
  <si>
    <t>www.cbak.com.cn</t>
  </si>
  <si>
    <t>United States of America</t>
  </si>
  <si>
    <t>CBAT</t>
  </si>
  <si>
    <t>A holding firm for a group engaged in the manufacture, commercialization, and distribution of various standard and customized lithium ion (Li-ion) rechargeable batteries</t>
  </si>
  <si>
    <t>CBAK Energy Technology Inc is a China-based investment holding company. The Company primarily operates through two segments. The CBAK's segment mainly includes the manufacture, commercialization and distribution of a wide variety of standard and customized lithium ion rechargeable batteries for use in a wide array of applications. The Hitrans' segment mainly includes the development and manufacturing of NCM precursor and cathode materials. The Company's products are sold to packing plants operated by third parties primarily for use in mobile phones and other electronic devices. Its products are used in various applications, including electric vehicles (EV), such as electric cars, electric buses, hybrid electric cars and buses and light electric vehicles (LEV), such as electric bicycles, electric motors and sight-seeing cars, and electric tools, energy storage, uninterruptible power supply (UPS), and other high power applications.</t>
  </si>
  <si>
    <t>CHINA BAK BATTERY, INC.</t>
  </si>
  <si>
    <t>US880442833</t>
  </si>
  <si>
    <r>
      <rPr>
        <sz val="10"/>
        <rFont val="Arial"/>
        <family val="2"/>
      </rPr>
      <t>500</t>
    </r>
  </si>
  <si>
    <t>STRONG H MACHINERY TECHNOLOGY (CAYMAN) INC.</t>
  </si>
  <si>
    <t>This company is an entity based in Cayman Islands that is primarily engaged in the production and distribution of machinery for the textile industry. It started its operations in 2014. The registered business office of the company is located in Cayman Islands. The company is principally involved in producing, dealing and installing machinery for the textile industry, as well as sewing and knitting machines. It also offers repair and maintenance services to these machines, as well as its parts and components. The company primarily offers these products to manufacturers of apparel, sheets towels, and textile bags. It has its active operations within the country.</t>
  </si>
  <si>
    <t>www.strongh.cn</t>
  </si>
  <si>
    <t>4560</t>
  </si>
  <si>
    <t>Engaged in the production and distribution of machinery for the textile industry</t>
  </si>
  <si>
    <t>The Company is engaged in manufacturing knives, needle plates, feed dog, presser foot of industrial overlock or interlock sewing machines and also various kinds of knives of flat embroidery machine, sequin embroidery machine, cap embroidery machine and chenille embroidery machine. The Company offers more than 4000 kinds of sewing machine spare parts to customers from domestic to abroad markets.</t>
  </si>
  <si>
    <t>KY40748WB</t>
  </si>
  <si>
    <r>
      <rPr>
        <sz val="10"/>
        <rFont val="Arial"/>
        <family val="2"/>
      </rPr>
      <t>501</t>
    </r>
  </si>
  <si>
    <t>CHINA TITANS ENERGY TECHNOLOGY GROUP COMPANY LIMITED</t>
  </si>
  <si>
    <t>It is an investment holding company that is focused on goods and services in the field of electronic power, covering all aspects of power generation, power supplier and power consumer. The company was established in the year 1992, and has its registered head office in Cayman Islands.The company adopts advanced power electronics and automatic control technology, with integration of R&amp;D, manufacturing and marketing provide whole solutions for various needs on electrical energy conversion, monitoring, control, optimization, energy conservation and new energy utilization. The company’s vision is to be an excellent power electronic product supplier. It strives to make the electrical energy to become more valuable.The company operates through various segments: direct current (DC) power system, which involves sales of DC power system products; plug and switch system (PASS) products, which involves distribution of PASS products; power monitoring, which involves sales of power monitoring and management equipment; charging equipment, which involves sales of charging equipment for electric vehicles; wind and solar power, which involves sales of wind and solar power generating balancing control products, and light-emitting diode (LED) products, which involves sales of high power LED lighting products.</t>
  </si>
  <si>
    <t>www.titans.com.cn</t>
  </si>
  <si>
    <t>02188</t>
  </si>
  <si>
    <t>Investment holding company that is focused on goods and services in the field of electronic power, covering all aspects of power generation, power supplier and power consumer</t>
  </si>
  <si>
    <t>The Company is an investment holding company. The Group is principally engaged in the supply of power electronic product and equipment.</t>
  </si>
  <si>
    <t>KY30214WB</t>
  </si>
  <si>
    <r>
      <rPr>
        <sz val="10"/>
        <rFont val="Arial"/>
        <family val="2"/>
      </rPr>
      <t>502</t>
    </r>
  </si>
  <si>
    <t>PATEC PRECISION INDUSTRY COMPANY LIMITED</t>
  </si>
  <si>
    <t>This company is an engineering solutions partner to the metal-forming industry, comprising of two distinctive and complementary business units: engineering solutions and components manufacturing. It was incorporated in 2011 and conducts business from its registered head office which is strategically located in Camana Bay, Cayman Islands. The company provides complete engineering solutions, ranging from ODM precision mechanical press machines, tool design and fabrication to turnkey manufacturing and in-house series manufacturing. It specialises in the Original Design Manufacturing of high precision mechanical press machines (tonnage ranging from 100 to 1000 tons), robotics transfer, feeder and other ancillary support systems. It also develops, fabricates and tests precision tools in-house, for custom applications and process conversions. Furthermore, the company's mission is to be recognised as a leader and innovator in the metal forming domain; to achieve significant market share through investment in Research &amp; Development and ODM manufacturing, product improvement and diversification; to create value and forge synergies with its partners; and to relentlessly pursue excellence: in reliability, quality and value.</t>
  </si>
  <si>
    <t>www.patec-intl.com</t>
  </si>
  <si>
    <t>2236</t>
  </si>
  <si>
    <t>An engineering solutions partner to the metal-forming industry, comprising of two distinctive and complementary business units: engineering solutions and components manufacturing</t>
  </si>
  <si>
    <t>The Company  is mainly engaged in manufacturing and sales of automobile and motorcycle stamping components, as well as stamping production line equipment. The automobile and motorcycle components provide various product categories for locomotive components and automotive safety system components, including locks parts, seat parts, brake disc shock absorbers, flanges and exhaust system hooks, among others. The Company also provides stamping production line equipment, as well as installation work, guide services, repair, maintenance, supply of spare parts and other technical support services.</t>
  </si>
  <si>
    <t>KY40684FC</t>
  </si>
  <si>
    <r>
      <rPr>
        <sz val="10"/>
        <rFont val="Arial"/>
        <family val="2"/>
      </rPr>
      <t>503</t>
    </r>
  </si>
  <si>
    <t>GOLDEN POWER GROUP HOLDINGS LIMITED</t>
  </si>
  <si>
    <t>This company is engaged in the management activities of a holding company. It was incorporated in 2012, and has its registered business office located in George Town, Cayman Islands.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t>
  </si>
  <si>
    <t>www.goldenpower.com</t>
  </si>
  <si>
    <t>03919</t>
  </si>
  <si>
    <t>Our Group is principally engaged in the manufacture and sale of a broad range of batteries for various electronic devices</t>
  </si>
  <si>
    <t>KY40515WB</t>
  </si>
  <si>
    <r>
      <rPr>
        <sz val="10"/>
        <rFont val="Arial"/>
        <family val="2"/>
      </rPr>
      <t>504</t>
    </r>
  </si>
  <si>
    <t>CHINA SUN GROUP HIGH-TECH CO.</t>
  </si>
  <si>
    <t>This company, through its subsidiary, is engaged in the manufacture and trade of cobaltosic oxide products in the China and abroad. It was organized under the laws of the State of North Carolina in February 2004 as Capital Resource Funding, Inc. The company, through its majority-owned subsidiary, Da Lian Xin Yang High-Tech Development Co., Ltd. offers a range of cobalt products, such as battery cobalt carbonate, nano-level cobaltosic oxide, and high-crystallinity ball lithium cobalt oxide. It also provides cobaltosic oxide and lithium cobalt oxide, and substitute products, including lithium iron phosphate. This company, based in Dalian, China, serves lithium ion battery manufacturers, end product users, and lithium series product manufacturers.</t>
  </si>
  <si>
    <t>www.chinasungrouphightech.com</t>
  </si>
  <si>
    <t>CSGH</t>
  </si>
  <si>
    <t>Engaged in the manufacture and trade of cobaltosic oxide products in the China and abroad</t>
  </si>
  <si>
    <t>China Sun Group High-Tech Co. (CSGH) through its operating subsidiaries, is engaged in the production of cobaltosic oxide and lithium cobalt oxide, both anode materials for lithium ion batteries. The Company provides a range of cobalt products, such as battery cobalt carbonate, nano-level cobaltosic oxide and high-crystallinity ball lithium cobalt oxide. Its products are cobaltosic oxide (Co3O4) and lithium iron phosphate (LiFePo4). During the fiscal year ended May 31, 2010 (fiscal 2010), it began producing lithium iron phosphate and planned to convert five of its twelve production lines to the production of lithium iron phosphate. As of May 31, 2010, the Company had seven production lines for the production of cobaltosic oxide and lithium cobalt oxide and five production lines for the production of lithium iron phosphate. As of May 31, 2010, the Company's subsidiaries included Dalian Xin Yang Hi-Tech Development Co. and Dalian Xinyang High-Tech Development Co. Ltd (DLXY).</t>
  </si>
  <si>
    <t>CAPITAL RESOURCE FUNDING CORP.</t>
  </si>
  <si>
    <t>US542142880</t>
  </si>
  <si>
    <r>
      <rPr>
        <sz val="10"/>
        <rFont val="Arial"/>
        <family val="2"/>
      </rPr>
      <t>505</t>
    </r>
  </si>
  <si>
    <t>IONIX TECHNOLOGY, INC.</t>
  </si>
  <si>
    <t>This company is engaged in the management activities of a holding company. It was incorporated in 2011, and has its registered business office located in Reno, Nevada, the United States.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t>
  </si>
  <si>
    <t>www.iinx.biz</t>
  </si>
  <si>
    <t>IINX</t>
  </si>
  <si>
    <t>Ionix Technology, Inc., formerly Cambridge Projects Inc., through its subsidiaries Well Best International Investment Limited (Well Best), Xinyu Ionix Technology Company Limited (Xinyu Ionix) and Taizhou Ionix Technology Company Limited (Taizhou Ionix), is engaged in developing, designing, manufacturing and selling lithium batteries for electric vehicles in China. The Company's products include 18650-2000 milli-ampere-hour (mAh) lithium ion batteries (LIB) for use in lithium cell electronic bicycles, balance cars, scooters, electric vehicles, special vehicles at low speed, energy storage, and other products. Its LIB is a rechargeable electric device within which lithium moves from a negative electrode to a positive electrode during the discharge and back charging. The four main materials used in its LIBs are cathode materials, anode materials, operators and electrolytic solution. Its LIBs are used as the power supply for devices, such as mobile phones, digital cameras and power tools.</t>
  </si>
  <si>
    <t>CAMBRIDGE PROJECTS INC</t>
  </si>
  <si>
    <t>US450713638</t>
  </si>
  <si>
    <r>
      <rPr>
        <sz val="10"/>
        <rFont val="Arial"/>
        <family val="2"/>
      </rPr>
      <t>506</t>
    </r>
  </si>
  <si>
    <t>ZKGC NEW ENERGY LIMITED</t>
  </si>
  <si>
    <t>This company is engaged in manufacturing electrical machinery, equipment, and supplies. It conducts business from its registered head office located in Grand Cayman, Cayman Islands. The company was founded in 2021. The company specialises in accelerating waveguide structures, laser welding, drilling and cutting equipment, dynamotrons, electric fence chargers, electron beam metal cutting, forming, and welding machines, etc. This company stands at the forefront of innovation in the manufacturing of electrical machinery and equipment.</t>
  </si>
  <si>
    <t>ZKGCF</t>
  </si>
  <si>
    <t>The Company is a builder, owner, operator, and manager of electric vehicle (EV) charging stations and a provider of EV charging equipment and networked EV charging services.</t>
  </si>
  <si>
    <t>KY42205WB</t>
  </si>
  <si>
    <r>
      <rPr>
        <sz val="10"/>
        <rFont val="Arial"/>
        <family val="2"/>
      </rPr>
      <t>507</t>
    </r>
  </si>
  <si>
    <t>JRSIS HEALTH CARE CORPORATION</t>
  </si>
  <si>
    <t>This company operates as a general medical and surgical hospital. It was incorporated in November 2013. The US-based hospital has a registered office located in Tallahassee, Florida.This company It is engaged in providing diagnostic and medical treatment (both surgical and non-surgical) to inpatients with any of a wide variety of medical conditions. The hospital also maintains inpatient beds and provides patients with food services that meet their nutritional requirements. It has an organised staff of physicians and other medical staff to provide patient care services. In addition, the hospital provides other services, such as outpatient services, anatomical pathology services, diagnostic x-ray services, clinical laboratory services, operating room services for a variety of procedures, and pharmacy services.</t>
  </si>
  <si>
    <t>www.jhcc.cn</t>
  </si>
  <si>
    <t>JRSS</t>
  </si>
  <si>
    <t>Operates as a general medical and surgical hospital</t>
  </si>
  <si>
    <t>JRsis Health Care Corp is a China-based company mainly engaged in charging services to electric vehicles. The Company's main business is to provide consulting services relating to the planning and design of new energy charging piles to customer in Guangzhou City.</t>
  </si>
  <si>
    <t>US464562047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</si>
</sst>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76" formatCode="_([$€-2]* #,##0.00_);_([$€-2]* \(#,##0.00\);_([$€-2]* &quot;-&quot;??_)"/>
    <numFmt numFmtId="177" formatCode="[$-F800]dddd\,\ mmmm\ dd\,\ yyyy"/>
    <numFmt numFmtId="178" formatCode="0_);[Red]\(0\)"/>
    <numFmt numFmtId="179" formatCode="0.00_);[Red]\(0.00\)"/>
  </numFmts>
  <fonts count="62" x14ac:knownFonts="1">
    <font>
      <sz val="11"/>
      <color theme="1"/>
      <name val="宋体"/>
      <charset val="134"/>
      <scheme val="minor"/>
    </font>
    <font>
      <b/>
      <sz val="10"/>
      <color indexed="8"/>
      <name val="Arial"/>
      <family val="2"/>
    </font>
    <font>
      <sz val="10"/>
      <name val="Arial"/>
      <family val="2"/>
    </font>
    <font>
      <sz val="10"/>
      <color indexed="8"/>
      <name val="Arial"/>
      <family val="2"/>
    </font>
    <font>
      <sz val="10"/>
      <color rgb="FFFF0000"/>
      <name val="Arial"/>
      <family val="2"/>
    </font>
    <font>
      <sz val="12"/>
      <color rgb="FF333333"/>
      <name val="宋体"/>
      <family val="3"/>
      <charset val="134"/>
    </font>
    <font>
      <sz val="10"/>
      <name val="宋体"/>
      <family val="3"/>
      <charset val="134"/>
    </font>
    <font>
      <sz val="11"/>
      <color rgb="FF333333"/>
      <name val="宋体"/>
      <family val="3"/>
      <charset val="134"/>
    </font>
    <font>
      <sz val="11"/>
      <name val="宋体"/>
      <family val="3"/>
      <charset val="134"/>
    </font>
    <font>
      <sz val="10"/>
      <color rgb="FF333333"/>
      <name val="Arial"/>
      <family val="2"/>
    </font>
    <font>
      <sz val="11"/>
      <color rgb="FF000000"/>
      <name val="Calibri"/>
      <family val="2"/>
    </font>
    <font>
      <b/>
      <sz val="10"/>
      <name val="Arial"/>
      <family val="2"/>
    </font>
    <font>
      <sz val="10"/>
      <color theme="1"/>
      <name val="Arial"/>
      <family val="2"/>
    </font>
    <font>
      <b/>
      <sz val="10"/>
      <color rgb="FFFF0000"/>
      <name val="Arial"/>
      <family val="2"/>
    </font>
    <font>
      <sz val="11"/>
      <name val="Arial"/>
      <family val="2"/>
    </font>
    <font>
      <sz val="12"/>
      <name val="宋体"/>
      <family val="3"/>
      <charset val="134"/>
    </font>
    <font>
      <b/>
      <sz val="10"/>
      <color theme="0"/>
      <name val="Arial"/>
      <family val="2"/>
    </font>
    <font>
      <b/>
      <sz val="10"/>
      <color rgb="FFFF0000"/>
      <name val="宋体"/>
      <family val="3"/>
      <charset val="134"/>
    </font>
    <font>
      <sz val="10"/>
      <color theme="1"/>
      <name val="Calibri"/>
      <family val="2"/>
    </font>
    <font>
      <sz val="11"/>
      <color theme="1"/>
      <name val="Calibri"/>
      <family val="2"/>
    </font>
    <font>
      <b/>
      <sz val="10"/>
      <color theme="0"/>
      <name val="Calibri"/>
      <family val="2"/>
    </font>
    <font>
      <sz val="10"/>
      <name val="Calibri"/>
      <family val="2"/>
    </font>
    <font>
      <sz val="10"/>
      <color indexed="63"/>
      <name val="Arial"/>
      <family val="2"/>
    </font>
    <font>
      <u/>
      <sz val="11"/>
      <color rgb="FF800080"/>
      <name val="宋体"/>
      <family val="3"/>
      <charset val="134"/>
      <scheme val="minor"/>
    </font>
    <font>
      <u/>
      <sz val="11"/>
      <color rgb="FF0000FF"/>
      <name val="宋体"/>
      <family val="3"/>
      <charset val="134"/>
      <scheme val="minor"/>
    </font>
    <font>
      <sz val="12"/>
      <color indexed="8"/>
      <name val="宋体"/>
      <family val="3"/>
      <charset val="134"/>
    </font>
    <font>
      <sz val="10"/>
      <color theme="1"/>
      <name val="宋体"/>
      <family val="3"/>
      <charset val="134"/>
      <scheme val="minor"/>
    </font>
    <font>
      <u/>
      <sz val="10"/>
      <color theme="10"/>
      <name val="宋体"/>
      <family val="3"/>
      <charset val="134"/>
      <scheme val="minor"/>
    </font>
    <font>
      <b/>
      <sz val="10"/>
      <name val="等线 Light"/>
      <family val="3"/>
      <charset val="134"/>
    </font>
    <font>
      <sz val="11"/>
      <color theme="1"/>
      <name val="宋体"/>
      <family val="3"/>
      <charset val="134"/>
      <scheme val="minor"/>
    </font>
    <font>
      <sz val="9"/>
      <name val="宋体"/>
      <family val="3"/>
      <charset val="134"/>
      <scheme val="minor"/>
    </font>
    <font>
      <b/>
      <sz val="10"/>
      <color theme="0"/>
      <name val="宋体"/>
      <family val="3"/>
      <charset val="134"/>
      <scheme val="minor"/>
    </font>
    <font>
      <sz val="10"/>
      <color rgb="FF000000"/>
      <name val="Arial"/>
      <family val="2"/>
    </font>
    <font>
      <sz val="11"/>
      <color rgb="FF000000"/>
      <name val="等线"/>
      <family val="3"/>
      <charset val="134"/>
    </font>
    <font>
      <sz val="10"/>
      <color rgb="FF000000"/>
      <name val="微软雅黑"/>
      <family val="2"/>
      <charset val="134"/>
    </font>
    <font>
      <sz val="11"/>
      <name val="等线"/>
      <family val="3"/>
      <charset val="134"/>
    </font>
    <font>
      <sz val="11"/>
      <color rgb="FFFF0000"/>
      <name val="等线"/>
      <family val="3"/>
      <charset val="134"/>
    </font>
    <font>
      <sz val="10"/>
      <color rgb="FF00B0F0"/>
      <name val="微软雅黑"/>
      <family val="2"/>
      <charset val="134"/>
    </font>
    <font>
      <sz val="10"/>
      <color rgb="FF000000"/>
      <name val="等线"/>
      <family val="3"/>
      <charset val="134"/>
    </font>
    <font>
      <sz val="10"/>
      <color rgb="FF000000"/>
      <name val="宋体"/>
      <family val="3"/>
      <charset val="134"/>
    </font>
    <font>
      <b/>
      <sz val="11"/>
      <color rgb="FF000000"/>
      <name val="等线"/>
      <family val="3"/>
      <charset val="134"/>
    </font>
    <font>
      <b/>
      <sz val="11"/>
      <color rgb="FFFFFFFF"/>
      <name val="Times New Roman"/>
      <family val="1"/>
    </font>
    <font>
      <b/>
      <sz val="11"/>
      <color rgb="FFFFFFFF"/>
      <name val="仿宋"/>
      <family val="3"/>
      <charset val="134"/>
    </font>
    <font>
      <sz val="11"/>
      <color rgb="FF000000"/>
      <name val="Times New Roman"/>
      <family val="1"/>
    </font>
    <font>
      <sz val="11"/>
      <color rgb="FF000000"/>
      <name val="仿宋"/>
      <family val="3"/>
      <charset val="134"/>
    </font>
    <font>
      <i/>
      <sz val="10"/>
      <color rgb="FF000000"/>
      <name val="仿宋"/>
      <family val="3"/>
      <charset val="134"/>
    </font>
    <font>
      <b/>
      <sz val="11"/>
      <color rgb="FF000000"/>
      <name val="仿宋"/>
      <family val="3"/>
      <charset val="134"/>
    </font>
    <font>
      <b/>
      <sz val="9"/>
      <name val="宋体"/>
      <family val="3"/>
      <charset val="134"/>
    </font>
    <font>
      <sz val="9"/>
      <name val="宋体"/>
      <family val="3"/>
      <charset val="134"/>
    </font>
    <font>
      <sz val="11"/>
      <color theme="1"/>
      <name val="等线"/>
      <family val="3"/>
      <charset val="134"/>
    </font>
    <font>
      <sz val="10"/>
      <color rgb="FF000000"/>
      <name val="Times New Roman"/>
      <family val="1"/>
    </font>
    <font>
      <i/>
      <sz val="11"/>
      <color rgb="FF000000"/>
      <name val="Times New Roman"/>
      <family val="1"/>
    </font>
    <font>
      <b/>
      <sz val="11"/>
      <color rgb="FF000000"/>
      <name val="Times New Roman"/>
      <family val="1"/>
    </font>
    <font>
      <b/>
      <sz val="10"/>
      <color rgb="FF000000"/>
      <name val="等线"/>
      <family val="3"/>
      <charset val="134"/>
    </font>
    <font>
      <b/>
      <i/>
      <sz val="10"/>
      <color rgb="FF000000"/>
      <name val="等线"/>
      <family val="3"/>
      <charset val="134"/>
    </font>
    <font>
      <b/>
      <sz val="10"/>
      <color rgb="FF000000"/>
      <name val="Arial"/>
      <family val="2"/>
    </font>
    <font>
      <b/>
      <sz val="10"/>
      <color rgb="FF000000"/>
      <name val="宋体"/>
      <family val="3"/>
      <charset val="134"/>
    </font>
    <font>
      <sz val="10"/>
      <color rgb="FF333333"/>
      <name val="宋体"/>
      <family val="3"/>
      <charset val="134"/>
    </font>
    <font>
      <sz val="10"/>
      <name val="微软雅黑"/>
      <family val="2"/>
      <charset val="134"/>
    </font>
    <font>
      <sz val="10"/>
      <color rgb="FF333333"/>
      <name val="微软雅黑"/>
      <family val="2"/>
      <charset val="134"/>
    </font>
    <font>
      <sz val="10"/>
      <color rgb="FF000000"/>
      <name val="等线 Light"/>
      <family val="3"/>
      <charset val="134"/>
    </font>
    <font>
      <sz val="10"/>
      <name val="等线 Light"/>
      <family val="3"/>
      <charset val="134"/>
    </font>
  </fonts>
  <fills count="20">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0" tint="-0.14993743705557422"/>
        <bgColor indexed="64"/>
      </patternFill>
    </fill>
    <fill>
      <patternFill patternType="solid">
        <fgColor theme="4" tint="0.79998168889431442"/>
        <bgColor indexed="64"/>
      </patternFill>
    </fill>
    <fill>
      <patternFill patternType="solid">
        <fgColor rgb="FF002060"/>
        <bgColor rgb="FF000000"/>
      </patternFill>
    </fill>
    <fill>
      <patternFill patternType="solid">
        <fgColor theme="4"/>
        <bgColor indexed="64"/>
      </patternFill>
    </fill>
    <fill>
      <patternFill patternType="solid">
        <fgColor rgb="FFC00000"/>
        <bgColor rgb="FF000000"/>
      </patternFill>
    </fill>
    <fill>
      <patternFill patternType="solid">
        <fgColor rgb="FF99B5DE"/>
        <bgColor rgb="FF000000"/>
      </patternFill>
    </fill>
    <fill>
      <patternFill patternType="solid">
        <fgColor rgb="FFF7E6F5"/>
        <bgColor rgb="FF000000"/>
      </patternFill>
    </fill>
    <fill>
      <patternFill patternType="solid">
        <fgColor rgb="FF8497B0"/>
        <bgColor rgb="FF000000"/>
      </patternFill>
    </fill>
    <fill>
      <patternFill patternType="solid">
        <fgColor rgb="FFFFFF00"/>
        <bgColor rgb="FF000000"/>
      </patternFill>
    </fill>
    <fill>
      <patternFill patternType="solid">
        <fgColor rgb="FFE7D3DA"/>
        <bgColor rgb="FF000000"/>
      </patternFill>
    </fill>
    <fill>
      <patternFill patternType="solid">
        <fgColor rgb="FFCAC0D9"/>
        <bgColor rgb="FF000000"/>
      </patternFill>
    </fill>
    <fill>
      <patternFill patternType="solid">
        <fgColor rgb="FFB2E1D6"/>
        <bgColor rgb="FF000000"/>
      </patternFill>
    </fill>
    <fill>
      <patternFill patternType="solid">
        <fgColor rgb="FFFFF5CC"/>
        <bgColor rgb="FF000000"/>
      </patternFill>
    </fill>
    <fill>
      <patternFill patternType="gray125">
        <fgColor rgb="FFD6DCE4"/>
        <bgColor rgb="FF8497B0"/>
      </patternFill>
    </fill>
    <fill>
      <patternFill patternType="gray0625">
        <fgColor rgb="FF000000"/>
        <bgColor rgb="FF8497B0"/>
      </patternFill>
    </fill>
    <fill>
      <patternFill patternType="solid">
        <fgColor rgb="FF92D050"/>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rgb="FF000000"/>
      </bottom>
      <diagonal/>
    </border>
    <border>
      <left/>
      <right/>
      <top/>
      <bottom style="medium">
        <color auto="1"/>
      </bottom>
      <diagonal/>
    </border>
  </borders>
  <cellStyleXfs count="27">
    <xf numFmtId="0" fontId="0" fillId="0" borderId="0">
      <alignment vertical="center"/>
    </xf>
    <xf numFmtId="43" fontId="29" fillId="0" borderId="0" applyFont="0" applyFill="0" applyBorder="0" applyAlignment="0" applyProtection="0">
      <alignment vertical="center"/>
    </xf>
    <xf numFmtId="9" fontId="29" fillId="0" borderId="0" applyFont="0" applyFill="0" applyBorder="0" applyAlignment="0" applyProtection="0">
      <alignment vertical="center"/>
    </xf>
    <xf numFmtId="0" fontId="24" fillId="0" borderId="0" applyNumberFormat="0" applyFill="0" applyBorder="0" applyAlignment="0" applyProtection="0">
      <alignment vertical="center"/>
    </xf>
    <xf numFmtId="43" fontId="15" fillId="0" borderId="0" applyFont="0" applyFill="0" applyBorder="0" applyAlignment="0" applyProtection="0">
      <alignment vertical="center"/>
    </xf>
    <xf numFmtId="176" fontId="2" fillId="0" borderId="0"/>
    <xf numFmtId="176" fontId="25" fillId="0" borderId="0">
      <alignment vertical="center"/>
    </xf>
    <xf numFmtId="176" fontId="25" fillId="0" borderId="0">
      <alignment vertical="center"/>
    </xf>
    <xf numFmtId="176" fontId="3" fillId="0" borderId="0"/>
    <xf numFmtId="177" fontId="2" fillId="0" borderId="0"/>
    <xf numFmtId="9" fontId="1" fillId="0" borderId="0" applyFont="0" applyFill="0" applyBorder="0" applyAlignment="0" applyProtection="0"/>
    <xf numFmtId="9" fontId="25" fillId="0" borderId="0">
      <alignment vertical="center"/>
    </xf>
    <xf numFmtId="9" fontId="1" fillId="0" borderId="0" applyFont="0" applyFill="0" applyBorder="0" applyAlignment="0" applyProtection="0"/>
    <xf numFmtId="9" fontId="26" fillId="0" borderId="0" applyFont="0" applyFill="0" applyBorder="0" applyAlignment="0" applyProtection="0">
      <alignment vertical="center"/>
    </xf>
    <xf numFmtId="176" fontId="3" fillId="0" borderId="0"/>
    <xf numFmtId="0" fontId="10" fillId="0" borderId="0">
      <alignment vertical="center"/>
    </xf>
    <xf numFmtId="176" fontId="26" fillId="0" borderId="0">
      <alignment vertical="center"/>
    </xf>
    <xf numFmtId="176" fontId="27" fillId="0" borderId="0" applyNumberFormat="0" applyFill="0" applyBorder="0" applyAlignment="0" applyProtection="0">
      <alignment vertical="center"/>
    </xf>
    <xf numFmtId="43" fontId="26" fillId="0" borderId="0" applyFont="0" applyFill="0" applyBorder="0" applyAlignment="0" applyProtection="0">
      <alignment vertical="center"/>
    </xf>
    <xf numFmtId="43" fontId="1" fillId="0" borderId="0" applyFont="0" applyFill="0" applyBorder="0" applyAlignment="0" applyProtection="0"/>
    <xf numFmtId="43" fontId="26" fillId="0" borderId="0" applyFont="0" applyFill="0" applyBorder="0" applyAlignment="0" applyProtection="0">
      <alignment vertical="center"/>
    </xf>
    <xf numFmtId="177" fontId="2" fillId="0" borderId="0"/>
    <xf numFmtId="176" fontId="26" fillId="0" borderId="0">
      <alignment vertical="center"/>
    </xf>
    <xf numFmtId="176" fontId="25" fillId="0" borderId="0">
      <alignment vertical="center"/>
    </xf>
    <xf numFmtId="9" fontId="25" fillId="0" borderId="0">
      <alignment vertical="center"/>
    </xf>
    <xf numFmtId="43" fontId="10" fillId="0" borderId="0" applyFont="0" applyFill="0" applyBorder="0" applyAlignment="0" applyProtection="0">
      <alignment vertical="center"/>
    </xf>
    <xf numFmtId="43" fontId="15" fillId="0" borderId="0" applyFont="0" applyFill="0" applyBorder="0" applyAlignment="0" applyProtection="0">
      <alignment vertical="center"/>
    </xf>
  </cellStyleXfs>
  <cellXfs count="296">
    <xf numFmtId="0" fontId="0" fillId="0" borderId="0" xfId="0">
      <alignment vertical="center"/>
    </xf>
    <xf numFmtId="176" fontId="1" fillId="0" borderId="0" xfId="14" applyFont="1" applyAlignment="1">
      <alignment horizontal="center" vertical="center"/>
    </xf>
    <xf numFmtId="49" fontId="3" fillId="0" borderId="0" xfId="14" applyNumberFormat="1" applyAlignment="1">
      <alignment horizontal="right" vertical="center"/>
    </xf>
    <xf numFmtId="176" fontId="3" fillId="0" borderId="0" xfId="14" applyAlignment="1">
      <alignment horizontal="fill" vertical="center"/>
    </xf>
    <xf numFmtId="176" fontId="3" fillId="0" borderId="0" xfId="14" applyAlignment="1">
      <alignment vertical="center"/>
    </xf>
    <xf numFmtId="176" fontId="3" fillId="0" borderId="0" xfId="14" applyAlignment="1">
      <alignment horizontal="left" vertical="center"/>
    </xf>
    <xf numFmtId="176" fontId="3" fillId="0" borderId="0" xfId="14" applyAlignment="1">
      <alignment horizontal="center" vertical="center"/>
    </xf>
    <xf numFmtId="176" fontId="3" fillId="0" borderId="0" xfId="14" applyAlignment="1">
      <alignment horizontal="right"/>
    </xf>
    <xf numFmtId="43" fontId="3" fillId="0" borderId="0" xfId="20" applyFont="1" applyFill="1" applyAlignment="1">
      <alignment horizontal="right"/>
    </xf>
    <xf numFmtId="176" fontId="3" fillId="0" borderId="0" xfId="6" applyFont="1" applyAlignment="1">
      <alignment horizontal="left" vertical="center"/>
    </xf>
    <xf numFmtId="176" fontId="3" fillId="0" borderId="0" xfId="6" applyFont="1" applyAlignment="1">
      <alignment horizontal="right" vertical="center"/>
    </xf>
    <xf numFmtId="176" fontId="3" fillId="0" borderId="0" xfId="6" applyFont="1" applyAlignment="1">
      <alignment horizontal="right"/>
    </xf>
    <xf numFmtId="4" fontId="3" fillId="0" borderId="0" xfId="6" applyNumberFormat="1" applyFont="1" applyAlignment="1">
      <alignment horizontal="right"/>
    </xf>
    <xf numFmtId="176" fontId="3" fillId="0" borderId="0" xfId="6" applyFont="1" applyAlignment="1">
      <alignment horizontal="center"/>
    </xf>
    <xf numFmtId="176" fontId="4" fillId="0" borderId="0" xfId="6" applyFont="1" applyAlignment="1">
      <alignment horizontal="right" vertical="center"/>
    </xf>
    <xf numFmtId="176" fontId="3" fillId="0" borderId="0" xfId="14" applyAlignment="1">
      <alignment horizontal="right" vertical="center"/>
    </xf>
    <xf numFmtId="10" fontId="12" fillId="0" borderId="0" xfId="11" applyNumberFormat="1" applyFont="1" applyAlignment="1">
      <alignment horizontal="center"/>
    </xf>
    <xf numFmtId="43" fontId="3" fillId="0" borderId="0" xfId="19" applyFont="1" applyFill="1" applyAlignment="1">
      <alignment horizontal="right"/>
    </xf>
    <xf numFmtId="176" fontId="2" fillId="0" borderId="0" xfId="6" applyFont="1" applyAlignment="1">
      <alignment horizontal="right"/>
    </xf>
    <xf numFmtId="4" fontId="2" fillId="0" borderId="0" xfId="6" applyNumberFormat="1" applyFont="1" applyAlignment="1">
      <alignment horizontal="right"/>
    </xf>
    <xf numFmtId="10" fontId="2" fillId="0" borderId="0" xfId="11" applyNumberFormat="1" applyFont="1" applyAlignment="1">
      <alignment horizontal="center"/>
    </xf>
    <xf numFmtId="43" fontId="2" fillId="0" borderId="0" xfId="18" applyFont="1" applyAlignment="1">
      <alignment horizontal="right"/>
    </xf>
    <xf numFmtId="43" fontId="2" fillId="0" borderId="0" xfId="18" applyFont="1" applyFill="1" applyAlignment="1">
      <alignment horizontal="right"/>
    </xf>
    <xf numFmtId="10" fontId="2" fillId="0" borderId="0" xfId="11" applyNumberFormat="1" applyFont="1" applyAlignment="1">
      <alignment horizontal="center" vertical="center"/>
    </xf>
    <xf numFmtId="176" fontId="2" fillId="0" borderId="0" xfId="6" applyFont="1" applyAlignment="1">
      <alignment horizontal="right" vertical="center"/>
    </xf>
    <xf numFmtId="176" fontId="2" fillId="0" borderId="0" xfId="6" applyFont="1" applyAlignment="1">
      <alignment horizontal="center" vertical="center"/>
    </xf>
    <xf numFmtId="49" fontId="3" fillId="0" borderId="0" xfId="14" applyNumberFormat="1"/>
    <xf numFmtId="176" fontId="3" fillId="0" borderId="0" xfId="14"/>
    <xf numFmtId="176" fontId="18" fillId="0" borderId="0" xfId="16" applyFont="1">
      <alignment vertical="center"/>
    </xf>
    <xf numFmtId="49" fontId="18" fillId="0" borderId="0" xfId="16" applyNumberFormat="1" applyFont="1">
      <alignment vertical="center"/>
    </xf>
    <xf numFmtId="10" fontId="19" fillId="0" borderId="0" xfId="13" applyNumberFormat="1" applyFont="1">
      <alignment vertical="center"/>
    </xf>
    <xf numFmtId="178" fontId="18" fillId="0" borderId="0" xfId="16" applyNumberFormat="1" applyFont="1">
      <alignment vertical="center"/>
    </xf>
    <xf numFmtId="10" fontId="20" fillId="3" borderId="5" xfId="13" applyNumberFormat="1" applyFont="1" applyFill="1" applyBorder="1" applyAlignment="1">
      <alignment horizontal="center" vertical="center"/>
    </xf>
    <xf numFmtId="49" fontId="20" fillId="3" borderId="5" xfId="13" applyNumberFormat="1" applyFont="1" applyFill="1" applyBorder="1" applyAlignment="1">
      <alignment horizontal="center" vertical="center"/>
    </xf>
    <xf numFmtId="10" fontId="21" fillId="0" borderId="5" xfId="13" applyNumberFormat="1" applyFont="1" applyBorder="1" applyAlignment="1">
      <alignment horizontal="center" vertical="center"/>
    </xf>
    <xf numFmtId="10" fontId="19" fillId="0" borderId="0" xfId="13" applyNumberFormat="1" applyFont="1" applyBorder="1">
      <alignment vertical="center"/>
    </xf>
    <xf numFmtId="0" fontId="0" fillId="4" borderId="0" xfId="0" applyFill="1">
      <alignment vertical="center"/>
    </xf>
    <xf numFmtId="0" fontId="22" fillId="0" borderId="0" xfId="0" applyFont="1" applyAlignment="1">
      <alignment horizontal="left" vertical="top"/>
    </xf>
    <xf numFmtId="0" fontId="22" fillId="0" borderId="0" xfId="0" applyFont="1" applyAlignment="1">
      <alignment horizontal="left" vertical="top" wrapText="1"/>
    </xf>
    <xf numFmtId="0" fontId="22" fillId="0" borderId="0" xfId="0" applyFont="1" applyAlignment="1">
      <alignment horizontal="center" vertical="top" wrapText="1"/>
    </xf>
    <xf numFmtId="0" fontId="22" fillId="0" borderId="0" xfId="0" applyFont="1" applyAlignment="1">
      <alignment horizontal="center" vertical="top"/>
    </xf>
    <xf numFmtId="3" fontId="22" fillId="0" borderId="0" xfId="0" applyNumberFormat="1" applyFont="1" applyAlignment="1">
      <alignment horizontal="left" vertical="top"/>
    </xf>
    <xf numFmtId="176" fontId="3" fillId="0" borderId="0" xfId="14" applyAlignment="1">
      <alignment wrapText="1"/>
    </xf>
    <xf numFmtId="10" fontId="21" fillId="5" borderId="5" xfId="13" applyNumberFormat="1" applyFont="1" applyFill="1" applyBorder="1" applyAlignment="1">
      <alignment horizontal="center" vertical="center"/>
    </xf>
    <xf numFmtId="0" fontId="29" fillId="0" borderId="0" xfId="0" applyFont="1">
      <alignment vertical="center"/>
    </xf>
    <xf numFmtId="10" fontId="0" fillId="0" borderId="0" xfId="1" applyNumberFormat="1" applyFont="1">
      <alignment vertical="center"/>
    </xf>
    <xf numFmtId="49" fontId="16" fillId="6" borderId="5" xfId="0" applyNumberFormat="1" applyFont="1" applyFill="1" applyBorder="1" applyAlignment="1">
      <alignment horizontal="center" vertical="center"/>
    </xf>
    <xf numFmtId="49" fontId="16" fillId="6" borderId="6" xfId="0" applyNumberFormat="1" applyFont="1" applyFill="1" applyBorder="1" applyAlignment="1">
      <alignment horizontal="center" vertical="center"/>
    </xf>
    <xf numFmtId="10" fontId="16" fillId="6" borderId="6" xfId="0" applyNumberFormat="1" applyFont="1" applyFill="1" applyBorder="1" applyAlignment="1">
      <alignment horizontal="center" vertical="center"/>
    </xf>
    <xf numFmtId="178" fontId="16" fillId="6" borderId="6" xfId="0" applyNumberFormat="1" applyFont="1" applyFill="1" applyBorder="1" applyAlignment="1">
      <alignment horizontal="center" vertical="center"/>
    </xf>
    <xf numFmtId="176" fontId="26" fillId="0" borderId="0" xfId="16">
      <alignment vertical="center"/>
    </xf>
    <xf numFmtId="176" fontId="31" fillId="3" borderId="0" xfId="16" applyFont="1" applyFill="1" applyAlignment="1">
      <alignment horizontal="center" vertical="center"/>
    </xf>
    <xf numFmtId="49" fontId="32" fillId="0" borderId="7" xfId="0" applyNumberFormat="1" applyFont="1" applyBorder="1" applyAlignment="1">
      <alignment horizontal="center"/>
    </xf>
    <xf numFmtId="176" fontId="33" fillId="2" borderId="8" xfId="0" applyNumberFormat="1" applyFont="1" applyFill="1" applyBorder="1" applyAlignment="1"/>
    <xf numFmtId="10" fontId="32" fillId="0" borderId="8" xfId="0" applyNumberFormat="1" applyFont="1" applyBorder="1" applyAlignment="1">
      <alignment horizontal="center" vertical="center"/>
    </xf>
    <xf numFmtId="10" fontId="2" fillId="0" borderId="8" xfId="0" applyNumberFormat="1" applyFont="1" applyBorder="1" applyAlignment="1"/>
    <xf numFmtId="178" fontId="34" fillId="0" borderId="8" xfId="0" applyNumberFormat="1" applyFont="1" applyBorder="1" applyAlignment="1">
      <alignment horizontal="left"/>
    </xf>
    <xf numFmtId="176" fontId="26" fillId="0" borderId="5" xfId="16" applyBorder="1">
      <alignment vertical="center"/>
    </xf>
    <xf numFmtId="43" fontId="26" fillId="0" borderId="5" xfId="16" applyNumberFormat="1" applyBorder="1">
      <alignment vertical="center"/>
    </xf>
    <xf numFmtId="10" fontId="26" fillId="0" borderId="5" xfId="2" applyNumberFormat="1" applyFont="1" applyFill="1" applyBorder="1" applyAlignment="1" applyProtection="1">
      <alignment vertical="center"/>
    </xf>
    <xf numFmtId="176" fontId="35" fillId="2" borderId="8" xfId="0" applyNumberFormat="1" applyFont="1" applyFill="1" applyBorder="1" applyAlignment="1"/>
    <xf numFmtId="10" fontId="2" fillId="0" borderId="8" xfId="0" applyNumberFormat="1" applyFont="1" applyBorder="1" applyAlignment="1">
      <alignment horizontal="center" vertical="center"/>
    </xf>
    <xf numFmtId="176" fontId="33" fillId="2" borderId="5" xfId="0" applyNumberFormat="1" applyFont="1" applyFill="1" applyBorder="1" applyAlignment="1"/>
    <xf numFmtId="0" fontId="9" fillId="7" borderId="5" xfId="0" applyFont="1" applyFill="1" applyBorder="1" applyAlignment="1">
      <alignment horizontal="left" vertical="top" wrapText="1"/>
    </xf>
    <xf numFmtId="10" fontId="32" fillId="0" borderId="5" xfId="0" applyNumberFormat="1" applyFont="1" applyBorder="1" applyAlignment="1">
      <alignment horizontal="center" vertical="center"/>
    </xf>
    <xf numFmtId="10" fontId="2" fillId="0" borderId="5" xfId="0" applyNumberFormat="1" applyFont="1" applyBorder="1" applyAlignment="1"/>
    <xf numFmtId="176" fontId="33" fillId="7" borderId="5" xfId="0" applyNumberFormat="1" applyFont="1" applyFill="1" applyBorder="1" applyAlignment="1"/>
    <xf numFmtId="176" fontId="36" fillId="0" borderId="8" xfId="0" applyNumberFormat="1" applyFont="1" applyBorder="1" applyAlignment="1"/>
    <xf numFmtId="178" fontId="34" fillId="0" borderId="5" xfId="0" applyNumberFormat="1" applyFont="1" applyBorder="1" applyAlignment="1">
      <alignment horizontal="left"/>
    </xf>
    <xf numFmtId="49" fontId="38" fillId="0" borderId="5" xfId="0" applyNumberFormat="1" applyFont="1" applyBorder="1" applyAlignment="1">
      <alignment horizontal="center" vertical="center"/>
    </xf>
    <xf numFmtId="176" fontId="33" fillId="0" borderId="5" xfId="0" applyNumberFormat="1" applyFont="1" applyBorder="1" applyAlignment="1"/>
    <xf numFmtId="49" fontId="39" fillId="0" borderId="7" xfId="0" applyNumberFormat="1" applyFont="1" applyBorder="1" applyAlignment="1">
      <alignment horizontal="left"/>
    </xf>
    <xf numFmtId="178" fontId="32" fillId="0" borderId="8" xfId="0" applyNumberFormat="1" applyFont="1" applyBorder="1" applyAlignment="1">
      <alignment horizontal="left"/>
    </xf>
    <xf numFmtId="49" fontId="38" fillId="0" borderId="0" xfId="0" applyNumberFormat="1" applyFont="1">
      <alignment vertical="center"/>
    </xf>
    <xf numFmtId="10" fontId="40" fillId="0" borderId="0" xfId="0" applyNumberFormat="1" applyFont="1">
      <alignment vertical="center"/>
    </xf>
    <xf numFmtId="10" fontId="33" fillId="0" borderId="0" xfId="0" applyNumberFormat="1" applyFont="1">
      <alignment vertical="center"/>
    </xf>
    <xf numFmtId="176" fontId="38" fillId="0" borderId="0" xfId="0" applyNumberFormat="1" applyFont="1">
      <alignment vertical="center"/>
    </xf>
    <xf numFmtId="178" fontId="38" fillId="0" borderId="0" xfId="0" applyNumberFormat="1" applyFont="1">
      <alignment vertical="center"/>
    </xf>
    <xf numFmtId="0" fontId="43" fillId="0" borderId="5" xfId="0" applyFont="1" applyBorder="1" applyAlignment="1">
      <alignment horizontal="center" vertical="center" wrapText="1"/>
    </xf>
    <xf numFmtId="0" fontId="44" fillId="0" borderId="5" xfId="0" applyFont="1" applyBorder="1" applyAlignment="1">
      <alignment horizontal="center" vertical="center" wrapText="1"/>
    </xf>
    <xf numFmtId="0" fontId="45" fillId="0" borderId="5" xfId="0" applyFont="1" applyBorder="1" applyAlignment="1">
      <alignment horizontal="center" vertical="center" wrapText="1"/>
    </xf>
    <xf numFmtId="0" fontId="46" fillId="0" borderId="5" xfId="0" applyFont="1" applyBorder="1" applyAlignment="1">
      <alignment horizontal="center" vertical="center" wrapText="1"/>
    </xf>
    <xf numFmtId="176" fontId="38" fillId="0" borderId="0" xfId="16" applyFont="1">
      <alignment vertical="center"/>
    </xf>
    <xf numFmtId="10" fontId="40" fillId="0" borderId="0" xfId="13" applyNumberFormat="1" applyFont="1" applyFill="1" applyBorder="1">
      <alignment vertical="center"/>
    </xf>
    <xf numFmtId="0" fontId="41" fillId="6" borderId="5" xfId="0" applyFont="1" applyFill="1" applyBorder="1" applyAlignment="1">
      <alignment horizontal="center" vertical="center" wrapText="1"/>
    </xf>
    <xf numFmtId="0" fontId="42" fillId="6" borderId="5" xfId="0" applyFont="1" applyFill="1" applyBorder="1" applyAlignment="1">
      <alignment horizontal="center" vertical="center" wrapText="1"/>
    </xf>
    <xf numFmtId="0" fontId="42" fillId="8" borderId="5" xfId="0" applyFont="1" applyFill="1" applyBorder="1" applyAlignment="1">
      <alignment horizontal="center" vertical="center" wrapText="1"/>
    </xf>
    <xf numFmtId="176" fontId="40" fillId="0" borderId="0" xfId="16" applyFont="1" applyAlignment="1">
      <alignment horizontal="center" vertical="center"/>
    </xf>
    <xf numFmtId="10" fontId="49" fillId="0" borderId="0" xfId="13" applyNumberFormat="1" applyFont="1" applyFill="1" applyBorder="1">
      <alignment vertical="center"/>
    </xf>
    <xf numFmtId="4" fontId="43" fillId="0" borderId="5" xfId="0" applyNumberFormat="1" applyFont="1" applyBorder="1" applyAlignment="1">
      <alignment horizontal="right" vertical="center" wrapText="1"/>
    </xf>
    <xf numFmtId="9" fontId="49" fillId="0" borderId="0" xfId="2" applyFont="1" applyFill="1" applyBorder="1">
      <alignment vertical="center"/>
    </xf>
    <xf numFmtId="176" fontId="49" fillId="0" borderId="0" xfId="16" applyFont="1">
      <alignment vertical="center"/>
    </xf>
    <xf numFmtId="43" fontId="43" fillId="0" borderId="5" xfId="16" applyNumberFormat="1" applyFont="1" applyBorder="1">
      <alignment vertical="center"/>
    </xf>
    <xf numFmtId="0" fontId="50" fillId="0" borderId="5" xfId="0" applyFont="1" applyBorder="1" applyAlignment="1">
      <alignment horizontal="center" vertical="center" wrapText="1"/>
    </xf>
    <xf numFmtId="4" fontId="51" fillId="0" borderId="5" xfId="0" applyNumberFormat="1" applyFont="1" applyBorder="1" applyAlignment="1">
      <alignment horizontal="right" vertical="center" wrapText="1"/>
    </xf>
    <xf numFmtId="43" fontId="38" fillId="0" borderId="0" xfId="16" applyNumberFormat="1" applyFont="1">
      <alignment vertical="center"/>
    </xf>
    <xf numFmtId="9" fontId="35" fillId="0" borderId="0" xfId="2" applyFont="1" applyFill="1" applyBorder="1">
      <alignment vertical="center"/>
    </xf>
    <xf numFmtId="43" fontId="43" fillId="0" borderId="5" xfId="0" applyNumberFormat="1" applyFont="1" applyBorder="1" applyAlignment="1">
      <alignment horizontal="right" vertical="center" wrapText="1"/>
    </xf>
    <xf numFmtId="0" fontId="52" fillId="0" borderId="5" xfId="0" applyFont="1" applyBorder="1" applyAlignment="1">
      <alignment horizontal="center" vertical="center" wrapText="1"/>
    </xf>
    <xf numFmtId="10" fontId="52" fillId="0" borderId="5" xfId="2" applyNumberFormat="1" applyFont="1" applyFill="1" applyBorder="1">
      <alignment vertical="center"/>
    </xf>
    <xf numFmtId="43" fontId="43" fillId="0" borderId="5" xfId="1" applyFont="1" applyFill="1" applyBorder="1">
      <alignment vertical="center"/>
    </xf>
    <xf numFmtId="43" fontId="52" fillId="0" borderId="5" xfId="1" applyFont="1" applyFill="1" applyBorder="1">
      <alignment vertical="center"/>
    </xf>
    <xf numFmtId="178" fontId="38" fillId="0" borderId="0" xfId="16" applyNumberFormat="1" applyFont="1">
      <alignment vertical="center"/>
    </xf>
    <xf numFmtId="10" fontId="49" fillId="0" borderId="0" xfId="13" applyNumberFormat="1" applyFont="1" applyFill="1" applyBorder="1" applyAlignment="1">
      <alignment horizontal="center" vertical="center"/>
    </xf>
    <xf numFmtId="176" fontId="53" fillId="0" borderId="0" xfId="16" applyFont="1">
      <alignment vertical="center"/>
    </xf>
    <xf numFmtId="0" fontId="54" fillId="0" borderId="0" xfId="0" applyFont="1" applyAlignment="1">
      <alignment horizontal="left" vertical="center"/>
    </xf>
    <xf numFmtId="176" fontId="32" fillId="0" borderId="0" xfId="0" applyNumberFormat="1" applyFont="1" applyAlignment="1"/>
    <xf numFmtId="49" fontId="11" fillId="0" borderId="7" xfId="0" applyNumberFormat="1" applyFont="1" applyBorder="1" applyAlignment="1"/>
    <xf numFmtId="49" fontId="2" fillId="0" borderId="6" xfId="0" applyNumberFormat="1" applyFont="1" applyBorder="1" applyAlignment="1">
      <alignment horizontal="left"/>
    </xf>
    <xf numFmtId="49" fontId="2" fillId="0" borderId="7" xfId="0" applyNumberFormat="1" applyFont="1" applyBorder="1" applyAlignment="1"/>
    <xf numFmtId="49" fontId="2" fillId="10" borderId="6" xfId="0" applyNumberFormat="1" applyFont="1" applyFill="1" applyBorder="1" applyAlignment="1">
      <alignment horizontal="left"/>
    </xf>
    <xf numFmtId="49" fontId="2" fillId="0" borderId="7" xfId="0" applyNumberFormat="1" applyFont="1" applyBorder="1" applyAlignment="1">
      <alignment vertical="center" wrapText="1"/>
    </xf>
    <xf numFmtId="49" fontId="11" fillId="0" borderId="6" xfId="0" applyNumberFormat="1" applyFont="1" applyBorder="1" applyAlignment="1">
      <alignment horizontal="left"/>
    </xf>
    <xf numFmtId="176" fontId="17" fillId="0" borderId="0" xfId="0" applyNumberFormat="1" applyFont="1" applyAlignment="1"/>
    <xf numFmtId="49" fontId="2" fillId="0" borderId="7" xfId="0" applyNumberFormat="1" applyFont="1" applyBorder="1" applyAlignment="1">
      <alignment vertical="top"/>
    </xf>
    <xf numFmtId="49" fontId="11" fillId="10" borderId="6" xfId="0" applyNumberFormat="1" applyFont="1" applyFill="1" applyBorder="1" applyAlignment="1">
      <alignment horizontal="left"/>
    </xf>
    <xf numFmtId="49" fontId="2" fillId="0" borderId="0" xfId="0" applyNumberFormat="1" applyFont="1" applyAlignment="1"/>
    <xf numFmtId="176" fontId="2" fillId="0" borderId="0" xfId="0" applyNumberFormat="1" applyFont="1" applyAlignment="1"/>
    <xf numFmtId="49" fontId="11" fillId="0" borderId="7" xfId="0" applyNumberFormat="1" applyFont="1" applyBorder="1" applyAlignment="1">
      <alignment horizontal="center"/>
    </xf>
    <xf numFmtId="176" fontId="11" fillId="0" borderId="8" xfId="0" applyNumberFormat="1" applyFont="1" applyBorder="1" applyAlignment="1">
      <alignment horizontal="center"/>
    </xf>
    <xf numFmtId="49" fontId="11" fillId="0" borderId="8" xfId="0" applyNumberFormat="1" applyFont="1" applyBorder="1" applyAlignment="1">
      <alignment horizontal="center"/>
    </xf>
    <xf numFmtId="49" fontId="2" fillId="0" borderId="5" xfId="9" applyNumberFormat="1" applyBorder="1" applyAlignment="1">
      <alignment horizontal="center" vertical="center"/>
    </xf>
    <xf numFmtId="176" fontId="2" fillId="0" borderId="5" xfId="21" applyNumberFormat="1" applyBorder="1" applyAlignment="1">
      <alignment vertical="center"/>
    </xf>
    <xf numFmtId="178" fontId="2" fillId="0" borderId="5" xfId="9" applyNumberFormat="1" applyBorder="1" applyAlignment="1">
      <alignment horizontal="center" vertical="center" wrapText="1"/>
    </xf>
    <xf numFmtId="176" fontId="3" fillId="0" borderId="0" xfId="22" applyFont="1" applyAlignment="1"/>
    <xf numFmtId="176" fontId="10" fillId="0" borderId="0" xfId="0" applyNumberFormat="1" applyFont="1">
      <alignment vertical="center"/>
    </xf>
    <xf numFmtId="176" fontId="2" fillId="0" borderId="5" xfId="9" applyNumberFormat="1" applyBorder="1" applyAlignment="1">
      <alignment horizontal="left" vertical="center" wrapText="1"/>
    </xf>
    <xf numFmtId="176" fontId="11" fillId="0" borderId="5" xfId="9" applyNumberFormat="1" applyFont="1" applyBorder="1" applyAlignment="1">
      <alignment horizontal="center"/>
    </xf>
    <xf numFmtId="49" fontId="4" fillId="0" borderId="7" xfId="0" applyNumberFormat="1" applyFont="1" applyBorder="1" applyAlignment="1">
      <alignment horizontal="center" vertical="center"/>
    </xf>
    <xf numFmtId="178" fontId="2" fillId="0" borderId="8" xfId="0" applyNumberFormat="1" applyFont="1" applyBorder="1" applyAlignment="1">
      <alignment horizontal="center" vertical="center" wrapText="1"/>
    </xf>
    <xf numFmtId="176" fontId="2" fillId="0" borderId="5" xfId="9" applyNumberFormat="1" applyBorder="1" applyAlignment="1">
      <alignment horizontal="left" vertical="center"/>
    </xf>
    <xf numFmtId="49" fontId="2" fillId="0" borderId="0" xfId="0" applyNumberFormat="1" applyFont="1" applyAlignment="1">
      <alignment horizontal="center" wrapText="1"/>
    </xf>
    <xf numFmtId="176" fontId="11" fillId="0" borderId="0" xfId="0" applyNumberFormat="1" applyFont="1" applyAlignment="1">
      <alignment wrapText="1"/>
    </xf>
    <xf numFmtId="0" fontId="2" fillId="0" borderId="0" xfId="0" applyFont="1" applyAlignment="1">
      <alignment horizontal="center" wrapText="1"/>
    </xf>
    <xf numFmtId="178" fontId="4" fillId="0" borderId="0" xfId="0" applyNumberFormat="1" applyFont="1" applyAlignment="1">
      <alignment horizontal="center" vertical="center" wrapText="1"/>
    </xf>
    <xf numFmtId="49" fontId="2" fillId="0" borderId="9" xfId="0" applyNumberFormat="1" applyFont="1" applyBorder="1" applyAlignment="1">
      <alignment horizontal="left"/>
    </xf>
    <xf numFmtId="49" fontId="2" fillId="10" borderId="9" xfId="0" applyNumberFormat="1" applyFont="1" applyFill="1" applyBorder="1" applyAlignment="1">
      <alignment horizontal="left"/>
    </xf>
    <xf numFmtId="176" fontId="2" fillId="9" borderId="9" xfId="0" applyNumberFormat="1" applyFont="1" applyFill="1" applyBorder="1" applyAlignment="1">
      <alignment horizontal="center"/>
    </xf>
    <xf numFmtId="176" fontId="2" fillId="9" borderId="10" xfId="0" applyNumberFormat="1" applyFont="1" applyFill="1" applyBorder="1" applyAlignment="1">
      <alignment horizontal="center"/>
    </xf>
    <xf numFmtId="176" fontId="2" fillId="9" borderId="6" xfId="0" applyNumberFormat="1" applyFont="1" applyFill="1" applyBorder="1" applyAlignment="1">
      <alignment horizontal="center"/>
    </xf>
    <xf numFmtId="49" fontId="11" fillId="0" borderId="9" xfId="0" applyNumberFormat="1" applyFont="1" applyBorder="1" applyAlignment="1">
      <alignment horizontal="left"/>
    </xf>
    <xf numFmtId="49" fontId="11" fillId="10" borderId="9" xfId="0" applyNumberFormat="1" applyFont="1" applyFill="1" applyBorder="1" applyAlignment="1">
      <alignment horizontal="left"/>
    </xf>
    <xf numFmtId="49" fontId="55" fillId="0" borderId="1" xfId="0" applyNumberFormat="1" applyFont="1" applyBorder="1">
      <alignment vertical="center"/>
    </xf>
    <xf numFmtId="49" fontId="55" fillId="0" borderId="0" xfId="0" applyNumberFormat="1" applyFont="1">
      <alignment vertical="center"/>
    </xf>
    <xf numFmtId="49" fontId="55" fillId="0" borderId="2" xfId="0" applyNumberFormat="1" applyFont="1" applyBorder="1">
      <alignment vertical="center"/>
    </xf>
    <xf numFmtId="43" fontId="55" fillId="0" borderId="2" xfId="0" applyNumberFormat="1" applyFont="1" applyBorder="1" applyAlignment="1">
      <alignment vertical="center" wrapText="1"/>
    </xf>
    <xf numFmtId="176" fontId="55" fillId="0" borderId="2" xfId="0" applyNumberFormat="1" applyFont="1" applyBorder="1" applyAlignment="1">
      <alignment vertical="center" wrapText="1"/>
    </xf>
    <xf numFmtId="0" fontId="55" fillId="0" borderId="2" xfId="0" applyFont="1" applyBorder="1" applyAlignment="1">
      <alignment vertical="center" wrapText="1"/>
    </xf>
    <xf numFmtId="49" fontId="55" fillId="0" borderId="2" xfId="0" applyNumberFormat="1" applyFont="1" applyBorder="1" applyAlignment="1">
      <alignment horizontal="left" vertical="center"/>
    </xf>
    <xf numFmtId="49" fontId="55" fillId="0" borderId="2" xfId="0" applyNumberFormat="1" applyFont="1" applyBorder="1" applyAlignment="1">
      <alignment vertical="center" wrapText="1"/>
    </xf>
    <xf numFmtId="49" fontId="55" fillId="0" borderId="2" xfId="0" applyNumberFormat="1" applyFont="1" applyBorder="1" applyAlignment="1">
      <alignment wrapText="1"/>
    </xf>
    <xf numFmtId="49" fontId="55" fillId="0" borderId="0" xfId="0" applyNumberFormat="1" applyFont="1" applyAlignment="1">
      <alignment horizontal="center" wrapText="1"/>
    </xf>
    <xf numFmtId="43" fontId="55" fillId="0" borderId="0" xfId="0" applyNumberFormat="1" applyFont="1" applyAlignment="1">
      <alignment horizontal="center"/>
    </xf>
    <xf numFmtId="176" fontId="55" fillId="0" borderId="0" xfId="0" applyNumberFormat="1" applyFont="1" applyAlignment="1">
      <alignment horizontal="center"/>
    </xf>
    <xf numFmtId="176" fontId="55" fillId="0" borderId="2" xfId="0" applyNumberFormat="1" applyFont="1" applyBorder="1" applyAlignment="1">
      <alignment wrapText="1"/>
    </xf>
    <xf numFmtId="49" fontId="55" fillId="11" borderId="5" xfId="0" applyNumberFormat="1" applyFont="1" applyFill="1" applyBorder="1" applyAlignment="1">
      <alignment horizontal="center" wrapText="1"/>
    </xf>
    <xf numFmtId="49" fontId="55" fillId="12" borderId="0" xfId="0" applyNumberFormat="1" applyFont="1" applyFill="1" applyAlignment="1">
      <alignment horizontal="center"/>
    </xf>
    <xf numFmtId="49" fontId="55" fillId="12" borderId="0" xfId="0" applyNumberFormat="1" applyFont="1" applyFill="1" applyAlignment="1">
      <alignment horizontal="center" wrapText="1"/>
    </xf>
    <xf numFmtId="49" fontId="55" fillId="11" borderId="11" xfId="0" applyNumberFormat="1" applyFont="1" applyFill="1" applyBorder="1" applyAlignment="1">
      <alignment horizontal="center"/>
    </xf>
    <xf numFmtId="49" fontId="13" fillId="12" borderId="0" xfId="0" applyNumberFormat="1" applyFont="1" applyFill="1" applyAlignment="1">
      <alignment horizontal="center" vertical="center"/>
    </xf>
    <xf numFmtId="49" fontId="28" fillId="11" borderId="5" xfId="0" applyNumberFormat="1" applyFont="1" applyFill="1" applyBorder="1" applyAlignment="1">
      <alignment horizontal="center" vertical="center" wrapText="1"/>
    </xf>
    <xf numFmtId="176" fontId="55" fillId="0" borderId="0" xfId="0" applyNumberFormat="1" applyFont="1" applyAlignment="1">
      <alignment horizontal="center" vertical="center"/>
    </xf>
    <xf numFmtId="49" fontId="55" fillId="0" borderId="3" xfId="0" applyNumberFormat="1" applyFont="1" applyBorder="1" applyAlignment="1">
      <alignment vertical="center" wrapText="1"/>
    </xf>
    <xf numFmtId="176" fontId="55" fillId="0" borderId="4" xfId="0" applyNumberFormat="1" applyFont="1" applyBorder="1" applyAlignment="1">
      <alignment horizontal="fill" vertical="center"/>
    </xf>
    <xf numFmtId="176" fontId="55" fillId="0" borderId="4" xfId="0" applyNumberFormat="1" applyFont="1" applyBorder="1">
      <alignment vertical="center"/>
    </xf>
    <xf numFmtId="176" fontId="55" fillId="0" borderId="0" xfId="0" applyNumberFormat="1" applyFont="1" applyAlignment="1">
      <alignment horizontal="left" vertical="center"/>
    </xf>
    <xf numFmtId="176" fontId="55" fillId="0" borderId="4" xfId="0" applyNumberFormat="1" applyFont="1" applyBorder="1" applyAlignment="1">
      <alignment horizontal="center" vertical="center" wrapText="1"/>
    </xf>
    <xf numFmtId="176" fontId="55" fillId="0" borderId="4" xfId="0" applyNumberFormat="1" applyFont="1" applyBorder="1" applyAlignment="1">
      <alignment horizontal="left" vertical="center" wrapText="1"/>
    </xf>
    <xf numFmtId="176" fontId="55" fillId="0" borderId="4" xfId="0" applyNumberFormat="1" applyFont="1" applyBorder="1" applyAlignment="1">
      <alignment vertical="center" wrapText="1"/>
    </xf>
    <xf numFmtId="43" fontId="55" fillId="0" borderId="4" xfId="0" applyNumberFormat="1" applyFont="1" applyBorder="1" applyAlignment="1">
      <alignment horizontal="center" vertical="center" wrapText="1"/>
    </xf>
    <xf numFmtId="176" fontId="55" fillId="0" borderId="0" xfId="0" applyNumberFormat="1" applyFont="1" applyAlignment="1">
      <alignment vertical="center" wrapText="1"/>
    </xf>
    <xf numFmtId="49" fontId="55" fillId="0" borderId="0" xfId="0" applyNumberFormat="1" applyFont="1" applyAlignment="1">
      <alignment horizontal="left" vertical="center"/>
    </xf>
    <xf numFmtId="49" fontId="55" fillId="0" borderId="0" xfId="0" applyNumberFormat="1" applyFont="1" applyAlignment="1">
      <alignment vertical="center" wrapText="1"/>
    </xf>
    <xf numFmtId="49" fontId="55" fillId="0" borderId="0" xfId="0" applyNumberFormat="1" applyFont="1" applyAlignment="1">
      <alignment wrapText="1"/>
    </xf>
    <xf numFmtId="49" fontId="55" fillId="0" borderId="4" xfId="0" applyNumberFormat="1" applyFont="1" applyBorder="1" applyAlignment="1">
      <alignment vertical="center" wrapText="1"/>
    </xf>
    <xf numFmtId="49" fontId="55" fillId="0" borderId="4" xfId="0" applyNumberFormat="1" applyFont="1" applyBorder="1" applyAlignment="1">
      <alignment horizontal="center" wrapText="1"/>
    </xf>
    <xf numFmtId="176" fontId="55" fillId="0" borderId="0" xfId="0" applyNumberFormat="1" applyFont="1" applyAlignment="1">
      <alignment wrapText="1"/>
    </xf>
    <xf numFmtId="49" fontId="55" fillId="12" borderId="4" xfId="0" applyNumberFormat="1" applyFont="1" applyFill="1" applyBorder="1" applyAlignment="1">
      <alignment horizontal="center" wrapText="1"/>
    </xf>
    <xf numFmtId="49" fontId="11" fillId="11" borderId="8" xfId="0" applyNumberFormat="1" applyFont="1" applyFill="1" applyBorder="1" applyAlignment="1">
      <alignment horizontal="center" vertical="center" wrapText="1"/>
    </xf>
    <xf numFmtId="49" fontId="55" fillId="13" borderId="0" xfId="0" applyNumberFormat="1" applyFont="1" applyFill="1" applyAlignment="1">
      <alignment horizontal="center" vertical="center" wrapText="1"/>
    </xf>
    <xf numFmtId="176" fontId="55" fillId="13" borderId="0" xfId="0" applyNumberFormat="1" applyFont="1" applyFill="1" applyAlignment="1">
      <alignment horizontal="center" vertical="center" wrapText="1"/>
    </xf>
    <xf numFmtId="176" fontId="55" fillId="14" borderId="0" xfId="0" applyNumberFormat="1" applyFont="1" applyFill="1" applyAlignment="1">
      <alignment horizontal="center" vertical="center" wrapText="1"/>
    </xf>
    <xf numFmtId="176" fontId="55" fillId="15" borderId="0" xfId="0" applyNumberFormat="1" applyFont="1" applyFill="1" applyAlignment="1">
      <alignment horizontal="center" vertical="center" wrapText="1"/>
    </xf>
    <xf numFmtId="43" fontId="55" fillId="16" borderId="0" xfId="0" applyNumberFormat="1" applyFont="1" applyFill="1" applyAlignment="1">
      <alignment horizontal="center" vertical="center" wrapText="1"/>
    </xf>
    <xf numFmtId="176" fontId="55" fillId="16" borderId="0" xfId="0" applyNumberFormat="1" applyFont="1" applyFill="1" applyAlignment="1">
      <alignment horizontal="center" vertical="center" wrapText="1"/>
    </xf>
    <xf numFmtId="0" fontId="55" fillId="16" borderId="0" xfId="0" applyFont="1" applyFill="1" applyAlignment="1">
      <alignment horizontal="center" vertical="center" wrapText="1"/>
    </xf>
    <xf numFmtId="176" fontId="55" fillId="13" borderId="2" xfId="0" applyNumberFormat="1" applyFont="1" applyFill="1" applyBorder="1" applyAlignment="1">
      <alignment horizontal="center" vertical="center" wrapText="1"/>
    </xf>
    <xf numFmtId="176" fontId="55" fillId="13" borderId="2" xfId="0" applyNumberFormat="1" applyFont="1" applyFill="1" applyBorder="1" applyAlignment="1">
      <alignment horizontal="left" vertical="center" wrapText="1"/>
    </xf>
    <xf numFmtId="176" fontId="55" fillId="12" borderId="2" xfId="0" applyNumberFormat="1" applyFont="1" applyFill="1" applyBorder="1" applyAlignment="1">
      <alignment horizontal="center" vertical="center" wrapText="1"/>
    </xf>
    <xf numFmtId="43" fontId="55" fillId="13" borderId="2" xfId="0" applyNumberFormat="1" applyFont="1" applyFill="1" applyBorder="1" applyAlignment="1">
      <alignment horizontal="center" vertical="center" wrapText="1"/>
    </xf>
    <xf numFmtId="4" fontId="11" fillId="0" borderId="0" xfId="0" applyNumberFormat="1" applyFont="1" applyAlignment="1">
      <alignment horizontal="center" vertical="center" wrapText="1"/>
    </xf>
    <xf numFmtId="4" fontId="11" fillId="17" borderId="7" xfId="0" applyNumberFormat="1" applyFont="1" applyFill="1" applyBorder="1" applyAlignment="1">
      <alignment horizontal="center" vertical="center" wrapText="1"/>
    </xf>
    <xf numFmtId="4" fontId="11" fillId="17" borderId="8" xfId="0" applyNumberFormat="1" applyFont="1" applyFill="1" applyBorder="1" applyAlignment="1">
      <alignment horizontal="center" vertical="center" wrapText="1"/>
    </xf>
    <xf numFmtId="49" fontId="11" fillId="17" borderId="8" xfId="0" applyNumberFormat="1" applyFont="1" applyFill="1" applyBorder="1" applyAlignment="1">
      <alignment horizontal="center" vertical="center" wrapText="1"/>
    </xf>
    <xf numFmtId="49" fontId="11" fillId="12" borderId="12" xfId="0" applyNumberFormat="1" applyFont="1" applyFill="1" applyBorder="1" applyAlignment="1">
      <alignment horizontal="center" vertical="center" wrapText="1"/>
    </xf>
    <xf numFmtId="49" fontId="11" fillId="17" borderId="7" xfId="0" applyNumberFormat="1" applyFont="1" applyFill="1" applyBorder="1" applyAlignment="1">
      <alignment horizontal="center" vertical="center" wrapText="1"/>
    </xf>
    <xf numFmtId="49" fontId="11" fillId="12" borderId="0" xfId="0" applyNumberFormat="1" applyFont="1" applyFill="1" applyAlignment="1">
      <alignment horizontal="center" vertical="center" wrapText="1"/>
    </xf>
    <xf numFmtId="49" fontId="11" fillId="18" borderId="7" xfId="0" applyNumberFormat="1" applyFont="1" applyFill="1" applyBorder="1" applyAlignment="1">
      <alignment horizontal="center" vertical="center" wrapText="1"/>
    </xf>
    <xf numFmtId="49" fontId="11" fillId="18" borderId="8" xfId="0" applyNumberFormat="1" applyFont="1" applyFill="1" applyBorder="1" applyAlignment="1">
      <alignment horizontal="center" vertical="center" wrapText="1"/>
    </xf>
    <xf numFmtId="49" fontId="13" fillId="12" borderId="0" xfId="0" applyNumberFormat="1" applyFont="1" applyFill="1" applyAlignment="1">
      <alignment horizontal="center" vertical="center" wrapText="1"/>
    </xf>
    <xf numFmtId="49" fontId="11" fillId="11" borderId="7" xfId="0" applyNumberFormat="1" applyFont="1" applyFill="1" applyBorder="1" applyAlignment="1">
      <alignment horizontal="center" vertical="center" wrapText="1"/>
    </xf>
    <xf numFmtId="49" fontId="28" fillId="12" borderId="8" xfId="0" applyNumberFormat="1" applyFont="1" applyFill="1" applyBorder="1" applyAlignment="1">
      <alignment horizontal="center" vertical="center" wrapText="1"/>
    </xf>
    <xf numFmtId="176" fontId="55" fillId="0" borderId="0" xfId="0" applyNumberFormat="1" applyFont="1" applyAlignment="1">
      <alignment horizontal="center" vertical="center" wrapText="1"/>
    </xf>
    <xf numFmtId="176" fontId="56" fillId="0" borderId="0" xfId="0" applyNumberFormat="1" applyFont="1" applyAlignment="1">
      <alignment horizontal="center" vertical="center" wrapText="1"/>
    </xf>
    <xf numFmtId="49" fontId="2" fillId="0" borderId="0" xfId="0" applyNumberFormat="1" applyFont="1" applyAlignment="1">
      <alignment horizontal="center" vertical="center"/>
    </xf>
    <xf numFmtId="0" fontId="9" fillId="0" borderId="0" xfId="0" applyFont="1" applyAlignment="1">
      <alignment horizontal="left" vertical="center" wrapText="1"/>
    </xf>
    <xf numFmtId="176" fontId="2" fillId="0" borderId="0" xfId="0" applyNumberFormat="1" applyFont="1" applyAlignment="1">
      <alignment horizontal="left" vertical="center"/>
    </xf>
    <xf numFmtId="0" fontId="5" fillId="0" borderId="0" xfId="0" applyFont="1" applyAlignment="1">
      <alignment horizontal="left" vertical="center" wrapText="1"/>
    </xf>
    <xf numFmtId="176" fontId="2" fillId="0" borderId="0" xfId="0" applyNumberFormat="1" applyFont="1" applyAlignment="1">
      <alignment horizontal="right" vertical="center"/>
    </xf>
    <xf numFmtId="10" fontId="2" fillId="0" borderId="0" xfId="0" applyNumberFormat="1" applyFont="1" applyAlignment="1">
      <alignment horizontal="center" vertical="center"/>
    </xf>
    <xf numFmtId="0" fontId="2" fillId="0" borderId="0" xfId="0" applyFont="1" applyAlignment="1">
      <alignment horizontal="left" vertical="center"/>
    </xf>
    <xf numFmtId="0" fontId="22" fillId="0" borderId="0" xfId="0" applyFont="1" applyAlignment="1">
      <alignment horizontal="left" vertical="center" wrapText="1"/>
    </xf>
    <xf numFmtId="0" fontId="22" fillId="0" borderId="0" xfId="0" applyFont="1" applyAlignment="1">
      <alignment horizontal="center" vertical="center" wrapText="1"/>
    </xf>
    <xf numFmtId="4" fontId="32" fillId="0" borderId="0" xfId="0" applyNumberFormat="1" applyFont="1" applyAlignment="1">
      <alignment horizontal="right"/>
    </xf>
    <xf numFmtId="4" fontId="2" fillId="0" borderId="0" xfId="23" applyNumberFormat="1" applyFont="1" applyAlignment="1">
      <alignment horizontal="right" vertical="center"/>
    </xf>
    <xf numFmtId="10" fontId="2" fillId="0" borderId="0" xfId="24" applyNumberFormat="1" applyFont="1" applyAlignment="1">
      <alignment horizontal="center" vertical="center"/>
    </xf>
    <xf numFmtId="43" fontId="2" fillId="0" borderId="0" xfId="19" applyFont="1" applyFill="1" applyAlignment="1">
      <alignment horizontal="right" vertical="center"/>
    </xf>
    <xf numFmtId="176" fontId="2" fillId="0" borderId="0" xfId="23" applyFont="1" applyAlignment="1">
      <alignment horizontal="right" vertical="center"/>
    </xf>
    <xf numFmtId="43" fontId="2" fillId="0" borderId="0" xfId="25" applyFont="1" applyFill="1" applyAlignment="1">
      <alignment horizontal="right" vertical="center"/>
    </xf>
    <xf numFmtId="43" fontId="2" fillId="0" borderId="0" xfId="26" applyFont="1" applyFill="1" applyAlignment="1">
      <alignment horizontal="right" vertical="center"/>
    </xf>
    <xf numFmtId="10" fontId="2" fillId="0" borderId="0" xfId="24" applyNumberFormat="1" applyFont="1" applyAlignment="1">
      <alignment horizontal="right"/>
    </xf>
    <xf numFmtId="10" fontId="2" fillId="0" borderId="0" xfId="24" applyNumberFormat="1" applyFont="1" applyAlignment="1">
      <alignment horizontal="right" vertical="center"/>
    </xf>
    <xf numFmtId="176" fontId="2" fillId="0" borderId="0" xfId="23" applyFont="1" applyAlignment="1">
      <alignment horizontal="center" vertical="center"/>
    </xf>
    <xf numFmtId="0" fontId="7" fillId="0" borderId="0" xfId="0" applyFont="1" applyAlignment="1">
      <alignment horizontal="left" vertical="center" wrapText="1"/>
    </xf>
    <xf numFmtId="176" fontId="2" fillId="0" borderId="0" xfId="0" applyNumberFormat="1" applyFont="1" applyAlignment="1">
      <alignment horizontal="center" vertical="center"/>
    </xf>
    <xf numFmtId="0" fontId="22" fillId="0" borderId="0" xfId="0" applyFont="1" applyAlignment="1">
      <alignment horizontal="left" vertical="center"/>
    </xf>
    <xf numFmtId="49" fontId="2" fillId="0" borderId="0" xfId="0" applyNumberFormat="1" applyFont="1" applyAlignment="1">
      <alignment horizontal="center"/>
    </xf>
    <xf numFmtId="0" fontId="9" fillId="0" borderId="0" xfId="0" applyFont="1" applyAlignment="1">
      <alignment horizontal="left" vertical="top" wrapText="1"/>
    </xf>
    <xf numFmtId="176" fontId="2" fillId="0" borderId="0" xfId="0" applyNumberFormat="1" applyFont="1" applyAlignment="1">
      <alignment horizontal="left"/>
    </xf>
    <xf numFmtId="176" fontId="2" fillId="0" borderId="0" xfId="21" applyNumberFormat="1" applyAlignment="1">
      <alignment vertical="center"/>
    </xf>
    <xf numFmtId="0" fontId="5" fillId="0" borderId="0" xfId="0" applyFont="1" applyAlignment="1">
      <alignment horizontal="left" vertical="top" wrapText="1"/>
    </xf>
    <xf numFmtId="176" fontId="2" fillId="0" borderId="0" xfId="0" applyNumberFormat="1" applyFont="1" applyAlignment="1">
      <alignment horizontal="right"/>
    </xf>
    <xf numFmtId="10" fontId="2" fillId="0" borderId="0" xfId="0" applyNumberFormat="1" applyFont="1" applyAlignment="1">
      <alignment horizontal="center"/>
    </xf>
    <xf numFmtId="0" fontId="2" fillId="0" borderId="0" xfId="0" applyFont="1" applyAlignment="1">
      <alignment horizontal="left"/>
    </xf>
    <xf numFmtId="176" fontId="2" fillId="0" borderId="0" xfId="9" applyNumberFormat="1" applyAlignment="1">
      <alignment horizontal="left" vertical="center" wrapText="1"/>
    </xf>
    <xf numFmtId="176" fontId="2" fillId="19" borderId="0" xfId="0" applyNumberFormat="1" applyFont="1" applyFill="1" applyAlignment="1">
      <alignment horizontal="left" vertical="center"/>
    </xf>
    <xf numFmtId="0" fontId="7" fillId="0" borderId="0" xfId="0" applyFont="1" applyAlignment="1">
      <alignment horizontal="left" vertical="top" wrapText="1"/>
    </xf>
    <xf numFmtId="176" fontId="2" fillId="0" borderId="0" xfId="9" applyNumberFormat="1" applyAlignment="1">
      <alignment horizontal="left" vertical="center"/>
    </xf>
    <xf numFmtId="176" fontId="4" fillId="0" borderId="0" xfId="0" applyNumberFormat="1" applyFont="1" applyAlignment="1">
      <alignment horizontal="left"/>
    </xf>
    <xf numFmtId="176" fontId="6" fillId="0" borderId="0" xfId="0" applyNumberFormat="1" applyFont="1" applyAlignment="1">
      <alignment horizontal="left" vertical="center"/>
    </xf>
    <xf numFmtId="0" fontId="24" fillId="0" borderId="0" xfId="3" applyFill="1" applyBorder="1" applyAlignment="1">
      <alignment horizontal="left" vertical="center" wrapText="1"/>
    </xf>
    <xf numFmtId="0" fontId="2" fillId="0" borderId="0" xfId="0" applyFont="1" applyAlignment="1">
      <alignment vertical="center" wrapText="1"/>
    </xf>
    <xf numFmtId="0" fontId="23" fillId="0" borderId="0" xfId="3" applyFont="1" applyFill="1" applyBorder="1" applyAlignment="1">
      <alignment horizontal="left" vertical="center" wrapText="1"/>
    </xf>
    <xf numFmtId="0" fontId="2" fillId="0" borderId="0" xfId="0" applyFont="1" applyAlignment="1">
      <alignment horizontal="left" vertical="center" wrapText="1"/>
    </xf>
    <xf numFmtId="176" fontId="32" fillId="0" borderId="0" xfId="0" applyNumberFormat="1" applyFont="1" applyAlignment="1">
      <alignment horizontal="center" vertical="center"/>
    </xf>
    <xf numFmtId="176" fontId="4" fillId="0" borderId="0" xfId="0" applyNumberFormat="1" applyFont="1" applyAlignment="1">
      <alignment horizontal="left" vertical="center"/>
    </xf>
    <xf numFmtId="176" fontId="32" fillId="0" borderId="0" xfId="0" applyNumberFormat="1" applyFont="1" applyAlignment="1">
      <alignment horizontal="right" vertical="center"/>
    </xf>
    <xf numFmtId="176" fontId="8" fillId="0" borderId="0" xfId="0" applyNumberFormat="1" applyFont="1" applyAlignment="1">
      <alignment horizontal="left" vertical="center" wrapText="1"/>
    </xf>
    <xf numFmtId="176" fontId="8" fillId="0" borderId="0" xfId="0" applyNumberFormat="1" applyFont="1" applyAlignment="1">
      <alignment horizontal="left" wrapText="1"/>
    </xf>
    <xf numFmtId="10" fontId="2" fillId="0" borderId="0" xfId="0" applyNumberFormat="1" applyFont="1" applyAlignment="1">
      <alignment horizontal="left" vertical="center"/>
    </xf>
    <xf numFmtId="176" fontId="6" fillId="0" borderId="0" xfId="0" applyNumberFormat="1" applyFont="1" applyAlignment="1">
      <alignment horizontal="right" vertical="center"/>
    </xf>
    <xf numFmtId="176" fontId="6" fillId="0" borderId="0" xfId="0" applyNumberFormat="1" applyFont="1" applyAlignment="1">
      <alignment horizontal="left"/>
    </xf>
    <xf numFmtId="176" fontId="14" fillId="0" borderId="0" xfId="0" applyNumberFormat="1" applyFont="1" applyAlignment="1">
      <alignment horizontal="right" vertical="center"/>
    </xf>
    <xf numFmtId="176" fontId="15" fillId="0" borderId="0" xfId="0" applyNumberFormat="1" applyFont="1" applyAlignment="1">
      <alignment horizontal="left" wrapText="1"/>
    </xf>
    <xf numFmtId="176" fontId="32" fillId="0" borderId="0" xfId="0" applyNumberFormat="1" applyFont="1" applyAlignment="1">
      <alignment horizontal="right"/>
    </xf>
    <xf numFmtId="0" fontId="57" fillId="0" borderId="0" xfId="0" applyFont="1" applyAlignment="1">
      <alignment horizontal="left" vertical="center" wrapText="1"/>
    </xf>
    <xf numFmtId="176" fontId="32" fillId="0" borderId="0" xfId="0" applyNumberFormat="1" applyFont="1" applyAlignment="1">
      <alignment horizontal="left" vertical="center"/>
    </xf>
    <xf numFmtId="176" fontId="58" fillId="0" borderId="0" xfId="0" applyNumberFormat="1" applyFont="1" applyAlignment="1">
      <alignment horizontal="left" vertical="center"/>
    </xf>
    <xf numFmtId="176" fontId="32" fillId="0" borderId="0" xfId="0" applyNumberFormat="1" applyFont="1">
      <alignment vertical="center"/>
    </xf>
    <xf numFmtId="0" fontId="59" fillId="0" borderId="0" xfId="0" applyFont="1" applyAlignment="1">
      <alignment horizontal="left" vertical="center" wrapText="1"/>
    </xf>
    <xf numFmtId="4" fontId="60" fillId="0" borderId="0" xfId="0" applyNumberFormat="1" applyFont="1" applyAlignment="1">
      <alignment horizontal="right"/>
    </xf>
    <xf numFmtId="10" fontId="60" fillId="0" borderId="0" xfId="0" applyNumberFormat="1" applyFont="1" applyAlignment="1">
      <alignment horizontal="center"/>
    </xf>
    <xf numFmtId="43" fontId="60" fillId="0" borderId="0" xfId="0" applyNumberFormat="1" applyFont="1" applyAlignment="1">
      <alignment horizontal="right"/>
    </xf>
    <xf numFmtId="176" fontId="61" fillId="0" borderId="0" xfId="0" applyNumberFormat="1" applyFont="1" applyAlignment="1">
      <alignment horizontal="right"/>
    </xf>
    <xf numFmtId="4" fontId="61" fillId="0" borderId="0" xfId="0" applyNumberFormat="1" applyFont="1" applyAlignment="1">
      <alignment horizontal="right"/>
    </xf>
    <xf numFmtId="10" fontId="61" fillId="0" borderId="0" xfId="0" applyNumberFormat="1" applyFont="1" applyAlignment="1">
      <alignment horizontal="center"/>
    </xf>
    <xf numFmtId="43" fontId="61" fillId="0" borderId="0" xfId="0" applyNumberFormat="1" applyFont="1" applyAlignment="1">
      <alignment horizontal="right"/>
    </xf>
    <xf numFmtId="10" fontId="61" fillId="0" borderId="0" xfId="0" applyNumberFormat="1" applyFont="1" applyAlignment="1">
      <alignment horizontal="right"/>
    </xf>
    <xf numFmtId="10" fontId="61" fillId="0" borderId="0" xfId="0" applyNumberFormat="1" applyFont="1" applyAlignment="1">
      <alignment horizontal="right" vertical="center"/>
    </xf>
    <xf numFmtId="176" fontId="61" fillId="0" borderId="0" xfId="0" applyNumberFormat="1" applyFont="1" applyAlignment="1">
      <alignment horizontal="right" vertical="center"/>
    </xf>
    <xf numFmtId="176" fontId="2" fillId="0" borderId="0" xfId="0" applyNumberFormat="1" applyFont="1">
      <alignment vertical="center"/>
    </xf>
    <xf numFmtId="0" fontId="10" fillId="0" borderId="0" xfId="0" applyFont="1">
      <alignment vertical="center"/>
    </xf>
    <xf numFmtId="0" fontId="10" fillId="0" borderId="0" xfId="0" applyFont="1" applyAlignment="1"/>
    <xf numFmtId="3" fontId="9" fillId="0" borderId="0" xfId="0" applyNumberFormat="1" applyFont="1" applyAlignment="1">
      <alignment horizontal="right" vertical="top"/>
    </xf>
    <xf numFmtId="0" fontId="9" fillId="0" borderId="0" xfId="0" applyFont="1" applyAlignment="1">
      <alignment horizontal="right" vertical="top" wrapText="1"/>
    </xf>
    <xf numFmtId="10" fontId="2" fillId="0" borderId="7" xfId="0" applyNumberFormat="1" applyFont="1" applyBorder="1" applyAlignment="1">
      <alignment horizontal="center" vertical="center"/>
    </xf>
    <xf numFmtId="179" fontId="2" fillId="0" borderId="0" xfId="0" applyNumberFormat="1" applyFont="1" applyAlignment="1">
      <alignment horizontal="left" vertical="center"/>
    </xf>
    <xf numFmtId="43" fontId="32" fillId="0" borderId="0" xfId="0" applyNumberFormat="1" applyFont="1">
      <alignment vertical="center"/>
    </xf>
    <xf numFmtId="43" fontId="32" fillId="0" borderId="0" xfId="0" applyNumberFormat="1" applyFont="1" applyAlignment="1">
      <alignment horizontal="left" vertical="center"/>
    </xf>
    <xf numFmtId="176" fontId="2" fillId="0" borderId="0" xfId="0" applyNumberFormat="1" applyFont="1" applyAlignment="1">
      <alignment horizontal="left" vertical="center" wrapText="1"/>
    </xf>
    <xf numFmtId="43" fontId="39" fillId="0" borderId="0" xfId="0" applyNumberFormat="1" applyFont="1">
      <alignment vertical="center"/>
    </xf>
    <xf numFmtId="0" fontId="32"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horizontal="left" vertical="top"/>
    </xf>
    <xf numFmtId="0" fontId="9" fillId="0" borderId="0" xfId="0" applyFont="1" applyAlignment="1">
      <alignment horizontal="right" vertical="top"/>
    </xf>
    <xf numFmtId="176" fontId="39" fillId="0" borderId="0" xfId="0" applyNumberFormat="1" applyFont="1">
      <alignment vertical="center"/>
    </xf>
    <xf numFmtId="49" fontId="4" fillId="0" borderId="0" xfId="0" applyNumberFormat="1" applyFont="1" applyAlignment="1">
      <alignment horizontal="center" vertical="center"/>
    </xf>
    <xf numFmtId="49" fontId="32" fillId="0" borderId="0" xfId="0" applyNumberFormat="1" applyFont="1" applyAlignment="1">
      <alignment horizontal="right" vertical="center"/>
    </xf>
    <xf numFmtId="176" fontId="32" fillId="0" borderId="0" xfId="0" applyNumberFormat="1" applyFont="1" applyAlignment="1">
      <alignment horizontal="fill" vertical="center"/>
    </xf>
    <xf numFmtId="43" fontId="32" fillId="0" borderId="0" xfId="0" applyNumberFormat="1" applyFont="1" applyAlignment="1">
      <alignment horizontal="right"/>
    </xf>
    <xf numFmtId="49" fontId="3" fillId="0" borderId="0" xfId="14" applyNumberFormat="1" applyAlignment="1">
      <alignment horizontal="center" vertical="center"/>
    </xf>
    <xf numFmtId="176" fontId="4" fillId="0" borderId="0" xfId="14" applyFont="1" applyAlignment="1">
      <alignment horizontal="left" vertical="center"/>
    </xf>
    <xf numFmtId="10" fontId="3" fillId="0" borderId="0" xfId="2" applyNumberFormat="1" applyFont="1" applyFill="1" applyBorder="1" applyAlignment="1" applyProtection="1">
      <alignment horizontal="right" vertical="center"/>
    </xf>
    <xf numFmtId="43" fontId="3" fillId="0" borderId="0" xfId="20" applyFont="1" applyFill="1" applyAlignment="1">
      <alignment horizontal="right" vertical="center"/>
    </xf>
    <xf numFmtId="0" fontId="3" fillId="0" borderId="0" xfId="14" applyNumberFormat="1" applyAlignment="1">
      <alignment horizontal="right" vertical="center"/>
    </xf>
    <xf numFmtId="176" fontId="39" fillId="0" borderId="0" xfId="14" applyFont="1" applyAlignment="1">
      <alignment vertical="center"/>
    </xf>
  </cellXfs>
  <cellStyles count="27">
    <cellStyle name="Comma 2" xfId="4" xr:uid="{00000000-0005-0000-0000-000031000000}"/>
    <cellStyle name="Comma 2 3" xfId="26" xr:uid="{5C4DB2C9-E22A-4B67-BBC3-4ED3295267B2}"/>
    <cellStyle name="Normal 2" xfId="21" xr:uid="{40A27F0D-F7C8-412B-A9B0-9EC40FB24134}"/>
    <cellStyle name="Normal 2 2" xfId="5" xr:uid="{00000000-0005-0000-0000-000032000000}"/>
    <cellStyle name="Normal 3 2" xfId="6" xr:uid="{00000000-0005-0000-0000-000033000000}"/>
    <cellStyle name="Normal 3 2 2" xfId="23" xr:uid="{26309ABB-DBF3-4EF9-95DD-B530B8B4148F}"/>
    <cellStyle name="Normal 3 3 2" xfId="7" xr:uid="{00000000-0005-0000-0000-000034000000}"/>
    <cellStyle name="Normal 3 5 2" xfId="8" xr:uid="{00000000-0005-0000-0000-000035000000}"/>
    <cellStyle name="Normal_SHEET" xfId="9" xr:uid="{00000000-0005-0000-0000-000036000000}"/>
    <cellStyle name="Percent 12" xfId="10" xr:uid="{00000000-0005-0000-0000-000038000000}"/>
    <cellStyle name="Percent 2" xfId="11" xr:uid="{00000000-0005-0000-0000-000039000000}"/>
    <cellStyle name="Percent 2 3" xfId="24" xr:uid="{30CA593A-9FAA-46D6-93D1-4554AB0F4AB3}"/>
    <cellStyle name="百分比" xfId="2" builtinId="5"/>
    <cellStyle name="百分比 2" xfId="12" xr:uid="{00000000-0005-0000-0000-00003A000000}"/>
    <cellStyle name="百分比 5" xfId="13" xr:uid="{00000000-0005-0000-0000-00003B000000}"/>
    <cellStyle name="常规" xfId="0" builtinId="0"/>
    <cellStyle name="常规 2" xfId="22" xr:uid="{EBE268CA-45AD-4702-B259-078B65680B67}"/>
    <cellStyle name="常规 2 2" xfId="14" xr:uid="{00000000-0005-0000-0000-00003C000000}"/>
    <cellStyle name="常规 4 2" xfId="15" xr:uid="{00000000-0005-0000-0000-00003D000000}"/>
    <cellStyle name="常规 6" xfId="16" xr:uid="{00000000-0005-0000-0000-00003E000000}"/>
    <cellStyle name="超链接" xfId="3" builtinId="8"/>
    <cellStyle name="超链接 2" xfId="17" xr:uid="{00000000-0005-0000-0000-00003F000000}"/>
    <cellStyle name="千位分隔" xfId="1" builtinId="3"/>
    <cellStyle name="千位分隔 2" xfId="18" xr:uid="{00000000-0005-0000-0000-000040000000}"/>
    <cellStyle name="千位分隔 2 2" xfId="19" xr:uid="{00000000-0005-0000-0000-000041000000}"/>
    <cellStyle name="千位分隔 3 2" xfId="25" xr:uid="{91DC4E7D-3DC4-41A4-B7DF-89BA0FC50B0A}"/>
    <cellStyle name="千位分隔 5" xfId="20" xr:uid="{00000000-0005-0000-0000-000042000000}"/>
  </cellStyles>
  <dxfs count="25">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69</xdr:row>
      <xdr:rowOff>107674</xdr:rowOff>
    </xdr:from>
    <xdr:ext cx="8229612" cy="2465228"/>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2177395"/>
          <a:ext cx="8229600" cy="2465070"/>
        </a:xfrm>
        <a:prstGeom prst="rect">
          <a:avLst/>
        </a:prstGeom>
      </xdr:spPr>
    </xdr:pic>
    <xdr:clientData/>
  </xdr:oneCellAnchor>
  <xdr:oneCellAnchor>
    <xdr:from>
      <xdr:col>0</xdr:col>
      <xdr:colOff>0</xdr:colOff>
      <xdr:row>84</xdr:row>
      <xdr:rowOff>83280</xdr:rowOff>
    </xdr:from>
    <xdr:ext cx="10106439" cy="3670619"/>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14667865"/>
          <a:ext cx="10106025" cy="36703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448;&#24180;&#36164;&#26009;/055-2024-&#19978;&#28023;&#27966;&#26234;&#33021;&#28304;&#32929;&#20221;&#26377;&#38480;&#20844;&#21496;-&#27966;&#26234;&#33021;&#28304;2023TPD/4.&#21487;&#32534;&#36753;&#24213;&#31295;/&#27966;&#26234;&#33021;&#28304;FY2023_BM_202407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3--&gt;"/>
      <sheetName val="上海派智测算"/>
      <sheetName val="Summary2023"/>
      <sheetName val="AP Lead Sheet 2023"/>
      <sheetName val="AP 2023"/>
      <sheetName val="16"/>
      <sheetName val="21"/>
      <sheetName val="39"/>
      <sheetName val="63"/>
      <sheetName val="70"/>
      <sheetName val="73"/>
      <sheetName val="124"/>
      <sheetName val="150"/>
      <sheetName val="157"/>
      <sheetName val="202"/>
      <sheetName val="208"/>
      <sheetName val="216"/>
      <sheetName val="218"/>
      <sheetName val="375"/>
      <sheetName val="420"/>
      <sheetName val="492"/>
      <sheetName val="Results all"/>
      <sheetName val="Search summary incorporation"/>
      <sheetName val="Address of incorporation"/>
      <sheetName val="Search summary trading"/>
      <sheetName val="Trading address"/>
      <sheetName val="2022--&gt;"/>
      <sheetName val="AP2022"/>
      <sheetName val="Summary 2022"/>
      <sheetName val="AP Lead Sheet 2022 "/>
    </sheetNames>
    <sheetDataSet>
      <sheetData sheetId="0"/>
      <sheetData sheetId="1"/>
      <sheetData sheetId="2"/>
      <sheetData sheetId="3"/>
      <sheetData sheetId="4">
        <row r="1">
          <cell r="BS1" t="str">
            <v xml:space="preserve"> H </v>
          </cell>
          <cell r="DH1" t="str">
            <v>2022</v>
          </cell>
          <cell r="DS1" t="str">
            <v>2021</v>
          </cell>
          <cell r="ED1" t="str">
            <v>2020</v>
          </cell>
          <cell r="EO1" t="str">
            <v>2020-2022 Average</v>
          </cell>
        </row>
        <row r="2">
          <cell r="J2" t="str">
            <v xml:space="preserve"> Leverage Part </v>
          </cell>
          <cell r="N2" t="str">
            <v>OK</v>
          </cell>
          <cell r="O2" t="str">
            <v>OK</v>
          </cell>
          <cell r="P2" t="str">
            <v>ok</v>
          </cell>
          <cell r="V2" t="str">
            <v>OK</v>
          </cell>
          <cell r="W2" t="str">
            <v>OK</v>
          </cell>
        </row>
        <row r="3">
          <cell r="B3" t="str">
            <v>COMPANY</v>
          </cell>
          <cell r="C3" t="str">
            <v>status 2023</v>
          </cell>
          <cell r="D3" t="str">
            <v>general 2023</v>
          </cell>
          <cell r="E3" t="str">
            <v>detail 2023</v>
          </cell>
          <cell r="F3" t="str">
            <v>Lev
(Y/N)</v>
          </cell>
          <cell r="G3" t="str">
            <v>Segment</v>
          </cell>
          <cell r="H3" t="str">
            <v>Mock NCP</v>
          </cell>
          <cell r="I3" t="str">
            <v>Zoe Review</v>
          </cell>
          <cell r="J3" t="str">
            <v xml:space="preserve"> status 2022 </v>
          </cell>
          <cell r="K3" t="str">
            <v>general 2022</v>
          </cell>
          <cell r="L3" t="str">
            <v>detail 2022</v>
          </cell>
          <cell r="M3" t="str">
            <v>COMPANY</v>
          </cell>
          <cell r="N3" t="str">
            <v>Overview</v>
          </cell>
          <cell r="O3" t="str">
            <v>Main activity</v>
          </cell>
          <cell r="P3" t="str">
            <v>Website address</v>
          </cell>
          <cell r="Q3" t="str">
            <v>Trading address - Country</v>
          </cell>
          <cell r="R3" t="str">
            <v>Address of incorp. - Country</v>
          </cell>
          <cell r="S3" t="str">
            <v>Ticker symbol</v>
          </cell>
          <cell r="T3" t="str">
            <v>BvDEP Independence Indicator</v>
          </cell>
          <cell r="U3" t="str">
            <v>US SIC, Primary code(s) (M)</v>
          </cell>
          <cell r="V3" t="str">
            <v>Summary business description</v>
          </cell>
          <cell r="W3" t="str">
            <v>Description and history</v>
          </cell>
          <cell r="X3" t="str">
            <v>Previous company name</v>
          </cell>
          <cell r="Y3" t="str">
            <v>Main brand names</v>
          </cell>
          <cell r="Z3" t="str">
            <v>BVD ID number</v>
          </cell>
          <cell r="AA3" t="str">
            <v xml:space="preserve"> Total revenues,2022, Values in original currency (th) </v>
          </cell>
          <cell r="AB3" t="str">
            <v>Total revenues,2021, Values in original currency (th)</v>
          </cell>
          <cell r="AC3" t="str">
            <v>Total revenues,2020, Values in original currency (th)</v>
          </cell>
          <cell r="AD3" t="str">
            <v>Total revenues,2019, Values in original currency (th)</v>
          </cell>
          <cell r="AE3" t="str">
            <v xml:space="preserve"> Gross sales,2022, Values in original currency (th) </v>
          </cell>
          <cell r="AF3" t="str">
            <v>Gross sales,2021, Values in original currency (th)</v>
          </cell>
          <cell r="AG3" t="str">
            <v>Gross sales,2020, Values in original currency (th)</v>
          </cell>
          <cell r="AH3" t="str">
            <v>Gross sales,2019, Values in original currency (th)</v>
          </cell>
          <cell r="AI3" t="str">
            <v xml:space="preserve"> Adjustments/excise tax,2022, Values in original currency (th) </v>
          </cell>
          <cell r="AJ3" t="str">
            <v>Adjustments/excise tax,2021, Values in original currency (th)</v>
          </cell>
          <cell r="AK3" t="str">
            <v>Adjustments/excise tax,2020, Values in original currency (th)</v>
          </cell>
          <cell r="AL3" t="str">
            <v>Adjustments/excise tax,2019, Values in original currency (th)</v>
          </cell>
          <cell r="AM3" t="str">
            <v xml:space="preserve"> Net sales,2022, Values in original currency (th) </v>
          </cell>
          <cell r="AN3" t="str">
            <v>Net sales,2021, Values in original currency (th)</v>
          </cell>
          <cell r="AO3" t="str">
            <v>Net sales,2020, Values in original currency (th)</v>
          </cell>
          <cell r="AP3" t="str">
            <v>Net sales,2019, Values in original currency (th)</v>
          </cell>
          <cell r="AQ3" t="str">
            <v xml:space="preserve"> Other revenues,2022, Values in original currency (th) </v>
          </cell>
          <cell r="AR3" t="str">
            <v>Other revenues,2021, Values in original currency (th)</v>
          </cell>
          <cell r="AS3" t="str">
            <v>Other revenues,2020, Values in original currency (th)</v>
          </cell>
          <cell r="AT3" t="str">
            <v>Other revenues,2019, Values in original currency (th)</v>
          </cell>
          <cell r="AU3" t="str">
            <v xml:space="preserve"> Cost of Goods Sold,2022, Values in original currency (th) </v>
          </cell>
          <cell r="AV3" t="str">
            <v>Cost of Goods Sold,2021, Values in original currency (th)</v>
          </cell>
          <cell r="AW3" t="str">
            <v>Cost of Goods Sold,2020, Values in original currency (th)</v>
          </cell>
          <cell r="AX3" t="str">
            <v>Cost of Goods Sold,2019, Values in original currency (th)</v>
          </cell>
          <cell r="AY3" t="str">
            <v xml:space="preserve"> Research &amp; Development expenses,2022, Values in original currency (th) </v>
          </cell>
          <cell r="AZ3" t="str">
            <v>Research &amp; Development expenses,2021, Values in original currency (th)</v>
          </cell>
          <cell r="BA3" t="str">
            <v>Research &amp; Development expenses,2020, Values in original currency (th)</v>
          </cell>
          <cell r="BB3" t="str">
            <v>Research &amp; Development expenses,2019, Values in original currency (th)</v>
          </cell>
          <cell r="BC3" t="str">
            <v xml:space="preserve"> Other Operating Items,2022, Values in original currency (th) </v>
          </cell>
          <cell r="BD3" t="str">
            <v>Other Operating Items,2021, Values in original currency (th)</v>
          </cell>
          <cell r="BE3" t="str">
            <v>Other Operating Items,2020, Values in original currency (th)</v>
          </cell>
          <cell r="BF3" t="str">
            <v>Other Operating Items,2019, Values in original currency (th)</v>
          </cell>
          <cell r="BG3" t="str">
            <v xml:space="preserve"> EBITDA,2022, Values in original currency (th) </v>
          </cell>
          <cell r="BH3" t="str">
            <v>EBITDA,2021, Values in original currency (th)</v>
          </cell>
          <cell r="BI3" t="str">
            <v>EBITDA,2020, Values in original currency (th)</v>
          </cell>
          <cell r="BJ3" t="str">
            <v>EBITDA,2019, Values in original currency (th)</v>
          </cell>
          <cell r="BK3" t="str">
            <v xml:space="preserve"> Total Depreciation, Amort. &amp; Depl.,2022, Values in original currency (th) </v>
          </cell>
          <cell r="BL3" t="str">
            <v>Total Depreciation, Amort. &amp; Depl.,2021, Values in original currency (th)</v>
          </cell>
          <cell r="BM3" t="str">
            <v>Total Depreciation, Amort. &amp; Depl.,2020, Values in original currency (th)</v>
          </cell>
          <cell r="BN3" t="str">
            <v>Total Depreciation, Amort. &amp; Depl.,2019, Values in original currency (th)</v>
          </cell>
          <cell r="BO3" t="str">
            <v xml:space="preserve"> Depreciation,2022, Values in original currency (th) </v>
          </cell>
          <cell r="BP3" t="str">
            <v>Depreciation,2021, Values in original currency (th)</v>
          </cell>
          <cell r="BQ3" t="str">
            <v>Depreciation,2020, Values in original currency (th)</v>
          </cell>
          <cell r="BR3" t="str">
            <v>Depreciation,2019, Values in original currency (th)</v>
          </cell>
          <cell r="BS3" t="str">
            <v xml:space="preserve"> Amortization &amp; Depletion,2022, Values in original currency (th) </v>
          </cell>
          <cell r="BT3" t="str">
            <v>Amortization &amp; Depletion,2021, Values in original currency (th)</v>
          </cell>
          <cell r="BU3" t="str">
            <v>Amortization &amp; Depletion,2020, Values in original currency (th)</v>
          </cell>
          <cell r="BV3" t="str">
            <v>Amortization &amp; Depletion,2019, Values in original currency (th)</v>
          </cell>
          <cell r="BW3" t="str">
            <v>Net Profit,2022, Values in original currency (th)</v>
          </cell>
          <cell r="BX3" t="str">
            <v>Net Profit,2021, Values in original currency (th)</v>
          </cell>
          <cell r="BY3" t="str">
            <v>Net Profit,2020, Values in original currency (th)</v>
          </cell>
          <cell r="BZ3" t="str">
            <v>Net Profit,2019, Values in original currency (th)</v>
          </cell>
          <cell r="CA3" t="str">
            <v>Total Current Assets,2022, Values in original currency (th)</v>
          </cell>
          <cell r="CB3" t="str">
            <v>Total Current Assets,2021, Values in original currency (th)</v>
          </cell>
          <cell r="CC3" t="str">
            <v>Total Current Assets,2020, Values in original currency (th)</v>
          </cell>
          <cell r="CD3" t="str">
            <v>Total Current Assets,2019, Values in original currency (th)</v>
          </cell>
          <cell r="CE3" t="str">
            <v>Net Stated Inventory,2022, Values in original currency (th)</v>
          </cell>
          <cell r="CF3" t="str">
            <v>Net Stated Inventory,2021, Values in original currency (th)</v>
          </cell>
          <cell r="CG3" t="str">
            <v>Net Stated Inventory,2020, Values in original currency (th)</v>
          </cell>
          <cell r="CH3" t="str">
            <v>Net Stated Inventory,2019, Values in original currency (th)</v>
          </cell>
          <cell r="CI3" t="str">
            <v>Net Accounts Receivable,2022, Values in original currency (th)</v>
          </cell>
          <cell r="CJ3" t="str">
            <v>Net Accounts Receivable,2021, Values in original currency (th)</v>
          </cell>
          <cell r="CK3" t="str">
            <v>Net Accounts Receivable,2020, Values in original currency (th)</v>
          </cell>
          <cell r="CL3" t="str">
            <v>Net Accounts Receivable,2019, Values in original currency (th)</v>
          </cell>
          <cell r="CM3" t="str">
            <v>Other Current Assets,2022, Values in original currency (th)</v>
          </cell>
          <cell r="CN3" t="str">
            <v>Other Current Assets,2021, Values in original currency (th)</v>
          </cell>
          <cell r="CO3" t="str">
            <v>Other Current Assets,2020, Values in original currency (th)</v>
          </cell>
          <cell r="CP3" t="str">
            <v>Other Current Assets,2019, Values in original currency (th)</v>
          </cell>
          <cell r="CQ3" t="str">
            <v>Total Cash &amp; Short Term Investment,2022, Values in original currency (th)</v>
          </cell>
          <cell r="CR3" t="str">
            <v>Total Cash &amp; Short Term Investment,2021, Values in original currency (th)</v>
          </cell>
          <cell r="CS3" t="str">
            <v>Total Cash &amp; Short Term Investment,2020, Values in original currency (th)</v>
          </cell>
          <cell r="CT3" t="str">
            <v>Total Cash &amp; Short Term Investment,2019, Values in original currency (th)</v>
          </cell>
          <cell r="CU3" t="str">
            <v>Short Term Investment,2022, Values in original currency (th)</v>
          </cell>
          <cell r="CV3" t="str">
            <v>Short Term Investment,2021, Values in original currency (th)</v>
          </cell>
          <cell r="CW3" t="str">
            <v>Short Term Investment,2020, Values in original currency (th)</v>
          </cell>
          <cell r="CX3" t="str">
            <v>Short Term Investment,2019, Values in original currency (th)</v>
          </cell>
          <cell r="CY3" t="str">
            <v>Net Property, Plant &amp; Equipment,2022, Values in original currency (th)</v>
          </cell>
          <cell r="CZ3" t="str">
            <v>Net Property, Plant &amp; Equipment,2021, Values in original currency (th)</v>
          </cell>
          <cell r="DA3" t="str">
            <v>Net Property, Plant &amp; Equipment,2020, Values in original currency (th)</v>
          </cell>
          <cell r="DB3" t="str">
            <v>Net Property, Plant &amp; Equipment,2019, Values in original currency (th)</v>
          </cell>
          <cell r="DC3" t="str">
            <v>Total Assets,2022, Values in original currency (th)</v>
          </cell>
          <cell r="DD3" t="str">
            <v>Total Assets,2021, Values in original currency (th)</v>
          </cell>
          <cell r="DE3" t="str">
            <v>Total Assets,2020, Values in original currency (th)</v>
          </cell>
          <cell r="DF3" t="str">
            <v>Total Assets,2019, Values in original currency (th)</v>
          </cell>
          <cell r="DH3" t="str">
            <v xml:space="preserve">Sales </v>
          </cell>
          <cell r="DI3" t="str">
            <v>CoGS</v>
          </cell>
          <cell r="DJ3" t="str">
            <v>SG&amp;A</v>
          </cell>
          <cell r="DK3" t="str">
            <v>Depreciation</v>
          </cell>
          <cell r="DL3" t="str">
            <v>OP</v>
          </cell>
          <cell r="DM3" t="str">
            <v>OM</v>
          </cell>
          <cell r="DN3" t="str">
            <v>NCP</v>
          </cell>
          <cell r="DO3" t="str">
            <v>Research &amp; Development expenses</v>
          </cell>
          <cell r="DP3" t="str">
            <v>Inventory</v>
          </cell>
          <cell r="DQ3" t="str">
            <v>Fixed Assets</v>
          </cell>
          <cell r="DS3" t="str">
            <v xml:space="preserve">Sales </v>
          </cell>
          <cell r="DT3" t="str">
            <v>CoGS</v>
          </cell>
          <cell r="DU3" t="str">
            <v>SG&amp;A</v>
          </cell>
          <cell r="DV3" t="str">
            <v>Depreciation</v>
          </cell>
          <cell r="DW3" t="str">
            <v>OP</v>
          </cell>
          <cell r="DX3" t="str">
            <v>OM</v>
          </cell>
          <cell r="DY3" t="str">
            <v>NCP</v>
          </cell>
          <cell r="DZ3" t="str">
            <v>Research &amp; Development expenses</v>
          </cell>
          <cell r="EA3" t="str">
            <v>Inventory</v>
          </cell>
          <cell r="EB3" t="str">
            <v>Fixed Assets</v>
          </cell>
          <cell r="ED3" t="str">
            <v xml:space="preserve">Sales </v>
          </cell>
          <cell r="EE3" t="str">
            <v>CoGS</v>
          </cell>
          <cell r="EF3" t="str">
            <v>SG&amp;A</v>
          </cell>
          <cell r="EG3" t="str">
            <v>Depreciation</v>
          </cell>
          <cell r="EH3" t="str">
            <v>OP</v>
          </cell>
          <cell r="EI3" t="str">
            <v>OM</v>
          </cell>
          <cell r="EJ3" t="str">
            <v>NCP</v>
          </cell>
          <cell r="EK3" t="str">
            <v>Research &amp; Development expenses</v>
          </cell>
          <cell r="EL3" t="str">
            <v>Inventory</v>
          </cell>
          <cell r="EM3" t="str">
            <v>Fixed Assets</v>
          </cell>
          <cell r="EO3" t="str">
            <v xml:space="preserve">Sales </v>
          </cell>
          <cell r="EP3" t="str">
            <v>CoGS</v>
          </cell>
          <cell r="EQ3" t="str">
            <v>SG&amp;A</v>
          </cell>
          <cell r="ER3" t="str">
            <v>Depreciation</v>
          </cell>
          <cell r="ES3" t="str">
            <v>OP</v>
          </cell>
          <cell r="ET3" t="str">
            <v>OM</v>
          </cell>
          <cell r="EU3" t="str">
            <v>NCP</v>
          </cell>
          <cell r="EV3" t="str">
            <v>Research &amp; Development expenses</v>
          </cell>
          <cell r="EW3" t="str">
            <v>Inventory</v>
          </cell>
          <cell r="EX3" t="str">
            <v>Fixed Assets</v>
          </cell>
        </row>
        <row r="4">
          <cell r="B4" t="str">
            <v>BYD COMPANY LIMITED</v>
          </cell>
          <cell r="C4" t="str">
            <v>exclude</v>
          </cell>
          <cell r="D4" t="str">
            <v>Lev SDA/SDP</v>
          </cell>
          <cell r="H4" t="str">
            <v/>
          </cell>
          <cell r="I4" t="str">
            <v>ok，sda/sdp</v>
          </cell>
          <cell r="J4" t="str">
            <v>exclude</v>
          </cell>
          <cell r="K4" t="str">
            <v>ok, sda/sdp</v>
          </cell>
          <cell r="M4" t="str">
            <v>BYD COMPANY LIMITED</v>
          </cell>
          <cell r="N4" t="str">
            <v>The company is engaged in the research, development, manufacture and distribution of automobiles, secondary rechargeable batteries and mobile phone components. It was established in the year 1995 and conducts business from its registered corporate office which is strategically located in Shenzhen, China. The company provides automobiles, including G6, S6 and other series; lithium-ion batteries and nickel batteries which are applied in mobile phones, digital cameras, electric tools, electric toys and other portable electronic devices. It also offers casings, keypads, liquid crystal display (LCD) modules, cameras, flexible circuit boards, chargers, and mobile phone design and assembly services.</v>
          </cell>
          <cell r="O4" t="str">
            <v>Manufacturing; Services</v>
          </cell>
          <cell r="P4" t="str">
            <v>www.byd.cn</v>
          </cell>
          <cell r="Q4" t="str">
            <v>Hong Kong SAR, China</v>
          </cell>
          <cell r="R4" t="str">
            <v>China</v>
          </cell>
          <cell r="S4" t="str">
            <v>002594</v>
          </cell>
          <cell r="T4" t="str">
            <v>B+</v>
          </cell>
          <cell r="U4" t="str">
            <v>3692</v>
          </cell>
          <cell r="V4" t="str">
            <v>Engaged in the research, development, manufacture and distribution of automobiles, secondary rechargeable batteries and mobile phone components</v>
          </cell>
          <cell r="W4" t="str">
            <v>The principal activities of The Group are research, development, manufacture and sale of rechargeable batteries, handset components and assembley service as well as automobiles and related products.</v>
          </cell>
          <cell r="Z4" t="str">
            <v>CN30914PC</v>
          </cell>
          <cell r="AA4">
            <v>418514661000</v>
          </cell>
          <cell r="AB4">
            <v>212230192000</v>
          </cell>
          <cell r="AC4">
            <v>154270364000</v>
          </cell>
          <cell r="AD4">
            <v>123246102000</v>
          </cell>
          <cell r="AE4">
            <v>414781240000</v>
          </cell>
          <cell r="AF4">
            <v>211299918000</v>
          </cell>
          <cell r="AG4">
            <v>153469184000</v>
          </cell>
          <cell r="AH4">
            <v>121778117000</v>
          </cell>
          <cell r="AI4">
            <v>-7267110000</v>
          </cell>
          <cell r="AJ4" t="str">
            <v>n.a.</v>
          </cell>
          <cell r="AK4" t="str">
            <v>n.a.</v>
          </cell>
          <cell r="AL4" t="str">
            <v>n.a.</v>
          </cell>
          <cell r="AM4">
            <v>407514130000</v>
          </cell>
          <cell r="AN4">
            <v>211299918000</v>
          </cell>
          <cell r="AO4">
            <v>153469184000</v>
          </cell>
          <cell r="AP4">
            <v>121778117000</v>
          </cell>
          <cell r="AQ4">
            <v>11000531000</v>
          </cell>
          <cell r="AR4">
            <v>930274000</v>
          </cell>
          <cell r="AS4">
            <v>801180000</v>
          </cell>
          <cell r="AT4">
            <v>1467985000</v>
          </cell>
          <cell r="AU4">
            <v>-325138613000</v>
          </cell>
          <cell r="AV4">
            <v>-176319097000</v>
          </cell>
          <cell r="AW4">
            <v>-116621719000</v>
          </cell>
          <cell r="AX4">
            <v>-95183820000</v>
          </cell>
          <cell r="AY4" t="str">
            <v>n.a.</v>
          </cell>
          <cell r="AZ4">
            <v>-7990974000</v>
          </cell>
          <cell r="BA4">
            <v>-7464861000</v>
          </cell>
          <cell r="BB4">
            <v>-5629372000</v>
          </cell>
          <cell r="BC4">
            <v>-50697869000</v>
          </cell>
          <cell r="BD4">
            <v>-13543551000</v>
          </cell>
          <cell r="BE4">
            <v>-10861771000</v>
          </cell>
          <cell r="BF4">
            <v>-8669048000</v>
          </cell>
          <cell r="BG4">
            <v>42678179000</v>
          </cell>
          <cell r="BH4">
            <v>14376570000</v>
          </cell>
          <cell r="BI4">
            <v>19322013000</v>
          </cell>
          <cell r="BJ4">
            <v>13763862000</v>
          </cell>
          <cell r="BK4">
            <v>-20318905000</v>
          </cell>
          <cell r="BL4">
            <v>-11615260000</v>
          </cell>
          <cell r="BM4">
            <v>-9950514000</v>
          </cell>
          <cell r="BN4">
            <v>-8641005000</v>
          </cell>
          <cell r="BO4">
            <v>-14602466000</v>
          </cell>
          <cell r="BP4">
            <v>-11348472000</v>
          </cell>
          <cell r="BQ4">
            <v>-9609759000</v>
          </cell>
          <cell r="BR4">
            <v>-8518304000</v>
          </cell>
          <cell r="BS4">
            <v>-5716439000</v>
          </cell>
          <cell r="BT4">
            <v>-266788000</v>
          </cell>
          <cell r="BU4">
            <v>-340755000</v>
          </cell>
          <cell r="BV4">
            <v>-122701000</v>
          </cell>
          <cell r="BW4">
            <v>16622448000</v>
          </cell>
          <cell r="BX4">
            <v>3045188000</v>
          </cell>
          <cell r="BY4">
            <v>4234267000</v>
          </cell>
          <cell r="BZ4">
            <v>1614450000</v>
          </cell>
          <cell r="CA4">
            <v>240803507000</v>
          </cell>
          <cell r="CB4">
            <v>166110189000</v>
          </cell>
          <cell r="CC4">
            <v>111605110000</v>
          </cell>
          <cell r="CD4">
            <v>106966605000</v>
          </cell>
          <cell r="CE4">
            <v>79107199000</v>
          </cell>
          <cell r="CF4">
            <v>43354782000</v>
          </cell>
          <cell r="CG4">
            <v>31396358000</v>
          </cell>
          <cell r="CH4">
            <v>25571564000</v>
          </cell>
          <cell r="CI4">
            <v>38828494000</v>
          </cell>
          <cell r="CJ4">
            <v>35593138000</v>
          </cell>
          <cell r="CK4">
            <v>39307896000</v>
          </cell>
          <cell r="CL4">
            <v>40134545000</v>
          </cell>
          <cell r="CM4">
            <v>42557598000</v>
          </cell>
          <cell r="CN4">
            <v>34717599000</v>
          </cell>
          <cell r="CO4">
            <v>25731476000</v>
          </cell>
          <cell r="CP4">
            <v>28247652000</v>
          </cell>
          <cell r="CQ4">
            <v>72086649000</v>
          </cell>
          <cell r="CR4">
            <v>50457097000</v>
          </cell>
          <cell r="CS4">
            <v>14445030000</v>
          </cell>
          <cell r="CT4">
            <v>12650083000</v>
          </cell>
          <cell r="CU4">
            <v>20615386000</v>
          </cell>
          <cell r="CV4">
            <v>637237000</v>
          </cell>
          <cell r="CW4">
            <v>706532000</v>
          </cell>
          <cell r="CX4">
            <v>975786000</v>
          </cell>
          <cell r="CY4">
            <v>63841094000</v>
          </cell>
          <cell r="CZ4">
            <v>28442926000</v>
          </cell>
          <cell r="DA4">
            <v>15199518000</v>
          </cell>
          <cell r="DB4">
            <v>15140975000</v>
          </cell>
          <cell r="DC4">
            <v>493860646000</v>
          </cell>
          <cell r="DD4">
            <v>295780147000</v>
          </cell>
          <cell r="DE4">
            <v>201017321000</v>
          </cell>
          <cell r="DF4">
            <v>195641593000</v>
          </cell>
          <cell r="DH4">
            <v>407514130000</v>
          </cell>
          <cell r="DI4">
            <v>-325138613000</v>
          </cell>
          <cell r="DJ4">
            <v>-50697869000</v>
          </cell>
          <cell r="DK4">
            <v>-20318905000</v>
          </cell>
          <cell r="DL4">
            <v>11358743000</v>
          </cell>
          <cell r="DM4">
            <v>2.7873249450270594E-2</v>
          </cell>
          <cell r="DN4">
            <v>2.8672443623744034E-2</v>
          </cell>
          <cell r="DO4" t="str">
            <v>n.a.</v>
          </cell>
          <cell r="DP4">
            <v>61230990500</v>
          </cell>
          <cell r="DQ4">
            <v>46142010000</v>
          </cell>
          <cell r="DS4">
            <v>211299918000</v>
          </cell>
          <cell r="DT4">
            <v>-176319097000</v>
          </cell>
          <cell r="DU4">
            <v>-21534525000</v>
          </cell>
          <cell r="DV4">
            <v>-11615260000</v>
          </cell>
          <cell r="DW4">
            <v>1831036000</v>
          </cell>
          <cell r="DX4">
            <v>8.6655783747156961E-3</v>
          </cell>
          <cell r="DY4">
            <v>8.7413270291861293E-3</v>
          </cell>
          <cell r="DZ4">
            <v>-7990974000</v>
          </cell>
          <cell r="EA4">
            <v>37375570000</v>
          </cell>
          <cell r="EB4">
            <v>21821222000</v>
          </cell>
          <cell r="ED4">
            <v>153469184000</v>
          </cell>
          <cell r="EE4">
            <v>-116621719000</v>
          </cell>
          <cell r="EF4">
            <v>-18326632000</v>
          </cell>
          <cell r="EG4">
            <v>-9950514000</v>
          </cell>
          <cell r="EH4">
            <v>8570319000</v>
          </cell>
          <cell r="EI4">
            <v>5.584390805127367E-2</v>
          </cell>
          <cell r="EJ4">
            <v>5.9146902220386613E-2</v>
          </cell>
          <cell r="EK4">
            <v>-7464861000</v>
          </cell>
          <cell r="EL4">
            <v>28483961000</v>
          </cell>
          <cell r="EM4">
            <v>15170246500</v>
          </cell>
          <cell r="EO4">
            <v>257427744000</v>
          </cell>
          <cell r="EP4">
            <v>-206026476333.33334</v>
          </cell>
          <cell r="EQ4">
            <v>-30186342000</v>
          </cell>
          <cell r="ER4">
            <v>-13961559666.666666</v>
          </cell>
          <cell r="ES4">
            <v>7253365999.9999905</v>
          </cell>
          <cell r="ET4">
            <v>2.8176318089475197E-2</v>
          </cell>
          <cell r="EU4">
            <v>2.8993240866576633E-2</v>
          </cell>
          <cell r="EV4" t="e">
            <v>#VALUE!</v>
          </cell>
          <cell r="EW4">
            <v>42363507166.666664</v>
          </cell>
          <cell r="EX4">
            <v>27711159500</v>
          </cell>
        </row>
        <row r="5">
          <cell r="B5" t="str">
            <v>CONTEMPORARY AMPEREX TECHNOLOGY CO., LTD.</v>
          </cell>
          <cell r="C5" t="str">
            <v>exclude</v>
          </cell>
          <cell r="D5" t="str">
            <v>Lev SDA/SDP</v>
          </cell>
          <cell r="H5" t="str">
            <v/>
          </cell>
          <cell r="I5" t="str">
            <v>ok，sda/sdp</v>
          </cell>
          <cell r="J5" t="str">
            <v>exclude</v>
          </cell>
          <cell r="K5" t="str">
            <v>ok, sda/sdp</v>
          </cell>
          <cell r="M5" t="str">
            <v>CONTEMPORARY AMPEREX TECHNOLOGY CO., LTD.</v>
          </cell>
          <cell r="N5" t="str">
            <v>The company is an entity based in the People's Republic of China that is engaged in the manufacture and distribution of storage batteries. It started its operations in the year 2011 and has its registered business office located in Ningde City, China.The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v>
          </cell>
          <cell r="O5" t="str">
            <v>Manufacturing</v>
          </cell>
          <cell r="P5" t="str">
            <v>www.catlbattery.com</v>
          </cell>
          <cell r="R5" t="str">
            <v>China</v>
          </cell>
          <cell r="S5" t="str">
            <v>300750</v>
          </cell>
          <cell r="T5" t="str">
            <v>A+</v>
          </cell>
          <cell r="U5" t="str">
            <v>3691</v>
          </cell>
          <cell r="V5" t="str">
            <v>Engaged in the manufacture and distribution of storage batteries</v>
          </cell>
          <cell r="W5" t="str">
            <v>The Company is mainly engaged in research and development, production and sales of new energy automotive power battery system and energy storage system, and is committed to providing first-class solutions for global new energy applications.</v>
          </cell>
          <cell r="Z5" t="str">
            <v>CN49264PC</v>
          </cell>
          <cell r="AA5">
            <v>330723848000</v>
          </cell>
          <cell r="AB5">
            <v>131542716000</v>
          </cell>
          <cell r="AC5">
            <v>51160299000</v>
          </cell>
          <cell r="AD5">
            <v>46162165000</v>
          </cell>
          <cell r="AE5">
            <v>312113922000</v>
          </cell>
          <cell r="AF5">
            <v>120571221000</v>
          </cell>
          <cell r="AG5">
            <v>44798398000</v>
          </cell>
          <cell r="AH5">
            <v>43498781000</v>
          </cell>
          <cell r="AI5">
            <v>-907485000</v>
          </cell>
          <cell r="AJ5">
            <v>-486534000</v>
          </cell>
          <cell r="AK5">
            <v>-295129000</v>
          </cell>
          <cell r="AL5">
            <v>-272228000</v>
          </cell>
          <cell r="AM5">
            <v>311206437000</v>
          </cell>
          <cell r="AN5">
            <v>120084687000</v>
          </cell>
          <cell r="AO5">
            <v>44503269000</v>
          </cell>
          <cell r="AP5">
            <v>43226553000</v>
          </cell>
          <cell r="AQ5">
            <v>19517411000</v>
          </cell>
          <cell r="AR5">
            <v>11458029000</v>
          </cell>
          <cell r="AS5">
            <v>6657030000</v>
          </cell>
          <cell r="AT5">
            <v>2935612000</v>
          </cell>
          <cell r="AU5">
            <v>-245548339000</v>
          </cell>
          <cell r="AV5">
            <v>-86621975000</v>
          </cell>
          <cell r="AW5">
            <v>-28214610000</v>
          </cell>
          <cell r="AX5">
            <v>-26984868000</v>
          </cell>
          <cell r="AY5" t="str">
            <v>n.a.</v>
          </cell>
          <cell r="AZ5" t="str">
            <v>n.a.</v>
          </cell>
          <cell r="BA5" t="str">
            <v>n.a.</v>
          </cell>
          <cell r="BB5" t="str">
            <v>n.a.</v>
          </cell>
          <cell r="BC5">
            <v>-37882792000</v>
          </cell>
          <cell r="BD5">
            <v>-18847060000</v>
          </cell>
          <cell r="BE5">
            <v>-10976705000</v>
          </cell>
          <cell r="BF5">
            <v>-8225628000</v>
          </cell>
          <cell r="BG5">
            <v>47292717000</v>
          </cell>
          <cell r="BH5">
            <v>26073681000</v>
          </cell>
          <cell r="BI5">
            <v>11968984000</v>
          </cell>
          <cell r="BJ5">
            <v>10951669000</v>
          </cell>
          <cell r="BK5">
            <v>-12501076000</v>
          </cell>
          <cell r="BL5">
            <v>-6203278000</v>
          </cell>
          <cell r="BM5">
            <v>-4914260000</v>
          </cell>
          <cell r="BN5">
            <v>-4948001000</v>
          </cell>
          <cell r="BO5">
            <v>-12255916000</v>
          </cell>
          <cell r="BP5">
            <v>-5890665000</v>
          </cell>
          <cell r="BQ5">
            <v>-4719412000</v>
          </cell>
          <cell r="BR5">
            <v>-4528795000</v>
          </cell>
          <cell r="BS5">
            <v>-245160000</v>
          </cell>
          <cell r="BT5">
            <v>-312613000</v>
          </cell>
          <cell r="BU5">
            <v>-194848000</v>
          </cell>
          <cell r="BV5">
            <v>-419206000</v>
          </cell>
          <cell r="BW5">
            <v>30729163000</v>
          </cell>
          <cell r="BX5">
            <v>15931318000</v>
          </cell>
          <cell r="BY5">
            <v>5583339000</v>
          </cell>
          <cell r="BZ5">
            <v>5465040000</v>
          </cell>
          <cell r="CA5">
            <v>387734857000</v>
          </cell>
          <cell r="CB5">
            <v>177734939000</v>
          </cell>
          <cell r="CC5">
            <v>112864990000</v>
          </cell>
          <cell r="CD5">
            <v>71694937000</v>
          </cell>
          <cell r="CE5">
            <v>76668899000</v>
          </cell>
          <cell r="CF5">
            <v>40199692000</v>
          </cell>
          <cell r="CG5">
            <v>13224641000</v>
          </cell>
          <cell r="CH5">
            <v>11480550000</v>
          </cell>
          <cell r="CI5">
            <v>57966517000</v>
          </cell>
          <cell r="CJ5">
            <v>23753548000</v>
          </cell>
          <cell r="CK5">
            <v>11293524000</v>
          </cell>
          <cell r="CL5">
            <v>8338536000</v>
          </cell>
          <cell r="CM5">
            <v>44231419000</v>
          </cell>
          <cell r="CN5">
            <v>16879397000</v>
          </cell>
          <cell r="CO5">
            <v>14292941000</v>
          </cell>
          <cell r="CP5">
            <v>15865323000</v>
          </cell>
          <cell r="CQ5">
            <v>193024738000</v>
          </cell>
          <cell r="CR5">
            <v>90435863000</v>
          </cell>
          <cell r="CS5">
            <v>73042535000</v>
          </cell>
          <cell r="CT5">
            <v>35471356000</v>
          </cell>
          <cell r="CU5">
            <v>1981328000</v>
          </cell>
          <cell r="CV5">
            <v>14930128000</v>
          </cell>
          <cell r="CW5">
            <v>4618419000</v>
          </cell>
          <cell r="CX5">
            <v>3201721000</v>
          </cell>
          <cell r="CY5">
            <v>35630945000</v>
          </cell>
          <cell r="CZ5">
            <v>31165403000</v>
          </cell>
          <cell r="DA5">
            <v>5897179000</v>
          </cell>
          <cell r="DB5">
            <v>2132040000</v>
          </cell>
          <cell r="DC5">
            <v>600952352000</v>
          </cell>
          <cell r="DD5">
            <v>307666861000</v>
          </cell>
          <cell r="DE5">
            <v>156618427000</v>
          </cell>
          <cell r="DF5">
            <v>101351977000</v>
          </cell>
          <cell r="DH5">
            <v>311206437000</v>
          </cell>
          <cell r="DI5">
            <v>-245548339000</v>
          </cell>
          <cell r="DJ5">
            <v>-37882792000</v>
          </cell>
          <cell r="DK5">
            <v>-12501076000</v>
          </cell>
          <cell r="DL5">
            <v>15274230000</v>
          </cell>
          <cell r="DM5">
            <v>4.9080700731135581E-2</v>
          </cell>
          <cell r="DN5">
            <v>5.1613949542166596E-2</v>
          </cell>
          <cell r="DO5" t="str">
            <v>n.a.</v>
          </cell>
          <cell r="DP5">
            <v>58434295500</v>
          </cell>
          <cell r="DQ5">
            <v>33398174000</v>
          </cell>
          <cell r="DS5">
            <v>120084687000</v>
          </cell>
          <cell r="DT5">
            <v>-86621975000</v>
          </cell>
          <cell r="DU5">
            <v>-18847060000</v>
          </cell>
          <cell r="DV5">
            <v>-6203278000</v>
          </cell>
          <cell r="DW5">
            <v>8412374000</v>
          </cell>
          <cell r="DX5">
            <v>7.0053678034735598E-2</v>
          </cell>
          <cell r="DY5">
            <v>7.5330883493028397E-2</v>
          </cell>
          <cell r="DZ5" t="str">
            <v>n.a.</v>
          </cell>
          <cell r="EA5">
            <v>26712166500</v>
          </cell>
          <cell r="EB5">
            <v>18531291000</v>
          </cell>
          <cell r="ED5">
            <v>44503269000</v>
          </cell>
          <cell r="EE5">
            <v>-28214610000</v>
          </cell>
          <cell r="EF5">
            <v>-10976705000</v>
          </cell>
          <cell r="EG5">
            <v>-4914260000</v>
          </cell>
          <cell r="EH5">
            <v>397694000</v>
          </cell>
          <cell r="EI5">
            <v>8.936287354531192E-3</v>
          </cell>
          <cell r="EJ5">
            <v>9.016864648063198E-3</v>
          </cell>
          <cell r="EK5" t="str">
            <v>n.a.</v>
          </cell>
          <cell r="EL5">
            <v>12352595500</v>
          </cell>
          <cell r="EM5">
            <v>4014609500</v>
          </cell>
          <cell r="EO5">
            <v>158598131000</v>
          </cell>
          <cell r="EP5">
            <v>-120128308000</v>
          </cell>
          <cell r="EQ5">
            <v>-22568852333.333332</v>
          </cell>
          <cell r="ER5">
            <v>-7872871333.333333</v>
          </cell>
          <cell r="ES5">
            <v>8028099333.3333349</v>
          </cell>
          <cell r="ET5">
            <v>5.0619129511263503E-2</v>
          </cell>
          <cell r="EU5">
            <v>5.3318042405051856E-2</v>
          </cell>
          <cell r="EV5" t="e">
            <v>#VALUE!</v>
          </cell>
          <cell r="EW5">
            <v>32499685833.333332</v>
          </cell>
          <cell r="EX5">
            <v>18648024833.333332</v>
          </cell>
        </row>
        <row r="6">
          <cell r="B6" t="str">
            <v>MITSUBISHI ELECTRIC CORPORATION</v>
          </cell>
          <cell r="C6" t="str">
            <v>exclude</v>
          </cell>
          <cell r="D6" t="str">
            <v>Lev SDA/SDP</v>
          </cell>
          <cell r="H6" t="str">
            <v/>
          </cell>
          <cell r="I6" t="str">
            <v>ok，sda/sdp</v>
          </cell>
          <cell r="J6" t="str">
            <v>exclude</v>
          </cell>
          <cell r="K6" t="str">
            <v>ok, sda/sdp</v>
          </cell>
          <cell r="M6" t="str">
            <v>MITSUBISHI ELECTRIC CORPORATION</v>
          </cell>
          <cell r="N6" t="str">
            <v>This company is engaged in the production of electrical equipment. It was founded in 1921 when Mitsubishi Shipbuilding Co. (Mitsubishi Heavy Industries, Ltd.) spun off a factory in Kobe, Japan that made electric motors for ocean-going vessels into a new company called Mitsubishi Electric Corporation. The registered head office of the company is located in Tokyo, Japan.The company operates in six business segments: Heavy Electric System, Industrial Mechatronics, Information Communication Systems, Electronic Devices, Home Appliance and Others. Furthermore, The Heavy Electric System segment offers turbine generators, nuclear power plant equipment, motors, transformer, power electronics equipment, circuit breaks and others. The Industrial Mechatronics segment provides programmable logic controllers, inverters, servomotors, factory automation systems, motors, hoists and others. The Information Communication Systems segment offers wireless, cable and satellite communications equipment, mobile handsets, radar equipment and others. The Electronic Devices segment provides power modules, high frequency devices, optical devices, display monitors, cathode-ray tubes and others. The Home Appliance segment provides color televisions, projection televisions, package air conditions and microwaves. The Others segment provides various services, including finance, logistics, real estates, advertising services.The mission of the company is to continually improve its technologies and services by applying creativity to all aspects of its business.</v>
          </cell>
          <cell r="O6" t="str">
            <v>Manufacturing</v>
          </cell>
          <cell r="P6" t="str">
            <v>www.mitsubishielectric.com</v>
          </cell>
          <cell r="R6" t="str">
            <v>Japan</v>
          </cell>
          <cell r="S6" t="str">
            <v>6503</v>
          </cell>
          <cell r="T6" t="str">
            <v>A+</v>
          </cell>
          <cell r="U6" t="str">
            <v>3699</v>
          </cell>
          <cell r="V6" t="str">
            <v>Engaged in the production of electrical equipment</v>
          </cell>
          <cell r="W6" t="str">
            <v>The Company is engaged in developing, manufacturing, sale and distribution of a range of electrical and electronic equipment.</v>
          </cell>
          <cell r="Z6" t="str">
            <v>JP4010001008772</v>
          </cell>
          <cell r="AA6">
            <v>5007114000000</v>
          </cell>
          <cell r="AB6">
            <v>4477941000000</v>
          </cell>
          <cell r="AC6">
            <v>4196435000000</v>
          </cell>
          <cell r="AD6">
            <v>4465530000000</v>
          </cell>
          <cell r="AE6">
            <v>5003694000000</v>
          </cell>
          <cell r="AF6">
            <v>4476758000000</v>
          </cell>
          <cell r="AG6">
            <v>4191433000000</v>
          </cell>
          <cell r="AH6">
            <v>4462509000000</v>
          </cell>
          <cell r="AI6" t="str">
            <v>n.a.</v>
          </cell>
          <cell r="AJ6" t="str">
            <v>n.a.</v>
          </cell>
          <cell r="AK6" t="str">
            <v>n.a.</v>
          </cell>
          <cell r="AL6" t="str">
            <v>n.a.</v>
          </cell>
          <cell r="AM6">
            <v>5003694000000</v>
          </cell>
          <cell r="AN6">
            <v>4476758000000</v>
          </cell>
          <cell r="AO6">
            <v>4191433000000</v>
          </cell>
          <cell r="AP6">
            <v>4462509000000</v>
          </cell>
          <cell r="AQ6">
            <v>3420000000</v>
          </cell>
          <cell r="AR6">
            <v>1183000000</v>
          </cell>
          <cell r="AS6">
            <v>5002000000</v>
          </cell>
          <cell r="AT6">
            <v>3021000000</v>
          </cell>
          <cell r="AU6">
            <v>-3382938000000</v>
          </cell>
          <cell r="AV6">
            <v>-3005403000000</v>
          </cell>
          <cell r="AW6">
            <v>-2803739000000</v>
          </cell>
          <cell r="AX6">
            <v>-2989484000000</v>
          </cell>
          <cell r="AY6">
            <v>-212386000000</v>
          </cell>
          <cell r="AZ6">
            <v>-195144000000</v>
          </cell>
          <cell r="BA6">
            <v>-190574000000</v>
          </cell>
          <cell r="BB6">
            <v>-206846000000</v>
          </cell>
          <cell r="BC6">
            <v>-935595000000</v>
          </cell>
          <cell r="BD6">
            <v>-818530000000</v>
          </cell>
          <cell r="BE6">
            <v>-763028000000</v>
          </cell>
          <cell r="BF6">
            <v>-810229000000</v>
          </cell>
          <cell r="BG6">
            <v>476195000000</v>
          </cell>
          <cell r="BH6">
            <v>458864000000</v>
          </cell>
          <cell r="BI6">
            <v>439094000000</v>
          </cell>
          <cell r="BJ6">
            <v>458971000000</v>
          </cell>
          <cell r="BK6">
            <v>-213843000000</v>
          </cell>
          <cell r="BL6">
            <v>-206813000000</v>
          </cell>
          <cell r="BM6">
            <v>-221146000000</v>
          </cell>
          <cell r="BN6">
            <v>-212018000000</v>
          </cell>
          <cell r="BO6">
            <v>-213843000000</v>
          </cell>
          <cell r="BP6">
            <v>-206813000000</v>
          </cell>
          <cell r="BQ6">
            <v>-194809000000</v>
          </cell>
          <cell r="BR6">
            <v>-186174000000</v>
          </cell>
          <cell r="BS6">
            <v>0</v>
          </cell>
          <cell r="BT6">
            <v>0</v>
          </cell>
          <cell r="BU6">
            <v>-26337000000</v>
          </cell>
          <cell r="BV6">
            <v>-25844000000</v>
          </cell>
          <cell r="BW6">
            <v>213908000000</v>
          </cell>
          <cell r="BX6">
            <v>203482000000</v>
          </cell>
          <cell r="BY6">
            <v>193132000000</v>
          </cell>
          <cell r="BZ6">
            <v>221834000000</v>
          </cell>
          <cell r="CA6">
            <v>3388187000000</v>
          </cell>
          <cell r="CB6">
            <v>3090296000000</v>
          </cell>
          <cell r="CC6">
            <v>2846972000000</v>
          </cell>
          <cell r="CD6">
            <v>2628033000000</v>
          </cell>
          <cell r="CE6">
            <v>1209254000000</v>
          </cell>
          <cell r="CF6">
            <v>959660000000</v>
          </cell>
          <cell r="CG6">
            <v>743782000000</v>
          </cell>
          <cell r="CH6">
            <v>693890000000</v>
          </cell>
          <cell r="CI6">
            <v>940172000000</v>
          </cell>
          <cell r="CJ6">
            <v>842278000000</v>
          </cell>
          <cell r="CK6">
            <v>809939000000</v>
          </cell>
          <cell r="CL6">
            <v>809216000000</v>
          </cell>
          <cell r="CM6">
            <v>531938000000</v>
          </cell>
          <cell r="CN6">
            <v>499044000000</v>
          </cell>
          <cell r="CO6">
            <v>474188000000</v>
          </cell>
          <cell r="CP6">
            <v>530603000000</v>
          </cell>
          <cell r="CQ6">
            <v>706823000000</v>
          </cell>
          <cell r="CR6">
            <v>789314000000</v>
          </cell>
          <cell r="CS6">
            <v>819063000000</v>
          </cell>
          <cell r="CT6">
            <v>594324000000</v>
          </cell>
          <cell r="CU6">
            <v>60953000000</v>
          </cell>
          <cell r="CV6">
            <v>62135000000</v>
          </cell>
          <cell r="CW6">
            <v>51657000000</v>
          </cell>
          <cell r="CX6">
            <v>56765000000</v>
          </cell>
          <cell r="CY6">
            <v>71988000000</v>
          </cell>
          <cell r="CZ6">
            <v>65559000000</v>
          </cell>
          <cell r="DA6">
            <v>66355000000</v>
          </cell>
          <cell r="DB6">
            <v>66077000000</v>
          </cell>
          <cell r="DC6">
            <v>5582519000000</v>
          </cell>
          <cell r="DD6">
            <v>5107973000000</v>
          </cell>
          <cell r="DE6">
            <v>4797921000000</v>
          </cell>
          <cell r="DF6">
            <v>4409771000000</v>
          </cell>
          <cell r="DH6">
            <v>5003694000000</v>
          </cell>
          <cell r="DI6">
            <v>-3382938000000</v>
          </cell>
          <cell r="DJ6">
            <v>-1147981000000</v>
          </cell>
          <cell r="DK6">
            <v>-213843000000</v>
          </cell>
          <cell r="DL6">
            <v>258932000000</v>
          </cell>
          <cell r="DM6">
            <v>5.1748168453146816E-2</v>
          </cell>
          <cell r="DN6">
            <v>5.4572178752063855E-2</v>
          </cell>
          <cell r="DO6">
            <v>-212386000000</v>
          </cell>
          <cell r="DP6">
            <v>1084457000000</v>
          </cell>
          <cell r="DQ6">
            <v>68773500000</v>
          </cell>
          <cell r="DS6">
            <v>4476758000000</v>
          </cell>
          <cell r="DT6">
            <v>-3005403000000</v>
          </cell>
          <cell r="DU6">
            <v>-1013674000000</v>
          </cell>
          <cell r="DV6">
            <v>-206813000000</v>
          </cell>
          <cell r="DW6">
            <v>250868000000</v>
          </cell>
          <cell r="DX6">
            <v>5.6037873836378913E-2</v>
          </cell>
          <cell r="DY6">
            <v>5.9364536227871523E-2</v>
          </cell>
          <cell r="DZ6">
            <v>-195144000000</v>
          </cell>
          <cell r="EA6">
            <v>851721000000</v>
          </cell>
          <cell r="EB6">
            <v>65957000000</v>
          </cell>
          <cell r="ED6">
            <v>4191433000000</v>
          </cell>
          <cell r="EE6">
            <v>-2803739000000</v>
          </cell>
          <cell r="EF6">
            <v>-953602000000</v>
          </cell>
          <cell r="EG6">
            <v>-221146000000</v>
          </cell>
          <cell r="EH6">
            <v>212946000000</v>
          </cell>
          <cell r="EI6">
            <v>5.0805058794927652E-2</v>
          </cell>
          <cell r="EJ6">
            <v>5.3524367429125697E-2</v>
          </cell>
          <cell r="EK6">
            <v>-190574000000</v>
          </cell>
          <cell r="EL6">
            <v>718836000000</v>
          </cell>
          <cell r="EM6">
            <v>66216000000</v>
          </cell>
          <cell r="EO6">
            <v>4557295000000</v>
          </cell>
          <cell r="EP6">
            <v>-3064026666666.6665</v>
          </cell>
          <cell r="EQ6">
            <v>-1038419000000</v>
          </cell>
          <cell r="ER6">
            <v>-213934000000</v>
          </cell>
          <cell r="ES6">
            <v>240915333333.3335</v>
          </cell>
          <cell r="ET6">
            <v>5.2863668762573743E-2</v>
          </cell>
          <cell r="EU6">
            <v>5.5814212821408478E-2</v>
          </cell>
          <cell r="EV6">
            <v>199368000000</v>
          </cell>
          <cell r="EW6">
            <v>885004666666.66663</v>
          </cell>
          <cell r="EX6">
            <v>66982166666.666664</v>
          </cell>
        </row>
        <row r="7">
          <cell r="B7" t="str">
            <v>SHANGHAI ELECTRIC GROUP COMPANY LIMITED</v>
          </cell>
          <cell r="C7" t="str">
            <v>exclude</v>
          </cell>
          <cell r="D7" t="str">
            <v>Independence(A+, A, A-, B+, B, B-,U)</v>
          </cell>
          <cell r="H7" t="str">
            <v/>
          </cell>
          <cell r="I7" t="str">
            <v>ok，indep</v>
          </cell>
          <cell r="J7" t="str">
            <v>exclude</v>
          </cell>
          <cell r="K7" t="str">
            <v>ok, indep</v>
          </cell>
          <cell r="M7" t="str">
            <v>SHANGHAI ELECTRIC GROUP COMPANY LIMITED</v>
          </cell>
          <cell r="N7" t="str">
            <v>This company is engaged in the design, manufacture, and wholesale of power equipment, electromechanical equipment, transportation equipment and environmental systems. It was incorporated in 1950 and has its registered office address in Shanghai, China. The company is one of the largest mechanical and electrical equipment manufacturing enterprises in China. It is also the world's 8th largest white goods manufacturer. The company is a multi property group, sponsored by Shanghai Electric (group) Corporation, Fuxi Holding Investment Co., Ltd, Guangdong Zhujiang Investment Co., Ltd, Shengneng (group) Co., Ltd, and Guangdong Mingguang Investment Co., Ltd. The company operates in six business segments: the power equipment segment; the electromechanical equipment segment; the transportation equipment segment; the environmental systems segment; the financial business segment, which is engaged in the provision of financial services and products by the company, and the others segment is engaged in research and development and automation controls.</v>
          </cell>
          <cell r="O7" t="str">
            <v>Manufacturing; Wholesale</v>
          </cell>
          <cell r="P7" t="str">
            <v>www.shanghai-electric.com</v>
          </cell>
          <cell r="R7" t="str">
            <v>China</v>
          </cell>
          <cell r="S7" t="str">
            <v>02727</v>
          </cell>
          <cell r="T7" t="str">
            <v>C+</v>
          </cell>
          <cell r="U7" t="str">
            <v>3699</v>
          </cell>
          <cell r="V7" t="str">
            <v>Engaged in the design, manufacture, and wholesale of power equipment, electromechanical equipment, transportation equipment and environmental systems</v>
          </cell>
          <cell r="W7" t="str">
            <v>The Company is mainly engaged in the following business: design, production and sales of power equipment and provide related services; Design, manufacture and sell mechatronics equipment and provide related services; Design, manufacture and sell heavy machinery and nuclear island equipment and provide related services; Design, manufacture and sell transportation equipment and provide related services; Design, manufacture and sell environmental protection equipment and provide related services.</v>
          </cell>
          <cell r="Z7" t="str">
            <v>CN31093PC</v>
          </cell>
          <cell r="AA7">
            <v>118190746000</v>
          </cell>
          <cell r="AB7">
            <v>131821982000</v>
          </cell>
          <cell r="AC7">
            <v>137856329000</v>
          </cell>
          <cell r="AD7">
            <v>129172075000</v>
          </cell>
          <cell r="AE7">
            <v>114496488000</v>
          </cell>
          <cell r="AF7">
            <v>128125076000</v>
          </cell>
          <cell r="AG7">
            <v>134091581000</v>
          </cell>
          <cell r="AH7">
            <v>127508964000</v>
          </cell>
          <cell r="AI7">
            <v>-531757000</v>
          </cell>
          <cell r="AJ7">
            <v>-562868000</v>
          </cell>
          <cell r="AK7">
            <v>-547763000</v>
          </cell>
          <cell r="AL7" t="str">
            <v>n.a.</v>
          </cell>
          <cell r="AM7">
            <v>113964731000</v>
          </cell>
          <cell r="AN7">
            <v>127562208000</v>
          </cell>
          <cell r="AO7">
            <v>133543818000</v>
          </cell>
          <cell r="AP7">
            <v>127508964000</v>
          </cell>
          <cell r="AQ7">
            <v>4226015000</v>
          </cell>
          <cell r="AR7">
            <v>4259774000</v>
          </cell>
          <cell r="AS7">
            <v>4312511000</v>
          </cell>
          <cell r="AT7">
            <v>1663111000</v>
          </cell>
          <cell r="AU7">
            <v>-94870663000</v>
          </cell>
          <cell r="AV7">
            <v>-108125678000</v>
          </cell>
          <cell r="AW7">
            <v>-110531376000</v>
          </cell>
          <cell r="AX7">
            <v>-102736103000</v>
          </cell>
          <cell r="AY7" t="str">
            <v>n.a.</v>
          </cell>
          <cell r="AZ7" t="str">
            <v>n.a.</v>
          </cell>
          <cell r="BA7" t="str">
            <v>n.a.</v>
          </cell>
          <cell r="BB7">
            <v>0</v>
          </cell>
          <cell r="BC7">
            <v>-18112854000</v>
          </cell>
          <cell r="BD7">
            <v>-19378643000</v>
          </cell>
          <cell r="BE7">
            <v>-18275359000</v>
          </cell>
          <cell r="BF7">
            <v>-15705065000</v>
          </cell>
          <cell r="BG7">
            <v>5207229000</v>
          </cell>
          <cell r="BH7">
            <v>4317661000</v>
          </cell>
          <cell r="BI7">
            <v>9049594000</v>
          </cell>
          <cell r="BJ7">
            <v>10730907000</v>
          </cell>
          <cell r="BK7">
            <v>-3807652000</v>
          </cell>
          <cell r="BL7">
            <v>-3495528000</v>
          </cell>
          <cell r="BM7">
            <v>-3276780000</v>
          </cell>
          <cell r="BN7">
            <v>-2782353000</v>
          </cell>
          <cell r="BO7">
            <v>-2614892000</v>
          </cell>
          <cell r="BP7">
            <v>-1734111000</v>
          </cell>
          <cell r="BQ7">
            <v>-1948442000</v>
          </cell>
          <cell r="BR7">
            <v>-2782353000</v>
          </cell>
          <cell r="BS7">
            <v>-1192760000</v>
          </cell>
          <cell r="BT7">
            <v>-1761417000</v>
          </cell>
          <cell r="BU7">
            <v>-1328338000</v>
          </cell>
          <cell r="BV7">
            <v>0</v>
          </cell>
          <cell r="BW7">
            <v>-3566484000</v>
          </cell>
          <cell r="BX7">
            <v>-9987908000</v>
          </cell>
          <cell r="BY7">
            <v>5266003000</v>
          </cell>
          <cell r="BZ7">
            <v>3719804000</v>
          </cell>
          <cell r="CA7">
            <v>201153633000</v>
          </cell>
          <cell r="CB7">
            <v>209775844000</v>
          </cell>
          <cell r="CC7">
            <v>227945949000</v>
          </cell>
          <cell r="CD7">
            <v>199200945000</v>
          </cell>
          <cell r="CE7">
            <v>30871914000</v>
          </cell>
          <cell r="CF7">
            <v>32879469000</v>
          </cell>
          <cell r="CG7">
            <v>29986057000</v>
          </cell>
          <cell r="CH7">
            <v>27004499000</v>
          </cell>
          <cell r="CI7">
            <v>38279969000</v>
          </cell>
          <cell r="CJ7">
            <v>33429218000</v>
          </cell>
          <cell r="CK7">
            <v>32799102000</v>
          </cell>
          <cell r="CL7">
            <v>29337049000</v>
          </cell>
          <cell r="CM7">
            <v>61088613000</v>
          </cell>
          <cell r="CN7">
            <v>67273880000</v>
          </cell>
          <cell r="CO7">
            <v>78464377000</v>
          </cell>
          <cell r="CP7">
            <v>36717957000</v>
          </cell>
          <cell r="CQ7">
            <v>59771014000</v>
          </cell>
          <cell r="CR7">
            <v>62167869000</v>
          </cell>
          <cell r="CS7">
            <v>68335958000</v>
          </cell>
          <cell r="CT7">
            <v>86401658000</v>
          </cell>
          <cell r="CU7">
            <v>33426514000</v>
          </cell>
          <cell r="CV7">
            <v>36808688000</v>
          </cell>
          <cell r="CW7">
            <v>44092126000</v>
          </cell>
          <cell r="CX7">
            <v>33184118000</v>
          </cell>
          <cell r="CY7">
            <v>5731547000</v>
          </cell>
          <cell r="CZ7">
            <v>7074274000</v>
          </cell>
          <cell r="DA7">
            <v>11516015000</v>
          </cell>
          <cell r="DB7">
            <v>9130770000</v>
          </cell>
          <cell r="DC7">
            <v>288020852000</v>
          </cell>
          <cell r="DD7">
            <v>300802190000</v>
          </cell>
          <cell r="DE7">
            <v>315402734000</v>
          </cell>
          <cell r="DF7">
            <v>280523589000</v>
          </cell>
          <cell r="DH7">
            <v>113964731000</v>
          </cell>
          <cell r="DI7">
            <v>-94870663000</v>
          </cell>
          <cell r="DJ7">
            <v>-18112854000</v>
          </cell>
          <cell r="DK7">
            <v>-3807652000</v>
          </cell>
          <cell r="DL7">
            <v>-2826438000</v>
          </cell>
          <cell r="DM7">
            <v>-2.4800988649725325E-2</v>
          </cell>
          <cell r="DN7">
            <v>-2.4200785249439537E-2</v>
          </cell>
          <cell r="DO7" t="str">
            <v>n.a.</v>
          </cell>
          <cell r="DP7">
            <v>31875691500</v>
          </cell>
          <cell r="DQ7">
            <v>6402910500</v>
          </cell>
          <cell r="DS7">
            <v>127562208000</v>
          </cell>
          <cell r="DT7">
            <v>-108125678000</v>
          </cell>
          <cell r="DU7">
            <v>-19378643000</v>
          </cell>
          <cell r="DV7">
            <v>-3495528000</v>
          </cell>
          <cell r="DW7">
            <v>-3437641000</v>
          </cell>
          <cell r="DX7">
            <v>-2.6948741746458324E-2</v>
          </cell>
          <cell r="DY7">
            <v>-2.6241564599055377E-2</v>
          </cell>
          <cell r="DZ7" t="str">
            <v>n.a.</v>
          </cell>
          <cell r="EA7">
            <v>31432763000</v>
          </cell>
          <cell r="EB7">
            <v>9295144500</v>
          </cell>
          <cell r="ED7">
            <v>133543818000</v>
          </cell>
          <cell r="EE7">
            <v>-110531376000</v>
          </cell>
          <cell r="EF7">
            <v>-18275359000</v>
          </cell>
          <cell r="EG7">
            <v>-3276780000</v>
          </cell>
          <cell r="EH7">
            <v>1460303000</v>
          </cell>
          <cell r="EI7">
            <v>1.0935010110314504E-2</v>
          </cell>
          <cell r="EJ7">
            <v>1.105590656033041E-2</v>
          </cell>
          <cell r="EK7" t="str">
            <v>n.a.</v>
          </cell>
          <cell r="EL7">
            <v>28495278000</v>
          </cell>
          <cell r="EM7">
            <v>10323392500</v>
          </cell>
          <cell r="EO7">
            <v>125023585666.66667</v>
          </cell>
          <cell r="EP7">
            <v>-104509239000</v>
          </cell>
          <cell r="EQ7">
            <v>-18588952000</v>
          </cell>
          <cell r="ER7">
            <v>-3526653333.3333335</v>
          </cell>
          <cell r="ES7">
            <v>-1601258666.6666617</v>
          </cell>
          <cell r="ET7">
            <v>-1.2807652717111147E-2</v>
          </cell>
          <cell r="EU7">
            <v>-1.2645691097170722E-2</v>
          </cell>
          <cell r="EV7" t="e">
            <v>#VALUE!</v>
          </cell>
          <cell r="EW7">
            <v>30601244166.666668</v>
          </cell>
          <cell r="EX7">
            <v>8673815833.333334</v>
          </cell>
        </row>
        <row r="8">
          <cell r="B8" t="str">
            <v>JA SOLAR TECHNOLOGY CO., LTD.</v>
          </cell>
          <cell r="C8" t="str">
            <v>exclude</v>
          </cell>
          <cell r="D8" t="str">
            <v>Independence(A+, A, A-, B+, B, B-,U)</v>
          </cell>
          <cell r="H8" t="str">
            <v/>
          </cell>
          <cell r="I8" t="str">
            <v>ok，indep</v>
          </cell>
          <cell r="J8" t="str">
            <v>exclude</v>
          </cell>
          <cell r="K8" t="str">
            <v>ok, indep</v>
          </cell>
          <cell r="M8" t="str">
            <v>JA SOLAR TECHNOLOGY CO., LTD.</v>
          </cell>
          <cell r="N8" t="str">
            <v>The company is engaged in the manufacture and sale of heavy equipment for the infrastructure construction markets. It was founded in the year 2000. The registered head office of the company is located in Qinhuangdao, People's Republic of China. The company offers railway construction equipment, including pre-cast track foundation construction and highway construction equipment; and special transporters, such as modular transporters, pallet carriers, slag pot carriers, aerial work platforms, container reach stackers, flatbed motor trucks, and snow grooming vehicles. It also provides full-slewing, railway container, overhead, gantry, and portal cranes; tunnel boring and subway tunnel segment mould equipment; and off-highway and articulated dump trucks. Its equipment are used for the construction of highways bridges, river crossings, offshore viaducts, tunnels and other heavy construction projects in China, Singapore, Korea, Saudi Arabia, Algeria, India, Vietnam, and Poland.</v>
          </cell>
          <cell r="O8" t="str">
            <v>Manufacturing</v>
          </cell>
          <cell r="P8" t="str">
            <v>www.tianyetolian.com</v>
          </cell>
          <cell r="R8" t="str">
            <v>China</v>
          </cell>
          <cell r="S8" t="str">
            <v>002459</v>
          </cell>
          <cell r="T8" t="str">
            <v>D</v>
          </cell>
          <cell r="U8" t="str">
            <v>3699</v>
          </cell>
          <cell r="V8" t="str">
            <v>Engaged in the manufacture and sale of heavy equipment for the infrastructure construction markets</v>
          </cell>
          <cell r="W8" t="str">
            <v>The Company is mainly engaged in the research and development, production and sales of silicon, solar cells and solar modules, as well as the development, construction and operation of solar photovoltaic power stations.</v>
          </cell>
          <cell r="X8" t="str">
            <v>QINHUANGDAO TIANYE TOLIAN HEAVY INDUSTRY COMPANY LIMITED</v>
          </cell>
          <cell r="Z8" t="str">
            <v>CN40090PC</v>
          </cell>
          <cell r="AA8">
            <v>73090636000</v>
          </cell>
          <cell r="AB8">
            <v>41377577000</v>
          </cell>
          <cell r="AC8">
            <v>25890032000</v>
          </cell>
          <cell r="AD8">
            <v>21112971000</v>
          </cell>
          <cell r="AE8">
            <v>72343859000</v>
          </cell>
          <cell r="AF8">
            <v>40856369000</v>
          </cell>
          <cell r="AG8">
            <v>25562366000</v>
          </cell>
          <cell r="AH8">
            <v>21004030000</v>
          </cell>
          <cell r="AI8">
            <v>-241849000</v>
          </cell>
          <cell r="AJ8">
            <v>-139714000</v>
          </cell>
          <cell r="AK8">
            <v>-129723000</v>
          </cell>
          <cell r="AL8">
            <v>-136822000</v>
          </cell>
          <cell r="AM8">
            <v>72102010000</v>
          </cell>
          <cell r="AN8">
            <v>40716655000</v>
          </cell>
          <cell r="AO8">
            <v>25432643000</v>
          </cell>
          <cell r="AP8">
            <v>20867208000</v>
          </cell>
          <cell r="AQ8">
            <v>988626000</v>
          </cell>
          <cell r="AR8">
            <v>660922000</v>
          </cell>
          <cell r="AS8">
            <v>457389000</v>
          </cell>
          <cell r="AT8">
            <v>245763000</v>
          </cell>
          <cell r="AU8">
            <v>-59720475000</v>
          </cell>
          <cell r="AV8">
            <v>-33182397000</v>
          </cell>
          <cell r="AW8">
            <v>-19884342000</v>
          </cell>
          <cell r="AX8">
            <v>-15139391000</v>
          </cell>
          <cell r="AY8" t="str">
            <v>n.a.</v>
          </cell>
          <cell r="AZ8" t="str">
            <v>n.a.</v>
          </cell>
          <cell r="BA8" t="str">
            <v>n.a.</v>
          </cell>
          <cell r="BB8" t="str">
            <v>n.a.</v>
          </cell>
          <cell r="BC8">
            <v>-3944133000</v>
          </cell>
          <cell r="BD8">
            <v>-2619205000</v>
          </cell>
          <cell r="BE8">
            <v>-1862731000</v>
          </cell>
          <cell r="BF8">
            <v>-2238911000</v>
          </cell>
          <cell r="BG8">
            <v>9426028000</v>
          </cell>
          <cell r="BH8">
            <v>5575975000</v>
          </cell>
          <cell r="BI8">
            <v>4142959000</v>
          </cell>
          <cell r="BJ8">
            <v>3734669000</v>
          </cell>
          <cell r="BK8">
            <v>-3151947000</v>
          </cell>
          <cell r="BL8">
            <v>-2502221000</v>
          </cell>
          <cell r="BM8">
            <v>-1684200000</v>
          </cell>
          <cell r="BN8">
            <v>-1501913000</v>
          </cell>
          <cell r="BO8">
            <v>-3093803000</v>
          </cell>
          <cell r="BP8">
            <v>-2448007000</v>
          </cell>
          <cell r="BQ8">
            <v>-1645245000</v>
          </cell>
          <cell r="BR8">
            <v>-1478986000</v>
          </cell>
          <cell r="BS8">
            <v>-58144000</v>
          </cell>
          <cell r="BT8">
            <v>-54214000</v>
          </cell>
          <cell r="BU8">
            <v>-38955000</v>
          </cell>
          <cell r="BV8">
            <v>-22927000</v>
          </cell>
          <cell r="BW8">
            <v>5532867000</v>
          </cell>
          <cell r="BX8">
            <v>2038629000</v>
          </cell>
          <cell r="BY8">
            <v>1506584000</v>
          </cell>
          <cell r="BZ8">
            <v>1251958000</v>
          </cell>
          <cell r="CA8">
            <v>38155640000</v>
          </cell>
          <cell r="CB8">
            <v>31629200000</v>
          </cell>
          <cell r="CC8">
            <v>21472581000</v>
          </cell>
          <cell r="CD8">
            <v>14831536000</v>
          </cell>
          <cell r="CE8">
            <v>11909307000</v>
          </cell>
          <cell r="CF8">
            <v>7956990000</v>
          </cell>
          <cell r="CG8">
            <v>4987873000</v>
          </cell>
          <cell r="CH8">
            <v>2780392000</v>
          </cell>
          <cell r="CI8">
            <v>8347014000</v>
          </cell>
          <cell r="CJ8">
            <v>5635006000</v>
          </cell>
          <cell r="CK8">
            <v>3511811000</v>
          </cell>
          <cell r="CL8">
            <v>3888704000</v>
          </cell>
          <cell r="CM8">
            <v>3027514000</v>
          </cell>
          <cell r="CN8">
            <v>2969699000</v>
          </cell>
          <cell r="CO8">
            <v>2571622000</v>
          </cell>
          <cell r="CP8">
            <v>1887968000</v>
          </cell>
          <cell r="CQ8">
            <v>12183396000</v>
          </cell>
          <cell r="CR8">
            <v>13219131000</v>
          </cell>
          <cell r="CS8">
            <v>9492868000</v>
          </cell>
          <cell r="CT8">
            <v>5721492000</v>
          </cell>
          <cell r="CU8">
            <v>6063163000</v>
          </cell>
          <cell r="CV8">
            <v>6688730000</v>
          </cell>
          <cell r="CW8" t="str">
            <v>n.a.</v>
          </cell>
          <cell r="CX8" t="str">
            <v>n.a.</v>
          </cell>
          <cell r="CY8">
            <v>2607851000</v>
          </cell>
          <cell r="CZ8">
            <v>4186841000</v>
          </cell>
          <cell r="DA8">
            <v>1600921000</v>
          </cell>
          <cell r="DB8">
            <v>1028818000</v>
          </cell>
          <cell r="DC8">
            <v>72348626000</v>
          </cell>
          <cell r="DD8">
            <v>56967447000</v>
          </cell>
          <cell r="DE8">
            <v>37297473000</v>
          </cell>
          <cell r="DF8">
            <v>28527611000</v>
          </cell>
          <cell r="DH8">
            <v>72102010000</v>
          </cell>
          <cell r="DI8">
            <v>-59720475000</v>
          </cell>
          <cell r="DJ8">
            <v>-3944133000</v>
          </cell>
          <cell r="DK8">
            <v>-3151947000</v>
          </cell>
          <cell r="DL8">
            <v>5285455000</v>
          </cell>
          <cell r="DM8">
            <v>7.3305237953837907E-2</v>
          </cell>
          <cell r="DN8">
            <v>7.9103973558648746E-2</v>
          </cell>
          <cell r="DO8" t="str">
            <v>n.a.</v>
          </cell>
          <cell r="DP8">
            <v>9933148500</v>
          </cell>
          <cell r="DQ8">
            <v>3397346000</v>
          </cell>
          <cell r="DS8">
            <v>40716655000</v>
          </cell>
          <cell r="DT8">
            <v>-33182397000</v>
          </cell>
          <cell r="DU8">
            <v>-2619205000</v>
          </cell>
          <cell r="DV8">
            <v>-2502221000</v>
          </cell>
          <cell r="DW8">
            <v>2412832000</v>
          </cell>
          <cell r="DX8">
            <v>5.9259091887582611E-2</v>
          </cell>
          <cell r="DY8">
            <v>6.2991936862281342E-2</v>
          </cell>
          <cell r="DZ8" t="str">
            <v>n.a.</v>
          </cell>
          <cell r="EA8">
            <v>6472431500</v>
          </cell>
          <cell r="EB8">
            <v>2893881000</v>
          </cell>
          <cell r="ED8">
            <v>25432643000</v>
          </cell>
          <cell r="EE8">
            <v>-19884342000</v>
          </cell>
          <cell r="EF8">
            <v>-1862731000</v>
          </cell>
          <cell r="EG8">
            <v>-1684200000</v>
          </cell>
          <cell r="EH8">
            <v>2001370000</v>
          </cell>
          <cell r="EI8">
            <v>7.8692961639889328E-2</v>
          </cell>
          <cell r="EJ8">
            <v>8.5414480041267921E-2</v>
          </cell>
          <cell r="EK8" t="str">
            <v>n.a.</v>
          </cell>
          <cell r="EL8">
            <v>3884132500</v>
          </cell>
          <cell r="EM8">
            <v>1314869500</v>
          </cell>
          <cell r="EO8">
            <v>46083769333.333336</v>
          </cell>
          <cell r="EP8">
            <v>-37595738000</v>
          </cell>
          <cell r="EQ8">
            <v>-2808689666.6666665</v>
          </cell>
          <cell r="ER8">
            <v>-2446122666.6666665</v>
          </cell>
          <cell r="ES8">
            <v>3233219000.0000033</v>
          </cell>
          <cell r="ET8">
            <v>7.0159603842590831E-2</v>
          </cell>
          <cell r="EU8">
            <v>7.5453383325275306E-2</v>
          </cell>
          <cell r="EV8" t="e">
            <v>#VALUE!</v>
          </cell>
          <cell r="EW8">
            <v>6763237500</v>
          </cell>
          <cell r="EX8">
            <v>2535365500</v>
          </cell>
        </row>
        <row r="9">
          <cell r="B9" t="str">
            <v>SUNWODA ELECTRONIC CO.,LTD</v>
          </cell>
          <cell r="C9" t="str">
            <v>include before</v>
          </cell>
          <cell r="H9">
            <v>2.5743357725376323E-2</v>
          </cell>
          <cell r="I9" t="str">
            <v>include</v>
          </cell>
          <cell r="J9" t="str">
            <v>final include</v>
          </cell>
          <cell r="K9" t="str">
            <v>include</v>
          </cell>
          <cell r="M9" t="str">
            <v>SUNWODA ELECTRONIC CO.,LTD</v>
          </cell>
          <cell r="N9" t="str">
            <v>The company is engaged in the manufacture and sale of computers, laptops, tablet PCs, mini PCs, umpc and mobile devices. It was founded in the year 2009. The registered head office of the company is located in the city of Shenzhen, People's Republic of China. The company supplies a wide range of products to meet the ever-changing market demands. It annually produces 2000 pieces per day. Its products sell well in North America, West Europe and Australia.</v>
          </cell>
          <cell r="O9" t="str">
            <v>Manufacturing</v>
          </cell>
          <cell r="P9" t="str">
            <v>www.sunwoda.com</v>
          </cell>
          <cell r="R9" t="str">
            <v>China</v>
          </cell>
          <cell r="S9" t="str">
            <v>300207</v>
          </cell>
          <cell r="T9" t="str">
            <v>A+</v>
          </cell>
          <cell r="U9" t="str">
            <v>3691</v>
          </cell>
          <cell r="V9" t="str">
            <v>Engaged in the manufacture and sale of computers, laptops, tablet PCs, mini PCs, umpc and mobile devices</v>
          </cell>
          <cell r="W9" t="str">
            <v>The Company is principally engaged in the research, development, design, production and sale of lithium ion battery modules.</v>
          </cell>
          <cell r="Z9" t="str">
            <v>CN40394PC</v>
          </cell>
          <cell r="AA9">
            <v>52333818000</v>
          </cell>
          <cell r="AB9">
            <v>37490425000</v>
          </cell>
          <cell r="AC9">
            <v>29759316000</v>
          </cell>
          <cell r="AD9">
            <v>25249869000</v>
          </cell>
          <cell r="AE9">
            <v>51639425000</v>
          </cell>
          <cell r="AF9">
            <v>37094904000</v>
          </cell>
          <cell r="AG9">
            <v>29485251000</v>
          </cell>
          <cell r="AH9">
            <v>25144483000</v>
          </cell>
          <cell r="AI9">
            <v>-138304000</v>
          </cell>
          <cell r="AJ9">
            <v>-117529000</v>
          </cell>
          <cell r="AK9">
            <v>-104114000</v>
          </cell>
          <cell r="AL9">
            <v>-97577000</v>
          </cell>
          <cell r="AM9">
            <v>51501121000</v>
          </cell>
          <cell r="AN9">
            <v>36977375000</v>
          </cell>
          <cell r="AO9">
            <v>29381137000</v>
          </cell>
          <cell r="AP9">
            <v>25046906000</v>
          </cell>
          <cell r="AQ9">
            <v>832697000</v>
          </cell>
          <cell r="AR9">
            <v>513050000</v>
          </cell>
          <cell r="AS9">
            <v>378179000</v>
          </cell>
          <cell r="AT9">
            <v>202963000</v>
          </cell>
          <cell r="AU9">
            <v>-43487776000</v>
          </cell>
          <cell r="AV9">
            <v>-30982942000</v>
          </cell>
          <cell r="AW9">
            <v>-24617712000</v>
          </cell>
          <cell r="AX9">
            <v>-20885882000</v>
          </cell>
          <cell r="AY9" t="str">
            <v>n.a.</v>
          </cell>
          <cell r="AZ9" t="str">
            <v>n.a.</v>
          </cell>
          <cell r="BA9" t="str">
            <v>n.a.</v>
          </cell>
          <cell r="BB9" t="str">
            <v>n.a.</v>
          </cell>
          <cell r="BC9">
            <v>-5730488000</v>
          </cell>
          <cell r="BD9">
            <v>-4182524000</v>
          </cell>
          <cell r="BE9">
            <v>-3309589000</v>
          </cell>
          <cell r="BF9">
            <v>-2674108000</v>
          </cell>
          <cell r="BG9">
            <v>3115554000</v>
          </cell>
          <cell r="BH9">
            <v>2324959000</v>
          </cell>
          <cell r="BI9">
            <v>1832015000</v>
          </cell>
          <cell r="BJ9">
            <v>1689879000</v>
          </cell>
          <cell r="BK9">
            <v>-1215115000</v>
          </cell>
          <cell r="BL9">
            <v>-806875000</v>
          </cell>
          <cell r="BM9">
            <v>-568657000</v>
          </cell>
          <cell r="BN9">
            <v>-457942000</v>
          </cell>
          <cell r="BO9">
            <v>-1174278000</v>
          </cell>
          <cell r="BP9">
            <v>-770743000</v>
          </cell>
          <cell r="BQ9">
            <v>-518723000</v>
          </cell>
          <cell r="BR9">
            <v>-422681000</v>
          </cell>
          <cell r="BS9">
            <v>-40837000</v>
          </cell>
          <cell r="BT9">
            <v>-36132000</v>
          </cell>
          <cell r="BU9">
            <v>-49934000</v>
          </cell>
          <cell r="BV9">
            <v>-35261000</v>
          </cell>
          <cell r="BW9">
            <v>1063753000</v>
          </cell>
          <cell r="BX9">
            <v>915654000</v>
          </cell>
          <cell r="BY9">
            <v>801955000</v>
          </cell>
          <cell r="BZ9">
            <v>750966000</v>
          </cell>
          <cell r="CA9">
            <v>45149260000</v>
          </cell>
          <cell r="CB9">
            <v>26483263000</v>
          </cell>
          <cell r="CC9">
            <v>18676683000</v>
          </cell>
          <cell r="CD9">
            <v>14830748000</v>
          </cell>
          <cell r="CE9">
            <v>9874547000</v>
          </cell>
          <cell r="CF9">
            <v>7635338000</v>
          </cell>
          <cell r="CG9">
            <v>5120848000</v>
          </cell>
          <cell r="CH9">
            <v>4060961000</v>
          </cell>
          <cell r="CI9">
            <v>12447605000</v>
          </cell>
          <cell r="CJ9">
            <v>8551740000</v>
          </cell>
          <cell r="CK9">
            <v>7508406000</v>
          </cell>
          <cell r="CL9">
            <v>5103568000</v>
          </cell>
          <cell r="CM9">
            <v>2677264000</v>
          </cell>
          <cell r="CN9">
            <v>1539951000</v>
          </cell>
          <cell r="CO9">
            <v>1333773000</v>
          </cell>
          <cell r="CP9">
            <v>951381000</v>
          </cell>
          <cell r="CQ9">
            <v>19464003000</v>
          </cell>
          <cell r="CR9">
            <v>8367662000</v>
          </cell>
          <cell r="CS9">
            <v>4605610000</v>
          </cell>
          <cell r="CT9">
            <v>4674503000</v>
          </cell>
          <cell r="CU9">
            <v>8366250000</v>
          </cell>
          <cell r="CV9">
            <v>2925949000</v>
          </cell>
          <cell r="CW9">
            <v>10238000</v>
          </cell>
          <cell r="CX9">
            <v>989000</v>
          </cell>
          <cell r="CY9">
            <v>8081432000</v>
          </cell>
          <cell r="CZ9">
            <v>2015841000</v>
          </cell>
          <cell r="DA9">
            <v>1915030000</v>
          </cell>
          <cell r="DB9">
            <v>1165676000</v>
          </cell>
          <cell r="DC9">
            <v>74494462000</v>
          </cell>
          <cell r="DD9">
            <v>42628431000</v>
          </cell>
          <cell r="DE9">
            <v>30672202000</v>
          </cell>
          <cell r="DF9">
            <v>23589108000</v>
          </cell>
          <cell r="DH9">
            <v>51501121000</v>
          </cell>
          <cell r="DI9">
            <v>-43487776000</v>
          </cell>
          <cell r="DJ9">
            <v>-5730488000</v>
          </cell>
          <cell r="DK9">
            <v>-1215115000</v>
          </cell>
          <cell r="DL9">
            <v>1067742000</v>
          </cell>
          <cell r="DM9">
            <v>2.0732403086915333E-2</v>
          </cell>
          <cell r="DN9">
            <v>2.1171335753648393E-2</v>
          </cell>
          <cell r="DO9" t="str">
            <v>n.a.</v>
          </cell>
          <cell r="DP9">
            <v>8754942500</v>
          </cell>
          <cell r="DQ9">
            <v>5048636500</v>
          </cell>
          <cell r="DS9">
            <v>36977375000</v>
          </cell>
          <cell r="DT9">
            <v>-30982942000</v>
          </cell>
          <cell r="DU9">
            <v>-4182524000</v>
          </cell>
          <cell r="DV9">
            <v>-806875000</v>
          </cell>
          <cell r="DW9">
            <v>1005034000</v>
          </cell>
          <cell r="DX9">
            <v>2.7179701101011092E-2</v>
          </cell>
          <cell r="DY9">
            <v>2.7939076859079034E-2</v>
          </cell>
          <cell r="DZ9" t="str">
            <v>n.a.</v>
          </cell>
          <cell r="EA9">
            <v>6378093000</v>
          </cell>
          <cell r="EB9">
            <v>1965435500</v>
          </cell>
          <cell r="ED9">
            <v>29381137000</v>
          </cell>
          <cell r="EE9">
            <v>-24617712000</v>
          </cell>
          <cell r="EF9">
            <v>-3309589000</v>
          </cell>
          <cell r="EG9">
            <v>-568657000</v>
          </cell>
          <cell r="EH9">
            <v>885179000</v>
          </cell>
          <cell r="EI9">
            <v>3.0127458988397898E-2</v>
          </cell>
          <cell r="EJ9">
            <v>3.1063317822127616E-2</v>
          </cell>
          <cell r="EK9" t="str">
            <v>n.a.</v>
          </cell>
          <cell r="EL9">
            <v>4590904500</v>
          </cell>
          <cell r="EM9">
            <v>1540353000</v>
          </cell>
          <cell r="EO9">
            <v>39286544333.333336</v>
          </cell>
          <cell r="EP9">
            <v>-33029476666.666668</v>
          </cell>
          <cell r="EQ9">
            <v>-4407533666.666667</v>
          </cell>
          <cell r="ER9">
            <v>-863549000</v>
          </cell>
          <cell r="ES9">
            <v>985985000.00000095</v>
          </cell>
          <cell r="ET9">
            <v>2.5097269732716736E-2</v>
          </cell>
          <cell r="EU9">
            <v>2.5743357725376323E-2</v>
          </cell>
          <cell r="EV9" t="e">
            <v>#VALUE!</v>
          </cell>
          <cell r="EW9">
            <v>6574646666.666667</v>
          </cell>
          <cell r="EX9">
            <v>2851475000</v>
          </cell>
        </row>
        <row r="10">
          <cell r="B10" t="str">
            <v>HUNAN YUNENG NEW ENERGY BATTERY MATERIAL CO.,LTD.</v>
          </cell>
          <cell r="C10" t="str">
            <v>exclude</v>
          </cell>
          <cell r="D10" t="str">
            <v>Lev SDA/SDP</v>
          </cell>
          <cell r="H10" t="str">
            <v/>
          </cell>
          <cell r="I10" t="str">
            <v>ok，sda/sdp</v>
          </cell>
          <cell r="J10" t="str">
            <v>exclude</v>
          </cell>
          <cell r="K10" t="str">
            <v>ok, sda/sdp</v>
          </cell>
          <cell r="M10" t="str">
            <v>HUNAN YUNENG NEW ENERGY BATTERY MATERIAL CO.,LTD.</v>
          </cell>
          <cell r="N10" t="str">
            <v>This company is engaged in the research and development, production, sales and leasing of lithium batteries. It was established in 2016 and conducts business from its registered corporate office which is strategically located in Xiangtan, China. The company's business activities specialises in the R&amp;D, production, and sales of lithium iron phosphate, nickel-cobalt-manganese ternary series lithium-ion battery materials. It offers comprehensive after-sales service, supports the company's development strategy, and continuously develops innovative designs, improves product quality, and creates higher value and performance.</v>
          </cell>
          <cell r="O10" t="str">
            <v>Manufacturing; Retail; Services</v>
          </cell>
          <cell r="P10" t="str">
            <v>www.hunanyuneng.com</v>
          </cell>
          <cell r="R10" t="str">
            <v>China</v>
          </cell>
          <cell r="S10" t="str">
            <v>301358</v>
          </cell>
          <cell r="T10" t="str">
            <v>A+</v>
          </cell>
          <cell r="U10" t="str">
            <v>3691</v>
          </cell>
          <cell r="V10" t="str">
            <v>Engaged in the research and development, production, sales and leasing of lithium batteries</v>
          </cell>
          <cell r="W10" t="str">
            <v>The Company is mainly engaged in the research and development, production and sales of lithium ion battery cathode materials.</v>
          </cell>
          <cell r="Z10" t="str">
            <v>CN56830PC</v>
          </cell>
          <cell r="AA10">
            <v>42646610000</v>
          </cell>
          <cell r="AB10">
            <v>7030515000</v>
          </cell>
          <cell r="AC10">
            <v>956294000</v>
          </cell>
          <cell r="AD10">
            <v>582607000</v>
          </cell>
          <cell r="AE10">
            <v>42709554000</v>
          </cell>
          <cell r="AF10">
            <v>7039901000</v>
          </cell>
          <cell r="AG10">
            <v>953791000</v>
          </cell>
          <cell r="AH10">
            <v>581679000</v>
          </cell>
          <cell r="AI10">
            <v>-164272000</v>
          </cell>
          <cell r="AJ10">
            <v>-42069000</v>
          </cell>
          <cell r="AK10">
            <v>-4927000</v>
          </cell>
          <cell r="AL10">
            <v>-1425000</v>
          </cell>
          <cell r="AM10">
            <v>42545282000</v>
          </cell>
          <cell r="AN10">
            <v>6997832000</v>
          </cell>
          <cell r="AO10">
            <v>948864000</v>
          </cell>
          <cell r="AP10">
            <v>580254000</v>
          </cell>
          <cell r="AQ10">
            <v>101328000</v>
          </cell>
          <cell r="AR10">
            <v>32683000</v>
          </cell>
          <cell r="AS10">
            <v>7430000</v>
          </cell>
          <cell r="AT10">
            <v>2353000</v>
          </cell>
          <cell r="AU10">
            <v>-36788971000</v>
          </cell>
          <cell r="AV10">
            <v>-4980460000</v>
          </cell>
          <cell r="AW10">
            <v>-759135000</v>
          </cell>
          <cell r="AX10">
            <v>-416711000</v>
          </cell>
          <cell r="AY10" t="str">
            <v>n.a.</v>
          </cell>
          <cell r="AZ10" t="str">
            <v>n.a.</v>
          </cell>
          <cell r="BA10" t="str">
            <v>n.a.</v>
          </cell>
          <cell r="BB10" t="str">
            <v>n.a.</v>
          </cell>
          <cell r="BC10">
            <v>-853662000</v>
          </cell>
          <cell r="BD10">
            <v>-248963000</v>
          </cell>
          <cell r="BE10">
            <v>-68810000</v>
          </cell>
          <cell r="BF10">
            <v>-55047000</v>
          </cell>
          <cell r="BG10">
            <v>5003977000</v>
          </cell>
          <cell r="BH10">
            <v>1801092000</v>
          </cell>
          <cell r="BI10">
            <v>128349000</v>
          </cell>
          <cell r="BJ10">
            <v>110849000</v>
          </cell>
          <cell r="BK10">
            <v>-601078000</v>
          </cell>
          <cell r="BL10">
            <v>-200144000</v>
          </cell>
          <cell r="BM10">
            <v>-56699000</v>
          </cell>
          <cell r="BN10">
            <v>-29886000</v>
          </cell>
          <cell r="BO10">
            <v>-583675000</v>
          </cell>
          <cell r="BP10">
            <v>-186586000</v>
          </cell>
          <cell r="BQ10">
            <v>-49483000</v>
          </cell>
          <cell r="BR10">
            <v>-24469000</v>
          </cell>
          <cell r="BS10">
            <v>-17403000</v>
          </cell>
          <cell r="BT10">
            <v>-13558000</v>
          </cell>
          <cell r="BU10">
            <v>-7216000</v>
          </cell>
          <cell r="BV10">
            <v>-5417000</v>
          </cell>
          <cell r="BW10">
            <v>3007206000</v>
          </cell>
          <cell r="BX10">
            <v>1184120000</v>
          </cell>
          <cell r="BY10">
            <v>39166000</v>
          </cell>
          <cell r="BZ10">
            <v>55255000</v>
          </cell>
          <cell r="CA10">
            <v>18081501000</v>
          </cell>
          <cell r="CB10">
            <v>5289292000</v>
          </cell>
          <cell r="CC10">
            <v>1397737000</v>
          </cell>
          <cell r="CD10">
            <v>354529000</v>
          </cell>
          <cell r="CE10">
            <v>4971413000</v>
          </cell>
          <cell r="CF10">
            <v>899224000</v>
          </cell>
          <cell r="CG10">
            <v>129808000</v>
          </cell>
          <cell r="CH10">
            <v>58370000</v>
          </cell>
          <cell r="CI10">
            <v>6392912000</v>
          </cell>
          <cell r="CJ10">
            <v>2123653000</v>
          </cell>
          <cell r="CK10">
            <v>267390000</v>
          </cell>
          <cell r="CL10">
            <v>60806000</v>
          </cell>
          <cell r="CM10">
            <v>5240054000</v>
          </cell>
          <cell r="CN10">
            <v>1276814000</v>
          </cell>
          <cell r="CO10">
            <v>386392000</v>
          </cell>
          <cell r="CP10">
            <v>202002000</v>
          </cell>
          <cell r="CQ10">
            <v>1045292000</v>
          </cell>
          <cell r="CR10">
            <v>488024000</v>
          </cell>
          <cell r="CS10">
            <v>537000000</v>
          </cell>
          <cell r="CT10">
            <v>27165000</v>
          </cell>
          <cell r="CU10">
            <v>610123000</v>
          </cell>
          <cell r="CV10">
            <v>293905000</v>
          </cell>
          <cell r="CW10">
            <v>86063000</v>
          </cell>
          <cell r="CX10">
            <v>24493000</v>
          </cell>
          <cell r="CY10">
            <v>1034583000</v>
          </cell>
          <cell r="CZ10" t="str">
            <v>n.a.</v>
          </cell>
          <cell r="DA10" t="str">
            <v>n.a.</v>
          </cell>
          <cell r="DB10" t="str">
            <v>n.a.</v>
          </cell>
          <cell r="DC10">
            <v>26434432000</v>
          </cell>
          <cell r="DD10">
            <v>8726025000</v>
          </cell>
          <cell r="DE10">
            <v>2724985000</v>
          </cell>
          <cell r="DF10">
            <v>901954000</v>
          </cell>
          <cell r="DH10">
            <v>42545282000</v>
          </cell>
          <cell r="DI10">
            <v>-36788971000</v>
          </cell>
          <cell r="DJ10">
            <v>-853662000</v>
          </cell>
          <cell r="DK10">
            <v>-601078000</v>
          </cell>
          <cell r="DL10">
            <v>4301571000</v>
          </cell>
          <cell r="DM10">
            <v>0.10110571132188054</v>
          </cell>
          <cell r="DN10">
            <v>0.1124778659686033</v>
          </cell>
          <cell r="DO10" t="str">
            <v>n.a.</v>
          </cell>
          <cell r="DP10">
            <v>2935318500</v>
          </cell>
          <cell r="DQ10" t="e">
            <v>#VALUE!</v>
          </cell>
          <cell r="DS10">
            <v>6997832000</v>
          </cell>
          <cell r="DT10">
            <v>-4980460000</v>
          </cell>
          <cell r="DU10">
            <v>-248963000</v>
          </cell>
          <cell r="DV10">
            <v>-200144000</v>
          </cell>
          <cell r="DW10">
            <v>1568265000</v>
          </cell>
          <cell r="DX10">
            <v>0.2241072663647827</v>
          </cell>
          <cell r="DY10">
            <v>0.28883794969285764</v>
          </cell>
          <cell r="DZ10" t="str">
            <v>n.a.</v>
          </cell>
          <cell r="EA10">
            <v>514516000</v>
          </cell>
          <cell r="EB10" t="e">
            <v>#VALUE!</v>
          </cell>
          <cell r="ED10">
            <v>948864000</v>
          </cell>
          <cell r="EE10">
            <v>-759135000</v>
          </cell>
          <cell r="EF10">
            <v>-68810000</v>
          </cell>
          <cell r="EG10">
            <v>-56699000</v>
          </cell>
          <cell r="EH10">
            <v>64220000</v>
          </cell>
          <cell r="EI10">
            <v>6.7680932146229597E-2</v>
          </cell>
          <cell r="EJ10">
            <v>7.2594173475431928E-2</v>
          </cell>
          <cell r="EK10" t="str">
            <v>n.a.</v>
          </cell>
          <cell r="EL10">
            <v>94089000</v>
          </cell>
          <cell r="EM10" t="e">
            <v>#VALUE!</v>
          </cell>
          <cell r="EO10">
            <v>16830659333.333334</v>
          </cell>
          <cell r="EP10">
            <v>-14176188666.666666</v>
          </cell>
          <cell r="EQ10">
            <v>-390478333.33333331</v>
          </cell>
          <cell r="ER10">
            <v>-285973666.66666669</v>
          </cell>
          <cell r="ES10">
            <v>1978018666.6666677</v>
          </cell>
          <cell r="ET10">
            <v>0.11752472838358606</v>
          </cell>
          <cell r="EU10">
            <v>0.13317622846056429</v>
          </cell>
          <cell r="EV10" t="e">
            <v>#VALUE!</v>
          </cell>
          <cell r="EW10">
            <v>1181307833.3333333</v>
          </cell>
          <cell r="EX10" t="e">
            <v>#VALUE!</v>
          </cell>
        </row>
        <row r="11">
          <cell r="B11" t="str">
            <v>TIANNENG BATTERY GROUP CO.,LTD.</v>
          </cell>
          <cell r="C11" t="str">
            <v>exclude</v>
          </cell>
          <cell r="D11" t="str">
            <v>Independence(A+, A, A-, B+, B, B-,U)</v>
          </cell>
          <cell r="H11" t="str">
            <v/>
          </cell>
          <cell r="I11" t="str">
            <v>ok，indep</v>
          </cell>
          <cell r="J11" t="str">
            <v>exclude</v>
          </cell>
          <cell r="K11" t="str">
            <v>ok, indep</v>
          </cell>
          <cell r="M11" t="str">
            <v>TIANNENG BATTERY GROUP CO.,LTD.</v>
          </cell>
          <cell r="N11" t="str">
            <v>This company operates as an investment holding firm for a group engaged in the research, development, manufacture, and sale of lead-acid batteries and battery related accessories. It started its operations in 2003, and it conducts business from its registered head office located in Huzhou, China. The company was formerly known as Zhejiang Tianneng Battery Co., Ltd. As an investment firm, the company holds securities of other business firms mainly for investment purposes. It invests money on behalf of its shareholders who in turn share in the profits and losses. The company owns investments such as properties and shares for long term investment and derives investment income from the payment of dividends, rent or interest.</v>
          </cell>
          <cell r="O11" t="str">
            <v>Services; Manufacturing</v>
          </cell>
          <cell r="P11" t="str">
            <v>www.tiannenggroup.com</v>
          </cell>
          <cell r="R11" t="str">
            <v>China</v>
          </cell>
          <cell r="S11" t="str">
            <v>688819</v>
          </cell>
          <cell r="T11" t="str">
            <v>D</v>
          </cell>
          <cell r="U11" t="str">
            <v>3691</v>
          </cell>
          <cell r="V11" t="str">
            <v>Operates as an investment holding firm for a group engaged in the research, development, manufacture, and sale of lead-acid batteries and battery related accessories</v>
          </cell>
          <cell r="W11" t="str">
            <v>The Company is one of the leading enterprises in the domestic battery industry, which focuses on the power battery business of electric light vehicles, and integrates the R &amp;amp; D, production and sales of various types of batteries, such as power batteries for special electric vehicles, power batteries for new energy vehicles, starting and stopping batteries for vehicles, energy storage batteries, 3C batteries, backup batteries, etc.</v>
          </cell>
          <cell r="Z11" t="str">
            <v>CN55509PC</v>
          </cell>
          <cell r="AA11">
            <v>40666565000</v>
          </cell>
          <cell r="AB11">
            <v>37604012000</v>
          </cell>
          <cell r="AC11">
            <v>34140319000</v>
          </cell>
          <cell r="AD11">
            <v>41696358000</v>
          </cell>
          <cell r="AE11">
            <v>39040237000</v>
          </cell>
          <cell r="AF11">
            <v>34500132000</v>
          </cell>
          <cell r="AG11">
            <v>30671629000</v>
          </cell>
          <cell r="AH11">
            <v>30352849000</v>
          </cell>
          <cell r="AI11">
            <v>-1619378000</v>
          </cell>
          <cell r="AJ11">
            <v>-1449839000</v>
          </cell>
          <cell r="AK11">
            <v>-1285829000</v>
          </cell>
          <cell r="AL11">
            <v>-1275131000</v>
          </cell>
          <cell r="AM11">
            <v>37420859000</v>
          </cell>
          <cell r="AN11">
            <v>33050293000</v>
          </cell>
          <cell r="AO11">
            <v>29385800000</v>
          </cell>
          <cell r="AP11">
            <v>29077718000</v>
          </cell>
          <cell r="AQ11">
            <v>3245706000</v>
          </cell>
          <cell r="AR11">
            <v>4553719000</v>
          </cell>
          <cell r="AS11">
            <v>4754519000</v>
          </cell>
          <cell r="AT11">
            <v>12618640000</v>
          </cell>
          <cell r="AU11">
            <v>-30826356000</v>
          </cell>
          <cell r="AV11">
            <v>-28066970000</v>
          </cell>
          <cell r="AW11">
            <v>-23175746000</v>
          </cell>
          <cell r="AX11">
            <v>-24118488000</v>
          </cell>
          <cell r="AY11" t="str">
            <v>n.a.</v>
          </cell>
          <cell r="AZ11" t="str">
            <v>n.a.</v>
          </cell>
          <cell r="BA11" t="str">
            <v>n.a.</v>
          </cell>
          <cell r="BB11" t="str">
            <v>n.a.</v>
          </cell>
          <cell r="BC11">
            <v>-6537368000</v>
          </cell>
          <cell r="BD11">
            <v>-7388965000</v>
          </cell>
          <cell r="BE11">
            <v>-7657727000</v>
          </cell>
          <cell r="BF11">
            <v>-15524747000</v>
          </cell>
          <cell r="BG11">
            <v>3302841000</v>
          </cell>
          <cell r="BH11">
            <v>2148077000</v>
          </cell>
          <cell r="BI11">
            <v>3306846000</v>
          </cell>
          <cell r="BJ11">
            <v>2053123000</v>
          </cell>
          <cell r="BK11">
            <v>-645261000</v>
          </cell>
          <cell r="BL11">
            <v>-540834000</v>
          </cell>
          <cell r="BM11">
            <v>-490676000</v>
          </cell>
          <cell r="BN11">
            <v>0</v>
          </cell>
          <cell r="BO11">
            <v>-611008000</v>
          </cell>
          <cell r="BP11">
            <v>-512242000</v>
          </cell>
          <cell r="BQ11">
            <v>-468417000</v>
          </cell>
          <cell r="BR11">
            <v>0</v>
          </cell>
          <cell r="BS11">
            <v>-34253000</v>
          </cell>
          <cell r="BT11">
            <v>-28592000</v>
          </cell>
          <cell r="BU11">
            <v>-22259000</v>
          </cell>
          <cell r="BV11">
            <v>0</v>
          </cell>
          <cell r="BW11">
            <v>1908186000</v>
          </cell>
          <cell r="BX11">
            <v>1369366000</v>
          </cell>
          <cell r="BY11">
            <v>2279814000</v>
          </cell>
          <cell r="BZ11">
            <v>1491732000</v>
          </cell>
          <cell r="CA11">
            <v>22317352000</v>
          </cell>
          <cell r="CB11">
            <v>18956732000</v>
          </cell>
          <cell r="CC11">
            <v>13677454000</v>
          </cell>
          <cell r="CD11">
            <v>12394348000</v>
          </cell>
          <cell r="CE11">
            <v>5627009000</v>
          </cell>
          <cell r="CF11">
            <v>3709082000</v>
          </cell>
          <cell r="CG11">
            <v>4042415000</v>
          </cell>
          <cell r="CH11">
            <v>3508785000</v>
          </cell>
          <cell r="CI11">
            <v>1332242000</v>
          </cell>
          <cell r="CJ11">
            <v>1125048000</v>
          </cell>
          <cell r="CK11">
            <v>1001529000</v>
          </cell>
          <cell r="CL11">
            <v>859318000</v>
          </cell>
          <cell r="CM11">
            <v>3547748000</v>
          </cell>
          <cell r="CN11">
            <v>2022161000</v>
          </cell>
          <cell r="CO11">
            <v>2942297000</v>
          </cell>
          <cell r="CP11">
            <v>2406307000</v>
          </cell>
          <cell r="CQ11">
            <v>11344376000</v>
          </cell>
          <cell r="CR11">
            <v>11744483000</v>
          </cell>
          <cell r="CS11">
            <v>5389979000</v>
          </cell>
          <cell r="CT11">
            <v>5184115000</v>
          </cell>
          <cell r="CU11">
            <v>4848898000</v>
          </cell>
          <cell r="CV11">
            <v>4462519000</v>
          </cell>
          <cell r="CW11">
            <v>483100000</v>
          </cell>
          <cell r="CX11">
            <v>804600000</v>
          </cell>
          <cell r="CY11">
            <v>1405938000</v>
          </cell>
          <cell r="CZ11">
            <v>710623000</v>
          </cell>
          <cell r="DA11">
            <v>216218000</v>
          </cell>
          <cell r="DB11">
            <v>96541000</v>
          </cell>
          <cell r="DC11">
            <v>32377567000</v>
          </cell>
          <cell r="DD11">
            <v>26677081000</v>
          </cell>
          <cell r="DE11">
            <v>19643121000</v>
          </cell>
          <cell r="DF11">
            <v>17957844000</v>
          </cell>
          <cell r="DH11">
            <v>37420859000</v>
          </cell>
          <cell r="DI11">
            <v>-30826356000</v>
          </cell>
          <cell r="DJ11">
            <v>-6537368000</v>
          </cell>
          <cell r="DK11">
            <v>-645261000</v>
          </cell>
          <cell r="DL11">
            <v>-588126000</v>
          </cell>
          <cell r="DM11">
            <v>-1.5716528581024822E-2</v>
          </cell>
          <cell r="DN11">
            <v>-1.5473341369152583E-2</v>
          </cell>
          <cell r="DO11" t="str">
            <v>n.a.</v>
          </cell>
          <cell r="DP11">
            <v>4668045500</v>
          </cell>
          <cell r="DQ11">
            <v>1058280500</v>
          </cell>
          <cell r="DS11">
            <v>33050293000</v>
          </cell>
          <cell r="DT11">
            <v>-28066970000</v>
          </cell>
          <cell r="DU11">
            <v>-7388965000</v>
          </cell>
          <cell r="DV11">
            <v>-540834000</v>
          </cell>
          <cell r="DW11">
            <v>-2946476000</v>
          </cell>
          <cell r="DX11">
            <v>-8.9151282259434125E-2</v>
          </cell>
          <cell r="DY11">
            <v>-8.1853901943254967E-2</v>
          </cell>
          <cell r="DZ11" t="str">
            <v>n.a.</v>
          </cell>
          <cell r="EA11">
            <v>3875748500</v>
          </cell>
          <cell r="EB11">
            <v>463420500</v>
          </cell>
          <cell r="ED11">
            <v>29385800000</v>
          </cell>
          <cell r="EE11">
            <v>-23175746000</v>
          </cell>
          <cell r="EF11">
            <v>-7657727000</v>
          </cell>
          <cell r="EG11">
            <v>-490676000</v>
          </cell>
          <cell r="EH11">
            <v>-1938349000</v>
          </cell>
          <cell r="EI11">
            <v>-6.5962097339531345E-2</v>
          </cell>
          <cell r="EJ11">
            <v>-6.1880340308686436E-2</v>
          </cell>
          <cell r="EK11" t="str">
            <v>n.a.</v>
          </cell>
          <cell r="EL11">
            <v>3775600000</v>
          </cell>
          <cell r="EM11">
            <v>156379500</v>
          </cell>
          <cell r="EO11">
            <v>33285650666.666668</v>
          </cell>
          <cell r="EP11">
            <v>-27356357333.333332</v>
          </cell>
          <cell r="EQ11">
            <v>-7194686666.666667</v>
          </cell>
          <cell r="ER11">
            <v>-558923666.66666663</v>
          </cell>
          <cell r="ES11">
            <v>-1824316999.9999976</v>
          </cell>
          <cell r="ET11">
            <v>-5.4807911621416128E-2</v>
          </cell>
          <cell r="EU11">
            <v>-5.1960087725515074E-2</v>
          </cell>
          <cell r="EV11" t="e">
            <v>#VALUE!</v>
          </cell>
          <cell r="EW11">
            <v>4106464666.6666665</v>
          </cell>
          <cell r="EX11">
            <v>559360166.66666663</v>
          </cell>
        </row>
        <row r="12">
          <cell r="B12" t="str">
            <v>SUNGROW POWER SUPPLY CO., LTD.</v>
          </cell>
          <cell r="C12" t="str">
            <v>exclude</v>
          </cell>
          <cell r="D12" t="str">
            <v>Lev SDA/SDP</v>
          </cell>
          <cell r="H12" t="str">
            <v/>
          </cell>
          <cell r="I12" t="str">
            <v>ok，sda/sdp</v>
          </cell>
          <cell r="J12" t="str">
            <v>exclude</v>
          </cell>
          <cell r="K12" t="str">
            <v>ok, sda/sdp</v>
          </cell>
          <cell r="M12" t="str">
            <v>SUNGROW POWER SUPPLY CO., LTD.</v>
          </cell>
          <cell r="N12" t="str">
            <v>The company is engaged in the research, development, marketing and sales of renewable energy products. It was founded in 1997 by Renxian Cao with Headquartered in Hefei, China, Near Shanghai. The company is a National high-tech enterprise specialized in research, development, marketing and sales of renewable energy products especially for solar and wind power. The main products of the company includes inverter and converter for photovoltaic system, UPS converter for mega-watt wind system and also provides project consulting, system design, technical support, and other services to the whole project process.As a leading specialist in inverters technology and material, the company is committed to research, development, manufacturing, and marketing of innovative and superb renewable energy products that meet and surpass international standards and customer demands worldwide.</v>
          </cell>
          <cell r="O12" t="str">
            <v>Manufacturing</v>
          </cell>
          <cell r="P12" t="str">
            <v>www.sungrowpower.com</v>
          </cell>
          <cell r="R12" t="str">
            <v>China</v>
          </cell>
          <cell r="S12" t="str">
            <v>300274</v>
          </cell>
          <cell r="T12" t="str">
            <v>B+</v>
          </cell>
          <cell r="U12" t="str">
            <v>3699</v>
          </cell>
          <cell r="V12" t="str">
            <v>Engaged in the research, development, marketing and sales of renewable energy products</v>
          </cell>
          <cell r="W12" t="str">
            <v>The Company is principally engaged in the research, development, production and distribution of solar energy photovoltaic inverters, wind energy converters and other power supplies, as well as the provision of related services.</v>
          </cell>
          <cell r="Z12" t="str">
            <v>CN40500PC</v>
          </cell>
          <cell r="AA12">
            <v>40335559000</v>
          </cell>
          <cell r="AB12">
            <v>24240412000</v>
          </cell>
          <cell r="AC12">
            <v>19380590000</v>
          </cell>
          <cell r="AD12">
            <v>13101288000</v>
          </cell>
          <cell r="AE12">
            <v>40109117000</v>
          </cell>
          <cell r="AF12">
            <v>24098843000</v>
          </cell>
          <cell r="AG12">
            <v>19189682000</v>
          </cell>
          <cell r="AH12">
            <v>12985814000</v>
          </cell>
          <cell r="AI12">
            <v>-142615000</v>
          </cell>
          <cell r="AJ12">
            <v>-82486000</v>
          </cell>
          <cell r="AK12">
            <v>-62908000</v>
          </cell>
          <cell r="AL12">
            <v>-46544000</v>
          </cell>
          <cell r="AM12">
            <v>39966502000</v>
          </cell>
          <cell r="AN12">
            <v>24016357000</v>
          </cell>
          <cell r="AO12">
            <v>19126774000</v>
          </cell>
          <cell r="AP12">
            <v>12939270000</v>
          </cell>
          <cell r="AQ12">
            <v>369057000</v>
          </cell>
          <cell r="AR12">
            <v>224055000</v>
          </cell>
          <cell r="AS12">
            <v>253816000</v>
          </cell>
          <cell r="AT12">
            <v>162018000</v>
          </cell>
          <cell r="AU12">
            <v>-29876732000</v>
          </cell>
          <cell r="AV12">
            <v>-18450977000</v>
          </cell>
          <cell r="AW12">
            <v>-14531182000</v>
          </cell>
          <cell r="AX12">
            <v>-9632192000</v>
          </cell>
          <cell r="AY12" t="str">
            <v>n.a.</v>
          </cell>
          <cell r="AZ12" t="str">
            <v>n.a.</v>
          </cell>
          <cell r="BA12" t="str">
            <v>n.a.</v>
          </cell>
          <cell r="BB12" t="str">
            <v>n.a.</v>
          </cell>
          <cell r="BC12">
            <v>-5601261000</v>
          </cell>
          <cell r="BD12">
            <v>-3244639000</v>
          </cell>
          <cell r="BE12">
            <v>-2198432000</v>
          </cell>
          <cell r="BF12">
            <v>-1914439000</v>
          </cell>
          <cell r="BG12">
            <v>4857566000</v>
          </cell>
          <cell r="BH12">
            <v>2544796000</v>
          </cell>
          <cell r="BI12">
            <v>2650976000</v>
          </cell>
          <cell r="BJ12">
            <v>1554657000</v>
          </cell>
          <cell r="BK12">
            <v>-381529000</v>
          </cell>
          <cell r="BL12">
            <v>-341487000</v>
          </cell>
          <cell r="BM12">
            <v>-282857000</v>
          </cell>
          <cell r="BN12">
            <v>-263865000</v>
          </cell>
          <cell r="BO12">
            <v>-352928000</v>
          </cell>
          <cell r="BP12">
            <v>-290662000</v>
          </cell>
          <cell r="BQ12">
            <v>-250384000</v>
          </cell>
          <cell r="BR12">
            <v>-251975000</v>
          </cell>
          <cell r="BS12">
            <v>-28601000</v>
          </cell>
          <cell r="BT12">
            <v>-50825000</v>
          </cell>
          <cell r="BU12">
            <v>-32473000</v>
          </cell>
          <cell r="BV12">
            <v>-11890000</v>
          </cell>
          <cell r="BW12">
            <v>3593410000</v>
          </cell>
          <cell r="BX12">
            <v>1582708000</v>
          </cell>
          <cell r="BY12">
            <v>1954308000</v>
          </cell>
          <cell r="BZ12">
            <v>892553000</v>
          </cell>
          <cell r="CA12">
            <v>51993725000</v>
          </cell>
          <cell r="CB12">
            <v>36307433000</v>
          </cell>
          <cell r="CC12">
            <v>23253042000</v>
          </cell>
          <cell r="CD12">
            <v>18429305000</v>
          </cell>
          <cell r="CE12">
            <v>19060143000</v>
          </cell>
          <cell r="CF12">
            <v>10767519000</v>
          </cell>
          <cell r="CG12">
            <v>3873427000</v>
          </cell>
          <cell r="CH12">
            <v>3339367000</v>
          </cell>
          <cell r="CI12">
            <v>13804040000</v>
          </cell>
          <cell r="CJ12">
            <v>8748141000</v>
          </cell>
          <cell r="CK12">
            <v>6585489000</v>
          </cell>
          <cell r="CL12">
            <v>6671828000</v>
          </cell>
          <cell r="CM12">
            <v>5550621000</v>
          </cell>
          <cell r="CN12">
            <v>4776786000</v>
          </cell>
          <cell r="CO12">
            <v>4349335000</v>
          </cell>
          <cell r="CP12">
            <v>2308894000</v>
          </cell>
          <cell r="CQ12">
            <v>13157095000</v>
          </cell>
          <cell r="CR12">
            <v>11603041000</v>
          </cell>
          <cell r="CS12">
            <v>8090492000</v>
          </cell>
          <cell r="CT12">
            <v>5844559000</v>
          </cell>
          <cell r="CU12">
            <v>3355002000</v>
          </cell>
          <cell r="CV12">
            <v>5043041000</v>
          </cell>
          <cell r="CW12">
            <v>673049000</v>
          </cell>
          <cell r="CX12">
            <v>1387604000</v>
          </cell>
          <cell r="CY12">
            <v>1399343000</v>
          </cell>
          <cell r="CZ12">
            <v>600610000</v>
          </cell>
          <cell r="DA12">
            <v>362787000</v>
          </cell>
          <cell r="DB12">
            <v>206257000</v>
          </cell>
          <cell r="DC12">
            <v>61626212000</v>
          </cell>
          <cell r="DD12">
            <v>42840131000</v>
          </cell>
          <cell r="DE12">
            <v>28002934000</v>
          </cell>
          <cell r="DF12">
            <v>22819128000</v>
          </cell>
          <cell r="DH12">
            <v>39966502000</v>
          </cell>
          <cell r="DI12">
            <v>-29876732000</v>
          </cell>
          <cell r="DJ12">
            <v>-5601261000</v>
          </cell>
          <cell r="DK12">
            <v>-381529000</v>
          </cell>
          <cell r="DL12">
            <v>4106980000</v>
          </cell>
          <cell r="DM12">
            <v>0.10276055682831588</v>
          </cell>
          <cell r="DN12">
            <v>0.11452969172316352</v>
          </cell>
          <cell r="DO12" t="str">
            <v>n.a.</v>
          </cell>
          <cell r="DP12">
            <v>14913831000</v>
          </cell>
          <cell r="DQ12">
            <v>999976500</v>
          </cell>
          <cell r="DS12">
            <v>24016357000</v>
          </cell>
          <cell r="DT12">
            <v>-18450977000</v>
          </cell>
          <cell r="DU12">
            <v>-3244639000</v>
          </cell>
          <cell r="DV12">
            <v>-341487000</v>
          </cell>
          <cell r="DW12">
            <v>1979254000</v>
          </cell>
          <cell r="DX12">
            <v>8.2412748944396527E-2</v>
          </cell>
          <cell r="DY12">
            <v>8.9814618554898071E-2</v>
          </cell>
          <cell r="DZ12" t="str">
            <v>n.a.</v>
          </cell>
          <cell r="EA12">
            <v>7320473000</v>
          </cell>
          <cell r="EB12">
            <v>481698500</v>
          </cell>
          <cell r="ED12">
            <v>19126774000</v>
          </cell>
          <cell r="EE12">
            <v>-14531182000</v>
          </cell>
          <cell r="EF12">
            <v>-2198432000</v>
          </cell>
          <cell r="EG12">
            <v>-282857000</v>
          </cell>
          <cell r="EH12">
            <v>2114303000</v>
          </cell>
          <cell r="EI12">
            <v>0.11054153721897901</v>
          </cell>
          <cell r="EJ12">
            <v>0.12427959465735459</v>
          </cell>
          <cell r="EK12" t="str">
            <v>n.a.</v>
          </cell>
          <cell r="EL12">
            <v>3606397000</v>
          </cell>
          <cell r="EM12">
            <v>284522000</v>
          </cell>
          <cell r="EO12">
            <v>27703211000</v>
          </cell>
          <cell r="EP12">
            <v>-20952963666.666668</v>
          </cell>
          <cell r="EQ12">
            <v>-3681444000</v>
          </cell>
          <cell r="ER12">
            <v>-335291000</v>
          </cell>
          <cell r="ES12">
            <v>2733512333.3333321</v>
          </cell>
          <cell r="ET12">
            <v>9.8671317679865062E-2</v>
          </cell>
          <cell r="EU12">
            <v>0.10947318066687116</v>
          </cell>
          <cell r="EV12" t="e">
            <v>#VALUE!</v>
          </cell>
          <cell r="EW12">
            <v>8613567000</v>
          </cell>
          <cell r="EX12">
            <v>588732333.33333337</v>
          </cell>
        </row>
        <row r="13">
          <cell r="B13" t="str">
            <v>CHINA SHIPBUILDING INDUSTRY GROUP POWER CO.,LTD</v>
          </cell>
          <cell r="C13" t="str">
            <v>exclude</v>
          </cell>
          <cell r="D13" t="str">
            <v>Consecutive loss</v>
          </cell>
          <cell r="H13" t="str">
            <v/>
          </cell>
          <cell r="I13" t="str">
            <v>ok，loss</v>
          </cell>
          <cell r="J13" t="str">
            <v>exclude</v>
          </cell>
          <cell r="K13" t="str">
            <v>ok, sda/sdp</v>
          </cell>
          <cell r="M13" t="str">
            <v>CHINA SHIPBUILDING INDUSTRY GROUP POWER CO.,LTD</v>
          </cell>
          <cell r="N13" t="str">
            <v>This company, with registered head office located in Beijing, China, is engaged in the manufacture of internal combustion engines and parts. Its products include propulsion engines, auxiliary power units, environmental control systems, electric power systems, engine systems and accessories, aircraft hardware distribution, avionics systems, aircraft and obstruction lighting systems, inertial sensor systems, control products, space products and subsystems, management and technical services, and landing systems for aircraft manufacturers, airlines, business and general aviation, military, space, and airport operations. The company also offers environmental and combustion controls; sensing controls; security and life safety products and services; process automation products and solutions; and building solutions and services for homes, buildings, and industrial facilities. It was incorporated in 2000.</v>
          </cell>
          <cell r="O13" t="str">
            <v>Manufacturing</v>
          </cell>
          <cell r="P13" t="str">
            <v>www.china-csicpower.com.cn</v>
          </cell>
          <cell r="R13" t="str">
            <v>China</v>
          </cell>
          <cell r="S13" t="str">
            <v>600482</v>
          </cell>
          <cell r="T13" t="str">
            <v>B+</v>
          </cell>
          <cell r="U13" t="str">
            <v>3691</v>
          </cell>
          <cell r="V13" t="str">
            <v>Engaged in the manufacture of internal combustion engines and parts</v>
          </cell>
          <cell r="W13" t="str">
            <v>The Company mainly engaged in gas power, steam power, chemical power, all electric power, marine nuclear power, diesel engine power, hot gas motor power and other seven power business sectors, for the multi-dimensional high-end power equipment research and development, manufacturing, system integration, sales and service listed public company. The main products include gas turbine integrated products, steam turbine and waste heat boiler, high performance lead acid power battery, car start battery, electric propulsion system integration, special power system integration, civil nuclear power engineering safety monitoring system, diesel motor force product, and thermal gas engine power product.</v>
          </cell>
          <cell r="X13" t="str">
            <v>FENGFAN STOCK COMPANY LIMITED</v>
          </cell>
          <cell r="Z13" t="str">
            <v>CN31251PC</v>
          </cell>
          <cell r="AA13">
            <v>38318319000</v>
          </cell>
          <cell r="AB13">
            <v>34721652000</v>
          </cell>
          <cell r="AC13">
            <v>26875799000</v>
          </cell>
          <cell r="AD13">
            <v>29622117000</v>
          </cell>
          <cell r="AE13">
            <v>37873735000</v>
          </cell>
          <cell r="AF13">
            <v>34282132000</v>
          </cell>
          <cell r="AG13">
            <v>26507735000</v>
          </cell>
          <cell r="AH13">
            <v>29326740000</v>
          </cell>
          <cell r="AI13">
            <v>-444045000</v>
          </cell>
          <cell r="AJ13">
            <v>-430693000</v>
          </cell>
          <cell r="AK13">
            <v>-366225000</v>
          </cell>
          <cell r="AL13">
            <v>-399796000</v>
          </cell>
          <cell r="AM13">
            <v>37429690000</v>
          </cell>
          <cell r="AN13">
            <v>33851439000</v>
          </cell>
          <cell r="AO13">
            <v>26141510000</v>
          </cell>
          <cell r="AP13">
            <v>28926944000</v>
          </cell>
          <cell r="AQ13">
            <v>888629000</v>
          </cell>
          <cell r="AR13">
            <v>870213000</v>
          </cell>
          <cell r="AS13">
            <v>734289000</v>
          </cell>
          <cell r="AT13">
            <v>695173000</v>
          </cell>
          <cell r="AU13">
            <v>-31916099000</v>
          </cell>
          <cell r="AV13">
            <v>-29148220000</v>
          </cell>
          <cell r="AW13">
            <v>-22393408000</v>
          </cell>
          <cell r="AX13">
            <v>-24432357000</v>
          </cell>
          <cell r="AY13" t="str">
            <v>n.a.</v>
          </cell>
          <cell r="AZ13" t="str">
            <v>n.a.</v>
          </cell>
          <cell r="BA13" t="str">
            <v>n.a.</v>
          </cell>
          <cell r="BB13" t="str">
            <v>n.a.</v>
          </cell>
          <cell r="BC13">
            <v>-4563688000</v>
          </cell>
          <cell r="BD13">
            <v>-4055241000</v>
          </cell>
          <cell r="BE13">
            <v>-3010577000</v>
          </cell>
          <cell r="BF13">
            <v>-3308681000</v>
          </cell>
          <cell r="BG13">
            <v>1838532000</v>
          </cell>
          <cell r="BH13">
            <v>1518191000</v>
          </cell>
          <cell r="BI13">
            <v>1471814000</v>
          </cell>
          <cell r="BJ13">
            <v>1881079000</v>
          </cell>
          <cell r="BK13">
            <v>-1281394000</v>
          </cell>
          <cell r="BL13">
            <v>-942090000</v>
          </cell>
          <cell r="BM13">
            <v>-816350000</v>
          </cell>
          <cell r="BN13">
            <v>-785816000</v>
          </cell>
          <cell r="BO13">
            <v>-1109016000</v>
          </cell>
          <cell r="BP13">
            <v>-812134000</v>
          </cell>
          <cell r="BQ13">
            <v>-737950000</v>
          </cell>
          <cell r="BR13">
            <v>-716979000</v>
          </cell>
          <cell r="BS13">
            <v>-172378000</v>
          </cell>
          <cell r="BT13">
            <v>-129956000</v>
          </cell>
          <cell r="BU13">
            <v>-78400000</v>
          </cell>
          <cell r="BV13">
            <v>-68837000</v>
          </cell>
          <cell r="BW13">
            <v>332687000</v>
          </cell>
          <cell r="BX13">
            <v>634938000</v>
          </cell>
          <cell r="BY13">
            <v>542857000</v>
          </cell>
          <cell r="BZ13">
            <v>991123000</v>
          </cell>
          <cell r="CA13">
            <v>60758768000</v>
          </cell>
          <cell r="CB13">
            <v>52387336000</v>
          </cell>
          <cell r="CC13">
            <v>40462576000</v>
          </cell>
          <cell r="CD13">
            <v>38787405000</v>
          </cell>
          <cell r="CE13">
            <v>15401476000</v>
          </cell>
          <cell r="CF13">
            <v>13288889000</v>
          </cell>
          <cell r="CG13">
            <v>10110544000</v>
          </cell>
          <cell r="CH13">
            <v>8593434000</v>
          </cell>
          <cell r="CI13">
            <v>11768855000</v>
          </cell>
          <cell r="CJ13">
            <v>10545139000</v>
          </cell>
          <cell r="CK13">
            <v>11655844000</v>
          </cell>
          <cell r="CL13">
            <v>13538097000</v>
          </cell>
          <cell r="CM13">
            <v>7366606000</v>
          </cell>
          <cell r="CN13">
            <v>7454017000</v>
          </cell>
          <cell r="CO13">
            <v>5879231000</v>
          </cell>
          <cell r="CP13">
            <v>4348871000</v>
          </cell>
          <cell r="CQ13">
            <v>21975963000</v>
          </cell>
          <cell r="CR13">
            <v>17416021000</v>
          </cell>
          <cell r="CS13">
            <v>10579173000</v>
          </cell>
          <cell r="CT13">
            <v>9564066000</v>
          </cell>
          <cell r="CU13">
            <v>1249866000</v>
          </cell>
          <cell r="CV13">
            <v>802350000</v>
          </cell>
          <cell r="CW13" t="str">
            <v>n.a.</v>
          </cell>
          <cell r="CX13" t="str">
            <v>n.a.</v>
          </cell>
          <cell r="CY13">
            <v>5560691000</v>
          </cell>
          <cell r="CZ13">
            <v>5549328000</v>
          </cell>
          <cell r="DA13">
            <v>4856798000</v>
          </cell>
          <cell r="DB13">
            <v>4398113000</v>
          </cell>
          <cell r="DC13">
            <v>85867793000</v>
          </cell>
          <cell r="DD13">
            <v>77145856000</v>
          </cell>
          <cell r="DE13">
            <v>58744689000</v>
          </cell>
          <cell r="DF13">
            <v>56015704000</v>
          </cell>
          <cell r="DH13">
            <v>37429690000</v>
          </cell>
          <cell r="DI13">
            <v>-31916099000</v>
          </cell>
          <cell r="DJ13">
            <v>-4563688000</v>
          </cell>
          <cell r="DK13">
            <v>-1281394000</v>
          </cell>
          <cell r="DL13">
            <v>-331491000</v>
          </cell>
          <cell r="DM13">
            <v>-8.8563650941271485E-3</v>
          </cell>
          <cell r="DN13">
            <v>-8.7786184441635967E-3</v>
          </cell>
          <cell r="DO13" t="str">
            <v>n.a.</v>
          </cell>
          <cell r="DP13">
            <v>14345182500</v>
          </cell>
          <cell r="DQ13">
            <v>5555009500</v>
          </cell>
          <cell r="DS13">
            <v>33851439000</v>
          </cell>
          <cell r="DT13">
            <v>-29148220000</v>
          </cell>
          <cell r="DU13">
            <v>-4055241000</v>
          </cell>
          <cell r="DV13">
            <v>-942090000</v>
          </cell>
          <cell r="DW13">
            <v>-294112000</v>
          </cell>
          <cell r="DX13">
            <v>-8.6883160269789414E-3</v>
          </cell>
          <cell r="DY13">
            <v>-8.6134793958955302E-3</v>
          </cell>
          <cell r="DZ13" t="str">
            <v>n.a.</v>
          </cell>
          <cell r="EA13">
            <v>11699716500</v>
          </cell>
          <cell r="EB13">
            <v>5203063000</v>
          </cell>
          <cell r="ED13">
            <v>26141510000</v>
          </cell>
          <cell r="EE13">
            <v>-22393408000</v>
          </cell>
          <cell r="EF13">
            <v>-3010577000</v>
          </cell>
          <cell r="EG13">
            <v>-816350000</v>
          </cell>
          <cell r="EH13">
            <v>-78825000</v>
          </cell>
          <cell r="EI13">
            <v>-3.0153193139952511E-3</v>
          </cell>
          <cell r="EJ13">
            <v>-3.0062544967484205E-3</v>
          </cell>
          <cell r="EK13" t="str">
            <v>n.a.</v>
          </cell>
          <cell r="EL13">
            <v>9351989000</v>
          </cell>
          <cell r="EM13">
            <v>4627455500</v>
          </cell>
          <cell r="EO13">
            <v>32474213000</v>
          </cell>
          <cell r="EP13">
            <v>-27819242333.333332</v>
          </cell>
          <cell r="EQ13">
            <v>-3876502000</v>
          </cell>
          <cell r="ER13">
            <v>-1013278000</v>
          </cell>
          <cell r="ES13">
            <v>-234809333.33333206</v>
          </cell>
          <cell r="ET13">
            <v>-7.2306396873523023E-3</v>
          </cell>
          <cell r="EU13">
            <v>-7.1787328566540794E-3</v>
          </cell>
          <cell r="EV13" t="e">
            <v>#VALUE!</v>
          </cell>
          <cell r="EW13">
            <v>11798962666.666666</v>
          </cell>
          <cell r="EX13">
            <v>5128509333.333333</v>
          </cell>
        </row>
        <row r="14">
          <cell r="B14" t="str">
            <v>EVE ENERGY CO., LTD.</v>
          </cell>
          <cell r="C14" t="str">
            <v>include before</v>
          </cell>
          <cell r="H14">
            <v>7.1451687430522812E-2</v>
          </cell>
          <cell r="I14" t="str">
            <v>include</v>
          </cell>
          <cell r="J14" t="str">
            <v>final include</v>
          </cell>
          <cell r="K14" t="str">
            <v>include</v>
          </cell>
          <cell r="M14" t="str">
            <v>EVE ENERGY CO., LTD.</v>
          </cell>
          <cell r="N14" t="str">
            <v>The company is engaged in the manufacture of batteries and accumulators. It was incorporated in 2001. The registered business office of the company is located in Huizhou, China.The company offers lithium-manganese dioxide batteries used in motherboards, remotes, hazardous gas sensors, electronic access control systems, fire alarm electronic products, high-end electronic toys, digital cameras, utility meters, medical equipment, logistics identification and tracking systems, electronic tags, and test meters. It also provides lithium thionyl chloride batteries used in AMR utility metering, automated meter reading, alarms and security wireless devices, mobile asset tracking, GPS, emergency location transmitters, electronics, military radio communication, oil exploration, and automotive telemetry. In addition, the company provides lithium-ion batteries comprising compact power batteries for E-cigarette battery applications; digital product batteries for Smartphones, tablet computers, portable power sources, reading machines, Bluetooth headsets, portable DVDs, E-books; and energy storage power batteries used in electrombiles, electric tools, toys, solar and wind power energy equipment, and medical instrument equipment, as well as for small family or business energy storage and backup power supply. Further, it covers cylindrical lithium iron disulfide batteries used in mobile mouse or keyboards, digital calipers, calculators, electronic clocks, medical equipment, electronic dictionaries, measuring instruments, sensors, radio transceivers, and other electronic equipment.The company is active and operational in China.</v>
          </cell>
          <cell r="O14" t="str">
            <v>Manufacturing</v>
          </cell>
          <cell r="P14" t="str">
            <v>www.evebattery.com</v>
          </cell>
          <cell r="R14" t="str">
            <v>China</v>
          </cell>
          <cell r="S14" t="str">
            <v>300014</v>
          </cell>
          <cell r="T14" t="str">
            <v>B+</v>
          </cell>
          <cell r="U14" t="str">
            <v>3691</v>
          </cell>
          <cell r="V14" t="str">
            <v>Engaged in the manufacture of batteries and accumulators</v>
          </cell>
          <cell r="W14" t="str">
            <v>The Company is mainly engaged in the manufacture and sale of battery and electronic products.</v>
          </cell>
          <cell r="Z14" t="str">
            <v>CN32038PC</v>
          </cell>
          <cell r="AA14">
            <v>37213103000</v>
          </cell>
          <cell r="AB14">
            <v>17218537000</v>
          </cell>
          <cell r="AC14">
            <v>8229089000</v>
          </cell>
          <cell r="AD14">
            <v>6392974000</v>
          </cell>
          <cell r="AE14">
            <v>36196256000</v>
          </cell>
          <cell r="AF14">
            <v>16883282000</v>
          </cell>
          <cell r="AG14">
            <v>8161806000</v>
          </cell>
          <cell r="AH14">
            <v>6411616000</v>
          </cell>
          <cell r="AI14">
            <v>-111956000</v>
          </cell>
          <cell r="AJ14">
            <v>-59114000</v>
          </cell>
          <cell r="AK14">
            <v>-39143000</v>
          </cell>
          <cell r="AL14">
            <v>-46541000</v>
          </cell>
          <cell r="AM14">
            <v>36084300000</v>
          </cell>
          <cell r="AN14">
            <v>16824168000</v>
          </cell>
          <cell r="AO14">
            <v>8122663000</v>
          </cell>
          <cell r="AP14">
            <v>6365075000</v>
          </cell>
          <cell r="AQ14">
            <v>1128803000</v>
          </cell>
          <cell r="AR14">
            <v>394369000</v>
          </cell>
          <cell r="AS14">
            <v>106426000</v>
          </cell>
          <cell r="AT14">
            <v>27899000</v>
          </cell>
          <cell r="AU14">
            <v>-29334978000</v>
          </cell>
          <cell r="AV14">
            <v>-12464928000</v>
          </cell>
          <cell r="AW14">
            <v>-5272136000</v>
          </cell>
          <cell r="AX14">
            <v>-4198267000</v>
          </cell>
          <cell r="AY14" t="str">
            <v>n.a.</v>
          </cell>
          <cell r="AZ14" t="str">
            <v>n.a.</v>
          </cell>
          <cell r="BA14" t="str">
            <v>n.a.</v>
          </cell>
          <cell r="BB14" t="str">
            <v>n.a.</v>
          </cell>
          <cell r="BC14">
            <v>-4115812000</v>
          </cell>
          <cell r="BD14">
            <v>-2272287000</v>
          </cell>
          <cell r="BE14">
            <v>-1180162000</v>
          </cell>
          <cell r="BF14">
            <v>-822774000</v>
          </cell>
          <cell r="BG14">
            <v>3762313000</v>
          </cell>
          <cell r="BH14">
            <v>2481322000</v>
          </cell>
          <cell r="BI14">
            <v>1776791000</v>
          </cell>
          <cell r="BJ14">
            <v>1371933000</v>
          </cell>
          <cell r="BK14">
            <v>-1008220000</v>
          </cell>
          <cell r="BL14">
            <v>-790107000</v>
          </cell>
          <cell r="BM14">
            <v>-522530000</v>
          </cell>
          <cell r="BN14">
            <v>-308069000</v>
          </cell>
          <cell r="BO14">
            <v>-915438000</v>
          </cell>
          <cell r="BP14">
            <v>-728590000</v>
          </cell>
          <cell r="BQ14">
            <v>-473855000</v>
          </cell>
          <cell r="BR14">
            <v>-272007000</v>
          </cell>
          <cell r="BS14">
            <v>-92782000</v>
          </cell>
          <cell r="BT14">
            <v>-61517000</v>
          </cell>
          <cell r="BU14">
            <v>-48675000</v>
          </cell>
          <cell r="BV14">
            <v>-36062000</v>
          </cell>
          <cell r="BW14">
            <v>3508964000</v>
          </cell>
          <cell r="BX14">
            <v>2905793000</v>
          </cell>
          <cell r="BY14">
            <v>1652035000</v>
          </cell>
          <cell r="BZ14">
            <v>1522009000</v>
          </cell>
          <cell r="CA14">
            <v>36857095000</v>
          </cell>
          <cell r="CB14">
            <v>18221435000</v>
          </cell>
          <cell r="CC14">
            <v>11341803000</v>
          </cell>
          <cell r="CD14">
            <v>8302385000</v>
          </cell>
          <cell r="CE14">
            <v>8587981000</v>
          </cell>
          <cell r="CF14">
            <v>3712026000</v>
          </cell>
          <cell r="CG14">
            <v>1714206000</v>
          </cell>
          <cell r="CH14">
            <v>1129724000</v>
          </cell>
          <cell r="CI14">
            <v>9410806000</v>
          </cell>
          <cell r="CJ14">
            <v>5002058000</v>
          </cell>
          <cell r="CK14">
            <v>2975751000</v>
          </cell>
          <cell r="CL14">
            <v>2094088000</v>
          </cell>
          <cell r="CM14">
            <v>4478387000</v>
          </cell>
          <cell r="CN14">
            <v>2094248000</v>
          </cell>
          <cell r="CO14">
            <v>1303382000</v>
          </cell>
          <cell r="CP14">
            <v>1731574000</v>
          </cell>
          <cell r="CQ14">
            <v>12339059000</v>
          </cell>
          <cell r="CR14">
            <v>6822471000</v>
          </cell>
          <cell r="CS14">
            <v>4878341000</v>
          </cell>
          <cell r="CT14">
            <v>3237325000</v>
          </cell>
          <cell r="CU14">
            <v>5130170000</v>
          </cell>
          <cell r="CV14">
            <v>720233000</v>
          </cell>
          <cell r="CW14">
            <v>1074666000</v>
          </cell>
          <cell r="CX14">
            <v>1140000000</v>
          </cell>
          <cell r="CY14">
            <v>13506410000</v>
          </cell>
          <cell r="CZ14">
            <v>3484280000</v>
          </cell>
          <cell r="DA14">
            <v>1451863000</v>
          </cell>
          <cell r="DB14">
            <v>1017001000</v>
          </cell>
          <cell r="DC14">
            <v>83637813000</v>
          </cell>
          <cell r="DD14">
            <v>44533907000</v>
          </cell>
          <cell r="DE14">
            <v>25700203000</v>
          </cell>
          <cell r="DF14">
            <v>16294549000</v>
          </cell>
          <cell r="DH14">
            <v>36084300000</v>
          </cell>
          <cell r="DI14">
            <v>-29334978000</v>
          </cell>
          <cell r="DJ14">
            <v>-4115812000</v>
          </cell>
          <cell r="DK14">
            <v>-1008220000</v>
          </cell>
          <cell r="DL14">
            <v>1625290000</v>
          </cell>
          <cell r="DM14">
            <v>4.5041472330071525E-2</v>
          </cell>
          <cell r="DN14">
            <v>4.7165893622596822E-2</v>
          </cell>
          <cell r="DO14" t="str">
            <v>n.a.</v>
          </cell>
          <cell r="DP14">
            <v>6150003500</v>
          </cell>
          <cell r="DQ14">
            <v>8495345000</v>
          </cell>
          <cell r="DS14">
            <v>16824168000</v>
          </cell>
          <cell r="DT14">
            <v>-12464928000</v>
          </cell>
          <cell r="DU14">
            <v>-2272287000</v>
          </cell>
          <cell r="DV14">
            <v>-790107000</v>
          </cell>
          <cell r="DW14">
            <v>1296846000</v>
          </cell>
          <cell r="DX14">
            <v>7.7082325854092762E-2</v>
          </cell>
          <cell r="DY14">
            <v>8.3520261897061188E-2</v>
          </cell>
          <cell r="DZ14" t="str">
            <v>n.a.</v>
          </cell>
          <cell r="EA14">
            <v>2713116000</v>
          </cell>
          <cell r="EB14">
            <v>2468071500</v>
          </cell>
          <cell r="ED14">
            <v>8122663000</v>
          </cell>
          <cell r="EE14">
            <v>-5272136000</v>
          </cell>
          <cell r="EF14">
            <v>-1180162000</v>
          </cell>
          <cell r="EG14">
            <v>-522530000</v>
          </cell>
          <cell r="EH14">
            <v>1147835000</v>
          </cell>
          <cell r="EI14">
            <v>0.1413126458650322</v>
          </cell>
          <cell r="EJ14">
            <v>0.16456821587571765</v>
          </cell>
          <cell r="EK14" t="str">
            <v>n.a.</v>
          </cell>
          <cell r="EL14">
            <v>1421965000</v>
          </cell>
          <cell r="EM14">
            <v>1234432000</v>
          </cell>
          <cell r="EO14">
            <v>20343710333.333332</v>
          </cell>
          <cell r="EP14">
            <v>-15690680666.666666</v>
          </cell>
          <cell r="EQ14">
            <v>-2522753666.6666665</v>
          </cell>
          <cell r="ER14">
            <v>-773619000</v>
          </cell>
          <cell r="ES14">
            <v>1356656999.9999995</v>
          </cell>
          <cell r="ET14">
            <v>6.6686802838374387E-2</v>
          </cell>
          <cell r="EU14">
            <v>7.1451687430522812E-2</v>
          </cell>
          <cell r="EV14" t="e">
            <v>#VALUE!</v>
          </cell>
          <cell r="EW14">
            <v>3428361500</v>
          </cell>
          <cell r="EX14">
            <v>4065949500</v>
          </cell>
        </row>
        <row r="15">
          <cell r="B15" t="str">
            <v>CNGR ADVANCED MATERIAL CO.,LTD.</v>
          </cell>
          <cell r="C15" t="str">
            <v>exclude</v>
          </cell>
          <cell r="D15" t="str">
            <v>Independence(A+, A, A-, B+, B, B-,U)</v>
          </cell>
          <cell r="H15" t="str">
            <v/>
          </cell>
          <cell r="I15" t="str">
            <v>ok，indep</v>
          </cell>
          <cell r="J15" t="str">
            <v>exclude</v>
          </cell>
          <cell r="K15" t="str">
            <v>ok, indep</v>
          </cell>
          <cell r="M15" t="str">
            <v>CNGR ADVANCED MATERIAL CO.,LTD.</v>
          </cell>
          <cell r="N15" t="str">
            <v>This company is engaged in the manufacture of primary and storage batteries. It was founded in 2014 and conducts business from its registered head office located in Tongren, Guizhou,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5" t="str">
            <v>Manufacturing</v>
          </cell>
          <cell r="R15" t="str">
            <v>China</v>
          </cell>
          <cell r="S15" t="str">
            <v>300919</v>
          </cell>
          <cell r="T15" t="str">
            <v>D</v>
          </cell>
          <cell r="U15" t="str">
            <v>3691</v>
          </cell>
          <cell r="V15" t="str">
            <v>Engaged in the manufacture of primary and storage batteries</v>
          </cell>
          <cell r="W15" t="str">
            <v>The Company is mainly engaged in the research and development, production, processing and sales of lithium battery cathode material precursors. It adheres to the development, production and sales of high-nickel and low-cobalt ternary precursors and high-voltage cobalt tetroxide. The main products include ternary precursors and cobalt tetroxide, respectively. Used in the production of ternary cathode materials and lithium cobalt oxide cathode materials.</v>
          </cell>
          <cell r="Z15" t="str">
            <v>CN53526PC</v>
          </cell>
          <cell r="AA15">
            <v>30752072000</v>
          </cell>
          <cell r="AB15">
            <v>20218155000</v>
          </cell>
          <cell r="AC15">
            <v>7491615000</v>
          </cell>
          <cell r="AD15">
            <v>5361779000</v>
          </cell>
          <cell r="AE15">
            <v>28816566000</v>
          </cell>
          <cell r="AF15">
            <v>19720050000</v>
          </cell>
          <cell r="AG15">
            <v>7344569000</v>
          </cell>
          <cell r="AH15">
            <v>5223944000</v>
          </cell>
          <cell r="AI15">
            <v>-99853000</v>
          </cell>
          <cell r="AJ15">
            <v>-59652000</v>
          </cell>
          <cell r="AK15">
            <v>-27079000</v>
          </cell>
          <cell r="AL15">
            <v>-15527000</v>
          </cell>
          <cell r="AM15">
            <v>28716713000</v>
          </cell>
          <cell r="AN15">
            <v>19660398000</v>
          </cell>
          <cell r="AO15">
            <v>7317490000</v>
          </cell>
          <cell r="AP15">
            <v>5208417000</v>
          </cell>
          <cell r="AQ15">
            <v>2035359000</v>
          </cell>
          <cell r="AR15">
            <v>557757000</v>
          </cell>
          <cell r="AS15">
            <v>174125000</v>
          </cell>
          <cell r="AT15">
            <v>153362000</v>
          </cell>
          <cell r="AU15">
            <v>-24829456000</v>
          </cell>
          <cell r="AV15">
            <v>-17100531000</v>
          </cell>
          <cell r="AW15">
            <v>-6220509000</v>
          </cell>
          <cell r="AX15">
            <v>-4462739000</v>
          </cell>
          <cell r="AY15" t="str">
            <v>n.a.</v>
          </cell>
          <cell r="AZ15" t="str">
            <v>n.a.</v>
          </cell>
          <cell r="BA15" t="str">
            <v>n.a.</v>
          </cell>
          <cell r="BB15" t="str">
            <v>n.a.</v>
          </cell>
          <cell r="BC15">
            <v>-2995652000</v>
          </cell>
          <cell r="BD15">
            <v>-1459104000</v>
          </cell>
          <cell r="BE15">
            <v>-539745000</v>
          </cell>
          <cell r="BF15">
            <v>-449902000</v>
          </cell>
          <cell r="BG15">
            <v>2926964000</v>
          </cell>
          <cell r="BH15">
            <v>1658520000</v>
          </cell>
          <cell r="BI15">
            <v>731361000</v>
          </cell>
          <cell r="BJ15">
            <v>449138000</v>
          </cell>
          <cell r="BK15">
            <v>-561619000</v>
          </cell>
          <cell r="BL15">
            <v>-340385000</v>
          </cell>
          <cell r="BM15">
            <v>-153186000</v>
          </cell>
          <cell r="BN15">
            <v>-108179000</v>
          </cell>
          <cell r="BO15">
            <v>-537995000</v>
          </cell>
          <cell r="BP15">
            <v>-292900000</v>
          </cell>
          <cell r="BQ15">
            <v>-144337000</v>
          </cell>
          <cell r="BR15">
            <v>-102238000</v>
          </cell>
          <cell r="BS15">
            <v>-23624000</v>
          </cell>
          <cell r="BT15">
            <v>-47485000</v>
          </cell>
          <cell r="BU15">
            <v>-8849000</v>
          </cell>
          <cell r="BV15">
            <v>-5941000</v>
          </cell>
          <cell r="BW15">
            <v>1543529000</v>
          </cell>
          <cell r="BX15">
            <v>938952000</v>
          </cell>
          <cell r="BY15">
            <v>420159000</v>
          </cell>
          <cell r="BZ15">
            <v>179827000</v>
          </cell>
          <cell r="CA15">
            <v>32590359000</v>
          </cell>
          <cell r="CB15">
            <v>19629690000</v>
          </cell>
          <cell r="CC15">
            <v>6547752000</v>
          </cell>
          <cell r="CD15">
            <v>3878333000</v>
          </cell>
          <cell r="CE15">
            <v>9620205000</v>
          </cell>
          <cell r="CF15">
            <v>4824424000</v>
          </cell>
          <cell r="CG15">
            <v>1459680000</v>
          </cell>
          <cell r="CH15">
            <v>1039920000</v>
          </cell>
          <cell r="CI15">
            <v>4436188000</v>
          </cell>
          <cell r="CJ15">
            <v>4451799000</v>
          </cell>
          <cell r="CK15">
            <v>1230559000</v>
          </cell>
          <cell r="CL15">
            <v>810691000</v>
          </cell>
          <cell r="CM15">
            <v>2409626000</v>
          </cell>
          <cell r="CN15">
            <v>1366705000</v>
          </cell>
          <cell r="CO15">
            <v>1007350000</v>
          </cell>
          <cell r="CP15">
            <v>890440000</v>
          </cell>
          <cell r="CQ15">
            <v>15253111000</v>
          </cell>
          <cell r="CR15">
            <v>8699335000</v>
          </cell>
          <cell r="CS15">
            <v>2712114000</v>
          </cell>
          <cell r="CT15">
            <v>1012698000</v>
          </cell>
          <cell r="CU15">
            <v>2273862000</v>
          </cell>
          <cell r="CV15">
            <v>2362119000</v>
          </cell>
          <cell r="CW15">
            <v>225000</v>
          </cell>
          <cell r="CX15">
            <v>62064000</v>
          </cell>
          <cell r="CY15">
            <v>6723614000</v>
          </cell>
          <cell r="CZ15">
            <v>2341505000</v>
          </cell>
          <cell r="DA15">
            <v>624075000</v>
          </cell>
          <cell r="DB15">
            <v>209108000</v>
          </cell>
          <cell r="DC15">
            <v>53874679000</v>
          </cell>
          <cell r="DD15">
            <v>28199762000</v>
          </cell>
          <cell r="DE15">
            <v>9864111000</v>
          </cell>
          <cell r="DF15">
            <v>6163790000</v>
          </cell>
          <cell r="DH15">
            <v>28716713000</v>
          </cell>
          <cell r="DI15">
            <v>-24829456000</v>
          </cell>
          <cell r="DJ15">
            <v>-2995652000</v>
          </cell>
          <cell r="DK15">
            <v>-561619000</v>
          </cell>
          <cell r="DL15">
            <v>329986000</v>
          </cell>
          <cell r="DM15">
            <v>1.1491078383518337E-2</v>
          </cell>
          <cell r="DN15">
            <v>1.1624658242565266E-2</v>
          </cell>
          <cell r="DO15" t="str">
            <v>n.a.</v>
          </cell>
          <cell r="DP15">
            <v>7222314500</v>
          </cell>
          <cell r="DQ15">
            <v>4532559500</v>
          </cell>
          <cell r="DS15">
            <v>19660398000</v>
          </cell>
          <cell r="DT15">
            <v>-17100531000</v>
          </cell>
          <cell r="DU15">
            <v>-1459104000</v>
          </cell>
          <cell r="DV15">
            <v>-340385000</v>
          </cell>
          <cell r="DW15">
            <v>760378000</v>
          </cell>
          <cell r="DX15">
            <v>3.8675615824257471E-2</v>
          </cell>
          <cell r="DY15">
            <v>4.0231597638521015E-2</v>
          </cell>
          <cell r="DZ15" t="str">
            <v>n.a.</v>
          </cell>
          <cell r="EA15">
            <v>3142052000</v>
          </cell>
          <cell r="EB15">
            <v>1482790000</v>
          </cell>
          <cell r="ED15">
            <v>7317490000</v>
          </cell>
          <cell r="EE15">
            <v>-6220509000</v>
          </cell>
          <cell r="EF15">
            <v>-539745000</v>
          </cell>
          <cell r="EG15">
            <v>-153186000</v>
          </cell>
          <cell r="EH15">
            <v>404050000</v>
          </cell>
          <cell r="EI15">
            <v>5.5217021137029226E-2</v>
          </cell>
          <cell r="EJ15">
            <v>5.8444132009535049E-2</v>
          </cell>
          <cell r="EK15" t="str">
            <v>n.a.</v>
          </cell>
          <cell r="EL15">
            <v>1249800000</v>
          </cell>
          <cell r="EM15">
            <v>416591500</v>
          </cell>
          <cell r="EO15">
            <v>18564867000</v>
          </cell>
          <cell r="EP15">
            <v>-16050165333.333334</v>
          </cell>
          <cell r="EQ15">
            <v>-1664833666.6666667</v>
          </cell>
          <cell r="ER15">
            <v>-351730000</v>
          </cell>
          <cell r="ES15">
            <v>498137999.99999928</v>
          </cell>
          <cell r="ET15">
            <v>2.6832295647472148E-2</v>
          </cell>
          <cell r="EU15">
            <v>2.7572118893242892E-2</v>
          </cell>
          <cell r="EV15" t="e">
            <v>#VALUE!</v>
          </cell>
          <cell r="EW15">
            <v>3871388833.3333335</v>
          </cell>
          <cell r="EX15">
            <v>2143980333.3333333</v>
          </cell>
        </row>
        <row r="16">
          <cell r="B16" t="str">
            <v>NINGBO RONBAY NEW ENERGY TECHNOLOGY CO.,LTD.</v>
          </cell>
          <cell r="C16" t="str">
            <v>exclude</v>
          </cell>
          <cell r="D16" t="str">
            <v>Lev SDA/SDP</v>
          </cell>
          <cell r="H16" t="str">
            <v/>
          </cell>
          <cell r="I16" t="str">
            <v>ok，sda/sdp</v>
          </cell>
          <cell r="J16" t="str">
            <v>exclude</v>
          </cell>
          <cell r="K16" t="str">
            <v>ok, sda/sdp</v>
          </cell>
          <cell r="M16" t="str">
            <v>NINGBO RONBAY NEW ENERGY TECHNOLOGY CO.,LTD.</v>
          </cell>
          <cell r="N16" t="str">
            <v>This company operates as a manufacturer of alkaline cell batteries. It was incorporated in 2014. It conducts business from its registered head office located in Ningbo, China. The company's business operation specialises in the manufacture of a wide range of primary storage batteries and other products related by similarity or complementarity of the materials used. It also equipped with state-of-the-art technology and equipment for processing and manufacturing storage batteries, as well as employs certified staff skilled in manufacturing and processing operations in compliance with the standards and other technical specifications that guarantees top quality, safe and durable battery products for various industrial uses and activities.</v>
          </cell>
          <cell r="O16" t="str">
            <v>Manufacturing</v>
          </cell>
          <cell r="P16" t="str">
            <v>ronbaymat.com</v>
          </cell>
          <cell r="R16" t="str">
            <v>China</v>
          </cell>
          <cell r="S16" t="str">
            <v>688005</v>
          </cell>
          <cell r="T16" t="str">
            <v>B+</v>
          </cell>
          <cell r="U16" t="str">
            <v>3691</v>
          </cell>
          <cell r="V16" t="str">
            <v>Operates as a manufacturer of alkaline cell batteries</v>
          </cell>
          <cell r="W16" t="str">
            <v>The Company is mainly engaged in research and development, production and sales of lithium battery cathode materials and precursors.</v>
          </cell>
          <cell r="Z16" t="str">
            <v>CN51453PC</v>
          </cell>
          <cell r="AA16">
            <v>30150598000</v>
          </cell>
          <cell r="AB16">
            <v>10269534000</v>
          </cell>
          <cell r="AC16">
            <v>3799889000</v>
          </cell>
          <cell r="AD16">
            <v>4214013000</v>
          </cell>
          <cell r="AE16">
            <v>27379385000</v>
          </cell>
          <cell r="AF16">
            <v>9728787000</v>
          </cell>
          <cell r="AG16">
            <v>3639730000</v>
          </cell>
          <cell r="AH16">
            <v>4067051000</v>
          </cell>
          <cell r="AI16">
            <v>-58349000</v>
          </cell>
          <cell r="AJ16">
            <v>-20326000</v>
          </cell>
          <cell r="AK16">
            <v>-8896000</v>
          </cell>
          <cell r="AL16">
            <v>-9285000</v>
          </cell>
          <cell r="AM16">
            <v>27321036000</v>
          </cell>
          <cell r="AN16">
            <v>9708461000</v>
          </cell>
          <cell r="AO16">
            <v>3630834000</v>
          </cell>
          <cell r="AP16">
            <v>4057766000</v>
          </cell>
          <cell r="AQ16">
            <v>2829562000</v>
          </cell>
          <cell r="AR16">
            <v>561073000</v>
          </cell>
          <cell r="AS16">
            <v>169055000</v>
          </cell>
          <cell r="AT16">
            <v>156247000</v>
          </cell>
          <cell r="AU16">
            <v>-24709264000</v>
          </cell>
          <cell r="AV16">
            <v>-8065100000</v>
          </cell>
          <cell r="AW16">
            <v>-3052847000</v>
          </cell>
          <cell r="AX16">
            <v>-3371328000</v>
          </cell>
          <cell r="AY16" t="str">
            <v>n.a.</v>
          </cell>
          <cell r="AZ16" t="str">
            <v>n.a.</v>
          </cell>
          <cell r="BA16" t="str">
            <v>n.a.</v>
          </cell>
          <cell r="BB16" t="str">
            <v>n.a.</v>
          </cell>
          <cell r="BC16">
            <v>-3273306000</v>
          </cell>
          <cell r="BD16">
            <v>-1115260000</v>
          </cell>
          <cell r="BE16">
            <v>-427304000</v>
          </cell>
          <cell r="BF16">
            <v>-415807000</v>
          </cell>
          <cell r="BG16">
            <v>2168028000</v>
          </cell>
          <cell r="BH16">
            <v>1089174000</v>
          </cell>
          <cell r="BI16">
            <v>319738000</v>
          </cell>
          <cell r="BJ16">
            <v>426878000</v>
          </cell>
          <cell r="BK16">
            <v>-343208000</v>
          </cell>
          <cell r="BL16">
            <v>-179817000</v>
          </cell>
          <cell r="BM16">
            <v>-140277000</v>
          </cell>
          <cell r="BN16">
            <v>-103347000</v>
          </cell>
          <cell r="BO16">
            <v>-326191000</v>
          </cell>
          <cell r="BP16">
            <v>-166225000</v>
          </cell>
          <cell r="BQ16">
            <v>-129512000</v>
          </cell>
          <cell r="BR16">
            <v>-95436000</v>
          </cell>
          <cell r="BS16">
            <v>-17017000</v>
          </cell>
          <cell r="BT16">
            <v>-13592000</v>
          </cell>
          <cell r="BU16">
            <v>-10765000</v>
          </cell>
          <cell r="BV16">
            <v>-7911000</v>
          </cell>
          <cell r="BW16">
            <v>1353230000</v>
          </cell>
          <cell r="BX16">
            <v>911042000</v>
          </cell>
          <cell r="BY16">
            <v>213065000</v>
          </cell>
          <cell r="BZ16">
            <v>87416000</v>
          </cell>
          <cell r="CA16">
            <v>17116520000</v>
          </cell>
          <cell r="CB16">
            <v>9252067000</v>
          </cell>
          <cell r="CC16">
            <v>4034082000</v>
          </cell>
          <cell r="CD16">
            <v>3911105000</v>
          </cell>
          <cell r="CE16">
            <v>3296941000</v>
          </cell>
          <cell r="CF16">
            <v>1667788000</v>
          </cell>
          <cell r="CG16">
            <v>583972000</v>
          </cell>
          <cell r="CH16">
            <v>590288000</v>
          </cell>
          <cell r="CI16">
            <v>3792529000</v>
          </cell>
          <cell r="CJ16">
            <v>1843142000</v>
          </cell>
          <cell r="CK16">
            <v>731531000</v>
          </cell>
          <cell r="CL16">
            <v>876095000</v>
          </cell>
          <cell r="CM16">
            <v>4180960000</v>
          </cell>
          <cell r="CN16">
            <v>2724316000</v>
          </cell>
          <cell r="CO16">
            <v>1029076000</v>
          </cell>
          <cell r="CP16">
            <v>915865000</v>
          </cell>
          <cell r="CQ16">
            <v>5071487000</v>
          </cell>
          <cell r="CR16">
            <v>2828063000</v>
          </cell>
          <cell r="CS16">
            <v>1614428000</v>
          </cell>
          <cell r="CT16">
            <v>1513908000</v>
          </cell>
          <cell r="CU16">
            <v>2862612000</v>
          </cell>
          <cell r="CV16">
            <v>1810658000</v>
          </cell>
          <cell r="CW16">
            <v>207366000</v>
          </cell>
          <cell r="CX16">
            <v>452400000</v>
          </cell>
          <cell r="CY16">
            <v>2610989000</v>
          </cell>
          <cell r="CZ16">
            <v>1924430000</v>
          </cell>
          <cell r="DA16">
            <v>356179000</v>
          </cell>
          <cell r="DB16">
            <v>335869000</v>
          </cell>
          <cell r="DC16">
            <v>25660046000</v>
          </cell>
          <cell r="DD16">
            <v>14701417000</v>
          </cell>
          <cell r="DE16">
            <v>6135115000</v>
          </cell>
          <cell r="DF16">
            <v>5849617000</v>
          </cell>
          <cell r="DH16">
            <v>27321036000</v>
          </cell>
          <cell r="DI16">
            <v>-24709264000</v>
          </cell>
          <cell r="DJ16">
            <v>-3273306000</v>
          </cell>
          <cell r="DK16">
            <v>-343208000</v>
          </cell>
          <cell r="DL16">
            <v>-1004742000</v>
          </cell>
          <cell r="DM16">
            <v>-3.6775399000242889E-2</v>
          </cell>
          <cell r="DN16">
            <v>-3.5470940992335671E-2</v>
          </cell>
          <cell r="DO16" t="str">
            <v>n.a.</v>
          </cell>
          <cell r="DP16">
            <v>2482364500</v>
          </cell>
          <cell r="DQ16">
            <v>2267709500</v>
          </cell>
          <cell r="DS16">
            <v>9708461000</v>
          </cell>
          <cell r="DT16">
            <v>-8065100000</v>
          </cell>
          <cell r="DU16">
            <v>-1115260000</v>
          </cell>
          <cell r="DV16">
            <v>-179817000</v>
          </cell>
          <cell r="DW16">
            <v>348284000</v>
          </cell>
          <cell r="DX16">
            <v>3.5874275026700937E-2</v>
          </cell>
          <cell r="DY16">
            <v>3.7209125425726457E-2</v>
          </cell>
          <cell r="DZ16" t="str">
            <v>n.a.</v>
          </cell>
          <cell r="EA16">
            <v>1125880000</v>
          </cell>
          <cell r="EB16">
            <v>1140304500</v>
          </cell>
          <cell r="ED16">
            <v>3630834000</v>
          </cell>
          <cell r="EE16">
            <v>-3052847000</v>
          </cell>
          <cell r="EF16">
            <v>-427304000</v>
          </cell>
          <cell r="EG16">
            <v>-140277000</v>
          </cell>
          <cell r="EH16">
            <v>10406000</v>
          </cell>
          <cell r="EI16">
            <v>2.8660081953622778E-3</v>
          </cell>
          <cell r="EJ16">
            <v>2.8742458074017766E-3</v>
          </cell>
          <cell r="EK16" t="str">
            <v>n.a.</v>
          </cell>
          <cell r="EL16">
            <v>587130000</v>
          </cell>
          <cell r="EM16">
            <v>346024000</v>
          </cell>
          <cell r="EO16">
            <v>13553443666.666666</v>
          </cell>
          <cell r="EP16">
            <v>-11942403666.666666</v>
          </cell>
          <cell r="EQ16">
            <v>-1605290000</v>
          </cell>
          <cell r="ER16">
            <v>-221100666.66666666</v>
          </cell>
          <cell r="ES16">
            <v>-215350666.66666666</v>
          </cell>
          <cell r="ET16">
            <v>-1.5889000018224152E-2</v>
          </cell>
          <cell r="EU16">
            <v>-1.5640488299350733E-2</v>
          </cell>
          <cell r="EV16" t="e">
            <v>#VALUE!</v>
          </cell>
          <cell r="EW16">
            <v>1398458166.6666667</v>
          </cell>
          <cell r="EX16">
            <v>1251346000</v>
          </cell>
        </row>
        <row r="17">
          <cell r="B17" t="str">
            <v>RISEN ENERGY CO.,LTD.</v>
          </cell>
          <cell r="C17" t="str">
            <v>exclude</v>
          </cell>
          <cell r="D17" t="str">
            <v>Lev SDA/SDP</v>
          </cell>
          <cell r="H17" t="str">
            <v/>
          </cell>
          <cell r="I17" t="str">
            <v>ok，sda/sdp</v>
          </cell>
          <cell r="J17" t="str">
            <v>exclude</v>
          </cell>
          <cell r="K17" t="str">
            <v>ok, sda/sdp</v>
          </cell>
          <cell r="M17" t="str">
            <v>RISEN ENERGY CO.,LTD.</v>
          </cell>
          <cell r="N17" t="str">
            <v>This company is a specialised designer and manufacturer of innovative solar energy solutions for a wide variety of customers and applications. Founded in 1986, it operates from its 50,000 meters square factory in Ningbo City, Zhejiang Province, China. The company is committed to providing the highest levels of customer service throughout the lifetime of its solar systems. It delivers complete solar power solutions, such as solar cells, solar panels and PV (photovoltaic) systems, for residential, commercial, and power plant applications. With more than 850 employees, the company has capacity to produce 100MW solar cells and 330MW solar panels. It has also passed the certification test of TUV, IEC61215&amp;IEC61730, which guarantee the quality very well. In addition to its domestic operations, the company has warehouses and installation partners in Europe, Asia and Australia.</v>
          </cell>
          <cell r="O17" t="str">
            <v>Manufacturing</v>
          </cell>
          <cell r="P17" t="str">
            <v>www.risenenergy.com</v>
          </cell>
          <cell r="R17" t="str">
            <v>China</v>
          </cell>
          <cell r="S17" t="str">
            <v>300118</v>
          </cell>
          <cell r="T17" t="str">
            <v>A+</v>
          </cell>
          <cell r="U17" t="str">
            <v>3692</v>
          </cell>
          <cell r="V17" t="str">
            <v>Specialised designer and manufacturer of innovative solar energy solutions for a wide variety of customers and applications</v>
          </cell>
          <cell r="W17" t="str">
            <v>The Company is mainly engaged in the development, production and sales of solar cells, solar modules, solar lamps and other solar photovoltaic product.</v>
          </cell>
          <cell r="Z17" t="str">
            <v>CN40127PC</v>
          </cell>
          <cell r="AA17">
            <v>29432168000</v>
          </cell>
          <cell r="AB17">
            <v>18891228000</v>
          </cell>
          <cell r="AC17">
            <v>16146751000</v>
          </cell>
          <cell r="AD17">
            <v>14666618000</v>
          </cell>
          <cell r="AE17">
            <v>28259926000</v>
          </cell>
          <cell r="AF17">
            <v>17874425000</v>
          </cell>
          <cell r="AG17">
            <v>15813852000</v>
          </cell>
          <cell r="AH17">
            <v>14150906000</v>
          </cell>
          <cell r="AI17">
            <v>-81826000</v>
          </cell>
          <cell r="AJ17">
            <v>-50115000</v>
          </cell>
          <cell r="AK17">
            <v>-89152000</v>
          </cell>
          <cell r="AL17">
            <v>-71483000</v>
          </cell>
          <cell r="AM17">
            <v>28178100000</v>
          </cell>
          <cell r="AN17">
            <v>17824310000</v>
          </cell>
          <cell r="AO17">
            <v>15724700000</v>
          </cell>
          <cell r="AP17">
            <v>14079423000</v>
          </cell>
          <cell r="AQ17">
            <v>1254068000</v>
          </cell>
          <cell r="AR17">
            <v>1066918000</v>
          </cell>
          <cell r="AS17">
            <v>422051000</v>
          </cell>
          <cell r="AT17">
            <v>587195000</v>
          </cell>
          <cell r="AU17">
            <v>-24270313000</v>
          </cell>
          <cell r="AV17">
            <v>-15978612000</v>
          </cell>
          <cell r="AW17">
            <v>-12798131000</v>
          </cell>
          <cell r="AX17">
            <v>-10593553000</v>
          </cell>
          <cell r="AY17" t="str">
            <v>n.a.</v>
          </cell>
          <cell r="AZ17" t="str">
            <v>n.a.</v>
          </cell>
          <cell r="BA17" t="str">
            <v>n.a.</v>
          </cell>
          <cell r="BB17" t="str">
            <v>n.a.</v>
          </cell>
          <cell r="BC17">
            <v>-3074664000</v>
          </cell>
          <cell r="BD17">
            <v>-2657624000</v>
          </cell>
          <cell r="BE17">
            <v>-1721185000</v>
          </cell>
          <cell r="BF17">
            <v>-2128472000</v>
          </cell>
          <cell r="BG17">
            <v>2087191000</v>
          </cell>
          <cell r="BH17">
            <v>254992000</v>
          </cell>
          <cell r="BI17">
            <v>1627435000</v>
          </cell>
          <cell r="BJ17">
            <v>1944593000</v>
          </cell>
          <cell r="BK17">
            <v>-1030622000</v>
          </cell>
          <cell r="BL17">
            <v>-874656000</v>
          </cell>
          <cell r="BM17">
            <v>-880923000</v>
          </cell>
          <cell r="BN17">
            <v>-556022000</v>
          </cell>
          <cell r="BO17">
            <v>-986822000</v>
          </cell>
          <cell r="BP17">
            <v>-855404000</v>
          </cell>
          <cell r="BQ17">
            <v>-863698000</v>
          </cell>
          <cell r="BR17">
            <v>-541836000</v>
          </cell>
          <cell r="BS17">
            <v>-43800000</v>
          </cell>
          <cell r="BT17">
            <v>-19252000</v>
          </cell>
          <cell r="BU17">
            <v>-17225000</v>
          </cell>
          <cell r="BV17">
            <v>-14186000</v>
          </cell>
          <cell r="BW17">
            <v>944682000</v>
          </cell>
          <cell r="BX17">
            <v>-42318000</v>
          </cell>
          <cell r="BY17">
            <v>165342000</v>
          </cell>
          <cell r="BZ17">
            <v>973649000</v>
          </cell>
          <cell r="CA17">
            <v>23436932000</v>
          </cell>
          <cell r="CB17">
            <v>15594767000</v>
          </cell>
          <cell r="CC17">
            <v>14415510000</v>
          </cell>
          <cell r="CD17">
            <v>12008686000</v>
          </cell>
          <cell r="CE17">
            <v>6402340000</v>
          </cell>
          <cell r="CF17">
            <v>3030646000</v>
          </cell>
          <cell r="CG17">
            <v>1558097000</v>
          </cell>
          <cell r="CH17">
            <v>1675607000</v>
          </cell>
          <cell r="CI17">
            <v>3129409000</v>
          </cell>
          <cell r="CJ17">
            <v>2611246000</v>
          </cell>
          <cell r="CK17">
            <v>3726828000</v>
          </cell>
          <cell r="CL17">
            <v>3083649000</v>
          </cell>
          <cell r="CM17">
            <v>3378005000</v>
          </cell>
          <cell r="CN17">
            <v>3935891000</v>
          </cell>
          <cell r="CO17">
            <v>2712591000</v>
          </cell>
          <cell r="CP17">
            <v>2731999000</v>
          </cell>
          <cell r="CQ17">
            <v>9921621000</v>
          </cell>
          <cell r="CR17">
            <v>5339426000</v>
          </cell>
          <cell r="CS17">
            <v>5806238000</v>
          </cell>
          <cell r="CT17">
            <v>4221081000</v>
          </cell>
          <cell r="CU17">
            <v>4730516000</v>
          </cell>
          <cell r="CV17">
            <v>3263545000</v>
          </cell>
          <cell r="CW17">
            <v>638413000</v>
          </cell>
          <cell r="CX17">
            <v>3404000</v>
          </cell>
          <cell r="CY17">
            <v>3367426000</v>
          </cell>
          <cell r="CZ17">
            <v>5405542000</v>
          </cell>
          <cell r="DA17">
            <v>8919839000</v>
          </cell>
          <cell r="DB17">
            <v>8036534000</v>
          </cell>
          <cell r="DC17">
            <v>38261598000</v>
          </cell>
          <cell r="DD17">
            <v>29561377000</v>
          </cell>
          <cell r="DE17">
            <v>28922830000</v>
          </cell>
          <cell r="DF17">
            <v>25609491000</v>
          </cell>
          <cell r="DH17">
            <v>28178100000</v>
          </cell>
          <cell r="DI17">
            <v>-24270313000</v>
          </cell>
          <cell r="DJ17">
            <v>-3074664000</v>
          </cell>
          <cell r="DK17">
            <v>-1030622000</v>
          </cell>
          <cell r="DL17">
            <v>-197499000</v>
          </cell>
          <cell r="DM17">
            <v>-7.0089537619640787E-3</v>
          </cell>
          <cell r="DN17">
            <v>-6.9601702505029056E-3</v>
          </cell>
          <cell r="DO17" t="str">
            <v>n.a.</v>
          </cell>
          <cell r="DP17">
            <v>4716493000</v>
          </cell>
          <cell r="DQ17">
            <v>4386484000</v>
          </cell>
          <cell r="DS17">
            <v>17824310000</v>
          </cell>
          <cell r="DT17">
            <v>-15978612000</v>
          </cell>
          <cell r="DU17">
            <v>-2657624000</v>
          </cell>
          <cell r="DV17">
            <v>-874656000</v>
          </cell>
          <cell r="DW17">
            <v>-1686582000</v>
          </cell>
          <cell r="DX17">
            <v>-9.4622568839971929E-2</v>
          </cell>
          <cell r="DY17">
            <v>-8.6443100602473733E-2</v>
          </cell>
          <cell r="DZ17" t="str">
            <v>n.a.</v>
          </cell>
          <cell r="EA17">
            <v>2294371500</v>
          </cell>
          <cell r="EB17">
            <v>7162690500</v>
          </cell>
          <cell r="ED17">
            <v>15724700000</v>
          </cell>
          <cell r="EE17">
            <v>-12798131000</v>
          </cell>
          <cell r="EF17">
            <v>-1721185000</v>
          </cell>
          <cell r="EG17">
            <v>-880923000</v>
          </cell>
          <cell r="EH17">
            <v>324461000</v>
          </cell>
          <cell r="EI17">
            <v>2.0633843570942528E-2</v>
          </cell>
          <cell r="EJ17">
            <v>2.1068569130647908E-2</v>
          </cell>
          <cell r="EK17" t="str">
            <v>n.a.</v>
          </cell>
          <cell r="EL17">
            <v>1616852000</v>
          </cell>
          <cell r="EM17">
            <v>8478186500</v>
          </cell>
          <cell r="EO17">
            <v>20575703333.333332</v>
          </cell>
          <cell r="EP17">
            <v>-17682352000</v>
          </cell>
          <cell r="EQ17">
            <v>-2484491000</v>
          </cell>
          <cell r="ER17">
            <v>-928733666.66666663</v>
          </cell>
          <cell r="ES17">
            <v>-519873333.33333457</v>
          </cell>
          <cell r="ET17">
            <v>-2.5266369995290625E-2</v>
          </cell>
          <cell r="EU17">
            <v>-2.4643712828897994E-2</v>
          </cell>
          <cell r="EV17" t="e">
            <v>#VALUE!</v>
          </cell>
          <cell r="EW17">
            <v>2875905500</v>
          </cell>
          <cell r="EX17">
            <v>6675787000</v>
          </cell>
        </row>
        <row r="18">
          <cell r="B18" t="str">
            <v>XTC NEW ENERGY MATERIALS(XIAMEN)CO.,LTD.</v>
          </cell>
          <cell r="C18" t="str">
            <v>exclude</v>
          </cell>
          <cell r="D18" t="str">
            <v>Independence(A+, A, A-, B+, B, B-,U)</v>
          </cell>
          <cell r="H18" t="str">
            <v/>
          </cell>
          <cell r="I18" t="str">
            <v>ok，indep</v>
          </cell>
          <cell r="J18" t="str">
            <v>exclude</v>
          </cell>
          <cell r="K18" t="str">
            <v>ok, indep</v>
          </cell>
          <cell r="M18" t="str">
            <v>XTC NEW ENERGY MATERIALS(XIAMEN)CO.,LTD.</v>
          </cell>
          <cell r="N18" t="str">
            <v>This company is engaged in the manufacture and sell lithium cobaltate, lithium manganate, lithium iron phosphate, and other products. It was incorporated in 2016 and conducts business from its registered head office located in Xiamen, China.The company is a world leader in the tungsten industry. Its products cover a full range of new energy materials such as lithium cobalt oxide, ternary materials, precursors, lithium manganate, lithium iron phosphate, high nickel materials, NCA, etc., and actively carries out next-generation energy new products such as lithium-rich manganese-based, 5V high voltage, etc. It serves battery customers at home and abroad, such as Panasonic, Samsung, ATL, BYD, etc.</v>
          </cell>
          <cell r="O18" t="str">
            <v>Manufacturing</v>
          </cell>
          <cell r="P18" t="str">
            <v>www.xtc-xny.com</v>
          </cell>
          <cell r="R18" t="str">
            <v>China</v>
          </cell>
          <cell r="S18" t="str">
            <v>688778</v>
          </cell>
          <cell r="T18" t="str">
            <v>D</v>
          </cell>
          <cell r="U18" t="str">
            <v>3692</v>
          </cell>
          <cell r="V18" t="str">
            <v>Engaged in the manufacture and sell lithium cobaltate, lithium manganate, lithium iron phosphate, and other products</v>
          </cell>
          <cell r="W18" t="str">
            <v>The Company is mainly engaged in the R &amp;amp; D, production and sales of cathode materials for lithium-ion batteries.</v>
          </cell>
          <cell r="Z18" t="str">
            <v>CN55672PC</v>
          </cell>
          <cell r="AA18">
            <v>28834809000</v>
          </cell>
          <cell r="AB18">
            <v>15947423000</v>
          </cell>
          <cell r="AC18">
            <v>8002910000</v>
          </cell>
          <cell r="AD18">
            <v>7048824000</v>
          </cell>
          <cell r="AE18">
            <v>28595810000</v>
          </cell>
          <cell r="AF18">
            <v>15861469000</v>
          </cell>
          <cell r="AG18">
            <v>7965146000</v>
          </cell>
          <cell r="AH18">
            <v>6921177000</v>
          </cell>
          <cell r="AI18">
            <v>-37138000</v>
          </cell>
          <cell r="AJ18">
            <v>-24150000</v>
          </cell>
          <cell r="AK18">
            <v>-13643000</v>
          </cell>
          <cell r="AL18">
            <v>-11278000</v>
          </cell>
          <cell r="AM18">
            <v>28558672000</v>
          </cell>
          <cell r="AN18">
            <v>15837319000</v>
          </cell>
          <cell r="AO18">
            <v>7951503000</v>
          </cell>
          <cell r="AP18">
            <v>6909899000</v>
          </cell>
          <cell r="AQ18">
            <v>276137000</v>
          </cell>
          <cell r="AR18">
            <v>110104000</v>
          </cell>
          <cell r="AS18">
            <v>51407000</v>
          </cell>
          <cell r="AT18">
            <v>138925000</v>
          </cell>
          <cell r="AU18">
            <v>-25869051000</v>
          </cell>
          <cell r="AV18">
            <v>-14047280000</v>
          </cell>
          <cell r="AW18">
            <v>-6941036000</v>
          </cell>
          <cell r="AX18">
            <v>-6263153000</v>
          </cell>
          <cell r="AY18" t="str">
            <v>n.a.</v>
          </cell>
          <cell r="AZ18" t="str">
            <v>n.a.</v>
          </cell>
          <cell r="BA18" t="str">
            <v>n.a.</v>
          </cell>
          <cell r="BB18" t="str">
            <v>n.a.</v>
          </cell>
          <cell r="BC18">
            <v>-1045247000</v>
          </cell>
          <cell r="BD18">
            <v>-674733000</v>
          </cell>
          <cell r="BE18">
            <v>-392259000</v>
          </cell>
          <cell r="BF18">
            <v>-394961000</v>
          </cell>
          <cell r="BG18">
            <v>1920511000</v>
          </cell>
          <cell r="BH18">
            <v>1225410000</v>
          </cell>
          <cell r="BI18">
            <v>669615000</v>
          </cell>
          <cell r="BJ18">
            <v>390710000</v>
          </cell>
          <cell r="BK18">
            <v>-302170000</v>
          </cell>
          <cell r="BL18">
            <v>-302170000</v>
          </cell>
          <cell r="BM18">
            <v>-196560000</v>
          </cell>
          <cell r="BN18">
            <v>-121198000</v>
          </cell>
          <cell r="BO18">
            <v>-296389000</v>
          </cell>
          <cell r="BP18">
            <v>-296389000</v>
          </cell>
          <cell r="BQ18">
            <v>-191083000</v>
          </cell>
          <cell r="BR18">
            <v>-115729000</v>
          </cell>
          <cell r="BS18">
            <v>-5781000</v>
          </cell>
          <cell r="BT18">
            <v>-5781000</v>
          </cell>
          <cell r="BU18">
            <v>-5477000</v>
          </cell>
          <cell r="BV18">
            <v>-5469000</v>
          </cell>
          <cell r="BW18">
            <v>1120552000</v>
          </cell>
          <cell r="BX18">
            <v>578607000</v>
          </cell>
          <cell r="BY18">
            <v>250546000</v>
          </cell>
          <cell r="BZ18">
            <v>150081000</v>
          </cell>
          <cell r="CA18">
            <v>11052268000</v>
          </cell>
          <cell r="CB18">
            <v>6953334000</v>
          </cell>
          <cell r="CC18">
            <v>3199683000</v>
          </cell>
          <cell r="CD18">
            <v>2522597000</v>
          </cell>
          <cell r="CE18">
            <v>3351689000</v>
          </cell>
          <cell r="CF18">
            <v>2872890000</v>
          </cell>
          <cell r="CG18">
            <v>1214094000</v>
          </cell>
          <cell r="CH18">
            <v>859942000</v>
          </cell>
          <cell r="CI18">
            <v>4954899000</v>
          </cell>
          <cell r="CJ18">
            <v>3011625000</v>
          </cell>
          <cell r="CK18">
            <v>1234541000</v>
          </cell>
          <cell r="CL18">
            <v>659596000</v>
          </cell>
          <cell r="CM18">
            <v>1257250000</v>
          </cell>
          <cell r="CN18">
            <v>419477000</v>
          </cell>
          <cell r="CO18">
            <v>395297000</v>
          </cell>
          <cell r="CP18">
            <v>930602000</v>
          </cell>
          <cell r="CQ18">
            <v>1466744000</v>
          </cell>
          <cell r="CR18">
            <v>629059000</v>
          </cell>
          <cell r="CS18">
            <v>277916000</v>
          </cell>
          <cell r="CT18">
            <v>51441000</v>
          </cell>
          <cell r="CU18">
            <v>450226000</v>
          </cell>
          <cell r="CV18">
            <v>200542000</v>
          </cell>
          <cell r="CW18" t="str">
            <v>n.a.</v>
          </cell>
          <cell r="CX18" t="str">
            <v>n.a.</v>
          </cell>
          <cell r="CY18">
            <v>179385000</v>
          </cell>
          <cell r="CZ18">
            <v>515776000</v>
          </cell>
          <cell r="DA18">
            <v>290753000</v>
          </cell>
          <cell r="DB18">
            <v>504825000</v>
          </cell>
          <cell r="DC18">
            <v>15380365000</v>
          </cell>
          <cell r="DD18">
            <v>10679419000</v>
          </cell>
          <cell r="DE18">
            <v>6221826000</v>
          </cell>
          <cell r="DF18">
            <v>5347981000</v>
          </cell>
          <cell r="DH18">
            <v>28558672000</v>
          </cell>
          <cell r="DI18">
            <v>-25869051000</v>
          </cell>
          <cell r="DJ18">
            <v>-1045247000</v>
          </cell>
          <cell r="DK18">
            <v>-302170000</v>
          </cell>
          <cell r="DL18">
            <v>1342204000</v>
          </cell>
          <cell r="DM18">
            <v>4.6998123722279524E-2</v>
          </cell>
          <cell r="DN18">
            <v>4.9315877431266981E-2</v>
          </cell>
          <cell r="DO18" t="str">
            <v>n.a.</v>
          </cell>
          <cell r="DP18">
            <v>3112289500</v>
          </cell>
          <cell r="DQ18">
            <v>347580500</v>
          </cell>
          <cell r="DS18">
            <v>15837319000</v>
          </cell>
          <cell r="DT18">
            <v>-14047280000</v>
          </cell>
          <cell r="DU18">
            <v>-674733000</v>
          </cell>
          <cell r="DV18">
            <v>-302170000</v>
          </cell>
          <cell r="DW18">
            <v>813136000</v>
          </cell>
          <cell r="DX18">
            <v>5.1343033502071908E-2</v>
          </cell>
          <cell r="DY18">
            <v>5.4121811482195074E-2</v>
          </cell>
          <cell r="DZ18" t="str">
            <v>n.a.</v>
          </cell>
          <cell r="EA18">
            <v>2043492000</v>
          </cell>
          <cell r="EB18">
            <v>403264500</v>
          </cell>
          <cell r="ED18">
            <v>7951503000</v>
          </cell>
          <cell r="EE18">
            <v>-6941036000</v>
          </cell>
          <cell r="EF18">
            <v>-392259000</v>
          </cell>
          <cell r="EG18">
            <v>-196560000</v>
          </cell>
          <cell r="EH18">
            <v>421648000</v>
          </cell>
          <cell r="EI18">
            <v>5.3027459085408131E-2</v>
          </cell>
          <cell r="EJ18">
            <v>5.5996828624189976E-2</v>
          </cell>
          <cell r="EK18" t="str">
            <v>n.a.</v>
          </cell>
          <cell r="EL18">
            <v>1037018000</v>
          </cell>
          <cell r="EM18">
            <v>397789000</v>
          </cell>
          <cell r="EO18">
            <v>17449164666.666668</v>
          </cell>
          <cell r="EP18">
            <v>-15619122333.333334</v>
          </cell>
          <cell r="EQ18">
            <v>-704079666.66666663</v>
          </cell>
          <cell r="ER18">
            <v>-266966666.66666666</v>
          </cell>
          <cell r="ES18">
            <v>858996000.00000083</v>
          </cell>
          <cell r="ET18">
            <v>4.9228488378068341E-2</v>
          </cell>
          <cell r="EU18">
            <v>5.1777412108287638E-2</v>
          </cell>
          <cell r="EV18" t="e">
            <v>#VALUE!</v>
          </cell>
          <cell r="EW18">
            <v>2064266500</v>
          </cell>
          <cell r="EX18">
            <v>382878000</v>
          </cell>
        </row>
        <row r="19">
          <cell r="B19" t="str">
            <v>GS YUASA CORPORATION</v>
          </cell>
          <cell r="C19" t="str">
            <v>exclude</v>
          </cell>
          <cell r="D19" t="str">
            <v>Lev SDA/SDP</v>
          </cell>
          <cell r="H19" t="str">
            <v/>
          </cell>
          <cell r="I19" t="str">
            <v>pending，蓄电池，客户群体和派智一样</v>
          </cell>
          <cell r="J19" t="str">
            <v>exclude</v>
          </cell>
          <cell r="K19" t="str">
            <v>蓄电池，可调整</v>
          </cell>
          <cell r="M19" t="str">
            <v>GS YUASA CORPORATION</v>
          </cell>
          <cell r="N19" t="str">
            <v>This company is engaged in the production and wholesale distribution of batteries, power supply devices, and illuminators. The company was established in 2004 through the merger of Japan Storage Battery Co. Ltd. and Yuasa Corporation. It is traded on Tokyo Stock Exchange under the ticker symbol 6674. The main business office of the company is located in Kyoto, Japan.The company offers a wide range of products such as batteries for the automotive (car and motorcycle), industrial (motive and industrial power), and consumer (cellular phone, palmtop computer) markets.The company is considered one of the world's largest manufacturers of storage batteries and related products. It is a global company with operating subsidiaries in the United States, Europe, China, Korea, Thailand, Malaysia, Indonesia, Pakistan, Australia, and Japan.</v>
          </cell>
          <cell r="O19" t="str">
            <v>Manufacturing</v>
          </cell>
          <cell r="P19" t="str">
            <v>www.gs-yuasa.com</v>
          </cell>
          <cell r="R19" t="str">
            <v>Japan</v>
          </cell>
          <cell r="S19" t="str">
            <v>6674</v>
          </cell>
          <cell r="T19" t="str">
            <v>A+</v>
          </cell>
          <cell r="U19" t="str">
            <v>3691</v>
          </cell>
          <cell r="V19" t="str">
            <v>Engaged in the production and wholesale distribution of batteries, power supply devices, and illuminators</v>
          </cell>
          <cell r="W19" t="str">
            <v>The Company is a Japan-based company mainly engaged in the manufacture and sale of batteries, power supply devices, luminaries and electrical equipment.</v>
          </cell>
          <cell r="Z19" t="str">
            <v>JP6130001025374</v>
          </cell>
          <cell r="AA19">
            <v>517735000000</v>
          </cell>
          <cell r="AB19">
            <v>432133000000</v>
          </cell>
          <cell r="AC19">
            <v>386511000000</v>
          </cell>
          <cell r="AD19">
            <v>395553000000</v>
          </cell>
          <cell r="AE19">
            <v>517735000000</v>
          </cell>
          <cell r="AF19">
            <v>432133000000</v>
          </cell>
          <cell r="AG19">
            <v>386511000000</v>
          </cell>
          <cell r="AH19">
            <v>395553000000</v>
          </cell>
          <cell r="AI19" t="str">
            <v>n.a.</v>
          </cell>
          <cell r="AJ19" t="str">
            <v>n.a.</v>
          </cell>
          <cell r="AK19" t="str">
            <v>n.a.</v>
          </cell>
          <cell r="AL19" t="str">
            <v>n.a.</v>
          </cell>
          <cell r="AM19">
            <v>517735000000</v>
          </cell>
          <cell r="AN19">
            <v>432133000000</v>
          </cell>
          <cell r="AO19">
            <v>386511000000</v>
          </cell>
          <cell r="AP19">
            <v>395553000000</v>
          </cell>
          <cell r="AQ19" t="str">
            <v>n.a.</v>
          </cell>
          <cell r="AR19" t="str">
            <v>n.a.</v>
          </cell>
          <cell r="AS19" t="str">
            <v>n.a.</v>
          </cell>
          <cell r="AT19" t="str">
            <v>n.a.</v>
          </cell>
          <cell r="AU19">
            <v>-384409000000</v>
          </cell>
          <cell r="AV19">
            <v>-316372000000</v>
          </cell>
          <cell r="AW19">
            <v>-273778000000</v>
          </cell>
          <cell r="AX19">
            <v>-284497000000</v>
          </cell>
          <cell r="AY19">
            <v>-12622000000</v>
          </cell>
          <cell r="AZ19">
            <v>-12383000000</v>
          </cell>
          <cell r="BA19">
            <v>-11201000000</v>
          </cell>
          <cell r="BB19">
            <v>-9517000000</v>
          </cell>
          <cell r="BC19">
            <v>-67950000000</v>
          </cell>
          <cell r="BD19">
            <v>-61846000000</v>
          </cell>
          <cell r="BE19">
            <v>-57354000000</v>
          </cell>
          <cell r="BF19">
            <v>-60851000000</v>
          </cell>
          <cell r="BG19">
            <v>52754000000</v>
          </cell>
          <cell r="BH19">
            <v>41532000000</v>
          </cell>
          <cell r="BI19">
            <v>44178000000</v>
          </cell>
          <cell r="BJ19">
            <v>40688000000</v>
          </cell>
          <cell r="BK19">
            <v>-24174000000</v>
          </cell>
          <cell r="BL19">
            <v>-24645000000</v>
          </cell>
          <cell r="BM19">
            <v>-22126000000</v>
          </cell>
          <cell r="BN19">
            <v>-19135000000</v>
          </cell>
          <cell r="BO19">
            <v>-23866000000</v>
          </cell>
          <cell r="BP19">
            <v>-23986000000</v>
          </cell>
          <cell r="BQ19">
            <v>-20791000000</v>
          </cell>
          <cell r="BR19">
            <v>-17783000000</v>
          </cell>
          <cell r="BS19">
            <v>-308000000</v>
          </cell>
          <cell r="BT19">
            <v>-659000000</v>
          </cell>
          <cell r="BU19">
            <v>-1335000000</v>
          </cell>
          <cell r="BV19">
            <v>-1352000000</v>
          </cell>
          <cell r="BW19">
            <v>13925000000</v>
          </cell>
          <cell r="BX19">
            <v>8468000000</v>
          </cell>
          <cell r="BY19">
            <v>11455000000</v>
          </cell>
          <cell r="BZ19">
            <v>13674000000</v>
          </cell>
          <cell r="CA19">
            <v>266125000000</v>
          </cell>
          <cell r="CB19">
            <v>226300000000</v>
          </cell>
          <cell r="CC19">
            <v>194332000000</v>
          </cell>
          <cell r="CD19">
            <v>175714000000</v>
          </cell>
          <cell r="CE19">
            <v>110069000000</v>
          </cell>
          <cell r="CF19">
            <v>93050000000</v>
          </cell>
          <cell r="CG19">
            <v>67867000000</v>
          </cell>
          <cell r="CH19">
            <v>64291000000</v>
          </cell>
          <cell r="CI19">
            <v>104059000000</v>
          </cell>
          <cell r="CJ19">
            <v>92144000000</v>
          </cell>
          <cell r="CK19">
            <v>78993000000</v>
          </cell>
          <cell r="CL19">
            <v>75288000000</v>
          </cell>
          <cell r="CM19">
            <v>15725000000</v>
          </cell>
          <cell r="CN19">
            <v>15251000000</v>
          </cell>
          <cell r="CO19">
            <v>11192000000</v>
          </cell>
          <cell r="CP19">
            <v>10909000000</v>
          </cell>
          <cell r="CQ19">
            <v>36272000000</v>
          </cell>
          <cell r="CR19">
            <v>25855000000</v>
          </cell>
          <cell r="CS19">
            <v>36280000000</v>
          </cell>
          <cell r="CT19">
            <v>25226000000</v>
          </cell>
          <cell r="CU19" t="str">
            <v>n.a.</v>
          </cell>
          <cell r="CV19" t="str">
            <v>n.a.</v>
          </cell>
          <cell r="CW19" t="str">
            <v>n.a.</v>
          </cell>
          <cell r="CX19" t="str">
            <v>n.a.</v>
          </cell>
          <cell r="CY19" t="str">
            <v>n.a.</v>
          </cell>
          <cell r="CZ19" t="str">
            <v>n.a.</v>
          </cell>
          <cell r="DA19" t="str">
            <v>n.a.</v>
          </cell>
          <cell r="DB19" t="str">
            <v>n.a.</v>
          </cell>
          <cell r="DC19">
            <v>540906000000</v>
          </cell>
          <cell r="DD19">
            <v>480763000000</v>
          </cell>
          <cell r="DE19">
            <v>431913000000</v>
          </cell>
          <cell r="DF19">
            <v>385416000000</v>
          </cell>
          <cell r="DH19">
            <v>517735000000</v>
          </cell>
          <cell r="DI19">
            <v>-384409000000</v>
          </cell>
          <cell r="DJ19">
            <v>-80572000000</v>
          </cell>
          <cell r="DK19">
            <v>-24174000000</v>
          </cell>
          <cell r="DL19">
            <v>28580000000</v>
          </cell>
          <cell r="DM19">
            <v>5.5201985571769342E-2</v>
          </cell>
          <cell r="DN19">
            <v>5.8427287873986773E-2</v>
          </cell>
          <cell r="DO19">
            <v>-12622000000</v>
          </cell>
          <cell r="DP19">
            <v>101559500000</v>
          </cell>
          <cell r="DQ19" t="e">
            <v>#VALUE!</v>
          </cell>
          <cell r="DS19">
            <v>432133000000</v>
          </cell>
          <cell r="DT19">
            <v>-316372000000</v>
          </cell>
          <cell r="DU19">
            <v>-74229000000</v>
          </cell>
          <cell r="DV19">
            <v>-24645000000</v>
          </cell>
          <cell r="DW19">
            <v>16887000000</v>
          </cell>
          <cell r="DX19">
            <v>3.9078246743479435E-2</v>
          </cell>
          <cell r="DY19">
            <v>4.0667459770834635E-2</v>
          </cell>
          <cell r="DZ19">
            <v>-12383000000</v>
          </cell>
          <cell r="EA19">
            <v>80458500000</v>
          </cell>
          <cell r="EB19" t="e">
            <v>#VALUE!</v>
          </cell>
          <cell r="ED19">
            <v>386511000000</v>
          </cell>
          <cell r="EE19">
            <v>-273778000000</v>
          </cell>
          <cell r="EF19">
            <v>-68555000000</v>
          </cell>
          <cell r="EG19">
            <v>-22126000000</v>
          </cell>
          <cell r="EH19">
            <v>22052000000</v>
          </cell>
          <cell r="EI19">
            <v>5.7054003637671373E-2</v>
          </cell>
          <cell r="EJ19">
            <v>6.0506120029962217E-2</v>
          </cell>
          <cell r="EK19">
            <v>-11201000000</v>
          </cell>
          <cell r="EL19">
            <v>66079000000</v>
          </cell>
          <cell r="EM19" t="e">
            <v>#VALUE!</v>
          </cell>
          <cell r="EO19">
            <v>445459666666.66669</v>
          </cell>
          <cell r="EP19">
            <v>-324853000000</v>
          </cell>
          <cell r="EQ19">
            <v>-74452000000</v>
          </cell>
          <cell r="ER19">
            <v>-23648333333.333332</v>
          </cell>
          <cell r="ES19">
            <v>22506333333.333355</v>
          </cell>
          <cell r="ET19">
            <v>5.0523840916386793E-2</v>
          </cell>
          <cell r="EU19">
            <v>5.3212332329807911E-2</v>
          </cell>
          <cell r="EV19">
            <v>12068666666.666666</v>
          </cell>
          <cell r="EW19">
            <v>82699000000</v>
          </cell>
          <cell r="EX19" t="e">
            <v>#VALUE!</v>
          </cell>
        </row>
        <row r="20">
          <cell r="B20" t="str">
            <v>BTR NEW MATERIAL GROUP CO., LTD</v>
          </cell>
          <cell r="C20" t="str">
            <v>exclude</v>
          </cell>
          <cell r="D20" t="str">
            <v>Independence(A+, A, A-, B+, B, B-,U)</v>
          </cell>
          <cell r="H20" t="str">
            <v/>
          </cell>
          <cell r="I20" t="str">
            <v>ok，indep</v>
          </cell>
          <cell r="J20" t="str">
            <v>exclude</v>
          </cell>
          <cell r="K20" t="str">
            <v>ok, indep</v>
          </cell>
          <cell r="M20" t="str">
            <v>BTR NEW MATERIAL GROUP CO., LTD</v>
          </cell>
          <cell r="N20" t="str">
            <v>The company is engaged in manufacturing carbon and graphite products. It was incorporated in 2000 and it has its registered head office in China which is specifically based in Shenzhen.The company offers custom crushed graphite and carbon granules, milled powder, and flour for customer specifications; a line of specialty graphite and carbon rods and blocks; various graphite UHP and HP electrodes for applications in electric arc furnaces; carbon-carbon composites for high temperature furnace environments; recycling services for graphite and carbon materials; and various crushing, screening, drying, and packaging services. It serves jewelry, lubricants, non-ferrous metals, powder metallurgy, silicon carbide, silicon production, solar energy, thermite welding, aerospace, alloy production, aluminum processing, beryllium, boron carbide, boron nitride, brakes, carbide tooling, carbon brushes, carbon fiber, centrifugal casting, ceramics, chemical processing, diamond drill bits, electric discharge machining, ferrous metals, fused refractories, fused silica production, grounding materials, heat treating furnaces, hot glass handling, and investment casting industries.</v>
          </cell>
          <cell r="O20" t="str">
            <v>Manufacturing</v>
          </cell>
          <cell r="P20" t="str">
            <v>www.btrchina.com</v>
          </cell>
          <cell r="R20" t="str">
            <v>China</v>
          </cell>
          <cell r="S20" t="str">
            <v>835185</v>
          </cell>
          <cell r="T20" t="str">
            <v>C+</v>
          </cell>
          <cell r="U20" t="str">
            <v>3691</v>
          </cell>
          <cell r="V20" t="str">
            <v>Engaged in manufacturing carbon and graphite products</v>
          </cell>
          <cell r="W20" t="str">
            <v>The Company's main business for research and development, production and sales of lithium-ion battery materials, the main products include lithium-ion battery anode materials, cathode materials, natural scales graphite and graphite products processing.</v>
          </cell>
          <cell r="X20" t="str">
            <v>BTR NEW ENERGY MATERIALS INC</v>
          </cell>
          <cell r="Z20" t="str">
            <v>CN44785PC</v>
          </cell>
          <cell r="AA20">
            <v>25751872000</v>
          </cell>
          <cell r="AB20">
            <v>10589496000</v>
          </cell>
          <cell r="AC20">
            <v>4529442000</v>
          </cell>
          <cell r="AD20">
            <v>4449409000</v>
          </cell>
          <cell r="AE20">
            <v>25354174000</v>
          </cell>
          <cell r="AF20">
            <v>10355066000</v>
          </cell>
          <cell r="AG20">
            <v>4397907000</v>
          </cell>
          <cell r="AH20">
            <v>4239227000</v>
          </cell>
          <cell r="AI20">
            <v>-91203000</v>
          </cell>
          <cell r="AJ20">
            <v>-52886000</v>
          </cell>
          <cell r="AK20">
            <v>-41554000</v>
          </cell>
          <cell r="AL20">
            <v>-50168000</v>
          </cell>
          <cell r="AM20">
            <v>25262971000</v>
          </cell>
          <cell r="AN20">
            <v>10302180000</v>
          </cell>
          <cell r="AO20">
            <v>4356353000</v>
          </cell>
          <cell r="AP20">
            <v>4189059000</v>
          </cell>
          <cell r="AQ20">
            <v>488901000</v>
          </cell>
          <cell r="AR20">
            <v>287316000</v>
          </cell>
          <cell r="AS20">
            <v>173089000</v>
          </cell>
          <cell r="AT20">
            <v>260350000</v>
          </cell>
          <cell r="AU20">
            <v>-21094273000</v>
          </cell>
          <cell r="AV20">
            <v>-7499578000</v>
          </cell>
          <cell r="AW20">
            <v>-2880943000</v>
          </cell>
          <cell r="AX20">
            <v>-2705413000</v>
          </cell>
          <cell r="AY20" t="str">
            <v>n.a.</v>
          </cell>
          <cell r="AZ20" t="str">
            <v>n.a.</v>
          </cell>
          <cell r="BA20" t="str">
            <v>n.a.</v>
          </cell>
          <cell r="BB20" t="str">
            <v>n.a.</v>
          </cell>
          <cell r="BC20">
            <v>-2162852000</v>
          </cell>
          <cell r="BD20">
            <v>-1205985000</v>
          </cell>
          <cell r="BE20">
            <v>-627214000</v>
          </cell>
          <cell r="BF20">
            <v>-666432000</v>
          </cell>
          <cell r="BG20">
            <v>2494747000</v>
          </cell>
          <cell r="BH20">
            <v>1883933000</v>
          </cell>
          <cell r="BI20">
            <v>1021285000</v>
          </cell>
          <cell r="BJ20">
            <v>1077564000</v>
          </cell>
          <cell r="BK20">
            <v>-453838000</v>
          </cell>
          <cell r="BL20">
            <v>-322069000</v>
          </cell>
          <cell r="BM20">
            <v>-268533000</v>
          </cell>
          <cell r="BN20">
            <v>-214133000</v>
          </cell>
          <cell r="BO20">
            <v>-395446000</v>
          </cell>
          <cell r="BP20">
            <v>-271650000</v>
          </cell>
          <cell r="BQ20">
            <v>-232550000</v>
          </cell>
          <cell r="BR20">
            <v>-192036000</v>
          </cell>
          <cell r="BS20">
            <v>-58392000</v>
          </cell>
          <cell r="BT20">
            <v>-50419000</v>
          </cell>
          <cell r="BU20">
            <v>-35983000</v>
          </cell>
          <cell r="BV20">
            <v>-22097000</v>
          </cell>
          <cell r="BW20">
            <v>2309472000</v>
          </cell>
          <cell r="BX20">
            <v>1440986000</v>
          </cell>
          <cell r="BY20">
            <v>494514000</v>
          </cell>
          <cell r="BZ20">
            <v>666338000</v>
          </cell>
          <cell r="CA20">
            <v>19037002000</v>
          </cell>
          <cell r="CB20">
            <v>8796244000</v>
          </cell>
          <cell r="CC20">
            <v>5634827000</v>
          </cell>
          <cell r="CD20">
            <v>4024694000</v>
          </cell>
          <cell r="CE20">
            <v>4241911000</v>
          </cell>
          <cell r="CF20">
            <v>2241285000</v>
          </cell>
          <cell r="CG20">
            <v>1186499000</v>
          </cell>
          <cell r="CH20">
            <v>923235000</v>
          </cell>
          <cell r="CI20">
            <v>5602268000</v>
          </cell>
          <cell r="CJ20">
            <v>2738149000</v>
          </cell>
          <cell r="CK20">
            <v>1362499000</v>
          </cell>
          <cell r="CL20">
            <v>1233960000</v>
          </cell>
          <cell r="CM20">
            <v>2282779000</v>
          </cell>
          <cell r="CN20">
            <v>1450040000</v>
          </cell>
          <cell r="CO20">
            <v>630850000</v>
          </cell>
          <cell r="CP20">
            <v>621738000</v>
          </cell>
          <cell r="CQ20">
            <v>6613736000</v>
          </cell>
          <cell r="CR20">
            <v>1880195000</v>
          </cell>
          <cell r="CS20">
            <v>2421907000</v>
          </cell>
          <cell r="CT20">
            <v>1208496000</v>
          </cell>
          <cell r="CU20">
            <v>2818637000</v>
          </cell>
          <cell r="CV20">
            <v>327406000</v>
          </cell>
          <cell r="CW20">
            <v>10005000</v>
          </cell>
          <cell r="CX20">
            <v>6066000</v>
          </cell>
          <cell r="CY20">
            <v>2592788000</v>
          </cell>
          <cell r="CZ20">
            <v>2052323000</v>
          </cell>
          <cell r="DA20">
            <v>680901000</v>
          </cell>
          <cell r="DB20">
            <v>567688000</v>
          </cell>
          <cell r="DC20">
            <v>31013275000</v>
          </cell>
          <cell r="DD20">
            <v>16451507000</v>
          </cell>
          <cell r="DE20">
            <v>10655832000</v>
          </cell>
          <cell r="DF20">
            <v>8302813000</v>
          </cell>
          <cell r="DH20">
            <v>25262971000</v>
          </cell>
          <cell r="DI20">
            <v>-21094273000</v>
          </cell>
          <cell r="DJ20">
            <v>-2162852000</v>
          </cell>
          <cell r="DK20">
            <v>-453838000</v>
          </cell>
          <cell r="DL20">
            <v>1552008000</v>
          </cell>
          <cell r="DM20">
            <v>6.1434104484385466E-2</v>
          </cell>
          <cell r="DN20">
            <v>6.54552917146385E-2</v>
          </cell>
          <cell r="DO20" t="str">
            <v>n.a.</v>
          </cell>
          <cell r="DP20">
            <v>3241598000</v>
          </cell>
          <cell r="DQ20">
            <v>2322555500</v>
          </cell>
          <cell r="DS20">
            <v>10302180000</v>
          </cell>
          <cell r="DT20">
            <v>-7499578000</v>
          </cell>
          <cell r="DU20">
            <v>-1205985000</v>
          </cell>
          <cell r="DV20">
            <v>-322069000</v>
          </cell>
          <cell r="DW20">
            <v>1274548000</v>
          </cell>
          <cell r="DX20">
            <v>0.12371633964850158</v>
          </cell>
          <cell r="DY20">
            <v>0.14118298131780294</v>
          </cell>
          <cell r="DZ20" t="str">
            <v>n.a.</v>
          </cell>
          <cell r="EA20">
            <v>1713892000</v>
          </cell>
          <cell r="EB20">
            <v>1366612000</v>
          </cell>
          <cell r="ED20">
            <v>4356353000</v>
          </cell>
          <cell r="EE20">
            <v>-2880943000</v>
          </cell>
          <cell r="EF20">
            <v>-627214000</v>
          </cell>
          <cell r="EG20">
            <v>-268533000</v>
          </cell>
          <cell r="EH20">
            <v>579663000</v>
          </cell>
          <cell r="EI20">
            <v>0.13306153105590846</v>
          </cell>
          <cell r="EJ20">
            <v>0.15348440036116281</v>
          </cell>
          <cell r="EK20" t="str">
            <v>n.a.</v>
          </cell>
          <cell r="EL20">
            <v>1054867000</v>
          </cell>
          <cell r="EM20">
            <v>624294500</v>
          </cell>
          <cell r="EO20">
            <v>13307168000</v>
          </cell>
          <cell r="EP20">
            <v>-10491598000</v>
          </cell>
          <cell r="EQ20">
            <v>-1332017000</v>
          </cell>
          <cell r="ER20">
            <v>-348146666.66666669</v>
          </cell>
          <cell r="ES20">
            <v>1135406333.3333333</v>
          </cell>
          <cell r="ET20">
            <v>8.5322912683850782E-2</v>
          </cell>
          <cell r="EU20">
            <v>9.3282005056238779E-2</v>
          </cell>
          <cell r="EV20" t="e">
            <v>#VALUE!</v>
          </cell>
          <cell r="EW20">
            <v>2003452333.3333333</v>
          </cell>
          <cell r="EX20">
            <v>1437820666.6666667</v>
          </cell>
        </row>
        <row r="21">
          <cell r="B21" t="str">
            <v>GOTION HIGH-TECH CO.,LTD.</v>
          </cell>
          <cell r="C21" t="str">
            <v>exclude</v>
          </cell>
          <cell r="D21" t="str">
            <v>Lev SDA/SDP</v>
          </cell>
          <cell r="H21" t="str">
            <v/>
          </cell>
          <cell r="I21" t="str">
            <v>ok，sda/sdp</v>
          </cell>
          <cell r="J21" t="str">
            <v>exclude</v>
          </cell>
          <cell r="K21" t="str">
            <v>ok, sda/sdp</v>
          </cell>
          <cell r="M21" t="str">
            <v>GOTION HIGH-TECH CO.,LTD.</v>
          </cell>
          <cell r="N21" t="str">
            <v>The company is a publicly quoted entity whose main business is the manufacture and sale of high and low voltage switches, auto-electrical appliances, auto-equipment of configuration circuit and components, as well as transformers and light steel net supporting structures for mechanical, electrical, and power segments. Its other activities include the import and export of raw materials, meters, appliances, equipment, machineries and parts for the group's production needs. The company was incorporated in 1998 with its head office located in Tongzhou, People's Republic of China.</v>
          </cell>
          <cell r="O21" t="str">
            <v>Manufacturing</v>
          </cell>
          <cell r="P21" t="str">
            <v>www.hfgxgk.com</v>
          </cell>
          <cell r="R21" t="str">
            <v>China</v>
          </cell>
          <cell r="S21" t="str">
            <v>002074</v>
          </cell>
          <cell r="T21" t="str">
            <v>B+</v>
          </cell>
          <cell r="U21" t="str">
            <v>3691</v>
          </cell>
          <cell r="V21" t="str">
            <v>Manufacture and sale of high and low voltage switches, auto-electrical appliances, auto-equipment of configuration circuit and components, as well as transformers and light steel net supporting structures for mechanical, electrical, and power segments</v>
          </cell>
          <cell r="W21" t="str">
            <v>The Company mainly engaged in the development of lithium-ion battery materials, batteries, motors and vehicle control systems, manufacturing and sales; emergency power lithium-ion batteries, storage batteries, power tool battery R &amp; D, manufacturing and sales; high and low voltage switchgear and equipment, digital electrical equipment, distribution network of intelligent devices and components, research and development of three boxes of product development, manufacturing, sales, Holds; solar, wind and renewable energy equipment R &amp; D, manufacturing, sales and Holds; energy-saving appliances and equipment, marine electrical equipment and R &amp; D, manufacturing, sales and installation; transformers, substations, large charging device, car charger and pressure tank car research and development, manufacturing, sales; urban and road lighting engineering design and construction.</v>
          </cell>
          <cell r="X21" t="str">
            <v>GUOXUAN HIGH-TECH CO.,LTD.</v>
          </cell>
          <cell r="Z21" t="str">
            <v>CN31650PC</v>
          </cell>
          <cell r="AA21">
            <v>23812302000</v>
          </cell>
          <cell r="AB21">
            <v>10839765000</v>
          </cell>
          <cell r="AC21">
            <v>7074073000</v>
          </cell>
          <cell r="AD21">
            <v>5430339000</v>
          </cell>
          <cell r="AE21">
            <v>22653774000</v>
          </cell>
          <cell r="AF21">
            <v>10223470000</v>
          </cell>
          <cell r="AG21">
            <v>6620681000</v>
          </cell>
          <cell r="AH21">
            <v>4820839000</v>
          </cell>
          <cell r="AI21">
            <v>-160906000</v>
          </cell>
          <cell r="AJ21">
            <v>-74940000</v>
          </cell>
          <cell r="AK21">
            <v>-43474000</v>
          </cell>
          <cell r="AL21">
            <v>-38066000</v>
          </cell>
          <cell r="AM21">
            <v>22492868000</v>
          </cell>
          <cell r="AN21">
            <v>10148530000</v>
          </cell>
          <cell r="AO21">
            <v>6577207000</v>
          </cell>
          <cell r="AP21">
            <v>4782773000</v>
          </cell>
          <cell r="AQ21">
            <v>1319434000</v>
          </cell>
          <cell r="AR21">
            <v>691235000</v>
          </cell>
          <cell r="AS21">
            <v>496866000</v>
          </cell>
          <cell r="AT21">
            <v>647566000</v>
          </cell>
          <cell r="AU21">
            <v>-17782514000</v>
          </cell>
          <cell r="AV21">
            <v>-7612955000</v>
          </cell>
          <cell r="AW21">
            <v>-4396636000</v>
          </cell>
          <cell r="AX21">
            <v>-2773372000</v>
          </cell>
          <cell r="AY21" t="str">
            <v>n.a.</v>
          </cell>
          <cell r="AZ21" t="str">
            <v>n.a.</v>
          </cell>
          <cell r="BA21" t="str">
            <v>n.a.</v>
          </cell>
          <cell r="BB21" t="str">
            <v>n.a.</v>
          </cell>
          <cell r="BC21">
            <v>-3674037000</v>
          </cell>
          <cell r="BD21">
            <v>-1555201000</v>
          </cell>
          <cell r="BE21">
            <v>-1176964000</v>
          </cell>
          <cell r="BF21">
            <v>-1218236000</v>
          </cell>
          <cell r="BG21">
            <v>2355751000</v>
          </cell>
          <cell r="BH21">
            <v>1671609000</v>
          </cell>
          <cell r="BI21">
            <v>1500473000</v>
          </cell>
          <cell r="BJ21">
            <v>1438731000</v>
          </cell>
          <cell r="BK21">
            <v>-1137230000</v>
          </cell>
          <cell r="BL21">
            <v>-853578000</v>
          </cell>
          <cell r="BM21">
            <v>-616769000</v>
          </cell>
          <cell r="BN21">
            <v>-736728000</v>
          </cell>
          <cell r="BO21">
            <v>-963145000</v>
          </cell>
          <cell r="BP21">
            <v>-730750000</v>
          </cell>
          <cell r="BQ21">
            <v>-569786000</v>
          </cell>
          <cell r="BR21">
            <v>-491503000</v>
          </cell>
          <cell r="BS21">
            <v>-174085000</v>
          </cell>
          <cell r="BT21">
            <v>-122828000</v>
          </cell>
          <cell r="BU21">
            <v>-46983000</v>
          </cell>
          <cell r="BV21">
            <v>-245225000</v>
          </cell>
          <cell r="BW21">
            <v>311576000</v>
          </cell>
          <cell r="BX21">
            <v>101774000</v>
          </cell>
          <cell r="BY21">
            <v>149673000</v>
          </cell>
          <cell r="BZ21">
            <v>51254000</v>
          </cell>
          <cell r="CA21">
            <v>37486864000</v>
          </cell>
          <cell r="CB21">
            <v>25278707000</v>
          </cell>
          <cell r="CC21">
            <v>15619507000</v>
          </cell>
          <cell r="CD21">
            <v>14760997000</v>
          </cell>
          <cell r="CE21">
            <v>7584034000</v>
          </cell>
          <cell r="CF21">
            <v>4488469000</v>
          </cell>
          <cell r="CG21">
            <v>3220327000</v>
          </cell>
          <cell r="CH21">
            <v>3958832000</v>
          </cell>
          <cell r="CI21">
            <v>8642346000</v>
          </cell>
          <cell r="CJ21">
            <v>6719375000</v>
          </cell>
          <cell r="CK21">
            <v>6587351000</v>
          </cell>
          <cell r="CL21">
            <v>5606635000</v>
          </cell>
          <cell r="CM21">
            <v>3085253000</v>
          </cell>
          <cell r="CN21">
            <v>2379183000</v>
          </cell>
          <cell r="CO21">
            <v>1806869000</v>
          </cell>
          <cell r="CP21">
            <v>1354350000</v>
          </cell>
          <cell r="CQ21">
            <v>17636378000</v>
          </cell>
          <cell r="CR21">
            <v>11438504000</v>
          </cell>
          <cell r="CS21">
            <v>3754641000</v>
          </cell>
          <cell r="CT21">
            <v>3614750000</v>
          </cell>
          <cell r="CU21">
            <v>6394345000</v>
          </cell>
          <cell r="CV21">
            <v>53386000</v>
          </cell>
          <cell r="CW21">
            <v>411114000</v>
          </cell>
          <cell r="CX21" t="str">
            <v>n.a.</v>
          </cell>
          <cell r="CY21">
            <v>11669258000</v>
          </cell>
          <cell r="CZ21">
            <v>2632202000</v>
          </cell>
          <cell r="DA21">
            <v>1151952000</v>
          </cell>
          <cell r="DB21">
            <v>1389479000</v>
          </cell>
          <cell r="DC21">
            <v>72627365000</v>
          </cell>
          <cell r="DD21">
            <v>43613293000</v>
          </cell>
          <cell r="DE21">
            <v>27834612000</v>
          </cell>
          <cell r="DF21">
            <v>25170447000</v>
          </cell>
          <cell r="DH21">
            <v>22492868000</v>
          </cell>
          <cell r="DI21">
            <v>-17782514000</v>
          </cell>
          <cell r="DJ21">
            <v>-3674037000</v>
          </cell>
          <cell r="DK21">
            <v>-1137230000</v>
          </cell>
          <cell r="DL21">
            <v>-100913000</v>
          </cell>
          <cell r="DM21">
            <v>-4.4864443253746032E-3</v>
          </cell>
          <cell r="DN21">
            <v>-4.4664060433267016E-3</v>
          </cell>
          <cell r="DO21" t="str">
            <v>n.a.</v>
          </cell>
          <cell r="DP21">
            <v>6036251500</v>
          </cell>
          <cell r="DQ21">
            <v>7150730000</v>
          </cell>
          <cell r="DS21">
            <v>10148530000</v>
          </cell>
          <cell r="DT21">
            <v>-7612955000</v>
          </cell>
          <cell r="DU21">
            <v>-1555201000</v>
          </cell>
          <cell r="DV21">
            <v>-853578000</v>
          </cell>
          <cell r="DW21">
            <v>126796000</v>
          </cell>
          <cell r="DX21">
            <v>1.2494026228429142E-2</v>
          </cell>
          <cell r="DY21">
            <v>1.2652101921683413E-2</v>
          </cell>
          <cell r="DZ21" t="str">
            <v>n.a.</v>
          </cell>
          <cell r="EA21">
            <v>3854398000</v>
          </cell>
          <cell r="EB21">
            <v>1892077000</v>
          </cell>
          <cell r="ED21">
            <v>6577207000</v>
          </cell>
          <cell r="EE21">
            <v>-4396636000</v>
          </cell>
          <cell r="EF21">
            <v>-1176964000</v>
          </cell>
          <cell r="EG21">
            <v>-616769000</v>
          </cell>
          <cell r="EH21">
            <v>386838000</v>
          </cell>
          <cell r="EI21">
            <v>5.8814934667557217E-2</v>
          </cell>
          <cell r="EJ21">
            <v>6.2490297428150085E-2</v>
          </cell>
          <cell r="EK21" t="str">
            <v>n.a.</v>
          </cell>
          <cell r="EL21">
            <v>3589579500</v>
          </cell>
          <cell r="EM21">
            <v>1270715500</v>
          </cell>
          <cell r="EO21">
            <v>13072868333.333334</v>
          </cell>
          <cell r="EP21">
            <v>-9930701666.666666</v>
          </cell>
          <cell r="EQ21">
            <v>-2135400666.6666667</v>
          </cell>
          <cell r="ER21">
            <v>-869192333.33333337</v>
          </cell>
          <cell r="ES21">
            <v>137573666.66666782</v>
          </cell>
          <cell r="ET21">
            <v>1.0523602254593284E-2</v>
          </cell>
          <cell r="EU21">
            <v>1.0635526303176174E-2</v>
          </cell>
          <cell r="EV21" t="e">
            <v>#VALUE!</v>
          </cell>
          <cell r="EW21">
            <v>4493409666.666667</v>
          </cell>
          <cell r="EX21">
            <v>3437840833.3333335</v>
          </cell>
        </row>
        <row r="22">
          <cell r="B22" t="str">
            <v>SHENZHEN DESAY BATTERY TECHNOLOGY CO., LTD.</v>
          </cell>
          <cell r="C22" t="str">
            <v>include before</v>
          </cell>
          <cell r="H22">
            <v>4.5601051173716795E-2</v>
          </cell>
          <cell r="I22" t="str">
            <v>include</v>
          </cell>
          <cell r="J22" t="str">
            <v>final include</v>
          </cell>
          <cell r="K22" t="str">
            <v>include</v>
          </cell>
          <cell r="M22" t="str">
            <v>SHENZHEN DESAY BATTERY TECHNOLOGY CO., LTD.</v>
          </cell>
          <cell r="N22" t="str">
            <v>This company, which is based in China, is engaged in the manufacture and distribution of various kinds of batteries. It was incorporated in 1995 and was formerly known as Shenzen Worldsun Enterprise Co. Ltd. Its registered head office is based in Shenzhen, Guangdong Provinc. The company offers more than 500 types of batteries such as mercury-free alkaline manganese batteries, lithium batteries, alkaline batteries, carbon batteries, cylinder zinc air batteries as well as hand phone batteries. In addition, it also offers chargers and adapters. The company markets its battery products under the brand name Desay; and distributes to both domestic and overseas markets.</v>
          </cell>
          <cell r="O22" t="str">
            <v>Manufacturing; Wholesale</v>
          </cell>
          <cell r="P22" t="str">
            <v>www.desaybattery.com</v>
          </cell>
          <cell r="R22" t="str">
            <v>China</v>
          </cell>
          <cell r="S22" t="str">
            <v>000049</v>
          </cell>
          <cell r="T22" t="str">
            <v>B+</v>
          </cell>
          <cell r="U22" t="str">
            <v>3692</v>
          </cell>
          <cell r="V22" t="str">
            <v>Engaged in the manufacture and distribution of various kinds of batteries</v>
          </cell>
          <cell r="W22" t="str">
            <v>The Company's principal activities are technology development, manufacture and sale of battery, battery materials, parts and equipment.  Other activities include technology developing, testing and selling of electric power management system and new type electronic components, technology developing and selling of mobile telecommunication products and parts and investing of industry.</v>
          </cell>
          <cell r="X22" t="str">
            <v>SHENZHEN WORLDSUN ENTERPRISE COMPANY LIMITED</v>
          </cell>
          <cell r="Y22" t="str">
            <v>Desay</v>
          </cell>
          <cell r="Z22" t="str">
            <v>CN30254PC</v>
          </cell>
          <cell r="AA22">
            <v>21732165000</v>
          </cell>
          <cell r="AB22">
            <v>19462930000</v>
          </cell>
          <cell r="AC22">
            <v>19377132000</v>
          </cell>
          <cell r="AD22">
            <v>18416021000</v>
          </cell>
          <cell r="AE22">
            <v>21659476000</v>
          </cell>
          <cell r="AF22">
            <v>19398442000</v>
          </cell>
          <cell r="AG22">
            <v>19266322000</v>
          </cell>
          <cell r="AH22">
            <v>18398497000</v>
          </cell>
          <cell r="AI22">
            <v>-59016000</v>
          </cell>
          <cell r="AJ22">
            <v>-42992000</v>
          </cell>
          <cell r="AK22">
            <v>-50127000</v>
          </cell>
          <cell r="AL22">
            <v>-38743000</v>
          </cell>
          <cell r="AM22">
            <v>21600460000</v>
          </cell>
          <cell r="AN22">
            <v>19355450000</v>
          </cell>
          <cell r="AO22">
            <v>19216195000</v>
          </cell>
          <cell r="AP22">
            <v>18359754000</v>
          </cell>
          <cell r="AQ22">
            <v>131705000</v>
          </cell>
          <cell r="AR22">
            <v>107480000</v>
          </cell>
          <cell r="AS22">
            <v>160937000</v>
          </cell>
          <cell r="AT22">
            <v>56267000</v>
          </cell>
          <cell r="AU22">
            <v>-19238154000</v>
          </cell>
          <cell r="AV22">
            <v>-17357304000</v>
          </cell>
          <cell r="AW22">
            <v>-17365811000</v>
          </cell>
          <cell r="AX22">
            <v>-16720662000</v>
          </cell>
          <cell r="AY22" t="str">
            <v>n.a.</v>
          </cell>
          <cell r="AZ22" t="str">
            <v>n.a.</v>
          </cell>
          <cell r="BA22" t="str">
            <v>n.a.</v>
          </cell>
          <cell r="BB22" t="str">
            <v>n.a.</v>
          </cell>
          <cell r="BC22">
            <v>-1154977000</v>
          </cell>
          <cell r="BD22">
            <v>-852848000</v>
          </cell>
          <cell r="BE22">
            <v>-797229000</v>
          </cell>
          <cell r="BF22">
            <v>-662969000</v>
          </cell>
          <cell r="BG22">
            <v>1339034000</v>
          </cell>
          <cell r="BH22">
            <v>1252778000</v>
          </cell>
          <cell r="BI22">
            <v>1214092000</v>
          </cell>
          <cell r="BJ22">
            <v>1032390000</v>
          </cell>
          <cell r="BK22">
            <v>-291950000</v>
          </cell>
          <cell r="BL22">
            <v>-255359000</v>
          </cell>
          <cell r="BM22">
            <v>-234230000</v>
          </cell>
          <cell r="BN22">
            <v>-161525000</v>
          </cell>
          <cell r="BO22">
            <v>-281526000</v>
          </cell>
          <cell r="BP22">
            <v>-246888000</v>
          </cell>
          <cell r="BQ22">
            <v>-226896000</v>
          </cell>
          <cell r="BR22">
            <v>-155985000</v>
          </cell>
          <cell r="BS22">
            <v>-10424000</v>
          </cell>
          <cell r="BT22">
            <v>-8471000</v>
          </cell>
          <cell r="BU22">
            <v>-7334000</v>
          </cell>
          <cell r="BV22">
            <v>-5540000</v>
          </cell>
          <cell r="BW22">
            <v>866209000</v>
          </cell>
          <cell r="BX22">
            <v>793765000</v>
          </cell>
          <cell r="BY22">
            <v>669692000</v>
          </cell>
          <cell r="BZ22">
            <v>502180000</v>
          </cell>
          <cell r="CA22">
            <v>8643345000</v>
          </cell>
          <cell r="CB22">
            <v>8251050000</v>
          </cell>
          <cell r="CC22">
            <v>7170630000</v>
          </cell>
          <cell r="CD22">
            <v>7189533000</v>
          </cell>
          <cell r="CE22">
            <v>2914670000</v>
          </cell>
          <cell r="CF22">
            <v>2583066000</v>
          </cell>
          <cell r="CG22">
            <v>1699323000</v>
          </cell>
          <cell r="CH22">
            <v>2015559000</v>
          </cell>
          <cell r="CI22">
            <v>4587602000</v>
          </cell>
          <cell r="CJ22">
            <v>5150216000</v>
          </cell>
          <cell r="CK22">
            <v>4643767000</v>
          </cell>
          <cell r="CL22">
            <v>3924911000</v>
          </cell>
          <cell r="CM22">
            <v>456328000</v>
          </cell>
          <cell r="CN22">
            <v>228798000</v>
          </cell>
          <cell r="CO22">
            <v>305008000</v>
          </cell>
          <cell r="CP22">
            <v>510218000</v>
          </cell>
          <cell r="CQ22">
            <v>605316000</v>
          </cell>
          <cell r="CR22">
            <v>248524000</v>
          </cell>
          <cell r="CS22">
            <v>496557000</v>
          </cell>
          <cell r="CT22">
            <v>719638000</v>
          </cell>
          <cell r="CU22">
            <v>13012000</v>
          </cell>
          <cell r="CV22">
            <v>24988000</v>
          </cell>
          <cell r="CW22" t="str">
            <v>n.a.</v>
          </cell>
          <cell r="CX22">
            <v>5570000</v>
          </cell>
          <cell r="CY22">
            <v>265746000</v>
          </cell>
          <cell r="CZ22">
            <v>709423000</v>
          </cell>
          <cell r="DA22">
            <v>306855000</v>
          </cell>
          <cell r="DB22">
            <v>83421000</v>
          </cell>
          <cell r="DC22">
            <v>12514553000</v>
          </cell>
          <cell r="DD22">
            <v>10776937000</v>
          </cell>
          <cell r="DE22">
            <v>9039291000</v>
          </cell>
          <cell r="DF22">
            <v>8770155000</v>
          </cell>
          <cell r="DH22">
            <v>21600460000</v>
          </cell>
          <cell r="DI22">
            <v>-19238154000</v>
          </cell>
          <cell r="DJ22">
            <v>-1154977000</v>
          </cell>
          <cell r="DK22">
            <v>-291950000</v>
          </cell>
          <cell r="DL22">
            <v>915379000</v>
          </cell>
          <cell r="DM22">
            <v>4.2377754918182298E-2</v>
          </cell>
          <cell r="DN22">
            <v>4.4253102030395723E-2</v>
          </cell>
          <cell r="DO22" t="str">
            <v>n.a.</v>
          </cell>
          <cell r="DP22">
            <v>2748868000</v>
          </cell>
          <cell r="DQ22">
            <v>487584500</v>
          </cell>
          <cell r="DS22">
            <v>19355450000</v>
          </cell>
          <cell r="DT22">
            <v>-17357304000</v>
          </cell>
          <cell r="DU22">
            <v>-852848000</v>
          </cell>
          <cell r="DV22">
            <v>-255359000</v>
          </cell>
          <cell r="DW22">
            <v>889939000</v>
          </cell>
          <cell r="DX22">
            <v>4.5978729505126464E-2</v>
          </cell>
          <cell r="DY22">
            <v>4.8194658680174085E-2</v>
          </cell>
          <cell r="DZ22" t="str">
            <v>n.a.</v>
          </cell>
          <cell r="EA22">
            <v>2141194500</v>
          </cell>
          <cell r="EB22">
            <v>508139000</v>
          </cell>
          <cell r="ED22">
            <v>19216195000</v>
          </cell>
          <cell r="EE22">
            <v>-17365811000</v>
          </cell>
          <cell r="EF22">
            <v>-797229000</v>
          </cell>
          <cell r="EG22">
            <v>-234230000</v>
          </cell>
          <cell r="EH22">
            <v>818925000</v>
          </cell>
          <cell r="EI22">
            <v>4.2616397262829606E-2</v>
          </cell>
          <cell r="EJ22">
            <v>4.4513397911755383E-2</v>
          </cell>
          <cell r="EK22" t="str">
            <v>n.a.</v>
          </cell>
          <cell r="EL22">
            <v>1857441000</v>
          </cell>
          <cell r="EM22">
            <v>195138000</v>
          </cell>
          <cell r="EO22">
            <v>20057368333.333332</v>
          </cell>
          <cell r="EP22">
            <v>-17987089666.666668</v>
          </cell>
          <cell r="EQ22">
            <v>-935018000</v>
          </cell>
          <cell r="ER22">
            <v>-260513000</v>
          </cell>
          <cell r="ES22">
            <v>874747666.66666412</v>
          </cell>
          <cell r="ET22">
            <v>4.3612285127801208E-2</v>
          </cell>
          <cell r="EU22">
            <v>4.5601051173716795E-2</v>
          </cell>
          <cell r="EV22" t="e">
            <v>#VALUE!</v>
          </cell>
          <cell r="EW22">
            <v>2249167833.3333335</v>
          </cell>
          <cell r="EX22">
            <v>396953833.33333331</v>
          </cell>
        </row>
        <row r="23">
          <cell r="B23" t="str">
            <v>BEIJING EASPRING MATERIAL TECHNOLOGY CO.,LTD</v>
          </cell>
          <cell r="C23" t="str">
            <v>exclude</v>
          </cell>
          <cell r="D23" t="str">
            <v>Lev SDA/SDP</v>
          </cell>
          <cell r="H23" t="str">
            <v/>
          </cell>
          <cell r="I23" t="str">
            <v>ok，sda/sdp</v>
          </cell>
          <cell r="J23" t="str">
            <v>exclude</v>
          </cell>
          <cell r="K23" t="str">
            <v>ok, sda/sdp</v>
          </cell>
          <cell r="M23" t="str">
            <v>BEIJING EASPRING MATERIAL TECHNOLOGY CO.,LTD</v>
          </cell>
          <cell r="N23" t="str">
            <v>The company is primarily engaged in the operation of non-ferrous foundries. It is involved in the manufacture and supply of non-ferrous castings. It was incorporated in 1998. The company has a registered office located in Fengtai in Beijing, China.The company is engaged in pouring molten non-ferrous metals (except aluminum and copper) into molds to manufacture non-ferrous castings (except aluminum die-castings, non-ferrous (except aluminum) die-castings, aluminum castings, and copper castings). It is also involved in the purchasing of non-ferrous metals, such as nickel, lead and zinc, made in other establishments. The company operates principally in the People's Republic of China.</v>
          </cell>
          <cell r="O23" t="str">
            <v>Manufacturing</v>
          </cell>
          <cell r="P23" t="str">
            <v>www.easpring.com</v>
          </cell>
          <cell r="R23" t="str">
            <v>China</v>
          </cell>
          <cell r="S23" t="str">
            <v>300073</v>
          </cell>
          <cell r="T23" t="str">
            <v>B+</v>
          </cell>
          <cell r="U23" t="str">
            <v>3692</v>
          </cell>
          <cell r="V23" t="str">
            <v>Engaged in the operation of non-ferrous foundries; Involved in the manufacture and supply of non-ferrous castings</v>
          </cell>
          <cell r="W23" t="str">
            <v>The Company is mainly engaged in research and development, production and sales of lithium cobalt oxide, lithium manganese multiple materials and other small lithium battery, power lithium cathode materials.</v>
          </cell>
          <cell r="Z23" t="str">
            <v>CN40058PC</v>
          </cell>
          <cell r="AA23">
            <v>21250430000</v>
          </cell>
          <cell r="AB23">
            <v>8265866000</v>
          </cell>
          <cell r="AC23">
            <v>3205888000</v>
          </cell>
          <cell r="AD23">
            <v>2294569000</v>
          </cell>
          <cell r="AE23">
            <v>19993087000</v>
          </cell>
          <cell r="AF23">
            <v>8062252000</v>
          </cell>
          <cell r="AG23">
            <v>3160814000</v>
          </cell>
          <cell r="AH23">
            <v>2248325000</v>
          </cell>
          <cell r="AI23">
            <v>-44523000</v>
          </cell>
          <cell r="AJ23">
            <v>-21290000</v>
          </cell>
          <cell r="AK23">
            <v>-8007000</v>
          </cell>
          <cell r="AL23">
            <v>-6135000</v>
          </cell>
          <cell r="AM23">
            <v>19948564000</v>
          </cell>
          <cell r="AN23">
            <v>8040962000</v>
          </cell>
          <cell r="AO23">
            <v>3152807000</v>
          </cell>
          <cell r="AP23">
            <v>2242190000</v>
          </cell>
          <cell r="AQ23">
            <v>1301866000</v>
          </cell>
          <cell r="AR23">
            <v>224904000</v>
          </cell>
          <cell r="AS23">
            <v>53081000</v>
          </cell>
          <cell r="AT23">
            <v>52379000</v>
          </cell>
          <cell r="AU23">
            <v>-16221332000</v>
          </cell>
          <cell r="AV23">
            <v>-6451729000</v>
          </cell>
          <cell r="AW23">
            <v>-2487414000</v>
          </cell>
          <cell r="AX23">
            <v>-1772482000</v>
          </cell>
          <cell r="AY23" t="str">
            <v>n.a.</v>
          </cell>
          <cell r="AZ23" t="str">
            <v>n.a.</v>
          </cell>
          <cell r="BA23" t="str">
            <v>n.a.</v>
          </cell>
          <cell r="BB23" t="str">
            <v>n.a.</v>
          </cell>
          <cell r="BC23">
            <v>-2369465000</v>
          </cell>
          <cell r="BD23">
            <v>-730317000</v>
          </cell>
          <cell r="BE23">
            <v>-273456000</v>
          </cell>
          <cell r="BF23">
            <v>-192613000</v>
          </cell>
          <cell r="BG23">
            <v>2659633000</v>
          </cell>
          <cell r="BH23">
            <v>1083820000</v>
          </cell>
          <cell r="BI23">
            <v>445018000</v>
          </cell>
          <cell r="BJ23">
            <v>329474000</v>
          </cell>
          <cell r="BK23">
            <v>-165368000</v>
          </cell>
          <cell r="BL23">
            <v>-120529000</v>
          </cell>
          <cell r="BM23">
            <v>-76442000</v>
          </cell>
          <cell r="BN23">
            <v>-343263000</v>
          </cell>
          <cell r="BO23">
            <v>-159200000</v>
          </cell>
          <cell r="BP23">
            <v>-115387000</v>
          </cell>
          <cell r="BQ23">
            <v>-72995000</v>
          </cell>
          <cell r="BR23">
            <v>-51117000</v>
          </cell>
          <cell r="BS23">
            <v>-6168000</v>
          </cell>
          <cell r="BT23">
            <v>-5142000</v>
          </cell>
          <cell r="BU23">
            <v>-3447000</v>
          </cell>
          <cell r="BV23">
            <v>-292146000</v>
          </cell>
          <cell r="BW23">
            <v>2258599000</v>
          </cell>
          <cell r="BX23">
            <v>1090983000</v>
          </cell>
          <cell r="BY23">
            <v>384899000</v>
          </cell>
          <cell r="BZ23">
            <v>-209045000</v>
          </cell>
          <cell r="CA23">
            <v>18111659000</v>
          </cell>
          <cell r="CB23">
            <v>12366578000</v>
          </cell>
          <cell r="CC23">
            <v>4185623000</v>
          </cell>
          <cell r="CD23">
            <v>3265458000</v>
          </cell>
          <cell r="CE23">
            <v>2865118000</v>
          </cell>
          <cell r="CF23">
            <v>1439461000</v>
          </cell>
          <cell r="CG23">
            <v>522851000</v>
          </cell>
          <cell r="CH23">
            <v>215481000</v>
          </cell>
          <cell r="CI23">
            <v>5773761000</v>
          </cell>
          <cell r="CJ23">
            <v>2362749000</v>
          </cell>
          <cell r="CK23">
            <v>967921000</v>
          </cell>
          <cell r="CL23">
            <v>571818000</v>
          </cell>
          <cell r="CM23">
            <v>1537743000</v>
          </cell>
          <cell r="CN23">
            <v>863874000</v>
          </cell>
          <cell r="CO23">
            <v>247111000</v>
          </cell>
          <cell r="CP23">
            <v>154470000</v>
          </cell>
          <cell r="CQ23">
            <v>7216231000</v>
          </cell>
          <cell r="CR23">
            <v>7297810000</v>
          </cell>
          <cell r="CS23">
            <v>2437865000</v>
          </cell>
          <cell r="CT23">
            <v>2304614000</v>
          </cell>
          <cell r="CU23">
            <v>2057230000</v>
          </cell>
          <cell r="CV23">
            <v>3008429000</v>
          </cell>
          <cell r="CW23">
            <v>711363000</v>
          </cell>
          <cell r="CX23">
            <v>156075000</v>
          </cell>
          <cell r="CY23">
            <v>673392000</v>
          </cell>
          <cell r="CZ23">
            <v>165246000</v>
          </cell>
          <cell r="DA23">
            <v>408317000</v>
          </cell>
          <cell r="DB23">
            <v>632734000</v>
          </cell>
          <cell r="DC23">
            <v>21555475000</v>
          </cell>
          <cell r="DD23">
            <v>14486630000</v>
          </cell>
          <cell r="DE23">
            <v>5941351000</v>
          </cell>
          <cell r="DF23">
            <v>4588350000</v>
          </cell>
          <cell r="DH23">
            <v>19948564000</v>
          </cell>
          <cell r="DI23">
            <v>-16221332000</v>
          </cell>
          <cell r="DJ23">
            <v>-2369465000</v>
          </cell>
          <cell r="DK23">
            <v>-165368000</v>
          </cell>
          <cell r="DL23">
            <v>1192399000</v>
          </cell>
          <cell r="DM23">
            <v>5.9773675939781931E-2</v>
          </cell>
          <cell r="DN23">
            <v>6.3573710297387551E-2</v>
          </cell>
          <cell r="DO23" t="str">
            <v>n.a.</v>
          </cell>
          <cell r="DP23">
            <v>2152289500</v>
          </cell>
          <cell r="DQ23">
            <v>419319000</v>
          </cell>
          <cell r="DS23">
            <v>8040962000</v>
          </cell>
          <cell r="DT23">
            <v>-6451729000</v>
          </cell>
          <cell r="DU23">
            <v>-730317000</v>
          </cell>
          <cell r="DV23">
            <v>-120529000</v>
          </cell>
          <cell r="DW23">
            <v>738387000</v>
          </cell>
          <cell r="DX23">
            <v>9.1828191701440701E-2</v>
          </cell>
          <cell r="DY23">
            <v>0.10111323745391181</v>
          </cell>
          <cell r="DZ23" t="str">
            <v>n.a.</v>
          </cell>
          <cell r="EA23">
            <v>981156000</v>
          </cell>
          <cell r="EB23">
            <v>286781500</v>
          </cell>
          <cell r="ED23">
            <v>3152807000</v>
          </cell>
          <cell r="EE23">
            <v>-2487414000</v>
          </cell>
          <cell r="EF23">
            <v>-273456000</v>
          </cell>
          <cell r="EG23">
            <v>-76442000</v>
          </cell>
          <cell r="EH23">
            <v>315495000</v>
          </cell>
          <cell r="EI23">
            <v>0.10006797117616144</v>
          </cell>
          <cell r="EJ23">
            <v>0.11119503248144723</v>
          </cell>
          <cell r="EK23" t="str">
            <v>n.a.</v>
          </cell>
          <cell r="EL23">
            <v>369166000</v>
          </cell>
          <cell r="EM23">
            <v>520525500</v>
          </cell>
          <cell r="EO23">
            <v>10380777666.666666</v>
          </cell>
          <cell r="EP23">
            <v>-8386825000</v>
          </cell>
          <cell r="EQ23">
            <v>-1124412666.6666667</v>
          </cell>
          <cell r="ER23">
            <v>-120779666.66666667</v>
          </cell>
          <cell r="ES23">
            <v>748760333.33333266</v>
          </cell>
          <cell r="ET23">
            <v>7.2129502950212435E-2</v>
          </cell>
          <cell r="EU23">
            <v>7.7736605678865686E-2</v>
          </cell>
          <cell r="EV23" t="e">
            <v>#VALUE!</v>
          </cell>
          <cell r="EW23">
            <v>1167537166.6666667</v>
          </cell>
          <cell r="EX23">
            <v>408875333.33333331</v>
          </cell>
        </row>
        <row r="24">
          <cell r="B24" t="str">
            <v>CALB CO., LTD.</v>
          </cell>
          <cell r="C24" t="str">
            <v>include</v>
          </cell>
          <cell r="H24">
            <v>7.4371356039829202E-3</v>
          </cell>
          <cell r="I24" t="str">
            <v>include，从事电池和蓄电池的生产</v>
          </cell>
          <cell r="J24" t="str">
            <v>exclude</v>
          </cell>
          <cell r="K24" t="str">
            <v>ok, loss</v>
          </cell>
          <cell r="M24" t="str">
            <v>CALB CO., LTD.</v>
          </cell>
          <cell r="N24" t="str">
            <v>This company is engaged in the manufacture of batteries and accumulators. It was incorporated in 2015. The company is headquartered in Changzhou City, China.It is a leading company in designing and manufacturing batteries and power system with advanced technology for various applications, enabling utility and industry customers to improve performance while lowering environmental impact around the world.With global vision, the company steps into rapid development, ranking top in the field of EV Model, energy storage and lithium battery exporter of China, and enters the United States, Japan, Korea, Taiwan and other markets worldwide. It is an ISO9001 certified manufacturer of lithium-ion cells and energy storage system.</v>
          </cell>
          <cell r="O24" t="str">
            <v>Manufacturing</v>
          </cell>
          <cell r="P24" t="str">
            <v>www.calbjs.com</v>
          </cell>
          <cell r="R24" t="str">
            <v>China</v>
          </cell>
          <cell r="S24" t="str">
            <v>03931</v>
          </cell>
          <cell r="T24" t="str">
            <v>A+</v>
          </cell>
          <cell r="U24" t="str">
            <v>3691</v>
          </cell>
          <cell r="V24" t="str">
            <v>Engaged in the manufacture of batteries and accumulators</v>
          </cell>
          <cell r="W24" t="str">
            <v>The company and its subsidiaries are principally engaged in the design, development, production and sales of energy vehicle (EV) batteries and energy storage scenarios (ESS) products. The Company's main products include power battery cells, battery modules and battery packs of EV batteries, as well as energy storage scenarios products. The Company's products are mainly used in new energy passenger vehicles and commercial vehicles, power generation stations, power grid enterprises, data centers and base stations. The Company is a China-based company which mainly conducts its businesses in domestic and overseas markets.</v>
          </cell>
          <cell r="Z24" t="str">
            <v>CN32270PC</v>
          </cell>
          <cell r="AA24">
            <v>20399548000</v>
          </cell>
          <cell r="AB24">
            <v>6901413000</v>
          </cell>
          <cell r="AC24">
            <v>2964215000</v>
          </cell>
          <cell r="AD24">
            <v>2043172000</v>
          </cell>
          <cell r="AE24">
            <v>20374942000</v>
          </cell>
          <cell r="AF24">
            <v>6817115000</v>
          </cell>
          <cell r="AG24">
            <v>2825419000</v>
          </cell>
          <cell r="AH24">
            <v>1733832000</v>
          </cell>
          <cell r="AI24" t="str">
            <v>n.a.</v>
          </cell>
          <cell r="AJ24" t="str">
            <v>n.a.</v>
          </cell>
          <cell r="AK24" t="str">
            <v>n.a.</v>
          </cell>
          <cell r="AL24" t="str">
            <v>n.a.</v>
          </cell>
          <cell r="AM24">
            <v>20374942000</v>
          </cell>
          <cell r="AN24">
            <v>6817115000</v>
          </cell>
          <cell r="AO24">
            <v>2825419000</v>
          </cell>
          <cell r="AP24">
            <v>1733832000</v>
          </cell>
          <cell r="AQ24">
            <v>24606000</v>
          </cell>
          <cell r="AR24">
            <v>84298000</v>
          </cell>
          <cell r="AS24">
            <v>138796000</v>
          </cell>
          <cell r="AT24">
            <v>309340000</v>
          </cell>
          <cell r="AU24">
            <v>-17309017000</v>
          </cell>
          <cell r="AV24">
            <v>-5781664000</v>
          </cell>
          <cell r="AW24">
            <v>-2124278000</v>
          </cell>
          <cell r="AX24">
            <v>-1373560000</v>
          </cell>
          <cell r="AY24">
            <v>-664758000</v>
          </cell>
          <cell r="AZ24">
            <v>-222523000</v>
          </cell>
          <cell r="BA24">
            <v>-201989000</v>
          </cell>
          <cell r="BB24">
            <v>-135892000</v>
          </cell>
          <cell r="BC24">
            <v>-879238000</v>
          </cell>
          <cell r="BD24">
            <v>-483586000</v>
          </cell>
          <cell r="BE24">
            <v>-325439000</v>
          </cell>
          <cell r="BF24">
            <v>-230161000</v>
          </cell>
          <cell r="BG24">
            <v>1546535000</v>
          </cell>
          <cell r="BH24">
            <v>413640000</v>
          </cell>
          <cell r="BI24">
            <v>312509000</v>
          </cell>
          <cell r="BJ24">
            <v>303559000</v>
          </cell>
          <cell r="BK24">
            <v>-962405000</v>
          </cell>
          <cell r="BL24">
            <v>-524516000</v>
          </cell>
          <cell r="BM24">
            <v>-316467000</v>
          </cell>
          <cell r="BN24">
            <v>-295674000</v>
          </cell>
          <cell r="BO24">
            <v>-824785000</v>
          </cell>
          <cell r="BP24">
            <v>-441070000</v>
          </cell>
          <cell r="BQ24">
            <v>-244159000</v>
          </cell>
          <cell r="BR24">
            <v>-238947000</v>
          </cell>
          <cell r="BS24">
            <v>-137620000</v>
          </cell>
          <cell r="BT24">
            <v>-83446000</v>
          </cell>
          <cell r="BU24">
            <v>-72308000</v>
          </cell>
          <cell r="BV24">
            <v>-56727000</v>
          </cell>
          <cell r="BW24">
            <v>691626000</v>
          </cell>
          <cell r="BX24">
            <v>140029000</v>
          </cell>
          <cell r="BY24">
            <v>5157000</v>
          </cell>
          <cell r="BZ24">
            <v>-118690000</v>
          </cell>
          <cell r="CA24">
            <v>37359447000</v>
          </cell>
          <cell r="CB24">
            <v>18586078000</v>
          </cell>
          <cell r="CC24">
            <v>7570795000</v>
          </cell>
          <cell r="CD24">
            <v>4607428000</v>
          </cell>
          <cell r="CE24">
            <v>11821947000</v>
          </cell>
          <cell r="CF24">
            <v>1756784000</v>
          </cell>
          <cell r="CG24">
            <v>760326000</v>
          </cell>
          <cell r="CH24">
            <v>1309227000</v>
          </cell>
          <cell r="CI24">
            <v>3582355000</v>
          </cell>
          <cell r="CJ24">
            <v>2714704000</v>
          </cell>
          <cell r="CK24">
            <v>914910000</v>
          </cell>
          <cell r="CL24">
            <v>500158000</v>
          </cell>
          <cell r="CM24">
            <v>2777807000</v>
          </cell>
          <cell r="CN24">
            <v>1924932000</v>
          </cell>
          <cell r="CO24">
            <v>374272000</v>
          </cell>
          <cell r="CP24">
            <v>732146000</v>
          </cell>
          <cell r="CQ24">
            <v>13093985000</v>
          </cell>
          <cell r="CR24">
            <v>10543909000</v>
          </cell>
          <cell r="CS24">
            <v>4929458000</v>
          </cell>
          <cell r="CT24">
            <v>1615121000</v>
          </cell>
          <cell r="CU24">
            <v>2162171000</v>
          </cell>
          <cell r="CV24">
            <v>7434391000</v>
          </cell>
          <cell r="CW24">
            <v>3236174000</v>
          </cell>
          <cell r="CX24">
            <v>1169892000</v>
          </cell>
          <cell r="CY24">
            <v>30997178000</v>
          </cell>
          <cell r="CZ24">
            <v>9039131000</v>
          </cell>
          <cell r="DA24">
            <v>3752972000</v>
          </cell>
          <cell r="DB24">
            <v>1498353000</v>
          </cell>
          <cell r="DC24">
            <v>90460618000</v>
          </cell>
          <cell r="DD24">
            <v>38620485000</v>
          </cell>
          <cell r="DE24">
            <v>18299898000</v>
          </cell>
          <cell r="DF24">
            <v>11133841000</v>
          </cell>
          <cell r="DH24">
            <v>20374942000</v>
          </cell>
          <cell r="DI24">
            <v>-17309017000</v>
          </cell>
          <cell r="DJ24">
            <v>-1543996000</v>
          </cell>
          <cell r="DK24">
            <v>-962405000</v>
          </cell>
          <cell r="DL24">
            <v>559524000</v>
          </cell>
          <cell r="DM24">
            <v>2.7461378785765378E-2</v>
          </cell>
          <cell r="DN24">
            <v>2.8236800253216964E-2</v>
          </cell>
          <cell r="DO24">
            <v>-664758000</v>
          </cell>
          <cell r="DP24">
            <v>6789365500</v>
          </cell>
          <cell r="DQ24">
            <v>20018154500</v>
          </cell>
          <cell r="DS24">
            <v>6817115000</v>
          </cell>
          <cell r="DT24">
            <v>-5781664000</v>
          </cell>
          <cell r="DU24">
            <v>-706109000</v>
          </cell>
          <cell r="DV24">
            <v>-524516000</v>
          </cell>
          <cell r="DW24">
            <v>-195174000</v>
          </cell>
          <cell r="DX24">
            <v>-2.8629999640610432E-2</v>
          </cell>
          <cell r="DY24">
            <v>-2.7833136940020584E-2</v>
          </cell>
          <cell r="DZ24">
            <v>-222523000</v>
          </cell>
          <cell r="EA24">
            <v>1258555000</v>
          </cell>
          <cell r="EB24">
            <v>6396051500</v>
          </cell>
          <cell r="ED24">
            <v>2825419000</v>
          </cell>
          <cell r="EE24">
            <v>-2124278000</v>
          </cell>
          <cell r="EF24">
            <v>-527428000</v>
          </cell>
          <cell r="EG24">
            <v>-316467000</v>
          </cell>
          <cell r="EH24">
            <v>-142754000</v>
          </cell>
          <cell r="EI24">
            <v>-5.0524895599555322E-2</v>
          </cell>
          <cell r="EJ24">
            <v>-4.8094905519321142E-2</v>
          </cell>
          <cell r="EK24">
            <v>-201989000</v>
          </cell>
          <cell r="EL24">
            <v>1034776500</v>
          </cell>
          <cell r="EM24">
            <v>2625662500</v>
          </cell>
          <cell r="EO24">
            <v>10005825333.333334</v>
          </cell>
          <cell r="EP24">
            <v>-8404986333.333333</v>
          </cell>
          <cell r="EQ24">
            <v>-925844333.33333337</v>
          </cell>
          <cell r="ER24">
            <v>-601129333.33333337</v>
          </cell>
          <cell r="ES24">
            <v>73865333.333334208</v>
          </cell>
          <cell r="ET24">
            <v>7.382232936573435E-3</v>
          </cell>
          <cell r="EU24">
            <v>7.4371356039829202E-3</v>
          </cell>
          <cell r="EV24">
            <v>363090000</v>
          </cell>
          <cell r="EW24">
            <v>3027565666.6666665</v>
          </cell>
          <cell r="EX24">
            <v>9679956166.666666</v>
          </cell>
        </row>
        <row r="25">
          <cell r="B25" t="str">
            <v>ZHUZHOU CRRC TIMES ELECTRIC CO., LTD.</v>
          </cell>
          <cell r="C25" t="str">
            <v>exclude</v>
          </cell>
          <cell r="D25" t="str">
            <v>Independence(A+, A, A-, B+, B, B-,U)</v>
          </cell>
          <cell r="H25" t="str">
            <v/>
          </cell>
          <cell r="I25" t="str">
            <v>ok，indep</v>
          </cell>
          <cell r="J25" t="str">
            <v>exclude</v>
          </cell>
          <cell r="K25" t="str">
            <v>ok, sda/sdp</v>
          </cell>
          <cell r="M25" t="str">
            <v>ZHUZHOU CRRC TIMES ELECTRIC CO., LTD.</v>
          </cell>
          <cell r="N25" t="str">
            <v>The company is engaged in application research and engineering research of electric traction technology, industrial and civilian converter technology. It was incorporated in the year 2005 and has its registered business office strategically located in Zhuzhou, People’s Republic of China. The company designs and manufactures electrical control equipment for electric locomotives, diesel locomotives, rapid transit vehicles, passenger cars and railway maintenance machinery, and power electronics devices, sensors, vacuum sewage collectors, general inverter, and intelligent traffic. It offers converters, traction converters, auxiliary converters, power supplies, industrial converters, on-board control system, train control system, railway engineering machinery, power semiconductor, and measuring and control equipments. Its products extensively used in fields of railway, rapid transit, and power.</v>
          </cell>
          <cell r="O25" t="str">
            <v>Manufacturing</v>
          </cell>
          <cell r="P25" t="str">
            <v>www.tec.crrczic.cc</v>
          </cell>
          <cell r="R25" t="str">
            <v>China</v>
          </cell>
          <cell r="S25" t="str">
            <v>03898</v>
          </cell>
          <cell r="T25" t="str">
            <v>C+</v>
          </cell>
          <cell r="U25" t="str">
            <v>3699</v>
          </cell>
          <cell r="V25" t="str">
            <v>Engaged in application research and engineering research of electric traction technology, industrial and civilian converter technology</v>
          </cell>
          <cell r="W25" t="str">
            <v>The Company is mainly engaged in the research, development, manufacture and sales of locomotive train power converters, control systems and other train-borne electrical systems, as well as the development, manufacture and sales of urban railway train electrical systems, as well as design, manufacture and sales of electric components for the railway industry, urban railway industry and non-railway purposes.</v>
          </cell>
          <cell r="X25" t="str">
            <v>ZHUZHOU CSR TIMES ELECTRIC COMPANY LIMITED</v>
          </cell>
          <cell r="Z25" t="str">
            <v>CN31612PC</v>
          </cell>
          <cell r="AA25">
            <v>18489813000</v>
          </cell>
          <cell r="AB25">
            <v>15537856000</v>
          </cell>
          <cell r="AC25">
            <v>16499355000</v>
          </cell>
          <cell r="AD25">
            <v>16604010000</v>
          </cell>
          <cell r="AE25">
            <v>17803758000</v>
          </cell>
          <cell r="AF25">
            <v>14824024000</v>
          </cell>
          <cell r="AG25">
            <v>15791634000</v>
          </cell>
          <cell r="AH25">
            <v>16199727000</v>
          </cell>
          <cell r="AI25">
            <v>-116173000</v>
          </cell>
          <cell r="AJ25">
            <v>-116396000</v>
          </cell>
          <cell r="AK25">
            <v>-112010000</v>
          </cell>
          <cell r="AL25">
            <v>-150692000</v>
          </cell>
          <cell r="AM25">
            <v>17687585000</v>
          </cell>
          <cell r="AN25">
            <v>14707628000</v>
          </cell>
          <cell r="AO25">
            <v>15679624000</v>
          </cell>
          <cell r="AP25">
            <v>16049035000</v>
          </cell>
          <cell r="AQ25">
            <v>802228000</v>
          </cell>
          <cell r="AR25">
            <v>830228000</v>
          </cell>
          <cell r="AS25">
            <v>819731000</v>
          </cell>
          <cell r="AT25">
            <v>554975000</v>
          </cell>
          <cell r="AU25">
            <v>-11235846000</v>
          </cell>
          <cell r="AV25">
            <v>-9244316000</v>
          </cell>
          <cell r="AW25">
            <v>-9368849000</v>
          </cell>
          <cell r="AX25">
            <v>-9409653000</v>
          </cell>
          <cell r="AY25" t="str">
            <v>n.a.</v>
          </cell>
          <cell r="AZ25" t="str">
            <v>n.a.</v>
          </cell>
          <cell r="BA25" t="str">
            <v>n.a.</v>
          </cell>
          <cell r="BB25" t="str">
            <v>n.a.</v>
          </cell>
          <cell r="BC25">
            <v>-3936967000</v>
          </cell>
          <cell r="BD25">
            <v>-3796251000</v>
          </cell>
          <cell r="BE25">
            <v>-3739201000</v>
          </cell>
          <cell r="BF25">
            <v>-3659018000</v>
          </cell>
          <cell r="BG25">
            <v>3317000000</v>
          </cell>
          <cell r="BH25">
            <v>2497289000</v>
          </cell>
          <cell r="BI25">
            <v>3391305000</v>
          </cell>
          <cell r="BJ25">
            <v>3535339000</v>
          </cell>
          <cell r="BK25">
            <v>-721614000</v>
          </cell>
          <cell r="BL25">
            <v>-467980000</v>
          </cell>
          <cell r="BM25">
            <v>-580826000</v>
          </cell>
          <cell r="BN25">
            <v>-712394000</v>
          </cell>
          <cell r="BO25">
            <v>-578603000</v>
          </cell>
          <cell r="BP25">
            <v>-397364000</v>
          </cell>
          <cell r="BQ25">
            <v>-398799000</v>
          </cell>
          <cell r="BR25">
            <v>-379920000</v>
          </cell>
          <cell r="BS25">
            <v>-143011000</v>
          </cell>
          <cell r="BT25">
            <v>-70616000</v>
          </cell>
          <cell r="BU25">
            <v>-182027000</v>
          </cell>
          <cell r="BV25">
            <v>-332474000</v>
          </cell>
          <cell r="BW25">
            <v>2555824000</v>
          </cell>
          <cell r="BX25">
            <v>2017695000</v>
          </cell>
          <cell r="BY25">
            <v>2475455000</v>
          </cell>
          <cell r="BZ25">
            <v>2659164000</v>
          </cell>
          <cell r="CA25">
            <v>36443205000</v>
          </cell>
          <cell r="CB25">
            <v>34642982000</v>
          </cell>
          <cell r="CC25">
            <v>26425482000</v>
          </cell>
          <cell r="CD25">
            <v>26774622000</v>
          </cell>
          <cell r="CE25">
            <v>5821583000</v>
          </cell>
          <cell r="CF25">
            <v>4921088000</v>
          </cell>
          <cell r="CG25">
            <v>4258490000</v>
          </cell>
          <cell r="CH25">
            <v>3768039000</v>
          </cell>
          <cell r="CI25">
            <v>8100217000</v>
          </cell>
          <cell r="CJ25">
            <v>6549417000</v>
          </cell>
          <cell r="CK25">
            <v>7936895000</v>
          </cell>
          <cell r="CL25">
            <v>7413965000</v>
          </cell>
          <cell r="CM25">
            <v>7550827000</v>
          </cell>
          <cell r="CN25">
            <v>7028646000</v>
          </cell>
          <cell r="CO25">
            <v>5009971000</v>
          </cell>
          <cell r="CP25">
            <v>6058929000</v>
          </cell>
          <cell r="CQ25">
            <v>14201206000</v>
          </cell>
          <cell r="CR25">
            <v>15799309000</v>
          </cell>
          <cell r="CS25">
            <v>8861213000</v>
          </cell>
          <cell r="CT25">
            <v>9208264000</v>
          </cell>
          <cell r="CU25">
            <v>7126334000</v>
          </cell>
          <cell r="CV25">
            <v>7916249000</v>
          </cell>
          <cell r="CW25">
            <v>3732327000</v>
          </cell>
          <cell r="CX25">
            <v>4905777000</v>
          </cell>
          <cell r="CY25">
            <v>1111687000</v>
          </cell>
          <cell r="CZ25">
            <v>1511788000</v>
          </cell>
          <cell r="DA25">
            <v>2140601000</v>
          </cell>
          <cell r="DB25">
            <v>552437000</v>
          </cell>
          <cell r="DC25">
            <v>48509555000</v>
          </cell>
          <cell r="DD25">
            <v>44150745000</v>
          </cell>
          <cell r="DE25">
            <v>33865721000</v>
          </cell>
          <cell r="DF25">
            <v>32985615000</v>
          </cell>
          <cell r="DH25">
            <v>17687585000</v>
          </cell>
          <cell r="DI25">
            <v>-11235846000</v>
          </cell>
          <cell r="DJ25">
            <v>-3936967000</v>
          </cell>
          <cell r="DK25">
            <v>-721614000</v>
          </cell>
          <cell r="DL25">
            <v>1793158000</v>
          </cell>
          <cell r="DM25">
            <v>0.10137947040254507</v>
          </cell>
          <cell r="DN25">
            <v>0.11281677533892855</v>
          </cell>
          <cell r="DO25" t="str">
            <v>n.a.</v>
          </cell>
          <cell r="DP25">
            <v>5371335500</v>
          </cell>
          <cell r="DQ25">
            <v>1311737500</v>
          </cell>
          <cell r="DS25">
            <v>14707628000</v>
          </cell>
          <cell r="DT25">
            <v>-9244316000</v>
          </cell>
          <cell r="DU25">
            <v>-3796251000</v>
          </cell>
          <cell r="DV25">
            <v>-467980000</v>
          </cell>
          <cell r="DW25">
            <v>1199081000</v>
          </cell>
          <cell r="DX25">
            <v>8.1527830320429651E-2</v>
          </cell>
          <cell r="DY25">
            <v>8.8764616949550526E-2</v>
          </cell>
          <cell r="DZ25" t="str">
            <v>n.a.</v>
          </cell>
          <cell r="EA25">
            <v>4589789000</v>
          </cell>
          <cell r="EB25">
            <v>1826194500</v>
          </cell>
          <cell r="ED25">
            <v>15679624000</v>
          </cell>
          <cell r="EE25">
            <v>-9368849000</v>
          </cell>
          <cell r="EF25">
            <v>-3739201000</v>
          </cell>
          <cell r="EG25">
            <v>-580826000</v>
          </cell>
          <cell r="EH25">
            <v>1990748000</v>
          </cell>
          <cell r="EI25">
            <v>0.12696401393298717</v>
          </cell>
          <cell r="EJ25">
            <v>0.14542815640962778</v>
          </cell>
          <cell r="EK25" t="str">
            <v>n.a.</v>
          </cell>
          <cell r="EL25">
            <v>4013264500</v>
          </cell>
          <cell r="EM25">
            <v>1346519000</v>
          </cell>
          <cell r="EO25">
            <v>16024945666.666666</v>
          </cell>
          <cell r="EP25">
            <v>-9949670333.333334</v>
          </cell>
          <cell r="EQ25">
            <v>-3824139666.6666665</v>
          </cell>
          <cell r="ER25">
            <v>-590140000</v>
          </cell>
          <cell r="ES25">
            <v>1660995666.6666656</v>
          </cell>
          <cell r="ET25">
            <v>0.10365062704216754</v>
          </cell>
          <cell r="EU25">
            <v>0.11563641384623767</v>
          </cell>
          <cell r="EV25" t="e">
            <v>#VALUE!</v>
          </cell>
          <cell r="EW25">
            <v>4658129666.666667</v>
          </cell>
          <cell r="EX25">
            <v>1494817000</v>
          </cell>
        </row>
        <row r="26">
          <cell r="B26" t="str">
            <v>HUNAN CHANGYUAN LICO CO.,LTD.</v>
          </cell>
          <cell r="C26" t="str">
            <v>exclude</v>
          </cell>
          <cell r="D26" t="str">
            <v>Lev SDA/SDP</v>
          </cell>
          <cell r="H26" t="str">
            <v/>
          </cell>
          <cell r="I26" t="str">
            <v>ok，sda/sdp</v>
          </cell>
          <cell r="J26" t="str">
            <v>exclude</v>
          </cell>
          <cell r="K26" t="str">
            <v>ok, sda/sdp</v>
          </cell>
          <cell r="M26" t="str">
            <v>HUNAN CHANGYUAN LICO CO.,LTD.</v>
          </cell>
          <cell r="N26" t="str">
            <v>The company is engaged in the manufacture of fertilizers and nitrogen compounds. The company was incorporated in 2002. The registered head office of the company is located in Changsha, China.The company specializes in the production of nitrogenous fertilizer, phosphatic fertilizer, and fertilizer (mixing only). The company is also involved in the manufacture of animal feeds, pesticides, and other farm supplies.</v>
          </cell>
          <cell r="O26" t="str">
            <v>Manufacturing</v>
          </cell>
          <cell r="R26" t="str">
            <v>China</v>
          </cell>
          <cell r="S26" t="str">
            <v>688779</v>
          </cell>
          <cell r="T26" t="str">
            <v>B+</v>
          </cell>
          <cell r="U26" t="str">
            <v>3692</v>
          </cell>
          <cell r="V26" t="str">
            <v>Engaged in the manufacture of fertilizers and nitrogen compounds</v>
          </cell>
          <cell r="W26" t="str">
            <v>The Company is mainly engaged in the research and development, production and sales of high-efficiency battery cathode materials. The company's main products include ternary cathode materials and precursors, lithium cobalt oxide cathode materials, spherical nickel and so on.</v>
          </cell>
          <cell r="Z26" t="str">
            <v>CN55742PC</v>
          </cell>
          <cell r="AA26">
            <v>17973910000</v>
          </cell>
          <cell r="AB26">
            <v>6843160000</v>
          </cell>
          <cell r="AC26">
            <v>2030374000</v>
          </cell>
          <cell r="AD26">
            <v>2772276000</v>
          </cell>
          <cell r="AE26">
            <v>17909131000</v>
          </cell>
          <cell r="AF26">
            <v>6797294000</v>
          </cell>
          <cell r="AG26">
            <v>2000605000</v>
          </cell>
          <cell r="AH26">
            <v>2758776000</v>
          </cell>
          <cell r="AI26">
            <v>-60754000</v>
          </cell>
          <cell r="AJ26">
            <v>-16852000</v>
          </cell>
          <cell r="AK26">
            <v>-10667000</v>
          </cell>
          <cell r="AL26">
            <v>-11637000</v>
          </cell>
          <cell r="AM26">
            <v>17848377000</v>
          </cell>
          <cell r="AN26">
            <v>6780442000</v>
          </cell>
          <cell r="AO26">
            <v>1989938000</v>
          </cell>
          <cell r="AP26">
            <v>2747139000</v>
          </cell>
          <cell r="AQ26">
            <v>125533000</v>
          </cell>
          <cell r="AR26">
            <v>62718000</v>
          </cell>
          <cell r="AS26">
            <v>40436000</v>
          </cell>
          <cell r="AT26">
            <v>25137000</v>
          </cell>
          <cell r="AU26">
            <v>-15211287000</v>
          </cell>
          <cell r="AV26">
            <v>-5532980000</v>
          </cell>
          <cell r="AW26">
            <v>-1599784000</v>
          </cell>
          <cell r="AX26">
            <v>-2205273000</v>
          </cell>
          <cell r="AY26" t="str">
            <v>n.a.</v>
          </cell>
          <cell r="AZ26" t="str">
            <v>n.a.</v>
          </cell>
          <cell r="BA26" t="str">
            <v>n.a.</v>
          </cell>
          <cell r="BB26" t="str">
            <v>n.a.</v>
          </cell>
          <cell r="BC26">
            <v>-821063000</v>
          </cell>
          <cell r="BD26">
            <v>-398731000</v>
          </cell>
          <cell r="BE26">
            <v>-200056000</v>
          </cell>
          <cell r="BF26">
            <v>-257491000</v>
          </cell>
          <cell r="BG26">
            <v>1941560000</v>
          </cell>
          <cell r="BH26">
            <v>911449000</v>
          </cell>
          <cell r="BI26">
            <v>230534000</v>
          </cell>
          <cell r="BJ26">
            <v>309512000</v>
          </cell>
          <cell r="BK26">
            <v>-181207000</v>
          </cell>
          <cell r="BL26">
            <v>-131588000</v>
          </cell>
          <cell r="BM26">
            <v>-115837000</v>
          </cell>
          <cell r="BN26">
            <v>-80739000</v>
          </cell>
          <cell r="BO26">
            <v>-171215000</v>
          </cell>
          <cell r="BP26">
            <v>-124528000</v>
          </cell>
          <cell r="BQ26">
            <v>-111026000</v>
          </cell>
          <cell r="BR26">
            <v>-78022000</v>
          </cell>
          <cell r="BS26">
            <v>-9992000</v>
          </cell>
          <cell r="BT26">
            <v>-7060000</v>
          </cell>
          <cell r="BU26">
            <v>-4811000</v>
          </cell>
          <cell r="BV26">
            <v>-2717000</v>
          </cell>
          <cell r="BW26">
            <v>1489499000</v>
          </cell>
          <cell r="BX26">
            <v>700640000</v>
          </cell>
          <cell r="BY26">
            <v>109789000</v>
          </cell>
          <cell r="BZ26">
            <v>206235000</v>
          </cell>
          <cell r="CA26">
            <v>13192425000</v>
          </cell>
          <cell r="CB26">
            <v>6355247000</v>
          </cell>
          <cell r="CC26">
            <v>2713178000</v>
          </cell>
          <cell r="CD26">
            <v>2116637000</v>
          </cell>
          <cell r="CE26">
            <v>2259275000</v>
          </cell>
          <cell r="CF26">
            <v>1576813000</v>
          </cell>
          <cell r="CG26">
            <v>704593000</v>
          </cell>
          <cell r="CH26">
            <v>406552000</v>
          </cell>
          <cell r="CI26">
            <v>3862158000</v>
          </cell>
          <cell r="CJ26">
            <v>2202786000</v>
          </cell>
          <cell r="CK26">
            <v>969955000</v>
          </cell>
          <cell r="CL26">
            <v>643760000</v>
          </cell>
          <cell r="CM26">
            <v>2052025000</v>
          </cell>
          <cell r="CN26">
            <v>1186325000</v>
          </cell>
          <cell r="CO26">
            <v>675999000</v>
          </cell>
          <cell r="CP26">
            <v>680466000</v>
          </cell>
          <cell r="CQ26">
            <v>4892210000</v>
          </cell>
          <cell r="CR26">
            <v>1279208000</v>
          </cell>
          <cell r="CS26">
            <v>237726000</v>
          </cell>
          <cell r="CT26">
            <v>366395000</v>
          </cell>
          <cell r="CU26">
            <v>122604000</v>
          </cell>
          <cell r="CV26">
            <v>30273000</v>
          </cell>
          <cell r="CW26" t="str">
            <v>n.a.</v>
          </cell>
          <cell r="CX26" t="str">
            <v>n.a.</v>
          </cell>
          <cell r="CY26">
            <v>1043798000</v>
          </cell>
          <cell r="CZ26">
            <v>852779000</v>
          </cell>
          <cell r="DA26" t="str">
            <v>n.a.</v>
          </cell>
          <cell r="DB26" t="str">
            <v>n.a.</v>
          </cell>
          <cell r="DC26">
            <v>17657210000</v>
          </cell>
          <cell r="DD26">
            <v>9398305000</v>
          </cell>
          <cell r="DE26">
            <v>4671088000</v>
          </cell>
          <cell r="DF26">
            <v>3891883000</v>
          </cell>
          <cell r="DH26">
            <v>17848377000</v>
          </cell>
          <cell r="DI26">
            <v>-15211287000</v>
          </cell>
          <cell r="DJ26">
            <v>-821063000</v>
          </cell>
          <cell r="DK26">
            <v>-181207000</v>
          </cell>
          <cell r="DL26">
            <v>1634820000</v>
          </cell>
          <cell r="DM26">
            <v>9.1594882828842081E-2</v>
          </cell>
          <cell r="DN26">
            <v>0.10083043467883081</v>
          </cell>
          <cell r="DO26" t="str">
            <v>n.a.</v>
          </cell>
          <cell r="DP26">
            <v>1918044000</v>
          </cell>
          <cell r="DQ26">
            <v>948288500</v>
          </cell>
          <cell r="DS26">
            <v>6780442000</v>
          </cell>
          <cell r="DT26">
            <v>-5532980000</v>
          </cell>
          <cell r="DU26">
            <v>-398731000</v>
          </cell>
          <cell r="DV26">
            <v>-131588000</v>
          </cell>
          <cell r="DW26">
            <v>717143000</v>
          </cell>
          <cell r="DX26">
            <v>0.10576640873854537</v>
          </cell>
          <cell r="DY26">
            <v>0.11827604081540428</v>
          </cell>
          <cell r="DZ26" t="str">
            <v>n.a.</v>
          </cell>
          <cell r="EA26">
            <v>1140703000</v>
          </cell>
          <cell r="EB26" t="e">
            <v>#VALUE!</v>
          </cell>
          <cell r="ED26">
            <v>1989938000</v>
          </cell>
          <cell r="EE26">
            <v>-1599784000</v>
          </cell>
          <cell r="EF26">
            <v>-200056000</v>
          </cell>
          <cell r="EG26">
            <v>-115837000</v>
          </cell>
          <cell r="EH26">
            <v>74261000</v>
          </cell>
          <cell r="EI26">
            <v>3.7318248106222404E-2</v>
          </cell>
          <cell r="EJ26">
            <v>3.876488572969243E-2</v>
          </cell>
          <cell r="EK26" t="str">
            <v>n.a.</v>
          </cell>
          <cell r="EL26">
            <v>555572500</v>
          </cell>
          <cell r="EM26" t="e">
            <v>#VALUE!</v>
          </cell>
          <cell r="EO26">
            <v>8872919000</v>
          </cell>
          <cell r="EP26">
            <v>-7448017000</v>
          </cell>
          <cell r="EQ26">
            <v>-473283333.33333331</v>
          </cell>
          <cell r="ER26">
            <v>-142877333.33333334</v>
          </cell>
          <cell r="ES26">
            <v>808741333.33333337</v>
          </cell>
          <cell r="ET26">
            <v>9.1147156120024692E-2</v>
          </cell>
          <cell r="EU26">
            <v>0.10028813435947366</v>
          </cell>
          <cell r="EV26" t="e">
            <v>#VALUE!</v>
          </cell>
          <cell r="EW26">
            <v>1204773166.6666667</v>
          </cell>
          <cell r="EX26" t="e">
            <v>#VALUE!</v>
          </cell>
        </row>
        <row r="27">
          <cell r="B27" t="str">
            <v>CANMAX TECHNOLOGIES CO., LTD.</v>
          </cell>
          <cell r="C27" t="str">
            <v>exclude</v>
          </cell>
          <cell r="D27" t="str">
            <v>Lev SDA/SDP</v>
          </cell>
          <cell r="H27" t="str">
            <v/>
          </cell>
          <cell r="I27" t="str">
            <v>ok，sda/sdp</v>
          </cell>
          <cell r="J27" t="str">
            <v>exclude</v>
          </cell>
          <cell r="K27" t="str">
            <v>ok, sda/sdp</v>
          </cell>
          <cell r="M27" t="str">
            <v>CANMAX TECHNOLOGIES CO., LTD.</v>
          </cell>
          <cell r="N27" t="str">
            <v>This company is engaged in the production and wholesale distribution of ESD control products and environment requirements. It was founded in 1997. The registered business office of the company is located in Suzhou, China.The company provides cleanroom garments, cleanroom footwear, clean wipes, sticky mats/rollers, cleanroom gloves, packaging bags, ionizing blowers, and ESD packing trays, as well as ESD control and cleanroom adhesive products and protective bags, and protective films. Its products are used in HDD, LCD, electronics, and semiconductor applications.The company is active and operational in China.</v>
          </cell>
          <cell r="O27" t="str">
            <v>Manufacturing; Wholesale</v>
          </cell>
          <cell r="P27" t="str">
            <v>www.canmax.com.cn</v>
          </cell>
          <cell r="R27" t="str">
            <v>China</v>
          </cell>
          <cell r="S27" t="str">
            <v>300390</v>
          </cell>
          <cell r="T27" t="str">
            <v>B+</v>
          </cell>
          <cell r="U27" t="str">
            <v>3691</v>
          </cell>
          <cell r="V27" t="str">
            <v>Engaged in the production and wholesale distribution of ESD control products and environment requirements</v>
          </cell>
          <cell r="W27" t="str">
            <v>The Company is mainly engaged in anti-static products, clean products, R &amp; D and manufacturing of medical protective products and related technical consultancy.</v>
          </cell>
          <cell r="X27" t="str">
            <v>SUZHOU TA AND A ULTRA CLEAN TECHNOLOGY CO.,LTD.</v>
          </cell>
          <cell r="Z27" t="str">
            <v>CN41674PC</v>
          </cell>
          <cell r="AA27">
            <v>16942475000</v>
          </cell>
          <cell r="AB27">
            <v>3401654000</v>
          </cell>
          <cell r="AC27">
            <v>1308604000</v>
          </cell>
          <cell r="AD27">
            <v>754126000</v>
          </cell>
          <cell r="AE27">
            <v>16991681000</v>
          </cell>
          <cell r="AF27">
            <v>3352585000</v>
          </cell>
          <cell r="AG27">
            <v>1291923000</v>
          </cell>
          <cell r="AH27">
            <v>742921000</v>
          </cell>
          <cell r="AI27">
            <v>-181749000</v>
          </cell>
          <cell r="AJ27">
            <v>-15321000</v>
          </cell>
          <cell r="AK27">
            <v>-13113000</v>
          </cell>
          <cell r="AL27">
            <v>-6935000</v>
          </cell>
          <cell r="AM27">
            <v>16809932000</v>
          </cell>
          <cell r="AN27">
            <v>3337264000</v>
          </cell>
          <cell r="AO27">
            <v>1278810000</v>
          </cell>
          <cell r="AP27">
            <v>735986000</v>
          </cell>
          <cell r="AQ27">
            <v>132543000</v>
          </cell>
          <cell r="AR27">
            <v>64390000</v>
          </cell>
          <cell r="AS27">
            <v>29794000</v>
          </cell>
          <cell r="AT27">
            <v>18140000</v>
          </cell>
          <cell r="AU27">
            <v>-5871106000</v>
          </cell>
          <cell r="AV27">
            <v>-1527041000</v>
          </cell>
          <cell r="AW27">
            <v>-739131000</v>
          </cell>
          <cell r="AX27">
            <v>-487029000</v>
          </cell>
          <cell r="AY27" t="str">
            <v>n.a.</v>
          </cell>
          <cell r="AZ27" t="str">
            <v>n.a.</v>
          </cell>
          <cell r="BA27" t="str">
            <v>n.a.</v>
          </cell>
          <cell r="BB27" t="str">
            <v>n.a.</v>
          </cell>
          <cell r="BC27">
            <v>-503828000</v>
          </cell>
          <cell r="BD27">
            <v>-269006000</v>
          </cell>
          <cell r="BE27">
            <v>-190932000</v>
          </cell>
          <cell r="BF27">
            <v>-139859000</v>
          </cell>
          <cell r="BG27">
            <v>10567541000</v>
          </cell>
          <cell r="BH27">
            <v>1605607000</v>
          </cell>
          <cell r="BI27">
            <v>378541000</v>
          </cell>
          <cell r="BJ27">
            <v>127238000</v>
          </cell>
          <cell r="BK27">
            <v>-167257000</v>
          </cell>
          <cell r="BL27">
            <v>-99549000</v>
          </cell>
          <cell r="BM27">
            <v>-73599000</v>
          </cell>
          <cell r="BN27">
            <v>-38493000</v>
          </cell>
          <cell r="BO27">
            <v>-160468000</v>
          </cell>
          <cell r="BP27">
            <v>-94804000</v>
          </cell>
          <cell r="BQ27">
            <v>-67942000</v>
          </cell>
          <cell r="BR27">
            <v>-35515000</v>
          </cell>
          <cell r="BS27">
            <v>-6789000</v>
          </cell>
          <cell r="BT27">
            <v>-4745000</v>
          </cell>
          <cell r="BU27">
            <v>-5657000</v>
          </cell>
          <cell r="BV27">
            <v>-2978000</v>
          </cell>
          <cell r="BW27">
            <v>8585794000</v>
          </cell>
          <cell r="BX27">
            <v>910697000</v>
          </cell>
          <cell r="BY27">
            <v>285991000</v>
          </cell>
          <cell r="BZ27">
            <v>61840000</v>
          </cell>
          <cell r="CA27">
            <v>14356354000</v>
          </cell>
          <cell r="CB27">
            <v>3309006000</v>
          </cell>
          <cell r="CC27">
            <v>911482000</v>
          </cell>
          <cell r="CD27">
            <v>393301000</v>
          </cell>
          <cell r="CE27">
            <v>2239234000</v>
          </cell>
          <cell r="CF27">
            <v>1231985000</v>
          </cell>
          <cell r="CG27">
            <v>296055000</v>
          </cell>
          <cell r="CH27">
            <v>107631000</v>
          </cell>
          <cell r="CI27">
            <v>1049965000</v>
          </cell>
          <cell r="CJ27">
            <v>483279000</v>
          </cell>
          <cell r="CK27">
            <v>161718000</v>
          </cell>
          <cell r="CL27">
            <v>164759000</v>
          </cell>
          <cell r="CM27">
            <v>1825962000</v>
          </cell>
          <cell r="CN27">
            <v>221021000</v>
          </cell>
          <cell r="CO27">
            <v>118671000</v>
          </cell>
          <cell r="CP27">
            <v>13716000</v>
          </cell>
          <cell r="CQ27">
            <v>8505613000</v>
          </cell>
          <cell r="CR27">
            <v>1099273000</v>
          </cell>
          <cell r="CS27">
            <v>271421000</v>
          </cell>
          <cell r="CT27">
            <v>100852000</v>
          </cell>
          <cell r="CU27">
            <v>214293000</v>
          </cell>
          <cell r="CV27">
            <v>702444000</v>
          </cell>
          <cell r="CW27">
            <v>40096000</v>
          </cell>
          <cell r="CX27">
            <v>13510000</v>
          </cell>
          <cell r="CY27">
            <v>2016407000</v>
          </cell>
          <cell r="CZ27">
            <v>687175000</v>
          </cell>
          <cell r="DA27">
            <v>43050000</v>
          </cell>
          <cell r="DB27">
            <v>52450000</v>
          </cell>
          <cell r="DC27">
            <v>20267427000</v>
          </cell>
          <cell r="DD27">
            <v>6255692000</v>
          </cell>
          <cell r="DE27">
            <v>2490826000</v>
          </cell>
          <cell r="DF27">
            <v>1146625000</v>
          </cell>
          <cell r="DH27">
            <v>16809932000</v>
          </cell>
          <cell r="DI27">
            <v>-5871106000</v>
          </cell>
          <cell r="DJ27">
            <v>-503828000</v>
          </cell>
          <cell r="DK27">
            <v>-167257000</v>
          </cell>
          <cell r="DL27">
            <v>10267741000</v>
          </cell>
          <cell r="DM27">
            <v>0.61081395213258449</v>
          </cell>
          <cell r="DN27">
            <v>1.5694651837587743</v>
          </cell>
          <cell r="DO27" t="str">
            <v>n.a.</v>
          </cell>
          <cell r="DP27">
            <v>1735609500</v>
          </cell>
          <cell r="DQ27">
            <v>1351791000</v>
          </cell>
          <cell r="DS27">
            <v>3337264000</v>
          </cell>
          <cell r="DT27">
            <v>-1527041000</v>
          </cell>
          <cell r="DU27">
            <v>-269006000</v>
          </cell>
          <cell r="DV27">
            <v>-99549000</v>
          </cell>
          <cell r="DW27">
            <v>1441668000</v>
          </cell>
          <cell r="DX27">
            <v>0.43199099621726061</v>
          </cell>
          <cell r="DY27">
            <v>0.7605354727484126</v>
          </cell>
          <cell r="DZ27" t="str">
            <v>n.a.</v>
          </cell>
          <cell r="EA27">
            <v>764020000</v>
          </cell>
          <cell r="EB27">
            <v>365112500</v>
          </cell>
          <cell r="ED27">
            <v>1278810000</v>
          </cell>
          <cell r="EE27">
            <v>-739131000</v>
          </cell>
          <cell r="EF27">
            <v>-190932000</v>
          </cell>
          <cell r="EG27">
            <v>-73599000</v>
          </cell>
          <cell r="EH27">
            <v>275148000</v>
          </cell>
          <cell r="EI27">
            <v>0.21515940601027517</v>
          </cell>
          <cell r="EJ27">
            <v>0.27414408436306248</v>
          </cell>
          <cell r="EK27" t="str">
            <v>n.a.</v>
          </cell>
          <cell r="EL27">
            <v>201843000</v>
          </cell>
          <cell r="EM27">
            <v>47750000</v>
          </cell>
          <cell r="EO27">
            <v>7142002000</v>
          </cell>
          <cell r="EP27">
            <v>-2712426000</v>
          </cell>
          <cell r="EQ27">
            <v>-321255333.33333331</v>
          </cell>
          <cell r="ER27">
            <v>-113468333.33333333</v>
          </cell>
          <cell r="ES27">
            <v>3994852333.333333</v>
          </cell>
          <cell r="ET27">
            <v>0.55934629160469751</v>
          </cell>
          <cell r="EU27">
            <v>1.2693556889413899</v>
          </cell>
          <cell r="EV27" t="e">
            <v>#VALUE!</v>
          </cell>
          <cell r="EW27">
            <v>900490833.33333337</v>
          </cell>
          <cell r="EX27">
            <v>588217833.33333337</v>
          </cell>
        </row>
        <row r="28">
          <cell r="B28" t="str">
            <v>SHANGHAI PUTAILAI NEW ENERGY TECHNOLOGY CO.,LTD.</v>
          </cell>
          <cell r="C28" t="str">
            <v>exclude</v>
          </cell>
          <cell r="D28" t="str">
            <v>Lev SDA/SDP</v>
          </cell>
          <cell r="H28" t="str">
            <v/>
          </cell>
          <cell r="I28" t="str">
            <v>ok，sda/sdp</v>
          </cell>
          <cell r="J28" t="str">
            <v>exclude</v>
          </cell>
          <cell r="K28" t="str">
            <v>ok, sda/sdp</v>
          </cell>
          <cell r="M28" t="str">
            <v>SHANGHAI PUTAILAI NEW ENERGY TECHNOLOGY CO.,LTD.</v>
          </cell>
          <cell r="N28" t="str">
            <v>This company is engaged in the manufacture and supply of a wide variety of battery products for consumer and commercial applications. It was incorporated in 2012 and has its headquarters located in Shanghai, People's Republic of China. It is registered as a limited liability company. It operates its business primarily in the domestic market.The company offers a wide assortment of primary batteries for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v>
          </cell>
          <cell r="O28" t="str">
            <v>Manufacturing</v>
          </cell>
          <cell r="P28" t="str">
            <v>www.putailai.com</v>
          </cell>
          <cell r="R28" t="str">
            <v>China</v>
          </cell>
          <cell r="S28" t="str">
            <v>603659</v>
          </cell>
          <cell r="T28" t="str">
            <v>B+</v>
          </cell>
          <cell r="U28" t="str">
            <v>3691</v>
          </cell>
          <cell r="V28" t="str">
            <v>Engaged in the manufacture and supply of a wide variety of battery products for consumer and commercial applications</v>
          </cell>
          <cell r="W28" t="str">
            <v>The Company is the processing of negative electrode materials and graphitization for new energy batteries, membrane and coating processing, automation process equipment, research and development, production and sales of PVDF and adhesives, aluminum plastic packaging films, nano alumina and boehmite.</v>
          </cell>
          <cell r="Z28" t="str">
            <v>CN49216PC</v>
          </cell>
          <cell r="AA28">
            <v>15544555000</v>
          </cell>
          <cell r="AB28">
            <v>9037501000</v>
          </cell>
          <cell r="AC28">
            <v>5308242000</v>
          </cell>
          <cell r="AD28">
            <v>4827813000</v>
          </cell>
          <cell r="AE28">
            <v>15416598000</v>
          </cell>
          <cell r="AF28">
            <v>8972290000</v>
          </cell>
          <cell r="AG28">
            <v>5266105000</v>
          </cell>
          <cell r="AH28">
            <v>4789817000</v>
          </cell>
          <cell r="AI28">
            <v>-95973000</v>
          </cell>
          <cell r="AJ28">
            <v>-63320000</v>
          </cell>
          <cell r="AK28">
            <v>-40545000</v>
          </cell>
          <cell r="AL28">
            <v>-21693000</v>
          </cell>
          <cell r="AM28">
            <v>15320625000</v>
          </cell>
          <cell r="AN28">
            <v>8908970000</v>
          </cell>
          <cell r="AO28">
            <v>5225560000</v>
          </cell>
          <cell r="AP28">
            <v>4768124000</v>
          </cell>
          <cell r="AQ28">
            <v>223930000</v>
          </cell>
          <cell r="AR28">
            <v>128531000</v>
          </cell>
          <cell r="AS28">
            <v>82682000</v>
          </cell>
          <cell r="AT28">
            <v>59689000</v>
          </cell>
          <cell r="AU28">
            <v>-9410226000</v>
          </cell>
          <cell r="AV28">
            <v>-5441496000</v>
          </cell>
          <cell r="AW28">
            <v>-3415049000</v>
          </cell>
          <cell r="AX28">
            <v>-3264793000</v>
          </cell>
          <cell r="AY28" t="str">
            <v>n.a.</v>
          </cell>
          <cell r="AZ28" t="str">
            <v>n.a.</v>
          </cell>
          <cell r="BA28" t="str">
            <v>n.a.</v>
          </cell>
          <cell r="BB28" t="str">
            <v>n.a.</v>
          </cell>
          <cell r="BC28">
            <v>-1757367000</v>
          </cell>
          <cell r="BD28">
            <v>-1066478000</v>
          </cell>
          <cell r="BE28">
            <v>-596379000</v>
          </cell>
          <cell r="BF28">
            <v>-554539000</v>
          </cell>
          <cell r="BG28">
            <v>4376962000</v>
          </cell>
          <cell r="BH28">
            <v>2529527000</v>
          </cell>
          <cell r="BI28">
            <v>1296814000</v>
          </cell>
          <cell r="BJ28">
            <v>1008481000</v>
          </cell>
          <cell r="BK28">
            <v>-582089000</v>
          </cell>
          <cell r="BL28">
            <v>-411173000</v>
          </cell>
          <cell r="BM28">
            <v>-212196000</v>
          </cell>
          <cell r="BN28">
            <v>-115491000</v>
          </cell>
          <cell r="BO28">
            <v>-558115000</v>
          </cell>
          <cell r="BP28">
            <v>-336635000</v>
          </cell>
          <cell r="BQ28">
            <v>-182900000</v>
          </cell>
          <cell r="BR28">
            <v>-105276000</v>
          </cell>
          <cell r="BS28">
            <v>-23974000</v>
          </cell>
          <cell r="BT28">
            <v>-74538000</v>
          </cell>
          <cell r="BU28">
            <v>-29296000</v>
          </cell>
          <cell r="BV28">
            <v>-10215000</v>
          </cell>
          <cell r="BW28">
            <v>3104434000</v>
          </cell>
          <cell r="BX28">
            <v>1748728000</v>
          </cell>
          <cell r="BY28">
            <v>667638000</v>
          </cell>
          <cell r="BZ28">
            <v>651074000</v>
          </cell>
          <cell r="CA28">
            <v>24979736000</v>
          </cell>
          <cell r="CB28">
            <v>13497069000</v>
          </cell>
          <cell r="CC28">
            <v>10373288000</v>
          </cell>
          <cell r="CD28">
            <v>4969892000</v>
          </cell>
          <cell r="CE28">
            <v>11035005000</v>
          </cell>
          <cell r="CF28">
            <v>4963565000</v>
          </cell>
          <cell r="CG28">
            <v>2236512000</v>
          </cell>
          <cell r="CH28">
            <v>2265125000</v>
          </cell>
          <cell r="CI28">
            <v>3996069000</v>
          </cell>
          <cell r="CJ28">
            <v>1928337000</v>
          </cell>
          <cell r="CK28">
            <v>1699762000</v>
          </cell>
          <cell r="CL28">
            <v>1260669000</v>
          </cell>
          <cell r="CM28">
            <v>976290000</v>
          </cell>
          <cell r="CN28">
            <v>268195000</v>
          </cell>
          <cell r="CO28">
            <v>310263000</v>
          </cell>
          <cell r="CP28">
            <v>198236000</v>
          </cell>
          <cell r="CQ28">
            <v>7990286000</v>
          </cell>
          <cell r="CR28">
            <v>5528558000</v>
          </cell>
          <cell r="CS28">
            <v>6002786000</v>
          </cell>
          <cell r="CT28">
            <v>1164844000</v>
          </cell>
          <cell r="CU28">
            <v>2368780000</v>
          </cell>
          <cell r="CV28">
            <v>2036642000</v>
          </cell>
          <cell r="CW28">
            <v>973168000</v>
          </cell>
          <cell r="CX28">
            <v>302547000</v>
          </cell>
          <cell r="CY28">
            <v>2555765000</v>
          </cell>
          <cell r="CZ28">
            <v>1220454000</v>
          </cell>
          <cell r="DA28">
            <v>811202000</v>
          </cell>
          <cell r="DB28">
            <v>905320000</v>
          </cell>
          <cell r="DC28">
            <v>35697309000</v>
          </cell>
          <cell r="DD28">
            <v>21450263000</v>
          </cell>
          <cell r="DE28">
            <v>14486275000</v>
          </cell>
          <cell r="DF28">
            <v>8130924000</v>
          </cell>
          <cell r="DH28">
            <v>15320625000</v>
          </cell>
          <cell r="DI28">
            <v>-9410226000</v>
          </cell>
          <cell r="DJ28">
            <v>-1757367000</v>
          </cell>
          <cell r="DK28">
            <v>-582089000</v>
          </cell>
          <cell r="DL28">
            <v>3570943000</v>
          </cell>
          <cell r="DM28">
            <v>0.23308076530820382</v>
          </cell>
          <cell r="DN28">
            <v>0.30391826774545899</v>
          </cell>
          <cell r="DO28" t="str">
            <v>n.a.</v>
          </cell>
          <cell r="DP28">
            <v>7999285000</v>
          </cell>
          <cell r="DQ28">
            <v>1888109500</v>
          </cell>
          <cell r="DS28">
            <v>8908970000</v>
          </cell>
          <cell r="DT28">
            <v>-5441496000</v>
          </cell>
          <cell r="DU28">
            <v>-1066478000</v>
          </cell>
          <cell r="DV28">
            <v>-411173000</v>
          </cell>
          <cell r="DW28">
            <v>1989823000</v>
          </cell>
          <cell r="DX28">
            <v>0.22335051077734014</v>
          </cell>
          <cell r="DY28">
            <v>0.28758212536892191</v>
          </cell>
          <cell r="DZ28" t="str">
            <v>n.a.</v>
          </cell>
          <cell r="EA28">
            <v>3600038500</v>
          </cell>
          <cell r="EB28">
            <v>1015828000</v>
          </cell>
          <cell r="ED28">
            <v>5225560000</v>
          </cell>
          <cell r="EE28">
            <v>-3415049000</v>
          </cell>
          <cell r="EF28">
            <v>-596379000</v>
          </cell>
          <cell r="EG28">
            <v>-212196000</v>
          </cell>
          <cell r="EH28">
            <v>1001936000</v>
          </cell>
          <cell r="EI28">
            <v>0.1917375362640559</v>
          </cell>
          <cell r="EJ28">
            <v>0.23722187391680699</v>
          </cell>
          <cell r="EK28" t="str">
            <v>n.a.</v>
          </cell>
          <cell r="EL28">
            <v>2250818500</v>
          </cell>
          <cell r="EM28">
            <v>858261000</v>
          </cell>
          <cell r="EO28">
            <v>9818385000</v>
          </cell>
          <cell r="EP28">
            <v>-6088923666.666667</v>
          </cell>
          <cell r="EQ28">
            <v>-1140074666.6666667</v>
          </cell>
          <cell r="ER28">
            <v>-401819333.33333331</v>
          </cell>
          <cell r="ES28">
            <v>2187567333.3333325</v>
          </cell>
          <cell r="ET28">
            <v>0.22280317316272813</v>
          </cell>
          <cell r="EU28">
            <v>0.28667535104254654</v>
          </cell>
          <cell r="EV28" t="e">
            <v>#VALUE!</v>
          </cell>
          <cell r="EW28">
            <v>4616714000</v>
          </cell>
          <cell r="EX28">
            <v>1254066166.6666667</v>
          </cell>
        </row>
        <row r="29">
          <cell r="B29" t="str">
            <v>GUIZHOU ZHENHUA E-CHEM INC.</v>
          </cell>
          <cell r="C29" t="str">
            <v>exclude</v>
          </cell>
          <cell r="D29" t="str">
            <v>Lev SDA/SDP</v>
          </cell>
          <cell r="H29" t="str">
            <v/>
          </cell>
          <cell r="I29" t="str">
            <v>ok，sda/sdp</v>
          </cell>
          <cell r="J29" t="str">
            <v>exclude</v>
          </cell>
          <cell r="K29" t="str">
            <v>ok, sda/sdp</v>
          </cell>
          <cell r="M29" t="str">
            <v>GUIZHOU ZHENHUA E-CHEM INC.</v>
          </cell>
          <cell r="N29" t="str">
            <v>This company is engaged in other chemical product preparation and manufacturing. It was incorporated in 2004 and has its registered head office located in Shenzhen, China. The company's business operation specialises in manufacturing a wide range of chemicals and other compounds using basic processes. It has expertise in transformation of various organic and inorganic raw materials by a chemical process and the formulation of chemical products. Its manufactured chemical products are usually separate chemical elements or separate chemically-defined compounds. The company also has state-of-the-art technology and equipment, as well as employs skilled professional staff capable of providing necessary support and assistance in manufacturing quality chemicals.</v>
          </cell>
          <cell r="O29" t="str">
            <v>Manufacturing</v>
          </cell>
          <cell r="P29" t="str">
            <v>www.zh-echem.com</v>
          </cell>
          <cell r="R29" t="str">
            <v>China</v>
          </cell>
          <cell r="S29" t="str">
            <v>688707</v>
          </cell>
          <cell r="T29" t="str">
            <v>B+</v>
          </cell>
          <cell r="U29" t="str">
            <v>3691</v>
          </cell>
          <cell r="V29" t="str">
            <v>Engaged in other chemical product preparation and manufacturing</v>
          </cell>
          <cell r="W29" t="str">
            <v>The Company's main business is the research and development, production and sales of lithium-ion battery cathode materials.</v>
          </cell>
          <cell r="Z29" t="str">
            <v>CN55356PC</v>
          </cell>
          <cell r="AA29">
            <v>13925789000</v>
          </cell>
          <cell r="AB29">
            <v>5507182000</v>
          </cell>
          <cell r="AC29">
            <v>1032521000</v>
          </cell>
          <cell r="AD29">
            <v>2422884000</v>
          </cell>
          <cell r="AE29">
            <v>13787793000</v>
          </cell>
          <cell r="AF29">
            <v>5477774000</v>
          </cell>
          <cell r="AG29">
            <v>1036400000</v>
          </cell>
          <cell r="AH29">
            <v>2428194000</v>
          </cell>
          <cell r="AI29">
            <v>-23900000</v>
          </cell>
          <cell r="AJ29">
            <v>-17285000</v>
          </cell>
          <cell r="AK29">
            <v>-12481000</v>
          </cell>
          <cell r="AL29">
            <v>-11757000</v>
          </cell>
          <cell r="AM29">
            <v>13763893000</v>
          </cell>
          <cell r="AN29">
            <v>5460489000</v>
          </cell>
          <cell r="AO29">
            <v>1023919000</v>
          </cell>
          <cell r="AP29">
            <v>2416437000</v>
          </cell>
          <cell r="AQ29">
            <v>161896000</v>
          </cell>
          <cell r="AR29">
            <v>46693000</v>
          </cell>
          <cell r="AS29">
            <v>8602000</v>
          </cell>
          <cell r="AT29">
            <v>6447000</v>
          </cell>
          <cell r="AU29">
            <v>-11826625000</v>
          </cell>
          <cell r="AV29">
            <v>-4563940000</v>
          </cell>
          <cell r="AW29">
            <v>-894449000</v>
          </cell>
          <cell r="AX29">
            <v>-2097589000</v>
          </cell>
          <cell r="AY29" t="str">
            <v>n.a.</v>
          </cell>
          <cell r="AZ29" t="str">
            <v>n.a.</v>
          </cell>
          <cell r="BA29" t="str">
            <v>n.a.</v>
          </cell>
          <cell r="BB29" t="str">
            <v>n.a.</v>
          </cell>
          <cell r="BC29">
            <v>-405472000</v>
          </cell>
          <cell r="BD29">
            <v>-267949000</v>
          </cell>
          <cell r="BE29">
            <v>-143706000</v>
          </cell>
          <cell r="BF29">
            <v>-134422000</v>
          </cell>
          <cell r="BG29">
            <v>1693692000</v>
          </cell>
          <cell r="BH29">
            <v>675293000</v>
          </cell>
          <cell r="BI29">
            <v>-5634000</v>
          </cell>
          <cell r="BJ29">
            <v>190873000</v>
          </cell>
          <cell r="BK29">
            <v>-135549000</v>
          </cell>
          <cell r="BL29">
            <v>-116172000</v>
          </cell>
          <cell r="BM29">
            <v>-81255000</v>
          </cell>
          <cell r="BN29">
            <v>-73771000</v>
          </cell>
          <cell r="BO29">
            <v>-131706000</v>
          </cell>
          <cell r="BP29">
            <v>-113209000</v>
          </cell>
          <cell r="BQ29">
            <v>-78331000</v>
          </cell>
          <cell r="BR29">
            <v>-70955000</v>
          </cell>
          <cell r="BS29">
            <v>-3843000</v>
          </cell>
          <cell r="BT29">
            <v>-2963000</v>
          </cell>
          <cell r="BU29">
            <v>-2924000</v>
          </cell>
          <cell r="BV29">
            <v>-2816000</v>
          </cell>
          <cell r="BW29">
            <v>1272212000</v>
          </cell>
          <cell r="BX29">
            <v>412579000</v>
          </cell>
          <cell r="BY29">
            <v>-169546000</v>
          </cell>
          <cell r="BZ29">
            <v>33764000</v>
          </cell>
          <cell r="CA29">
            <v>8194720000</v>
          </cell>
          <cell r="CB29">
            <v>4893761000</v>
          </cell>
          <cell r="CC29">
            <v>2341554000</v>
          </cell>
          <cell r="CD29">
            <v>1787303000</v>
          </cell>
          <cell r="CE29">
            <v>1825297000</v>
          </cell>
          <cell r="CF29">
            <v>1519821000</v>
          </cell>
          <cell r="CG29">
            <v>1056531000</v>
          </cell>
          <cell r="CH29">
            <v>662943000</v>
          </cell>
          <cell r="CI29">
            <v>1566770000</v>
          </cell>
          <cell r="CJ29">
            <v>964672000</v>
          </cell>
          <cell r="CK29">
            <v>470055000</v>
          </cell>
          <cell r="CL29">
            <v>420822000</v>
          </cell>
          <cell r="CM29">
            <v>2859742000</v>
          </cell>
          <cell r="CN29">
            <v>882231000</v>
          </cell>
          <cell r="CO29">
            <v>449284000</v>
          </cell>
          <cell r="CP29">
            <v>366309000</v>
          </cell>
          <cell r="CQ29">
            <v>1899131000</v>
          </cell>
          <cell r="CR29">
            <v>1470991000</v>
          </cell>
          <cell r="CS29">
            <v>297483000</v>
          </cell>
          <cell r="CT29">
            <v>240127000</v>
          </cell>
          <cell r="CU29">
            <v>301459000</v>
          </cell>
          <cell r="CV29">
            <v>50653000</v>
          </cell>
          <cell r="CW29" t="str">
            <v>n.a.</v>
          </cell>
          <cell r="CX29" t="str">
            <v>n.a.</v>
          </cell>
          <cell r="CY29">
            <v>117652000</v>
          </cell>
          <cell r="CZ29">
            <v>50848000</v>
          </cell>
          <cell r="DA29">
            <v>65663000</v>
          </cell>
          <cell r="DB29">
            <v>629316000</v>
          </cell>
          <cell r="DC29">
            <v>11071740000</v>
          </cell>
          <cell r="DD29">
            <v>6952186000</v>
          </cell>
          <cell r="DE29">
            <v>4256057000</v>
          </cell>
          <cell r="DF29">
            <v>3563938000</v>
          </cell>
          <cell r="DH29">
            <v>13763893000</v>
          </cell>
          <cell r="DI29">
            <v>-11826625000</v>
          </cell>
          <cell r="DJ29">
            <v>-405472000</v>
          </cell>
          <cell r="DK29">
            <v>-135549000</v>
          </cell>
          <cell r="DL29">
            <v>1396247000</v>
          </cell>
          <cell r="DM29">
            <v>0.10144273862053417</v>
          </cell>
          <cell r="DN29">
            <v>0.11289512976034405</v>
          </cell>
          <cell r="DO29" t="str">
            <v>n.a.</v>
          </cell>
          <cell r="DP29">
            <v>1672559000</v>
          </cell>
          <cell r="DQ29">
            <v>84250000</v>
          </cell>
          <cell r="DS29">
            <v>5460489000</v>
          </cell>
          <cell r="DT29">
            <v>-4563940000</v>
          </cell>
          <cell r="DU29">
            <v>-267949000</v>
          </cell>
          <cell r="DV29">
            <v>-116172000</v>
          </cell>
          <cell r="DW29">
            <v>512428000</v>
          </cell>
          <cell r="DX29">
            <v>9.3842877441928735E-2</v>
          </cell>
          <cell r="DY29">
            <v>0.10356137484966334</v>
          </cell>
          <cell r="DZ29" t="str">
            <v>n.a.</v>
          </cell>
          <cell r="EA29">
            <v>1288176000</v>
          </cell>
          <cell r="EB29">
            <v>58255500</v>
          </cell>
          <cell r="ED29">
            <v>1023919000</v>
          </cell>
          <cell r="EE29">
            <v>-894449000</v>
          </cell>
          <cell r="EF29">
            <v>-143706000</v>
          </cell>
          <cell r="EG29">
            <v>-81255000</v>
          </cell>
          <cell r="EH29">
            <v>-95491000</v>
          </cell>
          <cell r="EI29">
            <v>-9.3260306723481054E-2</v>
          </cell>
          <cell r="EJ29">
            <v>-8.5304758756845123E-2</v>
          </cell>
          <cell r="EK29" t="str">
            <v>n.a.</v>
          </cell>
          <cell r="EL29">
            <v>859737000</v>
          </cell>
          <cell r="EM29">
            <v>347489500</v>
          </cell>
          <cell r="EO29">
            <v>6749433666.666667</v>
          </cell>
          <cell r="EP29">
            <v>-5761671333.333333</v>
          </cell>
          <cell r="EQ29">
            <v>-272375666.66666669</v>
          </cell>
          <cell r="ER29">
            <v>-110992000</v>
          </cell>
          <cell r="ES29">
            <v>604394666.66666722</v>
          </cell>
          <cell r="ET29">
            <v>8.9547463760045923E-2</v>
          </cell>
          <cell r="EU29">
            <v>9.8354895170993578E-2</v>
          </cell>
          <cell r="EV29" t="e">
            <v>#VALUE!</v>
          </cell>
          <cell r="EW29">
            <v>1273490666.6666667</v>
          </cell>
          <cell r="EX29">
            <v>163331666.66666666</v>
          </cell>
        </row>
        <row r="30">
          <cell r="B30" t="str">
            <v>SHANNON SEMICONDUCTOR TECHNOLOGY CO.,LTD.</v>
          </cell>
          <cell r="C30" t="str">
            <v>exclude</v>
          </cell>
          <cell r="D30" t="str">
            <v>Lev SDA/SDP</v>
          </cell>
          <cell r="H30" t="str">
            <v/>
          </cell>
          <cell r="I30" t="str">
            <v>ok，sda/sdp</v>
          </cell>
          <cell r="J30" t="str">
            <v>exclude</v>
          </cell>
          <cell r="K30" t="str">
            <v>ok, sda/sdp</v>
          </cell>
          <cell r="M30" t="str">
            <v>SHANNON SEMICONDUCTOR TECHNOLOGY CO.,LTD.</v>
          </cell>
          <cell r="N30" t="str">
            <v>This company is engaged in the manufacture of electrical household appliances and radio and television goods. It was incorporated in 1998 and has its registered head office located in Xuancheng, China.The company specialises in the production of fax machines, cordless phones, game machines, car audios, and pagers. It is also active in the manufacture of digital televisions, digital cameras, DVD players, wide-screen televisions, and home cinema. The company is involved in the production of dishwashers, food processors, ovens and hobs, and juice extractors.</v>
          </cell>
          <cell r="O30" t="str">
            <v>Manufacturing</v>
          </cell>
          <cell r="P30" t="str">
            <v>www.ahjlcd.com</v>
          </cell>
          <cell r="R30" t="str">
            <v>China</v>
          </cell>
          <cell r="S30" t="str">
            <v>300475</v>
          </cell>
          <cell r="T30" t="str">
            <v>A+</v>
          </cell>
          <cell r="U30" t="str">
            <v>3699</v>
          </cell>
          <cell r="V30" t="str">
            <v>Engaged in the manufacture of electrical household appliances and radio and television goods</v>
          </cell>
          <cell r="W30" t="str">
            <v>The Company is mainly engaged in research and development, production and sales of new, efficient and energy-saving washing machine deceleration clutch.</v>
          </cell>
          <cell r="X30" t="str">
            <v>ANHUI JULONG TRANSMISSION TECHNOLOGY CO.,LTD.</v>
          </cell>
          <cell r="Z30" t="str">
            <v>CN42591PC</v>
          </cell>
          <cell r="AA30">
            <v>13775693000</v>
          </cell>
          <cell r="AB30">
            <v>9206096000</v>
          </cell>
          <cell r="AC30">
            <v>266926000</v>
          </cell>
          <cell r="AD30">
            <v>304567000</v>
          </cell>
          <cell r="AE30">
            <v>13762977000</v>
          </cell>
          <cell r="AF30">
            <v>9190497000</v>
          </cell>
          <cell r="AG30">
            <v>252032000</v>
          </cell>
          <cell r="AH30">
            <v>294117000</v>
          </cell>
          <cell r="AI30">
            <v>-2873000</v>
          </cell>
          <cell r="AJ30">
            <v>-3998000</v>
          </cell>
          <cell r="AK30">
            <v>-3717000</v>
          </cell>
          <cell r="AL30">
            <v>-4149000</v>
          </cell>
          <cell r="AM30">
            <v>13760104000</v>
          </cell>
          <cell r="AN30">
            <v>9186499000</v>
          </cell>
          <cell r="AO30">
            <v>248315000</v>
          </cell>
          <cell r="AP30">
            <v>289968000</v>
          </cell>
          <cell r="AQ30">
            <v>15589000</v>
          </cell>
          <cell r="AR30">
            <v>19597000</v>
          </cell>
          <cell r="AS30">
            <v>18611000</v>
          </cell>
          <cell r="AT30">
            <v>14599000</v>
          </cell>
          <cell r="AU30">
            <v>-13147375000</v>
          </cell>
          <cell r="AV30">
            <v>-8823303000</v>
          </cell>
          <cell r="AW30">
            <v>-155152000</v>
          </cell>
          <cell r="AX30">
            <v>-169530000</v>
          </cell>
          <cell r="AY30" t="str">
            <v>n.a.</v>
          </cell>
          <cell r="AZ30" t="str">
            <v>n.a.</v>
          </cell>
          <cell r="BA30" t="str">
            <v>n.a.</v>
          </cell>
          <cell r="BB30" t="str">
            <v>n.a.</v>
          </cell>
          <cell r="BC30">
            <v>-107847000</v>
          </cell>
          <cell r="BD30">
            <v>-108883000</v>
          </cell>
          <cell r="BE30">
            <v>-59838000</v>
          </cell>
          <cell r="BF30">
            <v>-78993000</v>
          </cell>
          <cell r="BG30">
            <v>520471000</v>
          </cell>
          <cell r="BH30">
            <v>273910000</v>
          </cell>
          <cell r="BI30">
            <v>51936000</v>
          </cell>
          <cell r="BJ30">
            <v>56044000</v>
          </cell>
          <cell r="BK30">
            <v>-12099000</v>
          </cell>
          <cell r="BL30">
            <v>-15023000</v>
          </cell>
          <cell r="BM30">
            <v>-24909000</v>
          </cell>
          <cell r="BN30">
            <v>-27739000</v>
          </cell>
          <cell r="BO30">
            <v>-10270000</v>
          </cell>
          <cell r="BP30">
            <v>-14128000</v>
          </cell>
          <cell r="BQ30">
            <v>-14430000</v>
          </cell>
          <cell r="BR30">
            <v>-13133000</v>
          </cell>
          <cell r="BS30">
            <v>-1829000</v>
          </cell>
          <cell r="BT30">
            <v>-895000</v>
          </cell>
          <cell r="BU30">
            <v>-10479000</v>
          </cell>
          <cell r="BV30">
            <v>-14606000</v>
          </cell>
          <cell r="BW30">
            <v>313747000</v>
          </cell>
          <cell r="BX30">
            <v>223869000</v>
          </cell>
          <cell r="BY30">
            <v>64376000</v>
          </cell>
          <cell r="BZ30">
            <v>64605000</v>
          </cell>
          <cell r="CA30">
            <v>2738747000</v>
          </cell>
          <cell r="CB30">
            <v>2792907000</v>
          </cell>
          <cell r="CC30">
            <v>880436000</v>
          </cell>
          <cell r="CD30">
            <v>1300080000</v>
          </cell>
          <cell r="CE30">
            <v>1248310000</v>
          </cell>
          <cell r="CF30">
            <v>669440000</v>
          </cell>
          <cell r="CG30">
            <v>49959000</v>
          </cell>
          <cell r="CH30">
            <v>51463000</v>
          </cell>
          <cell r="CI30">
            <v>272029000</v>
          </cell>
          <cell r="CJ30">
            <v>420146000</v>
          </cell>
          <cell r="CK30">
            <v>75474000</v>
          </cell>
          <cell r="CL30">
            <v>79181000</v>
          </cell>
          <cell r="CM30">
            <v>234615000</v>
          </cell>
          <cell r="CN30">
            <v>432172000</v>
          </cell>
          <cell r="CO30">
            <v>160838000</v>
          </cell>
          <cell r="CP30">
            <v>177696000</v>
          </cell>
          <cell r="CQ30">
            <v>144160000</v>
          </cell>
          <cell r="CR30">
            <v>785560000</v>
          </cell>
          <cell r="CS30">
            <v>590959000</v>
          </cell>
          <cell r="CT30">
            <v>990691000</v>
          </cell>
          <cell r="CU30">
            <v>695000</v>
          </cell>
          <cell r="CV30">
            <v>389929000</v>
          </cell>
          <cell r="CW30" t="str">
            <v>n.a.</v>
          </cell>
          <cell r="CX30">
            <v>370423000</v>
          </cell>
          <cell r="CY30" t="str">
            <v>n.a.</v>
          </cell>
          <cell r="CZ30" t="str">
            <v>n.a.</v>
          </cell>
          <cell r="DA30" t="str">
            <v>n.a.</v>
          </cell>
          <cell r="DB30">
            <v>0</v>
          </cell>
          <cell r="DC30">
            <v>4262130000</v>
          </cell>
          <cell r="DD30">
            <v>4354777000</v>
          </cell>
          <cell r="DE30">
            <v>1497455000</v>
          </cell>
          <cell r="DF30">
            <v>1479930000</v>
          </cell>
          <cell r="DH30">
            <v>13760104000</v>
          </cell>
          <cell r="DI30">
            <v>-13147375000</v>
          </cell>
          <cell r="DJ30">
            <v>-107847000</v>
          </cell>
          <cell r="DK30">
            <v>-12099000</v>
          </cell>
          <cell r="DL30">
            <v>492783000</v>
          </cell>
          <cell r="DM30">
            <v>3.5812447347781676E-2</v>
          </cell>
          <cell r="DN30">
            <v>3.714261530266736E-2</v>
          </cell>
          <cell r="DO30" t="str">
            <v>n.a.</v>
          </cell>
          <cell r="DP30">
            <v>958875000</v>
          </cell>
          <cell r="DQ30" t="e">
            <v>#VALUE!</v>
          </cell>
          <cell r="DS30">
            <v>9186499000</v>
          </cell>
          <cell r="DT30">
            <v>-8823303000</v>
          </cell>
          <cell r="DU30">
            <v>-108883000</v>
          </cell>
          <cell r="DV30">
            <v>-15023000</v>
          </cell>
          <cell r="DW30">
            <v>239290000</v>
          </cell>
          <cell r="DX30">
            <v>2.6048008060524472E-2</v>
          </cell>
          <cell r="DY30">
            <v>2.6744652997376054E-2</v>
          </cell>
          <cell r="DZ30" t="str">
            <v>n.a.</v>
          </cell>
          <cell r="EA30">
            <v>359699500</v>
          </cell>
          <cell r="EB30" t="e">
            <v>#VALUE!</v>
          </cell>
          <cell r="ED30">
            <v>248315000</v>
          </cell>
          <cell r="EE30">
            <v>-155152000</v>
          </cell>
          <cell r="EF30">
            <v>-59838000</v>
          </cell>
          <cell r="EG30">
            <v>-24909000</v>
          </cell>
          <cell r="EH30">
            <v>8416000</v>
          </cell>
          <cell r="EI30">
            <v>3.3892435011980748E-2</v>
          </cell>
          <cell r="EJ30">
            <v>3.5081430101834524E-2</v>
          </cell>
          <cell r="EK30" t="str">
            <v>n.a.</v>
          </cell>
          <cell r="EL30">
            <v>50711000</v>
          </cell>
          <cell r="EM30" t="e">
            <v>#VALUE!</v>
          </cell>
          <cell r="EO30">
            <v>7731639333.333333</v>
          </cell>
          <cell r="EP30">
            <v>-7375276666.666667</v>
          </cell>
          <cell r="EQ30">
            <v>-92189333.333333328</v>
          </cell>
          <cell r="ER30">
            <v>-17343666.666666668</v>
          </cell>
          <cell r="ES30">
            <v>246829666.66666606</v>
          </cell>
          <cell r="ET30">
            <v>3.1924622453935736E-2</v>
          </cell>
          <cell r="EU30">
            <v>3.297741394359207E-2</v>
          </cell>
          <cell r="EV30" t="e">
            <v>#VALUE!</v>
          </cell>
          <cell r="EW30">
            <v>456428500</v>
          </cell>
          <cell r="EX30" t="e">
            <v>#VALUE!</v>
          </cell>
        </row>
        <row r="31">
          <cell r="B31" t="str">
            <v>CAMEL GROUP CO., LTD.</v>
          </cell>
          <cell r="C31" t="str">
            <v>exclude</v>
          </cell>
          <cell r="D31" t="str">
            <v>Lev SDA/SDP</v>
          </cell>
          <cell r="H31" t="str">
            <v/>
          </cell>
          <cell r="I31" t="str">
            <v>ok，sda/sdp</v>
          </cell>
          <cell r="J31" t="str">
            <v>exclude</v>
          </cell>
          <cell r="K31" t="str">
            <v>ok, sda/sdp</v>
          </cell>
          <cell r="M31" t="str">
            <v>CAMEL GROUP CO., LTD.</v>
          </cell>
          <cell r="N31" t="str">
            <v>This company, formerly known as Hubei Camel Storage Battery Co., Ltd., is an integrated enterprise which is specialized in the lead-acid battery research, development, production and sales. It was established in 1980. The company conducts its business from its headquarters which is located in Xiangyang, China.The company's products are: Automobile Battery, VRLA Battery, Motorcycle Battery, RLA Battery, Traction Lead -Acid Battery, TPPL-VRLAB, and Lithium-ion Battery. It has been ranked among the national largest battery manufacturers. All of its products have certificated by quality assurance system. The company has passed Quality Management System certifications such as ISO9001, EAQF94, ISO/TS16949, and Environmental Management System Certification ISO14001, and Occupational Health &amp; Safety Assessment Certification OHSAS18000.</v>
          </cell>
          <cell r="O31" t="str">
            <v>Manufacturing</v>
          </cell>
          <cell r="P31" t="str">
            <v>www.chinacamel.com</v>
          </cell>
          <cell r="R31" t="str">
            <v>China</v>
          </cell>
          <cell r="S31" t="str">
            <v>601311</v>
          </cell>
          <cell r="T31" t="str">
            <v>B+</v>
          </cell>
          <cell r="U31" t="str">
            <v>3691</v>
          </cell>
          <cell r="V31" t="str">
            <v>Integrated enterprise which is specialized in the lead-acid battery research, development, production and sales</v>
          </cell>
          <cell r="W31" t="str">
            <v>The Company is principally engaged in the research, development, manufacture, distribution and recycling of storage batteries.</v>
          </cell>
          <cell r="Z31" t="str">
            <v>CN40384PC</v>
          </cell>
          <cell r="AA31">
            <v>13445742000</v>
          </cell>
          <cell r="AB31">
            <v>12406805000</v>
          </cell>
          <cell r="AC31">
            <v>9588200000</v>
          </cell>
          <cell r="AD31">
            <v>9014674000</v>
          </cell>
          <cell r="AE31">
            <v>13362178000</v>
          </cell>
          <cell r="AF31">
            <v>12318723000</v>
          </cell>
          <cell r="AG31">
            <v>9596531000</v>
          </cell>
          <cell r="AH31">
            <v>8961473000</v>
          </cell>
          <cell r="AI31">
            <v>-490776000</v>
          </cell>
          <cell r="AJ31">
            <v>-486198000</v>
          </cell>
          <cell r="AK31">
            <v>-389331000</v>
          </cell>
          <cell r="AL31">
            <v>-386883000</v>
          </cell>
          <cell r="AM31">
            <v>12871402000</v>
          </cell>
          <cell r="AN31">
            <v>11832525000</v>
          </cell>
          <cell r="AO31">
            <v>9207200000</v>
          </cell>
          <cell r="AP31">
            <v>8574590000</v>
          </cell>
          <cell r="AQ31">
            <v>574340000</v>
          </cell>
          <cell r="AR31">
            <v>574280000</v>
          </cell>
          <cell r="AS31">
            <v>381000000</v>
          </cell>
          <cell r="AT31">
            <v>440084000</v>
          </cell>
          <cell r="AU31">
            <v>-11041772000</v>
          </cell>
          <cell r="AV31">
            <v>-9811708000</v>
          </cell>
          <cell r="AW31">
            <v>-7323121000</v>
          </cell>
          <cell r="AX31">
            <v>-7032338000</v>
          </cell>
          <cell r="AY31" t="str">
            <v>n.a.</v>
          </cell>
          <cell r="AZ31" t="str">
            <v>n.a.</v>
          </cell>
          <cell r="BA31" t="str">
            <v>n.a.</v>
          </cell>
          <cell r="BB31" t="str">
            <v>n.a.</v>
          </cell>
          <cell r="BC31">
            <v>-1245968000</v>
          </cell>
          <cell r="BD31">
            <v>-1185407000</v>
          </cell>
          <cell r="BE31">
            <v>-1008663000</v>
          </cell>
          <cell r="BF31">
            <v>-958377000</v>
          </cell>
          <cell r="BG31">
            <v>1158002000</v>
          </cell>
          <cell r="BH31">
            <v>1409690000</v>
          </cell>
          <cell r="BI31">
            <v>1256416000</v>
          </cell>
          <cell r="BJ31">
            <v>1023959000</v>
          </cell>
          <cell r="BK31">
            <v>-431045000</v>
          </cell>
          <cell r="BL31">
            <v>-416395000</v>
          </cell>
          <cell r="BM31">
            <v>-368998000</v>
          </cell>
          <cell r="BN31">
            <v>-337851000</v>
          </cell>
          <cell r="BO31">
            <v>-408271000</v>
          </cell>
          <cell r="BP31">
            <v>-396340000</v>
          </cell>
          <cell r="BQ31">
            <v>-352730000</v>
          </cell>
          <cell r="BR31">
            <v>-322293000</v>
          </cell>
          <cell r="BS31">
            <v>-22774000</v>
          </cell>
          <cell r="BT31">
            <v>-20055000</v>
          </cell>
          <cell r="BU31">
            <v>-16268000</v>
          </cell>
          <cell r="BV31">
            <v>-15558000</v>
          </cell>
          <cell r="BW31">
            <v>470020000</v>
          </cell>
          <cell r="BX31">
            <v>831789000</v>
          </cell>
          <cell r="BY31">
            <v>726135000</v>
          </cell>
          <cell r="BZ31">
            <v>595190000</v>
          </cell>
          <cell r="CA31">
            <v>6924169000</v>
          </cell>
          <cell r="CB31">
            <v>6261845000</v>
          </cell>
          <cell r="CC31">
            <v>5683758000</v>
          </cell>
          <cell r="CD31">
            <v>5415267000</v>
          </cell>
          <cell r="CE31">
            <v>2388484000</v>
          </cell>
          <cell r="CF31">
            <v>2046941000</v>
          </cell>
          <cell r="CG31">
            <v>1716483000</v>
          </cell>
          <cell r="CH31">
            <v>1779781000</v>
          </cell>
          <cell r="CI31">
            <v>1733547000</v>
          </cell>
          <cell r="CJ31">
            <v>1147640000</v>
          </cell>
          <cell r="CK31">
            <v>1012829000</v>
          </cell>
          <cell r="CL31">
            <v>1123076000</v>
          </cell>
          <cell r="CM31">
            <v>749001000</v>
          </cell>
          <cell r="CN31">
            <v>1037611000</v>
          </cell>
          <cell r="CO31">
            <v>1463975000</v>
          </cell>
          <cell r="CP31">
            <v>1410662000</v>
          </cell>
          <cell r="CQ31">
            <v>1816524000</v>
          </cell>
          <cell r="CR31">
            <v>1907313000</v>
          </cell>
          <cell r="CS31">
            <v>1350124000</v>
          </cell>
          <cell r="CT31">
            <v>968853000</v>
          </cell>
          <cell r="CU31">
            <v>418929000</v>
          </cell>
          <cell r="CV31">
            <v>748633000</v>
          </cell>
          <cell r="CW31">
            <v>645825000</v>
          </cell>
          <cell r="CX31">
            <v>188029000</v>
          </cell>
          <cell r="CY31">
            <v>449863000</v>
          </cell>
          <cell r="CZ31">
            <v>582886000</v>
          </cell>
          <cell r="DA31">
            <v>616172000</v>
          </cell>
          <cell r="DB31">
            <v>921377000</v>
          </cell>
          <cell r="DC31">
            <v>13502612000</v>
          </cell>
          <cell r="DD31">
            <v>12937201000</v>
          </cell>
          <cell r="DE31">
            <v>12365178000</v>
          </cell>
          <cell r="DF31">
            <v>11437253000</v>
          </cell>
          <cell r="DH31">
            <v>12871402000</v>
          </cell>
          <cell r="DI31">
            <v>-11041772000</v>
          </cell>
          <cell r="DJ31">
            <v>-1245968000</v>
          </cell>
          <cell r="DK31">
            <v>-431045000</v>
          </cell>
          <cell r="DL31">
            <v>152617000</v>
          </cell>
          <cell r="DM31">
            <v>1.1857061103366984E-2</v>
          </cell>
          <cell r="DN31">
            <v>1.1999337987079741E-2</v>
          </cell>
          <cell r="DO31" t="str">
            <v>n.a.</v>
          </cell>
          <cell r="DP31">
            <v>2217712500</v>
          </cell>
          <cell r="DQ31">
            <v>516374500</v>
          </cell>
          <cell r="DS31">
            <v>11832525000</v>
          </cell>
          <cell r="DT31">
            <v>-9811708000</v>
          </cell>
          <cell r="DU31">
            <v>-1185407000</v>
          </cell>
          <cell r="DV31">
            <v>-416395000</v>
          </cell>
          <cell r="DW31">
            <v>419015000</v>
          </cell>
          <cell r="DX31">
            <v>3.5412137307971041E-2</v>
          </cell>
          <cell r="DY31">
            <v>3.671219458343665E-2</v>
          </cell>
          <cell r="DZ31" t="str">
            <v>n.a.</v>
          </cell>
          <cell r="EA31">
            <v>1881712000</v>
          </cell>
          <cell r="EB31">
            <v>599529000</v>
          </cell>
          <cell r="ED31">
            <v>9207200000</v>
          </cell>
          <cell r="EE31">
            <v>-7323121000</v>
          </cell>
          <cell r="EF31">
            <v>-1008663000</v>
          </cell>
          <cell r="EG31">
            <v>-368998000</v>
          </cell>
          <cell r="EH31">
            <v>506418000</v>
          </cell>
          <cell r="EI31">
            <v>5.5002389434355724E-2</v>
          </cell>
          <cell r="EJ31">
            <v>5.8203733871277315E-2</v>
          </cell>
          <cell r="EK31" t="str">
            <v>n.a.</v>
          </cell>
          <cell r="EL31">
            <v>1748132000</v>
          </cell>
          <cell r="EM31">
            <v>768774500</v>
          </cell>
          <cell r="EO31">
            <v>11303709000</v>
          </cell>
          <cell r="EP31">
            <v>-9392200333.333334</v>
          </cell>
          <cell r="EQ31">
            <v>-1146679333.3333333</v>
          </cell>
          <cell r="ER31">
            <v>-405479333.33333331</v>
          </cell>
          <cell r="ES31">
            <v>359349999.99999946</v>
          </cell>
          <cell r="ET31">
            <v>3.1790450373412785E-2</v>
          </cell>
          <cell r="EU31">
            <v>3.2834266492902817E-2</v>
          </cell>
          <cell r="EV31" t="e">
            <v>#VALUE!</v>
          </cell>
          <cell r="EW31">
            <v>1949185500</v>
          </cell>
          <cell r="EX31">
            <v>628226000</v>
          </cell>
        </row>
        <row r="32">
          <cell r="B32" t="str">
            <v>EXIDE INDUSTRIES LIMITED</v>
          </cell>
          <cell r="C32" t="str">
            <v>exclude</v>
          </cell>
          <cell r="D32" t="str">
            <v>Lev SDA/SDP</v>
          </cell>
          <cell r="H32" t="str">
            <v/>
          </cell>
          <cell r="I32" t="str">
            <v>ok，sda/sdp</v>
          </cell>
          <cell r="J32" t="str">
            <v>exclude</v>
          </cell>
          <cell r="K32" t="str">
            <v>ok, sda/sdp</v>
          </cell>
          <cell r="M32" t="str">
            <v>EXIDE INDUSTRIES LIMITED</v>
          </cell>
          <cell r="N32" t="str">
            <v>This company, based in India, is engaged in the production and sale of lead acid storage batteries for automotive, industrial, and submarine applications. It was established in 1916 and has its registered headquarters based in Kolkata.The company strives to fulfill aspirations of the employees and pursue excellence with passion, without deviating from its ccore value. It offers automotive batteries under the EXIDE, SF, SONIC, Standard Furukawa, DYNEX, and INDEX brands; and submarine batteries for defense applications. It sells its automotive batteries through a distribution network of dealer outlets primarily to car and two-wheeler manufacturers. The company also provides industrial batteries, including conventional lead acid batteries, valve regulated lead acid batteries, and nickel-cadmium batteries under the EXIDE, INDEX, SF, CEIL, POWER SAFE, and CHLORIDE brands. It offers industrial batteries primarily to the infrastructure sector, such as railways, telecom, power plants, and solar cells; and other industrial sectors, including uninterrupted power supply, inverters, and traction batteries, as well as for miners' cap lamp batteries.</v>
          </cell>
          <cell r="O32" t="str">
            <v>Manufacturing</v>
          </cell>
          <cell r="P32" t="str">
            <v>www.exideindustries.com</v>
          </cell>
          <cell r="R32" t="str">
            <v>India</v>
          </cell>
          <cell r="S32" t="str">
            <v>EXIDEIND</v>
          </cell>
          <cell r="T32" t="str">
            <v>B+</v>
          </cell>
          <cell r="U32" t="str">
            <v>3691</v>
          </cell>
          <cell r="V32" t="str">
            <v>Engaged in the production and sale of lead acid storage batteries for automotive, industrial, and submarine applications</v>
          </cell>
          <cell r="W32" t="str">
            <v>The Company is engaged in the manufacturing of storage batteries and allied products in India and in life insurance business.</v>
          </cell>
          <cell r="X32" t="str">
            <v>CHLORIDE INDUSTRIES LTD</v>
          </cell>
          <cell r="Z32" t="str">
            <v>IN30490FI</v>
          </cell>
          <cell r="AA32">
            <v>150781600000</v>
          </cell>
          <cell r="AB32">
            <v>162458900000</v>
          </cell>
          <cell r="AC32">
            <v>153063400000</v>
          </cell>
          <cell r="AD32">
            <v>132518400000</v>
          </cell>
          <cell r="AE32">
            <v>149807300000</v>
          </cell>
          <cell r="AF32">
            <v>161694200000</v>
          </cell>
          <cell r="AG32">
            <v>152527400000</v>
          </cell>
          <cell r="AH32">
            <v>131793600000</v>
          </cell>
          <cell r="AI32" t="str">
            <v>n.a.</v>
          </cell>
          <cell r="AJ32" t="str">
            <v>n.a.</v>
          </cell>
          <cell r="AK32" t="str">
            <v>n.a.</v>
          </cell>
          <cell r="AL32" t="str">
            <v>n.a.</v>
          </cell>
          <cell r="AM32">
            <v>149807300000</v>
          </cell>
          <cell r="AN32">
            <v>161694200000</v>
          </cell>
          <cell r="AO32">
            <v>152527400000</v>
          </cell>
          <cell r="AP32">
            <v>131793600000</v>
          </cell>
          <cell r="AQ32">
            <v>974300000</v>
          </cell>
          <cell r="AR32">
            <v>764700000</v>
          </cell>
          <cell r="AS32">
            <v>536000000</v>
          </cell>
          <cell r="AT32">
            <v>724800000</v>
          </cell>
          <cell r="AU32">
            <v>-104720500000</v>
          </cell>
          <cell r="AV32">
            <v>-87725400000</v>
          </cell>
          <cell r="AW32">
            <v>-67653400000</v>
          </cell>
          <cell r="AX32">
            <v>-64794200000</v>
          </cell>
          <cell r="AY32">
            <v>-222073000</v>
          </cell>
          <cell r="AZ32">
            <v>-253600000</v>
          </cell>
          <cell r="BA32">
            <v>0</v>
          </cell>
          <cell r="BB32">
            <v>-228600000</v>
          </cell>
          <cell r="BC32">
            <v>-29905127000</v>
          </cell>
          <cell r="BD32">
            <v>-61944100000</v>
          </cell>
          <cell r="BE32">
            <v>-70953900000</v>
          </cell>
          <cell r="BF32">
            <v>-64830900000</v>
          </cell>
          <cell r="BG32">
            <v>15933900000</v>
          </cell>
          <cell r="BH32">
            <v>12535800000</v>
          </cell>
          <cell r="BI32">
            <v>14456100000</v>
          </cell>
          <cell r="BJ32">
            <v>2664700000</v>
          </cell>
          <cell r="BK32">
            <v>-5021200000</v>
          </cell>
          <cell r="BL32">
            <v>-4395200000</v>
          </cell>
          <cell r="BM32">
            <v>-3935200000</v>
          </cell>
          <cell r="BN32">
            <v>-4175800000</v>
          </cell>
          <cell r="BO32">
            <v>-4802600000</v>
          </cell>
          <cell r="BP32">
            <v>-4234600000</v>
          </cell>
          <cell r="BQ32">
            <v>-3805200000</v>
          </cell>
          <cell r="BR32">
            <v>-4020000000</v>
          </cell>
          <cell r="BS32">
            <v>-218600000</v>
          </cell>
          <cell r="BT32">
            <v>-160600000</v>
          </cell>
          <cell r="BU32">
            <v>-130000000</v>
          </cell>
          <cell r="BV32">
            <v>-155800000</v>
          </cell>
          <cell r="BW32">
            <v>8227000000</v>
          </cell>
          <cell r="BX32">
            <v>43669300000</v>
          </cell>
          <cell r="BY32">
            <v>8099000000</v>
          </cell>
          <cell r="BZ32">
            <v>7767500000</v>
          </cell>
          <cell r="CA32">
            <v>56909900000</v>
          </cell>
          <cell r="CB32">
            <v>51212500000</v>
          </cell>
          <cell r="CC32">
            <v>62559300000</v>
          </cell>
          <cell r="CD32">
            <v>54099500000</v>
          </cell>
          <cell r="CE32">
            <v>34364000000</v>
          </cell>
          <cell r="CF32">
            <v>28552900000</v>
          </cell>
          <cell r="CG32">
            <v>26368600000</v>
          </cell>
          <cell r="CH32">
            <v>24145600000</v>
          </cell>
          <cell r="CI32">
            <v>12295500000</v>
          </cell>
          <cell r="CJ32">
            <v>10978500000</v>
          </cell>
          <cell r="CK32">
            <v>10762000000</v>
          </cell>
          <cell r="CL32">
            <v>10608300000</v>
          </cell>
          <cell r="CM32">
            <v>2424300000</v>
          </cell>
          <cell r="CN32">
            <v>2193000000</v>
          </cell>
          <cell r="CO32">
            <v>2972500000</v>
          </cell>
          <cell r="CP32">
            <v>2180500000</v>
          </cell>
          <cell r="CQ32">
            <v>7435600000</v>
          </cell>
          <cell r="CR32">
            <v>9105300000</v>
          </cell>
          <cell r="CS32">
            <v>18970200000</v>
          </cell>
          <cell r="CT32">
            <v>13832800000</v>
          </cell>
          <cell r="CU32">
            <v>6032500000</v>
          </cell>
          <cell r="CV32">
            <v>7115400000</v>
          </cell>
          <cell r="CW32">
            <v>15434500000</v>
          </cell>
          <cell r="CX32">
            <v>10416800000</v>
          </cell>
          <cell r="CY32">
            <v>4509000000</v>
          </cell>
          <cell r="CZ32">
            <v>4265000000</v>
          </cell>
          <cell r="DA32">
            <v>5042800000</v>
          </cell>
          <cell r="DB32">
            <v>4803700000</v>
          </cell>
          <cell r="DC32">
            <v>147676700000</v>
          </cell>
          <cell r="DD32">
            <v>139106100000</v>
          </cell>
          <cell r="DE32">
            <v>286871100000</v>
          </cell>
          <cell r="DF32">
            <v>243675900000</v>
          </cell>
          <cell r="DH32">
            <v>149807300000</v>
          </cell>
          <cell r="DI32">
            <v>-104720500000</v>
          </cell>
          <cell r="DJ32">
            <v>-30127200000</v>
          </cell>
          <cell r="DK32">
            <v>-5021200000</v>
          </cell>
          <cell r="DL32">
            <v>9938400000</v>
          </cell>
          <cell r="DM32">
            <v>6.6341226362133215E-2</v>
          </cell>
          <cell r="DN32">
            <v>7.1055109463218774E-2</v>
          </cell>
          <cell r="DO32">
            <v>-222073000</v>
          </cell>
          <cell r="DP32">
            <v>31458450000</v>
          </cell>
          <cell r="DQ32">
            <v>4387000000</v>
          </cell>
          <cell r="DS32">
            <v>161694200000</v>
          </cell>
          <cell r="DT32">
            <v>-87725400000</v>
          </cell>
          <cell r="DU32">
            <v>-62197700000</v>
          </cell>
          <cell r="DV32">
            <v>-4395200000</v>
          </cell>
          <cell r="DW32">
            <v>7375900000</v>
          </cell>
          <cell r="DX32">
            <v>4.561635482286934E-2</v>
          </cell>
          <cell r="DY32">
            <v>4.7796664426707658E-2</v>
          </cell>
          <cell r="DZ32">
            <v>-253600000</v>
          </cell>
          <cell r="EA32">
            <v>27460750000</v>
          </cell>
          <cell r="EB32">
            <v>4653900000</v>
          </cell>
          <cell r="ED32">
            <v>152527400000</v>
          </cell>
          <cell r="EE32">
            <v>-67653400000</v>
          </cell>
          <cell r="EF32">
            <v>-70953900000</v>
          </cell>
          <cell r="EG32">
            <v>-3935200000</v>
          </cell>
          <cell r="EH32">
            <v>9984900000</v>
          </cell>
          <cell r="EI32">
            <v>6.5462992223036642E-2</v>
          </cell>
          <cell r="EJ32">
            <v>7.0048582001859094E-2</v>
          </cell>
          <cell r="EK32">
            <v>0</v>
          </cell>
          <cell r="EL32">
            <v>25257100000</v>
          </cell>
          <cell r="EM32">
            <v>4923250000</v>
          </cell>
          <cell r="EO32">
            <v>154676300000</v>
          </cell>
          <cell r="EP32">
            <v>-86699766666.666672</v>
          </cell>
          <cell r="EQ32">
            <v>-54426266666.666664</v>
          </cell>
          <cell r="ER32">
            <v>-4450533333.333333</v>
          </cell>
          <cell r="ES32">
            <v>9099733333.3333321</v>
          </cell>
          <cell r="ET32">
            <v>5.8830818511519424E-2</v>
          </cell>
          <cell r="EU32">
            <v>6.25082287739991E-2</v>
          </cell>
          <cell r="EV32">
            <v>158557666.66666666</v>
          </cell>
          <cell r="EW32">
            <v>28058766666.666668</v>
          </cell>
          <cell r="EX32">
            <v>4654716666.666667</v>
          </cell>
        </row>
        <row r="33">
          <cell r="B33" t="str">
            <v>SANY HEAVY ENERGY CO., LTD.</v>
          </cell>
          <cell r="C33" t="str">
            <v>exclude</v>
          </cell>
          <cell r="D33" t="str">
            <v>Independence(A+, A, A-, B+, B, B-,U)</v>
          </cell>
          <cell r="H33" t="str">
            <v/>
          </cell>
          <cell r="I33" t="str">
            <v>ok，indep</v>
          </cell>
          <cell r="J33" t="str">
            <v>exclude</v>
          </cell>
          <cell r="K33" t="str">
            <v>ok, indep</v>
          </cell>
          <cell r="M33" t="str">
            <v>SANY HEAVY ENERGY CO., LTD.</v>
          </cell>
          <cell r="N33" t="str">
            <v>This company, based in China, is engaged in the development, manufacture, and sale of integrated excavation machinery, integrated coal mining equipment, and coal mine transportation equipment. It was incorporated in 2008 and has its registered headquarters based in Beijing. It offers roadheaders, such as soft rock roadheaders, hard rock roadheaders, large mining high roadheaders, and drilling machinery; and combined coal mining units, including coal mining machines, hydraulic support systems, scraper conveyors, and centralized control systems. The company also provides mining transport equipment comprising mechanical drive off-highway dump trucks, electric drive off-highway dump trucks, articulated trucks, and underground coal mining vehicles; continuous mining machineries and concrete pump for coal mines; and spare parts and maintenance services.</v>
          </cell>
          <cell r="O33" t="str">
            <v>Manufacturing</v>
          </cell>
          <cell r="P33" t="str">
            <v>electric.sanygroup.com</v>
          </cell>
          <cell r="R33" t="str">
            <v>China</v>
          </cell>
          <cell r="S33" t="str">
            <v>688349</v>
          </cell>
          <cell r="T33" t="str">
            <v>D</v>
          </cell>
          <cell r="U33" t="str">
            <v>3699</v>
          </cell>
          <cell r="V33" t="str">
            <v>Engaged in the development, manufacture, and sale of integrated excavation machinery, integrated coal mining equipment, and coal mine transportation equipment</v>
          </cell>
          <cell r="W33" t="str">
            <v>The Company's main business is wind turbine research and development, manufacturing and sales, wind farm design, construction, operation management and photovoltaic power station operation management business.</v>
          </cell>
          <cell r="Z33" t="str">
            <v>CN56497PC</v>
          </cell>
          <cell r="AA33">
            <v>12465348000</v>
          </cell>
          <cell r="AB33">
            <v>10299238000</v>
          </cell>
          <cell r="AC33">
            <v>9452327000</v>
          </cell>
          <cell r="AD33">
            <v>1491394000</v>
          </cell>
          <cell r="AE33">
            <v>12237764000</v>
          </cell>
          <cell r="AF33">
            <v>10037874000</v>
          </cell>
          <cell r="AG33">
            <v>9193571000</v>
          </cell>
          <cell r="AH33">
            <v>1349433000</v>
          </cell>
          <cell r="AI33">
            <v>-97285000</v>
          </cell>
          <cell r="AJ33">
            <v>-69185000</v>
          </cell>
          <cell r="AK33">
            <v>-67171000</v>
          </cell>
          <cell r="AL33">
            <v>-14401000</v>
          </cell>
          <cell r="AM33">
            <v>12140479000</v>
          </cell>
          <cell r="AN33">
            <v>9968689000</v>
          </cell>
          <cell r="AO33">
            <v>9126400000</v>
          </cell>
          <cell r="AP33">
            <v>1335032000</v>
          </cell>
          <cell r="AQ33">
            <v>324869000</v>
          </cell>
          <cell r="AR33">
            <v>330549000</v>
          </cell>
          <cell r="AS33">
            <v>325927000</v>
          </cell>
          <cell r="AT33">
            <v>156362000</v>
          </cell>
          <cell r="AU33">
            <v>-9030488000</v>
          </cell>
          <cell r="AV33">
            <v>-7145437000</v>
          </cell>
          <cell r="AW33">
            <v>-6420483000</v>
          </cell>
          <cell r="AX33">
            <v>-844465000</v>
          </cell>
          <cell r="AY33" t="str">
            <v>n.a.</v>
          </cell>
          <cell r="AZ33" t="str">
            <v>n.a.</v>
          </cell>
          <cell r="BA33" t="str">
            <v>n.a.</v>
          </cell>
          <cell r="BB33" t="str">
            <v>n.a.</v>
          </cell>
          <cell r="BC33">
            <v>-1997942000</v>
          </cell>
          <cell r="BD33">
            <v>-1675283000</v>
          </cell>
          <cell r="BE33">
            <v>-1472825000</v>
          </cell>
          <cell r="BF33">
            <v>-737414000</v>
          </cell>
          <cell r="BG33">
            <v>1436918000</v>
          </cell>
          <cell r="BH33">
            <v>1478518000</v>
          </cell>
          <cell r="BI33">
            <v>1559019000</v>
          </cell>
          <cell r="BJ33">
            <v>-90485000</v>
          </cell>
          <cell r="BK33">
            <v>-411245000</v>
          </cell>
          <cell r="BL33">
            <v>-135737000</v>
          </cell>
          <cell r="BM33">
            <v>-81287000</v>
          </cell>
          <cell r="BN33">
            <v>-4900000</v>
          </cell>
          <cell r="BO33">
            <v>-363981000</v>
          </cell>
          <cell r="BP33">
            <v>-65352000</v>
          </cell>
          <cell r="BQ33">
            <v>-61575000</v>
          </cell>
          <cell r="BR33">
            <v>-3072000</v>
          </cell>
          <cell r="BS33">
            <v>-47264000</v>
          </cell>
          <cell r="BT33">
            <v>-70385000</v>
          </cell>
          <cell r="BU33">
            <v>-19712000</v>
          </cell>
          <cell r="BV33">
            <v>-1828000</v>
          </cell>
          <cell r="BW33">
            <v>1647734000</v>
          </cell>
          <cell r="BX33">
            <v>1591139000</v>
          </cell>
          <cell r="BY33">
            <v>1371566000</v>
          </cell>
          <cell r="BZ33">
            <v>125541000</v>
          </cell>
          <cell r="CA33">
            <v>17989686000</v>
          </cell>
          <cell r="CB33">
            <v>10281427000</v>
          </cell>
          <cell r="CC33">
            <v>7361980000</v>
          </cell>
          <cell r="CD33">
            <v>3393768000</v>
          </cell>
          <cell r="CE33">
            <v>1635991000</v>
          </cell>
          <cell r="CF33">
            <v>1528355000</v>
          </cell>
          <cell r="CG33">
            <v>2009038000</v>
          </cell>
          <cell r="CH33">
            <v>553685000</v>
          </cell>
          <cell r="CI33">
            <v>2303544000</v>
          </cell>
          <cell r="CJ33">
            <v>1524088000</v>
          </cell>
          <cell r="CK33">
            <v>672025000</v>
          </cell>
          <cell r="CL33">
            <v>537757000</v>
          </cell>
          <cell r="CM33">
            <v>3465013000</v>
          </cell>
          <cell r="CN33">
            <v>2978099000</v>
          </cell>
          <cell r="CO33">
            <v>2637833000</v>
          </cell>
          <cell r="CP33">
            <v>1291780000</v>
          </cell>
          <cell r="CQ33">
            <v>10216815000</v>
          </cell>
          <cell r="CR33">
            <v>4056638000</v>
          </cell>
          <cell r="CS33">
            <v>1895434000</v>
          </cell>
          <cell r="CT33">
            <v>864777000</v>
          </cell>
          <cell r="CU33">
            <v>1166355000</v>
          </cell>
          <cell r="CV33">
            <v>76938000</v>
          </cell>
          <cell r="CW33">
            <v>62684000</v>
          </cell>
          <cell r="CX33">
            <v>607494000</v>
          </cell>
          <cell r="CY33">
            <v>1155254000</v>
          </cell>
          <cell r="CZ33">
            <v>1106620000</v>
          </cell>
          <cell r="DA33">
            <v>1681204000</v>
          </cell>
          <cell r="DB33">
            <v>1211170000</v>
          </cell>
          <cell r="DC33">
            <v>26415389000</v>
          </cell>
          <cell r="DD33">
            <v>17762239000</v>
          </cell>
          <cell r="DE33">
            <v>14166176000</v>
          </cell>
          <cell r="DF33">
            <v>7366812000</v>
          </cell>
          <cell r="DH33">
            <v>12140479000</v>
          </cell>
          <cell r="DI33">
            <v>-9030488000</v>
          </cell>
          <cell r="DJ33">
            <v>-1997942000</v>
          </cell>
          <cell r="DK33">
            <v>-411245000</v>
          </cell>
          <cell r="DL33">
            <v>700804000</v>
          </cell>
          <cell r="DM33">
            <v>5.7724575776622981E-2</v>
          </cell>
          <cell r="DN33">
            <v>6.1260831273615729E-2</v>
          </cell>
          <cell r="DO33" t="str">
            <v>n.a.</v>
          </cell>
          <cell r="DP33">
            <v>1582173000</v>
          </cell>
          <cell r="DQ33">
            <v>1130937000</v>
          </cell>
          <cell r="DS33">
            <v>9968689000</v>
          </cell>
          <cell r="DT33">
            <v>-7145437000</v>
          </cell>
          <cell r="DU33">
            <v>-1675283000</v>
          </cell>
          <cell r="DV33">
            <v>-135737000</v>
          </cell>
          <cell r="DW33">
            <v>1012232000</v>
          </cell>
          <cell r="DX33">
            <v>0.10154113544920501</v>
          </cell>
          <cell r="DY33">
            <v>0.1130170110792694</v>
          </cell>
          <cell r="DZ33" t="str">
            <v>n.a.</v>
          </cell>
          <cell r="EA33">
            <v>1768696500</v>
          </cell>
          <cell r="EB33">
            <v>1393912000</v>
          </cell>
          <cell r="ED33">
            <v>9126400000</v>
          </cell>
          <cell r="EE33">
            <v>-6420483000</v>
          </cell>
          <cell r="EF33">
            <v>-1472825000</v>
          </cell>
          <cell r="EG33">
            <v>-81287000</v>
          </cell>
          <cell r="EH33">
            <v>1151805000</v>
          </cell>
          <cell r="EI33">
            <v>0.12620584239130433</v>
          </cell>
          <cell r="EJ33">
            <v>0.14443429415537717</v>
          </cell>
          <cell r="EK33" t="str">
            <v>n.a.</v>
          </cell>
          <cell r="EL33">
            <v>1281361500</v>
          </cell>
          <cell r="EM33">
            <v>1446187000</v>
          </cell>
          <cell r="EO33">
            <v>10411856000</v>
          </cell>
          <cell r="EP33">
            <v>-7532136000</v>
          </cell>
          <cell r="EQ33">
            <v>-1715350000</v>
          </cell>
          <cell r="ER33">
            <v>-209423000</v>
          </cell>
          <cell r="ES33">
            <v>954947000</v>
          </cell>
          <cell r="ET33">
            <v>9.1717269236147717E-2</v>
          </cell>
          <cell r="EU33">
            <v>0.10097876589486057</v>
          </cell>
          <cell r="EV33" t="e">
            <v>#VALUE!</v>
          </cell>
          <cell r="EW33">
            <v>1544077000</v>
          </cell>
          <cell r="EX33">
            <v>1323678666.6666667</v>
          </cell>
        </row>
        <row r="34">
          <cell r="B34" t="str">
            <v>HUBEI WANRUN NEW ENERGY TECHNOLOGY CO.,LTD.</v>
          </cell>
          <cell r="C34" t="str">
            <v>exclude</v>
          </cell>
          <cell r="D34" t="str">
            <v>Lev SDA/SDP</v>
          </cell>
          <cell r="H34" t="str">
            <v/>
          </cell>
          <cell r="I34" t="str">
            <v>ok，sda/sdp</v>
          </cell>
          <cell r="J34" t="str">
            <v>exclude</v>
          </cell>
          <cell r="K34" t="str">
            <v>ok, sda/sdp</v>
          </cell>
          <cell r="M34" t="str">
            <v>HUBEI WANRUN NEW ENERGY TECHNOLOGY CO.,LTD.</v>
          </cell>
          <cell r="N34" t="str">
            <v>This company is engaged in the manufacture of primary and storage batteries. It was founded in 2010 and conducts business from its registered head office located in Shiyan,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4" t="str">
            <v>Manufacturing</v>
          </cell>
          <cell r="P34" t="str">
            <v>www.hbwanrun.com</v>
          </cell>
          <cell r="R34" t="str">
            <v>China</v>
          </cell>
          <cell r="S34" t="str">
            <v>688275</v>
          </cell>
          <cell r="T34" t="str">
            <v>B+</v>
          </cell>
          <cell r="U34" t="str">
            <v>3691</v>
          </cell>
          <cell r="V34" t="str">
            <v>Engaged in the manufacture of primary and storage batteries</v>
          </cell>
          <cell r="W34" t="str">
            <v>The Company is mainly engaged in the R&amp;D, production, sales and service of lithium battery cathode materials.</v>
          </cell>
          <cell r="Z34" t="str">
            <v>CN56696PC</v>
          </cell>
          <cell r="AA34">
            <v>12331709000</v>
          </cell>
          <cell r="AB34">
            <v>2224100000</v>
          </cell>
          <cell r="AC34">
            <v>690369000</v>
          </cell>
          <cell r="AD34">
            <v>765775000</v>
          </cell>
          <cell r="AE34">
            <v>12237022000</v>
          </cell>
          <cell r="AF34">
            <v>2190003000</v>
          </cell>
          <cell r="AG34">
            <v>675142000</v>
          </cell>
          <cell r="AH34">
            <v>750929000</v>
          </cell>
          <cell r="AI34">
            <v>-33002000</v>
          </cell>
          <cell r="AJ34">
            <v>-9742000</v>
          </cell>
          <cell r="AK34">
            <v>-4813000</v>
          </cell>
          <cell r="AL34">
            <v>-6830000</v>
          </cell>
          <cell r="AM34">
            <v>12204020000</v>
          </cell>
          <cell r="AN34">
            <v>2180261000</v>
          </cell>
          <cell r="AO34">
            <v>670329000</v>
          </cell>
          <cell r="AP34">
            <v>744099000</v>
          </cell>
          <cell r="AQ34">
            <v>127689000</v>
          </cell>
          <cell r="AR34">
            <v>43839000</v>
          </cell>
          <cell r="AS34">
            <v>20040000</v>
          </cell>
          <cell r="AT34">
            <v>21676000</v>
          </cell>
          <cell r="AU34">
            <v>-9974158000</v>
          </cell>
          <cell r="AV34">
            <v>-1508797000</v>
          </cell>
          <cell r="AW34">
            <v>-557374000</v>
          </cell>
          <cell r="AX34">
            <v>-593123000</v>
          </cell>
          <cell r="AY34" t="str">
            <v>n.a.</v>
          </cell>
          <cell r="AZ34" t="str">
            <v>n.a.</v>
          </cell>
          <cell r="BA34" t="str">
            <v>n.a.</v>
          </cell>
          <cell r="BB34" t="str">
            <v>n.a.</v>
          </cell>
          <cell r="BC34">
            <v>-699086000</v>
          </cell>
          <cell r="BD34">
            <v>-202891000</v>
          </cell>
          <cell r="BE34">
            <v>-132452000</v>
          </cell>
          <cell r="BF34">
            <v>-148378000</v>
          </cell>
          <cell r="BG34">
            <v>1658465000</v>
          </cell>
          <cell r="BH34">
            <v>512412000</v>
          </cell>
          <cell r="BI34">
            <v>543000</v>
          </cell>
          <cell r="BJ34">
            <v>24274000</v>
          </cell>
          <cell r="BK34">
            <v>-193865000</v>
          </cell>
          <cell r="BL34">
            <v>0</v>
          </cell>
          <cell r="BM34">
            <v>0</v>
          </cell>
          <cell r="BN34">
            <v>-51378000</v>
          </cell>
          <cell r="BO34">
            <v>-183417000</v>
          </cell>
          <cell r="BP34">
            <v>0</v>
          </cell>
          <cell r="BQ34">
            <v>0</v>
          </cell>
          <cell r="BR34">
            <v>-51378000</v>
          </cell>
          <cell r="BS34">
            <v>-10448000</v>
          </cell>
          <cell r="BT34">
            <v>0</v>
          </cell>
          <cell r="BU34">
            <v>0</v>
          </cell>
          <cell r="BV34">
            <v>0</v>
          </cell>
          <cell r="BW34">
            <v>958699000</v>
          </cell>
          <cell r="BX34">
            <v>352594000</v>
          </cell>
          <cell r="BY34">
            <v>-44612000</v>
          </cell>
          <cell r="BZ34">
            <v>-73386000</v>
          </cell>
          <cell r="CA34">
            <v>12624895000</v>
          </cell>
          <cell r="CB34">
            <v>2390657000</v>
          </cell>
          <cell r="CC34">
            <v>929706000</v>
          </cell>
          <cell r="CD34">
            <v>663288000</v>
          </cell>
          <cell r="CE34">
            <v>2421581000</v>
          </cell>
          <cell r="CF34">
            <v>304359000</v>
          </cell>
          <cell r="CG34">
            <v>107220000</v>
          </cell>
          <cell r="CH34">
            <v>184554000</v>
          </cell>
          <cell r="CI34">
            <v>2201433000</v>
          </cell>
          <cell r="CJ34">
            <v>554277000</v>
          </cell>
          <cell r="CK34">
            <v>225942000</v>
          </cell>
          <cell r="CL34">
            <v>174233000</v>
          </cell>
          <cell r="CM34">
            <v>1247649000</v>
          </cell>
          <cell r="CN34">
            <v>987148000</v>
          </cell>
          <cell r="CO34">
            <v>489866000</v>
          </cell>
          <cell r="CP34">
            <v>210065000</v>
          </cell>
          <cell r="CQ34">
            <v>6120389000</v>
          </cell>
          <cell r="CR34">
            <v>310195000</v>
          </cell>
          <cell r="CS34">
            <v>83804000</v>
          </cell>
          <cell r="CT34">
            <v>86584000</v>
          </cell>
          <cell r="CU34">
            <v>3225437000</v>
          </cell>
          <cell r="CV34">
            <v>139011000</v>
          </cell>
          <cell r="CW34">
            <v>75523000</v>
          </cell>
          <cell r="CX34">
            <v>78521000</v>
          </cell>
          <cell r="CY34">
            <v>2026071000</v>
          </cell>
          <cell r="CZ34">
            <v>596578000</v>
          </cell>
          <cell r="DA34">
            <v>501985000</v>
          </cell>
          <cell r="DB34">
            <v>389662000</v>
          </cell>
          <cell r="DC34">
            <v>19858571000</v>
          </cell>
          <cell r="DD34">
            <v>4664715000</v>
          </cell>
          <cell r="DE34">
            <v>2364339000</v>
          </cell>
          <cell r="DF34">
            <v>1992485000</v>
          </cell>
          <cell r="DH34">
            <v>12204020000</v>
          </cell>
          <cell r="DI34">
            <v>-9974158000</v>
          </cell>
          <cell r="DJ34">
            <v>-699086000</v>
          </cell>
          <cell r="DK34">
            <v>-193865000</v>
          </cell>
          <cell r="DL34">
            <v>1336911000</v>
          </cell>
          <cell r="DM34">
            <v>0.10954677229306409</v>
          </cell>
          <cell r="DN34">
            <v>0.12302361189162637</v>
          </cell>
          <cell r="DO34" t="str">
            <v>n.a.</v>
          </cell>
          <cell r="DP34">
            <v>1362970000</v>
          </cell>
          <cell r="DQ34">
            <v>1311324500</v>
          </cell>
          <cell r="DS34">
            <v>2180261000</v>
          </cell>
          <cell r="DT34">
            <v>-1508797000</v>
          </cell>
          <cell r="DU34">
            <v>-202891000</v>
          </cell>
          <cell r="DV34">
            <v>0</v>
          </cell>
          <cell r="DW34">
            <v>468573000</v>
          </cell>
          <cell r="DX34">
            <v>0.21491601234898022</v>
          </cell>
          <cell r="DY34">
            <v>0.27374907109239532</v>
          </cell>
          <cell r="DZ34" t="str">
            <v>n.a.</v>
          </cell>
          <cell r="EA34">
            <v>205789500</v>
          </cell>
          <cell r="EB34">
            <v>549281500</v>
          </cell>
          <cell r="ED34">
            <v>670329000</v>
          </cell>
          <cell r="EE34">
            <v>-557374000</v>
          </cell>
          <cell r="EF34">
            <v>-132452000</v>
          </cell>
          <cell r="EG34">
            <v>0</v>
          </cell>
          <cell r="EH34">
            <v>-19497000</v>
          </cell>
          <cell r="EI34">
            <v>-2.9085717610307774E-2</v>
          </cell>
          <cell r="EJ34">
            <v>-2.8263649094119388E-2</v>
          </cell>
          <cell r="EK34" t="str">
            <v>n.a.</v>
          </cell>
          <cell r="EL34">
            <v>145887000</v>
          </cell>
          <cell r="EM34">
            <v>445823500</v>
          </cell>
          <cell r="EO34">
            <v>5018203333.333333</v>
          </cell>
          <cell r="EP34">
            <v>-4013443000</v>
          </cell>
          <cell r="EQ34">
            <v>-344809666.66666669</v>
          </cell>
          <cell r="ER34">
            <v>-64621666.666666664</v>
          </cell>
          <cell r="ES34">
            <v>595328999.99999964</v>
          </cell>
          <cell r="ET34">
            <v>0.11863389353825832</v>
          </cell>
          <cell r="EU34">
            <v>0.13460228691402254</v>
          </cell>
          <cell r="EV34" t="e">
            <v>#VALUE!</v>
          </cell>
          <cell r="EW34">
            <v>571548833.33333337</v>
          </cell>
          <cell r="EX34">
            <v>768809833.33333337</v>
          </cell>
        </row>
        <row r="35">
          <cell r="B35" t="str">
            <v>HUAGONG TECH COMPANY LIMITED</v>
          </cell>
          <cell r="C35" t="str">
            <v>exclude</v>
          </cell>
          <cell r="D35" t="str">
            <v>Lev SDA/SDP</v>
          </cell>
          <cell r="H35" t="str">
            <v/>
          </cell>
          <cell r="I35" t="str">
            <v>ok，sda/sdp</v>
          </cell>
          <cell r="J35" t="str">
            <v>exclude</v>
          </cell>
          <cell r="K35" t="str">
            <v>ok, sda/sdp</v>
          </cell>
          <cell r="M35" t="str">
            <v>HUAGONG TECH COMPANY LIMITED</v>
          </cell>
          <cell r="N35" t="str">
            <v>This company is an optoelectronic device and equipment and technology supplier, providing clients with specialized solutions through five industries such as laser equipment manufacturing, optical communication, laser holographic anti-counterfeiting and packaging, sensitive electronic components, and modern service. It was founded in 1999 and conducts business from its registered head office which is strategically located in Wuhan, China.The company offers a wide range of products such as laser equipment, hologram products, optical communication devices, and electronic components. These products are widely used in machinery manufacturing, aerospace, automotive industry, iron and steel metallurgy, shipbuilding industry, communication networks, electronics, and package printing. The company has provided the world's nearly 60 countries and regions with related products and services, and has built good partnerships with Samsung, Microsoft, Carrier, Alcatel-Lucent, Tesa, and IBM. Its vision is being on behalf of national competitiveness, and being provided with international competitiveness in laser technology and applications. Further, the company is committed to leading the way in the process of the upgrading and development of the laser industry in China, exploring win-win possibilities, and helping advancing intelligent manufacturing and smarter planet with continued forward posture.</v>
          </cell>
          <cell r="O35" t="str">
            <v>Manufacturing</v>
          </cell>
          <cell r="P35" t="str">
            <v>www.hgtech.com.cn</v>
          </cell>
          <cell r="R35" t="str">
            <v>China</v>
          </cell>
          <cell r="S35" t="str">
            <v>000988</v>
          </cell>
          <cell r="T35" t="str">
            <v>A+</v>
          </cell>
          <cell r="U35" t="str">
            <v>3699</v>
          </cell>
          <cell r="V35" t="str">
            <v>An optoelectronic device and equipment and technology supplier, providing clients with specialized solutions through five industries such as laser equipment manufacturing, optical communication, laser holographic anti-counterfeiting and packaging, sensitive electronic components, and modern service</v>
          </cell>
          <cell r="W35" t="str">
            <v>The Company is mainly engaged in the researching, developing, manufacturing and selling of laser processing equipment, computer software and hardware, information systems integration, photo electricity and whole-set equipment.  It also engaged in manufacturing and developing of integrated laser holographic anti counterfeit products and packaging film, laser devices and laser medical equipment series, sensitive electronic components and devices.</v>
          </cell>
          <cell r="Z35" t="str">
            <v>CN30310PC</v>
          </cell>
          <cell r="AA35">
            <v>12071780000</v>
          </cell>
          <cell r="AB35">
            <v>10261448000</v>
          </cell>
          <cell r="AC35">
            <v>6225944000</v>
          </cell>
          <cell r="AD35">
            <v>5525693000</v>
          </cell>
          <cell r="AE35">
            <v>11767912000</v>
          </cell>
          <cell r="AF35">
            <v>9989944000</v>
          </cell>
          <cell r="AG35">
            <v>6017620000</v>
          </cell>
          <cell r="AH35">
            <v>5341281000</v>
          </cell>
          <cell r="AI35">
            <v>-60186000</v>
          </cell>
          <cell r="AJ35">
            <v>-45292000</v>
          </cell>
          <cell r="AK35">
            <v>-30193000</v>
          </cell>
          <cell r="AL35">
            <v>-38235000</v>
          </cell>
          <cell r="AM35">
            <v>11707726000</v>
          </cell>
          <cell r="AN35">
            <v>9944652000</v>
          </cell>
          <cell r="AO35">
            <v>5987427000</v>
          </cell>
          <cell r="AP35">
            <v>5303046000</v>
          </cell>
          <cell r="AQ35">
            <v>364054000</v>
          </cell>
          <cell r="AR35">
            <v>316796000</v>
          </cell>
          <cell r="AS35">
            <v>238517000</v>
          </cell>
          <cell r="AT35">
            <v>222647000</v>
          </cell>
          <cell r="AU35">
            <v>-9291935000</v>
          </cell>
          <cell r="AV35">
            <v>-8108978000</v>
          </cell>
          <cell r="AW35">
            <v>-4407787000</v>
          </cell>
          <cell r="AX35">
            <v>-3873516000</v>
          </cell>
          <cell r="AY35" t="str">
            <v>n.a.</v>
          </cell>
          <cell r="AZ35" t="str">
            <v>n.a.</v>
          </cell>
          <cell r="BA35" t="str">
            <v>n.a.</v>
          </cell>
          <cell r="BB35" t="str">
            <v>n.a.</v>
          </cell>
          <cell r="BC35">
            <v>-1802171000</v>
          </cell>
          <cell r="BD35">
            <v>-1469563000</v>
          </cell>
          <cell r="BE35">
            <v>-1153463000</v>
          </cell>
          <cell r="BF35">
            <v>-1073561000</v>
          </cell>
          <cell r="BG35">
            <v>977674000</v>
          </cell>
          <cell r="BH35">
            <v>682907000</v>
          </cell>
          <cell r="BI35">
            <v>664694000</v>
          </cell>
          <cell r="BJ35">
            <v>578616000</v>
          </cell>
          <cell r="BK35">
            <v>-254065000</v>
          </cell>
          <cell r="BL35">
            <v>-257627000</v>
          </cell>
          <cell r="BM35">
            <v>-207274000</v>
          </cell>
          <cell r="BN35">
            <v>-208255000</v>
          </cell>
          <cell r="BO35">
            <v>-160796000</v>
          </cell>
          <cell r="BP35">
            <v>-163914000</v>
          </cell>
          <cell r="BQ35">
            <v>-130984000</v>
          </cell>
          <cell r="BR35">
            <v>-123793000</v>
          </cell>
          <cell r="BS35">
            <v>-93269000</v>
          </cell>
          <cell r="BT35">
            <v>-93713000</v>
          </cell>
          <cell r="BU35">
            <v>-76290000</v>
          </cell>
          <cell r="BV35">
            <v>-84462000</v>
          </cell>
          <cell r="BW35">
            <v>906084000</v>
          </cell>
          <cell r="BX35">
            <v>760983000</v>
          </cell>
          <cell r="BY35">
            <v>550490000</v>
          </cell>
          <cell r="BZ35">
            <v>502788000</v>
          </cell>
          <cell r="CA35">
            <v>11489860000</v>
          </cell>
          <cell r="CB35">
            <v>9972297000</v>
          </cell>
          <cell r="CC35">
            <v>8468244000</v>
          </cell>
          <cell r="CD35">
            <v>7258080000</v>
          </cell>
          <cell r="CE35">
            <v>2378114000</v>
          </cell>
          <cell r="CF35">
            <v>2045938000</v>
          </cell>
          <cell r="CG35">
            <v>1691615000</v>
          </cell>
          <cell r="CH35">
            <v>1265222000</v>
          </cell>
          <cell r="CI35">
            <v>3633762000</v>
          </cell>
          <cell r="CJ35">
            <v>3008648000</v>
          </cell>
          <cell r="CK35">
            <v>2146606000</v>
          </cell>
          <cell r="CL35">
            <v>2211717000</v>
          </cell>
          <cell r="CM35">
            <v>1608196000</v>
          </cell>
          <cell r="CN35">
            <v>1171181000</v>
          </cell>
          <cell r="CO35">
            <v>1086526000</v>
          </cell>
          <cell r="CP35">
            <v>741146000</v>
          </cell>
          <cell r="CQ35">
            <v>3472064000</v>
          </cell>
          <cell r="CR35">
            <v>3443069000</v>
          </cell>
          <cell r="CS35">
            <v>3326310000</v>
          </cell>
          <cell r="CT35">
            <v>2852158000</v>
          </cell>
          <cell r="CU35">
            <v>262445000</v>
          </cell>
          <cell r="CV35">
            <v>334517000</v>
          </cell>
          <cell r="CW35">
            <v>87578000</v>
          </cell>
          <cell r="CX35">
            <v>221196000</v>
          </cell>
          <cell r="CY35">
            <v>39725000</v>
          </cell>
          <cell r="CZ35">
            <v>45801000</v>
          </cell>
          <cell r="DA35">
            <v>48745000</v>
          </cell>
          <cell r="DB35">
            <v>54135000</v>
          </cell>
          <cell r="DC35">
            <v>16792713000</v>
          </cell>
          <cell r="DD35">
            <v>13883856000</v>
          </cell>
          <cell r="DE35">
            <v>11076271000</v>
          </cell>
          <cell r="DF35">
            <v>9611537000</v>
          </cell>
          <cell r="DH35">
            <v>11707726000</v>
          </cell>
          <cell r="DI35">
            <v>-9291935000</v>
          </cell>
          <cell r="DJ35">
            <v>-1802171000</v>
          </cell>
          <cell r="DK35">
            <v>-254065000</v>
          </cell>
          <cell r="DL35">
            <v>359555000</v>
          </cell>
          <cell r="DM35">
            <v>3.0710916876599263E-2</v>
          </cell>
          <cell r="DN35">
            <v>3.1683960349205169E-2</v>
          </cell>
          <cell r="DO35" t="str">
            <v>n.a.</v>
          </cell>
          <cell r="DP35">
            <v>2212026000</v>
          </cell>
          <cell r="DQ35">
            <v>42763000</v>
          </cell>
          <cell r="DS35">
            <v>9944652000</v>
          </cell>
          <cell r="DT35">
            <v>-8108978000</v>
          </cell>
          <cell r="DU35">
            <v>-1469563000</v>
          </cell>
          <cell r="DV35">
            <v>-257627000</v>
          </cell>
          <cell r="DW35">
            <v>108484000</v>
          </cell>
          <cell r="DX35">
            <v>1.0908777903942742E-2</v>
          </cell>
          <cell r="DY35">
            <v>1.1029091817057211E-2</v>
          </cell>
          <cell r="DZ35" t="str">
            <v>n.a.</v>
          </cell>
          <cell r="EA35">
            <v>1868776500</v>
          </cell>
          <cell r="EB35">
            <v>47273000</v>
          </cell>
          <cell r="ED35">
            <v>5987427000</v>
          </cell>
          <cell r="EE35">
            <v>-4407787000</v>
          </cell>
          <cell r="EF35">
            <v>-1153463000</v>
          </cell>
          <cell r="EG35">
            <v>-207274000</v>
          </cell>
          <cell r="EH35">
            <v>218903000</v>
          </cell>
          <cell r="EI35">
            <v>3.6560445747397002E-2</v>
          </cell>
          <cell r="EJ35">
            <v>3.7947835529504599E-2</v>
          </cell>
          <cell r="EK35" t="str">
            <v>n.a.</v>
          </cell>
          <cell r="EL35">
            <v>1478418500</v>
          </cell>
          <cell r="EM35">
            <v>51440000</v>
          </cell>
          <cell r="EO35">
            <v>9213268333.333334</v>
          </cell>
          <cell r="EP35">
            <v>-7269566666.666667</v>
          </cell>
          <cell r="EQ35">
            <v>-1475065666.6666667</v>
          </cell>
          <cell r="ER35">
            <v>-239655333.33333334</v>
          </cell>
          <cell r="ES35">
            <v>228980666.6666669</v>
          </cell>
          <cell r="ET35">
            <v>2.4853359131875231E-2</v>
          </cell>
          <cell r="EU35">
            <v>2.5486791514504437E-2</v>
          </cell>
          <cell r="EV35" t="e">
            <v>#VALUE!</v>
          </cell>
          <cell r="EW35">
            <v>1853073666.6666667</v>
          </cell>
          <cell r="EX35">
            <v>47158666.666666664</v>
          </cell>
        </row>
        <row r="36">
          <cell r="B36" t="str">
            <v>ZHEJIANG NARADA POWER SOURCE CO. , LTD.</v>
          </cell>
          <cell r="C36" t="str">
            <v>exclude</v>
          </cell>
          <cell r="D36" t="str">
            <v>Consecutive loss</v>
          </cell>
          <cell r="H36" t="str">
            <v/>
          </cell>
          <cell r="I36" t="str">
            <v>ok，loss</v>
          </cell>
          <cell r="J36" t="str">
            <v>exclude</v>
          </cell>
          <cell r="K36" t="str">
            <v>ok, loss</v>
          </cell>
          <cell r="M36" t="str">
            <v>ZHEJIANG NARADA POWER SOURCE CO. , LTD.</v>
          </cell>
          <cell r="N36" t="str">
            <v>The company specializes in providing batteries and other stored energy solutions for industrial applications. It was incorporated in 1997 and has its registered business address located in Hangzhou, China. Some of the company's battery products include the ACME.F Series used for telecom standby and cyclical applications and power system; the Eos range products, which are designed as standby power for communication, power, military and broadcast and television system; the TT series valve regulated lead acid batteries; the MP range VRLA batteries is designed with front terminal structure; and the Narada Datacare HRL series high performance VRLA battery, which is specially designed for large data centers and UPS. The company also operates sales and service center in China. The company's vision is to be the global leader in stored energy solutions as well as a world-class innovative technology provider.</v>
          </cell>
          <cell r="O36" t="str">
            <v>Manufacturing</v>
          </cell>
          <cell r="P36" t="str">
            <v>www.naradabattery.com.cn</v>
          </cell>
          <cell r="R36" t="str">
            <v>China</v>
          </cell>
          <cell r="S36" t="str">
            <v>300068</v>
          </cell>
          <cell r="T36" t="str">
            <v>A+</v>
          </cell>
          <cell r="U36" t="str">
            <v>3691</v>
          </cell>
          <cell r="V36" t="str">
            <v>Specializes in providing batteries and other stored energy solutions for industrial applications</v>
          </cell>
          <cell r="W36" t="str">
            <v>The Company is principally engaged in the communications, power and energy storage areas. The Company primarily provides cost-optimized type batteries, high-temperature batteries, communications back-up batteries, electric bike batteries and energy storage batteries, as well as system integration solutions.</v>
          </cell>
          <cell r="Z36" t="str">
            <v>CN32253PC</v>
          </cell>
          <cell r="AA36">
            <v>12024609000</v>
          </cell>
          <cell r="AB36">
            <v>11686345000</v>
          </cell>
          <cell r="AC36">
            <v>10350189000</v>
          </cell>
          <cell r="AD36">
            <v>9208097000</v>
          </cell>
          <cell r="AE36">
            <v>11392571000</v>
          </cell>
          <cell r="AF36">
            <v>11650821000</v>
          </cell>
          <cell r="AG36">
            <v>10201264000</v>
          </cell>
          <cell r="AH36">
            <v>8953407000</v>
          </cell>
          <cell r="AI36">
            <v>-163418000</v>
          </cell>
          <cell r="AJ36">
            <v>-308486000</v>
          </cell>
          <cell r="AK36">
            <v>-246933000</v>
          </cell>
          <cell r="AL36">
            <v>-249225000</v>
          </cell>
          <cell r="AM36">
            <v>11229153000</v>
          </cell>
          <cell r="AN36">
            <v>11342335000</v>
          </cell>
          <cell r="AO36">
            <v>9954331000</v>
          </cell>
          <cell r="AP36">
            <v>8704182000</v>
          </cell>
          <cell r="AQ36">
            <v>795456000</v>
          </cell>
          <cell r="AR36">
            <v>344010000</v>
          </cell>
          <cell r="AS36">
            <v>395858000</v>
          </cell>
          <cell r="AT36">
            <v>503915000</v>
          </cell>
          <cell r="AU36">
            <v>-9930045000</v>
          </cell>
          <cell r="AV36">
            <v>-10766751000</v>
          </cell>
          <cell r="AW36">
            <v>-8866573000</v>
          </cell>
          <cell r="AX36">
            <v>-7419521000</v>
          </cell>
          <cell r="AY36" t="str">
            <v>n.a.</v>
          </cell>
          <cell r="AZ36" t="str">
            <v>n.a.</v>
          </cell>
          <cell r="BA36" t="str">
            <v>n.a.</v>
          </cell>
          <cell r="BB36" t="str">
            <v>n.a.</v>
          </cell>
          <cell r="BC36">
            <v>-1256967000</v>
          </cell>
          <cell r="BD36">
            <v>-1368869000</v>
          </cell>
          <cell r="BE36">
            <v>-967587000</v>
          </cell>
          <cell r="BF36">
            <v>-993855000</v>
          </cell>
          <cell r="BG36">
            <v>837597000</v>
          </cell>
          <cell r="BH36">
            <v>-449275000</v>
          </cell>
          <cell r="BI36">
            <v>516029000</v>
          </cell>
          <cell r="BJ36">
            <v>794721000</v>
          </cell>
          <cell r="BK36">
            <v>-475658000</v>
          </cell>
          <cell r="BL36">
            <v>-508677000</v>
          </cell>
          <cell r="BM36">
            <v>-648742000</v>
          </cell>
          <cell r="BN36">
            <v>-349571000</v>
          </cell>
          <cell r="BO36">
            <v>-413419000</v>
          </cell>
          <cell r="BP36">
            <v>-451792000</v>
          </cell>
          <cell r="BQ36">
            <v>-580759000</v>
          </cell>
          <cell r="BR36">
            <v>-320761000</v>
          </cell>
          <cell r="BS36">
            <v>-62239000</v>
          </cell>
          <cell r="BT36">
            <v>-56885000</v>
          </cell>
          <cell r="BU36">
            <v>-67983000</v>
          </cell>
          <cell r="BV36">
            <v>-28810000</v>
          </cell>
          <cell r="BW36">
            <v>331341000</v>
          </cell>
          <cell r="BX36">
            <v>-1370219000</v>
          </cell>
          <cell r="BY36">
            <v>-281092000</v>
          </cell>
          <cell r="BZ36">
            <v>368732000</v>
          </cell>
          <cell r="CA36">
            <v>9649263000</v>
          </cell>
          <cell r="CB36">
            <v>7582660000</v>
          </cell>
          <cell r="CC36">
            <v>7962866000</v>
          </cell>
          <cell r="CD36">
            <v>6976544000</v>
          </cell>
          <cell r="CE36">
            <v>5261163000</v>
          </cell>
          <cell r="CF36">
            <v>3179942000</v>
          </cell>
          <cell r="CG36">
            <v>3603779000</v>
          </cell>
          <cell r="CH36">
            <v>2872303000</v>
          </cell>
          <cell r="CI36">
            <v>2214049000</v>
          </cell>
          <cell r="CJ36">
            <v>1483936000</v>
          </cell>
          <cell r="CK36">
            <v>2366270000</v>
          </cell>
          <cell r="CL36">
            <v>2401966000</v>
          </cell>
          <cell r="CM36">
            <v>347930000</v>
          </cell>
          <cell r="CN36">
            <v>1553175000</v>
          </cell>
          <cell r="CO36">
            <v>706714000</v>
          </cell>
          <cell r="CP36">
            <v>804829000</v>
          </cell>
          <cell r="CQ36">
            <v>1300975000</v>
          </cell>
          <cell r="CR36">
            <v>910317000</v>
          </cell>
          <cell r="CS36">
            <v>1080222000</v>
          </cell>
          <cell r="CT36">
            <v>706719000</v>
          </cell>
          <cell r="CU36">
            <v>824936000</v>
          </cell>
          <cell r="CV36">
            <v>0</v>
          </cell>
          <cell r="CW36">
            <v>168000</v>
          </cell>
          <cell r="CX36" t="str">
            <v>n.a.</v>
          </cell>
          <cell r="CY36">
            <v>978886000</v>
          </cell>
          <cell r="CZ36">
            <v>1013416000</v>
          </cell>
          <cell r="DA36">
            <v>932135000</v>
          </cell>
          <cell r="DB36">
            <v>999327000</v>
          </cell>
          <cell r="DC36">
            <v>16012003000</v>
          </cell>
          <cell r="DD36">
            <v>13832110000</v>
          </cell>
          <cell r="DE36">
            <v>14282787000</v>
          </cell>
          <cell r="DF36">
            <v>13189310000</v>
          </cell>
          <cell r="DH36">
            <v>11229153000</v>
          </cell>
          <cell r="DI36">
            <v>-9930045000</v>
          </cell>
          <cell r="DJ36">
            <v>-1256967000</v>
          </cell>
          <cell r="DK36">
            <v>-475658000</v>
          </cell>
          <cell r="DL36">
            <v>-433517000</v>
          </cell>
          <cell r="DM36">
            <v>-3.8606384648957943E-2</v>
          </cell>
          <cell r="DN36">
            <v>-3.7171333836934425E-2</v>
          </cell>
          <cell r="DO36" t="str">
            <v>n.a.</v>
          </cell>
          <cell r="DP36">
            <v>4220552500</v>
          </cell>
          <cell r="DQ36">
            <v>996151000</v>
          </cell>
          <cell r="DS36">
            <v>11342335000</v>
          </cell>
          <cell r="DT36">
            <v>-10766751000</v>
          </cell>
          <cell r="DU36">
            <v>-1368869000</v>
          </cell>
          <cell r="DV36">
            <v>-508677000</v>
          </cell>
          <cell r="DW36">
            <v>-1301962000</v>
          </cell>
          <cell r="DX36">
            <v>-0.11478782807949157</v>
          </cell>
          <cell r="DY36">
            <v>-0.1029683184442757</v>
          </cell>
          <cell r="DZ36" t="str">
            <v>n.a.</v>
          </cell>
          <cell r="EA36">
            <v>3391860500</v>
          </cell>
          <cell r="EB36">
            <v>972775500</v>
          </cell>
          <cell r="ED36">
            <v>9954331000</v>
          </cell>
          <cell r="EE36">
            <v>-8866573000</v>
          </cell>
          <cell r="EF36">
            <v>-967587000</v>
          </cell>
          <cell r="EG36">
            <v>-648742000</v>
          </cell>
          <cell r="EH36">
            <v>-528571000</v>
          </cell>
          <cell r="EI36">
            <v>-5.3099600565824065E-2</v>
          </cell>
          <cell r="EJ36">
            <v>-5.0422201791068925E-2</v>
          </cell>
          <cell r="EK36" t="str">
            <v>n.a.</v>
          </cell>
          <cell r="EL36">
            <v>3238041000</v>
          </cell>
          <cell r="EM36">
            <v>965731000</v>
          </cell>
          <cell r="EO36">
            <v>10841939666.666666</v>
          </cell>
          <cell r="EP36">
            <v>-9854456333.333334</v>
          </cell>
          <cell r="EQ36">
            <v>-1197807666.6666667</v>
          </cell>
          <cell r="ER36">
            <v>-544359000</v>
          </cell>
          <cell r="ES36">
            <v>-754683333.33333468</v>
          </cell>
          <cell r="ET36">
            <v>-6.9607778362168346E-2</v>
          </cell>
          <cell r="EU36">
            <v>-6.5077853555585513E-2</v>
          </cell>
          <cell r="EV36" t="e">
            <v>#VALUE!</v>
          </cell>
          <cell r="EW36">
            <v>3616818000</v>
          </cell>
          <cell r="EX36">
            <v>978219166.66666663</v>
          </cell>
        </row>
        <row r="37">
          <cell r="B37" t="str">
            <v>FARASIS ENERGY (GAN ZHOU) CO., LTD.</v>
          </cell>
          <cell r="C37" t="str">
            <v>exclude</v>
          </cell>
          <cell r="D37" t="str">
            <v>Consecutive loss</v>
          </cell>
          <cell r="H37" t="str">
            <v/>
          </cell>
          <cell r="I37" t="str">
            <v>ok，loss</v>
          </cell>
          <cell r="J37" t="str">
            <v>exclude</v>
          </cell>
          <cell r="K37" t="str">
            <v>ok, loss</v>
          </cell>
          <cell r="M37" t="str">
            <v>FARASIS ENERGY (GAN ZHOU) CO., LTD.</v>
          </cell>
          <cell r="N37" t="str">
            <v>This company is a China based enterprise engaged in the manufacture and trade of advanced lithium ion battery energy storage systems for the emerging transportation, electric grid and commercial markets. Its products include Lithium Ion Cells, and Lithium Ion Battery Modules and Systems. The company was founded in 2002. Its registered business office is based in Ganzhou, China. The company is a total solutions supplier, offering products from cells, to modules, to large battery systems. Its battery systems deliver high energy density and power, with excellent safety and cycling performance. Since its establishment, it has developed key, innovative lithium ion battery materials and cell technologies to meet the performance requirements of emerging large cell applications and markets. The company is an ISO9001, ISO14001, and TS-16949 certified.</v>
          </cell>
          <cell r="O37" t="str">
            <v>Manufacturing</v>
          </cell>
          <cell r="P37" t="str">
            <v>www.farasis.com</v>
          </cell>
          <cell r="R37" t="str">
            <v>China</v>
          </cell>
          <cell r="S37" t="str">
            <v>688567</v>
          </cell>
          <cell r="T37" t="str">
            <v>A+</v>
          </cell>
          <cell r="U37" t="str">
            <v>3691</v>
          </cell>
          <cell r="V37" t="str">
            <v>Engaged in the manufacture and trade of advanced lithium ion battery energy storage systems for the emerging transportation, electric grid and commercial markets</v>
          </cell>
          <cell r="W37" t="str">
            <v>The Company is mainly engaged in the research and development, production and sales of lithium-ion power batteries for new energy vehicles and vehicle battery systems.</v>
          </cell>
          <cell r="Z37" t="str">
            <v>CN53331PC</v>
          </cell>
          <cell r="AA37">
            <v>11695505000</v>
          </cell>
          <cell r="AB37">
            <v>3528048000</v>
          </cell>
          <cell r="AC37">
            <v>1342881000</v>
          </cell>
          <cell r="AD37">
            <v>2453332000</v>
          </cell>
          <cell r="AE37">
            <v>10664897000</v>
          </cell>
          <cell r="AF37">
            <v>2456539000</v>
          </cell>
          <cell r="AG37">
            <v>911284000</v>
          </cell>
          <cell r="AH37">
            <v>2315729000</v>
          </cell>
          <cell r="AI37">
            <v>-32125000</v>
          </cell>
          <cell r="AJ37">
            <v>-13938000</v>
          </cell>
          <cell r="AK37">
            <v>-7443000</v>
          </cell>
          <cell r="AL37">
            <v>-8087000</v>
          </cell>
          <cell r="AM37">
            <v>10632772000</v>
          </cell>
          <cell r="AN37">
            <v>2442601000</v>
          </cell>
          <cell r="AO37">
            <v>903841000</v>
          </cell>
          <cell r="AP37">
            <v>2307642000</v>
          </cell>
          <cell r="AQ37">
            <v>1062733000</v>
          </cell>
          <cell r="AR37">
            <v>1085447000</v>
          </cell>
          <cell r="AS37">
            <v>439040000</v>
          </cell>
          <cell r="AT37">
            <v>145690000</v>
          </cell>
          <cell r="AU37">
            <v>-9395974000</v>
          </cell>
          <cell r="AV37">
            <v>-2503939000</v>
          </cell>
          <cell r="AW37">
            <v>-607277000</v>
          </cell>
          <cell r="AX37">
            <v>-1789455000</v>
          </cell>
          <cell r="AY37" t="str">
            <v>n.a.</v>
          </cell>
          <cell r="AZ37" t="str">
            <v>n.a.</v>
          </cell>
          <cell r="BA37" t="str">
            <v>n.a.</v>
          </cell>
          <cell r="BB37" t="str">
            <v>n.a.</v>
          </cell>
          <cell r="BC37">
            <v>-2321611000</v>
          </cell>
          <cell r="BD37">
            <v>-1770038000</v>
          </cell>
          <cell r="BE37">
            <v>-843590000</v>
          </cell>
          <cell r="BF37">
            <v>-645423000</v>
          </cell>
          <cell r="BG37">
            <v>-22080000</v>
          </cell>
          <cell r="BH37">
            <v>-745929000</v>
          </cell>
          <cell r="BI37">
            <v>-107986000</v>
          </cell>
          <cell r="BJ37">
            <v>18454000</v>
          </cell>
          <cell r="BK37">
            <v>-648896000</v>
          </cell>
          <cell r="BL37">
            <v>-398792000</v>
          </cell>
          <cell r="BM37">
            <v>-214579000</v>
          </cell>
          <cell r="BN37">
            <v>-8401000</v>
          </cell>
          <cell r="BO37">
            <v>-632560000</v>
          </cell>
          <cell r="BP37">
            <v>-348585000</v>
          </cell>
          <cell r="BQ37">
            <v>-196688000</v>
          </cell>
          <cell r="BR37">
            <v>0</v>
          </cell>
          <cell r="BS37">
            <v>-16336000</v>
          </cell>
          <cell r="BT37">
            <v>-50207000</v>
          </cell>
          <cell r="BU37">
            <v>-17891000</v>
          </cell>
          <cell r="BV37">
            <v>-8401000</v>
          </cell>
          <cell r="BW37">
            <v>-926989000</v>
          </cell>
          <cell r="BX37">
            <v>-952720000</v>
          </cell>
          <cell r="BY37">
            <v>-331004000</v>
          </cell>
          <cell r="BZ37">
            <v>131228000</v>
          </cell>
          <cell r="CA37">
            <v>21708865000</v>
          </cell>
          <cell r="CB37">
            <v>11454767000</v>
          </cell>
          <cell r="CC37">
            <v>8961185000</v>
          </cell>
          <cell r="CD37">
            <v>7121136000</v>
          </cell>
          <cell r="CE37">
            <v>7279380000</v>
          </cell>
          <cell r="CF37">
            <v>2854743000</v>
          </cell>
          <cell r="CG37">
            <v>1282724000</v>
          </cell>
          <cell r="CH37">
            <v>741789000</v>
          </cell>
          <cell r="CI37">
            <v>1517925000</v>
          </cell>
          <cell r="CJ37">
            <v>1471599000</v>
          </cell>
          <cell r="CK37">
            <v>721704000</v>
          </cell>
          <cell r="CL37">
            <v>1286375000</v>
          </cell>
          <cell r="CM37">
            <v>1093623000</v>
          </cell>
          <cell r="CN37">
            <v>1180407000</v>
          </cell>
          <cell r="CO37">
            <v>1071999000</v>
          </cell>
          <cell r="CP37">
            <v>420731000</v>
          </cell>
          <cell r="CQ37">
            <v>11437520000</v>
          </cell>
          <cell r="CR37">
            <v>5577361000</v>
          </cell>
          <cell r="CS37">
            <v>5835997000</v>
          </cell>
          <cell r="CT37">
            <v>4606998000</v>
          </cell>
          <cell r="CU37">
            <v>7273291000</v>
          </cell>
          <cell r="CV37">
            <v>3874489000</v>
          </cell>
          <cell r="CW37">
            <v>119345000</v>
          </cell>
          <cell r="CX37">
            <v>26379000</v>
          </cell>
          <cell r="CY37">
            <v>619783000</v>
          </cell>
          <cell r="CZ37">
            <v>1307211000</v>
          </cell>
          <cell r="DA37">
            <v>1956997000</v>
          </cell>
          <cell r="DB37">
            <v>909884000</v>
          </cell>
          <cell r="DC37">
            <v>32127175000</v>
          </cell>
          <cell r="DD37">
            <v>20936434000</v>
          </cell>
          <cell r="DE37">
            <v>15417645000</v>
          </cell>
          <cell r="DF37">
            <v>11700390000</v>
          </cell>
          <cell r="DH37">
            <v>10632772000</v>
          </cell>
          <cell r="DI37">
            <v>-9395974000</v>
          </cell>
          <cell r="DJ37">
            <v>-2321611000</v>
          </cell>
          <cell r="DK37">
            <v>-648896000</v>
          </cell>
          <cell r="DL37">
            <v>-1733709000</v>
          </cell>
          <cell r="DM37">
            <v>-0.16305334112308625</v>
          </cell>
          <cell r="DN37">
            <v>-0.14019420722839424</v>
          </cell>
          <cell r="DO37" t="str">
            <v>n.a.</v>
          </cell>
          <cell r="DP37">
            <v>5067061500</v>
          </cell>
          <cell r="DQ37">
            <v>963497000</v>
          </cell>
          <cell r="DS37">
            <v>2442601000</v>
          </cell>
          <cell r="DT37">
            <v>-2503939000</v>
          </cell>
          <cell r="DU37">
            <v>-1770038000</v>
          </cell>
          <cell r="DV37">
            <v>-398792000</v>
          </cell>
          <cell r="DW37">
            <v>-2230168000</v>
          </cell>
          <cell r="DX37">
            <v>-0.9130300036723149</v>
          </cell>
          <cell r="DY37">
            <v>-0.47726904539899145</v>
          </cell>
          <cell r="DZ37" t="str">
            <v>n.a.</v>
          </cell>
          <cell r="EA37">
            <v>2068733500</v>
          </cell>
          <cell r="EB37">
            <v>1632104000</v>
          </cell>
          <cell r="ED37">
            <v>903841000</v>
          </cell>
          <cell r="EE37">
            <v>-607277000</v>
          </cell>
          <cell r="EF37">
            <v>-843590000</v>
          </cell>
          <cell r="EG37">
            <v>-214579000</v>
          </cell>
          <cell r="EH37">
            <v>-761605000</v>
          </cell>
          <cell r="EI37">
            <v>-0.84263161330366732</v>
          </cell>
          <cell r="EJ37">
            <v>-0.45729792500027022</v>
          </cell>
          <cell r="EK37" t="str">
            <v>n.a.</v>
          </cell>
          <cell r="EL37">
            <v>1012256500</v>
          </cell>
          <cell r="EM37">
            <v>1433440500</v>
          </cell>
          <cell r="EO37">
            <v>4659738000</v>
          </cell>
          <cell r="EP37">
            <v>-4169063333.3333335</v>
          </cell>
          <cell r="EQ37">
            <v>-1645079666.6666667</v>
          </cell>
          <cell r="ER37">
            <v>-420755666.66666669</v>
          </cell>
          <cell r="ES37">
            <v>-1575160666.666667</v>
          </cell>
          <cell r="ET37">
            <v>-0.33803631591876343</v>
          </cell>
          <cell r="EU37">
            <v>-0.25263612945112823</v>
          </cell>
          <cell r="EV37" t="e">
            <v>#VALUE!</v>
          </cell>
          <cell r="EW37">
            <v>2716017166.6666665</v>
          </cell>
          <cell r="EX37">
            <v>1343013833.3333333</v>
          </cell>
        </row>
        <row r="38">
          <cell r="B38" t="str">
            <v>ZHUHAI COSMX BATTERY CO.,LTD.</v>
          </cell>
          <cell r="C38" t="str">
            <v>exclude</v>
          </cell>
          <cell r="D38" t="str">
            <v>Independence(A+, A, A-, B+, B, B-,U)</v>
          </cell>
          <cell r="H38" t="str">
            <v/>
          </cell>
          <cell r="I38" t="str">
            <v>ok，indep</v>
          </cell>
          <cell r="J38" t="str">
            <v>exclude</v>
          </cell>
          <cell r="K38" t="str">
            <v>ok, indep</v>
          </cell>
          <cell r="M38" t="str">
            <v>ZHUHAI COSMX BATTERY CO.,LTD.</v>
          </cell>
          <cell r="N38" t="str">
            <v>The company, which is based in China, is engaged in the manufacturing of storage and primary batteries. It was incorporated in the year 2007 and has its registered business address located in Zhuhai, a city in the province of Guangdong.Some of the company's products are alkaline storage batteries, automobile storage batteries, nickel cadmium storage batteries, lead acid storage batteries, rechargeable batteries, marine storage batteries, alkaline cell primary batteries, button cells primary batteries, lithium primary batteries, transistor radio batteries, mercuric oxide batteries, zinc carbon batteries, and primary dry cells.</v>
          </cell>
          <cell r="O38" t="str">
            <v>Manufacturing</v>
          </cell>
          <cell r="P38" t="str">
            <v>www.cosmx.com</v>
          </cell>
          <cell r="R38" t="str">
            <v>China</v>
          </cell>
          <cell r="S38" t="str">
            <v>688772</v>
          </cell>
          <cell r="T38" t="str">
            <v>C+</v>
          </cell>
          <cell r="U38" t="str">
            <v>3691</v>
          </cell>
          <cell r="V38" t="str">
            <v>Engaged in the manufacturing of storage and primary batteries</v>
          </cell>
          <cell r="W38" t="str">
            <v>The Company is mainly engaged in the research and development, production and sales of consumer polymer soft-pack lithium-ion batteries.</v>
          </cell>
          <cell r="Z38" t="str">
            <v>CN55827PC</v>
          </cell>
          <cell r="AA38">
            <v>11033938000</v>
          </cell>
          <cell r="AB38">
            <v>10358842000</v>
          </cell>
          <cell r="AC38">
            <v>6976124000</v>
          </cell>
          <cell r="AD38">
            <v>5330722000</v>
          </cell>
          <cell r="AE38">
            <v>10461858000</v>
          </cell>
          <cell r="AF38">
            <v>9967169000</v>
          </cell>
          <cell r="AG38">
            <v>6748593000</v>
          </cell>
          <cell r="AH38">
            <v>5178914000</v>
          </cell>
          <cell r="AI38">
            <v>-32532000</v>
          </cell>
          <cell r="AJ38">
            <v>-32418000</v>
          </cell>
          <cell r="AK38">
            <v>-43592000</v>
          </cell>
          <cell r="AL38">
            <v>-34140000</v>
          </cell>
          <cell r="AM38">
            <v>10429326000</v>
          </cell>
          <cell r="AN38">
            <v>9934751000</v>
          </cell>
          <cell r="AO38">
            <v>6705001000</v>
          </cell>
          <cell r="AP38">
            <v>5144774000</v>
          </cell>
          <cell r="AQ38">
            <v>604612000</v>
          </cell>
          <cell r="AR38">
            <v>424091000</v>
          </cell>
          <cell r="AS38">
            <v>271123000</v>
          </cell>
          <cell r="AT38">
            <v>185948000</v>
          </cell>
          <cell r="AU38">
            <v>-7564626000</v>
          </cell>
          <cell r="AV38">
            <v>-6727535000</v>
          </cell>
          <cell r="AW38">
            <v>-4235590000</v>
          </cell>
          <cell r="AX38">
            <v>-3442079000</v>
          </cell>
          <cell r="AY38" t="str">
            <v>n.a.</v>
          </cell>
          <cell r="AZ38" t="str">
            <v>n.a.</v>
          </cell>
          <cell r="BA38" t="str">
            <v>n.a.</v>
          </cell>
          <cell r="BB38" t="str">
            <v>n.a.</v>
          </cell>
          <cell r="BC38">
            <v>-2015066000</v>
          </cell>
          <cell r="BD38">
            <v>-1555703000</v>
          </cell>
          <cell r="BE38">
            <v>-1018934000</v>
          </cell>
          <cell r="BF38">
            <v>-847397000</v>
          </cell>
          <cell r="BG38">
            <v>1454246000</v>
          </cell>
          <cell r="BH38">
            <v>2075604000</v>
          </cell>
          <cell r="BI38">
            <v>1721600000</v>
          </cell>
          <cell r="BJ38">
            <v>1041246000</v>
          </cell>
          <cell r="BK38">
            <v>-1183475000</v>
          </cell>
          <cell r="BL38">
            <v>-801036000</v>
          </cell>
          <cell r="BM38">
            <v>-442491000</v>
          </cell>
          <cell r="BN38">
            <v>-321267000</v>
          </cell>
          <cell r="BO38">
            <v>-1170662000</v>
          </cell>
          <cell r="BP38">
            <v>-792700000</v>
          </cell>
          <cell r="BQ38">
            <v>-437848000</v>
          </cell>
          <cell r="BR38">
            <v>-317526000</v>
          </cell>
          <cell r="BS38">
            <v>-12813000</v>
          </cell>
          <cell r="BT38">
            <v>-8336000</v>
          </cell>
          <cell r="BU38">
            <v>-4643000</v>
          </cell>
          <cell r="BV38">
            <v>-3741000</v>
          </cell>
          <cell r="BW38">
            <v>91006000</v>
          </cell>
          <cell r="BX38">
            <v>945827000</v>
          </cell>
          <cell r="BY38">
            <v>817034000</v>
          </cell>
          <cell r="BZ38">
            <v>430317000</v>
          </cell>
          <cell r="CA38">
            <v>10001637000</v>
          </cell>
          <cell r="CB38">
            <v>8756241000</v>
          </cell>
          <cell r="CC38">
            <v>4933947000</v>
          </cell>
          <cell r="CD38">
            <v>3060832000</v>
          </cell>
          <cell r="CE38">
            <v>2046990000</v>
          </cell>
          <cell r="CF38">
            <v>2352980000</v>
          </cell>
          <cell r="CG38">
            <v>1047888000</v>
          </cell>
          <cell r="CH38">
            <v>700939000</v>
          </cell>
          <cell r="CI38">
            <v>2792404000</v>
          </cell>
          <cell r="CJ38">
            <v>2937032000</v>
          </cell>
          <cell r="CK38">
            <v>2346800000</v>
          </cell>
          <cell r="CL38">
            <v>1722279000</v>
          </cell>
          <cell r="CM38">
            <v>654461000</v>
          </cell>
          <cell r="CN38">
            <v>433985000</v>
          </cell>
          <cell r="CO38">
            <v>372901000</v>
          </cell>
          <cell r="CP38">
            <v>378697000</v>
          </cell>
          <cell r="CQ38">
            <v>4441997000</v>
          </cell>
          <cell r="CR38">
            <v>2947107000</v>
          </cell>
          <cell r="CS38">
            <v>1150370000</v>
          </cell>
          <cell r="CT38">
            <v>253772000</v>
          </cell>
          <cell r="CU38">
            <v>963453000</v>
          </cell>
          <cell r="CV38">
            <v>891843000</v>
          </cell>
          <cell r="CW38">
            <v>2481000</v>
          </cell>
          <cell r="CX38">
            <v>2841000</v>
          </cell>
          <cell r="CY38">
            <v>1941843000</v>
          </cell>
          <cell r="CZ38">
            <v>1870427000</v>
          </cell>
          <cell r="DA38">
            <v>283372000</v>
          </cell>
          <cell r="DB38">
            <v>286650000</v>
          </cell>
          <cell r="DC38">
            <v>19807592000</v>
          </cell>
          <cell r="DD38">
            <v>16336394000</v>
          </cell>
          <cell r="DE38">
            <v>8582493000</v>
          </cell>
          <cell r="DF38">
            <v>5348002000</v>
          </cell>
          <cell r="DH38">
            <v>10429326000</v>
          </cell>
          <cell r="DI38">
            <v>-7564626000</v>
          </cell>
          <cell r="DJ38">
            <v>-2015066000</v>
          </cell>
          <cell r="DK38">
            <v>-1183475000</v>
          </cell>
          <cell r="DL38">
            <v>-333841000</v>
          </cell>
          <cell r="DM38">
            <v>-3.2009834576079033E-2</v>
          </cell>
          <cell r="DN38">
            <v>-3.1016985985630439E-2</v>
          </cell>
          <cell r="DO38" t="str">
            <v>n.a.</v>
          </cell>
          <cell r="DP38">
            <v>2199985000</v>
          </cell>
          <cell r="DQ38">
            <v>1906135000</v>
          </cell>
          <cell r="DS38">
            <v>9934751000</v>
          </cell>
          <cell r="DT38">
            <v>-6727535000</v>
          </cell>
          <cell r="DU38">
            <v>-1555703000</v>
          </cell>
          <cell r="DV38">
            <v>-801036000</v>
          </cell>
          <cell r="DW38">
            <v>850477000</v>
          </cell>
          <cell r="DX38">
            <v>8.5606272366564595E-2</v>
          </cell>
          <cell r="DY38">
            <v>9.3620800077144309E-2</v>
          </cell>
          <cell r="DZ38" t="str">
            <v>n.a.</v>
          </cell>
          <cell r="EA38">
            <v>1700434000</v>
          </cell>
          <cell r="EB38">
            <v>1076899500</v>
          </cell>
          <cell r="ED38">
            <v>6705001000</v>
          </cell>
          <cell r="EE38">
            <v>-4235590000</v>
          </cell>
          <cell r="EF38">
            <v>-1018934000</v>
          </cell>
          <cell r="EG38">
            <v>-442491000</v>
          </cell>
          <cell r="EH38">
            <v>1007986000</v>
          </cell>
          <cell r="EI38">
            <v>0.15033346005466666</v>
          </cell>
          <cell r="EJ38">
            <v>0.1769323057776748</v>
          </cell>
          <cell r="EK38" t="str">
            <v>n.a.</v>
          </cell>
          <cell r="EL38">
            <v>874413500</v>
          </cell>
          <cell r="EM38">
            <v>285011000</v>
          </cell>
          <cell r="EO38">
            <v>9023026000</v>
          </cell>
          <cell r="EP38">
            <v>-6175917000</v>
          </cell>
          <cell r="EQ38">
            <v>-1529901000</v>
          </cell>
          <cell r="ER38">
            <v>-809000666.66666663</v>
          </cell>
          <cell r="ES38">
            <v>508207333.33333337</v>
          </cell>
          <cell r="ET38">
            <v>5.6323381239656557E-2</v>
          </cell>
          <cell r="EU38">
            <v>5.9685044770575658E-2</v>
          </cell>
          <cell r="EV38" t="e">
            <v>#VALUE!</v>
          </cell>
          <cell r="EW38">
            <v>1591610833.3333333</v>
          </cell>
          <cell r="EX38">
            <v>1089348500</v>
          </cell>
        </row>
        <row r="39">
          <cell r="B39" t="str">
            <v>ZHEJIANG GRANDWALL ELECTRIC SCIENCE&amp;TECHNOLOGY CO.,LTD.</v>
          </cell>
          <cell r="C39" t="str">
            <v>exclude</v>
          </cell>
          <cell r="D39" t="str">
            <v>Lev SDA/SDP</v>
          </cell>
          <cell r="H39" t="str">
            <v/>
          </cell>
          <cell r="I39" t="str">
            <v>ok，sda/sdp</v>
          </cell>
          <cell r="J39" t="str">
            <v>exclude</v>
          </cell>
          <cell r="K39" t="str">
            <v>ok, sda/sdp</v>
          </cell>
          <cell r="M39" t="str">
            <v>ZHEJIANG GRANDWALL ELECTRIC SCIENCE&amp;TECHNOLOGY CO.,LTD.</v>
          </cell>
          <cell r="N39" t="str">
            <v>This company, with registered head office located in Huzhou, China, is engaged in the production of insulated wire and cable products and other related items. It offers various products, such as cable pipelines, coil lead, fiber optics, fixture wire, heat shrink tubing, instrumentation cable, motor lead, robotics, silicon rubber, welding cable, thermocouple cable, locomotive cable, multi-conductor portable cords, submersible pump cable, and high voltage power cable. The company serves the aircraft, air conditioning, alternative energy, telecommunications, electrical, electronics, fiber optics, instrumentation, marine, medical, mining, railroads, shipboard, steel, solar power, transportation, wind power, and utilities industries. It was incorporated in 2007.</v>
          </cell>
          <cell r="O39" t="str">
            <v>Manufacturing</v>
          </cell>
          <cell r="P39" t="str">
            <v>www.grandwall.com.cn</v>
          </cell>
          <cell r="R39" t="str">
            <v>China</v>
          </cell>
          <cell r="S39" t="str">
            <v>603897</v>
          </cell>
          <cell r="T39" t="str">
            <v>B+</v>
          </cell>
          <cell r="U39" t="str">
            <v>3699</v>
          </cell>
          <cell r="V39" t="str">
            <v>Engaged in the production of insulated wire and cable products and other related items</v>
          </cell>
          <cell r="W39" t="str">
            <v>The Company is mainly engaged in research and development, production and sales of electromagnetic wires.</v>
          </cell>
          <cell r="Z39" t="str">
            <v>CN49245PC</v>
          </cell>
          <cell r="AA39">
            <v>10030462000</v>
          </cell>
          <cell r="AB39">
            <v>10760976000</v>
          </cell>
          <cell r="AC39">
            <v>6267770000</v>
          </cell>
          <cell r="AD39">
            <v>4970977000</v>
          </cell>
          <cell r="AE39">
            <v>9816111000</v>
          </cell>
          <cell r="AF39">
            <v>10533827000</v>
          </cell>
          <cell r="AG39">
            <v>6161443000</v>
          </cell>
          <cell r="AH39">
            <v>4888575000</v>
          </cell>
          <cell r="AI39">
            <v>-8796000</v>
          </cell>
          <cell r="AJ39">
            <v>-14020000</v>
          </cell>
          <cell r="AK39">
            <v>-11910000</v>
          </cell>
          <cell r="AL39">
            <v>-6380000</v>
          </cell>
          <cell r="AM39">
            <v>9807315000</v>
          </cell>
          <cell r="AN39">
            <v>10519807000</v>
          </cell>
          <cell r="AO39">
            <v>6149533000</v>
          </cell>
          <cell r="AP39">
            <v>4882195000</v>
          </cell>
          <cell r="AQ39">
            <v>223147000</v>
          </cell>
          <cell r="AR39">
            <v>241169000</v>
          </cell>
          <cell r="AS39">
            <v>118237000</v>
          </cell>
          <cell r="AT39">
            <v>88782000</v>
          </cell>
          <cell r="AU39">
            <v>-9375604000</v>
          </cell>
          <cell r="AV39">
            <v>-9841143000</v>
          </cell>
          <cell r="AW39">
            <v>-5623887000</v>
          </cell>
          <cell r="AX39">
            <v>-4508754000</v>
          </cell>
          <cell r="AY39" t="str">
            <v>n.a.</v>
          </cell>
          <cell r="AZ39" t="str">
            <v>n.a.</v>
          </cell>
          <cell r="BA39" t="str">
            <v>n.a.</v>
          </cell>
          <cell r="BB39" t="str">
            <v>n.a.</v>
          </cell>
          <cell r="BC39">
            <v>-415495000</v>
          </cell>
          <cell r="BD39">
            <v>-400462000</v>
          </cell>
          <cell r="BE39">
            <v>-328182000</v>
          </cell>
          <cell r="BF39">
            <v>-229676000</v>
          </cell>
          <cell r="BG39">
            <v>239363000</v>
          </cell>
          <cell r="BH39">
            <v>519371000</v>
          </cell>
          <cell r="BI39">
            <v>315701000</v>
          </cell>
          <cell r="BJ39">
            <v>232547000</v>
          </cell>
          <cell r="BK39">
            <v>-71026000</v>
          </cell>
          <cell r="BL39">
            <v>-58438000</v>
          </cell>
          <cell r="BM39">
            <v>-44780000</v>
          </cell>
          <cell r="BN39">
            <v>-21506000</v>
          </cell>
          <cell r="BO39">
            <v>-67162000</v>
          </cell>
          <cell r="BP39">
            <v>-55331000</v>
          </cell>
          <cell r="BQ39">
            <v>-42399000</v>
          </cell>
          <cell r="BR39">
            <v>-19127000</v>
          </cell>
          <cell r="BS39">
            <v>-3864000</v>
          </cell>
          <cell r="BT39">
            <v>-3107000</v>
          </cell>
          <cell r="BU39">
            <v>-2381000</v>
          </cell>
          <cell r="BV39">
            <v>-2379000</v>
          </cell>
          <cell r="BW39">
            <v>136179000</v>
          </cell>
          <cell r="BX39">
            <v>341105000</v>
          </cell>
          <cell r="BY39">
            <v>174220000</v>
          </cell>
          <cell r="BZ39">
            <v>155838000</v>
          </cell>
          <cell r="CA39">
            <v>4441046000</v>
          </cell>
          <cell r="CB39">
            <v>3490482000</v>
          </cell>
          <cell r="CC39">
            <v>3267847000</v>
          </cell>
          <cell r="CD39">
            <v>2380162000</v>
          </cell>
          <cell r="CE39">
            <v>689435000</v>
          </cell>
          <cell r="CF39">
            <v>773593000</v>
          </cell>
          <cell r="CG39">
            <v>712130000</v>
          </cell>
          <cell r="CH39">
            <v>450520000</v>
          </cell>
          <cell r="CI39">
            <v>1924393000</v>
          </cell>
          <cell r="CJ39">
            <v>1550216000</v>
          </cell>
          <cell r="CK39">
            <v>1034395000</v>
          </cell>
          <cell r="CL39">
            <v>667438000</v>
          </cell>
          <cell r="CM39">
            <v>331935000</v>
          </cell>
          <cell r="CN39">
            <v>485190000</v>
          </cell>
          <cell r="CO39">
            <v>221608000</v>
          </cell>
          <cell r="CP39">
            <v>900107000</v>
          </cell>
          <cell r="CQ39">
            <v>1489809000</v>
          </cell>
          <cell r="CR39">
            <v>680191000</v>
          </cell>
          <cell r="CS39">
            <v>1299002000</v>
          </cell>
          <cell r="CT39">
            <v>357516000</v>
          </cell>
          <cell r="CU39">
            <v>384272000</v>
          </cell>
          <cell r="CV39">
            <v>249501000</v>
          </cell>
          <cell r="CW39">
            <v>700080000</v>
          </cell>
          <cell r="CX39">
            <v>280294000</v>
          </cell>
          <cell r="CY39">
            <v>11612000</v>
          </cell>
          <cell r="CZ39">
            <v>216442000</v>
          </cell>
          <cell r="DA39">
            <v>89189000</v>
          </cell>
          <cell r="DB39">
            <v>206866000</v>
          </cell>
          <cell r="DC39">
            <v>5627879000</v>
          </cell>
          <cell r="DD39">
            <v>4432774000</v>
          </cell>
          <cell r="DE39">
            <v>3950019000</v>
          </cell>
          <cell r="DF39">
            <v>2898190000</v>
          </cell>
          <cell r="DH39">
            <v>9807315000</v>
          </cell>
          <cell r="DI39">
            <v>-9375604000</v>
          </cell>
          <cell r="DJ39">
            <v>-415495000</v>
          </cell>
          <cell r="DK39">
            <v>-71026000</v>
          </cell>
          <cell r="DL39">
            <v>-54810000</v>
          </cell>
          <cell r="DM39">
            <v>-5.5886855882573364E-3</v>
          </cell>
          <cell r="DN39">
            <v>-5.5576257652382218E-3</v>
          </cell>
          <cell r="DO39" t="str">
            <v>n.a.</v>
          </cell>
          <cell r="DP39">
            <v>731514000</v>
          </cell>
          <cell r="DQ39">
            <v>114027000</v>
          </cell>
          <cell r="DS39">
            <v>10519807000</v>
          </cell>
          <cell r="DT39">
            <v>-9841143000</v>
          </cell>
          <cell r="DU39">
            <v>-400462000</v>
          </cell>
          <cell r="DV39">
            <v>-58438000</v>
          </cell>
          <cell r="DW39">
            <v>219764000</v>
          </cell>
          <cell r="DX39">
            <v>2.0890497325663865E-2</v>
          </cell>
          <cell r="DY39">
            <v>2.1336221606065138E-2</v>
          </cell>
          <cell r="DZ39" t="str">
            <v>n.a.</v>
          </cell>
          <cell r="EA39">
            <v>742861500</v>
          </cell>
          <cell r="EB39">
            <v>152815500</v>
          </cell>
          <cell r="ED39">
            <v>6149533000</v>
          </cell>
          <cell r="EE39">
            <v>-5623887000</v>
          </cell>
          <cell r="EF39">
            <v>-328182000</v>
          </cell>
          <cell r="EG39">
            <v>-44780000</v>
          </cell>
          <cell r="EH39">
            <v>152684000</v>
          </cell>
          <cell r="EI39">
            <v>2.4828552021755147E-2</v>
          </cell>
          <cell r="EJ39">
            <v>2.5460704446618548E-2</v>
          </cell>
          <cell r="EK39" t="str">
            <v>n.a.</v>
          </cell>
          <cell r="EL39">
            <v>581325000</v>
          </cell>
          <cell r="EM39">
            <v>148027500</v>
          </cell>
          <cell r="EO39">
            <v>8825551666.666666</v>
          </cell>
          <cell r="EP39">
            <v>-8280211333.333333</v>
          </cell>
          <cell r="EQ39">
            <v>-381379666.66666669</v>
          </cell>
          <cell r="ER39">
            <v>-58081333.333333336</v>
          </cell>
          <cell r="ES39">
            <v>105879333.33333299</v>
          </cell>
          <cell r="ET39">
            <v>1.1996908219712761E-2</v>
          </cell>
          <cell r="EU39">
            <v>1.214258165740704E-2</v>
          </cell>
          <cell r="EV39" t="e">
            <v>#VALUE!</v>
          </cell>
          <cell r="EW39">
            <v>685233500</v>
          </cell>
          <cell r="EX39">
            <v>138290000</v>
          </cell>
        </row>
        <row r="40">
          <cell r="B40" t="str">
            <v>GUANGZHOU GREAT POWER ENERGY &amp; TECHNOLOGY CO.,LTD.</v>
          </cell>
          <cell r="C40" t="str">
            <v>include before</v>
          </cell>
          <cell r="H40">
            <v>5.5236182010330773E-2</v>
          </cell>
          <cell r="I40" t="str">
            <v>include</v>
          </cell>
          <cell r="J40" t="str">
            <v>final include</v>
          </cell>
          <cell r="K40" t="str">
            <v>include</v>
          </cell>
          <cell r="M40" t="str">
            <v>GUANGZHOU GREAT POWER ENERGY &amp; TECHNOLOGY CO.,LTD.</v>
          </cell>
          <cell r="N40" t="str">
            <v>This company is engaged in the manufacture and sale of batteries and accumulators. The company was incorporated in 2001. Its registered business office is based in Guangzhou, China.The company mainly produces polymer lithium ion, lithium ion, nickel metal hydride and other secondary rechargeable batteries, lithium iron, lithium manganese, zinc air and other primary batteries. Its products are widely used in mobile power, aircraft model, new energy vehicle power battery, vehicle starting power supply, communication base station backup power supply, wind energy storage and home energy storage battery system solutions. The company is the first to achieve large-scale production, with independent intellectual property rights, and won many heavyweight trophies in the industry.</v>
          </cell>
          <cell r="O40" t="str">
            <v>Manufacturing</v>
          </cell>
          <cell r="P40" t="str">
            <v>www.greatpower.net</v>
          </cell>
          <cell r="R40" t="str">
            <v>China</v>
          </cell>
          <cell r="S40" t="str">
            <v>300438</v>
          </cell>
          <cell r="T40" t="str">
            <v>B+</v>
          </cell>
          <cell r="U40" t="str">
            <v>3691</v>
          </cell>
          <cell r="V40" t="str">
            <v>Engaged in the manufacture and sale of batteries and accumulators</v>
          </cell>
          <cell r="W40" t="str">
            <v>The Company is mainly engaged in Production, sales of batteries and materials, to provide relevant technical advice (by the fire department after the acceptance of qualified business).</v>
          </cell>
          <cell r="Z40" t="str">
            <v>CN42555PC</v>
          </cell>
          <cell r="AA40">
            <v>9070017000</v>
          </cell>
          <cell r="AB40">
            <v>5693697000</v>
          </cell>
          <cell r="AC40">
            <v>3678193000</v>
          </cell>
          <cell r="AD40">
            <v>3316543000</v>
          </cell>
          <cell r="AE40">
            <v>8915164000</v>
          </cell>
          <cell r="AF40">
            <v>5571368000</v>
          </cell>
          <cell r="AG40">
            <v>3579942000</v>
          </cell>
          <cell r="AH40">
            <v>3169096000</v>
          </cell>
          <cell r="AI40">
            <v>-28923000</v>
          </cell>
          <cell r="AJ40">
            <v>-25367000</v>
          </cell>
          <cell r="AK40">
            <v>-20176000</v>
          </cell>
          <cell r="AL40">
            <v>-15740000</v>
          </cell>
          <cell r="AM40">
            <v>8886241000</v>
          </cell>
          <cell r="AN40">
            <v>5546001000</v>
          </cell>
          <cell r="AO40">
            <v>3559766000</v>
          </cell>
          <cell r="AP40">
            <v>3153356000</v>
          </cell>
          <cell r="AQ40">
            <v>183776000</v>
          </cell>
          <cell r="AR40">
            <v>147696000</v>
          </cell>
          <cell r="AS40">
            <v>118427000</v>
          </cell>
          <cell r="AT40">
            <v>163187000</v>
          </cell>
          <cell r="AU40">
            <v>-6945842000</v>
          </cell>
          <cell r="AV40">
            <v>-4450626000</v>
          </cell>
          <cell r="AW40">
            <v>-2736202000</v>
          </cell>
          <cell r="AX40">
            <v>-2243623000</v>
          </cell>
          <cell r="AY40" t="str">
            <v>n.a.</v>
          </cell>
          <cell r="AZ40" t="str">
            <v>n.a.</v>
          </cell>
          <cell r="BA40" t="str">
            <v>n.a.</v>
          </cell>
          <cell r="BB40" t="str">
            <v>n.a.</v>
          </cell>
          <cell r="BC40">
            <v>-909554000</v>
          </cell>
          <cell r="BD40">
            <v>-612985000</v>
          </cell>
          <cell r="BE40">
            <v>-375077000</v>
          </cell>
          <cell r="BF40">
            <v>-478324000</v>
          </cell>
          <cell r="BG40">
            <v>1214621000</v>
          </cell>
          <cell r="BH40">
            <v>630086000</v>
          </cell>
          <cell r="BI40">
            <v>566914000</v>
          </cell>
          <cell r="BJ40">
            <v>594596000</v>
          </cell>
          <cell r="BK40">
            <v>-428820000</v>
          </cell>
          <cell r="BL40">
            <v>-328058000</v>
          </cell>
          <cell r="BM40">
            <v>-263055000</v>
          </cell>
          <cell r="BN40">
            <v>-210733000</v>
          </cell>
          <cell r="BO40">
            <v>-371547000</v>
          </cell>
          <cell r="BP40">
            <v>-277231000</v>
          </cell>
          <cell r="BQ40">
            <v>-247829000</v>
          </cell>
          <cell r="BR40">
            <v>-179561000</v>
          </cell>
          <cell r="BS40">
            <v>-57273000</v>
          </cell>
          <cell r="BT40">
            <v>-50827000</v>
          </cell>
          <cell r="BU40">
            <v>-15226000</v>
          </cell>
          <cell r="BV40">
            <v>-31172000</v>
          </cell>
          <cell r="BW40">
            <v>628382000</v>
          </cell>
          <cell r="BX40">
            <v>182432000</v>
          </cell>
          <cell r="BY40">
            <v>53203000</v>
          </cell>
          <cell r="BZ40">
            <v>168260000</v>
          </cell>
          <cell r="CA40">
            <v>7143258000</v>
          </cell>
          <cell r="CB40">
            <v>5093726000</v>
          </cell>
          <cell r="CC40">
            <v>4286772000</v>
          </cell>
          <cell r="CD40">
            <v>3156550000</v>
          </cell>
          <cell r="CE40">
            <v>2607706000</v>
          </cell>
          <cell r="CF40">
            <v>1604221000</v>
          </cell>
          <cell r="CG40">
            <v>876608000</v>
          </cell>
          <cell r="CH40">
            <v>897965000</v>
          </cell>
          <cell r="CI40">
            <v>1881033000</v>
          </cell>
          <cell r="CJ40">
            <v>1718682000</v>
          </cell>
          <cell r="CK40">
            <v>1735346000</v>
          </cell>
          <cell r="CL40">
            <v>1515544000</v>
          </cell>
          <cell r="CM40">
            <v>1266440000</v>
          </cell>
          <cell r="CN40">
            <v>238832000</v>
          </cell>
          <cell r="CO40">
            <v>178478000</v>
          </cell>
          <cell r="CP40">
            <v>203981000</v>
          </cell>
          <cell r="CQ40">
            <v>1298803000</v>
          </cell>
          <cell r="CR40">
            <v>1287308000</v>
          </cell>
          <cell r="CS40">
            <v>1476404000</v>
          </cell>
          <cell r="CT40">
            <v>491614000</v>
          </cell>
          <cell r="CU40">
            <v>36814000</v>
          </cell>
          <cell r="CV40">
            <v>573556000</v>
          </cell>
          <cell r="CW40">
            <v>1754000</v>
          </cell>
          <cell r="CX40">
            <v>35000000</v>
          </cell>
          <cell r="CY40">
            <v>442376000</v>
          </cell>
          <cell r="CZ40">
            <v>435625000</v>
          </cell>
          <cell r="DA40">
            <v>252960000</v>
          </cell>
          <cell r="DB40">
            <v>283460000</v>
          </cell>
          <cell r="DC40">
            <v>12115408000</v>
          </cell>
          <cell r="DD40">
            <v>8506834000</v>
          </cell>
          <cell r="DE40">
            <v>6959126000</v>
          </cell>
          <cell r="DF40">
            <v>5398241000</v>
          </cell>
          <cell r="DH40">
            <v>8886241000</v>
          </cell>
          <cell r="DI40">
            <v>-6945842000</v>
          </cell>
          <cell r="DJ40">
            <v>-909554000</v>
          </cell>
          <cell r="DK40">
            <v>-428820000</v>
          </cell>
          <cell r="DL40">
            <v>602025000</v>
          </cell>
          <cell r="DM40">
            <v>6.7747993780497284E-2</v>
          </cell>
          <cell r="DN40">
            <v>7.2671330636477849E-2</v>
          </cell>
          <cell r="DO40" t="str">
            <v>n.a.</v>
          </cell>
          <cell r="DP40">
            <v>2105963500</v>
          </cell>
          <cell r="DQ40">
            <v>439000500</v>
          </cell>
          <cell r="DS40">
            <v>5546001000</v>
          </cell>
          <cell r="DT40">
            <v>-4450626000</v>
          </cell>
          <cell r="DU40">
            <v>-612985000</v>
          </cell>
          <cell r="DV40">
            <v>-328058000</v>
          </cell>
          <cell r="DW40">
            <v>154332000</v>
          </cell>
          <cell r="DX40">
            <v>2.7827618494839796E-2</v>
          </cell>
          <cell r="DY40">
            <v>2.8624160719064914E-2</v>
          </cell>
          <cell r="DZ40" t="str">
            <v>n.a.</v>
          </cell>
          <cell r="EA40">
            <v>1240414500</v>
          </cell>
          <cell r="EB40">
            <v>344292500</v>
          </cell>
          <cell r="ED40">
            <v>3559766000</v>
          </cell>
          <cell r="EE40">
            <v>-2736202000</v>
          </cell>
          <cell r="EF40">
            <v>-375077000</v>
          </cell>
          <cell r="EG40">
            <v>-263055000</v>
          </cell>
          <cell r="EH40">
            <v>185432000</v>
          </cell>
          <cell r="EI40">
            <v>5.2091064412660835E-2</v>
          </cell>
          <cell r="EJ40">
            <v>5.4953659003524842E-2</v>
          </cell>
          <cell r="EK40" t="str">
            <v>n.a.</v>
          </cell>
          <cell r="EL40">
            <v>887286500</v>
          </cell>
          <cell r="EM40">
            <v>268210000</v>
          </cell>
          <cell r="EO40">
            <v>5997336000</v>
          </cell>
          <cell r="EP40">
            <v>-4710890000</v>
          </cell>
          <cell r="EQ40">
            <v>-632538666.66666663</v>
          </cell>
          <cell r="ER40">
            <v>-339977666.66666669</v>
          </cell>
          <cell r="ES40">
            <v>313929666.66666669</v>
          </cell>
          <cell r="ET40">
            <v>5.2344852225499235E-2</v>
          </cell>
          <cell r="EU40">
            <v>5.5236182010330773E-2</v>
          </cell>
          <cell r="EV40" t="e">
            <v>#VALUE!</v>
          </cell>
          <cell r="EW40">
            <v>1411221500</v>
          </cell>
          <cell r="EX40">
            <v>350501000</v>
          </cell>
        </row>
        <row r="41">
          <cell r="B41" t="str">
            <v>AMARA RAJA ENERGY &amp; MOBILITY LIMITED</v>
          </cell>
          <cell r="C41" t="str">
            <v>exclude</v>
          </cell>
          <cell r="D41" t="str">
            <v>Lev SDA/SDP</v>
          </cell>
          <cell r="H41" t="str">
            <v/>
          </cell>
          <cell r="I41" t="str">
            <v>ok，sda/sdp</v>
          </cell>
          <cell r="J41" t="str">
            <v>exclude</v>
          </cell>
          <cell r="K41" t="str">
            <v>ok, sda/sdp</v>
          </cell>
          <cell r="M41" t="str">
            <v>AMARA RAJA ENERGY &amp; MOBILITY LIMITED</v>
          </cell>
          <cell r="N41" t="str">
            <v>This company is engaged in the manufacturing and marketing of lead acid storage batteries for automotive and industrial applications in India. It was founded in 1985 and is headquartered in Hyderabad, India. The company's industrial products include: Quanta and Powerstack; and its automotive products include Amaron Hi-Life batteries, Hi-way truck batteries, Harvest batteries, PRO Hi-life batteries, GO batteries, Fresh batteries, Shield and Optima batteries. It is the largest manufacturer of Standby Valve Regulated Lead Acid (VRLA) batteries in the Indian Ocean Rim and the largest supplier of stand-by power systems to Indian utilities. The company has a strategic partnership with Johnson Controls Inc. (JCI), USA and with the joint venture partners of JCI namely, Varta AG of Europe and Enertec. The Business Group of the company is categorized as Automobile Division, Power System Division, and Industrial Battery Division. The company distributes its products in India, Taiwan, Afghanistan, Qatar, Oman Ghana, Benin, Liberia, Australia, Greece, United Arab Emirates, Hong Kong, China, Philippines, Cambodia, Sri Lanka, Nepal, Singapore, Malaysia, Indonesia, Kuwait, Japan and Thailand. Among the customers served by the company are multinational corporations (MNC) like ABB, Alcatel, Ericson, Fujitso, Lucent, Motorola, Nokia, Tata Liebert, Siemens, Ford, GM, Daimler Chrysler, Ashok Leyland, TELCO, and Mihandra &amp; Mihandra. It also caters the Department of Telecommunication, Power Generation Stations, and Railways of India.</v>
          </cell>
          <cell r="O41" t="str">
            <v>Manufacturing</v>
          </cell>
          <cell r="P41" t="str">
            <v>www.amararaja.net</v>
          </cell>
          <cell r="R41" t="str">
            <v>India</v>
          </cell>
          <cell r="S41" t="str">
            <v>AMARAJABAT</v>
          </cell>
          <cell r="T41" t="str">
            <v>B+</v>
          </cell>
          <cell r="U41" t="str">
            <v>3691</v>
          </cell>
          <cell r="V41" t="str">
            <v>Engaged in the manufacturing and marketing of lead acid storage batteries for automotive and industrial applications</v>
          </cell>
          <cell r="W41" t="str">
            <v>The Company is engaged in manufacturing batteries. The Company offers lead-acid batteries for both industrial and automotive applications in the storage battery industry. Amara Raja Energy &amp; Mobility serves automotive, telecom, solar, railways, defense, and UPS sectors worldwide</v>
          </cell>
          <cell r="X41" t="str">
            <v>AMARA RAJA BATTERIES LIMITED</v>
          </cell>
          <cell r="Z41" t="str">
            <v>IN30447FI</v>
          </cell>
          <cell r="AA41">
            <v>103885800000</v>
          </cell>
          <cell r="AB41">
            <v>86971500000</v>
          </cell>
          <cell r="AC41">
            <v>71497800000</v>
          </cell>
          <cell r="AD41">
            <v>68391700000</v>
          </cell>
          <cell r="AE41">
            <v>103393400000</v>
          </cell>
          <cell r="AF41">
            <v>86547000000</v>
          </cell>
          <cell r="AG41">
            <v>71332400000</v>
          </cell>
          <cell r="AH41">
            <v>68127900000</v>
          </cell>
          <cell r="AI41" t="str">
            <v>n.a.</v>
          </cell>
          <cell r="AJ41" t="str">
            <v>n.a.</v>
          </cell>
          <cell r="AK41" t="str">
            <v>n.a.</v>
          </cell>
          <cell r="AL41" t="str">
            <v>n.a.</v>
          </cell>
          <cell r="AM41">
            <v>103393400000</v>
          </cell>
          <cell r="AN41">
            <v>86547000000</v>
          </cell>
          <cell r="AO41">
            <v>71332400000</v>
          </cell>
          <cell r="AP41">
            <v>68127900000</v>
          </cell>
          <cell r="AQ41">
            <v>492400000</v>
          </cell>
          <cell r="AR41">
            <v>424500000</v>
          </cell>
          <cell r="AS41">
            <v>165400000</v>
          </cell>
          <cell r="AT41">
            <v>263800000</v>
          </cell>
          <cell r="AU41">
            <v>-73352900000</v>
          </cell>
          <cell r="AV41">
            <v>-62490100000</v>
          </cell>
          <cell r="AW41">
            <v>-48424600000</v>
          </cell>
          <cell r="AX41">
            <v>-45360700000</v>
          </cell>
          <cell r="AY41">
            <v>-171700000</v>
          </cell>
          <cell r="AZ41">
            <v>-157900000</v>
          </cell>
          <cell r="BA41">
            <v>-108000000</v>
          </cell>
          <cell r="BB41">
            <v>-169100000</v>
          </cell>
          <cell r="BC41">
            <v>-16608600000</v>
          </cell>
          <cell r="BD41">
            <v>-13951000000</v>
          </cell>
          <cell r="BE41">
            <v>-11514600000</v>
          </cell>
          <cell r="BF41">
            <v>-11613900000</v>
          </cell>
          <cell r="BG41">
            <v>13752600000</v>
          </cell>
          <cell r="BH41">
            <v>10372500000</v>
          </cell>
          <cell r="BI41">
            <v>11450600000</v>
          </cell>
          <cell r="BJ41">
            <v>11248000000</v>
          </cell>
          <cell r="BK41">
            <v>-4272300000</v>
          </cell>
          <cell r="BL41">
            <v>-3957200000</v>
          </cell>
          <cell r="BM41">
            <v>-3191600000</v>
          </cell>
          <cell r="BN41">
            <v>-3007400000</v>
          </cell>
          <cell r="BO41">
            <v>-4067900000</v>
          </cell>
          <cell r="BP41">
            <v>-3760300000</v>
          </cell>
          <cell r="BQ41">
            <v>-3126400000</v>
          </cell>
          <cell r="BR41">
            <v>-2991300000</v>
          </cell>
          <cell r="BS41">
            <v>-204400000</v>
          </cell>
          <cell r="BT41">
            <v>-196900000</v>
          </cell>
          <cell r="BU41">
            <v>-65200000</v>
          </cell>
          <cell r="BV41">
            <v>-16100000</v>
          </cell>
          <cell r="BW41">
            <v>6945300000</v>
          </cell>
          <cell r="BX41">
            <v>5125700000</v>
          </cell>
          <cell r="BY41">
            <v>6468300000</v>
          </cell>
          <cell r="BZ41">
            <v>6608000000</v>
          </cell>
          <cell r="CA41">
            <v>34080600000</v>
          </cell>
          <cell r="CB41">
            <v>28248300000</v>
          </cell>
          <cell r="CC41">
            <v>28212400000</v>
          </cell>
          <cell r="CD41">
            <v>22232500000</v>
          </cell>
          <cell r="CE41">
            <v>17021900000</v>
          </cell>
          <cell r="CF41">
            <v>18045600000</v>
          </cell>
          <cell r="CG41">
            <v>14389300000</v>
          </cell>
          <cell r="CH41">
            <v>11430000000</v>
          </cell>
          <cell r="CI41">
            <v>8865600000</v>
          </cell>
          <cell r="CJ41">
            <v>7920000000</v>
          </cell>
          <cell r="CK41">
            <v>7869300000</v>
          </cell>
          <cell r="CL41">
            <v>6363000000</v>
          </cell>
          <cell r="CM41">
            <v>5352900000</v>
          </cell>
          <cell r="CN41">
            <v>1263300000</v>
          </cell>
          <cell r="CO41">
            <v>1368500000</v>
          </cell>
          <cell r="CP41">
            <v>2056600000</v>
          </cell>
          <cell r="CQ41">
            <v>2705600000</v>
          </cell>
          <cell r="CR41">
            <v>888500000</v>
          </cell>
          <cell r="CS41">
            <v>4496900000</v>
          </cell>
          <cell r="CT41">
            <v>2267800000</v>
          </cell>
          <cell r="CU41">
            <v>1653000000</v>
          </cell>
          <cell r="CV41">
            <v>347300000</v>
          </cell>
          <cell r="CW41">
            <v>2736800000</v>
          </cell>
          <cell r="CX41">
            <v>1422500000</v>
          </cell>
          <cell r="CY41">
            <v>4064500000</v>
          </cell>
          <cell r="CZ41">
            <v>9711500000</v>
          </cell>
          <cell r="DA41">
            <v>5217700000</v>
          </cell>
          <cell r="DB41">
            <v>8345200000</v>
          </cell>
          <cell r="DC41">
            <v>71238500000</v>
          </cell>
          <cell r="DD41">
            <v>63761000000</v>
          </cell>
          <cell r="DE41">
            <v>57968900000</v>
          </cell>
          <cell r="DF41">
            <v>50004000000</v>
          </cell>
          <cell r="DH41">
            <v>103393400000</v>
          </cell>
          <cell r="DI41">
            <v>-73352900000</v>
          </cell>
          <cell r="DJ41">
            <v>-16780300000</v>
          </cell>
          <cell r="DK41">
            <v>-4272300000</v>
          </cell>
          <cell r="DL41">
            <v>8987900000</v>
          </cell>
          <cell r="DM41">
            <v>8.692914634783265E-2</v>
          </cell>
          <cell r="DN41">
            <v>9.5205258168221132E-2</v>
          </cell>
          <cell r="DO41">
            <v>-171700000</v>
          </cell>
          <cell r="DP41">
            <v>17533750000</v>
          </cell>
          <cell r="DQ41">
            <v>6888000000</v>
          </cell>
          <cell r="DS41">
            <v>86547000000</v>
          </cell>
          <cell r="DT41">
            <v>-62490100000</v>
          </cell>
          <cell r="DU41">
            <v>-14108900000</v>
          </cell>
          <cell r="DV41">
            <v>-3957200000</v>
          </cell>
          <cell r="DW41">
            <v>5990800000</v>
          </cell>
          <cell r="DX41">
            <v>6.9220192496562555E-2</v>
          </cell>
          <cell r="DY41">
            <v>7.4367956780483691E-2</v>
          </cell>
          <cell r="DZ41">
            <v>-157900000</v>
          </cell>
          <cell r="EA41">
            <v>16217450000</v>
          </cell>
          <cell r="EB41">
            <v>7464600000</v>
          </cell>
          <cell r="ED41">
            <v>71332400000</v>
          </cell>
          <cell r="EE41">
            <v>-48424600000</v>
          </cell>
          <cell r="EF41">
            <v>-11622600000</v>
          </cell>
          <cell r="EG41">
            <v>-3191600000</v>
          </cell>
          <cell r="EH41">
            <v>8093600000</v>
          </cell>
          <cell r="EI41">
            <v>0.11346316680779001</v>
          </cell>
          <cell r="EJ41">
            <v>0.12798471824259791</v>
          </cell>
          <cell r="EK41">
            <v>-108000000</v>
          </cell>
          <cell r="EL41">
            <v>12909650000</v>
          </cell>
          <cell r="EM41">
            <v>6781450000</v>
          </cell>
          <cell r="EO41">
            <v>87090933333.333328</v>
          </cell>
          <cell r="EP41">
            <v>-61422533333.333336</v>
          </cell>
          <cell r="EQ41">
            <v>-14170600000</v>
          </cell>
          <cell r="ER41">
            <v>-3807033333.3333335</v>
          </cell>
          <cell r="ES41">
            <v>7690766666.6666584</v>
          </cell>
          <cell r="ET41">
            <v>8.8307317103043168E-2</v>
          </cell>
          <cell r="EU41">
            <v>9.6860837823598084E-2</v>
          </cell>
          <cell r="EV41">
            <v>145866666.66666666</v>
          </cell>
          <cell r="EW41">
            <v>15553616666.666666</v>
          </cell>
          <cell r="EX41">
            <v>7044683333.333333</v>
          </cell>
        </row>
        <row r="42">
          <cell r="B42" t="str">
            <v>SHENZHEN TOPBAND CO.,LTD.</v>
          </cell>
          <cell r="C42" t="str">
            <v>include before</v>
          </cell>
          <cell r="H42">
            <v>8.6075133788675331E-2</v>
          </cell>
          <cell r="I42" t="str">
            <v>include</v>
          </cell>
          <cell r="J42" t="str">
            <v>final include</v>
          </cell>
          <cell r="K42" t="str">
            <v>include</v>
          </cell>
          <cell r="M42" t="str">
            <v>SHENZHEN TOPBAND CO.,LTD.</v>
          </cell>
          <cell r="N42" t="str">
            <v>This company is engaged in the design, development, manufacture and sale of electronic products. It was founded in 1991 and has its plant and registered office primarily located in Shenzen, People's Republic of China. The company is principally involved in the design, development, processing, manufacture and sale of electronic intelligent controllers, under the brand names Topband, PowerSA and AIE. It offers a wide range of electronic products which include microwave oven controllers, induction cooker controllers, power battery protectors, Personal Digital Assistant (PDA) battery protectors, as well as battery protectors for mobile phones, portable Digital Versatile Discs (DVDs) and laptop computers. The company's products are applied to household appliances, automobiles, electric tools, electronic apparatus and electronic equipment industries. Its major customers are Haier, Midea, ChangHong, Galanz, Whirlpool, LG, Samsung, Friedrich, Sampo, and Tarung. The company distributes its products within the Shenzen market, including Guangdong Province, Zhejiang Province, Shandong Province and Shanghai.</v>
          </cell>
          <cell r="O42" t="str">
            <v>Manufacturing; Wholesale</v>
          </cell>
          <cell r="P42" t="str">
            <v>www.topband-e.com</v>
          </cell>
          <cell r="R42" t="str">
            <v>China</v>
          </cell>
          <cell r="S42" t="str">
            <v>002139</v>
          </cell>
          <cell r="T42" t="str">
            <v>A+</v>
          </cell>
          <cell r="U42" t="str">
            <v>3699</v>
          </cell>
          <cell r="V42" t="str">
            <v>Engaged in the design, development, manufacture and sale of electronic products</v>
          </cell>
          <cell r="W42" t="str">
            <v>The Company is principally engaged in electronic products, electrical lighting, all kinds of electronic intelligent controller, electric power automation equipment, motor and intelligent controller of R &amp; D, production and sales (the company); batteries, power products, computer products, integrated circuit, sensor, software technology development and sales; domestic trade (excluding the franchise, the control and monopoly of goods), operating import and export business.</v>
          </cell>
          <cell r="X42" t="str">
            <v>SHENZHEN TOPBAND ELECTRONICS &amp; TECHNOLOGY COMPANY LIMITED</v>
          </cell>
          <cell r="Z42" t="str">
            <v>CN31744PC</v>
          </cell>
          <cell r="AA42">
            <v>8854886000</v>
          </cell>
          <cell r="AB42">
            <v>7764189000</v>
          </cell>
          <cell r="AC42">
            <v>5573758000</v>
          </cell>
          <cell r="AD42">
            <v>4117938000</v>
          </cell>
          <cell r="AE42">
            <v>8836387000</v>
          </cell>
          <cell r="AF42">
            <v>7717977000</v>
          </cell>
          <cell r="AG42">
            <v>5509664000</v>
          </cell>
          <cell r="AH42">
            <v>4030394000</v>
          </cell>
          <cell r="AI42">
            <v>-59395000</v>
          </cell>
          <cell r="AJ42">
            <v>-29054000</v>
          </cell>
          <cell r="AK42">
            <v>-21691000</v>
          </cell>
          <cell r="AL42">
            <v>-28337000</v>
          </cell>
          <cell r="AM42">
            <v>8776992000</v>
          </cell>
          <cell r="AN42">
            <v>7688923000</v>
          </cell>
          <cell r="AO42">
            <v>5487973000</v>
          </cell>
          <cell r="AP42">
            <v>4002057000</v>
          </cell>
          <cell r="AQ42">
            <v>77894000</v>
          </cell>
          <cell r="AR42">
            <v>75266000</v>
          </cell>
          <cell r="AS42">
            <v>85785000</v>
          </cell>
          <cell r="AT42">
            <v>115881000</v>
          </cell>
          <cell r="AU42">
            <v>-6938608000</v>
          </cell>
          <cell r="AV42">
            <v>-5934635000</v>
          </cell>
          <cell r="AW42">
            <v>-4048291000</v>
          </cell>
          <cell r="AX42">
            <v>-3031780000</v>
          </cell>
          <cell r="AY42" t="str">
            <v>n.a.</v>
          </cell>
          <cell r="AZ42" t="str">
            <v>n.a.</v>
          </cell>
          <cell r="BA42" t="str">
            <v>n.a.</v>
          </cell>
          <cell r="BB42" t="str">
            <v>n.a.</v>
          </cell>
          <cell r="BC42">
            <v>-1230371000</v>
          </cell>
          <cell r="BD42">
            <v>-923622000</v>
          </cell>
          <cell r="BE42">
            <v>-655622000</v>
          </cell>
          <cell r="BF42">
            <v>-602067000</v>
          </cell>
          <cell r="BG42">
            <v>685907000</v>
          </cell>
          <cell r="BH42">
            <v>905932000</v>
          </cell>
          <cell r="BI42">
            <v>869845000</v>
          </cell>
          <cell r="BJ42">
            <v>484091000</v>
          </cell>
          <cell r="BK42">
            <v>-140277000</v>
          </cell>
          <cell r="BL42">
            <v>-173132000</v>
          </cell>
          <cell r="BM42">
            <v>-169410000</v>
          </cell>
          <cell r="BN42">
            <v>-121208000</v>
          </cell>
          <cell r="BO42">
            <v>-52967000</v>
          </cell>
          <cell r="BP42">
            <v>-107549000</v>
          </cell>
          <cell r="BQ42">
            <v>-80597000</v>
          </cell>
          <cell r="BR42">
            <v>-63144000</v>
          </cell>
          <cell r="BS42">
            <v>-87310000</v>
          </cell>
          <cell r="BT42">
            <v>-65583000</v>
          </cell>
          <cell r="BU42">
            <v>-88813000</v>
          </cell>
          <cell r="BV42">
            <v>-58064000</v>
          </cell>
          <cell r="BW42">
            <v>582656000</v>
          </cell>
          <cell r="BX42">
            <v>564965000</v>
          </cell>
          <cell r="BY42">
            <v>532161000</v>
          </cell>
          <cell r="BZ42">
            <v>330828000</v>
          </cell>
          <cell r="CA42">
            <v>6881327000</v>
          </cell>
          <cell r="CB42">
            <v>6758253000</v>
          </cell>
          <cell r="CC42">
            <v>4676905000</v>
          </cell>
          <cell r="CD42">
            <v>3337956000</v>
          </cell>
          <cell r="CE42">
            <v>1992952000</v>
          </cell>
          <cell r="CF42">
            <v>2184403000</v>
          </cell>
          <cell r="CG42">
            <v>1115313000</v>
          </cell>
          <cell r="CH42">
            <v>513462000</v>
          </cell>
          <cell r="CI42">
            <v>2549734000</v>
          </cell>
          <cell r="CJ42">
            <v>2188161000</v>
          </cell>
          <cell r="CK42">
            <v>1701111000</v>
          </cell>
          <cell r="CL42">
            <v>1344601000</v>
          </cell>
          <cell r="CM42">
            <v>527687000</v>
          </cell>
          <cell r="CN42">
            <v>341579000</v>
          </cell>
          <cell r="CO42">
            <v>393292000</v>
          </cell>
          <cell r="CP42">
            <v>255468000</v>
          </cell>
          <cell r="CQ42">
            <v>1745984000</v>
          </cell>
          <cell r="CR42">
            <v>1982580000</v>
          </cell>
          <cell r="CS42">
            <v>1445587000</v>
          </cell>
          <cell r="CT42">
            <v>1204655000</v>
          </cell>
          <cell r="CU42">
            <v>371702000</v>
          </cell>
          <cell r="CV42">
            <v>246475000</v>
          </cell>
          <cell r="CW42">
            <v>226491000</v>
          </cell>
          <cell r="CX42">
            <v>389013000</v>
          </cell>
          <cell r="CY42">
            <v>302207000</v>
          </cell>
          <cell r="CZ42">
            <v>722341000</v>
          </cell>
          <cell r="DA42">
            <v>454693000</v>
          </cell>
          <cell r="DB42">
            <v>349094000</v>
          </cell>
          <cell r="DC42">
            <v>10364557000</v>
          </cell>
          <cell r="DD42">
            <v>9606992000</v>
          </cell>
          <cell r="DE42">
            <v>6774685000</v>
          </cell>
          <cell r="DF42">
            <v>5121651000</v>
          </cell>
          <cell r="DH42">
            <v>8776992000</v>
          </cell>
          <cell r="DI42">
            <v>-6938608000</v>
          </cell>
          <cell r="DJ42">
            <v>-1230371000</v>
          </cell>
          <cell r="DK42">
            <v>-140277000</v>
          </cell>
          <cell r="DL42">
            <v>467736000</v>
          </cell>
          <cell r="DM42">
            <v>5.3291150316646066E-2</v>
          </cell>
          <cell r="DN42">
            <v>5.6290960345908227E-2</v>
          </cell>
          <cell r="DO42" t="str">
            <v>n.a.</v>
          </cell>
          <cell r="DP42">
            <v>2088677500</v>
          </cell>
          <cell r="DQ42">
            <v>512274000</v>
          </cell>
          <cell r="DS42">
            <v>7688923000</v>
          </cell>
          <cell r="DT42">
            <v>-5934635000</v>
          </cell>
          <cell r="DU42">
            <v>-923622000</v>
          </cell>
          <cell r="DV42">
            <v>-173132000</v>
          </cell>
          <cell r="DW42">
            <v>657534000</v>
          </cell>
          <cell r="DX42">
            <v>8.5517048356447314E-2</v>
          </cell>
          <cell r="DY42">
            <v>9.3514097996853826E-2</v>
          </cell>
          <cell r="DZ42" t="str">
            <v>n.a.</v>
          </cell>
          <cell r="EA42">
            <v>1649858000</v>
          </cell>
          <cell r="EB42">
            <v>588517000</v>
          </cell>
          <cell r="ED42">
            <v>5487973000</v>
          </cell>
          <cell r="EE42">
            <v>-4048291000</v>
          </cell>
          <cell r="EF42">
            <v>-655622000</v>
          </cell>
          <cell r="EG42">
            <v>-169410000</v>
          </cell>
          <cell r="EH42">
            <v>614650000</v>
          </cell>
          <cell r="EI42">
            <v>0.11199945772327961</v>
          </cell>
          <cell r="EJ42">
            <v>0.12612543843287219</v>
          </cell>
          <cell r="EK42" t="str">
            <v>n.a.</v>
          </cell>
          <cell r="EL42">
            <v>814387500</v>
          </cell>
          <cell r="EM42">
            <v>401893500</v>
          </cell>
          <cell r="EO42">
            <v>7317962666.666667</v>
          </cell>
          <cell r="EP42">
            <v>-5640511333.333333</v>
          </cell>
          <cell r="EQ42">
            <v>-936538333.33333337</v>
          </cell>
          <cell r="ER42">
            <v>-160939666.66666666</v>
          </cell>
          <cell r="ES42">
            <v>579973333.33333397</v>
          </cell>
          <cell r="ET42">
            <v>7.9253387828160632E-2</v>
          </cell>
          <cell r="EU42">
            <v>8.6075133788675331E-2</v>
          </cell>
          <cell r="EV42" t="e">
            <v>#VALUE!</v>
          </cell>
          <cell r="EW42">
            <v>1517641000</v>
          </cell>
          <cell r="EX42">
            <v>500894833.33333331</v>
          </cell>
        </row>
        <row r="43">
          <cell r="B43" t="str">
            <v>SEBANG GLOBAL BATTERY CO.,LTD.</v>
          </cell>
          <cell r="C43" t="str">
            <v>exclude</v>
          </cell>
          <cell r="D43" t="str">
            <v>Lev SDA/SDP</v>
          </cell>
          <cell r="H43" t="str">
            <v/>
          </cell>
          <cell r="I43" t="str">
            <v>ok，sda/sdp</v>
          </cell>
          <cell r="J43" t="str">
            <v>exclude</v>
          </cell>
          <cell r="K43" t="str">
            <v>ok, sda/sdp</v>
          </cell>
          <cell r="M43" t="str">
            <v>SEBANG GLOBAL BATTERY CO.,LTD.</v>
          </cell>
          <cell r="N43" t="str">
            <v>A company engaged in the manufacture and distribution of storage batteries. The company was established in 1952 and has its registered headquarters in Seoul, Korea. The company is considered as one of Korea's leading storage battery manufacturers. Its products are classified into three: automotive batteries, that include standard, marine, deep cycle and golf cart, heavy-duty commercial and general utility batteries; motorcycle batteries, which include dry-charged and maintenance-free batteries; and industrial batteries, which include technical features such as non-spillable sealed construction, maintenance-free operation, low self-discharge temperature ranges, high recovery capability, gas recombination and low-pressure venting systems. The company has its production facilities located in Changwon and Kwangju. It distributes its products throughout North America, Central and South America, Southeast Asia, Oceania, Pacific Islands, Japan, Far East Asia, China, Hong Kong, Taiwan, Mongolia, Middle East, Europe, Africa and Russia.</v>
          </cell>
          <cell r="O43" t="str">
            <v>Manufacturing</v>
          </cell>
          <cell r="P43" t="str">
            <v>www.gbattery.com</v>
          </cell>
          <cell r="R43" t="str">
            <v>Republic of Korea</v>
          </cell>
          <cell r="S43" t="str">
            <v>004490</v>
          </cell>
          <cell r="T43" t="str">
            <v>B+</v>
          </cell>
          <cell r="U43" t="str">
            <v>3692</v>
          </cell>
          <cell r="V43" t="str">
            <v>Engaged in the manufacture and distribution of storage batteries</v>
          </cell>
          <cell r="W43" t="str">
            <v>- The company was established in September 1952 for the manufacture and sale of automotive and industrial batteries and was listed on the securities market in November 1987.- The company produces industrial, automotive and motorcycle batteries and supplies products to domestic, US and Oceania, Europe, Africa and Asia.- The domestic battery industry is dominated by four major makers, namely Seibang Battery, Sungwoo Automotive, Atlas BiX and Delco.</v>
          </cell>
          <cell r="X43" t="str">
            <v>JINHAE BATTERY CO</v>
          </cell>
          <cell r="Z43" t="str">
            <v>KR1101110202765</v>
          </cell>
          <cell r="AA43">
            <v>1473142778000</v>
          </cell>
          <cell r="AB43">
            <v>1352007672000</v>
          </cell>
          <cell r="AC43">
            <v>1252791016000</v>
          </cell>
          <cell r="AD43">
            <v>1139007566000</v>
          </cell>
          <cell r="AE43">
            <v>1473142778000</v>
          </cell>
          <cell r="AF43">
            <v>1352007672000</v>
          </cell>
          <cell r="AG43">
            <v>1252791016000</v>
          </cell>
          <cell r="AH43">
            <v>1139007566000</v>
          </cell>
          <cell r="AI43" t="str">
            <v>n.a.</v>
          </cell>
          <cell r="AJ43" t="str">
            <v>n.a.</v>
          </cell>
          <cell r="AK43" t="str">
            <v>n.a.</v>
          </cell>
          <cell r="AL43" t="str">
            <v>n.a.</v>
          </cell>
          <cell r="AM43">
            <v>1473142778000</v>
          </cell>
          <cell r="AN43">
            <v>1352007672000</v>
          </cell>
          <cell r="AO43">
            <v>1252791016000</v>
          </cell>
          <cell r="AP43">
            <v>1139007566000</v>
          </cell>
          <cell r="AQ43" t="str">
            <v>n.a.</v>
          </cell>
          <cell r="AR43" t="str">
            <v>n.a.</v>
          </cell>
          <cell r="AS43" t="str">
            <v>n.a.</v>
          </cell>
          <cell r="AT43" t="str">
            <v>n.a.</v>
          </cell>
          <cell r="AU43">
            <v>-1264007265000</v>
          </cell>
          <cell r="AV43">
            <v>-1139827313000</v>
          </cell>
          <cell r="AW43">
            <v>-1065371072000</v>
          </cell>
          <cell r="AX43">
            <v>-941740446000</v>
          </cell>
          <cell r="AY43">
            <v>-7438227000</v>
          </cell>
          <cell r="AZ43">
            <v>-4789759000</v>
          </cell>
          <cell r="BA43">
            <v>-4595839000</v>
          </cell>
          <cell r="BB43">
            <v>-4692518000</v>
          </cell>
          <cell r="BC43">
            <v>-114212741000</v>
          </cell>
          <cell r="BD43">
            <v>-102457146000</v>
          </cell>
          <cell r="BE43">
            <v>-91142736000</v>
          </cell>
          <cell r="BF43">
            <v>-83297597000</v>
          </cell>
          <cell r="BG43">
            <v>87484545000</v>
          </cell>
          <cell r="BH43">
            <v>104933454000</v>
          </cell>
          <cell r="BI43">
            <v>91681369000.000107</v>
          </cell>
          <cell r="BJ43">
            <v>109277005000</v>
          </cell>
          <cell r="BK43">
            <v>-6394161000</v>
          </cell>
          <cell r="BL43">
            <v>-5228503000</v>
          </cell>
          <cell r="BM43">
            <v>-5332394000</v>
          </cell>
          <cell r="BN43">
            <v>-3598581000</v>
          </cell>
          <cell r="BO43">
            <v>-5259335000</v>
          </cell>
          <cell r="BP43">
            <v>-4732235000</v>
          </cell>
          <cell r="BQ43">
            <v>-4385469000</v>
          </cell>
          <cell r="BR43">
            <v>-3361647000</v>
          </cell>
          <cell r="BS43">
            <v>-1134826000</v>
          </cell>
          <cell r="BT43">
            <v>-496268000</v>
          </cell>
          <cell r="BU43">
            <v>-946925000</v>
          </cell>
          <cell r="BV43">
            <v>-236934000</v>
          </cell>
          <cell r="BW43">
            <v>42830154000</v>
          </cell>
          <cell r="BX43">
            <v>84312921000</v>
          </cell>
          <cell r="BY43">
            <v>66261499000</v>
          </cell>
          <cell r="BZ43">
            <v>78355595000</v>
          </cell>
          <cell r="CA43">
            <v>937809204000</v>
          </cell>
          <cell r="CB43">
            <v>1057599219000</v>
          </cell>
          <cell r="CC43">
            <v>973877744000</v>
          </cell>
          <cell r="CD43">
            <v>871928285000</v>
          </cell>
          <cell r="CE43">
            <v>267204134000</v>
          </cell>
          <cell r="CF43">
            <v>243705307000</v>
          </cell>
          <cell r="CG43">
            <v>164818268000</v>
          </cell>
          <cell r="CH43">
            <v>197284267000</v>
          </cell>
          <cell r="CI43">
            <v>279544312000</v>
          </cell>
          <cell r="CJ43">
            <v>247548219000</v>
          </cell>
          <cell r="CK43">
            <v>201004249000</v>
          </cell>
          <cell r="CL43">
            <v>217154499000</v>
          </cell>
          <cell r="CM43">
            <v>113353610000</v>
          </cell>
          <cell r="CN43">
            <v>148662153000</v>
          </cell>
          <cell r="CO43">
            <v>159175095000</v>
          </cell>
          <cell r="CP43">
            <v>49642645000</v>
          </cell>
          <cell r="CQ43">
            <v>227771154000</v>
          </cell>
          <cell r="CR43">
            <v>383680211000</v>
          </cell>
          <cell r="CS43">
            <v>426327608000</v>
          </cell>
          <cell r="CT43">
            <v>378693352000</v>
          </cell>
          <cell r="CU43">
            <v>97903692000</v>
          </cell>
          <cell r="CV43">
            <v>287300297000</v>
          </cell>
          <cell r="CW43">
            <v>289730610000</v>
          </cell>
          <cell r="CX43">
            <v>273433300000</v>
          </cell>
          <cell r="CY43">
            <v>27384449000</v>
          </cell>
          <cell r="CZ43">
            <v>54878184000</v>
          </cell>
          <cell r="DA43">
            <v>35790768000</v>
          </cell>
          <cell r="DB43">
            <v>25789537000</v>
          </cell>
          <cell r="DC43">
            <v>1676981981000</v>
          </cell>
          <cell r="DD43">
            <v>1684408564000</v>
          </cell>
          <cell r="DE43">
            <v>1514339389000</v>
          </cell>
          <cell r="DF43">
            <v>1510688833000</v>
          </cell>
          <cell r="DH43">
            <v>1473142778000</v>
          </cell>
          <cell r="DI43">
            <v>-1264007265000</v>
          </cell>
          <cell r="DJ43">
            <v>-121650968000</v>
          </cell>
          <cell r="DK43">
            <v>-6394161000</v>
          </cell>
          <cell r="DL43">
            <v>81090384000</v>
          </cell>
          <cell r="DM43">
            <v>5.5045841591873181E-2</v>
          </cell>
          <cell r="DN43">
            <v>5.8252393623626782E-2</v>
          </cell>
          <cell r="DO43">
            <v>-7438227000</v>
          </cell>
          <cell r="DP43">
            <v>255454720500</v>
          </cell>
          <cell r="DQ43">
            <v>41131316500</v>
          </cell>
          <cell r="DS43">
            <v>1352007672000</v>
          </cell>
          <cell r="DT43">
            <v>-1139827313000</v>
          </cell>
          <cell r="DU43">
            <v>-107246905000</v>
          </cell>
          <cell r="DV43">
            <v>-5228503000</v>
          </cell>
          <cell r="DW43">
            <v>99704951000</v>
          </cell>
          <cell r="DX43">
            <v>7.374584705758977E-2</v>
          </cell>
          <cell r="DY43">
            <v>7.9617291672402266E-2</v>
          </cell>
          <cell r="DZ43">
            <v>-4789759000</v>
          </cell>
          <cell r="EA43">
            <v>204261787500</v>
          </cell>
          <cell r="EB43">
            <v>45334476000</v>
          </cell>
          <cell r="ED43">
            <v>1252791016000</v>
          </cell>
          <cell r="EE43">
            <v>-1065371072000</v>
          </cell>
          <cell r="EF43">
            <v>-95738575000</v>
          </cell>
          <cell r="EG43">
            <v>-5332394000</v>
          </cell>
          <cell r="EH43">
            <v>86348975000</v>
          </cell>
          <cell r="EI43">
            <v>6.8925282746440122E-2</v>
          </cell>
          <cell r="EJ43">
            <v>7.4027660153583238E-2</v>
          </cell>
          <cell r="EK43">
            <v>-4595839000</v>
          </cell>
          <cell r="EL43">
            <v>181051267500</v>
          </cell>
          <cell r="EM43">
            <v>30790152500</v>
          </cell>
          <cell r="EO43">
            <v>1359313822000</v>
          </cell>
          <cell r="EP43">
            <v>-1156401883333.3333</v>
          </cell>
          <cell r="EQ43">
            <v>-108212149333.33333</v>
          </cell>
          <cell r="ER43">
            <v>-5651686000</v>
          </cell>
          <cell r="ES43">
            <v>89048103333.33342</v>
          </cell>
          <cell r="ET43">
            <v>6.5509598955092077E-2</v>
          </cell>
          <cell r="EU43">
            <v>7.0101949556509086E-2</v>
          </cell>
          <cell r="EV43">
            <v>5607941666.666667</v>
          </cell>
          <cell r="EW43">
            <v>213589258500</v>
          </cell>
          <cell r="EX43">
            <v>39085315000</v>
          </cell>
        </row>
        <row r="44">
          <cell r="B44" t="str">
            <v>ILJIN HOLDINGS CO.,LTD.</v>
          </cell>
          <cell r="C44" t="str">
            <v>exclude</v>
          </cell>
          <cell r="D44" t="str">
            <v>Lev SDA/SDP</v>
          </cell>
          <cell r="H44" t="str">
            <v/>
          </cell>
          <cell r="I44" t="str">
            <v>ok，sda/sdp</v>
          </cell>
          <cell r="J44" t="str">
            <v>exclude</v>
          </cell>
          <cell r="K44" t="str">
            <v>ok, sda/sdp</v>
          </cell>
          <cell r="M44" t="str">
            <v>ILJIN HOLDINGS CO.,LTD.</v>
          </cell>
          <cell r="N44" t="str">
            <v>This company operates as a parts/material specialized firm in Korea and internationally. The company was incorporated in 1967, and was formerly known as Iljin Electric Co., Ltd. It conducts business from its registered head office located in Hwaseong-si, Korea. It offers high voltage electric cables, Cu wire and aluminum alloys, extra high voltage transformers and blockers, and electrical devices for power distribution. It also provides elecfoil, a component for secondary batteries; industrial diamonds for automobile, aircraft, energy, and semi-conductor industries, as well as construction and machinery market; diamond wires; and sapphire ingots and wafers. In addition, the company offers touchscreen panels for smartphones and tablet pcs; and precisive steel tubes for automobiles, hydraulic cylinder tubes for heavy machinery, various shapes for L/M systems, and extra precisive stainless tubes for semi-conductors. Further, it provides composite fuel tanks, and LED lighting and display products; constructs various architectural designs and skyscrapers; and offers acoustic, diagnostic, research, and therapeutic ultrasound based medical systems.</v>
          </cell>
          <cell r="O44" t="str">
            <v>Manufacturing</v>
          </cell>
          <cell r="P44" t="str">
            <v>www.iljin.co.kr</v>
          </cell>
          <cell r="R44" t="str">
            <v>Republic of Korea</v>
          </cell>
          <cell r="S44" t="str">
            <v>015860</v>
          </cell>
          <cell r="T44" t="str">
            <v>B</v>
          </cell>
          <cell r="U44" t="str">
            <v>3699</v>
          </cell>
          <cell r="V44" t="str">
            <v>Operates as a parts/material specialized firm in Korea and internationally</v>
          </cell>
          <cell r="W44" t="str">
            <v>- Established in January 1982 as ILJIN Electric Industry Co., Ltd., Was established as a holding company in July 2008 and is a pure holding company that does not engage in any other business.- ILJIN Electric produces wires and power equipment; ILJIN Diamond, a manufacturer of industrial diamonds; and ALPINION MEDICAL SYSTEM, a manufacturer of ultrasonic diagnostics and ultrasound therapy.- In 2016, Alpine Medical Systems, a subsidiary of KIST, has transferred its early diagnosis technology from Korea Institute of Science and Technology (KIST) to secure mid- to long-term growth engines.</v>
          </cell>
          <cell r="X44" t="str">
            <v>ILJIN ELECTRIC CO.,LTD.</v>
          </cell>
          <cell r="Z44" t="str">
            <v>KR1201110011990</v>
          </cell>
          <cell r="AA44">
            <v>1434565440000</v>
          </cell>
          <cell r="AB44">
            <v>1190978758000</v>
          </cell>
          <cell r="AC44">
            <v>934299804000</v>
          </cell>
          <cell r="AD44">
            <v>896813434000</v>
          </cell>
          <cell r="AE44">
            <v>1434565440000</v>
          </cell>
          <cell r="AF44">
            <v>1190978758000</v>
          </cell>
          <cell r="AG44">
            <v>934299804000</v>
          </cell>
          <cell r="AH44">
            <v>896813434000</v>
          </cell>
          <cell r="AI44" t="str">
            <v>n.a.</v>
          </cell>
          <cell r="AJ44" t="str">
            <v>n.a.</v>
          </cell>
          <cell r="AK44" t="str">
            <v>n.a.</v>
          </cell>
          <cell r="AL44" t="str">
            <v>n.a.</v>
          </cell>
          <cell r="AM44">
            <v>1434565440000</v>
          </cell>
          <cell r="AN44">
            <v>1190978758000</v>
          </cell>
          <cell r="AO44">
            <v>934299804000</v>
          </cell>
          <cell r="AP44">
            <v>896813434000</v>
          </cell>
          <cell r="AQ44" t="str">
            <v>n.a.</v>
          </cell>
          <cell r="AR44" t="str">
            <v>n.a.</v>
          </cell>
          <cell r="AS44" t="str">
            <v>n.a.</v>
          </cell>
          <cell r="AT44" t="str">
            <v>n.a.</v>
          </cell>
          <cell r="AU44">
            <v>-1252070856000</v>
          </cell>
          <cell r="AV44">
            <v>-1024247082000</v>
          </cell>
          <cell r="AW44">
            <v>-781777770000</v>
          </cell>
          <cell r="AX44">
            <v>-749491058000</v>
          </cell>
          <cell r="AY44" t="str">
            <v>n.a.</v>
          </cell>
          <cell r="AZ44" t="str">
            <v>n.a.</v>
          </cell>
          <cell r="BA44" t="str">
            <v>n.a.</v>
          </cell>
          <cell r="BB44" t="str">
            <v>n.a.</v>
          </cell>
          <cell r="BC44">
            <v>-131074985000</v>
          </cell>
          <cell r="BD44">
            <v>-120988382000</v>
          </cell>
          <cell r="BE44">
            <v>-93907180000</v>
          </cell>
          <cell r="BF44">
            <v>-108184055000</v>
          </cell>
          <cell r="BG44">
            <v>51419599000</v>
          </cell>
          <cell r="BH44">
            <v>45743293999.999901</v>
          </cell>
          <cell r="BI44">
            <v>58614854000</v>
          </cell>
          <cell r="BJ44">
            <v>39138321000.000099</v>
          </cell>
          <cell r="BK44">
            <v>-6498000000</v>
          </cell>
          <cell r="BL44">
            <v>-7019000000</v>
          </cell>
          <cell r="BM44">
            <v>-31030000000</v>
          </cell>
          <cell r="BN44">
            <v>-7484000000</v>
          </cell>
          <cell r="BO44">
            <v>-5388000000</v>
          </cell>
          <cell r="BP44">
            <v>-5750000000</v>
          </cell>
          <cell r="BQ44">
            <v>-28459000000</v>
          </cell>
          <cell r="BR44">
            <v>-5255000000</v>
          </cell>
          <cell r="BS44">
            <v>-1110000000</v>
          </cell>
          <cell r="BT44">
            <v>-1269000000</v>
          </cell>
          <cell r="BU44">
            <v>-2571000000</v>
          </cell>
          <cell r="BV44">
            <v>-2229000000</v>
          </cell>
          <cell r="BW44">
            <v>18423091000</v>
          </cell>
          <cell r="BX44">
            <v>20073134000</v>
          </cell>
          <cell r="BY44">
            <v>10113456000</v>
          </cell>
          <cell r="BZ44">
            <v>12600853000</v>
          </cell>
          <cell r="CA44">
            <v>891510806000</v>
          </cell>
          <cell r="CB44">
            <v>930249485000</v>
          </cell>
          <cell r="CC44">
            <v>491304095000</v>
          </cell>
          <cell r="CD44">
            <v>530335698000</v>
          </cell>
          <cell r="CE44">
            <v>181024141000</v>
          </cell>
          <cell r="CF44">
            <v>192912507000</v>
          </cell>
          <cell r="CG44">
            <v>135113554000</v>
          </cell>
          <cell r="CH44">
            <v>110750687000</v>
          </cell>
          <cell r="CI44">
            <v>219031853000</v>
          </cell>
          <cell r="CJ44">
            <v>213102229000</v>
          </cell>
          <cell r="CK44">
            <v>197553143000</v>
          </cell>
          <cell r="CL44">
            <v>232644296000</v>
          </cell>
          <cell r="CM44">
            <v>388838499000</v>
          </cell>
          <cell r="CN44">
            <v>346388275000</v>
          </cell>
          <cell r="CO44">
            <v>71236020000</v>
          </cell>
          <cell r="CP44">
            <v>27656057000</v>
          </cell>
          <cell r="CQ44">
            <v>88193654000</v>
          </cell>
          <cell r="CR44">
            <v>166933973000</v>
          </cell>
          <cell r="CS44">
            <v>80305190000</v>
          </cell>
          <cell r="CT44">
            <v>147260576000</v>
          </cell>
          <cell r="CU44" t="str">
            <v>n.a.</v>
          </cell>
          <cell r="CV44" t="str">
            <v>n.a.</v>
          </cell>
          <cell r="CW44" t="str">
            <v>n.a.</v>
          </cell>
          <cell r="CX44" t="str">
            <v>n.a.</v>
          </cell>
          <cell r="CY44">
            <v>26960327000</v>
          </cell>
          <cell r="CZ44">
            <v>48935539000</v>
          </cell>
          <cell r="DA44">
            <v>44241849000</v>
          </cell>
          <cell r="DB44">
            <v>25155453000</v>
          </cell>
          <cell r="DC44">
            <v>1586114519000</v>
          </cell>
          <cell r="DD44">
            <v>1611593520000</v>
          </cell>
          <cell r="DE44">
            <v>1158500912000</v>
          </cell>
          <cell r="DF44">
            <v>1188576506000</v>
          </cell>
          <cell r="DH44">
            <v>1434565440000</v>
          </cell>
          <cell r="DI44">
            <v>-1252070856000</v>
          </cell>
          <cell r="DJ44">
            <v>-131074985000</v>
          </cell>
          <cell r="DK44">
            <v>-6498000000</v>
          </cell>
          <cell r="DL44">
            <v>44921599000</v>
          </cell>
          <cell r="DM44">
            <v>3.1313732889034329E-2</v>
          </cell>
          <cell r="DN44">
            <v>3.2325979991876204E-2</v>
          </cell>
          <cell r="DO44" t="str">
            <v>n.a.</v>
          </cell>
          <cell r="DP44">
            <v>186968324000</v>
          </cell>
          <cell r="DQ44">
            <v>37947933000</v>
          </cell>
          <cell r="DS44">
            <v>1190978758000</v>
          </cell>
          <cell r="DT44">
            <v>-1024247082000</v>
          </cell>
          <cell r="DU44">
            <v>-120988382000</v>
          </cell>
          <cell r="DV44">
            <v>-7019000000</v>
          </cell>
          <cell r="DW44">
            <v>38724294000</v>
          </cell>
          <cell r="DX44">
            <v>3.2514680669056904E-2</v>
          </cell>
          <cell r="DY44">
            <v>3.3607415037100692E-2</v>
          </cell>
          <cell r="DZ44" t="str">
            <v>n.a.</v>
          </cell>
          <cell r="EA44">
            <v>164013030500</v>
          </cell>
          <cell r="EB44">
            <v>46588694000</v>
          </cell>
          <cell r="ED44">
            <v>934299804000</v>
          </cell>
          <cell r="EE44">
            <v>-781777770000</v>
          </cell>
          <cell r="EF44">
            <v>-93907180000</v>
          </cell>
          <cell r="EG44">
            <v>-31030000000</v>
          </cell>
          <cell r="EH44">
            <v>27584854000</v>
          </cell>
          <cell r="EI44">
            <v>2.9524627835627801E-2</v>
          </cell>
          <cell r="EJ44">
            <v>3.0422851194854567E-2</v>
          </cell>
          <cell r="EK44" t="str">
            <v>n.a.</v>
          </cell>
          <cell r="EL44">
            <v>122932120500</v>
          </cell>
          <cell r="EM44">
            <v>34698651000</v>
          </cell>
          <cell r="EO44">
            <v>1186614667333.3333</v>
          </cell>
          <cell r="EP44">
            <v>-1019365236000</v>
          </cell>
          <cell r="EQ44">
            <v>-115323515666.66667</v>
          </cell>
          <cell r="ER44">
            <v>-14849000000</v>
          </cell>
          <cell r="ES44">
            <v>37076915666.66658</v>
          </cell>
          <cell r="ET44">
            <v>3.1245961041413001E-2</v>
          </cell>
          <cell r="EU44">
            <v>3.2253760794641421E-2</v>
          </cell>
          <cell r="EV44" t="e">
            <v>#VALUE!</v>
          </cell>
          <cell r="EW44">
            <v>157971158333.33334</v>
          </cell>
          <cell r="EX44">
            <v>39745092666.666664</v>
          </cell>
        </row>
        <row r="45">
          <cell r="B45" t="str">
            <v>SHENZHEN DEREN ELECTRONIC CO.,LTD.</v>
          </cell>
          <cell r="C45" t="str">
            <v>exclude</v>
          </cell>
          <cell r="D45" t="str">
            <v>Consecutive loss</v>
          </cell>
          <cell r="H45" t="str">
            <v/>
          </cell>
          <cell r="I45" t="str">
            <v>ok，loss</v>
          </cell>
          <cell r="J45" t="str">
            <v>exclude</v>
          </cell>
          <cell r="K45" t="str">
            <v>ok, loss</v>
          </cell>
          <cell r="M45" t="str">
            <v>SHENZHEN DEREN ELECTRONIC CO.,LTD.</v>
          </cell>
          <cell r="N45" t="str">
            <v>The company is engaged in the drawing and insulating of nonferrous wires. It was incorporated in the year 1992. The registered head office of the company is located in Shenzhen, People's Republic of China. The company is primarily involved in drawing and insulating wires and cables of nonferrous metals from purchased wire bars, rods, and wires. It principally conducts its business operations within the country.</v>
          </cell>
          <cell r="O45" t="str">
            <v>Manufacturing</v>
          </cell>
          <cell r="P45" t="str">
            <v>www.deren.com.cn</v>
          </cell>
          <cell r="R45" t="str">
            <v>China</v>
          </cell>
          <cell r="S45" t="str">
            <v>002055</v>
          </cell>
          <cell r="T45" t="str">
            <v>A+</v>
          </cell>
          <cell r="U45" t="str">
            <v>3699</v>
          </cell>
          <cell r="V45" t="str">
            <v>Engaged in the drawing and insulating of nonferrous wires</v>
          </cell>
          <cell r="W45" t="str">
            <v>The Company is mainly engaged in computer, communications and other electronic equipment manufacturing, production and operation of electronic connectors, optical connectors, automotive connectors and wiring harness, electronic components, precision components products.</v>
          </cell>
          <cell r="Z45" t="str">
            <v>CN31630PC</v>
          </cell>
          <cell r="AA45">
            <v>7771991000</v>
          </cell>
          <cell r="AB45">
            <v>7586692000</v>
          </cell>
          <cell r="AC45">
            <v>7299138000</v>
          </cell>
          <cell r="AD45">
            <v>7496263000</v>
          </cell>
          <cell r="AE45">
            <v>7507436000</v>
          </cell>
          <cell r="AF45">
            <v>7371493000</v>
          </cell>
          <cell r="AG45">
            <v>7007868000</v>
          </cell>
          <cell r="AH45">
            <v>7080801000</v>
          </cell>
          <cell r="AI45">
            <v>-32933000</v>
          </cell>
          <cell r="AJ45">
            <v>-29978000</v>
          </cell>
          <cell r="AK45">
            <v>-34756000</v>
          </cell>
          <cell r="AL45">
            <v>-37338000</v>
          </cell>
          <cell r="AM45">
            <v>7474503000</v>
          </cell>
          <cell r="AN45">
            <v>7341515000</v>
          </cell>
          <cell r="AO45">
            <v>6973112000</v>
          </cell>
          <cell r="AP45">
            <v>7043463000</v>
          </cell>
          <cell r="AQ45">
            <v>297488000</v>
          </cell>
          <cell r="AR45">
            <v>245177000</v>
          </cell>
          <cell r="AS45">
            <v>326026000</v>
          </cell>
          <cell r="AT45">
            <v>452800000</v>
          </cell>
          <cell r="AU45">
            <v>-6116158000</v>
          </cell>
          <cell r="AV45">
            <v>-6108223000</v>
          </cell>
          <cell r="AW45">
            <v>-5668239000</v>
          </cell>
          <cell r="AX45">
            <v>-5661748000</v>
          </cell>
          <cell r="AY45" t="str">
            <v>n.a.</v>
          </cell>
          <cell r="AZ45" t="str">
            <v>n.a.</v>
          </cell>
          <cell r="BA45" t="str">
            <v>n.a.</v>
          </cell>
          <cell r="BB45" t="str">
            <v>n.a.</v>
          </cell>
          <cell r="BC45">
            <v>-1205898000</v>
          </cell>
          <cell r="BD45">
            <v>-1245709000</v>
          </cell>
          <cell r="BE45">
            <v>-1183742000</v>
          </cell>
          <cell r="BF45">
            <v>-1381051000</v>
          </cell>
          <cell r="BG45">
            <v>449935000</v>
          </cell>
          <cell r="BH45">
            <v>232760000</v>
          </cell>
          <cell r="BI45">
            <v>447157000</v>
          </cell>
          <cell r="BJ45">
            <v>453464000</v>
          </cell>
          <cell r="BK45">
            <v>-429651000</v>
          </cell>
          <cell r="BL45">
            <v>-507596000</v>
          </cell>
          <cell r="BM45">
            <v>-369862000</v>
          </cell>
          <cell r="BN45">
            <v>-374331000</v>
          </cell>
          <cell r="BO45">
            <v>-219024000</v>
          </cell>
          <cell r="BP45">
            <v>-190264000</v>
          </cell>
          <cell r="BQ45">
            <v>-191554000</v>
          </cell>
          <cell r="BR45">
            <v>-285568000</v>
          </cell>
          <cell r="BS45">
            <v>-210627000</v>
          </cell>
          <cell r="BT45">
            <v>-317332000</v>
          </cell>
          <cell r="BU45">
            <v>-178308000</v>
          </cell>
          <cell r="BV45">
            <v>-88763000</v>
          </cell>
          <cell r="BW45">
            <v>-256089000</v>
          </cell>
          <cell r="BX45">
            <v>-592444000</v>
          </cell>
          <cell r="BY45">
            <v>117834000</v>
          </cell>
          <cell r="BZ45">
            <v>-585481000</v>
          </cell>
          <cell r="CA45">
            <v>5594659000</v>
          </cell>
          <cell r="CB45">
            <v>6130446000</v>
          </cell>
          <cell r="CC45">
            <v>5601563000</v>
          </cell>
          <cell r="CD45">
            <v>6658054000</v>
          </cell>
          <cell r="CE45">
            <v>1509239000</v>
          </cell>
          <cell r="CF45">
            <v>1648490000</v>
          </cell>
          <cell r="CG45">
            <v>1522498000</v>
          </cell>
          <cell r="CH45">
            <v>1727503000</v>
          </cell>
          <cell r="CI45">
            <v>1720905000</v>
          </cell>
          <cell r="CJ45">
            <v>1635148000</v>
          </cell>
          <cell r="CK45">
            <v>1714123000</v>
          </cell>
          <cell r="CL45">
            <v>2193031000</v>
          </cell>
          <cell r="CM45">
            <v>1049385000</v>
          </cell>
          <cell r="CN45">
            <v>671888000</v>
          </cell>
          <cell r="CO45">
            <v>1538278000</v>
          </cell>
          <cell r="CP45">
            <v>1744600000</v>
          </cell>
          <cell r="CQ45">
            <v>1174249000</v>
          </cell>
          <cell r="CR45">
            <v>1970886000</v>
          </cell>
          <cell r="CS45">
            <v>582374000</v>
          </cell>
          <cell r="CT45">
            <v>748600000</v>
          </cell>
          <cell r="CU45">
            <v>146322000</v>
          </cell>
          <cell r="CV45">
            <v>223559000</v>
          </cell>
          <cell r="CW45" t="str">
            <v>n.a.</v>
          </cell>
          <cell r="CX45" t="str">
            <v>n.a.</v>
          </cell>
          <cell r="CY45">
            <v>1384811000</v>
          </cell>
          <cell r="CZ45">
            <v>1193007000</v>
          </cell>
          <cell r="DA45">
            <v>927165000</v>
          </cell>
          <cell r="DB45">
            <v>816116000</v>
          </cell>
          <cell r="DC45">
            <v>9355368000</v>
          </cell>
          <cell r="DD45">
            <v>9968795000</v>
          </cell>
          <cell r="DE45">
            <v>9476665000</v>
          </cell>
          <cell r="DF45">
            <v>10224979000</v>
          </cell>
          <cell r="DH45">
            <v>7474503000</v>
          </cell>
          <cell r="DI45">
            <v>-6116158000</v>
          </cell>
          <cell r="DJ45">
            <v>-1205898000</v>
          </cell>
          <cell r="DK45">
            <v>-429651000</v>
          </cell>
          <cell r="DL45">
            <v>-277204000</v>
          </cell>
          <cell r="DM45">
            <v>-3.708661298282976E-2</v>
          </cell>
          <cell r="DN45">
            <v>-3.5760381552089104E-2</v>
          </cell>
          <cell r="DO45" t="str">
            <v>n.a.</v>
          </cell>
          <cell r="DP45">
            <v>1578864500</v>
          </cell>
          <cell r="DQ45">
            <v>1288909000</v>
          </cell>
          <cell r="DS45">
            <v>7341515000</v>
          </cell>
          <cell r="DT45">
            <v>-6108223000</v>
          </cell>
          <cell r="DU45">
            <v>-1245709000</v>
          </cell>
          <cell r="DV45">
            <v>-507596000</v>
          </cell>
          <cell r="DW45">
            <v>-520013000</v>
          </cell>
          <cell r="DX45">
            <v>-7.0831837842734099E-2</v>
          </cell>
          <cell r="DY45">
            <v>-6.6146555733185716E-2</v>
          </cell>
          <cell r="DZ45" t="str">
            <v>n.a.</v>
          </cell>
          <cell r="EA45">
            <v>1585494000</v>
          </cell>
          <cell r="EB45">
            <v>1060086000</v>
          </cell>
          <cell r="ED45">
            <v>6973112000</v>
          </cell>
          <cell r="EE45">
            <v>-5668239000</v>
          </cell>
          <cell r="EF45">
            <v>-1183742000</v>
          </cell>
          <cell r="EG45">
            <v>-369862000</v>
          </cell>
          <cell r="EH45">
            <v>-248731000</v>
          </cell>
          <cell r="EI45">
            <v>-3.5670013618023057E-2</v>
          </cell>
          <cell r="EJ45">
            <v>-3.4441485365993139E-2</v>
          </cell>
          <cell r="EK45" t="str">
            <v>n.a.</v>
          </cell>
          <cell r="EL45">
            <v>1625000500</v>
          </cell>
          <cell r="EM45">
            <v>871640500</v>
          </cell>
          <cell r="EO45">
            <v>7263043333.333333</v>
          </cell>
          <cell r="EP45">
            <v>-5964206666.666667</v>
          </cell>
          <cell r="EQ45">
            <v>-1211783000</v>
          </cell>
          <cell r="ER45">
            <v>-435703000</v>
          </cell>
          <cell r="ES45">
            <v>-348649333.33333397</v>
          </cell>
          <cell r="ET45">
            <v>-4.8003201596392417E-2</v>
          </cell>
          <cell r="EU45">
            <v>-4.5804441745283371E-2</v>
          </cell>
          <cell r="EV45" t="e">
            <v>#VALUE!</v>
          </cell>
          <cell r="EW45">
            <v>1596453000</v>
          </cell>
          <cell r="EX45">
            <v>1073545166.6666666</v>
          </cell>
        </row>
        <row r="46">
          <cell r="B46" t="str">
            <v>JIANGXI SPECIAL ELECTRIC MOTOR CO.,LTD</v>
          </cell>
          <cell r="C46" t="str">
            <v>exclude</v>
          </cell>
          <cell r="D46" t="str">
            <v>Lev SDA/SDP</v>
          </cell>
          <cell r="H46" t="str">
            <v/>
          </cell>
          <cell r="I46" t="str">
            <v>ok，sda/sdp</v>
          </cell>
          <cell r="J46" t="str">
            <v>exclude</v>
          </cell>
          <cell r="K46" t="str">
            <v>ok, sda/sdp</v>
          </cell>
          <cell r="M46" t="str">
            <v>JIANGXI SPECIAL ELECTRIC MOTOR CO.,LTD</v>
          </cell>
          <cell r="N46" t="str">
            <v>This company, based in China, is engaged in the research, development, production, and distribution of special motors and lithium battery energy series products. It was founded in 1991 and has its registered head office based in Yichun, Jiangxi Province. The company provides lifting metallurgical motors, high-voltage motors, variable frequency motors, induction motors, reducers, automotive motors, and explosion-proof motors, as well as special motors for port and marine, elevator and escalator applications. Its additional products include wind power generator sets, special electric vehicles, and lithium ion battery positive pole materials. The company's products quality has been certified in accordance with ISO 9001:2000 international standard.</v>
          </cell>
          <cell r="O46" t="str">
            <v>Manufacturing; Wholesale</v>
          </cell>
          <cell r="P46" t="str">
            <v>www.jiangte.com.cn</v>
          </cell>
          <cell r="R46" t="str">
            <v>China</v>
          </cell>
          <cell r="S46" t="str">
            <v>002176</v>
          </cell>
          <cell r="T46" t="str">
            <v>A+</v>
          </cell>
          <cell r="U46" t="str">
            <v>3699</v>
          </cell>
          <cell r="V46" t="str">
            <v>Engaged in the research, development, production, and distribution of special motors and lithium battery energy series products</v>
          </cell>
          <cell r="W46" t="str">
            <v>The Company is mainly engaged in R &amp; D, manufacture and sale of alternating current (AC) motors.</v>
          </cell>
          <cell r="Z46" t="str">
            <v>CN31779PC</v>
          </cell>
          <cell r="AA46">
            <v>6514863000</v>
          </cell>
          <cell r="AB46">
            <v>2997153000</v>
          </cell>
          <cell r="AC46">
            <v>1913390000</v>
          </cell>
          <cell r="AD46">
            <v>2672436000</v>
          </cell>
          <cell r="AE46">
            <v>6463997000</v>
          </cell>
          <cell r="AF46">
            <v>2916235000</v>
          </cell>
          <cell r="AG46">
            <v>1744132000</v>
          </cell>
          <cell r="AH46">
            <v>2575339000</v>
          </cell>
          <cell r="AI46">
            <v>-69737000</v>
          </cell>
          <cell r="AJ46">
            <v>-14100000</v>
          </cell>
          <cell r="AK46">
            <v>-16071000</v>
          </cell>
          <cell r="AL46">
            <v>-44600000</v>
          </cell>
          <cell r="AM46">
            <v>6394260000</v>
          </cell>
          <cell r="AN46">
            <v>2902135000</v>
          </cell>
          <cell r="AO46">
            <v>1728061000</v>
          </cell>
          <cell r="AP46">
            <v>2530739000</v>
          </cell>
          <cell r="AQ46">
            <v>120603000</v>
          </cell>
          <cell r="AR46">
            <v>95018000</v>
          </cell>
          <cell r="AS46">
            <v>185329000</v>
          </cell>
          <cell r="AT46">
            <v>141697000</v>
          </cell>
          <cell r="AU46">
            <v>-2849445000</v>
          </cell>
          <cell r="AV46">
            <v>-1861362000</v>
          </cell>
          <cell r="AW46">
            <v>-1311837000</v>
          </cell>
          <cell r="AX46">
            <v>-2266946000</v>
          </cell>
          <cell r="AY46" t="str">
            <v>n.a.</v>
          </cell>
          <cell r="AZ46" t="str">
            <v>n.a.</v>
          </cell>
          <cell r="BA46" t="str">
            <v>n.a.</v>
          </cell>
          <cell r="BB46" t="str">
            <v>n.a.</v>
          </cell>
          <cell r="BC46">
            <v>-581950000</v>
          </cell>
          <cell r="BD46">
            <v>-366499000</v>
          </cell>
          <cell r="BE46">
            <v>-363754000</v>
          </cell>
          <cell r="BF46">
            <v>-669335000</v>
          </cell>
          <cell r="BG46">
            <v>3083468000</v>
          </cell>
          <cell r="BH46">
            <v>769292000</v>
          </cell>
          <cell r="BI46">
            <v>237799000</v>
          </cell>
          <cell r="BJ46">
            <v>-263845000</v>
          </cell>
          <cell r="BK46">
            <v>-179027000</v>
          </cell>
          <cell r="BL46">
            <v>-173534000</v>
          </cell>
          <cell r="BM46">
            <v>-179392000</v>
          </cell>
          <cell r="BN46">
            <v>-562943000</v>
          </cell>
          <cell r="BO46">
            <v>-166666000</v>
          </cell>
          <cell r="BP46">
            <v>-156949000</v>
          </cell>
          <cell r="BQ46">
            <v>-165981000</v>
          </cell>
          <cell r="BR46">
            <v>-369293000</v>
          </cell>
          <cell r="BS46">
            <v>-12361000</v>
          </cell>
          <cell r="BT46">
            <v>-16585000</v>
          </cell>
          <cell r="BU46">
            <v>-13411000</v>
          </cell>
          <cell r="BV46">
            <v>-193650000</v>
          </cell>
          <cell r="BW46">
            <v>2326378000</v>
          </cell>
          <cell r="BX46">
            <v>385770000</v>
          </cell>
          <cell r="BY46">
            <v>14326000</v>
          </cell>
          <cell r="BZ46">
            <v>-1906074000</v>
          </cell>
          <cell r="CA46">
            <v>4540530000</v>
          </cell>
          <cell r="CB46">
            <v>3071711000</v>
          </cell>
          <cell r="CC46">
            <v>2281102000</v>
          </cell>
          <cell r="CD46">
            <v>2699191000</v>
          </cell>
          <cell r="CE46">
            <v>1177957000</v>
          </cell>
          <cell r="CF46">
            <v>655664000</v>
          </cell>
          <cell r="CG46">
            <v>414523000</v>
          </cell>
          <cell r="CH46">
            <v>450776000</v>
          </cell>
          <cell r="CI46">
            <v>553412000</v>
          </cell>
          <cell r="CJ46">
            <v>532539000</v>
          </cell>
          <cell r="CK46">
            <v>506137000</v>
          </cell>
          <cell r="CL46">
            <v>604970000</v>
          </cell>
          <cell r="CM46">
            <v>1745500000</v>
          </cell>
          <cell r="CN46">
            <v>1072227000</v>
          </cell>
          <cell r="CO46">
            <v>914862000</v>
          </cell>
          <cell r="CP46">
            <v>1064952000</v>
          </cell>
          <cell r="CQ46">
            <v>1004136000</v>
          </cell>
          <cell r="CR46">
            <v>748205000</v>
          </cell>
          <cell r="CS46">
            <v>437058000</v>
          </cell>
          <cell r="CT46">
            <v>474200000</v>
          </cell>
          <cell r="CU46">
            <v>419205000</v>
          </cell>
          <cell r="CV46">
            <v>331001000</v>
          </cell>
          <cell r="CW46">
            <v>271000</v>
          </cell>
          <cell r="CX46">
            <v>393271000</v>
          </cell>
          <cell r="CY46">
            <v>116216000</v>
          </cell>
          <cell r="CZ46">
            <v>133251000</v>
          </cell>
          <cell r="DA46">
            <v>75058000</v>
          </cell>
          <cell r="DB46">
            <v>81792000</v>
          </cell>
          <cell r="DC46">
            <v>7229266000</v>
          </cell>
          <cell r="DD46">
            <v>5429702000</v>
          </cell>
          <cell r="DE46">
            <v>4818419000</v>
          </cell>
          <cell r="DF46">
            <v>5620670000</v>
          </cell>
          <cell r="DH46">
            <v>6394260000</v>
          </cell>
          <cell r="DI46">
            <v>-2849445000</v>
          </cell>
          <cell r="DJ46">
            <v>-581950000</v>
          </cell>
          <cell r="DK46">
            <v>-179027000</v>
          </cell>
          <cell r="DL46">
            <v>2783838000</v>
          </cell>
          <cell r="DM46">
            <v>0.43536515562395023</v>
          </cell>
          <cell r="DN46">
            <v>0.77105612584900052</v>
          </cell>
          <cell r="DO46" t="str">
            <v>n.a.</v>
          </cell>
          <cell r="DP46">
            <v>916810500</v>
          </cell>
          <cell r="DQ46">
            <v>124733500</v>
          </cell>
          <cell r="DS46">
            <v>2902135000</v>
          </cell>
          <cell r="DT46">
            <v>-1861362000</v>
          </cell>
          <cell r="DU46">
            <v>-366499000</v>
          </cell>
          <cell r="DV46">
            <v>-173534000</v>
          </cell>
          <cell r="DW46">
            <v>500740000</v>
          </cell>
          <cell r="DX46">
            <v>0.17254193895184064</v>
          </cell>
          <cell r="DY46">
            <v>0.2085204641468813</v>
          </cell>
          <cell r="DZ46" t="str">
            <v>n.a.</v>
          </cell>
          <cell r="EA46">
            <v>535093500</v>
          </cell>
          <cell r="EB46">
            <v>104154500</v>
          </cell>
          <cell r="ED46">
            <v>1728061000</v>
          </cell>
          <cell r="EE46">
            <v>-1311837000</v>
          </cell>
          <cell r="EF46">
            <v>-363754000</v>
          </cell>
          <cell r="EG46">
            <v>-179392000</v>
          </cell>
          <cell r="EH46">
            <v>-126922000</v>
          </cell>
          <cell r="EI46">
            <v>-7.3447638711827884E-2</v>
          </cell>
          <cell r="EJ46">
            <v>-6.8422190392041324E-2</v>
          </cell>
          <cell r="EK46" t="str">
            <v>n.a.</v>
          </cell>
          <cell r="EL46">
            <v>432649500</v>
          </cell>
          <cell r="EM46">
            <v>78425000</v>
          </cell>
          <cell r="EO46">
            <v>3674818666.6666665</v>
          </cell>
          <cell r="EP46">
            <v>-2007548000</v>
          </cell>
          <cell r="EQ46">
            <v>-437401000</v>
          </cell>
          <cell r="ER46">
            <v>-177317666.66666666</v>
          </cell>
          <cell r="ES46">
            <v>1052551999.9999999</v>
          </cell>
          <cell r="ET46">
            <v>0.2864228402743863</v>
          </cell>
          <cell r="EU46">
            <v>0.40139014592972999</v>
          </cell>
          <cell r="EV46" t="e">
            <v>#VALUE!</v>
          </cell>
          <cell r="EW46">
            <v>628184500</v>
          </cell>
          <cell r="EX46">
            <v>102437666.66666667</v>
          </cell>
        </row>
        <row r="47">
          <cell r="B47" t="str">
            <v>TANGSHAN HAITAI NEW ENERGY TECHNOLOGY CO.,LTD</v>
          </cell>
          <cell r="C47" t="str">
            <v>exclude</v>
          </cell>
          <cell r="D47" t="str">
            <v>Lev SDA/SDP</v>
          </cell>
          <cell r="H47" t="str">
            <v/>
          </cell>
          <cell r="I47" t="str">
            <v>ok，sda/sdp</v>
          </cell>
          <cell r="J47" t="str">
            <v>exclude</v>
          </cell>
          <cell r="K47" t="str">
            <v>ok, sda/sdp</v>
          </cell>
          <cell r="M47" t="str">
            <v>TANGSHAN HAITAI NEW ENERGY TECHNOLOGY CO.,LTD</v>
          </cell>
          <cell r="N47" t="str">
            <v>This company is engaged in semiconductor and other electronic component manufacturing. It was incorporated in 2006 and has its registered office in Tangshan, Hebei, China. The company's business operation is involved in producing a wide range of semiconductors and other components for electronic applications. Its products include electronic components, special ceramics products, solar cells, silicon, and silicon ingots.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v>
          </cell>
          <cell r="O47" t="str">
            <v>Manufacturing</v>
          </cell>
          <cell r="P47" t="str">
            <v>www.htsolargroup.com</v>
          </cell>
          <cell r="R47" t="str">
            <v>China</v>
          </cell>
          <cell r="S47" t="str">
            <v>835985</v>
          </cell>
          <cell r="T47" t="str">
            <v>B+</v>
          </cell>
          <cell r="U47" t="str">
            <v>3699</v>
          </cell>
          <cell r="V47" t="str">
            <v>Engaged in semiconductor and other electronic component manufacturing</v>
          </cell>
          <cell r="W47" t="str">
            <v>The Company is mainly engaged in polycrystalline silicon ingot, polycrystalline silicon chip, solar cell components, solar power generation system and other photovoltaic products.</v>
          </cell>
          <cell r="Z47" t="str">
            <v>CN47241PC</v>
          </cell>
          <cell r="AA47">
            <v>6383555000</v>
          </cell>
          <cell r="AB47">
            <v>4525823000</v>
          </cell>
          <cell r="AC47">
            <v>2645284000</v>
          </cell>
          <cell r="AD47">
            <v>1915632000</v>
          </cell>
          <cell r="AE47">
            <v>6371820000</v>
          </cell>
          <cell r="AF47">
            <v>4519154000</v>
          </cell>
          <cell r="AG47">
            <v>2640564000</v>
          </cell>
          <cell r="AH47">
            <v>1899919000</v>
          </cell>
          <cell r="AI47">
            <v>-9689000</v>
          </cell>
          <cell r="AJ47">
            <v>-7291000</v>
          </cell>
          <cell r="AK47">
            <v>-6505000</v>
          </cell>
          <cell r="AL47">
            <v>-4343000</v>
          </cell>
          <cell r="AM47">
            <v>6362131000</v>
          </cell>
          <cell r="AN47">
            <v>4511863000</v>
          </cell>
          <cell r="AO47">
            <v>2634059000</v>
          </cell>
          <cell r="AP47">
            <v>1895576000</v>
          </cell>
          <cell r="AQ47">
            <v>21424000</v>
          </cell>
          <cell r="AR47">
            <v>13960000</v>
          </cell>
          <cell r="AS47">
            <v>11225000</v>
          </cell>
          <cell r="AT47">
            <v>20056000</v>
          </cell>
          <cell r="AU47">
            <v>-5925161000</v>
          </cell>
          <cell r="AV47">
            <v>-4089864000</v>
          </cell>
          <cell r="AW47">
            <v>-2255393000</v>
          </cell>
          <cell r="AX47">
            <v>-1570554000</v>
          </cell>
          <cell r="AY47" t="str">
            <v>n.a.</v>
          </cell>
          <cell r="AZ47" t="str">
            <v>n.a.</v>
          </cell>
          <cell r="BA47" t="str">
            <v>n.a.</v>
          </cell>
          <cell r="BB47" t="str">
            <v>n.a.</v>
          </cell>
          <cell r="BC47">
            <v>-243169000</v>
          </cell>
          <cell r="BD47">
            <v>-205465000</v>
          </cell>
          <cell r="BE47">
            <v>-198226000</v>
          </cell>
          <cell r="BF47">
            <v>-188203000</v>
          </cell>
          <cell r="BG47">
            <v>215225000</v>
          </cell>
          <cell r="BH47">
            <v>230494000</v>
          </cell>
          <cell r="BI47">
            <v>191665000</v>
          </cell>
          <cell r="BJ47">
            <v>156875000</v>
          </cell>
          <cell r="BK47">
            <v>-78792000</v>
          </cell>
          <cell r="BL47">
            <v>-86198000</v>
          </cell>
          <cell r="BM47">
            <v>-75348000</v>
          </cell>
          <cell r="BN47">
            <v>-59160000</v>
          </cell>
          <cell r="BO47">
            <v>-76658000</v>
          </cell>
          <cell r="BP47">
            <v>-75750000</v>
          </cell>
          <cell r="BQ47">
            <v>-74506000</v>
          </cell>
          <cell r="BR47">
            <v>-58762000</v>
          </cell>
          <cell r="BS47">
            <v>-2134000</v>
          </cell>
          <cell r="BT47">
            <v>-10448000</v>
          </cell>
          <cell r="BU47">
            <v>-842000</v>
          </cell>
          <cell r="BV47">
            <v>-398000</v>
          </cell>
          <cell r="BW47">
            <v>118399000</v>
          </cell>
          <cell r="BX47">
            <v>146830000</v>
          </cell>
          <cell r="BY47">
            <v>62046000</v>
          </cell>
          <cell r="BZ47">
            <v>59690000</v>
          </cell>
          <cell r="CA47">
            <v>3026051000</v>
          </cell>
          <cell r="CB47">
            <v>2492843000</v>
          </cell>
          <cell r="CC47">
            <v>1652791000</v>
          </cell>
          <cell r="CD47">
            <v>1027405000</v>
          </cell>
          <cell r="CE47">
            <v>758473000</v>
          </cell>
          <cell r="CF47">
            <v>676845000</v>
          </cell>
          <cell r="CG47">
            <v>332067000</v>
          </cell>
          <cell r="CH47">
            <v>232455000</v>
          </cell>
          <cell r="CI47">
            <v>323949000</v>
          </cell>
          <cell r="CJ47">
            <v>99468000</v>
          </cell>
          <cell r="CK47">
            <v>120500000</v>
          </cell>
          <cell r="CL47">
            <v>228684000</v>
          </cell>
          <cell r="CM47">
            <v>512164000</v>
          </cell>
          <cell r="CN47">
            <v>536098000</v>
          </cell>
          <cell r="CO47">
            <v>176887000</v>
          </cell>
          <cell r="CP47">
            <v>165984000</v>
          </cell>
          <cell r="CQ47">
            <v>1321549000</v>
          </cell>
          <cell r="CR47">
            <v>1122737000</v>
          </cell>
          <cell r="CS47">
            <v>991097000</v>
          </cell>
          <cell r="CT47">
            <v>374420000</v>
          </cell>
          <cell r="CU47">
            <v>703348000</v>
          </cell>
          <cell r="CV47">
            <v>942755000</v>
          </cell>
          <cell r="CW47" t="str">
            <v>n.a.</v>
          </cell>
          <cell r="CX47">
            <v>0</v>
          </cell>
          <cell r="CY47">
            <v>40365000</v>
          </cell>
          <cell r="CZ47">
            <v>26695000</v>
          </cell>
          <cell r="DA47">
            <v>59010000</v>
          </cell>
          <cell r="DB47">
            <v>64265000</v>
          </cell>
          <cell r="DC47">
            <v>3827076000</v>
          </cell>
          <cell r="DD47">
            <v>3124041000</v>
          </cell>
          <cell r="DE47">
            <v>2251290000</v>
          </cell>
          <cell r="DF47">
            <v>1518873000</v>
          </cell>
          <cell r="DH47">
            <v>6362131000</v>
          </cell>
          <cell r="DI47">
            <v>-5925161000</v>
          </cell>
          <cell r="DJ47">
            <v>-243169000</v>
          </cell>
          <cell r="DK47">
            <v>-78792000</v>
          </cell>
          <cell r="DL47">
            <v>115009000</v>
          </cell>
          <cell r="DM47">
            <v>1.8077119128795054E-2</v>
          </cell>
          <cell r="DN47">
            <v>1.8409917398763784E-2</v>
          </cell>
          <cell r="DO47" t="str">
            <v>n.a.</v>
          </cell>
          <cell r="DP47">
            <v>717659000</v>
          </cell>
          <cell r="DQ47">
            <v>33530000</v>
          </cell>
          <cell r="DS47">
            <v>4511863000</v>
          </cell>
          <cell r="DT47">
            <v>-4089864000</v>
          </cell>
          <cell r="DU47">
            <v>-205465000</v>
          </cell>
          <cell r="DV47">
            <v>-86198000</v>
          </cell>
          <cell r="DW47">
            <v>130336000</v>
          </cell>
          <cell r="DX47">
            <v>2.8887401944606917E-2</v>
          </cell>
          <cell r="DY47">
            <v>2.9746707027025053E-2</v>
          </cell>
          <cell r="DZ47" t="str">
            <v>n.a.</v>
          </cell>
          <cell r="EA47">
            <v>504456000</v>
          </cell>
          <cell r="EB47">
            <v>42852500</v>
          </cell>
          <cell r="ED47">
            <v>2634059000</v>
          </cell>
          <cell r="EE47">
            <v>-2255393000</v>
          </cell>
          <cell r="EF47">
            <v>-198226000</v>
          </cell>
          <cell r="EG47">
            <v>-75348000</v>
          </cell>
          <cell r="EH47">
            <v>105092000</v>
          </cell>
          <cell r="EI47">
            <v>3.9897359930054721E-2</v>
          </cell>
          <cell r="EJ47">
            <v>4.1555306969209165E-2</v>
          </cell>
          <cell r="EK47" t="str">
            <v>n.a.</v>
          </cell>
          <cell r="EL47">
            <v>282261000</v>
          </cell>
          <cell r="EM47">
            <v>61637500</v>
          </cell>
          <cell r="EO47">
            <v>4502684333.333333</v>
          </cell>
          <cell r="EP47">
            <v>-4090139333.3333335</v>
          </cell>
          <cell r="EQ47">
            <v>-215620000</v>
          </cell>
          <cell r="ER47">
            <v>-80112666.666666672</v>
          </cell>
          <cell r="ES47">
            <v>116812333.33333285</v>
          </cell>
          <cell r="ET47">
            <v>2.5942820923192896E-2</v>
          </cell>
          <cell r="EU47">
            <v>2.6633776209915114E-2</v>
          </cell>
          <cell r="EV47" t="e">
            <v>#VALUE!</v>
          </cell>
          <cell r="EW47">
            <v>501458666.66666669</v>
          </cell>
          <cell r="EX47">
            <v>46006666.666666664</v>
          </cell>
        </row>
        <row r="48">
          <cell r="B48" t="str">
            <v>JIANGSU RUITAI NEW ENERGY MATERIALS CO.,LTD.</v>
          </cell>
          <cell r="C48" t="str">
            <v>exclude</v>
          </cell>
          <cell r="D48" t="str">
            <v>Independence(A+, A, A-, B+, B, B-,U)</v>
          </cell>
          <cell r="H48" t="str">
            <v/>
          </cell>
          <cell r="I48" t="str">
            <v>ok，indep</v>
          </cell>
          <cell r="J48" t="str">
            <v>exclude</v>
          </cell>
          <cell r="K48" t="str">
            <v>ok, indep</v>
          </cell>
          <cell r="M48" t="str">
            <v>JIANGSU RUITAI NEW ENERGY MATERIALS CO.,LTD.</v>
          </cell>
          <cell r="N48" t="str">
            <v>This company is engaged in the research, development, production and sales of lithium-ion battery materials, silane coupling agents and other new chemical materials. It was incorporated in 2017 and conducts business from its registered head office located in Zhangjiagang, China.</v>
          </cell>
          <cell r="O48" t="str">
            <v>Manufacturing; Wholesale</v>
          </cell>
          <cell r="P48" t="str">
            <v>www.rtxc.com</v>
          </cell>
          <cell r="R48" t="str">
            <v>China</v>
          </cell>
          <cell r="S48" t="str">
            <v>301238</v>
          </cell>
          <cell r="T48" t="str">
            <v>D</v>
          </cell>
          <cell r="U48" t="str">
            <v>3691</v>
          </cell>
          <cell r="V48" t="str">
            <v>Engaged in the research, development, production and sales of lithium-ion battery materials, silane coupling agents and other new chemical materials</v>
          </cell>
          <cell r="W48" t="str">
            <v>The Company is mainly engaged in the R &amp;amp; D, production and sales of lithium-ion battery materials, silane coupling agents and other new chemical materials.</v>
          </cell>
          <cell r="Z48" t="str">
            <v>CN56493PC</v>
          </cell>
          <cell r="AA48">
            <v>6123528000</v>
          </cell>
          <cell r="AB48">
            <v>5198780000</v>
          </cell>
          <cell r="AC48">
            <v>1820101000</v>
          </cell>
          <cell r="AD48">
            <v>1658774000</v>
          </cell>
          <cell r="AE48">
            <v>6127287000</v>
          </cell>
          <cell r="AF48">
            <v>5194492000</v>
          </cell>
          <cell r="AG48">
            <v>1807654000</v>
          </cell>
          <cell r="AH48">
            <v>1651317000</v>
          </cell>
          <cell r="AI48">
            <v>-23984000</v>
          </cell>
          <cell r="AJ48">
            <v>-13413000</v>
          </cell>
          <cell r="AK48">
            <v>-7976000</v>
          </cell>
          <cell r="AL48">
            <v>-6678000</v>
          </cell>
          <cell r="AM48">
            <v>6103303000</v>
          </cell>
          <cell r="AN48">
            <v>5181079000</v>
          </cell>
          <cell r="AO48">
            <v>1799678000</v>
          </cell>
          <cell r="AP48">
            <v>1644639000</v>
          </cell>
          <cell r="AQ48">
            <v>20225000</v>
          </cell>
          <cell r="AR48">
            <v>17701000</v>
          </cell>
          <cell r="AS48">
            <v>20423000</v>
          </cell>
          <cell r="AT48">
            <v>14135000</v>
          </cell>
          <cell r="AU48">
            <v>-4857805000</v>
          </cell>
          <cell r="AV48">
            <v>-4029948000</v>
          </cell>
          <cell r="AW48">
            <v>-1261418000</v>
          </cell>
          <cell r="AX48">
            <v>-1196250000</v>
          </cell>
          <cell r="AY48" t="str">
            <v>n.a.</v>
          </cell>
          <cell r="AZ48" t="str">
            <v>n.a.</v>
          </cell>
          <cell r="BA48" t="str">
            <v>n.a.</v>
          </cell>
          <cell r="BB48" t="str">
            <v>n.a.</v>
          </cell>
          <cell r="BC48">
            <v>-279188000</v>
          </cell>
          <cell r="BD48">
            <v>-266927000</v>
          </cell>
          <cell r="BE48">
            <v>-144957000</v>
          </cell>
          <cell r="BF48">
            <v>-171681000</v>
          </cell>
          <cell r="BG48">
            <v>986535000</v>
          </cell>
          <cell r="BH48">
            <v>901905000</v>
          </cell>
          <cell r="BI48">
            <v>413726000</v>
          </cell>
          <cell r="BJ48">
            <v>290843000</v>
          </cell>
          <cell r="BK48">
            <v>-68303000</v>
          </cell>
          <cell r="BL48">
            <v>-52611000</v>
          </cell>
          <cell r="BM48">
            <v>-41117000</v>
          </cell>
          <cell r="BN48">
            <v>-36284000</v>
          </cell>
          <cell r="BO48">
            <v>-62899000</v>
          </cell>
          <cell r="BP48">
            <v>-49902000</v>
          </cell>
          <cell r="BQ48">
            <v>-38473000</v>
          </cell>
          <cell r="BR48">
            <v>-34569000</v>
          </cell>
          <cell r="BS48">
            <v>-5404000</v>
          </cell>
          <cell r="BT48">
            <v>-2709000</v>
          </cell>
          <cell r="BU48">
            <v>-2644000</v>
          </cell>
          <cell r="BV48">
            <v>-1715000</v>
          </cell>
          <cell r="BW48">
            <v>776904000</v>
          </cell>
          <cell r="BX48">
            <v>602339000</v>
          </cell>
          <cell r="BY48">
            <v>257300000</v>
          </cell>
          <cell r="BZ48">
            <v>176847000</v>
          </cell>
          <cell r="CA48">
            <v>8830807000</v>
          </cell>
          <cell r="CB48">
            <v>4695105000</v>
          </cell>
          <cell r="CC48">
            <v>2510585000</v>
          </cell>
          <cell r="CD48">
            <v>1635912000</v>
          </cell>
          <cell r="CE48">
            <v>623278000</v>
          </cell>
          <cell r="CF48">
            <v>608932000</v>
          </cell>
          <cell r="CG48">
            <v>260291000</v>
          </cell>
          <cell r="CH48">
            <v>157333000</v>
          </cell>
          <cell r="CI48">
            <v>1227757000</v>
          </cell>
          <cell r="CJ48">
            <v>1632640000</v>
          </cell>
          <cell r="CK48">
            <v>644238000</v>
          </cell>
          <cell r="CL48">
            <v>546733000</v>
          </cell>
          <cell r="CM48">
            <v>1728259000</v>
          </cell>
          <cell r="CN48">
            <v>1453509000</v>
          </cell>
          <cell r="CO48">
            <v>388529000</v>
          </cell>
          <cell r="CP48">
            <v>412707000</v>
          </cell>
          <cell r="CQ48">
            <v>5240148000</v>
          </cell>
          <cell r="CR48">
            <v>990163000</v>
          </cell>
          <cell r="CS48">
            <v>1214079000</v>
          </cell>
          <cell r="CT48">
            <v>514330000</v>
          </cell>
          <cell r="CU48">
            <v>2263704000</v>
          </cell>
          <cell r="CV48" t="str">
            <v>n.a.</v>
          </cell>
          <cell r="CW48">
            <v>0</v>
          </cell>
          <cell r="CX48">
            <v>90000000</v>
          </cell>
          <cell r="CY48">
            <v>248074000</v>
          </cell>
          <cell r="CZ48">
            <v>202723000</v>
          </cell>
          <cell r="DA48">
            <v>175647000</v>
          </cell>
          <cell r="DB48">
            <v>218221000</v>
          </cell>
          <cell r="DC48">
            <v>10204213000</v>
          </cell>
          <cell r="DD48">
            <v>5588744000</v>
          </cell>
          <cell r="DE48">
            <v>3181646000</v>
          </cell>
          <cell r="DF48">
            <v>2185495000</v>
          </cell>
          <cell r="DH48">
            <v>6103303000</v>
          </cell>
          <cell r="DI48">
            <v>-4857805000</v>
          </cell>
          <cell r="DJ48">
            <v>-279188000</v>
          </cell>
          <cell r="DK48">
            <v>-68303000</v>
          </cell>
          <cell r="DL48">
            <v>898007000</v>
          </cell>
          <cell r="DM48">
            <v>0.14713459253129002</v>
          </cell>
          <cell r="DN48">
            <v>0.17251795094841868</v>
          </cell>
          <cell r="DO48" t="str">
            <v>n.a.</v>
          </cell>
          <cell r="DP48">
            <v>616105000</v>
          </cell>
          <cell r="DQ48">
            <v>225398500</v>
          </cell>
          <cell r="DS48">
            <v>5181079000</v>
          </cell>
          <cell r="DT48">
            <v>-4029948000</v>
          </cell>
          <cell r="DU48">
            <v>-266927000</v>
          </cell>
          <cell r="DV48">
            <v>-52611000</v>
          </cell>
          <cell r="DW48">
            <v>831593000</v>
          </cell>
          <cell r="DX48">
            <v>0.16050575565437239</v>
          </cell>
          <cell r="DY48">
            <v>0.19119339618520442</v>
          </cell>
          <cell r="DZ48" t="str">
            <v>n.a.</v>
          </cell>
          <cell r="EA48">
            <v>434611500</v>
          </cell>
          <cell r="EB48">
            <v>189185000</v>
          </cell>
          <cell r="ED48">
            <v>1799678000</v>
          </cell>
          <cell r="EE48">
            <v>-1261418000</v>
          </cell>
          <cell r="EF48">
            <v>-144957000</v>
          </cell>
          <cell r="EG48">
            <v>-41117000</v>
          </cell>
          <cell r="EH48">
            <v>352186000</v>
          </cell>
          <cell r="EI48">
            <v>0.19569389635256973</v>
          </cell>
          <cell r="EJ48">
            <v>0.24330773503411418</v>
          </cell>
          <cell r="EK48" t="str">
            <v>n.a.</v>
          </cell>
          <cell r="EL48">
            <v>208812000</v>
          </cell>
          <cell r="EM48">
            <v>196934000</v>
          </cell>
          <cell r="EO48">
            <v>4361353333.333333</v>
          </cell>
          <cell r="EP48">
            <v>-3383057000</v>
          </cell>
          <cell r="EQ48">
            <v>-230357333.33333334</v>
          </cell>
          <cell r="ER48">
            <v>-54010333.333333336</v>
          </cell>
          <cell r="ES48">
            <v>693928666.66666627</v>
          </cell>
          <cell r="ET48">
            <v>0.15910856416127708</v>
          </cell>
          <cell r="EU48">
            <v>0.18921415700063446</v>
          </cell>
          <cell r="EV48" t="e">
            <v>#VALUE!</v>
          </cell>
          <cell r="EW48">
            <v>419842833.33333331</v>
          </cell>
          <cell r="EX48">
            <v>203839166.66666666</v>
          </cell>
        </row>
        <row r="49">
          <cell r="B49" t="str">
            <v>GOLD PEAK TECHNOLOGY GROUP LIMITED</v>
          </cell>
          <cell r="C49" t="str">
            <v>exclude</v>
          </cell>
          <cell r="D49" t="str">
            <v>Lev SDA/SDP</v>
          </cell>
          <cell r="H49" t="str">
            <v/>
          </cell>
          <cell r="I49" t="str">
            <v>ok，sda/sdp</v>
          </cell>
          <cell r="J49" t="str">
            <v>exclude</v>
          </cell>
          <cell r="K49" t="str">
            <v>ok, sda/sdp</v>
          </cell>
          <cell r="M49" t="str">
            <v>GOLD PEAK TECHNOLOGY GROUP LIMITED</v>
          </cell>
          <cell r="N49" t="str">
            <v>This company operates as an investment holding company, whose subsidiaries are engaged in the development, manufacture, and distribution of electronics and battery products in Hong Kong and internationally. Headquartered in Kwai Chung, Hong Kong, the company was established in 1964.The company offers electronics and acoustic products, automotive wire harness products, and batteries and battery related products primarily under the brand names of GP, KEF, and CELESTION. It is also involved in the trade of loudspeakers; marketing and trade of audio equipment, parts and components, and hygienic and health care products; manufacture and trade of lighting products and accessories; and manufacture of metal parts, personal health care products, transformers, and switching mode power supply products. In addition, the company engages in the plastic mould fabrication; manufacture of injection molded plastic components and medical plastic products; holding trademarks; and property holding activities. It has operations primarily in the People's Republic of China and Hong Kong, as well as in other Asia-Pacific, Middle East, Europe, and Americas.</v>
          </cell>
          <cell r="O49" t="str">
            <v>Manufacturing</v>
          </cell>
          <cell r="P49" t="str">
            <v>www.goldpeak.com</v>
          </cell>
          <cell r="R49" t="str">
            <v>Hong Kong SAR, China</v>
          </cell>
          <cell r="S49" t="str">
            <v>00040</v>
          </cell>
          <cell r="T49" t="str">
            <v>B+</v>
          </cell>
          <cell r="U49" t="str">
            <v>3692</v>
          </cell>
          <cell r="V49" t="str">
            <v>Operates as an investment holding company, whose subsidiaries are engaged in the development, manufacture, and distribution of electronics and battery products in Hong Kong and internationally</v>
          </cell>
          <cell r="W49" t="str">
            <v>The Company acts as an investment holding company.  The Company is mainly engaged in the development, manufacture and distribution of electronics and components, cables and wire harness, loudspeakers and light fittings, batteries and battery related products as well as manufacture and distribution of high-end technological products consisting of LED display screens and holding of strategic investments.</v>
          </cell>
          <cell r="X49" t="str">
            <v>GOLD PEAK INDUSTRIES (HOLDINGS) LIMITED</v>
          </cell>
          <cell r="Z49" t="str">
            <v>HK90136FH</v>
          </cell>
          <cell r="AA49">
            <v>6754718000</v>
          </cell>
          <cell r="AB49">
            <v>7385504000</v>
          </cell>
          <cell r="AC49">
            <v>6596051000</v>
          </cell>
          <cell r="AD49">
            <v>6120670000</v>
          </cell>
          <cell r="AE49">
            <v>6581026000</v>
          </cell>
          <cell r="AF49">
            <v>7145557000</v>
          </cell>
          <cell r="AG49">
            <v>6515602000</v>
          </cell>
          <cell r="AH49">
            <v>6051511000</v>
          </cell>
          <cell r="AI49" t="str">
            <v>n.a.</v>
          </cell>
          <cell r="AJ49" t="str">
            <v>n.a.</v>
          </cell>
          <cell r="AK49" t="str">
            <v>n.a.</v>
          </cell>
          <cell r="AL49" t="str">
            <v>n.a.</v>
          </cell>
          <cell r="AM49">
            <v>6581026000</v>
          </cell>
          <cell r="AN49">
            <v>7145557000</v>
          </cell>
          <cell r="AO49">
            <v>6515602000</v>
          </cell>
          <cell r="AP49">
            <v>6051511000</v>
          </cell>
          <cell r="AQ49">
            <v>173692000</v>
          </cell>
          <cell r="AR49">
            <v>239947000</v>
          </cell>
          <cell r="AS49">
            <v>80449000</v>
          </cell>
          <cell r="AT49">
            <v>69159000</v>
          </cell>
          <cell r="AU49">
            <v>-4560298000</v>
          </cell>
          <cell r="AV49">
            <v>-5023677000</v>
          </cell>
          <cell r="AW49">
            <v>-4437824000</v>
          </cell>
          <cell r="AX49">
            <v>-4155429000</v>
          </cell>
          <cell r="AY49">
            <v>-80571000</v>
          </cell>
          <cell r="AZ49">
            <v>-89597000</v>
          </cell>
          <cell r="BA49">
            <v>-75632000</v>
          </cell>
          <cell r="BB49">
            <v>-78786000</v>
          </cell>
          <cell r="BC49">
            <v>-1753699000</v>
          </cell>
          <cell r="BD49">
            <v>-1898202000</v>
          </cell>
          <cell r="BE49">
            <v>-1619065000</v>
          </cell>
          <cell r="BF49">
            <v>-1684566000</v>
          </cell>
          <cell r="BG49">
            <v>360150000</v>
          </cell>
          <cell r="BH49">
            <v>374028000</v>
          </cell>
          <cell r="BI49">
            <v>463530000</v>
          </cell>
          <cell r="BJ49">
            <v>201889000</v>
          </cell>
          <cell r="BK49">
            <v>-269722000</v>
          </cell>
          <cell r="BL49">
            <v>-275817000</v>
          </cell>
          <cell r="BM49">
            <v>-262476000</v>
          </cell>
          <cell r="BN49">
            <v>-225212000</v>
          </cell>
          <cell r="BO49">
            <v>-268539000</v>
          </cell>
          <cell r="BP49">
            <v>-275740000</v>
          </cell>
          <cell r="BQ49">
            <v>-262399000</v>
          </cell>
          <cell r="BR49">
            <v>-225135000</v>
          </cell>
          <cell r="BS49">
            <v>-1183000</v>
          </cell>
          <cell r="BT49">
            <v>-77000</v>
          </cell>
          <cell r="BU49">
            <v>-77000</v>
          </cell>
          <cell r="BV49">
            <v>-77000</v>
          </cell>
          <cell r="BW49">
            <v>36930000</v>
          </cell>
          <cell r="BX49">
            <v>156903000</v>
          </cell>
          <cell r="BY49">
            <v>121862000</v>
          </cell>
          <cell r="BZ49">
            <v>20902000</v>
          </cell>
          <cell r="CA49">
            <v>3859460000</v>
          </cell>
          <cell r="CB49">
            <v>4368677000</v>
          </cell>
          <cell r="CC49">
            <v>0</v>
          </cell>
          <cell r="CD49">
            <v>3465811000</v>
          </cell>
          <cell r="CE49">
            <v>1232477000</v>
          </cell>
          <cell r="CF49">
            <v>1473046000</v>
          </cell>
          <cell r="CG49" t="str">
            <v>n.a.</v>
          </cell>
          <cell r="CH49">
            <v>914157000</v>
          </cell>
          <cell r="CI49">
            <v>1287901000</v>
          </cell>
          <cell r="CJ49">
            <v>1610902000</v>
          </cell>
          <cell r="CK49" t="str">
            <v>n.a.</v>
          </cell>
          <cell r="CL49">
            <v>1205873000</v>
          </cell>
          <cell r="CM49">
            <v>25905000</v>
          </cell>
          <cell r="CN49">
            <v>71977000</v>
          </cell>
          <cell r="CO49" t="str">
            <v>n.a.</v>
          </cell>
          <cell r="CP49">
            <v>70108000</v>
          </cell>
          <cell r="CQ49">
            <v>1278846000</v>
          </cell>
          <cell r="CR49">
            <v>1190546000</v>
          </cell>
          <cell r="CS49">
            <v>0</v>
          </cell>
          <cell r="CT49">
            <v>1250672000</v>
          </cell>
          <cell r="CU49">
            <v>958000</v>
          </cell>
          <cell r="CV49">
            <v>4220000</v>
          </cell>
          <cell r="CW49" t="str">
            <v>n.a.</v>
          </cell>
          <cell r="CX49" t="str">
            <v>n.a.</v>
          </cell>
          <cell r="CY49">
            <v>410734000</v>
          </cell>
          <cell r="CZ49">
            <v>489262000</v>
          </cell>
          <cell r="DA49" t="str">
            <v>n.a.</v>
          </cell>
          <cell r="DB49">
            <v>714362000</v>
          </cell>
          <cell r="DC49">
            <v>8268065000</v>
          </cell>
          <cell r="DD49">
            <v>9373704000</v>
          </cell>
          <cell r="DE49">
            <v>0</v>
          </cell>
          <cell r="DF49">
            <v>7246950000</v>
          </cell>
          <cell r="DH49">
            <v>6581026000</v>
          </cell>
          <cell r="DI49">
            <v>-4560298000</v>
          </cell>
          <cell r="DJ49">
            <v>-1834270000</v>
          </cell>
          <cell r="DK49">
            <v>-269722000</v>
          </cell>
          <cell r="DL49">
            <v>-83264000</v>
          </cell>
          <cell r="DM49">
            <v>-1.2652130534053506E-2</v>
          </cell>
          <cell r="DN49">
            <v>-1.2494054130297451E-2</v>
          </cell>
          <cell r="DO49">
            <v>-80571000</v>
          </cell>
          <cell r="DP49">
            <v>1352761500</v>
          </cell>
          <cell r="DQ49">
            <v>449998000</v>
          </cell>
          <cell r="DS49">
            <v>7145557000</v>
          </cell>
          <cell r="DT49">
            <v>-5023677000</v>
          </cell>
          <cell r="DU49">
            <v>-1987799000</v>
          </cell>
          <cell r="DV49">
            <v>-275817000</v>
          </cell>
          <cell r="DW49">
            <v>-141736000</v>
          </cell>
          <cell r="DX49">
            <v>-1.9835542561622559E-2</v>
          </cell>
          <cell r="DY49">
            <v>-1.9449746291249712E-2</v>
          </cell>
          <cell r="DZ49">
            <v>-89597000</v>
          </cell>
          <cell r="EA49" t="e">
            <v>#VALUE!</v>
          </cell>
          <cell r="EB49" t="e">
            <v>#VALUE!</v>
          </cell>
          <cell r="ED49">
            <v>6515602000</v>
          </cell>
          <cell r="EE49">
            <v>-4437824000</v>
          </cell>
          <cell r="EF49">
            <v>-1694697000</v>
          </cell>
          <cell r="EG49">
            <v>-262476000</v>
          </cell>
          <cell r="EH49">
            <v>120605000</v>
          </cell>
          <cell r="EI49">
            <v>1.8510185244586762E-2</v>
          </cell>
          <cell r="EJ49">
            <v>1.8859273898017465E-2</v>
          </cell>
          <cell r="EK49">
            <v>-75632000</v>
          </cell>
          <cell r="EL49" t="e">
            <v>#VALUE!</v>
          </cell>
          <cell r="EM49" t="e">
            <v>#VALUE!</v>
          </cell>
          <cell r="EO49">
            <v>6747395000</v>
          </cell>
          <cell r="EP49">
            <v>-4673933000</v>
          </cell>
          <cell r="EQ49">
            <v>-1838922000</v>
          </cell>
          <cell r="ER49">
            <v>-269338333.33333331</v>
          </cell>
          <cell r="ES49">
            <v>-34798333.333333313</v>
          </cell>
          <cell r="ET49">
            <v>-5.1572989773584193E-3</v>
          </cell>
          <cell r="EU49">
            <v>-5.1308377132667973E-3</v>
          </cell>
          <cell r="EV49">
            <v>81933333.333333328</v>
          </cell>
          <cell r="EW49" t="e">
            <v>#VALUE!</v>
          </cell>
          <cell r="EX49" t="e">
            <v>#VALUE!</v>
          </cell>
        </row>
        <row r="50">
          <cell r="B50" t="str">
            <v>PYLON TECHNOLOGIES CO.,LTD.</v>
          </cell>
          <cell r="C50" t="str">
            <v>include before</v>
          </cell>
          <cell r="H50">
            <v>0.30338683001522609</v>
          </cell>
          <cell r="I50" t="str">
            <v>include</v>
          </cell>
          <cell r="J50" t="str">
            <v>final include</v>
          </cell>
          <cell r="K50" t="str">
            <v>include</v>
          </cell>
          <cell r="M50" t="str">
            <v>PYLON TECHNOLOGIES CO.,LTD.</v>
          </cell>
          <cell r="N50" t="str">
            <v>This company is engaged in the manufacture of primary and storage batteries. It was founded in 2009 and conducts business from its registered head office located in Shanghai,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50" t="str">
            <v>Manufacturing</v>
          </cell>
          <cell r="R50" t="str">
            <v>China</v>
          </cell>
          <cell r="S50" t="str">
            <v>688063</v>
          </cell>
          <cell r="T50" t="str">
            <v>A+</v>
          </cell>
          <cell r="U50" t="str">
            <v>3691</v>
          </cell>
          <cell r="V50" t="str">
            <v>Engaged in the manufacture of primary and storage batteries</v>
          </cell>
          <cell r="W50" t="str">
            <v>The Company is mainly engaged in research and development, production and sales of LiFePO4 materials, cells and battery systems.</v>
          </cell>
          <cell r="Z50" t="str">
            <v>CN53564PC</v>
          </cell>
          <cell r="AA50">
            <v>6003285000</v>
          </cell>
          <cell r="AB50">
            <v>2067817000</v>
          </cell>
          <cell r="AC50">
            <v>1123173000</v>
          </cell>
          <cell r="AD50">
            <v>822947000</v>
          </cell>
          <cell r="AE50">
            <v>5959765000</v>
          </cell>
          <cell r="AF50">
            <v>2052608000</v>
          </cell>
          <cell r="AG50">
            <v>1117272000</v>
          </cell>
          <cell r="AH50">
            <v>817170000</v>
          </cell>
          <cell r="AI50">
            <v>-24817000</v>
          </cell>
          <cell r="AJ50">
            <v>-7216000</v>
          </cell>
          <cell r="AK50">
            <v>-4118000</v>
          </cell>
          <cell r="AL50">
            <v>-3632000</v>
          </cell>
          <cell r="AM50">
            <v>5934948000</v>
          </cell>
          <cell r="AN50">
            <v>2045392000</v>
          </cell>
          <cell r="AO50">
            <v>1113154000</v>
          </cell>
          <cell r="AP50">
            <v>813538000</v>
          </cell>
          <cell r="AQ50">
            <v>68337000</v>
          </cell>
          <cell r="AR50">
            <v>22425000</v>
          </cell>
          <cell r="AS50">
            <v>10019000</v>
          </cell>
          <cell r="AT50">
            <v>9409000</v>
          </cell>
          <cell r="AU50">
            <v>-3848293000</v>
          </cell>
          <cell r="AV50">
            <v>-1409182000</v>
          </cell>
          <cell r="AW50">
            <v>-611755000</v>
          </cell>
          <cell r="AX50">
            <v>-515797000</v>
          </cell>
          <cell r="AY50" t="str">
            <v>n.a.</v>
          </cell>
          <cell r="AZ50" t="str">
            <v>n.a.</v>
          </cell>
          <cell r="BA50" t="str">
            <v>n.a.</v>
          </cell>
          <cell r="BB50" t="str">
            <v>n.a.</v>
          </cell>
          <cell r="BC50">
            <v>-578625000</v>
          </cell>
          <cell r="BD50">
            <v>-255165000</v>
          </cell>
          <cell r="BE50">
            <v>-140774000</v>
          </cell>
          <cell r="BF50">
            <v>-138499000</v>
          </cell>
          <cell r="BG50">
            <v>1576367000</v>
          </cell>
          <cell r="BH50">
            <v>403470000</v>
          </cell>
          <cell r="BI50">
            <v>370644000</v>
          </cell>
          <cell r="BJ50" t="str">
            <v>n.a.</v>
          </cell>
          <cell r="BK50">
            <v>-78113000</v>
          </cell>
          <cell r="BL50">
            <v>-34100000</v>
          </cell>
          <cell r="BM50">
            <v>-20812000</v>
          </cell>
          <cell r="BN50" t="str">
            <v>n.a.</v>
          </cell>
          <cell r="BO50">
            <v>-74207000</v>
          </cell>
          <cell r="BP50">
            <v>-32794000</v>
          </cell>
          <cell r="BQ50">
            <v>-20054000</v>
          </cell>
          <cell r="BR50" t="str">
            <v>n.a.</v>
          </cell>
          <cell r="BS50">
            <v>-3906000</v>
          </cell>
          <cell r="BT50">
            <v>-1306000</v>
          </cell>
          <cell r="BU50">
            <v>-758000</v>
          </cell>
          <cell r="BV50" t="str">
            <v>n.a.</v>
          </cell>
          <cell r="BW50">
            <v>1272729000</v>
          </cell>
          <cell r="BX50">
            <v>316180000</v>
          </cell>
          <cell r="BY50">
            <v>274485000</v>
          </cell>
          <cell r="BZ50">
            <v>144114000</v>
          </cell>
          <cell r="CA50">
            <v>5959380000</v>
          </cell>
          <cell r="CB50">
            <v>3178006000</v>
          </cell>
          <cell r="CC50">
            <v>2813161000</v>
          </cell>
          <cell r="CD50">
            <v>524025000</v>
          </cell>
          <cell r="CE50">
            <v>1415618000</v>
          </cell>
          <cell r="CF50">
            <v>687179000</v>
          </cell>
          <cell r="CG50">
            <v>190004000</v>
          </cell>
          <cell r="CH50">
            <v>152607000</v>
          </cell>
          <cell r="CI50">
            <v>1973848000</v>
          </cell>
          <cell r="CJ50">
            <v>559059000</v>
          </cell>
          <cell r="CK50">
            <v>252141000</v>
          </cell>
          <cell r="CL50">
            <v>153477000</v>
          </cell>
          <cell r="CM50">
            <v>567037000</v>
          </cell>
          <cell r="CN50">
            <v>1318532000</v>
          </cell>
          <cell r="CO50">
            <v>107434000</v>
          </cell>
          <cell r="CP50">
            <v>95372000</v>
          </cell>
          <cell r="CQ50">
            <v>1978418000</v>
          </cell>
          <cell r="CR50">
            <v>432885000</v>
          </cell>
          <cell r="CS50">
            <v>2254137000</v>
          </cell>
          <cell r="CT50">
            <v>113744000</v>
          </cell>
          <cell r="CU50">
            <v>873918000</v>
          </cell>
          <cell r="CV50">
            <v>283102000</v>
          </cell>
          <cell r="CW50" t="str">
            <v>n.a.</v>
          </cell>
          <cell r="CX50" t="str">
            <v>n.a.</v>
          </cell>
          <cell r="CY50">
            <v>366067000</v>
          </cell>
          <cell r="CZ50">
            <v>153902000</v>
          </cell>
          <cell r="DA50">
            <v>82168000</v>
          </cell>
          <cell r="DB50">
            <v>90624000</v>
          </cell>
          <cell r="DC50">
            <v>8089539000</v>
          </cell>
          <cell r="DD50">
            <v>4266258000</v>
          </cell>
          <cell r="DE50">
            <v>3213764000</v>
          </cell>
          <cell r="DF50">
            <v>796946000</v>
          </cell>
          <cell r="DH50">
            <v>5934948000</v>
          </cell>
          <cell r="DI50">
            <v>-3848293000</v>
          </cell>
          <cell r="DJ50">
            <v>-578625000</v>
          </cell>
          <cell r="DK50">
            <v>-78113000</v>
          </cell>
          <cell r="DL50">
            <v>1429917000</v>
          </cell>
          <cell r="DM50">
            <v>0.24093168128853024</v>
          </cell>
          <cell r="DN50">
            <v>0.31740447513013786</v>
          </cell>
          <cell r="DO50" t="str">
            <v>n.a.</v>
          </cell>
          <cell r="DP50">
            <v>1051398500</v>
          </cell>
          <cell r="DQ50">
            <v>259984500</v>
          </cell>
          <cell r="DS50">
            <v>2045392000</v>
          </cell>
          <cell r="DT50">
            <v>-1409182000</v>
          </cell>
          <cell r="DU50">
            <v>-255165000</v>
          </cell>
          <cell r="DV50">
            <v>-34100000</v>
          </cell>
          <cell r="DW50">
            <v>346945000</v>
          </cell>
          <cell r="DX50">
            <v>0.16962274224207388</v>
          </cell>
          <cell r="DY50">
            <v>0.20427190250858579</v>
          </cell>
          <cell r="DZ50" t="str">
            <v>n.a.</v>
          </cell>
          <cell r="EA50">
            <v>438591500</v>
          </cell>
          <cell r="EB50">
            <v>118035000</v>
          </cell>
          <cell r="ED50">
            <v>1113154000</v>
          </cell>
          <cell r="EE50">
            <v>-611755000</v>
          </cell>
          <cell r="EF50">
            <v>-140774000</v>
          </cell>
          <cell r="EG50">
            <v>-20812000</v>
          </cell>
          <cell r="EH50">
            <v>339813000</v>
          </cell>
          <cell r="EI50">
            <v>0.30527042978779217</v>
          </cell>
          <cell r="EJ50">
            <v>0.43940900585899362</v>
          </cell>
          <cell r="EK50" t="str">
            <v>n.a.</v>
          </cell>
          <cell r="EL50">
            <v>171305500</v>
          </cell>
          <cell r="EM50">
            <v>86396000</v>
          </cell>
          <cell r="EO50">
            <v>3031164666.6666665</v>
          </cell>
          <cell r="EP50">
            <v>-1956410000</v>
          </cell>
          <cell r="EQ50">
            <v>-324854666.66666669</v>
          </cell>
          <cell r="ER50">
            <v>-44341666.666666664</v>
          </cell>
          <cell r="ES50">
            <v>705558333.33333313</v>
          </cell>
          <cell r="ET50">
            <v>0.23276806472847505</v>
          </cell>
          <cell r="EU50">
            <v>0.30338683001522609</v>
          </cell>
          <cell r="EV50" t="e">
            <v>#VALUE!</v>
          </cell>
          <cell r="EW50">
            <v>553765166.66666663</v>
          </cell>
          <cell r="EX50">
            <v>154805166.66666666</v>
          </cell>
        </row>
        <row r="51">
          <cell r="B51" t="str">
            <v>AMBER ENTERPRISES INDIA LIMITED</v>
          </cell>
          <cell r="C51" t="str">
            <v>exclude</v>
          </cell>
          <cell r="D51" t="str">
            <v>Lev SDA/SDP</v>
          </cell>
          <cell r="H51" t="str">
            <v/>
          </cell>
          <cell r="I51" t="str">
            <v>ok，sda/sdp</v>
          </cell>
          <cell r="J51" t="str">
            <v>exclude</v>
          </cell>
          <cell r="K51" t="str">
            <v>ok, sda/sdp</v>
          </cell>
          <cell r="M51" t="str">
            <v>AMBER ENTERPRISES INDIA LIMITED</v>
          </cell>
          <cell r="N51" t="str">
            <v>The company is engaged in production of white goods. It was incorporated in 1992 by Kartar Singh. The registered business office of the company is located in Gurgaon, India.The company offers split and window air conditioners for commercial and residential use; package air conditioners for indian railways and commercial use; heat exchangers; multi flow condensers; home appliances like washing machines, refrigerators and microwaves; luminaries for commercial use; plastic extrusion sheets; vacuum forming components; injection molding components; sheet metal components; and auto parts.It is considered one of the largest original equipment manufacturer of white goods in the country. It strives to be the first choice of customers; and to add value to their business.The company is active and operational in India.Some of its clients are LG; Voltas; Videocon; Whirlpool; Blue Star; Onida; Philips; Indian Railway; Swaraj Mazda; and John Deree.</v>
          </cell>
          <cell r="O51" t="str">
            <v>Manufacturing</v>
          </cell>
          <cell r="P51" t="str">
            <v>www.ambergroupindia.com</v>
          </cell>
          <cell r="R51" t="str">
            <v>India</v>
          </cell>
          <cell r="S51" t="str">
            <v>540902</v>
          </cell>
          <cell r="T51" t="str">
            <v>A+</v>
          </cell>
          <cell r="U51" t="str">
            <v>3699</v>
          </cell>
          <cell r="V51" t="str">
            <v>Engaged in production of white goods</v>
          </cell>
          <cell r="W51" t="str">
            <v>The Company is engaged in the business of manufacturing a versatile range of products i.e. Air conditioners, electronics and refrigeration solutions to railways, microwave ovens, washing machines, refrigerators, heat exchangers, sheet metal components, HVAC (Heating, Ventilation and Air Conditioning) products and sevices for mobility applications etc.</v>
          </cell>
          <cell r="X51" t="str">
            <v>AMBER ENTERPRISES INDIA PRIVATE LIMITED</v>
          </cell>
          <cell r="Z51" t="str">
            <v>IN104784FI</v>
          </cell>
          <cell r="AA51">
            <v>69270951000</v>
          </cell>
          <cell r="AB51">
            <v>42063973000</v>
          </cell>
          <cell r="AC51">
            <v>30388700000</v>
          </cell>
          <cell r="AD51">
            <v>39352312000</v>
          </cell>
          <cell r="AE51">
            <v>67461944000</v>
          </cell>
          <cell r="AF51">
            <v>41054595000</v>
          </cell>
          <cell r="AG51">
            <v>29840127000</v>
          </cell>
          <cell r="AH51">
            <v>39033067000</v>
          </cell>
          <cell r="AI51" t="str">
            <v>n.a.</v>
          </cell>
          <cell r="AJ51" t="str">
            <v>n.a.</v>
          </cell>
          <cell r="AK51" t="str">
            <v>n.a.</v>
          </cell>
          <cell r="AL51" t="str">
            <v>n.a.</v>
          </cell>
          <cell r="AM51">
            <v>67461944000</v>
          </cell>
          <cell r="AN51">
            <v>41054595000</v>
          </cell>
          <cell r="AO51">
            <v>29840127000</v>
          </cell>
          <cell r="AP51">
            <v>39033067000</v>
          </cell>
          <cell r="AQ51">
            <v>1809007000</v>
          </cell>
          <cell r="AR51">
            <v>1009378000</v>
          </cell>
          <cell r="AS51">
            <v>548573000</v>
          </cell>
          <cell r="AT51">
            <v>319245000</v>
          </cell>
          <cell r="AU51">
            <v>-58677643000</v>
          </cell>
          <cell r="AV51">
            <v>-35296667000</v>
          </cell>
          <cell r="AW51">
            <v>-25135050000</v>
          </cell>
          <cell r="AX51">
            <v>-33017276000</v>
          </cell>
          <cell r="AY51">
            <v>0</v>
          </cell>
          <cell r="AZ51">
            <v>0</v>
          </cell>
          <cell r="BA51">
            <v>-3958000</v>
          </cell>
          <cell r="BB51">
            <v>-96286000</v>
          </cell>
          <cell r="BC51">
            <v>-6118749000</v>
          </cell>
          <cell r="BD51">
            <v>-3991895000</v>
          </cell>
          <cell r="BE51">
            <v>-2881030000</v>
          </cell>
          <cell r="BF51">
            <v>-3241638000</v>
          </cell>
          <cell r="BG51">
            <v>4474559000</v>
          </cell>
          <cell r="BH51">
            <v>2775411000</v>
          </cell>
          <cell r="BI51">
            <v>2368662000</v>
          </cell>
          <cell r="BJ51">
            <v>2997112000</v>
          </cell>
          <cell r="BK51">
            <v>-1416626000</v>
          </cell>
          <cell r="BL51">
            <v>-1094979000</v>
          </cell>
          <cell r="BM51">
            <v>-922967000</v>
          </cell>
          <cell r="BN51">
            <v>-847749000</v>
          </cell>
          <cell r="BO51">
            <v>-1057025000</v>
          </cell>
          <cell r="BP51">
            <v>-779276000</v>
          </cell>
          <cell r="BQ51">
            <v>-624764000</v>
          </cell>
          <cell r="BR51">
            <v>-583525000</v>
          </cell>
          <cell r="BS51">
            <v>-359601000</v>
          </cell>
          <cell r="BT51">
            <v>-315703000</v>
          </cell>
          <cell r="BU51">
            <v>-298203000</v>
          </cell>
          <cell r="BV51">
            <v>-264224000</v>
          </cell>
          <cell r="BW51">
            <v>1572036000</v>
          </cell>
          <cell r="BX51">
            <v>1091920000</v>
          </cell>
          <cell r="BY51">
            <v>815925000</v>
          </cell>
          <cell r="BZ51">
            <v>1584037000</v>
          </cell>
          <cell r="CA51">
            <v>38360247000</v>
          </cell>
          <cell r="CB51">
            <v>29680407000</v>
          </cell>
          <cell r="CC51">
            <v>21959449000</v>
          </cell>
          <cell r="CD51">
            <v>17308781000</v>
          </cell>
          <cell r="CE51">
            <v>10912827000</v>
          </cell>
          <cell r="CF51">
            <v>8408477000</v>
          </cell>
          <cell r="CG51">
            <v>7162889000</v>
          </cell>
          <cell r="CH51">
            <v>6556955000</v>
          </cell>
          <cell r="CI51">
            <v>17630934000</v>
          </cell>
          <cell r="CJ51">
            <v>13149125000</v>
          </cell>
          <cell r="CK51">
            <v>10689917000</v>
          </cell>
          <cell r="CL51">
            <v>8542016000</v>
          </cell>
          <cell r="CM51">
            <v>1381753000</v>
          </cell>
          <cell r="CN51">
            <v>940218000</v>
          </cell>
          <cell r="CO51">
            <v>532050000</v>
          </cell>
          <cell r="CP51">
            <v>787605000</v>
          </cell>
          <cell r="CQ51">
            <v>7506271000</v>
          </cell>
          <cell r="CR51">
            <v>6823562000</v>
          </cell>
          <cell r="CS51">
            <v>3428763000</v>
          </cell>
          <cell r="CT51">
            <v>1202730000</v>
          </cell>
          <cell r="CU51">
            <v>1911796000</v>
          </cell>
          <cell r="CV51">
            <v>1197651000</v>
          </cell>
          <cell r="CW51">
            <v>529447000</v>
          </cell>
          <cell r="CX51" t="str">
            <v>n.a.</v>
          </cell>
          <cell r="CY51">
            <v>682464000</v>
          </cell>
          <cell r="CZ51">
            <v>1437206000</v>
          </cell>
          <cell r="DA51">
            <v>610066000</v>
          </cell>
          <cell r="DB51">
            <v>315871000</v>
          </cell>
          <cell r="DC51">
            <v>62433239000</v>
          </cell>
          <cell r="DD51">
            <v>49124599000</v>
          </cell>
          <cell r="DE51">
            <v>35865534000</v>
          </cell>
          <cell r="DF51">
            <v>29008146000</v>
          </cell>
          <cell r="DH51">
            <v>67461944000</v>
          </cell>
          <cell r="DI51">
            <v>-58677643000</v>
          </cell>
          <cell r="DJ51">
            <v>-6118749000</v>
          </cell>
          <cell r="DK51">
            <v>-1416626000</v>
          </cell>
          <cell r="DL51">
            <v>1248926000</v>
          </cell>
          <cell r="DM51">
            <v>1.8513044925002459E-2</v>
          </cell>
          <cell r="DN51">
            <v>1.886224246718372E-2</v>
          </cell>
          <cell r="DO51">
            <v>0</v>
          </cell>
          <cell r="DP51">
            <v>9660652000</v>
          </cell>
          <cell r="DQ51">
            <v>1059835000</v>
          </cell>
          <cell r="DS51">
            <v>41054595000</v>
          </cell>
          <cell r="DT51">
            <v>-35296667000</v>
          </cell>
          <cell r="DU51">
            <v>-3991895000</v>
          </cell>
          <cell r="DV51">
            <v>-1094979000</v>
          </cell>
          <cell r="DW51">
            <v>671054000</v>
          </cell>
          <cell r="DX51">
            <v>1.6345405429039065E-2</v>
          </cell>
          <cell r="DY51">
            <v>1.6617017314058714E-2</v>
          </cell>
          <cell r="DZ51">
            <v>0</v>
          </cell>
          <cell r="EA51">
            <v>7785683000</v>
          </cell>
          <cell r="EB51">
            <v>1023636000</v>
          </cell>
          <cell r="ED51">
            <v>29840127000</v>
          </cell>
          <cell r="EE51">
            <v>-25135050000</v>
          </cell>
          <cell r="EF51">
            <v>-2884988000</v>
          </cell>
          <cell r="EG51">
            <v>-922967000</v>
          </cell>
          <cell r="EH51">
            <v>897122000</v>
          </cell>
          <cell r="EI51">
            <v>3.006428223311516E-2</v>
          </cell>
          <cell r="EJ51">
            <v>3.0996159521100176E-2</v>
          </cell>
          <cell r="EK51">
            <v>-3958000</v>
          </cell>
          <cell r="EL51">
            <v>6859922000</v>
          </cell>
          <cell r="EM51">
            <v>462968500</v>
          </cell>
          <cell r="EO51">
            <v>46118888666.666664</v>
          </cell>
          <cell r="EP51">
            <v>-39703120000</v>
          </cell>
          <cell r="EQ51">
            <v>-4331877333.333333</v>
          </cell>
          <cell r="ER51">
            <v>-1144857333.3333333</v>
          </cell>
          <cell r="ES51">
            <v>939033999.99999785</v>
          </cell>
          <cell r="ET51">
            <v>2.036115845694051E-2</v>
          </cell>
          <cell r="EU51">
            <v>2.0784351940220151E-2</v>
          </cell>
          <cell r="EV51">
            <v>1319333.3333333333</v>
          </cell>
          <cell r="EW51">
            <v>8102085666.666667</v>
          </cell>
          <cell r="EX51">
            <v>848813166.66666663</v>
          </cell>
        </row>
        <row r="52">
          <cell r="B52" t="str">
            <v>CROMPTON GREAVES CONSUMER ELECTRICALS LIMITED</v>
          </cell>
          <cell r="C52" t="str">
            <v>exclude</v>
          </cell>
          <cell r="D52" t="str">
            <v>Lev SDA/SDP</v>
          </cell>
          <cell r="H52" t="str">
            <v/>
          </cell>
          <cell r="I52" t="str">
            <v>ok，sda/sdp</v>
          </cell>
          <cell r="J52" t="str">
            <v>exclude</v>
          </cell>
          <cell r="K52" t="str">
            <v>ok, sda/sdp</v>
          </cell>
          <cell r="M52" t="str">
            <v>CROMPTON GREAVES CONSUMER ELECTRICALS LIMITED</v>
          </cell>
          <cell r="N52" t="str">
            <v>This company is engaged in the design, manufacture, marketing, and servicing of electrical and electronic components, assemblies, and systems. It was incorporated in 2015 and conducts business from its registered head office located in Mumbai, India.The company primarily manufactures a wide range of electrical equipment and components, including uninterruptible power systems, DC power systems, management software, electrical apparatus and equipment, relays and industrial controls, fluid power pumps and motors, switchgear and switchboard apparatus, current carrying wiring devices. Its power distribution equipment is used in residences, apartment and office buildings, commercial sites, universities, hospitals, and factories. Further, the company creates and implements any desired customer requirements with exact components of the logistics chain required by the customer.</v>
          </cell>
          <cell r="O52" t="str">
            <v>Manufacturing; Wholesale; Services</v>
          </cell>
          <cell r="P52" t="str">
            <v>www.crompton.co.in</v>
          </cell>
          <cell r="R52" t="str">
            <v>India</v>
          </cell>
          <cell r="S52" t="str">
            <v>CROMPTON</v>
          </cell>
          <cell r="T52" t="str">
            <v>A+</v>
          </cell>
          <cell r="U52" t="str">
            <v>3699</v>
          </cell>
          <cell r="V52" t="str">
            <v>Engaged in the design, manufacture, marketing, and servicing of electrical and electronic components, assemblies, and systems</v>
          </cell>
          <cell r="W52" t="str">
            <v>The Company is engaged in the business of manufacturing, trading, selling and distribution of fans, lighting, pumps and appliances.</v>
          </cell>
          <cell r="Z52" t="str">
            <v>IN117372FI</v>
          </cell>
          <cell r="AA52">
            <v>68747200000</v>
          </cell>
          <cell r="AB52">
            <v>54013000000</v>
          </cell>
          <cell r="AC52">
            <v>48042300000</v>
          </cell>
          <cell r="AD52">
            <v>45219700000</v>
          </cell>
          <cell r="AE52">
            <v>68325500000</v>
          </cell>
          <cell r="AF52">
            <v>53740600000</v>
          </cell>
          <cell r="AG52">
            <v>47921900000</v>
          </cell>
          <cell r="AH52">
            <v>45054700000</v>
          </cell>
          <cell r="AI52" t="str">
            <v>n.a.</v>
          </cell>
          <cell r="AJ52" t="str">
            <v>n.a.</v>
          </cell>
          <cell r="AK52" t="str">
            <v>n.a.</v>
          </cell>
          <cell r="AL52" t="str">
            <v>n.a.</v>
          </cell>
          <cell r="AM52">
            <v>68325500000</v>
          </cell>
          <cell r="AN52">
            <v>53740600000</v>
          </cell>
          <cell r="AO52">
            <v>47921900000</v>
          </cell>
          <cell r="AP52">
            <v>45054700000</v>
          </cell>
          <cell r="AQ52">
            <v>421700000</v>
          </cell>
          <cell r="AR52">
            <v>272400000</v>
          </cell>
          <cell r="AS52">
            <v>120400000</v>
          </cell>
          <cell r="AT52">
            <v>165000000</v>
          </cell>
          <cell r="AU52">
            <v>-47712900000</v>
          </cell>
          <cell r="AV52">
            <v>-37866500000</v>
          </cell>
          <cell r="AW52">
            <v>-32786100000</v>
          </cell>
          <cell r="AX52">
            <v>-30852500000</v>
          </cell>
          <cell r="AY52">
            <v>-785000000</v>
          </cell>
          <cell r="AZ52">
            <v>-508600000</v>
          </cell>
          <cell r="BA52">
            <v>-230400000</v>
          </cell>
          <cell r="BB52">
            <v>-181000000</v>
          </cell>
          <cell r="BC52">
            <v>-12281200000</v>
          </cell>
          <cell r="BD52">
            <v>-7721600000</v>
          </cell>
          <cell r="BE52">
            <v>-7692300000</v>
          </cell>
          <cell r="BF52">
            <v>-8178100000</v>
          </cell>
          <cell r="BG52">
            <v>7968100000</v>
          </cell>
          <cell r="BH52">
            <v>7916300000</v>
          </cell>
          <cell r="BI52">
            <v>7333500000</v>
          </cell>
          <cell r="BJ52">
            <v>6008100000</v>
          </cell>
          <cell r="BK52">
            <v>-1159200000</v>
          </cell>
          <cell r="BL52">
            <v>-422900000</v>
          </cell>
          <cell r="BM52">
            <v>-296900000</v>
          </cell>
          <cell r="BN52">
            <v>-267900000</v>
          </cell>
          <cell r="BO52">
            <v>-661500000</v>
          </cell>
          <cell r="BP52">
            <v>-407900000</v>
          </cell>
          <cell r="BQ52">
            <v>-278000000</v>
          </cell>
          <cell r="BR52">
            <v>-248300000</v>
          </cell>
          <cell r="BS52">
            <v>-497700000</v>
          </cell>
          <cell r="BT52">
            <v>-15000000</v>
          </cell>
          <cell r="BU52">
            <v>-18900000</v>
          </cell>
          <cell r="BV52">
            <v>-19600000</v>
          </cell>
          <cell r="BW52">
            <v>4632100000</v>
          </cell>
          <cell r="BX52">
            <v>5783800000</v>
          </cell>
          <cell r="BY52">
            <v>6166500000</v>
          </cell>
          <cell r="BZ52">
            <v>4963900000</v>
          </cell>
          <cell r="CA52">
            <v>22582900000</v>
          </cell>
          <cell r="CB52">
            <v>30434200000</v>
          </cell>
          <cell r="CC52">
            <v>25795200000</v>
          </cell>
          <cell r="CD52">
            <v>17416700000</v>
          </cell>
          <cell r="CE52">
            <v>7438500000</v>
          </cell>
          <cell r="CF52">
            <v>7210400000</v>
          </cell>
          <cell r="CG52">
            <v>5186400000</v>
          </cell>
          <cell r="CH52">
            <v>4636100000</v>
          </cell>
          <cell r="CI52">
            <v>6705600000</v>
          </cell>
          <cell r="CJ52">
            <v>5936000000</v>
          </cell>
          <cell r="CK52">
            <v>4608100000</v>
          </cell>
          <cell r="CL52">
            <v>4634600000</v>
          </cell>
          <cell r="CM52">
            <v>1284800000</v>
          </cell>
          <cell r="CN52">
            <v>1417900000</v>
          </cell>
          <cell r="CO52">
            <v>1712600000</v>
          </cell>
          <cell r="CP52">
            <v>1953400000</v>
          </cell>
          <cell r="CQ52">
            <v>6573100000</v>
          </cell>
          <cell r="CR52">
            <v>15390200000</v>
          </cell>
          <cell r="CS52">
            <v>13736800000</v>
          </cell>
          <cell r="CT52">
            <v>5889400000</v>
          </cell>
          <cell r="CU52">
            <v>5478300000</v>
          </cell>
          <cell r="CV52">
            <v>6238300000</v>
          </cell>
          <cell r="CW52">
            <v>7697300000</v>
          </cell>
          <cell r="CX52">
            <v>5408200000</v>
          </cell>
          <cell r="CY52">
            <v>420400000</v>
          </cell>
          <cell r="CZ52">
            <v>429700000</v>
          </cell>
          <cell r="DA52">
            <v>302400000</v>
          </cell>
          <cell r="DB52">
            <v>359300000</v>
          </cell>
          <cell r="DC52">
            <v>56544300000</v>
          </cell>
          <cell r="DD52">
            <v>64485900000</v>
          </cell>
          <cell r="DE52">
            <v>35974300000</v>
          </cell>
          <cell r="DF52">
            <v>27518200000</v>
          </cell>
          <cell r="DH52">
            <v>68325500000</v>
          </cell>
          <cell r="DI52">
            <v>-47712900000</v>
          </cell>
          <cell r="DJ52">
            <v>-13066200000</v>
          </cell>
          <cell r="DK52">
            <v>-1159200000</v>
          </cell>
          <cell r="DL52">
            <v>6387200000</v>
          </cell>
          <cell r="DM52">
            <v>9.3481935734096341E-2</v>
          </cell>
          <cell r="DN52">
            <v>0.10312197783923679</v>
          </cell>
          <cell r="DO52">
            <v>-785000000</v>
          </cell>
          <cell r="DP52">
            <v>7324450000</v>
          </cell>
          <cell r="DQ52">
            <v>425050000</v>
          </cell>
          <cell r="DS52">
            <v>53740600000</v>
          </cell>
          <cell r="DT52">
            <v>-37866500000</v>
          </cell>
          <cell r="DU52">
            <v>-8230200000</v>
          </cell>
          <cell r="DV52">
            <v>-422900000</v>
          </cell>
          <cell r="DW52">
            <v>7221000000</v>
          </cell>
          <cell r="DX52">
            <v>0.13436768476719649</v>
          </cell>
          <cell r="DY52">
            <v>0.15522489445309073</v>
          </cell>
          <cell r="DZ52">
            <v>-508600000</v>
          </cell>
          <cell r="EA52">
            <v>6198400000</v>
          </cell>
          <cell r="EB52">
            <v>366050000</v>
          </cell>
          <cell r="ED52">
            <v>47921900000</v>
          </cell>
          <cell r="EE52">
            <v>-32786100000</v>
          </cell>
          <cell r="EF52">
            <v>-7922700000</v>
          </cell>
          <cell r="EG52">
            <v>-296900000</v>
          </cell>
          <cell r="EH52">
            <v>6916200000</v>
          </cell>
          <cell r="EI52">
            <v>0.14432232444873846</v>
          </cell>
          <cell r="EJ52">
            <v>0.16866435641874178</v>
          </cell>
          <cell r="EK52">
            <v>-230400000</v>
          </cell>
          <cell r="EL52">
            <v>4911250000</v>
          </cell>
          <cell r="EM52">
            <v>330850000</v>
          </cell>
          <cell r="EO52">
            <v>56662666666.666664</v>
          </cell>
          <cell r="EP52">
            <v>-39455166666.666664</v>
          </cell>
          <cell r="EQ52">
            <v>-9739700000</v>
          </cell>
          <cell r="ER52">
            <v>-626333333.33333337</v>
          </cell>
          <cell r="ES52">
            <v>6841466666.666667</v>
          </cell>
          <cell r="ET52">
            <v>0.1207402875497094</v>
          </cell>
          <cell r="EU52">
            <v>0.13732039105173435</v>
          </cell>
          <cell r="EV52">
            <v>508000000</v>
          </cell>
          <cell r="EW52">
            <v>6144700000</v>
          </cell>
          <cell r="EX52">
            <v>373983333.33333331</v>
          </cell>
        </row>
        <row r="53">
          <cell r="B53" t="str">
            <v>SINFONIA TECHNOLOGY CO LTD</v>
          </cell>
          <cell r="C53" t="str">
            <v>exclude</v>
          </cell>
          <cell r="D53" t="str">
            <v>Lev SDA/SDP</v>
          </cell>
          <cell r="H53" t="str">
            <v/>
          </cell>
          <cell r="I53" t="str">
            <v>ok，sda/sdp</v>
          </cell>
          <cell r="J53" t="str">
            <v>exclude</v>
          </cell>
          <cell r="K53" t="str">
            <v>ok, sda/sdp</v>
          </cell>
          <cell r="M53" t="str">
            <v>SINFONIA TECHNOLOGY CO LTD</v>
          </cell>
          <cell r="N53" t="str">
            <v>This company is engaged in the manufacture and wholesale of motion equipment. It was founded in May 1917 and has its headquarters in Minato, Tokyo, Japan. The company operates manufacturing plants in Japan: Toyohashi, Ise and Toba. Its Toyohashi plant produces industrial electrical equipment, electrical equipment for public use, co-generation systems, metal thermal-processing devices, semiconductor-related manufacturing equipment, vibratory conveyor systems, and control computers. The company's Ise plant is involved in the manufacture of color printers, automatic ticket vending machines, prepaid card machines, unmanned vehicle systems, industrial vehicles, aerospace equipment, electromagnetic clutches/brakes, hospital conveyor systems; and small wind power generators. The Toba plant specializes in the production of AC/DC servomotors, small DC motors, and small motors for specific uses. The company's products are marketed and sold throughout Japan and internationally in cooperation with its local and foreign business partners and affiliates.</v>
          </cell>
          <cell r="O53" t="str">
            <v>Manufacturing</v>
          </cell>
          <cell r="P53" t="str">
            <v>www.shinko-elec.co.jp</v>
          </cell>
          <cell r="R53" t="str">
            <v>Japan</v>
          </cell>
          <cell r="S53" t="str">
            <v>6507</v>
          </cell>
          <cell r="T53" t="str">
            <v>A+</v>
          </cell>
          <cell r="U53" t="str">
            <v>3699</v>
          </cell>
          <cell r="V53" t="str">
            <v>Engaged in the manufacture and wholesale of motion equipment</v>
          </cell>
          <cell r="W53" t="str">
            <v>The Company is a company mainly engaged in the manufacture and sale of motion equipment.</v>
          </cell>
          <cell r="X53" t="str">
            <v>SHINKO ELECTRIC CO LTD</v>
          </cell>
          <cell r="Z53" t="str">
            <v>JP2010401054443</v>
          </cell>
          <cell r="AA53">
            <v>108808000000</v>
          </cell>
          <cell r="AB53">
            <v>94585000000</v>
          </cell>
          <cell r="AC53">
            <v>87312000000</v>
          </cell>
          <cell r="AD53">
            <v>89757000000</v>
          </cell>
          <cell r="AE53">
            <v>108808000000</v>
          </cell>
          <cell r="AF53">
            <v>94585000000</v>
          </cell>
          <cell r="AG53">
            <v>87312000000</v>
          </cell>
          <cell r="AH53">
            <v>89757000000</v>
          </cell>
          <cell r="AI53" t="str">
            <v>n.a.</v>
          </cell>
          <cell r="AJ53" t="str">
            <v>n.a.</v>
          </cell>
          <cell r="AK53" t="str">
            <v>n.a.</v>
          </cell>
          <cell r="AL53" t="str">
            <v>n.a.</v>
          </cell>
          <cell r="AM53">
            <v>108808000000</v>
          </cell>
          <cell r="AN53">
            <v>94585000000</v>
          </cell>
          <cell r="AO53">
            <v>87312000000</v>
          </cell>
          <cell r="AP53">
            <v>89757000000</v>
          </cell>
          <cell r="AQ53" t="str">
            <v>n.a.</v>
          </cell>
          <cell r="AR53" t="str">
            <v>n.a.</v>
          </cell>
          <cell r="AS53" t="str">
            <v>n.a.</v>
          </cell>
          <cell r="AT53" t="str">
            <v>n.a.</v>
          </cell>
          <cell r="AU53">
            <v>-76887000000</v>
          </cell>
          <cell r="AV53">
            <v>-68701000000</v>
          </cell>
          <cell r="AW53">
            <v>-65116000000</v>
          </cell>
          <cell r="AX53">
            <v>-67599000000</v>
          </cell>
          <cell r="AY53">
            <v>-3894000000</v>
          </cell>
          <cell r="AZ53">
            <v>-2888000000</v>
          </cell>
          <cell r="BA53">
            <v>-2710000000</v>
          </cell>
          <cell r="BB53">
            <v>-3080000000</v>
          </cell>
          <cell r="BC53">
            <v>-13168000000</v>
          </cell>
          <cell r="BD53">
            <v>-12278000000</v>
          </cell>
          <cell r="BE53">
            <v>-11425000000</v>
          </cell>
          <cell r="BF53">
            <v>-12973000000</v>
          </cell>
          <cell r="BG53">
            <v>14859000000</v>
          </cell>
          <cell r="BH53">
            <v>10718000000</v>
          </cell>
          <cell r="BI53">
            <v>8061000000</v>
          </cell>
          <cell r="BJ53">
            <v>6105000000</v>
          </cell>
          <cell r="BK53">
            <v>-3233000000</v>
          </cell>
          <cell r="BL53">
            <v>-3203000000</v>
          </cell>
          <cell r="BM53">
            <v>-3170000000</v>
          </cell>
          <cell r="BN53">
            <v>-3098000000</v>
          </cell>
          <cell r="BO53">
            <v>-3233000000</v>
          </cell>
          <cell r="BP53">
            <v>-3203000000</v>
          </cell>
          <cell r="BQ53">
            <v>-3170000000</v>
          </cell>
          <cell r="BR53">
            <v>-3098000000</v>
          </cell>
          <cell r="BS53">
            <v>0</v>
          </cell>
          <cell r="BT53">
            <v>0</v>
          </cell>
          <cell r="BU53">
            <v>0</v>
          </cell>
          <cell r="BV53">
            <v>0</v>
          </cell>
          <cell r="BW53">
            <v>8098000000</v>
          </cell>
          <cell r="BX53">
            <v>5593000000</v>
          </cell>
          <cell r="BY53">
            <v>3677000000</v>
          </cell>
          <cell r="BZ53">
            <v>1688000000</v>
          </cell>
          <cell r="CA53">
            <v>74297000000</v>
          </cell>
          <cell r="CB53">
            <v>67803000000</v>
          </cell>
          <cell r="CC53">
            <v>58888000000</v>
          </cell>
          <cell r="CD53">
            <v>57090000000</v>
          </cell>
          <cell r="CE53">
            <v>26774000000</v>
          </cell>
          <cell r="CF53">
            <v>23576000000</v>
          </cell>
          <cell r="CG53">
            <v>16187000000</v>
          </cell>
          <cell r="CH53">
            <v>18459000000</v>
          </cell>
          <cell r="CI53">
            <v>37251000000</v>
          </cell>
          <cell r="CJ53">
            <v>34801000000</v>
          </cell>
          <cell r="CK53">
            <v>29526000000</v>
          </cell>
          <cell r="CL53">
            <v>30225000000</v>
          </cell>
          <cell r="CM53">
            <v>778000000</v>
          </cell>
          <cell r="CN53">
            <v>692000000</v>
          </cell>
          <cell r="CO53">
            <v>816000000</v>
          </cell>
          <cell r="CP53">
            <v>784000000</v>
          </cell>
          <cell r="CQ53">
            <v>9494000000</v>
          </cell>
          <cell r="CR53">
            <v>8734000000</v>
          </cell>
          <cell r="CS53">
            <v>12359000000</v>
          </cell>
          <cell r="CT53">
            <v>7622000000</v>
          </cell>
          <cell r="CU53" t="str">
            <v>n.a.</v>
          </cell>
          <cell r="CV53" t="str">
            <v>n.a.</v>
          </cell>
          <cell r="CW53" t="str">
            <v>n.a.</v>
          </cell>
          <cell r="CX53" t="str">
            <v>n.a.</v>
          </cell>
          <cell r="CY53" t="str">
            <v>n.a.</v>
          </cell>
          <cell r="CZ53" t="str">
            <v>n.a.</v>
          </cell>
          <cell r="DA53" t="str">
            <v>n.a.</v>
          </cell>
          <cell r="DB53" t="str">
            <v>n.a.</v>
          </cell>
          <cell r="DC53">
            <v>127321000000</v>
          </cell>
          <cell r="DD53">
            <v>116801000000</v>
          </cell>
          <cell r="DE53">
            <v>109353000000</v>
          </cell>
          <cell r="DF53">
            <v>103835000000</v>
          </cell>
          <cell r="DH53">
            <v>108808000000</v>
          </cell>
          <cell r="DI53">
            <v>-76887000000</v>
          </cell>
          <cell r="DJ53">
            <v>-17062000000</v>
          </cell>
          <cell r="DK53">
            <v>-3233000000</v>
          </cell>
          <cell r="DL53">
            <v>11626000000</v>
          </cell>
          <cell r="DM53">
            <v>0.10684876112050584</v>
          </cell>
          <cell r="DN53">
            <v>0.11963120742524336</v>
          </cell>
          <cell r="DO53">
            <v>-3894000000</v>
          </cell>
          <cell r="DP53">
            <v>25175000000</v>
          </cell>
          <cell r="DQ53" t="e">
            <v>#VALUE!</v>
          </cell>
          <cell r="DS53">
            <v>94585000000</v>
          </cell>
          <cell r="DT53">
            <v>-68701000000</v>
          </cell>
          <cell r="DU53">
            <v>-15166000000</v>
          </cell>
          <cell r="DV53">
            <v>-3203000000</v>
          </cell>
          <cell r="DW53">
            <v>7515000000</v>
          </cell>
          <cell r="DX53">
            <v>7.9452344452080145E-2</v>
          </cell>
          <cell r="DY53">
            <v>8.6309865625358903E-2</v>
          </cell>
          <cell r="DZ53">
            <v>-2888000000</v>
          </cell>
          <cell r="EA53">
            <v>19881500000</v>
          </cell>
          <cell r="EB53" t="e">
            <v>#VALUE!</v>
          </cell>
          <cell r="ED53">
            <v>87312000000</v>
          </cell>
          <cell r="EE53">
            <v>-65116000000</v>
          </cell>
          <cell r="EF53">
            <v>-14135000000</v>
          </cell>
          <cell r="EG53">
            <v>-3170000000</v>
          </cell>
          <cell r="EH53">
            <v>4891000000</v>
          </cell>
          <cell r="EI53">
            <v>5.6017500458127173E-2</v>
          </cell>
          <cell r="EJ53">
            <v>5.9341672631974859E-2</v>
          </cell>
          <cell r="EK53">
            <v>-2710000000</v>
          </cell>
          <cell r="EL53">
            <v>17323000000</v>
          </cell>
          <cell r="EM53" t="e">
            <v>#VALUE!</v>
          </cell>
          <cell r="EO53">
            <v>96901666666.666672</v>
          </cell>
          <cell r="EP53">
            <v>-70234666666.666672</v>
          </cell>
          <cell r="EQ53">
            <v>-15454333333.333334</v>
          </cell>
          <cell r="ER53">
            <v>-3202000000</v>
          </cell>
          <cell r="ES53">
            <v>8010666666.666666</v>
          </cell>
          <cell r="ET53">
            <v>8.2667996766481469E-2</v>
          </cell>
          <cell r="EU53">
            <v>9.0117859700832095E-2</v>
          </cell>
          <cell r="EV53">
            <v>3164000000</v>
          </cell>
          <cell r="EW53">
            <v>20793166666.666668</v>
          </cell>
          <cell r="EX53" t="e">
            <v>#VALUE!</v>
          </cell>
        </row>
        <row r="54">
          <cell r="B54" t="str">
            <v>KEHUA DATA CO.,LTD.</v>
          </cell>
          <cell r="C54" t="str">
            <v>exclude</v>
          </cell>
          <cell r="D54" t="str">
            <v>Lev SDA/SDP</v>
          </cell>
          <cell r="H54" t="str">
            <v/>
          </cell>
          <cell r="I54" t="str">
            <v>ok，sda/sdp</v>
          </cell>
          <cell r="J54" t="str">
            <v>exclude</v>
          </cell>
          <cell r="K54" t="str">
            <v>ok, sda/sdp</v>
          </cell>
          <cell r="M54" t="str">
            <v>KEHUA DATA CO.,LTD.</v>
          </cell>
          <cell r="N54" t="str">
            <v>This company, based in China, is engaged in the research, development, manufacture, and distribution of renewable energy and data center products under the Kehua brand name. It was founded in 1988, and its registered head office is located in Xiamen.The company offers central inverters, inverter containers, and central distribution systems; energy storage systems and converters, and storage batteries; grid-tied PV and string inverters; solar controllers, off grid inverters and chargers, single and three phase inverters, and 48V inverters; charging modules, and AC and DC chargers; combiner boxes and Pb-C batteries; and other customized products. It also provides online transformer-based, online transformer less, modular, line interactive, offline, lithium, and DC UPS; telecom inverter, static transfer switch, and industry UPS systems; and customized products comprising voltage and frequency adjustable UPS systems. In addition, it offers accessories, including 3 phase ATS racks, 3 phase bypass maintenance racks, 3 phase input racks, 3 phase lightning protection racks, 3 phase UPS distribution racks, batter racks, lead-acid batteries, MMBMs, PDU modules, single phase composite racks, single phase lightning protection racks, SNMPs, 3 phase voltage regulators, AC distribution cabinets, active power filters, battery cabinets, chargers, distribution cabinets, outdoor cabinets, power distribution cabinets, rack battery cabinets, and wall-mounted lightning protection products. It provides data center systems; and SNMP adapters, data collection devices, data center monitoring and management systems, data acquisition modules, leakage sensor modules, contact monitor modules, and GSM modules.</v>
          </cell>
          <cell r="O54" t="str">
            <v>Manufacturing; Wholesale</v>
          </cell>
          <cell r="P54" t="str">
            <v>www.kehua.com</v>
          </cell>
          <cell r="R54" t="str">
            <v>China</v>
          </cell>
          <cell r="S54" t="str">
            <v>002335</v>
          </cell>
          <cell r="T54" t="str">
            <v>A+</v>
          </cell>
          <cell r="U54" t="str">
            <v>3699</v>
          </cell>
          <cell r="V54" t="str">
            <v>Engaged in the research, development, manufacture, and distribution of renewable energy and data center products under the Kehua brand name</v>
          </cell>
          <cell r="W54" t="str">
            <v>The Company as a leader in smart power, focusing on the power electronics industry product development, production and sales.</v>
          </cell>
          <cell r="X54" t="str">
            <v>KE HUA HENG SHENG COMPANY LIMITED</v>
          </cell>
          <cell r="Y54" t="str">
            <v>Kehua</v>
          </cell>
          <cell r="Z54" t="str">
            <v>CN32080PC</v>
          </cell>
          <cell r="AA54">
            <v>5700355000</v>
          </cell>
          <cell r="AB54">
            <v>4883807000</v>
          </cell>
          <cell r="AC54">
            <v>4195731000</v>
          </cell>
          <cell r="AD54">
            <v>3892385000</v>
          </cell>
          <cell r="AE54">
            <v>5582868000</v>
          </cell>
          <cell r="AF54">
            <v>4797992000</v>
          </cell>
          <cell r="AG54">
            <v>4114300000</v>
          </cell>
          <cell r="AH54">
            <v>3777571000</v>
          </cell>
          <cell r="AI54">
            <v>-24478000</v>
          </cell>
          <cell r="AJ54">
            <v>-24082000</v>
          </cell>
          <cell r="AK54">
            <v>-21767000</v>
          </cell>
          <cell r="AL54">
            <v>-23472000</v>
          </cell>
          <cell r="AM54">
            <v>5558390000</v>
          </cell>
          <cell r="AN54">
            <v>4773910000</v>
          </cell>
          <cell r="AO54">
            <v>4092533000</v>
          </cell>
          <cell r="AP54">
            <v>3754099000</v>
          </cell>
          <cell r="AQ54">
            <v>141965000</v>
          </cell>
          <cell r="AR54">
            <v>109897000</v>
          </cell>
          <cell r="AS54">
            <v>103198000</v>
          </cell>
          <cell r="AT54">
            <v>138286000</v>
          </cell>
          <cell r="AU54">
            <v>-3541949000</v>
          </cell>
          <cell r="AV54">
            <v>-3058407000</v>
          </cell>
          <cell r="AW54">
            <v>-2523037000</v>
          </cell>
          <cell r="AX54">
            <v>-2434009000</v>
          </cell>
          <cell r="AY54" t="str">
            <v>n.a.</v>
          </cell>
          <cell r="AZ54" t="str">
            <v>n.a.</v>
          </cell>
          <cell r="BA54" t="str">
            <v>n.a.</v>
          </cell>
          <cell r="BB54" t="str">
            <v>n.a.</v>
          </cell>
          <cell r="BC54">
            <v>-1097221000</v>
          </cell>
          <cell r="BD54">
            <v>-908131000</v>
          </cell>
          <cell r="BE54">
            <v>-792891000</v>
          </cell>
          <cell r="BF54">
            <v>-808783000</v>
          </cell>
          <cell r="BG54">
            <v>1061185000</v>
          </cell>
          <cell r="BH54">
            <v>917269000</v>
          </cell>
          <cell r="BI54">
            <v>879803000</v>
          </cell>
          <cell r="BJ54">
            <v>649593000</v>
          </cell>
          <cell r="BK54">
            <v>-549382000</v>
          </cell>
          <cell r="BL54">
            <v>-365707000</v>
          </cell>
          <cell r="BM54">
            <v>-316470000</v>
          </cell>
          <cell r="BN54">
            <v>-299919000</v>
          </cell>
          <cell r="BO54">
            <v>-462848000</v>
          </cell>
          <cell r="BP54">
            <v>-295047000</v>
          </cell>
          <cell r="BQ54">
            <v>-240826000</v>
          </cell>
          <cell r="BR54">
            <v>-168083000</v>
          </cell>
          <cell r="BS54">
            <v>-86534000</v>
          </cell>
          <cell r="BT54">
            <v>-70660000</v>
          </cell>
          <cell r="BU54">
            <v>-75644000</v>
          </cell>
          <cell r="BV54">
            <v>-131836000</v>
          </cell>
          <cell r="BW54">
            <v>248365000</v>
          </cell>
          <cell r="BX54">
            <v>438692000</v>
          </cell>
          <cell r="BY54">
            <v>381889000</v>
          </cell>
          <cell r="BZ54">
            <v>207164000</v>
          </cell>
          <cell r="CA54">
            <v>4438516000</v>
          </cell>
          <cell r="CB54">
            <v>3845167000</v>
          </cell>
          <cell r="CC54">
            <v>3403883000</v>
          </cell>
          <cell r="CD54">
            <v>3266178000</v>
          </cell>
          <cell r="CE54">
            <v>980917000</v>
          </cell>
          <cell r="CF54">
            <v>469648000</v>
          </cell>
          <cell r="CG54">
            <v>427927000</v>
          </cell>
          <cell r="CH54">
            <v>418203000</v>
          </cell>
          <cell r="CI54">
            <v>2084208000</v>
          </cell>
          <cell r="CJ54">
            <v>2058082000</v>
          </cell>
          <cell r="CK54">
            <v>1703565000</v>
          </cell>
          <cell r="CL54">
            <v>1611912000</v>
          </cell>
          <cell r="CM54">
            <v>581917000</v>
          </cell>
          <cell r="CN54">
            <v>537639000</v>
          </cell>
          <cell r="CO54">
            <v>454973000</v>
          </cell>
          <cell r="CP54">
            <v>362251000</v>
          </cell>
          <cell r="CQ54">
            <v>608461000</v>
          </cell>
          <cell r="CR54">
            <v>728404000</v>
          </cell>
          <cell r="CS54">
            <v>772334000</v>
          </cell>
          <cell r="CT54">
            <v>825800000</v>
          </cell>
          <cell r="CU54">
            <v>20940000</v>
          </cell>
          <cell r="CV54">
            <v>263165000</v>
          </cell>
          <cell r="CW54">
            <v>0</v>
          </cell>
          <cell r="CX54">
            <v>180000000</v>
          </cell>
          <cell r="CY54">
            <v>499605000</v>
          </cell>
          <cell r="CZ54">
            <v>752077000</v>
          </cell>
          <cell r="DA54">
            <v>991531000</v>
          </cell>
          <cell r="DB54">
            <v>1484072000</v>
          </cell>
          <cell r="DC54">
            <v>9977763000</v>
          </cell>
          <cell r="DD54">
            <v>9571292000</v>
          </cell>
          <cell r="DE54">
            <v>8329230000</v>
          </cell>
          <cell r="DF54">
            <v>7831790000</v>
          </cell>
          <cell r="DH54">
            <v>5558390000</v>
          </cell>
          <cell r="DI54">
            <v>-3541949000</v>
          </cell>
          <cell r="DJ54">
            <v>-1097221000</v>
          </cell>
          <cell r="DK54">
            <v>-549382000</v>
          </cell>
          <cell r="DL54">
            <v>369838000</v>
          </cell>
          <cell r="DM54">
            <v>6.653689287725402E-2</v>
          </cell>
          <cell r="DN54">
            <v>7.1279617126319639E-2</v>
          </cell>
          <cell r="DO54" t="str">
            <v>n.a.</v>
          </cell>
          <cell r="DP54">
            <v>725282500</v>
          </cell>
          <cell r="DQ54">
            <v>625841000</v>
          </cell>
          <cell r="DS54">
            <v>4773910000</v>
          </cell>
          <cell r="DT54">
            <v>-3058407000</v>
          </cell>
          <cell r="DU54">
            <v>-908131000</v>
          </cell>
          <cell r="DV54">
            <v>-365707000</v>
          </cell>
          <cell r="DW54">
            <v>441665000</v>
          </cell>
          <cell r="DX54">
            <v>9.2516406886598193E-2</v>
          </cell>
          <cell r="DY54">
            <v>0.10194829701459636</v>
          </cell>
          <cell r="DZ54" t="str">
            <v>n.a.</v>
          </cell>
          <cell r="EA54">
            <v>448787500</v>
          </cell>
          <cell r="EB54">
            <v>871804000</v>
          </cell>
          <cell r="ED54">
            <v>4092533000</v>
          </cell>
          <cell r="EE54">
            <v>-2523037000</v>
          </cell>
          <cell r="EF54">
            <v>-792891000</v>
          </cell>
          <cell r="EG54">
            <v>-316470000</v>
          </cell>
          <cell r="EH54">
            <v>460135000</v>
          </cell>
          <cell r="EI54">
            <v>0.11243281361445344</v>
          </cell>
          <cell r="EJ54">
            <v>0.12667527071647985</v>
          </cell>
          <cell r="EK54" t="str">
            <v>n.a.</v>
          </cell>
          <cell r="EL54">
            <v>423065000</v>
          </cell>
          <cell r="EM54">
            <v>1237801500</v>
          </cell>
          <cell r="EO54">
            <v>4808277666.666667</v>
          </cell>
          <cell r="EP54">
            <v>-3041131000</v>
          </cell>
          <cell r="EQ54">
            <v>-932747666.66666663</v>
          </cell>
          <cell r="ER54">
            <v>-410519666.66666669</v>
          </cell>
          <cell r="ES54">
            <v>423879333.33333367</v>
          </cell>
          <cell r="ET54">
            <v>8.8156167908495092E-2</v>
          </cell>
          <cell r="EU54">
            <v>9.6679019812296638E-2</v>
          </cell>
          <cell r="EV54" t="e">
            <v>#VALUE!</v>
          </cell>
          <cell r="EW54">
            <v>532378333.33333331</v>
          </cell>
          <cell r="EX54">
            <v>911815500</v>
          </cell>
        </row>
        <row r="55">
          <cell r="B55" t="str">
            <v>HUNAN ZHONGKE ELECTRIC CO.,LTD.</v>
          </cell>
          <cell r="C55" t="str">
            <v>exclude</v>
          </cell>
          <cell r="D55" t="str">
            <v>Lev SDA/SDP</v>
          </cell>
          <cell r="H55" t="str">
            <v/>
          </cell>
          <cell r="I55" t="str">
            <v>ok，sda/sdp</v>
          </cell>
          <cell r="J55" t="str">
            <v>exclude</v>
          </cell>
          <cell r="K55" t="str">
            <v>ok, sda/sdp</v>
          </cell>
          <cell r="M55" t="str">
            <v>HUNAN ZHONGKE ELECTRIC CO.,LTD.</v>
          </cell>
          <cell r="N55" t="str">
            <v>This company engaged in the design, development, manufacture, and trade of electromagnetic metallurgy products. It was established in April 2004 and has its registered head office located in Yueyang, China. The company offers a wide range of casting electromagnetic stirring sets, induction heating packages, high-voltage inverters, lifting magnets, rectification control equipment, cable reels, and separators. The company also provides technical services. It primarily serves iron and steel, transport, shipbuilding, machinery, mining, and other industries. The company also exports its products to Canada, Brazil, the Kingdom of Saudi Arabia, India, Russia, Turkey, Iran, Oman, Vietnam, Brazil, the Southeast Asia, and internationally.</v>
          </cell>
          <cell r="O55" t="str">
            <v>Manufacturing; Wholesale</v>
          </cell>
          <cell r="P55" t="str">
            <v>www.cseco.cn</v>
          </cell>
          <cell r="R55" t="str">
            <v>China</v>
          </cell>
          <cell r="S55" t="str">
            <v>300035</v>
          </cell>
          <cell r="T55" t="str">
            <v>A+</v>
          </cell>
          <cell r="U55" t="str">
            <v>3699</v>
          </cell>
          <cell r="V55" t="str">
            <v>Engaged in the design, development, manufacture, and trade of electromagnetic metallurgy products</v>
          </cell>
          <cell r="W55" t="str">
            <v>Our company is mainly engaged in the production, sales and related consulting services of continuous casting electromagnetic stirring complete system (EMS).</v>
          </cell>
          <cell r="Z55" t="str">
            <v>CN32088PC</v>
          </cell>
          <cell r="AA55">
            <v>5261880000</v>
          </cell>
          <cell r="AB55">
            <v>2220914000</v>
          </cell>
          <cell r="AC55">
            <v>988254000</v>
          </cell>
          <cell r="AD55">
            <v>937942000</v>
          </cell>
          <cell r="AE55">
            <v>5123103000</v>
          </cell>
          <cell r="AF55">
            <v>2151115000</v>
          </cell>
          <cell r="AG55">
            <v>954521000</v>
          </cell>
          <cell r="AH55">
            <v>911193000</v>
          </cell>
          <cell r="AI55">
            <v>-23491000</v>
          </cell>
          <cell r="AJ55">
            <v>-13719000</v>
          </cell>
          <cell r="AK55">
            <v>-10663000</v>
          </cell>
          <cell r="AL55">
            <v>-8811000</v>
          </cell>
          <cell r="AM55">
            <v>5099612000</v>
          </cell>
          <cell r="AN55">
            <v>2137396000</v>
          </cell>
          <cell r="AO55">
            <v>943858000</v>
          </cell>
          <cell r="AP55">
            <v>902382000</v>
          </cell>
          <cell r="AQ55">
            <v>162268000</v>
          </cell>
          <cell r="AR55">
            <v>83518000</v>
          </cell>
          <cell r="AS55">
            <v>44396000</v>
          </cell>
          <cell r="AT55">
            <v>35560000</v>
          </cell>
          <cell r="AU55">
            <v>-3997717000</v>
          </cell>
          <cell r="AV55">
            <v>-1475130000</v>
          </cell>
          <cell r="AW55">
            <v>-555403000</v>
          </cell>
          <cell r="AX55">
            <v>-506723000</v>
          </cell>
          <cell r="AY55" t="str">
            <v>n.a.</v>
          </cell>
          <cell r="AZ55" t="str">
            <v>n.a.</v>
          </cell>
          <cell r="BA55" t="str">
            <v>n.a.</v>
          </cell>
          <cell r="BB55" t="str">
            <v>n.a.</v>
          </cell>
          <cell r="BC55">
            <v>-525219000</v>
          </cell>
          <cell r="BD55">
            <v>-250840000</v>
          </cell>
          <cell r="BE55">
            <v>-191747000</v>
          </cell>
          <cell r="BF55">
            <v>-183553000</v>
          </cell>
          <cell r="BG55">
            <v>738944000</v>
          </cell>
          <cell r="BH55">
            <v>494944000</v>
          </cell>
          <cell r="BI55">
            <v>241104000</v>
          </cell>
          <cell r="BJ55">
            <v>247666000</v>
          </cell>
          <cell r="BK55">
            <v>-108397000</v>
          </cell>
          <cell r="BL55">
            <v>-52615000</v>
          </cell>
          <cell r="BM55">
            <v>-40959000</v>
          </cell>
          <cell r="BN55">
            <v>-34691000</v>
          </cell>
          <cell r="BO55">
            <v>-96741000</v>
          </cell>
          <cell r="BP55">
            <v>-43620000</v>
          </cell>
          <cell r="BQ55">
            <v>-33020000</v>
          </cell>
          <cell r="BR55">
            <v>-26403000</v>
          </cell>
          <cell r="BS55">
            <v>-11656000</v>
          </cell>
          <cell r="BT55">
            <v>-8995000</v>
          </cell>
          <cell r="BU55">
            <v>-7939000</v>
          </cell>
          <cell r="BV55">
            <v>-8288000</v>
          </cell>
          <cell r="BW55">
            <v>364172000</v>
          </cell>
          <cell r="BX55">
            <v>365455000</v>
          </cell>
          <cell r="BY55">
            <v>163804000</v>
          </cell>
          <cell r="BZ55">
            <v>151195000</v>
          </cell>
          <cell r="CA55">
            <v>7452347000</v>
          </cell>
          <cell r="CB55">
            <v>4186027000</v>
          </cell>
          <cell r="CC55">
            <v>1473528000</v>
          </cell>
          <cell r="CD55">
            <v>1575578000</v>
          </cell>
          <cell r="CE55">
            <v>2952869000</v>
          </cell>
          <cell r="CF55">
            <v>854909000</v>
          </cell>
          <cell r="CG55">
            <v>386379000</v>
          </cell>
          <cell r="CH55">
            <v>382679000</v>
          </cell>
          <cell r="CI55">
            <v>1663117000</v>
          </cell>
          <cell r="CJ55">
            <v>1086687000</v>
          </cell>
          <cell r="CK55">
            <v>517596000</v>
          </cell>
          <cell r="CL55">
            <v>371189000</v>
          </cell>
          <cell r="CM55">
            <v>913676000</v>
          </cell>
          <cell r="CN55">
            <v>477470000</v>
          </cell>
          <cell r="CO55">
            <v>274167000</v>
          </cell>
          <cell r="CP55">
            <v>470150000</v>
          </cell>
          <cell r="CQ55">
            <v>1559811000</v>
          </cell>
          <cell r="CR55">
            <v>1462707000</v>
          </cell>
          <cell r="CS55">
            <v>283862000</v>
          </cell>
          <cell r="CT55">
            <v>334724000</v>
          </cell>
          <cell r="CU55">
            <v>244558000</v>
          </cell>
          <cell r="CV55">
            <v>114616000</v>
          </cell>
          <cell r="CW55">
            <v>3198000</v>
          </cell>
          <cell r="CX55">
            <v>3997000</v>
          </cell>
          <cell r="CY55">
            <v>887374000</v>
          </cell>
          <cell r="CZ55">
            <v>442802000</v>
          </cell>
          <cell r="DA55">
            <v>7760000</v>
          </cell>
          <cell r="DB55">
            <v>30364000</v>
          </cell>
          <cell r="DC55">
            <v>11465124000</v>
          </cell>
          <cell r="DD55">
            <v>6323245000</v>
          </cell>
          <cell r="DE55">
            <v>2786201000</v>
          </cell>
          <cell r="DF55">
            <v>2766371000</v>
          </cell>
          <cell r="DH55">
            <v>5099612000</v>
          </cell>
          <cell r="DI55">
            <v>-3997717000</v>
          </cell>
          <cell r="DJ55">
            <v>-525219000</v>
          </cell>
          <cell r="DK55">
            <v>-108397000</v>
          </cell>
          <cell r="DL55">
            <v>468279000</v>
          </cell>
          <cell r="DM55">
            <v>9.1826397773007051E-2</v>
          </cell>
          <cell r="DN55">
            <v>0.10111106240902996</v>
          </cell>
          <cell r="DO55" t="str">
            <v>n.a.</v>
          </cell>
          <cell r="DP55">
            <v>1903889000</v>
          </cell>
          <cell r="DQ55">
            <v>665088000</v>
          </cell>
          <cell r="DS55">
            <v>2137396000</v>
          </cell>
          <cell r="DT55">
            <v>-1475130000</v>
          </cell>
          <cell r="DU55">
            <v>-250840000</v>
          </cell>
          <cell r="DV55">
            <v>-52615000</v>
          </cell>
          <cell r="DW55">
            <v>358811000</v>
          </cell>
          <cell r="DX55">
            <v>0.16787296317575218</v>
          </cell>
          <cell r="DY55">
            <v>0.20173958511963161</v>
          </cell>
          <cell r="DZ55" t="str">
            <v>n.a.</v>
          </cell>
          <cell r="EA55">
            <v>620644000</v>
          </cell>
          <cell r="EB55">
            <v>225281000</v>
          </cell>
          <cell r="ED55">
            <v>943858000</v>
          </cell>
          <cell r="EE55">
            <v>-555403000</v>
          </cell>
          <cell r="EF55">
            <v>-191747000</v>
          </cell>
          <cell r="EG55">
            <v>-40959000</v>
          </cell>
          <cell r="EH55">
            <v>155749000</v>
          </cell>
          <cell r="EI55">
            <v>0.16501316935386467</v>
          </cell>
          <cell r="EJ55">
            <v>0.19762367895811367</v>
          </cell>
          <cell r="EK55" t="str">
            <v>n.a.</v>
          </cell>
          <cell r="EL55">
            <v>384529000</v>
          </cell>
          <cell r="EM55">
            <v>19062000</v>
          </cell>
          <cell r="EO55">
            <v>2726955333.3333335</v>
          </cell>
          <cell r="EP55">
            <v>-2009416666.6666667</v>
          </cell>
          <cell r="EQ55">
            <v>-322602000</v>
          </cell>
          <cell r="ER55">
            <v>-67323666.666666672</v>
          </cell>
          <cell r="ES55">
            <v>327613000.00000006</v>
          </cell>
          <cell r="ET55">
            <v>0.12013874814720106</v>
          </cell>
          <cell r="EU55">
            <v>0.13654283319581881</v>
          </cell>
          <cell r="EV55" t="e">
            <v>#VALUE!</v>
          </cell>
          <cell r="EW55">
            <v>969687333.33333337</v>
          </cell>
          <cell r="EX55">
            <v>303143666.66666669</v>
          </cell>
        </row>
        <row r="56">
          <cell r="B56" t="str">
            <v>LANZHOU LS HEAVY EQUIPMENT CO.,LTD.</v>
          </cell>
          <cell r="C56" t="str">
            <v>exclude</v>
          </cell>
          <cell r="D56" t="str">
            <v>Significantly different products/services</v>
          </cell>
          <cell r="E56" t="str">
            <v>石油化工设备</v>
          </cell>
          <cell r="H56" t="str">
            <v/>
          </cell>
          <cell r="I56" t="str">
            <v>ok，sda,是有装备</v>
          </cell>
          <cell r="J56" t="str">
            <v>exclude</v>
          </cell>
          <cell r="K56" t="str">
            <v>ok, indep</v>
          </cell>
          <cell r="M56" t="str">
            <v>LANZHOU LS HEAVY EQUIPMENT CO.,LTD.</v>
          </cell>
          <cell r="N56" t="str">
            <v>This company is engaged in the research, design, manufacture and sale of petrochemical equipment in China, Asia, Europe, Africa, and the United States. It was established in 1953 and conducts business from its registered head office located in Lanzhou, China. The company's business operation is primarily involved in providing tanks; plate heat exchangers; refinery equipment, such as high pressure separators, hydrogenation reactors, thread lock heat exchangers, and reforming reactors; nuclear military class products; chemical/coal chemical products; fast forging machine equipment; and general machinery, as well as installation and after-sales services. The company has a modern and efficient factory, and a team of skilled technicians able to design high quality products.</v>
          </cell>
          <cell r="O56" t="str">
            <v>Manufacturing</v>
          </cell>
          <cell r="P56" t="str">
            <v>www.lshec.com</v>
          </cell>
          <cell r="R56" t="str">
            <v>China</v>
          </cell>
          <cell r="S56" t="str">
            <v>603169</v>
          </cell>
          <cell r="T56" t="str">
            <v>B+</v>
          </cell>
          <cell r="U56" t="str">
            <v>3699</v>
          </cell>
          <cell r="V56" t="str">
            <v>Engaged in the research, design, manufacture and sale of petrochemical equipment in China, Asia, Europe, Africa, and the United States</v>
          </cell>
          <cell r="W56" t="str">
            <v>The Company is mainly engaged in the research and development, design and manufacture of high pressure vessel equipment and general equipment. Its business covers refining and coal chemical high pressure container equipment, rapid forging equipment unit, plate heat exchanger, nuclear power and other new energy sources a number of high energy equipment.</v>
          </cell>
          <cell r="Z56" t="str">
            <v>CN41650PC</v>
          </cell>
          <cell r="AA56">
            <v>4959698000</v>
          </cell>
          <cell r="AB56">
            <v>4041152000</v>
          </cell>
          <cell r="AC56">
            <v>2915398000</v>
          </cell>
          <cell r="AD56">
            <v>3457560000</v>
          </cell>
          <cell r="AE56">
            <v>4917235000</v>
          </cell>
          <cell r="AF56">
            <v>3996086000</v>
          </cell>
          <cell r="AG56">
            <v>2854820000</v>
          </cell>
          <cell r="AH56">
            <v>3364840000</v>
          </cell>
          <cell r="AI56">
            <v>-39937000</v>
          </cell>
          <cell r="AJ56">
            <v>-31491000</v>
          </cell>
          <cell r="AK56">
            <v>-24659000</v>
          </cell>
          <cell r="AL56">
            <v>-28377000</v>
          </cell>
          <cell r="AM56">
            <v>4877298000</v>
          </cell>
          <cell r="AN56">
            <v>3964595000</v>
          </cell>
          <cell r="AO56">
            <v>2830161000</v>
          </cell>
          <cell r="AP56">
            <v>3336463000</v>
          </cell>
          <cell r="AQ56">
            <v>82400000</v>
          </cell>
          <cell r="AR56">
            <v>76557000</v>
          </cell>
          <cell r="AS56">
            <v>85237000</v>
          </cell>
          <cell r="AT56">
            <v>121097000</v>
          </cell>
          <cell r="AU56">
            <v>-4134871000</v>
          </cell>
          <cell r="AV56">
            <v>-3181255000</v>
          </cell>
          <cell r="AW56">
            <v>-2431388000</v>
          </cell>
          <cell r="AX56">
            <v>-2714821000</v>
          </cell>
          <cell r="AY56" t="str">
            <v>n.a.</v>
          </cell>
          <cell r="AZ56" t="str">
            <v>n.a.</v>
          </cell>
          <cell r="BA56" t="str">
            <v>n.a.</v>
          </cell>
          <cell r="BB56" t="str">
            <v>n.a.</v>
          </cell>
          <cell r="BC56">
            <v>-370734000</v>
          </cell>
          <cell r="BD56">
            <v>-299681000</v>
          </cell>
          <cell r="BE56">
            <v>-224423000</v>
          </cell>
          <cell r="BF56">
            <v>-244134000</v>
          </cell>
          <cell r="BG56">
            <v>454093000</v>
          </cell>
          <cell r="BH56">
            <v>560216000</v>
          </cell>
          <cell r="BI56">
            <v>259587000</v>
          </cell>
          <cell r="BJ56">
            <v>498605000</v>
          </cell>
          <cell r="BK56">
            <v>-146723000</v>
          </cell>
          <cell r="BL56">
            <v>-194504000</v>
          </cell>
          <cell r="BM56">
            <v>-223193000</v>
          </cell>
          <cell r="BN56">
            <v>-139845000</v>
          </cell>
          <cell r="BO56">
            <v>-129429000</v>
          </cell>
          <cell r="BP56">
            <v>-159908000</v>
          </cell>
          <cell r="BQ56">
            <v>-130479000</v>
          </cell>
          <cell r="BR56">
            <v>-133743000</v>
          </cell>
          <cell r="BS56">
            <v>-17294000</v>
          </cell>
          <cell r="BT56">
            <v>-34596000</v>
          </cell>
          <cell r="BU56">
            <v>-92714000</v>
          </cell>
          <cell r="BV56">
            <v>-6102000</v>
          </cell>
          <cell r="BW56">
            <v>175933000</v>
          </cell>
          <cell r="BX56">
            <v>122729000</v>
          </cell>
          <cell r="BY56">
            <v>-284740000</v>
          </cell>
          <cell r="BZ56">
            <v>56392000</v>
          </cell>
          <cell r="CA56">
            <v>7790577000</v>
          </cell>
          <cell r="CB56">
            <v>8559974000</v>
          </cell>
          <cell r="CC56">
            <v>7517344000</v>
          </cell>
          <cell r="CD56">
            <v>7689631000</v>
          </cell>
          <cell r="CE56">
            <v>2828740000</v>
          </cell>
          <cell r="CF56">
            <v>2610371000</v>
          </cell>
          <cell r="CG56">
            <v>2896135000</v>
          </cell>
          <cell r="CH56">
            <v>3201336000</v>
          </cell>
          <cell r="CI56">
            <v>1291888000</v>
          </cell>
          <cell r="CJ56">
            <v>1313150000</v>
          </cell>
          <cell r="CK56">
            <v>1970656000</v>
          </cell>
          <cell r="CL56">
            <v>1967856000</v>
          </cell>
          <cell r="CM56">
            <v>1586318000</v>
          </cell>
          <cell r="CN56">
            <v>1634039000</v>
          </cell>
          <cell r="CO56">
            <v>555271000</v>
          </cell>
          <cell r="CP56">
            <v>489074000</v>
          </cell>
          <cell r="CQ56">
            <v>1367782000</v>
          </cell>
          <cell r="CR56">
            <v>2670330000</v>
          </cell>
          <cell r="CS56">
            <v>1671888000</v>
          </cell>
          <cell r="CT56">
            <v>1684172000</v>
          </cell>
          <cell r="CU56">
            <v>719432000</v>
          </cell>
          <cell r="CV56">
            <v>1226889000</v>
          </cell>
          <cell r="CW56">
            <v>1210579000</v>
          </cell>
          <cell r="CX56" t="str">
            <v>n.a.</v>
          </cell>
          <cell r="CY56">
            <v>162199000</v>
          </cell>
          <cell r="CZ56">
            <v>14000</v>
          </cell>
          <cell r="DA56" t="str">
            <v>n.a.</v>
          </cell>
          <cell r="DB56">
            <v>0</v>
          </cell>
          <cell r="DC56">
            <v>11706128000</v>
          </cell>
          <cell r="DD56">
            <v>12116479000</v>
          </cell>
          <cell r="DE56">
            <v>10541020000</v>
          </cell>
          <cell r="DF56">
            <v>11173158000</v>
          </cell>
          <cell r="DH56">
            <v>4877298000</v>
          </cell>
          <cell r="DI56">
            <v>-4134871000</v>
          </cell>
          <cell r="DJ56">
            <v>-370734000</v>
          </cell>
          <cell r="DK56">
            <v>-146723000</v>
          </cell>
          <cell r="DL56">
            <v>224970000</v>
          </cell>
          <cell r="DM56">
            <v>4.6125949244848273E-2</v>
          </cell>
          <cell r="DN56">
            <v>4.8356435745716984E-2</v>
          </cell>
          <cell r="DO56" t="str">
            <v>n.a.</v>
          </cell>
          <cell r="DP56">
            <v>2719555500</v>
          </cell>
          <cell r="DQ56">
            <v>81106500</v>
          </cell>
          <cell r="DS56">
            <v>3964595000</v>
          </cell>
          <cell r="DT56">
            <v>-3181255000</v>
          </cell>
          <cell r="DU56">
            <v>-299681000</v>
          </cell>
          <cell r="DV56">
            <v>-194504000</v>
          </cell>
          <cell r="DW56">
            <v>289155000</v>
          </cell>
          <cell r="DX56">
            <v>7.2934309809703141E-2</v>
          </cell>
          <cell r="DY56">
            <v>7.8672213394858845E-2</v>
          </cell>
          <cell r="DZ56" t="str">
            <v>n.a.</v>
          </cell>
          <cell r="EA56">
            <v>2753253000</v>
          </cell>
          <cell r="EB56" t="e">
            <v>#VALUE!</v>
          </cell>
          <cell r="ED56">
            <v>2830161000</v>
          </cell>
          <cell r="EE56">
            <v>-2431388000</v>
          </cell>
          <cell r="EF56">
            <v>-224423000</v>
          </cell>
          <cell r="EG56">
            <v>-223193000</v>
          </cell>
          <cell r="EH56">
            <v>-48843000</v>
          </cell>
          <cell r="EI56">
            <v>-1.7258028783521503E-2</v>
          </cell>
          <cell r="EJ56">
            <v>-1.6965242146242242E-2</v>
          </cell>
          <cell r="EK56" t="str">
            <v>n.a.</v>
          </cell>
          <cell r="EL56">
            <v>3048735500</v>
          </cell>
          <cell r="EM56" t="e">
            <v>#VALUE!</v>
          </cell>
          <cell r="EO56">
            <v>3890684666.6666665</v>
          </cell>
          <cell r="EP56">
            <v>-3249171333.3333335</v>
          </cell>
          <cell r="EQ56">
            <v>-298279333.33333331</v>
          </cell>
          <cell r="ER56">
            <v>-188140000</v>
          </cell>
          <cell r="ES56">
            <v>155093999.9999997</v>
          </cell>
          <cell r="ET56">
            <v>3.9862906734324494E-2</v>
          </cell>
          <cell r="EU56">
            <v>4.1517932193141704E-2</v>
          </cell>
          <cell r="EV56" t="e">
            <v>#VALUE!</v>
          </cell>
          <cell r="EW56">
            <v>2840514666.6666665</v>
          </cell>
          <cell r="EX56" t="e">
            <v>#VALUE!</v>
          </cell>
        </row>
        <row r="57">
          <cell r="B57" t="str">
            <v>GUANGDONG SENSSUN WEIGHING APPARATUS GROUP LTD.</v>
          </cell>
          <cell r="C57" t="str">
            <v>exclude</v>
          </cell>
          <cell r="D57" t="str">
            <v>Lev SDA/SDP</v>
          </cell>
          <cell r="H57" t="str">
            <v/>
          </cell>
          <cell r="I57" t="str">
            <v>ok，sda/sdp</v>
          </cell>
          <cell r="J57" t="str">
            <v>exclude</v>
          </cell>
          <cell r="K57" t="str">
            <v>ok, sda/sdp</v>
          </cell>
          <cell r="M57" t="str">
            <v>GUANGDONG SENSSUN WEIGHING APPARATUS GROUP LTD.</v>
          </cell>
          <cell r="N57" t="str">
            <v>This company is an entity based in China that is primarily engaged in the manufacture and trade of scales and balances. It was founded in 1999 and has its head office located in Zhongshan, Guangdong, China. The company produces various types of weighing and force-measuring machines and devices. Its products are sold across China through its sales network. The company serves diverse customers, including retail, manufacturing and other industries. It conducts its business operations within the country.</v>
          </cell>
          <cell r="O57" t="str">
            <v>Manufacturing</v>
          </cell>
          <cell r="P57" t="str">
            <v>www.camry.com.cn</v>
          </cell>
          <cell r="R57" t="str">
            <v>China</v>
          </cell>
          <cell r="S57" t="str">
            <v>002870</v>
          </cell>
          <cell r="T57" t="str">
            <v>A+</v>
          </cell>
          <cell r="U57" t="str">
            <v>3699</v>
          </cell>
          <cell r="V57" t="str">
            <v>Engaged in the manufacture and trade of scales and balances</v>
          </cell>
          <cell r="W57" t="str">
            <v>The Company mainly engaged in high-end residential and commercial Weighing and measuring health movement information of product development, production and sales, including high-end residential and commercial scale is the company's leading products, health products business is a new measure of motion information focused on expanding the company's.</v>
          </cell>
          <cell r="Z57" t="str">
            <v>CN46218PC</v>
          </cell>
          <cell r="AA57">
            <v>4808959000</v>
          </cell>
          <cell r="AB57">
            <v>4879331000</v>
          </cell>
          <cell r="AC57">
            <v>972128000</v>
          </cell>
          <cell r="AD57">
            <v>837097000</v>
          </cell>
          <cell r="AE57">
            <v>4763294000</v>
          </cell>
          <cell r="AF57">
            <v>4848348000</v>
          </cell>
          <cell r="AG57">
            <v>963494000</v>
          </cell>
          <cell r="AH57">
            <v>829239000</v>
          </cell>
          <cell r="AI57">
            <v>-21221000</v>
          </cell>
          <cell r="AJ57">
            <v>-21055000</v>
          </cell>
          <cell r="AK57">
            <v>-7611000</v>
          </cell>
          <cell r="AL57">
            <v>-8578000</v>
          </cell>
          <cell r="AM57">
            <v>4742073000</v>
          </cell>
          <cell r="AN57">
            <v>4827293000</v>
          </cell>
          <cell r="AO57">
            <v>955883000</v>
          </cell>
          <cell r="AP57">
            <v>820661000</v>
          </cell>
          <cell r="AQ57">
            <v>66886000</v>
          </cell>
          <cell r="AR57">
            <v>52038000</v>
          </cell>
          <cell r="AS57">
            <v>16245000</v>
          </cell>
          <cell r="AT57">
            <v>16436000</v>
          </cell>
          <cell r="AU57">
            <v>-3313442000</v>
          </cell>
          <cell r="AV57">
            <v>-3455344000</v>
          </cell>
          <cell r="AW57">
            <v>430320000</v>
          </cell>
          <cell r="AX57">
            <v>-535879000</v>
          </cell>
          <cell r="AY57" t="str">
            <v>n.a.</v>
          </cell>
          <cell r="AZ57" t="str">
            <v>n.a.</v>
          </cell>
          <cell r="BA57" t="str">
            <v>n.a.</v>
          </cell>
          <cell r="BB57" t="str">
            <v>n.a.</v>
          </cell>
          <cell r="BC57">
            <v>-835626000</v>
          </cell>
          <cell r="BD57">
            <v>-841474000</v>
          </cell>
          <cell r="BE57">
            <v>-194572000</v>
          </cell>
          <cell r="BF57">
            <v>-198505000</v>
          </cell>
          <cell r="BG57">
            <v>659891000</v>
          </cell>
          <cell r="BH57">
            <v>582513000</v>
          </cell>
          <cell r="BI57">
            <v>1207876000</v>
          </cell>
          <cell r="BJ57">
            <v>102713000</v>
          </cell>
          <cell r="BK57">
            <v>-306689000</v>
          </cell>
          <cell r="BL57">
            <v>-268066000</v>
          </cell>
          <cell r="BM57">
            <v>-1093105000</v>
          </cell>
          <cell r="BN57">
            <v>-52329000</v>
          </cell>
          <cell r="BO57">
            <v>-180636000</v>
          </cell>
          <cell r="BP57">
            <v>-173628000</v>
          </cell>
          <cell r="BQ57">
            <v>-941433000</v>
          </cell>
          <cell r="BR57">
            <v>-19277000</v>
          </cell>
          <cell r="BS57">
            <v>-126053000</v>
          </cell>
          <cell r="BT57">
            <v>-94438000</v>
          </cell>
          <cell r="BU57">
            <v>-151672000</v>
          </cell>
          <cell r="BV57">
            <v>-33052000</v>
          </cell>
          <cell r="BW57">
            <v>86257000</v>
          </cell>
          <cell r="BX57">
            <v>50096000</v>
          </cell>
          <cell r="BY57">
            <v>75083000</v>
          </cell>
          <cell r="BZ57">
            <v>-64920000</v>
          </cell>
          <cell r="CA57">
            <v>3241963000</v>
          </cell>
          <cell r="CB57">
            <v>2561632000</v>
          </cell>
          <cell r="CC57">
            <v>2352118000</v>
          </cell>
          <cell r="CD57">
            <v>413884000</v>
          </cell>
          <cell r="CE57">
            <v>1042255000</v>
          </cell>
          <cell r="CF57">
            <v>801321000</v>
          </cell>
          <cell r="CG57">
            <v>593291000</v>
          </cell>
          <cell r="CH57">
            <v>95040000</v>
          </cell>
          <cell r="CI57">
            <v>987844000</v>
          </cell>
          <cell r="CJ57">
            <v>798987000</v>
          </cell>
          <cell r="CK57">
            <v>751201000</v>
          </cell>
          <cell r="CL57">
            <v>86759000</v>
          </cell>
          <cell r="CM57">
            <v>254053000</v>
          </cell>
          <cell r="CN57">
            <v>405292000</v>
          </cell>
          <cell r="CO57">
            <v>336270000</v>
          </cell>
          <cell r="CP57">
            <v>24188000</v>
          </cell>
          <cell r="CQ57">
            <v>900699000</v>
          </cell>
          <cell r="CR57">
            <v>461929000</v>
          </cell>
          <cell r="CS57">
            <v>581928000</v>
          </cell>
          <cell r="CT57">
            <v>200142000</v>
          </cell>
          <cell r="CU57">
            <v>160347000</v>
          </cell>
          <cell r="CV57">
            <v>47607000</v>
          </cell>
          <cell r="CW57">
            <v>45846000</v>
          </cell>
          <cell r="CX57">
            <v>70350000</v>
          </cell>
          <cell r="CY57">
            <v>272433000</v>
          </cell>
          <cell r="CZ57">
            <v>131280000</v>
          </cell>
          <cell r="DA57">
            <v>289779000</v>
          </cell>
          <cell r="DB57">
            <v>13152000</v>
          </cell>
          <cell r="DC57">
            <v>7403886000</v>
          </cell>
          <cell r="DD57">
            <v>6379476000</v>
          </cell>
          <cell r="DE57">
            <v>6371180000</v>
          </cell>
          <cell r="DF57">
            <v>967244000</v>
          </cell>
          <cell r="DH57">
            <v>4742073000</v>
          </cell>
          <cell r="DI57">
            <v>-3313442000</v>
          </cell>
          <cell r="DJ57">
            <v>-835626000</v>
          </cell>
          <cell r="DK57">
            <v>-306689000</v>
          </cell>
          <cell r="DL57">
            <v>286316000</v>
          </cell>
          <cell r="DM57">
            <v>6.0377813669253932E-2</v>
          </cell>
          <cell r="DN57">
            <v>6.4257543667664105E-2</v>
          </cell>
          <cell r="DO57" t="str">
            <v>n.a.</v>
          </cell>
          <cell r="DP57">
            <v>921788000</v>
          </cell>
          <cell r="DQ57">
            <v>201856500</v>
          </cell>
          <cell r="DS57">
            <v>4827293000</v>
          </cell>
          <cell r="DT57">
            <v>-3455344000</v>
          </cell>
          <cell r="DU57">
            <v>-841474000</v>
          </cell>
          <cell r="DV57">
            <v>-268066000</v>
          </cell>
          <cell r="DW57">
            <v>262409000</v>
          </cell>
          <cell r="DX57">
            <v>5.4359451560118684E-2</v>
          </cell>
          <cell r="DY57">
            <v>5.7484264660394434E-2</v>
          </cell>
          <cell r="DZ57" t="str">
            <v>n.a.</v>
          </cell>
          <cell r="EA57">
            <v>697306000</v>
          </cell>
          <cell r="EB57">
            <v>210529500</v>
          </cell>
          <cell r="ED57">
            <v>955883000</v>
          </cell>
          <cell r="EE57">
            <v>430320000</v>
          </cell>
          <cell r="EF57">
            <v>-194572000</v>
          </cell>
          <cell r="EG57">
            <v>-1093105000</v>
          </cell>
          <cell r="EH57">
            <v>98526000</v>
          </cell>
          <cell r="EI57">
            <v>0.10307328407346925</v>
          </cell>
          <cell r="EJ57">
            <v>0.1149182895806531</v>
          </cell>
          <cell r="EK57" t="str">
            <v>n.a.</v>
          </cell>
          <cell r="EL57">
            <v>344165500</v>
          </cell>
          <cell r="EM57">
            <v>151465500</v>
          </cell>
          <cell r="EO57">
            <v>3508416333.3333335</v>
          </cell>
          <cell r="EP57">
            <v>-2112822000</v>
          </cell>
          <cell r="EQ57">
            <v>-623890666.66666663</v>
          </cell>
          <cell r="ER57">
            <v>-555953333.33333337</v>
          </cell>
          <cell r="ES57">
            <v>215750333.33333349</v>
          </cell>
          <cell r="ET57">
            <v>6.1495077218600765E-2</v>
          </cell>
          <cell r="EU57">
            <v>6.5524512153171163E-2</v>
          </cell>
          <cell r="EV57" t="e">
            <v>#VALUE!</v>
          </cell>
          <cell r="EW57">
            <v>654419833.33333337</v>
          </cell>
          <cell r="EX57">
            <v>187950500</v>
          </cell>
        </row>
        <row r="58">
          <cell r="B58" t="str">
            <v>SHIJIAZHUANG SHANGTAI TECHNOLOGY CO.,LTD.</v>
          </cell>
          <cell r="C58" t="str">
            <v>exclude</v>
          </cell>
          <cell r="D58" t="str">
            <v>Lev SDA/SDP</v>
          </cell>
          <cell r="H58" t="str">
            <v/>
          </cell>
          <cell r="I58" t="str">
            <v>ok，sda/sdp</v>
          </cell>
          <cell r="J58" t="str">
            <v>exclude</v>
          </cell>
          <cell r="K58" t="str">
            <v>ok, sda/sdp</v>
          </cell>
          <cell r="M58" t="str">
            <v>SHIJIAZHUANG SHANGTAI TECHNOLOGY CO.,LTD.</v>
          </cell>
          <cell r="N58" t="str">
            <v>This company is engaged in manufacturing of all kinds of organic film capacitors. It conducts business from its registered head office located in Shijiazhuang, China. The company was established in 2008. The company specialises in series metal polyester film capacitors, series metal polypropylene film capacitors, class X2 capacitors and metal axial-type capacitors and series AC-type capacitors.</v>
          </cell>
          <cell r="O58" t="str">
            <v>Manufacturing</v>
          </cell>
          <cell r="P58" t="str">
            <v>www.shangtaitech.com</v>
          </cell>
          <cell r="R58" t="str">
            <v>China</v>
          </cell>
          <cell r="S58" t="str">
            <v>001301</v>
          </cell>
          <cell r="T58" t="str">
            <v>B+</v>
          </cell>
          <cell r="U58" t="str">
            <v>3691</v>
          </cell>
          <cell r="V58" t="str">
            <v>Engaged in manufacturing of all kinds of organic film capacitors</v>
          </cell>
          <cell r="W58" t="str">
            <v>The Company's main business is the R&amp;D, production, processing and sales of lithium ion battery cathode materials and carbon products</v>
          </cell>
          <cell r="Z58" t="str">
            <v>CN56773PC</v>
          </cell>
          <cell r="AA58">
            <v>4774617000</v>
          </cell>
          <cell r="AB58">
            <v>2331513000</v>
          </cell>
          <cell r="AC58">
            <v>680898000</v>
          </cell>
          <cell r="AD58">
            <v>545202000</v>
          </cell>
          <cell r="AE58">
            <v>4638647000</v>
          </cell>
          <cell r="AF58">
            <v>2285687000</v>
          </cell>
          <cell r="AG58">
            <v>670239000</v>
          </cell>
          <cell r="AH58">
            <v>537930000</v>
          </cell>
          <cell r="AI58">
            <v>-17137000</v>
          </cell>
          <cell r="AJ58">
            <v>-9439000</v>
          </cell>
          <cell r="AK58">
            <v>-2872000</v>
          </cell>
          <cell r="AL58">
            <v>-2242000</v>
          </cell>
          <cell r="AM58">
            <v>4621510000</v>
          </cell>
          <cell r="AN58">
            <v>2276248000</v>
          </cell>
          <cell r="AO58">
            <v>667367000</v>
          </cell>
          <cell r="AP58">
            <v>535688000</v>
          </cell>
          <cell r="AQ58">
            <v>153107000</v>
          </cell>
          <cell r="AR58">
            <v>55265000</v>
          </cell>
          <cell r="AS58">
            <v>13531000</v>
          </cell>
          <cell r="AT58">
            <v>9514000</v>
          </cell>
          <cell r="AU58">
            <v>-2665449000</v>
          </cell>
          <cell r="AV58">
            <v>-1466239000</v>
          </cell>
          <cell r="AW58">
            <v>-433120000</v>
          </cell>
          <cell r="AX58">
            <v>-338444000</v>
          </cell>
          <cell r="AY58" t="str">
            <v>n.a.</v>
          </cell>
          <cell r="AZ58" t="str">
            <v>n.a.</v>
          </cell>
          <cell r="BA58" t="str">
            <v>n.a.</v>
          </cell>
          <cell r="BB58" t="str">
            <v>n.a.</v>
          </cell>
          <cell r="BC58">
            <v>-188519000</v>
          </cell>
          <cell r="BD58">
            <v>-109061000</v>
          </cell>
          <cell r="BE58">
            <v>-58204000</v>
          </cell>
          <cell r="BF58">
            <v>-90814000</v>
          </cell>
          <cell r="BG58">
            <v>1920649000</v>
          </cell>
          <cell r="BH58">
            <v>756213000</v>
          </cell>
          <cell r="BI58">
            <v>189574000</v>
          </cell>
          <cell r="BJ58">
            <v>115944000</v>
          </cell>
          <cell r="BK58">
            <v>-123675000</v>
          </cell>
          <cell r="BL58">
            <v>0</v>
          </cell>
          <cell r="BM58">
            <v>0</v>
          </cell>
          <cell r="BN58">
            <v>0</v>
          </cell>
          <cell r="BO58">
            <v>-119150000</v>
          </cell>
          <cell r="BP58">
            <v>0</v>
          </cell>
          <cell r="BQ58">
            <v>0</v>
          </cell>
          <cell r="BR58">
            <v>0</v>
          </cell>
          <cell r="BS58">
            <v>-4525000</v>
          </cell>
          <cell r="BT58">
            <v>0</v>
          </cell>
          <cell r="BU58">
            <v>0</v>
          </cell>
          <cell r="BV58">
            <v>0</v>
          </cell>
          <cell r="BW58">
            <v>1289455000</v>
          </cell>
          <cell r="BX58">
            <v>543475000</v>
          </cell>
          <cell r="BY58">
            <v>152556000</v>
          </cell>
          <cell r="BZ58">
            <v>88433000</v>
          </cell>
          <cell r="CA58">
            <v>6250690000</v>
          </cell>
          <cell r="CB58">
            <v>2476561000</v>
          </cell>
          <cell r="CC58">
            <v>833992000</v>
          </cell>
          <cell r="CD58">
            <v>530064000</v>
          </cell>
          <cell r="CE58">
            <v>1472740000</v>
          </cell>
          <cell r="CF58">
            <v>430826000</v>
          </cell>
          <cell r="CG58">
            <v>208566000</v>
          </cell>
          <cell r="CH58">
            <v>188337000</v>
          </cell>
          <cell r="CI58">
            <v>1030507000</v>
          </cell>
          <cell r="CJ58">
            <v>940291000</v>
          </cell>
          <cell r="CK58">
            <v>302637000</v>
          </cell>
          <cell r="CL58">
            <v>212390000</v>
          </cell>
          <cell r="CM58">
            <v>1461469000</v>
          </cell>
          <cell r="CN58">
            <v>862026000</v>
          </cell>
          <cell r="CO58">
            <v>184481000</v>
          </cell>
          <cell r="CP58">
            <v>96489000</v>
          </cell>
          <cell r="CQ58">
            <v>2150752000</v>
          </cell>
          <cell r="CR58">
            <v>120948000</v>
          </cell>
          <cell r="CS58">
            <v>104514000</v>
          </cell>
          <cell r="CT58">
            <v>21396000</v>
          </cell>
          <cell r="CU58">
            <v>11866000</v>
          </cell>
          <cell r="CV58">
            <v>0</v>
          </cell>
          <cell r="CW58">
            <v>86344000</v>
          </cell>
          <cell r="CX58" t="str">
            <v>n.a.</v>
          </cell>
          <cell r="CY58">
            <v>124357000</v>
          </cell>
          <cell r="CZ58" t="str">
            <v>n.a.</v>
          </cell>
          <cell r="DA58" t="str">
            <v>n.a.</v>
          </cell>
          <cell r="DB58" t="str">
            <v>n.a.</v>
          </cell>
          <cell r="DC58">
            <v>8870031000</v>
          </cell>
          <cell r="DD58">
            <v>3672262000</v>
          </cell>
          <cell r="DE58">
            <v>1504390000</v>
          </cell>
          <cell r="DF58">
            <v>958283000</v>
          </cell>
          <cell r="DH58">
            <v>4621510000</v>
          </cell>
          <cell r="DI58">
            <v>-2665449000</v>
          </cell>
          <cell r="DJ58">
            <v>-188519000</v>
          </cell>
          <cell r="DK58">
            <v>-123675000</v>
          </cell>
          <cell r="DL58">
            <v>1643867000</v>
          </cell>
          <cell r="DM58">
            <v>0.35569911132941395</v>
          </cell>
          <cell r="DN58">
            <v>0.55206987540145003</v>
          </cell>
          <cell r="DO58" t="str">
            <v>n.a.</v>
          </cell>
          <cell r="DP58">
            <v>951783000</v>
          </cell>
          <cell r="DQ58" t="e">
            <v>#VALUE!</v>
          </cell>
          <cell r="DS58">
            <v>2276248000</v>
          </cell>
          <cell r="DT58">
            <v>-1466239000</v>
          </cell>
          <cell r="DU58">
            <v>-109061000</v>
          </cell>
          <cell r="DV58">
            <v>0</v>
          </cell>
          <cell r="DW58">
            <v>700948000</v>
          </cell>
          <cell r="DX58">
            <v>0.30794008385729499</v>
          </cell>
          <cell r="DY58">
            <v>0.44496159461689838</v>
          </cell>
          <cell r="DZ58" t="str">
            <v>n.a.</v>
          </cell>
          <cell r="EA58">
            <v>319696000</v>
          </cell>
          <cell r="EB58" t="e">
            <v>#VALUE!</v>
          </cell>
          <cell r="ED58">
            <v>667367000</v>
          </cell>
          <cell r="EE58">
            <v>-433120000</v>
          </cell>
          <cell r="EF58">
            <v>-58204000</v>
          </cell>
          <cell r="EG58">
            <v>0</v>
          </cell>
          <cell r="EH58">
            <v>176043000</v>
          </cell>
          <cell r="EI58">
            <v>0.26378739134539164</v>
          </cell>
          <cell r="EJ58">
            <v>0.35830327848832949</v>
          </cell>
          <cell r="EK58" t="str">
            <v>n.a.</v>
          </cell>
          <cell r="EL58">
            <v>198451500</v>
          </cell>
          <cell r="EM58" t="e">
            <v>#VALUE!</v>
          </cell>
          <cell r="EO58">
            <v>2521708333.3333335</v>
          </cell>
          <cell r="EP58">
            <v>-1521602666.6666667</v>
          </cell>
          <cell r="EQ58">
            <v>-118594666.66666667</v>
          </cell>
          <cell r="ER58">
            <v>-41225000</v>
          </cell>
          <cell r="ES58">
            <v>840286000.00000012</v>
          </cell>
          <cell r="ET58">
            <v>0.33322093157746902</v>
          </cell>
          <cell r="EU58">
            <v>0.49974713868238935</v>
          </cell>
          <cell r="EV58" t="e">
            <v>#VALUE!</v>
          </cell>
          <cell r="EW58">
            <v>489976833.33333331</v>
          </cell>
          <cell r="EX58" t="e">
            <v>#VALUE!</v>
          </cell>
        </row>
        <row r="59">
          <cell r="B59" t="str">
            <v>EAST GROUP CO.,LTD</v>
          </cell>
          <cell r="C59" t="str">
            <v>exclude</v>
          </cell>
          <cell r="D59" t="str">
            <v>Lev SDA/SDP</v>
          </cell>
          <cell r="H59" t="str">
            <v/>
          </cell>
          <cell r="I59" t="str">
            <v>ok，sda/sdp</v>
          </cell>
          <cell r="J59" t="str">
            <v>exclude</v>
          </cell>
          <cell r="K59" t="str">
            <v>ok, sda/sdp</v>
          </cell>
          <cell r="M59" t="str">
            <v>EAST GROUP CO.,LTD</v>
          </cell>
          <cell r="N59" t="str">
            <v>This company is primarily engaged in the manufacture of power supply and related products. It was established in 1989. The registered head office of the company is located in Dongguan, China.The company is one of the top leading power supply manufacturers in China. Its main products include: UPS ((uninterruptible power supply), EPS (emergency power supply), AC stabilizer (AVR), DC power supply, sine wave inverter, solar inverter, and lead-acid maintenance-free battery. Its products are used in various fields, including electric power, aviation, traffic, post service, public security, customs, government and other entities. The company is certified in accordance with ISO 14001 Environmental Management System and ISO 9001:2000 Quality Management System.</v>
          </cell>
          <cell r="O59" t="str">
            <v>Manufacturing</v>
          </cell>
          <cell r="P59" t="str">
            <v>www.eastups.com</v>
          </cell>
          <cell r="R59" t="str">
            <v>China</v>
          </cell>
          <cell r="S59" t="str">
            <v>300376</v>
          </cell>
          <cell r="T59" t="str">
            <v>B+</v>
          </cell>
          <cell r="U59" t="str">
            <v>3699</v>
          </cell>
          <cell r="V59" t="str">
            <v>Engaged in the manufacture of power supply and related products</v>
          </cell>
          <cell r="W59" t="str">
            <v>The Company is principally engaged in the development, manufacture and sale of uninterruptible power supplies, emergency power supply, communication power supply, power supply integration, industrial energy efficiency and power quality control system, intelligent charging system; photovoltaic modules, inverters, controllers and other distributed generation devices and smart micro-electrical plant engineering networks; embedded software; whole room; technical advice and services; import and export.</v>
          </cell>
          <cell r="X59" t="str">
            <v>GUANGDONG EAST POWER COMPANY LIMITED</v>
          </cell>
          <cell r="Z59" t="str">
            <v>CN41037PC</v>
          </cell>
          <cell r="AA59">
            <v>4757939000</v>
          </cell>
          <cell r="AB59">
            <v>4310987000</v>
          </cell>
          <cell r="AC59">
            <v>4181439000</v>
          </cell>
          <cell r="AD59">
            <v>3886309000</v>
          </cell>
          <cell r="AE59">
            <v>4720534000</v>
          </cell>
          <cell r="AF59">
            <v>4269962000</v>
          </cell>
          <cell r="AG59">
            <v>4153840000</v>
          </cell>
          <cell r="AH59">
            <v>3855539000</v>
          </cell>
          <cell r="AI59">
            <v>-35791000</v>
          </cell>
          <cell r="AJ59">
            <v>-29542000</v>
          </cell>
          <cell r="AK59">
            <v>-24327000</v>
          </cell>
          <cell r="AL59">
            <v>-26119000</v>
          </cell>
          <cell r="AM59">
            <v>4684743000</v>
          </cell>
          <cell r="AN59">
            <v>4240420000</v>
          </cell>
          <cell r="AO59">
            <v>4129513000</v>
          </cell>
          <cell r="AP59">
            <v>3829420000</v>
          </cell>
          <cell r="AQ59">
            <v>73196000</v>
          </cell>
          <cell r="AR59">
            <v>70567000</v>
          </cell>
          <cell r="AS59">
            <v>51926000</v>
          </cell>
          <cell r="AT59">
            <v>56889000</v>
          </cell>
          <cell r="AU59">
            <v>-3130510000</v>
          </cell>
          <cell r="AV59">
            <v>-2683957000</v>
          </cell>
          <cell r="AW59">
            <v>-2664636000</v>
          </cell>
          <cell r="AX59">
            <v>-2323981000</v>
          </cell>
          <cell r="AY59" t="str">
            <v>n.a.</v>
          </cell>
          <cell r="AZ59" t="str">
            <v>n.a.</v>
          </cell>
          <cell r="BA59" t="str">
            <v>n.a.</v>
          </cell>
          <cell r="BB59" t="str">
            <v>n.a.</v>
          </cell>
          <cell r="BC59">
            <v>-550451000</v>
          </cell>
          <cell r="BD59">
            <v>-511218000</v>
          </cell>
          <cell r="BE59">
            <v>-495237000</v>
          </cell>
          <cell r="BF59">
            <v>-436079000</v>
          </cell>
          <cell r="BG59">
            <v>1076978000</v>
          </cell>
          <cell r="BH59">
            <v>1115812000</v>
          </cell>
          <cell r="BI59">
            <v>1021566000</v>
          </cell>
          <cell r="BJ59">
            <v>1126249000</v>
          </cell>
          <cell r="BK59">
            <v>-293840000</v>
          </cell>
          <cell r="BL59">
            <v>-291908000</v>
          </cell>
          <cell r="BM59">
            <v>-275764000</v>
          </cell>
          <cell r="BN59">
            <v>-426440000</v>
          </cell>
          <cell r="BO59">
            <v>-287170000</v>
          </cell>
          <cell r="BP59">
            <v>-277725000</v>
          </cell>
          <cell r="BQ59">
            <v>-270191000</v>
          </cell>
          <cell r="BR59">
            <v>-419234000</v>
          </cell>
          <cell r="BS59">
            <v>-6670000</v>
          </cell>
          <cell r="BT59">
            <v>-14183000</v>
          </cell>
          <cell r="BU59">
            <v>-5573000</v>
          </cell>
          <cell r="BV59">
            <v>-7206000</v>
          </cell>
          <cell r="BW59">
            <v>367206000</v>
          </cell>
          <cell r="BX59">
            <v>515404000</v>
          </cell>
          <cell r="BY59">
            <v>453941000</v>
          </cell>
          <cell r="BZ59">
            <v>411726000</v>
          </cell>
          <cell r="CA59">
            <v>8077113000</v>
          </cell>
          <cell r="CB59">
            <v>7191998000</v>
          </cell>
          <cell r="CC59">
            <v>6992075000</v>
          </cell>
          <cell r="CD59">
            <v>6554413000</v>
          </cell>
          <cell r="CE59">
            <v>1290978000</v>
          </cell>
          <cell r="CF59">
            <v>730734000</v>
          </cell>
          <cell r="CG59">
            <v>676468000</v>
          </cell>
          <cell r="CH59">
            <v>458574000</v>
          </cell>
          <cell r="CI59">
            <v>3986318000</v>
          </cell>
          <cell r="CJ59">
            <v>3482943000</v>
          </cell>
          <cell r="CK59">
            <v>3093544000</v>
          </cell>
          <cell r="CL59">
            <v>3429029000</v>
          </cell>
          <cell r="CM59">
            <v>774209000</v>
          </cell>
          <cell r="CN59">
            <v>1420388000</v>
          </cell>
          <cell r="CO59">
            <v>1650592000</v>
          </cell>
          <cell r="CP59">
            <v>1611319000</v>
          </cell>
          <cell r="CQ59">
            <v>1841672000</v>
          </cell>
          <cell r="CR59">
            <v>1285004000</v>
          </cell>
          <cell r="CS59">
            <v>1411572000</v>
          </cell>
          <cell r="CT59">
            <v>861108000</v>
          </cell>
          <cell r="CU59">
            <v>657472000</v>
          </cell>
          <cell r="CV59">
            <v>527590000</v>
          </cell>
          <cell r="CW59" t="str">
            <v>n.a.</v>
          </cell>
          <cell r="CX59" t="str">
            <v>n.a.</v>
          </cell>
          <cell r="CY59">
            <v>640510000</v>
          </cell>
          <cell r="CZ59">
            <v>651322000</v>
          </cell>
          <cell r="DA59">
            <v>634592000</v>
          </cell>
          <cell r="DB59">
            <v>341964000</v>
          </cell>
          <cell r="DC59">
            <v>14076291000</v>
          </cell>
          <cell r="DD59">
            <v>13424036000</v>
          </cell>
          <cell r="DE59">
            <v>13297266000</v>
          </cell>
          <cell r="DF59">
            <v>12676958000</v>
          </cell>
          <cell r="DH59">
            <v>4684743000</v>
          </cell>
          <cell r="DI59">
            <v>-3130510000</v>
          </cell>
          <cell r="DJ59">
            <v>-550451000</v>
          </cell>
          <cell r="DK59">
            <v>-293840000</v>
          </cell>
          <cell r="DL59">
            <v>709942000</v>
          </cell>
          <cell r="DM59">
            <v>0.15154342511424854</v>
          </cell>
          <cell r="DN59">
            <v>0.17861070277480559</v>
          </cell>
          <cell r="DO59" t="str">
            <v>n.a.</v>
          </cell>
          <cell r="DP59">
            <v>1010856000</v>
          </cell>
          <cell r="DQ59">
            <v>645916000</v>
          </cell>
          <cell r="DS59">
            <v>4240420000</v>
          </cell>
          <cell r="DT59">
            <v>-2683957000</v>
          </cell>
          <cell r="DU59">
            <v>-511218000</v>
          </cell>
          <cell r="DV59">
            <v>-291908000</v>
          </cell>
          <cell r="DW59">
            <v>753337000</v>
          </cell>
          <cell r="DX59">
            <v>0.17765622273265383</v>
          </cell>
          <cell r="DY59">
            <v>0.21603644077298992</v>
          </cell>
          <cell r="DZ59" t="str">
            <v>n.a.</v>
          </cell>
          <cell r="EA59">
            <v>703601000</v>
          </cell>
          <cell r="EB59">
            <v>642957000</v>
          </cell>
          <cell r="ED59">
            <v>4129513000</v>
          </cell>
          <cell r="EE59">
            <v>-2664636000</v>
          </cell>
          <cell r="EF59">
            <v>-495237000</v>
          </cell>
          <cell r="EG59">
            <v>-275764000</v>
          </cell>
          <cell r="EH59">
            <v>693876000</v>
          </cell>
          <cell r="EI59">
            <v>0.168028530240733</v>
          </cell>
          <cell r="EJ59">
            <v>0.20196429366664756</v>
          </cell>
          <cell r="EK59" t="str">
            <v>n.a.</v>
          </cell>
          <cell r="EL59">
            <v>567521000</v>
          </cell>
          <cell r="EM59">
            <v>488278000</v>
          </cell>
          <cell r="EO59">
            <v>4351558666.666667</v>
          </cell>
          <cell r="EP59">
            <v>-2826367666.6666665</v>
          </cell>
          <cell r="EQ59">
            <v>-518968666.66666669</v>
          </cell>
          <cell r="ER59">
            <v>-287170666.66666669</v>
          </cell>
          <cell r="ES59">
            <v>719051666.66666698</v>
          </cell>
          <cell r="ET59">
            <v>0.16524002587272182</v>
          </cell>
          <cell r="EU59">
            <v>0.19794914825123999</v>
          </cell>
          <cell r="EV59" t="e">
            <v>#VALUE!</v>
          </cell>
          <cell r="EW59">
            <v>760659333.33333337</v>
          </cell>
          <cell r="EX59">
            <v>592383666.66666663</v>
          </cell>
        </row>
        <row r="60">
          <cell r="B60" t="str">
            <v>GOODWE TECHNOLOGIES CO., LTD.</v>
          </cell>
          <cell r="C60" t="str">
            <v>exclude</v>
          </cell>
          <cell r="D60" t="str">
            <v>Lev SDA/SDP</v>
          </cell>
          <cell r="H60" t="str">
            <v/>
          </cell>
          <cell r="I60" t="str">
            <v>ok，sda/sdp</v>
          </cell>
          <cell r="J60" t="str">
            <v>exclude</v>
          </cell>
          <cell r="K60" t="str">
            <v>ok, sda/sdp</v>
          </cell>
          <cell r="M60" t="str">
            <v>GOODWE TECHNOLOGIES CO., LTD.</v>
          </cell>
          <cell r="N60" t="str">
            <v>This company is engaged in the R&amp;D, manufacture and sales of inverters for clean energy, such as wind and solar. It was established in 2010 and conducts its business from its registered head office which is strategically located in Suzhou, China. The company provides world-class high performance and competitive solar inverters, with particularly high efficiency, up to 98.2 percent while the MPPT efficiency is more than 99.5 percent with stable performance. It has a professional and flexible manufacturing base, stringent quality management procedures, and advanced measuring and testing equipment to maintain its inverters with highest performance. The company's production capacity of solar inverters is 1000MW per year.</v>
          </cell>
          <cell r="O60" t="str">
            <v>Manufacturing</v>
          </cell>
          <cell r="P60" t="str">
            <v>www.goodwe.com.cn</v>
          </cell>
          <cell r="R60" t="str">
            <v>China</v>
          </cell>
          <cell r="S60" t="str">
            <v>688390</v>
          </cell>
          <cell r="T60" t="str">
            <v>B+</v>
          </cell>
          <cell r="U60" t="str">
            <v>3699</v>
          </cell>
          <cell r="V60" t="str">
            <v>Engaged in the R&amp;D, manufacture and sales of inverters for clean energy, such as wind and solar</v>
          </cell>
          <cell r="W60" t="str">
            <v>The company mainly engaged in solar photovoltaic inverter research and development, production and sales services.</v>
          </cell>
          <cell r="X60" t="str">
            <v>JIANGSU GOODWE POWER SUPPLY TECHNOLOGY CO.,LTD.</v>
          </cell>
          <cell r="Z60" t="str">
            <v>CN47042PC</v>
          </cell>
          <cell r="AA60">
            <v>4720824000</v>
          </cell>
          <cell r="AB60">
            <v>2694215000</v>
          </cell>
          <cell r="AC60">
            <v>1596062000</v>
          </cell>
          <cell r="AD60">
            <v>944559000</v>
          </cell>
          <cell r="AE60">
            <v>4689834000</v>
          </cell>
          <cell r="AF60">
            <v>2661362000</v>
          </cell>
          <cell r="AG60">
            <v>1583201000</v>
          </cell>
          <cell r="AH60">
            <v>942362000</v>
          </cell>
          <cell r="AI60">
            <v>-12749000</v>
          </cell>
          <cell r="AJ60">
            <v>-8277000</v>
          </cell>
          <cell r="AK60">
            <v>-9786000</v>
          </cell>
          <cell r="AL60">
            <v>-6651000</v>
          </cell>
          <cell r="AM60">
            <v>4677085000</v>
          </cell>
          <cell r="AN60">
            <v>2653085000</v>
          </cell>
          <cell r="AO60">
            <v>1573415000</v>
          </cell>
          <cell r="AP60">
            <v>935711000</v>
          </cell>
          <cell r="AQ60">
            <v>43739000</v>
          </cell>
          <cell r="AR60">
            <v>41130000</v>
          </cell>
          <cell r="AS60">
            <v>22647000</v>
          </cell>
          <cell r="AT60">
            <v>8848000</v>
          </cell>
          <cell r="AU60">
            <v>-3113369000</v>
          </cell>
          <cell r="AV60">
            <v>-1782428000</v>
          </cell>
          <cell r="AW60">
            <v>-967315000</v>
          </cell>
          <cell r="AX60">
            <v>-547333000</v>
          </cell>
          <cell r="AY60" t="str">
            <v>n.a.</v>
          </cell>
          <cell r="AZ60" t="str">
            <v>n.a.</v>
          </cell>
          <cell r="BA60" t="str">
            <v>n.a.</v>
          </cell>
          <cell r="BB60" t="str">
            <v>n.a.</v>
          </cell>
          <cell r="BC60">
            <v>-891011000</v>
          </cell>
          <cell r="BD60">
            <v>-516554000</v>
          </cell>
          <cell r="BE60">
            <v>-283358000</v>
          </cell>
          <cell r="BF60">
            <v>-239554000</v>
          </cell>
          <cell r="BG60">
            <v>716444000</v>
          </cell>
          <cell r="BH60">
            <v>395233000</v>
          </cell>
          <cell r="BI60">
            <v>345389000</v>
          </cell>
          <cell r="BJ60">
            <v>157672000</v>
          </cell>
          <cell r="BK60">
            <v>-75805000</v>
          </cell>
          <cell r="BL60">
            <v>-40388000</v>
          </cell>
          <cell r="BM60">
            <v>-20509000</v>
          </cell>
          <cell r="BN60">
            <v>-27778000</v>
          </cell>
          <cell r="BO60">
            <v>-50747000</v>
          </cell>
          <cell r="BP60">
            <v>-29938000</v>
          </cell>
          <cell r="BQ60">
            <v>-18301000</v>
          </cell>
          <cell r="BR60">
            <v>-12031000</v>
          </cell>
          <cell r="BS60">
            <v>-25058000</v>
          </cell>
          <cell r="BT60">
            <v>-10450000</v>
          </cell>
          <cell r="BU60">
            <v>-2208000</v>
          </cell>
          <cell r="BV60">
            <v>-15747000</v>
          </cell>
          <cell r="BW60">
            <v>649288000</v>
          </cell>
          <cell r="BX60">
            <v>279535000</v>
          </cell>
          <cell r="BY60">
            <v>260285000</v>
          </cell>
          <cell r="BZ60">
            <v>102815000</v>
          </cell>
          <cell r="CA60">
            <v>4249635000</v>
          </cell>
          <cell r="CB60">
            <v>2939961000</v>
          </cell>
          <cell r="CC60">
            <v>2187422000</v>
          </cell>
          <cell r="CD60">
            <v>726947000</v>
          </cell>
          <cell r="CE60">
            <v>1578661000</v>
          </cell>
          <cell r="CF60">
            <v>854972000</v>
          </cell>
          <cell r="CG60">
            <v>349559000</v>
          </cell>
          <cell r="CH60">
            <v>184093000</v>
          </cell>
          <cell r="CI60">
            <v>639097000</v>
          </cell>
          <cell r="CJ60">
            <v>310263000</v>
          </cell>
          <cell r="CK60">
            <v>148188000</v>
          </cell>
          <cell r="CL60">
            <v>114277000</v>
          </cell>
          <cell r="CM60">
            <v>289388000</v>
          </cell>
          <cell r="CN60">
            <v>422277000</v>
          </cell>
          <cell r="CO60">
            <v>321213000</v>
          </cell>
          <cell r="CP60">
            <v>77864000</v>
          </cell>
          <cell r="CQ60">
            <v>1656798000</v>
          </cell>
          <cell r="CR60">
            <v>1301723000</v>
          </cell>
          <cell r="CS60">
            <v>1360413000</v>
          </cell>
          <cell r="CT60">
            <v>342743000</v>
          </cell>
          <cell r="CU60">
            <v>80147000</v>
          </cell>
          <cell r="CV60">
            <v>70449000</v>
          </cell>
          <cell r="CW60">
            <v>271990000</v>
          </cell>
          <cell r="CX60">
            <v>205000</v>
          </cell>
          <cell r="CY60">
            <v>394235000</v>
          </cell>
          <cell r="CZ60">
            <v>191075000</v>
          </cell>
          <cell r="DA60">
            <v>53062000</v>
          </cell>
          <cell r="DB60">
            <v>42284000</v>
          </cell>
          <cell r="DC60">
            <v>5798746000</v>
          </cell>
          <cell r="DD60">
            <v>3714703000</v>
          </cell>
          <cell r="DE60">
            <v>2559664000</v>
          </cell>
          <cell r="DF60">
            <v>1013964000</v>
          </cell>
          <cell r="DH60">
            <v>4677085000</v>
          </cell>
          <cell r="DI60">
            <v>-3113369000</v>
          </cell>
          <cell r="DJ60">
            <v>-891011000</v>
          </cell>
          <cell r="DK60">
            <v>-75805000</v>
          </cell>
          <cell r="DL60">
            <v>596900000</v>
          </cell>
          <cell r="DM60">
            <v>0.12762222623706859</v>
          </cell>
          <cell r="DN60">
            <v>0.14629238625209395</v>
          </cell>
          <cell r="DO60" t="str">
            <v>n.a.</v>
          </cell>
          <cell r="DP60">
            <v>1216816500</v>
          </cell>
          <cell r="DQ60">
            <v>292655000</v>
          </cell>
          <cell r="DS60">
            <v>2653085000</v>
          </cell>
          <cell r="DT60">
            <v>-1782428000</v>
          </cell>
          <cell r="DU60">
            <v>-516554000</v>
          </cell>
          <cell r="DV60">
            <v>-40388000</v>
          </cell>
          <cell r="DW60">
            <v>313715000</v>
          </cell>
          <cell r="DX60">
            <v>0.11824536341655092</v>
          </cell>
          <cell r="DY60">
            <v>0.13410234379341446</v>
          </cell>
          <cell r="DZ60" t="str">
            <v>n.a.</v>
          </cell>
          <cell r="EA60">
            <v>602265500</v>
          </cell>
          <cell r="EB60">
            <v>122068500</v>
          </cell>
          <cell r="ED60">
            <v>1573415000</v>
          </cell>
          <cell r="EE60">
            <v>-967315000</v>
          </cell>
          <cell r="EF60">
            <v>-283358000</v>
          </cell>
          <cell r="EG60">
            <v>-20509000</v>
          </cell>
          <cell r="EH60">
            <v>302233000</v>
          </cell>
          <cell r="EI60">
            <v>0.19208727513084597</v>
          </cell>
          <cell r="EJ60">
            <v>0.23775745723271727</v>
          </cell>
          <cell r="EK60" t="str">
            <v>n.a.</v>
          </cell>
          <cell r="EL60">
            <v>266826000</v>
          </cell>
          <cell r="EM60">
            <v>47673000</v>
          </cell>
          <cell r="EO60">
            <v>2967861666.6666665</v>
          </cell>
          <cell r="EP60">
            <v>-1954370666.6666667</v>
          </cell>
          <cell r="EQ60">
            <v>-563641000</v>
          </cell>
          <cell r="ER60">
            <v>-45567333.333333336</v>
          </cell>
          <cell r="ES60">
            <v>404282666.66666645</v>
          </cell>
          <cell r="ET60">
            <v>0.13622018546461895</v>
          </cell>
          <cell r="EU60">
            <v>0.15770244126148106</v>
          </cell>
          <cell r="EV60" t="e">
            <v>#VALUE!</v>
          </cell>
          <cell r="EW60">
            <v>695302666.66666663</v>
          </cell>
          <cell r="EX60">
            <v>154132166.66666666</v>
          </cell>
        </row>
        <row r="61">
          <cell r="B61" t="str">
            <v>NUODE NEW MATERIALS CO.,LTD.</v>
          </cell>
          <cell r="C61" t="str">
            <v>exclude</v>
          </cell>
          <cell r="D61" t="str">
            <v>Lev SDA/SDP</v>
          </cell>
          <cell r="H61" t="str">
            <v/>
          </cell>
          <cell r="I61" t="str">
            <v>ok，sda/sdp</v>
          </cell>
          <cell r="J61" t="str">
            <v>exclude</v>
          </cell>
          <cell r="K61" t="str">
            <v>ok, sda/sdp</v>
          </cell>
          <cell r="M61" t="str">
            <v>NUODE NEW MATERIALS CO.,LTD.</v>
          </cell>
          <cell r="N61" t="str">
            <v>The company, formerly known as Changchun Heat-Shrinkable Materials Co. Ltd., is engaged in the manufacture and wholesale distribution of electric wires and cables, electronic information materials, and petrochemical products. It was incorporated in March of 1994. The registered business office of the company is located in Changchun, People’s Republic of China. The company offers a wide range of products including: electric wires, cables, and accessories; copper foil products; battery materials; and trading products. It is active and operational in the country.</v>
          </cell>
          <cell r="O61" t="str">
            <v>Manufacturing; Wholesale</v>
          </cell>
          <cell r="P61" t="str">
            <v>www.ndgf.net</v>
          </cell>
          <cell r="R61" t="str">
            <v>China</v>
          </cell>
          <cell r="S61" t="str">
            <v>600110</v>
          </cell>
          <cell r="T61" t="str">
            <v>A+</v>
          </cell>
          <cell r="U61" t="str">
            <v>3699</v>
          </cell>
          <cell r="V61" t="str">
            <v>Engaged in the manufacture and wholesale distribution of electric wires and cables, electronic information materials, and petrochemical products</v>
          </cell>
          <cell r="W61" t="str">
            <v>The Company's main in new materials, new energy research and development, production and sales; copper and copper industrial equipment and lithium ion battery materials production and sales; investment and management of high-tech industrial projects; innovative financial investment and management; domestic and import and export trade.</v>
          </cell>
          <cell r="X61" t="str">
            <v>NUODE INVESTMENT CO.,LTD.</v>
          </cell>
          <cell r="Z61" t="str">
            <v>CN31437PC</v>
          </cell>
          <cell r="AA61">
            <v>4700336000</v>
          </cell>
          <cell r="AB61">
            <v>4444275000</v>
          </cell>
          <cell r="AC61">
            <v>2163891000</v>
          </cell>
          <cell r="AD61">
            <v>2144290000</v>
          </cell>
          <cell r="AE61">
            <v>4698177000</v>
          </cell>
          <cell r="AF61">
            <v>4429112000</v>
          </cell>
          <cell r="AG61">
            <v>2142335000</v>
          </cell>
          <cell r="AH61">
            <v>2142986000</v>
          </cell>
          <cell r="AI61">
            <v>-33607000</v>
          </cell>
          <cell r="AJ61">
            <v>-29507000</v>
          </cell>
          <cell r="AK61">
            <v>-17761000</v>
          </cell>
          <cell r="AL61">
            <v>-16269000</v>
          </cell>
          <cell r="AM61">
            <v>4664570000</v>
          </cell>
          <cell r="AN61">
            <v>4399605000</v>
          </cell>
          <cell r="AO61">
            <v>2124574000</v>
          </cell>
          <cell r="AP61">
            <v>2126717000</v>
          </cell>
          <cell r="AQ61">
            <v>35766000</v>
          </cell>
          <cell r="AR61">
            <v>44670000</v>
          </cell>
          <cell r="AS61">
            <v>39317000</v>
          </cell>
          <cell r="AT61">
            <v>17573000</v>
          </cell>
          <cell r="AU61">
            <v>-3501592000</v>
          </cell>
          <cell r="AV61">
            <v>-3125303000</v>
          </cell>
          <cell r="AW61">
            <v>-1263737000</v>
          </cell>
          <cell r="AX61">
            <v>-1463151000</v>
          </cell>
          <cell r="AY61" t="str">
            <v>n.a.</v>
          </cell>
          <cell r="AZ61" t="str">
            <v>n.a.</v>
          </cell>
          <cell r="BA61" t="str">
            <v>n.a.</v>
          </cell>
          <cell r="BB61" t="str">
            <v>n.a.</v>
          </cell>
          <cell r="BC61">
            <v>-347206000</v>
          </cell>
          <cell r="BD61">
            <v>-380919000</v>
          </cell>
          <cell r="BE61">
            <v>-245938000</v>
          </cell>
          <cell r="BF61">
            <v>-231969000</v>
          </cell>
          <cell r="BG61">
            <v>851538000</v>
          </cell>
          <cell r="BH61">
            <v>938053000</v>
          </cell>
          <cell r="BI61">
            <v>654216000</v>
          </cell>
          <cell r="BJ61">
            <v>449170000</v>
          </cell>
          <cell r="BK61">
            <v>-244473000</v>
          </cell>
          <cell r="BL61">
            <v>-271425000</v>
          </cell>
          <cell r="BM61">
            <v>-443143000</v>
          </cell>
          <cell r="BN61">
            <v>-152461000</v>
          </cell>
          <cell r="BO61">
            <v>-207791000</v>
          </cell>
          <cell r="BP61">
            <v>-238320000</v>
          </cell>
          <cell r="BQ61">
            <v>-415303000</v>
          </cell>
          <cell r="BR61">
            <v>-130345000</v>
          </cell>
          <cell r="BS61">
            <v>-36682000</v>
          </cell>
          <cell r="BT61">
            <v>-33105000</v>
          </cell>
          <cell r="BU61">
            <v>-27840000</v>
          </cell>
          <cell r="BV61">
            <v>-22116000</v>
          </cell>
          <cell r="BW61">
            <v>352263000</v>
          </cell>
          <cell r="BX61">
            <v>405085000</v>
          </cell>
          <cell r="BY61">
            <v>5385000</v>
          </cell>
          <cell r="BZ61">
            <v>-121904000</v>
          </cell>
          <cell r="CA61">
            <v>8022239000</v>
          </cell>
          <cell r="CB61">
            <v>4359031000</v>
          </cell>
          <cell r="CC61">
            <v>4240207000</v>
          </cell>
          <cell r="CD61">
            <v>3999556000</v>
          </cell>
          <cell r="CE61">
            <v>1027629000</v>
          </cell>
          <cell r="CF61">
            <v>479908000</v>
          </cell>
          <cell r="CG61">
            <v>385399000</v>
          </cell>
          <cell r="CH61">
            <v>273909000</v>
          </cell>
          <cell r="CI61">
            <v>1322553000</v>
          </cell>
          <cell r="CJ61">
            <v>1542856000</v>
          </cell>
          <cell r="CK61">
            <v>1213697000</v>
          </cell>
          <cell r="CL61">
            <v>677506000</v>
          </cell>
          <cell r="CM61">
            <v>585764000</v>
          </cell>
          <cell r="CN61">
            <v>339230000</v>
          </cell>
          <cell r="CO61">
            <v>243975000</v>
          </cell>
          <cell r="CP61">
            <v>1664026000</v>
          </cell>
          <cell r="CQ61">
            <v>5026833000</v>
          </cell>
          <cell r="CR61">
            <v>1791224000</v>
          </cell>
          <cell r="CS61">
            <v>2211013000</v>
          </cell>
          <cell r="CT61">
            <v>1218666000</v>
          </cell>
          <cell r="CU61">
            <v>0</v>
          </cell>
          <cell r="CV61">
            <v>514718000</v>
          </cell>
          <cell r="CW61" t="str">
            <v>n.a.</v>
          </cell>
          <cell r="CX61" t="str">
            <v>n.a.</v>
          </cell>
          <cell r="CY61">
            <v>457745000</v>
          </cell>
          <cell r="CZ61">
            <v>437668000</v>
          </cell>
          <cell r="DA61">
            <v>27177000</v>
          </cell>
          <cell r="DB61">
            <v>43712000</v>
          </cell>
          <cell r="DC61">
            <v>13972314000</v>
          </cell>
          <cell r="DD61">
            <v>8705351000</v>
          </cell>
          <cell r="DE61">
            <v>8016278000</v>
          </cell>
          <cell r="DF61">
            <v>7049647000</v>
          </cell>
          <cell r="DH61">
            <v>4664570000</v>
          </cell>
          <cell r="DI61">
            <v>-3501592000</v>
          </cell>
          <cell r="DJ61">
            <v>-347206000</v>
          </cell>
          <cell r="DK61">
            <v>-244473000</v>
          </cell>
          <cell r="DL61">
            <v>571299000</v>
          </cell>
          <cell r="DM61">
            <v>0.12247624111118495</v>
          </cell>
          <cell r="DN61">
            <v>0.13957028498723881</v>
          </cell>
          <cell r="DO61" t="str">
            <v>n.a.</v>
          </cell>
          <cell r="DP61">
            <v>753768500</v>
          </cell>
          <cell r="DQ61">
            <v>447706500</v>
          </cell>
          <cell r="DS61">
            <v>4399605000</v>
          </cell>
          <cell r="DT61">
            <v>-3125303000</v>
          </cell>
          <cell r="DU61">
            <v>-380919000</v>
          </cell>
          <cell r="DV61">
            <v>-271425000</v>
          </cell>
          <cell r="DW61">
            <v>621958000</v>
          </cell>
          <cell r="DX61">
            <v>0.14136678179063802</v>
          </cell>
          <cell r="DY61">
            <v>0.16464164068267892</v>
          </cell>
          <cell r="DZ61" t="str">
            <v>n.a.</v>
          </cell>
          <cell r="EA61">
            <v>432653500</v>
          </cell>
          <cell r="EB61">
            <v>232422500</v>
          </cell>
          <cell r="ED61">
            <v>2124574000</v>
          </cell>
          <cell r="EE61">
            <v>-1263737000</v>
          </cell>
          <cell r="EF61">
            <v>-245938000</v>
          </cell>
          <cell r="EG61">
            <v>-443143000</v>
          </cell>
          <cell r="EH61">
            <v>171756000</v>
          </cell>
          <cell r="EI61">
            <v>8.0842559496633201E-2</v>
          </cell>
          <cell r="EJ61">
            <v>8.7952896788128745E-2</v>
          </cell>
          <cell r="EK61" t="str">
            <v>n.a.</v>
          </cell>
          <cell r="EL61">
            <v>329654000</v>
          </cell>
          <cell r="EM61">
            <v>35444500</v>
          </cell>
          <cell r="EO61">
            <v>3729583000</v>
          </cell>
          <cell r="EP61">
            <v>-2630210666.6666665</v>
          </cell>
          <cell r="EQ61">
            <v>-324687666.66666669</v>
          </cell>
          <cell r="ER61">
            <v>-319680333.33333331</v>
          </cell>
          <cell r="ES61">
            <v>455004333.33333343</v>
          </cell>
          <cell r="ET61">
            <v>0.12199871495910761</v>
          </cell>
          <cell r="EU61">
            <v>0.13895049704104431</v>
          </cell>
          <cell r="EV61" t="e">
            <v>#VALUE!</v>
          </cell>
          <cell r="EW61">
            <v>505358666.66666669</v>
          </cell>
          <cell r="EX61">
            <v>238524500</v>
          </cell>
        </row>
        <row r="62">
          <cell r="B62" t="str">
            <v>DONGGUAN AOHAI TECHNOLOGY CO. , LTD.</v>
          </cell>
          <cell r="C62" t="str">
            <v>exclude</v>
          </cell>
          <cell r="D62" t="str">
            <v>Lev SDA/SDP</v>
          </cell>
          <cell r="H62" t="str">
            <v/>
          </cell>
          <cell r="I62" t="str">
            <v>ok，sda/sdp</v>
          </cell>
          <cell r="J62" t="str">
            <v>exclude</v>
          </cell>
          <cell r="K62" t="str">
            <v>ok, sda/sdp</v>
          </cell>
          <cell r="M62" t="str">
            <v>DONGGUAN AOHAI TECHNOLOGY CO. , LTD.</v>
          </cell>
          <cell r="N62" t="str">
            <v>This company is engaged in the research and development, production and distribution of mobile power supplies, chargers, LED lighting and other products. It was founded in July 2003. It has its registered business office as well as its production facilities located in Dongguan, China.The company also offers wireless chargers, adpaters, car chargers, cables, cable built-in chargers, and other related products. Its major clients include Lenovo Group, Huawei, millet technology, Hisense Group, Cool, Jin, Philips, Panasonic TECNO, FLY, LAVA, MICROMAX, and other well-known brands. The company operates as a subsidiary of Aohai Group (Hong Kong) Co., Ltd., which is based in Hong Kong.</v>
          </cell>
          <cell r="O62" t="str">
            <v>Manufacturing</v>
          </cell>
          <cell r="P62" t="str">
            <v>www.aohaichina.com</v>
          </cell>
          <cell r="R62" t="str">
            <v>China</v>
          </cell>
          <cell r="S62" t="str">
            <v>002993</v>
          </cell>
          <cell r="T62" t="str">
            <v>B+</v>
          </cell>
          <cell r="U62" t="str">
            <v>3691</v>
          </cell>
          <cell r="V62" t="str">
            <v>Engaged in the research and development, production and distribution of mobile power supplies, chargers, LED lighting and other products</v>
          </cell>
          <cell r="W62" t="str">
            <v>The Company's main business is the design, development, production and sales of smart terminal charging and storage products such as chargers and mobile power supplies.</v>
          </cell>
          <cell r="Z62" t="str">
            <v>CN53369PC</v>
          </cell>
          <cell r="AA62">
            <v>4489807000</v>
          </cell>
          <cell r="AB62">
            <v>4247978000</v>
          </cell>
          <cell r="AC62">
            <v>2939931000</v>
          </cell>
          <cell r="AD62">
            <v>2309969000</v>
          </cell>
          <cell r="AE62">
            <v>4435539000</v>
          </cell>
          <cell r="AF62">
            <v>4225441000</v>
          </cell>
          <cell r="AG62">
            <v>2926425000</v>
          </cell>
          <cell r="AH62">
            <v>2297158000</v>
          </cell>
          <cell r="AI62">
            <v>-18090000</v>
          </cell>
          <cell r="AJ62">
            <v>-15662000</v>
          </cell>
          <cell r="AK62">
            <v>-12137000</v>
          </cell>
          <cell r="AL62">
            <v>-9827000</v>
          </cell>
          <cell r="AM62">
            <v>4417449000</v>
          </cell>
          <cell r="AN62">
            <v>4209779000</v>
          </cell>
          <cell r="AO62">
            <v>2914288000</v>
          </cell>
          <cell r="AP62">
            <v>2287331000</v>
          </cell>
          <cell r="AQ62">
            <v>72358000</v>
          </cell>
          <cell r="AR62">
            <v>38199000</v>
          </cell>
          <cell r="AS62">
            <v>25643000</v>
          </cell>
          <cell r="AT62">
            <v>22638000</v>
          </cell>
          <cell r="AU62">
            <v>-3340833000</v>
          </cell>
          <cell r="AV62">
            <v>-3398686000</v>
          </cell>
          <cell r="AW62">
            <v>-2220972000</v>
          </cell>
          <cell r="AX62">
            <v>-1820034000</v>
          </cell>
          <cell r="AY62" t="str">
            <v>n.a.</v>
          </cell>
          <cell r="AZ62" t="str">
            <v>n.a.</v>
          </cell>
          <cell r="BA62" t="str">
            <v>n.a.</v>
          </cell>
          <cell r="BB62" t="str">
            <v>n.a.</v>
          </cell>
          <cell r="BC62">
            <v>-521347000</v>
          </cell>
          <cell r="BD62">
            <v>-404723000</v>
          </cell>
          <cell r="BE62">
            <v>-274743000</v>
          </cell>
          <cell r="BF62">
            <v>-227443000</v>
          </cell>
          <cell r="BG62">
            <v>627627000</v>
          </cell>
          <cell r="BH62">
            <v>444569000</v>
          </cell>
          <cell r="BI62">
            <v>444216000</v>
          </cell>
          <cell r="BJ62">
            <v>262492000</v>
          </cell>
          <cell r="BK62">
            <v>-133737000</v>
          </cell>
          <cell r="BL62">
            <v>-60925000</v>
          </cell>
          <cell r="BM62">
            <v>-34224000</v>
          </cell>
          <cell r="BN62">
            <v>0</v>
          </cell>
          <cell r="BO62">
            <v>-128058000</v>
          </cell>
          <cell r="BP62">
            <v>-57786000</v>
          </cell>
          <cell r="BQ62">
            <v>-32122000</v>
          </cell>
          <cell r="BR62">
            <v>0</v>
          </cell>
          <cell r="BS62">
            <v>-5679000</v>
          </cell>
          <cell r="BT62">
            <v>-3139000</v>
          </cell>
          <cell r="BU62">
            <v>-2102000</v>
          </cell>
          <cell r="BV62">
            <v>0</v>
          </cell>
          <cell r="BW62">
            <v>457682000</v>
          </cell>
          <cell r="BX62">
            <v>343509000</v>
          </cell>
          <cell r="BY62">
            <v>329040000</v>
          </cell>
          <cell r="BZ62">
            <v>221535000</v>
          </cell>
          <cell r="CA62">
            <v>5486269000</v>
          </cell>
          <cell r="CB62">
            <v>3903341000</v>
          </cell>
          <cell r="CC62">
            <v>3550759000</v>
          </cell>
          <cell r="CD62">
            <v>1789338000</v>
          </cell>
          <cell r="CE62">
            <v>532880000</v>
          </cell>
          <cell r="CF62">
            <v>661295000</v>
          </cell>
          <cell r="CG62">
            <v>356359000</v>
          </cell>
          <cell r="CH62">
            <v>218118000</v>
          </cell>
          <cell r="CI62">
            <v>1163541000</v>
          </cell>
          <cell r="CJ62">
            <v>1337535000</v>
          </cell>
          <cell r="CK62">
            <v>912146000</v>
          </cell>
          <cell r="CL62">
            <v>765255000</v>
          </cell>
          <cell r="CM62">
            <v>741457000</v>
          </cell>
          <cell r="CN62">
            <v>182629000</v>
          </cell>
          <cell r="CO62">
            <v>228111000</v>
          </cell>
          <cell r="CP62">
            <v>111679000</v>
          </cell>
          <cell r="CQ62">
            <v>3040813000</v>
          </cell>
          <cell r="CR62">
            <v>1713337000</v>
          </cell>
          <cell r="CS62">
            <v>2041915000</v>
          </cell>
          <cell r="CT62">
            <v>693131000</v>
          </cell>
          <cell r="CU62">
            <v>841088000</v>
          </cell>
          <cell r="CV62">
            <v>481360000</v>
          </cell>
          <cell r="CW62">
            <v>20158000</v>
          </cell>
          <cell r="CX62">
            <v>269137000</v>
          </cell>
          <cell r="CY62">
            <v>258444000</v>
          </cell>
          <cell r="CZ62">
            <v>58131000</v>
          </cell>
          <cell r="DA62">
            <v>15581000</v>
          </cell>
          <cell r="DB62" t="str">
            <v>n.a.</v>
          </cell>
          <cell r="DC62">
            <v>7055285000</v>
          </cell>
          <cell r="DD62">
            <v>5059070000</v>
          </cell>
          <cell r="DE62">
            <v>4197474000</v>
          </cell>
          <cell r="DF62">
            <v>2218150000</v>
          </cell>
          <cell r="DH62">
            <v>4417449000</v>
          </cell>
          <cell r="DI62">
            <v>-3340833000</v>
          </cell>
          <cell r="DJ62">
            <v>-521347000</v>
          </cell>
          <cell r="DK62">
            <v>-133737000</v>
          </cell>
          <cell r="DL62">
            <v>421532000</v>
          </cell>
          <cell r="DM62">
            <v>9.5424304842002705E-2</v>
          </cell>
          <cell r="DN62">
            <v>0.10549067961121314</v>
          </cell>
          <cell r="DO62" t="str">
            <v>n.a.</v>
          </cell>
          <cell r="DP62">
            <v>597087500</v>
          </cell>
          <cell r="DQ62">
            <v>158287500</v>
          </cell>
          <cell r="DS62">
            <v>4209779000</v>
          </cell>
          <cell r="DT62">
            <v>-3398686000</v>
          </cell>
          <cell r="DU62">
            <v>-404723000</v>
          </cell>
          <cell r="DV62">
            <v>-60925000</v>
          </cell>
          <cell r="DW62">
            <v>345445000</v>
          </cell>
          <cell r="DX62">
            <v>8.2057751725209321E-2</v>
          </cell>
          <cell r="DY62">
            <v>8.9393152869291323E-2</v>
          </cell>
          <cell r="DZ62" t="str">
            <v>n.a.</v>
          </cell>
          <cell r="EA62">
            <v>508827000</v>
          </cell>
          <cell r="EB62">
            <v>36856000</v>
          </cell>
          <cell r="ED62">
            <v>2914288000</v>
          </cell>
          <cell r="EE62">
            <v>-2220972000</v>
          </cell>
          <cell r="EF62">
            <v>-274743000</v>
          </cell>
          <cell r="EG62">
            <v>-34224000</v>
          </cell>
          <cell r="EH62">
            <v>384349000</v>
          </cell>
          <cell r="EI62">
            <v>0.13188435734560208</v>
          </cell>
          <cell r="EJ62">
            <v>0.15192026369015221</v>
          </cell>
          <cell r="EK62" t="str">
            <v>n.a.</v>
          </cell>
          <cell r="EL62">
            <v>287238500</v>
          </cell>
          <cell r="EM62" t="e">
            <v>#VALUE!</v>
          </cell>
          <cell r="EO62">
            <v>3847172000</v>
          </cell>
          <cell r="EP62">
            <v>-2986830333.3333335</v>
          </cell>
          <cell r="EQ62">
            <v>-400271000</v>
          </cell>
          <cell r="ER62">
            <v>-76295333.333333328</v>
          </cell>
          <cell r="ES62">
            <v>383775333.33333319</v>
          </cell>
          <cell r="ET62">
            <v>9.9755179475555858E-2</v>
          </cell>
          <cell r="EU62">
            <v>0.11080894574593915</v>
          </cell>
          <cell r="EV62" t="e">
            <v>#VALUE!</v>
          </cell>
          <cell r="EW62">
            <v>464384333.33333331</v>
          </cell>
          <cell r="EX62" t="e">
            <v>#VALUE!</v>
          </cell>
        </row>
        <row r="63">
          <cell r="B63" t="str">
            <v>WALTON HI-TECH INDUSTRIES PLC</v>
          </cell>
          <cell r="C63" t="str">
            <v>exclude</v>
          </cell>
          <cell r="D63" t="str">
            <v>Lev SDA/SDP</v>
          </cell>
          <cell r="H63" t="str">
            <v/>
          </cell>
          <cell r="I63" t="str">
            <v>ok，sda/sdp</v>
          </cell>
          <cell r="J63" t="str">
            <v>exclude</v>
          </cell>
          <cell r="K63" t="str">
            <v>ok, sda/sdp</v>
          </cell>
          <cell r="M63" t="str">
            <v>WALTON HI-TECH INDUSTRIES PLC</v>
          </cell>
          <cell r="N63" t="str">
            <v>This company is engaged in appliances, electrical, and electronics manufacturing. It conducts business from its registered head office located in Dhaka, Bangladesh. The company was incorporated as a private limited company in 2006, under the provisions of Companies Act 1994 (ACT XVIII of 1994), vide registration certificate No. C-61272 (3281)/06 and started its business operation in 2008. The company is the largest and one of the renowned multinational electrical, electronics, technological, and home &amp; kitchen appliances brands. It has become a sensation in the arena of electronics, electrical &amp; automobile industries &amp; as signified as one of the top manufacturing plant in Bangladesh &amp; South Asia. Its service network is the country’s only ISO 9001:2008 Standard Certified after sales service network. It operates across the globe such as in India, Nepal, Bhutan, Myanmar, Maldives, United Arab Emirates, Qatar, Nigeria, and West Africa.</v>
          </cell>
          <cell r="O63" t="str">
            <v>Manufacturing</v>
          </cell>
          <cell r="P63" t="str">
            <v>www.waltonhil.com</v>
          </cell>
          <cell r="R63" t="str">
            <v>Bangladesh</v>
          </cell>
          <cell r="S63" t="str">
            <v>WALTONHIL</v>
          </cell>
          <cell r="T63" t="str">
            <v>A+</v>
          </cell>
          <cell r="U63" t="str">
            <v>3699</v>
          </cell>
          <cell r="V63" t="str">
            <v>Engaged in appliances, electrical, and electronics manufacturing</v>
          </cell>
          <cell r="W63" t="str">
            <v>The Company is the first complete manufacturer and innovative Bangladeshi company in Electrical &amp; Electronics (E&amp;E) Industry. Business started since 1977 and early 2008 WHIL started manufacturing of Refrigerator, Freezer, Air Conditioner, Compressor and now onward expanding its operation in Television, Home &amp; Electrical Appliances.</v>
          </cell>
          <cell r="X63" t="str">
            <v>WALTON HI-TECH INDUSTRIES LIMITED</v>
          </cell>
          <cell r="Z63" t="str">
            <v>BD32448FE</v>
          </cell>
          <cell r="AA63">
            <v>81681681000</v>
          </cell>
          <cell r="AB63">
            <v>69949926000</v>
          </cell>
          <cell r="AC63">
            <v>41079248000</v>
          </cell>
          <cell r="AD63" t="str">
            <v>n.a.</v>
          </cell>
          <cell r="AE63">
            <v>84336767000</v>
          </cell>
          <cell r="AF63">
            <v>71964938000</v>
          </cell>
          <cell r="AG63">
            <v>43068463000</v>
          </cell>
          <cell r="AH63" t="str">
            <v>n.a.</v>
          </cell>
          <cell r="AI63">
            <v>-2655086000</v>
          </cell>
          <cell r="AJ63">
            <v>-2015012000</v>
          </cell>
          <cell r="AK63">
            <v>-1989215000</v>
          </cell>
          <cell r="AL63" t="str">
            <v>n.a.</v>
          </cell>
          <cell r="AM63">
            <v>81681681000</v>
          </cell>
          <cell r="AN63">
            <v>69949926000</v>
          </cell>
          <cell r="AO63">
            <v>41079248000</v>
          </cell>
          <cell r="AP63" t="str">
            <v>n.a.</v>
          </cell>
          <cell r="AQ63" t="str">
            <v>n.a.</v>
          </cell>
          <cell r="AR63" t="str">
            <v>n.a.</v>
          </cell>
          <cell r="AS63" t="str">
            <v>n.a.</v>
          </cell>
          <cell r="AT63" t="str">
            <v>n.a.</v>
          </cell>
          <cell r="AU63">
            <v>-52063407000</v>
          </cell>
          <cell r="AV63">
            <v>-40700632000</v>
          </cell>
          <cell r="AW63">
            <v>-23220584000</v>
          </cell>
          <cell r="AX63" t="str">
            <v>n.a.</v>
          </cell>
          <cell r="AY63">
            <v>-47575000</v>
          </cell>
          <cell r="AZ63">
            <v>-52831000</v>
          </cell>
          <cell r="BA63">
            <v>-29449000</v>
          </cell>
          <cell r="BB63" t="str">
            <v>n.a.</v>
          </cell>
          <cell r="BC63">
            <v>-10095806000</v>
          </cell>
          <cell r="BD63">
            <v>-8097265000</v>
          </cell>
          <cell r="BE63">
            <v>-5268466000</v>
          </cell>
          <cell r="BF63" t="str">
            <v>n.a.</v>
          </cell>
          <cell r="BG63">
            <v>19474893000</v>
          </cell>
          <cell r="BH63">
            <v>21099198000</v>
          </cell>
          <cell r="BI63">
            <v>12560749000</v>
          </cell>
          <cell r="BJ63" t="str">
            <v>n.a.</v>
          </cell>
          <cell r="BK63">
            <v>-1928608000</v>
          </cell>
          <cell r="BL63">
            <v>-1687669000</v>
          </cell>
          <cell r="BM63">
            <v>-1557476000</v>
          </cell>
          <cell r="BN63" t="str">
            <v>n.a.</v>
          </cell>
          <cell r="BO63">
            <v>-1924662000</v>
          </cell>
          <cell r="BP63">
            <v>-1676160000</v>
          </cell>
          <cell r="BQ63">
            <v>-1541135000</v>
          </cell>
          <cell r="BR63" t="str">
            <v>n.a.</v>
          </cell>
          <cell r="BS63">
            <v>-3946000</v>
          </cell>
          <cell r="BT63">
            <v>-11509000</v>
          </cell>
          <cell r="BU63">
            <v>-16341000</v>
          </cell>
          <cell r="BV63" t="str">
            <v>n.a.</v>
          </cell>
          <cell r="BW63">
            <v>12166151000</v>
          </cell>
          <cell r="BX63">
            <v>16392038000</v>
          </cell>
          <cell r="BY63">
            <v>7264494000</v>
          </cell>
          <cell r="BZ63" t="str">
            <v>n.a.</v>
          </cell>
          <cell r="CA63">
            <v>87414870000</v>
          </cell>
          <cell r="CB63">
            <v>67090840000</v>
          </cell>
          <cell r="CC63">
            <v>52319143000</v>
          </cell>
          <cell r="CD63" t="str">
            <v>n.a.</v>
          </cell>
          <cell r="CE63">
            <v>36197619000</v>
          </cell>
          <cell r="CF63">
            <v>24130562000</v>
          </cell>
          <cell r="CG63">
            <v>21933257000</v>
          </cell>
          <cell r="CH63" t="str">
            <v>n.a.</v>
          </cell>
          <cell r="CI63">
            <v>41846215000</v>
          </cell>
          <cell r="CJ63">
            <v>32828074000</v>
          </cell>
          <cell r="CK63">
            <v>23835433000</v>
          </cell>
          <cell r="CL63" t="str">
            <v>n.a.</v>
          </cell>
          <cell r="CM63">
            <v>326625000</v>
          </cell>
          <cell r="CN63">
            <v>342313000</v>
          </cell>
          <cell r="CO63">
            <v>381433000</v>
          </cell>
          <cell r="CP63" t="str">
            <v>n.a.</v>
          </cell>
          <cell r="CQ63">
            <v>3786569000</v>
          </cell>
          <cell r="CR63">
            <v>5069375000</v>
          </cell>
          <cell r="CS63">
            <v>2083891000</v>
          </cell>
          <cell r="CT63" t="str">
            <v>n.a.</v>
          </cell>
          <cell r="CU63">
            <v>1465203000</v>
          </cell>
          <cell r="CV63">
            <v>1365549000</v>
          </cell>
          <cell r="CW63">
            <v>616912000</v>
          </cell>
          <cell r="CX63" t="str">
            <v>n.a.</v>
          </cell>
          <cell r="CY63">
            <v>5051434000</v>
          </cell>
          <cell r="CZ63">
            <v>3906603000</v>
          </cell>
          <cell r="DA63">
            <v>3622768000</v>
          </cell>
          <cell r="DB63" t="str">
            <v>n.a.</v>
          </cell>
          <cell r="DC63">
            <v>159556934000</v>
          </cell>
          <cell r="DD63">
            <v>134449308000</v>
          </cell>
          <cell r="DE63">
            <v>116421004000</v>
          </cell>
          <cell r="DF63" t="str">
            <v>n.a.</v>
          </cell>
          <cell r="DH63">
            <v>81681681000</v>
          </cell>
          <cell r="DI63">
            <v>-52063407000</v>
          </cell>
          <cell r="DJ63">
            <v>-10143381000</v>
          </cell>
          <cell r="DK63">
            <v>-1928608000</v>
          </cell>
          <cell r="DL63">
            <v>17546285000</v>
          </cell>
          <cell r="DM63">
            <v>0.21481297624127005</v>
          </cell>
          <cell r="DN63">
            <v>0.27358192346703525</v>
          </cell>
          <cell r="DO63">
            <v>-47575000</v>
          </cell>
          <cell r="DP63">
            <v>30164090500</v>
          </cell>
          <cell r="DQ63">
            <v>4479018500</v>
          </cell>
          <cell r="DS63">
            <v>69949926000</v>
          </cell>
          <cell r="DT63">
            <v>-40700632000</v>
          </cell>
          <cell r="DU63">
            <v>-8150096000</v>
          </cell>
          <cell r="DV63">
            <v>-1687669000</v>
          </cell>
          <cell r="DW63">
            <v>19411529000</v>
          </cell>
          <cell r="DX63">
            <v>0.27750606912722109</v>
          </cell>
          <cell r="DY63">
            <v>0.38409467162165828</v>
          </cell>
          <cell r="DZ63">
            <v>-52831000</v>
          </cell>
          <cell r="EA63">
            <v>23031909500</v>
          </cell>
          <cell r="EB63">
            <v>3764685500</v>
          </cell>
          <cell r="ED63">
            <v>41079248000</v>
          </cell>
          <cell r="EE63">
            <v>-23220584000</v>
          </cell>
          <cell r="EF63">
            <v>-5297915000</v>
          </cell>
          <cell r="EG63">
            <v>-1557476000</v>
          </cell>
          <cell r="EH63">
            <v>11003273000</v>
          </cell>
          <cell r="EI63">
            <v>0.26785478156756909</v>
          </cell>
          <cell r="EJ63">
            <v>0.36584925343234925</v>
          </cell>
          <cell r="EK63">
            <v>-29449000</v>
          </cell>
          <cell r="EL63" t="e">
            <v>#VALUE!</v>
          </cell>
          <cell r="EM63" t="e">
            <v>#VALUE!</v>
          </cell>
          <cell r="EO63">
            <v>64236951666.666664</v>
          </cell>
          <cell r="EP63">
            <v>-38661541000</v>
          </cell>
          <cell r="EQ63">
            <v>-7863797333.333333</v>
          </cell>
          <cell r="ER63">
            <v>-1724584333.3333333</v>
          </cell>
          <cell r="ES63">
            <v>15987028999.999998</v>
          </cell>
          <cell r="ET63">
            <v>0.24887589752014747</v>
          </cell>
          <cell r="EU63">
            <v>0.33133791965732196</v>
          </cell>
          <cell r="EV63">
            <v>43285000</v>
          </cell>
          <cell r="EW63" t="e">
            <v>#VALUE!</v>
          </cell>
          <cell r="EX63" t="e">
            <v>#VALUE!</v>
          </cell>
        </row>
        <row r="64">
          <cell r="B64" t="str">
            <v>SPEED TECH CORPORATION</v>
          </cell>
          <cell r="C64" t="str">
            <v>exclude</v>
          </cell>
          <cell r="D64" t="str">
            <v>Lev SDA/SDP</v>
          </cell>
          <cell r="H64" t="str">
            <v/>
          </cell>
          <cell r="I64" t="str">
            <v>ok，sda/sdp</v>
          </cell>
          <cell r="J64" t="str">
            <v>exclude</v>
          </cell>
          <cell r="K64" t="str">
            <v>ok, sda/sdp</v>
          </cell>
          <cell r="M64" t="str">
            <v>SPEED TECH CORPORATION</v>
          </cell>
          <cell r="N64" t="str">
            <v>This company is a Taiwan-based firm engaged in the manufacture and distribution of computer and electronic communication connectors and switches. It primarily provides network digital connectors, computer connectors, mobile and digital peripheral connectors, high frequency (HF) antennas, digital television tuning modules, keypads, shrapnel and in-molding decoration (IMD) casings. Its products are mainly applied to mobile phones and other hand held devices, notebook computers, desktop computers and consumer electronics. The company was established in 1990. Its registered headquarters is based in Kweishan Hsiang, Taiwan.The company is a leading firm in the connector field. It distributes its products in the domestic market and to overseas markets, including the rest of Asia and the Americas. Its certifications include ISO 9001:2000, ISO 14001, CNLA, TS16949, and IECQ QC080000.</v>
          </cell>
          <cell r="O64" t="str">
            <v>Manufacturing</v>
          </cell>
          <cell r="P64" t="str">
            <v>www.speedtech.com.tw</v>
          </cell>
          <cell r="R64" t="str">
            <v>Taiwan, China</v>
          </cell>
          <cell r="S64" t="str">
            <v>5457</v>
          </cell>
          <cell r="T64" t="str">
            <v>B+</v>
          </cell>
          <cell r="U64" t="str">
            <v>3699</v>
          </cell>
          <cell r="V64" t="str">
            <v>Engaged in the manufacture and distribution of computer and electronic communication connectors and switches</v>
          </cell>
          <cell r="W64" t="str">
            <v>The Company is principally engaged in the manufacture and distribution of connectors for computers, electronics and communication products. The Company primarily provides electronic connectors, high frequency (RF) antennas, digital television (TV) modules, keypads, in-molding decoration (IMD) casings, including network data connectors, computer connectors, mobile and digital peripheral connectors, keypads, shrapnel and energy application products, among others. Its products are applied primarily in the manufacture of handheld devices, notebook computers, desktop computers, consumer electronic products and other related application products.</v>
          </cell>
          <cell r="Z64" t="str">
            <v>TW23866949</v>
          </cell>
          <cell r="AA64">
            <v>19504046000</v>
          </cell>
          <cell r="AB64">
            <v>18699636000</v>
          </cell>
          <cell r="AC64">
            <v>14932589000</v>
          </cell>
          <cell r="AD64">
            <v>11352003000</v>
          </cell>
          <cell r="AE64">
            <v>19259280000</v>
          </cell>
          <cell r="AF64">
            <v>18556817000</v>
          </cell>
          <cell r="AG64">
            <v>14806572000</v>
          </cell>
          <cell r="AH64">
            <v>11260075000</v>
          </cell>
          <cell r="AI64" t="str">
            <v>n.a.</v>
          </cell>
          <cell r="AJ64" t="str">
            <v>n.a.</v>
          </cell>
          <cell r="AK64" t="str">
            <v>n.a.</v>
          </cell>
          <cell r="AL64" t="str">
            <v>n.a.</v>
          </cell>
          <cell r="AM64">
            <v>19259280000</v>
          </cell>
          <cell r="AN64">
            <v>18556817000</v>
          </cell>
          <cell r="AO64">
            <v>14806572000</v>
          </cell>
          <cell r="AP64">
            <v>11260075000</v>
          </cell>
          <cell r="AQ64">
            <v>244766000</v>
          </cell>
          <cell r="AR64">
            <v>142819000</v>
          </cell>
          <cell r="AS64">
            <v>126017000</v>
          </cell>
          <cell r="AT64">
            <v>91928000</v>
          </cell>
          <cell r="AU64">
            <v>-14316901000</v>
          </cell>
          <cell r="AV64">
            <v>-13919290000</v>
          </cell>
          <cell r="AW64">
            <v>-11086639000</v>
          </cell>
          <cell r="AX64">
            <v>-8960569000</v>
          </cell>
          <cell r="AY64">
            <v>-1148625000</v>
          </cell>
          <cell r="AZ64">
            <v>-1195085000</v>
          </cell>
          <cell r="BA64">
            <v>-1066873000</v>
          </cell>
          <cell r="BB64">
            <v>-795787000</v>
          </cell>
          <cell r="BC64">
            <v>-1119222000</v>
          </cell>
          <cell r="BD64">
            <v>-772787000</v>
          </cell>
          <cell r="BE64">
            <v>-415446000</v>
          </cell>
          <cell r="BF64">
            <v>-254151000</v>
          </cell>
          <cell r="BG64">
            <v>2919298000</v>
          </cell>
          <cell r="BH64">
            <v>2812474000</v>
          </cell>
          <cell r="BI64">
            <v>2363631000</v>
          </cell>
          <cell r="BJ64">
            <v>1341496000</v>
          </cell>
          <cell r="BK64">
            <v>-939210000</v>
          </cell>
          <cell r="BL64">
            <v>-637104000</v>
          </cell>
          <cell r="BM64">
            <v>-482277000</v>
          </cell>
          <cell r="BN64">
            <v>-418321000</v>
          </cell>
          <cell r="BO64">
            <v>-878768000</v>
          </cell>
          <cell r="BP64">
            <v>-596756000</v>
          </cell>
          <cell r="BQ64">
            <v>-462660000</v>
          </cell>
          <cell r="BR64">
            <v>-407627000</v>
          </cell>
          <cell r="BS64">
            <v>-60442000</v>
          </cell>
          <cell r="BT64">
            <v>-40348000</v>
          </cell>
          <cell r="BU64">
            <v>-19617000</v>
          </cell>
          <cell r="BV64">
            <v>-10694000</v>
          </cell>
          <cell r="BW64">
            <v>781120000</v>
          </cell>
          <cell r="BX64">
            <v>861552000</v>
          </cell>
          <cell r="BY64">
            <v>703975000</v>
          </cell>
          <cell r="BZ64">
            <v>366750000</v>
          </cell>
          <cell r="CA64">
            <v>14832598000</v>
          </cell>
          <cell r="CB64">
            <v>12285392000</v>
          </cell>
          <cell r="CC64">
            <v>9523537000</v>
          </cell>
          <cell r="CD64">
            <v>6617518000</v>
          </cell>
          <cell r="CE64">
            <v>2332614000</v>
          </cell>
          <cell r="CF64">
            <v>1995570000</v>
          </cell>
          <cell r="CG64">
            <v>1115676000</v>
          </cell>
          <cell r="CH64">
            <v>577668000</v>
          </cell>
          <cell r="CI64">
            <v>1678410000</v>
          </cell>
          <cell r="CJ64">
            <v>1459443000</v>
          </cell>
          <cell r="CK64">
            <v>934830000</v>
          </cell>
          <cell r="CL64">
            <v>853002000</v>
          </cell>
          <cell r="CM64">
            <v>8183606000</v>
          </cell>
          <cell r="CN64">
            <v>5693037000</v>
          </cell>
          <cell r="CO64">
            <v>5523057000</v>
          </cell>
          <cell r="CP64">
            <v>4053027000</v>
          </cell>
          <cell r="CQ64">
            <v>2448859000</v>
          </cell>
          <cell r="CR64">
            <v>2815339000</v>
          </cell>
          <cell r="CS64">
            <v>1819858000</v>
          </cell>
          <cell r="CT64">
            <v>1102603000</v>
          </cell>
          <cell r="CU64">
            <v>31529000</v>
          </cell>
          <cell r="CV64">
            <v>80975000</v>
          </cell>
          <cell r="CW64">
            <v>80605000</v>
          </cell>
          <cell r="CX64">
            <v>269600000</v>
          </cell>
          <cell r="CY64">
            <v>874948000</v>
          </cell>
          <cell r="CZ64">
            <v>1111055000</v>
          </cell>
          <cell r="DA64">
            <v>589424000</v>
          </cell>
          <cell r="DB64">
            <v>382965000</v>
          </cell>
          <cell r="DC64">
            <v>22330215000</v>
          </cell>
          <cell r="DD64">
            <v>19220838000</v>
          </cell>
          <cell r="DE64">
            <v>14536828000</v>
          </cell>
          <cell r="DF64">
            <v>10114231000</v>
          </cell>
          <cell r="DH64">
            <v>19259280000</v>
          </cell>
          <cell r="DI64">
            <v>-14316901000</v>
          </cell>
          <cell r="DJ64">
            <v>-2267847000</v>
          </cell>
          <cell r="DK64">
            <v>-939210000</v>
          </cell>
          <cell r="DL64">
            <v>1735322000</v>
          </cell>
          <cell r="DM64">
            <v>9.0103160658134673E-2</v>
          </cell>
          <cell r="DN64">
            <v>9.9025688146479232E-2</v>
          </cell>
          <cell r="DO64">
            <v>-1148625000</v>
          </cell>
          <cell r="DP64">
            <v>2164092000</v>
          </cell>
          <cell r="DQ64">
            <v>993001500</v>
          </cell>
          <cell r="DS64">
            <v>18556817000</v>
          </cell>
          <cell r="DT64">
            <v>-13919290000</v>
          </cell>
          <cell r="DU64">
            <v>-1967872000</v>
          </cell>
          <cell r="DV64">
            <v>-637104000</v>
          </cell>
          <cell r="DW64">
            <v>2032551000</v>
          </cell>
          <cell r="DX64">
            <v>0.10953123049066012</v>
          </cell>
          <cell r="DY64">
            <v>0.12300401119178304</v>
          </cell>
          <cell r="DZ64">
            <v>-1195085000</v>
          </cell>
          <cell r="EA64">
            <v>1555623000</v>
          </cell>
          <cell r="EB64">
            <v>850239500</v>
          </cell>
          <cell r="ED64">
            <v>14806572000</v>
          </cell>
          <cell r="EE64">
            <v>-11086639000</v>
          </cell>
          <cell r="EF64">
            <v>-1482319000</v>
          </cell>
          <cell r="EG64">
            <v>-482277000</v>
          </cell>
          <cell r="EH64">
            <v>1755337000</v>
          </cell>
          <cell r="EI64">
            <v>0.11855120820673415</v>
          </cell>
          <cell r="EJ64">
            <v>0.13449585422375737</v>
          </cell>
          <cell r="EK64">
            <v>-1066873000</v>
          </cell>
          <cell r="EL64">
            <v>846672000</v>
          </cell>
          <cell r="EM64">
            <v>486194500</v>
          </cell>
          <cell r="EO64">
            <v>17540889666.666668</v>
          </cell>
          <cell r="EP64">
            <v>-13107610000</v>
          </cell>
          <cell r="EQ64">
            <v>-1906012666.6666667</v>
          </cell>
          <cell r="ER64">
            <v>-686197000</v>
          </cell>
          <cell r="ES64">
            <v>1841070000.000001</v>
          </cell>
          <cell r="ET64">
            <v>0.1049587583632446</v>
          </cell>
          <cell r="EU64">
            <v>0.11726695204715627</v>
          </cell>
          <cell r="EV64">
            <v>1136861000</v>
          </cell>
          <cell r="EW64">
            <v>1522129000</v>
          </cell>
          <cell r="EX64">
            <v>776478500</v>
          </cell>
        </row>
        <row r="65">
          <cell r="B65" t="str">
            <v>SHENZHEN KSTAR SCIENCE &amp; TECHNOLOGY CO.,LTD.</v>
          </cell>
          <cell r="C65" t="str">
            <v>exclude</v>
          </cell>
          <cell r="D65" t="str">
            <v>Independence(A+, A, A-, B+, B, B-,U)</v>
          </cell>
          <cell r="H65" t="str">
            <v/>
          </cell>
          <cell r="I65" t="str">
            <v>ok，indep</v>
          </cell>
          <cell r="J65" t="str">
            <v>exclude</v>
          </cell>
          <cell r="K65" t="str">
            <v>ok, indep</v>
          </cell>
          <cell r="M65" t="str">
            <v>SHENZHEN KSTAR SCIENCE &amp; TECHNOLOGY CO.,LTD.</v>
          </cell>
          <cell r="N65" t="str">
            <v>The company is engaged in the manufacture and sale of computer and peripheral equipment. It was incorporated in the year 1993. The registered head office of the company is located in the city of Shenzhen, People's Republic of China. The company is primarily involved in manufacturing and assembling electronic computers, such as mainframes, personal computers, workstations, laptops, and computer servers; and computer peripheral equipment, such as storage devices, printers, monitors, input/output devices and terminals. It principally conducts its business operations within the country.</v>
          </cell>
          <cell r="O65" t="str">
            <v>Manufacturing</v>
          </cell>
          <cell r="P65" t="str">
            <v>www.kstar.com.cn</v>
          </cell>
          <cell r="R65" t="str">
            <v>China</v>
          </cell>
          <cell r="S65" t="str">
            <v>002518</v>
          </cell>
          <cell r="T65" t="str">
            <v>D</v>
          </cell>
          <cell r="U65" t="str">
            <v>3699</v>
          </cell>
          <cell r="V65" t="str">
            <v>Engaged in the manufacture and sale of computer and peripheral equipment</v>
          </cell>
          <cell r="W65" t="str">
            <v>The Comapny is principally engaged in the research, development, production and distribution of UPS,  photovoltaic inverter, supporting VRLA batteries and related power electronic products.</v>
          </cell>
          <cell r="Z65" t="str">
            <v>CN40210PC</v>
          </cell>
          <cell r="AA65">
            <v>4397054000</v>
          </cell>
          <cell r="AB65">
            <v>2792497000</v>
          </cell>
          <cell r="AC65">
            <v>2421297000</v>
          </cell>
          <cell r="AD65">
            <v>2604997000</v>
          </cell>
          <cell r="AE65">
            <v>4358682000</v>
          </cell>
          <cell r="AF65">
            <v>2764349000</v>
          </cell>
          <cell r="AG65">
            <v>2391054000</v>
          </cell>
          <cell r="AH65">
            <v>2580100000</v>
          </cell>
          <cell r="AI65">
            <v>-47034000</v>
          </cell>
          <cell r="AJ65">
            <v>-39528000</v>
          </cell>
          <cell r="AK65">
            <v>-30583000</v>
          </cell>
          <cell r="AL65">
            <v>-39818000</v>
          </cell>
          <cell r="AM65">
            <v>4311648000</v>
          </cell>
          <cell r="AN65">
            <v>2724821000</v>
          </cell>
          <cell r="AO65">
            <v>2360471000</v>
          </cell>
          <cell r="AP65">
            <v>2540282000</v>
          </cell>
          <cell r="AQ65">
            <v>85406000</v>
          </cell>
          <cell r="AR65">
            <v>67676000</v>
          </cell>
          <cell r="AS65">
            <v>60826000</v>
          </cell>
          <cell r="AT65">
            <v>64715000</v>
          </cell>
          <cell r="AU65">
            <v>-2912507000</v>
          </cell>
          <cell r="AV65">
            <v>-1852566000</v>
          </cell>
          <cell r="AW65">
            <v>-1459699000</v>
          </cell>
          <cell r="AX65">
            <v>-1605318000</v>
          </cell>
          <cell r="AY65" t="str">
            <v>n.a.</v>
          </cell>
          <cell r="AZ65" t="str">
            <v>n.a.</v>
          </cell>
          <cell r="BA65" t="str">
            <v>n.a.</v>
          </cell>
          <cell r="BB65" t="str">
            <v>n.a.</v>
          </cell>
          <cell r="BC65">
            <v>-586298000</v>
          </cell>
          <cell r="BD65">
            <v>-485508000</v>
          </cell>
          <cell r="BE65">
            <v>-508952000</v>
          </cell>
          <cell r="BF65">
            <v>-544467000</v>
          </cell>
          <cell r="BG65">
            <v>898249000</v>
          </cell>
          <cell r="BH65">
            <v>454423000</v>
          </cell>
          <cell r="BI65">
            <v>452646000</v>
          </cell>
          <cell r="BJ65">
            <v>455212000</v>
          </cell>
          <cell r="BK65">
            <v>-85115000</v>
          </cell>
          <cell r="BL65">
            <v>-70986000</v>
          </cell>
          <cell r="BM65">
            <v>-63592000</v>
          </cell>
          <cell r="BN65">
            <v>-65628000</v>
          </cell>
          <cell r="BO65">
            <v>-76176000</v>
          </cell>
          <cell r="BP65">
            <v>-62759000</v>
          </cell>
          <cell r="BQ65">
            <v>-57569000</v>
          </cell>
          <cell r="BR65">
            <v>-58722000</v>
          </cell>
          <cell r="BS65">
            <v>-8939000</v>
          </cell>
          <cell r="BT65">
            <v>-8227000</v>
          </cell>
          <cell r="BU65">
            <v>-6023000</v>
          </cell>
          <cell r="BV65">
            <v>-6906000</v>
          </cell>
          <cell r="BW65">
            <v>656477000</v>
          </cell>
          <cell r="BX65">
            <v>373200000</v>
          </cell>
          <cell r="BY65">
            <v>303103000</v>
          </cell>
          <cell r="BZ65">
            <v>320695000</v>
          </cell>
          <cell r="CA65">
            <v>4337085000</v>
          </cell>
          <cell r="CB65">
            <v>3314908000</v>
          </cell>
          <cell r="CC65">
            <v>2789199000</v>
          </cell>
          <cell r="CD65">
            <v>2887826000</v>
          </cell>
          <cell r="CE65">
            <v>957563000</v>
          </cell>
          <cell r="CF65">
            <v>675990000</v>
          </cell>
          <cell r="CG65">
            <v>324333000</v>
          </cell>
          <cell r="CH65">
            <v>318468000</v>
          </cell>
          <cell r="CI65">
            <v>1296628000</v>
          </cell>
          <cell r="CJ65">
            <v>961710000</v>
          </cell>
          <cell r="CK65">
            <v>899048000</v>
          </cell>
          <cell r="CL65">
            <v>1025809000</v>
          </cell>
          <cell r="CM65">
            <v>112556000</v>
          </cell>
          <cell r="CN65">
            <v>111401000</v>
          </cell>
          <cell r="CO65">
            <v>106614000</v>
          </cell>
          <cell r="CP65">
            <v>110209000</v>
          </cell>
          <cell r="CQ65">
            <v>1946060000</v>
          </cell>
          <cell r="CR65">
            <v>1538884000</v>
          </cell>
          <cell r="CS65">
            <v>1441331000</v>
          </cell>
          <cell r="CT65">
            <v>1394005000</v>
          </cell>
          <cell r="CU65">
            <v>328316000</v>
          </cell>
          <cell r="CV65">
            <v>1174120000</v>
          </cell>
          <cell r="CW65">
            <v>890811000</v>
          </cell>
          <cell r="CX65">
            <v>677457000</v>
          </cell>
          <cell r="CY65">
            <v>130503000</v>
          </cell>
          <cell r="CZ65">
            <v>339264000</v>
          </cell>
          <cell r="DA65">
            <v>416182000</v>
          </cell>
          <cell r="DB65">
            <v>328893000</v>
          </cell>
          <cell r="DC65">
            <v>6220215000</v>
          </cell>
          <cell r="DD65">
            <v>4950553000</v>
          </cell>
          <cell r="DE65">
            <v>4134227000</v>
          </cell>
          <cell r="DF65">
            <v>4057087000</v>
          </cell>
          <cell r="DH65">
            <v>4311648000</v>
          </cell>
          <cell r="DI65">
            <v>-2912507000</v>
          </cell>
          <cell r="DJ65">
            <v>-586298000</v>
          </cell>
          <cell r="DK65">
            <v>-85115000</v>
          </cell>
          <cell r="DL65">
            <v>727728000</v>
          </cell>
          <cell r="DM65">
            <v>0.16878186716540869</v>
          </cell>
          <cell r="DN65">
            <v>0.20305363959016942</v>
          </cell>
          <cell r="DO65" t="str">
            <v>n.a.</v>
          </cell>
          <cell r="DP65">
            <v>816776500</v>
          </cell>
          <cell r="DQ65">
            <v>234883500</v>
          </cell>
          <cell r="DS65">
            <v>2724821000</v>
          </cell>
          <cell r="DT65">
            <v>-1852566000</v>
          </cell>
          <cell r="DU65">
            <v>-485508000</v>
          </cell>
          <cell r="DV65">
            <v>-70986000</v>
          </cell>
          <cell r="DW65">
            <v>315761000</v>
          </cell>
          <cell r="DX65">
            <v>0.11588320847497872</v>
          </cell>
          <cell r="DY65">
            <v>0.13107228545573793</v>
          </cell>
          <cell r="DZ65" t="str">
            <v>n.a.</v>
          </cell>
          <cell r="EA65">
            <v>500161500</v>
          </cell>
          <cell r="EB65">
            <v>377723000</v>
          </cell>
          <cell r="ED65">
            <v>2360471000</v>
          </cell>
          <cell r="EE65">
            <v>-1459699000</v>
          </cell>
          <cell r="EF65">
            <v>-508952000</v>
          </cell>
          <cell r="EG65">
            <v>-63592000</v>
          </cell>
          <cell r="EH65">
            <v>328228000</v>
          </cell>
          <cell r="EI65">
            <v>0.13905190955533875</v>
          </cell>
          <cell r="EJ65">
            <v>0.16151021309951616</v>
          </cell>
          <cell r="EK65" t="str">
            <v>n.a.</v>
          </cell>
          <cell r="EL65">
            <v>321400500</v>
          </cell>
          <cell r="EM65">
            <v>372537500</v>
          </cell>
          <cell r="EO65">
            <v>3132313333.3333335</v>
          </cell>
          <cell r="EP65">
            <v>-2074924000</v>
          </cell>
          <cell r="EQ65">
            <v>-526919333.33333331</v>
          </cell>
          <cell r="ER65">
            <v>-73231000</v>
          </cell>
          <cell r="ES65">
            <v>457239000.00000018</v>
          </cell>
          <cell r="ET65">
            <v>0.14597485990120193</v>
          </cell>
          <cell r="EU65">
            <v>0.17092571757819072</v>
          </cell>
          <cell r="EV65" t="e">
            <v>#VALUE!</v>
          </cell>
          <cell r="EW65">
            <v>546112833.33333337</v>
          </cell>
          <cell r="EX65">
            <v>328381333.33333331</v>
          </cell>
        </row>
        <row r="66">
          <cell r="B66" t="str">
            <v>DYNAPACK INTERNATIONAL TECHNOLOGY CORPORATION</v>
          </cell>
          <cell r="C66" t="str">
            <v>include before</v>
          </cell>
          <cell r="H66">
            <v>5.46569580419973E-2</v>
          </cell>
          <cell r="I66" t="str">
            <v>include</v>
          </cell>
          <cell r="J66" t="str">
            <v>final include</v>
          </cell>
          <cell r="K66" t="str">
            <v>include</v>
          </cell>
          <cell r="M66" t="str">
            <v>DYNAPACK INTERNATIONAL TECHNOLOGY CORPORATION</v>
          </cell>
          <cell r="N66" t="str">
            <v>This company is engaged in the design, manufacture and distribution of different kinds of battery packs for notebook computers, cell phones, smart phones, LCD-TV, digital cameras, DVD (Digital Versatile Disc) players and other consumer electronic products. It was established in July 1998 as Hwa-Dah Technology Co., Ltd. Headquartered in Taoyuan, Taiwan, it also maintains a branch office in mainland China. The company has active operations in Asia, the United States, and Europe.</v>
          </cell>
          <cell r="O66" t="str">
            <v>Manufacturing</v>
          </cell>
          <cell r="P66" t="str">
            <v>www.dynapack.com.tw</v>
          </cell>
          <cell r="R66" t="str">
            <v>Taiwan, China</v>
          </cell>
          <cell r="S66" t="str">
            <v>3211</v>
          </cell>
          <cell r="T66" t="str">
            <v>A+</v>
          </cell>
          <cell r="U66" t="str">
            <v>3691</v>
          </cell>
          <cell r="V66" t="str">
            <v>Engaged in the design, manufacture and distribution of different kinds of battery packs for notebook computers, cell phones, smart phones, LCD-TV, digital cameras, DVD (Digital Versatile Disc) players and other consumer electronic products</v>
          </cell>
          <cell r="W66" t="str">
            <v>The Company is principally engaged in the manufacture, development and distribution of lithium battery packs. The Company provides notebook computer battery packs, personal computer (PC)/electronic book battery packs, portable device battery packs, energy storage battery packs, handheld battery packs, as well as battery pack chargers and others. The Company also provides raw materials and other products.</v>
          </cell>
          <cell r="X66" t="str">
            <v>HWA-DAH INTERNATIONAL TECHNOLOGY COMPANY LIMITED</v>
          </cell>
          <cell r="Z66" t="str">
            <v>TW16596982</v>
          </cell>
          <cell r="AA66">
            <v>19133936000</v>
          </cell>
          <cell r="AB66">
            <v>20898857000</v>
          </cell>
          <cell r="AC66">
            <v>19438591000</v>
          </cell>
          <cell r="AD66">
            <v>17834815000</v>
          </cell>
          <cell r="AE66">
            <v>19072027000</v>
          </cell>
          <cell r="AF66">
            <v>20769514000</v>
          </cell>
          <cell r="AG66">
            <v>19348268000</v>
          </cell>
          <cell r="AH66">
            <v>17780452000</v>
          </cell>
          <cell r="AI66" t="str">
            <v>n.a.</v>
          </cell>
          <cell r="AJ66" t="str">
            <v>n.a.</v>
          </cell>
          <cell r="AK66" t="str">
            <v>n.a.</v>
          </cell>
          <cell r="AL66" t="str">
            <v>n.a.</v>
          </cell>
          <cell r="AM66">
            <v>19072027000</v>
          </cell>
          <cell r="AN66">
            <v>20769514000</v>
          </cell>
          <cell r="AO66">
            <v>19348268000</v>
          </cell>
          <cell r="AP66">
            <v>17780452000</v>
          </cell>
          <cell r="AQ66">
            <v>61909000</v>
          </cell>
          <cell r="AR66">
            <v>129343000</v>
          </cell>
          <cell r="AS66">
            <v>90323000</v>
          </cell>
          <cell r="AT66">
            <v>54363000</v>
          </cell>
          <cell r="AU66">
            <v>-17048137000</v>
          </cell>
          <cell r="AV66">
            <v>-18835757000</v>
          </cell>
          <cell r="AW66">
            <v>-17101411000</v>
          </cell>
          <cell r="AX66">
            <v>-16027333000</v>
          </cell>
          <cell r="AY66">
            <v>-400456000</v>
          </cell>
          <cell r="AZ66">
            <v>-362713000</v>
          </cell>
          <cell r="BA66">
            <v>-328838000</v>
          </cell>
          <cell r="BB66">
            <v>-331880000</v>
          </cell>
          <cell r="BC66">
            <v>-427423000</v>
          </cell>
          <cell r="BD66">
            <v>-418554000</v>
          </cell>
          <cell r="BE66">
            <v>-397926000</v>
          </cell>
          <cell r="BF66">
            <v>-378533000</v>
          </cell>
          <cell r="BG66">
            <v>1257920000</v>
          </cell>
          <cell r="BH66">
            <v>1281833000</v>
          </cell>
          <cell r="BI66">
            <v>1610416000</v>
          </cell>
          <cell r="BJ66">
            <v>1097069000</v>
          </cell>
          <cell r="BK66">
            <v>-326385000</v>
          </cell>
          <cell r="BL66">
            <v>-298225000</v>
          </cell>
          <cell r="BM66">
            <v>-176508000</v>
          </cell>
          <cell r="BN66">
            <v>-157965000</v>
          </cell>
          <cell r="BO66">
            <v>-302408000</v>
          </cell>
          <cell r="BP66">
            <v>-235720000</v>
          </cell>
          <cell r="BQ66">
            <v>-176508000</v>
          </cell>
          <cell r="BR66">
            <v>-157965000</v>
          </cell>
          <cell r="BS66">
            <v>-23977000</v>
          </cell>
          <cell r="BT66">
            <v>-62505000</v>
          </cell>
          <cell r="BU66">
            <v>0</v>
          </cell>
          <cell r="BV66">
            <v>0</v>
          </cell>
          <cell r="BW66">
            <v>797416000</v>
          </cell>
          <cell r="BX66">
            <v>3309019000</v>
          </cell>
          <cell r="BY66">
            <v>1032255000</v>
          </cell>
          <cell r="BZ66">
            <v>827454000</v>
          </cell>
          <cell r="CA66">
            <v>12064795000</v>
          </cell>
          <cell r="CB66">
            <v>16053525000</v>
          </cell>
          <cell r="CC66">
            <v>12364301000</v>
          </cell>
          <cell r="CD66">
            <v>10723153000</v>
          </cell>
          <cell r="CE66">
            <v>2410322000</v>
          </cell>
          <cell r="CF66">
            <v>2945115000</v>
          </cell>
          <cell r="CG66">
            <v>2397334000</v>
          </cell>
          <cell r="CH66">
            <v>1567853000</v>
          </cell>
          <cell r="CI66">
            <v>5020094000</v>
          </cell>
          <cell r="CJ66">
            <v>5149858000</v>
          </cell>
          <cell r="CK66">
            <v>4465981000</v>
          </cell>
          <cell r="CL66">
            <v>3980101000</v>
          </cell>
          <cell r="CM66">
            <v>53571000</v>
          </cell>
          <cell r="CN66">
            <v>172277000</v>
          </cell>
          <cell r="CO66">
            <v>29787000</v>
          </cell>
          <cell r="CP66">
            <v>28572000</v>
          </cell>
          <cell r="CQ66">
            <v>4479681000</v>
          </cell>
          <cell r="CR66">
            <v>7662464000</v>
          </cell>
          <cell r="CS66">
            <v>5357924000</v>
          </cell>
          <cell r="CT66">
            <v>5037436000</v>
          </cell>
          <cell r="CU66">
            <v>1422145000</v>
          </cell>
          <cell r="CV66">
            <v>3188532000</v>
          </cell>
          <cell r="CW66">
            <v>2870802000</v>
          </cell>
          <cell r="CX66">
            <v>3165855000</v>
          </cell>
          <cell r="CY66">
            <v>152218000</v>
          </cell>
          <cell r="CZ66">
            <v>136209000</v>
          </cell>
          <cell r="DA66">
            <v>118576000</v>
          </cell>
          <cell r="DB66">
            <v>105405000</v>
          </cell>
          <cell r="DC66">
            <v>17354015000</v>
          </cell>
          <cell r="DD66">
            <v>21213135000</v>
          </cell>
          <cell r="DE66">
            <v>18741621000</v>
          </cell>
          <cell r="DF66">
            <v>16858444000</v>
          </cell>
          <cell r="DH66">
            <v>19072027000</v>
          </cell>
          <cell r="DI66">
            <v>-17048137000</v>
          </cell>
          <cell r="DJ66">
            <v>-827879000</v>
          </cell>
          <cell r="DK66">
            <v>-326385000</v>
          </cell>
          <cell r="DL66">
            <v>869626000</v>
          </cell>
          <cell r="DM66">
            <v>4.559693628789431E-2</v>
          </cell>
          <cell r="DN66">
            <v>4.7775345681045044E-2</v>
          </cell>
          <cell r="DO66">
            <v>-400456000</v>
          </cell>
          <cell r="DP66">
            <v>2677718500</v>
          </cell>
          <cell r="DQ66">
            <v>144213500</v>
          </cell>
          <cell r="DS66">
            <v>20769514000</v>
          </cell>
          <cell r="DT66">
            <v>-18835757000</v>
          </cell>
          <cell r="DU66">
            <v>-781267000</v>
          </cell>
          <cell r="DV66">
            <v>-298225000</v>
          </cell>
          <cell r="DW66">
            <v>854265000</v>
          </cell>
          <cell r="DX66">
            <v>4.1130716876668368E-2</v>
          </cell>
          <cell r="DY66">
            <v>4.2895019791115846E-2</v>
          </cell>
          <cell r="DZ66">
            <v>-362713000</v>
          </cell>
          <cell r="EA66">
            <v>2671224500</v>
          </cell>
          <cell r="EB66">
            <v>127392500</v>
          </cell>
          <cell r="ED66">
            <v>19348268000</v>
          </cell>
          <cell r="EE66">
            <v>-17101411000</v>
          </cell>
          <cell r="EF66">
            <v>-726764000</v>
          </cell>
          <cell r="EG66">
            <v>-176508000</v>
          </cell>
          <cell r="EH66">
            <v>1343585000</v>
          </cell>
          <cell r="EI66">
            <v>6.9442133011595658E-2</v>
          </cell>
          <cell r="EJ66">
            <v>7.4624196382685554E-2</v>
          </cell>
          <cell r="EK66">
            <v>-328838000</v>
          </cell>
          <cell r="EL66">
            <v>1982593500</v>
          </cell>
          <cell r="EM66">
            <v>111990500</v>
          </cell>
          <cell r="EO66">
            <v>19729936333.333332</v>
          </cell>
          <cell r="EP66">
            <v>-17661768333.333332</v>
          </cell>
          <cell r="EQ66">
            <v>-778636666.66666663</v>
          </cell>
          <cell r="ER66">
            <v>-267039333.33333334</v>
          </cell>
          <cell r="ES66">
            <v>1022492000.0000001</v>
          </cell>
          <cell r="ET66">
            <v>5.1824394297335888E-2</v>
          </cell>
          <cell r="EU66">
            <v>5.46569580419973E-2</v>
          </cell>
          <cell r="EV66">
            <v>364002333.33333331</v>
          </cell>
          <cell r="EW66">
            <v>2443845500</v>
          </cell>
          <cell r="EX66">
            <v>127865500</v>
          </cell>
        </row>
        <row r="67">
          <cell r="B67" t="str">
            <v>SHENZHEN CENTER POWER TECH CO., LTD</v>
          </cell>
          <cell r="C67" t="str">
            <v>include before</v>
          </cell>
          <cell r="H67">
            <v>6.5523571698020786E-3</v>
          </cell>
          <cell r="I67" t="str">
            <v>include</v>
          </cell>
          <cell r="J67" t="str">
            <v>final include</v>
          </cell>
          <cell r="K67" t="str">
            <v>include</v>
          </cell>
          <cell r="M67" t="str">
            <v>SHENZHEN CENTER POWER TECH CO., LTD</v>
          </cell>
          <cell r="N67" t="str">
            <v>This company is engaged in the production and wholesale distribution of storage batteries. It was incorporated in 1994. The registered business office of the company is located in Shenzhen, China.The company specializes in producing AGM series, GEL series, telecom series, deep cycle series, electric vehicle series for UPS, telecom equipment, emergency lighting systems, solar powered and wind powered systems, storage equipment, marine equipment, alarm systems, un-interruptible power suppliers, medical equipment, golf cars and other special applications.It is considered one of the largest manufacturers of VRLA batteries in the world, with a production capacity of more than 2,000,000 KVAH from 0.3 to 3,000Ah batteries yearly with 14 lines in its center power industrial park of 180,000 square meters. The company is active and operational in China.</v>
          </cell>
          <cell r="O67" t="str">
            <v>Wholesale; Manufacturing</v>
          </cell>
          <cell r="P67" t="str">
            <v>www.senry-batt.com</v>
          </cell>
          <cell r="R67" t="str">
            <v>China</v>
          </cell>
          <cell r="S67" t="str">
            <v>002733</v>
          </cell>
          <cell r="T67" t="str">
            <v>B+</v>
          </cell>
          <cell r="U67" t="str">
            <v>3691</v>
          </cell>
          <cell r="V67" t="str">
            <v>Engaged in the production and wholesale distribution of storage batteries</v>
          </cell>
          <cell r="W67" t="str">
            <v>Our Company is mainly engaged in R &amp; D, production and sales of chemical power supply, new energy storage, power battery and fuel cell.</v>
          </cell>
          <cell r="Z67" t="str">
            <v>CN42102PC</v>
          </cell>
          <cell r="AA67">
            <v>4058232000</v>
          </cell>
          <cell r="AB67">
            <v>3095390000</v>
          </cell>
          <cell r="AC67">
            <v>2548499000</v>
          </cell>
          <cell r="AD67">
            <v>2928753000</v>
          </cell>
          <cell r="AE67">
            <v>4078275000</v>
          </cell>
          <cell r="AF67">
            <v>3110279000</v>
          </cell>
          <cell r="AG67">
            <v>2544269000</v>
          </cell>
          <cell r="AH67">
            <v>2919672000</v>
          </cell>
          <cell r="AI67">
            <v>-37768000</v>
          </cell>
          <cell r="AJ67">
            <v>-32625000</v>
          </cell>
          <cell r="AK67">
            <v>-27275000</v>
          </cell>
          <cell r="AL67">
            <v>-27988000</v>
          </cell>
          <cell r="AM67">
            <v>4040507000</v>
          </cell>
          <cell r="AN67">
            <v>3077654000</v>
          </cell>
          <cell r="AO67">
            <v>2516994000</v>
          </cell>
          <cell r="AP67">
            <v>2891684000</v>
          </cell>
          <cell r="AQ67">
            <v>17725000</v>
          </cell>
          <cell r="AR67">
            <v>17736000</v>
          </cell>
          <cell r="AS67">
            <v>31505000</v>
          </cell>
          <cell r="AT67">
            <v>37069000</v>
          </cell>
          <cell r="AU67">
            <v>-3345940000</v>
          </cell>
          <cell r="AV67">
            <v>-2652425000</v>
          </cell>
          <cell r="AW67">
            <v>-2012266000</v>
          </cell>
          <cell r="AX67">
            <v>-2311664000</v>
          </cell>
          <cell r="AY67" t="str">
            <v>n.a.</v>
          </cell>
          <cell r="AZ67" t="str">
            <v>n.a.</v>
          </cell>
          <cell r="BA67" t="str">
            <v>n.a.</v>
          </cell>
          <cell r="BB67" t="str">
            <v>n.a.</v>
          </cell>
          <cell r="BC67">
            <v>-427722000</v>
          </cell>
          <cell r="BD67">
            <v>-376766000</v>
          </cell>
          <cell r="BE67">
            <v>-341189000</v>
          </cell>
          <cell r="BF67">
            <v>-361573000</v>
          </cell>
          <cell r="BG67">
            <v>284570000</v>
          </cell>
          <cell r="BH67">
            <v>66199000</v>
          </cell>
          <cell r="BI67">
            <v>195044000</v>
          </cell>
          <cell r="BJ67">
            <v>255516000</v>
          </cell>
          <cell r="BK67">
            <v>-131664000</v>
          </cell>
          <cell r="BL67">
            <v>-217510000</v>
          </cell>
          <cell r="BM67">
            <v>-66951000</v>
          </cell>
          <cell r="BN67">
            <v>-95242000</v>
          </cell>
          <cell r="BO67">
            <v>-120225000</v>
          </cell>
          <cell r="BP67">
            <v>-89009000</v>
          </cell>
          <cell r="BQ67">
            <v>-58632000</v>
          </cell>
          <cell r="BR67">
            <v>-60996000</v>
          </cell>
          <cell r="BS67">
            <v>-11439000</v>
          </cell>
          <cell r="BT67">
            <v>-128501000</v>
          </cell>
          <cell r="BU67">
            <v>-8319000</v>
          </cell>
          <cell r="BV67">
            <v>-34246000</v>
          </cell>
          <cell r="BW67">
            <v>156890000</v>
          </cell>
          <cell r="BX67">
            <v>-421653000</v>
          </cell>
          <cell r="BY67">
            <v>76264000</v>
          </cell>
          <cell r="BZ67">
            <v>171268000</v>
          </cell>
          <cell r="CA67">
            <v>4122378000</v>
          </cell>
          <cell r="CB67">
            <v>3990893000</v>
          </cell>
          <cell r="CC67">
            <v>3548554000</v>
          </cell>
          <cell r="CD67">
            <v>2853687000</v>
          </cell>
          <cell r="CE67">
            <v>958732000</v>
          </cell>
          <cell r="CF67">
            <v>709659000</v>
          </cell>
          <cell r="CG67">
            <v>502080000</v>
          </cell>
          <cell r="CH67">
            <v>512441000</v>
          </cell>
          <cell r="CI67">
            <v>990509000</v>
          </cell>
          <cell r="CJ67">
            <v>948230000</v>
          </cell>
          <cell r="CK67">
            <v>1010818000</v>
          </cell>
          <cell r="CL67">
            <v>878530000</v>
          </cell>
          <cell r="CM67">
            <v>288455000</v>
          </cell>
          <cell r="CN67">
            <v>292422000</v>
          </cell>
          <cell r="CO67">
            <v>142467000</v>
          </cell>
          <cell r="CP67">
            <v>146548000</v>
          </cell>
          <cell r="CQ67">
            <v>1829569000</v>
          </cell>
          <cell r="CR67">
            <v>1941878000</v>
          </cell>
          <cell r="CS67">
            <v>1783567000</v>
          </cell>
          <cell r="CT67">
            <v>1101164000</v>
          </cell>
          <cell r="CU67">
            <v>410319000</v>
          </cell>
          <cell r="CV67">
            <v>1284259000</v>
          </cell>
          <cell r="CW67">
            <v>494000</v>
          </cell>
          <cell r="CX67">
            <v>0</v>
          </cell>
          <cell r="CY67">
            <v>115149000</v>
          </cell>
          <cell r="CZ67">
            <v>68873000</v>
          </cell>
          <cell r="DA67">
            <v>133282000</v>
          </cell>
          <cell r="DB67">
            <v>215342000</v>
          </cell>
          <cell r="DC67">
            <v>5651185000</v>
          </cell>
          <cell r="DD67">
            <v>5727553000</v>
          </cell>
          <cell r="DE67">
            <v>5210912000</v>
          </cell>
          <cell r="DF67">
            <v>4421284000</v>
          </cell>
          <cell r="DH67">
            <v>4040507000</v>
          </cell>
          <cell r="DI67">
            <v>-3345940000</v>
          </cell>
          <cell r="DJ67">
            <v>-427722000</v>
          </cell>
          <cell r="DK67">
            <v>-131664000</v>
          </cell>
          <cell r="DL67">
            <v>135181000</v>
          </cell>
          <cell r="DM67">
            <v>3.345644494614166E-2</v>
          </cell>
          <cell r="DN67">
            <v>3.4614523857931449E-2</v>
          </cell>
          <cell r="DO67" t="str">
            <v>n.a.</v>
          </cell>
          <cell r="DP67">
            <v>834195500</v>
          </cell>
          <cell r="DQ67">
            <v>92011000</v>
          </cell>
          <cell r="DS67">
            <v>3077654000</v>
          </cell>
          <cell r="DT67">
            <v>-2652425000</v>
          </cell>
          <cell r="DU67">
            <v>-376766000</v>
          </cell>
          <cell r="DV67">
            <v>-217510000</v>
          </cell>
          <cell r="DW67">
            <v>-169047000</v>
          </cell>
          <cell r="DX67">
            <v>-5.4927227037217308E-2</v>
          </cell>
          <cell r="DY67">
            <v>-5.2067313867214748E-2</v>
          </cell>
          <cell r="DZ67" t="str">
            <v>n.a.</v>
          </cell>
          <cell r="EA67">
            <v>605869500</v>
          </cell>
          <cell r="EB67">
            <v>101077500</v>
          </cell>
          <cell r="ED67">
            <v>2516994000</v>
          </cell>
          <cell r="EE67">
            <v>-2012266000</v>
          </cell>
          <cell r="EF67">
            <v>-341189000</v>
          </cell>
          <cell r="EG67">
            <v>-66951000</v>
          </cell>
          <cell r="EH67">
            <v>96588000</v>
          </cell>
          <cell r="EI67">
            <v>3.8374346541946464E-2</v>
          </cell>
          <cell r="EJ67">
            <v>3.990570177069467E-2</v>
          </cell>
          <cell r="EK67" t="str">
            <v>n.a.</v>
          </cell>
          <cell r="EL67">
            <v>507260500</v>
          </cell>
          <cell r="EM67">
            <v>174312000</v>
          </cell>
          <cell r="EO67">
            <v>3211718333.3333335</v>
          </cell>
          <cell r="EP67">
            <v>-2670210333.3333335</v>
          </cell>
          <cell r="EQ67">
            <v>-381892333.33333331</v>
          </cell>
          <cell r="ER67">
            <v>-138708333.33333334</v>
          </cell>
          <cell r="ES67">
            <v>20907333.333333343</v>
          </cell>
          <cell r="ET67">
            <v>6.5097032689147216E-3</v>
          </cell>
          <cell r="EU67">
            <v>6.5523571698020786E-3</v>
          </cell>
          <cell r="EV67" t="e">
            <v>#VALUE!</v>
          </cell>
          <cell r="EW67">
            <v>649108500</v>
          </cell>
          <cell r="EX67">
            <v>122466833.33333333</v>
          </cell>
        </row>
        <row r="68">
          <cell r="B68" t="str">
            <v>HITACHI ENERGY INDIA LIMITED</v>
          </cell>
          <cell r="C68" t="str">
            <v>exclude</v>
          </cell>
          <cell r="D68" t="str">
            <v>Independence(A+, A, A-, B+, B, B-,U)</v>
          </cell>
          <cell r="H68" t="str">
            <v/>
          </cell>
          <cell r="I68" t="str">
            <v>ok，indep</v>
          </cell>
          <cell r="J68" t="str">
            <v>exclude</v>
          </cell>
          <cell r="K68" t="str">
            <v>ok, indep</v>
          </cell>
          <cell r="M68" t="str">
            <v>HITACHI ENERGY INDIA LIMITED</v>
          </cell>
          <cell r="N68" t="str">
            <v>This company is engaged in the development and marketing of electrical equipment and apparatus. Its business was founded in 2019. The company has its registered head office based in Bangalore,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68" t="str">
            <v>Manufacturing</v>
          </cell>
          <cell r="R68" t="str">
            <v>India</v>
          </cell>
          <cell r="S68" t="str">
            <v>POWERINDIA</v>
          </cell>
          <cell r="T68" t="str">
            <v>D</v>
          </cell>
          <cell r="U68" t="str">
            <v>3699</v>
          </cell>
          <cell r="V68" t="str">
            <v>Development and marketing of electrical equipment and apparatus</v>
          </cell>
          <cell r="W68" t="str">
            <v>The Company is engaged in the business relating to products, projects and services for electricity transmission and related activities.</v>
          </cell>
          <cell r="X68" t="str">
            <v>ABB POWER PRODUCTS AND SYSTEMS INDIA LIMITED</v>
          </cell>
          <cell r="Z68" t="str">
            <v>IN001577498IND</v>
          </cell>
          <cell r="AA68">
            <v>44830800000</v>
          </cell>
          <cell r="AB68">
            <v>49254500000</v>
          </cell>
          <cell r="AC68">
            <v>34204400000</v>
          </cell>
          <cell r="AD68">
            <v>32307400000</v>
          </cell>
          <cell r="AE68">
            <v>43345000000</v>
          </cell>
          <cell r="AF68">
            <v>47606700000</v>
          </cell>
          <cell r="AG68">
            <v>33477400000</v>
          </cell>
          <cell r="AH68">
            <v>31898200000</v>
          </cell>
          <cell r="AI68" t="str">
            <v>n.a.</v>
          </cell>
          <cell r="AJ68" t="str">
            <v>n.a.</v>
          </cell>
          <cell r="AK68" t="str">
            <v>n.a.</v>
          </cell>
          <cell r="AL68" t="str">
            <v>n.a.</v>
          </cell>
          <cell r="AM68">
            <v>43345000000</v>
          </cell>
          <cell r="AN68">
            <v>47606700000</v>
          </cell>
          <cell r="AO68">
            <v>33477400000</v>
          </cell>
          <cell r="AP68">
            <v>31898200000</v>
          </cell>
          <cell r="AQ68">
            <v>1485800000</v>
          </cell>
          <cell r="AR68">
            <v>1647800000</v>
          </cell>
          <cell r="AS68">
            <v>727000000</v>
          </cell>
          <cell r="AT68">
            <v>409200000</v>
          </cell>
          <cell r="AU68">
            <v>-27450300000</v>
          </cell>
          <cell r="AV68">
            <v>-28101600000</v>
          </cell>
          <cell r="AW68">
            <v>-17853700000</v>
          </cell>
          <cell r="AX68">
            <v>-18259800000</v>
          </cell>
          <cell r="AY68">
            <v>-1462200000</v>
          </cell>
          <cell r="AZ68">
            <v>0</v>
          </cell>
          <cell r="BA68">
            <v>0</v>
          </cell>
          <cell r="BB68">
            <v>0</v>
          </cell>
          <cell r="BC68">
            <v>-12852300000</v>
          </cell>
          <cell r="BD68">
            <v>-17243000000</v>
          </cell>
          <cell r="BE68">
            <v>-13664200000</v>
          </cell>
          <cell r="BF68">
            <v>-10600500000</v>
          </cell>
          <cell r="BG68">
            <v>3066000000</v>
          </cell>
          <cell r="BH68">
            <v>3909900000</v>
          </cell>
          <cell r="BI68">
            <v>2686500000</v>
          </cell>
          <cell r="BJ68">
            <v>3447100000</v>
          </cell>
          <cell r="BK68">
            <v>-801600000</v>
          </cell>
          <cell r="BL68">
            <v>-954600000</v>
          </cell>
          <cell r="BM68">
            <v>-771700000</v>
          </cell>
          <cell r="BN68">
            <v>-484100000</v>
          </cell>
          <cell r="BO68">
            <v>-795900000</v>
          </cell>
          <cell r="BP68">
            <v>-934700000</v>
          </cell>
          <cell r="BQ68">
            <v>-714100000</v>
          </cell>
          <cell r="BR68">
            <v>-436500000</v>
          </cell>
          <cell r="BS68">
            <v>-5700000</v>
          </cell>
          <cell r="BT68">
            <v>-19900000</v>
          </cell>
          <cell r="BU68">
            <v>-57600000</v>
          </cell>
          <cell r="BV68">
            <v>-47600000</v>
          </cell>
          <cell r="BW68">
            <v>939000000</v>
          </cell>
          <cell r="BX68">
            <v>2034000000</v>
          </cell>
          <cell r="BY68">
            <v>998000000</v>
          </cell>
          <cell r="BZ68">
            <v>1653900000</v>
          </cell>
          <cell r="CA68">
            <v>30718600000</v>
          </cell>
          <cell r="CB68">
            <v>26812700000</v>
          </cell>
          <cell r="CC68">
            <v>27739600000</v>
          </cell>
          <cell r="CD68">
            <v>28336900000</v>
          </cell>
          <cell r="CE68">
            <v>8179000000</v>
          </cell>
          <cell r="CF68">
            <v>7072500000</v>
          </cell>
          <cell r="CG68">
            <v>4950800000</v>
          </cell>
          <cell r="CH68">
            <v>4932000000</v>
          </cell>
          <cell r="CI68">
            <v>15277700000</v>
          </cell>
          <cell r="CJ68">
            <v>14187000000</v>
          </cell>
          <cell r="CK68">
            <v>15845000000</v>
          </cell>
          <cell r="CL68">
            <v>17928500000</v>
          </cell>
          <cell r="CM68">
            <v>5298100000</v>
          </cell>
          <cell r="CN68">
            <v>4492200000</v>
          </cell>
          <cell r="CO68">
            <v>3231000000</v>
          </cell>
          <cell r="CP68">
            <v>3579000000</v>
          </cell>
          <cell r="CQ68">
            <v>1632900000</v>
          </cell>
          <cell r="CR68">
            <v>859400000</v>
          </cell>
          <cell r="CS68">
            <v>3556900000</v>
          </cell>
          <cell r="CT68">
            <v>1880400000</v>
          </cell>
          <cell r="CU68" t="str">
            <v>n.a.</v>
          </cell>
          <cell r="CV68" t="str">
            <v>n.a.</v>
          </cell>
          <cell r="CW68">
            <v>367400000</v>
          </cell>
          <cell r="CX68" t="str">
            <v>n.a.</v>
          </cell>
          <cell r="CY68">
            <v>783200000</v>
          </cell>
          <cell r="CZ68">
            <v>1458300000</v>
          </cell>
          <cell r="DA68">
            <v>568500000</v>
          </cell>
          <cell r="DB68">
            <v>764700000</v>
          </cell>
          <cell r="DC68">
            <v>39185100000</v>
          </cell>
          <cell r="DD68">
            <v>35238800000</v>
          </cell>
          <cell r="DE68">
            <v>35031200000</v>
          </cell>
          <cell r="DF68">
            <v>34887300000</v>
          </cell>
          <cell r="DH68">
            <v>43345000000</v>
          </cell>
          <cell r="DI68">
            <v>-27450300000</v>
          </cell>
          <cell r="DJ68">
            <v>-14314500000</v>
          </cell>
          <cell r="DK68">
            <v>-801600000</v>
          </cell>
          <cell r="DL68">
            <v>778600000</v>
          </cell>
          <cell r="DM68">
            <v>1.7962856154112354E-2</v>
          </cell>
          <cell r="DN68">
            <v>1.8291422342504887E-2</v>
          </cell>
          <cell r="DO68">
            <v>-1462200000</v>
          </cell>
          <cell r="DP68">
            <v>7625750000</v>
          </cell>
          <cell r="DQ68">
            <v>1120750000</v>
          </cell>
          <cell r="DS68">
            <v>47606700000</v>
          </cell>
          <cell r="DT68">
            <v>-28101600000</v>
          </cell>
          <cell r="DU68">
            <v>-17243000000</v>
          </cell>
          <cell r="DV68">
            <v>-954600000</v>
          </cell>
          <cell r="DW68">
            <v>1307500000</v>
          </cell>
          <cell r="DX68">
            <v>2.7464621576374755E-2</v>
          </cell>
          <cell r="DY68">
            <v>2.8240228772851365E-2</v>
          </cell>
          <cell r="DZ68">
            <v>0</v>
          </cell>
          <cell r="EA68">
            <v>6011650000</v>
          </cell>
          <cell r="EB68">
            <v>1013400000</v>
          </cell>
          <cell r="ED68">
            <v>33477400000</v>
          </cell>
          <cell r="EE68">
            <v>-17853700000</v>
          </cell>
          <cell r="EF68">
            <v>-13664200000</v>
          </cell>
          <cell r="EG68">
            <v>-771700000</v>
          </cell>
          <cell r="EH68">
            <v>1187800000</v>
          </cell>
          <cell r="EI68">
            <v>3.5480652619379043E-2</v>
          </cell>
          <cell r="EJ68">
            <v>3.6785838164610278E-2</v>
          </cell>
          <cell r="EK68">
            <v>0</v>
          </cell>
          <cell r="EL68">
            <v>4941400000</v>
          </cell>
          <cell r="EM68">
            <v>666600000</v>
          </cell>
          <cell r="EO68">
            <v>41476366666.666664</v>
          </cell>
          <cell r="EP68">
            <v>-24468533333.333332</v>
          </cell>
          <cell r="EQ68">
            <v>-15073900000</v>
          </cell>
          <cell r="ER68">
            <v>-842633333.33333337</v>
          </cell>
          <cell r="ES68">
            <v>1091299999.9999986</v>
          </cell>
          <cell r="ET68">
            <v>2.6311369285802081E-2</v>
          </cell>
          <cell r="EU68">
            <v>2.7022364702464243E-2</v>
          </cell>
          <cell r="EV68">
            <v>487400000</v>
          </cell>
          <cell r="EW68">
            <v>6192933333.333333</v>
          </cell>
          <cell r="EX68">
            <v>933583333.33333337</v>
          </cell>
        </row>
        <row r="69">
          <cell r="B69" t="str">
            <v>LINTON TECHNOLOGIES GROUP</v>
          </cell>
          <cell r="C69" t="str">
            <v>exclude</v>
          </cell>
          <cell r="D69" t="str">
            <v>Lev SDA/SDP</v>
          </cell>
          <cell r="H69" t="str">
            <v/>
          </cell>
          <cell r="I69" t="str">
            <v>ok，sda/sdp</v>
          </cell>
          <cell r="J69" t="str">
            <v>exclude</v>
          </cell>
          <cell r="K69" t="str">
            <v>ok, sda/sdp</v>
          </cell>
          <cell r="M69" t="str">
            <v>LINTON TECHNOLOGIES GROUP</v>
          </cell>
          <cell r="N69" t="str">
            <v>The company is engaged in the manufacture, and research and development of equipment for silicon material processing equipment in PV and semiconductor industry. It was founded in the year 2007. It has its registered business head office located in Dalian, China.The company has advanced technology and equipment for manufacturing, as well as employs certified staff skilled in manufacturing operations in compliance with the standards and other technical specifications.</v>
          </cell>
          <cell r="O69" t="str">
            <v>Manufacturing</v>
          </cell>
          <cell r="P69" t="str">
            <v>www.lintonmachine.com.cn</v>
          </cell>
          <cell r="R69" t="str">
            <v>China</v>
          </cell>
          <cell r="S69" t="str">
            <v>835368</v>
          </cell>
          <cell r="T69" t="str">
            <v>B+</v>
          </cell>
          <cell r="U69" t="str">
            <v>3699</v>
          </cell>
          <cell r="V69" t="str">
            <v>Engaged in the manufacture, and research and development of equipment for silicon material processing equipment in PV and semiconductor industry</v>
          </cell>
          <cell r="W69" t="str">
            <v>The Company mainly engaged in electrical machinery and equipment manufacturing.</v>
          </cell>
          <cell r="X69" t="str">
            <v>DALIAN LINTON NC MACHINE CO., LTD.</v>
          </cell>
          <cell r="Z69" t="str">
            <v>CN47455PC</v>
          </cell>
          <cell r="AA69">
            <v>3803920000</v>
          </cell>
          <cell r="AB69">
            <v>2076609000</v>
          </cell>
          <cell r="AC69">
            <v>1887959000</v>
          </cell>
          <cell r="AD69">
            <v>988262000</v>
          </cell>
          <cell r="AE69">
            <v>3583041000</v>
          </cell>
          <cell r="AF69">
            <v>1995574000</v>
          </cell>
          <cell r="AG69">
            <v>1840208000</v>
          </cell>
          <cell r="AH69">
            <v>944749000</v>
          </cell>
          <cell r="AI69">
            <v>-22161000</v>
          </cell>
          <cell r="AJ69">
            <v>-11920000</v>
          </cell>
          <cell r="AK69">
            <v>-9582000</v>
          </cell>
          <cell r="AL69">
            <v>-6034000</v>
          </cell>
          <cell r="AM69">
            <v>3560880000</v>
          </cell>
          <cell r="AN69">
            <v>1983654000</v>
          </cell>
          <cell r="AO69">
            <v>1830626000</v>
          </cell>
          <cell r="AP69">
            <v>938715000</v>
          </cell>
          <cell r="AQ69">
            <v>243040000</v>
          </cell>
          <cell r="AR69">
            <v>92955000</v>
          </cell>
          <cell r="AS69">
            <v>57333000</v>
          </cell>
          <cell r="AT69">
            <v>49547000</v>
          </cell>
          <cell r="AU69">
            <v>-2587117000</v>
          </cell>
          <cell r="AV69">
            <v>-1328028000</v>
          </cell>
          <cell r="AW69">
            <v>-1174840000</v>
          </cell>
          <cell r="AX69">
            <v>-596926000</v>
          </cell>
          <cell r="AY69" t="str">
            <v>n.a.</v>
          </cell>
          <cell r="AZ69" t="str">
            <v>n.a.</v>
          </cell>
          <cell r="BA69" t="str">
            <v>n.a.</v>
          </cell>
          <cell r="BB69" t="str">
            <v>n.a.</v>
          </cell>
          <cell r="BC69">
            <v>-686113000</v>
          </cell>
          <cell r="BD69">
            <v>-365549000</v>
          </cell>
          <cell r="BE69">
            <v>-233003000</v>
          </cell>
          <cell r="BF69">
            <v>-202606000</v>
          </cell>
          <cell r="BG69">
            <v>530690000</v>
          </cell>
          <cell r="BH69">
            <v>383032000</v>
          </cell>
          <cell r="BI69">
            <v>480116000</v>
          </cell>
          <cell r="BJ69">
            <v>188730000</v>
          </cell>
          <cell r="BK69">
            <v>-63401000</v>
          </cell>
          <cell r="BL69">
            <v>-28442000</v>
          </cell>
          <cell r="BM69">
            <v>-24481000</v>
          </cell>
          <cell r="BN69">
            <v>-17169000</v>
          </cell>
          <cell r="BO69">
            <v>-47634000</v>
          </cell>
          <cell r="BP69">
            <v>-22435000</v>
          </cell>
          <cell r="BQ69">
            <v>-13343000</v>
          </cell>
          <cell r="BR69">
            <v>-12445000</v>
          </cell>
          <cell r="BS69">
            <v>-15767000</v>
          </cell>
          <cell r="BT69">
            <v>-6007000</v>
          </cell>
          <cell r="BU69">
            <v>-11138000</v>
          </cell>
          <cell r="BV69">
            <v>-4724000</v>
          </cell>
          <cell r="BW69">
            <v>452259000</v>
          </cell>
          <cell r="BX69">
            <v>346145000</v>
          </cell>
          <cell r="BY69">
            <v>379933000</v>
          </cell>
          <cell r="BZ69">
            <v>161165000</v>
          </cell>
          <cell r="CA69">
            <v>6966909000</v>
          </cell>
          <cell r="CB69">
            <v>3030106000</v>
          </cell>
          <cell r="CC69">
            <v>3223826000</v>
          </cell>
          <cell r="CD69">
            <v>1843301000</v>
          </cell>
          <cell r="CE69">
            <v>3206294000</v>
          </cell>
          <cell r="CF69">
            <v>668716000</v>
          </cell>
          <cell r="CG69">
            <v>669426000</v>
          </cell>
          <cell r="CH69">
            <v>536099000</v>
          </cell>
          <cell r="CI69">
            <v>922393000</v>
          </cell>
          <cell r="CJ69">
            <v>695789000</v>
          </cell>
          <cell r="CK69">
            <v>511517000</v>
          </cell>
          <cell r="CL69">
            <v>373701000</v>
          </cell>
          <cell r="CM69">
            <v>1606624000</v>
          </cell>
          <cell r="CN69">
            <v>814064000</v>
          </cell>
          <cell r="CO69">
            <v>1248738000</v>
          </cell>
          <cell r="CP69">
            <v>558078000</v>
          </cell>
          <cell r="CQ69">
            <v>1121643000</v>
          </cell>
          <cell r="CR69">
            <v>742144000</v>
          </cell>
          <cell r="CS69">
            <v>736883000</v>
          </cell>
          <cell r="CT69">
            <v>331108000</v>
          </cell>
          <cell r="CU69">
            <v>603711000</v>
          </cell>
          <cell r="CV69">
            <v>311164000</v>
          </cell>
          <cell r="CW69">
            <v>333987000</v>
          </cell>
          <cell r="CX69">
            <v>161094000</v>
          </cell>
          <cell r="CY69">
            <v>67198000</v>
          </cell>
          <cell r="CZ69">
            <v>76244000</v>
          </cell>
          <cell r="DA69">
            <v>37407000</v>
          </cell>
          <cell r="DB69">
            <v>29325000</v>
          </cell>
          <cell r="DC69">
            <v>8772022000</v>
          </cell>
          <cell r="DD69">
            <v>3999276000</v>
          </cell>
          <cell r="DE69">
            <v>3651325000</v>
          </cell>
          <cell r="DF69">
            <v>2134612000</v>
          </cell>
          <cell r="DH69">
            <v>3560880000</v>
          </cell>
          <cell r="DI69">
            <v>-2587117000</v>
          </cell>
          <cell r="DJ69">
            <v>-686113000</v>
          </cell>
          <cell r="DK69">
            <v>-63401000</v>
          </cell>
          <cell r="DL69">
            <v>224249000</v>
          </cell>
          <cell r="DM69">
            <v>6.297572510166026E-2</v>
          </cell>
          <cell r="DN69">
            <v>6.7208210916939876E-2</v>
          </cell>
          <cell r="DO69" t="str">
            <v>n.a.</v>
          </cell>
          <cell r="DP69">
            <v>1937505000</v>
          </cell>
          <cell r="DQ69">
            <v>71721000</v>
          </cell>
          <cell r="DS69">
            <v>1983654000</v>
          </cell>
          <cell r="DT69">
            <v>-1328028000</v>
          </cell>
          <cell r="DU69">
            <v>-365549000</v>
          </cell>
          <cell r="DV69">
            <v>-28442000</v>
          </cell>
          <cell r="DW69">
            <v>261635000</v>
          </cell>
          <cell r="DX69">
            <v>0.13189548177252686</v>
          </cell>
          <cell r="DY69">
            <v>0.1519350251071562</v>
          </cell>
          <cell r="DZ69" t="str">
            <v>n.a.</v>
          </cell>
          <cell r="EA69">
            <v>669071000</v>
          </cell>
          <cell r="EB69">
            <v>56825500</v>
          </cell>
          <cell r="ED69">
            <v>1830626000</v>
          </cell>
          <cell r="EE69">
            <v>-1174840000</v>
          </cell>
          <cell r="EF69">
            <v>-233003000</v>
          </cell>
          <cell r="EG69">
            <v>-24481000</v>
          </cell>
          <cell r="EH69">
            <v>398302000</v>
          </cell>
          <cell r="EI69">
            <v>0.21757693816213688</v>
          </cell>
          <cell r="EJ69">
            <v>0.27808093699470232</v>
          </cell>
          <cell r="EK69" t="str">
            <v>n.a.</v>
          </cell>
          <cell r="EL69">
            <v>602762500</v>
          </cell>
          <cell r="EM69">
            <v>33366000</v>
          </cell>
          <cell r="EO69">
            <v>2458386666.6666665</v>
          </cell>
          <cell r="EP69">
            <v>-1696661666.6666667</v>
          </cell>
          <cell r="EQ69">
            <v>-428221666.66666669</v>
          </cell>
          <cell r="ER69">
            <v>-38774666.666666664</v>
          </cell>
          <cell r="ES69">
            <v>294728666.66666639</v>
          </cell>
          <cell r="ET69">
            <v>0.11988702617977091</v>
          </cell>
          <cell r="EU69">
            <v>0.13621776947496619</v>
          </cell>
          <cell r="EV69" t="e">
            <v>#VALUE!</v>
          </cell>
          <cell r="EW69">
            <v>1069779500</v>
          </cell>
          <cell r="EX69">
            <v>53970833.333333336</v>
          </cell>
        </row>
        <row r="70">
          <cell r="B70" t="str">
            <v>THE FURUKAWA BATTERY CO LTD</v>
          </cell>
          <cell r="C70" t="str">
            <v>exclude</v>
          </cell>
          <cell r="D70" t="str">
            <v>Independence(A+, A, A-, B+, B, B-,U)</v>
          </cell>
          <cell r="H70" t="str">
            <v/>
          </cell>
          <cell r="I70" t="str">
            <v>ok，indep</v>
          </cell>
          <cell r="J70" t="str">
            <v>exclude</v>
          </cell>
          <cell r="K70" t="str">
            <v>ok, indep</v>
          </cell>
          <cell r="M70" t="str">
            <v>THE FURUKAWA BATTERY CO LTD</v>
          </cell>
          <cell r="N70" t="str">
            <v>The company, with head office located in Yokohama, Japan, is engaged in the manufacture and sale of batteries and electrical machineries, equipments, apparatus, and utensils in Japan. Its products include lead storage batteries for use in automobiles, motorcycles, trains and other electric equipment, alkaline batteries, power source units and electrical equipment.The company also offers various kinds of batteries, including lead-acid storage batteries and alkaline storage batteries for use in automobiles, electric appliances, and satellites. Other products include power supply systems for controlling electric operated machineries and equipment, communications, emergency lighting, disaster prevention instruments, and gas leakage and fire alarm devices. The company also offers molded plastic products, as well as the designing, executing, and contracting of electrical works, electric communication works, and installation works of machineries, equipments, devices, and apparatus. In addition, the company also provides various other products, such as converters, automatic charge control systems, automatic charge/discharge device, charger for automotive and motor-cycle batteries, and battery testers. It also manufactures and sells industrial chemicals for battery use. It was established in 1950.It is one of the leading battery manufacturers in Japan. The company has 14 subsidiaries and two associated companies. Its vision is to exert its best efforts in the development of energy that will contribute to the world.</v>
          </cell>
          <cell r="O70" t="str">
            <v>Manufacturing</v>
          </cell>
          <cell r="P70" t="str">
            <v>www.furukawadenchi.co.jp</v>
          </cell>
          <cell r="R70" t="str">
            <v>Japan</v>
          </cell>
          <cell r="S70" t="str">
            <v>6937</v>
          </cell>
          <cell r="T70" t="str">
            <v>D</v>
          </cell>
          <cell r="U70" t="str">
            <v>3691</v>
          </cell>
          <cell r="V70" t="str">
            <v>Engaged in the manufacture and sale of batteries and electrical machineries, equipments, apparatus, and utensils</v>
          </cell>
          <cell r="W70" t="str">
            <v>The Company is a Japan-based company mainly engaged in the manufacture and sale of storage batteries and related business.</v>
          </cell>
          <cell r="Z70" t="str">
            <v>JP7020001010527</v>
          </cell>
          <cell r="AA70">
            <v>69538000000</v>
          </cell>
          <cell r="AB70">
            <v>62785000000</v>
          </cell>
          <cell r="AC70">
            <v>59958000000</v>
          </cell>
          <cell r="AD70">
            <v>64486000000</v>
          </cell>
          <cell r="AE70">
            <v>69538000000</v>
          </cell>
          <cell r="AF70">
            <v>62785000000</v>
          </cell>
          <cell r="AG70">
            <v>59958000000</v>
          </cell>
          <cell r="AH70">
            <v>64486000000</v>
          </cell>
          <cell r="AI70" t="str">
            <v>n.a.</v>
          </cell>
          <cell r="AJ70" t="str">
            <v>n.a.</v>
          </cell>
          <cell r="AK70" t="str">
            <v>n.a.</v>
          </cell>
          <cell r="AL70" t="str">
            <v>n.a.</v>
          </cell>
          <cell r="AM70">
            <v>69538000000</v>
          </cell>
          <cell r="AN70">
            <v>62785000000</v>
          </cell>
          <cell r="AO70">
            <v>59958000000</v>
          </cell>
          <cell r="AP70">
            <v>64486000000</v>
          </cell>
          <cell r="AQ70" t="str">
            <v>n.a.</v>
          </cell>
          <cell r="AR70" t="str">
            <v>n.a.</v>
          </cell>
          <cell r="AS70" t="str">
            <v>n.a.</v>
          </cell>
          <cell r="AT70" t="str">
            <v>n.a.</v>
          </cell>
          <cell r="AU70">
            <v>-53900000000</v>
          </cell>
          <cell r="AV70">
            <v>-46924000000</v>
          </cell>
          <cell r="AW70">
            <v>-40801000000</v>
          </cell>
          <cell r="AX70">
            <v>-46416000000</v>
          </cell>
          <cell r="AY70">
            <v>-2206000000</v>
          </cell>
          <cell r="AZ70">
            <v>-1925000000</v>
          </cell>
          <cell r="BA70">
            <v>-1770000000</v>
          </cell>
          <cell r="BB70">
            <v>-1652000000</v>
          </cell>
          <cell r="BC70">
            <v>-8648000000</v>
          </cell>
          <cell r="BD70">
            <v>-7975000000</v>
          </cell>
          <cell r="BE70">
            <v>-10253000000</v>
          </cell>
          <cell r="BF70">
            <v>-10408000000</v>
          </cell>
          <cell r="BG70">
            <v>4784000000</v>
          </cell>
          <cell r="BH70">
            <v>5961000000</v>
          </cell>
          <cell r="BI70">
            <v>7134000000</v>
          </cell>
          <cell r="BJ70">
            <v>6010000000</v>
          </cell>
          <cell r="BK70">
            <v>-3059000000</v>
          </cell>
          <cell r="BL70">
            <v>-2747000000</v>
          </cell>
          <cell r="BM70">
            <v>-2736000000</v>
          </cell>
          <cell r="BN70">
            <v>-2869000000</v>
          </cell>
          <cell r="BO70">
            <v>-3059000000</v>
          </cell>
          <cell r="BP70">
            <v>-2747000000</v>
          </cell>
          <cell r="BQ70">
            <v>-2736000000</v>
          </cell>
          <cell r="BR70">
            <v>-2869000000</v>
          </cell>
          <cell r="BS70">
            <v>0</v>
          </cell>
          <cell r="BT70">
            <v>0</v>
          </cell>
          <cell r="BU70">
            <v>0</v>
          </cell>
          <cell r="BV70">
            <v>0</v>
          </cell>
          <cell r="BW70">
            <v>797000000</v>
          </cell>
          <cell r="BX70">
            <v>3837000000</v>
          </cell>
          <cell r="BY70">
            <v>3614000000</v>
          </cell>
          <cell r="BZ70">
            <v>2238000000</v>
          </cell>
          <cell r="CA70">
            <v>34669000000</v>
          </cell>
          <cell r="CB70">
            <v>32548000000</v>
          </cell>
          <cell r="CC70">
            <v>29023000000</v>
          </cell>
          <cell r="CD70">
            <v>25139000000</v>
          </cell>
          <cell r="CE70">
            <v>10363000000</v>
          </cell>
          <cell r="CF70">
            <v>7649000000</v>
          </cell>
          <cell r="CG70">
            <v>6435000000</v>
          </cell>
          <cell r="CH70">
            <v>6759000000</v>
          </cell>
          <cell r="CI70">
            <v>14824000000</v>
          </cell>
          <cell r="CJ70">
            <v>13655000000</v>
          </cell>
          <cell r="CK70">
            <v>13122000000</v>
          </cell>
          <cell r="CL70">
            <v>13322000000</v>
          </cell>
          <cell r="CM70">
            <v>1257000000</v>
          </cell>
          <cell r="CN70">
            <v>1076000000</v>
          </cell>
          <cell r="CO70">
            <v>691000000</v>
          </cell>
          <cell r="CP70">
            <v>764000000</v>
          </cell>
          <cell r="CQ70">
            <v>8225000000</v>
          </cell>
          <cell r="CR70">
            <v>10168000000</v>
          </cell>
          <cell r="CS70">
            <v>8775000000</v>
          </cell>
          <cell r="CT70">
            <v>4294000000</v>
          </cell>
          <cell r="CU70">
            <v>5127000000</v>
          </cell>
          <cell r="CV70">
            <v>3257000000</v>
          </cell>
          <cell r="CW70">
            <v>2923000000</v>
          </cell>
          <cell r="CX70">
            <v>1632000000</v>
          </cell>
          <cell r="CY70">
            <v>8867000000</v>
          </cell>
          <cell r="CZ70">
            <v>8174000000</v>
          </cell>
          <cell r="DA70">
            <v>8082000000</v>
          </cell>
          <cell r="DB70">
            <v>8395000000</v>
          </cell>
          <cell r="DC70">
            <v>63278000000</v>
          </cell>
          <cell r="DD70">
            <v>60681000000</v>
          </cell>
          <cell r="DE70">
            <v>57686000000</v>
          </cell>
          <cell r="DF70">
            <v>54035000000</v>
          </cell>
          <cell r="DH70">
            <v>69538000000</v>
          </cell>
          <cell r="DI70">
            <v>-53900000000</v>
          </cell>
          <cell r="DJ70">
            <v>-10854000000</v>
          </cell>
          <cell r="DK70">
            <v>-3059000000</v>
          </cell>
          <cell r="DL70">
            <v>1725000000</v>
          </cell>
          <cell r="DM70">
            <v>2.4806580574649833E-2</v>
          </cell>
          <cell r="DN70">
            <v>2.5437600460088774E-2</v>
          </cell>
          <cell r="DO70">
            <v>-2206000000</v>
          </cell>
          <cell r="DP70">
            <v>9006000000</v>
          </cell>
          <cell r="DQ70">
            <v>8520500000</v>
          </cell>
          <cell r="DS70">
            <v>62785000000</v>
          </cell>
          <cell r="DT70">
            <v>-46924000000</v>
          </cell>
          <cell r="DU70">
            <v>-9900000000</v>
          </cell>
          <cell r="DV70">
            <v>-2747000000</v>
          </cell>
          <cell r="DW70">
            <v>3214000000</v>
          </cell>
          <cell r="DX70">
            <v>5.1190570996257068E-2</v>
          </cell>
          <cell r="DY70">
            <v>5.3952426516257909E-2</v>
          </cell>
          <cell r="DZ70">
            <v>-1925000000</v>
          </cell>
          <cell r="EA70">
            <v>7042000000</v>
          </cell>
          <cell r="EB70">
            <v>8128000000</v>
          </cell>
          <cell r="ED70">
            <v>59958000000</v>
          </cell>
          <cell r="EE70">
            <v>-40801000000</v>
          </cell>
          <cell r="EF70">
            <v>-12023000000</v>
          </cell>
          <cell r="EG70">
            <v>-2736000000</v>
          </cell>
          <cell r="EH70">
            <v>4398000000</v>
          </cell>
          <cell r="EI70">
            <v>7.3351345942159515E-2</v>
          </cell>
          <cell r="EJ70">
            <v>7.9157667386609065E-2</v>
          </cell>
          <cell r="EK70">
            <v>-1770000000</v>
          </cell>
          <cell r="EL70">
            <v>6597000000</v>
          </cell>
          <cell r="EM70">
            <v>8238500000</v>
          </cell>
          <cell r="EO70">
            <v>64093666666.666664</v>
          </cell>
          <cell r="EP70">
            <v>-47208333333.333336</v>
          </cell>
          <cell r="EQ70">
            <v>-10925666666.666666</v>
          </cell>
          <cell r="ER70">
            <v>-2847333333.3333335</v>
          </cell>
          <cell r="ES70">
            <v>3112333333.3333287</v>
          </cell>
          <cell r="ET70">
            <v>4.855914000863313E-2</v>
          </cell>
          <cell r="EU70">
            <v>5.1037475948924181E-2</v>
          </cell>
          <cell r="EV70">
            <v>1967000000</v>
          </cell>
          <cell r="EW70">
            <v>7548333333.333333</v>
          </cell>
          <cell r="EX70">
            <v>8295666666.666667</v>
          </cell>
        </row>
        <row r="71">
          <cell r="B71" t="str">
            <v>V-GUARD INDUSTRIES LIMITED</v>
          </cell>
          <cell r="C71" t="str">
            <v>exclude</v>
          </cell>
          <cell r="D71" t="str">
            <v>Lev SDA/SDP</v>
          </cell>
          <cell r="H71" t="str">
            <v/>
          </cell>
          <cell r="I71" t="str">
            <v>ok，sda/sdp</v>
          </cell>
          <cell r="J71" t="str">
            <v>exclude</v>
          </cell>
          <cell r="K71" t="str">
            <v>ok, sda/sdp</v>
          </cell>
          <cell r="M71" t="str">
            <v>V-GUARD INDUSTRIES LIMITED</v>
          </cell>
          <cell r="N71" t="str">
            <v>This company, which was founded in 1977, is engaged in the manufacture and distribution of electrical/electro mechanical and electronic goods. Its corporate head office is located in Kochi, India.The company offers electronic voltage stabilisers for televisions, music systems, refrigerators, air conditioners, washing machines, treadmills, and ovens, as well as digital stabilisers and mainline stabilisers; wiring cables; and single phase pumps, 3 phase pumps, and motors. The company also offers geysers; solar water heaters and electric water heaters; fans, including decorative, non decorative, table, pedestal, wall, and exhaust shutter, tower, and box fans; uninterrupted power supply (UPS) systems, which include line interactive UPS, online UPS, and digital home UPS; power and control cables comprising XLPE insulated power cables and PVC insulated power cables; switchgears and DBs; and induction cookers. Its products are widely distributed through distributors, service centres, and retailers.</v>
          </cell>
          <cell r="O71" t="str">
            <v>Manufacturing; Wholesale</v>
          </cell>
          <cell r="P71" t="str">
            <v>www.vguard.in</v>
          </cell>
          <cell r="R71" t="str">
            <v>India</v>
          </cell>
          <cell r="S71" t="str">
            <v>VGUARD</v>
          </cell>
          <cell r="T71" t="str">
            <v>A+</v>
          </cell>
          <cell r="U71" t="str">
            <v>3699</v>
          </cell>
          <cell r="V71" t="str">
            <v>Engaged in the manufacture and distribution of electrical/electro mechanical and electronic goods</v>
          </cell>
          <cell r="W71" t="str">
            <v>The Company operates in four business segments: electronic products, electrical / electro mechanical products and others.</v>
          </cell>
          <cell r="Z71" t="str">
            <v>IN33716FI</v>
          </cell>
          <cell r="AA71">
            <v>41301018000</v>
          </cell>
          <cell r="AB71">
            <v>35034308000</v>
          </cell>
          <cell r="AC71">
            <v>27237474000</v>
          </cell>
          <cell r="AD71">
            <v>25082127000</v>
          </cell>
          <cell r="AE71">
            <v>40908246000</v>
          </cell>
          <cell r="AF71">
            <v>34662516000</v>
          </cell>
          <cell r="AG71">
            <v>26986915000</v>
          </cell>
          <cell r="AH71">
            <v>24957187000</v>
          </cell>
          <cell r="AI71" t="str">
            <v>n.a.</v>
          </cell>
          <cell r="AJ71" t="str">
            <v>n.a.</v>
          </cell>
          <cell r="AK71" t="str">
            <v>n.a.</v>
          </cell>
          <cell r="AL71">
            <v>72238000</v>
          </cell>
          <cell r="AM71">
            <v>40908246000</v>
          </cell>
          <cell r="AN71">
            <v>34662516000</v>
          </cell>
          <cell r="AO71">
            <v>26986915000</v>
          </cell>
          <cell r="AP71">
            <v>25029425000</v>
          </cell>
          <cell r="AQ71">
            <v>392772000</v>
          </cell>
          <cell r="AR71">
            <v>371792000</v>
          </cell>
          <cell r="AS71">
            <v>250559000</v>
          </cell>
          <cell r="AT71">
            <v>52702000</v>
          </cell>
          <cell r="AU71">
            <v>-29537286000</v>
          </cell>
          <cell r="AV71">
            <v>-24789701000</v>
          </cell>
          <cell r="AW71">
            <v>-18851088000</v>
          </cell>
          <cell r="AX71">
            <v>-16906865000</v>
          </cell>
          <cell r="AY71">
            <v>-206452000</v>
          </cell>
          <cell r="AZ71">
            <v>-170220000</v>
          </cell>
          <cell r="BA71">
            <v>-142191000</v>
          </cell>
          <cell r="BB71">
            <v>-158644000</v>
          </cell>
          <cell r="BC71">
            <v>-8424131000</v>
          </cell>
          <cell r="BD71">
            <v>-6575695000</v>
          </cell>
          <cell r="BE71">
            <v>-4997509000</v>
          </cell>
          <cell r="BF71">
            <v>-5269688000</v>
          </cell>
          <cell r="BG71">
            <v>3133149000</v>
          </cell>
          <cell r="BH71">
            <v>3498692000</v>
          </cell>
          <cell r="BI71">
            <v>3246686000</v>
          </cell>
          <cell r="BJ71">
            <v>2746930000</v>
          </cell>
          <cell r="BK71">
            <v>-644249000</v>
          </cell>
          <cell r="BL71">
            <v>-491473000</v>
          </cell>
          <cell r="BM71">
            <v>-386313000</v>
          </cell>
          <cell r="BN71">
            <v>-293814000</v>
          </cell>
          <cell r="BO71">
            <v>-592704000</v>
          </cell>
          <cell r="BP71">
            <v>-460974000</v>
          </cell>
          <cell r="BQ71">
            <v>-362650000</v>
          </cell>
          <cell r="BR71">
            <v>-273418000</v>
          </cell>
          <cell r="BS71">
            <v>-51545000</v>
          </cell>
          <cell r="BT71">
            <v>-30499000</v>
          </cell>
          <cell r="BU71">
            <v>-23663000</v>
          </cell>
          <cell r="BV71">
            <v>-20396000</v>
          </cell>
          <cell r="BW71">
            <v>1891135000</v>
          </cell>
          <cell r="BX71">
            <v>2276924000</v>
          </cell>
          <cell r="BY71">
            <v>2008179000</v>
          </cell>
          <cell r="BZ71">
            <v>1871121000</v>
          </cell>
          <cell r="CA71">
            <v>15052323000</v>
          </cell>
          <cell r="CB71">
            <v>15303535000</v>
          </cell>
          <cell r="CC71">
            <v>14010278000</v>
          </cell>
          <cell r="CD71">
            <v>10604521000</v>
          </cell>
          <cell r="CE71">
            <v>7674376000</v>
          </cell>
          <cell r="CF71">
            <v>8595847000</v>
          </cell>
          <cell r="CG71">
            <v>6315060000</v>
          </cell>
          <cell r="CH71">
            <v>4789535000</v>
          </cell>
          <cell r="CI71">
            <v>5686570000</v>
          </cell>
          <cell r="CJ71">
            <v>4841263000</v>
          </cell>
          <cell r="CK71">
            <v>3880710000</v>
          </cell>
          <cell r="CL71">
            <v>3243014000</v>
          </cell>
          <cell r="CM71">
            <v>531989000</v>
          </cell>
          <cell r="CN71">
            <v>687490000</v>
          </cell>
          <cell r="CO71">
            <v>567083000</v>
          </cell>
          <cell r="CP71">
            <v>779232000</v>
          </cell>
          <cell r="CQ71">
            <v>669942000</v>
          </cell>
          <cell r="CR71">
            <v>612654000</v>
          </cell>
          <cell r="CS71">
            <v>2811819000</v>
          </cell>
          <cell r="CT71">
            <v>1475549000</v>
          </cell>
          <cell r="CU71">
            <v>1223000</v>
          </cell>
          <cell r="CV71">
            <v>0</v>
          </cell>
          <cell r="CW71" t="str">
            <v>n.a.</v>
          </cell>
          <cell r="CX71">
            <v>360014000</v>
          </cell>
          <cell r="CY71">
            <v>840655000</v>
          </cell>
          <cell r="CZ71">
            <v>600470000</v>
          </cell>
          <cell r="DA71">
            <v>615433000</v>
          </cell>
          <cell r="DB71">
            <v>1045386000</v>
          </cell>
          <cell r="DC71">
            <v>29069317000</v>
          </cell>
          <cell r="DD71">
            <v>21068269000</v>
          </cell>
          <cell r="DE71">
            <v>18749780000</v>
          </cell>
          <cell r="DF71">
            <v>14548982000</v>
          </cell>
          <cell r="DH71">
            <v>40908246000</v>
          </cell>
          <cell r="DI71">
            <v>-29537286000</v>
          </cell>
          <cell r="DJ71">
            <v>-8630583000</v>
          </cell>
          <cell r="DK71">
            <v>-644249000</v>
          </cell>
          <cell r="DL71">
            <v>2096128000</v>
          </cell>
          <cell r="DM71">
            <v>5.1239742715930674E-2</v>
          </cell>
          <cell r="DN71">
            <v>5.4007050066167482E-2</v>
          </cell>
          <cell r="DO71">
            <v>-206452000</v>
          </cell>
          <cell r="DP71">
            <v>8135111500</v>
          </cell>
          <cell r="DQ71">
            <v>720562500</v>
          </cell>
          <cell r="DS71">
            <v>34662516000</v>
          </cell>
          <cell r="DT71">
            <v>-24789701000</v>
          </cell>
          <cell r="DU71">
            <v>-6745915000</v>
          </cell>
          <cell r="DV71">
            <v>-491473000</v>
          </cell>
          <cell r="DW71">
            <v>2635427000</v>
          </cell>
          <cell r="DX71">
            <v>7.6031035946727013E-2</v>
          </cell>
          <cell r="DY71">
            <v>8.2287434864904516E-2</v>
          </cell>
          <cell r="DZ71">
            <v>-170220000</v>
          </cell>
          <cell r="EA71">
            <v>7455453500</v>
          </cell>
          <cell r="EB71">
            <v>607951500</v>
          </cell>
          <cell r="ED71">
            <v>26986915000</v>
          </cell>
          <cell r="EE71">
            <v>-18851088000</v>
          </cell>
          <cell r="EF71">
            <v>-5139700000</v>
          </cell>
          <cell r="EG71">
            <v>-386313000</v>
          </cell>
          <cell r="EH71">
            <v>2609814000</v>
          </cell>
          <cell r="EI71">
            <v>9.6706644683173304E-2</v>
          </cell>
          <cell r="EJ71">
            <v>0.10706006427917741</v>
          </cell>
          <cell r="EK71">
            <v>-142191000</v>
          </cell>
          <cell r="EL71">
            <v>5552297500</v>
          </cell>
          <cell r="EM71">
            <v>830409500</v>
          </cell>
          <cell r="EO71">
            <v>34185892333.333332</v>
          </cell>
          <cell r="EP71">
            <v>-24392691666.666668</v>
          </cell>
          <cell r="EQ71">
            <v>-6838732666.666667</v>
          </cell>
          <cell r="ER71">
            <v>-507345000</v>
          </cell>
          <cell r="ES71">
            <v>2447122999.9999971</v>
          </cell>
          <cell r="ET71">
            <v>7.1582832360760199E-2</v>
          </cell>
          <cell r="EU71">
            <v>7.7102012819064467E-2</v>
          </cell>
          <cell r="EV71">
            <v>172954333.33333334</v>
          </cell>
          <cell r="EW71">
            <v>7047620833.333333</v>
          </cell>
          <cell r="EX71">
            <v>719641166.66666663</v>
          </cell>
        </row>
        <row r="72">
          <cell r="B72" t="str">
            <v>SHENZHEN HIGHPOWER TECHNOLOGY CO., LTD.</v>
          </cell>
          <cell r="C72" t="str">
            <v>exclude</v>
          </cell>
          <cell r="D72" t="str">
            <v>Lev SDA/SDP</v>
          </cell>
          <cell r="H72" t="str">
            <v/>
          </cell>
          <cell r="I72" t="str">
            <v>ok，sda/sdp</v>
          </cell>
          <cell r="J72" t="str">
            <v>exclude</v>
          </cell>
          <cell r="K72" t="str">
            <v>ok, sda/sdp</v>
          </cell>
          <cell r="M72" t="str">
            <v>SHENZHEN HIGHPOWER TECHNOLOGY CO., LTD.</v>
          </cell>
          <cell r="N72" t="str">
            <v>This company, based in China, operates as an integrated clean energy supplier dedicated to research and development, production and distribution of Ni-MH and Li-ion rechargeable batteries, as well as energy storage systems and used battery recycling. It was founded in 2001 and conducts business from its registered head office located in Shenzhen.The company offers general type batteries, high voltage batteries, quick charge batteries, and high/low temperature batteries. Applications of the company's products include smart wearable device, bluetooth speaker, smart phone, backup power, handheld device, smart security equipment, lighting, personal care, and robotic cleaner.</v>
          </cell>
          <cell r="O72" t="str">
            <v>Manufacturing; Wholesale</v>
          </cell>
          <cell r="P72" t="str">
            <v>www.highpowertech.com</v>
          </cell>
          <cell r="R72" t="str">
            <v>China</v>
          </cell>
          <cell r="S72" t="str">
            <v>001283</v>
          </cell>
          <cell r="T72" t="str">
            <v>A+</v>
          </cell>
          <cell r="U72" t="str">
            <v>3691</v>
          </cell>
          <cell r="V72" t="str">
            <v>Operates as an integrated clean energy supplier dedicated to research and development, production and distribution of Ni-MH and Li-ion rechargeable batteries, as well as energy storage systems and used battery recycling</v>
          </cell>
          <cell r="W72" t="str">
            <v>The Company is committed to lithium ion battery, nickel metal hydride battery research and development, design, manufacturing and sales.</v>
          </cell>
          <cell r="Z72" t="str">
            <v>CN56630PC</v>
          </cell>
          <cell r="AA72">
            <v>3520591000</v>
          </cell>
          <cell r="AB72">
            <v>3324377000</v>
          </cell>
          <cell r="AC72">
            <v>2635345000</v>
          </cell>
          <cell r="AD72">
            <v>2068767000</v>
          </cell>
          <cell r="AE72">
            <v>3472906000</v>
          </cell>
          <cell r="AF72">
            <v>3282887000</v>
          </cell>
          <cell r="AG72">
            <v>2607044000</v>
          </cell>
          <cell r="AH72">
            <v>2055355000</v>
          </cell>
          <cell r="AI72">
            <v>-14367000</v>
          </cell>
          <cell r="AJ72">
            <v>-14985000</v>
          </cell>
          <cell r="AK72">
            <v>-13066000</v>
          </cell>
          <cell r="AL72">
            <v>-15413000</v>
          </cell>
          <cell r="AM72">
            <v>3458539000</v>
          </cell>
          <cell r="AN72">
            <v>3267902000</v>
          </cell>
          <cell r="AO72">
            <v>2593978000</v>
          </cell>
          <cell r="AP72">
            <v>2039942000</v>
          </cell>
          <cell r="AQ72">
            <v>62052000</v>
          </cell>
          <cell r="AR72">
            <v>56475000</v>
          </cell>
          <cell r="AS72">
            <v>41367000</v>
          </cell>
          <cell r="AT72">
            <v>28825000</v>
          </cell>
          <cell r="AU72">
            <v>-2598437000</v>
          </cell>
          <cell r="AV72">
            <v>-2613707000</v>
          </cell>
          <cell r="AW72">
            <v>-1871819000</v>
          </cell>
          <cell r="AX72">
            <v>-1515032000</v>
          </cell>
          <cell r="AY72" t="str">
            <v>n.a.</v>
          </cell>
          <cell r="AZ72" t="str">
            <v>n.a.</v>
          </cell>
          <cell r="BA72" t="str">
            <v>n.a.</v>
          </cell>
          <cell r="BB72" t="str">
            <v>n.a.</v>
          </cell>
          <cell r="BC72">
            <v>-543651000</v>
          </cell>
          <cell r="BD72">
            <v>-464526000</v>
          </cell>
          <cell r="BE72">
            <v>-454943000</v>
          </cell>
          <cell r="BF72">
            <v>-342253000</v>
          </cell>
          <cell r="BG72">
            <v>378503000</v>
          </cell>
          <cell r="BH72">
            <v>246144000</v>
          </cell>
          <cell r="BI72">
            <v>308583000</v>
          </cell>
          <cell r="BJ72">
            <v>211482000</v>
          </cell>
          <cell r="BK72">
            <v>-161746000</v>
          </cell>
          <cell r="BL72">
            <v>-156000</v>
          </cell>
          <cell r="BM72">
            <v>-563000</v>
          </cell>
          <cell r="BN72">
            <v>-3175000</v>
          </cell>
          <cell r="BO72">
            <v>-154704000</v>
          </cell>
          <cell r="BP72">
            <v>-125000</v>
          </cell>
          <cell r="BQ72">
            <v>-563000</v>
          </cell>
          <cell r="BR72">
            <v>-3175000</v>
          </cell>
          <cell r="BS72">
            <v>-7042000</v>
          </cell>
          <cell r="BT72">
            <v>-31000</v>
          </cell>
          <cell r="BU72">
            <v>0</v>
          </cell>
          <cell r="BV72">
            <v>0</v>
          </cell>
          <cell r="BW72">
            <v>159125000</v>
          </cell>
          <cell r="BX72">
            <v>253882000</v>
          </cell>
          <cell r="BY72">
            <v>167304000</v>
          </cell>
          <cell r="BZ72">
            <v>150810000</v>
          </cell>
          <cell r="CA72">
            <v>2743536000</v>
          </cell>
          <cell r="CB72">
            <v>1937261000</v>
          </cell>
          <cell r="CC72">
            <v>1765930000</v>
          </cell>
          <cell r="CD72">
            <v>1275533000</v>
          </cell>
          <cell r="CE72">
            <v>640398000</v>
          </cell>
          <cell r="CF72">
            <v>501894000</v>
          </cell>
          <cell r="CG72">
            <v>368286000</v>
          </cell>
          <cell r="CH72">
            <v>251311000</v>
          </cell>
          <cell r="CI72">
            <v>770152000</v>
          </cell>
          <cell r="CJ72">
            <v>815293000</v>
          </cell>
          <cell r="CK72">
            <v>778402000</v>
          </cell>
          <cell r="CL72">
            <v>469221000</v>
          </cell>
          <cell r="CM72">
            <v>145010000</v>
          </cell>
          <cell r="CN72">
            <v>149258000</v>
          </cell>
          <cell r="CO72">
            <v>105996000</v>
          </cell>
          <cell r="CP72">
            <v>118178000</v>
          </cell>
          <cell r="CQ72">
            <v>1105774000</v>
          </cell>
          <cell r="CR72">
            <v>447043000</v>
          </cell>
          <cell r="CS72">
            <v>503188000</v>
          </cell>
          <cell r="CT72">
            <v>429725000</v>
          </cell>
          <cell r="CU72">
            <v>451192000</v>
          </cell>
          <cell r="CV72">
            <v>271792000</v>
          </cell>
          <cell r="CW72">
            <v>228557000</v>
          </cell>
          <cell r="CX72">
            <v>200647000</v>
          </cell>
          <cell r="CY72">
            <v>682810000</v>
          </cell>
          <cell r="CZ72">
            <v>220017000</v>
          </cell>
          <cell r="DA72">
            <v>98082000</v>
          </cell>
          <cell r="DB72">
            <v>79728000</v>
          </cell>
          <cell r="DC72">
            <v>4908166000</v>
          </cell>
          <cell r="DD72">
            <v>3581452000</v>
          </cell>
          <cell r="DE72">
            <v>2721292000</v>
          </cell>
          <cell r="DF72">
            <v>1868346000</v>
          </cell>
          <cell r="DH72">
            <v>3458539000</v>
          </cell>
          <cell r="DI72">
            <v>-2598437000</v>
          </cell>
          <cell r="DJ72">
            <v>-543651000</v>
          </cell>
          <cell r="DK72">
            <v>-161746000</v>
          </cell>
          <cell r="DL72">
            <v>154705000</v>
          </cell>
          <cell r="DM72">
            <v>4.4731315737656853E-2</v>
          </cell>
          <cell r="DN72">
            <v>4.6825899848479069E-2</v>
          </cell>
          <cell r="DO72" t="str">
            <v>n.a.</v>
          </cell>
          <cell r="DP72">
            <v>571146000</v>
          </cell>
          <cell r="DQ72">
            <v>451413500</v>
          </cell>
          <cell r="DS72">
            <v>3267902000</v>
          </cell>
          <cell r="DT72">
            <v>-2613707000</v>
          </cell>
          <cell r="DU72">
            <v>-464526000</v>
          </cell>
          <cell r="DV72">
            <v>-156000</v>
          </cell>
          <cell r="DW72">
            <v>189513000</v>
          </cell>
          <cell r="DX72">
            <v>5.7992253133661902E-2</v>
          </cell>
          <cell r="DY72">
            <v>6.1562395135897383E-2</v>
          </cell>
          <cell r="DZ72" t="str">
            <v>n.a.</v>
          </cell>
          <cell r="EA72">
            <v>435090000</v>
          </cell>
          <cell r="EB72">
            <v>159049500</v>
          </cell>
          <cell r="ED72">
            <v>2593978000</v>
          </cell>
          <cell r="EE72">
            <v>-1871819000</v>
          </cell>
          <cell r="EF72">
            <v>-454943000</v>
          </cell>
          <cell r="EG72">
            <v>-563000</v>
          </cell>
          <cell r="EH72">
            <v>266653000</v>
          </cell>
          <cell r="EI72">
            <v>0.10279693968106129</v>
          </cell>
          <cell r="EJ72">
            <v>0.11457488747811329</v>
          </cell>
          <cell r="EK72" t="str">
            <v>n.a.</v>
          </cell>
          <cell r="EL72">
            <v>309798500</v>
          </cell>
          <cell r="EM72">
            <v>88905000</v>
          </cell>
          <cell r="EO72">
            <v>3106806333.3333335</v>
          </cell>
          <cell r="EP72">
            <v>-2361321000</v>
          </cell>
          <cell r="EQ72">
            <v>-487706666.66666669</v>
          </cell>
          <cell r="ER72">
            <v>-54155000</v>
          </cell>
          <cell r="ES72">
            <v>203623666.66666681</v>
          </cell>
          <cell r="ET72">
            <v>6.5541152173523576E-2</v>
          </cell>
          <cell r="EU72">
            <v>7.0138082940699162E-2</v>
          </cell>
          <cell r="EV72" t="e">
            <v>#VALUE!</v>
          </cell>
          <cell r="EW72">
            <v>438678166.66666669</v>
          </cell>
          <cell r="EX72">
            <v>233122666.66666666</v>
          </cell>
        </row>
        <row r="73">
          <cell r="B73" t="str">
            <v>ANHUI ANFU BATTERY TECHNOLOGY CO.,LTD.</v>
          </cell>
          <cell r="C73" t="str">
            <v>exclude</v>
          </cell>
          <cell r="D73" t="str">
            <v>Significantly different activities</v>
          </cell>
          <cell r="H73" t="str">
            <v/>
          </cell>
          <cell r="I73" t="str">
            <v>ok，sdp南孚电池</v>
          </cell>
          <cell r="J73" t="str">
            <v>exclude</v>
          </cell>
          <cell r="K73" t="str">
            <v>ok, loss</v>
          </cell>
          <cell r="M73" t="str">
            <v>ANHUI ANFU BATTERY TECHNOLOGY CO.,LTD.</v>
          </cell>
          <cell r="N73" t="str">
            <v>This company owns and operates department store chains, supermarkets, and distribution centers throughout China. The company was incorporated in 1999. Its registered business office is based in Hefei, China.The company offer meat, produce, deli, bakery, dairy, frozen foods, alcoholic and nonalcoholic beverages, and floral and dry grocery; health and beauty aids, baby products, household chemicals, paper goods, and pet supplies; electronics, toys, cameras and supplies, photo processing services and books; stationery, automotive accessories, hardware and paint, sporting goods, fabrics and crafts, and seasonal merchandise; pharmacy and optical services; shoes, jewelry, accessories, and apparel for women, girls, men, boys, and infants; and home furnishings, housewares and small appliances, bedding, home décor, outdoor living, and horticulture products.</v>
          </cell>
          <cell r="O73" t="str">
            <v>Wholesale; Retail; Services</v>
          </cell>
          <cell r="P73" t="str">
            <v>www.sinoadl.com</v>
          </cell>
          <cell r="R73" t="str">
            <v>China</v>
          </cell>
          <cell r="S73" t="str">
            <v>603031</v>
          </cell>
          <cell r="T73" t="str">
            <v>A+</v>
          </cell>
          <cell r="U73" t="str">
            <v>3691</v>
          </cell>
          <cell r="V73" t="str">
            <v>Owns and operates department store chains, supermarkets, and distribution centers throughout China</v>
          </cell>
          <cell r="W73" t="str">
            <v>The Company's main business is the research and development, production, and sales of batteries.</v>
          </cell>
          <cell r="X73" t="str">
            <v>ANHUI ANDELI DEPARTMENT STORE CO., LTD.</v>
          </cell>
          <cell r="Z73" t="str">
            <v>CN44197PC</v>
          </cell>
          <cell r="AA73">
            <v>3368158000</v>
          </cell>
          <cell r="AB73">
            <v>1659824000</v>
          </cell>
          <cell r="AC73">
            <v>1753669000</v>
          </cell>
          <cell r="AD73">
            <v>1883916000</v>
          </cell>
          <cell r="AE73">
            <v>3364690000</v>
          </cell>
          <cell r="AF73">
            <v>1618683000</v>
          </cell>
          <cell r="AG73">
            <v>1706702000</v>
          </cell>
          <cell r="AH73">
            <v>1832061000</v>
          </cell>
          <cell r="AI73">
            <v>-28703000</v>
          </cell>
          <cell r="AJ73">
            <v>-22379000</v>
          </cell>
          <cell r="AK73">
            <v>-19568000</v>
          </cell>
          <cell r="AL73">
            <v>-20599000</v>
          </cell>
          <cell r="AM73">
            <v>3335987000</v>
          </cell>
          <cell r="AN73">
            <v>1596304000</v>
          </cell>
          <cell r="AO73">
            <v>1687134000</v>
          </cell>
          <cell r="AP73">
            <v>1811462000</v>
          </cell>
          <cell r="AQ73">
            <v>32171000</v>
          </cell>
          <cell r="AR73">
            <v>63520000</v>
          </cell>
          <cell r="AS73">
            <v>66535000</v>
          </cell>
          <cell r="AT73">
            <v>72454000</v>
          </cell>
          <cell r="AU73">
            <v>-1133341000</v>
          </cell>
          <cell r="AV73">
            <v>-1245289000</v>
          </cell>
          <cell r="AW73">
            <v>-1353972000</v>
          </cell>
          <cell r="AX73">
            <v>-1467877000</v>
          </cell>
          <cell r="AY73" t="str">
            <v>n.a.</v>
          </cell>
          <cell r="AZ73" t="str">
            <v>n.a.</v>
          </cell>
          <cell r="BA73" t="str">
            <v>n.a.</v>
          </cell>
          <cell r="BB73" t="str">
            <v>n.a.</v>
          </cell>
          <cell r="BC73">
            <v>-938361000</v>
          </cell>
          <cell r="BD73">
            <v>-385102000</v>
          </cell>
          <cell r="BE73">
            <v>-326519000</v>
          </cell>
          <cell r="BF73">
            <v>-317563000</v>
          </cell>
          <cell r="BG73">
            <v>1296456000</v>
          </cell>
          <cell r="BH73">
            <v>29433000</v>
          </cell>
          <cell r="BI73">
            <v>73178000</v>
          </cell>
          <cell r="BJ73">
            <v>98476000</v>
          </cell>
          <cell r="BK73">
            <v>-673541000</v>
          </cell>
          <cell r="BL73">
            <v>-45015000</v>
          </cell>
          <cell r="BM73">
            <v>-43880000</v>
          </cell>
          <cell r="BN73">
            <v>-43687000</v>
          </cell>
          <cell r="BO73">
            <v>-624978000</v>
          </cell>
          <cell r="BP73">
            <v>-40870000</v>
          </cell>
          <cell r="BQ73">
            <v>-39801000</v>
          </cell>
          <cell r="BR73">
            <v>-39807000</v>
          </cell>
          <cell r="BS73">
            <v>-48563000</v>
          </cell>
          <cell r="BT73">
            <v>-4145000</v>
          </cell>
          <cell r="BU73">
            <v>-4079000</v>
          </cell>
          <cell r="BV73">
            <v>-3880000</v>
          </cell>
          <cell r="BW73">
            <v>81609000</v>
          </cell>
          <cell r="BX73">
            <v>-51283000</v>
          </cell>
          <cell r="BY73">
            <v>-6591000</v>
          </cell>
          <cell r="BZ73">
            <v>15278000</v>
          </cell>
          <cell r="CA73">
            <v>1179778000</v>
          </cell>
          <cell r="CB73">
            <v>1536796000</v>
          </cell>
          <cell r="CC73">
            <v>519985000</v>
          </cell>
          <cell r="CD73">
            <v>635909000</v>
          </cell>
          <cell r="CE73">
            <v>433798000</v>
          </cell>
          <cell r="CF73">
            <v>338892000</v>
          </cell>
          <cell r="CG73">
            <v>335337000</v>
          </cell>
          <cell r="CH73">
            <v>371208000</v>
          </cell>
          <cell r="CI73">
            <v>191071000</v>
          </cell>
          <cell r="CJ73">
            <v>13214000</v>
          </cell>
          <cell r="CK73">
            <v>8741000</v>
          </cell>
          <cell r="CL73">
            <v>7530000</v>
          </cell>
          <cell r="CM73">
            <v>86535000</v>
          </cell>
          <cell r="CN73">
            <v>22784000</v>
          </cell>
          <cell r="CO73">
            <v>12344000</v>
          </cell>
          <cell r="CP73">
            <v>12972000</v>
          </cell>
          <cell r="CQ73">
            <v>415595000</v>
          </cell>
          <cell r="CR73">
            <v>1127506000</v>
          </cell>
          <cell r="CS73">
            <v>119437000</v>
          </cell>
          <cell r="CT73">
            <v>165125000</v>
          </cell>
          <cell r="CU73">
            <v>14442000</v>
          </cell>
          <cell r="CV73">
            <v>45635000</v>
          </cell>
          <cell r="CW73" t="str">
            <v>n.a.</v>
          </cell>
          <cell r="CX73" t="str">
            <v>n.a.</v>
          </cell>
          <cell r="CY73">
            <v>6160000</v>
          </cell>
          <cell r="CZ73">
            <v>26552000</v>
          </cell>
          <cell r="DA73">
            <v>8256000</v>
          </cell>
          <cell r="DB73">
            <v>7940000</v>
          </cell>
          <cell r="DC73">
            <v>6046942000</v>
          </cell>
          <cell r="DD73">
            <v>3133165000</v>
          </cell>
          <cell r="DE73">
            <v>1679549000</v>
          </cell>
          <cell r="DF73">
            <v>1833798000</v>
          </cell>
          <cell r="DH73">
            <v>3335987000</v>
          </cell>
          <cell r="DI73">
            <v>-1133341000</v>
          </cell>
          <cell r="DJ73">
            <v>-938361000</v>
          </cell>
          <cell r="DK73">
            <v>-673541000</v>
          </cell>
          <cell r="DL73">
            <v>590744000</v>
          </cell>
          <cell r="DM73">
            <v>0.17708222484080424</v>
          </cell>
          <cell r="DN73">
            <v>0.2151882365240527</v>
          </cell>
          <cell r="DO73" t="str">
            <v>n.a.</v>
          </cell>
          <cell r="DP73">
            <v>386345000</v>
          </cell>
          <cell r="DQ73">
            <v>16356000</v>
          </cell>
          <cell r="DS73">
            <v>1596304000</v>
          </cell>
          <cell r="DT73">
            <v>-1245289000</v>
          </cell>
          <cell r="DU73">
            <v>-385102000</v>
          </cell>
          <cell r="DV73">
            <v>-45015000</v>
          </cell>
          <cell r="DW73">
            <v>-79102000</v>
          </cell>
          <cell r="DX73">
            <v>-4.9553217933426215E-2</v>
          </cell>
          <cell r="DY73">
            <v>-4.7213630606551489E-2</v>
          </cell>
          <cell r="DZ73" t="str">
            <v>n.a.</v>
          </cell>
          <cell r="EA73">
            <v>337114500</v>
          </cell>
          <cell r="EB73">
            <v>17404000</v>
          </cell>
          <cell r="ED73">
            <v>1687134000</v>
          </cell>
          <cell r="EE73">
            <v>-1353972000</v>
          </cell>
          <cell r="EF73">
            <v>-326519000</v>
          </cell>
          <cell r="EG73">
            <v>-43880000</v>
          </cell>
          <cell r="EH73">
            <v>-37237000</v>
          </cell>
          <cell r="EI73">
            <v>-2.2071157359166493E-2</v>
          </cell>
          <cell r="EJ73">
            <v>-2.15945408499679E-2</v>
          </cell>
          <cell r="EK73" t="str">
            <v>n.a.</v>
          </cell>
          <cell r="EL73">
            <v>353272500</v>
          </cell>
          <cell r="EM73">
            <v>8098000</v>
          </cell>
          <cell r="EO73">
            <v>2206475000</v>
          </cell>
          <cell r="EP73">
            <v>-1244200666.6666667</v>
          </cell>
          <cell r="EQ73">
            <v>-549994000</v>
          </cell>
          <cell r="ER73">
            <v>-254145333.33333334</v>
          </cell>
          <cell r="ES73">
            <v>158134999.99999991</v>
          </cell>
          <cell r="ET73">
            <v>7.1668611699656645E-2</v>
          </cell>
          <cell r="EU73">
            <v>7.720153880703394E-2</v>
          </cell>
          <cell r="EV73" t="e">
            <v>#VALUE!</v>
          </cell>
          <cell r="EW73">
            <v>358910666.66666669</v>
          </cell>
          <cell r="EX73">
            <v>13952666.666666666</v>
          </cell>
        </row>
        <row r="74">
          <cell r="B74" t="str">
            <v>FDK CORPORATION</v>
          </cell>
          <cell r="C74" t="str">
            <v>exclude</v>
          </cell>
          <cell r="D74" t="str">
            <v>Independence(A+, A, A-, B+, B, B-,U)</v>
          </cell>
          <cell r="H74" t="str">
            <v/>
          </cell>
          <cell r="I74" t="str">
            <v>ok，indep</v>
          </cell>
          <cell r="J74" t="str">
            <v>exclude</v>
          </cell>
          <cell r="K74" t="str">
            <v>ok, indep</v>
          </cell>
          <cell r="M74" t="str">
            <v>FDK CORPORATION</v>
          </cell>
          <cell r="N74" t="str">
            <v>This company is engaged in the design and manufacture of a comprehensive line of electronic components and batteries. It was established in 1950 and conducts business from its registered business address located in Tokyo, Japan. It has production plants in Kosai and Washizu, as well as in China, Taiwan, and Indonesia. It also has sales offices in the United States, Singapore, Taiwan, Thailand, Hong Kong, Korea and Germany. The company's products include hybrid modules, switching power supplies, converters, optical isolators, optical attenuators, stepper motors, ferrite cores for display, EMC (electromagnetic compatibility), and coil devices, alkaline batteries, carbon-zinc batteries, and lithium batteries. Its operations are carried out through the following divisions: Electronic Materials division, which deals in ferrite cores for television display units and electric power sources, microwave parts, switching power sources, converters, noise filters, rotary transformers for video tape recorders, ferrite magnets, hybrid integrated circuits and magnetic heads; and Batteries division, which manufactures manganese dry battery cells, alkaline dry battery cells, lithium batteries, dry battery cells for radio and rescue buoys and other dry battery manufacturing equipment. The company aims to focus on the following four growing markets: flat panel displays, mobile communications devices, automotive products and power conversion devices.</v>
          </cell>
          <cell r="O74" t="str">
            <v>Manufacturing</v>
          </cell>
          <cell r="P74" t="str">
            <v>www.fdk.co.jp/index-e.html</v>
          </cell>
          <cell r="R74" t="str">
            <v>Japan</v>
          </cell>
          <cell r="S74" t="str">
            <v>6955</v>
          </cell>
          <cell r="T74" t="str">
            <v>D</v>
          </cell>
          <cell r="U74" t="str">
            <v>3692</v>
          </cell>
          <cell r="V74" t="str">
            <v>Engaged in the design and manufacture of a comprehensive line of electronic components and batteries</v>
          </cell>
          <cell r="W74" t="str">
            <v>The Company is a Japan-based company mainly engaged in the manufacture and sale of batteries and other electronic-related materials and components.</v>
          </cell>
          <cell r="X74" t="str">
            <v>FUJI ELECTROCHEMICAL CO</v>
          </cell>
          <cell r="Z74" t="str">
            <v>JP3010401026846</v>
          </cell>
          <cell r="AA74">
            <v>62784000000</v>
          </cell>
          <cell r="AB74">
            <v>61456000000</v>
          </cell>
          <cell r="AC74">
            <v>61543000000</v>
          </cell>
          <cell r="AD74">
            <v>62123000000</v>
          </cell>
          <cell r="AE74">
            <v>62784000000</v>
          </cell>
          <cell r="AF74">
            <v>61456000000</v>
          </cell>
          <cell r="AG74">
            <v>61543000000</v>
          </cell>
          <cell r="AH74">
            <v>62123000000</v>
          </cell>
          <cell r="AI74" t="str">
            <v>n.a.</v>
          </cell>
          <cell r="AJ74" t="str">
            <v>n.a.</v>
          </cell>
          <cell r="AK74" t="str">
            <v>n.a.</v>
          </cell>
          <cell r="AL74" t="str">
            <v>n.a.</v>
          </cell>
          <cell r="AM74">
            <v>62784000000</v>
          </cell>
          <cell r="AN74">
            <v>61456000000</v>
          </cell>
          <cell r="AO74">
            <v>61543000000</v>
          </cell>
          <cell r="AP74">
            <v>62123000000</v>
          </cell>
          <cell r="AQ74" t="str">
            <v>n.a.</v>
          </cell>
          <cell r="AR74" t="str">
            <v>n.a.</v>
          </cell>
          <cell r="AS74" t="str">
            <v>n.a.</v>
          </cell>
          <cell r="AT74" t="str">
            <v>n.a.</v>
          </cell>
          <cell r="AU74">
            <v>-50371000000</v>
          </cell>
          <cell r="AV74">
            <v>-47436000000</v>
          </cell>
          <cell r="AW74">
            <v>-48136000000</v>
          </cell>
          <cell r="AX74">
            <v>-48845000000</v>
          </cell>
          <cell r="AY74">
            <v>-704000000</v>
          </cell>
          <cell r="AZ74">
            <v>-711000000</v>
          </cell>
          <cell r="BA74">
            <v>-710000000</v>
          </cell>
          <cell r="BB74">
            <v>-817000000</v>
          </cell>
          <cell r="BC74">
            <v>-8628000000</v>
          </cell>
          <cell r="BD74">
            <v>-8858000000</v>
          </cell>
          <cell r="BE74">
            <v>-8969000000</v>
          </cell>
          <cell r="BF74">
            <v>-9488000000</v>
          </cell>
          <cell r="BG74">
            <v>3081000000</v>
          </cell>
          <cell r="BH74">
            <v>4451000000</v>
          </cell>
          <cell r="BI74">
            <v>3728000000</v>
          </cell>
          <cell r="BJ74">
            <v>2973000000</v>
          </cell>
          <cell r="BK74">
            <v>-2436000000</v>
          </cell>
          <cell r="BL74">
            <v>-3580000000</v>
          </cell>
          <cell r="BM74">
            <v>-1999000000</v>
          </cell>
          <cell r="BN74">
            <v>-3448000000</v>
          </cell>
          <cell r="BO74">
            <v>-2436000000</v>
          </cell>
          <cell r="BP74">
            <v>-3580000000</v>
          </cell>
          <cell r="BQ74">
            <v>-1999000000</v>
          </cell>
          <cell r="BR74">
            <v>-3448000000</v>
          </cell>
          <cell r="BS74">
            <v>0</v>
          </cell>
          <cell r="BT74">
            <v>0</v>
          </cell>
          <cell r="BU74">
            <v>0</v>
          </cell>
          <cell r="BV74">
            <v>0</v>
          </cell>
          <cell r="BW74">
            <v>318000000</v>
          </cell>
          <cell r="BX74">
            <v>740000000</v>
          </cell>
          <cell r="BY74">
            <v>2009000000</v>
          </cell>
          <cell r="BZ74">
            <v>-2340000000</v>
          </cell>
          <cell r="CA74">
            <v>31822000000</v>
          </cell>
          <cell r="CB74">
            <v>31995000000</v>
          </cell>
          <cell r="CC74">
            <v>32344000000</v>
          </cell>
          <cell r="CD74">
            <v>33326000000</v>
          </cell>
          <cell r="CE74">
            <v>10926000000</v>
          </cell>
          <cell r="CF74">
            <v>10656000000</v>
          </cell>
          <cell r="CG74">
            <v>8064000000</v>
          </cell>
          <cell r="CH74">
            <v>7776000000</v>
          </cell>
          <cell r="CI74">
            <v>16190000000</v>
          </cell>
          <cell r="CJ74">
            <v>17225000000</v>
          </cell>
          <cell r="CK74">
            <v>15953000000</v>
          </cell>
          <cell r="CL74">
            <v>15321000000</v>
          </cell>
          <cell r="CM74">
            <v>2135000000</v>
          </cell>
          <cell r="CN74">
            <v>1351000000</v>
          </cell>
          <cell r="CO74">
            <v>1326000000</v>
          </cell>
          <cell r="CP74">
            <v>1166000000</v>
          </cell>
          <cell r="CQ74">
            <v>2571000000</v>
          </cell>
          <cell r="CR74">
            <v>2763000000</v>
          </cell>
          <cell r="CS74">
            <v>7001000000</v>
          </cell>
          <cell r="CT74">
            <v>9063000000</v>
          </cell>
          <cell r="CU74" t="str">
            <v>n.a.</v>
          </cell>
          <cell r="CV74" t="str">
            <v>n.a.</v>
          </cell>
          <cell r="CW74" t="str">
            <v>n.a.</v>
          </cell>
          <cell r="CX74" t="str">
            <v>n.a.</v>
          </cell>
          <cell r="CY74" t="str">
            <v>n.a.</v>
          </cell>
          <cell r="CZ74" t="str">
            <v>n.a.</v>
          </cell>
          <cell r="DA74" t="str">
            <v>n.a.</v>
          </cell>
          <cell r="DB74" t="str">
            <v>n.a.</v>
          </cell>
          <cell r="DC74">
            <v>47130000000</v>
          </cell>
          <cell r="DD74">
            <v>46903000000</v>
          </cell>
          <cell r="DE74">
            <v>48064000000</v>
          </cell>
          <cell r="DF74">
            <v>47685000000</v>
          </cell>
          <cell r="DH74">
            <v>62784000000</v>
          </cell>
          <cell r="DI74">
            <v>-50371000000</v>
          </cell>
          <cell r="DJ74">
            <v>-9332000000</v>
          </cell>
          <cell r="DK74">
            <v>-2436000000</v>
          </cell>
          <cell r="DL74">
            <v>645000000</v>
          </cell>
          <cell r="DM74">
            <v>1.0273318042813456E-2</v>
          </cell>
          <cell r="DN74">
            <v>1.0379954617872833E-2</v>
          </cell>
          <cell r="DO74">
            <v>-704000000</v>
          </cell>
          <cell r="DP74">
            <v>10791000000</v>
          </cell>
          <cell r="DQ74" t="e">
            <v>#VALUE!</v>
          </cell>
          <cell r="DS74">
            <v>61456000000</v>
          </cell>
          <cell r="DT74">
            <v>-47436000000</v>
          </cell>
          <cell r="DU74">
            <v>-9569000000</v>
          </cell>
          <cell r="DV74">
            <v>-3580000000</v>
          </cell>
          <cell r="DW74">
            <v>871000000</v>
          </cell>
          <cell r="DX74">
            <v>1.417274147357459E-2</v>
          </cell>
          <cell r="DY74">
            <v>1.4376495832301725E-2</v>
          </cell>
          <cell r="DZ74">
            <v>-711000000</v>
          </cell>
          <cell r="EA74">
            <v>9360000000</v>
          </cell>
          <cell r="EB74" t="e">
            <v>#VALUE!</v>
          </cell>
          <cell r="ED74">
            <v>61543000000</v>
          </cell>
          <cell r="EE74">
            <v>-48136000000</v>
          </cell>
          <cell r="EF74">
            <v>-9679000000</v>
          </cell>
          <cell r="EG74">
            <v>-1999000000</v>
          </cell>
          <cell r="EH74">
            <v>1729000000</v>
          </cell>
          <cell r="EI74">
            <v>2.809417805436849E-2</v>
          </cell>
          <cell r="EJ74">
            <v>2.8906276122646873E-2</v>
          </cell>
          <cell r="EK74">
            <v>-710000000</v>
          </cell>
          <cell r="EL74">
            <v>7920000000</v>
          </cell>
          <cell r="EM74" t="e">
            <v>#VALUE!</v>
          </cell>
          <cell r="EO74">
            <v>61927666666.666664</v>
          </cell>
          <cell r="EP74">
            <v>-48647666666.666664</v>
          </cell>
          <cell r="EQ74">
            <v>-9526666666.666666</v>
          </cell>
          <cell r="ER74">
            <v>-2671666666.6666665</v>
          </cell>
          <cell r="ES74">
            <v>1081666666.6666675</v>
          </cell>
          <cell r="ET74">
            <v>1.7466614275794892E-2</v>
          </cell>
          <cell r="EU74">
            <v>1.7777120380413958E-2</v>
          </cell>
          <cell r="EV74">
            <v>708333333.33333337</v>
          </cell>
          <cell r="EW74">
            <v>9357000000</v>
          </cell>
          <cell r="EX74" t="e">
            <v>#VALUE!</v>
          </cell>
        </row>
        <row r="75">
          <cell r="B75" t="str">
            <v>NANJING KANGNI MECHANICAL AND ELECTRICAL CO.,LTD</v>
          </cell>
          <cell r="C75" t="str">
            <v>exclude</v>
          </cell>
          <cell r="D75" t="str">
            <v>Consecutive loss</v>
          </cell>
          <cell r="H75" t="str">
            <v/>
          </cell>
          <cell r="I75" t="str">
            <v>ok，loss</v>
          </cell>
          <cell r="J75" t="str">
            <v>exclude</v>
          </cell>
          <cell r="K75" t="str">
            <v>ok, loss</v>
          </cell>
          <cell r="M75" t="str">
            <v>NANJING KANGNI MECHANICAL AND ELECTRICAL CO.,LTD</v>
          </cell>
          <cell r="N75" t="str">
            <v>This company is engaged in the research and development and manufacture of rail door systems, rail transportation equipment, ancillary products, and technical services. It was established in Nanjing in October 2000. The company operates from a registered business headquarters located in Nanjing, Republic of China.The company has grown to have more than 280 domestic and foreign patents, of which 31 domestic patents, international patents eight. It has annual output of 40,000 sets of rail door systems, production capacity of 2,000 sets of platform security door system, and 400 rail cars vehicle interior parts. Its main products include door systems for rail vehicles, platform security door systems, rail vehicle interior decoration products, rail vehicle power and communications connectors, door systems, hardware, auto parts, servo drives, and other machinery parts and accessories.</v>
          </cell>
          <cell r="O75" t="str">
            <v>Manufacturing; Services</v>
          </cell>
          <cell r="P75" t="str">
            <v>www.kn-nanjing.com</v>
          </cell>
          <cell r="R75" t="str">
            <v>China</v>
          </cell>
          <cell r="S75" t="str">
            <v>603111</v>
          </cell>
          <cell r="T75" t="str">
            <v>A+</v>
          </cell>
          <cell r="U75" t="str">
            <v>3699</v>
          </cell>
          <cell r="V75" t="str">
            <v>Engaged in the research and development and manufacture of rail door systems, rail transportation equipment, ancillary products, and technical services</v>
          </cell>
          <cell r="W75" t="str">
            <v>The Company is mainly engaged in Development of rail transportation equipment, mechanical, electrical and integration of equipment, manufacturing, sales and technical services; rail vehicle door systems and special equipment,software products and control systems, rail transportation platform safety doors and door systems, rail vehicle interiors; import and export business of various commodities and technologies (except national limit or prohibit the import and export of goods and technology).</v>
          </cell>
          <cell r="Z75" t="str">
            <v>CN41638PC</v>
          </cell>
          <cell r="AA75">
            <v>3310917000</v>
          </cell>
          <cell r="AB75">
            <v>3541159000</v>
          </cell>
          <cell r="AC75">
            <v>3353088000</v>
          </cell>
          <cell r="AD75">
            <v>3423885000</v>
          </cell>
          <cell r="AE75">
            <v>2242069000</v>
          </cell>
          <cell r="AF75">
            <v>2652701000</v>
          </cell>
          <cell r="AG75">
            <v>2805034000</v>
          </cell>
          <cell r="AH75">
            <v>2717281000</v>
          </cell>
          <cell r="AI75">
            <v>-27761000</v>
          </cell>
          <cell r="AJ75">
            <v>-28825000</v>
          </cell>
          <cell r="AK75">
            <v>-29097000</v>
          </cell>
          <cell r="AL75">
            <v>-25306000</v>
          </cell>
          <cell r="AM75">
            <v>2214308000</v>
          </cell>
          <cell r="AN75">
            <v>2623876000</v>
          </cell>
          <cell r="AO75">
            <v>2775937000</v>
          </cell>
          <cell r="AP75">
            <v>2691975000</v>
          </cell>
          <cell r="AQ75">
            <v>1096609000</v>
          </cell>
          <cell r="AR75">
            <v>917283000</v>
          </cell>
          <cell r="AS75">
            <v>577151000</v>
          </cell>
          <cell r="AT75">
            <v>731910000</v>
          </cell>
          <cell r="AU75">
            <v>-1332044000</v>
          </cell>
          <cell r="AV75">
            <v>-1485689000</v>
          </cell>
          <cell r="AW75">
            <v>-1602416000</v>
          </cell>
          <cell r="AX75">
            <v>-1596643000</v>
          </cell>
          <cell r="AY75" t="str">
            <v>n.a.</v>
          </cell>
          <cell r="AZ75" t="str">
            <v>n.a.</v>
          </cell>
          <cell r="BA75" t="str">
            <v>n.a.</v>
          </cell>
          <cell r="BB75" t="str">
            <v>n.a.</v>
          </cell>
          <cell r="BC75">
            <v>-1576454000</v>
          </cell>
          <cell r="BD75">
            <v>-1501231000</v>
          </cell>
          <cell r="BE75">
            <v>-1202829000</v>
          </cell>
          <cell r="BF75">
            <v>-1280087000</v>
          </cell>
          <cell r="BG75">
            <v>402419000</v>
          </cell>
          <cell r="BH75">
            <v>554239000</v>
          </cell>
          <cell r="BI75">
            <v>547843000</v>
          </cell>
          <cell r="BJ75">
            <v>547155000</v>
          </cell>
          <cell r="BK75">
            <v>-77975000</v>
          </cell>
          <cell r="BL75">
            <v>-79455000</v>
          </cell>
          <cell r="BM75">
            <v>-72973000</v>
          </cell>
          <cell r="BN75">
            <v>-89784000</v>
          </cell>
          <cell r="BO75">
            <v>-65032000</v>
          </cell>
          <cell r="BP75">
            <v>-67350000</v>
          </cell>
          <cell r="BQ75">
            <v>-62108000</v>
          </cell>
          <cell r="BR75">
            <v>-78608000</v>
          </cell>
          <cell r="BS75">
            <v>-12943000</v>
          </cell>
          <cell r="BT75">
            <v>-12105000</v>
          </cell>
          <cell r="BU75">
            <v>-10865000</v>
          </cell>
          <cell r="BV75">
            <v>-11176000</v>
          </cell>
          <cell r="BW75">
            <v>268503000</v>
          </cell>
          <cell r="BX75">
            <v>370397000</v>
          </cell>
          <cell r="BY75">
            <v>426510000</v>
          </cell>
          <cell r="BZ75">
            <v>650360000</v>
          </cell>
          <cell r="CA75">
            <v>5379509000</v>
          </cell>
          <cell r="CB75">
            <v>5190040000</v>
          </cell>
          <cell r="CC75">
            <v>4786057000</v>
          </cell>
          <cell r="CD75">
            <v>4056267000</v>
          </cell>
          <cell r="CE75">
            <v>583621000</v>
          </cell>
          <cell r="CF75">
            <v>562709000</v>
          </cell>
          <cell r="CG75">
            <v>641475000</v>
          </cell>
          <cell r="CH75">
            <v>843213000</v>
          </cell>
          <cell r="CI75">
            <v>1606862000</v>
          </cell>
          <cell r="CJ75">
            <v>1491539000</v>
          </cell>
          <cell r="CK75">
            <v>1266248000</v>
          </cell>
          <cell r="CL75">
            <v>1096248000</v>
          </cell>
          <cell r="CM75">
            <v>1065236000</v>
          </cell>
          <cell r="CN75">
            <v>729681000</v>
          </cell>
          <cell r="CO75">
            <v>766137000</v>
          </cell>
          <cell r="CP75">
            <v>783411000</v>
          </cell>
          <cell r="CQ75">
            <v>2099644000</v>
          </cell>
          <cell r="CR75">
            <v>2377125000</v>
          </cell>
          <cell r="CS75">
            <v>2088105000</v>
          </cell>
          <cell r="CT75">
            <v>1307116000</v>
          </cell>
          <cell r="CU75">
            <v>945576000</v>
          </cell>
          <cell r="CV75">
            <v>1080764000</v>
          </cell>
          <cell r="CW75">
            <v>592933000</v>
          </cell>
          <cell r="CX75">
            <v>303746000</v>
          </cell>
          <cell r="CY75">
            <v>111682000</v>
          </cell>
          <cell r="CZ75">
            <v>99518000</v>
          </cell>
          <cell r="DA75">
            <v>94880000</v>
          </cell>
          <cell r="DB75">
            <v>126643000</v>
          </cell>
          <cell r="DC75">
            <v>5991942000</v>
          </cell>
          <cell r="DD75">
            <v>5837242000</v>
          </cell>
          <cell r="DE75">
            <v>5414466000</v>
          </cell>
          <cell r="DF75">
            <v>4691802000</v>
          </cell>
          <cell r="DH75">
            <v>2214308000</v>
          </cell>
          <cell r="DI75">
            <v>-1332044000</v>
          </cell>
          <cell r="DJ75">
            <v>-1576454000</v>
          </cell>
          <cell r="DK75">
            <v>-77975000</v>
          </cell>
          <cell r="DL75">
            <v>-772165000</v>
          </cell>
          <cell r="DM75">
            <v>-0.34871616775985997</v>
          </cell>
          <cell r="DN75">
            <v>-0.25855415401378146</v>
          </cell>
          <cell r="DO75" t="str">
            <v>n.a.</v>
          </cell>
          <cell r="DP75">
            <v>573165000</v>
          </cell>
          <cell r="DQ75">
            <v>105600000</v>
          </cell>
          <cell r="DS75">
            <v>2623876000</v>
          </cell>
          <cell r="DT75">
            <v>-1485689000</v>
          </cell>
          <cell r="DU75">
            <v>-1501231000</v>
          </cell>
          <cell r="DV75">
            <v>-79455000</v>
          </cell>
          <cell r="DW75">
            <v>-442499000</v>
          </cell>
          <cell r="DX75">
            <v>-0.16864325905644931</v>
          </cell>
          <cell r="DY75">
            <v>-0.14430687701275938</v>
          </cell>
          <cell r="DZ75" t="str">
            <v>n.a.</v>
          </cell>
          <cell r="EA75">
            <v>602092000</v>
          </cell>
          <cell r="EB75">
            <v>97199000</v>
          </cell>
          <cell r="ED75">
            <v>2775937000</v>
          </cell>
          <cell r="EE75">
            <v>-1602416000</v>
          </cell>
          <cell r="EF75">
            <v>-1202829000</v>
          </cell>
          <cell r="EG75">
            <v>-72973000</v>
          </cell>
          <cell r="EH75">
            <v>-102281000</v>
          </cell>
          <cell r="EI75">
            <v>-3.684557682685162E-2</v>
          </cell>
          <cell r="EJ75">
            <v>-3.55362241498038E-2</v>
          </cell>
          <cell r="EK75" t="str">
            <v>n.a.</v>
          </cell>
          <cell r="EL75">
            <v>742344000</v>
          </cell>
          <cell r="EM75">
            <v>110761500</v>
          </cell>
          <cell r="EO75">
            <v>2538040333.3333335</v>
          </cell>
          <cell r="EP75">
            <v>-1473383000</v>
          </cell>
          <cell r="EQ75">
            <v>-1426838000</v>
          </cell>
          <cell r="ER75">
            <v>-76801000</v>
          </cell>
          <cell r="ES75">
            <v>-438981666.66666651</v>
          </cell>
          <cell r="ET75">
            <v>-0.17296087099219981</v>
          </cell>
          <cell r="EU75">
            <v>-0.14745664179393586</v>
          </cell>
          <cell r="EV75" t="e">
            <v>#VALUE!</v>
          </cell>
          <cell r="EW75">
            <v>639200333.33333337</v>
          </cell>
          <cell r="EX75">
            <v>104520166.66666667</v>
          </cell>
        </row>
        <row r="76">
          <cell r="B76" t="str">
            <v>TIANJIN GUOAN MENGGULI NEW MATERIALS SCIENCE &amp; TECHNOLOGY CO., LTD.</v>
          </cell>
          <cell r="C76" t="str">
            <v>exclude</v>
          </cell>
          <cell r="D76" t="str">
            <v>Significantly different products/services</v>
          </cell>
          <cell r="E76" t="str">
            <v>材料</v>
          </cell>
          <cell r="H76" t="str">
            <v/>
          </cell>
          <cell r="I76" t="str">
            <v>exclude，从事电池产品生产和销售的工业公司，应用于3C消费和动力电池。NCP1.53%</v>
          </cell>
          <cell r="J76" t="e">
            <v>#N/A</v>
          </cell>
          <cell r="K76" t="e">
            <v>#N/A</v>
          </cell>
          <cell r="M76" t="str">
            <v>TIANJIN GUOAN MENGGULI NEW MATERIALS SCIENCE &amp; TECHNOLOGY CO., LTD.</v>
          </cell>
          <cell r="N76" t="str">
            <v>This company is an industrial firm which is engaged in the production and distribution of battery products. It was founded in 2009 and conducts its business from its registered head office located in Tianjin,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country.The company has active operation within the domestic market.</v>
          </cell>
          <cell r="O76" t="str">
            <v>Manufacturing; Wholesale</v>
          </cell>
          <cell r="P76" t="str">
            <v>www.htmgl.com.cn</v>
          </cell>
          <cell r="R76" t="str">
            <v>China</v>
          </cell>
          <cell r="S76" t="str">
            <v>301487</v>
          </cell>
          <cell r="T76" t="str">
            <v>U</v>
          </cell>
          <cell r="U76" t="str">
            <v>3691</v>
          </cell>
          <cell r="V76" t="str">
            <v>Engaged in the production and distribution of battery products</v>
          </cell>
          <cell r="W76" t="str">
            <v>The Company's main business is the research and development, production and sales of lithium battery cathode materials, the main products are lithium cobaltate and ternary materials.</v>
          </cell>
          <cell r="Z76" t="str">
            <v>CN57087PC</v>
          </cell>
          <cell r="AA76">
            <v>3258569000</v>
          </cell>
          <cell r="AB76">
            <v>2840625000</v>
          </cell>
          <cell r="AC76">
            <v>1667551000</v>
          </cell>
          <cell r="AD76" t="str">
            <v>n.a.</v>
          </cell>
          <cell r="AE76">
            <v>3100722000</v>
          </cell>
          <cell r="AF76">
            <v>2786452000</v>
          </cell>
          <cell r="AG76">
            <v>1621654000</v>
          </cell>
          <cell r="AH76" t="str">
            <v>n.a.</v>
          </cell>
          <cell r="AI76">
            <v>-8690000</v>
          </cell>
          <cell r="AJ76">
            <v>-5839000</v>
          </cell>
          <cell r="AK76">
            <v>-4310000</v>
          </cell>
          <cell r="AL76" t="str">
            <v>n.a.</v>
          </cell>
          <cell r="AM76">
            <v>3092032000</v>
          </cell>
          <cell r="AN76">
            <v>2780613000</v>
          </cell>
          <cell r="AO76">
            <v>1617344000</v>
          </cell>
          <cell r="AP76" t="str">
            <v>n.a.</v>
          </cell>
          <cell r="AQ76">
            <v>166537000</v>
          </cell>
          <cell r="AR76">
            <v>60012000</v>
          </cell>
          <cell r="AS76">
            <v>50207000</v>
          </cell>
          <cell r="AT76" t="str">
            <v>n.a.</v>
          </cell>
          <cell r="AU76">
            <v>-2895084000</v>
          </cell>
          <cell r="AV76">
            <v>-2523690000</v>
          </cell>
          <cell r="AW76">
            <v>-1468265000</v>
          </cell>
          <cell r="AX76" t="str">
            <v>n.a.</v>
          </cell>
          <cell r="AY76" t="str">
            <v>n.a.</v>
          </cell>
          <cell r="AZ76" t="str">
            <v>n.a.</v>
          </cell>
          <cell r="BA76" t="str">
            <v>n.a.</v>
          </cell>
          <cell r="BB76" t="str">
            <v>n.a.</v>
          </cell>
          <cell r="BC76">
            <v>-223337000</v>
          </cell>
          <cell r="BD76">
            <v>-156732000</v>
          </cell>
          <cell r="BE76">
            <v>-109971000</v>
          </cell>
          <cell r="BF76" t="str">
            <v>n.a.</v>
          </cell>
          <cell r="BG76">
            <v>140148000</v>
          </cell>
          <cell r="BH76">
            <v>160203000</v>
          </cell>
          <cell r="BI76">
            <v>89315000</v>
          </cell>
          <cell r="BJ76" t="str">
            <v>n.a.</v>
          </cell>
          <cell r="BK76">
            <v>0</v>
          </cell>
          <cell r="BL76">
            <v>0</v>
          </cell>
          <cell r="BM76">
            <v>0</v>
          </cell>
          <cell r="BN76" t="str">
            <v>n.a.</v>
          </cell>
          <cell r="BO76">
            <v>0</v>
          </cell>
          <cell r="BP76">
            <v>0</v>
          </cell>
          <cell r="BQ76">
            <v>0</v>
          </cell>
          <cell r="BR76" t="str">
            <v>n.a.</v>
          </cell>
          <cell r="BS76">
            <v>0</v>
          </cell>
          <cell r="BT76">
            <v>0</v>
          </cell>
          <cell r="BU76">
            <v>0</v>
          </cell>
          <cell r="BV76" t="str">
            <v>n.a.</v>
          </cell>
          <cell r="BW76">
            <v>92329000</v>
          </cell>
          <cell r="BX76">
            <v>104531000</v>
          </cell>
          <cell r="BY76">
            <v>79955000</v>
          </cell>
          <cell r="BZ76" t="str">
            <v>n.a.</v>
          </cell>
          <cell r="CA76">
            <v>2712070000</v>
          </cell>
          <cell r="CB76">
            <v>2826146000</v>
          </cell>
          <cell r="CC76">
            <v>1642710000</v>
          </cell>
          <cell r="CD76" t="str">
            <v>n.a.</v>
          </cell>
          <cell r="CE76">
            <v>554564000</v>
          </cell>
          <cell r="CF76">
            <v>644438000</v>
          </cell>
          <cell r="CG76">
            <v>248557000</v>
          </cell>
          <cell r="CH76" t="str">
            <v>n.a.</v>
          </cell>
          <cell r="CI76">
            <v>1298655000</v>
          </cell>
          <cell r="CJ76">
            <v>1204719000</v>
          </cell>
          <cell r="CK76">
            <v>904147000</v>
          </cell>
          <cell r="CL76" t="str">
            <v>n.a.</v>
          </cell>
          <cell r="CM76">
            <v>515543000</v>
          </cell>
          <cell r="CN76">
            <v>647470000</v>
          </cell>
          <cell r="CO76">
            <v>303572000</v>
          </cell>
          <cell r="CP76" t="str">
            <v>n.a.</v>
          </cell>
          <cell r="CQ76">
            <v>326459000</v>
          </cell>
          <cell r="CR76">
            <v>304948000</v>
          </cell>
          <cell r="CS76">
            <v>182252000</v>
          </cell>
          <cell r="CT76" t="str">
            <v>n.a.</v>
          </cell>
          <cell r="CU76">
            <v>258505000</v>
          </cell>
          <cell r="CV76">
            <v>291921000</v>
          </cell>
          <cell r="CW76">
            <v>136497000</v>
          </cell>
          <cell r="CX76" t="str">
            <v>n.a.</v>
          </cell>
          <cell r="CY76">
            <v>19773000</v>
          </cell>
          <cell r="CZ76">
            <v>153338000</v>
          </cell>
          <cell r="DA76">
            <v>337663000</v>
          </cell>
          <cell r="DB76" t="str">
            <v>n.a.</v>
          </cell>
          <cell r="DC76">
            <v>4059656000</v>
          </cell>
          <cell r="DD76">
            <v>4016105000</v>
          </cell>
          <cell r="DE76">
            <v>2663178000</v>
          </cell>
          <cell r="DF76" t="str">
            <v>n.a.</v>
          </cell>
          <cell r="DH76">
            <v>3092032000</v>
          </cell>
          <cell r="DI76">
            <v>-2895084000</v>
          </cell>
          <cell r="DJ76">
            <v>-223337000</v>
          </cell>
          <cell r="DK76">
            <v>0</v>
          </cell>
          <cell r="DL76">
            <v>-26389000</v>
          </cell>
          <cell r="DM76">
            <v>-8.534517107196821E-3</v>
          </cell>
          <cell r="DN76">
            <v>-8.4622955014733419E-3</v>
          </cell>
          <cell r="DO76" t="str">
            <v>n.a.</v>
          </cell>
          <cell r="DP76">
            <v>599501000</v>
          </cell>
          <cell r="DQ76">
            <v>86555500</v>
          </cell>
          <cell r="DS76">
            <v>2780613000</v>
          </cell>
          <cell r="DT76">
            <v>-2523690000</v>
          </cell>
          <cell r="DU76">
            <v>-156732000</v>
          </cell>
          <cell r="DV76">
            <v>0</v>
          </cell>
          <cell r="DW76">
            <v>100191000</v>
          </cell>
          <cell r="DX76">
            <v>3.6031982875718412E-2</v>
          </cell>
          <cell r="DY76">
            <v>3.7378815723792744E-2</v>
          </cell>
          <cell r="DZ76" t="str">
            <v>n.a.</v>
          </cell>
          <cell r="EA76">
            <v>446497500</v>
          </cell>
          <cell r="EB76">
            <v>245500500</v>
          </cell>
          <cell r="ED76">
            <v>1617344000</v>
          </cell>
          <cell r="EE76">
            <v>-1468265000</v>
          </cell>
          <cell r="EF76">
            <v>-109971000</v>
          </cell>
          <cell r="EG76">
            <v>0</v>
          </cell>
          <cell r="EH76">
            <v>39108000</v>
          </cell>
          <cell r="EI76">
            <v>2.4180384630604249E-2</v>
          </cell>
          <cell r="EJ76">
            <v>2.4779564019576285E-2</v>
          </cell>
          <cell r="EK76" t="str">
            <v>n.a.</v>
          </cell>
          <cell r="EL76" t="e">
            <v>#VALUE!</v>
          </cell>
          <cell r="EM76" t="e">
            <v>#VALUE!</v>
          </cell>
          <cell r="EO76">
            <v>2496663000</v>
          </cell>
          <cell r="EP76">
            <v>-2295679666.6666665</v>
          </cell>
          <cell r="EQ76">
            <v>-163346666.66666666</v>
          </cell>
          <cell r="ER76">
            <v>0</v>
          </cell>
          <cell r="ES76">
            <v>37636666.666666836</v>
          </cell>
          <cell r="ET76">
            <v>1.5074788494348991E-2</v>
          </cell>
          <cell r="EU76">
            <v>1.5305515909481317E-2</v>
          </cell>
          <cell r="EV76" t="e">
            <v>#VALUE!</v>
          </cell>
          <cell r="EW76" t="e">
            <v>#VALUE!</v>
          </cell>
          <cell r="EX76" t="e">
            <v>#VALUE!</v>
          </cell>
        </row>
        <row r="77">
          <cell r="B77" t="str">
            <v>GUANGDONG MINGYANG ELECTRIC CO.,LTD.</v>
          </cell>
          <cell r="C77" t="str">
            <v>exclude</v>
          </cell>
          <cell r="D77" t="str">
            <v>Significantly different activities</v>
          </cell>
          <cell r="H77" t="str">
            <v/>
          </cell>
          <cell r="I77" t="str">
            <v>ok，sda，智能配电设备，成套开关控制设备、变压器、箱式变电站</v>
          </cell>
          <cell r="J77" t="e">
            <v>#N/A</v>
          </cell>
          <cell r="K77" t="e">
            <v>#N/A</v>
          </cell>
          <cell r="M77" t="str">
            <v>GUANGDONG MINGYANG ELECTRIC CO.,LTD.</v>
          </cell>
          <cell r="N77" t="str">
            <v>This company is engaged in intelligent power distribution equipment. It conducts business from its registered head office located in Zhongshan, China. The company was founded in 2004. The company specializes in intelligent transformers, box-type substations, and intelligent complete switchgear equipment. It also operates branches in Germany, Russia, the Philippines, Malaysia, Vietnam, Bulgaria, and Ukraine. Its products are sold and distributed in the domestic market as well as overseas, including the mentioned countries. Its mission is to become a leading provider of intelligent power distribution equipment. The company establishes partnerships with various companies. It serves customers including power generation, power grids, data centers, rail transportation, petrochemicals, and new infrastructure projects. The company operates as a subsidiary of Mingyang Group.</v>
          </cell>
          <cell r="O77" t="str">
            <v>Wholesale</v>
          </cell>
          <cell r="P77" t="str">
            <v>www.mingyang.com.cn</v>
          </cell>
          <cell r="R77" t="str">
            <v>China</v>
          </cell>
          <cell r="S77" t="str">
            <v>301291</v>
          </cell>
          <cell r="T77" t="str">
            <v>U</v>
          </cell>
          <cell r="U77" t="str">
            <v>3699</v>
          </cell>
          <cell r="V77" t="str">
            <v>Engaged in intelligent power distribution equipment</v>
          </cell>
          <cell r="W77" t="str">
            <v>The Company is mainly engaged in the research and development, production, and sales of transmission, distribution, and control equipment applied in fields such as new energy and new infrastructure.</v>
          </cell>
          <cell r="Z77" t="str">
            <v>CN56994PC</v>
          </cell>
          <cell r="AA77">
            <v>3230280000</v>
          </cell>
          <cell r="AB77">
            <v>2026995000</v>
          </cell>
          <cell r="AC77">
            <v>1666104000</v>
          </cell>
          <cell r="AD77" t="str">
            <v>n.a.</v>
          </cell>
          <cell r="AE77">
            <v>3193666000</v>
          </cell>
          <cell r="AF77">
            <v>1985757000</v>
          </cell>
          <cell r="AG77">
            <v>1646123000</v>
          </cell>
          <cell r="AH77" t="str">
            <v>n.a.</v>
          </cell>
          <cell r="AI77">
            <v>-15382000</v>
          </cell>
          <cell r="AJ77">
            <v>-8291000</v>
          </cell>
          <cell r="AK77">
            <v>-3718000</v>
          </cell>
          <cell r="AL77" t="str">
            <v>n.a.</v>
          </cell>
          <cell r="AM77">
            <v>3178284000</v>
          </cell>
          <cell r="AN77">
            <v>1977466000</v>
          </cell>
          <cell r="AO77">
            <v>1642405000</v>
          </cell>
          <cell r="AP77" t="str">
            <v>n.a.</v>
          </cell>
          <cell r="AQ77">
            <v>51996000</v>
          </cell>
          <cell r="AR77">
            <v>49529000</v>
          </cell>
          <cell r="AS77">
            <v>23699000</v>
          </cell>
          <cell r="AT77" t="str">
            <v>n.a.</v>
          </cell>
          <cell r="AU77">
            <v>-2512650000</v>
          </cell>
          <cell r="AV77">
            <v>-1544947000</v>
          </cell>
          <cell r="AW77">
            <v>-1219933000</v>
          </cell>
          <cell r="AX77" t="str">
            <v>n.a.</v>
          </cell>
          <cell r="AY77" t="str">
            <v>n.a.</v>
          </cell>
          <cell r="AZ77" t="str">
            <v>n.a.</v>
          </cell>
          <cell r="BA77" t="str">
            <v>n.a.</v>
          </cell>
          <cell r="BB77" t="str">
            <v>n.a.</v>
          </cell>
          <cell r="BC77">
            <v>-315509000</v>
          </cell>
          <cell r="BD77">
            <v>-234064000</v>
          </cell>
          <cell r="BE77">
            <v>-190163000</v>
          </cell>
          <cell r="BF77" t="str">
            <v>n.a.</v>
          </cell>
          <cell r="BG77">
            <v>402121000</v>
          </cell>
          <cell r="BH77">
            <v>247984000</v>
          </cell>
          <cell r="BI77">
            <v>256008000</v>
          </cell>
          <cell r="BJ77" t="str">
            <v>n.a.</v>
          </cell>
          <cell r="BK77">
            <v>-45675000</v>
          </cell>
          <cell r="BL77">
            <v>-26607000</v>
          </cell>
          <cell r="BM77">
            <v>-11460000</v>
          </cell>
          <cell r="BN77" t="str">
            <v>n.a.</v>
          </cell>
          <cell r="BO77">
            <v>-24076000</v>
          </cell>
          <cell r="BP77">
            <v>-16920000</v>
          </cell>
          <cell r="BQ77">
            <v>-5289000</v>
          </cell>
          <cell r="BR77" t="str">
            <v>n.a.</v>
          </cell>
          <cell r="BS77">
            <v>-21599000</v>
          </cell>
          <cell r="BT77">
            <v>-9687000</v>
          </cell>
          <cell r="BU77">
            <v>-6171000</v>
          </cell>
          <cell r="BV77" t="str">
            <v>n.a.</v>
          </cell>
          <cell r="BW77">
            <v>265288000</v>
          </cell>
          <cell r="BX77">
            <v>161385000</v>
          </cell>
          <cell r="BY77">
            <v>178112000</v>
          </cell>
          <cell r="BZ77" t="str">
            <v>n.a.</v>
          </cell>
          <cell r="CA77">
            <v>3013635000</v>
          </cell>
          <cell r="CB77">
            <v>1969941000</v>
          </cell>
          <cell r="CC77">
            <v>1476342000</v>
          </cell>
          <cell r="CD77" t="str">
            <v>n.a.</v>
          </cell>
          <cell r="CE77">
            <v>581354000</v>
          </cell>
          <cell r="CF77">
            <v>385339000</v>
          </cell>
          <cell r="CG77">
            <v>283093000</v>
          </cell>
          <cell r="CH77" t="str">
            <v>n.a.</v>
          </cell>
          <cell r="CI77">
            <v>1382796000</v>
          </cell>
          <cell r="CJ77">
            <v>855853000</v>
          </cell>
          <cell r="CK77">
            <v>697065000</v>
          </cell>
          <cell r="CL77" t="str">
            <v>n.a.</v>
          </cell>
          <cell r="CM77">
            <v>558010000</v>
          </cell>
          <cell r="CN77">
            <v>397583000</v>
          </cell>
          <cell r="CO77">
            <v>269344000</v>
          </cell>
          <cell r="CP77" t="str">
            <v>n.a.</v>
          </cell>
          <cell r="CQ77">
            <v>403604000</v>
          </cell>
          <cell r="CR77">
            <v>281411000</v>
          </cell>
          <cell r="CS77">
            <v>211159000</v>
          </cell>
          <cell r="CT77" t="str">
            <v>n.a.</v>
          </cell>
          <cell r="CU77" t="str">
            <v>n.a.</v>
          </cell>
          <cell r="CV77" t="str">
            <v>n.a.</v>
          </cell>
          <cell r="CW77" t="str">
            <v>n.a.</v>
          </cell>
          <cell r="CX77" t="str">
            <v>n.a.</v>
          </cell>
          <cell r="CY77">
            <v>10196000</v>
          </cell>
          <cell r="CZ77">
            <v>34299000</v>
          </cell>
          <cell r="DA77">
            <v>3805000</v>
          </cell>
          <cell r="DB77" t="str">
            <v>n.a.</v>
          </cell>
          <cell r="DC77">
            <v>3797265000</v>
          </cell>
          <cell r="DD77">
            <v>2636891000</v>
          </cell>
          <cell r="DE77">
            <v>1747370000</v>
          </cell>
          <cell r="DF77" t="str">
            <v>n.a.</v>
          </cell>
          <cell r="DH77">
            <v>3178284000</v>
          </cell>
          <cell r="DI77">
            <v>-2512650000</v>
          </cell>
          <cell r="DJ77">
            <v>-315509000</v>
          </cell>
          <cell r="DK77">
            <v>-45675000</v>
          </cell>
          <cell r="DL77">
            <v>304450000</v>
          </cell>
          <cell r="DM77">
            <v>9.5790684532911466E-2</v>
          </cell>
          <cell r="DN77">
            <v>0.10593861719222475</v>
          </cell>
          <cell r="DO77" t="str">
            <v>n.a.</v>
          </cell>
          <cell r="DP77">
            <v>483346500</v>
          </cell>
          <cell r="DQ77">
            <v>22247500</v>
          </cell>
          <cell r="DS77">
            <v>1977466000</v>
          </cell>
          <cell r="DT77">
            <v>-1544947000</v>
          </cell>
          <cell r="DU77">
            <v>-234064000</v>
          </cell>
          <cell r="DV77">
            <v>-26607000</v>
          </cell>
          <cell r="DW77">
            <v>171848000</v>
          </cell>
          <cell r="DX77">
            <v>8.6903137651924228E-2</v>
          </cell>
          <cell r="DY77">
            <v>9.5174062287815026E-2</v>
          </cell>
          <cell r="DZ77" t="str">
            <v>n.a.</v>
          </cell>
          <cell r="EA77">
            <v>334216000</v>
          </cell>
          <cell r="EB77">
            <v>19052000</v>
          </cell>
          <cell r="ED77">
            <v>1642405000</v>
          </cell>
          <cell r="EE77">
            <v>-1219933000</v>
          </cell>
          <cell r="EF77">
            <v>-190163000</v>
          </cell>
          <cell r="EG77">
            <v>-11460000</v>
          </cell>
          <cell r="EH77">
            <v>220849000</v>
          </cell>
          <cell r="EI77">
            <v>0.13446683369814388</v>
          </cell>
          <cell r="EJ77">
            <v>0.15535722827662082</v>
          </cell>
          <cell r="EK77" t="str">
            <v>n.a.</v>
          </cell>
          <cell r="EL77" t="e">
            <v>#VALUE!</v>
          </cell>
          <cell r="EM77" t="e">
            <v>#VALUE!</v>
          </cell>
          <cell r="EO77">
            <v>2266051666.6666665</v>
          </cell>
          <cell r="EP77">
            <v>-1759176666.6666667</v>
          </cell>
          <cell r="EQ77">
            <v>-246578666.66666666</v>
          </cell>
          <cell r="ER77">
            <v>-27914000</v>
          </cell>
          <cell r="ES77">
            <v>232382333.3333331</v>
          </cell>
          <cell r="ET77">
            <v>0.10254944172352637</v>
          </cell>
          <cell r="EU77">
            <v>0.11426751120470573</v>
          </cell>
          <cell r="EV77" t="e">
            <v>#VALUE!</v>
          </cell>
          <cell r="EW77" t="e">
            <v>#VALUE!</v>
          </cell>
          <cell r="EX77" t="e">
            <v>#VALUE!</v>
          </cell>
        </row>
        <row r="78">
          <cell r="B78" t="str">
            <v>SHENZHEN HELLO TECH ENERGY CO.,LTD.</v>
          </cell>
          <cell r="C78" t="str">
            <v>exclude</v>
          </cell>
          <cell r="D78" t="str">
            <v>Independence(A+, A, A-, B+, B, B-,U)</v>
          </cell>
          <cell r="H78" t="str">
            <v/>
          </cell>
          <cell r="I78" t="str">
            <v>ok，indep</v>
          </cell>
          <cell r="J78" t="str">
            <v>exclude</v>
          </cell>
          <cell r="K78" t="str">
            <v>ok, indep</v>
          </cell>
          <cell r="M78" t="str">
            <v>SHENZHEN HELLO TECH ENERGY CO.,LTD.</v>
          </cell>
          <cell r="N78" t="str">
            <v>This company is engaged in manufacturing electrical equipment and components. It was incorporated in 2011 and has its registered office in Shenzhen, China. The company's business operation specialises in the production of a wide range of electrical equipment and products that comprises of insulated wire, battery, and wiring devices, such as electrical outlets, fuse boxes, and light switches. These components are ideal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guarantees product safety and quality.</v>
          </cell>
          <cell r="O78" t="str">
            <v>Manufacturing</v>
          </cell>
          <cell r="P78" t="str">
            <v>www.hello-tech.com</v>
          </cell>
          <cell r="R78" t="str">
            <v>China</v>
          </cell>
          <cell r="S78" t="str">
            <v>301327</v>
          </cell>
          <cell r="T78" t="str">
            <v>D</v>
          </cell>
          <cell r="U78" t="str">
            <v>3699</v>
          </cell>
          <cell r="V78" t="str">
            <v>Engaged in manufacturing electrical equipment and components</v>
          </cell>
          <cell r="W78" t="str">
            <v>The Company is engaged in the research and development, production and sales of portable energy storage equipment.</v>
          </cell>
          <cell r="Z78" t="str">
            <v>CN55504PC</v>
          </cell>
          <cell r="AA78">
            <v>3219973000</v>
          </cell>
          <cell r="AB78">
            <v>2322496000</v>
          </cell>
          <cell r="AC78">
            <v>1069583000</v>
          </cell>
          <cell r="AD78">
            <v>319950000</v>
          </cell>
          <cell r="AE78">
            <v>3202179000</v>
          </cell>
          <cell r="AF78">
            <v>2299051000</v>
          </cell>
          <cell r="AG78">
            <v>1068626000</v>
          </cell>
          <cell r="AH78">
            <v>316738000</v>
          </cell>
          <cell r="AI78">
            <v>-4466000</v>
          </cell>
          <cell r="AJ78">
            <v>-4062000</v>
          </cell>
          <cell r="AK78">
            <v>-3051000</v>
          </cell>
          <cell r="AL78">
            <v>-1341000</v>
          </cell>
          <cell r="AM78">
            <v>3197713000</v>
          </cell>
          <cell r="AN78">
            <v>2294989000</v>
          </cell>
          <cell r="AO78">
            <v>1065575000</v>
          </cell>
          <cell r="AP78">
            <v>315397000</v>
          </cell>
          <cell r="AQ78">
            <v>22260000</v>
          </cell>
          <cell r="AR78">
            <v>27507000</v>
          </cell>
          <cell r="AS78">
            <v>4008000</v>
          </cell>
          <cell r="AT78">
            <v>4553000</v>
          </cell>
          <cell r="AU78">
            <v>-1775039000</v>
          </cell>
          <cell r="AV78">
            <v>-1204195000</v>
          </cell>
          <cell r="AW78">
            <v>-468647000</v>
          </cell>
          <cell r="AX78">
            <v>-161943000</v>
          </cell>
          <cell r="AY78" t="str">
            <v>n.a.</v>
          </cell>
          <cell r="AZ78" t="str">
            <v>n.a.</v>
          </cell>
          <cell r="BA78" t="str">
            <v>n.a.</v>
          </cell>
          <cell r="BB78" t="str">
            <v>n.a.</v>
          </cell>
          <cell r="BC78">
            <v>-1135444000</v>
          </cell>
          <cell r="BD78">
            <v>-739213000</v>
          </cell>
          <cell r="BE78">
            <v>-296327000</v>
          </cell>
          <cell r="BF78">
            <v>-118606000</v>
          </cell>
          <cell r="BG78">
            <v>309490000</v>
          </cell>
          <cell r="BH78">
            <v>379088000</v>
          </cell>
          <cell r="BI78">
            <v>304609000</v>
          </cell>
          <cell r="BJ78">
            <v>39401000</v>
          </cell>
          <cell r="BK78">
            <v>-8174000</v>
          </cell>
          <cell r="BL78">
            <v>0</v>
          </cell>
          <cell r="BM78">
            <v>0</v>
          </cell>
          <cell r="BN78">
            <v>0</v>
          </cell>
          <cell r="BO78">
            <v>-7040000</v>
          </cell>
          <cell r="BP78">
            <v>0</v>
          </cell>
          <cell r="BQ78">
            <v>0</v>
          </cell>
          <cell r="BR78">
            <v>0</v>
          </cell>
          <cell r="BS78">
            <v>-1134000</v>
          </cell>
          <cell r="BT78">
            <v>0</v>
          </cell>
          <cell r="BU78">
            <v>0</v>
          </cell>
          <cell r="BV78">
            <v>0</v>
          </cell>
          <cell r="BW78">
            <v>286681000</v>
          </cell>
          <cell r="BX78">
            <v>279307000</v>
          </cell>
          <cell r="BY78">
            <v>233812000</v>
          </cell>
          <cell r="BZ78">
            <v>36452000</v>
          </cell>
          <cell r="CA78">
            <v>7278813000</v>
          </cell>
          <cell r="CB78">
            <v>1248561000</v>
          </cell>
          <cell r="CC78">
            <v>548575000</v>
          </cell>
          <cell r="CD78">
            <v>197379000</v>
          </cell>
          <cell r="CE78">
            <v>851393000</v>
          </cell>
          <cell r="CF78">
            <v>632092000</v>
          </cell>
          <cell r="CG78">
            <v>201060000</v>
          </cell>
          <cell r="CH78">
            <v>93533000</v>
          </cell>
          <cell r="CI78">
            <v>74809000</v>
          </cell>
          <cell r="CJ78">
            <v>74117000</v>
          </cell>
          <cell r="CK78">
            <v>66893000</v>
          </cell>
          <cell r="CL78">
            <v>27651000</v>
          </cell>
          <cell r="CM78">
            <v>65561000</v>
          </cell>
          <cell r="CN78">
            <v>44372000</v>
          </cell>
          <cell r="CO78">
            <v>17703000</v>
          </cell>
          <cell r="CP78">
            <v>11620000</v>
          </cell>
          <cell r="CQ78">
            <v>6203986000</v>
          </cell>
          <cell r="CR78">
            <v>446876000</v>
          </cell>
          <cell r="CS78">
            <v>233189000</v>
          </cell>
          <cell r="CT78">
            <v>60232000</v>
          </cell>
          <cell r="CU78">
            <v>302233000</v>
          </cell>
          <cell r="CV78">
            <v>268276000</v>
          </cell>
          <cell r="CW78">
            <v>122964000</v>
          </cell>
          <cell r="CX78">
            <v>36287000</v>
          </cell>
          <cell r="CY78">
            <v>36593000</v>
          </cell>
          <cell r="CZ78">
            <v>13371000</v>
          </cell>
          <cell r="DA78">
            <v>3604000</v>
          </cell>
          <cell r="DB78">
            <v>1942000</v>
          </cell>
          <cell r="DC78">
            <v>7545237000</v>
          </cell>
          <cell r="DD78">
            <v>1404248000</v>
          </cell>
          <cell r="DE78">
            <v>580791000</v>
          </cell>
          <cell r="DF78">
            <v>208826000</v>
          </cell>
          <cell r="DH78">
            <v>3197713000</v>
          </cell>
          <cell r="DI78">
            <v>-1775039000</v>
          </cell>
          <cell r="DJ78">
            <v>-1135444000</v>
          </cell>
          <cell r="DK78">
            <v>-8174000</v>
          </cell>
          <cell r="DL78">
            <v>279056000</v>
          </cell>
          <cell r="DM78">
            <v>8.7267368897709086E-2</v>
          </cell>
          <cell r="DN78">
            <v>9.5611097843974133E-2</v>
          </cell>
          <cell r="DO78" t="str">
            <v>n.a.</v>
          </cell>
          <cell r="DP78">
            <v>741742500</v>
          </cell>
          <cell r="DQ78">
            <v>24982000</v>
          </cell>
          <cell r="DS78">
            <v>2294989000</v>
          </cell>
          <cell r="DT78">
            <v>-1204195000</v>
          </cell>
          <cell r="DU78">
            <v>-739213000</v>
          </cell>
          <cell r="DV78">
            <v>0</v>
          </cell>
          <cell r="DW78">
            <v>351581000</v>
          </cell>
          <cell r="DX78">
            <v>0.15319506978029088</v>
          </cell>
          <cell r="DY78">
            <v>0.18090951565497312</v>
          </cell>
          <cell r="DZ78" t="str">
            <v>n.a.</v>
          </cell>
          <cell r="EA78">
            <v>416576000</v>
          </cell>
          <cell r="EB78">
            <v>8487500</v>
          </cell>
          <cell r="ED78">
            <v>1065575000</v>
          </cell>
          <cell r="EE78">
            <v>-468647000</v>
          </cell>
          <cell r="EF78">
            <v>-296327000</v>
          </cell>
          <cell r="EG78">
            <v>0</v>
          </cell>
          <cell r="EH78">
            <v>300601000</v>
          </cell>
          <cell r="EI78">
            <v>0.28210215142059453</v>
          </cell>
          <cell r="EJ78">
            <v>0.39295583902197984</v>
          </cell>
          <cell r="EK78" t="str">
            <v>n.a.</v>
          </cell>
          <cell r="EL78">
            <v>147296500</v>
          </cell>
          <cell r="EM78">
            <v>2773000</v>
          </cell>
          <cell r="EO78">
            <v>2186092333.3333335</v>
          </cell>
          <cell r="EP78">
            <v>-1149293666.6666667</v>
          </cell>
          <cell r="EQ78">
            <v>-723661333.33333337</v>
          </cell>
          <cell r="ER78">
            <v>-2724666.6666666665</v>
          </cell>
          <cell r="ES78">
            <v>310412666.66666669</v>
          </cell>
          <cell r="ET78">
            <v>0.14199430734627402</v>
          </cell>
          <cell r="EU78">
            <v>0.1654934326916874</v>
          </cell>
          <cell r="EV78" t="e">
            <v>#VALUE!</v>
          </cell>
          <cell r="EW78">
            <v>435205000</v>
          </cell>
          <cell r="EX78">
            <v>12080833.333333334</v>
          </cell>
        </row>
        <row r="79">
          <cell r="B79" t="str">
            <v>SICHUAN CHANGHONG NEWENERGY TECHNOLOGY CO.,LTD.</v>
          </cell>
          <cell r="C79" t="str">
            <v>exclude</v>
          </cell>
          <cell r="D79" t="str">
            <v>Independence(A+, A, A-, B+, B, B-,U)</v>
          </cell>
          <cell r="H79" t="str">
            <v/>
          </cell>
          <cell r="I79" t="str">
            <v>ok，indep</v>
          </cell>
          <cell r="J79" t="str">
            <v>exclude</v>
          </cell>
          <cell r="K79" t="str">
            <v>ok, indep</v>
          </cell>
          <cell r="M79" t="str">
            <v>SICHUAN CHANGHONG NEWENERGY TECHNOLOGY CO.,LTD.</v>
          </cell>
          <cell r="N79" t="str">
            <v>This company, with registered office address in Mianyang, Sichuan, China, is engaged in the production of batteries. It was incorporated in 2006. The company's product offering includes alkaline batteries, lithium batteries, carbon batteries, rechargeable batteries and button cell batteries. It produces AAA, AA, C, sub-C, D and 9V alkaline batteries. In addition to alkaline batteries the company produces lithium and nickel-metal hydride (NiMH) rechargeable batteries. It produces more than 800 million pieces of batteries annually. The company is a subsidiary of Sichuan Changhong Electric Co., Ltd., a Chinese consumer electronics company based in Mianyang, Sichuan, China. It is one of the largest Chinese consumer electronics and home appliances providers specializing in R&amp;D, manufacturing and marketing of various series of products including TV, refrigerator, air conditioner, cell phone, electronic components and compressors.</v>
          </cell>
          <cell r="O79" t="str">
            <v>Manufacturing</v>
          </cell>
          <cell r="P79" t="str">
            <v>www.changhongnewenergy.com</v>
          </cell>
          <cell r="R79" t="str">
            <v>China</v>
          </cell>
          <cell r="S79" t="str">
            <v>836239</v>
          </cell>
          <cell r="T79" t="str">
            <v>D</v>
          </cell>
          <cell r="U79" t="str">
            <v>3691</v>
          </cell>
          <cell r="V79" t="str">
            <v>Engaged in the production of batteries</v>
          </cell>
          <cell r="W79" t="str">
            <v>The Company is mainly engaged in the research and development, production and sales of green, environmental protection, high energy alkaline manganese batteries.</v>
          </cell>
          <cell r="Z79" t="str">
            <v>CN47595PC</v>
          </cell>
          <cell r="AA79">
            <v>3216091000</v>
          </cell>
          <cell r="AB79">
            <v>3081561000</v>
          </cell>
          <cell r="AC79">
            <v>1955783000</v>
          </cell>
          <cell r="AD79">
            <v>1421870000</v>
          </cell>
          <cell r="AE79">
            <v>3118863000</v>
          </cell>
          <cell r="AF79">
            <v>3031700000</v>
          </cell>
          <cell r="AG79">
            <v>1942542000</v>
          </cell>
          <cell r="AH79">
            <v>1411366000</v>
          </cell>
          <cell r="AI79">
            <v>-10600000</v>
          </cell>
          <cell r="AJ79">
            <v>-8018000</v>
          </cell>
          <cell r="AK79">
            <v>-6645000</v>
          </cell>
          <cell r="AL79">
            <v>-5564000</v>
          </cell>
          <cell r="AM79">
            <v>3108263000</v>
          </cell>
          <cell r="AN79">
            <v>3023682000</v>
          </cell>
          <cell r="AO79">
            <v>1935897000</v>
          </cell>
          <cell r="AP79">
            <v>1405802000</v>
          </cell>
          <cell r="AQ79">
            <v>107828000</v>
          </cell>
          <cell r="AR79">
            <v>57879000</v>
          </cell>
          <cell r="AS79">
            <v>19886000</v>
          </cell>
          <cell r="AT79">
            <v>16068000</v>
          </cell>
          <cell r="AU79">
            <v>-2567929000</v>
          </cell>
          <cell r="AV79">
            <v>-2283947000</v>
          </cell>
          <cell r="AW79">
            <v>-1389743000</v>
          </cell>
          <cell r="AX79">
            <v>-1041021000</v>
          </cell>
          <cell r="AY79" t="str">
            <v>n.a.</v>
          </cell>
          <cell r="AZ79" t="str">
            <v>n.a.</v>
          </cell>
          <cell r="BA79" t="str">
            <v>n.a.</v>
          </cell>
          <cell r="BB79" t="str">
            <v>n.a.</v>
          </cell>
          <cell r="BC79">
            <v>-304865000</v>
          </cell>
          <cell r="BD79">
            <v>-294283000</v>
          </cell>
          <cell r="BE79">
            <v>-226041000</v>
          </cell>
          <cell r="BF79">
            <v>-162488000</v>
          </cell>
          <cell r="BG79">
            <v>343297000</v>
          </cell>
          <cell r="BH79">
            <v>503331000</v>
          </cell>
          <cell r="BI79">
            <v>339999000</v>
          </cell>
          <cell r="BJ79">
            <v>218361000</v>
          </cell>
          <cell r="BK79">
            <v>-140611000</v>
          </cell>
          <cell r="BL79">
            <v>-82070000</v>
          </cell>
          <cell r="BM79">
            <v>-70797000</v>
          </cell>
          <cell r="BN79">
            <v>-51317000</v>
          </cell>
          <cell r="BO79">
            <v>-132620000</v>
          </cell>
          <cell r="BP79">
            <v>-75616000</v>
          </cell>
          <cell r="BQ79">
            <v>-64431000</v>
          </cell>
          <cell r="BR79">
            <v>-45091000</v>
          </cell>
          <cell r="BS79">
            <v>-7991000</v>
          </cell>
          <cell r="BT79">
            <v>-6454000</v>
          </cell>
          <cell r="BU79">
            <v>-6366000</v>
          </cell>
          <cell r="BV79">
            <v>-6226000</v>
          </cell>
          <cell r="BW79">
            <v>112142000</v>
          </cell>
          <cell r="BX79">
            <v>252875000</v>
          </cell>
          <cell r="BY79">
            <v>161905000</v>
          </cell>
          <cell r="BZ79">
            <v>104730000</v>
          </cell>
          <cell r="CA79">
            <v>2394039000</v>
          </cell>
          <cell r="CB79">
            <v>2200134000</v>
          </cell>
          <cell r="CC79">
            <v>1247823000</v>
          </cell>
          <cell r="CD79">
            <v>757740000</v>
          </cell>
          <cell r="CE79">
            <v>999054000</v>
          </cell>
          <cell r="CF79">
            <v>718801000</v>
          </cell>
          <cell r="CG79">
            <v>302401000</v>
          </cell>
          <cell r="CH79">
            <v>262814000</v>
          </cell>
          <cell r="CI79">
            <v>512899000</v>
          </cell>
          <cell r="CJ79">
            <v>658087000</v>
          </cell>
          <cell r="CK79">
            <v>392449000</v>
          </cell>
          <cell r="CL79">
            <v>263050000</v>
          </cell>
          <cell r="CM79">
            <v>578907000</v>
          </cell>
          <cell r="CN79">
            <v>517552000</v>
          </cell>
          <cell r="CO79">
            <v>335823000</v>
          </cell>
          <cell r="CP79">
            <v>79332000</v>
          </cell>
          <cell r="CQ79">
            <v>291791000</v>
          </cell>
          <cell r="CR79">
            <v>289860000</v>
          </cell>
          <cell r="CS79">
            <v>215116000</v>
          </cell>
          <cell r="CT79">
            <v>152045000</v>
          </cell>
          <cell r="CU79">
            <v>32877000</v>
          </cell>
          <cell r="CV79">
            <v>2534000</v>
          </cell>
          <cell r="CW79">
            <v>6301000</v>
          </cell>
          <cell r="CX79" t="str">
            <v>n.a.</v>
          </cell>
          <cell r="CY79">
            <v>65967000</v>
          </cell>
          <cell r="CZ79">
            <v>302413000</v>
          </cell>
          <cell r="DA79">
            <v>215092000</v>
          </cell>
          <cell r="DB79">
            <v>96377000</v>
          </cell>
          <cell r="DC79">
            <v>4420826000</v>
          </cell>
          <cell r="DD79">
            <v>3896847000</v>
          </cell>
          <cell r="DE79">
            <v>2247523000</v>
          </cell>
          <cell r="DF79">
            <v>1595550000</v>
          </cell>
          <cell r="DH79">
            <v>3108263000</v>
          </cell>
          <cell r="DI79">
            <v>-2567929000</v>
          </cell>
          <cell r="DJ79">
            <v>-304865000</v>
          </cell>
          <cell r="DK79">
            <v>-140611000</v>
          </cell>
          <cell r="DL79">
            <v>94858000</v>
          </cell>
          <cell r="DM79">
            <v>3.0518009576409717E-2</v>
          </cell>
          <cell r="DN79">
            <v>3.1478676115556985E-2</v>
          </cell>
          <cell r="DO79" t="str">
            <v>n.a.</v>
          </cell>
          <cell r="DP79">
            <v>858927500</v>
          </cell>
          <cell r="DQ79">
            <v>184190000</v>
          </cell>
          <cell r="DS79">
            <v>3023682000</v>
          </cell>
          <cell r="DT79">
            <v>-2283947000</v>
          </cell>
          <cell r="DU79">
            <v>-294283000</v>
          </cell>
          <cell r="DV79">
            <v>-82070000</v>
          </cell>
          <cell r="DW79">
            <v>363382000</v>
          </cell>
          <cell r="DX79">
            <v>0.12017864312450846</v>
          </cell>
          <cell r="DY79">
            <v>0.13659436905612149</v>
          </cell>
          <cell r="DZ79" t="str">
            <v>n.a.</v>
          </cell>
          <cell r="EA79">
            <v>510601000</v>
          </cell>
          <cell r="EB79">
            <v>258752500</v>
          </cell>
          <cell r="ED79">
            <v>1935897000</v>
          </cell>
          <cell r="EE79">
            <v>-1389743000</v>
          </cell>
          <cell r="EF79">
            <v>-226041000</v>
          </cell>
          <cell r="EG79">
            <v>-70797000</v>
          </cell>
          <cell r="EH79">
            <v>249316000</v>
          </cell>
          <cell r="EI79">
            <v>0.12878577734249291</v>
          </cell>
          <cell r="EJ79">
            <v>0.14782331829897288</v>
          </cell>
          <cell r="EK79" t="str">
            <v>n.a.</v>
          </cell>
          <cell r="EL79">
            <v>282607500</v>
          </cell>
          <cell r="EM79">
            <v>155734500</v>
          </cell>
          <cell r="EO79">
            <v>2689280666.6666665</v>
          </cell>
          <cell r="EP79">
            <v>-2080539666.6666667</v>
          </cell>
          <cell r="EQ79">
            <v>-275063000</v>
          </cell>
          <cell r="ER79">
            <v>-97826000</v>
          </cell>
          <cell r="ES79">
            <v>235851999.99999976</v>
          </cell>
          <cell r="ET79">
            <v>8.7700775498578104E-2</v>
          </cell>
          <cell r="EU79">
            <v>9.6131590538737113E-2</v>
          </cell>
          <cell r="EV79" t="e">
            <v>#VALUE!</v>
          </cell>
          <cell r="EW79">
            <v>550712000</v>
          </cell>
          <cell r="EX79">
            <v>199559000</v>
          </cell>
        </row>
        <row r="80">
          <cell r="B80" t="str">
            <v>SHANGHAI STEP ELECTRIC CORPORATION</v>
          </cell>
          <cell r="C80" t="str">
            <v>exclude</v>
          </cell>
          <cell r="D80" t="str">
            <v>Lev SDA/SDP</v>
          </cell>
          <cell r="H80" t="str">
            <v/>
          </cell>
          <cell r="I80" t="str">
            <v>ok，sda/sdp</v>
          </cell>
          <cell r="J80" t="str">
            <v>exclude</v>
          </cell>
          <cell r="K80" t="str">
            <v>ok, sda/sdp</v>
          </cell>
          <cell r="M80" t="str">
            <v>SHANGHAI STEP ELECTRIC CORPORATION</v>
          </cell>
          <cell r="N80" t="str">
            <v>This company is engaged in the manufacture of elevator control systems. It was founded in the year 1995 and its registered head office is located in Jiading, in the city of Shanghai, in East China region. The company offers a wide range of products, including servo drive, elevator inverter, elevator integrated drive and controller, general vector inverter, elevator main controller board, car controller board, and indicator board. Its products are extensively used for the control and drive of elevators, escalators, harbor cranes, hoisting equipment, industrial fans, and water pumps, in industries such as power generation, mining, plastic and rubber processing, packaging, and construction. It strives to achieve customer satisfaction, foster employee pride, and bring benefits to the community.</v>
          </cell>
          <cell r="O80" t="str">
            <v>Manufacturing</v>
          </cell>
          <cell r="P80" t="str">
            <v>www.steprobots.com</v>
          </cell>
          <cell r="R80" t="str">
            <v>China</v>
          </cell>
          <cell r="S80" t="str">
            <v>002527</v>
          </cell>
          <cell r="T80" t="str">
            <v>A+</v>
          </cell>
          <cell r="U80" t="str">
            <v>3699</v>
          </cell>
          <cell r="V80" t="str">
            <v>Engaged in the manufacture of elevator control systems</v>
          </cell>
          <cell r="W80" t="str">
            <v>The Company is mainly engaged in the production of electronic control equipment, processing, machinery and equipment, communications equipment (except special control), approved the sale of instrumentation and consulting services.</v>
          </cell>
          <cell r="Z80" t="str">
            <v>CN40237PC</v>
          </cell>
          <cell r="AA80">
            <v>3149614000</v>
          </cell>
          <cell r="AB80">
            <v>4340035000</v>
          </cell>
          <cell r="AC80">
            <v>4013862000</v>
          </cell>
          <cell r="AD80">
            <v>3600423000</v>
          </cell>
          <cell r="AE80">
            <v>3097171000</v>
          </cell>
          <cell r="AF80">
            <v>4264213000</v>
          </cell>
          <cell r="AG80">
            <v>3957063000</v>
          </cell>
          <cell r="AH80">
            <v>3533969000</v>
          </cell>
          <cell r="AI80">
            <v>-13495000</v>
          </cell>
          <cell r="AJ80">
            <v>-18682000</v>
          </cell>
          <cell r="AK80">
            <v>-17325000</v>
          </cell>
          <cell r="AL80">
            <v>-16482000</v>
          </cell>
          <cell r="AM80">
            <v>3083676000</v>
          </cell>
          <cell r="AN80">
            <v>4245531000</v>
          </cell>
          <cell r="AO80">
            <v>3939738000</v>
          </cell>
          <cell r="AP80">
            <v>3517487000</v>
          </cell>
          <cell r="AQ80">
            <v>65938000</v>
          </cell>
          <cell r="AR80">
            <v>94504000</v>
          </cell>
          <cell r="AS80">
            <v>74124000</v>
          </cell>
          <cell r="AT80">
            <v>82936000</v>
          </cell>
          <cell r="AU80">
            <v>-2474175000</v>
          </cell>
          <cell r="AV80">
            <v>-3342216000</v>
          </cell>
          <cell r="AW80">
            <v>-3108719000</v>
          </cell>
          <cell r="AX80">
            <v>-2729639000</v>
          </cell>
          <cell r="AY80" t="str">
            <v>n.a.</v>
          </cell>
          <cell r="AZ80" t="str">
            <v>n.a.</v>
          </cell>
          <cell r="BA80" t="str">
            <v>n.a.</v>
          </cell>
          <cell r="BB80" t="str">
            <v>n.a.</v>
          </cell>
          <cell r="BC80">
            <v>-663065000</v>
          </cell>
          <cell r="BD80">
            <v>-657049000</v>
          </cell>
          <cell r="BE80">
            <v>-584395000</v>
          </cell>
          <cell r="BF80">
            <v>-590383000</v>
          </cell>
          <cell r="BG80">
            <v>12374000</v>
          </cell>
          <cell r="BH80">
            <v>340770000</v>
          </cell>
          <cell r="BI80">
            <v>320748000</v>
          </cell>
          <cell r="BJ80">
            <v>280401000</v>
          </cell>
          <cell r="BK80">
            <v>-852111000</v>
          </cell>
          <cell r="BL80">
            <v>-84582000</v>
          </cell>
          <cell r="BM80">
            <v>-92399000</v>
          </cell>
          <cell r="BN80">
            <v>-86311000</v>
          </cell>
          <cell r="BO80">
            <v>-73943000</v>
          </cell>
          <cell r="BP80">
            <v>-58596000</v>
          </cell>
          <cell r="BQ80">
            <v>-52219000</v>
          </cell>
          <cell r="BR80">
            <v>-47555000</v>
          </cell>
          <cell r="BS80">
            <v>-778168000</v>
          </cell>
          <cell r="BT80">
            <v>-25986000</v>
          </cell>
          <cell r="BU80">
            <v>-40180000</v>
          </cell>
          <cell r="BV80">
            <v>-38756000</v>
          </cell>
          <cell r="BW80">
            <v>-1056952000</v>
          </cell>
          <cell r="BX80">
            <v>150175000</v>
          </cell>
          <cell r="BY80">
            <v>86798000</v>
          </cell>
          <cell r="BZ80">
            <v>53590000</v>
          </cell>
          <cell r="CA80">
            <v>4611165000</v>
          </cell>
          <cell r="CB80">
            <v>3992017000</v>
          </cell>
          <cell r="CC80">
            <v>3716046000</v>
          </cell>
          <cell r="CD80">
            <v>4098143000</v>
          </cell>
          <cell r="CE80">
            <v>1509744000</v>
          </cell>
          <cell r="CF80">
            <v>1128545000</v>
          </cell>
          <cell r="CG80">
            <v>803436000</v>
          </cell>
          <cell r="CH80">
            <v>941508000</v>
          </cell>
          <cell r="CI80">
            <v>809268000</v>
          </cell>
          <cell r="CJ80">
            <v>999894000</v>
          </cell>
          <cell r="CK80">
            <v>847923000</v>
          </cell>
          <cell r="CL80">
            <v>901065000</v>
          </cell>
          <cell r="CM80">
            <v>892398000</v>
          </cell>
          <cell r="CN80">
            <v>391936000</v>
          </cell>
          <cell r="CO80">
            <v>687340000</v>
          </cell>
          <cell r="CP80">
            <v>1149168000</v>
          </cell>
          <cell r="CQ80">
            <v>1330806000</v>
          </cell>
          <cell r="CR80">
            <v>1380476000</v>
          </cell>
          <cell r="CS80">
            <v>1306403000</v>
          </cell>
          <cell r="CT80">
            <v>1062618000</v>
          </cell>
          <cell r="CU80">
            <v>35130000</v>
          </cell>
          <cell r="CV80">
            <v>249067000</v>
          </cell>
          <cell r="CW80">
            <v>144957000</v>
          </cell>
          <cell r="CX80" t="str">
            <v>n.a.</v>
          </cell>
          <cell r="CY80">
            <v>82306000</v>
          </cell>
          <cell r="CZ80">
            <v>357504000</v>
          </cell>
          <cell r="DA80">
            <v>248967000</v>
          </cell>
          <cell r="DB80">
            <v>185868000</v>
          </cell>
          <cell r="DC80">
            <v>5979773000</v>
          </cell>
          <cell r="DD80">
            <v>6457303000</v>
          </cell>
          <cell r="DE80">
            <v>6064218000</v>
          </cell>
          <cell r="DF80">
            <v>6357452000</v>
          </cell>
          <cell r="DH80">
            <v>3083676000</v>
          </cell>
          <cell r="DI80">
            <v>-2474175000</v>
          </cell>
          <cell r="DJ80">
            <v>-663065000</v>
          </cell>
          <cell r="DK80">
            <v>-852111000</v>
          </cell>
          <cell r="DL80">
            <v>-905675000</v>
          </cell>
          <cell r="DM80">
            <v>-0.29369979206635199</v>
          </cell>
          <cell r="DN80">
            <v>-0.22702314236074991</v>
          </cell>
          <cell r="DO80" t="str">
            <v>n.a.</v>
          </cell>
          <cell r="DP80">
            <v>1319144500</v>
          </cell>
          <cell r="DQ80">
            <v>219905000</v>
          </cell>
          <cell r="DS80">
            <v>4245531000</v>
          </cell>
          <cell r="DT80">
            <v>-3342216000</v>
          </cell>
          <cell r="DU80">
            <v>-657049000</v>
          </cell>
          <cell r="DV80">
            <v>-84582000</v>
          </cell>
          <cell r="DW80">
            <v>161684000</v>
          </cell>
          <cell r="DX80">
            <v>3.8083339869618191E-2</v>
          </cell>
          <cell r="DY80">
            <v>3.959110123371419E-2</v>
          </cell>
          <cell r="DZ80" t="str">
            <v>n.a.</v>
          </cell>
          <cell r="EA80">
            <v>965990500</v>
          </cell>
          <cell r="EB80">
            <v>303235500</v>
          </cell>
          <cell r="ED80">
            <v>3939738000</v>
          </cell>
          <cell r="EE80">
            <v>-3108719000</v>
          </cell>
          <cell r="EF80">
            <v>-584395000</v>
          </cell>
          <cell r="EG80">
            <v>-92399000</v>
          </cell>
          <cell r="EH80">
            <v>154225000</v>
          </cell>
          <cell r="EI80">
            <v>3.9146004125147411E-2</v>
          </cell>
          <cell r="EJ80">
            <v>4.0740845428347494E-2</v>
          </cell>
          <cell r="EK80" t="str">
            <v>n.a.</v>
          </cell>
          <cell r="EL80">
            <v>872472000</v>
          </cell>
          <cell r="EM80">
            <v>217417500</v>
          </cell>
          <cell r="EO80">
            <v>3756315000</v>
          </cell>
          <cell r="EP80">
            <v>-2975036666.6666665</v>
          </cell>
          <cell r="EQ80">
            <v>-634836333.33333337</v>
          </cell>
          <cell r="ER80">
            <v>-343030666.66666669</v>
          </cell>
          <cell r="ES80">
            <v>-196588666.66666657</v>
          </cell>
          <cell r="ET80">
            <v>-5.233551144317411E-2</v>
          </cell>
          <cell r="EU80">
            <v>-4.9732723902285815E-2</v>
          </cell>
          <cell r="EV80" t="e">
            <v>#VALUE!</v>
          </cell>
          <cell r="EW80">
            <v>1052535666.6666666</v>
          </cell>
          <cell r="EX80">
            <v>246852666.66666666</v>
          </cell>
        </row>
        <row r="81">
          <cell r="B81" t="str">
            <v>SHANDONG HI-TECH SPRING MATERIAL TECHNOLOGY CO., LTD.</v>
          </cell>
          <cell r="C81" t="str">
            <v>exclude</v>
          </cell>
          <cell r="D81" t="str">
            <v>Independence(A+, A, A-, B+, B, B-,U)</v>
          </cell>
          <cell r="H81" t="str">
            <v/>
          </cell>
          <cell r="I81" t="str">
            <v>ok，indep</v>
          </cell>
          <cell r="J81" t="e">
            <v>#N/A</v>
          </cell>
          <cell r="K81" t="e">
            <v>#N/A</v>
          </cell>
          <cell r="M81" t="str">
            <v>SHANDONG HI-TECH SPRING MATERIAL TECHNOLOGY CO., LTD.</v>
          </cell>
          <cell r="N81" t="str">
            <v>This company is engaged in the production and sale of chemicals. It was founded in 2002. The registered head office of the company is strategically located in the city of Dongying, Shandong Province, People's Republic of China. The company offers dimethyl carbonate, propylene glycol, isopropyl alcohol, propylene carbonate and diisopropyl. It produces 45000MT dimethyl carbonate, 36000MT propylene glycol, 30000MT isopropyl alcohol, 60000MT propylene carbonate and 3000mt diisopropyl annually. The company principally conducts its business operations within the country.</v>
          </cell>
          <cell r="O81" t="str">
            <v>Manufacturing; Wholesale</v>
          </cell>
          <cell r="P81" t="str">
            <v>www.hi-techspring.com</v>
          </cell>
          <cell r="R81" t="str">
            <v>China</v>
          </cell>
          <cell r="S81" t="str">
            <v>301292</v>
          </cell>
          <cell r="T81" t="str">
            <v>D</v>
          </cell>
          <cell r="U81" t="str">
            <v>3691</v>
          </cell>
          <cell r="V81" t="str">
            <v>Engaged in the production and sale of chemicals</v>
          </cell>
          <cell r="W81" t="str">
            <v>The Company is mainly engaged in the research, development, production and sales of carbonate series lithium ion battery electrolyte solvent and high-end propylene glycol, isopropanol and other Fine chemical.</v>
          </cell>
          <cell r="Z81" t="str">
            <v>CN56998PC</v>
          </cell>
          <cell r="AA81">
            <v>3026812000</v>
          </cell>
          <cell r="AB81">
            <v>3064649000</v>
          </cell>
          <cell r="AC81">
            <v>1659284000</v>
          </cell>
          <cell r="AD81" t="str">
            <v>n.a.</v>
          </cell>
          <cell r="AE81">
            <v>3027588000</v>
          </cell>
          <cell r="AF81">
            <v>3071409000</v>
          </cell>
          <cell r="AG81">
            <v>1660230000</v>
          </cell>
          <cell r="AH81" t="str">
            <v>n.a.</v>
          </cell>
          <cell r="AI81">
            <v>-12828000</v>
          </cell>
          <cell r="AJ81">
            <v>-12924000</v>
          </cell>
          <cell r="AK81">
            <v>-4740000</v>
          </cell>
          <cell r="AL81" t="str">
            <v>n.a.</v>
          </cell>
          <cell r="AM81">
            <v>3014760000</v>
          </cell>
          <cell r="AN81">
            <v>3058485000</v>
          </cell>
          <cell r="AO81">
            <v>1655490000</v>
          </cell>
          <cell r="AP81" t="str">
            <v>n.a.</v>
          </cell>
          <cell r="AQ81">
            <v>12052000</v>
          </cell>
          <cell r="AR81">
            <v>6164000</v>
          </cell>
          <cell r="AS81">
            <v>3794000</v>
          </cell>
          <cell r="AT81" t="str">
            <v>n.a.</v>
          </cell>
          <cell r="AU81">
            <v>-2423091000</v>
          </cell>
          <cell r="AV81">
            <v>-2109562000</v>
          </cell>
          <cell r="AW81">
            <v>-1302932000</v>
          </cell>
          <cell r="AX81" t="str">
            <v>n.a.</v>
          </cell>
          <cell r="AY81" t="str">
            <v>n.a.</v>
          </cell>
          <cell r="AZ81" t="str">
            <v>n.a.</v>
          </cell>
          <cell r="BA81" t="str">
            <v>n.a.</v>
          </cell>
          <cell r="BB81" t="str">
            <v>n.a.</v>
          </cell>
          <cell r="BC81">
            <v>-269234000</v>
          </cell>
          <cell r="BD81">
            <v>-206978000</v>
          </cell>
          <cell r="BE81">
            <v>-157412000</v>
          </cell>
          <cell r="BF81" t="str">
            <v>n.a.</v>
          </cell>
          <cell r="BG81">
            <v>334487000</v>
          </cell>
          <cell r="BH81">
            <v>748109000</v>
          </cell>
          <cell r="BI81">
            <v>198940000</v>
          </cell>
          <cell r="BJ81" t="str">
            <v>n.a.</v>
          </cell>
          <cell r="BK81">
            <v>0</v>
          </cell>
          <cell r="BL81">
            <v>-22293000</v>
          </cell>
          <cell r="BM81">
            <v>0</v>
          </cell>
          <cell r="BN81" t="str">
            <v>n.a.</v>
          </cell>
          <cell r="BO81">
            <v>0</v>
          </cell>
          <cell r="BP81">
            <v>-13508000</v>
          </cell>
          <cell r="BQ81">
            <v>0</v>
          </cell>
          <cell r="BR81" t="str">
            <v>n.a.</v>
          </cell>
          <cell r="BS81">
            <v>0</v>
          </cell>
          <cell r="BT81">
            <v>-8785000</v>
          </cell>
          <cell r="BU81">
            <v>0</v>
          </cell>
          <cell r="BV81" t="str">
            <v>n.a.</v>
          </cell>
          <cell r="BW81">
            <v>277080000</v>
          </cell>
          <cell r="BX81">
            <v>607499000</v>
          </cell>
          <cell r="BY81">
            <v>152844000</v>
          </cell>
          <cell r="BZ81" t="str">
            <v>n.a.</v>
          </cell>
          <cell r="CA81">
            <v>2053831000</v>
          </cell>
          <cell r="CB81">
            <v>1505153000</v>
          </cell>
          <cell r="CC81">
            <v>1194966000</v>
          </cell>
          <cell r="CD81" t="str">
            <v>n.a.</v>
          </cell>
          <cell r="CE81">
            <v>214048000</v>
          </cell>
          <cell r="CF81">
            <v>104527000</v>
          </cell>
          <cell r="CG81">
            <v>98971000</v>
          </cell>
          <cell r="CH81" t="str">
            <v>n.a.</v>
          </cell>
          <cell r="CI81">
            <v>642084000</v>
          </cell>
          <cell r="CJ81">
            <v>771044000</v>
          </cell>
          <cell r="CK81">
            <v>400199000</v>
          </cell>
          <cell r="CL81" t="str">
            <v>n.a.</v>
          </cell>
          <cell r="CM81">
            <v>516969000</v>
          </cell>
          <cell r="CN81">
            <v>253844000</v>
          </cell>
          <cell r="CO81">
            <v>198356000</v>
          </cell>
          <cell r="CP81" t="str">
            <v>n.a.</v>
          </cell>
          <cell r="CQ81">
            <v>564599000</v>
          </cell>
          <cell r="CR81">
            <v>296526000</v>
          </cell>
          <cell r="CS81">
            <v>438959000</v>
          </cell>
          <cell r="CT81" t="str">
            <v>n.a.</v>
          </cell>
          <cell r="CU81">
            <v>381354000</v>
          </cell>
          <cell r="CV81">
            <v>32888000</v>
          </cell>
          <cell r="CW81">
            <v>137497000</v>
          </cell>
          <cell r="CX81" t="str">
            <v>n.a.</v>
          </cell>
          <cell r="CY81" t="str">
            <v>n.a.</v>
          </cell>
          <cell r="CZ81" t="str">
            <v>n.a.</v>
          </cell>
          <cell r="DA81" t="str">
            <v>n.a.</v>
          </cell>
          <cell r="DB81" t="str">
            <v>n.a.</v>
          </cell>
          <cell r="DC81">
            <v>5247729000</v>
          </cell>
          <cell r="DD81">
            <v>2773746000</v>
          </cell>
          <cell r="DE81">
            <v>2021461000</v>
          </cell>
          <cell r="DF81" t="str">
            <v>n.a.</v>
          </cell>
          <cell r="DH81">
            <v>3014760000</v>
          </cell>
          <cell r="DI81">
            <v>-2423091000</v>
          </cell>
          <cell r="DJ81">
            <v>-269234000</v>
          </cell>
          <cell r="DK81">
            <v>0</v>
          </cell>
          <cell r="DL81">
            <v>322435000</v>
          </cell>
          <cell r="DM81">
            <v>0.10695212885934535</v>
          </cell>
          <cell r="DN81">
            <v>0.11976080153770439</v>
          </cell>
          <cell r="DO81" t="str">
            <v>n.a.</v>
          </cell>
          <cell r="DP81">
            <v>159287500</v>
          </cell>
          <cell r="DQ81" t="e">
            <v>#VALUE!</v>
          </cell>
          <cell r="DS81">
            <v>3058485000</v>
          </cell>
          <cell r="DT81">
            <v>-2109562000</v>
          </cell>
          <cell r="DU81">
            <v>-206978000</v>
          </cell>
          <cell r="DV81">
            <v>-22293000</v>
          </cell>
          <cell r="DW81">
            <v>719652000</v>
          </cell>
          <cell r="DX81">
            <v>0.23529688718434127</v>
          </cell>
          <cell r="DY81">
            <v>0.30769704378209134</v>
          </cell>
          <cell r="DZ81" t="str">
            <v>n.a.</v>
          </cell>
          <cell r="EA81">
            <v>101749000</v>
          </cell>
          <cell r="EB81" t="e">
            <v>#VALUE!</v>
          </cell>
          <cell r="ED81">
            <v>1655490000</v>
          </cell>
          <cell r="EE81">
            <v>-1302932000</v>
          </cell>
          <cell r="EF81">
            <v>-157412000</v>
          </cell>
          <cell r="EG81">
            <v>0</v>
          </cell>
          <cell r="EH81">
            <v>195146000</v>
          </cell>
          <cell r="EI81">
            <v>0.1178780904747235</v>
          </cell>
          <cell r="EJ81">
            <v>0.13363015837364348</v>
          </cell>
          <cell r="EK81" t="str">
            <v>n.a.</v>
          </cell>
          <cell r="EL81" t="e">
            <v>#VALUE!</v>
          </cell>
          <cell r="EM81" t="e">
            <v>#VALUE!</v>
          </cell>
          <cell r="EO81">
            <v>2576245000</v>
          </cell>
          <cell r="EP81">
            <v>-1945195000</v>
          </cell>
          <cell r="EQ81">
            <v>-211208000</v>
          </cell>
          <cell r="ER81">
            <v>-7431000</v>
          </cell>
          <cell r="ES81">
            <v>412411000</v>
          </cell>
          <cell r="ET81">
            <v>0.16008221267775385</v>
          </cell>
          <cell r="EU81">
            <v>0.19059271644682541</v>
          </cell>
          <cell r="EV81" t="e">
            <v>#VALUE!</v>
          </cell>
          <cell r="EW81" t="e">
            <v>#VALUE!</v>
          </cell>
          <cell r="EX81" t="e">
            <v>#VALUE!</v>
          </cell>
        </row>
        <row r="82">
          <cell r="B82" t="str">
            <v>WAROM TECHNOLOGY INCORPORATED COMPANY</v>
          </cell>
          <cell r="C82" t="str">
            <v>exclude</v>
          </cell>
          <cell r="D82" t="str">
            <v>Lev SDA/SDP</v>
          </cell>
          <cell r="H82" t="str">
            <v/>
          </cell>
          <cell r="I82" t="str">
            <v>ok，sda/sdp</v>
          </cell>
          <cell r="J82" t="str">
            <v>exclude</v>
          </cell>
          <cell r="K82" t="str">
            <v>ok, sda/sdp</v>
          </cell>
          <cell r="M82" t="str">
            <v>WAROM TECHNOLOGY INCORPORATED COMPANY</v>
          </cell>
          <cell r="N82" t="str">
            <v>This company is engaged in the operation of a wholesale trade agents and brokers acting on behalf of buyers or sellers in the wholesale distribution of goods. It was founded in 2010 and has its registered business office located in Shanghai, China. It supplies printed packaging products for pharmaceutical, medical device, animal health, dietary supplements, diagnostics, and biotech industries. Its printed packaging products include folding cartons, compliance packaging, package inserts, labels, brand protection, digital printing, and item level serialization products with RFID and various barcodes. It focuses on serving various industries, including automotive dealerships, manufacturing or assembly plants, distribution centers, self-storage operations, hospitals and clinics, theaters and entertainment, records storage operations, retail store back rooms, pharmaceutical operations, schools, universities, and colleges, funeral service, buildings of worship, government and military facilities, and municipalities.</v>
          </cell>
          <cell r="O82" t="str">
            <v>Wholesale</v>
          </cell>
          <cell r="P82" t="str">
            <v>www.warom.com</v>
          </cell>
          <cell r="R82" t="str">
            <v>China</v>
          </cell>
          <cell r="S82" t="str">
            <v>603855</v>
          </cell>
          <cell r="T82" t="str">
            <v>B+</v>
          </cell>
          <cell r="U82" t="str">
            <v>3699</v>
          </cell>
          <cell r="V82" t="str">
            <v>Engaged in the operation of a wholesale trade agents and brokers acting on behalf of buyers or sellers in the wholesale distribution of goods</v>
          </cell>
          <cell r="W82" t="str">
            <v>The Company is mainly engaged in explosion-proof electrical appliances, professional lighting equipment and other products research and development, production and sales.</v>
          </cell>
          <cell r="Z82" t="str">
            <v>CN45970PC</v>
          </cell>
          <cell r="AA82">
            <v>3026723000</v>
          </cell>
          <cell r="AB82">
            <v>3007528000</v>
          </cell>
          <cell r="AC82">
            <v>2264485000</v>
          </cell>
          <cell r="AD82">
            <v>1926635000</v>
          </cell>
          <cell r="AE82">
            <v>2932823000</v>
          </cell>
          <cell r="AF82">
            <v>2905079000</v>
          </cell>
          <cell r="AG82">
            <v>2187597000</v>
          </cell>
          <cell r="AH82">
            <v>1861223000</v>
          </cell>
          <cell r="AI82">
            <v>-29461000</v>
          </cell>
          <cell r="AJ82">
            <v>-22068000</v>
          </cell>
          <cell r="AK82">
            <v>-21760000</v>
          </cell>
          <cell r="AL82">
            <v>-17176000</v>
          </cell>
          <cell r="AM82">
            <v>2903362000</v>
          </cell>
          <cell r="AN82">
            <v>2883011000</v>
          </cell>
          <cell r="AO82">
            <v>2165837000</v>
          </cell>
          <cell r="AP82">
            <v>1844047000</v>
          </cell>
          <cell r="AQ82">
            <v>123361000</v>
          </cell>
          <cell r="AR82">
            <v>124517000</v>
          </cell>
          <cell r="AS82">
            <v>98648000</v>
          </cell>
          <cell r="AT82">
            <v>82588000</v>
          </cell>
          <cell r="AU82">
            <v>-1408082000</v>
          </cell>
          <cell r="AV82">
            <v>-1517423000</v>
          </cell>
          <cell r="AW82">
            <v>-948854000</v>
          </cell>
          <cell r="AX82">
            <v>-791146000</v>
          </cell>
          <cell r="AY82" t="str">
            <v>n.a.</v>
          </cell>
          <cell r="AZ82" t="str">
            <v>n.a.</v>
          </cell>
          <cell r="BA82" t="str">
            <v>n.a.</v>
          </cell>
          <cell r="BB82" t="str">
            <v>n.a.</v>
          </cell>
          <cell r="BC82">
            <v>-1113413000</v>
          </cell>
          <cell r="BD82">
            <v>-1076213000</v>
          </cell>
          <cell r="BE82">
            <v>-960776000</v>
          </cell>
          <cell r="BF82">
            <v>-875358000</v>
          </cell>
          <cell r="BG82">
            <v>505228000</v>
          </cell>
          <cell r="BH82">
            <v>413892000</v>
          </cell>
          <cell r="BI82">
            <v>354855000</v>
          </cell>
          <cell r="BJ82">
            <v>260131000</v>
          </cell>
          <cell r="BK82">
            <v>-48234000</v>
          </cell>
          <cell r="BL82">
            <v>-43790000</v>
          </cell>
          <cell r="BM82">
            <v>-49451000</v>
          </cell>
          <cell r="BN82">
            <v>-40093000</v>
          </cell>
          <cell r="BO82">
            <v>-42116000</v>
          </cell>
          <cell r="BP82">
            <v>-38006000</v>
          </cell>
          <cell r="BQ82">
            <v>-44147000</v>
          </cell>
          <cell r="BR82">
            <v>-35307000</v>
          </cell>
          <cell r="BS82">
            <v>-6118000</v>
          </cell>
          <cell r="BT82">
            <v>-5784000</v>
          </cell>
          <cell r="BU82">
            <v>-5304000</v>
          </cell>
          <cell r="BV82">
            <v>-4786000</v>
          </cell>
          <cell r="BW82">
            <v>358181000</v>
          </cell>
          <cell r="BX82">
            <v>381093000</v>
          </cell>
          <cell r="BY82">
            <v>260683000</v>
          </cell>
          <cell r="BZ82">
            <v>190127000</v>
          </cell>
          <cell r="CA82">
            <v>3492475000</v>
          </cell>
          <cell r="CB82">
            <v>3379673000</v>
          </cell>
          <cell r="CC82">
            <v>2714697000</v>
          </cell>
          <cell r="CD82">
            <v>2326246000</v>
          </cell>
          <cell r="CE82">
            <v>747891000</v>
          </cell>
          <cell r="CF82">
            <v>820127000</v>
          </cell>
          <cell r="CG82">
            <v>471969000</v>
          </cell>
          <cell r="CH82">
            <v>382143000</v>
          </cell>
          <cell r="CI82">
            <v>1598142000</v>
          </cell>
          <cell r="CJ82">
            <v>1230984000</v>
          </cell>
          <cell r="CK82">
            <v>1112337000</v>
          </cell>
          <cell r="CL82">
            <v>873288000</v>
          </cell>
          <cell r="CM82">
            <v>362941000</v>
          </cell>
          <cell r="CN82">
            <v>324214000</v>
          </cell>
          <cell r="CO82">
            <v>291206000</v>
          </cell>
          <cell r="CP82">
            <v>306070000</v>
          </cell>
          <cell r="CQ82">
            <v>735043000</v>
          </cell>
          <cell r="CR82">
            <v>939256000</v>
          </cell>
          <cell r="CS82">
            <v>801423000</v>
          </cell>
          <cell r="CT82">
            <v>752534000</v>
          </cell>
          <cell r="CU82">
            <v>154700000</v>
          </cell>
          <cell r="CV82">
            <v>265332000</v>
          </cell>
          <cell r="CW82">
            <v>150956000</v>
          </cell>
          <cell r="CX82">
            <v>50892000</v>
          </cell>
          <cell r="CY82">
            <v>34134000</v>
          </cell>
          <cell r="CZ82">
            <v>22108000</v>
          </cell>
          <cell r="DA82">
            <v>134708000</v>
          </cell>
          <cell r="DB82">
            <v>19955000</v>
          </cell>
          <cell r="DC82">
            <v>4250771000</v>
          </cell>
          <cell r="DD82">
            <v>4132765000</v>
          </cell>
          <cell r="DE82">
            <v>3385517000</v>
          </cell>
          <cell r="DF82">
            <v>2861278000</v>
          </cell>
          <cell r="DH82">
            <v>2903362000</v>
          </cell>
          <cell r="DI82">
            <v>-1408082000</v>
          </cell>
          <cell r="DJ82">
            <v>-1113413000</v>
          </cell>
          <cell r="DK82">
            <v>-48234000</v>
          </cell>
          <cell r="DL82">
            <v>333633000</v>
          </cell>
          <cell r="DM82">
            <v>0.11491264265358574</v>
          </cell>
          <cell r="DN82">
            <v>0.12983197839149577</v>
          </cell>
          <cell r="DO82" t="str">
            <v>n.a.</v>
          </cell>
          <cell r="DP82">
            <v>784009000</v>
          </cell>
          <cell r="DQ82">
            <v>28121000</v>
          </cell>
          <cell r="DS82">
            <v>2883011000</v>
          </cell>
          <cell r="DT82">
            <v>-1517423000</v>
          </cell>
          <cell r="DU82">
            <v>-1076213000</v>
          </cell>
          <cell r="DV82">
            <v>-43790000</v>
          </cell>
          <cell r="DW82">
            <v>245585000</v>
          </cell>
          <cell r="DX82">
            <v>8.5183511266519615E-2</v>
          </cell>
          <cell r="DY82">
            <v>9.3115408735638464E-2</v>
          </cell>
          <cell r="DZ82" t="str">
            <v>n.a.</v>
          </cell>
          <cell r="EA82">
            <v>646048000</v>
          </cell>
          <cell r="EB82">
            <v>78408000</v>
          </cell>
          <cell r="ED82">
            <v>2165837000</v>
          </cell>
          <cell r="EE82">
            <v>-948854000</v>
          </cell>
          <cell r="EF82">
            <v>-960776000</v>
          </cell>
          <cell r="EG82">
            <v>-49451000</v>
          </cell>
          <cell r="EH82">
            <v>206756000</v>
          </cell>
          <cell r="EI82">
            <v>9.5462400910133124E-2</v>
          </cell>
          <cell r="EJ82">
            <v>0.10553723914427224</v>
          </cell>
          <cell r="EK82" t="str">
            <v>n.a.</v>
          </cell>
          <cell r="EL82">
            <v>427056000</v>
          </cell>
          <cell r="EM82">
            <v>77331500</v>
          </cell>
          <cell r="EO82">
            <v>2650736666.6666665</v>
          </cell>
          <cell r="EP82">
            <v>-1291453000</v>
          </cell>
          <cell r="EQ82">
            <v>-1050134000</v>
          </cell>
          <cell r="ER82">
            <v>-47158333.333333336</v>
          </cell>
          <cell r="ES82">
            <v>261991333.33333316</v>
          </cell>
          <cell r="ET82">
            <v>9.8837178595635622E-2</v>
          </cell>
          <cell r="EU82">
            <v>0.10967738154311404</v>
          </cell>
          <cell r="EV82" t="e">
            <v>#VALUE!</v>
          </cell>
          <cell r="EW82">
            <v>619037666.66666663</v>
          </cell>
          <cell r="EX82">
            <v>61286833.333333336</v>
          </cell>
        </row>
        <row r="83">
          <cell r="B83" t="str">
            <v>HEZONG SIENCE&amp;TECHNOLOGY CO.,LTD.</v>
          </cell>
          <cell r="C83" t="str">
            <v>exclude</v>
          </cell>
          <cell r="D83" t="str">
            <v>Lev SDA/SDP</v>
          </cell>
          <cell r="H83" t="str">
            <v/>
          </cell>
          <cell r="I83" t="str">
            <v>ok，sda/sdp</v>
          </cell>
          <cell r="J83" t="str">
            <v>exclude</v>
          </cell>
          <cell r="K83" t="str">
            <v>ok, sda/sdp</v>
          </cell>
          <cell r="M83" t="str">
            <v>HEZONG SIENCE&amp;TECHNOLOGY CO.,LTD.</v>
          </cell>
          <cell r="N83" t="str">
            <v>This company is engaged in the design and manufacture of power transmission and distribution equipment. It was established in 1997 and conducts business from its corporate head office located in Beijing, China. The company supplies a broad array of products, such as TPS6 switchgear, cable branch box, YB series prefabricated substation, HZF2000 fault auto-detection system, TPS1 series switchgear, Eistein series prefabricated cable appen, FDS-1ase single-phase ground fault conne, and FDS series fault indicator. The company's manufacturing facility is mainly located in Beijing, China. It supplies its products to the distribution power supply system, industrial and mining enterprise districts and residence communities in the domestic country.</v>
          </cell>
          <cell r="O83" t="str">
            <v>Manufacturing</v>
          </cell>
          <cell r="P83" t="str">
            <v>www.chinahezong.com</v>
          </cell>
          <cell r="R83" t="str">
            <v>China</v>
          </cell>
          <cell r="S83" t="str">
            <v>300477</v>
          </cell>
          <cell r="T83" t="str">
            <v>A+</v>
          </cell>
          <cell r="U83" t="str">
            <v>3699</v>
          </cell>
          <cell r="V83" t="str">
            <v>Engaged in the design and manufacture of power transmission and distribution equipment</v>
          </cell>
          <cell r="W83" t="str">
            <v>The Company is engaged in the distribution and control equipment manufacturing and related technical services for high-tech enterprises. The Company's main business is: for the domestic power network, municipal construction, railway, urban rail transport and many other fields, the production and marketing of outdoor high-voltage power distribution and control equipment.</v>
          </cell>
          <cell r="X83" t="str">
            <v>BEIJING HEZONG SCIENCE&amp;TECHNOLOGY CO.,LTD.</v>
          </cell>
          <cell r="Z83" t="str">
            <v>CN31850PC</v>
          </cell>
          <cell r="AA83">
            <v>2960136000</v>
          </cell>
          <cell r="AB83">
            <v>2439242000</v>
          </cell>
          <cell r="AC83">
            <v>1306954000</v>
          </cell>
          <cell r="AD83">
            <v>1898431000</v>
          </cell>
          <cell r="AE83">
            <v>2917612000</v>
          </cell>
          <cell r="AF83">
            <v>2378818000</v>
          </cell>
          <cell r="AG83">
            <v>1285959000</v>
          </cell>
          <cell r="AH83">
            <v>1853690000</v>
          </cell>
          <cell r="AI83">
            <v>-19604000</v>
          </cell>
          <cell r="AJ83">
            <v>-11943000</v>
          </cell>
          <cell r="AK83">
            <v>-8072000</v>
          </cell>
          <cell r="AL83">
            <v>-11523000</v>
          </cell>
          <cell r="AM83">
            <v>2898008000</v>
          </cell>
          <cell r="AN83">
            <v>2366875000</v>
          </cell>
          <cell r="AO83">
            <v>1277887000</v>
          </cell>
          <cell r="AP83">
            <v>1842167000</v>
          </cell>
          <cell r="AQ83">
            <v>62128000</v>
          </cell>
          <cell r="AR83">
            <v>72367000</v>
          </cell>
          <cell r="AS83">
            <v>29067000</v>
          </cell>
          <cell r="AT83">
            <v>56264000</v>
          </cell>
          <cell r="AU83">
            <v>-2125491000</v>
          </cell>
          <cell r="AV83">
            <v>-1795670000</v>
          </cell>
          <cell r="AW83">
            <v>-1164483000</v>
          </cell>
          <cell r="AX83">
            <v>-1393042000</v>
          </cell>
          <cell r="AY83" t="str">
            <v>n.a.</v>
          </cell>
          <cell r="AZ83" t="str">
            <v>n.a.</v>
          </cell>
          <cell r="BA83" t="str">
            <v>n.a.</v>
          </cell>
          <cell r="BB83" t="str">
            <v>n.a.</v>
          </cell>
          <cell r="BC83">
            <v>-476935000</v>
          </cell>
          <cell r="BD83">
            <v>-378097000</v>
          </cell>
          <cell r="BE83">
            <v>-330767000</v>
          </cell>
          <cell r="BF83">
            <v>-313682000</v>
          </cell>
          <cell r="BG83">
            <v>357710000</v>
          </cell>
          <cell r="BH83">
            <v>265475000</v>
          </cell>
          <cell r="BI83">
            <v>-188296000</v>
          </cell>
          <cell r="BJ83">
            <v>191707000</v>
          </cell>
          <cell r="BK83">
            <v>-94344000</v>
          </cell>
          <cell r="BL83">
            <v>-74934000</v>
          </cell>
          <cell r="BM83">
            <v>-239310000</v>
          </cell>
          <cell r="BN83">
            <v>-66336000</v>
          </cell>
          <cell r="BO83">
            <v>-76766000</v>
          </cell>
          <cell r="BP83">
            <v>-60665000</v>
          </cell>
          <cell r="BQ83">
            <v>-46219000</v>
          </cell>
          <cell r="BR83">
            <v>-40260000</v>
          </cell>
          <cell r="BS83">
            <v>-17578000</v>
          </cell>
          <cell r="BT83">
            <v>-14269000</v>
          </cell>
          <cell r="BU83">
            <v>-193091000</v>
          </cell>
          <cell r="BV83">
            <v>-26076000</v>
          </cell>
          <cell r="BW83">
            <v>7232000</v>
          </cell>
          <cell r="BX83">
            <v>106233000</v>
          </cell>
          <cell r="BY83">
            <v>-775834000</v>
          </cell>
          <cell r="BZ83">
            <v>62645000</v>
          </cell>
          <cell r="CA83">
            <v>4082582000</v>
          </cell>
          <cell r="CB83">
            <v>2832204000</v>
          </cell>
          <cell r="CC83">
            <v>2027052000</v>
          </cell>
          <cell r="CD83">
            <v>2354828000</v>
          </cell>
          <cell r="CE83">
            <v>586125000</v>
          </cell>
          <cell r="CF83">
            <v>639885000</v>
          </cell>
          <cell r="CG83">
            <v>566568000</v>
          </cell>
          <cell r="CH83">
            <v>673525000</v>
          </cell>
          <cell r="CI83">
            <v>1140940000</v>
          </cell>
          <cell r="CJ83">
            <v>1111268000</v>
          </cell>
          <cell r="CK83">
            <v>804549000</v>
          </cell>
          <cell r="CL83">
            <v>1275236000</v>
          </cell>
          <cell r="CM83">
            <v>564348000</v>
          </cell>
          <cell r="CN83">
            <v>304455000</v>
          </cell>
          <cell r="CO83">
            <v>261165000</v>
          </cell>
          <cell r="CP83">
            <v>187450000</v>
          </cell>
          <cell r="CQ83">
            <v>1708859000</v>
          </cell>
          <cell r="CR83">
            <v>720677000</v>
          </cell>
          <cell r="CS83">
            <v>358644000</v>
          </cell>
          <cell r="CT83">
            <v>182986000</v>
          </cell>
          <cell r="CU83">
            <v>183270000</v>
          </cell>
          <cell r="CV83">
            <v>253380000</v>
          </cell>
          <cell r="CW83">
            <v>0</v>
          </cell>
          <cell r="CX83">
            <v>21881000</v>
          </cell>
          <cell r="CY83">
            <v>717337000</v>
          </cell>
          <cell r="CZ83">
            <v>56595000</v>
          </cell>
          <cell r="DA83">
            <v>153567000</v>
          </cell>
          <cell r="DB83">
            <v>322139000</v>
          </cell>
          <cell r="DC83">
            <v>7271373000</v>
          </cell>
          <cell r="DD83">
            <v>5103659000</v>
          </cell>
          <cell r="DE83">
            <v>4152393000</v>
          </cell>
          <cell r="DF83">
            <v>4621646000</v>
          </cell>
          <cell r="DH83">
            <v>2898008000</v>
          </cell>
          <cell r="DI83">
            <v>-2125491000</v>
          </cell>
          <cell r="DJ83">
            <v>-476935000</v>
          </cell>
          <cell r="DK83">
            <v>-94344000</v>
          </cell>
          <cell r="DL83">
            <v>201238000</v>
          </cell>
          <cell r="DM83">
            <v>6.9440111966564619E-2</v>
          </cell>
          <cell r="DN83">
            <v>7.4621862450264573E-2</v>
          </cell>
          <cell r="DO83" t="str">
            <v>n.a.</v>
          </cell>
          <cell r="DP83">
            <v>613005000</v>
          </cell>
          <cell r="DQ83">
            <v>386966000</v>
          </cell>
          <cell r="DS83">
            <v>2366875000</v>
          </cell>
          <cell r="DT83">
            <v>-1795670000</v>
          </cell>
          <cell r="DU83">
            <v>-378097000</v>
          </cell>
          <cell r="DV83">
            <v>-74934000</v>
          </cell>
          <cell r="DW83">
            <v>118174000</v>
          </cell>
          <cell r="DX83">
            <v>4.9928280961182993E-2</v>
          </cell>
          <cell r="DY83">
            <v>5.2552117867159749E-2</v>
          </cell>
          <cell r="DZ83" t="str">
            <v>n.a.</v>
          </cell>
          <cell r="EA83">
            <v>603226500</v>
          </cell>
          <cell r="EB83">
            <v>105081000</v>
          </cell>
          <cell r="ED83">
            <v>1277887000</v>
          </cell>
          <cell r="EE83">
            <v>-1164483000</v>
          </cell>
          <cell r="EF83">
            <v>-330767000</v>
          </cell>
          <cell r="EG83">
            <v>-239310000</v>
          </cell>
          <cell r="EH83">
            <v>-456673000</v>
          </cell>
          <cell r="EI83">
            <v>-0.35736571386984922</v>
          </cell>
          <cell r="EJ83">
            <v>-0.26327887187528826</v>
          </cell>
          <cell r="EK83" t="str">
            <v>n.a.</v>
          </cell>
          <cell r="EL83">
            <v>620046500</v>
          </cell>
          <cell r="EM83">
            <v>237853000</v>
          </cell>
          <cell r="EO83">
            <v>2180923333.3333335</v>
          </cell>
          <cell r="EP83">
            <v>-1695214666.6666667</v>
          </cell>
          <cell r="EQ83">
            <v>-395266333.33333331</v>
          </cell>
          <cell r="ER83">
            <v>-136196000</v>
          </cell>
          <cell r="ES83">
            <v>-45753666.666666567</v>
          </cell>
          <cell r="ET83">
            <v>-2.097903487360853E-2</v>
          </cell>
          <cell r="EU83">
            <v>-2.0547958534922924E-2</v>
          </cell>
          <cell r="EV83" t="e">
            <v>#VALUE!</v>
          </cell>
          <cell r="EW83">
            <v>612092666.66666663</v>
          </cell>
          <cell r="EX83">
            <v>243300000</v>
          </cell>
        </row>
        <row r="84">
          <cell r="B84" t="str">
            <v>JIANGSU LEILI MOTOR CO., LTD</v>
          </cell>
          <cell r="C84" t="str">
            <v>exclude</v>
          </cell>
          <cell r="D84" t="str">
            <v>Lev SDA/SDP</v>
          </cell>
          <cell r="H84" t="str">
            <v/>
          </cell>
          <cell r="I84" t="str">
            <v>ok，sda/sdp</v>
          </cell>
          <cell r="J84" t="str">
            <v>exclude</v>
          </cell>
          <cell r="K84" t="str">
            <v>ok, sda/sdp</v>
          </cell>
          <cell r="M84" t="str">
            <v>JIANGSU LEILI MOTOR CO., LTD</v>
          </cell>
          <cell r="N84" t="str">
            <v>This company is engaged in the research and development, and manufacture of micro-motors and parts. It was founded in 2006 and is based in Changzhou, China.The company has state-of-the-art technology and equipment for manufacturing, as well as employs certified staff skilled in manufacturing operations in compliance with the standards and other technical specifications. Its products are sold and distributed in domestic market as well as overseas through its comprehensive marketing network.</v>
          </cell>
          <cell r="O84" t="str">
            <v>Manufacturing</v>
          </cell>
          <cell r="P84" t="str">
            <v>www.czleili.com</v>
          </cell>
          <cell r="R84" t="str">
            <v>China</v>
          </cell>
          <cell r="S84" t="str">
            <v>300660</v>
          </cell>
          <cell r="T84" t="str">
            <v>B+</v>
          </cell>
          <cell r="U84" t="str">
            <v>3699</v>
          </cell>
          <cell r="V84" t="str">
            <v>Engaged in the research and development, and manufacture of micro-motors and parts</v>
          </cell>
          <cell r="W84" t="str">
            <v>The Company mainly engaged in household appliances micro-motor and intelligent components of the research and development, production and sales.</v>
          </cell>
          <cell r="Z84" t="str">
            <v>CN46102PC</v>
          </cell>
          <cell r="AA84">
            <v>2908790000</v>
          </cell>
          <cell r="AB84">
            <v>2922109000</v>
          </cell>
          <cell r="AC84">
            <v>2423208000</v>
          </cell>
          <cell r="AD84">
            <v>2241700000</v>
          </cell>
          <cell r="AE84">
            <v>2799032000</v>
          </cell>
          <cell r="AF84">
            <v>2825981000</v>
          </cell>
          <cell r="AG84">
            <v>2371707000</v>
          </cell>
          <cell r="AH84">
            <v>2194482000</v>
          </cell>
          <cell r="AI84">
            <v>-18662000</v>
          </cell>
          <cell r="AJ84">
            <v>-16498000</v>
          </cell>
          <cell r="AK84">
            <v>-15864000</v>
          </cell>
          <cell r="AL84">
            <v>-14856000</v>
          </cell>
          <cell r="AM84">
            <v>2780370000</v>
          </cell>
          <cell r="AN84">
            <v>2809483000</v>
          </cell>
          <cell r="AO84">
            <v>2355843000</v>
          </cell>
          <cell r="AP84">
            <v>2179626000</v>
          </cell>
          <cell r="AQ84">
            <v>128420000</v>
          </cell>
          <cell r="AR84">
            <v>112626000</v>
          </cell>
          <cell r="AS84">
            <v>67365000</v>
          </cell>
          <cell r="AT84">
            <v>62074000</v>
          </cell>
          <cell r="AU84">
            <v>-1932756000</v>
          </cell>
          <cell r="AV84">
            <v>-2043058000</v>
          </cell>
          <cell r="AW84">
            <v>-1651793000</v>
          </cell>
          <cell r="AX84">
            <v>-1566283000</v>
          </cell>
          <cell r="AY84" t="str">
            <v>n.a.</v>
          </cell>
          <cell r="AZ84" t="str">
            <v>n.a.</v>
          </cell>
          <cell r="BA84" t="str">
            <v>n.a.</v>
          </cell>
          <cell r="BB84" t="str">
            <v>n.a.</v>
          </cell>
          <cell r="BC84">
            <v>-518693000</v>
          </cell>
          <cell r="BD84">
            <v>-481809000</v>
          </cell>
          <cell r="BE84">
            <v>-364540000</v>
          </cell>
          <cell r="BF84">
            <v>-387455000</v>
          </cell>
          <cell r="BG84">
            <v>457341000</v>
          </cell>
          <cell r="BH84">
            <v>397242000</v>
          </cell>
          <cell r="BI84">
            <v>406875000</v>
          </cell>
          <cell r="BJ84">
            <v>287962000</v>
          </cell>
          <cell r="BK84">
            <v>-81907000</v>
          </cell>
          <cell r="BL84">
            <v>-79838000</v>
          </cell>
          <cell r="BM84">
            <v>-55089000</v>
          </cell>
          <cell r="BN84">
            <v>-48342000</v>
          </cell>
          <cell r="BO84">
            <v>-71724000</v>
          </cell>
          <cell r="BP84">
            <v>-70598000</v>
          </cell>
          <cell r="BQ84">
            <v>-47140000</v>
          </cell>
          <cell r="BR84">
            <v>-44423000</v>
          </cell>
          <cell r="BS84">
            <v>-10183000</v>
          </cell>
          <cell r="BT84">
            <v>-9240000</v>
          </cell>
          <cell r="BU84">
            <v>-7949000</v>
          </cell>
          <cell r="BV84">
            <v>-3919000</v>
          </cell>
          <cell r="BW84">
            <v>258716000</v>
          </cell>
          <cell r="BX84">
            <v>244158000</v>
          </cell>
          <cell r="BY84">
            <v>272904000</v>
          </cell>
          <cell r="BZ84">
            <v>230252000</v>
          </cell>
          <cell r="CA84">
            <v>3494612000</v>
          </cell>
          <cell r="CB84">
            <v>3405757000</v>
          </cell>
          <cell r="CC84">
            <v>3042717000</v>
          </cell>
          <cell r="CD84">
            <v>2672212000</v>
          </cell>
          <cell r="CE84">
            <v>545030000</v>
          </cell>
          <cell r="CF84">
            <v>611602000</v>
          </cell>
          <cell r="CG84">
            <v>504409000</v>
          </cell>
          <cell r="CH84">
            <v>431773000</v>
          </cell>
          <cell r="CI84">
            <v>986419000</v>
          </cell>
          <cell r="CJ84">
            <v>910281000</v>
          </cell>
          <cell r="CK84">
            <v>802588000</v>
          </cell>
          <cell r="CL84">
            <v>575900000</v>
          </cell>
          <cell r="CM84">
            <v>354112000</v>
          </cell>
          <cell r="CN84">
            <v>471608000</v>
          </cell>
          <cell r="CO84">
            <v>488498000</v>
          </cell>
          <cell r="CP84">
            <v>630932000</v>
          </cell>
          <cell r="CQ84">
            <v>1566998000</v>
          </cell>
          <cell r="CR84">
            <v>1390224000</v>
          </cell>
          <cell r="CS84">
            <v>1224083000</v>
          </cell>
          <cell r="CT84">
            <v>1003155000</v>
          </cell>
          <cell r="CU84">
            <v>458261000</v>
          </cell>
          <cell r="CV84">
            <v>78435000</v>
          </cell>
          <cell r="CW84">
            <v>198508000</v>
          </cell>
          <cell r="CX84">
            <v>359000</v>
          </cell>
          <cell r="CY84">
            <v>177286000</v>
          </cell>
          <cell r="CZ84">
            <v>118766000</v>
          </cell>
          <cell r="DA84">
            <v>53849000</v>
          </cell>
          <cell r="DB84">
            <v>37639000</v>
          </cell>
          <cell r="DC84">
            <v>4943415000</v>
          </cell>
          <cell r="DD84">
            <v>4488622000</v>
          </cell>
          <cell r="DE84">
            <v>3766678000</v>
          </cell>
          <cell r="DF84">
            <v>3230937000</v>
          </cell>
          <cell r="DH84">
            <v>2780370000</v>
          </cell>
          <cell r="DI84">
            <v>-1932756000</v>
          </cell>
          <cell r="DJ84">
            <v>-518693000</v>
          </cell>
          <cell r="DK84">
            <v>-81907000</v>
          </cell>
          <cell r="DL84">
            <v>247014000</v>
          </cell>
          <cell r="DM84">
            <v>8.8842132521930531E-2</v>
          </cell>
          <cell r="DN84">
            <v>9.7504653905728211E-2</v>
          </cell>
          <cell r="DO84" t="str">
            <v>n.a.</v>
          </cell>
          <cell r="DP84">
            <v>578316000</v>
          </cell>
          <cell r="DQ84">
            <v>148026000</v>
          </cell>
          <cell r="DS84">
            <v>2809483000</v>
          </cell>
          <cell r="DT84">
            <v>-2043058000</v>
          </cell>
          <cell r="DU84">
            <v>-481809000</v>
          </cell>
          <cell r="DV84">
            <v>-79838000</v>
          </cell>
          <cell r="DW84">
            <v>204778000</v>
          </cell>
          <cell r="DX84">
            <v>7.2888143476931525E-2</v>
          </cell>
          <cell r="DY84">
            <v>7.8618499983683379E-2</v>
          </cell>
          <cell r="DZ84" t="str">
            <v>n.a.</v>
          </cell>
          <cell r="EA84">
            <v>558005500</v>
          </cell>
          <cell r="EB84">
            <v>86307500</v>
          </cell>
          <cell r="ED84">
            <v>2355843000</v>
          </cell>
          <cell r="EE84">
            <v>-1651793000</v>
          </cell>
          <cell r="EF84">
            <v>-364540000</v>
          </cell>
          <cell r="EG84">
            <v>-55089000</v>
          </cell>
          <cell r="EH84">
            <v>284421000</v>
          </cell>
          <cell r="EI84">
            <v>0.12073003167019195</v>
          </cell>
          <cell r="EJ84">
            <v>0.13730712525019045</v>
          </cell>
          <cell r="EK84" t="str">
            <v>n.a.</v>
          </cell>
          <cell r="EL84">
            <v>468091000</v>
          </cell>
          <cell r="EM84">
            <v>45744000</v>
          </cell>
          <cell r="EO84">
            <v>2648565333.3333335</v>
          </cell>
          <cell r="EP84">
            <v>-1875869000</v>
          </cell>
          <cell r="EQ84">
            <v>-455014000</v>
          </cell>
          <cell r="ER84">
            <v>-72278000</v>
          </cell>
          <cell r="ES84">
            <v>245404333.33333349</v>
          </cell>
          <cell r="ET84">
            <v>9.2655571016057051E-2</v>
          </cell>
          <cell r="EU84">
            <v>0.10211730855041901</v>
          </cell>
          <cell r="EV84" t="e">
            <v>#VALUE!</v>
          </cell>
          <cell r="EW84">
            <v>534804166.66666669</v>
          </cell>
          <cell r="EX84">
            <v>93359166.666666672</v>
          </cell>
        </row>
        <row r="85">
          <cell r="B85" t="str">
            <v>JIANGSU ZHENJIANG NEWENERGY EQUIPMENT CO.,LTD.</v>
          </cell>
          <cell r="C85" t="str">
            <v>exclude</v>
          </cell>
          <cell r="D85" t="str">
            <v>Lev SDA/SDP</v>
          </cell>
          <cell r="H85" t="str">
            <v/>
          </cell>
          <cell r="I85" t="str">
            <v>ok，sda/sdp</v>
          </cell>
          <cell r="J85" t="str">
            <v>exclude</v>
          </cell>
          <cell r="K85" t="str">
            <v>ok, sda/sdp</v>
          </cell>
          <cell r="M85" t="str">
            <v>JIANGSU ZHENJIANG NEWENERGY EQUIPMENT CO.,LTD.</v>
          </cell>
          <cell r="N85" t="str">
            <v>This company is engaged in the manufacture, processing, and sales of steel structures and general equipment. It was incorporated in 2004 and has its registered head office located in Wuxi City, China.The company offers a wide range of products including rolled or forged axles made in steel mills, steel fabricator, structures and building and construction and manufacturing components and supplies, screw machine made parts, and machine made parts. These products are distributed in the local and international market.</v>
          </cell>
          <cell r="O85" t="str">
            <v>Manufacturing</v>
          </cell>
          <cell r="P85" t="str">
            <v>www.zjavim.com</v>
          </cell>
          <cell r="R85" t="str">
            <v>China</v>
          </cell>
          <cell r="S85" t="str">
            <v>603507</v>
          </cell>
          <cell r="T85" t="str">
            <v>B+</v>
          </cell>
          <cell r="U85" t="str">
            <v>3699</v>
          </cell>
          <cell r="V85" t="str">
            <v>Engaged in the manufacture, processing, and sales of steel structures and general equipment</v>
          </cell>
          <cell r="W85" t="str">
            <v>The Company's main business is the design, wind power equipment and photovoltaic equipment spare parts processing and sales, the main products include engine cover, rotor, stator housing section of wind power equipment products, and fixed / adjustable photovoltaic PV support bracket, tracking photovoltaic equipment products.</v>
          </cell>
          <cell r="Z85" t="str">
            <v>CN46286PC</v>
          </cell>
          <cell r="AA85">
            <v>2893736000</v>
          </cell>
          <cell r="AB85">
            <v>2415451000</v>
          </cell>
          <cell r="AC85">
            <v>1928628000</v>
          </cell>
          <cell r="AD85">
            <v>1781289000</v>
          </cell>
          <cell r="AE85">
            <v>2815995000</v>
          </cell>
          <cell r="AF85">
            <v>2316488000</v>
          </cell>
          <cell r="AG85">
            <v>1865265000</v>
          </cell>
          <cell r="AH85">
            <v>1747700000</v>
          </cell>
          <cell r="AI85">
            <v>-17076000</v>
          </cell>
          <cell r="AJ85">
            <v>-17807000</v>
          </cell>
          <cell r="AK85">
            <v>-12647000</v>
          </cell>
          <cell r="AL85">
            <v>-9402000</v>
          </cell>
          <cell r="AM85">
            <v>2798919000</v>
          </cell>
          <cell r="AN85">
            <v>2298681000</v>
          </cell>
          <cell r="AO85">
            <v>1852618000</v>
          </cell>
          <cell r="AP85">
            <v>1738298000</v>
          </cell>
          <cell r="AQ85">
            <v>94817000</v>
          </cell>
          <cell r="AR85">
            <v>116770000</v>
          </cell>
          <cell r="AS85">
            <v>76010000</v>
          </cell>
          <cell r="AT85">
            <v>42991000</v>
          </cell>
          <cell r="AU85">
            <v>-2227198000</v>
          </cell>
          <cell r="AV85">
            <v>-1619598000</v>
          </cell>
          <cell r="AW85">
            <v>-1354016000</v>
          </cell>
          <cell r="AX85">
            <v>-1312975000</v>
          </cell>
          <cell r="AY85" t="str">
            <v>n.a.</v>
          </cell>
          <cell r="AZ85" t="str">
            <v>n.a.</v>
          </cell>
          <cell r="BA85" t="str">
            <v>n.a.</v>
          </cell>
          <cell r="BB85" t="str">
            <v>n.a.</v>
          </cell>
          <cell r="BC85">
            <v>-280285000</v>
          </cell>
          <cell r="BD85">
            <v>-300341000</v>
          </cell>
          <cell r="BE85">
            <v>-221961000</v>
          </cell>
          <cell r="BF85">
            <v>-266588000</v>
          </cell>
          <cell r="BG85">
            <v>386253000</v>
          </cell>
          <cell r="BH85">
            <v>495512000</v>
          </cell>
          <cell r="BI85">
            <v>352651000</v>
          </cell>
          <cell r="BJ85">
            <v>201726000</v>
          </cell>
          <cell r="BK85">
            <v>-193315000</v>
          </cell>
          <cell r="BL85">
            <v>-158455000</v>
          </cell>
          <cell r="BM85">
            <v>-137900000</v>
          </cell>
          <cell r="BN85">
            <v>-90910000</v>
          </cell>
          <cell r="BO85">
            <v>-178651000</v>
          </cell>
          <cell r="BP85">
            <v>-143856000</v>
          </cell>
          <cell r="BQ85">
            <v>-128358000</v>
          </cell>
          <cell r="BR85">
            <v>-87222000</v>
          </cell>
          <cell r="BS85">
            <v>-14664000</v>
          </cell>
          <cell r="BT85">
            <v>-14599000</v>
          </cell>
          <cell r="BU85">
            <v>-9542000</v>
          </cell>
          <cell r="BV85">
            <v>-3688000</v>
          </cell>
          <cell r="BW85">
            <v>94637000</v>
          </cell>
          <cell r="BX85">
            <v>179246000</v>
          </cell>
          <cell r="BY85">
            <v>67349000</v>
          </cell>
          <cell r="BZ85">
            <v>37432000</v>
          </cell>
          <cell r="CA85">
            <v>3090120000</v>
          </cell>
          <cell r="CB85">
            <v>2643046000</v>
          </cell>
          <cell r="CC85">
            <v>1637928000</v>
          </cell>
          <cell r="CD85">
            <v>1589905000</v>
          </cell>
          <cell r="CE85">
            <v>1150390000</v>
          </cell>
          <cell r="CF85">
            <v>965879000</v>
          </cell>
          <cell r="CG85">
            <v>574014000</v>
          </cell>
          <cell r="CH85">
            <v>527313000</v>
          </cell>
          <cell r="CI85">
            <v>394781000</v>
          </cell>
          <cell r="CJ85">
            <v>236055000</v>
          </cell>
          <cell r="CK85">
            <v>300636000</v>
          </cell>
          <cell r="CL85">
            <v>502280000</v>
          </cell>
          <cell r="CM85">
            <v>336864000</v>
          </cell>
          <cell r="CN85">
            <v>441038000</v>
          </cell>
          <cell r="CO85">
            <v>248532000</v>
          </cell>
          <cell r="CP85">
            <v>235715000</v>
          </cell>
          <cell r="CQ85">
            <v>874596000</v>
          </cell>
          <cell r="CR85">
            <v>672189000</v>
          </cell>
          <cell r="CS85">
            <v>322818000</v>
          </cell>
          <cell r="CT85">
            <v>271725000</v>
          </cell>
          <cell r="CU85">
            <v>423321000</v>
          </cell>
          <cell r="CV85">
            <v>479234000</v>
          </cell>
          <cell r="CW85">
            <v>150000</v>
          </cell>
          <cell r="CX85">
            <v>12400000</v>
          </cell>
          <cell r="CY85">
            <v>285166000</v>
          </cell>
          <cell r="CZ85">
            <v>525629000</v>
          </cell>
          <cell r="DA85">
            <v>335796000</v>
          </cell>
          <cell r="DB85">
            <v>289088000</v>
          </cell>
          <cell r="DC85">
            <v>5467998000</v>
          </cell>
          <cell r="DD85">
            <v>4868864000</v>
          </cell>
          <cell r="DE85">
            <v>3574670000</v>
          </cell>
          <cell r="DF85">
            <v>3355785000</v>
          </cell>
          <cell r="DH85">
            <v>2798919000</v>
          </cell>
          <cell r="DI85">
            <v>-2227198000</v>
          </cell>
          <cell r="DJ85">
            <v>-280285000</v>
          </cell>
          <cell r="DK85">
            <v>-193315000</v>
          </cell>
          <cell r="DL85">
            <v>98121000</v>
          </cell>
          <cell r="DM85">
            <v>3.505674869476394E-2</v>
          </cell>
          <cell r="DN85">
            <v>3.6330373467397412E-2</v>
          </cell>
          <cell r="DO85" t="str">
            <v>n.a.</v>
          </cell>
          <cell r="DP85">
            <v>1058134500</v>
          </cell>
          <cell r="DQ85">
            <v>405397500</v>
          </cell>
          <cell r="DS85">
            <v>2298681000</v>
          </cell>
          <cell r="DT85">
            <v>-1619598000</v>
          </cell>
          <cell r="DU85">
            <v>-300341000</v>
          </cell>
          <cell r="DV85">
            <v>-158455000</v>
          </cell>
          <cell r="DW85">
            <v>220287000</v>
          </cell>
          <cell r="DX85">
            <v>9.5831914041139249E-2</v>
          </cell>
          <cell r="DY85">
            <v>0.10598904731249224</v>
          </cell>
          <cell r="DZ85" t="str">
            <v>n.a.</v>
          </cell>
          <cell r="EA85">
            <v>769946500</v>
          </cell>
          <cell r="EB85">
            <v>430712500</v>
          </cell>
          <cell r="ED85">
            <v>1852618000</v>
          </cell>
          <cell r="EE85">
            <v>-1354016000</v>
          </cell>
          <cell r="EF85">
            <v>-221961000</v>
          </cell>
          <cell r="EG85">
            <v>-137900000</v>
          </cell>
          <cell r="EH85">
            <v>138741000</v>
          </cell>
          <cell r="EI85">
            <v>7.4889156858024691E-2</v>
          </cell>
          <cell r="EJ85">
            <v>8.0951550198759895E-2</v>
          </cell>
          <cell r="EK85" t="str">
            <v>n.a.</v>
          </cell>
          <cell r="EL85">
            <v>550663500</v>
          </cell>
          <cell r="EM85">
            <v>312442000</v>
          </cell>
          <cell r="EO85">
            <v>2316739333.3333335</v>
          </cell>
          <cell r="EP85">
            <v>-1733604000</v>
          </cell>
          <cell r="EQ85">
            <v>-267529000</v>
          </cell>
          <cell r="ER85">
            <v>-163223333.33333334</v>
          </cell>
          <cell r="ES85">
            <v>152383000.00000015</v>
          </cell>
          <cell r="ET85">
            <v>6.5774771381271843E-2</v>
          </cell>
          <cell r="EU85">
            <v>7.0405689512925307E-2</v>
          </cell>
          <cell r="EV85" t="e">
            <v>#VALUE!</v>
          </cell>
          <cell r="EW85">
            <v>792914833.33333337</v>
          </cell>
          <cell r="EX85">
            <v>382850666.66666669</v>
          </cell>
        </row>
        <row r="86">
          <cell r="B86" t="str">
            <v>SHENZHEN SENIOR TECHNOLOGY MATERIAL CO.,LTD</v>
          </cell>
          <cell r="C86" t="str">
            <v>exclude</v>
          </cell>
          <cell r="D86" t="str">
            <v>Lev SDA/SDP</v>
          </cell>
          <cell r="H86" t="str">
            <v/>
          </cell>
          <cell r="I86" t="str">
            <v>ok，sda/sdp</v>
          </cell>
          <cell r="J86" t="str">
            <v>exclude</v>
          </cell>
          <cell r="K86" t="str">
            <v>ok, sda/sdp</v>
          </cell>
          <cell r="M86" t="str">
            <v>SHENZHEN SENIOR TECHNOLOGY MATERIAL CO.,LTD</v>
          </cell>
          <cell r="N86" t="str">
            <v>The company, formerly known as Shenzhen Xingyuancaizhi Science &amp; Technology Incorporated Corporation, is engaged in the manufacture and wholesale distribution of lithium battery separators. It was founded and incorporated in 2003. The registered business office of the company is located in Guangdong Shenzhen City, China.The company offers dry process products, wet process products, and ceramic and polymer coating products. Its products are used in electric vehicles and tools, CRH, energy storage systems, notebook PCs, mobile phones, digital cameras, tablet PCs, and other related applications.The company is active and operational in China.</v>
          </cell>
          <cell r="O86" t="str">
            <v>Manufacturing; Wholesale</v>
          </cell>
          <cell r="P86" t="str">
            <v>www.senior798.com</v>
          </cell>
          <cell r="R86" t="str">
            <v>China</v>
          </cell>
          <cell r="S86" t="str">
            <v>300568</v>
          </cell>
          <cell r="T86" t="str">
            <v>A+</v>
          </cell>
          <cell r="U86" t="str">
            <v>3692</v>
          </cell>
          <cell r="V86" t="str">
            <v>Engaged in the manufacture and wholesale distribution of lithium battery separators</v>
          </cell>
          <cell r="W86" t="str">
            <v>The Company is specialized in lithium-ion battery separator research and development, production and sales.</v>
          </cell>
          <cell r="Z86" t="str">
            <v>CN44305PC</v>
          </cell>
          <cell r="AA86">
            <v>2888388000</v>
          </cell>
          <cell r="AB86">
            <v>1896345000</v>
          </cell>
          <cell r="AC86">
            <v>983623000</v>
          </cell>
          <cell r="AD86">
            <v>620260000</v>
          </cell>
          <cell r="AE86">
            <v>2866718000</v>
          </cell>
          <cell r="AF86">
            <v>1844434000</v>
          </cell>
          <cell r="AG86">
            <v>958332000</v>
          </cell>
          <cell r="AH86">
            <v>596017000</v>
          </cell>
          <cell r="AI86">
            <v>-19793000</v>
          </cell>
          <cell r="AJ86">
            <v>-16356000</v>
          </cell>
          <cell r="AK86">
            <v>-9627000</v>
          </cell>
          <cell r="AL86">
            <v>-9407000</v>
          </cell>
          <cell r="AM86">
            <v>2846925000</v>
          </cell>
          <cell r="AN86">
            <v>1828078000</v>
          </cell>
          <cell r="AO86">
            <v>948705000</v>
          </cell>
          <cell r="AP86">
            <v>586610000</v>
          </cell>
          <cell r="AQ86">
            <v>41463000</v>
          </cell>
          <cell r="AR86">
            <v>68267000</v>
          </cell>
          <cell r="AS86">
            <v>34918000</v>
          </cell>
          <cell r="AT86">
            <v>33650000</v>
          </cell>
          <cell r="AU86">
            <v>-1189972000</v>
          </cell>
          <cell r="AV86">
            <v>-802058000</v>
          </cell>
          <cell r="AW86">
            <v>-421097000</v>
          </cell>
          <cell r="AX86">
            <v>-237228000</v>
          </cell>
          <cell r="AY86" t="str">
            <v>n.a.</v>
          </cell>
          <cell r="AZ86" t="str">
            <v>n.a.</v>
          </cell>
          <cell r="BA86" t="str">
            <v>n.a.</v>
          </cell>
          <cell r="BB86" t="str">
            <v>n.a.</v>
          </cell>
          <cell r="BC86">
            <v>-452323000</v>
          </cell>
          <cell r="BD86">
            <v>-317479000</v>
          </cell>
          <cell r="BE86">
            <v>-214907000</v>
          </cell>
          <cell r="BF86">
            <v>-160101000</v>
          </cell>
          <cell r="BG86">
            <v>1246093000</v>
          </cell>
          <cell r="BH86">
            <v>776808000</v>
          </cell>
          <cell r="BI86">
            <v>347619000</v>
          </cell>
          <cell r="BJ86">
            <v>222931000</v>
          </cell>
          <cell r="BK86">
            <v>-376084000</v>
          </cell>
          <cell r="BL86">
            <v>-359130000</v>
          </cell>
          <cell r="BM86">
            <v>-206613000</v>
          </cell>
          <cell r="BN86">
            <v>-110067000</v>
          </cell>
          <cell r="BO86">
            <v>-367020000</v>
          </cell>
          <cell r="BP86">
            <v>-344566000</v>
          </cell>
          <cell r="BQ86">
            <v>-201162000</v>
          </cell>
          <cell r="BR86">
            <v>-104756000</v>
          </cell>
          <cell r="BS86">
            <v>-9064000</v>
          </cell>
          <cell r="BT86">
            <v>-14564000</v>
          </cell>
          <cell r="BU86">
            <v>-5451000</v>
          </cell>
          <cell r="BV86">
            <v>-5311000</v>
          </cell>
          <cell r="BW86">
            <v>719272000</v>
          </cell>
          <cell r="BX86">
            <v>282896000</v>
          </cell>
          <cell r="BY86">
            <v>121160000</v>
          </cell>
          <cell r="BZ86">
            <v>136154000</v>
          </cell>
          <cell r="CA86">
            <v>6782494000</v>
          </cell>
          <cell r="CB86">
            <v>2871937000</v>
          </cell>
          <cell r="CC86">
            <v>1710824000</v>
          </cell>
          <cell r="CD86">
            <v>1739111000</v>
          </cell>
          <cell r="CE86">
            <v>283702000</v>
          </cell>
          <cell r="CF86">
            <v>268826000</v>
          </cell>
          <cell r="CG86">
            <v>189639000</v>
          </cell>
          <cell r="CH86">
            <v>177488000</v>
          </cell>
          <cell r="CI86">
            <v>1271710000</v>
          </cell>
          <cell r="CJ86">
            <v>885967000</v>
          </cell>
          <cell r="CK86">
            <v>555482000</v>
          </cell>
          <cell r="CL86">
            <v>372698000</v>
          </cell>
          <cell r="CM86">
            <v>461516000</v>
          </cell>
          <cell r="CN86">
            <v>445307000</v>
          </cell>
          <cell r="CO86">
            <v>501945000</v>
          </cell>
          <cell r="CP86">
            <v>471085000</v>
          </cell>
          <cell r="CQ86">
            <v>4686388000</v>
          </cell>
          <cell r="CR86">
            <v>1234316000</v>
          </cell>
          <cell r="CS86">
            <v>438389000</v>
          </cell>
          <cell r="CT86">
            <v>710613000</v>
          </cell>
          <cell r="CU86">
            <v>3392435000</v>
          </cell>
          <cell r="CV86">
            <v>583090000</v>
          </cell>
          <cell r="CW86">
            <v>2298000</v>
          </cell>
          <cell r="CX86">
            <v>227687000</v>
          </cell>
          <cell r="CY86">
            <v>2105609000</v>
          </cell>
          <cell r="CZ86">
            <v>508679000</v>
          </cell>
          <cell r="DA86">
            <v>585066000</v>
          </cell>
          <cell r="DB86">
            <v>1593060000</v>
          </cell>
          <cell r="DC86">
            <v>13701184000</v>
          </cell>
          <cell r="DD86">
            <v>7616661000</v>
          </cell>
          <cell r="DE86">
            <v>5721472000</v>
          </cell>
          <cell r="DF86">
            <v>5329224000</v>
          </cell>
          <cell r="DH86">
            <v>2846925000</v>
          </cell>
          <cell r="DI86">
            <v>-1189972000</v>
          </cell>
          <cell r="DJ86">
            <v>-452323000</v>
          </cell>
          <cell r="DK86">
            <v>-376084000</v>
          </cell>
          <cell r="DL86">
            <v>828546000</v>
          </cell>
          <cell r="DM86">
            <v>0.29103190284254066</v>
          </cell>
          <cell r="DN86">
            <v>0.4105007037825899</v>
          </cell>
          <cell r="DO86" t="str">
            <v>n.a.</v>
          </cell>
          <cell r="DP86">
            <v>276264000</v>
          </cell>
          <cell r="DQ86">
            <v>1307144000</v>
          </cell>
          <cell r="DS86">
            <v>1828078000</v>
          </cell>
          <cell r="DT86">
            <v>-802058000</v>
          </cell>
          <cell r="DU86">
            <v>-317479000</v>
          </cell>
          <cell r="DV86">
            <v>-359130000</v>
          </cell>
          <cell r="DW86">
            <v>349411000</v>
          </cell>
          <cell r="DX86">
            <v>0.19113571740374316</v>
          </cell>
          <cell r="DY86">
            <v>0.23630134438653191</v>
          </cell>
          <cell r="DZ86" t="str">
            <v>n.a.</v>
          </cell>
          <cell r="EA86">
            <v>229232500</v>
          </cell>
          <cell r="EB86">
            <v>546872500</v>
          </cell>
          <cell r="ED86">
            <v>948705000</v>
          </cell>
          <cell r="EE86">
            <v>-421097000</v>
          </cell>
          <cell r="EF86">
            <v>-214907000</v>
          </cell>
          <cell r="EG86">
            <v>-206613000</v>
          </cell>
          <cell r="EH86">
            <v>106088000</v>
          </cell>
          <cell r="EI86">
            <v>0.11182401273314677</v>
          </cell>
          <cell r="EJ86">
            <v>0.12590299032656593</v>
          </cell>
          <cell r="EK86" t="str">
            <v>n.a.</v>
          </cell>
          <cell r="EL86">
            <v>183563500</v>
          </cell>
          <cell r="EM86">
            <v>1089063000</v>
          </cell>
          <cell r="EO86">
            <v>1874569333.3333333</v>
          </cell>
          <cell r="EP86">
            <v>-804375666.66666663</v>
          </cell>
          <cell r="EQ86">
            <v>-328236333.33333331</v>
          </cell>
          <cell r="ER86">
            <v>-313942333.33333331</v>
          </cell>
          <cell r="ES86">
            <v>428014999.99999994</v>
          </cell>
          <cell r="ET86">
            <v>0.22832711086706492</v>
          </cell>
          <cell r="EU86">
            <v>0.29588587869611072</v>
          </cell>
          <cell r="EV86" t="e">
            <v>#VALUE!</v>
          </cell>
          <cell r="EW86">
            <v>229686666.66666666</v>
          </cell>
          <cell r="EX86">
            <v>981026500</v>
          </cell>
        </row>
        <row r="87">
          <cell r="B87" t="str">
            <v>EAGLERISE ELECTRIC &amp; ELECTRONIC (CHINA) CO., LTD</v>
          </cell>
          <cell r="C87" t="str">
            <v>exclude</v>
          </cell>
          <cell r="D87" t="str">
            <v>Lev SDA/SDP</v>
          </cell>
          <cell r="H87" t="str">
            <v/>
          </cell>
          <cell r="I87" t="str">
            <v>ok，sda/sdp</v>
          </cell>
          <cell r="J87" t="str">
            <v>exclude</v>
          </cell>
          <cell r="K87" t="str">
            <v>ok, sda/sdp</v>
          </cell>
          <cell r="M87" t="str">
            <v>EAGLERISE ELECTRIC &amp; ELECTRONIC (CHINA) CO., LTD</v>
          </cell>
          <cell r="N87" t="str">
            <v>This company, formerly known as Eaglerise Electric &amp; Electronic (Foshan) Co., Ltd., is engaged in the manufacture and trade of products and solutions of power supply and components in China and internationally. It was founded in 1999 has its registered office in Foshan, China with three production bases, and R&amp;D centers in China. The company offers LED drivers, LED application products, switching power supply products, power supply transformers, inductors, special type transformers, reactors, and distribution transformers. Its products are used in applications, such as lighting, new energy, electricity utility, industrial control, and other sectors.</v>
          </cell>
          <cell r="O87" t="str">
            <v>Manufacturing</v>
          </cell>
          <cell r="P87" t="str">
            <v>www.eaglerise.com</v>
          </cell>
          <cell r="R87" t="str">
            <v>China</v>
          </cell>
          <cell r="S87" t="str">
            <v>002922</v>
          </cell>
          <cell r="T87" t="str">
            <v>B+</v>
          </cell>
          <cell r="U87" t="str">
            <v>3699</v>
          </cell>
          <cell r="V87" t="str">
            <v>Engaged in the manufacture and trade of products and solutions of power supply and components in China and internationally</v>
          </cell>
          <cell r="W87" t="str">
            <v>The Company is mainly engaged in research and development, production and sales of power components.</v>
          </cell>
          <cell r="X87" t="str">
            <v>EAGLERISE ELECTRIC AND ELECTRONIC (CHINA) COMPANY LIMITED</v>
          </cell>
          <cell r="Z87" t="str">
            <v>CN49275PC</v>
          </cell>
          <cell r="AA87">
            <v>2828181000</v>
          </cell>
          <cell r="AB87">
            <v>2236555000</v>
          </cell>
          <cell r="AC87">
            <v>1410450000</v>
          </cell>
          <cell r="AD87">
            <v>1296568000</v>
          </cell>
          <cell r="AE87">
            <v>2805881000</v>
          </cell>
          <cell r="AF87">
            <v>2205413000</v>
          </cell>
          <cell r="AG87">
            <v>1396283000</v>
          </cell>
          <cell r="AH87">
            <v>1285747000</v>
          </cell>
          <cell r="AI87">
            <v>-14015000</v>
          </cell>
          <cell r="AJ87">
            <v>-6985000</v>
          </cell>
          <cell r="AK87">
            <v>-10124000</v>
          </cell>
          <cell r="AL87">
            <v>-9403000</v>
          </cell>
          <cell r="AM87">
            <v>2791866000</v>
          </cell>
          <cell r="AN87">
            <v>2198428000</v>
          </cell>
          <cell r="AO87">
            <v>1386159000</v>
          </cell>
          <cell r="AP87">
            <v>1276344000</v>
          </cell>
          <cell r="AQ87">
            <v>36315000</v>
          </cell>
          <cell r="AR87">
            <v>38127000</v>
          </cell>
          <cell r="AS87">
            <v>24291000</v>
          </cell>
          <cell r="AT87">
            <v>20224000</v>
          </cell>
          <cell r="AU87">
            <v>-2192855000</v>
          </cell>
          <cell r="AV87">
            <v>-1789695000</v>
          </cell>
          <cell r="AW87">
            <v>-1070459000</v>
          </cell>
          <cell r="AX87">
            <v>-946466000</v>
          </cell>
          <cell r="AY87" t="str">
            <v>n.a.</v>
          </cell>
          <cell r="AZ87" t="str">
            <v>n.a.</v>
          </cell>
          <cell r="BA87" t="str">
            <v>n.a.</v>
          </cell>
          <cell r="BB87" t="str">
            <v>n.a.</v>
          </cell>
          <cell r="BC87">
            <v>-370782000</v>
          </cell>
          <cell r="BD87">
            <v>-278325000</v>
          </cell>
          <cell r="BE87">
            <v>-230157000</v>
          </cell>
          <cell r="BF87">
            <v>-243130000</v>
          </cell>
          <cell r="BG87">
            <v>264544000</v>
          </cell>
          <cell r="BH87">
            <v>168535000</v>
          </cell>
          <cell r="BI87">
            <v>109834000</v>
          </cell>
          <cell r="BJ87">
            <v>106972000</v>
          </cell>
          <cell r="BK87">
            <v>-52158000</v>
          </cell>
          <cell r="BL87">
            <v>-56111000</v>
          </cell>
          <cell r="BM87">
            <v>-41053000</v>
          </cell>
          <cell r="BN87">
            <v>-27554000</v>
          </cell>
          <cell r="BO87">
            <v>-44223000</v>
          </cell>
          <cell r="BP87">
            <v>-35609000</v>
          </cell>
          <cell r="BQ87">
            <v>-36554000</v>
          </cell>
          <cell r="BR87">
            <v>-24585000</v>
          </cell>
          <cell r="BS87">
            <v>-7935000</v>
          </cell>
          <cell r="BT87">
            <v>-20502000</v>
          </cell>
          <cell r="BU87">
            <v>-4499000</v>
          </cell>
          <cell r="BV87">
            <v>-2969000</v>
          </cell>
          <cell r="BW87">
            <v>191446000</v>
          </cell>
          <cell r="BX87">
            <v>194783000</v>
          </cell>
          <cell r="BY87">
            <v>47710000</v>
          </cell>
          <cell r="BZ87">
            <v>57377000</v>
          </cell>
          <cell r="CA87">
            <v>2194469000</v>
          </cell>
          <cell r="CB87">
            <v>1900522000</v>
          </cell>
          <cell r="CC87">
            <v>1594616000</v>
          </cell>
          <cell r="CD87">
            <v>782154000</v>
          </cell>
          <cell r="CE87">
            <v>366125000</v>
          </cell>
          <cell r="CF87">
            <v>416867000</v>
          </cell>
          <cell r="CG87">
            <v>243210000</v>
          </cell>
          <cell r="CH87">
            <v>154697000</v>
          </cell>
          <cell r="CI87">
            <v>764678000</v>
          </cell>
          <cell r="CJ87">
            <v>648893000</v>
          </cell>
          <cell r="CK87">
            <v>452485000</v>
          </cell>
          <cell r="CL87">
            <v>339101000</v>
          </cell>
          <cell r="CM87">
            <v>549427000</v>
          </cell>
          <cell r="CN87">
            <v>426766000</v>
          </cell>
          <cell r="CO87">
            <v>150663000</v>
          </cell>
          <cell r="CP87">
            <v>62420000</v>
          </cell>
          <cell r="CQ87">
            <v>491393000</v>
          </cell>
          <cell r="CR87">
            <v>398735000</v>
          </cell>
          <cell r="CS87">
            <v>744653000</v>
          </cell>
          <cell r="CT87">
            <v>223792000</v>
          </cell>
          <cell r="CU87">
            <v>0</v>
          </cell>
          <cell r="CV87">
            <v>122619000</v>
          </cell>
          <cell r="CW87">
            <v>340811000</v>
          </cell>
          <cell r="CX87">
            <v>20158000</v>
          </cell>
          <cell r="CY87">
            <v>210927000</v>
          </cell>
          <cell r="CZ87">
            <v>30747000</v>
          </cell>
          <cell r="DA87">
            <v>65000</v>
          </cell>
          <cell r="DB87">
            <v>89966000</v>
          </cell>
          <cell r="DC87">
            <v>3527412000</v>
          </cell>
          <cell r="DD87">
            <v>2730242000</v>
          </cell>
          <cell r="DE87">
            <v>2312982000</v>
          </cell>
          <cell r="DF87">
            <v>1418172000</v>
          </cell>
          <cell r="DH87">
            <v>2791866000</v>
          </cell>
          <cell r="DI87">
            <v>-2192855000</v>
          </cell>
          <cell r="DJ87">
            <v>-370782000</v>
          </cell>
          <cell r="DK87">
            <v>-52158000</v>
          </cell>
          <cell r="DL87">
            <v>176071000</v>
          </cell>
          <cell r="DM87">
            <v>6.306570587556852E-2</v>
          </cell>
          <cell r="DN87">
            <v>6.731070286471226E-2</v>
          </cell>
          <cell r="DO87" t="str">
            <v>n.a.</v>
          </cell>
          <cell r="DP87">
            <v>391496000</v>
          </cell>
          <cell r="DQ87">
            <v>120837000</v>
          </cell>
          <cell r="DS87">
            <v>2198428000</v>
          </cell>
          <cell r="DT87">
            <v>-1789695000</v>
          </cell>
          <cell r="DU87">
            <v>-278325000</v>
          </cell>
          <cell r="DV87">
            <v>-56111000</v>
          </cell>
          <cell r="DW87">
            <v>74297000</v>
          </cell>
          <cell r="DX87">
            <v>3.3795512065894359E-2</v>
          </cell>
          <cell r="DY87">
            <v>3.4977597897681449E-2</v>
          </cell>
          <cell r="DZ87" t="str">
            <v>n.a.</v>
          </cell>
          <cell r="EA87">
            <v>330038500</v>
          </cell>
          <cell r="EB87">
            <v>15406000</v>
          </cell>
          <cell r="ED87">
            <v>1386159000</v>
          </cell>
          <cell r="EE87">
            <v>-1070459000</v>
          </cell>
          <cell r="EF87">
            <v>-230157000</v>
          </cell>
          <cell r="EG87">
            <v>-41053000</v>
          </cell>
          <cell r="EH87">
            <v>44490000</v>
          </cell>
          <cell r="EI87">
            <v>3.209588510408979E-2</v>
          </cell>
          <cell r="EJ87">
            <v>3.3160190777307967E-2</v>
          </cell>
          <cell r="EK87" t="str">
            <v>n.a.</v>
          </cell>
          <cell r="EL87">
            <v>198953500</v>
          </cell>
          <cell r="EM87">
            <v>45015500</v>
          </cell>
          <cell r="EO87">
            <v>2125484333.3333333</v>
          </cell>
          <cell r="EP87">
            <v>-1684336333.3333333</v>
          </cell>
          <cell r="EQ87">
            <v>-293088000</v>
          </cell>
          <cell r="ER87">
            <v>-49774000</v>
          </cell>
          <cell r="ES87">
            <v>98286000</v>
          </cell>
          <cell r="ET87">
            <v>4.6241695814271663E-2</v>
          </cell>
          <cell r="EU87">
            <v>4.8483662591803631E-2</v>
          </cell>
          <cell r="EV87" t="e">
            <v>#VALUE!</v>
          </cell>
          <cell r="EW87">
            <v>306829333.33333331</v>
          </cell>
          <cell r="EX87">
            <v>60419500</v>
          </cell>
        </row>
        <row r="88">
          <cell r="B88" t="str">
            <v>GENIMOUS TECHNOLOGY CO., LTD.</v>
          </cell>
          <cell r="C88" t="str">
            <v>exclude</v>
          </cell>
          <cell r="D88" t="str">
            <v>Lev SDA/SDP</v>
          </cell>
          <cell r="H88" t="str">
            <v/>
          </cell>
          <cell r="I88" t="str">
            <v>ok，sda/sdp</v>
          </cell>
          <cell r="J88" t="str">
            <v>exclude</v>
          </cell>
          <cell r="K88" t="str">
            <v>ok, sda/sdp</v>
          </cell>
          <cell r="M88" t="str">
            <v>GENIMOUS TECHNOLOGY CO., LTD.</v>
          </cell>
          <cell r="N88" t="str">
            <v>The company is an entity based in China that is engaged in the production and distribution of electrical household appliances, apparatus and equipment. It started its operations in December of 1996. The registered business office of the company is located in Zhengzhou, China.The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within the country.</v>
          </cell>
          <cell r="O88" t="str">
            <v>Manufacturing</v>
          </cell>
          <cell r="P88" t="str">
            <v>www.genimous.com</v>
          </cell>
          <cell r="R88" t="str">
            <v>China</v>
          </cell>
          <cell r="S88" t="str">
            <v>000676</v>
          </cell>
          <cell r="T88" t="str">
            <v>B+</v>
          </cell>
          <cell r="U88" t="str">
            <v>3699</v>
          </cell>
          <cell r="V88" t="str">
            <v>Engaged in the production and distribution of electrical household appliances, apparatus and equipment</v>
          </cell>
          <cell r="W88" t="str">
            <v>The Company is principally engaged inInvestment and asset management; Investment consulting; Economic and trade consultation; Technical development, technical consultation, technical service and technology transfer in the field of Internet technology and computer science and technology; Basic software, application software services (excluding medical software) and self-development product sales; Network game development, operation and maintenance; Wholesale and retail of digital products, mechanical and electronic products, daily provisions, computers, software and auxiliary equipment; Internet information services; Telecommunications (information services in the second class value-added telecommunications business, limited to Internet information services); Designing, producing, acting and distributing advertisements; Internet cultural activities; Artistic creation and performance; Business services; Corporate image planning; Marketing planning; Business consulting; Import and export of proprietary and agent technology.</v>
          </cell>
          <cell r="X88" t="str">
            <v>GENIMOUS INVESTMENT COMPANY LIMITED</v>
          </cell>
          <cell r="Z88" t="str">
            <v>CN30347PC</v>
          </cell>
          <cell r="AA88">
            <v>2750105000</v>
          </cell>
          <cell r="AB88">
            <v>5882442000</v>
          </cell>
          <cell r="AC88">
            <v>10857779000</v>
          </cell>
          <cell r="AD88">
            <v>10904525000</v>
          </cell>
          <cell r="AE88">
            <v>2658310000</v>
          </cell>
          <cell r="AF88">
            <v>5681985000</v>
          </cell>
          <cell r="AG88">
            <v>10715589000</v>
          </cell>
          <cell r="AH88">
            <v>10852510000</v>
          </cell>
          <cell r="AI88">
            <v>-3164000</v>
          </cell>
          <cell r="AJ88">
            <v>-7595000</v>
          </cell>
          <cell r="AK88">
            <v>-13322000</v>
          </cell>
          <cell r="AL88">
            <v>-10869000</v>
          </cell>
          <cell r="AM88">
            <v>2655146000</v>
          </cell>
          <cell r="AN88">
            <v>5674390000</v>
          </cell>
          <cell r="AO88">
            <v>10702267000</v>
          </cell>
          <cell r="AP88">
            <v>10841641000</v>
          </cell>
          <cell r="AQ88">
            <v>94959000</v>
          </cell>
          <cell r="AR88">
            <v>208052000</v>
          </cell>
          <cell r="AS88">
            <v>155512000</v>
          </cell>
          <cell r="AT88">
            <v>62884000</v>
          </cell>
          <cell r="AU88">
            <v>-2037052000</v>
          </cell>
          <cell r="AV88">
            <v>-5014853000</v>
          </cell>
          <cell r="AW88">
            <v>-10229870000</v>
          </cell>
          <cell r="AX88">
            <v>-9518761000</v>
          </cell>
          <cell r="AY88" t="str">
            <v>n.a.</v>
          </cell>
          <cell r="AZ88" t="str">
            <v>n.a.</v>
          </cell>
          <cell r="BA88" t="str">
            <v>n.a.</v>
          </cell>
          <cell r="BB88" t="str">
            <v>n.a.</v>
          </cell>
          <cell r="BC88">
            <v>-475383000</v>
          </cell>
          <cell r="BD88">
            <v>-582640000</v>
          </cell>
          <cell r="BE88">
            <v>-701908000</v>
          </cell>
          <cell r="BF88">
            <v>-818145000</v>
          </cell>
          <cell r="BG88">
            <v>237670000</v>
          </cell>
          <cell r="BH88">
            <v>284949000</v>
          </cell>
          <cell r="BI88">
            <v>-73999000</v>
          </cell>
          <cell r="BJ88">
            <v>567619000</v>
          </cell>
          <cell r="BK88">
            <v>-472753000</v>
          </cell>
          <cell r="BL88">
            <v>-60232000</v>
          </cell>
          <cell r="BM88">
            <v>-1704923000</v>
          </cell>
          <cell r="BN88">
            <v>-60150000</v>
          </cell>
          <cell r="BO88">
            <v>-1798000</v>
          </cell>
          <cell r="BP88">
            <v>-2315000</v>
          </cell>
          <cell r="BQ88">
            <v>-2788000</v>
          </cell>
          <cell r="BR88">
            <v>-3312000</v>
          </cell>
          <cell r="BS88">
            <v>-470955000</v>
          </cell>
          <cell r="BT88">
            <v>-57917000</v>
          </cell>
          <cell r="BU88">
            <v>-1702135000</v>
          </cell>
          <cell r="BV88">
            <v>-56838000</v>
          </cell>
          <cell r="BW88">
            <v>-404793000</v>
          </cell>
          <cell r="BX88">
            <v>133491000</v>
          </cell>
          <cell r="BY88">
            <v>-2901649000</v>
          </cell>
          <cell r="BZ88">
            <v>619697000</v>
          </cell>
          <cell r="CA88">
            <v>2699333000</v>
          </cell>
          <cell r="CB88">
            <v>3046034000</v>
          </cell>
          <cell r="CC88">
            <v>4088152000</v>
          </cell>
          <cell r="CD88">
            <v>5004034000</v>
          </cell>
          <cell r="CE88">
            <v>34074000</v>
          </cell>
          <cell r="CF88">
            <v>43910000</v>
          </cell>
          <cell r="CG88">
            <v>1372000</v>
          </cell>
          <cell r="CH88">
            <v>444000</v>
          </cell>
          <cell r="CI88">
            <v>759787000</v>
          </cell>
          <cell r="CJ88">
            <v>893753000</v>
          </cell>
          <cell r="CK88">
            <v>1499961000</v>
          </cell>
          <cell r="CL88">
            <v>2267839000</v>
          </cell>
          <cell r="CM88">
            <v>380136000</v>
          </cell>
          <cell r="CN88">
            <v>941109000</v>
          </cell>
          <cell r="CO88">
            <v>894163000</v>
          </cell>
          <cell r="CP88">
            <v>631669000</v>
          </cell>
          <cell r="CQ88">
            <v>1499377000</v>
          </cell>
          <cell r="CR88">
            <v>998314000</v>
          </cell>
          <cell r="CS88">
            <v>1174463000</v>
          </cell>
          <cell r="CT88">
            <v>1521476000</v>
          </cell>
          <cell r="CU88">
            <v>629434000</v>
          </cell>
          <cell r="CV88">
            <v>254009000</v>
          </cell>
          <cell r="CW88">
            <v>70189000</v>
          </cell>
          <cell r="CX88">
            <v>791281000</v>
          </cell>
          <cell r="CY88">
            <v>13605000</v>
          </cell>
          <cell r="CZ88">
            <v>13299000</v>
          </cell>
          <cell r="DA88">
            <v>13293000</v>
          </cell>
          <cell r="DB88">
            <v>13938000</v>
          </cell>
          <cell r="DC88">
            <v>4292213000</v>
          </cell>
          <cell r="DD88">
            <v>5083664000</v>
          </cell>
          <cell r="DE88">
            <v>6071904000</v>
          </cell>
          <cell r="DF88">
            <v>9258770000</v>
          </cell>
          <cell r="DH88">
            <v>2655146000</v>
          </cell>
          <cell r="DI88">
            <v>-2037052000</v>
          </cell>
          <cell r="DJ88">
            <v>-475383000</v>
          </cell>
          <cell r="DK88">
            <v>-472753000</v>
          </cell>
          <cell r="DL88">
            <v>-330042000</v>
          </cell>
          <cell r="DM88">
            <v>-0.12430276903793615</v>
          </cell>
          <cell r="DN88">
            <v>-0.11055987093610185</v>
          </cell>
          <cell r="DO88" t="str">
            <v>n.a.</v>
          </cell>
          <cell r="DP88">
            <v>38992000</v>
          </cell>
          <cell r="DQ88">
            <v>13452000</v>
          </cell>
          <cell r="DS88">
            <v>5674390000</v>
          </cell>
          <cell r="DT88">
            <v>-5014853000</v>
          </cell>
          <cell r="DU88">
            <v>-582640000</v>
          </cell>
          <cell r="DV88">
            <v>-60232000</v>
          </cell>
          <cell r="DW88">
            <v>16665000</v>
          </cell>
          <cell r="DX88">
            <v>2.9368795588600714E-3</v>
          </cell>
          <cell r="DY88">
            <v>2.9455302263719074E-3</v>
          </cell>
          <cell r="DZ88" t="str">
            <v>n.a.</v>
          </cell>
          <cell r="EA88">
            <v>22641000</v>
          </cell>
          <cell r="EB88">
            <v>13296000</v>
          </cell>
          <cell r="ED88">
            <v>10702267000</v>
          </cell>
          <cell r="EE88">
            <v>-10229870000</v>
          </cell>
          <cell r="EF88">
            <v>-701908000</v>
          </cell>
          <cell r="EG88">
            <v>-1704923000</v>
          </cell>
          <cell r="EH88">
            <v>-1934434000</v>
          </cell>
          <cell r="EI88">
            <v>-0.18074992896364855</v>
          </cell>
          <cell r="EJ88">
            <v>-0.1530806181138574</v>
          </cell>
          <cell r="EK88" t="str">
            <v>n.a.</v>
          </cell>
          <cell r="EL88">
            <v>908000</v>
          </cell>
          <cell r="EM88">
            <v>13615500</v>
          </cell>
          <cell r="EO88">
            <v>6343934333.333333</v>
          </cell>
          <cell r="EP88">
            <v>-5760591666.666667</v>
          </cell>
          <cell r="EQ88">
            <v>-586643666.66666663</v>
          </cell>
          <cell r="ER88">
            <v>-745969333.33333337</v>
          </cell>
          <cell r="ES88">
            <v>-749270333.33333397</v>
          </cell>
          <cell r="ET88">
            <v>-0.11810814771464385</v>
          </cell>
          <cell r="EU88">
            <v>-0.10563213223698521</v>
          </cell>
          <cell r="EV88" t="e">
            <v>#VALUE!</v>
          </cell>
          <cell r="EW88">
            <v>20847000</v>
          </cell>
          <cell r="EX88">
            <v>13454500</v>
          </cell>
        </row>
        <row r="89">
          <cell r="B89" t="str">
            <v>SHANDONG SACRED SUN POWER SOURCES CO.,LTD</v>
          </cell>
          <cell r="C89" t="str">
            <v>exclude</v>
          </cell>
          <cell r="D89" t="str">
            <v>Consecutive loss</v>
          </cell>
          <cell r="H89" t="str">
            <v/>
          </cell>
          <cell r="I89" t="str">
            <v>ok，loss</v>
          </cell>
          <cell r="J89" t="str">
            <v>exclude</v>
          </cell>
          <cell r="K89" t="str">
            <v>ok, loss</v>
          </cell>
          <cell r="M89" t="str">
            <v>SHANDONG SACRED SUN POWER SOURCES CO.,LTD</v>
          </cell>
          <cell r="N89" t="str">
            <v>The company is a China based enterprise engaged in the manufacture and sale of batteries and accumulators. The company was incorporated in the year 1998. Its registered business office is based in Qufu, China. It is registered as a limited company.The company comprises its business activities in the manufacture and sale of batteries and other related products.</v>
          </cell>
          <cell r="O89" t="str">
            <v>Manufacturing</v>
          </cell>
          <cell r="P89" t="str">
            <v>www.sacredsun.cn</v>
          </cell>
          <cell r="R89" t="str">
            <v>China</v>
          </cell>
          <cell r="S89" t="str">
            <v>002580</v>
          </cell>
          <cell r="T89" t="str">
            <v>A+</v>
          </cell>
          <cell r="U89" t="str">
            <v>3691</v>
          </cell>
          <cell r="V89" t="str">
            <v>Engaged in the manufacture and sale of batteries and accumulators</v>
          </cell>
          <cell r="W89" t="str">
            <v>The Company is principally engaged in the research, development, manufacture and distribution of valve-regulated sealed lead acid batteries.</v>
          </cell>
          <cell r="Z89" t="str">
            <v>CN40328PC</v>
          </cell>
          <cell r="AA89">
            <v>2715614000</v>
          </cell>
          <cell r="AB89">
            <v>2034050000</v>
          </cell>
          <cell r="AC89">
            <v>1707091000</v>
          </cell>
          <cell r="AD89">
            <v>1797206000</v>
          </cell>
          <cell r="AE89">
            <v>2645541000</v>
          </cell>
          <cell r="AF89">
            <v>2009774000</v>
          </cell>
          <cell r="AG89">
            <v>1700869000</v>
          </cell>
          <cell r="AH89">
            <v>1798529000</v>
          </cell>
          <cell r="AI89">
            <v>-90221000</v>
          </cell>
          <cell r="AJ89">
            <v>-79290000</v>
          </cell>
          <cell r="AK89">
            <v>-68151000</v>
          </cell>
          <cell r="AL89">
            <v>-77645000</v>
          </cell>
          <cell r="AM89">
            <v>2555320000</v>
          </cell>
          <cell r="AN89">
            <v>1930484000</v>
          </cell>
          <cell r="AO89">
            <v>1632718000</v>
          </cell>
          <cell r="AP89">
            <v>1720884000</v>
          </cell>
          <cell r="AQ89">
            <v>160294000</v>
          </cell>
          <cell r="AR89">
            <v>103566000</v>
          </cell>
          <cell r="AS89">
            <v>74373000</v>
          </cell>
          <cell r="AT89">
            <v>76322000</v>
          </cell>
          <cell r="AU89">
            <v>-2156480000</v>
          </cell>
          <cell r="AV89">
            <v>-1679974000</v>
          </cell>
          <cell r="AW89">
            <v>-1364023000</v>
          </cell>
          <cell r="AX89">
            <v>-1407592000</v>
          </cell>
          <cell r="AY89" t="str">
            <v>n.a.</v>
          </cell>
          <cell r="AZ89" t="str">
            <v>n.a.</v>
          </cell>
          <cell r="BA89" t="str">
            <v>n.a.</v>
          </cell>
          <cell r="BB89" t="str">
            <v>n.a.</v>
          </cell>
          <cell r="BC89">
            <v>-379408000</v>
          </cell>
          <cell r="BD89">
            <v>-252632000</v>
          </cell>
          <cell r="BE89">
            <v>-217973000</v>
          </cell>
          <cell r="BF89">
            <v>-278228000</v>
          </cell>
          <cell r="BG89">
            <v>179726000</v>
          </cell>
          <cell r="BH89">
            <v>101444000</v>
          </cell>
          <cell r="BI89">
            <v>125095000</v>
          </cell>
          <cell r="BJ89">
            <v>111386000</v>
          </cell>
          <cell r="BK89">
            <v>-58995000</v>
          </cell>
          <cell r="BL89">
            <v>-52329000</v>
          </cell>
          <cell r="BM89">
            <v>-52570000</v>
          </cell>
          <cell r="BN89">
            <v>-55665000</v>
          </cell>
          <cell r="BO89">
            <v>-56119000</v>
          </cell>
          <cell r="BP89">
            <v>-49515000</v>
          </cell>
          <cell r="BQ89">
            <v>-50222000</v>
          </cell>
          <cell r="BR89">
            <v>-53035000</v>
          </cell>
          <cell r="BS89">
            <v>-2876000</v>
          </cell>
          <cell r="BT89">
            <v>-2814000</v>
          </cell>
          <cell r="BU89">
            <v>-2348000</v>
          </cell>
          <cell r="BV89">
            <v>-2630000</v>
          </cell>
          <cell r="BW89">
            <v>136249000</v>
          </cell>
          <cell r="BX89">
            <v>33951000</v>
          </cell>
          <cell r="BY89">
            <v>28646000</v>
          </cell>
          <cell r="BZ89">
            <v>23591000</v>
          </cell>
          <cell r="CA89">
            <v>2095588000</v>
          </cell>
          <cell r="CB89">
            <v>1859211000</v>
          </cell>
          <cell r="CC89">
            <v>1857979000</v>
          </cell>
          <cell r="CD89">
            <v>1378351000</v>
          </cell>
          <cell r="CE89">
            <v>289371000</v>
          </cell>
          <cell r="CF89">
            <v>311247000</v>
          </cell>
          <cell r="CG89">
            <v>259782000</v>
          </cell>
          <cell r="CH89">
            <v>222291000</v>
          </cell>
          <cell r="CI89">
            <v>817796000</v>
          </cell>
          <cell r="CJ89">
            <v>715783000</v>
          </cell>
          <cell r="CK89">
            <v>609665000</v>
          </cell>
          <cell r="CL89">
            <v>688584000</v>
          </cell>
          <cell r="CM89">
            <v>111791000</v>
          </cell>
          <cell r="CN89">
            <v>214794000</v>
          </cell>
          <cell r="CO89">
            <v>115222000</v>
          </cell>
          <cell r="CP89">
            <v>142893000</v>
          </cell>
          <cell r="CQ89">
            <v>797674000</v>
          </cell>
          <cell r="CR89">
            <v>588375000</v>
          </cell>
          <cell r="CS89">
            <v>862409000</v>
          </cell>
          <cell r="CT89">
            <v>317121000</v>
          </cell>
          <cell r="CU89">
            <v>299532000</v>
          </cell>
          <cell r="CV89">
            <v>89164000</v>
          </cell>
          <cell r="CW89">
            <v>0</v>
          </cell>
          <cell r="CX89">
            <v>896000</v>
          </cell>
          <cell r="CY89">
            <v>62276000</v>
          </cell>
          <cell r="CZ89">
            <v>34099000</v>
          </cell>
          <cell r="DA89">
            <v>17592000</v>
          </cell>
          <cell r="DB89">
            <v>4520000</v>
          </cell>
          <cell r="DC89">
            <v>3031054000</v>
          </cell>
          <cell r="DD89">
            <v>2531876000</v>
          </cell>
          <cell r="DE89">
            <v>2413279000</v>
          </cell>
          <cell r="DF89">
            <v>1911486000</v>
          </cell>
          <cell r="DH89">
            <v>2555320000</v>
          </cell>
          <cell r="DI89">
            <v>-2156480000</v>
          </cell>
          <cell r="DJ89">
            <v>-379408000</v>
          </cell>
          <cell r="DK89">
            <v>-58995000</v>
          </cell>
          <cell r="DL89">
            <v>-39563000</v>
          </cell>
          <cell r="DM89">
            <v>-1.5482601004962196E-2</v>
          </cell>
          <cell r="DN89">
            <v>-1.5246544834584064E-2</v>
          </cell>
          <cell r="DO89" t="str">
            <v>n.a.</v>
          </cell>
          <cell r="DP89">
            <v>300309000</v>
          </cell>
          <cell r="DQ89">
            <v>48187500</v>
          </cell>
          <cell r="DS89">
            <v>1930484000</v>
          </cell>
          <cell r="DT89">
            <v>-1679974000</v>
          </cell>
          <cell r="DU89">
            <v>-252632000</v>
          </cell>
          <cell r="DV89">
            <v>-52329000</v>
          </cell>
          <cell r="DW89">
            <v>-54451000</v>
          </cell>
          <cell r="DX89">
            <v>-2.8205879976213218E-2</v>
          </cell>
          <cell r="DY89">
            <v>-2.7432132538345085E-2</v>
          </cell>
          <cell r="DZ89" t="str">
            <v>n.a.</v>
          </cell>
          <cell r="EA89">
            <v>285514500</v>
          </cell>
          <cell r="EB89">
            <v>25845500</v>
          </cell>
          <cell r="ED89">
            <v>1632718000</v>
          </cell>
          <cell r="EE89">
            <v>-1364023000</v>
          </cell>
          <cell r="EF89">
            <v>-217973000</v>
          </cell>
          <cell r="EG89">
            <v>-52570000</v>
          </cell>
          <cell r="EH89">
            <v>-1848000</v>
          </cell>
          <cell r="EI89">
            <v>-1.1318549804681518E-3</v>
          </cell>
          <cell r="EJ89">
            <v>-1.1305753331465355E-3</v>
          </cell>
          <cell r="EK89" t="str">
            <v>n.a.</v>
          </cell>
          <cell r="EL89">
            <v>241036500</v>
          </cell>
          <cell r="EM89">
            <v>11056000</v>
          </cell>
          <cell r="EO89">
            <v>2039507333.3333333</v>
          </cell>
          <cell r="EP89">
            <v>-1733492333.3333333</v>
          </cell>
          <cell r="EQ89">
            <v>-283337666.66666669</v>
          </cell>
          <cell r="ER89">
            <v>-54631333.333333336</v>
          </cell>
          <cell r="ES89">
            <v>-31954000.000000022</v>
          </cell>
          <cell r="ET89">
            <v>-1.5667509244879738E-2</v>
          </cell>
          <cell r="EU89">
            <v>-1.5425824989250755E-2</v>
          </cell>
          <cell r="EV89" t="e">
            <v>#VALUE!</v>
          </cell>
          <cell r="EW89">
            <v>275620000</v>
          </cell>
          <cell r="EX89">
            <v>28363000</v>
          </cell>
        </row>
        <row r="90">
          <cell r="B90" t="str">
            <v>SHENZHEN HONOR ELECTRONIC CO.LTD</v>
          </cell>
          <cell r="C90" t="str">
            <v>exclude</v>
          </cell>
          <cell r="D90" t="str">
            <v>Lev SDA/SDP</v>
          </cell>
          <cell r="H90" t="str">
            <v/>
          </cell>
          <cell r="I90" t="str">
            <v>ok，sda/sdp</v>
          </cell>
          <cell r="J90" t="str">
            <v>exclude</v>
          </cell>
          <cell r="K90" t="str">
            <v>ok, sda/sdp</v>
          </cell>
          <cell r="M90" t="str">
            <v>SHENZHEN HONOR ELECTRONIC CO.LTD</v>
          </cell>
          <cell r="P90" t="str">
            <v>www.honor-cn.com</v>
          </cell>
          <cell r="R90" t="str">
            <v>China</v>
          </cell>
          <cell r="S90" t="str">
            <v>300870</v>
          </cell>
          <cell r="T90" t="str">
            <v>B+</v>
          </cell>
          <cell r="U90" t="str">
            <v>3699</v>
          </cell>
          <cell r="W90" t="str">
            <v>The Company's main business is the development, production and sales of switching power supply products.</v>
          </cell>
          <cell r="Z90" t="str">
            <v>CN53386PC</v>
          </cell>
          <cell r="AA90">
            <v>2706980000</v>
          </cell>
          <cell r="AB90">
            <v>2585989000</v>
          </cell>
          <cell r="AC90">
            <v>2089720000</v>
          </cell>
          <cell r="AD90">
            <v>1313068000</v>
          </cell>
          <cell r="AE90">
            <v>2688322000</v>
          </cell>
          <cell r="AF90">
            <v>2564170000</v>
          </cell>
          <cell r="AG90">
            <v>2076190000</v>
          </cell>
          <cell r="AH90">
            <v>1307312000</v>
          </cell>
          <cell r="AI90">
            <v>-11726000</v>
          </cell>
          <cell r="AJ90">
            <v>-8788000</v>
          </cell>
          <cell r="AK90">
            <v>-7077000</v>
          </cell>
          <cell r="AL90">
            <v>-8164000</v>
          </cell>
          <cell r="AM90">
            <v>2676596000</v>
          </cell>
          <cell r="AN90">
            <v>2555382000</v>
          </cell>
          <cell r="AO90">
            <v>2069113000</v>
          </cell>
          <cell r="AP90">
            <v>1299148000</v>
          </cell>
          <cell r="AQ90">
            <v>30384000</v>
          </cell>
          <cell r="AR90">
            <v>30607000</v>
          </cell>
          <cell r="AS90">
            <v>20607000</v>
          </cell>
          <cell r="AT90">
            <v>13920000</v>
          </cell>
          <cell r="AU90">
            <v>-2129806000</v>
          </cell>
          <cell r="AV90">
            <v>-2118574000</v>
          </cell>
          <cell r="AW90">
            <v>-1598901000</v>
          </cell>
          <cell r="AX90">
            <v>-1025732000</v>
          </cell>
          <cell r="AY90" t="str">
            <v>n.a.</v>
          </cell>
          <cell r="AZ90" t="str">
            <v>n.a.</v>
          </cell>
          <cell r="BA90" t="str">
            <v>n.a.</v>
          </cell>
          <cell r="BB90" t="str">
            <v>n.a.</v>
          </cell>
          <cell r="BC90">
            <v>-402391000</v>
          </cell>
          <cell r="BD90">
            <v>-274854000</v>
          </cell>
          <cell r="BE90">
            <v>-182149000</v>
          </cell>
          <cell r="BF90">
            <v>-150226000</v>
          </cell>
          <cell r="BG90">
            <v>174783000</v>
          </cell>
          <cell r="BH90">
            <v>192561000</v>
          </cell>
          <cell r="BI90">
            <v>308670000</v>
          </cell>
          <cell r="BJ90">
            <v>137110000</v>
          </cell>
          <cell r="BK90">
            <v>-77685000</v>
          </cell>
          <cell r="BL90">
            <v>-49208000</v>
          </cell>
          <cell r="BM90">
            <v>-31589000</v>
          </cell>
          <cell r="BN90">
            <v>0</v>
          </cell>
          <cell r="BO90">
            <v>-73431000</v>
          </cell>
          <cell r="BP90">
            <v>-45577000</v>
          </cell>
          <cell r="BQ90">
            <v>-28983000</v>
          </cell>
          <cell r="BR90">
            <v>0</v>
          </cell>
          <cell r="BS90">
            <v>-4254000</v>
          </cell>
          <cell r="BT90">
            <v>-3631000</v>
          </cell>
          <cell r="BU90">
            <v>-2606000</v>
          </cell>
          <cell r="BV90">
            <v>0</v>
          </cell>
          <cell r="BW90">
            <v>90165000</v>
          </cell>
          <cell r="BX90">
            <v>111090000</v>
          </cell>
          <cell r="BY90">
            <v>193954000</v>
          </cell>
          <cell r="BZ90">
            <v>112451000</v>
          </cell>
          <cell r="CA90">
            <v>1930682000</v>
          </cell>
          <cell r="CB90">
            <v>2397756000</v>
          </cell>
          <cell r="CC90">
            <v>2114785000</v>
          </cell>
          <cell r="CD90">
            <v>796206000</v>
          </cell>
          <cell r="CE90">
            <v>402690000</v>
          </cell>
          <cell r="CF90">
            <v>509745000</v>
          </cell>
          <cell r="CG90">
            <v>273430000</v>
          </cell>
          <cell r="CH90">
            <v>160236000</v>
          </cell>
          <cell r="CI90">
            <v>816049000</v>
          </cell>
          <cell r="CJ90">
            <v>796505000</v>
          </cell>
          <cell r="CK90">
            <v>690687000</v>
          </cell>
          <cell r="CL90">
            <v>435659000</v>
          </cell>
          <cell r="CM90">
            <v>119060000</v>
          </cell>
          <cell r="CN90">
            <v>78571000</v>
          </cell>
          <cell r="CO90">
            <v>56929000</v>
          </cell>
          <cell r="CP90">
            <v>43865000</v>
          </cell>
          <cell r="CQ90">
            <v>587890000</v>
          </cell>
          <cell r="CR90">
            <v>993014000</v>
          </cell>
          <cell r="CS90">
            <v>1091269000</v>
          </cell>
          <cell r="CT90">
            <v>156220000</v>
          </cell>
          <cell r="CU90">
            <v>149881000</v>
          </cell>
          <cell r="CV90">
            <v>319736000</v>
          </cell>
          <cell r="CW90">
            <v>632884000</v>
          </cell>
          <cell r="CX90" t="str">
            <v>n.a.</v>
          </cell>
          <cell r="CY90">
            <v>138969000</v>
          </cell>
          <cell r="CZ90">
            <v>202160000</v>
          </cell>
          <cell r="DA90">
            <v>63555000</v>
          </cell>
          <cell r="DB90">
            <v>6046000</v>
          </cell>
          <cell r="DC90">
            <v>3338610000</v>
          </cell>
          <cell r="DD90">
            <v>3674256000</v>
          </cell>
          <cell r="DE90">
            <v>2458426000</v>
          </cell>
          <cell r="DF90">
            <v>1016843000</v>
          </cell>
          <cell r="DH90">
            <v>2676596000</v>
          </cell>
          <cell r="DI90">
            <v>-2129806000</v>
          </cell>
          <cell r="DJ90">
            <v>-402391000</v>
          </cell>
          <cell r="DK90">
            <v>-77685000</v>
          </cell>
          <cell r="DL90">
            <v>66714000</v>
          </cell>
          <cell r="DM90">
            <v>2.4924941978542895E-2</v>
          </cell>
          <cell r="DN90">
            <v>2.5562075220258999E-2</v>
          </cell>
          <cell r="DO90" t="str">
            <v>n.a.</v>
          </cell>
          <cell r="DP90">
            <v>456217500</v>
          </cell>
          <cell r="DQ90">
            <v>170564500</v>
          </cell>
          <cell r="DS90">
            <v>2555382000</v>
          </cell>
          <cell r="DT90">
            <v>-2118574000</v>
          </cell>
          <cell r="DU90">
            <v>-274854000</v>
          </cell>
          <cell r="DV90">
            <v>-49208000</v>
          </cell>
          <cell r="DW90">
            <v>112746000</v>
          </cell>
          <cell r="DX90">
            <v>4.4120996391146215E-2</v>
          </cell>
          <cell r="DY90">
            <v>4.6157511802822855E-2</v>
          </cell>
          <cell r="DZ90" t="str">
            <v>n.a.</v>
          </cell>
          <cell r="EA90">
            <v>391587500</v>
          </cell>
          <cell r="EB90">
            <v>132857500</v>
          </cell>
          <cell r="ED90">
            <v>2069113000</v>
          </cell>
          <cell r="EE90">
            <v>-1598901000</v>
          </cell>
          <cell r="EF90">
            <v>-182149000</v>
          </cell>
          <cell r="EG90">
            <v>-31589000</v>
          </cell>
          <cell r="EH90">
            <v>256474000</v>
          </cell>
          <cell r="EI90">
            <v>0.12395359750772432</v>
          </cell>
          <cell r="EJ90">
            <v>0.14149204557553932</v>
          </cell>
          <cell r="EK90" t="str">
            <v>n.a.</v>
          </cell>
          <cell r="EL90">
            <v>216833000</v>
          </cell>
          <cell r="EM90">
            <v>34800500</v>
          </cell>
          <cell r="EO90">
            <v>2433697000</v>
          </cell>
          <cell r="EP90">
            <v>-1949093666.6666667</v>
          </cell>
          <cell r="EQ90">
            <v>-286464666.66666669</v>
          </cell>
          <cell r="ER90">
            <v>-52827333.333333336</v>
          </cell>
          <cell r="ES90">
            <v>145311333.33333322</v>
          </cell>
          <cell r="ET90">
            <v>5.9708062808695256E-2</v>
          </cell>
          <cell r="EU90">
            <v>6.3499494621900063E-2</v>
          </cell>
          <cell r="EV90" t="e">
            <v>#VALUE!</v>
          </cell>
          <cell r="EW90">
            <v>354879333.33333331</v>
          </cell>
          <cell r="EX90">
            <v>112740833.33333333</v>
          </cell>
        </row>
        <row r="91">
          <cell r="B91" t="str">
            <v>SHANGHAI CHUANGLI GROUP COMPANY LIMITED</v>
          </cell>
          <cell r="C91" t="str">
            <v>exclude</v>
          </cell>
          <cell r="D91" t="str">
            <v>Lev SDA/SDP</v>
          </cell>
          <cell r="H91" t="str">
            <v/>
          </cell>
          <cell r="I91" t="str">
            <v>ok，sda/sdp</v>
          </cell>
          <cell r="J91" t="str">
            <v>exclude</v>
          </cell>
          <cell r="K91" t="str">
            <v>ok, sda/sdp</v>
          </cell>
          <cell r="M91" t="str">
            <v>SHANGHAI CHUANGLI GROUP COMPANY LIMITED</v>
          </cell>
          <cell r="N91" t="str">
            <v>This company, with registered head office located in Shanghai, China, is engaged in the manufacture of construction, mining and materials handling machinery and equipment. It offers aerial work platform equipment, telehandlers, light construction equipment, and construction trailers. The company also sells off-highway trucks, scrapers, hydraulic excavators, wheel loaders, material handlers, and truck-mounted articulated hydraulic cranes; and loader backhoes, compaction equipment, mini and midi excavators, site dumpers, skid steer loaders, and wheel loaders. In addition, it provides mobile telescopic cranes, tower cranes, lattice boom crawler cranes, truck mounted cranes, and telescopic container stackers. Other machinery and equipment includes crushers, impactors, washing systems, screens, trammels, and feeders; hydraulic mining excavators; highwall mining equipment; high capacity surface mining trucks; and drilling equipment.</v>
          </cell>
          <cell r="O91" t="str">
            <v>Manufacturing</v>
          </cell>
          <cell r="P91" t="str">
            <v>www.shclkj.com</v>
          </cell>
          <cell r="R91" t="str">
            <v>China</v>
          </cell>
          <cell r="S91" t="str">
            <v>603012</v>
          </cell>
          <cell r="T91" t="str">
            <v>A+</v>
          </cell>
          <cell r="U91" t="str">
            <v>3699</v>
          </cell>
          <cell r="V91" t="str">
            <v>Engaged in the manufacture of construction, mining and materials handling machinery and equipment</v>
          </cell>
          <cell r="W91" t="str">
            <v>The Company is mainly engaged in high-end energy equipment and new energy vehicles. The main business of high-end energy equipment includes the design, research and development, manufacture, sale and technical service of coal mine comprehensive mining machinery equipment, coal mine automation control system and mine electrical equipment. The main services of new energy vehicles include new energy vehicles, power battery management systems, motor systems, electronic control systems, charging devices and other core components, as well as electric logistics vehicles, electric bus operators.</v>
          </cell>
          <cell r="Z91" t="str">
            <v>CN42435PC</v>
          </cell>
          <cell r="AA91">
            <v>2624515000</v>
          </cell>
          <cell r="AB91">
            <v>2625257000</v>
          </cell>
          <cell r="AC91">
            <v>2308341000</v>
          </cell>
          <cell r="AD91">
            <v>2317640000</v>
          </cell>
          <cell r="AE91">
            <v>2583626000</v>
          </cell>
          <cell r="AF91">
            <v>2593314000</v>
          </cell>
          <cell r="AG91">
            <v>2276718000</v>
          </cell>
          <cell r="AH91">
            <v>2282000000</v>
          </cell>
          <cell r="AI91">
            <v>-27859000</v>
          </cell>
          <cell r="AJ91">
            <v>-26466000</v>
          </cell>
          <cell r="AK91">
            <v>-21775000</v>
          </cell>
          <cell r="AL91">
            <v>-15389000</v>
          </cell>
          <cell r="AM91">
            <v>2555767000</v>
          </cell>
          <cell r="AN91">
            <v>2566848000</v>
          </cell>
          <cell r="AO91">
            <v>2254943000</v>
          </cell>
          <cell r="AP91">
            <v>2266611000</v>
          </cell>
          <cell r="AQ91">
            <v>68748000</v>
          </cell>
          <cell r="AR91">
            <v>58409000</v>
          </cell>
          <cell r="AS91">
            <v>53398000</v>
          </cell>
          <cell r="AT91">
            <v>51029000</v>
          </cell>
          <cell r="AU91">
            <v>-1289656000</v>
          </cell>
          <cell r="AV91">
            <v>-1398761000</v>
          </cell>
          <cell r="AW91">
            <v>-1108704000</v>
          </cell>
          <cell r="AX91">
            <v>-1196401000</v>
          </cell>
          <cell r="AY91" t="str">
            <v>n.a.</v>
          </cell>
          <cell r="AZ91" t="str">
            <v>n.a.</v>
          </cell>
          <cell r="BA91" t="str">
            <v>n.a.</v>
          </cell>
          <cell r="BB91" t="str">
            <v>n.a.</v>
          </cell>
          <cell r="BC91">
            <v>-683266000</v>
          </cell>
          <cell r="BD91">
            <v>-616781000</v>
          </cell>
          <cell r="BE91">
            <v>-546626000</v>
          </cell>
          <cell r="BF91">
            <v>-569541000</v>
          </cell>
          <cell r="BG91">
            <v>651593000</v>
          </cell>
          <cell r="BH91">
            <v>609715000</v>
          </cell>
          <cell r="BI91">
            <v>653011000</v>
          </cell>
          <cell r="BJ91">
            <v>551698000</v>
          </cell>
          <cell r="BK91">
            <v>-128720000</v>
          </cell>
          <cell r="BL91">
            <v>-96611000</v>
          </cell>
          <cell r="BM91">
            <v>-86070000</v>
          </cell>
          <cell r="BN91">
            <v>-72519000</v>
          </cell>
          <cell r="BO91">
            <v>-104042000</v>
          </cell>
          <cell r="BP91">
            <v>-90419000</v>
          </cell>
          <cell r="BQ91">
            <v>-87734000</v>
          </cell>
          <cell r="BR91">
            <v>-68141000</v>
          </cell>
          <cell r="BS91">
            <v>-24678000</v>
          </cell>
          <cell r="BT91">
            <v>-6192000</v>
          </cell>
          <cell r="BU91">
            <v>1664000</v>
          </cell>
          <cell r="BV91">
            <v>-4378000</v>
          </cell>
          <cell r="BW91">
            <v>404326000</v>
          </cell>
          <cell r="BX91">
            <v>308205000</v>
          </cell>
          <cell r="BY91">
            <v>365609000</v>
          </cell>
          <cell r="BZ91">
            <v>295454000</v>
          </cell>
          <cell r="CA91">
            <v>4589987000</v>
          </cell>
          <cell r="CB91">
            <v>4480078000</v>
          </cell>
          <cell r="CC91">
            <v>4241792000</v>
          </cell>
          <cell r="CD91">
            <v>3896499000</v>
          </cell>
          <cell r="CE91">
            <v>956286000</v>
          </cell>
          <cell r="CF91">
            <v>942988000</v>
          </cell>
          <cell r="CG91">
            <v>823896000</v>
          </cell>
          <cell r="CH91">
            <v>780135000</v>
          </cell>
          <cell r="CI91">
            <v>2076209000</v>
          </cell>
          <cell r="CJ91">
            <v>1890070000</v>
          </cell>
          <cell r="CK91">
            <v>1584762000</v>
          </cell>
          <cell r="CL91">
            <v>1504447000</v>
          </cell>
          <cell r="CM91">
            <v>787494000</v>
          </cell>
          <cell r="CN91">
            <v>951357000</v>
          </cell>
          <cell r="CO91">
            <v>1046944000</v>
          </cell>
          <cell r="CP91">
            <v>956851000</v>
          </cell>
          <cell r="CQ91">
            <v>655887000</v>
          </cell>
          <cell r="CR91">
            <v>559912000</v>
          </cell>
          <cell r="CS91">
            <v>667959000</v>
          </cell>
          <cell r="CT91">
            <v>574043000</v>
          </cell>
          <cell r="CU91">
            <v>120830000</v>
          </cell>
          <cell r="CV91">
            <v>152810000</v>
          </cell>
          <cell r="CW91">
            <v>0</v>
          </cell>
          <cell r="CX91">
            <v>502000</v>
          </cell>
          <cell r="CY91">
            <v>36678000</v>
          </cell>
          <cell r="CZ91">
            <v>32445000</v>
          </cell>
          <cell r="DA91">
            <v>36818000</v>
          </cell>
          <cell r="DB91">
            <v>287781000</v>
          </cell>
          <cell r="DC91">
            <v>6246461000</v>
          </cell>
          <cell r="DD91">
            <v>6059290000</v>
          </cell>
          <cell r="DE91">
            <v>5798209000</v>
          </cell>
          <cell r="DF91">
            <v>5421413000</v>
          </cell>
          <cell r="DH91">
            <v>2555767000</v>
          </cell>
          <cell r="DI91">
            <v>-1289656000</v>
          </cell>
          <cell r="DJ91">
            <v>-683266000</v>
          </cell>
          <cell r="DK91">
            <v>-128720000</v>
          </cell>
          <cell r="DL91">
            <v>454125000</v>
          </cell>
          <cell r="DM91">
            <v>0.17768638533950865</v>
          </cell>
          <cell r="DN91">
            <v>0.21608104520179935</v>
          </cell>
          <cell r="DO91" t="str">
            <v>n.a.</v>
          </cell>
          <cell r="DP91">
            <v>949637000</v>
          </cell>
          <cell r="DQ91">
            <v>34561500</v>
          </cell>
          <cell r="DS91">
            <v>2566848000</v>
          </cell>
          <cell r="DT91">
            <v>-1398761000</v>
          </cell>
          <cell r="DU91">
            <v>-616781000</v>
          </cell>
          <cell r="DV91">
            <v>-96611000</v>
          </cell>
          <cell r="DW91">
            <v>454695000</v>
          </cell>
          <cell r="DX91">
            <v>0.17714138118034259</v>
          </cell>
          <cell r="DY91">
            <v>0.21527559793253614</v>
          </cell>
          <cell r="DZ91" t="str">
            <v>n.a.</v>
          </cell>
          <cell r="EA91">
            <v>883442000</v>
          </cell>
          <cell r="EB91">
            <v>34631500</v>
          </cell>
          <cell r="ED91">
            <v>2254943000</v>
          </cell>
          <cell r="EE91">
            <v>-1108704000</v>
          </cell>
          <cell r="EF91">
            <v>-546626000</v>
          </cell>
          <cell r="EG91">
            <v>-86070000</v>
          </cell>
          <cell r="EH91">
            <v>513543000</v>
          </cell>
          <cell r="EI91">
            <v>0.22774101163532737</v>
          </cell>
          <cell r="EJ91">
            <v>0.29490237739749625</v>
          </cell>
          <cell r="EK91" t="str">
            <v>n.a.</v>
          </cell>
          <cell r="EL91">
            <v>802015500</v>
          </cell>
          <cell r="EM91">
            <v>162299500</v>
          </cell>
          <cell r="EO91">
            <v>2459186000</v>
          </cell>
          <cell r="EP91">
            <v>-1265707000</v>
          </cell>
          <cell r="EQ91">
            <v>-615557666.66666663</v>
          </cell>
          <cell r="ER91">
            <v>-103800333.33333333</v>
          </cell>
          <cell r="ES91">
            <v>474121000.00000006</v>
          </cell>
          <cell r="ET91">
            <v>0.1927959088901775</v>
          </cell>
          <cell r="EU91">
            <v>0.23884406807837533</v>
          </cell>
          <cell r="EV91" t="e">
            <v>#VALUE!</v>
          </cell>
          <cell r="EW91">
            <v>878364833.33333337</v>
          </cell>
          <cell r="EX91">
            <v>77164166.666666672</v>
          </cell>
        </row>
        <row r="92">
          <cell r="B92" t="str">
            <v>CELXPERT ENERGY CORPORATION</v>
          </cell>
          <cell r="C92" t="str">
            <v>include before</v>
          </cell>
          <cell r="H92">
            <v>2.6378416202501545E-2</v>
          </cell>
          <cell r="I92" t="str">
            <v>include</v>
          </cell>
          <cell r="J92" t="str">
            <v>final include</v>
          </cell>
          <cell r="K92" t="str">
            <v>include</v>
          </cell>
          <cell r="M92" t="str">
            <v>CELXPERT ENERGY CORPORATION</v>
          </cell>
          <cell r="N92" t="str">
            <v>This company is Taiwanese-based firm engaged in the manufacture and sale of battery packs, electronic equipment and parts for portable and handheld devices. It was established in 1997 and has its registered head office strategically located in Taoyuan, Taiwan. It is registered as a limited company.The company is one of the leading manufacturers of lithium battery packs for portable and handheld devices in Taiwan. It produces battery packs for notebook computers, mobile phones and personal digital assistants (PDAs), broadband devices, DVD players among others. The company distributes its products in the domestic market and to overseas markets.The company works in partnership with major overseas customers Sanyo, Siemens, Arris, Samsung, Intel, Hewlett-Packard, Arima, Compal, and ASUS, as well as Sony, Maxell, LG Chem, Inventec, and Tatung.The company has two factories, one in Taoyuan, Taiwan, and another in Kunshan, mainland China. The Taoyuan factory occupies a total production area of 3,163 square meters, with the warehouse covering a 2,650-square meter area. The Kunshan factory occupies a total space of 5,000 square meters, and has a production area of 3,400 square meters.</v>
          </cell>
          <cell r="O92" t="str">
            <v>Manufacturing</v>
          </cell>
          <cell r="P92" t="str">
            <v>www.celxpert.com.tw</v>
          </cell>
          <cell r="R92" t="str">
            <v>Taiwan, China</v>
          </cell>
          <cell r="S92" t="str">
            <v>3323</v>
          </cell>
          <cell r="T92" t="str">
            <v>A+</v>
          </cell>
          <cell r="U92" t="str">
            <v>3699</v>
          </cell>
          <cell r="V92" t="str">
            <v>Engaged in the manufacture and sale of battery packs, electronic equipment and parts for portable and handheld devices</v>
          </cell>
          <cell r="W92" t="str">
            <v>The Company is a Taiwan-based company principally engaged in the manufacture and sales of batteries. The Company's main products include laptop battery packs, broadband communication device battery packs, tablet computer battery packs, industrial and agricultural power tool battery packs, Bluetooth speaker battery packs, cloud server backup power battery packs and energy storage system battery packs. The Company is also involved in the manufacture and sales of electrical appliances, electronic components and electronic materials. The Company distributes its products mainly to overseas markets.</v>
          </cell>
          <cell r="Z92" t="str">
            <v>TW16271936</v>
          </cell>
          <cell r="AA92">
            <v>11134752000</v>
          </cell>
          <cell r="AB92">
            <v>13959552000</v>
          </cell>
          <cell r="AC92">
            <v>12189770000</v>
          </cell>
          <cell r="AD92">
            <v>9203786000</v>
          </cell>
          <cell r="AE92">
            <v>11099590000</v>
          </cell>
          <cell r="AF92">
            <v>13954161000</v>
          </cell>
          <cell r="AG92">
            <v>12167424000</v>
          </cell>
          <cell r="AH92">
            <v>9193737000</v>
          </cell>
          <cell r="AI92" t="str">
            <v>n.a.</v>
          </cell>
          <cell r="AJ92" t="str">
            <v>n.a.</v>
          </cell>
          <cell r="AK92" t="str">
            <v>n.a.</v>
          </cell>
          <cell r="AL92" t="str">
            <v>n.a.</v>
          </cell>
          <cell r="AM92">
            <v>11099590000</v>
          </cell>
          <cell r="AN92">
            <v>13954161000</v>
          </cell>
          <cell r="AO92">
            <v>12167424000</v>
          </cell>
          <cell r="AP92">
            <v>9193737000</v>
          </cell>
          <cell r="AQ92">
            <v>35162000</v>
          </cell>
          <cell r="AR92">
            <v>5391000</v>
          </cell>
          <cell r="AS92">
            <v>22346000</v>
          </cell>
          <cell r="AT92">
            <v>10049000</v>
          </cell>
          <cell r="AU92">
            <v>-9908575000</v>
          </cell>
          <cell r="AV92">
            <v>-12677583000</v>
          </cell>
          <cell r="AW92">
            <v>-10820031000</v>
          </cell>
          <cell r="AX92">
            <v>-8187987000</v>
          </cell>
          <cell r="AY92">
            <v>-232941000</v>
          </cell>
          <cell r="AZ92">
            <v>-239052000</v>
          </cell>
          <cell r="BA92">
            <v>-235789000</v>
          </cell>
          <cell r="BB92">
            <v>-204468000</v>
          </cell>
          <cell r="BC92">
            <v>-577413000</v>
          </cell>
          <cell r="BD92">
            <v>-565479000</v>
          </cell>
          <cell r="BE92">
            <v>-578936000</v>
          </cell>
          <cell r="BF92">
            <v>-497442000</v>
          </cell>
          <cell r="BG92">
            <v>415823000</v>
          </cell>
          <cell r="BH92">
            <v>477438000</v>
          </cell>
          <cell r="BI92">
            <v>555014000</v>
          </cell>
          <cell r="BJ92">
            <v>313889000</v>
          </cell>
          <cell r="BK92">
            <v>-194448000</v>
          </cell>
          <cell r="BL92">
            <v>-126440000</v>
          </cell>
          <cell r="BM92">
            <v>-107886000</v>
          </cell>
          <cell r="BN92">
            <v>-108269000</v>
          </cell>
          <cell r="BO92">
            <v>-187117000</v>
          </cell>
          <cell r="BP92">
            <v>-119055000</v>
          </cell>
          <cell r="BQ92">
            <v>-101874000</v>
          </cell>
          <cell r="BR92">
            <v>-102045000</v>
          </cell>
          <cell r="BS92">
            <v>-7331000</v>
          </cell>
          <cell r="BT92">
            <v>-7385000</v>
          </cell>
          <cell r="BU92">
            <v>-6012000</v>
          </cell>
          <cell r="BV92">
            <v>-6224000</v>
          </cell>
          <cell r="BW92">
            <v>220606000</v>
          </cell>
          <cell r="BX92">
            <v>254076000</v>
          </cell>
          <cell r="BY92">
            <v>330700000</v>
          </cell>
          <cell r="BZ92">
            <v>155700000</v>
          </cell>
          <cell r="CA92">
            <v>5804202000</v>
          </cell>
          <cell r="CB92">
            <v>6982260000</v>
          </cell>
          <cell r="CC92">
            <v>6470232000</v>
          </cell>
          <cell r="CD92">
            <v>4948932000</v>
          </cell>
          <cell r="CE92">
            <v>1742545000</v>
          </cell>
          <cell r="CF92">
            <v>1739828000</v>
          </cell>
          <cell r="CG92">
            <v>1542989000</v>
          </cell>
          <cell r="CH92">
            <v>1201341000</v>
          </cell>
          <cell r="CI92">
            <v>2891091000</v>
          </cell>
          <cell r="CJ92">
            <v>4502316000</v>
          </cell>
          <cell r="CK92">
            <v>3921470000</v>
          </cell>
          <cell r="CL92">
            <v>3178113000</v>
          </cell>
          <cell r="CM92">
            <v>6802000</v>
          </cell>
          <cell r="CN92">
            <v>16186000</v>
          </cell>
          <cell r="CO92">
            <v>38888000</v>
          </cell>
          <cell r="CP92">
            <v>22444000</v>
          </cell>
          <cell r="CQ92">
            <v>1141694000</v>
          </cell>
          <cell r="CR92">
            <v>664044000</v>
          </cell>
          <cell r="CS92">
            <v>903076000</v>
          </cell>
          <cell r="CT92">
            <v>469761000</v>
          </cell>
          <cell r="CU92">
            <v>10687000</v>
          </cell>
          <cell r="CV92">
            <v>0</v>
          </cell>
          <cell r="CW92">
            <v>9164000</v>
          </cell>
          <cell r="CX92">
            <v>25900000</v>
          </cell>
          <cell r="CY92">
            <v>239552000</v>
          </cell>
          <cell r="CZ92">
            <v>192075000</v>
          </cell>
          <cell r="DA92">
            <v>134956000</v>
          </cell>
          <cell r="DB92">
            <v>138724000</v>
          </cell>
          <cell r="DC92">
            <v>6597174000</v>
          </cell>
          <cell r="DD92">
            <v>7659529000</v>
          </cell>
          <cell r="DE92">
            <v>7035608000</v>
          </cell>
          <cell r="DF92">
            <v>5538552000</v>
          </cell>
          <cell r="DH92">
            <v>11099590000</v>
          </cell>
          <cell r="DI92">
            <v>-9908575000</v>
          </cell>
          <cell r="DJ92">
            <v>-810354000</v>
          </cell>
          <cell r="DK92">
            <v>-194448000</v>
          </cell>
          <cell r="DL92">
            <v>186213000</v>
          </cell>
          <cell r="DM92">
            <v>1.6776565620892303E-2</v>
          </cell>
          <cell r="DN92">
            <v>1.7062821159756509E-2</v>
          </cell>
          <cell r="DO92">
            <v>-232941000</v>
          </cell>
          <cell r="DP92">
            <v>1741186500</v>
          </cell>
          <cell r="DQ92">
            <v>215813500</v>
          </cell>
          <cell r="DS92">
            <v>13954161000</v>
          </cell>
          <cell r="DT92">
            <v>-12677583000</v>
          </cell>
          <cell r="DU92">
            <v>-804531000</v>
          </cell>
          <cell r="DV92">
            <v>-126440000</v>
          </cell>
          <cell r="DW92">
            <v>345607000</v>
          </cell>
          <cell r="DX92">
            <v>2.4767307758596164E-2</v>
          </cell>
          <cell r="DY92">
            <v>2.5396305882314903E-2</v>
          </cell>
          <cell r="DZ92">
            <v>-239052000</v>
          </cell>
          <cell r="EA92">
            <v>1641408500</v>
          </cell>
          <cell r="EB92">
            <v>163515500</v>
          </cell>
          <cell r="ED92">
            <v>12167424000</v>
          </cell>
          <cell r="EE92">
            <v>-10820031000</v>
          </cell>
          <cell r="EF92">
            <v>-814725000</v>
          </cell>
          <cell r="EG92">
            <v>-107886000</v>
          </cell>
          <cell r="EH92">
            <v>424782000</v>
          </cell>
          <cell r="EI92">
            <v>3.4911415925014205E-2</v>
          </cell>
          <cell r="EJ92">
            <v>3.6174312390686865E-2</v>
          </cell>
          <cell r="EK92">
            <v>-235789000</v>
          </cell>
          <cell r="EL92">
            <v>1372165000</v>
          </cell>
          <cell r="EM92">
            <v>136840000</v>
          </cell>
          <cell r="EO92">
            <v>12407058333.333334</v>
          </cell>
          <cell r="EP92">
            <v>-11135396333.333334</v>
          </cell>
          <cell r="EQ92">
            <v>-809870000</v>
          </cell>
          <cell r="ER92">
            <v>-142924666.66666666</v>
          </cell>
          <cell r="ES92">
            <v>318867333.33333337</v>
          </cell>
          <cell r="ET92">
            <v>2.5700478289575761E-2</v>
          </cell>
          <cell r="EU92">
            <v>2.6378416202501545E-2</v>
          </cell>
          <cell r="EV92">
            <v>235927333.33333334</v>
          </cell>
          <cell r="EW92">
            <v>1584920000</v>
          </cell>
          <cell r="EX92">
            <v>172056333.33333334</v>
          </cell>
        </row>
        <row r="93">
          <cell r="B93" t="str">
            <v>SHENZHEN XFH TECHNOLOGY CO., LTD.</v>
          </cell>
          <cell r="C93" t="str">
            <v>exclude</v>
          </cell>
          <cell r="D93" t="str">
            <v>Lev SDA/SDP</v>
          </cell>
          <cell r="H93" t="str">
            <v/>
          </cell>
          <cell r="I93" t="str">
            <v>ok，sda/sdp</v>
          </cell>
          <cell r="J93" t="str">
            <v>exclude</v>
          </cell>
          <cell r="K93" t="str">
            <v>ok, sda/sdp</v>
          </cell>
          <cell r="M93" t="str">
            <v>SHENZHEN XFH TECHNOLOGY CO., LTD.</v>
          </cell>
          <cell r="N93" t="str">
            <v>This company is engaged in the manufacture of primary and storage batteries. It was founded in 2009 and conducts business from its registered head office located in Shenzhen,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93" t="str">
            <v>Manufacturing</v>
          </cell>
          <cell r="R93" t="str">
            <v>China</v>
          </cell>
          <cell r="S93" t="str">
            <v>300890</v>
          </cell>
          <cell r="T93" t="str">
            <v>A+</v>
          </cell>
          <cell r="U93" t="str">
            <v>3691</v>
          </cell>
          <cell r="V93" t="str">
            <v>Engaged in the manufacture of primary and storage batteries</v>
          </cell>
          <cell r="W93" t="str">
            <v>The Company is mainly engaged in the research and development, production and sales of lithium battery anode materials.</v>
          </cell>
          <cell r="Z93" t="str">
            <v>CN53426PC</v>
          </cell>
          <cell r="AA93">
            <v>2362642000</v>
          </cell>
          <cell r="AB93">
            <v>1122177000</v>
          </cell>
          <cell r="AC93">
            <v>423645000</v>
          </cell>
          <cell r="AD93">
            <v>657523000</v>
          </cell>
          <cell r="AE93">
            <v>2340223000</v>
          </cell>
          <cell r="AF93">
            <v>1115093000</v>
          </cell>
          <cell r="AG93">
            <v>406669000</v>
          </cell>
          <cell r="AH93">
            <v>639362000</v>
          </cell>
          <cell r="AI93">
            <v>-5214000</v>
          </cell>
          <cell r="AJ93">
            <v>-3137000</v>
          </cell>
          <cell r="AK93">
            <v>-2070000</v>
          </cell>
          <cell r="AL93">
            <v>-2552000</v>
          </cell>
          <cell r="AM93">
            <v>2335009000</v>
          </cell>
          <cell r="AN93">
            <v>1111956000</v>
          </cell>
          <cell r="AO93">
            <v>404599000</v>
          </cell>
          <cell r="AP93">
            <v>636810000</v>
          </cell>
          <cell r="AQ93">
            <v>27633000</v>
          </cell>
          <cell r="AR93">
            <v>10221000</v>
          </cell>
          <cell r="AS93">
            <v>19046000</v>
          </cell>
          <cell r="AT93">
            <v>20713000</v>
          </cell>
          <cell r="AU93">
            <v>-1817639000</v>
          </cell>
          <cell r="AV93">
            <v>-790649000</v>
          </cell>
          <cell r="AW93">
            <v>-235153000</v>
          </cell>
          <cell r="AX93">
            <v>-480318000</v>
          </cell>
          <cell r="AY93" t="str">
            <v>n.a.</v>
          </cell>
          <cell r="AZ93" t="str">
            <v>n.a.</v>
          </cell>
          <cell r="BA93" t="str">
            <v>n.a.</v>
          </cell>
          <cell r="BB93" t="str">
            <v>n.a.</v>
          </cell>
          <cell r="BC93">
            <v>-275028000</v>
          </cell>
          <cell r="BD93">
            <v>-139719000</v>
          </cell>
          <cell r="BE93">
            <v>-59378000</v>
          </cell>
          <cell r="BF93">
            <v>-62972000</v>
          </cell>
          <cell r="BG93">
            <v>269975000</v>
          </cell>
          <cell r="BH93">
            <v>191809000</v>
          </cell>
          <cell r="BI93">
            <v>129114000</v>
          </cell>
          <cell r="BJ93">
            <v>114233000</v>
          </cell>
          <cell r="BK93">
            <v>-57582000</v>
          </cell>
          <cell r="BL93">
            <v>-33258000</v>
          </cell>
          <cell r="BM93">
            <v>-54499000</v>
          </cell>
          <cell r="BN93">
            <v>-18544000</v>
          </cell>
          <cell r="BO93">
            <v>-56117000</v>
          </cell>
          <cell r="BP93">
            <v>-31844000</v>
          </cell>
          <cell r="BQ93">
            <v>-53135000</v>
          </cell>
          <cell r="BR93">
            <v>-17243000</v>
          </cell>
          <cell r="BS93">
            <v>-1465000</v>
          </cell>
          <cell r="BT93">
            <v>-1414000</v>
          </cell>
          <cell r="BU93">
            <v>-1364000</v>
          </cell>
          <cell r="BV93">
            <v>-1301000</v>
          </cell>
          <cell r="BW93">
            <v>160632000</v>
          </cell>
          <cell r="BX93">
            <v>99839000</v>
          </cell>
          <cell r="BY93">
            <v>45453000</v>
          </cell>
          <cell r="BZ93">
            <v>61689000</v>
          </cell>
          <cell r="CA93">
            <v>2956470000</v>
          </cell>
          <cell r="CB93">
            <v>1579644000</v>
          </cell>
          <cell r="CC93">
            <v>1058352000</v>
          </cell>
          <cell r="CD93">
            <v>777872000</v>
          </cell>
          <cell r="CE93">
            <v>856866000</v>
          </cell>
          <cell r="CF93">
            <v>198543000</v>
          </cell>
          <cell r="CG93">
            <v>173878000</v>
          </cell>
          <cell r="CH93">
            <v>149579000</v>
          </cell>
          <cell r="CI93">
            <v>619010000</v>
          </cell>
          <cell r="CJ93">
            <v>348341000</v>
          </cell>
          <cell r="CK93">
            <v>354580000</v>
          </cell>
          <cell r="CL93">
            <v>403143000</v>
          </cell>
          <cell r="CM93">
            <v>747999000</v>
          </cell>
          <cell r="CN93">
            <v>517777000</v>
          </cell>
          <cell r="CO93">
            <v>168852000</v>
          </cell>
          <cell r="CP93">
            <v>142388000</v>
          </cell>
          <cell r="CQ93">
            <v>621774000</v>
          </cell>
          <cell r="CR93">
            <v>367336000</v>
          </cell>
          <cell r="CS93">
            <v>353294000</v>
          </cell>
          <cell r="CT93">
            <v>75194000</v>
          </cell>
          <cell r="CU93">
            <v>365109000</v>
          </cell>
          <cell r="CV93">
            <v>270697000</v>
          </cell>
          <cell r="CW93">
            <v>130299000</v>
          </cell>
          <cell r="CX93" t="str">
            <v>n.a.</v>
          </cell>
          <cell r="CY93">
            <v>270597000</v>
          </cell>
          <cell r="CZ93">
            <v>168939000</v>
          </cell>
          <cell r="DA93">
            <v>131491000</v>
          </cell>
          <cell r="DB93">
            <v>44583000</v>
          </cell>
          <cell r="DC93">
            <v>4400184000</v>
          </cell>
          <cell r="DD93">
            <v>2361368000</v>
          </cell>
          <cell r="DE93">
            <v>1556347000</v>
          </cell>
          <cell r="DF93">
            <v>1171327000</v>
          </cell>
          <cell r="DH93">
            <v>2335009000</v>
          </cell>
          <cell r="DI93">
            <v>-1817639000</v>
          </cell>
          <cell r="DJ93">
            <v>-275028000</v>
          </cell>
          <cell r="DK93">
            <v>-57582000</v>
          </cell>
          <cell r="DL93">
            <v>184760000</v>
          </cell>
          <cell r="DM93">
            <v>7.9126033347194813E-2</v>
          </cell>
          <cell r="DN93">
            <v>8.5924932414804048E-2</v>
          </cell>
          <cell r="DO93" t="str">
            <v>n.a.</v>
          </cell>
          <cell r="DP93">
            <v>527704500</v>
          </cell>
          <cell r="DQ93">
            <v>219768000</v>
          </cell>
          <cell r="DS93">
            <v>1111956000</v>
          </cell>
          <cell r="DT93">
            <v>-790649000</v>
          </cell>
          <cell r="DU93">
            <v>-139719000</v>
          </cell>
          <cell r="DV93">
            <v>-33258000</v>
          </cell>
          <cell r="DW93">
            <v>148330000</v>
          </cell>
          <cell r="DX93">
            <v>0.13339556601160477</v>
          </cell>
          <cell r="DY93">
            <v>0.1539290139535463</v>
          </cell>
          <cell r="DZ93" t="str">
            <v>n.a.</v>
          </cell>
          <cell r="EA93">
            <v>186210500</v>
          </cell>
          <cell r="EB93">
            <v>150215000</v>
          </cell>
          <cell r="ED93">
            <v>404599000</v>
          </cell>
          <cell r="EE93">
            <v>-235153000</v>
          </cell>
          <cell r="EF93">
            <v>-59378000</v>
          </cell>
          <cell r="EG93">
            <v>-54499000</v>
          </cell>
          <cell r="EH93">
            <v>55569000</v>
          </cell>
          <cell r="EI93">
            <v>0.13734339432376255</v>
          </cell>
          <cell r="EJ93">
            <v>0.1592098100449818</v>
          </cell>
          <cell r="EK93" t="str">
            <v>n.a.</v>
          </cell>
          <cell r="EL93">
            <v>161728500</v>
          </cell>
          <cell r="EM93">
            <v>88037000</v>
          </cell>
          <cell r="EO93">
            <v>1283854666.6666667</v>
          </cell>
          <cell r="EP93">
            <v>-947813666.66666663</v>
          </cell>
          <cell r="EQ93">
            <v>-158041666.66666666</v>
          </cell>
          <cell r="ER93">
            <v>-48446333.333333336</v>
          </cell>
          <cell r="ES93">
            <v>129553000.00000012</v>
          </cell>
          <cell r="ET93">
            <v>0.10090939680607679</v>
          </cell>
          <cell r="EU93">
            <v>0.11223495879904312</v>
          </cell>
          <cell r="EV93" t="e">
            <v>#VALUE!</v>
          </cell>
          <cell r="EW93">
            <v>291881166.66666669</v>
          </cell>
          <cell r="EX93">
            <v>152673333.33333334</v>
          </cell>
        </row>
        <row r="94">
          <cell r="B94" t="str">
            <v>CPT TECHNOLOGY (GROUP) CO.,LTD</v>
          </cell>
          <cell r="C94" t="str">
            <v>exclude</v>
          </cell>
          <cell r="D94" t="str">
            <v>Consecutive loss</v>
          </cell>
          <cell r="H94" t="str">
            <v/>
          </cell>
          <cell r="I94" t="str">
            <v>ok，loss</v>
          </cell>
          <cell r="J94" t="str">
            <v>exclude</v>
          </cell>
          <cell r="K94" t="str">
            <v>ok, loss</v>
          </cell>
          <cell r="M94" t="str">
            <v>CPT TECHNOLOGY (GROUP) CO.,LTD</v>
          </cell>
          <cell r="N94" t="str">
            <v>The company is engaged in electric motors production, property development, trading of mechanical and electric products, and operation of metal materials. The firm transacts business from its registered head office that is located in Fuzhou, China.The company operates its businesses principally through electric motors making and property development, which is represented by a residential community project in Fu'an, Fujian province, China. It has six subsidiaries and associated companies, involved in real estate businesses and export trading of mechanical and electrical products.The company's shares are traded on the Shenzhen Stock Exchange under the ticker symbol . It was incorporated in the year 1993.</v>
          </cell>
          <cell r="O94" t="str">
            <v>Manufacturing; Wholesale; Services</v>
          </cell>
          <cell r="P94" t="str">
            <v>www.cpttg.com</v>
          </cell>
          <cell r="R94" t="str">
            <v>China</v>
          </cell>
          <cell r="S94" t="str">
            <v>000536</v>
          </cell>
          <cell r="T94" t="str">
            <v>A+</v>
          </cell>
          <cell r="U94" t="str">
            <v>3699</v>
          </cell>
          <cell r="V94" t="str">
            <v>Engaged in electric motors production, property development, trading of mechanical and electric products, and operation of metal materials</v>
          </cell>
          <cell r="W94" t="str">
            <v>The Company is principally engaged in the research, development, design, manufacture and distribution of electronic products. The Company operates its businesses primarily through the manufacture and processing of liquid crystal display (LCD) modules.</v>
          </cell>
          <cell r="X94" t="str">
            <v>MINDONG ELECTRIC(GROUP)CO.,LTD.</v>
          </cell>
          <cell r="Z94" t="str">
            <v>CN30145PC</v>
          </cell>
          <cell r="AA94">
            <v>2334406000</v>
          </cell>
          <cell r="AB94">
            <v>3102612000</v>
          </cell>
          <cell r="AC94">
            <v>2494500000</v>
          </cell>
          <cell r="AD94">
            <v>1751820000</v>
          </cell>
          <cell r="AE94">
            <v>2341386000</v>
          </cell>
          <cell r="AF94">
            <v>2848135000</v>
          </cell>
          <cell r="AG94">
            <v>2163075000</v>
          </cell>
          <cell r="AH94">
            <v>1438080000</v>
          </cell>
          <cell r="AI94">
            <v>-35061000</v>
          </cell>
          <cell r="AJ94">
            <v>-36335000</v>
          </cell>
          <cell r="AK94">
            <v>-39167000</v>
          </cell>
          <cell r="AL94">
            <v>-53857000</v>
          </cell>
          <cell r="AM94">
            <v>2306325000</v>
          </cell>
          <cell r="AN94">
            <v>2811800000</v>
          </cell>
          <cell r="AO94">
            <v>2123908000</v>
          </cell>
          <cell r="AP94">
            <v>1384223000</v>
          </cell>
          <cell r="AQ94">
            <v>28081000</v>
          </cell>
          <cell r="AR94">
            <v>290812000</v>
          </cell>
          <cell r="AS94">
            <v>370592000</v>
          </cell>
          <cell r="AT94">
            <v>367597000</v>
          </cell>
          <cell r="AU94">
            <v>-1869019000</v>
          </cell>
          <cell r="AV94">
            <v>-1600322000</v>
          </cell>
          <cell r="AW94">
            <v>-1566930000</v>
          </cell>
          <cell r="AX94">
            <v>-1227417000</v>
          </cell>
          <cell r="AY94" t="str">
            <v>n.a.</v>
          </cell>
          <cell r="AZ94" t="str">
            <v>n.a.</v>
          </cell>
          <cell r="BA94" t="str">
            <v>n.a.</v>
          </cell>
          <cell r="BB94" t="str">
            <v>n.a.</v>
          </cell>
          <cell r="BC94">
            <v>-471700000</v>
          </cell>
          <cell r="BD94">
            <v>-661472000</v>
          </cell>
          <cell r="BE94">
            <v>-537921000</v>
          </cell>
          <cell r="BF94">
            <v>-711387000</v>
          </cell>
          <cell r="BG94">
            <v>-6313000</v>
          </cell>
          <cell r="BH94">
            <v>840818000</v>
          </cell>
          <cell r="BI94">
            <v>389649000</v>
          </cell>
          <cell r="BJ94">
            <v>-186984000</v>
          </cell>
          <cell r="BK94">
            <v>-875942000</v>
          </cell>
          <cell r="BL94">
            <v>-932901000</v>
          </cell>
          <cell r="BM94">
            <v>-1040345000</v>
          </cell>
          <cell r="BN94">
            <v>-1869531000</v>
          </cell>
          <cell r="BO94">
            <v>-847425000</v>
          </cell>
          <cell r="BP94">
            <v>-887356000</v>
          </cell>
          <cell r="BQ94">
            <v>-990403000</v>
          </cell>
          <cell r="BR94">
            <v>-1852149000</v>
          </cell>
          <cell r="BS94">
            <v>-28517000</v>
          </cell>
          <cell r="BT94">
            <v>-45545000</v>
          </cell>
          <cell r="BU94">
            <v>-49942000</v>
          </cell>
          <cell r="BV94">
            <v>-17382000</v>
          </cell>
          <cell r="BW94">
            <v>-1223020000</v>
          </cell>
          <cell r="BX94">
            <v>-223754000</v>
          </cell>
          <cell r="BY94">
            <v>611360000</v>
          </cell>
          <cell r="BZ94">
            <v>-2587137000</v>
          </cell>
          <cell r="CA94">
            <v>2709115000</v>
          </cell>
          <cell r="CB94">
            <v>2762677000</v>
          </cell>
          <cell r="CC94">
            <v>2491454000</v>
          </cell>
          <cell r="CD94">
            <v>3808865000</v>
          </cell>
          <cell r="CE94">
            <v>192220000</v>
          </cell>
          <cell r="CF94">
            <v>661447000</v>
          </cell>
          <cell r="CG94">
            <v>535196000</v>
          </cell>
          <cell r="CH94">
            <v>499337000</v>
          </cell>
          <cell r="CI94">
            <v>69979000</v>
          </cell>
          <cell r="CJ94">
            <v>353575000</v>
          </cell>
          <cell r="CK94">
            <v>228404000</v>
          </cell>
          <cell r="CL94">
            <v>243777000</v>
          </cell>
          <cell r="CM94">
            <v>68633000</v>
          </cell>
          <cell r="CN94">
            <v>147423000</v>
          </cell>
          <cell r="CO94">
            <v>43189000</v>
          </cell>
          <cell r="CP94">
            <v>42183000</v>
          </cell>
          <cell r="CQ94">
            <v>2333536000</v>
          </cell>
          <cell r="CR94">
            <v>1558054000</v>
          </cell>
          <cell r="CS94">
            <v>1617923000</v>
          </cell>
          <cell r="CT94">
            <v>3000875000</v>
          </cell>
          <cell r="CU94">
            <v>200400000</v>
          </cell>
          <cell r="CV94">
            <v>3509000</v>
          </cell>
          <cell r="CW94" t="str">
            <v>n.a.</v>
          </cell>
          <cell r="CX94" t="str">
            <v>n.a.</v>
          </cell>
          <cell r="CY94">
            <v>152825000</v>
          </cell>
          <cell r="CZ94">
            <v>211886000</v>
          </cell>
          <cell r="DA94">
            <v>216931000</v>
          </cell>
          <cell r="DB94">
            <v>352129000</v>
          </cell>
          <cell r="DC94">
            <v>9260735000</v>
          </cell>
          <cell r="DD94">
            <v>11498212000</v>
          </cell>
          <cell r="DE94">
            <v>12134965000</v>
          </cell>
          <cell r="DF94">
            <v>14623683000</v>
          </cell>
          <cell r="DH94">
            <v>2306325000</v>
          </cell>
          <cell r="DI94">
            <v>-1869019000</v>
          </cell>
          <cell r="DJ94">
            <v>-471700000</v>
          </cell>
          <cell r="DK94">
            <v>-875942000</v>
          </cell>
          <cell r="DL94">
            <v>-910336000</v>
          </cell>
          <cell r="DM94">
            <v>-0.39471280066772896</v>
          </cell>
          <cell r="DN94">
            <v>-0.28300650892338358</v>
          </cell>
          <cell r="DO94" t="str">
            <v>n.a.</v>
          </cell>
          <cell r="DP94">
            <v>426833500</v>
          </cell>
          <cell r="DQ94">
            <v>182355500</v>
          </cell>
          <cell r="DS94">
            <v>2811800000</v>
          </cell>
          <cell r="DT94">
            <v>-1600322000</v>
          </cell>
          <cell r="DU94">
            <v>-661472000</v>
          </cell>
          <cell r="DV94">
            <v>-932901000</v>
          </cell>
          <cell r="DW94">
            <v>-382895000</v>
          </cell>
          <cell r="DX94">
            <v>-0.13617433672380683</v>
          </cell>
          <cell r="DY94">
            <v>-0.11985338193473868</v>
          </cell>
          <cell r="DZ94" t="str">
            <v>n.a.</v>
          </cell>
          <cell r="EA94">
            <v>598321500</v>
          </cell>
          <cell r="EB94">
            <v>214408500</v>
          </cell>
          <cell r="ED94">
            <v>2123908000</v>
          </cell>
          <cell r="EE94">
            <v>-1566930000</v>
          </cell>
          <cell r="EF94">
            <v>-537921000</v>
          </cell>
          <cell r="EG94">
            <v>-1040345000</v>
          </cell>
          <cell r="EH94">
            <v>-1021288000</v>
          </cell>
          <cell r="EI94">
            <v>-0.48085321963098215</v>
          </cell>
          <cell r="EJ94">
            <v>-0.32471362675012938</v>
          </cell>
          <cell r="EK94" t="str">
            <v>n.a.</v>
          </cell>
          <cell r="EL94">
            <v>517266500</v>
          </cell>
          <cell r="EM94">
            <v>284530000</v>
          </cell>
          <cell r="EO94">
            <v>2414011000</v>
          </cell>
          <cell r="EP94">
            <v>-1678757000</v>
          </cell>
          <cell r="EQ94">
            <v>-557031000</v>
          </cell>
          <cell r="ER94">
            <v>-949729333.33333337</v>
          </cell>
          <cell r="ES94">
            <v>-771506333.33333337</v>
          </cell>
          <cell r="ET94">
            <v>-0.31959520206549735</v>
          </cell>
          <cell r="EU94">
            <v>-0.24219184911043229</v>
          </cell>
          <cell r="EV94" t="e">
            <v>#VALUE!</v>
          </cell>
          <cell r="EW94">
            <v>514140500</v>
          </cell>
          <cell r="EX94">
            <v>227098000</v>
          </cell>
        </row>
        <row r="95">
          <cell r="B95" t="str">
            <v>DONGGUAN MENTECH OPTICAL &amp; MAGNETIC CO.,LTD.</v>
          </cell>
          <cell r="C95" t="str">
            <v>exclude</v>
          </cell>
          <cell r="D95" t="str">
            <v>Consecutive loss</v>
          </cell>
          <cell r="H95" t="str">
            <v/>
          </cell>
          <cell r="I95" t="str">
            <v>ok，loss</v>
          </cell>
          <cell r="J95" t="str">
            <v>exclude</v>
          </cell>
          <cell r="K95" t="str">
            <v>ok, sda/sdp</v>
          </cell>
          <cell r="M95" t="str">
            <v>DONGGUAN MENTECH OPTICAL &amp; MAGNETIC CO.,LTD.</v>
          </cell>
          <cell r="N95" t="str">
            <v>This company is engaged in the research, development and manufacture of magnetic and optical components/modules. It was established in June of 2008 and has its registered business address located in Dongguan, Guangdong, China. It also has offices in Beijing, Hong Kong, Taiwan, United States, and Korea. The company offers magnetic components, optical components and modules and new energy power supply systems. The company's products are widely used in access network, backbone, metro, fiber optic switches, fiber optic transceivers, digital television, optical communication, motherboards, network switches, routers, set-top boxes and network data communication industries. The company has established partnership with Huawei, ZTE, Alcatel, Jabil, H3c, Skyworth, Foxconn, and Samsung.</v>
          </cell>
          <cell r="O95" t="str">
            <v>Manufacturing</v>
          </cell>
          <cell r="P95" t="str">
            <v>www.mnc-tek.com</v>
          </cell>
          <cell r="R95" t="str">
            <v>China</v>
          </cell>
          <cell r="S95" t="str">
            <v>002902</v>
          </cell>
          <cell r="T95" t="str">
            <v>B+</v>
          </cell>
          <cell r="U95" t="str">
            <v>3699</v>
          </cell>
          <cell r="V95" t="str">
            <v>Engaged in the research, development and manufacture of magnetic and optical components/modules</v>
          </cell>
          <cell r="W95" t="str">
            <v>The Company is mainly engaged in a research and development, production and sales in the field of network communications mainly engaged in communications, magnetic components, communications and optoelectronic components of high-tech products manufacturers.</v>
          </cell>
          <cell r="Z95" t="str">
            <v>CN46275PC</v>
          </cell>
          <cell r="AA95">
            <v>2328365000</v>
          </cell>
          <cell r="AB95">
            <v>2237988000</v>
          </cell>
          <cell r="AC95">
            <v>1691154000</v>
          </cell>
          <cell r="AD95">
            <v>1398894000</v>
          </cell>
          <cell r="AE95">
            <v>2256103000</v>
          </cell>
          <cell r="AF95">
            <v>2192972000</v>
          </cell>
          <cell r="AG95">
            <v>1661239000</v>
          </cell>
          <cell r="AH95">
            <v>1377354000</v>
          </cell>
          <cell r="AI95">
            <v>-11210000</v>
          </cell>
          <cell r="AJ95">
            <v>-7092000</v>
          </cell>
          <cell r="AK95">
            <v>-4665000</v>
          </cell>
          <cell r="AL95">
            <v>-5630000</v>
          </cell>
          <cell r="AM95">
            <v>2244893000</v>
          </cell>
          <cell r="AN95">
            <v>2185880000</v>
          </cell>
          <cell r="AO95">
            <v>1656574000</v>
          </cell>
          <cell r="AP95">
            <v>1371724000</v>
          </cell>
          <cell r="AQ95">
            <v>83472000</v>
          </cell>
          <cell r="AR95">
            <v>52108000</v>
          </cell>
          <cell r="AS95">
            <v>34580000</v>
          </cell>
          <cell r="AT95">
            <v>27170000</v>
          </cell>
          <cell r="AU95">
            <v>-1846812000</v>
          </cell>
          <cell r="AV95">
            <v>-1871256000</v>
          </cell>
          <cell r="AW95">
            <v>-1405224000</v>
          </cell>
          <cell r="AX95">
            <v>-1116278000</v>
          </cell>
          <cell r="AY95" t="str">
            <v>n.a.</v>
          </cell>
          <cell r="AZ95" t="str">
            <v>n.a.</v>
          </cell>
          <cell r="BA95" t="str">
            <v>n.a.</v>
          </cell>
          <cell r="BB95" t="str">
            <v>n.a.</v>
          </cell>
          <cell r="BC95">
            <v>-324392000</v>
          </cell>
          <cell r="BD95">
            <v>-269604000</v>
          </cell>
          <cell r="BE95">
            <v>-206871000</v>
          </cell>
          <cell r="BF95">
            <v>-204235000</v>
          </cell>
          <cell r="BG95">
            <v>157161000</v>
          </cell>
          <cell r="BH95">
            <v>97128000</v>
          </cell>
          <cell r="BI95">
            <v>79059000</v>
          </cell>
          <cell r="BJ95">
            <v>78381000</v>
          </cell>
          <cell r="BK95">
            <v>-88600000</v>
          </cell>
          <cell r="BL95">
            <v>-93370000</v>
          </cell>
          <cell r="BM95">
            <v>-58828000</v>
          </cell>
          <cell r="BN95">
            <v>-47424000</v>
          </cell>
          <cell r="BO95">
            <v>-76122000</v>
          </cell>
          <cell r="BP95">
            <v>-60320000</v>
          </cell>
          <cell r="BQ95">
            <v>-55737000</v>
          </cell>
          <cell r="BR95">
            <v>-45117000</v>
          </cell>
          <cell r="BS95">
            <v>-12478000</v>
          </cell>
          <cell r="BT95">
            <v>-33050000</v>
          </cell>
          <cell r="BU95">
            <v>-3091000</v>
          </cell>
          <cell r="BV95">
            <v>-2307000</v>
          </cell>
          <cell r="BW95">
            <v>68878000</v>
          </cell>
          <cell r="BX95">
            <v>-57991000</v>
          </cell>
          <cell r="BY95">
            <v>4343000</v>
          </cell>
          <cell r="BZ95">
            <v>26970000</v>
          </cell>
          <cell r="CA95">
            <v>1860733000</v>
          </cell>
          <cell r="CB95">
            <v>1831535000</v>
          </cell>
          <cell r="CC95">
            <v>1623714000</v>
          </cell>
          <cell r="CD95">
            <v>1410155000</v>
          </cell>
          <cell r="CE95">
            <v>578305000</v>
          </cell>
          <cell r="CF95">
            <v>606756000</v>
          </cell>
          <cell r="CG95">
            <v>498253000</v>
          </cell>
          <cell r="CH95">
            <v>317393000</v>
          </cell>
          <cell r="CI95">
            <v>693869000</v>
          </cell>
          <cell r="CJ95">
            <v>711519000</v>
          </cell>
          <cell r="CK95">
            <v>629709000</v>
          </cell>
          <cell r="CL95">
            <v>477652000</v>
          </cell>
          <cell r="CM95">
            <v>324762000</v>
          </cell>
          <cell r="CN95">
            <v>242640000</v>
          </cell>
          <cell r="CO95">
            <v>209672000</v>
          </cell>
          <cell r="CP95">
            <v>225180000</v>
          </cell>
          <cell r="CQ95">
            <v>238767000</v>
          </cell>
          <cell r="CR95">
            <v>253000000</v>
          </cell>
          <cell r="CS95">
            <v>281865000</v>
          </cell>
          <cell r="CT95">
            <v>388006000</v>
          </cell>
          <cell r="CU95">
            <v>75952000</v>
          </cell>
          <cell r="CV95">
            <v>100858000</v>
          </cell>
          <cell r="CW95">
            <v>3969000</v>
          </cell>
          <cell r="CX95">
            <v>0</v>
          </cell>
          <cell r="CY95">
            <v>24353000</v>
          </cell>
          <cell r="CZ95">
            <v>115108000</v>
          </cell>
          <cell r="DA95">
            <v>99653000</v>
          </cell>
          <cell r="DB95">
            <v>71899000</v>
          </cell>
          <cell r="DC95">
            <v>2891690000</v>
          </cell>
          <cell r="DD95">
            <v>2831405000</v>
          </cell>
          <cell r="DE95">
            <v>2479968000</v>
          </cell>
          <cell r="DF95">
            <v>1886005000</v>
          </cell>
          <cell r="DH95">
            <v>2244893000</v>
          </cell>
          <cell r="DI95">
            <v>-1846812000</v>
          </cell>
          <cell r="DJ95">
            <v>-324392000</v>
          </cell>
          <cell r="DK95">
            <v>-88600000</v>
          </cell>
          <cell r="DL95">
            <v>-14911000</v>
          </cell>
          <cell r="DM95">
            <v>-6.6421874004685298E-3</v>
          </cell>
          <cell r="DN95">
            <v>-6.5983598577575757E-3</v>
          </cell>
          <cell r="DO95" t="str">
            <v>n.a.</v>
          </cell>
          <cell r="DP95">
            <v>592530500</v>
          </cell>
          <cell r="DQ95">
            <v>69730500</v>
          </cell>
          <cell r="DS95">
            <v>2185880000</v>
          </cell>
          <cell r="DT95">
            <v>-1871256000</v>
          </cell>
          <cell r="DU95">
            <v>-269604000</v>
          </cell>
          <cell r="DV95">
            <v>-93370000</v>
          </cell>
          <cell r="DW95">
            <v>-48350000</v>
          </cell>
          <cell r="DX95">
            <v>-2.2119238018555455E-2</v>
          </cell>
          <cell r="DY95">
            <v>-2.1640565205909866E-2</v>
          </cell>
          <cell r="DZ95" t="str">
            <v>n.a.</v>
          </cell>
          <cell r="EA95">
            <v>552504500</v>
          </cell>
          <cell r="EB95">
            <v>107380500</v>
          </cell>
          <cell r="ED95">
            <v>1656574000</v>
          </cell>
          <cell r="EE95">
            <v>-1405224000</v>
          </cell>
          <cell r="EF95">
            <v>-206871000</v>
          </cell>
          <cell r="EG95">
            <v>-58828000</v>
          </cell>
          <cell r="EH95">
            <v>-14349000</v>
          </cell>
          <cell r="EI95">
            <v>-8.6618527153027869E-3</v>
          </cell>
          <cell r="EJ95">
            <v>-8.5874693208484176E-3</v>
          </cell>
          <cell r="EK95" t="str">
            <v>n.a.</v>
          </cell>
          <cell r="EL95">
            <v>407823000</v>
          </cell>
          <cell r="EM95">
            <v>85776000</v>
          </cell>
          <cell r="EO95">
            <v>2029115666.6666667</v>
          </cell>
          <cell r="EP95">
            <v>-1707764000</v>
          </cell>
          <cell r="EQ95">
            <v>-266955666.66666666</v>
          </cell>
          <cell r="ER95">
            <v>-80266000</v>
          </cell>
          <cell r="ES95">
            <v>-25869999.999999911</v>
          </cell>
          <cell r="ET95">
            <v>-1.2749396411934415E-2</v>
          </cell>
          <cell r="EU95">
            <v>-1.2588895591648041E-2</v>
          </cell>
          <cell r="EV95" t="e">
            <v>#VALUE!</v>
          </cell>
          <cell r="EW95">
            <v>517619333.33333331</v>
          </cell>
          <cell r="EX95">
            <v>87629000</v>
          </cell>
        </row>
        <row r="96">
          <cell r="B96" t="str">
            <v>GUANGDONG GREENWAY TECHNOLOGY CO.,LTD.</v>
          </cell>
          <cell r="C96" t="str">
            <v>exclude</v>
          </cell>
          <cell r="D96" t="str">
            <v>Independence(A+, A, A-, B+, B, B-,U)</v>
          </cell>
          <cell r="H96" t="str">
            <v/>
          </cell>
          <cell r="I96" t="str">
            <v>ok，indep</v>
          </cell>
          <cell r="J96" t="str">
            <v>exclude</v>
          </cell>
          <cell r="K96" t="str">
            <v>ok, indep</v>
          </cell>
          <cell r="M96" t="str">
            <v>GUANGDONG GREENWAY TECHNOLOGY CO.,LTD.</v>
          </cell>
          <cell r="N96" t="str">
            <v>This company is engaged in the manufacture and supply of a wide variety of battery products for consumer and commercial applications. It was incorporated in 2010 and has its headquarters located in Dongguan, China.The company offers a wide assortment of primary batteries for flashlights, watches,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v>
          </cell>
          <cell r="O96" t="str">
            <v>Manufacturing</v>
          </cell>
          <cell r="P96" t="str">
            <v>www.greenway-battery.cn</v>
          </cell>
          <cell r="R96" t="str">
            <v>China</v>
          </cell>
          <cell r="S96" t="str">
            <v>688345</v>
          </cell>
          <cell r="T96" t="str">
            <v>D</v>
          </cell>
          <cell r="U96" t="str">
            <v>3691</v>
          </cell>
          <cell r="V96" t="str">
            <v>Engaged in the manufacture and supply of a wide variety of battery products for consumer and commercial applications</v>
          </cell>
          <cell r="W96" t="str">
            <v>The Company is mainly engaged in the research and development, manufacturing and sales of lithium-ion batteries.</v>
          </cell>
          <cell r="Z96" t="str">
            <v>CN55602PC</v>
          </cell>
          <cell r="AA96">
            <v>2311964000</v>
          </cell>
          <cell r="AB96">
            <v>2215852000</v>
          </cell>
          <cell r="AC96">
            <v>1435183000</v>
          </cell>
          <cell r="AD96">
            <v>1022810000</v>
          </cell>
          <cell r="AE96">
            <v>2188495000</v>
          </cell>
          <cell r="AF96">
            <v>2097659000</v>
          </cell>
          <cell r="AG96">
            <v>1350676000</v>
          </cell>
          <cell r="AH96">
            <v>945997000</v>
          </cell>
          <cell r="AI96">
            <v>-1771000</v>
          </cell>
          <cell r="AJ96">
            <v>-6849000</v>
          </cell>
          <cell r="AK96">
            <v>-6239000</v>
          </cell>
          <cell r="AL96">
            <v>-4274000</v>
          </cell>
          <cell r="AM96">
            <v>2186724000</v>
          </cell>
          <cell r="AN96">
            <v>2090810000</v>
          </cell>
          <cell r="AO96">
            <v>1344437000</v>
          </cell>
          <cell r="AP96">
            <v>941723000</v>
          </cell>
          <cell r="AQ96">
            <v>125240000</v>
          </cell>
          <cell r="AR96">
            <v>125042000</v>
          </cell>
          <cell r="AS96">
            <v>90746000</v>
          </cell>
          <cell r="AT96">
            <v>81087000</v>
          </cell>
          <cell r="AU96">
            <v>-1769363000</v>
          </cell>
          <cell r="AV96">
            <v>-1642114000</v>
          </cell>
          <cell r="AW96">
            <v>-1001816000</v>
          </cell>
          <cell r="AX96">
            <v>-700749000</v>
          </cell>
          <cell r="AY96" t="str">
            <v>n.a.</v>
          </cell>
          <cell r="AZ96" t="str">
            <v>n.a.</v>
          </cell>
          <cell r="BA96" t="str">
            <v>n.a.</v>
          </cell>
          <cell r="BB96" t="str">
            <v>n.a.</v>
          </cell>
          <cell r="BC96">
            <v>-375386000</v>
          </cell>
          <cell r="BD96">
            <v>-357898000</v>
          </cell>
          <cell r="BE96">
            <v>-241730000</v>
          </cell>
          <cell r="BF96">
            <v>-208891000</v>
          </cell>
          <cell r="BG96">
            <v>167215000</v>
          </cell>
          <cell r="BH96">
            <v>215840000</v>
          </cell>
          <cell r="BI96">
            <v>191637000</v>
          </cell>
          <cell r="BJ96">
            <v>113170000</v>
          </cell>
          <cell r="BK96">
            <v>-26890000</v>
          </cell>
          <cell r="BL96">
            <v>-21679000</v>
          </cell>
          <cell r="BM96">
            <v>-26992000</v>
          </cell>
          <cell r="BN96">
            <v>-17654000</v>
          </cell>
          <cell r="BO96">
            <v>-23910000</v>
          </cell>
          <cell r="BP96">
            <v>-19777000</v>
          </cell>
          <cell r="BQ96">
            <v>-14441000</v>
          </cell>
          <cell r="BR96">
            <v>-12378000</v>
          </cell>
          <cell r="BS96">
            <v>-2980000</v>
          </cell>
          <cell r="BT96">
            <v>-1902000</v>
          </cell>
          <cell r="BU96">
            <v>-12551000</v>
          </cell>
          <cell r="BV96">
            <v>-5276000</v>
          </cell>
          <cell r="BW96">
            <v>110192000</v>
          </cell>
          <cell r="BX96">
            <v>125789000</v>
          </cell>
          <cell r="BY96">
            <v>123385000</v>
          </cell>
          <cell r="BZ96">
            <v>70403000</v>
          </cell>
          <cell r="CA96">
            <v>1702181000</v>
          </cell>
          <cell r="CB96">
            <v>1714171000</v>
          </cell>
          <cell r="CC96">
            <v>902443000</v>
          </cell>
          <cell r="CD96">
            <v>608829000</v>
          </cell>
          <cell r="CE96">
            <v>504179000</v>
          </cell>
          <cell r="CF96">
            <v>549054000</v>
          </cell>
          <cell r="CG96">
            <v>350310000</v>
          </cell>
          <cell r="CH96">
            <v>238335000</v>
          </cell>
          <cell r="CI96">
            <v>497834000</v>
          </cell>
          <cell r="CJ96">
            <v>532610000</v>
          </cell>
          <cell r="CK96">
            <v>319055000</v>
          </cell>
          <cell r="CL96">
            <v>239373000</v>
          </cell>
          <cell r="CM96">
            <v>228482000</v>
          </cell>
          <cell r="CN96">
            <v>106313000</v>
          </cell>
          <cell r="CO96">
            <v>65367000</v>
          </cell>
          <cell r="CP96">
            <v>50944000</v>
          </cell>
          <cell r="CQ96">
            <v>447144000</v>
          </cell>
          <cell r="CR96">
            <v>505255000</v>
          </cell>
          <cell r="CS96">
            <v>128598000</v>
          </cell>
          <cell r="CT96">
            <v>70147000</v>
          </cell>
          <cell r="CU96">
            <v>0</v>
          </cell>
          <cell r="CV96">
            <v>22827000</v>
          </cell>
          <cell r="CW96" t="str">
            <v>n.a.</v>
          </cell>
          <cell r="CX96" t="str">
            <v>n.a.</v>
          </cell>
          <cell r="CY96">
            <v>463885000</v>
          </cell>
          <cell r="CZ96">
            <v>222609000</v>
          </cell>
          <cell r="DA96">
            <v>59601000</v>
          </cell>
          <cell r="DB96" t="str">
            <v>n.a.</v>
          </cell>
          <cell r="DC96">
            <v>2590888000</v>
          </cell>
          <cell r="DD96">
            <v>2219655000</v>
          </cell>
          <cell r="DE96">
            <v>1071977000</v>
          </cell>
          <cell r="DF96">
            <v>732510000</v>
          </cell>
          <cell r="DH96">
            <v>2186724000</v>
          </cell>
          <cell r="DI96">
            <v>-1769363000</v>
          </cell>
          <cell r="DJ96">
            <v>-375386000</v>
          </cell>
          <cell r="DK96">
            <v>-26890000</v>
          </cell>
          <cell r="DL96">
            <v>15085000</v>
          </cell>
          <cell r="DM96">
            <v>6.8984471748606592E-3</v>
          </cell>
          <cell r="DN96">
            <v>6.9463663159484608E-3</v>
          </cell>
          <cell r="DO96" t="str">
            <v>n.a.</v>
          </cell>
          <cell r="DP96">
            <v>526616500</v>
          </cell>
          <cell r="DQ96">
            <v>343247000</v>
          </cell>
          <cell r="DS96">
            <v>2090810000</v>
          </cell>
          <cell r="DT96">
            <v>-1642114000</v>
          </cell>
          <cell r="DU96">
            <v>-357898000</v>
          </cell>
          <cell r="DV96">
            <v>-21679000</v>
          </cell>
          <cell r="DW96">
            <v>69119000</v>
          </cell>
          <cell r="DX96">
            <v>3.3058479727952325E-2</v>
          </cell>
          <cell r="DY96">
            <v>3.418870638490254E-2</v>
          </cell>
          <cell r="DZ96" t="str">
            <v>n.a.</v>
          </cell>
          <cell r="EA96">
            <v>449682000</v>
          </cell>
          <cell r="EB96">
            <v>141105000</v>
          </cell>
          <cell r="ED96">
            <v>1344437000</v>
          </cell>
          <cell r="EE96">
            <v>-1001816000</v>
          </cell>
          <cell r="EF96">
            <v>-241730000</v>
          </cell>
          <cell r="EG96">
            <v>-26992000</v>
          </cell>
          <cell r="EH96">
            <v>73899000</v>
          </cell>
          <cell r="EI96">
            <v>5.4966502707081102E-2</v>
          </cell>
          <cell r="EJ96">
            <v>5.8163549614415312E-2</v>
          </cell>
          <cell r="EK96" t="str">
            <v>n.a.</v>
          </cell>
          <cell r="EL96">
            <v>294322500</v>
          </cell>
          <cell r="EM96" t="e">
            <v>#VALUE!</v>
          </cell>
          <cell r="EO96">
            <v>1873990333.3333333</v>
          </cell>
          <cell r="EP96">
            <v>-1471097666.6666667</v>
          </cell>
          <cell r="EQ96">
            <v>-325004666.66666669</v>
          </cell>
          <cell r="ER96">
            <v>-25187000</v>
          </cell>
          <cell r="ES96">
            <v>52700999.999999821</v>
          </cell>
          <cell r="ET96">
            <v>2.812234356954162E-2</v>
          </cell>
          <cell r="EU96">
            <v>2.8936094356598559E-2</v>
          </cell>
          <cell r="EV96" t="e">
            <v>#VALUE!</v>
          </cell>
          <cell r="EW96">
            <v>423540333.33333331</v>
          </cell>
          <cell r="EX96" t="e">
            <v>#VALUE!</v>
          </cell>
        </row>
        <row r="97">
          <cell r="B97" t="str">
            <v>COSONIC INTELLIGENT TECHNOLOGIES CO., LTD.</v>
          </cell>
          <cell r="C97" t="str">
            <v>exclude</v>
          </cell>
          <cell r="D97" t="str">
            <v>Lev SDA/SDP</v>
          </cell>
          <cell r="H97" t="str">
            <v/>
          </cell>
          <cell r="I97" t="str">
            <v>ok，sda/sdp</v>
          </cell>
          <cell r="J97" t="str">
            <v>exclude</v>
          </cell>
          <cell r="K97" t="str">
            <v>ok, sda/sdp</v>
          </cell>
          <cell r="M97" t="str">
            <v>COSONIC INTELLIGENT TECHNOLOGIES CO., LTD.</v>
          </cell>
          <cell r="N97" t="str">
            <v>This company is an entity based in China that is engaged in the research and development, production and distribution of professional headphones. It was established in 1991 and conducts its business from its registered head office which is strategically located in Dongguan, China. With more than 4000 production employees and 110000 m2 of production base, and 30 percent annual increase in sales volume, the company has become one of the leading companies in headphone industry in China. Its products are widely applicable in the fields of communications, mobile video, personal audio, Internet, gaming and health and sports, etc.</v>
          </cell>
          <cell r="O97" t="str">
            <v>Manufacturing</v>
          </cell>
          <cell r="P97" t="str">
            <v>www.cosonic.cc</v>
          </cell>
          <cell r="R97" t="str">
            <v>China</v>
          </cell>
          <cell r="S97" t="str">
            <v>300793</v>
          </cell>
          <cell r="T97" t="str">
            <v>B+</v>
          </cell>
          <cell r="U97" t="str">
            <v>3699</v>
          </cell>
          <cell r="V97" t="str">
            <v>Engaged in the research and development, production and distribution of professional headphones</v>
          </cell>
          <cell r="W97" t="str">
            <v>The Company specializes in the design, development, manufacturing and sales of electroacoustic products, and is a leading manufacturer of electroacoustic products in China.</v>
          </cell>
          <cell r="Z97" t="str">
            <v>CN51789PC</v>
          </cell>
          <cell r="AA97">
            <v>2182441000</v>
          </cell>
          <cell r="AB97">
            <v>2752357000</v>
          </cell>
          <cell r="AC97">
            <v>2664157000</v>
          </cell>
          <cell r="AD97">
            <v>2248503000</v>
          </cell>
          <cell r="AE97">
            <v>2171631000</v>
          </cell>
          <cell r="AF97">
            <v>2732585000</v>
          </cell>
          <cell r="AG97">
            <v>2652211000</v>
          </cell>
          <cell r="AH97">
            <v>2256801000</v>
          </cell>
          <cell r="AI97">
            <v>-9566000</v>
          </cell>
          <cell r="AJ97">
            <v>-12861000</v>
          </cell>
          <cell r="AK97">
            <v>-10178000</v>
          </cell>
          <cell r="AL97">
            <v>-11535000</v>
          </cell>
          <cell r="AM97">
            <v>2162065000</v>
          </cell>
          <cell r="AN97">
            <v>2719724000</v>
          </cell>
          <cell r="AO97">
            <v>2642033000</v>
          </cell>
          <cell r="AP97">
            <v>2245266000</v>
          </cell>
          <cell r="AQ97">
            <v>20376000</v>
          </cell>
          <cell r="AR97">
            <v>32633000</v>
          </cell>
          <cell r="AS97">
            <v>22124000</v>
          </cell>
          <cell r="AT97">
            <v>3237000</v>
          </cell>
          <cell r="AU97">
            <v>-1748224000</v>
          </cell>
          <cell r="AV97">
            <v>-2424611000</v>
          </cell>
          <cell r="AW97">
            <v>-2314777000</v>
          </cell>
          <cell r="AX97">
            <v>-1894148000</v>
          </cell>
          <cell r="AY97" t="str">
            <v>n.a.</v>
          </cell>
          <cell r="AZ97" t="str">
            <v>n.a.</v>
          </cell>
          <cell r="BA97" t="str">
            <v>n.a.</v>
          </cell>
          <cell r="BB97" t="str">
            <v>n.a.</v>
          </cell>
          <cell r="BC97">
            <v>-225348000</v>
          </cell>
          <cell r="BD97">
            <v>-234699000</v>
          </cell>
          <cell r="BE97">
            <v>-202684000</v>
          </cell>
          <cell r="BF97">
            <v>-177051000</v>
          </cell>
          <cell r="BG97">
            <v>208869000</v>
          </cell>
          <cell r="BH97">
            <v>93047000</v>
          </cell>
          <cell r="BI97">
            <v>146696000</v>
          </cell>
          <cell r="BJ97">
            <v>177304000</v>
          </cell>
          <cell r="BK97">
            <v>-55132000</v>
          </cell>
          <cell r="BL97">
            <v>-47618000</v>
          </cell>
          <cell r="BM97">
            <v>-34450000</v>
          </cell>
          <cell r="BN97">
            <v>-25197000</v>
          </cell>
          <cell r="BO97">
            <v>-47670000</v>
          </cell>
          <cell r="BP97">
            <v>-41192000</v>
          </cell>
          <cell r="BQ97">
            <v>-29462000</v>
          </cell>
          <cell r="BR97">
            <v>-20988000</v>
          </cell>
          <cell r="BS97">
            <v>-7462000</v>
          </cell>
          <cell r="BT97">
            <v>-6426000</v>
          </cell>
          <cell r="BU97">
            <v>-4988000</v>
          </cell>
          <cell r="BV97">
            <v>-4209000</v>
          </cell>
          <cell r="BW97">
            <v>173583000</v>
          </cell>
          <cell r="BX97">
            <v>52504000</v>
          </cell>
          <cell r="BY97">
            <v>68246000</v>
          </cell>
          <cell r="BZ97">
            <v>120754000</v>
          </cell>
          <cell r="CA97">
            <v>2348252000</v>
          </cell>
          <cell r="CB97">
            <v>2676742000</v>
          </cell>
          <cell r="CC97">
            <v>2127991000</v>
          </cell>
          <cell r="CD97">
            <v>1633874000</v>
          </cell>
          <cell r="CE97">
            <v>565838000</v>
          </cell>
          <cell r="CF97">
            <v>659036000</v>
          </cell>
          <cell r="CG97">
            <v>512827000</v>
          </cell>
          <cell r="CH97">
            <v>456054000</v>
          </cell>
          <cell r="CI97">
            <v>442102000</v>
          </cell>
          <cell r="CJ97">
            <v>489345000</v>
          </cell>
          <cell r="CK97">
            <v>771156000</v>
          </cell>
          <cell r="CL97">
            <v>405773000</v>
          </cell>
          <cell r="CM97">
            <v>144831000</v>
          </cell>
          <cell r="CN97">
            <v>136734000</v>
          </cell>
          <cell r="CO97">
            <v>81129000</v>
          </cell>
          <cell r="CP97">
            <v>83054000</v>
          </cell>
          <cell r="CQ97">
            <v>1180308000</v>
          </cell>
          <cell r="CR97">
            <v>1370533000</v>
          </cell>
          <cell r="CS97">
            <v>757194000</v>
          </cell>
          <cell r="CT97">
            <v>684177000</v>
          </cell>
          <cell r="CU97">
            <v>259949000</v>
          </cell>
          <cell r="CV97">
            <v>26749000</v>
          </cell>
          <cell r="CW97">
            <v>238444000</v>
          </cell>
          <cell r="CX97">
            <v>120655000</v>
          </cell>
          <cell r="CY97">
            <v>461517000</v>
          </cell>
          <cell r="CZ97">
            <v>166603000</v>
          </cell>
          <cell r="DA97">
            <v>109733000</v>
          </cell>
          <cell r="DB97">
            <v>54079000</v>
          </cell>
          <cell r="DC97">
            <v>3523265000</v>
          </cell>
          <cell r="DD97">
            <v>3444930000</v>
          </cell>
          <cell r="DE97">
            <v>2634591000</v>
          </cell>
          <cell r="DF97">
            <v>2016836000</v>
          </cell>
          <cell r="DH97">
            <v>2162065000</v>
          </cell>
          <cell r="DI97">
            <v>-1748224000</v>
          </cell>
          <cell r="DJ97">
            <v>-225348000</v>
          </cell>
          <cell r="DK97">
            <v>-55132000</v>
          </cell>
          <cell r="DL97">
            <v>133361000</v>
          </cell>
          <cell r="DM97">
            <v>6.1682234345405894E-2</v>
          </cell>
          <cell r="DN97">
            <v>6.5737041973594965E-2</v>
          </cell>
          <cell r="DO97" t="str">
            <v>n.a.</v>
          </cell>
          <cell r="DP97">
            <v>612437000</v>
          </cell>
          <cell r="DQ97">
            <v>314060000</v>
          </cell>
          <cell r="DS97">
            <v>2719724000</v>
          </cell>
          <cell r="DT97">
            <v>-2424611000</v>
          </cell>
          <cell r="DU97">
            <v>-234699000</v>
          </cell>
          <cell r="DV97">
            <v>-47618000</v>
          </cell>
          <cell r="DW97">
            <v>12796000</v>
          </cell>
          <cell r="DX97">
            <v>4.7048891725778056E-3</v>
          </cell>
          <cell r="DY97">
            <v>4.7271297943646817E-3</v>
          </cell>
          <cell r="DZ97" t="str">
            <v>n.a.</v>
          </cell>
          <cell r="EA97">
            <v>585931500</v>
          </cell>
          <cell r="EB97">
            <v>138168000</v>
          </cell>
          <cell r="ED97">
            <v>2642033000</v>
          </cell>
          <cell r="EE97">
            <v>-2314777000</v>
          </cell>
          <cell r="EF97">
            <v>-202684000</v>
          </cell>
          <cell r="EG97">
            <v>-34450000</v>
          </cell>
          <cell r="EH97">
            <v>90122000</v>
          </cell>
          <cell r="EI97">
            <v>3.4110853270947032E-2</v>
          </cell>
          <cell r="EJ97">
            <v>3.5315494936931577E-2</v>
          </cell>
          <cell r="EK97" t="str">
            <v>n.a.</v>
          </cell>
          <cell r="EL97">
            <v>484440500</v>
          </cell>
          <cell r="EM97">
            <v>81906000</v>
          </cell>
          <cell r="EO97">
            <v>2507940666.6666665</v>
          </cell>
          <cell r="EP97">
            <v>-2162537333.3333335</v>
          </cell>
          <cell r="EQ97">
            <v>-220910333.33333334</v>
          </cell>
          <cell r="ER97">
            <v>-45733333.333333336</v>
          </cell>
          <cell r="ES97">
            <v>78759666.666666329</v>
          </cell>
          <cell r="ET97">
            <v>3.140411881089146E-2</v>
          </cell>
          <cell r="EU97">
            <v>3.242231297983407E-2</v>
          </cell>
          <cell r="EV97" t="e">
            <v>#VALUE!</v>
          </cell>
          <cell r="EW97">
            <v>560936333.33333337</v>
          </cell>
          <cell r="EX97">
            <v>178044666.66666666</v>
          </cell>
        </row>
        <row r="98">
          <cell r="B98" t="str">
            <v>ORIENT ELECTRIC LIMITED</v>
          </cell>
          <cell r="C98" t="str">
            <v>exclude</v>
          </cell>
          <cell r="D98" t="str">
            <v>Lev SDA/SDP</v>
          </cell>
          <cell r="H98" t="str">
            <v/>
          </cell>
          <cell r="I98" t="str">
            <v>ok，sda/sdp</v>
          </cell>
          <cell r="J98" t="str">
            <v>exclude</v>
          </cell>
          <cell r="K98" t="str">
            <v>ok, sda/sdp</v>
          </cell>
          <cell r="M98" t="str">
            <v>ORIENT ELECTRIC LIMITED</v>
          </cell>
          <cell r="N98" t="str">
            <v>This company is engaged in the development and marketing of electrical equipment and apparatus. Its business was incorporated in 2016. The company has a registered head office based in Bhubaneswar, India. 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98" t="str">
            <v>Wholesale</v>
          </cell>
          <cell r="P98" t="str">
            <v>www.orientelectric.com</v>
          </cell>
          <cell r="R98" t="str">
            <v>India</v>
          </cell>
          <cell r="S98" t="str">
            <v>541301</v>
          </cell>
          <cell r="T98" t="str">
            <v>A+</v>
          </cell>
          <cell r="U98" t="str">
            <v>3699</v>
          </cell>
          <cell r="V98" t="str">
            <v>Engaged in the development and marketing of electrical equipment and apparatus</v>
          </cell>
          <cell r="W98" t="str">
            <v>The Company is primarily engaged in manufacture, purchase and sale of electrical consumer durables , lighting and switchgear products.</v>
          </cell>
          <cell r="Z98" t="str">
            <v>IN001576318IND</v>
          </cell>
          <cell r="AA98">
            <v>25392900000</v>
          </cell>
          <cell r="AB98">
            <v>24126700000</v>
          </cell>
          <cell r="AC98">
            <v>20055700000</v>
          </cell>
          <cell r="AD98">
            <v>20381700000</v>
          </cell>
          <cell r="AE98">
            <v>26360600000</v>
          </cell>
          <cell r="AF98">
            <v>25008100000</v>
          </cell>
          <cell r="AG98">
            <v>20799000000</v>
          </cell>
          <cell r="AH98">
            <v>20328200000</v>
          </cell>
          <cell r="AI98">
            <v>-1469000000</v>
          </cell>
          <cell r="AJ98">
            <v>-936700000</v>
          </cell>
          <cell r="AK98">
            <v>-806500000</v>
          </cell>
          <cell r="AL98" t="str">
            <v>n.a.</v>
          </cell>
          <cell r="AM98">
            <v>24891600000</v>
          </cell>
          <cell r="AN98">
            <v>24071400000</v>
          </cell>
          <cell r="AO98">
            <v>19992500000</v>
          </cell>
          <cell r="AP98">
            <v>20328200000</v>
          </cell>
          <cell r="AQ98">
            <v>501300000</v>
          </cell>
          <cell r="AR98">
            <v>55300000</v>
          </cell>
          <cell r="AS98">
            <v>63200000</v>
          </cell>
          <cell r="AT98">
            <v>53500000</v>
          </cell>
          <cell r="AU98">
            <v>-18308500000</v>
          </cell>
          <cell r="AV98">
            <v>-17732800000</v>
          </cell>
          <cell r="AW98">
            <v>-14272400000</v>
          </cell>
          <cell r="AX98">
            <v>-14168500000</v>
          </cell>
          <cell r="AY98">
            <v>0</v>
          </cell>
          <cell r="AZ98">
            <v>0</v>
          </cell>
          <cell r="BA98">
            <v>0</v>
          </cell>
          <cell r="BB98">
            <v>0</v>
          </cell>
          <cell r="BC98">
            <v>-5471000000</v>
          </cell>
          <cell r="BD98">
            <v>-4435600000</v>
          </cell>
          <cell r="BE98">
            <v>-3838400000</v>
          </cell>
          <cell r="BF98">
            <v>-4593600000</v>
          </cell>
          <cell r="BG98">
            <v>1613400000</v>
          </cell>
          <cell r="BH98">
            <v>1958300000</v>
          </cell>
          <cell r="BI98">
            <v>1944900000</v>
          </cell>
          <cell r="BJ98">
            <v>1619600000</v>
          </cell>
          <cell r="BK98">
            <v>-535000000</v>
          </cell>
          <cell r="BL98">
            <v>-470800000</v>
          </cell>
          <cell r="BM98">
            <v>-431500000</v>
          </cell>
          <cell r="BN98">
            <v>-401200000</v>
          </cell>
          <cell r="BO98">
            <v>-479500000</v>
          </cell>
          <cell r="BP98">
            <v>-435000000</v>
          </cell>
          <cell r="BQ98">
            <v>-415300000</v>
          </cell>
          <cell r="BR98">
            <v>-390200000</v>
          </cell>
          <cell r="BS98">
            <v>-55500000</v>
          </cell>
          <cell r="BT98">
            <v>-35800000</v>
          </cell>
          <cell r="BU98">
            <v>-16200000</v>
          </cell>
          <cell r="BV98">
            <v>-11000000</v>
          </cell>
          <cell r="BW98">
            <v>758500000</v>
          </cell>
          <cell r="BX98">
            <v>1266400000</v>
          </cell>
          <cell r="BY98">
            <v>1197400000</v>
          </cell>
          <cell r="BZ98">
            <v>786200000</v>
          </cell>
          <cell r="CA98">
            <v>8534500000</v>
          </cell>
          <cell r="CB98">
            <v>8949800000</v>
          </cell>
          <cell r="CC98">
            <v>8930700000</v>
          </cell>
          <cell r="CD98">
            <v>7003700000</v>
          </cell>
          <cell r="CE98">
            <v>2846400000</v>
          </cell>
          <cell r="CF98">
            <v>3260700000</v>
          </cell>
          <cell r="CG98">
            <v>2491600000</v>
          </cell>
          <cell r="CH98">
            <v>2865000000</v>
          </cell>
          <cell r="CI98">
            <v>3559800000</v>
          </cell>
          <cell r="CJ98">
            <v>3903600000</v>
          </cell>
          <cell r="CK98">
            <v>3551800000</v>
          </cell>
          <cell r="CL98">
            <v>3637300000</v>
          </cell>
          <cell r="CM98">
            <v>277500000</v>
          </cell>
          <cell r="CN98">
            <v>239000000</v>
          </cell>
          <cell r="CO98">
            <v>282700000</v>
          </cell>
          <cell r="CP98">
            <v>322000000</v>
          </cell>
          <cell r="CQ98">
            <v>1642200000</v>
          </cell>
          <cell r="CR98">
            <v>1505200000</v>
          </cell>
          <cell r="CS98">
            <v>2575500000</v>
          </cell>
          <cell r="CT98">
            <v>74800000</v>
          </cell>
          <cell r="CU98" t="str">
            <v>n.a.</v>
          </cell>
          <cell r="CV98" t="str">
            <v>n.a.</v>
          </cell>
          <cell r="CW98" t="str">
            <v>n.a.</v>
          </cell>
          <cell r="CX98" t="str">
            <v>n.a.</v>
          </cell>
          <cell r="CY98">
            <v>1271100000</v>
          </cell>
          <cell r="CZ98">
            <v>408000000</v>
          </cell>
          <cell r="DA98">
            <v>392200000</v>
          </cell>
          <cell r="DB98">
            <v>391600000</v>
          </cell>
          <cell r="DC98">
            <v>12646300000</v>
          </cell>
          <cell r="DD98">
            <v>11873700000</v>
          </cell>
          <cell r="DE98">
            <v>11623600000</v>
          </cell>
          <cell r="DF98">
            <v>9604400000</v>
          </cell>
          <cell r="DH98">
            <v>24891600000</v>
          </cell>
          <cell r="DI98">
            <v>-18308500000</v>
          </cell>
          <cell r="DJ98">
            <v>-5471000000</v>
          </cell>
          <cell r="DK98">
            <v>-535000000</v>
          </cell>
          <cell r="DL98">
            <v>577100000</v>
          </cell>
          <cell r="DM98">
            <v>2.3184528113901877E-2</v>
          </cell>
          <cell r="DN98">
            <v>2.3734808447634127E-2</v>
          </cell>
          <cell r="DO98">
            <v>0</v>
          </cell>
          <cell r="DP98">
            <v>3053550000</v>
          </cell>
          <cell r="DQ98">
            <v>839550000</v>
          </cell>
          <cell r="DS98">
            <v>24071400000</v>
          </cell>
          <cell r="DT98">
            <v>-17732800000</v>
          </cell>
          <cell r="DU98">
            <v>-4435600000</v>
          </cell>
          <cell r="DV98">
            <v>-470800000</v>
          </cell>
          <cell r="DW98">
            <v>1432200000</v>
          </cell>
          <cell r="DX98">
            <v>5.9497993469428453E-2</v>
          </cell>
          <cell r="DY98">
            <v>6.3261952719177353E-2</v>
          </cell>
          <cell r="DZ98">
            <v>0</v>
          </cell>
          <cell r="EA98">
            <v>2876150000</v>
          </cell>
          <cell r="EB98">
            <v>400100000</v>
          </cell>
          <cell r="ED98">
            <v>19992500000</v>
          </cell>
          <cell r="EE98">
            <v>-14272400000</v>
          </cell>
          <cell r="EF98">
            <v>-3838400000</v>
          </cell>
          <cell r="EG98">
            <v>-431500000</v>
          </cell>
          <cell r="EH98">
            <v>1450200000</v>
          </cell>
          <cell r="EI98">
            <v>7.2537201450543959E-2</v>
          </cell>
          <cell r="EJ98">
            <v>7.8210362252794957E-2</v>
          </cell>
          <cell r="EK98">
            <v>0</v>
          </cell>
          <cell r="EL98">
            <v>2678300000</v>
          </cell>
          <cell r="EM98">
            <v>391900000</v>
          </cell>
          <cell r="EO98">
            <v>22985166666.666668</v>
          </cell>
          <cell r="EP98">
            <v>-16771233333.333334</v>
          </cell>
          <cell r="EQ98">
            <v>-4581666666.666667</v>
          </cell>
          <cell r="ER98">
            <v>-479100000</v>
          </cell>
          <cell r="ES98">
            <v>1153166666.666667</v>
          </cell>
          <cell r="ET98">
            <v>5.0170037197903007E-2</v>
          </cell>
          <cell r="EU98">
            <v>5.282001954317822E-2</v>
          </cell>
          <cell r="EV98">
            <v>0</v>
          </cell>
          <cell r="EW98">
            <v>2869333333.3333335</v>
          </cell>
          <cell r="EX98">
            <v>543850000</v>
          </cell>
        </row>
        <row r="99">
          <cell r="B99" t="str">
            <v>EARTH-PANDA ADVANCED MAGNETIC MATERIAL CO., LTD.</v>
          </cell>
          <cell r="C99" t="str">
            <v>exclude</v>
          </cell>
          <cell r="D99" t="str">
            <v>Consecutive loss</v>
          </cell>
          <cell r="H99" t="str">
            <v/>
          </cell>
          <cell r="I99" t="str">
            <v>ok，loss</v>
          </cell>
          <cell r="J99" t="str">
            <v>exclude</v>
          </cell>
          <cell r="K99" t="str">
            <v>ok, loss</v>
          </cell>
          <cell r="M99" t="str">
            <v>EARTH-PANDA ADVANCED MAGNETIC MATERIAL CO., LTD.</v>
          </cell>
          <cell r="N99" t="str">
            <v>This company, based in China, is engaged in the production and sale of electronic component and accessories. It was incorporated in 2003 and has its registered headquarters based in Chaohu. The company offers a wide array of electronic component and accessories such as motor controls, resistors, switches, terminal and connectors, coaxial cables, capacitors, transistors, semiconductors, integrated circuits, voltage regulators, semi-conductor devices, insulated wire, lugs and connectors, wiring supplies, wire, and light bulbs. As part of its core business, it sells its products to various consumers and retailers as well as other network distributors. The company conducts its business activities within the country.</v>
          </cell>
          <cell r="O99" t="str">
            <v>Manufacturing; Wholesale</v>
          </cell>
          <cell r="R99" t="str">
            <v>China</v>
          </cell>
          <cell r="S99" t="str">
            <v>688077</v>
          </cell>
          <cell r="T99" t="str">
            <v>B+</v>
          </cell>
          <cell r="U99" t="str">
            <v>3699</v>
          </cell>
          <cell r="V99" t="str">
            <v>Engaged in the production and sale of electronic component and accessories</v>
          </cell>
          <cell r="W99" t="str">
            <v>The Company is mainly engaged in the research and development, production, sales, trade, technical consultation and service of magnetic materials and application products; the import and export business of raw and auxiliary materials, machinery and equipment, instruments and meters, spare parts and accessories required by the enterprise's production and scientific research.</v>
          </cell>
          <cell r="Z99" t="str">
            <v>CN53337PC</v>
          </cell>
          <cell r="AA99">
            <v>2130389000</v>
          </cell>
          <cell r="AB99">
            <v>1666955000</v>
          </cell>
          <cell r="AC99">
            <v>791622000</v>
          </cell>
          <cell r="AD99">
            <v>641174000</v>
          </cell>
          <cell r="AE99">
            <v>1763496000</v>
          </cell>
          <cell r="AF99">
            <v>1415859000</v>
          </cell>
          <cell r="AG99">
            <v>708848000</v>
          </cell>
          <cell r="AH99">
            <v>546493000</v>
          </cell>
          <cell r="AI99">
            <v>-8973000</v>
          </cell>
          <cell r="AJ99">
            <v>-5181000</v>
          </cell>
          <cell r="AK99">
            <v>-3361000</v>
          </cell>
          <cell r="AL99">
            <v>-3460000</v>
          </cell>
          <cell r="AM99">
            <v>1754523000</v>
          </cell>
          <cell r="AN99">
            <v>1410678000</v>
          </cell>
          <cell r="AO99">
            <v>705487000</v>
          </cell>
          <cell r="AP99">
            <v>543033000</v>
          </cell>
          <cell r="AQ99">
            <v>375866000</v>
          </cell>
          <cell r="AR99">
            <v>256277000</v>
          </cell>
          <cell r="AS99">
            <v>86135000</v>
          </cell>
          <cell r="AT99">
            <v>98141000</v>
          </cell>
          <cell r="AU99">
            <v>-1366745000</v>
          </cell>
          <cell r="AV99">
            <v>-1070984000</v>
          </cell>
          <cell r="AW99">
            <v>-535550000</v>
          </cell>
          <cell r="AX99">
            <v>-383525000</v>
          </cell>
          <cell r="AY99" t="str">
            <v>n.a.</v>
          </cell>
          <cell r="AZ99" t="str">
            <v>n.a.</v>
          </cell>
          <cell r="BA99" t="str">
            <v>n.a.</v>
          </cell>
          <cell r="BB99" t="str">
            <v>n.a.</v>
          </cell>
          <cell r="BC99">
            <v>-522148000</v>
          </cell>
          <cell r="BD99">
            <v>-375639000</v>
          </cell>
          <cell r="BE99">
            <v>-162377000</v>
          </cell>
          <cell r="BF99">
            <v>-163932000</v>
          </cell>
          <cell r="BG99">
            <v>241496000</v>
          </cell>
          <cell r="BH99">
            <v>220332000</v>
          </cell>
          <cell r="BI99">
            <v>93695000</v>
          </cell>
          <cell r="BJ99">
            <v>93717000</v>
          </cell>
          <cell r="BK99">
            <v>-46019000</v>
          </cell>
          <cell r="BL99">
            <v>-46450000</v>
          </cell>
          <cell r="BM99">
            <v>-29080000</v>
          </cell>
          <cell r="BN99">
            <v>-22510000</v>
          </cell>
          <cell r="BO99">
            <v>-43963000</v>
          </cell>
          <cell r="BP99">
            <v>-44009000</v>
          </cell>
          <cell r="BQ99">
            <v>-28222000</v>
          </cell>
          <cell r="BR99">
            <v>-21771000</v>
          </cell>
          <cell r="BS99">
            <v>-2056000</v>
          </cell>
          <cell r="BT99">
            <v>-2441000</v>
          </cell>
          <cell r="BU99">
            <v>-858000</v>
          </cell>
          <cell r="BV99">
            <v>-739000</v>
          </cell>
          <cell r="BW99">
            <v>149828000</v>
          </cell>
          <cell r="BX99">
            <v>151943000</v>
          </cell>
          <cell r="BY99">
            <v>52202000</v>
          </cell>
          <cell r="BZ99">
            <v>57995000</v>
          </cell>
          <cell r="CA99">
            <v>1827649000</v>
          </cell>
          <cell r="CB99">
            <v>1560846000</v>
          </cell>
          <cell r="CC99">
            <v>1032132000</v>
          </cell>
          <cell r="CD99">
            <v>437809000</v>
          </cell>
          <cell r="CE99">
            <v>586691000</v>
          </cell>
          <cell r="CF99">
            <v>484255000</v>
          </cell>
          <cell r="CG99">
            <v>291296000</v>
          </cell>
          <cell r="CH99">
            <v>161707000</v>
          </cell>
          <cell r="CI99">
            <v>556508000</v>
          </cell>
          <cell r="CJ99">
            <v>522593000</v>
          </cell>
          <cell r="CK99">
            <v>204732000</v>
          </cell>
          <cell r="CL99">
            <v>144522000</v>
          </cell>
          <cell r="CM99">
            <v>122212000</v>
          </cell>
          <cell r="CN99">
            <v>115775000</v>
          </cell>
          <cell r="CO99">
            <v>54944000</v>
          </cell>
          <cell r="CP99">
            <v>34953000</v>
          </cell>
          <cell r="CQ99">
            <v>554883000</v>
          </cell>
          <cell r="CR99">
            <v>435506000</v>
          </cell>
          <cell r="CS99">
            <v>479755000</v>
          </cell>
          <cell r="CT99">
            <v>95401000</v>
          </cell>
          <cell r="CU99">
            <v>284061000</v>
          </cell>
          <cell r="CV99">
            <v>271636000</v>
          </cell>
          <cell r="CW99">
            <v>229000000</v>
          </cell>
          <cell r="CX99" t="str">
            <v>n.a.</v>
          </cell>
          <cell r="CY99">
            <v>283327000</v>
          </cell>
          <cell r="CZ99">
            <v>92643000</v>
          </cell>
          <cell r="DA99">
            <v>30265000</v>
          </cell>
          <cell r="DB99">
            <v>6829000</v>
          </cell>
          <cell r="DC99">
            <v>2826071000</v>
          </cell>
          <cell r="DD99">
            <v>2218441000</v>
          </cell>
          <cell r="DE99">
            <v>1458313000</v>
          </cell>
          <cell r="DF99">
            <v>783875000</v>
          </cell>
          <cell r="DH99">
            <v>1754523000</v>
          </cell>
          <cell r="DI99">
            <v>-1366745000</v>
          </cell>
          <cell r="DJ99">
            <v>-522148000</v>
          </cell>
          <cell r="DK99">
            <v>-46019000</v>
          </cell>
          <cell r="DL99">
            <v>-180389000</v>
          </cell>
          <cell r="DM99">
            <v>-0.10281369922195377</v>
          </cell>
          <cell r="DN99">
            <v>-9.3228529256110873E-2</v>
          </cell>
          <cell r="DO99" t="str">
            <v>n.a.</v>
          </cell>
          <cell r="DP99">
            <v>535473000</v>
          </cell>
          <cell r="DQ99">
            <v>187985000</v>
          </cell>
          <cell r="DS99">
            <v>1410678000</v>
          </cell>
          <cell r="DT99">
            <v>-1070984000</v>
          </cell>
          <cell r="DU99">
            <v>-375639000</v>
          </cell>
          <cell r="DV99">
            <v>-46450000</v>
          </cell>
          <cell r="DW99">
            <v>-82395000</v>
          </cell>
          <cell r="DX99">
            <v>-5.8408084623138658E-2</v>
          </cell>
          <cell r="DY99">
            <v>-5.5184843607780733E-2</v>
          </cell>
          <cell r="DZ99" t="str">
            <v>n.a.</v>
          </cell>
          <cell r="EA99">
            <v>387775500</v>
          </cell>
          <cell r="EB99">
            <v>61454000</v>
          </cell>
          <cell r="ED99">
            <v>705487000</v>
          </cell>
          <cell r="EE99">
            <v>-535550000</v>
          </cell>
          <cell r="EF99">
            <v>-162377000</v>
          </cell>
          <cell r="EG99">
            <v>-29080000</v>
          </cell>
          <cell r="EH99">
            <v>-21520000</v>
          </cell>
          <cell r="EI99">
            <v>-3.0503751309379195E-2</v>
          </cell>
          <cell r="EJ99">
            <v>-2.9600815397926018E-2</v>
          </cell>
          <cell r="EK99" t="str">
            <v>n.a.</v>
          </cell>
          <cell r="EL99">
            <v>226501500</v>
          </cell>
          <cell r="EM99">
            <v>18547000</v>
          </cell>
          <cell r="EO99">
            <v>1290229333.3333333</v>
          </cell>
          <cell r="EP99">
            <v>-991093000</v>
          </cell>
          <cell r="EQ99">
            <v>-353388000</v>
          </cell>
          <cell r="ER99">
            <v>-40516333.333333336</v>
          </cell>
          <cell r="ES99">
            <v>-94768000.000000089</v>
          </cell>
          <cell r="ET99">
            <v>-7.3450508023379893E-2</v>
          </cell>
          <cell r="EU99">
            <v>-6.8424680480732636E-2</v>
          </cell>
          <cell r="EV99" t="e">
            <v>#VALUE!</v>
          </cell>
          <cell r="EW99">
            <v>383250000</v>
          </cell>
          <cell r="EX99">
            <v>89328666.666666672</v>
          </cell>
        </row>
        <row r="100">
          <cell r="B100" t="str">
            <v>GLOBAL PMX CO., LTD.</v>
          </cell>
          <cell r="C100" t="str">
            <v>exclude</v>
          </cell>
          <cell r="D100" t="str">
            <v>Lev SDA/SDP</v>
          </cell>
          <cell r="H100" t="str">
            <v/>
          </cell>
          <cell r="I100" t="str">
            <v>ok，sda/sdp</v>
          </cell>
          <cell r="J100" t="str">
            <v>exclude</v>
          </cell>
          <cell r="K100" t="str">
            <v>ok, sda/sdp</v>
          </cell>
          <cell r="M100" t="str">
            <v>GLOBAL PMX CO., LTD.</v>
          </cell>
          <cell r="N100" t="str">
            <v>The company is engaged in the manufacture of mechanical parts supplying the automotive and semiconductor fields. It was founded in 1989 and it conducts business from its registered head office which is located in New Taipei City, Taiwan.The company offers the following products: ABS control valve, semiconductor equipment parts, truck trailer hydraulic valve, construction machinery hydraulic valve, automotive parts induction, automotive diesel nozzle body and heart valve, automotive diesel nozzle valve core, automotive diesel pump parts, automotive gasoline high pressure pump, disk drive parts, linear slides, linear guide accessories, medical body parts beds, and medical orthopedic surgical instruments. Further, the company offers a full suite of standard components and instrumentation and the ability to customize products for unique requirements.</v>
          </cell>
          <cell r="O100" t="str">
            <v>Manufacturing</v>
          </cell>
          <cell r="P100" t="str">
            <v>www.global.com.tw</v>
          </cell>
          <cell r="R100" t="str">
            <v>Taiwan, China</v>
          </cell>
          <cell r="S100" t="str">
            <v>4551</v>
          </cell>
          <cell r="T100" t="str">
            <v>A+</v>
          </cell>
          <cell r="U100" t="str">
            <v>3699</v>
          </cell>
          <cell r="V100" t="str">
            <v>Engaged in the manufacture of mechanical parts supplying the automotive and semiconductor fields</v>
          </cell>
          <cell r="W100" t="str">
            <v>The Company and its subsidiaries are mainly engaged in the manufacture and assembly of automobile components. The Company's automobile components consist of anti-skid brake system (ABS), as well as diesel fuel nozzles and system parts, among others. In addition, it is involved in the provision of mass flow controllers used for semiconductor equipment; cloud and high capacity hard disk precision parts used for computer, communication and consumer electronic (3C); precision metal components used for industrial and optical products, medical equipment components, as well as other components including keyboard battery caps and others. The Company distributes its products to overseas markets. The Company ordered a batch of machinery equipment from SEAMAX INTERNATIONAL LTD. for its subsidiary.</v>
          </cell>
          <cell r="Z100" t="str">
            <v>TW22363342</v>
          </cell>
          <cell r="AA100">
            <v>9281544000</v>
          </cell>
          <cell r="AB100">
            <v>8875665000</v>
          </cell>
          <cell r="AC100">
            <v>7179854000</v>
          </cell>
          <cell r="AD100">
            <v>7649167000</v>
          </cell>
          <cell r="AE100">
            <v>9235183000</v>
          </cell>
          <cell r="AF100">
            <v>8814067000</v>
          </cell>
          <cell r="AG100">
            <v>7160275000</v>
          </cell>
          <cell r="AH100">
            <v>7610315000</v>
          </cell>
          <cell r="AI100" t="str">
            <v>n.a.</v>
          </cell>
          <cell r="AJ100" t="str">
            <v>n.a.</v>
          </cell>
          <cell r="AK100">
            <v>0</v>
          </cell>
          <cell r="AL100" t="str">
            <v>n.a.</v>
          </cell>
          <cell r="AM100">
            <v>9235183000</v>
          </cell>
          <cell r="AN100">
            <v>8814067000</v>
          </cell>
          <cell r="AO100">
            <v>7160275000</v>
          </cell>
          <cell r="AP100">
            <v>7610315000</v>
          </cell>
          <cell r="AQ100">
            <v>46361000</v>
          </cell>
          <cell r="AR100">
            <v>61598000</v>
          </cell>
          <cell r="AS100">
            <v>19579000</v>
          </cell>
          <cell r="AT100">
            <v>38852000</v>
          </cell>
          <cell r="AU100">
            <v>-6079680000</v>
          </cell>
          <cell r="AV100">
            <v>-5767240000</v>
          </cell>
          <cell r="AW100">
            <v>-4604779000</v>
          </cell>
          <cell r="AX100">
            <v>-4993837000</v>
          </cell>
          <cell r="AY100">
            <v>-239806000</v>
          </cell>
          <cell r="AZ100">
            <v>-248715000</v>
          </cell>
          <cell r="BA100">
            <v>-236145000</v>
          </cell>
          <cell r="BB100">
            <v>-234161000</v>
          </cell>
          <cell r="BC100">
            <v>-624291000</v>
          </cell>
          <cell r="BD100">
            <v>-644844000</v>
          </cell>
          <cell r="BE100">
            <v>-517008000</v>
          </cell>
          <cell r="BF100">
            <v>-443910000</v>
          </cell>
          <cell r="BG100">
            <v>2337767000</v>
          </cell>
          <cell r="BH100">
            <v>2214866000</v>
          </cell>
          <cell r="BI100">
            <v>1821922000</v>
          </cell>
          <cell r="BJ100">
            <v>1977259000</v>
          </cell>
          <cell r="BK100">
            <v>-650833000</v>
          </cell>
          <cell r="BL100">
            <v>-613167000</v>
          </cell>
          <cell r="BM100">
            <v>-621903000</v>
          </cell>
          <cell r="BN100">
            <v>-637939000</v>
          </cell>
          <cell r="BO100">
            <v>-640465000</v>
          </cell>
          <cell r="BP100">
            <v>-601006000</v>
          </cell>
          <cell r="BQ100">
            <v>-607214000</v>
          </cell>
          <cell r="BR100">
            <v>-622220000</v>
          </cell>
          <cell r="BS100">
            <v>-10368000</v>
          </cell>
          <cell r="BT100">
            <v>-12161000</v>
          </cell>
          <cell r="BU100">
            <v>-14689000</v>
          </cell>
          <cell r="BV100">
            <v>-15719000</v>
          </cell>
          <cell r="BW100">
            <v>1405382000</v>
          </cell>
          <cell r="BX100">
            <v>1202917000</v>
          </cell>
          <cell r="BY100">
            <v>671939000</v>
          </cell>
          <cell r="BZ100">
            <v>622427000</v>
          </cell>
          <cell r="CA100">
            <v>7947549000</v>
          </cell>
          <cell r="CB100">
            <v>7044991000</v>
          </cell>
          <cell r="CC100">
            <v>7230273000</v>
          </cell>
          <cell r="CD100">
            <v>6732739000</v>
          </cell>
          <cell r="CE100">
            <v>1917693000</v>
          </cell>
          <cell r="CF100">
            <v>1927400000</v>
          </cell>
          <cell r="CG100">
            <v>1302681000</v>
          </cell>
          <cell r="CH100">
            <v>1238280000</v>
          </cell>
          <cell r="CI100">
            <v>2921307000</v>
          </cell>
          <cell r="CJ100">
            <v>2346976000</v>
          </cell>
          <cell r="CK100">
            <v>2463642000</v>
          </cell>
          <cell r="CL100">
            <v>2349220000</v>
          </cell>
          <cell r="CM100">
            <v>41467000</v>
          </cell>
          <cell r="CN100">
            <v>89244000</v>
          </cell>
          <cell r="CO100">
            <v>146743000</v>
          </cell>
          <cell r="CP100">
            <v>190476000</v>
          </cell>
          <cell r="CQ100">
            <v>2774082000</v>
          </cell>
          <cell r="CR100">
            <v>2342357000</v>
          </cell>
          <cell r="CS100">
            <v>3074401000</v>
          </cell>
          <cell r="CT100">
            <v>2702609000</v>
          </cell>
          <cell r="CU100">
            <v>23033000</v>
          </cell>
          <cell r="CV100">
            <v>20760000</v>
          </cell>
          <cell r="CW100">
            <v>728837000</v>
          </cell>
          <cell r="CX100">
            <v>49490000</v>
          </cell>
          <cell r="CY100">
            <v>994843000</v>
          </cell>
          <cell r="CZ100">
            <v>752993000</v>
          </cell>
          <cell r="DA100">
            <v>468853000</v>
          </cell>
          <cell r="DB100">
            <v>228549000</v>
          </cell>
          <cell r="DC100">
            <v>13459500000</v>
          </cell>
          <cell r="DD100">
            <v>12345993000</v>
          </cell>
          <cell r="DE100">
            <v>12170450000</v>
          </cell>
          <cell r="DF100">
            <v>11852025000</v>
          </cell>
          <cell r="DH100">
            <v>9235183000</v>
          </cell>
          <cell r="DI100">
            <v>-6079680000</v>
          </cell>
          <cell r="DJ100">
            <v>-864097000</v>
          </cell>
          <cell r="DK100">
            <v>-650833000</v>
          </cell>
          <cell r="DL100">
            <v>1640573000</v>
          </cell>
          <cell r="DM100">
            <v>0.17764379980342565</v>
          </cell>
          <cell r="DN100">
            <v>0.21601807071067508</v>
          </cell>
          <cell r="DO100">
            <v>-239806000</v>
          </cell>
          <cell r="DP100">
            <v>1922546500</v>
          </cell>
          <cell r="DQ100">
            <v>873918000</v>
          </cell>
          <cell r="DS100">
            <v>8814067000</v>
          </cell>
          <cell r="DT100">
            <v>-5767240000</v>
          </cell>
          <cell r="DU100">
            <v>-893559000</v>
          </cell>
          <cell r="DV100">
            <v>-613167000</v>
          </cell>
          <cell r="DW100">
            <v>1540101000</v>
          </cell>
          <cell r="DX100">
            <v>0.17473216393748767</v>
          </cell>
          <cell r="DY100">
            <v>0.21172782495821399</v>
          </cell>
          <cell r="DZ100">
            <v>-248715000</v>
          </cell>
          <cell r="EA100">
            <v>1615040500</v>
          </cell>
          <cell r="EB100">
            <v>610923000</v>
          </cell>
          <cell r="ED100">
            <v>7160275000</v>
          </cell>
          <cell r="EE100">
            <v>-4604779000</v>
          </cell>
          <cell r="EF100">
            <v>-753153000</v>
          </cell>
          <cell r="EG100">
            <v>-621903000</v>
          </cell>
          <cell r="EH100">
            <v>1180440000</v>
          </cell>
          <cell r="EI100">
            <v>0.16485958989005312</v>
          </cell>
          <cell r="EJ100">
            <v>0.19740344006147326</v>
          </cell>
          <cell r="EK100">
            <v>-236145000</v>
          </cell>
          <cell r="EL100">
            <v>1270480500</v>
          </cell>
          <cell r="EM100">
            <v>348701000</v>
          </cell>
          <cell r="EO100">
            <v>8403175000</v>
          </cell>
          <cell r="EP100">
            <v>-5483899666.666667</v>
          </cell>
          <cell r="EQ100">
            <v>-836936333.33333337</v>
          </cell>
          <cell r="ER100">
            <v>-628634333.33333337</v>
          </cell>
          <cell r="ES100">
            <v>1453704666.666666</v>
          </cell>
          <cell r="ET100">
            <v>0.17299469149061705</v>
          </cell>
          <cell r="EU100">
            <v>0.20918208107083069</v>
          </cell>
          <cell r="EV100">
            <v>241555333.33333334</v>
          </cell>
          <cell r="EW100">
            <v>1602689166.6666667</v>
          </cell>
          <cell r="EX100">
            <v>611180666.66666663</v>
          </cell>
        </row>
        <row r="101">
          <cell r="B101" t="str">
            <v>XIANGTAN ELECTROCHEMICAL SCIENTIFIC CO.,LTD.</v>
          </cell>
          <cell r="C101" t="str">
            <v>exclude</v>
          </cell>
          <cell r="D101" t="str">
            <v>Lev SDA/SDP</v>
          </cell>
          <cell r="H101" t="str">
            <v/>
          </cell>
          <cell r="I101" t="str">
            <v>ok，sda/sdp</v>
          </cell>
          <cell r="J101" t="str">
            <v>exclude</v>
          </cell>
          <cell r="K101" t="str">
            <v>ok, sda/sdp</v>
          </cell>
          <cell r="M101" t="str">
            <v>XIANGTAN ELECTROCHEMICAL SCIENTIFIC CO.,LTD.</v>
          </cell>
          <cell r="N101" t="str">
            <v>This company is primarily engaged in the research, development, production and sale of manganese dioxide, battery materials and related energy materials principally in China. It was established in 1958 as National Xiangtan Electric Chemical Factory. Its registered head office is located in Xiangtan, China.The company has an annual production capacity of approximately 0.42 million metric tons of electrolytic manganese dioxide. It has 50 percent of the general output of electrolytic manganese dioxide all over the country. Its major product offerings are p-type electrolytic manganese dioxide, electrolytic manganese dioxide for mercury-free alkaline Zn/MnO2 batteries, and electrolytic manganese dioxide for disposable lithium manganese batteries. Further, the company's common shares are traded on the Shenzhen Sock Exchange under the stock code 002125.</v>
          </cell>
          <cell r="O101" t="str">
            <v>Manufacturing</v>
          </cell>
          <cell r="P101" t="str">
            <v>www.chinaemd.com</v>
          </cell>
          <cell r="R101" t="str">
            <v>China</v>
          </cell>
          <cell r="S101" t="str">
            <v>002125</v>
          </cell>
          <cell r="T101" t="str">
            <v>B+</v>
          </cell>
          <cell r="U101" t="str">
            <v>3692</v>
          </cell>
          <cell r="V101" t="str">
            <v>Primarily engaged in the research, development, production and sale of manganese dioxide, battery materials and related energy materials principally in China</v>
          </cell>
          <cell r="W101" t="str">
            <v>The Company's main business is in two areas: battery materials business and sewage treatment business.</v>
          </cell>
          <cell r="Z101" t="str">
            <v>CN31726PC</v>
          </cell>
          <cell r="AA101">
            <v>2095352000</v>
          </cell>
          <cell r="AB101">
            <v>1858164000</v>
          </cell>
          <cell r="AC101">
            <v>1232522000</v>
          </cell>
          <cell r="AD101">
            <v>1202872000</v>
          </cell>
          <cell r="AE101">
            <v>1928317000</v>
          </cell>
          <cell r="AF101">
            <v>1410344000</v>
          </cell>
          <cell r="AG101">
            <v>1095597000</v>
          </cell>
          <cell r="AH101">
            <v>1100316000</v>
          </cell>
          <cell r="AI101">
            <v>-15477000</v>
          </cell>
          <cell r="AJ101">
            <v>-17530000</v>
          </cell>
          <cell r="AK101">
            <v>-12392000</v>
          </cell>
          <cell r="AL101">
            <v>-17588000</v>
          </cell>
          <cell r="AM101">
            <v>1912840000</v>
          </cell>
          <cell r="AN101">
            <v>1392814000</v>
          </cell>
          <cell r="AO101">
            <v>1083205000</v>
          </cell>
          <cell r="AP101">
            <v>1082728000</v>
          </cell>
          <cell r="AQ101">
            <v>182512000</v>
          </cell>
          <cell r="AR101">
            <v>465350000</v>
          </cell>
          <cell r="AS101">
            <v>149317000</v>
          </cell>
          <cell r="AT101">
            <v>120144000</v>
          </cell>
          <cell r="AU101">
            <v>-1256401000</v>
          </cell>
          <cell r="AV101">
            <v>-992511000</v>
          </cell>
          <cell r="AW101">
            <v>-708709000</v>
          </cell>
          <cell r="AX101">
            <v>-678553000</v>
          </cell>
          <cell r="AY101" t="str">
            <v>n.a.</v>
          </cell>
          <cell r="AZ101" t="str">
            <v>n.a.</v>
          </cell>
          <cell r="BA101" t="str">
            <v>n.a.</v>
          </cell>
          <cell r="BB101" t="str">
            <v>n.a.</v>
          </cell>
          <cell r="BC101">
            <v>-345461000</v>
          </cell>
          <cell r="BD101">
            <v>-486742000</v>
          </cell>
          <cell r="BE101">
            <v>-265743000</v>
          </cell>
          <cell r="BF101">
            <v>-237668000</v>
          </cell>
          <cell r="BG101">
            <v>493490000</v>
          </cell>
          <cell r="BH101">
            <v>378911000</v>
          </cell>
          <cell r="BI101">
            <v>258070000</v>
          </cell>
          <cell r="BJ101">
            <v>286651000</v>
          </cell>
          <cell r="BK101">
            <v>-171376000</v>
          </cell>
          <cell r="BL101">
            <v>-158392000</v>
          </cell>
          <cell r="BM101">
            <v>-151303000</v>
          </cell>
          <cell r="BN101">
            <v>-139554000</v>
          </cell>
          <cell r="BO101">
            <v>-162394000</v>
          </cell>
          <cell r="BP101">
            <v>-150504000</v>
          </cell>
          <cell r="BQ101">
            <v>-142738000</v>
          </cell>
          <cell r="BR101">
            <v>-131714000</v>
          </cell>
          <cell r="BS101">
            <v>-8982000</v>
          </cell>
          <cell r="BT101">
            <v>-7888000</v>
          </cell>
          <cell r="BU101">
            <v>-8565000</v>
          </cell>
          <cell r="BV101">
            <v>-7840000</v>
          </cell>
          <cell r="BW101">
            <v>394115000</v>
          </cell>
          <cell r="BX101">
            <v>237760000</v>
          </cell>
          <cell r="BY101">
            <v>25299000</v>
          </cell>
          <cell r="BZ101">
            <v>67992000</v>
          </cell>
          <cell r="CA101">
            <v>1991290000</v>
          </cell>
          <cell r="CB101">
            <v>1634577000</v>
          </cell>
          <cell r="CC101">
            <v>1193773000</v>
          </cell>
          <cell r="CD101">
            <v>1206577000</v>
          </cell>
          <cell r="CE101">
            <v>645856000</v>
          </cell>
          <cell r="CF101">
            <v>572328000</v>
          </cell>
          <cell r="CG101">
            <v>532263000</v>
          </cell>
          <cell r="CH101">
            <v>494567000</v>
          </cell>
          <cell r="CI101">
            <v>412016000</v>
          </cell>
          <cell r="CJ101">
            <v>434057000</v>
          </cell>
          <cell r="CK101">
            <v>279407000</v>
          </cell>
          <cell r="CL101">
            <v>264784000</v>
          </cell>
          <cell r="CM101">
            <v>558326000</v>
          </cell>
          <cell r="CN101">
            <v>379473000</v>
          </cell>
          <cell r="CO101">
            <v>164898000</v>
          </cell>
          <cell r="CP101">
            <v>102873000</v>
          </cell>
          <cell r="CQ101">
            <v>302717000</v>
          </cell>
          <cell r="CR101">
            <v>229168000</v>
          </cell>
          <cell r="CS101">
            <v>190553000</v>
          </cell>
          <cell r="CT101">
            <v>295019000</v>
          </cell>
          <cell r="CU101">
            <v>98721000</v>
          </cell>
          <cell r="CV101">
            <v>32778000</v>
          </cell>
          <cell r="CW101">
            <v>5298000</v>
          </cell>
          <cell r="CX101" t="str">
            <v>n.a.</v>
          </cell>
          <cell r="CY101">
            <v>105075000</v>
          </cell>
          <cell r="CZ101">
            <v>373200000</v>
          </cell>
          <cell r="DA101">
            <v>204414000</v>
          </cell>
          <cell r="DB101">
            <v>188999000</v>
          </cell>
          <cell r="DC101">
            <v>5134448000</v>
          </cell>
          <cell r="DD101">
            <v>4482953000</v>
          </cell>
          <cell r="DE101">
            <v>3664772000</v>
          </cell>
          <cell r="DF101">
            <v>3569922000</v>
          </cell>
          <cell r="DH101">
            <v>1912840000</v>
          </cell>
          <cell r="DI101">
            <v>-1256401000</v>
          </cell>
          <cell r="DJ101">
            <v>-345461000</v>
          </cell>
          <cell r="DK101">
            <v>-171376000</v>
          </cell>
          <cell r="DL101">
            <v>139602000</v>
          </cell>
          <cell r="DM101">
            <v>7.2981535308755563E-2</v>
          </cell>
          <cell r="DN101">
            <v>7.8727164655844284E-2</v>
          </cell>
          <cell r="DO101" t="str">
            <v>n.a.</v>
          </cell>
          <cell r="DP101">
            <v>609092000</v>
          </cell>
          <cell r="DQ101">
            <v>239137500</v>
          </cell>
          <cell r="DS101">
            <v>1392814000</v>
          </cell>
          <cell r="DT101">
            <v>-992511000</v>
          </cell>
          <cell r="DU101">
            <v>-486742000</v>
          </cell>
          <cell r="DV101">
            <v>-158392000</v>
          </cell>
          <cell r="DW101">
            <v>-244831000</v>
          </cell>
          <cell r="DX101">
            <v>-0.17578154728484924</v>
          </cell>
          <cell r="DY101">
            <v>-0.14950187616974375</v>
          </cell>
          <cell r="DZ101" t="str">
            <v>n.a.</v>
          </cell>
          <cell r="EA101">
            <v>552295500</v>
          </cell>
          <cell r="EB101">
            <v>288807000</v>
          </cell>
          <cell r="ED101">
            <v>1083205000</v>
          </cell>
          <cell r="EE101">
            <v>-708709000</v>
          </cell>
          <cell r="EF101">
            <v>-265743000</v>
          </cell>
          <cell r="EG101">
            <v>-151303000</v>
          </cell>
          <cell r="EH101">
            <v>-42550000</v>
          </cell>
          <cell r="EI101">
            <v>-3.9281576432900513E-2</v>
          </cell>
          <cell r="EJ101">
            <v>-3.7796856331972765E-2</v>
          </cell>
          <cell r="EK101" t="str">
            <v>n.a.</v>
          </cell>
          <cell r="EL101">
            <v>513415000</v>
          </cell>
          <cell r="EM101">
            <v>196706500</v>
          </cell>
          <cell r="EO101">
            <v>1462953000</v>
          </cell>
          <cell r="EP101">
            <v>-985873666.66666663</v>
          </cell>
          <cell r="EQ101">
            <v>-365982000</v>
          </cell>
          <cell r="ER101">
            <v>-160357000</v>
          </cell>
          <cell r="ES101">
            <v>-49259666.666666627</v>
          </cell>
          <cell r="ET101">
            <v>-3.3671393863416409E-2</v>
          </cell>
          <cell r="EU101">
            <v>-3.2574562925232274E-2</v>
          </cell>
          <cell r="EV101" t="e">
            <v>#VALUE!</v>
          </cell>
          <cell r="EW101">
            <v>558267500</v>
          </cell>
          <cell r="EX101">
            <v>241550333.33333334</v>
          </cell>
        </row>
        <row r="102">
          <cell r="B102" t="str">
            <v>TSEC CORPORATION</v>
          </cell>
          <cell r="C102" t="str">
            <v>exclude</v>
          </cell>
          <cell r="D102" t="str">
            <v>Lev SDA/SDP</v>
          </cell>
          <cell r="H102" t="str">
            <v/>
          </cell>
          <cell r="I102" t="str">
            <v>ok，sda/sdp</v>
          </cell>
          <cell r="J102" t="str">
            <v>exclude</v>
          </cell>
          <cell r="K102" t="str">
            <v>ok, sda/sdp</v>
          </cell>
          <cell r="M102" t="str">
            <v>TSEC CORPORATION</v>
          </cell>
          <cell r="N102" t="str">
            <v>The company is engaged in the manufacture and wholesale of semiconductor and other electronic components. It conducts business in its registered head office located in Taipei City, Taiwan. The company was incorporated in 2010.The company is primarily involved in manufacturing and wholesaling semiconductors and other components for electronic applications. Its products are the following: capacitors, resistors, microprocessors, bare and loaded printed circuit boards, electron tubes, electronic connectors, and computer modems.</v>
          </cell>
          <cell r="O102" t="str">
            <v>Manufacturing; Wholesale</v>
          </cell>
          <cell r="P102" t="str">
            <v>www.tsecpv.com</v>
          </cell>
          <cell r="R102" t="str">
            <v>Taiwan, China</v>
          </cell>
          <cell r="S102" t="str">
            <v>6443</v>
          </cell>
          <cell r="T102" t="str">
            <v>A+</v>
          </cell>
          <cell r="U102" t="str">
            <v>3691</v>
          </cell>
          <cell r="V102" t="str">
            <v>Engaged in the manufacture and wholesale of semiconductor and other electronic components</v>
          </cell>
          <cell r="W102" t="str">
            <v>The Company is a Taiwan-based Company mainly engaged in the manufacture and distribution of solar cells.</v>
          </cell>
          <cell r="Z102" t="str">
            <v>TW28997300</v>
          </cell>
          <cell r="AA102">
            <v>9040834000</v>
          </cell>
          <cell r="AB102">
            <v>6194655000</v>
          </cell>
          <cell r="AC102">
            <v>4665972000</v>
          </cell>
          <cell r="AD102">
            <v>4448813000</v>
          </cell>
          <cell r="AE102">
            <v>9005063000</v>
          </cell>
          <cell r="AF102">
            <v>6157192000</v>
          </cell>
          <cell r="AG102">
            <v>4623829000</v>
          </cell>
          <cell r="AH102">
            <v>4440874000</v>
          </cell>
          <cell r="AI102" t="str">
            <v>n.a.</v>
          </cell>
          <cell r="AJ102" t="str">
            <v>n.a.</v>
          </cell>
          <cell r="AK102" t="str">
            <v>n.a.</v>
          </cell>
          <cell r="AL102" t="str">
            <v>n.a.</v>
          </cell>
          <cell r="AM102">
            <v>9005063000</v>
          </cell>
          <cell r="AN102">
            <v>6157192000</v>
          </cell>
          <cell r="AO102">
            <v>4623829000</v>
          </cell>
          <cell r="AP102">
            <v>4440874000</v>
          </cell>
          <cell r="AQ102">
            <v>35771000</v>
          </cell>
          <cell r="AR102">
            <v>37463000</v>
          </cell>
          <cell r="AS102">
            <v>42143000</v>
          </cell>
          <cell r="AT102">
            <v>7939000</v>
          </cell>
          <cell r="AU102">
            <v>-7735311000</v>
          </cell>
          <cell r="AV102">
            <v>-5221664000</v>
          </cell>
          <cell r="AW102">
            <v>-3553658000</v>
          </cell>
          <cell r="AX102">
            <v>-3506318000</v>
          </cell>
          <cell r="AY102">
            <v>-49839000</v>
          </cell>
          <cell r="AZ102">
            <v>-44555000</v>
          </cell>
          <cell r="BA102">
            <v>-47685000</v>
          </cell>
          <cell r="BB102">
            <v>-50441000</v>
          </cell>
          <cell r="BC102">
            <v>-335629000</v>
          </cell>
          <cell r="BD102">
            <v>-294944000</v>
          </cell>
          <cell r="BE102">
            <v>-354975000</v>
          </cell>
          <cell r="BF102">
            <v>-266490000</v>
          </cell>
          <cell r="BG102">
            <v>920055000</v>
          </cell>
          <cell r="BH102">
            <v>633492000</v>
          </cell>
          <cell r="BI102">
            <v>709654000</v>
          </cell>
          <cell r="BJ102">
            <v>625564000</v>
          </cell>
          <cell r="BK102">
            <v>-593213000</v>
          </cell>
          <cell r="BL102">
            <v>-524264000</v>
          </cell>
          <cell r="BM102">
            <v>-962890000</v>
          </cell>
          <cell r="BN102">
            <v>-715323000</v>
          </cell>
          <cell r="BO102">
            <v>-591358000</v>
          </cell>
          <cell r="BP102">
            <v>-522765000</v>
          </cell>
          <cell r="BQ102">
            <v>-961087000</v>
          </cell>
          <cell r="BR102">
            <v>-711036000</v>
          </cell>
          <cell r="BS102">
            <v>-1855000</v>
          </cell>
          <cell r="BT102">
            <v>-1499000</v>
          </cell>
          <cell r="BU102">
            <v>-1803000</v>
          </cell>
          <cell r="BV102">
            <v>-4287000</v>
          </cell>
          <cell r="BW102">
            <v>189650000</v>
          </cell>
          <cell r="BX102">
            <v>46317000</v>
          </cell>
          <cell r="BY102">
            <v>-285850000</v>
          </cell>
          <cell r="BZ102">
            <v>-200616000</v>
          </cell>
          <cell r="CA102">
            <v>4027329000</v>
          </cell>
          <cell r="CB102">
            <v>3728864000</v>
          </cell>
          <cell r="CC102">
            <v>3450180000</v>
          </cell>
          <cell r="CD102">
            <v>1312690000</v>
          </cell>
          <cell r="CE102">
            <v>1699321000</v>
          </cell>
          <cell r="CF102">
            <v>1572140000</v>
          </cell>
          <cell r="CG102">
            <v>806611000</v>
          </cell>
          <cell r="CH102">
            <v>480565000</v>
          </cell>
          <cell r="CI102">
            <v>1164930000</v>
          </cell>
          <cell r="CJ102">
            <v>754026000</v>
          </cell>
          <cell r="CK102">
            <v>686323000</v>
          </cell>
          <cell r="CL102">
            <v>172119000</v>
          </cell>
          <cell r="CM102">
            <v>40032000</v>
          </cell>
          <cell r="CN102">
            <v>104265000</v>
          </cell>
          <cell r="CO102">
            <v>108471000</v>
          </cell>
          <cell r="CP102">
            <v>35548000</v>
          </cell>
          <cell r="CQ102">
            <v>972733000</v>
          </cell>
          <cell r="CR102">
            <v>1057883000</v>
          </cell>
          <cell r="CS102">
            <v>1696043000</v>
          </cell>
          <cell r="CT102">
            <v>596632000</v>
          </cell>
          <cell r="CU102">
            <v>134929000</v>
          </cell>
          <cell r="CV102">
            <v>501000</v>
          </cell>
          <cell r="CW102">
            <v>64189000</v>
          </cell>
          <cell r="CX102">
            <v>162860000</v>
          </cell>
          <cell r="CY102">
            <v>555717000</v>
          </cell>
          <cell r="CZ102">
            <v>89780000</v>
          </cell>
          <cell r="DA102">
            <v>25179000</v>
          </cell>
          <cell r="DB102">
            <v>27227000</v>
          </cell>
          <cell r="DC102">
            <v>11308050000</v>
          </cell>
          <cell r="DD102">
            <v>10229931000</v>
          </cell>
          <cell r="DE102">
            <v>9418445000</v>
          </cell>
          <cell r="DF102">
            <v>7851182000</v>
          </cell>
          <cell r="DH102">
            <v>9005063000</v>
          </cell>
          <cell r="DI102">
            <v>-7735311000</v>
          </cell>
          <cell r="DJ102">
            <v>-385468000</v>
          </cell>
          <cell r="DK102">
            <v>-593213000</v>
          </cell>
          <cell r="DL102">
            <v>291071000</v>
          </cell>
          <cell r="DM102">
            <v>3.2323038717219414E-2</v>
          </cell>
          <cell r="DN102">
            <v>3.340271599973927E-2</v>
          </cell>
          <cell r="DO102">
            <v>-49839000</v>
          </cell>
          <cell r="DP102">
            <v>1635730500</v>
          </cell>
          <cell r="DQ102">
            <v>322748500</v>
          </cell>
          <cell r="DS102">
            <v>6157192000</v>
          </cell>
          <cell r="DT102">
            <v>-5221664000</v>
          </cell>
          <cell r="DU102">
            <v>-339499000</v>
          </cell>
          <cell r="DV102">
            <v>-524264000</v>
          </cell>
          <cell r="DW102">
            <v>71765000</v>
          </cell>
          <cell r="DX102">
            <v>1.1655475418015225E-2</v>
          </cell>
          <cell r="DY102">
            <v>1.1792927595713498E-2</v>
          </cell>
          <cell r="DZ102">
            <v>-44555000</v>
          </cell>
          <cell r="EA102">
            <v>1189375500</v>
          </cell>
          <cell r="EB102">
            <v>57479500</v>
          </cell>
          <cell r="ED102">
            <v>4623829000</v>
          </cell>
          <cell r="EE102">
            <v>-3553658000</v>
          </cell>
          <cell r="EF102">
            <v>-402660000</v>
          </cell>
          <cell r="EG102">
            <v>-962890000</v>
          </cell>
          <cell r="EH102">
            <v>-295379000</v>
          </cell>
          <cell r="EI102">
            <v>-6.3881903937191453E-2</v>
          </cell>
          <cell r="EJ102">
            <v>-6.004604806302153E-2</v>
          </cell>
          <cell r="EK102">
            <v>-47685000</v>
          </cell>
          <cell r="EL102">
            <v>643588000</v>
          </cell>
          <cell r="EM102">
            <v>26203000</v>
          </cell>
          <cell r="EO102">
            <v>6595361333.333333</v>
          </cell>
          <cell r="EP102">
            <v>-5503544333.333333</v>
          </cell>
          <cell r="EQ102">
            <v>-375875666.66666669</v>
          </cell>
          <cell r="ER102">
            <v>-693455666.66666663</v>
          </cell>
          <cell r="ES102">
            <v>22485666.666666627</v>
          </cell>
          <cell r="ET102">
            <v>3.4093153551758844E-3</v>
          </cell>
          <cell r="EU102">
            <v>3.4209785498757026E-3</v>
          </cell>
          <cell r="EV102">
            <v>47359666.666666664</v>
          </cell>
          <cell r="EW102">
            <v>1156231333.3333333</v>
          </cell>
          <cell r="EX102">
            <v>135477000</v>
          </cell>
        </row>
        <row r="103">
          <cell r="B103" t="str">
            <v>HANGZHOU STAR SHUAIER ELECTRIC APPLIANCE CO.,LTD.</v>
          </cell>
          <cell r="C103" t="str">
            <v>exclude</v>
          </cell>
          <cell r="D103" t="str">
            <v>Lev SDA/SDP</v>
          </cell>
          <cell r="H103" t="str">
            <v/>
          </cell>
          <cell r="I103" t="str">
            <v>ok，sda/sdp</v>
          </cell>
          <cell r="J103" t="str">
            <v>exclude</v>
          </cell>
          <cell r="K103" t="str">
            <v>ok, sda/sdp</v>
          </cell>
          <cell r="M103" t="str">
            <v>HANGZHOU STAR SHUAIER ELECTRIC APPLIANCE CO.,LTD.</v>
          </cell>
          <cell r="N103" t="str">
            <v>This company is engaged in household appliance manufacturing. It was incorporated in 2002 and has its registered head office located in Hangzhou, Zhejiang, China. The company's business operation specializes in the production of a wide range of household-type appliances and equipment, and other electrical and non-electrical major household-type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v>
          </cell>
          <cell r="O103" t="str">
            <v>Manufacturing</v>
          </cell>
          <cell r="P103" t="str">
            <v>www.hzstarshuaier.com</v>
          </cell>
          <cell r="R103" t="str">
            <v>China</v>
          </cell>
          <cell r="S103" t="str">
            <v>002860</v>
          </cell>
          <cell r="T103" t="str">
            <v>B+</v>
          </cell>
          <cell r="U103" t="str">
            <v>3699</v>
          </cell>
          <cell r="V103" t="str">
            <v>Engaged in household appliance manufacturing</v>
          </cell>
          <cell r="W103" t="str">
            <v>The Company's main products include various types of thermal protectors, starters, sealing terminals for refrigeration compressors, as well as research and development, production, and sales of temperature controllers for small household appliances and small and medium-sized motor products.</v>
          </cell>
          <cell r="Z103" t="str">
            <v>CN46203PC</v>
          </cell>
          <cell r="AA103">
            <v>1960122000</v>
          </cell>
          <cell r="AB103">
            <v>1373031000</v>
          </cell>
          <cell r="AC103">
            <v>931595000</v>
          </cell>
          <cell r="AD103">
            <v>817126000</v>
          </cell>
          <cell r="AE103">
            <v>1914979000</v>
          </cell>
          <cell r="AF103">
            <v>1304377000</v>
          </cell>
          <cell r="AG103">
            <v>902922000</v>
          </cell>
          <cell r="AH103">
            <v>690631000</v>
          </cell>
          <cell r="AI103">
            <v>-7220000</v>
          </cell>
          <cell r="AJ103">
            <v>-6966000</v>
          </cell>
          <cell r="AK103">
            <v>-4996000</v>
          </cell>
          <cell r="AL103">
            <v>-5021000</v>
          </cell>
          <cell r="AM103">
            <v>1907759000</v>
          </cell>
          <cell r="AN103">
            <v>1297411000</v>
          </cell>
          <cell r="AO103">
            <v>897926000</v>
          </cell>
          <cell r="AP103">
            <v>685610000</v>
          </cell>
          <cell r="AQ103">
            <v>52363000</v>
          </cell>
          <cell r="AR103">
            <v>75620000</v>
          </cell>
          <cell r="AS103">
            <v>33669000</v>
          </cell>
          <cell r="AT103">
            <v>131516000</v>
          </cell>
          <cell r="AU103">
            <v>-1585786000</v>
          </cell>
          <cell r="AV103">
            <v>-978434000</v>
          </cell>
          <cell r="AW103">
            <v>-638428000</v>
          </cell>
          <cell r="AX103">
            <v>-364009000</v>
          </cell>
          <cell r="AY103" t="str">
            <v>n.a.</v>
          </cell>
          <cell r="AZ103" t="str">
            <v>n.a.</v>
          </cell>
          <cell r="BA103" t="str">
            <v>n.a.</v>
          </cell>
          <cell r="BB103" t="str">
            <v>n.a.</v>
          </cell>
          <cell r="BC103">
            <v>-187803000</v>
          </cell>
          <cell r="BD103">
            <v>-179072000</v>
          </cell>
          <cell r="BE103">
            <v>-117607000</v>
          </cell>
          <cell r="BF103">
            <v>-108309000</v>
          </cell>
          <cell r="BG103">
            <v>186533000</v>
          </cell>
          <cell r="BH103">
            <v>215525000</v>
          </cell>
          <cell r="BI103">
            <v>175560000</v>
          </cell>
          <cell r="BJ103">
            <v>344808000</v>
          </cell>
          <cell r="BK103">
            <v>-44237000</v>
          </cell>
          <cell r="BL103">
            <v>-39279000</v>
          </cell>
          <cell r="BM103">
            <v>-34210000</v>
          </cell>
          <cell r="BN103">
            <v>-114558000</v>
          </cell>
          <cell r="BO103">
            <v>-40603000</v>
          </cell>
          <cell r="BP103">
            <v>-36002000</v>
          </cell>
          <cell r="BQ103">
            <v>-30945000</v>
          </cell>
          <cell r="BR103">
            <v>-107700000</v>
          </cell>
          <cell r="BS103">
            <v>-3634000</v>
          </cell>
          <cell r="BT103">
            <v>-3277000</v>
          </cell>
          <cell r="BU103">
            <v>-3265000</v>
          </cell>
          <cell r="BV103">
            <v>-6858000</v>
          </cell>
          <cell r="BW103">
            <v>119110000</v>
          </cell>
          <cell r="BX103">
            <v>143869000</v>
          </cell>
          <cell r="BY103">
            <v>107864000</v>
          </cell>
          <cell r="BZ103">
            <v>131397000</v>
          </cell>
          <cell r="CA103">
            <v>1840993000</v>
          </cell>
          <cell r="CB103">
            <v>1333717000</v>
          </cell>
          <cell r="CC103">
            <v>1221606000</v>
          </cell>
          <cell r="CD103">
            <v>925196000</v>
          </cell>
          <cell r="CE103">
            <v>383540000</v>
          </cell>
          <cell r="CF103">
            <v>257375000</v>
          </cell>
          <cell r="CG103">
            <v>200160000</v>
          </cell>
          <cell r="CH103">
            <v>163074000</v>
          </cell>
          <cell r="CI103">
            <v>619965000</v>
          </cell>
          <cell r="CJ103">
            <v>328402000</v>
          </cell>
          <cell r="CK103">
            <v>279876000</v>
          </cell>
          <cell r="CL103">
            <v>180011000</v>
          </cell>
          <cell r="CM103">
            <v>286069000</v>
          </cell>
          <cell r="CN103">
            <v>282408000</v>
          </cell>
          <cell r="CO103">
            <v>262675000</v>
          </cell>
          <cell r="CP103">
            <v>209153000</v>
          </cell>
          <cell r="CQ103">
            <v>537099000</v>
          </cell>
          <cell r="CR103">
            <v>451840000</v>
          </cell>
          <cell r="CS103">
            <v>470790000</v>
          </cell>
          <cell r="CT103">
            <v>368498000</v>
          </cell>
          <cell r="CU103">
            <v>20031000</v>
          </cell>
          <cell r="CV103">
            <v>166469000</v>
          </cell>
          <cell r="CW103">
            <v>272984000</v>
          </cell>
          <cell r="CX103">
            <v>76419000</v>
          </cell>
          <cell r="CY103">
            <v>9105000</v>
          </cell>
          <cell r="CZ103">
            <v>6473000</v>
          </cell>
          <cell r="DA103">
            <v>19211000</v>
          </cell>
          <cell r="DB103">
            <v>891000</v>
          </cell>
          <cell r="DC103">
            <v>2488184000</v>
          </cell>
          <cell r="DD103">
            <v>1899288000</v>
          </cell>
          <cell r="DE103">
            <v>1664180000</v>
          </cell>
          <cell r="DF103">
            <v>1365441000</v>
          </cell>
          <cell r="DH103">
            <v>1907759000</v>
          </cell>
          <cell r="DI103">
            <v>-1585786000</v>
          </cell>
          <cell r="DJ103">
            <v>-187803000</v>
          </cell>
          <cell r="DK103">
            <v>-44237000</v>
          </cell>
          <cell r="DL103">
            <v>89933000</v>
          </cell>
          <cell r="DM103">
            <v>4.7140650365166667E-2</v>
          </cell>
          <cell r="DN103">
            <v>4.9472831833189755E-2</v>
          </cell>
          <cell r="DO103" t="str">
            <v>n.a.</v>
          </cell>
          <cell r="DP103">
            <v>320457500</v>
          </cell>
          <cell r="DQ103">
            <v>7789000</v>
          </cell>
          <cell r="DS103">
            <v>1297411000</v>
          </cell>
          <cell r="DT103">
            <v>-978434000</v>
          </cell>
          <cell r="DU103">
            <v>-179072000</v>
          </cell>
          <cell r="DV103">
            <v>-39279000</v>
          </cell>
          <cell r="DW103">
            <v>100626000</v>
          </cell>
          <cell r="DX103">
            <v>7.7559077270040105E-2</v>
          </cell>
          <cell r="DY103">
            <v>8.4080265043428859E-2</v>
          </cell>
          <cell r="DZ103" t="str">
            <v>n.a.</v>
          </cell>
          <cell r="EA103">
            <v>228767500</v>
          </cell>
          <cell r="EB103">
            <v>12842000</v>
          </cell>
          <cell r="ED103">
            <v>897926000</v>
          </cell>
          <cell r="EE103">
            <v>-638428000</v>
          </cell>
          <cell r="EF103">
            <v>-117607000</v>
          </cell>
          <cell r="EG103">
            <v>-34210000</v>
          </cell>
          <cell r="EH103">
            <v>107681000</v>
          </cell>
          <cell r="EI103">
            <v>0.1199219089323619</v>
          </cell>
          <cell r="EJ103">
            <v>0.13626280457326526</v>
          </cell>
          <cell r="EK103" t="str">
            <v>n.a.</v>
          </cell>
          <cell r="EL103">
            <v>181617000</v>
          </cell>
          <cell r="EM103">
            <v>10051000</v>
          </cell>
          <cell r="EO103">
            <v>1367698666.6666667</v>
          </cell>
          <cell r="EP103">
            <v>-1067549333.3333334</v>
          </cell>
          <cell r="EQ103">
            <v>-161494000</v>
          </cell>
          <cell r="ER103">
            <v>-39242000</v>
          </cell>
          <cell r="ES103">
            <v>99413333.333333373</v>
          </cell>
          <cell r="ET103">
            <v>7.2686576185397589E-2</v>
          </cell>
          <cell r="EU103">
            <v>7.8384043969075334E-2</v>
          </cell>
          <cell r="EV103" t="e">
            <v>#VALUE!</v>
          </cell>
          <cell r="EW103">
            <v>243614000</v>
          </cell>
          <cell r="EX103">
            <v>10227333.333333334</v>
          </cell>
        </row>
        <row r="104">
          <cell r="B104" t="str">
            <v>TIANJIN KEYVIA ELECTRIC CO.,LTD</v>
          </cell>
          <cell r="C104" t="str">
            <v>exclude</v>
          </cell>
          <cell r="D104" t="str">
            <v>Lev SDA/SDP</v>
          </cell>
          <cell r="H104" t="str">
            <v/>
          </cell>
          <cell r="I104" t="str">
            <v>ok，sda/sdp</v>
          </cell>
          <cell r="J104" t="str">
            <v>exclude</v>
          </cell>
          <cell r="K104" t="str">
            <v>ok, sda/sdp</v>
          </cell>
          <cell r="M104" t="str">
            <v>TIANJIN KEYVIA ELECTRIC CO.,LTD</v>
          </cell>
          <cell r="N104" t="str">
            <v>This company is engaged in the manufacture and sale of railway special equipment and parts. It was incorporated in 2000. The registered head office of the company is located in Tianjin, People’s Republic of China. The company specializes in manufacturing and/or rebuilding locomotives, locomotive frames and parts. It principally conducts its business operations within the country.</v>
          </cell>
          <cell r="O104" t="str">
            <v>Manufacturing</v>
          </cell>
          <cell r="P104" t="str">
            <v>www.keyvia.cn</v>
          </cell>
          <cell r="R104" t="str">
            <v>China</v>
          </cell>
          <cell r="S104" t="str">
            <v>300407</v>
          </cell>
          <cell r="T104" t="str">
            <v>A+</v>
          </cell>
          <cell r="U104" t="str">
            <v>3699</v>
          </cell>
          <cell r="V104" t="str">
            <v>Engaged in the manufacture and sale of railway special equipment and parts</v>
          </cell>
          <cell r="W104" t="str">
            <v>The company is mainly engaged in railway, urban rail transport and power system automation products, integrated monitoring systems, industrial automation systems, electromechanical auxiliary vehicle control systems, testing and diagnostic systems, DC switchgear and accessories, software product development, manufacturing, sales, engineering installation and service; computer and mechatronic systems integration; technical advisory services; import and export business; security technology systems engineering design, construction; owned rental; property services; motor vehicles and parts sales.</v>
          </cell>
          <cell r="Z104" t="str">
            <v>CN42098PC</v>
          </cell>
          <cell r="AA104">
            <v>1922184000</v>
          </cell>
          <cell r="AB104">
            <v>1912641000</v>
          </cell>
          <cell r="AC104">
            <v>1961062000</v>
          </cell>
          <cell r="AD104">
            <v>1825657000</v>
          </cell>
          <cell r="AE104">
            <v>1906649000</v>
          </cell>
          <cell r="AF104">
            <v>1891729000</v>
          </cell>
          <cell r="AG104">
            <v>1940441000</v>
          </cell>
          <cell r="AH104">
            <v>1800815000</v>
          </cell>
          <cell r="AI104">
            <v>-7367000</v>
          </cell>
          <cell r="AJ104">
            <v>-5799000</v>
          </cell>
          <cell r="AK104">
            <v>-6708000</v>
          </cell>
          <cell r="AL104">
            <v>-8020000</v>
          </cell>
          <cell r="AM104">
            <v>1899282000</v>
          </cell>
          <cell r="AN104">
            <v>1885930000</v>
          </cell>
          <cell r="AO104">
            <v>1933733000</v>
          </cell>
          <cell r="AP104">
            <v>1792795000</v>
          </cell>
          <cell r="AQ104">
            <v>22902000</v>
          </cell>
          <cell r="AR104">
            <v>26711000</v>
          </cell>
          <cell r="AS104">
            <v>27329000</v>
          </cell>
          <cell r="AT104">
            <v>32862000</v>
          </cell>
          <cell r="AU104">
            <v>-1307771000</v>
          </cell>
          <cell r="AV104">
            <v>-1372477000</v>
          </cell>
          <cell r="AW104">
            <v>-1391807000</v>
          </cell>
          <cell r="AX104">
            <v>-1353916000</v>
          </cell>
          <cell r="AY104" t="str">
            <v>n.a.</v>
          </cell>
          <cell r="AZ104" t="str">
            <v>n.a.</v>
          </cell>
          <cell r="BA104" t="str">
            <v>n.a.</v>
          </cell>
          <cell r="BB104" t="str">
            <v>n.a.</v>
          </cell>
          <cell r="BC104">
            <v>-372959000</v>
          </cell>
          <cell r="BD104">
            <v>-378099000</v>
          </cell>
          <cell r="BE104">
            <v>-355586000</v>
          </cell>
          <cell r="BF104">
            <v>-306182000</v>
          </cell>
          <cell r="BG104">
            <v>241454000</v>
          </cell>
          <cell r="BH104">
            <v>162065000</v>
          </cell>
          <cell r="BI104">
            <v>213669000</v>
          </cell>
          <cell r="BJ104">
            <v>165559000</v>
          </cell>
          <cell r="BK104">
            <v>-61365000</v>
          </cell>
          <cell r="BL104">
            <v>-40275000</v>
          </cell>
          <cell r="BM104">
            <v>-57604000</v>
          </cell>
          <cell r="BN104">
            <v>-37258000</v>
          </cell>
          <cell r="BO104">
            <v>-47659000</v>
          </cell>
          <cell r="BP104">
            <v>-35864000</v>
          </cell>
          <cell r="BQ104">
            <v>-46240000</v>
          </cell>
          <cell r="BR104">
            <v>-33621000</v>
          </cell>
          <cell r="BS104">
            <v>-13706000</v>
          </cell>
          <cell r="BT104">
            <v>-4411000</v>
          </cell>
          <cell r="BU104">
            <v>-11364000</v>
          </cell>
          <cell r="BV104">
            <v>-3637000</v>
          </cell>
          <cell r="BW104">
            <v>88954000</v>
          </cell>
          <cell r="BX104">
            <v>67385000</v>
          </cell>
          <cell r="BY104">
            <v>85166000</v>
          </cell>
          <cell r="BZ104">
            <v>68233000</v>
          </cell>
          <cell r="CA104">
            <v>2405560000</v>
          </cell>
          <cell r="CB104">
            <v>2339513000</v>
          </cell>
          <cell r="CC104">
            <v>2274294000</v>
          </cell>
          <cell r="CD104">
            <v>2212137000</v>
          </cell>
          <cell r="CE104">
            <v>507655000</v>
          </cell>
          <cell r="CF104">
            <v>577154000</v>
          </cell>
          <cell r="CG104">
            <v>475641000</v>
          </cell>
          <cell r="CH104">
            <v>672609000</v>
          </cell>
          <cell r="CI104">
            <v>780560000</v>
          </cell>
          <cell r="CJ104">
            <v>670510000</v>
          </cell>
          <cell r="CK104">
            <v>659916000</v>
          </cell>
          <cell r="CL104">
            <v>625946000</v>
          </cell>
          <cell r="CM104">
            <v>299047000</v>
          </cell>
          <cell r="CN104">
            <v>296159000</v>
          </cell>
          <cell r="CO104">
            <v>301947000</v>
          </cell>
          <cell r="CP104">
            <v>108522000</v>
          </cell>
          <cell r="CQ104">
            <v>783071000</v>
          </cell>
          <cell r="CR104">
            <v>728788000</v>
          </cell>
          <cell r="CS104">
            <v>791130000</v>
          </cell>
          <cell r="CT104">
            <v>728728000</v>
          </cell>
          <cell r="CU104">
            <v>161835000</v>
          </cell>
          <cell r="CV104">
            <v>172138000</v>
          </cell>
          <cell r="CW104" t="str">
            <v>n.a.</v>
          </cell>
          <cell r="CX104" t="str">
            <v>n.a.</v>
          </cell>
          <cell r="CY104">
            <v>2007000</v>
          </cell>
          <cell r="CZ104">
            <v>372000</v>
          </cell>
          <cell r="DA104">
            <v>43194000</v>
          </cell>
          <cell r="DB104">
            <v>31939000</v>
          </cell>
          <cell r="DC104">
            <v>2902473000</v>
          </cell>
          <cell r="DD104">
            <v>2830045000</v>
          </cell>
          <cell r="DE104">
            <v>2686113000</v>
          </cell>
          <cell r="DF104">
            <v>2598053000</v>
          </cell>
          <cell r="DH104">
            <v>1899282000</v>
          </cell>
          <cell r="DI104">
            <v>-1307771000</v>
          </cell>
          <cell r="DJ104">
            <v>-372959000</v>
          </cell>
          <cell r="DK104">
            <v>-61365000</v>
          </cell>
          <cell r="DL104">
            <v>157187000</v>
          </cell>
          <cell r="DM104">
            <v>8.2761275050255836E-2</v>
          </cell>
          <cell r="DN104">
            <v>9.0228718870096064E-2</v>
          </cell>
          <cell r="DO104" t="str">
            <v>n.a.</v>
          </cell>
          <cell r="DP104">
            <v>542404500</v>
          </cell>
          <cell r="DQ104">
            <v>1189500</v>
          </cell>
          <cell r="DS104">
            <v>1885930000</v>
          </cell>
          <cell r="DT104">
            <v>-1372477000</v>
          </cell>
          <cell r="DU104">
            <v>-378099000</v>
          </cell>
          <cell r="DV104">
            <v>-40275000</v>
          </cell>
          <cell r="DW104">
            <v>95079000</v>
          </cell>
          <cell r="DX104">
            <v>5.0414914657489936E-2</v>
          </cell>
          <cell r="DY104">
            <v>5.3091519059932958E-2</v>
          </cell>
          <cell r="DZ104" t="str">
            <v>n.a.</v>
          </cell>
          <cell r="EA104">
            <v>526397500</v>
          </cell>
          <cell r="EB104">
            <v>21783000</v>
          </cell>
          <cell r="ED104">
            <v>1933733000</v>
          </cell>
          <cell r="EE104">
            <v>-1391807000</v>
          </cell>
          <cell r="EF104">
            <v>-355586000</v>
          </cell>
          <cell r="EG104">
            <v>-57604000</v>
          </cell>
          <cell r="EH104">
            <v>128736000</v>
          </cell>
          <cell r="EI104">
            <v>6.6573823790564673E-2</v>
          </cell>
          <cell r="EJ104">
            <v>7.1322002197233572E-2</v>
          </cell>
          <cell r="EK104" t="str">
            <v>n.a.</v>
          </cell>
          <cell r="EL104">
            <v>574125000</v>
          </cell>
          <cell r="EM104">
            <v>37566500</v>
          </cell>
          <cell r="EO104">
            <v>1906315000</v>
          </cell>
          <cell r="EP104">
            <v>-1357351666.6666667</v>
          </cell>
          <cell r="EQ104">
            <v>-368881333.33333331</v>
          </cell>
          <cell r="ER104">
            <v>-53081333.333333336</v>
          </cell>
          <cell r="ES104">
            <v>127000666.6666666</v>
          </cell>
          <cell r="ET104">
            <v>6.6621028878578098E-2</v>
          </cell>
          <cell r="EU104">
            <v>7.1376183672249738E-2</v>
          </cell>
          <cell r="EV104" t="e">
            <v>#VALUE!</v>
          </cell>
          <cell r="EW104">
            <v>547642333.33333337</v>
          </cell>
          <cell r="EX104">
            <v>20179666.666666668</v>
          </cell>
        </row>
        <row r="105">
          <cell r="B105" t="str">
            <v>INNODISK CORPORATION</v>
          </cell>
          <cell r="C105" t="str">
            <v>exclude</v>
          </cell>
          <cell r="D105" t="str">
            <v>Lev SDA/SDP</v>
          </cell>
          <cell r="H105" t="str">
            <v/>
          </cell>
          <cell r="I105" t="str">
            <v>ok，sda/sdp</v>
          </cell>
          <cell r="J105" t="str">
            <v>exclude</v>
          </cell>
          <cell r="K105" t="str">
            <v>ok, sda/sdp</v>
          </cell>
          <cell r="M105" t="str">
            <v>INNODISK CORPORATION</v>
          </cell>
          <cell r="N105" t="str">
            <v>The company, a global leading manufacturer of DRAM and flash storage products, provides advanced technological storage solutions for industries such as aviation, communications, embedded computing, medical, military, mission-critical and servers. It was incorporated in March of 2005 and is based in New Taipei City, Taiwan.The company designs industrial CF Card, IDE DOM, SATADOM, USB DOM, CFast, 1.8in and 2.5in SSD, PCIe SSD, DDR1, DDR2, DDR3 DIMM, SODIMM, and server modules. The company provides enhanced features for mission-critical applications, including write protect, quick-erase, secure erase, secure-erase-destroy, conformal coating in Compact Flash, SATADOM i-100, InnoRobust SSD, and PCIe SSD.The company's vision is to make customer storage requirements into simple solution.</v>
          </cell>
          <cell r="O105" t="str">
            <v>Manufacturing; Wholesale; Services</v>
          </cell>
          <cell r="P105" t="str">
            <v>www.innodisk.com</v>
          </cell>
          <cell r="R105" t="str">
            <v>Taiwan, China</v>
          </cell>
          <cell r="S105" t="str">
            <v>5289</v>
          </cell>
          <cell r="T105" t="str">
            <v>A+</v>
          </cell>
          <cell r="U105" t="str">
            <v>3691</v>
          </cell>
          <cell r="V105" t="str">
            <v>Provides advanced technological storage solutions for industries such as aviation, communications, embedded computing, medical, military, mission-critical and servers</v>
          </cell>
          <cell r="W105" t="str">
            <v>The Company and its subsidiaries are mainly engaged in the research, development, manufacture and sales of industrial embedded storage devices and industrial dynamic random memory modules, as well as the provision of related technical services. 
The Company's main products include industrial embedded storage devices, industrial dynamic random memory modules, industrial control embedded system input/output (I/O) expansion modules and others. The Company distributes its products in domestic market and to overseas markets, such as the rest areas of Asia, the Americas and Europe.</v>
          </cell>
          <cell r="Z105" t="str">
            <v>TW27565769</v>
          </cell>
          <cell r="AA105">
            <v>10319800000</v>
          </cell>
          <cell r="AB105">
            <v>10247403000</v>
          </cell>
          <cell r="AC105">
            <v>7174046000</v>
          </cell>
          <cell r="AD105">
            <v>7375450000</v>
          </cell>
          <cell r="AE105">
            <v>10303229000</v>
          </cell>
          <cell r="AF105">
            <v>10195658000</v>
          </cell>
          <cell r="AG105">
            <v>7152015000</v>
          </cell>
          <cell r="AH105">
            <v>7361665000</v>
          </cell>
          <cell r="AI105" t="str">
            <v>n.a.</v>
          </cell>
          <cell r="AJ105" t="str">
            <v>n.a.</v>
          </cell>
          <cell r="AK105" t="str">
            <v>n.a.</v>
          </cell>
          <cell r="AL105" t="str">
            <v>n.a.</v>
          </cell>
          <cell r="AM105">
            <v>10303229000</v>
          </cell>
          <cell r="AN105">
            <v>10195658000</v>
          </cell>
          <cell r="AO105">
            <v>7152015000</v>
          </cell>
          <cell r="AP105">
            <v>7361665000</v>
          </cell>
          <cell r="AQ105">
            <v>16571000</v>
          </cell>
          <cell r="AR105">
            <v>51745000</v>
          </cell>
          <cell r="AS105">
            <v>22031000</v>
          </cell>
          <cell r="AT105">
            <v>13785000</v>
          </cell>
          <cell r="AU105">
            <v>-6691236000</v>
          </cell>
          <cell r="AV105">
            <v>-6982749000</v>
          </cell>
          <cell r="AW105">
            <v>-4903827000</v>
          </cell>
          <cell r="AX105">
            <v>-4941277000</v>
          </cell>
          <cell r="AY105">
            <v>-332000000</v>
          </cell>
          <cell r="AZ105">
            <v>-194129000</v>
          </cell>
          <cell r="BA105">
            <v>-155922000</v>
          </cell>
          <cell r="BB105">
            <v>-148031000</v>
          </cell>
          <cell r="BC105">
            <v>-1067101000</v>
          </cell>
          <cell r="BD105">
            <v>-947615000</v>
          </cell>
          <cell r="BE105">
            <v>-763872000</v>
          </cell>
          <cell r="BF105">
            <v>-783352000</v>
          </cell>
          <cell r="BG105">
            <v>2229463000</v>
          </cell>
          <cell r="BH105">
            <v>2122910000</v>
          </cell>
          <cell r="BI105">
            <v>1350425000</v>
          </cell>
          <cell r="BJ105">
            <v>1502790000</v>
          </cell>
          <cell r="BK105">
            <v>-154773000</v>
          </cell>
          <cell r="BL105">
            <v>-122074000</v>
          </cell>
          <cell r="BM105">
            <v>-115910000</v>
          </cell>
          <cell r="BN105">
            <v>-102612000</v>
          </cell>
          <cell r="BO105">
            <v>-128699000</v>
          </cell>
          <cell r="BP105">
            <v>-97223000</v>
          </cell>
          <cell r="BQ105">
            <v>-95616000</v>
          </cell>
          <cell r="BR105">
            <v>-74587000</v>
          </cell>
          <cell r="BS105">
            <v>-26074000</v>
          </cell>
          <cell r="BT105">
            <v>-24851000</v>
          </cell>
          <cell r="BU105">
            <v>-20294000</v>
          </cell>
          <cell r="BV105">
            <v>-28025000</v>
          </cell>
          <cell r="BW105">
            <v>1850189000</v>
          </cell>
          <cell r="BX105">
            <v>1560908000</v>
          </cell>
          <cell r="BY105">
            <v>931663000</v>
          </cell>
          <cell r="BZ105">
            <v>1014254000</v>
          </cell>
          <cell r="CA105">
            <v>6649319000</v>
          </cell>
          <cell r="CB105">
            <v>6068198000</v>
          </cell>
          <cell r="CC105">
            <v>4393003000</v>
          </cell>
          <cell r="CD105">
            <v>3873721000</v>
          </cell>
          <cell r="CE105">
            <v>1158475000</v>
          </cell>
          <cell r="CF105">
            <v>1664349000</v>
          </cell>
          <cell r="CG105">
            <v>791673000</v>
          </cell>
          <cell r="CH105">
            <v>773066000</v>
          </cell>
          <cell r="CI105">
            <v>1418794000</v>
          </cell>
          <cell r="CJ105">
            <v>1554637000</v>
          </cell>
          <cell r="CK105">
            <v>879782000</v>
          </cell>
          <cell r="CL105">
            <v>964038000</v>
          </cell>
          <cell r="CM105">
            <v>10684000</v>
          </cell>
          <cell r="CN105">
            <v>8663000</v>
          </cell>
          <cell r="CO105">
            <v>5116000</v>
          </cell>
          <cell r="CP105">
            <v>6618000</v>
          </cell>
          <cell r="CQ105">
            <v>4000049000</v>
          </cell>
          <cell r="CR105">
            <v>2737891000</v>
          </cell>
          <cell r="CS105">
            <v>2660204000</v>
          </cell>
          <cell r="CT105">
            <v>2054628000</v>
          </cell>
          <cell r="CU105" t="str">
            <v>n.a.</v>
          </cell>
          <cell r="CV105">
            <v>600000000</v>
          </cell>
          <cell r="CW105">
            <v>400000000</v>
          </cell>
          <cell r="CX105">
            <v>150000000</v>
          </cell>
          <cell r="CY105">
            <v>391548000</v>
          </cell>
          <cell r="CZ105">
            <v>173574000</v>
          </cell>
          <cell r="DA105">
            <v>97449000</v>
          </cell>
          <cell r="DB105">
            <v>88509000</v>
          </cell>
          <cell r="DC105">
            <v>9305082000</v>
          </cell>
          <cell r="DD105">
            <v>8231438000</v>
          </cell>
          <cell r="DE105">
            <v>6217870000</v>
          </cell>
          <cell r="DF105">
            <v>5647449000</v>
          </cell>
          <cell r="DH105">
            <v>10303229000</v>
          </cell>
          <cell r="DI105">
            <v>-6691236000</v>
          </cell>
          <cell r="DJ105">
            <v>-1399101000</v>
          </cell>
          <cell r="DK105">
            <v>-154773000</v>
          </cell>
          <cell r="DL105">
            <v>2058119000</v>
          </cell>
          <cell r="DM105">
            <v>0.19975475649429902</v>
          </cell>
          <cell r="DN105">
            <v>0.24961692445582898</v>
          </cell>
          <cell r="DO105">
            <v>-332000000</v>
          </cell>
          <cell r="DP105">
            <v>1411412000</v>
          </cell>
          <cell r="DQ105">
            <v>282561000</v>
          </cell>
          <cell r="DS105">
            <v>10195658000</v>
          </cell>
          <cell r="DT105">
            <v>-6982749000</v>
          </cell>
          <cell r="DU105">
            <v>-1141744000</v>
          </cell>
          <cell r="DV105">
            <v>-122074000</v>
          </cell>
          <cell r="DW105">
            <v>1949091000</v>
          </cell>
          <cell r="DX105">
            <v>0.19116873084601307</v>
          </cell>
          <cell r="DY105">
            <v>0.23635180554526508</v>
          </cell>
          <cell r="DZ105">
            <v>-194129000</v>
          </cell>
          <cell r="EA105">
            <v>1228011000</v>
          </cell>
          <cell r="EB105">
            <v>135511500</v>
          </cell>
          <cell r="ED105">
            <v>7152015000</v>
          </cell>
          <cell r="EE105">
            <v>-4903827000</v>
          </cell>
          <cell r="EF105">
            <v>-919794000</v>
          </cell>
          <cell r="EG105">
            <v>-115910000</v>
          </cell>
          <cell r="EH105">
            <v>1212484000</v>
          </cell>
          <cell r="EI105">
            <v>0.16953040506766276</v>
          </cell>
          <cell r="EJ105">
            <v>0.20413800348882766</v>
          </cell>
          <cell r="EK105">
            <v>-155922000</v>
          </cell>
          <cell r="EL105">
            <v>782369500</v>
          </cell>
          <cell r="EM105">
            <v>92979000</v>
          </cell>
          <cell r="EO105">
            <v>9216967333.333334</v>
          </cell>
          <cell r="EP105">
            <v>-6192604000</v>
          </cell>
          <cell r="EQ105">
            <v>-1153546333.3333333</v>
          </cell>
          <cell r="ER105">
            <v>-130919000</v>
          </cell>
          <cell r="ES105">
            <v>1739898000.0000007</v>
          </cell>
          <cell r="ET105">
            <v>0.18877120174958495</v>
          </cell>
          <cell r="EU105">
            <v>0.23269785559475897</v>
          </cell>
          <cell r="EV105">
            <v>227350333.33333334</v>
          </cell>
          <cell r="EW105">
            <v>1140597500</v>
          </cell>
          <cell r="EX105">
            <v>170350500</v>
          </cell>
        </row>
        <row r="106">
          <cell r="B106" t="str">
            <v>QIJING MACHINERY COMPANY LIMITED</v>
          </cell>
          <cell r="C106" t="str">
            <v>exclude</v>
          </cell>
          <cell r="D106" t="str">
            <v>Lev SDA/SDP</v>
          </cell>
          <cell r="H106" t="str">
            <v/>
          </cell>
          <cell r="I106" t="str">
            <v>ok，sda/sdp</v>
          </cell>
          <cell r="J106" t="str">
            <v>exclude</v>
          </cell>
          <cell r="K106" t="str">
            <v>ok, sda/sdp</v>
          </cell>
          <cell r="M106" t="str">
            <v>QIJING MACHINERY COMPANY LIMITED</v>
          </cell>
          <cell r="N106" t="str">
            <v>This company is engaged in manufacturing general purpose machinery. It was founded in 1996 and has its registered head office located in Ningbo, China. The company's business operation specializes in the production of general purpose machinery for construction, mining, farm, garden, industrial, service establishment, and transportation machinery, equipment and supplies. The company has a state-of-the-art plant and facilities capable of producing these machines in a wide range. It also employs staff and trained repair persons such as mechanics with specialized technical skills to diagnose and repair the mechanical and electrical systems, and handle the maintenance and repair of these general purpose machinery.</v>
          </cell>
          <cell r="O106" t="str">
            <v>Manufacturing</v>
          </cell>
          <cell r="P106" t="str">
            <v>www.qijing-m.com</v>
          </cell>
          <cell r="R106" t="str">
            <v>China</v>
          </cell>
          <cell r="S106" t="str">
            <v>603677</v>
          </cell>
          <cell r="T106" t="str">
            <v>B+</v>
          </cell>
          <cell r="U106" t="str">
            <v>3699</v>
          </cell>
          <cell r="V106" t="str">
            <v>Engaged in manufacturing general purpose machinery</v>
          </cell>
          <cell r="W106" t="str">
            <v>The Company is mainly engaged in electrical machinery and equipment manufacturing.</v>
          </cell>
          <cell r="Z106" t="str">
            <v>CN49218PC</v>
          </cell>
          <cell r="AA106">
            <v>1808184000</v>
          </cell>
          <cell r="AB106">
            <v>2004753000</v>
          </cell>
          <cell r="AC106">
            <v>1560863000</v>
          </cell>
          <cell r="AD106">
            <v>1667440000</v>
          </cell>
          <cell r="AE106">
            <v>1767168000</v>
          </cell>
          <cell r="AF106">
            <v>1985011000</v>
          </cell>
          <cell r="AG106">
            <v>1544959000</v>
          </cell>
          <cell r="AH106">
            <v>1653141000</v>
          </cell>
          <cell r="AI106">
            <v>-9929000</v>
          </cell>
          <cell r="AJ106">
            <v>-8683000</v>
          </cell>
          <cell r="AK106">
            <v>-8661000</v>
          </cell>
          <cell r="AL106">
            <v>-8343000</v>
          </cell>
          <cell r="AM106">
            <v>1757239000</v>
          </cell>
          <cell r="AN106">
            <v>1976328000</v>
          </cell>
          <cell r="AO106">
            <v>1536298000</v>
          </cell>
          <cell r="AP106">
            <v>1644798000</v>
          </cell>
          <cell r="AQ106">
            <v>50945000</v>
          </cell>
          <cell r="AR106">
            <v>28425000</v>
          </cell>
          <cell r="AS106">
            <v>24565000</v>
          </cell>
          <cell r="AT106">
            <v>22642000</v>
          </cell>
          <cell r="AU106">
            <v>-1460382000</v>
          </cell>
          <cell r="AV106">
            <v>-1630887000</v>
          </cell>
          <cell r="AW106">
            <v>-1247260000</v>
          </cell>
          <cell r="AX106">
            <v>-1350415000</v>
          </cell>
          <cell r="AY106" t="str">
            <v>n.a.</v>
          </cell>
          <cell r="AZ106" t="str">
            <v>n.a.</v>
          </cell>
          <cell r="BA106" t="str">
            <v>n.a.</v>
          </cell>
          <cell r="BB106" t="str">
            <v>n.a.</v>
          </cell>
          <cell r="BC106">
            <v>-187507000</v>
          </cell>
          <cell r="BD106">
            <v>-178911000</v>
          </cell>
          <cell r="BE106">
            <v>-150556000</v>
          </cell>
          <cell r="BF106">
            <v>-145060000</v>
          </cell>
          <cell r="BG106">
            <v>160295000</v>
          </cell>
          <cell r="BH106">
            <v>194955000</v>
          </cell>
          <cell r="BI106">
            <v>163047000</v>
          </cell>
          <cell r="BJ106">
            <v>171965000</v>
          </cell>
          <cell r="BK106">
            <v>-78966000</v>
          </cell>
          <cell r="BL106">
            <v>-71770000</v>
          </cell>
          <cell r="BM106">
            <v>-63958000</v>
          </cell>
          <cell r="BN106">
            <v>-55571000</v>
          </cell>
          <cell r="BO106">
            <v>-76343000</v>
          </cell>
          <cell r="BP106">
            <v>-69441000</v>
          </cell>
          <cell r="BQ106">
            <v>-61699000</v>
          </cell>
          <cell r="BR106">
            <v>-53431000</v>
          </cell>
          <cell r="BS106">
            <v>-2623000</v>
          </cell>
          <cell r="BT106">
            <v>-2329000</v>
          </cell>
          <cell r="BU106">
            <v>-2259000</v>
          </cell>
          <cell r="BV106">
            <v>-2140000</v>
          </cell>
          <cell r="BW106">
            <v>64030000</v>
          </cell>
          <cell r="BX106">
            <v>88905000</v>
          </cell>
          <cell r="BY106">
            <v>56206000</v>
          </cell>
          <cell r="BZ106">
            <v>76317000</v>
          </cell>
          <cell r="CA106">
            <v>1306564000</v>
          </cell>
          <cell r="CB106">
            <v>1343564000</v>
          </cell>
          <cell r="CC106">
            <v>1135839000</v>
          </cell>
          <cell r="CD106">
            <v>1105615000</v>
          </cell>
          <cell r="CE106">
            <v>407302000</v>
          </cell>
          <cell r="CF106">
            <v>446062000</v>
          </cell>
          <cell r="CG106">
            <v>330464000</v>
          </cell>
          <cell r="CH106">
            <v>372124000</v>
          </cell>
          <cell r="CI106">
            <v>427071000</v>
          </cell>
          <cell r="CJ106">
            <v>448400000</v>
          </cell>
          <cell r="CK106">
            <v>396937000</v>
          </cell>
          <cell r="CL106">
            <v>402237000</v>
          </cell>
          <cell r="CM106">
            <v>121847000</v>
          </cell>
          <cell r="CN106">
            <v>133458000</v>
          </cell>
          <cell r="CO106">
            <v>85216000</v>
          </cell>
          <cell r="CP106">
            <v>139300000</v>
          </cell>
          <cell r="CQ106">
            <v>340335000</v>
          </cell>
          <cell r="CR106">
            <v>285322000</v>
          </cell>
          <cell r="CS106">
            <v>296819000</v>
          </cell>
          <cell r="CT106">
            <v>189209000</v>
          </cell>
          <cell r="CU106">
            <v>181224000</v>
          </cell>
          <cell r="CV106">
            <v>20707000</v>
          </cell>
          <cell r="CW106">
            <v>70000000</v>
          </cell>
          <cell r="CX106">
            <v>104000000</v>
          </cell>
          <cell r="CY106">
            <v>19950000</v>
          </cell>
          <cell r="CZ106">
            <v>64770000</v>
          </cell>
          <cell r="DA106">
            <v>44411000</v>
          </cell>
          <cell r="DB106">
            <v>55911000</v>
          </cell>
          <cell r="DC106">
            <v>2009116000</v>
          </cell>
          <cell r="DD106">
            <v>2055983000</v>
          </cell>
          <cell r="DE106">
            <v>1808110000</v>
          </cell>
          <cell r="DF106">
            <v>1774935000</v>
          </cell>
          <cell r="DH106">
            <v>1757239000</v>
          </cell>
          <cell r="DI106">
            <v>-1460382000</v>
          </cell>
          <cell r="DJ106">
            <v>-187507000</v>
          </cell>
          <cell r="DK106">
            <v>-78966000</v>
          </cell>
          <cell r="DL106">
            <v>30384000</v>
          </cell>
          <cell r="DM106">
            <v>1.729076124533999E-2</v>
          </cell>
          <cell r="DN106">
            <v>1.7594992052025214E-2</v>
          </cell>
          <cell r="DO106" t="str">
            <v>n.a.</v>
          </cell>
          <cell r="DP106">
            <v>426682000</v>
          </cell>
          <cell r="DQ106">
            <v>42360000</v>
          </cell>
          <cell r="DS106">
            <v>1976328000</v>
          </cell>
          <cell r="DT106">
            <v>-1630887000</v>
          </cell>
          <cell r="DU106">
            <v>-178911000</v>
          </cell>
          <cell r="DV106">
            <v>-71770000</v>
          </cell>
          <cell r="DW106">
            <v>94760000</v>
          </cell>
          <cell r="DX106">
            <v>4.7947506689173053E-2</v>
          </cell>
          <cell r="DY106">
            <v>5.0362251058691472E-2</v>
          </cell>
          <cell r="DZ106" t="str">
            <v>n.a.</v>
          </cell>
          <cell r="EA106">
            <v>388263000</v>
          </cell>
          <cell r="EB106">
            <v>54590500</v>
          </cell>
          <cell r="ED106">
            <v>1536298000</v>
          </cell>
          <cell r="EE106">
            <v>-1247260000</v>
          </cell>
          <cell r="EF106">
            <v>-150556000</v>
          </cell>
          <cell r="EG106">
            <v>-63958000</v>
          </cell>
          <cell r="EH106">
            <v>74524000</v>
          </cell>
          <cell r="EI106">
            <v>4.8508817950684048E-2</v>
          </cell>
          <cell r="EJ106">
            <v>5.0981889129236117E-2</v>
          </cell>
          <cell r="EK106" t="str">
            <v>n.a.</v>
          </cell>
          <cell r="EL106">
            <v>351294000</v>
          </cell>
          <cell r="EM106">
            <v>50161000</v>
          </cell>
          <cell r="EO106">
            <v>1756621666.6666667</v>
          </cell>
          <cell r="EP106">
            <v>-1446176333.3333333</v>
          </cell>
          <cell r="EQ106">
            <v>-172324666.66666666</v>
          </cell>
          <cell r="ER106">
            <v>-71564666.666666672</v>
          </cell>
          <cell r="ES106">
            <v>66556000.000000164</v>
          </cell>
          <cell r="ET106">
            <v>3.7888636615928582E-2</v>
          </cell>
          <cell r="EU106">
            <v>3.9380718342896831E-2</v>
          </cell>
          <cell r="EV106" t="e">
            <v>#VALUE!</v>
          </cell>
          <cell r="EW106">
            <v>388746333.33333331</v>
          </cell>
          <cell r="EX106">
            <v>49037166.666666664</v>
          </cell>
        </row>
        <row r="107">
          <cell r="B107" t="str">
            <v>STERLING AND WILSON SOLAR LIMITED</v>
          </cell>
          <cell r="C107" t="str">
            <v>exclude</v>
          </cell>
          <cell r="D107" t="str">
            <v>Consecutive loss</v>
          </cell>
          <cell r="H107" t="str">
            <v/>
          </cell>
          <cell r="I107" t="str">
            <v>ok，loss</v>
          </cell>
          <cell r="J107" t="str">
            <v>exclude</v>
          </cell>
          <cell r="K107" t="str">
            <v>ok, sda/sdp</v>
          </cell>
          <cell r="M107" t="str">
            <v>STERLING AND WILSON SOLAR LIMITED</v>
          </cell>
          <cell r="N107" t="str">
            <v>This company is engaged in providing business support services. It was founded in 2017 and has its registered head office strategically located in Mumbai City, India.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v>
          </cell>
          <cell r="O107" t="str">
            <v>Services</v>
          </cell>
          <cell r="P107" t="str">
            <v>www.sterlingandwilsonsolar.com</v>
          </cell>
          <cell r="R107" t="str">
            <v>India</v>
          </cell>
          <cell r="S107" t="str">
            <v>SWSOLAR</v>
          </cell>
          <cell r="T107" t="str">
            <v>B+</v>
          </cell>
          <cell r="U107" t="str">
            <v>3699</v>
          </cell>
          <cell r="V107" t="str">
            <v>Engaged in providing business support services</v>
          </cell>
          <cell r="W107" t="str">
            <v>The Company is engaged in the business of complete Turnkey solution for Engineering, Procurement, Construction, Operation and maintenance of Solar Power projects.</v>
          </cell>
          <cell r="Z107" t="str">
            <v>IN001577078IND</v>
          </cell>
          <cell r="AA107">
            <v>20862800000</v>
          </cell>
          <cell r="AB107">
            <v>52520600000</v>
          </cell>
          <cell r="AC107">
            <v>51043800000</v>
          </cell>
          <cell r="AD107">
            <v>55752880000</v>
          </cell>
          <cell r="AE107">
            <v>20133600000</v>
          </cell>
          <cell r="AF107">
            <v>51973800000</v>
          </cell>
          <cell r="AG107">
            <v>50482400000</v>
          </cell>
          <cell r="AH107">
            <v>55748230000</v>
          </cell>
          <cell r="AI107" t="str">
            <v>n.a.</v>
          </cell>
          <cell r="AJ107" t="str">
            <v>n.a.</v>
          </cell>
          <cell r="AK107" t="str">
            <v>n.a.</v>
          </cell>
          <cell r="AL107" t="str">
            <v>n.a.</v>
          </cell>
          <cell r="AM107">
            <v>20133600000</v>
          </cell>
          <cell r="AN107">
            <v>51973800000</v>
          </cell>
          <cell r="AO107">
            <v>50482400000</v>
          </cell>
          <cell r="AP107">
            <v>55748230000</v>
          </cell>
          <cell r="AQ107">
            <v>729200000</v>
          </cell>
          <cell r="AR107">
            <v>546800000</v>
          </cell>
          <cell r="AS107">
            <v>561400000</v>
          </cell>
          <cell r="AT107">
            <v>4650000</v>
          </cell>
          <cell r="AU107">
            <v>-189200000</v>
          </cell>
          <cell r="AV107">
            <v>-148700000</v>
          </cell>
          <cell r="AW107">
            <v>-30787300000</v>
          </cell>
          <cell r="AX107">
            <v>-35964030000</v>
          </cell>
          <cell r="AY107">
            <v>0</v>
          </cell>
          <cell r="AZ107">
            <v>0</v>
          </cell>
          <cell r="BA107">
            <v>0</v>
          </cell>
          <cell r="BB107">
            <v>0</v>
          </cell>
          <cell r="BC107">
            <v>-30175700000</v>
          </cell>
          <cell r="BD107">
            <v>-59012600000</v>
          </cell>
          <cell r="BE107">
            <v>-22646000000</v>
          </cell>
          <cell r="BF107">
            <v>-15891500000</v>
          </cell>
          <cell r="BG107">
            <v>-9502100000</v>
          </cell>
          <cell r="BH107">
            <v>-6640700000</v>
          </cell>
          <cell r="BI107">
            <v>-2389500000</v>
          </cell>
          <cell r="BJ107">
            <v>3897350000</v>
          </cell>
          <cell r="BK107">
            <v>-147000000</v>
          </cell>
          <cell r="BL107">
            <v>-146700000</v>
          </cell>
          <cell r="BM107">
            <v>-165100000</v>
          </cell>
          <cell r="BN107">
            <v>-142350000</v>
          </cell>
          <cell r="BO107">
            <v>-135400000</v>
          </cell>
          <cell r="BP107">
            <v>-132700000</v>
          </cell>
          <cell r="BQ107">
            <v>-156400000</v>
          </cell>
          <cell r="BR107">
            <v>-137960000</v>
          </cell>
          <cell r="BS107">
            <v>-11600000</v>
          </cell>
          <cell r="BT107">
            <v>-14000000</v>
          </cell>
          <cell r="BU107">
            <v>-8700000</v>
          </cell>
          <cell r="BV107">
            <v>-4390000</v>
          </cell>
          <cell r="BW107">
            <v>-11695500000</v>
          </cell>
          <cell r="BX107">
            <v>-9094600000</v>
          </cell>
          <cell r="BY107">
            <v>-2853800000</v>
          </cell>
          <cell r="BZ107">
            <v>3042720000</v>
          </cell>
          <cell r="CA107">
            <v>29736800000</v>
          </cell>
          <cell r="CB107">
            <v>33070500000</v>
          </cell>
          <cell r="CC107">
            <v>34850700000</v>
          </cell>
          <cell r="CD107">
            <v>49436450000</v>
          </cell>
          <cell r="CE107">
            <v>15700000</v>
          </cell>
          <cell r="CF107">
            <v>39000000</v>
          </cell>
          <cell r="CG107">
            <v>30900000</v>
          </cell>
          <cell r="CH107">
            <v>145100000</v>
          </cell>
          <cell r="CI107">
            <v>7902500000</v>
          </cell>
          <cell r="CJ107">
            <v>7839600000</v>
          </cell>
          <cell r="CK107">
            <v>8488600000</v>
          </cell>
          <cell r="CL107">
            <v>20303150000</v>
          </cell>
          <cell r="CM107">
            <v>20095500000</v>
          </cell>
          <cell r="CN107">
            <v>19839100000</v>
          </cell>
          <cell r="CO107">
            <v>21053600000</v>
          </cell>
          <cell r="CP107">
            <v>22209900000</v>
          </cell>
          <cell r="CQ107">
            <v>951800000</v>
          </cell>
          <cell r="CR107">
            <v>5040400000</v>
          </cell>
          <cell r="CS107">
            <v>2909500000</v>
          </cell>
          <cell r="CT107">
            <v>4998090000</v>
          </cell>
          <cell r="CU107" t="str">
            <v>n.a.</v>
          </cell>
          <cell r="CV107" t="str">
            <v>n.a.</v>
          </cell>
          <cell r="CW107" t="str">
            <v>n.a.</v>
          </cell>
          <cell r="CX107">
            <v>4580000</v>
          </cell>
          <cell r="CY107">
            <v>134300000</v>
          </cell>
          <cell r="CZ107">
            <v>107200000</v>
          </cell>
          <cell r="DA107">
            <v>101600000</v>
          </cell>
          <cell r="DB107">
            <v>223730000</v>
          </cell>
          <cell r="DC107">
            <v>31903700000</v>
          </cell>
          <cell r="DD107">
            <v>34999900000</v>
          </cell>
          <cell r="DE107">
            <v>37093700000</v>
          </cell>
          <cell r="DF107">
            <v>50344810000</v>
          </cell>
          <cell r="DH107">
            <v>20133600000</v>
          </cell>
          <cell r="DI107">
            <v>-189200000</v>
          </cell>
          <cell r="DJ107">
            <v>-30175700000</v>
          </cell>
          <cell r="DK107">
            <v>-147000000</v>
          </cell>
          <cell r="DL107">
            <v>-10378300000</v>
          </cell>
          <cell r="DM107">
            <v>-0.51547164938212742</v>
          </cell>
          <cell r="DN107">
            <v>-0.34013942101278516</v>
          </cell>
          <cell r="DO107">
            <v>0</v>
          </cell>
          <cell r="DP107">
            <v>27350000</v>
          </cell>
          <cell r="DQ107">
            <v>120750000</v>
          </cell>
          <cell r="DS107">
            <v>51973800000</v>
          </cell>
          <cell r="DT107">
            <v>-148700000</v>
          </cell>
          <cell r="DU107">
            <v>-59012600000</v>
          </cell>
          <cell r="DV107">
            <v>-146700000</v>
          </cell>
          <cell r="DW107">
            <v>-7334200000</v>
          </cell>
          <cell r="DX107">
            <v>-0.14111340713975118</v>
          </cell>
          <cell r="DY107">
            <v>-0.12366291225467053</v>
          </cell>
          <cell r="DZ107">
            <v>0</v>
          </cell>
          <cell r="EA107">
            <v>34950000</v>
          </cell>
          <cell r="EB107">
            <v>104400000</v>
          </cell>
          <cell r="ED107">
            <v>50482400000</v>
          </cell>
          <cell r="EE107">
            <v>-30787300000</v>
          </cell>
          <cell r="EF107">
            <v>-22646000000</v>
          </cell>
          <cell r="EG107">
            <v>-165100000</v>
          </cell>
          <cell r="EH107">
            <v>-3116000000</v>
          </cell>
          <cell r="EI107">
            <v>-6.1724482195775164E-2</v>
          </cell>
          <cell r="EJ107">
            <v>-5.8136063763097406E-2</v>
          </cell>
          <cell r="EK107">
            <v>0</v>
          </cell>
          <cell r="EL107">
            <v>88000000</v>
          </cell>
          <cell r="EM107">
            <v>162665000</v>
          </cell>
          <cell r="EO107">
            <v>40863266666.666664</v>
          </cell>
          <cell r="EP107">
            <v>-10375066666.666666</v>
          </cell>
          <cell r="EQ107">
            <v>-37278100000</v>
          </cell>
          <cell r="ER107">
            <v>-152933333.33333334</v>
          </cell>
          <cell r="ES107">
            <v>-6942833333.333333</v>
          </cell>
          <cell r="ET107">
            <v>-0.16990402137861388</v>
          </cell>
          <cell r="EU107">
            <v>-0.14522902586350556</v>
          </cell>
          <cell r="EV107">
            <v>0</v>
          </cell>
          <cell r="EW107">
            <v>50100000</v>
          </cell>
          <cell r="EX107">
            <v>129271666.66666667</v>
          </cell>
        </row>
        <row r="108">
          <cell r="B108" t="str">
            <v>CROWN ADVANCED MATERIAL CO.,LTD.</v>
          </cell>
          <cell r="C108" t="str">
            <v>exclude</v>
          </cell>
          <cell r="D108" t="str">
            <v>Lev SDA/SDP</v>
          </cell>
          <cell r="H108" t="str">
            <v/>
          </cell>
          <cell r="I108" t="str">
            <v>ok，sda/sdp</v>
          </cell>
          <cell r="J108" t="str">
            <v>exclude</v>
          </cell>
          <cell r="K108" t="str">
            <v>ok, sda/sdp</v>
          </cell>
          <cell r="M108" t="str">
            <v>CROWN ADVANCED MATERIAL CO.,LTD.</v>
          </cell>
          <cell r="N108" t="str">
            <v>This company is engaged in research and development, production and sales of new composite membrane materials. It conducts business from its registered head office located in Yichun, Jiangxi, China. The company was established in 2007.The company's products include solar battery backplanes, aluminum-plastic films, special protective films, and POE films. With the mission of "focusing on new materials and creating a green and beautiful life", the company relies on 15 years of research and development and manufacturing of multifunctional composite materials. At present, it mainly deals in new composite film materials such as solar battery backsheets, aluminum-plastic films, and special protective materials.The company has more than 100 invention patents with independent intellectual property rights, and has established a research and development center in East China. The production base is located in Jiangxi Shengyichun City (National) Economic and Technological Development Zone. Clients served include Fortune Global 500 and domestic and foreign industry leaders such as State Power Investment, China Energy Conservation, LG, REC, Hanwha, and BYD.</v>
          </cell>
          <cell r="O108" t="str">
            <v>Manufacturing</v>
          </cell>
          <cell r="P108" t="str">
            <v>www.mg-crown.com</v>
          </cell>
          <cell r="R108" t="str">
            <v>China</v>
          </cell>
          <cell r="S108" t="str">
            <v>688560</v>
          </cell>
          <cell r="T108" t="str">
            <v>B+</v>
          </cell>
          <cell r="U108" t="str">
            <v>3692</v>
          </cell>
          <cell r="V108" t="str">
            <v>Engaged in research and development, production and sales of new composite membrane materials</v>
          </cell>
          <cell r="W108" t="str">
            <v>The Company's main business is research and development, production and sales of new composite membrane materials. The main products are solar cell backplane.</v>
          </cell>
          <cell r="Z108" t="str">
            <v>CN53529PC</v>
          </cell>
          <cell r="AA108">
            <v>1750247000</v>
          </cell>
          <cell r="AB108">
            <v>1311112000</v>
          </cell>
          <cell r="AC108">
            <v>951721000</v>
          </cell>
          <cell r="AD108">
            <v>969224000</v>
          </cell>
          <cell r="AE108">
            <v>1662453000</v>
          </cell>
          <cell r="AF108">
            <v>1263777000</v>
          </cell>
          <cell r="AG108">
            <v>912049000</v>
          </cell>
          <cell r="AH108">
            <v>938890000</v>
          </cell>
          <cell r="AI108">
            <v>-9520000</v>
          </cell>
          <cell r="AJ108">
            <v>-3992000</v>
          </cell>
          <cell r="AK108">
            <v>-5747000</v>
          </cell>
          <cell r="AL108">
            <v>-5925000</v>
          </cell>
          <cell r="AM108">
            <v>1652933000</v>
          </cell>
          <cell r="AN108">
            <v>1259785000</v>
          </cell>
          <cell r="AO108">
            <v>906302000</v>
          </cell>
          <cell r="AP108">
            <v>932965000</v>
          </cell>
          <cell r="AQ108">
            <v>97314000</v>
          </cell>
          <cell r="AR108">
            <v>51327000</v>
          </cell>
          <cell r="AS108">
            <v>45419000</v>
          </cell>
          <cell r="AT108">
            <v>36259000</v>
          </cell>
          <cell r="AU108">
            <v>-1285359000</v>
          </cell>
          <cell r="AV108">
            <v>-1018668000</v>
          </cell>
          <cell r="AW108">
            <v>-704578000</v>
          </cell>
          <cell r="AX108">
            <v>-690046000</v>
          </cell>
          <cell r="AY108" t="str">
            <v>n.a.</v>
          </cell>
          <cell r="AZ108" t="str">
            <v>n.a.</v>
          </cell>
          <cell r="BA108" t="str">
            <v>n.a.</v>
          </cell>
          <cell r="BB108" t="str">
            <v>n.a.</v>
          </cell>
          <cell r="BC108">
            <v>-229914000</v>
          </cell>
          <cell r="BD108">
            <v>-138504000</v>
          </cell>
          <cell r="BE108">
            <v>-94168000</v>
          </cell>
          <cell r="BF108">
            <v>-100613000</v>
          </cell>
          <cell r="BG108">
            <v>234974000</v>
          </cell>
          <cell r="BH108">
            <v>153940000</v>
          </cell>
          <cell r="BI108">
            <v>152975000</v>
          </cell>
          <cell r="BJ108">
            <v>178565000</v>
          </cell>
          <cell r="BK108">
            <v>-61325000</v>
          </cell>
          <cell r="BL108">
            <v>-20858000</v>
          </cell>
          <cell r="BM108">
            <v>-21146000</v>
          </cell>
          <cell r="BN108">
            <v>-52520000</v>
          </cell>
          <cell r="BO108">
            <v>-43794000</v>
          </cell>
          <cell r="BP108">
            <v>-18989000</v>
          </cell>
          <cell r="BQ108">
            <v>-19369000</v>
          </cell>
          <cell r="BR108">
            <v>-19427000</v>
          </cell>
          <cell r="BS108">
            <v>-17531000</v>
          </cell>
          <cell r="BT108">
            <v>-1869000</v>
          </cell>
          <cell r="BU108">
            <v>-1777000</v>
          </cell>
          <cell r="BV108">
            <v>-33093000</v>
          </cell>
          <cell r="BW108">
            <v>104898000</v>
          </cell>
          <cell r="BX108">
            <v>122924000</v>
          </cell>
          <cell r="BY108">
            <v>105489000</v>
          </cell>
          <cell r="BZ108">
            <v>104905000</v>
          </cell>
          <cell r="CA108">
            <v>3047153000</v>
          </cell>
          <cell r="CB108">
            <v>1537040000</v>
          </cell>
          <cell r="CC108">
            <v>1450305000</v>
          </cell>
          <cell r="CD108">
            <v>810632000</v>
          </cell>
          <cell r="CE108">
            <v>259547000</v>
          </cell>
          <cell r="CF108">
            <v>242727000</v>
          </cell>
          <cell r="CG108">
            <v>108733000</v>
          </cell>
          <cell r="CH108">
            <v>93546000</v>
          </cell>
          <cell r="CI108">
            <v>423069000</v>
          </cell>
          <cell r="CJ108">
            <v>422376000</v>
          </cell>
          <cell r="CK108">
            <v>408712000</v>
          </cell>
          <cell r="CL108">
            <v>354802000</v>
          </cell>
          <cell r="CM108">
            <v>491999000</v>
          </cell>
          <cell r="CN108">
            <v>458503000</v>
          </cell>
          <cell r="CO108">
            <v>271078000</v>
          </cell>
          <cell r="CP108">
            <v>250238000</v>
          </cell>
          <cell r="CQ108">
            <v>1839056000</v>
          </cell>
          <cell r="CR108">
            <v>393550000</v>
          </cell>
          <cell r="CS108">
            <v>649935000</v>
          </cell>
          <cell r="CT108">
            <v>106028000</v>
          </cell>
          <cell r="CU108">
            <v>334000</v>
          </cell>
          <cell r="CV108">
            <v>333000</v>
          </cell>
          <cell r="CW108" t="str">
            <v>n.a.</v>
          </cell>
          <cell r="CX108" t="str">
            <v>n.a.</v>
          </cell>
          <cell r="CY108">
            <v>86462000</v>
          </cell>
          <cell r="CZ108">
            <v>74528000</v>
          </cell>
          <cell r="DA108">
            <v>49412000</v>
          </cell>
          <cell r="DB108">
            <v>5039000</v>
          </cell>
          <cell r="DC108">
            <v>3749275000</v>
          </cell>
          <cell r="DD108">
            <v>1984588000</v>
          </cell>
          <cell r="DE108">
            <v>1739023000</v>
          </cell>
          <cell r="DF108">
            <v>1055565000</v>
          </cell>
          <cell r="DH108">
            <v>1652933000</v>
          </cell>
          <cell r="DI108">
            <v>-1285359000</v>
          </cell>
          <cell r="DJ108">
            <v>-229914000</v>
          </cell>
          <cell r="DK108">
            <v>-61325000</v>
          </cell>
          <cell r="DL108">
            <v>76335000</v>
          </cell>
          <cell r="DM108">
            <v>4.618154516849745E-2</v>
          </cell>
          <cell r="DN108">
            <v>4.8417542074771121E-2</v>
          </cell>
          <cell r="DO108" t="str">
            <v>n.a.</v>
          </cell>
          <cell r="DP108">
            <v>251137000</v>
          </cell>
          <cell r="DQ108">
            <v>80495000</v>
          </cell>
          <cell r="DS108">
            <v>1259785000</v>
          </cell>
          <cell r="DT108">
            <v>-1018668000</v>
          </cell>
          <cell r="DU108">
            <v>-138504000</v>
          </cell>
          <cell r="DV108">
            <v>-20858000</v>
          </cell>
          <cell r="DW108">
            <v>81755000</v>
          </cell>
          <cell r="DX108">
            <v>6.4895994157733269E-2</v>
          </cell>
          <cell r="DY108">
            <v>6.939976061730177E-2</v>
          </cell>
          <cell r="DZ108" t="str">
            <v>n.a.</v>
          </cell>
          <cell r="EA108">
            <v>175730000</v>
          </cell>
          <cell r="EB108">
            <v>61970000</v>
          </cell>
          <cell r="ED108">
            <v>906302000</v>
          </cell>
          <cell r="EE108">
            <v>-704578000</v>
          </cell>
          <cell r="EF108">
            <v>-94168000</v>
          </cell>
          <cell r="EG108">
            <v>-21146000</v>
          </cell>
          <cell r="EH108">
            <v>86410000</v>
          </cell>
          <cell r="EI108">
            <v>9.5343494773265425E-2</v>
          </cell>
          <cell r="EJ108">
            <v>0.10539192966878565</v>
          </cell>
          <cell r="EK108" t="str">
            <v>n.a.</v>
          </cell>
          <cell r="EL108">
            <v>101139500</v>
          </cell>
          <cell r="EM108">
            <v>27225500</v>
          </cell>
          <cell r="EO108">
            <v>1273006666.6666667</v>
          </cell>
          <cell r="EP108">
            <v>-1002868333.3333334</v>
          </cell>
          <cell r="EQ108">
            <v>-154195333.33333334</v>
          </cell>
          <cell r="ER108">
            <v>-34443000</v>
          </cell>
          <cell r="ES108">
            <v>81500000.00000003</v>
          </cell>
          <cell r="ET108">
            <v>6.4021660007017533E-2</v>
          </cell>
          <cell r="EU108">
            <v>6.8400792274207464E-2</v>
          </cell>
          <cell r="EV108" t="e">
            <v>#VALUE!</v>
          </cell>
          <cell r="EW108">
            <v>176002166.66666666</v>
          </cell>
          <cell r="EX108">
            <v>56563500</v>
          </cell>
        </row>
        <row r="109">
          <cell r="B109" t="str">
            <v>OLYMPIC INDUSTRIES LIMITED</v>
          </cell>
          <cell r="C109" t="str">
            <v>exclude</v>
          </cell>
          <cell r="D109" t="str">
            <v>Lev SDA/SDP</v>
          </cell>
          <cell r="H109" t="str">
            <v/>
          </cell>
          <cell r="I109" t="str">
            <v>ok，sda/sdp</v>
          </cell>
          <cell r="J109" t="str">
            <v>exclude</v>
          </cell>
          <cell r="K109" t="str">
            <v>ok, sda/sdp</v>
          </cell>
          <cell r="M109" t="str">
            <v>OLYMPIC INDUSTRIES LIMITED</v>
          </cell>
          <cell r="N109" t="str">
            <v>This company is engaged in the manufacture of various consumer goods in Bangladesh. It conducts its business from its registered head office located in Dhaka, Bangladesh. It was established in 1979.The company's production line includes three types of dry cell batteries (UM1, UM3 &amp; UM4), a wide range of biscuits, two types of handy ballpoint pens (Refill &amp; Direct Filling) and even confectionery items. It has the most extensive sales and distribution network in Bangladesh, with a field force of under 1,000 people representing each and every region of the country. It uses more than 300 distributors nationwide and sells products to a total of more than 4,00,000 outlets across the country.The company is an active member of Bangladesh Association of Publicly Listed Companies, Metropolitan Chamber of Commerce and Industry, Bangladesh Auto Biscuits and Bread Manufacturers Association, and Bangladesh Agro Processors Association.</v>
          </cell>
          <cell r="O109" t="str">
            <v>Manufacturing</v>
          </cell>
          <cell r="P109" t="str">
            <v>www.olympicbd.com</v>
          </cell>
          <cell r="R109" t="str">
            <v>Bangladesh</v>
          </cell>
          <cell r="S109" t="str">
            <v>OLYMPIC</v>
          </cell>
          <cell r="T109" t="str">
            <v>A+</v>
          </cell>
          <cell r="U109" t="str">
            <v>3692</v>
          </cell>
          <cell r="V109" t="str">
            <v>Engaged in the manufacture of various consumer goods in Bangladesh</v>
          </cell>
          <cell r="W109" t="str">
            <v>The Company's principal activities throughout the year are manufacturing and marketing Dry Cell Battery, Biscuit &amp; Candy, Confectionery and Ball Pen items.</v>
          </cell>
          <cell r="X109" t="str">
            <v>BENGAL CARBIDE LIMITED</v>
          </cell>
          <cell r="Z109" t="str">
            <v>BD30101FE</v>
          </cell>
          <cell r="AA109">
            <v>21438818000</v>
          </cell>
          <cell r="AB109">
            <v>18032599000</v>
          </cell>
          <cell r="AC109">
            <v>15895038000</v>
          </cell>
          <cell r="AD109">
            <v>13733728000</v>
          </cell>
          <cell r="AE109">
            <v>21438818000</v>
          </cell>
          <cell r="AF109">
            <v>18032599000</v>
          </cell>
          <cell r="AG109">
            <v>15895038000</v>
          </cell>
          <cell r="AH109">
            <v>13733728000</v>
          </cell>
          <cell r="AI109" t="str">
            <v>n.a.</v>
          </cell>
          <cell r="AJ109" t="str">
            <v>n.a.</v>
          </cell>
          <cell r="AK109" t="str">
            <v>n.a.</v>
          </cell>
          <cell r="AL109" t="str">
            <v>n.a.</v>
          </cell>
          <cell r="AM109">
            <v>21438818000</v>
          </cell>
          <cell r="AN109">
            <v>18032599000</v>
          </cell>
          <cell r="AO109">
            <v>15895038000</v>
          </cell>
          <cell r="AP109">
            <v>13733728000</v>
          </cell>
          <cell r="AQ109" t="str">
            <v>n.a.</v>
          </cell>
          <cell r="AR109" t="str">
            <v>n.a.</v>
          </cell>
          <cell r="AS109" t="str">
            <v>n.a.</v>
          </cell>
          <cell r="AT109" t="str">
            <v>n.a.</v>
          </cell>
          <cell r="AU109">
            <v>-15957237000</v>
          </cell>
          <cell r="AV109">
            <v>-12225511000</v>
          </cell>
          <cell r="AW109">
            <v>-10346511000</v>
          </cell>
          <cell r="AX109">
            <v>-8781565000</v>
          </cell>
          <cell r="AY109">
            <v>-4442000</v>
          </cell>
          <cell r="AZ109">
            <v>-3232000</v>
          </cell>
          <cell r="BA109">
            <v>-6801000</v>
          </cell>
          <cell r="BB109">
            <v>-3149000</v>
          </cell>
          <cell r="BC109">
            <v>-3457161000</v>
          </cell>
          <cell r="BD109">
            <v>-2800250000</v>
          </cell>
          <cell r="BE109">
            <v>-2475755000</v>
          </cell>
          <cell r="BF109">
            <v>-2106681000</v>
          </cell>
          <cell r="BG109">
            <v>2019978000</v>
          </cell>
          <cell r="BH109">
            <v>3003606000</v>
          </cell>
          <cell r="BI109">
            <v>3065971000</v>
          </cell>
          <cell r="BJ109">
            <v>2842333000</v>
          </cell>
          <cell r="BK109">
            <v>-466848000</v>
          </cell>
          <cell r="BL109">
            <v>-445151000</v>
          </cell>
          <cell r="BM109">
            <v>-397592000</v>
          </cell>
          <cell r="BN109">
            <v>-333347000</v>
          </cell>
          <cell r="BO109">
            <v>-466848000</v>
          </cell>
          <cell r="BP109">
            <v>-445151000</v>
          </cell>
          <cell r="BQ109">
            <v>-397592000</v>
          </cell>
          <cell r="BR109">
            <v>-333347000</v>
          </cell>
          <cell r="BS109">
            <v>0</v>
          </cell>
          <cell r="BT109">
            <v>0</v>
          </cell>
          <cell r="BU109">
            <v>0</v>
          </cell>
          <cell r="BV109">
            <v>0</v>
          </cell>
          <cell r="BW109">
            <v>1205153000</v>
          </cell>
          <cell r="BX109">
            <v>2037363000</v>
          </cell>
          <cell r="BY109">
            <v>2024954000</v>
          </cell>
          <cell r="BZ109">
            <v>1871821000</v>
          </cell>
          <cell r="CA109">
            <v>9113003000</v>
          </cell>
          <cell r="CB109">
            <v>8457649000</v>
          </cell>
          <cell r="CC109">
            <v>7836486000</v>
          </cell>
          <cell r="CD109">
            <v>7058121000</v>
          </cell>
          <cell r="CE109">
            <v>2514227000</v>
          </cell>
          <cell r="CF109">
            <v>1948500000</v>
          </cell>
          <cell r="CG109">
            <v>1754378000</v>
          </cell>
          <cell r="CH109">
            <v>1253065000</v>
          </cell>
          <cell r="CI109">
            <v>292187000</v>
          </cell>
          <cell r="CJ109">
            <v>320377000</v>
          </cell>
          <cell r="CK109">
            <v>161230000</v>
          </cell>
          <cell r="CL109">
            <v>211109000</v>
          </cell>
          <cell r="CM109">
            <v>131711000</v>
          </cell>
          <cell r="CN109">
            <v>234784000</v>
          </cell>
          <cell r="CO109">
            <v>284279000</v>
          </cell>
          <cell r="CP109">
            <v>89898000</v>
          </cell>
          <cell r="CQ109">
            <v>4854793000</v>
          </cell>
          <cell r="CR109">
            <v>5154372000</v>
          </cell>
          <cell r="CS109">
            <v>4902813000</v>
          </cell>
          <cell r="CT109">
            <v>4622994000</v>
          </cell>
          <cell r="CU109">
            <v>4260289000</v>
          </cell>
          <cell r="CV109">
            <v>4385446000</v>
          </cell>
          <cell r="CW109">
            <v>4227541000</v>
          </cell>
          <cell r="CX109">
            <v>4014955000</v>
          </cell>
          <cell r="CY109">
            <v>1110997000</v>
          </cell>
          <cell r="CZ109">
            <v>1523674000</v>
          </cell>
          <cell r="DA109">
            <v>838660000</v>
          </cell>
          <cell r="DB109">
            <v>1212773000</v>
          </cell>
          <cell r="DC109">
            <v>14426961000</v>
          </cell>
          <cell r="DD109">
            <v>13134779000</v>
          </cell>
          <cell r="DE109">
            <v>11802507000</v>
          </cell>
          <cell r="DF109">
            <v>10957185000</v>
          </cell>
          <cell r="DH109">
            <v>21438818000</v>
          </cell>
          <cell r="DI109">
            <v>-15957237000</v>
          </cell>
          <cell r="DJ109">
            <v>-3461603000</v>
          </cell>
          <cell r="DK109">
            <v>-466848000</v>
          </cell>
          <cell r="DL109">
            <v>1553130000</v>
          </cell>
          <cell r="DM109">
            <v>7.2444758848179039E-2</v>
          </cell>
          <cell r="DN109">
            <v>7.8102904963610012E-2</v>
          </cell>
          <cell r="DO109">
            <v>-4442000</v>
          </cell>
          <cell r="DP109">
            <v>2231363500</v>
          </cell>
          <cell r="DQ109">
            <v>1317335500</v>
          </cell>
          <cell r="DS109">
            <v>18032599000</v>
          </cell>
          <cell r="DT109">
            <v>-12225511000</v>
          </cell>
          <cell r="DU109">
            <v>-2803482000</v>
          </cell>
          <cell r="DV109">
            <v>-445151000</v>
          </cell>
          <cell r="DW109">
            <v>2558455000</v>
          </cell>
          <cell r="DX109">
            <v>0.14187943734566494</v>
          </cell>
          <cell r="DY109">
            <v>0.16533741704872335</v>
          </cell>
          <cell r="DZ109">
            <v>-3232000</v>
          </cell>
          <cell r="EA109">
            <v>1851439000</v>
          </cell>
          <cell r="EB109">
            <v>1181167000</v>
          </cell>
          <cell r="ED109">
            <v>15895038000</v>
          </cell>
          <cell r="EE109">
            <v>-10346511000</v>
          </cell>
          <cell r="EF109">
            <v>-2482556000</v>
          </cell>
          <cell r="EG109">
            <v>-397592000</v>
          </cell>
          <cell r="EH109">
            <v>2668379000</v>
          </cell>
          <cell r="EI109">
            <v>0.16787496827626333</v>
          </cell>
          <cell r="EJ109">
            <v>0.20174248084871621</v>
          </cell>
          <cell r="EK109">
            <v>-6801000</v>
          </cell>
          <cell r="EL109">
            <v>1503721500</v>
          </cell>
          <cell r="EM109">
            <v>1025716500</v>
          </cell>
          <cell r="EO109">
            <v>18455485000</v>
          </cell>
          <cell r="EP109">
            <v>-12843086333.333334</v>
          </cell>
          <cell r="EQ109">
            <v>-2915880333.3333335</v>
          </cell>
          <cell r="ER109">
            <v>-436530333.33333331</v>
          </cell>
          <cell r="ES109">
            <v>2259987999.999999</v>
          </cell>
          <cell r="ET109">
            <v>0.12245616953442291</v>
          </cell>
          <cell r="EU109">
            <v>0.1395442202236831</v>
          </cell>
          <cell r="EV109">
            <v>4825000</v>
          </cell>
          <cell r="EW109">
            <v>1862174666.6666667</v>
          </cell>
          <cell r="EX109">
            <v>1174739666.6666667</v>
          </cell>
        </row>
        <row r="110">
          <cell r="B110" t="str">
            <v>CSCEC SCIMEE SCI.&amp;TECH.CO.,LTD.</v>
          </cell>
          <cell r="C110" t="str">
            <v>exclude</v>
          </cell>
          <cell r="D110" t="str">
            <v>Lev SDA/SDP</v>
          </cell>
          <cell r="H110" t="str">
            <v/>
          </cell>
          <cell r="I110" t="str">
            <v>ok，sda/sdp</v>
          </cell>
          <cell r="J110" t="str">
            <v>exclude</v>
          </cell>
          <cell r="K110" t="str">
            <v>ok, sda/sdp</v>
          </cell>
          <cell r="M110" t="str">
            <v>CSCEC SCIMEE SCI.&amp;TECH.CO.,LTD.</v>
          </cell>
          <cell r="N110" t="str">
            <v>This company is primarily engaged in the manufacture of navigational, measuring, electromedical, and control instruments. The company is involved in manufacturing a wide range of navigational, measuring, electromedical and control instruments, including aeronautical instruments, appliance regulators and controls (except switches), laboratory analytical instruments, navigation and guidance systems, and physical properties testing equipment. The company has a registered office located in Chengdu in Sichuan, China.</v>
          </cell>
          <cell r="O110" t="str">
            <v>Manufacturing</v>
          </cell>
          <cell r="P110" t="str">
            <v>www.scimee.com</v>
          </cell>
          <cell r="R110" t="str">
            <v>China</v>
          </cell>
          <cell r="S110" t="str">
            <v>300425</v>
          </cell>
          <cell r="T110" t="str">
            <v>B+</v>
          </cell>
          <cell r="U110" t="str">
            <v>3699</v>
          </cell>
          <cell r="V110" t="str">
            <v>Primarily engaged in the manufacture of navigational, measuring, electromedical, and control instruments</v>
          </cell>
          <cell r="W110" t="str">
            <v>The Company mainly engaged in energy saving, environmental protection and high-tech, mining technology, resource recycling technology, new materials research and development technology, electronic application software R &amp; D and technology services; energy saving, environmental protection and high-tech products, mining equipment, resource recycling, new materials research and development, manufacturing, marketing, environmental pollution control, environmental protection, environmental pollution control, water pollution control, high-tech development, consulting, technical services; import and export of goods, technology import and export. Environmental Engineering design.</v>
          </cell>
          <cell r="X110" t="str">
            <v>SCIMEE SCI.&amp;TECH. COMPANY LIMITED</v>
          </cell>
          <cell r="Z110" t="str">
            <v>CN42614PC</v>
          </cell>
          <cell r="AA110">
            <v>1728539000</v>
          </cell>
          <cell r="AB110">
            <v>1471218000</v>
          </cell>
          <cell r="AC110">
            <v>1266544000</v>
          </cell>
          <cell r="AD110">
            <v>1242259000</v>
          </cell>
          <cell r="AE110">
            <v>1702127000</v>
          </cell>
          <cell r="AF110">
            <v>1445094000</v>
          </cell>
          <cell r="AG110">
            <v>1231411000</v>
          </cell>
          <cell r="AH110">
            <v>1221688000</v>
          </cell>
          <cell r="AI110">
            <v>-13501000</v>
          </cell>
          <cell r="AJ110">
            <v>-10887000</v>
          </cell>
          <cell r="AK110">
            <v>-10012000</v>
          </cell>
          <cell r="AL110">
            <v>-13922000</v>
          </cell>
          <cell r="AM110">
            <v>1688626000</v>
          </cell>
          <cell r="AN110">
            <v>1434207000</v>
          </cell>
          <cell r="AO110">
            <v>1221399000</v>
          </cell>
          <cell r="AP110">
            <v>1207766000</v>
          </cell>
          <cell r="AQ110">
            <v>39913000</v>
          </cell>
          <cell r="AR110">
            <v>37011000</v>
          </cell>
          <cell r="AS110">
            <v>45145000</v>
          </cell>
          <cell r="AT110">
            <v>34493000</v>
          </cell>
          <cell r="AU110">
            <v>-1044844000</v>
          </cell>
          <cell r="AV110">
            <v>-850127000</v>
          </cell>
          <cell r="AW110">
            <v>-701782000</v>
          </cell>
          <cell r="AX110">
            <v>-661645000</v>
          </cell>
          <cell r="AY110" t="str">
            <v>n.a.</v>
          </cell>
          <cell r="AZ110" t="str">
            <v>n.a.</v>
          </cell>
          <cell r="BA110" t="str">
            <v>n.a.</v>
          </cell>
          <cell r="BB110" t="str">
            <v>n.a.</v>
          </cell>
          <cell r="BC110">
            <v>-330050000</v>
          </cell>
          <cell r="BD110">
            <v>-326321000</v>
          </cell>
          <cell r="BE110">
            <v>-290204000</v>
          </cell>
          <cell r="BF110">
            <v>-298155000</v>
          </cell>
          <cell r="BG110">
            <v>353645000</v>
          </cell>
          <cell r="BH110">
            <v>294770000</v>
          </cell>
          <cell r="BI110">
            <v>274558000</v>
          </cell>
          <cell r="BJ110">
            <v>282459000</v>
          </cell>
          <cell r="BK110">
            <v>-92395000</v>
          </cell>
          <cell r="BL110">
            <v>-72879000</v>
          </cell>
          <cell r="BM110">
            <v>-62521000</v>
          </cell>
          <cell r="BN110">
            <v>-59809000</v>
          </cell>
          <cell r="BO110">
            <v>-47708000</v>
          </cell>
          <cell r="BP110">
            <v>-41375000</v>
          </cell>
          <cell r="BQ110">
            <v>-35814000</v>
          </cell>
          <cell r="BR110">
            <v>-35386000</v>
          </cell>
          <cell r="BS110">
            <v>-44687000</v>
          </cell>
          <cell r="BT110">
            <v>-31504000</v>
          </cell>
          <cell r="BU110">
            <v>-26707000</v>
          </cell>
          <cell r="BV110">
            <v>-24423000</v>
          </cell>
          <cell r="BW110">
            <v>191621000</v>
          </cell>
          <cell r="BX110">
            <v>180346000</v>
          </cell>
          <cell r="BY110">
            <v>169425000</v>
          </cell>
          <cell r="BZ110">
            <v>156334000</v>
          </cell>
          <cell r="CA110">
            <v>2235083000</v>
          </cell>
          <cell r="CB110">
            <v>1917151000</v>
          </cell>
          <cell r="CC110">
            <v>1785200000</v>
          </cell>
          <cell r="CD110">
            <v>1841065000</v>
          </cell>
          <cell r="CE110">
            <v>312165000</v>
          </cell>
          <cell r="CF110">
            <v>346792000</v>
          </cell>
          <cell r="CG110">
            <v>288662000</v>
          </cell>
          <cell r="CH110">
            <v>342885000</v>
          </cell>
          <cell r="CI110">
            <v>1434635000</v>
          </cell>
          <cell r="CJ110">
            <v>949729000</v>
          </cell>
          <cell r="CK110">
            <v>905192000</v>
          </cell>
          <cell r="CL110">
            <v>958726000</v>
          </cell>
          <cell r="CM110">
            <v>143137000</v>
          </cell>
          <cell r="CN110">
            <v>258056000</v>
          </cell>
          <cell r="CO110">
            <v>229337000</v>
          </cell>
          <cell r="CP110">
            <v>160430000</v>
          </cell>
          <cell r="CQ110">
            <v>322986000</v>
          </cell>
          <cell r="CR110">
            <v>330621000</v>
          </cell>
          <cell r="CS110">
            <v>339848000</v>
          </cell>
          <cell r="CT110">
            <v>347334000</v>
          </cell>
          <cell r="CU110">
            <v>96515000</v>
          </cell>
          <cell r="CV110">
            <v>8225000</v>
          </cell>
          <cell r="CW110" t="str">
            <v>n.a.</v>
          </cell>
          <cell r="CX110" t="str">
            <v>n.a.</v>
          </cell>
          <cell r="CY110">
            <v>106423000</v>
          </cell>
          <cell r="CZ110">
            <v>169013000</v>
          </cell>
          <cell r="DA110">
            <v>183483000</v>
          </cell>
          <cell r="DB110">
            <v>86414000</v>
          </cell>
          <cell r="DC110">
            <v>4145879000</v>
          </cell>
          <cell r="DD110">
            <v>3794065000</v>
          </cell>
          <cell r="DE110">
            <v>3513601000</v>
          </cell>
          <cell r="DF110">
            <v>3352249000</v>
          </cell>
          <cell r="DH110">
            <v>1688626000</v>
          </cell>
          <cell r="DI110">
            <v>-1044844000</v>
          </cell>
          <cell r="DJ110">
            <v>-330050000</v>
          </cell>
          <cell r="DK110">
            <v>-92395000</v>
          </cell>
          <cell r="DL110">
            <v>221337000</v>
          </cell>
          <cell r="DM110">
            <v>0.13107520552212271</v>
          </cell>
          <cell r="DN110">
            <v>0.15084758353671293</v>
          </cell>
          <cell r="DO110" t="str">
            <v>n.a.</v>
          </cell>
          <cell r="DP110">
            <v>329478500</v>
          </cell>
          <cell r="DQ110">
            <v>137718000</v>
          </cell>
          <cell r="DS110">
            <v>1434207000</v>
          </cell>
          <cell r="DT110">
            <v>-850127000</v>
          </cell>
          <cell r="DU110">
            <v>-326321000</v>
          </cell>
          <cell r="DV110">
            <v>-72879000</v>
          </cell>
          <cell r="DW110">
            <v>184880000</v>
          </cell>
          <cell r="DX110">
            <v>0.12890747291011689</v>
          </cell>
          <cell r="DY110">
            <v>0.1479836744103025</v>
          </cell>
          <cell r="DZ110" t="str">
            <v>n.a.</v>
          </cell>
          <cell r="EA110">
            <v>317727000</v>
          </cell>
          <cell r="EB110">
            <v>176248000</v>
          </cell>
          <cell r="ED110">
            <v>1221399000</v>
          </cell>
          <cell r="EE110">
            <v>-701782000</v>
          </cell>
          <cell r="EF110">
            <v>-290204000</v>
          </cell>
          <cell r="EG110">
            <v>-62521000</v>
          </cell>
          <cell r="EH110">
            <v>166892000</v>
          </cell>
          <cell r="EI110">
            <v>0.13664003327332019</v>
          </cell>
          <cell r="EJ110">
            <v>0.158265426403049</v>
          </cell>
          <cell r="EK110" t="str">
            <v>n.a.</v>
          </cell>
          <cell r="EL110">
            <v>315773500</v>
          </cell>
          <cell r="EM110">
            <v>134948500</v>
          </cell>
          <cell r="EO110">
            <v>1448077333.3333333</v>
          </cell>
          <cell r="EP110">
            <v>-865584333.33333337</v>
          </cell>
          <cell r="EQ110">
            <v>-315525000</v>
          </cell>
          <cell r="ER110">
            <v>-75931666.666666672</v>
          </cell>
          <cell r="ES110">
            <v>191036333.33333319</v>
          </cell>
          <cell r="ET110">
            <v>0.13192412375766294</v>
          </cell>
          <cell r="EU110">
            <v>0.15197303296657241</v>
          </cell>
          <cell r="EV110" t="e">
            <v>#VALUE!</v>
          </cell>
          <cell r="EW110">
            <v>320993000</v>
          </cell>
          <cell r="EX110">
            <v>149638166.66666666</v>
          </cell>
        </row>
        <row r="111">
          <cell r="B111" t="str">
            <v>BEIJING XINLEINENG TECHNOLOGY CO., LTD</v>
          </cell>
          <cell r="C111" t="str">
            <v>exclude</v>
          </cell>
          <cell r="D111" t="str">
            <v>Lev SDA/SDP</v>
          </cell>
          <cell r="H111" t="str">
            <v/>
          </cell>
          <cell r="I111" t="str">
            <v>ok，sda/sdp</v>
          </cell>
          <cell r="J111" t="str">
            <v>exclude</v>
          </cell>
          <cell r="K111" t="str">
            <v>ok, sda/sdp</v>
          </cell>
          <cell r="M111" t="str">
            <v>BEIJING XINLEINENG TECHNOLOGY CO., LTD</v>
          </cell>
          <cell r="N111" t="str">
            <v>This company specializes in semiconductor and other electronic component manufacturing. It was founded in 1997 and has its registered office in Beijing,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v>
          </cell>
          <cell r="O111" t="str">
            <v>Manufacturing</v>
          </cell>
          <cell r="P111" t="str">
            <v>www.suplet.com</v>
          </cell>
          <cell r="R111" t="str">
            <v>China</v>
          </cell>
          <cell r="S111" t="str">
            <v>300593</v>
          </cell>
          <cell r="T111" t="str">
            <v>A+</v>
          </cell>
          <cell r="U111" t="str">
            <v>3691</v>
          </cell>
          <cell r="V111" t="str">
            <v>Specializes in semiconductor and other electronic component manufacturing</v>
          </cell>
          <cell r="W111" t="str">
            <v>The Company is mainly engaged in the development of power products, production and sales.</v>
          </cell>
          <cell r="X111" t="str">
            <v>SUPLET POWER COMPANY LIMITED</v>
          </cell>
          <cell r="Z111" t="str">
            <v>CN44292PC</v>
          </cell>
          <cell r="AA111">
            <v>1712111000</v>
          </cell>
          <cell r="AB111">
            <v>1469174000</v>
          </cell>
          <cell r="AC111">
            <v>841784000</v>
          </cell>
          <cell r="AD111">
            <v>773233000</v>
          </cell>
          <cell r="AE111">
            <v>1703082000</v>
          </cell>
          <cell r="AF111">
            <v>1470519000</v>
          </cell>
          <cell r="AG111">
            <v>838885000</v>
          </cell>
          <cell r="AH111">
            <v>767835000</v>
          </cell>
          <cell r="AI111">
            <v>-11277000</v>
          </cell>
          <cell r="AJ111">
            <v>-12986000</v>
          </cell>
          <cell r="AK111">
            <v>-8349000</v>
          </cell>
          <cell r="AL111">
            <v>-7330000</v>
          </cell>
          <cell r="AM111">
            <v>1691805000</v>
          </cell>
          <cell r="AN111">
            <v>1457533000</v>
          </cell>
          <cell r="AO111">
            <v>830536000</v>
          </cell>
          <cell r="AP111">
            <v>760505000</v>
          </cell>
          <cell r="AQ111">
            <v>20306000</v>
          </cell>
          <cell r="AR111">
            <v>11641000</v>
          </cell>
          <cell r="AS111">
            <v>11248000</v>
          </cell>
          <cell r="AT111">
            <v>12728000</v>
          </cell>
          <cell r="AU111">
            <v>-849849000</v>
          </cell>
          <cell r="AV111">
            <v>-748601000</v>
          </cell>
          <cell r="AW111">
            <v>-411653000</v>
          </cell>
          <cell r="AX111">
            <v>-428220000</v>
          </cell>
          <cell r="AY111" t="str">
            <v>n.a.</v>
          </cell>
          <cell r="AZ111" t="str">
            <v>n.a.</v>
          </cell>
          <cell r="BA111" t="str">
            <v>n.a.</v>
          </cell>
          <cell r="BB111" t="str">
            <v>n.a.</v>
          </cell>
          <cell r="BC111">
            <v>-430310000</v>
          </cell>
          <cell r="BD111">
            <v>-341340000</v>
          </cell>
          <cell r="BE111">
            <v>-229110000</v>
          </cell>
          <cell r="BF111">
            <v>-224091000</v>
          </cell>
          <cell r="BG111">
            <v>431952000</v>
          </cell>
          <cell r="BH111">
            <v>379233000</v>
          </cell>
          <cell r="BI111">
            <v>201021000</v>
          </cell>
          <cell r="BJ111">
            <v>120922000</v>
          </cell>
          <cell r="BK111">
            <v>-71619000</v>
          </cell>
          <cell r="BL111">
            <v>-27198000</v>
          </cell>
          <cell r="BM111">
            <v>-22674000</v>
          </cell>
          <cell r="BN111">
            <v>-25477000</v>
          </cell>
          <cell r="BO111">
            <v>-32445000</v>
          </cell>
          <cell r="BP111">
            <v>-23809000</v>
          </cell>
          <cell r="BQ111">
            <v>-21349000</v>
          </cell>
          <cell r="BR111">
            <v>-21206000</v>
          </cell>
          <cell r="BS111">
            <v>-39174000</v>
          </cell>
          <cell r="BT111">
            <v>-3389000</v>
          </cell>
          <cell r="BU111">
            <v>-1325000</v>
          </cell>
          <cell r="BV111">
            <v>-4271000</v>
          </cell>
          <cell r="BW111">
            <v>282704000</v>
          </cell>
          <cell r="BX111">
            <v>273688000</v>
          </cell>
          <cell r="BY111">
            <v>123269000</v>
          </cell>
          <cell r="BZ111">
            <v>62234000</v>
          </cell>
          <cell r="CA111">
            <v>3546321000</v>
          </cell>
          <cell r="CB111">
            <v>1838804000</v>
          </cell>
          <cell r="CC111">
            <v>1089889000</v>
          </cell>
          <cell r="CD111">
            <v>931418000</v>
          </cell>
          <cell r="CE111">
            <v>972779000</v>
          </cell>
          <cell r="CF111">
            <v>739158000</v>
          </cell>
          <cell r="CG111">
            <v>416462000</v>
          </cell>
          <cell r="CH111">
            <v>298074000</v>
          </cell>
          <cell r="CI111">
            <v>675725000</v>
          </cell>
          <cell r="CJ111">
            <v>400300000</v>
          </cell>
          <cell r="CK111">
            <v>280895000</v>
          </cell>
          <cell r="CL111">
            <v>240436000</v>
          </cell>
          <cell r="CM111">
            <v>483335000</v>
          </cell>
          <cell r="CN111">
            <v>445804000</v>
          </cell>
          <cell r="CO111">
            <v>256068000</v>
          </cell>
          <cell r="CP111">
            <v>205788000</v>
          </cell>
          <cell r="CQ111">
            <v>1374632000</v>
          </cell>
          <cell r="CR111">
            <v>235194000</v>
          </cell>
          <cell r="CS111">
            <v>124560000</v>
          </cell>
          <cell r="CT111">
            <v>169228000</v>
          </cell>
          <cell r="CU111">
            <v>742614000</v>
          </cell>
          <cell r="CV111">
            <v>1458000</v>
          </cell>
          <cell r="CW111" t="str">
            <v>n.a.</v>
          </cell>
          <cell r="CX111" t="str">
            <v>n.a.</v>
          </cell>
          <cell r="CY111">
            <v>132648000</v>
          </cell>
          <cell r="CZ111">
            <v>110226000</v>
          </cell>
          <cell r="DA111">
            <v>72513000</v>
          </cell>
          <cell r="DB111">
            <v>50353000</v>
          </cell>
          <cell r="DC111">
            <v>4473084000</v>
          </cell>
          <cell r="DD111">
            <v>2569211000</v>
          </cell>
          <cell r="DE111">
            <v>1668433000</v>
          </cell>
          <cell r="DF111">
            <v>1417630000</v>
          </cell>
          <cell r="DH111">
            <v>1691805000</v>
          </cell>
          <cell r="DI111">
            <v>-849849000</v>
          </cell>
          <cell r="DJ111">
            <v>-430310000</v>
          </cell>
          <cell r="DK111">
            <v>-71619000</v>
          </cell>
          <cell r="DL111">
            <v>340027000</v>
          </cell>
          <cell r="DM111">
            <v>0.20098474706009262</v>
          </cell>
          <cell r="DN111">
            <v>0.251540563613256</v>
          </cell>
          <cell r="DO111" t="str">
            <v>n.a.</v>
          </cell>
          <cell r="DP111">
            <v>855968500</v>
          </cell>
          <cell r="DQ111">
            <v>121437000</v>
          </cell>
          <cell r="DS111">
            <v>1457533000</v>
          </cell>
          <cell r="DT111">
            <v>-748601000</v>
          </cell>
          <cell r="DU111">
            <v>-341340000</v>
          </cell>
          <cell r="DV111">
            <v>-27198000</v>
          </cell>
          <cell r="DW111">
            <v>340394000</v>
          </cell>
          <cell r="DX111">
            <v>0.23354119597978226</v>
          </cell>
          <cell r="DY111">
            <v>0.30470156354759792</v>
          </cell>
          <cell r="DZ111" t="str">
            <v>n.a.</v>
          </cell>
          <cell r="EA111">
            <v>577810000</v>
          </cell>
          <cell r="EB111">
            <v>91369500</v>
          </cell>
          <cell r="ED111">
            <v>830536000</v>
          </cell>
          <cell r="EE111">
            <v>-411653000</v>
          </cell>
          <cell r="EF111">
            <v>-229110000</v>
          </cell>
          <cell r="EG111">
            <v>-22674000</v>
          </cell>
          <cell r="EH111">
            <v>167099000</v>
          </cell>
          <cell r="EI111">
            <v>0.2011941685851065</v>
          </cell>
          <cell r="EJ111">
            <v>0.25186867780964883</v>
          </cell>
          <cell r="EK111" t="str">
            <v>n.a.</v>
          </cell>
          <cell r="EL111">
            <v>357268000</v>
          </cell>
          <cell r="EM111">
            <v>61433000</v>
          </cell>
          <cell r="EO111">
            <v>1326624666.6666667</v>
          </cell>
          <cell r="EP111">
            <v>-670034333.33333337</v>
          </cell>
          <cell r="EQ111">
            <v>-333586666.66666669</v>
          </cell>
          <cell r="ER111">
            <v>-40497000</v>
          </cell>
          <cell r="ES111">
            <v>282506666.66666669</v>
          </cell>
          <cell r="ET111">
            <v>0.21295146529764511</v>
          </cell>
          <cell r="EU111">
            <v>0.27056967379804453</v>
          </cell>
          <cell r="EV111" t="e">
            <v>#VALUE!</v>
          </cell>
          <cell r="EW111">
            <v>597015500</v>
          </cell>
          <cell r="EX111">
            <v>91413166.666666672</v>
          </cell>
        </row>
        <row r="112">
          <cell r="B112" t="str">
            <v>ZHEJIANG POWER NEW ENERGY CO.,LTD.</v>
          </cell>
          <cell r="C112" t="str">
            <v>exclude</v>
          </cell>
          <cell r="D112" t="str">
            <v>Lev SDA/SDP</v>
          </cell>
          <cell r="H112" t="str">
            <v/>
          </cell>
          <cell r="I112" t="str">
            <v>ok，sda/sdp</v>
          </cell>
          <cell r="J112" t="str">
            <v>exclude</v>
          </cell>
          <cell r="K112" t="str">
            <v>ok, sda/sdp</v>
          </cell>
          <cell r="M112" t="str">
            <v>ZHEJIANG POWER NEW ENERGY CO.,LTD.</v>
          </cell>
          <cell r="N112" t="str">
            <v>This company is engaged in the manufacture of primary and storage batteries. It was founded in 2014 and conducts business from its registered head office located in Zhuji, Zhejiang,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12" t="str">
            <v>Manufacturing</v>
          </cell>
          <cell r="R112" t="str">
            <v>China</v>
          </cell>
          <cell r="S112" t="str">
            <v>688184</v>
          </cell>
          <cell r="T112" t="str">
            <v>B+</v>
          </cell>
          <cell r="U112" t="str">
            <v>3691</v>
          </cell>
          <cell r="V112" t="str">
            <v>Engaged in the manufacture of primary and storage batteries</v>
          </cell>
          <cell r="W112" t="str">
            <v>The Company's main business is the research and development, production and sales of ternary cathode material precursors for lithium-ion batteries.</v>
          </cell>
          <cell r="Z112" t="str">
            <v>CN56666PC</v>
          </cell>
          <cell r="AA112">
            <v>1699216000</v>
          </cell>
          <cell r="AB112">
            <v>867832000</v>
          </cell>
          <cell r="AC112">
            <v>581239000</v>
          </cell>
          <cell r="AD112">
            <v>540585000</v>
          </cell>
          <cell r="AE112">
            <v>1634636000</v>
          </cell>
          <cell r="AF112">
            <v>853432000</v>
          </cell>
          <cell r="AG112">
            <v>572509000</v>
          </cell>
          <cell r="AH112">
            <v>534236000</v>
          </cell>
          <cell r="AI112">
            <v>-3809000</v>
          </cell>
          <cell r="AJ112">
            <v>-2505000</v>
          </cell>
          <cell r="AK112">
            <v>-3325000</v>
          </cell>
          <cell r="AL112">
            <v>-831000</v>
          </cell>
          <cell r="AM112">
            <v>1630827000</v>
          </cell>
          <cell r="AN112">
            <v>850927000</v>
          </cell>
          <cell r="AO112">
            <v>569184000</v>
          </cell>
          <cell r="AP112">
            <v>533405000</v>
          </cell>
          <cell r="AQ112">
            <v>68389000</v>
          </cell>
          <cell r="AR112">
            <v>16905000</v>
          </cell>
          <cell r="AS112">
            <v>12055000</v>
          </cell>
          <cell r="AT112">
            <v>7180000</v>
          </cell>
          <cell r="AU112">
            <v>-1369652000</v>
          </cell>
          <cell r="AV112">
            <v>-688809000</v>
          </cell>
          <cell r="AW112">
            <v>-470499000</v>
          </cell>
          <cell r="AX112">
            <v>-451544000</v>
          </cell>
          <cell r="AY112" t="str">
            <v>n.a.</v>
          </cell>
          <cell r="AZ112" t="str">
            <v>n.a.</v>
          </cell>
          <cell r="BA112" t="str">
            <v>n.a.</v>
          </cell>
          <cell r="BB112" t="str">
            <v>n.a.</v>
          </cell>
          <cell r="BC112">
            <v>-89889000</v>
          </cell>
          <cell r="BD112">
            <v>-59174000</v>
          </cell>
          <cell r="BE112">
            <v>-46134000</v>
          </cell>
          <cell r="BF112">
            <v>-43466000</v>
          </cell>
          <cell r="BG112">
            <v>239675000</v>
          </cell>
          <cell r="BH112">
            <v>119849000</v>
          </cell>
          <cell r="BI112">
            <v>64606000</v>
          </cell>
          <cell r="BJ112">
            <v>45575000</v>
          </cell>
          <cell r="BK112">
            <v>-65855000</v>
          </cell>
          <cell r="BL112">
            <v>-31777000</v>
          </cell>
          <cell r="BM112">
            <v>-19468000</v>
          </cell>
          <cell r="BN112">
            <v>-17319000</v>
          </cell>
          <cell r="BO112">
            <v>-63539000</v>
          </cell>
          <cell r="BP112">
            <v>-30275000</v>
          </cell>
          <cell r="BQ112">
            <v>-18018000</v>
          </cell>
          <cell r="BR112">
            <v>-16024000</v>
          </cell>
          <cell r="BS112">
            <v>-2316000</v>
          </cell>
          <cell r="BT112">
            <v>-1502000</v>
          </cell>
          <cell r="BU112">
            <v>-1450000</v>
          </cell>
          <cell r="BV112">
            <v>-1295000</v>
          </cell>
          <cell r="BW112">
            <v>145820000</v>
          </cell>
          <cell r="BX112">
            <v>83415000</v>
          </cell>
          <cell r="BY112">
            <v>40984000</v>
          </cell>
          <cell r="BZ112">
            <v>20268000</v>
          </cell>
          <cell r="CA112">
            <v>2623762000</v>
          </cell>
          <cell r="CB112">
            <v>1195566000</v>
          </cell>
          <cell r="CC112">
            <v>520683000</v>
          </cell>
          <cell r="CD112">
            <v>410751000</v>
          </cell>
          <cell r="CE112">
            <v>669141000</v>
          </cell>
          <cell r="CF112">
            <v>349859000</v>
          </cell>
          <cell r="CG112">
            <v>171042000</v>
          </cell>
          <cell r="CH112">
            <v>203781000</v>
          </cell>
          <cell r="CI112">
            <v>77202000</v>
          </cell>
          <cell r="CJ112">
            <v>86148000</v>
          </cell>
          <cell r="CK112">
            <v>110033000</v>
          </cell>
          <cell r="CL112">
            <v>88165000</v>
          </cell>
          <cell r="CM112">
            <v>708532000</v>
          </cell>
          <cell r="CN112">
            <v>356683000</v>
          </cell>
          <cell r="CO112">
            <v>164782000</v>
          </cell>
          <cell r="CP112">
            <v>86226000</v>
          </cell>
          <cell r="CQ112">
            <v>1117643000</v>
          </cell>
          <cell r="CR112">
            <v>313158000</v>
          </cell>
          <cell r="CS112">
            <v>67945000</v>
          </cell>
          <cell r="CT112">
            <v>26280000</v>
          </cell>
          <cell r="CU112">
            <v>75736000</v>
          </cell>
          <cell r="CV112">
            <v>118087000</v>
          </cell>
          <cell r="CW112">
            <v>27150000</v>
          </cell>
          <cell r="CX112" t="str">
            <v>n.a.</v>
          </cell>
          <cell r="CY112">
            <v>242333000</v>
          </cell>
          <cell r="CZ112">
            <v>200595000</v>
          </cell>
          <cell r="DA112">
            <v>135240000</v>
          </cell>
          <cell r="DB112">
            <v>78294000</v>
          </cell>
          <cell r="DC112">
            <v>4105763000</v>
          </cell>
          <cell r="DD112">
            <v>2013264000</v>
          </cell>
          <cell r="DE112">
            <v>979695000</v>
          </cell>
          <cell r="DF112">
            <v>814718000</v>
          </cell>
          <cell r="DH112">
            <v>1630827000</v>
          </cell>
          <cell r="DI112">
            <v>-1369652000</v>
          </cell>
          <cell r="DJ112">
            <v>-89889000</v>
          </cell>
          <cell r="DK112">
            <v>-65855000</v>
          </cell>
          <cell r="DL112">
            <v>105431000</v>
          </cell>
          <cell r="DM112">
            <v>6.4648794752600977E-2</v>
          </cell>
          <cell r="DN112">
            <v>6.9117134173683425E-2</v>
          </cell>
          <cell r="DO112" t="str">
            <v>n.a.</v>
          </cell>
          <cell r="DP112">
            <v>509500000</v>
          </cell>
          <cell r="DQ112">
            <v>221464000</v>
          </cell>
          <cell r="DS112">
            <v>850927000</v>
          </cell>
          <cell r="DT112">
            <v>-688809000</v>
          </cell>
          <cell r="DU112">
            <v>-59174000</v>
          </cell>
          <cell r="DV112">
            <v>-31777000</v>
          </cell>
          <cell r="DW112">
            <v>71167000</v>
          </cell>
          <cell r="DX112">
            <v>8.3634671364288593E-2</v>
          </cell>
          <cell r="DY112">
            <v>9.1267825997742899E-2</v>
          </cell>
          <cell r="DZ112" t="str">
            <v>n.a.</v>
          </cell>
          <cell r="EA112">
            <v>260450500</v>
          </cell>
          <cell r="EB112">
            <v>167917500</v>
          </cell>
          <cell r="ED112">
            <v>569184000</v>
          </cell>
          <cell r="EE112">
            <v>-470499000</v>
          </cell>
          <cell r="EF112">
            <v>-46134000</v>
          </cell>
          <cell r="EG112">
            <v>-19468000</v>
          </cell>
          <cell r="EH112">
            <v>33083000</v>
          </cell>
          <cell r="EI112">
            <v>5.8123559341091806E-2</v>
          </cell>
          <cell r="EJ112">
            <v>6.1710386662214768E-2</v>
          </cell>
          <cell r="EK112" t="str">
            <v>n.a.</v>
          </cell>
          <cell r="EL112">
            <v>187411500</v>
          </cell>
          <cell r="EM112">
            <v>106767000</v>
          </cell>
          <cell r="EO112">
            <v>1016979333.3333334</v>
          </cell>
          <cell r="EP112">
            <v>-842986666.66666663</v>
          </cell>
          <cell r="EQ112">
            <v>-65065666.666666664</v>
          </cell>
          <cell r="ER112">
            <v>-39033333.333333336</v>
          </cell>
          <cell r="ES112">
            <v>69893666.666666746</v>
          </cell>
          <cell r="ET112">
            <v>6.8726732565525819E-2</v>
          </cell>
          <cell r="EU112">
            <v>7.3798674319148272E-2</v>
          </cell>
          <cell r="EV112" t="e">
            <v>#VALUE!</v>
          </cell>
          <cell r="EW112">
            <v>319120666.66666669</v>
          </cell>
          <cell r="EX112">
            <v>165382833.33333334</v>
          </cell>
        </row>
        <row r="113">
          <cell r="B113" t="str">
            <v>HUAMING POWER EQUIPMENT CO.,LTD</v>
          </cell>
          <cell r="C113" t="str">
            <v>exclude</v>
          </cell>
          <cell r="D113" t="str">
            <v>Lev SDA/SDP</v>
          </cell>
          <cell r="H113" t="str">
            <v/>
          </cell>
          <cell r="I113" t="str">
            <v>ok，sda/sdp</v>
          </cell>
          <cell r="J113" t="str">
            <v>exclude</v>
          </cell>
          <cell r="K113" t="str">
            <v>ok, sda/sdp</v>
          </cell>
          <cell r="M113" t="str">
            <v>HUAMING POWER EQUIPMENT CO.,LTD</v>
          </cell>
          <cell r="N113" t="str">
            <v>This company, based in China, is engaged in the design, development, and manufacture of CNC (computer numeric control) machines for steel structures and other applications. It was incorporated in 2002 and has its registered office in Jinan. The company's machineries are: PD series CNC drilling machines for plates, SWZ series CNC drilling machines for H-beams, UD series CNC universal horizontal drilling &amp; milling machines, BS series band sawing machines, BM series CNC beveling machines, BB series CNC thermal coping machines, PB series CNC pipe profile cutting machines, PP series CNC hydraulic punching machines, BL series CNC processing line for angles, P&amp;BW series CNC punching, cutting &amp; welding machines, and LX series CNC punching &amp; shearing machines for purlines. In addition, the company can design and manufacture several kinds of special CNC machines and automatic processing line according to the request of customers. The company's products are widely used for drilling, punching, milling, cutting and marking section steels and plates. Its products are used in other applications including power generation equipment, central refrigeration, petrochemical, desalinization of seawater, heavy vehicle, construction equipment, and port machinery. The corporation operates in a facility with approximately 158,000 square meters space.</v>
          </cell>
          <cell r="O113" t="str">
            <v>Manufacturing</v>
          </cell>
          <cell r="P113" t="str">
            <v>www.hmoltc.com</v>
          </cell>
          <cell r="R113" t="str">
            <v>China</v>
          </cell>
          <cell r="S113" t="str">
            <v>002270</v>
          </cell>
          <cell r="T113" t="str">
            <v>B+</v>
          </cell>
          <cell r="U113" t="str">
            <v>3699</v>
          </cell>
          <cell r="V113" t="str">
            <v>Engaged in the design, development, and manufacture of CNC (computer numeric control) machines for steel structures and other applications</v>
          </cell>
          <cell r="W113" t="str">
            <v>The Company mainly engaged in transformer on-load tap-changer and off-circuit tap-changer and other power transmission equipment research and development, manufacturing, sales and service.</v>
          </cell>
          <cell r="X113" t="str">
            <v>SHANDONG FIN CNC MACHINE COMPANY LIMITED</v>
          </cell>
          <cell r="Z113" t="str">
            <v>CN40015PC</v>
          </cell>
          <cell r="AA113">
            <v>1687076000</v>
          </cell>
          <cell r="AB113">
            <v>1513844000</v>
          </cell>
          <cell r="AC113">
            <v>1367718000</v>
          </cell>
          <cell r="AD113">
            <v>1195945000</v>
          </cell>
          <cell r="AE113">
            <v>1689333000</v>
          </cell>
          <cell r="AF113">
            <v>1508428000</v>
          </cell>
          <cell r="AG113">
            <v>1345441000</v>
          </cell>
          <cell r="AH113">
            <v>1171598000</v>
          </cell>
          <cell r="AI113">
            <v>-27029000</v>
          </cell>
          <cell r="AJ113">
            <v>-22842000</v>
          </cell>
          <cell r="AK113">
            <v>-16478000</v>
          </cell>
          <cell r="AL113">
            <v>-12948000</v>
          </cell>
          <cell r="AM113">
            <v>1662304000</v>
          </cell>
          <cell r="AN113">
            <v>1485586000</v>
          </cell>
          <cell r="AO113">
            <v>1328963000</v>
          </cell>
          <cell r="AP113">
            <v>1158650000</v>
          </cell>
          <cell r="AQ113">
            <v>24772000</v>
          </cell>
          <cell r="AR113">
            <v>28258000</v>
          </cell>
          <cell r="AS113">
            <v>38755000</v>
          </cell>
          <cell r="AT113">
            <v>37295000</v>
          </cell>
          <cell r="AU113">
            <v>-785429000</v>
          </cell>
          <cell r="AV113">
            <v>-711035000</v>
          </cell>
          <cell r="AW113">
            <v>-656953000</v>
          </cell>
          <cell r="AX113">
            <v>-525929000</v>
          </cell>
          <cell r="AY113" t="str">
            <v>n.a.</v>
          </cell>
          <cell r="AZ113" t="str">
            <v>n.a.</v>
          </cell>
          <cell r="BA113" t="str">
            <v>n.a.</v>
          </cell>
          <cell r="BB113" t="str">
            <v>n.a.</v>
          </cell>
          <cell r="BC113">
            <v>-414625000</v>
          </cell>
          <cell r="BD113">
            <v>-399861000</v>
          </cell>
          <cell r="BE113">
            <v>-362371000</v>
          </cell>
          <cell r="BF113">
            <v>-358882000</v>
          </cell>
          <cell r="BG113">
            <v>487022000</v>
          </cell>
          <cell r="BH113">
            <v>402948000</v>
          </cell>
          <cell r="BI113">
            <v>348394000</v>
          </cell>
          <cell r="BJ113">
            <v>311134000</v>
          </cell>
          <cell r="BK113">
            <v>-83271000</v>
          </cell>
          <cell r="BL113">
            <v>-67112000</v>
          </cell>
          <cell r="BM113">
            <v>-97808000</v>
          </cell>
          <cell r="BN113">
            <v>-60184000</v>
          </cell>
          <cell r="BO113">
            <v>-69958000</v>
          </cell>
          <cell r="BP113">
            <v>-48770000</v>
          </cell>
          <cell r="BQ113">
            <v>-64614000</v>
          </cell>
          <cell r="BR113">
            <v>-47539000</v>
          </cell>
          <cell r="BS113">
            <v>-13313000</v>
          </cell>
          <cell r="BT113">
            <v>-18342000</v>
          </cell>
          <cell r="BU113">
            <v>-33194000</v>
          </cell>
          <cell r="BV113">
            <v>-12645000</v>
          </cell>
          <cell r="BW113">
            <v>359445000</v>
          </cell>
          <cell r="BX113">
            <v>416943000</v>
          </cell>
          <cell r="BY113">
            <v>289174000</v>
          </cell>
          <cell r="BZ113">
            <v>150990000</v>
          </cell>
          <cell r="CA113">
            <v>2887530000</v>
          </cell>
          <cell r="CB113">
            <v>2582606000</v>
          </cell>
          <cell r="CC113">
            <v>2519496000</v>
          </cell>
          <cell r="CD113">
            <v>2378381000</v>
          </cell>
          <cell r="CE113">
            <v>306046000</v>
          </cell>
          <cell r="CF113">
            <v>386634000</v>
          </cell>
          <cell r="CG113">
            <v>379671000</v>
          </cell>
          <cell r="CH113">
            <v>412830000</v>
          </cell>
          <cell r="CI113">
            <v>525956000</v>
          </cell>
          <cell r="CJ113">
            <v>488957000</v>
          </cell>
          <cell r="CK113">
            <v>659394000</v>
          </cell>
          <cell r="CL113">
            <v>785780000</v>
          </cell>
          <cell r="CM113">
            <v>813632000</v>
          </cell>
          <cell r="CN113">
            <v>844121000</v>
          </cell>
          <cell r="CO113">
            <v>758160000</v>
          </cell>
          <cell r="CP113">
            <v>597705000</v>
          </cell>
          <cell r="CQ113">
            <v>1181799000</v>
          </cell>
          <cell r="CR113">
            <v>761774000</v>
          </cell>
          <cell r="CS113">
            <v>638461000</v>
          </cell>
          <cell r="CT113">
            <v>447428000</v>
          </cell>
          <cell r="CU113">
            <v>194876000</v>
          </cell>
          <cell r="CV113">
            <v>106377000</v>
          </cell>
          <cell r="CW113">
            <v>195062000</v>
          </cell>
          <cell r="CX113" t="str">
            <v>n.a.</v>
          </cell>
          <cell r="CY113">
            <v>197623000</v>
          </cell>
          <cell r="CZ113">
            <v>68517000</v>
          </cell>
          <cell r="DA113">
            <v>105823000</v>
          </cell>
          <cell r="DB113">
            <v>185648000</v>
          </cell>
          <cell r="DC113">
            <v>4450143000</v>
          </cell>
          <cell r="DD113">
            <v>4097103000</v>
          </cell>
          <cell r="DE113">
            <v>4063734000</v>
          </cell>
          <cell r="DF113">
            <v>3842266000</v>
          </cell>
          <cell r="DH113">
            <v>1662304000</v>
          </cell>
          <cell r="DI113">
            <v>-785429000</v>
          </cell>
          <cell r="DJ113">
            <v>-414625000</v>
          </cell>
          <cell r="DK113">
            <v>-83271000</v>
          </cell>
          <cell r="DL113">
            <v>378979000</v>
          </cell>
          <cell r="DM113">
            <v>0.22798417136697019</v>
          </cell>
          <cell r="DN113">
            <v>0.29531022928720319</v>
          </cell>
          <cell r="DO113" t="str">
            <v>n.a.</v>
          </cell>
          <cell r="DP113">
            <v>346340000</v>
          </cell>
          <cell r="DQ113">
            <v>133070000</v>
          </cell>
          <cell r="DS113">
            <v>1485586000</v>
          </cell>
          <cell r="DT113">
            <v>-711035000</v>
          </cell>
          <cell r="DU113">
            <v>-399861000</v>
          </cell>
          <cell r="DV113">
            <v>-67112000</v>
          </cell>
          <cell r="DW113">
            <v>307578000</v>
          </cell>
          <cell r="DX113">
            <v>0.20704153108604956</v>
          </cell>
          <cell r="DY113">
            <v>0.26110009439664245</v>
          </cell>
          <cell r="DZ113" t="str">
            <v>n.a.</v>
          </cell>
          <cell r="EA113">
            <v>383152500</v>
          </cell>
          <cell r="EB113">
            <v>87170000</v>
          </cell>
          <cell r="ED113">
            <v>1328963000</v>
          </cell>
          <cell r="EE113">
            <v>-656953000</v>
          </cell>
          <cell r="EF113">
            <v>-362371000</v>
          </cell>
          <cell r="EG113">
            <v>-97808000</v>
          </cell>
          <cell r="EH113">
            <v>211831000</v>
          </cell>
          <cell r="EI113">
            <v>0.15939570928611255</v>
          </cell>
          <cell r="EJ113">
            <v>0.18962038505745069</v>
          </cell>
          <cell r="EK113" t="str">
            <v>n.a.</v>
          </cell>
          <cell r="EL113">
            <v>396250500</v>
          </cell>
          <cell r="EM113">
            <v>145735500</v>
          </cell>
          <cell r="EO113">
            <v>1492284333.3333333</v>
          </cell>
          <cell r="EP113">
            <v>-717805666.66666663</v>
          </cell>
          <cell r="EQ113">
            <v>-392285666.66666669</v>
          </cell>
          <cell r="ER113">
            <v>-82730333.333333328</v>
          </cell>
          <cell r="ES113">
            <v>299462666.66666663</v>
          </cell>
          <cell r="ET113">
            <v>0.20067400024079413</v>
          </cell>
          <cell r="EU113">
            <v>0.25105401338283312</v>
          </cell>
          <cell r="EV113" t="e">
            <v>#VALUE!</v>
          </cell>
          <cell r="EW113">
            <v>375247666.66666669</v>
          </cell>
          <cell r="EX113">
            <v>121991833.33333333</v>
          </cell>
        </row>
        <row r="114">
          <cell r="B114" t="str">
            <v>KUNG LONG BATTERIES INDUSTRIAL CO.,LTD</v>
          </cell>
          <cell r="C114" t="str">
            <v>exclude</v>
          </cell>
          <cell r="D114" t="str">
            <v>Significantly different products/services</v>
          </cell>
          <cell r="H114" t="str">
            <v/>
          </cell>
          <cell r="I114" t="str">
            <v>include</v>
          </cell>
          <cell r="J114" t="str">
            <v>final include</v>
          </cell>
          <cell r="K114" t="str">
            <v>include</v>
          </cell>
          <cell r="M114" t="str">
            <v>KUNG LONG BATTERIES INDUSTRIAL CO.,LTD</v>
          </cell>
          <cell r="N114" t="str">
            <v>This company is primarily engaged in the manufacture and trade of batteries in Taiwan and abroad. It was established in January in 1990 and has its registered head office located in Nantou City, Taiwan. The company offers more than 200 different types of batteries, including batteries for electric vehicles, uninterrupted power supply systems, alternative energy systems, solar energy systems, mobile energy, motorcycle and automotive uses. Its products and manufacturing processes are also ISO 9001, ISO 14001 and OHSAS certified that guarantees safety and quality. The company owns and operates three manufacturing facilities located in Taiwan and Vietnam. It is also present in the United States through its sales office located in Costa Mesa, California (United States).</v>
          </cell>
          <cell r="O114" t="str">
            <v>Manufacturing; Wholesale</v>
          </cell>
          <cell r="P114" t="str">
            <v>www.klb.com.tw</v>
          </cell>
          <cell r="R114" t="str">
            <v>Taiwan, China</v>
          </cell>
          <cell r="S114" t="str">
            <v>1537</v>
          </cell>
          <cell r="T114" t="str">
            <v>A+</v>
          </cell>
          <cell r="U114" t="str">
            <v>3691</v>
          </cell>
          <cell r="V114" t="str">
            <v>Primarily engaged in the manufacture and trade of batteries in Taiwan and abroad</v>
          </cell>
          <cell r="W114" t="str">
            <v>The Company is a Taiwan-based company principally engaged in the manufacture, processing, assembly and trading of storage batteries. The Company's primary products include sealed lighting batteries, locomotive batteries, automobile batteries and related raw materials. The Company's products are mainly used in uninterruptible power supply (UPS) devices, medical equipment, communication devices, firefighting equipment, wireless telephone apparatuses, lightening products, electronic equipment and toy cars, among others.</v>
          </cell>
          <cell r="Z114" t="str">
            <v>TW23556563</v>
          </cell>
          <cell r="AA114">
            <v>7325470000</v>
          </cell>
          <cell r="AB114">
            <v>5808979000</v>
          </cell>
          <cell r="AC114">
            <v>7127420000</v>
          </cell>
          <cell r="AD114">
            <v>7951945000</v>
          </cell>
          <cell r="AE114">
            <v>7318728000</v>
          </cell>
          <cell r="AF114">
            <v>5797748000</v>
          </cell>
          <cell r="AG114">
            <v>7119214000</v>
          </cell>
          <cell r="AH114">
            <v>7933589000</v>
          </cell>
          <cell r="AI114" t="str">
            <v>n.a.</v>
          </cell>
          <cell r="AJ114" t="str">
            <v>n.a.</v>
          </cell>
          <cell r="AK114" t="str">
            <v>n.a.</v>
          </cell>
          <cell r="AL114" t="str">
            <v>n.a.</v>
          </cell>
          <cell r="AM114">
            <v>7318728000</v>
          </cell>
          <cell r="AN114">
            <v>5797748000</v>
          </cell>
          <cell r="AO114">
            <v>7119214000</v>
          </cell>
          <cell r="AP114">
            <v>7933589000</v>
          </cell>
          <cell r="AQ114">
            <v>6742000</v>
          </cell>
          <cell r="AR114">
            <v>11231000</v>
          </cell>
          <cell r="AS114">
            <v>8206000</v>
          </cell>
          <cell r="AT114">
            <v>18356000</v>
          </cell>
          <cell r="AU114">
            <v>-5646688000</v>
          </cell>
          <cell r="AV114">
            <v>-4427330000</v>
          </cell>
          <cell r="AW114">
            <v>-5284206000</v>
          </cell>
          <cell r="AX114">
            <v>-5907905000</v>
          </cell>
          <cell r="AY114">
            <v>-44348000</v>
          </cell>
          <cell r="AZ114">
            <v>-35067000</v>
          </cell>
          <cell r="BA114">
            <v>-38467000</v>
          </cell>
          <cell r="BB114">
            <v>-40438000</v>
          </cell>
          <cell r="BC114">
            <v>-539853000</v>
          </cell>
          <cell r="BD114">
            <v>-390898000</v>
          </cell>
          <cell r="BE114">
            <v>-448749000</v>
          </cell>
          <cell r="BF114">
            <v>-501385000</v>
          </cell>
          <cell r="BG114">
            <v>1094581000</v>
          </cell>
          <cell r="BH114">
            <v>955684000</v>
          </cell>
          <cell r="BI114">
            <v>1355998000</v>
          </cell>
          <cell r="BJ114">
            <v>1502217000</v>
          </cell>
          <cell r="BK114">
            <v>-146320000</v>
          </cell>
          <cell r="BL114">
            <v>-149836000</v>
          </cell>
          <cell r="BM114">
            <v>-179872000</v>
          </cell>
          <cell r="BN114">
            <v>-170862000</v>
          </cell>
          <cell r="BO114">
            <v>-144306000</v>
          </cell>
          <cell r="BP114">
            <v>-147471000</v>
          </cell>
          <cell r="BQ114">
            <v>-176939000</v>
          </cell>
          <cell r="BR114">
            <v>-166844000</v>
          </cell>
          <cell r="BS114">
            <v>-2014000</v>
          </cell>
          <cell r="BT114">
            <v>-2365000</v>
          </cell>
          <cell r="BU114">
            <v>-2933000</v>
          </cell>
          <cell r="BV114">
            <v>-4018000</v>
          </cell>
          <cell r="BW114">
            <v>881575000</v>
          </cell>
          <cell r="BX114">
            <v>620038000</v>
          </cell>
          <cell r="BY114">
            <v>879196000</v>
          </cell>
          <cell r="BZ114">
            <v>1007068000</v>
          </cell>
          <cell r="CA114">
            <v>4778661000</v>
          </cell>
          <cell r="CB114">
            <v>4125125000</v>
          </cell>
          <cell r="CC114">
            <v>4270945000</v>
          </cell>
          <cell r="CD114">
            <v>4182709000</v>
          </cell>
          <cell r="CE114">
            <v>2106382000</v>
          </cell>
          <cell r="CF114">
            <v>1858515000</v>
          </cell>
          <cell r="CG114">
            <v>1450132000</v>
          </cell>
          <cell r="CH114">
            <v>1400215000</v>
          </cell>
          <cell r="CI114">
            <v>732079000</v>
          </cell>
          <cell r="CJ114">
            <v>679717000</v>
          </cell>
          <cell r="CK114">
            <v>939202000</v>
          </cell>
          <cell r="CL114">
            <v>1069500000</v>
          </cell>
          <cell r="CM114">
            <v>75949000</v>
          </cell>
          <cell r="CN114">
            <v>76486000</v>
          </cell>
          <cell r="CO114">
            <v>82623000</v>
          </cell>
          <cell r="CP114">
            <v>80925000</v>
          </cell>
          <cell r="CQ114">
            <v>1815938000</v>
          </cell>
          <cell r="CR114">
            <v>1478445000</v>
          </cell>
          <cell r="CS114">
            <v>1758863000</v>
          </cell>
          <cell r="CT114">
            <v>1597954000</v>
          </cell>
          <cell r="CU114">
            <v>96086000</v>
          </cell>
          <cell r="CV114">
            <v>149415000</v>
          </cell>
          <cell r="CW114">
            <v>106526000</v>
          </cell>
          <cell r="CX114">
            <v>25141000</v>
          </cell>
          <cell r="CY114">
            <v>16908000</v>
          </cell>
          <cell r="CZ114">
            <v>0</v>
          </cell>
          <cell r="DA114">
            <v>15520000</v>
          </cell>
          <cell r="DB114">
            <v>74913000</v>
          </cell>
          <cell r="DC114">
            <v>5845641000</v>
          </cell>
          <cell r="DD114">
            <v>5254878000</v>
          </cell>
          <cell r="DE114">
            <v>5445598000</v>
          </cell>
          <cell r="DF114">
            <v>5441690000</v>
          </cell>
          <cell r="DH114">
            <v>7318728000</v>
          </cell>
          <cell r="DI114">
            <v>-5646688000</v>
          </cell>
          <cell r="DJ114">
            <v>-584201000</v>
          </cell>
          <cell r="DK114">
            <v>-146320000</v>
          </cell>
          <cell r="DL114">
            <v>941519000</v>
          </cell>
          <cell r="DM114">
            <v>0.12864516894192543</v>
          </cell>
          <cell r="DN114">
            <v>0.14763809685396856</v>
          </cell>
          <cell r="DO114">
            <v>-44348000</v>
          </cell>
          <cell r="DP114">
            <v>1982448500</v>
          </cell>
          <cell r="DQ114">
            <v>8454000</v>
          </cell>
          <cell r="DS114">
            <v>5797748000</v>
          </cell>
          <cell r="DT114">
            <v>-4427330000</v>
          </cell>
          <cell r="DU114">
            <v>-425965000</v>
          </cell>
          <cell r="DV114">
            <v>-149836000</v>
          </cell>
          <cell r="DW114">
            <v>794617000</v>
          </cell>
          <cell r="DX114">
            <v>0.13705614662796659</v>
          </cell>
          <cell r="DY114">
            <v>0.15882394444598794</v>
          </cell>
          <cell r="DZ114">
            <v>-35067000</v>
          </cell>
          <cell r="EA114">
            <v>1654323500</v>
          </cell>
          <cell r="EB114">
            <v>7760000</v>
          </cell>
          <cell r="ED114">
            <v>7119214000</v>
          </cell>
          <cell r="EE114">
            <v>-5284206000</v>
          </cell>
          <cell r="EF114">
            <v>-487216000</v>
          </cell>
          <cell r="EG114">
            <v>-179872000</v>
          </cell>
          <cell r="EH114">
            <v>1167920000</v>
          </cell>
          <cell r="EI114">
            <v>0.16405181807991726</v>
          </cell>
          <cell r="EJ114">
            <v>0.19624639616191034</v>
          </cell>
          <cell r="EK114">
            <v>-38467000</v>
          </cell>
          <cell r="EL114">
            <v>1425173500</v>
          </cell>
          <cell r="EM114">
            <v>45216500</v>
          </cell>
          <cell r="EO114">
            <v>6745230000</v>
          </cell>
          <cell r="EP114">
            <v>-5119408000</v>
          </cell>
          <cell r="EQ114">
            <v>-499127333.33333331</v>
          </cell>
          <cell r="ER114">
            <v>-158676000</v>
          </cell>
          <cell r="ES114">
            <v>968018666.66666675</v>
          </cell>
          <cell r="ET114">
            <v>0.14351158769481051</v>
          </cell>
          <cell r="EU114">
            <v>0.16755811944794127</v>
          </cell>
          <cell r="EV114">
            <v>39294000</v>
          </cell>
          <cell r="EW114">
            <v>1687315166.6666667</v>
          </cell>
          <cell r="EX114">
            <v>20476833.333333332</v>
          </cell>
        </row>
        <row r="115">
          <cell r="B115" t="str">
            <v>GIGASTORAGE CORPORATION</v>
          </cell>
          <cell r="C115" t="str">
            <v>exclude</v>
          </cell>
          <cell r="D115" t="str">
            <v>Lev SDA/SDP</v>
          </cell>
          <cell r="H115" t="str">
            <v/>
          </cell>
          <cell r="I115" t="str">
            <v>ok，sda/sdp</v>
          </cell>
          <cell r="J115" t="str">
            <v>exclude</v>
          </cell>
          <cell r="K115" t="str">
            <v>ok, sda/sdp</v>
          </cell>
          <cell r="M115" t="str">
            <v>GIGASTORAGE CORPORATION</v>
          </cell>
          <cell r="N115" t="str">
            <v>This company, with headquarters in Hsinchu, Taiwan, is engaged in the production and distribution of optoelectronic materials and silicon products. It was established in March 1997. The company's products include PV multi-crystalline wafers; photovoltaic ribbons; low-temperature die attach pastes, LED insulation die bond pastes, electrical conductivity ag paste for passive component termination, and insulation pastes for chip resistors; biotech materials such as blood glucose strip conductive ag pastes and blood glucose strip conductive carbon pastes; PV Systems; and PCB/BGA milling cutter &amp; drill coating such as high-efficiency coated milling cutters and high-efficiency coated drills. The company aims to become a world leader in optical storage media. It has worked with the Industrial Technology Research Institute to develop coating technologies applicable to printed circuits and IC packaging substrates. The company exports its products to the United States, Europe, Africa, Oceania and Asia.</v>
          </cell>
          <cell r="O115" t="str">
            <v>Manufacturing</v>
          </cell>
          <cell r="P115" t="str">
            <v>www.gigastorage.com.tw</v>
          </cell>
          <cell r="R115" t="str">
            <v>Taiwan, China</v>
          </cell>
          <cell r="S115" t="str">
            <v>2406</v>
          </cell>
          <cell r="T115" t="str">
            <v>A+</v>
          </cell>
          <cell r="U115" t="str">
            <v>3699</v>
          </cell>
          <cell r="V115" t="str">
            <v>Engaged in the production and distribution of optoelectronic materials and silicon products</v>
          </cell>
          <cell r="W115" t="str">
            <v>The Company is principally engaged in the production and trading of optoelectronic materials and silicon products. The Company is engaged in the manufacture and trading of photovoltaic power generating systems, polycrystalline silicon wafers, low-temperature silver conductive epoxy products, cutter/drill coating products and solar conductive paste, among others. It products are applied in the manufacture of solar cells. The Company distributes its products within domestic market and to overseas markets.</v>
          </cell>
          <cell r="Z115" t="str">
            <v>TW97178376</v>
          </cell>
          <cell r="AA115">
            <v>6798711000</v>
          </cell>
          <cell r="AB115">
            <v>8447264000</v>
          </cell>
          <cell r="AC115">
            <v>9650586000</v>
          </cell>
          <cell r="AD115">
            <v>8554888000</v>
          </cell>
          <cell r="AE115">
            <v>6731111000</v>
          </cell>
          <cell r="AF115">
            <v>8347818000</v>
          </cell>
          <cell r="AG115">
            <v>9554735000</v>
          </cell>
          <cell r="AH115">
            <v>8468615000</v>
          </cell>
          <cell r="AI115" t="str">
            <v>n.a.</v>
          </cell>
          <cell r="AJ115" t="str">
            <v>n.a.</v>
          </cell>
          <cell r="AK115" t="str">
            <v>n.a.</v>
          </cell>
          <cell r="AL115" t="str">
            <v>n.a.</v>
          </cell>
          <cell r="AM115">
            <v>6731111000</v>
          </cell>
          <cell r="AN115">
            <v>8347818000</v>
          </cell>
          <cell r="AO115">
            <v>9554735000</v>
          </cell>
          <cell r="AP115">
            <v>8468615000</v>
          </cell>
          <cell r="AQ115">
            <v>67600000</v>
          </cell>
          <cell r="AR115">
            <v>99446000</v>
          </cell>
          <cell r="AS115">
            <v>95851000</v>
          </cell>
          <cell r="AT115">
            <v>86273000</v>
          </cell>
          <cell r="AU115">
            <v>-5739560000</v>
          </cell>
          <cell r="AV115">
            <v>-7353241000</v>
          </cell>
          <cell r="AW115">
            <v>-8000842000</v>
          </cell>
          <cell r="AX115">
            <v>-7115427000</v>
          </cell>
          <cell r="AY115">
            <v>-328727000</v>
          </cell>
          <cell r="AZ115">
            <v>-318943000</v>
          </cell>
          <cell r="BA115">
            <v>-318379000</v>
          </cell>
          <cell r="BB115">
            <v>-262825000</v>
          </cell>
          <cell r="BC115">
            <v>-702321000</v>
          </cell>
          <cell r="BD115">
            <v>-707261000</v>
          </cell>
          <cell r="BE115">
            <v>-719362000</v>
          </cell>
          <cell r="BF115">
            <v>-756155000</v>
          </cell>
          <cell r="BG115">
            <v>28103000</v>
          </cell>
          <cell r="BH115">
            <v>67819000</v>
          </cell>
          <cell r="BI115">
            <v>612003000</v>
          </cell>
          <cell r="BJ115">
            <v>420481000</v>
          </cell>
          <cell r="BK115">
            <v>-320816000</v>
          </cell>
          <cell r="BL115">
            <v>-330668000</v>
          </cell>
          <cell r="BM115">
            <v>-322792000</v>
          </cell>
          <cell r="BN115">
            <v>-368174000</v>
          </cell>
          <cell r="BO115">
            <v>-307234000</v>
          </cell>
          <cell r="BP115">
            <v>-318478000</v>
          </cell>
          <cell r="BQ115">
            <v>-310427000</v>
          </cell>
          <cell r="BR115">
            <v>-355421000</v>
          </cell>
          <cell r="BS115">
            <v>-13582000</v>
          </cell>
          <cell r="BT115">
            <v>-12190000</v>
          </cell>
          <cell r="BU115">
            <v>-12365000</v>
          </cell>
          <cell r="BV115">
            <v>-12753000</v>
          </cell>
          <cell r="BW115">
            <v>-154537000</v>
          </cell>
          <cell r="BX115">
            <v>24796000</v>
          </cell>
          <cell r="BY115">
            <v>-535475000</v>
          </cell>
          <cell r="BZ115">
            <v>151616000</v>
          </cell>
          <cell r="CA115">
            <v>6760373000</v>
          </cell>
          <cell r="CB115">
            <v>7209513000</v>
          </cell>
          <cell r="CC115">
            <v>8521870000</v>
          </cell>
          <cell r="CD115">
            <v>7893615000</v>
          </cell>
          <cell r="CE115">
            <v>1130130000</v>
          </cell>
          <cell r="CF115">
            <v>1331762000</v>
          </cell>
          <cell r="CG115">
            <v>1894410000</v>
          </cell>
          <cell r="CH115">
            <v>1498020000</v>
          </cell>
          <cell r="CI115">
            <v>816589000</v>
          </cell>
          <cell r="CJ115">
            <v>1127463000</v>
          </cell>
          <cell r="CK115">
            <v>1771528000</v>
          </cell>
          <cell r="CL115">
            <v>1175599000</v>
          </cell>
          <cell r="CM115">
            <v>1080022000</v>
          </cell>
          <cell r="CN115">
            <v>1647850000</v>
          </cell>
          <cell r="CO115">
            <v>1385490000</v>
          </cell>
          <cell r="CP115">
            <v>1932123000</v>
          </cell>
          <cell r="CQ115">
            <v>3096263000</v>
          </cell>
          <cell r="CR115">
            <v>3102438000</v>
          </cell>
          <cell r="CS115">
            <v>2791047000</v>
          </cell>
          <cell r="CT115">
            <v>2462607000</v>
          </cell>
          <cell r="CU115">
            <v>86495000</v>
          </cell>
          <cell r="CV115">
            <v>75296000</v>
          </cell>
          <cell r="CW115">
            <v>97483000</v>
          </cell>
          <cell r="CX115">
            <v>278992000</v>
          </cell>
          <cell r="CY115">
            <v>681122000</v>
          </cell>
          <cell r="CZ115">
            <v>891615000</v>
          </cell>
          <cell r="DA115">
            <v>859875000</v>
          </cell>
          <cell r="DB115">
            <v>1092731000</v>
          </cell>
          <cell r="DC115">
            <v>15329270000</v>
          </cell>
          <cell r="DD115">
            <v>14772567000</v>
          </cell>
          <cell r="DE115">
            <v>15674046000</v>
          </cell>
          <cell r="DF115">
            <v>14348098000</v>
          </cell>
          <cell r="DH115">
            <v>6731111000</v>
          </cell>
          <cell r="DI115">
            <v>-5739560000</v>
          </cell>
          <cell r="DJ115">
            <v>-1031048000</v>
          </cell>
          <cell r="DK115">
            <v>-320816000</v>
          </cell>
          <cell r="DL115">
            <v>-360313000</v>
          </cell>
          <cell r="DM115">
            <v>-5.3529499067835905E-2</v>
          </cell>
          <cell r="DN115">
            <v>-5.0809682230254456E-2</v>
          </cell>
          <cell r="DO115">
            <v>-328727000</v>
          </cell>
          <cell r="DP115">
            <v>1230946000</v>
          </cell>
          <cell r="DQ115">
            <v>786368500</v>
          </cell>
          <cell r="DS115">
            <v>8347818000</v>
          </cell>
          <cell r="DT115">
            <v>-7353241000</v>
          </cell>
          <cell r="DU115">
            <v>-1026204000</v>
          </cell>
          <cell r="DV115">
            <v>-330668000</v>
          </cell>
          <cell r="DW115">
            <v>-362295000</v>
          </cell>
          <cell r="DX115">
            <v>-4.3399963918715048E-2</v>
          </cell>
          <cell r="DY115">
            <v>-4.1594753133512734E-2</v>
          </cell>
          <cell r="DZ115">
            <v>-318943000</v>
          </cell>
          <cell r="EA115">
            <v>1613086000</v>
          </cell>
          <cell r="EB115">
            <v>875745000</v>
          </cell>
          <cell r="ED115">
            <v>9554735000</v>
          </cell>
          <cell r="EE115">
            <v>-8000842000</v>
          </cell>
          <cell r="EF115">
            <v>-1037741000</v>
          </cell>
          <cell r="EG115">
            <v>-322792000</v>
          </cell>
          <cell r="EH115">
            <v>193360000</v>
          </cell>
          <cell r="EI115">
            <v>2.0237086638195616E-2</v>
          </cell>
          <cell r="EJ115">
            <v>2.0655085390767915E-2</v>
          </cell>
          <cell r="EK115">
            <v>-318379000</v>
          </cell>
          <cell r="EL115">
            <v>1696215000</v>
          </cell>
          <cell r="EM115">
            <v>976303000</v>
          </cell>
          <cell r="EO115">
            <v>8211221333.333333</v>
          </cell>
          <cell r="EP115">
            <v>-7031214333.333333</v>
          </cell>
          <cell r="EQ115">
            <v>-1031664333.3333334</v>
          </cell>
          <cell r="ER115">
            <v>-324758666.66666669</v>
          </cell>
          <cell r="ES115">
            <v>-176416000.00000006</v>
          </cell>
          <cell r="ET115">
            <v>-2.1484745428045141E-2</v>
          </cell>
          <cell r="EU115">
            <v>-2.1032859789836732E-2</v>
          </cell>
          <cell r="EV115">
            <v>322016333.33333331</v>
          </cell>
          <cell r="EW115">
            <v>1513415666.6666667</v>
          </cell>
          <cell r="EX115">
            <v>879472166.66666663</v>
          </cell>
        </row>
        <row r="116">
          <cell r="B116" t="str">
            <v>GUNKUL ENGINEERING PCL</v>
          </cell>
          <cell r="C116" t="str">
            <v>exclude</v>
          </cell>
          <cell r="D116" t="str">
            <v>Lev SDA/SDP</v>
          </cell>
          <cell r="H116" t="str">
            <v/>
          </cell>
          <cell r="I116" t="str">
            <v>ok，sda/sdp</v>
          </cell>
          <cell r="J116" t="str">
            <v>exclude</v>
          </cell>
          <cell r="K116" t="str">
            <v>ok, sda/sdp</v>
          </cell>
          <cell r="M116" t="str">
            <v>GUNKUL ENGINEERING PCL</v>
          </cell>
          <cell r="N116" t="str">
            <v>The company operates as a quality manufacturer and well-known supplier for electrical power system and renewable energy system which satisfy all range of customers. It was incorporated in 1982 and has its registered head office located in Bangkok, Thailand.One of the company's core competency is product diversification, which has more than 5,000 quality products in order to meet customers' need. Moreover, its products are produced from its subsidiary manufacturers and imported from well-known international manufacturers in many countries such as U.S.A., Germany, Japan, and China. The company has also earned great trust from customers in both government and public sectors, covering electricity generating authority of Thailand (Egat), Metropolitan Electricity Authority (MEA), Provincial Electricity Authority (PEA), TOT Public Company Limited, Department of Alternative Energy Development and Efficiency (DEDE), Siemens, Alstom, ABB, PTT, and SCG.The company's products are grouped into five: protective and control equipment; cable and accessories; equipments and tools; street lighting equipment; and renewable energy equipment.</v>
          </cell>
          <cell r="O116" t="str">
            <v>Manufacturing; Wholesale</v>
          </cell>
          <cell r="P116" t="str">
            <v>www.gunkul.com</v>
          </cell>
          <cell r="R116" t="str">
            <v>Thailand</v>
          </cell>
          <cell r="S116" t="str">
            <v>GUNKUL</v>
          </cell>
          <cell r="T116" t="str">
            <v>B+</v>
          </cell>
          <cell r="U116" t="str">
            <v>3699</v>
          </cell>
          <cell r="V116" t="str">
            <v>Operates as a quality manufacturer and well-known supplier for electrical power system and renewable energy system which satisfy all range of customers</v>
          </cell>
          <cell r="W116" t="str">
            <v>The group principle' are a quality manufacturer and well-known supplier for Electrical Power System and Renewable Energy System which satisfy all range of customers. One of the company's core competency is "Product Diversification", which has more than 5,000 quality products in order to meet customers' need. Moreover, our products are produced from our subsidiary manufacturers and imported from well-known international manufacturers in many countries such as U.S.A., German, Japan, and China.The Company has also earned great trust from customers in both government and public sectors, covering Electricity Generating Authority of Thailand (EGAT), Metropolitan Electricity Authority (MEA), Provincial Electricity Authority (PEA), TOT Public Company Limited, Department of Alternative Energy Development and Efficiency (DEDE), Siemens, Alstom, ABB, PTT, and SCG. The company's products are grouped into 5 groups as following:
1. Protective and control equipment
2. Cable and accessories
3. Equipments and tools
4. Street lighting equipment
5. Renewable energy equipment</v>
          </cell>
          <cell r="X116" t="str">
            <v>GUNKUL ENGINEERING CO LTD</v>
          </cell>
          <cell r="Z116" t="str">
            <v>TH0107552000146</v>
          </cell>
          <cell r="AA116">
            <v>7554309000</v>
          </cell>
          <cell r="AB116">
            <v>9379993000</v>
          </cell>
          <cell r="AC116">
            <v>8726816000</v>
          </cell>
          <cell r="AD116">
            <v>7156889000</v>
          </cell>
          <cell r="AE116">
            <v>7505691000</v>
          </cell>
          <cell r="AF116">
            <v>9318162000</v>
          </cell>
          <cell r="AG116">
            <v>8649342000</v>
          </cell>
          <cell r="AH116">
            <v>7098570000</v>
          </cell>
          <cell r="AI116" t="str">
            <v>n.a.</v>
          </cell>
          <cell r="AJ116" t="str">
            <v>n.a.</v>
          </cell>
          <cell r="AK116" t="str">
            <v>n.a.</v>
          </cell>
          <cell r="AL116" t="str">
            <v>n.a.</v>
          </cell>
          <cell r="AM116">
            <v>7505691000</v>
          </cell>
          <cell r="AN116">
            <v>9318162000</v>
          </cell>
          <cell r="AO116">
            <v>8649342000</v>
          </cell>
          <cell r="AP116">
            <v>7098570000</v>
          </cell>
          <cell r="AQ116">
            <v>48618000</v>
          </cell>
          <cell r="AR116">
            <v>61831000</v>
          </cell>
          <cell r="AS116">
            <v>77474000</v>
          </cell>
          <cell r="AT116">
            <v>58319000</v>
          </cell>
          <cell r="AU116">
            <v>-2716735000</v>
          </cell>
          <cell r="AV116">
            <v>-3398804000</v>
          </cell>
          <cell r="AW116">
            <v>-3659078000</v>
          </cell>
          <cell r="AX116">
            <v>-1787719000</v>
          </cell>
          <cell r="AY116">
            <v>0</v>
          </cell>
          <cell r="AZ116">
            <v>0</v>
          </cell>
          <cell r="BA116">
            <v>0</v>
          </cell>
          <cell r="BB116">
            <v>0</v>
          </cell>
          <cell r="BC116">
            <v>-1723991000</v>
          </cell>
          <cell r="BD116">
            <v>-1604792000</v>
          </cell>
          <cell r="BE116">
            <v>-1551043000</v>
          </cell>
          <cell r="BF116">
            <v>-1365420000</v>
          </cell>
          <cell r="BG116">
            <v>3113583000</v>
          </cell>
          <cell r="BH116">
            <v>4376397000</v>
          </cell>
          <cell r="BI116">
            <v>3516695000</v>
          </cell>
          <cell r="BJ116">
            <v>4003750000</v>
          </cell>
          <cell r="BK116">
            <v>-1312593000</v>
          </cell>
          <cell r="BL116">
            <v>-1541984000</v>
          </cell>
          <cell r="BM116">
            <v>-1353456000</v>
          </cell>
          <cell r="BN116">
            <v>-1137428000</v>
          </cell>
          <cell r="BO116">
            <v>-1312593000</v>
          </cell>
          <cell r="BP116">
            <v>-1541984000</v>
          </cell>
          <cell r="BQ116">
            <v>-1353456000</v>
          </cell>
          <cell r="BR116">
            <v>-991509000</v>
          </cell>
          <cell r="BS116">
            <v>0</v>
          </cell>
          <cell r="BT116">
            <v>0</v>
          </cell>
          <cell r="BU116">
            <v>0</v>
          </cell>
          <cell r="BV116">
            <v>-145919000</v>
          </cell>
          <cell r="BW116">
            <v>3010519000</v>
          </cell>
          <cell r="BX116">
            <v>2229270000</v>
          </cell>
          <cell r="BY116">
            <v>3412336000</v>
          </cell>
          <cell r="BZ116">
            <v>2147329000</v>
          </cell>
          <cell r="CA116">
            <v>7219860000</v>
          </cell>
          <cell r="CB116">
            <v>7566816000</v>
          </cell>
          <cell r="CC116">
            <v>11782486000</v>
          </cell>
          <cell r="CD116">
            <v>7285160000</v>
          </cell>
          <cell r="CE116">
            <v>984179000</v>
          </cell>
          <cell r="CF116">
            <v>808912000</v>
          </cell>
          <cell r="CG116">
            <v>637408000</v>
          </cell>
          <cell r="CH116">
            <v>652780000</v>
          </cell>
          <cell r="CI116">
            <v>771195000</v>
          </cell>
          <cell r="CJ116">
            <v>1237023000</v>
          </cell>
          <cell r="CK116">
            <v>1595819000</v>
          </cell>
          <cell r="CL116">
            <v>1063382000</v>
          </cell>
          <cell r="CM116">
            <v>427188000</v>
          </cell>
          <cell r="CN116">
            <v>385833000</v>
          </cell>
          <cell r="CO116">
            <v>708659000</v>
          </cell>
          <cell r="CP116">
            <v>505963000</v>
          </cell>
          <cell r="CQ116">
            <v>3725893000</v>
          </cell>
          <cell r="CR116">
            <v>3868131000</v>
          </cell>
          <cell r="CS116">
            <v>6278615000</v>
          </cell>
          <cell r="CT116">
            <v>4217658000</v>
          </cell>
          <cell r="CU116">
            <v>1526741000</v>
          </cell>
          <cell r="CV116">
            <v>2139205000</v>
          </cell>
          <cell r="CW116">
            <v>1886690000</v>
          </cell>
          <cell r="CX116">
            <v>2617439000</v>
          </cell>
          <cell r="CY116">
            <v>1000251000</v>
          </cell>
          <cell r="CZ116">
            <v>1189875000</v>
          </cell>
          <cell r="DA116">
            <v>752610000</v>
          </cell>
          <cell r="DB116">
            <v>1441947000</v>
          </cell>
          <cell r="DC116">
            <v>32331461000</v>
          </cell>
          <cell r="DD116">
            <v>42485354000</v>
          </cell>
          <cell r="DE116">
            <v>46032156000</v>
          </cell>
          <cell r="DF116">
            <v>39041539000</v>
          </cell>
          <cell r="DH116">
            <v>7505691000</v>
          </cell>
          <cell r="DI116">
            <v>-2716735000</v>
          </cell>
          <cell r="DJ116">
            <v>-1723991000</v>
          </cell>
          <cell r="DK116">
            <v>-1312593000</v>
          </cell>
          <cell r="DL116">
            <v>1752372000</v>
          </cell>
          <cell r="DM116">
            <v>0.23347244111168444</v>
          </cell>
          <cell r="DN116">
            <v>0.30458453633459226</v>
          </cell>
          <cell r="DO116">
            <v>0</v>
          </cell>
          <cell r="DP116">
            <v>896545500</v>
          </cell>
          <cell r="DQ116">
            <v>1095063000</v>
          </cell>
          <cell r="DS116">
            <v>9318162000</v>
          </cell>
          <cell r="DT116">
            <v>-3398804000</v>
          </cell>
          <cell r="DU116">
            <v>-1604792000</v>
          </cell>
          <cell r="DV116">
            <v>-1541984000</v>
          </cell>
          <cell r="DW116">
            <v>2772582000</v>
          </cell>
          <cell r="DX116">
            <v>0.2975460181954338</v>
          </cell>
          <cell r="DY116">
            <v>0.42358079803470433</v>
          </cell>
          <cell r="DZ116">
            <v>0</v>
          </cell>
          <cell r="EA116">
            <v>723160000</v>
          </cell>
          <cell r="EB116">
            <v>971242500</v>
          </cell>
          <cell r="ED116">
            <v>8649342000</v>
          </cell>
          <cell r="EE116">
            <v>-3659078000</v>
          </cell>
          <cell r="EF116">
            <v>-1551043000</v>
          </cell>
          <cell r="EG116">
            <v>-1353456000</v>
          </cell>
          <cell r="EH116">
            <v>2085765000</v>
          </cell>
          <cell r="EI116">
            <v>0.24114724565175016</v>
          </cell>
          <cell r="EJ116">
            <v>0.31777870511765155</v>
          </cell>
          <cell r="EK116">
            <v>0</v>
          </cell>
          <cell r="EL116">
            <v>645094000</v>
          </cell>
          <cell r="EM116">
            <v>1097278500</v>
          </cell>
          <cell r="EO116">
            <v>8491065000</v>
          </cell>
          <cell r="EP116">
            <v>-3258205666.6666665</v>
          </cell>
          <cell r="EQ116">
            <v>-1626608666.6666667</v>
          </cell>
          <cell r="ER116">
            <v>-1402677666.6666667</v>
          </cell>
          <cell r="ES116">
            <v>2203573000</v>
          </cell>
          <cell r="ET116">
            <v>0.25951668018087248</v>
          </cell>
          <cell r="EU116">
            <v>0.35046931272437404</v>
          </cell>
          <cell r="EV116">
            <v>0</v>
          </cell>
          <cell r="EW116">
            <v>754933166.66666663</v>
          </cell>
          <cell r="EX116">
            <v>1054528000</v>
          </cell>
        </row>
        <row r="117">
          <cell r="B117" t="str">
            <v>SHENZHEN SINEXCEL ELECTRIC CO.,LTD.</v>
          </cell>
          <cell r="C117" t="str">
            <v>exclude</v>
          </cell>
          <cell r="D117" t="str">
            <v>Lev SDA/SDP</v>
          </cell>
          <cell r="H117" t="str">
            <v/>
          </cell>
          <cell r="I117" t="str">
            <v>ok，sda/sdp</v>
          </cell>
          <cell r="J117" t="str">
            <v>exclude</v>
          </cell>
          <cell r="K117" t="str">
            <v>ok, sda/sdp</v>
          </cell>
          <cell r="M117" t="str">
            <v>SHENZHEN SINEXCEL ELECTRIC CO.,LTD.</v>
          </cell>
          <cell r="N117" t="str">
            <v>This company is primarily engaged in the manufacture and supply of electrical power equipment. It has consistently been specialized in power quality and power conversion system, including PV inverter, inverter/charger, EV charger, battery formation equipment, and energy storage / microgrid solution. It was founded in 2007. The company has a registered office located in Shenzhen, Guangdong, China.The company continuously explores and breaks through the limit of global smart energy application. It specializes in power electronic technical services. The company provides key devices for the Internet of Energy. As a provider for core equipment of energy-interconnection, it has been always dedicated to the solution for smart electric power to optimize the structure of power and comprehensively enhance the creativity and productivity.The company is specialized in every power stage of the power utilization in the Internet of Energy, providing customers with stable and highly efficient power energy configuration solutions. It creates advanced power electronic technologies and develops a more environmentally friendly, economic and highly efficient new energy system to enable every one to enjoy changes brought by power energy technologies.Its Vision: Becomes the world-class power electronic technology company. Becomes the leading brand of power quality in the world. Becomes a respected everlasting company.Its Mission: With its efforts, create value, share value, improve employees' living, and experience a wonderful life.</v>
          </cell>
          <cell r="O117" t="str">
            <v>Manufacturing; Wholesale</v>
          </cell>
          <cell r="P117" t="str">
            <v>www.sinexcel.com</v>
          </cell>
          <cell r="R117" t="str">
            <v>China</v>
          </cell>
          <cell r="S117" t="str">
            <v>300693</v>
          </cell>
          <cell r="T117" t="str">
            <v>A+</v>
          </cell>
          <cell r="U117" t="str">
            <v>3699</v>
          </cell>
          <cell r="V117" t="str">
            <v>Engaged in the manufacture and supply of electrical power equipment</v>
          </cell>
          <cell r="W117" t="str">
            <v>The Company is mainly engaged in power electronics technology, engaged in electronic equipment research and development, production, sales and services.</v>
          </cell>
          <cell r="Z117" t="str">
            <v>CN46161PC</v>
          </cell>
          <cell r="AA117">
            <v>1526638000</v>
          </cell>
          <cell r="AB117">
            <v>1040633000</v>
          </cell>
          <cell r="AC117">
            <v>790124000</v>
          </cell>
          <cell r="AD117">
            <v>641955000</v>
          </cell>
          <cell r="AE117">
            <v>1465761000</v>
          </cell>
          <cell r="AF117">
            <v>998727000</v>
          </cell>
          <cell r="AG117">
            <v>756227000</v>
          </cell>
          <cell r="AH117">
            <v>626984000</v>
          </cell>
          <cell r="AI117">
            <v>-9183000</v>
          </cell>
          <cell r="AJ117">
            <v>-6763000</v>
          </cell>
          <cell r="AK117">
            <v>-5158000</v>
          </cell>
          <cell r="AL117">
            <v>-5030000</v>
          </cell>
          <cell r="AM117">
            <v>1456578000</v>
          </cell>
          <cell r="AN117">
            <v>991964000</v>
          </cell>
          <cell r="AO117">
            <v>751069000</v>
          </cell>
          <cell r="AP117">
            <v>621954000</v>
          </cell>
          <cell r="AQ117">
            <v>70060000</v>
          </cell>
          <cell r="AR117">
            <v>48669000</v>
          </cell>
          <cell r="AS117">
            <v>39055000</v>
          </cell>
          <cell r="AT117">
            <v>20001000</v>
          </cell>
          <cell r="AU117">
            <v>-800169000</v>
          </cell>
          <cell r="AV117">
            <v>-547188000</v>
          </cell>
          <cell r="AW117">
            <v>-363619000</v>
          </cell>
          <cell r="AX117">
            <v>-314182000</v>
          </cell>
          <cell r="AY117" t="str">
            <v>n.a.</v>
          </cell>
          <cell r="AZ117" t="str">
            <v>n.a.</v>
          </cell>
          <cell r="BA117" t="str">
            <v>n.a.</v>
          </cell>
          <cell r="BB117" t="str">
            <v>n.a.</v>
          </cell>
          <cell r="BC117">
            <v>-436598000</v>
          </cell>
          <cell r="BD117">
            <v>-328057000</v>
          </cell>
          <cell r="BE117">
            <v>-245554000</v>
          </cell>
          <cell r="BF117">
            <v>-229296000</v>
          </cell>
          <cell r="BG117">
            <v>289871000</v>
          </cell>
          <cell r="BH117">
            <v>165388000</v>
          </cell>
          <cell r="BI117">
            <v>180951000</v>
          </cell>
          <cell r="BJ117">
            <v>98477000</v>
          </cell>
          <cell r="BK117">
            <v>-25172000</v>
          </cell>
          <cell r="BL117">
            <v>-16780000</v>
          </cell>
          <cell r="BM117">
            <v>-28672000</v>
          </cell>
          <cell r="BN117">
            <v>-10225000</v>
          </cell>
          <cell r="BO117">
            <v>-18432000</v>
          </cell>
          <cell r="BP117">
            <v>-10856000</v>
          </cell>
          <cell r="BQ117">
            <v>-22397000</v>
          </cell>
          <cell r="BR117">
            <v>-5464000</v>
          </cell>
          <cell r="BS117">
            <v>-6740000</v>
          </cell>
          <cell r="BT117">
            <v>-5924000</v>
          </cell>
          <cell r="BU117">
            <v>-6275000</v>
          </cell>
          <cell r="BV117">
            <v>-4761000</v>
          </cell>
          <cell r="BW117">
            <v>223545000</v>
          </cell>
          <cell r="BX117">
            <v>113450000</v>
          </cell>
          <cell r="BY117">
            <v>106101000</v>
          </cell>
          <cell r="BZ117">
            <v>62051000</v>
          </cell>
          <cell r="CA117">
            <v>1723453000</v>
          </cell>
          <cell r="CB117">
            <v>1082525000</v>
          </cell>
          <cell r="CC117">
            <v>964223000</v>
          </cell>
          <cell r="CD117">
            <v>935557000</v>
          </cell>
          <cell r="CE117">
            <v>482558000</v>
          </cell>
          <cell r="CF117">
            <v>271546000</v>
          </cell>
          <cell r="CG117">
            <v>142734000</v>
          </cell>
          <cell r="CH117">
            <v>112420000</v>
          </cell>
          <cell r="CI117">
            <v>551416000</v>
          </cell>
          <cell r="CJ117">
            <v>379362000</v>
          </cell>
          <cell r="CK117">
            <v>365753000</v>
          </cell>
          <cell r="CL117">
            <v>323762000</v>
          </cell>
          <cell r="CM117">
            <v>146015000</v>
          </cell>
          <cell r="CN117">
            <v>125989000</v>
          </cell>
          <cell r="CO117">
            <v>86571000</v>
          </cell>
          <cell r="CP117">
            <v>61709000</v>
          </cell>
          <cell r="CQ117">
            <v>531621000</v>
          </cell>
          <cell r="CR117">
            <v>296787000</v>
          </cell>
          <cell r="CS117">
            <v>364010000</v>
          </cell>
          <cell r="CT117">
            <v>434568000</v>
          </cell>
          <cell r="CU117">
            <v>246874000</v>
          </cell>
          <cell r="CV117">
            <v>73778000</v>
          </cell>
          <cell r="CW117">
            <v>170978000</v>
          </cell>
          <cell r="CX117">
            <v>251634000</v>
          </cell>
          <cell r="CY117">
            <v>198633000</v>
          </cell>
          <cell r="CZ117">
            <v>87882000</v>
          </cell>
          <cell r="DA117">
            <v>134557000</v>
          </cell>
          <cell r="DB117">
            <v>8209000</v>
          </cell>
          <cell r="DC117">
            <v>2260720000</v>
          </cell>
          <cell r="DD117">
            <v>1508369000</v>
          </cell>
          <cell r="DE117">
            <v>1241943000</v>
          </cell>
          <cell r="DF117">
            <v>1076380000</v>
          </cell>
          <cell r="DH117">
            <v>1456578000</v>
          </cell>
          <cell r="DI117">
            <v>-800169000</v>
          </cell>
          <cell r="DJ117">
            <v>-436598000</v>
          </cell>
          <cell r="DK117">
            <v>-25172000</v>
          </cell>
          <cell r="DL117">
            <v>194639000</v>
          </cell>
          <cell r="DM117">
            <v>0.13362758465389427</v>
          </cell>
          <cell r="DN117">
            <v>0.15423804161690857</v>
          </cell>
          <cell r="DO117" t="str">
            <v>n.a.</v>
          </cell>
          <cell r="DP117">
            <v>377052000</v>
          </cell>
          <cell r="DQ117">
            <v>143257500</v>
          </cell>
          <cell r="DS117">
            <v>991964000</v>
          </cell>
          <cell r="DT117">
            <v>-547188000</v>
          </cell>
          <cell r="DU117">
            <v>-328057000</v>
          </cell>
          <cell r="DV117">
            <v>-16780000</v>
          </cell>
          <cell r="DW117">
            <v>99939000</v>
          </cell>
          <cell r="DX117">
            <v>0.10074861587718908</v>
          </cell>
          <cell r="DY117">
            <v>0.11203609764300328</v>
          </cell>
          <cell r="DZ117" t="str">
            <v>n.a.</v>
          </cell>
          <cell r="EA117">
            <v>207140000</v>
          </cell>
          <cell r="EB117">
            <v>111219500</v>
          </cell>
          <cell r="ED117">
            <v>751069000</v>
          </cell>
          <cell r="EE117">
            <v>-363619000</v>
          </cell>
          <cell r="EF117">
            <v>-245554000</v>
          </cell>
          <cell r="EG117">
            <v>-28672000</v>
          </cell>
          <cell r="EH117">
            <v>113224000</v>
          </cell>
          <cell r="EI117">
            <v>0.15075046367244554</v>
          </cell>
          <cell r="EJ117">
            <v>0.17751021016077573</v>
          </cell>
          <cell r="EK117" t="str">
            <v>n.a.</v>
          </cell>
          <cell r="EL117">
            <v>127577000</v>
          </cell>
          <cell r="EM117">
            <v>71383000</v>
          </cell>
          <cell r="EO117">
            <v>1066537000</v>
          </cell>
          <cell r="EP117">
            <v>-570325333.33333337</v>
          </cell>
          <cell r="EQ117">
            <v>-336736333.33333331</v>
          </cell>
          <cell r="ER117">
            <v>-23541333.333333332</v>
          </cell>
          <cell r="ES117">
            <v>135933999.99999997</v>
          </cell>
          <cell r="ET117">
            <v>0.12745361858050866</v>
          </cell>
          <cell r="EU117">
            <v>0.14607088092344422</v>
          </cell>
          <cell r="EV117" t="e">
            <v>#VALUE!</v>
          </cell>
          <cell r="EW117">
            <v>237256333.33333334</v>
          </cell>
          <cell r="EX117">
            <v>108620000</v>
          </cell>
        </row>
        <row r="118">
          <cell r="B118" t="str">
            <v>JIANGSU WUYANG PARKING INDUSTRY GROUP CO.,LTD.</v>
          </cell>
          <cell r="C118" t="str">
            <v>exclude</v>
          </cell>
          <cell r="D118" t="str">
            <v>Lev SDA/SDP</v>
          </cell>
          <cell r="H118" t="str">
            <v/>
          </cell>
          <cell r="I118" t="str">
            <v>ok，sda/sdp</v>
          </cell>
          <cell r="J118" t="str">
            <v>exclude</v>
          </cell>
          <cell r="K118" t="str">
            <v>ok, sda/sdp</v>
          </cell>
          <cell r="M118" t="str">
            <v>JIANGSU WUYANG PARKING INDUSTRY GROUP CO.,LTD.</v>
          </cell>
          <cell r="N118" t="str">
            <v>This company is engaged in the research and development, design, production, and distribution of bulk materials handling devices and related equipment. It was incorporated in 2003 and has its registered business office in Xuzhou, China. The company offers hydraulic automatic conveyor tensioning devices, hydraulic conveyor belt unit volumes, disc brakes, GLW-type gravity reciprocating feeders, GLD belt feeders, GLZ double plastid feeders, mine water resource fine filtration systems, circular vibrating screens, thick sieves, elastic rod shakers, and high frequency screens. It has state-of-the-art technology and equipment for manufacturing, as well as employs certified staff skilled in manufacturing operations in compliance with the standards and other technical specifications.</v>
          </cell>
          <cell r="O118" t="str">
            <v>Manufacturing</v>
          </cell>
          <cell r="P118" t="str">
            <v>www.wuyangkeji.com</v>
          </cell>
          <cell r="R118" t="str">
            <v>China</v>
          </cell>
          <cell r="S118" t="str">
            <v>300420</v>
          </cell>
          <cell r="T118" t="str">
            <v>A+</v>
          </cell>
          <cell r="U118" t="str">
            <v>3699</v>
          </cell>
          <cell r="V118" t="str">
            <v>Engaged in the research and development, design, production, and distribution of bulk materials handling devices and related equipment</v>
          </cell>
          <cell r="W118" t="str">
            <v>The Company mainly engaged in electromechanical equipment, hydraulic equipment, environmental protection equipment, washing equipment, change heat exchanger equipment development, development, production, sales, mechanical and electrical equipment installation, repair and replacement, leasing.</v>
          </cell>
          <cell r="X118" t="str">
            <v>XUZHOU WUYANG TECHNOLOGY COMPANY LIMITED</v>
          </cell>
          <cell r="Z118" t="str">
            <v>CN42567PC</v>
          </cell>
          <cell r="AA118">
            <v>1469320000</v>
          </cell>
          <cell r="AB118">
            <v>1596324000</v>
          </cell>
          <cell r="AC118">
            <v>1654139000</v>
          </cell>
          <cell r="AD118">
            <v>1297607000</v>
          </cell>
          <cell r="AE118">
            <v>1444138000</v>
          </cell>
          <cell r="AF118">
            <v>1540104000</v>
          </cell>
          <cell r="AG118">
            <v>1620686000</v>
          </cell>
          <cell r="AH118">
            <v>1279778000</v>
          </cell>
          <cell r="AI118">
            <v>-11731000</v>
          </cell>
          <cell r="AJ118">
            <v>-13717000</v>
          </cell>
          <cell r="AK118">
            <v>-13182000</v>
          </cell>
          <cell r="AL118">
            <v>-8925000</v>
          </cell>
          <cell r="AM118">
            <v>1432407000</v>
          </cell>
          <cell r="AN118">
            <v>1526387000</v>
          </cell>
          <cell r="AO118">
            <v>1607504000</v>
          </cell>
          <cell r="AP118">
            <v>1270853000</v>
          </cell>
          <cell r="AQ118">
            <v>36913000</v>
          </cell>
          <cell r="AR118">
            <v>69937000</v>
          </cell>
          <cell r="AS118">
            <v>46635000</v>
          </cell>
          <cell r="AT118">
            <v>26754000</v>
          </cell>
          <cell r="AU118">
            <v>-1022100000</v>
          </cell>
          <cell r="AV118">
            <v>-1238927000</v>
          </cell>
          <cell r="AW118">
            <v>-1063065000</v>
          </cell>
          <cell r="AX118">
            <v>-807758000</v>
          </cell>
          <cell r="AY118" t="str">
            <v>n.a.</v>
          </cell>
          <cell r="AZ118" t="str">
            <v>n.a.</v>
          </cell>
          <cell r="BA118" t="str">
            <v>n.a.</v>
          </cell>
          <cell r="BB118" t="str">
            <v>n.a.</v>
          </cell>
          <cell r="BC118">
            <v>-284138000</v>
          </cell>
          <cell r="BD118">
            <v>-352257000</v>
          </cell>
          <cell r="BE118">
            <v>-288084000</v>
          </cell>
          <cell r="BF118">
            <v>-240445000</v>
          </cell>
          <cell r="BG118">
            <v>163082000</v>
          </cell>
          <cell r="BH118">
            <v>5140000</v>
          </cell>
          <cell r="BI118">
            <v>302990000</v>
          </cell>
          <cell r="BJ118">
            <v>249404000</v>
          </cell>
          <cell r="BK118">
            <v>-64399000</v>
          </cell>
          <cell r="BL118">
            <v>-119490000</v>
          </cell>
          <cell r="BM118">
            <v>-79593000</v>
          </cell>
          <cell r="BN118">
            <v>-30292000</v>
          </cell>
          <cell r="BO118">
            <v>-38526000</v>
          </cell>
          <cell r="BP118">
            <v>-35101000</v>
          </cell>
          <cell r="BQ118">
            <v>-28326000</v>
          </cell>
          <cell r="BR118">
            <v>-23404000</v>
          </cell>
          <cell r="BS118">
            <v>-25873000</v>
          </cell>
          <cell r="BT118">
            <v>-84389000</v>
          </cell>
          <cell r="BU118">
            <v>-51267000</v>
          </cell>
          <cell r="BV118">
            <v>-6888000</v>
          </cell>
          <cell r="BW118">
            <v>54666000</v>
          </cell>
          <cell r="BX118">
            <v>-177177000</v>
          </cell>
          <cell r="BY118">
            <v>148417000</v>
          </cell>
          <cell r="BZ118">
            <v>155397000</v>
          </cell>
          <cell r="CA118">
            <v>2291084000</v>
          </cell>
          <cell r="CB118">
            <v>2677914000</v>
          </cell>
          <cell r="CC118">
            <v>2701634000</v>
          </cell>
          <cell r="CD118">
            <v>1616269000</v>
          </cell>
          <cell r="CE118">
            <v>485067000</v>
          </cell>
          <cell r="CF118">
            <v>624626000</v>
          </cell>
          <cell r="CG118">
            <v>600028000</v>
          </cell>
          <cell r="CH118">
            <v>437041000</v>
          </cell>
          <cell r="CI118">
            <v>795844000</v>
          </cell>
          <cell r="CJ118">
            <v>885784000</v>
          </cell>
          <cell r="CK118">
            <v>923688000</v>
          </cell>
          <cell r="CL118">
            <v>795125000</v>
          </cell>
          <cell r="CM118">
            <v>385212000</v>
          </cell>
          <cell r="CN118">
            <v>470296000</v>
          </cell>
          <cell r="CO118">
            <v>364202000</v>
          </cell>
          <cell r="CP118">
            <v>140208000</v>
          </cell>
          <cell r="CQ118">
            <v>570009000</v>
          </cell>
          <cell r="CR118">
            <v>654158000</v>
          </cell>
          <cell r="CS118">
            <v>777536000</v>
          </cell>
          <cell r="CT118">
            <v>200762000</v>
          </cell>
          <cell r="CU118">
            <v>302334000</v>
          </cell>
          <cell r="CV118">
            <v>411108000</v>
          </cell>
          <cell r="CW118">
            <v>136088000</v>
          </cell>
          <cell r="CX118">
            <v>66000000</v>
          </cell>
          <cell r="CY118">
            <v>4586000</v>
          </cell>
          <cell r="CZ118">
            <v>44695000</v>
          </cell>
          <cell r="DA118">
            <v>37322000</v>
          </cell>
          <cell r="DB118">
            <v>10141000</v>
          </cell>
          <cell r="DC118">
            <v>3558880000</v>
          </cell>
          <cell r="DD118">
            <v>3944692000</v>
          </cell>
          <cell r="DE118">
            <v>3948351000</v>
          </cell>
          <cell r="DF118">
            <v>2801808000</v>
          </cell>
          <cell r="DH118">
            <v>1432407000</v>
          </cell>
          <cell r="DI118">
            <v>-1022100000</v>
          </cell>
          <cell r="DJ118">
            <v>-284138000</v>
          </cell>
          <cell r="DK118">
            <v>-64399000</v>
          </cell>
          <cell r="DL118">
            <v>61770000</v>
          </cell>
          <cell r="DM118">
            <v>4.3123218470727941E-2</v>
          </cell>
          <cell r="DN118">
            <v>4.5066636899485424E-2</v>
          </cell>
          <cell r="DO118" t="str">
            <v>n.a.</v>
          </cell>
          <cell r="DP118">
            <v>554846500</v>
          </cell>
          <cell r="DQ118">
            <v>24640500</v>
          </cell>
          <cell r="DS118">
            <v>1526387000</v>
          </cell>
          <cell r="DT118">
            <v>-1238927000</v>
          </cell>
          <cell r="DU118">
            <v>-352257000</v>
          </cell>
          <cell r="DV118">
            <v>-119490000</v>
          </cell>
          <cell r="DW118">
            <v>-184287000</v>
          </cell>
          <cell r="DX118">
            <v>-0.1207341257492366</v>
          </cell>
          <cell r="DY118">
            <v>-0.10772771433949425</v>
          </cell>
          <cell r="DZ118" t="str">
            <v>n.a.</v>
          </cell>
          <cell r="EA118">
            <v>612327000</v>
          </cell>
          <cell r="EB118">
            <v>41008500</v>
          </cell>
          <cell r="ED118">
            <v>1607504000</v>
          </cell>
          <cell r="EE118">
            <v>-1063065000</v>
          </cell>
          <cell r="EF118">
            <v>-288084000</v>
          </cell>
          <cell r="EG118">
            <v>-79593000</v>
          </cell>
          <cell r="EH118">
            <v>176762000</v>
          </cell>
          <cell r="EI118">
            <v>0.1099605350904259</v>
          </cell>
          <cell r="EJ118">
            <v>0.12354568468668704</v>
          </cell>
          <cell r="EK118" t="str">
            <v>n.a.</v>
          </cell>
          <cell r="EL118">
            <v>518534500</v>
          </cell>
          <cell r="EM118">
            <v>23731500</v>
          </cell>
          <cell r="EO118">
            <v>1522099333.3333333</v>
          </cell>
          <cell r="EP118">
            <v>-1108030666.6666667</v>
          </cell>
          <cell r="EQ118">
            <v>-308159666.66666669</v>
          </cell>
          <cell r="ER118">
            <v>-87827333.333333328</v>
          </cell>
          <cell r="ES118">
            <v>18081666.666666493</v>
          </cell>
          <cell r="ET118">
            <v>1.1879426178492837E-2</v>
          </cell>
          <cell r="EU118">
            <v>1.202224353304349E-2</v>
          </cell>
          <cell r="EV118" t="e">
            <v>#VALUE!</v>
          </cell>
          <cell r="EW118">
            <v>561902666.66666663</v>
          </cell>
          <cell r="EX118">
            <v>29793500</v>
          </cell>
        </row>
        <row r="119">
          <cell r="B119" t="str">
            <v>SHINE EARTH (FUJIAN) NEW ENERGY CO., LTD.</v>
          </cell>
          <cell r="C119" t="str">
            <v>exclude</v>
          </cell>
          <cell r="D119" t="str">
            <v>Lev SDA/SDP</v>
          </cell>
          <cell r="H119" t="str">
            <v/>
          </cell>
          <cell r="I119" t="str">
            <v>ok，sda/sdp</v>
          </cell>
          <cell r="J119" t="str">
            <v>exclude</v>
          </cell>
          <cell r="K119" t="str">
            <v>ok, sda/sdp</v>
          </cell>
          <cell r="M119" t="str">
            <v>SHINE EARTH (FUJIAN) NEW ENERGY CO., LTD.</v>
          </cell>
          <cell r="N119" t="str">
            <v>This company is engaged in the manufacture and sale of integrated crystalline silicon solar cells and modules. The company was founded in 2010. It is located in Fujian, China.The company's main products are solar cell and module with TUV international certification by TUV SUD Product Service GmbH and CQC certification grant by China Quality Certification Center. It has passed ISO9001:2008 Quality Management System Certification, ISO14001:2004 Environmental Management System Certification, OHSAS18001-1999 Occupational Health and Safety Management System Certification, and won the ‘Quanzhou Intellectual Property Pilot Enterprises’, ‘Quanzhou Advanced Enterprise of Labor Employment and Management’, ‘Vice President of Quanzhou Enterprise Technology Innovation Association’, and other certificates and honors.</v>
          </cell>
          <cell r="O119" t="str">
            <v>Manufacturing; Wholesale</v>
          </cell>
          <cell r="R119" t="str">
            <v>China</v>
          </cell>
          <cell r="S119" t="str">
            <v>838982</v>
          </cell>
          <cell r="T119" t="str">
            <v>B+</v>
          </cell>
          <cell r="U119" t="str">
            <v>3691</v>
          </cell>
          <cell r="V119" t="str">
            <v>Engaged in the manufacture and sale of integrated crystalline silicon solar cells and modules</v>
          </cell>
          <cell r="W119" t="str">
            <v>The Company's main focus is on the research and development, production and sales of crystalline silicon solar cells, to provide customers with the best comprehensive value of the battery chip.</v>
          </cell>
          <cell r="Z119" t="str">
            <v>CN52435PC</v>
          </cell>
          <cell r="AA119">
            <v>1454930000</v>
          </cell>
          <cell r="AB119">
            <v>820356000</v>
          </cell>
          <cell r="AC119">
            <v>520157000</v>
          </cell>
          <cell r="AD119">
            <v>764005000</v>
          </cell>
          <cell r="AE119">
            <v>1370644000</v>
          </cell>
          <cell r="AF119">
            <v>804999000</v>
          </cell>
          <cell r="AG119">
            <v>490733000</v>
          </cell>
          <cell r="AH119">
            <v>749051000</v>
          </cell>
          <cell r="AI119">
            <v>-10318000</v>
          </cell>
          <cell r="AJ119">
            <v>-3822000</v>
          </cell>
          <cell r="AK119">
            <v>-3632000</v>
          </cell>
          <cell r="AL119">
            <v>-3580000</v>
          </cell>
          <cell r="AM119">
            <v>1360326000</v>
          </cell>
          <cell r="AN119">
            <v>801177000</v>
          </cell>
          <cell r="AO119">
            <v>487101000</v>
          </cell>
          <cell r="AP119">
            <v>745471000</v>
          </cell>
          <cell r="AQ119">
            <v>94604000</v>
          </cell>
          <cell r="AR119">
            <v>19179000</v>
          </cell>
          <cell r="AS119">
            <v>33056000</v>
          </cell>
          <cell r="AT119">
            <v>18534000</v>
          </cell>
          <cell r="AU119">
            <v>-1158874000</v>
          </cell>
          <cell r="AV119">
            <v>-726493000</v>
          </cell>
          <cell r="AW119">
            <v>-422219000</v>
          </cell>
          <cell r="AX119">
            <v>-610851000</v>
          </cell>
          <cell r="AY119" t="str">
            <v>n.a.</v>
          </cell>
          <cell r="AZ119" t="str">
            <v>n.a.</v>
          </cell>
          <cell r="BA119" t="str">
            <v>n.a.</v>
          </cell>
          <cell r="BB119" t="str">
            <v>n.a.</v>
          </cell>
          <cell r="BC119">
            <v>-130421000</v>
          </cell>
          <cell r="BD119">
            <v>-56941000</v>
          </cell>
          <cell r="BE119">
            <v>-53623000</v>
          </cell>
          <cell r="BF119">
            <v>-38308000</v>
          </cell>
          <cell r="BG119">
            <v>165635000</v>
          </cell>
          <cell r="BH119">
            <v>36922000</v>
          </cell>
          <cell r="BI119">
            <v>44315000</v>
          </cell>
          <cell r="BJ119">
            <v>114846000</v>
          </cell>
          <cell r="BK119">
            <v>-35302000</v>
          </cell>
          <cell r="BL119">
            <v>-200124000</v>
          </cell>
          <cell r="BM119">
            <v>-106546000</v>
          </cell>
          <cell r="BN119">
            <v>-47949000</v>
          </cell>
          <cell r="BO119">
            <v>-33939000</v>
          </cell>
          <cell r="BP119">
            <v>-198763000</v>
          </cell>
          <cell r="BQ119">
            <v>-104899000</v>
          </cell>
          <cell r="BR119">
            <v>-46411000</v>
          </cell>
          <cell r="BS119">
            <v>-1363000</v>
          </cell>
          <cell r="BT119">
            <v>-1361000</v>
          </cell>
          <cell r="BU119">
            <v>-1647000</v>
          </cell>
          <cell r="BV119">
            <v>-1538000</v>
          </cell>
          <cell r="BW119">
            <v>116606000</v>
          </cell>
          <cell r="BX119">
            <v>-176263000</v>
          </cell>
          <cell r="BY119">
            <v>-66570000</v>
          </cell>
          <cell r="BZ119">
            <v>45453000</v>
          </cell>
          <cell r="CA119">
            <v>438603000</v>
          </cell>
          <cell r="CB119">
            <v>285512000</v>
          </cell>
          <cell r="CC119">
            <v>171717000</v>
          </cell>
          <cell r="CD119">
            <v>168386000</v>
          </cell>
          <cell r="CE119">
            <v>91862000</v>
          </cell>
          <cell r="CF119">
            <v>57136000</v>
          </cell>
          <cell r="CG119">
            <v>46464000</v>
          </cell>
          <cell r="CH119">
            <v>56251000</v>
          </cell>
          <cell r="CI119">
            <v>42111000</v>
          </cell>
          <cell r="CJ119">
            <v>25588000</v>
          </cell>
          <cell r="CK119">
            <v>14220000</v>
          </cell>
          <cell r="CL119">
            <v>37692000</v>
          </cell>
          <cell r="CM119">
            <v>129848000</v>
          </cell>
          <cell r="CN119">
            <v>118106000</v>
          </cell>
          <cell r="CO119">
            <v>48713000</v>
          </cell>
          <cell r="CP119">
            <v>13142000</v>
          </cell>
          <cell r="CQ119">
            <v>149489000</v>
          </cell>
          <cell r="CR119">
            <v>73898000</v>
          </cell>
          <cell r="CS119">
            <v>50604000</v>
          </cell>
          <cell r="CT119">
            <v>51301000</v>
          </cell>
          <cell r="CU119">
            <v>101760000</v>
          </cell>
          <cell r="CV119">
            <v>71018000</v>
          </cell>
          <cell r="CW119">
            <v>0</v>
          </cell>
          <cell r="CX119">
            <v>20033000</v>
          </cell>
          <cell r="CY119">
            <v>16688000</v>
          </cell>
          <cell r="CZ119">
            <v>15832000</v>
          </cell>
          <cell r="DA119">
            <v>91310000</v>
          </cell>
          <cell r="DB119">
            <v>136103000</v>
          </cell>
          <cell r="DC119">
            <v>862876000</v>
          </cell>
          <cell r="DD119">
            <v>723808000</v>
          </cell>
          <cell r="DE119">
            <v>793710000</v>
          </cell>
          <cell r="DF119">
            <v>734161000</v>
          </cell>
          <cell r="DH119">
            <v>1360326000</v>
          </cell>
          <cell r="DI119">
            <v>-1158874000</v>
          </cell>
          <cell r="DJ119">
            <v>-130421000</v>
          </cell>
          <cell r="DK119">
            <v>-35302000</v>
          </cell>
          <cell r="DL119">
            <v>35729000</v>
          </cell>
          <cell r="DM119">
            <v>2.6265027647784427E-2</v>
          </cell>
          <cell r="DN119">
            <v>2.6973487030394906E-2</v>
          </cell>
          <cell r="DO119" t="str">
            <v>n.a.</v>
          </cell>
          <cell r="DP119">
            <v>74499000</v>
          </cell>
          <cell r="DQ119">
            <v>16260000</v>
          </cell>
          <cell r="DS119">
            <v>801177000</v>
          </cell>
          <cell r="DT119">
            <v>-726493000</v>
          </cell>
          <cell r="DU119">
            <v>-56941000</v>
          </cell>
          <cell r="DV119">
            <v>-200124000</v>
          </cell>
          <cell r="DW119">
            <v>-182381000</v>
          </cell>
          <cell r="DX119">
            <v>-0.22764133268928088</v>
          </cell>
          <cell r="DY119">
            <v>-0.18542983738630564</v>
          </cell>
          <cell r="DZ119" t="str">
            <v>n.a.</v>
          </cell>
          <cell r="EA119">
            <v>51800000</v>
          </cell>
          <cell r="EB119">
            <v>53571000</v>
          </cell>
          <cell r="ED119">
            <v>487101000</v>
          </cell>
          <cell r="EE119">
            <v>-422219000</v>
          </cell>
          <cell r="EF119">
            <v>-53623000</v>
          </cell>
          <cell r="EG119">
            <v>-106546000</v>
          </cell>
          <cell r="EH119">
            <v>-95287000</v>
          </cell>
          <cell r="EI119">
            <v>-0.19562062077474693</v>
          </cell>
          <cell r="EJ119">
            <v>-0.16361429150325899</v>
          </cell>
          <cell r="EK119" t="str">
            <v>n.a.</v>
          </cell>
          <cell r="EL119">
            <v>51357500</v>
          </cell>
          <cell r="EM119">
            <v>113706500</v>
          </cell>
          <cell r="EO119">
            <v>882868000</v>
          </cell>
          <cell r="EP119">
            <v>-769195333.33333337</v>
          </cell>
          <cell r="EQ119">
            <v>-80328333.333333328</v>
          </cell>
          <cell r="ER119">
            <v>-113990666.66666667</v>
          </cell>
          <cell r="ES119">
            <v>-80646333.333333373</v>
          </cell>
          <cell r="ET119">
            <v>-9.1345856156677299E-2</v>
          </cell>
          <cell r="EU119">
            <v>-8.3700190587028156E-2</v>
          </cell>
          <cell r="EV119" t="e">
            <v>#VALUE!</v>
          </cell>
          <cell r="EW119">
            <v>59218833.333333336</v>
          </cell>
          <cell r="EX119">
            <v>61179166.666666664</v>
          </cell>
        </row>
        <row r="120">
          <cell r="B120" t="str">
            <v>TAIWAN SANYO ELECTRIC CO.,LTD.</v>
          </cell>
          <cell r="C120" t="str">
            <v>exclude</v>
          </cell>
          <cell r="D120" t="str">
            <v>Lev SDA/SDP</v>
          </cell>
          <cell r="H120" t="str">
            <v/>
          </cell>
          <cell r="I120" t="str">
            <v>ok，sda/sdp</v>
          </cell>
          <cell r="J120" t="str">
            <v>exclude</v>
          </cell>
          <cell r="K120" t="str">
            <v>ok, sda/sdp</v>
          </cell>
          <cell r="M120" t="str">
            <v>TAIWAN SANYO ELECTRIC CO.,LTD.</v>
          </cell>
          <cell r="N120" t="str">
            <v>The company, incorporated in February of the year 1963, is engaged in the manufacture and sale of various electric appliances. It offers four product categories: electric, wireless, information, and small home appliance. The registered head office of the company is strategically located in the city of Taipei, Taiwan. The company's products include: refrigerators, air conditioners, washing machines, juicers, bread toasters, televisions, radios, electric transistor radios, phonograph, flashlights, horns, voltage transformers, electric fans, ventilation, electric rice cookers, cassette recorders, personal computers, disk drives, freezers, clothes drying machines, electric ovens, electric heaters, electric vacuum cleaners, dish washing machines, electric razors, microwave ovens, electric irons, hair dryers and others.</v>
          </cell>
          <cell r="O120" t="str">
            <v>Manufacturing</v>
          </cell>
          <cell r="P120" t="str">
            <v>www.sanyo.com.tw</v>
          </cell>
          <cell r="R120" t="str">
            <v>Taiwan, China</v>
          </cell>
          <cell r="S120" t="str">
            <v>1614</v>
          </cell>
          <cell r="T120" t="str">
            <v>A+</v>
          </cell>
          <cell r="U120" t="str">
            <v>3699</v>
          </cell>
          <cell r="V120" t="str">
            <v>Engaged in the manufacture and sale of various electric appliances</v>
          </cell>
          <cell r="W120" t="str">
            <v>The Comapany is principally engaged the manufacturing and distribution of household electrical appliances. The Company's products consist of household electrical appliances, including refrigerators, freezers, washing machines, clothes dryers and air conditioners; wireless products, including color televisions, thin televisions, video and audio disk players; small household electrical appliances, including stereos, electrical fans, electrical shavers, electrical cookers, microwave ovens and mixers, among others. The Company distributes its products within domestic market and to overseas markets.</v>
          </cell>
          <cell r="X120" t="str">
            <v>SANYO ELECTRIC (TAIWAN) COMPANY LIMITED</v>
          </cell>
          <cell r="Z120" t="str">
            <v>TW03564501</v>
          </cell>
          <cell r="AA120">
            <v>6152385000</v>
          </cell>
          <cell r="AB120">
            <v>5809076000</v>
          </cell>
          <cell r="AC120">
            <v>5502277000</v>
          </cell>
          <cell r="AD120">
            <v>5213106000</v>
          </cell>
          <cell r="AE120">
            <v>6143333000</v>
          </cell>
          <cell r="AF120">
            <v>5797322000</v>
          </cell>
          <cell r="AG120">
            <v>5488349000</v>
          </cell>
          <cell r="AH120">
            <v>5201892000</v>
          </cell>
          <cell r="AI120" t="str">
            <v>n.a.</v>
          </cell>
          <cell r="AJ120" t="str">
            <v>n.a.</v>
          </cell>
          <cell r="AK120" t="str">
            <v>n.a.</v>
          </cell>
          <cell r="AL120" t="str">
            <v>n.a.</v>
          </cell>
          <cell r="AM120">
            <v>6143333000</v>
          </cell>
          <cell r="AN120">
            <v>5797322000</v>
          </cell>
          <cell r="AO120">
            <v>5488349000</v>
          </cell>
          <cell r="AP120">
            <v>5201892000</v>
          </cell>
          <cell r="AQ120">
            <v>9052000</v>
          </cell>
          <cell r="AR120">
            <v>11754000</v>
          </cell>
          <cell r="AS120">
            <v>13928000</v>
          </cell>
          <cell r="AT120">
            <v>11214000</v>
          </cell>
          <cell r="AU120">
            <v>-4856647000</v>
          </cell>
          <cell r="AV120">
            <v>-4438352000</v>
          </cell>
          <cell r="AW120">
            <v>-4173326000</v>
          </cell>
          <cell r="AX120">
            <v>-4055222000</v>
          </cell>
          <cell r="AY120">
            <v>-69611000</v>
          </cell>
          <cell r="AZ120">
            <v>-69255000</v>
          </cell>
          <cell r="BA120">
            <v>-68355000</v>
          </cell>
          <cell r="BB120">
            <v>-70918000</v>
          </cell>
          <cell r="BC120">
            <v>-745868000</v>
          </cell>
          <cell r="BD120">
            <v>-726111000</v>
          </cell>
          <cell r="BE120">
            <v>-689507000</v>
          </cell>
          <cell r="BF120">
            <v>-661057000</v>
          </cell>
          <cell r="BG120">
            <v>480259000</v>
          </cell>
          <cell r="BH120">
            <v>575358000</v>
          </cell>
          <cell r="BI120">
            <v>571089000</v>
          </cell>
          <cell r="BJ120">
            <v>425909000</v>
          </cell>
          <cell r="BK120">
            <v>-120202000</v>
          </cell>
          <cell r="BL120">
            <v>-118017000</v>
          </cell>
          <cell r="BM120">
            <v>-147017000</v>
          </cell>
          <cell r="BN120">
            <v>-147933000</v>
          </cell>
          <cell r="BO120">
            <v>-118598000</v>
          </cell>
          <cell r="BP120">
            <v>-116839000</v>
          </cell>
          <cell r="BQ120">
            <v>-145223000</v>
          </cell>
          <cell r="BR120">
            <v>-145694000</v>
          </cell>
          <cell r="BS120">
            <v>-1604000</v>
          </cell>
          <cell r="BT120">
            <v>-1178000</v>
          </cell>
          <cell r="BU120">
            <v>-1794000</v>
          </cell>
          <cell r="BV120">
            <v>-2239000</v>
          </cell>
          <cell r="BW120">
            <v>291621000</v>
          </cell>
          <cell r="BX120">
            <v>367717000</v>
          </cell>
          <cell r="BY120">
            <v>352293000</v>
          </cell>
          <cell r="BZ120">
            <v>247046000</v>
          </cell>
          <cell r="CA120">
            <v>2391826000</v>
          </cell>
          <cell r="CB120">
            <v>2530065000</v>
          </cell>
          <cell r="CC120">
            <v>2196061000</v>
          </cell>
          <cell r="CD120">
            <v>1886286000</v>
          </cell>
          <cell r="CE120">
            <v>1484299000</v>
          </cell>
          <cell r="CF120">
            <v>1112457000</v>
          </cell>
          <cell r="CG120">
            <v>925144000</v>
          </cell>
          <cell r="CH120">
            <v>1010301000</v>
          </cell>
          <cell r="CI120">
            <v>283852000</v>
          </cell>
          <cell r="CJ120">
            <v>306715000</v>
          </cell>
          <cell r="CK120">
            <v>268195000</v>
          </cell>
          <cell r="CL120">
            <v>255401000</v>
          </cell>
          <cell r="CM120">
            <v>73735000</v>
          </cell>
          <cell r="CN120">
            <v>82879000</v>
          </cell>
          <cell r="CO120">
            <v>65009000</v>
          </cell>
          <cell r="CP120">
            <v>72725000</v>
          </cell>
          <cell r="CQ120">
            <v>537348000</v>
          </cell>
          <cell r="CR120">
            <v>1016939000</v>
          </cell>
          <cell r="CS120">
            <v>919956000</v>
          </cell>
          <cell r="CT120">
            <v>522436000</v>
          </cell>
          <cell r="CU120">
            <v>482078000</v>
          </cell>
          <cell r="CV120">
            <v>935568000</v>
          </cell>
          <cell r="CW120">
            <v>836251000</v>
          </cell>
          <cell r="CX120">
            <v>466877000</v>
          </cell>
          <cell r="CY120">
            <v>11942000</v>
          </cell>
          <cell r="CZ120">
            <v>2609000</v>
          </cell>
          <cell r="DA120">
            <v>2514000</v>
          </cell>
          <cell r="DB120">
            <v>13954000</v>
          </cell>
          <cell r="DC120">
            <v>6832257000</v>
          </cell>
          <cell r="DD120">
            <v>6901569000</v>
          </cell>
          <cell r="DE120">
            <v>6567985000</v>
          </cell>
          <cell r="DF120">
            <v>6343563000</v>
          </cell>
          <cell r="DH120">
            <v>6143333000</v>
          </cell>
          <cell r="DI120">
            <v>-4856647000</v>
          </cell>
          <cell r="DJ120">
            <v>-815479000</v>
          </cell>
          <cell r="DK120">
            <v>-120202000</v>
          </cell>
          <cell r="DL120">
            <v>351005000</v>
          </cell>
          <cell r="DM120">
            <v>5.7135922796306172E-2</v>
          </cell>
          <cell r="DN120">
            <v>6.0598260319512293E-2</v>
          </cell>
          <cell r="DO120">
            <v>-69611000</v>
          </cell>
          <cell r="DP120">
            <v>1298378000</v>
          </cell>
          <cell r="DQ120">
            <v>7275500</v>
          </cell>
          <cell r="DS120">
            <v>5797322000</v>
          </cell>
          <cell r="DT120">
            <v>-4438352000</v>
          </cell>
          <cell r="DU120">
            <v>-795366000</v>
          </cell>
          <cell r="DV120">
            <v>-118017000</v>
          </cell>
          <cell r="DW120">
            <v>445587000</v>
          </cell>
          <cell r="DX120">
            <v>7.6860833329595979E-2</v>
          </cell>
          <cell r="DY120">
            <v>8.3260288485883543E-2</v>
          </cell>
          <cell r="DZ120">
            <v>-69255000</v>
          </cell>
          <cell r="EA120">
            <v>1018800500</v>
          </cell>
          <cell r="EB120">
            <v>2561500</v>
          </cell>
          <cell r="ED120">
            <v>5488349000</v>
          </cell>
          <cell r="EE120">
            <v>-4173326000</v>
          </cell>
          <cell r="EF120">
            <v>-757862000</v>
          </cell>
          <cell r="EG120">
            <v>-147017000</v>
          </cell>
          <cell r="EH120">
            <v>410144000</v>
          </cell>
          <cell r="EI120">
            <v>7.4729941554372722E-2</v>
          </cell>
          <cell r="EJ120">
            <v>8.0765546093550772E-2</v>
          </cell>
          <cell r="EK120">
            <v>-68355000</v>
          </cell>
          <cell r="EL120">
            <v>967722500</v>
          </cell>
          <cell r="EM120">
            <v>8234000</v>
          </cell>
          <cell r="EO120">
            <v>5809668000</v>
          </cell>
          <cell r="EP120">
            <v>-4489441666.666667</v>
          </cell>
          <cell r="EQ120">
            <v>-789569000</v>
          </cell>
          <cell r="ER120">
            <v>-128412000</v>
          </cell>
          <cell r="ES120">
            <v>402245333.33333302</v>
          </cell>
          <cell r="ET120">
            <v>6.9237232374265281E-2</v>
          </cell>
          <cell r="EU120">
            <v>7.4387625700672616E-2</v>
          </cell>
          <cell r="EV120">
            <v>69073666.666666672</v>
          </cell>
          <cell r="EW120">
            <v>1094967000</v>
          </cell>
          <cell r="EX120">
            <v>6023666.666666667</v>
          </cell>
        </row>
        <row r="121">
          <cell r="B121" t="str">
            <v>WUXI XINJE ELECTRIC CO.,LTD.</v>
          </cell>
          <cell r="C121" t="str">
            <v>exclude</v>
          </cell>
          <cell r="D121" t="str">
            <v>Lev SDA/SDP</v>
          </cell>
          <cell r="H121" t="str">
            <v/>
          </cell>
          <cell r="I121" t="str">
            <v>ok，sda/sdp</v>
          </cell>
          <cell r="J121" t="str">
            <v>exclude</v>
          </cell>
          <cell r="K121" t="str">
            <v>ok, sda/sdp</v>
          </cell>
          <cell r="M121" t="str">
            <v>WUXI XINJE ELECTRIC CO.,LTD.</v>
          </cell>
          <cell r="N121" t="str">
            <v>This company is engaged in the manufacture and programming of logic controllers (PLC), human machine interfaces (HMI), touch screens and proximity switches. It was incorporated in 2008 and has its registered office based in Wuxi, Jiangsu, China.The company develops the FC and XC series of PLCs, which are widely used in textile machines, drive devices, coal devices and other control fields. It also offers a series of operating panels, integrated PLC/HMI, servo drive, inverter, and other products. Further, the company has state-of-the-art technology and equipment for manufacturing, as well as employs certified staff skilled in manufacturing operations in compliance with the standards and other technical specifications.</v>
          </cell>
          <cell r="O121" t="str">
            <v>Manufacturing</v>
          </cell>
          <cell r="P121" t="str">
            <v>www.xinje.com</v>
          </cell>
          <cell r="R121" t="str">
            <v>China</v>
          </cell>
          <cell r="S121" t="str">
            <v>603416</v>
          </cell>
          <cell r="T121" t="str">
            <v>B+</v>
          </cell>
          <cell r="U121" t="str">
            <v>3699</v>
          </cell>
          <cell r="V121" t="str">
            <v>Engaged in the manufacture and programming of logic controllers (PLC), human machine interfaces (HMI), touch screens and proximity switches</v>
          </cell>
          <cell r="W121" t="str">
            <v>The Company is mainly engaged in industrial automation control product development, production and sales.</v>
          </cell>
          <cell r="Z121" t="str">
            <v>CN44435PC</v>
          </cell>
          <cell r="AA121">
            <v>1367789000</v>
          </cell>
          <cell r="AB121">
            <v>1337902000</v>
          </cell>
          <cell r="AC121">
            <v>1168707000</v>
          </cell>
          <cell r="AD121">
            <v>669815000</v>
          </cell>
          <cell r="AE121">
            <v>1331359000</v>
          </cell>
          <cell r="AF121">
            <v>1296940000</v>
          </cell>
          <cell r="AG121">
            <v>1132847000</v>
          </cell>
          <cell r="AH121">
            <v>648379000</v>
          </cell>
          <cell r="AI121">
            <v>-8475000</v>
          </cell>
          <cell r="AJ121">
            <v>-7976000</v>
          </cell>
          <cell r="AK121">
            <v>-7857000</v>
          </cell>
          <cell r="AL121">
            <v>-6259000</v>
          </cell>
          <cell r="AM121">
            <v>1322884000</v>
          </cell>
          <cell r="AN121">
            <v>1288964000</v>
          </cell>
          <cell r="AO121">
            <v>1124990000</v>
          </cell>
          <cell r="AP121">
            <v>642120000</v>
          </cell>
          <cell r="AQ121">
            <v>44905000</v>
          </cell>
          <cell r="AR121">
            <v>48938000</v>
          </cell>
          <cell r="AS121">
            <v>43717000</v>
          </cell>
          <cell r="AT121">
            <v>27695000</v>
          </cell>
          <cell r="AU121">
            <v>-810573000</v>
          </cell>
          <cell r="AV121">
            <v>-757510000</v>
          </cell>
          <cell r="AW121">
            <v>-626257000</v>
          </cell>
          <cell r="AX121">
            <v>-376780000</v>
          </cell>
          <cell r="AY121" t="str">
            <v>n.a.</v>
          </cell>
          <cell r="AZ121" t="str">
            <v>n.a.</v>
          </cell>
          <cell r="BA121" t="str">
            <v>n.a.</v>
          </cell>
          <cell r="BB121" t="str">
            <v>n.a.</v>
          </cell>
          <cell r="BC121">
            <v>-293544000</v>
          </cell>
          <cell r="BD121">
            <v>-233852000</v>
          </cell>
          <cell r="BE121">
            <v>-159130000</v>
          </cell>
          <cell r="BF121">
            <v>-119477000</v>
          </cell>
          <cell r="BG121">
            <v>263672000</v>
          </cell>
          <cell r="BH121">
            <v>346540000</v>
          </cell>
          <cell r="BI121">
            <v>383320000</v>
          </cell>
          <cell r="BJ121">
            <v>173558000</v>
          </cell>
          <cell r="BK121">
            <v>-24936000</v>
          </cell>
          <cell r="BL121">
            <v>-17209000</v>
          </cell>
          <cell r="BM121">
            <v>-11294000</v>
          </cell>
          <cell r="BN121">
            <v>-9698000</v>
          </cell>
          <cell r="BO121">
            <v>-24936000</v>
          </cell>
          <cell r="BP121">
            <v>-14066000</v>
          </cell>
          <cell r="BQ121">
            <v>-9253000</v>
          </cell>
          <cell r="BR121">
            <v>-8171000</v>
          </cell>
          <cell r="BS121">
            <v>0</v>
          </cell>
          <cell r="BT121">
            <v>-3143000</v>
          </cell>
          <cell r="BU121">
            <v>-2041000</v>
          </cell>
          <cell r="BV121">
            <v>-1527000</v>
          </cell>
          <cell r="BW121">
            <v>222044000</v>
          </cell>
          <cell r="BX121">
            <v>303609000</v>
          </cell>
          <cell r="BY121">
            <v>331677000</v>
          </cell>
          <cell r="BZ121">
            <v>163453000</v>
          </cell>
          <cell r="CA121">
            <v>2022860000</v>
          </cell>
          <cell r="CB121">
            <v>1799573000</v>
          </cell>
          <cell r="CC121">
            <v>1658268000</v>
          </cell>
          <cell r="CD121">
            <v>1124656000</v>
          </cell>
          <cell r="CE121">
            <v>580246000</v>
          </cell>
          <cell r="CF121">
            <v>540318000</v>
          </cell>
          <cell r="CG121">
            <v>580698000</v>
          </cell>
          <cell r="CH121">
            <v>235922000</v>
          </cell>
          <cell r="CI121">
            <v>80690000</v>
          </cell>
          <cell r="CJ121">
            <v>43175000</v>
          </cell>
          <cell r="CK121">
            <v>22514000</v>
          </cell>
          <cell r="CL121">
            <v>49743000</v>
          </cell>
          <cell r="CM121">
            <v>287545000</v>
          </cell>
          <cell r="CN121">
            <v>296893000</v>
          </cell>
          <cell r="CO121">
            <v>257591000</v>
          </cell>
          <cell r="CP121">
            <v>185303000</v>
          </cell>
          <cell r="CQ121">
            <v>1060801000</v>
          </cell>
          <cell r="CR121">
            <v>907862000</v>
          </cell>
          <cell r="CS121">
            <v>791290000</v>
          </cell>
          <cell r="CT121">
            <v>645520000</v>
          </cell>
          <cell r="CU121">
            <v>837333000</v>
          </cell>
          <cell r="CV121">
            <v>809154000</v>
          </cell>
          <cell r="CW121">
            <v>688183000</v>
          </cell>
          <cell r="CX121">
            <v>543920000</v>
          </cell>
          <cell r="CY121">
            <v>76611000</v>
          </cell>
          <cell r="CZ121">
            <v>30215000</v>
          </cell>
          <cell r="DA121">
            <v>138049000</v>
          </cell>
          <cell r="DB121">
            <v>123499000</v>
          </cell>
          <cell r="DC121">
            <v>2693762000</v>
          </cell>
          <cell r="DD121">
            <v>2402317000</v>
          </cell>
          <cell r="DE121">
            <v>2216715000</v>
          </cell>
          <cell r="DF121">
            <v>1462691000</v>
          </cell>
          <cell r="DH121">
            <v>1322884000</v>
          </cell>
          <cell r="DI121">
            <v>-810573000</v>
          </cell>
          <cell r="DJ121">
            <v>-293544000</v>
          </cell>
          <cell r="DK121">
            <v>-24936000</v>
          </cell>
          <cell r="DL121">
            <v>193831000</v>
          </cell>
          <cell r="DM121">
            <v>0.14652153930352169</v>
          </cell>
          <cell r="DN121">
            <v>0.17167573178584175</v>
          </cell>
          <cell r="DO121" t="str">
            <v>n.a.</v>
          </cell>
          <cell r="DP121">
            <v>560282000</v>
          </cell>
          <cell r="DQ121">
            <v>53413000</v>
          </cell>
          <cell r="DS121">
            <v>1288964000</v>
          </cell>
          <cell r="DT121">
            <v>-757510000</v>
          </cell>
          <cell r="DU121">
            <v>-233852000</v>
          </cell>
          <cell r="DV121">
            <v>-17209000</v>
          </cell>
          <cell r="DW121">
            <v>280393000</v>
          </cell>
          <cell r="DX121">
            <v>0.21753361614443847</v>
          </cell>
          <cell r="DY121">
            <v>0.27801017479185897</v>
          </cell>
          <cell r="DZ121" t="str">
            <v>n.a.</v>
          </cell>
          <cell r="EA121">
            <v>560508000</v>
          </cell>
          <cell r="EB121">
            <v>84132000</v>
          </cell>
          <cell r="ED121">
            <v>1124990000</v>
          </cell>
          <cell r="EE121">
            <v>-626257000</v>
          </cell>
          <cell r="EF121">
            <v>-159130000</v>
          </cell>
          <cell r="EG121">
            <v>-11294000</v>
          </cell>
          <cell r="EH121">
            <v>328309000</v>
          </cell>
          <cell r="EI121">
            <v>0.29183281629170038</v>
          </cell>
          <cell r="EJ121">
            <v>0.41209593300204223</v>
          </cell>
          <cell r="EK121" t="str">
            <v>n.a.</v>
          </cell>
          <cell r="EL121">
            <v>408310000</v>
          </cell>
          <cell r="EM121">
            <v>130774000</v>
          </cell>
          <cell r="EO121">
            <v>1245612666.6666667</v>
          </cell>
          <cell r="EP121">
            <v>-731446666.66666663</v>
          </cell>
          <cell r="EQ121">
            <v>-228842000</v>
          </cell>
          <cell r="ER121">
            <v>-17813000</v>
          </cell>
          <cell r="ES121">
            <v>267511000.00000012</v>
          </cell>
          <cell r="ET121">
            <v>0.21476258804904047</v>
          </cell>
          <cell r="EU121">
            <v>0.27350019851378787</v>
          </cell>
          <cell r="EV121" t="e">
            <v>#VALUE!</v>
          </cell>
          <cell r="EW121">
            <v>509700000</v>
          </cell>
          <cell r="EX121">
            <v>89439666.666666672</v>
          </cell>
        </row>
        <row r="122">
          <cell r="B122" t="str">
            <v>JIANGSU RUNDA PV CO.,LTD</v>
          </cell>
          <cell r="C122" t="str">
            <v>exclude</v>
          </cell>
          <cell r="D122" t="str">
            <v>Consecutive loss</v>
          </cell>
          <cell r="H122" t="str">
            <v/>
          </cell>
          <cell r="I122" t="str">
            <v>ok，loss</v>
          </cell>
          <cell r="J122" t="str">
            <v>exclude</v>
          </cell>
          <cell r="K122" t="str">
            <v>ok, loss</v>
          </cell>
          <cell r="M122" t="str">
            <v>JIANGSU RUNDA PV CO.,LTD</v>
          </cell>
          <cell r="N122" t="str">
            <v>This company is engaged in the design, development, manufacture, and sale of solar panels. Founded in August 2009, it has its registered head office in Jiangyin, Jiangsu, China. The company's products include poly and mono solar panels. With factory buildings in Jiangyin covering an area of 15,000 square meters and sustainable industrial land covering nearly hundreds of acres, it has an excellent management team of senior experts. The company aims to develop green energy and create a happy life. Its products are marketed and sold throughout China and internationally in cooperation with its local and foreign business partners and affiliates. The company has affiliation with HBKCS International Co., Ltd.</v>
          </cell>
          <cell r="O122" t="str">
            <v>Manufacturing</v>
          </cell>
          <cell r="P122" t="str">
            <v>www.rundapv.com</v>
          </cell>
          <cell r="R122" t="str">
            <v>China</v>
          </cell>
          <cell r="S122" t="str">
            <v>832391</v>
          </cell>
          <cell r="T122" t="str">
            <v>A+</v>
          </cell>
          <cell r="U122" t="str">
            <v>3699</v>
          </cell>
          <cell r="V122" t="str">
            <v>Engaged in the design, development, manufacture, and sale of solar panels</v>
          </cell>
          <cell r="W122" t="str">
            <v>The Company mainly engaged in electrical machinery and equipment manufacturing, solar cells, modules and related accessories in the development, production and sales; solar power station design; power engineering construction (with a valid qualification certificate management); providing business management services; Cheng renovated power facilities (with a valid operating permit); distributed PV.</v>
          </cell>
          <cell r="Z122" t="str">
            <v>CN43435PC</v>
          </cell>
          <cell r="AA122">
            <v>1325432000</v>
          </cell>
          <cell r="AB122">
            <v>711490000</v>
          </cell>
          <cell r="AC122">
            <v>362960000</v>
          </cell>
          <cell r="AD122">
            <v>222329000</v>
          </cell>
          <cell r="AE122">
            <v>1267768000</v>
          </cell>
          <cell r="AF122">
            <v>677006000</v>
          </cell>
          <cell r="AG122">
            <v>324517000</v>
          </cell>
          <cell r="AH122">
            <v>214258000</v>
          </cell>
          <cell r="AI122">
            <v>-1273000</v>
          </cell>
          <cell r="AJ122">
            <v>-597000</v>
          </cell>
          <cell r="AK122">
            <v>-582000</v>
          </cell>
          <cell r="AL122">
            <v>-518000</v>
          </cell>
          <cell r="AM122">
            <v>1266495000</v>
          </cell>
          <cell r="AN122">
            <v>676409000</v>
          </cell>
          <cell r="AO122">
            <v>323935000</v>
          </cell>
          <cell r="AP122">
            <v>213740000</v>
          </cell>
          <cell r="AQ122">
            <v>58937000</v>
          </cell>
          <cell r="AR122">
            <v>35081000</v>
          </cell>
          <cell r="AS122">
            <v>39025000</v>
          </cell>
          <cell r="AT122">
            <v>8589000</v>
          </cell>
          <cell r="AU122">
            <v>-1160122000</v>
          </cell>
          <cell r="AV122">
            <v>-620244000</v>
          </cell>
          <cell r="AW122">
            <v>-293431000</v>
          </cell>
          <cell r="AX122">
            <v>-184995000</v>
          </cell>
          <cell r="AY122" t="str">
            <v>n.a.</v>
          </cell>
          <cell r="AZ122" t="str">
            <v>n.a.</v>
          </cell>
          <cell r="BA122" t="str">
            <v>n.a.</v>
          </cell>
          <cell r="BB122" t="str">
            <v>n.a.</v>
          </cell>
          <cell r="BC122">
            <v>-119908000</v>
          </cell>
          <cell r="BD122">
            <v>-71861000</v>
          </cell>
          <cell r="BE122">
            <v>-57408000</v>
          </cell>
          <cell r="BF122">
            <v>-36903000</v>
          </cell>
          <cell r="BG122">
            <v>45402000</v>
          </cell>
          <cell r="BH122">
            <v>19385000</v>
          </cell>
          <cell r="BI122">
            <v>12121000</v>
          </cell>
          <cell r="BJ122">
            <v>431000</v>
          </cell>
          <cell r="BK122">
            <v>-16221000</v>
          </cell>
          <cell r="BL122">
            <v>-8830000</v>
          </cell>
          <cell r="BM122">
            <v>-6286000</v>
          </cell>
          <cell r="BN122">
            <v>-9405000</v>
          </cell>
          <cell r="BO122">
            <v>-15849000</v>
          </cell>
          <cell r="BP122">
            <v>-8496000</v>
          </cell>
          <cell r="BQ122">
            <v>-5959000</v>
          </cell>
          <cell r="BR122">
            <v>-9078000</v>
          </cell>
          <cell r="BS122">
            <v>-372000</v>
          </cell>
          <cell r="BT122">
            <v>-334000</v>
          </cell>
          <cell r="BU122">
            <v>-327000</v>
          </cell>
          <cell r="BV122">
            <v>-327000</v>
          </cell>
          <cell r="BW122">
            <v>28679000</v>
          </cell>
          <cell r="BX122">
            <v>8341000</v>
          </cell>
          <cell r="BY122">
            <v>1820000</v>
          </cell>
          <cell r="BZ122">
            <v>-21213000</v>
          </cell>
          <cell r="CA122">
            <v>1071120000</v>
          </cell>
          <cell r="CB122">
            <v>640080000</v>
          </cell>
          <cell r="CC122">
            <v>182833000</v>
          </cell>
          <cell r="CD122">
            <v>83625000</v>
          </cell>
          <cell r="CE122">
            <v>313308000</v>
          </cell>
          <cell r="CF122">
            <v>146751000</v>
          </cell>
          <cell r="CG122">
            <v>36206000</v>
          </cell>
          <cell r="CH122">
            <v>13362000</v>
          </cell>
          <cell r="CI122">
            <v>146320000</v>
          </cell>
          <cell r="CJ122">
            <v>79391000</v>
          </cell>
          <cell r="CK122">
            <v>37020000</v>
          </cell>
          <cell r="CL122">
            <v>27292000</v>
          </cell>
          <cell r="CM122">
            <v>129877000</v>
          </cell>
          <cell r="CN122">
            <v>95112000</v>
          </cell>
          <cell r="CO122">
            <v>6119000</v>
          </cell>
          <cell r="CP122">
            <v>14842000</v>
          </cell>
          <cell r="CQ122">
            <v>455823000</v>
          </cell>
          <cell r="CR122">
            <v>289360000</v>
          </cell>
          <cell r="CS122">
            <v>90510000</v>
          </cell>
          <cell r="CT122">
            <v>24995000</v>
          </cell>
          <cell r="CU122">
            <v>452993000</v>
          </cell>
          <cell r="CV122">
            <v>282733000</v>
          </cell>
          <cell r="CW122" t="str">
            <v>n.a.</v>
          </cell>
          <cell r="CX122">
            <v>10000000</v>
          </cell>
          <cell r="CY122">
            <v>3752000</v>
          </cell>
          <cell r="CZ122">
            <v>7250000</v>
          </cell>
          <cell r="DA122">
            <v>3752000</v>
          </cell>
          <cell r="DB122">
            <v>12608000</v>
          </cell>
          <cell r="DC122">
            <v>1345772000</v>
          </cell>
          <cell r="DD122">
            <v>810011000</v>
          </cell>
          <cell r="DE122">
            <v>251116000</v>
          </cell>
          <cell r="DF122">
            <v>145186000</v>
          </cell>
          <cell r="DH122">
            <v>1266495000</v>
          </cell>
          <cell r="DI122">
            <v>-1160122000</v>
          </cell>
          <cell r="DJ122">
            <v>-119908000</v>
          </cell>
          <cell r="DK122">
            <v>-16221000</v>
          </cell>
          <cell r="DL122">
            <v>-29756000</v>
          </cell>
          <cell r="DM122">
            <v>-2.349476310605253E-2</v>
          </cell>
          <cell r="DN122">
            <v>-2.2955430699764166E-2</v>
          </cell>
          <cell r="DO122" t="str">
            <v>n.a.</v>
          </cell>
          <cell r="DP122">
            <v>230029500</v>
          </cell>
          <cell r="DQ122">
            <v>5501000</v>
          </cell>
          <cell r="DS122">
            <v>676409000</v>
          </cell>
          <cell r="DT122">
            <v>-620244000</v>
          </cell>
          <cell r="DU122">
            <v>-71861000</v>
          </cell>
          <cell r="DV122">
            <v>-8830000</v>
          </cell>
          <cell r="DW122">
            <v>-24526000</v>
          </cell>
          <cell r="DX122">
            <v>-3.6259127244019522E-2</v>
          </cell>
          <cell r="DY122">
            <v>-3.4990405672423265E-2</v>
          </cell>
          <cell r="DZ122" t="str">
            <v>n.a.</v>
          </cell>
          <cell r="EA122">
            <v>91478500</v>
          </cell>
          <cell r="EB122">
            <v>5501000</v>
          </cell>
          <cell r="ED122">
            <v>323935000</v>
          </cell>
          <cell r="EE122">
            <v>-293431000</v>
          </cell>
          <cell r="EF122">
            <v>-57408000</v>
          </cell>
          <cell r="EG122">
            <v>-6286000</v>
          </cell>
          <cell r="EH122">
            <v>-33190000</v>
          </cell>
          <cell r="EI122">
            <v>-0.10245882661645084</v>
          </cell>
          <cell r="EJ122">
            <v>-9.2936646832341624E-2</v>
          </cell>
          <cell r="EK122" t="str">
            <v>n.a.</v>
          </cell>
          <cell r="EL122">
            <v>24784000</v>
          </cell>
          <cell r="EM122">
            <v>8180000</v>
          </cell>
          <cell r="EO122">
            <v>755613000</v>
          </cell>
          <cell r="EP122">
            <v>-691265666.66666663</v>
          </cell>
          <cell r="EQ122">
            <v>-83059000</v>
          </cell>
          <cell r="ER122">
            <v>-10445666.666666666</v>
          </cell>
          <cell r="ES122">
            <v>-29157333.333333291</v>
          </cell>
          <cell r="ET122">
            <v>-3.8587654438625711E-2</v>
          </cell>
          <cell r="EU122">
            <v>-3.715396988758065E-2</v>
          </cell>
          <cell r="EV122" t="e">
            <v>#VALUE!</v>
          </cell>
          <cell r="EW122">
            <v>115430666.66666667</v>
          </cell>
          <cell r="EX122">
            <v>6394000</v>
          </cell>
        </row>
        <row r="123">
          <cell r="B123" t="str">
            <v>SICHUAN INJET ELECTRIC CO., LTD.</v>
          </cell>
          <cell r="C123" t="str">
            <v>exclude</v>
          </cell>
          <cell r="D123" t="str">
            <v>Lev SDA/SDP</v>
          </cell>
          <cell r="H123" t="str">
            <v/>
          </cell>
          <cell r="I123" t="str">
            <v>ok，sda/sdp</v>
          </cell>
          <cell r="J123" t="str">
            <v>exclude</v>
          </cell>
          <cell r="K123" t="str">
            <v>ok, sda/sdp</v>
          </cell>
          <cell r="M123" t="str">
            <v>SICHUAN INJET ELECTRIC CO., LTD.</v>
          </cell>
          <cell r="N123" t="str">
            <v>This company is engaged in manufacturing other electrical equipment and components. Its registered office is located in Deyang, China. The company's business operation specialises in the production of a wide range of electrical equipment and products that comprises of insulated wire, battery, and wiring devices, such as electrical outlets, fuse boxes, and light switches. These components are ideal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guarantees product safety and quality.</v>
          </cell>
          <cell r="O123" t="str">
            <v>Manufacturing</v>
          </cell>
          <cell r="P123" t="str">
            <v>www.injet.cn</v>
          </cell>
          <cell r="R123" t="str">
            <v>China</v>
          </cell>
          <cell r="S123" t="str">
            <v>300820</v>
          </cell>
          <cell r="T123" t="str">
            <v>B+</v>
          </cell>
          <cell r="U123" t="str">
            <v>3699</v>
          </cell>
          <cell r="V123" t="str">
            <v>Engaged in manufacturing other electrical equipment and components</v>
          </cell>
          <cell r="W123" t="str">
            <v>Our Company mainly engages in the research and development, production, and sales of industrial power equipment represented by power control power supplies and special power supplies.</v>
          </cell>
          <cell r="Z123" t="str">
            <v>CN52632PC</v>
          </cell>
          <cell r="AA123">
            <v>1323109000</v>
          </cell>
          <cell r="AB123">
            <v>670081000</v>
          </cell>
          <cell r="AC123">
            <v>436139000</v>
          </cell>
          <cell r="AD123">
            <v>456534000</v>
          </cell>
          <cell r="AE123">
            <v>1281257000</v>
          </cell>
          <cell r="AF123">
            <v>659581000</v>
          </cell>
          <cell r="AG123">
            <v>419937000</v>
          </cell>
          <cell r="AH123">
            <v>442673000</v>
          </cell>
          <cell r="AI123">
            <v>-9668000</v>
          </cell>
          <cell r="AJ123">
            <v>-6049000</v>
          </cell>
          <cell r="AK123">
            <v>-4017000</v>
          </cell>
          <cell r="AL123">
            <v>-2727000</v>
          </cell>
          <cell r="AM123">
            <v>1271589000</v>
          </cell>
          <cell r="AN123">
            <v>653532000</v>
          </cell>
          <cell r="AO123">
            <v>415920000</v>
          </cell>
          <cell r="AP123">
            <v>439946000</v>
          </cell>
          <cell r="AQ123">
            <v>51520000</v>
          </cell>
          <cell r="AR123">
            <v>16549000</v>
          </cell>
          <cell r="AS123">
            <v>20219000</v>
          </cell>
          <cell r="AT123">
            <v>16588000</v>
          </cell>
          <cell r="AU123">
            <v>-763558000</v>
          </cell>
          <cell r="AV123">
            <v>-373990000</v>
          </cell>
          <cell r="AW123">
            <v>-239072000</v>
          </cell>
          <cell r="AX123">
            <v>-250045000</v>
          </cell>
          <cell r="AY123" t="str">
            <v>n.a.</v>
          </cell>
          <cell r="AZ123" t="str">
            <v>n.a.</v>
          </cell>
          <cell r="BA123" t="str">
            <v>n.a.</v>
          </cell>
          <cell r="BB123" t="str">
            <v>n.a.</v>
          </cell>
          <cell r="BC123">
            <v>-166219000</v>
          </cell>
          <cell r="BD123">
            <v>-120755000</v>
          </cell>
          <cell r="BE123">
            <v>-78026000</v>
          </cell>
          <cell r="BF123">
            <v>-73983000</v>
          </cell>
          <cell r="BG123">
            <v>393332000</v>
          </cell>
          <cell r="BH123">
            <v>175336000</v>
          </cell>
          <cell r="BI123">
            <v>119041000</v>
          </cell>
          <cell r="BJ123">
            <v>132506000</v>
          </cell>
          <cell r="BK123">
            <v>-17768000</v>
          </cell>
          <cell r="BL123">
            <v>-5738000</v>
          </cell>
          <cell r="BM123">
            <v>-7398000</v>
          </cell>
          <cell r="BN123">
            <v>-4709000</v>
          </cell>
          <cell r="BO123">
            <v>-12683000</v>
          </cell>
          <cell r="BP123">
            <v>-6232000</v>
          </cell>
          <cell r="BQ123">
            <v>-4990000</v>
          </cell>
          <cell r="BR123">
            <v>-4265000</v>
          </cell>
          <cell r="BS123">
            <v>-5085000</v>
          </cell>
          <cell r="BT123">
            <v>494000</v>
          </cell>
          <cell r="BU123">
            <v>-2408000</v>
          </cell>
          <cell r="BV123">
            <v>-444000</v>
          </cell>
          <cell r="BW123">
            <v>339090000</v>
          </cell>
          <cell r="BX123">
            <v>157373000</v>
          </cell>
          <cell r="BY123">
            <v>104500000</v>
          </cell>
          <cell r="BZ123">
            <v>110972000</v>
          </cell>
          <cell r="CA123">
            <v>2671804000</v>
          </cell>
          <cell r="CB123">
            <v>1943770000</v>
          </cell>
          <cell r="CC123">
            <v>1332182000</v>
          </cell>
          <cell r="CD123">
            <v>707107000</v>
          </cell>
          <cell r="CE123">
            <v>1521623000</v>
          </cell>
          <cell r="CF123">
            <v>848747000</v>
          </cell>
          <cell r="CG123">
            <v>314156000</v>
          </cell>
          <cell r="CH123">
            <v>257797000</v>
          </cell>
          <cell r="CI123">
            <v>125442000</v>
          </cell>
          <cell r="CJ123">
            <v>77716000</v>
          </cell>
          <cell r="CK123">
            <v>56535000</v>
          </cell>
          <cell r="CL123">
            <v>70052000</v>
          </cell>
          <cell r="CM123">
            <v>459866000</v>
          </cell>
          <cell r="CN123">
            <v>395472000</v>
          </cell>
          <cell r="CO123">
            <v>270371000</v>
          </cell>
          <cell r="CP123">
            <v>168747000</v>
          </cell>
          <cell r="CQ123">
            <v>546532000</v>
          </cell>
          <cell r="CR123">
            <v>610425000</v>
          </cell>
          <cell r="CS123">
            <v>677798000</v>
          </cell>
          <cell r="CT123">
            <v>206547000</v>
          </cell>
          <cell r="CU123">
            <v>285000000</v>
          </cell>
          <cell r="CV123">
            <v>486305000</v>
          </cell>
          <cell r="CW123">
            <v>500000000</v>
          </cell>
          <cell r="CX123" t="str">
            <v>n.a.</v>
          </cell>
          <cell r="CY123">
            <v>12546000</v>
          </cell>
          <cell r="CZ123">
            <v>0</v>
          </cell>
          <cell r="DA123">
            <v>55000</v>
          </cell>
          <cell r="DB123" t="str">
            <v>n.a.</v>
          </cell>
          <cell r="DC123">
            <v>2867528000</v>
          </cell>
          <cell r="DD123">
            <v>2071194000</v>
          </cell>
          <cell r="DE123">
            <v>1397218000</v>
          </cell>
          <cell r="DF123">
            <v>769636000</v>
          </cell>
          <cell r="DH123">
            <v>1271589000</v>
          </cell>
          <cell r="DI123">
            <v>-763558000</v>
          </cell>
          <cell r="DJ123">
            <v>-166219000</v>
          </cell>
          <cell r="DK123">
            <v>-17768000</v>
          </cell>
          <cell r="DL123">
            <v>324044000</v>
          </cell>
          <cell r="DM123">
            <v>0.25483391252991339</v>
          </cell>
          <cell r="DN123">
            <v>0.34198270266847486</v>
          </cell>
          <cell r="DO123" t="str">
            <v>n.a.</v>
          </cell>
          <cell r="DP123">
            <v>1185185000</v>
          </cell>
          <cell r="DQ123">
            <v>6273000</v>
          </cell>
          <cell r="DS123">
            <v>653532000</v>
          </cell>
          <cell r="DT123">
            <v>-373990000</v>
          </cell>
          <cell r="DU123">
            <v>-120755000</v>
          </cell>
          <cell r="DV123">
            <v>-5738000</v>
          </cell>
          <cell r="DW123">
            <v>153049000</v>
          </cell>
          <cell r="DX123">
            <v>0.23418746136378937</v>
          </cell>
          <cell r="DY123">
            <v>0.30580259469352605</v>
          </cell>
          <cell r="DZ123" t="str">
            <v>n.a.</v>
          </cell>
          <cell r="EA123">
            <v>581451500</v>
          </cell>
          <cell r="EB123">
            <v>27500</v>
          </cell>
          <cell r="ED123">
            <v>415920000</v>
          </cell>
          <cell r="EE123">
            <v>-239072000</v>
          </cell>
          <cell r="EF123">
            <v>-78026000</v>
          </cell>
          <cell r="EG123">
            <v>-7398000</v>
          </cell>
          <cell r="EH123">
            <v>91424000</v>
          </cell>
          <cell r="EI123">
            <v>0.21981150221196383</v>
          </cell>
          <cell r="EJ123">
            <v>0.28174153148266851</v>
          </cell>
          <cell r="EK123" t="str">
            <v>n.a.</v>
          </cell>
          <cell r="EL123">
            <v>285976500</v>
          </cell>
          <cell r="EM123" t="e">
            <v>#VALUE!</v>
          </cell>
          <cell r="EO123">
            <v>780347000</v>
          </cell>
          <cell r="EP123">
            <v>-458873333.33333331</v>
          </cell>
          <cell r="EQ123">
            <v>-121666666.66666667</v>
          </cell>
          <cell r="ER123">
            <v>-10301333.333333334</v>
          </cell>
          <cell r="ES123">
            <v>189505666.66666666</v>
          </cell>
          <cell r="ET123">
            <v>0.24284794670405174</v>
          </cell>
          <cell r="EU123">
            <v>0.32073867547068469</v>
          </cell>
          <cell r="EV123" t="e">
            <v>#VALUE!</v>
          </cell>
          <cell r="EW123">
            <v>684204333.33333337</v>
          </cell>
          <cell r="EX123" t="e">
            <v>#VALUE!</v>
          </cell>
        </row>
        <row r="124">
          <cell r="B124" t="str">
            <v>TRITIUM DCFC LIMITED</v>
          </cell>
          <cell r="C124" t="str">
            <v>exclude</v>
          </cell>
          <cell r="D124" t="str">
            <v>Consecutive loss</v>
          </cell>
          <cell r="H124" t="str">
            <v/>
          </cell>
          <cell r="I124" t="str">
            <v>ok，loss</v>
          </cell>
          <cell r="J124" t="e">
            <v>#N/A</v>
          </cell>
          <cell r="K124" t="e">
            <v>#N/A</v>
          </cell>
          <cell r="M124" t="str">
            <v>TRITIUM DCFC LIMITED</v>
          </cell>
          <cell r="N124" t="str">
            <v>This company is engaged in the manufacture of power electronic systems and fast chargers for electric vehicles. It was established in 2021. The company is headquartered in Murarrie, Australia.Its compact and robust chargers are designed to look great on Main Street and thrive in harsh conditions, through technology engineered to be easy to install, own, and use. The company has entered into a definitive agreement for a business combination with Decarbonization Plus Acquisition Corporation II (NASDAQ: DCRN, DCRNW), a publicly traded special purpose acquisition company (SPAC), that results in Tritium as a publicly listed company. Tritium is now a publicly listed company on the NASDAQ exchange and has begun trading under the ticker symbol "DCFC".</v>
          </cell>
          <cell r="O124" t="str">
            <v>Manufacturing</v>
          </cell>
          <cell r="P124" t="str">
            <v>www.tritiumcharging.com</v>
          </cell>
          <cell r="R124" t="str">
            <v>Australia</v>
          </cell>
          <cell r="S124" t="str">
            <v>DCFC</v>
          </cell>
          <cell r="T124" t="str">
            <v>A+</v>
          </cell>
          <cell r="U124" t="str">
            <v>3699</v>
          </cell>
          <cell r="V124" t="str">
            <v>Engaged in the manufacture of power electronic systems and fast chargers for electric vehicles</v>
          </cell>
          <cell r="W124" t="str">
            <v>Tritium DCFC Limited is involved in design, sell, manufacture and service proprietary hardware and associated software to create advanced and reliable DC fast chargers for EVs.</v>
          </cell>
          <cell r="Z124" t="str">
            <v>AU650026314</v>
          </cell>
          <cell r="AA124">
            <v>85875000</v>
          </cell>
          <cell r="AB124">
            <v>58085000</v>
          </cell>
          <cell r="AC124" t="str">
            <v>n.a.</v>
          </cell>
          <cell r="AD124" t="str">
            <v>n.a.</v>
          </cell>
          <cell r="AE124">
            <v>85821000</v>
          </cell>
          <cell r="AF124">
            <v>56157000</v>
          </cell>
          <cell r="AG124" t="str">
            <v>n.a.</v>
          </cell>
          <cell r="AH124" t="str">
            <v>n.a.</v>
          </cell>
          <cell r="AI124" t="str">
            <v>n.a.</v>
          </cell>
          <cell r="AJ124" t="str">
            <v>n.a.</v>
          </cell>
          <cell r="AK124" t="str">
            <v>n.a.</v>
          </cell>
          <cell r="AL124" t="str">
            <v>n.a.</v>
          </cell>
          <cell r="AM124">
            <v>85821000</v>
          </cell>
          <cell r="AN124">
            <v>56157000</v>
          </cell>
          <cell r="AO124" t="str">
            <v>n.a.</v>
          </cell>
          <cell r="AP124" t="str">
            <v>n.a.</v>
          </cell>
          <cell r="AQ124">
            <v>54000</v>
          </cell>
          <cell r="AR124">
            <v>1928000</v>
          </cell>
          <cell r="AS124" t="str">
            <v>n.a.</v>
          </cell>
          <cell r="AT124" t="str">
            <v>n.a.</v>
          </cell>
          <cell r="AU124">
            <v>-86161000</v>
          </cell>
          <cell r="AV124">
            <v>-58061000</v>
          </cell>
          <cell r="AW124" t="str">
            <v>n.a.</v>
          </cell>
          <cell r="AX124" t="str">
            <v>n.a.</v>
          </cell>
          <cell r="AY124">
            <v>0</v>
          </cell>
          <cell r="AZ124">
            <v>0</v>
          </cell>
          <cell r="BA124" t="str">
            <v>n.a.</v>
          </cell>
          <cell r="BB124" t="str">
            <v>n.a.</v>
          </cell>
          <cell r="BC124">
            <v>-93494000</v>
          </cell>
          <cell r="BD124">
            <v>-44479000</v>
          </cell>
          <cell r="BE124" t="str">
            <v>n.a.</v>
          </cell>
          <cell r="BF124" t="str">
            <v>n.a.</v>
          </cell>
          <cell r="BG124">
            <v>-93780000</v>
          </cell>
          <cell r="BH124">
            <v>-44455000</v>
          </cell>
          <cell r="BI124" t="str">
            <v>n.a.</v>
          </cell>
          <cell r="BJ124" t="str">
            <v>n.a.</v>
          </cell>
          <cell r="BK124">
            <v>-1582000</v>
          </cell>
          <cell r="BL124">
            <v>-2312000</v>
          </cell>
          <cell r="BM124" t="str">
            <v>n.a.</v>
          </cell>
          <cell r="BN124" t="str">
            <v>n.a.</v>
          </cell>
          <cell r="BO124">
            <v>-1582000</v>
          </cell>
          <cell r="BP124">
            <v>-2312000</v>
          </cell>
          <cell r="BQ124" t="str">
            <v>n.a.</v>
          </cell>
          <cell r="BR124" t="str">
            <v>n.a.</v>
          </cell>
          <cell r="BS124">
            <v>0</v>
          </cell>
          <cell r="BT124">
            <v>0</v>
          </cell>
          <cell r="BU124" t="str">
            <v>n.a.</v>
          </cell>
          <cell r="BV124" t="str">
            <v>n.a.</v>
          </cell>
          <cell r="BW124">
            <v>-127562000</v>
          </cell>
          <cell r="BX124">
            <v>-63092000</v>
          </cell>
          <cell r="BY124" t="str">
            <v>n.a.</v>
          </cell>
          <cell r="BZ124" t="str">
            <v>n.a.</v>
          </cell>
          <cell r="CA124">
            <v>177564000</v>
          </cell>
          <cell r="CB124">
            <v>62499000</v>
          </cell>
          <cell r="CC124" t="str">
            <v>n.a.</v>
          </cell>
          <cell r="CD124" t="str">
            <v>n.a.</v>
          </cell>
          <cell r="CE124">
            <v>55706000</v>
          </cell>
          <cell r="CF124">
            <v>36430000</v>
          </cell>
          <cell r="CG124" t="str">
            <v>n.a.</v>
          </cell>
          <cell r="CH124" t="str">
            <v>n.a.</v>
          </cell>
          <cell r="CI124">
            <v>28284000</v>
          </cell>
          <cell r="CJ124">
            <v>9200000</v>
          </cell>
          <cell r="CK124" t="str">
            <v>n.a.</v>
          </cell>
          <cell r="CL124" t="str">
            <v>n.a.</v>
          </cell>
          <cell r="CM124">
            <v>16798000</v>
          </cell>
          <cell r="CN124">
            <v>8757000</v>
          </cell>
          <cell r="CO124" t="str">
            <v>n.a.</v>
          </cell>
          <cell r="CP124" t="str">
            <v>n.a.</v>
          </cell>
          <cell r="CQ124">
            <v>70753000</v>
          </cell>
          <cell r="CR124">
            <v>6157000</v>
          </cell>
          <cell r="CS124" t="str">
            <v>n.a.</v>
          </cell>
          <cell r="CT124" t="str">
            <v>n.a.</v>
          </cell>
          <cell r="CU124" t="str">
            <v>n.a.</v>
          </cell>
          <cell r="CV124" t="str">
            <v>n.a.</v>
          </cell>
          <cell r="CW124" t="str">
            <v>n.a.</v>
          </cell>
          <cell r="CX124" t="str">
            <v>n.a.</v>
          </cell>
          <cell r="CY124">
            <v>8252000</v>
          </cell>
          <cell r="CZ124">
            <v>2008000</v>
          </cell>
          <cell r="DA124" t="str">
            <v>n.a.</v>
          </cell>
          <cell r="DB124" t="str">
            <v>n.a.</v>
          </cell>
          <cell r="DC124">
            <v>213355000</v>
          </cell>
          <cell r="DD124">
            <v>87850000</v>
          </cell>
          <cell r="DE124" t="str">
            <v>n.a.</v>
          </cell>
          <cell r="DF124" t="str">
            <v>n.a.</v>
          </cell>
          <cell r="DH124">
            <v>85821000</v>
          </cell>
          <cell r="DI124">
            <v>-86161000</v>
          </cell>
          <cell r="DJ124">
            <v>-93494000</v>
          </cell>
          <cell r="DK124">
            <v>-1582000</v>
          </cell>
          <cell r="DL124">
            <v>-95416000</v>
          </cell>
          <cell r="DM124">
            <v>-1.1118024725882942</v>
          </cell>
          <cell r="DN124">
            <v>-0.52647086411715049</v>
          </cell>
          <cell r="DO124">
            <v>0</v>
          </cell>
          <cell r="DP124">
            <v>46068000</v>
          </cell>
          <cell r="DQ124">
            <v>5130000</v>
          </cell>
          <cell r="DS124">
            <v>56157000</v>
          </cell>
          <cell r="DT124">
            <v>-58061000</v>
          </cell>
          <cell r="DU124">
            <v>-44479000</v>
          </cell>
          <cell r="DV124">
            <v>-2312000</v>
          </cell>
          <cell r="DW124">
            <v>-48695000</v>
          </cell>
          <cell r="DX124">
            <v>-0.86712253147425966</v>
          </cell>
          <cell r="DY124">
            <v>-0.46441651089154234</v>
          </cell>
          <cell r="DZ124">
            <v>0</v>
          </cell>
          <cell r="EA124" t="e">
            <v>#VALUE!</v>
          </cell>
          <cell r="EB124" t="e">
            <v>#VALUE!</v>
          </cell>
          <cell r="ED124" t="str">
            <v>无数据</v>
          </cell>
          <cell r="EE124" t="str">
            <v>n.a.</v>
          </cell>
          <cell r="EF124" t="str">
            <v>n.a.</v>
          </cell>
          <cell r="EG124" t="str">
            <v>n.a.</v>
          </cell>
          <cell r="EH124" t="str">
            <v>无数据</v>
          </cell>
          <cell r="EI124" t="e">
            <v>#VALUE!</v>
          </cell>
          <cell r="EJ124" t="e">
            <v>#VALUE!</v>
          </cell>
          <cell r="EK124" t="str">
            <v>n.a.</v>
          </cell>
          <cell r="EL124" t="e">
            <v>#VALUE!</v>
          </cell>
          <cell r="EM124" t="e">
            <v>#VALUE!</v>
          </cell>
          <cell r="EO124" t="e">
            <v>#VALUE!</v>
          </cell>
          <cell r="EP124" t="e">
            <v>#VALUE!</v>
          </cell>
          <cell r="EQ124" t="e">
            <v>#VALUE!</v>
          </cell>
          <cell r="ER124" t="e">
            <v>#VALUE!</v>
          </cell>
          <cell r="ES124" t="e">
            <v>#VALUE!</v>
          </cell>
          <cell r="ET124" t="e">
            <v>#VALUE!</v>
          </cell>
          <cell r="EU124" t="e">
            <v>#VALUE!</v>
          </cell>
          <cell r="EV124" t="e">
            <v>#VALUE!</v>
          </cell>
          <cell r="EW124" t="e">
            <v>#VALUE!</v>
          </cell>
          <cell r="EX124" t="e">
            <v>#VALUE!</v>
          </cell>
        </row>
        <row r="125">
          <cell r="B125" t="str">
            <v>SIGMA ELECTRIC CO.,LTD.</v>
          </cell>
          <cell r="C125" t="str">
            <v>exclude</v>
          </cell>
          <cell r="D125" t="str">
            <v>Independence(A+, A, A-, B+, B, B-,U)</v>
          </cell>
          <cell r="H125" t="str">
            <v/>
          </cell>
          <cell r="I125" t="str">
            <v>ok，indep</v>
          </cell>
          <cell r="J125" t="str">
            <v>exclude</v>
          </cell>
          <cell r="K125" t="str">
            <v>ok, indep</v>
          </cell>
          <cell r="M125" t="str">
            <v>SIGMA ELECTRIC CO.,LTD.</v>
          </cell>
          <cell r="N125" t="str">
            <v>This company, based in China, is engaged in the design and production of a wide range of industrial and commercial electric apparatus, and other related electrical equipment. It was incorporated in 2008 and has its registered business address located in Changsha.Some of the company's products are 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v>
          </cell>
          <cell r="O125" t="str">
            <v>Manufacturing</v>
          </cell>
          <cell r="P125" t="str">
            <v>www.xgmdq.cn</v>
          </cell>
          <cell r="R125" t="str">
            <v>China</v>
          </cell>
          <cell r="S125" t="str">
            <v>831943</v>
          </cell>
          <cell r="T125" t="str">
            <v>D</v>
          </cell>
          <cell r="U125" t="str">
            <v>3699</v>
          </cell>
          <cell r="V125" t="str">
            <v>Engaged in the design and production of a wide range of industrial and commercial electric apparatus, and other related electrical equipment</v>
          </cell>
          <cell r="W125" t="str">
            <v>The Company mainly engaged in construction and installation industry, and electrical machinery and equipment manufacturing, electrical engineering, electrical equipment sales.</v>
          </cell>
          <cell r="X125" t="str">
            <v>XIGEMA ELECTRICAL COMPANY LIMITED</v>
          </cell>
          <cell r="Z125" t="str">
            <v>CN43282PC</v>
          </cell>
          <cell r="AA125">
            <v>1297089000</v>
          </cell>
          <cell r="AB125">
            <v>1277512000</v>
          </cell>
          <cell r="AC125">
            <v>789603000</v>
          </cell>
          <cell r="AD125">
            <v>792503000</v>
          </cell>
          <cell r="AE125">
            <v>1303655000</v>
          </cell>
          <cell r="AF125">
            <v>1278103000</v>
          </cell>
          <cell r="AG125">
            <v>791681000</v>
          </cell>
          <cell r="AH125">
            <v>795115000</v>
          </cell>
          <cell r="AI125">
            <v>-6907000</v>
          </cell>
          <cell r="AJ125">
            <v>-4059000</v>
          </cell>
          <cell r="AK125">
            <v>-3567000</v>
          </cell>
          <cell r="AL125">
            <v>-3491000</v>
          </cell>
          <cell r="AM125">
            <v>1296748000</v>
          </cell>
          <cell r="AN125">
            <v>1274044000</v>
          </cell>
          <cell r="AO125">
            <v>788114000</v>
          </cell>
          <cell r="AP125">
            <v>791624000</v>
          </cell>
          <cell r="AQ125">
            <v>341000</v>
          </cell>
          <cell r="AR125">
            <v>3468000</v>
          </cell>
          <cell r="AS125">
            <v>1489000</v>
          </cell>
          <cell r="AT125">
            <v>879000</v>
          </cell>
          <cell r="AU125">
            <v>-1183356000</v>
          </cell>
          <cell r="AV125">
            <v>-1176236000</v>
          </cell>
          <cell r="AW125">
            <v>-717644000</v>
          </cell>
          <cell r="AX125">
            <v>-698023000</v>
          </cell>
          <cell r="AY125" t="str">
            <v>n.a.</v>
          </cell>
          <cell r="AZ125" t="str">
            <v>n.a.</v>
          </cell>
          <cell r="BA125" t="str">
            <v>n.a.</v>
          </cell>
          <cell r="BB125" t="str">
            <v>n.a.</v>
          </cell>
          <cell r="BC125">
            <v>-60128000</v>
          </cell>
          <cell r="BD125">
            <v>-54226000</v>
          </cell>
          <cell r="BE125">
            <v>-34157000</v>
          </cell>
          <cell r="BF125">
            <v>-43716000</v>
          </cell>
          <cell r="BG125">
            <v>53605000</v>
          </cell>
          <cell r="BH125">
            <v>47050000</v>
          </cell>
          <cell r="BI125">
            <v>37802000</v>
          </cell>
          <cell r="BJ125">
            <v>50764000</v>
          </cell>
          <cell r="BK125">
            <v>-1695000</v>
          </cell>
          <cell r="BL125">
            <v>-935000</v>
          </cell>
          <cell r="BM125">
            <v>-928000</v>
          </cell>
          <cell r="BN125">
            <v>-1417000</v>
          </cell>
          <cell r="BO125">
            <v>-1265000</v>
          </cell>
          <cell r="BP125">
            <v>-505000</v>
          </cell>
          <cell r="BQ125">
            <v>-498000</v>
          </cell>
          <cell r="BR125">
            <v>-987000</v>
          </cell>
          <cell r="BS125">
            <v>-430000</v>
          </cell>
          <cell r="BT125">
            <v>-430000</v>
          </cell>
          <cell r="BU125">
            <v>-430000</v>
          </cell>
          <cell r="BV125">
            <v>-430000</v>
          </cell>
          <cell r="BW125">
            <v>11908000</v>
          </cell>
          <cell r="BX125">
            <v>22692000</v>
          </cell>
          <cell r="BY125">
            <v>16631000</v>
          </cell>
          <cell r="BZ125">
            <v>18729000</v>
          </cell>
          <cell r="CA125">
            <v>1830670000</v>
          </cell>
          <cell r="CB125">
            <v>1513557000</v>
          </cell>
          <cell r="CC125">
            <v>1121461000</v>
          </cell>
          <cell r="CD125">
            <v>934431000</v>
          </cell>
          <cell r="CE125">
            <v>682640000</v>
          </cell>
          <cell r="CF125">
            <v>577220000</v>
          </cell>
          <cell r="CG125">
            <v>439235000</v>
          </cell>
          <cell r="CH125">
            <v>337159000</v>
          </cell>
          <cell r="CI125">
            <v>814319000</v>
          </cell>
          <cell r="CJ125">
            <v>691339000</v>
          </cell>
          <cell r="CK125">
            <v>456324000</v>
          </cell>
          <cell r="CL125">
            <v>397934000</v>
          </cell>
          <cell r="CM125">
            <v>58006000</v>
          </cell>
          <cell r="CN125">
            <v>47521000</v>
          </cell>
          <cell r="CO125">
            <v>51203000</v>
          </cell>
          <cell r="CP125">
            <v>42166000</v>
          </cell>
          <cell r="CQ125">
            <v>238681000</v>
          </cell>
          <cell r="CR125">
            <v>185629000</v>
          </cell>
          <cell r="CS125">
            <v>151527000</v>
          </cell>
          <cell r="CT125">
            <v>134727000</v>
          </cell>
          <cell r="CU125">
            <v>36552000</v>
          </cell>
          <cell r="CV125">
            <v>67030000</v>
          </cell>
          <cell r="CW125">
            <v>0</v>
          </cell>
          <cell r="CX125">
            <v>50000</v>
          </cell>
          <cell r="CY125">
            <v>15323000</v>
          </cell>
          <cell r="CZ125">
            <v>20785000</v>
          </cell>
          <cell r="DA125">
            <v>14341000</v>
          </cell>
          <cell r="DB125">
            <v>2725000</v>
          </cell>
          <cell r="DC125">
            <v>1900850000</v>
          </cell>
          <cell r="DD125">
            <v>1576943000</v>
          </cell>
          <cell r="DE125">
            <v>1174964000</v>
          </cell>
          <cell r="DF125">
            <v>972111000</v>
          </cell>
          <cell r="DH125">
            <v>1296748000</v>
          </cell>
          <cell r="DI125">
            <v>-1183356000</v>
          </cell>
          <cell r="DJ125">
            <v>-60128000</v>
          </cell>
          <cell r="DK125">
            <v>-1695000</v>
          </cell>
          <cell r="DL125">
            <v>51569000</v>
          </cell>
          <cell r="DM125">
            <v>3.9767942576352536E-2</v>
          </cell>
          <cell r="DN125">
            <v>4.1414929098547278E-2</v>
          </cell>
          <cell r="DO125" t="str">
            <v>n.a.</v>
          </cell>
          <cell r="DP125">
            <v>629930000</v>
          </cell>
          <cell r="DQ125">
            <v>18054000</v>
          </cell>
          <cell r="DS125">
            <v>1274044000</v>
          </cell>
          <cell r="DT125">
            <v>-1176236000</v>
          </cell>
          <cell r="DU125">
            <v>-54226000</v>
          </cell>
          <cell r="DV125">
            <v>-935000</v>
          </cell>
          <cell r="DW125">
            <v>42647000</v>
          </cell>
          <cell r="DX125">
            <v>3.3473726182141277E-2</v>
          </cell>
          <cell r="DY125">
            <v>3.4633022493964175E-2</v>
          </cell>
          <cell r="DZ125" t="str">
            <v>n.a.</v>
          </cell>
          <cell r="EA125">
            <v>508227500</v>
          </cell>
          <cell r="EB125">
            <v>17563000</v>
          </cell>
          <cell r="ED125">
            <v>788114000</v>
          </cell>
          <cell r="EE125">
            <v>-717644000</v>
          </cell>
          <cell r="EF125">
            <v>-34157000</v>
          </cell>
          <cell r="EG125">
            <v>-928000</v>
          </cell>
          <cell r="EH125">
            <v>35385000</v>
          </cell>
          <cell r="EI125">
            <v>4.4898326891794842E-2</v>
          </cell>
          <cell r="EJ125">
            <v>4.7008950100235279E-2</v>
          </cell>
          <cell r="EK125" t="str">
            <v>n.a.</v>
          </cell>
          <cell r="EL125">
            <v>388197000</v>
          </cell>
          <cell r="EM125">
            <v>8533000</v>
          </cell>
          <cell r="EO125">
            <v>1119635333.3333333</v>
          </cell>
          <cell r="EP125">
            <v>-1025745333.3333334</v>
          </cell>
          <cell r="EQ125">
            <v>-49503666.666666664</v>
          </cell>
          <cell r="ER125">
            <v>-1186000</v>
          </cell>
          <cell r="ES125">
            <v>43200333.333333217</v>
          </cell>
          <cell r="ET125">
            <v>3.8584289051256465E-2</v>
          </cell>
          <cell r="EU125">
            <v>4.0132783989124489E-2</v>
          </cell>
          <cell r="EV125" t="e">
            <v>#VALUE!</v>
          </cell>
          <cell r="EW125">
            <v>508784833.33333331</v>
          </cell>
          <cell r="EX125">
            <v>14716666.666666666</v>
          </cell>
        </row>
        <row r="126">
          <cell r="B126" t="str">
            <v>SHENYANG BLUE SILVER INDUSTRY AUTOMATIC EQUIPMENT CO., LTD</v>
          </cell>
          <cell r="C126" t="str">
            <v>exclude</v>
          </cell>
          <cell r="D126" t="str">
            <v>Independence(A+, A, A-, B+, B, B-,U)</v>
          </cell>
          <cell r="H126" t="str">
            <v/>
          </cell>
          <cell r="I126" t="str">
            <v>ok，indep</v>
          </cell>
          <cell r="J126" t="str">
            <v>exclude</v>
          </cell>
          <cell r="K126" t="str">
            <v>ok, indep</v>
          </cell>
          <cell r="M126" t="str">
            <v>SHENYANG BLUE SILVER INDUSTRY AUTOMATIC EQUIPMENT CO., LTD</v>
          </cell>
          <cell r="N126" t="str">
            <v>The company is engaged in the research and development, design, manufacture, and distribution of advanced equipment, control equipment, and modern industrial automation systems. It was established in 1996 and has its head office located in Shenyang, China.The company specializes in producing tire building machines, switchgear assemblies, and automatic control systems. It supplies its products to diverse customers, including tire manufacturing, metallurgical and transportation industries, as well as the municipal sector.</v>
          </cell>
          <cell r="O126" t="str">
            <v>Manufacturing</v>
          </cell>
          <cell r="P126" t="str">
            <v>www.chnsbs.net</v>
          </cell>
          <cell r="R126" t="str">
            <v>China</v>
          </cell>
          <cell r="S126" t="str">
            <v>300293</v>
          </cell>
          <cell r="T126" t="str">
            <v>C+</v>
          </cell>
          <cell r="U126" t="str">
            <v>3699</v>
          </cell>
          <cell r="V126" t="str">
            <v>Engaged in the research and development, design, manufacture, and distribution of advanced equipment, control equipment, and modern industrial automation systems</v>
          </cell>
          <cell r="W126" t="str">
            <v>The Company is principally engaged in digital chemical plant business, industrial cleaning system and surface treatment business, rubber smart equipment business, and electrical automation and integration business.</v>
          </cell>
          <cell r="Z126" t="str">
            <v>CN40595PC</v>
          </cell>
          <cell r="AA126">
            <v>1264833000</v>
          </cell>
          <cell r="AB126">
            <v>1106727000</v>
          </cell>
          <cell r="AC126">
            <v>1155383000</v>
          </cell>
          <cell r="AD126">
            <v>1430762000</v>
          </cell>
          <cell r="AE126">
            <v>1260852000</v>
          </cell>
          <cell r="AF126">
            <v>1105135000</v>
          </cell>
          <cell r="AG126">
            <v>1151944000</v>
          </cell>
          <cell r="AH126">
            <v>1428190000</v>
          </cell>
          <cell r="AI126">
            <v>-4656000</v>
          </cell>
          <cell r="AJ126">
            <v>-10205000</v>
          </cell>
          <cell r="AK126">
            <v>-6609000</v>
          </cell>
          <cell r="AL126">
            <v>-5927000</v>
          </cell>
          <cell r="AM126">
            <v>1256196000</v>
          </cell>
          <cell r="AN126">
            <v>1094930000</v>
          </cell>
          <cell r="AO126">
            <v>1145335000</v>
          </cell>
          <cell r="AP126">
            <v>1422263000</v>
          </cell>
          <cell r="AQ126">
            <v>8637000</v>
          </cell>
          <cell r="AR126">
            <v>11797000</v>
          </cell>
          <cell r="AS126">
            <v>10048000</v>
          </cell>
          <cell r="AT126">
            <v>8499000</v>
          </cell>
          <cell r="AU126">
            <v>-928562000</v>
          </cell>
          <cell r="AV126">
            <v>-814983000</v>
          </cell>
          <cell r="AW126">
            <v>-883177000</v>
          </cell>
          <cell r="AX126">
            <v>-1025553000</v>
          </cell>
          <cell r="AY126" t="str">
            <v>n.a.</v>
          </cell>
          <cell r="AZ126" t="str">
            <v>n.a.</v>
          </cell>
          <cell r="BA126" t="str">
            <v>n.a.</v>
          </cell>
          <cell r="BB126" t="str">
            <v>n.a.</v>
          </cell>
          <cell r="BC126">
            <v>-331614000</v>
          </cell>
          <cell r="BD126">
            <v>-334155000</v>
          </cell>
          <cell r="BE126">
            <v>-363045000</v>
          </cell>
          <cell r="BF126">
            <v>-341305000</v>
          </cell>
          <cell r="BG126">
            <v>4657000</v>
          </cell>
          <cell r="BH126">
            <v>-42411000</v>
          </cell>
          <cell r="BI126">
            <v>-90839000</v>
          </cell>
          <cell r="BJ126">
            <v>63904000</v>
          </cell>
          <cell r="BK126">
            <v>-35885000</v>
          </cell>
          <cell r="BL126">
            <v>-47182000</v>
          </cell>
          <cell r="BM126">
            <v>-61181000</v>
          </cell>
          <cell r="BN126">
            <v>-36996000</v>
          </cell>
          <cell r="BO126">
            <v>-23665000</v>
          </cell>
          <cell r="BP126">
            <v>-23379000</v>
          </cell>
          <cell r="BQ126">
            <v>-43098000</v>
          </cell>
          <cell r="BR126">
            <v>-25127000</v>
          </cell>
          <cell r="BS126">
            <v>-12220000</v>
          </cell>
          <cell r="BT126">
            <v>-23803000</v>
          </cell>
          <cell r="BU126">
            <v>-18083000</v>
          </cell>
          <cell r="BV126">
            <v>-11869000</v>
          </cell>
          <cell r="BW126">
            <v>-54497000</v>
          </cell>
          <cell r="BX126">
            <v>-69083000</v>
          </cell>
          <cell r="BY126">
            <v>-183851000</v>
          </cell>
          <cell r="BZ126">
            <v>15396000</v>
          </cell>
          <cell r="CA126">
            <v>1203413000</v>
          </cell>
          <cell r="CB126">
            <v>1156802000</v>
          </cell>
          <cell r="CC126">
            <v>1310283000</v>
          </cell>
          <cell r="CD126">
            <v>1392750000</v>
          </cell>
          <cell r="CE126">
            <v>400440000</v>
          </cell>
          <cell r="CF126">
            <v>394158000</v>
          </cell>
          <cell r="CG126">
            <v>371773000</v>
          </cell>
          <cell r="CH126">
            <v>514642000</v>
          </cell>
          <cell r="CI126">
            <v>322409000</v>
          </cell>
          <cell r="CJ126">
            <v>222076000</v>
          </cell>
          <cell r="CK126">
            <v>321320000</v>
          </cell>
          <cell r="CL126">
            <v>428061000</v>
          </cell>
          <cell r="CM126">
            <v>192936000</v>
          </cell>
          <cell r="CN126">
            <v>169506000</v>
          </cell>
          <cell r="CO126">
            <v>155566000</v>
          </cell>
          <cell r="CP126">
            <v>50707000</v>
          </cell>
          <cell r="CQ126">
            <v>258997000</v>
          </cell>
          <cell r="CR126">
            <v>351982000</v>
          </cell>
          <cell r="CS126">
            <v>440831000</v>
          </cell>
          <cell r="CT126">
            <v>373213000</v>
          </cell>
          <cell r="CU126">
            <v>160009000</v>
          </cell>
          <cell r="CV126">
            <v>116781000</v>
          </cell>
          <cell r="CW126" t="str">
            <v>n.a.</v>
          </cell>
          <cell r="CX126" t="str">
            <v>n.a.</v>
          </cell>
          <cell r="CY126">
            <v>80052000</v>
          </cell>
          <cell r="CZ126">
            <v>65263000</v>
          </cell>
          <cell r="DA126">
            <v>68714000</v>
          </cell>
          <cell r="DB126">
            <v>64633000</v>
          </cell>
          <cell r="DC126">
            <v>2155044000</v>
          </cell>
          <cell r="DD126">
            <v>2113270000</v>
          </cell>
          <cell r="DE126">
            <v>2277999000</v>
          </cell>
          <cell r="DF126">
            <v>2339902000</v>
          </cell>
          <cell r="DH126">
            <v>1256196000</v>
          </cell>
          <cell r="DI126">
            <v>-928562000</v>
          </cell>
          <cell r="DJ126">
            <v>-331614000</v>
          </cell>
          <cell r="DK126">
            <v>-35885000</v>
          </cell>
          <cell r="DL126">
            <v>-39865000</v>
          </cell>
          <cell r="DM126">
            <v>-3.1734697451671554E-2</v>
          </cell>
          <cell r="DN126">
            <v>-3.0758583122245019E-2</v>
          </cell>
          <cell r="DO126" t="str">
            <v>n.a.</v>
          </cell>
          <cell r="DP126">
            <v>397299000</v>
          </cell>
          <cell r="DQ126">
            <v>72657500</v>
          </cell>
          <cell r="DS126">
            <v>1094930000</v>
          </cell>
          <cell r="DT126">
            <v>-814983000</v>
          </cell>
          <cell r="DU126">
            <v>-334155000</v>
          </cell>
          <cell r="DV126">
            <v>-47182000</v>
          </cell>
          <cell r="DW126">
            <v>-101390000</v>
          </cell>
          <cell r="DX126">
            <v>-9.2599526910396093E-2</v>
          </cell>
          <cell r="DY126">
            <v>-8.4751571485890062E-2</v>
          </cell>
          <cell r="DZ126" t="str">
            <v>n.a.</v>
          </cell>
          <cell r="EA126">
            <v>382965500</v>
          </cell>
          <cell r="EB126">
            <v>66988500</v>
          </cell>
          <cell r="ED126">
            <v>1145335000</v>
          </cell>
          <cell r="EE126">
            <v>-883177000</v>
          </cell>
          <cell r="EF126">
            <v>-363045000</v>
          </cell>
          <cell r="EG126">
            <v>-61181000</v>
          </cell>
          <cell r="EH126">
            <v>-162068000</v>
          </cell>
          <cell r="EI126">
            <v>-0.14150270444891669</v>
          </cell>
          <cell r="EJ126">
            <v>-0.12396177766151677</v>
          </cell>
          <cell r="EK126" t="str">
            <v>n.a.</v>
          </cell>
          <cell r="EL126">
            <v>443207500</v>
          </cell>
          <cell r="EM126">
            <v>66673500</v>
          </cell>
          <cell r="EO126">
            <v>1165487000</v>
          </cell>
          <cell r="EP126">
            <v>-875574000</v>
          </cell>
          <cell r="EQ126">
            <v>-342938000</v>
          </cell>
          <cell r="ER126">
            <v>-48082666.666666664</v>
          </cell>
          <cell r="ES126">
            <v>-101107666.66666666</v>
          </cell>
          <cell r="ET126">
            <v>-8.6751432376909104E-2</v>
          </cell>
          <cell r="EU126">
            <v>-7.9826379604735417E-2</v>
          </cell>
          <cell r="EV126" t="e">
            <v>#VALUE!</v>
          </cell>
          <cell r="EW126">
            <v>407824000</v>
          </cell>
          <cell r="EX126">
            <v>68773166.666666672</v>
          </cell>
        </row>
        <row r="127">
          <cell r="B127" t="str">
            <v>JIANGXI ZHILI TECHNOLOGY CO., LTD</v>
          </cell>
          <cell r="C127" t="str">
            <v>exclude</v>
          </cell>
          <cell r="D127" t="str">
            <v>Significantly different products/services</v>
          </cell>
          <cell r="E127" t="str">
            <v>材料</v>
          </cell>
          <cell r="H127" t="str">
            <v/>
          </cell>
          <cell r="I127" t="str">
            <v>ok，sdp专注于锂电池正极材料研发、生产和销售的高新技术企业</v>
          </cell>
          <cell r="J127" t="e">
            <v>#N/A</v>
          </cell>
          <cell r="K127" t="e">
            <v>#N/A</v>
          </cell>
          <cell r="M127" t="str">
            <v>JIANGXI ZHILI TECHNOLOGY CO., LTD</v>
          </cell>
          <cell r="N127" t="str">
            <v>This company is engaged in the manufacture of primary and storage batteries. It was founded in 2015 and conducts business from its registered head office located in Xinyu,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27" t="str">
            <v>Manufacturing</v>
          </cell>
          <cell r="R127" t="str">
            <v>China</v>
          </cell>
          <cell r="S127" t="str">
            <v>873906</v>
          </cell>
          <cell r="T127" t="str">
            <v>U</v>
          </cell>
          <cell r="U127" t="str">
            <v>3691</v>
          </cell>
          <cell r="V127" t="str">
            <v>Engaged in the manufacture of primary and storage batteries</v>
          </cell>
          <cell r="W127" t="str">
            <v>The Company's main business is the research and development, production and sales of lithium iron phosphate, lithium manganate and other lithium ion battery cathode materials.</v>
          </cell>
          <cell r="Z127" t="str">
            <v>CN56845PC</v>
          </cell>
          <cell r="AA127">
            <v>1231760000</v>
          </cell>
          <cell r="AB127">
            <v>248911000</v>
          </cell>
          <cell r="AC127">
            <v>158449000</v>
          </cell>
          <cell r="AD127" t="str">
            <v>n.a.</v>
          </cell>
          <cell r="AE127">
            <v>1227989000</v>
          </cell>
          <cell r="AF127">
            <v>247291000</v>
          </cell>
          <cell r="AG127">
            <v>157705000</v>
          </cell>
          <cell r="AH127" t="str">
            <v>n.a.</v>
          </cell>
          <cell r="AI127">
            <v>-990000</v>
          </cell>
          <cell r="AJ127">
            <v>-528000</v>
          </cell>
          <cell r="AK127">
            <v>-272000</v>
          </cell>
          <cell r="AL127" t="str">
            <v>n.a.</v>
          </cell>
          <cell r="AM127">
            <v>1226999000</v>
          </cell>
          <cell r="AN127">
            <v>246763000</v>
          </cell>
          <cell r="AO127">
            <v>157433000</v>
          </cell>
          <cell r="AP127" t="str">
            <v>n.a.</v>
          </cell>
          <cell r="AQ127">
            <v>4761000</v>
          </cell>
          <cell r="AR127">
            <v>2148000</v>
          </cell>
          <cell r="AS127">
            <v>1016000</v>
          </cell>
          <cell r="AT127" t="str">
            <v>n.a.</v>
          </cell>
          <cell r="AU127">
            <v>-994882000</v>
          </cell>
          <cell r="AV127">
            <v>-169339000</v>
          </cell>
          <cell r="AW127">
            <v>-146676000</v>
          </cell>
          <cell r="AX127" t="str">
            <v>n.a.</v>
          </cell>
          <cell r="AY127" t="str">
            <v>n.a.</v>
          </cell>
          <cell r="AZ127" t="str">
            <v>n.a.</v>
          </cell>
          <cell r="BA127" t="str">
            <v>n.a.</v>
          </cell>
          <cell r="BB127" t="str">
            <v>n.a.</v>
          </cell>
          <cell r="BC127">
            <v>-29351000</v>
          </cell>
          <cell r="BD127">
            <v>-12675000</v>
          </cell>
          <cell r="BE127">
            <v>-9957000</v>
          </cell>
          <cell r="BF127" t="str">
            <v>n.a.</v>
          </cell>
          <cell r="BG127">
            <v>207527000</v>
          </cell>
          <cell r="BH127">
            <v>66897000</v>
          </cell>
          <cell r="BI127">
            <v>1816000</v>
          </cell>
          <cell r="BJ127" t="str">
            <v>n.a.</v>
          </cell>
          <cell r="BK127">
            <v>-17467000</v>
          </cell>
          <cell r="BL127">
            <v>-7111000</v>
          </cell>
          <cell r="BM127">
            <v>-6819000</v>
          </cell>
          <cell r="BN127" t="str">
            <v>n.a.</v>
          </cell>
          <cell r="BO127">
            <v>-17014000</v>
          </cell>
          <cell r="BP127">
            <v>-7029000</v>
          </cell>
          <cell r="BQ127">
            <v>-6702000</v>
          </cell>
          <cell r="BR127" t="str">
            <v>n.a.</v>
          </cell>
          <cell r="BS127">
            <v>-453000</v>
          </cell>
          <cell r="BT127">
            <v>-82000</v>
          </cell>
          <cell r="BU127">
            <v>-117000</v>
          </cell>
          <cell r="BV127" t="str">
            <v>n.a.</v>
          </cell>
          <cell r="BW127">
            <v>113187000</v>
          </cell>
          <cell r="BX127">
            <v>40177000</v>
          </cell>
          <cell r="BY127">
            <v>-21720000</v>
          </cell>
          <cell r="BZ127" t="str">
            <v>n.a.</v>
          </cell>
          <cell r="CA127">
            <v>629213000</v>
          </cell>
          <cell r="CB127">
            <v>359875000</v>
          </cell>
          <cell r="CC127">
            <v>121054000</v>
          </cell>
          <cell r="CD127" t="str">
            <v>n.a.</v>
          </cell>
          <cell r="CE127">
            <v>325961000</v>
          </cell>
          <cell r="CF127">
            <v>146729000</v>
          </cell>
          <cell r="CG127">
            <v>13705000</v>
          </cell>
          <cell r="CH127" t="str">
            <v>n.a.</v>
          </cell>
          <cell r="CI127">
            <v>81545000</v>
          </cell>
          <cell r="CJ127">
            <v>33212000</v>
          </cell>
          <cell r="CK127">
            <v>60612000</v>
          </cell>
          <cell r="CL127" t="str">
            <v>n.a.</v>
          </cell>
          <cell r="CM127">
            <v>177459000</v>
          </cell>
          <cell r="CN127">
            <v>102362000</v>
          </cell>
          <cell r="CO127">
            <v>42733000</v>
          </cell>
          <cell r="CP127" t="str">
            <v>n.a.</v>
          </cell>
          <cell r="CQ127">
            <v>26289000</v>
          </cell>
          <cell r="CR127">
            <v>63748000</v>
          </cell>
          <cell r="CS127">
            <v>3225000</v>
          </cell>
          <cell r="CT127" t="str">
            <v>n.a.</v>
          </cell>
          <cell r="CU127">
            <v>19102000</v>
          </cell>
          <cell r="CV127">
            <v>49169000</v>
          </cell>
          <cell r="CW127">
            <v>3139000</v>
          </cell>
          <cell r="CX127" t="str">
            <v>n.a.</v>
          </cell>
          <cell r="CY127">
            <v>49867000</v>
          </cell>
          <cell r="CZ127">
            <v>12084000</v>
          </cell>
          <cell r="DA127">
            <v>56502000</v>
          </cell>
          <cell r="DB127" t="str">
            <v>n.a.</v>
          </cell>
          <cell r="DC127">
            <v>876074000</v>
          </cell>
          <cell r="DD127">
            <v>541806000</v>
          </cell>
          <cell r="DE127">
            <v>237143000</v>
          </cell>
          <cell r="DF127" t="str">
            <v>n.a.</v>
          </cell>
          <cell r="DH127">
            <v>1226999000</v>
          </cell>
          <cell r="DI127">
            <v>-994882000</v>
          </cell>
          <cell r="DJ127">
            <v>-29351000</v>
          </cell>
          <cell r="DK127">
            <v>-17467000</v>
          </cell>
          <cell r="DL127">
            <v>185299000</v>
          </cell>
          <cell r="DM127">
            <v>0.15101805298944823</v>
          </cell>
          <cell r="DN127">
            <v>0.17788134779687051</v>
          </cell>
          <cell r="DO127" t="str">
            <v>n.a.</v>
          </cell>
          <cell r="DP127">
            <v>236345000</v>
          </cell>
          <cell r="DQ127">
            <v>30975500</v>
          </cell>
          <cell r="DS127">
            <v>246763000</v>
          </cell>
          <cell r="DT127">
            <v>-169339000</v>
          </cell>
          <cell r="DU127">
            <v>-12675000</v>
          </cell>
          <cell r="DV127">
            <v>-7111000</v>
          </cell>
          <cell r="DW127">
            <v>57638000</v>
          </cell>
          <cell r="DX127">
            <v>0.23357634653493434</v>
          </cell>
          <cell r="DY127">
            <v>0.30476140118968936</v>
          </cell>
          <cell r="DZ127" t="str">
            <v>n.a.</v>
          </cell>
          <cell r="EA127">
            <v>80217000</v>
          </cell>
          <cell r="EB127">
            <v>34293000</v>
          </cell>
          <cell r="ED127">
            <v>157433000</v>
          </cell>
          <cell r="EE127">
            <v>-146676000</v>
          </cell>
          <cell r="EF127">
            <v>-9957000</v>
          </cell>
          <cell r="EG127">
            <v>-6819000</v>
          </cell>
          <cell r="EH127">
            <v>-6019000</v>
          </cell>
          <cell r="EI127">
            <v>-3.8232136845515234E-2</v>
          </cell>
          <cell r="EJ127">
            <v>-3.6824266451312926E-2</v>
          </cell>
          <cell r="EK127" t="str">
            <v>n.a.</v>
          </cell>
          <cell r="EL127" t="e">
            <v>#VALUE!</v>
          </cell>
          <cell r="EM127" t="e">
            <v>#VALUE!</v>
          </cell>
          <cell r="EO127">
            <v>543731666.66666663</v>
          </cell>
          <cell r="EP127">
            <v>-436965666.66666669</v>
          </cell>
          <cell r="EQ127">
            <v>-17327666.666666668</v>
          </cell>
          <cell r="ER127">
            <v>-10465666.666666666</v>
          </cell>
          <cell r="ES127">
            <v>78972666.666666597</v>
          </cell>
          <cell r="ET127">
            <v>0.14524198517038112</v>
          </cell>
          <cell r="EU127">
            <v>0.16992175873230339</v>
          </cell>
          <cell r="EV127" t="e">
            <v>#VALUE!</v>
          </cell>
          <cell r="EW127" t="e">
            <v>#VALUE!</v>
          </cell>
          <cell r="EX127" t="e">
            <v>#VALUE!</v>
          </cell>
        </row>
        <row r="128">
          <cell r="B128" t="str">
            <v>WUXI JINYANG NEW MATERIALS CO.,LTD.</v>
          </cell>
          <cell r="C128" t="str">
            <v>exclude</v>
          </cell>
          <cell r="D128" t="str">
            <v>Significantly different products/services</v>
          </cell>
          <cell r="E128" t="str">
            <v>金属锅炉、储罐</v>
          </cell>
          <cell r="H128" t="str">
            <v/>
          </cell>
          <cell r="I128" t="str">
            <v>ok，sdp电池外部包材</v>
          </cell>
          <cell r="J128" t="e">
            <v>#N/A</v>
          </cell>
          <cell r="K128" t="e">
            <v>#N/A</v>
          </cell>
          <cell r="M128" t="str">
            <v>WUXI JINYANG NEW MATERIALS CO.,LTD.</v>
          </cell>
          <cell r="N128" t="str">
            <v>This company which is based in China, is engaged in the manufacture, fabrication and processing of metal boilers, tanks, and shipping containers. It was founded in 1998, and it conducts business from its registered head office located in Wuxi City, province of Jiangsu. The company produces high quality and durable metal containers such as tanks; reservoirs; tins (flat metal tins, deep dish metal tins, clear top tins, hinge top tins, and gold colored metal tins with slip covers); cans (round paint style cans, and oblong cans with cap and seal); as well as round metal CD tins w/ CD inserts.</v>
          </cell>
          <cell r="O128" t="str">
            <v>Manufacturing</v>
          </cell>
          <cell r="P128" t="str">
            <v>www.wx-jy.com</v>
          </cell>
          <cell r="R128" t="str">
            <v>China</v>
          </cell>
          <cell r="S128" t="str">
            <v>301210</v>
          </cell>
          <cell r="T128" t="str">
            <v>B+</v>
          </cell>
          <cell r="U128" t="str">
            <v>3691</v>
          </cell>
          <cell r="V128" t="str">
            <v>Engaged in the manufacture, fabrication and processing of metal boilers, tanks, and shipping containers</v>
          </cell>
          <cell r="W128" t="str">
            <v>Engaged in the manufacture, fabrication and processing of metal boilers, tanks, and shipping containers [source: Bureau van Dijk]</v>
          </cell>
          <cell r="Z128" t="str">
            <v>CN56993PC</v>
          </cell>
          <cell r="AA128">
            <v>1228503000</v>
          </cell>
          <cell r="AB128">
            <v>1180052000</v>
          </cell>
          <cell r="AC128">
            <v>750912000</v>
          </cell>
          <cell r="AD128" t="str">
            <v>n.a.</v>
          </cell>
          <cell r="AE128">
            <v>1150591000</v>
          </cell>
          <cell r="AF128">
            <v>1115731000</v>
          </cell>
          <cell r="AG128">
            <v>716717000</v>
          </cell>
          <cell r="AH128" t="str">
            <v>n.a.</v>
          </cell>
          <cell r="AI128">
            <v>-6579000</v>
          </cell>
          <cell r="AJ128">
            <v>-5505000</v>
          </cell>
          <cell r="AK128">
            <v>-4508000</v>
          </cell>
          <cell r="AL128" t="str">
            <v>n.a.</v>
          </cell>
          <cell r="AM128">
            <v>1144012000</v>
          </cell>
          <cell r="AN128">
            <v>1110226000</v>
          </cell>
          <cell r="AO128">
            <v>712209000</v>
          </cell>
          <cell r="AP128" t="str">
            <v>n.a.</v>
          </cell>
          <cell r="AQ128">
            <v>84491000</v>
          </cell>
          <cell r="AR128">
            <v>69826000</v>
          </cell>
          <cell r="AS128">
            <v>38703000</v>
          </cell>
          <cell r="AT128" t="str">
            <v>n.a.</v>
          </cell>
          <cell r="AU128">
            <v>-932692000</v>
          </cell>
          <cell r="AV128">
            <v>-824540000</v>
          </cell>
          <cell r="AW128">
            <v>-537869000</v>
          </cell>
          <cell r="AX128" t="str">
            <v>n.a.</v>
          </cell>
          <cell r="AY128" t="str">
            <v>n.a.</v>
          </cell>
          <cell r="AZ128" t="str">
            <v>n.a.</v>
          </cell>
          <cell r="BA128" t="str">
            <v>n.a.</v>
          </cell>
          <cell r="BB128" t="str">
            <v>n.a.</v>
          </cell>
          <cell r="BC128">
            <v>-164205000</v>
          </cell>
          <cell r="BD128">
            <v>-144861000</v>
          </cell>
          <cell r="BE128">
            <v>-96126000</v>
          </cell>
          <cell r="BF128" t="str">
            <v>n.a.</v>
          </cell>
          <cell r="BG128">
            <v>131606000</v>
          </cell>
          <cell r="BH128">
            <v>210651000</v>
          </cell>
          <cell r="BI128">
            <v>116917000</v>
          </cell>
          <cell r="BJ128" t="str">
            <v>n.a.</v>
          </cell>
          <cell r="BK128">
            <v>21631000</v>
          </cell>
          <cell r="BL128">
            <v>-4255000</v>
          </cell>
          <cell r="BM128">
            <v>-8247000</v>
          </cell>
          <cell r="BN128" t="str">
            <v>n.a.</v>
          </cell>
          <cell r="BO128">
            <v>0</v>
          </cell>
          <cell r="BP128">
            <v>0</v>
          </cell>
          <cell r="BQ128">
            <v>0</v>
          </cell>
          <cell r="BR128" t="str">
            <v>n.a.</v>
          </cell>
          <cell r="BS128">
            <v>21631000</v>
          </cell>
          <cell r="BT128">
            <v>-4255000</v>
          </cell>
          <cell r="BU128">
            <v>-8247000</v>
          </cell>
          <cell r="BV128" t="str">
            <v>n.a.</v>
          </cell>
          <cell r="BW128">
            <v>108449000</v>
          </cell>
          <cell r="BX128">
            <v>151636000</v>
          </cell>
          <cell r="BY128">
            <v>68431000</v>
          </cell>
          <cell r="BZ128" t="str">
            <v>n.a.</v>
          </cell>
          <cell r="CA128">
            <v>783422000</v>
          </cell>
          <cell r="CB128">
            <v>730507000</v>
          </cell>
          <cell r="CC128">
            <v>561730000</v>
          </cell>
          <cell r="CD128" t="str">
            <v>n.a.</v>
          </cell>
          <cell r="CE128">
            <v>295642000</v>
          </cell>
          <cell r="CF128">
            <v>213187000</v>
          </cell>
          <cell r="CG128">
            <v>136784000</v>
          </cell>
          <cell r="CH128" t="str">
            <v>n.a.</v>
          </cell>
          <cell r="CI128">
            <v>229685000</v>
          </cell>
          <cell r="CJ128">
            <v>281161000</v>
          </cell>
          <cell r="CK128">
            <v>259820000</v>
          </cell>
          <cell r="CL128" t="str">
            <v>n.a.</v>
          </cell>
          <cell r="CM128">
            <v>174975000</v>
          </cell>
          <cell r="CN128">
            <v>165512000</v>
          </cell>
          <cell r="CO128">
            <v>117180000</v>
          </cell>
          <cell r="CP128" t="str">
            <v>n.a.</v>
          </cell>
          <cell r="CQ128">
            <v>69734000</v>
          </cell>
          <cell r="CR128">
            <v>60873000</v>
          </cell>
          <cell r="CS128">
            <v>40555000</v>
          </cell>
          <cell r="CT128" t="str">
            <v>n.a.</v>
          </cell>
          <cell r="CU128" t="str">
            <v>n.a.</v>
          </cell>
          <cell r="CV128" t="str">
            <v>n.a.</v>
          </cell>
          <cell r="CW128" t="str">
            <v>n.a.</v>
          </cell>
          <cell r="CX128" t="str">
            <v>n.a.</v>
          </cell>
          <cell r="CY128">
            <v>87250000</v>
          </cell>
          <cell r="CZ128">
            <v>233453000</v>
          </cell>
          <cell r="DA128">
            <v>118347000</v>
          </cell>
          <cell r="DB128" t="str">
            <v>n.a.</v>
          </cell>
          <cell r="DC128">
            <v>1460604000</v>
          </cell>
          <cell r="DD128">
            <v>1315137000</v>
          </cell>
          <cell r="DE128">
            <v>965788000</v>
          </cell>
          <cell r="DF128" t="str">
            <v>n.a.</v>
          </cell>
          <cell r="DH128">
            <v>1144012000</v>
          </cell>
          <cell r="DI128">
            <v>-932692000</v>
          </cell>
          <cell r="DJ128">
            <v>-164205000</v>
          </cell>
          <cell r="DK128">
            <v>21631000</v>
          </cell>
          <cell r="DL128">
            <v>68746000</v>
          </cell>
          <cell r="DM128">
            <v>6.0092027006709722E-2</v>
          </cell>
          <cell r="DN128">
            <v>6.3933947506942465E-2</v>
          </cell>
          <cell r="DO128" t="str">
            <v>n.a.</v>
          </cell>
          <cell r="DP128">
            <v>254414500</v>
          </cell>
          <cell r="DQ128">
            <v>160351500</v>
          </cell>
          <cell r="DS128">
            <v>1110226000</v>
          </cell>
          <cell r="DT128">
            <v>-824540000</v>
          </cell>
          <cell r="DU128">
            <v>-144861000</v>
          </cell>
          <cell r="DV128">
            <v>-4255000</v>
          </cell>
          <cell r="DW128">
            <v>136570000</v>
          </cell>
          <cell r="DX128">
            <v>0.12301099055507618</v>
          </cell>
          <cell r="DY128">
            <v>0.14026514497933562</v>
          </cell>
          <cell r="DZ128" t="str">
            <v>n.a.</v>
          </cell>
          <cell r="EA128">
            <v>174985500</v>
          </cell>
          <cell r="EB128">
            <v>175900000</v>
          </cell>
          <cell r="ED128">
            <v>712209000</v>
          </cell>
          <cell r="EE128">
            <v>-537869000</v>
          </cell>
          <cell r="EF128">
            <v>-96126000</v>
          </cell>
          <cell r="EG128">
            <v>-8247000</v>
          </cell>
          <cell r="EH128">
            <v>69967000</v>
          </cell>
          <cell r="EI128">
            <v>9.8239421293468632E-2</v>
          </cell>
          <cell r="EJ128">
            <v>0.10894180075423283</v>
          </cell>
          <cell r="EK128" t="str">
            <v>n.a.</v>
          </cell>
          <cell r="EL128" t="e">
            <v>#VALUE!</v>
          </cell>
          <cell r="EM128" t="e">
            <v>#VALUE!</v>
          </cell>
          <cell r="EO128">
            <v>988815666.66666663</v>
          </cell>
          <cell r="EP128">
            <v>-765033666.66666663</v>
          </cell>
          <cell r="EQ128">
            <v>-135064000</v>
          </cell>
          <cell r="ER128">
            <v>3043000</v>
          </cell>
          <cell r="ES128">
            <v>91761000</v>
          </cell>
          <cell r="ET128">
            <v>9.2798893760785206E-2</v>
          </cell>
          <cell r="EU128">
            <v>0.10229142482583745</v>
          </cell>
          <cell r="EV128" t="e">
            <v>#VALUE!</v>
          </cell>
          <cell r="EW128" t="e">
            <v>#VALUE!</v>
          </cell>
          <cell r="EX128" t="e">
            <v>#VALUE!</v>
          </cell>
        </row>
        <row r="129">
          <cell r="B129" t="str">
            <v>HANGZHOU HUAGUANG ADVANCED WELDING MATERIALS CO.,LTD.</v>
          </cell>
          <cell r="C129" t="str">
            <v>exclude</v>
          </cell>
          <cell r="D129" t="str">
            <v>Lev SDA/SDP</v>
          </cell>
          <cell r="H129" t="str">
            <v/>
          </cell>
          <cell r="I129" t="str">
            <v>ok，sda/sdp</v>
          </cell>
          <cell r="J129" t="str">
            <v>exclude</v>
          </cell>
          <cell r="K129" t="str">
            <v>ok, sda/sdp</v>
          </cell>
          <cell r="M129" t="str">
            <v>HANGZHOU HUAGUANG ADVANCED WELDING MATERIALS CO.,LTD.</v>
          </cell>
          <cell r="N129" t="str">
            <v>This company is engaged in the research and development, production and sales of brazing materials. It was founded in 1995. The company has its registered head office located in Hangzhou, China.The company's main products are copper-based welding materials and silver welding materials, including welding rods, welding rings, welding wires and welding strips. Its products are used in the refrigeration industry chain, electrical devices, motors, gas heating, plumbing and bathroom, auto parts, industrial tools, electronic devices, glasses and other industries. It is one of the large scaled enterprises in the field its operates. It has an annual production capacity that reaches over 2,000 tons. The company is an active member of China Welding Association (CWA), a nonprofit and independent organization that consists of welding-related enterprises and institution of production, trade, scientific research, education and training as well as plants where welding is considered a critical technology in China.</v>
          </cell>
          <cell r="O129" t="str">
            <v>Manufacturing; Wholesale</v>
          </cell>
          <cell r="P129" t="str">
            <v>www.cn-huaguang.com</v>
          </cell>
          <cell r="R129" t="str">
            <v>China</v>
          </cell>
          <cell r="S129" t="str">
            <v>688379</v>
          </cell>
          <cell r="T129" t="str">
            <v>B+</v>
          </cell>
          <cell r="U129" t="str">
            <v>3699</v>
          </cell>
          <cell r="V129" t="str">
            <v>Engaged in the research and development, production and sales of brazing materials</v>
          </cell>
          <cell r="W129" t="str">
            <v>The Company is mainly engaged in the R &amp; D, production and sales of brazing materials.</v>
          </cell>
          <cell r="Z129" t="str">
            <v>CN56021PC</v>
          </cell>
          <cell r="AA129">
            <v>1226908000</v>
          </cell>
          <cell r="AB129">
            <v>1212878000</v>
          </cell>
          <cell r="AC129">
            <v>866524000</v>
          </cell>
          <cell r="AD129">
            <v>769748000</v>
          </cell>
          <cell r="AE129">
            <v>1216826000</v>
          </cell>
          <cell r="AF129">
            <v>1208275000</v>
          </cell>
          <cell r="AG129">
            <v>858449000</v>
          </cell>
          <cell r="AH129">
            <v>764475000</v>
          </cell>
          <cell r="AI129">
            <v>-2025000</v>
          </cell>
          <cell r="AJ129">
            <v>-3040000</v>
          </cell>
          <cell r="AK129">
            <v>-1379000</v>
          </cell>
          <cell r="AL129">
            <v>-2562000</v>
          </cell>
          <cell r="AM129">
            <v>1214801000</v>
          </cell>
          <cell r="AN129">
            <v>1205235000</v>
          </cell>
          <cell r="AO129">
            <v>857070000</v>
          </cell>
          <cell r="AP129">
            <v>761913000</v>
          </cell>
          <cell r="AQ129">
            <v>12107000</v>
          </cell>
          <cell r="AR129">
            <v>7643000</v>
          </cell>
          <cell r="AS129">
            <v>9454000</v>
          </cell>
          <cell r="AT129">
            <v>7835000</v>
          </cell>
          <cell r="AU129">
            <v>-1075348000</v>
          </cell>
          <cell r="AV129">
            <v>-1027457000</v>
          </cell>
          <cell r="AW129">
            <v>-688780000</v>
          </cell>
          <cell r="AX129">
            <v>-614217000</v>
          </cell>
          <cell r="AY129" t="str">
            <v>n.a.</v>
          </cell>
          <cell r="AZ129" t="str">
            <v>n.a.</v>
          </cell>
          <cell r="BA129" t="str">
            <v>n.a.</v>
          </cell>
          <cell r="BB129" t="str">
            <v>n.a.</v>
          </cell>
          <cell r="BC129">
            <v>-94553000</v>
          </cell>
          <cell r="BD129">
            <v>-88591000</v>
          </cell>
          <cell r="BE129">
            <v>-69723000</v>
          </cell>
          <cell r="BF129">
            <v>-71586000</v>
          </cell>
          <cell r="BG129">
            <v>57007000</v>
          </cell>
          <cell r="BH129">
            <v>96830000</v>
          </cell>
          <cell r="BI129">
            <v>108021000</v>
          </cell>
          <cell r="BJ129">
            <v>83945000</v>
          </cell>
          <cell r="BK129">
            <v>-20966000</v>
          </cell>
          <cell r="BL129">
            <v>-18733000</v>
          </cell>
          <cell r="BM129">
            <v>-16592000</v>
          </cell>
          <cell r="BN129">
            <v>0</v>
          </cell>
          <cell r="BO129">
            <v>-19289000</v>
          </cell>
          <cell r="BP129">
            <v>-17014000</v>
          </cell>
          <cell r="BQ129">
            <v>-15484000</v>
          </cell>
          <cell r="BR129">
            <v>0</v>
          </cell>
          <cell r="BS129">
            <v>-1677000</v>
          </cell>
          <cell r="BT129">
            <v>-1719000</v>
          </cell>
          <cell r="BU129">
            <v>-1108000</v>
          </cell>
          <cell r="BV129">
            <v>0</v>
          </cell>
          <cell r="BW129">
            <v>8718000</v>
          </cell>
          <cell r="BX129">
            <v>45206000</v>
          </cell>
          <cell r="BY129">
            <v>64682000</v>
          </cell>
          <cell r="BZ129">
            <v>59322000</v>
          </cell>
          <cell r="CA129">
            <v>1279526000</v>
          </cell>
          <cell r="CB129">
            <v>1246596000</v>
          </cell>
          <cell r="CC129">
            <v>991829000</v>
          </cell>
          <cell r="CD129">
            <v>600585000</v>
          </cell>
          <cell r="CE129">
            <v>412463000</v>
          </cell>
          <cell r="CF129">
            <v>363905000</v>
          </cell>
          <cell r="CG129">
            <v>256661000</v>
          </cell>
          <cell r="CH129">
            <v>154035000</v>
          </cell>
          <cell r="CI129">
            <v>331763000</v>
          </cell>
          <cell r="CJ129">
            <v>294576000</v>
          </cell>
          <cell r="CK129">
            <v>248296000</v>
          </cell>
          <cell r="CL129">
            <v>155624000</v>
          </cell>
          <cell r="CM129">
            <v>321832000</v>
          </cell>
          <cell r="CN129">
            <v>368599000</v>
          </cell>
          <cell r="CO129">
            <v>225908000</v>
          </cell>
          <cell r="CP129">
            <v>181305000</v>
          </cell>
          <cell r="CQ129">
            <v>170864000</v>
          </cell>
          <cell r="CR129">
            <v>166792000</v>
          </cell>
          <cell r="CS129">
            <v>224368000</v>
          </cell>
          <cell r="CT129">
            <v>107368000</v>
          </cell>
          <cell r="CU129">
            <v>51156000</v>
          </cell>
          <cell r="CV129">
            <v>65740000</v>
          </cell>
          <cell r="CW129">
            <v>112169000</v>
          </cell>
          <cell r="CX129" t="str">
            <v>n.a.</v>
          </cell>
          <cell r="CY129">
            <v>150236000</v>
          </cell>
          <cell r="CZ129">
            <v>69596000</v>
          </cell>
          <cell r="DA129">
            <v>3926000</v>
          </cell>
          <cell r="DB129">
            <v>2057000</v>
          </cell>
          <cell r="DC129">
            <v>1687610000</v>
          </cell>
          <cell r="DD129">
            <v>1534054000</v>
          </cell>
          <cell r="DE129">
            <v>1210395000</v>
          </cell>
          <cell r="DF129">
            <v>802289000</v>
          </cell>
          <cell r="DH129">
            <v>1214801000</v>
          </cell>
          <cell r="DI129">
            <v>-1075348000</v>
          </cell>
          <cell r="DJ129">
            <v>-94553000</v>
          </cell>
          <cell r="DK129">
            <v>-20966000</v>
          </cell>
          <cell r="DL129">
            <v>23934000</v>
          </cell>
          <cell r="DM129">
            <v>1.9701992342778776E-2</v>
          </cell>
          <cell r="DN129">
            <v>2.0097962240955541E-2</v>
          </cell>
          <cell r="DO129" t="str">
            <v>n.a.</v>
          </cell>
          <cell r="DP129">
            <v>388184000</v>
          </cell>
          <cell r="DQ129">
            <v>109916000</v>
          </cell>
          <cell r="DS129">
            <v>1205235000</v>
          </cell>
          <cell r="DT129">
            <v>-1027457000</v>
          </cell>
          <cell r="DU129">
            <v>-88591000</v>
          </cell>
          <cell r="DV129">
            <v>-18733000</v>
          </cell>
          <cell r="DW129">
            <v>70454000</v>
          </cell>
          <cell r="DX129">
            <v>5.8456649533078608E-2</v>
          </cell>
          <cell r="DY129">
            <v>6.2085988397761332E-2</v>
          </cell>
          <cell r="DZ129" t="str">
            <v>n.a.</v>
          </cell>
          <cell r="EA129">
            <v>310283000</v>
          </cell>
          <cell r="EB129">
            <v>36761000</v>
          </cell>
          <cell r="ED129">
            <v>857070000</v>
          </cell>
          <cell r="EE129">
            <v>-688780000</v>
          </cell>
          <cell r="EF129">
            <v>-69723000</v>
          </cell>
          <cell r="EG129">
            <v>-16592000</v>
          </cell>
          <cell r="EH129">
            <v>81975000</v>
          </cell>
          <cell r="EI129">
            <v>9.5645629878539681E-2</v>
          </cell>
          <cell r="EJ129">
            <v>0.10576122926867029</v>
          </cell>
          <cell r="EK129" t="str">
            <v>n.a.</v>
          </cell>
          <cell r="EL129">
            <v>205348000</v>
          </cell>
          <cell r="EM129">
            <v>2991500</v>
          </cell>
          <cell r="EO129">
            <v>1092368666.6666667</v>
          </cell>
          <cell r="EP129">
            <v>-930528333.33333337</v>
          </cell>
          <cell r="EQ129">
            <v>-84289000</v>
          </cell>
          <cell r="ER129">
            <v>-18763666.666666668</v>
          </cell>
          <cell r="ES129">
            <v>58787666.666666701</v>
          </cell>
          <cell r="ET129">
            <v>5.3816690702101211E-2</v>
          </cell>
          <cell r="EU129">
            <v>5.6877658032284555E-2</v>
          </cell>
          <cell r="EV129" t="e">
            <v>#VALUE!</v>
          </cell>
          <cell r="EW129">
            <v>301271666.66666669</v>
          </cell>
          <cell r="EX129">
            <v>49889500</v>
          </cell>
        </row>
        <row r="130">
          <cell r="B130" t="str">
            <v>SHENZHEN XINYICHANG TECHNOLOGY CO., LTD.</v>
          </cell>
          <cell r="C130" t="str">
            <v>exclude</v>
          </cell>
          <cell r="D130" t="str">
            <v>Lev SDA/SDP</v>
          </cell>
          <cell r="H130" t="str">
            <v/>
          </cell>
          <cell r="I130" t="str">
            <v>ok，sda/sdp</v>
          </cell>
          <cell r="J130" t="str">
            <v>exclude</v>
          </cell>
          <cell r="K130" t="str">
            <v>ok, sda/sdp</v>
          </cell>
          <cell r="M130" t="str">
            <v>SHENZHEN XINYICHANG TECHNOLOGY CO., LTD.</v>
          </cell>
          <cell r="N130" t="str">
            <v>The company is engaged in the design, manufacture and sale of automation equipment in China and internationally. It was founded in 1998 and has its registered head office in Shenzhen, Guangdong (China). The company's products include electrolytic capacitor automatic grading machines suitable for electrolytic capacitors with diameter of 4-8, aluminium shell length 7mm-16mm, capacity 0.01uF-19.99mF and testing voltage 0V-160V; automatic feeding elevators; semiautomatic high voltage test separators; ripple test power supplies; capacitor full automatic ageing test separators; and quadruplet DC endurance test power supplies. Its products are marketed and sold throughout China through its network of distributors in the country.</v>
          </cell>
          <cell r="O130" t="str">
            <v>Manufacturing</v>
          </cell>
          <cell r="R130" t="str">
            <v>China</v>
          </cell>
          <cell r="S130" t="str">
            <v>688383</v>
          </cell>
          <cell r="T130" t="str">
            <v>B+</v>
          </cell>
          <cell r="U130" t="str">
            <v>3691</v>
          </cell>
          <cell r="V130" t="str">
            <v>Engaged in the design, manufacture and sale of automation equipment</v>
          </cell>
          <cell r="W130" t="str">
            <v>The Company is mainly engaged in the research and development, production and sales of intelligent manufacturing equipment in the LED, capacitor, semiconductor, lithium battery and other industries, providing customers with advanced and stable equipment and solutions for intelligent manufacturing.</v>
          </cell>
          <cell r="Z130" t="str">
            <v>CN55562PC</v>
          </cell>
          <cell r="AA130">
            <v>1207267000</v>
          </cell>
          <cell r="AB130">
            <v>1213510000</v>
          </cell>
          <cell r="AC130">
            <v>715171000</v>
          </cell>
          <cell r="AD130">
            <v>666696000</v>
          </cell>
          <cell r="AE130">
            <v>1181868000</v>
          </cell>
          <cell r="AF130">
            <v>1192841000</v>
          </cell>
          <cell r="AG130">
            <v>702400000</v>
          </cell>
          <cell r="AH130">
            <v>638187000</v>
          </cell>
          <cell r="AI130">
            <v>-6461000</v>
          </cell>
          <cell r="AJ130">
            <v>-7921000</v>
          </cell>
          <cell r="AK130">
            <v>-4750000</v>
          </cell>
          <cell r="AL130">
            <v>-4238000</v>
          </cell>
          <cell r="AM130">
            <v>1175407000</v>
          </cell>
          <cell r="AN130">
            <v>1184920000</v>
          </cell>
          <cell r="AO130">
            <v>697650000</v>
          </cell>
          <cell r="AP130">
            <v>633949000</v>
          </cell>
          <cell r="AQ130">
            <v>31860000</v>
          </cell>
          <cell r="AR130">
            <v>28590000</v>
          </cell>
          <cell r="AS130">
            <v>17521000</v>
          </cell>
          <cell r="AT130">
            <v>32747000</v>
          </cell>
          <cell r="AU130">
            <v>-646434000</v>
          </cell>
          <cell r="AV130">
            <v>-667978000</v>
          </cell>
          <cell r="AW130">
            <v>-447234000</v>
          </cell>
          <cell r="AX130">
            <v>-403227000</v>
          </cell>
          <cell r="AY130" t="str">
            <v>n.a.</v>
          </cell>
          <cell r="AZ130" t="str">
            <v>n.a.</v>
          </cell>
          <cell r="BA130" t="str">
            <v>n.a.</v>
          </cell>
          <cell r="BB130" t="str">
            <v>n.a.</v>
          </cell>
          <cell r="BC130">
            <v>-223821000</v>
          </cell>
          <cell r="BD130">
            <v>-206109000</v>
          </cell>
          <cell r="BE130">
            <v>-116279000</v>
          </cell>
          <cell r="BF130">
            <v>-142592000</v>
          </cell>
          <cell r="BG130">
            <v>337012000</v>
          </cell>
          <cell r="BH130">
            <v>339423000</v>
          </cell>
          <cell r="BI130">
            <v>151658000</v>
          </cell>
          <cell r="BJ130">
            <v>120877000</v>
          </cell>
          <cell r="BK130">
            <v>-22724000</v>
          </cell>
          <cell r="BL130">
            <v>-15051000</v>
          </cell>
          <cell r="BM130">
            <v>-15795000</v>
          </cell>
          <cell r="BN130">
            <v>-7601000</v>
          </cell>
          <cell r="BO130">
            <v>-14390000</v>
          </cell>
          <cell r="BP130">
            <v>-11204000</v>
          </cell>
          <cell r="BQ130">
            <v>0</v>
          </cell>
          <cell r="BR130">
            <v>0</v>
          </cell>
          <cell r="BS130">
            <v>-8334000</v>
          </cell>
          <cell r="BT130">
            <v>-3847000</v>
          </cell>
          <cell r="BU130">
            <v>-15795000</v>
          </cell>
          <cell r="BV130">
            <v>-7601000</v>
          </cell>
          <cell r="BW130">
            <v>204715000</v>
          </cell>
          <cell r="BX130">
            <v>232009000</v>
          </cell>
          <cell r="BY130">
            <v>107524000</v>
          </cell>
          <cell r="BZ130">
            <v>87754000</v>
          </cell>
          <cell r="CA130">
            <v>1975194000</v>
          </cell>
          <cell r="CB130">
            <v>2061288000</v>
          </cell>
          <cell r="CC130">
            <v>1022727000</v>
          </cell>
          <cell r="CD130">
            <v>742952000</v>
          </cell>
          <cell r="CE130">
            <v>644382000</v>
          </cell>
          <cell r="CF130">
            <v>840640000</v>
          </cell>
          <cell r="CG130">
            <v>396474000</v>
          </cell>
          <cell r="CH130">
            <v>345184000</v>
          </cell>
          <cell r="CI130">
            <v>697279000</v>
          </cell>
          <cell r="CJ130">
            <v>567410000</v>
          </cell>
          <cell r="CK130">
            <v>373565000</v>
          </cell>
          <cell r="CL130">
            <v>256882000</v>
          </cell>
          <cell r="CM130">
            <v>264195000</v>
          </cell>
          <cell r="CN130">
            <v>280872000</v>
          </cell>
          <cell r="CO130">
            <v>164637000</v>
          </cell>
          <cell r="CP130">
            <v>112170000</v>
          </cell>
          <cell r="CQ130">
            <v>364864000</v>
          </cell>
          <cell r="CR130">
            <v>369223000</v>
          </cell>
          <cell r="CS130">
            <v>80941000</v>
          </cell>
          <cell r="CT130">
            <v>21602000</v>
          </cell>
          <cell r="CU130">
            <v>63817000</v>
          </cell>
          <cell r="CV130">
            <v>226209000</v>
          </cell>
          <cell r="CW130">
            <v>0</v>
          </cell>
          <cell r="CX130">
            <v>2000000</v>
          </cell>
          <cell r="CY130">
            <v>4000000</v>
          </cell>
          <cell r="CZ130">
            <v>198059000</v>
          </cell>
          <cell r="DA130">
            <v>183397000</v>
          </cell>
          <cell r="DB130">
            <v>75815000</v>
          </cell>
          <cell r="DC130">
            <v>2444750000</v>
          </cell>
          <cell r="DD130">
            <v>2433329000</v>
          </cell>
          <cell r="DE130">
            <v>1291815000</v>
          </cell>
          <cell r="DF130">
            <v>899369000</v>
          </cell>
          <cell r="DH130">
            <v>1175407000</v>
          </cell>
          <cell r="DI130">
            <v>-646434000</v>
          </cell>
          <cell r="DJ130">
            <v>-223821000</v>
          </cell>
          <cell r="DK130">
            <v>-22724000</v>
          </cell>
          <cell r="DL130">
            <v>282428000</v>
          </cell>
          <cell r="DM130">
            <v>0.240281026061611</v>
          </cell>
          <cell r="DN130">
            <v>0.3162761946249576</v>
          </cell>
          <cell r="DO130" t="str">
            <v>n.a.</v>
          </cell>
          <cell r="DP130">
            <v>742511000</v>
          </cell>
          <cell r="DQ130">
            <v>101029500</v>
          </cell>
          <cell r="DS130">
            <v>1184920000</v>
          </cell>
          <cell r="DT130">
            <v>-667978000</v>
          </cell>
          <cell r="DU130">
            <v>-206109000</v>
          </cell>
          <cell r="DV130">
            <v>-15051000</v>
          </cell>
          <cell r="DW130">
            <v>295782000</v>
          </cell>
          <cell r="DX130">
            <v>0.24962191540357154</v>
          </cell>
          <cell r="DY130">
            <v>0.33266152160856921</v>
          </cell>
          <cell r="DZ130" t="str">
            <v>n.a.</v>
          </cell>
          <cell r="EA130">
            <v>618557000</v>
          </cell>
          <cell r="EB130">
            <v>190728000</v>
          </cell>
          <cell r="ED130">
            <v>697650000</v>
          </cell>
          <cell r="EE130">
            <v>-447234000</v>
          </cell>
          <cell r="EF130">
            <v>-116279000</v>
          </cell>
          <cell r="EG130">
            <v>-15795000</v>
          </cell>
          <cell r="EH130">
            <v>118342000</v>
          </cell>
          <cell r="EI130">
            <v>0.16962947036479611</v>
          </cell>
          <cell r="EJ130">
            <v>0.20428166018767219</v>
          </cell>
          <cell r="EK130" t="str">
            <v>n.a.</v>
          </cell>
          <cell r="EL130">
            <v>370829000</v>
          </cell>
          <cell r="EM130">
            <v>129606000</v>
          </cell>
          <cell r="EO130">
            <v>1019325666.6666666</v>
          </cell>
          <cell r="EP130">
            <v>-587215333.33333337</v>
          </cell>
          <cell r="EQ130">
            <v>-182069666.66666666</v>
          </cell>
          <cell r="ER130">
            <v>-17856666.666666668</v>
          </cell>
          <cell r="ES130">
            <v>232183999.99999994</v>
          </cell>
          <cell r="ET130">
            <v>0.22778196173483314</v>
          </cell>
          <cell r="EU130">
            <v>0.29497104502577887</v>
          </cell>
          <cell r="EV130" t="e">
            <v>#VALUE!</v>
          </cell>
          <cell r="EW130">
            <v>577299000</v>
          </cell>
          <cell r="EX130">
            <v>140454500</v>
          </cell>
        </row>
        <row r="131">
          <cell r="B131" t="str">
            <v>HBL POWER SYSTEMS LIMITED</v>
          </cell>
          <cell r="C131" t="str">
            <v>exclude</v>
          </cell>
          <cell r="D131" t="str">
            <v>Independence(A+, A, A-, B+, B, B-,U)</v>
          </cell>
          <cell r="H131" t="str">
            <v/>
          </cell>
          <cell r="I131" t="str">
            <v>ok，indep</v>
          </cell>
          <cell r="J131" t="str">
            <v>exclude</v>
          </cell>
          <cell r="K131" t="str">
            <v>ok, indep</v>
          </cell>
          <cell r="M131" t="str">
            <v>HBL POWER SYSTEMS LIMITED</v>
          </cell>
          <cell r="N131" t="str">
            <v>This company is engaged in the design, manufacture and trade of specialized batteries and DC systems. It was established in 1977. The company has a registered head office located in Hyderabad, India.The company is recognized as a leading supplier of specialized batteries and power electronics in India. It markets a wide range of batteries and associated electronics. It also markets its products in other countries through its offices in Hong Kong, Malaysia, the United States of America and the United Kingdom. The company aims to organize India's engineering talent into a globally competitive business, whether in manufacturing or in services.</v>
          </cell>
          <cell r="O131" t="str">
            <v>Manufacturing</v>
          </cell>
          <cell r="P131" t="str">
            <v>www.hbl.in</v>
          </cell>
          <cell r="R131" t="str">
            <v>India</v>
          </cell>
          <cell r="S131" t="str">
            <v>HBLPOWER</v>
          </cell>
          <cell r="T131" t="str">
            <v>D</v>
          </cell>
          <cell r="U131" t="str">
            <v>3691</v>
          </cell>
          <cell r="V131" t="str">
            <v>Engaged in the design, manufacture and trade of specialized batteries and DC systems</v>
          </cell>
          <cell r="W131" t="str">
            <v>The Company is engaged in manufacturing of different types of Batteries including Lead Acid, NiCad,Silver Zinc, Lithium and Railway and Defence Electronics, Solar Photovoltaic Modules and other products.</v>
          </cell>
          <cell r="X131" t="str">
            <v>HBLNIFE POWER SYSTEMS LIMITED</v>
          </cell>
          <cell r="Z131" t="str">
            <v>IN33026FI</v>
          </cell>
          <cell r="AA131">
            <v>13686784000</v>
          </cell>
          <cell r="AB131">
            <v>12125709000</v>
          </cell>
          <cell r="AC131">
            <v>8951309000</v>
          </cell>
          <cell r="AD131">
            <v>10807247000</v>
          </cell>
          <cell r="AE131">
            <v>13576439000</v>
          </cell>
          <cell r="AF131">
            <v>12125709000</v>
          </cell>
          <cell r="AG131">
            <v>8941676000</v>
          </cell>
          <cell r="AH131">
            <v>10807247000</v>
          </cell>
          <cell r="AI131" t="str">
            <v>n.a.</v>
          </cell>
          <cell r="AJ131" t="str">
            <v>n.a.</v>
          </cell>
          <cell r="AK131" t="str">
            <v>n.a.</v>
          </cell>
          <cell r="AL131" t="str">
            <v>n.a.</v>
          </cell>
          <cell r="AM131">
            <v>13576439000</v>
          </cell>
          <cell r="AN131">
            <v>12125709000</v>
          </cell>
          <cell r="AO131">
            <v>8941676000</v>
          </cell>
          <cell r="AP131">
            <v>10807247000</v>
          </cell>
          <cell r="AQ131">
            <v>110345000</v>
          </cell>
          <cell r="AR131" t="str">
            <v>n.a.</v>
          </cell>
          <cell r="AS131">
            <v>9633000</v>
          </cell>
          <cell r="AT131" t="str">
            <v>n.a.</v>
          </cell>
          <cell r="AU131">
            <v>-8498449000</v>
          </cell>
          <cell r="AV131">
            <v>-7708699000</v>
          </cell>
          <cell r="AW131">
            <v>-5750812000</v>
          </cell>
          <cell r="AX131">
            <v>-6994639000</v>
          </cell>
          <cell r="AY131">
            <v>0</v>
          </cell>
          <cell r="AZ131">
            <v>0</v>
          </cell>
          <cell r="BA131">
            <v>0</v>
          </cell>
          <cell r="BB131">
            <v>0</v>
          </cell>
          <cell r="BC131">
            <v>-3655760000</v>
          </cell>
          <cell r="BD131">
            <v>-3141265000</v>
          </cell>
          <cell r="BE131">
            <v>-2587145000</v>
          </cell>
          <cell r="BF131">
            <v>-3038874000</v>
          </cell>
          <cell r="BG131">
            <v>1532575000</v>
          </cell>
          <cell r="BH131">
            <v>1275745000</v>
          </cell>
          <cell r="BI131">
            <v>613352000</v>
          </cell>
          <cell r="BJ131">
            <v>773734000</v>
          </cell>
          <cell r="BK131">
            <v>-354621000</v>
          </cell>
          <cell r="BL131">
            <v>-350842000</v>
          </cell>
          <cell r="BM131">
            <v>-388107000</v>
          </cell>
          <cell r="BN131">
            <v>-407480000</v>
          </cell>
          <cell r="BO131">
            <v>-297516000</v>
          </cell>
          <cell r="BP131">
            <v>-286294000</v>
          </cell>
          <cell r="BQ131">
            <v>-319830000</v>
          </cell>
          <cell r="BR131">
            <v>-356468000</v>
          </cell>
          <cell r="BS131">
            <v>-57105000</v>
          </cell>
          <cell r="BT131">
            <v>-64548000</v>
          </cell>
          <cell r="BU131">
            <v>-68277000</v>
          </cell>
          <cell r="BV131">
            <v>-51012000</v>
          </cell>
          <cell r="BW131">
            <v>986528000</v>
          </cell>
          <cell r="BX131">
            <v>939025000</v>
          </cell>
          <cell r="BY131">
            <v>137265000</v>
          </cell>
          <cell r="BZ131">
            <v>262164000</v>
          </cell>
          <cell r="CA131">
            <v>8721674000</v>
          </cell>
          <cell r="CB131">
            <v>7482752000</v>
          </cell>
          <cell r="CC131">
            <v>6601365000</v>
          </cell>
          <cell r="CD131">
            <v>7424258000</v>
          </cell>
          <cell r="CE131">
            <v>3362478000</v>
          </cell>
          <cell r="CF131">
            <v>3070334000</v>
          </cell>
          <cell r="CG131">
            <v>2898563000</v>
          </cell>
          <cell r="CH131">
            <v>3043208000</v>
          </cell>
          <cell r="CI131">
            <v>3120134000</v>
          </cell>
          <cell r="CJ131">
            <v>2926601000</v>
          </cell>
          <cell r="CK131">
            <v>2537161000</v>
          </cell>
          <cell r="CL131">
            <v>3051558000</v>
          </cell>
          <cell r="CM131">
            <v>186942000</v>
          </cell>
          <cell r="CN131">
            <v>208815000</v>
          </cell>
          <cell r="CO131">
            <v>323475000</v>
          </cell>
          <cell r="CP131">
            <v>357839000</v>
          </cell>
          <cell r="CQ131">
            <v>1459893000</v>
          </cell>
          <cell r="CR131">
            <v>1047449000</v>
          </cell>
          <cell r="CS131">
            <v>682700000</v>
          </cell>
          <cell r="CT131">
            <v>749441000</v>
          </cell>
          <cell r="CU131">
            <v>258000</v>
          </cell>
          <cell r="CV131">
            <v>258000</v>
          </cell>
          <cell r="CW131">
            <v>259000</v>
          </cell>
          <cell r="CX131">
            <v>102000</v>
          </cell>
          <cell r="CY131">
            <v>580026000</v>
          </cell>
          <cell r="CZ131">
            <v>706929000</v>
          </cell>
          <cell r="DA131">
            <v>365946000</v>
          </cell>
          <cell r="DB131">
            <v>282772000</v>
          </cell>
          <cell r="DC131">
            <v>12941830000</v>
          </cell>
          <cell r="DD131">
            <v>11326113000</v>
          </cell>
          <cell r="DE131">
            <v>10362607000</v>
          </cell>
          <cell r="DF131">
            <v>11025215000</v>
          </cell>
          <cell r="DH131">
            <v>13576439000</v>
          </cell>
          <cell r="DI131">
            <v>-8498449000</v>
          </cell>
          <cell r="DJ131">
            <v>-3655760000</v>
          </cell>
          <cell r="DK131">
            <v>-354621000</v>
          </cell>
          <cell r="DL131">
            <v>1067609000</v>
          </cell>
          <cell r="DM131">
            <v>7.8636894402132992E-2</v>
          </cell>
          <cell r="DN131">
            <v>8.5348429869140444E-2</v>
          </cell>
          <cell r="DO131">
            <v>0</v>
          </cell>
          <cell r="DP131">
            <v>3216406000</v>
          </cell>
          <cell r="DQ131">
            <v>643477500</v>
          </cell>
          <cell r="DS131">
            <v>12125709000</v>
          </cell>
          <cell r="DT131">
            <v>-7708699000</v>
          </cell>
          <cell r="DU131">
            <v>-3141265000</v>
          </cell>
          <cell r="DV131">
            <v>-350842000</v>
          </cell>
          <cell r="DW131">
            <v>924903000</v>
          </cell>
          <cell r="DX131">
            <v>7.6276199602019146E-2</v>
          </cell>
          <cell r="DY131">
            <v>8.2574682571950622E-2</v>
          </cell>
          <cell r="DZ131">
            <v>0</v>
          </cell>
          <cell r="EA131">
            <v>2984448500</v>
          </cell>
          <cell r="EB131">
            <v>536437500</v>
          </cell>
          <cell r="ED131">
            <v>8941676000</v>
          </cell>
          <cell r="EE131">
            <v>-5750812000</v>
          </cell>
          <cell r="EF131">
            <v>-2587145000</v>
          </cell>
          <cell r="EG131">
            <v>-388107000</v>
          </cell>
          <cell r="EH131">
            <v>215612000</v>
          </cell>
          <cell r="EI131">
            <v>2.4113152836224439E-2</v>
          </cell>
          <cell r="EJ131">
            <v>2.4708963858161022E-2</v>
          </cell>
          <cell r="EK131">
            <v>0</v>
          </cell>
          <cell r="EL131">
            <v>2970885500</v>
          </cell>
          <cell r="EM131">
            <v>324359000</v>
          </cell>
          <cell r="EO131">
            <v>11547941333.333334</v>
          </cell>
          <cell r="EP131">
            <v>-7319320000</v>
          </cell>
          <cell r="EQ131">
            <v>-3128056666.6666665</v>
          </cell>
          <cell r="ER131">
            <v>-364523333.33333331</v>
          </cell>
          <cell r="ES131">
            <v>736041333.33333421</v>
          </cell>
          <cell r="ET131">
            <v>6.3737882977352694E-2</v>
          </cell>
          <cell r="EU131">
            <v>6.8076964579152063E-2</v>
          </cell>
          <cell r="EV131">
            <v>0</v>
          </cell>
          <cell r="EW131">
            <v>3057246666.6666665</v>
          </cell>
          <cell r="EX131">
            <v>501424666.66666669</v>
          </cell>
        </row>
        <row r="132">
          <cell r="B132" t="str">
            <v>EVEREADY INDUSTRIES INDIA LIMITED</v>
          </cell>
          <cell r="C132" t="str">
            <v>exclude</v>
          </cell>
          <cell r="D132" t="str">
            <v>Lev SDA/SDP</v>
          </cell>
          <cell r="H132" t="str">
            <v/>
          </cell>
          <cell r="I132" t="str">
            <v>ok，sda/sdp</v>
          </cell>
          <cell r="J132" t="str">
            <v>exclude</v>
          </cell>
          <cell r="K132" t="str">
            <v>ok, sda/sdp</v>
          </cell>
          <cell r="M132" t="str">
            <v>EVEREADY INDUSTRIES INDIA LIMITED</v>
          </cell>
          <cell r="N132" t="str">
            <v>This company, which is based in India, is engaged in the manufacture of electrical equipment and component. It was incorporated in 1905 and has its registered head office in Kolkata. The company is considered as the leading producer of dry-cell battery and flashlight in India. Its products include batteries, alkaline batteries, flashlights and rechargeables under the Eveready brand. Its production processes are certified according to the occupational health and safety assessment (OHSAD) 18001 standards. Its production plants are located in India, specifically in Delhi, Kolkata, Chennai and Hyderabad. The company's sales locations in the country are in Rajasthan, Uttar Pradesh and Bihar.</v>
          </cell>
          <cell r="O132" t="str">
            <v>Manufacturing</v>
          </cell>
          <cell r="P132" t="str">
            <v>www.evereadyindustries.com</v>
          </cell>
          <cell r="R132" t="str">
            <v>India</v>
          </cell>
          <cell r="S132" t="str">
            <v>EVEREADY</v>
          </cell>
          <cell r="T132" t="str">
            <v>A+</v>
          </cell>
          <cell r="U132" t="str">
            <v>3692</v>
          </cell>
          <cell r="V132" t="str">
            <v>Engaged in the manufacture of electrical equipment and component</v>
          </cell>
          <cell r="W132" t="str">
            <v>The Company is engaged in the business of marketing of dry cell batteries, rechargeable batteries, flashlights, packet tea, general lighting products, small home appliances and confectioneries which come under a single business segment known as Consumer Goods.</v>
          </cell>
          <cell r="X132" t="str">
            <v>NATIONAL CARBON CO. (INDIA) LTD</v>
          </cell>
          <cell r="Y132" t="str">
            <v>Eveready</v>
          </cell>
          <cell r="Z132" t="str">
            <v>IN30114FI</v>
          </cell>
          <cell r="AA132">
            <v>13277252000</v>
          </cell>
          <cell r="AB132">
            <v>12067554000</v>
          </cell>
          <cell r="AC132">
            <v>12489867000</v>
          </cell>
          <cell r="AD132">
            <v>12188370000</v>
          </cell>
          <cell r="AE132">
            <v>13201670000</v>
          </cell>
          <cell r="AF132">
            <v>11964612000</v>
          </cell>
          <cell r="AG132">
            <v>12369408000</v>
          </cell>
          <cell r="AH132">
            <v>12083096000</v>
          </cell>
          <cell r="AI132" t="str">
            <v>n.a.</v>
          </cell>
          <cell r="AJ132" t="str">
            <v>n.a.</v>
          </cell>
          <cell r="AK132" t="str">
            <v>n.a.</v>
          </cell>
          <cell r="AL132" t="str">
            <v>n.a.</v>
          </cell>
          <cell r="AM132">
            <v>13201670000</v>
          </cell>
          <cell r="AN132">
            <v>11964612000</v>
          </cell>
          <cell r="AO132">
            <v>12369408000</v>
          </cell>
          <cell r="AP132">
            <v>12083096000</v>
          </cell>
          <cell r="AQ132">
            <v>75582000</v>
          </cell>
          <cell r="AR132">
            <v>102942000</v>
          </cell>
          <cell r="AS132">
            <v>120459000</v>
          </cell>
          <cell r="AT132">
            <v>105274000</v>
          </cell>
          <cell r="AU132">
            <v>-8308632000</v>
          </cell>
          <cell r="AV132">
            <v>-7257399000</v>
          </cell>
          <cell r="AW132">
            <v>-6898329000</v>
          </cell>
          <cell r="AX132">
            <v>-7431748000</v>
          </cell>
          <cell r="AY132">
            <v>0</v>
          </cell>
          <cell r="AZ132">
            <v>0</v>
          </cell>
          <cell r="BA132">
            <v>0</v>
          </cell>
          <cell r="BB132">
            <v>0</v>
          </cell>
          <cell r="BC132">
            <v>-3826446000</v>
          </cell>
          <cell r="BD132">
            <v>-3596961000</v>
          </cell>
          <cell r="BE132">
            <v>-3261356000</v>
          </cell>
          <cell r="BF132">
            <v>-3444220000</v>
          </cell>
          <cell r="BG132">
            <v>1142174000</v>
          </cell>
          <cell r="BH132">
            <v>1213194000</v>
          </cell>
          <cell r="BI132">
            <v>2330182000</v>
          </cell>
          <cell r="BJ132">
            <v>1312402000</v>
          </cell>
          <cell r="BK132">
            <v>-273917000</v>
          </cell>
          <cell r="BL132">
            <v>-274739000</v>
          </cell>
          <cell r="BM132">
            <v>-272316000</v>
          </cell>
          <cell r="BN132">
            <v>-289656000</v>
          </cell>
          <cell r="BO132">
            <v>-255663000</v>
          </cell>
          <cell r="BP132">
            <v>-257849000</v>
          </cell>
          <cell r="BQ132">
            <v>-253935000</v>
          </cell>
          <cell r="BR132">
            <v>-260753000</v>
          </cell>
          <cell r="BS132">
            <v>-18254000</v>
          </cell>
          <cell r="BT132">
            <v>-16890000</v>
          </cell>
          <cell r="BU132">
            <v>-18381000</v>
          </cell>
          <cell r="BV132">
            <v>-28903000</v>
          </cell>
          <cell r="BW132">
            <v>276240000</v>
          </cell>
          <cell r="BX132">
            <v>464701000</v>
          </cell>
          <cell r="BY132">
            <v>-3115206000</v>
          </cell>
          <cell r="BZ132">
            <v>1782882000</v>
          </cell>
          <cell r="CA132">
            <v>4628424000</v>
          </cell>
          <cell r="CB132">
            <v>4112438000</v>
          </cell>
          <cell r="CC132">
            <v>4849752000</v>
          </cell>
          <cell r="CD132">
            <v>8185110000</v>
          </cell>
          <cell r="CE132">
            <v>2596499000</v>
          </cell>
          <cell r="CF132">
            <v>2407174000</v>
          </cell>
          <cell r="CG132">
            <v>2454294000</v>
          </cell>
          <cell r="CH132">
            <v>2103798000</v>
          </cell>
          <cell r="CI132">
            <v>1023882000</v>
          </cell>
          <cell r="CJ132">
            <v>355821000</v>
          </cell>
          <cell r="CK132">
            <v>354183000</v>
          </cell>
          <cell r="CL132">
            <v>503763000</v>
          </cell>
          <cell r="CM132">
            <v>666606000</v>
          </cell>
          <cell r="CN132">
            <v>591519000</v>
          </cell>
          <cell r="CO132">
            <v>665240000</v>
          </cell>
          <cell r="CP132">
            <v>4745501000</v>
          </cell>
          <cell r="CQ132">
            <v>183493000</v>
          </cell>
          <cell r="CR132">
            <v>597032000</v>
          </cell>
          <cell r="CS132">
            <v>1155636000</v>
          </cell>
          <cell r="CT132">
            <v>498565000</v>
          </cell>
          <cell r="CU132">
            <v>112834000</v>
          </cell>
          <cell r="CV132">
            <v>65790000</v>
          </cell>
          <cell r="CW132">
            <v>285103000</v>
          </cell>
          <cell r="CX132">
            <v>387020000</v>
          </cell>
          <cell r="CY132">
            <v>235249000</v>
          </cell>
          <cell r="CZ132">
            <v>215894000</v>
          </cell>
          <cell r="DA132">
            <v>205953000</v>
          </cell>
          <cell r="DB132">
            <v>203841000</v>
          </cell>
          <cell r="DC132">
            <v>9829241000</v>
          </cell>
          <cell r="DD132">
            <v>9390051000</v>
          </cell>
          <cell r="DE132">
            <v>10219183000</v>
          </cell>
          <cell r="DF132">
            <v>12562747000</v>
          </cell>
          <cell r="DH132">
            <v>13201670000</v>
          </cell>
          <cell r="DI132">
            <v>-8308632000</v>
          </cell>
          <cell r="DJ132">
            <v>-3826446000</v>
          </cell>
          <cell r="DK132">
            <v>-273917000</v>
          </cell>
          <cell r="DL132">
            <v>792675000</v>
          </cell>
          <cell r="DM132">
            <v>6.004353994608258E-2</v>
          </cell>
          <cell r="DN132">
            <v>6.387906514588812E-2</v>
          </cell>
          <cell r="DO132">
            <v>0</v>
          </cell>
          <cell r="DP132">
            <v>2501836500</v>
          </cell>
          <cell r="DQ132">
            <v>225571500</v>
          </cell>
          <cell r="DS132">
            <v>11964612000</v>
          </cell>
          <cell r="DT132">
            <v>-7257399000</v>
          </cell>
          <cell r="DU132">
            <v>-3596961000</v>
          </cell>
          <cell r="DV132">
            <v>-274739000</v>
          </cell>
          <cell r="DW132">
            <v>835513000</v>
          </cell>
          <cell r="DX132">
            <v>6.9832017954280512E-2</v>
          </cell>
          <cell r="DY132">
            <v>7.5074630929242339E-2</v>
          </cell>
          <cell r="DZ132">
            <v>0</v>
          </cell>
          <cell r="EA132">
            <v>2430734000</v>
          </cell>
          <cell r="EB132">
            <v>210923500</v>
          </cell>
          <cell r="ED132">
            <v>12369408000</v>
          </cell>
          <cell r="EE132">
            <v>-6898329000</v>
          </cell>
          <cell r="EF132">
            <v>-3261356000</v>
          </cell>
          <cell r="EG132">
            <v>-272316000</v>
          </cell>
          <cell r="EH132">
            <v>1937407000</v>
          </cell>
          <cell r="EI132">
            <v>0.15662891870007037</v>
          </cell>
          <cell r="EJ132">
            <v>0.18571767774945575</v>
          </cell>
          <cell r="EK132">
            <v>0</v>
          </cell>
          <cell r="EL132">
            <v>2279046000</v>
          </cell>
          <cell r="EM132">
            <v>204897000</v>
          </cell>
          <cell r="EO132">
            <v>12511896666.666666</v>
          </cell>
          <cell r="EP132">
            <v>-7488120000</v>
          </cell>
          <cell r="EQ132">
            <v>-3561587666.6666665</v>
          </cell>
          <cell r="ER132">
            <v>-273657333.33333331</v>
          </cell>
          <cell r="ES132">
            <v>1188531666.6666663</v>
          </cell>
          <cell r="ET132">
            <v>9.4992126160462195E-2</v>
          </cell>
          <cell r="EU132">
            <v>0.10496276210001765</v>
          </cell>
          <cell r="EV132">
            <v>0</v>
          </cell>
          <cell r="EW132">
            <v>2403872166.6666665</v>
          </cell>
          <cell r="EX132">
            <v>213797333.33333334</v>
          </cell>
        </row>
        <row r="133">
          <cell r="B133" t="str">
            <v>THAI ENERGY STORAGE TECHNOLOGY PUBLIC COMPANY LTD</v>
          </cell>
          <cell r="C133" t="str">
            <v>exclude</v>
          </cell>
          <cell r="D133" t="str">
            <v>Independence(A+, A, A-, B+, B, B-,U)</v>
          </cell>
          <cell r="H133" t="str">
            <v/>
          </cell>
          <cell r="I133" t="str">
            <v>ok，indep</v>
          </cell>
          <cell r="J133" t="str">
            <v>exclude</v>
          </cell>
          <cell r="K133" t="str">
            <v>ok, indep</v>
          </cell>
          <cell r="M133" t="str">
            <v>THAI ENERGY STORAGE TECHNOLOGY PUBLIC COMPANY LTD</v>
          </cell>
          <cell r="N133" t="str">
            <v>This company, now known as 3K Battery, is engaged in the manufacture and distribution of vehicle batteries. It conducts business from its registered head office located in Muang Samutprakan, Samutprakan, Thailand. The company was incorporated in 2020.The company offers automotive battery, motorcycle battery, traction battery, eb battery, lighting battery, and golf cart battery. The company serves customers worldwide. With the utilization of the advance technology and quality improvement under enviromental protection to delivery the best products.The global ultimate owner of this controlled subsidiary is Showa Denko K K.</v>
          </cell>
          <cell r="O133" t="str">
            <v>Manufacturing; Wholesale</v>
          </cell>
          <cell r="P133" t="str">
            <v>www.3kbattery.com/en</v>
          </cell>
          <cell r="R133" t="str">
            <v>Thailand</v>
          </cell>
          <cell r="S133" t="str">
            <v>3K-BAT</v>
          </cell>
          <cell r="T133" t="str">
            <v>D</v>
          </cell>
          <cell r="U133" t="str">
            <v>3691</v>
          </cell>
          <cell r="V133" t="str">
            <v>Engaged in the manufacture and distribution of vehicle batteries</v>
          </cell>
          <cell r="W133" t="str">
            <v>The Company is a manufacturer  of batteries and accumulators.</v>
          </cell>
          <cell r="Z133" t="str">
            <v>TH0107563000312</v>
          </cell>
          <cell r="AA133">
            <v>5270856000</v>
          </cell>
          <cell r="AB133">
            <v>1436660000</v>
          </cell>
          <cell r="AC133">
            <v>4782313000</v>
          </cell>
          <cell r="AD133">
            <v>5707581000</v>
          </cell>
          <cell r="AE133">
            <v>5249285000</v>
          </cell>
          <cell r="AF133">
            <v>1432571000</v>
          </cell>
          <cell r="AG133">
            <v>4762189000</v>
          </cell>
          <cell r="AH133">
            <v>5583473000</v>
          </cell>
          <cell r="AI133" t="str">
            <v>n.a.</v>
          </cell>
          <cell r="AJ133" t="str">
            <v>n.a.</v>
          </cell>
          <cell r="AK133" t="str">
            <v>n.a.</v>
          </cell>
          <cell r="AL133" t="str">
            <v>n.a.</v>
          </cell>
          <cell r="AM133">
            <v>5249285000</v>
          </cell>
          <cell r="AN133">
            <v>1432571000</v>
          </cell>
          <cell r="AO133">
            <v>4762189000</v>
          </cell>
          <cell r="AP133">
            <v>5583473000</v>
          </cell>
          <cell r="AQ133">
            <v>21571000</v>
          </cell>
          <cell r="AR133">
            <v>4089000</v>
          </cell>
          <cell r="AS133">
            <v>20124000</v>
          </cell>
          <cell r="AT133">
            <v>124108000</v>
          </cell>
          <cell r="AU133">
            <v>-3507164000</v>
          </cell>
          <cell r="AV133">
            <v>-942541000</v>
          </cell>
          <cell r="AW133">
            <v>-3527260000</v>
          </cell>
          <cell r="AX133">
            <v>-4472688000</v>
          </cell>
          <cell r="AY133">
            <v>0</v>
          </cell>
          <cell r="AZ133">
            <v>0</v>
          </cell>
          <cell r="BA133">
            <v>0</v>
          </cell>
          <cell r="BB133">
            <v>0</v>
          </cell>
          <cell r="BC133">
            <v>-1426473000</v>
          </cell>
          <cell r="BD133">
            <v>-404553000</v>
          </cell>
          <cell r="BE133">
            <v>-1207345000</v>
          </cell>
          <cell r="BF133">
            <v>-1045431000</v>
          </cell>
          <cell r="BG133">
            <v>337219000</v>
          </cell>
          <cell r="BH133">
            <v>89566000</v>
          </cell>
          <cell r="BI133">
            <v>47708000</v>
          </cell>
          <cell r="BJ133">
            <v>189462000</v>
          </cell>
          <cell r="BK133">
            <v>-208414000</v>
          </cell>
          <cell r="BL133">
            <v>-51093000</v>
          </cell>
          <cell r="BM133">
            <v>-243336000</v>
          </cell>
          <cell r="BN133">
            <v>0</v>
          </cell>
          <cell r="BO133">
            <v>-202553000</v>
          </cell>
          <cell r="BP133">
            <v>-49525000</v>
          </cell>
          <cell r="BQ133">
            <v>-236323000</v>
          </cell>
          <cell r="BR133">
            <v>0</v>
          </cell>
          <cell r="BS133">
            <v>-5861000</v>
          </cell>
          <cell r="BT133">
            <v>-1568000</v>
          </cell>
          <cell r="BU133">
            <v>-7013000</v>
          </cell>
          <cell r="BV133">
            <v>0</v>
          </cell>
          <cell r="BW133">
            <v>125852000</v>
          </cell>
          <cell r="BX133">
            <v>40732000</v>
          </cell>
          <cell r="BY133">
            <v>42485000</v>
          </cell>
          <cell r="BZ133">
            <v>109846000</v>
          </cell>
          <cell r="CA133">
            <v>2143287000</v>
          </cell>
          <cell r="CB133">
            <v>2134439000</v>
          </cell>
          <cell r="CC133">
            <v>1938707000</v>
          </cell>
          <cell r="CD133">
            <v>1650764000</v>
          </cell>
          <cell r="CE133">
            <v>700742000</v>
          </cell>
          <cell r="CF133">
            <v>952540000</v>
          </cell>
          <cell r="CG133">
            <v>674440000</v>
          </cell>
          <cell r="CH133">
            <v>727174000</v>
          </cell>
          <cell r="CI133">
            <v>498750000</v>
          </cell>
          <cell r="CJ133">
            <v>600392000</v>
          </cell>
          <cell r="CK133">
            <v>368766000</v>
          </cell>
          <cell r="CL133">
            <v>508000000</v>
          </cell>
          <cell r="CM133">
            <v>26683000</v>
          </cell>
          <cell r="CN133">
            <v>22224000</v>
          </cell>
          <cell r="CO133">
            <v>50432000</v>
          </cell>
          <cell r="CP133">
            <v>72327000</v>
          </cell>
          <cell r="CQ133">
            <v>610064000</v>
          </cell>
          <cell r="CR133">
            <v>392966000</v>
          </cell>
          <cell r="CS133">
            <v>726409000</v>
          </cell>
          <cell r="CT133">
            <v>225299000</v>
          </cell>
          <cell r="CU133" t="str">
            <v>n.a.</v>
          </cell>
          <cell r="CV133" t="str">
            <v>n.a.</v>
          </cell>
          <cell r="CW133" t="str">
            <v>n.a.</v>
          </cell>
          <cell r="CX133" t="str">
            <v>n.a.</v>
          </cell>
          <cell r="CY133">
            <v>144248000</v>
          </cell>
          <cell r="CZ133">
            <v>177370000</v>
          </cell>
          <cell r="DA133">
            <v>228570000</v>
          </cell>
          <cell r="DB133">
            <v>451387000</v>
          </cell>
          <cell r="DC133">
            <v>3843987000</v>
          </cell>
          <cell r="DD133">
            <v>3956925000</v>
          </cell>
          <cell r="DE133">
            <v>3756263000</v>
          </cell>
          <cell r="DF133">
            <v>3492790000</v>
          </cell>
          <cell r="DH133">
            <v>5249285000</v>
          </cell>
          <cell r="DI133">
            <v>-3507164000</v>
          </cell>
          <cell r="DJ133">
            <v>-1426473000</v>
          </cell>
          <cell r="DK133">
            <v>-208414000</v>
          </cell>
          <cell r="DL133">
            <v>107234000</v>
          </cell>
          <cell r="DM133">
            <v>2.0428305950238937E-2</v>
          </cell>
          <cell r="DN133">
            <v>2.0854324470916372E-2</v>
          </cell>
          <cell r="DO133">
            <v>0</v>
          </cell>
          <cell r="DP133">
            <v>826641000</v>
          </cell>
          <cell r="DQ133">
            <v>160809000</v>
          </cell>
          <cell r="DS133">
            <v>1432571000</v>
          </cell>
          <cell r="DT133">
            <v>-942541000</v>
          </cell>
          <cell r="DU133">
            <v>-404553000</v>
          </cell>
          <cell r="DV133">
            <v>-51093000</v>
          </cell>
          <cell r="DW133">
            <v>34384000</v>
          </cell>
          <cell r="DX133">
            <v>2.4001602712884738E-2</v>
          </cell>
          <cell r="DY133">
            <v>2.4591846441141277E-2</v>
          </cell>
          <cell r="DZ133">
            <v>0</v>
          </cell>
          <cell r="EA133">
            <v>813490000</v>
          </cell>
          <cell r="EB133">
            <v>202970000</v>
          </cell>
          <cell r="ED133">
            <v>4762189000</v>
          </cell>
          <cell r="EE133">
            <v>-3527260000</v>
          </cell>
          <cell r="EF133">
            <v>-1207345000</v>
          </cell>
          <cell r="EG133">
            <v>-243336000</v>
          </cell>
          <cell r="EH133">
            <v>-215752000</v>
          </cell>
          <cell r="EI133">
            <v>-4.5305215731672975E-2</v>
          </cell>
          <cell r="EJ133">
            <v>-4.334161453500554E-2</v>
          </cell>
          <cell r="EK133">
            <v>0</v>
          </cell>
          <cell r="EL133">
            <v>700807000</v>
          </cell>
          <cell r="EM133">
            <v>339978500</v>
          </cell>
          <cell r="EO133">
            <v>3814681666.6666665</v>
          </cell>
          <cell r="EP133">
            <v>-2658988333.3333335</v>
          </cell>
          <cell r="EQ133">
            <v>-1012790333.3333334</v>
          </cell>
          <cell r="ER133">
            <v>-167614333.33333334</v>
          </cell>
          <cell r="ES133">
            <v>-24711333.333333701</v>
          </cell>
          <cell r="ET133">
            <v>-6.4779542548112235E-3</v>
          </cell>
          <cell r="EU133">
            <v>-6.4362604540180437E-3</v>
          </cell>
          <cell r="EV133">
            <v>0</v>
          </cell>
          <cell r="EW133">
            <v>780312666.66666663</v>
          </cell>
          <cell r="EX133">
            <v>234585833.33333334</v>
          </cell>
        </row>
        <row r="134">
          <cell r="B134" t="str">
            <v>DCX SYSTEMS LIMITED</v>
          </cell>
          <cell r="C134" t="str">
            <v>exclude</v>
          </cell>
          <cell r="D134" t="str">
            <v>Lev SDA/SDP</v>
          </cell>
          <cell r="H134" t="str">
            <v/>
          </cell>
          <cell r="I134" t="str">
            <v>ok，sda/sdp</v>
          </cell>
          <cell r="J134" t="str">
            <v>exclude</v>
          </cell>
          <cell r="K134" t="str">
            <v>ok, sda/sdp</v>
          </cell>
          <cell r="M134" t="str">
            <v>DCX SYSTEMS LIMITED</v>
          </cell>
          <cell r="N134" t="str">
            <v>This company is engaged in the manufacture and distribution of electronic and electrical wire and cable products. It started its operations in December 2011 and has its registered business office located in Bangalore, India. The company is principally involved in producing and dealing a wide range of products. It offers aerospace cables, automotive wire, coaxial cables, computer cables, cable ties and connectors, fire alarm and security cables, flexible control cables, heat shrink tubing, lead wire, industrial cables, marine cables, MIL spec wire, portable cords, and tray cables. These are offered to distributors, home development centers, contractors and homeowners. The company has its active operations within the country.</v>
          </cell>
          <cell r="O134" t="str">
            <v>Manufacturing</v>
          </cell>
          <cell r="P134" t="str">
            <v>dcxindia.com</v>
          </cell>
          <cell r="R134" t="str">
            <v>India</v>
          </cell>
          <cell r="S134" t="str">
            <v>DCXINDIA</v>
          </cell>
          <cell r="T134" t="str">
            <v>B+</v>
          </cell>
          <cell r="U134" t="str">
            <v>3699</v>
          </cell>
          <cell r="V134" t="str">
            <v>Engaged in the manufacture and distribution of electronic and electrical wire and cable products</v>
          </cell>
          <cell r="W134" t="str">
            <v>The Company is engaged in system integration and manufacturing a comprehensive array of cables and wire harness assemblies and are also involved in kitting.  The Company is the leading Indian players in the manufacture of electronic sub-systems and cable harnesses.  The Company has been a preferred Indian Offset Partner ("IOP") for foreign original equipment manufacturers ("OEMs") for executing aerospace and defence manufacturing projects.</v>
          </cell>
          <cell r="X134" t="str">
            <v>DCX CABLE ASSEMBLIES PRIVATE LIMITED</v>
          </cell>
          <cell r="Z134" t="str">
            <v>IN640135FI</v>
          </cell>
          <cell r="AA134">
            <v>12536440000</v>
          </cell>
          <cell r="AB134">
            <v>11023100000</v>
          </cell>
          <cell r="AC134">
            <v>6412410000</v>
          </cell>
          <cell r="AD134">
            <v>4505060000</v>
          </cell>
          <cell r="AE134">
            <v>12536340000</v>
          </cell>
          <cell r="AF134">
            <v>10994120000</v>
          </cell>
          <cell r="AG134">
            <v>6383320000</v>
          </cell>
          <cell r="AH134">
            <v>4425850000</v>
          </cell>
          <cell r="AI134" t="str">
            <v>n.a.</v>
          </cell>
          <cell r="AJ134" t="str">
            <v>n.a.</v>
          </cell>
          <cell r="AK134" t="str">
            <v>n.a.</v>
          </cell>
          <cell r="AL134" t="str">
            <v>n.a.</v>
          </cell>
          <cell r="AM134">
            <v>12536340000</v>
          </cell>
          <cell r="AN134">
            <v>10994120000</v>
          </cell>
          <cell r="AO134">
            <v>6383320000</v>
          </cell>
          <cell r="AP134">
            <v>4425850000</v>
          </cell>
          <cell r="AQ134">
            <v>100000</v>
          </cell>
          <cell r="AR134">
            <v>28980000</v>
          </cell>
          <cell r="AS134">
            <v>29090000</v>
          </cell>
          <cell r="AT134">
            <v>79210000</v>
          </cell>
          <cell r="AU134">
            <v>-11191990000</v>
          </cell>
          <cell r="AV134">
            <v>-10005860000</v>
          </cell>
          <cell r="AW134">
            <v>-6184690000</v>
          </cell>
          <cell r="AX134">
            <v>-4079290000</v>
          </cell>
          <cell r="AY134">
            <v>0</v>
          </cell>
          <cell r="AZ134">
            <v>0</v>
          </cell>
          <cell r="BA134">
            <v>0</v>
          </cell>
          <cell r="BB134">
            <v>0</v>
          </cell>
          <cell r="BC134">
            <v>-216730000</v>
          </cell>
          <cell r="BD134">
            <v>-178140000</v>
          </cell>
          <cell r="BE134">
            <v>-126140000</v>
          </cell>
          <cell r="BF134">
            <v>-108200000</v>
          </cell>
          <cell r="BG134">
            <v>1127720000</v>
          </cell>
          <cell r="BH134">
            <v>839100000</v>
          </cell>
          <cell r="BI134">
            <v>101580000</v>
          </cell>
          <cell r="BJ134">
            <v>317570000</v>
          </cell>
          <cell r="BK134">
            <v>-18210000</v>
          </cell>
          <cell r="BL134">
            <v>-21750000</v>
          </cell>
          <cell r="BM134">
            <v>-24310000</v>
          </cell>
          <cell r="BN134">
            <v>-13760000</v>
          </cell>
          <cell r="BO134">
            <v>-18010000</v>
          </cell>
          <cell r="BP134">
            <v>-20170000</v>
          </cell>
          <cell r="BQ134">
            <v>-23820000</v>
          </cell>
          <cell r="BR134">
            <v>-13480000</v>
          </cell>
          <cell r="BS134">
            <v>-200000</v>
          </cell>
          <cell r="BT134">
            <v>-1580000</v>
          </cell>
          <cell r="BU134">
            <v>-490000</v>
          </cell>
          <cell r="BV134">
            <v>-280000</v>
          </cell>
          <cell r="BW134">
            <v>716810000</v>
          </cell>
          <cell r="BX134">
            <v>656080000</v>
          </cell>
          <cell r="BY134">
            <v>295580000</v>
          </cell>
          <cell r="BZ134">
            <v>97440000</v>
          </cell>
          <cell r="CA134">
            <v>11913190000</v>
          </cell>
          <cell r="CB134">
            <v>9237930000</v>
          </cell>
          <cell r="CC134">
            <v>7766830000</v>
          </cell>
          <cell r="CD134">
            <v>6812320000</v>
          </cell>
          <cell r="CE134">
            <v>2291620000</v>
          </cell>
          <cell r="CF134">
            <v>272510000</v>
          </cell>
          <cell r="CG134">
            <v>2016760000</v>
          </cell>
          <cell r="CH134">
            <v>772110000</v>
          </cell>
          <cell r="CI134">
            <v>3195320000</v>
          </cell>
          <cell r="CJ134">
            <v>694940000</v>
          </cell>
          <cell r="CK134">
            <v>123140000</v>
          </cell>
          <cell r="CL134">
            <v>879710000</v>
          </cell>
          <cell r="CM134">
            <v>41730000</v>
          </cell>
          <cell r="CN134">
            <v>82360000</v>
          </cell>
          <cell r="CO134">
            <v>39580000</v>
          </cell>
          <cell r="CP134">
            <v>36140000</v>
          </cell>
          <cell r="CQ134">
            <v>5958470000</v>
          </cell>
          <cell r="CR134">
            <v>8003230000</v>
          </cell>
          <cell r="CS134">
            <v>5493330000</v>
          </cell>
          <cell r="CT134">
            <v>4167430000</v>
          </cell>
          <cell r="CU134" t="str">
            <v>n.a.</v>
          </cell>
          <cell r="CV134" t="str">
            <v>n.a.</v>
          </cell>
          <cell r="CW134" t="str">
            <v>n.a.</v>
          </cell>
          <cell r="CX134">
            <v>1190000</v>
          </cell>
          <cell r="CY134">
            <v>68660000</v>
          </cell>
          <cell r="CZ134">
            <v>13600000</v>
          </cell>
          <cell r="DA134">
            <v>12030000</v>
          </cell>
          <cell r="DB134">
            <v>10410000</v>
          </cell>
          <cell r="DC134">
            <v>12192840000</v>
          </cell>
          <cell r="DD134">
            <v>9426150000</v>
          </cell>
          <cell r="DE134">
            <v>7931780000</v>
          </cell>
          <cell r="DF134">
            <v>6988470000</v>
          </cell>
          <cell r="DH134">
            <v>12536340000</v>
          </cell>
          <cell r="DI134">
            <v>-11191990000</v>
          </cell>
          <cell r="DJ134">
            <v>-216730000</v>
          </cell>
          <cell r="DK134">
            <v>-18210000</v>
          </cell>
          <cell r="DL134">
            <v>1109410000</v>
          </cell>
          <cell r="DM134">
            <v>8.8495525807372799E-2</v>
          </cell>
          <cell r="DN134">
            <v>9.7087319166215241E-2</v>
          </cell>
          <cell r="DO134">
            <v>0</v>
          </cell>
          <cell r="DP134">
            <v>1282065000</v>
          </cell>
          <cell r="DQ134">
            <v>41130000</v>
          </cell>
          <cell r="DS134">
            <v>10994120000</v>
          </cell>
          <cell r="DT134">
            <v>-10005860000</v>
          </cell>
          <cell r="DU134">
            <v>-178140000</v>
          </cell>
          <cell r="DV134">
            <v>-21750000</v>
          </cell>
          <cell r="DW134">
            <v>788370000</v>
          </cell>
          <cell r="DX134">
            <v>7.1708331362582908E-2</v>
          </cell>
          <cell r="DY134">
            <v>7.7247630012492963E-2</v>
          </cell>
          <cell r="DZ134">
            <v>0</v>
          </cell>
          <cell r="EA134">
            <v>1144635000</v>
          </cell>
          <cell r="EB134">
            <v>12815000</v>
          </cell>
          <cell r="ED134">
            <v>6383320000</v>
          </cell>
          <cell r="EE134">
            <v>-6184690000</v>
          </cell>
          <cell r="EF134">
            <v>-126140000</v>
          </cell>
          <cell r="EG134">
            <v>-24310000</v>
          </cell>
          <cell r="EH134">
            <v>48180000</v>
          </cell>
          <cell r="EI134">
            <v>7.5477964444834351E-3</v>
          </cell>
          <cell r="EJ134">
            <v>7.6051989379871633E-3</v>
          </cell>
          <cell r="EK134">
            <v>0</v>
          </cell>
          <cell r="EL134">
            <v>1394435000</v>
          </cell>
          <cell r="EM134">
            <v>11220000</v>
          </cell>
          <cell r="EO134">
            <v>9971260000</v>
          </cell>
          <cell r="EP134">
            <v>-9127513333.333334</v>
          </cell>
          <cell r="EQ134">
            <v>-173670000</v>
          </cell>
          <cell r="ER134">
            <v>-21423333.333333332</v>
          </cell>
          <cell r="ES134">
            <v>648653333.33333266</v>
          </cell>
          <cell r="ET134">
            <v>6.5052293625212129E-2</v>
          </cell>
          <cell r="EU134">
            <v>6.9578537047220612E-2</v>
          </cell>
          <cell r="EV134">
            <v>0</v>
          </cell>
          <cell r="EW134">
            <v>1273711666.6666667</v>
          </cell>
          <cell r="EX134">
            <v>21721666.666666668</v>
          </cell>
        </row>
        <row r="135">
          <cell r="B135" t="str">
            <v>ZHEJIANG MUSTANG BATTERY CO.,LTD.</v>
          </cell>
          <cell r="C135" t="str">
            <v>exclude</v>
          </cell>
          <cell r="D135" t="str">
            <v>Lev SDA/SDP</v>
          </cell>
          <cell r="H135" t="str">
            <v/>
          </cell>
          <cell r="I135" t="str">
            <v>ok，sda/sdp</v>
          </cell>
          <cell r="J135" t="str">
            <v>exclude</v>
          </cell>
          <cell r="K135" t="str">
            <v>ok, sda/sdp</v>
          </cell>
          <cell r="M135" t="str">
            <v>ZHEJIANG MUSTANG BATTERY CO.,LTD.</v>
          </cell>
          <cell r="N135" t="str">
            <v>This company is an entity based in China that is engaged in the manufacture and distribution of storage batteries. It has its registered business office located in Ningbo, China. 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v>
          </cell>
          <cell r="O135" t="str">
            <v>Manufacturing</v>
          </cell>
          <cell r="P135" t="str">
            <v>www.mustangbattery.com</v>
          </cell>
          <cell r="R135" t="str">
            <v>China</v>
          </cell>
          <cell r="S135" t="str">
            <v>605378</v>
          </cell>
          <cell r="T135" t="str">
            <v>A+</v>
          </cell>
          <cell r="U135" t="str">
            <v>3691</v>
          </cell>
          <cell r="V135" t="str">
            <v>Engaged in the manufacture and distribution of storage batteries</v>
          </cell>
          <cell r="W135" t="str">
            <v>The Company's main business is the research and development, production and sales of high-performance, environmentally friendly zinc-manganese batteries.</v>
          </cell>
          <cell r="Z135" t="str">
            <v>CN55533PC</v>
          </cell>
          <cell r="AA135">
            <v>1020981000</v>
          </cell>
          <cell r="AB135">
            <v>1186673000</v>
          </cell>
          <cell r="AC135">
            <v>1098778000</v>
          </cell>
          <cell r="AD135">
            <v>987191000</v>
          </cell>
          <cell r="AE135">
            <v>1018413000</v>
          </cell>
          <cell r="AF135">
            <v>1185173000</v>
          </cell>
          <cell r="AG135">
            <v>1097376000</v>
          </cell>
          <cell r="AH135">
            <v>988845000</v>
          </cell>
          <cell r="AI135">
            <v>-5943000</v>
          </cell>
          <cell r="AJ135">
            <v>-4363000</v>
          </cell>
          <cell r="AK135">
            <v>-5574000</v>
          </cell>
          <cell r="AL135">
            <v>-7349000</v>
          </cell>
          <cell r="AM135">
            <v>1012470000</v>
          </cell>
          <cell r="AN135">
            <v>1180810000</v>
          </cell>
          <cell r="AO135">
            <v>1091802000</v>
          </cell>
          <cell r="AP135">
            <v>981496000</v>
          </cell>
          <cell r="AQ135">
            <v>8511000</v>
          </cell>
          <cell r="AR135">
            <v>5863000</v>
          </cell>
          <cell r="AS135">
            <v>6976000</v>
          </cell>
          <cell r="AT135">
            <v>5695000</v>
          </cell>
          <cell r="AU135">
            <v>-807820000</v>
          </cell>
          <cell r="AV135">
            <v>-963567000</v>
          </cell>
          <cell r="AW135">
            <v>-809325000</v>
          </cell>
          <cell r="AX135">
            <v>-719759000</v>
          </cell>
          <cell r="AY135" t="str">
            <v>n.a.</v>
          </cell>
          <cell r="AZ135" t="str">
            <v>n.a.</v>
          </cell>
          <cell r="BA135" t="str">
            <v>n.a.</v>
          </cell>
          <cell r="BB135" t="str">
            <v>n.a.</v>
          </cell>
          <cell r="BC135">
            <v>-99151000</v>
          </cell>
          <cell r="BD135">
            <v>-116144000</v>
          </cell>
          <cell r="BE135">
            <v>-94319000</v>
          </cell>
          <cell r="BF135">
            <v>-106172000</v>
          </cell>
          <cell r="BG135">
            <v>114010000</v>
          </cell>
          <cell r="BH135">
            <v>106962000</v>
          </cell>
          <cell r="BI135">
            <v>195134000</v>
          </cell>
          <cell r="BJ135">
            <v>161260000</v>
          </cell>
          <cell r="BK135">
            <v>-36122000</v>
          </cell>
          <cell r="BL135">
            <v>-34649000</v>
          </cell>
          <cell r="BM135">
            <v>-28114000</v>
          </cell>
          <cell r="BN135">
            <v>-25501000</v>
          </cell>
          <cell r="BO135">
            <v>-32938000</v>
          </cell>
          <cell r="BP135">
            <v>-32074000</v>
          </cell>
          <cell r="BQ135">
            <v>-25934000</v>
          </cell>
          <cell r="BR135">
            <v>-23544000</v>
          </cell>
          <cell r="BS135">
            <v>-3184000</v>
          </cell>
          <cell r="BT135">
            <v>-2575000</v>
          </cell>
          <cell r="BU135">
            <v>-2180000</v>
          </cell>
          <cell r="BV135">
            <v>-1957000</v>
          </cell>
          <cell r="BW135">
            <v>98665000</v>
          </cell>
          <cell r="BX135">
            <v>75840000</v>
          </cell>
          <cell r="BY135">
            <v>118266000</v>
          </cell>
          <cell r="BZ135">
            <v>123200000</v>
          </cell>
          <cell r="CA135">
            <v>1121718000</v>
          </cell>
          <cell r="CB135">
            <v>1138979000</v>
          </cell>
          <cell r="CC135">
            <v>650477000</v>
          </cell>
          <cell r="CD135">
            <v>536222000</v>
          </cell>
          <cell r="CE135">
            <v>180682000</v>
          </cell>
          <cell r="CF135">
            <v>222720000</v>
          </cell>
          <cell r="CG135">
            <v>189900000</v>
          </cell>
          <cell r="CH135">
            <v>148750000</v>
          </cell>
          <cell r="CI135">
            <v>131028000</v>
          </cell>
          <cell r="CJ135">
            <v>161345000</v>
          </cell>
          <cell r="CK135">
            <v>168282000</v>
          </cell>
          <cell r="CL135">
            <v>169014000</v>
          </cell>
          <cell r="CM135">
            <v>16181000</v>
          </cell>
          <cell r="CN135">
            <v>6436000</v>
          </cell>
          <cell r="CO135">
            <v>15381000</v>
          </cell>
          <cell r="CP135">
            <v>15350000</v>
          </cell>
          <cell r="CQ135">
            <v>791810000</v>
          </cell>
          <cell r="CR135">
            <v>743611000</v>
          </cell>
          <cell r="CS135">
            <v>270877000</v>
          </cell>
          <cell r="CT135">
            <v>200631000</v>
          </cell>
          <cell r="CU135">
            <v>717921000</v>
          </cell>
          <cell r="CV135">
            <v>696312000</v>
          </cell>
          <cell r="CW135">
            <v>229348000</v>
          </cell>
          <cell r="CX135">
            <v>152400000</v>
          </cell>
          <cell r="CY135">
            <v>105880000</v>
          </cell>
          <cell r="CZ135">
            <v>16730000</v>
          </cell>
          <cell r="DA135">
            <v>20994000</v>
          </cell>
          <cell r="DB135">
            <v>4704000</v>
          </cell>
          <cell r="DC135">
            <v>1487936000</v>
          </cell>
          <cell r="DD135">
            <v>1430616000</v>
          </cell>
          <cell r="DE135">
            <v>904173000</v>
          </cell>
          <cell r="DF135">
            <v>767401000</v>
          </cell>
          <cell r="DH135">
            <v>1012470000</v>
          </cell>
          <cell r="DI135">
            <v>-807820000</v>
          </cell>
          <cell r="DJ135">
            <v>-99151000</v>
          </cell>
          <cell r="DK135">
            <v>-36122000</v>
          </cell>
          <cell r="DL135">
            <v>69377000</v>
          </cell>
          <cell r="DM135">
            <v>6.8522524124171577E-2</v>
          </cell>
          <cell r="DN135">
            <v>7.3563264704541331E-2</v>
          </cell>
          <cell r="DO135" t="str">
            <v>n.a.</v>
          </cell>
          <cell r="DP135">
            <v>201701000</v>
          </cell>
          <cell r="DQ135">
            <v>61305000</v>
          </cell>
          <cell r="DS135">
            <v>1180810000</v>
          </cell>
          <cell r="DT135">
            <v>-963567000</v>
          </cell>
          <cell r="DU135">
            <v>-116144000</v>
          </cell>
          <cell r="DV135">
            <v>-34649000</v>
          </cell>
          <cell r="DW135">
            <v>66450000</v>
          </cell>
          <cell r="DX135">
            <v>5.6274929920986441E-2</v>
          </cell>
          <cell r="DY135">
            <v>5.9630640008614809E-2</v>
          </cell>
          <cell r="DZ135" t="str">
            <v>n.a.</v>
          </cell>
          <cell r="EA135">
            <v>206310000</v>
          </cell>
          <cell r="EB135">
            <v>18862000</v>
          </cell>
          <cell r="ED135">
            <v>1091802000</v>
          </cell>
          <cell r="EE135">
            <v>-809325000</v>
          </cell>
          <cell r="EF135">
            <v>-94319000</v>
          </cell>
          <cell r="EG135">
            <v>-28114000</v>
          </cell>
          <cell r="EH135">
            <v>160044000</v>
          </cell>
          <cell r="EI135">
            <v>0.14658701852533701</v>
          </cell>
          <cell r="EJ135">
            <v>0.17176563013142898</v>
          </cell>
          <cell r="EK135" t="str">
            <v>n.a.</v>
          </cell>
          <cell r="EL135">
            <v>169325000</v>
          </cell>
          <cell r="EM135">
            <v>12849000</v>
          </cell>
          <cell r="EO135">
            <v>1095027333.3333333</v>
          </cell>
          <cell r="EP135">
            <v>-860237333.33333337</v>
          </cell>
          <cell r="EQ135">
            <v>-103204666.66666667</v>
          </cell>
          <cell r="ER135">
            <v>-32961666.666666668</v>
          </cell>
          <cell r="ES135">
            <v>98623666.666666538</v>
          </cell>
          <cell r="ET135">
            <v>9.0065027296122174E-2</v>
          </cell>
          <cell r="EU135">
            <v>9.8979630410834032E-2</v>
          </cell>
          <cell r="EV135" t="e">
            <v>#VALUE!</v>
          </cell>
          <cell r="EW135">
            <v>192445333.33333334</v>
          </cell>
          <cell r="EX135">
            <v>31005333.333333332</v>
          </cell>
        </row>
        <row r="136">
          <cell r="B136" t="str">
            <v>CONG TY CO PHAN PIN AC QUY MIEN NAM</v>
          </cell>
          <cell r="C136" t="str">
            <v>exclude</v>
          </cell>
          <cell r="D136" t="str">
            <v>Independence(A+, A, A-, B+, B, B-,U)</v>
          </cell>
          <cell r="H136" t="str">
            <v/>
          </cell>
          <cell r="I136" t="str">
            <v>ok，indep</v>
          </cell>
          <cell r="J136" t="str">
            <v>exclude</v>
          </cell>
          <cell r="K136" t="str">
            <v>ok, indep</v>
          </cell>
          <cell r="M136" t="str">
            <v>CONG TY CO PHAN PIN AC QUY MIEN NAM</v>
          </cell>
          <cell r="N136" t="str">
            <v>The company is engaged in the production, trading, import and export of dry cell and storage battery products. It was founded in 1976 and has its registered head office located in Ho Chi Minh City, Vietnam.The company is one of the leading battery companies in Vietnam. It offers two product types: storage battery and dry cell battery. Storage battery provides a wide range of lead acid battery for automotive, truck, motorcycle, and lighting under brand names Dongnai, JP, and Sakura. Its customers include Ford Vietnam, Vietnam Suzuki, Mercedez-Benz Vietnam, Truonghai Auto, Hyundai Vinamotor, Daewoo Vidamco, Mekong Auto, and SAMCO. Dry cell battery carries the brand name, The Eagle. Its products include all sizes of zinc-carbon dry cell battery such as D-size (UM1, R20), C-size (UM2, R14), AA size (UM3, R6), AAA size (UM4, R03). The Eagle dry cell battery is marketed to the Middle East countries, Australia, South Africa, Cambodia, and Laos. Its customers include Belco, Daewoo Hanel, Chau-Electronic, Viettronics Tan Binh (VTB), and Tien DAT.It has three factories: Dong Nai Battery factory with the production capacity of 500,000 kwh per year, Sai Gon Battery factory with the production capacity of 500,000 kwh per year, and The Eagle Dry cell factory with the production capacity of 250 million units per year.</v>
          </cell>
          <cell r="O136" t="str">
            <v>Manufacturing; Wholesale</v>
          </cell>
          <cell r="P136" t="str">
            <v>www.pinaco.com.vn</v>
          </cell>
          <cell r="R136" t="str">
            <v>Vietnam</v>
          </cell>
          <cell r="S136" t="str">
            <v>PAC</v>
          </cell>
          <cell r="T136" t="str">
            <v>D</v>
          </cell>
          <cell r="U136" t="str">
            <v>3699</v>
          </cell>
          <cell r="V136" t="str">
            <v>Engaged in the production, trading, import and export of dry cell and storage battery products</v>
          </cell>
          <cell r="W136" t="str">
            <v>The Company specializes in producing, trading and importing-exporting dry cell and storage battery products.</v>
          </cell>
          <cell r="X136" t="str">
            <v>CONG TY PIN AC QUY MIEN NAM</v>
          </cell>
          <cell r="Y136" t="str">
            <v>Dongnai, JP, Sakura; The Eagle</v>
          </cell>
          <cell r="Z136" t="str">
            <v>VN4103002690</v>
          </cell>
          <cell r="AA136">
            <v>3398697970000</v>
          </cell>
          <cell r="AB136">
            <v>3048517656000</v>
          </cell>
          <cell r="AC136">
            <v>2954018147000</v>
          </cell>
          <cell r="AD136">
            <v>3078986795000</v>
          </cell>
          <cell r="AE136">
            <v>3835776646000</v>
          </cell>
          <cell r="AF136">
            <v>3530513438000</v>
          </cell>
          <cell r="AG136">
            <v>3449081662000</v>
          </cell>
          <cell r="AH136">
            <v>3541175255000</v>
          </cell>
          <cell r="AI136">
            <v>-437078676000</v>
          </cell>
          <cell r="AJ136">
            <v>-481995782000</v>
          </cell>
          <cell r="AK136">
            <v>-495063515000</v>
          </cell>
          <cell r="AL136">
            <v>-462188460000</v>
          </cell>
          <cell r="AM136">
            <v>3398697970000</v>
          </cell>
          <cell r="AN136">
            <v>3048517656000</v>
          </cell>
          <cell r="AO136">
            <v>2954018147000</v>
          </cell>
          <cell r="AP136">
            <v>3078986795000</v>
          </cell>
          <cell r="AQ136" t="str">
            <v>n.a.</v>
          </cell>
          <cell r="AR136" t="str">
            <v>n.a.</v>
          </cell>
          <cell r="AS136" t="str">
            <v>n.a.</v>
          </cell>
          <cell r="AT136" t="str">
            <v>n.a.</v>
          </cell>
          <cell r="AU136">
            <v>-2827037871000</v>
          </cell>
          <cell r="AV136">
            <v>-2523187498000</v>
          </cell>
          <cell r="AW136">
            <v>-2429156803000</v>
          </cell>
          <cell r="AX136">
            <v>-2536110888000</v>
          </cell>
          <cell r="AY136">
            <v>0</v>
          </cell>
          <cell r="AZ136">
            <v>0</v>
          </cell>
          <cell r="BA136">
            <v>0</v>
          </cell>
          <cell r="BB136">
            <v>0</v>
          </cell>
          <cell r="BC136">
            <v>-250627794000</v>
          </cell>
          <cell r="BD136">
            <v>-254695020000</v>
          </cell>
          <cell r="BE136">
            <v>-241281448000</v>
          </cell>
          <cell r="BF136">
            <v>-242439027000</v>
          </cell>
          <cell r="BG136">
            <v>321032305000</v>
          </cell>
          <cell r="BH136">
            <v>270635138000</v>
          </cell>
          <cell r="BI136">
            <v>283579896000</v>
          </cell>
          <cell r="BJ136">
            <v>300436880000</v>
          </cell>
          <cell r="BK136">
            <v>-91247975000</v>
          </cell>
          <cell r="BL136">
            <v>-82467773000</v>
          </cell>
          <cell r="BM136">
            <v>-81200200000</v>
          </cell>
          <cell r="BN136">
            <v>-86202705000</v>
          </cell>
          <cell r="BO136">
            <v>-85535916000</v>
          </cell>
          <cell r="BP136">
            <v>-75836253000</v>
          </cell>
          <cell r="BQ136">
            <v>-74187599000</v>
          </cell>
          <cell r="BR136">
            <v>-79103524000</v>
          </cell>
          <cell r="BS136">
            <v>-5712059000</v>
          </cell>
          <cell r="BT136">
            <v>-6631520000</v>
          </cell>
          <cell r="BU136">
            <v>-7012601000</v>
          </cell>
          <cell r="BV136">
            <v>-7099181000</v>
          </cell>
          <cell r="BW136">
            <v>157931359000</v>
          </cell>
          <cell r="BX136">
            <v>173826966000</v>
          </cell>
          <cell r="BY136">
            <v>148582754000</v>
          </cell>
          <cell r="BZ136">
            <v>166694946000</v>
          </cell>
          <cell r="CA136">
            <v>1663689832000</v>
          </cell>
          <cell r="CB136">
            <v>1809377900000</v>
          </cell>
          <cell r="CC136">
            <v>1728172295000</v>
          </cell>
          <cell r="CD136">
            <v>1771470477000</v>
          </cell>
          <cell r="CE136">
            <v>759923694000</v>
          </cell>
          <cell r="CF136">
            <v>673628924000</v>
          </cell>
          <cell r="CG136">
            <v>690614750000</v>
          </cell>
          <cell r="CH136">
            <v>737093716000</v>
          </cell>
          <cell r="CI136">
            <v>154023035000</v>
          </cell>
          <cell r="CJ136">
            <v>175693822000</v>
          </cell>
          <cell r="CK136">
            <v>165494131000</v>
          </cell>
          <cell r="CL136">
            <v>82670446000</v>
          </cell>
          <cell r="CM136">
            <v>86434795000</v>
          </cell>
          <cell r="CN136">
            <v>45710982000</v>
          </cell>
          <cell r="CO136">
            <v>42487821000</v>
          </cell>
          <cell r="CP136">
            <v>78275697000</v>
          </cell>
          <cell r="CQ136">
            <v>655688427000</v>
          </cell>
          <cell r="CR136">
            <v>908956486000</v>
          </cell>
          <cell r="CS136">
            <v>822759668000</v>
          </cell>
          <cell r="CT136">
            <v>843210995000</v>
          </cell>
          <cell r="CU136">
            <v>542000000000</v>
          </cell>
          <cell r="CV136">
            <v>789800000000</v>
          </cell>
          <cell r="CW136">
            <v>673414529000</v>
          </cell>
          <cell r="CX136">
            <v>656729741000</v>
          </cell>
          <cell r="CY136">
            <v>102368340000</v>
          </cell>
          <cell r="CZ136">
            <v>52313073000</v>
          </cell>
          <cell r="DA136">
            <v>56414554000</v>
          </cell>
          <cell r="DB136">
            <v>61683569000</v>
          </cell>
          <cell r="DC136">
            <v>2415945628000</v>
          </cell>
          <cell r="DD136">
            <v>2479649875000</v>
          </cell>
          <cell r="DE136">
            <v>2400229690000</v>
          </cell>
          <cell r="DF136">
            <v>2482744398000</v>
          </cell>
          <cell r="DH136">
            <v>3398697970000</v>
          </cell>
          <cell r="DI136">
            <v>-2827037871000</v>
          </cell>
          <cell r="DJ136">
            <v>-250627794000</v>
          </cell>
          <cell r="DK136">
            <v>-91247975000</v>
          </cell>
          <cell r="DL136">
            <v>229784330000</v>
          </cell>
          <cell r="DM136">
            <v>6.7609517535328387E-2</v>
          </cell>
          <cell r="DN136">
            <v>7.251202023921359E-2</v>
          </cell>
          <cell r="DO136">
            <v>0</v>
          </cell>
          <cell r="DP136">
            <v>716776309000</v>
          </cell>
          <cell r="DQ136">
            <v>77340706500</v>
          </cell>
          <cell r="DS136">
            <v>3048517656000</v>
          </cell>
          <cell r="DT136">
            <v>-2523187498000</v>
          </cell>
          <cell r="DU136">
            <v>-254695020000</v>
          </cell>
          <cell r="DV136">
            <v>-82467773000</v>
          </cell>
          <cell r="DW136">
            <v>188167365000</v>
          </cell>
          <cell r="DX136">
            <v>6.1724216892644429E-2</v>
          </cell>
          <cell r="DY136">
            <v>6.5784727692990097E-2</v>
          </cell>
          <cell r="DZ136">
            <v>0</v>
          </cell>
          <cell r="EA136">
            <v>682121837000</v>
          </cell>
          <cell r="EB136">
            <v>54363813500</v>
          </cell>
          <cell r="ED136">
            <v>2954018147000</v>
          </cell>
          <cell r="EE136">
            <v>-2429156803000</v>
          </cell>
          <cell r="EF136">
            <v>-241281448000</v>
          </cell>
          <cell r="EG136">
            <v>-81200200000</v>
          </cell>
          <cell r="EH136">
            <v>202379696000</v>
          </cell>
          <cell r="EI136">
            <v>6.8509970463631012E-2</v>
          </cell>
          <cell r="EJ136">
            <v>7.3548796327675678E-2</v>
          </cell>
          <cell r="EK136">
            <v>0</v>
          </cell>
          <cell r="EL136">
            <v>713854233000</v>
          </cell>
          <cell r="EM136">
            <v>59049061500</v>
          </cell>
          <cell r="EO136">
            <v>3133744591000</v>
          </cell>
          <cell r="EP136">
            <v>-2593127390666.6665</v>
          </cell>
          <cell r="EQ136">
            <v>-248868087333.33334</v>
          </cell>
          <cell r="ER136">
            <v>-84971982666.666672</v>
          </cell>
          <cell r="ES136">
            <v>206777130333.33344</v>
          </cell>
          <cell r="ET136">
            <v>6.5984040603433283E-2</v>
          </cell>
          <cell r="EU136">
            <v>7.0645517284376111E-2</v>
          </cell>
          <cell r="EV136">
            <v>0</v>
          </cell>
          <cell r="EW136">
            <v>704250793000</v>
          </cell>
          <cell r="EX136">
            <v>63584527166.666664</v>
          </cell>
        </row>
        <row r="137">
          <cell r="B137" t="str">
            <v>PITTI ENGINEERING LIMITED</v>
          </cell>
          <cell r="C137" t="str">
            <v>exclude</v>
          </cell>
          <cell r="D137" t="str">
            <v>Lev SDA/SDP</v>
          </cell>
          <cell r="H137" t="str">
            <v/>
          </cell>
          <cell r="I137" t="str">
            <v>ok，sda/sdp</v>
          </cell>
          <cell r="J137" t="str">
            <v>exclude</v>
          </cell>
          <cell r="K137" t="str">
            <v>ok, sda/sdp</v>
          </cell>
          <cell r="M137" t="str">
            <v>PITTI ENGINEERING LIMITED</v>
          </cell>
          <cell r="N137" t="str">
            <v>This company is engaged in the manufacture and trade of electrical stampings and laminations in India and internationally. It was incorporated in 1983 and it conducts business from its registered head office which is strategically located in Hyderabad, India. The company offers electrical laminations for application in industrial motors, DC machines, alternators, traction motors, pumps, train lighting generators, aeronautics, medical diagnostics equipments, windmill generators, die-cast rotors, assembled stators, and built-up rotors duly balanced. It also provides small laminations through high speed press for compressors; and press tools, progressive tools jigs, and fixtures to customer requirements. Further, the company primarily serves capital goods, power, and transportation industries.</v>
          </cell>
          <cell r="O137" t="str">
            <v>Manufacturing</v>
          </cell>
          <cell r="P137" t="str">
            <v>www.pitti.in</v>
          </cell>
          <cell r="R137" t="str">
            <v>India</v>
          </cell>
          <cell r="S137" t="str">
            <v>PITTIENG</v>
          </cell>
          <cell r="T137" t="str">
            <v>B+</v>
          </cell>
          <cell r="U137" t="str">
            <v>3699</v>
          </cell>
          <cell r="V137" t="str">
            <v>Engaged in the manufacture and trade of electrical stampings and laminations</v>
          </cell>
          <cell r="W137" t="str">
            <v>The Company is engaged in manufacture of electrical stampings and die cast rotors.  PLLs' business operations encompass a range of products, which include electrical steel laminations, die cast rotors, tools, jigs, fixtures and moulds and the machining of motor housings and dropping of assembled stator cores into the housing.  The Company mainly caters to the capital goods, transportation (railways) and power generation.</v>
          </cell>
          <cell r="X137" t="str">
            <v>PITTI LAMINATIONS LTD.</v>
          </cell>
          <cell r="Z137" t="str">
            <v>IN33629FI</v>
          </cell>
          <cell r="AA137">
            <v>11160027000</v>
          </cell>
          <cell r="AB137">
            <v>8578699000</v>
          </cell>
          <cell r="AC137">
            <v>4943092000</v>
          </cell>
          <cell r="AD137">
            <v>5279965000</v>
          </cell>
          <cell r="AE137">
            <v>11001715000</v>
          </cell>
          <cell r="AF137">
            <v>8412674000</v>
          </cell>
          <cell r="AG137">
            <v>4651654000</v>
          </cell>
          <cell r="AH137">
            <v>5159829000</v>
          </cell>
          <cell r="AI137" t="str">
            <v>n.a.</v>
          </cell>
          <cell r="AJ137">
            <v>-24283000</v>
          </cell>
          <cell r="AK137">
            <v>22806000</v>
          </cell>
          <cell r="AL137">
            <v>21106000</v>
          </cell>
          <cell r="AM137">
            <v>11001715000</v>
          </cell>
          <cell r="AN137">
            <v>8388391000</v>
          </cell>
          <cell r="AO137">
            <v>4674460000</v>
          </cell>
          <cell r="AP137">
            <v>5180935000</v>
          </cell>
          <cell r="AQ137">
            <v>158312000</v>
          </cell>
          <cell r="AR137">
            <v>190308000</v>
          </cell>
          <cell r="AS137">
            <v>268632000</v>
          </cell>
          <cell r="AT137">
            <v>99030000</v>
          </cell>
          <cell r="AU137">
            <v>-7999410000</v>
          </cell>
          <cell r="AV137">
            <v>-6955474000</v>
          </cell>
          <cell r="AW137">
            <v>-3465512000</v>
          </cell>
          <cell r="AX137">
            <v>-3569223000</v>
          </cell>
          <cell r="AY137">
            <v>0</v>
          </cell>
          <cell r="AZ137">
            <v>0</v>
          </cell>
          <cell r="BA137">
            <v>0</v>
          </cell>
          <cell r="BB137">
            <v>0</v>
          </cell>
          <cell r="BC137">
            <v>-1442956000</v>
          </cell>
          <cell r="BD137">
            <v>-1249768000</v>
          </cell>
          <cell r="BE137">
            <v>-919054000</v>
          </cell>
          <cell r="BF137">
            <v>-903921000</v>
          </cell>
          <cell r="BG137">
            <v>1717661000</v>
          </cell>
          <cell r="BH137">
            <v>373457000</v>
          </cell>
          <cell r="BI137">
            <v>558526000</v>
          </cell>
          <cell r="BJ137">
            <v>806821000</v>
          </cell>
          <cell r="BK137">
            <v>-446523000</v>
          </cell>
          <cell r="BL137">
            <v>-388768000</v>
          </cell>
          <cell r="BM137">
            <v>-303868000</v>
          </cell>
          <cell r="BN137">
            <v>-274200000</v>
          </cell>
          <cell r="BO137">
            <v>-399939000</v>
          </cell>
          <cell r="BP137">
            <v>-340192000</v>
          </cell>
          <cell r="BQ137">
            <v>-268745000</v>
          </cell>
          <cell r="BR137">
            <v>-257460000</v>
          </cell>
          <cell r="BS137">
            <v>-46584000</v>
          </cell>
          <cell r="BT137">
            <v>-48576000</v>
          </cell>
          <cell r="BU137">
            <v>-35123000</v>
          </cell>
          <cell r="BV137">
            <v>-16740000</v>
          </cell>
          <cell r="BW137">
            <v>588321000</v>
          </cell>
          <cell r="BX137">
            <v>518631000</v>
          </cell>
          <cell r="BY137">
            <v>287561000</v>
          </cell>
          <cell r="BZ137">
            <v>170950000</v>
          </cell>
          <cell r="CA137">
            <v>5422137000</v>
          </cell>
          <cell r="CB137">
            <v>5877492000</v>
          </cell>
          <cell r="CC137">
            <v>3859205000</v>
          </cell>
          <cell r="CD137">
            <v>3183127000</v>
          </cell>
          <cell r="CE137">
            <v>2393140000</v>
          </cell>
          <cell r="CF137">
            <v>2722871000</v>
          </cell>
          <cell r="CG137">
            <v>1572209000</v>
          </cell>
          <cell r="CH137">
            <v>1265016000</v>
          </cell>
          <cell r="CI137">
            <v>1814463000</v>
          </cell>
          <cell r="CJ137">
            <v>2042646000</v>
          </cell>
          <cell r="CK137">
            <v>1717693000</v>
          </cell>
          <cell r="CL137">
            <v>1393809000</v>
          </cell>
          <cell r="CM137">
            <v>351770000</v>
          </cell>
          <cell r="CN137">
            <v>624316000</v>
          </cell>
          <cell r="CO137">
            <v>380345000</v>
          </cell>
          <cell r="CP137">
            <v>205977000</v>
          </cell>
          <cell r="CQ137">
            <v>651771000</v>
          </cell>
          <cell r="CR137">
            <v>350497000</v>
          </cell>
          <cell r="CS137">
            <v>89666000</v>
          </cell>
          <cell r="CT137">
            <v>155337000</v>
          </cell>
          <cell r="CU137">
            <v>111000</v>
          </cell>
          <cell r="CV137">
            <v>73000</v>
          </cell>
          <cell r="CW137">
            <v>225000</v>
          </cell>
          <cell r="CX137">
            <v>6775000</v>
          </cell>
          <cell r="CY137">
            <v>346183000</v>
          </cell>
          <cell r="CZ137">
            <v>97727000</v>
          </cell>
          <cell r="DA137">
            <v>93921000</v>
          </cell>
          <cell r="DB137">
            <v>162900000</v>
          </cell>
          <cell r="DC137">
            <v>9779560000</v>
          </cell>
          <cell r="DD137">
            <v>9565689000</v>
          </cell>
          <cell r="DE137">
            <v>7012328000</v>
          </cell>
          <cell r="DF137">
            <v>5960899000</v>
          </cell>
          <cell r="DH137">
            <v>11001715000</v>
          </cell>
          <cell r="DI137">
            <v>-7999410000</v>
          </cell>
          <cell r="DJ137">
            <v>-1442956000</v>
          </cell>
          <cell r="DK137">
            <v>-446523000</v>
          </cell>
          <cell r="DL137">
            <v>1112826000</v>
          </cell>
          <cell r="DM137">
            <v>0.10115022975963293</v>
          </cell>
          <cell r="DN137">
            <v>0.11253296502771949</v>
          </cell>
          <cell r="DO137">
            <v>0</v>
          </cell>
          <cell r="DP137">
            <v>2558005500</v>
          </cell>
          <cell r="DQ137">
            <v>221955000</v>
          </cell>
          <cell r="DS137">
            <v>8388391000</v>
          </cell>
          <cell r="DT137">
            <v>-6955474000</v>
          </cell>
          <cell r="DU137">
            <v>-1249768000</v>
          </cell>
          <cell r="DV137">
            <v>-388768000</v>
          </cell>
          <cell r="DW137">
            <v>-205619000</v>
          </cell>
          <cell r="DX137">
            <v>-2.4512329003261769E-2</v>
          </cell>
          <cell r="DY137">
            <v>-2.3925850679717618E-2</v>
          </cell>
          <cell r="DZ137">
            <v>0</v>
          </cell>
          <cell r="EA137">
            <v>2147540000</v>
          </cell>
          <cell r="EB137">
            <v>95824000</v>
          </cell>
          <cell r="ED137">
            <v>4674460000</v>
          </cell>
          <cell r="EE137">
            <v>-3465512000</v>
          </cell>
          <cell r="EF137">
            <v>-919054000</v>
          </cell>
          <cell r="EG137">
            <v>-303868000</v>
          </cell>
          <cell r="EH137">
            <v>-13974000</v>
          </cell>
          <cell r="EI137">
            <v>-2.9894362129529398E-3</v>
          </cell>
          <cell r="EJ137">
            <v>-2.980526120235456E-3</v>
          </cell>
          <cell r="EK137">
            <v>0</v>
          </cell>
          <cell r="EL137">
            <v>1418612500</v>
          </cell>
          <cell r="EM137">
            <v>128410500</v>
          </cell>
          <cell r="EO137">
            <v>8021522000</v>
          </cell>
          <cell r="EP137">
            <v>-6140132000</v>
          </cell>
          <cell r="EQ137">
            <v>-1203926000</v>
          </cell>
          <cell r="ER137">
            <v>-379719666.66666669</v>
          </cell>
          <cell r="ES137">
            <v>297744333.33333331</v>
          </cell>
          <cell r="ET137">
            <v>3.7118184470893843E-2</v>
          </cell>
          <cell r="EU137">
            <v>3.8549055421196521E-2</v>
          </cell>
          <cell r="EV137">
            <v>0</v>
          </cell>
          <cell r="EW137">
            <v>2041386000</v>
          </cell>
          <cell r="EX137">
            <v>148729833.33333334</v>
          </cell>
        </row>
        <row r="138">
          <cell r="B138" t="str">
            <v>SUZHOU VEICHI ELECTRIC CO.,LTD.</v>
          </cell>
          <cell r="C138" t="str">
            <v>exclude</v>
          </cell>
          <cell r="D138" t="str">
            <v>Independence(A+, A, A-, B+, B, B-,U)</v>
          </cell>
          <cell r="H138" t="str">
            <v/>
          </cell>
          <cell r="I138" t="str">
            <v>ok，indep</v>
          </cell>
          <cell r="J138" t="str">
            <v>exclude</v>
          </cell>
          <cell r="K138" t="str">
            <v>ok, indep</v>
          </cell>
          <cell r="M138" t="str">
            <v>SUZHOU VEICHI ELECTRIC CO.,LTD.</v>
          </cell>
          <cell r="N138" t="str">
            <v>This company is engaged in the development and marketing of electrical equipment and apparatus. Its business was founded in 2013. The company has its registered head office based in Suzhou,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138" t="str">
            <v>Manufacturing</v>
          </cell>
          <cell r="P138" t="str">
            <v>www.veichi.com</v>
          </cell>
          <cell r="R138" t="str">
            <v>China</v>
          </cell>
          <cell r="S138" t="str">
            <v>688698</v>
          </cell>
          <cell r="T138" t="str">
            <v>D</v>
          </cell>
          <cell r="U138" t="str">
            <v>3699</v>
          </cell>
          <cell r="V138" t="str">
            <v>Development and marketing of electrical equipment and apparatus</v>
          </cell>
          <cell r="W138" t="str">
            <v>The Company is mainly engaged in inverter, servo system and motion controller product development, production and sales.</v>
          </cell>
          <cell r="Z138" t="str">
            <v>CN53563PC</v>
          </cell>
          <cell r="AA138">
            <v>936182000</v>
          </cell>
          <cell r="AB138">
            <v>836002000</v>
          </cell>
          <cell r="AC138">
            <v>583330000</v>
          </cell>
          <cell r="AD138">
            <v>453445000</v>
          </cell>
          <cell r="AE138">
            <v>871373000</v>
          </cell>
          <cell r="AF138">
            <v>789739000</v>
          </cell>
          <cell r="AG138">
            <v>560337000</v>
          </cell>
          <cell r="AH138">
            <v>435430000</v>
          </cell>
          <cell r="AI138">
            <v>-6112000</v>
          </cell>
          <cell r="AJ138">
            <v>-3535000</v>
          </cell>
          <cell r="AK138">
            <v>-3094000</v>
          </cell>
          <cell r="AL138">
            <v>-3904000</v>
          </cell>
          <cell r="AM138">
            <v>865261000</v>
          </cell>
          <cell r="AN138">
            <v>786204000</v>
          </cell>
          <cell r="AO138">
            <v>557243000</v>
          </cell>
          <cell r="AP138">
            <v>431526000</v>
          </cell>
          <cell r="AQ138">
            <v>70921000</v>
          </cell>
          <cell r="AR138">
            <v>49798000</v>
          </cell>
          <cell r="AS138">
            <v>26087000</v>
          </cell>
          <cell r="AT138">
            <v>21919000</v>
          </cell>
          <cell r="AU138">
            <v>-537742000</v>
          </cell>
          <cell r="AV138">
            <v>-511547000</v>
          </cell>
          <cell r="AW138">
            <v>-335439000</v>
          </cell>
          <cell r="AX138">
            <v>-263795000</v>
          </cell>
          <cell r="AY138" t="str">
            <v>n.a.</v>
          </cell>
          <cell r="AZ138" t="str">
            <v>n.a.</v>
          </cell>
          <cell r="BA138" t="str">
            <v>n.a.</v>
          </cell>
          <cell r="BB138" t="str">
            <v>n.a.</v>
          </cell>
          <cell r="BC138">
            <v>-240999000</v>
          </cell>
          <cell r="BD138">
            <v>-178586000</v>
          </cell>
          <cell r="BE138">
            <v>-131538000</v>
          </cell>
          <cell r="BF138">
            <v>-119977000</v>
          </cell>
          <cell r="BG138">
            <v>157441000</v>
          </cell>
          <cell r="BH138">
            <v>145869000</v>
          </cell>
          <cell r="BI138">
            <v>116353000</v>
          </cell>
          <cell r="BJ138" t="str">
            <v>n.a.</v>
          </cell>
          <cell r="BK138">
            <v>-16302000</v>
          </cell>
          <cell r="BL138">
            <v>-13649000</v>
          </cell>
          <cell r="BM138">
            <v>-10585000</v>
          </cell>
          <cell r="BN138">
            <v>-1271000</v>
          </cell>
          <cell r="BO138">
            <v>-15867000</v>
          </cell>
          <cell r="BP138">
            <v>-13361000</v>
          </cell>
          <cell r="BQ138">
            <v>-10313000</v>
          </cell>
          <cell r="BR138" t="str">
            <v>n.a.</v>
          </cell>
          <cell r="BS138">
            <v>-435000</v>
          </cell>
          <cell r="BT138">
            <v>-288000</v>
          </cell>
          <cell r="BU138">
            <v>-272000</v>
          </cell>
          <cell r="BV138">
            <v>-1271000</v>
          </cell>
          <cell r="BW138">
            <v>139887000</v>
          </cell>
          <cell r="BX138">
            <v>126745000</v>
          </cell>
          <cell r="BY138">
            <v>87555000</v>
          </cell>
          <cell r="BZ138">
            <v>57554000</v>
          </cell>
          <cell r="CA138">
            <v>1107690000</v>
          </cell>
          <cell r="CB138">
            <v>915492000</v>
          </cell>
          <cell r="CC138">
            <v>962723000</v>
          </cell>
          <cell r="CD138">
            <v>346724000</v>
          </cell>
          <cell r="CE138">
            <v>230721000</v>
          </cell>
          <cell r="CF138">
            <v>210191000</v>
          </cell>
          <cell r="CG138">
            <v>147213000</v>
          </cell>
          <cell r="CH138">
            <v>56307000</v>
          </cell>
          <cell r="CI138">
            <v>251539000</v>
          </cell>
          <cell r="CJ138">
            <v>210524000</v>
          </cell>
          <cell r="CK138">
            <v>143768000</v>
          </cell>
          <cell r="CL138">
            <v>107012000</v>
          </cell>
          <cell r="CM138">
            <v>260000000</v>
          </cell>
          <cell r="CN138">
            <v>221765000</v>
          </cell>
          <cell r="CO138">
            <v>149337000</v>
          </cell>
          <cell r="CP138">
            <v>106514000</v>
          </cell>
          <cell r="CQ138">
            <v>355679000</v>
          </cell>
          <cell r="CR138">
            <v>268248000</v>
          </cell>
          <cell r="CS138">
            <v>518908000</v>
          </cell>
          <cell r="CT138">
            <v>74765000</v>
          </cell>
          <cell r="CU138">
            <v>177134000</v>
          </cell>
          <cell r="CV138">
            <v>16426000</v>
          </cell>
          <cell r="CW138" t="str">
            <v>n.a.</v>
          </cell>
          <cell r="CX138">
            <v>12000000</v>
          </cell>
          <cell r="CY138">
            <v>74739000</v>
          </cell>
          <cell r="CZ138">
            <v>24311000</v>
          </cell>
          <cell r="DA138">
            <v>1501000</v>
          </cell>
          <cell r="DB138" t="str">
            <v>n.a.</v>
          </cell>
          <cell r="DC138">
            <v>1471357000</v>
          </cell>
          <cell r="DD138">
            <v>1268558000</v>
          </cell>
          <cell r="DE138">
            <v>1075520000</v>
          </cell>
          <cell r="DF138">
            <v>451418000</v>
          </cell>
          <cell r="DH138">
            <v>865261000</v>
          </cell>
          <cell r="DI138">
            <v>-537742000</v>
          </cell>
          <cell r="DJ138">
            <v>-240999000</v>
          </cell>
          <cell r="DK138">
            <v>-16302000</v>
          </cell>
          <cell r="DL138">
            <v>70218000</v>
          </cell>
          <cell r="DM138">
            <v>8.1152392168374624E-2</v>
          </cell>
          <cell r="DN138">
            <v>8.831975125873695E-2</v>
          </cell>
          <cell r="DO138" t="str">
            <v>n.a.</v>
          </cell>
          <cell r="DP138">
            <v>220456000</v>
          </cell>
          <cell r="DQ138">
            <v>49525000</v>
          </cell>
          <cell r="DS138">
            <v>786204000</v>
          </cell>
          <cell r="DT138">
            <v>-511547000</v>
          </cell>
          <cell r="DU138">
            <v>-178586000</v>
          </cell>
          <cell r="DV138">
            <v>-13649000</v>
          </cell>
          <cell r="DW138">
            <v>82422000</v>
          </cell>
          <cell r="DX138">
            <v>0.1048353862356335</v>
          </cell>
          <cell r="DY138">
            <v>0.1171129696411673</v>
          </cell>
          <cell r="DZ138" t="str">
            <v>n.a.</v>
          </cell>
          <cell r="EA138">
            <v>178702000</v>
          </cell>
          <cell r="EB138">
            <v>12906000</v>
          </cell>
          <cell r="ED138">
            <v>557243000</v>
          </cell>
          <cell r="EE138">
            <v>-335439000</v>
          </cell>
          <cell r="EF138">
            <v>-131538000</v>
          </cell>
          <cell r="EG138">
            <v>-10585000</v>
          </cell>
          <cell r="EH138">
            <v>79681000</v>
          </cell>
          <cell r="EI138">
            <v>0.14299147768567752</v>
          </cell>
          <cell r="EJ138">
            <v>0.16684953995502155</v>
          </cell>
          <cell r="EK138" t="str">
            <v>n.a.</v>
          </cell>
          <cell r="EL138">
            <v>101760000</v>
          </cell>
          <cell r="EM138" t="e">
            <v>#VALUE!</v>
          </cell>
          <cell r="EO138">
            <v>736236000</v>
          </cell>
          <cell r="EP138">
            <v>-461576000</v>
          </cell>
          <cell r="EQ138">
            <v>-183707666.66666666</v>
          </cell>
          <cell r="ER138">
            <v>-13512000</v>
          </cell>
          <cell r="ES138">
            <v>77440333.333333343</v>
          </cell>
          <cell r="ET138">
            <v>0.10518411668722168</v>
          </cell>
          <cell r="EU138">
            <v>0.11754833441021421</v>
          </cell>
          <cell r="EV138" t="e">
            <v>#VALUE!</v>
          </cell>
          <cell r="EW138">
            <v>166972666.66666666</v>
          </cell>
          <cell r="EX138" t="e">
            <v>#VALUE!</v>
          </cell>
        </row>
        <row r="139">
          <cell r="B139" t="str">
            <v>CHONGQING VDL ELECTRONICS CO., LTD.</v>
          </cell>
          <cell r="C139" t="str">
            <v>exclude</v>
          </cell>
          <cell r="D139" t="str">
            <v>Lev SDA/SDP</v>
          </cell>
          <cell r="H139" t="str">
            <v/>
          </cell>
          <cell r="I139" t="str">
            <v>ok，sda/sdp</v>
          </cell>
          <cell r="J139" t="str">
            <v>exclude</v>
          </cell>
          <cell r="K139" t="str">
            <v>ok, sda/sdp</v>
          </cell>
          <cell r="M139" t="str">
            <v>CHONGQING VDL ELECTRONICS CO., LTD.</v>
          </cell>
          <cell r="N139" t="str">
            <v>This company is engaged in the manufacture of primary and storage batteries. It was founded in 2011 and conducts business from its registered head office located in Chongqing,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39" t="str">
            <v>Manufacturing</v>
          </cell>
          <cell r="P139" t="str">
            <v>gdvdl.com</v>
          </cell>
          <cell r="R139" t="str">
            <v>China</v>
          </cell>
          <cell r="S139" t="str">
            <v>301121</v>
          </cell>
          <cell r="T139" t="str">
            <v>B+</v>
          </cell>
          <cell r="U139" t="str">
            <v>3691</v>
          </cell>
          <cell r="V139" t="str">
            <v>Engaged in the manufacture of primary and storage batteries</v>
          </cell>
          <cell r="W139" t="str">
            <v>The Company is mainly engaged in R &amp;amp; D, design, production and sales of consumer rechargeable lithium-ion battery products.</v>
          </cell>
          <cell r="Z139" t="str">
            <v>CN56579PC</v>
          </cell>
          <cell r="AA139">
            <v>933942000</v>
          </cell>
          <cell r="AB139">
            <v>799957000</v>
          </cell>
          <cell r="AC139">
            <v>646154000</v>
          </cell>
          <cell r="AD139">
            <v>448777000</v>
          </cell>
          <cell r="AE139">
            <v>905214000</v>
          </cell>
          <cell r="AF139">
            <v>793224000</v>
          </cell>
          <cell r="AG139">
            <v>628324000</v>
          </cell>
          <cell r="AH139">
            <v>417736000</v>
          </cell>
          <cell r="AI139">
            <v>-7764000</v>
          </cell>
          <cell r="AJ139">
            <v>-4684000</v>
          </cell>
          <cell r="AK139">
            <v>-4914000</v>
          </cell>
          <cell r="AL139">
            <v>-2738000</v>
          </cell>
          <cell r="AM139">
            <v>897450000</v>
          </cell>
          <cell r="AN139">
            <v>788540000</v>
          </cell>
          <cell r="AO139">
            <v>623410000</v>
          </cell>
          <cell r="AP139">
            <v>414998000</v>
          </cell>
          <cell r="AQ139">
            <v>36492000</v>
          </cell>
          <cell r="AR139">
            <v>11417000</v>
          </cell>
          <cell r="AS139">
            <v>22744000</v>
          </cell>
          <cell r="AT139">
            <v>33779000</v>
          </cell>
          <cell r="AU139">
            <v>-677208000</v>
          </cell>
          <cell r="AV139">
            <v>-501578000</v>
          </cell>
          <cell r="AW139">
            <v>-366188000</v>
          </cell>
          <cell r="AX139">
            <v>-276346000</v>
          </cell>
          <cell r="AY139" t="str">
            <v>n.a.</v>
          </cell>
          <cell r="AZ139" t="str">
            <v>n.a.</v>
          </cell>
          <cell r="BA139" t="str">
            <v>n.a.</v>
          </cell>
          <cell r="BB139" t="str">
            <v>n.a.</v>
          </cell>
          <cell r="BC139">
            <v>-166188000</v>
          </cell>
          <cell r="BD139">
            <v>-139219000</v>
          </cell>
          <cell r="BE139">
            <v>-108958000</v>
          </cell>
          <cell r="BF139">
            <v>-82585000</v>
          </cell>
          <cell r="BG139">
            <v>90546000</v>
          </cell>
          <cell r="BH139">
            <v>159160000</v>
          </cell>
          <cell r="BI139">
            <v>171008000</v>
          </cell>
          <cell r="BJ139">
            <v>89846000</v>
          </cell>
          <cell r="BK139">
            <v>-44792000</v>
          </cell>
          <cell r="BL139">
            <v>-36010000</v>
          </cell>
          <cell r="BM139">
            <v>-24881000</v>
          </cell>
          <cell r="BN139">
            <v>-14369000</v>
          </cell>
          <cell r="BO139">
            <v>-43887000</v>
          </cell>
          <cell r="BP139">
            <v>-35649000</v>
          </cell>
          <cell r="BQ139">
            <v>-24726000</v>
          </cell>
          <cell r="BR139">
            <v>-14311000</v>
          </cell>
          <cell r="BS139">
            <v>-905000</v>
          </cell>
          <cell r="BT139">
            <v>-361000</v>
          </cell>
          <cell r="BU139">
            <v>-155000</v>
          </cell>
          <cell r="BV139">
            <v>-58000</v>
          </cell>
          <cell r="BW139">
            <v>41835000</v>
          </cell>
          <cell r="BX139">
            <v>100712000</v>
          </cell>
          <cell r="BY139">
            <v>117763000</v>
          </cell>
          <cell r="BZ139">
            <v>63765000</v>
          </cell>
          <cell r="CA139">
            <v>1374237000</v>
          </cell>
          <cell r="CB139">
            <v>576249000</v>
          </cell>
          <cell r="CC139">
            <v>463214000</v>
          </cell>
          <cell r="CD139">
            <v>241401000</v>
          </cell>
          <cell r="CE139">
            <v>271324000</v>
          </cell>
          <cell r="CF139">
            <v>194299000</v>
          </cell>
          <cell r="CG139">
            <v>122725000</v>
          </cell>
          <cell r="CH139">
            <v>85894000</v>
          </cell>
          <cell r="CI139">
            <v>242831000</v>
          </cell>
          <cell r="CJ139">
            <v>231709000</v>
          </cell>
          <cell r="CK139">
            <v>206480000</v>
          </cell>
          <cell r="CL139">
            <v>120804000</v>
          </cell>
          <cell r="CM139">
            <v>72141000</v>
          </cell>
          <cell r="CN139">
            <v>33698000</v>
          </cell>
          <cell r="CO139">
            <v>13252000</v>
          </cell>
          <cell r="CP139">
            <v>16968000</v>
          </cell>
          <cell r="CQ139">
            <v>773865000</v>
          </cell>
          <cell r="CR139">
            <v>109594000</v>
          </cell>
          <cell r="CS139">
            <v>119183000</v>
          </cell>
          <cell r="CT139">
            <v>15567000</v>
          </cell>
          <cell r="CU139">
            <v>300330000</v>
          </cell>
          <cell r="CV139">
            <v>25000000</v>
          </cell>
          <cell r="CW139" t="str">
            <v>n.a.</v>
          </cell>
          <cell r="CX139" t="str">
            <v>n.a.</v>
          </cell>
          <cell r="CY139">
            <v>113929000</v>
          </cell>
          <cell r="CZ139">
            <v>207299000</v>
          </cell>
          <cell r="DA139">
            <v>18946000</v>
          </cell>
          <cell r="DB139">
            <v>19319000</v>
          </cell>
          <cell r="DC139">
            <v>2237125000</v>
          </cell>
          <cell r="DD139">
            <v>1136424000</v>
          </cell>
          <cell r="DE139">
            <v>741162000</v>
          </cell>
          <cell r="DF139">
            <v>456947000</v>
          </cell>
          <cell r="DH139">
            <v>897450000</v>
          </cell>
          <cell r="DI139">
            <v>-677208000</v>
          </cell>
          <cell r="DJ139">
            <v>-166188000</v>
          </cell>
          <cell r="DK139">
            <v>-44792000</v>
          </cell>
          <cell r="DL139">
            <v>9262000</v>
          </cell>
          <cell r="DM139">
            <v>1.0320352108752576E-2</v>
          </cell>
          <cell r="DN139">
            <v>1.0427972456281779E-2</v>
          </cell>
          <cell r="DO139" t="str">
            <v>n.a.</v>
          </cell>
          <cell r="DP139">
            <v>232811500</v>
          </cell>
          <cell r="DQ139">
            <v>160614000</v>
          </cell>
          <cell r="DS139">
            <v>788540000</v>
          </cell>
          <cell r="DT139">
            <v>-501578000</v>
          </cell>
          <cell r="DU139">
            <v>-139219000</v>
          </cell>
          <cell r="DV139">
            <v>-36010000</v>
          </cell>
          <cell r="DW139">
            <v>111733000</v>
          </cell>
          <cell r="DX139">
            <v>0.1416960458569001</v>
          </cell>
          <cell r="DY139">
            <v>0.16508842254882117</v>
          </cell>
          <cell r="DZ139" t="str">
            <v>n.a.</v>
          </cell>
          <cell r="EA139">
            <v>158512000</v>
          </cell>
          <cell r="EB139">
            <v>113122500</v>
          </cell>
          <cell r="ED139">
            <v>623410000</v>
          </cell>
          <cell r="EE139">
            <v>-366188000</v>
          </cell>
          <cell r="EF139">
            <v>-108958000</v>
          </cell>
          <cell r="EG139">
            <v>-24881000</v>
          </cell>
          <cell r="EH139">
            <v>123383000</v>
          </cell>
          <cell r="EI139">
            <v>0.19791629906482092</v>
          </cell>
          <cell r="EJ139">
            <v>0.2467526753555308</v>
          </cell>
          <cell r="EK139" t="str">
            <v>n.a.</v>
          </cell>
          <cell r="EL139">
            <v>104309500</v>
          </cell>
          <cell r="EM139">
            <v>19132500</v>
          </cell>
          <cell r="EO139">
            <v>769800000</v>
          </cell>
          <cell r="EP139">
            <v>-514991333.33333331</v>
          </cell>
          <cell r="EQ139">
            <v>-138121666.66666666</v>
          </cell>
          <cell r="ER139">
            <v>-35227666.666666664</v>
          </cell>
          <cell r="ES139">
            <v>81459333.333333373</v>
          </cell>
          <cell r="ET139">
            <v>0.10581882740105661</v>
          </cell>
          <cell r="EU139">
            <v>0.1183415963607168</v>
          </cell>
          <cell r="EV139" t="e">
            <v>#VALUE!</v>
          </cell>
          <cell r="EW139">
            <v>165211000</v>
          </cell>
          <cell r="EX139">
            <v>97623000</v>
          </cell>
        </row>
        <row r="140">
          <cell r="B140" t="str">
            <v>CHENGDU YUNDA TECHNOLOGY CO., LTD.</v>
          </cell>
          <cell r="C140" t="str">
            <v>exclude</v>
          </cell>
          <cell r="D140" t="str">
            <v>Lev SDA/SDP</v>
          </cell>
          <cell r="H140" t="str">
            <v/>
          </cell>
          <cell r="I140" t="str">
            <v>ok，sda/sdp</v>
          </cell>
          <cell r="J140" t="str">
            <v>exclude</v>
          </cell>
          <cell r="K140" t="str">
            <v>ok, sda/sdp</v>
          </cell>
          <cell r="M140" t="str">
            <v>CHENGDU YUNDA TECHNOLOGY CO., LTD.</v>
          </cell>
          <cell r="N140" t="str">
            <v>This company is engaged in providing intelligent solutions and services for the rail transportation business field. It was founded in 1992 and has its registered head office located in Chengdu, China.The compan is s one of the few leading high-tech enterprises in China with core independent intellectual property rights and production capabilities. The company currently has more than a thousand employees and operates in more than ten countries and regions. It has as persisted in providing professional services and efficient management to quickly respond to and lead customer needs.</v>
          </cell>
          <cell r="O140" t="str">
            <v>Services</v>
          </cell>
          <cell r="P140" t="str">
            <v>www.yd-tec.com</v>
          </cell>
          <cell r="R140" t="str">
            <v>China</v>
          </cell>
          <cell r="S140" t="str">
            <v>300440</v>
          </cell>
          <cell r="T140" t="str">
            <v>B+</v>
          </cell>
          <cell r="U140" t="str">
            <v>3699</v>
          </cell>
          <cell r="V140" t="str">
            <v>Engaged in providing intelligent solutions and services for the rail transportation business field</v>
          </cell>
          <cell r="W140" t="str">
            <v>The Company is mainly engaged in Rail transportation, machinery, light industry, electrical, electronic communications, computer and software, network information technology development, technology consulting, technology services, technology transfer and other related products production (business or otherwise), sales (special provisions of the country), sales (national special provisions); lightning protection engineering design, construction, construction intelligent engineering construction, mechanical and electrical equipment installation and maintenance (except for national special regulations); information services (excluding securities and intermediary business); goods import and export import and export.</v>
          </cell>
          <cell r="Z140" t="str">
            <v>CN42562PC</v>
          </cell>
          <cell r="AA140">
            <v>926124000</v>
          </cell>
          <cell r="AB140">
            <v>929026000</v>
          </cell>
          <cell r="AC140">
            <v>809181000</v>
          </cell>
          <cell r="AD140">
            <v>706741000</v>
          </cell>
          <cell r="AE140">
            <v>908731000</v>
          </cell>
          <cell r="AF140">
            <v>905406000</v>
          </cell>
          <cell r="AG140">
            <v>786443000</v>
          </cell>
          <cell r="AH140">
            <v>687889000</v>
          </cell>
          <cell r="AI140">
            <v>-9477000</v>
          </cell>
          <cell r="AJ140">
            <v>-10986000</v>
          </cell>
          <cell r="AK140">
            <v>-7799000</v>
          </cell>
          <cell r="AL140">
            <v>-7314000</v>
          </cell>
          <cell r="AM140">
            <v>899254000</v>
          </cell>
          <cell r="AN140">
            <v>894420000</v>
          </cell>
          <cell r="AO140">
            <v>778644000</v>
          </cell>
          <cell r="AP140">
            <v>680575000</v>
          </cell>
          <cell r="AQ140">
            <v>26870000</v>
          </cell>
          <cell r="AR140">
            <v>34606000</v>
          </cell>
          <cell r="AS140">
            <v>30537000</v>
          </cell>
          <cell r="AT140">
            <v>26166000</v>
          </cell>
          <cell r="AU140">
            <v>-481280000</v>
          </cell>
          <cell r="AV140">
            <v>-499040000</v>
          </cell>
          <cell r="AW140">
            <v>-400268000</v>
          </cell>
          <cell r="AX140">
            <v>-334816000</v>
          </cell>
          <cell r="AY140" t="str">
            <v>n.a.</v>
          </cell>
          <cell r="AZ140" t="str">
            <v>n.a.</v>
          </cell>
          <cell r="BA140" t="str">
            <v>n.a.</v>
          </cell>
          <cell r="BB140" t="str">
            <v>n.a.</v>
          </cell>
          <cell r="BC140">
            <v>-295031000</v>
          </cell>
          <cell r="BD140">
            <v>-310946000</v>
          </cell>
          <cell r="BE140">
            <v>-260087000</v>
          </cell>
          <cell r="BF140">
            <v>-236456000</v>
          </cell>
          <cell r="BG140">
            <v>149813000</v>
          </cell>
          <cell r="BH140">
            <v>119040000</v>
          </cell>
          <cell r="BI140">
            <v>148826000</v>
          </cell>
          <cell r="BJ140">
            <v>135469000</v>
          </cell>
          <cell r="BK140">
            <v>-50742000</v>
          </cell>
          <cell r="BL140">
            <v>-18972000</v>
          </cell>
          <cell r="BM140">
            <v>-6438000</v>
          </cell>
          <cell r="BN140">
            <v>-17398000</v>
          </cell>
          <cell r="BO140">
            <v>-11827000</v>
          </cell>
          <cell r="BP140">
            <v>-13475000</v>
          </cell>
          <cell r="BQ140">
            <v>0</v>
          </cell>
          <cell r="BR140">
            <v>-10408000</v>
          </cell>
          <cell r="BS140">
            <v>-38915000</v>
          </cell>
          <cell r="BT140">
            <v>-5497000</v>
          </cell>
          <cell r="BU140">
            <v>-6438000</v>
          </cell>
          <cell r="BV140">
            <v>-6990000</v>
          </cell>
          <cell r="BW140">
            <v>40874000</v>
          </cell>
          <cell r="BX140">
            <v>95429000</v>
          </cell>
          <cell r="BY140">
            <v>151386000</v>
          </cell>
          <cell r="BZ140">
            <v>130204000</v>
          </cell>
          <cell r="CA140">
            <v>2008284000</v>
          </cell>
          <cell r="CB140">
            <v>1802012000</v>
          </cell>
          <cell r="CC140">
            <v>1808186000</v>
          </cell>
          <cell r="CD140">
            <v>1667947000</v>
          </cell>
          <cell r="CE140">
            <v>443790000</v>
          </cell>
          <cell r="CF140">
            <v>336868000</v>
          </cell>
          <cell r="CG140">
            <v>303195000</v>
          </cell>
          <cell r="CH140">
            <v>266693000</v>
          </cell>
          <cell r="CI140">
            <v>1107049000</v>
          </cell>
          <cell r="CJ140">
            <v>943514000</v>
          </cell>
          <cell r="CK140">
            <v>713502000</v>
          </cell>
          <cell r="CL140">
            <v>577774000</v>
          </cell>
          <cell r="CM140">
            <v>209388000</v>
          </cell>
          <cell r="CN140">
            <v>217300000</v>
          </cell>
          <cell r="CO140">
            <v>234377000</v>
          </cell>
          <cell r="CP140">
            <v>253001000</v>
          </cell>
          <cell r="CQ140">
            <v>212461000</v>
          </cell>
          <cell r="CR140">
            <v>268686000</v>
          </cell>
          <cell r="CS140">
            <v>524550000</v>
          </cell>
          <cell r="CT140">
            <v>524615000</v>
          </cell>
          <cell r="CU140">
            <v>53280000</v>
          </cell>
          <cell r="CV140">
            <v>60754000</v>
          </cell>
          <cell r="CW140">
            <v>295056000</v>
          </cell>
          <cell r="CX140">
            <v>332026000</v>
          </cell>
          <cell r="CY140">
            <v>3385000</v>
          </cell>
          <cell r="CZ140">
            <v>3552000</v>
          </cell>
          <cell r="DA140">
            <v>3145000</v>
          </cell>
          <cell r="DB140">
            <v>2850000</v>
          </cell>
          <cell r="DC140">
            <v>2559085000</v>
          </cell>
          <cell r="DD140">
            <v>2365692000</v>
          </cell>
          <cell r="DE140">
            <v>2322815000</v>
          </cell>
          <cell r="DF140">
            <v>1968669000</v>
          </cell>
          <cell r="DH140">
            <v>899254000</v>
          </cell>
          <cell r="DI140">
            <v>-481280000</v>
          </cell>
          <cell r="DJ140">
            <v>-295031000</v>
          </cell>
          <cell r="DK140">
            <v>-50742000</v>
          </cell>
          <cell r="DL140">
            <v>72201000</v>
          </cell>
          <cell r="DM140">
            <v>8.0289884726673449E-2</v>
          </cell>
          <cell r="DN140">
            <v>8.7299121096229629E-2</v>
          </cell>
          <cell r="DO140" t="str">
            <v>n.a.</v>
          </cell>
          <cell r="DP140">
            <v>390329000</v>
          </cell>
          <cell r="DQ140">
            <v>3468500</v>
          </cell>
          <cell r="DS140">
            <v>894420000</v>
          </cell>
          <cell r="DT140">
            <v>-499040000</v>
          </cell>
          <cell r="DU140">
            <v>-310946000</v>
          </cell>
          <cell r="DV140">
            <v>-18972000</v>
          </cell>
          <cell r="DW140">
            <v>65462000</v>
          </cell>
          <cell r="DX140">
            <v>7.318932939782205E-2</v>
          </cell>
          <cell r="DY140">
            <v>7.8969018937026972E-2</v>
          </cell>
          <cell r="DZ140" t="str">
            <v>n.a.</v>
          </cell>
          <cell r="EA140">
            <v>320031500</v>
          </cell>
          <cell r="EB140">
            <v>3348500</v>
          </cell>
          <cell r="ED140">
            <v>778644000</v>
          </cell>
          <cell r="EE140">
            <v>-400268000</v>
          </cell>
          <cell r="EF140">
            <v>-260087000</v>
          </cell>
          <cell r="EG140">
            <v>-6438000</v>
          </cell>
          <cell r="EH140">
            <v>111851000</v>
          </cell>
          <cell r="EI140">
            <v>0.14364844524583764</v>
          </cell>
          <cell r="EJ140">
            <v>0.16774471237700456</v>
          </cell>
          <cell r="EK140" t="str">
            <v>n.a.</v>
          </cell>
          <cell r="EL140">
            <v>284944000</v>
          </cell>
          <cell r="EM140">
            <v>2997500</v>
          </cell>
          <cell r="EO140">
            <v>857439333.33333337</v>
          </cell>
          <cell r="EP140">
            <v>-460196000</v>
          </cell>
          <cell r="EQ140">
            <v>-288688000</v>
          </cell>
          <cell r="ER140">
            <v>-25384000</v>
          </cell>
          <cell r="ES140">
            <v>83171333.333333373</v>
          </cell>
          <cell r="ET140">
            <v>9.6999671113758137E-2</v>
          </cell>
          <cell r="EU140">
            <v>0.10741930873203254</v>
          </cell>
          <cell r="EV140" t="e">
            <v>#VALUE!</v>
          </cell>
          <cell r="EW140">
            <v>331768166.66666669</v>
          </cell>
          <cell r="EX140">
            <v>3271500</v>
          </cell>
        </row>
        <row r="141">
          <cell r="B141" t="str">
            <v>SARAWAK CABLE BERHAD</v>
          </cell>
          <cell r="C141" t="str">
            <v>exclude</v>
          </cell>
          <cell r="D141" t="str">
            <v>Consecutive loss</v>
          </cell>
          <cell r="H141" t="str">
            <v/>
          </cell>
          <cell r="I141" t="str">
            <v>ok，loss</v>
          </cell>
          <cell r="J141" t="str">
            <v>exclude</v>
          </cell>
          <cell r="K141" t="str">
            <v>ok, loss</v>
          </cell>
          <cell r="M141" t="str">
            <v>SARAWAK CABLE BERHAD</v>
          </cell>
          <cell r="N141" t="str">
            <v>The company is a Malaysia-based firm that primarily operates as an investment holding company. The company was incorporated in Malaysia in January 1998 under the name of UCS Holdings Berhad. The registered head office of the company is located in Kuching, Malaysia.The company aims to be the leading provider of total power solutions, creating lasting value for its valued customers, its shareholders, its people and the communities in which it operates. The company, through its subsidiaries, specializes in the manufacture of power cables and wires; the trading of power cables and wires; and the supply, installation and commissioning services. The company’s wholly-owned subsidiary, Universal Cable (Sarawak), is mainly involved in the manufacture of power cables and wires. Its 51percent-owned subsidiary, Sarawak Power is currently dormant and its intended principal activity is the manufacture of hybrid power inverters.</v>
          </cell>
          <cell r="O141" t="str">
            <v>Services</v>
          </cell>
          <cell r="P141" t="str">
            <v>www.sarawakcable.com</v>
          </cell>
          <cell r="R141" t="str">
            <v>Malaysia</v>
          </cell>
          <cell r="S141" t="str">
            <v>5170</v>
          </cell>
          <cell r="T141" t="str">
            <v>A+</v>
          </cell>
          <cell r="U141" t="str">
            <v>3699</v>
          </cell>
          <cell r="V141" t="str">
            <v>Operates as an investment holding company</v>
          </cell>
          <cell r="W141" t="str">
            <v>The Grouop is mainly involved in the manufacture and sale of power cables and wires in Sarawak, East Malaysia.</v>
          </cell>
          <cell r="X141" t="str">
            <v>SARAWAK CABLE SDN BHD</v>
          </cell>
          <cell r="Z141" t="str">
            <v>MY456400-V</v>
          </cell>
          <cell r="AA141">
            <v>569778000</v>
          </cell>
          <cell r="AB141">
            <v>843293000</v>
          </cell>
          <cell r="AC141">
            <v>615856000</v>
          </cell>
          <cell r="AD141">
            <v>803965000</v>
          </cell>
          <cell r="AE141">
            <v>556052000</v>
          </cell>
          <cell r="AF141">
            <v>821577000</v>
          </cell>
          <cell r="AG141">
            <v>603705000</v>
          </cell>
          <cell r="AH141">
            <v>787828000</v>
          </cell>
          <cell r="AI141">
            <v>602000</v>
          </cell>
          <cell r="AJ141">
            <v>3973000</v>
          </cell>
          <cell r="AK141">
            <v>3956000</v>
          </cell>
          <cell r="AL141">
            <v>5700000</v>
          </cell>
          <cell r="AM141">
            <v>556654000</v>
          </cell>
          <cell r="AN141">
            <v>825550000</v>
          </cell>
          <cell r="AO141">
            <v>607661000</v>
          </cell>
          <cell r="AP141">
            <v>793528000</v>
          </cell>
          <cell r="AQ141">
            <v>13124000</v>
          </cell>
          <cell r="AR141">
            <v>17743000</v>
          </cell>
          <cell r="AS141">
            <v>8195000</v>
          </cell>
          <cell r="AT141">
            <v>10437000</v>
          </cell>
          <cell r="AU141">
            <v>-540796000</v>
          </cell>
          <cell r="AV141">
            <v>-781876000</v>
          </cell>
          <cell r="AW141">
            <v>-554262000</v>
          </cell>
          <cell r="AX141">
            <v>-737195000</v>
          </cell>
          <cell r="AY141">
            <v>0</v>
          </cell>
          <cell r="AZ141">
            <v>0</v>
          </cell>
          <cell r="BA141">
            <v>0</v>
          </cell>
          <cell r="BB141">
            <v>0</v>
          </cell>
          <cell r="BC141">
            <v>-43887000</v>
          </cell>
          <cell r="BD141">
            <v>-63998000</v>
          </cell>
          <cell r="BE141">
            <v>-42806000</v>
          </cell>
          <cell r="BF141">
            <v>-51563000</v>
          </cell>
          <cell r="BG141">
            <v>-14905000</v>
          </cell>
          <cell r="BH141">
            <v>-2581000</v>
          </cell>
          <cell r="BI141">
            <v>18788000</v>
          </cell>
          <cell r="BJ141">
            <v>15207000</v>
          </cell>
          <cell r="BK141">
            <v>-13256000</v>
          </cell>
          <cell r="BL141">
            <v>-16484000</v>
          </cell>
          <cell r="BM141">
            <v>-17620000</v>
          </cell>
          <cell r="BN141">
            <v>-78871000</v>
          </cell>
          <cell r="BO141">
            <v>-13256000</v>
          </cell>
          <cell r="BP141">
            <v>-16484000</v>
          </cell>
          <cell r="BQ141">
            <v>-17620000</v>
          </cell>
          <cell r="BR141">
            <v>-78871000</v>
          </cell>
          <cell r="BS141">
            <v>0</v>
          </cell>
          <cell r="BT141">
            <v>0</v>
          </cell>
          <cell r="BU141">
            <v>0</v>
          </cell>
          <cell r="BV141">
            <v>0</v>
          </cell>
          <cell r="BW141">
            <v>-98220000</v>
          </cell>
          <cell r="BX141">
            <v>-111091000</v>
          </cell>
          <cell r="BY141">
            <v>-25172000</v>
          </cell>
          <cell r="BZ141">
            <v>-85536000</v>
          </cell>
          <cell r="CA141">
            <v>299206000</v>
          </cell>
          <cell r="CB141">
            <v>401422000</v>
          </cell>
          <cell r="CC141">
            <v>332721000</v>
          </cell>
          <cell r="CD141">
            <v>498802000</v>
          </cell>
          <cell r="CE141">
            <v>72832000</v>
          </cell>
          <cell r="CF141">
            <v>117969000</v>
          </cell>
          <cell r="CG141">
            <v>98685000</v>
          </cell>
          <cell r="CH141">
            <v>140654000</v>
          </cell>
          <cell r="CI141">
            <v>75363000</v>
          </cell>
          <cell r="CJ141">
            <v>131354000</v>
          </cell>
          <cell r="CK141">
            <v>161687000</v>
          </cell>
          <cell r="CL141">
            <v>242565000</v>
          </cell>
          <cell r="CM141">
            <v>93172000</v>
          </cell>
          <cell r="CN141">
            <v>113707000</v>
          </cell>
          <cell r="CO141">
            <v>9959000</v>
          </cell>
          <cell r="CP141">
            <v>14483000</v>
          </cell>
          <cell r="CQ141">
            <v>37459000</v>
          </cell>
          <cell r="CR141">
            <v>18416000</v>
          </cell>
          <cell r="CS141">
            <v>42500000</v>
          </cell>
          <cell r="CT141">
            <v>90130000</v>
          </cell>
          <cell r="CU141">
            <v>3068000</v>
          </cell>
          <cell r="CV141" t="str">
            <v>n.a.</v>
          </cell>
          <cell r="CW141" t="str">
            <v>n.a.</v>
          </cell>
          <cell r="CX141" t="str">
            <v>n.a.</v>
          </cell>
          <cell r="CY141">
            <v>88834000</v>
          </cell>
          <cell r="CZ141">
            <v>88197000</v>
          </cell>
          <cell r="DA141">
            <v>85189000</v>
          </cell>
          <cell r="DB141">
            <v>83317000</v>
          </cell>
          <cell r="DC141">
            <v>522198000</v>
          </cell>
          <cell r="DD141">
            <v>657055000</v>
          </cell>
          <cell r="DE141">
            <v>749370000</v>
          </cell>
          <cell r="DF141">
            <v>934364000</v>
          </cell>
          <cell r="DH141">
            <v>556654000</v>
          </cell>
          <cell r="DI141">
            <v>-540796000</v>
          </cell>
          <cell r="DJ141">
            <v>-43887000</v>
          </cell>
          <cell r="DK141">
            <v>-13256000</v>
          </cell>
          <cell r="DL141">
            <v>-41285000</v>
          </cell>
          <cell r="DM141">
            <v>-7.4166358276415864E-2</v>
          </cell>
          <cell r="DN141">
            <v>-6.9045504641777847E-2</v>
          </cell>
          <cell r="DO141">
            <v>0</v>
          </cell>
          <cell r="DP141">
            <v>95400500</v>
          </cell>
          <cell r="DQ141">
            <v>88515500</v>
          </cell>
          <cell r="DS141">
            <v>825550000</v>
          </cell>
          <cell r="DT141">
            <v>-781876000</v>
          </cell>
          <cell r="DU141">
            <v>-63998000</v>
          </cell>
          <cell r="DV141">
            <v>-16484000</v>
          </cell>
          <cell r="DW141">
            <v>-36808000</v>
          </cell>
          <cell r="DX141">
            <v>-4.4586033553388651E-2</v>
          </cell>
          <cell r="DY141">
            <v>-4.2682969254068497E-2</v>
          </cell>
          <cell r="DZ141">
            <v>0</v>
          </cell>
          <cell r="EA141">
            <v>108327000</v>
          </cell>
          <cell r="EB141">
            <v>86693000</v>
          </cell>
          <cell r="ED141">
            <v>607661000</v>
          </cell>
          <cell r="EE141">
            <v>-554262000</v>
          </cell>
          <cell r="EF141">
            <v>-42806000</v>
          </cell>
          <cell r="EG141">
            <v>-17620000</v>
          </cell>
          <cell r="EH141">
            <v>-7027000</v>
          </cell>
          <cell r="EI141">
            <v>-1.1564013487783485E-2</v>
          </cell>
          <cell r="EJ141">
            <v>-1.1431815815503149E-2</v>
          </cell>
          <cell r="EK141">
            <v>0</v>
          </cell>
          <cell r="EL141">
            <v>119669500</v>
          </cell>
          <cell r="EM141">
            <v>84253000</v>
          </cell>
          <cell r="EO141">
            <v>663288333.33333337</v>
          </cell>
          <cell r="EP141">
            <v>-625644666.66666663</v>
          </cell>
          <cell r="EQ141">
            <v>-50230333.333333336</v>
          </cell>
          <cell r="ER141">
            <v>-15786666.666666666</v>
          </cell>
          <cell r="ES141">
            <v>-28373333.333333254</v>
          </cell>
          <cell r="ET141">
            <v>-4.2776771288504371E-2</v>
          </cell>
          <cell r="EU141">
            <v>-4.1021983291445366E-2</v>
          </cell>
          <cell r="EV141">
            <v>0</v>
          </cell>
          <cell r="EW141">
            <v>107799000</v>
          </cell>
          <cell r="EX141">
            <v>86487166.666666672</v>
          </cell>
        </row>
        <row r="142">
          <cell r="B142" t="str">
            <v>TRIO INDUSTRIAL ELECTRONICS GROUP LIMITED</v>
          </cell>
          <cell r="C142" t="str">
            <v>exclude</v>
          </cell>
          <cell r="D142" t="str">
            <v>Independence(A+, A, A-, B+, B, B-,U)</v>
          </cell>
          <cell r="H142" t="str">
            <v/>
          </cell>
          <cell r="I142" t="str">
            <v>ok，indep</v>
          </cell>
          <cell r="J142" t="str">
            <v>exclude</v>
          </cell>
          <cell r="K142" t="str">
            <v>ok, indep</v>
          </cell>
          <cell r="M142" t="str">
            <v>TRIO INDUSTRIAL ELECTRONICS GROUP LIMITED</v>
          </cell>
          <cell r="N142" t="str">
            <v>This company is an investment holding company that operates as an electronic manufacturing service provider for industrial electronic components and products worldwide. It was founded in 1983 and is headquartered in Kowloon, Hong Kong SAR, China. The company is an EMS provider specialising in OEM PCB assemblies, switch mode power supplies, smart battery chargers, magnetic components, and custom-tooled plastic and metallic assemblies. Its OEM products include smart battery chargers, power supplies for industrial equipment, and electro-mechanical products (eg. medical device and security products). In addition, it provides battery chargers for use in commercial freight equipment, vehicles, and construction equipment; printed circuit board assemblies, power switch gear boards, and catering equipment control boards; and electro static discharge and automatic testers.</v>
          </cell>
          <cell r="O142" t="str">
            <v>Manufacturing; Services</v>
          </cell>
          <cell r="P142" t="str">
            <v>www.trio-ieg.com</v>
          </cell>
          <cell r="R142" t="str">
            <v>Hong Kong SAR, China</v>
          </cell>
          <cell r="S142" t="str">
            <v>01710</v>
          </cell>
          <cell r="T142" t="str">
            <v>D</v>
          </cell>
          <cell r="U142" t="str">
            <v>3699</v>
          </cell>
          <cell r="V142" t="str">
            <v>An investment holding company that operates as an electronic manufacturing service provider for industrial electronic components and products worldwide</v>
          </cell>
          <cell r="W142" t="str">
            <v>The holding company of our subsidiaries and its principal business activity is principally engaged in the trading of industrial electronic components and products in the Hong Kong.</v>
          </cell>
          <cell r="Z142" t="str">
            <v>HK40116FH</v>
          </cell>
          <cell r="AA142">
            <v>985643000</v>
          </cell>
          <cell r="AB142">
            <v>748897000</v>
          </cell>
          <cell r="AC142">
            <v>707731000</v>
          </cell>
          <cell r="AD142">
            <v>814677000</v>
          </cell>
          <cell r="AE142">
            <v>978103000</v>
          </cell>
          <cell r="AF142">
            <v>744067000</v>
          </cell>
          <cell r="AG142">
            <v>701699000</v>
          </cell>
          <cell r="AH142">
            <v>808599000</v>
          </cell>
          <cell r="AI142" t="str">
            <v>n.a.</v>
          </cell>
          <cell r="AJ142" t="str">
            <v>n.a.</v>
          </cell>
          <cell r="AK142" t="str">
            <v>n.a.</v>
          </cell>
          <cell r="AL142" t="str">
            <v>n.a.</v>
          </cell>
          <cell r="AM142">
            <v>978103000</v>
          </cell>
          <cell r="AN142">
            <v>744067000</v>
          </cell>
          <cell r="AO142">
            <v>701699000</v>
          </cell>
          <cell r="AP142">
            <v>808599000</v>
          </cell>
          <cell r="AQ142">
            <v>7540000</v>
          </cell>
          <cell r="AR142">
            <v>4830000</v>
          </cell>
          <cell r="AS142">
            <v>6032000</v>
          </cell>
          <cell r="AT142">
            <v>6078000</v>
          </cell>
          <cell r="AU142">
            <v>-747859000</v>
          </cell>
          <cell r="AV142">
            <v>-583885000</v>
          </cell>
          <cell r="AW142">
            <v>-505229000</v>
          </cell>
          <cell r="AX142">
            <v>-607267000</v>
          </cell>
          <cell r="AY142">
            <v>0</v>
          </cell>
          <cell r="AZ142">
            <v>0</v>
          </cell>
          <cell r="BA142">
            <v>0</v>
          </cell>
          <cell r="BB142">
            <v>0</v>
          </cell>
          <cell r="BC142">
            <v>-149720000</v>
          </cell>
          <cell r="BD142">
            <v>-151134000</v>
          </cell>
          <cell r="BE142">
            <v>-135381000</v>
          </cell>
          <cell r="BF142">
            <v>-150465000</v>
          </cell>
          <cell r="BG142">
            <v>88064000</v>
          </cell>
          <cell r="BH142">
            <v>13878000</v>
          </cell>
          <cell r="BI142">
            <v>67121000</v>
          </cell>
          <cell r="BJ142">
            <v>56945000</v>
          </cell>
          <cell r="BK142">
            <v>-22949000</v>
          </cell>
          <cell r="BL142">
            <v>-20853000</v>
          </cell>
          <cell r="BM142">
            <v>-20089000</v>
          </cell>
          <cell r="BN142">
            <v>-17959000</v>
          </cell>
          <cell r="BO142">
            <v>-22949000</v>
          </cell>
          <cell r="BP142">
            <v>-20853000</v>
          </cell>
          <cell r="BQ142">
            <v>-20089000</v>
          </cell>
          <cell r="BR142">
            <v>-17959000</v>
          </cell>
          <cell r="BS142">
            <v>0</v>
          </cell>
          <cell r="BT142">
            <v>0</v>
          </cell>
          <cell r="BU142">
            <v>0</v>
          </cell>
          <cell r="BV142">
            <v>0</v>
          </cell>
          <cell r="BW142">
            <v>45418000</v>
          </cell>
          <cell r="BX142">
            <v>-10584000</v>
          </cell>
          <cell r="BY142">
            <v>28881000</v>
          </cell>
          <cell r="BZ142">
            <v>22357000</v>
          </cell>
          <cell r="CA142">
            <v>545081000</v>
          </cell>
          <cell r="CB142">
            <v>509645000</v>
          </cell>
          <cell r="CC142">
            <v>451121000</v>
          </cell>
          <cell r="CD142">
            <v>424471000</v>
          </cell>
          <cell r="CE142">
            <v>244213000</v>
          </cell>
          <cell r="CF142">
            <v>243729000</v>
          </cell>
          <cell r="CG142">
            <v>132931000</v>
          </cell>
          <cell r="CH142">
            <v>145095000</v>
          </cell>
          <cell r="CI142">
            <v>196257000</v>
          </cell>
          <cell r="CJ142">
            <v>170267000</v>
          </cell>
          <cell r="CK142">
            <v>182514000</v>
          </cell>
          <cell r="CL142">
            <v>155846000</v>
          </cell>
          <cell r="CM142">
            <v>4487000</v>
          </cell>
          <cell r="CN142">
            <v>17275000</v>
          </cell>
          <cell r="CO142">
            <v>13306000</v>
          </cell>
          <cell r="CP142">
            <v>12313000</v>
          </cell>
          <cell r="CQ142">
            <v>79294000</v>
          </cell>
          <cell r="CR142">
            <v>69569000</v>
          </cell>
          <cell r="CS142">
            <v>105355000</v>
          </cell>
          <cell r="CT142">
            <v>103865000</v>
          </cell>
          <cell r="CU142">
            <v>6498000</v>
          </cell>
          <cell r="CV142">
            <v>6779000</v>
          </cell>
          <cell r="CW142">
            <v>6139000</v>
          </cell>
          <cell r="CX142">
            <v>6186000</v>
          </cell>
          <cell r="CY142">
            <v>38927000</v>
          </cell>
          <cell r="CZ142">
            <v>26900000</v>
          </cell>
          <cell r="DA142">
            <v>26255000</v>
          </cell>
          <cell r="DB142">
            <v>25138000</v>
          </cell>
          <cell r="DC142">
            <v>723516000</v>
          </cell>
          <cell r="DD142">
            <v>601614000</v>
          </cell>
          <cell r="DE142">
            <v>543717000</v>
          </cell>
          <cell r="DF142">
            <v>515235000</v>
          </cell>
          <cell r="DH142">
            <v>978103000</v>
          </cell>
          <cell r="DI142">
            <v>-747859000</v>
          </cell>
          <cell r="DJ142">
            <v>-149720000</v>
          </cell>
          <cell r="DK142">
            <v>-22949000</v>
          </cell>
          <cell r="DL142">
            <v>57575000</v>
          </cell>
          <cell r="DM142">
            <v>5.8863943776882394E-2</v>
          </cell>
          <cell r="DN142">
            <v>6.2545625988563086E-2</v>
          </cell>
          <cell r="DO142">
            <v>0</v>
          </cell>
          <cell r="DP142">
            <v>243971000</v>
          </cell>
          <cell r="DQ142">
            <v>32913500</v>
          </cell>
          <cell r="DS142">
            <v>744067000</v>
          </cell>
          <cell r="DT142">
            <v>-583885000</v>
          </cell>
          <cell r="DU142">
            <v>-151134000</v>
          </cell>
          <cell r="DV142">
            <v>-20853000</v>
          </cell>
          <cell r="DW142">
            <v>-11805000</v>
          </cell>
          <cell r="DX142">
            <v>-1.586550673528056E-2</v>
          </cell>
          <cell r="DY142">
            <v>-1.5617723635747852E-2</v>
          </cell>
          <cell r="DZ142">
            <v>0</v>
          </cell>
          <cell r="EA142">
            <v>188330000</v>
          </cell>
          <cell r="EB142">
            <v>26577500</v>
          </cell>
          <cell r="ED142">
            <v>701699000</v>
          </cell>
          <cell r="EE142">
            <v>-505229000</v>
          </cell>
          <cell r="EF142">
            <v>-135381000</v>
          </cell>
          <cell r="EG142">
            <v>-20089000</v>
          </cell>
          <cell r="EH142">
            <v>41000000</v>
          </cell>
          <cell r="EI142">
            <v>5.8429611557092143E-2</v>
          </cell>
          <cell r="EJ142">
            <v>6.2055489716194512E-2</v>
          </cell>
          <cell r="EK142">
            <v>0</v>
          </cell>
          <cell r="EL142">
            <v>139013000</v>
          </cell>
          <cell r="EM142">
            <v>25696500</v>
          </cell>
          <cell r="EO142">
            <v>807956333.33333337</v>
          </cell>
          <cell r="EP142">
            <v>-612324333.33333337</v>
          </cell>
          <cell r="EQ142">
            <v>-145411666.66666666</v>
          </cell>
          <cell r="ER142">
            <v>-21297000</v>
          </cell>
          <cell r="ES142">
            <v>28923333.333333343</v>
          </cell>
          <cell r="ET142">
            <v>3.579813925587564E-2</v>
          </cell>
          <cell r="EU142">
            <v>3.7127224820172375E-2</v>
          </cell>
          <cell r="EV142">
            <v>0</v>
          </cell>
          <cell r="EW142">
            <v>190438000</v>
          </cell>
          <cell r="EX142">
            <v>28395833.333333332</v>
          </cell>
        </row>
        <row r="143">
          <cell r="B143" t="str">
            <v>JIANGXI GUOKE DEFENCE GROUP CO.,LTD.</v>
          </cell>
          <cell r="C143" t="str">
            <v>exclude</v>
          </cell>
          <cell r="D143" t="str">
            <v>Significantly different products/services</v>
          </cell>
          <cell r="E143" t="str">
            <v>电气机械、设备及耗材制造</v>
          </cell>
          <cell r="H143" t="str">
            <v/>
          </cell>
          <cell r="I143" t="str">
            <v>ok，sda军工</v>
          </cell>
          <cell r="J143" t="e">
            <v>#N/A</v>
          </cell>
          <cell r="K143" t="e">
            <v>#N/A</v>
          </cell>
          <cell r="M143" t="str">
            <v>JIANGXI GUOKE DEFENCE GROUP CO.,LTD.</v>
          </cell>
          <cell r="N143" t="str">
            <v>This company is a China based enterprise engaged in the manufacture and sale of electrical machinery, equipment and supplies. It operates its business primarily in the domestic market. The company was founded in 2007 and has its registered business office located in Nanchang, Jiangxi, China.</v>
          </cell>
          <cell r="O143" t="str">
            <v>Manufacturing</v>
          </cell>
          <cell r="R143" t="str">
            <v>China</v>
          </cell>
          <cell r="S143" t="str">
            <v>688543</v>
          </cell>
          <cell r="T143" t="str">
            <v>B+</v>
          </cell>
          <cell r="U143" t="str">
            <v>3699</v>
          </cell>
          <cell r="V143" t="str">
            <v>Engaged in the manufacture and sale of electrical machinery, equipment and supplies</v>
          </cell>
          <cell r="W143" t="str">
            <v>The Company mainly engages in the research and development, production, and sales of missile (rocket) solid engine power and control products, as well as ammunition equipment.</v>
          </cell>
          <cell r="Z143" t="str">
            <v>CN56984PC</v>
          </cell>
          <cell r="AA143">
            <v>842201000</v>
          </cell>
          <cell r="AB143">
            <v>675647000</v>
          </cell>
          <cell r="AC143">
            <v>588524000</v>
          </cell>
          <cell r="AD143" t="str">
            <v>n.a.</v>
          </cell>
          <cell r="AE143">
            <v>835610000</v>
          </cell>
          <cell r="AF143">
            <v>671392000</v>
          </cell>
          <cell r="AG143">
            <v>572621000</v>
          </cell>
          <cell r="AH143" t="str">
            <v>n.a.</v>
          </cell>
          <cell r="AI143">
            <v>-530000</v>
          </cell>
          <cell r="AJ143">
            <v>-322000</v>
          </cell>
          <cell r="AK143">
            <v>-484000</v>
          </cell>
          <cell r="AL143" t="str">
            <v>n.a.</v>
          </cell>
          <cell r="AM143">
            <v>835080000</v>
          </cell>
          <cell r="AN143">
            <v>671070000</v>
          </cell>
          <cell r="AO143">
            <v>572137000</v>
          </cell>
          <cell r="AP143" t="str">
            <v>n.a.</v>
          </cell>
          <cell r="AQ143">
            <v>7121000</v>
          </cell>
          <cell r="AR143">
            <v>4577000</v>
          </cell>
          <cell r="AS143">
            <v>16387000</v>
          </cell>
          <cell r="AT143" t="str">
            <v>n.a.</v>
          </cell>
          <cell r="AU143">
            <v>-525825000</v>
          </cell>
          <cell r="AV143">
            <v>-437736000</v>
          </cell>
          <cell r="AW143">
            <v>-380858000</v>
          </cell>
          <cell r="AX143" t="str">
            <v>n.a.</v>
          </cell>
          <cell r="AY143" t="str">
            <v>n.a.</v>
          </cell>
          <cell r="AZ143" t="str">
            <v>n.a.</v>
          </cell>
          <cell r="BA143" t="str">
            <v>n.a.</v>
          </cell>
          <cell r="BB143" t="str">
            <v>n.a.</v>
          </cell>
          <cell r="BC143">
            <v>-155373000</v>
          </cell>
          <cell r="BD143">
            <v>-131654000</v>
          </cell>
          <cell r="BE143">
            <v>-91618000</v>
          </cell>
          <cell r="BF143" t="str">
            <v>n.a.</v>
          </cell>
          <cell r="BG143">
            <v>161003000</v>
          </cell>
          <cell r="BH143">
            <v>106257000</v>
          </cell>
          <cell r="BI143">
            <v>116048000</v>
          </cell>
          <cell r="BJ143" t="str">
            <v>n.a.</v>
          </cell>
          <cell r="BK143">
            <v>-17657000</v>
          </cell>
          <cell r="BL143">
            <v>1299000</v>
          </cell>
          <cell r="BM143">
            <v>-24104000</v>
          </cell>
          <cell r="BN143" t="str">
            <v>n.a.</v>
          </cell>
          <cell r="BO143">
            <v>-5049000</v>
          </cell>
          <cell r="BP143">
            <v>0</v>
          </cell>
          <cell r="BQ143">
            <v>0</v>
          </cell>
          <cell r="BR143" t="str">
            <v>n.a.</v>
          </cell>
          <cell r="BS143">
            <v>-12608000</v>
          </cell>
          <cell r="BT143">
            <v>1299000</v>
          </cell>
          <cell r="BU143">
            <v>-24104000</v>
          </cell>
          <cell r="BV143" t="str">
            <v>n.a.</v>
          </cell>
          <cell r="BW143">
            <v>110548000</v>
          </cell>
          <cell r="BX143">
            <v>75432000</v>
          </cell>
          <cell r="BY143">
            <v>63378000</v>
          </cell>
          <cell r="BZ143" t="str">
            <v>n.a.</v>
          </cell>
          <cell r="CA143">
            <v>910298000</v>
          </cell>
          <cell r="CB143">
            <v>721864000</v>
          </cell>
          <cell r="CC143">
            <v>492729000</v>
          </cell>
          <cell r="CD143" t="str">
            <v>n.a.</v>
          </cell>
          <cell r="CE143">
            <v>263834000</v>
          </cell>
          <cell r="CF143">
            <v>165270000</v>
          </cell>
          <cell r="CG143">
            <v>99274000</v>
          </cell>
          <cell r="CH143" t="str">
            <v>n.a.</v>
          </cell>
          <cell r="CI143">
            <v>116772000</v>
          </cell>
          <cell r="CJ143">
            <v>114974000</v>
          </cell>
          <cell r="CK143">
            <v>174772000</v>
          </cell>
          <cell r="CL143" t="str">
            <v>n.a.</v>
          </cell>
          <cell r="CM143">
            <v>175725000</v>
          </cell>
          <cell r="CN143">
            <v>57512000</v>
          </cell>
          <cell r="CO143">
            <v>34555000</v>
          </cell>
          <cell r="CP143" t="str">
            <v>n.a.</v>
          </cell>
          <cell r="CQ143">
            <v>340931000</v>
          </cell>
          <cell r="CR143">
            <v>376866000</v>
          </cell>
          <cell r="CS143">
            <v>178796000</v>
          </cell>
          <cell r="CT143" t="str">
            <v>n.a.</v>
          </cell>
          <cell r="CU143">
            <v>6427000</v>
          </cell>
          <cell r="CV143">
            <v>3723000</v>
          </cell>
          <cell r="CW143">
            <v>2371000</v>
          </cell>
          <cell r="CX143" t="str">
            <v>n.a.</v>
          </cell>
          <cell r="CY143" t="str">
            <v>n.a.</v>
          </cell>
          <cell r="CZ143" t="str">
            <v>n.a.</v>
          </cell>
          <cell r="DA143" t="str">
            <v>n.a.</v>
          </cell>
          <cell r="DB143" t="str">
            <v>n.a.</v>
          </cell>
          <cell r="DC143">
            <v>1773484000</v>
          </cell>
          <cell r="DD143">
            <v>1488828000</v>
          </cell>
          <cell r="DE143">
            <v>1084311000</v>
          </cell>
          <cell r="DF143" t="str">
            <v>n.a.</v>
          </cell>
          <cell r="DH143">
            <v>835080000</v>
          </cell>
          <cell r="DI143">
            <v>-525825000</v>
          </cell>
          <cell r="DJ143">
            <v>-155373000</v>
          </cell>
          <cell r="DK143">
            <v>-17657000</v>
          </cell>
          <cell r="DL143">
            <v>136225000</v>
          </cell>
          <cell r="DM143">
            <v>0.16312808353690664</v>
          </cell>
          <cell r="DN143">
            <v>0.19492598607722633</v>
          </cell>
          <cell r="DO143" t="str">
            <v>n.a.</v>
          </cell>
          <cell r="DP143">
            <v>214552000</v>
          </cell>
          <cell r="DQ143" t="e">
            <v>#VALUE!</v>
          </cell>
          <cell r="DS143">
            <v>671070000</v>
          </cell>
          <cell r="DT143">
            <v>-437736000</v>
          </cell>
          <cell r="DU143">
            <v>-131654000</v>
          </cell>
          <cell r="DV143">
            <v>1299000</v>
          </cell>
          <cell r="DW143">
            <v>102979000</v>
          </cell>
          <cell r="DX143">
            <v>0.15345493018612066</v>
          </cell>
          <cell r="DY143">
            <v>0.18127201451880068</v>
          </cell>
          <cell r="DZ143" t="str">
            <v>n.a.</v>
          </cell>
          <cell r="EA143">
            <v>132272000</v>
          </cell>
          <cell r="EB143" t="e">
            <v>#VALUE!</v>
          </cell>
          <cell r="ED143">
            <v>572137000</v>
          </cell>
          <cell r="EE143">
            <v>-380858000</v>
          </cell>
          <cell r="EF143">
            <v>-91618000</v>
          </cell>
          <cell r="EG143">
            <v>-24104000</v>
          </cell>
          <cell r="EH143">
            <v>75557000</v>
          </cell>
          <cell r="EI143">
            <v>0.13206102734135355</v>
          </cell>
          <cell r="EJ143">
            <v>0.15215473841072938</v>
          </cell>
          <cell r="EK143" t="str">
            <v>n.a.</v>
          </cell>
          <cell r="EL143" t="e">
            <v>#VALUE!</v>
          </cell>
          <cell r="EM143" t="e">
            <v>#VALUE!</v>
          </cell>
          <cell r="EO143">
            <v>692762333.33333337</v>
          </cell>
          <cell r="EP143">
            <v>-448139666.66666669</v>
          </cell>
          <cell r="EQ143">
            <v>-126215000</v>
          </cell>
          <cell r="ER143">
            <v>-13487333.333333334</v>
          </cell>
          <cell r="ES143">
            <v>104920333.33333336</v>
          </cell>
          <cell r="ET143">
            <v>0.15145213341564473</v>
          </cell>
          <cell r="EU143">
            <v>0.1784839010028772</v>
          </cell>
          <cell r="EV143" t="e">
            <v>#VALUE!</v>
          </cell>
          <cell r="EW143" t="e">
            <v>#VALUE!</v>
          </cell>
          <cell r="EX143" t="e">
            <v>#VALUE!</v>
          </cell>
        </row>
        <row r="144">
          <cell r="B144" t="str">
            <v>ZHEJIANG JINLONG ELECTRICAL MACHINERY STOCK CO.,LTD</v>
          </cell>
          <cell r="C144" t="str">
            <v>exclude</v>
          </cell>
          <cell r="D144" t="str">
            <v>Lev SDA/SDP</v>
          </cell>
          <cell r="H144" t="str">
            <v/>
          </cell>
          <cell r="I144" t="str">
            <v>ok，sda/sdp</v>
          </cell>
          <cell r="J144" t="str">
            <v>exclude</v>
          </cell>
          <cell r="K144" t="str">
            <v>ok, sda/sdp</v>
          </cell>
          <cell r="M144" t="str">
            <v>ZHEJIANG JINLONG ELECTRICAL MACHINERY STOCK CO.,LTD</v>
          </cell>
          <cell r="N144" t="str">
            <v>This company is engaged in household appliance manufacturing. It was founded in 1995 and has its registered head office strategically located in Taizhou City, Zhejiang, China. The company's business operation specialises in the producing a wide range of household appliances used on devices fueled by gas, solar energy and similar energies, and other related photovoltaic electrical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v>
          </cell>
          <cell r="O144" t="str">
            <v>Manufacturing</v>
          </cell>
          <cell r="P144" t="str">
            <v>www.jlem.us</v>
          </cell>
          <cell r="R144" t="str">
            <v>China</v>
          </cell>
          <cell r="S144" t="str">
            <v>873936</v>
          </cell>
          <cell r="T144" t="str">
            <v>B</v>
          </cell>
          <cell r="U144" t="str">
            <v>3699</v>
          </cell>
          <cell r="V144" t="str">
            <v>Engaged in household appliance manufacturing</v>
          </cell>
          <cell r="W144" t="str">
            <v>The Company is mainly engaged in the research and development, production and sales of small and medium-sized motors and variable frequency drive products.</v>
          </cell>
          <cell r="Z144" t="str">
            <v>CN56680PC</v>
          </cell>
          <cell r="AA144">
            <v>777758000</v>
          </cell>
          <cell r="AB144">
            <v>761178000</v>
          </cell>
          <cell r="AC144">
            <v>552642000</v>
          </cell>
          <cell r="AD144" t="str">
            <v>n.a.</v>
          </cell>
          <cell r="AE144">
            <v>758279000</v>
          </cell>
          <cell r="AF144">
            <v>741617000</v>
          </cell>
          <cell r="AG144">
            <v>541192000</v>
          </cell>
          <cell r="AH144" t="str">
            <v>n.a.</v>
          </cell>
          <cell r="AI144">
            <v>-4993000</v>
          </cell>
          <cell r="AJ144">
            <v>-2896000</v>
          </cell>
          <cell r="AK144">
            <v>-4980000</v>
          </cell>
          <cell r="AL144" t="str">
            <v>n.a.</v>
          </cell>
          <cell r="AM144">
            <v>753286000</v>
          </cell>
          <cell r="AN144">
            <v>738721000</v>
          </cell>
          <cell r="AO144">
            <v>536212000</v>
          </cell>
          <cell r="AP144" t="str">
            <v>n.a.</v>
          </cell>
          <cell r="AQ144">
            <v>24472000</v>
          </cell>
          <cell r="AR144">
            <v>22457000</v>
          </cell>
          <cell r="AS144">
            <v>16430000</v>
          </cell>
          <cell r="AT144" t="str">
            <v>n.a.</v>
          </cell>
          <cell r="AU144">
            <v>-624098000</v>
          </cell>
          <cell r="AV144">
            <v>-607642000</v>
          </cell>
          <cell r="AW144">
            <v>-427491000</v>
          </cell>
          <cell r="AX144" t="str">
            <v>n.a.</v>
          </cell>
          <cell r="AY144" t="str">
            <v>n.a.</v>
          </cell>
          <cell r="AZ144" t="str">
            <v>n.a.</v>
          </cell>
          <cell r="BA144" t="str">
            <v>n.a.</v>
          </cell>
          <cell r="BB144" t="str">
            <v>n.a.</v>
          </cell>
          <cell r="BC144">
            <v>-82442000</v>
          </cell>
          <cell r="BD144">
            <v>-78078000</v>
          </cell>
          <cell r="BE144">
            <v>-62962000</v>
          </cell>
          <cell r="BF144" t="str">
            <v>n.a.</v>
          </cell>
          <cell r="BG144">
            <v>71218000</v>
          </cell>
          <cell r="BH144">
            <v>75458000</v>
          </cell>
          <cell r="BI144">
            <v>62189000</v>
          </cell>
          <cell r="BJ144" t="str">
            <v>n.a.</v>
          </cell>
          <cell r="BK144">
            <v>-15439000</v>
          </cell>
          <cell r="BL144">
            <v>-14178000</v>
          </cell>
          <cell r="BM144">
            <v>-13811000</v>
          </cell>
          <cell r="BN144" t="str">
            <v>n.a.</v>
          </cell>
          <cell r="BO144">
            <v>-14153000</v>
          </cell>
          <cell r="BP144">
            <v>-13031000</v>
          </cell>
          <cell r="BQ144">
            <v>-11940000</v>
          </cell>
          <cell r="BR144" t="str">
            <v>n.a.</v>
          </cell>
          <cell r="BS144">
            <v>-1286000</v>
          </cell>
          <cell r="BT144">
            <v>-1147000</v>
          </cell>
          <cell r="BU144">
            <v>-1871000</v>
          </cell>
          <cell r="BV144" t="str">
            <v>n.a.</v>
          </cell>
          <cell r="BW144">
            <v>28198000</v>
          </cell>
          <cell r="BX144">
            <v>35524000</v>
          </cell>
          <cell r="BY144">
            <v>17649000</v>
          </cell>
          <cell r="BZ144" t="str">
            <v>n.a.</v>
          </cell>
          <cell r="CA144">
            <v>667669000</v>
          </cell>
          <cell r="CB144">
            <v>594272000</v>
          </cell>
          <cell r="CC144">
            <v>445488000</v>
          </cell>
          <cell r="CD144" t="str">
            <v>n.a.</v>
          </cell>
          <cell r="CE144">
            <v>183404000</v>
          </cell>
          <cell r="CF144">
            <v>218203000</v>
          </cell>
          <cell r="CG144">
            <v>173708000</v>
          </cell>
          <cell r="CH144" t="str">
            <v>n.a.</v>
          </cell>
          <cell r="CI144">
            <v>206318000</v>
          </cell>
          <cell r="CJ144">
            <v>204708000</v>
          </cell>
          <cell r="CK144">
            <v>158022000</v>
          </cell>
          <cell r="CL144" t="str">
            <v>n.a.</v>
          </cell>
          <cell r="CM144">
            <v>154091000</v>
          </cell>
          <cell r="CN144">
            <v>107761000</v>
          </cell>
          <cell r="CO144">
            <v>59254000</v>
          </cell>
          <cell r="CP144" t="str">
            <v>n.a.</v>
          </cell>
          <cell r="CQ144">
            <v>122775000</v>
          </cell>
          <cell r="CR144">
            <v>59446000</v>
          </cell>
          <cell r="CS144">
            <v>50494000</v>
          </cell>
          <cell r="CT144" t="str">
            <v>n.a.</v>
          </cell>
          <cell r="CU144">
            <v>115272000</v>
          </cell>
          <cell r="CV144">
            <v>36707000</v>
          </cell>
          <cell r="CW144" t="str">
            <v>n.a.</v>
          </cell>
          <cell r="CX144" t="str">
            <v>n.a.</v>
          </cell>
          <cell r="CY144">
            <v>4784000</v>
          </cell>
          <cell r="CZ144">
            <v>2175000</v>
          </cell>
          <cell r="DA144">
            <v>8534000</v>
          </cell>
          <cell r="DB144" t="str">
            <v>n.a.</v>
          </cell>
          <cell r="DC144">
            <v>935305000</v>
          </cell>
          <cell r="DD144">
            <v>871904000</v>
          </cell>
          <cell r="DE144">
            <v>718372000</v>
          </cell>
          <cell r="DF144" t="str">
            <v>n.a.</v>
          </cell>
          <cell r="DH144">
            <v>753286000</v>
          </cell>
          <cell r="DI144">
            <v>-624098000</v>
          </cell>
          <cell r="DJ144">
            <v>-82442000</v>
          </cell>
          <cell r="DK144">
            <v>-15439000</v>
          </cell>
          <cell r="DL144">
            <v>31307000</v>
          </cell>
          <cell r="DM144">
            <v>4.1560575929992065E-2</v>
          </cell>
          <cell r="DN144">
            <v>4.3362757088502575E-2</v>
          </cell>
          <cell r="DO144" t="str">
            <v>n.a.</v>
          </cell>
          <cell r="DP144">
            <v>200803500</v>
          </cell>
          <cell r="DQ144">
            <v>3479500</v>
          </cell>
          <cell r="DS144">
            <v>738721000</v>
          </cell>
          <cell r="DT144">
            <v>-607642000</v>
          </cell>
          <cell r="DU144">
            <v>-78078000</v>
          </cell>
          <cell r="DV144">
            <v>-14178000</v>
          </cell>
          <cell r="DW144">
            <v>38823000</v>
          </cell>
          <cell r="DX144">
            <v>5.2554347311095796E-2</v>
          </cell>
          <cell r="DY144">
            <v>5.5469511271642437E-2</v>
          </cell>
          <cell r="DZ144" t="str">
            <v>n.a.</v>
          </cell>
          <cell r="EA144">
            <v>195955500</v>
          </cell>
          <cell r="EB144">
            <v>5354500</v>
          </cell>
          <cell r="ED144">
            <v>536212000</v>
          </cell>
          <cell r="EE144">
            <v>-427491000</v>
          </cell>
          <cell r="EF144">
            <v>-62962000</v>
          </cell>
          <cell r="EG144">
            <v>-13811000</v>
          </cell>
          <cell r="EH144">
            <v>31948000</v>
          </cell>
          <cell r="EI144">
            <v>5.9580912027332476E-2</v>
          </cell>
          <cell r="EJ144">
            <v>6.3355702568495861E-2</v>
          </cell>
          <cell r="EK144" t="str">
            <v>n.a.</v>
          </cell>
          <cell r="EL144" t="e">
            <v>#VALUE!</v>
          </cell>
          <cell r="EM144" t="e">
            <v>#VALUE!</v>
          </cell>
          <cell r="EO144">
            <v>676073000</v>
          </cell>
          <cell r="EP144">
            <v>-553077000</v>
          </cell>
          <cell r="EQ144">
            <v>-74494000</v>
          </cell>
          <cell r="ER144">
            <v>-14476000</v>
          </cell>
          <cell r="ES144">
            <v>34026000</v>
          </cell>
          <cell r="ET144">
            <v>5.0328884602698229E-2</v>
          </cell>
          <cell r="EU144">
            <v>5.2996120221728317E-2</v>
          </cell>
          <cell r="EV144" t="e">
            <v>#VALUE!</v>
          </cell>
          <cell r="EW144" t="e">
            <v>#VALUE!</v>
          </cell>
          <cell r="EX144" t="e">
            <v>#VALUE!</v>
          </cell>
        </row>
        <row r="145">
          <cell r="B145" t="str">
            <v>VITZROCELL CO.,LTD.</v>
          </cell>
          <cell r="C145" t="str">
            <v>exclude</v>
          </cell>
          <cell r="D145" t="str">
            <v>Lev SDA/SDP</v>
          </cell>
          <cell r="H145" t="str">
            <v/>
          </cell>
          <cell r="I145" t="str">
            <v>ok，sda/sdp</v>
          </cell>
          <cell r="J145" t="str">
            <v>exclude</v>
          </cell>
          <cell r="K145" t="str">
            <v>ok, sda/sdp</v>
          </cell>
          <cell r="M145" t="str">
            <v>VITZROCELL CO.,LTD.</v>
          </cell>
          <cell r="N145" t="str">
            <v>This company is engaged in the manufacture of lithium batteries. It is one of the largest and best primary lithium battery manufacturers in the world. It has its registered head office located in Dangjin-si, Republic of Korea.Lithium thionyl chloride battery (li-socl2) is the company's main product. It has certifications such as ISO 9001, ISO 14001, UL approval and is nominated by Korea military of defense. In addition, the company devoted to keep the best reliability in quality by way of strict production and quality control system. Its main application is for AMR / meter, asset tracking, security, toll pass and so on.</v>
          </cell>
          <cell r="O145" t="str">
            <v>Manufacturing</v>
          </cell>
          <cell r="P145" t="str">
            <v>www.vitzrocell.com</v>
          </cell>
          <cell r="R145" t="str">
            <v>Republic of Korea</v>
          </cell>
          <cell r="S145" t="str">
            <v>082920</v>
          </cell>
          <cell r="T145" t="str">
            <v>B+</v>
          </cell>
          <cell r="U145" t="str">
            <v>3691</v>
          </cell>
          <cell r="V145" t="str">
            <v>Engaged in the manufacture of lithium batteries</v>
          </cell>
          <cell r="W145" t="str">
            <v>- The company is engaged in the production and sales of batteries and lithium batteries for main business purposes, and has headquarters and factories in Dangjin, Chungnam Province.- The company''s products are largely divided into Bobbin Type and Wound Type, and sales are generated in the Korean and US divisions.- Lithium primary batteries are exclusively supplied to the US census, which continues to be the world''s largest market share of water meters.</v>
          </cell>
          <cell r="X145" t="str">
            <v>TECKRAF CO.,LTD.</v>
          </cell>
          <cell r="Z145" t="str">
            <v>KR1101110548771</v>
          </cell>
          <cell r="AA145">
            <v>140980940000</v>
          </cell>
          <cell r="AB145">
            <v>113249925000</v>
          </cell>
          <cell r="AC145">
            <v>113179917000</v>
          </cell>
          <cell r="AD145">
            <v>133438199000</v>
          </cell>
          <cell r="AE145">
            <v>140980940000</v>
          </cell>
          <cell r="AF145">
            <v>113249925000</v>
          </cell>
          <cell r="AG145">
            <v>113179917000</v>
          </cell>
          <cell r="AH145">
            <v>133438199000</v>
          </cell>
          <cell r="AI145" t="str">
            <v>n.a.</v>
          </cell>
          <cell r="AJ145" t="str">
            <v>n.a.</v>
          </cell>
          <cell r="AK145" t="str">
            <v>n.a.</v>
          </cell>
          <cell r="AL145" t="str">
            <v>n.a.</v>
          </cell>
          <cell r="AM145">
            <v>140980940000</v>
          </cell>
          <cell r="AN145">
            <v>113249925000</v>
          </cell>
          <cell r="AO145">
            <v>113179917000</v>
          </cell>
          <cell r="AP145">
            <v>133438199000</v>
          </cell>
          <cell r="AQ145" t="str">
            <v>n.a.</v>
          </cell>
          <cell r="AR145" t="str">
            <v>n.a.</v>
          </cell>
          <cell r="AS145" t="str">
            <v>n.a.</v>
          </cell>
          <cell r="AT145" t="str">
            <v>n.a.</v>
          </cell>
          <cell r="AU145">
            <v>-99387106000</v>
          </cell>
          <cell r="AV145">
            <v>-80030490000</v>
          </cell>
          <cell r="AW145">
            <v>-81970806000</v>
          </cell>
          <cell r="AX145">
            <v>-97546343000</v>
          </cell>
          <cell r="AY145">
            <v>-253819000</v>
          </cell>
          <cell r="AZ145">
            <v>-167794000</v>
          </cell>
          <cell r="BA145">
            <v>-244046000</v>
          </cell>
          <cell r="BB145">
            <v>-211599000</v>
          </cell>
          <cell r="BC145">
            <v>-11739929000</v>
          </cell>
          <cell r="BD145">
            <v>-14878854000</v>
          </cell>
          <cell r="BE145">
            <v>-12256438000</v>
          </cell>
          <cell r="BF145">
            <v>-9950076000</v>
          </cell>
          <cell r="BG145">
            <v>29600086000</v>
          </cell>
          <cell r="BH145">
            <v>18172787000</v>
          </cell>
          <cell r="BI145">
            <v>18708627000</v>
          </cell>
          <cell r="BJ145">
            <v>25730181000</v>
          </cell>
          <cell r="BK145">
            <v>-774622000</v>
          </cell>
          <cell r="BL145">
            <v>-750447000</v>
          </cell>
          <cell r="BM145">
            <v>-551208000</v>
          </cell>
          <cell r="BN145">
            <v>-396436000</v>
          </cell>
          <cell r="BO145">
            <v>-260464000</v>
          </cell>
          <cell r="BP145">
            <v>-263919000</v>
          </cell>
          <cell r="BQ145">
            <v>-271126000</v>
          </cell>
          <cell r="BR145">
            <v>-263229000</v>
          </cell>
          <cell r="BS145">
            <v>-514158000</v>
          </cell>
          <cell r="BT145">
            <v>-486528000</v>
          </cell>
          <cell r="BU145">
            <v>-280082000</v>
          </cell>
          <cell r="BV145">
            <v>-133207000</v>
          </cell>
          <cell r="BW145">
            <v>23111882000</v>
          </cell>
          <cell r="BX145">
            <v>17021473000</v>
          </cell>
          <cell r="BY145">
            <v>14129261000</v>
          </cell>
          <cell r="BZ145">
            <v>20081747000</v>
          </cell>
          <cell r="CA145">
            <v>145305924000</v>
          </cell>
          <cell r="CB145">
            <v>117630160000</v>
          </cell>
          <cell r="CC145">
            <v>100618846000</v>
          </cell>
          <cell r="CD145">
            <v>72077281000</v>
          </cell>
          <cell r="CE145">
            <v>43656542000</v>
          </cell>
          <cell r="CF145">
            <v>31253021000</v>
          </cell>
          <cell r="CG145">
            <v>26750354000</v>
          </cell>
          <cell r="CH145">
            <v>25797475000</v>
          </cell>
          <cell r="CI145">
            <v>22087115000</v>
          </cell>
          <cell r="CJ145">
            <v>18357746000</v>
          </cell>
          <cell r="CK145">
            <v>14190291000</v>
          </cell>
          <cell r="CL145">
            <v>20312042000</v>
          </cell>
          <cell r="CM145">
            <v>28776052000</v>
          </cell>
          <cell r="CN145">
            <v>47254677000</v>
          </cell>
          <cell r="CO145">
            <v>20054739000</v>
          </cell>
          <cell r="CP145">
            <v>12452109000</v>
          </cell>
          <cell r="CQ145">
            <v>46550175000</v>
          </cell>
          <cell r="CR145">
            <v>18407437000</v>
          </cell>
          <cell r="CS145">
            <v>37866840000</v>
          </cell>
          <cell r="CT145">
            <v>10690479000</v>
          </cell>
          <cell r="CU145" t="str">
            <v>n.a.</v>
          </cell>
          <cell r="CV145" t="str">
            <v>n.a.</v>
          </cell>
          <cell r="CW145" t="str">
            <v>n.a.</v>
          </cell>
          <cell r="CX145" t="str">
            <v>n.a.</v>
          </cell>
          <cell r="CY145">
            <v>3762101000</v>
          </cell>
          <cell r="CZ145">
            <v>5147634000</v>
          </cell>
          <cell r="DA145">
            <v>2853863000</v>
          </cell>
          <cell r="DB145">
            <v>3515059000</v>
          </cell>
          <cell r="DC145">
            <v>237181521000</v>
          </cell>
          <cell r="DD145">
            <v>206247204000</v>
          </cell>
          <cell r="DE145">
            <v>188283779000</v>
          </cell>
          <cell r="DF145">
            <v>163957502000</v>
          </cell>
          <cell r="DH145">
            <v>140980940000</v>
          </cell>
          <cell r="DI145">
            <v>-99387106000</v>
          </cell>
          <cell r="DJ145">
            <v>-11993748000</v>
          </cell>
          <cell r="DK145">
            <v>-774622000</v>
          </cell>
          <cell r="DL145">
            <v>28825464000</v>
          </cell>
          <cell r="DM145">
            <v>0.20446355372577316</v>
          </cell>
          <cell r="DN145">
            <v>0.25701343374442098</v>
          </cell>
          <cell r="DO145">
            <v>-253819000</v>
          </cell>
          <cell r="DP145">
            <v>37454781500</v>
          </cell>
          <cell r="DQ145">
            <v>4454867500</v>
          </cell>
          <cell r="DS145">
            <v>113249925000</v>
          </cell>
          <cell r="DT145">
            <v>-80030490000</v>
          </cell>
          <cell r="DU145">
            <v>-15046648000</v>
          </cell>
          <cell r="DV145">
            <v>-750447000</v>
          </cell>
          <cell r="DW145">
            <v>17422340000</v>
          </cell>
          <cell r="DX145">
            <v>0.15383974867974526</v>
          </cell>
          <cell r="DY145">
            <v>0.18180923582703248</v>
          </cell>
          <cell r="DZ145">
            <v>-167794000</v>
          </cell>
          <cell r="EA145">
            <v>29001687500</v>
          </cell>
          <cell r="EB145">
            <v>4000748500</v>
          </cell>
          <cell r="ED145">
            <v>113179917000</v>
          </cell>
          <cell r="EE145">
            <v>-81970806000</v>
          </cell>
          <cell r="EF145">
            <v>-12500484000</v>
          </cell>
          <cell r="EG145">
            <v>-551208000</v>
          </cell>
          <cell r="EH145">
            <v>18157419000</v>
          </cell>
          <cell r="EI145">
            <v>0.16042969001293755</v>
          </cell>
          <cell r="EJ145">
            <v>0.19108547325287112</v>
          </cell>
          <cell r="EK145">
            <v>-244046000</v>
          </cell>
          <cell r="EL145">
            <v>26273914500</v>
          </cell>
          <cell r="EM145">
            <v>3184461000</v>
          </cell>
          <cell r="EO145">
            <v>122470260666.66667</v>
          </cell>
          <cell r="EP145">
            <v>-87129467333.333328</v>
          </cell>
          <cell r="EQ145">
            <v>-13180293333.333334</v>
          </cell>
          <cell r="ER145">
            <v>-692092333.33333337</v>
          </cell>
          <cell r="ES145">
            <v>21468407666.666676</v>
          </cell>
          <cell r="ET145">
            <v>0.17529486382900986</v>
          </cell>
          <cell r="EU145">
            <v>0.21255459210898517</v>
          </cell>
          <cell r="EV145">
            <v>221886333.33333334</v>
          </cell>
          <cell r="EW145">
            <v>30910127833.333332</v>
          </cell>
          <cell r="EX145">
            <v>3880025666.6666665</v>
          </cell>
        </row>
        <row r="146">
          <cell r="B146" t="str">
            <v>ANHUI LANDUN PHOTOELECTRON CO.,LTD.</v>
          </cell>
          <cell r="C146" t="str">
            <v>exclude</v>
          </cell>
          <cell r="D146" t="str">
            <v>Lev SDA/SDP</v>
          </cell>
          <cell r="H146" t="str">
            <v/>
          </cell>
          <cell r="I146" t="str">
            <v>ok，sda/sdp</v>
          </cell>
          <cell r="J146" t="str">
            <v>exclude</v>
          </cell>
          <cell r="K146" t="str">
            <v>ok, sda/sdp</v>
          </cell>
          <cell r="M146" t="str">
            <v>ANHUI LANDUN PHOTOELECTRON CO.,LTD.</v>
          </cell>
          <cell r="N146" t="str">
            <v>This company is engaged in the manufacture of instruments and apparatus that measure an optical property. It was incorporated in 2001. The company is headquartered in Anhui, China.The company specializes in the production of environment monitoring system &amp;, traffic control products, such as CEMS continuous emission monitoring system of flue gas; police traffic speed measuring radar; and vehicle-mounted proof-eyes radar.</v>
          </cell>
          <cell r="O146" t="str">
            <v>Manufacturing</v>
          </cell>
          <cell r="R146" t="str">
            <v>China</v>
          </cell>
          <cell r="S146" t="str">
            <v>300862</v>
          </cell>
          <cell r="T146" t="str">
            <v>A+</v>
          </cell>
          <cell r="U146" t="str">
            <v>3699</v>
          </cell>
          <cell r="V146" t="str">
            <v>Engaged in the manufacture of instruments and apparatus that measure an optical property</v>
          </cell>
          <cell r="W146" t="str">
            <v>The Company's main business is high-end analysis and measurement instrument manufacturing, software development, system integration and engineering, operation and maintenance services, data services and the production of military radar components.</v>
          </cell>
          <cell r="Z146" t="str">
            <v>CN53377PC</v>
          </cell>
          <cell r="AA146">
            <v>776533000</v>
          </cell>
          <cell r="AB146">
            <v>870561000</v>
          </cell>
          <cell r="AC146">
            <v>718558000</v>
          </cell>
          <cell r="AD146">
            <v>796872000</v>
          </cell>
          <cell r="AE146">
            <v>763224000</v>
          </cell>
          <cell r="AF146">
            <v>866504000</v>
          </cell>
          <cell r="AG146">
            <v>714568000</v>
          </cell>
          <cell r="AH146">
            <v>777985000</v>
          </cell>
          <cell r="AI146">
            <v>-4892000</v>
          </cell>
          <cell r="AJ146">
            <v>-6113000</v>
          </cell>
          <cell r="AK146">
            <v>-5337000</v>
          </cell>
          <cell r="AL146">
            <v>-4676000</v>
          </cell>
          <cell r="AM146">
            <v>758332000</v>
          </cell>
          <cell r="AN146">
            <v>860391000</v>
          </cell>
          <cell r="AO146">
            <v>709231000</v>
          </cell>
          <cell r="AP146">
            <v>773309000</v>
          </cell>
          <cell r="AQ146">
            <v>18201000</v>
          </cell>
          <cell r="AR146">
            <v>10170000</v>
          </cell>
          <cell r="AS146">
            <v>9327000</v>
          </cell>
          <cell r="AT146">
            <v>23563000</v>
          </cell>
          <cell r="AU146">
            <v>-533141000</v>
          </cell>
          <cell r="AV146">
            <v>-522602000</v>
          </cell>
          <cell r="AW146">
            <v>-425461000</v>
          </cell>
          <cell r="AX146">
            <v>-459746000</v>
          </cell>
          <cell r="AY146" t="str">
            <v>n.a.</v>
          </cell>
          <cell r="AZ146" t="str">
            <v>n.a.</v>
          </cell>
          <cell r="BA146" t="str">
            <v>n.a.</v>
          </cell>
          <cell r="BB146" t="str">
            <v>n.a.</v>
          </cell>
          <cell r="BC146">
            <v>-156317000</v>
          </cell>
          <cell r="BD146">
            <v>-149587000</v>
          </cell>
          <cell r="BE146">
            <v>-142645000</v>
          </cell>
          <cell r="BF146">
            <v>-140557000</v>
          </cell>
          <cell r="BG146">
            <v>87075000</v>
          </cell>
          <cell r="BH146">
            <v>198372000</v>
          </cell>
          <cell r="BI146">
            <v>150452000</v>
          </cell>
          <cell r="BJ146">
            <v>196569000</v>
          </cell>
          <cell r="BK146">
            <v>-41482000</v>
          </cell>
          <cell r="BL146">
            <v>-31918000</v>
          </cell>
          <cell r="BM146">
            <v>-25030000</v>
          </cell>
          <cell r="BN146">
            <v>-30506000</v>
          </cell>
          <cell r="BO146">
            <v>-32126000</v>
          </cell>
          <cell r="BP146">
            <v>-30667000</v>
          </cell>
          <cell r="BQ146">
            <v>-24439000</v>
          </cell>
          <cell r="BR146">
            <v>-19448000</v>
          </cell>
          <cell r="BS146">
            <v>-9356000</v>
          </cell>
          <cell r="BT146">
            <v>-1251000</v>
          </cell>
          <cell r="BU146">
            <v>-591000</v>
          </cell>
          <cell r="BV146">
            <v>-11058000</v>
          </cell>
          <cell r="BW146">
            <v>69537000</v>
          </cell>
          <cell r="BX146">
            <v>160147000</v>
          </cell>
          <cell r="BY146">
            <v>130034000</v>
          </cell>
          <cell r="BZ146">
            <v>152800000</v>
          </cell>
          <cell r="CA146">
            <v>1825785000</v>
          </cell>
          <cell r="CB146">
            <v>1809783000</v>
          </cell>
          <cell r="CC146">
            <v>2076577000</v>
          </cell>
          <cell r="CD146">
            <v>998411000</v>
          </cell>
          <cell r="CE146">
            <v>281029000</v>
          </cell>
          <cell r="CF146">
            <v>281115000</v>
          </cell>
          <cell r="CG146">
            <v>277842000</v>
          </cell>
          <cell r="CH146">
            <v>253215000</v>
          </cell>
          <cell r="CI146">
            <v>400972000</v>
          </cell>
          <cell r="CJ146">
            <v>362263000</v>
          </cell>
          <cell r="CK146">
            <v>320672000</v>
          </cell>
          <cell r="CL146">
            <v>314580000</v>
          </cell>
          <cell r="CM146">
            <v>581654000</v>
          </cell>
          <cell r="CN146">
            <v>414886000</v>
          </cell>
          <cell r="CO146">
            <v>767490000</v>
          </cell>
          <cell r="CP146">
            <v>106340000</v>
          </cell>
          <cell r="CQ146">
            <v>547000000</v>
          </cell>
          <cell r="CR146">
            <v>744417000</v>
          </cell>
          <cell r="CS146">
            <v>702880000</v>
          </cell>
          <cell r="CT146">
            <v>320863000</v>
          </cell>
          <cell r="CU146">
            <v>338677000</v>
          </cell>
          <cell r="CV146">
            <v>582625000</v>
          </cell>
          <cell r="CW146">
            <v>240833000</v>
          </cell>
          <cell r="CX146" t="str">
            <v>n.a.</v>
          </cell>
          <cell r="CY146">
            <v>29778000</v>
          </cell>
          <cell r="CZ146">
            <v>3250000</v>
          </cell>
          <cell r="DA146">
            <v>1100000</v>
          </cell>
          <cell r="DB146" t="str">
            <v>n.a.</v>
          </cell>
          <cell r="DC146">
            <v>2711210000</v>
          </cell>
          <cell r="DD146">
            <v>2483125000</v>
          </cell>
          <cell r="DE146">
            <v>2295167000</v>
          </cell>
          <cell r="DF146">
            <v>1207673000</v>
          </cell>
          <cell r="DH146">
            <v>758332000</v>
          </cell>
          <cell r="DI146">
            <v>-533141000</v>
          </cell>
          <cell r="DJ146">
            <v>-156317000</v>
          </cell>
          <cell r="DK146">
            <v>-41482000</v>
          </cell>
          <cell r="DL146">
            <v>27392000</v>
          </cell>
          <cell r="DM146">
            <v>3.6121382191441218E-2</v>
          </cell>
          <cell r="DN146">
            <v>3.7475032150381699E-2</v>
          </cell>
          <cell r="DO146" t="str">
            <v>n.a.</v>
          </cell>
          <cell r="DP146">
            <v>281072000</v>
          </cell>
          <cell r="DQ146">
            <v>16514000</v>
          </cell>
          <cell r="DS146">
            <v>860391000</v>
          </cell>
          <cell r="DT146">
            <v>-522602000</v>
          </cell>
          <cell r="DU146">
            <v>-149587000</v>
          </cell>
          <cell r="DV146">
            <v>-31918000</v>
          </cell>
          <cell r="DW146">
            <v>156284000</v>
          </cell>
          <cell r="DX146">
            <v>0.18164299719546112</v>
          </cell>
          <cell r="DY146">
            <v>0.22196058269552782</v>
          </cell>
          <cell r="DZ146" t="str">
            <v>n.a.</v>
          </cell>
          <cell r="EA146">
            <v>279478500</v>
          </cell>
          <cell r="EB146">
            <v>2175000</v>
          </cell>
          <cell r="ED146">
            <v>709231000</v>
          </cell>
          <cell r="EE146">
            <v>-425461000</v>
          </cell>
          <cell r="EF146">
            <v>-142645000</v>
          </cell>
          <cell r="EG146">
            <v>-25030000</v>
          </cell>
          <cell r="EH146">
            <v>116095000</v>
          </cell>
          <cell r="EI146">
            <v>0.16369137840844519</v>
          </cell>
          <cell r="EJ146">
            <v>0.19573082733133718</v>
          </cell>
          <cell r="EK146" t="str">
            <v>n.a.</v>
          </cell>
          <cell r="EL146">
            <v>265528500</v>
          </cell>
          <cell r="EM146" t="e">
            <v>#VALUE!</v>
          </cell>
          <cell r="EO146">
            <v>775984666.66666663</v>
          </cell>
          <cell r="EP146">
            <v>-493734666.66666669</v>
          </cell>
          <cell r="EQ146">
            <v>-149516333.33333334</v>
          </cell>
          <cell r="ER146">
            <v>-32810000</v>
          </cell>
          <cell r="ES146">
            <v>99923666.666666597</v>
          </cell>
          <cell r="ET146">
            <v>0.12877015611133202</v>
          </cell>
          <cell r="EU146">
            <v>0.14780273772139879</v>
          </cell>
          <cell r="EV146" t="e">
            <v>#VALUE!</v>
          </cell>
          <cell r="EW146">
            <v>275359666.66666669</v>
          </cell>
          <cell r="EX146" t="e">
            <v>#VALUE!</v>
          </cell>
        </row>
        <row r="147">
          <cell r="B147" t="str">
            <v>ANHUI SHILIN LIGHTING CO., LTD</v>
          </cell>
          <cell r="C147" t="str">
            <v>exclude</v>
          </cell>
          <cell r="D147" t="str">
            <v>Lev SDA/SDP</v>
          </cell>
          <cell r="H147" t="str">
            <v/>
          </cell>
          <cell r="I147" t="str">
            <v>ok，sda/sdp</v>
          </cell>
          <cell r="J147" t="str">
            <v>exclude</v>
          </cell>
          <cell r="K147" t="str">
            <v>ok, sda/sdp</v>
          </cell>
          <cell r="M147" t="str">
            <v>ANHUI SHILIN LIGHTING CO., LTD</v>
          </cell>
          <cell r="N147" t="str">
            <v>This company is engaged in the manufacture and distibution of a range of electric lighting. It was founded in 1987 and conducts business from its registered head office located in Liu'an, China.The company has an annual output of electric lighting production is up to 60 million pieces. It offers incandescent bulbs, fluorescent tubes in T8 and T5, electronic energy saving lamps and LED lamps. The company annually manufactures full specifications of T8 and T5 lamps to 5 million suits, moreover, it has the design and manufacture ability of the complete set of automatic production lines facilities that are used in the production of T8 and T5 fluorescent tubes, tubes of energy saving lamps. The company is the only comprehensive manufacturing company at home, which can produce both electric lighting production and automatic facilities. It exports to the nations and regions, such as Europe, North and south of America, Middle East and Africa. Further, the enterprise was certified by the ISO9001.</v>
          </cell>
          <cell r="O147" t="str">
            <v>Manufacturing; Wholesale</v>
          </cell>
          <cell r="P147" t="str">
            <v>www.shilinlighting.com</v>
          </cell>
          <cell r="R147" t="str">
            <v>China</v>
          </cell>
          <cell r="S147" t="str">
            <v>873935</v>
          </cell>
          <cell r="T147" t="str">
            <v>A-</v>
          </cell>
          <cell r="U147" t="str">
            <v>3699</v>
          </cell>
          <cell r="V147" t="str">
            <v>Engaged in the manufacture and distibution of a range of electric lighting</v>
          </cell>
          <cell r="W147" t="str">
            <v>The Company is mainly engaged in the R &amp; D, production and sales of LED lighting products and glassware.</v>
          </cell>
          <cell r="Z147" t="str">
            <v>CN56631PC</v>
          </cell>
          <cell r="AA147">
            <v>771727000</v>
          </cell>
          <cell r="AB147">
            <v>823607000</v>
          </cell>
          <cell r="AC147">
            <v>703168000</v>
          </cell>
          <cell r="AD147" t="str">
            <v>n.a.</v>
          </cell>
          <cell r="AE147">
            <v>763580000</v>
          </cell>
          <cell r="AF147">
            <v>816860000</v>
          </cell>
          <cell r="AG147">
            <v>691533000</v>
          </cell>
          <cell r="AH147" t="str">
            <v>n.a.</v>
          </cell>
          <cell r="AI147">
            <v>-5669000</v>
          </cell>
          <cell r="AJ147">
            <v>-7063000</v>
          </cell>
          <cell r="AK147">
            <v>-5363000</v>
          </cell>
          <cell r="AL147" t="str">
            <v>n.a.</v>
          </cell>
          <cell r="AM147">
            <v>757911000</v>
          </cell>
          <cell r="AN147">
            <v>809797000</v>
          </cell>
          <cell r="AO147">
            <v>686170000</v>
          </cell>
          <cell r="AP147" t="str">
            <v>n.a.</v>
          </cell>
          <cell r="AQ147">
            <v>13816000</v>
          </cell>
          <cell r="AR147">
            <v>13810000</v>
          </cell>
          <cell r="AS147">
            <v>16998000</v>
          </cell>
          <cell r="AT147" t="str">
            <v>n.a.</v>
          </cell>
          <cell r="AU147">
            <v>-609896000</v>
          </cell>
          <cell r="AV147">
            <v>-672733000</v>
          </cell>
          <cell r="AW147">
            <v>-546324000</v>
          </cell>
          <cell r="AX147" t="str">
            <v>n.a.</v>
          </cell>
          <cell r="AY147" t="str">
            <v>n.a.</v>
          </cell>
          <cell r="AZ147" t="str">
            <v>n.a.</v>
          </cell>
          <cell r="BA147" t="str">
            <v>n.a.</v>
          </cell>
          <cell r="BB147" t="str">
            <v>n.a.</v>
          </cell>
          <cell r="BC147">
            <v>-80701000</v>
          </cell>
          <cell r="BD147">
            <v>-79588000</v>
          </cell>
          <cell r="BE147">
            <v>-95205000</v>
          </cell>
          <cell r="BF147" t="str">
            <v>n.a.</v>
          </cell>
          <cell r="BG147">
            <v>81130000</v>
          </cell>
          <cell r="BH147">
            <v>71286000</v>
          </cell>
          <cell r="BI147">
            <v>61639000</v>
          </cell>
          <cell r="BJ147" t="str">
            <v>n.a.</v>
          </cell>
          <cell r="BK147">
            <v>-23553000</v>
          </cell>
          <cell r="BL147">
            <v>-23082000</v>
          </cell>
          <cell r="BM147">
            <v>-21113000</v>
          </cell>
          <cell r="BN147" t="str">
            <v>n.a.</v>
          </cell>
          <cell r="BO147">
            <v>-23181000</v>
          </cell>
          <cell r="BP147">
            <v>-22710000</v>
          </cell>
          <cell r="BQ147">
            <v>-20809000</v>
          </cell>
          <cell r="BR147" t="str">
            <v>n.a.</v>
          </cell>
          <cell r="BS147">
            <v>-372000</v>
          </cell>
          <cell r="BT147">
            <v>-372000</v>
          </cell>
          <cell r="BU147">
            <v>-304000</v>
          </cell>
          <cell r="BV147" t="str">
            <v>n.a.</v>
          </cell>
          <cell r="BW147">
            <v>53713000</v>
          </cell>
          <cell r="BX147">
            <v>38501000</v>
          </cell>
          <cell r="BY147">
            <v>22117000</v>
          </cell>
          <cell r="BZ147" t="str">
            <v>n.a.</v>
          </cell>
          <cell r="CA147">
            <v>456228000</v>
          </cell>
          <cell r="CB147">
            <v>477793000</v>
          </cell>
          <cell r="CC147">
            <v>463543000</v>
          </cell>
          <cell r="CD147" t="str">
            <v>n.a.</v>
          </cell>
          <cell r="CE147">
            <v>96783000</v>
          </cell>
          <cell r="CF147">
            <v>123883000</v>
          </cell>
          <cell r="CG147">
            <v>95256000</v>
          </cell>
          <cell r="CH147" t="str">
            <v>n.a.</v>
          </cell>
          <cell r="CI147">
            <v>184261000</v>
          </cell>
          <cell r="CJ147">
            <v>183016000</v>
          </cell>
          <cell r="CK147">
            <v>150407000</v>
          </cell>
          <cell r="CL147" t="str">
            <v>n.a.</v>
          </cell>
          <cell r="CM147">
            <v>18837000</v>
          </cell>
          <cell r="CN147">
            <v>56087000</v>
          </cell>
          <cell r="CO147">
            <v>66817000</v>
          </cell>
          <cell r="CP147" t="str">
            <v>n.a.</v>
          </cell>
          <cell r="CQ147">
            <v>153648000</v>
          </cell>
          <cell r="CR147">
            <v>113530000</v>
          </cell>
          <cell r="CS147">
            <v>147285000</v>
          </cell>
          <cell r="CT147" t="str">
            <v>n.a.</v>
          </cell>
          <cell r="CU147">
            <v>25952000</v>
          </cell>
          <cell r="CV147">
            <v>14070000</v>
          </cell>
          <cell r="CW147">
            <v>420000</v>
          </cell>
          <cell r="CX147" t="str">
            <v>n.a.</v>
          </cell>
          <cell r="CY147">
            <v>28971000</v>
          </cell>
          <cell r="CZ147">
            <v>29978000</v>
          </cell>
          <cell r="DA147">
            <v>23876000</v>
          </cell>
          <cell r="DB147" t="str">
            <v>n.a.</v>
          </cell>
          <cell r="DC147">
            <v>647351000</v>
          </cell>
          <cell r="DD147">
            <v>661840000</v>
          </cell>
          <cell r="DE147">
            <v>629519000</v>
          </cell>
          <cell r="DF147" t="str">
            <v>n.a.</v>
          </cell>
          <cell r="DH147">
            <v>757911000</v>
          </cell>
          <cell r="DI147">
            <v>-609896000</v>
          </cell>
          <cell r="DJ147">
            <v>-80701000</v>
          </cell>
          <cell r="DK147">
            <v>-23553000</v>
          </cell>
          <cell r="DL147">
            <v>43761000</v>
          </cell>
          <cell r="DM147">
            <v>5.7738969351282671E-2</v>
          </cell>
          <cell r="DN147">
            <v>6.1277042638101242E-2</v>
          </cell>
          <cell r="DO147" t="str">
            <v>n.a.</v>
          </cell>
          <cell r="DP147">
            <v>110333000</v>
          </cell>
          <cell r="DQ147">
            <v>29474500</v>
          </cell>
          <cell r="DS147">
            <v>809797000</v>
          </cell>
          <cell r="DT147">
            <v>-672733000</v>
          </cell>
          <cell r="DU147">
            <v>-79588000</v>
          </cell>
          <cell r="DV147">
            <v>-23082000</v>
          </cell>
          <cell r="DW147">
            <v>34394000</v>
          </cell>
          <cell r="DX147">
            <v>4.247237270575218E-2</v>
          </cell>
          <cell r="DY147">
            <v>4.4356289568134248E-2</v>
          </cell>
          <cell r="DZ147" t="str">
            <v>n.a.</v>
          </cell>
          <cell r="EA147">
            <v>109569500</v>
          </cell>
          <cell r="EB147">
            <v>26927000</v>
          </cell>
          <cell r="ED147">
            <v>686170000</v>
          </cell>
          <cell r="EE147">
            <v>-546324000</v>
          </cell>
          <cell r="EF147">
            <v>-95205000</v>
          </cell>
          <cell r="EG147">
            <v>-21113000</v>
          </cell>
          <cell r="EH147">
            <v>23528000</v>
          </cell>
          <cell r="EI147">
            <v>3.4288878849264758E-2</v>
          </cell>
          <cell r="EJ147">
            <v>3.5506351846094873E-2</v>
          </cell>
          <cell r="EK147" t="str">
            <v>n.a.</v>
          </cell>
          <cell r="EL147" t="e">
            <v>#VALUE!</v>
          </cell>
          <cell r="EM147" t="e">
            <v>#VALUE!</v>
          </cell>
          <cell r="EO147">
            <v>751292666.66666663</v>
          </cell>
          <cell r="EP147">
            <v>-609651000</v>
          </cell>
          <cell r="EQ147">
            <v>-85164666.666666672</v>
          </cell>
          <cell r="ER147">
            <v>-22582666.666666668</v>
          </cell>
          <cell r="ES147">
            <v>33894333.333333284</v>
          </cell>
          <cell r="ET147">
            <v>4.5114686775415462E-2</v>
          </cell>
          <cell r="EU147">
            <v>4.7246183547494471E-2</v>
          </cell>
          <cell r="EV147" t="e">
            <v>#VALUE!</v>
          </cell>
          <cell r="EW147" t="e">
            <v>#VALUE!</v>
          </cell>
          <cell r="EX147" t="e">
            <v>#VALUE!</v>
          </cell>
        </row>
        <row r="148">
          <cell r="B148" t="str">
            <v>ANJI TECHNOLOGY CO., LTD.</v>
          </cell>
          <cell r="C148" t="str">
            <v>exclude</v>
          </cell>
          <cell r="D148" t="str">
            <v>Lev SDA/SDP</v>
          </cell>
          <cell r="H148" t="str">
            <v/>
          </cell>
          <cell r="I148" t="str">
            <v>ok，sda/sdp</v>
          </cell>
          <cell r="J148" t="str">
            <v>exclude</v>
          </cell>
          <cell r="K148" t="str">
            <v>ok, sda/sdp</v>
          </cell>
          <cell r="M148" t="str">
            <v>ANJI TECHNOLOGY CO., LTD.</v>
          </cell>
          <cell r="N148" t="str">
            <v>This company is engaged in the design and manufacture of solar and photovoltaic module energy absorption systems. It was established in 2007 and is based in Tainan, Taiwan.The company's products include 6 mono solar modules, 6 poly solar modules, BIPV solar modules, double glass solar modules, and AC modules. It has state-of-the-art technology and equipment for manufacturing, as well as employs certified staff skilled in manufacturing operations in compliance with the standards and other technical specifications. In addition, the company is an ISO9001:2008 certified facility.</v>
          </cell>
          <cell r="O148" t="str">
            <v>Manufacturing</v>
          </cell>
          <cell r="P148" t="str">
            <v>www.anjitek.com</v>
          </cell>
          <cell r="R148" t="str">
            <v>Taiwan, China</v>
          </cell>
          <cell r="S148" t="str">
            <v>6477</v>
          </cell>
          <cell r="T148" t="str">
            <v>A+</v>
          </cell>
          <cell r="U148" t="str">
            <v>3691</v>
          </cell>
          <cell r="V148" t="str">
            <v>Engaged in the design and manufacture of solar and photovoltaic module energy absorption systems</v>
          </cell>
          <cell r="W148" t="str">
            <v>The Company is mainly engaged in the design, manufacture and sales of solar cell modules. The Company's main products include monocrystalline solar modules, polycrystalline solar modules, custom solar modules and ultra-thin dual-wave solar modules. The Company also provides energy technology services. The Company distributes its products in domestic market and to overseas markets, such as Europe, Japan, Canada and the United States.</v>
          </cell>
          <cell r="Z148" t="str">
            <v>TW28580346</v>
          </cell>
          <cell r="AA148">
            <v>3269402000</v>
          </cell>
          <cell r="AB148">
            <v>1547676000</v>
          </cell>
          <cell r="AC148">
            <v>2106304000</v>
          </cell>
          <cell r="AD148">
            <v>1567544000</v>
          </cell>
          <cell r="AE148">
            <v>3268549000</v>
          </cell>
          <cell r="AF148">
            <v>1542843000</v>
          </cell>
          <cell r="AG148">
            <v>2085142000</v>
          </cell>
          <cell r="AH148">
            <v>1565568000</v>
          </cell>
          <cell r="AI148" t="str">
            <v>n.a.</v>
          </cell>
          <cell r="AJ148" t="str">
            <v>n.a.</v>
          </cell>
          <cell r="AK148" t="str">
            <v>n.a.</v>
          </cell>
          <cell r="AL148" t="str">
            <v>n.a.</v>
          </cell>
          <cell r="AM148">
            <v>3268549000</v>
          </cell>
          <cell r="AN148">
            <v>1542843000</v>
          </cell>
          <cell r="AO148">
            <v>2085142000</v>
          </cell>
          <cell r="AP148">
            <v>1565568000</v>
          </cell>
          <cell r="AQ148">
            <v>853000</v>
          </cell>
          <cell r="AR148">
            <v>4833000</v>
          </cell>
          <cell r="AS148">
            <v>21162000</v>
          </cell>
          <cell r="AT148">
            <v>1976000</v>
          </cell>
          <cell r="AU148">
            <v>-2679637000</v>
          </cell>
          <cell r="AV148">
            <v>-1162065000</v>
          </cell>
          <cell r="AW148">
            <v>-1572163000</v>
          </cell>
          <cell r="AX148">
            <v>-1149038000</v>
          </cell>
          <cell r="AY148">
            <v>-15189000</v>
          </cell>
          <cell r="AZ148">
            <v>-15243000</v>
          </cell>
          <cell r="BA148">
            <v>-22155000</v>
          </cell>
          <cell r="BB148">
            <v>-15003000</v>
          </cell>
          <cell r="BC148">
            <v>-98542000</v>
          </cell>
          <cell r="BD148">
            <v>-83956000</v>
          </cell>
          <cell r="BE148">
            <v>-96481000</v>
          </cell>
          <cell r="BF148">
            <v>-76140000</v>
          </cell>
          <cell r="BG148">
            <v>476034000</v>
          </cell>
          <cell r="BH148">
            <v>286412000</v>
          </cell>
          <cell r="BI148">
            <v>415505000</v>
          </cell>
          <cell r="BJ148">
            <v>327363000</v>
          </cell>
          <cell r="BK148">
            <v>-114017000</v>
          </cell>
          <cell r="BL148">
            <v>-100317000</v>
          </cell>
          <cell r="BM148">
            <v>-64298000</v>
          </cell>
          <cell r="BN148">
            <v>-54518000</v>
          </cell>
          <cell r="BO148">
            <v>-113757000</v>
          </cell>
          <cell r="BP148">
            <v>-100026000</v>
          </cell>
          <cell r="BQ148">
            <v>-63941000</v>
          </cell>
          <cell r="BR148">
            <v>-53850000</v>
          </cell>
          <cell r="BS148">
            <v>-260000</v>
          </cell>
          <cell r="BT148">
            <v>-291000</v>
          </cell>
          <cell r="BU148">
            <v>-357000</v>
          </cell>
          <cell r="BV148">
            <v>-668000</v>
          </cell>
          <cell r="BW148">
            <v>228903000</v>
          </cell>
          <cell r="BX148">
            <v>132065000</v>
          </cell>
          <cell r="BY148">
            <v>263449000</v>
          </cell>
          <cell r="BZ148">
            <v>208704000</v>
          </cell>
          <cell r="CA148">
            <v>2822083000</v>
          </cell>
          <cell r="CB148">
            <v>2030867000</v>
          </cell>
          <cell r="CC148">
            <v>1572777000</v>
          </cell>
          <cell r="CD148">
            <v>1331718000</v>
          </cell>
          <cell r="CE148">
            <v>566235000</v>
          </cell>
          <cell r="CF148">
            <v>502397000</v>
          </cell>
          <cell r="CG148">
            <v>399043000</v>
          </cell>
          <cell r="CH148">
            <v>455734000</v>
          </cell>
          <cell r="CI148">
            <v>702593000</v>
          </cell>
          <cell r="CJ148">
            <v>531998000</v>
          </cell>
          <cell r="CK148">
            <v>262108000</v>
          </cell>
          <cell r="CL148">
            <v>99188000</v>
          </cell>
          <cell r="CM148">
            <v>243181000</v>
          </cell>
          <cell r="CN148">
            <v>218503000</v>
          </cell>
          <cell r="CO148">
            <v>282247000</v>
          </cell>
          <cell r="CP148">
            <v>325152000</v>
          </cell>
          <cell r="CQ148">
            <v>1276638000</v>
          </cell>
          <cell r="CR148">
            <v>747969000</v>
          </cell>
          <cell r="CS148">
            <v>626927000</v>
          </cell>
          <cell r="CT148">
            <v>449117000</v>
          </cell>
          <cell r="CU148">
            <v>125092000</v>
          </cell>
          <cell r="CV148">
            <v>110219000</v>
          </cell>
          <cell r="CW148">
            <v>62039000</v>
          </cell>
          <cell r="CX148">
            <v>68045000</v>
          </cell>
          <cell r="CY148">
            <v>883208000</v>
          </cell>
          <cell r="CZ148">
            <v>101813000</v>
          </cell>
          <cell r="DA148">
            <v>7983000</v>
          </cell>
          <cell r="DB148">
            <v>7892000</v>
          </cell>
          <cell r="DC148">
            <v>8240171000</v>
          </cell>
          <cell r="DD148">
            <v>6565308000</v>
          </cell>
          <cell r="DE148">
            <v>5310690000</v>
          </cell>
          <cell r="DF148">
            <v>4472709000</v>
          </cell>
          <cell r="DH148">
            <v>3268549000</v>
          </cell>
          <cell r="DI148">
            <v>-2679637000</v>
          </cell>
          <cell r="DJ148">
            <v>-113731000</v>
          </cell>
          <cell r="DK148">
            <v>-114017000</v>
          </cell>
          <cell r="DL148">
            <v>361164000</v>
          </cell>
          <cell r="DM148">
            <v>0.11049673723722667</v>
          </cell>
          <cell r="DN148">
            <v>0.1242229701260755</v>
          </cell>
          <cell r="DO148">
            <v>-15189000</v>
          </cell>
          <cell r="DP148">
            <v>534316000</v>
          </cell>
          <cell r="DQ148">
            <v>492510500</v>
          </cell>
          <cell r="DS148">
            <v>1542843000</v>
          </cell>
          <cell r="DT148">
            <v>-1162065000</v>
          </cell>
          <cell r="DU148">
            <v>-99199000</v>
          </cell>
          <cell r="DV148">
            <v>-100317000</v>
          </cell>
          <cell r="DW148">
            <v>181262000</v>
          </cell>
          <cell r="DX148">
            <v>0.11748570658193996</v>
          </cell>
          <cell r="DY148">
            <v>0.13312612323468087</v>
          </cell>
          <cell r="DZ148">
            <v>-15243000</v>
          </cell>
          <cell r="EA148">
            <v>450720000</v>
          </cell>
          <cell r="EB148">
            <v>54898000</v>
          </cell>
          <cell r="ED148">
            <v>2085142000</v>
          </cell>
          <cell r="EE148">
            <v>-1572163000</v>
          </cell>
          <cell r="EF148">
            <v>-118636000</v>
          </cell>
          <cell r="EG148">
            <v>-64298000</v>
          </cell>
          <cell r="EH148">
            <v>330045000</v>
          </cell>
          <cell r="EI148">
            <v>0.1582841840028161</v>
          </cell>
          <cell r="EJ148">
            <v>0.18804943544430877</v>
          </cell>
          <cell r="EK148">
            <v>-22155000</v>
          </cell>
          <cell r="EL148">
            <v>427388500</v>
          </cell>
          <cell r="EM148">
            <v>7937500</v>
          </cell>
          <cell r="EO148">
            <v>2298844666.6666665</v>
          </cell>
          <cell r="EP148">
            <v>-1804621666.6666667</v>
          </cell>
          <cell r="EQ148">
            <v>-110522000</v>
          </cell>
          <cell r="ER148">
            <v>-92877333.333333328</v>
          </cell>
          <cell r="ES148">
            <v>290823666.66666645</v>
          </cell>
          <cell r="ET148">
            <v>0.12650862012715364</v>
          </cell>
          <cell r="EU148">
            <v>0.14483098865333902</v>
          </cell>
          <cell r="EV148">
            <v>17529000</v>
          </cell>
          <cell r="EW148">
            <v>470808166.66666669</v>
          </cell>
          <cell r="EX148">
            <v>185115333.33333334</v>
          </cell>
        </row>
        <row r="149">
          <cell r="B149" t="str">
            <v>E&amp;R ENGINEERING CORPORATION</v>
          </cell>
          <cell r="C149" t="str">
            <v>exclude</v>
          </cell>
          <cell r="D149" t="str">
            <v>Lev SDA/SDP</v>
          </cell>
          <cell r="H149" t="str">
            <v/>
          </cell>
          <cell r="I149" t="str">
            <v>ok，sda/sdp</v>
          </cell>
          <cell r="J149" t="str">
            <v>exclude</v>
          </cell>
          <cell r="K149" t="str">
            <v>ok, sda/sdp</v>
          </cell>
          <cell r="M149" t="str">
            <v>E&amp;R ENGINEERING CORPORATION</v>
          </cell>
          <cell r="N149" t="str">
            <v>This company, based in Taiwan, designs and manufactures machines and packing materials for semiconductors, SMT, IC substrate, LED and passive components. It was incorporated in 1994 and has its registered office located in Kaohsiung City.The company's machines consist of automation equipment, UV lasers, dispensers, printers and plasma chambers. It also offers carrier tape and plastic reels. The company is active in China, Hong Kong, Macao and Southeast Asia.</v>
          </cell>
          <cell r="O149" t="str">
            <v>Manufacturing</v>
          </cell>
          <cell r="P149" t="str">
            <v>www.enr.com.tw</v>
          </cell>
          <cell r="R149" t="str">
            <v>Taiwan, China</v>
          </cell>
          <cell r="S149" t="str">
            <v>8027</v>
          </cell>
          <cell r="T149" t="str">
            <v>A+</v>
          </cell>
          <cell r="U149" t="str">
            <v>3699</v>
          </cell>
          <cell r="V149" t="str">
            <v>Designs and manufactures machines and packing materials for semiconductors, SMT, IC substrate, LED and passive components</v>
          </cell>
          <cell r="W149" t="str">
            <v>The Company is principally engaged in the manufacture and sale of packaging and testing equipment for semiconductors and electronics. The Company's products consist of laser markers, plasma cleaning machines, dispensers, molding cutting equipment, embossed carrier tapes, flexible printed circuit (FPC) equipment and related components, as well as automation equipment, among others. The Company's products are mainly applied in semiconductor industry.</v>
          </cell>
          <cell r="Z149" t="str">
            <v>TW22101002</v>
          </cell>
          <cell r="AA149">
            <v>3232049000</v>
          </cell>
          <cell r="AB149">
            <v>2553231000</v>
          </cell>
          <cell r="AC149">
            <v>2042385000</v>
          </cell>
          <cell r="AD149">
            <v>1493680000</v>
          </cell>
          <cell r="AE149">
            <v>3227291000</v>
          </cell>
          <cell r="AF149">
            <v>2551773000</v>
          </cell>
          <cell r="AG149">
            <v>2048972000</v>
          </cell>
          <cell r="AH149">
            <v>1473945000</v>
          </cell>
          <cell r="AI149">
            <v>-4293000</v>
          </cell>
          <cell r="AJ149">
            <v>-6991000</v>
          </cell>
          <cell r="AK149">
            <v>-8405000</v>
          </cell>
          <cell r="AL149">
            <v>-5001000</v>
          </cell>
          <cell r="AM149">
            <v>3222998000</v>
          </cell>
          <cell r="AN149">
            <v>2544782000</v>
          </cell>
          <cell r="AO149">
            <v>2040567000</v>
          </cell>
          <cell r="AP149">
            <v>1468944000</v>
          </cell>
          <cell r="AQ149">
            <v>9051000</v>
          </cell>
          <cell r="AR149">
            <v>8449000</v>
          </cell>
          <cell r="AS149">
            <v>1818000</v>
          </cell>
          <cell r="AT149">
            <v>24736000</v>
          </cell>
          <cell r="AU149">
            <v>-1975268000</v>
          </cell>
          <cell r="AV149">
            <v>-1572620000</v>
          </cell>
          <cell r="AW149">
            <v>-1276548000</v>
          </cell>
          <cell r="AX149">
            <v>-1016936000</v>
          </cell>
          <cell r="AY149">
            <v>-208505000</v>
          </cell>
          <cell r="AZ149">
            <v>-159650000</v>
          </cell>
          <cell r="BA149">
            <v>-151771000</v>
          </cell>
          <cell r="BB149">
            <v>-139798000</v>
          </cell>
          <cell r="BC149">
            <v>-504120000</v>
          </cell>
          <cell r="BD149">
            <v>-388033000</v>
          </cell>
          <cell r="BE149">
            <v>-315063000</v>
          </cell>
          <cell r="BF149">
            <v>-317236000</v>
          </cell>
          <cell r="BG149">
            <v>544156000</v>
          </cell>
          <cell r="BH149">
            <v>432928000</v>
          </cell>
          <cell r="BI149">
            <v>299003000</v>
          </cell>
          <cell r="BJ149">
            <v>19710000</v>
          </cell>
          <cell r="BK149">
            <v>-123670000</v>
          </cell>
          <cell r="BL149">
            <v>-117640000</v>
          </cell>
          <cell r="BM149">
            <v>-107470000</v>
          </cell>
          <cell r="BN149">
            <v>-103158000</v>
          </cell>
          <cell r="BO149">
            <v>-114716000</v>
          </cell>
          <cell r="BP149">
            <v>-108449000</v>
          </cell>
          <cell r="BQ149">
            <v>-99752000</v>
          </cell>
          <cell r="BR149">
            <v>-98570000</v>
          </cell>
          <cell r="BS149">
            <v>-8954000</v>
          </cell>
          <cell r="BT149">
            <v>-9191000</v>
          </cell>
          <cell r="BU149">
            <v>-7718000</v>
          </cell>
          <cell r="BV149">
            <v>-4588000</v>
          </cell>
          <cell r="BW149">
            <v>390789000</v>
          </cell>
          <cell r="BX149">
            <v>244263000</v>
          </cell>
          <cell r="BY149">
            <v>161266000</v>
          </cell>
          <cell r="BZ149">
            <v>-80860000</v>
          </cell>
          <cell r="CA149">
            <v>3858718000</v>
          </cell>
          <cell r="CB149">
            <v>2961781000</v>
          </cell>
          <cell r="CC149">
            <v>1849519000</v>
          </cell>
          <cell r="CD149">
            <v>1464058000</v>
          </cell>
          <cell r="CE149">
            <v>1198804000</v>
          </cell>
          <cell r="CF149">
            <v>1164409000</v>
          </cell>
          <cell r="CG149">
            <v>686397000</v>
          </cell>
          <cell r="CH149">
            <v>588196000</v>
          </cell>
          <cell r="CI149">
            <v>751950000</v>
          </cell>
          <cell r="CJ149">
            <v>730235000</v>
          </cell>
          <cell r="CK149">
            <v>551099000</v>
          </cell>
          <cell r="CL149">
            <v>398313000</v>
          </cell>
          <cell r="CM149">
            <v>32096000</v>
          </cell>
          <cell r="CN149">
            <v>31658000</v>
          </cell>
          <cell r="CO149">
            <v>29571000</v>
          </cell>
          <cell r="CP149">
            <v>41055000</v>
          </cell>
          <cell r="CQ149">
            <v>1785623000</v>
          </cell>
          <cell r="CR149">
            <v>992833000</v>
          </cell>
          <cell r="CS149">
            <v>557899000</v>
          </cell>
          <cell r="CT149">
            <v>390634000</v>
          </cell>
          <cell r="CU149">
            <v>720795000</v>
          </cell>
          <cell r="CV149">
            <v>327894000</v>
          </cell>
          <cell r="CW149">
            <v>386667000</v>
          </cell>
          <cell r="CX149">
            <v>92211000</v>
          </cell>
          <cell r="CY149">
            <v>159768000</v>
          </cell>
          <cell r="CZ149">
            <v>17342000</v>
          </cell>
          <cell r="DA149">
            <v>8468000</v>
          </cell>
          <cell r="DB149">
            <v>76211000</v>
          </cell>
          <cell r="DC149">
            <v>4738590000</v>
          </cell>
          <cell r="DD149">
            <v>3624352000</v>
          </cell>
          <cell r="DE149">
            <v>2523085000</v>
          </cell>
          <cell r="DF149">
            <v>2188803000</v>
          </cell>
          <cell r="DH149">
            <v>3222998000</v>
          </cell>
          <cell r="DI149">
            <v>-1975268000</v>
          </cell>
          <cell r="DJ149">
            <v>-712625000</v>
          </cell>
          <cell r="DK149">
            <v>-123670000</v>
          </cell>
          <cell r="DL149">
            <v>411435000</v>
          </cell>
          <cell r="DM149">
            <v>0.12765598985789009</v>
          </cell>
          <cell r="DN149">
            <v>0.14633675290221132</v>
          </cell>
          <cell r="DO149">
            <v>-208505000</v>
          </cell>
          <cell r="DP149">
            <v>1181606500</v>
          </cell>
          <cell r="DQ149">
            <v>88555000</v>
          </cell>
          <cell r="DS149">
            <v>2544782000</v>
          </cell>
          <cell r="DT149">
            <v>-1572620000</v>
          </cell>
          <cell r="DU149">
            <v>-547683000</v>
          </cell>
          <cell r="DV149">
            <v>-117640000</v>
          </cell>
          <cell r="DW149">
            <v>306839000</v>
          </cell>
          <cell r="DX149">
            <v>0.12057575069298666</v>
          </cell>
          <cell r="DY149">
            <v>0.13710760282992016</v>
          </cell>
          <cell r="DZ149">
            <v>-159650000</v>
          </cell>
          <cell r="EA149">
            <v>925403000</v>
          </cell>
          <cell r="EB149">
            <v>12905000</v>
          </cell>
          <cell r="ED149">
            <v>2040567000</v>
          </cell>
          <cell r="EE149">
            <v>-1276548000</v>
          </cell>
          <cell r="EF149">
            <v>-466834000</v>
          </cell>
          <cell r="EG149">
            <v>-107470000</v>
          </cell>
          <cell r="EH149">
            <v>189715000</v>
          </cell>
          <cell r="EI149">
            <v>9.2971708353609558E-2</v>
          </cell>
          <cell r="EJ149">
            <v>0.10250144257887718</v>
          </cell>
          <cell r="EK149">
            <v>-151771000</v>
          </cell>
          <cell r="EL149">
            <v>637296500</v>
          </cell>
          <cell r="EM149">
            <v>42339500</v>
          </cell>
          <cell r="EO149">
            <v>2602782333.3333335</v>
          </cell>
          <cell r="EP149">
            <v>-1608145333.3333333</v>
          </cell>
          <cell r="EQ149">
            <v>-575714000</v>
          </cell>
          <cell r="ER149">
            <v>-116260000</v>
          </cell>
          <cell r="ES149">
            <v>302663000.00000024</v>
          </cell>
          <cell r="ET149">
            <v>0.11628440693017365</v>
          </cell>
          <cell r="EU149">
            <v>0.13158578149133723</v>
          </cell>
          <cell r="EV149">
            <v>173308666.66666666</v>
          </cell>
          <cell r="EW149">
            <v>914768666.66666663</v>
          </cell>
          <cell r="EX149">
            <v>47933166.666666664</v>
          </cell>
        </row>
        <row r="150">
          <cell r="B150" t="str">
            <v>THERMALTAKE TECHNOLOGY CO., LTD.</v>
          </cell>
          <cell r="C150" t="str">
            <v>exclude</v>
          </cell>
          <cell r="D150" t="str">
            <v>Lev SDA/SDP</v>
          </cell>
          <cell r="H150" t="str">
            <v/>
          </cell>
          <cell r="I150" t="str">
            <v>ok，sda/sdp</v>
          </cell>
          <cell r="J150" t="str">
            <v>exclude</v>
          </cell>
          <cell r="K150" t="str">
            <v>ok, sda/sdp</v>
          </cell>
          <cell r="M150" t="str">
            <v>THERMALTAKE TECHNOLOGY CO., LTD.</v>
          </cell>
          <cell r="N150" t="str">
            <v>This company is engaged in the manufacture and sale of electrical machinery equipment and supplies, and computer peripherals. It was founded in 1999. The company operates from its headquarters in Taipei, Taiwan. It also has offices in the United States, China, Europe, Germany, Japan and Mexico.With years of thermal experience and industry leadership, the company sets its goal on reforming total thermal management in server segment by formulating the perfect mixture of versatility, efficiency and thermal management with each respective server product category: Rackmount Chassis, Server Fixed &amp; Redundant Power Supply and Server CPU Cooling Management Solutions.The company's products include: full tower chassis; mid tower chassis; liquid cooling chassis; power supply testers; laptop powers; CPU coolers; liquid cooling; hard drive coolers; docking stations; storage accessories; cables; case mods; USB accessories, fans; and many others.</v>
          </cell>
          <cell r="O150" t="str">
            <v>Manufacturing</v>
          </cell>
          <cell r="P150" t="str">
            <v>www.thermaltake.com</v>
          </cell>
          <cell r="R150" t="str">
            <v>Taiwan, China</v>
          </cell>
          <cell r="S150" t="str">
            <v>3540</v>
          </cell>
          <cell r="T150" t="str">
            <v>A+</v>
          </cell>
          <cell r="U150" t="str">
            <v>3699</v>
          </cell>
          <cell r="V150" t="str">
            <v>Engaged in the manufacture and sale of electrical machinery equipment and supplies and computer peripherals</v>
          </cell>
          <cell r="W150" t="str">
            <v>The Company is principally engaged in the manufacture and sales of computer components. The Company's products mainly include radiators, computer cases, power supplies and electronic sports products. The Company is also engaged in the manufacture and sales of computer and mobile phone peripherals, including stands, leather cases, headsets, power banks and household video and audio products, among others. Its main products are applied in the manufacture of desktops, notebook computers and servers.</v>
          </cell>
          <cell r="Z150" t="str">
            <v>TW70669172</v>
          </cell>
          <cell r="AA150">
            <v>3192007000</v>
          </cell>
          <cell r="AB150">
            <v>4242690000</v>
          </cell>
          <cell r="AC150">
            <v>5253524000</v>
          </cell>
          <cell r="AD150">
            <v>4033315000</v>
          </cell>
          <cell r="AE150">
            <v>3399353000</v>
          </cell>
          <cell r="AF150">
            <v>4453512000</v>
          </cell>
          <cell r="AG150">
            <v>5253032000</v>
          </cell>
          <cell r="AH150">
            <v>4227520000</v>
          </cell>
          <cell r="AI150">
            <v>-208227000</v>
          </cell>
          <cell r="AJ150">
            <v>-210822000</v>
          </cell>
          <cell r="AK150">
            <v>0</v>
          </cell>
          <cell r="AL150">
            <v>-194205000</v>
          </cell>
          <cell r="AM150">
            <v>3191126000</v>
          </cell>
          <cell r="AN150">
            <v>4242690000</v>
          </cell>
          <cell r="AO150">
            <v>5253032000</v>
          </cell>
          <cell r="AP150">
            <v>4033315000</v>
          </cell>
          <cell r="AQ150">
            <v>881000</v>
          </cell>
          <cell r="AR150">
            <v>0</v>
          </cell>
          <cell r="AS150">
            <v>492000</v>
          </cell>
          <cell r="AT150" t="str">
            <v>n.a.</v>
          </cell>
          <cell r="AU150">
            <v>-2053773000</v>
          </cell>
          <cell r="AV150">
            <v>-2647670000</v>
          </cell>
          <cell r="AW150">
            <v>-3171878000</v>
          </cell>
          <cell r="AX150">
            <v>-2687773000</v>
          </cell>
          <cell r="AY150">
            <v>-121147000</v>
          </cell>
          <cell r="AZ150">
            <v>-127924000</v>
          </cell>
          <cell r="BA150">
            <v>-141017000</v>
          </cell>
          <cell r="BB150">
            <v>-114904000</v>
          </cell>
          <cell r="BC150">
            <v>-923417000</v>
          </cell>
          <cell r="BD150">
            <v>-986114000</v>
          </cell>
          <cell r="BE150">
            <v>-1181483000</v>
          </cell>
          <cell r="BF150">
            <v>-999263000</v>
          </cell>
          <cell r="BG150">
            <v>93670000</v>
          </cell>
          <cell r="BH150">
            <v>480982000</v>
          </cell>
          <cell r="BI150">
            <v>759146000</v>
          </cell>
          <cell r="BJ150">
            <v>231375000</v>
          </cell>
          <cell r="BK150">
            <v>-164653000</v>
          </cell>
          <cell r="BL150">
            <v>-146603000</v>
          </cell>
          <cell r="BM150">
            <v>-131234000</v>
          </cell>
          <cell r="BN150">
            <v>-128438000</v>
          </cell>
          <cell r="BO150">
            <v>-148274000</v>
          </cell>
          <cell r="BP150">
            <v>-130181000</v>
          </cell>
          <cell r="BQ150">
            <v>-118519000</v>
          </cell>
          <cell r="BR150">
            <v>-115846000</v>
          </cell>
          <cell r="BS150">
            <v>-16379000</v>
          </cell>
          <cell r="BT150">
            <v>-16422000</v>
          </cell>
          <cell r="BU150">
            <v>-12715000</v>
          </cell>
          <cell r="BV150">
            <v>-12592000</v>
          </cell>
          <cell r="BW150">
            <v>30720000</v>
          </cell>
          <cell r="BX150">
            <v>217180000</v>
          </cell>
          <cell r="BY150">
            <v>456954000</v>
          </cell>
          <cell r="BZ150">
            <v>87074000</v>
          </cell>
          <cell r="CA150">
            <v>3771520000</v>
          </cell>
          <cell r="CB150">
            <v>3589271000</v>
          </cell>
          <cell r="CC150">
            <v>3959314000</v>
          </cell>
          <cell r="CD150">
            <v>2955485000</v>
          </cell>
          <cell r="CE150">
            <v>1329387000</v>
          </cell>
          <cell r="CF150">
            <v>1616930000</v>
          </cell>
          <cell r="CG150">
            <v>1439378000</v>
          </cell>
          <cell r="CH150">
            <v>1151544000</v>
          </cell>
          <cell r="CI150">
            <v>1120318000</v>
          </cell>
          <cell r="CJ150">
            <v>1019699000</v>
          </cell>
          <cell r="CK150">
            <v>1070807000</v>
          </cell>
          <cell r="CL150">
            <v>985273000</v>
          </cell>
          <cell r="CM150">
            <v>184613000</v>
          </cell>
          <cell r="CN150">
            <v>125448000</v>
          </cell>
          <cell r="CO150">
            <v>139563000</v>
          </cell>
          <cell r="CP150">
            <v>147062000</v>
          </cell>
          <cell r="CQ150">
            <v>1137202000</v>
          </cell>
          <cell r="CR150">
            <v>827194000</v>
          </cell>
          <cell r="CS150">
            <v>1309566000</v>
          </cell>
          <cell r="CT150">
            <v>671606000</v>
          </cell>
          <cell r="CU150" t="str">
            <v>n.a.</v>
          </cell>
          <cell r="CV150" t="str">
            <v>n.a.</v>
          </cell>
          <cell r="CW150" t="str">
            <v>n.a.</v>
          </cell>
          <cell r="CX150">
            <v>0</v>
          </cell>
          <cell r="CY150">
            <v>95082000</v>
          </cell>
          <cell r="CZ150">
            <v>86016000</v>
          </cell>
          <cell r="DA150">
            <v>85438000</v>
          </cell>
          <cell r="DB150">
            <v>79341000</v>
          </cell>
          <cell r="DC150">
            <v>4305881000</v>
          </cell>
          <cell r="DD150">
            <v>4152666000</v>
          </cell>
          <cell r="DE150">
            <v>4537355000</v>
          </cell>
          <cell r="DF150">
            <v>3507508000</v>
          </cell>
          <cell r="DH150">
            <v>3191126000</v>
          </cell>
          <cell r="DI150">
            <v>-2053773000</v>
          </cell>
          <cell r="DJ150">
            <v>-1044564000</v>
          </cell>
          <cell r="DK150">
            <v>-164653000</v>
          </cell>
          <cell r="DL150">
            <v>-71864000</v>
          </cell>
          <cell r="DM150">
            <v>-2.251995063811332E-2</v>
          </cell>
          <cell r="DN150">
            <v>-2.2023971878553105E-2</v>
          </cell>
          <cell r="DO150">
            <v>-121147000</v>
          </cell>
          <cell r="DP150">
            <v>1473158500</v>
          </cell>
          <cell r="DQ150">
            <v>90549000</v>
          </cell>
          <cell r="DS150">
            <v>4242690000</v>
          </cell>
          <cell r="DT150">
            <v>-2647670000</v>
          </cell>
          <cell r="DU150">
            <v>-1114038000</v>
          </cell>
          <cell r="DV150">
            <v>-146603000</v>
          </cell>
          <cell r="DW150">
            <v>334379000</v>
          </cell>
          <cell r="DX150">
            <v>7.8812970073231847E-2</v>
          </cell>
          <cell r="DY150">
            <v>8.5555883347051956E-2</v>
          </cell>
          <cell r="DZ150">
            <v>-127924000</v>
          </cell>
          <cell r="EA150">
            <v>1528154000</v>
          </cell>
          <cell r="EB150">
            <v>85727000</v>
          </cell>
          <cell r="ED150">
            <v>5253032000</v>
          </cell>
          <cell r="EE150">
            <v>-3171878000</v>
          </cell>
          <cell r="EF150">
            <v>-1322500000</v>
          </cell>
          <cell r="EG150">
            <v>-131234000</v>
          </cell>
          <cell r="EH150">
            <v>627420000</v>
          </cell>
          <cell r="EI150">
            <v>0.11943959222026442</v>
          </cell>
          <cell r="EJ150">
            <v>0.1356404298501474</v>
          </cell>
          <cell r="EK150">
            <v>-141017000</v>
          </cell>
          <cell r="EL150">
            <v>1295461000</v>
          </cell>
          <cell r="EM150">
            <v>82389500</v>
          </cell>
          <cell r="EO150">
            <v>4228949333.3333335</v>
          </cell>
          <cell r="EP150">
            <v>-2624440333.3333335</v>
          </cell>
          <cell r="EQ150">
            <v>-1160367333.3333333</v>
          </cell>
          <cell r="ER150">
            <v>-147496666.66666666</v>
          </cell>
          <cell r="ES150">
            <v>296645000.00000012</v>
          </cell>
          <cell r="ET150">
            <v>7.0146264856329979E-2</v>
          </cell>
          <cell r="EU150">
            <v>7.5437955675353399E-2</v>
          </cell>
          <cell r="EV150">
            <v>130029333.33333333</v>
          </cell>
          <cell r="EW150">
            <v>1432257833.3333333</v>
          </cell>
          <cell r="EX150">
            <v>86221833.333333328</v>
          </cell>
        </row>
        <row r="151">
          <cell r="B151" t="str">
            <v>GLORIA TECHNOLOGY LLC</v>
          </cell>
          <cell r="C151" t="str">
            <v>exclude</v>
          </cell>
          <cell r="D151" t="str">
            <v>Lev SDA/SDP</v>
          </cell>
          <cell r="H151" t="str">
            <v/>
          </cell>
          <cell r="I151" t="str">
            <v>ok，sda/sdp</v>
          </cell>
          <cell r="J151" t="str">
            <v>exclude</v>
          </cell>
          <cell r="K151" t="str">
            <v>ok, sda/sdp</v>
          </cell>
          <cell r="M151" t="str">
            <v>GLORIA TECHNOLOGY LLC</v>
          </cell>
          <cell r="N151" t="str">
            <v>This company is engaged in manufacturing electronic equipment and components. It has its registered head office located in Xuzhou, China. The companyIt was founded in 1988.The company's business operation specialises in producing electrical equipment and products that comprises of lighting electronics, multimedia and transformers. It produces transformers, inductors, LED's, lighting systems, electronic ballasts, LED drivers, PCB's, radio tuners, and street lights.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51" t="str">
            <v>Manufacturing</v>
          </cell>
          <cell r="P151" t="str">
            <v>www.gloriatechnology.com</v>
          </cell>
          <cell r="R151" t="str">
            <v>China</v>
          </cell>
          <cell r="S151" t="str">
            <v>831641</v>
          </cell>
          <cell r="T151" t="str">
            <v>B+</v>
          </cell>
          <cell r="U151" t="str">
            <v>3699</v>
          </cell>
          <cell r="V151" t="str">
            <v>Engaged in manufacturing electronic equipment and components</v>
          </cell>
          <cell r="W151" t="str">
            <v>The Company is mainly engaged in intelligent LED lighting technology and electronic transformer technology, production and sales of intelligent lighting control system of LED lighting products and electronic transformer products, and according to customer requirements to provide lighting engineering contracting services and circuit board component OEM business.</v>
          </cell>
          <cell r="Z151" t="str">
            <v>CN42817PC</v>
          </cell>
          <cell r="AA151">
            <v>723716000</v>
          </cell>
          <cell r="AB151">
            <v>506039000</v>
          </cell>
          <cell r="AC151">
            <v>375873000</v>
          </cell>
          <cell r="AD151">
            <v>354026000</v>
          </cell>
          <cell r="AE151">
            <v>712622000</v>
          </cell>
          <cell r="AF151">
            <v>488186000</v>
          </cell>
          <cell r="AG151">
            <v>361920000</v>
          </cell>
          <cell r="AH151">
            <v>357690000</v>
          </cell>
          <cell r="AI151">
            <v>-2619000</v>
          </cell>
          <cell r="AJ151">
            <v>-1269000</v>
          </cell>
          <cell r="AK151">
            <v>-2022000</v>
          </cell>
          <cell r="AL151">
            <v>-13267000</v>
          </cell>
          <cell r="AM151">
            <v>710003000</v>
          </cell>
          <cell r="AN151">
            <v>486917000</v>
          </cell>
          <cell r="AO151">
            <v>359898000</v>
          </cell>
          <cell r="AP151">
            <v>344423000</v>
          </cell>
          <cell r="AQ151">
            <v>13713000</v>
          </cell>
          <cell r="AR151">
            <v>19122000</v>
          </cell>
          <cell r="AS151">
            <v>15975000</v>
          </cell>
          <cell r="AT151">
            <v>9603000</v>
          </cell>
          <cell r="AU151">
            <v>-522688000</v>
          </cell>
          <cell r="AV151">
            <v>-369669000</v>
          </cell>
          <cell r="AW151">
            <v>-260474000</v>
          </cell>
          <cell r="AX151">
            <v>-234182000</v>
          </cell>
          <cell r="AY151" t="str">
            <v>n.a.</v>
          </cell>
          <cell r="AZ151" t="str">
            <v>n.a.</v>
          </cell>
          <cell r="BA151" t="str">
            <v>n.a.</v>
          </cell>
          <cell r="BB151" t="str">
            <v>n.a.</v>
          </cell>
          <cell r="BC151">
            <v>-95637000</v>
          </cell>
          <cell r="BD151">
            <v>-71900000</v>
          </cell>
          <cell r="BE151">
            <v>-59133000</v>
          </cell>
          <cell r="BF151">
            <v>-63185000</v>
          </cell>
          <cell r="BG151">
            <v>105391000</v>
          </cell>
          <cell r="BH151">
            <v>64470000</v>
          </cell>
          <cell r="BI151">
            <v>56266000</v>
          </cell>
          <cell r="BJ151">
            <v>56659000</v>
          </cell>
          <cell r="BK151">
            <v>-16531000</v>
          </cell>
          <cell r="BL151">
            <v>-6643000</v>
          </cell>
          <cell r="BM151">
            <v>-5853000</v>
          </cell>
          <cell r="BN151">
            <v>-6302000</v>
          </cell>
          <cell r="BO151">
            <v>-16086000</v>
          </cell>
          <cell r="BP151">
            <v>-6483000</v>
          </cell>
          <cell r="BQ151">
            <v>-5613000</v>
          </cell>
          <cell r="BR151">
            <v>-6208000</v>
          </cell>
          <cell r="BS151">
            <v>-445000</v>
          </cell>
          <cell r="BT151">
            <v>-160000</v>
          </cell>
          <cell r="BU151">
            <v>-240000</v>
          </cell>
          <cell r="BV151">
            <v>-94000</v>
          </cell>
          <cell r="BW151">
            <v>63219000</v>
          </cell>
          <cell r="BX151">
            <v>36439000</v>
          </cell>
          <cell r="BY151">
            <v>31427000</v>
          </cell>
          <cell r="BZ151">
            <v>32243000</v>
          </cell>
          <cell r="CA151">
            <v>645916000</v>
          </cell>
          <cell r="CB151">
            <v>455589000</v>
          </cell>
          <cell r="CC151">
            <v>323965000</v>
          </cell>
          <cell r="CD151">
            <v>280435000</v>
          </cell>
          <cell r="CE151">
            <v>158851000</v>
          </cell>
          <cell r="CF151">
            <v>156753000</v>
          </cell>
          <cell r="CG151">
            <v>98760000</v>
          </cell>
          <cell r="CH151">
            <v>82894000</v>
          </cell>
          <cell r="CI151">
            <v>198003000</v>
          </cell>
          <cell r="CJ151">
            <v>153651000</v>
          </cell>
          <cell r="CK151">
            <v>85566000</v>
          </cell>
          <cell r="CL151">
            <v>93185000</v>
          </cell>
          <cell r="CM151">
            <v>144112000</v>
          </cell>
          <cell r="CN151">
            <v>88932000</v>
          </cell>
          <cell r="CO151">
            <v>45023000</v>
          </cell>
          <cell r="CP151">
            <v>29905000</v>
          </cell>
          <cell r="CQ151">
            <v>142281000</v>
          </cell>
          <cell r="CR151">
            <v>52175000</v>
          </cell>
          <cell r="CS151">
            <v>86613000</v>
          </cell>
          <cell r="CT151">
            <v>67408000</v>
          </cell>
          <cell r="CU151">
            <v>13122000</v>
          </cell>
          <cell r="CV151">
            <v>3306000</v>
          </cell>
          <cell r="CW151" t="str">
            <v>n.a.</v>
          </cell>
          <cell r="CX151">
            <v>8373000</v>
          </cell>
          <cell r="CY151">
            <v>19843000</v>
          </cell>
          <cell r="CZ151">
            <v>8375000</v>
          </cell>
          <cell r="DA151">
            <v>5723000</v>
          </cell>
          <cell r="DB151">
            <v>1247000</v>
          </cell>
          <cell r="DC151">
            <v>725805000</v>
          </cell>
          <cell r="DD151">
            <v>526927000</v>
          </cell>
          <cell r="DE151">
            <v>364404000</v>
          </cell>
          <cell r="DF151">
            <v>318736000</v>
          </cell>
          <cell r="DH151">
            <v>710003000</v>
          </cell>
          <cell r="DI151">
            <v>-522688000</v>
          </cell>
          <cell r="DJ151">
            <v>-95637000</v>
          </cell>
          <cell r="DK151">
            <v>-16531000</v>
          </cell>
          <cell r="DL151">
            <v>75147000</v>
          </cell>
          <cell r="DM151">
            <v>0.10584039785747384</v>
          </cell>
          <cell r="DN151">
            <v>0.11836857492092695</v>
          </cell>
          <cell r="DO151" t="str">
            <v>n.a.</v>
          </cell>
          <cell r="DP151">
            <v>157802000</v>
          </cell>
          <cell r="DQ151">
            <v>14109000</v>
          </cell>
          <cell r="DS151">
            <v>486917000</v>
          </cell>
          <cell r="DT151">
            <v>-369669000</v>
          </cell>
          <cell r="DU151">
            <v>-71900000</v>
          </cell>
          <cell r="DV151">
            <v>-6643000</v>
          </cell>
          <cell r="DW151">
            <v>38705000</v>
          </cell>
          <cell r="DX151">
            <v>7.9489933602646862E-2</v>
          </cell>
          <cell r="DY151">
            <v>8.6354225232702378E-2</v>
          </cell>
          <cell r="DZ151" t="str">
            <v>n.a.</v>
          </cell>
          <cell r="EA151">
            <v>127756500</v>
          </cell>
          <cell r="EB151">
            <v>7049000</v>
          </cell>
          <cell r="ED151">
            <v>359898000</v>
          </cell>
          <cell r="EE151">
            <v>-260474000</v>
          </cell>
          <cell r="EF151">
            <v>-59133000</v>
          </cell>
          <cell r="EG151">
            <v>-5853000</v>
          </cell>
          <cell r="EH151">
            <v>34438000</v>
          </cell>
          <cell r="EI151">
            <v>9.5688222774230475E-2</v>
          </cell>
          <cell r="EJ151">
            <v>0.10581331039144595</v>
          </cell>
          <cell r="EK151" t="str">
            <v>n.a.</v>
          </cell>
          <cell r="EL151">
            <v>90827000</v>
          </cell>
          <cell r="EM151">
            <v>3485000</v>
          </cell>
          <cell r="EO151">
            <v>518939333.33333331</v>
          </cell>
          <cell r="EP151">
            <v>-384277000</v>
          </cell>
          <cell r="EQ151">
            <v>-75556666.666666672</v>
          </cell>
          <cell r="ER151">
            <v>-9675666.666666666</v>
          </cell>
          <cell r="ES151">
            <v>49429999.999999978</v>
          </cell>
          <cell r="ET151">
            <v>9.525198192723873E-2</v>
          </cell>
          <cell r="EU151">
            <v>0.10528012222689213</v>
          </cell>
          <cell r="EV151" t="e">
            <v>#VALUE!</v>
          </cell>
          <cell r="EW151">
            <v>125461833.33333333</v>
          </cell>
          <cell r="EX151">
            <v>8214333.333333333</v>
          </cell>
        </row>
        <row r="152">
          <cell r="B152" t="str">
            <v>ABLEREX ELECTRONICS COMPANY LIMITED</v>
          </cell>
          <cell r="C152" t="str">
            <v>exclude</v>
          </cell>
          <cell r="D152" t="str">
            <v>Lev SDA/SDP</v>
          </cell>
          <cell r="H152" t="str">
            <v/>
          </cell>
          <cell r="I152" t="str">
            <v>ok，sda/sdp</v>
          </cell>
          <cell r="J152" t="str">
            <v>exclude</v>
          </cell>
          <cell r="K152" t="str">
            <v>ok, sda/sdp</v>
          </cell>
          <cell r="M152" t="str">
            <v>ABLEREX ELECTRONICS COMPANY LIMITED</v>
          </cell>
          <cell r="N152" t="str">
            <v>The company is engaged in the production and wholesale distribution of uninterruptible power supplies (UPS) and power quality devices (PQD) to maintain power consistency and continuity for power electronic products. It was incorporated in 1998. The registered business office of the company is located in Hsien City, Taiwan.The company offers a wide range of products including: on-line UPS, line-interactive UPS, and accessories, such as communication flexibility, charger series, rail kit, external bypass switch box series, and Emily monitoring software; active power filters; photovoltaic devices; and battery monitoring systems.The company is active and operational in Taiwan.It serves industrial application, telecommunications infrastructure, data centers, corporate IT, facility managers, and home office users.</v>
          </cell>
          <cell r="O152" t="str">
            <v>Manufacturing; Wholesale</v>
          </cell>
          <cell r="P152" t="str">
            <v>www.ablerex.com.tw</v>
          </cell>
          <cell r="R152" t="str">
            <v>Taiwan, China</v>
          </cell>
          <cell r="S152" t="str">
            <v>3628</v>
          </cell>
          <cell r="T152" t="str">
            <v>B+</v>
          </cell>
          <cell r="U152" t="str">
            <v>3699</v>
          </cell>
          <cell r="V152" t="str">
            <v>Engaged in the production and wholesale distribution of uninterruptible power supplies (UPS) and power quality devices (PQD) to maintain power consistency and continuity for power electronic products</v>
          </cell>
          <cell r="W152" t="str">
            <v>The Company principally engaged in the manufacture and distribution of power supplies and relevant products. The Company provides uninterruptible power supply (UPS) devices, active power filters (APFs), as well as photovoltaic (PV) inverters and others. The Company also involves in the provision of original innovative management (OIM)/original equipment manufacturer (OEM)/ original designed manufacturer (ODM) services, as well as the maintenance and technical services of its products. The Company distributes its products in Taiwan, Japan, Turkey, Italy, America, Germany, Singapore and others.</v>
          </cell>
          <cell r="Z152" t="str">
            <v>TW16444732</v>
          </cell>
          <cell r="AA152">
            <v>3067343000</v>
          </cell>
          <cell r="AB152">
            <v>2996879000</v>
          </cell>
          <cell r="AC152">
            <v>2379764000</v>
          </cell>
          <cell r="AD152">
            <v>2474712000</v>
          </cell>
          <cell r="AE152">
            <v>3057767000</v>
          </cell>
          <cell r="AF152">
            <v>2984677000</v>
          </cell>
          <cell r="AG152">
            <v>2361923000</v>
          </cell>
          <cell r="AH152">
            <v>2462390000</v>
          </cell>
          <cell r="AI152" t="str">
            <v>n.a.</v>
          </cell>
          <cell r="AJ152" t="str">
            <v>n.a.</v>
          </cell>
          <cell r="AK152" t="str">
            <v>n.a.</v>
          </cell>
          <cell r="AL152" t="str">
            <v>n.a.</v>
          </cell>
          <cell r="AM152">
            <v>3057767000</v>
          </cell>
          <cell r="AN152">
            <v>2984677000</v>
          </cell>
          <cell r="AO152">
            <v>2361923000</v>
          </cell>
          <cell r="AP152">
            <v>2462390000</v>
          </cell>
          <cell r="AQ152">
            <v>9576000</v>
          </cell>
          <cell r="AR152">
            <v>12202000</v>
          </cell>
          <cell r="AS152">
            <v>17841000</v>
          </cell>
          <cell r="AT152">
            <v>12322000</v>
          </cell>
          <cell r="AU152">
            <v>-2261817000</v>
          </cell>
          <cell r="AV152">
            <v>-2280336000</v>
          </cell>
          <cell r="AW152">
            <v>-1709557000</v>
          </cell>
          <cell r="AX152">
            <v>-1806948000</v>
          </cell>
          <cell r="AY152">
            <v>-165063000</v>
          </cell>
          <cell r="AZ152">
            <v>-157541000</v>
          </cell>
          <cell r="BA152">
            <v>-147421000</v>
          </cell>
          <cell r="BB152">
            <v>-142655000</v>
          </cell>
          <cell r="BC152">
            <v>-435538000</v>
          </cell>
          <cell r="BD152">
            <v>-398793000</v>
          </cell>
          <cell r="BE152">
            <v>-375489000</v>
          </cell>
          <cell r="BF152">
            <v>-407447000</v>
          </cell>
          <cell r="BG152">
            <v>204925000</v>
          </cell>
          <cell r="BH152">
            <v>160209000</v>
          </cell>
          <cell r="BI152">
            <v>147297000</v>
          </cell>
          <cell r="BJ152">
            <v>117662000</v>
          </cell>
          <cell r="BK152">
            <v>-72074000</v>
          </cell>
          <cell r="BL152">
            <v>-70345000</v>
          </cell>
          <cell r="BM152">
            <v>-75544000</v>
          </cell>
          <cell r="BN152">
            <v>-81509000</v>
          </cell>
          <cell r="BO152">
            <v>-62261000</v>
          </cell>
          <cell r="BP152">
            <v>-60795000</v>
          </cell>
          <cell r="BQ152">
            <v>-65940000</v>
          </cell>
          <cell r="BR152">
            <v>-71626000</v>
          </cell>
          <cell r="BS152">
            <v>-9813000</v>
          </cell>
          <cell r="BT152">
            <v>-9550000</v>
          </cell>
          <cell r="BU152">
            <v>-9604000</v>
          </cell>
          <cell r="BV152">
            <v>-9883000</v>
          </cell>
          <cell r="BW152">
            <v>114704000</v>
          </cell>
          <cell r="BX152">
            <v>72162000</v>
          </cell>
          <cell r="BY152">
            <v>41917000</v>
          </cell>
          <cell r="BZ152">
            <v>39500000</v>
          </cell>
          <cell r="CA152">
            <v>2540221000</v>
          </cell>
          <cell r="CB152">
            <v>2406092000</v>
          </cell>
          <cell r="CC152">
            <v>2003389000</v>
          </cell>
          <cell r="CD152">
            <v>1848379000</v>
          </cell>
          <cell r="CE152">
            <v>1490274000</v>
          </cell>
          <cell r="CF152">
            <v>1198907000</v>
          </cell>
          <cell r="CG152">
            <v>1119250000</v>
          </cell>
          <cell r="CH152">
            <v>1001555000</v>
          </cell>
          <cell r="CI152">
            <v>707384000</v>
          </cell>
          <cell r="CJ152">
            <v>828930000</v>
          </cell>
          <cell r="CK152">
            <v>484168000</v>
          </cell>
          <cell r="CL152">
            <v>523355000</v>
          </cell>
          <cell r="CM152">
            <v>27184000</v>
          </cell>
          <cell r="CN152">
            <v>55873000</v>
          </cell>
          <cell r="CO152">
            <v>45835000</v>
          </cell>
          <cell r="CP152">
            <v>56420000</v>
          </cell>
          <cell r="CQ152">
            <v>272591000</v>
          </cell>
          <cell r="CR152">
            <v>281980000</v>
          </cell>
          <cell r="CS152">
            <v>310010000</v>
          </cell>
          <cell r="CT152">
            <v>237390000</v>
          </cell>
          <cell r="CU152">
            <v>13418000</v>
          </cell>
          <cell r="CV152">
            <v>13032000</v>
          </cell>
          <cell r="CW152">
            <v>13131000</v>
          </cell>
          <cell r="CX152">
            <v>12915000</v>
          </cell>
          <cell r="CY152">
            <v>59983000</v>
          </cell>
          <cell r="CZ152">
            <v>58552000</v>
          </cell>
          <cell r="DA152">
            <v>57456000</v>
          </cell>
          <cell r="DB152">
            <v>51951000</v>
          </cell>
          <cell r="DC152">
            <v>3714516000</v>
          </cell>
          <cell r="DD152">
            <v>3373090000</v>
          </cell>
          <cell r="DE152">
            <v>2965299000</v>
          </cell>
          <cell r="DF152">
            <v>2854321000</v>
          </cell>
          <cell r="DH152">
            <v>3057767000</v>
          </cell>
          <cell r="DI152">
            <v>-2261817000</v>
          </cell>
          <cell r="DJ152">
            <v>-600601000</v>
          </cell>
          <cell r="DK152">
            <v>-72074000</v>
          </cell>
          <cell r="DL152">
            <v>123275000</v>
          </cell>
          <cell r="DM152">
            <v>4.0315367390648144E-2</v>
          </cell>
          <cell r="DN152">
            <v>4.200897463683663E-2</v>
          </cell>
          <cell r="DO152">
            <v>-165063000</v>
          </cell>
          <cell r="DP152">
            <v>1344590500</v>
          </cell>
          <cell r="DQ152">
            <v>59267500</v>
          </cell>
          <cell r="DS152">
            <v>2984677000</v>
          </cell>
          <cell r="DT152">
            <v>-2280336000</v>
          </cell>
          <cell r="DU152">
            <v>-556334000</v>
          </cell>
          <cell r="DV152">
            <v>-70345000</v>
          </cell>
          <cell r="DW152">
            <v>77662000</v>
          </cell>
          <cell r="DX152">
            <v>2.6020236025539781E-2</v>
          </cell>
          <cell r="DY152">
            <v>2.6715376425646239E-2</v>
          </cell>
          <cell r="DZ152">
            <v>-157541000</v>
          </cell>
          <cell r="EA152">
            <v>1159078500</v>
          </cell>
          <cell r="EB152">
            <v>58004000</v>
          </cell>
          <cell r="ED152">
            <v>2361923000</v>
          </cell>
          <cell r="EE152">
            <v>-1709557000</v>
          </cell>
          <cell r="EF152">
            <v>-522910000</v>
          </cell>
          <cell r="EG152">
            <v>-75544000</v>
          </cell>
          <cell r="EH152">
            <v>53912000</v>
          </cell>
          <cell r="EI152">
            <v>2.2825468908173552E-2</v>
          </cell>
          <cell r="EJ152">
            <v>2.335864083836689E-2</v>
          </cell>
          <cell r="EK152">
            <v>-147421000</v>
          </cell>
          <cell r="EL152">
            <v>1060402500</v>
          </cell>
          <cell r="EM152">
            <v>54703500</v>
          </cell>
          <cell r="EO152">
            <v>2801455666.6666665</v>
          </cell>
          <cell r="EP152">
            <v>-2083903333.3333333</v>
          </cell>
          <cell r="EQ152">
            <v>-559948333.33333337</v>
          </cell>
          <cell r="ER152">
            <v>-72654333.333333328</v>
          </cell>
          <cell r="ES152">
            <v>84949666.666666552</v>
          </cell>
          <cell r="ET152">
            <v>3.032340210749955E-2</v>
          </cell>
          <cell r="EU152">
            <v>3.1271665391744599E-2</v>
          </cell>
          <cell r="EV152">
            <v>156675000</v>
          </cell>
          <cell r="EW152">
            <v>1188023833.3333333</v>
          </cell>
          <cell r="EX152">
            <v>57325000</v>
          </cell>
        </row>
        <row r="153">
          <cell r="B153" t="str">
            <v>SHENZHEN XINYUREN TECHNOLOGY CO.,LTD.</v>
          </cell>
          <cell r="C153" t="str">
            <v>exclude</v>
          </cell>
          <cell r="D153" t="str">
            <v>Significantly different products/services</v>
          </cell>
          <cell r="H153" t="str">
            <v/>
          </cell>
          <cell r="I153" t="str">
            <v>ok，sda锂离子电池生产设备及其关键零部件和其他自动化设备，为锂离子电池、光电、医疗用品、氢燃料电池等行业客户提供高端装备和自动化解决方案。</v>
          </cell>
          <cell r="J153" t="e">
            <v>#N/A</v>
          </cell>
          <cell r="K153" t="e">
            <v>#N/A</v>
          </cell>
          <cell r="M153" t="str">
            <v>SHENZHEN XINYUREN TECHNOLOGY CO.,LTD.</v>
          </cell>
          <cell r="N153" t="str">
            <v>This company is an industrial firm which is engaged in the production and distribution of battery products. It was founded in 2022 and conducts its business from its registered head office located in Shenzhen,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country.The company has active operation within the domestic market.</v>
          </cell>
          <cell r="O153" t="str">
            <v>Manufacturing; Wholesale</v>
          </cell>
          <cell r="P153" t="str">
            <v>www.xinyuren.com</v>
          </cell>
          <cell r="R153" t="str">
            <v>China</v>
          </cell>
          <cell r="S153" t="str">
            <v>688573</v>
          </cell>
          <cell r="T153" t="str">
            <v>U</v>
          </cell>
          <cell r="U153" t="str">
            <v>3691</v>
          </cell>
          <cell r="V153" t="str">
            <v>Engaged in the production and distribution of battery products</v>
          </cell>
          <cell r="W153" t="str">
            <v>Our Company is mainly engaged in the research and development, production, and sales of high-end intelligent manufacturing equipment.</v>
          </cell>
          <cell r="Z153" t="str">
            <v>CN57095PC</v>
          </cell>
          <cell r="AA153">
            <v>694366000</v>
          </cell>
          <cell r="AB153">
            <v>547430000</v>
          </cell>
          <cell r="AC153">
            <v>250219000</v>
          </cell>
          <cell r="AD153" t="str">
            <v>n.a.</v>
          </cell>
          <cell r="AE153">
            <v>643549000</v>
          </cell>
          <cell r="AF153">
            <v>532165000</v>
          </cell>
          <cell r="AG153">
            <v>239570000</v>
          </cell>
          <cell r="AH153" t="str">
            <v>n.a.</v>
          </cell>
          <cell r="AI153">
            <v>-4274000</v>
          </cell>
          <cell r="AJ153">
            <v>-3639000</v>
          </cell>
          <cell r="AK153">
            <v>-1621000</v>
          </cell>
          <cell r="AL153" t="str">
            <v>n.a.</v>
          </cell>
          <cell r="AM153">
            <v>639275000</v>
          </cell>
          <cell r="AN153">
            <v>528526000</v>
          </cell>
          <cell r="AO153">
            <v>237949000</v>
          </cell>
          <cell r="AP153" t="str">
            <v>n.a.</v>
          </cell>
          <cell r="AQ153">
            <v>55091000</v>
          </cell>
          <cell r="AR153">
            <v>18904000</v>
          </cell>
          <cell r="AS153">
            <v>12270000</v>
          </cell>
          <cell r="AT153" t="str">
            <v>n.a.</v>
          </cell>
          <cell r="AU153">
            <v>-484315000</v>
          </cell>
          <cell r="AV153">
            <v>-380844000</v>
          </cell>
          <cell r="AW153">
            <v>-161502000</v>
          </cell>
          <cell r="AX153" t="str">
            <v>n.a.</v>
          </cell>
          <cell r="AY153" t="str">
            <v>n.a.</v>
          </cell>
          <cell r="AZ153" t="str">
            <v>n.a.</v>
          </cell>
          <cell r="BA153" t="str">
            <v>n.a.</v>
          </cell>
          <cell r="BB153" t="str">
            <v>n.a.</v>
          </cell>
          <cell r="BC153">
            <v>-123250000</v>
          </cell>
          <cell r="BD153">
            <v>-80434000</v>
          </cell>
          <cell r="BE153">
            <v>-51915000</v>
          </cell>
          <cell r="BF153" t="str">
            <v>n.a.</v>
          </cell>
          <cell r="BG153">
            <v>86801000</v>
          </cell>
          <cell r="BH153">
            <v>86152000</v>
          </cell>
          <cell r="BI153">
            <v>36802000</v>
          </cell>
          <cell r="BJ153" t="str">
            <v>n.a.</v>
          </cell>
          <cell r="BK153">
            <v>-9632000</v>
          </cell>
          <cell r="BL153">
            <v>-9769000</v>
          </cell>
          <cell r="BM153">
            <v>-5423000</v>
          </cell>
          <cell r="BN153" t="str">
            <v>n.a.</v>
          </cell>
          <cell r="BO153">
            <v>-7999000</v>
          </cell>
          <cell r="BP153">
            <v>-6626000</v>
          </cell>
          <cell r="BQ153">
            <v>-4195000</v>
          </cell>
          <cell r="BR153" t="str">
            <v>n.a.</v>
          </cell>
          <cell r="BS153">
            <v>-1633000</v>
          </cell>
          <cell r="BT153">
            <v>-3143000</v>
          </cell>
          <cell r="BU153">
            <v>-1228000</v>
          </cell>
          <cell r="BV153" t="str">
            <v>n.a.</v>
          </cell>
          <cell r="BW153">
            <v>66731000</v>
          </cell>
          <cell r="BX153">
            <v>60453000</v>
          </cell>
          <cell r="BY153">
            <v>14228000</v>
          </cell>
          <cell r="BZ153" t="str">
            <v>n.a.</v>
          </cell>
          <cell r="CA153">
            <v>972487000</v>
          </cell>
          <cell r="CB153">
            <v>839677000</v>
          </cell>
          <cell r="CC153">
            <v>376757000</v>
          </cell>
          <cell r="CD153" t="str">
            <v>n.a.</v>
          </cell>
          <cell r="CE153">
            <v>251755000</v>
          </cell>
          <cell r="CF153">
            <v>228239000</v>
          </cell>
          <cell r="CG153">
            <v>119105000</v>
          </cell>
          <cell r="CH153" t="str">
            <v>n.a.</v>
          </cell>
          <cell r="CI153">
            <v>439088000</v>
          </cell>
          <cell r="CJ153">
            <v>244268000</v>
          </cell>
          <cell r="CK153">
            <v>137924000</v>
          </cell>
          <cell r="CL153" t="str">
            <v>n.a.</v>
          </cell>
          <cell r="CM153">
            <v>108819000</v>
          </cell>
          <cell r="CN153">
            <v>103119000</v>
          </cell>
          <cell r="CO153">
            <v>42022000</v>
          </cell>
          <cell r="CP153" t="str">
            <v>n.a.</v>
          </cell>
          <cell r="CQ153">
            <v>165441000</v>
          </cell>
          <cell r="CR153">
            <v>254532000</v>
          </cell>
          <cell r="CS153">
            <v>69202000</v>
          </cell>
          <cell r="CT153" t="str">
            <v>n.a.</v>
          </cell>
          <cell r="CU153">
            <v>44034000</v>
          </cell>
          <cell r="CV153">
            <v>57981000</v>
          </cell>
          <cell r="CW153">
            <v>2627000</v>
          </cell>
          <cell r="CX153" t="str">
            <v>n.a.</v>
          </cell>
          <cell r="CY153">
            <v>151444000</v>
          </cell>
          <cell r="CZ153">
            <v>137019000</v>
          </cell>
          <cell r="DA153">
            <v>11000</v>
          </cell>
          <cell r="DB153" t="str">
            <v>n.a.</v>
          </cell>
          <cell r="DC153">
            <v>1319552000</v>
          </cell>
          <cell r="DD153">
            <v>1117074000</v>
          </cell>
          <cell r="DE153">
            <v>499324000</v>
          </cell>
          <cell r="DF153" t="str">
            <v>n.a.</v>
          </cell>
          <cell r="DH153">
            <v>639275000</v>
          </cell>
          <cell r="DI153">
            <v>-484315000</v>
          </cell>
          <cell r="DJ153">
            <v>-123250000</v>
          </cell>
          <cell r="DK153">
            <v>-9632000</v>
          </cell>
          <cell r="DL153">
            <v>22078000</v>
          </cell>
          <cell r="DM153">
            <v>3.4535997810019162E-2</v>
          </cell>
          <cell r="DN153">
            <v>3.5771398759229224E-2</v>
          </cell>
          <cell r="DO153" t="str">
            <v>n.a.</v>
          </cell>
          <cell r="DP153">
            <v>239997000</v>
          </cell>
          <cell r="DQ153">
            <v>144231500</v>
          </cell>
          <cell r="DS153">
            <v>528526000</v>
          </cell>
          <cell r="DT153">
            <v>-380844000</v>
          </cell>
          <cell r="DU153">
            <v>-80434000</v>
          </cell>
          <cell r="DV153">
            <v>-9769000</v>
          </cell>
          <cell r="DW153">
            <v>57479000</v>
          </cell>
          <cell r="DX153">
            <v>0.10875340096797509</v>
          </cell>
          <cell r="DY153">
            <v>0.12202391693397899</v>
          </cell>
          <cell r="DZ153" t="str">
            <v>n.a.</v>
          </cell>
          <cell r="EA153">
            <v>173672000</v>
          </cell>
          <cell r="EB153">
            <v>68515000</v>
          </cell>
          <cell r="ED153">
            <v>237949000</v>
          </cell>
          <cell r="EE153">
            <v>-161502000</v>
          </cell>
          <cell r="EF153">
            <v>-51915000</v>
          </cell>
          <cell r="EG153">
            <v>-5423000</v>
          </cell>
          <cell r="EH153">
            <v>19109000</v>
          </cell>
          <cell r="EI153">
            <v>8.0307124635951396E-2</v>
          </cell>
          <cell r="EJ153">
            <v>8.7319502833120094E-2</v>
          </cell>
          <cell r="EK153" t="str">
            <v>n.a.</v>
          </cell>
          <cell r="EL153" t="e">
            <v>#VALUE!</v>
          </cell>
          <cell r="EM153" t="e">
            <v>#VALUE!</v>
          </cell>
          <cell r="EO153">
            <v>468583333.33333331</v>
          </cell>
          <cell r="EP153">
            <v>-342220333.33333331</v>
          </cell>
          <cell r="EQ153">
            <v>-85199666.666666672</v>
          </cell>
          <cell r="ER153">
            <v>-8274666.666666667</v>
          </cell>
          <cell r="ES153">
            <v>32888666.66666666</v>
          </cell>
          <cell r="ET153">
            <v>7.0187444424684317E-2</v>
          </cell>
          <cell r="EU153">
            <v>7.5485584706109152E-2</v>
          </cell>
          <cell r="EV153" t="e">
            <v>#VALUE!</v>
          </cell>
          <cell r="EW153" t="e">
            <v>#VALUE!</v>
          </cell>
          <cell r="EX153" t="e">
            <v>#VALUE!</v>
          </cell>
        </row>
        <row r="154">
          <cell r="B154" t="str">
            <v>ADVANCED FIBER RESOURCES (ZHUHAI), LTD.</v>
          </cell>
          <cell r="C154" t="str">
            <v>exclude</v>
          </cell>
          <cell r="D154" t="str">
            <v>Lev SDA/SDP</v>
          </cell>
          <cell r="H154" t="str">
            <v/>
          </cell>
          <cell r="I154" t="str">
            <v>ok，sda/sdp</v>
          </cell>
          <cell r="J154" t="str">
            <v>exclude</v>
          </cell>
          <cell r="K154" t="str">
            <v>ok, sda/sdp</v>
          </cell>
          <cell r="M154" t="str">
            <v>ADVANCED FIBER RESOURCES (ZHUHAI), LTD.</v>
          </cell>
          <cell r="N154" t="str">
            <v>This company is engaged in the design and manufacture of passive optical components for telecommunication, fiber laser, and fiber sensor applications. It was incorporated in 2000 and has its registered business office located in Zhuhai, Guangdong, China with headquarters in Hong Kong.The company is one of leading fiber optic isolator manufacturers. It offers bio-medical equipment, such as RGB combiners, isolators, fused couplers/WDM, and patchcords; and test equipment and others comprising variable optical attenuators, faraday rotators/mirrors, metalized fiber cables, and patchcords. It also provides components for optical network, including PM components, isolators, circulators, fused couplers/WDM, photodiodes, filter components, and hybrid; and components for fiber sensing, such as in-line polarizers, faraday rotator mirrors, tunable filters, delay lines, PBS/PBC, and couplers/splitters. In addition, it offers contract manufacturing solutions. The company also serves research institutes and universities worldwide.The company is headquartered in Zhuhai and currently has 4 wholly-owned subsidiaries: Guangku Milan Co., Ltd., Zhuhai Jiahua Weijie Technology Co., Ltd., Guangku Communication Co., Ltd., and Zhuhai Guangchen Technology Co., Ltd.Its corporate mission is to be the global leader in optical devices.</v>
          </cell>
          <cell r="O154" t="str">
            <v>Manufacturing</v>
          </cell>
          <cell r="P154" t="str">
            <v>www.afrlaser.com</v>
          </cell>
          <cell r="R154" t="str">
            <v>China</v>
          </cell>
          <cell r="S154" t="str">
            <v>300620</v>
          </cell>
          <cell r="T154" t="str">
            <v>A+</v>
          </cell>
          <cell r="U154" t="str">
            <v>3699</v>
          </cell>
          <cell r="V154" t="str">
            <v>Engaged in the design and manufacture of passive optical components for telecommunication, fiber laser, and fiber sensor applications</v>
          </cell>
          <cell r="W154" t="str">
            <v>The Company is mainly engaged in the design, research and development, production, sales and service of optical fiber devices.</v>
          </cell>
          <cell r="Z154" t="str">
            <v>CN46037PC</v>
          </cell>
          <cell r="AA154">
            <v>680886000</v>
          </cell>
          <cell r="AB154">
            <v>690365000</v>
          </cell>
          <cell r="AC154">
            <v>501241000</v>
          </cell>
          <cell r="AD154">
            <v>398016000</v>
          </cell>
          <cell r="AE154">
            <v>623238000</v>
          </cell>
          <cell r="AF154">
            <v>651874000</v>
          </cell>
          <cell r="AG154">
            <v>465816000</v>
          </cell>
          <cell r="AH154">
            <v>363813000</v>
          </cell>
          <cell r="AI154">
            <v>-3363000</v>
          </cell>
          <cell r="AJ154">
            <v>-3394000</v>
          </cell>
          <cell r="AK154">
            <v>-4825000</v>
          </cell>
          <cell r="AL154">
            <v>-4036000</v>
          </cell>
          <cell r="AM154">
            <v>619875000</v>
          </cell>
          <cell r="AN154">
            <v>648480000</v>
          </cell>
          <cell r="AO154">
            <v>460991000</v>
          </cell>
          <cell r="AP154">
            <v>359777000</v>
          </cell>
          <cell r="AQ154">
            <v>61011000</v>
          </cell>
          <cell r="AR154">
            <v>41885000</v>
          </cell>
          <cell r="AS154">
            <v>40250000</v>
          </cell>
          <cell r="AT154">
            <v>38239000</v>
          </cell>
          <cell r="AU154">
            <v>-355996000</v>
          </cell>
          <cell r="AV154">
            <v>-343597000</v>
          </cell>
          <cell r="AW154">
            <v>-233256000</v>
          </cell>
          <cell r="AX154">
            <v>-188760000</v>
          </cell>
          <cell r="AY154" t="str">
            <v>n.a.</v>
          </cell>
          <cell r="AZ154" t="str">
            <v>n.a.</v>
          </cell>
          <cell r="BA154" t="str">
            <v>n.a.</v>
          </cell>
          <cell r="BB154" t="str">
            <v>n.a.</v>
          </cell>
          <cell r="BC154">
            <v>-200357000</v>
          </cell>
          <cell r="BD154">
            <v>-182509000</v>
          </cell>
          <cell r="BE154">
            <v>-154250000</v>
          </cell>
          <cell r="BF154">
            <v>-132474000</v>
          </cell>
          <cell r="BG154">
            <v>124533000</v>
          </cell>
          <cell r="BH154">
            <v>164259000</v>
          </cell>
          <cell r="BI154">
            <v>113735000</v>
          </cell>
          <cell r="BJ154">
            <v>76782000</v>
          </cell>
          <cell r="BK154">
            <v>-40055000</v>
          </cell>
          <cell r="BL154">
            <v>-34348000</v>
          </cell>
          <cell r="BM154">
            <v>-28875000</v>
          </cell>
          <cell r="BN154">
            <v>-19687000</v>
          </cell>
          <cell r="BO154">
            <v>-35911000</v>
          </cell>
          <cell r="BP154">
            <v>-31206000</v>
          </cell>
          <cell r="BQ154">
            <v>-26197000</v>
          </cell>
          <cell r="BR154">
            <v>-18108000</v>
          </cell>
          <cell r="BS154">
            <v>-4144000</v>
          </cell>
          <cell r="BT154">
            <v>-3142000</v>
          </cell>
          <cell r="BU154">
            <v>-2678000</v>
          </cell>
          <cell r="BV154">
            <v>-1579000</v>
          </cell>
          <cell r="BW154">
            <v>117803000</v>
          </cell>
          <cell r="BX154">
            <v>130809000</v>
          </cell>
          <cell r="BY154">
            <v>59206000</v>
          </cell>
          <cell r="BZ154">
            <v>57484000</v>
          </cell>
          <cell r="CA154">
            <v>1107597000</v>
          </cell>
          <cell r="CB154">
            <v>1215553000</v>
          </cell>
          <cell r="CC154">
            <v>1195075000</v>
          </cell>
          <cell r="CD154">
            <v>553373000</v>
          </cell>
          <cell r="CE154">
            <v>241196000</v>
          </cell>
          <cell r="CF154">
            <v>179640000</v>
          </cell>
          <cell r="CG154">
            <v>102942000</v>
          </cell>
          <cell r="CH154">
            <v>70371000</v>
          </cell>
          <cell r="CI154">
            <v>199663000</v>
          </cell>
          <cell r="CJ154">
            <v>197742000</v>
          </cell>
          <cell r="CK154">
            <v>137496000</v>
          </cell>
          <cell r="CL154">
            <v>106116000</v>
          </cell>
          <cell r="CM154">
            <v>89426000</v>
          </cell>
          <cell r="CN154">
            <v>61832000</v>
          </cell>
          <cell r="CO154">
            <v>106408000</v>
          </cell>
          <cell r="CP154">
            <v>111012000</v>
          </cell>
          <cell r="CQ154">
            <v>565376000</v>
          </cell>
          <cell r="CR154">
            <v>771832000</v>
          </cell>
          <cell r="CS154">
            <v>844608000</v>
          </cell>
          <cell r="CT154">
            <v>264482000</v>
          </cell>
          <cell r="CU154">
            <v>336365000</v>
          </cell>
          <cell r="CV154">
            <v>130000000</v>
          </cell>
          <cell r="CW154" t="str">
            <v>n.a.</v>
          </cell>
          <cell r="CX154" t="str">
            <v>n.a.</v>
          </cell>
          <cell r="CY154">
            <v>150847000</v>
          </cell>
          <cell r="CZ154">
            <v>105903000</v>
          </cell>
          <cell r="DA154">
            <v>7343000</v>
          </cell>
          <cell r="DB154">
            <v>269000</v>
          </cell>
          <cell r="DC154">
            <v>1961856000</v>
          </cell>
          <cell r="DD154">
            <v>1767851000</v>
          </cell>
          <cell r="DE154">
            <v>1621796000</v>
          </cell>
          <cell r="DF154">
            <v>860618000</v>
          </cell>
          <cell r="DH154">
            <v>619875000</v>
          </cell>
          <cell r="DI154">
            <v>-355996000</v>
          </cell>
          <cell r="DJ154">
            <v>-200357000</v>
          </cell>
          <cell r="DK154">
            <v>-40055000</v>
          </cell>
          <cell r="DL154">
            <v>23467000</v>
          </cell>
          <cell r="DM154">
            <v>3.7857632587215168E-2</v>
          </cell>
          <cell r="DN154">
            <v>3.9347225389330796E-2</v>
          </cell>
          <cell r="DO154" t="str">
            <v>n.a.</v>
          </cell>
          <cell r="DP154">
            <v>210418000</v>
          </cell>
          <cell r="DQ154">
            <v>128375000</v>
          </cell>
          <cell r="DS154">
            <v>648480000</v>
          </cell>
          <cell r="DT154">
            <v>-343597000</v>
          </cell>
          <cell r="DU154">
            <v>-182509000</v>
          </cell>
          <cell r="DV154">
            <v>-34348000</v>
          </cell>
          <cell r="DW154">
            <v>88026000</v>
          </cell>
          <cell r="DX154">
            <v>0.1357420429311621</v>
          </cell>
          <cell r="DY154">
            <v>0.15706195334496675</v>
          </cell>
          <cell r="DZ154" t="str">
            <v>n.a.</v>
          </cell>
          <cell r="EA154">
            <v>141291000</v>
          </cell>
          <cell r="EB154">
            <v>56623000</v>
          </cell>
          <cell r="ED154">
            <v>460991000</v>
          </cell>
          <cell r="EE154">
            <v>-233256000</v>
          </cell>
          <cell r="EF154">
            <v>-154250000</v>
          </cell>
          <cell r="EG154">
            <v>-28875000</v>
          </cell>
          <cell r="EH154">
            <v>44610000</v>
          </cell>
          <cell r="EI154">
            <v>9.6769785093418312E-2</v>
          </cell>
          <cell r="EJ154">
            <v>0.10713745343807715</v>
          </cell>
          <cell r="EK154" t="str">
            <v>n.a.</v>
          </cell>
          <cell r="EL154">
            <v>86656500</v>
          </cell>
          <cell r="EM154">
            <v>3806000</v>
          </cell>
          <cell r="EO154">
            <v>576448666.66666663</v>
          </cell>
          <cell r="EP154">
            <v>-310949666.66666669</v>
          </cell>
          <cell r="EQ154">
            <v>-179038666.66666666</v>
          </cell>
          <cell r="ER154">
            <v>-34426000</v>
          </cell>
          <cell r="ES154">
            <v>52034333.333333284</v>
          </cell>
          <cell r="ET154">
            <v>9.0267072060767395E-2</v>
          </cell>
          <cell r="EU154">
            <v>9.9223705428849729E-2</v>
          </cell>
          <cell r="EV154" t="e">
            <v>#VALUE!</v>
          </cell>
          <cell r="EW154">
            <v>146121833.33333334</v>
          </cell>
          <cell r="EX154">
            <v>62934666.666666664</v>
          </cell>
        </row>
        <row r="155">
          <cell r="B155" t="str">
            <v>SHANGHAI KELAI MECHATRONICS ENGINEERING COMPANY LIMITED</v>
          </cell>
          <cell r="C155" t="str">
            <v>exclude</v>
          </cell>
          <cell r="D155" t="str">
            <v>Lev SDA/SDP</v>
          </cell>
          <cell r="H155" t="str">
            <v/>
          </cell>
          <cell r="I155" t="str">
            <v>ok，sda/sdp</v>
          </cell>
          <cell r="J155" t="str">
            <v>exclude</v>
          </cell>
          <cell r="K155" t="str">
            <v>ok, sda/sdp</v>
          </cell>
          <cell r="M155" t="str">
            <v>SHANGHAI KELAI MECHATRONICS ENGINEERING COMPANY LIMITED</v>
          </cell>
          <cell r="N155" t="str">
            <v>This company researches, manufactures, and distributes industrial automation equipment. It was incorporated in 2003 and is based in Shanghai, China. The company produces industrial robotic systems, flexible automation systems, and automated equipment drive equipment. The company provides products for electronic, automotive, light industry, and metallurgy fields.</v>
          </cell>
          <cell r="O155" t="str">
            <v>Manufacturing; Wholesale</v>
          </cell>
          <cell r="P155" t="str">
            <v>sh-kelai.com</v>
          </cell>
          <cell r="R155" t="str">
            <v>China</v>
          </cell>
          <cell r="S155" t="str">
            <v>603960</v>
          </cell>
          <cell r="T155" t="str">
            <v>A+</v>
          </cell>
          <cell r="U155" t="str">
            <v>3699</v>
          </cell>
          <cell r="V155" t="str">
            <v>Researches, manufactures, and distributes industrial automation equipment</v>
          </cell>
          <cell r="W155" t="str">
            <v>The Company is committed to the research, development and manufacture of modern electromechanical intelligent equipment and industrial robot system integration. The products are widely used in automobile, electronics, light industry, machinery and other industries.</v>
          </cell>
          <cell r="Z155" t="str">
            <v>CN49247PC</v>
          </cell>
          <cell r="AA155">
            <v>677236000</v>
          </cell>
          <cell r="AB155">
            <v>563395000</v>
          </cell>
          <cell r="AC155">
            <v>766315000</v>
          </cell>
          <cell r="AD155">
            <v>796953000</v>
          </cell>
          <cell r="AE155">
            <v>674334000</v>
          </cell>
          <cell r="AF155">
            <v>559969000</v>
          </cell>
          <cell r="AG155">
            <v>764826000</v>
          </cell>
          <cell r="AH155">
            <v>796302000</v>
          </cell>
          <cell r="AI155">
            <v>-3943000</v>
          </cell>
          <cell r="AJ155">
            <v>-3798000</v>
          </cell>
          <cell r="AK155">
            <v>-4399000</v>
          </cell>
          <cell r="AL155">
            <v>-4589000</v>
          </cell>
          <cell r="AM155">
            <v>670391000</v>
          </cell>
          <cell r="AN155">
            <v>556171000</v>
          </cell>
          <cell r="AO155">
            <v>760427000</v>
          </cell>
          <cell r="AP155">
            <v>791713000</v>
          </cell>
          <cell r="AQ155">
            <v>6845000</v>
          </cell>
          <cell r="AR155">
            <v>7224000</v>
          </cell>
          <cell r="AS155">
            <v>5888000</v>
          </cell>
          <cell r="AT155">
            <v>5240000</v>
          </cell>
          <cell r="AU155">
            <v>-483981000</v>
          </cell>
          <cell r="AV155">
            <v>-390510000</v>
          </cell>
          <cell r="AW155">
            <v>-491281000</v>
          </cell>
          <cell r="AX155">
            <v>-535075000</v>
          </cell>
          <cell r="AY155" t="str">
            <v>n.a.</v>
          </cell>
          <cell r="AZ155" t="str">
            <v>n.a.</v>
          </cell>
          <cell r="BA155" t="str">
            <v>n.a.</v>
          </cell>
          <cell r="BB155" t="str">
            <v>n.a.</v>
          </cell>
          <cell r="BC155">
            <v>-98222000</v>
          </cell>
          <cell r="BD155">
            <v>-101568000</v>
          </cell>
          <cell r="BE155">
            <v>-93674000</v>
          </cell>
          <cell r="BF155">
            <v>-99019000</v>
          </cell>
          <cell r="BG155">
            <v>95033000</v>
          </cell>
          <cell r="BH155">
            <v>71317000</v>
          </cell>
          <cell r="BI155">
            <v>181360000</v>
          </cell>
          <cell r="BJ155">
            <v>162859000</v>
          </cell>
          <cell r="BK155">
            <v>-40420000</v>
          </cell>
          <cell r="BL155">
            <v>-29131000</v>
          </cell>
          <cell r="BM155">
            <v>-28537000</v>
          </cell>
          <cell r="BN155">
            <v>-25988000</v>
          </cell>
          <cell r="BO155">
            <v>-23693000</v>
          </cell>
          <cell r="BP155">
            <v>-20691000</v>
          </cell>
          <cell r="BQ155">
            <v>-20486000</v>
          </cell>
          <cell r="BR155">
            <v>-18535000</v>
          </cell>
          <cell r="BS155">
            <v>-16727000</v>
          </cell>
          <cell r="BT155">
            <v>-8440000</v>
          </cell>
          <cell r="BU155">
            <v>-8051000</v>
          </cell>
          <cell r="BV155">
            <v>-7453000</v>
          </cell>
          <cell r="BW155">
            <v>64422000</v>
          </cell>
          <cell r="BX155">
            <v>49818000</v>
          </cell>
          <cell r="BY155">
            <v>129191000</v>
          </cell>
          <cell r="BZ155">
            <v>99995000</v>
          </cell>
          <cell r="CA155">
            <v>820964000</v>
          </cell>
          <cell r="CB155">
            <v>758197000</v>
          </cell>
          <cell r="CC155">
            <v>801383000</v>
          </cell>
          <cell r="CD155">
            <v>847415000</v>
          </cell>
          <cell r="CE155">
            <v>220121000</v>
          </cell>
          <cell r="CF155">
            <v>166266000</v>
          </cell>
          <cell r="CG155">
            <v>89810000</v>
          </cell>
          <cell r="CH155">
            <v>126771000</v>
          </cell>
          <cell r="CI155">
            <v>225585000</v>
          </cell>
          <cell r="CJ155">
            <v>158385000</v>
          </cell>
          <cell r="CK155">
            <v>127432000</v>
          </cell>
          <cell r="CL155">
            <v>157446000</v>
          </cell>
          <cell r="CM155">
            <v>116645000</v>
          </cell>
          <cell r="CN155">
            <v>83836000</v>
          </cell>
          <cell r="CO155">
            <v>74299000</v>
          </cell>
          <cell r="CP155">
            <v>89906000</v>
          </cell>
          <cell r="CQ155">
            <v>245002000</v>
          </cell>
          <cell r="CR155">
            <v>330156000</v>
          </cell>
          <cell r="CS155">
            <v>501413000</v>
          </cell>
          <cell r="CT155">
            <v>461682000</v>
          </cell>
          <cell r="CU155">
            <v>1908000</v>
          </cell>
          <cell r="CV155">
            <v>68000</v>
          </cell>
          <cell r="CW155" t="str">
            <v>n.a.</v>
          </cell>
          <cell r="CX155" t="str">
            <v>n.a.</v>
          </cell>
          <cell r="CY155">
            <v>17143000</v>
          </cell>
          <cell r="CZ155">
            <v>30521000</v>
          </cell>
          <cell r="DA155">
            <v>55115000</v>
          </cell>
          <cell r="DB155">
            <v>17729000</v>
          </cell>
          <cell r="DC155">
            <v>1289228000</v>
          </cell>
          <cell r="DD155">
            <v>1225753000</v>
          </cell>
          <cell r="DE155">
            <v>1224876000</v>
          </cell>
          <cell r="DF155">
            <v>1246190000</v>
          </cell>
          <cell r="DH155">
            <v>670391000</v>
          </cell>
          <cell r="DI155">
            <v>-483981000</v>
          </cell>
          <cell r="DJ155">
            <v>-98222000</v>
          </cell>
          <cell r="DK155">
            <v>-40420000</v>
          </cell>
          <cell r="DL155">
            <v>47768000</v>
          </cell>
          <cell r="DM155">
            <v>7.1253939864944493E-2</v>
          </cell>
          <cell r="DN155">
            <v>7.6720583724019187E-2</v>
          </cell>
          <cell r="DO155" t="str">
            <v>n.a.</v>
          </cell>
          <cell r="DP155">
            <v>193193500</v>
          </cell>
          <cell r="DQ155">
            <v>23832000</v>
          </cell>
          <cell r="DS155">
            <v>556171000</v>
          </cell>
          <cell r="DT155">
            <v>-390510000</v>
          </cell>
          <cell r="DU155">
            <v>-101568000</v>
          </cell>
          <cell r="DV155">
            <v>-29131000</v>
          </cell>
          <cell r="DW155">
            <v>34962000</v>
          </cell>
          <cell r="DX155">
            <v>6.2861961519029216E-2</v>
          </cell>
          <cell r="DY155">
            <v>6.707865750591413E-2</v>
          </cell>
          <cell r="DZ155" t="str">
            <v>n.a.</v>
          </cell>
          <cell r="EA155">
            <v>128038000</v>
          </cell>
          <cell r="EB155">
            <v>42818000</v>
          </cell>
          <cell r="ED155">
            <v>760427000</v>
          </cell>
          <cell r="EE155">
            <v>-491281000</v>
          </cell>
          <cell r="EF155">
            <v>-93674000</v>
          </cell>
          <cell r="EG155">
            <v>-28537000</v>
          </cell>
          <cell r="EH155">
            <v>146935000</v>
          </cell>
          <cell r="EI155">
            <v>0.19322696327195116</v>
          </cell>
          <cell r="EJ155">
            <v>0.23950597562804404</v>
          </cell>
          <cell r="EK155" t="str">
            <v>n.a.</v>
          </cell>
          <cell r="EL155">
            <v>108290500</v>
          </cell>
          <cell r="EM155">
            <v>36422000</v>
          </cell>
          <cell r="EO155">
            <v>662329666.66666663</v>
          </cell>
          <cell r="EP155">
            <v>-455257333.33333331</v>
          </cell>
          <cell r="EQ155">
            <v>-97821333.333333328</v>
          </cell>
          <cell r="ER155">
            <v>-32696000</v>
          </cell>
          <cell r="ES155">
            <v>76554999.999999985</v>
          </cell>
          <cell r="ET155">
            <v>0.11558443453889275</v>
          </cell>
          <cell r="EU155">
            <v>0.13069018575971192</v>
          </cell>
          <cell r="EV155" t="e">
            <v>#VALUE!</v>
          </cell>
          <cell r="EW155">
            <v>143174000</v>
          </cell>
          <cell r="EX155">
            <v>34357333.333333336</v>
          </cell>
        </row>
        <row r="156">
          <cell r="B156" t="str">
            <v>HEBEI RUNNONG WATER-SAVING TECHNOLOGY CO., LTD.</v>
          </cell>
          <cell r="C156" t="str">
            <v>exclude</v>
          </cell>
          <cell r="D156" t="str">
            <v>Lev SDA/SDP</v>
          </cell>
          <cell r="H156" t="str">
            <v/>
          </cell>
          <cell r="I156" t="str">
            <v>ok，sda/sdp</v>
          </cell>
          <cell r="J156" t="str">
            <v>exclude</v>
          </cell>
          <cell r="K156" t="str">
            <v>ok, sda/sdp</v>
          </cell>
          <cell r="M156" t="str">
            <v>HEBEI RUNNONG WATER-SAVING TECHNOLOGY CO., LTD.</v>
          </cell>
          <cell r="N156" t="str">
            <v>This company is an industrial firm which is engaged in the development, manufacture and distribution of water-saving technologies and equipment in China. It was incorporated in 2011 and conducts its business from its registered head office which is located in Tangshan.The company offers a wide range of products which include dripping irrigation tubes, sprinkling irrigation equipments,filter, fertilizing system, pipe fitting, tubes, and irrigation equipment. The company also provides services such as installation, inspection, maintenance and repair, and others.</v>
          </cell>
          <cell r="O156" t="str">
            <v>Manufacturing; Wholesale</v>
          </cell>
          <cell r="P156" t="str">
            <v>www.tsrnjs.com</v>
          </cell>
          <cell r="R156" t="str">
            <v>China</v>
          </cell>
          <cell r="S156" t="str">
            <v>830964</v>
          </cell>
          <cell r="T156" t="str">
            <v>B+</v>
          </cell>
          <cell r="U156" t="str">
            <v>3699</v>
          </cell>
          <cell r="V156" t="str">
            <v>Engaged in the development, manufacture and distribution of water-saving technologies and equipment in China</v>
          </cell>
          <cell r="W156" t="str">
            <v>The Company is mainly engaged in water saving drip irrigation pipe production and sales.</v>
          </cell>
          <cell r="Z156" t="str">
            <v>CN41633PC</v>
          </cell>
          <cell r="AA156">
            <v>657595000</v>
          </cell>
          <cell r="AB156">
            <v>591365000</v>
          </cell>
          <cell r="AC156">
            <v>515044000</v>
          </cell>
          <cell r="AD156">
            <v>466511000</v>
          </cell>
          <cell r="AE156">
            <v>659916000</v>
          </cell>
          <cell r="AF156">
            <v>589013000</v>
          </cell>
          <cell r="AG156">
            <v>513991000</v>
          </cell>
          <cell r="AH156">
            <v>465485000</v>
          </cell>
          <cell r="AI156">
            <v>-3966000</v>
          </cell>
          <cell r="AJ156">
            <v>-2059000</v>
          </cell>
          <cell r="AK156">
            <v>-2140000</v>
          </cell>
          <cell r="AL156">
            <v>-2046000</v>
          </cell>
          <cell r="AM156">
            <v>655950000</v>
          </cell>
          <cell r="AN156">
            <v>586954000</v>
          </cell>
          <cell r="AO156">
            <v>511851000</v>
          </cell>
          <cell r="AP156">
            <v>463439000</v>
          </cell>
          <cell r="AQ156">
            <v>1645000</v>
          </cell>
          <cell r="AR156">
            <v>4411000</v>
          </cell>
          <cell r="AS156">
            <v>3193000</v>
          </cell>
          <cell r="AT156">
            <v>3072000</v>
          </cell>
          <cell r="AU156">
            <v>-512840000</v>
          </cell>
          <cell r="AV156">
            <v>-427588000</v>
          </cell>
          <cell r="AW156">
            <v>-371529000</v>
          </cell>
          <cell r="AX156">
            <v>-327143000</v>
          </cell>
          <cell r="AY156" t="str">
            <v>n.a.</v>
          </cell>
          <cell r="AZ156" t="str">
            <v>n.a.</v>
          </cell>
          <cell r="BA156" t="str">
            <v>n.a.</v>
          </cell>
          <cell r="BB156" t="str">
            <v>n.a.</v>
          </cell>
          <cell r="BC156">
            <v>-63144000</v>
          </cell>
          <cell r="BD156">
            <v>-63608000</v>
          </cell>
          <cell r="BE156">
            <v>-53135000</v>
          </cell>
          <cell r="BF156">
            <v>-50850000</v>
          </cell>
          <cell r="BG156">
            <v>81611000</v>
          </cell>
          <cell r="BH156">
            <v>100169000</v>
          </cell>
          <cell r="BI156">
            <v>90380000</v>
          </cell>
          <cell r="BJ156">
            <v>88518000</v>
          </cell>
          <cell r="BK156">
            <v>-9481000</v>
          </cell>
          <cell r="BL156">
            <v>-9352000</v>
          </cell>
          <cell r="BM156">
            <v>-8897000</v>
          </cell>
          <cell r="BN156">
            <v>-9285000</v>
          </cell>
          <cell r="BO156">
            <v>-9209000</v>
          </cell>
          <cell r="BP156">
            <v>-9080000</v>
          </cell>
          <cell r="BQ156">
            <v>-8625000</v>
          </cell>
          <cell r="BR156">
            <v>-9013000</v>
          </cell>
          <cell r="BS156">
            <v>-272000</v>
          </cell>
          <cell r="BT156">
            <v>-272000</v>
          </cell>
          <cell r="BU156">
            <v>-272000</v>
          </cell>
          <cell r="BV156">
            <v>-272000</v>
          </cell>
          <cell r="BW156">
            <v>49548000</v>
          </cell>
          <cell r="BX156">
            <v>58168000</v>
          </cell>
          <cell r="BY156">
            <v>55283000</v>
          </cell>
          <cell r="BZ156">
            <v>51138000</v>
          </cell>
          <cell r="CA156">
            <v>947287000</v>
          </cell>
          <cell r="CB156">
            <v>915137000</v>
          </cell>
          <cell r="CC156">
            <v>855640000</v>
          </cell>
          <cell r="CD156">
            <v>651559000</v>
          </cell>
          <cell r="CE156">
            <v>300554000</v>
          </cell>
          <cell r="CF156">
            <v>269803000</v>
          </cell>
          <cell r="CG156">
            <v>212495000</v>
          </cell>
          <cell r="CH156">
            <v>146137000</v>
          </cell>
          <cell r="CI156">
            <v>431668000</v>
          </cell>
          <cell r="CJ156">
            <v>453877000</v>
          </cell>
          <cell r="CK156">
            <v>426495000</v>
          </cell>
          <cell r="CL156">
            <v>365806000</v>
          </cell>
          <cell r="CM156">
            <v>21663000</v>
          </cell>
          <cell r="CN156">
            <v>25858000</v>
          </cell>
          <cell r="CO156">
            <v>28871000</v>
          </cell>
          <cell r="CP156">
            <v>29998000</v>
          </cell>
          <cell r="CQ156">
            <v>187138000</v>
          </cell>
          <cell r="CR156">
            <v>157072000</v>
          </cell>
          <cell r="CS156">
            <v>181466000</v>
          </cell>
          <cell r="CT156">
            <v>106267000</v>
          </cell>
          <cell r="CU156">
            <v>97814000</v>
          </cell>
          <cell r="CV156">
            <v>60510000</v>
          </cell>
          <cell r="CW156" t="str">
            <v>n.a.</v>
          </cell>
          <cell r="CX156" t="str">
            <v>n.a.</v>
          </cell>
          <cell r="CY156">
            <v>2201000</v>
          </cell>
          <cell r="CZ156">
            <v>6063000</v>
          </cell>
          <cell r="DA156">
            <v>702000</v>
          </cell>
          <cell r="DB156" t="str">
            <v>n.a.</v>
          </cell>
          <cell r="DC156">
            <v>1076507000</v>
          </cell>
          <cell r="DD156">
            <v>1027562000</v>
          </cell>
          <cell r="DE156">
            <v>960846000</v>
          </cell>
          <cell r="DF156">
            <v>758454000</v>
          </cell>
          <cell r="DH156">
            <v>655950000</v>
          </cell>
          <cell r="DI156">
            <v>-512840000</v>
          </cell>
          <cell r="DJ156">
            <v>-63144000</v>
          </cell>
          <cell r="DK156">
            <v>-9481000</v>
          </cell>
          <cell r="DL156">
            <v>70485000</v>
          </cell>
          <cell r="DM156">
            <v>0.10745483649668419</v>
          </cell>
          <cell r="DN156">
            <v>0.12039148369244959</v>
          </cell>
          <cell r="DO156" t="str">
            <v>n.a.</v>
          </cell>
          <cell r="DP156">
            <v>285178500</v>
          </cell>
          <cell r="DQ156">
            <v>4132000</v>
          </cell>
          <cell r="DS156">
            <v>586954000</v>
          </cell>
          <cell r="DT156">
            <v>-427588000</v>
          </cell>
          <cell r="DU156">
            <v>-63608000</v>
          </cell>
          <cell r="DV156">
            <v>-9352000</v>
          </cell>
          <cell r="DW156">
            <v>86406000</v>
          </cell>
          <cell r="DX156">
            <v>0.14721085468367198</v>
          </cell>
          <cell r="DY156">
            <v>0.17262280540527583</v>
          </cell>
          <cell r="DZ156" t="str">
            <v>n.a.</v>
          </cell>
          <cell r="EA156">
            <v>241149000</v>
          </cell>
          <cell r="EB156">
            <v>3382500</v>
          </cell>
          <cell r="ED156">
            <v>511851000</v>
          </cell>
          <cell r="EE156">
            <v>-371529000</v>
          </cell>
          <cell r="EF156">
            <v>-53135000</v>
          </cell>
          <cell r="EG156">
            <v>-8897000</v>
          </cell>
          <cell r="EH156">
            <v>78290000</v>
          </cell>
          <cell r="EI156">
            <v>0.15295466844843519</v>
          </cell>
          <cell r="EJ156">
            <v>0.18057435977867012</v>
          </cell>
          <cell r="EK156" t="str">
            <v>n.a.</v>
          </cell>
          <cell r="EL156">
            <v>179316000</v>
          </cell>
          <cell r="EM156" t="e">
            <v>#VALUE!</v>
          </cell>
          <cell r="EO156">
            <v>584918333.33333337</v>
          </cell>
          <cell r="EP156">
            <v>-437319000</v>
          </cell>
          <cell r="EQ156">
            <v>-59962333.333333336</v>
          </cell>
          <cell r="ER156">
            <v>-9243333.333333334</v>
          </cell>
          <cell r="ES156">
            <v>78393666.666666701</v>
          </cell>
          <cell r="ET156">
            <v>0.13402497784591016</v>
          </cell>
          <cell r="EU156">
            <v>0.1547677177945925</v>
          </cell>
          <cell r="EV156" t="e">
            <v>#VALUE!</v>
          </cell>
          <cell r="EW156">
            <v>235214500</v>
          </cell>
          <cell r="EX156" t="e">
            <v>#VALUE!</v>
          </cell>
        </row>
        <row r="157">
          <cell r="B157" t="str">
            <v>ALPHANAM E&amp;C JOINT STOCK COMPANY</v>
          </cell>
          <cell r="C157" t="str">
            <v>exclude</v>
          </cell>
          <cell r="D157" t="str">
            <v>Independence(A+, A, A-, B+, B, B-,U)</v>
          </cell>
          <cell r="H157" t="str">
            <v/>
          </cell>
          <cell r="I157" t="str">
            <v>ok，indep</v>
          </cell>
          <cell r="J157" t="str">
            <v>exclude</v>
          </cell>
          <cell r="K157" t="str">
            <v>ok, indep</v>
          </cell>
          <cell r="M157" t="str">
            <v>ALPHANAM E&amp;C JOINT STOCK COMPANY</v>
          </cell>
          <cell r="N157" t="str">
            <v>This company, which is based in Viet Nam, is engaged in the construction and engineering industry, focuses on the construction and installation of power transmission lines and electrical systems for buildings. It was established in 1995, and was formerly Alphanam Mechanical Electric Joint Stock Company. It conducts business from its registered head office located in the city of Ha Noi. The company also manufactures and trades heavy electrical equipment and electrical supplies. Its product line includes capacitor voltage transformers, moulded CTS, high voltage power supply, chokes epoxy moulded coils, constant voltage transformers, and CVT.</v>
          </cell>
          <cell r="O157" t="str">
            <v>Services</v>
          </cell>
          <cell r="P157" t="str">
            <v>www.alphanam.com.vn</v>
          </cell>
          <cell r="R157" t="str">
            <v>Vietnam</v>
          </cell>
          <cell r="S157" t="str">
            <v>AME</v>
          </cell>
          <cell r="T157" t="str">
            <v>D</v>
          </cell>
          <cell r="U157" t="str">
            <v>3699</v>
          </cell>
          <cell r="V157" t="str">
            <v>Engaged in the construction and engineering industry, focuses on the construction and installation of power transmission lines and electrical systems for buildings</v>
          </cell>
          <cell r="W157" t="str">
            <v>The Company sells capital goods, construction and installation of electrical voltages up to 35kV.</v>
          </cell>
          <cell r="X157" t="str">
            <v>ALPHANAM MECHANICAL ELECTRIC JSC</v>
          </cell>
          <cell r="Z157" t="str">
            <v>VN0103014620</v>
          </cell>
          <cell r="AA157">
            <v>2213252012000</v>
          </cell>
          <cell r="AB157">
            <v>1784702868000</v>
          </cell>
          <cell r="AC157">
            <v>1410777562000</v>
          </cell>
          <cell r="AD157">
            <v>1009257291000</v>
          </cell>
          <cell r="AE157">
            <v>2213252012000</v>
          </cell>
          <cell r="AF157">
            <v>1784702868000</v>
          </cell>
          <cell r="AG157">
            <v>1410777562000</v>
          </cell>
          <cell r="AH157">
            <v>1009257291000</v>
          </cell>
          <cell r="AI157" t="str">
            <v>n.a.</v>
          </cell>
          <cell r="AJ157" t="str">
            <v>n.a.</v>
          </cell>
          <cell r="AK157" t="str">
            <v>n.a.</v>
          </cell>
          <cell r="AL157" t="str">
            <v>n.a.</v>
          </cell>
          <cell r="AM157">
            <v>2213252012000</v>
          </cell>
          <cell r="AN157">
            <v>1784702868000</v>
          </cell>
          <cell r="AO157">
            <v>1410777562000</v>
          </cell>
          <cell r="AP157">
            <v>1009257291000</v>
          </cell>
          <cell r="AQ157" t="str">
            <v>n.a.</v>
          </cell>
          <cell r="AR157" t="str">
            <v>n.a.</v>
          </cell>
          <cell r="AS157" t="str">
            <v>n.a.</v>
          </cell>
          <cell r="AT157" t="str">
            <v>n.a.</v>
          </cell>
          <cell r="AU157">
            <v>-2092382516000</v>
          </cell>
          <cell r="AV157">
            <v>-1673336471000</v>
          </cell>
          <cell r="AW157">
            <v>-1304752974000</v>
          </cell>
          <cell r="AX157">
            <v>-938495774000</v>
          </cell>
          <cell r="AY157">
            <v>0</v>
          </cell>
          <cell r="AZ157">
            <v>0</v>
          </cell>
          <cell r="BA157">
            <v>0</v>
          </cell>
          <cell r="BB157">
            <v>0</v>
          </cell>
          <cell r="BC157">
            <v>-36180568000</v>
          </cell>
          <cell r="BD157">
            <v>-24708350000</v>
          </cell>
          <cell r="BE157">
            <v>-24554845000</v>
          </cell>
          <cell r="BF157">
            <v>-26617376000</v>
          </cell>
          <cell r="BG157">
            <v>84688928000</v>
          </cell>
          <cell r="BH157">
            <v>86658047000</v>
          </cell>
          <cell r="BI157">
            <v>81469743000</v>
          </cell>
          <cell r="BJ157">
            <v>44144141000</v>
          </cell>
          <cell r="BK157">
            <v>-3108199000</v>
          </cell>
          <cell r="BL157">
            <v>-2799406000</v>
          </cell>
          <cell r="BM157">
            <v>-2514694000</v>
          </cell>
          <cell r="BN157">
            <v>-2437804000</v>
          </cell>
          <cell r="BO157">
            <v>-2963018000</v>
          </cell>
          <cell r="BP157">
            <v>-2628205000</v>
          </cell>
          <cell r="BQ157">
            <v>-2346144000</v>
          </cell>
          <cell r="BR157">
            <v>-2332830000</v>
          </cell>
          <cell r="BS157">
            <v>-145181000</v>
          </cell>
          <cell r="BT157">
            <v>-171201000</v>
          </cell>
          <cell r="BU157">
            <v>-168550000</v>
          </cell>
          <cell r="BV157">
            <v>-104974000</v>
          </cell>
          <cell r="BW157">
            <v>20845680000</v>
          </cell>
          <cell r="BX157">
            <v>20908369000</v>
          </cell>
          <cell r="BY157">
            <v>21031666000</v>
          </cell>
          <cell r="BZ157">
            <v>19010025000</v>
          </cell>
          <cell r="CA157">
            <v>2065307834000</v>
          </cell>
          <cell r="CB157">
            <v>1589820690000</v>
          </cell>
          <cell r="CC157">
            <v>1994932256000</v>
          </cell>
          <cell r="CD157">
            <v>1029681868000</v>
          </cell>
          <cell r="CE157">
            <v>879905486000</v>
          </cell>
          <cell r="CF157">
            <v>563854989000</v>
          </cell>
          <cell r="CG157">
            <v>719823303000</v>
          </cell>
          <cell r="CH157">
            <v>291735269000</v>
          </cell>
          <cell r="CI157">
            <v>1115533877000</v>
          </cell>
          <cell r="CJ157">
            <v>985420684000</v>
          </cell>
          <cell r="CK157">
            <v>1217386770000</v>
          </cell>
          <cell r="CL157">
            <v>414048561000</v>
          </cell>
          <cell r="CM157">
            <v>32717775000</v>
          </cell>
          <cell r="CN157">
            <v>14004460000</v>
          </cell>
          <cell r="CO157">
            <v>44346286000</v>
          </cell>
          <cell r="CP157">
            <v>22677316000</v>
          </cell>
          <cell r="CQ157">
            <v>34969766000</v>
          </cell>
          <cell r="CR157">
            <v>25436014000</v>
          </cell>
          <cell r="CS157">
            <v>12661165000</v>
          </cell>
          <cell r="CT157">
            <v>7924477000</v>
          </cell>
          <cell r="CU157" t="str">
            <v>n.a.</v>
          </cell>
          <cell r="CV157" t="str">
            <v>n.a.</v>
          </cell>
          <cell r="CW157" t="str">
            <v>n.a.</v>
          </cell>
          <cell r="CX157" t="str">
            <v>n.a.</v>
          </cell>
          <cell r="CY157">
            <v>3291285000</v>
          </cell>
          <cell r="CZ157">
            <v>3255840000</v>
          </cell>
          <cell r="DA157">
            <v>3144169000</v>
          </cell>
          <cell r="DB157">
            <v>2985398000</v>
          </cell>
          <cell r="DC157">
            <v>2145254708000</v>
          </cell>
          <cell r="DD157">
            <v>2903269527000</v>
          </cell>
          <cell r="DE157">
            <v>2073067908000</v>
          </cell>
          <cell r="DF157">
            <v>1110360818000</v>
          </cell>
          <cell r="DH157">
            <v>2213252012000</v>
          </cell>
          <cell r="DI157">
            <v>-2092382516000</v>
          </cell>
          <cell r="DJ157">
            <v>-36180568000</v>
          </cell>
          <cell r="DK157">
            <v>-3108199000</v>
          </cell>
          <cell r="DL157">
            <v>81580729000</v>
          </cell>
          <cell r="DM157">
            <v>3.6860117400855659E-2</v>
          </cell>
          <cell r="DN157">
            <v>3.827078295354603E-2</v>
          </cell>
          <cell r="DO157">
            <v>0</v>
          </cell>
          <cell r="DP157">
            <v>721880237500</v>
          </cell>
          <cell r="DQ157">
            <v>3273562500</v>
          </cell>
          <cell r="DS157">
            <v>1784702868000</v>
          </cell>
          <cell r="DT157">
            <v>-1673336471000</v>
          </cell>
          <cell r="DU157">
            <v>-24708350000</v>
          </cell>
          <cell r="DV157">
            <v>-2799406000</v>
          </cell>
          <cell r="DW157">
            <v>83858641000</v>
          </cell>
          <cell r="DX157">
            <v>4.6987452367337153E-2</v>
          </cell>
          <cell r="DY157">
            <v>4.930412772009838E-2</v>
          </cell>
          <cell r="DZ157">
            <v>0</v>
          </cell>
          <cell r="EA157">
            <v>641839146000</v>
          </cell>
          <cell r="EB157">
            <v>3200004500</v>
          </cell>
          <cell r="ED157">
            <v>1410777562000</v>
          </cell>
          <cell r="EE157">
            <v>-1304752974000</v>
          </cell>
          <cell r="EF157">
            <v>-24554845000</v>
          </cell>
          <cell r="EG157">
            <v>-2514694000</v>
          </cell>
          <cell r="EH157">
            <v>78955049000</v>
          </cell>
          <cell r="EI157">
            <v>5.5965625713573691E-2</v>
          </cell>
          <cell r="EJ157">
            <v>5.928346174457557E-2</v>
          </cell>
          <cell r="EK157">
            <v>0</v>
          </cell>
          <cell r="EL157">
            <v>505779286000</v>
          </cell>
          <cell r="EM157">
            <v>3064783500</v>
          </cell>
          <cell r="EO157">
            <v>1802910814000</v>
          </cell>
          <cell r="EP157">
            <v>-1690157320333.3333</v>
          </cell>
          <cell r="EQ157">
            <v>-28481254333.333332</v>
          </cell>
          <cell r="ER157">
            <v>-2807433000</v>
          </cell>
          <cell r="ES157">
            <v>81464806333.33342</v>
          </cell>
          <cell r="ET157">
            <v>4.5185155971521847E-2</v>
          </cell>
          <cell r="EU157">
            <v>4.7323474550186366E-2</v>
          </cell>
          <cell r="EV157">
            <v>0</v>
          </cell>
          <cell r="EW157">
            <v>623166223166.66663</v>
          </cell>
          <cell r="EX157">
            <v>3179450166.6666665</v>
          </cell>
        </row>
        <row r="158">
          <cell r="B158" t="str">
            <v>KINERGY CORPORATION LTD</v>
          </cell>
          <cell r="C158" t="str">
            <v>exclude</v>
          </cell>
          <cell r="D158" t="str">
            <v>Lev SDA/SDP</v>
          </cell>
          <cell r="H158" t="str">
            <v/>
          </cell>
          <cell r="I158" t="str">
            <v>ok，sda/sdp</v>
          </cell>
          <cell r="J158" t="str">
            <v>exclude</v>
          </cell>
          <cell r="K158" t="str">
            <v>ok, sda/sdp</v>
          </cell>
          <cell r="M158" t="str">
            <v>KINERGY CORPORATION LTD</v>
          </cell>
          <cell r="N158" t="str">
            <v>The company, headquartered in Singapore, is the leading high-tech equipment contract manufacturer in the country. It provides electronics manufacturing services (EMS) for high-mix / low volume products; and is engaged in original equipment manufacturing for its proprietary Kinergy brand of products. The company was established in the year 1988. The company's activities are organized into two divisions: Electronics Manufacturing Services (EMS) Division and Original Equipment Manufacturing Division (OEM). The EMS Division focuses primarily on the high mix, low volume contract design and manufacturing of microprocessor-controlled automated equipment and sub-systems for original equipment manufacturers (OEMs) for both the front-end and back-end processes of the semiconductor, pharmaceutical, packaging, medical, automation, and aeronautical industries. The OEM Division is involved in designing and manufacturing proprietary equipment such as microprocessor-controlled automated machines under the company's brand name for use mainly in the semiconductor assembly and test industry. The company aims to build an efficient, market-driven company providing world-class engineering and manufacturing expertise that add value to customers' total competitiveness. It aspires to become an international, best of class provider of Electronics Manufacturing Services in the area of high mix/ low volume high technology equipment. The company has manufacturing facilities in Nantong, Wuhan and Shanghai in China, and in Laguna, Philippines.</v>
          </cell>
          <cell r="O158" t="str">
            <v>Manufacturing; Services</v>
          </cell>
          <cell r="P158" t="str">
            <v>www.kinergy.com.sg</v>
          </cell>
          <cell r="R158" t="str">
            <v>Singapore</v>
          </cell>
          <cell r="S158" t="str">
            <v>03302</v>
          </cell>
          <cell r="T158" t="str">
            <v>B+</v>
          </cell>
          <cell r="U158" t="str">
            <v>3699</v>
          </cell>
          <cell r="V158" t="str">
            <v>High-tech equipment contract manufacturer</v>
          </cell>
          <cell r="W158" t="str">
            <v>The Company operates in two divisions: the electronics manufacturing services (EMS) division and the original design manufacturing (ODM) division. The EMS division primarily focuses on manufacturing dicing machines, lapping machines, work-holders, sliders, and magazine handlers. The ODM division focuses on manufacturing and marketing automated equipment, precision tools and spare parts under the brand name, Kinergy. The products developed under ODM division include frame loaders, auto buffing equipment, strip laser markers, and encapsulation molds and dies.</v>
          </cell>
          <cell r="X158" t="str">
            <v>KINERGY LTD</v>
          </cell>
          <cell r="Z158" t="str">
            <v>SG198800021D</v>
          </cell>
          <cell r="AA158">
            <v>125258000</v>
          </cell>
          <cell r="AB158">
            <v>169854000</v>
          </cell>
          <cell r="AC158">
            <v>72907000</v>
          </cell>
          <cell r="AD158">
            <v>68199000</v>
          </cell>
          <cell r="AE158">
            <v>124202000</v>
          </cell>
          <cell r="AF158">
            <v>168325000</v>
          </cell>
          <cell r="AG158">
            <v>70979000</v>
          </cell>
          <cell r="AH158">
            <v>67624000</v>
          </cell>
          <cell r="AI158" t="str">
            <v>n.a.</v>
          </cell>
          <cell r="AJ158" t="str">
            <v>n.a.</v>
          </cell>
          <cell r="AK158" t="str">
            <v>n.a.</v>
          </cell>
          <cell r="AL158" t="str">
            <v>n.a.</v>
          </cell>
          <cell r="AM158">
            <v>124202000</v>
          </cell>
          <cell r="AN158">
            <v>168325000</v>
          </cell>
          <cell r="AO158">
            <v>70979000</v>
          </cell>
          <cell r="AP158">
            <v>67624000</v>
          </cell>
          <cell r="AQ158">
            <v>1056000</v>
          </cell>
          <cell r="AR158">
            <v>1529000</v>
          </cell>
          <cell r="AS158">
            <v>1928000</v>
          </cell>
          <cell r="AT158">
            <v>575000</v>
          </cell>
          <cell r="AU158">
            <v>-98292000</v>
          </cell>
          <cell r="AV158">
            <v>-132403000</v>
          </cell>
          <cell r="AW158">
            <v>-59669000</v>
          </cell>
          <cell r="AX158">
            <v>-55048000</v>
          </cell>
          <cell r="AY158">
            <v>-3047000</v>
          </cell>
          <cell r="AZ158">
            <v>-4378000</v>
          </cell>
          <cell r="BA158">
            <v>-2043000</v>
          </cell>
          <cell r="BB158">
            <v>-1494000</v>
          </cell>
          <cell r="BC158">
            <v>-16328000</v>
          </cell>
          <cell r="BD158">
            <v>-18662000</v>
          </cell>
          <cell r="BE158">
            <v>-11560000</v>
          </cell>
          <cell r="BF158">
            <v>-10609000</v>
          </cell>
          <cell r="BG158">
            <v>7591000</v>
          </cell>
          <cell r="BH158">
            <v>14411000</v>
          </cell>
          <cell r="BI158">
            <v>-365000</v>
          </cell>
          <cell r="BJ158">
            <v>1048000</v>
          </cell>
          <cell r="BK158">
            <v>-3862000</v>
          </cell>
          <cell r="BL158">
            <v>-3324000</v>
          </cell>
          <cell r="BM158">
            <v>-2767000</v>
          </cell>
          <cell r="BN158">
            <v>-2599000</v>
          </cell>
          <cell r="BO158">
            <v>-3648000</v>
          </cell>
          <cell r="BP158">
            <v>-3077000</v>
          </cell>
          <cell r="BQ158">
            <v>-2538000</v>
          </cell>
          <cell r="BR158">
            <v>-2359000</v>
          </cell>
          <cell r="BS158">
            <v>-214000</v>
          </cell>
          <cell r="BT158">
            <v>-247000</v>
          </cell>
          <cell r="BU158">
            <v>-229000</v>
          </cell>
          <cell r="BV158">
            <v>-240000</v>
          </cell>
          <cell r="BW158">
            <v>4631000</v>
          </cell>
          <cell r="BX158">
            <v>11933000</v>
          </cell>
          <cell r="BY158">
            <v>-2837000</v>
          </cell>
          <cell r="BZ158">
            <v>-1632000</v>
          </cell>
          <cell r="CA158">
            <v>91495000</v>
          </cell>
          <cell r="CB158">
            <v>132057000</v>
          </cell>
          <cell r="CC158">
            <v>81802000</v>
          </cell>
          <cell r="CD158">
            <v>73054000</v>
          </cell>
          <cell r="CE158">
            <v>53699000</v>
          </cell>
          <cell r="CF158">
            <v>52266000</v>
          </cell>
          <cell r="CG158">
            <v>34754000</v>
          </cell>
          <cell r="CH158">
            <v>22028000</v>
          </cell>
          <cell r="CI158">
            <v>15151000</v>
          </cell>
          <cell r="CJ158">
            <v>32252000</v>
          </cell>
          <cell r="CK158">
            <v>17744000</v>
          </cell>
          <cell r="CL158">
            <v>12909000</v>
          </cell>
          <cell r="CM158">
            <v>920000</v>
          </cell>
          <cell r="CN158">
            <v>1027000</v>
          </cell>
          <cell r="CO158">
            <v>817000</v>
          </cell>
          <cell r="CP158">
            <v>613000</v>
          </cell>
          <cell r="CQ158">
            <v>20098000</v>
          </cell>
          <cell r="CR158">
            <v>41706000</v>
          </cell>
          <cell r="CS158">
            <v>25259000</v>
          </cell>
          <cell r="CT158">
            <v>36092000</v>
          </cell>
          <cell r="CU158" t="str">
            <v>n.a.</v>
          </cell>
          <cell r="CV158" t="str">
            <v>n.a.</v>
          </cell>
          <cell r="CW158" t="str">
            <v>n.a.</v>
          </cell>
          <cell r="CX158" t="str">
            <v>n.a.</v>
          </cell>
          <cell r="CY158">
            <v>13885000</v>
          </cell>
          <cell r="CZ158">
            <v>13009000</v>
          </cell>
          <cell r="DA158">
            <v>12132000</v>
          </cell>
          <cell r="DB158">
            <v>11220000</v>
          </cell>
          <cell r="DC158">
            <v>168914000</v>
          </cell>
          <cell r="DD158">
            <v>195136000</v>
          </cell>
          <cell r="DE158">
            <v>125143000</v>
          </cell>
          <cell r="DF158">
            <v>107954000</v>
          </cell>
          <cell r="DH158">
            <v>124202000</v>
          </cell>
          <cell r="DI158">
            <v>-98292000</v>
          </cell>
          <cell r="DJ158">
            <v>-19375000</v>
          </cell>
          <cell r="DK158">
            <v>-3862000</v>
          </cell>
          <cell r="DL158">
            <v>2673000</v>
          </cell>
          <cell r="DM158">
            <v>2.1521392570167951E-2</v>
          </cell>
          <cell r="DN158">
            <v>2.1994750224226315E-2</v>
          </cell>
          <cell r="DO158">
            <v>-3047000</v>
          </cell>
          <cell r="DP158">
            <v>52982500</v>
          </cell>
          <cell r="DQ158">
            <v>13447000</v>
          </cell>
          <cell r="DS158">
            <v>168325000</v>
          </cell>
          <cell r="DT158">
            <v>-132403000</v>
          </cell>
          <cell r="DU158">
            <v>-23040000</v>
          </cell>
          <cell r="DV158">
            <v>-3324000</v>
          </cell>
          <cell r="DW158">
            <v>9558000</v>
          </cell>
          <cell r="DX158">
            <v>5.678300905985445E-2</v>
          </cell>
          <cell r="DY158">
            <v>6.0201427248735569E-2</v>
          </cell>
          <cell r="DZ158">
            <v>-4378000</v>
          </cell>
          <cell r="EA158">
            <v>43510000</v>
          </cell>
          <cell r="EB158">
            <v>12570500</v>
          </cell>
          <cell r="ED158">
            <v>70979000</v>
          </cell>
          <cell r="EE158">
            <v>-59669000</v>
          </cell>
          <cell r="EF158">
            <v>-13603000</v>
          </cell>
          <cell r="EG158">
            <v>-2767000</v>
          </cell>
          <cell r="EH158">
            <v>-5060000</v>
          </cell>
          <cell r="EI158">
            <v>-7.1288691021287987E-2</v>
          </cell>
          <cell r="EJ158">
            <v>-6.6544799379265898E-2</v>
          </cell>
          <cell r="EK158">
            <v>-2043000</v>
          </cell>
          <cell r="EL158">
            <v>28391000</v>
          </cell>
          <cell r="EM158">
            <v>11676000</v>
          </cell>
          <cell r="EO158">
            <v>121168666.66666667</v>
          </cell>
          <cell r="EP158">
            <v>-96788000</v>
          </cell>
          <cell r="EQ158">
            <v>-18672666.666666668</v>
          </cell>
          <cell r="ER158">
            <v>-3317666.6666666665</v>
          </cell>
          <cell r="ES158">
            <v>2390333.3333333372</v>
          </cell>
          <cell r="ET158">
            <v>1.9727322245024874E-2</v>
          </cell>
          <cell r="EU158">
            <v>2.0124321214587428E-2</v>
          </cell>
          <cell r="EV158">
            <v>3156000</v>
          </cell>
          <cell r="EW158">
            <v>41627833.333333336</v>
          </cell>
          <cell r="EX158">
            <v>12564500</v>
          </cell>
        </row>
        <row r="159">
          <cell r="B159" t="str">
            <v>NANTONG T-SUN NEW ENERGY CO.,LTD</v>
          </cell>
          <cell r="C159" t="str">
            <v>exclude</v>
          </cell>
          <cell r="D159" t="str">
            <v>Lev SDA/SDP</v>
          </cell>
          <cell r="H159" t="str">
            <v/>
          </cell>
          <cell r="I159" t="str">
            <v>ok，sda/sdp</v>
          </cell>
          <cell r="J159" t="str">
            <v>exclude</v>
          </cell>
          <cell r="K159" t="str">
            <v>ok, sda/sdp</v>
          </cell>
          <cell r="M159" t="str">
            <v>NANTONG T-SUN NEW ENERGY CO.,LTD</v>
          </cell>
          <cell r="N159" t="str">
            <v>This company is a China based enterprise engaged in the provision of energy management systems and products. It operates its business primarily in the domestic market. The company was founded in 2013 and has its registered business office located in Nantong, Jiangsu, China.The company is primarily involved in the provision of trade and investment of energy and natural resources commodities. Its activities include crude oil trading; oil products trading, such as gasoline, diesel oil, kerosene, wax oil, naphtha, etc.; nonferrous metals trading, including copper, lead, zinc, electrolytic copper, lead ingots, zinc ingots, rare earth metals, and more; and coal trading. The company’s investment projects include oil and gas refinery, large-scale storage tanks, coal and coking coal mining, and gold and non-ferrous metal mining.</v>
          </cell>
          <cell r="O159" t="str">
            <v>Services</v>
          </cell>
          <cell r="P159" t="str">
            <v>www.tehsun.com.cn</v>
          </cell>
          <cell r="R159" t="str">
            <v>China</v>
          </cell>
          <cell r="S159" t="str">
            <v>838547</v>
          </cell>
          <cell r="T159" t="str">
            <v>B+</v>
          </cell>
          <cell r="U159" t="str">
            <v>3691</v>
          </cell>
          <cell r="V159" t="str">
            <v>Engaged in the provision of energy management systems and products</v>
          </cell>
          <cell r="W159" t="str">
            <v>The Company is engaged in the development, production and sales of solar cell electronic paste</v>
          </cell>
          <cell r="Z159" t="str">
            <v>CN52207PC</v>
          </cell>
          <cell r="AA159">
            <v>634501000</v>
          </cell>
          <cell r="AB159">
            <v>242447000</v>
          </cell>
          <cell r="AC159">
            <v>304008000</v>
          </cell>
          <cell r="AD159">
            <v>214300000</v>
          </cell>
          <cell r="AE159">
            <v>632038000</v>
          </cell>
          <cell r="AF159">
            <v>238857000</v>
          </cell>
          <cell r="AG159">
            <v>297682000</v>
          </cell>
          <cell r="AH159">
            <v>205776000</v>
          </cell>
          <cell r="AI159">
            <v>-1498000</v>
          </cell>
          <cell r="AJ159">
            <v>-1213000</v>
          </cell>
          <cell r="AK159">
            <v>-1857000</v>
          </cell>
          <cell r="AL159">
            <v>-1096000</v>
          </cell>
          <cell r="AM159">
            <v>630540000</v>
          </cell>
          <cell r="AN159">
            <v>237644000</v>
          </cell>
          <cell r="AO159">
            <v>295825000</v>
          </cell>
          <cell r="AP159">
            <v>204680000</v>
          </cell>
          <cell r="AQ159">
            <v>3961000</v>
          </cell>
          <cell r="AR159">
            <v>4803000</v>
          </cell>
          <cell r="AS159">
            <v>8183000</v>
          </cell>
          <cell r="AT159">
            <v>9620000</v>
          </cell>
          <cell r="AU159">
            <v>-544100000</v>
          </cell>
          <cell r="AV159">
            <v>-180865000</v>
          </cell>
          <cell r="AW159">
            <v>-213445000</v>
          </cell>
          <cell r="AX159">
            <v>-151769000</v>
          </cell>
          <cell r="AY159" t="str">
            <v>n.a.</v>
          </cell>
          <cell r="AZ159" t="str">
            <v>n.a.</v>
          </cell>
          <cell r="BA159" t="str">
            <v>n.a.</v>
          </cell>
          <cell r="BB159" t="str">
            <v>n.a.</v>
          </cell>
          <cell r="BC159">
            <v>-47198000</v>
          </cell>
          <cell r="BD159">
            <v>-35101000</v>
          </cell>
          <cell r="BE159">
            <v>-31268000</v>
          </cell>
          <cell r="BF159">
            <v>-34291000</v>
          </cell>
          <cell r="BG159">
            <v>43203000</v>
          </cell>
          <cell r="BH159">
            <v>26481000</v>
          </cell>
          <cell r="BI159">
            <v>59295000</v>
          </cell>
          <cell r="BJ159">
            <v>28240000</v>
          </cell>
          <cell r="BK159">
            <v>-7155000</v>
          </cell>
          <cell r="BL159">
            <v>-5461000</v>
          </cell>
          <cell r="BM159">
            <v>-6040000</v>
          </cell>
          <cell r="BN159">
            <v>-5992000</v>
          </cell>
          <cell r="BO159">
            <v>-6967000</v>
          </cell>
          <cell r="BP159">
            <v>-5267000</v>
          </cell>
          <cell r="BQ159">
            <v>-5900000</v>
          </cell>
          <cell r="BR159">
            <v>-5868000</v>
          </cell>
          <cell r="BS159">
            <v>-188000</v>
          </cell>
          <cell r="BT159">
            <v>-194000</v>
          </cell>
          <cell r="BU159">
            <v>-140000</v>
          </cell>
          <cell r="BV159">
            <v>-124000</v>
          </cell>
          <cell r="BW159">
            <v>30094000</v>
          </cell>
          <cell r="BX159">
            <v>20270000</v>
          </cell>
          <cell r="BY159">
            <v>47662000</v>
          </cell>
          <cell r="BZ159">
            <v>16358000</v>
          </cell>
          <cell r="CA159">
            <v>399054000</v>
          </cell>
          <cell r="CB159">
            <v>227698000</v>
          </cell>
          <cell r="CC159">
            <v>260171000</v>
          </cell>
          <cell r="CD159">
            <v>209062000</v>
          </cell>
          <cell r="CE159">
            <v>72628000</v>
          </cell>
          <cell r="CF159">
            <v>25780000</v>
          </cell>
          <cell r="CG159">
            <v>18675000</v>
          </cell>
          <cell r="CH159">
            <v>15008000</v>
          </cell>
          <cell r="CI159">
            <v>183911000</v>
          </cell>
          <cell r="CJ159">
            <v>78868000</v>
          </cell>
          <cell r="CK159">
            <v>86121000</v>
          </cell>
          <cell r="CL159">
            <v>104811000</v>
          </cell>
          <cell r="CM159">
            <v>112274000</v>
          </cell>
          <cell r="CN159">
            <v>82422000</v>
          </cell>
          <cell r="CO159">
            <v>118826000</v>
          </cell>
          <cell r="CP159">
            <v>20860000</v>
          </cell>
          <cell r="CQ159">
            <v>18781000</v>
          </cell>
          <cell r="CR159">
            <v>38467000</v>
          </cell>
          <cell r="CS159">
            <v>34911000</v>
          </cell>
          <cell r="CT159">
            <v>66765000</v>
          </cell>
          <cell r="CU159">
            <v>930000</v>
          </cell>
          <cell r="CV159">
            <v>4815000</v>
          </cell>
          <cell r="CW159">
            <v>2280000</v>
          </cell>
          <cell r="CX159">
            <v>450000</v>
          </cell>
          <cell r="CY159">
            <v>3343000</v>
          </cell>
          <cell r="CZ159">
            <v>5109000</v>
          </cell>
          <cell r="DA159">
            <v>3197000</v>
          </cell>
          <cell r="DB159">
            <v>47000</v>
          </cell>
          <cell r="DC159">
            <v>461267000</v>
          </cell>
          <cell r="DD159">
            <v>288345000</v>
          </cell>
          <cell r="DE159">
            <v>310926000</v>
          </cell>
          <cell r="DF159">
            <v>257414000</v>
          </cell>
          <cell r="DH159">
            <v>630540000</v>
          </cell>
          <cell r="DI159">
            <v>-544100000</v>
          </cell>
          <cell r="DJ159">
            <v>-47198000</v>
          </cell>
          <cell r="DK159">
            <v>-7155000</v>
          </cell>
          <cell r="DL159">
            <v>32087000</v>
          </cell>
          <cell r="DM159">
            <v>5.0888127636628921E-2</v>
          </cell>
          <cell r="DN159">
            <v>5.3616574735192241E-2</v>
          </cell>
          <cell r="DO159" t="str">
            <v>n.a.</v>
          </cell>
          <cell r="DP159">
            <v>49204000</v>
          </cell>
          <cell r="DQ159">
            <v>4226000</v>
          </cell>
          <cell r="DS159">
            <v>237644000</v>
          </cell>
          <cell r="DT159">
            <v>-180865000</v>
          </cell>
          <cell r="DU159">
            <v>-35101000</v>
          </cell>
          <cell r="DV159">
            <v>-5461000</v>
          </cell>
          <cell r="DW159">
            <v>16217000</v>
          </cell>
          <cell r="DX159">
            <v>6.8240729831176045E-2</v>
          </cell>
          <cell r="DY159">
            <v>7.3238584273823876E-2</v>
          </cell>
          <cell r="DZ159" t="str">
            <v>n.a.</v>
          </cell>
          <cell r="EA159">
            <v>22227500</v>
          </cell>
          <cell r="EB159">
            <v>4153000</v>
          </cell>
          <cell r="ED159">
            <v>295825000</v>
          </cell>
          <cell r="EE159">
            <v>-213445000</v>
          </cell>
          <cell r="EF159">
            <v>-31268000</v>
          </cell>
          <cell r="EG159">
            <v>-6040000</v>
          </cell>
          <cell r="EH159">
            <v>45072000</v>
          </cell>
          <cell r="EI159">
            <v>0.15236034817882194</v>
          </cell>
          <cell r="EJ159">
            <v>0.17974660323106803</v>
          </cell>
          <cell r="EK159" t="str">
            <v>n.a.</v>
          </cell>
          <cell r="EL159">
            <v>16841500</v>
          </cell>
          <cell r="EM159">
            <v>1622000</v>
          </cell>
          <cell r="EO159">
            <v>388003000</v>
          </cell>
          <cell r="EP159">
            <v>-312803333.33333331</v>
          </cell>
          <cell r="EQ159">
            <v>-37855666.666666664</v>
          </cell>
          <cell r="ER159">
            <v>-6218666.666666667</v>
          </cell>
          <cell r="ES159">
            <v>31125333.333333354</v>
          </cell>
          <cell r="ET159">
            <v>8.0219311019072925E-2</v>
          </cell>
          <cell r="EU159">
            <v>8.721569389323891E-2</v>
          </cell>
          <cell r="EV159" t="e">
            <v>#VALUE!</v>
          </cell>
          <cell r="EW159">
            <v>29424333.333333332</v>
          </cell>
          <cell r="EX159">
            <v>3333666.6666666665</v>
          </cell>
        </row>
        <row r="160">
          <cell r="B160" t="str">
            <v>STL TECHNOLOGY CO., LTD.</v>
          </cell>
          <cell r="C160" t="str">
            <v>exclude</v>
          </cell>
          <cell r="D160" t="str">
            <v>Significantly different products/services</v>
          </cell>
          <cell r="H160" t="str">
            <v/>
          </cell>
          <cell r="I160" t="str">
            <v>include</v>
          </cell>
          <cell r="J160" t="str">
            <v>final include</v>
          </cell>
          <cell r="K160" t="str">
            <v>include</v>
          </cell>
          <cell r="M160" t="str">
            <v>STL TECHNOLOGY CO., LTD.</v>
          </cell>
          <cell r="N160" t="str">
            <v>This company is engaged in the production and wholesale distribution of a range of lithium battery modules and electrical hand tool battery modules. It was incorporated in 2004 and has its registered business address located in Kaohsiung, Taiwan. The company is recognized as a leading company in the electronics industry in Taiwan. It primarily provides battery modules, which are applied as the power supplies for notebook computers, electrical hand tools and data devices. In addition, it distributes its products primarily in Asia, Europe and the Americas. The company aims to become the leading provider of power products of portable electronic applications.</v>
          </cell>
          <cell r="O160" t="str">
            <v>Manufacturing</v>
          </cell>
          <cell r="P160" t="str">
            <v>www.stl-tech.com</v>
          </cell>
          <cell r="R160" t="str">
            <v>Taiwan, China</v>
          </cell>
          <cell r="S160" t="str">
            <v>4931</v>
          </cell>
          <cell r="T160" t="str">
            <v>B+</v>
          </cell>
          <cell r="U160" t="str">
            <v>3691</v>
          </cell>
          <cell r="V160" t="str">
            <v>Engaged in the production and wholesale distribution of a range of lithium battery modules and electrical hand tool battery modules</v>
          </cell>
          <cell r="W160" t="str">
            <v>The Company and its subsidiaries are mainly engaged in the manufacture and distribution of lithium battery modules. The Company's lithium battery module products are applied to computer, communication and consumer electronics (3C) products, such as notebook computers, tablet computers and modems, as well as handheld machine tools, electric bicycles, electric motorcycles and vehicles, medical equipment and other products. The Company distributes its products in domestic market and to overseas markets, including the rest of Asia, the Americas and Europe.</v>
          </cell>
          <cell r="Z160" t="str">
            <v>TW70848850</v>
          </cell>
          <cell r="AA160">
            <v>2753208000</v>
          </cell>
          <cell r="AB160">
            <v>1497950000</v>
          </cell>
          <cell r="AC160">
            <v>1630577000</v>
          </cell>
          <cell r="AD160">
            <v>1995725000</v>
          </cell>
          <cell r="AE160">
            <v>2748882000</v>
          </cell>
          <cell r="AF160">
            <v>1494870000</v>
          </cell>
          <cell r="AG160">
            <v>1626744000</v>
          </cell>
          <cell r="AH160">
            <v>1993051000</v>
          </cell>
          <cell r="AI160" t="str">
            <v>n.a.</v>
          </cell>
          <cell r="AJ160" t="str">
            <v>n.a.</v>
          </cell>
          <cell r="AK160" t="str">
            <v>n.a.</v>
          </cell>
          <cell r="AL160" t="str">
            <v>n.a.</v>
          </cell>
          <cell r="AM160">
            <v>2748882000</v>
          </cell>
          <cell r="AN160">
            <v>1494870000</v>
          </cell>
          <cell r="AO160">
            <v>1626744000</v>
          </cell>
          <cell r="AP160">
            <v>1993051000</v>
          </cell>
          <cell r="AQ160">
            <v>4326000</v>
          </cell>
          <cell r="AR160">
            <v>3080000</v>
          </cell>
          <cell r="AS160">
            <v>3833000</v>
          </cell>
          <cell r="AT160">
            <v>2674000</v>
          </cell>
          <cell r="AU160">
            <v>-2237954000</v>
          </cell>
          <cell r="AV160">
            <v>-1299343000</v>
          </cell>
          <cell r="AW160">
            <v>-1308628000</v>
          </cell>
          <cell r="AX160">
            <v>-1588067000</v>
          </cell>
          <cell r="AY160">
            <v>-66425000</v>
          </cell>
          <cell r="AZ160">
            <v>-62455000</v>
          </cell>
          <cell r="BA160">
            <v>-61450000</v>
          </cell>
          <cell r="BB160">
            <v>-62255000</v>
          </cell>
          <cell r="BC160">
            <v>-218986000</v>
          </cell>
          <cell r="BD160">
            <v>-136675000</v>
          </cell>
          <cell r="BE160">
            <v>-143984000</v>
          </cell>
          <cell r="BF160">
            <v>-178351000</v>
          </cell>
          <cell r="BG160">
            <v>229843000</v>
          </cell>
          <cell r="BH160">
            <v>-523000</v>
          </cell>
          <cell r="BI160">
            <v>116515000</v>
          </cell>
          <cell r="BJ160">
            <v>167052000</v>
          </cell>
          <cell r="BK160">
            <v>-49353000</v>
          </cell>
          <cell r="BL160">
            <v>-41426000</v>
          </cell>
          <cell r="BM160">
            <v>-32301000</v>
          </cell>
          <cell r="BN160">
            <v>-30731000</v>
          </cell>
          <cell r="BO160">
            <v>-36923000</v>
          </cell>
          <cell r="BP160">
            <v>-30506000</v>
          </cell>
          <cell r="BQ160">
            <v>-28487000</v>
          </cell>
          <cell r="BR160">
            <v>-28055000</v>
          </cell>
          <cell r="BS160">
            <v>-12430000</v>
          </cell>
          <cell r="BT160">
            <v>-10920000</v>
          </cell>
          <cell r="BU160">
            <v>-3814000</v>
          </cell>
          <cell r="BV160">
            <v>-2676000</v>
          </cell>
          <cell r="BW160">
            <v>189684000</v>
          </cell>
          <cell r="BX160">
            <v>-39667000</v>
          </cell>
          <cell r="BY160">
            <v>63245000</v>
          </cell>
          <cell r="BZ160">
            <v>142575000</v>
          </cell>
          <cell r="CA160">
            <v>1769100000</v>
          </cell>
          <cell r="CB160">
            <v>1270122000</v>
          </cell>
          <cell r="CC160">
            <v>1249387000</v>
          </cell>
          <cell r="CD160">
            <v>1288405000</v>
          </cell>
          <cell r="CE160">
            <v>550639000</v>
          </cell>
          <cell r="CF160">
            <v>557545000</v>
          </cell>
          <cell r="CG160">
            <v>217500000</v>
          </cell>
          <cell r="CH160">
            <v>243678000</v>
          </cell>
          <cell r="CI160">
            <v>550085000</v>
          </cell>
          <cell r="CJ160">
            <v>472783000</v>
          </cell>
          <cell r="CK160">
            <v>317426000</v>
          </cell>
          <cell r="CL160">
            <v>303880000</v>
          </cell>
          <cell r="CM160">
            <v>21805000</v>
          </cell>
          <cell r="CN160">
            <v>35803000</v>
          </cell>
          <cell r="CO160">
            <v>16969000</v>
          </cell>
          <cell r="CP160">
            <v>13058000</v>
          </cell>
          <cell r="CQ160">
            <v>646571000</v>
          </cell>
          <cell r="CR160">
            <v>203991000</v>
          </cell>
          <cell r="CS160">
            <v>697492000</v>
          </cell>
          <cell r="CT160">
            <v>727789000</v>
          </cell>
          <cell r="CU160" t="str">
            <v>n.a.</v>
          </cell>
          <cell r="CV160" t="str">
            <v>n.a.</v>
          </cell>
          <cell r="CW160" t="str">
            <v>n.a.</v>
          </cell>
          <cell r="CX160" t="str">
            <v>n.a.</v>
          </cell>
          <cell r="CY160">
            <v>26856000</v>
          </cell>
          <cell r="CZ160">
            <v>33454000</v>
          </cell>
          <cell r="DA160">
            <v>28273000</v>
          </cell>
          <cell r="DB160">
            <v>34003000</v>
          </cell>
          <cell r="DC160">
            <v>1885770000</v>
          </cell>
          <cell r="DD160">
            <v>1378676000</v>
          </cell>
          <cell r="DE160">
            <v>1359535000</v>
          </cell>
          <cell r="DF160">
            <v>1397931000</v>
          </cell>
          <cell r="DH160">
            <v>2748882000</v>
          </cell>
          <cell r="DI160">
            <v>-2237954000</v>
          </cell>
          <cell r="DJ160">
            <v>-285411000</v>
          </cell>
          <cell r="DK160">
            <v>-49353000</v>
          </cell>
          <cell r="DL160">
            <v>176164000</v>
          </cell>
          <cell r="DM160">
            <v>6.4085690109651858E-2</v>
          </cell>
          <cell r="DN160">
            <v>6.8473886372311304E-2</v>
          </cell>
          <cell r="DO160">
            <v>-66425000</v>
          </cell>
          <cell r="DP160">
            <v>554092000</v>
          </cell>
          <cell r="DQ160">
            <v>30155000</v>
          </cell>
          <cell r="DS160">
            <v>1494870000</v>
          </cell>
          <cell r="DT160">
            <v>-1299343000</v>
          </cell>
          <cell r="DU160">
            <v>-199130000</v>
          </cell>
          <cell r="DV160">
            <v>-41426000</v>
          </cell>
          <cell r="DW160">
            <v>-45029000</v>
          </cell>
          <cell r="DX160">
            <v>-3.0122351776408651E-2</v>
          </cell>
          <cell r="DY160">
            <v>-2.924152817814675E-2</v>
          </cell>
          <cell r="DZ160">
            <v>-62455000</v>
          </cell>
          <cell r="EA160">
            <v>387522500</v>
          </cell>
          <cell r="EB160">
            <v>30863500</v>
          </cell>
          <cell r="ED160">
            <v>1626744000</v>
          </cell>
          <cell r="EE160">
            <v>-1308628000</v>
          </cell>
          <cell r="EF160">
            <v>-205434000</v>
          </cell>
          <cell r="EG160">
            <v>-32301000</v>
          </cell>
          <cell r="EH160">
            <v>80381000</v>
          </cell>
          <cell r="EI160">
            <v>4.9412200075734103E-2</v>
          </cell>
          <cell r="EJ160">
            <v>5.1980679827440257E-2</v>
          </cell>
          <cell r="EK160">
            <v>-61450000</v>
          </cell>
          <cell r="EL160">
            <v>230589000</v>
          </cell>
          <cell r="EM160">
            <v>31138000</v>
          </cell>
          <cell r="EO160">
            <v>1956832000</v>
          </cell>
          <cell r="EP160">
            <v>-1615308333.3333333</v>
          </cell>
          <cell r="EQ160">
            <v>-229991666.66666666</v>
          </cell>
          <cell r="ER160">
            <v>-41026666.666666664</v>
          </cell>
          <cell r="ES160">
            <v>70505333.333333433</v>
          </cell>
          <cell r="ET160">
            <v>3.6030345647114027E-2</v>
          </cell>
          <cell r="EU160">
            <v>3.7377053815351932E-2</v>
          </cell>
          <cell r="EV160">
            <v>63443333.333333336</v>
          </cell>
          <cell r="EW160">
            <v>390734500</v>
          </cell>
          <cell r="EX160">
            <v>30718833.333333332</v>
          </cell>
        </row>
        <row r="161">
          <cell r="B161" t="str">
            <v>NANJING XINLIAN ELECTRONICS CO.,LTD.</v>
          </cell>
          <cell r="C161" t="str">
            <v>exclude</v>
          </cell>
          <cell r="D161" t="str">
            <v>Lev SDA/SDP</v>
          </cell>
          <cell r="H161" t="str">
            <v/>
          </cell>
          <cell r="I161" t="str">
            <v>ok，sda/sdp</v>
          </cell>
          <cell r="J161" t="str">
            <v>exclude</v>
          </cell>
          <cell r="K161" t="str">
            <v>ok, sda/sdp</v>
          </cell>
          <cell r="M161" t="str">
            <v>NANJING XINLIAN ELECTRONICS CO.,LTD.</v>
          </cell>
          <cell r="N161" t="str">
            <v>The company is an entity based in China that is primarily engaged in the manufacture and trade of measuring and controlling devices. It started its operations in the year 2003, and has its registered business strategically office located in Nanjing, China.The company is principally involved in designing and manufacturing water meters, heat tallies, and other related measuring instruments. It also provides repair and maintenance services, as well as its parts and components. The company offers these products to residential, commercial and industrial customers. In addition, it also offers repair and calibration services. The company has its active operations within the country.</v>
          </cell>
          <cell r="O161" t="str">
            <v>Manufacturing</v>
          </cell>
          <cell r="P161" t="str">
            <v>www.xldz.com</v>
          </cell>
          <cell r="R161" t="str">
            <v>China</v>
          </cell>
          <cell r="S161" t="str">
            <v>002546</v>
          </cell>
          <cell r="T161" t="str">
            <v>B+</v>
          </cell>
          <cell r="U161" t="str">
            <v>3699</v>
          </cell>
          <cell r="V161" t="str">
            <v>Engaged in the manufacture and trade of measuring and controlling devices</v>
          </cell>
          <cell r="W161" t="str">
            <v>The Company's main business for the electric information acquisition system soft, hardware and low-voltage complete sets of equipment design, development, production, sales and service.</v>
          </cell>
          <cell r="Z161" t="str">
            <v>CN40270PC</v>
          </cell>
          <cell r="AA161">
            <v>619254000</v>
          </cell>
          <cell r="AB161">
            <v>465193000</v>
          </cell>
          <cell r="AC161">
            <v>574831000</v>
          </cell>
          <cell r="AD161">
            <v>717894000</v>
          </cell>
          <cell r="AE161">
            <v>606174000</v>
          </cell>
          <cell r="AF161">
            <v>456317000</v>
          </cell>
          <cell r="AG161">
            <v>567261000</v>
          </cell>
          <cell r="AH161">
            <v>711396000</v>
          </cell>
          <cell r="AI161">
            <v>-7792000</v>
          </cell>
          <cell r="AJ161">
            <v>-5554000</v>
          </cell>
          <cell r="AK161">
            <v>-7210000</v>
          </cell>
          <cell r="AL161">
            <v>-7145000</v>
          </cell>
          <cell r="AM161">
            <v>598382000</v>
          </cell>
          <cell r="AN161">
            <v>450763000</v>
          </cell>
          <cell r="AO161">
            <v>560051000</v>
          </cell>
          <cell r="AP161">
            <v>704251000</v>
          </cell>
          <cell r="AQ161">
            <v>20872000</v>
          </cell>
          <cell r="AR161">
            <v>14430000</v>
          </cell>
          <cell r="AS161">
            <v>14780000</v>
          </cell>
          <cell r="AT161">
            <v>13643000</v>
          </cell>
          <cell r="AU161">
            <v>-373539000</v>
          </cell>
          <cell r="AV161">
            <v>-271260000</v>
          </cell>
          <cell r="AW161">
            <v>-340963000</v>
          </cell>
          <cell r="AX161">
            <v>-429123000</v>
          </cell>
          <cell r="AY161" t="str">
            <v>n.a.</v>
          </cell>
          <cell r="AZ161" t="str">
            <v>n.a.</v>
          </cell>
          <cell r="BA161" t="str">
            <v>n.a.</v>
          </cell>
          <cell r="BB161" t="str">
            <v>n.a.</v>
          </cell>
          <cell r="BC161">
            <v>-113888000</v>
          </cell>
          <cell r="BD161">
            <v>-109602000</v>
          </cell>
          <cell r="BE161">
            <v>-113925000</v>
          </cell>
          <cell r="BF161">
            <v>-146298000</v>
          </cell>
          <cell r="BG161">
            <v>131827000</v>
          </cell>
          <cell r="BH161">
            <v>84331000</v>
          </cell>
          <cell r="BI161">
            <v>119943000</v>
          </cell>
          <cell r="BJ161">
            <v>142473000</v>
          </cell>
          <cell r="BK161">
            <v>-24774000</v>
          </cell>
          <cell r="BL161">
            <v>-32515000</v>
          </cell>
          <cell r="BM161">
            <v>-34748000</v>
          </cell>
          <cell r="BN161">
            <v>-56267000</v>
          </cell>
          <cell r="BO161">
            <v>-21590000</v>
          </cell>
          <cell r="BP161">
            <v>-27173000</v>
          </cell>
          <cell r="BQ161">
            <v>-31209000</v>
          </cell>
          <cell r="BR161">
            <v>-52777000</v>
          </cell>
          <cell r="BS161">
            <v>-3184000</v>
          </cell>
          <cell r="BT161">
            <v>-5342000</v>
          </cell>
          <cell r="BU161">
            <v>-3539000</v>
          </cell>
          <cell r="BV161">
            <v>-3490000</v>
          </cell>
          <cell r="BW161">
            <v>11164000</v>
          </cell>
          <cell r="BX161">
            <v>223239000</v>
          </cell>
          <cell r="BY161">
            <v>183399000</v>
          </cell>
          <cell r="BZ161">
            <v>166772000</v>
          </cell>
          <cell r="CA161">
            <v>3024996000</v>
          </cell>
          <cell r="CB161">
            <v>2854504000</v>
          </cell>
          <cell r="CC161">
            <v>3034438000</v>
          </cell>
          <cell r="CD161">
            <v>2954328000</v>
          </cell>
          <cell r="CE161">
            <v>187328000</v>
          </cell>
          <cell r="CF161">
            <v>102435000</v>
          </cell>
          <cell r="CG161">
            <v>76545000</v>
          </cell>
          <cell r="CH161">
            <v>113422000</v>
          </cell>
          <cell r="CI161">
            <v>178736000</v>
          </cell>
          <cell r="CJ161">
            <v>184135000</v>
          </cell>
          <cell r="CK161">
            <v>185971000</v>
          </cell>
          <cell r="CL161">
            <v>295537000</v>
          </cell>
          <cell r="CM161">
            <v>176143000</v>
          </cell>
          <cell r="CN161">
            <v>111303000</v>
          </cell>
          <cell r="CO161">
            <v>114215000</v>
          </cell>
          <cell r="CP161">
            <v>508204000</v>
          </cell>
          <cell r="CQ161">
            <v>2474631000</v>
          </cell>
          <cell r="CR161">
            <v>2453378000</v>
          </cell>
          <cell r="CS161">
            <v>2652306000</v>
          </cell>
          <cell r="CT161">
            <v>2013248000</v>
          </cell>
          <cell r="CU161">
            <v>2178083000</v>
          </cell>
          <cell r="CV161">
            <v>2163225000</v>
          </cell>
          <cell r="CW161">
            <v>2427565000</v>
          </cell>
          <cell r="CX161">
            <v>1586655000</v>
          </cell>
          <cell r="CY161">
            <v>5550000</v>
          </cell>
          <cell r="CZ161">
            <v>3451000</v>
          </cell>
          <cell r="DA161">
            <v>4193000</v>
          </cell>
          <cell r="DB161">
            <v>5199000</v>
          </cell>
          <cell r="DC161">
            <v>3624328000</v>
          </cell>
          <cell r="DD161">
            <v>3614229000</v>
          </cell>
          <cell r="DE161">
            <v>3510704000</v>
          </cell>
          <cell r="DF161">
            <v>3442609000</v>
          </cell>
          <cell r="DH161">
            <v>598382000</v>
          </cell>
          <cell r="DI161">
            <v>-373539000</v>
          </cell>
          <cell r="DJ161">
            <v>-113888000</v>
          </cell>
          <cell r="DK161">
            <v>-24774000</v>
          </cell>
          <cell r="DL161">
            <v>86181000</v>
          </cell>
          <cell r="DM161">
            <v>0.14402338305630852</v>
          </cell>
          <cell r="DN161">
            <v>0.16825621191680609</v>
          </cell>
          <cell r="DO161" t="str">
            <v>n.a.</v>
          </cell>
          <cell r="DP161">
            <v>144881500</v>
          </cell>
          <cell r="DQ161">
            <v>4500500</v>
          </cell>
          <cell r="DS161">
            <v>450763000</v>
          </cell>
          <cell r="DT161">
            <v>-271260000</v>
          </cell>
          <cell r="DU161">
            <v>-109602000</v>
          </cell>
          <cell r="DV161">
            <v>-32515000</v>
          </cell>
          <cell r="DW161">
            <v>37386000</v>
          </cell>
          <cell r="DX161">
            <v>8.2939371687560867E-2</v>
          </cell>
          <cell r="DY161">
            <v>9.0440445404558062E-2</v>
          </cell>
          <cell r="DZ161" t="str">
            <v>n.a.</v>
          </cell>
          <cell r="EA161">
            <v>89490000</v>
          </cell>
          <cell r="EB161">
            <v>3822000</v>
          </cell>
          <cell r="ED161">
            <v>560051000</v>
          </cell>
          <cell r="EE161">
            <v>-340963000</v>
          </cell>
          <cell r="EF161">
            <v>-113925000</v>
          </cell>
          <cell r="EG161">
            <v>-34748000</v>
          </cell>
          <cell r="EH161">
            <v>70415000</v>
          </cell>
          <cell r="EI161">
            <v>0.12572962105236846</v>
          </cell>
          <cell r="EJ161">
            <v>0.14381091259629603</v>
          </cell>
          <cell r="EK161" t="str">
            <v>n.a.</v>
          </cell>
          <cell r="EL161">
            <v>94983500</v>
          </cell>
          <cell r="EM161">
            <v>4696000</v>
          </cell>
          <cell r="EO161">
            <v>536398666.66666669</v>
          </cell>
          <cell r="EP161">
            <v>-328587333.33333331</v>
          </cell>
          <cell r="EQ161">
            <v>-112471666.66666667</v>
          </cell>
          <cell r="ER161">
            <v>-30679000</v>
          </cell>
          <cell r="ES161">
            <v>64660666.666666701</v>
          </cell>
          <cell r="ET161">
            <v>0.12054591236866118</v>
          </cell>
          <cell r="EU161">
            <v>0.13706902277676741</v>
          </cell>
          <cell r="EV161" t="e">
            <v>#VALUE!</v>
          </cell>
          <cell r="EW161">
            <v>109785000</v>
          </cell>
          <cell r="EX161">
            <v>4339500</v>
          </cell>
        </row>
        <row r="162">
          <cell r="B162" t="str">
            <v>LONGI MAGNET CO.,LTD.</v>
          </cell>
          <cell r="C162" t="str">
            <v>exclude</v>
          </cell>
          <cell r="D162" t="str">
            <v>Lev SDA/SDP</v>
          </cell>
          <cell r="H162" t="str">
            <v/>
          </cell>
          <cell r="I162" t="str">
            <v>ok，sda/sdp</v>
          </cell>
          <cell r="J162" t="str">
            <v>exclude</v>
          </cell>
          <cell r="K162" t="str">
            <v>ok, sda/sdp</v>
          </cell>
          <cell r="M162" t="str">
            <v>LONGI MAGNET CO.,LTD.</v>
          </cell>
          <cell r="N162" t="str">
            <v>This company is engaged in the development and marketing of electrical equipment and apparatus. Its business was founded in 2005. The company has its registered head office based in Fushun, Liaoning,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162" t="str">
            <v>Manufacturing</v>
          </cell>
          <cell r="P162" t="str">
            <v>www.ljmagnet.com.cn</v>
          </cell>
          <cell r="R162" t="str">
            <v>China</v>
          </cell>
          <cell r="S162" t="str">
            <v>873425</v>
          </cell>
          <cell r="T162" t="str">
            <v>B+</v>
          </cell>
          <cell r="U162" t="str">
            <v>3699</v>
          </cell>
          <cell r="V162" t="str">
            <v>Development and marketing of electrical equipment and apparatus</v>
          </cell>
          <cell r="W162" t="str">
            <v>The Company's main business is the design, production, sales and service of industrial magnetic equipment.</v>
          </cell>
          <cell r="Z162" t="str">
            <v>CN53812PC</v>
          </cell>
          <cell r="AA162">
            <v>614220000</v>
          </cell>
          <cell r="AB162">
            <v>594433000</v>
          </cell>
          <cell r="AC162">
            <v>405396000</v>
          </cell>
          <cell r="AD162">
            <v>383878000</v>
          </cell>
          <cell r="AE162">
            <v>615693000</v>
          </cell>
          <cell r="AF162">
            <v>589771000</v>
          </cell>
          <cell r="AG162">
            <v>404867000</v>
          </cell>
          <cell r="AH162">
            <v>386218000</v>
          </cell>
          <cell r="AI162">
            <v>-6417000</v>
          </cell>
          <cell r="AJ162">
            <v>-5120000</v>
          </cell>
          <cell r="AK162">
            <v>-5650000</v>
          </cell>
          <cell r="AL162">
            <v>-6440000</v>
          </cell>
          <cell r="AM162">
            <v>609276000</v>
          </cell>
          <cell r="AN162">
            <v>584651000</v>
          </cell>
          <cell r="AO162">
            <v>399217000</v>
          </cell>
          <cell r="AP162">
            <v>379778000</v>
          </cell>
          <cell r="AQ162">
            <v>4944000</v>
          </cell>
          <cell r="AR162">
            <v>9782000</v>
          </cell>
          <cell r="AS162">
            <v>6179000</v>
          </cell>
          <cell r="AT162">
            <v>4100000</v>
          </cell>
          <cell r="AU162">
            <v>-424256000</v>
          </cell>
          <cell r="AV162">
            <v>-400788000</v>
          </cell>
          <cell r="AW162">
            <v>-238773000</v>
          </cell>
          <cell r="AX162">
            <v>-224397000</v>
          </cell>
          <cell r="AY162" t="str">
            <v>n.a.</v>
          </cell>
          <cell r="AZ162" t="str">
            <v>n.a.</v>
          </cell>
          <cell r="BA162" t="str">
            <v>n.a.</v>
          </cell>
          <cell r="BB162" t="str">
            <v>n.a.</v>
          </cell>
          <cell r="BC162">
            <v>-115496000</v>
          </cell>
          <cell r="BD162">
            <v>-103131000</v>
          </cell>
          <cell r="BE162">
            <v>-82625000</v>
          </cell>
          <cell r="BF162">
            <v>-84469000</v>
          </cell>
          <cell r="BG162">
            <v>74468000</v>
          </cell>
          <cell r="BH162">
            <v>90514000</v>
          </cell>
          <cell r="BI162">
            <v>83998000</v>
          </cell>
          <cell r="BJ162">
            <v>75012000</v>
          </cell>
          <cell r="BK162">
            <v>-8268000</v>
          </cell>
          <cell r="BL162">
            <v>-8873000</v>
          </cell>
          <cell r="BM162">
            <v>-10094000</v>
          </cell>
          <cell r="BN162">
            <v>-9465000</v>
          </cell>
          <cell r="BO162">
            <v>-7424000</v>
          </cell>
          <cell r="BP162">
            <v>-7707000</v>
          </cell>
          <cell r="BQ162">
            <v>-8156000</v>
          </cell>
          <cell r="BR162">
            <v>-8011000</v>
          </cell>
          <cell r="BS162">
            <v>-844000</v>
          </cell>
          <cell r="BT162">
            <v>-1166000</v>
          </cell>
          <cell r="BU162">
            <v>-1938000</v>
          </cell>
          <cell r="BV162">
            <v>-1454000</v>
          </cell>
          <cell r="BW162">
            <v>61876000</v>
          </cell>
          <cell r="BX162">
            <v>72357000</v>
          </cell>
          <cell r="BY162">
            <v>74128000</v>
          </cell>
          <cell r="BZ162">
            <v>74726000</v>
          </cell>
          <cell r="CA162">
            <v>846918000</v>
          </cell>
          <cell r="CB162">
            <v>740274000</v>
          </cell>
          <cell r="CC162">
            <v>667537000</v>
          </cell>
          <cell r="CD162">
            <v>602238000</v>
          </cell>
          <cell r="CE162">
            <v>340693000</v>
          </cell>
          <cell r="CF162">
            <v>268130000</v>
          </cell>
          <cell r="CG162">
            <v>202969000</v>
          </cell>
          <cell r="CH162">
            <v>136705000</v>
          </cell>
          <cell r="CI162">
            <v>156696000</v>
          </cell>
          <cell r="CJ162">
            <v>123702000</v>
          </cell>
          <cell r="CK162">
            <v>102323000</v>
          </cell>
          <cell r="CL162">
            <v>138153000</v>
          </cell>
          <cell r="CM162">
            <v>100945000</v>
          </cell>
          <cell r="CN162">
            <v>103093000</v>
          </cell>
          <cell r="CO162">
            <v>87503000</v>
          </cell>
          <cell r="CP162">
            <v>80526000</v>
          </cell>
          <cell r="CQ162">
            <v>243818000</v>
          </cell>
          <cell r="CR162">
            <v>232009000</v>
          </cell>
          <cell r="CS162">
            <v>266328000</v>
          </cell>
          <cell r="CT162">
            <v>239956000</v>
          </cell>
          <cell r="CU162">
            <v>210668000</v>
          </cell>
          <cell r="CV162">
            <v>92258000</v>
          </cell>
          <cell r="CW162">
            <v>119085000</v>
          </cell>
          <cell r="CX162">
            <v>122860000</v>
          </cell>
          <cell r="CY162">
            <v>100000</v>
          </cell>
          <cell r="CZ162">
            <v>100000</v>
          </cell>
          <cell r="DA162" t="str">
            <v>n.a.</v>
          </cell>
          <cell r="DB162" t="str">
            <v>n.a.</v>
          </cell>
          <cell r="DC162">
            <v>964969000</v>
          </cell>
          <cell r="DD162">
            <v>857995000</v>
          </cell>
          <cell r="DE162">
            <v>770854000</v>
          </cell>
          <cell r="DF162">
            <v>713928000</v>
          </cell>
          <cell r="DH162">
            <v>609276000</v>
          </cell>
          <cell r="DI162">
            <v>-424256000</v>
          </cell>
          <cell r="DJ162">
            <v>-115496000</v>
          </cell>
          <cell r="DK162">
            <v>-8268000</v>
          </cell>
          <cell r="DL162">
            <v>61256000</v>
          </cell>
          <cell r="DM162">
            <v>0.10053900038734498</v>
          </cell>
          <cell r="DN162">
            <v>0.11177694244735593</v>
          </cell>
          <cell r="DO162" t="str">
            <v>n.a.</v>
          </cell>
          <cell r="DP162">
            <v>304411500</v>
          </cell>
          <cell r="DQ162">
            <v>100000</v>
          </cell>
          <cell r="DS162">
            <v>584651000</v>
          </cell>
          <cell r="DT162">
            <v>-400788000</v>
          </cell>
          <cell r="DU162">
            <v>-103131000</v>
          </cell>
          <cell r="DV162">
            <v>-8873000</v>
          </cell>
          <cell r="DW162">
            <v>71859000</v>
          </cell>
          <cell r="DX162">
            <v>0.12290922276708668</v>
          </cell>
          <cell r="DY162">
            <v>0.14013284138598106</v>
          </cell>
          <cell r="DZ162" t="str">
            <v>n.a.</v>
          </cell>
          <cell r="EA162">
            <v>235549500</v>
          </cell>
          <cell r="EB162" t="e">
            <v>#VALUE!</v>
          </cell>
          <cell r="ED162">
            <v>399217000</v>
          </cell>
          <cell r="EE162">
            <v>-238773000</v>
          </cell>
          <cell r="EF162">
            <v>-82625000</v>
          </cell>
          <cell r="EG162">
            <v>-10094000</v>
          </cell>
          <cell r="EH162">
            <v>67725000</v>
          </cell>
          <cell r="EI162">
            <v>0.16964457926390911</v>
          </cell>
          <cell r="EJ162">
            <v>0.20430357293690346</v>
          </cell>
          <cell r="EK162" t="str">
            <v>n.a.</v>
          </cell>
          <cell r="EL162">
            <v>169837000</v>
          </cell>
          <cell r="EM162" t="e">
            <v>#VALUE!</v>
          </cell>
          <cell r="EO162">
            <v>531048000</v>
          </cell>
          <cell r="EP162">
            <v>-354605666.66666669</v>
          </cell>
          <cell r="EQ162">
            <v>-100417333.33333333</v>
          </cell>
          <cell r="ER162">
            <v>-9078333.333333334</v>
          </cell>
          <cell r="ES162">
            <v>66946666.666666649</v>
          </cell>
          <cell r="ET162">
            <v>0.12606518933630603</v>
          </cell>
          <cell r="EU162">
            <v>0.14425010629862442</v>
          </cell>
          <cell r="EV162" t="e">
            <v>#VALUE!</v>
          </cell>
          <cell r="EW162">
            <v>236599333.33333334</v>
          </cell>
          <cell r="EX162" t="e">
            <v>#VALUE!</v>
          </cell>
        </row>
        <row r="163">
          <cell r="B163" t="str">
            <v>INNER MONGOLIA FIRMACO HONGYUAN ELECTRIC APPLIANCES CO.,LTD.</v>
          </cell>
          <cell r="C163" t="str">
            <v>exclude</v>
          </cell>
          <cell r="D163" t="str">
            <v>Lev SDA/SDP</v>
          </cell>
          <cell r="H163" t="str">
            <v/>
          </cell>
          <cell r="I163" t="str">
            <v>ok，sda/sdp</v>
          </cell>
          <cell r="J163" t="str">
            <v>exclude</v>
          </cell>
          <cell r="K163" t="str">
            <v>ok, sda/sdp</v>
          </cell>
          <cell r="M163" t="str">
            <v>INNER MONGOLIA FIRMACO HONGYUAN ELECTRIC APPLIANCES CO.,LTD.</v>
          </cell>
          <cell r="N163" t="str">
            <v>This company is engaged in the sale of household appliances and other related electronic appliances. It conducts business from its registered head office located in Baotou, Inner Mongolia, China.The company offers a wide array of products such as radio, television, sound systems and associated accessories, personal computers and accessories, telephone and mobile phone devices and equipment as well as electronic parts and components. It also provides repair and maintenance services performed by a team of expert technicians. In addition, the company provides outstanding customer service, maintaining low costs and remaining fast, flexible and always ahead of changing demands - creating tangible value in many different ways.</v>
          </cell>
          <cell r="O163" t="str">
            <v>Wholesale</v>
          </cell>
          <cell r="P163" t="str">
            <v>www.yjhydq.net</v>
          </cell>
          <cell r="R163" t="str">
            <v>China</v>
          </cell>
          <cell r="S163" t="str">
            <v>833186</v>
          </cell>
          <cell r="T163" t="str">
            <v>B+</v>
          </cell>
          <cell r="U163" t="str">
            <v>3699</v>
          </cell>
          <cell r="V163" t="str">
            <v>Engaged in the sale of household appliances and other related electronic appliances</v>
          </cell>
          <cell r="W163" t="str">
            <v>The Company is principally engaged in the development of special armored vehicle mechatronics electronic control devices, manufacturing and sales.</v>
          </cell>
          <cell r="Z163" t="str">
            <v>CN44247PC</v>
          </cell>
          <cell r="AA163">
            <v>612190000</v>
          </cell>
          <cell r="AB163">
            <v>542873000</v>
          </cell>
          <cell r="AC163">
            <v>518060000</v>
          </cell>
          <cell r="AD163">
            <v>450583000</v>
          </cell>
          <cell r="AE163">
            <v>609460000</v>
          </cell>
          <cell r="AF163">
            <v>543168000</v>
          </cell>
          <cell r="AG163">
            <v>517328000</v>
          </cell>
          <cell r="AH163">
            <v>450928000</v>
          </cell>
          <cell r="AI163">
            <v>-886000</v>
          </cell>
          <cell r="AJ163">
            <v>-776000</v>
          </cell>
          <cell r="AK163">
            <v>-661000</v>
          </cell>
          <cell r="AL163">
            <v>-546000</v>
          </cell>
          <cell r="AM163">
            <v>608574000</v>
          </cell>
          <cell r="AN163">
            <v>542392000</v>
          </cell>
          <cell r="AO163">
            <v>516667000</v>
          </cell>
          <cell r="AP163">
            <v>450382000</v>
          </cell>
          <cell r="AQ163">
            <v>3616000</v>
          </cell>
          <cell r="AR163">
            <v>481000</v>
          </cell>
          <cell r="AS163">
            <v>1393000</v>
          </cell>
          <cell r="AT163">
            <v>201000</v>
          </cell>
          <cell r="AU163">
            <v>-484618000</v>
          </cell>
          <cell r="AV163">
            <v>-424907000</v>
          </cell>
          <cell r="AW163">
            <v>-399735000</v>
          </cell>
          <cell r="AX163">
            <v>-337854000</v>
          </cell>
          <cell r="AY163" t="str">
            <v>n.a.</v>
          </cell>
          <cell r="AZ163" t="str">
            <v>n.a.</v>
          </cell>
          <cell r="BA163" t="str">
            <v>n.a.</v>
          </cell>
          <cell r="BB163" t="str">
            <v>n.a.</v>
          </cell>
          <cell r="BC163">
            <v>-62544000</v>
          </cell>
          <cell r="BD163">
            <v>-59727000</v>
          </cell>
          <cell r="BE163">
            <v>-57510000</v>
          </cell>
          <cell r="BF163">
            <v>-54550000</v>
          </cell>
          <cell r="BG163">
            <v>65028000</v>
          </cell>
          <cell r="BH163">
            <v>58239000</v>
          </cell>
          <cell r="BI163">
            <v>60815000</v>
          </cell>
          <cell r="BJ163">
            <v>58179000</v>
          </cell>
          <cell r="BK163">
            <v>-2126000</v>
          </cell>
          <cell r="BL163">
            <v>-1564000</v>
          </cell>
          <cell r="BM163">
            <v>-1219000</v>
          </cell>
          <cell r="BN163">
            <v>-1751000</v>
          </cell>
          <cell r="BO163">
            <v>-1902000</v>
          </cell>
          <cell r="BP163">
            <v>-1402000</v>
          </cell>
          <cell r="BQ163">
            <v>-1035000</v>
          </cell>
          <cell r="BR163">
            <v>-1645000</v>
          </cell>
          <cell r="BS163">
            <v>-224000</v>
          </cell>
          <cell r="BT163">
            <v>-162000</v>
          </cell>
          <cell r="BU163">
            <v>-184000</v>
          </cell>
          <cell r="BV163">
            <v>-106000</v>
          </cell>
          <cell r="BW163">
            <v>61019000</v>
          </cell>
          <cell r="BX163">
            <v>54826000</v>
          </cell>
          <cell r="BY163">
            <v>55943000</v>
          </cell>
          <cell r="BZ163">
            <v>51896000</v>
          </cell>
          <cell r="CA163">
            <v>654774000</v>
          </cell>
          <cell r="CB163">
            <v>732313000</v>
          </cell>
          <cell r="CC163">
            <v>672230000</v>
          </cell>
          <cell r="CD163">
            <v>472261000</v>
          </cell>
          <cell r="CE163">
            <v>115988000</v>
          </cell>
          <cell r="CF163">
            <v>190524000</v>
          </cell>
          <cell r="CG163">
            <v>131185000</v>
          </cell>
          <cell r="CH163">
            <v>93921000</v>
          </cell>
          <cell r="CI163">
            <v>29776000</v>
          </cell>
          <cell r="CJ163">
            <v>22176000</v>
          </cell>
          <cell r="CK163">
            <v>36104000</v>
          </cell>
          <cell r="CL163">
            <v>35838000</v>
          </cell>
          <cell r="CM163">
            <v>174363000</v>
          </cell>
          <cell r="CN163">
            <v>51390000</v>
          </cell>
          <cell r="CO163">
            <v>81659000</v>
          </cell>
          <cell r="CP163">
            <v>66058000</v>
          </cell>
          <cell r="CQ163">
            <v>327737000</v>
          </cell>
          <cell r="CR163">
            <v>444967000</v>
          </cell>
          <cell r="CS163">
            <v>385836000</v>
          </cell>
          <cell r="CT163">
            <v>254511000</v>
          </cell>
          <cell r="CU163">
            <v>72469000</v>
          </cell>
          <cell r="CV163">
            <v>88141000</v>
          </cell>
          <cell r="CW163" t="str">
            <v>n.a.</v>
          </cell>
          <cell r="CX163" t="str">
            <v>n.a.</v>
          </cell>
          <cell r="CY163" t="str">
            <v>n.a.</v>
          </cell>
          <cell r="CZ163" t="str">
            <v>n.a.</v>
          </cell>
          <cell r="DA163" t="str">
            <v>n.a.</v>
          </cell>
          <cell r="DB163" t="str">
            <v>n.a.</v>
          </cell>
          <cell r="DC163">
            <v>668551000</v>
          </cell>
          <cell r="DD163">
            <v>745007000</v>
          </cell>
          <cell r="DE163">
            <v>681623000</v>
          </cell>
          <cell r="DF163">
            <v>481499000</v>
          </cell>
          <cell r="DH163">
            <v>608574000</v>
          </cell>
          <cell r="DI163">
            <v>-484618000</v>
          </cell>
          <cell r="DJ163">
            <v>-62544000</v>
          </cell>
          <cell r="DK163">
            <v>-2126000</v>
          </cell>
          <cell r="DL163">
            <v>59286000</v>
          </cell>
          <cell r="DM163">
            <v>9.7417898234232816E-2</v>
          </cell>
          <cell r="DN163">
            <v>0.1079324507362258</v>
          </cell>
          <cell r="DO163" t="str">
            <v>n.a.</v>
          </cell>
          <cell r="DP163">
            <v>153256000</v>
          </cell>
          <cell r="DQ163" t="e">
            <v>#VALUE!</v>
          </cell>
          <cell r="DS163">
            <v>542392000</v>
          </cell>
          <cell r="DT163">
            <v>-424907000</v>
          </cell>
          <cell r="DU163">
            <v>-59727000</v>
          </cell>
          <cell r="DV163">
            <v>-1564000</v>
          </cell>
          <cell r="DW163">
            <v>56194000</v>
          </cell>
          <cell r="DX163">
            <v>0.10360403545775011</v>
          </cell>
          <cell r="DY163">
            <v>0.11557842689603824</v>
          </cell>
          <cell r="DZ163" t="str">
            <v>n.a.</v>
          </cell>
          <cell r="EA163">
            <v>160854500</v>
          </cell>
          <cell r="EB163" t="e">
            <v>#VALUE!</v>
          </cell>
          <cell r="ED163">
            <v>516667000</v>
          </cell>
          <cell r="EE163">
            <v>-399735000</v>
          </cell>
          <cell r="EF163">
            <v>-57510000</v>
          </cell>
          <cell r="EG163">
            <v>-1219000</v>
          </cell>
          <cell r="EH163">
            <v>58203000</v>
          </cell>
          <cell r="EI163">
            <v>0.11265089506393867</v>
          </cell>
          <cell r="EJ163">
            <v>0.12695217072660012</v>
          </cell>
          <cell r="EK163" t="str">
            <v>n.a.</v>
          </cell>
          <cell r="EL163">
            <v>112553000</v>
          </cell>
          <cell r="EM163" t="e">
            <v>#VALUE!</v>
          </cell>
          <cell r="EO163">
            <v>555877666.66666663</v>
          </cell>
          <cell r="EP163">
            <v>-436420000</v>
          </cell>
          <cell r="EQ163">
            <v>-59927000</v>
          </cell>
          <cell r="ER163">
            <v>-1636333.3333333333</v>
          </cell>
          <cell r="ES163">
            <v>57894333.333333291</v>
          </cell>
          <cell r="ET163">
            <v>0.10414941416966436</v>
          </cell>
          <cell r="EU163">
            <v>0.11625757220790514</v>
          </cell>
          <cell r="EV163" t="e">
            <v>#VALUE!</v>
          </cell>
          <cell r="EW163">
            <v>142221166.66666666</v>
          </cell>
          <cell r="EX163" t="e">
            <v>#VALUE!</v>
          </cell>
        </row>
        <row r="164">
          <cell r="B164" t="str">
            <v>ELANTAS BECK INDIA LIMITED</v>
          </cell>
          <cell r="C164" t="str">
            <v>exclude</v>
          </cell>
          <cell r="D164" t="str">
            <v>Independence(A+, A, A-, B+, B, B-,U)</v>
          </cell>
          <cell r="H164" t="str">
            <v/>
          </cell>
          <cell r="I164" t="str">
            <v>ok，indep</v>
          </cell>
          <cell r="J164" t="str">
            <v>exclude</v>
          </cell>
          <cell r="K164" t="str">
            <v>ok, indep</v>
          </cell>
          <cell r="M164" t="str">
            <v>ELANTAS BECK INDIA LIMITED</v>
          </cell>
          <cell r="N164" t="str">
            <v>This company is engaged in the manufacture of a range of specialty chemicals for electrical insulation and construction industries in India. It was incorporated in 1956 and has its registered head office in Pune, India. It was formerly known as Beck India Ltd. The company operates in two segments: Electrical Insulation Systems, which includes primary insulation and secondary insulations, and Engineering and Electronic Resins and Materials. Electronic &amp; Engineering Materials products include Epoxy and Polyurethane (PU) products. The company is a subsidiary of ELANTAS Beck GmbH, a Germany-based enterprise that develops, produces, and sells impregnation resins, potting compounds and encapsulating resins which are used in for electric motors, transformers, generators, capacitors, printed circuit boards, sensors and electronic modules.</v>
          </cell>
          <cell r="O164" t="str">
            <v>Manufacturing</v>
          </cell>
          <cell r="P164" t="str">
            <v>www.elantas.com</v>
          </cell>
          <cell r="R164" t="str">
            <v>India</v>
          </cell>
          <cell r="S164" t="str">
            <v>500123</v>
          </cell>
          <cell r="T164" t="str">
            <v>D</v>
          </cell>
          <cell r="U164" t="str">
            <v>3699</v>
          </cell>
          <cell r="V164" t="str">
            <v>Engaged in the manufacture of a range of specialty chemicals for electrical insulation and construction industries</v>
          </cell>
          <cell r="W164" t="str">
            <v>The Company is engaged in the manufacturing of specialty chemicals for electrical insulation and construction industries.</v>
          </cell>
          <cell r="X164" t="str">
            <v>SCHENECTADY-BECK INDIA LTD.</v>
          </cell>
          <cell r="Z164" t="str">
            <v>IN33922FI</v>
          </cell>
          <cell r="AA164">
            <v>6465124000</v>
          </cell>
          <cell r="AB164">
            <v>5361415000</v>
          </cell>
          <cell r="AC164">
            <v>3840982000</v>
          </cell>
          <cell r="AD164">
            <v>3943770000</v>
          </cell>
          <cell r="AE164">
            <v>6419196000</v>
          </cell>
          <cell r="AF164">
            <v>5206699000</v>
          </cell>
          <cell r="AG164">
            <v>3806728000</v>
          </cell>
          <cell r="AH164">
            <v>3925514000</v>
          </cell>
          <cell r="AI164">
            <v>8697000</v>
          </cell>
          <cell r="AJ164">
            <v>14611000</v>
          </cell>
          <cell r="AK164" t="str">
            <v>n.a.</v>
          </cell>
          <cell r="AL164" t="str">
            <v>n.a.</v>
          </cell>
          <cell r="AM164">
            <v>6427893000</v>
          </cell>
          <cell r="AN164">
            <v>5221310000</v>
          </cell>
          <cell r="AO164">
            <v>3806728000</v>
          </cell>
          <cell r="AP164">
            <v>3925514000</v>
          </cell>
          <cell r="AQ164">
            <v>37231000</v>
          </cell>
          <cell r="AR164">
            <v>140105000</v>
          </cell>
          <cell r="AS164">
            <v>34254000</v>
          </cell>
          <cell r="AT164">
            <v>18256000</v>
          </cell>
          <cell r="AU164">
            <v>-4358616000</v>
          </cell>
          <cell r="AV164">
            <v>-3550247000</v>
          </cell>
          <cell r="AW164">
            <v>-2340709000</v>
          </cell>
          <cell r="AX164">
            <v>-2576828000</v>
          </cell>
          <cell r="AY164">
            <v>-17701000</v>
          </cell>
          <cell r="AZ164">
            <v>0</v>
          </cell>
          <cell r="BA164">
            <v>-68787000</v>
          </cell>
          <cell r="BB164">
            <v>0</v>
          </cell>
          <cell r="BC164">
            <v>-929852000</v>
          </cell>
          <cell r="BD164">
            <v>-888420000</v>
          </cell>
          <cell r="BE164">
            <v>-786041000</v>
          </cell>
          <cell r="BF164">
            <v>-792365000</v>
          </cell>
          <cell r="BG164">
            <v>1158955000</v>
          </cell>
          <cell r="BH164">
            <v>922748000</v>
          </cell>
          <cell r="BI164">
            <v>645445000</v>
          </cell>
          <cell r="BJ164">
            <v>574577000</v>
          </cell>
          <cell r="BK164">
            <v>-123910000</v>
          </cell>
          <cell r="BL164">
            <v>-121130000</v>
          </cell>
          <cell r="BM164">
            <v>-55975000</v>
          </cell>
          <cell r="BN164">
            <v>-73537000</v>
          </cell>
          <cell r="BO164">
            <v>-60066000</v>
          </cell>
          <cell r="BP164">
            <v>-56478000</v>
          </cell>
          <cell r="BQ164">
            <v>-55975000</v>
          </cell>
          <cell r="BR164">
            <v>-59404000</v>
          </cell>
          <cell r="BS164">
            <v>-63844000</v>
          </cell>
          <cell r="BT164">
            <v>-64652000</v>
          </cell>
          <cell r="BU164">
            <v>0</v>
          </cell>
          <cell r="BV164">
            <v>-14133000</v>
          </cell>
          <cell r="BW164">
            <v>977812000</v>
          </cell>
          <cell r="BX164">
            <v>668817000</v>
          </cell>
          <cell r="BY164">
            <v>609902000</v>
          </cell>
          <cell r="BZ164">
            <v>495608000</v>
          </cell>
          <cell r="CA164">
            <v>5869872000</v>
          </cell>
          <cell r="CB164">
            <v>4574545000</v>
          </cell>
          <cell r="CC164">
            <v>3727977000</v>
          </cell>
          <cell r="CD164">
            <v>3079287000</v>
          </cell>
          <cell r="CE164">
            <v>798504000</v>
          </cell>
          <cell r="CF164">
            <v>839284000</v>
          </cell>
          <cell r="CG164">
            <v>526810000</v>
          </cell>
          <cell r="CH164">
            <v>497739000</v>
          </cell>
          <cell r="CI164">
            <v>1023863000</v>
          </cell>
          <cell r="CJ164">
            <v>868382000</v>
          </cell>
          <cell r="CK164">
            <v>705068000</v>
          </cell>
          <cell r="CL164">
            <v>610928000</v>
          </cell>
          <cell r="CM164">
            <v>6462000</v>
          </cell>
          <cell r="CN164">
            <v>65546000</v>
          </cell>
          <cell r="CO164">
            <v>8564000</v>
          </cell>
          <cell r="CP164">
            <v>73837000</v>
          </cell>
          <cell r="CQ164">
            <v>3991771000</v>
          </cell>
          <cell r="CR164">
            <v>2796515000</v>
          </cell>
          <cell r="CS164">
            <v>2455201000</v>
          </cell>
          <cell r="CT164">
            <v>1863515000</v>
          </cell>
          <cell r="CU164">
            <v>3569055000</v>
          </cell>
          <cell r="CV164">
            <v>2620120000</v>
          </cell>
          <cell r="CW164">
            <v>2189021000</v>
          </cell>
          <cell r="CX164">
            <v>1619373000</v>
          </cell>
          <cell r="CY164">
            <v>231801000</v>
          </cell>
          <cell r="CZ164">
            <v>303732000</v>
          </cell>
          <cell r="DA164">
            <v>586105000</v>
          </cell>
          <cell r="DB164">
            <v>510630000</v>
          </cell>
          <cell r="DC164">
            <v>7174902000</v>
          </cell>
          <cell r="DD164">
            <v>6184986000</v>
          </cell>
          <cell r="DE164">
            <v>5362538000</v>
          </cell>
          <cell r="DF164">
            <v>4563567000</v>
          </cell>
          <cell r="DH164">
            <v>6427893000</v>
          </cell>
          <cell r="DI164">
            <v>-4358616000</v>
          </cell>
          <cell r="DJ164">
            <v>-947553000</v>
          </cell>
          <cell r="DK164">
            <v>-123910000</v>
          </cell>
          <cell r="DL164">
            <v>997814000</v>
          </cell>
          <cell r="DM164">
            <v>0.15523189325024545</v>
          </cell>
          <cell r="DN164">
            <v>0.18375681090459273</v>
          </cell>
          <cell r="DO164">
            <v>-17701000</v>
          </cell>
          <cell r="DP164">
            <v>818894000</v>
          </cell>
          <cell r="DQ164">
            <v>267766500</v>
          </cell>
          <cell r="DS164">
            <v>5221310000</v>
          </cell>
          <cell r="DT164">
            <v>-3550247000</v>
          </cell>
          <cell r="DU164">
            <v>-888420000</v>
          </cell>
          <cell r="DV164">
            <v>-121130000</v>
          </cell>
          <cell r="DW164">
            <v>661513000</v>
          </cell>
          <cell r="DX164">
            <v>0.12669483328896389</v>
          </cell>
          <cell r="DY164">
            <v>0.14507509873794822</v>
          </cell>
          <cell r="DZ164">
            <v>0</v>
          </cell>
          <cell r="EA164">
            <v>683047000</v>
          </cell>
          <cell r="EB164">
            <v>444918500</v>
          </cell>
          <cell r="ED164">
            <v>3806728000</v>
          </cell>
          <cell r="EE164">
            <v>-2340709000</v>
          </cell>
          <cell r="EF164">
            <v>-854828000</v>
          </cell>
          <cell r="EG164">
            <v>-55975000</v>
          </cell>
          <cell r="EH164">
            <v>555216000</v>
          </cell>
          <cell r="EI164">
            <v>0.14585124022520127</v>
          </cell>
          <cell r="EJ164">
            <v>0.17075625124557436</v>
          </cell>
          <cell r="EK164">
            <v>-68787000</v>
          </cell>
          <cell r="EL164">
            <v>512274500</v>
          </cell>
          <cell r="EM164">
            <v>548367500</v>
          </cell>
          <cell r="EO164">
            <v>5151977000</v>
          </cell>
          <cell r="EP164">
            <v>-3416524000</v>
          </cell>
          <cell r="EQ164">
            <v>-896933666.66666663</v>
          </cell>
          <cell r="ER164">
            <v>-100338333.33333333</v>
          </cell>
          <cell r="ES164">
            <v>738181000</v>
          </cell>
          <cell r="ET164">
            <v>0.14328111325031148</v>
          </cell>
          <cell r="EU164">
            <v>0.16724402305860986</v>
          </cell>
          <cell r="EV164">
            <v>28829333.333333332</v>
          </cell>
          <cell r="EW164">
            <v>671405166.66666663</v>
          </cell>
          <cell r="EX164">
            <v>420350833.33333331</v>
          </cell>
        </row>
        <row r="165">
          <cell r="B165" t="str">
            <v>ZHEJIANG TIANTAI XIANGHE INDUSTRIAL CO.,LTD.</v>
          </cell>
          <cell r="C165" t="str">
            <v>exclude</v>
          </cell>
          <cell r="D165" t="str">
            <v>Lev SDA/SDP</v>
          </cell>
          <cell r="H165" t="str">
            <v/>
          </cell>
          <cell r="I165" t="str">
            <v>ok，sda/sdp</v>
          </cell>
          <cell r="J165" t="str">
            <v>exclude</v>
          </cell>
          <cell r="K165" t="str">
            <v>ok, sda/sdp</v>
          </cell>
          <cell r="M165" t="str">
            <v>ZHEJIANG TIANTAI XIANGHE INDUSTRIAL CO.,LTD.</v>
          </cell>
          <cell r="N165" t="str">
            <v>This company, formerly known as China Xianghe Industrial Co. Ltd., is engaged in the production and supply of railway equipment. It was established in 1980. The company is headquartered in Taizhou, China.The company produces and sells track metal fasteners, track non metallic fasteners, and other products. It also manufactures and sells electronic components products.</v>
          </cell>
          <cell r="O165" t="str">
            <v>Manufacturing</v>
          </cell>
          <cell r="P165" t="str">
            <v>www.ttxh.com.cn</v>
          </cell>
          <cell r="R165" t="str">
            <v>China</v>
          </cell>
          <cell r="S165" t="str">
            <v>603500</v>
          </cell>
          <cell r="T165" t="str">
            <v>B+</v>
          </cell>
          <cell r="U165" t="str">
            <v>3699</v>
          </cell>
          <cell r="V165" t="str">
            <v>Engaged in the production and supply of railway equipment</v>
          </cell>
          <cell r="W165" t="str">
            <v>The Company is mainly engaged in the R &amp;amp; D, production and sales of track fasteners, non-metallic parts and electronic components and accessories.</v>
          </cell>
          <cell r="Z165" t="str">
            <v>CN45897PC</v>
          </cell>
          <cell r="AA165">
            <v>605651000</v>
          </cell>
          <cell r="AB165">
            <v>487606000</v>
          </cell>
          <cell r="AC165">
            <v>273872000</v>
          </cell>
          <cell r="AD165">
            <v>335722000</v>
          </cell>
          <cell r="AE165">
            <v>603450000</v>
          </cell>
          <cell r="AF165">
            <v>486023000</v>
          </cell>
          <cell r="AG165">
            <v>271057000</v>
          </cell>
          <cell r="AH165">
            <v>333833000</v>
          </cell>
          <cell r="AI165">
            <v>-4888000</v>
          </cell>
          <cell r="AJ165">
            <v>-3706000</v>
          </cell>
          <cell r="AK165">
            <v>-1977000</v>
          </cell>
          <cell r="AL165">
            <v>-2514000</v>
          </cell>
          <cell r="AM165">
            <v>598562000</v>
          </cell>
          <cell r="AN165">
            <v>482317000</v>
          </cell>
          <cell r="AO165">
            <v>269080000</v>
          </cell>
          <cell r="AP165">
            <v>331319000</v>
          </cell>
          <cell r="AQ165">
            <v>7089000</v>
          </cell>
          <cell r="AR165">
            <v>5289000</v>
          </cell>
          <cell r="AS165">
            <v>4792000</v>
          </cell>
          <cell r="AT165">
            <v>4403000</v>
          </cell>
          <cell r="AU165">
            <v>-422988000</v>
          </cell>
          <cell r="AV165">
            <v>-333325000</v>
          </cell>
          <cell r="AW165">
            <v>-143026000</v>
          </cell>
          <cell r="AX165">
            <v>-176520000</v>
          </cell>
          <cell r="AY165" t="str">
            <v>n.a.</v>
          </cell>
          <cell r="AZ165" t="str">
            <v>n.a.</v>
          </cell>
          <cell r="BA165" t="str">
            <v>n.a.</v>
          </cell>
          <cell r="BB165" t="str">
            <v>n.a.</v>
          </cell>
          <cell r="BC165">
            <v>-79855000</v>
          </cell>
          <cell r="BD165">
            <v>-64851000</v>
          </cell>
          <cell r="BE165">
            <v>-56960000</v>
          </cell>
          <cell r="BF165">
            <v>-54635000</v>
          </cell>
          <cell r="BG165">
            <v>102808000</v>
          </cell>
          <cell r="BH165">
            <v>89430000</v>
          </cell>
          <cell r="BI165">
            <v>73886000</v>
          </cell>
          <cell r="BJ165">
            <v>104567000</v>
          </cell>
          <cell r="BK165">
            <v>-28093000</v>
          </cell>
          <cell r="BL165">
            <v>-22687000</v>
          </cell>
          <cell r="BM165">
            <v>-12009000</v>
          </cell>
          <cell r="BN165">
            <v>-11924000</v>
          </cell>
          <cell r="BO165">
            <v>-25999000</v>
          </cell>
          <cell r="BP165">
            <v>-21070000</v>
          </cell>
          <cell r="BQ165">
            <v>-11272000</v>
          </cell>
          <cell r="BR165">
            <v>-11187000</v>
          </cell>
          <cell r="BS165">
            <v>-2094000</v>
          </cell>
          <cell r="BT165">
            <v>-1617000</v>
          </cell>
          <cell r="BU165">
            <v>-737000</v>
          </cell>
          <cell r="BV165">
            <v>-737000</v>
          </cell>
          <cell r="BW165">
            <v>66539000</v>
          </cell>
          <cell r="BX165">
            <v>62747000</v>
          </cell>
          <cell r="BY165">
            <v>56555000</v>
          </cell>
          <cell r="BZ165">
            <v>88675000</v>
          </cell>
          <cell r="CA165">
            <v>776425000</v>
          </cell>
          <cell r="CB165">
            <v>723346000</v>
          </cell>
          <cell r="CC165">
            <v>669466000</v>
          </cell>
          <cell r="CD165">
            <v>695202000</v>
          </cell>
          <cell r="CE165">
            <v>119015000</v>
          </cell>
          <cell r="CF165">
            <v>113115000</v>
          </cell>
          <cell r="CG165">
            <v>79483000</v>
          </cell>
          <cell r="CH165">
            <v>53757000</v>
          </cell>
          <cell r="CI165">
            <v>265227000</v>
          </cell>
          <cell r="CJ165">
            <v>262683000</v>
          </cell>
          <cell r="CK165">
            <v>244467000</v>
          </cell>
          <cell r="CL165">
            <v>212925000</v>
          </cell>
          <cell r="CM165">
            <v>42317000</v>
          </cell>
          <cell r="CN165">
            <v>40289000</v>
          </cell>
          <cell r="CO165">
            <v>41336000</v>
          </cell>
          <cell r="CP165">
            <v>159301000</v>
          </cell>
          <cell r="CQ165">
            <v>342349000</v>
          </cell>
          <cell r="CR165">
            <v>305013000</v>
          </cell>
          <cell r="CS165">
            <v>303454000</v>
          </cell>
          <cell r="CT165">
            <v>268386000</v>
          </cell>
          <cell r="CU165">
            <v>25379000</v>
          </cell>
          <cell r="CV165">
            <v>26911000</v>
          </cell>
          <cell r="CW165">
            <v>20000000</v>
          </cell>
          <cell r="CX165" t="str">
            <v>n.a.</v>
          </cell>
          <cell r="CY165">
            <v>3244000</v>
          </cell>
          <cell r="CZ165">
            <v>8725000</v>
          </cell>
          <cell r="DA165">
            <v>126746000</v>
          </cell>
          <cell r="DB165">
            <v>105353000</v>
          </cell>
          <cell r="DC165">
            <v>1154581000</v>
          </cell>
          <cell r="DD165">
            <v>1084845000</v>
          </cell>
          <cell r="DE165">
            <v>962982000</v>
          </cell>
          <cell r="DF165">
            <v>960066000</v>
          </cell>
          <cell r="DH165">
            <v>598562000</v>
          </cell>
          <cell r="DI165">
            <v>-422988000</v>
          </cell>
          <cell r="DJ165">
            <v>-79855000</v>
          </cell>
          <cell r="DK165">
            <v>-28093000</v>
          </cell>
          <cell r="DL165">
            <v>67626000</v>
          </cell>
          <cell r="DM165">
            <v>0.11298077726283993</v>
          </cell>
          <cell r="DN165">
            <v>0.1273712839212259</v>
          </cell>
          <cell r="DO165" t="str">
            <v>n.a.</v>
          </cell>
          <cell r="DP165">
            <v>116065000</v>
          </cell>
          <cell r="DQ165">
            <v>5984500</v>
          </cell>
          <cell r="DS165">
            <v>482317000</v>
          </cell>
          <cell r="DT165">
            <v>-333325000</v>
          </cell>
          <cell r="DU165">
            <v>-64851000</v>
          </cell>
          <cell r="DV165">
            <v>-22687000</v>
          </cell>
          <cell r="DW165">
            <v>61454000</v>
          </cell>
          <cell r="DX165">
            <v>0.12741412805271221</v>
          </cell>
          <cell r="DY165">
            <v>0.14601901331312089</v>
          </cell>
          <cell r="DZ165" t="str">
            <v>n.a.</v>
          </cell>
          <cell r="EA165">
            <v>96299000</v>
          </cell>
          <cell r="EB165">
            <v>67735500</v>
          </cell>
          <cell r="ED165">
            <v>269080000</v>
          </cell>
          <cell r="EE165">
            <v>-143026000</v>
          </cell>
          <cell r="EF165">
            <v>-56960000</v>
          </cell>
          <cell r="EG165">
            <v>-12009000</v>
          </cell>
          <cell r="EH165">
            <v>57085000</v>
          </cell>
          <cell r="EI165">
            <v>0.21214880332986472</v>
          </cell>
          <cell r="EJ165">
            <v>0.26927521875515931</v>
          </cell>
          <cell r="EK165" t="str">
            <v>n.a.</v>
          </cell>
          <cell r="EL165">
            <v>66620000</v>
          </cell>
          <cell r="EM165">
            <v>116049500</v>
          </cell>
          <cell r="EO165">
            <v>449986333.33333331</v>
          </cell>
          <cell r="EP165">
            <v>-299779666.66666669</v>
          </cell>
          <cell r="EQ165">
            <v>-67222000</v>
          </cell>
          <cell r="ER165">
            <v>-20929666.666666668</v>
          </cell>
          <cell r="ES165">
            <v>62054999.999999955</v>
          </cell>
          <cell r="ET165">
            <v>0.13790418820127121</v>
          </cell>
          <cell r="EU165">
            <v>0.15996387676856888</v>
          </cell>
          <cell r="EV165" t="e">
            <v>#VALUE!</v>
          </cell>
          <cell r="EW165">
            <v>92994666.666666672</v>
          </cell>
          <cell r="EX165">
            <v>63256500</v>
          </cell>
        </row>
        <row r="166">
          <cell r="B166" t="str">
            <v>CHANGSHU JHOSIN COMMUNICATION TECHNOLOGY CO.,LTD</v>
          </cell>
          <cell r="C166" t="str">
            <v>exclude</v>
          </cell>
          <cell r="D166" t="str">
            <v>Independence(A+, A, A-, B+, B, B-,U)</v>
          </cell>
          <cell r="H166" t="str">
            <v/>
          </cell>
          <cell r="I166" t="str">
            <v>ok，indep</v>
          </cell>
          <cell r="J166" t="str">
            <v>exclude</v>
          </cell>
          <cell r="K166" t="str">
            <v>ok, indep</v>
          </cell>
          <cell r="M166" t="str">
            <v>CHANGSHU JHOSIN COMMUNICATION TECHNOLOGY CO.,LTD</v>
          </cell>
          <cell r="N166" t="str">
            <v>The company, with registered head office located in Changshu, China, is primarily engaged in the manufacture of wire and cable products and other related items. It offers various products, such as cable pipelines, coil lead, fiber optics, fixture wire, heat shrink tubing, instrumentation cable, motor lead, robotics, silicon rubber, welding cable, thermocouple cable, locomotive cable, multi-conductor portable cords, submersible pump cable, and high voltage power cable. The company serves the aircraft, air conditioning, alternative energy, telecommunications, electrical, electronics, fiber optics, instrumentation, marine, medical, mining, railroads, shipboard, steel, solar power, transportation, wind power, and utilities industries. It was incorporated in 2006.</v>
          </cell>
          <cell r="O166" t="str">
            <v>Manufacturing</v>
          </cell>
          <cell r="P166" t="str">
            <v>www.honglincable.com</v>
          </cell>
          <cell r="R166" t="str">
            <v>China</v>
          </cell>
          <cell r="S166" t="str">
            <v>872668</v>
          </cell>
          <cell r="T166" t="str">
            <v>D</v>
          </cell>
          <cell r="U166" t="str">
            <v>3699</v>
          </cell>
          <cell r="V166" t="str">
            <v>Primarily engaged in the manufacture of wire and cable products and other related items</v>
          </cell>
          <cell r="W166" t="str">
            <v>The Company is mainly engaged in the production and sales of communication cables.</v>
          </cell>
          <cell r="Z166" t="str">
            <v>CN52993PC</v>
          </cell>
          <cell r="AA166" t="str">
            <v>n.a.</v>
          </cell>
          <cell r="AB166">
            <v>589859000</v>
          </cell>
          <cell r="AC166">
            <v>481764000</v>
          </cell>
          <cell r="AD166">
            <v>431827000</v>
          </cell>
          <cell r="AE166" t="str">
            <v>n.a.</v>
          </cell>
          <cell r="AF166">
            <v>590197000</v>
          </cell>
          <cell r="AG166">
            <v>483200000</v>
          </cell>
          <cell r="AH166">
            <v>432780000</v>
          </cell>
          <cell r="AI166" t="str">
            <v>n.a.</v>
          </cell>
          <cell r="AJ166">
            <v>-1651000</v>
          </cell>
          <cell r="AK166">
            <v>-1716000</v>
          </cell>
          <cell r="AL166">
            <v>-1396000</v>
          </cell>
          <cell r="AM166" t="str">
            <v>n.a.</v>
          </cell>
          <cell r="AN166">
            <v>588546000</v>
          </cell>
          <cell r="AO166">
            <v>481484000</v>
          </cell>
          <cell r="AP166">
            <v>431384000</v>
          </cell>
          <cell r="AQ166" t="str">
            <v>n.a.</v>
          </cell>
          <cell r="AR166">
            <v>1313000</v>
          </cell>
          <cell r="AS166">
            <v>280000</v>
          </cell>
          <cell r="AT166">
            <v>443000</v>
          </cell>
          <cell r="AU166" t="str">
            <v>n.a.</v>
          </cell>
          <cell r="AV166">
            <v>-475358000</v>
          </cell>
          <cell r="AW166">
            <v>-390530000</v>
          </cell>
          <cell r="AX166">
            <v>-342697000</v>
          </cell>
          <cell r="AY166" t="str">
            <v>n.a.</v>
          </cell>
          <cell r="AZ166" t="str">
            <v>n.a.</v>
          </cell>
          <cell r="BA166" t="str">
            <v>n.a.</v>
          </cell>
          <cell r="BB166" t="str">
            <v>n.a.</v>
          </cell>
          <cell r="BC166" t="str">
            <v>n.a.</v>
          </cell>
          <cell r="BD166">
            <v>-48512000</v>
          </cell>
          <cell r="BE166">
            <v>-34085000</v>
          </cell>
          <cell r="BF166">
            <v>-36574000</v>
          </cell>
          <cell r="BG166" t="str">
            <v>n.a.</v>
          </cell>
          <cell r="BH166">
            <v>65989000</v>
          </cell>
          <cell r="BI166">
            <v>57149000</v>
          </cell>
          <cell r="BJ166">
            <v>52556000</v>
          </cell>
          <cell r="BK166" t="str">
            <v>n.a.</v>
          </cell>
          <cell r="BL166">
            <v>-7979000</v>
          </cell>
          <cell r="BM166">
            <v>-7696000</v>
          </cell>
          <cell r="BN166">
            <v>-7030000</v>
          </cell>
          <cell r="BO166" t="str">
            <v>n.a.</v>
          </cell>
          <cell r="BP166">
            <v>-7477000</v>
          </cell>
          <cell r="BQ166">
            <v>-7459000</v>
          </cell>
          <cell r="BR166">
            <v>-6999000</v>
          </cell>
          <cell r="BS166" t="str">
            <v>n.a.</v>
          </cell>
          <cell r="BT166">
            <v>-502000</v>
          </cell>
          <cell r="BU166">
            <v>-237000</v>
          </cell>
          <cell r="BV166">
            <v>-31000</v>
          </cell>
          <cell r="BW166" t="str">
            <v>n.a.</v>
          </cell>
          <cell r="BX166">
            <v>43865000</v>
          </cell>
          <cell r="BY166">
            <v>34802000</v>
          </cell>
          <cell r="BZ166">
            <v>38897000</v>
          </cell>
          <cell r="CA166" t="str">
            <v>n.a.</v>
          </cell>
          <cell r="CB166">
            <v>386738000</v>
          </cell>
          <cell r="CC166">
            <v>316021000</v>
          </cell>
          <cell r="CD166">
            <v>286257000</v>
          </cell>
          <cell r="CE166" t="str">
            <v>n.a.</v>
          </cell>
          <cell r="CF166">
            <v>76858000</v>
          </cell>
          <cell r="CG166">
            <v>65818000</v>
          </cell>
          <cell r="CH166">
            <v>63180000</v>
          </cell>
          <cell r="CI166" t="str">
            <v>n.a.</v>
          </cell>
          <cell r="CJ166">
            <v>203426000</v>
          </cell>
          <cell r="CK166">
            <v>134275000</v>
          </cell>
          <cell r="CL166">
            <v>154308000</v>
          </cell>
          <cell r="CM166" t="str">
            <v>n.a.</v>
          </cell>
          <cell r="CN166">
            <v>54170000</v>
          </cell>
          <cell r="CO166">
            <v>34896000</v>
          </cell>
          <cell r="CP166">
            <v>19151000</v>
          </cell>
          <cell r="CQ166" t="str">
            <v>n.a.</v>
          </cell>
          <cell r="CR166">
            <v>43168000</v>
          </cell>
          <cell r="CS166">
            <v>77957000</v>
          </cell>
          <cell r="CT166">
            <v>45922000</v>
          </cell>
          <cell r="CU166" t="str">
            <v>n.a.</v>
          </cell>
          <cell r="CV166">
            <v>14850000</v>
          </cell>
          <cell r="CW166" t="str">
            <v>n.a.</v>
          </cell>
          <cell r="CX166" t="str">
            <v>n.a.</v>
          </cell>
          <cell r="CY166" t="str">
            <v>n.a.</v>
          </cell>
          <cell r="CZ166">
            <v>103180000</v>
          </cell>
          <cell r="DA166">
            <v>25494000</v>
          </cell>
          <cell r="DB166">
            <v>6190000</v>
          </cell>
          <cell r="DC166" t="str">
            <v>n.a.</v>
          </cell>
          <cell r="DD166">
            <v>555764000</v>
          </cell>
          <cell r="DE166">
            <v>400527000</v>
          </cell>
          <cell r="DF166">
            <v>344476000</v>
          </cell>
          <cell r="DH166" t="str">
            <v>无数据</v>
          </cell>
          <cell r="DI166" t="str">
            <v>n.a.</v>
          </cell>
          <cell r="DJ166" t="str">
            <v>n.a.</v>
          </cell>
          <cell r="DK166" t="str">
            <v>n.a.</v>
          </cell>
          <cell r="DL166" t="str">
            <v>无数据</v>
          </cell>
          <cell r="DM166" t="e">
            <v>#VALUE!</v>
          </cell>
          <cell r="DN166" t="e">
            <v>#VALUE!</v>
          </cell>
          <cell r="DO166" t="str">
            <v>n.a.</v>
          </cell>
          <cell r="DP166" t="e">
            <v>#VALUE!</v>
          </cell>
          <cell r="DQ166" t="e">
            <v>#VALUE!</v>
          </cell>
          <cell r="DS166">
            <v>588546000</v>
          </cell>
          <cell r="DT166">
            <v>-475358000</v>
          </cell>
          <cell r="DU166">
            <v>-48512000</v>
          </cell>
          <cell r="DV166">
            <v>-7979000</v>
          </cell>
          <cell r="DW166">
            <v>56697000</v>
          </cell>
          <cell r="DX166">
            <v>9.6334016372552012E-2</v>
          </cell>
          <cell r="DY166">
            <v>0.10660356604976225</v>
          </cell>
          <cell r="DZ166" t="str">
            <v>n.a.</v>
          </cell>
          <cell r="EA166">
            <v>71338000</v>
          </cell>
          <cell r="EB166">
            <v>64337000</v>
          </cell>
          <cell r="ED166">
            <v>481484000</v>
          </cell>
          <cell r="EE166">
            <v>-390530000</v>
          </cell>
          <cell r="EF166">
            <v>-34085000</v>
          </cell>
          <cell r="EG166">
            <v>-7696000</v>
          </cell>
          <cell r="EH166">
            <v>49173000</v>
          </cell>
          <cell r="EI166">
            <v>0.10212800425351622</v>
          </cell>
          <cell r="EJ166">
            <v>0.11374450337835493</v>
          </cell>
          <cell r="EK166" t="str">
            <v>n.a.</v>
          </cell>
          <cell r="EL166">
            <v>64499000</v>
          </cell>
          <cell r="EM166">
            <v>15842000</v>
          </cell>
          <cell r="EO166" t="e">
            <v>#VALUE!</v>
          </cell>
          <cell r="EP166" t="e">
            <v>#VALUE!</v>
          </cell>
          <cell r="EQ166" t="e">
            <v>#VALUE!</v>
          </cell>
          <cell r="ER166" t="e">
            <v>#VALUE!</v>
          </cell>
          <cell r="ES166" t="e">
            <v>#VALUE!</v>
          </cell>
          <cell r="ET166" t="e">
            <v>#VALUE!</v>
          </cell>
          <cell r="EU166" t="e">
            <v>#VALUE!</v>
          </cell>
          <cell r="EV166" t="e">
            <v>#VALUE!</v>
          </cell>
          <cell r="EW166" t="e">
            <v>#VALUE!</v>
          </cell>
          <cell r="EX166" t="e">
            <v>#VALUE!</v>
          </cell>
        </row>
        <row r="167">
          <cell r="B167" t="str">
            <v>ZHEJIANG HENGWEI BATTERY CO., LTD.</v>
          </cell>
          <cell r="C167" t="str">
            <v>exclude</v>
          </cell>
          <cell r="D167" t="str">
            <v>Lev SDA/SDP</v>
          </cell>
          <cell r="H167" t="str">
            <v/>
          </cell>
          <cell r="I167" t="str">
            <v>ok，sda/sdp</v>
          </cell>
          <cell r="J167" t="str">
            <v>exclude</v>
          </cell>
          <cell r="K167" t="str">
            <v>ok, sda/sdp</v>
          </cell>
          <cell r="M167" t="str">
            <v>ZHEJIANG HENGWEI BATTERY CO., LTD.</v>
          </cell>
          <cell r="N167" t="str">
            <v>This company is primarily engaged in the manufacture and distribution of dry batteries. The company was incorporated in January 1999. The registered head office of the company is located in Jiaxing, China. It is registered as a limited liability company. It operates its business primarily in the domestic market.The company is the leading and remarkable manufacturer in the Chinese battery industry. The company has totaled eight first class alkaline production lines for LR03, LR6, LR14, LR20, 6LR61; and nine super heavy duty production lines for R03, R6, R24, R20. He company's products include alkaline battery (blister card package, shrink package); and carbon zinc battery (PVC jacket, metallic jacket, metal jacket). The company's quality system is certified in accordance with ISO 9001:2000.</v>
          </cell>
          <cell r="O167" t="str">
            <v>Manufacturing</v>
          </cell>
          <cell r="P167" t="str">
            <v>www.hwbattery.com</v>
          </cell>
          <cell r="R167" t="str">
            <v>China</v>
          </cell>
          <cell r="S167" t="str">
            <v>301222</v>
          </cell>
          <cell r="T167" t="str">
            <v>B+</v>
          </cell>
          <cell r="U167" t="str">
            <v>3691</v>
          </cell>
          <cell r="V167" t="str">
            <v>Engaged in the manufacture and distribution of dry batteries</v>
          </cell>
          <cell r="W167" t="str">
            <v>The Company is mainly engaged in the research, development, production and sales of high-performance environment-friendly zinc manganese batteries.</v>
          </cell>
          <cell r="Z167" t="str">
            <v>CN56393PC</v>
          </cell>
          <cell r="AA167">
            <v>584752000</v>
          </cell>
          <cell r="AB167">
            <v>549377000</v>
          </cell>
          <cell r="AC167">
            <v>488951000</v>
          </cell>
          <cell r="AD167">
            <v>323364000</v>
          </cell>
          <cell r="AE167">
            <v>577168000</v>
          </cell>
          <cell r="AF167">
            <v>545543000</v>
          </cell>
          <cell r="AG167">
            <v>483726000</v>
          </cell>
          <cell r="AH167">
            <v>319255000</v>
          </cell>
          <cell r="AI167">
            <v>-2006000</v>
          </cell>
          <cell r="AJ167">
            <v>-1808000</v>
          </cell>
          <cell r="AK167">
            <v>-1072000</v>
          </cell>
          <cell r="AL167">
            <v>-2180000</v>
          </cell>
          <cell r="AM167">
            <v>575162000</v>
          </cell>
          <cell r="AN167">
            <v>543735000</v>
          </cell>
          <cell r="AO167">
            <v>482654000</v>
          </cell>
          <cell r="AP167">
            <v>317075000</v>
          </cell>
          <cell r="AQ167">
            <v>9590000</v>
          </cell>
          <cell r="AR167">
            <v>5642000</v>
          </cell>
          <cell r="AS167">
            <v>6297000</v>
          </cell>
          <cell r="AT167">
            <v>6289000</v>
          </cell>
          <cell r="AU167">
            <v>-421372000</v>
          </cell>
          <cell r="AV167">
            <v>-400370000</v>
          </cell>
          <cell r="AW167">
            <v>-330780000</v>
          </cell>
          <cell r="AX167">
            <v>-214214000</v>
          </cell>
          <cell r="AY167" t="str">
            <v>n.a.</v>
          </cell>
          <cell r="AZ167" t="str">
            <v>n.a.</v>
          </cell>
          <cell r="BA167" t="str">
            <v>n.a.</v>
          </cell>
          <cell r="BB167" t="str">
            <v>n.a.</v>
          </cell>
          <cell r="BC167">
            <v>-42925000</v>
          </cell>
          <cell r="BD167">
            <v>-36365000</v>
          </cell>
          <cell r="BE167">
            <v>-35816000</v>
          </cell>
          <cell r="BF167">
            <v>-34117000</v>
          </cell>
          <cell r="BG167">
            <v>120455000</v>
          </cell>
          <cell r="BH167">
            <v>112642000</v>
          </cell>
          <cell r="BI167">
            <v>122355000</v>
          </cell>
          <cell r="BJ167">
            <v>75033000</v>
          </cell>
          <cell r="BK167">
            <v>-10277000</v>
          </cell>
          <cell r="BL167">
            <v>-9793000</v>
          </cell>
          <cell r="BM167">
            <v>-7736000</v>
          </cell>
          <cell r="BN167">
            <v>-6492000</v>
          </cell>
          <cell r="BO167">
            <v>-10137000</v>
          </cell>
          <cell r="BP167">
            <v>-9645000</v>
          </cell>
          <cell r="BQ167">
            <v>-7274000</v>
          </cell>
          <cell r="BR167">
            <v>-6518000</v>
          </cell>
          <cell r="BS167">
            <v>-140000</v>
          </cell>
          <cell r="BT167">
            <v>-148000</v>
          </cell>
          <cell r="BU167">
            <v>-462000</v>
          </cell>
          <cell r="BV167">
            <v>26000</v>
          </cell>
          <cell r="BW167">
            <v>122733000</v>
          </cell>
          <cell r="BX167">
            <v>89674000</v>
          </cell>
          <cell r="BY167">
            <v>95841000</v>
          </cell>
          <cell r="BZ167">
            <v>64846000</v>
          </cell>
          <cell r="CA167">
            <v>1243594000</v>
          </cell>
          <cell r="CB167">
            <v>400922000</v>
          </cell>
          <cell r="CC167">
            <v>318662000</v>
          </cell>
          <cell r="CD167">
            <v>281085000</v>
          </cell>
          <cell r="CE167">
            <v>108961000</v>
          </cell>
          <cell r="CF167">
            <v>91837000</v>
          </cell>
          <cell r="CG167">
            <v>62537000</v>
          </cell>
          <cell r="CH167">
            <v>53982000</v>
          </cell>
          <cell r="CI167">
            <v>71821000</v>
          </cell>
          <cell r="CJ167">
            <v>71375000</v>
          </cell>
          <cell r="CK167">
            <v>55114000</v>
          </cell>
          <cell r="CL167">
            <v>49561000</v>
          </cell>
          <cell r="CM167">
            <v>14017000</v>
          </cell>
          <cell r="CN167">
            <v>10679000</v>
          </cell>
          <cell r="CO167">
            <v>14485000</v>
          </cell>
          <cell r="CP167">
            <v>8814000</v>
          </cell>
          <cell r="CQ167">
            <v>1043057000</v>
          </cell>
          <cell r="CR167">
            <v>213851000</v>
          </cell>
          <cell r="CS167">
            <v>160208000</v>
          </cell>
          <cell r="CT167">
            <v>157992000</v>
          </cell>
          <cell r="CU167">
            <v>200000000</v>
          </cell>
          <cell r="CV167">
            <v>0</v>
          </cell>
          <cell r="CW167">
            <v>1662000</v>
          </cell>
          <cell r="CX167">
            <v>35966000</v>
          </cell>
          <cell r="CY167">
            <v>2820000</v>
          </cell>
          <cell r="CZ167">
            <v>2205000</v>
          </cell>
          <cell r="DA167">
            <v>14180000</v>
          </cell>
          <cell r="DB167">
            <v>16069000</v>
          </cell>
          <cell r="DC167">
            <v>1331444000</v>
          </cell>
          <cell r="DD167">
            <v>495573000</v>
          </cell>
          <cell r="DE167">
            <v>417643000</v>
          </cell>
          <cell r="DF167">
            <v>354152000</v>
          </cell>
          <cell r="DH167">
            <v>575162000</v>
          </cell>
          <cell r="DI167">
            <v>-421372000</v>
          </cell>
          <cell r="DJ167">
            <v>-42925000</v>
          </cell>
          <cell r="DK167">
            <v>-10277000</v>
          </cell>
          <cell r="DL167">
            <v>100588000</v>
          </cell>
          <cell r="DM167">
            <v>0.17488637983733279</v>
          </cell>
          <cell r="DN167">
            <v>0.21195430006700747</v>
          </cell>
          <cell r="DO167" t="str">
            <v>n.a.</v>
          </cell>
          <cell r="DP167">
            <v>100399000</v>
          </cell>
          <cell r="DQ167">
            <v>2512500</v>
          </cell>
          <cell r="DS167">
            <v>543735000</v>
          </cell>
          <cell r="DT167">
            <v>-400370000</v>
          </cell>
          <cell r="DU167">
            <v>-36365000</v>
          </cell>
          <cell r="DV167">
            <v>-9793000</v>
          </cell>
          <cell r="DW167">
            <v>97207000</v>
          </cell>
          <cell r="DX167">
            <v>0.17877642601634988</v>
          </cell>
          <cell r="DY167">
            <v>0.21769519492618605</v>
          </cell>
          <cell r="DZ167" t="str">
            <v>n.a.</v>
          </cell>
          <cell r="EA167">
            <v>77187000</v>
          </cell>
          <cell r="EB167">
            <v>8192500</v>
          </cell>
          <cell r="ED167">
            <v>482654000</v>
          </cell>
          <cell r="EE167">
            <v>-330780000</v>
          </cell>
          <cell r="EF167">
            <v>-35816000</v>
          </cell>
          <cell r="EG167">
            <v>-7736000</v>
          </cell>
          <cell r="EH167">
            <v>108322000</v>
          </cell>
          <cell r="EI167">
            <v>0.22442992288471658</v>
          </cell>
          <cell r="EJ167">
            <v>0.28937413846531956</v>
          </cell>
          <cell r="EK167" t="str">
            <v>n.a.</v>
          </cell>
          <cell r="EL167">
            <v>58259500</v>
          </cell>
          <cell r="EM167">
            <v>15124500</v>
          </cell>
          <cell r="EO167">
            <v>533850333.33333331</v>
          </cell>
          <cell r="EP167">
            <v>-384174000</v>
          </cell>
          <cell r="EQ167">
            <v>-38368666.666666664</v>
          </cell>
          <cell r="ER167">
            <v>-9268666.666666666</v>
          </cell>
          <cell r="ES167">
            <v>102038999.99999999</v>
          </cell>
          <cell r="ET167">
            <v>0.19113784075561752</v>
          </cell>
          <cell r="EU167">
            <v>0.23630458981314365</v>
          </cell>
          <cell r="EV167" t="e">
            <v>#VALUE!</v>
          </cell>
          <cell r="EW167">
            <v>78615166.666666672</v>
          </cell>
          <cell r="EX167">
            <v>8609833.333333334</v>
          </cell>
        </row>
        <row r="168">
          <cell r="B168" t="str">
            <v>SEA SONIC ELECTRONICS CO., LTD.</v>
          </cell>
          <cell r="C168" t="str">
            <v>exclude</v>
          </cell>
          <cell r="D168" t="str">
            <v>Lev SDA/SDP</v>
          </cell>
          <cell r="H168" t="str">
            <v/>
          </cell>
          <cell r="I168" t="str">
            <v>ok，sda/sdp</v>
          </cell>
          <cell r="J168" t="str">
            <v>exclude</v>
          </cell>
          <cell r="K168" t="str">
            <v>ok, sda/sdp</v>
          </cell>
          <cell r="M168" t="str">
            <v>SEA SONIC ELECTRONICS CO., LTD.</v>
          </cell>
          <cell r="N168" t="str">
            <v>This company is engaged in the research, development, manufacture, and sale of power conversion (PC) products and switching power supplies. It was incorporated in 1975 to manufacture electronics test equipment. Headquartered in Neihu, Taipei, Taiwan, the company also carries out operations in China and the United States.The company's products include PC power supplies, IPC (industrial power conversion) and server power supplies, adapters, and open frame power supplies, as well as power supplies for telecommunication and IT. It offers these products through distributors worldwide (Europe, the United States, Asia and other countries). All its products are manufactured in its ISO 9001 certified factory in Dong Guan, China with an overall capacity of 1,000,000 units per month. The company's products comply with CE, CISPR22 and FCC part 15 class B, AS/NZS 3548 and safety certifications include UL, C-UL, VDE, TUV, D, N, S, FI, CCC, GOST-R, PSE, CB and so on.</v>
          </cell>
          <cell r="O168" t="str">
            <v>Manufacturing; Wholesale</v>
          </cell>
          <cell r="P168" t="str">
            <v>www.seasonic.com</v>
          </cell>
          <cell r="R168" t="str">
            <v>Taiwan, China</v>
          </cell>
          <cell r="S168" t="str">
            <v>6203</v>
          </cell>
          <cell r="T168" t="str">
            <v>B+</v>
          </cell>
          <cell r="U168" t="str">
            <v>3699</v>
          </cell>
          <cell r="V168" t="str">
            <v>Engaged in the research, development, manufacture, and sale of power conversion (PC) products and switching power supplies</v>
          </cell>
          <cell r="W168" t="str">
            <v>The Company and its subsidiaries are mainly engaged in the development, design, research, manufacture and distribution of switching power supplies (SPSs). The Company operates its businesses through personal computer segment, which provides ATX12V series, TFX12V series, industrial computer mini 1U series and industrial computer 1U/2U series, among others, as well as non-PC segment, which offers open frame series and desktop adapters. Its products are applied primarily in desktops, servers and communication network mainframes, among others. The Company distributes its products mainly to overseas markets.</v>
          </cell>
          <cell r="Z168" t="str">
            <v>TW04329168</v>
          </cell>
          <cell r="AA168">
            <v>2568002000</v>
          </cell>
          <cell r="AB168">
            <v>5030384000</v>
          </cell>
          <cell r="AC168">
            <v>3901427000</v>
          </cell>
          <cell r="AD168">
            <v>2252006000</v>
          </cell>
          <cell r="AE168">
            <v>2554842000</v>
          </cell>
          <cell r="AF168">
            <v>5017499000</v>
          </cell>
          <cell r="AG168">
            <v>3891875000</v>
          </cell>
          <cell r="AH168">
            <v>2241902000</v>
          </cell>
          <cell r="AI168" t="str">
            <v>n.a.</v>
          </cell>
          <cell r="AJ168" t="str">
            <v>n.a.</v>
          </cell>
          <cell r="AK168" t="str">
            <v>n.a.</v>
          </cell>
          <cell r="AL168" t="str">
            <v>n.a.</v>
          </cell>
          <cell r="AM168">
            <v>2554842000</v>
          </cell>
          <cell r="AN168">
            <v>5017499000</v>
          </cell>
          <cell r="AO168">
            <v>3891875000</v>
          </cell>
          <cell r="AP168">
            <v>2241902000</v>
          </cell>
          <cell r="AQ168">
            <v>13160000</v>
          </cell>
          <cell r="AR168">
            <v>12885000</v>
          </cell>
          <cell r="AS168">
            <v>9552000</v>
          </cell>
          <cell r="AT168">
            <v>10104000</v>
          </cell>
          <cell r="AU168">
            <v>-1735564000</v>
          </cell>
          <cell r="AV168">
            <v>-3484760000</v>
          </cell>
          <cell r="AW168">
            <v>-2624690000</v>
          </cell>
          <cell r="AX168">
            <v>-1501007000</v>
          </cell>
          <cell r="AY168">
            <v>-59256000</v>
          </cell>
          <cell r="AZ168">
            <v>-79179000</v>
          </cell>
          <cell r="BA168">
            <v>-66856000</v>
          </cell>
          <cell r="BB168">
            <v>-64007000</v>
          </cell>
          <cell r="BC168">
            <v>-284481000</v>
          </cell>
          <cell r="BD168">
            <v>-396957000</v>
          </cell>
          <cell r="BE168">
            <v>-288155000</v>
          </cell>
          <cell r="BF168">
            <v>-264843000</v>
          </cell>
          <cell r="BG168">
            <v>488701000</v>
          </cell>
          <cell r="BH168">
            <v>1069488000</v>
          </cell>
          <cell r="BI168">
            <v>921726000</v>
          </cell>
          <cell r="BJ168">
            <v>422149000</v>
          </cell>
          <cell r="BK168">
            <v>-42526000</v>
          </cell>
          <cell r="BL168">
            <v>-41094000</v>
          </cell>
          <cell r="BM168">
            <v>-33551000</v>
          </cell>
          <cell r="BN168">
            <v>-31802000</v>
          </cell>
          <cell r="BO168">
            <v>-38004000</v>
          </cell>
          <cell r="BP168">
            <v>-36638000</v>
          </cell>
          <cell r="BQ168">
            <v>-31018000</v>
          </cell>
          <cell r="BR168">
            <v>-29840000</v>
          </cell>
          <cell r="BS168">
            <v>-4522000</v>
          </cell>
          <cell r="BT168">
            <v>-4456000</v>
          </cell>
          <cell r="BU168">
            <v>-2533000</v>
          </cell>
          <cell r="BV168">
            <v>-1962000</v>
          </cell>
          <cell r="BW168">
            <v>450226000</v>
          </cell>
          <cell r="BX168">
            <v>752829000</v>
          </cell>
          <cell r="BY168">
            <v>611132000</v>
          </cell>
          <cell r="BZ168">
            <v>295505000</v>
          </cell>
          <cell r="CA168">
            <v>3313226000</v>
          </cell>
          <cell r="CB168">
            <v>3775658000</v>
          </cell>
          <cell r="CC168">
            <v>3529592000</v>
          </cell>
          <cell r="CD168">
            <v>2310819000</v>
          </cell>
          <cell r="CE168">
            <v>979830000</v>
          </cell>
          <cell r="CF168">
            <v>1187485000</v>
          </cell>
          <cell r="CG168">
            <v>1017734000</v>
          </cell>
          <cell r="CH168">
            <v>661418000</v>
          </cell>
          <cell r="CI168">
            <v>434630000</v>
          </cell>
          <cell r="CJ168">
            <v>824369000</v>
          </cell>
          <cell r="CK168">
            <v>816701000</v>
          </cell>
          <cell r="CL168">
            <v>383322000</v>
          </cell>
          <cell r="CM168">
            <v>40345000</v>
          </cell>
          <cell r="CN168">
            <v>60245000</v>
          </cell>
          <cell r="CO168">
            <v>80331000</v>
          </cell>
          <cell r="CP168">
            <v>25426000</v>
          </cell>
          <cell r="CQ168">
            <v>1750543000</v>
          </cell>
          <cell r="CR168">
            <v>1560838000</v>
          </cell>
          <cell r="CS168">
            <v>1513691000</v>
          </cell>
          <cell r="CT168">
            <v>1203696000</v>
          </cell>
          <cell r="CU168">
            <v>366375000</v>
          </cell>
          <cell r="CV168">
            <v>476417000</v>
          </cell>
          <cell r="CW168">
            <v>194667000</v>
          </cell>
          <cell r="CX168">
            <v>324370000</v>
          </cell>
          <cell r="CY168" t="str">
            <v>n.a.</v>
          </cell>
          <cell r="CZ168" t="str">
            <v>n.a.</v>
          </cell>
          <cell r="DA168" t="str">
            <v>n.a.</v>
          </cell>
          <cell r="DB168" t="str">
            <v>n.a.</v>
          </cell>
          <cell r="DC168">
            <v>3847991000</v>
          </cell>
          <cell r="DD168">
            <v>4309662000</v>
          </cell>
          <cell r="DE168">
            <v>4027177000</v>
          </cell>
          <cell r="DF168">
            <v>2615588000</v>
          </cell>
          <cell r="DH168">
            <v>2554842000</v>
          </cell>
          <cell r="DI168">
            <v>-1735564000</v>
          </cell>
          <cell r="DJ168">
            <v>-343737000</v>
          </cell>
          <cell r="DK168">
            <v>-42526000</v>
          </cell>
          <cell r="DL168">
            <v>433015000</v>
          </cell>
          <cell r="DM168">
            <v>0.16948797616447514</v>
          </cell>
          <cell r="DN168">
            <v>0.20407648691434316</v>
          </cell>
          <cell r="DO168">
            <v>-59256000</v>
          </cell>
          <cell r="DP168">
            <v>1083657500</v>
          </cell>
          <cell r="DQ168" t="e">
            <v>#VALUE!</v>
          </cell>
          <cell r="DS168">
            <v>5017499000</v>
          </cell>
          <cell r="DT168">
            <v>-3484760000</v>
          </cell>
          <cell r="DU168">
            <v>-476136000</v>
          </cell>
          <cell r="DV168">
            <v>-41094000</v>
          </cell>
          <cell r="DW168">
            <v>1015509000</v>
          </cell>
          <cell r="DX168">
            <v>0.20239346335694336</v>
          </cell>
          <cell r="DY168">
            <v>0.25375100887308566</v>
          </cell>
          <cell r="DZ168">
            <v>-79179000</v>
          </cell>
          <cell r="EA168">
            <v>1102609500</v>
          </cell>
          <cell r="EB168" t="e">
            <v>#VALUE!</v>
          </cell>
          <cell r="ED168">
            <v>3891875000</v>
          </cell>
          <cell r="EE168">
            <v>-2624690000</v>
          </cell>
          <cell r="EF168">
            <v>-355011000</v>
          </cell>
          <cell r="EG168">
            <v>-33551000</v>
          </cell>
          <cell r="EH168">
            <v>878623000</v>
          </cell>
          <cell r="EI168">
            <v>0.22575827846475027</v>
          </cell>
          <cell r="EJ168">
            <v>0.29158629945321535</v>
          </cell>
          <cell r="EK168">
            <v>-66856000</v>
          </cell>
          <cell r="EL168">
            <v>839576000</v>
          </cell>
          <cell r="EM168" t="e">
            <v>#VALUE!</v>
          </cell>
          <cell r="EO168">
            <v>3821405333.3333335</v>
          </cell>
          <cell r="EP168">
            <v>-2615004666.6666665</v>
          </cell>
          <cell r="EQ168">
            <v>-391628000</v>
          </cell>
          <cell r="ER168">
            <v>-39057000</v>
          </cell>
          <cell r="ES168">
            <v>775715666.66666698</v>
          </cell>
          <cell r="ET168">
            <v>0.20299224997156376</v>
          </cell>
          <cell r="EU168">
            <v>0.25469294365622075</v>
          </cell>
          <cell r="EV168">
            <v>68430333.333333328</v>
          </cell>
          <cell r="EW168">
            <v>1008614333.3333334</v>
          </cell>
          <cell r="EX168" t="e">
            <v>#VALUE!</v>
          </cell>
        </row>
        <row r="169">
          <cell r="B169" t="str">
            <v>POWERTECH INDUSTRIAL CO., LTD.</v>
          </cell>
          <cell r="C169" t="str">
            <v>exclude</v>
          </cell>
          <cell r="D169" t="str">
            <v>Lev SDA/SDP</v>
          </cell>
          <cell r="H169" t="str">
            <v/>
          </cell>
          <cell r="I169" t="str">
            <v>ok，sda/sdp</v>
          </cell>
          <cell r="J169" t="str">
            <v>exclude</v>
          </cell>
          <cell r="K169" t="str">
            <v>ok, sda/sdp</v>
          </cell>
          <cell r="M169" t="str">
            <v>POWERTECH INDUSTRIAL CO., LTD.</v>
          </cell>
          <cell r="N169" t="str">
            <v>This company is a power solutions manufacturer with a diverse power-related product line that ranges from surge protection to power management. It has over 360 worldwide patents. The company was established in 2000. The company conducts its business from its headquarters in Chung Ho City, Taiwan.A vertically-integrated research/development and manufacturing system allows the company's capability to be involved in every stage of a product's development from industrial / circuitry / mechanical design, safety compliance testing to mass production. It provides a diverse line of power products that caters to home, corporate and mobility crowd which includes: RF Power; Rotating Power; Rackmount Power; IR GREEN POWER; Mobility Power; Soho Power; Smart Surge Power; Desktop Power; Home Theater Power; Workshop Power; Home Automation and RF Wireless; Transmitter / Receiver; and Power and energy management products. The company's worldwide market territory includes North America, Europe, and Australia.The company is dedicated to improving the quality of life and well-being of people's lives.</v>
          </cell>
          <cell r="O169" t="str">
            <v>Services</v>
          </cell>
          <cell r="P169" t="str">
            <v>www.power-tech.com.tw</v>
          </cell>
          <cell r="R169" t="str">
            <v>Taiwan, China</v>
          </cell>
          <cell r="S169" t="str">
            <v>3296</v>
          </cell>
          <cell r="T169" t="str">
            <v>A+</v>
          </cell>
          <cell r="U169" t="str">
            <v>3699</v>
          </cell>
          <cell r="V169" t="str">
            <v>A power solutions manufacturer with a diverse power-related product line that ranges from surge protection to power management</v>
          </cell>
          <cell r="W169" t="str">
            <v>The Company is principally engaged in the manufacture and distribution of power protectors. The Company provides electronic circuit power protectors, including line cord plug in products, wall plug products and power control centers, as well as smart household wireless remote control products, including lighting control products, wireless motion sensors and security remote systems. Its products are applied in the computers, communication products, consumer electronics, prevision electronic instruments, audio products, digital televisions, household electrical appliances and others.</v>
          </cell>
          <cell r="Z169" t="str">
            <v>TW12702977</v>
          </cell>
          <cell r="AA169">
            <v>2558533000</v>
          </cell>
          <cell r="AB169">
            <v>3194202000</v>
          </cell>
          <cell r="AC169">
            <v>2511738000</v>
          </cell>
          <cell r="AD169">
            <v>2813327000</v>
          </cell>
          <cell r="AE169">
            <v>2558533000</v>
          </cell>
          <cell r="AF169">
            <v>3194154000</v>
          </cell>
          <cell r="AG169">
            <v>2511738000</v>
          </cell>
          <cell r="AH169">
            <v>2813327000</v>
          </cell>
          <cell r="AI169" t="str">
            <v>n.a.</v>
          </cell>
          <cell r="AJ169" t="str">
            <v>n.a.</v>
          </cell>
          <cell r="AK169" t="str">
            <v>n.a.</v>
          </cell>
          <cell r="AL169" t="str">
            <v>n.a.</v>
          </cell>
          <cell r="AM169">
            <v>2558533000</v>
          </cell>
          <cell r="AN169">
            <v>3194154000</v>
          </cell>
          <cell r="AO169">
            <v>2511738000</v>
          </cell>
          <cell r="AP169">
            <v>2813327000</v>
          </cell>
          <cell r="AQ169">
            <v>0</v>
          </cell>
          <cell r="AR169">
            <v>48000</v>
          </cell>
          <cell r="AS169" t="str">
            <v>n.a.</v>
          </cell>
          <cell r="AT169" t="str">
            <v>n.a.</v>
          </cell>
          <cell r="AU169">
            <v>-2034414000</v>
          </cell>
          <cell r="AV169">
            <v>-2799150000</v>
          </cell>
          <cell r="AW169">
            <v>-2022809000</v>
          </cell>
          <cell r="AX169">
            <v>-2220131000</v>
          </cell>
          <cell r="AY169">
            <v>-104756000</v>
          </cell>
          <cell r="AZ169">
            <v>-119862000</v>
          </cell>
          <cell r="BA169">
            <v>-112823000</v>
          </cell>
          <cell r="BB169">
            <v>-128984000</v>
          </cell>
          <cell r="BC169">
            <v>-344966000</v>
          </cell>
          <cell r="BD169">
            <v>-323268000</v>
          </cell>
          <cell r="BE169">
            <v>-250727000</v>
          </cell>
          <cell r="BF169">
            <v>-290733000</v>
          </cell>
          <cell r="BG169">
            <v>74397000</v>
          </cell>
          <cell r="BH169">
            <v>-48078000</v>
          </cell>
          <cell r="BI169">
            <v>125379000</v>
          </cell>
          <cell r="BJ169">
            <v>173479000</v>
          </cell>
          <cell r="BK169">
            <v>-151284000</v>
          </cell>
          <cell r="BL169">
            <v>-109222000</v>
          </cell>
          <cell r="BM169">
            <v>-84700000</v>
          </cell>
          <cell r="BN169">
            <v>-90182000</v>
          </cell>
          <cell r="BO169">
            <v>-148111000</v>
          </cell>
          <cell r="BP169">
            <v>-108830000</v>
          </cell>
          <cell r="BQ169">
            <v>-83290000</v>
          </cell>
          <cell r="BR169">
            <v>-86686000</v>
          </cell>
          <cell r="BS169">
            <v>-3173000</v>
          </cell>
          <cell r="BT169">
            <v>-392000</v>
          </cell>
          <cell r="BU169">
            <v>-1410000</v>
          </cell>
          <cell r="BV169">
            <v>-3496000</v>
          </cell>
          <cell r="BW169">
            <v>-66816000</v>
          </cell>
          <cell r="BX169">
            <v>-158316000</v>
          </cell>
          <cell r="BY169">
            <v>22475000</v>
          </cell>
          <cell r="BZ169">
            <v>26037000</v>
          </cell>
          <cell r="CA169">
            <v>1777312000</v>
          </cell>
          <cell r="CB169">
            <v>1796744000</v>
          </cell>
          <cell r="CC169">
            <v>2112087000</v>
          </cell>
          <cell r="CD169">
            <v>1891976000</v>
          </cell>
          <cell r="CE169">
            <v>383409000</v>
          </cell>
          <cell r="CF169">
            <v>519425000</v>
          </cell>
          <cell r="CG169">
            <v>304114000</v>
          </cell>
          <cell r="CH169">
            <v>261166000</v>
          </cell>
          <cell r="CI169">
            <v>595237000</v>
          </cell>
          <cell r="CJ169">
            <v>672962000</v>
          </cell>
          <cell r="CK169">
            <v>703626000</v>
          </cell>
          <cell r="CL169">
            <v>523736000</v>
          </cell>
          <cell r="CM169">
            <v>44589000</v>
          </cell>
          <cell r="CN169">
            <v>60654000</v>
          </cell>
          <cell r="CO169">
            <v>57257000</v>
          </cell>
          <cell r="CP169">
            <v>15929000</v>
          </cell>
          <cell r="CQ169">
            <v>565494000</v>
          </cell>
          <cell r="CR169">
            <v>417295000</v>
          </cell>
          <cell r="CS169">
            <v>928796000</v>
          </cell>
          <cell r="CT169">
            <v>1021358000</v>
          </cell>
          <cell r="CU169">
            <v>5927000</v>
          </cell>
          <cell r="CV169">
            <v>9587000</v>
          </cell>
          <cell r="CW169">
            <v>19321000</v>
          </cell>
          <cell r="CX169">
            <v>60747000</v>
          </cell>
          <cell r="CY169">
            <v>78730000</v>
          </cell>
          <cell r="CZ169">
            <v>51670000</v>
          </cell>
          <cell r="DA169">
            <v>82175000</v>
          </cell>
          <cell r="DB169">
            <v>80599000</v>
          </cell>
          <cell r="DC169">
            <v>2520469000</v>
          </cell>
          <cell r="DD169">
            <v>2591700000</v>
          </cell>
          <cell r="DE169">
            <v>2462120000</v>
          </cell>
          <cell r="DF169">
            <v>2194390000</v>
          </cell>
          <cell r="DH169">
            <v>2558533000</v>
          </cell>
          <cell r="DI169">
            <v>-2034414000</v>
          </cell>
          <cell r="DJ169">
            <v>-449722000</v>
          </cell>
          <cell r="DK169">
            <v>-151284000</v>
          </cell>
          <cell r="DL169">
            <v>-76887000</v>
          </cell>
          <cell r="DM169">
            <v>-3.0051205124186398E-2</v>
          </cell>
          <cell r="DN169">
            <v>-2.9174476933467912E-2</v>
          </cell>
          <cell r="DO169">
            <v>-104756000</v>
          </cell>
          <cell r="DP169">
            <v>451417000</v>
          </cell>
          <cell r="DQ169">
            <v>65200000</v>
          </cell>
          <cell r="DS169">
            <v>3194154000</v>
          </cell>
          <cell r="DT169">
            <v>-2799150000</v>
          </cell>
          <cell r="DU169">
            <v>-443130000</v>
          </cell>
          <cell r="DV169">
            <v>-109222000</v>
          </cell>
          <cell r="DW169">
            <v>-157348000</v>
          </cell>
          <cell r="DX169">
            <v>-4.9261244135379821E-2</v>
          </cell>
          <cell r="DY169">
            <v>-4.6948502492315386E-2</v>
          </cell>
          <cell r="DZ169">
            <v>-119862000</v>
          </cell>
          <cell r="EA169">
            <v>411769500</v>
          </cell>
          <cell r="EB169">
            <v>66922500</v>
          </cell>
          <cell r="ED169">
            <v>2511738000</v>
          </cell>
          <cell r="EE169">
            <v>-2022809000</v>
          </cell>
          <cell r="EF169">
            <v>-363550000</v>
          </cell>
          <cell r="EG169">
            <v>-84700000</v>
          </cell>
          <cell r="EH169">
            <v>40679000</v>
          </cell>
          <cell r="EI169">
            <v>1.6195558613199306E-2</v>
          </cell>
          <cell r="EJ169">
            <v>1.6462172695997951E-2</v>
          </cell>
          <cell r="EK169">
            <v>-112823000</v>
          </cell>
          <cell r="EL169">
            <v>282640000</v>
          </cell>
          <cell r="EM169">
            <v>81387000</v>
          </cell>
          <cell r="EO169">
            <v>2754808333.3333335</v>
          </cell>
          <cell r="EP169">
            <v>-2285457666.6666665</v>
          </cell>
          <cell r="EQ169">
            <v>-418800666.66666669</v>
          </cell>
          <cell r="ER169">
            <v>-115068666.66666667</v>
          </cell>
          <cell r="ES169">
            <v>-64518666.666666374</v>
          </cell>
          <cell r="ET169">
            <v>-2.3420383148252795E-2</v>
          </cell>
          <cell r="EU169">
            <v>-2.2884421234807592E-2</v>
          </cell>
          <cell r="EV169">
            <v>112480333.33333333</v>
          </cell>
          <cell r="EW169">
            <v>381942166.66666669</v>
          </cell>
          <cell r="EX169">
            <v>71169833.333333328</v>
          </cell>
        </row>
        <row r="170">
          <cell r="B170" t="str">
            <v>EXIDE PAKISTAN LIMITED</v>
          </cell>
          <cell r="C170" t="str">
            <v>exclude</v>
          </cell>
          <cell r="D170" t="str">
            <v>Lev SDA/SDP</v>
          </cell>
          <cell r="H170" t="str">
            <v/>
          </cell>
          <cell r="I170" t="str">
            <v>ok，sda/sdp</v>
          </cell>
          <cell r="J170" t="str">
            <v>exclude</v>
          </cell>
          <cell r="K170" t="str">
            <v>ok, sda/sdp</v>
          </cell>
          <cell r="M170" t="str">
            <v>EXIDE PAKISTAN LIMITED</v>
          </cell>
          <cell r="N170" t="str">
            <v>This company is engaged in the manufacture and sale of batteries, chemicals and acids. It was incorporated in 1953 in association with Chloride Group PLC of United Kingdom.The company is the largest manufacturer of lead acid electric storage batteries in Pakistan. A wide range of exide batteries is produced for many applications from batteries for cars, tractors, trucks and buses to earth moving equipment and off-the-road vehicles. It also manufactures special application industrial batteries for stand-by power, locomotive engine starting and for TRAIN lighting system. The company has a registered office located in Karachi, Pakistan.The manufacturing facilities of the company are located at SITE and Hub Baluchistan, while the facilities for chemical and acid are located at SITE and Bin Qasim Karachi.The acquisition of Automotive Battery Company Limited, Furukawa Battery in 1991 further strengthen the company as the leading battery manufacturer in Pakistan. The company has setup a Sulphuric Acid manufacturing plant at Port Qasim Industrial Area. The plant has an installed capacity of 50 metric tons of Sulphuric Acid per day. The major production of the plant is supplied to Fauji Jordan Fertilizer Company Limited.The company aims to remain leader in automotive battery industry by supplying quality product to the customers at affordable price and to satisfy their needs by providing reliable products as per international standard and best suited to local environment.The company's clients include Nissan, Suzuki, Toyota, Audi and Daewoo.</v>
          </cell>
          <cell r="O170" t="str">
            <v>Manufacturing</v>
          </cell>
          <cell r="P170" t="str">
            <v>www.exide.com.pk</v>
          </cell>
          <cell r="R170" t="str">
            <v>Pakistan</v>
          </cell>
          <cell r="S170" t="str">
            <v>EXIDE</v>
          </cell>
          <cell r="T170" t="str">
            <v>A+</v>
          </cell>
          <cell r="U170" t="str">
            <v>3691</v>
          </cell>
          <cell r="V170" t="str">
            <v>Engaged in the manufacture and sale of batteries, chemicals and acids</v>
          </cell>
          <cell r="W170" t="str">
            <v>The Company is engaged in the manufacture and sale of automotive batteries, industrial cells, chemicals and acid.</v>
          </cell>
          <cell r="Z170" t="str">
            <v>PK0000564</v>
          </cell>
          <cell r="AA170">
            <v>23408024000</v>
          </cell>
          <cell r="AB170">
            <v>14371474000</v>
          </cell>
          <cell r="AC170">
            <v>11725875000</v>
          </cell>
          <cell r="AD170">
            <v>8727227000</v>
          </cell>
          <cell r="AE170">
            <v>29618401000</v>
          </cell>
          <cell r="AF170">
            <v>17936515000</v>
          </cell>
          <cell r="AG170">
            <v>15251866000</v>
          </cell>
          <cell r="AH170">
            <v>11301518000</v>
          </cell>
          <cell r="AI170">
            <v>-6216218000</v>
          </cell>
          <cell r="AJ170">
            <v>-3573916000</v>
          </cell>
          <cell r="AK170">
            <v>-3536294000</v>
          </cell>
          <cell r="AL170">
            <v>-2579235000</v>
          </cell>
          <cell r="AM170">
            <v>23402183000</v>
          </cell>
          <cell r="AN170">
            <v>14362599000</v>
          </cell>
          <cell r="AO170">
            <v>11715572000</v>
          </cell>
          <cell r="AP170">
            <v>8722283000</v>
          </cell>
          <cell r="AQ170">
            <v>5841000</v>
          </cell>
          <cell r="AR170">
            <v>8875000</v>
          </cell>
          <cell r="AS170">
            <v>10303000</v>
          </cell>
          <cell r="AT170">
            <v>4944000</v>
          </cell>
          <cell r="AU170">
            <v>-19861824000</v>
          </cell>
          <cell r="AV170">
            <v>-12574438000</v>
          </cell>
          <cell r="AW170">
            <v>-10405110000</v>
          </cell>
          <cell r="AX170">
            <v>-7782261000</v>
          </cell>
          <cell r="AY170">
            <v>0</v>
          </cell>
          <cell r="AZ170">
            <v>0</v>
          </cell>
          <cell r="BA170">
            <v>0</v>
          </cell>
          <cell r="BB170">
            <v>0</v>
          </cell>
          <cell r="BC170">
            <v>-1582437000</v>
          </cell>
          <cell r="BD170">
            <v>-1155971000</v>
          </cell>
          <cell r="BE170">
            <v>-833813000</v>
          </cell>
          <cell r="BF170">
            <v>-933185000</v>
          </cell>
          <cell r="BG170">
            <v>1963763000</v>
          </cell>
          <cell r="BH170">
            <v>641065000</v>
          </cell>
          <cell r="BI170">
            <v>486952000</v>
          </cell>
          <cell r="BJ170">
            <v>11781000</v>
          </cell>
          <cell r="BK170">
            <v>-164636000</v>
          </cell>
          <cell r="BL170">
            <v>-137032000</v>
          </cell>
          <cell r="BM170">
            <v>-142233000</v>
          </cell>
          <cell r="BN170">
            <v>-160961000</v>
          </cell>
          <cell r="BO170">
            <v>-164636000</v>
          </cell>
          <cell r="BP170">
            <v>-137032000</v>
          </cell>
          <cell r="BQ170">
            <v>-141458000</v>
          </cell>
          <cell r="BR170">
            <v>-152855000</v>
          </cell>
          <cell r="BS170">
            <v>0</v>
          </cell>
          <cell r="BT170">
            <v>0</v>
          </cell>
          <cell r="BU170">
            <v>-775000</v>
          </cell>
          <cell r="BV170">
            <v>-8106000</v>
          </cell>
          <cell r="BW170">
            <v>754502000</v>
          </cell>
          <cell r="BX170">
            <v>28904000</v>
          </cell>
          <cell r="BY170">
            <v>84000</v>
          </cell>
          <cell r="BZ170">
            <v>-558911000</v>
          </cell>
          <cell r="CA170">
            <v>8094147000</v>
          </cell>
          <cell r="CB170">
            <v>7159945000</v>
          </cell>
          <cell r="CC170">
            <v>6343628000</v>
          </cell>
          <cell r="CD170">
            <v>6435814000</v>
          </cell>
          <cell r="CE170">
            <v>4765723000</v>
          </cell>
          <cell r="CF170">
            <v>3635238000</v>
          </cell>
          <cell r="CG170">
            <v>2854739000</v>
          </cell>
          <cell r="CH170">
            <v>1993397000</v>
          </cell>
          <cell r="CI170">
            <v>481940000</v>
          </cell>
          <cell r="CJ170">
            <v>2369909000</v>
          </cell>
          <cell r="CK170">
            <v>2333976000</v>
          </cell>
          <cell r="CL170">
            <v>3155002000</v>
          </cell>
          <cell r="CM170">
            <v>391807000</v>
          </cell>
          <cell r="CN170">
            <v>23452000</v>
          </cell>
          <cell r="CO170">
            <v>46415000</v>
          </cell>
          <cell r="CP170">
            <v>25919000</v>
          </cell>
          <cell r="CQ170">
            <v>1621193000</v>
          </cell>
          <cell r="CR170">
            <v>133614000</v>
          </cell>
          <cell r="CS170">
            <v>94228000</v>
          </cell>
          <cell r="CT170">
            <v>140255000</v>
          </cell>
          <cell r="CU170" t="str">
            <v>n.a.</v>
          </cell>
          <cell r="CV170" t="str">
            <v>n.a.</v>
          </cell>
          <cell r="CW170" t="str">
            <v>n.a.</v>
          </cell>
          <cell r="CX170" t="str">
            <v>n.a.</v>
          </cell>
          <cell r="CY170">
            <v>80012000</v>
          </cell>
          <cell r="CZ170">
            <v>96524000</v>
          </cell>
          <cell r="DA170">
            <v>67721000</v>
          </cell>
          <cell r="DB170">
            <v>75725000</v>
          </cell>
          <cell r="DC170">
            <v>10185563000</v>
          </cell>
          <cell r="DD170">
            <v>8554750000</v>
          </cell>
          <cell r="DE170">
            <v>7664445000</v>
          </cell>
          <cell r="DF170">
            <v>8370879000</v>
          </cell>
          <cell r="DH170">
            <v>23402183000</v>
          </cell>
          <cell r="DI170">
            <v>-19861824000</v>
          </cell>
          <cell r="DJ170">
            <v>-1582437000</v>
          </cell>
          <cell r="DK170">
            <v>-164636000</v>
          </cell>
          <cell r="DL170">
            <v>1793286000</v>
          </cell>
          <cell r="DM170">
            <v>7.6629005080423473E-2</v>
          </cell>
          <cell r="DN170">
            <v>8.298831726580029E-2</v>
          </cell>
          <cell r="DO170">
            <v>0</v>
          </cell>
          <cell r="DP170">
            <v>4200480500</v>
          </cell>
          <cell r="DQ170">
            <v>88268000</v>
          </cell>
          <cell r="DS170">
            <v>14362599000</v>
          </cell>
          <cell r="DT170">
            <v>-12574438000</v>
          </cell>
          <cell r="DU170">
            <v>-1155971000</v>
          </cell>
          <cell r="DV170">
            <v>-137032000</v>
          </cell>
          <cell r="DW170">
            <v>495158000</v>
          </cell>
          <cell r="DX170">
            <v>3.4475515190530624E-2</v>
          </cell>
          <cell r="DY170">
            <v>3.57065157154806E-2</v>
          </cell>
          <cell r="DZ170">
            <v>0</v>
          </cell>
          <cell r="EA170">
            <v>3244988500</v>
          </cell>
          <cell r="EB170">
            <v>82122500</v>
          </cell>
          <cell r="ED170">
            <v>11715572000</v>
          </cell>
          <cell r="EE170">
            <v>-10405110000</v>
          </cell>
          <cell r="EF170">
            <v>-833813000</v>
          </cell>
          <cell r="EG170">
            <v>-142233000</v>
          </cell>
          <cell r="EH170">
            <v>334416000</v>
          </cell>
          <cell r="EI170">
            <v>2.854457298371774E-2</v>
          </cell>
          <cell r="EJ170">
            <v>2.9383306932968849E-2</v>
          </cell>
          <cell r="EK170">
            <v>0</v>
          </cell>
          <cell r="EL170">
            <v>2424068000</v>
          </cell>
          <cell r="EM170">
            <v>71723000</v>
          </cell>
          <cell r="EO170">
            <v>16493451333.333334</v>
          </cell>
          <cell r="EP170">
            <v>-14280457333.333334</v>
          </cell>
          <cell r="EQ170">
            <v>-1190740333.3333333</v>
          </cell>
          <cell r="ER170">
            <v>-147967000</v>
          </cell>
          <cell r="ES170">
            <v>874286666.66666675</v>
          </cell>
          <cell r="ET170">
            <v>5.3008109036568336E-2</v>
          </cell>
          <cell r="EU170">
            <v>5.5975251258635388E-2</v>
          </cell>
          <cell r="EV170">
            <v>0</v>
          </cell>
          <cell r="EW170">
            <v>3289845666.6666665</v>
          </cell>
          <cell r="EX170">
            <v>80704500</v>
          </cell>
        </row>
        <row r="171">
          <cell r="B171" t="str">
            <v>SUZHOU FANGLIN TECHNOLOGY CO.,LTD.</v>
          </cell>
          <cell r="C171" t="str">
            <v>exclude</v>
          </cell>
          <cell r="D171" t="str">
            <v>Lev SDA/SDP</v>
          </cell>
          <cell r="H171" t="str">
            <v/>
          </cell>
          <cell r="I171" t="str">
            <v>ok，sda/sdp</v>
          </cell>
          <cell r="J171" t="str">
            <v>exclude</v>
          </cell>
          <cell r="K171" t="str">
            <v>ok, sda/sdp</v>
          </cell>
          <cell r="M171" t="str">
            <v>SUZHOU FANGLIN TECHNOLOGY CO.,LTD.</v>
          </cell>
          <cell r="N171" t="str">
            <v>This company is engaged in processing insulation, tape, sound absorptive, bugger, shock absorbing, thermal Insulation, shielding, and conductive materials. The company was founded in 2002 and has its registered head office strategically located in Suzhou, China.It offers notebook computer/IPAD cell connectors, notebook connectors, battery connectors, conductive products for elective vehicles, and other products. It also offers computer lithium battery, mobile phone accessories and other electronic products. It has its active operations within the country.</v>
          </cell>
          <cell r="O171" t="str">
            <v>Manufacturing</v>
          </cell>
          <cell r="P171" t="str">
            <v>www.fanglin.cn</v>
          </cell>
          <cell r="R171" t="str">
            <v>China</v>
          </cell>
          <cell r="S171" t="str">
            <v>430432</v>
          </cell>
          <cell r="T171" t="str">
            <v>A+</v>
          </cell>
          <cell r="U171" t="str">
            <v>3691</v>
          </cell>
          <cell r="V171" t="str">
            <v>Engaged in processing insulation, tape, sound absorptive, bugger, shock absorbing, thermal Insulation, shielding, and conductive materials</v>
          </cell>
          <cell r="W171" t="str">
            <v>The Company mainly engaged in consumer electronic products lithium battery components, power and energy storage type lithium battery components, mobile phone accessories.</v>
          </cell>
          <cell r="Z171" t="str">
            <v>CN41075PC</v>
          </cell>
          <cell r="AA171">
            <v>577484000</v>
          </cell>
          <cell r="AB171">
            <v>679899000</v>
          </cell>
          <cell r="AC171">
            <v>538265000</v>
          </cell>
          <cell r="AD171">
            <v>402035000</v>
          </cell>
          <cell r="AE171">
            <v>571773000</v>
          </cell>
          <cell r="AF171">
            <v>672394000</v>
          </cell>
          <cell r="AG171">
            <v>530862000</v>
          </cell>
          <cell r="AH171">
            <v>397297000</v>
          </cell>
          <cell r="AI171">
            <v>-1661000</v>
          </cell>
          <cell r="AJ171">
            <v>-3278000</v>
          </cell>
          <cell r="AK171">
            <v>-1956000</v>
          </cell>
          <cell r="AL171">
            <v>-2281000</v>
          </cell>
          <cell r="AM171">
            <v>570112000</v>
          </cell>
          <cell r="AN171">
            <v>669116000</v>
          </cell>
          <cell r="AO171">
            <v>528906000</v>
          </cell>
          <cell r="AP171">
            <v>395016000</v>
          </cell>
          <cell r="AQ171">
            <v>7372000</v>
          </cell>
          <cell r="AR171">
            <v>10783000</v>
          </cell>
          <cell r="AS171">
            <v>9359000</v>
          </cell>
          <cell r="AT171">
            <v>7019000</v>
          </cell>
          <cell r="AU171">
            <v>-461373000</v>
          </cell>
          <cell r="AV171">
            <v>-535418000</v>
          </cell>
          <cell r="AW171">
            <v>-424495000</v>
          </cell>
          <cell r="AX171">
            <v>-315264000</v>
          </cell>
          <cell r="AY171" t="str">
            <v>n.a.</v>
          </cell>
          <cell r="AZ171" t="str">
            <v>n.a.</v>
          </cell>
          <cell r="BA171" t="str">
            <v>n.a.</v>
          </cell>
          <cell r="BB171" t="str">
            <v>n.a.</v>
          </cell>
          <cell r="BC171">
            <v>-62284000</v>
          </cell>
          <cell r="BD171">
            <v>-67166000</v>
          </cell>
          <cell r="BE171">
            <v>-56625000</v>
          </cell>
          <cell r="BF171">
            <v>-44001000</v>
          </cell>
          <cell r="BG171">
            <v>53827000</v>
          </cell>
          <cell r="BH171">
            <v>77315000</v>
          </cell>
          <cell r="BI171">
            <v>57145000</v>
          </cell>
          <cell r="BJ171">
            <v>42770000</v>
          </cell>
          <cell r="BK171">
            <v>-15277000</v>
          </cell>
          <cell r="BL171">
            <v>-14387000</v>
          </cell>
          <cell r="BM171">
            <v>-13550000</v>
          </cell>
          <cell r="BN171">
            <v>-13146000</v>
          </cell>
          <cell r="BO171">
            <v>-14689000</v>
          </cell>
          <cell r="BP171">
            <v>-13897000</v>
          </cell>
          <cell r="BQ171">
            <v>-13047000</v>
          </cell>
          <cell r="BR171">
            <v>-12662000</v>
          </cell>
          <cell r="BS171">
            <v>-588000</v>
          </cell>
          <cell r="BT171">
            <v>-490000</v>
          </cell>
          <cell r="BU171">
            <v>-503000</v>
          </cell>
          <cell r="BV171">
            <v>-484000</v>
          </cell>
          <cell r="BW171">
            <v>24551000</v>
          </cell>
          <cell r="BX171">
            <v>47917000</v>
          </cell>
          <cell r="BY171">
            <v>30590000</v>
          </cell>
          <cell r="BZ171">
            <v>27033000</v>
          </cell>
          <cell r="CA171">
            <v>530559000</v>
          </cell>
          <cell r="CB171">
            <v>515516000</v>
          </cell>
          <cell r="CC171">
            <v>454329000</v>
          </cell>
          <cell r="CD171">
            <v>341490000</v>
          </cell>
          <cell r="CE171">
            <v>122723000</v>
          </cell>
          <cell r="CF171">
            <v>136284000</v>
          </cell>
          <cell r="CG171">
            <v>110190000</v>
          </cell>
          <cell r="CH171">
            <v>66747000</v>
          </cell>
          <cell r="CI171">
            <v>128292000</v>
          </cell>
          <cell r="CJ171">
            <v>192780000</v>
          </cell>
          <cell r="CK171">
            <v>196725000</v>
          </cell>
          <cell r="CL171">
            <v>141100000</v>
          </cell>
          <cell r="CM171">
            <v>81517000</v>
          </cell>
          <cell r="CN171">
            <v>43586000</v>
          </cell>
          <cell r="CO171">
            <v>58214000</v>
          </cell>
          <cell r="CP171">
            <v>27483000</v>
          </cell>
          <cell r="CQ171">
            <v>154836000</v>
          </cell>
          <cell r="CR171">
            <v>129189000</v>
          </cell>
          <cell r="CS171">
            <v>83179000</v>
          </cell>
          <cell r="CT171">
            <v>101708000</v>
          </cell>
          <cell r="CU171">
            <v>0</v>
          </cell>
          <cell r="CV171">
            <v>398000</v>
          </cell>
          <cell r="CW171" t="str">
            <v>n.a.</v>
          </cell>
          <cell r="CX171" t="str">
            <v>n.a.</v>
          </cell>
          <cell r="CY171" t="str">
            <v>n.a.</v>
          </cell>
          <cell r="CZ171" t="str">
            <v>n.a.</v>
          </cell>
          <cell r="DA171">
            <v>0</v>
          </cell>
          <cell r="DB171">
            <v>168000</v>
          </cell>
          <cell r="DC171">
            <v>649418000</v>
          </cell>
          <cell r="DD171">
            <v>634784000</v>
          </cell>
          <cell r="DE171">
            <v>562440000</v>
          </cell>
          <cell r="DF171">
            <v>451677000</v>
          </cell>
          <cell r="DH171">
            <v>570112000</v>
          </cell>
          <cell r="DI171">
            <v>-461373000</v>
          </cell>
          <cell r="DJ171">
            <v>-62284000</v>
          </cell>
          <cell r="DK171">
            <v>-15277000</v>
          </cell>
          <cell r="DL171">
            <v>31178000</v>
          </cell>
          <cell r="DM171">
            <v>5.46875E-2</v>
          </cell>
          <cell r="DN171">
            <v>5.7851239669421489E-2</v>
          </cell>
          <cell r="DO171" t="str">
            <v>n.a.</v>
          </cell>
          <cell r="DP171">
            <v>129503500</v>
          </cell>
          <cell r="DQ171" t="e">
            <v>#VALUE!</v>
          </cell>
          <cell r="DS171">
            <v>669116000</v>
          </cell>
          <cell r="DT171">
            <v>-535418000</v>
          </cell>
          <cell r="DU171">
            <v>-67166000</v>
          </cell>
          <cell r="DV171">
            <v>-14387000</v>
          </cell>
          <cell r="DW171">
            <v>52145000</v>
          </cell>
          <cell r="DX171">
            <v>7.793118084158801E-2</v>
          </cell>
          <cell r="DY171">
            <v>8.4517748808290827E-2</v>
          </cell>
          <cell r="DZ171" t="str">
            <v>n.a.</v>
          </cell>
          <cell r="EA171">
            <v>123237000</v>
          </cell>
          <cell r="EB171" t="e">
            <v>#VALUE!</v>
          </cell>
          <cell r="ED171">
            <v>528906000</v>
          </cell>
          <cell r="EE171">
            <v>-424495000</v>
          </cell>
          <cell r="EF171">
            <v>-56625000</v>
          </cell>
          <cell r="EG171">
            <v>-13550000</v>
          </cell>
          <cell r="EH171">
            <v>34236000</v>
          </cell>
          <cell r="EI171">
            <v>6.4729838572449544E-2</v>
          </cell>
          <cell r="EJ171">
            <v>6.9209776214445989E-2</v>
          </cell>
          <cell r="EK171" t="str">
            <v>n.a.</v>
          </cell>
          <cell r="EL171">
            <v>88468500</v>
          </cell>
          <cell r="EM171">
            <v>84000</v>
          </cell>
          <cell r="EO171">
            <v>589378000</v>
          </cell>
          <cell r="EP171">
            <v>-473762000</v>
          </cell>
          <cell r="EQ171">
            <v>-62025000</v>
          </cell>
          <cell r="ER171">
            <v>-14404666.666666666</v>
          </cell>
          <cell r="ES171">
            <v>39186333.333333336</v>
          </cell>
          <cell r="ET171">
            <v>6.6487607839677318E-2</v>
          </cell>
          <cell r="EU171">
            <v>7.1223058631083122E-2</v>
          </cell>
          <cell r="EV171" t="e">
            <v>#VALUE!</v>
          </cell>
          <cell r="EW171">
            <v>113736333.33333333</v>
          </cell>
          <cell r="EX171" t="e">
            <v>#VALUE!</v>
          </cell>
        </row>
        <row r="172">
          <cell r="B172" t="str">
            <v>BEIJING WINGAIN MACHINERY AND ELECTRONICS CO.,LTD.</v>
          </cell>
          <cell r="C172" t="str">
            <v>exclude</v>
          </cell>
          <cell r="D172" t="str">
            <v>Lev SDA/SDP</v>
          </cell>
          <cell r="H172" t="str">
            <v/>
          </cell>
          <cell r="I172" t="str">
            <v>ok，sda/sdp</v>
          </cell>
          <cell r="J172" t="str">
            <v>exclude</v>
          </cell>
          <cell r="K172" t="str">
            <v>ok, sda/sdp</v>
          </cell>
          <cell r="M172" t="str">
            <v>BEIJING WINGAIN MACHINERY AND ELECTRONICS CO.,LTD.</v>
          </cell>
          <cell r="N172" t="str">
            <v>This company is engaged in the design, processing and manufacture of standard and non-standard indoor and outdoor machine case and machine cabinet. It boasts advanced numeral control processing equipments, CAD and CAM surface processing capacity. The materials of machine case are all imported stainless steel board and cooling board. Its products are processed in accordance with national standard or customers. The company has itd registered office located in Beijing, China.The company was incorporated in 2011. Its products have been widely applied in the field of electric power, electric, network communication and large exchanger workshop. The processing and manufacture of electron equipment and non-standard equipment, electron fittings and moulds are also in its business scope. The C33 series membrane-rolling machine has been widely applied in the rolling of NIMH, NI-CR-MO and lithium battery and the mixing of magnetic material and pottery paste material.The company has attained the ISO9001-2000 and ISO14001-1996 Authentications. With the principle of honesty first and satisfy the customers, it has cooperated with BISC, ABB, ILACS, OTPV, SMC, Sifang Huaneng and Zhong Shi Electron, and enjoys a sound reputation among its customers.</v>
          </cell>
          <cell r="O172" t="str">
            <v>Manufacturing</v>
          </cell>
          <cell r="P172" t="str">
            <v>www.bjwingain.com</v>
          </cell>
          <cell r="R172" t="str">
            <v>China</v>
          </cell>
          <cell r="S172" t="str">
            <v>832694</v>
          </cell>
          <cell r="T172" t="str">
            <v>B+</v>
          </cell>
          <cell r="U172" t="str">
            <v>3699</v>
          </cell>
          <cell r="V172" t="str">
            <v>Engaged in the design, processing and manufacture of standard and non-standard indoor and outdoor machine case and machine cabinet</v>
          </cell>
          <cell r="W172" t="str">
            <v>The Company is mainly engaged in the R&amp;D, design, production and sales of complete sets of equipment and precision metal structural parts.</v>
          </cell>
          <cell r="Z172" t="str">
            <v>CN43791PC</v>
          </cell>
          <cell r="AA172">
            <v>565600000</v>
          </cell>
          <cell r="AB172">
            <v>574127000</v>
          </cell>
          <cell r="AC172">
            <v>510740000</v>
          </cell>
          <cell r="AD172">
            <v>506076000</v>
          </cell>
          <cell r="AE172">
            <v>564829000</v>
          </cell>
          <cell r="AF172">
            <v>561670000</v>
          </cell>
          <cell r="AG172">
            <v>504546000</v>
          </cell>
          <cell r="AH172">
            <v>505637000</v>
          </cell>
          <cell r="AI172">
            <v>-5318000</v>
          </cell>
          <cell r="AJ172">
            <v>-3381000</v>
          </cell>
          <cell r="AK172">
            <v>-2568000</v>
          </cell>
          <cell r="AL172">
            <v>-3220000</v>
          </cell>
          <cell r="AM172">
            <v>559511000</v>
          </cell>
          <cell r="AN172">
            <v>558289000</v>
          </cell>
          <cell r="AO172">
            <v>501978000</v>
          </cell>
          <cell r="AP172">
            <v>502417000</v>
          </cell>
          <cell r="AQ172">
            <v>6089000</v>
          </cell>
          <cell r="AR172">
            <v>15838000</v>
          </cell>
          <cell r="AS172">
            <v>8762000</v>
          </cell>
          <cell r="AT172">
            <v>3659000</v>
          </cell>
          <cell r="AU172">
            <v>-412804000</v>
          </cell>
          <cell r="AV172">
            <v>-407562000</v>
          </cell>
          <cell r="AW172">
            <v>-375446000</v>
          </cell>
          <cell r="AX172">
            <v>-390955000</v>
          </cell>
          <cell r="AY172" t="str">
            <v>n.a.</v>
          </cell>
          <cell r="AZ172" t="str">
            <v>n.a.</v>
          </cell>
          <cell r="BA172" t="str">
            <v>n.a.</v>
          </cell>
          <cell r="BB172" t="str">
            <v>n.a.</v>
          </cell>
          <cell r="BC172">
            <v>-72211000</v>
          </cell>
          <cell r="BD172">
            <v>-70596000</v>
          </cell>
          <cell r="BE172">
            <v>-56764000</v>
          </cell>
          <cell r="BF172">
            <v>-70620000</v>
          </cell>
          <cell r="BG172">
            <v>80585000</v>
          </cell>
          <cell r="BH172">
            <v>95969000</v>
          </cell>
          <cell r="BI172">
            <v>78530000</v>
          </cell>
          <cell r="BJ172">
            <v>44501000</v>
          </cell>
          <cell r="BK172">
            <v>-12005000</v>
          </cell>
          <cell r="BL172">
            <v>-11621000</v>
          </cell>
          <cell r="BM172">
            <v>-15146000</v>
          </cell>
          <cell r="BN172">
            <v>-9878000</v>
          </cell>
          <cell r="BO172">
            <v>-11369000</v>
          </cell>
          <cell r="BP172">
            <v>-11143000</v>
          </cell>
          <cell r="BQ172">
            <v>-11130000</v>
          </cell>
          <cell r="BR172">
            <v>-9644000</v>
          </cell>
          <cell r="BS172">
            <v>-636000</v>
          </cell>
          <cell r="BT172">
            <v>-478000</v>
          </cell>
          <cell r="BU172">
            <v>-4016000</v>
          </cell>
          <cell r="BV172">
            <v>-234000</v>
          </cell>
          <cell r="BW172">
            <v>62573000</v>
          </cell>
          <cell r="BX172">
            <v>58802000</v>
          </cell>
          <cell r="BY172">
            <v>32944000</v>
          </cell>
          <cell r="BZ172">
            <v>25387000</v>
          </cell>
          <cell r="CA172">
            <v>695427000</v>
          </cell>
          <cell r="CB172">
            <v>642138000</v>
          </cell>
          <cell r="CC172">
            <v>581288000</v>
          </cell>
          <cell r="CD172">
            <v>617621000</v>
          </cell>
          <cell r="CE172">
            <v>99169000</v>
          </cell>
          <cell r="CF172">
            <v>75304000</v>
          </cell>
          <cell r="CG172">
            <v>66445000</v>
          </cell>
          <cell r="CH172">
            <v>93372000</v>
          </cell>
          <cell r="CI172">
            <v>260960000</v>
          </cell>
          <cell r="CJ172">
            <v>227822000</v>
          </cell>
          <cell r="CK172">
            <v>270882000</v>
          </cell>
          <cell r="CL172">
            <v>214216000</v>
          </cell>
          <cell r="CM172">
            <v>53834000</v>
          </cell>
          <cell r="CN172">
            <v>40588000</v>
          </cell>
          <cell r="CO172">
            <v>42980000</v>
          </cell>
          <cell r="CP172">
            <v>54462000</v>
          </cell>
          <cell r="CQ172">
            <v>277870000</v>
          </cell>
          <cell r="CR172">
            <v>288371000</v>
          </cell>
          <cell r="CS172">
            <v>190391000</v>
          </cell>
          <cell r="CT172">
            <v>250091000</v>
          </cell>
          <cell r="CU172">
            <v>26388000</v>
          </cell>
          <cell r="CV172">
            <v>72208000</v>
          </cell>
          <cell r="CW172">
            <v>64129000</v>
          </cell>
          <cell r="CX172">
            <v>75000000</v>
          </cell>
          <cell r="CY172">
            <v>3975000</v>
          </cell>
          <cell r="CZ172">
            <v>5731000</v>
          </cell>
          <cell r="DA172">
            <v>22091000</v>
          </cell>
          <cell r="DB172">
            <v>23191000</v>
          </cell>
          <cell r="DC172">
            <v>851064000</v>
          </cell>
          <cell r="DD172">
            <v>793923000</v>
          </cell>
          <cell r="DE172">
            <v>730971000</v>
          </cell>
          <cell r="DF172">
            <v>756851000</v>
          </cell>
          <cell r="DH172">
            <v>559511000</v>
          </cell>
          <cell r="DI172">
            <v>-412804000</v>
          </cell>
          <cell r="DJ172">
            <v>-72211000</v>
          </cell>
          <cell r="DK172">
            <v>-12005000</v>
          </cell>
          <cell r="DL172">
            <v>62491000</v>
          </cell>
          <cell r="DM172">
            <v>0.1116885995092143</v>
          </cell>
          <cell r="DN172">
            <v>0.12573135889903828</v>
          </cell>
          <cell r="DO172" t="str">
            <v>n.a.</v>
          </cell>
          <cell r="DP172">
            <v>87236500</v>
          </cell>
          <cell r="DQ172">
            <v>4853000</v>
          </cell>
          <cell r="DS172">
            <v>558289000</v>
          </cell>
          <cell r="DT172">
            <v>-407562000</v>
          </cell>
          <cell r="DU172">
            <v>-70596000</v>
          </cell>
          <cell r="DV172">
            <v>-11621000</v>
          </cell>
          <cell r="DW172">
            <v>68510000</v>
          </cell>
          <cell r="DX172">
            <v>0.12271422148743751</v>
          </cell>
          <cell r="DY172">
            <v>0.13987941500145984</v>
          </cell>
          <cell r="DZ172" t="str">
            <v>n.a.</v>
          </cell>
          <cell r="EA172">
            <v>70874500</v>
          </cell>
          <cell r="EB172">
            <v>13911000</v>
          </cell>
          <cell r="ED172">
            <v>501978000</v>
          </cell>
          <cell r="EE172">
            <v>-375446000</v>
          </cell>
          <cell r="EF172">
            <v>-56764000</v>
          </cell>
          <cell r="EG172">
            <v>-15146000</v>
          </cell>
          <cell r="EH172">
            <v>54622000</v>
          </cell>
          <cell r="EI172">
            <v>0.10881353366083772</v>
          </cell>
          <cell r="EJ172">
            <v>0.12209962535430395</v>
          </cell>
          <cell r="EK172" t="str">
            <v>n.a.</v>
          </cell>
          <cell r="EL172">
            <v>79908500</v>
          </cell>
          <cell r="EM172">
            <v>22641000</v>
          </cell>
          <cell r="EO172">
            <v>539926000</v>
          </cell>
          <cell r="EP172">
            <v>-398604000</v>
          </cell>
          <cell r="EQ172">
            <v>-66523666.666666664</v>
          </cell>
          <cell r="ER172">
            <v>-12924000</v>
          </cell>
          <cell r="ES172">
            <v>61874333.333333343</v>
          </cell>
          <cell r="ET172">
            <v>0.11459780290879369</v>
          </cell>
          <cell r="EU172">
            <v>0.12943022197740134</v>
          </cell>
          <cell r="EV172" t="e">
            <v>#VALUE!</v>
          </cell>
          <cell r="EW172">
            <v>79339833.333333328</v>
          </cell>
          <cell r="EX172">
            <v>13801666.666666666</v>
          </cell>
        </row>
        <row r="173">
          <cell r="B173" t="str">
            <v>GUANGDONG LIWANG NEW ENERGY CO.,LTD.</v>
          </cell>
          <cell r="C173" t="str">
            <v>exclude</v>
          </cell>
          <cell r="D173" t="str">
            <v>Lev SDA/SDP</v>
          </cell>
          <cell r="H173" t="str">
            <v/>
          </cell>
          <cell r="I173" t="str">
            <v>ok，sda/sdp</v>
          </cell>
          <cell r="J173" t="str">
            <v>exclude</v>
          </cell>
          <cell r="K173" t="str">
            <v>ok, sda/sdp</v>
          </cell>
          <cell r="M173" t="str">
            <v>GUANGDONG LIWANG NEW ENERGY CO.,LTD.</v>
          </cell>
          <cell r="N173" t="str">
            <v>This company operates as a manufacturer of alkaline cell batteries. It was incorporated in 2001 and has its registered head office located in Dongguan, China. The company's business operation specialized in the development, production and sales of environmentally friendly alkaline zinc manganese dioxide battery and environmental protection carbon battery. It also equipped with state-of-the-art technology and equipment for processing and manufacturing storage batteries, as well as employs certified staff skilled in manufacturing and processing operations in compliance with the standards and other technical specifications that guarantees top quality, safe and durable battery products for various industrial uses and activities.</v>
          </cell>
          <cell r="O173" t="str">
            <v>Manufacturing</v>
          </cell>
          <cell r="P173" t="str">
            <v>www.liwangbattery.com</v>
          </cell>
          <cell r="R173" t="str">
            <v>China</v>
          </cell>
          <cell r="S173" t="str">
            <v>831627</v>
          </cell>
          <cell r="T173" t="str">
            <v>B+</v>
          </cell>
          <cell r="U173" t="str">
            <v>3691</v>
          </cell>
          <cell r="V173" t="str">
            <v>Operates as a manufacturer of alkaline cell batteries</v>
          </cell>
          <cell r="W173" t="str">
            <v>The Company is mainly engaged in the development, production and sales of environmentally friendly alkaline zinc manganese dioxide battery and environmental protection carbon battery.</v>
          </cell>
          <cell r="Z173" t="str">
            <v>CN42804PC</v>
          </cell>
          <cell r="AA173">
            <v>550726000</v>
          </cell>
          <cell r="AB173">
            <v>468003000</v>
          </cell>
          <cell r="AC173">
            <v>401744000</v>
          </cell>
          <cell r="AD173">
            <v>331253000</v>
          </cell>
          <cell r="AE173">
            <v>537876000</v>
          </cell>
          <cell r="AF173">
            <v>466443000</v>
          </cell>
          <cell r="AG173">
            <v>401284000</v>
          </cell>
          <cell r="AH173">
            <v>331292000</v>
          </cell>
          <cell r="AI173">
            <v>-2639000</v>
          </cell>
          <cell r="AJ173">
            <v>-2331000</v>
          </cell>
          <cell r="AK173">
            <v>-2110000</v>
          </cell>
          <cell r="AL173">
            <v>-1919000</v>
          </cell>
          <cell r="AM173">
            <v>535237000</v>
          </cell>
          <cell r="AN173">
            <v>464112000</v>
          </cell>
          <cell r="AO173">
            <v>399174000</v>
          </cell>
          <cell r="AP173">
            <v>329373000</v>
          </cell>
          <cell r="AQ173">
            <v>15489000</v>
          </cell>
          <cell r="AR173">
            <v>3891000</v>
          </cell>
          <cell r="AS173">
            <v>2570000</v>
          </cell>
          <cell r="AT173">
            <v>1880000</v>
          </cell>
          <cell r="AU173">
            <v>-443798000</v>
          </cell>
          <cell r="AV173">
            <v>-366872000</v>
          </cell>
          <cell r="AW173">
            <v>-294442000</v>
          </cell>
          <cell r="AX173">
            <v>-258780000</v>
          </cell>
          <cell r="AY173" t="str">
            <v>n.a.</v>
          </cell>
          <cell r="AZ173" t="str">
            <v>n.a.</v>
          </cell>
          <cell r="BA173" t="str">
            <v>n.a.</v>
          </cell>
          <cell r="BB173" t="str">
            <v>n.a.</v>
          </cell>
          <cell r="BC173">
            <v>-48225000</v>
          </cell>
          <cell r="BD173">
            <v>-42754000</v>
          </cell>
          <cell r="BE173">
            <v>-33647000</v>
          </cell>
          <cell r="BF173">
            <v>-30704000</v>
          </cell>
          <cell r="BG173">
            <v>58703000</v>
          </cell>
          <cell r="BH173">
            <v>58377000</v>
          </cell>
          <cell r="BI173">
            <v>73655000</v>
          </cell>
          <cell r="BJ173">
            <v>41769000</v>
          </cell>
          <cell r="BK173">
            <v>-13291000</v>
          </cell>
          <cell r="BL173">
            <v>-7370000</v>
          </cell>
          <cell r="BM173">
            <v>-5717000</v>
          </cell>
          <cell r="BN173">
            <v>-5348000</v>
          </cell>
          <cell r="BO173">
            <v>-12723000</v>
          </cell>
          <cell r="BP173">
            <v>-6842000</v>
          </cell>
          <cell r="BQ173">
            <v>-5249000</v>
          </cell>
          <cell r="BR173">
            <v>-5000000</v>
          </cell>
          <cell r="BS173">
            <v>-568000</v>
          </cell>
          <cell r="BT173">
            <v>-528000</v>
          </cell>
          <cell r="BU173">
            <v>-468000</v>
          </cell>
          <cell r="BV173">
            <v>-348000</v>
          </cell>
          <cell r="BW173">
            <v>37816000</v>
          </cell>
          <cell r="BX173">
            <v>40407000</v>
          </cell>
          <cell r="BY173">
            <v>52071000</v>
          </cell>
          <cell r="BZ173">
            <v>29508000</v>
          </cell>
          <cell r="CA173">
            <v>415401000</v>
          </cell>
          <cell r="CB173">
            <v>287905000</v>
          </cell>
          <cell r="CC173">
            <v>252283000</v>
          </cell>
          <cell r="CD173">
            <v>202151000</v>
          </cell>
          <cell r="CE173">
            <v>118927000</v>
          </cell>
          <cell r="CF173">
            <v>85904000</v>
          </cell>
          <cell r="CG173">
            <v>68671000</v>
          </cell>
          <cell r="CH173">
            <v>59380000</v>
          </cell>
          <cell r="CI173">
            <v>173830000</v>
          </cell>
          <cell r="CJ173">
            <v>115776000</v>
          </cell>
          <cell r="CK173">
            <v>105227000</v>
          </cell>
          <cell r="CL173">
            <v>86029000</v>
          </cell>
          <cell r="CM173">
            <v>3425000</v>
          </cell>
          <cell r="CN173">
            <v>4228000</v>
          </cell>
          <cell r="CO173">
            <v>7583000</v>
          </cell>
          <cell r="CP173">
            <v>7162000</v>
          </cell>
          <cell r="CQ173">
            <v>104449000</v>
          </cell>
          <cell r="CR173">
            <v>72916000</v>
          </cell>
          <cell r="CS173">
            <v>69255000</v>
          </cell>
          <cell r="CT173">
            <v>48846000</v>
          </cell>
          <cell r="CU173">
            <v>65250000</v>
          </cell>
          <cell r="CV173">
            <v>43523000</v>
          </cell>
          <cell r="CW173">
            <v>300000</v>
          </cell>
          <cell r="CX173">
            <v>16000000</v>
          </cell>
          <cell r="CY173">
            <v>46716000</v>
          </cell>
          <cell r="CZ173">
            <v>24612000</v>
          </cell>
          <cell r="DA173">
            <v>81902000</v>
          </cell>
          <cell r="DB173">
            <v>6404000</v>
          </cell>
          <cell r="DC173">
            <v>652910000</v>
          </cell>
          <cell r="DD173">
            <v>490498000</v>
          </cell>
          <cell r="DE173">
            <v>407810000</v>
          </cell>
          <cell r="DF173">
            <v>269610000</v>
          </cell>
          <cell r="DH173">
            <v>535237000</v>
          </cell>
          <cell r="DI173">
            <v>-443798000</v>
          </cell>
          <cell r="DJ173">
            <v>-48225000</v>
          </cell>
          <cell r="DK173">
            <v>-13291000</v>
          </cell>
          <cell r="DL173">
            <v>29923000</v>
          </cell>
          <cell r="DM173">
            <v>5.5906075252645092E-2</v>
          </cell>
          <cell r="DN173">
            <v>5.9216645491714064E-2</v>
          </cell>
          <cell r="DO173" t="str">
            <v>n.a.</v>
          </cell>
          <cell r="DP173">
            <v>102415500</v>
          </cell>
          <cell r="DQ173">
            <v>35664000</v>
          </cell>
          <cell r="DS173">
            <v>464112000</v>
          </cell>
          <cell r="DT173">
            <v>-366872000</v>
          </cell>
          <cell r="DU173">
            <v>-42754000</v>
          </cell>
          <cell r="DV173">
            <v>-7370000</v>
          </cell>
          <cell r="DW173">
            <v>47116000</v>
          </cell>
          <cell r="DX173">
            <v>0.101518598958872</v>
          </cell>
          <cell r="DY173">
            <v>0.11298909342056039</v>
          </cell>
          <cell r="DZ173" t="str">
            <v>n.a.</v>
          </cell>
          <cell r="EA173">
            <v>77287500</v>
          </cell>
          <cell r="EB173">
            <v>53257000</v>
          </cell>
          <cell r="ED173">
            <v>399174000</v>
          </cell>
          <cell r="EE173">
            <v>-294442000</v>
          </cell>
          <cell r="EF173">
            <v>-33647000</v>
          </cell>
          <cell r="EG173">
            <v>-5717000</v>
          </cell>
          <cell r="EH173">
            <v>65368000</v>
          </cell>
          <cell r="EI173">
            <v>0.16375816060164239</v>
          </cell>
          <cell r="EJ173">
            <v>0.19582631828067801</v>
          </cell>
          <cell r="EK173" t="str">
            <v>n.a.</v>
          </cell>
          <cell r="EL173">
            <v>64025500</v>
          </cell>
          <cell r="EM173">
            <v>44153000</v>
          </cell>
          <cell r="EO173">
            <v>466174333.33333331</v>
          </cell>
          <cell r="EP173">
            <v>-368370666.66666669</v>
          </cell>
          <cell r="EQ173">
            <v>-41542000</v>
          </cell>
          <cell r="ER173">
            <v>-8792666.666666666</v>
          </cell>
          <cell r="ES173">
            <v>47468999.999999963</v>
          </cell>
          <cell r="ET173">
            <v>0.10182671289639134</v>
          </cell>
          <cell r="EU173">
            <v>0.11337089886602819</v>
          </cell>
          <cell r="EV173" t="e">
            <v>#VALUE!</v>
          </cell>
          <cell r="EW173">
            <v>81242833.333333328</v>
          </cell>
          <cell r="EX173">
            <v>44358000</v>
          </cell>
        </row>
        <row r="174">
          <cell r="B174" t="str">
            <v>ONOFF ELECTRIC CO.,INC.</v>
          </cell>
          <cell r="C174" t="str">
            <v>exclude</v>
          </cell>
          <cell r="D174" t="str">
            <v>Independence(A+, A, A-, B+, B, B-,U)</v>
          </cell>
          <cell r="H174" t="str">
            <v/>
          </cell>
          <cell r="I174" t="str">
            <v>ok，indep</v>
          </cell>
          <cell r="J174" t="str">
            <v>exclude</v>
          </cell>
          <cell r="K174" t="str">
            <v>ok, indep</v>
          </cell>
          <cell r="M174" t="str">
            <v>ONOFF ELECTRIC CO.,INC.</v>
          </cell>
          <cell r="N174" t="str">
            <v>This company is engaged in the manufacture of electrical industrial apparatus. It was incorporated in 2007. The company is headquartered in Langfang, China.The company comprises its business activities in the manufacture of industrial and commercial electric apparatus and equipment, such as fixed and variable capacitors and rectifiers for industrial applications. It is also involved in the manufacture of electronic capacitors and rectifiers.</v>
          </cell>
          <cell r="O174" t="str">
            <v>Manufacturing</v>
          </cell>
          <cell r="P174" t="str">
            <v>www.onoff.com.cn</v>
          </cell>
          <cell r="R174" t="str">
            <v>China</v>
          </cell>
          <cell r="S174" t="str">
            <v>831564</v>
          </cell>
          <cell r="T174" t="str">
            <v>D</v>
          </cell>
          <cell r="U174" t="str">
            <v>3699</v>
          </cell>
          <cell r="V174" t="str">
            <v>Engaged in the manufacture of electrical industrial apparatus</v>
          </cell>
          <cell r="W174" t="str">
            <v>The Company is mainly engaged in power distribution and control equipment, communications cabinets and other products R &amp; D, design, manufacturing and sales.</v>
          </cell>
          <cell r="Z174" t="str">
            <v>CN42681PC</v>
          </cell>
          <cell r="AA174">
            <v>548598000</v>
          </cell>
          <cell r="AB174">
            <v>533364000</v>
          </cell>
          <cell r="AC174">
            <v>552194000</v>
          </cell>
          <cell r="AD174">
            <v>512982000</v>
          </cell>
          <cell r="AE174">
            <v>531964000</v>
          </cell>
          <cell r="AF174">
            <v>527616000</v>
          </cell>
          <cell r="AG174">
            <v>548166000</v>
          </cell>
          <cell r="AH174">
            <v>515414000</v>
          </cell>
          <cell r="AI174">
            <v>-4595000</v>
          </cell>
          <cell r="AJ174">
            <v>-3970000</v>
          </cell>
          <cell r="AK174">
            <v>-3276000</v>
          </cell>
          <cell r="AL174">
            <v>-5140000</v>
          </cell>
          <cell r="AM174">
            <v>527369000</v>
          </cell>
          <cell r="AN174">
            <v>523646000</v>
          </cell>
          <cell r="AO174">
            <v>544890000</v>
          </cell>
          <cell r="AP174">
            <v>510274000</v>
          </cell>
          <cell r="AQ174">
            <v>21229000</v>
          </cell>
          <cell r="AR174">
            <v>9718000</v>
          </cell>
          <cell r="AS174">
            <v>7304000</v>
          </cell>
          <cell r="AT174">
            <v>2708000</v>
          </cell>
          <cell r="AU174">
            <v>-402253000</v>
          </cell>
          <cell r="AV174">
            <v>-387970000</v>
          </cell>
          <cell r="AW174">
            <v>-400033000</v>
          </cell>
          <cell r="AX174">
            <v>-409744000</v>
          </cell>
          <cell r="AY174" t="str">
            <v>n.a.</v>
          </cell>
          <cell r="AZ174" t="str">
            <v>n.a.</v>
          </cell>
          <cell r="BA174" t="str">
            <v>n.a.</v>
          </cell>
          <cell r="BB174" t="str">
            <v>n.a.</v>
          </cell>
          <cell r="BC174">
            <v>-84197000</v>
          </cell>
          <cell r="BD174">
            <v>-63457000</v>
          </cell>
          <cell r="BE174">
            <v>-55460000</v>
          </cell>
          <cell r="BF174">
            <v>-58078000</v>
          </cell>
          <cell r="BG174">
            <v>62148000</v>
          </cell>
          <cell r="BH174">
            <v>81937000</v>
          </cell>
          <cell r="BI174">
            <v>96701000</v>
          </cell>
          <cell r="BJ174">
            <v>45160000</v>
          </cell>
          <cell r="BK174">
            <v>-10637000</v>
          </cell>
          <cell r="BL174">
            <v>-9709000</v>
          </cell>
          <cell r="BM174">
            <v>-10585000</v>
          </cell>
          <cell r="BN174">
            <v>0</v>
          </cell>
          <cell r="BO174">
            <v>-9943000</v>
          </cell>
          <cell r="BP174">
            <v>-9139000</v>
          </cell>
          <cell r="BQ174">
            <v>-9688000</v>
          </cell>
          <cell r="BR174">
            <v>0</v>
          </cell>
          <cell r="BS174">
            <v>-694000</v>
          </cell>
          <cell r="BT174">
            <v>-570000</v>
          </cell>
          <cell r="BU174">
            <v>-897000</v>
          </cell>
          <cell r="BV174">
            <v>0</v>
          </cell>
          <cell r="BW174">
            <v>53233000</v>
          </cell>
          <cell r="BX174">
            <v>55573000</v>
          </cell>
          <cell r="BY174">
            <v>67942000</v>
          </cell>
          <cell r="BZ174">
            <v>34384000</v>
          </cell>
          <cell r="CA174">
            <v>448135000</v>
          </cell>
          <cell r="CB174">
            <v>487861000</v>
          </cell>
          <cell r="CC174">
            <v>441654000</v>
          </cell>
          <cell r="CD174">
            <v>407277000</v>
          </cell>
          <cell r="CE174">
            <v>82371000</v>
          </cell>
          <cell r="CF174">
            <v>79359000</v>
          </cell>
          <cell r="CG174">
            <v>60760000</v>
          </cell>
          <cell r="CH174">
            <v>54530000</v>
          </cell>
          <cell r="CI174">
            <v>194599000</v>
          </cell>
          <cell r="CJ174">
            <v>237066000</v>
          </cell>
          <cell r="CK174">
            <v>203643000</v>
          </cell>
          <cell r="CL174">
            <v>177791000</v>
          </cell>
          <cell r="CM174">
            <v>151349000</v>
          </cell>
          <cell r="CN174">
            <v>77223000</v>
          </cell>
          <cell r="CO174">
            <v>80094000</v>
          </cell>
          <cell r="CP174">
            <v>137936000</v>
          </cell>
          <cell r="CQ174">
            <v>15746000</v>
          </cell>
          <cell r="CR174">
            <v>89189000</v>
          </cell>
          <cell r="CS174">
            <v>92472000</v>
          </cell>
          <cell r="CT174">
            <v>33099000</v>
          </cell>
          <cell r="CU174">
            <v>1502000</v>
          </cell>
          <cell r="CV174">
            <v>1116000</v>
          </cell>
          <cell r="CW174" t="str">
            <v>n.a.</v>
          </cell>
          <cell r="CX174" t="str">
            <v>n.a.</v>
          </cell>
          <cell r="CY174">
            <v>10793000</v>
          </cell>
          <cell r="CZ174">
            <v>8968000</v>
          </cell>
          <cell r="DA174">
            <v>9859000</v>
          </cell>
          <cell r="DB174">
            <v>6123000</v>
          </cell>
          <cell r="DC174">
            <v>628697000</v>
          </cell>
          <cell r="DD174">
            <v>605249000</v>
          </cell>
          <cell r="DE174">
            <v>566566000</v>
          </cell>
          <cell r="DF174">
            <v>495284000</v>
          </cell>
          <cell r="DH174">
            <v>527369000</v>
          </cell>
          <cell r="DI174">
            <v>-402253000</v>
          </cell>
          <cell r="DJ174">
            <v>-84197000</v>
          </cell>
          <cell r="DK174">
            <v>-10637000</v>
          </cell>
          <cell r="DL174">
            <v>30282000</v>
          </cell>
          <cell r="DM174">
            <v>5.7420895046921605E-2</v>
          </cell>
          <cell r="DN174">
            <v>6.0918913590578709E-2</v>
          </cell>
          <cell r="DO174" t="str">
            <v>n.a.</v>
          </cell>
          <cell r="DP174">
            <v>80865000</v>
          </cell>
          <cell r="DQ174">
            <v>9880500</v>
          </cell>
          <cell r="DS174">
            <v>523646000</v>
          </cell>
          <cell r="DT174">
            <v>-387970000</v>
          </cell>
          <cell r="DU174">
            <v>-63457000</v>
          </cell>
          <cell r="DV174">
            <v>-9709000</v>
          </cell>
          <cell r="DW174">
            <v>62510000</v>
          </cell>
          <cell r="DX174">
            <v>0.11937453928799227</v>
          </cell>
          <cell r="DY174">
            <v>0.13555653863502307</v>
          </cell>
          <cell r="DZ174" t="str">
            <v>n.a.</v>
          </cell>
          <cell r="EA174">
            <v>70059500</v>
          </cell>
          <cell r="EB174">
            <v>9413500</v>
          </cell>
          <cell r="ED174">
            <v>544890000</v>
          </cell>
          <cell r="EE174">
            <v>-400033000</v>
          </cell>
          <cell r="EF174">
            <v>-55460000</v>
          </cell>
          <cell r="EG174">
            <v>-10585000</v>
          </cell>
          <cell r="EH174">
            <v>78812000</v>
          </cell>
          <cell r="EI174">
            <v>0.14463836737690175</v>
          </cell>
          <cell r="EJ174">
            <v>0.16909615987023632</v>
          </cell>
          <cell r="EK174" t="str">
            <v>n.a.</v>
          </cell>
          <cell r="EL174">
            <v>57645000</v>
          </cell>
          <cell r="EM174">
            <v>7991000</v>
          </cell>
          <cell r="EO174">
            <v>531968333.33333331</v>
          </cell>
          <cell r="EP174">
            <v>-396752000</v>
          </cell>
          <cell r="EQ174">
            <v>-67704666.666666672</v>
          </cell>
          <cell r="ER174">
            <v>-10310333.333333334</v>
          </cell>
          <cell r="ES174">
            <v>57201333.333333306</v>
          </cell>
          <cell r="ET174">
            <v>0.10752770371669988</v>
          </cell>
          <cell r="EU174">
            <v>0.12048295971146543</v>
          </cell>
          <cell r="EV174" t="e">
            <v>#VALUE!</v>
          </cell>
          <cell r="EW174">
            <v>69523166.666666672</v>
          </cell>
          <cell r="EX174">
            <v>9095000</v>
          </cell>
        </row>
        <row r="175">
          <cell r="B175" t="str">
            <v>ZHEJIANG MEISHUO ELECTRIC TECHNOLOGY CO.,LTD.</v>
          </cell>
          <cell r="C175" t="str">
            <v>exclude</v>
          </cell>
          <cell r="D175" t="str">
            <v>Significantly different products/services</v>
          </cell>
          <cell r="E175" t="str">
            <v>输配电和控制设备制造</v>
          </cell>
          <cell r="H175" t="str">
            <v/>
          </cell>
          <cell r="I175" t="str">
            <v>ok，sdp继电器</v>
          </cell>
          <cell r="J175" t="e">
            <v>#N/A</v>
          </cell>
          <cell r="K175" t="e">
            <v>#N/A</v>
          </cell>
          <cell r="M175" t="str">
            <v>ZHEJIANG MEISHUO ELECTRIC TECHNOLOGY CO.,LTD.</v>
          </cell>
          <cell r="N175" t="str">
            <v>This company is a China-based enterprise engaged in the manufacture of transmission, distribution, and control equipment. It was established in 2007 and conducts business from its registered head office located in Wenzhou, China. The company's business operation is primarily involved in manufacturing automotive relays, mini relays, PCB relays, power relays, latching relays, solendoid water valve, automotive connector and harness. Its products are widely used in the area of home appliance, automotive, industry and intelligent home. It also provides customers and customized product development services to meet the individual needs of customers. The company has more 690 employees, 20 automatic production lines, and have systemic quality control system.</v>
          </cell>
          <cell r="O175" t="str">
            <v>Manufacturing</v>
          </cell>
          <cell r="P175" t="str">
            <v>www.msrelay.cn</v>
          </cell>
          <cell r="R175" t="str">
            <v>China</v>
          </cell>
          <cell r="S175" t="str">
            <v>301295</v>
          </cell>
          <cell r="T175" t="str">
            <v>B+</v>
          </cell>
          <cell r="U175" t="str">
            <v>3699</v>
          </cell>
          <cell r="V175" t="str">
            <v>Engaged in the manufacture of transmission, distribution, and control equipment</v>
          </cell>
          <cell r="W175" t="str">
            <v>The Company's main business is the research and development, production, and sales of relay control components and their derivative actuators, as well as fluid solenoid valves. The products mainly include general relays, automotive relays, magnetic retention relays, communication relays, and fluid solenoid valves, which are applied in fields such as household appliances, smart homes, automotive manufacturing, smart meters, industrial control, and communication facilities.</v>
          </cell>
          <cell r="Z175" t="str">
            <v>CN49620PC</v>
          </cell>
          <cell r="AA175">
            <v>545273000</v>
          </cell>
          <cell r="AB175">
            <v>581765000</v>
          </cell>
          <cell r="AC175">
            <v>466783000</v>
          </cell>
          <cell r="AD175">
            <v>381842000</v>
          </cell>
          <cell r="AE175">
            <v>534622000</v>
          </cell>
          <cell r="AF175">
            <v>574848000</v>
          </cell>
          <cell r="AG175">
            <v>461609000</v>
          </cell>
          <cell r="AH175">
            <v>378691000</v>
          </cell>
          <cell r="AI175">
            <v>-2750000</v>
          </cell>
          <cell r="AJ175">
            <v>-2392000</v>
          </cell>
          <cell r="AK175">
            <v>-2573000</v>
          </cell>
          <cell r="AL175">
            <v>-1659000</v>
          </cell>
          <cell r="AM175">
            <v>531872000</v>
          </cell>
          <cell r="AN175">
            <v>572456000</v>
          </cell>
          <cell r="AO175">
            <v>459036000</v>
          </cell>
          <cell r="AP175">
            <v>377032000</v>
          </cell>
          <cell r="AQ175">
            <v>13401000</v>
          </cell>
          <cell r="AR175">
            <v>9309000</v>
          </cell>
          <cell r="AS175">
            <v>7747000</v>
          </cell>
          <cell r="AT175">
            <v>4810000</v>
          </cell>
          <cell r="AU175">
            <v>-386115000</v>
          </cell>
          <cell r="AV175">
            <v>-418325000</v>
          </cell>
          <cell r="AW175">
            <v>-320895000</v>
          </cell>
          <cell r="AX175">
            <v>-253734000</v>
          </cell>
          <cell r="AY175" t="str">
            <v>n.a.</v>
          </cell>
          <cell r="AZ175" t="str">
            <v>n.a.</v>
          </cell>
          <cell r="BA175" t="str">
            <v>n.a.</v>
          </cell>
          <cell r="BB175" t="str">
            <v>n.a.</v>
          </cell>
          <cell r="BC175">
            <v>-62458000</v>
          </cell>
          <cell r="BD175">
            <v>-62928000</v>
          </cell>
          <cell r="BE175">
            <v>-56208000</v>
          </cell>
          <cell r="BF175">
            <v>-45319000</v>
          </cell>
          <cell r="BG175">
            <v>96700000</v>
          </cell>
          <cell r="BH175">
            <v>100512000</v>
          </cell>
          <cell r="BI175">
            <v>89680000</v>
          </cell>
          <cell r="BJ175">
            <v>82789000</v>
          </cell>
          <cell r="BK175">
            <v>-24395000</v>
          </cell>
          <cell r="BL175">
            <v>-21996000</v>
          </cell>
          <cell r="BM175">
            <v>-15611000</v>
          </cell>
          <cell r="BN175">
            <v>-10687000</v>
          </cell>
          <cell r="BO175">
            <v>-20987000</v>
          </cell>
          <cell r="BP175">
            <v>-17540000</v>
          </cell>
          <cell r="BQ175">
            <v>-14120000</v>
          </cell>
          <cell r="BR175">
            <v>-10199000</v>
          </cell>
          <cell r="BS175">
            <v>-3408000</v>
          </cell>
          <cell r="BT175">
            <v>-4456000</v>
          </cell>
          <cell r="BU175">
            <v>-1491000</v>
          </cell>
          <cell r="BV175">
            <v>-488000</v>
          </cell>
          <cell r="BW175">
            <v>65703000</v>
          </cell>
          <cell r="BX175">
            <v>66903000</v>
          </cell>
          <cell r="BY175">
            <v>67147000</v>
          </cell>
          <cell r="BZ175">
            <v>59920000</v>
          </cell>
          <cell r="CA175">
            <v>294296000</v>
          </cell>
          <cell r="CB175">
            <v>313968000</v>
          </cell>
          <cell r="CC175">
            <v>249636000</v>
          </cell>
          <cell r="CD175">
            <v>202331000</v>
          </cell>
          <cell r="CE175">
            <v>82601000</v>
          </cell>
          <cell r="CF175">
            <v>105343000</v>
          </cell>
          <cell r="CG175">
            <v>60195000</v>
          </cell>
          <cell r="CH175">
            <v>76022000</v>
          </cell>
          <cell r="CI175">
            <v>151745000</v>
          </cell>
          <cell r="CJ175">
            <v>164271000</v>
          </cell>
          <cell r="CK175">
            <v>126642000</v>
          </cell>
          <cell r="CL175">
            <v>85674000</v>
          </cell>
          <cell r="CM175">
            <v>27731000</v>
          </cell>
          <cell r="CN175">
            <v>22919000</v>
          </cell>
          <cell r="CO175">
            <v>38403000</v>
          </cell>
          <cell r="CP175">
            <v>24711000</v>
          </cell>
          <cell r="CQ175">
            <v>20220000</v>
          </cell>
          <cell r="CR175">
            <v>14984000</v>
          </cell>
          <cell r="CS175">
            <v>22852000</v>
          </cell>
          <cell r="CT175">
            <v>15310000</v>
          </cell>
          <cell r="CU175" t="str">
            <v>n.a.</v>
          </cell>
          <cell r="CV175" t="str">
            <v>n.a.</v>
          </cell>
          <cell r="CW175" t="str">
            <v>n.a.</v>
          </cell>
          <cell r="CX175" t="str">
            <v>n.a.</v>
          </cell>
          <cell r="CY175">
            <v>38841000</v>
          </cell>
          <cell r="CZ175">
            <v>27559000</v>
          </cell>
          <cell r="DA175">
            <v>7012000</v>
          </cell>
          <cell r="DB175">
            <v>52828000</v>
          </cell>
          <cell r="DC175">
            <v>514968000</v>
          </cell>
          <cell r="DD175">
            <v>512830000</v>
          </cell>
          <cell r="DE175">
            <v>409866000</v>
          </cell>
          <cell r="DF175">
            <v>343262000</v>
          </cell>
          <cell r="DH175">
            <v>531872000</v>
          </cell>
          <cell r="DI175">
            <v>-386115000</v>
          </cell>
          <cell r="DJ175">
            <v>-62458000</v>
          </cell>
          <cell r="DK175">
            <v>-24395000</v>
          </cell>
          <cell r="DL175">
            <v>58904000</v>
          </cell>
          <cell r="DM175">
            <v>0.11074845075506889</v>
          </cell>
          <cell r="DN175">
            <v>0.12454119517599499</v>
          </cell>
          <cell r="DO175" t="str">
            <v>n.a.</v>
          </cell>
          <cell r="DP175">
            <v>93972000</v>
          </cell>
          <cell r="DQ175">
            <v>33200000</v>
          </cell>
          <cell r="DS175">
            <v>572456000</v>
          </cell>
          <cell r="DT175">
            <v>-418325000</v>
          </cell>
          <cell r="DU175">
            <v>-62928000</v>
          </cell>
          <cell r="DV175">
            <v>-21996000</v>
          </cell>
          <cell r="DW175">
            <v>69207000</v>
          </cell>
          <cell r="DX175">
            <v>0.12089488100395489</v>
          </cell>
          <cell r="DY175">
            <v>0.13752039248960257</v>
          </cell>
          <cell r="DZ175" t="str">
            <v>n.a.</v>
          </cell>
          <cell r="EA175">
            <v>82769000</v>
          </cell>
          <cell r="EB175">
            <v>17285500</v>
          </cell>
          <cell r="ED175">
            <v>459036000</v>
          </cell>
          <cell r="EE175">
            <v>-320895000</v>
          </cell>
          <cell r="EF175">
            <v>-56208000</v>
          </cell>
          <cell r="EG175">
            <v>-15611000</v>
          </cell>
          <cell r="EH175">
            <v>66322000</v>
          </cell>
          <cell r="EI175">
            <v>0.14448104288116836</v>
          </cell>
          <cell r="EJ175">
            <v>0.16888117052104076</v>
          </cell>
          <cell r="EK175" t="str">
            <v>n.a.</v>
          </cell>
          <cell r="EL175">
            <v>68108500</v>
          </cell>
          <cell r="EM175">
            <v>29920000</v>
          </cell>
          <cell r="EO175">
            <v>521121333.33333331</v>
          </cell>
          <cell r="EP175">
            <v>-375111666.66666669</v>
          </cell>
          <cell r="EQ175">
            <v>-60531333.333333336</v>
          </cell>
          <cell r="ER175">
            <v>-20667333.333333332</v>
          </cell>
          <cell r="ES175">
            <v>64810999.999999955</v>
          </cell>
          <cell r="ET175">
            <v>0.12436834927758339</v>
          </cell>
          <cell r="EU175">
            <v>0.14203272480497547</v>
          </cell>
          <cell r="EV175" t="e">
            <v>#VALUE!</v>
          </cell>
          <cell r="EW175">
            <v>81616500</v>
          </cell>
          <cell r="EX175">
            <v>26801833.333333332</v>
          </cell>
        </row>
        <row r="176">
          <cell r="B176" t="str">
            <v>JIANGSU XIECHANG ELECTRONIC TECHNOLOGY GROUP CO.,LTD.</v>
          </cell>
          <cell r="C176" t="str">
            <v>exclude</v>
          </cell>
          <cell r="D176" t="str">
            <v>Significantly different activities</v>
          </cell>
          <cell r="H176" t="str">
            <v/>
          </cell>
          <cell r="I176" t="str">
            <v>ok，sdp控制器</v>
          </cell>
          <cell r="J176" t="e">
            <v>#N/A</v>
          </cell>
          <cell r="K176" t="e">
            <v>#N/A</v>
          </cell>
          <cell r="M176" t="str">
            <v>JIANGSU XIECHANG ELECTRONIC TECHNOLOGY GROUP CO.,LTD.</v>
          </cell>
          <cell r="N176" t="str">
            <v>This company is engaged in the brushless DC motor development and application of the controller, as well as involved in the R &amp; D, production of electric vehicles and motor controller with a strong product design development capabilities. It was established in June 2011 and has its registered office in Zhangjiagang City, Jiangsu Province town of Phoenix, China.The company's business operation specialises in the R&amp;D, production and sales of motion control products and power chips. It has improved the hardware test environment with dynamometer, oscilloscope, semiconductor detectors, FET detector, precision capacitance tester, simulator, output recording equipment, and equipped with experienced test engineers.</v>
          </cell>
          <cell r="O176" t="str">
            <v>Services</v>
          </cell>
          <cell r="P176" t="str">
            <v>www.jsxiechang.com</v>
          </cell>
          <cell r="R176" t="str">
            <v>China</v>
          </cell>
          <cell r="S176" t="str">
            <v>301418</v>
          </cell>
          <cell r="T176" t="str">
            <v>B+</v>
          </cell>
          <cell r="U176" t="str">
            <v>3699</v>
          </cell>
          <cell r="V176" t="str">
            <v>Engaged in the brushless DC motor development and application of the controller</v>
          </cell>
          <cell r="W176" t="str">
            <v>The Company mainly engaged in electrical machinery and equipment manufacturing, research and development of electric vehicles and motor controllers, production and sales.</v>
          </cell>
          <cell r="X176" t="str">
            <v>JIANGSU XIECHANG ELECTRONIC TECHNOLOGY COMPANY LIMITED</v>
          </cell>
          <cell r="Z176" t="str">
            <v>CN43209PC</v>
          </cell>
          <cell r="AA176">
            <v>541003000</v>
          </cell>
          <cell r="AB176">
            <v>530592000</v>
          </cell>
          <cell r="AC176">
            <v>493895000</v>
          </cell>
          <cell r="AD176">
            <v>474934000</v>
          </cell>
          <cell r="AE176">
            <v>536081000</v>
          </cell>
          <cell r="AF176">
            <v>524534000</v>
          </cell>
          <cell r="AG176">
            <v>482184000</v>
          </cell>
          <cell r="AH176">
            <v>467118000</v>
          </cell>
          <cell r="AI176">
            <v>-2669000</v>
          </cell>
          <cell r="AJ176">
            <v>-3654000</v>
          </cell>
          <cell r="AK176">
            <v>-3037000</v>
          </cell>
          <cell r="AL176">
            <v>-3049000</v>
          </cell>
          <cell r="AM176">
            <v>533412000</v>
          </cell>
          <cell r="AN176">
            <v>520880000</v>
          </cell>
          <cell r="AO176">
            <v>479147000</v>
          </cell>
          <cell r="AP176">
            <v>464069000</v>
          </cell>
          <cell r="AQ176">
            <v>7591000</v>
          </cell>
          <cell r="AR176">
            <v>9712000</v>
          </cell>
          <cell r="AS176">
            <v>14748000</v>
          </cell>
          <cell r="AT176">
            <v>10865000</v>
          </cell>
          <cell r="AU176">
            <v>-368169000</v>
          </cell>
          <cell r="AV176">
            <v>-358925000</v>
          </cell>
          <cell r="AW176">
            <v>-330296000</v>
          </cell>
          <cell r="AX176">
            <v>-314373000</v>
          </cell>
          <cell r="AY176" t="str">
            <v>n.a.</v>
          </cell>
          <cell r="AZ176" t="str">
            <v>n.a.</v>
          </cell>
          <cell r="BA176" t="str">
            <v>n.a.</v>
          </cell>
          <cell r="BB176" t="str">
            <v>n.a.</v>
          </cell>
          <cell r="BC176">
            <v>-47170000</v>
          </cell>
          <cell r="BD176">
            <v>-44119000</v>
          </cell>
          <cell r="BE176">
            <v>-36876000</v>
          </cell>
          <cell r="BF176">
            <v>-37215000</v>
          </cell>
          <cell r="BG176">
            <v>125664000</v>
          </cell>
          <cell r="BH176">
            <v>127548000</v>
          </cell>
          <cell r="BI176">
            <v>126723000</v>
          </cell>
          <cell r="BJ176">
            <v>123346000</v>
          </cell>
          <cell r="BK176">
            <v>-1562000</v>
          </cell>
          <cell r="BL176">
            <v>-7370000</v>
          </cell>
          <cell r="BM176">
            <v>-7060000</v>
          </cell>
          <cell r="BN176">
            <v>-6884000</v>
          </cell>
          <cell r="BO176">
            <v>-1182000</v>
          </cell>
          <cell r="BP176">
            <v>-7019000</v>
          </cell>
          <cell r="BQ176">
            <v>-6914000</v>
          </cell>
          <cell r="BR176">
            <v>-6517000</v>
          </cell>
          <cell r="BS176">
            <v>-380000</v>
          </cell>
          <cell r="BT176">
            <v>-351000</v>
          </cell>
          <cell r="BU176">
            <v>-146000</v>
          </cell>
          <cell r="BV176">
            <v>-367000</v>
          </cell>
          <cell r="BW176">
            <v>106082000</v>
          </cell>
          <cell r="BX176">
            <v>102743000</v>
          </cell>
          <cell r="BY176">
            <v>96748000</v>
          </cell>
          <cell r="BZ176">
            <v>94206000</v>
          </cell>
          <cell r="CA176">
            <v>708016000</v>
          </cell>
          <cell r="CB176">
            <v>574267000</v>
          </cell>
          <cell r="CC176">
            <v>437658000</v>
          </cell>
          <cell r="CD176">
            <v>351451000</v>
          </cell>
          <cell r="CE176">
            <v>90834000</v>
          </cell>
          <cell r="CF176">
            <v>57994000</v>
          </cell>
          <cell r="CG176">
            <v>45367000</v>
          </cell>
          <cell r="CH176">
            <v>62646000</v>
          </cell>
          <cell r="CI176">
            <v>129157000</v>
          </cell>
          <cell r="CJ176">
            <v>106088000</v>
          </cell>
          <cell r="CK176">
            <v>74653000</v>
          </cell>
          <cell r="CL176">
            <v>114024000</v>
          </cell>
          <cell r="CM176">
            <v>88227000</v>
          </cell>
          <cell r="CN176">
            <v>119828000</v>
          </cell>
          <cell r="CO176">
            <v>148097000</v>
          </cell>
          <cell r="CP176">
            <v>76641000</v>
          </cell>
          <cell r="CQ176">
            <v>397764000</v>
          </cell>
          <cell r="CR176">
            <v>289182000</v>
          </cell>
          <cell r="CS176">
            <v>168435000</v>
          </cell>
          <cell r="CT176">
            <v>96503000</v>
          </cell>
          <cell r="CU176">
            <v>90000000</v>
          </cell>
          <cell r="CV176">
            <v>90000000</v>
          </cell>
          <cell r="CW176">
            <v>90000000</v>
          </cell>
          <cell r="CX176">
            <v>70000000</v>
          </cell>
          <cell r="CY176" t="str">
            <v>n.a.</v>
          </cell>
          <cell r="CZ176" t="str">
            <v>n.a.</v>
          </cell>
          <cell r="DA176" t="str">
            <v>n.a.</v>
          </cell>
          <cell r="DB176" t="str">
            <v>n.a.</v>
          </cell>
          <cell r="DC176">
            <v>788707000</v>
          </cell>
          <cell r="DD176">
            <v>660222000</v>
          </cell>
          <cell r="DE176">
            <v>527947000</v>
          </cell>
          <cell r="DF176">
            <v>442798000</v>
          </cell>
          <cell r="DH176">
            <v>533412000</v>
          </cell>
          <cell r="DI176">
            <v>-368169000</v>
          </cell>
          <cell r="DJ176">
            <v>-47170000</v>
          </cell>
          <cell r="DK176">
            <v>-1562000</v>
          </cell>
          <cell r="DL176">
            <v>116511000</v>
          </cell>
          <cell r="DM176">
            <v>0.21842590717869115</v>
          </cell>
          <cell r="DN176">
            <v>0.27946922650701245</v>
          </cell>
          <cell r="DO176" t="str">
            <v>n.a.</v>
          </cell>
          <cell r="DP176">
            <v>74414000</v>
          </cell>
          <cell r="DQ176" t="e">
            <v>#VALUE!</v>
          </cell>
          <cell r="DS176">
            <v>520880000</v>
          </cell>
          <cell r="DT176">
            <v>-358925000</v>
          </cell>
          <cell r="DU176">
            <v>-44119000</v>
          </cell>
          <cell r="DV176">
            <v>-7370000</v>
          </cell>
          <cell r="DW176">
            <v>110466000</v>
          </cell>
          <cell r="DX176">
            <v>0.2120757180156658</v>
          </cell>
          <cell r="DY176">
            <v>0.26915748488112001</v>
          </cell>
          <cell r="DZ176" t="str">
            <v>n.a.</v>
          </cell>
          <cell r="EA176">
            <v>51680500</v>
          </cell>
          <cell r="EB176" t="e">
            <v>#VALUE!</v>
          </cell>
          <cell r="ED176">
            <v>479147000</v>
          </cell>
          <cell r="EE176">
            <v>-330296000</v>
          </cell>
          <cell r="EF176">
            <v>-36876000</v>
          </cell>
          <cell r="EG176">
            <v>-7060000</v>
          </cell>
          <cell r="EH176">
            <v>104915000</v>
          </cell>
          <cell r="EI176">
            <v>0.21896203044159726</v>
          </cell>
          <cell r="EJ176">
            <v>0.28034748498257767</v>
          </cell>
          <cell r="EK176" t="str">
            <v>n.a.</v>
          </cell>
          <cell r="EL176">
            <v>54006500</v>
          </cell>
          <cell r="EM176" t="e">
            <v>#VALUE!</v>
          </cell>
          <cell r="EO176">
            <v>511146333.33333331</v>
          </cell>
          <cell r="EP176">
            <v>-352463333.33333331</v>
          </cell>
          <cell r="EQ176">
            <v>-42721666.666666664</v>
          </cell>
          <cell r="ER176">
            <v>-5330666.666666667</v>
          </cell>
          <cell r="ES176">
            <v>110630666.66666667</v>
          </cell>
          <cell r="ET176">
            <v>0.2164363890575367</v>
          </cell>
          <cell r="EU176">
            <v>0.27622057231219421</v>
          </cell>
          <cell r="EV176" t="e">
            <v>#VALUE!</v>
          </cell>
          <cell r="EW176">
            <v>60033666.666666664</v>
          </cell>
          <cell r="EX176" t="e">
            <v>#VALUE!</v>
          </cell>
        </row>
        <row r="177">
          <cell r="B177" t="str">
            <v>SUZHOU XTONG PHOTOVOLTAIC TECHNOLOGIES CO.,LTD</v>
          </cell>
          <cell r="C177" t="str">
            <v>exclude</v>
          </cell>
          <cell r="D177" t="str">
            <v>Lev SDA/SDP</v>
          </cell>
          <cell r="H177" t="str">
            <v/>
          </cell>
          <cell r="I177" t="str">
            <v>ok，sda/sdp</v>
          </cell>
          <cell r="J177" t="str">
            <v>exclude</v>
          </cell>
          <cell r="K177" t="str">
            <v>ok, sda/sdp</v>
          </cell>
          <cell r="M177" t="str">
            <v>SUZHOU XTONG PHOTOVOLTAIC TECHNOLOGIES CO.,LTD</v>
          </cell>
          <cell r="N177" t="str">
            <v>This company is a Chinese-based enterprise engaged in the development, production, sale and servicing of solar cell assembly junction boxes, connectors and peripheral products. It operates its business primarily in the domestic market. The company was incorporated in 2009. Its registered business office is based in Suzhou, Jiangsu, China. It is registered as a joint stock company.</v>
          </cell>
          <cell r="O177" t="str">
            <v>Manufacturing</v>
          </cell>
          <cell r="P177" t="str">
            <v>www.xtong-solar.com</v>
          </cell>
          <cell r="R177" t="str">
            <v>China</v>
          </cell>
          <cell r="S177" t="str">
            <v>834874</v>
          </cell>
          <cell r="T177" t="str">
            <v>B+</v>
          </cell>
          <cell r="U177" t="str">
            <v>3699</v>
          </cell>
          <cell r="V177" t="str">
            <v>Engaged in the development, production, sale and servicing of solar cell assembly junction boxes, connectors and peripheral products</v>
          </cell>
          <cell r="W177" t="str">
            <v>The Company is mainly engaged in the development, production, sales and service of solar cell assembly junction boxes, connectors and peripheral products.</v>
          </cell>
          <cell r="Z177" t="str">
            <v>CN46564PC</v>
          </cell>
          <cell r="AA177">
            <v>539121000</v>
          </cell>
          <cell r="AB177">
            <v>351268000</v>
          </cell>
          <cell r="AC177">
            <v>325346000</v>
          </cell>
          <cell r="AD177">
            <v>278117000</v>
          </cell>
          <cell r="AE177">
            <v>533958000</v>
          </cell>
          <cell r="AF177">
            <v>349821000</v>
          </cell>
          <cell r="AG177">
            <v>325320000</v>
          </cell>
          <cell r="AH177">
            <v>278692000</v>
          </cell>
          <cell r="AI177">
            <v>-1781000</v>
          </cell>
          <cell r="AJ177">
            <v>-572000</v>
          </cell>
          <cell r="AK177">
            <v>-977000</v>
          </cell>
          <cell r="AL177">
            <v>-610000</v>
          </cell>
          <cell r="AM177">
            <v>532177000</v>
          </cell>
          <cell r="AN177">
            <v>349249000</v>
          </cell>
          <cell r="AO177">
            <v>324343000</v>
          </cell>
          <cell r="AP177">
            <v>278082000</v>
          </cell>
          <cell r="AQ177">
            <v>6944000</v>
          </cell>
          <cell r="AR177">
            <v>2019000</v>
          </cell>
          <cell r="AS177">
            <v>1003000</v>
          </cell>
          <cell r="AT177">
            <v>35000</v>
          </cell>
          <cell r="AU177">
            <v>-408848000</v>
          </cell>
          <cell r="AV177">
            <v>-304041000</v>
          </cell>
          <cell r="AW177">
            <v>-271717000</v>
          </cell>
          <cell r="AX177">
            <v>-244500000</v>
          </cell>
          <cell r="AY177" t="str">
            <v>n.a.</v>
          </cell>
          <cell r="AZ177" t="str">
            <v>n.a.</v>
          </cell>
          <cell r="BA177" t="str">
            <v>n.a.</v>
          </cell>
          <cell r="BB177" t="str">
            <v>n.a.</v>
          </cell>
          <cell r="BC177">
            <v>-37838000</v>
          </cell>
          <cell r="BD177">
            <v>-27780000</v>
          </cell>
          <cell r="BE177">
            <v>-21423000</v>
          </cell>
          <cell r="BF177">
            <v>-21340000</v>
          </cell>
          <cell r="BG177">
            <v>92435000</v>
          </cell>
          <cell r="BH177">
            <v>19447000</v>
          </cell>
          <cell r="BI177">
            <v>32206000</v>
          </cell>
          <cell r="BJ177">
            <v>12277000</v>
          </cell>
          <cell r="BK177">
            <v>-3726000</v>
          </cell>
          <cell r="BL177">
            <v>-2512000</v>
          </cell>
          <cell r="BM177">
            <v>-4862000</v>
          </cell>
          <cell r="BN177">
            <v>-1473000</v>
          </cell>
          <cell r="BO177">
            <v>-3559000</v>
          </cell>
          <cell r="BP177">
            <v>-2455000</v>
          </cell>
          <cell r="BQ177">
            <v>-4862000</v>
          </cell>
          <cell r="BR177">
            <v>-1473000</v>
          </cell>
          <cell r="BS177">
            <v>-167000</v>
          </cell>
          <cell r="BT177">
            <v>-57000</v>
          </cell>
          <cell r="BU177">
            <v>0</v>
          </cell>
          <cell r="BV177">
            <v>0</v>
          </cell>
          <cell r="BW177">
            <v>67258000</v>
          </cell>
          <cell r="BX177">
            <v>8082000</v>
          </cell>
          <cell r="BY177">
            <v>16299000</v>
          </cell>
          <cell r="BZ177">
            <v>7345000</v>
          </cell>
          <cell r="CA177">
            <v>391493000</v>
          </cell>
          <cell r="CB177">
            <v>295064000</v>
          </cell>
          <cell r="CC177">
            <v>238823000</v>
          </cell>
          <cell r="CD177">
            <v>221598000</v>
          </cell>
          <cell r="CE177">
            <v>56653000</v>
          </cell>
          <cell r="CF177">
            <v>52018000</v>
          </cell>
          <cell r="CG177">
            <v>35475000</v>
          </cell>
          <cell r="CH177">
            <v>44344000</v>
          </cell>
          <cell r="CI177">
            <v>154184000</v>
          </cell>
          <cell r="CJ177">
            <v>66108000</v>
          </cell>
          <cell r="CK177">
            <v>86416000</v>
          </cell>
          <cell r="CL177">
            <v>60630000</v>
          </cell>
          <cell r="CM177">
            <v>164147000</v>
          </cell>
          <cell r="CN177">
            <v>141678000</v>
          </cell>
          <cell r="CO177">
            <v>88439000</v>
          </cell>
          <cell r="CP177">
            <v>85809000</v>
          </cell>
          <cell r="CQ177">
            <v>12231000</v>
          </cell>
          <cell r="CR177">
            <v>23088000</v>
          </cell>
          <cell r="CS177">
            <v>24765000</v>
          </cell>
          <cell r="CT177">
            <v>25162000</v>
          </cell>
          <cell r="CU177">
            <v>296000</v>
          </cell>
          <cell r="CV177">
            <v>6419000</v>
          </cell>
          <cell r="CW177" t="str">
            <v>n.a.</v>
          </cell>
          <cell r="CX177" t="str">
            <v>n.a.</v>
          </cell>
          <cell r="CY177">
            <v>39315000</v>
          </cell>
          <cell r="CZ177">
            <v>19035000</v>
          </cell>
          <cell r="DA177">
            <v>394000</v>
          </cell>
          <cell r="DB177">
            <v>242000</v>
          </cell>
          <cell r="DC177">
            <v>479409000</v>
          </cell>
          <cell r="DD177">
            <v>344878000</v>
          </cell>
          <cell r="DE177">
            <v>261831000</v>
          </cell>
          <cell r="DF177">
            <v>240651000</v>
          </cell>
          <cell r="DH177">
            <v>532177000</v>
          </cell>
          <cell r="DI177">
            <v>-408848000</v>
          </cell>
          <cell r="DJ177">
            <v>-37838000</v>
          </cell>
          <cell r="DK177">
            <v>-3726000</v>
          </cell>
          <cell r="DL177">
            <v>81765000</v>
          </cell>
          <cell r="DM177">
            <v>0.15364249112607273</v>
          </cell>
          <cell r="DN177">
            <v>0.18153379572480308</v>
          </cell>
          <cell r="DO177" t="str">
            <v>n.a.</v>
          </cell>
          <cell r="DP177">
            <v>54335500</v>
          </cell>
          <cell r="DQ177">
            <v>29175000</v>
          </cell>
          <cell r="DS177">
            <v>349249000</v>
          </cell>
          <cell r="DT177">
            <v>-304041000</v>
          </cell>
          <cell r="DU177">
            <v>-27780000</v>
          </cell>
          <cell r="DV177">
            <v>-2512000</v>
          </cell>
          <cell r="DW177">
            <v>14916000</v>
          </cell>
          <cell r="DX177">
            <v>4.2708783704463002E-2</v>
          </cell>
          <cell r="DY177">
            <v>4.4614202008177478E-2</v>
          </cell>
          <cell r="DZ177" t="str">
            <v>n.a.</v>
          </cell>
          <cell r="EA177">
            <v>43746500</v>
          </cell>
          <cell r="EB177">
            <v>9714500</v>
          </cell>
          <cell r="ED177">
            <v>324343000</v>
          </cell>
          <cell r="EE177">
            <v>-271717000</v>
          </cell>
          <cell r="EF177">
            <v>-21423000</v>
          </cell>
          <cell r="EG177">
            <v>-4862000</v>
          </cell>
          <cell r="EH177">
            <v>26341000</v>
          </cell>
          <cell r="EI177">
            <v>8.1213406794658743E-2</v>
          </cell>
          <cell r="EJ177">
            <v>8.8392024214602585E-2</v>
          </cell>
          <cell r="EK177" t="str">
            <v>n.a.</v>
          </cell>
          <cell r="EL177">
            <v>39909500</v>
          </cell>
          <cell r="EM177">
            <v>318000</v>
          </cell>
          <cell r="EO177">
            <v>401923000</v>
          </cell>
          <cell r="EP177">
            <v>-328202000</v>
          </cell>
          <cell r="EQ177">
            <v>-29013666.666666668</v>
          </cell>
          <cell r="ER177">
            <v>-3700000</v>
          </cell>
          <cell r="ES177">
            <v>41007333.333333328</v>
          </cell>
          <cell r="ET177">
            <v>0.10202783451888378</v>
          </cell>
          <cell r="EU177">
            <v>0.11362026401366153</v>
          </cell>
          <cell r="EV177" t="e">
            <v>#VALUE!</v>
          </cell>
          <cell r="EW177">
            <v>45997166.666666664</v>
          </cell>
          <cell r="EX177">
            <v>13069166.666666666</v>
          </cell>
        </row>
        <row r="178">
          <cell r="B178" t="str">
            <v>YUASA BATTERY (THAILAND) PCL</v>
          </cell>
          <cell r="C178" t="str">
            <v>exclude</v>
          </cell>
          <cell r="D178" t="str">
            <v>Lev SDA/SDP</v>
          </cell>
          <cell r="H178" t="str">
            <v/>
          </cell>
          <cell r="I178" t="str">
            <v>ok，sda/sdp</v>
          </cell>
          <cell r="J178" t="str">
            <v>exclude</v>
          </cell>
          <cell r="K178" t="str">
            <v>ok, sda/sdp</v>
          </cell>
          <cell r="M178" t="str">
            <v>YUASA BATTERY (THAILAND) PCL</v>
          </cell>
          <cell r="N178" t="str">
            <v>This company is engaged in the manufacture and sale of maintenance free batteries for motorcycles, cars, trucks, and boats; as well as batteries for agricultural purpose for export and domestic markets. It offers batteries under the brand name YUASA primarily for OEM (original equipment manufacturers) and replacement equipment manufacturers. The company also manufactures batteries under its private brands such as Thunderlite and Yucon, and under a custom brand name Boach.The company was incorporated in 1963 and has its registered headquarters in Samut Prakarn, Thailand. Its stock is listed on the Bangkok Stock Exchange under the ticker symbol YUASA.</v>
          </cell>
          <cell r="O178" t="str">
            <v>Manufacturing</v>
          </cell>
          <cell r="P178" t="str">
            <v>www.yuasathai.com</v>
          </cell>
          <cell r="R178" t="str">
            <v>Thailand</v>
          </cell>
          <cell r="S178" t="str">
            <v>YUASA</v>
          </cell>
          <cell r="T178" t="str">
            <v>B+</v>
          </cell>
          <cell r="U178" t="str">
            <v>3692</v>
          </cell>
          <cell r="V178" t="str">
            <v>Engaged in the manufacture and sale of maintenance free batteries for motorcycles, cars, trucks, and boats; as well as batteries for agricultural purpose for export and domestic markets</v>
          </cell>
          <cell r="W178" t="str">
            <v>The Company is presently manufacturing battery for car, motorcycle, truck, boat and battery for agricultural purpose - for export and domestic markets under 'Yuasa' brand name. Further, the company is also importing from Yuasa Japan and its subsidiaries an industrial battery for use as a power supply in various industries which in their production demanding a battery with high technology.</v>
          </cell>
          <cell r="Y178" t="str">
            <v>YUASA; Thunderlite; Yucon; Boach</v>
          </cell>
          <cell r="Z178" t="str">
            <v>TH0107537002672</v>
          </cell>
          <cell r="AA178">
            <v>2589001000</v>
          </cell>
          <cell r="AB178">
            <v>2261671000</v>
          </cell>
          <cell r="AC178">
            <v>2075547000</v>
          </cell>
          <cell r="AD178">
            <v>2257786000</v>
          </cell>
          <cell r="AE178">
            <v>2578727000</v>
          </cell>
          <cell r="AF178">
            <v>2251599000</v>
          </cell>
          <cell r="AG178">
            <v>2070143000</v>
          </cell>
          <cell r="AH178">
            <v>2253062000</v>
          </cell>
          <cell r="AI178" t="str">
            <v>n.a.</v>
          </cell>
          <cell r="AJ178" t="str">
            <v>n.a.</v>
          </cell>
          <cell r="AK178" t="str">
            <v>n.a.</v>
          </cell>
          <cell r="AL178" t="str">
            <v>n.a.</v>
          </cell>
          <cell r="AM178">
            <v>2578727000</v>
          </cell>
          <cell r="AN178">
            <v>2251599000</v>
          </cell>
          <cell r="AO178">
            <v>2070143000</v>
          </cell>
          <cell r="AP178">
            <v>2253062000</v>
          </cell>
          <cell r="AQ178">
            <v>10274000</v>
          </cell>
          <cell r="AR178">
            <v>10072000</v>
          </cell>
          <cell r="AS178">
            <v>5404000</v>
          </cell>
          <cell r="AT178">
            <v>4724000</v>
          </cell>
          <cell r="AU178">
            <v>-1627468000</v>
          </cell>
          <cell r="AV178">
            <v>-1374375000</v>
          </cell>
          <cell r="AW178">
            <v>-1446549000</v>
          </cell>
          <cell r="AX178">
            <v>-1639058000</v>
          </cell>
          <cell r="AY178">
            <v>0</v>
          </cell>
          <cell r="AZ178">
            <v>0</v>
          </cell>
          <cell r="BA178">
            <v>0</v>
          </cell>
          <cell r="BB178">
            <v>0</v>
          </cell>
          <cell r="BC178">
            <v>-769741000</v>
          </cell>
          <cell r="BD178">
            <v>-715589000</v>
          </cell>
          <cell r="BE178">
            <v>-385652000</v>
          </cell>
          <cell r="BF178">
            <v>-398958000</v>
          </cell>
          <cell r="BG178">
            <v>191792000</v>
          </cell>
          <cell r="BH178">
            <v>171707000</v>
          </cell>
          <cell r="BI178">
            <v>243346000</v>
          </cell>
          <cell r="BJ178">
            <v>219770000</v>
          </cell>
          <cell r="BK178">
            <v>-51199000</v>
          </cell>
          <cell r="BL178">
            <v>-49203000</v>
          </cell>
          <cell r="BM178">
            <v>-46025000</v>
          </cell>
          <cell r="BN178">
            <v>-47462000</v>
          </cell>
          <cell r="BO178">
            <v>-51199000</v>
          </cell>
          <cell r="BP178">
            <v>-49203000</v>
          </cell>
          <cell r="BQ178">
            <v>-46025000</v>
          </cell>
          <cell r="BR178">
            <v>-45736000</v>
          </cell>
          <cell r="BS178">
            <v>0</v>
          </cell>
          <cell r="BT178">
            <v>0</v>
          </cell>
          <cell r="BU178">
            <v>0</v>
          </cell>
          <cell r="BV178">
            <v>-1726000</v>
          </cell>
          <cell r="BW178">
            <v>109416000</v>
          </cell>
          <cell r="BX178">
            <v>97682000</v>
          </cell>
          <cell r="BY178">
            <v>158177000</v>
          </cell>
          <cell r="BZ178">
            <v>138920000</v>
          </cell>
          <cell r="CA178">
            <v>1134684000</v>
          </cell>
          <cell r="CB178">
            <v>1038260000</v>
          </cell>
          <cell r="CC178">
            <v>979208000</v>
          </cell>
          <cell r="CD178">
            <v>827521000</v>
          </cell>
          <cell r="CE178">
            <v>317650000</v>
          </cell>
          <cell r="CF178">
            <v>288482000</v>
          </cell>
          <cell r="CG178">
            <v>251766000</v>
          </cell>
          <cell r="CH178">
            <v>252870000</v>
          </cell>
          <cell r="CI178">
            <v>376035000</v>
          </cell>
          <cell r="CJ178">
            <v>325690000</v>
          </cell>
          <cell r="CK178">
            <v>333144000</v>
          </cell>
          <cell r="CL178">
            <v>277883000</v>
          </cell>
          <cell r="CM178">
            <v>26182000</v>
          </cell>
          <cell r="CN178">
            <v>54530000</v>
          </cell>
          <cell r="CO178">
            <v>23890000</v>
          </cell>
          <cell r="CP178">
            <v>35455000</v>
          </cell>
          <cell r="CQ178">
            <v>414817000</v>
          </cell>
          <cell r="CR178">
            <v>369558000</v>
          </cell>
          <cell r="CS178">
            <v>370408000</v>
          </cell>
          <cell r="CT178">
            <v>252953000</v>
          </cell>
          <cell r="CU178" t="str">
            <v>n.a.</v>
          </cell>
          <cell r="CV178" t="str">
            <v>n.a.</v>
          </cell>
          <cell r="CW178" t="str">
            <v>n.a.</v>
          </cell>
          <cell r="CX178">
            <v>49770000</v>
          </cell>
          <cell r="CY178">
            <v>97772000</v>
          </cell>
          <cell r="CZ178">
            <v>84128000</v>
          </cell>
          <cell r="DA178">
            <v>73699000</v>
          </cell>
          <cell r="DB178">
            <v>81000000</v>
          </cell>
          <cell r="DC178">
            <v>1578421000</v>
          </cell>
          <cell r="DD178">
            <v>1469467000</v>
          </cell>
          <cell r="DE178">
            <v>1412244000</v>
          </cell>
          <cell r="DF178">
            <v>1250495000</v>
          </cell>
          <cell r="DH178">
            <v>2578727000</v>
          </cell>
          <cell r="DI178">
            <v>-1627468000</v>
          </cell>
          <cell r="DJ178">
            <v>-769741000</v>
          </cell>
          <cell r="DK178">
            <v>-51199000</v>
          </cell>
          <cell r="DL178">
            <v>130319000</v>
          </cell>
          <cell r="DM178">
            <v>5.0536175407478186E-2</v>
          </cell>
          <cell r="DN178">
            <v>5.3226014618478618E-2</v>
          </cell>
          <cell r="DO178">
            <v>0</v>
          </cell>
          <cell r="DP178">
            <v>303066000</v>
          </cell>
          <cell r="DQ178">
            <v>90950000</v>
          </cell>
          <cell r="DS178">
            <v>2251599000</v>
          </cell>
          <cell r="DT178">
            <v>-1374375000</v>
          </cell>
          <cell r="DU178">
            <v>-715589000</v>
          </cell>
          <cell r="DV178">
            <v>-49203000</v>
          </cell>
          <cell r="DW178">
            <v>112432000</v>
          </cell>
          <cell r="DX178">
            <v>4.9934291141539855E-2</v>
          </cell>
          <cell r="DY178">
            <v>5.2558776383517511E-2</v>
          </cell>
          <cell r="DZ178">
            <v>0</v>
          </cell>
          <cell r="EA178">
            <v>270124000</v>
          </cell>
          <cell r="EB178">
            <v>78913500</v>
          </cell>
          <cell r="ED178">
            <v>2070143000</v>
          </cell>
          <cell r="EE178">
            <v>-1446549000</v>
          </cell>
          <cell r="EF178">
            <v>-385652000</v>
          </cell>
          <cell r="EG178">
            <v>-46025000</v>
          </cell>
          <cell r="EH178">
            <v>191917000</v>
          </cell>
          <cell r="EI178">
            <v>9.2707122164990538E-2</v>
          </cell>
          <cell r="EJ178">
            <v>0.10217992935887374</v>
          </cell>
          <cell r="EK178">
            <v>0</v>
          </cell>
          <cell r="EL178">
            <v>252318000</v>
          </cell>
          <cell r="EM178">
            <v>77349500</v>
          </cell>
          <cell r="EO178">
            <v>2300156333.3333335</v>
          </cell>
          <cell r="EP178">
            <v>-1482797333.3333333</v>
          </cell>
          <cell r="EQ178">
            <v>-623660666.66666663</v>
          </cell>
          <cell r="ER178">
            <v>-48809000</v>
          </cell>
          <cell r="ES178">
            <v>144889333.33333361</v>
          </cell>
          <cell r="ET178">
            <v>6.2991080751178041E-2</v>
          </cell>
          <cell r="EU178">
            <v>6.7225700265133553E-2</v>
          </cell>
          <cell r="EV178">
            <v>0</v>
          </cell>
          <cell r="EW178">
            <v>275169333.33333331</v>
          </cell>
          <cell r="EX178">
            <v>82404333.333333328</v>
          </cell>
        </row>
        <row r="179">
          <cell r="B179" t="str">
            <v>SUZHOU XINYE ELECTRONIC CO., LTD</v>
          </cell>
          <cell r="C179" t="str">
            <v>exclude</v>
          </cell>
          <cell r="D179" t="str">
            <v>Lev SDA/SDP</v>
          </cell>
          <cell r="H179" t="str">
            <v/>
          </cell>
          <cell r="I179" t="str">
            <v>ok，sda/sdp</v>
          </cell>
          <cell r="J179" t="str">
            <v>exclude</v>
          </cell>
          <cell r="K179" t="str">
            <v>ok, sda/sdp</v>
          </cell>
          <cell r="M179" t="str">
            <v>SUZHOU XINYE ELECTRONIC CO., LTD</v>
          </cell>
          <cell r="N179" t="str">
            <v>The company is primarily engaged in the development, manufacture and marketing of PTC elements and PTC heaters, focusing on fast-growing consumer electronics market which includes air-conditioning auxiliary, protectors, household appliances, etc. It was established in 1993. The company has a registered office located in Suzhou in Jiangsu, China.The company has approximately 300 employees with extensive technical knowledge and skills, gave it with an annual production capacity of 80,000,000 pieces PTC components and 8,000,000 sets of PTC heaters with superlative performance. For more than 20 years, it has been absorbed in research on PTC elements and the development of various applications. With its efforts, the company has developed an integrated product line which is capable for producing customized applications of over-current protection, as well as heating. During the recent years, it especially delegated to PTC products applied for air-conditoning and heaters.</v>
          </cell>
          <cell r="O179" t="str">
            <v>Manufacturing</v>
          </cell>
          <cell r="P179" t="str">
            <v>www.szxinye.com</v>
          </cell>
          <cell r="R179" t="str">
            <v>China</v>
          </cell>
          <cell r="S179" t="str">
            <v>837641</v>
          </cell>
          <cell r="T179" t="str">
            <v>B+</v>
          </cell>
          <cell r="U179" t="str">
            <v>3699</v>
          </cell>
          <cell r="V179" t="str">
            <v>Engaged in the development, manufacture and marketing of PTC elements and PTC heaters, focusing on fast-growing consumer electronics market which includes air-conditioning auxiliary, protectors, household appliances, etc</v>
          </cell>
          <cell r="W179" t="str">
            <v>The Company's main business: electrical machinery and equipment manufacturing.</v>
          </cell>
          <cell r="Z179" t="str">
            <v>CN48852PC</v>
          </cell>
          <cell r="AA179">
            <v>517276000</v>
          </cell>
          <cell r="AB179">
            <v>374517000</v>
          </cell>
          <cell r="AC179">
            <v>252787000</v>
          </cell>
          <cell r="AD179">
            <v>315475000</v>
          </cell>
          <cell r="AE179">
            <v>517064000</v>
          </cell>
          <cell r="AF179">
            <v>369977000</v>
          </cell>
          <cell r="AG179">
            <v>250036000</v>
          </cell>
          <cell r="AH179">
            <v>314848000</v>
          </cell>
          <cell r="AI179">
            <v>-2295000</v>
          </cell>
          <cell r="AJ179">
            <v>-2022000</v>
          </cell>
          <cell r="AK179">
            <v>-1519000</v>
          </cell>
          <cell r="AL179">
            <v>-1355000</v>
          </cell>
          <cell r="AM179">
            <v>514769000</v>
          </cell>
          <cell r="AN179">
            <v>367955000</v>
          </cell>
          <cell r="AO179">
            <v>248517000</v>
          </cell>
          <cell r="AP179">
            <v>313493000</v>
          </cell>
          <cell r="AQ179">
            <v>2507000</v>
          </cell>
          <cell r="AR179">
            <v>6562000</v>
          </cell>
          <cell r="AS179">
            <v>4270000</v>
          </cell>
          <cell r="AT179">
            <v>1982000</v>
          </cell>
          <cell r="AU179">
            <v>-424333000</v>
          </cell>
          <cell r="AV179">
            <v>-301320000</v>
          </cell>
          <cell r="AW179">
            <v>-210038000</v>
          </cell>
          <cell r="AX179">
            <v>-263819000</v>
          </cell>
          <cell r="AY179" t="str">
            <v>n.a.</v>
          </cell>
          <cell r="AZ179" t="str">
            <v>n.a.</v>
          </cell>
          <cell r="BA179" t="str">
            <v>n.a.</v>
          </cell>
          <cell r="BB179" t="str">
            <v>n.a.</v>
          </cell>
          <cell r="BC179">
            <v>-47267000</v>
          </cell>
          <cell r="BD179">
            <v>-46907000</v>
          </cell>
          <cell r="BE179">
            <v>-28115000</v>
          </cell>
          <cell r="BF179">
            <v>-40257000</v>
          </cell>
          <cell r="BG179">
            <v>45676000</v>
          </cell>
          <cell r="BH179">
            <v>26290000</v>
          </cell>
          <cell r="BI179">
            <v>14634000</v>
          </cell>
          <cell r="BJ179">
            <v>11399000</v>
          </cell>
          <cell r="BK179">
            <v>-8700000</v>
          </cell>
          <cell r="BL179">
            <v>-7440000</v>
          </cell>
          <cell r="BM179">
            <v>-6897000</v>
          </cell>
          <cell r="BN179">
            <v>-5145000</v>
          </cell>
          <cell r="BO179">
            <v>-8380000</v>
          </cell>
          <cell r="BP179">
            <v>-7125000</v>
          </cell>
          <cell r="BQ179">
            <v>-6584000</v>
          </cell>
          <cell r="BR179">
            <v>-4833000</v>
          </cell>
          <cell r="BS179">
            <v>-320000</v>
          </cell>
          <cell r="BT179">
            <v>-315000</v>
          </cell>
          <cell r="BU179">
            <v>-313000</v>
          </cell>
          <cell r="BV179">
            <v>-312000</v>
          </cell>
          <cell r="BW179">
            <v>26241000</v>
          </cell>
          <cell r="BX179">
            <v>10805000</v>
          </cell>
          <cell r="BY179">
            <v>2697000</v>
          </cell>
          <cell r="BZ179">
            <v>2793000</v>
          </cell>
          <cell r="CA179">
            <v>366057000</v>
          </cell>
          <cell r="CB179">
            <v>301907000</v>
          </cell>
          <cell r="CC179">
            <v>253903000</v>
          </cell>
          <cell r="CD179">
            <v>228143000</v>
          </cell>
          <cell r="CE179">
            <v>113805000</v>
          </cell>
          <cell r="CF179">
            <v>107374000</v>
          </cell>
          <cell r="CG179">
            <v>66393000</v>
          </cell>
          <cell r="CH179">
            <v>63939000</v>
          </cell>
          <cell r="CI179">
            <v>131083000</v>
          </cell>
          <cell r="CJ179">
            <v>107038000</v>
          </cell>
          <cell r="CK179">
            <v>111242000</v>
          </cell>
          <cell r="CL179">
            <v>76761000</v>
          </cell>
          <cell r="CM179">
            <v>110838000</v>
          </cell>
          <cell r="CN179">
            <v>82403000</v>
          </cell>
          <cell r="CO179">
            <v>70366000</v>
          </cell>
          <cell r="CP179">
            <v>85083000</v>
          </cell>
          <cell r="CQ179">
            <v>9086000</v>
          </cell>
          <cell r="CR179">
            <v>3494000</v>
          </cell>
          <cell r="CS179">
            <v>810000</v>
          </cell>
          <cell r="CT179">
            <v>594000</v>
          </cell>
          <cell r="CU179">
            <v>4794000</v>
          </cell>
          <cell r="CV179">
            <v>120000</v>
          </cell>
          <cell r="CW179" t="str">
            <v>n.a.</v>
          </cell>
          <cell r="CX179" t="str">
            <v>n.a.</v>
          </cell>
          <cell r="CY179">
            <v>7005000</v>
          </cell>
          <cell r="CZ179">
            <v>66000</v>
          </cell>
          <cell r="DA179">
            <v>351000</v>
          </cell>
          <cell r="DB179">
            <v>23071000</v>
          </cell>
          <cell r="DC179">
            <v>492762000</v>
          </cell>
          <cell r="DD179">
            <v>416103000</v>
          </cell>
          <cell r="DE179">
            <v>363950000</v>
          </cell>
          <cell r="DF179">
            <v>321974000</v>
          </cell>
          <cell r="DH179">
            <v>514769000</v>
          </cell>
          <cell r="DI179">
            <v>-424333000</v>
          </cell>
          <cell r="DJ179">
            <v>-47267000</v>
          </cell>
          <cell r="DK179">
            <v>-8700000</v>
          </cell>
          <cell r="DL179">
            <v>34469000</v>
          </cell>
          <cell r="DM179">
            <v>6.6960131631858169E-2</v>
          </cell>
          <cell r="DN179">
            <v>7.1765563189673115E-2</v>
          </cell>
          <cell r="DO179" t="str">
            <v>n.a.</v>
          </cell>
          <cell r="DP179">
            <v>110589500</v>
          </cell>
          <cell r="DQ179">
            <v>3535500</v>
          </cell>
          <cell r="DS179">
            <v>367955000</v>
          </cell>
          <cell r="DT179">
            <v>-301320000</v>
          </cell>
          <cell r="DU179">
            <v>-46907000</v>
          </cell>
          <cell r="DV179">
            <v>-7440000</v>
          </cell>
          <cell r="DW179">
            <v>12288000</v>
          </cell>
          <cell r="DX179">
            <v>3.339538802299194E-2</v>
          </cell>
          <cell r="DY179">
            <v>3.4549170994216498E-2</v>
          </cell>
          <cell r="DZ179" t="str">
            <v>n.a.</v>
          </cell>
          <cell r="EA179">
            <v>86883500</v>
          </cell>
          <cell r="EB179">
            <v>208500</v>
          </cell>
          <cell r="ED179">
            <v>248517000</v>
          </cell>
          <cell r="EE179">
            <v>-210038000</v>
          </cell>
          <cell r="EF179">
            <v>-28115000</v>
          </cell>
          <cell r="EG179">
            <v>-6897000</v>
          </cell>
          <cell r="EH179">
            <v>3467000</v>
          </cell>
          <cell r="EI179">
            <v>1.3950755883903314E-2</v>
          </cell>
          <cell r="EJ179">
            <v>1.4148133034074679E-2</v>
          </cell>
          <cell r="EK179" t="str">
            <v>n.a.</v>
          </cell>
          <cell r="EL179">
            <v>65166000</v>
          </cell>
          <cell r="EM179">
            <v>11711000</v>
          </cell>
          <cell r="EO179">
            <v>377080333.33333331</v>
          </cell>
          <cell r="EP179">
            <v>-311897000</v>
          </cell>
          <cell r="EQ179">
            <v>-40763000</v>
          </cell>
          <cell r="ER179">
            <v>-7679000</v>
          </cell>
          <cell r="ES179">
            <v>16741333.333333313</v>
          </cell>
          <cell r="ET179">
            <v>4.4397259293112556E-2</v>
          </cell>
          <cell r="EU179">
            <v>4.6459953913768184E-2</v>
          </cell>
          <cell r="EV179" t="e">
            <v>#VALUE!</v>
          </cell>
          <cell r="EW179">
            <v>87546333.333333328</v>
          </cell>
          <cell r="EX179">
            <v>5151666.666666667</v>
          </cell>
        </row>
        <row r="180">
          <cell r="B180" t="str">
            <v>ANHUI JUNMA NEW MATERIAL TECHNOLOGIES CO.,LTD.</v>
          </cell>
          <cell r="C180" t="str">
            <v>exclude</v>
          </cell>
          <cell r="D180" t="str">
            <v>Lev SDA/SDP</v>
          </cell>
          <cell r="H180" t="str">
            <v/>
          </cell>
          <cell r="I180" t="str">
            <v>ok，sda/sdp</v>
          </cell>
          <cell r="J180" t="str">
            <v>exclude</v>
          </cell>
          <cell r="K180" t="str">
            <v>ok, sda/sdp</v>
          </cell>
          <cell r="M180" t="str">
            <v>ANHUI JUNMA NEW MATERIAL TECHNOLOGIES CO.,LTD.</v>
          </cell>
          <cell r="N180" t="str">
            <v>This company is engaged in the manufacture and sale of batteries and accumulators. The company was incorporated in 2007. Its registered business office is based in Jieshou, Anhui, China.The company comprises its business activities in the manufacture and sale of batteries and other related products.</v>
          </cell>
          <cell r="O180" t="str">
            <v>Manufacturing</v>
          </cell>
          <cell r="P180" t="str">
            <v>www.ahjmgm.com</v>
          </cell>
          <cell r="R180" t="str">
            <v>China</v>
          </cell>
          <cell r="S180" t="str">
            <v>835636</v>
          </cell>
          <cell r="T180" t="str">
            <v>B+</v>
          </cell>
          <cell r="U180" t="str">
            <v>3691</v>
          </cell>
          <cell r="V180" t="str">
            <v>Engaged in the manufacture and sale of batteries and accumulators</v>
          </cell>
          <cell r="W180" t="str">
            <v>The Company is mainly engaged inR &amp; D, production and sales of electronic grade red.</v>
          </cell>
          <cell r="X180" t="str">
            <v>ANHUI JUNMA CHEMICAL POLYTRON TECHNOLOGIES COMPANY LIMITED</v>
          </cell>
          <cell r="Z180" t="str">
            <v>CN46844PC</v>
          </cell>
          <cell r="AA180">
            <v>516509000</v>
          </cell>
          <cell r="AB180">
            <v>482393000</v>
          </cell>
          <cell r="AC180">
            <v>413011000</v>
          </cell>
          <cell r="AD180">
            <v>394689000</v>
          </cell>
          <cell r="AE180">
            <v>515467000</v>
          </cell>
          <cell r="AF180">
            <v>481600000</v>
          </cell>
          <cell r="AG180">
            <v>411995000</v>
          </cell>
          <cell r="AH180">
            <v>394106000</v>
          </cell>
          <cell r="AI180">
            <v>-766000</v>
          </cell>
          <cell r="AJ180">
            <v>-627000</v>
          </cell>
          <cell r="AK180">
            <v>-594000</v>
          </cell>
          <cell r="AL180">
            <v>-595000</v>
          </cell>
          <cell r="AM180">
            <v>514701000</v>
          </cell>
          <cell r="AN180">
            <v>480973000</v>
          </cell>
          <cell r="AO180">
            <v>411401000</v>
          </cell>
          <cell r="AP180">
            <v>393511000</v>
          </cell>
          <cell r="AQ180">
            <v>1808000</v>
          </cell>
          <cell r="AR180">
            <v>1420000</v>
          </cell>
          <cell r="AS180">
            <v>1610000</v>
          </cell>
          <cell r="AT180">
            <v>1178000</v>
          </cell>
          <cell r="AU180">
            <v>-476310000</v>
          </cell>
          <cell r="AV180">
            <v>-443530000</v>
          </cell>
          <cell r="AW180">
            <v>-380828000</v>
          </cell>
          <cell r="AX180">
            <v>-360294000</v>
          </cell>
          <cell r="AY180" t="str">
            <v>n.a.</v>
          </cell>
          <cell r="AZ180" t="str">
            <v>n.a.</v>
          </cell>
          <cell r="BA180" t="str">
            <v>n.a.</v>
          </cell>
          <cell r="BB180" t="str">
            <v>n.a.</v>
          </cell>
          <cell r="BC180">
            <v>-18320000</v>
          </cell>
          <cell r="BD180">
            <v>-14890000</v>
          </cell>
          <cell r="BE180">
            <v>-17916000</v>
          </cell>
          <cell r="BF180">
            <v>-17402000</v>
          </cell>
          <cell r="BG180">
            <v>21879000</v>
          </cell>
          <cell r="BH180">
            <v>23973000</v>
          </cell>
          <cell r="BI180">
            <v>14267000</v>
          </cell>
          <cell r="BJ180">
            <v>16993000</v>
          </cell>
          <cell r="BK180">
            <v>-3359000</v>
          </cell>
          <cell r="BL180">
            <v>-3041000</v>
          </cell>
          <cell r="BM180">
            <v>-2008000</v>
          </cell>
          <cell r="BN180">
            <v>-1898000</v>
          </cell>
          <cell r="BO180">
            <v>-3287000</v>
          </cell>
          <cell r="BP180">
            <v>-2969000</v>
          </cell>
          <cell r="BQ180">
            <v>-1936000</v>
          </cell>
          <cell r="BR180">
            <v>-1826000</v>
          </cell>
          <cell r="BS180">
            <v>-72000</v>
          </cell>
          <cell r="BT180">
            <v>-72000</v>
          </cell>
          <cell r="BU180">
            <v>-72000</v>
          </cell>
          <cell r="BV180">
            <v>-72000</v>
          </cell>
          <cell r="BW180">
            <v>15678000</v>
          </cell>
          <cell r="BX180">
            <v>16526000</v>
          </cell>
          <cell r="BY180">
            <v>9820000</v>
          </cell>
          <cell r="BZ180">
            <v>10373000</v>
          </cell>
          <cell r="CA180">
            <v>95480000</v>
          </cell>
          <cell r="CB180">
            <v>85867000</v>
          </cell>
          <cell r="CC180">
            <v>71905000</v>
          </cell>
          <cell r="CD180">
            <v>60624000</v>
          </cell>
          <cell r="CE180">
            <v>51469000</v>
          </cell>
          <cell r="CF180">
            <v>46230000</v>
          </cell>
          <cell r="CG180">
            <v>43249000</v>
          </cell>
          <cell r="CH180">
            <v>31311000</v>
          </cell>
          <cell r="CI180">
            <v>28056000</v>
          </cell>
          <cell r="CJ180">
            <v>20014000</v>
          </cell>
          <cell r="CK180">
            <v>15522000</v>
          </cell>
          <cell r="CL180">
            <v>20146000</v>
          </cell>
          <cell r="CM180">
            <v>11282000</v>
          </cell>
          <cell r="CN180">
            <v>12065000</v>
          </cell>
          <cell r="CO180">
            <v>10852000</v>
          </cell>
          <cell r="CP180">
            <v>5385000</v>
          </cell>
          <cell r="CQ180">
            <v>4425000</v>
          </cell>
          <cell r="CR180">
            <v>5800000</v>
          </cell>
          <cell r="CS180">
            <v>1790000</v>
          </cell>
          <cell r="CT180">
            <v>1758000</v>
          </cell>
          <cell r="CU180" t="str">
            <v>n.a.</v>
          </cell>
          <cell r="CV180" t="str">
            <v>n.a.</v>
          </cell>
          <cell r="CW180" t="str">
            <v>n.a.</v>
          </cell>
          <cell r="CX180" t="str">
            <v>n.a.</v>
          </cell>
          <cell r="CY180">
            <v>563000</v>
          </cell>
          <cell r="CZ180">
            <v>563000</v>
          </cell>
          <cell r="DA180">
            <v>563000</v>
          </cell>
          <cell r="DB180">
            <v>10315000</v>
          </cell>
          <cell r="DC180">
            <v>132643000</v>
          </cell>
          <cell r="DD180">
            <v>125747000</v>
          </cell>
          <cell r="DE180">
            <v>111370000</v>
          </cell>
          <cell r="DF180">
            <v>94375000</v>
          </cell>
          <cell r="DH180">
            <v>514701000</v>
          </cell>
          <cell r="DI180">
            <v>-476310000</v>
          </cell>
          <cell r="DJ180">
            <v>-18320000</v>
          </cell>
          <cell r="DK180">
            <v>-3359000</v>
          </cell>
          <cell r="DL180">
            <v>16712000</v>
          </cell>
          <cell r="DM180">
            <v>3.2469336566278283E-2</v>
          </cell>
          <cell r="DN180">
            <v>3.3558974194209112E-2</v>
          </cell>
          <cell r="DO180" t="str">
            <v>n.a.</v>
          </cell>
          <cell r="DP180">
            <v>48849500</v>
          </cell>
          <cell r="DQ180">
            <v>563000</v>
          </cell>
          <cell r="DS180">
            <v>480973000</v>
          </cell>
          <cell r="DT180">
            <v>-443530000</v>
          </cell>
          <cell r="DU180">
            <v>-14890000</v>
          </cell>
          <cell r="DV180">
            <v>-3041000</v>
          </cell>
          <cell r="DW180">
            <v>19512000</v>
          </cell>
          <cell r="DX180">
            <v>4.056776575816106E-2</v>
          </cell>
          <cell r="DY180">
            <v>4.2283096513031436E-2</v>
          </cell>
          <cell r="DZ180" t="str">
            <v>n.a.</v>
          </cell>
          <cell r="EA180">
            <v>44739500</v>
          </cell>
          <cell r="EB180">
            <v>563000</v>
          </cell>
          <cell r="ED180">
            <v>411401000</v>
          </cell>
          <cell r="EE180">
            <v>-380828000</v>
          </cell>
          <cell r="EF180">
            <v>-17916000</v>
          </cell>
          <cell r="EG180">
            <v>-2008000</v>
          </cell>
          <cell r="EH180">
            <v>10649000</v>
          </cell>
          <cell r="EI180">
            <v>2.5884720746911165E-2</v>
          </cell>
          <cell r="EJ180">
            <v>2.6572543617998164E-2</v>
          </cell>
          <cell r="EK180" t="str">
            <v>n.a.</v>
          </cell>
          <cell r="EL180">
            <v>37280000</v>
          </cell>
          <cell r="EM180">
            <v>5439000</v>
          </cell>
          <cell r="EO180">
            <v>469025000</v>
          </cell>
          <cell r="EP180">
            <v>-433556000</v>
          </cell>
          <cell r="EQ180">
            <v>-17042000</v>
          </cell>
          <cell r="ER180">
            <v>-2802666.6666666665</v>
          </cell>
          <cell r="ES180">
            <v>15624333.333333334</v>
          </cell>
          <cell r="ET180">
            <v>3.3312367855302671E-2</v>
          </cell>
          <cell r="EU180">
            <v>3.4460322804995142E-2</v>
          </cell>
          <cell r="EV180" t="e">
            <v>#VALUE!</v>
          </cell>
          <cell r="EW180">
            <v>43623000</v>
          </cell>
          <cell r="EX180">
            <v>2188333.3333333335</v>
          </cell>
        </row>
        <row r="181">
          <cell r="B181" t="str">
            <v>ZHEJIANG HULONG TECHNOLOGY CO.,LTD</v>
          </cell>
          <cell r="C181" t="str">
            <v>exclude</v>
          </cell>
          <cell r="D181" t="str">
            <v>Independence(A+, A, A-, B+, B, B-,U)</v>
          </cell>
          <cell r="H181" t="str">
            <v/>
          </cell>
          <cell r="I181" t="str">
            <v>ok，indep</v>
          </cell>
          <cell r="J181" t="str">
            <v>exclude</v>
          </cell>
          <cell r="K181" t="str">
            <v>ok, indep</v>
          </cell>
          <cell r="M181" t="str">
            <v>ZHEJIANG HULONG TECHNOLOGY CO.,LTD</v>
          </cell>
          <cell r="N181" t="str">
            <v>This company is primarily engaged in the research and development, production and distribution of general motor and servo motor and its electronic control system for sewing machine and equipment. The company was incorporated in 2001, and has its registered head office in Taizhou, China.The company specialises in supplying sewing machine motor, clutch motor, single phase motor, and power saving motor. The company is certified in accordance with ISO 9001 Quality Management System and ISO 14001 Environmental Management System. The company predominantly operates in the domestic market.</v>
          </cell>
          <cell r="O181" t="str">
            <v>Manufacturing</v>
          </cell>
          <cell r="P181" t="str">
            <v>www.hmcmotor.com.cn</v>
          </cell>
          <cell r="R181" t="str">
            <v>China</v>
          </cell>
          <cell r="S181" t="str">
            <v>837210</v>
          </cell>
          <cell r="T181" t="str">
            <v>D</v>
          </cell>
          <cell r="U181" t="str">
            <v>3699</v>
          </cell>
          <cell r="V181" t="str">
            <v>Primarily engaged in the research and development, production and distribution of general motor and servo motor and its electronic control system for sewing machine and equipment</v>
          </cell>
          <cell r="W181" t="str">
            <v>The Company is mainly engaged in the research and development, production and sale of the general motor and servo motor and its electronic control system for sewing machine and equipment.</v>
          </cell>
          <cell r="Z181" t="str">
            <v>CN48445PC</v>
          </cell>
          <cell r="AA181" t="str">
            <v>n.a.</v>
          </cell>
          <cell r="AB181">
            <v>496551000</v>
          </cell>
          <cell r="AC181">
            <v>294801000</v>
          </cell>
          <cell r="AD181">
            <v>236411000</v>
          </cell>
          <cell r="AE181" t="str">
            <v>n.a.</v>
          </cell>
          <cell r="AF181">
            <v>482121000</v>
          </cell>
          <cell r="AG181">
            <v>288252000</v>
          </cell>
          <cell r="AH181">
            <v>230175000</v>
          </cell>
          <cell r="AI181" t="str">
            <v>n.a.</v>
          </cell>
          <cell r="AJ181">
            <v>-1916000</v>
          </cell>
          <cell r="AK181">
            <v>-1295000</v>
          </cell>
          <cell r="AL181">
            <v>-1547000</v>
          </cell>
          <cell r="AM181" t="str">
            <v>n.a.</v>
          </cell>
          <cell r="AN181">
            <v>480205000</v>
          </cell>
          <cell r="AO181">
            <v>286957000</v>
          </cell>
          <cell r="AP181">
            <v>228628000</v>
          </cell>
          <cell r="AQ181" t="str">
            <v>n.a.</v>
          </cell>
          <cell r="AR181">
            <v>16346000</v>
          </cell>
          <cell r="AS181">
            <v>7844000</v>
          </cell>
          <cell r="AT181">
            <v>7783000</v>
          </cell>
          <cell r="AU181" t="str">
            <v>n.a.</v>
          </cell>
          <cell r="AV181">
            <v>-413803000</v>
          </cell>
          <cell r="AW181">
            <v>-235019000</v>
          </cell>
          <cell r="AX181">
            <v>-185338000</v>
          </cell>
          <cell r="AY181" t="str">
            <v>n.a.</v>
          </cell>
          <cell r="AZ181" t="str">
            <v>n.a.</v>
          </cell>
          <cell r="BA181" t="str">
            <v>n.a.</v>
          </cell>
          <cell r="BB181" t="str">
            <v>n.a.</v>
          </cell>
          <cell r="BC181" t="str">
            <v>n.a.</v>
          </cell>
          <cell r="BD181">
            <v>-56023000</v>
          </cell>
          <cell r="BE181">
            <v>-42519000</v>
          </cell>
          <cell r="BF181">
            <v>-40719000</v>
          </cell>
          <cell r="BG181" t="str">
            <v>n.a.</v>
          </cell>
          <cell r="BH181">
            <v>26725000</v>
          </cell>
          <cell r="BI181">
            <v>17263000</v>
          </cell>
          <cell r="BJ181">
            <v>10354000</v>
          </cell>
          <cell r="BK181" t="str">
            <v>n.a.</v>
          </cell>
          <cell r="BL181">
            <v>-6602000</v>
          </cell>
          <cell r="BM181">
            <v>-6696000</v>
          </cell>
          <cell r="BN181">
            <v>-6250000</v>
          </cell>
          <cell r="BO181" t="str">
            <v>n.a.</v>
          </cell>
          <cell r="BP181">
            <v>-6428000</v>
          </cell>
          <cell r="BQ181">
            <v>-6513000</v>
          </cell>
          <cell r="BR181">
            <v>-6034000</v>
          </cell>
          <cell r="BS181" t="str">
            <v>n.a.</v>
          </cell>
          <cell r="BT181">
            <v>-174000</v>
          </cell>
          <cell r="BU181">
            <v>-183000</v>
          </cell>
          <cell r="BV181">
            <v>-216000</v>
          </cell>
          <cell r="BW181" t="str">
            <v>n.a.</v>
          </cell>
          <cell r="BX181">
            <v>13024000</v>
          </cell>
          <cell r="BY181">
            <v>3188000</v>
          </cell>
          <cell r="BZ181">
            <v>-2987000</v>
          </cell>
          <cell r="CA181" t="str">
            <v>n.a.</v>
          </cell>
          <cell r="CB181">
            <v>255898000</v>
          </cell>
          <cell r="CC181">
            <v>224147000</v>
          </cell>
          <cell r="CD181">
            <v>185443000</v>
          </cell>
          <cell r="CE181" t="str">
            <v>n.a.</v>
          </cell>
          <cell r="CF181">
            <v>83060000</v>
          </cell>
          <cell r="CG181">
            <v>51036000</v>
          </cell>
          <cell r="CH181">
            <v>41252000</v>
          </cell>
          <cell r="CI181" t="str">
            <v>n.a.</v>
          </cell>
          <cell r="CJ181">
            <v>127172000</v>
          </cell>
          <cell r="CK181">
            <v>118995000</v>
          </cell>
          <cell r="CL181">
            <v>95983000</v>
          </cell>
          <cell r="CM181" t="str">
            <v>n.a.</v>
          </cell>
          <cell r="CN181">
            <v>10759000</v>
          </cell>
          <cell r="CO181">
            <v>17413000</v>
          </cell>
          <cell r="CP181">
            <v>10223000</v>
          </cell>
          <cell r="CQ181" t="str">
            <v>n.a.</v>
          </cell>
          <cell r="CR181">
            <v>31126000</v>
          </cell>
          <cell r="CS181">
            <v>30684000</v>
          </cell>
          <cell r="CT181">
            <v>34953000</v>
          </cell>
          <cell r="CU181" t="str">
            <v>n.a.</v>
          </cell>
          <cell r="CV181">
            <v>14357000</v>
          </cell>
          <cell r="CW181" t="str">
            <v>n.a.</v>
          </cell>
          <cell r="CX181" t="str">
            <v>n.a.</v>
          </cell>
          <cell r="CY181" t="str">
            <v>n.a.</v>
          </cell>
          <cell r="CZ181">
            <v>4211000</v>
          </cell>
          <cell r="DA181">
            <v>273000</v>
          </cell>
          <cell r="DB181">
            <v>2034000</v>
          </cell>
          <cell r="DC181" t="str">
            <v>n.a.</v>
          </cell>
          <cell r="DD181">
            <v>332393000</v>
          </cell>
          <cell r="DE181">
            <v>286561000</v>
          </cell>
          <cell r="DF181">
            <v>256568000</v>
          </cell>
          <cell r="DH181" t="str">
            <v>无数据</v>
          </cell>
          <cell r="DI181" t="str">
            <v>n.a.</v>
          </cell>
          <cell r="DJ181" t="str">
            <v>n.a.</v>
          </cell>
          <cell r="DK181" t="str">
            <v>n.a.</v>
          </cell>
          <cell r="DL181" t="str">
            <v>无数据</v>
          </cell>
          <cell r="DM181" t="e">
            <v>#VALUE!</v>
          </cell>
          <cell r="DN181" t="e">
            <v>#VALUE!</v>
          </cell>
          <cell r="DO181" t="str">
            <v>n.a.</v>
          </cell>
          <cell r="DP181" t="e">
            <v>#VALUE!</v>
          </cell>
          <cell r="DQ181" t="e">
            <v>#VALUE!</v>
          </cell>
          <cell r="DS181">
            <v>480205000</v>
          </cell>
          <cell r="DT181">
            <v>-413803000</v>
          </cell>
          <cell r="DU181">
            <v>-56023000</v>
          </cell>
          <cell r="DV181">
            <v>-6602000</v>
          </cell>
          <cell r="DW181">
            <v>3777000</v>
          </cell>
          <cell r="DX181">
            <v>7.8653908226694845E-3</v>
          </cell>
          <cell r="DY181">
            <v>7.927745640474531E-3</v>
          </cell>
          <cell r="DZ181" t="str">
            <v>n.a.</v>
          </cell>
          <cell r="EA181">
            <v>67048000</v>
          </cell>
          <cell r="EB181">
            <v>2242000</v>
          </cell>
          <cell r="ED181">
            <v>286957000</v>
          </cell>
          <cell r="EE181">
            <v>-235019000</v>
          </cell>
          <cell r="EF181">
            <v>-42519000</v>
          </cell>
          <cell r="EG181">
            <v>-6696000</v>
          </cell>
          <cell r="EH181">
            <v>2723000</v>
          </cell>
          <cell r="EI181">
            <v>9.4892266088647433E-3</v>
          </cell>
          <cell r="EJ181">
            <v>9.5801346777655023E-3</v>
          </cell>
          <cell r="EK181" t="str">
            <v>n.a.</v>
          </cell>
          <cell r="EL181">
            <v>46144000</v>
          </cell>
          <cell r="EM181">
            <v>1153500</v>
          </cell>
          <cell r="EO181" t="e">
            <v>#VALUE!</v>
          </cell>
          <cell r="EP181" t="e">
            <v>#VALUE!</v>
          </cell>
          <cell r="EQ181" t="e">
            <v>#VALUE!</v>
          </cell>
          <cell r="ER181" t="e">
            <v>#VALUE!</v>
          </cell>
          <cell r="ES181" t="e">
            <v>#VALUE!</v>
          </cell>
          <cell r="ET181" t="e">
            <v>#VALUE!</v>
          </cell>
          <cell r="EU181" t="e">
            <v>#VALUE!</v>
          </cell>
          <cell r="EV181" t="e">
            <v>#VALUE!</v>
          </cell>
          <cell r="EW181" t="e">
            <v>#VALUE!</v>
          </cell>
          <cell r="EX181" t="e">
            <v>#VALUE!</v>
          </cell>
        </row>
        <row r="182">
          <cell r="B182" t="str">
            <v>ZHEJIANG JIALI TECHNOLOGY CO.,LTD.</v>
          </cell>
          <cell r="C182" t="str">
            <v>exclude</v>
          </cell>
          <cell r="D182" t="str">
            <v>Lev SDA/SDP</v>
          </cell>
          <cell r="H182" t="str">
            <v/>
          </cell>
          <cell r="I182" t="str">
            <v>ok，sda/sdp</v>
          </cell>
          <cell r="J182" t="str">
            <v>exclude</v>
          </cell>
          <cell r="K182" t="str">
            <v>ok, sda/sdp</v>
          </cell>
          <cell r="M182" t="str">
            <v>ZHEJIANG JIALI TECHNOLOGY CO.,LTD.</v>
          </cell>
          <cell r="N182" t="str">
            <v>This company, formerly known as Zhejiang Jiali Science and Technology Development Co. Ltd., is engaged in the research and development, and production of petro-chemical equipment, large wind power components, and anti-explosion industrial vehicles. It was founded in 1983. The registered business office of the company is located in Hangzhou, China. The company provides explosion proof industry vehicles, such as electric and internal combustion forklifts; and explosive-proof fixed platform trucks, walk-behind reach electric forklifts, electric aerial lift trucks, electric hydraulic platforms, electric tractors, and platform trailers. It also covers petrochemical pumps, valves, filters, and engineering services; and large cast iron parts, such as components of wind power, yaw drive systems, general mechanical parts, machine tool casting, plastic injection machines, other general products, as well as wind power hubs, main frames, gear boxes, bearings, and main shafts. In addition, the company offers heavy maintenance, consulting, and remote monitoring services. The company is active and operational in China. It serves oil transportation pipeline, large oil depot, oil field and refining, and port and petrochemical enterprises.</v>
          </cell>
          <cell r="O182" t="str">
            <v>Manufacturing</v>
          </cell>
          <cell r="P182" t="str">
            <v>www.jlkj.com.cn</v>
          </cell>
          <cell r="R182" t="str">
            <v>China</v>
          </cell>
          <cell r="S182" t="str">
            <v>831074</v>
          </cell>
          <cell r="T182" t="str">
            <v>B+</v>
          </cell>
          <cell r="U182" t="str">
            <v>3699</v>
          </cell>
          <cell r="V182" t="str">
            <v>Engaged in the research and development, and production of petro-chemical equipment, large wind power components, and anti-explosion industrial vehicles</v>
          </cell>
          <cell r="W182" t="str">
            <v>The Company mainly engaged in wind power equipment casting, oil storage and transportation of centrifugal pump research and development, production and sales.</v>
          </cell>
          <cell r="Z182" t="str">
            <v>CN41795PC</v>
          </cell>
          <cell r="AA182">
            <v>501458000</v>
          </cell>
          <cell r="AB182">
            <v>421088000</v>
          </cell>
          <cell r="AC182">
            <v>591277000</v>
          </cell>
          <cell r="AD182">
            <v>538602000</v>
          </cell>
          <cell r="AE182">
            <v>498007000</v>
          </cell>
          <cell r="AF182">
            <v>416818000</v>
          </cell>
          <cell r="AG182">
            <v>590464000</v>
          </cell>
          <cell r="AH182">
            <v>536556000</v>
          </cell>
          <cell r="AI182">
            <v>-3092000</v>
          </cell>
          <cell r="AJ182">
            <v>-3530000</v>
          </cell>
          <cell r="AK182">
            <v>-4882000</v>
          </cell>
          <cell r="AL182">
            <v>-4867000</v>
          </cell>
          <cell r="AM182">
            <v>494915000</v>
          </cell>
          <cell r="AN182">
            <v>413288000</v>
          </cell>
          <cell r="AO182">
            <v>585582000</v>
          </cell>
          <cell r="AP182">
            <v>531689000</v>
          </cell>
          <cell r="AQ182">
            <v>6543000</v>
          </cell>
          <cell r="AR182">
            <v>7800000</v>
          </cell>
          <cell r="AS182">
            <v>5695000</v>
          </cell>
          <cell r="AT182">
            <v>6913000</v>
          </cell>
          <cell r="AU182">
            <v>-388994000</v>
          </cell>
          <cell r="AV182">
            <v>-318507000</v>
          </cell>
          <cell r="AW182">
            <v>-407110000</v>
          </cell>
          <cell r="AX182">
            <v>-370216000</v>
          </cell>
          <cell r="AY182" t="str">
            <v>n.a.</v>
          </cell>
          <cell r="AZ182" t="str">
            <v>n.a.</v>
          </cell>
          <cell r="BA182" t="str">
            <v>n.a.</v>
          </cell>
          <cell r="BB182" t="str">
            <v>n.a.</v>
          </cell>
          <cell r="BC182">
            <v>-50494000</v>
          </cell>
          <cell r="BD182">
            <v>-49056000</v>
          </cell>
          <cell r="BE182">
            <v>-53937000</v>
          </cell>
          <cell r="BF182">
            <v>-65403000</v>
          </cell>
          <cell r="BG182">
            <v>61970000</v>
          </cell>
          <cell r="BH182">
            <v>53525000</v>
          </cell>
          <cell r="BI182">
            <v>130230000</v>
          </cell>
          <cell r="BJ182">
            <v>102983000</v>
          </cell>
          <cell r="BK182">
            <v>-33346000</v>
          </cell>
          <cell r="BL182">
            <v>-35913000</v>
          </cell>
          <cell r="BM182">
            <v>-36593000</v>
          </cell>
          <cell r="BN182">
            <v>-39639000</v>
          </cell>
          <cell r="BO182">
            <v>-32628000</v>
          </cell>
          <cell r="BP182">
            <v>-35671000</v>
          </cell>
          <cell r="BQ182">
            <v>-37622000</v>
          </cell>
          <cell r="BR182">
            <v>-39527000</v>
          </cell>
          <cell r="BS182">
            <v>-718000</v>
          </cell>
          <cell r="BT182">
            <v>-242000</v>
          </cell>
          <cell r="BU182">
            <v>1029000</v>
          </cell>
          <cell r="BV182">
            <v>-112000</v>
          </cell>
          <cell r="BW182">
            <v>36095000</v>
          </cell>
          <cell r="BX182">
            <v>10620000</v>
          </cell>
          <cell r="BY182">
            <v>73333000</v>
          </cell>
          <cell r="BZ182">
            <v>48271000</v>
          </cell>
          <cell r="CA182">
            <v>548682000</v>
          </cell>
          <cell r="CB182">
            <v>556788000</v>
          </cell>
          <cell r="CC182">
            <v>539274000</v>
          </cell>
          <cell r="CD182">
            <v>526978000</v>
          </cell>
          <cell r="CE182">
            <v>100783000</v>
          </cell>
          <cell r="CF182">
            <v>100777000</v>
          </cell>
          <cell r="CG182">
            <v>95094000</v>
          </cell>
          <cell r="CH182">
            <v>90282000</v>
          </cell>
          <cell r="CI182">
            <v>185247000</v>
          </cell>
          <cell r="CJ182">
            <v>222147000</v>
          </cell>
          <cell r="CK182">
            <v>201690000</v>
          </cell>
          <cell r="CL182">
            <v>265083000</v>
          </cell>
          <cell r="CM182">
            <v>127924000</v>
          </cell>
          <cell r="CN182">
            <v>105695000</v>
          </cell>
          <cell r="CO182">
            <v>128689000</v>
          </cell>
          <cell r="CP182">
            <v>77422000</v>
          </cell>
          <cell r="CQ182">
            <v>133027000</v>
          </cell>
          <cell r="CR182">
            <v>125846000</v>
          </cell>
          <cell r="CS182">
            <v>111816000</v>
          </cell>
          <cell r="CT182">
            <v>85981000</v>
          </cell>
          <cell r="CU182">
            <v>24479000</v>
          </cell>
          <cell r="CV182">
            <v>30467000</v>
          </cell>
          <cell r="CW182" t="str">
            <v>n.a.</v>
          </cell>
          <cell r="CX182" t="str">
            <v>n.a.</v>
          </cell>
          <cell r="CY182">
            <v>23630000</v>
          </cell>
          <cell r="CZ182">
            <v>0</v>
          </cell>
          <cell r="DA182">
            <v>1813000</v>
          </cell>
          <cell r="DB182">
            <v>0</v>
          </cell>
          <cell r="DC182">
            <v>810489000</v>
          </cell>
          <cell r="DD182">
            <v>820911000</v>
          </cell>
          <cell r="DE182">
            <v>822478000</v>
          </cell>
          <cell r="DF182">
            <v>835816000</v>
          </cell>
          <cell r="DH182">
            <v>494915000</v>
          </cell>
          <cell r="DI182">
            <v>-388994000</v>
          </cell>
          <cell r="DJ182">
            <v>-50494000</v>
          </cell>
          <cell r="DK182">
            <v>-33346000</v>
          </cell>
          <cell r="DL182">
            <v>22081000</v>
          </cell>
          <cell r="DM182">
            <v>4.4615742097127792E-2</v>
          </cell>
          <cell r="DN182">
            <v>4.6699264435298649E-2</v>
          </cell>
          <cell r="DO182" t="str">
            <v>n.a.</v>
          </cell>
          <cell r="DP182">
            <v>100780000</v>
          </cell>
          <cell r="DQ182">
            <v>11815000</v>
          </cell>
          <cell r="DS182">
            <v>413288000</v>
          </cell>
          <cell r="DT182">
            <v>-318507000</v>
          </cell>
          <cell r="DU182">
            <v>-49056000</v>
          </cell>
          <cell r="DV182">
            <v>-35913000</v>
          </cell>
          <cell r="DW182">
            <v>9812000</v>
          </cell>
          <cell r="DX182">
            <v>2.3741313563423086E-2</v>
          </cell>
          <cell r="DY182">
            <v>2.4318670751172312E-2</v>
          </cell>
          <cell r="DZ182" t="str">
            <v>n.a.</v>
          </cell>
          <cell r="EA182">
            <v>97935500</v>
          </cell>
          <cell r="EB182">
            <v>906500</v>
          </cell>
          <cell r="ED182">
            <v>585582000</v>
          </cell>
          <cell r="EE182">
            <v>-407110000</v>
          </cell>
          <cell r="EF182">
            <v>-53937000</v>
          </cell>
          <cell r="EG182">
            <v>-36593000</v>
          </cell>
          <cell r="EH182">
            <v>87942000</v>
          </cell>
          <cell r="EI182">
            <v>0.1501787964794</v>
          </cell>
          <cell r="EJ182">
            <v>0.17671810947673017</v>
          </cell>
          <cell r="EK182" t="str">
            <v>n.a.</v>
          </cell>
          <cell r="EL182">
            <v>92688000</v>
          </cell>
          <cell r="EM182">
            <v>906500</v>
          </cell>
          <cell r="EO182">
            <v>497928333.33333331</v>
          </cell>
          <cell r="EP182">
            <v>-371537000</v>
          </cell>
          <cell r="EQ182">
            <v>-51162333.333333336</v>
          </cell>
          <cell r="ER182">
            <v>-35284000</v>
          </cell>
          <cell r="ES182">
            <v>39944999.99999997</v>
          </cell>
          <cell r="ET182">
            <v>8.0222388094672206E-2</v>
          </cell>
          <cell r="EU182">
            <v>8.7219331125586747E-2</v>
          </cell>
          <cell r="EV182" t="e">
            <v>#VALUE!</v>
          </cell>
          <cell r="EW182">
            <v>97134500</v>
          </cell>
          <cell r="EX182">
            <v>4542666.666666667</v>
          </cell>
        </row>
        <row r="183">
          <cell r="B183" t="str">
            <v>HINDUSTHAN URBAN INFRASTRUCTURE LIMITED</v>
          </cell>
          <cell r="C183" t="str">
            <v>exclude</v>
          </cell>
          <cell r="D183" t="str">
            <v>Lev SDA/SDP</v>
          </cell>
          <cell r="H183" t="str">
            <v/>
          </cell>
          <cell r="I183" t="str">
            <v>ok，sda/sdp</v>
          </cell>
          <cell r="J183" t="str">
            <v>exclude</v>
          </cell>
          <cell r="K183" t="str">
            <v>ok, sda/sdp</v>
          </cell>
          <cell r="M183" t="str">
            <v>HINDUSTHAN URBAN INFRASTRUCTURE LIMITED</v>
          </cell>
          <cell r="N183" t="str">
            <v>The company is engaged in the manufacture and dealing of various kinds of cables, conductors and insulators. It was established in the year 1959 and formerly known as The Indian Aluminum Cables. Ltd. The company has its registered business address located in New Delhi, India. The company is one of the largest manufacturers of cables in India. It manufactures Mining Cables, Railway Signalling Cables, Aerial Bunched Cables (ABC), XLPE Power Cables up to 33kV, and special cables catered to customer's specifications. Its products have been used by various electricity boards, power projects, public sector undertakings, collieries, defense installations, and nuclear power projects.</v>
          </cell>
          <cell r="O183" t="str">
            <v>Manufacturing</v>
          </cell>
          <cell r="P183" t="str">
            <v>www.hindusthanurban.com</v>
          </cell>
          <cell r="R183" t="str">
            <v>India</v>
          </cell>
          <cell r="S183" t="str">
            <v>539984</v>
          </cell>
          <cell r="T183" t="str">
            <v>B+</v>
          </cell>
          <cell r="U183" t="str">
            <v>3699</v>
          </cell>
          <cell r="V183" t="str">
            <v>Engaged in the manufacture and dealing of various kinds of cables, conductors and insulators</v>
          </cell>
          <cell r="W183" t="str">
            <v>The Company is engaged mainly in the business of manufacturing &amp; selling of electrical conductors, insulator products and also engaged in real-estate activity of renting out property.</v>
          </cell>
          <cell r="X183" t="str">
            <v>HINDUSTHAN VIDYUT PRODUCTS LTD</v>
          </cell>
          <cell r="Z183" t="str">
            <v>IN112528FI</v>
          </cell>
          <cell r="AA183">
            <v>5846318000</v>
          </cell>
          <cell r="AB183">
            <v>7398851000</v>
          </cell>
          <cell r="AC183">
            <v>5409611000</v>
          </cell>
          <cell r="AD183">
            <v>5503285000</v>
          </cell>
          <cell r="AE183">
            <v>5772459000</v>
          </cell>
          <cell r="AF183">
            <v>7300373000</v>
          </cell>
          <cell r="AG183">
            <v>5343608000</v>
          </cell>
          <cell r="AH183">
            <v>5479655000</v>
          </cell>
          <cell r="AI183" t="str">
            <v>n.a.</v>
          </cell>
          <cell r="AJ183" t="str">
            <v>n.a.</v>
          </cell>
          <cell r="AK183" t="str">
            <v>n.a.</v>
          </cell>
          <cell r="AL183" t="str">
            <v>n.a.</v>
          </cell>
          <cell r="AM183">
            <v>5772459000</v>
          </cell>
          <cell r="AN183">
            <v>7300373000</v>
          </cell>
          <cell r="AO183">
            <v>5343608000</v>
          </cell>
          <cell r="AP183">
            <v>5479655000</v>
          </cell>
          <cell r="AQ183">
            <v>73859000</v>
          </cell>
          <cell r="AR183">
            <v>98478000</v>
          </cell>
          <cell r="AS183">
            <v>66003000</v>
          </cell>
          <cell r="AT183">
            <v>23630000</v>
          </cell>
          <cell r="AU183">
            <v>-4055453000</v>
          </cell>
          <cell r="AV183">
            <v>-5100437000</v>
          </cell>
          <cell r="AW183">
            <v>-3522786000</v>
          </cell>
          <cell r="AX183">
            <v>-3767057000</v>
          </cell>
          <cell r="AY183">
            <v>0</v>
          </cell>
          <cell r="AZ183">
            <v>0</v>
          </cell>
          <cell r="BA183">
            <v>0</v>
          </cell>
          <cell r="BB183">
            <v>0</v>
          </cell>
          <cell r="BC183">
            <v>-1951541000</v>
          </cell>
          <cell r="BD183">
            <v>-1746770000</v>
          </cell>
          <cell r="BE183">
            <v>-1296220000</v>
          </cell>
          <cell r="BF183">
            <v>-1457375000</v>
          </cell>
          <cell r="BG183">
            <v>-160676000</v>
          </cell>
          <cell r="BH183">
            <v>551644000</v>
          </cell>
          <cell r="BI183">
            <v>590605000</v>
          </cell>
          <cell r="BJ183">
            <v>278853000</v>
          </cell>
          <cell r="BK183">
            <v>-274595000</v>
          </cell>
          <cell r="BL183">
            <v>-291266000</v>
          </cell>
          <cell r="BM183">
            <v>-285570000</v>
          </cell>
          <cell r="BN183">
            <v>-282441000</v>
          </cell>
          <cell r="BO183">
            <v>-255281000</v>
          </cell>
          <cell r="BP183">
            <v>-287916000</v>
          </cell>
          <cell r="BQ183">
            <v>-260776000</v>
          </cell>
          <cell r="BR183">
            <v>-255414000</v>
          </cell>
          <cell r="BS183">
            <v>-19314000</v>
          </cell>
          <cell r="BT183">
            <v>-3350000</v>
          </cell>
          <cell r="BU183">
            <v>-24794000</v>
          </cell>
          <cell r="BV183">
            <v>-27027000</v>
          </cell>
          <cell r="BW183">
            <v>-383623000</v>
          </cell>
          <cell r="BX183">
            <v>-74433000</v>
          </cell>
          <cell r="BY183">
            <v>-8477000</v>
          </cell>
          <cell r="BZ183">
            <v>-158115000</v>
          </cell>
          <cell r="CA183">
            <v>3046329000</v>
          </cell>
          <cell r="CB183">
            <v>4151222000</v>
          </cell>
          <cell r="CC183">
            <v>3785466000</v>
          </cell>
          <cell r="CD183">
            <v>3042983000</v>
          </cell>
          <cell r="CE183">
            <v>1508733000</v>
          </cell>
          <cell r="CF183">
            <v>1595012000</v>
          </cell>
          <cell r="CG183">
            <v>1325272000</v>
          </cell>
          <cell r="CH183">
            <v>1120058000</v>
          </cell>
          <cell r="CI183">
            <v>1274022000</v>
          </cell>
          <cell r="CJ183">
            <v>1849898000</v>
          </cell>
          <cell r="CK183">
            <v>2009977000</v>
          </cell>
          <cell r="CL183">
            <v>1364404000</v>
          </cell>
          <cell r="CM183">
            <v>88806000</v>
          </cell>
          <cell r="CN183">
            <v>262356000</v>
          </cell>
          <cell r="CO183">
            <v>181004000</v>
          </cell>
          <cell r="CP183">
            <v>416853000</v>
          </cell>
          <cell r="CQ183">
            <v>127745000</v>
          </cell>
          <cell r="CR183">
            <v>373586000</v>
          </cell>
          <cell r="CS183">
            <v>225316000</v>
          </cell>
          <cell r="CT183">
            <v>141668000</v>
          </cell>
          <cell r="CU183">
            <v>11232000</v>
          </cell>
          <cell r="CV183" t="str">
            <v>n.a.</v>
          </cell>
          <cell r="CW183">
            <v>2009000</v>
          </cell>
          <cell r="CX183" t="str">
            <v>n.a.</v>
          </cell>
          <cell r="CY183">
            <v>170691000</v>
          </cell>
          <cell r="CZ183">
            <v>220521000</v>
          </cell>
          <cell r="DA183">
            <v>146851000</v>
          </cell>
          <cell r="DB183">
            <v>103148000</v>
          </cell>
          <cell r="DC183">
            <v>9100853000</v>
          </cell>
          <cell r="DD183">
            <v>10328432000</v>
          </cell>
          <cell r="DE183">
            <v>9972194000</v>
          </cell>
          <cell r="DF183">
            <v>9313942000</v>
          </cell>
          <cell r="DH183">
            <v>5772459000</v>
          </cell>
          <cell r="DI183">
            <v>-4055453000</v>
          </cell>
          <cell r="DJ183">
            <v>-1951541000</v>
          </cell>
          <cell r="DK183">
            <v>-274595000</v>
          </cell>
          <cell r="DL183">
            <v>-509130000</v>
          </cell>
          <cell r="DM183">
            <v>-8.8199846893672176E-2</v>
          </cell>
          <cell r="DN183">
            <v>-8.1051148045502494E-2</v>
          </cell>
          <cell r="DO183">
            <v>0</v>
          </cell>
          <cell r="DP183">
            <v>1551872500</v>
          </cell>
          <cell r="DQ183">
            <v>195606000</v>
          </cell>
          <cell r="DS183">
            <v>7300373000</v>
          </cell>
          <cell r="DT183">
            <v>-5100437000</v>
          </cell>
          <cell r="DU183">
            <v>-1746770000</v>
          </cell>
          <cell r="DV183">
            <v>-291266000</v>
          </cell>
          <cell r="DW183">
            <v>161900000</v>
          </cell>
          <cell r="DX183">
            <v>2.2176949040822982E-2</v>
          </cell>
          <cell r="DY183">
            <v>2.2679920481593192E-2</v>
          </cell>
          <cell r="DZ183">
            <v>0</v>
          </cell>
          <cell r="EA183">
            <v>1460142000</v>
          </cell>
          <cell r="EB183">
            <v>183686000</v>
          </cell>
          <cell r="ED183">
            <v>5343608000</v>
          </cell>
          <cell r="EE183">
            <v>-3522786000</v>
          </cell>
          <cell r="EF183">
            <v>-1296220000</v>
          </cell>
          <cell r="EG183">
            <v>-285570000</v>
          </cell>
          <cell r="EH183">
            <v>239032000</v>
          </cell>
          <cell r="EI183">
            <v>4.4732323179394899E-2</v>
          </cell>
          <cell r="EJ183">
            <v>4.6827003849095397E-2</v>
          </cell>
          <cell r="EK183">
            <v>0</v>
          </cell>
          <cell r="EL183">
            <v>1222665000</v>
          </cell>
          <cell r="EM183">
            <v>124999500</v>
          </cell>
          <cell r="EO183">
            <v>6138813333.333333</v>
          </cell>
          <cell r="EP183">
            <v>-4226225333.3333335</v>
          </cell>
          <cell r="EQ183">
            <v>-1664843666.6666667</v>
          </cell>
          <cell r="ER183">
            <v>-283810333.33333331</v>
          </cell>
          <cell r="ES183">
            <v>-36066000.000000536</v>
          </cell>
          <cell r="ET183">
            <v>-5.8750768335249165E-3</v>
          </cell>
          <cell r="EU183">
            <v>-5.8407619085458842E-3</v>
          </cell>
          <cell r="EV183">
            <v>0</v>
          </cell>
          <cell r="EW183">
            <v>1411559833.3333333</v>
          </cell>
          <cell r="EX183">
            <v>168097166.66666666</v>
          </cell>
        </row>
        <row r="184">
          <cell r="B184" t="str">
            <v>BEIJING HEROSAIL POWER SCIENCE TECHNOLOGY CO.,LTD.</v>
          </cell>
          <cell r="C184" t="str">
            <v>exclude</v>
          </cell>
          <cell r="D184" t="str">
            <v>Lev SDA/SDP</v>
          </cell>
          <cell r="H184" t="str">
            <v/>
          </cell>
          <cell r="I184" t="str">
            <v>ok，sda/sdp</v>
          </cell>
          <cell r="J184" t="str">
            <v>exclude</v>
          </cell>
          <cell r="K184" t="str">
            <v>ok, sda/sdp</v>
          </cell>
          <cell r="M184" t="str">
            <v>BEIJING HEROSAIL POWER SCIENCE TECHNOLOGY CO.,LTD.</v>
          </cell>
          <cell r="N184" t="str">
            <v>This establishment operates as a high-tech enterprise in Zhongguancun with main business is the transmission and distribution field 35 kV and below the voltage level of intelligent power distribution equipment, distribution network fault detection and positioning system and automated integration system. It also offers a wide range of modular intelligent ring network cabinet, a total box-type intelligent ring network cabinet, solid insulation ring network cabinet, cable branch box, intelligent box (pre-installed) substation, intelligent column switch, distribution network fault monitoring and positioning systems, and is capable to provide a complete distribution network automation system solutions. It has set product development, production, sales and international trade in one in China's power industry quite growth and innovation. It was incorporated in 2006 and has its registered office located in Beijing City, China. The company is headquartered in Beijing on the information industry park with production plant ocated in Beijing Yanqing Badaling Economic and Technological Development Zone. Its factory covers an area of 50 acres, with 20,000 square meters of modern production workshop, six thousand square meters of R &amp; D building, with the factory configuration of the domestic advanced automated production lines and complete product development, and testing equipment.. It offers products to the State Grid Corporation, China Southern Power Grid Corporation, the provincial and municipal power companies and railway and energy systems have a solid sales channels, and is entering the Russian, Central Asian and African markets.</v>
          </cell>
          <cell r="O184" t="str">
            <v>Services</v>
          </cell>
          <cell r="P184" t="str">
            <v>www.hrsel.com</v>
          </cell>
          <cell r="R184" t="str">
            <v>China</v>
          </cell>
          <cell r="S184" t="str">
            <v>831009</v>
          </cell>
          <cell r="T184" t="str">
            <v>B+</v>
          </cell>
          <cell r="U184" t="str">
            <v>3699</v>
          </cell>
          <cell r="V184" t="str">
            <v>Operates as a high-tech enterprise in Zhongguancun with main business is the transmission and distribution field 35 kV and below the voltage level of intelligent power distribution equipment, distribution network fault detection and positioning system and automated integration system</v>
          </cell>
          <cell r="W184" t="str">
            <v>The Company is mainly engaged in the production, transmission and distribution technology promotion and control equipment, and technology development; technical advice; technology transfer; software development; sales of electrical and mechanical equipment, electronic products, communications equipment, computers, software and auxiliary equipment.</v>
          </cell>
          <cell r="Z184" t="str">
            <v>CN41774PC</v>
          </cell>
          <cell r="AA184">
            <v>501375000</v>
          </cell>
          <cell r="AB184">
            <v>489904000</v>
          </cell>
          <cell r="AC184">
            <v>508281000</v>
          </cell>
          <cell r="AD184">
            <v>486201000</v>
          </cell>
          <cell r="AE184">
            <v>494639000</v>
          </cell>
          <cell r="AF184">
            <v>485663000</v>
          </cell>
          <cell r="AG184">
            <v>502441000</v>
          </cell>
          <cell r="AH184">
            <v>476604000</v>
          </cell>
          <cell r="AI184">
            <v>-3628000</v>
          </cell>
          <cell r="AJ184">
            <v>-2833000</v>
          </cell>
          <cell r="AK184">
            <v>-3674000</v>
          </cell>
          <cell r="AL184">
            <v>-3238000</v>
          </cell>
          <cell r="AM184">
            <v>491011000</v>
          </cell>
          <cell r="AN184">
            <v>482830000</v>
          </cell>
          <cell r="AO184">
            <v>498767000</v>
          </cell>
          <cell r="AP184">
            <v>473366000</v>
          </cell>
          <cell r="AQ184">
            <v>10364000</v>
          </cell>
          <cell r="AR184">
            <v>7074000</v>
          </cell>
          <cell r="AS184">
            <v>9514000</v>
          </cell>
          <cell r="AT184">
            <v>12835000</v>
          </cell>
          <cell r="AU184">
            <v>-360576000</v>
          </cell>
          <cell r="AV184">
            <v>-369489000</v>
          </cell>
          <cell r="AW184">
            <v>-379530000</v>
          </cell>
          <cell r="AX184">
            <v>-349983000</v>
          </cell>
          <cell r="AY184" t="str">
            <v>n.a.</v>
          </cell>
          <cell r="AZ184" t="str">
            <v>n.a.</v>
          </cell>
          <cell r="BA184" t="str">
            <v>n.a.</v>
          </cell>
          <cell r="BB184" t="str">
            <v>n.a.</v>
          </cell>
          <cell r="BC184">
            <v>-88151000</v>
          </cell>
          <cell r="BD184">
            <v>-97361000</v>
          </cell>
          <cell r="BE184">
            <v>-96473000</v>
          </cell>
          <cell r="BF184">
            <v>-112096000</v>
          </cell>
          <cell r="BG184">
            <v>52648000</v>
          </cell>
          <cell r="BH184">
            <v>23054000</v>
          </cell>
          <cell r="BI184">
            <v>32278000</v>
          </cell>
          <cell r="BJ184">
            <v>24122000</v>
          </cell>
          <cell r="BK184">
            <v>-9208000</v>
          </cell>
          <cell r="BL184">
            <v>-5607000</v>
          </cell>
          <cell r="BM184">
            <v>-6511000</v>
          </cell>
          <cell r="BN184">
            <v>-8207000</v>
          </cell>
          <cell r="BO184">
            <v>-8621000</v>
          </cell>
          <cell r="BP184">
            <v>-5164000</v>
          </cell>
          <cell r="BQ184">
            <v>-5745000</v>
          </cell>
          <cell r="BR184">
            <v>-6383000</v>
          </cell>
          <cell r="BS184">
            <v>-587000</v>
          </cell>
          <cell r="BT184">
            <v>-443000</v>
          </cell>
          <cell r="BU184">
            <v>-766000</v>
          </cell>
          <cell r="BV184">
            <v>-1824000</v>
          </cell>
          <cell r="BW184">
            <v>21713000</v>
          </cell>
          <cell r="BX184">
            <v>3804000</v>
          </cell>
          <cell r="BY184">
            <v>11068000</v>
          </cell>
          <cell r="BZ184">
            <v>4416000</v>
          </cell>
          <cell r="CA184">
            <v>585856000</v>
          </cell>
          <cell r="CB184">
            <v>513548000</v>
          </cell>
          <cell r="CC184">
            <v>493399000</v>
          </cell>
          <cell r="CD184">
            <v>500745000</v>
          </cell>
          <cell r="CE184">
            <v>150741000</v>
          </cell>
          <cell r="CF184">
            <v>177614000</v>
          </cell>
          <cell r="CG184">
            <v>144948000</v>
          </cell>
          <cell r="CH184">
            <v>175148000</v>
          </cell>
          <cell r="CI184">
            <v>265585000</v>
          </cell>
          <cell r="CJ184">
            <v>227152000</v>
          </cell>
          <cell r="CK184">
            <v>207994000</v>
          </cell>
          <cell r="CL184">
            <v>202539000</v>
          </cell>
          <cell r="CM184">
            <v>51037000</v>
          </cell>
          <cell r="CN184">
            <v>45404000</v>
          </cell>
          <cell r="CO184">
            <v>14929000</v>
          </cell>
          <cell r="CP184">
            <v>20476000</v>
          </cell>
          <cell r="CQ184">
            <v>102782000</v>
          </cell>
          <cell r="CR184">
            <v>30286000</v>
          </cell>
          <cell r="CS184">
            <v>93242000</v>
          </cell>
          <cell r="CT184">
            <v>76375000</v>
          </cell>
          <cell r="CU184">
            <v>92406000</v>
          </cell>
          <cell r="CV184">
            <v>11141000</v>
          </cell>
          <cell r="CW184">
            <v>0</v>
          </cell>
          <cell r="CX184">
            <v>20000000</v>
          </cell>
          <cell r="CY184">
            <v>0</v>
          </cell>
          <cell r="CZ184">
            <v>509000</v>
          </cell>
          <cell r="DA184" t="str">
            <v>n.a.</v>
          </cell>
          <cell r="DB184">
            <v>0</v>
          </cell>
          <cell r="DC184">
            <v>678729000</v>
          </cell>
          <cell r="DD184">
            <v>614858000</v>
          </cell>
          <cell r="DE184">
            <v>638680000</v>
          </cell>
          <cell r="DF184">
            <v>653627000</v>
          </cell>
          <cell r="DH184">
            <v>491011000</v>
          </cell>
          <cell r="DI184">
            <v>-360576000</v>
          </cell>
          <cell r="DJ184">
            <v>-88151000</v>
          </cell>
          <cell r="DK184">
            <v>-9208000</v>
          </cell>
          <cell r="DL184">
            <v>33076000</v>
          </cell>
          <cell r="DM184">
            <v>6.7363052966226827E-2</v>
          </cell>
          <cell r="DN184">
            <v>7.2228591393975125E-2</v>
          </cell>
          <cell r="DO184" t="str">
            <v>n.a.</v>
          </cell>
          <cell r="DP184">
            <v>164177500</v>
          </cell>
          <cell r="DQ184">
            <v>254500</v>
          </cell>
          <cell r="DS184">
            <v>482830000</v>
          </cell>
          <cell r="DT184">
            <v>-369489000</v>
          </cell>
          <cell r="DU184">
            <v>-97361000</v>
          </cell>
          <cell r="DV184">
            <v>-5607000</v>
          </cell>
          <cell r="DW184">
            <v>10373000</v>
          </cell>
          <cell r="DX184">
            <v>2.1483752045233312E-2</v>
          </cell>
          <cell r="DY184">
            <v>2.1955437214391998E-2</v>
          </cell>
          <cell r="DZ184" t="str">
            <v>n.a.</v>
          </cell>
          <cell r="EA184">
            <v>161281000</v>
          </cell>
          <cell r="EB184" t="e">
            <v>#VALUE!</v>
          </cell>
          <cell r="ED184">
            <v>498767000</v>
          </cell>
          <cell r="EE184">
            <v>-379530000</v>
          </cell>
          <cell r="EF184">
            <v>-96473000</v>
          </cell>
          <cell r="EG184">
            <v>-6511000</v>
          </cell>
          <cell r="EH184">
            <v>16253000</v>
          </cell>
          <cell r="EI184">
            <v>3.258635795872622E-2</v>
          </cell>
          <cell r="EJ184">
            <v>3.3683996733773529E-2</v>
          </cell>
          <cell r="EK184" t="str">
            <v>n.a.</v>
          </cell>
          <cell r="EL184">
            <v>160048000</v>
          </cell>
          <cell r="EM184" t="e">
            <v>#VALUE!</v>
          </cell>
          <cell r="EO184">
            <v>490869333.33333331</v>
          </cell>
          <cell r="EP184">
            <v>-369865000</v>
          </cell>
          <cell r="EQ184">
            <v>-93995000</v>
          </cell>
          <cell r="ER184">
            <v>-7108666.666666667</v>
          </cell>
          <cell r="ES184">
            <v>19900666.666666646</v>
          </cell>
          <cell r="ET184">
            <v>4.0541678437167217E-2</v>
          </cell>
          <cell r="EU184">
            <v>4.22547572166867E-2</v>
          </cell>
          <cell r="EV184" t="e">
            <v>#VALUE!</v>
          </cell>
          <cell r="EW184">
            <v>161835500</v>
          </cell>
          <cell r="EX184" t="e">
            <v>#VALUE!</v>
          </cell>
        </row>
        <row r="185">
          <cell r="B185" t="str">
            <v>WEIHAI AOWEN ELECTROMECHANICAL TECHNOLOGY CO.,LTD</v>
          </cell>
          <cell r="C185" t="str">
            <v>exclude</v>
          </cell>
          <cell r="D185" t="str">
            <v>Independence(A+, A, A-, B+, B, B-,U)</v>
          </cell>
          <cell r="H185" t="str">
            <v/>
          </cell>
          <cell r="I185" t="str">
            <v>ok，indep</v>
          </cell>
          <cell r="J185" t="str">
            <v>exclude</v>
          </cell>
          <cell r="K185" t="str">
            <v>ok, indep</v>
          </cell>
          <cell r="M185" t="str">
            <v>WEIHAI AOWEN ELECTROMECHANICAL TECHNOLOGY CO.,LTD</v>
          </cell>
          <cell r="N185" t="str">
            <v>This company is engaged in manufacturing of electric motors. It was founded in 2006 and has its registered office in Shandong Wendeng City, China.The company's business operation specializes in producing steam turbine generators, medium and large-scale AC motors and generators, DC motors and generators, and wind driven generators.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 It has facilities completely integrated in production and processing, as well as employs state-of-the-art technology and materials skilled in manufacturing.</v>
          </cell>
          <cell r="O185" t="str">
            <v>Manufacturing</v>
          </cell>
          <cell r="R185" t="str">
            <v>China</v>
          </cell>
          <cell r="S185" t="str">
            <v>873655</v>
          </cell>
          <cell r="T185" t="str">
            <v>C+</v>
          </cell>
          <cell r="U185" t="str">
            <v>3699</v>
          </cell>
          <cell r="V185" t="str">
            <v>Engaged in manufacturing of electric motors</v>
          </cell>
          <cell r="W185" t="str">
            <v>The Company is mainly engaged in electric tool.</v>
          </cell>
          <cell r="Z185" t="str">
            <v>CN56344PC</v>
          </cell>
          <cell r="AA185">
            <v>495176000</v>
          </cell>
          <cell r="AB185">
            <v>578937000</v>
          </cell>
          <cell r="AC185">
            <v>239172000</v>
          </cell>
          <cell r="AD185">
            <v>103558000</v>
          </cell>
          <cell r="AE185">
            <v>491720000</v>
          </cell>
          <cell r="AF185">
            <v>575373000</v>
          </cell>
          <cell r="AG185">
            <v>240969000</v>
          </cell>
          <cell r="AH185">
            <v>105224000</v>
          </cell>
          <cell r="AI185">
            <v>-3457000</v>
          </cell>
          <cell r="AJ185">
            <v>-2568000</v>
          </cell>
          <cell r="AK185">
            <v>-1797000</v>
          </cell>
          <cell r="AL185">
            <v>-1666000</v>
          </cell>
          <cell r="AM185">
            <v>488263000</v>
          </cell>
          <cell r="AN185">
            <v>572805000</v>
          </cell>
          <cell r="AO185">
            <v>239172000</v>
          </cell>
          <cell r="AP185">
            <v>103558000</v>
          </cell>
          <cell r="AQ185">
            <v>6913000</v>
          </cell>
          <cell r="AR185">
            <v>6132000</v>
          </cell>
          <cell r="AS185" t="str">
            <v>n.a.</v>
          </cell>
          <cell r="AT185" t="str">
            <v>n.a.</v>
          </cell>
          <cell r="AU185">
            <v>-402495000</v>
          </cell>
          <cell r="AV185">
            <v>-492065000</v>
          </cell>
          <cell r="AW185">
            <v>-163301000</v>
          </cell>
          <cell r="AX185">
            <v>-94736000</v>
          </cell>
          <cell r="AY185" t="str">
            <v>n.a.</v>
          </cell>
          <cell r="AZ185" t="str">
            <v>n.a.</v>
          </cell>
          <cell r="BA185" t="str">
            <v>n.a.</v>
          </cell>
          <cell r="BB185" t="str">
            <v>n.a.</v>
          </cell>
          <cell r="BC185">
            <v>-44960000</v>
          </cell>
          <cell r="BD185">
            <v>-44301000</v>
          </cell>
          <cell r="BE185">
            <v>-19934000</v>
          </cell>
          <cell r="BF185">
            <v>-8021000</v>
          </cell>
          <cell r="BG185">
            <v>47721000</v>
          </cell>
          <cell r="BH185">
            <v>42571000</v>
          </cell>
          <cell r="BI185">
            <v>55937000</v>
          </cell>
          <cell r="BJ185">
            <v>801000</v>
          </cell>
          <cell r="BK185">
            <v>-8336000</v>
          </cell>
          <cell r="BL185">
            <v>-9005000</v>
          </cell>
          <cell r="BM185">
            <v>-38678000</v>
          </cell>
          <cell r="BN185">
            <v>0</v>
          </cell>
          <cell r="BO185">
            <v>-8759000</v>
          </cell>
          <cell r="BP185">
            <v>-8057000</v>
          </cell>
          <cell r="BQ185">
            <v>-38678000</v>
          </cell>
          <cell r="BR185">
            <v>0</v>
          </cell>
          <cell r="BS185">
            <v>423000</v>
          </cell>
          <cell r="BT185">
            <v>-948000</v>
          </cell>
          <cell r="BU185">
            <v>0</v>
          </cell>
          <cell r="BV185">
            <v>0</v>
          </cell>
          <cell r="BW185">
            <v>44007000</v>
          </cell>
          <cell r="BX185">
            <v>31165000</v>
          </cell>
          <cell r="BY185">
            <v>15300000</v>
          </cell>
          <cell r="BZ185">
            <v>944000</v>
          </cell>
          <cell r="CA185">
            <v>209828000</v>
          </cell>
          <cell r="CB185">
            <v>206170000</v>
          </cell>
          <cell r="CC185">
            <v>140512000</v>
          </cell>
          <cell r="CD185">
            <v>45214000</v>
          </cell>
          <cell r="CE185">
            <v>46640000</v>
          </cell>
          <cell r="CF185">
            <v>84288000</v>
          </cell>
          <cell r="CG185">
            <v>64704000</v>
          </cell>
          <cell r="CH185">
            <v>13762000</v>
          </cell>
          <cell r="CI185">
            <v>45408000</v>
          </cell>
          <cell r="CJ185">
            <v>72215000</v>
          </cell>
          <cell r="CK185">
            <v>56312000</v>
          </cell>
          <cell r="CL185">
            <v>29861000</v>
          </cell>
          <cell r="CM185">
            <v>21770000</v>
          </cell>
          <cell r="CN185">
            <v>8140000</v>
          </cell>
          <cell r="CO185">
            <v>5777000</v>
          </cell>
          <cell r="CP185">
            <v>43000</v>
          </cell>
          <cell r="CQ185">
            <v>93659000</v>
          </cell>
          <cell r="CR185">
            <v>38431000</v>
          </cell>
          <cell r="CS185">
            <v>11352000</v>
          </cell>
          <cell r="CT185">
            <v>668000</v>
          </cell>
          <cell r="CU185" t="str">
            <v>n.a.</v>
          </cell>
          <cell r="CV185" t="str">
            <v>n.a.</v>
          </cell>
          <cell r="CW185" t="str">
            <v>n.a.</v>
          </cell>
          <cell r="CX185" t="str">
            <v>n.a.</v>
          </cell>
          <cell r="CY185">
            <v>3547000</v>
          </cell>
          <cell r="CZ185">
            <v>0</v>
          </cell>
          <cell r="DA185">
            <v>187000</v>
          </cell>
          <cell r="DB185" t="str">
            <v>n.a.</v>
          </cell>
          <cell r="DC185">
            <v>295081000</v>
          </cell>
          <cell r="DD185">
            <v>283272000</v>
          </cell>
          <cell r="DE185">
            <v>210929000</v>
          </cell>
          <cell r="DF185">
            <v>79015000</v>
          </cell>
          <cell r="DH185">
            <v>488263000</v>
          </cell>
          <cell r="DI185">
            <v>-402495000</v>
          </cell>
          <cell r="DJ185">
            <v>-44960000</v>
          </cell>
          <cell r="DK185">
            <v>-8336000</v>
          </cell>
          <cell r="DL185">
            <v>32472000</v>
          </cell>
          <cell r="DM185">
            <v>6.6505141696176037E-2</v>
          </cell>
          <cell r="DN185">
            <v>7.1243179439699336E-2</v>
          </cell>
          <cell r="DO185" t="str">
            <v>n.a.</v>
          </cell>
          <cell r="DP185">
            <v>65464000</v>
          </cell>
          <cell r="DQ185">
            <v>1773500</v>
          </cell>
          <cell r="DS185">
            <v>572805000</v>
          </cell>
          <cell r="DT185">
            <v>-492065000</v>
          </cell>
          <cell r="DU185">
            <v>-44301000</v>
          </cell>
          <cell r="DV185">
            <v>-9005000</v>
          </cell>
          <cell r="DW185">
            <v>27434000</v>
          </cell>
          <cell r="DX185">
            <v>4.7894135002313175E-2</v>
          </cell>
          <cell r="DY185">
            <v>5.0303371466396268E-2</v>
          </cell>
          <cell r="DZ185" t="str">
            <v>n.a.</v>
          </cell>
          <cell r="EA185">
            <v>74496000</v>
          </cell>
          <cell r="EB185">
            <v>93500</v>
          </cell>
          <cell r="ED185">
            <v>239172000</v>
          </cell>
          <cell r="EE185">
            <v>-163301000</v>
          </cell>
          <cell r="EF185">
            <v>-19934000</v>
          </cell>
          <cell r="EG185">
            <v>-38678000</v>
          </cell>
          <cell r="EH185">
            <v>17259000</v>
          </cell>
          <cell r="EI185">
            <v>7.2161457026742259E-2</v>
          </cell>
          <cell r="EJ185">
            <v>7.7773722134349951E-2</v>
          </cell>
          <cell r="EK185" t="str">
            <v>n.a.</v>
          </cell>
          <cell r="EL185">
            <v>39233000</v>
          </cell>
          <cell r="EM185" t="e">
            <v>#VALUE!</v>
          </cell>
          <cell r="EO185">
            <v>433413333.33333331</v>
          </cell>
          <cell r="EP185">
            <v>-352620333.33333331</v>
          </cell>
          <cell r="EQ185">
            <v>-36398333.333333336</v>
          </cell>
          <cell r="ER185">
            <v>-18673000</v>
          </cell>
          <cell r="ES185">
            <v>25721666.666666664</v>
          </cell>
          <cell r="ET185">
            <v>5.9346735987202359E-2</v>
          </cell>
          <cell r="EU185">
            <v>6.3090979702798269E-2</v>
          </cell>
          <cell r="EV185" t="e">
            <v>#VALUE!</v>
          </cell>
          <cell r="EW185">
            <v>59731000</v>
          </cell>
          <cell r="EX185" t="e">
            <v>#VALUE!</v>
          </cell>
        </row>
        <row r="186">
          <cell r="B186" t="str">
            <v>INDO-NATIONAL LIMITED</v>
          </cell>
          <cell r="C186" t="str">
            <v>exclude</v>
          </cell>
          <cell r="D186" t="str">
            <v>Lev SDA/SDP</v>
          </cell>
          <cell r="H186" t="str">
            <v/>
          </cell>
          <cell r="I186" t="str">
            <v>ok，sda/sdp</v>
          </cell>
          <cell r="J186" t="str">
            <v>exclude</v>
          </cell>
          <cell r="K186" t="str">
            <v>ok, sda/sdp</v>
          </cell>
          <cell r="M186" t="str">
            <v>INDO-NATIONAL LIMITED</v>
          </cell>
          <cell r="N186" t="str">
            <v>This company is engaged in the manufacture and supply of dry cell batteries. torches, light-emitting diode (LED) products and emergency power. It was incorporated in 1972 as a joint venture with Matsushita Electric Industrial Co., Ltd. of Japan, with the goal of bringing the world's best battery technology to the country. The company conducts business from its registered business address located in Chennai, India. The company is the second largest dry cell battery manufacturer in India. It has 35 depots across India and has distribution networks with more than 4000 stockiest pan India. The company offers AA battery, AAA battery, C and D battery, alkaline battery and 9V battery. It also offers a wide range of energy saving torches with LED Technology. Its LED products cover downlights square, downlights cylindrical, LED downlights, LED bulbs, tubelights, spotlights, LED flood lights and street lights. The company also sells emergency power.</v>
          </cell>
          <cell r="O186" t="str">
            <v>Manufacturing</v>
          </cell>
          <cell r="P186" t="str">
            <v>www.nippobatteries.com</v>
          </cell>
          <cell r="R186" t="str">
            <v>India</v>
          </cell>
          <cell r="S186" t="str">
            <v>NIPPOBATRY</v>
          </cell>
          <cell r="T186" t="str">
            <v>B+</v>
          </cell>
          <cell r="U186" t="str">
            <v>3692</v>
          </cell>
          <cell r="V186" t="str">
            <v>Engaged in the manufacture and supply of dry cell batteries. torches, light-emitting diode (LED) products and emergency power</v>
          </cell>
          <cell r="W186" t="str">
            <v>The Company is engaged in Manufacture and sale of dry cell batteries, rechargeable batteries, flashlights and general lighting products which come under a single business segment known as Consumer Goods. (see below for industrial activity (NIC) code).</v>
          </cell>
          <cell r="X186" t="str">
            <v>NIPPO BATTERIES COMPANY LIMITED</v>
          </cell>
          <cell r="Z186" t="str">
            <v>IN30555FI</v>
          </cell>
          <cell r="AA186">
            <v>5720273000</v>
          </cell>
          <cell r="AB186">
            <v>5701828000</v>
          </cell>
          <cell r="AC186">
            <v>5318100000</v>
          </cell>
          <cell r="AD186">
            <v>5081723000</v>
          </cell>
          <cell r="AE186">
            <v>5720273000</v>
          </cell>
          <cell r="AF186">
            <v>5701828000</v>
          </cell>
          <cell r="AG186">
            <v>5318100000</v>
          </cell>
          <cell r="AH186">
            <v>5081723000</v>
          </cell>
          <cell r="AI186" t="str">
            <v>n.a.</v>
          </cell>
          <cell r="AJ186" t="str">
            <v>n.a.</v>
          </cell>
          <cell r="AK186" t="str">
            <v>n.a.</v>
          </cell>
          <cell r="AL186" t="str">
            <v>n.a.</v>
          </cell>
          <cell r="AM186">
            <v>5720273000</v>
          </cell>
          <cell r="AN186">
            <v>5701828000</v>
          </cell>
          <cell r="AO186">
            <v>5318100000</v>
          </cell>
          <cell r="AP186">
            <v>5081723000</v>
          </cell>
          <cell r="AQ186" t="str">
            <v>n.a.</v>
          </cell>
          <cell r="AR186" t="str">
            <v>n.a.</v>
          </cell>
          <cell r="AS186" t="str">
            <v>n.a.</v>
          </cell>
          <cell r="AT186" t="str">
            <v>n.a.</v>
          </cell>
          <cell r="AU186">
            <v>-3690643000</v>
          </cell>
          <cell r="AV186">
            <v>-3487540000</v>
          </cell>
          <cell r="AW186">
            <v>-3037796000</v>
          </cell>
          <cell r="AX186">
            <v>-2957310000</v>
          </cell>
          <cell r="AY186">
            <v>-5987000</v>
          </cell>
          <cell r="AZ186">
            <v>-5390000</v>
          </cell>
          <cell r="BA186">
            <v>-4799000</v>
          </cell>
          <cell r="BB186">
            <v>-4057000</v>
          </cell>
          <cell r="BC186">
            <v>-1864473000</v>
          </cell>
          <cell r="BD186">
            <v>-1941838000</v>
          </cell>
          <cell r="BE186">
            <v>-1700495000</v>
          </cell>
          <cell r="BF186">
            <v>-1513544000</v>
          </cell>
          <cell r="BG186">
            <v>159170000</v>
          </cell>
          <cell r="BH186">
            <v>267060000</v>
          </cell>
          <cell r="BI186">
            <v>575010000</v>
          </cell>
          <cell r="BJ186">
            <v>606812000</v>
          </cell>
          <cell r="BK186">
            <v>-170419000</v>
          </cell>
          <cell r="BL186">
            <v>-131809000</v>
          </cell>
          <cell r="BM186">
            <v>-125826000</v>
          </cell>
          <cell r="BN186">
            <v>-122064000</v>
          </cell>
          <cell r="BO186">
            <v>-162141000</v>
          </cell>
          <cell r="BP186">
            <v>-122215000</v>
          </cell>
          <cell r="BQ186">
            <v>-115915000</v>
          </cell>
          <cell r="BR186">
            <v>-112592000</v>
          </cell>
          <cell r="BS186">
            <v>-8278000</v>
          </cell>
          <cell r="BT186">
            <v>-9594000</v>
          </cell>
          <cell r="BU186">
            <v>-9911000</v>
          </cell>
          <cell r="BV186">
            <v>-9472000</v>
          </cell>
          <cell r="BW186">
            <v>-56934000</v>
          </cell>
          <cell r="BX186">
            <v>79445000</v>
          </cell>
          <cell r="BY186">
            <v>303769000</v>
          </cell>
          <cell r="BZ186">
            <v>14056000</v>
          </cell>
          <cell r="CA186">
            <v>2788826000</v>
          </cell>
          <cell r="CB186">
            <v>2893350000</v>
          </cell>
          <cell r="CC186">
            <v>3270252000</v>
          </cell>
          <cell r="CD186">
            <v>3045787000</v>
          </cell>
          <cell r="CE186">
            <v>875490000</v>
          </cell>
          <cell r="CF186">
            <v>1164458000</v>
          </cell>
          <cell r="CG186">
            <v>872129000</v>
          </cell>
          <cell r="CH186">
            <v>875845000</v>
          </cell>
          <cell r="CI186">
            <v>1255518000</v>
          </cell>
          <cell r="CJ186">
            <v>947174000</v>
          </cell>
          <cell r="CK186">
            <v>1507942000</v>
          </cell>
          <cell r="CL186">
            <v>1159114000</v>
          </cell>
          <cell r="CM186">
            <v>359496000</v>
          </cell>
          <cell r="CN186">
            <v>413169000</v>
          </cell>
          <cell r="CO186">
            <v>210159000</v>
          </cell>
          <cell r="CP186">
            <v>166915000</v>
          </cell>
          <cell r="CQ186">
            <v>233807000</v>
          </cell>
          <cell r="CR186">
            <v>315455000</v>
          </cell>
          <cell r="CS186">
            <v>444309000</v>
          </cell>
          <cell r="CT186">
            <v>553795000</v>
          </cell>
          <cell r="CU186" t="str">
            <v>n.a.</v>
          </cell>
          <cell r="CV186" t="str">
            <v>n.a.</v>
          </cell>
          <cell r="CW186" t="str">
            <v>n.a.</v>
          </cell>
          <cell r="CX186" t="str">
            <v>n.a.</v>
          </cell>
          <cell r="CY186">
            <v>145122000</v>
          </cell>
          <cell r="CZ186">
            <v>108605000</v>
          </cell>
          <cell r="DA186">
            <v>86646000</v>
          </cell>
          <cell r="DB186">
            <v>75083000</v>
          </cell>
          <cell r="DC186">
            <v>5147698000</v>
          </cell>
          <cell r="DD186">
            <v>5114286000</v>
          </cell>
          <cell r="DE186">
            <v>5131315000</v>
          </cell>
          <cell r="DF186">
            <v>4962408000</v>
          </cell>
          <cell r="DH186">
            <v>5720273000</v>
          </cell>
          <cell r="DI186">
            <v>-3690643000</v>
          </cell>
          <cell r="DJ186">
            <v>-1870460000</v>
          </cell>
          <cell r="DK186">
            <v>-170419000</v>
          </cell>
          <cell r="DL186">
            <v>-11249000</v>
          </cell>
          <cell r="DM186">
            <v>-1.9665145352328463E-3</v>
          </cell>
          <cell r="DN186">
            <v>-1.962654945754374E-3</v>
          </cell>
          <cell r="DO186">
            <v>-5987000</v>
          </cell>
          <cell r="DP186">
            <v>1019974000</v>
          </cell>
          <cell r="DQ186">
            <v>126863500</v>
          </cell>
          <cell r="DS186">
            <v>5701828000</v>
          </cell>
          <cell r="DT186">
            <v>-3487540000</v>
          </cell>
          <cell r="DU186">
            <v>-1947228000</v>
          </cell>
          <cell r="DV186">
            <v>-131809000</v>
          </cell>
          <cell r="DW186">
            <v>135251000</v>
          </cell>
          <cell r="DX186">
            <v>2.3720638363696697E-2</v>
          </cell>
          <cell r="DY186">
            <v>2.4296978196834428E-2</v>
          </cell>
          <cell r="DZ186">
            <v>-5390000</v>
          </cell>
          <cell r="EA186">
            <v>1018293500</v>
          </cell>
          <cell r="EB186">
            <v>97625500</v>
          </cell>
          <cell r="ED186">
            <v>5318100000</v>
          </cell>
          <cell r="EE186">
            <v>-3037796000</v>
          </cell>
          <cell r="EF186">
            <v>-1705294000</v>
          </cell>
          <cell r="EG186">
            <v>-125826000</v>
          </cell>
          <cell r="EH186">
            <v>449184000</v>
          </cell>
          <cell r="EI186">
            <v>8.4463248152535683E-2</v>
          </cell>
          <cell r="EJ186">
            <v>9.2255442484528383E-2</v>
          </cell>
          <cell r="EK186">
            <v>-4799000</v>
          </cell>
          <cell r="EL186">
            <v>873987000</v>
          </cell>
          <cell r="EM186">
            <v>80864500</v>
          </cell>
          <cell r="EO186">
            <v>5580067000</v>
          </cell>
          <cell r="EP186">
            <v>-3405326333.3333335</v>
          </cell>
          <cell r="EQ186">
            <v>-1840994000</v>
          </cell>
          <cell r="ER186">
            <v>-142684666.66666666</v>
          </cell>
          <cell r="ES186">
            <v>191061999.99999985</v>
          </cell>
          <cell r="ET186">
            <v>3.4240090665578003E-2</v>
          </cell>
          <cell r="EU186">
            <v>3.5454040217071575E-2</v>
          </cell>
          <cell r="EV186">
            <v>5392000</v>
          </cell>
          <cell r="EW186">
            <v>970751500</v>
          </cell>
          <cell r="EX186">
            <v>101784500</v>
          </cell>
        </row>
        <row r="187">
          <cell r="B187" t="str">
            <v>HUAXIANG XIANGNENG TECHNOLOGY CO., LTD</v>
          </cell>
          <cell r="C187" t="str">
            <v>exclude</v>
          </cell>
          <cell r="D187" t="str">
            <v>Significantly different products/services</v>
          </cell>
          <cell r="E187" t="str">
            <v>产品包括不间断电源系统，直流(直流)电源系统，管理软件，电气设备和设备</v>
          </cell>
          <cell r="H187" t="str">
            <v/>
          </cell>
          <cell r="I187" t="str">
            <v>ok，sdp专业从事智能配电网电气设备及综合解决方案、微电网及综合能源管理、智慧泵站等业务</v>
          </cell>
          <cell r="J187" t="e">
            <v>#N/A</v>
          </cell>
          <cell r="K187" t="e">
            <v>#N/A</v>
          </cell>
          <cell r="M187" t="str">
            <v>HUAXIANG XIANGNENG TECHNOLOGY CO., LTD</v>
          </cell>
          <cell r="N187" t="str">
            <v>This company is engaged in the development and marketing of electrical equipment and apparatus. Its business was founded in 2001. The company has its registered head office based in Yiyang, Hunan,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187" t="str">
            <v>Manufacturing</v>
          </cell>
          <cell r="R187" t="str">
            <v>China</v>
          </cell>
          <cell r="S187" t="str">
            <v>874208</v>
          </cell>
          <cell r="T187" t="str">
            <v>U</v>
          </cell>
          <cell r="U187" t="str">
            <v>3699</v>
          </cell>
          <cell r="V187" t="str">
            <v>Development and marketing of electrical equipment and apparatus</v>
          </cell>
          <cell r="W187" t="str">
            <v>Our Company mainly specializes in intelligent distribution network electrical equipment and comprehensive solutions, microgrid and comprehensive energy management, smart pumping stations, and other businesses.</v>
          </cell>
          <cell r="Z187" t="str">
            <v>CN57272PC</v>
          </cell>
          <cell r="AA187">
            <v>486868000</v>
          </cell>
          <cell r="AB187">
            <v>529405000</v>
          </cell>
          <cell r="AC187" t="str">
            <v>n.a.</v>
          </cell>
          <cell r="AD187" t="str">
            <v>n.a.</v>
          </cell>
          <cell r="AE187">
            <v>477083000</v>
          </cell>
          <cell r="AF187">
            <v>508344000</v>
          </cell>
          <cell r="AG187" t="str">
            <v>n.a.</v>
          </cell>
          <cell r="AH187" t="str">
            <v>n.a.</v>
          </cell>
          <cell r="AI187">
            <v>-4635000</v>
          </cell>
          <cell r="AJ187">
            <v>-3393000</v>
          </cell>
          <cell r="AK187" t="str">
            <v>n.a.</v>
          </cell>
          <cell r="AL187" t="str">
            <v>n.a.</v>
          </cell>
          <cell r="AM187">
            <v>472448000</v>
          </cell>
          <cell r="AN187">
            <v>504951000</v>
          </cell>
          <cell r="AO187" t="str">
            <v>n.a.</v>
          </cell>
          <cell r="AP187" t="str">
            <v>n.a.</v>
          </cell>
          <cell r="AQ187">
            <v>14420000</v>
          </cell>
          <cell r="AR187">
            <v>24454000</v>
          </cell>
          <cell r="AS187" t="str">
            <v>n.a.</v>
          </cell>
          <cell r="AT187" t="str">
            <v>n.a.</v>
          </cell>
          <cell r="AU187">
            <v>-363925000</v>
          </cell>
          <cell r="AV187">
            <v>-365193000</v>
          </cell>
          <cell r="AW187" t="str">
            <v>n.a.</v>
          </cell>
          <cell r="AX187" t="str">
            <v>n.a.</v>
          </cell>
          <cell r="AY187" t="str">
            <v>n.a.</v>
          </cell>
          <cell r="AZ187" t="str">
            <v>n.a.</v>
          </cell>
          <cell r="BA187" t="str">
            <v>n.a.</v>
          </cell>
          <cell r="BB187" t="str">
            <v>n.a.</v>
          </cell>
          <cell r="BC187">
            <v>-59764000</v>
          </cell>
          <cell r="BD187">
            <v>-79635000</v>
          </cell>
          <cell r="BE187" t="str">
            <v>n.a.</v>
          </cell>
          <cell r="BF187" t="str">
            <v>n.a.</v>
          </cell>
          <cell r="BG187">
            <v>63179000</v>
          </cell>
          <cell r="BH187">
            <v>84577000</v>
          </cell>
          <cell r="BI187" t="str">
            <v>n.a.</v>
          </cell>
          <cell r="BJ187" t="str">
            <v>n.a.</v>
          </cell>
          <cell r="BK187">
            <v>-11330000</v>
          </cell>
          <cell r="BL187">
            <v>-7682000</v>
          </cell>
          <cell r="BM187" t="str">
            <v>n.a.</v>
          </cell>
          <cell r="BN187" t="str">
            <v>n.a.</v>
          </cell>
          <cell r="BO187">
            <v>-8995000</v>
          </cell>
          <cell r="BP187">
            <v>-7103000</v>
          </cell>
          <cell r="BQ187" t="str">
            <v>n.a.</v>
          </cell>
          <cell r="BR187" t="str">
            <v>n.a.</v>
          </cell>
          <cell r="BS187">
            <v>-2335000</v>
          </cell>
          <cell r="BT187">
            <v>-579000</v>
          </cell>
          <cell r="BU187" t="str">
            <v>n.a.</v>
          </cell>
          <cell r="BV187" t="str">
            <v>n.a.</v>
          </cell>
          <cell r="BW187">
            <v>33978000</v>
          </cell>
          <cell r="BX187">
            <v>58646000</v>
          </cell>
          <cell r="BY187" t="str">
            <v>n.a.</v>
          </cell>
          <cell r="BZ187" t="str">
            <v>n.a.</v>
          </cell>
          <cell r="CA187">
            <v>687914000</v>
          </cell>
          <cell r="CB187">
            <v>580617000</v>
          </cell>
          <cell r="CC187" t="str">
            <v>n.a.</v>
          </cell>
          <cell r="CD187" t="str">
            <v>n.a.</v>
          </cell>
          <cell r="CE187">
            <v>121539000</v>
          </cell>
          <cell r="CF187">
            <v>72910000</v>
          </cell>
          <cell r="CG187" t="str">
            <v>n.a.</v>
          </cell>
          <cell r="CH187" t="str">
            <v>n.a.</v>
          </cell>
          <cell r="CI187">
            <v>362909000</v>
          </cell>
          <cell r="CJ187">
            <v>321081000</v>
          </cell>
          <cell r="CK187" t="str">
            <v>n.a.</v>
          </cell>
          <cell r="CL187" t="str">
            <v>n.a.</v>
          </cell>
          <cell r="CM187">
            <v>77304000</v>
          </cell>
          <cell r="CN187">
            <v>47155000</v>
          </cell>
          <cell r="CO187" t="str">
            <v>n.a.</v>
          </cell>
          <cell r="CP187" t="str">
            <v>n.a.</v>
          </cell>
          <cell r="CQ187">
            <v>88995000</v>
          </cell>
          <cell r="CR187">
            <v>130541000</v>
          </cell>
          <cell r="CS187" t="str">
            <v>n.a.</v>
          </cell>
          <cell r="CT187" t="str">
            <v>n.a.</v>
          </cell>
          <cell r="CU187" t="str">
            <v>n.a.</v>
          </cell>
          <cell r="CV187" t="str">
            <v>n.a.</v>
          </cell>
          <cell r="CW187" t="str">
            <v>n.a.</v>
          </cell>
          <cell r="CX187" t="str">
            <v>n.a.</v>
          </cell>
          <cell r="CY187">
            <v>13390000</v>
          </cell>
          <cell r="CZ187">
            <v>9872000</v>
          </cell>
          <cell r="DA187" t="str">
            <v>n.a.</v>
          </cell>
          <cell r="DB187" t="str">
            <v>n.a.</v>
          </cell>
          <cell r="DC187">
            <v>834993000</v>
          </cell>
          <cell r="DD187">
            <v>704529000</v>
          </cell>
          <cell r="DE187" t="str">
            <v>n.a.</v>
          </cell>
          <cell r="DF187" t="str">
            <v>n.a.</v>
          </cell>
          <cell r="DH187">
            <v>472448000</v>
          </cell>
          <cell r="DI187">
            <v>-363925000</v>
          </cell>
          <cell r="DJ187">
            <v>-59764000</v>
          </cell>
          <cell r="DK187">
            <v>-11330000</v>
          </cell>
          <cell r="DL187">
            <v>37429000</v>
          </cell>
          <cell r="DM187">
            <v>7.9223533595231641E-2</v>
          </cell>
          <cell r="DN187">
            <v>8.6039920095444103E-2</v>
          </cell>
          <cell r="DO187" t="str">
            <v>n.a.</v>
          </cell>
          <cell r="DP187">
            <v>97224500</v>
          </cell>
          <cell r="DQ187">
            <v>11631000</v>
          </cell>
          <cell r="DS187">
            <v>504951000</v>
          </cell>
          <cell r="DT187">
            <v>-365193000</v>
          </cell>
          <cell r="DU187">
            <v>-79635000</v>
          </cell>
          <cell r="DV187">
            <v>-7682000</v>
          </cell>
          <cell r="DW187">
            <v>52441000</v>
          </cell>
          <cell r="DX187">
            <v>0.10385364124439797</v>
          </cell>
          <cell r="DY187">
            <v>0.11588915162095866</v>
          </cell>
          <cell r="DZ187" t="str">
            <v>n.a.</v>
          </cell>
          <cell r="EA187" t="e">
            <v>#VALUE!</v>
          </cell>
          <cell r="EB187" t="e">
            <v>#VALUE!</v>
          </cell>
          <cell r="ED187" t="str">
            <v>无数据</v>
          </cell>
          <cell r="EE187" t="str">
            <v>n.a.</v>
          </cell>
          <cell r="EF187" t="str">
            <v>n.a.</v>
          </cell>
          <cell r="EG187" t="str">
            <v>n.a.</v>
          </cell>
          <cell r="EH187" t="str">
            <v>无数据</v>
          </cell>
          <cell r="EI187" t="e">
            <v>#VALUE!</v>
          </cell>
          <cell r="EJ187" t="e">
            <v>#VALUE!</v>
          </cell>
          <cell r="EK187" t="str">
            <v>n.a.</v>
          </cell>
          <cell r="EL187" t="e">
            <v>#VALUE!</v>
          </cell>
          <cell r="EM187" t="e">
            <v>#VALUE!</v>
          </cell>
          <cell r="EO187" t="e">
            <v>#VALUE!</v>
          </cell>
          <cell r="EP187" t="e">
            <v>#VALUE!</v>
          </cell>
          <cell r="EQ187" t="e">
            <v>#VALUE!</v>
          </cell>
          <cell r="ER187" t="e">
            <v>#VALUE!</v>
          </cell>
          <cell r="ES187" t="e">
            <v>#VALUE!</v>
          </cell>
          <cell r="ET187" t="e">
            <v>#VALUE!</v>
          </cell>
          <cell r="EU187" t="e">
            <v>#VALUE!</v>
          </cell>
          <cell r="EV187" t="e">
            <v>#VALUE!</v>
          </cell>
          <cell r="EW187" t="e">
            <v>#VALUE!</v>
          </cell>
          <cell r="EX187" t="e">
            <v>#VALUE!</v>
          </cell>
        </row>
        <row r="188">
          <cell r="B188" t="str">
            <v>RONGFA NUCLEAR EQUIPMENT CO., LTD.</v>
          </cell>
          <cell r="C188" t="str">
            <v>exclude</v>
          </cell>
          <cell r="D188" t="str">
            <v>Consecutive loss</v>
          </cell>
          <cell r="H188" t="str">
            <v/>
          </cell>
          <cell r="I188" t="str">
            <v>ok，loss</v>
          </cell>
          <cell r="J188" t="str">
            <v>exclude</v>
          </cell>
          <cell r="K188" t="str">
            <v>ok, loss</v>
          </cell>
          <cell r="M188" t="str">
            <v>RONGFA NUCLEAR EQUIPMENT CO., LTD.</v>
          </cell>
          <cell r="N188" t="str">
            <v>The company is engaged in the production and trade of pumps and its accessories. The registered business office of the company is located in Meishan, People’s Republic of China. The company is principally involved in producing and trading fluid pumps and its accessories, as well as its by-products (bearings, gears, gaskets and other related products). It also offers air blowers, air compressors, DC air pumps, quick connecting couplers, air tools, spring balancer and hose reel balancer, and bits. These are primarily offered to companies and organizations involved in the operations of water pump plants, as well as to residential, commercial and industrial customers. The company has its active operations within the country.</v>
          </cell>
          <cell r="O188" t="str">
            <v>Manufacturing</v>
          </cell>
          <cell r="R188" t="str">
            <v>China</v>
          </cell>
          <cell r="S188" t="str">
            <v>002366</v>
          </cell>
          <cell r="T188" t="str">
            <v>B+</v>
          </cell>
          <cell r="U188" t="str">
            <v>3699</v>
          </cell>
          <cell r="V188" t="str">
            <v>Engaged in the production and trade of pumps and its accessories</v>
          </cell>
          <cell r="W188" t="str">
            <v>The Company mainly engaged in nuclear power equipment, other special equipment manufacturing and sales and technical services.</v>
          </cell>
          <cell r="X188" t="str">
            <v>TAIHAI MANOIR NUCLEAR EQUIPMENT CO., LTD.</v>
          </cell>
          <cell r="Z188" t="str">
            <v>CN32155PC</v>
          </cell>
          <cell r="AA188">
            <v>486852000</v>
          </cell>
          <cell r="AB188">
            <v>404396000</v>
          </cell>
          <cell r="AC188">
            <v>435767000</v>
          </cell>
          <cell r="AD188">
            <v>518397000</v>
          </cell>
          <cell r="AE188">
            <v>474884000</v>
          </cell>
          <cell r="AF188">
            <v>383409000</v>
          </cell>
          <cell r="AG188">
            <v>418342000</v>
          </cell>
          <cell r="AH188">
            <v>501249000</v>
          </cell>
          <cell r="AI188">
            <v>-15527000</v>
          </cell>
          <cell r="AJ188">
            <v>-8254000</v>
          </cell>
          <cell r="AK188">
            <v>-12250000</v>
          </cell>
          <cell r="AL188">
            <v>-11688000</v>
          </cell>
          <cell r="AM188">
            <v>459357000</v>
          </cell>
          <cell r="AN188">
            <v>375155000</v>
          </cell>
          <cell r="AO188">
            <v>406092000</v>
          </cell>
          <cell r="AP188">
            <v>489561000</v>
          </cell>
          <cell r="AQ188">
            <v>27495000</v>
          </cell>
          <cell r="AR188">
            <v>29241000</v>
          </cell>
          <cell r="AS188">
            <v>29675000</v>
          </cell>
          <cell r="AT188">
            <v>28836000</v>
          </cell>
          <cell r="AU188">
            <v>-426689000</v>
          </cell>
          <cell r="AV188">
            <v>-283872000</v>
          </cell>
          <cell r="AW188">
            <v>-300820000</v>
          </cell>
          <cell r="AX188">
            <v>-401079000</v>
          </cell>
          <cell r="AY188" t="str">
            <v>n.a.</v>
          </cell>
          <cell r="AZ188" t="str">
            <v>n.a.</v>
          </cell>
          <cell r="BA188" t="str">
            <v>n.a.</v>
          </cell>
          <cell r="BB188" t="str">
            <v>n.a.</v>
          </cell>
          <cell r="BC188">
            <v>-103560000</v>
          </cell>
          <cell r="BD188">
            <v>-80807000</v>
          </cell>
          <cell r="BE188">
            <v>-138887000</v>
          </cell>
          <cell r="BF188">
            <v>-184974000</v>
          </cell>
          <cell r="BG188">
            <v>-43397000</v>
          </cell>
          <cell r="BH188">
            <v>39717000</v>
          </cell>
          <cell r="BI188">
            <v>-3940000</v>
          </cell>
          <cell r="BJ188">
            <v>-67656000</v>
          </cell>
          <cell r="BK188">
            <v>-160955000</v>
          </cell>
          <cell r="BL188">
            <v>-394866000</v>
          </cell>
          <cell r="BM188">
            <v>-1020298000</v>
          </cell>
          <cell r="BN188">
            <v>-204802000</v>
          </cell>
          <cell r="BO188">
            <v>-152469000</v>
          </cell>
          <cell r="BP188">
            <v>-168577000</v>
          </cell>
          <cell r="BQ188">
            <v>-544552000</v>
          </cell>
          <cell r="BR188">
            <v>-199300000</v>
          </cell>
          <cell r="BS188">
            <v>-8486000</v>
          </cell>
          <cell r="BT188">
            <v>-226289000</v>
          </cell>
          <cell r="BU188">
            <v>-475746000</v>
          </cell>
          <cell r="BV188">
            <v>-5502000</v>
          </cell>
          <cell r="BW188">
            <v>418341000</v>
          </cell>
          <cell r="BX188">
            <v>-837792000</v>
          </cell>
          <cell r="BY188">
            <v>-1496329000</v>
          </cell>
          <cell r="BZ188">
            <v>-642531000</v>
          </cell>
          <cell r="CA188">
            <v>4514073000</v>
          </cell>
          <cell r="CB188">
            <v>2467905000</v>
          </cell>
          <cell r="CC188">
            <v>2964365000</v>
          </cell>
          <cell r="CD188">
            <v>3600039000</v>
          </cell>
          <cell r="CE188">
            <v>487930000</v>
          </cell>
          <cell r="CF188">
            <v>541591000</v>
          </cell>
          <cell r="CG188">
            <v>541492000</v>
          </cell>
          <cell r="CH188">
            <v>2128952000</v>
          </cell>
          <cell r="CI188">
            <v>538742000</v>
          </cell>
          <cell r="CJ188">
            <v>487063000</v>
          </cell>
          <cell r="CK188">
            <v>803129000</v>
          </cell>
          <cell r="CL188">
            <v>999176000</v>
          </cell>
          <cell r="CM188">
            <v>1326837000</v>
          </cell>
          <cell r="CN188">
            <v>1273434000</v>
          </cell>
          <cell r="CO188">
            <v>1507795000</v>
          </cell>
          <cell r="CP188">
            <v>370182000</v>
          </cell>
          <cell r="CQ188">
            <v>2130257000</v>
          </cell>
          <cell r="CR188">
            <v>87823000</v>
          </cell>
          <cell r="CS188">
            <v>72656000</v>
          </cell>
          <cell r="CT188">
            <v>71622000</v>
          </cell>
          <cell r="CU188">
            <v>26265000</v>
          </cell>
          <cell r="CV188">
            <v>44434000</v>
          </cell>
          <cell r="CW188" t="str">
            <v>n.a.</v>
          </cell>
          <cell r="CX188" t="str">
            <v>n.a.</v>
          </cell>
          <cell r="CY188">
            <v>510133000</v>
          </cell>
          <cell r="CZ188">
            <v>511122000</v>
          </cell>
          <cell r="DA188">
            <v>556346000</v>
          </cell>
          <cell r="DB188">
            <v>3212386000</v>
          </cell>
          <cell r="DC188">
            <v>6915883000</v>
          </cell>
          <cell r="DD188">
            <v>5039016000</v>
          </cell>
          <cell r="DE188">
            <v>5727904000</v>
          </cell>
          <cell r="DF188">
            <v>6635507000</v>
          </cell>
          <cell r="DH188">
            <v>459357000</v>
          </cell>
          <cell r="DI188">
            <v>-426689000</v>
          </cell>
          <cell r="DJ188">
            <v>-103560000</v>
          </cell>
          <cell r="DK188">
            <v>-160955000</v>
          </cell>
          <cell r="DL188">
            <v>-231847000</v>
          </cell>
          <cell r="DM188">
            <v>-0.50472072919319833</v>
          </cell>
          <cell r="DN188">
            <v>-0.33542485286543483</v>
          </cell>
          <cell r="DO188" t="str">
            <v>n.a.</v>
          </cell>
          <cell r="DP188">
            <v>514760500</v>
          </cell>
          <cell r="DQ188">
            <v>510627500</v>
          </cell>
          <cell r="DS188">
            <v>375155000</v>
          </cell>
          <cell r="DT188">
            <v>-283872000</v>
          </cell>
          <cell r="DU188">
            <v>-80807000</v>
          </cell>
          <cell r="DV188">
            <v>-394866000</v>
          </cell>
          <cell r="DW188">
            <v>-384390000</v>
          </cell>
          <cell r="DX188">
            <v>-1.0246164918500353</v>
          </cell>
          <cell r="DY188">
            <v>-0.50607929747414571</v>
          </cell>
          <cell r="DZ188" t="str">
            <v>n.a.</v>
          </cell>
          <cell r="EA188">
            <v>541541500</v>
          </cell>
          <cell r="EB188">
            <v>533734000</v>
          </cell>
          <cell r="ED188">
            <v>406092000</v>
          </cell>
          <cell r="EE188">
            <v>-300820000</v>
          </cell>
          <cell r="EF188">
            <v>-138887000</v>
          </cell>
          <cell r="EG188">
            <v>-1020298000</v>
          </cell>
          <cell r="EH188">
            <v>-1053913000</v>
          </cell>
          <cell r="EI188">
            <v>-2.5952567398520534</v>
          </cell>
          <cell r="EJ188">
            <v>-0.7218557470693594</v>
          </cell>
          <cell r="EK188" t="str">
            <v>n.a.</v>
          </cell>
          <cell r="EL188">
            <v>1335222000</v>
          </cell>
          <cell r="EM188">
            <v>1884366000</v>
          </cell>
          <cell r="EO188">
            <v>413534666.66666669</v>
          </cell>
          <cell r="EP188">
            <v>-337127000</v>
          </cell>
          <cell r="EQ188">
            <v>-107751333.33333333</v>
          </cell>
          <cell r="ER188">
            <v>-525373000</v>
          </cell>
          <cell r="ES188">
            <v>-556716666.66666663</v>
          </cell>
          <cell r="ET188">
            <v>-1.3462394124152428</v>
          </cell>
          <cell r="EU188">
            <v>-0.57378603619543256</v>
          </cell>
          <cell r="EV188" t="e">
            <v>#VALUE!</v>
          </cell>
          <cell r="EW188">
            <v>797174666.66666663</v>
          </cell>
          <cell r="EX188">
            <v>976242500</v>
          </cell>
        </row>
        <row r="189">
          <cell r="B189" t="str">
            <v>XUCHANG INTELLIGENT RELAY CO., LTD</v>
          </cell>
          <cell r="C189" t="str">
            <v>exclude</v>
          </cell>
          <cell r="D189" t="str">
            <v>Lev SDA/SDP</v>
          </cell>
          <cell r="H189" t="str">
            <v/>
          </cell>
          <cell r="I189" t="str">
            <v>ok，sda/sdp</v>
          </cell>
          <cell r="J189" t="str">
            <v>exclude</v>
          </cell>
          <cell r="K189" t="str">
            <v>ok, sda/sdp</v>
          </cell>
          <cell r="M189" t="str">
            <v>XUCHANG INTELLIGENT RELAY CO., LTD</v>
          </cell>
          <cell r="N189" t="str">
            <v>This company is an entity based in China that is engaged in the development and production of intelligent power distribution system. It was incorporated in 2009. The registered business office of the company is located in Xuchang, China. The company is principally involved in producing a wide range of distribution network automation equipment, intelligent power distribution system, energy efficiency management system, traction power supply DC complete equipment, regional (park) energy comprehensive monitoring system, charge and change monitoring system, photovoltaic power generation monitoring system, high and low voltage switchgear, and electrical fire monitoring system. The company offers these products to contractors, retailers and homeowners. It has its active operations in within the country.</v>
          </cell>
          <cell r="O189" t="str">
            <v>Manufacturing</v>
          </cell>
          <cell r="P189" t="str">
            <v>www.xjpmf.com</v>
          </cell>
          <cell r="R189" t="str">
            <v>China</v>
          </cell>
          <cell r="S189" t="str">
            <v>831396</v>
          </cell>
          <cell r="T189" t="str">
            <v>A+</v>
          </cell>
          <cell r="U189" t="str">
            <v>3699</v>
          </cell>
          <cell r="V189" t="str">
            <v>Engaged in the development and production of intelligent power distribution system</v>
          </cell>
          <cell r="W189" t="str">
            <v>The Company is mainly engaged in the instrumentation, intelligent change with electrical control and protection equipment, electrical fire monitoring equipment, harmonic control and power quality products, energy-saving devices and power electronic equipment, variable power distribution panel, Taiwan, cabinets, boxes, building automation products, AC and DC switchgear and uninterruptible power supply, lightning protection products, subway and rail electrical products, automation control systems and related software development, design, production, sales and technical advisory services.</v>
          </cell>
          <cell r="X189" t="str">
            <v>HENAN XJ INTELLIGENT TECHNOLOGY COMPANY LIMITED</v>
          </cell>
          <cell r="Z189" t="str">
            <v>CN42120PC</v>
          </cell>
          <cell r="AA189">
            <v>484349000</v>
          </cell>
          <cell r="AB189">
            <v>420986000</v>
          </cell>
          <cell r="AC189">
            <v>332734000</v>
          </cell>
          <cell r="AD189">
            <v>285149000</v>
          </cell>
          <cell r="AE189">
            <v>480334000</v>
          </cell>
          <cell r="AF189">
            <v>414178000</v>
          </cell>
          <cell r="AG189">
            <v>324107000</v>
          </cell>
          <cell r="AH189">
            <v>279631000</v>
          </cell>
          <cell r="AI189">
            <v>-4641000</v>
          </cell>
          <cell r="AJ189">
            <v>-2790000</v>
          </cell>
          <cell r="AK189">
            <v>-2388000</v>
          </cell>
          <cell r="AL189">
            <v>-3318000</v>
          </cell>
          <cell r="AM189">
            <v>475693000</v>
          </cell>
          <cell r="AN189">
            <v>411388000</v>
          </cell>
          <cell r="AO189">
            <v>321719000</v>
          </cell>
          <cell r="AP189">
            <v>276313000</v>
          </cell>
          <cell r="AQ189">
            <v>8656000</v>
          </cell>
          <cell r="AR189">
            <v>9598000</v>
          </cell>
          <cell r="AS189">
            <v>11015000</v>
          </cell>
          <cell r="AT189">
            <v>8836000</v>
          </cell>
          <cell r="AU189">
            <v>-348703000</v>
          </cell>
          <cell r="AV189">
            <v>-299900000</v>
          </cell>
          <cell r="AW189">
            <v>-221697000</v>
          </cell>
          <cell r="AX189">
            <v>-194326000</v>
          </cell>
          <cell r="AY189" t="str">
            <v>n.a.</v>
          </cell>
          <cell r="AZ189" t="str">
            <v>n.a.</v>
          </cell>
          <cell r="BA189" t="str">
            <v>n.a.</v>
          </cell>
          <cell r="BB189" t="str">
            <v>n.a.</v>
          </cell>
          <cell r="BC189">
            <v>-71083000</v>
          </cell>
          <cell r="BD189">
            <v>-65791000</v>
          </cell>
          <cell r="BE189">
            <v>-60729000</v>
          </cell>
          <cell r="BF189">
            <v>-60806000</v>
          </cell>
          <cell r="BG189">
            <v>64563000</v>
          </cell>
          <cell r="BH189">
            <v>55295000</v>
          </cell>
          <cell r="BI189">
            <v>50308000</v>
          </cell>
          <cell r="BJ189">
            <v>30017000</v>
          </cell>
          <cell r="BK189">
            <v>-12107000</v>
          </cell>
          <cell r="BL189">
            <v>-9890000</v>
          </cell>
          <cell r="BM189">
            <v>-9281000</v>
          </cell>
          <cell r="BN189">
            <v>-7754000</v>
          </cell>
          <cell r="BO189">
            <v>-8110000</v>
          </cell>
          <cell r="BP189">
            <v>-7008000</v>
          </cell>
          <cell r="BQ189">
            <v>-6830000</v>
          </cell>
          <cell r="BR189">
            <v>-6733000</v>
          </cell>
          <cell r="BS189">
            <v>-3997000</v>
          </cell>
          <cell r="BT189">
            <v>-2882000</v>
          </cell>
          <cell r="BU189">
            <v>-2451000</v>
          </cell>
          <cell r="BV189">
            <v>-1021000</v>
          </cell>
          <cell r="BW189">
            <v>41886000</v>
          </cell>
          <cell r="BX189">
            <v>36347000</v>
          </cell>
          <cell r="BY189">
            <v>30753000</v>
          </cell>
          <cell r="BZ189">
            <v>18435000</v>
          </cell>
          <cell r="CA189">
            <v>585754000</v>
          </cell>
          <cell r="CB189">
            <v>508067000</v>
          </cell>
          <cell r="CC189">
            <v>437494000</v>
          </cell>
          <cell r="CD189">
            <v>357957000</v>
          </cell>
          <cell r="CE189">
            <v>43248000</v>
          </cell>
          <cell r="CF189">
            <v>54845000</v>
          </cell>
          <cell r="CG189">
            <v>36748000</v>
          </cell>
          <cell r="CH189">
            <v>38752000</v>
          </cell>
          <cell r="CI189">
            <v>352779000</v>
          </cell>
          <cell r="CJ189">
            <v>260292000</v>
          </cell>
          <cell r="CK189">
            <v>182130000</v>
          </cell>
          <cell r="CL189">
            <v>144108000</v>
          </cell>
          <cell r="CM189">
            <v>67352000</v>
          </cell>
          <cell r="CN189">
            <v>85192000</v>
          </cell>
          <cell r="CO189">
            <v>70811000</v>
          </cell>
          <cell r="CP189">
            <v>46599000</v>
          </cell>
          <cell r="CQ189">
            <v>113196000</v>
          </cell>
          <cell r="CR189">
            <v>100765000</v>
          </cell>
          <cell r="CS189">
            <v>135417000</v>
          </cell>
          <cell r="CT189">
            <v>114648000</v>
          </cell>
          <cell r="CU189">
            <v>28651000</v>
          </cell>
          <cell r="CV189">
            <v>16695000</v>
          </cell>
          <cell r="CW189">
            <v>30559000</v>
          </cell>
          <cell r="CX189">
            <v>54261000</v>
          </cell>
          <cell r="CY189">
            <v>10799000</v>
          </cell>
          <cell r="CZ189">
            <v>725000</v>
          </cell>
          <cell r="DA189">
            <v>696000</v>
          </cell>
          <cell r="DB189">
            <v>0</v>
          </cell>
          <cell r="DC189">
            <v>740111000</v>
          </cell>
          <cell r="DD189">
            <v>633102000</v>
          </cell>
          <cell r="DE189">
            <v>559935000</v>
          </cell>
          <cell r="DF189">
            <v>480864000</v>
          </cell>
          <cell r="DH189">
            <v>475693000</v>
          </cell>
          <cell r="DI189">
            <v>-348703000</v>
          </cell>
          <cell r="DJ189">
            <v>-71083000</v>
          </cell>
          <cell r="DK189">
            <v>-12107000</v>
          </cell>
          <cell r="DL189">
            <v>43800000</v>
          </cell>
          <cell r="DM189">
            <v>9.2076191997780082E-2</v>
          </cell>
          <cell r="DN189">
            <v>0.10141400763615062</v>
          </cell>
          <cell r="DO189" t="str">
            <v>n.a.</v>
          </cell>
          <cell r="DP189">
            <v>49046500</v>
          </cell>
          <cell r="DQ189">
            <v>5762000</v>
          </cell>
          <cell r="DS189">
            <v>411388000</v>
          </cell>
          <cell r="DT189">
            <v>-299900000</v>
          </cell>
          <cell r="DU189">
            <v>-65791000</v>
          </cell>
          <cell r="DV189">
            <v>-9890000</v>
          </cell>
          <cell r="DW189">
            <v>35807000</v>
          </cell>
          <cell r="DX189">
            <v>8.7039485838186825E-2</v>
          </cell>
          <cell r="DY189">
            <v>9.5337623575207475E-2</v>
          </cell>
          <cell r="DZ189" t="str">
            <v>n.a.</v>
          </cell>
          <cell r="EA189">
            <v>45796500</v>
          </cell>
          <cell r="EB189">
            <v>710500</v>
          </cell>
          <cell r="ED189">
            <v>321719000</v>
          </cell>
          <cell r="EE189">
            <v>-221697000</v>
          </cell>
          <cell r="EF189">
            <v>-60729000</v>
          </cell>
          <cell r="EG189">
            <v>-9281000</v>
          </cell>
          <cell r="EH189">
            <v>30012000</v>
          </cell>
          <cell r="EI189">
            <v>9.3286377242251778E-2</v>
          </cell>
          <cell r="EJ189">
            <v>0.10288405831879249</v>
          </cell>
          <cell r="EK189" t="str">
            <v>n.a.</v>
          </cell>
          <cell r="EL189">
            <v>37750000</v>
          </cell>
          <cell r="EM189">
            <v>348000</v>
          </cell>
          <cell r="EO189">
            <v>402933333.33333331</v>
          </cell>
          <cell r="EP189">
            <v>-290100000</v>
          </cell>
          <cell r="EQ189">
            <v>-65867666.666666664</v>
          </cell>
          <cell r="ER189">
            <v>-10426000</v>
          </cell>
          <cell r="ES189">
            <v>36539666.666666649</v>
          </cell>
          <cell r="ET189">
            <v>9.0684149569821265E-2</v>
          </cell>
          <cell r="EU189">
            <v>9.9727888309568621E-2</v>
          </cell>
          <cell r="EV189" t="e">
            <v>#VALUE!</v>
          </cell>
          <cell r="EW189">
            <v>44197666.666666664</v>
          </cell>
          <cell r="EX189">
            <v>2273500</v>
          </cell>
        </row>
        <row r="190">
          <cell r="B190" t="str">
            <v>CHOO CHIANG HOLDINGS LTD</v>
          </cell>
          <cell r="C190" t="str">
            <v>exclude</v>
          </cell>
          <cell r="D190" t="str">
            <v>Independence(A+, A, A-, B+, B, B-,U)</v>
          </cell>
          <cell r="H190" t="str">
            <v/>
          </cell>
          <cell r="I190" t="str">
            <v>ok，indep</v>
          </cell>
          <cell r="J190" t="str">
            <v>exclude</v>
          </cell>
          <cell r="K190" t="str">
            <v>ok, indep</v>
          </cell>
          <cell r="M190" t="str">
            <v>CHOO CHIANG HOLDINGS LTD</v>
          </cell>
          <cell r="N190" t="str">
            <v>This firm is a Singapore based holding company engaged in the provision of management and financial services to its subsidiary companies. The company was incorporated in 2014. Its registered business office is based in Singapore, Singapore. The company handles the administrative affairs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v>
          </cell>
          <cell r="O190" t="str">
            <v>Services</v>
          </cell>
          <cell r="P190" t="str">
            <v>www.ccm.sg</v>
          </cell>
          <cell r="R190" t="str">
            <v>Singapore</v>
          </cell>
          <cell r="S190" t="str">
            <v>42E</v>
          </cell>
          <cell r="T190" t="str">
            <v>D</v>
          </cell>
          <cell r="U190" t="str">
            <v>3699</v>
          </cell>
          <cell r="V190" t="str">
            <v>Engaged in the provision of management and financial services to its subsidiary companies</v>
          </cell>
          <cell r="W190" t="str">
            <v>The principal business is retail, distribution and supply of an extensive range of electrical products and accessories through its retail branches which are strategically located across different parts of Singapore</v>
          </cell>
          <cell r="X190" t="str">
            <v>CHOO CHIANG HOLDINGS PTE LTD</v>
          </cell>
          <cell r="Z190" t="str">
            <v>SG201426379D</v>
          </cell>
          <cell r="AA190">
            <v>87842000</v>
          </cell>
          <cell r="AB190">
            <v>79724000</v>
          </cell>
          <cell r="AC190">
            <v>54059000</v>
          </cell>
          <cell r="AD190">
            <v>64034000</v>
          </cell>
          <cell r="AE190">
            <v>87587000</v>
          </cell>
          <cell r="AF190">
            <v>79375000</v>
          </cell>
          <cell r="AG190">
            <v>52711000</v>
          </cell>
          <cell r="AH190">
            <v>63841000</v>
          </cell>
          <cell r="AI190" t="str">
            <v>n.a.</v>
          </cell>
          <cell r="AJ190" t="str">
            <v>n.a.</v>
          </cell>
          <cell r="AK190" t="str">
            <v>n.a.</v>
          </cell>
          <cell r="AL190" t="str">
            <v>n.a.</v>
          </cell>
          <cell r="AM190">
            <v>87587000</v>
          </cell>
          <cell r="AN190">
            <v>79375000</v>
          </cell>
          <cell r="AO190">
            <v>52711000</v>
          </cell>
          <cell r="AP190">
            <v>63841000</v>
          </cell>
          <cell r="AQ190">
            <v>255000</v>
          </cell>
          <cell r="AR190">
            <v>349000</v>
          </cell>
          <cell r="AS190">
            <v>1348000</v>
          </cell>
          <cell r="AT190">
            <v>193000</v>
          </cell>
          <cell r="AU190">
            <v>-60810000</v>
          </cell>
          <cell r="AV190">
            <v>-54275000</v>
          </cell>
          <cell r="AW190">
            <v>-36033000</v>
          </cell>
          <cell r="AX190">
            <v>-43485000</v>
          </cell>
          <cell r="AY190">
            <v>0</v>
          </cell>
          <cell r="AZ190">
            <v>0</v>
          </cell>
          <cell r="BA190">
            <v>0</v>
          </cell>
          <cell r="BB190">
            <v>0</v>
          </cell>
          <cell r="BC190">
            <v>-14611000</v>
          </cell>
          <cell r="BD190">
            <v>-13500000</v>
          </cell>
          <cell r="BE190">
            <v>-13141000</v>
          </cell>
          <cell r="BF190">
            <v>-13026000</v>
          </cell>
          <cell r="BG190">
            <v>12421000</v>
          </cell>
          <cell r="BH190">
            <v>11949000</v>
          </cell>
          <cell r="BI190">
            <v>4885000</v>
          </cell>
          <cell r="BJ190">
            <v>7523000</v>
          </cell>
          <cell r="BK190">
            <v>-1446000</v>
          </cell>
          <cell r="BL190">
            <v>-1515000</v>
          </cell>
          <cell r="BM190">
            <v>-1228000</v>
          </cell>
          <cell r="BN190">
            <v>-1444000</v>
          </cell>
          <cell r="BO190">
            <v>-1429000</v>
          </cell>
          <cell r="BP190">
            <v>-1496000</v>
          </cell>
          <cell r="BQ190">
            <v>-1209000</v>
          </cell>
          <cell r="BR190">
            <v>-1425000</v>
          </cell>
          <cell r="BS190">
            <v>-17000</v>
          </cell>
          <cell r="BT190">
            <v>-19000</v>
          </cell>
          <cell r="BU190">
            <v>-19000</v>
          </cell>
          <cell r="BV190">
            <v>-19000</v>
          </cell>
          <cell r="BW190">
            <v>9018000</v>
          </cell>
          <cell r="BX190">
            <v>8568000</v>
          </cell>
          <cell r="BY190">
            <v>2956000</v>
          </cell>
          <cell r="BZ190">
            <v>5048000</v>
          </cell>
          <cell r="CA190">
            <v>52907000</v>
          </cell>
          <cell r="CB190">
            <v>46686000</v>
          </cell>
          <cell r="CC190">
            <v>38021000</v>
          </cell>
          <cell r="CD190">
            <v>35736000</v>
          </cell>
          <cell r="CE190">
            <v>21591000</v>
          </cell>
          <cell r="CF190">
            <v>18911000</v>
          </cell>
          <cell r="CG190">
            <v>17068000</v>
          </cell>
          <cell r="CH190">
            <v>14367000</v>
          </cell>
          <cell r="CI190">
            <v>5959000</v>
          </cell>
          <cell r="CJ190">
            <v>5283000</v>
          </cell>
          <cell r="CK190">
            <v>4754000</v>
          </cell>
          <cell r="CL190">
            <v>5564000</v>
          </cell>
          <cell r="CM190">
            <v>1883000</v>
          </cell>
          <cell r="CN190">
            <v>1456000</v>
          </cell>
          <cell r="CO190">
            <v>346000</v>
          </cell>
          <cell r="CP190">
            <v>142000</v>
          </cell>
          <cell r="CQ190">
            <v>23270000</v>
          </cell>
          <cell r="CR190">
            <v>20394000</v>
          </cell>
          <cell r="CS190">
            <v>15644000</v>
          </cell>
          <cell r="CT190">
            <v>15389000</v>
          </cell>
          <cell r="CU190" t="str">
            <v>n.a.</v>
          </cell>
          <cell r="CV190" t="str">
            <v>n.a.</v>
          </cell>
          <cell r="CW190">
            <v>2118000</v>
          </cell>
          <cell r="CX190" t="str">
            <v>n.a.</v>
          </cell>
          <cell r="CY190">
            <v>1721000</v>
          </cell>
          <cell r="CZ190">
            <v>1617000</v>
          </cell>
          <cell r="DA190">
            <v>1641000</v>
          </cell>
          <cell r="DB190">
            <v>3780000</v>
          </cell>
          <cell r="DC190">
            <v>75134000</v>
          </cell>
          <cell r="DD190">
            <v>69636000</v>
          </cell>
          <cell r="DE190">
            <v>61818000</v>
          </cell>
          <cell r="DF190">
            <v>61228000</v>
          </cell>
          <cell r="DH190">
            <v>87587000</v>
          </cell>
          <cell r="DI190">
            <v>-60810000</v>
          </cell>
          <cell r="DJ190">
            <v>-14611000</v>
          </cell>
          <cell r="DK190">
            <v>-1446000</v>
          </cell>
          <cell r="DL190">
            <v>10720000</v>
          </cell>
          <cell r="DM190">
            <v>0.12239259250802059</v>
          </cell>
          <cell r="DN190">
            <v>0.13946166755564807</v>
          </cell>
          <cell r="DO190">
            <v>0</v>
          </cell>
          <cell r="DP190">
            <v>20251000</v>
          </cell>
          <cell r="DQ190">
            <v>1669000</v>
          </cell>
          <cell r="DS190">
            <v>79375000</v>
          </cell>
          <cell r="DT190">
            <v>-54275000</v>
          </cell>
          <cell r="DU190">
            <v>-13500000</v>
          </cell>
          <cell r="DV190">
            <v>-1515000</v>
          </cell>
          <cell r="DW190">
            <v>10085000</v>
          </cell>
          <cell r="DX190">
            <v>0.12705511811023623</v>
          </cell>
          <cell r="DY190">
            <v>0.14554769808053111</v>
          </cell>
          <cell r="DZ190">
            <v>0</v>
          </cell>
          <cell r="EA190">
            <v>17989500</v>
          </cell>
          <cell r="EB190">
            <v>1629000</v>
          </cell>
          <cell r="ED190">
            <v>52711000</v>
          </cell>
          <cell r="EE190">
            <v>-36033000</v>
          </cell>
          <cell r="EF190">
            <v>-13141000</v>
          </cell>
          <cell r="EG190">
            <v>-1228000</v>
          </cell>
          <cell r="EH190">
            <v>2309000</v>
          </cell>
          <cell r="EI190">
            <v>4.3804898408301873E-2</v>
          </cell>
          <cell r="EJ190">
            <v>4.5811674139915083E-2</v>
          </cell>
          <cell r="EK190">
            <v>0</v>
          </cell>
          <cell r="EL190">
            <v>15717500</v>
          </cell>
          <cell r="EM190">
            <v>2710500</v>
          </cell>
          <cell r="EO190">
            <v>73224333.333333328</v>
          </cell>
          <cell r="EP190">
            <v>-50372666.666666664</v>
          </cell>
          <cell r="EQ190">
            <v>-13750666.666666666</v>
          </cell>
          <cell r="ER190">
            <v>-1396333.3333333333</v>
          </cell>
          <cell r="ES190">
            <v>7704666.6666666651</v>
          </cell>
          <cell r="ET190">
            <v>0.10522003159241235</v>
          </cell>
          <cell r="EU190">
            <v>0.11759319084854927</v>
          </cell>
          <cell r="EV190">
            <v>0</v>
          </cell>
          <cell r="EW190">
            <v>17986000</v>
          </cell>
          <cell r="EX190">
            <v>2002833.3333333333</v>
          </cell>
        </row>
        <row r="191">
          <cell r="B191" t="str">
            <v>XINXIANG ZHONGTIAN NEW ENERGY TECHNOLOGY CO.,LTD.</v>
          </cell>
          <cell r="C191" t="str">
            <v>exclude</v>
          </cell>
          <cell r="D191" t="str">
            <v>Independence(A+, A, A-, B+, B, B-,U)</v>
          </cell>
          <cell r="H191" t="str">
            <v/>
          </cell>
          <cell r="I191" t="str">
            <v>ok，indep</v>
          </cell>
          <cell r="J191" t="str">
            <v>exclude</v>
          </cell>
          <cell r="K191" t="str">
            <v>ok, indep</v>
          </cell>
          <cell r="M191" t="str">
            <v>XINXIANG ZHONGTIAN NEW ENERGY TECHNOLOGY CO.,LTD.</v>
          </cell>
          <cell r="N191" t="str">
            <v>This company is engaged in manufacturing electrical equipment and components. It was incorporated in 2008 and has its registered head office located in Xinxiang, Henan, China. The company's business operation specialises in the production of a wide range of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top product quality and durability.</v>
          </cell>
          <cell r="O191" t="str">
            <v>Manufacturing</v>
          </cell>
          <cell r="P191" t="str">
            <v>www.xxztgy.com</v>
          </cell>
          <cell r="R191" t="str">
            <v>China</v>
          </cell>
          <cell r="S191" t="str">
            <v>870309</v>
          </cell>
          <cell r="T191" t="str">
            <v>D</v>
          </cell>
          <cell r="U191" t="str">
            <v>3691</v>
          </cell>
          <cell r="V191" t="str">
            <v>Engaged in manufacturing electrical equipment and components</v>
          </cell>
          <cell r="W191" t="str">
            <v>The Company is mainly engaged in battery manufacturing, lithium manganate as cathode material for lithium ion batteries.</v>
          </cell>
          <cell r="Z191" t="str">
            <v>CN50117PC</v>
          </cell>
          <cell r="AA191">
            <v>475084000</v>
          </cell>
          <cell r="AB191">
            <v>177705000</v>
          </cell>
          <cell r="AC191">
            <v>129993000</v>
          </cell>
          <cell r="AD191">
            <v>128612000</v>
          </cell>
          <cell r="AE191">
            <v>407302000</v>
          </cell>
          <cell r="AF191">
            <v>138774000</v>
          </cell>
          <cell r="AG191">
            <v>128274000</v>
          </cell>
          <cell r="AH191">
            <v>124504000</v>
          </cell>
          <cell r="AI191">
            <v>-720000</v>
          </cell>
          <cell r="AJ191">
            <v>-350000</v>
          </cell>
          <cell r="AK191">
            <v>-556000</v>
          </cell>
          <cell r="AL191">
            <v>-469000</v>
          </cell>
          <cell r="AM191">
            <v>406582000</v>
          </cell>
          <cell r="AN191">
            <v>138424000</v>
          </cell>
          <cell r="AO191">
            <v>127718000</v>
          </cell>
          <cell r="AP191">
            <v>124035000</v>
          </cell>
          <cell r="AQ191">
            <v>68502000</v>
          </cell>
          <cell r="AR191">
            <v>39281000</v>
          </cell>
          <cell r="AS191">
            <v>2275000</v>
          </cell>
          <cell r="AT191">
            <v>4577000</v>
          </cell>
          <cell r="AU191">
            <v>-352723000</v>
          </cell>
          <cell r="AV191">
            <v>-111247000</v>
          </cell>
          <cell r="AW191">
            <v>-92003000</v>
          </cell>
          <cell r="AX191">
            <v>-89238000</v>
          </cell>
          <cell r="AY191" t="str">
            <v>n.a.</v>
          </cell>
          <cell r="AZ191" t="str">
            <v>n.a.</v>
          </cell>
          <cell r="BA191" t="str">
            <v>n.a.</v>
          </cell>
          <cell r="BB191" t="str">
            <v>n.a.</v>
          </cell>
          <cell r="BC191">
            <v>-91298000</v>
          </cell>
          <cell r="BD191">
            <v>-44220000</v>
          </cell>
          <cell r="BE191">
            <v>-11041000</v>
          </cell>
          <cell r="BF191">
            <v>-15866000</v>
          </cell>
          <cell r="BG191">
            <v>31063000</v>
          </cell>
          <cell r="BH191">
            <v>22238000</v>
          </cell>
          <cell r="BI191">
            <v>26949000</v>
          </cell>
          <cell r="BJ191">
            <v>23508000</v>
          </cell>
          <cell r="BK191">
            <v>-1544000</v>
          </cell>
          <cell r="BL191">
            <v>-1472000</v>
          </cell>
          <cell r="BM191">
            <v>-6302000</v>
          </cell>
          <cell r="BN191">
            <v>-1852000</v>
          </cell>
          <cell r="BO191">
            <v>-1459000</v>
          </cell>
          <cell r="BP191">
            <v>-1397000</v>
          </cell>
          <cell r="BQ191">
            <v>-2883000</v>
          </cell>
          <cell r="BR191">
            <v>-1777000</v>
          </cell>
          <cell r="BS191">
            <v>-85000</v>
          </cell>
          <cell r="BT191">
            <v>-75000</v>
          </cell>
          <cell r="BU191">
            <v>-3419000</v>
          </cell>
          <cell r="BV191">
            <v>-75000</v>
          </cell>
          <cell r="BW191">
            <v>30081000</v>
          </cell>
          <cell r="BX191">
            <v>23633000</v>
          </cell>
          <cell r="BY191">
            <v>15900000</v>
          </cell>
          <cell r="BZ191">
            <v>15875000</v>
          </cell>
          <cell r="CA191">
            <v>289968000</v>
          </cell>
          <cell r="CB191">
            <v>214080000</v>
          </cell>
          <cell r="CC191">
            <v>121955000</v>
          </cell>
          <cell r="CD191">
            <v>102283000</v>
          </cell>
          <cell r="CE191">
            <v>52772000</v>
          </cell>
          <cell r="CF191">
            <v>84787000</v>
          </cell>
          <cell r="CG191">
            <v>29675000</v>
          </cell>
          <cell r="CH191">
            <v>22629000</v>
          </cell>
          <cell r="CI191">
            <v>101412000</v>
          </cell>
          <cell r="CJ191">
            <v>73548000</v>
          </cell>
          <cell r="CK191">
            <v>67870000</v>
          </cell>
          <cell r="CL191">
            <v>61455000</v>
          </cell>
          <cell r="CM191">
            <v>89111000</v>
          </cell>
          <cell r="CN191">
            <v>35923000</v>
          </cell>
          <cell r="CO191">
            <v>15343000</v>
          </cell>
          <cell r="CP191">
            <v>3155000</v>
          </cell>
          <cell r="CQ191">
            <v>43817000</v>
          </cell>
          <cell r="CR191">
            <v>18739000</v>
          </cell>
          <cell r="CS191">
            <v>9041000</v>
          </cell>
          <cell r="CT191">
            <v>15004000</v>
          </cell>
          <cell r="CU191">
            <v>122000</v>
          </cell>
          <cell r="CV191">
            <v>5127000</v>
          </cell>
          <cell r="CW191" t="str">
            <v>n.a.</v>
          </cell>
          <cell r="CX191" t="str">
            <v>n.a.</v>
          </cell>
          <cell r="CY191">
            <v>529000</v>
          </cell>
          <cell r="CZ191">
            <v>2435000</v>
          </cell>
          <cell r="DA191">
            <v>418000</v>
          </cell>
          <cell r="DB191">
            <v>388000</v>
          </cell>
          <cell r="DC191">
            <v>343645000</v>
          </cell>
          <cell r="DD191">
            <v>262517000</v>
          </cell>
          <cell r="DE191">
            <v>150366000</v>
          </cell>
          <cell r="DF191">
            <v>128537000</v>
          </cell>
          <cell r="DH191">
            <v>406582000</v>
          </cell>
          <cell r="DI191">
            <v>-352723000</v>
          </cell>
          <cell r="DJ191">
            <v>-91298000</v>
          </cell>
          <cell r="DK191">
            <v>-1544000</v>
          </cell>
          <cell r="DL191">
            <v>-38983000</v>
          </cell>
          <cell r="DM191">
            <v>-9.5879797925141785E-2</v>
          </cell>
          <cell r="DN191">
            <v>-8.7491162905524444E-2</v>
          </cell>
          <cell r="DO191" t="str">
            <v>n.a.</v>
          </cell>
          <cell r="DP191">
            <v>68779500</v>
          </cell>
          <cell r="DQ191">
            <v>1482000</v>
          </cell>
          <cell r="DS191">
            <v>138424000</v>
          </cell>
          <cell r="DT191">
            <v>-111247000</v>
          </cell>
          <cell r="DU191">
            <v>-44220000</v>
          </cell>
          <cell r="DV191">
            <v>-1472000</v>
          </cell>
          <cell r="DW191">
            <v>-18515000</v>
          </cell>
          <cell r="DX191">
            <v>-0.13375570710281454</v>
          </cell>
          <cell r="DY191">
            <v>-0.11797577402685119</v>
          </cell>
          <cell r="DZ191" t="str">
            <v>n.a.</v>
          </cell>
          <cell r="EA191">
            <v>57231000</v>
          </cell>
          <cell r="EB191">
            <v>1426500</v>
          </cell>
          <cell r="ED191">
            <v>127718000</v>
          </cell>
          <cell r="EE191">
            <v>-92003000</v>
          </cell>
          <cell r="EF191">
            <v>-11041000</v>
          </cell>
          <cell r="EG191">
            <v>-6302000</v>
          </cell>
          <cell r="EH191">
            <v>18372000</v>
          </cell>
          <cell r="EI191">
            <v>0.14384816548959425</v>
          </cell>
          <cell r="EJ191">
            <v>0.1680171199678086</v>
          </cell>
          <cell r="EK191" t="str">
            <v>n.a.</v>
          </cell>
          <cell r="EL191">
            <v>26152000</v>
          </cell>
          <cell r="EM191">
            <v>403000</v>
          </cell>
          <cell r="EO191">
            <v>224241333.33333334</v>
          </cell>
          <cell r="EP191">
            <v>-185324333.33333334</v>
          </cell>
          <cell r="EQ191">
            <v>-48853000</v>
          </cell>
          <cell r="ER191">
            <v>-3106000</v>
          </cell>
          <cell r="ES191">
            <v>-13042000</v>
          </cell>
          <cell r="ET191">
            <v>-5.8160553213502116E-2</v>
          </cell>
          <cell r="EU191">
            <v>-5.496382664887265E-2</v>
          </cell>
          <cell r="EV191" t="e">
            <v>#VALUE!</v>
          </cell>
          <cell r="EW191">
            <v>50720833.333333336</v>
          </cell>
          <cell r="EX191">
            <v>1103833.3333333333</v>
          </cell>
        </row>
        <row r="192">
          <cell r="B192" t="str">
            <v>FUJIAN SENDA ELECTRIC CO.,LTD.</v>
          </cell>
          <cell r="C192" t="str">
            <v>exclude</v>
          </cell>
          <cell r="D192" t="str">
            <v>Lev SDA/SDP</v>
          </cell>
          <cell r="H192" t="str">
            <v/>
          </cell>
          <cell r="I192" t="str">
            <v>ok，sda/sdp</v>
          </cell>
          <cell r="J192" t="str">
            <v>exclude</v>
          </cell>
          <cell r="K192" t="str">
            <v>ok, sda/sdp</v>
          </cell>
          <cell r="M192" t="str">
            <v>FUJIAN SENDA ELECTRIC CO.,LTD.</v>
          </cell>
          <cell r="N192" t="str">
            <v>This company is engaged in the manufacture of electrical equipment and components. It was incorporated in 1995 and has its registered head office strategically located in Fuzhou, China. The company's business operation specialized in electrical the machinery and equipment manufacturing, high and low voltage switchgear as well as R &amp; D vacuum circuit breaker, production and sales.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192" t="str">
            <v>Manufacturing</v>
          </cell>
          <cell r="P192" t="str">
            <v>www.fjsenda.com</v>
          </cell>
          <cell r="R192" t="str">
            <v>China</v>
          </cell>
          <cell r="S192" t="str">
            <v>831406</v>
          </cell>
          <cell r="T192" t="str">
            <v>B+</v>
          </cell>
          <cell r="U192" t="str">
            <v>3699</v>
          </cell>
          <cell r="V192" t="str">
            <v>Engaged in the manufacture of electrical equipment and components</v>
          </cell>
          <cell r="W192" t="str">
            <v>The Company mainly engaged in electrical machinery and equipment manufacturing, high and low voltage switchgear as well as R &amp; D vacuum circuit breaker, production and sales.</v>
          </cell>
          <cell r="Z192" t="str">
            <v>CN42732PC</v>
          </cell>
          <cell r="AA192">
            <v>473823000</v>
          </cell>
          <cell r="AB192">
            <v>483068000</v>
          </cell>
          <cell r="AC192">
            <v>428445000</v>
          </cell>
          <cell r="AD192">
            <v>348448000</v>
          </cell>
          <cell r="AE192">
            <v>469937000</v>
          </cell>
          <cell r="AF192">
            <v>479648000</v>
          </cell>
          <cell r="AG192">
            <v>427622000</v>
          </cell>
          <cell r="AH192">
            <v>347487000</v>
          </cell>
          <cell r="AI192">
            <v>-3313000</v>
          </cell>
          <cell r="AJ192">
            <v>-2582000</v>
          </cell>
          <cell r="AK192">
            <v>-2596000</v>
          </cell>
          <cell r="AL192">
            <v>-1616000</v>
          </cell>
          <cell r="AM192">
            <v>466624000</v>
          </cell>
          <cell r="AN192">
            <v>477066000</v>
          </cell>
          <cell r="AO192">
            <v>425026000</v>
          </cell>
          <cell r="AP192">
            <v>345871000</v>
          </cell>
          <cell r="AQ192">
            <v>7199000</v>
          </cell>
          <cell r="AR192">
            <v>6002000</v>
          </cell>
          <cell r="AS192">
            <v>3419000</v>
          </cell>
          <cell r="AT192">
            <v>2577000</v>
          </cell>
          <cell r="AU192">
            <v>-306078000</v>
          </cell>
          <cell r="AV192">
            <v>-341933000</v>
          </cell>
          <cell r="AW192">
            <v>-307131000</v>
          </cell>
          <cell r="AX192">
            <v>-251892000</v>
          </cell>
          <cell r="AY192" t="str">
            <v>n.a.</v>
          </cell>
          <cell r="AZ192" t="str">
            <v>n.a.</v>
          </cell>
          <cell r="BA192" t="str">
            <v>n.a.</v>
          </cell>
          <cell r="BB192" t="str">
            <v>n.a.</v>
          </cell>
          <cell r="BC192">
            <v>-57890000</v>
          </cell>
          <cell r="BD192">
            <v>-51722000</v>
          </cell>
          <cell r="BE192">
            <v>-47747000</v>
          </cell>
          <cell r="BF192">
            <v>-42270000</v>
          </cell>
          <cell r="BG192">
            <v>109855000</v>
          </cell>
          <cell r="BH192">
            <v>89413000</v>
          </cell>
          <cell r="BI192">
            <v>73567000</v>
          </cell>
          <cell r="BJ192">
            <v>54286000</v>
          </cell>
          <cell r="BK192">
            <v>-11925000</v>
          </cell>
          <cell r="BL192">
            <v>-7725000</v>
          </cell>
          <cell r="BM192">
            <v>-4300000</v>
          </cell>
          <cell r="BN192">
            <v>-2304000</v>
          </cell>
          <cell r="BO192">
            <v>-7630000</v>
          </cell>
          <cell r="BP192">
            <v>-4120000</v>
          </cell>
          <cell r="BQ192">
            <v>-2101000</v>
          </cell>
          <cell r="BR192">
            <v>-1609000</v>
          </cell>
          <cell r="BS192">
            <v>-4295000</v>
          </cell>
          <cell r="BT192">
            <v>-3605000</v>
          </cell>
          <cell r="BU192">
            <v>-2199000</v>
          </cell>
          <cell r="BV192">
            <v>-695000</v>
          </cell>
          <cell r="BW192">
            <v>79021000</v>
          </cell>
          <cell r="BX192">
            <v>69268000</v>
          </cell>
          <cell r="BY192">
            <v>59033000</v>
          </cell>
          <cell r="BZ192">
            <v>40997000</v>
          </cell>
          <cell r="CA192">
            <v>609895000</v>
          </cell>
          <cell r="CB192">
            <v>555119000</v>
          </cell>
          <cell r="CC192">
            <v>422460000</v>
          </cell>
          <cell r="CD192">
            <v>322774000</v>
          </cell>
          <cell r="CE192">
            <v>101604000</v>
          </cell>
          <cell r="CF192">
            <v>99231000</v>
          </cell>
          <cell r="CG192">
            <v>87114000</v>
          </cell>
          <cell r="CH192">
            <v>78600000</v>
          </cell>
          <cell r="CI192">
            <v>162680000</v>
          </cell>
          <cell r="CJ192">
            <v>159768000</v>
          </cell>
          <cell r="CK192">
            <v>128563000</v>
          </cell>
          <cell r="CL192">
            <v>162903000</v>
          </cell>
          <cell r="CM192">
            <v>148436000</v>
          </cell>
          <cell r="CN192">
            <v>121782000</v>
          </cell>
          <cell r="CO192">
            <v>87709000</v>
          </cell>
          <cell r="CP192">
            <v>11905000</v>
          </cell>
          <cell r="CQ192">
            <v>191938000</v>
          </cell>
          <cell r="CR192">
            <v>170715000</v>
          </cell>
          <cell r="CS192">
            <v>111687000</v>
          </cell>
          <cell r="CT192">
            <v>62865000</v>
          </cell>
          <cell r="CU192">
            <v>35402000</v>
          </cell>
          <cell r="CV192">
            <v>32061000</v>
          </cell>
          <cell r="CW192">
            <v>0</v>
          </cell>
          <cell r="CX192">
            <v>45083000</v>
          </cell>
          <cell r="CY192">
            <v>3571000</v>
          </cell>
          <cell r="CZ192">
            <v>16072000</v>
          </cell>
          <cell r="DA192">
            <v>84101000</v>
          </cell>
          <cell r="DB192">
            <v>21286000</v>
          </cell>
          <cell r="DC192">
            <v>766944000</v>
          </cell>
          <cell r="DD192">
            <v>707045000</v>
          </cell>
          <cell r="DE192">
            <v>547451000</v>
          </cell>
          <cell r="DF192">
            <v>385367000</v>
          </cell>
          <cell r="DH192">
            <v>466624000</v>
          </cell>
          <cell r="DI192">
            <v>-306078000</v>
          </cell>
          <cell r="DJ192">
            <v>-57890000</v>
          </cell>
          <cell r="DK192">
            <v>-11925000</v>
          </cell>
          <cell r="DL192">
            <v>90731000</v>
          </cell>
          <cell r="DM192">
            <v>0.19444134892333012</v>
          </cell>
          <cell r="DN192">
            <v>0.24137454009518666</v>
          </cell>
          <cell r="DO192" t="str">
            <v>n.a.</v>
          </cell>
          <cell r="DP192">
            <v>100417500</v>
          </cell>
          <cell r="DQ192">
            <v>9821500</v>
          </cell>
          <cell r="DS192">
            <v>477066000</v>
          </cell>
          <cell r="DT192">
            <v>-341933000</v>
          </cell>
          <cell r="DU192">
            <v>-51722000</v>
          </cell>
          <cell r="DV192">
            <v>-7725000</v>
          </cell>
          <cell r="DW192">
            <v>75686000</v>
          </cell>
          <cell r="DX192">
            <v>0.1586489081175351</v>
          </cell>
          <cell r="DY192">
            <v>0.18856445263839752</v>
          </cell>
          <cell r="DZ192" t="str">
            <v>n.a.</v>
          </cell>
          <cell r="EA192">
            <v>93172500</v>
          </cell>
          <cell r="EB192">
            <v>50086500</v>
          </cell>
          <cell r="ED192">
            <v>425026000</v>
          </cell>
          <cell r="EE192">
            <v>-307131000</v>
          </cell>
          <cell r="EF192">
            <v>-47747000</v>
          </cell>
          <cell r="EG192">
            <v>-4300000</v>
          </cell>
          <cell r="EH192">
            <v>65848000</v>
          </cell>
          <cell r="EI192">
            <v>0.15492699270162297</v>
          </cell>
          <cell r="EJ192">
            <v>0.18332971395798184</v>
          </cell>
          <cell r="EK192" t="str">
            <v>n.a.</v>
          </cell>
          <cell r="EL192">
            <v>82857000</v>
          </cell>
          <cell r="EM192">
            <v>52693500</v>
          </cell>
          <cell r="EO192">
            <v>456238666.66666669</v>
          </cell>
          <cell r="EP192">
            <v>-318380666.66666669</v>
          </cell>
          <cell r="EQ192">
            <v>-52453000</v>
          </cell>
          <cell r="ER192">
            <v>-7983333.333333333</v>
          </cell>
          <cell r="ES192">
            <v>77421666.666666672</v>
          </cell>
          <cell r="ET192">
            <v>0.16969553946910829</v>
          </cell>
          <cell r="EU192">
            <v>0.20437748745876419</v>
          </cell>
          <cell r="EV192" t="e">
            <v>#VALUE!</v>
          </cell>
          <cell r="EW192">
            <v>92149000</v>
          </cell>
          <cell r="EX192">
            <v>37533833.333333336</v>
          </cell>
        </row>
        <row r="193">
          <cell r="B193" t="str">
            <v>ANHUI XINFU NEW ENERGY TECHNOLOGY CO., LTD</v>
          </cell>
          <cell r="C193" t="str">
            <v>exclude</v>
          </cell>
          <cell r="D193" t="str">
            <v>Independence(A+, A, A-, B+, B, B-,U)</v>
          </cell>
          <cell r="H193" t="str">
            <v/>
          </cell>
          <cell r="I193" t="str">
            <v>ok，indep</v>
          </cell>
          <cell r="J193" t="str">
            <v>exclude</v>
          </cell>
          <cell r="K193" t="str">
            <v>ok, indep</v>
          </cell>
          <cell r="M193" t="str">
            <v>ANHUI XINFU NEW ENERGY TECHNOLOGY CO., LTD</v>
          </cell>
          <cell r="N193" t="str">
            <v>This company is engaged in the provision of new energy research and development, investment management, industrial investment, project investment, and asset management. It was founded in 2015 and has its registered business office located in Anqing, China.The company is known as a premier provider of investment management, risk management and advisory services to institutional, intermediary and individual investors. It organizes cultural exchange activities, undertakes exhibitions, provides conference services, provides corporate management consulting, provides investment management consulting, and offers economic information consulting. Its clients can access its investment solutions through a variety of product structures, including individual and institutional separate accounts, mutual funds and other pooled investment vehicles. In addition, the company employs highly skilled professional staff capable of catering various customers, including corporations, business professionals, small and large groups, and other business individuals from different sectors.</v>
          </cell>
          <cell r="O193" t="str">
            <v>Services</v>
          </cell>
          <cell r="R193" t="str">
            <v>China</v>
          </cell>
          <cell r="S193" t="str">
            <v>873855</v>
          </cell>
          <cell r="T193" t="str">
            <v>D</v>
          </cell>
          <cell r="U193" t="str">
            <v>3691</v>
          </cell>
          <cell r="V193" t="str">
            <v>Engaged in the provision of new energy research and development, investment management, industrial investment, project investment, and asset management</v>
          </cell>
          <cell r="W193" t="str">
            <v>The Company's main business is the research and development, production and sales of liquid cooling tubes, liquid cooling plates and some precision alloy wires for new energy vehicle batteries</v>
          </cell>
          <cell r="Z193" t="str">
            <v>CN56867PC</v>
          </cell>
          <cell r="AA193">
            <v>463472000</v>
          </cell>
          <cell r="AB193">
            <v>292356000</v>
          </cell>
          <cell r="AC193">
            <v>143560000</v>
          </cell>
          <cell r="AD193" t="str">
            <v>n.a.</v>
          </cell>
          <cell r="AE193">
            <v>453373000</v>
          </cell>
          <cell r="AF193">
            <v>294673000</v>
          </cell>
          <cell r="AG193">
            <v>143754000</v>
          </cell>
          <cell r="AH193" t="str">
            <v>n.a.</v>
          </cell>
          <cell r="AI193">
            <v>-3403000</v>
          </cell>
          <cell r="AJ193">
            <v>-3302000</v>
          </cell>
          <cell r="AK193">
            <v>-1795000</v>
          </cell>
          <cell r="AL193" t="str">
            <v>n.a.</v>
          </cell>
          <cell r="AM193">
            <v>449970000</v>
          </cell>
          <cell r="AN193">
            <v>291371000</v>
          </cell>
          <cell r="AO193">
            <v>141959000</v>
          </cell>
          <cell r="AP193" t="str">
            <v>n.a.</v>
          </cell>
          <cell r="AQ193">
            <v>13502000</v>
          </cell>
          <cell r="AR193">
            <v>985000</v>
          </cell>
          <cell r="AS193">
            <v>1601000</v>
          </cell>
          <cell r="AT193" t="str">
            <v>n.a.</v>
          </cell>
          <cell r="AU193">
            <v>-327836000</v>
          </cell>
          <cell r="AV193">
            <v>-189940000</v>
          </cell>
          <cell r="AW193">
            <v>-93300000</v>
          </cell>
          <cell r="AX193" t="str">
            <v>n.a.</v>
          </cell>
          <cell r="AY193" t="str">
            <v>n.a.</v>
          </cell>
          <cell r="AZ193" t="str">
            <v>n.a.</v>
          </cell>
          <cell r="BA193" t="str">
            <v>n.a.</v>
          </cell>
          <cell r="BB193" t="str">
            <v>n.a.</v>
          </cell>
          <cell r="BC193">
            <v>-64726000</v>
          </cell>
          <cell r="BD193">
            <v>-47621000</v>
          </cell>
          <cell r="BE193">
            <v>-26883000</v>
          </cell>
          <cell r="BF193" t="str">
            <v>n.a.</v>
          </cell>
          <cell r="BG193">
            <v>70910000</v>
          </cell>
          <cell r="BH193">
            <v>54795000</v>
          </cell>
          <cell r="BI193">
            <v>23377000</v>
          </cell>
          <cell r="BJ193" t="str">
            <v>n.a.</v>
          </cell>
          <cell r="BK193">
            <v>-14819000</v>
          </cell>
          <cell r="BL193">
            <v>-10369000</v>
          </cell>
          <cell r="BM193">
            <v>-6083000</v>
          </cell>
          <cell r="BN193" t="str">
            <v>n.a.</v>
          </cell>
          <cell r="BO193">
            <v>-14210000</v>
          </cell>
          <cell r="BP193">
            <v>-9856000</v>
          </cell>
          <cell r="BQ193">
            <v>-5570000</v>
          </cell>
          <cell r="BR193" t="str">
            <v>n.a.</v>
          </cell>
          <cell r="BS193">
            <v>-609000</v>
          </cell>
          <cell r="BT193">
            <v>-513000</v>
          </cell>
          <cell r="BU193">
            <v>-513000</v>
          </cell>
          <cell r="BV193" t="str">
            <v>n.a.</v>
          </cell>
          <cell r="BW193">
            <v>39494000</v>
          </cell>
          <cell r="BX193">
            <v>32750000</v>
          </cell>
          <cell r="BY193">
            <v>11424000</v>
          </cell>
          <cell r="BZ193" t="str">
            <v>n.a.</v>
          </cell>
          <cell r="CA193">
            <v>288703000</v>
          </cell>
          <cell r="CB193">
            <v>229331000</v>
          </cell>
          <cell r="CC193">
            <v>99745000</v>
          </cell>
          <cell r="CD193" t="str">
            <v>n.a.</v>
          </cell>
          <cell r="CE193">
            <v>71338000</v>
          </cell>
          <cell r="CF193">
            <v>43262000</v>
          </cell>
          <cell r="CG193">
            <v>18942000</v>
          </cell>
          <cell r="CH193" t="str">
            <v>n.a.</v>
          </cell>
          <cell r="CI193">
            <v>132109000</v>
          </cell>
          <cell r="CJ193">
            <v>83606000</v>
          </cell>
          <cell r="CK193">
            <v>23087000</v>
          </cell>
          <cell r="CL193" t="str">
            <v>n.a.</v>
          </cell>
          <cell r="CM193">
            <v>30570000</v>
          </cell>
          <cell r="CN193">
            <v>16829000</v>
          </cell>
          <cell r="CO193">
            <v>15883000</v>
          </cell>
          <cell r="CP193" t="str">
            <v>n.a.</v>
          </cell>
          <cell r="CQ193">
            <v>48353000</v>
          </cell>
          <cell r="CR193">
            <v>78633000</v>
          </cell>
          <cell r="CS193">
            <v>38308000</v>
          </cell>
          <cell r="CT193" t="str">
            <v>n.a.</v>
          </cell>
          <cell r="CU193">
            <v>0</v>
          </cell>
          <cell r="CV193">
            <v>50000000</v>
          </cell>
          <cell r="CW193">
            <v>25046000</v>
          </cell>
          <cell r="CX193" t="str">
            <v>n.a.</v>
          </cell>
          <cell r="CY193">
            <v>36424000</v>
          </cell>
          <cell r="CZ193">
            <v>32626000</v>
          </cell>
          <cell r="DA193">
            <v>8209000</v>
          </cell>
          <cell r="DB193" t="str">
            <v>n.a.</v>
          </cell>
          <cell r="DC193">
            <v>581689000</v>
          </cell>
          <cell r="DD193">
            <v>380414000</v>
          </cell>
          <cell r="DE193">
            <v>199669000</v>
          </cell>
          <cell r="DF193" t="str">
            <v>n.a.</v>
          </cell>
          <cell r="DH193">
            <v>449970000</v>
          </cell>
          <cell r="DI193">
            <v>-327836000</v>
          </cell>
          <cell r="DJ193">
            <v>-64726000</v>
          </cell>
          <cell r="DK193">
            <v>-14819000</v>
          </cell>
          <cell r="DL193">
            <v>42589000</v>
          </cell>
          <cell r="DM193">
            <v>9.4648532124363846E-2</v>
          </cell>
          <cell r="DN193">
            <v>0.10454341267756719</v>
          </cell>
          <cell r="DO193" t="str">
            <v>n.a.</v>
          </cell>
          <cell r="DP193">
            <v>57300000</v>
          </cell>
          <cell r="DQ193">
            <v>34525000</v>
          </cell>
          <cell r="DS193">
            <v>291371000</v>
          </cell>
          <cell r="DT193">
            <v>-189940000</v>
          </cell>
          <cell r="DU193">
            <v>-47621000</v>
          </cell>
          <cell r="DV193">
            <v>-10369000</v>
          </cell>
          <cell r="DW193">
            <v>43441000</v>
          </cell>
          <cell r="DX193">
            <v>0.14909170782267281</v>
          </cell>
          <cell r="DY193">
            <v>0.17521477836486105</v>
          </cell>
          <cell r="DZ193" t="str">
            <v>n.a.</v>
          </cell>
          <cell r="EA193">
            <v>31102000</v>
          </cell>
          <cell r="EB193">
            <v>20417500</v>
          </cell>
          <cell r="ED193">
            <v>141959000</v>
          </cell>
          <cell r="EE193">
            <v>-93300000</v>
          </cell>
          <cell r="EF193">
            <v>-26883000</v>
          </cell>
          <cell r="EG193">
            <v>-6083000</v>
          </cell>
          <cell r="EH193">
            <v>15693000</v>
          </cell>
          <cell r="EI193">
            <v>0.11054600271909495</v>
          </cell>
          <cell r="EJ193">
            <v>0.12428523909841128</v>
          </cell>
          <cell r="EK193" t="str">
            <v>n.a.</v>
          </cell>
          <cell r="EL193" t="e">
            <v>#VALUE!</v>
          </cell>
          <cell r="EM193" t="e">
            <v>#VALUE!</v>
          </cell>
          <cell r="EO193">
            <v>294433333.33333331</v>
          </cell>
          <cell r="EP193">
            <v>-203692000</v>
          </cell>
          <cell r="EQ193">
            <v>-46410000</v>
          </cell>
          <cell r="ER193">
            <v>-10423666.666666666</v>
          </cell>
          <cell r="ES193">
            <v>33907666.666666649</v>
          </cell>
          <cell r="ET193">
            <v>0.11516245896071545</v>
          </cell>
          <cell r="EU193">
            <v>0.13015096401250287</v>
          </cell>
          <cell r="EV193" t="e">
            <v>#VALUE!</v>
          </cell>
          <cell r="EW193" t="e">
            <v>#VALUE!</v>
          </cell>
          <cell r="EX193" t="e">
            <v>#VALUE!</v>
          </cell>
        </row>
        <row r="194">
          <cell r="B194" t="str">
            <v>CHENGDU TANGYUAN ELECTRIC CO.,LTD.</v>
          </cell>
          <cell r="C194" t="str">
            <v>exclude</v>
          </cell>
          <cell r="D194" t="str">
            <v>Lev SDA/SDP</v>
          </cell>
          <cell r="H194" t="str">
            <v/>
          </cell>
          <cell r="I194" t="str">
            <v>ok，sda/sdp</v>
          </cell>
          <cell r="J194" t="str">
            <v>exclude</v>
          </cell>
          <cell r="K194" t="str">
            <v>ok, sda/sdp</v>
          </cell>
          <cell r="M194" t="str">
            <v>CHENGDU TANGYUAN ELECTRIC CO.,LTD.</v>
          </cell>
          <cell r="N194" t="str">
            <v>This company is engaged in the manufacture and sale of electrical machinery, equipment and supplies. It operates its business primarily in the domestic market. The company was incorporated in 2010. It conducts business from its registered head office located in Chengdu, China.The company's business activities include the manufacture of electrical machinery, equipment, and supplies, including high energy particle acceleration systems and equipment, electronic simulators, appliance and extension cords, bells and chimes, and insect traps.</v>
          </cell>
          <cell r="O194" t="str">
            <v>Manufacturing</v>
          </cell>
          <cell r="P194" t="str">
            <v>www.cdtye.com</v>
          </cell>
          <cell r="R194" t="str">
            <v>China</v>
          </cell>
          <cell r="S194" t="str">
            <v>300789</v>
          </cell>
          <cell r="T194" t="str">
            <v>B+</v>
          </cell>
          <cell r="U194" t="str">
            <v>3699</v>
          </cell>
          <cell r="V194" t="str">
            <v>Engaged in the manufacture and sale of electrical machinery, equipment and supplies</v>
          </cell>
          <cell r="W194" t="str">
            <v>The Company is a rail transit operation and maintenance solution provider, the main business is the development, manufacturing and sales of traction power supply and public works engineering monitoring and monitoring and information management system for the rail transit industry.</v>
          </cell>
          <cell r="Z194" t="str">
            <v>CN51760PC</v>
          </cell>
          <cell r="AA194">
            <v>451080000</v>
          </cell>
          <cell r="AB194">
            <v>367083000</v>
          </cell>
          <cell r="AC194">
            <v>286355000</v>
          </cell>
          <cell r="AD194">
            <v>325895000</v>
          </cell>
          <cell r="AE194">
            <v>433582000</v>
          </cell>
          <cell r="AF194">
            <v>351842000</v>
          </cell>
          <cell r="AG194">
            <v>269025000</v>
          </cell>
          <cell r="AH194">
            <v>308758000</v>
          </cell>
          <cell r="AI194">
            <v>-4270000</v>
          </cell>
          <cell r="AJ194">
            <v>-2980000</v>
          </cell>
          <cell r="AK194">
            <v>-3106000</v>
          </cell>
          <cell r="AL194">
            <v>-3489000</v>
          </cell>
          <cell r="AM194">
            <v>429312000</v>
          </cell>
          <cell r="AN194">
            <v>348862000</v>
          </cell>
          <cell r="AO194">
            <v>265919000</v>
          </cell>
          <cell r="AP194">
            <v>305269000</v>
          </cell>
          <cell r="AQ194">
            <v>21768000</v>
          </cell>
          <cell r="AR194">
            <v>18221000</v>
          </cell>
          <cell r="AS194">
            <v>20436000</v>
          </cell>
          <cell r="AT194">
            <v>20626000</v>
          </cell>
          <cell r="AU194">
            <v>-210544000</v>
          </cell>
          <cell r="AV194">
            <v>-171754000</v>
          </cell>
          <cell r="AW194">
            <v>-120880000</v>
          </cell>
          <cell r="AX194">
            <v>-144180000</v>
          </cell>
          <cell r="AY194" t="str">
            <v>n.a.</v>
          </cell>
          <cell r="AZ194" t="str">
            <v>n.a.</v>
          </cell>
          <cell r="BA194" t="str">
            <v>n.a.</v>
          </cell>
          <cell r="BB194" t="str">
            <v>n.a.</v>
          </cell>
          <cell r="BC194">
            <v>-131518000</v>
          </cell>
          <cell r="BD194">
            <v>-119582000</v>
          </cell>
          <cell r="BE194">
            <v>-106103000</v>
          </cell>
          <cell r="BF194">
            <v>-87025000</v>
          </cell>
          <cell r="BG194">
            <v>109018000</v>
          </cell>
          <cell r="BH194">
            <v>75747000</v>
          </cell>
          <cell r="BI194">
            <v>59372000</v>
          </cell>
          <cell r="BJ194">
            <v>94690000</v>
          </cell>
          <cell r="BK194">
            <v>-7200000</v>
          </cell>
          <cell r="BL194">
            <v>-3307000</v>
          </cell>
          <cell r="BM194">
            <v>-3154000</v>
          </cell>
          <cell r="BN194">
            <v>-2232000</v>
          </cell>
          <cell r="BO194">
            <v>-6794000</v>
          </cell>
          <cell r="BP194">
            <v>-3188000</v>
          </cell>
          <cell r="BQ194">
            <v>-2378000</v>
          </cell>
          <cell r="BR194">
            <v>-1982000</v>
          </cell>
          <cell r="BS194">
            <v>-406000</v>
          </cell>
          <cell r="BT194">
            <v>-119000</v>
          </cell>
          <cell r="BU194">
            <v>-776000</v>
          </cell>
          <cell r="BV194">
            <v>-250000</v>
          </cell>
          <cell r="BW194">
            <v>91227000</v>
          </cell>
          <cell r="BX194">
            <v>66490000</v>
          </cell>
          <cell r="BY194">
            <v>64565000</v>
          </cell>
          <cell r="BZ194">
            <v>83435000</v>
          </cell>
          <cell r="CA194">
            <v>1130799000</v>
          </cell>
          <cell r="CB194">
            <v>963130000</v>
          </cell>
          <cell r="CC194">
            <v>859863000</v>
          </cell>
          <cell r="CD194">
            <v>816326000</v>
          </cell>
          <cell r="CE194">
            <v>215455000</v>
          </cell>
          <cell r="CF194">
            <v>185844000</v>
          </cell>
          <cell r="CG194">
            <v>137097000</v>
          </cell>
          <cell r="CH194">
            <v>96324000</v>
          </cell>
          <cell r="CI194">
            <v>339816000</v>
          </cell>
          <cell r="CJ194">
            <v>223979000</v>
          </cell>
          <cell r="CK194">
            <v>166807000</v>
          </cell>
          <cell r="CL194">
            <v>191088000</v>
          </cell>
          <cell r="CM194">
            <v>65830000</v>
          </cell>
          <cell r="CN194">
            <v>37780000</v>
          </cell>
          <cell r="CO194">
            <v>105776000</v>
          </cell>
          <cell r="CP194">
            <v>72415000</v>
          </cell>
          <cell r="CQ194">
            <v>462883000</v>
          </cell>
          <cell r="CR194">
            <v>497637000</v>
          </cell>
          <cell r="CS194">
            <v>442023000</v>
          </cell>
          <cell r="CT194">
            <v>450649000</v>
          </cell>
          <cell r="CU194">
            <v>298475000</v>
          </cell>
          <cell r="CV194">
            <v>257374000</v>
          </cell>
          <cell r="CW194">
            <v>130000000</v>
          </cell>
          <cell r="CX194">
            <v>200000000</v>
          </cell>
          <cell r="CY194">
            <v>11026000</v>
          </cell>
          <cell r="CZ194">
            <v>57885000</v>
          </cell>
          <cell r="DA194">
            <v>36070000</v>
          </cell>
          <cell r="DB194">
            <v>19387000</v>
          </cell>
          <cell r="DC194">
            <v>1284074000</v>
          </cell>
          <cell r="DD194">
            <v>1066863000</v>
          </cell>
          <cell r="DE194">
            <v>919380000</v>
          </cell>
          <cell r="DF194">
            <v>856915000</v>
          </cell>
          <cell r="DH194">
            <v>429312000</v>
          </cell>
          <cell r="DI194">
            <v>-210544000</v>
          </cell>
          <cell r="DJ194">
            <v>-131518000</v>
          </cell>
          <cell r="DK194">
            <v>-7200000</v>
          </cell>
          <cell r="DL194">
            <v>80050000</v>
          </cell>
          <cell r="DM194">
            <v>0.18646112850327967</v>
          </cell>
          <cell r="DN194">
            <v>0.22919756515166265</v>
          </cell>
          <cell r="DO194" t="str">
            <v>n.a.</v>
          </cell>
          <cell r="DP194">
            <v>200649500</v>
          </cell>
          <cell r="DQ194">
            <v>34455500</v>
          </cell>
          <cell r="DS194">
            <v>348862000</v>
          </cell>
          <cell r="DT194">
            <v>-171754000</v>
          </cell>
          <cell r="DU194">
            <v>-119582000</v>
          </cell>
          <cell r="DV194">
            <v>-3307000</v>
          </cell>
          <cell r="DW194">
            <v>54219000</v>
          </cell>
          <cell r="DX194">
            <v>0.15541675504927449</v>
          </cell>
          <cell r="DY194">
            <v>0.18401591078016447</v>
          </cell>
          <cell r="DZ194" t="str">
            <v>n.a.</v>
          </cell>
          <cell r="EA194">
            <v>161470500</v>
          </cell>
          <cell r="EB194">
            <v>46977500</v>
          </cell>
          <cell r="ED194">
            <v>265919000</v>
          </cell>
          <cell r="EE194">
            <v>-120880000</v>
          </cell>
          <cell r="EF194">
            <v>-106103000</v>
          </cell>
          <cell r="EG194">
            <v>-3154000</v>
          </cell>
          <cell r="EH194">
            <v>35782000</v>
          </cell>
          <cell r="EI194">
            <v>0.13455977196063462</v>
          </cell>
          <cell r="EJ194">
            <v>0.15548130026897022</v>
          </cell>
          <cell r="EK194" t="str">
            <v>n.a.</v>
          </cell>
          <cell r="EL194">
            <v>116710500</v>
          </cell>
          <cell r="EM194">
            <v>27728500</v>
          </cell>
          <cell r="EO194">
            <v>348031000</v>
          </cell>
          <cell r="EP194">
            <v>-167726000</v>
          </cell>
          <cell r="EQ194">
            <v>-119067666.66666667</v>
          </cell>
          <cell r="ER194">
            <v>-4553666.666666667</v>
          </cell>
          <cell r="ES194">
            <v>56683666.666666664</v>
          </cell>
          <cell r="ET194">
            <v>0.16286959111879878</v>
          </cell>
          <cell r="EU194">
            <v>0.19455701213442828</v>
          </cell>
          <cell r="EV194" t="e">
            <v>#VALUE!</v>
          </cell>
          <cell r="EW194">
            <v>159610166.66666666</v>
          </cell>
          <cell r="EX194">
            <v>36387166.666666664</v>
          </cell>
        </row>
        <row r="195">
          <cell r="B195" t="str">
            <v>ALFORMER INDUSTRIAL CO.,LTD.</v>
          </cell>
          <cell r="C195" t="str">
            <v>exclude</v>
          </cell>
          <cell r="D195" t="str">
            <v>Lev SDA/SDP</v>
          </cell>
          <cell r="H195" t="str">
            <v/>
          </cell>
          <cell r="I195" t="str">
            <v>ok，sda/sdp</v>
          </cell>
          <cell r="J195" t="str">
            <v>exclude</v>
          </cell>
          <cell r="K195" t="str">
            <v>ok, sda/sdp</v>
          </cell>
          <cell r="M195" t="str">
            <v>ALFORMER INDUSTRIAL CO.,LTD.</v>
          </cell>
          <cell r="N195" t="str">
            <v>The company is a Taiwan based enterprise engaged in aluminum rolling and drawing. The company was incorporated in the year 1989. Its registered business office is based in Changhua County, Taiwan. It is registered as a non-family company.The company comprises its business activities in rolling, drawing, and other operations resulting in the production of aluminum ingot, including extrusion ingot, and aluminum and aluminum-base alloy basic shapes, such as rolled and continuous cast rod and bar.It is also invovled in producing aluminum powder, flake, and paste.</v>
          </cell>
          <cell r="O195" t="str">
            <v>Manufacturing</v>
          </cell>
          <cell r="P195" t="str">
            <v>www.alformer.com.tw</v>
          </cell>
          <cell r="R195" t="str">
            <v>Taiwan, China</v>
          </cell>
          <cell r="S195" t="str">
            <v>4558</v>
          </cell>
          <cell r="T195" t="str">
            <v>A+</v>
          </cell>
          <cell r="U195" t="str">
            <v>3699</v>
          </cell>
          <cell r="V195" t="str">
            <v>Engaged in aluminum rolling and drawing</v>
          </cell>
          <cell r="W195" t="str">
            <v>The Company and its subsidiaries are mainly engaged in the production and sales of industrial materials. The Company's main products include aluminum extrusions, aluminum doors and windows, building materials and others. The Company's products are mainly used in conductive plates, ships, construction, aerospace, as well as automobiles and motorcycles. The Company distributes its products in domestic market.</v>
          </cell>
          <cell r="Z195" t="str">
            <v>TW23209895</v>
          </cell>
          <cell r="AA195">
            <v>1970085000</v>
          </cell>
          <cell r="AB195">
            <v>2142618000</v>
          </cell>
          <cell r="AC195">
            <v>1403599000</v>
          </cell>
          <cell r="AD195">
            <v>1257785000</v>
          </cell>
          <cell r="AE195">
            <v>1993091000</v>
          </cell>
          <cell r="AF195">
            <v>2152868000</v>
          </cell>
          <cell r="AG195">
            <v>1423008000</v>
          </cell>
          <cell r="AH195">
            <v>1285798000</v>
          </cell>
          <cell r="AI195">
            <v>-32423000</v>
          </cell>
          <cell r="AJ195">
            <v>-27427000</v>
          </cell>
          <cell r="AK195">
            <v>-26652000</v>
          </cell>
          <cell r="AL195">
            <v>-35874000</v>
          </cell>
          <cell r="AM195">
            <v>1960668000</v>
          </cell>
          <cell r="AN195">
            <v>2125441000</v>
          </cell>
          <cell r="AO195">
            <v>1396356000</v>
          </cell>
          <cell r="AP195">
            <v>1249924000</v>
          </cell>
          <cell r="AQ195">
            <v>9417000</v>
          </cell>
          <cell r="AR195">
            <v>17177000</v>
          </cell>
          <cell r="AS195">
            <v>7243000</v>
          </cell>
          <cell r="AT195">
            <v>7861000</v>
          </cell>
          <cell r="AU195">
            <v>-1753302000</v>
          </cell>
          <cell r="AV195">
            <v>-1749857000</v>
          </cell>
          <cell r="AW195">
            <v>-1180025000</v>
          </cell>
          <cell r="AX195">
            <v>-1124651000</v>
          </cell>
          <cell r="AY195">
            <v>-5718000</v>
          </cell>
          <cell r="AZ195">
            <v>-1832000</v>
          </cell>
          <cell r="BA195">
            <v>-1719000</v>
          </cell>
          <cell r="BB195">
            <v>-1643000</v>
          </cell>
          <cell r="BC195">
            <v>-72446000</v>
          </cell>
          <cell r="BD195">
            <v>-89791000</v>
          </cell>
          <cell r="BE195">
            <v>-59697000</v>
          </cell>
          <cell r="BF195">
            <v>-54825000</v>
          </cell>
          <cell r="BG195">
            <v>138619000</v>
          </cell>
          <cell r="BH195">
            <v>301138000</v>
          </cell>
          <cell r="BI195">
            <v>162158000</v>
          </cell>
          <cell r="BJ195">
            <v>76666000</v>
          </cell>
          <cell r="BK195">
            <v>-43411000</v>
          </cell>
          <cell r="BL195">
            <v>-39741000</v>
          </cell>
          <cell r="BM195">
            <v>-41081000</v>
          </cell>
          <cell r="BN195">
            <v>-43012000</v>
          </cell>
          <cell r="BO195">
            <v>-43411000</v>
          </cell>
          <cell r="BP195">
            <v>-39741000</v>
          </cell>
          <cell r="BQ195">
            <v>-41081000</v>
          </cell>
          <cell r="BR195">
            <v>-43012000</v>
          </cell>
          <cell r="BS195">
            <v>0</v>
          </cell>
          <cell r="BT195">
            <v>0</v>
          </cell>
          <cell r="BU195">
            <v>0</v>
          </cell>
          <cell r="BV195">
            <v>0</v>
          </cell>
          <cell r="BW195">
            <v>60802000</v>
          </cell>
          <cell r="BX195">
            <v>200772000</v>
          </cell>
          <cell r="BY195">
            <v>89440000</v>
          </cell>
          <cell r="BZ195">
            <v>19355000</v>
          </cell>
          <cell r="CA195">
            <v>1370115000</v>
          </cell>
          <cell r="CB195">
            <v>1516428000</v>
          </cell>
          <cell r="CC195">
            <v>911999000</v>
          </cell>
          <cell r="CD195">
            <v>802896000</v>
          </cell>
          <cell r="CE195">
            <v>872110000</v>
          </cell>
          <cell r="CF195">
            <v>718366000</v>
          </cell>
          <cell r="CG195">
            <v>291245000</v>
          </cell>
          <cell r="CH195">
            <v>333845000</v>
          </cell>
          <cell r="CI195">
            <v>234139000</v>
          </cell>
          <cell r="CJ195">
            <v>504346000</v>
          </cell>
          <cell r="CK195">
            <v>368988000</v>
          </cell>
          <cell r="CL195">
            <v>234896000</v>
          </cell>
          <cell r="CM195">
            <v>139580000</v>
          </cell>
          <cell r="CN195">
            <v>133387000</v>
          </cell>
          <cell r="CO195">
            <v>109832000</v>
          </cell>
          <cell r="CP195">
            <v>119243000</v>
          </cell>
          <cell r="CQ195">
            <v>122798000</v>
          </cell>
          <cell r="CR195">
            <v>156411000</v>
          </cell>
          <cell r="CS195">
            <v>141934000</v>
          </cell>
          <cell r="CT195">
            <v>114912000</v>
          </cell>
          <cell r="CU195" t="str">
            <v>n.a.</v>
          </cell>
          <cell r="CV195" t="str">
            <v>n.a.</v>
          </cell>
          <cell r="CW195" t="str">
            <v>n.a.</v>
          </cell>
          <cell r="CX195">
            <v>0</v>
          </cell>
          <cell r="CY195">
            <v>24286000</v>
          </cell>
          <cell r="CZ195">
            <v>19199000</v>
          </cell>
          <cell r="DA195">
            <v>10079000</v>
          </cell>
          <cell r="DB195">
            <v>5011000</v>
          </cell>
          <cell r="DC195">
            <v>2127360000</v>
          </cell>
          <cell r="DD195">
            <v>2161118000</v>
          </cell>
          <cell r="DE195">
            <v>1492214000</v>
          </cell>
          <cell r="DF195">
            <v>1410690000</v>
          </cell>
          <cell r="DH195">
            <v>1960668000</v>
          </cell>
          <cell r="DI195">
            <v>-1753302000</v>
          </cell>
          <cell r="DJ195">
            <v>-78164000</v>
          </cell>
          <cell r="DK195">
            <v>-43411000</v>
          </cell>
          <cell r="DL195">
            <v>85791000</v>
          </cell>
          <cell r="DM195">
            <v>4.3756005606252563E-2</v>
          </cell>
          <cell r="DN195">
            <v>4.5758201738034014E-2</v>
          </cell>
          <cell r="DO195">
            <v>-5718000</v>
          </cell>
          <cell r="DP195">
            <v>795238000</v>
          </cell>
          <cell r="DQ195">
            <v>21742500</v>
          </cell>
          <cell r="DS195">
            <v>2125441000</v>
          </cell>
          <cell r="DT195">
            <v>-1749857000</v>
          </cell>
          <cell r="DU195">
            <v>-91623000</v>
          </cell>
          <cell r="DV195">
            <v>-39741000</v>
          </cell>
          <cell r="DW195">
            <v>244220000</v>
          </cell>
          <cell r="DX195">
            <v>0.11490321302731998</v>
          </cell>
          <cell r="DY195">
            <v>0.12981994141039249</v>
          </cell>
          <cell r="DZ195">
            <v>-1832000</v>
          </cell>
          <cell r="EA195">
            <v>504805500</v>
          </cell>
          <cell r="EB195">
            <v>14639000</v>
          </cell>
          <cell r="ED195">
            <v>1396356000</v>
          </cell>
          <cell r="EE195">
            <v>-1180025000</v>
          </cell>
          <cell r="EF195">
            <v>-61416000</v>
          </cell>
          <cell r="EG195">
            <v>-41081000</v>
          </cell>
          <cell r="EH195">
            <v>113834000</v>
          </cell>
          <cell r="EI195">
            <v>8.15221906161466E-2</v>
          </cell>
          <cell r="EJ195">
            <v>8.8757931637819865E-2</v>
          </cell>
          <cell r="EK195">
            <v>-1719000</v>
          </cell>
          <cell r="EL195">
            <v>312545000</v>
          </cell>
          <cell r="EM195">
            <v>7545000</v>
          </cell>
          <cell r="EO195">
            <v>1827488333.3333333</v>
          </cell>
          <cell r="EP195">
            <v>-1561061333.3333333</v>
          </cell>
          <cell r="EQ195">
            <v>-77067666.666666672</v>
          </cell>
          <cell r="ER195">
            <v>-41411000</v>
          </cell>
          <cell r="ES195">
            <v>147948333.33333331</v>
          </cell>
          <cell r="ET195">
            <v>8.0957197173169362E-2</v>
          </cell>
          <cell r="EU195">
            <v>8.8088603625595882E-2</v>
          </cell>
          <cell r="EV195">
            <v>3089666.6666666665</v>
          </cell>
          <cell r="EW195">
            <v>537529500</v>
          </cell>
          <cell r="EX195">
            <v>14642166.666666666</v>
          </cell>
        </row>
        <row r="196">
          <cell r="B196" t="str">
            <v>CHONGQING WANLI NEW ENERGY CO.,LTD.</v>
          </cell>
          <cell r="C196" t="str">
            <v>exclude</v>
          </cell>
          <cell r="D196" t="str">
            <v>Consecutive loss</v>
          </cell>
          <cell r="H196" t="str">
            <v/>
          </cell>
          <cell r="I196" t="str">
            <v>ok，loss</v>
          </cell>
          <cell r="J196" t="str">
            <v>exclude</v>
          </cell>
          <cell r="K196" t="str">
            <v>ok, loss</v>
          </cell>
          <cell r="M196" t="str">
            <v>CHONGQING WANLI NEW ENERGY CO.,LTD.</v>
          </cell>
          <cell r="N196" t="str">
            <v>The company, which is based in the People's Republic of China, is engaged in the manufacturing of lead- acid storage batteries. It was established in the year 1982 and was formerly known as Chongqing Wanli Storage Batteries Co., Ltd. Its registered business address is located in the municipality of Chongqing. Some of the company's products are industrial batteries, auto batteries, and other series of batteries. Its storage batteries are primarily applied in railway passenger cars, internal combustion locomotives, electrical vehicles, load carriers, sightseeing buses, and motorcycles. Its products are marketed and sold throughout China through its network of distributors in the country.</v>
          </cell>
          <cell r="O196" t="str">
            <v>Manufacturing</v>
          </cell>
          <cell r="P196" t="str">
            <v>www.cqwanli.com</v>
          </cell>
          <cell r="R196" t="str">
            <v>China</v>
          </cell>
          <cell r="S196" t="str">
            <v>600847</v>
          </cell>
          <cell r="T196" t="str">
            <v>A+</v>
          </cell>
          <cell r="U196" t="str">
            <v>3691</v>
          </cell>
          <cell r="V196" t="str">
            <v>Engaged in the manufacturing of lead- acid storage batteries</v>
          </cell>
          <cell r="W196" t="str">
            <v>The Company's main business for the manufacture and sale of various types of lead-acid batteries</v>
          </cell>
          <cell r="X196" t="str">
            <v>CHONGQING WANLI NEW ENERGY</v>
          </cell>
          <cell r="Z196" t="str">
            <v>CN30746PC</v>
          </cell>
          <cell r="AA196">
            <v>444956000</v>
          </cell>
          <cell r="AB196">
            <v>546494000</v>
          </cell>
          <cell r="AC196">
            <v>561491000</v>
          </cell>
          <cell r="AD196">
            <v>529612000</v>
          </cell>
          <cell r="AE196">
            <v>463031000</v>
          </cell>
          <cell r="AF196">
            <v>564236000</v>
          </cell>
          <cell r="AG196">
            <v>577414000</v>
          </cell>
          <cell r="AH196">
            <v>542553000</v>
          </cell>
          <cell r="AI196">
            <v>-26592000</v>
          </cell>
          <cell r="AJ196">
            <v>-28082000</v>
          </cell>
          <cell r="AK196">
            <v>-29167000</v>
          </cell>
          <cell r="AL196">
            <v>-28288000</v>
          </cell>
          <cell r="AM196">
            <v>436439000</v>
          </cell>
          <cell r="AN196">
            <v>536154000</v>
          </cell>
          <cell r="AO196">
            <v>548247000</v>
          </cell>
          <cell r="AP196">
            <v>514265000</v>
          </cell>
          <cell r="AQ196">
            <v>8517000</v>
          </cell>
          <cell r="AR196">
            <v>10340000</v>
          </cell>
          <cell r="AS196">
            <v>13244000</v>
          </cell>
          <cell r="AT196">
            <v>15347000</v>
          </cell>
          <cell r="AU196">
            <v>-392947000</v>
          </cell>
          <cell r="AV196">
            <v>-469382000</v>
          </cell>
          <cell r="AW196">
            <v>-456113000</v>
          </cell>
          <cell r="AX196">
            <v>-429738000</v>
          </cell>
          <cell r="AY196" t="str">
            <v>n.a.</v>
          </cell>
          <cell r="AZ196" t="str">
            <v>n.a.</v>
          </cell>
          <cell r="BA196" t="str">
            <v>n.a.</v>
          </cell>
          <cell r="BB196" t="str">
            <v>n.a.</v>
          </cell>
          <cell r="BC196">
            <v>-50748000</v>
          </cell>
          <cell r="BD196">
            <v>-50350000</v>
          </cell>
          <cell r="BE196">
            <v>-60568000</v>
          </cell>
          <cell r="BF196">
            <v>-58617000</v>
          </cell>
          <cell r="BG196">
            <v>1261000</v>
          </cell>
          <cell r="BH196">
            <v>26762000</v>
          </cell>
          <cell r="BI196">
            <v>44810000</v>
          </cell>
          <cell r="BJ196">
            <v>41257000</v>
          </cell>
          <cell r="BK196">
            <v>-31855000</v>
          </cell>
          <cell r="BL196">
            <v>-32675000</v>
          </cell>
          <cell r="BM196">
            <v>-33762000</v>
          </cell>
          <cell r="BN196">
            <v>-33663000</v>
          </cell>
          <cell r="BO196">
            <v>-31263000</v>
          </cell>
          <cell r="BP196">
            <v>-32148000</v>
          </cell>
          <cell r="BQ196">
            <v>-33252000</v>
          </cell>
          <cell r="BR196">
            <v>-33156000</v>
          </cell>
          <cell r="BS196">
            <v>-592000</v>
          </cell>
          <cell r="BT196">
            <v>-527000</v>
          </cell>
          <cell r="BU196">
            <v>-510000</v>
          </cell>
          <cell r="BV196">
            <v>-507000</v>
          </cell>
          <cell r="BW196">
            <v>-32683000</v>
          </cell>
          <cell r="BX196">
            <v>-9668000</v>
          </cell>
          <cell r="BY196">
            <v>4023000</v>
          </cell>
          <cell r="BZ196">
            <v>8907000</v>
          </cell>
          <cell r="CA196">
            <v>533361000</v>
          </cell>
          <cell r="CB196">
            <v>520598000</v>
          </cell>
          <cell r="CC196">
            <v>483584000</v>
          </cell>
          <cell r="CD196">
            <v>452507000</v>
          </cell>
          <cell r="CE196">
            <v>135069000</v>
          </cell>
          <cell r="CF196">
            <v>154551000</v>
          </cell>
          <cell r="CG196">
            <v>120295000</v>
          </cell>
          <cell r="CH196">
            <v>104366000</v>
          </cell>
          <cell r="CI196">
            <v>92318000</v>
          </cell>
          <cell r="CJ196">
            <v>99121000</v>
          </cell>
          <cell r="CK196">
            <v>91969000</v>
          </cell>
          <cell r="CL196">
            <v>90477000</v>
          </cell>
          <cell r="CM196">
            <v>226221000</v>
          </cell>
          <cell r="CN196">
            <v>214845000</v>
          </cell>
          <cell r="CO196">
            <v>196324000</v>
          </cell>
          <cell r="CP196">
            <v>194523000</v>
          </cell>
          <cell r="CQ196">
            <v>70104000</v>
          </cell>
          <cell r="CR196">
            <v>41251000</v>
          </cell>
          <cell r="CS196">
            <v>70835000</v>
          </cell>
          <cell r="CT196">
            <v>49032000</v>
          </cell>
          <cell r="CU196">
            <v>2219000</v>
          </cell>
          <cell r="CV196">
            <v>1880000</v>
          </cell>
          <cell r="CW196" t="str">
            <v>n.a.</v>
          </cell>
          <cell r="CX196" t="str">
            <v>n.a.</v>
          </cell>
          <cell r="CY196">
            <v>577000</v>
          </cell>
          <cell r="CZ196">
            <v>3871000</v>
          </cell>
          <cell r="DA196">
            <v>529000</v>
          </cell>
          <cell r="DB196">
            <v>2407000</v>
          </cell>
          <cell r="DC196">
            <v>759176000</v>
          </cell>
          <cell r="DD196">
            <v>775865000</v>
          </cell>
          <cell r="DE196">
            <v>758969000</v>
          </cell>
          <cell r="DF196">
            <v>754055000</v>
          </cell>
          <cell r="DH196">
            <v>436439000</v>
          </cell>
          <cell r="DI196">
            <v>-392947000</v>
          </cell>
          <cell r="DJ196">
            <v>-50748000</v>
          </cell>
          <cell r="DK196">
            <v>-31855000</v>
          </cell>
          <cell r="DL196">
            <v>-39111000</v>
          </cell>
          <cell r="DM196">
            <v>-8.9613897933044487E-2</v>
          </cell>
          <cell r="DN196">
            <v>-8.2243717800441596E-2</v>
          </cell>
          <cell r="DO196" t="str">
            <v>n.a.</v>
          </cell>
          <cell r="DP196">
            <v>144810000</v>
          </cell>
          <cell r="DQ196">
            <v>2224000</v>
          </cell>
          <cell r="DS196">
            <v>536154000</v>
          </cell>
          <cell r="DT196">
            <v>-469382000</v>
          </cell>
          <cell r="DU196">
            <v>-50350000</v>
          </cell>
          <cell r="DV196">
            <v>-32675000</v>
          </cell>
          <cell r="DW196">
            <v>-16253000</v>
          </cell>
          <cell r="DX196">
            <v>-3.0314051559813038E-2</v>
          </cell>
          <cell r="DY196">
            <v>-2.9422147076340451E-2</v>
          </cell>
          <cell r="DZ196" t="str">
            <v>n.a.</v>
          </cell>
          <cell r="EA196">
            <v>137423000</v>
          </cell>
          <cell r="EB196">
            <v>2200000</v>
          </cell>
          <cell r="ED196">
            <v>548247000</v>
          </cell>
          <cell r="EE196">
            <v>-456113000</v>
          </cell>
          <cell r="EF196">
            <v>-60568000</v>
          </cell>
          <cell r="EG196">
            <v>-33762000</v>
          </cell>
          <cell r="EH196">
            <v>-2196000</v>
          </cell>
          <cell r="EI196">
            <v>-4.005493874111486E-3</v>
          </cell>
          <cell r="EJ196">
            <v>-3.9895139006218628E-3</v>
          </cell>
          <cell r="EK196" t="str">
            <v>n.a.</v>
          </cell>
          <cell r="EL196">
            <v>112330500</v>
          </cell>
          <cell r="EM196">
            <v>1468000</v>
          </cell>
          <cell r="EO196">
            <v>506946666.66666669</v>
          </cell>
          <cell r="EP196">
            <v>-439480666.66666669</v>
          </cell>
          <cell r="EQ196">
            <v>-53888666.666666664</v>
          </cell>
          <cell r="ER196">
            <v>-32764000</v>
          </cell>
          <cell r="ES196">
            <v>-19186666.666666664</v>
          </cell>
          <cell r="ET196">
            <v>-3.7847505326004047E-2</v>
          </cell>
          <cell r="EU196">
            <v>-3.6467308667004553E-2</v>
          </cell>
          <cell r="EV196" t="e">
            <v>#VALUE!</v>
          </cell>
          <cell r="EW196">
            <v>131521166.66666667</v>
          </cell>
          <cell r="EX196">
            <v>1964000</v>
          </cell>
        </row>
        <row r="197">
          <cell r="B197" t="str">
            <v>SHANGHAI RYCHEN TECHNOLOGIES CO., LTD.</v>
          </cell>
          <cell r="C197" t="str">
            <v>exclude</v>
          </cell>
          <cell r="D197" t="str">
            <v>Lev SDA/SDP</v>
          </cell>
          <cell r="H197" t="str">
            <v/>
          </cell>
          <cell r="I197" t="str">
            <v>ok，sda/sdp</v>
          </cell>
          <cell r="J197" t="str">
            <v>exclude</v>
          </cell>
          <cell r="K197" t="str">
            <v>ok, sda/sdp</v>
          </cell>
          <cell r="M197" t="str">
            <v>SHANGHAI RYCHEN TECHNOLOGIES CO., LTD.</v>
          </cell>
          <cell r="N197" t="str">
            <v>This company is engaged in providing scientific research and consulting services focusing on the manufacture of environmental protection technology products. It was incorporated in 2010 and conducts business from its registered head office located in Shanghai, China. The company's business operation specialises in the production and manufacture of energy-saving water pumps, fans, and compressors. It is also involved in offering other services such as technology development, technical consulting, technical services, technology transfer, contract energy management, investment consulting and installation of electromechanical equipment. The company has state-of-the-art technology and equipment, as well as employs professional staff skilled in dealing with the products being manufactured.</v>
          </cell>
          <cell r="O197" t="str">
            <v>Manufacturing</v>
          </cell>
          <cell r="P197" t="str">
            <v>www.richenenergy.com.cn</v>
          </cell>
          <cell r="R197" t="str">
            <v>China</v>
          </cell>
          <cell r="S197" t="str">
            <v>301273</v>
          </cell>
          <cell r="T197" t="str">
            <v>A+</v>
          </cell>
          <cell r="U197" t="str">
            <v>3699</v>
          </cell>
          <cell r="V197" t="str">
            <v>Engaged in providing scientific research and consulting services focusing on the manufacture of environmental protection technology products</v>
          </cell>
          <cell r="W197" t="str">
            <v>The Company is mainly engaged in the R&amp;D, design, production and sales of efficient and energy-saving equipment. Its main products are efficient and energy-saving centrifugal fans, efficient and energy-saving centrifugal pumps and other energy-saving products.</v>
          </cell>
          <cell r="Z197" t="str">
            <v>CN56714PC</v>
          </cell>
          <cell r="AA197">
            <v>442234000</v>
          </cell>
          <cell r="AB197">
            <v>410816000</v>
          </cell>
          <cell r="AC197">
            <v>296721000</v>
          </cell>
          <cell r="AD197">
            <v>198132000</v>
          </cell>
          <cell r="AE197">
            <v>428709000</v>
          </cell>
          <cell r="AF197">
            <v>402659000</v>
          </cell>
          <cell r="AG197">
            <v>291796000</v>
          </cell>
          <cell r="AH197">
            <v>195386000</v>
          </cell>
          <cell r="AI197">
            <v>-3292000</v>
          </cell>
          <cell r="AJ197">
            <v>-2948000</v>
          </cell>
          <cell r="AK197">
            <v>-2534000</v>
          </cell>
          <cell r="AL197">
            <v>-1435000</v>
          </cell>
          <cell r="AM197">
            <v>425417000</v>
          </cell>
          <cell r="AN197">
            <v>399711000</v>
          </cell>
          <cell r="AO197">
            <v>289262000</v>
          </cell>
          <cell r="AP197">
            <v>193951000</v>
          </cell>
          <cell r="AQ197">
            <v>16817000</v>
          </cell>
          <cell r="AR197">
            <v>11105000</v>
          </cell>
          <cell r="AS197">
            <v>7459000</v>
          </cell>
          <cell r="AT197">
            <v>4181000</v>
          </cell>
          <cell r="AU197">
            <v>-251654000</v>
          </cell>
          <cell r="AV197">
            <v>-200235000</v>
          </cell>
          <cell r="AW197">
            <v>-144088000</v>
          </cell>
          <cell r="AX197">
            <v>-86094000</v>
          </cell>
          <cell r="AY197" t="str">
            <v>n.a.</v>
          </cell>
          <cell r="AZ197" t="str">
            <v>n.a.</v>
          </cell>
          <cell r="BA197" t="str">
            <v>n.a.</v>
          </cell>
          <cell r="BB197" t="str">
            <v>n.a.</v>
          </cell>
          <cell r="BC197">
            <v>-107639000</v>
          </cell>
          <cell r="BD197">
            <v>-93480000</v>
          </cell>
          <cell r="BE197">
            <v>-63128000</v>
          </cell>
          <cell r="BF197">
            <v>-50965000</v>
          </cell>
          <cell r="BG197">
            <v>82941000</v>
          </cell>
          <cell r="BH197">
            <v>117101000</v>
          </cell>
          <cell r="BI197">
            <v>89505000</v>
          </cell>
          <cell r="BJ197">
            <v>61073000</v>
          </cell>
          <cell r="BK197">
            <v>-19349000</v>
          </cell>
          <cell r="BL197">
            <v>-18989000</v>
          </cell>
          <cell r="BM197">
            <v>-1905000</v>
          </cell>
          <cell r="BN197">
            <v>-13455000</v>
          </cell>
          <cell r="BO197">
            <v>-17273000</v>
          </cell>
          <cell r="BP197">
            <v>-14891000</v>
          </cell>
          <cell r="BQ197">
            <v>-1591000</v>
          </cell>
          <cell r="BR197">
            <v>-13216000</v>
          </cell>
          <cell r="BS197">
            <v>-2076000</v>
          </cell>
          <cell r="BT197">
            <v>-4098000</v>
          </cell>
          <cell r="BU197">
            <v>-314000</v>
          </cell>
          <cell r="BV197">
            <v>-239000</v>
          </cell>
          <cell r="BW197">
            <v>50350000</v>
          </cell>
          <cell r="BX197">
            <v>80185000</v>
          </cell>
          <cell r="BY197">
            <v>68442000</v>
          </cell>
          <cell r="BZ197">
            <v>35561000</v>
          </cell>
          <cell r="CA197">
            <v>1028655000</v>
          </cell>
          <cell r="CB197">
            <v>485458000</v>
          </cell>
          <cell r="CC197">
            <v>416306000</v>
          </cell>
          <cell r="CD197">
            <v>230881000</v>
          </cell>
          <cell r="CE197">
            <v>108580000</v>
          </cell>
          <cell r="CF197">
            <v>151179000</v>
          </cell>
          <cell r="CG197">
            <v>114442000</v>
          </cell>
          <cell r="CH197">
            <v>46767000</v>
          </cell>
          <cell r="CI197">
            <v>209153000</v>
          </cell>
          <cell r="CJ197">
            <v>133977000</v>
          </cell>
          <cell r="CK197">
            <v>97363000</v>
          </cell>
          <cell r="CL197">
            <v>79654000</v>
          </cell>
          <cell r="CM197">
            <v>123020000</v>
          </cell>
          <cell r="CN197">
            <v>150098000</v>
          </cell>
          <cell r="CO197">
            <v>154171000</v>
          </cell>
          <cell r="CP197">
            <v>58539000</v>
          </cell>
          <cell r="CQ197">
            <v>573934000</v>
          </cell>
          <cell r="CR197">
            <v>41573000</v>
          </cell>
          <cell r="CS197">
            <v>43777000</v>
          </cell>
          <cell r="CT197">
            <v>34949000</v>
          </cell>
          <cell r="CU197">
            <v>101868000</v>
          </cell>
          <cell r="CV197" t="str">
            <v>n.a.</v>
          </cell>
          <cell r="CW197" t="str">
            <v>n.a.</v>
          </cell>
          <cell r="CX197" t="str">
            <v>n.a.</v>
          </cell>
          <cell r="CY197">
            <v>88820000</v>
          </cell>
          <cell r="CZ197">
            <v>74444000</v>
          </cell>
          <cell r="DA197">
            <v>71154000</v>
          </cell>
          <cell r="DB197">
            <v>66814000</v>
          </cell>
          <cell r="DC197">
            <v>1272046000</v>
          </cell>
          <cell r="DD197">
            <v>685526000</v>
          </cell>
          <cell r="DE197">
            <v>545596000</v>
          </cell>
          <cell r="DF197">
            <v>344039000</v>
          </cell>
          <cell r="DH197">
            <v>425417000</v>
          </cell>
          <cell r="DI197">
            <v>-251654000</v>
          </cell>
          <cell r="DJ197">
            <v>-107639000</v>
          </cell>
          <cell r="DK197">
            <v>-19349000</v>
          </cell>
          <cell r="DL197">
            <v>46775000</v>
          </cell>
          <cell r="DM197">
            <v>0.10995094225195515</v>
          </cell>
          <cell r="DN197">
            <v>0.12353357525050047</v>
          </cell>
          <cell r="DO197" t="str">
            <v>n.a.</v>
          </cell>
          <cell r="DP197">
            <v>129879500</v>
          </cell>
          <cell r="DQ197">
            <v>81632000</v>
          </cell>
          <cell r="DS197">
            <v>399711000</v>
          </cell>
          <cell r="DT197">
            <v>-200235000</v>
          </cell>
          <cell r="DU197">
            <v>-93480000</v>
          </cell>
          <cell r="DV197">
            <v>-18989000</v>
          </cell>
          <cell r="DW197">
            <v>87007000</v>
          </cell>
          <cell r="DX197">
            <v>0.21767477002134042</v>
          </cell>
          <cell r="DY197">
            <v>0.27824076442898077</v>
          </cell>
          <cell r="DZ197" t="str">
            <v>n.a.</v>
          </cell>
          <cell r="EA197">
            <v>132810500</v>
          </cell>
          <cell r="EB197">
            <v>72799000</v>
          </cell>
          <cell r="ED197">
            <v>289262000</v>
          </cell>
          <cell r="EE197">
            <v>-144088000</v>
          </cell>
          <cell r="EF197">
            <v>-63128000</v>
          </cell>
          <cell r="EG197">
            <v>-1905000</v>
          </cell>
          <cell r="EH197">
            <v>80141000</v>
          </cell>
          <cell r="EI197">
            <v>0.27705332881609063</v>
          </cell>
          <cell r="EJ197">
            <v>0.3832278919859794</v>
          </cell>
          <cell r="EK197" t="str">
            <v>n.a.</v>
          </cell>
          <cell r="EL197">
            <v>80604500</v>
          </cell>
          <cell r="EM197">
            <v>68984000</v>
          </cell>
          <cell r="EO197">
            <v>371463333.33333331</v>
          </cell>
          <cell r="EP197">
            <v>-198659000</v>
          </cell>
          <cell r="EQ197">
            <v>-88082333.333333328</v>
          </cell>
          <cell r="ER197">
            <v>-13414333.333333334</v>
          </cell>
          <cell r="ES197">
            <v>71307666.666666657</v>
          </cell>
          <cell r="ET197">
            <v>0.19196421360564972</v>
          </cell>
          <cell r="EU197">
            <v>0.23756895033354913</v>
          </cell>
          <cell r="EV197" t="e">
            <v>#VALUE!</v>
          </cell>
          <cell r="EW197">
            <v>114431500</v>
          </cell>
          <cell r="EX197">
            <v>74471666.666666672</v>
          </cell>
        </row>
        <row r="198">
          <cell r="B198" t="str">
            <v>WEIFANG GENIUS ELECTRONICS CO.,LTD.</v>
          </cell>
          <cell r="C198" t="str">
            <v>exclude</v>
          </cell>
          <cell r="D198" t="str">
            <v>Lev SDA/SDP</v>
          </cell>
          <cell r="H198" t="str">
            <v/>
          </cell>
          <cell r="I198" t="str">
            <v>ok，sda/sdp</v>
          </cell>
          <cell r="J198" t="str">
            <v>exclude</v>
          </cell>
          <cell r="K198" t="str">
            <v>ok, sda/sdp</v>
          </cell>
          <cell r="M198" t="str">
            <v>WEIFANG GENIUS ELECTRONICS CO.,LTD.</v>
          </cell>
          <cell r="N198" t="str">
            <v>The company is engaged in the manufacture of electronic components. It was incorporated in 2006 and has its registered business address located in Weifang, China.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v>
          </cell>
          <cell r="O198" t="str">
            <v>Manufacturing</v>
          </cell>
          <cell r="P198" t="str">
            <v>www.genius-gp.com</v>
          </cell>
          <cell r="R198" t="str">
            <v>China</v>
          </cell>
          <cell r="S198" t="str">
            <v>837212</v>
          </cell>
          <cell r="T198" t="str">
            <v>B+</v>
          </cell>
          <cell r="U198" t="str">
            <v>3699</v>
          </cell>
          <cell r="V198" t="str">
            <v>Manufacture of electronic components</v>
          </cell>
          <cell r="W198" t="str">
            <v>The Company's main business for a variety of connector R &amp; D, manufacturing and sales.</v>
          </cell>
          <cell r="Z198" t="str">
            <v>CN48453PC</v>
          </cell>
          <cell r="AA198">
            <v>431665000</v>
          </cell>
          <cell r="AB198">
            <v>450762000</v>
          </cell>
          <cell r="AC198">
            <v>358861000</v>
          </cell>
          <cell r="AD198">
            <v>250981000</v>
          </cell>
          <cell r="AE198">
            <v>432231000</v>
          </cell>
          <cell r="AF198">
            <v>451549000</v>
          </cell>
          <cell r="AG198">
            <v>359798000</v>
          </cell>
          <cell r="AH198">
            <v>248919000</v>
          </cell>
          <cell r="AI198">
            <v>-3268000</v>
          </cell>
          <cell r="AJ198">
            <v>-3848000</v>
          </cell>
          <cell r="AK198">
            <v>-3487000</v>
          </cell>
          <cell r="AL198">
            <v>-2343000</v>
          </cell>
          <cell r="AM198">
            <v>428963000</v>
          </cell>
          <cell r="AN198">
            <v>447701000</v>
          </cell>
          <cell r="AO198">
            <v>356311000</v>
          </cell>
          <cell r="AP198">
            <v>246576000</v>
          </cell>
          <cell r="AQ198">
            <v>2702000</v>
          </cell>
          <cell r="AR198">
            <v>3061000</v>
          </cell>
          <cell r="AS198">
            <v>2550000</v>
          </cell>
          <cell r="AT198">
            <v>4405000</v>
          </cell>
          <cell r="AU198">
            <v>-333830000</v>
          </cell>
          <cell r="AV198">
            <v>-334744000</v>
          </cell>
          <cell r="AW198">
            <v>-265222000</v>
          </cell>
          <cell r="AX198">
            <v>-180421000</v>
          </cell>
          <cell r="AY198" t="str">
            <v>n.a.</v>
          </cell>
          <cell r="AZ198" t="str">
            <v>n.a.</v>
          </cell>
          <cell r="BA198" t="str">
            <v>n.a.</v>
          </cell>
          <cell r="BB198" t="str">
            <v>n.a.</v>
          </cell>
          <cell r="BC198">
            <v>-43886000</v>
          </cell>
          <cell r="BD198">
            <v>-40316000</v>
          </cell>
          <cell r="BE198">
            <v>-35972000</v>
          </cell>
          <cell r="BF198">
            <v>-30305000</v>
          </cell>
          <cell r="BG198">
            <v>53949000</v>
          </cell>
          <cell r="BH198">
            <v>75702000</v>
          </cell>
          <cell r="BI198">
            <v>57667000</v>
          </cell>
          <cell r="BJ198">
            <v>40255000</v>
          </cell>
          <cell r="BK198">
            <v>-9282000</v>
          </cell>
          <cell r="BL198">
            <v>-7765000</v>
          </cell>
          <cell r="BM198">
            <v>-7746000</v>
          </cell>
          <cell r="BN198">
            <v>-5852000</v>
          </cell>
          <cell r="BO198">
            <v>-8689000</v>
          </cell>
          <cell r="BP198">
            <v>-7199000</v>
          </cell>
          <cell r="BQ198">
            <v>-7225000</v>
          </cell>
          <cell r="BR198">
            <v>-5288000</v>
          </cell>
          <cell r="BS198">
            <v>-593000</v>
          </cell>
          <cell r="BT198">
            <v>-566000</v>
          </cell>
          <cell r="BU198">
            <v>-521000</v>
          </cell>
          <cell r="BV198">
            <v>-564000</v>
          </cell>
          <cell r="BW198">
            <v>45445000</v>
          </cell>
          <cell r="BX198">
            <v>56982000</v>
          </cell>
          <cell r="BY198">
            <v>39647000</v>
          </cell>
          <cell r="BZ198">
            <v>29270000</v>
          </cell>
          <cell r="CA198">
            <v>315707000</v>
          </cell>
          <cell r="CB198">
            <v>340097000</v>
          </cell>
          <cell r="CC198">
            <v>200798000</v>
          </cell>
          <cell r="CD198">
            <v>149734000</v>
          </cell>
          <cell r="CE198">
            <v>64172000</v>
          </cell>
          <cell r="CF198">
            <v>59019000</v>
          </cell>
          <cell r="CG198">
            <v>40712000</v>
          </cell>
          <cell r="CH198">
            <v>30782000</v>
          </cell>
          <cell r="CI198">
            <v>131590000</v>
          </cell>
          <cell r="CJ198">
            <v>144359000</v>
          </cell>
          <cell r="CK198">
            <v>135128000</v>
          </cell>
          <cell r="CL198">
            <v>69188000</v>
          </cell>
          <cell r="CM198">
            <v>14483000</v>
          </cell>
          <cell r="CN198">
            <v>7983000</v>
          </cell>
          <cell r="CO198">
            <v>5652000</v>
          </cell>
          <cell r="CP198">
            <v>11502000</v>
          </cell>
          <cell r="CQ198">
            <v>100560000</v>
          </cell>
          <cell r="CR198">
            <v>126406000</v>
          </cell>
          <cell r="CS198">
            <v>17935000</v>
          </cell>
          <cell r="CT198">
            <v>33749000</v>
          </cell>
          <cell r="CU198" t="str">
            <v>n.a.</v>
          </cell>
          <cell r="CV198" t="str">
            <v>n.a.</v>
          </cell>
          <cell r="CW198" t="str">
            <v>n.a.</v>
          </cell>
          <cell r="CX198" t="str">
            <v>n.a.</v>
          </cell>
          <cell r="CY198">
            <v>34079000</v>
          </cell>
          <cell r="CZ198">
            <v>12095000</v>
          </cell>
          <cell r="DA198" t="str">
            <v>n.a.</v>
          </cell>
          <cell r="DB198">
            <v>15015000</v>
          </cell>
          <cell r="DC198">
            <v>467352000</v>
          </cell>
          <cell r="DD198">
            <v>451660000</v>
          </cell>
          <cell r="DE198">
            <v>296885000</v>
          </cell>
          <cell r="DF198">
            <v>236582000</v>
          </cell>
          <cell r="DH198">
            <v>428963000</v>
          </cell>
          <cell r="DI198">
            <v>-333830000</v>
          </cell>
          <cell r="DJ198">
            <v>-43886000</v>
          </cell>
          <cell r="DK198">
            <v>-9282000</v>
          </cell>
          <cell r="DL198">
            <v>41965000</v>
          </cell>
          <cell r="DM198">
            <v>9.7828950282425289E-2</v>
          </cell>
          <cell r="DN198">
            <v>0.10843725290569978</v>
          </cell>
          <cell r="DO198" t="str">
            <v>n.a.</v>
          </cell>
          <cell r="DP198">
            <v>61595500</v>
          </cell>
          <cell r="DQ198">
            <v>23087000</v>
          </cell>
          <cell r="DS198">
            <v>447701000</v>
          </cell>
          <cell r="DT198">
            <v>-334744000</v>
          </cell>
          <cell r="DU198">
            <v>-40316000</v>
          </cell>
          <cell r="DV198">
            <v>-7765000</v>
          </cell>
          <cell r="DW198">
            <v>64876000</v>
          </cell>
          <cell r="DX198">
            <v>0.14490921396199696</v>
          </cell>
          <cell r="DY198">
            <v>0.16946646640109711</v>
          </cell>
          <cell r="DZ198" t="str">
            <v>n.a.</v>
          </cell>
          <cell r="EA198">
            <v>49865500</v>
          </cell>
          <cell r="EB198" t="e">
            <v>#VALUE!</v>
          </cell>
          <cell r="ED198">
            <v>356311000</v>
          </cell>
          <cell r="EE198">
            <v>-265222000</v>
          </cell>
          <cell r="EF198">
            <v>-35972000</v>
          </cell>
          <cell r="EG198">
            <v>-7746000</v>
          </cell>
          <cell r="EH198">
            <v>47371000</v>
          </cell>
          <cell r="EI198">
            <v>0.13294846356132703</v>
          </cell>
          <cell r="EJ198">
            <v>0.15333398070822812</v>
          </cell>
          <cell r="EK198" t="str">
            <v>n.a.</v>
          </cell>
          <cell r="EL198">
            <v>35747000</v>
          </cell>
          <cell r="EM198" t="e">
            <v>#VALUE!</v>
          </cell>
          <cell r="EO198">
            <v>410991666.66666669</v>
          </cell>
          <cell r="EP198">
            <v>-311265333.33333331</v>
          </cell>
          <cell r="EQ198">
            <v>-40058000</v>
          </cell>
          <cell r="ER198">
            <v>-8264333.333333333</v>
          </cell>
          <cell r="ES198">
            <v>51404000.000000037</v>
          </cell>
          <cell r="ET198">
            <v>0.12507309556154836</v>
          </cell>
          <cell r="EU198">
            <v>0.14295262258716709</v>
          </cell>
          <cell r="EV198" t="e">
            <v>#VALUE!</v>
          </cell>
          <cell r="EW198">
            <v>49069333.333333336</v>
          </cell>
          <cell r="EX198" t="e">
            <v>#VALUE!</v>
          </cell>
        </row>
        <row r="199">
          <cell r="B199" t="str">
            <v>SHANGHAI YONGJI ELECTRICAL CO.,LTD</v>
          </cell>
          <cell r="C199" t="str">
            <v>exclude</v>
          </cell>
          <cell r="D199" t="str">
            <v>Lev SDA/SDP</v>
          </cell>
          <cell r="H199" t="str">
            <v/>
          </cell>
          <cell r="I199" t="str">
            <v>ok，sda/sdp</v>
          </cell>
          <cell r="J199" t="str">
            <v>exclude</v>
          </cell>
          <cell r="K199" t="str">
            <v>ok, sda/sdp</v>
          </cell>
          <cell r="M199" t="str">
            <v>SHANGHAI YONGJI ELECTRICAL CO.,LTD</v>
          </cell>
          <cell r="N199" t="str">
            <v>This company is primarily engaged in the manufacture and supply of a series of breakers. The company was incorporated in 2002. The registered head office of the company is located in Shanghai, China.The company is certified in accordance with ISO 9001 Quality Management System. Its main products include miniature circuit breaker, residual current circuit breaker, switch disconnector, distribution box, surge protective device, and isolator. It consists of nine series of products with over 60 types. The company predominantly operates in the domestic market.</v>
          </cell>
          <cell r="O199" t="str">
            <v>Manufacturing; Wholesale</v>
          </cell>
          <cell r="P199" t="str">
            <v>www.rogy.cn</v>
          </cell>
          <cell r="R199" t="str">
            <v>China</v>
          </cell>
          <cell r="S199" t="str">
            <v>430422</v>
          </cell>
          <cell r="T199" t="str">
            <v>A+</v>
          </cell>
          <cell r="U199" t="str">
            <v>3699</v>
          </cell>
          <cell r="V199" t="str">
            <v>Engaged in the manufacture and supply of a series of breakers</v>
          </cell>
          <cell r="W199" t="str">
            <v>The Company is mainly engaged in the development, production and sales of small circuit breaker, leakage circuit breaker and other circuit breaker series products.</v>
          </cell>
          <cell r="Z199" t="str">
            <v>CN41102PC</v>
          </cell>
          <cell r="AA199">
            <v>427515000</v>
          </cell>
          <cell r="AB199">
            <v>464377000</v>
          </cell>
          <cell r="AC199">
            <v>358963000</v>
          </cell>
          <cell r="AD199">
            <v>386500000</v>
          </cell>
          <cell r="AE199">
            <v>421236000</v>
          </cell>
          <cell r="AF199">
            <v>463574000</v>
          </cell>
          <cell r="AG199">
            <v>353347000</v>
          </cell>
          <cell r="AH199">
            <v>386031000</v>
          </cell>
          <cell r="AI199">
            <v>-3309000</v>
          </cell>
          <cell r="AJ199">
            <v>-1610000</v>
          </cell>
          <cell r="AK199">
            <v>-1163000</v>
          </cell>
          <cell r="AL199">
            <v>-2048000</v>
          </cell>
          <cell r="AM199">
            <v>417927000</v>
          </cell>
          <cell r="AN199">
            <v>461964000</v>
          </cell>
          <cell r="AO199">
            <v>352184000</v>
          </cell>
          <cell r="AP199">
            <v>383983000</v>
          </cell>
          <cell r="AQ199">
            <v>9588000</v>
          </cell>
          <cell r="AR199">
            <v>2413000</v>
          </cell>
          <cell r="AS199">
            <v>6779000</v>
          </cell>
          <cell r="AT199">
            <v>2517000</v>
          </cell>
          <cell r="AU199">
            <v>-323692000</v>
          </cell>
          <cell r="AV199">
            <v>-367386000</v>
          </cell>
          <cell r="AW199">
            <v>-254167000</v>
          </cell>
          <cell r="AX199">
            <v>-278141000</v>
          </cell>
          <cell r="AY199" t="str">
            <v>n.a.</v>
          </cell>
          <cell r="AZ199" t="str">
            <v>n.a.</v>
          </cell>
          <cell r="BA199" t="str">
            <v>n.a.</v>
          </cell>
          <cell r="BB199" t="str">
            <v>n.a.</v>
          </cell>
          <cell r="BC199">
            <v>-55778000</v>
          </cell>
          <cell r="BD199">
            <v>-56217000</v>
          </cell>
          <cell r="BE199">
            <v>-60571000</v>
          </cell>
          <cell r="BF199">
            <v>-69415000</v>
          </cell>
          <cell r="BG199">
            <v>48045000</v>
          </cell>
          <cell r="BH199">
            <v>40774000</v>
          </cell>
          <cell r="BI199">
            <v>44225000</v>
          </cell>
          <cell r="BJ199">
            <v>38944000</v>
          </cell>
          <cell r="BK199">
            <v>-13007000</v>
          </cell>
          <cell r="BL199">
            <v>-17854000</v>
          </cell>
          <cell r="BM199">
            <v>-16283000</v>
          </cell>
          <cell r="BN199">
            <v>-16725000</v>
          </cell>
          <cell r="BO199">
            <v>-11403000</v>
          </cell>
          <cell r="BP199">
            <v>-14216000</v>
          </cell>
          <cell r="BQ199">
            <v>-13886000</v>
          </cell>
          <cell r="BR199">
            <v>-14405000</v>
          </cell>
          <cell r="BS199">
            <v>-1604000</v>
          </cell>
          <cell r="BT199">
            <v>-3638000</v>
          </cell>
          <cell r="BU199">
            <v>-2397000</v>
          </cell>
          <cell r="BV199">
            <v>-2320000</v>
          </cell>
          <cell r="BW199">
            <v>30669000</v>
          </cell>
          <cell r="BX199">
            <v>10979000</v>
          </cell>
          <cell r="BY199">
            <v>18308000</v>
          </cell>
          <cell r="BZ199">
            <v>12481000</v>
          </cell>
          <cell r="CA199">
            <v>269233000</v>
          </cell>
          <cell r="CB199">
            <v>283087000</v>
          </cell>
          <cell r="CC199">
            <v>234665000</v>
          </cell>
          <cell r="CD199">
            <v>232397000</v>
          </cell>
          <cell r="CE199">
            <v>120309000</v>
          </cell>
          <cell r="CF199">
            <v>110921000</v>
          </cell>
          <cell r="CG199">
            <v>91972000</v>
          </cell>
          <cell r="CH199">
            <v>77390000</v>
          </cell>
          <cell r="CI199">
            <v>89853000</v>
          </cell>
          <cell r="CJ199">
            <v>123341000</v>
          </cell>
          <cell r="CK199">
            <v>105463000</v>
          </cell>
          <cell r="CL199">
            <v>97688000</v>
          </cell>
          <cell r="CM199">
            <v>8652000</v>
          </cell>
          <cell r="CN199">
            <v>15336000</v>
          </cell>
          <cell r="CO199">
            <v>11533000</v>
          </cell>
          <cell r="CP199">
            <v>21605000</v>
          </cell>
          <cell r="CQ199">
            <v>49782000</v>
          </cell>
          <cell r="CR199">
            <v>32785000</v>
          </cell>
          <cell r="CS199">
            <v>25038000</v>
          </cell>
          <cell r="CT199">
            <v>31257000</v>
          </cell>
          <cell r="CU199">
            <v>2200000</v>
          </cell>
          <cell r="CV199" t="str">
            <v>n.a.</v>
          </cell>
          <cell r="CW199" t="str">
            <v>n.a.</v>
          </cell>
          <cell r="CX199" t="str">
            <v>n.a.</v>
          </cell>
          <cell r="CY199">
            <v>20676000</v>
          </cell>
          <cell r="CZ199">
            <v>17946000</v>
          </cell>
          <cell r="DA199">
            <v>21971000</v>
          </cell>
          <cell r="DB199">
            <v>19633000</v>
          </cell>
          <cell r="DC199">
            <v>419379000</v>
          </cell>
          <cell r="DD199">
            <v>442454000</v>
          </cell>
          <cell r="DE199">
            <v>398995000</v>
          </cell>
          <cell r="DF199">
            <v>401583000</v>
          </cell>
          <cell r="DH199">
            <v>417927000</v>
          </cell>
          <cell r="DI199">
            <v>-323692000</v>
          </cell>
          <cell r="DJ199">
            <v>-55778000</v>
          </cell>
          <cell r="DK199">
            <v>-13007000</v>
          </cell>
          <cell r="DL199">
            <v>25450000</v>
          </cell>
          <cell r="DM199">
            <v>6.0895802376970141E-2</v>
          </cell>
          <cell r="DN199">
            <v>6.4844564140064259E-2</v>
          </cell>
          <cell r="DO199" t="str">
            <v>n.a.</v>
          </cell>
          <cell r="DP199">
            <v>115615000</v>
          </cell>
          <cell r="DQ199">
            <v>19311000</v>
          </cell>
          <cell r="DS199">
            <v>461964000</v>
          </cell>
          <cell r="DT199">
            <v>-367386000</v>
          </cell>
          <cell r="DU199">
            <v>-56217000</v>
          </cell>
          <cell r="DV199">
            <v>-17854000</v>
          </cell>
          <cell r="DW199">
            <v>20507000</v>
          </cell>
          <cell r="DX199">
            <v>4.4390904918998018E-2</v>
          </cell>
          <cell r="DY199">
            <v>4.6452995421977679E-2</v>
          </cell>
          <cell r="DZ199" t="str">
            <v>n.a.</v>
          </cell>
          <cell r="EA199">
            <v>101446500</v>
          </cell>
          <cell r="EB199">
            <v>19958500</v>
          </cell>
          <cell r="ED199">
            <v>352184000</v>
          </cell>
          <cell r="EE199">
            <v>-254167000</v>
          </cell>
          <cell r="EF199">
            <v>-60571000</v>
          </cell>
          <cell r="EG199">
            <v>-16283000</v>
          </cell>
          <cell r="EH199">
            <v>21163000</v>
          </cell>
          <cell r="EI199">
            <v>6.0090748018081459E-2</v>
          </cell>
          <cell r="EJ199">
            <v>6.3932499750771102E-2</v>
          </cell>
          <cell r="EK199" t="str">
            <v>n.a.</v>
          </cell>
          <cell r="EL199">
            <v>84681000</v>
          </cell>
          <cell r="EM199">
            <v>20802000</v>
          </cell>
          <cell r="EO199">
            <v>410691666.66666669</v>
          </cell>
          <cell r="EP199">
            <v>-315081666.66666669</v>
          </cell>
          <cell r="EQ199">
            <v>-57522000</v>
          </cell>
          <cell r="ER199">
            <v>-15714666.666666666</v>
          </cell>
          <cell r="ES199">
            <v>22373333.333333336</v>
          </cell>
          <cell r="ET199">
            <v>5.4477203092344217E-2</v>
          </cell>
          <cell r="EU199">
            <v>5.761595941474134E-2</v>
          </cell>
          <cell r="EV199" t="e">
            <v>#VALUE!</v>
          </cell>
          <cell r="EW199">
            <v>100580833.33333333</v>
          </cell>
          <cell r="EX199">
            <v>20023833.333333332</v>
          </cell>
        </row>
        <row r="200">
          <cell r="B200" t="str">
            <v>NINGBO JETRON TECHNOLOGY CO., LTD</v>
          </cell>
          <cell r="C200" t="str">
            <v>exclude</v>
          </cell>
          <cell r="D200" t="str">
            <v>Independence(A+, A, A-, B+, B, B-,U)</v>
          </cell>
          <cell r="H200" t="str">
            <v/>
          </cell>
          <cell r="I200" t="str">
            <v>ok，indep</v>
          </cell>
          <cell r="J200" t="str">
            <v>exclude</v>
          </cell>
          <cell r="K200" t="str">
            <v>ok, indep</v>
          </cell>
          <cell r="M200" t="str">
            <v>NINGBO JETRON TECHNOLOGY CO., LTD</v>
          </cell>
          <cell r="N200" t="str">
            <v>This company is primarily engaged in industrial electrical products distribution and automation system engineering integration business. The company was incorporated in 2002. The registered head office of the company is located in Ningbo, China.The company sells industrial electrical products, including programmable controllers, inverters, servo drives, soft starters and switches, and system integration products, such as programmable control cabinets. The company offers inverter, programmable controllers, HMI, industrial software, and industrial switch. It provides automation solutions to metallurgy, nonferrous metals, cement, rail transportation, power, water treatment, petrochemical, automobile, tire, machinery manufacturing and energy management industries. The company predominantly operates in the domestic market.</v>
          </cell>
          <cell r="O200" t="str">
            <v>Wholesale</v>
          </cell>
          <cell r="P200" t="str">
            <v>www.nb-jetron.com</v>
          </cell>
          <cell r="R200" t="str">
            <v>China</v>
          </cell>
          <cell r="S200" t="str">
            <v>831817</v>
          </cell>
          <cell r="T200" t="str">
            <v>D</v>
          </cell>
          <cell r="U200" t="str">
            <v>3699</v>
          </cell>
          <cell r="V200" t="str">
            <v>Engaged in industrial electrical products distribution and automation system engineering integration business</v>
          </cell>
          <cell r="W200" t="str">
            <v>The Company is mainly engaged in industrial automation products distribution and automation systems engineering integration.</v>
          </cell>
          <cell r="Z200" t="str">
            <v>CN43161PC</v>
          </cell>
          <cell r="AA200">
            <v>420946000</v>
          </cell>
          <cell r="AB200">
            <v>507945000</v>
          </cell>
          <cell r="AC200">
            <v>445017000</v>
          </cell>
          <cell r="AD200">
            <v>338894000</v>
          </cell>
          <cell r="AE200">
            <v>407551000</v>
          </cell>
          <cell r="AF200">
            <v>496673000</v>
          </cell>
          <cell r="AG200">
            <v>436369000</v>
          </cell>
          <cell r="AH200">
            <v>334510000</v>
          </cell>
          <cell r="AI200">
            <v>-938000</v>
          </cell>
          <cell r="AJ200">
            <v>-1564000</v>
          </cell>
          <cell r="AK200">
            <v>-1454000</v>
          </cell>
          <cell r="AL200">
            <v>-1219000</v>
          </cell>
          <cell r="AM200">
            <v>406613000</v>
          </cell>
          <cell r="AN200">
            <v>495109000</v>
          </cell>
          <cell r="AO200">
            <v>434915000</v>
          </cell>
          <cell r="AP200">
            <v>333291000</v>
          </cell>
          <cell r="AQ200">
            <v>14333000</v>
          </cell>
          <cell r="AR200">
            <v>12836000</v>
          </cell>
          <cell r="AS200">
            <v>10102000</v>
          </cell>
          <cell r="AT200">
            <v>5603000</v>
          </cell>
          <cell r="AU200">
            <v>-323746000</v>
          </cell>
          <cell r="AV200">
            <v>-402464000</v>
          </cell>
          <cell r="AW200">
            <v>-346927000</v>
          </cell>
          <cell r="AX200">
            <v>-267609000</v>
          </cell>
          <cell r="AY200" t="str">
            <v>n.a.</v>
          </cell>
          <cell r="AZ200" t="str">
            <v>n.a.</v>
          </cell>
          <cell r="BA200" t="str">
            <v>n.a.</v>
          </cell>
          <cell r="BB200" t="str">
            <v>n.a.</v>
          </cell>
          <cell r="BC200">
            <v>-102815000</v>
          </cell>
          <cell r="BD200">
            <v>-97019000</v>
          </cell>
          <cell r="BE200">
            <v>-82159000</v>
          </cell>
          <cell r="BF200">
            <v>-56705000</v>
          </cell>
          <cell r="BG200">
            <v>-5615000</v>
          </cell>
          <cell r="BH200">
            <v>8462000</v>
          </cell>
          <cell r="BI200">
            <v>15931000</v>
          </cell>
          <cell r="BJ200">
            <v>14580000</v>
          </cell>
          <cell r="BK200">
            <v>-1111000</v>
          </cell>
          <cell r="BL200">
            <v>-1494000</v>
          </cell>
          <cell r="BM200">
            <v>-1044000</v>
          </cell>
          <cell r="BN200">
            <v>-729000</v>
          </cell>
          <cell r="BO200">
            <v>-966000</v>
          </cell>
          <cell r="BP200">
            <v>-1113000</v>
          </cell>
          <cell r="BQ200">
            <v>-910000</v>
          </cell>
          <cell r="BR200">
            <v>-602000</v>
          </cell>
          <cell r="BS200">
            <v>-145000</v>
          </cell>
          <cell r="BT200">
            <v>-381000</v>
          </cell>
          <cell r="BU200">
            <v>-134000</v>
          </cell>
          <cell r="BV200">
            <v>-127000</v>
          </cell>
          <cell r="BW200">
            <v>-6879000</v>
          </cell>
          <cell r="BX200">
            <v>-2220000</v>
          </cell>
          <cell r="BY200">
            <v>4235000</v>
          </cell>
          <cell r="BZ200">
            <v>6111000</v>
          </cell>
          <cell r="CA200">
            <v>272002000</v>
          </cell>
          <cell r="CB200">
            <v>256905000</v>
          </cell>
          <cell r="CC200">
            <v>216908000</v>
          </cell>
          <cell r="CD200">
            <v>197272000</v>
          </cell>
          <cell r="CE200">
            <v>108843000</v>
          </cell>
          <cell r="CF200">
            <v>74986000</v>
          </cell>
          <cell r="CG200">
            <v>45320000</v>
          </cell>
          <cell r="CH200">
            <v>53469000</v>
          </cell>
          <cell r="CI200">
            <v>55244000</v>
          </cell>
          <cell r="CJ200">
            <v>76068000</v>
          </cell>
          <cell r="CK200">
            <v>73586000</v>
          </cell>
          <cell r="CL200">
            <v>46483000</v>
          </cell>
          <cell r="CM200">
            <v>30421000</v>
          </cell>
          <cell r="CN200">
            <v>37541000</v>
          </cell>
          <cell r="CO200">
            <v>69989000</v>
          </cell>
          <cell r="CP200">
            <v>74925000</v>
          </cell>
          <cell r="CQ200">
            <v>69555000</v>
          </cell>
          <cell r="CR200">
            <v>58076000</v>
          </cell>
          <cell r="CS200">
            <v>21315000</v>
          </cell>
          <cell r="CT200">
            <v>18281000</v>
          </cell>
          <cell r="CU200">
            <v>54988000</v>
          </cell>
          <cell r="CV200">
            <v>47958000</v>
          </cell>
          <cell r="CW200">
            <v>1608000</v>
          </cell>
          <cell r="CX200">
            <v>1684000</v>
          </cell>
          <cell r="CY200">
            <v>1930000</v>
          </cell>
          <cell r="CZ200">
            <v>3508000</v>
          </cell>
          <cell r="DA200">
            <v>3393000</v>
          </cell>
          <cell r="DB200">
            <v>3712000</v>
          </cell>
          <cell r="DC200">
            <v>288976000</v>
          </cell>
          <cell r="DD200">
            <v>274798000</v>
          </cell>
          <cell r="DE200">
            <v>228813000</v>
          </cell>
          <cell r="DF200">
            <v>205722000</v>
          </cell>
          <cell r="DH200">
            <v>406613000</v>
          </cell>
          <cell r="DI200">
            <v>-323746000</v>
          </cell>
          <cell r="DJ200">
            <v>-102815000</v>
          </cell>
          <cell r="DK200">
            <v>-1111000</v>
          </cell>
          <cell r="DL200">
            <v>-21059000</v>
          </cell>
          <cell r="DM200">
            <v>-5.1791260977883148E-2</v>
          </cell>
          <cell r="DN200">
            <v>-4.9241007126957108E-2</v>
          </cell>
          <cell r="DO200" t="str">
            <v>n.a.</v>
          </cell>
          <cell r="DP200">
            <v>91914500</v>
          </cell>
          <cell r="DQ200">
            <v>2719000</v>
          </cell>
          <cell r="DS200">
            <v>495109000</v>
          </cell>
          <cell r="DT200">
            <v>-402464000</v>
          </cell>
          <cell r="DU200">
            <v>-97019000</v>
          </cell>
          <cell r="DV200">
            <v>-1494000</v>
          </cell>
          <cell r="DW200">
            <v>-5868000</v>
          </cell>
          <cell r="DX200">
            <v>-1.1851935634375461E-2</v>
          </cell>
          <cell r="DY200">
            <v>-1.1713112578022544E-2</v>
          </cell>
          <cell r="DZ200" t="str">
            <v>n.a.</v>
          </cell>
          <cell r="EA200">
            <v>60153000</v>
          </cell>
          <cell r="EB200">
            <v>3450500</v>
          </cell>
          <cell r="ED200">
            <v>434915000</v>
          </cell>
          <cell r="EE200">
            <v>-346927000</v>
          </cell>
          <cell r="EF200">
            <v>-82159000</v>
          </cell>
          <cell r="EG200">
            <v>-1044000</v>
          </cell>
          <cell r="EH200">
            <v>4785000</v>
          </cell>
          <cell r="EI200">
            <v>1.1002149845372084E-2</v>
          </cell>
          <cell r="EJ200">
            <v>1.1124543742589449E-2</v>
          </cell>
          <cell r="EK200" t="str">
            <v>n.a.</v>
          </cell>
          <cell r="EL200">
            <v>49394500</v>
          </cell>
          <cell r="EM200">
            <v>3552500</v>
          </cell>
          <cell r="EO200">
            <v>445545666.66666669</v>
          </cell>
          <cell r="EP200">
            <v>-357712333.33333331</v>
          </cell>
          <cell r="EQ200">
            <v>-93997666.666666672</v>
          </cell>
          <cell r="ER200">
            <v>-1216333.3333333333</v>
          </cell>
          <cell r="ES200">
            <v>-7380666.6666666316</v>
          </cell>
          <cell r="ET200">
            <v>-1.6565454944012393E-2</v>
          </cell>
          <cell r="EU200">
            <v>-1.6295512368089213E-2</v>
          </cell>
          <cell r="EV200" t="e">
            <v>#VALUE!</v>
          </cell>
          <cell r="EW200">
            <v>67154000</v>
          </cell>
          <cell r="EX200">
            <v>3240666.6666666665</v>
          </cell>
        </row>
        <row r="201">
          <cell r="B201" t="str">
            <v>SHANDONG TAILAI ELECTRIC CO., LTD.</v>
          </cell>
          <cell r="C201" t="str">
            <v>exclude</v>
          </cell>
          <cell r="D201" t="str">
            <v>Lev SDA/SDP</v>
          </cell>
          <cell r="H201" t="str">
            <v/>
          </cell>
          <cell r="I201" t="str">
            <v>ok，sda/sdp</v>
          </cell>
          <cell r="J201" t="str">
            <v>exclude</v>
          </cell>
          <cell r="K201" t="str">
            <v>ok, sda/sdp</v>
          </cell>
          <cell r="M201" t="str">
            <v>SHANDONG TAILAI ELECTRIC CO., LTD.</v>
          </cell>
          <cell r="N201" t="str">
            <v>This company is engaged in the development and marketing of electrical equipment and apparatus. Its business was incorporated in 2007. The company has a registered head office based in Laiwu, Shandong,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01" t="str">
            <v>Manufacturing</v>
          </cell>
          <cell r="P201" t="str">
            <v>www.tailaidianqi.cn</v>
          </cell>
          <cell r="R201" t="str">
            <v>China</v>
          </cell>
          <cell r="S201" t="str">
            <v>870711</v>
          </cell>
          <cell r="T201" t="str">
            <v>B+</v>
          </cell>
          <cell r="U201" t="str">
            <v>3699</v>
          </cell>
          <cell r="V201" t="str">
            <v>Engaged in the development and marketing of electrical equipment and apparatus</v>
          </cell>
          <cell r="W201" t="str">
            <v>The Company is mainly engaged in the production and sales of 10kV, 35kV complete distribution transformers, box-type substations, power distribution cabinets and power distribution housings.</v>
          </cell>
          <cell r="Z201" t="str">
            <v>CN50370PC</v>
          </cell>
          <cell r="AA201">
            <v>412250000</v>
          </cell>
          <cell r="AB201">
            <v>229883000</v>
          </cell>
          <cell r="AC201">
            <v>188777000</v>
          </cell>
          <cell r="AD201">
            <v>108441000</v>
          </cell>
          <cell r="AE201">
            <v>409139000</v>
          </cell>
          <cell r="AF201">
            <v>217830000</v>
          </cell>
          <cell r="AG201">
            <v>186051000</v>
          </cell>
          <cell r="AH201">
            <v>105992000</v>
          </cell>
          <cell r="AI201">
            <v>-1601000</v>
          </cell>
          <cell r="AJ201">
            <v>-1533000</v>
          </cell>
          <cell r="AK201">
            <v>-683000</v>
          </cell>
          <cell r="AL201">
            <v>-572000</v>
          </cell>
          <cell r="AM201">
            <v>407538000</v>
          </cell>
          <cell r="AN201">
            <v>216297000</v>
          </cell>
          <cell r="AO201">
            <v>185368000</v>
          </cell>
          <cell r="AP201">
            <v>105420000</v>
          </cell>
          <cell r="AQ201">
            <v>4712000</v>
          </cell>
          <cell r="AR201">
            <v>13586000</v>
          </cell>
          <cell r="AS201">
            <v>3409000</v>
          </cell>
          <cell r="AT201">
            <v>3021000</v>
          </cell>
          <cell r="AU201">
            <v>-321729000</v>
          </cell>
          <cell r="AV201">
            <v>-181627000</v>
          </cell>
          <cell r="AW201">
            <v>-151392000</v>
          </cell>
          <cell r="AX201">
            <v>-73615000</v>
          </cell>
          <cell r="AY201" t="str">
            <v>n.a.</v>
          </cell>
          <cell r="AZ201" t="str">
            <v>n.a.</v>
          </cell>
          <cell r="BA201" t="str">
            <v>n.a.</v>
          </cell>
          <cell r="BB201" t="str">
            <v>n.a.</v>
          </cell>
          <cell r="BC201">
            <v>-39909000</v>
          </cell>
          <cell r="BD201">
            <v>-38447000</v>
          </cell>
          <cell r="BE201">
            <v>-26627000</v>
          </cell>
          <cell r="BF201">
            <v>-20775000</v>
          </cell>
          <cell r="BG201">
            <v>50612000</v>
          </cell>
          <cell r="BH201">
            <v>9809000</v>
          </cell>
          <cell r="BI201">
            <v>10758000</v>
          </cell>
          <cell r="BJ201">
            <v>14051000</v>
          </cell>
          <cell r="BK201">
            <v>-4256000</v>
          </cell>
          <cell r="BL201">
            <v>-3873000</v>
          </cell>
          <cell r="BM201">
            <v>-3866000</v>
          </cell>
          <cell r="BN201">
            <v>-3484000</v>
          </cell>
          <cell r="BO201">
            <v>-3754000</v>
          </cell>
          <cell r="BP201">
            <v>-3602000</v>
          </cell>
          <cell r="BQ201">
            <v>-3638000</v>
          </cell>
          <cell r="BR201">
            <v>-3314000</v>
          </cell>
          <cell r="BS201">
            <v>-502000</v>
          </cell>
          <cell r="BT201">
            <v>-271000</v>
          </cell>
          <cell r="BU201">
            <v>-228000</v>
          </cell>
          <cell r="BV201">
            <v>-170000</v>
          </cell>
          <cell r="BW201">
            <v>36764000</v>
          </cell>
          <cell r="BX201">
            <v>2572000</v>
          </cell>
          <cell r="BY201">
            <v>5930000</v>
          </cell>
          <cell r="BZ201">
            <v>5762000</v>
          </cell>
          <cell r="CA201">
            <v>551712000</v>
          </cell>
          <cell r="CB201">
            <v>303385000</v>
          </cell>
          <cell r="CC201">
            <v>287886000</v>
          </cell>
          <cell r="CD201">
            <v>216100000</v>
          </cell>
          <cell r="CE201">
            <v>111126000</v>
          </cell>
          <cell r="CF201">
            <v>46217000</v>
          </cell>
          <cell r="CG201">
            <v>65378000</v>
          </cell>
          <cell r="CH201">
            <v>47946000</v>
          </cell>
          <cell r="CI201">
            <v>247126000</v>
          </cell>
          <cell r="CJ201">
            <v>169373000</v>
          </cell>
          <cell r="CK201">
            <v>101882000</v>
          </cell>
          <cell r="CL201">
            <v>112587000</v>
          </cell>
          <cell r="CM201">
            <v>45999000</v>
          </cell>
          <cell r="CN201">
            <v>30201000</v>
          </cell>
          <cell r="CO201">
            <v>33397000</v>
          </cell>
          <cell r="CP201">
            <v>19588000</v>
          </cell>
          <cell r="CQ201">
            <v>127803000</v>
          </cell>
          <cell r="CR201">
            <v>56509000</v>
          </cell>
          <cell r="CS201">
            <v>84567000</v>
          </cell>
          <cell r="CT201">
            <v>32619000</v>
          </cell>
          <cell r="CU201">
            <v>32188000</v>
          </cell>
          <cell r="CV201">
            <v>38245000</v>
          </cell>
          <cell r="CW201" t="str">
            <v>n.a.</v>
          </cell>
          <cell r="CX201" t="str">
            <v>n.a.</v>
          </cell>
          <cell r="CY201">
            <v>0</v>
          </cell>
          <cell r="CZ201">
            <v>1856000</v>
          </cell>
          <cell r="DA201" t="str">
            <v>n.a.</v>
          </cell>
          <cell r="DB201">
            <v>0</v>
          </cell>
          <cell r="DC201">
            <v>601365000</v>
          </cell>
          <cell r="DD201">
            <v>355301000</v>
          </cell>
          <cell r="DE201">
            <v>337889000</v>
          </cell>
          <cell r="DF201">
            <v>267538000</v>
          </cell>
          <cell r="DH201">
            <v>407538000</v>
          </cell>
          <cell r="DI201">
            <v>-321729000</v>
          </cell>
          <cell r="DJ201">
            <v>-39909000</v>
          </cell>
          <cell r="DK201">
            <v>-4256000</v>
          </cell>
          <cell r="DL201">
            <v>41644000</v>
          </cell>
          <cell r="DM201">
            <v>0.1021843361846012</v>
          </cell>
          <cell r="DN201">
            <v>0.11381438340065703</v>
          </cell>
          <cell r="DO201" t="str">
            <v>n.a.</v>
          </cell>
          <cell r="DP201">
            <v>78671500</v>
          </cell>
          <cell r="DQ201">
            <v>928000</v>
          </cell>
          <cell r="DS201">
            <v>216297000</v>
          </cell>
          <cell r="DT201">
            <v>-181627000</v>
          </cell>
          <cell r="DU201">
            <v>-38447000</v>
          </cell>
          <cell r="DV201">
            <v>-3873000</v>
          </cell>
          <cell r="DW201">
            <v>-7650000</v>
          </cell>
          <cell r="DX201">
            <v>-3.5368035617692341E-2</v>
          </cell>
          <cell r="DY201">
            <v>-3.4159868183096895E-2</v>
          </cell>
          <cell r="DZ201" t="str">
            <v>n.a.</v>
          </cell>
          <cell r="EA201">
            <v>55797500</v>
          </cell>
          <cell r="EB201" t="e">
            <v>#VALUE!</v>
          </cell>
          <cell r="ED201">
            <v>185368000</v>
          </cell>
          <cell r="EE201">
            <v>-151392000</v>
          </cell>
          <cell r="EF201">
            <v>-26627000</v>
          </cell>
          <cell r="EG201">
            <v>-3866000</v>
          </cell>
          <cell r="EH201">
            <v>3483000</v>
          </cell>
          <cell r="EI201">
            <v>1.8789650856674292E-2</v>
          </cell>
          <cell r="EJ201">
            <v>1.9149462572504605E-2</v>
          </cell>
          <cell r="EK201" t="str">
            <v>n.a.</v>
          </cell>
          <cell r="EL201">
            <v>56662000</v>
          </cell>
          <cell r="EM201" t="e">
            <v>#VALUE!</v>
          </cell>
          <cell r="EO201">
            <v>269734333.33333331</v>
          </cell>
          <cell r="EP201">
            <v>-218249333.33333334</v>
          </cell>
          <cell r="EQ201">
            <v>-34994333.333333336</v>
          </cell>
          <cell r="ER201">
            <v>-3998333.3333333335</v>
          </cell>
          <cell r="ES201">
            <v>12492333.3333333</v>
          </cell>
          <cell r="ET201">
            <v>4.6313471403343666E-2</v>
          </cell>
          <cell r="EU201">
            <v>4.8562572726589356E-2</v>
          </cell>
          <cell r="EV201" t="e">
            <v>#VALUE!</v>
          </cell>
          <cell r="EW201">
            <v>63710333.333333336</v>
          </cell>
          <cell r="EX201" t="e">
            <v>#VALUE!</v>
          </cell>
        </row>
        <row r="202">
          <cell r="B202" t="str">
            <v>BST POWER (SHENZHEN) LIMITED</v>
          </cell>
          <cell r="C202" t="str">
            <v>exclude</v>
          </cell>
          <cell r="D202" t="str">
            <v>Lev SDA/SDP</v>
          </cell>
          <cell r="H202" t="str">
            <v/>
          </cell>
          <cell r="I202" t="str">
            <v>ok，sda/sdp</v>
          </cell>
          <cell r="J202" t="str">
            <v>exclude</v>
          </cell>
          <cell r="K202" t="str">
            <v>ok, sda/sdp</v>
          </cell>
          <cell r="M202" t="str">
            <v>BST POWER (SHENZHEN) LIMITED</v>
          </cell>
          <cell r="N202" t="str">
            <v>This company, with registered head office located in Shenzhen, China, is engaged in the manufacture of rechargeable Ni-MH batteries, Ni-CD batteries and lithium batteries. Its various products have been widely adopted in the field of emergency lighting, storage equipment, household applications, electronics-toys and electronics tools. The products sell good in American market, Europe market and Asia-Pacific regions, and passed the CE, UL and other certifications. With the footprint forward steadily, it has built its own manufacturing center in Hengyang City, Hunan Province, China. Its target is specialized in R&amp;D, manufacturing and providing power solutions in emergency lighting field. Since 2006, its Shenzhen plant began to invest in the lithium battery program and determined to contribute to the field of energy storage and backup power. The company was established in 2002.</v>
          </cell>
          <cell r="O202" t="str">
            <v>Manufacturing</v>
          </cell>
          <cell r="P202" t="str">
            <v>www.bstbattery.com</v>
          </cell>
          <cell r="R202" t="str">
            <v>China</v>
          </cell>
          <cell r="S202" t="str">
            <v>831373</v>
          </cell>
          <cell r="T202" t="str">
            <v>B+</v>
          </cell>
          <cell r="U202" t="str">
            <v>3691</v>
          </cell>
          <cell r="V202" t="str">
            <v>Engaged in the manufacture of rechargeable Ni-MH batteries, Ni-CD batteries and lithium batteries</v>
          </cell>
          <cell r="W202" t="str">
            <v>The Company is mainly engaged in various types of nickel metal hydride, nickel cadmium, lithium battery production.</v>
          </cell>
          <cell r="Z202" t="str">
            <v>CN42093PC</v>
          </cell>
          <cell r="AA202">
            <v>409489000</v>
          </cell>
          <cell r="AB202">
            <v>351818000</v>
          </cell>
          <cell r="AC202">
            <v>259573000</v>
          </cell>
          <cell r="AD202">
            <v>315640000</v>
          </cell>
          <cell r="AE202">
            <v>411477000</v>
          </cell>
          <cell r="AF202">
            <v>355614000</v>
          </cell>
          <cell r="AG202">
            <v>261051000</v>
          </cell>
          <cell r="AH202">
            <v>311875000</v>
          </cell>
          <cell r="AI202">
            <v>-7031000</v>
          </cell>
          <cell r="AJ202">
            <v>-8509000</v>
          </cell>
          <cell r="AK202">
            <v>-7717000</v>
          </cell>
          <cell r="AL202">
            <v>-8946000</v>
          </cell>
          <cell r="AM202">
            <v>404446000</v>
          </cell>
          <cell r="AN202">
            <v>347105000</v>
          </cell>
          <cell r="AO202">
            <v>253334000</v>
          </cell>
          <cell r="AP202">
            <v>302929000</v>
          </cell>
          <cell r="AQ202">
            <v>5043000</v>
          </cell>
          <cell r="AR202">
            <v>4713000</v>
          </cell>
          <cell r="AS202">
            <v>6239000</v>
          </cell>
          <cell r="AT202">
            <v>12711000</v>
          </cell>
          <cell r="AU202">
            <v>-309512000</v>
          </cell>
          <cell r="AV202">
            <v>-288368000</v>
          </cell>
          <cell r="AW202">
            <v>-178991000</v>
          </cell>
          <cell r="AX202">
            <v>-216864000</v>
          </cell>
          <cell r="AY202" t="str">
            <v>n.a.</v>
          </cell>
          <cell r="AZ202" t="str">
            <v>n.a.</v>
          </cell>
          <cell r="BA202" t="str">
            <v>n.a.</v>
          </cell>
          <cell r="BB202" t="str">
            <v>n.a.</v>
          </cell>
          <cell r="BC202">
            <v>-52241000</v>
          </cell>
          <cell r="BD202">
            <v>-47670000</v>
          </cell>
          <cell r="BE202">
            <v>-42824000</v>
          </cell>
          <cell r="BF202">
            <v>-60823000</v>
          </cell>
          <cell r="BG202">
            <v>47736000</v>
          </cell>
          <cell r="BH202">
            <v>15780000</v>
          </cell>
          <cell r="BI202">
            <v>37758000</v>
          </cell>
          <cell r="BJ202">
            <v>37953000</v>
          </cell>
          <cell r="BK202">
            <v>-20146000</v>
          </cell>
          <cell r="BL202">
            <v>0</v>
          </cell>
          <cell r="BM202">
            <v>-22770000</v>
          </cell>
          <cell r="BN202">
            <v>-21451000</v>
          </cell>
          <cell r="BO202">
            <v>-19681000</v>
          </cell>
          <cell r="BP202">
            <v>0</v>
          </cell>
          <cell r="BQ202">
            <v>-22274000</v>
          </cell>
          <cell r="BR202">
            <v>-21067000</v>
          </cell>
          <cell r="BS202">
            <v>-465000</v>
          </cell>
          <cell r="BT202">
            <v>0</v>
          </cell>
          <cell r="BU202">
            <v>-496000</v>
          </cell>
          <cell r="BV202">
            <v>-384000</v>
          </cell>
          <cell r="BW202">
            <v>12051000</v>
          </cell>
          <cell r="BX202">
            <v>1326000</v>
          </cell>
          <cell r="BY202">
            <v>1851000</v>
          </cell>
          <cell r="BZ202">
            <v>7953000</v>
          </cell>
          <cell r="CA202">
            <v>323151000</v>
          </cell>
          <cell r="CB202">
            <v>286521000</v>
          </cell>
          <cell r="CC202">
            <v>213144000</v>
          </cell>
          <cell r="CD202">
            <v>260472000</v>
          </cell>
          <cell r="CE202">
            <v>120300000</v>
          </cell>
          <cell r="CF202">
            <v>131560000</v>
          </cell>
          <cell r="CG202">
            <v>78988000</v>
          </cell>
          <cell r="CH202">
            <v>89086000</v>
          </cell>
          <cell r="CI202">
            <v>43144000</v>
          </cell>
          <cell r="CJ202">
            <v>61483000</v>
          </cell>
          <cell r="CK202">
            <v>74540000</v>
          </cell>
          <cell r="CL202">
            <v>100579000</v>
          </cell>
          <cell r="CM202">
            <v>3955000</v>
          </cell>
          <cell r="CN202">
            <v>20270000</v>
          </cell>
          <cell r="CO202">
            <v>22369000</v>
          </cell>
          <cell r="CP202">
            <v>18342000</v>
          </cell>
          <cell r="CQ202">
            <v>141524000</v>
          </cell>
          <cell r="CR202">
            <v>67719000</v>
          </cell>
          <cell r="CS202">
            <v>34812000</v>
          </cell>
          <cell r="CT202">
            <v>49057000</v>
          </cell>
          <cell r="CU202">
            <v>0</v>
          </cell>
          <cell r="CV202">
            <v>28940000</v>
          </cell>
          <cell r="CW202" t="str">
            <v>n.a.</v>
          </cell>
          <cell r="CX202" t="str">
            <v>n.a.</v>
          </cell>
          <cell r="CY202">
            <v>860000</v>
          </cell>
          <cell r="CZ202">
            <v>1410000</v>
          </cell>
          <cell r="DA202">
            <v>7670000</v>
          </cell>
          <cell r="DB202">
            <v>29611000</v>
          </cell>
          <cell r="DC202">
            <v>562679000</v>
          </cell>
          <cell r="DD202">
            <v>540596000</v>
          </cell>
          <cell r="DE202">
            <v>487722000</v>
          </cell>
          <cell r="DF202">
            <v>552608000</v>
          </cell>
          <cell r="DH202">
            <v>404446000</v>
          </cell>
          <cell r="DI202">
            <v>-309512000</v>
          </cell>
          <cell r="DJ202">
            <v>-52241000</v>
          </cell>
          <cell r="DK202">
            <v>-20146000</v>
          </cell>
          <cell r="DL202">
            <v>22547000</v>
          </cell>
          <cell r="DM202">
            <v>5.574786250822112E-2</v>
          </cell>
          <cell r="DN202">
            <v>5.9039170042341035E-2</v>
          </cell>
          <cell r="DO202" t="str">
            <v>n.a.</v>
          </cell>
          <cell r="DP202">
            <v>125930000</v>
          </cell>
          <cell r="DQ202">
            <v>1135000</v>
          </cell>
          <cell r="DS202">
            <v>347105000</v>
          </cell>
          <cell r="DT202">
            <v>-288368000</v>
          </cell>
          <cell r="DU202">
            <v>-47670000</v>
          </cell>
          <cell r="DV202">
            <v>0</v>
          </cell>
          <cell r="DW202">
            <v>11067000</v>
          </cell>
          <cell r="DX202">
            <v>3.1883723945203904E-2</v>
          </cell>
          <cell r="DY202">
            <v>3.2933775346835774E-2</v>
          </cell>
          <cell r="DZ202" t="str">
            <v>n.a.</v>
          </cell>
          <cell r="EA202">
            <v>105274000</v>
          </cell>
          <cell r="EB202">
            <v>4540000</v>
          </cell>
          <cell r="ED202">
            <v>253334000</v>
          </cell>
          <cell r="EE202">
            <v>-178991000</v>
          </cell>
          <cell r="EF202">
            <v>-42824000</v>
          </cell>
          <cell r="EG202">
            <v>-22770000</v>
          </cell>
          <cell r="EH202">
            <v>8749000</v>
          </cell>
          <cell r="EI202">
            <v>3.453543543306465E-2</v>
          </cell>
          <cell r="EJ202">
            <v>3.5770795428991968E-2</v>
          </cell>
          <cell r="EK202" t="str">
            <v>n.a.</v>
          </cell>
          <cell r="EL202">
            <v>84037000</v>
          </cell>
          <cell r="EM202">
            <v>18640500</v>
          </cell>
          <cell r="EO202">
            <v>334961666.66666669</v>
          </cell>
          <cell r="EP202">
            <v>-258957000</v>
          </cell>
          <cell r="EQ202">
            <v>-47578333.333333336</v>
          </cell>
          <cell r="ER202">
            <v>-14305333.333333334</v>
          </cell>
          <cell r="ES202">
            <v>14121000.000000017</v>
          </cell>
          <cell r="ET202">
            <v>4.215706274847375E-2</v>
          </cell>
          <cell r="EU202">
            <v>4.4012500493495268E-2</v>
          </cell>
          <cell r="EV202" t="e">
            <v>#VALUE!</v>
          </cell>
          <cell r="EW202">
            <v>105080333.33333333</v>
          </cell>
          <cell r="EX202">
            <v>8105166.666666667</v>
          </cell>
        </row>
        <row r="203">
          <cell r="B203" t="str">
            <v>CINCON ELECTRONICS CO.,LTD.</v>
          </cell>
          <cell r="C203" t="str">
            <v>exclude</v>
          </cell>
          <cell r="D203" t="str">
            <v>Lev SDA/SDP</v>
          </cell>
          <cell r="H203" t="str">
            <v/>
          </cell>
          <cell r="I203" t="str">
            <v>ok，sda/sdp</v>
          </cell>
          <cell r="J203" t="str">
            <v>exclude</v>
          </cell>
          <cell r="K203" t="str">
            <v>ok, sda/sdp</v>
          </cell>
          <cell r="M203" t="str">
            <v>CINCON ELECTRONICS CO.,LTD.</v>
          </cell>
          <cell r="N203" t="str">
            <v>This company is a professional designer and manufacturer of switch mode, power conversion products. It was established in April 1991 in Chan Hua Hsien, with production site of 360 square meters. It has its registered head office located in Taipei, Taiwan.The company designs and manufactures AC adapters, open frame AC-DC power supplies and DC-DC converters. Its activities are manufacturing battery charger, power converter and power supply device. The company specializes in providing reliable AC-DC power supplies that include single and multiple output AC adapters from 5W to 100W and Open Frame AC-DC power supplies from 5W to 1600W. All products are engineered to meet worldwide safety standards. The company's operations are carried out in Taiwan and Asia. It markets its products to Europe, the United States of America and other countries.</v>
          </cell>
          <cell r="O203" t="str">
            <v>Manufacturing</v>
          </cell>
          <cell r="P203" t="str">
            <v>www.cincon.com.tw</v>
          </cell>
          <cell r="R203" t="str">
            <v>Taiwan, China</v>
          </cell>
          <cell r="S203" t="str">
            <v>3332</v>
          </cell>
          <cell r="T203" t="str">
            <v>A+</v>
          </cell>
          <cell r="U203" t="str">
            <v>3699</v>
          </cell>
          <cell r="V203" t="str">
            <v>Professional designer and manufacturer of switch mode, power conversion products</v>
          </cell>
          <cell r="W203" t="str">
            <v>The Company is a Taiwan-based company principally engaged in the research, development, assembly, processing and import and export trading of computer enclosures and computer peripherals. The Company's main products include computer cases and peripheral products, as well as environmental business products. The Company is also involved in the import and export trading of electronic products and related parts, power supplies and computer enclosure stamping machines and related components. The Company distributes its products in domestic market and to overseas markets, such as the Americas, Europe and the rest areas of Asia.</v>
          </cell>
          <cell r="Z203" t="str">
            <v>TW86009297</v>
          </cell>
          <cell r="AA203">
            <v>1725244000</v>
          </cell>
          <cell r="AB203">
            <v>1219508000</v>
          </cell>
          <cell r="AC203">
            <v>1080266000</v>
          </cell>
          <cell r="AD203">
            <v>1090748000</v>
          </cell>
          <cell r="AE203">
            <v>1711014000</v>
          </cell>
          <cell r="AF203">
            <v>1208605000</v>
          </cell>
          <cell r="AG203">
            <v>1051892000</v>
          </cell>
          <cell r="AH203">
            <v>1080258000</v>
          </cell>
          <cell r="AI203" t="str">
            <v>n.a.</v>
          </cell>
          <cell r="AJ203" t="str">
            <v>n.a.</v>
          </cell>
          <cell r="AK203" t="str">
            <v>n.a.</v>
          </cell>
          <cell r="AL203" t="str">
            <v>n.a.</v>
          </cell>
          <cell r="AM203">
            <v>1711014000</v>
          </cell>
          <cell r="AN203">
            <v>1208605000</v>
          </cell>
          <cell r="AO203">
            <v>1051892000</v>
          </cell>
          <cell r="AP203">
            <v>1080258000</v>
          </cell>
          <cell r="AQ203">
            <v>14230000</v>
          </cell>
          <cell r="AR203">
            <v>10903000</v>
          </cell>
          <cell r="AS203">
            <v>28374000</v>
          </cell>
          <cell r="AT203">
            <v>10490000</v>
          </cell>
          <cell r="AU203">
            <v>-1063573000</v>
          </cell>
          <cell r="AV203">
            <v>-781665000</v>
          </cell>
          <cell r="AW203">
            <v>-314362000</v>
          </cell>
          <cell r="AX203">
            <v>-659452000</v>
          </cell>
          <cell r="AY203">
            <v>-132425000</v>
          </cell>
          <cell r="AZ203">
            <v>-111058000</v>
          </cell>
          <cell r="BA203">
            <v>-104662000</v>
          </cell>
          <cell r="BB203">
            <v>-110951000</v>
          </cell>
          <cell r="BC203">
            <v>-209846000</v>
          </cell>
          <cell r="BD203">
            <v>-170897000</v>
          </cell>
          <cell r="BE203">
            <v>-167855000</v>
          </cell>
          <cell r="BF203">
            <v>-167454000</v>
          </cell>
          <cell r="BG203">
            <v>319400000</v>
          </cell>
          <cell r="BH203">
            <v>155888000</v>
          </cell>
          <cell r="BI203">
            <v>493387000</v>
          </cell>
          <cell r="BJ203">
            <v>152891000</v>
          </cell>
          <cell r="BK203">
            <v>-53409000</v>
          </cell>
          <cell r="BL203">
            <v>-45408000</v>
          </cell>
          <cell r="BM203">
            <v>-364078000</v>
          </cell>
          <cell r="BN203">
            <v>-40349000</v>
          </cell>
          <cell r="BO203">
            <v>-48790000</v>
          </cell>
          <cell r="BP203">
            <v>-43800000</v>
          </cell>
          <cell r="BQ203">
            <v>-362915000</v>
          </cell>
          <cell r="BR203">
            <v>-39568000</v>
          </cell>
          <cell r="BS203">
            <v>-4619000</v>
          </cell>
          <cell r="BT203">
            <v>-1608000</v>
          </cell>
          <cell r="BU203">
            <v>-1163000</v>
          </cell>
          <cell r="BV203">
            <v>-781000</v>
          </cell>
          <cell r="BW203">
            <v>219225000</v>
          </cell>
          <cell r="BX203">
            <v>106009000</v>
          </cell>
          <cell r="BY203">
            <v>122220000</v>
          </cell>
          <cell r="BZ203">
            <v>89349000</v>
          </cell>
          <cell r="CA203">
            <v>1789027000</v>
          </cell>
          <cell r="CB203">
            <v>1583788000</v>
          </cell>
          <cell r="CC203">
            <v>1349550000</v>
          </cell>
          <cell r="CD203">
            <v>1228663000</v>
          </cell>
          <cell r="CE203">
            <v>521149000</v>
          </cell>
          <cell r="CF203">
            <v>476184000</v>
          </cell>
          <cell r="CG203">
            <v>237365000</v>
          </cell>
          <cell r="CH203">
            <v>249932000</v>
          </cell>
          <cell r="CI203">
            <v>237946000</v>
          </cell>
          <cell r="CJ203">
            <v>217698000</v>
          </cell>
          <cell r="CK203">
            <v>147343000</v>
          </cell>
          <cell r="CL203">
            <v>130591000</v>
          </cell>
          <cell r="CM203">
            <v>26476000</v>
          </cell>
          <cell r="CN203">
            <v>18649000</v>
          </cell>
          <cell r="CO203">
            <v>17756000</v>
          </cell>
          <cell r="CP203">
            <v>19252000</v>
          </cell>
          <cell r="CQ203">
            <v>995854000</v>
          </cell>
          <cell r="CR203">
            <v>854708000</v>
          </cell>
          <cell r="CS203">
            <v>942228000</v>
          </cell>
          <cell r="CT203">
            <v>825081000</v>
          </cell>
          <cell r="CU203" t="str">
            <v>n.a.</v>
          </cell>
          <cell r="CV203" t="str">
            <v>n.a.</v>
          </cell>
          <cell r="CW203" t="str">
            <v>n.a.</v>
          </cell>
          <cell r="CX203" t="str">
            <v>n.a.</v>
          </cell>
          <cell r="CY203">
            <v>181766000</v>
          </cell>
          <cell r="CZ203">
            <v>43596000</v>
          </cell>
          <cell r="DA203">
            <v>37644000</v>
          </cell>
          <cell r="DB203">
            <v>30562000</v>
          </cell>
          <cell r="DC203">
            <v>2319391000</v>
          </cell>
          <cell r="DD203">
            <v>1936501000</v>
          </cell>
          <cell r="DE203">
            <v>1702545000</v>
          </cell>
          <cell r="DF203">
            <v>1525195000</v>
          </cell>
          <cell r="DH203">
            <v>1711014000</v>
          </cell>
          <cell r="DI203">
            <v>-1063573000</v>
          </cell>
          <cell r="DJ203">
            <v>-342271000</v>
          </cell>
          <cell r="DK203">
            <v>-53409000</v>
          </cell>
          <cell r="DL203">
            <v>251761000</v>
          </cell>
          <cell r="DM203">
            <v>0.14714140270038703</v>
          </cell>
          <cell r="DN203">
            <v>0.17252731363238588</v>
          </cell>
          <cell r="DO203">
            <v>-132425000</v>
          </cell>
          <cell r="DP203">
            <v>498666500</v>
          </cell>
          <cell r="DQ203">
            <v>112681000</v>
          </cell>
          <cell r="DS203">
            <v>1208605000</v>
          </cell>
          <cell r="DT203">
            <v>-781665000</v>
          </cell>
          <cell r="DU203">
            <v>-281955000</v>
          </cell>
          <cell r="DV203">
            <v>-45408000</v>
          </cell>
          <cell r="DW203">
            <v>99577000</v>
          </cell>
          <cell r="DX203">
            <v>8.2390028172976276E-2</v>
          </cell>
          <cell r="DY203">
            <v>8.9787633855953147E-2</v>
          </cell>
          <cell r="DZ203">
            <v>-111058000</v>
          </cell>
          <cell r="EA203">
            <v>356774500</v>
          </cell>
          <cell r="EB203">
            <v>40620000</v>
          </cell>
          <cell r="ED203">
            <v>1051892000</v>
          </cell>
          <cell r="EE203">
            <v>-314362000</v>
          </cell>
          <cell r="EF203">
            <v>-272517000</v>
          </cell>
          <cell r="EG203">
            <v>-364078000</v>
          </cell>
          <cell r="EH203">
            <v>100935000</v>
          </cell>
          <cell r="EI203">
            <v>9.5955668452654838E-2</v>
          </cell>
          <cell r="EJ203">
            <v>0.10614044588766895</v>
          </cell>
          <cell r="EK203">
            <v>-104662000</v>
          </cell>
          <cell r="EL203">
            <v>243648500</v>
          </cell>
          <cell r="EM203">
            <v>34103000</v>
          </cell>
          <cell r="EO203">
            <v>1323837000</v>
          </cell>
          <cell r="EP203">
            <v>-719866666.66666663</v>
          </cell>
          <cell r="EQ203">
            <v>-298914333.33333331</v>
          </cell>
          <cell r="ER203">
            <v>-154298333.33333334</v>
          </cell>
          <cell r="ES203">
            <v>150757666.66666672</v>
          </cell>
          <cell r="ET203">
            <v>0.11387932703698923</v>
          </cell>
          <cell r="EU203">
            <v>0.12851446818885229</v>
          </cell>
          <cell r="EV203">
            <v>116048333.33333333</v>
          </cell>
          <cell r="EW203">
            <v>366363166.66666669</v>
          </cell>
          <cell r="EX203">
            <v>62468000</v>
          </cell>
        </row>
        <row r="204">
          <cell r="B204" t="str">
            <v>SHENZHEN POWER WORLD NEW ENERGY TECHNOLOGY CO., LTD.</v>
          </cell>
          <cell r="C204" t="str">
            <v>exclude</v>
          </cell>
          <cell r="D204" t="str">
            <v>Independence(A+, A, A-, B+, B, B-,U)</v>
          </cell>
          <cell r="H204" t="str">
            <v/>
          </cell>
          <cell r="I204" t="str">
            <v>ok，indep</v>
          </cell>
          <cell r="J204" t="str">
            <v>exclude</v>
          </cell>
          <cell r="K204" t="str">
            <v>ok, indep</v>
          </cell>
          <cell r="M204" t="str">
            <v>SHENZHEN POWER WORLD NEW ENERGY TECHNOLOGY CO., LTD.</v>
          </cell>
          <cell r="N204" t="str">
            <v>This company is engaged in the manufacture of air-energy heat pump products. It was established in 2004 and conducts business from its registered head office located in Shenzhen, China. As one of the professional and leading heat pump manufacturers in China, the company dedicates to the manufacturing of high quality heat pump products for all fields. Its products include water source heat pump, air to water heat pump, air source water heater, swimming pool heat pump, among others. The company operates and distributes its products extensively in China and its surrounding areas.</v>
          </cell>
          <cell r="O204" t="str">
            <v>Manufacturing</v>
          </cell>
          <cell r="P204" t="str">
            <v>www.powerworld.cc</v>
          </cell>
          <cell r="R204" t="str">
            <v>China</v>
          </cell>
          <cell r="S204" t="str">
            <v>870092</v>
          </cell>
          <cell r="T204" t="str">
            <v>D</v>
          </cell>
          <cell r="U204" t="str">
            <v>3699</v>
          </cell>
          <cell r="V204" t="str">
            <v>Engaged in the manufacture of air-energy heat pump products</v>
          </cell>
          <cell r="W204" t="str">
            <v>The Company is mainly engaged in air-energy heat pump refrigeration, heating equipment research and development, production and sales.</v>
          </cell>
          <cell r="Z204" t="str">
            <v>CN49912PC</v>
          </cell>
          <cell r="AA204">
            <v>386986000</v>
          </cell>
          <cell r="AB204">
            <v>251231000</v>
          </cell>
          <cell r="AC204">
            <v>183733000</v>
          </cell>
          <cell r="AD204">
            <v>157565000</v>
          </cell>
          <cell r="AE204">
            <v>386510000</v>
          </cell>
          <cell r="AF204">
            <v>247509000</v>
          </cell>
          <cell r="AG204">
            <v>174739000</v>
          </cell>
          <cell r="AH204">
            <v>151159000</v>
          </cell>
          <cell r="AI204">
            <v>-1911000</v>
          </cell>
          <cell r="AJ204">
            <v>-1157000</v>
          </cell>
          <cell r="AK204">
            <v>-942000</v>
          </cell>
          <cell r="AL204">
            <v>-775000</v>
          </cell>
          <cell r="AM204">
            <v>384599000</v>
          </cell>
          <cell r="AN204">
            <v>246352000</v>
          </cell>
          <cell r="AO204">
            <v>173797000</v>
          </cell>
          <cell r="AP204">
            <v>150384000</v>
          </cell>
          <cell r="AQ204">
            <v>2387000</v>
          </cell>
          <cell r="AR204">
            <v>4879000</v>
          </cell>
          <cell r="AS204">
            <v>9936000</v>
          </cell>
          <cell r="AT204">
            <v>7181000</v>
          </cell>
          <cell r="AU204">
            <v>-263938000</v>
          </cell>
          <cell r="AV204">
            <v>-189817000</v>
          </cell>
          <cell r="AW204">
            <v>-126910000</v>
          </cell>
          <cell r="AX204">
            <v>-116726000</v>
          </cell>
          <cell r="AY204" t="str">
            <v>n.a.</v>
          </cell>
          <cell r="AZ204" t="str">
            <v>n.a.</v>
          </cell>
          <cell r="BA204" t="str">
            <v>n.a.</v>
          </cell>
          <cell r="BB204" t="str">
            <v>n.a.</v>
          </cell>
          <cell r="BC204">
            <v>-68514000</v>
          </cell>
          <cell r="BD204">
            <v>-53478000</v>
          </cell>
          <cell r="BE204">
            <v>-49592000</v>
          </cell>
          <cell r="BF204">
            <v>-44951000</v>
          </cell>
          <cell r="BG204">
            <v>54534000</v>
          </cell>
          <cell r="BH204">
            <v>7936000</v>
          </cell>
          <cell r="BI204">
            <v>7231000</v>
          </cell>
          <cell r="BJ204">
            <v>-4112000</v>
          </cell>
          <cell r="BK204">
            <v>-1312000</v>
          </cell>
          <cell r="BL204">
            <v>-934000</v>
          </cell>
          <cell r="BM204">
            <v>-848000</v>
          </cell>
          <cell r="BN204">
            <v>-856000</v>
          </cell>
          <cell r="BO204">
            <v>-1030000</v>
          </cell>
          <cell r="BP204">
            <v>-912000</v>
          </cell>
          <cell r="BQ204">
            <v>-828000</v>
          </cell>
          <cell r="BR204">
            <v>-856000</v>
          </cell>
          <cell r="BS204">
            <v>-282000</v>
          </cell>
          <cell r="BT204">
            <v>-22000</v>
          </cell>
          <cell r="BU204">
            <v>-20000</v>
          </cell>
          <cell r="BV204">
            <v>0</v>
          </cell>
          <cell r="BW204">
            <v>44894000</v>
          </cell>
          <cell r="BX204">
            <v>3296000</v>
          </cell>
          <cell r="BY204">
            <v>12487000</v>
          </cell>
          <cell r="BZ204">
            <v>3781000</v>
          </cell>
          <cell r="CA204">
            <v>323937000</v>
          </cell>
          <cell r="CB204">
            <v>177280000</v>
          </cell>
          <cell r="CC204">
            <v>128905000</v>
          </cell>
          <cell r="CD204">
            <v>124155000</v>
          </cell>
          <cell r="CE204">
            <v>77775000</v>
          </cell>
          <cell r="CF204">
            <v>55145000</v>
          </cell>
          <cell r="CG204">
            <v>43504000</v>
          </cell>
          <cell r="CH204">
            <v>29536000</v>
          </cell>
          <cell r="CI204">
            <v>25765000</v>
          </cell>
          <cell r="CJ204">
            <v>24867000</v>
          </cell>
          <cell r="CK204">
            <v>17683000</v>
          </cell>
          <cell r="CL204">
            <v>39213000</v>
          </cell>
          <cell r="CM204">
            <v>23196000</v>
          </cell>
          <cell r="CN204">
            <v>10839000</v>
          </cell>
          <cell r="CO204">
            <v>4305000</v>
          </cell>
          <cell r="CP204">
            <v>11233000</v>
          </cell>
          <cell r="CQ204">
            <v>193254000</v>
          </cell>
          <cell r="CR204">
            <v>83932000</v>
          </cell>
          <cell r="CS204">
            <v>59796000</v>
          </cell>
          <cell r="CT204">
            <v>42439000</v>
          </cell>
          <cell r="CU204">
            <v>151804000</v>
          </cell>
          <cell r="CV204">
            <v>36677000</v>
          </cell>
          <cell r="CW204">
            <v>39358000</v>
          </cell>
          <cell r="CX204" t="str">
            <v>n.a.</v>
          </cell>
          <cell r="CY204">
            <v>5323000</v>
          </cell>
          <cell r="CZ204">
            <v>4151000</v>
          </cell>
          <cell r="DA204">
            <v>3824000</v>
          </cell>
          <cell r="DB204">
            <v>1063000</v>
          </cell>
          <cell r="DC204">
            <v>375535000</v>
          </cell>
          <cell r="DD204">
            <v>202571000</v>
          </cell>
          <cell r="DE204">
            <v>140566000</v>
          </cell>
          <cell r="DF204">
            <v>131536000</v>
          </cell>
          <cell r="DH204">
            <v>384599000</v>
          </cell>
          <cell r="DI204">
            <v>-263938000</v>
          </cell>
          <cell r="DJ204">
            <v>-68514000</v>
          </cell>
          <cell r="DK204">
            <v>-1312000</v>
          </cell>
          <cell r="DL204">
            <v>50835000</v>
          </cell>
          <cell r="DM204">
            <v>0.13217663072446886</v>
          </cell>
          <cell r="DN204">
            <v>0.15230821778262485</v>
          </cell>
          <cell r="DO204" t="str">
            <v>n.a.</v>
          </cell>
          <cell r="DP204">
            <v>66460000</v>
          </cell>
          <cell r="DQ204">
            <v>4737000</v>
          </cell>
          <cell r="DS204">
            <v>246352000</v>
          </cell>
          <cell r="DT204">
            <v>-189817000</v>
          </cell>
          <cell r="DU204">
            <v>-53478000</v>
          </cell>
          <cell r="DV204">
            <v>-934000</v>
          </cell>
          <cell r="DW204">
            <v>2123000</v>
          </cell>
          <cell r="DX204">
            <v>8.6177502110800809E-3</v>
          </cell>
          <cell r="DY204">
            <v>8.6926613956573549E-3</v>
          </cell>
          <cell r="DZ204" t="str">
            <v>n.a.</v>
          </cell>
          <cell r="EA204">
            <v>49324500</v>
          </cell>
          <cell r="EB204">
            <v>3987500</v>
          </cell>
          <cell r="ED204">
            <v>173797000</v>
          </cell>
          <cell r="EE204">
            <v>-126910000</v>
          </cell>
          <cell r="EF204">
            <v>-49592000</v>
          </cell>
          <cell r="EG204">
            <v>-848000</v>
          </cell>
          <cell r="EH204">
            <v>-3553000</v>
          </cell>
          <cell r="EI204">
            <v>-2.0443390852546362E-2</v>
          </cell>
          <cell r="EJ204">
            <v>-2.0033831406822668E-2</v>
          </cell>
          <cell r="EK204" t="str">
            <v>n.a.</v>
          </cell>
          <cell r="EL204">
            <v>36520000</v>
          </cell>
          <cell r="EM204">
            <v>2443500</v>
          </cell>
          <cell r="EO204">
            <v>268249333.33333334</v>
          </cell>
          <cell r="EP204">
            <v>-193555000</v>
          </cell>
          <cell r="EQ204">
            <v>-57194666.666666664</v>
          </cell>
          <cell r="ER204">
            <v>-1031333.3333333334</v>
          </cell>
          <cell r="ES204">
            <v>16468333.333333345</v>
          </cell>
          <cell r="ET204">
            <v>6.1391889137966213E-2</v>
          </cell>
          <cell r="EU204">
            <v>6.540737122075671E-2</v>
          </cell>
          <cell r="EV204" t="e">
            <v>#VALUE!</v>
          </cell>
          <cell r="EW204">
            <v>50768166.666666664</v>
          </cell>
          <cell r="EX204">
            <v>3722666.6666666665</v>
          </cell>
        </row>
        <row r="205">
          <cell r="B205" t="str">
            <v>SHENZHEN INTELLIGENT LITHIUM BATTERY ELECTRONIC CO.,LTD.</v>
          </cell>
          <cell r="C205" t="str">
            <v>exclude</v>
          </cell>
          <cell r="D205" t="str">
            <v>Significantly different products/services</v>
          </cell>
          <cell r="E205" t="str">
            <v>电池包</v>
          </cell>
          <cell r="H205" t="str">
            <v/>
          </cell>
          <cell r="I205" t="str">
            <v>ok，sdp锂电池安全管理芯片的分销及锂电池管理系统的研发、生产和销售</v>
          </cell>
          <cell r="J205" t="e">
            <v>#N/A</v>
          </cell>
          <cell r="K205" t="e">
            <v>#N/A</v>
          </cell>
          <cell r="M205" t="str">
            <v>SHENZHEN INTELLIGENT LITHIUM BATTERY ELECTRONIC CO.,LTD.</v>
          </cell>
          <cell r="N205" t="str">
            <v>This company is engaged in the manufacture of primary and storage batteries. It was founded in 2011 and conducts business from its registered head office located in Shenzhen, Guangdong, China.The company primarily manufactures the following products: alkaline cell primary batteries, alkaline cell storage batteries, alkaline manganese primary batteries, disposable flashlight batteries, dry cells (e.g., AAA, AA, C, D, 9V), lithium batteries, mercuric oxide batteries, transistor radio batteries, watch batteries, zinc carbon batteries, automotive storage batteries, and lead acid storage batteries. In addition, the company offers other products, such as marine storage batteries, nickel cadmium storage batteries, and rechargeable battery packs made from purchased battery cells and housings.</v>
          </cell>
          <cell r="O205" t="str">
            <v>Manufacturing</v>
          </cell>
          <cell r="R205" t="str">
            <v>China</v>
          </cell>
          <cell r="S205">
            <v>874256</v>
          </cell>
          <cell r="T205" t="str">
            <v>U</v>
          </cell>
          <cell r="U205" t="str">
            <v>3691</v>
          </cell>
          <cell r="V205" t="str">
            <v>Engaged in the manufacture of primary and storage batteries</v>
          </cell>
          <cell r="W205" t="str">
            <v>The Company's main business is the distribution of lithium battery safety management chips and the development, production and sales of lithium battery management systems. It is a comprehensive service provider of lithium battery safety management technology.</v>
          </cell>
          <cell r="Z205" t="str">
            <v>CN57167PC</v>
          </cell>
          <cell r="AA205">
            <v>379723000</v>
          </cell>
          <cell r="AB205">
            <v>307780000</v>
          </cell>
          <cell r="AC205" t="str">
            <v>n.a.</v>
          </cell>
          <cell r="AD205" t="str">
            <v>n.a.</v>
          </cell>
          <cell r="AE205">
            <v>378489000</v>
          </cell>
          <cell r="AF205">
            <v>308353000</v>
          </cell>
          <cell r="AG205" t="str">
            <v>n.a.</v>
          </cell>
          <cell r="AH205" t="str">
            <v>n.a.</v>
          </cell>
          <cell r="AI205">
            <v>-519000</v>
          </cell>
          <cell r="AJ205">
            <v>-638000</v>
          </cell>
          <cell r="AK205" t="str">
            <v>n.a.</v>
          </cell>
          <cell r="AL205" t="str">
            <v>n.a.</v>
          </cell>
          <cell r="AM205">
            <v>377970000</v>
          </cell>
          <cell r="AN205">
            <v>307715000</v>
          </cell>
          <cell r="AO205" t="str">
            <v>n.a.</v>
          </cell>
          <cell r="AP205" t="str">
            <v>n.a.</v>
          </cell>
          <cell r="AQ205">
            <v>1753000</v>
          </cell>
          <cell r="AR205">
            <v>65000</v>
          </cell>
          <cell r="AS205" t="str">
            <v>n.a.</v>
          </cell>
          <cell r="AT205" t="str">
            <v>n.a.</v>
          </cell>
          <cell r="AU205">
            <v>-328810000</v>
          </cell>
          <cell r="AV205">
            <v>-265612000</v>
          </cell>
          <cell r="AW205" t="str">
            <v>n.a.</v>
          </cell>
          <cell r="AX205" t="str">
            <v>n.a.</v>
          </cell>
          <cell r="AY205" t="str">
            <v>n.a.</v>
          </cell>
          <cell r="AZ205" t="str">
            <v>n.a.</v>
          </cell>
          <cell r="BA205" t="str">
            <v>n.a.</v>
          </cell>
          <cell r="BB205" t="str">
            <v>n.a.</v>
          </cell>
          <cell r="BC205">
            <v>-24431000</v>
          </cell>
          <cell r="BD205">
            <v>-19224000</v>
          </cell>
          <cell r="BE205" t="str">
            <v>n.a.</v>
          </cell>
          <cell r="BF205" t="str">
            <v>n.a.</v>
          </cell>
          <cell r="BG205">
            <v>26482000</v>
          </cell>
          <cell r="BH205">
            <v>22944000</v>
          </cell>
          <cell r="BI205" t="str">
            <v>n.a.</v>
          </cell>
          <cell r="BJ205" t="str">
            <v>n.a.</v>
          </cell>
          <cell r="BK205">
            <v>-1056000</v>
          </cell>
          <cell r="BL205">
            <v>-992000</v>
          </cell>
          <cell r="BM205" t="str">
            <v>n.a.</v>
          </cell>
          <cell r="BN205" t="str">
            <v>n.a.</v>
          </cell>
          <cell r="BO205">
            <v>-1056000</v>
          </cell>
          <cell r="BP205">
            <v>-992000</v>
          </cell>
          <cell r="BQ205" t="str">
            <v>n.a.</v>
          </cell>
          <cell r="BR205" t="str">
            <v>n.a.</v>
          </cell>
          <cell r="BS205">
            <v>0</v>
          </cell>
          <cell r="BT205">
            <v>0</v>
          </cell>
          <cell r="BU205" t="str">
            <v>n.a.</v>
          </cell>
          <cell r="BV205" t="str">
            <v>n.a.</v>
          </cell>
          <cell r="BW205">
            <v>22003000</v>
          </cell>
          <cell r="BX205">
            <v>18056000</v>
          </cell>
          <cell r="BY205" t="str">
            <v>n.a.</v>
          </cell>
          <cell r="BZ205" t="str">
            <v>n.a.</v>
          </cell>
          <cell r="CA205">
            <v>106708000</v>
          </cell>
          <cell r="CB205">
            <v>67086000</v>
          </cell>
          <cell r="CC205" t="str">
            <v>n.a.</v>
          </cell>
          <cell r="CD205" t="str">
            <v>n.a.</v>
          </cell>
          <cell r="CE205">
            <v>10280000</v>
          </cell>
          <cell r="CF205">
            <v>14778000</v>
          </cell>
          <cell r="CG205" t="str">
            <v>n.a.</v>
          </cell>
          <cell r="CH205" t="str">
            <v>n.a.</v>
          </cell>
          <cell r="CI205">
            <v>41426000</v>
          </cell>
          <cell r="CJ205">
            <v>43639000</v>
          </cell>
          <cell r="CK205" t="str">
            <v>n.a.</v>
          </cell>
          <cell r="CL205" t="str">
            <v>n.a.</v>
          </cell>
          <cell r="CM205">
            <v>5746000</v>
          </cell>
          <cell r="CN205">
            <v>8207000</v>
          </cell>
          <cell r="CO205" t="str">
            <v>n.a.</v>
          </cell>
          <cell r="CP205" t="str">
            <v>n.a.</v>
          </cell>
          <cell r="CQ205">
            <v>22359000</v>
          </cell>
          <cell r="CR205">
            <v>360000</v>
          </cell>
          <cell r="CS205" t="str">
            <v>n.a.</v>
          </cell>
          <cell r="CT205" t="str">
            <v>n.a.</v>
          </cell>
          <cell r="CU205" t="str">
            <v>n.a.</v>
          </cell>
          <cell r="CV205" t="str">
            <v>n.a.</v>
          </cell>
          <cell r="CW205" t="str">
            <v>n.a.</v>
          </cell>
          <cell r="CX205" t="str">
            <v>n.a.</v>
          </cell>
          <cell r="CY205">
            <v>254000</v>
          </cell>
          <cell r="CZ205">
            <v>215000</v>
          </cell>
          <cell r="DA205" t="str">
            <v>n.a.</v>
          </cell>
          <cell r="DB205" t="str">
            <v>n.a.</v>
          </cell>
          <cell r="DC205">
            <v>112723000</v>
          </cell>
          <cell r="DD205">
            <v>72479000</v>
          </cell>
          <cell r="DE205" t="str">
            <v>n.a.</v>
          </cell>
          <cell r="DF205" t="str">
            <v>n.a.</v>
          </cell>
          <cell r="DH205">
            <v>377970000</v>
          </cell>
          <cell r="DI205">
            <v>-328810000</v>
          </cell>
          <cell r="DJ205">
            <v>-24431000</v>
          </cell>
          <cell r="DK205">
            <v>-1056000</v>
          </cell>
          <cell r="DL205">
            <v>23673000</v>
          </cell>
          <cell r="DM205">
            <v>6.2631954917056906E-2</v>
          </cell>
          <cell r="DN205">
            <v>6.6816823173777934E-2</v>
          </cell>
          <cell r="DO205" t="str">
            <v>n.a.</v>
          </cell>
          <cell r="DP205">
            <v>12529000</v>
          </cell>
          <cell r="DQ205">
            <v>234500</v>
          </cell>
          <cell r="DS205">
            <v>307715000</v>
          </cell>
          <cell r="DT205">
            <v>-265612000</v>
          </cell>
          <cell r="DU205">
            <v>-19224000</v>
          </cell>
          <cell r="DV205">
            <v>-992000</v>
          </cell>
          <cell r="DW205">
            <v>21887000</v>
          </cell>
          <cell r="DX205">
            <v>7.1127504346554446E-2</v>
          </cell>
          <cell r="DY205">
            <v>7.657402353863163E-2</v>
          </cell>
          <cell r="DZ205" t="str">
            <v>n.a.</v>
          </cell>
          <cell r="EA205" t="e">
            <v>#VALUE!</v>
          </cell>
          <cell r="EB205" t="e">
            <v>#VALUE!</v>
          </cell>
          <cell r="ED205" t="str">
            <v>无数据</v>
          </cell>
          <cell r="EE205" t="str">
            <v>n.a.</v>
          </cell>
          <cell r="EF205" t="str">
            <v>n.a.</v>
          </cell>
          <cell r="EG205" t="str">
            <v>n.a.</v>
          </cell>
          <cell r="EH205" t="str">
            <v>无数据</v>
          </cell>
          <cell r="EI205" t="e">
            <v>#VALUE!</v>
          </cell>
          <cell r="EJ205" t="e">
            <v>#VALUE!</v>
          </cell>
          <cell r="EK205" t="str">
            <v>n.a.</v>
          </cell>
          <cell r="EL205" t="e">
            <v>#VALUE!</v>
          </cell>
          <cell r="EM205" t="e">
            <v>#VALUE!</v>
          </cell>
          <cell r="EO205" t="e">
            <v>#VALUE!</v>
          </cell>
          <cell r="EP205" t="e">
            <v>#VALUE!</v>
          </cell>
          <cell r="EQ205" t="e">
            <v>#VALUE!</v>
          </cell>
          <cell r="ER205" t="e">
            <v>#VALUE!</v>
          </cell>
          <cell r="ES205" t="e">
            <v>#VALUE!</v>
          </cell>
          <cell r="ET205" t="e">
            <v>#VALUE!</v>
          </cell>
          <cell r="EU205" t="e">
            <v>#VALUE!</v>
          </cell>
          <cell r="EV205" t="e">
            <v>#VALUE!</v>
          </cell>
          <cell r="EW205" t="e">
            <v>#VALUE!</v>
          </cell>
          <cell r="EX205" t="e">
            <v>#VALUE!</v>
          </cell>
        </row>
        <row r="206">
          <cell r="B206" t="str">
            <v>JIANGSU LIANCE ELECTROMECHANICAL TECHNOLOGY CO., LTD.</v>
          </cell>
          <cell r="C206" t="str">
            <v>exclude</v>
          </cell>
          <cell r="D206" t="str">
            <v>Lev SDA/SDP</v>
          </cell>
          <cell r="H206" t="str">
            <v/>
          </cell>
          <cell r="I206" t="str">
            <v>ok，sda/sdp</v>
          </cell>
          <cell r="J206" t="str">
            <v>exclude</v>
          </cell>
          <cell r="K206" t="str">
            <v>ok, sda/sdp</v>
          </cell>
          <cell r="M206" t="str">
            <v>JIANGSU LIANCE ELECTROMECHANICAL TECHNOLOGY CO., LTD.</v>
          </cell>
          <cell r="N206" t="str">
            <v>This company is engaged in the production and distribution of air conditioning, heating, and refrigeration systems. It started its operations in 2002 and has its registered office in Nantong, China. The company offers air conditioning equipment, including window room air conditioners, package units, and digital scrolls, as well as hi- wall, slimpak, cassette, and ducted splits for residential customers. It also provides building systems, such as air cooled, water cooled, and absorption chillers, as well as airside products and controls; refrigeration equipment, including cold rooms, freezers, coolers, and super market products; truck refrigeration and bus air-conditioning systems; installation accessories; and tools and measuring instruments for HVACR products. These products are offered to distributors, home development centers and to the general public.</v>
          </cell>
          <cell r="O206" t="str">
            <v>Manufacturing; Wholesale</v>
          </cell>
          <cell r="P206" t="str">
            <v>www.qdceqi.com</v>
          </cell>
          <cell r="R206" t="str">
            <v>China</v>
          </cell>
          <cell r="S206" t="str">
            <v>688113</v>
          </cell>
          <cell r="T206" t="str">
            <v>B+</v>
          </cell>
          <cell r="U206" t="str">
            <v>3699</v>
          </cell>
          <cell r="V206" t="str">
            <v>Engaged in the production and distribution of air conditioning, heating, and refrigeration systems</v>
          </cell>
          <cell r="W206" t="str">
            <v>The Company is mainly engaged in R &amp; D, manufacturing and sales of intelligent test equipment for power system, as well as providing test and verification services for power system.</v>
          </cell>
          <cell r="Z206" t="str">
            <v>CN55550PC</v>
          </cell>
          <cell r="AA206">
            <v>375869000</v>
          </cell>
          <cell r="AB206">
            <v>339463000</v>
          </cell>
          <cell r="AC206">
            <v>360950000</v>
          </cell>
          <cell r="AD206">
            <v>314855000</v>
          </cell>
          <cell r="AE206">
            <v>372567000</v>
          </cell>
          <cell r="AF206">
            <v>338372000</v>
          </cell>
          <cell r="AG206">
            <v>358077000</v>
          </cell>
          <cell r="AH206">
            <v>315404000</v>
          </cell>
          <cell r="AI206">
            <v>-2584000</v>
          </cell>
          <cell r="AJ206">
            <v>-2811000</v>
          </cell>
          <cell r="AK206">
            <v>-2422000</v>
          </cell>
          <cell r="AL206">
            <v>-2449000</v>
          </cell>
          <cell r="AM206">
            <v>369983000</v>
          </cell>
          <cell r="AN206">
            <v>335561000</v>
          </cell>
          <cell r="AO206">
            <v>355655000</v>
          </cell>
          <cell r="AP206">
            <v>312955000</v>
          </cell>
          <cell r="AQ206">
            <v>5886000</v>
          </cell>
          <cell r="AR206">
            <v>3902000</v>
          </cell>
          <cell r="AS206">
            <v>5295000</v>
          </cell>
          <cell r="AT206">
            <v>1900000</v>
          </cell>
          <cell r="AU206">
            <v>-199349000</v>
          </cell>
          <cell r="AV206">
            <v>-189699000</v>
          </cell>
          <cell r="AW206">
            <v>-215918000</v>
          </cell>
          <cell r="AX206">
            <v>-190301000</v>
          </cell>
          <cell r="AY206" t="str">
            <v>n.a.</v>
          </cell>
          <cell r="AZ206" t="str">
            <v>n.a.</v>
          </cell>
          <cell r="BA206" t="str">
            <v>n.a.</v>
          </cell>
          <cell r="BB206" t="str">
            <v>n.a.</v>
          </cell>
          <cell r="BC206">
            <v>-70624000</v>
          </cell>
          <cell r="BD206">
            <v>-53606000</v>
          </cell>
          <cell r="BE206">
            <v>-52704000</v>
          </cell>
          <cell r="BF206">
            <v>-46625000</v>
          </cell>
          <cell r="BG206">
            <v>105896000</v>
          </cell>
          <cell r="BH206">
            <v>96158000</v>
          </cell>
          <cell r="BI206">
            <v>92328000</v>
          </cell>
          <cell r="BJ206">
            <v>77929000</v>
          </cell>
          <cell r="BK206">
            <v>-13505000</v>
          </cell>
          <cell r="BL206">
            <v>-11707000</v>
          </cell>
          <cell r="BM206">
            <v>0</v>
          </cell>
          <cell r="BN206">
            <v>0</v>
          </cell>
          <cell r="BO206">
            <v>-12498000</v>
          </cell>
          <cell r="BP206">
            <v>-11207000</v>
          </cell>
          <cell r="BQ206">
            <v>0</v>
          </cell>
          <cell r="BR206">
            <v>0</v>
          </cell>
          <cell r="BS206">
            <v>-1007000</v>
          </cell>
          <cell r="BT206">
            <v>-500000</v>
          </cell>
          <cell r="BU206">
            <v>0</v>
          </cell>
          <cell r="BV206">
            <v>0</v>
          </cell>
          <cell r="BW206">
            <v>81226000</v>
          </cell>
          <cell r="BX206">
            <v>76510000</v>
          </cell>
          <cell r="BY206">
            <v>72569000</v>
          </cell>
          <cell r="BZ206">
            <v>61599000</v>
          </cell>
          <cell r="CA206">
            <v>925683000</v>
          </cell>
          <cell r="CB206">
            <v>841667000</v>
          </cell>
          <cell r="CC206">
            <v>526364000</v>
          </cell>
          <cell r="CD206">
            <v>456776000</v>
          </cell>
          <cell r="CE206">
            <v>253742000</v>
          </cell>
          <cell r="CF206">
            <v>204237000</v>
          </cell>
          <cell r="CG206">
            <v>190221000</v>
          </cell>
          <cell r="CH206">
            <v>206211000</v>
          </cell>
          <cell r="CI206">
            <v>137904000</v>
          </cell>
          <cell r="CJ206">
            <v>121773000</v>
          </cell>
          <cell r="CK206">
            <v>153332000</v>
          </cell>
          <cell r="CL206">
            <v>103044000</v>
          </cell>
          <cell r="CM206">
            <v>97443000</v>
          </cell>
          <cell r="CN206">
            <v>110409000</v>
          </cell>
          <cell r="CO206">
            <v>49973000</v>
          </cell>
          <cell r="CP206">
            <v>77088000</v>
          </cell>
          <cell r="CQ206">
            <v>404359000</v>
          </cell>
          <cell r="CR206">
            <v>396198000</v>
          </cell>
          <cell r="CS206">
            <v>125875000</v>
          </cell>
          <cell r="CT206">
            <v>56575000</v>
          </cell>
          <cell r="CU206">
            <v>185687000</v>
          </cell>
          <cell r="CV206">
            <v>77150000</v>
          </cell>
          <cell r="CW206" t="str">
            <v>n.a.</v>
          </cell>
          <cell r="CX206" t="str">
            <v>n.a.</v>
          </cell>
          <cell r="CY206">
            <v>40819000</v>
          </cell>
          <cell r="CZ206">
            <v>3029000</v>
          </cell>
          <cell r="DA206">
            <v>0</v>
          </cell>
          <cell r="DB206">
            <v>12933000</v>
          </cell>
          <cell r="DC206">
            <v>1134500000</v>
          </cell>
          <cell r="DD206">
            <v>981111000</v>
          </cell>
          <cell r="DE206">
            <v>657016000</v>
          </cell>
          <cell r="DF206">
            <v>598187000</v>
          </cell>
          <cell r="DH206">
            <v>369983000</v>
          </cell>
          <cell r="DI206">
            <v>-199349000</v>
          </cell>
          <cell r="DJ206">
            <v>-70624000</v>
          </cell>
          <cell r="DK206">
            <v>-13505000</v>
          </cell>
          <cell r="DL206">
            <v>86505000</v>
          </cell>
          <cell r="DM206">
            <v>0.23380803982885701</v>
          </cell>
          <cell r="DN206">
            <v>0.30515595566498988</v>
          </cell>
          <cell r="DO206" t="str">
            <v>n.a.</v>
          </cell>
          <cell r="DP206">
            <v>228989500</v>
          </cell>
          <cell r="DQ206">
            <v>21924000</v>
          </cell>
          <cell r="DS206">
            <v>335561000</v>
          </cell>
          <cell r="DT206">
            <v>-189699000</v>
          </cell>
          <cell r="DU206">
            <v>-53606000</v>
          </cell>
          <cell r="DV206">
            <v>-11707000</v>
          </cell>
          <cell r="DW206">
            <v>80549000</v>
          </cell>
          <cell r="DX206">
            <v>0.24004279400764689</v>
          </cell>
          <cell r="DY206">
            <v>0.31586356720468056</v>
          </cell>
          <cell r="DZ206" t="str">
            <v>n.a.</v>
          </cell>
          <cell r="EA206">
            <v>197229000</v>
          </cell>
          <cell r="EB206">
            <v>1514500</v>
          </cell>
          <cell r="ED206">
            <v>355655000</v>
          </cell>
          <cell r="EE206">
            <v>-215918000</v>
          </cell>
          <cell r="EF206">
            <v>-52704000</v>
          </cell>
          <cell r="EG206">
            <v>0</v>
          </cell>
          <cell r="EH206">
            <v>87033000</v>
          </cell>
          <cell r="EI206">
            <v>0.24471186964895755</v>
          </cell>
          <cell r="EJ206">
            <v>0.32399803441266911</v>
          </cell>
          <cell r="EK206" t="str">
            <v>n.a.</v>
          </cell>
          <cell r="EL206">
            <v>198216000</v>
          </cell>
          <cell r="EM206">
            <v>6466500</v>
          </cell>
          <cell r="EO206">
            <v>353733000</v>
          </cell>
          <cell r="EP206">
            <v>-201655333.33333334</v>
          </cell>
          <cell r="EQ206">
            <v>-58978000</v>
          </cell>
          <cell r="ER206">
            <v>-8404000</v>
          </cell>
          <cell r="ES206">
            <v>84695666.666666657</v>
          </cell>
          <cell r="ET206">
            <v>0.23943388563313758</v>
          </cell>
          <cell r="EU206">
            <v>0.31481008831488061</v>
          </cell>
          <cell r="EV206" t="e">
            <v>#VALUE!</v>
          </cell>
          <cell r="EW206">
            <v>208144833.33333334</v>
          </cell>
          <cell r="EX206">
            <v>9968333.333333334</v>
          </cell>
        </row>
        <row r="207">
          <cell r="B207" t="str">
            <v>CHENGDU HANJIANG NEW MATERIALS TECHNOLOGY CO., LTD.</v>
          </cell>
          <cell r="C207" t="str">
            <v>exclude</v>
          </cell>
          <cell r="D207" t="str">
            <v>Lev SDA/SDP</v>
          </cell>
          <cell r="H207" t="str">
            <v/>
          </cell>
          <cell r="I207" t="str">
            <v>ok，sda/sdp</v>
          </cell>
          <cell r="J207" t="str">
            <v>exclude</v>
          </cell>
          <cell r="K207" t="str">
            <v>ok, sda/sdp</v>
          </cell>
          <cell r="M207" t="str">
            <v>CHENGDU HANJIANG NEW MATERIALS TECHNOLOGY CO., LTD.</v>
          </cell>
          <cell r="N207" t="str">
            <v>This company is engaged in the development and marketing of electrical equipment and apparatus. Its business was founded in 1995. The company has its registered head office based in Chengdu, Sichuan,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07" t="str">
            <v>Manufacturing</v>
          </cell>
          <cell r="R207" t="str">
            <v>China</v>
          </cell>
          <cell r="S207" t="str">
            <v>873803</v>
          </cell>
          <cell r="T207" t="str">
            <v>B+</v>
          </cell>
          <cell r="U207" t="str">
            <v>3699</v>
          </cell>
          <cell r="V207" t="str">
            <v>Development and marketing of electrical equipment and apparatus</v>
          </cell>
          <cell r="W207" t="str">
            <v>Centrifugal glass wool, mineral wool manufacturing, building materials manufacturing, equipment installation, technical services; glass slag and other waste residue recovery, sales; business enterprise and self-produced products and technology export business, business enterprise member enterprise production required raw and auxiliary materials, instrumentation, mechanical equipment, spare parts and technology import business</v>
          </cell>
          <cell r="Z207" t="str">
            <v>CN54068PC</v>
          </cell>
          <cell r="AA207">
            <v>368026000</v>
          </cell>
          <cell r="AB207">
            <v>365075000</v>
          </cell>
          <cell r="AC207">
            <v>349588000</v>
          </cell>
          <cell r="AD207" t="str">
            <v>n.a.</v>
          </cell>
          <cell r="AE207">
            <v>355325000</v>
          </cell>
          <cell r="AF207">
            <v>355759000</v>
          </cell>
          <cell r="AG207">
            <v>338635000</v>
          </cell>
          <cell r="AH207" t="str">
            <v>n.a.</v>
          </cell>
          <cell r="AI207">
            <v>-4447000</v>
          </cell>
          <cell r="AJ207">
            <v>-4234000</v>
          </cell>
          <cell r="AK207">
            <v>-4482000</v>
          </cell>
          <cell r="AL207" t="str">
            <v>n.a.</v>
          </cell>
          <cell r="AM207">
            <v>350878000</v>
          </cell>
          <cell r="AN207">
            <v>351525000</v>
          </cell>
          <cell r="AO207">
            <v>334153000</v>
          </cell>
          <cell r="AP207" t="str">
            <v>n.a.</v>
          </cell>
          <cell r="AQ207">
            <v>17148000</v>
          </cell>
          <cell r="AR207">
            <v>13550000</v>
          </cell>
          <cell r="AS207">
            <v>15435000</v>
          </cell>
          <cell r="AT207" t="str">
            <v>n.a.</v>
          </cell>
          <cell r="AU207">
            <v>-268043000</v>
          </cell>
          <cell r="AV207">
            <v>-255803000</v>
          </cell>
          <cell r="AW207">
            <v>-241880000</v>
          </cell>
          <cell r="AX207" t="str">
            <v>n.a.</v>
          </cell>
          <cell r="AY207" t="str">
            <v>n.a.</v>
          </cell>
          <cell r="AZ207" t="str">
            <v>n.a.</v>
          </cell>
          <cell r="BA207" t="str">
            <v>n.a.</v>
          </cell>
          <cell r="BB207" t="str">
            <v>n.a.</v>
          </cell>
          <cell r="BC207">
            <v>-49112000</v>
          </cell>
          <cell r="BD207">
            <v>-49879000</v>
          </cell>
          <cell r="BE207">
            <v>-47221000</v>
          </cell>
          <cell r="BF207" t="str">
            <v>n.a.</v>
          </cell>
          <cell r="BG207">
            <v>50871000</v>
          </cell>
          <cell r="BH207">
            <v>59393000</v>
          </cell>
          <cell r="BI207">
            <v>60487000</v>
          </cell>
          <cell r="BJ207" t="str">
            <v>n.a.</v>
          </cell>
          <cell r="BK207">
            <v>-20722000</v>
          </cell>
          <cell r="BL207">
            <v>-16441000</v>
          </cell>
          <cell r="BM207">
            <v>-13973000</v>
          </cell>
          <cell r="BN207" t="str">
            <v>n.a.</v>
          </cell>
          <cell r="BO207">
            <v>-20300000</v>
          </cell>
          <cell r="BP207">
            <v>-15895000</v>
          </cell>
          <cell r="BQ207">
            <v>-13493000</v>
          </cell>
          <cell r="BR207" t="str">
            <v>n.a.</v>
          </cell>
          <cell r="BS207">
            <v>-422000</v>
          </cell>
          <cell r="BT207">
            <v>-546000</v>
          </cell>
          <cell r="BU207">
            <v>-480000</v>
          </cell>
          <cell r="BV207" t="str">
            <v>n.a.</v>
          </cell>
          <cell r="BW207">
            <v>14286000</v>
          </cell>
          <cell r="BX207">
            <v>30287000</v>
          </cell>
          <cell r="BY207">
            <v>33985000</v>
          </cell>
          <cell r="BZ207" t="str">
            <v>n.a.</v>
          </cell>
          <cell r="CA207">
            <v>288672000</v>
          </cell>
          <cell r="CB207">
            <v>262588000</v>
          </cell>
          <cell r="CC207">
            <v>248762000</v>
          </cell>
          <cell r="CD207" t="str">
            <v>n.a.</v>
          </cell>
          <cell r="CE207">
            <v>28637000</v>
          </cell>
          <cell r="CF207">
            <v>26469000</v>
          </cell>
          <cell r="CG207">
            <v>36278000</v>
          </cell>
          <cell r="CH207" t="str">
            <v>n.a.</v>
          </cell>
          <cell r="CI207">
            <v>186121000</v>
          </cell>
          <cell r="CJ207">
            <v>143573000</v>
          </cell>
          <cell r="CK207">
            <v>101557000</v>
          </cell>
          <cell r="CL207" t="str">
            <v>n.a.</v>
          </cell>
          <cell r="CM207">
            <v>22430000</v>
          </cell>
          <cell r="CN207">
            <v>35264000</v>
          </cell>
          <cell r="CO207">
            <v>53606000</v>
          </cell>
          <cell r="CP207" t="str">
            <v>n.a.</v>
          </cell>
          <cell r="CQ207">
            <v>39952000</v>
          </cell>
          <cell r="CR207">
            <v>48654000</v>
          </cell>
          <cell r="CS207">
            <v>48298000</v>
          </cell>
          <cell r="CT207" t="str">
            <v>n.a.</v>
          </cell>
          <cell r="CU207">
            <v>0</v>
          </cell>
          <cell r="CV207">
            <v>100000</v>
          </cell>
          <cell r="CW207" t="str">
            <v>n.a.</v>
          </cell>
          <cell r="CX207" t="str">
            <v>n.a.</v>
          </cell>
          <cell r="CY207">
            <v>16105000</v>
          </cell>
          <cell r="CZ207">
            <v>9522000</v>
          </cell>
          <cell r="DA207">
            <v>11672000</v>
          </cell>
          <cell r="DB207" t="str">
            <v>n.a.</v>
          </cell>
          <cell r="DC207">
            <v>511425000</v>
          </cell>
          <cell r="DD207">
            <v>483065000</v>
          </cell>
          <cell r="DE207">
            <v>446171000</v>
          </cell>
          <cell r="DF207" t="str">
            <v>n.a.</v>
          </cell>
          <cell r="DH207">
            <v>350878000</v>
          </cell>
          <cell r="DI207">
            <v>-268043000</v>
          </cell>
          <cell r="DJ207">
            <v>-49112000</v>
          </cell>
          <cell r="DK207">
            <v>-20722000</v>
          </cell>
          <cell r="DL207">
            <v>13001000</v>
          </cell>
          <cell r="DM207">
            <v>3.7052764778641008E-2</v>
          </cell>
          <cell r="DN207">
            <v>3.8478499572329579E-2</v>
          </cell>
          <cell r="DO207" t="str">
            <v>n.a.</v>
          </cell>
          <cell r="DP207">
            <v>27553000</v>
          </cell>
          <cell r="DQ207">
            <v>12813500</v>
          </cell>
          <cell r="DS207">
            <v>351525000</v>
          </cell>
          <cell r="DT207">
            <v>-255803000</v>
          </cell>
          <cell r="DU207">
            <v>-49879000</v>
          </cell>
          <cell r="DV207">
            <v>-16441000</v>
          </cell>
          <cell r="DW207">
            <v>29402000</v>
          </cell>
          <cell r="DX207">
            <v>8.3641277291800015E-2</v>
          </cell>
          <cell r="DY207">
            <v>9.1275692825411411E-2</v>
          </cell>
          <cell r="DZ207" t="str">
            <v>n.a.</v>
          </cell>
          <cell r="EA207">
            <v>31373500</v>
          </cell>
          <cell r="EB207">
            <v>10597000</v>
          </cell>
          <cell r="ED207">
            <v>334153000</v>
          </cell>
          <cell r="EE207">
            <v>-241880000</v>
          </cell>
          <cell r="EF207">
            <v>-47221000</v>
          </cell>
          <cell r="EG207">
            <v>-13973000</v>
          </cell>
          <cell r="EH207">
            <v>31079000</v>
          </cell>
          <cell r="EI207">
            <v>9.3008292608475762E-2</v>
          </cell>
          <cell r="EJ207">
            <v>0.10254591287936279</v>
          </cell>
          <cell r="EK207" t="str">
            <v>n.a.</v>
          </cell>
          <cell r="EL207" t="e">
            <v>#VALUE!</v>
          </cell>
          <cell r="EM207" t="e">
            <v>#VALUE!</v>
          </cell>
          <cell r="EO207">
            <v>345518666.66666669</v>
          </cell>
          <cell r="EP207">
            <v>-255242000</v>
          </cell>
          <cell r="EQ207">
            <v>-48737333.333333336</v>
          </cell>
          <cell r="ER207">
            <v>-17045333.333333332</v>
          </cell>
          <cell r="ES207">
            <v>24494000.000000019</v>
          </cell>
          <cell r="ET207">
            <v>7.0890525933958268E-2</v>
          </cell>
          <cell r="EU207">
            <v>7.6299432857703631E-2</v>
          </cell>
          <cell r="EV207" t="e">
            <v>#VALUE!</v>
          </cell>
          <cell r="EW207" t="e">
            <v>#VALUE!</v>
          </cell>
          <cell r="EX207" t="e">
            <v>#VALUE!</v>
          </cell>
        </row>
        <row r="208">
          <cell r="B208" t="str">
            <v>ENERGYPAC POWER GENERATION PLC</v>
          </cell>
          <cell r="C208" t="str">
            <v>exclude</v>
          </cell>
          <cell r="D208" t="str">
            <v>Lev SDA/SDP</v>
          </cell>
          <cell r="H208" t="str">
            <v/>
          </cell>
          <cell r="I208" t="str">
            <v>ok，sda/sdp</v>
          </cell>
          <cell r="J208" t="str">
            <v>exclude</v>
          </cell>
          <cell r="K208" t="str">
            <v>ok, sda/sdp</v>
          </cell>
          <cell r="M208" t="str">
            <v>ENERGYPAC POWER GENERATION PLC</v>
          </cell>
          <cell r="N208" t="str">
            <v>This company is engaged in the electric power generation, transmission and distribution. It was founded in 1982 and conducts business from its registered head office located in Dhaka City, Bangladesh. It is one of the leading power engineering companies in Bangladesh. The company's business operation specialises in producing a wide range of power products and services. These include: Power Transmission and Distribution; Power Generation; Agro Machinery; Construction Machinery and Material Handling; Light and Heavy Duty Vehicle; Energy Efficient luminaries, Wiring accessories and complete lighting solutions; Renewable Energy and Energy management; Building Material-Engineering, Procurement and Erection; LPG Cylinder Manufacturing, Bottling and distribution; and Export Oriented RMG, Retail Fashion Brand. It has years of expertise, state-of-the-art manufacturing, technology &amp; testing facilities. The company aspires to be "The Best in class end to end engineering solution provider".</v>
          </cell>
          <cell r="O208" t="str">
            <v>Services</v>
          </cell>
          <cell r="P208" t="str">
            <v>www.energypac.com</v>
          </cell>
          <cell r="R208" t="str">
            <v>Bangladesh</v>
          </cell>
          <cell r="S208" t="str">
            <v>EPGL</v>
          </cell>
          <cell r="T208" t="str">
            <v>B+</v>
          </cell>
          <cell r="U208" t="str">
            <v>3699</v>
          </cell>
          <cell r="V208" t="str">
            <v>Engaged in the electric power generation, transmission and distribution</v>
          </cell>
          <cell r="W208" t="str">
            <v>The Company is engaged as a major supplier of electrical equipments.</v>
          </cell>
          <cell r="X208" t="str">
            <v>ENERGYPAC POWER GENERATION LIMITED</v>
          </cell>
          <cell r="Z208" t="str">
            <v>BD32453FE</v>
          </cell>
          <cell r="AA208">
            <v>20333968000</v>
          </cell>
          <cell r="AB208">
            <v>10733927000</v>
          </cell>
          <cell r="AC208">
            <v>10973965000</v>
          </cell>
          <cell r="AD208">
            <v>14398996000</v>
          </cell>
          <cell r="AE208">
            <v>20333968000</v>
          </cell>
          <cell r="AF208">
            <v>10733927000</v>
          </cell>
          <cell r="AG208">
            <v>10973965000</v>
          </cell>
          <cell r="AH208">
            <v>14398996000</v>
          </cell>
          <cell r="AI208" t="str">
            <v>n.a.</v>
          </cell>
          <cell r="AJ208" t="str">
            <v>n.a.</v>
          </cell>
          <cell r="AK208" t="str">
            <v>n.a.</v>
          </cell>
          <cell r="AL208" t="str">
            <v>n.a.</v>
          </cell>
          <cell r="AM208">
            <v>20333968000</v>
          </cell>
          <cell r="AN208">
            <v>10733927000</v>
          </cell>
          <cell r="AO208">
            <v>10973965000</v>
          </cell>
          <cell r="AP208">
            <v>14398996000</v>
          </cell>
          <cell r="AQ208" t="str">
            <v>n.a.</v>
          </cell>
          <cell r="AR208" t="str">
            <v>n.a.</v>
          </cell>
          <cell r="AS208" t="str">
            <v>n.a.</v>
          </cell>
          <cell r="AT208" t="str">
            <v>n.a.</v>
          </cell>
          <cell r="AU208">
            <v>-16933505000</v>
          </cell>
          <cell r="AV208">
            <v>-7685330000</v>
          </cell>
          <cell r="AW208">
            <v>-7760155000</v>
          </cell>
          <cell r="AX208">
            <v>-11086374000</v>
          </cell>
          <cell r="AY208">
            <v>0</v>
          </cell>
          <cell r="AZ208">
            <v>0</v>
          </cell>
          <cell r="BA208">
            <v>0</v>
          </cell>
          <cell r="BB208">
            <v>-4260000</v>
          </cell>
          <cell r="BC208">
            <v>-1359109000</v>
          </cell>
          <cell r="BD208">
            <v>-1234702000</v>
          </cell>
          <cell r="BE208">
            <v>-1244427000</v>
          </cell>
          <cell r="BF208">
            <v>-1428562000</v>
          </cell>
          <cell r="BG208">
            <v>2041354000</v>
          </cell>
          <cell r="BH208">
            <v>1813895000</v>
          </cell>
          <cell r="BI208">
            <v>1969383000</v>
          </cell>
          <cell r="BJ208">
            <v>1879800000</v>
          </cell>
          <cell r="BK208">
            <v>0</v>
          </cell>
          <cell r="BL208">
            <v>0</v>
          </cell>
          <cell r="BM208">
            <v>0</v>
          </cell>
          <cell r="BN208">
            <v>0</v>
          </cell>
          <cell r="BO208">
            <v>0</v>
          </cell>
          <cell r="BP208">
            <v>0</v>
          </cell>
          <cell r="BQ208">
            <v>0</v>
          </cell>
          <cell r="BR208">
            <v>0</v>
          </cell>
          <cell r="BS208">
            <v>0</v>
          </cell>
          <cell r="BT208">
            <v>0</v>
          </cell>
          <cell r="BU208">
            <v>0</v>
          </cell>
          <cell r="BV208">
            <v>0</v>
          </cell>
          <cell r="BW208">
            <v>71386000</v>
          </cell>
          <cell r="BX208">
            <v>385457000</v>
          </cell>
          <cell r="BY208">
            <v>574041000</v>
          </cell>
          <cell r="BZ208">
            <v>468942000</v>
          </cell>
          <cell r="CA208">
            <v>20910558000</v>
          </cell>
          <cell r="CB208">
            <v>13733159000</v>
          </cell>
          <cell r="CC208">
            <v>12396206000</v>
          </cell>
          <cell r="CD208">
            <v>11637459000</v>
          </cell>
          <cell r="CE208">
            <v>4614607000</v>
          </cell>
          <cell r="CF208">
            <v>2560681000</v>
          </cell>
          <cell r="CG208">
            <v>2199054000</v>
          </cell>
          <cell r="CH208">
            <v>2690345000</v>
          </cell>
          <cell r="CI208">
            <v>11234014000</v>
          </cell>
          <cell r="CJ208">
            <v>3129687000</v>
          </cell>
          <cell r="CK208">
            <v>5157684000</v>
          </cell>
          <cell r="CL208">
            <v>4745249000</v>
          </cell>
          <cell r="CM208">
            <v>4270571000</v>
          </cell>
          <cell r="CN208">
            <v>5515631000</v>
          </cell>
          <cell r="CO208">
            <v>3224033000</v>
          </cell>
          <cell r="CP208">
            <v>1917153000</v>
          </cell>
          <cell r="CQ208">
            <v>791366000</v>
          </cell>
          <cell r="CR208">
            <v>2527160000</v>
          </cell>
          <cell r="CS208">
            <v>1815435000</v>
          </cell>
          <cell r="CT208">
            <v>1286054000</v>
          </cell>
          <cell r="CU208">
            <v>1094000</v>
          </cell>
          <cell r="CV208">
            <v>1366000</v>
          </cell>
          <cell r="CW208">
            <v>1042000</v>
          </cell>
          <cell r="CX208">
            <v>2294000</v>
          </cell>
          <cell r="CY208">
            <v>28059273000</v>
          </cell>
          <cell r="CZ208">
            <v>25224927000</v>
          </cell>
          <cell r="DA208">
            <v>23253150000</v>
          </cell>
          <cell r="DB208">
            <v>20035115000</v>
          </cell>
          <cell r="DC208">
            <v>49150350000</v>
          </cell>
          <cell r="DD208">
            <v>39147331000</v>
          </cell>
          <cell r="DE208">
            <v>35856186000</v>
          </cell>
          <cell r="DF208">
            <v>32036586000</v>
          </cell>
          <cell r="DH208">
            <v>20333968000</v>
          </cell>
          <cell r="DI208">
            <v>-16933505000</v>
          </cell>
          <cell r="DJ208">
            <v>-1359109000</v>
          </cell>
          <cell r="DK208">
            <v>0</v>
          </cell>
          <cell r="DL208">
            <v>2041354000</v>
          </cell>
          <cell r="DM208">
            <v>0.10039132549043059</v>
          </cell>
          <cell r="DN208">
            <v>0.11159443915451341</v>
          </cell>
          <cell r="DO208">
            <v>0</v>
          </cell>
          <cell r="DP208">
            <v>3587644000</v>
          </cell>
          <cell r="DQ208">
            <v>26642100000</v>
          </cell>
          <cell r="DS208">
            <v>10733927000</v>
          </cell>
          <cell r="DT208">
            <v>-7685330000</v>
          </cell>
          <cell r="DU208">
            <v>-1234702000</v>
          </cell>
          <cell r="DV208">
            <v>0</v>
          </cell>
          <cell r="DW208">
            <v>1813895000</v>
          </cell>
          <cell r="DX208">
            <v>0.16898708180146929</v>
          </cell>
          <cell r="DY208">
            <v>0.20335072788976541</v>
          </cell>
          <cell r="DZ208">
            <v>0</v>
          </cell>
          <cell r="EA208">
            <v>2379867500</v>
          </cell>
          <cell r="EB208">
            <v>24239038500</v>
          </cell>
          <cell r="ED208">
            <v>10973965000</v>
          </cell>
          <cell r="EE208">
            <v>-7760155000</v>
          </cell>
          <cell r="EF208">
            <v>-1244427000</v>
          </cell>
          <cell r="EG208">
            <v>0</v>
          </cell>
          <cell r="EH208">
            <v>1969383000</v>
          </cell>
          <cell r="EI208">
            <v>0.17945956634634794</v>
          </cell>
          <cell r="EJ208">
            <v>0.21870898615838025</v>
          </cell>
          <cell r="EK208">
            <v>0</v>
          </cell>
          <cell r="EL208">
            <v>2444699500</v>
          </cell>
          <cell r="EM208">
            <v>21644132500</v>
          </cell>
          <cell r="EO208">
            <v>14013953333.333334</v>
          </cell>
          <cell r="EP208">
            <v>-10792996666.666666</v>
          </cell>
          <cell r="EQ208">
            <v>-1279412666.6666667</v>
          </cell>
          <cell r="ER208">
            <v>0</v>
          </cell>
          <cell r="ES208">
            <v>1941544000.0000012</v>
          </cell>
          <cell r="ET208">
            <v>0.13854363246535722</v>
          </cell>
          <cell r="EU208">
            <v>0.1608248980291922</v>
          </cell>
          <cell r="EV208">
            <v>0</v>
          </cell>
          <cell r="EW208">
            <v>2804070333.3333335</v>
          </cell>
          <cell r="EX208">
            <v>24175090333.333332</v>
          </cell>
        </row>
        <row r="209">
          <cell r="B209" t="str">
            <v>HUAFU HIGH TECHNOLOGY ENERGY STORAGE CO.,LTD</v>
          </cell>
          <cell r="C209" t="str">
            <v>exclude</v>
          </cell>
          <cell r="D209" t="str">
            <v>Consecutive loss</v>
          </cell>
          <cell r="H209" t="str">
            <v/>
          </cell>
          <cell r="I209" t="str">
            <v>ok，loss</v>
          </cell>
          <cell r="J209" t="str">
            <v>exclude</v>
          </cell>
          <cell r="K209" t="str">
            <v>ok, loss</v>
          </cell>
          <cell r="M209" t="str">
            <v>HUAFU HIGH TECHNOLOGY ENERGY STORAGE CO.,LTD</v>
          </cell>
          <cell r="N209" t="str">
            <v>This company is engaged in the manufacture and supply of a wide variety of battery products for consumer and commercial applications. It was established in 1990 and has its headquarters located in Gaoyou, Jiangsu, China. The company specialises in the production of lead acid battery such as CNJ series-deep cycle gel, CNJ series-plateau gel, CNC series-lead carbon, OPzS series-tubular lead acid, GFMH series-high temperature, GFMZ series-front terminal, EVF series-low speed vehicle, CNJ Tianjiao series-pure gel, CNJ series-waterproof battery, OPzV series-tubular gel, GFM general purpose series, GFMHR series-high rate, e-forklift battery, and EVF series-super lead carbon. It also offers lithium battery including forklift Li-ion battery, motive power Li-ion battery, energy storage Li-ion battery, and reserve power Li-ion battery. In addition, it also provides solar street light, micro grid, and home off-grid system. These products are used in energy storage, reserve power, and motive power.</v>
          </cell>
          <cell r="O209" t="str">
            <v>Manufacturing</v>
          </cell>
          <cell r="P209" t="str">
            <v>www.huafubattery.com</v>
          </cell>
          <cell r="R209" t="str">
            <v>China</v>
          </cell>
          <cell r="S209" t="str">
            <v>834591</v>
          </cell>
          <cell r="T209" t="str">
            <v>A+</v>
          </cell>
          <cell r="U209" t="str">
            <v>3691</v>
          </cell>
          <cell r="V209" t="str">
            <v>Engaged in the manufacture and supply of a wide variety of battery products for consumer and commercial applications</v>
          </cell>
          <cell r="W209" t="str">
            <v>The Company mainly engaged in energy storage battery research and development, production and sales.</v>
          </cell>
          <cell r="Z209" t="str">
            <v>CN46299PC</v>
          </cell>
          <cell r="AA209">
            <v>365756000</v>
          </cell>
          <cell r="AB209">
            <v>223325000</v>
          </cell>
          <cell r="AC209">
            <v>220719000</v>
          </cell>
          <cell r="AD209">
            <v>297271000</v>
          </cell>
          <cell r="AE209">
            <v>361798000</v>
          </cell>
          <cell r="AF209">
            <v>219517000</v>
          </cell>
          <cell r="AG209">
            <v>217031000</v>
          </cell>
          <cell r="AH209">
            <v>288062000</v>
          </cell>
          <cell r="AI209">
            <v>-17236000</v>
          </cell>
          <cell r="AJ209">
            <v>-9437000</v>
          </cell>
          <cell r="AK209">
            <v>-10066000</v>
          </cell>
          <cell r="AL209">
            <v>-9775000</v>
          </cell>
          <cell r="AM209">
            <v>344562000</v>
          </cell>
          <cell r="AN209">
            <v>210080000</v>
          </cell>
          <cell r="AO209">
            <v>206965000</v>
          </cell>
          <cell r="AP209">
            <v>278287000</v>
          </cell>
          <cell r="AQ209">
            <v>21194000</v>
          </cell>
          <cell r="AR209">
            <v>13245000</v>
          </cell>
          <cell r="AS209">
            <v>13754000</v>
          </cell>
          <cell r="AT209">
            <v>18984000</v>
          </cell>
          <cell r="AU209">
            <v>-295520000</v>
          </cell>
          <cell r="AV209">
            <v>-159417000</v>
          </cell>
          <cell r="AW209">
            <v>-154965000</v>
          </cell>
          <cell r="AX209">
            <v>-213738000</v>
          </cell>
          <cell r="AY209" t="str">
            <v>n.a.</v>
          </cell>
          <cell r="AZ209" t="str">
            <v>n.a.</v>
          </cell>
          <cell r="BA209" t="str">
            <v>n.a.</v>
          </cell>
          <cell r="BB209" t="str">
            <v>n.a.</v>
          </cell>
          <cell r="BC209">
            <v>-54044000</v>
          </cell>
          <cell r="BD209">
            <v>-58386000</v>
          </cell>
          <cell r="BE209">
            <v>-54650000</v>
          </cell>
          <cell r="BF209">
            <v>-64418000</v>
          </cell>
          <cell r="BG209">
            <v>16192000</v>
          </cell>
          <cell r="BH209">
            <v>5522000</v>
          </cell>
          <cell r="BI209">
            <v>11104000</v>
          </cell>
          <cell r="BJ209">
            <v>19115000</v>
          </cell>
          <cell r="BK209">
            <v>-10599000</v>
          </cell>
          <cell r="BL209">
            <v>-14267000</v>
          </cell>
          <cell r="BM209">
            <v>-14849000</v>
          </cell>
          <cell r="BN209">
            <v>-13214000</v>
          </cell>
          <cell r="BO209">
            <v>-10242000</v>
          </cell>
          <cell r="BP209">
            <v>-13908000</v>
          </cell>
          <cell r="BQ209">
            <v>-14476000</v>
          </cell>
          <cell r="BR209">
            <v>-12846000</v>
          </cell>
          <cell r="BS209">
            <v>-357000</v>
          </cell>
          <cell r="BT209">
            <v>-359000</v>
          </cell>
          <cell r="BU209">
            <v>-373000</v>
          </cell>
          <cell r="BV209">
            <v>-368000</v>
          </cell>
          <cell r="BW209">
            <v>388000</v>
          </cell>
          <cell r="BX209">
            <v>-16166000</v>
          </cell>
          <cell r="BY209">
            <v>-6200000</v>
          </cell>
          <cell r="BZ209">
            <v>-13704000</v>
          </cell>
          <cell r="CA209">
            <v>265863000</v>
          </cell>
          <cell r="CB209">
            <v>124524000</v>
          </cell>
          <cell r="CC209">
            <v>164074000</v>
          </cell>
          <cell r="CD209">
            <v>202499000</v>
          </cell>
          <cell r="CE209">
            <v>50800000</v>
          </cell>
          <cell r="CF209">
            <v>45891000</v>
          </cell>
          <cell r="CG209">
            <v>50491000</v>
          </cell>
          <cell r="CH209">
            <v>57976000</v>
          </cell>
          <cell r="CI209">
            <v>132495000</v>
          </cell>
          <cell r="CJ209">
            <v>40246000</v>
          </cell>
          <cell r="CK209">
            <v>77659000</v>
          </cell>
          <cell r="CL209">
            <v>85800000</v>
          </cell>
          <cell r="CM209">
            <v>17577000</v>
          </cell>
          <cell r="CN209">
            <v>19331000</v>
          </cell>
          <cell r="CO209">
            <v>13379000</v>
          </cell>
          <cell r="CP209">
            <v>24323000</v>
          </cell>
          <cell r="CQ209">
            <v>64544000</v>
          </cell>
          <cell r="CR209">
            <v>18603000</v>
          </cell>
          <cell r="CS209">
            <v>20156000</v>
          </cell>
          <cell r="CT209">
            <v>31428000</v>
          </cell>
          <cell r="CU209">
            <v>12772000</v>
          </cell>
          <cell r="CV209">
            <v>8483000</v>
          </cell>
          <cell r="CW209" t="str">
            <v>n.a.</v>
          </cell>
          <cell r="CX209" t="str">
            <v>n.a.</v>
          </cell>
          <cell r="CY209" t="str">
            <v>n.a.</v>
          </cell>
          <cell r="CZ209" t="str">
            <v>n.a.</v>
          </cell>
          <cell r="DA209">
            <v>0</v>
          </cell>
          <cell r="DB209">
            <v>482000</v>
          </cell>
          <cell r="DC209">
            <v>414832000</v>
          </cell>
          <cell r="DD209">
            <v>281741000</v>
          </cell>
          <cell r="DE209">
            <v>346484000</v>
          </cell>
          <cell r="DF209">
            <v>395757000</v>
          </cell>
          <cell r="DH209">
            <v>344562000</v>
          </cell>
          <cell r="DI209">
            <v>-295520000</v>
          </cell>
          <cell r="DJ209">
            <v>-54044000</v>
          </cell>
          <cell r="DK209">
            <v>-10599000</v>
          </cell>
          <cell r="DL209">
            <v>-15601000</v>
          </cell>
          <cell r="DM209">
            <v>-4.5277772940718941E-2</v>
          </cell>
          <cell r="DN209">
            <v>-4.3316498363241085E-2</v>
          </cell>
          <cell r="DO209" t="str">
            <v>n.a.</v>
          </cell>
          <cell r="DP209">
            <v>48345500</v>
          </cell>
          <cell r="DQ209" t="e">
            <v>#VALUE!</v>
          </cell>
          <cell r="DS209">
            <v>210080000</v>
          </cell>
          <cell r="DT209">
            <v>-159417000</v>
          </cell>
          <cell r="DU209">
            <v>-58386000</v>
          </cell>
          <cell r="DV209">
            <v>-14267000</v>
          </cell>
          <cell r="DW209">
            <v>-21990000</v>
          </cell>
          <cell r="DX209">
            <v>-0.10467440974866718</v>
          </cell>
          <cell r="DY209">
            <v>-9.4755892618606452E-2</v>
          </cell>
          <cell r="DZ209" t="str">
            <v>n.a.</v>
          </cell>
          <cell r="EA209">
            <v>48191000</v>
          </cell>
          <cell r="EB209" t="e">
            <v>#VALUE!</v>
          </cell>
          <cell r="ED209">
            <v>206965000</v>
          </cell>
          <cell r="EE209">
            <v>-154965000</v>
          </cell>
          <cell r="EF209">
            <v>-54650000</v>
          </cell>
          <cell r="EG209">
            <v>-14849000</v>
          </cell>
          <cell r="EH209">
            <v>-17499000</v>
          </cell>
          <cell r="EI209">
            <v>-8.4550527867030656E-2</v>
          </cell>
          <cell r="EJ209">
            <v>-7.7959049112552567E-2</v>
          </cell>
          <cell r="EK209" t="str">
            <v>n.a.</v>
          </cell>
          <cell r="EL209">
            <v>54233500</v>
          </cell>
          <cell r="EM209">
            <v>241000</v>
          </cell>
          <cell r="EO209">
            <v>253869000</v>
          </cell>
          <cell r="EP209">
            <v>-203300666.66666666</v>
          </cell>
          <cell r="EQ209">
            <v>-55693333.333333336</v>
          </cell>
          <cell r="ER209">
            <v>-13238333.333333334</v>
          </cell>
          <cell r="ES209">
            <v>-18363333.333333328</v>
          </cell>
          <cell r="ET209">
            <v>-7.2333893989944928E-2</v>
          </cell>
          <cell r="EU209">
            <v>-6.7454637399182296E-2</v>
          </cell>
          <cell r="EV209" t="e">
            <v>#VALUE!</v>
          </cell>
          <cell r="EW209">
            <v>50256666.666666664</v>
          </cell>
          <cell r="EX209" t="e">
            <v>#VALUE!</v>
          </cell>
        </row>
        <row r="210">
          <cell r="B210" t="str">
            <v>HENGFENGTAI PRECISION MACHINERY CO., LTD.</v>
          </cell>
          <cell r="C210" t="str">
            <v>exclude</v>
          </cell>
          <cell r="D210" t="str">
            <v>Independence(A+, A, A-, B+, B, B-,U)</v>
          </cell>
          <cell r="H210" t="str">
            <v/>
          </cell>
          <cell r="I210" t="str">
            <v>ok，indep</v>
          </cell>
          <cell r="J210" t="str">
            <v>exclude</v>
          </cell>
          <cell r="K210" t="str">
            <v>ok, indep</v>
          </cell>
          <cell r="M210" t="str">
            <v>HENGFENGTAI PRECISION MACHINERY CO., LTD.</v>
          </cell>
          <cell r="N210" t="str">
            <v>This company is engaged in the manufacture and sale of special industry machinery. It was incorporated in 1985 and has its registered head office located in Wenzhou, Zhejiang, China. The company is primarily involved in manufacturing special industry machinery, such as smelting and refining equipment, cement making, clayworking, cotton ginning, glass making, hat making, incandescent lamp making, leather working, paint making, rubber working, cigar and cigarette making, tobacco working, shoe making, and stone working machinery, and industrial sewing machines, and automotive maintenance machinery and equipment. It principally conducts its business operations within the country.</v>
          </cell>
          <cell r="O210" t="str">
            <v>Manufacturing; Wholesale</v>
          </cell>
          <cell r="P210" t="str">
            <v>www.cnhtr.com</v>
          </cell>
          <cell r="R210" t="str">
            <v>China</v>
          </cell>
          <cell r="S210" t="str">
            <v>839755</v>
          </cell>
          <cell r="T210" t="str">
            <v>D</v>
          </cell>
          <cell r="U210" t="str">
            <v>3699</v>
          </cell>
          <cell r="V210" t="str">
            <v>Engaged in the manufacture and sale of special industry machinery</v>
          </cell>
          <cell r="W210" t="str">
            <v>The Company's main special equipment manufacturing.</v>
          </cell>
          <cell r="Z210" t="str">
            <v>CN49651PC</v>
          </cell>
          <cell r="AA210">
            <v>360276000</v>
          </cell>
          <cell r="AB210">
            <v>305695000</v>
          </cell>
          <cell r="AC210">
            <v>187578000</v>
          </cell>
          <cell r="AD210">
            <v>182513000</v>
          </cell>
          <cell r="AE210">
            <v>358172000</v>
          </cell>
          <cell r="AF210">
            <v>301487000</v>
          </cell>
          <cell r="AG210">
            <v>183811000</v>
          </cell>
          <cell r="AH210">
            <v>177832000</v>
          </cell>
          <cell r="AI210">
            <v>-2761000</v>
          </cell>
          <cell r="AJ210">
            <v>-2388000</v>
          </cell>
          <cell r="AK210">
            <v>-1377000</v>
          </cell>
          <cell r="AL210">
            <v>-1517000</v>
          </cell>
          <cell r="AM210">
            <v>355411000</v>
          </cell>
          <cell r="AN210">
            <v>299099000</v>
          </cell>
          <cell r="AO210">
            <v>182434000</v>
          </cell>
          <cell r="AP210">
            <v>176315000</v>
          </cell>
          <cell r="AQ210">
            <v>4865000</v>
          </cell>
          <cell r="AR210">
            <v>6596000</v>
          </cell>
          <cell r="AS210">
            <v>5144000</v>
          </cell>
          <cell r="AT210">
            <v>6198000</v>
          </cell>
          <cell r="AU210">
            <v>-258656000</v>
          </cell>
          <cell r="AV210">
            <v>-221409000</v>
          </cell>
          <cell r="AW210">
            <v>-115891000</v>
          </cell>
          <cell r="AX210">
            <v>-114549000</v>
          </cell>
          <cell r="AY210" t="str">
            <v>n.a.</v>
          </cell>
          <cell r="AZ210" t="str">
            <v>n.a.</v>
          </cell>
          <cell r="BA210" t="str">
            <v>n.a.</v>
          </cell>
          <cell r="BB210" t="str">
            <v>n.a.</v>
          </cell>
          <cell r="BC210">
            <v>-66837000</v>
          </cell>
          <cell r="BD210">
            <v>-64872000</v>
          </cell>
          <cell r="BE210">
            <v>-50775000</v>
          </cell>
          <cell r="BF210">
            <v>-47812000</v>
          </cell>
          <cell r="BG210">
            <v>34783000</v>
          </cell>
          <cell r="BH210">
            <v>19414000</v>
          </cell>
          <cell r="BI210">
            <v>20912000</v>
          </cell>
          <cell r="BJ210">
            <v>20152000</v>
          </cell>
          <cell r="BK210">
            <v>-7770000</v>
          </cell>
          <cell r="BL210">
            <v>-12376000</v>
          </cell>
          <cell r="BM210">
            <v>-12933000</v>
          </cell>
          <cell r="BN210">
            <v>-12703000</v>
          </cell>
          <cell r="BO210">
            <v>-7865000</v>
          </cell>
          <cell r="BP210">
            <v>-6520000</v>
          </cell>
          <cell r="BQ210">
            <v>-8851000</v>
          </cell>
          <cell r="BR210">
            <v>-8905000</v>
          </cell>
          <cell r="BS210">
            <v>95000</v>
          </cell>
          <cell r="BT210">
            <v>-5856000</v>
          </cell>
          <cell r="BU210">
            <v>-4082000</v>
          </cell>
          <cell r="BV210">
            <v>-3798000</v>
          </cell>
          <cell r="BW210">
            <v>19028000</v>
          </cell>
          <cell r="BX210">
            <v>4901000</v>
          </cell>
          <cell r="BY210">
            <v>4415000</v>
          </cell>
          <cell r="BZ210">
            <v>1982000</v>
          </cell>
          <cell r="CA210">
            <v>351263000</v>
          </cell>
          <cell r="CB210">
            <v>275053000</v>
          </cell>
          <cell r="CC210">
            <v>230022000</v>
          </cell>
          <cell r="CD210">
            <v>197670000</v>
          </cell>
          <cell r="CE210">
            <v>63197000</v>
          </cell>
          <cell r="CF210">
            <v>69154000</v>
          </cell>
          <cell r="CG210">
            <v>60600000</v>
          </cell>
          <cell r="CH210">
            <v>44670000</v>
          </cell>
          <cell r="CI210">
            <v>131358000</v>
          </cell>
          <cell r="CJ210">
            <v>100654000</v>
          </cell>
          <cell r="CK210">
            <v>111768000</v>
          </cell>
          <cell r="CL210">
            <v>115535000</v>
          </cell>
          <cell r="CM210">
            <v>106069000</v>
          </cell>
          <cell r="CN210">
            <v>89526000</v>
          </cell>
          <cell r="CO210">
            <v>41753000</v>
          </cell>
          <cell r="CP210">
            <v>20821000</v>
          </cell>
          <cell r="CQ210">
            <v>46276000</v>
          </cell>
          <cell r="CR210">
            <v>9476000</v>
          </cell>
          <cell r="CS210">
            <v>6882000</v>
          </cell>
          <cell r="CT210">
            <v>14017000</v>
          </cell>
          <cell r="CU210">
            <v>39354000</v>
          </cell>
          <cell r="CV210">
            <v>8269000</v>
          </cell>
          <cell r="CW210" t="str">
            <v>n.a.</v>
          </cell>
          <cell r="CX210" t="str">
            <v>n.a.</v>
          </cell>
          <cell r="CY210">
            <v>580000</v>
          </cell>
          <cell r="CZ210" t="str">
            <v>n.a.</v>
          </cell>
          <cell r="DA210">
            <v>18628000</v>
          </cell>
          <cell r="DB210">
            <v>8482000</v>
          </cell>
          <cell r="DC210">
            <v>480573000</v>
          </cell>
          <cell r="DD210">
            <v>405527000</v>
          </cell>
          <cell r="DE210">
            <v>348945000</v>
          </cell>
          <cell r="DF210">
            <v>294119000</v>
          </cell>
          <cell r="DH210">
            <v>355411000</v>
          </cell>
          <cell r="DI210">
            <v>-258656000</v>
          </cell>
          <cell r="DJ210">
            <v>-66837000</v>
          </cell>
          <cell r="DK210">
            <v>-7770000</v>
          </cell>
          <cell r="DL210">
            <v>22148000</v>
          </cell>
          <cell r="DM210">
            <v>6.2316585586827643E-2</v>
          </cell>
          <cell r="DN210">
            <v>6.6458022642777628E-2</v>
          </cell>
          <cell r="DO210" t="str">
            <v>n.a.</v>
          </cell>
          <cell r="DP210">
            <v>66175500</v>
          </cell>
          <cell r="DQ210" t="e">
            <v>#VALUE!</v>
          </cell>
          <cell r="DS210">
            <v>299099000</v>
          </cell>
          <cell r="DT210">
            <v>-221409000</v>
          </cell>
          <cell r="DU210">
            <v>-64872000</v>
          </cell>
          <cell r="DV210">
            <v>-12376000</v>
          </cell>
          <cell r="DW210">
            <v>442000</v>
          </cell>
          <cell r="DX210">
            <v>1.4777715739604613E-3</v>
          </cell>
          <cell r="DY210">
            <v>1.47995861473195E-3</v>
          </cell>
          <cell r="DZ210" t="str">
            <v>n.a.</v>
          </cell>
          <cell r="EA210">
            <v>64877000</v>
          </cell>
          <cell r="EB210" t="e">
            <v>#VALUE!</v>
          </cell>
          <cell r="ED210">
            <v>182434000</v>
          </cell>
          <cell r="EE210">
            <v>-115891000</v>
          </cell>
          <cell r="EF210">
            <v>-50775000</v>
          </cell>
          <cell r="EG210">
            <v>-12933000</v>
          </cell>
          <cell r="EH210">
            <v>2835000</v>
          </cell>
          <cell r="EI210">
            <v>1.5539866472258461E-2</v>
          </cell>
          <cell r="EJ210">
            <v>1.5785165841680632E-2</v>
          </cell>
          <cell r="EK210" t="str">
            <v>n.a.</v>
          </cell>
          <cell r="EL210">
            <v>52635000</v>
          </cell>
          <cell r="EM210">
            <v>13555000</v>
          </cell>
          <cell r="EO210">
            <v>278981333.33333331</v>
          </cell>
          <cell r="EP210">
            <v>-198652000</v>
          </cell>
          <cell r="EQ210">
            <v>-60828000</v>
          </cell>
          <cell r="ER210">
            <v>-11026333.333333334</v>
          </cell>
          <cell r="ES210">
            <v>8474999.9999999795</v>
          </cell>
          <cell r="ET210">
            <v>3.0378376569997444E-2</v>
          </cell>
          <cell r="EU210">
            <v>3.1330135215564811E-2</v>
          </cell>
          <cell r="EV210" t="e">
            <v>#VALUE!</v>
          </cell>
          <cell r="EW210">
            <v>61229166.666666664</v>
          </cell>
          <cell r="EX210" t="e">
            <v>#VALUE!</v>
          </cell>
        </row>
        <row r="211">
          <cell r="B211" t="str">
            <v>ZHEJIANG TIANHONG LITHIUMION BATTERY CO.,LTD</v>
          </cell>
          <cell r="C211" t="str">
            <v>exclude</v>
          </cell>
          <cell r="D211" t="str">
            <v>Lev SDA/SDP</v>
          </cell>
          <cell r="H211" t="str">
            <v/>
          </cell>
          <cell r="I211" t="str">
            <v>pending，锂电池，两轮、储能等</v>
          </cell>
          <cell r="J211" t="str">
            <v>exclude</v>
          </cell>
          <cell r="K211" t="str">
            <v>上版本有</v>
          </cell>
          <cell r="M211" t="str">
            <v>ZHEJIANG TIANHONG LITHIUMION BATTERY CO.,LTD</v>
          </cell>
          <cell r="N211" t="str">
            <v>This company is engaged in the manufacture and distribution of storage batteries. It started its operations in March 2015 and has its registered business office located in Huzhou, China. 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v>
          </cell>
          <cell r="O211" t="str">
            <v>Manufacturing; Wholesale</v>
          </cell>
          <cell r="P211" t="str">
            <v>www.cnthpower.com</v>
          </cell>
          <cell r="R211" t="str">
            <v>China</v>
          </cell>
          <cell r="S211" t="str">
            <v>873152</v>
          </cell>
          <cell r="T211" t="str">
            <v>A+</v>
          </cell>
          <cell r="U211" t="str">
            <v>3691</v>
          </cell>
          <cell r="V211" t="str">
            <v>Engaged in the manufacture and distribution of storage batteries</v>
          </cell>
          <cell r="W211" t="str">
            <v>The Company's main business is lithium-ion battery manufacturing.</v>
          </cell>
          <cell r="Z211" t="str">
            <v>CN53440PC</v>
          </cell>
          <cell r="AA211">
            <v>356981000</v>
          </cell>
          <cell r="AB211">
            <v>370551000</v>
          </cell>
          <cell r="AC211">
            <v>235205000</v>
          </cell>
          <cell r="AD211">
            <v>135010000</v>
          </cell>
          <cell r="AE211">
            <v>339325000</v>
          </cell>
          <cell r="AF211">
            <v>356960000</v>
          </cell>
          <cell r="AG211">
            <v>229747000</v>
          </cell>
          <cell r="AH211">
            <v>129957000</v>
          </cell>
          <cell r="AI211">
            <v>-1075000</v>
          </cell>
          <cell r="AJ211">
            <v>-930000</v>
          </cell>
          <cell r="AK211">
            <v>-422000</v>
          </cell>
          <cell r="AL211">
            <v>-387000</v>
          </cell>
          <cell r="AM211">
            <v>338250000</v>
          </cell>
          <cell r="AN211">
            <v>356030000</v>
          </cell>
          <cell r="AO211">
            <v>229325000</v>
          </cell>
          <cell r="AP211">
            <v>129570000</v>
          </cell>
          <cell r="AQ211">
            <v>18731000</v>
          </cell>
          <cell r="AR211">
            <v>14521000</v>
          </cell>
          <cell r="AS211">
            <v>5880000</v>
          </cell>
          <cell r="AT211">
            <v>5440000</v>
          </cell>
          <cell r="AU211">
            <v>-281019000</v>
          </cell>
          <cell r="AV211">
            <v>-291947000</v>
          </cell>
          <cell r="AW211">
            <v>-183573000</v>
          </cell>
          <cell r="AX211">
            <v>-106608000</v>
          </cell>
          <cell r="AY211" t="str">
            <v>n.a.</v>
          </cell>
          <cell r="AZ211" t="str">
            <v>n.a.</v>
          </cell>
          <cell r="BA211" t="str">
            <v>n.a.</v>
          </cell>
          <cell r="BB211" t="str">
            <v>n.a.</v>
          </cell>
          <cell r="BC211">
            <v>-41600000</v>
          </cell>
          <cell r="BD211">
            <v>-44712000</v>
          </cell>
          <cell r="BE211">
            <v>-22727000</v>
          </cell>
          <cell r="BF211">
            <v>-19900000</v>
          </cell>
          <cell r="BG211">
            <v>34362000</v>
          </cell>
          <cell r="BH211">
            <v>33892000</v>
          </cell>
          <cell r="BI211">
            <v>28905000</v>
          </cell>
          <cell r="BJ211">
            <v>8502000</v>
          </cell>
          <cell r="BK211">
            <v>-2937000</v>
          </cell>
          <cell r="BL211">
            <v>-1756000</v>
          </cell>
          <cell r="BM211">
            <v>-2826000</v>
          </cell>
          <cell r="BN211">
            <v>-774000</v>
          </cell>
          <cell r="BO211">
            <v>-2627000</v>
          </cell>
          <cell r="BP211">
            <v>-1572000</v>
          </cell>
          <cell r="BQ211">
            <v>-1327000</v>
          </cell>
          <cell r="BR211">
            <v>-726000</v>
          </cell>
          <cell r="BS211">
            <v>-310000</v>
          </cell>
          <cell r="BT211">
            <v>-184000</v>
          </cell>
          <cell r="BU211">
            <v>-1499000</v>
          </cell>
          <cell r="BV211">
            <v>-48000</v>
          </cell>
          <cell r="BW211">
            <v>32273000</v>
          </cell>
          <cell r="BX211">
            <v>27201000</v>
          </cell>
          <cell r="BY211">
            <v>20943000</v>
          </cell>
          <cell r="BZ211">
            <v>2341000</v>
          </cell>
          <cell r="CA211">
            <v>225506000</v>
          </cell>
          <cell r="CB211">
            <v>277293000</v>
          </cell>
          <cell r="CC211">
            <v>133239000</v>
          </cell>
          <cell r="CD211">
            <v>68010000</v>
          </cell>
          <cell r="CE211">
            <v>41034000</v>
          </cell>
          <cell r="CF211">
            <v>88197000</v>
          </cell>
          <cell r="CG211">
            <v>47878000</v>
          </cell>
          <cell r="CH211">
            <v>35415000</v>
          </cell>
          <cell r="CI211">
            <v>119518000</v>
          </cell>
          <cell r="CJ211">
            <v>103139000</v>
          </cell>
          <cell r="CK211">
            <v>62244000</v>
          </cell>
          <cell r="CL211">
            <v>20697000</v>
          </cell>
          <cell r="CM211">
            <v>25236000</v>
          </cell>
          <cell r="CN211">
            <v>5587000</v>
          </cell>
          <cell r="CO211">
            <v>1407000</v>
          </cell>
          <cell r="CP211">
            <v>2359000</v>
          </cell>
          <cell r="CQ211">
            <v>38556000</v>
          </cell>
          <cell r="CR211">
            <v>78959000</v>
          </cell>
          <cell r="CS211">
            <v>20926000</v>
          </cell>
          <cell r="CT211">
            <v>8889000</v>
          </cell>
          <cell r="CU211">
            <v>14129000</v>
          </cell>
          <cell r="CV211">
            <v>21743000</v>
          </cell>
          <cell r="CW211" t="str">
            <v>n.a.</v>
          </cell>
          <cell r="CX211" t="str">
            <v>n.a.</v>
          </cell>
          <cell r="CY211">
            <v>564000</v>
          </cell>
          <cell r="CZ211">
            <v>471000</v>
          </cell>
          <cell r="DA211">
            <v>431000</v>
          </cell>
          <cell r="DB211">
            <v>170000</v>
          </cell>
          <cell r="DC211">
            <v>256832000</v>
          </cell>
          <cell r="DD211">
            <v>306971000</v>
          </cell>
          <cell r="DE211">
            <v>165350000</v>
          </cell>
          <cell r="DF211">
            <v>99103000</v>
          </cell>
          <cell r="DH211">
            <v>338250000</v>
          </cell>
          <cell r="DI211">
            <v>-281019000</v>
          </cell>
          <cell r="DJ211">
            <v>-41600000</v>
          </cell>
          <cell r="DK211">
            <v>-2937000</v>
          </cell>
          <cell r="DL211">
            <v>12694000</v>
          </cell>
          <cell r="DM211">
            <v>3.7528455284552849E-2</v>
          </cell>
          <cell r="DN211">
            <v>3.8991755642654412E-2</v>
          </cell>
          <cell r="DO211" t="str">
            <v>n.a.</v>
          </cell>
          <cell r="DP211">
            <v>64615500</v>
          </cell>
          <cell r="DQ211">
            <v>517500</v>
          </cell>
          <cell r="DS211">
            <v>356030000</v>
          </cell>
          <cell r="DT211">
            <v>-291947000</v>
          </cell>
          <cell r="DU211">
            <v>-44712000</v>
          </cell>
          <cell r="DV211">
            <v>-1756000</v>
          </cell>
          <cell r="DW211">
            <v>17615000</v>
          </cell>
          <cell r="DX211">
            <v>4.9476167738673707E-2</v>
          </cell>
          <cell r="DY211">
            <v>5.2051475259666385E-2</v>
          </cell>
          <cell r="DZ211" t="str">
            <v>n.a.</v>
          </cell>
          <cell r="EA211">
            <v>68037500</v>
          </cell>
          <cell r="EB211">
            <v>451000</v>
          </cell>
          <cell r="ED211">
            <v>229325000</v>
          </cell>
          <cell r="EE211">
            <v>-183573000</v>
          </cell>
          <cell r="EF211">
            <v>-22727000</v>
          </cell>
          <cell r="EG211">
            <v>-2826000</v>
          </cell>
          <cell r="EH211">
            <v>20199000</v>
          </cell>
          <cell r="EI211">
            <v>8.8080235473672733E-2</v>
          </cell>
          <cell r="EJ211">
            <v>9.6587703107217662E-2</v>
          </cell>
          <cell r="EK211" t="str">
            <v>n.a.</v>
          </cell>
          <cell r="EL211">
            <v>41646500</v>
          </cell>
          <cell r="EM211">
            <v>300500</v>
          </cell>
          <cell r="EO211">
            <v>307868333.33333331</v>
          </cell>
          <cell r="EP211">
            <v>-252179666.66666666</v>
          </cell>
          <cell r="EQ211">
            <v>-36346333.333333336</v>
          </cell>
          <cell r="ER211">
            <v>-2506333.3333333335</v>
          </cell>
          <cell r="ES211">
            <v>16835999.999999989</v>
          </cell>
          <cell r="ET211">
            <v>5.4685715213754767E-2</v>
          </cell>
          <cell r="EU211">
            <v>5.7849242409491693E-2</v>
          </cell>
          <cell r="EV211" t="e">
            <v>#VALUE!</v>
          </cell>
          <cell r="EW211">
            <v>58099833.333333336</v>
          </cell>
          <cell r="EX211">
            <v>423000</v>
          </cell>
        </row>
        <row r="212">
          <cell r="B212" t="str">
            <v>OFUNA TECHNOLOGY CO., LTD.</v>
          </cell>
          <cell r="C212" t="str">
            <v>exclude</v>
          </cell>
          <cell r="D212" t="str">
            <v>Lev SDA/SDP</v>
          </cell>
          <cell r="H212" t="str">
            <v/>
          </cell>
          <cell r="I212" t="str">
            <v>ok，sda/sdp</v>
          </cell>
          <cell r="J212" t="str">
            <v>exclude</v>
          </cell>
          <cell r="K212" t="str">
            <v>ok, sda/sdp</v>
          </cell>
          <cell r="M212" t="str">
            <v>OFUNA TECHNOLOGY CO., LTD.</v>
          </cell>
          <cell r="N212" t="str">
            <v>The company is primarily engaged in the manufacture of equipment and process solutions for microstructuring applications. It was established in the year 1991. The registered business office of the company is located in Taipei City, Taiwan. The company's business operation is primarily involved in manufacturing drilling machine, routing machine, cleaner roller, spindle, and parts. It also provides repair and maintenance of PCB/LCD/SMT/ semiconductor peripheral equipment. In addition, the company provides holistic information technology and automation services, and is committed to R&amp;D of specialized automation equipment and e-commerce information services.</v>
          </cell>
          <cell r="O212" t="str">
            <v>Manufacturing</v>
          </cell>
          <cell r="P212" t="str">
            <v>www.darharnq.com.tw</v>
          </cell>
          <cell r="R212" t="str">
            <v>Taiwan, China</v>
          </cell>
          <cell r="S212" t="str">
            <v>4577</v>
          </cell>
          <cell r="T212" t="str">
            <v>B+</v>
          </cell>
          <cell r="U212" t="str">
            <v>3699</v>
          </cell>
          <cell r="V212" t="str">
            <v>Engaged in the manufacture of equipment and process solutions for microstructuring applications</v>
          </cell>
          <cell r="W212" t="str">
            <v>The Company principally engaged in PCB drilling machine and its service.</v>
          </cell>
          <cell r="Z212" t="str">
            <v>TW86078580</v>
          </cell>
          <cell r="AA212">
            <v>1565649000</v>
          </cell>
          <cell r="AB212">
            <v>1251432000</v>
          </cell>
          <cell r="AC212">
            <v>1004274000</v>
          </cell>
          <cell r="AD212">
            <v>1179115000</v>
          </cell>
          <cell r="AE212">
            <v>1562668000</v>
          </cell>
          <cell r="AF212">
            <v>1245511000</v>
          </cell>
          <cell r="AG212">
            <v>1001731000</v>
          </cell>
          <cell r="AH212">
            <v>1175825000</v>
          </cell>
          <cell r="AI212" t="str">
            <v>n.a.</v>
          </cell>
          <cell r="AJ212" t="str">
            <v>n.a.</v>
          </cell>
          <cell r="AK212" t="str">
            <v>n.a.</v>
          </cell>
          <cell r="AL212" t="str">
            <v>n.a.</v>
          </cell>
          <cell r="AM212">
            <v>1562668000</v>
          </cell>
          <cell r="AN212">
            <v>1245511000</v>
          </cell>
          <cell r="AO212">
            <v>1001731000</v>
          </cell>
          <cell r="AP212">
            <v>1175825000</v>
          </cell>
          <cell r="AQ212">
            <v>2981000</v>
          </cell>
          <cell r="AR212">
            <v>5921000</v>
          </cell>
          <cell r="AS212">
            <v>2543000</v>
          </cell>
          <cell r="AT212">
            <v>3290000</v>
          </cell>
          <cell r="AU212">
            <v>-939153000</v>
          </cell>
          <cell r="AV212">
            <v>-697492000</v>
          </cell>
          <cell r="AW212">
            <v>-516196000</v>
          </cell>
          <cell r="AX212">
            <v>-619002000</v>
          </cell>
          <cell r="AY212">
            <v>-84362000</v>
          </cell>
          <cell r="AZ212">
            <v>-65918000</v>
          </cell>
          <cell r="BA212">
            <v>-66331000</v>
          </cell>
          <cell r="BB212">
            <v>-89147000</v>
          </cell>
          <cell r="BC212">
            <v>-195680000</v>
          </cell>
          <cell r="BD212">
            <v>-191798000</v>
          </cell>
          <cell r="BE212">
            <v>-175520000</v>
          </cell>
          <cell r="BF212">
            <v>-272141000</v>
          </cell>
          <cell r="BG212">
            <v>346454000</v>
          </cell>
          <cell r="BH212">
            <v>296224000</v>
          </cell>
          <cell r="BI212">
            <v>246227000</v>
          </cell>
          <cell r="BJ212">
            <v>198825000</v>
          </cell>
          <cell r="BK212">
            <v>-166885000</v>
          </cell>
          <cell r="BL212">
            <v>-161868000</v>
          </cell>
          <cell r="BM212">
            <v>-148695000</v>
          </cell>
          <cell r="BN212">
            <v>-131639000</v>
          </cell>
          <cell r="BO212">
            <v>-162050000</v>
          </cell>
          <cell r="BP212">
            <v>-159069000</v>
          </cell>
          <cell r="BQ212">
            <v>-144672000</v>
          </cell>
          <cell r="BR212">
            <v>-126784000</v>
          </cell>
          <cell r="BS212">
            <v>-4835000</v>
          </cell>
          <cell r="BT212">
            <v>-2799000</v>
          </cell>
          <cell r="BU212">
            <v>-4023000</v>
          </cell>
          <cell r="BV212">
            <v>-4855000</v>
          </cell>
          <cell r="BW212">
            <v>129303000</v>
          </cell>
          <cell r="BX212">
            <v>91064000</v>
          </cell>
          <cell r="BY212">
            <v>89295000</v>
          </cell>
          <cell r="BZ212">
            <v>50403000</v>
          </cell>
          <cell r="CA212">
            <v>909032000</v>
          </cell>
          <cell r="CB212">
            <v>1005425000</v>
          </cell>
          <cell r="CC212">
            <v>929950000</v>
          </cell>
          <cell r="CD212">
            <v>1042813000</v>
          </cell>
          <cell r="CE212">
            <v>504333000</v>
          </cell>
          <cell r="CF212">
            <v>612851000</v>
          </cell>
          <cell r="CG212">
            <v>450788000</v>
          </cell>
          <cell r="CH212">
            <v>505240000</v>
          </cell>
          <cell r="CI212">
            <v>162703000</v>
          </cell>
          <cell r="CJ212">
            <v>173161000</v>
          </cell>
          <cell r="CK212">
            <v>246561000</v>
          </cell>
          <cell r="CL212">
            <v>302765000</v>
          </cell>
          <cell r="CM212">
            <v>36564000</v>
          </cell>
          <cell r="CN212">
            <v>62568000</v>
          </cell>
          <cell r="CO212">
            <v>56653000</v>
          </cell>
          <cell r="CP212">
            <v>130788000</v>
          </cell>
          <cell r="CQ212">
            <v>179803000</v>
          </cell>
          <cell r="CR212">
            <v>134979000</v>
          </cell>
          <cell r="CS212">
            <v>141967000</v>
          </cell>
          <cell r="CT212">
            <v>88761000</v>
          </cell>
          <cell r="CU212" t="str">
            <v>n.a.</v>
          </cell>
          <cell r="CV212">
            <v>0</v>
          </cell>
          <cell r="CW212">
            <v>7438000</v>
          </cell>
          <cell r="CX212">
            <v>1974000</v>
          </cell>
          <cell r="CY212">
            <v>79631000</v>
          </cell>
          <cell r="CZ212">
            <v>163938000</v>
          </cell>
          <cell r="DA212">
            <v>134373000</v>
          </cell>
          <cell r="DB212">
            <v>53446000</v>
          </cell>
          <cell r="DC212">
            <v>2301707000</v>
          </cell>
          <cell r="DD212">
            <v>2284556000</v>
          </cell>
          <cell r="DE212">
            <v>2029855000</v>
          </cell>
          <cell r="DF212">
            <v>1917742000</v>
          </cell>
          <cell r="DH212">
            <v>1562668000</v>
          </cell>
          <cell r="DI212">
            <v>-939153000</v>
          </cell>
          <cell r="DJ212">
            <v>-280042000</v>
          </cell>
          <cell r="DK212">
            <v>-166885000</v>
          </cell>
          <cell r="DL212">
            <v>176588000</v>
          </cell>
          <cell r="DM212">
            <v>0.113004169791664</v>
          </cell>
          <cell r="DN212">
            <v>0.12740101581438301</v>
          </cell>
          <cell r="DO212">
            <v>-84362000</v>
          </cell>
          <cell r="DP212">
            <v>558592000</v>
          </cell>
          <cell r="DQ212">
            <v>121784500</v>
          </cell>
          <cell r="DS212">
            <v>1245511000</v>
          </cell>
          <cell r="DT212">
            <v>-697492000</v>
          </cell>
          <cell r="DU212">
            <v>-257716000</v>
          </cell>
          <cell r="DV212">
            <v>-161868000</v>
          </cell>
          <cell r="DW212">
            <v>128435000</v>
          </cell>
          <cell r="DX212">
            <v>0.10311831850541665</v>
          </cell>
          <cell r="DY212">
            <v>0.11497427211756407</v>
          </cell>
          <cell r="DZ212">
            <v>-65918000</v>
          </cell>
          <cell r="EA212">
            <v>531819500</v>
          </cell>
          <cell r="EB212">
            <v>149155500</v>
          </cell>
          <cell r="ED212">
            <v>1001731000</v>
          </cell>
          <cell r="EE212">
            <v>-516196000</v>
          </cell>
          <cell r="EF212">
            <v>-241851000</v>
          </cell>
          <cell r="EG212">
            <v>-148695000</v>
          </cell>
          <cell r="EH212">
            <v>94989000</v>
          </cell>
          <cell r="EI212">
            <v>9.4824858170506857E-2</v>
          </cell>
          <cell r="EJ212">
            <v>0.10475857520661887</v>
          </cell>
          <cell r="EK212">
            <v>-66331000</v>
          </cell>
          <cell r="EL212">
            <v>478014000</v>
          </cell>
          <cell r="EM212">
            <v>93909500</v>
          </cell>
          <cell r="EO212">
            <v>1269970000</v>
          </cell>
          <cell r="EP212">
            <v>-717613666.66666663</v>
          </cell>
          <cell r="EQ212">
            <v>-259869666.66666666</v>
          </cell>
          <cell r="ER212">
            <v>-159149333.33333334</v>
          </cell>
          <cell r="ES212">
            <v>133337333.3333334</v>
          </cell>
          <cell r="ET212">
            <v>0.10499250638466531</v>
          </cell>
          <cell r="EU212">
            <v>0.11730908079948441</v>
          </cell>
          <cell r="EV212">
            <v>72203666.666666672</v>
          </cell>
          <cell r="EW212">
            <v>522808500</v>
          </cell>
          <cell r="EX212">
            <v>121616500</v>
          </cell>
        </row>
        <row r="213">
          <cell r="B213" t="str">
            <v>RONGZHONG ELECTIRCAL CO., LTD.</v>
          </cell>
          <cell r="C213" t="str">
            <v>exclude</v>
          </cell>
          <cell r="D213" t="str">
            <v>Lev SDA/SDP</v>
          </cell>
          <cell r="H213" t="str">
            <v/>
          </cell>
          <cell r="I213" t="str">
            <v>ok，sda/sdp</v>
          </cell>
          <cell r="J213" t="str">
            <v>exclude</v>
          </cell>
          <cell r="K213" t="str">
            <v>ok, sda/sdp</v>
          </cell>
          <cell r="M213" t="str">
            <v>RONGZHONG ELECTIRCAL CO., LTD.</v>
          </cell>
          <cell r="N213" t="str">
            <v>This company is engaged in the manufacture of transformers, high voltage switchgears, and low voltage switchgears. It was founded in 2008 and conducts business from its registered head office based in Quanzhou, China.The company's business operation specialises in the research an d development, manufacture, sales and service of high voltage and low voltage switchgear, complete sets of power equipment, transformer, power substation and more. It covers an area of 20,000 square meters, with a production plant area of 12,000 square meters. Its products have been distributed throughout home and abroad and have been widely used in the area such as power, communication, construction, industrial and mining industrial. It also has pre-and-after sales service network across the country, providing highly effective technical consultation and services.</v>
          </cell>
          <cell r="O213" t="str">
            <v>Manufacturing</v>
          </cell>
          <cell r="P213" t="str">
            <v>www.rzhdq.com</v>
          </cell>
          <cell r="R213" t="str">
            <v>China</v>
          </cell>
          <cell r="S213" t="str">
            <v>872967</v>
          </cell>
          <cell r="T213" t="str">
            <v>B+</v>
          </cell>
          <cell r="U213" t="str">
            <v>3699</v>
          </cell>
          <cell r="V213" t="str">
            <v>Engaged in the manufacture of transformers, high voltage switchgears, and low voltage switchgears</v>
          </cell>
          <cell r="W213" t="str">
            <v>The Company is mainly engaged in high and low voltage switchgear, outdoor prefabricated substation, transformer and other power transmission and distribution and control equipment, car charging pile</v>
          </cell>
          <cell r="Z213" t="str">
            <v>CN53181PC</v>
          </cell>
          <cell r="AA213">
            <v>355500000</v>
          </cell>
          <cell r="AB213">
            <v>326624000</v>
          </cell>
          <cell r="AC213">
            <v>257691000</v>
          </cell>
          <cell r="AD213">
            <v>165084000</v>
          </cell>
          <cell r="AE213">
            <v>355035000</v>
          </cell>
          <cell r="AF213">
            <v>324411000</v>
          </cell>
          <cell r="AG213">
            <v>257513000</v>
          </cell>
          <cell r="AH213">
            <v>163514000</v>
          </cell>
          <cell r="AI213">
            <v>-1400000</v>
          </cell>
          <cell r="AJ213">
            <v>-1459000</v>
          </cell>
          <cell r="AK213">
            <v>-1030000</v>
          </cell>
          <cell r="AL213">
            <v>-745000</v>
          </cell>
          <cell r="AM213">
            <v>353635000</v>
          </cell>
          <cell r="AN213">
            <v>322952000</v>
          </cell>
          <cell r="AO213">
            <v>256483000</v>
          </cell>
          <cell r="AP213">
            <v>162769000</v>
          </cell>
          <cell r="AQ213">
            <v>1865000</v>
          </cell>
          <cell r="AR213">
            <v>3672000</v>
          </cell>
          <cell r="AS213">
            <v>1208000</v>
          </cell>
          <cell r="AT213">
            <v>2315000</v>
          </cell>
          <cell r="AU213">
            <v>-275771000</v>
          </cell>
          <cell r="AV213">
            <v>-256953000</v>
          </cell>
          <cell r="AW213">
            <v>-194283000</v>
          </cell>
          <cell r="AX213">
            <v>-120461000</v>
          </cell>
          <cell r="AY213" t="str">
            <v>n.a.</v>
          </cell>
          <cell r="AZ213" t="str">
            <v>n.a.</v>
          </cell>
          <cell r="BA213" t="str">
            <v>n.a.</v>
          </cell>
          <cell r="BB213" t="str">
            <v>n.a.</v>
          </cell>
          <cell r="BC213">
            <v>-32578000</v>
          </cell>
          <cell r="BD213">
            <v>-31046000</v>
          </cell>
          <cell r="BE213">
            <v>-20736000</v>
          </cell>
          <cell r="BF213">
            <v>-21480000</v>
          </cell>
          <cell r="BG213">
            <v>47151000</v>
          </cell>
          <cell r="BH213">
            <v>38625000</v>
          </cell>
          <cell r="BI213">
            <v>42672000</v>
          </cell>
          <cell r="BJ213">
            <v>23143000</v>
          </cell>
          <cell r="BK213">
            <v>-3421000</v>
          </cell>
          <cell r="BL213">
            <v>-3191000</v>
          </cell>
          <cell r="BM213">
            <v>-2720000</v>
          </cell>
          <cell r="BN213">
            <v>-2273000</v>
          </cell>
          <cell r="BO213">
            <v>-2762000</v>
          </cell>
          <cell r="BP213">
            <v>-2545000</v>
          </cell>
          <cell r="BQ213">
            <v>-2208000</v>
          </cell>
          <cell r="BR213">
            <v>-1867000</v>
          </cell>
          <cell r="BS213">
            <v>-659000</v>
          </cell>
          <cell r="BT213">
            <v>-646000</v>
          </cell>
          <cell r="BU213">
            <v>-512000</v>
          </cell>
          <cell r="BV213">
            <v>-406000</v>
          </cell>
          <cell r="BW213">
            <v>26014000</v>
          </cell>
          <cell r="BX213">
            <v>25029000</v>
          </cell>
          <cell r="BY213">
            <v>28561000</v>
          </cell>
          <cell r="BZ213">
            <v>14484000</v>
          </cell>
          <cell r="CA213">
            <v>400773000</v>
          </cell>
          <cell r="CB213">
            <v>268755000</v>
          </cell>
          <cell r="CC213">
            <v>206644000</v>
          </cell>
          <cell r="CD213">
            <v>162595000</v>
          </cell>
          <cell r="CE213">
            <v>99777000</v>
          </cell>
          <cell r="CF213">
            <v>64193000</v>
          </cell>
          <cell r="CG213">
            <v>47643000</v>
          </cell>
          <cell r="CH213">
            <v>44890000</v>
          </cell>
          <cell r="CI213">
            <v>252024000</v>
          </cell>
          <cell r="CJ213">
            <v>141250000</v>
          </cell>
          <cell r="CK213">
            <v>118819000</v>
          </cell>
          <cell r="CL213">
            <v>79515000</v>
          </cell>
          <cell r="CM213">
            <v>17727000</v>
          </cell>
          <cell r="CN213">
            <v>20082000</v>
          </cell>
          <cell r="CO213">
            <v>10658000</v>
          </cell>
          <cell r="CP213">
            <v>25474000</v>
          </cell>
          <cell r="CQ213">
            <v>26008000</v>
          </cell>
          <cell r="CR213">
            <v>27088000</v>
          </cell>
          <cell r="CS213">
            <v>18401000</v>
          </cell>
          <cell r="CT213">
            <v>4192000</v>
          </cell>
          <cell r="CU213">
            <v>11762000</v>
          </cell>
          <cell r="CV213">
            <v>7695000</v>
          </cell>
          <cell r="CW213" t="str">
            <v>n.a.</v>
          </cell>
          <cell r="CX213" t="str">
            <v>n.a.</v>
          </cell>
          <cell r="CY213">
            <v>482000</v>
          </cell>
          <cell r="CZ213">
            <v>452000</v>
          </cell>
          <cell r="DA213">
            <v>441000</v>
          </cell>
          <cell r="DB213">
            <v>203000</v>
          </cell>
          <cell r="DC213">
            <v>464948000</v>
          </cell>
          <cell r="DD213">
            <v>331597000</v>
          </cell>
          <cell r="DE213">
            <v>270095000</v>
          </cell>
          <cell r="DF213">
            <v>221017000</v>
          </cell>
          <cell r="DH213">
            <v>353635000</v>
          </cell>
          <cell r="DI213">
            <v>-275771000</v>
          </cell>
          <cell r="DJ213">
            <v>-32578000</v>
          </cell>
          <cell r="DK213">
            <v>-3421000</v>
          </cell>
          <cell r="DL213">
            <v>41865000</v>
          </cell>
          <cell r="DM213">
            <v>0.11838477526262954</v>
          </cell>
          <cell r="DN213">
            <v>0.13428168200917343</v>
          </cell>
          <cell r="DO213" t="str">
            <v>n.a.</v>
          </cell>
          <cell r="DP213">
            <v>81985000</v>
          </cell>
          <cell r="DQ213">
            <v>467000</v>
          </cell>
          <cell r="DS213">
            <v>322952000</v>
          </cell>
          <cell r="DT213">
            <v>-256953000</v>
          </cell>
          <cell r="DU213">
            <v>-31046000</v>
          </cell>
          <cell r="DV213">
            <v>-3191000</v>
          </cell>
          <cell r="DW213">
            <v>31762000</v>
          </cell>
          <cell r="DX213">
            <v>9.8348980653471724E-2</v>
          </cell>
          <cell r="DY213">
            <v>0.10907654795837769</v>
          </cell>
          <cell r="DZ213" t="str">
            <v>n.a.</v>
          </cell>
          <cell r="EA213">
            <v>55918000</v>
          </cell>
          <cell r="EB213">
            <v>446500</v>
          </cell>
          <cell r="ED213">
            <v>256483000</v>
          </cell>
          <cell r="EE213">
            <v>-194283000</v>
          </cell>
          <cell r="EF213">
            <v>-20736000</v>
          </cell>
          <cell r="EG213">
            <v>-2720000</v>
          </cell>
          <cell r="EH213">
            <v>38744000</v>
          </cell>
          <cell r="EI213">
            <v>0.15105874463414729</v>
          </cell>
          <cell r="EJ213">
            <v>0.17793780627264752</v>
          </cell>
          <cell r="EK213" t="str">
            <v>n.a.</v>
          </cell>
          <cell r="EL213">
            <v>46266500</v>
          </cell>
          <cell r="EM213">
            <v>322000</v>
          </cell>
          <cell r="EO213">
            <v>311023333.33333331</v>
          </cell>
          <cell r="EP213">
            <v>-242335666.66666666</v>
          </cell>
          <cell r="EQ213">
            <v>-28120000</v>
          </cell>
          <cell r="ER213">
            <v>-3110666.6666666665</v>
          </cell>
          <cell r="ES213">
            <v>37456999.999999993</v>
          </cell>
          <cell r="ET213">
            <v>0.12043147888154156</v>
          </cell>
          <cell r="EU213">
            <v>0.13692108799937613</v>
          </cell>
          <cell r="EV213" t="e">
            <v>#VALUE!</v>
          </cell>
          <cell r="EW213">
            <v>61389833.333333336</v>
          </cell>
          <cell r="EX213">
            <v>411833.33333333331</v>
          </cell>
        </row>
        <row r="214">
          <cell r="B214" t="str">
            <v>JOYWARE ELECTRONICS COMPANY LIMITED</v>
          </cell>
          <cell r="C214" t="str">
            <v>exclude</v>
          </cell>
          <cell r="D214" t="str">
            <v>Significantly different activities</v>
          </cell>
          <cell r="H214" t="str">
            <v/>
          </cell>
          <cell r="I214" t="str">
            <v>ok，sda物联网解决方案与运营</v>
          </cell>
          <cell r="J214" t="str">
            <v>exclude</v>
          </cell>
          <cell r="K214" t="str">
            <v>ok, loss</v>
          </cell>
          <cell r="M214" t="str">
            <v>JOYWARE ELECTRONICS COMPANY LIMITED</v>
          </cell>
          <cell r="N214" t="str">
            <v>The company is engaged in the wholesale of video-over-fiber-optic-transmission products. It was established in the year 2000 and has its registered business office located in Hangzhou, China. The company provides fiber-optic solutions including single and multi-mode fiber transmission systems which can transmit video, audio and data. It also provides industrial Ethernet switches, media converters, encoders and decoders for analog videos. Its transmission systems can handle the transmissions of 128 channels of uncompressed video signals over single-mode fiber up to 120km. In addition, the company's products are widely used in CCTV surveillance projects in airports, seaports, casinos, prisons and other industries. They were even used in the 2008 Beijing Olympic Games and the Shanghai World Expo 2010. The company is one of the leading suppliers of video-over-fiber-optic-transmission products for CCTV and security applications. It is also the first listed Chinese supplier in CCTV fiber optic transmission field.</v>
          </cell>
          <cell r="O214" t="str">
            <v>Wholesale</v>
          </cell>
          <cell r="P214" t="str">
            <v>www.joyware.com</v>
          </cell>
          <cell r="R214" t="str">
            <v>China</v>
          </cell>
          <cell r="S214" t="str">
            <v>300270</v>
          </cell>
          <cell r="T214" t="str">
            <v>A+</v>
          </cell>
          <cell r="U214" t="str">
            <v>3699</v>
          </cell>
          <cell r="V214" t="str">
            <v>Engaged in the wholesale of video-over-fiber-optic-transmission products</v>
          </cell>
          <cell r="W214" t="str">
            <v>The Company is principally engaged in the research, development, manufacture and distribution of security protection video monitoring transmission technology products.</v>
          </cell>
          <cell r="X214" t="str">
            <v>OB TELECOM ELECTRONICS COMPANY LIMITED</v>
          </cell>
          <cell r="Z214" t="str">
            <v>CN40496PC</v>
          </cell>
          <cell r="AA214">
            <v>353206000</v>
          </cell>
          <cell r="AB214">
            <v>244434000</v>
          </cell>
          <cell r="AC214">
            <v>213821000</v>
          </cell>
          <cell r="AD214">
            <v>243903000</v>
          </cell>
          <cell r="AE214">
            <v>340156000</v>
          </cell>
          <cell r="AF214">
            <v>230100000</v>
          </cell>
          <cell r="AG214">
            <v>199453000</v>
          </cell>
          <cell r="AH214">
            <v>229957000</v>
          </cell>
          <cell r="AI214">
            <v>-2007000</v>
          </cell>
          <cell r="AJ214">
            <v>-2507000</v>
          </cell>
          <cell r="AK214">
            <v>-1562000</v>
          </cell>
          <cell r="AL214">
            <v>-1277000</v>
          </cell>
          <cell r="AM214">
            <v>338149000</v>
          </cell>
          <cell r="AN214">
            <v>227593000</v>
          </cell>
          <cell r="AO214">
            <v>197891000</v>
          </cell>
          <cell r="AP214">
            <v>228680000</v>
          </cell>
          <cell r="AQ214">
            <v>15057000</v>
          </cell>
          <cell r="AR214">
            <v>16841000</v>
          </cell>
          <cell r="AS214">
            <v>15930000</v>
          </cell>
          <cell r="AT214">
            <v>15223000</v>
          </cell>
          <cell r="AU214">
            <v>-217131000</v>
          </cell>
          <cell r="AV214">
            <v>-155823000</v>
          </cell>
          <cell r="AW214">
            <v>-166248000</v>
          </cell>
          <cell r="AX214">
            <v>-176096000</v>
          </cell>
          <cell r="AY214" t="str">
            <v>n.a.</v>
          </cell>
          <cell r="AZ214" t="str">
            <v>n.a.</v>
          </cell>
          <cell r="BA214" t="str">
            <v>n.a.</v>
          </cell>
          <cell r="BB214" t="str">
            <v>n.a.</v>
          </cell>
          <cell r="BC214">
            <v>-79557000</v>
          </cell>
          <cell r="BD214">
            <v>-88282000</v>
          </cell>
          <cell r="BE214">
            <v>-101350000</v>
          </cell>
          <cell r="BF214">
            <v>-118912000</v>
          </cell>
          <cell r="BG214">
            <v>56518000</v>
          </cell>
          <cell r="BH214">
            <v>329000</v>
          </cell>
          <cell r="BI214">
            <v>-53777000</v>
          </cell>
          <cell r="BJ214">
            <v>-51105000</v>
          </cell>
          <cell r="BK214">
            <v>-8233000</v>
          </cell>
          <cell r="BL214">
            <v>-8416000</v>
          </cell>
          <cell r="BM214">
            <v>-9876000</v>
          </cell>
          <cell r="BN214">
            <v>-16695000</v>
          </cell>
          <cell r="BO214">
            <v>-7130000</v>
          </cell>
          <cell r="BP214">
            <v>-7152000</v>
          </cell>
          <cell r="BQ214">
            <v>-8656000</v>
          </cell>
          <cell r="BR214">
            <v>-15949000</v>
          </cell>
          <cell r="BS214">
            <v>-1103000</v>
          </cell>
          <cell r="BT214">
            <v>-1264000</v>
          </cell>
          <cell r="BU214">
            <v>-1220000</v>
          </cell>
          <cell r="BV214">
            <v>-746000</v>
          </cell>
          <cell r="BW214">
            <v>4892000</v>
          </cell>
          <cell r="BX214">
            <v>-51237000</v>
          </cell>
          <cell r="BY214">
            <v>-115794000</v>
          </cell>
          <cell r="BZ214">
            <v>-87475000</v>
          </cell>
          <cell r="CA214">
            <v>668113000</v>
          </cell>
          <cell r="CB214">
            <v>640967000</v>
          </cell>
          <cell r="CC214">
            <v>749865000</v>
          </cell>
          <cell r="CD214">
            <v>829338000</v>
          </cell>
          <cell r="CE214">
            <v>47543000</v>
          </cell>
          <cell r="CF214">
            <v>78526000</v>
          </cell>
          <cell r="CG214">
            <v>56087000</v>
          </cell>
          <cell r="CH214">
            <v>132664000</v>
          </cell>
          <cell r="CI214">
            <v>370251000</v>
          </cell>
          <cell r="CJ214">
            <v>347373000</v>
          </cell>
          <cell r="CK214">
            <v>375442000</v>
          </cell>
          <cell r="CL214">
            <v>425657000</v>
          </cell>
          <cell r="CM214">
            <v>89515000</v>
          </cell>
          <cell r="CN214">
            <v>71931000</v>
          </cell>
          <cell r="CO214">
            <v>73480000</v>
          </cell>
          <cell r="CP214">
            <v>104017000</v>
          </cell>
          <cell r="CQ214">
            <v>155801000</v>
          </cell>
          <cell r="CR214">
            <v>129484000</v>
          </cell>
          <cell r="CS214">
            <v>220702000</v>
          </cell>
          <cell r="CT214">
            <v>145147000</v>
          </cell>
          <cell r="CU214">
            <v>14876000</v>
          </cell>
          <cell r="CV214">
            <v>13649000</v>
          </cell>
          <cell r="CW214" t="str">
            <v>n.a.</v>
          </cell>
          <cell r="CX214" t="str">
            <v>n.a.</v>
          </cell>
          <cell r="CY214" t="str">
            <v>n.a.</v>
          </cell>
          <cell r="CZ214" t="str">
            <v>n.a.</v>
          </cell>
          <cell r="DA214" t="str">
            <v>n.a.</v>
          </cell>
          <cell r="DB214" t="str">
            <v>n.a.</v>
          </cell>
          <cell r="DC214">
            <v>1086492000</v>
          </cell>
          <cell r="DD214">
            <v>990336000</v>
          </cell>
          <cell r="DE214">
            <v>1080701000</v>
          </cell>
          <cell r="DF214">
            <v>1321960000</v>
          </cell>
          <cell r="DH214">
            <v>338149000</v>
          </cell>
          <cell r="DI214">
            <v>-217131000</v>
          </cell>
          <cell r="DJ214">
            <v>-79557000</v>
          </cell>
          <cell r="DK214">
            <v>-8233000</v>
          </cell>
          <cell r="DL214">
            <v>33228000</v>
          </cell>
          <cell r="DM214">
            <v>9.8264374580436437E-2</v>
          </cell>
          <cell r="DN214">
            <v>0.10897248795589677</v>
          </cell>
          <cell r="DO214" t="str">
            <v>n.a.</v>
          </cell>
          <cell r="DP214">
            <v>63034500</v>
          </cell>
          <cell r="DQ214" t="e">
            <v>#VALUE!</v>
          </cell>
          <cell r="DS214">
            <v>227593000</v>
          </cell>
          <cell r="DT214">
            <v>-155823000</v>
          </cell>
          <cell r="DU214">
            <v>-88282000</v>
          </cell>
          <cell r="DV214">
            <v>-8416000</v>
          </cell>
          <cell r="DW214">
            <v>-24928000</v>
          </cell>
          <cell r="DX214">
            <v>-0.10952885194184356</v>
          </cell>
          <cell r="DY214">
            <v>-9.8716542386573791E-2</v>
          </cell>
          <cell r="DZ214" t="str">
            <v>n.a.</v>
          </cell>
          <cell r="EA214">
            <v>67306500</v>
          </cell>
          <cell r="EB214" t="e">
            <v>#VALUE!</v>
          </cell>
          <cell r="ED214">
            <v>197891000</v>
          </cell>
          <cell r="EE214">
            <v>-166248000</v>
          </cell>
          <cell r="EF214">
            <v>-101350000</v>
          </cell>
          <cell r="EG214">
            <v>-9876000</v>
          </cell>
          <cell r="EH214">
            <v>-79583000</v>
          </cell>
          <cell r="EI214">
            <v>-0.40215573219600687</v>
          </cell>
          <cell r="EJ214">
            <v>-0.28681245810418271</v>
          </cell>
          <cell r="EK214" t="str">
            <v>n.a.</v>
          </cell>
          <cell r="EL214">
            <v>94375500</v>
          </cell>
          <cell r="EM214" t="e">
            <v>#VALUE!</v>
          </cell>
          <cell r="EO214">
            <v>254544333.33333334</v>
          </cell>
          <cell r="EP214">
            <v>-179734000</v>
          </cell>
          <cell r="EQ214">
            <v>-89729666.666666672</v>
          </cell>
          <cell r="ER214">
            <v>-8841666.666666666</v>
          </cell>
          <cell r="ES214">
            <v>-23760999.999999993</v>
          </cell>
          <cell r="ET214">
            <v>-9.3347196886462439E-2</v>
          </cell>
          <cell r="EU214">
            <v>-8.5377451144785788E-2</v>
          </cell>
          <cell r="EV214" t="e">
            <v>#VALUE!</v>
          </cell>
          <cell r="EW214">
            <v>74905500</v>
          </cell>
          <cell r="EX214" t="e">
            <v>#VALUE!</v>
          </cell>
        </row>
        <row r="215">
          <cell r="B215" t="str">
            <v>ZHEJIANG WEIHUAN MACHINERY CO.,LTD</v>
          </cell>
          <cell r="C215" t="str">
            <v>exclude</v>
          </cell>
          <cell r="D215" t="str">
            <v>Independence(A+, A, A-, B+, B, B-,U)</v>
          </cell>
          <cell r="H215" t="str">
            <v/>
          </cell>
          <cell r="I215" t="str">
            <v>ok，indep</v>
          </cell>
          <cell r="J215" t="str">
            <v>exclude</v>
          </cell>
          <cell r="K215" t="str">
            <v>ok, sda/sdp</v>
          </cell>
          <cell r="M215" t="str">
            <v>ZHEJIANG WEIHUAN MACHINERY CO.,LTD</v>
          </cell>
          <cell r="N215" t="str">
            <v>This company is engaged in the development and marketing of electrical equipment and apparatus. Its business was founded in 2009. The company has its registered head office based in Zhuji,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15" t="str">
            <v>Manufacturing</v>
          </cell>
          <cell r="R215" t="str">
            <v>China</v>
          </cell>
          <cell r="S215" t="str">
            <v>874017</v>
          </cell>
          <cell r="T215" t="str">
            <v>D</v>
          </cell>
          <cell r="U215" t="str">
            <v>3699</v>
          </cell>
          <cell r="V215" t="str">
            <v>Development and marketing of electrical equipment and apparatus</v>
          </cell>
          <cell r="W215" t="str">
            <v>The Company's main business is the R&amp;D, production and sales of computer hosiery knitting machines, computer flat knitting machines and accessories.</v>
          </cell>
          <cell r="Z215" t="str">
            <v>CN56814PC</v>
          </cell>
          <cell r="AA215">
            <v>352344000</v>
          </cell>
          <cell r="AB215">
            <v>409613000</v>
          </cell>
          <cell r="AC215">
            <v>214776000</v>
          </cell>
          <cell r="AD215" t="str">
            <v>n.a.</v>
          </cell>
          <cell r="AE215">
            <v>350100000</v>
          </cell>
          <cell r="AF215">
            <v>406641000</v>
          </cell>
          <cell r="AG215">
            <v>210668000</v>
          </cell>
          <cell r="AH215" t="str">
            <v>n.a.</v>
          </cell>
          <cell r="AI215">
            <v>-2926000</v>
          </cell>
          <cell r="AJ215">
            <v>-1901000</v>
          </cell>
          <cell r="AK215">
            <v>-1013000</v>
          </cell>
          <cell r="AL215" t="str">
            <v>n.a.</v>
          </cell>
          <cell r="AM215">
            <v>347174000</v>
          </cell>
          <cell r="AN215">
            <v>404740000</v>
          </cell>
          <cell r="AO215">
            <v>209655000</v>
          </cell>
          <cell r="AP215" t="str">
            <v>n.a.</v>
          </cell>
          <cell r="AQ215">
            <v>5170000</v>
          </cell>
          <cell r="AR215">
            <v>4873000</v>
          </cell>
          <cell r="AS215">
            <v>5121000</v>
          </cell>
          <cell r="AT215" t="str">
            <v>n.a.</v>
          </cell>
          <cell r="AU215">
            <v>-243183000</v>
          </cell>
          <cell r="AV215">
            <v>-287504000</v>
          </cell>
          <cell r="AW215">
            <v>-151791000</v>
          </cell>
          <cell r="AX215" t="str">
            <v>n.a.</v>
          </cell>
          <cell r="AY215" t="str">
            <v>n.a.</v>
          </cell>
          <cell r="AZ215" t="str">
            <v>n.a.</v>
          </cell>
          <cell r="BA215" t="str">
            <v>n.a.</v>
          </cell>
          <cell r="BB215" t="str">
            <v>n.a.</v>
          </cell>
          <cell r="BC215">
            <v>-38008000</v>
          </cell>
          <cell r="BD215">
            <v>-42329000</v>
          </cell>
          <cell r="BE215">
            <v>-23511000</v>
          </cell>
          <cell r="BF215" t="str">
            <v>n.a.</v>
          </cell>
          <cell r="BG215">
            <v>71153000</v>
          </cell>
          <cell r="BH215">
            <v>79780000</v>
          </cell>
          <cell r="BI215">
            <v>39474000</v>
          </cell>
          <cell r="BJ215" t="str">
            <v>n.a.</v>
          </cell>
          <cell r="BK215">
            <v>-3971000</v>
          </cell>
          <cell r="BL215">
            <v>-5523000</v>
          </cell>
          <cell r="BM215">
            <v>-6676000</v>
          </cell>
          <cell r="BN215" t="str">
            <v>n.a.</v>
          </cell>
          <cell r="BO215">
            <v>-3727000</v>
          </cell>
          <cell r="BP215">
            <v>-5262000</v>
          </cell>
          <cell r="BQ215">
            <v>-3725000</v>
          </cell>
          <cell r="BR215" t="str">
            <v>n.a.</v>
          </cell>
          <cell r="BS215">
            <v>-244000</v>
          </cell>
          <cell r="BT215">
            <v>-261000</v>
          </cell>
          <cell r="BU215">
            <v>-2951000</v>
          </cell>
          <cell r="BV215" t="str">
            <v>n.a.</v>
          </cell>
          <cell r="BW215">
            <v>60871000</v>
          </cell>
          <cell r="BX215">
            <v>59046000</v>
          </cell>
          <cell r="BY215">
            <v>27284000</v>
          </cell>
          <cell r="BZ215" t="str">
            <v>n.a.</v>
          </cell>
          <cell r="CA215">
            <v>343215000</v>
          </cell>
          <cell r="CB215">
            <v>339026000</v>
          </cell>
          <cell r="CC215">
            <v>185427000</v>
          </cell>
          <cell r="CD215" t="str">
            <v>n.a.</v>
          </cell>
          <cell r="CE215">
            <v>120672000</v>
          </cell>
          <cell r="CF215">
            <v>106296000</v>
          </cell>
          <cell r="CG215">
            <v>68093000</v>
          </cell>
          <cell r="CH215" t="str">
            <v>n.a.</v>
          </cell>
          <cell r="CI215">
            <v>185976000</v>
          </cell>
          <cell r="CJ215">
            <v>180590000</v>
          </cell>
          <cell r="CK215">
            <v>90415000</v>
          </cell>
          <cell r="CL215" t="str">
            <v>n.a.</v>
          </cell>
          <cell r="CM215">
            <v>5450000</v>
          </cell>
          <cell r="CN215">
            <v>7459000</v>
          </cell>
          <cell r="CO215">
            <v>10510000</v>
          </cell>
          <cell r="CP215" t="str">
            <v>n.a.</v>
          </cell>
          <cell r="CQ215">
            <v>29574000</v>
          </cell>
          <cell r="CR215">
            <v>40881000</v>
          </cell>
          <cell r="CS215">
            <v>14253000</v>
          </cell>
          <cell r="CT215" t="str">
            <v>n.a.</v>
          </cell>
          <cell r="CU215">
            <v>25587000</v>
          </cell>
          <cell r="CV215">
            <v>36121000</v>
          </cell>
          <cell r="CW215">
            <v>9696000</v>
          </cell>
          <cell r="CX215" t="str">
            <v>n.a.</v>
          </cell>
          <cell r="CY215" t="str">
            <v>n.a.</v>
          </cell>
          <cell r="CZ215">
            <v>0</v>
          </cell>
          <cell r="DA215">
            <v>297000</v>
          </cell>
          <cell r="DB215" t="str">
            <v>n.a.</v>
          </cell>
          <cell r="DC215">
            <v>414127000</v>
          </cell>
          <cell r="DD215">
            <v>411603000</v>
          </cell>
          <cell r="DE215">
            <v>259618000</v>
          </cell>
          <cell r="DF215" t="str">
            <v>n.a.</v>
          </cell>
          <cell r="DH215">
            <v>347174000</v>
          </cell>
          <cell r="DI215">
            <v>-243183000</v>
          </cell>
          <cell r="DJ215">
            <v>-38008000</v>
          </cell>
          <cell r="DK215">
            <v>-3971000</v>
          </cell>
          <cell r="DL215">
            <v>62012000</v>
          </cell>
          <cell r="DM215">
            <v>0.17861936665764142</v>
          </cell>
          <cell r="DN215">
            <v>0.21746235473169637</v>
          </cell>
          <cell r="DO215" t="str">
            <v>n.a.</v>
          </cell>
          <cell r="DP215">
            <v>113484000</v>
          </cell>
          <cell r="DQ215" t="e">
            <v>#VALUE!</v>
          </cell>
          <cell r="DS215">
            <v>404740000</v>
          </cell>
          <cell r="DT215">
            <v>-287504000</v>
          </cell>
          <cell r="DU215">
            <v>-42329000</v>
          </cell>
          <cell r="DV215">
            <v>-5523000</v>
          </cell>
          <cell r="DW215">
            <v>69384000</v>
          </cell>
          <cell r="DX215">
            <v>0.17142857142857143</v>
          </cell>
          <cell r="DY215">
            <v>0.20689655172413793</v>
          </cell>
          <cell r="DZ215" t="str">
            <v>n.a.</v>
          </cell>
          <cell r="EA215">
            <v>87194500</v>
          </cell>
          <cell r="EB215">
            <v>148500</v>
          </cell>
          <cell r="ED215">
            <v>209655000</v>
          </cell>
          <cell r="EE215">
            <v>-151791000</v>
          </cell>
          <cell r="EF215">
            <v>-23511000</v>
          </cell>
          <cell r="EG215">
            <v>-6676000</v>
          </cell>
          <cell r="EH215">
            <v>27677000</v>
          </cell>
          <cell r="EI215">
            <v>0.13201211514154207</v>
          </cell>
          <cell r="EJ215">
            <v>0.15208981305432526</v>
          </cell>
          <cell r="EK215" t="str">
            <v>n.a.</v>
          </cell>
          <cell r="EL215" t="e">
            <v>#VALUE!</v>
          </cell>
          <cell r="EM215" t="e">
            <v>#VALUE!</v>
          </cell>
          <cell r="EO215">
            <v>320523000</v>
          </cell>
          <cell r="EP215">
            <v>-227492666.66666666</v>
          </cell>
          <cell r="EQ215">
            <v>-34616000</v>
          </cell>
          <cell r="ER215">
            <v>-5390000</v>
          </cell>
          <cell r="ES215">
            <v>53024333.333333343</v>
          </cell>
          <cell r="ET215">
            <v>0.16543066592205036</v>
          </cell>
          <cell r="EU215">
            <v>0.19822279487997452</v>
          </cell>
          <cell r="EV215" t="e">
            <v>#VALUE!</v>
          </cell>
          <cell r="EW215" t="e">
            <v>#VALUE!</v>
          </cell>
          <cell r="EX215" t="e">
            <v>#VALUE!</v>
          </cell>
        </row>
        <row r="216">
          <cell r="B216" t="str">
            <v>JIANGSU DONGJIU HEAVY INDUSTRY CO.,LTD.</v>
          </cell>
          <cell r="C216" t="str">
            <v>exclude</v>
          </cell>
          <cell r="D216" t="str">
            <v>Lev SDA/SDP</v>
          </cell>
          <cell r="H216" t="str">
            <v/>
          </cell>
          <cell r="I216" t="str">
            <v>ok，sda/sdp</v>
          </cell>
          <cell r="J216" t="str">
            <v>exclude</v>
          </cell>
          <cell r="K216" t="str">
            <v>ok, sda/sdp</v>
          </cell>
          <cell r="M216" t="str">
            <v>JIANGSU DONGJIU HEAVY INDUSTRY CO.,LTD.</v>
          </cell>
          <cell r="N216" t="str">
            <v>This company is engaged in the design, production and sale of waste heat boiler and its supporting products. It was founded in 1986 and has its registered head office located in Jiangsu,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v>
          </cell>
          <cell r="O216" t="str">
            <v>Manufacturing</v>
          </cell>
          <cell r="P216" t="str">
            <v>www.jsycboiler.com</v>
          </cell>
          <cell r="R216" t="str">
            <v>China</v>
          </cell>
          <cell r="S216" t="str">
            <v>837302</v>
          </cell>
          <cell r="T216" t="str">
            <v>B+</v>
          </cell>
          <cell r="U216" t="str">
            <v>3699</v>
          </cell>
          <cell r="V216" t="str">
            <v>Engaged in the design, production and sale of waste heat boiler and its supporting products</v>
          </cell>
          <cell r="W216" t="str">
            <v>The Company is mainly engaged in R &amp; D, design, production and sales of waste heat boiler and its supporting products.</v>
          </cell>
          <cell r="Z216" t="str">
            <v>CN48596PC</v>
          </cell>
          <cell r="AA216">
            <v>349214000</v>
          </cell>
          <cell r="AB216">
            <v>349492000</v>
          </cell>
          <cell r="AC216">
            <v>312506000</v>
          </cell>
          <cell r="AD216">
            <v>332537000</v>
          </cell>
          <cell r="AE216">
            <v>337737000</v>
          </cell>
          <cell r="AF216">
            <v>343301000</v>
          </cell>
          <cell r="AG216">
            <v>304544000</v>
          </cell>
          <cell r="AH216">
            <v>321305000</v>
          </cell>
          <cell r="AI216">
            <v>-3931000</v>
          </cell>
          <cell r="AJ216">
            <v>-3254000</v>
          </cell>
          <cell r="AK216">
            <v>-3713000</v>
          </cell>
          <cell r="AL216">
            <v>-3492000</v>
          </cell>
          <cell r="AM216">
            <v>333806000</v>
          </cell>
          <cell r="AN216">
            <v>340047000</v>
          </cell>
          <cell r="AO216">
            <v>300831000</v>
          </cell>
          <cell r="AP216">
            <v>317813000</v>
          </cell>
          <cell r="AQ216">
            <v>15408000</v>
          </cell>
          <cell r="AR216">
            <v>9445000</v>
          </cell>
          <cell r="AS216">
            <v>11675000</v>
          </cell>
          <cell r="AT216">
            <v>14724000</v>
          </cell>
          <cell r="AU216">
            <v>-253203000</v>
          </cell>
          <cell r="AV216">
            <v>-270338000</v>
          </cell>
          <cell r="AW216">
            <v>-201655000</v>
          </cell>
          <cell r="AX216">
            <v>-214679000</v>
          </cell>
          <cell r="AY216" t="str">
            <v>n.a.</v>
          </cell>
          <cell r="AZ216" t="str">
            <v>n.a.</v>
          </cell>
          <cell r="BA216" t="str">
            <v>n.a.</v>
          </cell>
          <cell r="BB216" t="str">
            <v>n.a.</v>
          </cell>
          <cell r="BC216">
            <v>-56343000</v>
          </cell>
          <cell r="BD216">
            <v>-49187000</v>
          </cell>
          <cell r="BE216">
            <v>-47910000</v>
          </cell>
          <cell r="BF216">
            <v>-68336000</v>
          </cell>
          <cell r="BG216">
            <v>39668000</v>
          </cell>
          <cell r="BH216">
            <v>29967000</v>
          </cell>
          <cell r="BI216">
            <v>62941000</v>
          </cell>
          <cell r="BJ216">
            <v>49522000</v>
          </cell>
          <cell r="BK216">
            <v>-13500000</v>
          </cell>
          <cell r="BL216">
            <v>-12248000</v>
          </cell>
          <cell r="BM216">
            <v>-10918000</v>
          </cell>
          <cell r="BN216">
            <v>-10277000</v>
          </cell>
          <cell r="BO216">
            <v>-12134000</v>
          </cell>
          <cell r="BP216">
            <v>-11667000</v>
          </cell>
          <cell r="BQ216">
            <v>-10331000</v>
          </cell>
          <cell r="BR216">
            <v>-9696000</v>
          </cell>
          <cell r="BS216">
            <v>-1366000</v>
          </cell>
          <cell r="BT216">
            <v>-581000</v>
          </cell>
          <cell r="BU216">
            <v>-587000</v>
          </cell>
          <cell r="BV216">
            <v>-581000</v>
          </cell>
          <cell r="BW216">
            <v>21480000</v>
          </cell>
          <cell r="BX216">
            <v>12216000</v>
          </cell>
          <cell r="BY216">
            <v>44115000</v>
          </cell>
          <cell r="BZ216">
            <v>35338000</v>
          </cell>
          <cell r="CA216">
            <v>503239000</v>
          </cell>
          <cell r="CB216">
            <v>480877000</v>
          </cell>
          <cell r="CC216">
            <v>429537000</v>
          </cell>
          <cell r="CD216">
            <v>369473000</v>
          </cell>
          <cell r="CE216">
            <v>88983000</v>
          </cell>
          <cell r="CF216">
            <v>94459000</v>
          </cell>
          <cell r="CG216">
            <v>78916000</v>
          </cell>
          <cell r="CH216">
            <v>80176000</v>
          </cell>
          <cell r="CI216">
            <v>196619000</v>
          </cell>
          <cell r="CJ216">
            <v>197077000</v>
          </cell>
          <cell r="CK216">
            <v>164393000</v>
          </cell>
          <cell r="CL216">
            <v>136913000</v>
          </cell>
          <cell r="CM216">
            <v>142962000</v>
          </cell>
          <cell r="CN216">
            <v>140366000</v>
          </cell>
          <cell r="CO216">
            <v>125189000</v>
          </cell>
          <cell r="CP216">
            <v>126327000</v>
          </cell>
          <cell r="CQ216">
            <v>63526000</v>
          </cell>
          <cell r="CR216">
            <v>34968000</v>
          </cell>
          <cell r="CS216">
            <v>54949000</v>
          </cell>
          <cell r="CT216">
            <v>21015000</v>
          </cell>
          <cell r="CU216">
            <v>6020000</v>
          </cell>
          <cell r="CV216">
            <v>5101000</v>
          </cell>
          <cell r="CW216" t="str">
            <v>n.a.</v>
          </cell>
          <cell r="CX216" t="str">
            <v>n.a.</v>
          </cell>
          <cell r="CY216" t="str">
            <v>n.a.</v>
          </cell>
          <cell r="CZ216" t="str">
            <v>n.a.</v>
          </cell>
          <cell r="DA216">
            <v>0</v>
          </cell>
          <cell r="DB216">
            <v>2731000</v>
          </cell>
          <cell r="DC216">
            <v>616606000</v>
          </cell>
          <cell r="DD216">
            <v>604156000</v>
          </cell>
          <cell r="DE216">
            <v>561580000</v>
          </cell>
          <cell r="DF216">
            <v>507034000</v>
          </cell>
          <cell r="DH216">
            <v>333806000</v>
          </cell>
          <cell r="DI216">
            <v>-253203000</v>
          </cell>
          <cell r="DJ216">
            <v>-56343000</v>
          </cell>
          <cell r="DK216">
            <v>-13500000</v>
          </cell>
          <cell r="DL216">
            <v>10760000</v>
          </cell>
          <cell r="DM216">
            <v>3.2234291774264096E-2</v>
          </cell>
          <cell r="DN216">
            <v>3.3307949951400108E-2</v>
          </cell>
          <cell r="DO216" t="str">
            <v>n.a.</v>
          </cell>
          <cell r="DP216">
            <v>91721000</v>
          </cell>
          <cell r="DQ216" t="e">
            <v>#VALUE!</v>
          </cell>
          <cell r="DS216">
            <v>340047000</v>
          </cell>
          <cell r="DT216">
            <v>-270338000</v>
          </cell>
          <cell r="DU216">
            <v>-49187000</v>
          </cell>
          <cell r="DV216">
            <v>-12248000</v>
          </cell>
          <cell r="DW216">
            <v>8274000</v>
          </cell>
          <cell r="DX216">
            <v>2.4331930586066045E-2</v>
          </cell>
          <cell r="DY216">
            <v>2.4938738233671816E-2</v>
          </cell>
          <cell r="DZ216" t="str">
            <v>n.a.</v>
          </cell>
          <cell r="EA216">
            <v>86687500</v>
          </cell>
          <cell r="EB216" t="e">
            <v>#VALUE!</v>
          </cell>
          <cell r="ED216">
            <v>300831000</v>
          </cell>
          <cell r="EE216">
            <v>-201655000</v>
          </cell>
          <cell r="EF216">
            <v>-47910000</v>
          </cell>
          <cell r="EG216">
            <v>-10918000</v>
          </cell>
          <cell r="EH216">
            <v>40348000</v>
          </cell>
          <cell r="EI216">
            <v>0.13412181590328123</v>
          </cell>
          <cell r="EJ216">
            <v>0.1548968646706311</v>
          </cell>
          <cell r="EK216" t="str">
            <v>n.a.</v>
          </cell>
          <cell r="EL216">
            <v>79546000</v>
          </cell>
          <cell r="EM216">
            <v>1365500</v>
          </cell>
          <cell r="EO216">
            <v>324894666.66666669</v>
          </cell>
          <cell r="EP216">
            <v>-241732000</v>
          </cell>
          <cell r="EQ216">
            <v>-51146666.666666664</v>
          </cell>
          <cell r="ER216">
            <v>-12222000</v>
          </cell>
          <cell r="ES216">
            <v>19794000.000000022</v>
          </cell>
          <cell r="ET216">
            <v>6.0924361126272787E-2</v>
          </cell>
          <cell r="EU216">
            <v>6.4876947717802502E-2</v>
          </cell>
          <cell r="EV216" t="e">
            <v>#VALUE!</v>
          </cell>
          <cell r="EW216">
            <v>85984833.333333328</v>
          </cell>
          <cell r="EX216" t="e">
            <v>#VALUE!</v>
          </cell>
        </row>
        <row r="217">
          <cell r="B217" t="str">
            <v>SHANGHAI ROX ELECTRIC CO.,LTD.</v>
          </cell>
          <cell r="C217" t="str">
            <v>exclude</v>
          </cell>
          <cell r="D217" t="str">
            <v>Independence(A+, A, A-, B+, B, B-,U)</v>
          </cell>
          <cell r="H217" t="str">
            <v/>
          </cell>
          <cell r="I217" t="str">
            <v>ok，indep</v>
          </cell>
          <cell r="J217" t="str">
            <v>exclude</v>
          </cell>
          <cell r="K217" t="str">
            <v>ok, indep</v>
          </cell>
          <cell r="M217" t="str">
            <v>SHANGHAI ROX ELECTRIC CO.,LTD.</v>
          </cell>
          <cell r="N217" t="str">
            <v>This company is engaged in the manufacture of electrical equipment and other related products. It is headquartered in Shanghai, China.The company specialises in the production of distribution boards, circuit breakers and disconnects, electric switchboards, electricity meters and transformers. It is also involved in the production of discharge devices, vacuum tube, prototyping aids and mechanical accessories. Lastly, the company is active in the manufacture of solid state meters and electromechanical meters.</v>
          </cell>
          <cell r="O217" t="str">
            <v>Manufacturing</v>
          </cell>
          <cell r="P217" t="str">
            <v>www.rox-electric.com</v>
          </cell>
          <cell r="R217" t="str">
            <v>China</v>
          </cell>
          <cell r="S217" t="str">
            <v>831584</v>
          </cell>
          <cell r="T217" t="str">
            <v>D</v>
          </cell>
          <cell r="U217" t="str">
            <v>3699</v>
          </cell>
          <cell r="V217" t="str">
            <v>Engaged in the manufacture of electrical equipment and other related products</v>
          </cell>
          <cell r="W217" t="str">
            <v>The Company is mainly engaged in electrical machinery and equipment manufacturing, R &amp; D, manufacturing and sales of 12-550kV medium voltage, high voltage insulation products and provide power grid transformation services.</v>
          </cell>
          <cell r="Z217" t="str">
            <v>CN42771PC</v>
          </cell>
          <cell r="AA217">
            <v>349118000</v>
          </cell>
          <cell r="AB217">
            <v>378215000</v>
          </cell>
          <cell r="AC217">
            <v>336699000</v>
          </cell>
          <cell r="AD217">
            <v>316063000</v>
          </cell>
          <cell r="AE217">
            <v>335828000</v>
          </cell>
          <cell r="AF217">
            <v>360494000</v>
          </cell>
          <cell r="AG217">
            <v>328035000</v>
          </cell>
          <cell r="AH217">
            <v>307552000</v>
          </cell>
          <cell r="AI217">
            <v>-1606000</v>
          </cell>
          <cell r="AJ217">
            <v>-1641000</v>
          </cell>
          <cell r="AK217">
            <v>-1590000</v>
          </cell>
          <cell r="AL217">
            <v>-1999000</v>
          </cell>
          <cell r="AM217">
            <v>334222000</v>
          </cell>
          <cell r="AN217">
            <v>358853000</v>
          </cell>
          <cell r="AO217">
            <v>326445000</v>
          </cell>
          <cell r="AP217">
            <v>305553000</v>
          </cell>
          <cell r="AQ217">
            <v>14896000</v>
          </cell>
          <cell r="AR217">
            <v>19362000</v>
          </cell>
          <cell r="AS217">
            <v>10254000</v>
          </cell>
          <cell r="AT217">
            <v>10510000</v>
          </cell>
          <cell r="AU217">
            <v>-266625000</v>
          </cell>
          <cell r="AV217">
            <v>-268373000</v>
          </cell>
          <cell r="AW217">
            <v>-239005000</v>
          </cell>
          <cell r="AX217">
            <v>-215938000</v>
          </cell>
          <cell r="AY217" t="str">
            <v>n.a.</v>
          </cell>
          <cell r="AZ217" t="str">
            <v>n.a.</v>
          </cell>
          <cell r="BA217" t="str">
            <v>n.a.</v>
          </cell>
          <cell r="BB217" t="str">
            <v>n.a.</v>
          </cell>
          <cell r="BC217">
            <v>-62826000</v>
          </cell>
          <cell r="BD217">
            <v>-69222000</v>
          </cell>
          <cell r="BE217">
            <v>-64360000</v>
          </cell>
          <cell r="BF217">
            <v>-65875000</v>
          </cell>
          <cell r="BG217">
            <v>19667000</v>
          </cell>
          <cell r="BH217">
            <v>40620000</v>
          </cell>
          <cell r="BI217">
            <v>33334000</v>
          </cell>
          <cell r="BJ217">
            <v>34250000</v>
          </cell>
          <cell r="BK217">
            <v>-10536000</v>
          </cell>
          <cell r="BL217">
            <v>-9419000</v>
          </cell>
          <cell r="BM217">
            <v>-10554000</v>
          </cell>
          <cell r="BN217">
            <v>-12536000</v>
          </cell>
          <cell r="BO217">
            <v>-9261000</v>
          </cell>
          <cell r="BP217">
            <v>-8275000</v>
          </cell>
          <cell r="BQ217">
            <v>-9447000</v>
          </cell>
          <cell r="BR217">
            <v>-11324000</v>
          </cell>
          <cell r="BS217">
            <v>-1275000</v>
          </cell>
          <cell r="BT217">
            <v>-1144000</v>
          </cell>
          <cell r="BU217">
            <v>-1107000</v>
          </cell>
          <cell r="BV217">
            <v>-1212000</v>
          </cell>
          <cell r="BW217">
            <v>4315000</v>
          </cell>
          <cell r="BX217">
            <v>23180000</v>
          </cell>
          <cell r="BY217">
            <v>38464000</v>
          </cell>
          <cell r="BZ217">
            <v>23550000</v>
          </cell>
          <cell r="CA217">
            <v>265738000</v>
          </cell>
          <cell r="CB217">
            <v>294386000</v>
          </cell>
          <cell r="CC217">
            <v>286358000</v>
          </cell>
          <cell r="CD217">
            <v>323974000</v>
          </cell>
          <cell r="CE217">
            <v>76776000</v>
          </cell>
          <cell r="CF217">
            <v>83563000</v>
          </cell>
          <cell r="CG217">
            <v>71234000</v>
          </cell>
          <cell r="CH217">
            <v>79683000</v>
          </cell>
          <cell r="CI217">
            <v>137601000</v>
          </cell>
          <cell r="CJ217">
            <v>138858000</v>
          </cell>
          <cell r="CK217">
            <v>144014000</v>
          </cell>
          <cell r="CL217">
            <v>132354000</v>
          </cell>
          <cell r="CM217">
            <v>23294000</v>
          </cell>
          <cell r="CN217">
            <v>32149000</v>
          </cell>
          <cell r="CO217">
            <v>20669000</v>
          </cell>
          <cell r="CP217">
            <v>84083000</v>
          </cell>
          <cell r="CQ217">
            <v>26247000</v>
          </cell>
          <cell r="CR217">
            <v>37000000</v>
          </cell>
          <cell r="CS217">
            <v>45251000</v>
          </cell>
          <cell r="CT217">
            <v>23329000</v>
          </cell>
          <cell r="CU217">
            <v>1438000</v>
          </cell>
          <cell r="CV217">
            <v>891000</v>
          </cell>
          <cell r="CW217">
            <v>212000</v>
          </cell>
          <cell r="CX217" t="str">
            <v>n.a.</v>
          </cell>
          <cell r="CY217">
            <v>17049000</v>
          </cell>
          <cell r="CZ217">
            <v>8007000</v>
          </cell>
          <cell r="DA217">
            <v>3265000</v>
          </cell>
          <cell r="DB217">
            <v>2638000</v>
          </cell>
          <cell r="DC217">
            <v>381215000</v>
          </cell>
          <cell r="DD217">
            <v>392476000</v>
          </cell>
          <cell r="DE217">
            <v>371272000</v>
          </cell>
          <cell r="DF217">
            <v>410159000</v>
          </cell>
          <cell r="DH217">
            <v>334222000</v>
          </cell>
          <cell r="DI217">
            <v>-266625000</v>
          </cell>
          <cell r="DJ217">
            <v>-62826000</v>
          </cell>
          <cell r="DK217">
            <v>-10536000</v>
          </cell>
          <cell r="DL217">
            <v>-5765000</v>
          </cell>
          <cell r="DM217">
            <v>-1.7249014128333861E-2</v>
          </cell>
          <cell r="DN217">
            <v>-1.6956530690879358E-2</v>
          </cell>
          <cell r="DO217" t="str">
            <v>n.a.</v>
          </cell>
          <cell r="DP217">
            <v>80169500</v>
          </cell>
          <cell r="DQ217">
            <v>12528000</v>
          </cell>
          <cell r="DS217">
            <v>358853000</v>
          </cell>
          <cell r="DT217">
            <v>-268373000</v>
          </cell>
          <cell r="DU217">
            <v>-69222000</v>
          </cell>
          <cell r="DV217">
            <v>-9419000</v>
          </cell>
          <cell r="DW217">
            <v>11839000</v>
          </cell>
          <cell r="DX217">
            <v>3.2991224819076334E-2</v>
          </cell>
          <cell r="DY217">
            <v>3.4116779150120742E-2</v>
          </cell>
          <cell r="DZ217" t="str">
            <v>n.a.</v>
          </cell>
          <cell r="EA217">
            <v>77398500</v>
          </cell>
          <cell r="EB217">
            <v>5636000</v>
          </cell>
          <cell r="ED217">
            <v>326445000</v>
          </cell>
          <cell r="EE217">
            <v>-239005000</v>
          </cell>
          <cell r="EF217">
            <v>-64360000</v>
          </cell>
          <cell r="EG217">
            <v>-10554000</v>
          </cell>
          <cell r="EH217">
            <v>12526000</v>
          </cell>
          <cell r="EI217">
            <v>3.8370935379619844E-2</v>
          </cell>
          <cell r="EJ217">
            <v>3.9902012939643669E-2</v>
          </cell>
          <cell r="EK217" t="str">
            <v>n.a.</v>
          </cell>
          <cell r="EL217">
            <v>75458500</v>
          </cell>
          <cell r="EM217">
            <v>2951500</v>
          </cell>
          <cell r="EO217">
            <v>339840000</v>
          </cell>
          <cell r="EP217">
            <v>-258001000</v>
          </cell>
          <cell r="EQ217">
            <v>-65469333.333333336</v>
          </cell>
          <cell r="ER217">
            <v>-10169666.666666666</v>
          </cell>
          <cell r="ES217">
            <v>6199999.9999999981</v>
          </cell>
          <cell r="ET217">
            <v>1.8243879472693028E-2</v>
          </cell>
          <cell r="EU217">
            <v>1.8582903728569709E-2</v>
          </cell>
          <cell r="EV217" t="e">
            <v>#VALUE!</v>
          </cell>
          <cell r="EW217">
            <v>77675500</v>
          </cell>
          <cell r="EX217">
            <v>7038500</v>
          </cell>
        </row>
        <row r="218">
          <cell r="B218" t="str">
            <v>HENAN JIACHEN INTELLIGENT CONTROL CO., LTD</v>
          </cell>
          <cell r="C218" t="str">
            <v>exclude</v>
          </cell>
          <cell r="D218" t="str">
            <v>Significantly different products/services</v>
          </cell>
          <cell r="E218" t="str">
            <v>不间断电源系统，直流(直流)电源系统，管理软件，电气设备和设备</v>
          </cell>
          <cell r="H218" t="str">
            <v/>
          </cell>
          <cell r="I218" t="str">
            <v>ok，sdp电气控制系统产品及整体解决方案的研发、生产和销售,主要产品包括电机驱动控制系统、整机控制系统和车联网产品及应用等</v>
          </cell>
          <cell r="J218" t="e">
            <v>#N/A</v>
          </cell>
          <cell r="K218" t="e">
            <v>#N/A</v>
          </cell>
          <cell r="M218" t="str">
            <v>HENAN JIACHEN INTELLIGENT CONTROL CO., LTD</v>
          </cell>
          <cell r="N218" t="str">
            <v>This company is engaged in the development and marketing of electrical equipment and apparatus. Its business was founded in 2009. The company has its registered head office based in Zhengzhou, Henan,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18" t="str">
            <v>Manufacturing</v>
          </cell>
          <cell r="R218" t="str">
            <v>China</v>
          </cell>
          <cell r="S218" t="str">
            <v>874302</v>
          </cell>
          <cell r="T218" t="str">
            <v>U</v>
          </cell>
          <cell r="U218" t="str">
            <v>3699</v>
          </cell>
          <cell r="V218" t="str">
            <v>Development and marketing of electrical equipment and apparatus</v>
          </cell>
          <cell r="W218" t="str">
            <v>The Company is mainly engaged in the research and development, production, and sales of electrical control system products and overall solutions, including motor drive control systems, whole machine control systems, and vehicle networking products and applications.</v>
          </cell>
          <cell r="Z218" t="str">
            <v>CN57228PC</v>
          </cell>
          <cell r="AA218">
            <v>348432000</v>
          </cell>
          <cell r="AB218">
            <v>299486000</v>
          </cell>
          <cell r="AC218" t="str">
            <v>n.a.</v>
          </cell>
          <cell r="AD218" t="str">
            <v>n.a.</v>
          </cell>
          <cell r="AE218">
            <v>336890000</v>
          </cell>
          <cell r="AF218">
            <v>282889000</v>
          </cell>
          <cell r="AG218" t="str">
            <v>n.a.</v>
          </cell>
          <cell r="AH218" t="str">
            <v>n.a.</v>
          </cell>
          <cell r="AI218">
            <v>-2505000</v>
          </cell>
          <cell r="AJ218">
            <v>-1980000</v>
          </cell>
          <cell r="AK218" t="str">
            <v>n.a.</v>
          </cell>
          <cell r="AL218" t="str">
            <v>n.a.</v>
          </cell>
          <cell r="AM218">
            <v>334385000</v>
          </cell>
          <cell r="AN218">
            <v>280909000</v>
          </cell>
          <cell r="AO218" t="str">
            <v>n.a.</v>
          </cell>
          <cell r="AP218" t="str">
            <v>n.a.</v>
          </cell>
          <cell r="AQ218">
            <v>14047000</v>
          </cell>
          <cell r="AR218">
            <v>18577000</v>
          </cell>
          <cell r="AS218" t="str">
            <v>n.a.</v>
          </cell>
          <cell r="AT218" t="str">
            <v>n.a.</v>
          </cell>
          <cell r="AU218">
            <v>-224625000</v>
          </cell>
          <cell r="AV218">
            <v>-187518000</v>
          </cell>
          <cell r="AW218" t="str">
            <v>n.a.</v>
          </cell>
          <cell r="AX218" t="str">
            <v>n.a.</v>
          </cell>
          <cell r="AY218" t="str">
            <v>n.a.</v>
          </cell>
          <cell r="AZ218" t="str">
            <v>n.a.</v>
          </cell>
          <cell r="BA218" t="str">
            <v>n.a.</v>
          </cell>
          <cell r="BB218" t="str">
            <v>n.a.</v>
          </cell>
          <cell r="BC218">
            <v>-58801000</v>
          </cell>
          <cell r="BD218">
            <v>-49345000</v>
          </cell>
          <cell r="BE218" t="str">
            <v>n.a.</v>
          </cell>
          <cell r="BF218" t="str">
            <v>n.a.</v>
          </cell>
          <cell r="BG218">
            <v>65006000</v>
          </cell>
          <cell r="BH218">
            <v>62623000</v>
          </cell>
          <cell r="BI218" t="str">
            <v>n.a.</v>
          </cell>
          <cell r="BJ218" t="str">
            <v>n.a.</v>
          </cell>
          <cell r="BK218">
            <v>-4346000</v>
          </cell>
          <cell r="BL218">
            <v>-4795000</v>
          </cell>
          <cell r="BM218" t="str">
            <v>n.a.</v>
          </cell>
          <cell r="BN218" t="str">
            <v>n.a.</v>
          </cell>
          <cell r="BO218">
            <v>-3350000</v>
          </cell>
          <cell r="BP218">
            <v>-3863000</v>
          </cell>
          <cell r="BQ218" t="str">
            <v>n.a.</v>
          </cell>
          <cell r="BR218" t="str">
            <v>n.a.</v>
          </cell>
          <cell r="BS218">
            <v>-996000</v>
          </cell>
          <cell r="BT218">
            <v>-932000</v>
          </cell>
          <cell r="BU218" t="str">
            <v>n.a.</v>
          </cell>
          <cell r="BV218" t="str">
            <v>n.a.</v>
          </cell>
          <cell r="BW218">
            <v>56927000</v>
          </cell>
          <cell r="BX218">
            <v>52374000</v>
          </cell>
          <cell r="BY218" t="str">
            <v>n.a.</v>
          </cell>
          <cell r="BZ218" t="str">
            <v>n.a.</v>
          </cell>
          <cell r="CA218">
            <v>259756000</v>
          </cell>
          <cell r="CB218">
            <v>233854000</v>
          </cell>
          <cell r="CC218" t="str">
            <v>n.a.</v>
          </cell>
          <cell r="CD218" t="str">
            <v>n.a.</v>
          </cell>
          <cell r="CE218">
            <v>101012000</v>
          </cell>
          <cell r="CF218">
            <v>116807000</v>
          </cell>
          <cell r="CG218" t="str">
            <v>n.a.</v>
          </cell>
          <cell r="CH218" t="str">
            <v>n.a.</v>
          </cell>
          <cell r="CI218">
            <v>50984000</v>
          </cell>
          <cell r="CJ218">
            <v>67569000</v>
          </cell>
          <cell r="CK218" t="str">
            <v>n.a.</v>
          </cell>
          <cell r="CL218" t="str">
            <v>n.a.</v>
          </cell>
          <cell r="CM218">
            <v>47639000</v>
          </cell>
          <cell r="CN218">
            <v>15189000</v>
          </cell>
          <cell r="CO218" t="str">
            <v>n.a.</v>
          </cell>
          <cell r="CP218" t="str">
            <v>n.a.</v>
          </cell>
          <cell r="CQ218">
            <v>42669000</v>
          </cell>
          <cell r="CR218">
            <v>29210000</v>
          </cell>
          <cell r="CS218" t="str">
            <v>n.a.</v>
          </cell>
          <cell r="CT218" t="str">
            <v>n.a.</v>
          </cell>
          <cell r="CU218">
            <v>18490000</v>
          </cell>
          <cell r="CV218">
            <v>24961000</v>
          </cell>
          <cell r="CW218" t="str">
            <v>n.a.</v>
          </cell>
          <cell r="CX218" t="str">
            <v>n.a.</v>
          </cell>
          <cell r="CY218">
            <v>2282000</v>
          </cell>
          <cell r="CZ218">
            <v>607000</v>
          </cell>
          <cell r="DA218" t="str">
            <v>n.a.</v>
          </cell>
          <cell r="DB218" t="str">
            <v>n.a.</v>
          </cell>
          <cell r="DC218">
            <v>338258000</v>
          </cell>
          <cell r="DD218">
            <v>305940000</v>
          </cell>
          <cell r="DE218" t="str">
            <v>n.a.</v>
          </cell>
          <cell r="DF218" t="str">
            <v>n.a.</v>
          </cell>
          <cell r="DH218">
            <v>334385000</v>
          </cell>
          <cell r="DI218">
            <v>-224625000</v>
          </cell>
          <cell r="DJ218">
            <v>-58801000</v>
          </cell>
          <cell r="DK218">
            <v>-4346000</v>
          </cell>
          <cell r="DL218">
            <v>46613000</v>
          </cell>
          <cell r="DM218">
            <v>0.13939919553807736</v>
          </cell>
          <cell r="DN218">
            <v>0.16197892776225623</v>
          </cell>
          <cell r="DO218" t="str">
            <v>n.a.</v>
          </cell>
          <cell r="DP218">
            <v>108909500</v>
          </cell>
          <cell r="DQ218">
            <v>1444500</v>
          </cell>
          <cell r="DS218">
            <v>280909000</v>
          </cell>
          <cell r="DT218">
            <v>-187518000</v>
          </cell>
          <cell r="DU218">
            <v>-49345000</v>
          </cell>
          <cell r="DV218">
            <v>-4795000</v>
          </cell>
          <cell r="DW218">
            <v>39251000</v>
          </cell>
          <cell r="DX218">
            <v>0.1397285241839884</v>
          </cell>
          <cell r="DY218">
            <v>0.162423755886418</v>
          </cell>
          <cell r="DZ218" t="str">
            <v>n.a.</v>
          </cell>
          <cell r="EA218" t="e">
            <v>#VALUE!</v>
          </cell>
          <cell r="EB218" t="e">
            <v>#VALUE!</v>
          </cell>
          <cell r="ED218" t="str">
            <v>无数据</v>
          </cell>
          <cell r="EE218" t="str">
            <v>n.a.</v>
          </cell>
          <cell r="EF218" t="str">
            <v>n.a.</v>
          </cell>
          <cell r="EG218" t="str">
            <v>n.a.</v>
          </cell>
          <cell r="EH218" t="str">
            <v>无数据</v>
          </cell>
          <cell r="EI218" t="e">
            <v>#VALUE!</v>
          </cell>
          <cell r="EJ218" t="e">
            <v>#VALUE!</v>
          </cell>
          <cell r="EK218" t="str">
            <v>n.a.</v>
          </cell>
          <cell r="EL218" t="e">
            <v>#VALUE!</v>
          </cell>
          <cell r="EM218" t="e">
            <v>#VALUE!</v>
          </cell>
          <cell r="EO218" t="e">
            <v>#VALUE!</v>
          </cell>
          <cell r="EP218" t="e">
            <v>#VALUE!</v>
          </cell>
          <cell r="EQ218" t="e">
            <v>#VALUE!</v>
          </cell>
          <cell r="ER218" t="e">
            <v>#VALUE!</v>
          </cell>
          <cell r="ES218" t="e">
            <v>#VALUE!</v>
          </cell>
          <cell r="ET218" t="e">
            <v>#VALUE!</v>
          </cell>
          <cell r="EU218" t="e">
            <v>#VALUE!</v>
          </cell>
          <cell r="EV218" t="e">
            <v>#VALUE!</v>
          </cell>
          <cell r="EW218" t="e">
            <v>#VALUE!</v>
          </cell>
          <cell r="EX218" t="e">
            <v>#VALUE!</v>
          </cell>
        </row>
        <row r="219">
          <cell r="B219" t="str">
            <v>HANGZHOU SKYRICH POWER CO.,LTD</v>
          </cell>
          <cell r="C219" t="str">
            <v>include before</v>
          </cell>
          <cell r="H219">
            <v>2.3445379024963405E-2</v>
          </cell>
          <cell r="I219" t="str">
            <v>include</v>
          </cell>
          <cell r="J219" t="str">
            <v>final include</v>
          </cell>
          <cell r="K219" t="str">
            <v>include</v>
          </cell>
          <cell r="M219" t="str">
            <v>HANGZHOU SKYRICH POWER CO.,LTD</v>
          </cell>
          <cell r="N219" t="str">
            <v>This company is engaged in the manufacture, sale and distribution of lithium-polymer batteries in China. It was established in 2000 and conducts its business from its registered head office located in Hangzhou, Zhejiang Province. The company operates from its modern factory that occupies an area of 10,000 square meters with more than 400 workers. It specialises in offering a range of Li-polymer batteries which are mainly applied in electric toy, electric tool, E-bike, and motorcycle and electric vehicle. The company's products include motorcycle batteries, harley davidson batteries, scooter batteries, utility vehicle batteries, ATV batteries, watercraft batteries, lawn mowers, automotive batteries, generator batteries, jumpstart batteries, marine batteries, and lithium jump starters.</v>
          </cell>
          <cell r="O219" t="str">
            <v>Manufacturing</v>
          </cell>
          <cell r="P219" t="str">
            <v>www.skyrichpower.com</v>
          </cell>
          <cell r="R219" t="str">
            <v>China</v>
          </cell>
          <cell r="S219" t="str">
            <v>832283</v>
          </cell>
          <cell r="T219" t="str">
            <v>B+</v>
          </cell>
          <cell r="U219" t="str">
            <v>3692</v>
          </cell>
          <cell r="V219" t="str">
            <v>Engaged in the manufacture, sale and distribution of lithium-polymer batteries</v>
          </cell>
          <cell r="W219" t="str">
            <v>The Company mainly engaged in the production and sale of high-performance polymer lithium-ion battery.</v>
          </cell>
          <cell r="Z219" t="str">
            <v>CN43363PC</v>
          </cell>
          <cell r="AA219">
            <v>341644000</v>
          </cell>
          <cell r="AB219">
            <v>312437000</v>
          </cell>
          <cell r="AC219">
            <v>146974000</v>
          </cell>
          <cell r="AD219">
            <v>166044000</v>
          </cell>
          <cell r="AE219">
            <v>339080000</v>
          </cell>
          <cell r="AF219">
            <v>311298000</v>
          </cell>
          <cell r="AG219">
            <v>142760000</v>
          </cell>
          <cell r="AH219">
            <v>163121000</v>
          </cell>
          <cell r="AI219">
            <v>-2879000</v>
          </cell>
          <cell r="AJ219">
            <v>-1384000</v>
          </cell>
          <cell r="AK219">
            <v>-1387000</v>
          </cell>
          <cell r="AL219">
            <v>-1811000</v>
          </cell>
          <cell r="AM219">
            <v>336201000</v>
          </cell>
          <cell r="AN219">
            <v>309914000</v>
          </cell>
          <cell r="AO219">
            <v>141373000</v>
          </cell>
          <cell r="AP219">
            <v>161310000</v>
          </cell>
          <cell r="AQ219">
            <v>5443000</v>
          </cell>
          <cell r="AR219">
            <v>2523000</v>
          </cell>
          <cell r="AS219">
            <v>5601000</v>
          </cell>
          <cell r="AT219">
            <v>4734000</v>
          </cell>
          <cell r="AU219">
            <v>-232750000</v>
          </cell>
          <cell r="AV219">
            <v>-217726000</v>
          </cell>
          <cell r="AW219">
            <v>-105645000</v>
          </cell>
          <cell r="AX219">
            <v>-107764000</v>
          </cell>
          <cell r="AY219" t="str">
            <v>n.a.</v>
          </cell>
          <cell r="AZ219" t="str">
            <v>n.a.</v>
          </cell>
          <cell r="BA219" t="str">
            <v>n.a.</v>
          </cell>
          <cell r="BB219" t="str">
            <v>n.a.</v>
          </cell>
          <cell r="BC219">
            <v>-54918000</v>
          </cell>
          <cell r="BD219">
            <v>-53467000</v>
          </cell>
          <cell r="BE219">
            <v>-41218000</v>
          </cell>
          <cell r="BF219">
            <v>-47392000</v>
          </cell>
          <cell r="BG219">
            <v>53976000</v>
          </cell>
          <cell r="BH219">
            <v>41244000</v>
          </cell>
          <cell r="BI219">
            <v>111000</v>
          </cell>
          <cell r="BJ219">
            <v>10888000</v>
          </cell>
          <cell r="BK219">
            <v>-17823000</v>
          </cell>
          <cell r="BL219">
            <v>-17592000</v>
          </cell>
          <cell r="BM219">
            <v>-28309000</v>
          </cell>
          <cell r="BN219">
            <v>-14498000</v>
          </cell>
          <cell r="BO219">
            <v>-16499000</v>
          </cell>
          <cell r="BP219">
            <v>-16823000</v>
          </cell>
          <cell r="BQ219">
            <v>0</v>
          </cell>
          <cell r="BR219">
            <v>-13702000</v>
          </cell>
          <cell r="BS219">
            <v>-1324000</v>
          </cell>
          <cell r="BT219">
            <v>-769000</v>
          </cell>
          <cell r="BU219">
            <v>-28309000</v>
          </cell>
          <cell r="BV219">
            <v>-796000</v>
          </cell>
          <cell r="BW219">
            <v>32126000</v>
          </cell>
          <cell r="BX219">
            <v>34561000</v>
          </cell>
          <cell r="BY219">
            <v>-39061000</v>
          </cell>
          <cell r="BZ219">
            <v>-488000</v>
          </cell>
          <cell r="CA219">
            <v>288196000</v>
          </cell>
          <cell r="CB219">
            <v>299633000</v>
          </cell>
          <cell r="CC219">
            <v>222700000</v>
          </cell>
          <cell r="CD219">
            <v>255912000</v>
          </cell>
          <cell r="CE219">
            <v>87698000</v>
          </cell>
          <cell r="CF219">
            <v>104195000</v>
          </cell>
          <cell r="CG219">
            <v>75806000</v>
          </cell>
          <cell r="CH219">
            <v>81620000</v>
          </cell>
          <cell r="CI219">
            <v>89541000</v>
          </cell>
          <cell r="CJ219">
            <v>63584000</v>
          </cell>
          <cell r="CK219">
            <v>35031000</v>
          </cell>
          <cell r="CL219">
            <v>45075000</v>
          </cell>
          <cell r="CM219">
            <v>19103000</v>
          </cell>
          <cell r="CN219">
            <v>20371000</v>
          </cell>
          <cell r="CO219">
            <v>40386000</v>
          </cell>
          <cell r="CP219">
            <v>56883000</v>
          </cell>
          <cell r="CQ219">
            <v>89591000</v>
          </cell>
          <cell r="CR219">
            <v>100352000</v>
          </cell>
          <cell r="CS219">
            <v>70397000</v>
          </cell>
          <cell r="CT219">
            <v>71116000</v>
          </cell>
          <cell r="CU219">
            <v>0</v>
          </cell>
          <cell r="CV219">
            <v>25905000</v>
          </cell>
          <cell r="CW219" t="str">
            <v>n.a.</v>
          </cell>
          <cell r="CX219" t="str">
            <v>n.a.</v>
          </cell>
          <cell r="CY219">
            <v>26376000</v>
          </cell>
          <cell r="CZ219">
            <v>29989000</v>
          </cell>
          <cell r="DA219" t="str">
            <v>n.a.</v>
          </cell>
          <cell r="DB219">
            <v>37872000</v>
          </cell>
          <cell r="DC219">
            <v>504197000</v>
          </cell>
          <cell r="DD219">
            <v>493432000</v>
          </cell>
          <cell r="DE219">
            <v>415017000</v>
          </cell>
          <cell r="DF219">
            <v>449787000</v>
          </cell>
          <cell r="DH219">
            <v>336201000</v>
          </cell>
          <cell r="DI219">
            <v>-232750000</v>
          </cell>
          <cell r="DJ219">
            <v>-54918000</v>
          </cell>
          <cell r="DK219">
            <v>-17823000</v>
          </cell>
          <cell r="DL219">
            <v>30710000</v>
          </cell>
          <cell r="DM219">
            <v>9.1344166138708688E-2</v>
          </cell>
          <cell r="DN219">
            <v>0.10052669309406824</v>
          </cell>
          <cell r="DO219" t="str">
            <v>n.a.</v>
          </cell>
          <cell r="DP219">
            <v>95946500</v>
          </cell>
          <cell r="DQ219">
            <v>28182500</v>
          </cell>
          <cell r="DS219">
            <v>309914000</v>
          </cell>
          <cell r="DT219">
            <v>-217726000</v>
          </cell>
          <cell r="DU219">
            <v>-53467000</v>
          </cell>
          <cell r="DV219">
            <v>-17592000</v>
          </cell>
          <cell r="DW219">
            <v>21129000</v>
          </cell>
          <cell r="DX219">
            <v>6.8176978129416546E-2</v>
          </cell>
          <cell r="DY219">
            <v>7.3165157470090211E-2</v>
          </cell>
          <cell r="DZ219" t="str">
            <v>n.a.</v>
          </cell>
          <cell r="EA219">
            <v>90000500</v>
          </cell>
          <cell r="EB219" t="e">
            <v>#VALUE!</v>
          </cell>
          <cell r="ED219">
            <v>141373000</v>
          </cell>
          <cell r="EE219">
            <v>-105645000</v>
          </cell>
          <cell r="EF219">
            <v>-41218000</v>
          </cell>
          <cell r="EG219">
            <v>-28309000</v>
          </cell>
          <cell r="EH219">
            <v>-33799000</v>
          </cell>
          <cell r="EI219">
            <v>-0.23907676854844984</v>
          </cell>
          <cell r="EJ219">
            <v>-0.19294750302559771</v>
          </cell>
          <cell r="EK219" t="str">
            <v>n.a.</v>
          </cell>
          <cell r="EL219">
            <v>78713000</v>
          </cell>
          <cell r="EM219" t="e">
            <v>#VALUE!</v>
          </cell>
          <cell r="EO219">
            <v>262496000</v>
          </cell>
          <cell r="EP219">
            <v>-185373666.66666666</v>
          </cell>
          <cell r="EQ219">
            <v>-49867666.666666664</v>
          </cell>
          <cell r="ER219">
            <v>-21241333.333333332</v>
          </cell>
          <cell r="ES219">
            <v>6013333.333333347</v>
          </cell>
          <cell r="ET219">
            <v>2.2908285586574071E-2</v>
          </cell>
          <cell r="EU219">
            <v>2.3445379024963405E-2</v>
          </cell>
          <cell r="EV219" t="e">
            <v>#VALUE!</v>
          </cell>
          <cell r="EW219">
            <v>88220000</v>
          </cell>
          <cell r="EX219" t="e">
            <v>#VALUE!</v>
          </cell>
        </row>
        <row r="220">
          <cell r="B220" t="str">
            <v>CHENGDU TIANJIAN TECHNOLOGY CO.,LTD.</v>
          </cell>
          <cell r="C220" t="str">
            <v>exclude</v>
          </cell>
          <cell r="D220" t="str">
            <v>Lev SDA/SDP</v>
          </cell>
          <cell r="H220" t="str">
            <v/>
          </cell>
          <cell r="I220" t="str">
            <v>ok，sda/sdp</v>
          </cell>
          <cell r="J220" t="str">
            <v>exclude</v>
          </cell>
          <cell r="K220" t="str">
            <v>ok, sda/sdp</v>
          </cell>
          <cell r="M220" t="str">
            <v>CHENGDU TIANJIAN TECHNOLOGY CO.,LTD.</v>
          </cell>
          <cell r="N220" t="str">
            <v>This company is engaged in the manufacture of electronic components. It was incorporated in 2005 and is based in Chengdu,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v>
          </cell>
          <cell r="O220" t="str">
            <v>Manufacturing</v>
          </cell>
          <cell r="R220" t="str">
            <v>China</v>
          </cell>
          <cell r="S220" t="str">
            <v>002977</v>
          </cell>
          <cell r="T220" t="str">
            <v>B+</v>
          </cell>
          <cell r="U220" t="str">
            <v>3699</v>
          </cell>
          <cell r="V220" t="str">
            <v>Engaged in the manufacture of electronic components</v>
          </cell>
          <cell r="W220" t="str">
            <v>Tianjian technology is a high-tech enterprise specializing in the R &amp; D, production and sales of high-frequency, high-power solid-state microwave front-end.</v>
          </cell>
          <cell r="Z220" t="str">
            <v>CN53039PC</v>
          </cell>
          <cell r="AA220">
            <v>340861000</v>
          </cell>
          <cell r="AB220">
            <v>283027000</v>
          </cell>
          <cell r="AC220">
            <v>219969000</v>
          </cell>
          <cell r="AD220">
            <v>280799000</v>
          </cell>
          <cell r="AE220">
            <v>342764000</v>
          </cell>
          <cell r="AF220">
            <v>278413000</v>
          </cell>
          <cell r="AG220">
            <v>218622000</v>
          </cell>
          <cell r="AH220">
            <v>276740000</v>
          </cell>
          <cell r="AI220">
            <v>-1992000</v>
          </cell>
          <cell r="AJ220">
            <v>-323000</v>
          </cell>
          <cell r="AK220">
            <v>-378000</v>
          </cell>
          <cell r="AL220">
            <v>-399000</v>
          </cell>
          <cell r="AM220">
            <v>340772000</v>
          </cell>
          <cell r="AN220">
            <v>278090000</v>
          </cell>
          <cell r="AO220">
            <v>218244000</v>
          </cell>
          <cell r="AP220">
            <v>276341000</v>
          </cell>
          <cell r="AQ220">
            <v>89000</v>
          </cell>
          <cell r="AR220">
            <v>4937000</v>
          </cell>
          <cell r="AS220">
            <v>1725000</v>
          </cell>
          <cell r="AT220">
            <v>4458000</v>
          </cell>
          <cell r="AU220">
            <v>-192548000</v>
          </cell>
          <cell r="AV220">
            <v>-138232000</v>
          </cell>
          <cell r="AW220">
            <v>-94251000</v>
          </cell>
          <cell r="AX220">
            <v>-128239000</v>
          </cell>
          <cell r="AY220" t="str">
            <v>n.a.</v>
          </cell>
          <cell r="AZ220" t="str">
            <v>n.a.</v>
          </cell>
          <cell r="BA220" t="str">
            <v>n.a.</v>
          </cell>
          <cell r="BB220" t="str">
            <v>n.a.</v>
          </cell>
          <cell r="BC220">
            <v>-27625000</v>
          </cell>
          <cell r="BD220">
            <v>-24393000</v>
          </cell>
          <cell r="BE220">
            <v>-24304000</v>
          </cell>
          <cell r="BF220">
            <v>-22582000</v>
          </cell>
          <cell r="BG220">
            <v>120688000</v>
          </cell>
          <cell r="BH220">
            <v>120402000</v>
          </cell>
          <cell r="BI220">
            <v>101414000</v>
          </cell>
          <cell r="BJ220">
            <v>129978000</v>
          </cell>
          <cell r="BK220">
            <v>-3074000</v>
          </cell>
          <cell r="BL220">
            <v>-2290000</v>
          </cell>
          <cell r="BM220">
            <v>-2643000</v>
          </cell>
          <cell r="BN220">
            <v>-2561000</v>
          </cell>
          <cell r="BO220">
            <v>-1567000</v>
          </cell>
          <cell r="BP220">
            <v>-857000</v>
          </cell>
          <cell r="BQ220">
            <v>-1189000</v>
          </cell>
          <cell r="BR220">
            <v>-1136000</v>
          </cell>
          <cell r="BS220">
            <v>-1507000</v>
          </cell>
          <cell r="BT220">
            <v>-1433000</v>
          </cell>
          <cell r="BU220">
            <v>-1454000</v>
          </cell>
          <cell r="BV220">
            <v>-1425000</v>
          </cell>
          <cell r="BW220">
            <v>72738000</v>
          </cell>
          <cell r="BX220">
            <v>111351000</v>
          </cell>
          <cell r="BY220">
            <v>82370000</v>
          </cell>
          <cell r="BZ220">
            <v>96077000</v>
          </cell>
          <cell r="CA220">
            <v>1047410000</v>
          </cell>
          <cell r="CB220">
            <v>1026220000</v>
          </cell>
          <cell r="CC220">
            <v>1010786000</v>
          </cell>
          <cell r="CD220">
            <v>509584000</v>
          </cell>
          <cell r="CE220">
            <v>87522000</v>
          </cell>
          <cell r="CF220">
            <v>175358000</v>
          </cell>
          <cell r="CG220">
            <v>73281000</v>
          </cell>
          <cell r="CH220">
            <v>40673000</v>
          </cell>
          <cell r="CI220">
            <v>484141000</v>
          </cell>
          <cell r="CJ220">
            <v>335714000</v>
          </cell>
          <cell r="CK220">
            <v>343975000</v>
          </cell>
          <cell r="CL220">
            <v>320236000</v>
          </cell>
          <cell r="CM220">
            <v>179693000</v>
          </cell>
          <cell r="CN220">
            <v>117384000</v>
          </cell>
          <cell r="CO220">
            <v>95762000</v>
          </cell>
          <cell r="CP220">
            <v>94522000</v>
          </cell>
          <cell r="CQ220">
            <v>295958000</v>
          </cell>
          <cell r="CR220">
            <v>393856000</v>
          </cell>
          <cell r="CS220">
            <v>497677000</v>
          </cell>
          <cell r="CT220">
            <v>54071000</v>
          </cell>
          <cell r="CU220">
            <v>3246000</v>
          </cell>
          <cell r="CV220">
            <v>3245000</v>
          </cell>
          <cell r="CW220">
            <v>40177000</v>
          </cell>
          <cell r="CX220" t="str">
            <v>n.a.</v>
          </cell>
          <cell r="CY220">
            <v>7791000</v>
          </cell>
          <cell r="CZ220">
            <v>129715000</v>
          </cell>
          <cell r="DA220">
            <v>54116000</v>
          </cell>
          <cell r="DB220">
            <v>1191000</v>
          </cell>
          <cell r="DC220">
            <v>1337878000</v>
          </cell>
          <cell r="DD220">
            <v>1218046000</v>
          </cell>
          <cell r="DE220">
            <v>1123832000</v>
          </cell>
          <cell r="DF220">
            <v>571015000</v>
          </cell>
          <cell r="DH220">
            <v>340772000</v>
          </cell>
          <cell r="DI220">
            <v>-192548000</v>
          </cell>
          <cell r="DJ220">
            <v>-27625000</v>
          </cell>
          <cell r="DK220">
            <v>-3074000</v>
          </cell>
          <cell r="DL220">
            <v>117525000</v>
          </cell>
          <cell r="DM220">
            <v>0.34487868721608583</v>
          </cell>
          <cell r="DN220">
            <v>0.52643484570901289</v>
          </cell>
          <cell r="DO220" t="str">
            <v>n.a.</v>
          </cell>
          <cell r="DP220">
            <v>131440000</v>
          </cell>
          <cell r="DQ220">
            <v>68753000</v>
          </cell>
          <cell r="DS220">
            <v>278090000</v>
          </cell>
          <cell r="DT220">
            <v>-138232000</v>
          </cell>
          <cell r="DU220">
            <v>-24393000</v>
          </cell>
          <cell r="DV220">
            <v>-2290000</v>
          </cell>
          <cell r="DW220">
            <v>113175000</v>
          </cell>
          <cell r="DX220">
            <v>0.40697256283936856</v>
          </cell>
          <cell r="DY220">
            <v>0.68626262013764672</v>
          </cell>
          <cell r="DZ220" t="str">
            <v>n.a.</v>
          </cell>
          <cell r="EA220">
            <v>124319500</v>
          </cell>
          <cell r="EB220">
            <v>91915500</v>
          </cell>
          <cell r="ED220">
            <v>218244000</v>
          </cell>
          <cell r="EE220">
            <v>-94251000</v>
          </cell>
          <cell r="EF220">
            <v>-24304000</v>
          </cell>
          <cell r="EG220">
            <v>-2643000</v>
          </cell>
          <cell r="EH220">
            <v>97046000</v>
          </cell>
          <cell r="EI220">
            <v>0.44466743644727919</v>
          </cell>
          <cell r="EJ220">
            <v>0.80072278420435983</v>
          </cell>
          <cell r="EK220" t="str">
            <v>n.a.</v>
          </cell>
          <cell r="EL220">
            <v>56977000</v>
          </cell>
          <cell r="EM220">
            <v>27653500</v>
          </cell>
          <cell r="EO220">
            <v>279035333.33333331</v>
          </cell>
          <cell r="EP220">
            <v>-141677000</v>
          </cell>
          <cell r="EQ220">
            <v>-25440666.666666668</v>
          </cell>
          <cell r="ER220">
            <v>-2669000</v>
          </cell>
          <cell r="ES220">
            <v>109248666.66666664</v>
          </cell>
          <cell r="ET220">
            <v>0.39152269843962406</v>
          </cell>
          <cell r="EU220">
            <v>0.64344667818438817</v>
          </cell>
          <cell r="EV220" t="e">
            <v>#VALUE!</v>
          </cell>
          <cell r="EW220">
            <v>104245500</v>
          </cell>
          <cell r="EX220">
            <v>62774000</v>
          </cell>
        </row>
        <row r="221">
          <cell r="B221" t="str">
            <v>FORMOSA ELECTRONIC INDUSTRIES INC.</v>
          </cell>
          <cell r="C221" t="str">
            <v>include</v>
          </cell>
          <cell r="E221" t="str">
            <v>笔记本电脑及手机配件</v>
          </cell>
          <cell r="H221">
            <v>-2.0592936802974068E-2</v>
          </cell>
          <cell r="I221" t="str">
            <v>include，专注于锂电池模组的设计与制造，产品应用于3C、两轮车和储能。NCP -2.06%</v>
          </cell>
          <cell r="J221" t="str">
            <v>exclude</v>
          </cell>
          <cell r="K221" t="str">
            <v>ok, loss</v>
          </cell>
          <cell r="M221" t="str">
            <v>FORMOSA ELECTRONIC INDUSTRIES INC.</v>
          </cell>
          <cell r="N221" t="str">
            <v>The company is primarily engaged in the manufacture of notebook computer and cellular phone accessories. The company was founded in the year 1983. The company has its registered head office located in Taipei, Taiwan.The company offers the highest quality for almost every makes/models of Accessories for Cellular Phone, Cordless Phone, Notebook Computer, Camcorder and Digital Camera. The company specializes in supplying power adaptor, car charger, and universal portable power bank. The company's products include AC/DC combo series, AD series, DD series, power bank, and Universal AC/AC adaptor. The company is certified in accordance with ISO 9001 Quality Management System and ISO 14001 Environmental Management System.</v>
          </cell>
          <cell r="O221" t="str">
            <v>Manufacturing</v>
          </cell>
          <cell r="P221" t="str">
            <v>www.feii.com.tw</v>
          </cell>
          <cell r="R221" t="str">
            <v>Taiwan, China</v>
          </cell>
          <cell r="S221" t="str">
            <v>8171</v>
          </cell>
          <cell r="T221" t="str">
            <v>A+</v>
          </cell>
          <cell r="U221" t="str">
            <v>3691</v>
          </cell>
          <cell r="V221" t="str">
            <v>Engaged in the manufacture of notebook computer and cellular phone accessories</v>
          </cell>
          <cell r="W221" t="str">
            <v>The Company which principally engaged in the manufacture, process and sales of battery packs and power banks. The Company mainly provides power banks, battery modules and related supplies, such as consumer electronics battery packs, 3C (Computer, Communication, Customer Electronics) external mobile charging device products, alternating current electromagnetic field charging products, electric two-wheeler battery pack products, and power tool battery pack products Energy storage equipment module products. The Company's batteries are mainly used in mobile phones, laptops and other portable electronic devices, as well as electronic tools and other electrical appliances.</v>
          </cell>
          <cell r="Z221" t="str">
            <v>TW38426929</v>
          </cell>
          <cell r="AA221">
            <v>1496226000</v>
          </cell>
          <cell r="AB221">
            <v>911196000</v>
          </cell>
          <cell r="AC221">
            <v>255705000</v>
          </cell>
          <cell r="AD221">
            <v>172091000</v>
          </cell>
          <cell r="AE221">
            <v>1481724000</v>
          </cell>
          <cell r="AF221">
            <v>905567000</v>
          </cell>
          <cell r="AG221">
            <v>247314000</v>
          </cell>
          <cell r="AH221">
            <v>164263000</v>
          </cell>
          <cell r="AI221" t="str">
            <v>n.a.</v>
          </cell>
          <cell r="AJ221" t="str">
            <v>n.a.</v>
          </cell>
          <cell r="AK221" t="str">
            <v>n.a.</v>
          </cell>
          <cell r="AL221" t="str">
            <v>n.a.</v>
          </cell>
          <cell r="AM221">
            <v>1481724000</v>
          </cell>
          <cell r="AN221">
            <v>905567000</v>
          </cell>
          <cell r="AO221">
            <v>247314000</v>
          </cell>
          <cell r="AP221">
            <v>164263000</v>
          </cell>
          <cell r="AQ221">
            <v>14502000</v>
          </cell>
          <cell r="AR221">
            <v>5629000</v>
          </cell>
          <cell r="AS221">
            <v>8391000</v>
          </cell>
          <cell r="AT221">
            <v>7828000</v>
          </cell>
          <cell r="AU221">
            <v>-1241077000</v>
          </cell>
          <cell r="AV221">
            <v>-840058000</v>
          </cell>
          <cell r="AW221">
            <v>-201005000</v>
          </cell>
          <cell r="AX221">
            <v>-159177000</v>
          </cell>
          <cell r="AY221">
            <v>-47634000</v>
          </cell>
          <cell r="AZ221">
            <v>-24106000</v>
          </cell>
          <cell r="BA221">
            <v>-22943000</v>
          </cell>
          <cell r="BB221">
            <v>-14599000</v>
          </cell>
          <cell r="BC221">
            <v>-108020000</v>
          </cell>
          <cell r="BD221">
            <v>-88929000</v>
          </cell>
          <cell r="BE221">
            <v>-73915000</v>
          </cell>
          <cell r="BF221">
            <v>-68376000</v>
          </cell>
          <cell r="BG221">
            <v>99495000</v>
          </cell>
          <cell r="BH221">
            <v>-41897000</v>
          </cell>
          <cell r="BI221">
            <v>-42158000</v>
          </cell>
          <cell r="BJ221">
            <v>-70061000</v>
          </cell>
          <cell r="BK221">
            <v>-16918000</v>
          </cell>
          <cell r="BL221">
            <v>-14147000</v>
          </cell>
          <cell r="BM221">
            <v>-11248000</v>
          </cell>
          <cell r="BN221">
            <v>-9978000</v>
          </cell>
          <cell r="BO221">
            <v>-16180000</v>
          </cell>
          <cell r="BP221">
            <v>-13756000</v>
          </cell>
          <cell r="BQ221">
            <v>-11061000</v>
          </cell>
          <cell r="BR221">
            <v>-9785000</v>
          </cell>
          <cell r="BS221">
            <v>-738000</v>
          </cell>
          <cell r="BT221">
            <v>-391000</v>
          </cell>
          <cell r="BU221">
            <v>-187000</v>
          </cell>
          <cell r="BV221">
            <v>-193000</v>
          </cell>
          <cell r="BW221">
            <v>135293000</v>
          </cell>
          <cell r="BX221">
            <v>-68180000</v>
          </cell>
          <cell r="BY221">
            <v>-69708000</v>
          </cell>
          <cell r="BZ221">
            <v>244205000</v>
          </cell>
          <cell r="CA221">
            <v>1946163000</v>
          </cell>
          <cell r="CB221">
            <v>1273408000</v>
          </cell>
          <cell r="CC221">
            <v>750813000</v>
          </cell>
          <cell r="CD221">
            <v>731022000</v>
          </cell>
          <cell r="CE221">
            <v>470626000</v>
          </cell>
          <cell r="CF221">
            <v>269663000</v>
          </cell>
          <cell r="CG221">
            <v>169565000</v>
          </cell>
          <cell r="CH221">
            <v>40148000</v>
          </cell>
          <cell r="CI221">
            <v>453810000</v>
          </cell>
          <cell r="CJ221">
            <v>118601000</v>
          </cell>
          <cell r="CK221">
            <v>25901000</v>
          </cell>
          <cell r="CL221">
            <v>39768000</v>
          </cell>
          <cell r="CM221">
            <v>3514000</v>
          </cell>
          <cell r="CN221">
            <v>1909000</v>
          </cell>
          <cell r="CO221">
            <v>2641000</v>
          </cell>
          <cell r="CP221">
            <v>78470000</v>
          </cell>
          <cell r="CQ221">
            <v>937071000</v>
          </cell>
          <cell r="CR221">
            <v>727005000</v>
          </cell>
          <cell r="CS221">
            <v>487950000</v>
          </cell>
          <cell r="CT221">
            <v>561986000</v>
          </cell>
          <cell r="CU221">
            <v>418652000</v>
          </cell>
          <cell r="CV221">
            <v>132152000</v>
          </cell>
          <cell r="CW221">
            <v>226751000</v>
          </cell>
          <cell r="CX221">
            <v>358690000</v>
          </cell>
          <cell r="CY221" t="str">
            <v>n.a.</v>
          </cell>
          <cell r="CZ221" t="str">
            <v>n.a.</v>
          </cell>
          <cell r="DA221" t="str">
            <v>n.a.</v>
          </cell>
          <cell r="DB221" t="str">
            <v>n.a.</v>
          </cell>
          <cell r="DC221">
            <v>2327505000</v>
          </cell>
          <cell r="DD221">
            <v>1623145000</v>
          </cell>
          <cell r="DE221">
            <v>958728000</v>
          </cell>
          <cell r="DF221">
            <v>930431000</v>
          </cell>
          <cell r="DH221">
            <v>1481724000</v>
          </cell>
          <cell r="DI221">
            <v>-1241077000</v>
          </cell>
          <cell r="DJ221">
            <v>-155654000</v>
          </cell>
          <cell r="DK221">
            <v>-16918000</v>
          </cell>
          <cell r="DL221">
            <v>68075000</v>
          </cell>
          <cell r="DM221">
            <v>4.5943104113856562E-2</v>
          </cell>
          <cell r="DN221">
            <v>4.8155518095368791E-2</v>
          </cell>
          <cell r="DO221">
            <v>-47634000</v>
          </cell>
          <cell r="DP221">
            <v>370144500</v>
          </cell>
          <cell r="DQ221" t="e">
            <v>#VALUE!</v>
          </cell>
          <cell r="DS221">
            <v>905567000</v>
          </cell>
          <cell r="DT221">
            <v>-840058000</v>
          </cell>
          <cell r="DU221">
            <v>-113035000</v>
          </cell>
          <cell r="DV221">
            <v>-14147000</v>
          </cell>
          <cell r="DW221">
            <v>-61673000</v>
          </cell>
          <cell r="DX221">
            <v>-6.8104292669675465E-2</v>
          </cell>
          <cell r="DY221">
            <v>-6.3761837806542321E-2</v>
          </cell>
          <cell r="DZ221">
            <v>-24106000</v>
          </cell>
          <cell r="EA221">
            <v>219614000</v>
          </cell>
          <cell r="EB221" t="e">
            <v>#VALUE!</v>
          </cell>
          <cell r="ED221">
            <v>247314000</v>
          </cell>
          <cell r="EE221">
            <v>-201005000</v>
          </cell>
          <cell r="EF221">
            <v>-96858000</v>
          </cell>
          <cell r="EG221">
            <v>-11248000</v>
          </cell>
          <cell r="EH221">
            <v>-61797000</v>
          </cell>
          <cell r="EI221">
            <v>-0.24987263155340983</v>
          </cell>
          <cell r="EJ221">
            <v>-0.19991847588730263</v>
          </cell>
          <cell r="EK221">
            <v>-22943000</v>
          </cell>
          <cell r="EL221">
            <v>104856500</v>
          </cell>
          <cell r="EM221" t="e">
            <v>#VALUE!</v>
          </cell>
          <cell r="EO221">
            <v>878201666.66666663</v>
          </cell>
          <cell r="EP221">
            <v>-760713333.33333337</v>
          </cell>
          <cell r="EQ221">
            <v>-121849000</v>
          </cell>
          <cell r="ER221">
            <v>-14104333.333333334</v>
          </cell>
          <cell r="ES221">
            <v>-18465000.000000082</v>
          </cell>
          <cell r="ET221">
            <v>-2.1025922291956572E-2</v>
          </cell>
          <cell r="EU221">
            <v>-2.0592936802974068E-2</v>
          </cell>
          <cell r="EV221">
            <v>31561000</v>
          </cell>
          <cell r="EW221">
            <v>231538333.33333334</v>
          </cell>
          <cell r="EX221" t="e">
            <v>#VALUE!</v>
          </cell>
        </row>
        <row r="222">
          <cell r="B222" t="str">
            <v>JOY INDUSTRIAL CO., LTD</v>
          </cell>
          <cell r="C222" t="str">
            <v>exclude</v>
          </cell>
          <cell r="D222" t="str">
            <v>Lev SDA/SDP</v>
          </cell>
          <cell r="H222" t="str">
            <v/>
          </cell>
          <cell r="I222" t="str">
            <v>ok，sda/sdp</v>
          </cell>
          <cell r="J222" t="str">
            <v>exclude</v>
          </cell>
          <cell r="K222" t="str">
            <v>ok, sda/sdp</v>
          </cell>
          <cell r="M222" t="str">
            <v>JOY INDUSTRIAL CO., LTD</v>
          </cell>
          <cell r="N222" t="str">
            <v>The company is a Taiwan based enterprise engaged in the manufacture and sale of bicycle hubs and supply. Its products include mtb disc alloy, mtb dxr, mtb single speed disc, mtb disc alloy / steel, mtb alloy non disc, and mtb steel non disc; bmx alloy and bmx steel; city alloy, plastic wheel, city steel, coaster brake, and drum brake; dynamo hub, internal 3 speed, and e-bike parts; road disc / track hub and road alloy hub; unicycle / wheel chair and accessory. The company was incorporated in the year 1981. Its registered business office is based in Taichung County, Taiwan. It is registered as a limited company.</v>
          </cell>
          <cell r="O222" t="str">
            <v>Manufacturing</v>
          </cell>
          <cell r="P222" t="str">
            <v>www.novatecwheels.com</v>
          </cell>
          <cell r="R222" t="str">
            <v>Taiwan, China</v>
          </cell>
          <cell r="S222" t="str">
            <v>4559</v>
          </cell>
          <cell r="T222" t="str">
            <v>A+</v>
          </cell>
          <cell r="U222" t="str">
            <v>3699</v>
          </cell>
          <cell r="V222" t="str">
            <v>Engaged in the manufacture and sale of bicycle hubs and supply</v>
          </cell>
          <cell r="W222" t="str">
            <v>The Company and its subsidiaries are mainly engaged in the manufacture and sales of parts for bicycles and motorcycles. The Company's main products include hubs, rims and others. The Company distributes its products in domestic market and to overseas markets, such as Mainland China and Europe.</v>
          </cell>
          <cell r="Z222" t="str">
            <v>TW55942764</v>
          </cell>
          <cell r="AA222">
            <v>1496036000</v>
          </cell>
          <cell r="AB222">
            <v>1593616000</v>
          </cell>
          <cell r="AC222">
            <v>1139555000</v>
          </cell>
          <cell r="AD222">
            <v>1119178000</v>
          </cell>
          <cell r="AE222">
            <v>1474457000</v>
          </cell>
          <cell r="AF222">
            <v>1573826000</v>
          </cell>
          <cell r="AG222">
            <v>1114862000</v>
          </cell>
          <cell r="AH222">
            <v>1103904000</v>
          </cell>
          <cell r="AI222" t="str">
            <v>n.a.</v>
          </cell>
          <cell r="AJ222" t="str">
            <v>n.a.</v>
          </cell>
          <cell r="AK222" t="str">
            <v>n.a.</v>
          </cell>
          <cell r="AL222" t="str">
            <v>n.a.</v>
          </cell>
          <cell r="AM222">
            <v>1474457000</v>
          </cell>
          <cell r="AN222">
            <v>1573826000</v>
          </cell>
          <cell r="AO222">
            <v>1114862000</v>
          </cell>
          <cell r="AP222">
            <v>1103904000</v>
          </cell>
          <cell r="AQ222">
            <v>21579000</v>
          </cell>
          <cell r="AR222">
            <v>19790000</v>
          </cell>
          <cell r="AS222">
            <v>24693000</v>
          </cell>
          <cell r="AT222">
            <v>15274000</v>
          </cell>
          <cell r="AU222">
            <v>-1108377000</v>
          </cell>
          <cell r="AV222">
            <v>-1133660000</v>
          </cell>
          <cell r="AW222">
            <v>-806122000</v>
          </cell>
          <cell r="AX222">
            <v>-782100000</v>
          </cell>
          <cell r="AY222">
            <v>-34893000</v>
          </cell>
          <cell r="AZ222">
            <v>-45037000</v>
          </cell>
          <cell r="BA222">
            <v>-33192000</v>
          </cell>
          <cell r="BB222">
            <v>-42465000</v>
          </cell>
          <cell r="BC222">
            <v>-203655000</v>
          </cell>
          <cell r="BD222">
            <v>-224370000</v>
          </cell>
          <cell r="BE222">
            <v>-174719000</v>
          </cell>
          <cell r="BF222">
            <v>-217882000</v>
          </cell>
          <cell r="BG222">
            <v>149111000</v>
          </cell>
          <cell r="BH222">
            <v>190549000</v>
          </cell>
          <cell r="BI222">
            <v>125522000</v>
          </cell>
          <cell r="BJ222">
            <v>76731000</v>
          </cell>
          <cell r="BK222">
            <v>-70220000</v>
          </cell>
          <cell r="BL222">
            <v>-72780000</v>
          </cell>
          <cell r="BM222">
            <v>-67778000</v>
          </cell>
          <cell r="BN222">
            <v>-65880000</v>
          </cell>
          <cell r="BO222">
            <v>-66683000</v>
          </cell>
          <cell r="BP222">
            <v>-67793000</v>
          </cell>
          <cell r="BQ222">
            <v>-63713000</v>
          </cell>
          <cell r="BR222">
            <v>-62106000</v>
          </cell>
          <cell r="BS222">
            <v>-3537000</v>
          </cell>
          <cell r="BT222">
            <v>-4987000</v>
          </cell>
          <cell r="BU222">
            <v>-4065000</v>
          </cell>
          <cell r="BV222">
            <v>-3774000</v>
          </cell>
          <cell r="BW222">
            <v>48424000</v>
          </cell>
          <cell r="BX222">
            <v>87825000</v>
          </cell>
          <cell r="BY222">
            <v>37772000</v>
          </cell>
          <cell r="BZ222">
            <v>-10808000</v>
          </cell>
          <cell r="CA222">
            <v>884831000</v>
          </cell>
          <cell r="CB222">
            <v>942226000</v>
          </cell>
          <cell r="CC222">
            <v>803187000</v>
          </cell>
          <cell r="CD222">
            <v>676271000</v>
          </cell>
          <cell r="CE222">
            <v>279367000</v>
          </cell>
          <cell r="CF222">
            <v>240124000</v>
          </cell>
          <cell r="CG222">
            <v>150354000</v>
          </cell>
          <cell r="CH222">
            <v>135389000</v>
          </cell>
          <cell r="CI222">
            <v>294266000</v>
          </cell>
          <cell r="CJ222">
            <v>378870000</v>
          </cell>
          <cell r="CK222">
            <v>325769000</v>
          </cell>
          <cell r="CL222">
            <v>245383000</v>
          </cell>
          <cell r="CM222">
            <v>13652000</v>
          </cell>
          <cell r="CN222">
            <v>28149000</v>
          </cell>
          <cell r="CO222">
            <v>21729000</v>
          </cell>
          <cell r="CP222">
            <v>23991000</v>
          </cell>
          <cell r="CQ222">
            <v>269123000</v>
          </cell>
          <cell r="CR222">
            <v>236192000</v>
          </cell>
          <cell r="CS222">
            <v>253117000</v>
          </cell>
          <cell r="CT222">
            <v>222977000</v>
          </cell>
          <cell r="CU222" t="str">
            <v>n.a.</v>
          </cell>
          <cell r="CV222" t="str">
            <v>n.a.</v>
          </cell>
          <cell r="CW222">
            <v>0</v>
          </cell>
          <cell r="CX222">
            <v>7749000</v>
          </cell>
          <cell r="CY222">
            <v>12723000</v>
          </cell>
          <cell r="CZ222">
            <v>216320000</v>
          </cell>
          <cell r="DA222">
            <v>182336000</v>
          </cell>
          <cell r="DB222">
            <v>140159000</v>
          </cell>
          <cell r="DC222">
            <v>2026400000</v>
          </cell>
          <cell r="DD222">
            <v>2072396000</v>
          </cell>
          <cell r="DE222">
            <v>1930161000</v>
          </cell>
          <cell r="DF222">
            <v>1792714000</v>
          </cell>
          <cell r="DH222">
            <v>1474457000</v>
          </cell>
          <cell r="DI222">
            <v>-1108377000</v>
          </cell>
          <cell r="DJ222">
            <v>-238548000</v>
          </cell>
          <cell r="DK222">
            <v>-70220000</v>
          </cell>
          <cell r="DL222">
            <v>57312000</v>
          </cell>
          <cell r="DM222">
            <v>3.8869902614996572E-2</v>
          </cell>
          <cell r="DN222">
            <v>4.044187433184325E-2</v>
          </cell>
          <cell r="DO222">
            <v>-34893000</v>
          </cell>
          <cell r="DP222">
            <v>259745500</v>
          </cell>
          <cell r="DQ222">
            <v>114521500</v>
          </cell>
          <cell r="DS222">
            <v>1573826000</v>
          </cell>
          <cell r="DT222">
            <v>-1133660000</v>
          </cell>
          <cell r="DU222">
            <v>-269407000</v>
          </cell>
          <cell r="DV222">
            <v>-72780000</v>
          </cell>
          <cell r="DW222">
            <v>97979000</v>
          </cell>
          <cell r="DX222">
            <v>6.2255293787242046E-2</v>
          </cell>
          <cell r="DY222">
            <v>6.6388318030256521E-2</v>
          </cell>
          <cell r="DZ222">
            <v>-45037000</v>
          </cell>
          <cell r="EA222">
            <v>195239000</v>
          </cell>
          <cell r="EB222">
            <v>199328000</v>
          </cell>
          <cell r="ED222">
            <v>1114862000</v>
          </cell>
          <cell r="EE222">
            <v>-806122000</v>
          </cell>
          <cell r="EF222">
            <v>-207911000</v>
          </cell>
          <cell r="EG222">
            <v>-67778000</v>
          </cell>
          <cell r="EH222">
            <v>33051000</v>
          </cell>
          <cell r="EI222">
            <v>2.9645821635323474E-2</v>
          </cell>
          <cell r="EJ222">
            <v>3.0551547359011878E-2</v>
          </cell>
          <cell r="EK222">
            <v>-33192000</v>
          </cell>
          <cell r="EL222">
            <v>142871500</v>
          </cell>
          <cell r="EM222">
            <v>161247500</v>
          </cell>
          <cell r="EO222">
            <v>1387715000</v>
          </cell>
          <cell r="EP222">
            <v>-1016053000</v>
          </cell>
          <cell r="EQ222">
            <v>-238622000</v>
          </cell>
          <cell r="ER222">
            <v>-70259333.333333328</v>
          </cell>
          <cell r="ES222">
            <v>62780666.666666672</v>
          </cell>
          <cell r="ET222">
            <v>4.5240317116026468E-2</v>
          </cell>
          <cell r="EU222">
            <v>4.7383983558430452E-2</v>
          </cell>
          <cell r="EV222">
            <v>37707333.333333336</v>
          </cell>
          <cell r="EW222">
            <v>199285333.33333334</v>
          </cell>
          <cell r="EX222">
            <v>158365666.66666666</v>
          </cell>
        </row>
        <row r="223">
          <cell r="B223" t="str">
            <v>C-TECH UNITED CORPORATION</v>
          </cell>
          <cell r="C223" t="str">
            <v>exclude</v>
          </cell>
          <cell r="D223" t="str">
            <v>Consecutive loss</v>
          </cell>
          <cell r="H223" t="str">
            <v/>
          </cell>
          <cell r="I223" t="str">
            <v>ok，loss</v>
          </cell>
          <cell r="J223" t="str">
            <v>final include</v>
          </cell>
          <cell r="K223" t="str">
            <v>include</v>
          </cell>
          <cell r="M223" t="str">
            <v>C-TECH UNITED CORPORATION</v>
          </cell>
          <cell r="N223" t="str">
            <v>This company, based in Taiwan, is engaged in the research, development, manufacture, and wholesale distribution of accumulators. It was incorporated in 1996. The company operates from a registered business headquarters and manufacturing facility located in Hsin Chuang City.The company specialises in the production and distribution of batteries, electronic components, wired and wireless communication equipment and components. It caters the needs of leading electronic products manufacturers including Sony Ericsson, BenQ, ASUS, Apple, LiteOn, Acer, LG Electronics, and Hewlett Packard (HP). The company's operations are carried out in Taiwan and exportation targeted to Asia.The company's goals are to be a world class battery pack and power supply manufacturing and supplier; to provide the total solution for portable power management and its accessories; and to step in one of the leaders for the battery pack assembly in the world market.</v>
          </cell>
          <cell r="O223" t="str">
            <v>Manufacturing</v>
          </cell>
          <cell r="P223" t="str">
            <v>www.c-techone.com</v>
          </cell>
          <cell r="R223" t="str">
            <v>Taiwan, China</v>
          </cell>
          <cell r="S223" t="str">
            <v>3625</v>
          </cell>
          <cell r="T223" t="str">
            <v>A+</v>
          </cell>
          <cell r="U223" t="str">
            <v>3691</v>
          </cell>
          <cell r="V223" t="str">
            <v>Engaged in the research, development, manufacture, and wholesale distribution of accumulators</v>
          </cell>
          <cell r="W223" t="str">
            <v>The Company and its subsidiaries are mainly engaged in the manufacture and distribution of portable battery modules and others. The Company's main products include battery modules for notebooks, tablet personal computers, smart phones, mobile phones, digital cameras, digital video recorders and game consoles. The other products include automotive starter mobile power and mobile power. The Company distributes its products within domestic market and to overseas markets.</v>
          </cell>
          <cell r="Z223" t="str">
            <v>TW96969724</v>
          </cell>
          <cell r="AA223">
            <v>1473538000</v>
          </cell>
          <cell r="AB223">
            <v>2212393000</v>
          </cell>
          <cell r="AC223">
            <v>2241217000</v>
          </cell>
          <cell r="AD223">
            <v>2749465000</v>
          </cell>
          <cell r="AE223">
            <v>1468984000</v>
          </cell>
          <cell r="AF223">
            <v>2210026000</v>
          </cell>
          <cell r="AG223">
            <v>2238212000</v>
          </cell>
          <cell r="AH223">
            <v>2763474000</v>
          </cell>
          <cell r="AI223">
            <v>-1333000</v>
          </cell>
          <cell r="AJ223">
            <v>-1666000</v>
          </cell>
          <cell r="AK223">
            <v>-14394000</v>
          </cell>
          <cell r="AL223">
            <v>-20271000</v>
          </cell>
          <cell r="AM223">
            <v>1467651000</v>
          </cell>
          <cell r="AN223">
            <v>2208360000</v>
          </cell>
          <cell r="AO223">
            <v>2223818000</v>
          </cell>
          <cell r="AP223">
            <v>2743203000</v>
          </cell>
          <cell r="AQ223">
            <v>5887000</v>
          </cell>
          <cell r="AR223">
            <v>4033000</v>
          </cell>
          <cell r="AS223">
            <v>17399000</v>
          </cell>
          <cell r="AT223">
            <v>6262000</v>
          </cell>
          <cell r="AU223">
            <v>-1182319000</v>
          </cell>
          <cell r="AV223">
            <v>-1878363000</v>
          </cell>
          <cell r="AW223">
            <v>-1965685000</v>
          </cell>
          <cell r="AX223">
            <v>-2355657000</v>
          </cell>
          <cell r="AY223">
            <v>-86873000</v>
          </cell>
          <cell r="AZ223">
            <v>-79113000</v>
          </cell>
          <cell r="BA223">
            <v>-45363000</v>
          </cell>
          <cell r="BB223">
            <v>-20036000</v>
          </cell>
          <cell r="BC223">
            <v>-225349000</v>
          </cell>
          <cell r="BD223">
            <v>-277023000</v>
          </cell>
          <cell r="BE223">
            <v>-252935000</v>
          </cell>
          <cell r="BF223">
            <v>-211425000</v>
          </cell>
          <cell r="BG223">
            <v>-21003000</v>
          </cell>
          <cell r="BH223">
            <v>-22106000</v>
          </cell>
          <cell r="BI223">
            <v>-22766000</v>
          </cell>
          <cell r="BJ223">
            <v>162347000</v>
          </cell>
          <cell r="BK223">
            <v>-132054000</v>
          </cell>
          <cell r="BL223">
            <v>-96487000</v>
          </cell>
          <cell r="BM223">
            <v>-69861000</v>
          </cell>
          <cell r="BN223">
            <v>-64209000</v>
          </cell>
          <cell r="BO223">
            <v>-123396000</v>
          </cell>
          <cell r="BP223">
            <v>-85414000</v>
          </cell>
          <cell r="BQ223">
            <v>-67467000</v>
          </cell>
          <cell r="BR223">
            <v>-62312000</v>
          </cell>
          <cell r="BS223">
            <v>-8658000</v>
          </cell>
          <cell r="BT223">
            <v>-11073000</v>
          </cell>
          <cell r="BU223">
            <v>-2394000</v>
          </cell>
          <cell r="BV223">
            <v>-1897000</v>
          </cell>
          <cell r="BW223">
            <v>-488761000</v>
          </cell>
          <cell r="BX223">
            <v>-164814000</v>
          </cell>
          <cell r="BY223">
            <v>-161236000</v>
          </cell>
          <cell r="BZ223">
            <v>70577000</v>
          </cell>
          <cell r="CA223">
            <v>2319324000</v>
          </cell>
          <cell r="CB223">
            <v>1945299000</v>
          </cell>
          <cell r="CC223">
            <v>2042215000</v>
          </cell>
          <cell r="CD223">
            <v>2576995000</v>
          </cell>
          <cell r="CE223">
            <v>201078000</v>
          </cell>
          <cell r="CF223">
            <v>1322045000</v>
          </cell>
          <cell r="CG223">
            <v>1047543000</v>
          </cell>
          <cell r="CH223">
            <v>1039633000</v>
          </cell>
          <cell r="CI223">
            <v>170357000</v>
          </cell>
          <cell r="CJ223">
            <v>286816000</v>
          </cell>
          <cell r="CK223">
            <v>587995000</v>
          </cell>
          <cell r="CL223">
            <v>764415000</v>
          </cell>
          <cell r="CM223">
            <v>1635849000</v>
          </cell>
          <cell r="CN223">
            <v>135406000</v>
          </cell>
          <cell r="CO223">
            <v>100867000</v>
          </cell>
          <cell r="CP223">
            <v>55531000</v>
          </cell>
          <cell r="CQ223">
            <v>307681000</v>
          </cell>
          <cell r="CR223">
            <v>191927000</v>
          </cell>
          <cell r="CS223">
            <v>282260000</v>
          </cell>
          <cell r="CT223">
            <v>695558000</v>
          </cell>
          <cell r="CU223">
            <v>113143000</v>
          </cell>
          <cell r="CV223">
            <v>56310000</v>
          </cell>
          <cell r="CW223">
            <v>61687000</v>
          </cell>
          <cell r="CX223">
            <v>14761000</v>
          </cell>
          <cell r="CY223">
            <v>14319000</v>
          </cell>
          <cell r="CZ223">
            <v>27471000</v>
          </cell>
          <cell r="DA223">
            <v>56231000</v>
          </cell>
          <cell r="DB223">
            <v>8326000</v>
          </cell>
          <cell r="DC223">
            <v>3681051000</v>
          </cell>
          <cell r="DD223">
            <v>3680097000</v>
          </cell>
          <cell r="DE223">
            <v>2886530000</v>
          </cell>
          <cell r="DF223">
            <v>2986159000</v>
          </cell>
          <cell r="DH223">
            <v>1467651000</v>
          </cell>
          <cell r="DI223">
            <v>-1182319000</v>
          </cell>
          <cell r="DJ223">
            <v>-312222000</v>
          </cell>
          <cell r="DK223">
            <v>-132054000</v>
          </cell>
          <cell r="DL223">
            <v>-158944000</v>
          </cell>
          <cell r="DM223">
            <v>-0.10829822621318011</v>
          </cell>
          <cell r="DN223">
            <v>-9.7715780510821693E-2</v>
          </cell>
          <cell r="DO223">
            <v>-86873000</v>
          </cell>
          <cell r="DP223">
            <v>761561500</v>
          </cell>
          <cell r="DQ223">
            <v>20895000</v>
          </cell>
          <cell r="DS223">
            <v>2208360000</v>
          </cell>
          <cell r="DT223">
            <v>-1878363000</v>
          </cell>
          <cell r="DU223">
            <v>-356136000</v>
          </cell>
          <cell r="DV223">
            <v>-96487000</v>
          </cell>
          <cell r="DW223">
            <v>-122626000</v>
          </cell>
          <cell r="DX223">
            <v>-5.5528084189172058E-2</v>
          </cell>
          <cell r="DY223">
            <v>-5.2606922564099483E-2</v>
          </cell>
          <cell r="DZ223">
            <v>-79113000</v>
          </cell>
          <cell r="EA223">
            <v>1184794000</v>
          </cell>
          <cell r="EB223">
            <v>41851000</v>
          </cell>
          <cell r="ED223">
            <v>2223818000</v>
          </cell>
          <cell r="EE223">
            <v>-1965685000</v>
          </cell>
          <cell r="EF223">
            <v>-298298000</v>
          </cell>
          <cell r="EG223">
            <v>-69861000</v>
          </cell>
          <cell r="EH223">
            <v>-110026000</v>
          </cell>
          <cell r="EI223">
            <v>-4.9476171161488933E-2</v>
          </cell>
          <cell r="EJ223">
            <v>-4.7143682268394972E-2</v>
          </cell>
          <cell r="EK223">
            <v>-45363000</v>
          </cell>
          <cell r="EL223">
            <v>1043588000</v>
          </cell>
          <cell r="EM223">
            <v>32278500</v>
          </cell>
          <cell r="EO223">
            <v>1966609666.6666667</v>
          </cell>
          <cell r="EP223">
            <v>-1675455666.6666667</v>
          </cell>
          <cell r="EQ223">
            <v>-322218666.66666669</v>
          </cell>
          <cell r="ER223">
            <v>-99467333.333333328</v>
          </cell>
          <cell r="ES223">
            <v>-130532000.00000001</v>
          </cell>
          <cell r="ET223">
            <v>-6.6374127114531625E-2</v>
          </cell>
          <cell r="EU223">
            <v>-6.2242814624667707E-2</v>
          </cell>
          <cell r="EV223">
            <v>70449666.666666672</v>
          </cell>
          <cell r="EW223">
            <v>996647833.33333337</v>
          </cell>
          <cell r="EX223">
            <v>31674833.333333332</v>
          </cell>
        </row>
        <row r="224">
          <cell r="B224" t="str">
            <v>ZHEJIANG HAILI CO.,LTD</v>
          </cell>
          <cell r="C224" t="str">
            <v>exclude</v>
          </cell>
          <cell r="D224" t="str">
            <v>Lev SDA/SDP</v>
          </cell>
          <cell r="H224" t="str">
            <v/>
          </cell>
          <cell r="I224" t="str">
            <v>ok，sda/sdp</v>
          </cell>
          <cell r="J224" t="str">
            <v>exclude</v>
          </cell>
          <cell r="K224" t="str">
            <v>ok, sda/sdp</v>
          </cell>
          <cell r="M224" t="str">
            <v>ZHEJIANG HAILI CO.,LTD</v>
          </cell>
          <cell r="N224" t="str">
            <v>This company is engaged in the manufacture of electrical equipment and component. It was founded in 2000, and it conducts business in Quzhou, Zhejiang, China.The company's products include: amplifiers, antistatic, audio/video accessories, batteries and power management, cases, chassis and boxes, circuit breakers, closeouts, components, computer accessories, connectors, fans, fiber optics, flashlights and lighting, electrical kits, LED lighting and tubing, lightning detectors, loudspeakers, megaphones, metal detectors, microphones, motors, panel meters, racks and enclosures, relays, remote controls, soldering equipment, cables and wires, splitters and amplifiers, switches, terminal blocks and accessories.</v>
          </cell>
          <cell r="O224" t="str">
            <v>Manufacturing</v>
          </cell>
          <cell r="P224" t="str">
            <v>www.zjhaili.com</v>
          </cell>
          <cell r="R224" t="str">
            <v>China</v>
          </cell>
          <cell r="S224" t="str">
            <v>835787</v>
          </cell>
          <cell r="T224" t="str">
            <v>B+</v>
          </cell>
          <cell r="U224" t="str">
            <v>3699</v>
          </cell>
          <cell r="V224" t="str">
            <v>Engaged in the manufacture of electrical equipment and component</v>
          </cell>
          <cell r="W224" t="str">
            <v>The Company's main business is transmission line fasteners production, sales and research and development.</v>
          </cell>
          <cell r="Z224" t="str">
            <v>CN47016PC</v>
          </cell>
          <cell r="AA224">
            <v>325684000</v>
          </cell>
          <cell r="AB224">
            <v>327149000</v>
          </cell>
          <cell r="AC224">
            <v>291960000</v>
          </cell>
          <cell r="AD224">
            <v>277985000</v>
          </cell>
          <cell r="AE224">
            <v>303471000</v>
          </cell>
          <cell r="AF224">
            <v>304245000</v>
          </cell>
          <cell r="AG224">
            <v>278888000</v>
          </cell>
          <cell r="AH224">
            <v>261884000</v>
          </cell>
          <cell r="AI224">
            <v>-1342000</v>
          </cell>
          <cell r="AJ224">
            <v>-577000</v>
          </cell>
          <cell r="AK224">
            <v>-2215000</v>
          </cell>
          <cell r="AL224">
            <v>-2322000</v>
          </cell>
          <cell r="AM224">
            <v>302129000</v>
          </cell>
          <cell r="AN224">
            <v>303668000</v>
          </cell>
          <cell r="AO224">
            <v>276673000</v>
          </cell>
          <cell r="AP224">
            <v>259562000</v>
          </cell>
          <cell r="AQ224">
            <v>23555000</v>
          </cell>
          <cell r="AR224">
            <v>23481000</v>
          </cell>
          <cell r="AS224">
            <v>15287000</v>
          </cell>
          <cell r="AT224">
            <v>18423000</v>
          </cell>
          <cell r="AU224">
            <v>-242939000</v>
          </cell>
          <cell r="AV224">
            <v>-253908000</v>
          </cell>
          <cell r="AW224">
            <v>-204707000</v>
          </cell>
          <cell r="AX224">
            <v>-181153000</v>
          </cell>
          <cell r="AY224" t="str">
            <v>n.a.</v>
          </cell>
          <cell r="AZ224" t="str">
            <v>n.a.</v>
          </cell>
          <cell r="BA224" t="str">
            <v>n.a.</v>
          </cell>
          <cell r="BB224" t="str">
            <v>n.a.</v>
          </cell>
          <cell r="BC224">
            <v>-46582000</v>
          </cell>
          <cell r="BD224">
            <v>-48729000</v>
          </cell>
          <cell r="BE224">
            <v>-34022000</v>
          </cell>
          <cell r="BF224">
            <v>-49067000</v>
          </cell>
          <cell r="BG224">
            <v>36163000</v>
          </cell>
          <cell r="BH224">
            <v>24512000</v>
          </cell>
          <cell r="BI224">
            <v>53231000</v>
          </cell>
          <cell r="BJ224">
            <v>47765000</v>
          </cell>
          <cell r="BK224">
            <v>-12505000</v>
          </cell>
          <cell r="BL224">
            <v>-9857000</v>
          </cell>
          <cell r="BM224">
            <v>-6462000</v>
          </cell>
          <cell r="BN224">
            <v>-6167000</v>
          </cell>
          <cell r="BO224">
            <v>-12208000</v>
          </cell>
          <cell r="BP224">
            <v>-9630000</v>
          </cell>
          <cell r="BQ224">
            <v>-6259000</v>
          </cell>
          <cell r="BR224">
            <v>-5964000</v>
          </cell>
          <cell r="BS224">
            <v>-297000</v>
          </cell>
          <cell r="BT224">
            <v>-227000</v>
          </cell>
          <cell r="BU224">
            <v>-203000</v>
          </cell>
          <cell r="BV224">
            <v>-203000</v>
          </cell>
          <cell r="BW224">
            <v>16565000</v>
          </cell>
          <cell r="BX224">
            <v>7055000</v>
          </cell>
          <cell r="BY224">
            <v>35382000</v>
          </cell>
          <cell r="BZ224">
            <v>31890000</v>
          </cell>
          <cell r="CA224">
            <v>269242000</v>
          </cell>
          <cell r="CB224">
            <v>296646000</v>
          </cell>
          <cell r="CC224">
            <v>281992000</v>
          </cell>
          <cell r="CD224">
            <v>236093000</v>
          </cell>
          <cell r="CE224">
            <v>75008000</v>
          </cell>
          <cell r="CF224">
            <v>85944000</v>
          </cell>
          <cell r="CG224">
            <v>63984000</v>
          </cell>
          <cell r="CH224">
            <v>63937000</v>
          </cell>
          <cell r="CI224">
            <v>113892000</v>
          </cell>
          <cell r="CJ224">
            <v>131184000</v>
          </cell>
          <cell r="CK224">
            <v>95987000</v>
          </cell>
          <cell r="CL224">
            <v>79273000</v>
          </cell>
          <cell r="CM224">
            <v>54909000</v>
          </cell>
          <cell r="CN224">
            <v>66490000</v>
          </cell>
          <cell r="CO224">
            <v>92482000</v>
          </cell>
          <cell r="CP224">
            <v>60614000</v>
          </cell>
          <cell r="CQ224">
            <v>23527000</v>
          </cell>
          <cell r="CR224">
            <v>9285000</v>
          </cell>
          <cell r="CS224">
            <v>24747000</v>
          </cell>
          <cell r="CT224">
            <v>31698000</v>
          </cell>
          <cell r="CU224">
            <v>2000</v>
          </cell>
          <cell r="CV224">
            <v>575000</v>
          </cell>
          <cell r="CW224" t="str">
            <v>n.a.</v>
          </cell>
          <cell r="CX224" t="str">
            <v>n.a.</v>
          </cell>
          <cell r="CY224">
            <v>1312000</v>
          </cell>
          <cell r="CZ224">
            <v>2090000</v>
          </cell>
          <cell r="DA224">
            <v>25019000</v>
          </cell>
          <cell r="DB224" t="str">
            <v>n.a.</v>
          </cell>
          <cell r="DC224">
            <v>388399000</v>
          </cell>
          <cell r="DD224">
            <v>405411000</v>
          </cell>
          <cell r="DE224">
            <v>374759000</v>
          </cell>
          <cell r="DF224">
            <v>296465000</v>
          </cell>
          <cell r="DH224">
            <v>302129000</v>
          </cell>
          <cell r="DI224">
            <v>-242939000</v>
          </cell>
          <cell r="DJ224">
            <v>-46582000</v>
          </cell>
          <cell r="DK224">
            <v>-12505000</v>
          </cell>
          <cell r="DL224">
            <v>103000</v>
          </cell>
          <cell r="DM224">
            <v>3.4091398045205855E-4</v>
          </cell>
          <cell r="DN224">
            <v>3.4103024242945973E-4</v>
          </cell>
          <cell r="DO224" t="str">
            <v>n.a.</v>
          </cell>
          <cell r="DP224">
            <v>80476000</v>
          </cell>
          <cell r="DQ224">
            <v>1701000</v>
          </cell>
          <cell r="DS224">
            <v>303668000</v>
          </cell>
          <cell r="DT224">
            <v>-253908000</v>
          </cell>
          <cell r="DU224">
            <v>-48729000</v>
          </cell>
          <cell r="DV224">
            <v>-9857000</v>
          </cell>
          <cell r="DW224">
            <v>-8826000</v>
          </cell>
          <cell r="DX224">
            <v>-2.9064636379203604E-2</v>
          </cell>
          <cell r="DY224">
            <v>-2.8243742279851772E-2</v>
          </cell>
          <cell r="DZ224" t="str">
            <v>n.a.</v>
          </cell>
          <cell r="EA224">
            <v>74964000</v>
          </cell>
          <cell r="EB224">
            <v>13554500</v>
          </cell>
          <cell r="ED224">
            <v>276673000</v>
          </cell>
          <cell r="EE224">
            <v>-204707000</v>
          </cell>
          <cell r="EF224">
            <v>-34022000</v>
          </cell>
          <cell r="EG224">
            <v>-6462000</v>
          </cell>
          <cell r="EH224">
            <v>31482000</v>
          </cell>
          <cell r="EI224">
            <v>0.11378775666581127</v>
          </cell>
          <cell r="EJ224">
            <v>0.12839786125918162</v>
          </cell>
          <cell r="EK224" t="str">
            <v>n.a.</v>
          </cell>
          <cell r="EL224">
            <v>63960500</v>
          </cell>
          <cell r="EM224" t="e">
            <v>#VALUE!</v>
          </cell>
          <cell r="EO224">
            <v>294156666.66666669</v>
          </cell>
          <cell r="EP224">
            <v>-233851333.33333334</v>
          </cell>
          <cell r="EQ224">
            <v>-43111000</v>
          </cell>
          <cell r="ER224">
            <v>-9608000</v>
          </cell>
          <cell r="ES224">
            <v>7586333.3333333433</v>
          </cell>
          <cell r="ET224">
            <v>2.5790111845161907E-2</v>
          </cell>
          <cell r="EU224">
            <v>2.647284959713209E-2</v>
          </cell>
          <cell r="EV224" t="e">
            <v>#VALUE!</v>
          </cell>
          <cell r="EW224">
            <v>73133500</v>
          </cell>
          <cell r="EX224" t="e">
            <v>#VALUE!</v>
          </cell>
        </row>
        <row r="225">
          <cell r="B225" t="str">
            <v>SHENZHEN AUTO ELECTRIC POWER PLANT COMPANY LIMITED</v>
          </cell>
          <cell r="C225" t="str">
            <v>exclude</v>
          </cell>
          <cell r="D225" t="str">
            <v>Independence(A+, A, A-, B+, B, B-,U)</v>
          </cell>
          <cell r="H225" t="str">
            <v/>
          </cell>
          <cell r="I225" t="str">
            <v>ok，indep</v>
          </cell>
          <cell r="J225" t="str">
            <v>exclude</v>
          </cell>
          <cell r="K225" t="str">
            <v>ok, indep</v>
          </cell>
          <cell r="M225" t="str">
            <v>SHENZHEN AUTO ELECTRIC POWER PLANT COMPANY LIMITED</v>
          </cell>
          <cell r="N225" t="str">
            <v>This company is engaged in the research, development, manufacture and sale of electric automatic power supply equipment and intelligent units. It offers electric car charging equipment; and electric car charging station, industrial power supply, and nuclear safety level charging power supply products. It was incorporated in 1998 and has its registered headquarters located in Shenzhen, People's Republic of China.The company main products include computer controlled direct current operation power supplies for high-frequency power switches, such as power charging cabinets and feed wire cabinets; electrical power specialized uninterruptible power supply (UPS) power systems, such as UPS power supply cabinets and converted power supply cabinets; and electrical power specialized inverter power systems. It also produces electrical power specialized direct current and alternating-current integration uninterruptible power supply equipment, electrical power specialized instruments and self-made crucial components.</v>
          </cell>
          <cell r="O225" t="str">
            <v>Manufacturing</v>
          </cell>
          <cell r="P225" t="str">
            <v>www.atc-a.com</v>
          </cell>
          <cell r="R225" t="str">
            <v>China</v>
          </cell>
          <cell r="S225" t="str">
            <v>002227</v>
          </cell>
          <cell r="T225" t="str">
            <v>D</v>
          </cell>
          <cell r="U225" t="str">
            <v>3699</v>
          </cell>
          <cell r="V225" t="str">
            <v>Engaged in the research, development, manufacture and sale of electric automatic power supply equipment and intelligent units</v>
          </cell>
          <cell r="W225" t="str">
            <v>The Company is mainly engaged in AC DC power supply complete sets of equipment, power monitoring equipment, electric vehicle charging facilities, electric energy quality control equipment, storage and micro system, protection of power automation equipment and other power electronic device research and development, production and operation, and to provide software development and technology services.</v>
          </cell>
          <cell r="Z225" t="str">
            <v>CN31901PC</v>
          </cell>
          <cell r="AA225">
            <v>322675000</v>
          </cell>
          <cell r="AB225">
            <v>299218000</v>
          </cell>
          <cell r="AC225">
            <v>341678000</v>
          </cell>
          <cell r="AD225">
            <v>352317000</v>
          </cell>
          <cell r="AE225">
            <v>289376000</v>
          </cell>
          <cell r="AF225">
            <v>264975000</v>
          </cell>
          <cell r="AG225">
            <v>303400000</v>
          </cell>
          <cell r="AH225">
            <v>314688000</v>
          </cell>
          <cell r="AI225">
            <v>-2670000</v>
          </cell>
          <cell r="AJ225">
            <v>-2546000</v>
          </cell>
          <cell r="AK225">
            <v>-2012000</v>
          </cell>
          <cell r="AL225">
            <v>-2898000</v>
          </cell>
          <cell r="AM225">
            <v>286706000</v>
          </cell>
          <cell r="AN225">
            <v>262429000</v>
          </cell>
          <cell r="AO225">
            <v>301388000</v>
          </cell>
          <cell r="AP225">
            <v>311790000</v>
          </cell>
          <cell r="AQ225">
            <v>35969000</v>
          </cell>
          <cell r="AR225">
            <v>36789000</v>
          </cell>
          <cell r="AS225">
            <v>40290000</v>
          </cell>
          <cell r="AT225">
            <v>40527000</v>
          </cell>
          <cell r="AU225">
            <v>-200095000</v>
          </cell>
          <cell r="AV225">
            <v>-186662000</v>
          </cell>
          <cell r="AW225">
            <v>-212489000</v>
          </cell>
          <cell r="AX225">
            <v>-191560000</v>
          </cell>
          <cell r="AY225" t="str">
            <v>n.a.</v>
          </cell>
          <cell r="AZ225" t="str">
            <v>n.a.</v>
          </cell>
          <cell r="BA225" t="str">
            <v>n.a.</v>
          </cell>
          <cell r="BB225" t="str">
            <v>n.a.</v>
          </cell>
          <cell r="BC225">
            <v>-106816000</v>
          </cell>
          <cell r="BD225">
            <v>-103657000</v>
          </cell>
          <cell r="BE225">
            <v>-95114000</v>
          </cell>
          <cell r="BF225">
            <v>-114894000</v>
          </cell>
          <cell r="BG225">
            <v>15764000</v>
          </cell>
          <cell r="BH225">
            <v>8899000</v>
          </cell>
          <cell r="BI225">
            <v>34075000</v>
          </cell>
          <cell r="BJ225">
            <v>45863000</v>
          </cell>
          <cell r="BK225">
            <v>-41273000</v>
          </cell>
          <cell r="BL225">
            <v>-28214000</v>
          </cell>
          <cell r="BM225">
            <v>-26232000</v>
          </cell>
          <cell r="BN225">
            <v>-27227000</v>
          </cell>
          <cell r="BO225">
            <v>-35657000</v>
          </cell>
          <cell r="BP225">
            <v>-23315000</v>
          </cell>
          <cell r="BQ225">
            <v>-19698000</v>
          </cell>
          <cell r="BR225">
            <v>-16505000</v>
          </cell>
          <cell r="BS225">
            <v>-5616000</v>
          </cell>
          <cell r="BT225">
            <v>-4899000</v>
          </cell>
          <cell r="BU225">
            <v>-6534000</v>
          </cell>
          <cell r="BV225">
            <v>-10722000</v>
          </cell>
          <cell r="BW225">
            <v>-40332000</v>
          </cell>
          <cell r="BX225">
            <v>-32708000</v>
          </cell>
          <cell r="BY225">
            <v>6315000</v>
          </cell>
          <cell r="BZ225">
            <v>11289000</v>
          </cell>
          <cell r="CA225">
            <v>629887000</v>
          </cell>
          <cell r="CB225">
            <v>786845000</v>
          </cell>
          <cell r="CC225">
            <v>571491000</v>
          </cell>
          <cell r="CD225">
            <v>567524000</v>
          </cell>
          <cell r="CE225">
            <v>187415000</v>
          </cell>
          <cell r="CF225">
            <v>186114000</v>
          </cell>
          <cell r="CG225">
            <v>205440000</v>
          </cell>
          <cell r="CH225">
            <v>208557000</v>
          </cell>
          <cell r="CI225">
            <v>120437000</v>
          </cell>
          <cell r="CJ225">
            <v>158586000</v>
          </cell>
          <cell r="CK225">
            <v>206784000</v>
          </cell>
          <cell r="CL225">
            <v>224321000</v>
          </cell>
          <cell r="CM225">
            <v>57275000</v>
          </cell>
          <cell r="CN225">
            <v>76390000</v>
          </cell>
          <cell r="CO225">
            <v>76679000</v>
          </cell>
          <cell r="CP225">
            <v>52454000</v>
          </cell>
          <cell r="CQ225">
            <v>257340000</v>
          </cell>
          <cell r="CR225">
            <v>358614000</v>
          </cell>
          <cell r="CS225">
            <v>71735000</v>
          </cell>
          <cell r="CT225">
            <v>70889000</v>
          </cell>
          <cell r="CU225">
            <v>61170000</v>
          </cell>
          <cell r="CV225">
            <v>202891000</v>
          </cell>
          <cell r="CW225" t="str">
            <v>n.a.</v>
          </cell>
          <cell r="CX225" t="str">
            <v>n.a.</v>
          </cell>
          <cell r="CY225">
            <v>320761000</v>
          </cell>
          <cell r="CZ225">
            <v>302136000</v>
          </cell>
          <cell r="DA225">
            <v>273572000</v>
          </cell>
          <cell r="DB225">
            <v>328509000</v>
          </cell>
          <cell r="DC225">
            <v>1554735000</v>
          </cell>
          <cell r="DD225">
            <v>1693311000</v>
          </cell>
          <cell r="DE225">
            <v>1343730000</v>
          </cell>
          <cell r="DF225">
            <v>1279251000</v>
          </cell>
          <cell r="DH225">
            <v>286706000</v>
          </cell>
          <cell r="DI225">
            <v>-200095000</v>
          </cell>
          <cell r="DJ225">
            <v>-106816000</v>
          </cell>
          <cell r="DK225">
            <v>-41273000</v>
          </cell>
          <cell r="DL225">
            <v>-61478000</v>
          </cell>
          <cell r="DM225">
            <v>-0.21442871792009935</v>
          </cell>
          <cell r="DN225">
            <v>-0.17656756197872389</v>
          </cell>
          <cell r="DO225" t="str">
            <v>n.a.</v>
          </cell>
          <cell r="DP225">
            <v>186764500</v>
          </cell>
          <cell r="DQ225">
            <v>311448500</v>
          </cell>
          <cell r="DS225">
            <v>262429000</v>
          </cell>
          <cell r="DT225">
            <v>-186662000</v>
          </cell>
          <cell r="DU225">
            <v>-103657000</v>
          </cell>
          <cell r="DV225">
            <v>-28214000</v>
          </cell>
          <cell r="DW225">
            <v>-56104000</v>
          </cell>
          <cell r="DX225">
            <v>-0.21378734819703615</v>
          </cell>
          <cell r="DY225">
            <v>-0.17613245723363041</v>
          </cell>
          <cell r="DZ225" t="str">
            <v>n.a.</v>
          </cell>
          <cell r="EA225">
            <v>195777000</v>
          </cell>
          <cell r="EB225">
            <v>287854000</v>
          </cell>
          <cell r="ED225">
            <v>301388000</v>
          </cell>
          <cell r="EE225">
            <v>-212489000</v>
          </cell>
          <cell r="EF225">
            <v>-95114000</v>
          </cell>
          <cell r="EG225">
            <v>-26232000</v>
          </cell>
          <cell r="EH225">
            <v>-32447000</v>
          </cell>
          <cell r="EI225">
            <v>-0.10765856636627869</v>
          </cell>
          <cell r="EJ225">
            <v>-9.7194721943475074E-2</v>
          </cell>
          <cell r="EK225" t="str">
            <v>n.a.</v>
          </cell>
          <cell r="EL225">
            <v>206998500</v>
          </cell>
          <cell r="EM225">
            <v>301040500</v>
          </cell>
          <cell r="EO225">
            <v>283507666.66666669</v>
          </cell>
          <cell r="EP225">
            <v>-199748666.66666666</v>
          </cell>
          <cell r="EQ225">
            <v>-101862333.33333333</v>
          </cell>
          <cell r="ER225">
            <v>-31906333.333333332</v>
          </cell>
          <cell r="ES225">
            <v>-50009666.666666627</v>
          </cell>
          <cell r="ET225">
            <v>-0.17639617035635705</v>
          </cell>
          <cell r="EU225">
            <v>-0.14994622968121585</v>
          </cell>
          <cell r="EV225" t="e">
            <v>#VALUE!</v>
          </cell>
          <cell r="EW225">
            <v>196513333.33333334</v>
          </cell>
          <cell r="EX225">
            <v>300114333.33333331</v>
          </cell>
        </row>
        <row r="226">
          <cell r="B226" t="str">
            <v>SHANGHAI NATLINEAR ELECTRONICS CO.,LTD.</v>
          </cell>
          <cell r="C226" t="str">
            <v>exclude</v>
          </cell>
          <cell r="D226" t="str">
            <v>Lev SDA/SDP</v>
          </cell>
          <cell r="H226" t="str">
            <v/>
          </cell>
          <cell r="I226" t="str">
            <v>ok，sda/sdp</v>
          </cell>
          <cell r="J226" t="str">
            <v>exclude</v>
          </cell>
          <cell r="K226" t="str">
            <v>ok, sda/sdp</v>
          </cell>
          <cell r="M226" t="str">
            <v>SHANGHAI NATLINEAR ELECTRONICS CO.,LTD.</v>
          </cell>
          <cell r="N226" t="str">
            <v>This company is engaged in manufacturing high-quality analog and digital-analog mixed integrated circuits and power devices. It conducts business from its registered head office located in Shanghai, China. The company was incorporated in 2004. The main business is the R&amp;D and sales of integrated circuits and power devices. The main products include general-purpose power management chips, special vehicle chips, power devices, IPM and signal chain chips. It covers a wide range of applications, covering consumer electronics, security electronics, medical electronics, automotive electronics, smart cities, household appliances, power carriers, computers, wearable electronic devices and many other terminal applications, and end users.</v>
          </cell>
          <cell r="O226" t="str">
            <v>Manufacturing</v>
          </cell>
          <cell r="P226" t="str">
            <v>www.natlinear.com</v>
          </cell>
          <cell r="R226" t="str">
            <v>China</v>
          </cell>
          <cell r="S226" t="str">
            <v>831394</v>
          </cell>
          <cell r="T226" t="str">
            <v>B+</v>
          </cell>
          <cell r="U226" t="str">
            <v>3699</v>
          </cell>
          <cell r="V226" t="str">
            <v>Engaged in manufacturing high-quality analog and digital-analog mixed integrated circuits and power devices</v>
          </cell>
          <cell r="W226" t="str">
            <v>The Company is mainly engaged in integrated circuit technology consulting and application product design, marketing, manufacturing integrated circuits, related fields, import and export of goods and technology business.</v>
          </cell>
          <cell r="Z226" t="str">
            <v>CN42118PC</v>
          </cell>
          <cell r="AA226">
            <v>316831000</v>
          </cell>
          <cell r="AB226">
            <v>397596000</v>
          </cell>
          <cell r="AC226">
            <v>238702000</v>
          </cell>
          <cell r="AD226">
            <v>160920000</v>
          </cell>
          <cell r="AE226">
            <v>305123000</v>
          </cell>
          <cell r="AF226">
            <v>388344000</v>
          </cell>
          <cell r="AG226">
            <v>232971000</v>
          </cell>
          <cell r="AH226">
            <v>159626000</v>
          </cell>
          <cell r="AI226">
            <v>-650000</v>
          </cell>
          <cell r="AJ226">
            <v>-1295000</v>
          </cell>
          <cell r="AK226">
            <v>-261000</v>
          </cell>
          <cell r="AL226">
            <v>-265000</v>
          </cell>
          <cell r="AM226">
            <v>304473000</v>
          </cell>
          <cell r="AN226">
            <v>387049000</v>
          </cell>
          <cell r="AO226">
            <v>232710000</v>
          </cell>
          <cell r="AP226">
            <v>159361000</v>
          </cell>
          <cell r="AQ226">
            <v>12358000</v>
          </cell>
          <cell r="AR226">
            <v>10547000</v>
          </cell>
          <cell r="AS226">
            <v>5992000</v>
          </cell>
          <cell r="AT226">
            <v>1559000</v>
          </cell>
          <cell r="AU226">
            <v>-213242000</v>
          </cell>
          <cell r="AV226">
            <v>-224017000</v>
          </cell>
          <cell r="AW226">
            <v>-160339000</v>
          </cell>
          <cell r="AX226">
            <v>-108029000</v>
          </cell>
          <cell r="AY226" t="str">
            <v>n.a.</v>
          </cell>
          <cell r="AZ226" t="str">
            <v>n.a.</v>
          </cell>
          <cell r="BA226" t="str">
            <v>n.a.</v>
          </cell>
          <cell r="BB226" t="str">
            <v>n.a.</v>
          </cell>
          <cell r="BC226">
            <v>-81081000</v>
          </cell>
          <cell r="BD226">
            <v>-72327000</v>
          </cell>
          <cell r="BE226">
            <v>-43925000</v>
          </cell>
          <cell r="BF226">
            <v>-36982000</v>
          </cell>
          <cell r="BG226">
            <v>22508000</v>
          </cell>
          <cell r="BH226">
            <v>101252000</v>
          </cell>
          <cell r="BI226">
            <v>34438000</v>
          </cell>
          <cell r="BJ226">
            <v>15909000</v>
          </cell>
          <cell r="BK226">
            <v>-26046000</v>
          </cell>
          <cell r="BL226">
            <v>-19922000</v>
          </cell>
          <cell r="BM226">
            <v>-13190000</v>
          </cell>
          <cell r="BN226">
            <v>-9625000</v>
          </cell>
          <cell r="BO226">
            <v>-22084000</v>
          </cell>
          <cell r="BP226">
            <v>-19122000</v>
          </cell>
          <cell r="BQ226">
            <v>-12828000</v>
          </cell>
          <cell r="BR226">
            <v>-9467000</v>
          </cell>
          <cell r="BS226">
            <v>-3962000</v>
          </cell>
          <cell r="BT226">
            <v>-800000</v>
          </cell>
          <cell r="BU226">
            <v>-362000</v>
          </cell>
          <cell r="BV226">
            <v>-158000</v>
          </cell>
          <cell r="BW226">
            <v>-61745000</v>
          </cell>
          <cell r="BX226">
            <v>106711000</v>
          </cell>
          <cell r="BY226">
            <v>18682000</v>
          </cell>
          <cell r="BZ226">
            <v>4257000</v>
          </cell>
          <cell r="CA226">
            <v>404731000</v>
          </cell>
          <cell r="CB226">
            <v>386307000</v>
          </cell>
          <cell r="CC226">
            <v>353443000</v>
          </cell>
          <cell r="CD226">
            <v>127682000</v>
          </cell>
          <cell r="CE226">
            <v>258482000</v>
          </cell>
          <cell r="CF226">
            <v>141531000</v>
          </cell>
          <cell r="CG226">
            <v>85651000</v>
          </cell>
          <cell r="CH226">
            <v>52674000</v>
          </cell>
          <cell r="CI226">
            <v>40598000</v>
          </cell>
          <cell r="CJ226">
            <v>18429000</v>
          </cell>
          <cell r="CK226">
            <v>41568000</v>
          </cell>
          <cell r="CL226">
            <v>27320000</v>
          </cell>
          <cell r="CM226">
            <v>12639000</v>
          </cell>
          <cell r="CN226">
            <v>18830000</v>
          </cell>
          <cell r="CO226">
            <v>19555000</v>
          </cell>
          <cell r="CP226">
            <v>13449000</v>
          </cell>
          <cell r="CQ226">
            <v>78403000</v>
          </cell>
          <cell r="CR226">
            <v>182003000</v>
          </cell>
          <cell r="CS226">
            <v>198113000</v>
          </cell>
          <cell r="CT226">
            <v>29955000</v>
          </cell>
          <cell r="CU226">
            <v>65537000</v>
          </cell>
          <cell r="CV226">
            <v>106518000</v>
          </cell>
          <cell r="CW226">
            <v>4508000</v>
          </cell>
          <cell r="CX226">
            <v>11614000</v>
          </cell>
          <cell r="CY226">
            <v>45927000</v>
          </cell>
          <cell r="CZ226">
            <v>53425000</v>
          </cell>
          <cell r="DA226">
            <v>24442000</v>
          </cell>
          <cell r="DB226">
            <v>11093000</v>
          </cell>
          <cell r="DC226">
            <v>669214000</v>
          </cell>
          <cell r="DD226">
            <v>627113000</v>
          </cell>
          <cell r="DE226">
            <v>504232000</v>
          </cell>
          <cell r="DF226">
            <v>228502000</v>
          </cell>
          <cell r="DH226">
            <v>304473000</v>
          </cell>
          <cell r="DI226">
            <v>-213242000</v>
          </cell>
          <cell r="DJ226">
            <v>-81081000</v>
          </cell>
          <cell r="DK226">
            <v>-26046000</v>
          </cell>
          <cell r="DL226">
            <v>-15896000</v>
          </cell>
          <cell r="DM226">
            <v>-5.2208241781701498E-2</v>
          </cell>
          <cell r="DN226">
            <v>-4.9617784492257365E-2</v>
          </cell>
          <cell r="DO226" t="str">
            <v>n.a.</v>
          </cell>
          <cell r="DP226">
            <v>200006500</v>
          </cell>
          <cell r="DQ226">
            <v>49676000</v>
          </cell>
          <cell r="DS226">
            <v>387049000</v>
          </cell>
          <cell r="DT226">
            <v>-224017000</v>
          </cell>
          <cell r="DU226">
            <v>-72327000</v>
          </cell>
          <cell r="DV226">
            <v>-19922000</v>
          </cell>
          <cell r="DW226">
            <v>70783000</v>
          </cell>
          <cell r="DX226">
            <v>0.18287865360716601</v>
          </cell>
          <cell r="DY226">
            <v>0.22380843973111242</v>
          </cell>
          <cell r="DZ226" t="str">
            <v>n.a.</v>
          </cell>
          <cell r="EA226">
            <v>113591000</v>
          </cell>
          <cell r="EB226">
            <v>38933500</v>
          </cell>
          <cell r="ED226">
            <v>232710000</v>
          </cell>
          <cell r="EE226">
            <v>-160339000</v>
          </cell>
          <cell r="EF226">
            <v>-43925000</v>
          </cell>
          <cell r="EG226">
            <v>-13190000</v>
          </cell>
          <cell r="EH226">
            <v>15256000</v>
          </cell>
          <cell r="EI226">
            <v>6.555799063211723E-2</v>
          </cell>
          <cell r="EJ226">
            <v>7.0157366615468106E-2</v>
          </cell>
          <cell r="EK226" t="str">
            <v>n.a.</v>
          </cell>
          <cell r="EL226">
            <v>69162500</v>
          </cell>
          <cell r="EM226">
            <v>17767500</v>
          </cell>
          <cell r="EO226">
            <v>308077333.33333331</v>
          </cell>
          <cell r="EP226">
            <v>-199199333.33333334</v>
          </cell>
          <cell r="EQ226">
            <v>-65777666.666666664</v>
          </cell>
          <cell r="ER226">
            <v>-19719333.333333332</v>
          </cell>
          <cell r="ES226">
            <v>23380999.999999974</v>
          </cell>
          <cell r="ET226">
            <v>7.5893282206199231E-2</v>
          </cell>
          <cell r="EU226">
            <v>8.2126101612361155E-2</v>
          </cell>
          <cell r="EV226" t="e">
            <v>#VALUE!</v>
          </cell>
          <cell r="EW226">
            <v>127586666.66666667</v>
          </cell>
          <cell r="EX226">
            <v>35459000</v>
          </cell>
        </row>
        <row r="227">
          <cell r="B227" t="str">
            <v>BEIJING EPSOLAR TECHNOLOGY CO.,LTD.</v>
          </cell>
          <cell r="C227" t="str">
            <v>exclude</v>
          </cell>
          <cell r="D227" t="str">
            <v>Lev SDA/SDP</v>
          </cell>
          <cell r="H227" t="str">
            <v/>
          </cell>
          <cell r="I227" t="str">
            <v>ok，sda/sdp</v>
          </cell>
          <cell r="J227" t="str">
            <v>exclude</v>
          </cell>
          <cell r="K227" t="str">
            <v>ok, sda/sdp</v>
          </cell>
          <cell r="M227" t="str">
            <v>BEIJING EPSOLAR TECHNOLOGY CO.,LTD.</v>
          </cell>
          <cell r="N227" t="str">
            <v>This company is engaged in power products researching, manufacturing and marketing. It was incorporated in 2007 and conducts business in its registered head office located in Beijing, China.The company is primarily involved in offering a range of products, such as solar charge controller (MPPT solar controller, PWM solar controller and modular solar controller), inverter (STI pure sine wave inverter and SHI pure wave inverter), LED driver, and accessories (remote display for EPIPC-COM series, remote display for tracer series and remote display for EPIPDB-COM series). Its products are widely used in China and sold in more than 120 foreign countries and regions.</v>
          </cell>
          <cell r="O227" t="str">
            <v>Manufacturing</v>
          </cell>
          <cell r="P227" t="str">
            <v>www.epsolarpv.com.cn</v>
          </cell>
          <cell r="R227" t="str">
            <v>China</v>
          </cell>
          <cell r="S227" t="str">
            <v>830996</v>
          </cell>
          <cell r="T227" t="str">
            <v>B+</v>
          </cell>
          <cell r="U227" t="str">
            <v>3699</v>
          </cell>
          <cell r="V227" t="str">
            <v>Engaged in power products researching, manufacturing and marketing</v>
          </cell>
          <cell r="W227" t="str">
            <v>The Company is mainly engaged in electrical machinery and equipment manufacturing industry, efficient power supply R &amp; D, production, sales and a variety of power application system design and engineering services.</v>
          </cell>
          <cell r="Z227" t="str">
            <v>CN41743PC</v>
          </cell>
          <cell r="AA227">
            <v>314508000</v>
          </cell>
          <cell r="AB227">
            <v>259148000</v>
          </cell>
          <cell r="AC227">
            <v>211342000</v>
          </cell>
          <cell r="AD227">
            <v>146367000</v>
          </cell>
          <cell r="AE227">
            <v>309986000</v>
          </cell>
          <cell r="AF227">
            <v>254016000</v>
          </cell>
          <cell r="AG227">
            <v>207422000</v>
          </cell>
          <cell r="AH227">
            <v>147439000</v>
          </cell>
          <cell r="AI227">
            <v>-2088000</v>
          </cell>
          <cell r="AJ227">
            <v>-1194000</v>
          </cell>
          <cell r="AK227">
            <v>-2310000</v>
          </cell>
          <cell r="AL227">
            <v>-2127000</v>
          </cell>
          <cell r="AM227">
            <v>307898000</v>
          </cell>
          <cell r="AN227">
            <v>252822000</v>
          </cell>
          <cell r="AO227">
            <v>205112000</v>
          </cell>
          <cell r="AP227">
            <v>145312000</v>
          </cell>
          <cell r="AQ227">
            <v>6610000</v>
          </cell>
          <cell r="AR227">
            <v>6326000</v>
          </cell>
          <cell r="AS227">
            <v>6230000</v>
          </cell>
          <cell r="AT227">
            <v>1055000</v>
          </cell>
          <cell r="AU227">
            <v>-194516000</v>
          </cell>
          <cell r="AV227">
            <v>-174689000</v>
          </cell>
          <cell r="AW227">
            <v>-155710000</v>
          </cell>
          <cell r="AX227">
            <v>-91198000</v>
          </cell>
          <cell r="AY227" t="str">
            <v>n.a.</v>
          </cell>
          <cell r="AZ227" t="str">
            <v>n.a.</v>
          </cell>
          <cell r="BA227" t="str">
            <v>n.a.</v>
          </cell>
          <cell r="BB227" t="str">
            <v>n.a.</v>
          </cell>
          <cell r="BC227">
            <v>-72392000</v>
          </cell>
          <cell r="BD227">
            <v>-60148000</v>
          </cell>
          <cell r="BE227">
            <v>-46688000</v>
          </cell>
          <cell r="BF227">
            <v>-44163000</v>
          </cell>
          <cell r="BG227">
            <v>47600000</v>
          </cell>
          <cell r="BH227">
            <v>24311000</v>
          </cell>
          <cell r="BI227">
            <v>8944000</v>
          </cell>
          <cell r="BJ227">
            <v>11006000</v>
          </cell>
          <cell r="BK227">
            <v>-4428000</v>
          </cell>
          <cell r="BL227">
            <v>-4314000</v>
          </cell>
          <cell r="BM227">
            <v>-3864000</v>
          </cell>
          <cell r="BN227">
            <v>-3994000</v>
          </cell>
          <cell r="BO227">
            <v>-4079000</v>
          </cell>
          <cell r="BP227">
            <v>-4111000</v>
          </cell>
          <cell r="BQ227">
            <v>-3695000</v>
          </cell>
          <cell r="BR227">
            <v>-3801000</v>
          </cell>
          <cell r="BS227">
            <v>-349000</v>
          </cell>
          <cell r="BT227">
            <v>-203000</v>
          </cell>
          <cell r="BU227">
            <v>-169000</v>
          </cell>
          <cell r="BV227">
            <v>-193000</v>
          </cell>
          <cell r="BW227">
            <v>24683000</v>
          </cell>
          <cell r="BX227">
            <v>15025000</v>
          </cell>
          <cell r="BY227">
            <v>3379000</v>
          </cell>
          <cell r="BZ227">
            <v>-1533000</v>
          </cell>
          <cell r="CA227">
            <v>198059000</v>
          </cell>
          <cell r="CB227">
            <v>167676000</v>
          </cell>
          <cell r="CC227">
            <v>151330000</v>
          </cell>
          <cell r="CD227">
            <v>103871000</v>
          </cell>
          <cell r="CE227">
            <v>90717000</v>
          </cell>
          <cell r="CF227">
            <v>79537000</v>
          </cell>
          <cell r="CG227">
            <v>76981000</v>
          </cell>
          <cell r="CH227">
            <v>52154000</v>
          </cell>
          <cell r="CI227">
            <v>22308000</v>
          </cell>
          <cell r="CJ227">
            <v>14197000</v>
          </cell>
          <cell r="CK227">
            <v>32962000</v>
          </cell>
          <cell r="CL227">
            <v>11916000</v>
          </cell>
          <cell r="CM227">
            <v>2930000</v>
          </cell>
          <cell r="CN227">
            <v>6527000</v>
          </cell>
          <cell r="CO227">
            <v>3672000</v>
          </cell>
          <cell r="CP227">
            <v>4905000</v>
          </cell>
          <cell r="CQ227">
            <v>71214000</v>
          </cell>
          <cell r="CR227">
            <v>54308000</v>
          </cell>
          <cell r="CS227">
            <v>34136000</v>
          </cell>
          <cell r="CT227">
            <v>30297000</v>
          </cell>
          <cell r="CU227" t="str">
            <v>n.a.</v>
          </cell>
          <cell r="CV227" t="str">
            <v>n.a.</v>
          </cell>
          <cell r="CW227" t="str">
            <v>n.a.</v>
          </cell>
          <cell r="CX227" t="str">
            <v>n.a.</v>
          </cell>
          <cell r="CY227">
            <v>2869000</v>
          </cell>
          <cell r="CZ227">
            <v>2991000</v>
          </cell>
          <cell r="DA227">
            <v>2580000</v>
          </cell>
          <cell r="DB227">
            <v>1961000</v>
          </cell>
          <cell r="DC227">
            <v>260511000</v>
          </cell>
          <cell r="DD227">
            <v>228192000</v>
          </cell>
          <cell r="DE227">
            <v>196165000</v>
          </cell>
          <cell r="DF227">
            <v>145556000</v>
          </cell>
          <cell r="DH227">
            <v>307898000</v>
          </cell>
          <cell r="DI227">
            <v>-194516000</v>
          </cell>
          <cell r="DJ227">
            <v>-72392000</v>
          </cell>
          <cell r="DK227">
            <v>-4428000</v>
          </cell>
          <cell r="DL227">
            <v>36562000</v>
          </cell>
          <cell r="DM227">
            <v>0.11874711755191654</v>
          </cell>
          <cell r="DN227">
            <v>0.13474806144411358</v>
          </cell>
          <cell r="DO227" t="str">
            <v>n.a.</v>
          </cell>
          <cell r="DP227">
            <v>85127000</v>
          </cell>
          <cell r="DQ227">
            <v>2930000</v>
          </cell>
          <cell r="DS227">
            <v>252822000</v>
          </cell>
          <cell r="DT227">
            <v>-174689000</v>
          </cell>
          <cell r="DU227">
            <v>-60148000</v>
          </cell>
          <cell r="DV227">
            <v>-4314000</v>
          </cell>
          <cell r="DW227">
            <v>13671000</v>
          </cell>
          <cell r="DX227">
            <v>5.4073617011177827E-2</v>
          </cell>
          <cell r="DY227">
            <v>5.7164720197699359E-2</v>
          </cell>
          <cell r="DZ227" t="str">
            <v>n.a.</v>
          </cell>
          <cell r="EA227">
            <v>78259000</v>
          </cell>
          <cell r="EB227">
            <v>2785500</v>
          </cell>
          <cell r="ED227">
            <v>205112000</v>
          </cell>
          <cell r="EE227">
            <v>-155710000</v>
          </cell>
          <cell r="EF227">
            <v>-46688000</v>
          </cell>
          <cell r="EG227">
            <v>-3864000</v>
          </cell>
          <cell r="EH227">
            <v>-1150000</v>
          </cell>
          <cell r="EI227">
            <v>-5.6066929287413702E-3</v>
          </cell>
          <cell r="EJ227">
            <v>-5.5754331869176093E-3</v>
          </cell>
          <cell r="EK227" t="str">
            <v>n.a.</v>
          </cell>
          <cell r="EL227">
            <v>64567500</v>
          </cell>
          <cell r="EM227">
            <v>2270500</v>
          </cell>
          <cell r="EO227">
            <v>255277333.33333334</v>
          </cell>
          <cell r="EP227">
            <v>-174971666.66666666</v>
          </cell>
          <cell r="EQ227">
            <v>-59742666.666666664</v>
          </cell>
          <cell r="ER227">
            <v>-4202000</v>
          </cell>
          <cell r="ES227">
            <v>16361000.000000022</v>
          </cell>
          <cell r="ET227">
            <v>6.4091080027995781E-2</v>
          </cell>
          <cell r="EU227">
            <v>6.8480039734970077E-2</v>
          </cell>
          <cell r="EV227" t="e">
            <v>#VALUE!</v>
          </cell>
          <cell r="EW227">
            <v>75984500</v>
          </cell>
          <cell r="EX227">
            <v>2662000</v>
          </cell>
        </row>
        <row r="228">
          <cell r="B228" t="str">
            <v>BEIJING 797 AUDIO CO.,LTD.</v>
          </cell>
          <cell r="C228" t="str">
            <v>exclude</v>
          </cell>
          <cell r="D228" t="str">
            <v>Independence(A+, A, A-, B+, B, B-,U)</v>
          </cell>
          <cell r="H228" t="str">
            <v/>
          </cell>
          <cell r="I228" t="str">
            <v>ok，indep</v>
          </cell>
          <cell r="J228" t="str">
            <v>exclude</v>
          </cell>
          <cell r="K228" t="str">
            <v>ok, indep</v>
          </cell>
          <cell r="M228" t="str">
            <v>BEIJING 797 AUDIO CO.,LTD.</v>
          </cell>
          <cell r="N228" t="str">
            <v>This company, based in China, is engaged in the manufacture and distribution of acoustic equipment. It was incorporated in 1999 and has its registered head office based in Beijing.The company provides cardioid pencil condenser microphone. The CR1-4 is a small-diaphragm condenser with a fixed cardioid capsule. The microphone utilizes a transformerless preamp instead of transformer coupling output circuitry, used in the old version of the CR1-4. These products is sold and distributed to a wide range of customers. The company has active operations within the domestic market.</v>
          </cell>
          <cell r="O228" t="str">
            <v>Manufacturing</v>
          </cell>
          <cell r="P228" t="str">
            <v>www.797audio.com.cn</v>
          </cell>
          <cell r="R228" t="str">
            <v>China</v>
          </cell>
          <cell r="S228" t="str">
            <v>870381</v>
          </cell>
          <cell r="T228" t="str">
            <v>D</v>
          </cell>
          <cell r="U228" t="str">
            <v>3699</v>
          </cell>
          <cell r="V228" t="str">
            <v>Engaged in the manufacture and distribution of acoustic equipment</v>
          </cell>
          <cell r="W228" t="str">
            <v>The Company's main business is the development, production and sales of intelligent acoustic solutions and professional audio products.</v>
          </cell>
          <cell r="Z228" t="str">
            <v>CN50198PC</v>
          </cell>
          <cell r="AA228">
            <v>310338000</v>
          </cell>
          <cell r="AB228">
            <v>490234000</v>
          </cell>
          <cell r="AC228">
            <v>373358000</v>
          </cell>
          <cell r="AD228">
            <v>313248000</v>
          </cell>
          <cell r="AE228">
            <v>307212000</v>
          </cell>
          <cell r="AF228">
            <v>488953000</v>
          </cell>
          <cell r="AG228">
            <v>363201000</v>
          </cell>
          <cell r="AH228">
            <v>306223000</v>
          </cell>
          <cell r="AI228">
            <v>-1628000</v>
          </cell>
          <cell r="AJ228">
            <v>-814000</v>
          </cell>
          <cell r="AK228">
            <v>-1599000</v>
          </cell>
          <cell r="AL228">
            <v>-1813000</v>
          </cell>
          <cell r="AM228">
            <v>305584000</v>
          </cell>
          <cell r="AN228">
            <v>488139000</v>
          </cell>
          <cell r="AO228">
            <v>361602000</v>
          </cell>
          <cell r="AP228">
            <v>304410000</v>
          </cell>
          <cell r="AQ228">
            <v>4754000</v>
          </cell>
          <cell r="AR228">
            <v>2095000</v>
          </cell>
          <cell r="AS228">
            <v>11756000</v>
          </cell>
          <cell r="AT228">
            <v>8838000</v>
          </cell>
          <cell r="AU228">
            <v>-243908000</v>
          </cell>
          <cell r="AV228">
            <v>-373657000</v>
          </cell>
          <cell r="AW228">
            <v>-281025000</v>
          </cell>
          <cell r="AX228">
            <v>-200860000</v>
          </cell>
          <cell r="AY228" t="str">
            <v>n.a.</v>
          </cell>
          <cell r="AZ228" t="str">
            <v>n.a.</v>
          </cell>
          <cell r="BA228" t="str">
            <v>n.a.</v>
          </cell>
          <cell r="BB228" t="str">
            <v>n.a.</v>
          </cell>
          <cell r="BC228">
            <v>-47446000</v>
          </cell>
          <cell r="BD228">
            <v>-43679000</v>
          </cell>
          <cell r="BE228">
            <v>-31899000</v>
          </cell>
          <cell r="BF228">
            <v>-35090000</v>
          </cell>
          <cell r="BG228">
            <v>18984000</v>
          </cell>
          <cell r="BH228">
            <v>72898000</v>
          </cell>
          <cell r="BI228">
            <v>60434000</v>
          </cell>
          <cell r="BJ228">
            <v>77298000</v>
          </cell>
          <cell r="BK228">
            <v>-2787000</v>
          </cell>
          <cell r="BL228">
            <v>-2295000</v>
          </cell>
          <cell r="BM228">
            <v>-2257000</v>
          </cell>
          <cell r="BN228">
            <v>0</v>
          </cell>
          <cell r="BO228">
            <v>-2408000</v>
          </cell>
          <cell r="BP228">
            <v>-1923000</v>
          </cell>
          <cell r="BQ228">
            <v>-1880000</v>
          </cell>
          <cell r="BR228">
            <v>0</v>
          </cell>
          <cell r="BS228">
            <v>-379000</v>
          </cell>
          <cell r="BT228">
            <v>-372000</v>
          </cell>
          <cell r="BU228">
            <v>-377000</v>
          </cell>
          <cell r="BV228">
            <v>0</v>
          </cell>
          <cell r="BW228">
            <v>19316000</v>
          </cell>
          <cell r="BX228">
            <v>56452000</v>
          </cell>
          <cell r="BY228">
            <v>41927000</v>
          </cell>
          <cell r="BZ228">
            <v>61895000</v>
          </cell>
          <cell r="CA228">
            <v>397639000</v>
          </cell>
          <cell r="CB228">
            <v>342695000</v>
          </cell>
          <cell r="CC228">
            <v>336030000</v>
          </cell>
          <cell r="CD228">
            <v>286386000</v>
          </cell>
          <cell r="CE228">
            <v>63035000</v>
          </cell>
          <cell r="CF228">
            <v>107857000</v>
          </cell>
          <cell r="CG228">
            <v>103578000</v>
          </cell>
          <cell r="CH228">
            <v>63490000</v>
          </cell>
          <cell r="CI228">
            <v>108505000</v>
          </cell>
          <cell r="CJ228">
            <v>77705000</v>
          </cell>
          <cell r="CK228">
            <v>105502000</v>
          </cell>
          <cell r="CL228">
            <v>106462000</v>
          </cell>
          <cell r="CM228">
            <v>768000</v>
          </cell>
          <cell r="CN228">
            <v>18373000</v>
          </cell>
          <cell r="CO228">
            <v>15535000</v>
          </cell>
          <cell r="CP228">
            <v>10602000</v>
          </cell>
          <cell r="CQ228">
            <v>223324000</v>
          </cell>
          <cell r="CR228">
            <v>134816000</v>
          </cell>
          <cell r="CS228">
            <v>107951000</v>
          </cell>
          <cell r="CT228">
            <v>101344000</v>
          </cell>
          <cell r="CU228">
            <v>0</v>
          </cell>
          <cell r="CV228">
            <v>12500000</v>
          </cell>
          <cell r="CW228" t="str">
            <v>n.a.</v>
          </cell>
          <cell r="CX228" t="str">
            <v>n.a.</v>
          </cell>
          <cell r="CY228">
            <v>7551000</v>
          </cell>
          <cell r="CZ228">
            <v>7192000</v>
          </cell>
          <cell r="DA228">
            <v>5131000</v>
          </cell>
          <cell r="DB228">
            <v>4603000</v>
          </cell>
          <cell r="DC228">
            <v>445493000</v>
          </cell>
          <cell r="DD228">
            <v>385502000</v>
          </cell>
          <cell r="DE228">
            <v>371380000</v>
          </cell>
          <cell r="DF228">
            <v>322666000</v>
          </cell>
          <cell r="DH228">
            <v>305584000</v>
          </cell>
          <cell r="DI228">
            <v>-243908000</v>
          </cell>
          <cell r="DJ228">
            <v>-47446000</v>
          </cell>
          <cell r="DK228">
            <v>-2787000</v>
          </cell>
          <cell r="DL228">
            <v>11443000</v>
          </cell>
          <cell r="DM228">
            <v>3.7446332268705168E-2</v>
          </cell>
          <cell r="DN228">
            <v>3.8903111092979219E-2</v>
          </cell>
          <cell r="DO228" t="str">
            <v>n.a.</v>
          </cell>
          <cell r="DP228">
            <v>85446000</v>
          </cell>
          <cell r="DQ228">
            <v>7371500</v>
          </cell>
          <cell r="DS228">
            <v>488139000</v>
          </cell>
          <cell r="DT228">
            <v>-373657000</v>
          </cell>
          <cell r="DU228">
            <v>-43679000</v>
          </cell>
          <cell r="DV228">
            <v>-2295000</v>
          </cell>
          <cell r="DW228">
            <v>68508000</v>
          </cell>
          <cell r="DX228">
            <v>0.14034527050696624</v>
          </cell>
          <cell r="DY228">
            <v>0.16325771928194055</v>
          </cell>
          <cell r="DZ228" t="str">
            <v>n.a.</v>
          </cell>
          <cell r="EA228">
            <v>105717500</v>
          </cell>
          <cell r="EB228">
            <v>6161500</v>
          </cell>
          <cell r="ED228">
            <v>361602000</v>
          </cell>
          <cell r="EE228">
            <v>-281025000</v>
          </cell>
          <cell r="EF228">
            <v>-31899000</v>
          </cell>
          <cell r="EG228">
            <v>-2257000</v>
          </cell>
          <cell r="EH228">
            <v>46421000</v>
          </cell>
          <cell r="EI228">
            <v>0.12837594924806831</v>
          </cell>
          <cell r="EJ228">
            <v>0.1472836243301468</v>
          </cell>
          <cell r="EK228" t="str">
            <v>n.a.</v>
          </cell>
          <cell r="EL228">
            <v>83534000</v>
          </cell>
          <cell r="EM228">
            <v>4867000</v>
          </cell>
          <cell r="EO228">
            <v>385108333.33333331</v>
          </cell>
          <cell r="EP228">
            <v>-299530000</v>
          </cell>
          <cell r="EQ228">
            <v>-41008000</v>
          </cell>
          <cell r="ER228">
            <v>-2446333.3333333335</v>
          </cell>
          <cell r="ES228">
            <v>42123999.999999978</v>
          </cell>
          <cell r="ET228">
            <v>0.10938220846947823</v>
          </cell>
          <cell r="EU228">
            <v>0.12281610530315762</v>
          </cell>
          <cell r="EV228" t="e">
            <v>#VALUE!</v>
          </cell>
          <cell r="EW228">
            <v>91565833.333333328</v>
          </cell>
          <cell r="EX228">
            <v>6133333.333333333</v>
          </cell>
        </row>
        <row r="229">
          <cell r="B229" t="str">
            <v>HIND RECTIFIERS LIMITED</v>
          </cell>
          <cell r="C229" t="str">
            <v>exclude</v>
          </cell>
          <cell r="D229" t="str">
            <v>Lev SDA/SDP</v>
          </cell>
          <cell r="H229" t="str">
            <v/>
          </cell>
          <cell r="I229" t="str">
            <v>ok，sda/sdp</v>
          </cell>
          <cell r="J229" t="str">
            <v>exclude</v>
          </cell>
          <cell r="K229" t="str">
            <v>ok, sda/sdp</v>
          </cell>
          <cell r="M229" t="str">
            <v>HIND RECTIFIERS LIMITED</v>
          </cell>
          <cell r="N229" t="str">
            <v>This company is engaged in the development, design, manufacture and marketing of power semiconductor, power electronic equipment and railway transportation equipment. It was founded in 1958. The company's corporate office is located in Mumbai, India. The company caters to a range of application, such as electronics, railway transportation, power, telecommunication and core sector industries such as steel, non-ferrous metals, cement, chemicals, metal finishing and a host of other industries. It sells its products throughout India. It also exports to Australia, Bangladesh, Canada, Italy, Malaysia, Middle East, Pakistan, South Africa, South Korea, Spain, Sri Lanka, Thailand, the United Kingdom and United States. The company's quality assurance process and standards have been set out in accordance with ISO 9001 and ISO 9002.</v>
          </cell>
          <cell r="O229" t="str">
            <v>Manufacturing</v>
          </cell>
          <cell r="P229" t="str">
            <v>www.hirect.com</v>
          </cell>
          <cell r="R229" t="str">
            <v>India</v>
          </cell>
          <cell r="S229" t="str">
            <v>HIRECT</v>
          </cell>
          <cell r="T229" t="str">
            <v>A+</v>
          </cell>
          <cell r="U229" t="str">
            <v>3699</v>
          </cell>
          <cell r="V229" t="str">
            <v>Engaged in the development, design, manufacture and marketing of power semiconductor, power electronic equipment and railway transportation equipment</v>
          </cell>
          <cell r="W229" t="str">
            <v>The Company is mainly engaged in developing, designing, manufacturing and marketing power semiconductor, power electronic equipments and railway transportation equipments.</v>
          </cell>
          <cell r="Z229" t="str">
            <v>IN31243FI</v>
          </cell>
          <cell r="AA229">
            <v>3592121000</v>
          </cell>
          <cell r="AB229">
            <v>3722099000</v>
          </cell>
          <cell r="AC229">
            <v>3050971000</v>
          </cell>
          <cell r="AD229">
            <v>2996205000</v>
          </cell>
          <cell r="AE229">
            <v>3577073000</v>
          </cell>
          <cell r="AF229">
            <v>3720203000</v>
          </cell>
          <cell r="AG229">
            <v>3049682000</v>
          </cell>
          <cell r="AH229">
            <v>2994131000</v>
          </cell>
          <cell r="AI229" t="str">
            <v>n.a.</v>
          </cell>
          <cell r="AJ229" t="str">
            <v>n.a.</v>
          </cell>
          <cell r="AK229" t="str">
            <v>n.a.</v>
          </cell>
          <cell r="AL229" t="str">
            <v>n.a.</v>
          </cell>
          <cell r="AM229">
            <v>3577073000</v>
          </cell>
          <cell r="AN229">
            <v>3720203000</v>
          </cell>
          <cell r="AO229">
            <v>3049682000</v>
          </cell>
          <cell r="AP229">
            <v>2994131000</v>
          </cell>
          <cell r="AQ229">
            <v>15048000</v>
          </cell>
          <cell r="AR229">
            <v>1896000</v>
          </cell>
          <cell r="AS229">
            <v>1289000</v>
          </cell>
          <cell r="AT229">
            <v>2074000</v>
          </cell>
          <cell r="AU229">
            <v>-2833351000</v>
          </cell>
          <cell r="AV229">
            <v>-2912860000</v>
          </cell>
          <cell r="AW229">
            <v>-2362686000</v>
          </cell>
          <cell r="AX229">
            <v>-2097341000</v>
          </cell>
          <cell r="AY229">
            <v>0</v>
          </cell>
          <cell r="AZ229">
            <v>0</v>
          </cell>
          <cell r="BA229">
            <v>-86166000</v>
          </cell>
          <cell r="BB229">
            <v>0</v>
          </cell>
          <cell r="BC229">
            <v>-589421000</v>
          </cell>
          <cell r="BD229">
            <v>-551596000</v>
          </cell>
          <cell r="BE229">
            <v>-387036000</v>
          </cell>
          <cell r="BF229">
            <v>-502556000</v>
          </cell>
          <cell r="BG229">
            <v>169349000</v>
          </cell>
          <cell r="BH229">
            <v>257643000</v>
          </cell>
          <cell r="BI229">
            <v>215083000</v>
          </cell>
          <cell r="BJ229">
            <v>396308000</v>
          </cell>
          <cell r="BK229">
            <v>-51389000</v>
          </cell>
          <cell r="BL229">
            <v>-44912000</v>
          </cell>
          <cell r="BM229">
            <v>-38250000</v>
          </cell>
          <cell r="BN229">
            <v>-40726000</v>
          </cell>
          <cell r="BO229">
            <v>-33450000</v>
          </cell>
          <cell r="BP229">
            <v>-29489000</v>
          </cell>
          <cell r="BQ229">
            <v>-24688000</v>
          </cell>
          <cell r="BR229">
            <v>-20518000</v>
          </cell>
          <cell r="BS229">
            <v>-17939000</v>
          </cell>
          <cell r="BT229">
            <v>-15423000</v>
          </cell>
          <cell r="BU229">
            <v>-13562000</v>
          </cell>
          <cell r="BV229">
            <v>-20208000</v>
          </cell>
          <cell r="BW229">
            <v>-63629000</v>
          </cell>
          <cell r="BX229">
            <v>77985000</v>
          </cell>
          <cell r="BY229">
            <v>53314000</v>
          </cell>
          <cell r="BZ229">
            <v>184791000</v>
          </cell>
          <cell r="CA229">
            <v>1849844000</v>
          </cell>
          <cell r="CB229">
            <v>1638649000</v>
          </cell>
          <cell r="CC229">
            <v>1740870000</v>
          </cell>
          <cell r="CD229">
            <v>1764161000</v>
          </cell>
          <cell r="CE229">
            <v>924424000</v>
          </cell>
          <cell r="CF229">
            <v>770212000</v>
          </cell>
          <cell r="CG229">
            <v>685397000</v>
          </cell>
          <cell r="CH229">
            <v>692699000</v>
          </cell>
          <cell r="CI229">
            <v>675611000</v>
          </cell>
          <cell r="CJ229">
            <v>666101000</v>
          </cell>
          <cell r="CK229">
            <v>877437000</v>
          </cell>
          <cell r="CL229">
            <v>810447000</v>
          </cell>
          <cell r="CM229">
            <v>189711000</v>
          </cell>
          <cell r="CN229">
            <v>106451000</v>
          </cell>
          <cell r="CO229">
            <v>80888000</v>
          </cell>
          <cell r="CP229">
            <v>146280000</v>
          </cell>
          <cell r="CQ229">
            <v>46172000</v>
          </cell>
          <cell r="CR229">
            <v>48412000</v>
          </cell>
          <cell r="CS229">
            <v>64901000</v>
          </cell>
          <cell r="CT229">
            <v>69768000</v>
          </cell>
          <cell r="CU229">
            <v>32255000</v>
          </cell>
          <cell r="CV229">
            <v>34991000</v>
          </cell>
          <cell r="CW229">
            <v>48658000</v>
          </cell>
          <cell r="CX229">
            <v>39467000</v>
          </cell>
          <cell r="CY229">
            <v>130388000</v>
          </cell>
          <cell r="CZ229">
            <v>227266000</v>
          </cell>
          <cell r="DA229">
            <v>135648000</v>
          </cell>
          <cell r="DB229">
            <v>138647000</v>
          </cell>
          <cell r="DC229">
            <v>2922832000</v>
          </cell>
          <cell r="DD229">
            <v>2461632000</v>
          </cell>
          <cell r="DE229">
            <v>2409979000</v>
          </cell>
          <cell r="DF229">
            <v>2425289000</v>
          </cell>
          <cell r="DH229">
            <v>3577073000</v>
          </cell>
          <cell r="DI229">
            <v>-2833351000</v>
          </cell>
          <cell r="DJ229">
            <v>-589421000</v>
          </cell>
          <cell r="DK229">
            <v>-51389000</v>
          </cell>
          <cell r="DL229">
            <v>102912000</v>
          </cell>
          <cell r="DM229">
            <v>2.8769890913604504E-2</v>
          </cell>
          <cell r="DN229">
            <v>2.9622115958356565E-2</v>
          </cell>
          <cell r="DO229">
            <v>0</v>
          </cell>
          <cell r="DP229">
            <v>847318000</v>
          </cell>
          <cell r="DQ229">
            <v>178827000</v>
          </cell>
          <cell r="DS229">
            <v>3720203000</v>
          </cell>
          <cell r="DT229">
            <v>-2912860000</v>
          </cell>
          <cell r="DU229">
            <v>-551596000</v>
          </cell>
          <cell r="DV229">
            <v>-44912000</v>
          </cell>
          <cell r="DW229">
            <v>210835000</v>
          </cell>
          <cell r="DX229">
            <v>5.667298263024894E-2</v>
          </cell>
          <cell r="DY229">
            <v>6.0077768988604216E-2</v>
          </cell>
          <cell r="DZ229">
            <v>0</v>
          </cell>
          <cell r="EA229">
            <v>727804500</v>
          </cell>
          <cell r="EB229">
            <v>181457000</v>
          </cell>
          <cell r="ED229">
            <v>3049682000</v>
          </cell>
          <cell r="EE229">
            <v>-2362686000</v>
          </cell>
          <cell r="EF229">
            <v>-473202000</v>
          </cell>
          <cell r="EG229">
            <v>-38250000</v>
          </cell>
          <cell r="EH229">
            <v>175544000</v>
          </cell>
          <cell r="EI229">
            <v>5.7561411320918049E-2</v>
          </cell>
          <cell r="EJ229">
            <v>6.1077095115126691E-2</v>
          </cell>
          <cell r="EK229">
            <v>-86166000</v>
          </cell>
          <cell r="EL229">
            <v>689048000</v>
          </cell>
          <cell r="EM229">
            <v>137147500</v>
          </cell>
          <cell r="EO229">
            <v>3448986000</v>
          </cell>
          <cell r="EP229">
            <v>-2702965666.6666665</v>
          </cell>
          <cell r="EQ229">
            <v>-538073000</v>
          </cell>
          <cell r="ER229">
            <v>-44850333.333333336</v>
          </cell>
          <cell r="ES229">
            <v>163097000.00000015</v>
          </cell>
          <cell r="ET229">
            <v>4.7288391428669224E-2</v>
          </cell>
          <cell r="EU229">
            <v>4.9635578073392056E-2</v>
          </cell>
          <cell r="EV229">
            <v>28722000</v>
          </cell>
          <cell r="EW229">
            <v>754723500</v>
          </cell>
          <cell r="EX229">
            <v>165810500</v>
          </cell>
        </row>
        <row r="230">
          <cell r="B230" t="str">
            <v>TAIANZHONGCHENG AUTOMATION EQUIPMENT CO.,LTD</v>
          </cell>
          <cell r="C230" t="str">
            <v>exclude</v>
          </cell>
          <cell r="D230" t="str">
            <v>Independence(A+, A, A-, B+, B, B-,U)</v>
          </cell>
          <cell r="H230" t="str">
            <v/>
          </cell>
          <cell r="I230" t="str">
            <v>ok，indep</v>
          </cell>
          <cell r="J230" t="str">
            <v>exclude</v>
          </cell>
          <cell r="K230" t="str">
            <v>ok, indep</v>
          </cell>
          <cell r="M230" t="str">
            <v>TAIANZHONGCHENG AUTOMATION EQUIPMENT CO.,LTD</v>
          </cell>
          <cell r="N230" t="str">
            <v>This company is engaged in the manufacture and trade of electronic components and accessories. It is also involved in the manufacture of electronic valves and tubes and other electronic components. It operates its business primarily in the domestic market. The company was incorporated in 2002. Its registered business office is based in Tai'an, China. The company's business activities include the manufacture and sale of electronic components, such as receiving antennas, switches, and waveguides. It is also involved in the manufacture of and sale radio and television transmitting antennas.</v>
          </cell>
          <cell r="O230" t="str">
            <v>Manufacturing</v>
          </cell>
          <cell r="P230" t="str">
            <v>www.chinazcs.com</v>
          </cell>
          <cell r="R230" t="str">
            <v>China</v>
          </cell>
          <cell r="S230" t="str">
            <v>830782</v>
          </cell>
          <cell r="T230" t="str">
            <v>D</v>
          </cell>
          <cell r="U230" t="str">
            <v>3699</v>
          </cell>
          <cell r="V230" t="str">
            <v>Engaged in the manufacture and trade of electronic components and accessories</v>
          </cell>
          <cell r="W230" t="str">
            <v>The Company mainly engaged in mine automation equipment design, production, sales, repair; explosion-proof electrical production, sales, design, software development, repair; repair; coal mine electrical and mechanical equipment and accessories for import and export business.</v>
          </cell>
          <cell r="X230" t="str">
            <v>TAIAN ZHONGCHENG MINE AUTOMATION COMPANY LIMITED</v>
          </cell>
          <cell r="Z230" t="str">
            <v>CN41437PC</v>
          </cell>
          <cell r="AA230">
            <v>303377000</v>
          </cell>
          <cell r="AB230">
            <v>248195000</v>
          </cell>
          <cell r="AC230">
            <v>202474000</v>
          </cell>
          <cell r="AD230">
            <v>226513000</v>
          </cell>
          <cell r="AE230">
            <v>299850000</v>
          </cell>
          <cell r="AF230">
            <v>240440000</v>
          </cell>
          <cell r="AG230">
            <v>196973000</v>
          </cell>
          <cell r="AH230">
            <v>218372000</v>
          </cell>
          <cell r="AI230">
            <v>-3061000</v>
          </cell>
          <cell r="AJ230">
            <v>-2425000</v>
          </cell>
          <cell r="AK230">
            <v>-2403000</v>
          </cell>
          <cell r="AL230">
            <v>-2353000</v>
          </cell>
          <cell r="AM230">
            <v>296789000</v>
          </cell>
          <cell r="AN230">
            <v>238015000</v>
          </cell>
          <cell r="AO230">
            <v>194570000</v>
          </cell>
          <cell r="AP230">
            <v>216019000</v>
          </cell>
          <cell r="AQ230">
            <v>6588000</v>
          </cell>
          <cell r="AR230">
            <v>10180000</v>
          </cell>
          <cell r="AS230">
            <v>7904000</v>
          </cell>
          <cell r="AT230">
            <v>10494000</v>
          </cell>
          <cell r="AU230">
            <v>-180983000</v>
          </cell>
          <cell r="AV230">
            <v>-133587000</v>
          </cell>
          <cell r="AW230">
            <v>-113335000</v>
          </cell>
          <cell r="AX230">
            <v>-108113000</v>
          </cell>
          <cell r="AY230" t="str">
            <v>n.a.</v>
          </cell>
          <cell r="AZ230" t="str">
            <v>n.a.</v>
          </cell>
          <cell r="BA230" t="str">
            <v>n.a.</v>
          </cell>
          <cell r="BB230" t="str">
            <v>n.a.</v>
          </cell>
          <cell r="BC230">
            <v>-70725000</v>
          </cell>
          <cell r="BD230">
            <v>-69381000</v>
          </cell>
          <cell r="BE230">
            <v>-59290000</v>
          </cell>
          <cell r="BF230">
            <v>-77727000</v>
          </cell>
          <cell r="BG230">
            <v>51669000</v>
          </cell>
          <cell r="BH230">
            <v>45227000</v>
          </cell>
          <cell r="BI230">
            <v>29849000</v>
          </cell>
          <cell r="BJ230">
            <v>40673000</v>
          </cell>
          <cell r="BK230">
            <v>-5125000</v>
          </cell>
          <cell r="BL230">
            <v>-5360000</v>
          </cell>
          <cell r="BM230">
            <v>-5675000</v>
          </cell>
          <cell r="BN230">
            <v>-5358000</v>
          </cell>
          <cell r="BO230">
            <v>-4438000</v>
          </cell>
          <cell r="BP230">
            <v>-4524000</v>
          </cell>
          <cell r="BQ230">
            <v>-4420000</v>
          </cell>
          <cell r="BR230">
            <v>-4951000</v>
          </cell>
          <cell r="BS230">
            <v>-687000</v>
          </cell>
          <cell r="BT230">
            <v>-836000</v>
          </cell>
          <cell r="BU230">
            <v>-1255000</v>
          </cell>
          <cell r="BV230">
            <v>-407000</v>
          </cell>
          <cell r="BW230">
            <v>39064000</v>
          </cell>
          <cell r="BX230">
            <v>25824000</v>
          </cell>
          <cell r="BY230">
            <v>13864000</v>
          </cell>
          <cell r="BZ230">
            <v>31373000</v>
          </cell>
          <cell r="CA230">
            <v>394994000</v>
          </cell>
          <cell r="CB230">
            <v>353580000</v>
          </cell>
          <cell r="CC230">
            <v>299620000</v>
          </cell>
          <cell r="CD230">
            <v>285790000</v>
          </cell>
          <cell r="CE230">
            <v>70790000</v>
          </cell>
          <cell r="CF230">
            <v>72365000</v>
          </cell>
          <cell r="CG230">
            <v>52956000</v>
          </cell>
          <cell r="CH230">
            <v>81278000</v>
          </cell>
          <cell r="CI230">
            <v>168387000</v>
          </cell>
          <cell r="CJ230">
            <v>144743000</v>
          </cell>
          <cell r="CK230">
            <v>132608000</v>
          </cell>
          <cell r="CL230">
            <v>142107000</v>
          </cell>
          <cell r="CM230">
            <v>99791000</v>
          </cell>
          <cell r="CN230">
            <v>86989000</v>
          </cell>
          <cell r="CO230">
            <v>80296000</v>
          </cell>
          <cell r="CP230">
            <v>28717000</v>
          </cell>
          <cell r="CQ230">
            <v>54853000</v>
          </cell>
          <cell r="CR230">
            <v>45808000</v>
          </cell>
          <cell r="CS230">
            <v>31190000</v>
          </cell>
          <cell r="CT230">
            <v>27112000</v>
          </cell>
          <cell r="CU230">
            <v>10000000</v>
          </cell>
          <cell r="CV230">
            <v>15000000</v>
          </cell>
          <cell r="CW230" t="str">
            <v>n.a.</v>
          </cell>
          <cell r="CX230" t="str">
            <v>n.a.</v>
          </cell>
          <cell r="CY230">
            <v>4759000</v>
          </cell>
          <cell r="CZ230">
            <v>4416000</v>
          </cell>
          <cell r="DA230">
            <v>4215000</v>
          </cell>
          <cell r="DB230">
            <v>3983000</v>
          </cell>
          <cell r="DC230">
            <v>475239000</v>
          </cell>
          <cell r="DD230">
            <v>434575000</v>
          </cell>
          <cell r="DE230">
            <v>381477000</v>
          </cell>
          <cell r="DF230">
            <v>367415000</v>
          </cell>
          <cell r="DH230">
            <v>296789000</v>
          </cell>
          <cell r="DI230">
            <v>-180983000</v>
          </cell>
          <cell r="DJ230">
            <v>-70725000</v>
          </cell>
          <cell r="DK230">
            <v>-5125000</v>
          </cell>
          <cell r="DL230">
            <v>39956000</v>
          </cell>
          <cell r="DM230">
            <v>0.13462763107797121</v>
          </cell>
          <cell r="DN230">
            <v>0.15557190859430059</v>
          </cell>
          <cell r="DO230" t="str">
            <v>n.a.</v>
          </cell>
          <cell r="DP230">
            <v>71577500</v>
          </cell>
          <cell r="DQ230">
            <v>4587500</v>
          </cell>
          <cell r="DS230">
            <v>238015000</v>
          </cell>
          <cell r="DT230">
            <v>-133587000</v>
          </cell>
          <cell r="DU230">
            <v>-69381000</v>
          </cell>
          <cell r="DV230">
            <v>-5360000</v>
          </cell>
          <cell r="DW230">
            <v>29687000</v>
          </cell>
          <cell r="DX230">
            <v>0.12472743314496985</v>
          </cell>
          <cell r="DY230">
            <v>0.14250124803194961</v>
          </cell>
          <cell r="DZ230" t="str">
            <v>n.a.</v>
          </cell>
          <cell r="EA230">
            <v>62660500</v>
          </cell>
          <cell r="EB230">
            <v>4315500</v>
          </cell>
          <cell r="ED230">
            <v>194570000</v>
          </cell>
          <cell r="EE230">
            <v>-113335000</v>
          </cell>
          <cell r="EF230">
            <v>-59290000</v>
          </cell>
          <cell r="EG230">
            <v>-5675000</v>
          </cell>
          <cell r="EH230">
            <v>16270000</v>
          </cell>
          <cell r="EI230">
            <v>8.362029089787737E-2</v>
          </cell>
          <cell r="EJ230">
            <v>9.1250701065619735E-2</v>
          </cell>
          <cell r="EK230" t="str">
            <v>n.a.</v>
          </cell>
          <cell r="EL230">
            <v>67117000</v>
          </cell>
          <cell r="EM230">
            <v>4099000</v>
          </cell>
          <cell r="EO230">
            <v>243124666.66666666</v>
          </cell>
          <cell r="EP230">
            <v>-142635000</v>
          </cell>
          <cell r="EQ230">
            <v>-66465333.333333336</v>
          </cell>
          <cell r="ER230">
            <v>-5386666.666666667</v>
          </cell>
          <cell r="ES230">
            <v>28637666.666666653</v>
          </cell>
          <cell r="ET230">
            <v>0.11779005009775501</v>
          </cell>
          <cell r="EU230">
            <v>0.13351702744999303</v>
          </cell>
          <cell r="EV230" t="e">
            <v>#VALUE!</v>
          </cell>
          <cell r="EW230">
            <v>67118333.333333328</v>
          </cell>
          <cell r="EX230">
            <v>4334000</v>
          </cell>
        </row>
        <row r="231">
          <cell r="B231" t="str">
            <v>GW ELECTRIC (SHANGHAI) CO.,LTD.</v>
          </cell>
          <cell r="C231" t="str">
            <v>exclude</v>
          </cell>
          <cell r="D231" t="str">
            <v>Consecutive loss</v>
          </cell>
          <cell r="H231" t="str">
            <v/>
          </cell>
          <cell r="I231" t="str">
            <v>ok，loss</v>
          </cell>
          <cell r="J231" t="str">
            <v>exclude</v>
          </cell>
          <cell r="K231" t="str">
            <v>ok, loss</v>
          </cell>
          <cell r="M231" t="str">
            <v>GW ELECTRIC (SHANGHAI) CO.,LTD.</v>
          </cell>
          <cell r="N231" t="str">
            <v>This company is engaged in the manufacture and sales of motors. It was founded in 1952 and is headquartered in Shanghai, China. It was formerly known as Shanghai Regal-Beloit &amp; jinling Co. Ltd.The company offers single-phase/three-phase AC asynchronous motors and brush/brushless DC motors. It develops products for industrial applications such as fan-blower, agricultural equipment, wash-down equipment, pump, hydraulic machinery, and transmission apparatus. It has state-of-the-art technology and equipment for manufacturing, as well as employs certified staff skilled in manufacturing operations in compliance with the standards and other technical specifications. The company operates as a subsidiary of GW Industrial Group Co., Ltd.</v>
          </cell>
          <cell r="O231" t="str">
            <v>Manufacturing; Wholesale</v>
          </cell>
          <cell r="P231" t="str">
            <v>www.gwindustry.com</v>
          </cell>
          <cell r="R231" t="str">
            <v>China</v>
          </cell>
          <cell r="S231" t="str">
            <v>834693</v>
          </cell>
          <cell r="T231" t="str">
            <v>B+</v>
          </cell>
          <cell r="U231" t="str">
            <v>3699</v>
          </cell>
          <cell r="V231" t="str">
            <v>Engaged in the manufacture and sales of motors</v>
          </cell>
          <cell r="W231" t="str">
            <v>The Company mainly engaged in low-power motor design and development, production and sales and related components, and provide after-sales service and technical advisory services.</v>
          </cell>
          <cell r="Z231" t="str">
            <v>CN46368PC</v>
          </cell>
          <cell r="AA231">
            <v>301045000</v>
          </cell>
          <cell r="AB231">
            <v>320919000</v>
          </cell>
          <cell r="AC231">
            <v>260058000</v>
          </cell>
          <cell r="AD231">
            <v>191659000</v>
          </cell>
          <cell r="AE231">
            <v>290291000</v>
          </cell>
          <cell r="AF231">
            <v>305465000</v>
          </cell>
          <cell r="AG231">
            <v>244480000</v>
          </cell>
          <cell r="AH231">
            <v>180618000</v>
          </cell>
          <cell r="AI231">
            <v>-874000</v>
          </cell>
          <cell r="AJ231">
            <v>-494000</v>
          </cell>
          <cell r="AK231">
            <v>-533000</v>
          </cell>
          <cell r="AL231">
            <v>-556000</v>
          </cell>
          <cell r="AM231">
            <v>289417000</v>
          </cell>
          <cell r="AN231">
            <v>304971000</v>
          </cell>
          <cell r="AO231">
            <v>243947000</v>
          </cell>
          <cell r="AP231">
            <v>180062000</v>
          </cell>
          <cell r="AQ231">
            <v>11628000</v>
          </cell>
          <cell r="AR231">
            <v>15948000</v>
          </cell>
          <cell r="AS231">
            <v>16111000</v>
          </cell>
          <cell r="AT231">
            <v>11597000</v>
          </cell>
          <cell r="AU231">
            <v>-240003000</v>
          </cell>
          <cell r="AV231">
            <v>-253968000</v>
          </cell>
          <cell r="AW231">
            <v>-206491000</v>
          </cell>
          <cell r="AX231">
            <v>-146915000</v>
          </cell>
          <cell r="AY231" t="str">
            <v>n.a.</v>
          </cell>
          <cell r="AZ231" t="str">
            <v>n.a.</v>
          </cell>
          <cell r="BA231" t="str">
            <v>n.a.</v>
          </cell>
          <cell r="BB231" t="str">
            <v>n.a.</v>
          </cell>
          <cell r="BC231">
            <v>-47494000</v>
          </cell>
          <cell r="BD231">
            <v>-59616000</v>
          </cell>
          <cell r="BE231">
            <v>-51979000</v>
          </cell>
          <cell r="BF231">
            <v>-54112000</v>
          </cell>
          <cell r="BG231">
            <v>13548000</v>
          </cell>
          <cell r="BH231">
            <v>7335000</v>
          </cell>
          <cell r="BI231">
            <v>1588000</v>
          </cell>
          <cell r="BJ231">
            <v>-9368000</v>
          </cell>
          <cell r="BK231">
            <v>-6020000</v>
          </cell>
          <cell r="BL231">
            <v>-5160000</v>
          </cell>
          <cell r="BM231">
            <v>-3522000</v>
          </cell>
          <cell r="BN231">
            <v>-2899000</v>
          </cell>
          <cell r="BO231">
            <v>-3985000</v>
          </cell>
          <cell r="BP231">
            <v>-3383000</v>
          </cell>
          <cell r="BQ231">
            <v>-3425000</v>
          </cell>
          <cell r="BR231">
            <v>-2674000</v>
          </cell>
          <cell r="BS231">
            <v>-2035000</v>
          </cell>
          <cell r="BT231">
            <v>-1777000</v>
          </cell>
          <cell r="BU231">
            <v>-97000</v>
          </cell>
          <cell r="BV231">
            <v>-225000</v>
          </cell>
          <cell r="BW231">
            <v>5983000</v>
          </cell>
          <cell r="BX231">
            <v>571000</v>
          </cell>
          <cell r="BY231">
            <v>-1972000</v>
          </cell>
          <cell r="BZ231">
            <v>-12210000</v>
          </cell>
          <cell r="CA231">
            <v>189979000</v>
          </cell>
          <cell r="CB231">
            <v>206133000</v>
          </cell>
          <cell r="CC231">
            <v>212598000</v>
          </cell>
          <cell r="CD231">
            <v>190667000</v>
          </cell>
          <cell r="CE231">
            <v>54627000</v>
          </cell>
          <cell r="CF231">
            <v>62590000</v>
          </cell>
          <cell r="CG231">
            <v>48742000</v>
          </cell>
          <cell r="CH231">
            <v>47141000</v>
          </cell>
          <cell r="CI231">
            <v>55768000</v>
          </cell>
          <cell r="CJ231">
            <v>67768000</v>
          </cell>
          <cell r="CK231">
            <v>66872000</v>
          </cell>
          <cell r="CL231">
            <v>47610000</v>
          </cell>
          <cell r="CM231">
            <v>15266000</v>
          </cell>
          <cell r="CN231">
            <v>10472000</v>
          </cell>
          <cell r="CO231">
            <v>18143000</v>
          </cell>
          <cell r="CP231">
            <v>15678000</v>
          </cell>
          <cell r="CQ231">
            <v>62768000</v>
          </cell>
          <cell r="CR231">
            <v>60354000</v>
          </cell>
          <cell r="CS231">
            <v>73068000</v>
          </cell>
          <cell r="CT231">
            <v>75318000</v>
          </cell>
          <cell r="CU231" t="str">
            <v>n.a.</v>
          </cell>
          <cell r="CV231" t="str">
            <v>n.a.</v>
          </cell>
          <cell r="CW231" t="str">
            <v>n.a.</v>
          </cell>
          <cell r="CX231" t="str">
            <v>n.a.</v>
          </cell>
          <cell r="CY231">
            <v>2448000</v>
          </cell>
          <cell r="CZ231">
            <v>4336000</v>
          </cell>
          <cell r="DA231">
            <v>2959000</v>
          </cell>
          <cell r="DB231">
            <v>209000</v>
          </cell>
          <cell r="DC231">
            <v>280073000</v>
          </cell>
          <cell r="DD231">
            <v>292090000</v>
          </cell>
          <cell r="DE231">
            <v>273940000</v>
          </cell>
          <cell r="DF231">
            <v>246087000</v>
          </cell>
          <cell r="DH231">
            <v>289417000</v>
          </cell>
          <cell r="DI231">
            <v>-240003000</v>
          </cell>
          <cell r="DJ231">
            <v>-47494000</v>
          </cell>
          <cell r="DK231">
            <v>-6020000</v>
          </cell>
          <cell r="DL231">
            <v>-4100000</v>
          </cell>
          <cell r="DM231">
            <v>-1.4166410404364636E-2</v>
          </cell>
          <cell r="DN231">
            <v>-1.3968526524869088E-2</v>
          </cell>
          <cell r="DO231" t="str">
            <v>n.a.</v>
          </cell>
          <cell r="DP231">
            <v>58608500</v>
          </cell>
          <cell r="DQ231">
            <v>3392000</v>
          </cell>
          <cell r="DS231">
            <v>304971000</v>
          </cell>
          <cell r="DT231">
            <v>-253968000</v>
          </cell>
          <cell r="DU231">
            <v>-59616000</v>
          </cell>
          <cell r="DV231">
            <v>-5160000</v>
          </cell>
          <cell r="DW231">
            <v>-13773000</v>
          </cell>
          <cell r="DX231">
            <v>-4.5161671109712073E-2</v>
          </cell>
          <cell r="DY231">
            <v>-4.3210225133649575E-2</v>
          </cell>
          <cell r="DZ231" t="str">
            <v>n.a.</v>
          </cell>
          <cell r="EA231">
            <v>55666000</v>
          </cell>
          <cell r="EB231">
            <v>3647500</v>
          </cell>
          <cell r="ED231">
            <v>243947000</v>
          </cell>
          <cell r="EE231">
            <v>-206491000</v>
          </cell>
          <cell r="EF231">
            <v>-51979000</v>
          </cell>
          <cell r="EG231">
            <v>-3522000</v>
          </cell>
          <cell r="EH231">
            <v>-18045000</v>
          </cell>
          <cell r="EI231">
            <v>-7.397098550094898E-2</v>
          </cell>
          <cell r="EJ231">
            <v>-6.8876148890042441E-2</v>
          </cell>
          <cell r="EK231" t="str">
            <v>n.a.</v>
          </cell>
          <cell r="EL231">
            <v>47941500</v>
          </cell>
          <cell r="EM231">
            <v>1584000</v>
          </cell>
          <cell r="EO231">
            <v>279445000</v>
          </cell>
          <cell r="EP231">
            <v>-233487333.33333334</v>
          </cell>
          <cell r="EQ231">
            <v>-53029666.666666664</v>
          </cell>
          <cell r="ER231">
            <v>-4900666.666666667</v>
          </cell>
          <cell r="ES231">
            <v>-11972666.666666675</v>
          </cell>
          <cell r="ET231">
            <v>-4.2844447625352666E-2</v>
          </cell>
          <cell r="EU231">
            <v>-4.1084217040147447E-2</v>
          </cell>
          <cell r="EV231" t="e">
            <v>#VALUE!</v>
          </cell>
          <cell r="EW231">
            <v>54072000</v>
          </cell>
          <cell r="EX231">
            <v>2874500</v>
          </cell>
        </row>
        <row r="232">
          <cell r="B232" t="str">
            <v>JIANGSU FUERMU WELDING CO,LTD.</v>
          </cell>
          <cell r="C232" t="str">
            <v>exclude</v>
          </cell>
          <cell r="D232" t="str">
            <v>Independence(A+, A, A-, B+, B, B-,U)</v>
          </cell>
          <cell r="H232" t="str">
            <v/>
          </cell>
          <cell r="I232" t="str">
            <v>ok，indep</v>
          </cell>
          <cell r="J232" t="str">
            <v>exclude</v>
          </cell>
          <cell r="K232" t="str">
            <v>ok, indep</v>
          </cell>
          <cell r="M232" t="str">
            <v>JIANGSU FUERMU WELDING CO,LTD.</v>
          </cell>
          <cell r="N232" t="str">
            <v>This company is engaged in the design, research, development, production, sale and service of flux cored wires. It was founded in 2009 and is based in Jiangyin, China.The company's products include mild steel and carbon steel flux cored wire, low alloy steel flux cored wire, stainless steel flux wire, and related products. These products are extensive used in machinery manufacturing, marine engineering equipment, construction industry, oil pipeline, wind power generation, shipbuilding industry, and other industries. It has state-of-the-art technology and equipment for manufacturing, as well as employs certified staff skilled in manufacturing operations in compliance with the standards and other technical specifications.</v>
          </cell>
          <cell r="O232" t="str">
            <v>Manufacturing</v>
          </cell>
          <cell r="P232" t="str">
            <v>www.fuermu.com</v>
          </cell>
          <cell r="R232" t="str">
            <v>China</v>
          </cell>
          <cell r="S232" t="str">
            <v>832229</v>
          </cell>
          <cell r="T232" t="str">
            <v>D</v>
          </cell>
          <cell r="U232" t="str">
            <v>3699</v>
          </cell>
          <cell r="V232" t="str">
            <v>Engaged in the design, research, development, production, sale and service of flux cored wires</v>
          </cell>
          <cell r="W232" t="str">
            <v>The Company is engaged in welding rod, wire research and development, production, sales, the main products for flux cored wire.</v>
          </cell>
          <cell r="Z232" t="str">
            <v>CN43327PC</v>
          </cell>
          <cell r="AA232" t="str">
            <v>n.a.</v>
          </cell>
          <cell r="AB232">
            <v>292676000</v>
          </cell>
          <cell r="AC232">
            <v>168053000</v>
          </cell>
          <cell r="AD232">
            <v>143251000</v>
          </cell>
          <cell r="AE232" t="str">
            <v>n.a.</v>
          </cell>
          <cell r="AF232">
            <v>274660000</v>
          </cell>
          <cell r="AG232">
            <v>168533000</v>
          </cell>
          <cell r="AH232">
            <v>143530000</v>
          </cell>
          <cell r="AI232" t="str">
            <v>n.a.</v>
          </cell>
          <cell r="AJ232">
            <v>-1133000</v>
          </cell>
          <cell r="AK232">
            <v>-1065000</v>
          </cell>
          <cell r="AL232">
            <v>-858000</v>
          </cell>
          <cell r="AM232" t="str">
            <v>n.a.</v>
          </cell>
          <cell r="AN232">
            <v>273527000</v>
          </cell>
          <cell r="AO232">
            <v>167468000</v>
          </cell>
          <cell r="AP232">
            <v>142672000</v>
          </cell>
          <cell r="AQ232" t="str">
            <v>n.a.</v>
          </cell>
          <cell r="AR232">
            <v>19149000</v>
          </cell>
          <cell r="AS232">
            <v>585000</v>
          </cell>
          <cell r="AT232">
            <v>579000</v>
          </cell>
          <cell r="AU232" t="str">
            <v>n.a.</v>
          </cell>
          <cell r="AV232">
            <v>-258344000</v>
          </cell>
          <cell r="AW232">
            <v>-146797000</v>
          </cell>
          <cell r="AX232">
            <v>-117309000</v>
          </cell>
          <cell r="AY232" t="str">
            <v>n.a.</v>
          </cell>
          <cell r="AZ232" t="str">
            <v>n.a.</v>
          </cell>
          <cell r="BA232" t="str">
            <v>n.a.</v>
          </cell>
          <cell r="BB232" t="str">
            <v>n.a.</v>
          </cell>
          <cell r="BC232" t="str">
            <v>n.a.</v>
          </cell>
          <cell r="BD232">
            <v>-41591000</v>
          </cell>
          <cell r="BE232">
            <v>-17587000</v>
          </cell>
          <cell r="BF232">
            <v>-18126000</v>
          </cell>
          <cell r="BG232" t="str">
            <v>n.a.</v>
          </cell>
          <cell r="BH232">
            <v>-7259000</v>
          </cell>
          <cell r="BI232">
            <v>3669000</v>
          </cell>
          <cell r="BJ232">
            <v>7816000</v>
          </cell>
          <cell r="BK232" t="str">
            <v>n.a.</v>
          </cell>
          <cell r="BL232">
            <v>-5658000</v>
          </cell>
          <cell r="BM232">
            <v>-4311000</v>
          </cell>
          <cell r="BN232">
            <v>-5163000</v>
          </cell>
          <cell r="BO232" t="str">
            <v>n.a.</v>
          </cell>
          <cell r="BP232">
            <v>-5388000</v>
          </cell>
          <cell r="BQ232">
            <v>-4041000</v>
          </cell>
          <cell r="BR232">
            <v>-4893000</v>
          </cell>
          <cell r="BS232" t="str">
            <v>n.a.</v>
          </cell>
          <cell r="BT232">
            <v>-270000</v>
          </cell>
          <cell r="BU232">
            <v>-270000</v>
          </cell>
          <cell r="BV232">
            <v>-270000</v>
          </cell>
          <cell r="BW232" t="str">
            <v>n.a.</v>
          </cell>
          <cell r="BX232">
            <v>-17257000</v>
          </cell>
          <cell r="BY232">
            <v>-3580000</v>
          </cell>
          <cell r="BZ232">
            <v>1330000</v>
          </cell>
          <cell r="CA232" t="str">
            <v>n.a.</v>
          </cell>
          <cell r="CB232">
            <v>190165000</v>
          </cell>
          <cell r="CC232">
            <v>97598000</v>
          </cell>
          <cell r="CD232">
            <v>70143000</v>
          </cell>
          <cell r="CE232" t="str">
            <v>n.a.</v>
          </cell>
          <cell r="CF232">
            <v>93487000</v>
          </cell>
          <cell r="CG232">
            <v>29520000</v>
          </cell>
          <cell r="CH232">
            <v>25050000</v>
          </cell>
          <cell r="CI232" t="str">
            <v>n.a.</v>
          </cell>
          <cell r="CJ232">
            <v>33969000</v>
          </cell>
          <cell r="CK232">
            <v>21772000</v>
          </cell>
          <cell r="CL232">
            <v>21751000</v>
          </cell>
          <cell r="CM232" t="str">
            <v>n.a.</v>
          </cell>
          <cell r="CN232">
            <v>7784000</v>
          </cell>
          <cell r="CO232">
            <v>29555000</v>
          </cell>
          <cell r="CP232">
            <v>14796000</v>
          </cell>
          <cell r="CQ232" t="str">
            <v>n.a.</v>
          </cell>
          <cell r="CR232">
            <v>36160000</v>
          </cell>
          <cell r="CS232">
            <v>11401000</v>
          </cell>
          <cell r="CT232">
            <v>5058000</v>
          </cell>
          <cell r="CU232" t="str">
            <v>n.a.</v>
          </cell>
          <cell r="CV232">
            <v>28174000</v>
          </cell>
          <cell r="CW232" t="str">
            <v>n.a.</v>
          </cell>
          <cell r="CX232" t="str">
            <v>n.a.</v>
          </cell>
          <cell r="CY232" t="str">
            <v>n.a.</v>
          </cell>
          <cell r="CZ232" t="str">
            <v>n.a.</v>
          </cell>
          <cell r="DA232" t="str">
            <v>n.a.</v>
          </cell>
          <cell r="DB232" t="str">
            <v>n.a.</v>
          </cell>
          <cell r="DC232" t="str">
            <v>n.a.</v>
          </cell>
          <cell r="DD232">
            <v>282216000</v>
          </cell>
          <cell r="DE232">
            <v>160505000</v>
          </cell>
          <cell r="DF232">
            <v>126181000</v>
          </cell>
          <cell r="DH232" t="str">
            <v>无数据</v>
          </cell>
          <cell r="DI232" t="str">
            <v>n.a.</v>
          </cell>
          <cell r="DJ232" t="str">
            <v>n.a.</v>
          </cell>
          <cell r="DK232" t="str">
            <v>n.a.</v>
          </cell>
          <cell r="DL232" t="str">
            <v>无数据</v>
          </cell>
          <cell r="DM232" t="e">
            <v>#VALUE!</v>
          </cell>
          <cell r="DN232" t="e">
            <v>#VALUE!</v>
          </cell>
          <cell r="DO232" t="str">
            <v>n.a.</v>
          </cell>
          <cell r="DP232" t="e">
            <v>#VALUE!</v>
          </cell>
          <cell r="DQ232" t="e">
            <v>#VALUE!</v>
          </cell>
          <cell r="DS232">
            <v>273527000</v>
          </cell>
          <cell r="DT232">
            <v>-258344000</v>
          </cell>
          <cell r="DU232">
            <v>-41591000</v>
          </cell>
          <cell r="DV232">
            <v>-5658000</v>
          </cell>
          <cell r="DW232">
            <v>-32066000</v>
          </cell>
          <cell r="DX232">
            <v>-0.11723157128912319</v>
          </cell>
          <cell r="DY232">
            <v>-0.10493041398199567</v>
          </cell>
          <cell r="DZ232" t="str">
            <v>n.a.</v>
          </cell>
          <cell r="EA232">
            <v>61503500</v>
          </cell>
          <cell r="EB232" t="e">
            <v>#VALUE!</v>
          </cell>
          <cell r="ED232">
            <v>167468000</v>
          </cell>
          <cell r="EE232">
            <v>-146797000</v>
          </cell>
          <cell r="EF232">
            <v>-17587000</v>
          </cell>
          <cell r="EG232">
            <v>-4311000</v>
          </cell>
          <cell r="EH232">
            <v>-1227000</v>
          </cell>
          <cell r="EI232">
            <v>-7.326772876012134E-3</v>
          </cell>
          <cell r="EJ232">
            <v>-7.2734817273778117E-3</v>
          </cell>
          <cell r="EK232" t="str">
            <v>n.a.</v>
          </cell>
          <cell r="EL232">
            <v>27285000</v>
          </cell>
          <cell r="EM232" t="e">
            <v>#VALUE!</v>
          </cell>
          <cell r="EO232" t="e">
            <v>#VALUE!</v>
          </cell>
          <cell r="EP232" t="e">
            <v>#VALUE!</v>
          </cell>
          <cell r="EQ232" t="e">
            <v>#VALUE!</v>
          </cell>
          <cell r="ER232" t="e">
            <v>#VALUE!</v>
          </cell>
          <cell r="ES232" t="e">
            <v>#VALUE!</v>
          </cell>
          <cell r="ET232" t="e">
            <v>#VALUE!</v>
          </cell>
          <cell r="EU232" t="e">
            <v>#VALUE!</v>
          </cell>
          <cell r="EV232" t="e">
            <v>#VALUE!</v>
          </cell>
          <cell r="EW232" t="e">
            <v>#VALUE!</v>
          </cell>
          <cell r="EX232" t="e">
            <v>#VALUE!</v>
          </cell>
        </row>
        <row r="233">
          <cell r="B233" t="str">
            <v>JIANGSU VIBO HYDRAULICS JOINT STOCK CO.,LTD</v>
          </cell>
          <cell r="C233" t="str">
            <v>exclude</v>
          </cell>
          <cell r="D233" t="str">
            <v>Lev SDA/SDP</v>
          </cell>
          <cell r="H233" t="str">
            <v/>
          </cell>
          <cell r="I233" t="str">
            <v>ok，sda/sdp</v>
          </cell>
          <cell r="J233" t="str">
            <v>exclude</v>
          </cell>
          <cell r="K233" t="str">
            <v>ok, sda/sdp</v>
          </cell>
          <cell r="M233" t="str">
            <v>JIANGSU VIBO HYDRAULICS JOINT STOCK CO.,LTD</v>
          </cell>
          <cell r="N233" t="str">
            <v>This company is engaged in the research and development, production and sale of hydraulic power units. It was established in 2003 and conducts business from its registered head office located in Huai'an, Jiangsu,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v>
          </cell>
          <cell r="O233" t="str">
            <v>Manufacturing</v>
          </cell>
          <cell r="P233" t="str">
            <v>www.vibo-hydraulics.com</v>
          </cell>
          <cell r="R233" t="str">
            <v>China</v>
          </cell>
          <cell r="S233" t="str">
            <v>871245</v>
          </cell>
          <cell r="T233" t="str">
            <v>B+</v>
          </cell>
          <cell r="U233" t="str">
            <v>3699</v>
          </cell>
          <cell r="V233" t="str">
            <v>Engaged in the research and development, production and sale of hydraulic power units</v>
          </cell>
          <cell r="W233" t="str">
            <v>The Company is mainly engaged in research and development, production and sales of hydraulic power units.</v>
          </cell>
          <cell r="Z233" t="str">
            <v>CN50832PC</v>
          </cell>
          <cell r="AA233">
            <v>296340000</v>
          </cell>
          <cell r="AB233">
            <v>315305000</v>
          </cell>
          <cell r="AC233">
            <v>216727000</v>
          </cell>
          <cell r="AD233">
            <v>178674000</v>
          </cell>
          <cell r="AE233">
            <v>293365000</v>
          </cell>
          <cell r="AF233">
            <v>312519000</v>
          </cell>
          <cell r="AG233">
            <v>217485000</v>
          </cell>
          <cell r="AH233">
            <v>179109000</v>
          </cell>
          <cell r="AI233">
            <v>-2088000</v>
          </cell>
          <cell r="AJ233">
            <v>-2039000</v>
          </cell>
          <cell r="AK233">
            <v>-1812000</v>
          </cell>
          <cell r="AL233">
            <v>-1112000</v>
          </cell>
          <cell r="AM233">
            <v>291277000</v>
          </cell>
          <cell r="AN233">
            <v>310480000</v>
          </cell>
          <cell r="AO233">
            <v>215673000</v>
          </cell>
          <cell r="AP233">
            <v>177997000</v>
          </cell>
          <cell r="AQ233">
            <v>5063000</v>
          </cell>
          <cell r="AR233">
            <v>4825000</v>
          </cell>
          <cell r="AS233">
            <v>1054000</v>
          </cell>
          <cell r="AT233">
            <v>677000</v>
          </cell>
          <cell r="AU233">
            <v>-217925000</v>
          </cell>
          <cell r="AV233">
            <v>-224611000</v>
          </cell>
          <cell r="AW233">
            <v>-152342000</v>
          </cell>
          <cell r="AX233">
            <v>-125993000</v>
          </cell>
          <cell r="AY233" t="str">
            <v>n.a.</v>
          </cell>
          <cell r="AZ233" t="str">
            <v>n.a.</v>
          </cell>
          <cell r="BA233" t="str">
            <v>n.a.</v>
          </cell>
          <cell r="BB233" t="str">
            <v>n.a.</v>
          </cell>
          <cell r="BC233">
            <v>-30424000</v>
          </cell>
          <cell r="BD233">
            <v>-30189000</v>
          </cell>
          <cell r="BE233">
            <v>-24768000</v>
          </cell>
          <cell r="BF233">
            <v>-21027000</v>
          </cell>
          <cell r="BG233">
            <v>47991000</v>
          </cell>
          <cell r="BH233">
            <v>60505000</v>
          </cell>
          <cell r="BI233">
            <v>39617000</v>
          </cell>
          <cell r="BJ233">
            <v>31654000</v>
          </cell>
          <cell r="BK233">
            <v>-19617000</v>
          </cell>
          <cell r="BL233">
            <v>-13466000</v>
          </cell>
          <cell r="BM233">
            <v>-10137000</v>
          </cell>
          <cell r="BN233">
            <v>-6481000</v>
          </cell>
          <cell r="BO233">
            <v>-18911000</v>
          </cell>
          <cell r="BP233">
            <v>-12811000</v>
          </cell>
          <cell r="BQ233">
            <v>-9596000</v>
          </cell>
          <cell r="BR233">
            <v>-6019000</v>
          </cell>
          <cell r="BS233">
            <v>-706000</v>
          </cell>
          <cell r="BT233">
            <v>-655000</v>
          </cell>
          <cell r="BU233">
            <v>-541000</v>
          </cell>
          <cell r="BV233">
            <v>-462000</v>
          </cell>
          <cell r="BW233">
            <v>30222000</v>
          </cell>
          <cell r="BX233">
            <v>42230000</v>
          </cell>
          <cell r="BY233">
            <v>26540000</v>
          </cell>
          <cell r="BZ233">
            <v>20494000</v>
          </cell>
          <cell r="CA233">
            <v>187399000</v>
          </cell>
          <cell r="CB233">
            <v>224505000</v>
          </cell>
          <cell r="CC233">
            <v>124440000</v>
          </cell>
          <cell r="CD233">
            <v>78938000</v>
          </cell>
          <cell r="CE233">
            <v>69306000</v>
          </cell>
          <cell r="CF233">
            <v>49727000</v>
          </cell>
          <cell r="CG233">
            <v>27906000</v>
          </cell>
          <cell r="CH233">
            <v>25931000</v>
          </cell>
          <cell r="CI233">
            <v>55094000</v>
          </cell>
          <cell r="CJ233">
            <v>62022000</v>
          </cell>
          <cell r="CK233">
            <v>49483000</v>
          </cell>
          <cell r="CL233">
            <v>34571000</v>
          </cell>
          <cell r="CM233">
            <v>8790000</v>
          </cell>
          <cell r="CN233">
            <v>19810000</v>
          </cell>
          <cell r="CO233">
            <v>10696000</v>
          </cell>
          <cell r="CP233">
            <v>9484000</v>
          </cell>
          <cell r="CQ233">
            <v>53400000</v>
          </cell>
          <cell r="CR233">
            <v>91677000</v>
          </cell>
          <cell r="CS233">
            <v>34321000</v>
          </cell>
          <cell r="CT233">
            <v>8484000</v>
          </cell>
          <cell r="CU233">
            <v>14501000</v>
          </cell>
          <cell r="CV233" t="str">
            <v>n.a.</v>
          </cell>
          <cell r="CW233" t="str">
            <v>n.a.</v>
          </cell>
          <cell r="CX233" t="str">
            <v>n.a.</v>
          </cell>
          <cell r="CY233">
            <v>22790000</v>
          </cell>
          <cell r="CZ233">
            <v>17953000</v>
          </cell>
          <cell r="DA233">
            <v>18485000</v>
          </cell>
          <cell r="DB233">
            <v>22578000</v>
          </cell>
          <cell r="DC233">
            <v>455401000</v>
          </cell>
          <cell r="DD233">
            <v>429212000</v>
          </cell>
          <cell r="DE233">
            <v>287301000</v>
          </cell>
          <cell r="DF233">
            <v>200594000</v>
          </cell>
          <cell r="DH233">
            <v>291277000</v>
          </cell>
          <cell r="DI233">
            <v>-217925000</v>
          </cell>
          <cell r="DJ233">
            <v>-30424000</v>
          </cell>
          <cell r="DK233">
            <v>-19617000</v>
          </cell>
          <cell r="DL233">
            <v>23311000</v>
          </cell>
          <cell r="DM233">
            <v>8.0030349117850022E-2</v>
          </cell>
          <cell r="DN233">
            <v>8.6992379630251596E-2</v>
          </cell>
          <cell r="DO233" t="str">
            <v>n.a.</v>
          </cell>
          <cell r="DP233">
            <v>59516500</v>
          </cell>
          <cell r="DQ233">
            <v>20371500</v>
          </cell>
          <cell r="DS233">
            <v>310480000</v>
          </cell>
          <cell r="DT233">
            <v>-224611000</v>
          </cell>
          <cell r="DU233">
            <v>-30189000</v>
          </cell>
          <cell r="DV233">
            <v>-13466000</v>
          </cell>
          <cell r="DW233">
            <v>42214000</v>
          </cell>
          <cell r="DX233">
            <v>0.13596366915743366</v>
          </cell>
          <cell r="DY233">
            <v>0.15735874095114549</v>
          </cell>
          <cell r="DZ233" t="str">
            <v>n.a.</v>
          </cell>
          <cell r="EA233">
            <v>38816500</v>
          </cell>
          <cell r="EB233">
            <v>18219000</v>
          </cell>
          <cell r="ED233">
            <v>215673000</v>
          </cell>
          <cell r="EE233">
            <v>-152342000</v>
          </cell>
          <cell r="EF233">
            <v>-24768000</v>
          </cell>
          <cell r="EG233">
            <v>-10137000</v>
          </cell>
          <cell r="EH233">
            <v>28426000</v>
          </cell>
          <cell r="EI233">
            <v>0.13180138450339171</v>
          </cell>
          <cell r="EJ233">
            <v>0.15181017586396578</v>
          </cell>
          <cell r="EK233" t="str">
            <v>n.a.</v>
          </cell>
          <cell r="EL233">
            <v>26918500</v>
          </cell>
          <cell r="EM233">
            <v>20531500</v>
          </cell>
          <cell r="EO233">
            <v>272476666.66666669</v>
          </cell>
          <cell r="EP233">
            <v>-198292666.66666666</v>
          </cell>
          <cell r="EQ233">
            <v>-28460333.333333332</v>
          </cell>
          <cell r="ER233">
            <v>-14406666.666666666</v>
          </cell>
          <cell r="ES233">
            <v>31317000.000000037</v>
          </cell>
          <cell r="ET233">
            <v>0.11493461213804253</v>
          </cell>
          <cell r="EU233">
            <v>0.12986002358050491</v>
          </cell>
          <cell r="EV233" t="e">
            <v>#VALUE!</v>
          </cell>
          <cell r="EW233">
            <v>41750500</v>
          </cell>
          <cell r="EX233">
            <v>19707333.333333332</v>
          </cell>
        </row>
        <row r="234">
          <cell r="B234" t="str">
            <v>KOGE MICRO TECH CO., LTD</v>
          </cell>
          <cell r="C234" t="str">
            <v>exclude</v>
          </cell>
          <cell r="D234" t="str">
            <v>Lev SDA/SDP</v>
          </cell>
          <cell r="H234" t="str">
            <v/>
          </cell>
          <cell r="I234" t="str">
            <v>ok，sda/sdp</v>
          </cell>
          <cell r="J234" t="str">
            <v>exclude</v>
          </cell>
          <cell r="K234" t="str">
            <v>ok, sda/sdp</v>
          </cell>
          <cell r="M234" t="str">
            <v>KOGE MICRO TECH CO., LTD</v>
          </cell>
          <cell r="N234" t="str">
            <v>This company, with registered head office located in New Taipei City, Taiwan, is engaged in designing and producing all types of precision pumps and valves. It was founded in 1978.The company is one of the largest manufacturers of precision pumps and valves in the world. Its products include air pumps, vacuum pumps, water pumps, gear pumps and electromagnetic pumps; one-way solenoid valves, two-way solenoid valves, three-way solenoid valves, combined-type solenoid valves, linear-type solenoid valves and solenoid valves. The company's products are used and sold widely in fuel cell, energy and environment, environmental monitoring, detection analysis, medical devices, automotive products, healthcare equipment, beauty care apparatus and household appliance fields. It has achieved numerous patents in many countries and has passed ISO 9001, IS0 14001 and ISO TS 16949 certifications.</v>
          </cell>
          <cell r="O234" t="str">
            <v>Manufacturing</v>
          </cell>
          <cell r="P234" t="str">
            <v>www.tw.koge.com</v>
          </cell>
          <cell r="R234" t="str">
            <v>Taiwan, China</v>
          </cell>
          <cell r="S234" t="str">
            <v>4568</v>
          </cell>
          <cell r="T234" t="str">
            <v>A+</v>
          </cell>
          <cell r="U234" t="str">
            <v>3699</v>
          </cell>
          <cell r="V234" t="str">
            <v>Engaged in designing and producing all types of precision pumps and valves</v>
          </cell>
          <cell r="W234" t="str">
            <v>The Company is engaged in the research, development, manufacture and distribution of micro pumps, micro valves and plastic components. The Company provides provides pump products and valve products, such as diaphragm pumps, piston Pumps, impeller pumps, centrifugal pumps and solenoid valves, among others, which are used in automobile, medical equipment, household appliance, industrial equipment and office industries.</v>
          </cell>
          <cell r="Z234" t="str">
            <v>TW54705928</v>
          </cell>
          <cell r="AA234">
            <v>1299932000</v>
          </cell>
          <cell r="AB234">
            <v>1366253000</v>
          </cell>
          <cell r="AC234">
            <v>1193342000</v>
          </cell>
          <cell r="AD234">
            <v>1124025000</v>
          </cell>
          <cell r="AE234">
            <v>1299260000</v>
          </cell>
          <cell r="AF234">
            <v>1365376000</v>
          </cell>
          <cell r="AG234">
            <v>1192654000</v>
          </cell>
          <cell r="AH234">
            <v>1123497000</v>
          </cell>
          <cell r="AI234" t="str">
            <v>n.a.</v>
          </cell>
          <cell r="AJ234" t="str">
            <v>n.a.</v>
          </cell>
          <cell r="AK234" t="str">
            <v>n.a.</v>
          </cell>
          <cell r="AL234" t="str">
            <v>n.a.</v>
          </cell>
          <cell r="AM234">
            <v>1299260000</v>
          </cell>
          <cell r="AN234">
            <v>1365376000</v>
          </cell>
          <cell r="AO234">
            <v>1192654000</v>
          </cell>
          <cell r="AP234">
            <v>1123497000</v>
          </cell>
          <cell r="AQ234">
            <v>672000</v>
          </cell>
          <cell r="AR234">
            <v>877000</v>
          </cell>
          <cell r="AS234">
            <v>688000</v>
          </cell>
          <cell r="AT234">
            <v>528000</v>
          </cell>
          <cell r="AU234">
            <v>-837544000</v>
          </cell>
          <cell r="AV234">
            <v>-862262000</v>
          </cell>
          <cell r="AW234">
            <v>-700743000</v>
          </cell>
          <cell r="AX234">
            <v>-663756000</v>
          </cell>
          <cell r="AY234">
            <v>-116191000</v>
          </cell>
          <cell r="AZ234">
            <v>-112011000</v>
          </cell>
          <cell r="BA234">
            <v>-96365000</v>
          </cell>
          <cell r="BB234">
            <v>-110150000</v>
          </cell>
          <cell r="BC234">
            <v>-180153000</v>
          </cell>
          <cell r="BD234">
            <v>-164195000</v>
          </cell>
          <cell r="BE234">
            <v>-146330000</v>
          </cell>
          <cell r="BF234">
            <v>-149961000</v>
          </cell>
          <cell r="BG234">
            <v>166044000</v>
          </cell>
          <cell r="BH234">
            <v>227785000</v>
          </cell>
          <cell r="BI234">
            <v>249904000</v>
          </cell>
          <cell r="BJ234">
            <v>200158000</v>
          </cell>
          <cell r="BK234">
            <v>-64432000</v>
          </cell>
          <cell r="BL234">
            <v>-53207000</v>
          </cell>
          <cell r="BM234">
            <v>-48248000</v>
          </cell>
          <cell r="BN234">
            <v>-49866000</v>
          </cell>
          <cell r="BO234">
            <v>-57374000</v>
          </cell>
          <cell r="BP234">
            <v>-44344000</v>
          </cell>
          <cell r="BQ234">
            <v>-37361000</v>
          </cell>
          <cell r="BR234">
            <v>-40564000</v>
          </cell>
          <cell r="BS234">
            <v>-7058000</v>
          </cell>
          <cell r="BT234">
            <v>-8863000</v>
          </cell>
          <cell r="BU234">
            <v>-10887000</v>
          </cell>
          <cell r="BV234">
            <v>-9302000</v>
          </cell>
          <cell r="BW234">
            <v>149010000</v>
          </cell>
          <cell r="BX234">
            <v>148895000</v>
          </cell>
          <cell r="BY234">
            <v>146284000</v>
          </cell>
          <cell r="BZ234">
            <v>136491000</v>
          </cell>
          <cell r="CA234">
            <v>1071976000</v>
          </cell>
          <cell r="CB234">
            <v>1182649000</v>
          </cell>
          <cell r="CC234">
            <v>1126409000</v>
          </cell>
          <cell r="CD234">
            <v>1030207000</v>
          </cell>
          <cell r="CE234">
            <v>141367000</v>
          </cell>
          <cell r="CF234">
            <v>202447000</v>
          </cell>
          <cell r="CG234">
            <v>113698000</v>
          </cell>
          <cell r="CH234">
            <v>98534000</v>
          </cell>
          <cell r="CI234">
            <v>229794000</v>
          </cell>
          <cell r="CJ234">
            <v>312769000</v>
          </cell>
          <cell r="CK234">
            <v>293025000</v>
          </cell>
          <cell r="CL234">
            <v>229920000</v>
          </cell>
          <cell r="CM234">
            <v>26055000</v>
          </cell>
          <cell r="CN234">
            <v>39248000</v>
          </cell>
          <cell r="CO234">
            <v>23662000</v>
          </cell>
          <cell r="CP234">
            <v>26996000</v>
          </cell>
          <cell r="CQ234">
            <v>664664000</v>
          </cell>
          <cell r="CR234">
            <v>606904000</v>
          </cell>
          <cell r="CS234">
            <v>671662000</v>
          </cell>
          <cell r="CT234">
            <v>661862000</v>
          </cell>
          <cell r="CU234">
            <v>0</v>
          </cell>
          <cell r="CV234">
            <v>21909000</v>
          </cell>
          <cell r="CW234">
            <v>218371000</v>
          </cell>
          <cell r="CX234" t="str">
            <v>n.a.</v>
          </cell>
          <cell r="CY234">
            <v>39534000</v>
          </cell>
          <cell r="CZ234">
            <v>167798000</v>
          </cell>
          <cell r="DA234">
            <v>188217000</v>
          </cell>
          <cell r="DB234">
            <v>146717000</v>
          </cell>
          <cell r="DC234">
            <v>1710357000</v>
          </cell>
          <cell r="DD234">
            <v>1781411000</v>
          </cell>
          <cell r="DE234">
            <v>1675050000</v>
          </cell>
          <cell r="DF234">
            <v>1562851000</v>
          </cell>
          <cell r="DH234">
            <v>1299260000</v>
          </cell>
          <cell r="DI234">
            <v>-837544000</v>
          </cell>
          <cell r="DJ234">
            <v>-296344000</v>
          </cell>
          <cell r="DK234">
            <v>-64432000</v>
          </cell>
          <cell r="DL234">
            <v>100940000</v>
          </cell>
          <cell r="DM234">
            <v>7.7690377599556673E-2</v>
          </cell>
          <cell r="DN234">
            <v>8.4234595099806395E-2</v>
          </cell>
          <cell r="DO234">
            <v>-116191000</v>
          </cell>
          <cell r="DP234">
            <v>171907000</v>
          </cell>
          <cell r="DQ234">
            <v>103666000</v>
          </cell>
          <cell r="DS234">
            <v>1365376000</v>
          </cell>
          <cell r="DT234">
            <v>-862262000</v>
          </cell>
          <cell r="DU234">
            <v>-276206000</v>
          </cell>
          <cell r="DV234">
            <v>-53207000</v>
          </cell>
          <cell r="DW234">
            <v>173701000</v>
          </cell>
          <cell r="DX234">
            <v>0.12721843653323334</v>
          </cell>
          <cell r="DY234">
            <v>0.14576205760798874</v>
          </cell>
          <cell r="DZ234">
            <v>-112011000</v>
          </cell>
          <cell r="EA234">
            <v>158072500</v>
          </cell>
          <cell r="EB234">
            <v>178007500</v>
          </cell>
          <cell r="ED234">
            <v>1192654000</v>
          </cell>
          <cell r="EE234">
            <v>-700743000</v>
          </cell>
          <cell r="EF234">
            <v>-242695000</v>
          </cell>
          <cell r="EG234">
            <v>-48248000</v>
          </cell>
          <cell r="EH234">
            <v>200968000</v>
          </cell>
          <cell r="EI234">
            <v>0.16850486394209888</v>
          </cell>
          <cell r="EJ234">
            <v>0.20265285584348272</v>
          </cell>
          <cell r="EK234">
            <v>-96365000</v>
          </cell>
          <cell r="EL234">
            <v>106116000</v>
          </cell>
          <cell r="EM234">
            <v>167467000</v>
          </cell>
          <cell r="EO234">
            <v>1285763333.3333333</v>
          </cell>
          <cell r="EP234">
            <v>-800183000</v>
          </cell>
          <cell r="EQ234">
            <v>-271748333.33333331</v>
          </cell>
          <cell r="ER234">
            <v>-55295666.666666664</v>
          </cell>
          <cell r="ES234">
            <v>158536333.33333328</v>
          </cell>
          <cell r="ET234">
            <v>0.12330133331950667</v>
          </cell>
          <cell r="EU234">
            <v>0.14064277499858793</v>
          </cell>
          <cell r="EV234">
            <v>108189000</v>
          </cell>
          <cell r="EW234">
            <v>145365166.66666666</v>
          </cell>
          <cell r="EX234">
            <v>149713500</v>
          </cell>
        </row>
        <row r="235">
          <cell r="B235" t="str">
            <v>SHANGHAI RENLE SCIENCE AND TECHNOLOGY CO.,LTD.</v>
          </cell>
          <cell r="C235" t="str">
            <v>exclude</v>
          </cell>
          <cell r="D235" t="str">
            <v>Lev SDA/SDP</v>
          </cell>
          <cell r="H235" t="str">
            <v/>
          </cell>
          <cell r="I235" t="str">
            <v>ok，sda/sdp</v>
          </cell>
          <cell r="J235" t="str">
            <v>exclude</v>
          </cell>
          <cell r="K235" t="str">
            <v>ok, sda/sdp</v>
          </cell>
          <cell r="M235" t="str">
            <v>SHANGHAI RENLE SCIENCE AND TECHNOLOGY CO.,LTD.</v>
          </cell>
          <cell r="N235" t="str">
            <v>This company operates as a technology led high-tech enterprise engaged in the manufacture of electrical equipment. It was established in 2008 and conducts business from its registered head office which is located in Shanghai, China. With a total investment of RMB 250 million, the company covers a total area of 100,000 square meters, including 85,000 square meters of workshops. The company offers the following products: LV/MV/HV soft starter for motor, LV/MV/HV frequency converter, intelligent electric equipment, new energy electric equipment and complete sets of LV/HV transmission and distribution equipment. It is a high-tech enterprise that integrates trade, R&amp;D and production and a leading enterprise in the industry of intelligent electric drive in. Furthermore, the company markets its products in Mainland China, Southeast Asia, and Mid East Africa.</v>
          </cell>
          <cell r="O235" t="str">
            <v>Manufacturing</v>
          </cell>
          <cell r="P235" t="str">
            <v>www.renle.com</v>
          </cell>
          <cell r="R235" t="str">
            <v>China</v>
          </cell>
          <cell r="S235" t="str">
            <v>833586</v>
          </cell>
          <cell r="T235" t="str">
            <v>A+</v>
          </cell>
          <cell r="U235" t="str">
            <v>3699</v>
          </cell>
          <cell r="V235" t="str">
            <v>Operates as a technology led high-tech enterprise engaged in the manufacture of electrical equipment</v>
          </cell>
          <cell r="W235" t="str">
            <v>The Company is engaged in soft starter, inverter and other electrical control and energy-saving equipment research and development, production and sales operations.</v>
          </cell>
          <cell r="Z235" t="str">
            <v>CN44462PC</v>
          </cell>
          <cell r="AA235">
            <v>290610000</v>
          </cell>
          <cell r="AB235">
            <v>299553000</v>
          </cell>
          <cell r="AC235">
            <v>212682000</v>
          </cell>
          <cell r="AD235">
            <v>241878000</v>
          </cell>
          <cell r="AE235">
            <v>284252000</v>
          </cell>
          <cell r="AF235">
            <v>292564000</v>
          </cell>
          <cell r="AG235">
            <v>200874000</v>
          </cell>
          <cell r="AH235">
            <v>232475000</v>
          </cell>
          <cell r="AI235">
            <v>-3092000</v>
          </cell>
          <cell r="AJ235">
            <v>-4229000</v>
          </cell>
          <cell r="AK235">
            <v>-2341000</v>
          </cell>
          <cell r="AL235">
            <v>-3745000</v>
          </cell>
          <cell r="AM235">
            <v>281160000</v>
          </cell>
          <cell r="AN235">
            <v>288335000</v>
          </cell>
          <cell r="AO235">
            <v>198533000</v>
          </cell>
          <cell r="AP235">
            <v>228730000</v>
          </cell>
          <cell r="AQ235">
            <v>9450000</v>
          </cell>
          <cell r="AR235">
            <v>11218000</v>
          </cell>
          <cell r="AS235">
            <v>14149000</v>
          </cell>
          <cell r="AT235">
            <v>13148000</v>
          </cell>
          <cell r="AU235">
            <v>-162317000</v>
          </cell>
          <cell r="AV235">
            <v>-141897000</v>
          </cell>
          <cell r="AW235">
            <v>-98580000</v>
          </cell>
          <cell r="AX235">
            <v>-125010000</v>
          </cell>
          <cell r="AY235" t="str">
            <v>n.a.</v>
          </cell>
          <cell r="AZ235" t="str">
            <v>n.a.</v>
          </cell>
          <cell r="BA235" t="str">
            <v>n.a.</v>
          </cell>
          <cell r="BB235" t="str">
            <v>n.a.</v>
          </cell>
          <cell r="BC235">
            <v>-108693000</v>
          </cell>
          <cell r="BD235">
            <v>-111096000</v>
          </cell>
          <cell r="BE235">
            <v>-108263000</v>
          </cell>
          <cell r="BF235">
            <v>-105141000</v>
          </cell>
          <cell r="BG235">
            <v>19600000</v>
          </cell>
          <cell r="BH235">
            <v>46560000</v>
          </cell>
          <cell r="BI235">
            <v>5839000</v>
          </cell>
          <cell r="BJ235">
            <v>11727000</v>
          </cell>
          <cell r="BK235">
            <v>0</v>
          </cell>
          <cell r="BL235">
            <v>-18219000</v>
          </cell>
          <cell r="BM235">
            <v>-13914000</v>
          </cell>
          <cell r="BN235">
            <v>-10809000</v>
          </cell>
          <cell r="BO235">
            <v>0</v>
          </cell>
          <cell r="BP235">
            <v>-16917000</v>
          </cell>
          <cell r="BQ235">
            <v>-10648000</v>
          </cell>
          <cell r="BR235">
            <v>-9924000</v>
          </cell>
          <cell r="BS235">
            <v>0</v>
          </cell>
          <cell r="BT235">
            <v>-1302000</v>
          </cell>
          <cell r="BU235">
            <v>-3266000</v>
          </cell>
          <cell r="BV235">
            <v>-885000</v>
          </cell>
          <cell r="BW235">
            <v>25148000</v>
          </cell>
          <cell r="BX235">
            <v>19206000</v>
          </cell>
          <cell r="BY235">
            <v>-77614000</v>
          </cell>
          <cell r="BZ235">
            <v>-4724000</v>
          </cell>
          <cell r="CA235">
            <v>365210000</v>
          </cell>
          <cell r="CB235">
            <v>374036000</v>
          </cell>
          <cell r="CC235">
            <v>344732000</v>
          </cell>
          <cell r="CD235">
            <v>301315000</v>
          </cell>
          <cell r="CE235">
            <v>119312000</v>
          </cell>
          <cell r="CF235">
            <v>113762000</v>
          </cell>
          <cell r="CG235">
            <v>102902000</v>
          </cell>
          <cell r="CH235">
            <v>81306000</v>
          </cell>
          <cell r="CI235">
            <v>63043000</v>
          </cell>
          <cell r="CJ235">
            <v>71779000</v>
          </cell>
          <cell r="CK235">
            <v>61698000</v>
          </cell>
          <cell r="CL235">
            <v>66463000</v>
          </cell>
          <cell r="CM235">
            <v>94560000</v>
          </cell>
          <cell r="CN235">
            <v>107853000</v>
          </cell>
          <cell r="CO235">
            <v>115737000</v>
          </cell>
          <cell r="CP235">
            <v>69766000</v>
          </cell>
          <cell r="CQ235">
            <v>75353000</v>
          </cell>
          <cell r="CR235">
            <v>76569000</v>
          </cell>
          <cell r="CS235">
            <v>60378000</v>
          </cell>
          <cell r="CT235">
            <v>75535000</v>
          </cell>
          <cell r="CU235">
            <v>5060000</v>
          </cell>
          <cell r="CV235">
            <v>5753000</v>
          </cell>
          <cell r="CW235" t="str">
            <v>n.a.</v>
          </cell>
          <cell r="CX235" t="str">
            <v>n.a.</v>
          </cell>
          <cell r="CY235">
            <v>1285000</v>
          </cell>
          <cell r="CZ235">
            <v>242000</v>
          </cell>
          <cell r="DA235" t="str">
            <v>n.a.</v>
          </cell>
          <cell r="DB235">
            <v>66000</v>
          </cell>
          <cell r="DC235">
            <v>543505000</v>
          </cell>
          <cell r="DD235">
            <v>579465000</v>
          </cell>
          <cell r="DE235">
            <v>549418000</v>
          </cell>
          <cell r="DF235">
            <v>636672000</v>
          </cell>
          <cell r="DH235">
            <v>281160000</v>
          </cell>
          <cell r="DI235">
            <v>-162317000</v>
          </cell>
          <cell r="DJ235">
            <v>-108693000</v>
          </cell>
          <cell r="DK235">
            <v>0</v>
          </cell>
          <cell r="DL235">
            <v>10150000</v>
          </cell>
          <cell r="DM235">
            <v>3.6100441030018492E-2</v>
          </cell>
          <cell r="DN235">
            <v>3.7452492527950999E-2</v>
          </cell>
          <cell r="DO235" t="str">
            <v>n.a.</v>
          </cell>
          <cell r="DP235">
            <v>116537000</v>
          </cell>
          <cell r="DQ235">
            <v>763500</v>
          </cell>
          <cell r="DS235">
            <v>288335000</v>
          </cell>
          <cell r="DT235">
            <v>-141897000</v>
          </cell>
          <cell r="DU235">
            <v>-111096000</v>
          </cell>
          <cell r="DV235">
            <v>-18219000</v>
          </cell>
          <cell r="DW235">
            <v>17123000</v>
          </cell>
          <cell r="DX235">
            <v>5.9385783897202907E-2</v>
          </cell>
          <cell r="DY235">
            <v>6.3135112015692524E-2</v>
          </cell>
          <cell r="DZ235" t="str">
            <v>n.a.</v>
          </cell>
          <cell r="EA235">
            <v>108332000</v>
          </cell>
          <cell r="EB235" t="e">
            <v>#VALUE!</v>
          </cell>
          <cell r="ED235">
            <v>198533000</v>
          </cell>
          <cell r="EE235">
            <v>-98580000</v>
          </cell>
          <cell r="EF235">
            <v>-108263000</v>
          </cell>
          <cell r="EG235">
            <v>-13914000</v>
          </cell>
          <cell r="EH235">
            <v>-22224000</v>
          </cell>
          <cell r="EI235">
            <v>-0.11194108787959685</v>
          </cell>
          <cell r="EJ235">
            <v>-0.10067177937732438</v>
          </cell>
          <cell r="EK235" t="str">
            <v>n.a.</v>
          </cell>
          <cell r="EL235">
            <v>92104000</v>
          </cell>
          <cell r="EM235" t="e">
            <v>#VALUE!</v>
          </cell>
          <cell r="EO235">
            <v>256009333.33333334</v>
          </cell>
          <cell r="EP235">
            <v>-134264666.66666666</v>
          </cell>
          <cell r="EQ235">
            <v>-109350666.66666667</v>
          </cell>
          <cell r="ER235">
            <v>-10711000</v>
          </cell>
          <cell r="ES235">
            <v>1683000.0000000149</v>
          </cell>
          <cell r="ET235">
            <v>6.5739790736796637E-3</v>
          </cell>
          <cell r="EU235">
            <v>6.617482263601023E-3</v>
          </cell>
          <cell r="EV235" t="e">
            <v>#VALUE!</v>
          </cell>
          <cell r="EW235">
            <v>105657666.66666667</v>
          </cell>
          <cell r="EX235" t="e">
            <v>#VALUE!</v>
          </cell>
        </row>
        <row r="236">
          <cell r="B236" t="str">
            <v>AV TECH CORPORATION</v>
          </cell>
          <cell r="C236" t="str">
            <v>exclude</v>
          </cell>
          <cell r="D236" t="str">
            <v>Lev SDA/SDP</v>
          </cell>
          <cell r="H236" t="str">
            <v/>
          </cell>
          <cell r="I236" t="str">
            <v>ok，sda/sdp</v>
          </cell>
          <cell r="J236" t="str">
            <v>exclude</v>
          </cell>
          <cell r="K236" t="str">
            <v>ok, sda/sdp</v>
          </cell>
          <cell r="M236" t="str">
            <v>AV TECH CORPORATION</v>
          </cell>
          <cell r="N236" t="str">
            <v>This company is engaged in the design, manufacture and distribution of semiconductor components and closed circuit television (CCTV) products. It was founded in 1996 and has its registered head office strategically located in Taipei, Taiwan.The company is one of the largest stand-alone digital video recorder (DVR) manufacturers in the world. It is a leader in push video HDCCTV, IP camera, CCTV camera, DVR, IVS network camera, eagleeyes mobile surveillance, NVR, NAS and CMS total solution. Its major products include color charge-coupled device (CCD) cameras, quad processors, digital video recorders (DVRs), digital converter integrated circuits (ICs), digital signal processor ICs, and power supply control ICs. In addition, the company is an authorized distributor of world famous manufacturers, including Allegro, Linear Tech, Aimtron, and Austria Micro Systems.The company mainly operates its business both in the domestic and overseas markets. Its major export markets are Europe, the Americas, and Asia. The company distributes its products to the manufacturers and distributors of liquid crystal display (LCD), digital cameras, projectors, notebooks, telecommunication equipments and industrial equipments.The company has formed strategic partnership with Akess Ltd. to distribute its products in the United Kingdom. The company aims to be the leader of security-surveillance consumer product.</v>
          </cell>
          <cell r="O236" t="str">
            <v>Manufacturing; Wholesale</v>
          </cell>
          <cell r="P236" t="str">
            <v>www.avtech.com.tw</v>
          </cell>
          <cell r="R236" t="str">
            <v>Taiwan, China</v>
          </cell>
          <cell r="S236" t="str">
            <v>8072</v>
          </cell>
          <cell r="T236" t="str">
            <v>B</v>
          </cell>
          <cell r="U236" t="str">
            <v>3699</v>
          </cell>
          <cell r="V236" t="str">
            <v>Engaged in the design, manufacture and distribution of semiconductor components and closed circuit television (CCTV) products</v>
          </cell>
          <cell r="W236" t="str">
            <v>The Company principally engaged in the manufacture and distribution of video surveillance systems. The Company's products portfolio consists of Internet protocol (IP) cameras, network video recorders (NVRs), closed circuit televisions (CCTVs), digital video recorders (DVRs), network remote monitoring systems, tracking surveillance systems and other system accessories. The Company is also engaged in the sales of electronic materials. The Company distributes its products within Taiwan market and to Europe, the Americas, rest of Asia and others.</v>
          </cell>
          <cell r="Z236" t="str">
            <v>TW97092770</v>
          </cell>
          <cell r="AA236">
            <v>1274662000</v>
          </cell>
          <cell r="AB236">
            <v>1392939000</v>
          </cell>
          <cell r="AC236">
            <v>1234269000</v>
          </cell>
          <cell r="AD236">
            <v>812616000</v>
          </cell>
          <cell r="AE236">
            <v>1231209000</v>
          </cell>
          <cell r="AF236">
            <v>1355756000</v>
          </cell>
          <cell r="AG236">
            <v>1225153000</v>
          </cell>
          <cell r="AH236">
            <v>805928000</v>
          </cell>
          <cell r="AI236" t="str">
            <v>n.a.</v>
          </cell>
          <cell r="AJ236">
            <v>0</v>
          </cell>
          <cell r="AK236">
            <v>-2979000</v>
          </cell>
          <cell r="AL236">
            <v>-1872000</v>
          </cell>
          <cell r="AM236">
            <v>1231209000</v>
          </cell>
          <cell r="AN236">
            <v>1355756000</v>
          </cell>
          <cell r="AO236">
            <v>1222174000</v>
          </cell>
          <cell r="AP236">
            <v>804056000</v>
          </cell>
          <cell r="AQ236">
            <v>43453000</v>
          </cell>
          <cell r="AR236">
            <v>37183000</v>
          </cell>
          <cell r="AS236">
            <v>12095000</v>
          </cell>
          <cell r="AT236">
            <v>8560000</v>
          </cell>
          <cell r="AU236">
            <v>-1000303000</v>
          </cell>
          <cell r="AV236">
            <v>-1122029000</v>
          </cell>
          <cell r="AW236">
            <v>-1045466000</v>
          </cell>
          <cell r="AX236">
            <v>-717792000</v>
          </cell>
          <cell r="AY236">
            <v>-29984000</v>
          </cell>
          <cell r="AZ236">
            <v>-35290000</v>
          </cell>
          <cell r="BA236">
            <v>-44526000</v>
          </cell>
          <cell r="BB236">
            <v>-70422000</v>
          </cell>
          <cell r="BC236">
            <v>-162689000</v>
          </cell>
          <cell r="BD236">
            <v>-158562000</v>
          </cell>
          <cell r="BE236">
            <v>-120182000</v>
          </cell>
          <cell r="BF236">
            <v>-107554000</v>
          </cell>
          <cell r="BG236">
            <v>81686000</v>
          </cell>
          <cell r="BH236">
            <v>77058000</v>
          </cell>
          <cell r="BI236">
            <v>24095000</v>
          </cell>
          <cell r="BJ236">
            <v>-83152000</v>
          </cell>
          <cell r="BK236">
            <v>-7504000</v>
          </cell>
          <cell r="BL236">
            <v>-7333000</v>
          </cell>
          <cell r="BM236">
            <v>-7368000</v>
          </cell>
          <cell r="BN236">
            <v>-6955000</v>
          </cell>
          <cell r="BO236">
            <v>-7504000</v>
          </cell>
          <cell r="BP236">
            <v>-7333000</v>
          </cell>
          <cell r="BQ236">
            <v>-7368000</v>
          </cell>
          <cell r="BR236">
            <v>-6955000</v>
          </cell>
          <cell r="BS236">
            <v>0</v>
          </cell>
          <cell r="BT236">
            <v>0</v>
          </cell>
          <cell r="BU236">
            <v>0</v>
          </cell>
          <cell r="BV236">
            <v>0</v>
          </cell>
          <cell r="BW236">
            <v>94571000</v>
          </cell>
          <cell r="BX236">
            <v>30974000</v>
          </cell>
          <cell r="BY236">
            <v>-12152000</v>
          </cell>
          <cell r="BZ236">
            <v>-92421000</v>
          </cell>
          <cell r="CA236">
            <v>1709693000</v>
          </cell>
          <cell r="CB236">
            <v>1748474000</v>
          </cell>
          <cell r="CC236">
            <v>1617474000</v>
          </cell>
          <cell r="CD236">
            <v>1601279000</v>
          </cell>
          <cell r="CE236">
            <v>202519000</v>
          </cell>
          <cell r="CF236">
            <v>315090000</v>
          </cell>
          <cell r="CG236">
            <v>177043000</v>
          </cell>
          <cell r="CH236">
            <v>142389000</v>
          </cell>
          <cell r="CI236">
            <v>259630000</v>
          </cell>
          <cell r="CJ236">
            <v>266091000</v>
          </cell>
          <cell r="CK236">
            <v>281196000</v>
          </cell>
          <cell r="CL236">
            <v>198056000</v>
          </cell>
          <cell r="CM236">
            <v>35811000</v>
          </cell>
          <cell r="CN236">
            <v>35303000</v>
          </cell>
          <cell r="CO236">
            <v>39633000</v>
          </cell>
          <cell r="CP236">
            <v>49633000</v>
          </cell>
          <cell r="CQ236">
            <v>1211733000</v>
          </cell>
          <cell r="CR236">
            <v>1131990000</v>
          </cell>
          <cell r="CS236">
            <v>1119602000</v>
          </cell>
          <cell r="CT236">
            <v>1211201000</v>
          </cell>
          <cell r="CU236">
            <v>508737000</v>
          </cell>
          <cell r="CV236">
            <v>467824000</v>
          </cell>
          <cell r="CW236">
            <v>502931000</v>
          </cell>
          <cell r="CX236">
            <v>275246000</v>
          </cell>
          <cell r="CY236">
            <v>5711000</v>
          </cell>
          <cell r="CZ236">
            <v>5711000</v>
          </cell>
          <cell r="DA236">
            <v>5711000</v>
          </cell>
          <cell r="DB236">
            <v>5711000</v>
          </cell>
          <cell r="DC236">
            <v>2533993000</v>
          </cell>
          <cell r="DD236">
            <v>2590285000</v>
          </cell>
          <cell r="DE236">
            <v>2500072000</v>
          </cell>
          <cell r="DF236">
            <v>2438327000</v>
          </cell>
          <cell r="DH236">
            <v>1231209000</v>
          </cell>
          <cell r="DI236">
            <v>-1000303000</v>
          </cell>
          <cell r="DJ236">
            <v>-192673000</v>
          </cell>
          <cell r="DK236">
            <v>-7504000</v>
          </cell>
          <cell r="DL236">
            <v>30729000</v>
          </cell>
          <cell r="DM236">
            <v>2.4958394553646051E-2</v>
          </cell>
          <cell r="DN236">
            <v>2.5597261095561777E-2</v>
          </cell>
          <cell r="DO236">
            <v>-29984000</v>
          </cell>
          <cell r="DP236">
            <v>258804500</v>
          </cell>
          <cell r="DQ236">
            <v>5711000</v>
          </cell>
          <cell r="DS236">
            <v>1355756000</v>
          </cell>
          <cell r="DT236">
            <v>-1122029000</v>
          </cell>
          <cell r="DU236">
            <v>-193852000</v>
          </cell>
          <cell r="DV236">
            <v>-7333000</v>
          </cell>
          <cell r="DW236">
            <v>32542000</v>
          </cell>
          <cell r="DX236">
            <v>2.400284416959984E-2</v>
          </cell>
          <cell r="DY236">
            <v>2.4593149709721936E-2</v>
          </cell>
          <cell r="DZ236">
            <v>-35290000</v>
          </cell>
          <cell r="EA236">
            <v>246066500</v>
          </cell>
          <cell r="EB236">
            <v>5711000</v>
          </cell>
          <cell r="ED236">
            <v>1222174000</v>
          </cell>
          <cell r="EE236">
            <v>-1045466000</v>
          </cell>
          <cell r="EF236">
            <v>-164708000</v>
          </cell>
          <cell r="EG236">
            <v>-7368000</v>
          </cell>
          <cell r="EH236">
            <v>4632000</v>
          </cell>
          <cell r="EI236">
            <v>3.7899677132715963E-3</v>
          </cell>
          <cell r="EJ236">
            <v>3.8043862141922003E-3</v>
          </cell>
          <cell r="EK236">
            <v>-44526000</v>
          </cell>
          <cell r="EL236">
            <v>159716000</v>
          </cell>
          <cell r="EM236">
            <v>5711000</v>
          </cell>
          <cell r="EO236">
            <v>1269713000</v>
          </cell>
          <cell r="EP236">
            <v>-1055932666.6666666</v>
          </cell>
          <cell r="EQ236">
            <v>-183744333.33333334</v>
          </cell>
          <cell r="ER236">
            <v>-7401666.666666667</v>
          </cell>
          <cell r="ES236">
            <v>22634333.333333362</v>
          </cell>
          <cell r="ET236">
            <v>1.7826338182985731E-2</v>
          </cell>
          <cell r="EU236">
            <v>1.8149884155931377E-2</v>
          </cell>
          <cell r="EV236">
            <v>36600000</v>
          </cell>
          <cell r="EW236">
            <v>221529000</v>
          </cell>
          <cell r="EX236">
            <v>5711000</v>
          </cell>
        </row>
        <row r="237">
          <cell r="B237" t="str">
            <v>VIRTUOSO OPTOELECTRONICS LIMITED</v>
          </cell>
          <cell r="C237" t="str">
            <v>exclude</v>
          </cell>
          <cell r="D237" t="str">
            <v>Lev SDA/SDP</v>
          </cell>
          <cell r="H237" t="str">
            <v/>
          </cell>
          <cell r="I237" t="str">
            <v>ok，sda/sdp</v>
          </cell>
          <cell r="J237" t="str">
            <v>exclude</v>
          </cell>
          <cell r="K237" t="str">
            <v>ok, sda/sdp</v>
          </cell>
          <cell r="M237" t="str">
            <v>VIRTUOSO OPTOELECTRONICS LIMITED</v>
          </cell>
          <cell r="N237" t="str">
            <v>This company specializes in high volume, large scale production of consumer and industrial products. It was established in September 2015 and conducts business from its registered business address located in Nashik, India. The company operates in five business divisions, namely EMS solution, which focuses in end to end electronic manufacturing service; air conditioners manufacturing, which supplies IDU and ODU for split air conditioners; water heater manufacturing, which produces storage and instant type water heaters; LED manufacturing, which offers a complete range of led lighting for indoor and outdoor application; and N95 mask manufacturing. Its goal is to improve everyone's life through disruptive products, and build great products to solve business problems.</v>
          </cell>
          <cell r="O237" t="str">
            <v>Manufacturing</v>
          </cell>
          <cell r="P237" t="str">
            <v>www.voepl.com</v>
          </cell>
          <cell r="R237" t="str">
            <v>India</v>
          </cell>
          <cell r="S237" t="str">
            <v>543597</v>
          </cell>
          <cell r="T237" t="str">
            <v>U</v>
          </cell>
          <cell r="U237" t="str">
            <v>3699</v>
          </cell>
          <cell r="V237" t="str">
            <v>Specializes in high volume, large scale production of consumer and industrial products</v>
          </cell>
          <cell r="W237" t="str">
            <v>The Company is engaged in business of designing &amp; manufacturing of electrical &amp; electronics, lighting, &amp; other engineering industries in India.</v>
          </cell>
          <cell r="Z237" t="str">
            <v>IN002053988IND</v>
          </cell>
          <cell r="AA237">
            <v>3372975000</v>
          </cell>
          <cell r="AB237">
            <v>2002436000</v>
          </cell>
          <cell r="AC237">
            <v>1155126000</v>
          </cell>
          <cell r="AD237">
            <v>682549000</v>
          </cell>
          <cell r="AE237">
            <v>3372651000</v>
          </cell>
          <cell r="AF237">
            <v>2001724000</v>
          </cell>
          <cell r="AG237">
            <v>1148979000</v>
          </cell>
          <cell r="AH237">
            <v>658455000</v>
          </cell>
          <cell r="AI237">
            <v>198000</v>
          </cell>
          <cell r="AJ237" t="str">
            <v>n.a.</v>
          </cell>
          <cell r="AK237">
            <v>60000</v>
          </cell>
          <cell r="AL237">
            <v>73000</v>
          </cell>
          <cell r="AM237">
            <v>3372849000</v>
          </cell>
          <cell r="AN237">
            <v>2001724000</v>
          </cell>
          <cell r="AO237">
            <v>1149039000</v>
          </cell>
          <cell r="AP237">
            <v>658528000</v>
          </cell>
          <cell r="AQ237">
            <v>126000</v>
          </cell>
          <cell r="AR237">
            <v>712000</v>
          </cell>
          <cell r="AS237">
            <v>6087000</v>
          </cell>
          <cell r="AT237">
            <v>24021000</v>
          </cell>
          <cell r="AU237">
            <v>-2929645000</v>
          </cell>
          <cell r="AV237">
            <v>-1723864000</v>
          </cell>
          <cell r="AW237">
            <v>-923682000</v>
          </cell>
          <cell r="AX237">
            <v>-536362000</v>
          </cell>
          <cell r="AY237">
            <v>0</v>
          </cell>
          <cell r="AZ237">
            <v>0</v>
          </cell>
          <cell r="BA237">
            <v>-1072000</v>
          </cell>
          <cell r="BB237">
            <v>0</v>
          </cell>
          <cell r="BC237">
            <v>-108483000</v>
          </cell>
          <cell r="BD237">
            <v>-75573000</v>
          </cell>
          <cell r="BE237">
            <v>-104122000</v>
          </cell>
          <cell r="BF237">
            <v>-65993000</v>
          </cell>
          <cell r="BG237">
            <v>334847000</v>
          </cell>
          <cell r="BH237">
            <v>202999000</v>
          </cell>
          <cell r="BI237">
            <v>126250000</v>
          </cell>
          <cell r="BJ237">
            <v>80194000</v>
          </cell>
          <cell r="BK237">
            <v>-94289000</v>
          </cell>
          <cell r="BL237">
            <v>-51370000</v>
          </cell>
          <cell r="BM237">
            <v>-23497000</v>
          </cell>
          <cell r="BN237">
            <v>-14317000</v>
          </cell>
          <cell r="BO237">
            <v>-94289000</v>
          </cell>
          <cell r="BP237">
            <v>-51370000</v>
          </cell>
          <cell r="BQ237">
            <v>-23497000</v>
          </cell>
          <cell r="BR237">
            <v>-14317000</v>
          </cell>
          <cell r="BS237">
            <v>0</v>
          </cell>
          <cell r="BT237">
            <v>0</v>
          </cell>
          <cell r="BU237">
            <v>0</v>
          </cell>
          <cell r="BV237">
            <v>0</v>
          </cell>
          <cell r="BW237">
            <v>77671000</v>
          </cell>
          <cell r="BX237">
            <v>39401000</v>
          </cell>
          <cell r="BY237">
            <v>19644000</v>
          </cell>
          <cell r="BZ237">
            <v>14089000</v>
          </cell>
          <cell r="CA237">
            <v>1710564000</v>
          </cell>
          <cell r="CB237">
            <v>744432000</v>
          </cell>
          <cell r="CC237">
            <v>525051000</v>
          </cell>
          <cell r="CD237">
            <v>370094000</v>
          </cell>
          <cell r="CE237">
            <v>1384217000</v>
          </cell>
          <cell r="CF237">
            <v>633093000</v>
          </cell>
          <cell r="CG237">
            <v>371808000</v>
          </cell>
          <cell r="CH237">
            <v>138394000</v>
          </cell>
          <cell r="CI237">
            <v>262409000</v>
          </cell>
          <cell r="CJ237">
            <v>88791000</v>
          </cell>
          <cell r="CK237">
            <v>107711000</v>
          </cell>
          <cell r="CL237">
            <v>197531000</v>
          </cell>
          <cell r="CM237">
            <v>49214000</v>
          </cell>
          <cell r="CN237">
            <v>1655000</v>
          </cell>
          <cell r="CO237">
            <v>9218000</v>
          </cell>
          <cell r="CP237">
            <v>1286000</v>
          </cell>
          <cell r="CQ237">
            <v>3296000</v>
          </cell>
          <cell r="CR237">
            <v>15960000</v>
          </cell>
          <cell r="CS237">
            <v>676000</v>
          </cell>
          <cell r="CT237">
            <v>549000</v>
          </cell>
          <cell r="CU237" t="str">
            <v>n.a.</v>
          </cell>
          <cell r="CV237">
            <v>7838000</v>
          </cell>
          <cell r="CW237" t="str">
            <v>n.a.</v>
          </cell>
          <cell r="CX237" t="str">
            <v>n.a.</v>
          </cell>
          <cell r="CY237">
            <v>92554000</v>
          </cell>
          <cell r="CZ237">
            <v>25072000</v>
          </cell>
          <cell r="DA237">
            <v>119863000</v>
          </cell>
          <cell r="DB237">
            <v>106364000</v>
          </cell>
          <cell r="DC237">
            <v>2764976000</v>
          </cell>
          <cell r="DD237">
            <v>1255551000</v>
          </cell>
          <cell r="DE237">
            <v>798963000</v>
          </cell>
          <cell r="DF237">
            <v>571908000</v>
          </cell>
          <cell r="DH237">
            <v>3372849000</v>
          </cell>
          <cell r="DI237">
            <v>-2929645000</v>
          </cell>
          <cell r="DJ237">
            <v>-108483000</v>
          </cell>
          <cell r="DK237">
            <v>-94289000</v>
          </cell>
          <cell r="DL237">
            <v>240432000</v>
          </cell>
          <cell r="DM237">
            <v>7.1284543126597127E-2</v>
          </cell>
          <cell r="DN237">
            <v>7.6756064087252746E-2</v>
          </cell>
          <cell r="DO237">
            <v>0</v>
          </cell>
          <cell r="DP237">
            <v>1008655000</v>
          </cell>
          <cell r="DQ237">
            <v>58813000</v>
          </cell>
          <cell r="DS237">
            <v>2001724000</v>
          </cell>
          <cell r="DT237">
            <v>-1723864000</v>
          </cell>
          <cell r="DU237">
            <v>-75573000</v>
          </cell>
          <cell r="DV237">
            <v>-51370000</v>
          </cell>
          <cell r="DW237">
            <v>150917000</v>
          </cell>
          <cell r="DX237">
            <v>7.5393510793695828E-2</v>
          </cell>
          <cell r="DY237">
            <v>8.1541187168624282E-2</v>
          </cell>
          <cell r="DZ237">
            <v>0</v>
          </cell>
          <cell r="EA237">
            <v>502450500</v>
          </cell>
          <cell r="EB237">
            <v>72467500</v>
          </cell>
          <cell r="ED237">
            <v>1149039000</v>
          </cell>
          <cell r="EE237">
            <v>-923682000</v>
          </cell>
          <cell r="EF237">
            <v>-105194000</v>
          </cell>
          <cell r="EG237">
            <v>-23497000</v>
          </cell>
          <cell r="EH237">
            <v>96666000</v>
          </cell>
          <cell r="EI237">
            <v>8.4127692793717179E-2</v>
          </cell>
          <cell r="EJ237">
            <v>9.1855264245661941E-2</v>
          </cell>
          <cell r="EK237">
            <v>-1072000</v>
          </cell>
          <cell r="EL237">
            <v>255101000</v>
          </cell>
          <cell r="EM237">
            <v>113113500</v>
          </cell>
          <cell r="EO237">
            <v>2174537333.3333335</v>
          </cell>
          <cell r="EP237">
            <v>-1859063666.6666667</v>
          </cell>
          <cell r="EQ237">
            <v>-96416666.666666672</v>
          </cell>
          <cell r="ER237">
            <v>-56385333.333333336</v>
          </cell>
          <cell r="ES237">
            <v>162671666.66666672</v>
          </cell>
          <cell r="ET237">
            <v>7.4807483952141873E-2</v>
          </cell>
          <cell r="EU237">
            <v>8.0856127405458E-2</v>
          </cell>
          <cell r="EV237">
            <v>357333.33333333331</v>
          </cell>
          <cell r="EW237">
            <v>588735500</v>
          </cell>
          <cell r="EX237">
            <v>81464666.666666672</v>
          </cell>
        </row>
        <row r="238">
          <cell r="B238" t="str">
            <v>GREATOP CO., LTD.</v>
          </cell>
          <cell r="C238" t="str">
            <v>exclude</v>
          </cell>
          <cell r="D238" t="str">
            <v>Independence(A+, A, A-, B+, B, B-,U)</v>
          </cell>
          <cell r="H238" t="str">
            <v/>
          </cell>
          <cell r="I238" t="str">
            <v>ok，indep</v>
          </cell>
          <cell r="J238" t="str">
            <v>exclude</v>
          </cell>
          <cell r="K238" t="str">
            <v>ok, indep</v>
          </cell>
          <cell r="M238" t="str">
            <v>GREATOP CO., LTD.</v>
          </cell>
          <cell r="N238" t="str">
            <v>This company is engaged in wholesaling of non-durable goods. It was incorporated in 2004 and has its registered head office strategically located in Shenzhen, Guangdong, China. The company's business operation specialized in selling a wide range of non-durable goods ideal for various activities such as wooden toys, arts and crafts, toys, timber and auxiliary materials, bearings, valves, electrical and mechanical equipment, computers and software, office equipment, motor vehicles, motorcycles and spare parts, construction materials, chemical raw materials, hazardous chemicals, general merchandise, household chemicals products, textiles, and other agricultural products. It has display equipment with a large inventory of non-durable goods, as well as employs specialized staff trained in dealing with the products, advising customers, and fitting the product sold to the customer's needs. The company wholesales non-durable goods from fixed point-of-sale locations in and around major places throughout China.</v>
          </cell>
          <cell r="O238" t="str">
            <v>Wholesale</v>
          </cell>
          <cell r="R238" t="str">
            <v>China</v>
          </cell>
          <cell r="S238" t="str">
            <v>831894</v>
          </cell>
          <cell r="T238" t="str">
            <v>D</v>
          </cell>
          <cell r="U238" t="str">
            <v>3699</v>
          </cell>
          <cell r="V238" t="str">
            <v>Engaged in wholesaling of non-durable goods</v>
          </cell>
          <cell r="W238" t="str">
            <v>The Company mainly engaged in wholesale and retail trade, electrical machinery and equipment manufacturing, professional distribution of electrical components, as well as research and development, production and sale of electrical equipment and power quality control of the product.</v>
          </cell>
          <cell r="Z238" t="str">
            <v>CN42994PC</v>
          </cell>
          <cell r="AA238">
            <v>288284000</v>
          </cell>
          <cell r="AB238">
            <v>369155000</v>
          </cell>
          <cell r="AC238">
            <v>322417000</v>
          </cell>
          <cell r="AD238">
            <v>355064000</v>
          </cell>
          <cell r="AE238">
            <v>273334000</v>
          </cell>
          <cell r="AF238">
            <v>354752000</v>
          </cell>
          <cell r="AG238">
            <v>309155000</v>
          </cell>
          <cell r="AH238">
            <v>343799000</v>
          </cell>
          <cell r="AI238">
            <v>-1214000</v>
          </cell>
          <cell r="AJ238">
            <v>-1382000</v>
          </cell>
          <cell r="AK238">
            <v>-1293000</v>
          </cell>
          <cell r="AL238">
            <v>-1685000</v>
          </cell>
          <cell r="AM238">
            <v>272120000</v>
          </cell>
          <cell r="AN238">
            <v>353370000</v>
          </cell>
          <cell r="AO238">
            <v>307862000</v>
          </cell>
          <cell r="AP238">
            <v>342114000</v>
          </cell>
          <cell r="AQ238">
            <v>16164000</v>
          </cell>
          <cell r="AR238">
            <v>15785000</v>
          </cell>
          <cell r="AS238">
            <v>14555000</v>
          </cell>
          <cell r="AT238">
            <v>12950000</v>
          </cell>
          <cell r="AU238">
            <v>-243282000</v>
          </cell>
          <cell r="AV238">
            <v>-315587000</v>
          </cell>
          <cell r="AW238">
            <v>-274700000</v>
          </cell>
          <cell r="AX238">
            <v>-301445000</v>
          </cell>
          <cell r="AY238" t="str">
            <v>n.a.</v>
          </cell>
          <cell r="AZ238" t="str">
            <v>n.a.</v>
          </cell>
          <cell r="BA238" t="str">
            <v>n.a.</v>
          </cell>
          <cell r="BB238" t="str">
            <v>n.a.</v>
          </cell>
          <cell r="BC238">
            <v>-30669000</v>
          </cell>
          <cell r="BD238">
            <v>-37532000</v>
          </cell>
          <cell r="BE238">
            <v>-34265000</v>
          </cell>
          <cell r="BF238">
            <v>-39514000</v>
          </cell>
          <cell r="BG238">
            <v>14333000</v>
          </cell>
          <cell r="BH238">
            <v>16036000</v>
          </cell>
          <cell r="BI238">
            <v>13452000</v>
          </cell>
          <cell r="BJ238">
            <v>14105000</v>
          </cell>
          <cell r="BK238">
            <v>-2069000</v>
          </cell>
          <cell r="BL238">
            <v>-1681000</v>
          </cell>
          <cell r="BM238">
            <v>-2077000</v>
          </cell>
          <cell r="BN238">
            <v>-1667000</v>
          </cell>
          <cell r="BO238">
            <v>-2024000</v>
          </cell>
          <cell r="BP238">
            <v>-2051000</v>
          </cell>
          <cell r="BQ238">
            <v>-1374000</v>
          </cell>
          <cell r="BR238">
            <v>-1624000</v>
          </cell>
          <cell r="BS238">
            <v>-45000</v>
          </cell>
          <cell r="BT238">
            <v>370000</v>
          </cell>
          <cell r="BU238">
            <v>-703000</v>
          </cell>
          <cell r="BV238">
            <v>-43000</v>
          </cell>
          <cell r="BW238">
            <v>10159000</v>
          </cell>
          <cell r="BX238">
            <v>10492000</v>
          </cell>
          <cell r="BY238">
            <v>7164000</v>
          </cell>
          <cell r="BZ238">
            <v>9433000</v>
          </cell>
          <cell r="CA238">
            <v>160370000</v>
          </cell>
          <cell r="CB238">
            <v>183492000</v>
          </cell>
          <cell r="CC238">
            <v>175515000</v>
          </cell>
          <cell r="CD238">
            <v>175394000</v>
          </cell>
          <cell r="CE238">
            <v>22688000</v>
          </cell>
          <cell r="CF238">
            <v>24953000</v>
          </cell>
          <cell r="CG238">
            <v>28844000</v>
          </cell>
          <cell r="CH238">
            <v>32241000</v>
          </cell>
          <cell r="CI238">
            <v>77393000</v>
          </cell>
          <cell r="CJ238">
            <v>87038000</v>
          </cell>
          <cell r="CK238">
            <v>117357000</v>
          </cell>
          <cell r="CL238">
            <v>102205000</v>
          </cell>
          <cell r="CM238">
            <v>19744000</v>
          </cell>
          <cell r="CN238">
            <v>19992000</v>
          </cell>
          <cell r="CO238">
            <v>14271000</v>
          </cell>
          <cell r="CP238">
            <v>20870000</v>
          </cell>
          <cell r="CQ238">
            <v>39686000</v>
          </cell>
          <cell r="CR238">
            <v>50538000</v>
          </cell>
          <cell r="CS238">
            <v>13455000</v>
          </cell>
          <cell r="CT238">
            <v>18394000</v>
          </cell>
          <cell r="CU238">
            <v>20885000</v>
          </cell>
          <cell r="CV238">
            <v>7973000</v>
          </cell>
          <cell r="CW238" t="str">
            <v>n.a.</v>
          </cell>
          <cell r="CX238" t="str">
            <v>n.a.</v>
          </cell>
          <cell r="CY238">
            <v>807000</v>
          </cell>
          <cell r="CZ238">
            <v>769000</v>
          </cell>
          <cell r="DA238">
            <v>1105000</v>
          </cell>
          <cell r="DB238">
            <v>1117000</v>
          </cell>
          <cell r="DC238">
            <v>191718000</v>
          </cell>
          <cell r="DD238">
            <v>218658000</v>
          </cell>
          <cell r="DE238">
            <v>214680000</v>
          </cell>
          <cell r="DF238">
            <v>214376000</v>
          </cell>
          <cell r="DH238">
            <v>272120000</v>
          </cell>
          <cell r="DI238">
            <v>-243282000</v>
          </cell>
          <cell r="DJ238">
            <v>-30669000</v>
          </cell>
          <cell r="DK238">
            <v>-2069000</v>
          </cell>
          <cell r="DL238">
            <v>-3900000</v>
          </cell>
          <cell r="DM238">
            <v>-1.4331912391591945E-2</v>
          </cell>
          <cell r="DN238">
            <v>-1.4129410912252735E-2</v>
          </cell>
          <cell r="DO238" t="str">
            <v>n.a.</v>
          </cell>
          <cell r="DP238">
            <v>23820500</v>
          </cell>
          <cell r="DQ238">
            <v>788000</v>
          </cell>
          <cell r="DS238">
            <v>353370000</v>
          </cell>
          <cell r="DT238">
            <v>-315587000</v>
          </cell>
          <cell r="DU238">
            <v>-37532000</v>
          </cell>
          <cell r="DV238">
            <v>-1681000</v>
          </cell>
          <cell r="DW238">
            <v>-1430000</v>
          </cell>
          <cell r="DX238">
            <v>-4.0467498655799867E-3</v>
          </cell>
          <cell r="DY238">
            <v>-4.0304396843291995E-3</v>
          </cell>
          <cell r="DZ238" t="str">
            <v>n.a.</v>
          </cell>
          <cell r="EA238">
            <v>26898500</v>
          </cell>
          <cell r="EB238">
            <v>937000</v>
          </cell>
          <cell r="ED238">
            <v>307862000</v>
          </cell>
          <cell r="EE238">
            <v>-274700000</v>
          </cell>
          <cell r="EF238">
            <v>-34265000</v>
          </cell>
          <cell r="EG238">
            <v>-2077000</v>
          </cell>
          <cell r="EH238">
            <v>-3180000</v>
          </cell>
          <cell r="EI238">
            <v>-1.0329303389180866E-2</v>
          </cell>
          <cell r="EJ238">
            <v>-1.0223699693289009E-2</v>
          </cell>
          <cell r="EK238" t="str">
            <v>n.a.</v>
          </cell>
          <cell r="EL238">
            <v>30542500</v>
          </cell>
          <cell r="EM238">
            <v>1111000</v>
          </cell>
          <cell r="EO238">
            <v>311117333.33333331</v>
          </cell>
          <cell r="EP238">
            <v>-277856333.33333331</v>
          </cell>
          <cell r="EQ238">
            <v>-34155333.333333336</v>
          </cell>
          <cell r="ER238">
            <v>-1942333.3333333333</v>
          </cell>
          <cell r="ES238">
            <v>-2836666.6666666688</v>
          </cell>
          <cell r="ET238">
            <v>-9.1176747893613637E-3</v>
          </cell>
          <cell r="EU238">
            <v>-9.0352939177926368E-3</v>
          </cell>
          <cell r="EV238" t="e">
            <v>#VALUE!</v>
          </cell>
          <cell r="EW238">
            <v>27087166.666666668</v>
          </cell>
          <cell r="EX238">
            <v>945333.33333333337</v>
          </cell>
        </row>
        <row r="239">
          <cell r="B239" t="str">
            <v>HUIZHOU HUIDERUI LITHIUM BATTERY TECHNOLOGY CO., LTD.</v>
          </cell>
          <cell r="C239" t="str">
            <v>exclude</v>
          </cell>
          <cell r="D239" t="str">
            <v>Lev SDA/SDP</v>
          </cell>
          <cell r="H239" t="str">
            <v/>
          </cell>
          <cell r="I239" t="str">
            <v>ok，sda/sdp</v>
          </cell>
          <cell r="J239" t="str">
            <v>exclude</v>
          </cell>
          <cell r="K239" t="str">
            <v>ok, sda/sdp</v>
          </cell>
          <cell r="M239" t="str">
            <v>HUIZHOU HUIDERUI LITHIUM BATTERY TECHNOLOGY CO., LTD.</v>
          </cell>
          <cell r="N239" t="str">
            <v>This company is engaged in the R&amp;D, manufacture and sales of lithium battery. It was incorporated in 2012 and has its registered office based in Guangdong, China.The company's products include 3.0V lithium manganese dioxide (Li/MnO2) batteries, 3.0V thin film batteries and 1.5V lithium iron disulfide (Li/FeS2) batteries. It is an ISO9001:2008 and ISO14001 certified and has the certificates for CE, UL, UN and SGS(RoHS). Its batteries are utilized for electricity meter, water meter, gas meter, heat meter; security, medical treatment, GPS, RFID and military fields. It has state-of-the-art technology and equipment for manufacturing, as well as employs certified staff skilled in manufacturing operations in compliance with the standards and other technical specifications.</v>
          </cell>
          <cell r="O239" t="str">
            <v>Manufacturing</v>
          </cell>
          <cell r="P239" t="str">
            <v>www.huiderui.com</v>
          </cell>
          <cell r="R239" t="str">
            <v>China</v>
          </cell>
          <cell r="S239" t="str">
            <v>833523</v>
          </cell>
          <cell r="T239" t="str">
            <v>B+</v>
          </cell>
          <cell r="U239" t="str">
            <v>3699</v>
          </cell>
          <cell r="V239" t="str">
            <v>Engaged in the R&amp;D, manufacture and sales of lithium battery</v>
          </cell>
          <cell r="W239" t="str">
            <v>The Company's main business projects for lithium manganese batteries, lithium iron batteries, and a lithium battery research and development, production and sales of the product.</v>
          </cell>
          <cell r="Z239" t="str">
            <v>CN44836PC</v>
          </cell>
          <cell r="AA239">
            <v>279351000</v>
          </cell>
          <cell r="AB239">
            <v>220717000</v>
          </cell>
          <cell r="AC239">
            <v>173588000</v>
          </cell>
          <cell r="AD239">
            <v>160862000</v>
          </cell>
          <cell r="AE239">
            <v>279814000</v>
          </cell>
          <cell r="AF239">
            <v>221376000</v>
          </cell>
          <cell r="AG239">
            <v>174349000</v>
          </cell>
          <cell r="AH239">
            <v>160882000</v>
          </cell>
          <cell r="AI239">
            <v>-1502000</v>
          </cell>
          <cell r="AJ239">
            <v>-1355000</v>
          </cell>
          <cell r="AK239">
            <v>-1458000</v>
          </cell>
          <cell r="AL239">
            <v>-1585000</v>
          </cell>
          <cell r="AM239">
            <v>278312000</v>
          </cell>
          <cell r="AN239">
            <v>220021000</v>
          </cell>
          <cell r="AO239">
            <v>172891000</v>
          </cell>
          <cell r="AP239">
            <v>159297000</v>
          </cell>
          <cell r="AQ239">
            <v>1039000</v>
          </cell>
          <cell r="AR239">
            <v>696000</v>
          </cell>
          <cell r="AS239">
            <v>697000</v>
          </cell>
          <cell r="AT239">
            <v>1565000</v>
          </cell>
          <cell r="AU239">
            <v>-192828000</v>
          </cell>
          <cell r="AV239">
            <v>-138162000</v>
          </cell>
          <cell r="AW239">
            <v>-98579000</v>
          </cell>
          <cell r="AX239">
            <v>-91092000</v>
          </cell>
          <cell r="AY239" t="str">
            <v>n.a.</v>
          </cell>
          <cell r="AZ239" t="str">
            <v>n.a.</v>
          </cell>
          <cell r="BA239" t="str">
            <v>n.a.</v>
          </cell>
          <cell r="BB239" t="str">
            <v>n.a.</v>
          </cell>
          <cell r="BC239">
            <v>-29155000</v>
          </cell>
          <cell r="BD239">
            <v>-28563000</v>
          </cell>
          <cell r="BE239">
            <v>-32872000</v>
          </cell>
          <cell r="BF239">
            <v>-24961000</v>
          </cell>
          <cell r="BG239">
            <v>57368000</v>
          </cell>
          <cell r="BH239">
            <v>53992000</v>
          </cell>
          <cell r="BI239">
            <v>42137000</v>
          </cell>
          <cell r="BJ239">
            <v>44809000</v>
          </cell>
          <cell r="BK239">
            <v>-10499000</v>
          </cell>
          <cell r="BL239">
            <v>-4443000</v>
          </cell>
          <cell r="BM239">
            <v>-3046000</v>
          </cell>
          <cell r="BN239">
            <v>-2824000</v>
          </cell>
          <cell r="BO239">
            <v>-10370000</v>
          </cell>
          <cell r="BP239">
            <v>-4315000</v>
          </cell>
          <cell r="BQ239">
            <v>-2918000</v>
          </cell>
          <cell r="BR239">
            <v>-2700000</v>
          </cell>
          <cell r="BS239">
            <v>-129000</v>
          </cell>
          <cell r="BT239">
            <v>-128000</v>
          </cell>
          <cell r="BU239">
            <v>-128000</v>
          </cell>
          <cell r="BV239">
            <v>-124000</v>
          </cell>
          <cell r="BW239">
            <v>44136000</v>
          </cell>
          <cell r="BX239">
            <v>46154000</v>
          </cell>
          <cell r="BY239">
            <v>34418000</v>
          </cell>
          <cell r="BZ239">
            <v>35100000</v>
          </cell>
          <cell r="CA239">
            <v>329673000</v>
          </cell>
          <cell r="CB239">
            <v>319222000</v>
          </cell>
          <cell r="CC239">
            <v>156553000</v>
          </cell>
          <cell r="CD239">
            <v>140176000</v>
          </cell>
          <cell r="CE239">
            <v>70504000</v>
          </cell>
          <cell r="CF239">
            <v>36594000</v>
          </cell>
          <cell r="CG239">
            <v>27187000</v>
          </cell>
          <cell r="CH239">
            <v>22285000</v>
          </cell>
          <cell r="CI239">
            <v>63415000</v>
          </cell>
          <cell r="CJ239">
            <v>49099000</v>
          </cell>
          <cell r="CK239">
            <v>32356000</v>
          </cell>
          <cell r="CL239">
            <v>34430000</v>
          </cell>
          <cell r="CM239">
            <v>16148000</v>
          </cell>
          <cell r="CN239">
            <v>2610000</v>
          </cell>
          <cell r="CO239">
            <v>1702000</v>
          </cell>
          <cell r="CP239">
            <v>60000</v>
          </cell>
          <cell r="CQ239">
            <v>177023000</v>
          </cell>
          <cell r="CR239">
            <v>228862000</v>
          </cell>
          <cell r="CS239">
            <v>93665000</v>
          </cell>
          <cell r="CT239">
            <v>81609000</v>
          </cell>
          <cell r="CU239">
            <v>4158000</v>
          </cell>
          <cell r="CV239">
            <v>20446000</v>
          </cell>
          <cell r="CW239">
            <v>30800000</v>
          </cell>
          <cell r="CX239">
            <v>30619000</v>
          </cell>
          <cell r="CY239">
            <v>2304000</v>
          </cell>
          <cell r="CZ239">
            <v>9383000</v>
          </cell>
          <cell r="DA239">
            <v>49736000</v>
          </cell>
          <cell r="DB239">
            <v>17102000</v>
          </cell>
          <cell r="DC239">
            <v>513759000</v>
          </cell>
          <cell r="DD239">
            <v>474917000</v>
          </cell>
          <cell r="DE239">
            <v>249712000</v>
          </cell>
          <cell r="DF239">
            <v>187580000</v>
          </cell>
          <cell r="DH239">
            <v>278312000</v>
          </cell>
          <cell r="DI239">
            <v>-192828000</v>
          </cell>
          <cell r="DJ239">
            <v>-29155000</v>
          </cell>
          <cell r="DK239">
            <v>-10499000</v>
          </cell>
          <cell r="DL239">
            <v>45830000</v>
          </cell>
          <cell r="DM239">
            <v>0.16467130414786282</v>
          </cell>
          <cell r="DN239">
            <v>0.19713354152149415</v>
          </cell>
          <cell r="DO239" t="str">
            <v>n.a.</v>
          </cell>
          <cell r="DP239">
            <v>53549000</v>
          </cell>
          <cell r="DQ239">
            <v>5843500</v>
          </cell>
          <cell r="DS239">
            <v>220021000</v>
          </cell>
          <cell r="DT239">
            <v>-138162000</v>
          </cell>
          <cell r="DU239">
            <v>-28563000</v>
          </cell>
          <cell r="DV239">
            <v>-4443000</v>
          </cell>
          <cell r="DW239">
            <v>48853000</v>
          </cell>
          <cell r="DX239">
            <v>0.22203789638261803</v>
          </cell>
          <cell r="DY239">
            <v>0.28540965601046925</v>
          </cell>
          <cell r="DZ239" t="str">
            <v>n.a.</v>
          </cell>
          <cell r="EA239">
            <v>31890500</v>
          </cell>
          <cell r="EB239">
            <v>29559500</v>
          </cell>
          <cell r="ED239">
            <v>172891000</v>
          </cell>
          <cell r="EE239">
            <v>-98579000</v>
          </cell>
          <cell r="EF239">
            <v>-32872000</v>
          </cell>
          <cell r="EG239">
            <v>-3046000</v>
          </cell>
          <cell r="EH239">
            <v>38394000</v>
          </cell>
          <cell r="EI239">
            <v>0.22207055312306598</v>
          </cell>
          <cell r="EJ239">
            <v>0.28546361628883915</v>
          </cell>
          <cell r="EK239" t="str">
            <v>n.a.</v>
          </cell>
          <cell r="EL239">
            <v>24736000</v>
          </cell>
          <cell r="EM239">
            <v>33419000</v>
          </cell>
          <cell r="EO239">
            <v>223741333.33333334</v>
          </cell>
          <cell r="EP239">
            <v>-143189666.66666666</v>
          </cell>
          <cell r="EQ239">
            <v>-30196666.666666668</v>
          </cell>
          <cell r="ER239">
            <v>-5996000</v>
          </cell>
          <cell r="ES239">
            <v>44359000.000000015</v>
          </cell>
          <cell r="ET239">
            <v>0.19826019331847497</v>
          </cell>
          <cell r="EU239">
            <v>0.24728745119827863</v>
          </cell>
          <cell r="EV239" t="e">
            <v>#VALUE!</v>
          </cell>
          <cell r="EW239">
            <v>36725166.666666664</v>
          </cell>
          <cell r="EX239">
            <v>22940666.666666668</v>
          </cell>
        </row>
        <row r="240">
          <cell r="B240" t="str">
            <v>ARROW SYNDICATE PCL</v>
          </cell>
          <cell r="C240" t="str">
            <v>exclude</v>
          </cell>
          <cell r="D240" t="str">
            <v>Lev SDA/SDP</v>
          </cell>
          <cell r="H240" t="str">
            <v/>
          </cell>
          <cell r="I240" t="str">
            <v>ok，sda/sdp</v>
          </cell>
          <cell r="J240" t="str">
            <v>exclude</v>
          </cell>
          <cell r="K240" t="str">
            <v>ok, sda/sdp</v>
          </cell>
          <cell r="M240" t="str">
            <v>ARROW SYNDICATE PCL</v>
          </cell>
          <cell r="N240" t="str">
            <v>The company is engaged in the manufacture and distribution of electrical conduit and PP-R water pipes. It was incorporated in 2012 and has its registered head office based in Chonburi, Thailand with a branch office in Bangkok, Thailand.The company manufactures electrical conduit and fittings under the brand of Arrowpipe and Arrowtite. It also produces these products under UNION brand for the lower market. It also offers water pipe and fittings under the brand of Arrow PP-R. In addition, it has a subsidiary, J.S.V. Technical Company Limited, which manufactures and distributes flexible ventilating conduit or air duct and post-tension duct. These products are used in construction, properties and manufacturing plants. Its products are distributed through dealers and direct sale to contractors and project owners.</v>
          </cell>
          <cell r="O240" t="str">
            <v>Manufacturing</v>
          </cell>
          <cell r="P240" t="str">
            <v>www.arrowpipe.com</v>
          </cell>
          <cell r="R240" t="str">
            <v>Thailand</v>
          </cell>
          <cell r="S240" t="str">
            <v>ARROW</v>
          </cell>
          <cell r="T240" t="str">
            <v>B+</v>
          </cell>
          <cell r="U240" t="str">
            <v>3699</v>
          </cell>
          <cell r="V240" t="str">
            <v>Engaged in the manufacture and distribution of electrical conduit and PP-R water pipes</v>
          </cell>
          <cell r="W240" t="str">
            <v>The Company is a Thailand-based company engaged in manufacturing of electrical conduit, flexible metal conduit, fittings and accessories.The Company and its subsidiary provide lines of product including electrical conduit, which offer white conduit, flexible metal conduit (FMC) and liquid-tight Flexible Metal Conduit (LFMC) distributed under the brand ArrowPipe and ArrowTite; water pipe, which is branded under the brand Arrow PP-R; duct, which comprises of spiral round duct, spiral flat oval duct, rectangle duct, wind-flex duct, among others and post-tension duct, which is used in heavy construction.</v>
          </cell>
          <cell r="X240" t="str">
            <v>J.S.V.HARDWARE CO LTD</v>
          </cell>
          <cell r="Y240" t="str">
            <v>Arrowpipe; Arrowtite; UNION; Arrow PP-R</v>
          </cell>
          <cell r="Z240" t="str">
            <v>TH0107555000261</v>
          </cell>
          <cell r="AA240">
            <v>1375391000</v>
          </cell>
          <cell r="AB240">
            <v>1089874000</v>
          </cell>
          <cell r="AC240">
            <v>1308710000</v>
          </cell>
          <cell r="AD240">
            <v>1467229000</v>
          </cell>
          <cell r="AE240">
            <v>1345342000</v>
          </cell>
          <cell r="AF240">
            <v>1064937000</v>
          </cell>
          <cell r="AG240">
            <v>1294066000</v>
          </cell>
          <cell r="AH240">
            <v>1450736000</v>
          </cell>
          <cell r="AI240" t="str">
            <v>n.a.</v>
          </cell>
          <cell r="AJ240" t="str">
            <v>n.a.</v>
          </cell>
          <cell r="AK240" t="str">
            <v>n.a.</v>
          </cell>
          <cell r="AL240" t="str">
            <v>n.a.</v>
          </cell>
          <cell r="AM240">
            <v>1345342000</v>
          </cell>
          <cell r="AN240">
            <v>1064937000</v>
          </cell>
          <cell r="AO240">
            <v>1294066000</v>
          </cell>
          <cell r="AP240">
            <v>1450736000</v>
          </cell>
          <cell r="AQ240">
            <v>30049000</v>
          </cell>
          <cell r="AR240">
            <v>24937000</v>
          </cell>
          <cell r="AS240">
            <v>14644000</v>
          </cell>
          <cell r="AT240">
            <v>16493000</v>
          </cell>
          <cell r="AU240">
            <v>-1071270000</v>
          </cell>
          <cell r="AV240">
            <v>-702288000</v>
          </cell>
          <cell r="AW240">
            <v>-887952000</v>
          </cell>
          <cell r="AX240">
            <v>-1046635000</v>
          </cell>
          <cell r="AY240">
            <v>0</v>
          </cell>
          <cell r="AZ240">
            <v>0</v>
          </cell>
          <cell r="BA240">
            <v>0</v>
          </cell>
          <cell r="BB240">
            <v>0</v>
          </cell>
          <cell r="BC240">
            <v>-130870000</v>
          </cell>
          <cell r="BD240">
            <v>-165907000</v>
          </cell>
          <cell r="BE240">
            <v>-141581000</v>
          </cell>
          <cell r="BF240">
            <v>-160187000</v>
          </cell>
          <cell r="BG240">
            <v>173251000</v>
          </cell>
          <cell r="BH240">
            <v>221679000</v>
          </cell>
          <cell r="BI240">
            <v>279177000</v>
          </cell>
          <cell r="BJ240">
            <v>260407000</v>
          </cell>
          <cell r="BK240">
            <v>-42678000</v>
          </cell>
          <cell r="BL240">
            <v>-43645000</v>
          </cell>
          <cell r="BM240">
            <v>-42771000</v>
          </cell>
          <cell r="BN240">
            <v>-37938000</v>
          </cell>
          <cell r="BO240">
            <v>-41084000</v>
          </cell>
          <cell r="BP240">
            <v>-42184000</v>
          </cell>
          <cell r="BQ240">
            <v>-37180000</v>
          </cell>
          <cell r="BR240">
            <v>-36165000</v>
          </cell>
          <cell r="BS240">
            <v>-1594000</v>
          </cell>
          <cell r="BT240">
            <v>-1461000</v>
          </cell>
          <cell r="BU240">
            <v>-5591000</v>
          </cell>
          <cell r="BV240">
            <v>-1773000</v>
          </cell>
          <cell r="BW240">
            <v>92626000</v>
          </cell>
          <cell r="BX240">
            <v>128738000</v>
          </cell>
          <cell r="BY240">
            <v>168984000</v>
          </cell>
          <cell r="BZ240">
            <v>205470000</v>
          </cell>
          <cell r="CA240">
            <v>1158777000</v>
          </cell>
          <cell r="CB240">
            <v>1027908000</v>
          </cell>
          <cell r="CC240">
            <v>1049629000</v>
          </cell>
          <cell r="CD240">
            <v>1000780000</v>
          </cell>
          <cell r="CE240">
            <v>726294000</v>
          </cell>
          <cell r="CF240">
            <v>653268000</v>
          </cell>
          <cell r="CG240">
            <v>670241000</v>
          </cell>
          <cell r="CH240">
            <v>524364000</v>
          </cell>
          <cell r="CI240">
            <v>316276000</v>
          </cell>
          <cell r="CJ240">
            <v>257298000</v>
          </cell>
          <cell r="CK240">
            <v>279801000</v>
          </cell>
          <cell r="CL240">
            <v>320389000</v>
          </cell>
          <cell r="CM240">
            <v>42457000</v>
          </cell>
          <cell r="CN240">
            <v>51189000</v>
          </cell>
          <cell r="CO240">
            <v>66326000</v>
          </cell>
          <cell r="CP240">
            <v>64089000</v>
          </cell>
          <cell r="CQ240">
            <v>59687000</v>
          </cell>
          <cell r="CR240">
            <v>50829000</v>
          </cell>
          <cell r="CS240">
            <v>28529000</v>
          </cell>
          <cell r="CT240">
            <v>48785000</v>
          </cell>
          <cell r="CU240" t="str">
            <v>n.a.</v>
          </cell>
          <cell r="CV240" t="str">
            <v>n.a.</v>
          </cell>
          <cell r="CW240" t="str">
            <v>n.a.</v>
          </cell>
          <cell r="CX240" t="str">
            <v>n.a.</v>
          </cell>
          <cell r="CY240">
            <v>37460000</v>
          </cell>
          <cell r="CZ240">
            <v>51456000</v>
          </cell>
          <cell r="DA240">
            <v>44642000</v>
          </cell>
          <cell r="DB240">
            <v>104569000</v>
          </cell>
          <cell r="DC240">
            <v>1718331000</v>
          </cell>
          <cell r="DD240">
            <v>1596016000</v>
          </cell>
          <cell r="DE240">
            <v>1645656000</v>
          </cell>
          <cell r="DF240">
            <v>1566304000</v>
          </cell>
          <cell r="DH240">
            <v>1345342000</v>
          </cell>
          <cell r="DI240">
            <v>-1071270000</v>
          </cell>
          <cell r="DJ240">
            <v>-130870000</v>
          </cell>
          <cell r="DK240">
            <v>-42678000</v>
          </cell>
          <cell r="DL240">
            <v>100524000</v>
          </cell>
          <cell r="DM240">
            <v>7.4720034013656011E-2</v>
          </cell>
          <cell r="DN240">
            <v>8.0753973673259871E-2</v>
          </cell>
          <cell r="DO240">
            <v>0</v>
          </cell>
          <cell r="DP240">
            <v>689781000</v>
          </cell>
          <cell r="DQ240">
            <v>44458000</v>
          </cell>
          <cell r="DS240">
            <v>1064937000</v>
          </cell>
          <cell r="DT240">
            <v>-702288000</v>
          </cell>
          <cell r="DU240">
            <v>-165907000</v>
          </cell>
          <cell r="DV240">
            <v>-43645000</v>
          </cell>
          <cell r="DW240">
            <v>153097000</v>
          </cell>
          <cell r="DX240">
            <v>0.14376155584790462</v>
          </cell>
          <cell r="DY240">
            <v>0.16789897350412353</v>
          </cell>
          <cell r="DZ240">
            <v>0</v>
          </cell>
          <cell r="EA240">
            <v>661754500</v>
          </cell>
          <cell r="EB240">
            <v>48049000</v>
          </cell>
          <cell r="ED240">
            <v>1294066000</v>
          </cell>
          <cell r="EE240">
            <v>-887952000</v>
          </cell>
          <cell r="EF240">
            <v>-141581000</v>
          </cell>
          <cell r="EG240">
            <v>-42771000</v>
          </cell>
          <cell r="EH240">
            <v>221762000</v>
          </cell>
          <cell r="EI240">
            <v>0.17136838461098583</v>
          </cell>
          <cell r="EJ240">
            <v>0.20680889001626404</v>
          </cell>
          <cell r="EK240">
            <v>0</v>
          </cell>
          <cell r="EL240">
            <v>597302500</v>
          </cell>
          <cell r="EM240">
            <v>74605500</v>
          </cell>
          <cell r="EO240">
            <v>1234781666.6666667</v>
          </cell>
          <cell r="EP240">
            <v>-887170000</v>
          </cell>
          <cell r="EQ240">
            <v>-146119333.33333334</v>
          </cell>
          <cell r="ER240">
            <v>-43031333.333333336</v>
          </cell>
          <cell r="ES240">
            <v>158461000.00000006</v>
          </cell>
          <cell r="ET240">
            <v>0.128331189454546</v>
          </cell>
          <cell r="EU240">
            <v>0.14722471184238159</v>
          </cell>
          <cell r="EV240">
            <v>0</v>
          </cell>
          <cell r="EW240">
            <v>649612666.66666663</v>
          </cell>
          <cell r="EX240">
            <v>55704166.666666664</v>
          </cell>
        </row>
        <row r="241">
          <cell r="B241" t="str">
            <v>QTC ENERGY PCL</v>
          </cell>
          <cell r="C241" t="str">
            <v>exclude</v>
          </cell>
          <cell r="D241" t="str">
            <v>Lev SDA/SDP</v>
          </cell>
          <cell r="H241" t="str">
            <v/>
          </cell>
          <cell r="I241" t="str">
            <v>ok，sda/sdp</v>
          </cell>
          <cell r="J241" t="str">
            <v>exclude</v>
          </cell>
          <cell r="K241" t="str">
            <v>ok, sda/sdp</v>
          </cell>
          <cell r="M241" t="str">
            <v>QTC ENERGY PCL</v>
          </cell>
          <cell r="N241" t="str">
            <v>The company is engaged in the manufacture and sale of transformers. It was established in July of 1996 and it conducts business from its registered head office which is located in Bangkok, Thailand.The company offers single phase, hermetically sealed, gas sealed, freely breathing (radiator), freely breathing (corrugated), OLTC, power, unit substation, earthing, dry-type class F&amp;H, dry-type class resin, and pad mounted transformers. It also provides maintenance, repair, oil purification and application analysis, testing, and electrical system consultancy services. The company sells its products under QTC brand directly, as well as through dealers to government and state enterprise clients, corporate clients, and other private corporations in Thailand and internationally. The company aims to be a world-class manufacturer providing world-class quality in electric transformation equipment and services and to meet its customers' performance challenges of their electrical system with products and services of international standard. Further, the company stands alone as Thailand's leader in the local manufacturing of transformers, using the latest technology and machines and other modernized facilities.</v>
          </cell>
          <cell r="O241" t="str">
            <v>Manufacturing</v>
          </cell>
          <cell r="P241" t="str">
            <v>www.qtc-energy.com</v>
          </cell>
          <cell r="R241" t="str">
            <v>Thailand</v>
          </cell>
          <cell r="S241" t="str">
            <v>QTC</v>
          </cell>
          <cell r="T241" t="str">
            <v>A+</v>
          </cell>
          <cell r="U241" t="str">
            <v>3699</v>
          </cell>
          <cell r="V241" t="str">
            <v>Engaged in the manufacture and sale of transformers</v>
          </cell>
          <cell r="W241" t="str">
            <v>The Company is a leader in the local manufacturing of transformers, using the latest technology and machines and other modernized facilities. Transformers manufactured by QTC are superior in quality, reliability, and advanced technology. The company is operated and accredited from various independent international standard organizations such as ISO 9001, ISO 14001 OHSAS 18001 and ISO/IEC 17025.</v>
          </cell>
          <cell r="Z241" t="str">
            <v>TH0107553000158</v>
          </cell>
          <cell r="AA241">
            <v>1236698000</v>
          </cell>
          <cell r="AB241">
            <v>1183421000</v>
          </cell>
          <cell r="AC241">
            <v>1037240000</v>
          </cell>
          <cell r="AD241">
            <v>983674000</v>
          </cell>
          <cell r="AE241">
            <v>1216454000</v>
          </cell>
          <cell r="AF241">
            <v>1171994000</v>
          </cell>
          <cell r="AG241">
            <v>1019493000</v>
          </cell>
          <cell r="AH241">
            <v>965173000</v>
          </cell>
          <cell r="AI241" t="str">
            <v>n.a.</v>
          </cell>
          <cell r="AJ241" t="str">
            <v>n.a.</v>
          </cell>
          <cell r="AK241" t="str">
            <v>n.a.</v>
          </cell>
          <cell r="AL241" t="str">
            <v>n.a.</v>
          </cell>
          <cell r="AM241">
            <v>1216454000</v>
          </cell>
          <cell r="AN241">
            <v>1171994000</v>
          </cell>
          <cell r="AO241">
            <v>1019493000</v>
          </cell>
          <cell r="AP241">
            <v>965173000</v>
          </cell>
          <cell r="AQ241">
            <v>20244000</v>
          </cell>
          <cell r="AR241">
            <v>11427000</v>
          </cell>
          <cell r="AS241">
            <v>17747000</v>
          </cell>
          <cell r="AT241">
            <v>18501000</v>
          </cell>
          <cell r="AU241">
            <v>-986426000</v>
          </cell>
          <cell r="AV241">
            <v>-816243000</v>
          </cell>
          <cell r="AW241">
            <v>-639387000</v>
          </cell>
          <cell r="AX241">
            <v>-538092000</v>
          </cell>
          <cell r="AY241">
            <v>0</v>
          </cell>
          <cell r="AZ241">
            <v>0</v>
          </cell>
          <cell r="BA241">
            <v>0</v>
          </cell>
          <cell r="BB241">
            <v>0</v>
          </cell>
          <cell r="BC241">
            <v>-147935000</v>
          </cell>
          <cell r="BD241">
            <v>-133956000</v>
          </cell>
          <cell r="BE241">
            <v>-132432000</v>
          </cell>
          <cell r="BF241">
            <v>-153175000</v>
          </cell>
          <cell r="BG241">
            <v>102337000</v>
          </cell>
          <cell r="BH241">
            <v>233222000</v>
          </cell>
          <cell r="BI241">
            <v>265421000</v>
          </cell>
          <cell r="BJ241">
            <v>292407000</v>
          </cell>
          <cell r="BK241">
            <v>-81654000</v>
          </cell>
          <cell r="BL241">
            <v>-85158000</v>
          </cell>
          <cell r="BM241">
            <v>-81154000</v>
          </cell>
          <cell r="BN241">
            <v>-77161000</v>
          </cell>
          <cell r="BO241">
            <v>-81654000</v>
          </cell>
          <cell r="BP241">
            <v>-85158000</v>
          </cell>
          <cell r="BQ241">
            <v>-79609000</v>
          </cell>
          <cell r="BR241">
            <v>-77161000</v>
          </cell>
          <cell r="BS241">
            <v>0</v>
          </cell>
          <cell r="BT241">
            <v>0</v>
          </cell>
          <cell r="BU241">
            <v>-1545000</v>
          </cell>
          <cell r="BV241">
            <v>0</v>
          </cell>
          <cell r="BW241">
            <v>15836000</v>
          </cell>
          <cell r="BX241">
            <v>127217000</v>
          </cell>
          <cell r="BY241">
            <v>157533000</v>
          </cell>
          <cell r="BZ241">
            <v>198647000</v>
          </cell>
          <cell r="CA241">
            <v>1214270000</v>
          </cell>
          <cell r="CB241">
            <v>1232015000</v>
          </cell>
          <cell r="CC241">
            <v>1156141000</v>
          </cell>
          <cell r="CD241">
            <v>1033122000</v>
          </cell>
          <cell r="CE241">
            <v>347055000</v>
          </cell>
          <cell r="CF241">
            <v>322208000</v>
          </cell>
          <cell r="CG241">
            <v>166541000</v>
          </cell>
          <cell r="CH241">
            <v>198500000</v>
          </cell>
          <cell r="CI241">
            <v>168426000</v>
          </cell>
          <cell r="CJ241">
            <v>155442000</v>
          </cell>
          <cell r="CK241">
            <v>180986000</v>
          </cell>
          <cell r="CL241">
            <v>123008000</v>
          </cell>
          <cell r="CM241">
            <v>36877000</v>
          </cell>
          <cell r="CN241">
            <v>16477000</v>
          </cell>
          <cell r="CO241">
            <v>16155000</v>
          </cell>
          <cell r="CP241">
            <v>15362000</v>
          </cell>
          <cell r="CQ241">
            <v>611966000</v>
          </cell>
          <cell r="CR241">
            <v>697431000</v>
          </cell>
          <cell r="CS241">
            <v>765519000</v>
          </cell>
          <cell r="CT241">
            <v>661714000</v>
          </cell>
          <cell r="CU241">
            <v>178000</v>
          </cell>
          <cell r="CV241">
            <v>350000000</v>
          </cell>
          <cell r="CW241">
            <v>613202000</v>
          </cell>
          <cell r="CX241">
            <v>517479000</v>
          </cell>
          <cell r="CY241">
            <v>65543000</v>
          </cell>
          <cell r="CZ241">
            <v>63132000</v>
          </cell>
          <cell r="DA241">
            <v>63377000</v>
          </cell>
          <cell r="DB241">
            <v>62652000</v>
          </cell>
          <cell r="DC241">
            <v>1847125000</v>
          </cell>
          <cell r="DD241">
            <v>1986932000</v>
          </cell>
          <cell r="DE241">
            <v>1935663000</v>
          </cell>
          <cell r="DF241">
            <v>1856374000</v>
          </cell>
          <cell r="DH241">
            <v>1216454000</v>
          </cell>
          <cell r="DI241">
            <v>-986426000</v>
          </cell>
          <cell r="DJ241">
            <v>-147935000</v>
          </cell>
          <cell r="DK241">
            <v>-81654000</v>
          </cell>
          <cell r="DL241">
            <v>439000</v>
          </cell>
          <cell r="DM241">
            <v>3.6088499852850994E-4</v>
          </cell>
          <cell r="DN241">
            <v>3.6101528352857487E-4</v>
          </cell>
          <cell r="DO241">
            <v>0</v>
          </cell>
          <cell r="DP241">
            <v>334631500</v>
          </cell>
          <cell r="DQ241">
            <v>64337500</v>
          </cell>
          <cell r="DS241">
            <v>1171994000</v>
          </cell>
          <cell r="DT241">
            <v>-816243000</v>
          </cell>
          <cell r="DU241">
            <v>-133956000</v>
          </cell>
          <cell r="DV241">
            <v>-85158000</v>
          </cell>
          <cell r="DW241">
            <v>136637000</v>
          </cell>
          <cell r="DX241">
            <v>0.11658506784164424</v>
          </cell>
          <cell r="DY241">
            <v>0.13197090472175299</v>
          </cell>
          <cell r="DZ241">
            <v>0</v>
          </cell>
          <cell r="EA241">
            <v>244374500</v>
          </cell>
          <cell r="EB241">
            <v>63254500</v>
          </cell>
          <cell r="ED241">
            <v>1019493000</v>
          </cell>
          <cell r="EE241">
            <v>-639387000</v>
          </cell>
          <cell r="EF241">
            <v>-132432000</v>
          </cell>
          <cell r="EG241">
            <v>-81154000</v>
          </cell>
          <cell r="EH241">
            <v>166520000</v>
          </cell>
          <cell r="EI241">
            <v>0.16333608960532342</v>
          </cell>
          <cell r="EJ241">
            <v>0.19522306098786246</v>
          </cell>
          <cell r="EK241">
            <v>0</v>
          </cell>
          <cell r="EL241">
            <v>182520500</v>
          </cell>
          <cell r="EM241">
            <v>63014500</v>
          </cell>
          <cell r="EO241">
            <v>1135980333.3333333</v>
          </cell>
          <cell r="EP241">
            <v>-814018666.66666663</v>
          </cell>
          <cell r="EQ241">
            <v>-138107666.66666666</v>
          </cell>
          <cell r="ER241">
            <v>-82655333.333333328</v>
          </cell>
          <cell r="ES241">
            <v>101198666.66666664</v>
          </cell>
          <cell r="ET241">
            <v>8.9084875589102025E-2</v>
          </cell>
          <cell r="EU241">
            <v>9.7797119843316363E-2</v>
          </cell>
          <cell r="EV241">
            <v>0</v>
          </cell>
          <cell r="EW241">
            <v>253842166.66666666</v>
          </cell>
          <cell r="EX241">
            <v>63535500</v>
          </cell>
        </row>
        <row r="242">
          <cell r="B242" t="str">
            <v>NANJING GOVA TECHNOLOGY CO.,LTD.</v>
          </cell>
          <cell r="C242" t="str">
            <v>exclude</v>
          </cell>
          <cell r="D242" t="str">
            <v>Lev SDA/SDP</v>
          </cell>
          <cell r="H242" t="str">
            <v/>
          </cell>
          <cell r="I242" t="str">
            <v>ok，sda/sdp</v>
          </cell>
          <cell r="J242" t="str">
            <v>exclude</v>
          </cell>
          <cell r="K242" t="str">
            <v>ok, sda/sdp</v>
          </cell>
          <cell r="M242" t="str">
            <v>NANJING GOVA TECHNOLOGY CO.,LTD.</v>
          </cell>
          <cell r="N242" t="str">
            <v>This company is an entity based in China that is engaged in the production and distribution of pressure sensors/transmitters, temperature transmitters, level sensors, linear position sensors, mine-use sensors, ship-use sensors, acceleration sensor, and inclinometer. It started its operations in February 2000. The registered business office of the company is located in Jiangsu, China. The company is principally involved in developing variety of sensors/transducers and undertakes measuring-controlling projects. It has patents of key technology and advanced sensor-developed center, producing center, purification center, testing center and metal processing center. Its products are widely used in railway locomotive, underground mining equipment, engineering machinery, shipbuilding, petroleum machinery and other kinds of industrial automation process control field.</v>
          </cell>
          <cell r="O242" t="str">
            <v>Manufacturing</v>
          </cell>
          <cell r="P242" t="str">
            <v>www.govagroup.com</v>
          </cell>
          <cell r="R242" t="str">
            <v>China</v>
          </cell>
          <cell r="S242" t="str">
            <v>688539</v>
          </cell>
          <cell r="T242" t="str">
            <v>B+</v>
          </cell>
          <cell r="U242" t="str">
            <v>3699</v>
          </cell>
          <cell r="V242" t="str">
            <v>Engaged in the production and distribution of pressure sensors/transmitters, temperature transmitters, level sensors, linear position sensors, mine-use sensors, ship-use sensors, acceleration sensor, and inclinometer</v>
          </cell>
          <cell r="W242" t="str">
            <v>The Company mainly engaged in electrical machinery and equipment manufacturing industry. The Company's main products and services for the silicon piezoresistive pressure oil-filled core, sensors, transmitters.</v>
          </cell>
          <cell r="Z242" t="str">
            <v>CN45313PC</v>
          </cell>
          <cell r="AA242">
            <v>274906000</v>
          </cell>
          <cell r="AB242">
            <v>229069000</v>
          </cell>
          <cell r="AC242">
            <v>158965000</v>
          </cell>
          <cell r="AD242">
            <v>130015000</v>
          </cell>
          <cell r="AE242">
            <v>270402000</v>
          </cell>
          <cell r="AF242">
            <v>223730000</v>
          </cell>
          <cell r="AG242">
            <v>152909000</v>
          </cell>
          <cell r="AH242">
            <v>128563000</v>
          </cell>
          <cell r="AI242">
            <v>-2957000</v>
          </cell>
          <cell r="AJ242">
            <v>-2091000</v>
          </cell>
          <cell r="AK242">
            <v>-1638000</v>
          </cell>
          <cell r="AL242">
            <v>-1453000</v>
          </cell>
          <cell r="AM242">
            <v>267445000</v>
          </cell>
          <cell r="AN242">
            <v>221639000</v>
          </cell>
          <cell r="AO242">
            <v>151271000</v>
          </cell>
          <cell r="AP242">
            <v>127110000</v>
          </cell>
          <cell r="AQ242">
            <v>7461000</v>
          </cell>
          <cell r="AR242">
            <v>7430000</v>
          </cell>
          <cell r="AS242">
            <v>7694000</v>
          </cell>
          <cell r="AT242">
            <v>2905000</v>
          </cell>
          <cell r="AU242">
            <v>-97851000</v>
          </cell>
          <cell r="AV242">
            <v>-87774000</v>
          </cell>
          <cell r="AW242">
            <v>-64200000</v>
          </cell>
          <cell r="AX242">
            <v>-54363000</v>
          </cell>
          <cell r="AY242" t="str">
            <v>n.a.</v>
          </cell>
          <cell r="AZ242" t="str">
            <v>n.a.</v>
          </cell>
          <cell r="BA242" t="str">
            <v>n.a.</v>
          </cell>
          <cell r="BB242" t="str">
            <v>n.a.</v>
          </cell>
          <cell r="BC242">
            <v>-74565000</v>
          </cell>
          <cell r="BD242">
            <v>-59432000</v>
          </cell>
          <cell r="BE242">
            <v>-45606000</v>
          </cell>
          <cell r="BF242">
            <v>-46780000</v>
          </cell>
          <cell r="BG242">
            <v>102490000</v>
          </cell>
          <cell r="BH242">
            <v>81863000</v>
          </cell>
          <cell r="BI242">
            <v>49159000</v>
          </cell>
          <cell r="BJ242">
            <v>28872000</v>
          </cell>
          <cell r="BK242">
            <v>-8112000</v>
          </cell>
          <cell r="BL242">
            <v>0</v>
          </cell>
          <cell r="BM242">
            <v>0</v>
          </cell>
          <cell r="BN242">
            <v>0</v>
          </cell>
          <cell r="BO242">
            <v>-7614000</v>
          </cell>
          <cell r="BP242">
            <v>0</v>
          </cell>
          <cell r="BQ242">
            <v>0</v>
          </cell>
          <cell r="BR242">
            <v>0</v>
          </cell>
          <cell r="BS242">
            <v>-498000</v>
          </cell>
          <cell r="BT242">
            <v>0</v>
          </cell>
          <cell r="BU242">
            <v>0</v>
          </cell>
          <cell r="BV242">
            <v>0</v>
          </cell>
          <cell r="BW242">
            <v>81161000</v>
          </cell>
          <cell r="BX242">
            <v>70013000</v>
          </cell>
          <cell r="BY242">
            <v>35214000</v>
          </cell>
          <cell r="BZ242">
            <v>20699000</v>
          </cell>
          <cell r="CA242">
            <v>571022000</v>
          </cell>
          <cell r="CB242">
            <v>518635000</v>
          </cell>
          <cell r="CC242">
            <v>281621000</v>
          </cell>
          <cell r="CD242">
            <v>251083000</v>
          </cell>
          <cell r="CE242">
            <v>138223000</v>
          </cell>
          <cell r="CF242">
            <v>128800000</v>
          </cell>
          <cell r="CG242">
            <v>88571000</v>
          </cell>
          <cell r="CH242">
            <v>70588000</v>
          </cell>
          <cell r="CI242">
            <v>188327000</v>
          </cell>
          <cell r="CJ242">
            <v>153411000</v>
          </cell>
          <cell r="CK242">
            <v>109661000</v>
          </cell>
          <cell r="CL242">
            <v>81099000</v>
          </cell>
          <cell r="CM242">
            <v>61255000</v>
          </cell>
          <cell r="CN242">
            <v>48159000</v>
          </cell>
          <cell r="CO242">
            <v>38493000</v>
          </cell>
          <cell r="CP242">
            <v>47663000</v>
          </cell>
          <cell r="CQ242">
            <v>181770000</v>
          </cell>
          <cell r="CR242">
            <v>184664000</v>
          </cell>
          <cell r="CS242">
            <v>42798000</v>
          </cell>
          <cell r="CT242">
            <v>51159000</v>
          </cell>
          <cell r="CU242">
            <v>50245000</v>
          </cell>
          <cell r="CV242">
            <v>135324000</v>
          </cell>
          <cell r="CW242">
            <v>2000</v>
          </cell>
          <cell r="CX242">
            <v>2918000</v>
          </cell>
          <cell r="CY242">
            <v>22250000</v>
          </cell>
          <cell r="CZ242">
            <v>19083000</v>
          </cell>
          <cell r="DA242">
            <v>15609000</v>
          </cell>
          <cell r="DB242">
            <v>15102000</v>
          </cell>
          <cell r="DC242">
            <v>728983000</v>
          </cell>
          <cell r="DD242">
            <v>653824000</v>
          </cell>
          <cell r="DE242">
            <v>380955000</v>
          </cell>
          <cell r="DF242">
            <v>346571000</v>
          </cell>
          <cell r="DH242">
            <v>267445000</v>
          </cell>
          <cell r="DI242">
            <v>-97851000</v>
          </cell>
          <cell r="DJ242">
            <v>-74565000</v>
          </cell>
          <cell r="DK242">
            <v>-8112000</v>
          </cell>
          <cell r="DL242">
            <v>86917000</v>
          </cell>
          <cell r="DM242">
            <v>0.32499018489782944</v>
          </cell>
          <cell r="DN242">
            <v>0.48145993973234069</v>
          </cell>
          <cell r="DO242" t="str">
            <v>n.a.</v>
          </cell>
          <cell r="DP242">
            <v>133511500</v>
          </cell>
          <cell r="DQ242">
            <v>20666500</v>
          </cell>
          <cell r="DS242">
            <v>221639000</v>
          </cell>
          <cell r="DT242">
            <v>-87774000</v>
          </cell>
          <cell r="DU242">
            <v>-59432000</v>
          </cell>
          <cell r="DV242">
            <v>0</v>
          </cell>
          <cell r="DW242">
            <v>74433000</v>
          </cell>
          <cell r="DX242">
            <v>0.33582988553458554</v>
          </cell>
          <cell r="DY242">
            <v>0.50563835713218208</v>
          </cell>
          <cell r="DZ242" t="str">
            <v>n.a.</v>
          </cell>
          <cell r="EA242">
            <v>108685500</v>
          </cell>
          <cell r="EB242">
            <v>17346000</v>
          </cell>
          <cell r="ED242">
            <v>151271000</v>
          </cell>
          <cell r="EE242">
            <v>-64200000</v>
          </cell>
          <cell r="EF242">
            <v>-45606000</v>
          </cell>
          <cell r="EG242">
            <v>0</v>
          </cell>
          <cell r="EH242">
            <v>41465000</v>
          </cell>
          <cell r="EI242">
            <v>0.2741107019851789</v>
          </cell>
          <cell r="EJ242">
            <v>0.37762053075423929</v>
          </cell>
          <cell r="EK242" t="str">
            <v>n.a.</v>
          </cell>
          <cell r="EL242">
            <v>79579500</v>
          </cell>
          <cell r="EM242">
            <v>15355500</v>
          </cell>
          <cell r="EO242">
            <v>213451666.66666666</v>
          </cell>
          <cell r="EP242">
            <v>-83275000</v>
          </cell>
          <cell r="EQ242">
            <v>-59867666.666666664</v>
          </cell>
          <cell r="ER242">
            <v>-2704000</v>
          </cell>
          <cell r="ES242">
            <v>67605000</v>
          </cell>
          <cell r="ET242">
            <v>0.31672275534664368</v>
          </cell>
          <cell r="EU242">
            <v>0.46353476253599674</v>
          </cell>
          <cell r="EV242" t="e">
            <v>#VALUE!</v>
          </cell>
          <cell r="EW242">
            <v>107258833.33333333</v>
          </cell>
          <cell r="EX242">
            <v>17789333.333333332</v>
          </cell>
        </row>
        <row r="243">
          <cell r="B243" t="str">
            <v>XUYU OPTOELECTRONICS (SHENZHEN) CO., LTD.</v>
          </cell>
          <cell r="C243" t="str">
            <v>exclude</v>
          </cell>
          <cell r="D243" t="str">
            <v>Lev SDA/SDP</v>
          </cell>
          <cell r="H243" t="str">
            <v/>
          </cell>
          <cell r="I243" t="str">
            <v>ok，sda/sdp</v>
          </cell>
          <cell r="J243" t="str">
            <v>exclude</v>
          </cell>
          <cell r="K243" t="str">
            <v>ok, sda/sdp</v>
          </cell>
          <cell r="M243" t="str">
            <v>XUYU OPTOELECTRONICS (SHENZHEN) CO., LTD.</v>
          </cell>
          <cell r="N243" t="str">
            <v>This company is engaged in the development and marketing of electrical equipment and apparatus. Its business was founded in 2011. The company has its registered head office based in Shenzhen, Guangdong,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43" t="str">
            <v>Manufacturing</v>
          </cell>
          <cell r="P243" t="str">
            <v>xuyuled.com</v>
          </cell>
          <cell r="R243" t="str">
            <v>China</v>
          </cell>
          <cell r="S243" t="str">
            <v>873699</v>
          </cell>
          <cell r="T243" t="str">
            <v>U</v>
          </cell>
          <cell r="U243" t="str">
            <v>3699</v>
          </cell>
          <cell r="V243" t="str">
            <v>Development and marketing of electrical equipment and apparatus</v>
          </cell>
          <cell r="W243" t="str">
            <v>The Company is mainly engaged in the research and development, production and sales of high-end LED light sources, and provides customers with system solutions including program design, product manufacturing, and technical support.</v>
          </cell>
          <cell r="Z243" t="str">
            <v>CN54812PC</v>
          </cell>
          <cell r="AA243">
            <v>230255000</v>
          </cell>
          <cell r="AB243">
            <v>236152000</v>
          </cell>
          <cell r="AC243">
            <v>332394000</v>
          </cell>
          <cell r="AD243">
            <v>312311000</v>
          </cell>
          <cell r="AE243">
            <v>209404000</v>
          </cell>
          <cell r="AF243">
            <v>218393000</v>
          </cell>
          <cell r="AG243">
            <v>320143000</v>
          </cell>
          <cell r="AH243">
            <v>304246000</v>
          </cell>
          <cell r="AI243">
            <v>-1449000</v>
          </cell>
          <cell r="AJ243">
            <v>-1598000</v>
          </cell>
          <cell r="AK243">
            <v>-1730000</v>
          </cell>
          <cell r="AL243">
            <v>-774000</v>
          </cell>
          <cell r="AM243">
            <v>207955000</v>
          </cell>
          <cell r="AN243">
            <v>216795000</v>
          </cell>
          <cell r="AO243">
            <v>318413000</v>
          </cell>
          <cell r="AP243">
            <v>303472000</v>
          </cell>
          <cell r="AQ243">
            <v>22300000</v>
          </cell>
          <cell r="AR243">
            <v>19357000</v>
          </cell>
          <cell r="AS243">
            <v>13981000</v>
          </cell>
          <cell r="AT243">
            <v>8839000</v>
          </cell>
          <cell r="AU243">
            <v>-158550000</v>
          </cell>
          <cell r="AV243">
            <v>-151362000</v>
          </cell>
          <cell r="AW243">
            <v>-209227000</v>
          </cell>
          <cell r="AX243">
            <v>-242896000</v>
          </cell>
          <cell r="AY243" t="str">
            <v>n.a.</v>
          </cell>
          <cell r="AZ243" t="str">
            <v>n.a.</v>
          </cell>
          <cell r="BA243" t="str">
            <v>n.a.</v>
          </cell>
          <cell r="BB243" t="str">
            <v>n.a.</v>
          </cell>
          <cell r="BC243">
            <v>-36644000</v>
          </cell>
          <cell r="BD243">
            <v>-42557000</v>
          </cell>
          <cell r="BE243">
            <v>-39711000</v>
          </cell>
          <cell r="BF243">
            <v>-35053000</v>
          </cell>
          <cell r="BG243">
            <v>35061000</v>
          </cell>
          <cell r="BH243">
            <v>42233000</v>
          </cell>
          <cell r="BI243">
            <v>83456000</v>
          </cell>
          <cell r="BJ243">
            <v>34362000</v>
          </cell>
          <cell r="BK243">
            <v>-19361000</v>
          </cell>
          <cell r="BL243">
            <v>-18485000</v>
          </cell>
          <cell r="BM243">
            <v>-31837000</v>
          </cell>
          <cell r="BN243">
            <v>-11036000</v>
          </cell>
          <cell r="BO243">
            <v>-18064000</v>
          </cell>
          <cell r="BP243">
            <v>-17263000</v>
          </cell>
          <cell r="BQ243">
            <v>-30621000</v>
          </cell>
          <cell r="BR243">
            <v>-9821000</v>
          </cell>
          <cell r="BS243">
            <v>-1297000</v>
          </cell>
          <cell r="BT243">
            <v>-1222000</v>
          </cell>
          <cell r="BU243">
            <v>-1216000</v>
          </cell>
          <cell r="BV243">
            <v>-1215000</v>
          </cell>
          <cell r="BW243">
            <v>4318000</v>
          </cell>
          <cell r="BX243">
            <v>18078000</v>
          </cell>
          <cell r="BY243">
            <v>39186000</v>
          </cell>
          <cell r="BZ243">
            <v>20352000</v>
          </cell>
          <cell r="CA243">
            <v>247824000</v>
          </cell>
          <cell r="CB243">
            <v>239020000</v>
          </cell>
          <cell r="CC243">
            <v>269484000</v>
          </cell>
          <cell r="CD243">
            <v>211176000</v>
          </cell>
          <cell r="CE243">
            <v>82634000</v>
          </cell>
          <cell r="CF243">
            <v>80250000</v>
          </cell>
          <cell r="CG243">
            <v>60734000</v>
          </cell>
          <cell r="CH243">
            <v>62669000</v>
          </cell>
          <cell r="CI243">
            <v>123378000</v>
          </cell>
          <cell r="CJ243">
            <v>81558000</v>
          </cell>
          <cell r="CK243">
            <v>128426000</v>
          </cell>
          <cell r="CL243">
            <v>96351000</v>
          </cell>
          <cell r="CM243">
            <v>19510000</v>
          </cell>
          <cell r="CN243">
            <v>35894000</v>
          </cell>
          <cell r="CO243">
            <v>23418000</v>
          </cell>
          <cell r="CP243">
            <v>20563000</v>
          </cell>
          <cell r="CQ243">
            <v>19499000</v>
          </cell>
          <cell r="CR243">
            <v>36770000</v>
          </cell>
          <cell r="CS243">
            <v>55403000</v>
          </cell>
          <cell r="CT243">
            <v>30405000</v>
          </cell>
          <cell r="CU243">
            <v>4250000</v>
          </cell>
          <cell r="CV243">
            <v>8598000</v>
          </cell>
          <cell r="CW243">
            <v>6000000</v>
          </cell>
          <cell r="CX243" t="str">
            <v>n.a.</v>
          </cell>
          <cell r="CY243">
            <v>11475000</v>
          </cell>
          <cell r="CZ243">
            <v>6339000</v>
          </cell>
          <cell r="DA243">
            <v>2342000</v>
          </cell>
          <cell r="DB243">
            <v>128667000</v>
          </cell>
          <cell r="DC243">
            <v>436080000</v>
          </cell>
          <cell r="DD243">
            <v>434697000</v>
          </cell>
          <cell r="DE243">
            <v>463979000</v>
          </cell>
          <cell r="DF243">
            <v>415576000</v>
          </cell>
          <cell r="DH243">
            <v>207955000</v>
          </cell>
          <cell r="DI243">
            <v>-158550000</v>
          </cell>
          <cell r="DJ243">
            <v>-36644000</v>
          </cell>
          <cell r="DK243">
            <v>-19361000</v>
          </cell>
          <cell r="DL243">
            <v>-6600000</v>
          </cell>
          <cell r="DM243">
            <v>-3.1737635546151811E-2</v>
          </cell>
          <cell r="DN243">
            <v>-3.0761343245321711E-2</v>
          </cell>
          <cell r="DO243" t="str">
            <v>n.a.</v>
          </cell>
          <cell r="DP243">
            <v>81442000</v>
          </cell>
          <cell r="DQ243">
            <v>8907000</v>
          </cell>
          <cell r="DS243">
            <v>216795000</v>
          </cell>
          <cell r="DT243">
            <v>-151362000</v>
          </cell>
          <cell r="DU243">
            <v>-42557000</v>
          </cell>
          <cell r="DV243">
            <v>-18485000</v>
          </cell>
          <cell r="DW243">
            <v>4391000</v>
          </cell>
          <cell r="DX243">
            <v>2.0254157153070874E-2</v>
          </cell>
          <cell r="DY243">
            <v>2.0672868684205571E-2</v>
          </cell>
          <cell r="DZ243" t="str">
            <v>n.a.</v>
          </cell>
          <cell r="EA243">
            <v>70492000</v>
          </cell>
          <cell r="EB243">
            <v>4340500</v>
          </cell>
          <cell r="ED243">
            <v>318413000</v>
          </cell>
          <cell r="EE243">
            <v>-209227000</v>
          </cell>
          <cell r="EF243">
            <v>-39711000</v>
          </cell>
          <cell r="EG243">
            <v>-31837000</v>
          </cell>
          <cell r="EH243">
            <v>37638000</v>
          </cell>
          <cell r="EI243">
            <v>0.11820497278691511</v>
          </cell>
          <cell r="EJ243">
            <v>0.13405039622473511</v>
          </cell>
          <cell r="EK243" t="str">
            <v>n.a.</v>
          </cell>
          <cell r="EL243">
            <v>61701500</v>
          </cell>
          <cell r="EM243">
            <v>65504500</v>
          </cell>
          <cell r="EO243">
            <v>247721000</v>
          </cell>
          <cell r="EP243">
            <v>-173046333.33333334</v>
          </cell>
          <cell r="EQ243">
            <v>-39637333.333333336</v>
          </cell>
          <cell r="ER243">
            <v>-23227666.666666668</v>
          </cell>
          <cell r="ES243">
            <v>11809666.666666653</v>
          </cell>
          <cell r="ET243">
            <v>4.7673256068991539E-2</v>
          </cell>
          <cell r="EU243">
            <v>5.0059768218002752E-2</v>
          </cell>
          <cell r="EV243" t="e">
            <v>#VALUE!</v>
          </cell>
          <cell r="EW243">
            <v>71211833.333333328</v>
          </cell>
          <cell r="EX243">
            <v>26250666.666666668</v>
          </cell>
        </row>
        <row r="244">
          <cell r="B244" t="str">
            <v>WESTERN BAODE TECHNOLOGIES CO.,LTD</v>
          </cell>
          <cell r="C244" t="str">
            <v>exclude</v>
          </cell>
          <cell r="D244" t="str">
            <v>Lev SDA/SDP</v>
          </cell>
          <cell r="H244" t="str">
            <v/>
          </cell>
          <cell r="I244" t="str">
            <v>ok，sda/sdp</v>
          </cell>
          <cell r="J244" t="str">
            <v>exclude</v>
          </cell>
          <cell r="K244" t="str">
            <v>ok, sda/sdp</v>
          </cell>
          <cell r="M244" t="str">
            <v>WESTERN BAODE TECHNOLOGIES CO.,LTD</v>
          </cell>
          <cell r="N244" t="str">
            <v>This company is engaged in the manufacture of other electrical equipment and component. It was established in June 2003 and conducts business from its registered head office located in Xi'an, Shaanxi, China. The company's business operation is primarily involved in manufacturing electrical equipment and products that comprises of insulated wire, battery, and wiring devices, such as electrical outlets, fuse boxes, and light switches. These components are used for storing electrical power, and for transmitting electricity. It also employs skilled electricians capable of providing advice on installing new electrical components, as well as maintenance and repair of electrical infrastructure, and other related electrical services.</v>
          </cell>
          <cell r="O244" t="str">
            <v>Manufacturing</v>
          </cell>
          <cell r="P244" t="str">
            <v>www.ti-pm.com</v>
          </cell>
          <cell r="R244" t="str">
            <v>China</v>
          </cell>
          <cell r="S244" t="str">
            <v>835680</v>
          </cell>
          <cell r="T244" t="str">
            <v>B+</v>
          </cell>
          <cell r="U244" t="str">
            <v>3699</v>
          </cell>
          <cell r="V244" t="str">
            <v>Engaged in the manufacture of other electrical equipment and component</v>
          </cell>
          <cell r="W244" t="str">
            <v>The Company is principally engaged in the research, development, sales and technical consultation of metal powder products, sintered porous metal materials and components, ceramic porous materials and components, sintered metal compact materials and products, electrical products, filtration separation equipment and systems, and metal products ,transfer.</v>
          </cell>
          <cell r="Z244" t="str">
            <v>CN46866PC</v>
          </cell>
          <cell r="AA244">
            <v>273443000</v>
          </cell>
          <cell r="AB244">
            <v>217004000</v>
          </cell>
          <cell r="AC244">
            <v>109241000</v>
          </cell>
          <cell r="AD244">
            <v>157739000</v>
          </cell>
          <cell r="AE244">
            <v>268182000</v>
          </cell>
          <cell r="AF244">
            <v>202135000</v>
          </cell>
          <cell r="AG244">
            <v>108951000</v>
          </cell>
          <cell r="AH244">
            <v>155153000</v>
          </cell>
          <cell r="AI244">
            <v>-2982000</v>
          </cell>
          <cell r="AJ244">
            <v>-2987000</v>
          </cell>
          <cell r="AK244">
            <v>-2014000</v>
          </cell>
          <cell r="AL244">
            <v>-1795000</v>
          </cell>
          <cell r="AM244">
            <v>265200000</v>
          </cell>
          <cell r="AN244">
            <v>199148000</v>
          </cell>
          <cell r="AO244">
            <v>106937000</v>
          </cell>
          <cell r="AP244">
            <v>153358000</v>
          </cell>
          <cell r="AQ244">
            <v>8243000</v>
          </cell>
          <cell r="AR244">
            <v>17856000</v>
          </cell>
          <cell r="AS244">
            <v>2304000</v>
          </cell>
          <cell r="AT244">
            <v>4381000</v>
          </cell>
          <cell r="AU244">
            <v>-178047000</v>
          </cell>
          <cell r="AV244">
            <v>-135305000</v>
          </cell>
          <cell r="AW244">
            <v>-62811000</v>
          </cell>
          <cell r="AX244">
            <v>-108839000</v>
          </cell>
          <cell r="AY244" t="str">
            <v>n.a.</v>
          </cell>
          <cell r="AZ244" t="str">
            <v>n.a.</v>
          </cell>
          <cell r="BA244" t="str">
            <v>n.a.</v>
          </cell>
          <cell r="BB244" t="str">
            <v>n.a.</v>
          </cell>
          <cell r="BC244">
            <v>-36662000</v>
          </cell>
          <cell r="BD244">
            <v>-38661000</v>
          </cell>
          <cell r="BE244">
            <v>-18589000</v>
          </cell>
          <cell r="BF244">
            <v>-18656000</v>
          </cell>
          <cell r="BG244">
            <v>58734000</v>
          </cell>
          <cell r="BH244">
            <v>43038000</v>
          </cell>
          <cell r="BI244">
            <v>27841000</v>
          </cell>
          <cell r="BJ244">
            <v>30244000</v>
          </cell>
          <cell r="BK244">
            <v>-8869000</v>
          </cell>
          <cell r="BL244">
            <v>-13023000</v>
          </cell>
          <cell r="BM244">
            <v>-5430000</v>
          </cell>
          <cell r="BN244">
            <v>-3341000</v>
          </cell>
          <cell r="BO244">
            <v>-3932000</v>
          </cell>
          <cell r="BP244">
            <v>-3248000</v>
          </cell>
          <cell r="BQ244">
            <v>-3319000</v>
          </cell>
          <cell r="BR244">
            <v>-2628000</v>
          </cell>
          <cell r="BS244">
            <v>-4937000</v>
          </cell>
          <cell r="BT244">
            <v>-9775000</v>
          </cell>
          <cell r="BU244">
            <v>-2111000</v>
          </cell>
          <cell r="BV244">
            <v>-713000</v>
          </cell>
          <cell r="BW244">
            <v>54550000</v>
          </cell>
          <cell r="BX244">
            <v>18551000</v>
          </cell>
          <cell r="BY244">
            <v>15171000</v>
          </cell>
          <cell r="BZ244">
            <v>17826000</v>
          </cell>
          <cell r="CA244">
            <v>530084000</v>
          </cell>
          <cell r="CB244">
            <v>328942000</v>
          </cell>
          <cell r="CC244">
            <v>270439000</v>
          </cell>
          <cell r="CD244">
            <v>199763000</v>
          </cell>
          <cell r="CE244">
            <v>229779000</v>
          </cell>
          <cell r="CF244">
            <v>116856000</v>
          </cell>
          <cell r="CG244">
            <v>160733000</v>
          </cell>
          <cell r="CH244">
            <v>62513000</v>
          </cell>
          <cell r="CI244">
            <v>81175000</v>
          </cell>
          <cell r="CJ244">
            <v>52715000</v>
          </cell>
          <cell r="CK244">
            <v>20264000</v>
          </cell>
          <cell r="CL244">
            <v>63687000</v>
          </cell>
          <cell r="CM244">
            <v>82646000</v>
          </cell>
          <cell r="CN244">
            <v>92842000</v>
          </cell>
          <cell r="CO244">
            <v>36499000</v>
          </cell>
          <cell r="CP244">
            <v>29885000</v>
          </cell>
          <cell r="CQ244">
            <v>106737000</v>
          </cell>
          <cell r="CR244">
            <v>40133000</v>
          </cell>
          <cell r="CS244">
            <v>33634000</v>
          </cell>
          <cell r="CT244">
            <v>39980000</v>
          </cell>
          <cell r="CU244">
            <v>4114000</v>
          </cell>
          <cell r="CV244">
            <v>6683000</v>
          </cell>
          <cell r="CW244">
            <v>13660000</v>
          </cell>
          <cell r="CX244" t="str">
            <v>n.a.</v>
          </cell>
          <cell r="CY244">
            <v>5585000</v>
          </cell>
          <cell r="CZ244">
            <v>48358000</v>
          </cell>
          <cell r="DA244">
            <v>36115000</v>
          </cell>
          <cell r="DB244">
            <v>5486000</v>
          </cell>
          <cell r="DC244">
            <v>658723000</v>
          </cell>
          <cell r="DD244">
            <v>460954000</v>
          </cell>
          <cell r="DE244">
            <v>384772000</v>
          </cell>
          <cell r="DF244">
            <v>294457000</v>
          </cell>
          <cell r="DH244">
            <v>265200000</v>
          </cell>
          <cell r="DI244">
            <v>-178047000</v>
          </cell>
          <cell r="DJ244">
            <v>-36662000</v>
          </cell>
          <cell r="DK244">
            <v>-8869000</v>
          </cell>
          <cell r="DL244">
            <v>41622000</v>
          </cell>
          <cell r="DM244">
            <v>0.15694570135746605</v>
          </cell>
          <cell r="DN244">
            <v>0.18616321820572687</v>
          </cell>
          <cell r="DO244" t="str">
            <v>n.a.</v>
          </cell>
          <cell r="DP244">
            <v>173317500</v>
          </cell>
          <cell r="DQ244">
            <v>26971500</v>
          </cell>
          <cell r="DS244">
            <v>199148000</v>
          </cell>
          <cell r="DT244">
            <v>-135305000</v>
          </cell>
          <cell r="DU244">
            <v>-38661000</v>
          </cell>
          <cell r="DV244">
            <v>-13023000</v>
          </cell>
          <cell r="DW244">
            <v>12159000</v>
          </cell>
          <cell r="DX244">
            <v>6.105509470343664E-2</v>
          </cell>
          <cell r="DY244">
            <v>6.5025215387001373E-2</v>
          </cell>
          <cell r="DZ244" t="str">
            <v>n.a.</v>
          </cell>
          <cell r="EA244">
            <v>138794500</v>
          </cell>
          <cell r="EB244">
            <v>42236500</v>
          </cell>
          <cell r="ED244">
            <v>106937000</v>
          </cell>
          <cell r="EE244">
            <v>-62811000</v>
          </cell>
          <cell r="EF244">
            <v>-18589000</v>
          </cell>
          <cell r="EG244">
            <v>-5430000</v>
          </cell>
          <cell r="EH244">
            <v>20107000</v>
          </cell>
          <cell r="EI244">
            <v>0.18802659509804839</v>
          </cell>
          <cell r="EJ244">
            <v>0.23156743061153978</v>
          </cell>
          <cell r="EK244" t="str">
            <v>n.a.</v>
          </cell>
          <cell r="EL244">
            <v>111623000</v>
          </cell>
          <cell r="EM244">
            <v>20800500</v>
          </cell>
          <cell r="EO244">
            <v>190428333.33333334</v>
          </cell>
          <cell r="EP244">
            <v>-125387666.66666667</v>
          </cell>
          <cell r="EQ244">
            <v>-31304000</v>
          </cell>
          <cell r="ER244">
            <v>-9107333.333333334</v>
          </cell>
          <cell r="ES244">
            <v>24629333.333333336</v>
          </cell>
          <cell r="ET244">
            <v>0.12933649579456838</v>
          </cell>
          <cell r="EU244">
            <v>0.14854934790519442</v>
          </cell>
          <cell r="EV244" t="e">
            <v>#VALUE!</v>
          </cell>
          <cell r="EW244">
            <v>141245000</v>
          </cell>
          <cell r="EX244">
            <v>30002833.333333332</v>
          </cell>
        </row>
        <row r="245">
          <cell r="B245" t="str">
            <v>SAIGON PORT JOIN STOCK COMPANY</v>
          </cell>
          <cell r="C245" t="str">
            <v>exclude</v>
          </cell>
          <cell r="D245" t="str">
            <v>Independence(A+, A, A-, B+, B, B-,U)</v>
          </cell>
          <cell r="H245" t="str">
            <v/>
          </cell>
          <cell r="I245" t="str">
            <v>ok，indep</v>
          </cell>
          <cell r="J245" t="str">
            <v>exclude</v>
          </cell>
          <cell r="K245" t="str">
            <v>ok, indep</v>
          </cell>
          <cell r="M245" t="str">
            <v>SAIGON PORT JOIN STOCK COMPANY</v>
          </cell>
          <cell r="N245" t="str">
            <v>The company is primarily engaged in the operation of a port. The company, established in February of 1860, was formerly known as Thuong Cang Sai Gon. The registered head office of the company is located in Ho Chi Minh, Vietnam.The company specializes in providing transshipment services and port-related services. The company's mission is to be the leading port of the country and to be the main shipping gateway of Vietnam to the region and the world. It strives to improve the standard of services comparable with other ports in the region, and to develop and operate deep water terminals as the national strategic ports in the Southern part of Vietnam. The company is a member of the International Association of Ports and Harbors (IAPH); Vietnam Seaports Association (VPA); and ASEAN Ports Association (APA).</v>
          </cell>
          <cell r="O245" t="str">
            <v>Services</v>
          </cell>
          <cell r="P245" t="str">
            <v>www.csg.com.vn</v>
          </cell>
          <cell r="R245" t="str">
            <v>Vietnam</v>
          </cell>
          <cell r="S245" t="str">
            <v>SGP</v>
          </cell>
          <cell r="T245" t="str">
            <v>D</v>
          </cell>
          <cell r="U245" t="str">
            <v>3691</v>
          </cell>
          <cell r="V245" t="str">
            <v>Engaged in the operation of a port</v>
          </cell>
          <cell r="W245" t="str">
            <v>The Company specializes in the business of warehousing, cargo handling services.</v>
          </cell>
          <cell r="Z245" t="str">
            <v>VN0300479714</v>
          </cell>
          <cell r="AA245">
            <v>1112481084000</v>
          </cell>
          <cell r="AB245">
            <v>1371467020000</v>
          </cell>
          <cell r="AC245">
            <v>935894904000</v>
          </cell>
          <cell r="AD245">
            <v>1121312835000</v>
          </cell>
          <cell r="AE245">
            <v>1112481084000</v>
          </cell>
          <cell r="AF245">
            <v>1371467020000</v>
          </cell>
          <cell r="AG245">
            <v>935894904000</v>
          </cell>
          <cell r="AH245">
            <v>1121312835000</v>
          </cell>
          <cell r="AI245" t="str">
            <v>n.a.</v>
          </cell>
          <cell r="AJ245" t="str">
            <v>n.a.</v>
          </cell>
          <cell r="AK245" t="str">
            <v>n.a.</v>
          </cell>
          <cell r="AL245" t="str">
            <v>n.a.</v>
          </cell>
          <cell r="AM245">
            <v>1112481084000</v>
          </cell>
          <cell r="AN245">
            <v>1371467020000</v>
          </cell>
          <cell r="AO245">
            <v>935894904000</v>
          </cell>
          <cell r="AP245">
            <v>1121312835000</v>
          </cell>
          <cell r="AQ245" t="str">
            <v>n.a.</v>
          </cell>
          <cell r="AR245" t="str">
            <v>n.a.</v>
          </cell>
          <cell r="AS245" t="str">
            <v>n.a.</v>
          </cell>
          <cell r="AT245" t="str">
            <v>n.a.</v>
          </cell>
          <cell r="AU245">
            <v>-630683962000</v>
          </cell>
          <cell r="AV245">
            <v>-699430274000</v>
          </cell>
          <cell r="AW245">
            <v>-483507983000</v>
          </cell>
          <cell r="AX245">
            <v>-539238581000</v>
          </cell>
          <cell r="AY245">
            <v>0</v>
          </cell>
          <cell r="AZ245">
            <v>0</v>
          </cell>
          <cell r="BA245">
            <v>0</v>
          </cell>
          <cell r="BB245">
            <v>0</v>
          </cell>
          <cell r="BC245">
            <v>-169839814000</v>
          </cell>
          <cell r="BD245">
            <v>347985065000</v>
          </cell>
          <cell r="BE245">
            <v>-124618842000</v>
          </cell>
          <cell r="BF245">
            <v>-228368309000</v>
          </cell>
          <cell r="BG245">
            <v>311957308000</v>
          </cell>
          <cell r="BH245">
            <v>1020021811000</v>
          </cell>
          <cell r="BI245">
            <v>327768079000</v>
          </cell>
          <cell r="BJ245">
            <v>353705945000</v>
          </cell>
          <cell r="BK245">
            <v>-109113097000</v>
          </cell>
          <cell r="BL245">
            <v>-112747552000</v>
          </cell>
          <cell r="BM245">
            <v>-119984856000</v>
          </cell>
          <cell r="BN245">
            <v>-128201377000</v>
          </cell>
          <cell r="BO245">
            <v>-107590477000</v>
          </cell>
          <cell r="BP245">
            <v>-111172523000</v>
          </cell>
          <cell r="BQ245">
            <v>-118342528000</v>
          </cell>
          <cell r="BR245">
            <v>-128201377000</v>
          </cell>
          <cell r="BS245">
            <v>-1522620000</v>
          </cell>
          <cell r="BT245">
            <v>-1575029000</v>
          </cell>
          <cell r="BU245">
            <v>-1642328000</v>
          </cell>
          <cell r="BV245">
            <v>0</v>
          </cell>
          <cell r="BW245">
            <v>199649054000</v>
          </cell>
          <cell r="BX245">
            <v>883563293000</v>
          </cell>
          <cell r="BY245">
            <v>230134873000</v>
          </cell>
          <cell r="BZ245">
            <v>203148781000</v>
          </cell>
          <cell r="CA245">
            <v>1695327819000</v>
          </cell>
          <cell r="CB245">
            <v>1878394818000</v>
          </cell>
          <cell r="CC245">
            <v>1684798080000</v>
          </cell>
          <cell r="CD245">
            <v>1552080759000</v>
          </cell>
          <cell r="CE245">
            <v>20171819000</v>
          </cell>
          <cell r="CF245">
            <v>12674746000</v>
          </cell>
          <cell r="CG245">
            <v>10540971000</v>
          </cell>
          <cell r="CH245">
            <v>14354030000</v>
          </cell>
          <cell r="CI245">
            <v>347859631000</v>
          </cell>
          <cell r="CJ245">
            <v>381136839000</v>
          </cell>
          <cell r="CK245">
            <v>248335660000</v>
          </cell>
          <cell r="CL245">
            <v>133930416000</v>
          </cell>
          <cell r="CM245">
            <v>129079203000</v>
          </cell>
          <cell r="CN245">
            <v>132447651000</v>
          </cell>
          <cell r="CO245">
            <v>136567555000</v>
          </cell>
          <cell r="CP245">
            <v>152192968000</v>
          </cell>
          <cell r="CQ245">
            <v>1055554815000</v>
          </cell>
          <cell r="CR245">
            <v>1208093414000</v>
          </cell>
          <cell r="CS245">
            <v>1132817958000</v>
          </cell>
          <cell r="CT245">
            <v>1104320705000</v>
          </cell>
          <cell r="CU245">
            <v>853294683000</v>
          </cell>
          <cell r="CV245">
            <v>979021000000</v>
          </cell>
          <cell r="CW245">
            <v>962728551000</v>
          </cell>
          <cell r="CX245">
            <v>909723831000</v>
          </cell>
          <cell r="CY245">
            <v>455337271000</v>
          </cell>
          <cell r="CZ245">
            <v>380418612000</v>
          </cell>
          <cell r="DA245">
            <v>395537632000</v>
          </cell>
          <cell r="DB245">
            <v>327380625000</v>
          </cell>
          <cell r="DC245">
            <v>5396366263000</v>
          </cell>
          <cell r="DD245">
            <v>5437629621000</v>
          </cell>
          <cell r="DE245">
            <v>4902187548000</v>
          </cell>
          <cell r="DF245">
            <v>4735950849000</v>
          </cell>
          <cell r="DH245">
            <v>1112481084000</v>
          </cell>
          <cell r="DI245">
            <v>-630683962000</v>
          </cell>
          <cell r="DJ245">
            <v>-169839814000</v>
          </cell>
          <cell r="DK245">
            <v>-109113097000</v>
          </cell>
          <cell r="DL245">
            <v>202844211000</v>
          </cell>
          <cell r="DM245">
            <v>0.18233497532439841</v>
          </cell>
          <cell r="DN245">
            <v>0.22299471032986587</v>
          </cell>
          <cell r="DO245">
            <v>0</v>
          </cell>
          <cell r="DP245">
            <v>16423282500</v>
          </cell>
          <cell r="DQ245">
            <v>417877941500</v>
          </cell>
          <cell r="DS245">
            <v>1371467020000</v>
          </cell>
          <cell r="DT245">
            <v>-699430274000</v>
          </cell>
          <cell r="DU245">
            <v>347985065000</v>
          </cell>
          <cell r="DV245">
            <v>-112747552000</v>
          </cell>
          <cell r="DW245">
            <v>907274259000</v>
          </cell>
          <cell r="DX245">
            <v>0.66153560076129281</v>
          </cell>
          <cell r="DY245">
            <v>1.9545204820632693</v>
          </cell>
          <cell r="DZ245">
            <v>0</v>
          </cell>
          <cell r="EA245">
            <v>11607858500</v>
          </cell>
          <cell r="EB245">
            <v>387978122000</v>
          </cell>
          <cell r="ED245">
            <v>935894904000</v>
          </cell>
          <cell r="EE245">
            <v>-483507983000</v>
          </cell>
          <cell r="EF245">
            <v>-124618842000</v>
          </cell>
          <cell r="EG245">
            <v>-119984856000</v>
          </cell>
          <cell r="EH245">
            <v>207783223000</v>
          </cell>
          <cell r="EI245">
            <v>0.22201555122475589</v>
          </cell>
          <cell r="EJ245">
            <v>0.2853727366585127</v>
          </cell>
          <cell r="EK245">
            <v>0</v>
          </cell>
          <cell r="EL245">
            <v>12447500500</v>
          </cell>
          <cell r="EM245">
            <v>361459128500</v>
          </cell>
          <cell r="EO245">
            <v>1139947669333.3333</v>
          </cell>
          <cell r="EP245">
            <v>-604540739666.66663</v>
          </cell>
          <cell r="EQ245">
            <v>17842136333.333332</v>
          </cell>
          <cell r="ER245">
            <v>-113948501666.66667</v>
          </cell>
          <cell r="ES245">
            <v>439300564333.33331</v>
          </cell>
          <cell r="ET245">
            <v>0.38536906223971323</v>
          </cell>
          <cell r="EU245">
            <v>0.62699262039102177</v>
          </cell>
          <cell r="EV245">
            <v>0</v>
          </cell>
          <cell r="EW245">
            <v>13492880500</v>
          </cell>
          <cell r="EX245">
            <v>389105064000</v>
          </cell>
        </row>
        <row r="246">
          <cell r="B246" t="str">
            <v>GUANGDONGGUANGSHENG INTERNET OF THINGS CO. ,LTD.</v>
          </cell>
          <cell r="C246" t="str">
            <v>exclude</v>
          </cell>
          <cell r="D246" t="str">
            <v>Consecutive loss</v>
          </cell>
          <cell r="H246" t="str">
            <v/>
          </cell>
          <cell r="I246" t="str">
            <v>ok，loss</v>
          </cell>
          <cell r="J246" t="str">
            <v>exclude</v>
          </cell>
          <cell r="K246" t="str">
            <v>ok, loss</v>
          </cell>
          <cell r="M246" t="str">
            <v>GUANGDONGGUANGSHENG INTERNET OF THINGS CO. ,LTD.</v>
          </cell>
          <cell r="N246" t="str">
            <v>This company is engaged in the production and sale of different kinds of air/water source heat pump water heaters. It was established in 1999 and conducts business from its registered head office located in Foshan, Guangdong, China. The company offers air/water source heat pump water heaters under Shenbao brand or OEM brand. The company is an export-oriented manufacturer and covering more than 6,000 square meters. It holds three automatic production lines and three enthalpy testing labs for cold and heat conditions, as well as all necessary testing equipment, such as 4-in-1 electricity safety inspection and halogen leakage checking machines. All of its processes, from purchasing, production to loading are controlled according to ISO 9001:2008 standards.</v>
          </cell>
          <cell r="O246" t="str">
            <v>Manufacturing</v>
          </cell>
          <cell r="P246" t="str">
            <v>www.aidishi.net</v>
          </cell>
          <cell r="R246" t="str">
            <v>China</v>
          </cell>
          <cell r="S246" t="str">
            <v>833524</v>
          </cell>
          <cell r="T246" t="str">
            <v>B+</v>
          </cell>
          <cell r="U246" t="str">
            <v>3699</v>
          </cell>
          <cell r="V246" t="str">
            <v>Engaged in the production and sale of different kinds of air/water source heat pump water heaters</v>
          </cell>
          <cell r="W246" t="str">
            <v>The Company's main business projects for water heater patent authorization service, water heater machine and accessories sales.</v>
          </cell>
          <cell r="X246" t="str">
            <v>GUANGDONG SHUNDE GUANGSHENG ELECTRICAL APPLIANCES HOLDINGS COMPANY LIMITED</v>
          </cell>
          <cell r="Y246" t="str">
            <v>Shenbao; OEM</v>
          </cell>
          <cell r="Z246" t="str">
            <v>CN44851PC</v>
          </cell>
          <cell r="AA246">
            <v>263127000</v>
          </cell>
          <cell r="AB246">
            <v>164316000</v>
          </cell>
          <cell r="AC246">
            <v>294712000</v>
          </cell>
          <cell r="AD246">
            <v>162193000</v>
          </cell>
          <cell r="AE246">
            <v>263096000</v>
          </cell>
          <cell r="AF246">
            <v>164278000</v>
          </cell>
          <cell r="AG246">
            <v>293625000</v>
          </cell>
          <cell r="AH246">
            <v>161952000</v>
          </cell>
          <cell r="AI246">
            <v>-39000</v>
          </cell>
          <cell r="AJ246">
            <v>-95000</v>
          </cell>
          <cell r="AK246">
            <v>-88000</v>
          </cell>
          <cell r="AL246">
            <v>-48000</v>
          </cell>
          <cell r="AM246">
            <v>263057000</v>
          </cell>
          <cell r="AN246">
            <v>164183000</v>
          </cell>
          <cell r="AO246">
            <v>293537000</v>
          </cell>
          <cell r="AP246">
            <v>161904000</v>
          </cell>
          <cell r="AQ246">
            <v>70000</v>
          </cell>
          <cell r="AR246">
            <v>133000</v>
          </cell>
          <cell r="AS246">
            <v>1175000</v>
          </cell>
          <cell r="AT246">
            <v>289000</v>
          </cell>
          <cell r="AU246">
            <v>-261205000</v>
          </cell>
          <cell r="AV246">
            <v>-160281000</v>
          </cell>
          <cell r="AW246">
            <v>-291426000</v>
          </cell>
          <cell r="AX246">
            <v>-163525000</v>
          </cell>
          <cell r="AY246" t="str">
            <v>n.a.</v>
          </cell>
          <cell r="AZ246" t="str">
            <v>n.a.</v>
          </cell>
          <cell r="BA246" t="str">
            <v>n.a.</v>
          </cell>
          <cell r="BB246" t="str">
            <v>n.a.</v>
          </cell>
          <cell r="BC246">
            <v>-11881000</v>
          </cell>
          <cell r="BD246">
            <v>-15506000</v>
          </cell>
          <cell r="BE246">
            <v>-23529000</v>
          </cell>
          <cell r="BF246">
            <v>-21062000</v>
          </cell>
          <cell r="BG246">
            <v>-9959000</v>
          </cell>
          <cell r="BH246">
            <v>-11471000</v>
          </cell>
          <cell r="BI246">
            <v>-20243000</v>
          </cell>
          <cell r="BJ246">
            <v>-22394000</v>
          </cell>
          <cell r="BK246">
            <v>-1182000</v>
          </cell>
          <cell r="BL246">
            <v>-1239000</v>
          </cell>
          <cell r="BM246">
            <v>-1282000</v>
          </cell>
          <cell r="BN246">
            <v>-1116000</v>
          </cell>
          <cell r="BO246">
            <v>-604000</v>
          </cell>
          <cell r="BP246">
            <v>-670000</v>
          </cell>
          <cell r="BQ246">
            <v>-723000</v>
          </cell>
          <cell r="BR246">
            <v>-621000</v>
          </cell>
          <cell r="BS246">
            <v>-578000</v>
          </cell>
          <cell r="BT246">
            <v>-569000</v>
          </cell>
          <cell r="BU246">
            <v>-559000</v>
          </cell>
          <cell r="BV246">
            <v>-495000</v>
          </cell>
          <cell r="BW246">
            <v>3128000</v>
          </cell>
          <cell r="BX246">
            <v>-8512000</v>
          </cell>
          <cell r="BY246">
            <v>-12915000</v>
          </cell>
          <cell r="BZ246">
            <v>-16719000</v>
          </cell>
          <cell r="CA246">
            <v>908000</v>
          </cell>
          <cell r="CB246">
            <v>32248000</v>
          </cell>
          <cell r="CC246">
            <v>15788000</v>
          </cell>
          <cell r="CD246">
            <v>37619000</v>
          </cell>
          <cell r="CE246">
            <v>304000</v>
          </cell>
          <cell r="CF246">
            <v>4347000</v>
          </cell>
          <cell r="CG246">
            <v>2736000</v>
          </cell>
          <cell r="CH246">
            <v>2254000</v>
          </cell>
          <cell r="CI246">
            <v>106000</v>
          </cell>
          <cell r="CJ246">
            <v>1644000</v>
          </cell>
          <cell r="CK246">
            <v>412000</v>
          </cell>
          <cell r="CL246">
            <v>432000</v>
          </cell>
          <cell r="CM246">
            <v>254000</v>
          </cell>
          <cell r="CN246">
            <v>1742000</v>
          </cell>
          <cell r="CO246">
            <v>2121000</v>
          </cell>
          <cell r="CP246">
            <v>3176000</v>
          </cell>
          <cell r="CQ246">
            <v>77000</v>
          </cell>
          <cell r="CR246">
            <v>929000</v>
          </cell>
          <cell r="CS246">
            <v>2532000</v>
          </cell>
          <cell r="CT246">
            <v>13982000</v>
          </cell>
          <cell r="CU246" t="str">
            <v>n.a.</v>
          </cell>
          <cell r="CV246" t="str">
            <v>n.a.</v>
          </cell>
          <cell r="CW246" t="str">
            <v>n.a.</v>
          </cell>
          <cell r="CX246" t="str">
            <v>n.a.</v>
          </cell>
          <cell r="CY246">
            <v>1006000</v>
          </cell>
          <cell r="CZ246">
            <v>1578000</v>
          </cell>
          <cell r="DA246">
            <v>1956000</v>
          </cell>
          <cell r="DB246">
            <v>1927000</v>
          </cell>
          <cell r="DC246">
            <v>21837000</v>
          </cell>
          <cell r="DD246">
            <v>45216000</v>
          </cell>
          <cell r="DE246">
            <v>24701000</v>
          </cell>
          <cell r="DF246">
            <v>47852000</v>
          </cell>
          <cell r="DH246">
            <v>263057000</v>
          </cell>
          <cell r="DI246">
            <v>-261205000</v>
          </cell>
          <cell r="DJ246">
            <v>-11881000</v>
          </cell>
          <cell r="DK246">
            <v>-1182000</v>
          </cell>
          <cell r="DL246">
            <v>-11211000</v>
          </cell>
          <cell r="DM246">
            <v>-4.2618139794797325E-2</v>
          </cell>
          <cell r="DN246">
            <v>-4.0876077413332941E-2</v>
          </cell>
          <cell r="DO246" t="str">
            <v>n.a.</v>
          </cell>
          <cell r="DP246">
            <v>2325500</v>
          </cell>
          <cell r="DQ246">
            <v>1292000</v>
          </cell>
          <cell r="DS246">
            <v>164183000</v>
          </cell>
          <cell r="DT246">
            <v>-160281000</v>
          </cell>
          <cell r="DU246">
            <v>-15506000</v>
          </cell>
          <cell r="DV246">
            <v>-1239000</v>
          </cell>
          <cell r="DW246">
            <v>-12843000</v>
          </cell>
          <cell r="DX246">
            <v>-7.8223689419732859E-2</v>
          </cell>
          <cell r="DY246">
            <v>-7.2548665167828458E-2</v>
          </cell>
          <cell r="DZ246" t="str">
            <v>n.a.</v>
          </cell>
          <cell r="EA246">
            <v>3541500</v>
          </cell>
          <cell r="EB246">
            <v>1767000</v>
          </cell>
          <cell r="ED246">
            <v>293537000</v>
          </cell>
          <cell r="EE246">
            <v>-291426000</v>
          </cell>
          <cell r="EF246">
            <v>-23529000</v>
          </cell>
          <cell r="EG246">
            <v>-1282000</v>
          </cell>
          <cell r="EH246">
            <v>-22700000</v>
          </cell>
          <cell r="EI246">
            <v>-7.7332670157424788E-2</v>
          </cell>
          <cell r="EJ246">
            <v>-7.1781606832850051E-2</v>
          </cell>
          <cell r="EK246" t="str">
            <v>n.a.</v>
          </cell>
          <cell r="EL246">
            <v>2495000</v>
          </cell>
          <cell r="EM246">
            <v>1941500</v>
          </cell>
          <cell r="EO246">
            <v>240259000</v>
          </cell>
          <cell r="EP246">
            <v>-237637333.33333334</v>
          </cell>
          <cell r="EQ246">
            <v>-16972000</v>
          </cell>
          <cell r="ER246">
            <v>-1234333.3333333333</v>
          </cell>
          <cell r="ES246">
            <v>-15584666.666666677</v>
          </cell>
          <cell r="ET246">
            <v>-6.4866109767653557E-2</v>
          </cell>
          <cell r="EU246">
            <v>-6.0914803441163977E-2</v>
          </cell>
          <cell r="EV246" t="e">
            <v>#VALUE!</v>
          </cell>
          <cell r="EW246">
            <v>2787333.3333333335</v>
          </cell>
          <cell r="EX246">
            <v>1666833.3333333333</v>
          </cell>
        </row>
        <row r="247">
          <cell r="B247" t="str">
            <v>SYNERGY SCIENTECH CORP.</v>
          </cell>
          <cell r="C247" t="str">
            <v>exclude</v>
          </cell>
          <cell r="D247" t="str">
            <v>Lev SDA/SDP</v>
          </cell>
          <cell r="H247" t="str">
            <v/>
          </cell>
          <cell r="I247" t="str">
            <v>ok，sdp小型微型话电池、扣式电池、薄型电池</v>
          </cell>
          <cell r="J247" t="str">
            <v>exclude</v>
          </cell>
          <cell r="K247" t="str">
            <v>小型电池</v>
          </cell>
          <cell r="M247" t="str">
            <v>SYNERGY SCIENTECH CORP.</v>
          </cell>
          <cell r="N247" t="str">
            <v>The company is primarily engaged in the design, development and manufacture of re-chargeable lithium-ion and lithium-ion polymer batteries. It was established and funded by Chung Shing Textile Group in March 1997. The company has a registered office located in Taipei, Taiwan.The company is a leading corporation in the design, development and manufacture of re-chargeable lithium-ion and lithium-ion polymer batteries in Taiwan. It is producing batteries for portable electronic and other devices. After launching the first commercial product of lithium-ion batteries in Taiwan, the company develops several lines of lithium-ion and lithium-ion polymer batteries, suitable for bluetooth headset, MP3, DSC, cellular phones, notebook computers, and other applications. As an important role in the design and manufacture of re-chargeable power sources for the expanding portable electronic device market, it is bringing high added values for its customers as well as establishing its own brand name and sales channels in Europe, America, Mainland China, and other areas of Asia.The company practices a management philosophy of innovation, diligence and teamwork. The core of the company's professional team consists of scientists and engineers with expertise in chemistry, materials science, mechanical engineering, chemical engineering, power electronics, product design, and quality management. As a premier solution provider in power source field, it emphasizes product quality and performance, and has obtained ISO 9001 and ISO14001/UL-1642 approvals since 1999 and 2001, respectively.</v>
          </cell>
          <cell r="O247" t="str">
            <v>Manufacturing</v>
          </cell>
          <cell r="P247" t="str">
            <v>www.synst.com.tw</v>
          </cell>
          <cell r="R247" t="str">
            <v>Taiwan, China</v>
          </cell>
          <cell r="S247" t="str">
            <v>6558</v>
          </cell>
          <cell r="T247" t="str">
            <v>A+</v>
          </cell>
          <cell r="U247" t="str">
            <v>3691</v>
          </cell>
          <cell r="V247" t="str">
            <v>Primarily engaged in the design, development and manufacture of re-chargeable lithium-ion and lithium-ion polymer batteries</v>
          </cell>
          <cell r="W247" t="str">
            <v>The Company principally engaged in battery manufacturing business. The Company is engaged in research and development, manufacturing and sale of polymer secondary lithium batteries, secondary lithium battery, and others. Its main products include battery pack and battery cell.</v>
          </cell>
          <cell r="Z247" t="str">
            <v>TW97430131</v>
          </cell>
          <cell r="AA247">
            <v>1152894000</v>
          </cell>
          <cell r="AB247">
            <v>1697626000</v>
          </cell>
          <cell r="AC247">
            <v>1797419000</v>
          </cell>
          <cell r="AD247">
            <v>2019486000</v>
          </cell>
          <cell r="AE247">
            <v>1148415000</v>
          </cell>
          <cell r="AF247">
            <v>1690851000</v>
          </cell>
          <cell r="AG247">
            <v>1792597000</v>
          </cell>
          <cell r="AH247">
            <v>2006728000</v>
          </cell>
          <cell r="AI247" t="str">
            <v>n.a.</v>
          </cell>
          <cell r="AJ247" t="str">
            <v>n.a.</v>
          </cell>
          <cell r="AK247" t="str">
            <v>n.a.</v>
          </cell>
          <cell r="AL247" t="str">
            <v>n.a.</v>
          </cell>
          <cell r="AM247">
            <v>1148415000</v>
          </cell>
          <cell r="AN247">
            <v>1690851000</v>
          </cell>
          <cell r="AO247">
            <v>1792597000</v>
          </cell>
          <cell r="AP247">
            <v>2006728000</v>
          </cell>
          <cell r="AQ247">
            <v>4479000</v>
          </cell>
          <cell r="AR247">
            <v>6775000</v>
          </cell>
          <cell r="AS247">
            <v>4822000</v>
          </cell>
          <cell r="AT247">
            <v>12758000</v>
          </cell>
          <cell r="AU247">
            <v>-936808000</v>
          </cell>
          <cell r="AV247">
            <v>-1315412000</v>
          </cell>
          <cell r="AW247">
            <v>-1373413000</v>
          </cell>
          <cell r="AX247">
            <v>-1506730000</v>
          </cell>
          <cell r="AY247">
            <v>-51567000</v>
          </cell>
          <cell r="AZ247">
            <v>-50488000</v>
          </cell>
          <cell r="BA247">
            <v>-47266000</v>
          </cell>
          <cell r="BB247">
            <v>-61726000</v>
          </cell>
          <cell r="BC247">
            <v>-179146000</v>
          </cell>
          <cell r="BD247">
            <v>-196996000</v>
          </cell>
          <cell r="BE247">
            <v>-189171000</v>
          </cell>
          <cell r="BF247">
            <v>-192978000</v>
          </cell>
          <cell r="BG247">
            <v>-14627000</v>
          </cell>
          <cell r="BH247">
            <v>134730000</v>
          </cell>
          <cell r="BI247">
            <v>187569000</v>
          </cell>
          <cell r="BJ247">
            <v>258052000</v>
          </cell>
          <cell r="BK247">
            <v>-102988000</v>
          </cell>
          <cell r="BL247">
            <v>-98865000</v>
          </cell>
          <cell r="BM247">
            <v>-79372000</v>
          </cell>
          <cell r="BN247">
            <v>-33708000</v>
          </cell>
          <cell r="BO247">
            <v>-96765000</v>
          </cell>
          <cell r="BP247">
            <v>-92236000</v>
          </cell>
          <cell r="BQ247">
            <v>-75767000</v>
          </cell>
          <cell r="BR247">
            <v>-32559000</v>
          </cell>
          <cell r="BS247">
            <v>-6223000</v>
          </cell>
          <cell r="BT247">
            <v>-6629000</v>
          </cell>
          <cell r="BU247">
            <v>-3605000</v>
          </cell>
          <cell r="BV247">
            <v>-1149000</v>
          </cell>
          <cell r="BW247">
            <v>-60973000</v>
          </cell>
          <cell r="BX247">
            <v>3278000</v>
          </cell>
          <cell r="BY247">
            <v>62389000</v>
          </cell>
          <cell r="BZ247">
            <v>161663000</v>
          </cell>
          <cell r="CA247">
            <v>1262316000</v>
          </cell>
          <cell r="CB247">
            <v>1834696000</v>
          </cell>
          <cell r="CC247">
            <v>1650214000</v>
          </cell>
          <cell r="CD247">
            <v>1686503000</v>
          </cell>
          <cell r="CE247">
            <v>306547000</v>
          </cell>
          <cell r="CF247">
            <v>325272000</v>
          </cell>
          <cell r="CG247">
            <v>289640000</v>
          </cell>
          <cell r="CH247">
            <v>285766000</v>
          </cell>
          <cell r="CI247">
            <v>289344000</v>
          </cell>
          <cell r="CJ247">
            <v>413445000</v>
          </cell>
          <cell r="CK247">
            <v>636185000</v>
          </cell>
          <cell r="CL247">
            <v>412303000</v>
          </cell>
          <cell r="CM247">
            <v>4754000</v>
          </cell>
          <cell r="CN247">
            <v>10444000</v>
          </cell>
          <cell r="CO247">
            <v>5124000</v>
          </cell>
          <cell r="CP247">
            <v>8738000</v>
          </cell>
          <cell r="CQ247">
            <v>636765000</v>
          </cell>
          <cell r="CR247">
            <v>1062659000</v>
          </cell>
          <cell r="CS247">
            <v>687346000</v>
          </cell>
          <cell r="CT247">
            <v>945612000</v>
          </cell>
          <cell r="CU247">
            <v>6717000</v>
          </cell>
          <cell r="CV247">
            <v>6745000</v>
          </cell>
          <cell r="CW247">
            <v>6717000</v>
          </cell>
          <cell r="CX247">
            <v>6717000</v>
          </cell>
          <cell r="CY247">
            <v>23317000</v>
          </cell>
          <cell r="CZ247">
            <v>228018000</v>
          </cell>
          <cell r="DA247">
            <v>223741000</v>
          </cell>
          <cell r="DB247">
            <v>444485000</v>
          </cell>
          <cell r="DC247">
            <v>2187605000</v>
          </cell>
          <cell r="DD247">
            <v>2755400000</v>
          </cell>
          <cell r="DE247">
            <v>2561099000</v>
          </cell>
          <cell r="DF247">
            <v>2469732000</v>
          </cell>
          <cell r="DH247">
            <v>1148415000</v>
          </cell>
          <cell r="DI247">
            <v>-936808000</v>
          </cell>
          <cell r="DJ247">
            <v>-230713000</v>
          </cell>
          <cell r="DK247">
            <v>-102988000</v>
          </cell>
          <cell r="DL247">
            <v>-122094000</v>
          </cell>
          <cell r="DM247">
            <v>-0.10631522576768851</v>
          </cell>
          <cell r="DN247">
            <v>-9.6098492808787656E-2</v>
          </cell>
          <cell r="DO247">
            <v>-51567000</v>
          </cell>
          <cell r="DP247">
            <v>315909500</v>
          </cell>
          <cell r="DQ247">
            <v>125667500</v>
          </cell>
          <cell r="DS247">
            <v>1690851000</v>
          </cell>
          <cell r="DT247">
            <v>-1315412000</v>
          </cell>
          <cell r="DU247">
            <v>-247484000</v>
          </cell>
          <cell r="DV247">
            <v>-98865000</v>
          </cell>
          <cell r="DW247">
            <v>29090000</v>
          </cell>
          <cell r="DX247">
            <v>1.7204354493683949E-2</v>
          </cell>
          <cell r="DY247">
            <v>1.7505525764535332E-2</v>
          </cell>
          <cell r="DZ247">
            <v>-50488000</v>
          </cell>
          <cell r="EA247">
            <v>307456000</v>
          </cell>
          <cell r="EB247">
            <v>225879500</v>
          </cell>
          <cell r="ED247">
            <v>1792597000</v>
          </cell>
          <cell r="EE247">
            <v>-1373413000</v>
          </cell>
          <cell r="EF247">
            <v>-236437000</v>
          </cell>
          <cell r="EG247">
            <v>-79372000</v>
          </cell>
          <cell r="EH247">
            <v>103375000</v>
          </cell>
          <cell r="EI247">
            <v>5.7667730114465215E-2</v>
          </cell>
          <cell r="EJ247">
            <v>6.1196811313137055E-2</v>
          </cell>
          <cell r="EK247">
            <v>-47266000</v>
          </cell>
          <cell r="EL247">
            <v>287703000</v>
          </cell>
          <cell r="EM247">
            <v>334113000</v>
          </cell>
          <cell r="EO247">
            <v>1543954333.3333333</v>
          </cell>
          <cell r="EP247">
            <v>-1208544333.3333333</v>
          </cell>
          <cell r="EQ247">
            <v>-238211333.33333334</v>
          </cell>
          <cell r="ER247">
            <v>-93741666.666666672</v>
          </cell>
          <cell r="ES247">
            <v>3456999.9999999851</v>
          </cell>
          <cell r="ET247">
            <v>2.2390558615399368E-3</v>
          </cell>
          <cell r="EU247">
            <v>2.2440804830993876E-3</v>
          </cell>
          <cell r="EV247">
            <v>49773666.666666664</v>
          </cell>
          <cell r="EW247">
            <v>303689500</v>
          </cell>
          <cell r="EX247">
            <v>228553333.33333334</v>
          </cell>
        </row>
        <row r="248">
          <cell r="B248" t="str">
            <v>ZHAO QING BERYL ELECTRONIC TECHNOLOGY CO., LTD.</v>
          </cell>
          <cell r="C248" t="str">
            <v>exclude</v>
          </cell>
          <cell r="D248" t="str">
            <v>Lev SDA/SDP</v>
          </cell>
          <cell r="H248" t="str">
            <v/>
          </cell>
          <cell r="I248" t="str">
            <v>ok，sda/sdp</v>
          </cell>
          <cell r="J248" t="str">
            <v>exclude</v>
          </cell>
          <cell r="K248" t="str">
            <v>ok, sda/sdp</v>
          </cell>
          <cell r="M248" t="str">
            <v>ZHAO QING BERYL ELECTRONIC TECHNOLOGY CO., LTD.</v>
          </cell>
          <cell r="N248" t="str">
            <v>This company is engaged in the manufacture and wholesale trade of electrical equipment and component. It was incorporated in 2004 and conducts business in its registered head office located in Zhaoqing, China.The company is involved in manufacturing and selling the following products: power, distribution, and specialty transformers; electric motors, generators, and motor generator sets; switchgear and switchboard apparatus; relays; industrial controls; electric lighting equipment; household-type appliances; batteries; communication and energy wire and cable; and wiring devices.</v>
          </cell>
          <cell r="O248" t="str">
            <v>Manufacturing; Wholesale</v>
          </cell>
          <cell r="P248" t="str">
            <v>www.zq-beryl.com</v>
          </cell>
          <cell r="R248" t="str">
            <v>China</v>
          </cell>
          <cell r="S248" t="str">
            <v>831804</v>
          </cell>
          <cell r="T248" t="str">
            <v>B+</v>
          </cell>
          <cell r="U248" t="str">
            <v>3699</v>
          </cell>
          <cell r="V248" t="str">
            <v>Engaged in the manufacture and wholesale trade of electrical equipment and component</v>
          </cell>
          <cell r="W248" t="str">
            <v>The Company mainly engaged in production, sales: capacitors, electronic components. Import and export of goods, technology import and export.</v>
          </cell>
          <cell r="Z248" t="str">
            <v>CN43075PC</v>
          </cell>
          <cell r="AA248">
            <v>260268000</v>
          </cell>
          <cell r="AB248">
            <v>241602000</v>
          </cell>
          <cell r="AC248">
            <v>175504000</v>
          </cell>
          <cell r="AD248">
            <v>158368000</v>
          </cell>
          <cell r="AE248">
            <v>258324000</v>
          </cell>
          <cell r="AF248">
            <v>239520000</v>
          </cell>
          <cell r="AG248">
            <v>168319000</v>
          </cell>
          <cell r="AH248">
            <v>156725000</v>
          </cell>
          <cell r="AI248">
            <v>-1408000</v>
          </cell>
          <cell r="AJ248">
            <v>-1300000</v>
          </cell>
          <cell r="AK248">
            <v>-1024000</v>
          </cell>
          <cell r="AL248">
            <v>-889000</v>
          </cell>
          <cell r="AM248">
            <v>256916000</v>
          </cell>
          <cell r="AN248">
            <v>238220000</v>
          </cell>
          <cell r="AO248">
            <v>167295000</v>
          </cell>
          <cell r="AP248">
            <v>155836000</v>
          </cell>
          <cell r="AQ248">
            <v>3352000</v>
          </cell>
          <cell r="AR248">
            <v>3382000</v>
          </cell>
          <cell r="AS248">
            <v>8209000</v>
          </cell>
          <cell r="AT248">
            <v>2532000</v>
          </cell>
          <cell r="AU248">
            <v>-187609000</v>
          </cell>
          <cell r="AV248">
            <v>-160784000</v>
          </cell>
          <cell r="AW248">
            <v>-123900000</v>
          </cell>
          <cell r="AX248">
            <v>-113088000</v>
          </cell>
          <cell r="AY248" t="str">
            <v>n.a.</v>
          </cell>
          <cell r="AZ248" t="str">
            <v>n.a.</v>
          </cell>
          <cell r="BA248" t="str">
            <v>n.a.</v>
          </cell>
          <cell r="BB248" t="str">
            <v>n.a.</v>
          </cell>
          <cell r="BC248">
            <v>-49485000</v>
          </cell>
          <cell r="BD248">
            <v>-43036000</v>
          </cell>
          <cell r="BE248">
            <v>-30015000</v>
          </cell>
          <cell r="BF248">
            <v>-30691000</v>
          </cell>
          <cell r="BG248">
            <v>23174000</v>
          </cell>
          <cell r="BH248">
            <v>37782000</v>
          </cell>
          <cell r="BI248">
            <v>21589000</v>
          </cell>
          <cell r="BJ248">
            <v>14589000</v>
          </cell>
          <cell r="BK248">
            <v>-11487000</v>
          </cell>
          <cell r="BL248">
            <v>-18683000</v>
          </cell>
          <cell r="BM248">
            <v>-11719000</v>
          </cell>
          <cell r="BN248">
            <v>-5923000</v>
          </cell>
          <cell r="BO248">
            <v>-10443000</v>
          </cell>
          <cell r="BP248">
            <v>-7615000</v>
          </cell>
          <cell r="BQ248">
            <v>-6533000</v>
          </cell>
          <cell r="BR248">
            <v>-5815000</v>
          </cell>
          <cell r="BS248">
            <v>-1044000</v>
          </cell>
          <cell r="BT248">
            <v>-11068000</v>
          </cell>
          <cell r="BU248">
            <v>-5186000</v>
          </cell>
          <cell r="BV248">
            <v>-108000</v>
          </cell>
          <cell r="BW248">
            <v>10563000</v>
          </cell>
          <cell r="BX248">
            <v>10952000</v>
          </cell>
          <cell r="BY248">
            <v>7330000</v>
          </cell>
          <cell r="BZ248">
            <v>6169000</v>
          </cell>
          <cell r="CA248">
            <v>170364000</v>
          </cell>
          <cell r="CB248">
            <v>181275000</v>
          </cell>
          <cell r="CC248">
            <v>129864000</v>
          </cell>
          <cell r="CD248">
            <v>124578000</v>
          </cell>
          <cell r="CE248">
            <v>33985000</v>
          </cell>
          <cell r="CF248">
            <v>29774000</v>
          </cell>
          <cell r="CG248">
            <v>23966000</v>
          </cell>
          <cell r="CH248">
            <v>34742000</v>
          </cell>
          <cell r="CI248">
            <v>98213000</v>
          </cell>
          <cell r="CJ248">
            <v>103427000</v>
          </cell>
          <cell r="CK248">
            <v>66767000</v>
          </cell>
          <cell r="CL248">
            <v>61675000</v>
          </cell>
          <cell r="CM248">
            <v>21252000</v>
          </cell>
          <cell r="CN248">
            <v>21388000</v>
          </cell>
          <cell r="CO248">
            <v>9738000</v>
          </cell>
          <cell r="CP248">
            <v>3689000</v>
          </cell>
          <cell r="CQ248">
            <v>14489000</v>
          </cell>
          <cell r="CR248">
            <v>24434000</v>
          </cell>
          <cell r="CS248">
            <v>28403000</v>
          </cell>
          <cell r="CT248">
            <v>22844000</v>
          </cell>
          <cell r="CU248">
            <v>1093000</v>
          </cell>
          <cell r="CV248">
            <v>3894000</v>
          </cell>
          <cell r="CW248">
            <v>18000000</v>
          </cell>
          <cell r="CX248" t="str">
            <v>n.a.</v>
          </cell>
          <cell r="CY248">
            <v>5575000</v>
          </cell>
          <cell r="CZ248">
            <v>2397000</v>
          </cell>
          <cell r="DA248">
            <v>3939000</v>
          </cell>
          <cell r="DB248">
            <v>6633000</v>
          </cell>
          <cell r="DC248">
            <v>297906000</v>
          </cell>
          <cell r="DD248">
            <v>286296000</v>
          </cell>
          <cell r="DE248">
            <v>212185000</v>
          </cell>
          <cell r="DF248">
            <v>204586000</v>
          </cell>
          <cell r="DH248">
            <v>256916000</v>
          </cell>
          <cell r="DI248">
            <v>-187609000</v>
          </cell>
          <cell r="DJ248">
            <v>-49485000</v>
          </cell>
          <cell r="DK248">
            <v>-11487000</v>
          </cell>
          <cell r="DL248">
            <v>8335000</v>
          </cell>
          <cell r="DM248">
            <v>3.244251039250183E-2</v>
          </cell>
          <cell r="DN248">
            <v>3.353031808545303E-2</v>
          </cell>
          <cell r="DO248" t="str">
            <v>n.a.</v>
          </cell>
          <cell r="DP248">
            <v>31879500</v>
          </cell>
          <cell r="DQ248">
            <v>3986000</v>
          </cell>
          <cell r="DS248">
            <v>238220000</v>
          </cell>
          <cell r="DT248">
            <v>-160784000</v>
          </cell>
          <cell r="DU248">
            <v>-43036000</v>
          </cell>
          <cell r="DV248">
            <v>-18683000</v>
          </cell>
          <cell r="DW248">
            <v>15717000</v>
          </cell>
          <cell r="DX248">
            <v>6.5976828142053565E-2</v>
          </cell>
          <cell r="DY248">
            <v>7.0637249834833687E-2</v>
          </cell>
          <cell r="DZ248" t="str">
            <v>n.a.</v>
          </cell>
          <cell r="EA248">
            <v>26870000</v>
          </cell>
          <cell r="EB248">
            <v>3168000</v>
          </cell>
          <cell r="ED248">
            <v>167295000</v>
          </cell>
          <cell r="EE248">
            <v>-123900000</v>
          </cell>
          <cell r="EF248">
            <v>-30015000</v>
          </cell>
          <cell r="EG248">
            <v>-11719000</v>
          </cell>
          <cell r="EH248">
            <v>1661000</v>
          </cell>
          <cell r="EI248">
            <v>9.928569293762516E-3</v>
          </cell>
          <cell r="EJ248">
            <v>1.0028134320248258E-2</v>
          </cell>
          <cell r="EK248" t="str">
            <v>n.a.</v>
          </cell>
          <cell r="EL248">
            <v>29354000</v>
          </cell>
          <cell r="EM248">
            <v>5286000</v>
          </cell>
          <cell r="EO248">
            <v>220810333.33333334</v>
          </cell>
          <cell r="EP248">
            <v>-157431000</v>
          </cell>
          <cell r="EQ248">
            <v>-40845333.333333336</v>
          </cell>
          <cell r="ER248">
            <v>-13963000</v>
          </cell>
          <cell r="ES248">
            <v>8571000.0000000075</v>
          </cell>
          <cell r="ET248">
            <v>3.8816118207028384E-2</v>
          </cell>
          <cell r="EU248">
            <v>4.0383654930440195E-2</v>
          </cell>
          <cell r="EV248" t="e">
            <v>#VALUE!</v>
          </cell>
          <cell r="EW248">
            <v>29367833.333333332</v>
          </cell>
          <cell r="EX248">
            <v>4146666.6666666665</v>
          </cell>
        </row>
        <row r="249">
          <cell r="B249" t="str">
            <v>JIANG XI YIFA ELETRONIC POWER TECHNOLGY CO.,LTD.</v>
          </cell>
          <cell r="C249" t="str">
            <v>exclude</v>
          </cell>
          <cell r="D249" t="str">
            <v>Independence(A+, A, A-, B+, B, B-,U)</v>
          </cell>
          <cell r="H249" t="str">
            <v/>
          </cell>
          <cell r="I249" t="str">
            <v>ok，indep</v>
          </cell>
          <cell r="J249" t="str">
            <v>exclude</v>
          </cell>
          <cell r="K249" t="str">
            <v>ok, indep</v>
          </cell>
          <cell r="M249" t="str">
            <v>JIANG XI YIFA ELETRONIC POWER TECHNOLGY CO.,LTD.</v>
          </cell>
          <cell r="N249" t="str">
            <v>This company is engaged in the manufacture of engine, turbine, and power transmission equipment. It was incorporated in 2010 and it is located in Fu Zhou Shi, China.The company specialises in the production of turbines, power transmission equipment, and internal combustion engines. It also has the full capability to perform complete repairs, inspection, outage, maintenance, relocation and installation services, and overhaul mainstreams of gas turbines for Original Equipment Manufacturers (OEMs). It has main repair and overhaul service building, which offers complete lines of tooling and inventory availability to fully support its services. In addition, the company employs professional staff including highly trained field service technicians and mechanical engineers capable of manufacturing and offering managed solutions and integrated service on a worldwide basis for all forms of turbomachinery, including gas turbines, steam turbines, reciprocating engines, generators, pumps and compressors.</v>
          </cell>
          <cell r="O249" t="str">
            <v>Manufacturing</v>
          </cell>
          <cell r="P249" t="str">
            <v>www.jxyifa.com</v>
          </cell>
          <cell r="R249" t="str">
            <v>China</v>
          </cell>
          <cell r="S249" t="str">
            <v>870154</v>
          </cell>
          <cell r="T249" t="str">
            <v>D</v>
          </cell>
          <cell r="U249" t="str">
            <v>3699</v>
          </cell>
          <cell r="V249" t="str">
            <v>Engaged in the manufacture of engine, turbine, and power transmission equipment</v>
          </cell>
          <cell r="W249" t="str">
            <v>The Company is mainly engaged in the production and sales of transformers, distribution cabinets, electric energy metering boxes and other electrical machinery and equipment.</v>
          </cell>
          <cell r="Z249" t="str">
            <v>CN49949PC</v>
          </cell>
          <cell r="AA249">
            <v>258366000</v>
          </cell>
          <cell r="AB249">
            <v>178033000</v>
          </cell>
          <cell r="AC249">
            <v>160220000</v>
          </cell>
          <cell r="AD249">
            <v>192929000</v>
          </cell>
          <cell r="AE249">
            <v>251392000</v>
          </cell>
          <cell r="AF249">
            <v>167779000</v>
          </cell>
          <cell r="AG249">
            <v>147780000</v>
          </cell>
          <cell r="AH249">
            <v>189381000</v>
          </cell>
          <cell r="AI249">
            <v>-1538000</v>
          </cell>
          <cell r="AJ249">
            <v>-1046000</v>
          </cell>
          <cell r="AK249">
            <v>-959000</v>
          </cell>
          <cell r="AL249">
            <v>-965000</v>
          </cell>
          <cell r="AM249">
            <v>249854000</v>
          </cell>
          <cell r="AN249">
            <v>166733000</v>
          </cell>
          <cell r="AO249">
            <v>146821000</v>
          </cell>
          <cell r="AP249">
            <v>188416000</v>
          </cell>
          <cell r="AQ249">
            <v>8512000</v>
          </cell>
          <cell r="AR249">
            <v>11300000</v>
          </cell>
          <cell r="AS249">
            <v>13399000</v>
          </cell>
          <cell r="AT249">
            <v>4513000</v>
          </cell>
          <cell r="AU249">
            <v>-203115000</v>
          </cell>
          <cell r="AV249">
            <v>-138080000</v>
          </cell>
          <cell r="AW249">
            <v>-110011000</v>
          </cell>
          <cell r="AX249">
            <v>-143646000</v>
          </cell>
          <cell r="AY249" t="str">
            <v>n.a.</v>
          </cell>
          <cell r="AZ249" t="str">
            <v>n.a.</v>
          </cell>
          <cell r="BA249" t="str">
            <v>n.a.</v>
          </cell>
          <cell r="BB249" t="str">
            <v>n.a.</v>
          </cell>
          <cell r="BC249">
            <v>-22159000</v>
          </cell>
          <cell r="BD249">
            <v>-14727000</v>
          </cell>
          <cell r="BE249">
            <v>-17882000</v>
          </cell>
          <cell r="BF249">
            <v>-29410000</v>
          </cell>
          <cell r="BG249">
            <v>33092000</v>
          </cell>
          <cell r="BH249">
            <v>25226000</v>
          </cell>
          <cell r="BI249">
            <v>32327000</v>
          </cell>
          <cell r="BJ249">
            <v>19873000</v>
          </cell>
          <cell r="BK249">
            <v>-2871000</v>
          </cell>
          <cell r="BL249">
            <v>-2500000</v>
          </cell>
          <cell r="BM249">
            <v>-2926000</v>
          </cell>
          <cell r="BN249">
            <v>-2656000</v>
          </cell>
          <cell r="BO249">
            <v>-2730000</v>
          </cell>
          <cell r="BP249">
            <v>-2485000</v>
          </cell>
          <cell r="BQ249">
            <v>-2758000</v>
          </cell>
          <cell r="BR249">
            <v>-2502000</v>
          </cell>
          <cell r="BS249">
            <v>-141000</v>
          </cell>
          <cell r="BT249">
            <v>-15000</v>
          </cell>
          <cell r="BU249">
            <v>-168000</v>
          </cell>
          <cell r="BV249">
            <v>-154000</v>
          </cell>
          <cell r="BW249">
            <v>21726000</v>
          </cell>
          <cell r="BX249">
            <v>15055000</v>
          </cell>
          <cell r="BY249">
            <v>20281000</v>
          </cell>
          <cell r="BZ249">
            <v>11161000</v>
          </cell>
          <cell r="CA249">
            <v>223978000</v>
          </cell>
          <cell r="CB249">
            <v>203026000</v>
          </cell>
          <cell r="CC249">
            <v>160552000</v>
          </cell>
          <cell r="CD249">
            <v>143671000</v>
          </cell>
          <cell r="CE249">
            <v>24519000</v>
          </cell>
          <cell r="CF249">
            <v>22449000</v>
          </cell>
          <cell r="CG249">
            <v>7803000</v>
          </cell>
          <cell r="CH249">
            <v>5148000</v>
          </cell>
          <cell r="CI249">
            <v>124693000</v>
          </cell>
          <cell r="CJ249">
            <v>92757000</v>
          </cell>
          <cell r="CK249">
            <v>73606000</v>
          </cell>
          <cell r="CL249">
            <v>86726000</v>
          </cell>
          <cell r="CM249">
            <v>24524000</v>
          </cell>
          <cell r="CN249">
            <v>31294000</v>
          </cell>
          <cell r="CO249">
            <v>11488000</v>
          </cell>
          <cell r="CP249">
            <v>5185000</v>
          </cell>
          <cell r="CQ249">
            <v>36211000</v>
          </cell>
          <cell r="CR249">
            <v>47789000</v>
          </cell>
          <cell r="CS249">
            <v>60862000</v>
          </cell>
          <cell r="CT249">
            <v>40544000</v>
          </cell>
          <cell r="CU249">
            <v>1855000</v>
          </cell>
          <cell r="CV249">
            <v>7105000</v>
          </cell>
          <cell r="CW249" t="str">
            <v>n.a.</v>
          </cell>
          <cell r="CX249" t="str">
            <v>n.a.</v>
          </cell>
          <cell r="CY249">
            <v>9588000</v>
          </cell>
          <cell r="CZ249">
            <v>1686000</v>
          </cell>
          <cell r="DA249">
            <v>203000</v>
          </cell>
          <cell r="DB249" t="str">
            <v>n.a.</v>
          </cell>
          <cell r="DC249">
            <v>271406000</v>
          </cell>
          <cell r="DD249">
            <v>235357000</v>
          </cell>
          <cell r="DE249">
            <v>191338000</v>
          </cell>
          <cell r="DF249">
            <v>175416000</v>
          </cell>
          <cell r="DH249">
            <v>249854000</v>
          </cell>
          <cell r="DI249">
            <v>-203115000</v>
          </cell>
          <cell r="DJ249">
            <v>-22159000</v>
          </cell>
          <cell r="DK249">
            <v>-2871000</v>
          </cell>
          <cell r="DL249">
            <v>21709000</v>
          </cell>
          <cell r="DM249">
            <v>8.6886741857244626E-2</v>
          </cell>
          <cell r="DN249">
            <v>9.5154397422691703E-2</v>
          </cell>
          <cell r="DO249" t="str">
            <v>n.a.</v>
          </cell>
          <cell r="DP249">
            <v>23484000</v>
          </cell>
          <cell r="DQ249">
            <v>5637000</v>
          </cell>
          <cell r="DS249">
            <v>166733000</v>
          </cell>
          <cell r="DT249">
            <v>-138080000</v>
          </cell>
          <cell r="DU249">
            <v>-14727000</v>
          </cell>
          <cell r="DV249">
            <v>-2500000</v>
          </cell>
          <cell r="DW249">
            <v>11426000</v>
          </cell>
          <cell r="DX249">
            <v>6.8528725567224238E-2</v>
          </cell>
          <cell r="DY249">
            <v>7.3570412151416228E-2</v>
          </cell>
          <cell r="DZ249" t="str">
            <v>n.a.</v>
          </cell>
          <cell r="EA249">
            <v>15126000</v>
          </cell>
          <cell r="EB249">
            <v>944500</v>
          </cell>
          <cell r="ED249">
            <v>146821000</v>
          </cell>
          <cell r="EE249">
            <v>-110011000</v>
          </cell>
          <cell r="EF249">
            <v>-17882000</v>
          </cell>
          <cell r="EG249">
            <v>-2926000</v>
          </cell>
          <cell r="EH249">
            <v>16002000</v>
          </cell>
          <cell r="EI249">
            <v>0.10898985839900287</v>
          </cell>
          <cell r="EJ249">
            <v>0.12232168110136907</v>
          </cell>
          <cell r="EK249" t="str">
            <v>n.a.</v>
          </cell>
          <cell r="EL249">
            <v>6475500</v>
          </cell>
          <cell r="EM249" t="e">
            <v>#VALUE!</v>
          </cell>
          <cell r="EO249">
            <v>187802666.66666666</v>
          </cell>
          <cell r="EP249">
            <v>-150402000</v>
          </cell>
          <cell r="EQ249">
            <v>-18256000</v>
          </cell>
          <cell r="ER249">
            <v>-2765666.6666666665</v>
          </cell>
          <cell r="ES249">
            <v>16378999.999999991</v>
          </cell>
          <cell r="ET249">
            <v>8.7213884076903378E-2</v>
          </cell>
          <cell r="EU249">
            <v>9.5546900369649412E-2</v>
          </cell>
          <cell r="EV249" t="e">
            <v>#VALUE!</v>
          </cell>
          <cell r="EW249">
            <v>15028500</v>
          </cell>
          <cell r="EX249" t="e">
            <v>#VALUE!</v>
          </cell>
        </row>
        <row r="250">
          <cell r="B250" t="str">
            <v>ZHEJIANG SHEEN TECHNOLOGY CORP.,LTD</v>
          </cell>
          <cell r="C250" t="str">
            <v>exclude</v>
          </cell>
          <cell r="D250" t="str">
            <v>Independence(A+, A, A-, B+, B, B-,U)</v>
          </cell>
          <cell r="H250" t="str">
            <v/>
          </cell>
          <cell r="I250" t="str">
            <v>ok，indep</v>
          </cell>
          <cell r="J250" t="str">
            <v>exclude</v>
          </cell>
          <cell r="K250" t="str">
            <v>ok, indep</v>
          </cell>
          <cell r="M250" t="str">
            <v>ZHEJIANG SHEEN TECHNOLOGY CORP.,LTD</v>
          </cell>
          <cell r="N250" t="str">
            <v>This company is an entity based in China that is engaged in the production and distribution of electrical household appliances, apparatus and equipment. It started its operations in 2007. The registered business office of the company is located in Hangzhou, Zhejiang. 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v>
          </cell>
          <cell r="O250" t="str">
            <v>Manufacturing</v>
          </cell>
          <cell r="P250" t="str">
            <v>www.sheentec.cn</v>
          </cell>
          <cell r="R250" t="str">
            <v>China</v>
          </cell>
          <cell r="S250" t="str">
            <v>834503</v>
          </cell>
          <cell r="T250" t="str">
            <v>D</v>
          </cell>
          <cell r="U250" t="str">
            <v>3699</v>
          </cell>
          <cell r="V250" t="str">
            <v>Engaged in the production and distribution of electrical household appliances, apparatus and equipment</v>
          </cell>
          <cell r="W250" t="str">
            <v>The Company mainly engaged in research and development, production and sales: display panel, harmonic current control module, control software, industrial control modules, integrated circuits and other services.</v>
          </cell>
          <cell r="Z250" t="str">
            <v>CN46208PC</v>
          </cell>
          <cell r="AA250">
            <v>258089000</v>
          </cell>
          <cell r="AB250">
            <v>209248000</v>
          </cell>
          <cell r="AC250">
            <v>185647000</v>
          </cell>
          <cell r="AD250">
            <v>161089000</v>
          </cell>
          <cell r="AE250">
            <v>252111000</v>
          </cell>
          <cell r="AF250">
            <v>206579000</v>
          </cell>
          <cell r="AG250">
            <v>182227000</v>
          </cell>
          <cell r="AH250">
            <v>158517000</v>
          </cell>
          <cell r="AI250">
            <v>-381000</v>
          </cell>
          <cell r="AJ250">
            <v>-881000</v>
          </cell>
          <cell r="AK250">
            <v>-681000</v>
          </cell>
          <cell r="AL250">
            <v>-844000</v>
          </cell>
          <cell r="AM250">
            <v>251730000</v>
          </cell>
          <cell r="AN250">
            <v>205698000</v>
          </cell>
          <cell r="AO250">
            <v>181546000</v>
          </cell>
          <cell r="AP250">
            <v>157673000</v>
          </cell>
          <cell r="AQ250">
            <v>6359000</v>
          </cell>
          <cell r="AR250">
            <v>3550000</v>
          </cell>
          <cell r="AS250">
            <v>4101000</v>
          </cell>
          <cell r="AT250">
            <v>3416000</v>
          </cell>
          <cell r="AU250">
            <v>-180030000</v>
          </cell>
          <cell r="AV250">
            <v>-152396000</v>
          </cell>
          <cell r="AW250">
            <v>-138782000</v>
          </cell>
          <cell r="AX250">
            <v>-117625000</v>
          </cell>
          <cell r="AY250" t="str">
            <v>n.a.</v>
          </cell>
          <cell r="AZ250" t="str">
            <v>n.a.</v>
          </cell>
          <cell r="BA250" t="str">
            <v>n.a.</v>
          </cell>
          <cell r="BB250" t="str">
            <v>n.a.</v>
          </cell>
          <cell r="BC250">
            <v>-26729000</v>
          </cell>
          <cell r="BD250">
            <v>-24563000</v>
          </cell>
          <cell r="BE250">
            <v>-17411000</v>
          </cell>
          <cell r="BF250">
            <v>-19157000</v>
          </cell>
          <cell r="BG250">
            <v>51330000</v>
          </cell>
          <cell r="BH250">
            <v>32289000</v>
          </cell>
          <cell r="BI250">
            <v>29454000</v>
          </cell>
          <cell r="BJ250">
            <v>24307000</v>
          </cell>
          <cell r="BK250">
            <v>-7209000</v>
          </cell>
          <cell r="BL250">
            <v>-4537000</v>
          </cell>
          <cell r="BM250">
            <v>-2022000</v>
          </cell>
          <cell r="BN250">
            <v>-1997000</v>
          </cell>
          <cell r="BO250">
            <v>-6886000</v>
          </cell>
          <cell r="BP250">
            <v>-4109000</v>
          </cell>
          <cell r="BQ250">
            <v>-1425000</v>
          </cell>
          <cell r="BR250">
            <v>-1403000</v>
          </cell>
          <cell r="BS250">
            <v>-323000</v>
          </cell>
          <cell r="BT250">
            <v>-428000</v>
          </cell>
          <cell r="BU250">
            <v>-597000</v>
          </cell>
          <cell r="BV250">
            <v>-594000</v>
          </cell>
          <cell r="BW250">
            <v>41970000</v>
          </cell>
          <cell r="BX250">
            <v>20879000</v>
          </cell>
          <cell r="BY250">
            <v>20212000</v>
          </cell>
          <cell r="BZ250">
            <v>19463000</v>
          </cell>
          <cell r="CA250">
            <v>141921000</v>
          </cell>
          <cell r="CB250">
            <v>157082000</v>
          </cell>
          <cell r="CC250">
            <v>97286000</v>
          </cell>
          <cell r="CD250">
            <v>85765000</v>
          </cell>
          <cell r="CE250">
            <v>43624000</v>
          </cell>
          <cell r="CF250">
            <v>38941000</v>
          </cell>
          <cell r="CG250">
            <v>21849000</v>
          </cell>
          <cell r="CH250">
            <v>21506000</v>
          </cell>
          <cell r="CI250">
            <v>49906000</v>
          </cell>
          <cell r="CJ250">
            <v>47850000</v>
          </cell>
          <cell r="CK250">
            <v>31187000</v>
          </cell>
          <cell r="CL250">
            <v>29936000</v>
          </cell>
          <cell r="CM250">
            <v>6172000</v>
          </cell>
          <cell r="CN250">
            <v>1760000</v>
          </cell>
          <cell r="CO250">
            <v>4804000</v>
          </cell>
          <cell r="CP250">
            <v>9541000</v>
          </cell>
          <cell r="CQ250">
            <v>41707000</v>
          </cell>
          <cell r="CR250">
            <v>67910000</v>
          </cell>
          <cell r="CS250">
            <v>39105000</v>
          </cell>
          <cell r="CT250">
            <v>24354000</v>
          </cell>
          <cell r="CU250">
            <v>18214000</v>
          </cell>
          <cell r="CV250">
            <v>42627000</v>
          </cell>
          <cell r="CW250">
            <v>203000</v>
          </cell>
          <cell r="CX250" t="str">
            <v>n.a.</v>
          </cell>
          <cell r="CY250">
            <v>4896000</v>
          </cell>
          <cell r="CZ250">
            <v>5380000</v>
          </cell>
          <cell r="DA250">
            <v>43350000</v>
          </cell>
          <cell r="DB250">
            <v>33396000</v>
          </cell>
          <cell r="DC250">
            <v>234096000</v>
          </cell>
          <cell r="DD250">
            <v>251507000</v>
          </cell>
          <cell r="DE250">
            <v>163221000</v>
          </cell>
          <cell r="DF250">
            <v>139734000</v>
          </cell>
          <cell r="DH250">
            <v>251730000</v>
          </cell>
          <cell r="DI250">
            <v>-180030000</v>
          </cell>
          <cell r="DJ250">
            <v>-26729000</v>
          </cell>
          <cell r="DK250">
            <v>-7209000</v>
          </cell>
          <cell r="DL250">
            <v>37762000</v>
          </cell>
          <cell r="DM250">
            <v>0.15000993127557302</v>
          </cell>
          <cell r="DN250">
            <v>0.17648433410603453</v>
          </cell>
          <cell r="DO250" t="str">
            <v>n.a.</v>
          </cell>
          <cell r="DP250">
            <v>41282500</v>
          </cell>
          <cell r="DQ250">
            <v>5138000</v>
          </cell>
          <cell r="DS250">
            <v>205698000</v>
          </cell>
          <cell r="DT250">
            <v>-152396000</v>
          </cell>
          <cell r="DU250">
            <v>-24563000</v>
          </cell>
          <cell r="DV250">
            <v>-4537000</v>
          </cell>
          <cell r="DW250">
            <v>24202000</v>
          </cell>
          <cell r="DX250">
            <v>0.11765792569689545</v>
          </cell>
          <cell r="DY250">
            <v>0.13334729140036145</v>
          </cell>
          <cell r="DZ250" t="str">
            <v>n.a.</v>
          </cell>
          <cell r="EA250">
            <v>30395000</v>
          </cell>
          <cell r="EB250">
            <v>24365000</v>
          </cell>
          <cell r="ED250">
            <v>181546000</v>
          </cell>
          <cell r="EE250">
            <v>-138782000</v>
          </cell>
          <cell r="EF250">
            <v>-17411000</v>
          </cell>
          <cell r="EG250">
            <v>-2022000</v>
          </cell>
          <cell r="EH250">
            <v>23331000</v>
          </cell>
          <cell r="EI250">
            <v>0.12851288378702919</v>
          </cell>
          <cell r="EJ250">
            <v>0.14746389406819835</v>
          </cell>
          <cell r="EK250" t="str">
            <v>n.a.</v>
          </cell>
          <cell r="EL250">
            <v>21677500</v>
          </cell>
          <cell r="EM250">
            <v>38373000</v>
          </cell>
          <cell r="EO250">
            <v>212991333.33333334</v>
          </cell>
          <cell r="EP250">
            <v>-157069333.33333334</v>
          </cell>
          <cell r="EQ250">
            <v>-22901000</v>
          </cell>
          <cell r="ER250">
            <v>-4589333.333333333</v>
          </cell>
          <cell r="ES250">
            <v>28431666.666666668</v>
          </cell>
          <cell r="ET250">
            <v>0.13348743454350256</v>
          </cell>
          <cell r="EU250">
            <v>0.15405135466579009</v>
          </cell>
          <cell r="EV250" t="e">
            <v>#VALUE!</v>
          </cell>
          <cell r="EW250">
            <v>31118333.333333332</v>
          </cell>
          <cell r="EX250">
            <v>22625333.333333332</v>
          </cell>
        </row>
        <row r="251">
          <cell r="B251" t="str">
            <v>HANGZHOU HUASU TECHNOLOGY CO.,LTD.</v>
          </cell>
          <cell r="C251" t="str">
            <v>exclude</v>
          </cell>
          <cell r="D251" t="str">
            <v>Lev SDA/SDP</v>
          </cell>
          <cell r="H251" t="str">
            <v/>
          </cell>
          <cell r="I251" t="str">
            <v>ok，sda/sdp</v>
          </cell>
          <cell r="J251" t="str">
            <v>exclude</v>
          </cell>
          <cell r="K251" t="str">
            <v>ok, sda/sdp</v>
          </cell>
          <cell r="M251" t="str">
            <v>HANGZHOU HUASU TECHNOLOGY CO.,LTD.</v>
          </cell>
          <cell r="N251" t="str">
            <v>This company is engaged in the manufacture of primary and storage batteries. It was founded in 2005 and conducts business from its registered head office located in Hangzhou,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251" t="str">
            <v>Manufacturing</v>
          </cell>
          <cell r="P251" t="str">
            <v>www.huasucn.com</v>
          </cell>
          <cell r="R251" t="str">
            <v>China</v>
          </cell>
          <cell r="S251" t="str">
            <v>301157</v>
          </cell>
          <cell r="T251" t="str">
            <v>U</v>
          </cell>
          <cell r="U251" t="str">
            <v>3691</v>
          </cell>
          <cell r="V251" t="str">
            <v>Engaged in the manufacture of primary and storage batteries</v>
          </cell>
          <cell r="W251" t="str">
            <v>The Company is mainly engaged in the field of battery safety management, independent research and development, production, sales and after-sales technical services of backup battery BMS, power lead battery BMS, energy storage lithium battery BMS and other products.</v>
          </cell>
          <cell r="Z251" t="str">
            <v>CN56889PC</v>
          </cell>
          <cell r="AA251">
            <v>256780000</v>
          </cell>
          <cell r="AB251">
            <v>242276000</v>
          </cell>
          <cell r="AC251">
            <v>211758000</v>
          </cell>
          <cell r="AD251">
            <v>110292000</v>
          </cell>
          <cell r="AE251">
            <v>247960000</v>
          </cell>
          <cell r="AF251">
            <v>236611000</v>
          </cell>
          <cell r="AG251">
            <v>205891000</v>
          </cell>
          <cell r="AH251">
            <v>107268000</v>
          </cell>
          <cell r="AI251">
            <v>-1972000</v>
          </cell>
          <cell r="AJ251">
            <v>-1427000</v>
          </cell>
          <cell r="AK251">
            <v>-1427000</v>
          </cell>
          <cell r="AL251">
            <v>-750000</v>
          </cell>
          <cell r="AM251">
            <v>245988000</v>
          </cell>
          <cell r="AN251">
            <v>235184000</v>
          </cell>
          <cell r="AO251">
            <v>204464000</v>
          </cell>
          <cell r="AP251">
            <v>106518000</v>
          </cell>
          <cell r="AQ251">
            <v>10792000</v>
          </cell>
          <cell r="AR251">
            <v>7092000</v>
          </cell>
          <cell r="AS251">
            <v>7294000</v>
          </cell>
          <cell r="AT251">
            <v>3774000</v>
          </cell>
          <cell r="AU251">
            <v>-130813000</v>
          </cell>
          <cell r="AV251">
            <v>-131346000</v>
          </cell>
          <cell r="AW251">
            <v>-108152000</v>
          </cell>
          <cell r="AX251">
            <v>-57252000</v>
          </cell>
          <cell r="AY251" t="str">
            <v>n.a.</v>
          </cell>
          <cell r="AZ251" t="str">
            <v>n.a.</v>
          </cell>
          <cell r="BA251" t="str">
            <v>n.a.</v>
          </cell>
          <cell r="BB251" t="str">
            <v>n.a.</v>
          </cell>
          <cell r="BC251">
            <v>-49134000</v>
          </cell>
          <cell r="BD251">
            <v>-39395000</v>
          </cell>
          <cell r="BE251">
            <v>-30614000</v>
          </cell>
          <cell r="BF251">
            <v>-30511000</v>
          </cell>
          <cell r="BG251">
            <v>76833000</v>
          </cell>
          <cell r="BH251">
            <v>71535000</v>
          </cell>
          <cell r="BI251">
            <v>72992000</v>
          </cell>
          <cell r="BJ251">
            <v>22529000</v>
          </cell>
          <cell r="BK251">
            <v>-3930000</v>
          </cell>
          <cell r="BL251">
            <v>-3915000</v>
          </cell>
          <cell r="BM251">
            <v>-1893000</v>
          </cell>
          <cell r="BN251">
            <v>-1095000</v>
          </cell>
          <cell r="BO251">
            <v>-3544000</v>
          </cell>
          <cell r="BP251">
            <v>-2847000</v>
          </cell>
          <cell r="BQ251">
            <v>-1223000</v>
          </cell>
          <cell r="BR251">
            <v>-653000</v>
          </cell>
          <cell r="BS251">
            <v>-386000</v>
          </cell>
          <cell r="BT251">
            <v>-1068000</v>
          </cell>
          <cell r="BU251">
            <v>-670000</v>
          </cell>
          <cell r="BV251">
            <v>-442000</v>
          </cell>
          <cell r="BW251">
            <v>57005000</v>
          </cell>
          <cell r="BX251">
            <v>55193000</v>
          </cell>
          <cell r="BY251">
            <v>56157000</v>
          </cell>
          <cell r="BZ251">
            <v>16217000</v>
          </cell>
          <cell r="CA251">
            <v>370040000</v>
          </cell>
          <cell r="CB251">
            <v>315912000</v>
          </cell>
          <cell r="CC251">
            <v>274219000</v>
          </cell>
          <cell r="CD251">
            <v>108193000</v>
          </cell>
          <cell r="CE251">
            <v>58423000</v>
          </cell>
          <cell r="CF251">
            <v>51041000</v>
          </cell>
          <cell r="CG251">
            <v>35537000</v>
          </cell>
          <cell r="CH251">
            <v>22542000</v>
          </cell>
          <cell r="CI251">
            <v>200651000</v>
          </cell>
          <cell r="CJ251">
            <v>152826000</v>
          </cell>
          <cell r="CK251">
            <v>128814000</v>
          </cell>
          <cell r="CL251">
            <v>51235000</v>
          </cell>
          <cell r="CM251">
            <v>34286000</v>
          </cell>
          <cell r="CN251">
            <v>19702000</v>
          </cell>
          <cell r="CO251">
            <v>22905000</v>
          </cell>
          <cell r="CP251">
            <v>5684000</v>
          </cell>
          <cell r="CQ251">
            <v>75680000</v>
          </cell>
          <cell r="CR251">
            <v>92109000</v>
          </cell>
          <cell r="CS251">
            <v>86048000</v>
          </cell>
          <cell r="CT251">
            <v>27999000</v>
          </cell>
          <cell r="CU251">
            <v>35587000</v>
          </cell>
          <cell r="CV251">
            <v>76086000</v>
          </cell>
          <cell r="CW251">
            <v>63566000</v>
          </cell>
          <cell r="CX251">
            <v>23178000</v>
          </cell>
          <cell r="CY251">
            <v>2142000</v>
          </cell>
          <cell r="CZ251">
            <v>2034000</v>
          </cell>
          <cell r="DA251">
            <v>508000</v>
          </cell>
          <cell r="DB251" t="str">
            <v>n.a.</v>
          </cell>
          <cell r="DC251">
            <v>417784000</v>
          </cell>
          <cell r="DD251">
            <v>346345000</v>
          </cell>
          <cell r="DE251">
            <v>294523000</v>
          </cell>
          <cell r="DF251">
            <v>115618000</v>
          </cell>
          <cell r="DH251">
            <v>245988000</v>
          </cell>
          <cell r="DI251">
            <v>-130813000</v>
          </cell>
          <cell r="DJ251">
            <v>-49134000</v>
          </cell>
          <cell r="DK251">
            <v>-3930000</v>
          </cell>
          <cell r="DL251">
            <v>62111000</v>
          </cell>
          <cell r="DM251">
            <v>0.2524960567182139</v>
          </cell>
          <cell r="DN251">
            <v>0.33778558492905586</v>
          </cell>
          <cell r="DO251" t="str">
            <v>n.a.</v>
          </cell>
          <cell r="DP251">
            <v>54732000</v>
          </cell>
          <cell r="DQ251">
            <v>2088000</v>
          </cell>
          <cell r="DS251">
            <v>235184000</v>
          </cell>
          <cell r="DT251">
            <v>-131346000</v>
          </cell>
          <cell r="DU251">
            <v>-39395000</v>
          </cell>
          <cell r="DV251">
            <v>-3915000</v>
          </cell>
          <cell r="DW251">
            <v>60528000</v>
          </cell>
          <cell r="DX251">
            <v>0.25736444656099056</v>
          </cell>
          <cell r="DY251">
            <v>0.34655551484060093</v>
          </cell>
          <cell r="DZ251" t="str">
            <v>n.a.</v>
          </cell>
          <cell r="EA251">
            <v>43289000</v>
          </cell>
          <cell r="EB251">
            <v>1271000</v>
          </cell>
          <cell r="ED251">
            <v>204464000</v>
          </cell>
          <cell r="EE251">
            <v>-108152000</v>
          </cell>
          <cell r="EF251">
            <v>-30614000</v>
          </cell>
          <cell r="EG251">
            <v>-1893000</v>
          </cell>
          <cell r="EH251">
            <v>63805000</v>
          </cell>
          <cell r="EI251">
            <v>0.31205982471241883</v>
          </cell>
          <cell r="EJ251">
            <v>0.45361477047327226</v>
          </cell>
          <cell r="EK251" t="str">
            <v>n.a.</v>
          </cell>
          <cell r="EL251">
            <v>29039500</v>
          </cell>
          <cell r="EM251" t="e">
            <v>#VALUE!</v>
          </cell>
          <cell r="EO251">
            <v>228545333.33333334</v>
          </cell>
          <cell r="EP251">
            <v>-123437000</v>
          </cell>
          <cell r="EQ251">
            <v>-39714333.333333336</v>
          </cell>
          <cell r="ER251">
            <v>-3246000</v>
          </cell>
          <cell r="ES251">
            <v>62148000.000000007</v>
          </cell>
          <cell r="ET251">
            <v>0.27192854517557424</v>
          </cell>
          <cell r="EU251">
            <v>0.37349156236478148</v>
          </cell>
          <cell r="EV251" t="e">
            <v>#VALUE!</v>
          </cell>
          <cell r="EW251">
            <v>42353500</v>
          </cell>
          <cell r="EX251" t="e">
            <v>#VALUE!</v>
          </cell>
        </row>
        <row r="252">
          <cell r="B252" t="str">
            <v>SUZHOU WANLONG ELECTRIC GROUP CO., LTD</v>
          </cell>
          <cell r="C252" t="str">
            <v>exclude</v>
          </cell>
          <cell r="D252" t="str">
            <v>Lev SDA/SDP</v>
          </cell>
          <cell r="H252" t="str">
            <v/>
          </cell>
          <cell r="I252" t="str">
            <v>ok，sda/sdp</v>
          </cell>
          <cell r="J252" t="str">
            <v>exclude</v>
          </cell>
          <cell r="K252" t="str">
            <v>ok, sda/sdp</v>
          </cell>
          <cell r="M252" t="str">
            <v>SUZHOU WANLONG ELECTRIC GROUP CO., LTD</v>
          </cell>
          <cell r="N252" t="str">
            <v>This company develops, manufactures, and sells electrical equipment in China. It was founded in 1986 and is based in Suzhou, China.The company offers motor control and protection switches; molded case circuit breakers for the distribution of electricity and electricity lines; protection devices; power monitoring and control instruments; motor and communication controllers; and power plant electrical supervisory control and management systems. The company also provides motor control systems, network power meters, bus communication interface products, switchgear snaps, and room management systems; and security devices, electrical DC traction systems, and DC electromagnetic contactor products. It serves power generation, petroleum, chemical, and metallurgical industries.</v>
          </cell>
          <cell r="O252" t="str">
            <v>Manufacturing</v>
          </cell>
          <cell r="P252" t="str">
            <v>www.wanlongjituan.com</v>
          </cell>
          <cell r="R252" t="str">
            <v>China</v>
          </cell>
          <cell r="S252" t="str">
            <v>831701</v>
          </cell>
          <cell r="T252" t="str">
            <v>A+</v>
          </cell>
          <cell r="U252" t="str">
            <v>3699</v>
          </cell>
          <cell r="V252" t="str">
            <v>Develops, manufactures, and sells electrical equipment in China</v>
          </cell>
          <cell r="W252" t="str">
            <v>The company is mainly engaged in the development, production and sale of intelligent controller, intelligent circuit breakers, electrical and electronic products, AC and DC systems and complete sets of equipment and electromagnetic accessories products.</v>
          </cell>
          <cell r="Z252" t="str">
            <v>CN42889PC</v>
          </cell>
          <cell r="AA252">
            <v>255545000</v>
          </cell>
          <cell r="AB252">
            <v>184065000</v>
          </cell>
          <cell r="AC252">
            <v>167799000</v>
          </cell>
          <cell r="AD252">
            <v>173334000</v>
          </cell>
          <cell r="AE252">
            <v>237708000</v>
          </cell>
          <cell r="AF252">
            <v>174311000</v>
          </cell>
          <cell r="AG252">
            <v>167965000</v>
          </cell>
          <cell r="AH252">
            <v>169178000</v>
          </cell>
          <cell r="AI252">
            <v>-4792000</v>
          </cell>
          <cell r="AJ252">
            <v>-3490000</v>
          </cell>
          <cell r="AK252">
            <v>-1344000</v>
          </cell>
          <cell r="AL252">
            <v>-1497000</v>
          </cell>
          <cell r="AM252">
            <v>232916000</v>
          </cell>
          <cell r="AN252">
            <v>170821000</v>
          </cell>
          <cell r="AO252">
            <v>166621000</v>
          </cell>
          <cell r="AP252">
            <v>167681000</v>
          </cell>
          <cell r="AQ252">
            <v>22629000</v>
          </cell>
          <cell r="AR252">
            <v>13244000</v>
          </cell>
          <cell r="AS252">
            <v>1178000</v>
          </cell>
          <cell r="AT252">
            <v>5653000</v>
          </cell>
          <cell r="AU252">
            <v>-130282000</v>
          </cell>
          <cell r="AV252">
            <v>-106502000</v>
          </cell>
          <cell r="AW252">
            <v>-74423000</v>
          </cell>
          <cell r="AX252">
            <v>-71610000</v>
          </cell>
          <cell r="AY252" t="str">
            <v>n.a.</v>
          </cell>
          <cell r="AZ252" t="str">
            <v>n.a.</v>
          </cell>
          <cell r="BA252" t="str">
            <v>n.a.</v>
          </cell>
          <cell r="BB252" t="str">
            <v>n.a.</v>
          </cell>
          <cell r="BC252">
            <v>-87709000</v>
          </cell>
          <cell r="BD252">
            <v>-88504000</v>
          </cell>
          <cell r="BE252">
            <v>-69458000</v>
          </cell>
          <cell r="BF252">
            <v>-81075000</v>
          </cell>
          <cell r="BG252">
            <v>37554000</v>
          </cell>
          <cell r="BH252">
            <v>-10941000</v>
          </cell>
          <cell r="BI252">
            <v>23918000</v>
          </cell>
          <cell r="BJ252">
            <v>20649000</v>
          </cell>
          <cell r="BK252">
            <v>-11483000</v>
          </cell>
          <cell r="BL252">
            <v>-4088000</v>
          </cell>
          <cell r="BM252">
            <v>-11967000</v>
          </cell>
          <cell r="BN252">
            <v>-12259000</v>
          </cell>
          <cell r="BO252">
            <v>-9473000</v>
          </cell>
          <cell r="BP252">
            <v>-11643000</v>
          </cell>
          <cell r="BQ252">
            <v>-11083000</v>
          </cell>
          <cell r="BR252">
            <v>-11714000</v>
          </cell>
          <cell r="BS252">
            <v>-2010000</v>
          </cell>
          <cell r="BT252">
            <v>7555000</v>
          </cell>
          <cell r="BU252">
            <v>-884000</v>
          </cell>
          <cell r="BV252">
            <v>-545000</v>
          </cell>
          <cell r="BW252">
            <v>7143000</v>
          </cell>
          <cell r="BX252">
            <v>-25816000</v>
          </cell>
          <cell r="BY252">
            <v>2245000</v>
          </cell>
          <cell r="BZ252">
            <v>2313000</v>
          </cell>
          <cell r="CA252">
            <v>203110000</v>
          </cell>
          <cell r="CB252">
            <v>191698000</v>
          </cell>
          <cell r="CC252">
            <v>197803000</v>
          </cell>
          <cell r="CD252">
            <v>197974000</v>
          </cell>
          <cell r="CE252">
            <v>87222000</v>
          </cell>
          <cell r="CF252">
            <v>104476000</v>
          </cell>
          <cell r="CG252">
            <v>88315000</v>
          </cell>
          <cell r="CH252">
            <v>74584000</v>
          </cell>
          <cell r="CI252">
            <v>55385000</v>
          </cell>
          <cell r="CJ252">
            <v>49680000</v>
          </cell>
          <cell r="CK252">
            <v>58672000</v>
          </cell>
          <cell r="CL252">
            <v>71778000</v>
          </cell>
          <cell r="CM252">
            <v>25055000</v>
          </cell>
          <cell r="CN252">
            <v>25789000</v>
          </cell>
          <cell r="CO252">
            <v>32450000</v>
          </cell>
          <cell r="CP252">
            <v>26393000</v>
          </cell>
          <cell r="CQ252">
            <v>33179000</v>
          </cell>
          <cell r="CR252">
            <v>10531000</v>
          </cell>
          <cell r="CS252">
            <v>17176000</v>
          </cell>
          <cell r="CT252">
            <v>21515000</v>
          </cell>
          <cell r="CU252">
            <v>0</v>
          </cell>
          <cell r="CV252">
            <v>861000</v>
          </cell>
          <cell r="CW252" t="str">
            <v>n.a.</v>
          </cell>
          <cell r="CX252" t="str">
            <v>n.a.</v>
          </cell>
          <cell r="CY252">
            <v>3796000</v>
          </cell>
          <cell r="CZ252">
            <v>0</v>
          </cell>
          <cell r="DA252">
            <v>33418000</v>
          </cell>
          <cell r="DB252">
            <v>116059000</v>
          </cell>
          <cell r="DC252">
            <v>499114000</v>
          </cell>
          <cell r="DD252">
            <v>507523000</v>
          </cell>
          <cell r="DE252">
            <v>526015000</v>
          </cell>
          <cell r="DF252">
            <v>486845000</v>
          </cell>
          <cell r="DH252">
            <v>232916000</v>
          </cell>
          <cell r="DI252">
            <v>-130282000</v>
          </cell>
          <cell r="DJ252">
            <v>-87709000</v>
          </cell>
          <cell r="DK252">
            <v>-11483000</v>
          </cell>
          <cell r="DL252">
            <v>3442000</v>
          </cell>
          <cell r="DM252">
            <v>1.4777859829294681E-2</v>
          </cell>
          <cell r="DN252">
            <v>1.4999520642861501E-2</v>
          </cell>
          <cell r="DO252" t="str">
            <v>n.a.</v>
          </cell>
          <cell r="DP252">
            <v>95849000</v>
          </cell>
          <cell r="DQ252">
            <v>1898000</v>
          </cell>
          <cell r="DS252">
            <v>170821000</v>
          </cell>
          <cell r="DT252">
            <v>-106502000</v>
          </cell>
          <cell r="DU252">
            <v>-88504000</v>
          </cell>
          <cell r="DV252">
            <v>-4088000</v>
          </cell>
          <cell r="DW252">
            <v>-28273000</v>
          </cell>
          <cell r="DX252">
            <v>-0.16551243699545137</v>
          </cell>
          <cell r="DY252">
            <v>-0.14200829758807398</v>
          </cell>
          <cell r="DZ252" t="str">
            <v>n.a.</v>
          </cell>
          <cell r="EA252">
            <v>96395500</v>
          </cell>
          <cell r="EB252">
            <v>16709000</v>
          </cell>
          <cell r="ED252">
            <v>166621000</v>
          </cell>
          <cell r="EE252">
            <v>-74423000</v>
          </cell>
          <cell r="EF252">
            <v>-69458000</v>
          </cell>
          <cell r="EG252">
            <v>-11967000</v>
          </cell>
          <cell r="EH252">
            <v>10773000</v>
          </cell>
          <cell r="EI252">
            <v>6.4655715666092503E-2</v>
          </cell>
          <cell r="EJ252">
            <v>6.912504491555875E-2</v>
          </cell>
          <cell r="EK252" t="str">
            <v>n.a.</v>
          </cell>
          <cell r="EL252">
            <v>81449500</v>
          </cell>
          <cell r="EM252">
            <v>74738500</v>
          </cell>
          <cell r="EO252">
            <v>190119333.33333334</v>
          </cell>
          <cell r="EP252">
            <v>-103735666.66666667</v>
          </cell>
          <cell r="EQ252">
            <v>-81890333.333333328</v>
          </cell>
          <cell r="ER252">
            <v>-9179333.333333334</v>
          </cell>
          <cell r="ES252">
            <v>-4685999.9999999907</v>
          </cell>
          <cell r="ET252">
            <v>-2.4647677423653164E-2</v>
          </cell>
          <cell r="EU252">
            <v>-2.4054782894376559E-2</v>
          </cell>
          <cell r="EV252" t="e">
            <v>#VALUE!</v>
          </cell>
          <cell r="EW252">
            <v>91231333.333333328</v>
          </cell>
          <cell r="EX252">
            <v>31115166.666666668</v>
          </cell>
        </row>
        <row r="253">
          <cell r="B253" t="str">
            <v>KENTURN NANO. TEC. CO., LTD.</v>
          </cell>
          <cell r="C253" t="str">
            <v>exclude</v>
          </cell>
          <cell r="D253" t="str">
            <v>Lev SDA/SDP</v>
          </cell>
          <cell r="H253" t="str">
            <v/>
          </cell>
          <cell r="I253" t="str">
            <v>ok，sda/sdp</v>
          </cell>
          <cell r="J253" t="str">
            <v>exclude</v>
          </cell>
          <cell r="K253" t="str">
            <v>ok, sda/sdp</v>
          </cell>
          <cell r="M253" t="str">
            <v>KENTURN NANO. TEC. CO., LTD.</v>
          </cell>
          <cell r="N253" t="str">
            <v>This company is engaged in designing, manufacturing, fabricating and marketing machine tool spindles of all kinds. It was established in 1983 and has its registered head office strategically located in Xianxi Township, Changhua County, Taiwan. The company's business operation specializes in producing a wide range of CNC machining center spindles, turning center spindles, spindles for PCB Drill and Mill, CNC surface grinding spindles, CNC internal grinding spindles, and built-In motor spindles. It is intensively studying spindle design and producing innovative technology. The company also employs skilled trained repair persons, such as mechanics with specialized technical skills to diagnose and repair the mechanical and electrical systems, and handle the maintenance and repair of these machinery and equipment. Its machinery are manufactured in compliance with the standards and other technical specifications that guarantees quality and durability.</v>
          </cell>
          <cell r="O253" t="str">
            <v>Manufacturing; Wholesale</v>
          </cell>
          <cell r="P253" t="str">
            <v>www.kenturn.com.tw</v>
          </cell>
          <cell r="R253" t="str">
            <v>Taiwan, China</v>
          </cell>
          <cell r="S253" t="str">
            <v>4561</v>
          </cell>
          <cell r="T253" t="str">
            <v>B+</v>
          </cell>
          <cell r="U253" t="str">
            <v>3699</v>
          </cell>
          <cell r="V253" t="str">
            <v>Engaged in designing, manufacturing, fabricating and marketing machine tool spindles of all kinds</v>
          </cell>
          <cell r="W253" t="str">
            <v>The Company and its subsidiaries are mainly engaged in the manufacturing of precision spindle for various kind of machine tools. The Company's main products contain precision lathe spindles, precision machine tool spindles, precision polished spindles and precision dedicated machine spindles. It sells the products for both domestic and international markets.</v>
          </cell>
          <cell r="Z253" t="str">
            <v>TW59362767</v>
          </cell>
          <cell r="AA253">
            <v>1116271000</v>
          </cell>
          <cell r="AB253">
            <v>1392720000</v>
          </cell>
          <cell r="AC253">
            <v>962607000</v>
          </cell>
          <cell r="AD253">
            <v>708170000</v>
          </cell>
          <cell r="AE253">
            <v>1115726000</v>
          </cell>
          <cell r="AF253">
            <v>1392233000</v>
          </cell>
          <cell r="AG253">
            <v>955336000</v>
          </cell>
          <cell r="AH253">
            <v>709149000</v>
          </cell>
          <cell r="AI253">
            <v>-525000</v>
          </cell>
          <cell r="AJ253">
            <v>-392000</v>
          </cell>
          <cell r="AK253">
            <v>-2120000</v>
          </cell>
          <cell r="AL253">
            <v>-1251000</v>
          </cell>
          <cell r="AM253">
            <v>1115201000</v>
          </cell>
          <cell r="AN253">
            <v>1391841000</v>
          </cell>
          <cell r="AO253">
            <v>953216000</v>
          </cell>
          <cell r="AP253">
            <v>707898000</v>
          </cell>
          <cell r="AQ253">
            <v>1070000</v>
          </cell>
          <cell r="AR253">
            <v>879000</v>
          </cell>
          <cell r="AS253">
            <v>9391000</v>
          </cell>
          <cell r="AT253">
            <v>272000</v>
          </cell>
          <cell r="AU253">
            <v>-833589000</v>
          </cell>
          <cell r="AV253">
            <v>-1051524000</v>
          </cell>
          <cell r="AW253">
            <v>-722730000</v>
          </cell>
          <cell r="AX253">
            <v>-513772000</v>
          </cell>
          <cell r="AY253">
            <v>-14530000</v>
          </cell>
          <cell r="AZ253">
            <v>-14056000</v>
          </cell>
          <cell r="BA253">
            <v>-10234000</v>
          </cell>
          <cell r="BB253">
            <v>-8983000</v>
          </cell>
          <cell r="BC253">
            <v>-77976000</v>
          </cell>
          <cell r="BD253">
            <v>-76518000</v>
          </cell>
          <cell r="BE253">
            <v>-64553000</v>
          </cell>
          <cell r="BF253">
            <v>-64174000</v>
          </cell>
          <cell r="BG253">
            <v>190176000</v>
          </cell>
          <cell r="BH253">
            <v>250622000</v>
          </cell>
          <cell r="BI253">
            <v>165090000</v>
          </cell>
          <cell r="BJ253">
            <v>121241000</v>
          </cell>
          <cell r="BK253">
            <v>-62017000</v>
          </cell>
          <cell r="BL253">
            <v>-58628000</v>
          </cell>
          <cell r="BM253">
            <v>-57748000</v>
          </cell>
          <cell r="BN253">
            <v>-67500000</v>
          </cell>
          <cell r="BO253">
            <v>-61979000</v>
          </cell>
          <cell r="BP253">
            <v>-58397000</v>
          </cell>
          <cell r="BQ253">
            <v>-57485000</v>
          </cell>
          <cell r="BR253">
            <v>-67259000</v>
          </cell>
          <cell r="BS253">
            <v>-38000</v>
          </cell>
          <cell r="BT253">
            <v>-231000</v>
          </cell>
          <cell r="BU253">
            <v>-263000</v>
          </cell>
          <cell r="BV253">
            <v>-241000</v>
          </cell>
          <cell r="BW253">
            <v>113028000</v>
          </cell>
          <cell r="BX253">
            <v>145736000</v>
          </cell>
          <cell r="BY253">
            <v>85238000</v>
          </cell>
          <cell r="BZ253">
            <v>25593000</v>
          </cell>
          <cell r="CA253">
            <v>1045405000</v>
          </cell>
          <cell r="CB253">
            <v>1136488000</v>
          </cell>
          <cell r="CC253">
            <v>907472000</v>
          </cell>
          <cell r="CD253">
            <v>592301000</v>
          </cell>
          <cell r="CE253">
            <v>298377000</v>
          </cell>
          <cell r="CF253">
            <v>417831000</v>
          </cell>
          <cell r="CG253">
            <v>295506000</v>
          </cell>
          <cell r="CH253">
            <v>267890000</v>
          </cell>
          <cell r="CI253">
            <v>128301000</v>
          </cell>
          <cell r="CJ253">
            <v>183901000</v>
          </cell>
          <cell r="CK253">
            <v>153940000</v>
          </cell>
          <cell r="CL253">
            <v>64529000</v>
          </cell>
          <cell r="CM253">
            <v>27226000</v>
          </cell>
          <cell r="CN253">
            <v>23865000</v>
          </cell>
          <cell r="CO253">
            <v>37299000</v>
          </cell>
          <cell r="CP253">
            <v>18362000</v>
          </cell>
          <cell r="CQ253">
            <v>588103000</v>
          </cell>
          <cell r="CR253">
            <v>507838000</v>
          </cell>
          <cell r="CS253">
            <v>417356000</v>
          </cell>
          <cell r="CT253">
            <v>235797000</v>
          </cell>
          <cell r="CU253">
            <v>80952000</v>
          </cell>
          <cell r="CV253">
            <v>97111000</v>
          </cell>
          <cell r="CW253">
            <v>10943000</v>
          </cell>
          <cell r="CX253" t="str">
            <v>n.a.</v>
          </cell>
          <cell r="CY253">
            <v>0</v>
          </cell>
          <cell r="CZ253">
            <v>200190000</v>
          </cell>
          <cell r="DA253">
            <v>146972000</v>
          </cell>
          <cell r="DB253">
            <v>53265000</v>
          </cell>
          <cell r="DC253">
            <v>2396346000</v>
          </cell>
          <cell r="DD253">
            <v>2477377000</v>
          </cell>
          <cell r="DE253">
            <v>2207172000</v>
          </cell>
          <cell r="DF253">
            <v>1667576000</v>
          </cell>
          <cell r="DH253">
            <v>1115201000</v>
          </cell>
          <cell r="DI253">
            <v>-833589000</v>
          </cell>
          <cell r="DJ253">
            <v>-92506000</v>
          </cell>
          <cell r="DK253">
            <v>-62017000</v>
          </cell>
          <cell r="DL253">
            <v>127089000</v>
          </cell>
          <cell r="DM253">
            <v>0.11396062234520953</v>
          </cell>
          <cell r="DN253">
            <v>0.12861801091374256</v>
          </cell>
          <cell r="DO253">
            <v>-14530000</v>
          </cell>
          <cell r="DP253">
            <v>358104000</v>
          </cell>
          <cell r="DQ253">
            <v>100095000</v>
          </cell>
          <cell r="DS253">
            <v>1391841000</v>
          </cell>
          <cell r="DT253">
            <v>-1051524000</v>
          </cell>
          <cell r="DU253">
            <v>-90574000</v>
          </cell>
          <cell r="DV253">
            <v>-58628000</v>
          </cell>
          <cell r="DW253">
            <v>191115000</v>
          </cell>
          <cell r="DX253">
            <v>0.13731094284476458</v>
          </cell>
          <cell r="DY253">
            <v>0.15916620444630999</v>
          </cell>
          <cell r="DZ253">
            <v>-14056000</v>
          </cell>
          <cell r="EA253">
            <v>356668500</v>
          </cell>
          <cell r="EB253">
            <v>173581000</v>
          </cell>
          <cell r="ED253">
            <v>953216000</v>
          </cell>
          <cell r="EE253">
            <v>-722730000</v>
          </cell>
          <cell r="EF253">
            <v>-74787000</v>
          </cell>
          <cell r="EG253">
            <v>-57748000</v>
          </cell>
          <cell r="EH253">
            <v>97951000</v>
          </cell>
          <cell r="EI253">
            <v>0.1027584513898214</v>
          </cell>
          <cell r="EJ253">
            <v>0.11452707640322006</v>
          </cell>
          <cell r="EK253">
            <v>-10234000</v>
          </cell>
          <cell r="EL253">
            <v>281698000</v>
          </cell>
          <cell r="EM253">
            <v>100118500</v>
          </cell>
          <cell r="EO253">
            <v>1153419333.3333333</v>
          </cell>
          <cell r="EP253">
            <v>-869281000</v>
          </cell>
          <cell r="EQ253">
            <v>-85955666.666666672</v>
          </cell>
          <cell r="ER253">
            <v>-59464333.333333336</v>
          </cell>
          <cell r="ES253">
            <v>138718333.33333322</v>
          </cell>
          <cell r="ET253">
            <v>0.12026704367130997</v>
          </cell>
          <cell r="EU253">
            <v>0.13670858049152729</v>
          </cell>
          <cell r="EV253">
            <v>12940000</v>
          </cell>
          <cell r="EW253">
            <v>332156833.33333331</v>
          </cell>
          <cell r="EX253">
            <v>124598166.66666667</v>
          </cell>
        </row>
        <row r="254">
          <cell r="B254" t="str">
            <v>CHUMPOWER MACHINERY CORPORATION</v>
          </cell>
          <cell r="C254" t="str">
            <v>exclude</v>
          </cell>
          <cell r="D254" t="str">
            <v>Significantly different products/services</v>
          </cell>
          <cell r="E254" t="str">
            <v>包装机床制造</v>
          </cell>
          <cell r="H254" t="str">
            <v/>
          </cell>
          <cell r="I254" t="str">
            <v>ok，sda。PET瓶生产工厂</v>
          </cell>
          <cell r="J254" t="str">
            <v>exclude</v>
          </cell>
          <cell r="K254" t="str">
            <v>ok, loss</v>
          </cell>
          <cell r="M254" t="str">
            <v>CHUMPOWER MACHINERY CORPORATION</v>
          </cell>
          <cell r="N254" t="str">
            <v>The company is an industrial firm which is engaged in the manufacture of packaging machine tools in Taiwan. It was incorporated in 1981. The registered head office of the company is located in Taichung City, Taiwan.The company is recognized as a leading professional packaging machine tools. It specializes in the manufacture of cutters, moulds and dies,hand tools,jigs,cutters of inserted carbide,tool holders,routers, drills, taps, dies chasers, other cutting tools, nc tooling systems for machining center,boring bars,tool presetters, etc. The company's products are marketed through its network of distributors throughout the country.</v>
          </cell>
          <cell r="O254" t="str">
            <v>Manufacturing</v>
          </cell>
          <cell r="P254" t="str">
            <v>www.chumpower.com</v>
          </cell>
          <cell r="R254" t="str">
            <v>Taiwan, China</v>
          </cell>
          <cell r="S254" t="str">
            <v>4575</v>
          </cell>
          <cell r="T254" t="str">
            <v>A+</v>
          </cell>
          <cell r="U254" t="str">
            <v>3699</v>
          </cell>
          <cell r="V254" t="str">
            <v>Engaged in the manufacture of packaging machine tools in Taiwan</v>
          </cell>
          <cell r="W254" t="str">
            <v>The Company's main business items are all-electric high-speed blow molding machines, molds, precision drilling chucks, manufacturing and processing, and the former domestic and foreign products export trade business.</v>
          </cell>
          <cell r="Z254" t="str">
            <v>TW97532545</v>
          </cell>
          <cell r="AA254">
            <v>1102798000</v>
          </cell>
          <cell r="AB254">
            <v>934226000</v>
          </cell>
          <cell r="AC254">
            <v>1023847000</v>
          </cell>
          <cell r="AD254">
            <v>985198000</v>
          </cell>
          <cell r="AE254">
            <v>1054870000</v>
          </cell>
          <cell r="AF254">
            <v>877067000</v>
          </cell>
          <cell r="AG254">
            <v>943295000</v>
          </cell>
          <cell r="AH254">
            <v>920238000</v>
          </cell>
          <cell r="AI254" t="str">
            <v>n.a.</v>
          </cell>
          <cell r="AJ254" t="str">
            <v>n.a.</v>
          </cell>
          <cell r="AK254" t="str">
            <v>n.a.</v>
          </cell>
          <cell r="AL254" t="str">
            <v>n.a.</v>
          </cell>
          <cell r="AM254">
            <v>1054870000</v>
          </cell>
          <cell r="AN254">
            <v>877067000</v>
          </cell>
          <cell r="AO254">
            <v>943295000</v>
          </cell>
          <cell r="AP254">
            <v>920238000</v>
          </cell>
          <cell r="AQ254">
            <v>47928000</v>
          </cell>
          <cell r="AR254">
            <v>57159000</v>
          </cell>
          <cell r="AS254">
            <v>80552000</v>
          </cell>
          <cell r="AT254">
            <v>64960000</v>
          </cell>
          <cell r="AU254">
            <v>-733991000</v>
          </cell>
          <cell r="AV254">
            <v>-631690000</v>
          </cell>
          <cell r="AW254">
            <v>-644672000</v>
          </cell>
          <cell r="AX254">
            <v>-591329000</v>
          </cell>
          <cell r="AY254">
            <v>-33220000</v>
          </cell>
          <cell r="AZ254">
            <v>-47661000</v>
          </cell>
          <cell r="BA254">
            <v>-47015000</v>
          </cell>
          <cell r="BB254">
            <v>-45311000</v>
          </cell>
          <cell r="BC254">
            <v>-194455000</v>
          </cell>
          <cell r="BD254">
            <v>-174710000</v>
          </cell>
          <cell r="BE254">
            <v>-187792000</v>
          </cell>
          <cell r="BF254">
            <v>-228380000</v>
          </cell>
          <cell r="BG254">
            <v>141132000</v>
          </cell>
          <cell r="BH254">
            <v>80165000</v>
          </cell>
          <cell r="BI254">
            <v>144368000</v>
          </cell>
          <cell r="BJ254">
            <v>120178000</v>
          </cell>
          <cell r="BK254">
            <v>-67922000</v>
          </cell>
          <cell r="BL254">
            <v>-72696000</v>
          </cell>
          <cell r="BM254">
            <v>-69285000</v>
          </cell>
          <cell r="BN254">
            <v>-70683000</v>
          </cell>
          <cell r="BO254">
            <v>-57059000</v>
          </cell>
          <cell r="BP254">
            <v>-62423000</v>
          </cell>
          <cell r="BQ254">
            <v>-57911000</v>
          </cell>
          <cell r="BR254">
            <v>-51093000</v>
          </cell>
          <cell r="BS254">
            <v>-10863000</v>
          </cell>
          <cell r="BT254">
            <v>-10273000</v>
          </cell>
          <cell r="BU254">
            <v>-11374000</v>
          </cell>
          <cell r="BV254">
            <v>-19590000</v>
          </cell>
          <cell r="BW254">
            <v>65670000</v>
          </cell>
          <cell r="BX254">
            <v>-13138000</v>
          </cell>
          <cell r="BY254">
            <v>29135000</v>
          </cell>
          <cell r="BZ254">
            <v>41788000</v>
          </cell>
          <cell r="CA254">
            <v>1302574000</v>
          </cell>
          <cell r="CB254">
            <v>1816073000</v>
          </cell>
          <cell r="CC254">
            <v>1479242000</v>
          </cell>
          <cell r="CD254">
            <v>990231000</v>
          </cell>
          <cell r="CE254">
            <v>602323000</v>
          </cell>
          <cell r="CF254">
            <v>680446000</v>
          </cell>
          <cell r="CG254">
            <v>702077000</v>
          </cell>
          <cell r="CH254">
            <v>573210000</v>
          </cell>
          <cell r="CI254">
            <v>54789000</v>
          </cell>
          <cell r="CJ254">
            <v>54310000</v>
          </cell>
          <cell r="CK254">
            <v>81459000</v>
          </cell>
          <cell r="CL254">
            <v>60400000</v>
          </cell>
          <cell r="CM254">
            <v>101605000</v>
          </cell>
          <cell r="CN254">
            <v>52521000</v>
          </cell>
          <cell r="CO254">
            <v>32655000</v>
          </cell>
          <cell r="CP254">
            <v>28206000</v>
          </cell>
          <cell r="CQ254">
            <v>527810000</v>
          </cell>
          <cell r="CR254">
            <v>969737000</v>
          </cell>
          <cell r="CS254">
            <v>592944000</v>
          </cell>
          <cell r="CT254">
            <v>295042000</v>
          </cell>
          <cell r="CU254">
            <v>14824000</v>
          </cell>
          <cell r="CV254">
            <v>345447000</v>
          </cell>
          <cell r="CW254">
            <v>86040000</v>
          </cell>
          <cell r="CX254">
            <v>300000</v>
          </cell>
          <cell r="CY254">
            <v>43390000</v>
          </cell>
          <cell r="CZ254">
            <v>224264000</v>
          </cell>
          <cell r="DA254">
            <v>98507000</v>
          </cell>
          <cell r="DB254">
            <v>25556000</v>
          </cell>
          <cell r="DC254">
            <v>2856667000</v>
          </cell>
          <cell r="DD254">
            <v>3855123000</v>
          </cell>
          <cell r="DE254">
            <v>3314618000</v>
          </cell>
          <cell r="DF254">
            <v>2759041000</v>
          </cell>
          <cell r="DH254">
            <v>1054870000</v>
          </cell>
          <cell r="DI254">
            <v>-733991000</v>
          </cell>
          <cell r="DJ254">
            <v>-227675000</v>
          </cell>
          <cell r="DK254">
            <v>-67922000</v>
          </cell>
          <cell r="DL254">
            <v>25282000</v>
          </cell>
          <cell r="DM254">
            <v>2.3966934314180895E-2</v>
          </cell>
          <cell r="DN254">
            <v>2.455545324926087E-2</v>
          </cell>
          <cell r="DO254">
            <v>-33220000</v>
          </cell>
          <cell r="DP254">
            <v>641384500</v>
          </cell>
          <cell r="DQ254">
            <v>133827000</v>
          </cell>
          <cell r="DS254">
            <v>877067000</v>
          </cell>
          <cell r="DT254">
            <v>-631690000</v>
          </cell>
          <cell r="DU254">
            <v>-222371000</v>
          </cell>
          <cell r="DV254">
            <v>-72696000</v>
          </cell>
          <cell r="DW254">
            <v>-49690000</v>
          </cell>
          <cell r="DX254">
            <v>-5.6654736753292509E-2</v>
          </cell>
          <cell r="DY254">
            <v>-5.3617075457752142E-2</v>
          </cell>
          <cell r="DZ254">
            <v>-47661000</v>
          </cell>
          <cell r="EA254">
            <v>691261500</v>
          </cell>
          <cell r="EB254">
            <v>161385500</v>
          </cell>
          <cell r="ED254">
            <v>943295000</v>
          </cell>
          <cell r="EE254">
            <v>-644672000</v>
          </cell>
          <cell r="EF254">
            <v>-234807000</v>
          </cell>
          <cell r="EG254">
            <v>-69285000</v>
          </cell>
          <cell r="EH254">
            <v>-5469000</v>
          </cell>
          <cell r="EI254">
            <v>-5.7977620998733168E-3</v>
          </cell>
          <cell r="EJ254">
            <v>-5.7643418173539468E-3</v>
          </cell>
          <cell r="EK254">
            <v>-47015000</v>
          </cell>
          <cell r="EL254">
            <v>637643500</v>
          </cell>
          <cell r="EM254">
            <v>62031500</v>
          </cell>
          <cell r="EO254">
            <v>958410666.66666663</v>
          </cell>
          <cell r="EP254">
            <v>-670117666.66666663</v>
          </cell>
          <cell r="EQ254">
            <v>-228284333.33333334</v>
          </cell>
          <cell r="ER254">
            <v>-69967666.666666672</v>
          </cell>
          <cell r="ES254">
            <v>-9959000.0000000149</v>
          </cell>
          <cell r="ET254">
            <v>-1.0391161478447668E-2</v>
          </cell>
          <cell r="EU254">
            <v>-1.0284295701125171E-2</v>
          </cell>
          <cell r="EV254">
            <v>42632000</v>
          </cell>
          <cell r="EW254">
            <v>656763166.66666663</v>
          </cell>
          <cell r="EX254">
            <v>119081333.33333333</v>
          </cell>
        </row>
        <row r="255">
          <cell r="B255" t="str">
            <v>GREENFILTEC LTD.</v>
          </cell>
          <cell r="C255" t="str">
            <v>exclude</v>
          </cell>
          <cell r="D255" t="str">
            <v>Lev SDA/SDP</v>
          </cell>
          <cell r="H255" t="str">
            <v/>
          </cell>
          <cell r="I255" t="str">
            <v>ok，sda/sdp</v>
          </cell>
          <cell r="J255" t="str">
            <v>exclude</v>
          </cell>
          <cell r="K255" t="str">
            <v>ok, sda/sdp</v>
          </cell>
          <cell r="M255" t="str">
            <v>GREENFILTEC LTD.</v>
          </cell>
          <cell r="N255" t="str">
            <v>This company is engaged in the manufacture and installation of filter and pollution control equipment. It was incorporated in 2014 and conducts business from its registered business address located in Taoyuan City, Taiwan, China. It offers modular flat chemical filter, traditional chemical filter, flexible frameless chemical filter, patented magnetic airtight frame, modular V-shaped chemical filter, modular chemical filter fan system, and semiconductor imaging inspection products and services. The company has the leading technology of airborne molecular contamination (AMC) micro-pollution control, and provides AMC prevention and control solutions for customers in the semiconductor and panel industry. The company’s current customer base includes global foundries, panel fabs and DRAM fabs.</v>
          </cell>
          <cell r="O255" t="str">
            <v>Manufacturing</v>
          </cell>
          <cell r="P255" t="str">
            <v>www.greenfiltec.com</v>
          </cell>
          <cell r="R255" t="str">
            <v>Taiwan, China</v>
          </cell>
          <cell r="S255" t="str">
            <v>6823</v>
          </cell>
          <cell r="T255" t="str">
            <v>B-</v>
          </cell>
          <cell r="U255" t="str">
            <v>3699</v>
          </cell>
          <cell r="V255" t="str">
            <v>Engaged in the manufacture and installation of filter and pollution control equipment</v>
          </cell>
          <cell r="W255" t="str">
            <v>The Company's main business projects are the design, sales and installation of modular chemical filters.</v>
          </cell>
          <cell r="Z255" t="str">
            <v>TW54795527</v>
          </cell>
          <cell r="AA255">
            <v>1082463000</v>
          </cell>
          <cell r="AB255">
            <v>829867000</v>
          </cell>
          <cell r="AC255">
            <v>648034000</v>
          </cell>
          <cell r="AD255" t="str">
            <v>n.a.</v>
          </cell>
          <cell r="AE255">
            <v>1081488000</v>
          </cell>
          <cell r="AF255">
            <v>828908000</v>
          </cell>
          <cell r="AG255">
            <v>647556000</v>
          </cell>
          <cell r="AH255" t="str">
            <v>n.a.</v>
          </cell>
          <cell r="AI255" t="str">
            <v>n.a.</v>
          </cell>
          <cell r="AJ255" t="str">
            <v>n.a.</v>
          </cell>
          <cell r="AK255" t="str">
            <v>n.a.</v>
          </cell>
          <cell r="AL255" t="str">
            <v>n.a.</v>
          </cell>
          <cell r="AM255">
            <v>1081488000</v>
          </cell>
          <cell r="AN255">
            <v>828908000</v>
          </cell>
          <cell r="AO255">
            <v>647556000</v>
          </cell>
          <cell r="AP255" t="str">
            <v>n.a.</v>
          </cell>
          <cell r="AQ255">
            <v>975000</v>
          </cell>
          <cell r="AR255">
            <v>959000</v>
          </cell>
          <cell r="AS255">
            <v>478000</v>
          </cell>
          <cell r="AT255" t="str">
            <v>n.a.</v>
          </cell>
          <cell r="AU255">
            <v>-757147000</v>
          </cell>
          <cell r="AV255">
            <v>-585896000</v>
          </cell>
          <cell r="AW255">
            <v>-440356000</v>
          </cell>
          <cell r="AX255" t="str">
            <v>n.a.</v>
          </cell>
          <cell r="AY255">
            <v>-23871000</v>
          </cell>
          <cell r="AZ255">
            <v>-22129000</v>
          </cell>
          <cell r="BA255">
            <v>-30341000</v>
          </cell>
          <cell r="BB255" t="str">
            <v>n.a.</v>
          </cell>
          <cell r="BC255">
            <v>-135117000</v>
          </cell>
          <cell r="BD255">
            <v>-82843000</v>
          </cell>
          <cell r="BE255">
            <v>-61597000</v>
          </cell>
          <cell r="BF255" t="str">
            <v>n.a.</v>
          </cell>
          <cell r="BG255">
            <v>166328000</v>
          </cell>
          <cell r="BH255">
            <v>138999000</v>
          </cell>
          <cell r="BI255">
            <v>115740000</v>
          </cell>
          <cell r="BJ255" t="str">
            <v>n.a.</v>
          </cell>
          <cell r="BK255">
            <v>-19641000</v>
          </cell>
          <cell r="BL255">
            <v>-16970000</v>
          </cell>
          <cell r="BM255">
            <v>-12008000</v>
          </cell>
          <cell r="BN255" t="str">
            <v>n.a.</v>
          </cell>
          <cell r="BO255">
            <v>-19420000</v>
          </cell>
          <cell r="BP255">
            <v>-16749000</v>
          </cell>
          <cell r="BQ255">
            <v>-11942000</v>
          </cell>
          <cell r="BR255" t="str">
            <v>n.a.</v>
          </cell>
          <cell r="BS255">
            <v>-221000</v>
          </cell>
          <cell r="BT255">
            <v>-221000</v>
          </cell>
          <cell r="BU255">
            <v>-66000</v>
          </cell>
          <cell r="BV255" t="str">
            <v>n.a.</v>
          </cell>
          <cell r="BW255">
            <v>107790000</v>
          </cell>
          <cell r="BX255">
            <v>96994000</v>
          </cell>
          <cell r="BY255">
            <v>83963000</v>
          </cell>
          <cell r="BZ255" t="str">
            <v>n.a.</v>
          </cell>
          <cell r="CA255">
            <v>682061000</v>
          </cell>
          <cell r="CB255">
            <v>566056000</v>
          </cell>
          <cell r="CC255">
            <v>297262000</v>
          </cell>
          <cell r="CD255" t="str">
            <v>n.a.</v>
          </cell>
          <cell r="CE255">
            <v>204617000</v>
          </cell>
          <cell r="CF255">
            <v>266338000</v>
          </cell>
          <cell r="CG255">
            <v>139516000</v>
          </cell>
          <cell r="CH255" t="str">
            <v>n.a.</v>
          </cell>
          <cell r="CI255">
            <v>168808000</v>
          </cell>
          <cell r="CJ255">
            <v>158723000</v>
          </cell>
          <cell r="CK255">
            <v>64815000</v>
          </cell>
          <cell r="CL255" t="str">
            <v>n.a.</v>
          </cell>
          <cell r="CM255">
            <v>1053000</v>
          </cell>
          <cell r="CN255">
            <v>534000</v>
          </cell>
          <cell r="CO255">
            <v>9000</v>
          </cell>
          <cell r="CP255" t="str">
            <v>n.a.</v>
          </cell>
          <cell r="CQ255">
            <v>303861000</v>
          </cell>
          <cell r="CR255">
            <v>134478000</v>
          </cell>
          <cell r="CS255">
            <v>91559000</v>
          </cell>
          <cell r="CT255" t="str">
            <v>n.a.</v>
          </cell>
          <cell r="CU255">
            <v>4659000</v>
          </cell>
          <cell r="CV255">
            <v>8656000</v>
          </cell>
          <cell r="CW255">
            <v>5000000</v>
          </cell>
          <cell r="CX255" t="str">
            <v>n.a.</v>
          </cell>
          <cell r="CY255">
            <v>271668000</v>
          </cell>
          <cell r="CZ255">
            <v>79823000</v>
          </cell>
          <cell r="DA255">
            <v>13582000</v>
          </cell>
          <cell r="DB255" t="str">
            <v>n.a.</v>
          </cell>
          <cell r="DC255">
            <v>1072420000</v>
          </cell>
          <cell r="DD255">
            <v>774062000</v>
          </cell>
          <cell r="DE255">
            <v>375127000</v>
          </cell>
          <cell r="DF255" t="str">
            <v>n.a.</v>
          </cell>
          <cell r="DH255">
            <v>1081488000</v>
          </cell>
          <cell r="DI255">
            <v>-757147000</v>
          </cell>
          <cell r="DJ255">
            <v>-158988000</v>
          </cell>
          <cell r="DK255">
            <v>-19641000</v>
          </cell>
          <cell r="DL255">
            <v>145712000</v>
          </cell>
          <cell r="DM255">
            <v>0.13473288654150578</v>
          </cell>
          <cell r="DN255">
            <v>0.1557124781999111</v>
          </cell>
          <cell r="DO255">
            <v>-23871000</v>
          </cell>
          <cell r="DP255">
            <v>235477500</v>
          </cell>
          <cell r="DQ255">
            <v>175745500</v>
          </cell>
          <cell r="DS255">
            <v>828908000</v>
          </cell>
          <cell r="DT255">
            <v>-585896000</v>
          </cell>
          <cell r="DU255">
            <v>-104972000</v>
          </cell>
          <cell r="DV255">
            <v>-16970000</v>
          </cell>
          <cell r="DW255">
            <v>121070000</v>
          </cell>
          <cell r="DX255">
            <v>0.14605963508616154</v>
          </cell>
          <cell r="DY255">
            <v>0.17104196157877932</v>
          </cell>
          <cell r="DZ255">
            <v>-22129000</v>
          </cell>
          <cell r="EA255">
            <v>202927000</v>
          </cell>
          <cell r="EB255">
            <v>46702500</v>
          </cell>
          <cell r="ED255">
            <v>647556000</v>
          </cell>
          <cell r="EE255">
            <v>-440356000</v>
          </cell>
          <cell r="EF255">
            <v>-91938000</v>
          </cell>
          <cell r="EG255">
            <v>-12008000</v>
          </cell>
          <cell r="EH255">
            <v>103254000</v>
          </cell>
          <cell r="EI255">
            <v>0.15945184663565776</v>
          </cell>
          <cell r="EJ255">
            <v>0.18969983575294597</v>
          </cell>
          <cell r="EK255">
            <v>-30341000</v>
          </cell>
          <cell r="EL255" t="e">
            <v>#VALUE!</v>
          </cell>
          <cell r="EM255" t="e">
            <v>#VALUE!</v>
          </cell>
          <cell r="EO255">
            <v>852650666.66666663</v>
          </cell>
          <cell r="EP255">
            <v>-594466333.33333337</v>
          </cell>
          <cell r="EQ255">
            <v>-118632666.66666667</v>
          </cell>
          <cell r="ER255">
            <v>-16206333.333333334</v>
          </cell>
          <cell r="ES255">
            <v>123345333.33333324</v>
          </cell>
          <cell r="ET255">
            <v>0.14466104133306634</v>
          </cell>
          <cell r="EU255">
            <v>0.16912715113377283</v>
          </cell>
          <cell r="EV255">
            <v>25447000</v>
          </cell>
          <cell r="EW255" t="e">
            <v>#VALUE!</v>
          </cell>
          <cell r="EX255" t="e">
            <v>#VALUE!</v>
          </cell>
        </row>
        <row r="256">
          <cell r="B256" t="str">
            <v>ZHEJIANG WUGU COPPER INDUSTRY CO.,LTD.</v>
          </cell>
          <cell r="C256" t="str">
            <v>exclude</v>
          </cell>
          <cell r="D256" t="str">
            <v>Lev SDA/SDP</v>
          </cell>
          <cell r="H256" t="str">
            <v/>
          </cell>
          <cell r="I256" t="str">
            <v>ok，sda/sdp</v>
          </cell>
          <cell r="J256" t="str">
            <v>exclude</v>
          </cell>
          <cell r="K256" t="str">
            <v>ok, sda/sdp</v>
          </cell>
          <cell r="M256" t="str">
            <v>ZHEJIANG WUGU COPPER INDUSTRY CO.,LTD.</v>
          </cell>
          <cell r="N256" t="str">
            <v>This company is engaged pouring molten copper into molds to manufacture copper castings. It was incorporated in 2003 and has its registered head office strategically located in Yuyao, China. The company's business operation specialises in smelting cooper and ores into nonferrous metals and the primary refining of nonferrous metals using electrolytic or other processes. It produces a wide range of unfinished copper castings, unfinished copper alloy castings, unfinished copper investment castings, unfinished copper permanent mold castings, unfinished copper and copper-base alloy sand castings, and unfinished cast brass, bronze, and other concentrates. It has factory completely integrated in metal production and processing, as well as employs state-of-the-art technology and materials skilled in manufacturing. The company manufactures products in compliance with the standards and other technical specifications that guarantees quality and safety.</v>
          </cell>
          <cell r="O256" t="str">
            <v>Manufacturing; Services</v>
          </cell>
          <cell r="P256" t="str">
            <v>www.wugucopper.com</v>
          </cell>
          <cell r="R256" t="str">
            <v>China</v>
          </cell>
          <cell r="S256" t="str">
            <v>831893</v>
          </cell>
          <cell r="T256" t="str">
            <v>B+</v>
          </cell>
          <cell r="U256" t="str">
            <v>3699</v>
          </cell>
          <cell r="V256" t="str">
            <v>Engaged pouring molten copper into molds to manufacture copper castings</v>
          </cell>
          <cell r="W256" t="str">
            <v>The Company mainly engaged in electrical machinery and equipment manufacturing, wire research and development, production and sales.</v>
          </cell>
          <cell r="X256" t="str">
            <v>ZHEJIANG WUGU COPPER COMPANY LIMITED</v>
          </cell>
          <cell r="Z256" t="str">
            <v>CN42990PC</v>
          </cell>
          <cell r="AA256">
            <v>246103000</v>
          </cell>
          <cell r="AB256">
            <v>311600000</v>
          </cell>
          <cell r="AC256">
            <v>218044000</v>
          </cell>
          <cell r="AD256">
            <v>181987000</v>
          </cell>
          <cell r="AE256">
            <v>242866000</v>
          </cell>
          <cell r="AF256">
            <v>309324000</v>
          </cell>
          <cell r="AG256">
            <v>216472000</v>
          </cell>
          <cell r="AH256">
            <v>179794000</v>
          </cell>
          <cell r="AI256">
            <v>-1675000</v>
          </cell>
          <cell r="AJ256">
            <v>-1438000</v>
          </cell>
          <cell r="AK256">
            <v>-1657000</v>
          </cell>
          <cell r="AL256">
            <v>-1428000</v>
          </cell>
          <cell r="AM256">
            <v>241191000</v>
          </cell>
          <cell r="AN256">
            <v>307886000</v>
          </cell>
          <cell r="AO256">
            <v>214815000</v>
          </cell>
          <cell r="AP256">
            <v>178366000</v>
          </cell>
          <cell r="AQ256">
            <v>4912000</v>
          </cell>
          <cell r="AR256">
            <v>3714000</v>
          </cell>
          <cell r="AS256">
            <v>3229000</v>
          </cell>
          <cell r="AT256">
            <v>3621000</v>
          </cell>
          <cell r="AU256">
            <v>-219763000</v>
          </cell>
          <cell r="AV256">
            <v>-274831000</v>
          </cell>
          <cell r="AW256">
            <v>-191115000</v>
          </cell>
          <cell r="AX256">
            <v>-160771000</v>
          </cell>
          <cell r="AY256" t="str">
            <v>n.a.</v>
          </cell>
          <cell r="AZ256" t="str">
            <v>n.a.</v>
          </cell>
          <cell r="BA256" t="str">
            <v>n.a.</v>
          </cell>
          <cell r="BB256" t="str">
            <v>n.a.</v>
          </cell>
          <cell r="BC256">
            <v>-14719000</v>
          </cell>
          <cell r="BD256">
            <v>-16654000</v>
          </cell>
          <cell r="BE256">
            <v>-13609000</v>
          </cell>
          <cell r="BF256">
            <v>-11996000</v>
          </cell>
          <cell r="BG256">
            <v>11621000</v>
          </cell>
          <cell r="BH256">
            <v>20115000</v>
          </cell>
          <cell r="BI256">
            <v>13320000</v>
          </cell>
          <cell r="BJ256">
            <v>9220000</v>
          </cell>
          <cell r="BK256">
            <v>-3502000</v>
          </cell>
          <cell r="BL256">
            <v>-3534000</v>
          </cell>
          <cell r="BM256">
            <v>-3615000</v>
          </cell>
          <cell r="BN256">
            <v>-4205000</v>
          </cell>
          <cell r="BO256">
            <v>-2990000</v>
          </cell>
          <cell r="BP256">
            <v>-3022000</v>
          </cell>
          <cell r="BQ256">
            <v>-3103000</v>
          </cell>
          <cell r="BR256">
            <v>-3693000</v>
          </cell>
          <cell r="BS256">
            <v>-512000</v>
          </cell>
          <cell r="BT256">
            <v>-512000</v>
          </cell>
          <cell r="BU256">
            <v>-512000</v>
          </cell>
          <cell r="BV256">
            <v>-512000</v>
          </cell>
          <cell r="BW256">
            <v>8006000</v>
          </cell>
          <cell r="BX256">
            <v>14753000</v>
          </cell>
          <cell r="BY256">
            <v>5336000</v>
          </cell>
          <cell r="BZ256">
            <v>3569000</v>
          </cell>
          <cell r="CA256">
            <v>113452000</v>
          </cell>
          <cell r="CB256">
            <v>117329000</v>
          </cell>
          <cell r="CC256">
            <v>102031000</v>
          </cell>
          <cell r="CD256">
            <v>80090000</v>
          </cell>
          <cell r="CE256">
            <v>35906000</v>
          </cell>
          <cell r="CF256">
            <v>31843000</v>
          </cell>
          <cell r="CG256">
            <v>21102000</v>
          </cell>
          <cell r="CH256">
            <v>28075000</v>
          </cell>
          <cell r="CI256">
            <v>47257000</v>
          </cell>
          <cell r="CJ256">
            <v>52804000</v>
          </cell>
          <cell r="CK256">
            <v>45984000</v>
          </cell>
          <cell r="CL256">
            <v>42974000</v>
          </cell>
          <cell r="CM256">
            <v>27615000</v>
          </cell>
          <cell r="CN256">
            <v>27352000</v>
          </cell>
          <cell r="CO256">
            <v>30326000</v>
          </cell>
          <cell r="CP256">
            <v>4946000</v>
          </cell>
          <cell r="CQ256">
            <v>2650000</v>
          </cell>
          <cell r="CR256">
            <v>5315000</v>
          </cell>
          <cell r="CS256">
            <v>4333000</v>
          </cell>
          <cell r="CT256">
            <v>3385000</v>
          </cell>
          <cell r="CU256" t="str">
            <v>n.a.</v>
          </cell>
          <cell r="CV256" t="str">
            <v>n.a.</v>
          </cell>
          <cell r="CW256" t="str">
            <v>n.a.</v>
          </cell>
          <cell r="CX256" t="str">
            <v>n.a.</v>
          </cell>
          <cell r="CY256">
            <v>2753000</v>
          </cell>
          <cell r="CZ256">
            <v>2753000</v>
          </cell>
          <cell r="DA256">
            <v>2662000</v>
          </cell>
          <cell r="DB256">
            <v>2737000</v>
          </cell>
          <cell r="DC256">
            <v>160051000</v>
          </cell>
          <cell r="DD256">
            <v>167161000</v>
          </cell>
          <cell r="DE256">
            <v>154845000</v>
          </cell>
          <cell r="DF256">
            <v>135131000</v>
          </cell>
          <cell r="DH256">
            <v>241191000</v>
          </cell>
          <cell r="DI256">
            <v>-219763000</v>
          </cell>
          <cell r="DJ256">
            <v>-14719000</v>
          </cell>
          <cell r="DK256">
            <v>-3502000</v>
          </cell>
          <cell r="DL256">
            <v>3207000</v>
          </cell>
          <cell r="DM256">
            <v>1.329651603915569E-2</v>
          </cell>
          <cell r="DN256">
            <v>1.3475695845098831E-2</v>
          </cell>
          <cell r="DO256" t="str">
            <v>n.a.</v>
          </cell>
          <cell r="DP256">
            <v>33874500</v>
          </cell>
          <cell r="DQ256">
            <v>2753000</v>
          </cell>
          <cell r="DS256">
            <v>307886000</v>
          </cell>
          <cell r="DT256">
            <v>-274831000</v>
          </cell>
          <cell r="DU256">
            <v>-16654000</v>
          </cell>
          <cell r="DV256">
            <v>-3534000</v>
          </cell>
          <cell r="DW256">
            <v>12867000</v>
          </cell>
          <cell r="DX256">
            <v>4.1791442287080281E-2</v>
          </cell>
          <cell r="DY256">
            <v>4.3614140106230444E-2</v>
          </cell>
          <cell r="DZ256" t="str">
            <v>n.a.</v>
          </cell>
          <cell r="EA256">
            <v>26472500</v>
          </cell>
          <cell r="EB256">
            <v>2707500</v>
          </cell>
          <cell r="ED256">
            <v>214815000</v>
          </cell>
          <cell r="EE256">
            <v>-191115000</v>
          </cell>
          <cell r="EF256">
            <v>-13609000</v>
          </cell>
          <cell r="EG256">
            <v>-3615000</v>
          </cell>
          <cell r="EH256">
            <v>6476000</v>
          </cell>
          <cell r="EI256">
            <v>3.0146870563042619E-2</v>
          </cell>
          <cell r="EJ256">
            <v>3.1083954516437154E-2</v>
          </cell>
          <cell r="EK256" t="str">
            <v>n.a.</v>
          </cell>
          <cell r="EL256">
            <v>24588500</v>
          </cell>
          <cell r="EM256">
            <v>2699500</v>
          </cell>
          <cell r="EO256">
            <v>254630666.66666666</v>
          </cell>
          <cell r="EP256">
            <v>-228569666.66666666</v>
          </cell>
          <cell r="EQ256">
            <v>-14994000</v>
          </cell>
          <cell r="ER256">
            <v>-3550333.3333333335</v>
          </cell>
          <cell r="ES256">
            <v>7516666.666666666</v>
          </cell>
          <cell r="ET256">
            <v>2.9519879773580556E-2</v>
          </cell>
          <cell r="EU256">
            <v>3.0417809863733606E-2</v>
          </cell>
          <cell r="EV256" t="e">
            <v>#VALUE!</v>
          </cell>
          <cell r="EW256">
            <v>28311833.333333332</v>
          </cell>
          <cell r="EX256">
            <v>2720000</v>
          </cell>
        </row>
        <row r="257">
          <cell r="B257" t="str">
            <v>SHANGHAI TRIOWIN INTELLIGENT MACHINERY CO.,LTD.</v>
          </cell>
          <cell r="C257" t="str">
            <v>exclude</v>
          </cell>
          <cell r="D257" t="str">
            <v>Consecutive loss</v>
          </cell>
          <cell r="H257" t="str">
            <v/>
          </cell>
          <cell r="I257" t="str">
            <v>ok，loss</v>
          </cell>
          <cell r="J257" t="str">
            <v>exclude</v>
          </cell>
          <cell r="K257" t="str">
            <v>ok, loss</v>
          </cell>
          <cell r="M257" t="str">
            <v>SHANGHAI TRIOWIN INTELLIGENT MACHINERY CO.,LTD.</v>
          </cell>
          <cell r="N257" t="str">
            <v>This company is engaged in the manufacture of complete plant for tomato fruit processing, dairy products processing, packaging. It conducts business from its registered corporate office located in Shanghai, China. It was established in 1999. The company's business operation is primarily involved in designing, manufacturing and engineering different varieties of fruits and vegetables processing lines with capacity ranging from 60 to 2,000 tons per day. All plants are manufactured strictly under guideline of ISO 9001 as well as 5S management system. The high quality product and life-cycle after-sales service are highly recognized by its worldwide customers.</v>
          </cell>
          <cell r="O257" t="str">
            <v>Manufacturing</v>
          </cell>
          <cell r="P257" t="str">
            <v>www.triowin.com</v>
          </cell>
          <cell r="R257" t="str">
            <v>China</v>
          </cell>
          <cell r="S257" t="str">
            <v>830843</v>
          </cell>
          <cell r="T257" t="str">
            <v>B+</v>
          </cell>
          <cell r="U257" t="str">
            <v>3699</v>
          </cell>
          <cell r="V257" t="str">
            <v>Engaged in the manufacture of complete plant for tomato fruit processing, dairy products processing, packaging</v>
          </cell>
          <cell r="W257" t="str">
            <v>The Company mainly engaged in the fruit and vegetable sauce handling robots and automated production line sets R &amp; D, design, manufacturing, sales and service.</v>
          </cell>
          <cell r="X257" t="str">
            <v>SHANGHAI TRIOWIN INTELLIGENT MACHINERY COMPANY LIMITED</v>
          </cell>
          <cell r="Z257" t="str">
            <v>CN41491PC</v>
          </cell>
          <cell r="AA257">
            <v>244607000</v>
          </cell>
          <cell r="AB257">
            <v>145359000</v>
          </cell>
          <cell r="AC257">
            <v>136949000</v>
          </cell>
          <cell r="AD257">
            <v>112731000</v>
          </cell>
          <cell r="AE257">
            <v>242506000</v>
          </cell>
          <cell r="AF257">
            <v>142779000</v>
          </cell>
          <cell r="AG257">
            <v>133187000</v>
          </cell>
          <cell r="AH257">
            <v>108364000</v>
          </cell>
          <cell r="AI257">
            <v>-1306000</v>
          </cell>
          <cell r="AJ257">
            <v>-630000</v>
          </cell>
          <cell r="AK257">
            <v>-344000</v>
          </cell>
          <cell r="AL257">
            <v>-407000</v>
          </cell>
          <cell r="AM257">
            <v>241200000</v>
          </cell>
          <cell r="AN257">
            <v>142149000</v>
          </cell>
          <cell r="AO257">
            <v>132843000</v>
          </cell>
          <cell r="AP257">
            <v>107957000</v>
          </cell>
          <cell r="AQ257">
            <v>3407000</v>
          </cell>
          <cell r="AR257">
            <v>3210000</v>
          </cell>
          <cell r="AS257">
            <v>4106000</v>
          </cell>
          <cell r="AT257">
            <v>4774000</v>
          </cell>
          <cell r="AU257">
            <v>-214994000</v>
          </cell>
          <cell r="AV257">
            <v>-112171000</v>
          </cell>
          <cell r="AW257">
            <v>-96613000</v>
          </cell>
          <cell r="AX257">
            <v>-71254000</v>
          </cell>
          <cell r="AY257" t="str">
            <v>n.a.</v>
          </cell>
          <cell r="AZ257" t="str">
            <v>n.a.</v>
          </cell>
          <cell r="BA257" t="str">
            <v>n.a.</v>
          </cell>
          <cell r="BB257" t="str">
            <v>n.a.</v>
          </cell>
          <cell r="BC257">
            <v>-46229000</v>
          </cell>
          <cell r="BD257">
            <v>-55757000</v>
          </cell>
          <cell r="BE257">
            <v>-47187000</v>
          </cell>
          <cell r="BF257">
            <v>-67449000</v>
          </cell>
          <cell r="BG257">
            <v>-16616000</v>
          </cell>
          <cell r="BH257">
            <v>-22569000</v>
          </cell>
          <cell r="BI257">
            <v>-6851000</v>
          </cell>
          <cell r="BJ257">
            <v>-25972000</v>
          </cell>
          <cell r="BK257">
            <v>-8493000</v>
          </cell>
          <cell r="BL257">
            <v>-6566000</v>
          </cell>
          <cell r="BM257">
            <v>-6241000</v>
          </cell>
          <cell r="BN257">
            <v>-6409000</v>
          </cell>
          <cell r="BO257">
            <v>-4526000</v>
          </cell>
          <cell r="BP257">
            <v>-5229000</v>
          </cell>
          <cell r="BQ257">
            <v>-5267000</v>
          </cell>
          <cell r="BR257">
            <v>-5303000</v>
          </cell>
          <cell r="BS257">
            <v>-3967000</v>
          </cell>
          <cell r="BT257">
            <v>-1337000</v>
          </cell>
          <cell r="BU257">
            <v>-974000</v>
          </cell>
          <cell r="BV257">
            <v>-1106000</v>
          </cell>
          <cell r="BW257">
            <v>-8536000</v>
          </cell>
          <cell r="BX257">
            <v>-34685000</v>
          </cell>
          <cell r="BY257">
            <v>-13553000</v>
          </cell>
          <cell r="BZ257">
            <v>-37919000</v>
          </cell>
          <cell r="CA257">
            <v>437674000</v>
          </cell>
          <cell r="CB257">
            <v>284175000</v>
          </cell>
          <cell r="CC257">
            <v>187165000</v>
          </cell>
          <cell r="CD257">
            <v>148188000</v>
          </cell>
          <cell r="CE257">
            <v>143494000</v>
          </cell>
          <cell r="CF257">
            <v>202003000</v>
          </cell>
          <cell r="CG257">
            <v>106788000</v>
          </cell>
          <cell r="CH257">
            <v>75108000</v>
          </cell>
          <cell r="CI257">
            <v>52270000</v>
          </cell>
          <cell r="CJ257">
            <v>15336000</v>
          </cell>
          <cell r="CK257">
            <v>23245000</v>
          </cell>
          <cell r="CL257">
            <v>34063000</v>
          </cell>
          <cell r="CM257">
            <v>20077000</v>
          </cell>
          <cell r="CN257">
            <v>7433000</v>
          </cell>
          <cell r="CO257">
            <v>10575000</v>
          </cell>
          <cell r="CP257">
            <v>1253000</v>
          </cell>
          <cell r="CQ257">
            <v>159381000</v>
          </cell>
          <cell r="CR257">
            <v>35731000</v>
          </cell>
          <cell r="CS257">
            <v>20712000</v>
          </cell>
          <cell r="CT257">
            <v>17080000</v>
          </cell>
          <cell r="CU257">
            <v>6878000</v>
          </cell>
          <cell r="CV257">
            <v>5312000</v>
          </cell>
          <cell r="CW257" t="str">
            <v>n.a.</v>
          </cell>
          <cell r="CX257" t="str">
            <v>n.a.</v>
          </cell>
          <cell r="CY257">
            <v>6926000</v>
          </cell>
          <cell r="CZ257">
            <v>620000</v>
          </cell>
          <cell r="DA257">
            <v>7628000</v>
          </cell>
          <cell r="DB257">
            <v>7319000</v>
          </cell>
          <cell r="DC257">
            <v>553419000</v>
          </cell>
          <cell r="DD257">
            <v>406011000</v>
          </cell>
          <cell r="DE257">
            <v>299302000</v>
          </cell>
          <cell r="DF257">
            <v>258663000</v>
          </cell>
          <cell r="DH257">
            <v>241200000</v>
          </cell>
          <cell r="DI257">
            <v>-214994000</v>
          </cell>
          <cell r="DJ257">
            <v>-46229000</v>
          </cell>
          <cell r="DK257">
            <v>-8493000</v>
          </cell>
          <cell r="DL257">
            <v>-28516000</v>
          </cell>
          <cell r="DM257">
            <v>-0.11822553897180763</v>
          </cell>
          <cell r="DN257">
            <v>-0.10572602292782038</v>
          </cell>
          <cell r="DO257" t="str">
            <v>n.a.</v>
          </cell>
          <cell r="DP257">
            <v>172748500</v>
          </cell>
          <cell r="DQ257">
            <v>3773000</v>
          </cell>
          <cell r="DS257">
            <v>142149000</v>
          </cell>
          <cell r="DT257">
            <v>-112171000</v>
          </cell>
          <cell r="DU257">
            <v>-55757000</v>
          </cell>
          <cell r="DV257">
            <v>-6566000</v>
          </cell>
          <cell r="DW257">
            <v>-32345000</v>
          </cell>
          <cell r="DX257">
            <v>-0.22754293030552447</v>
          </cell>
          <cell r="DY257">
            <v>-0.1853645397549486</v>
          </cell>
          <cell r="DZ257" t="str">
            <v>n.a.</v>
          </cell>
          <cell r="EA257">
            <v>154395500</v>
          </cell>
          <cell r="EB257">
            <v>4124000</v>
          </cell>
          <cell r="ED257">
            <v>132843000</v>
          </cell>
          <cell r="EE257">
            <v>-96613000</v>
          </cell>
          <cell r="EF257">
            <v>-47187000</v>
          </cell>
          <cell r="EG257">
            <v>-6241000</v>
          </cell>
          <cell r="EH257">
            <v>-17198000</v>
          </cell>
          <cell r="EI257">
            <v>-0.12946109317013316</v>
          </cell>
          <cell r="EJ257">
            <v>-0.11462200331909278</v>
          </cell>
          <cell r="EK257" t="str">
            <v>n.a.</v>
          </cell>
          <cell r="EL257">
            <v>90948000</v>
          </cell>
          <cell r="EM257">
            <v>7473500</v>
          </cell>
          <cell r="EO257">
            <v>172064000</v>
          </cell>
          <cell r="EP257">
            <v>-141259333.33333334</v>
          </cell>
          <cell r="EQ257">
            <v>-49724333.333333336</v>
          </cell>
          <cell r="ER257">
            <v>-7100000</v>
          </cell>
          <cell r="ES257">
            <v>-26019666.666666679</v>
          </cell>
          <cell r="ET257">
            <v>-0.1512208635546464</v>
          </cell>
          <cell r="EU257">
            <v>-0.13135695186040922</v>
          </cell>
          <cell r="EV257" t="e">
            <v>#VALUE!</v>
          </cell>
          <cell r="EW257">
            <v>139364000</v>
          </cell>
          <cell r="EX257">
            <v>5123500</v>
          </cell>
        </row>
        <row r="258">
          <cell r="B258" t="str">
            <v>TIANJIN JIEQIANG EQUIPMENTS CO.,LTD.</v>
          </cell>
          <cell r="C258" t="str">
            <v>exclude</v>
          </cell>
          <cell r="D258" t="str">
            <v>Lev SDA/SDP</v>
          </cell>
          <cell r="H258" t="str">
            <v/>
          </cell>
          <cell r="I258" t="str">
            <v>ok，sda/sdp</v>
          </cell>
          <cell r="J258" t="str">
            <v>exclude</v>
          </cell>
          <cell r="K258" t="str">
            <v>ok, sda/sdp</v>
          </cell>
          <cell r="M258" t="str">
            <v>TIANJIN JIEQIANG EQUIPMENTS CO.,LTD.</v>
          </cell>
          <cell r="N258" t="str">
            <v>This company, based in China, is engaged in the production and trade of power transformer products. It was incorporated in 2005 and has registered headquarters located in Tianjin. It provides a full range of power transformers, converter transformers, smart transformers, shunt and smoothing reactors, all-fiber current transformers, and various types of distribution, wind power, and amorphous alloy transformers. The company’s products are used in power, thermal power, wind power, pumped storage power engineering, papermaking, textile, transportation, residential, and other large industrial applications. It supplies its products to marketing channels and has a wide customer base consisting mainly of retailers, wholesalers and distributors.</v>
          </cell>
          <cell r="O258" t="str">
            <v>Manufacturing</v>
          </cell>
          <cell r="P258" t="str">
            <v>www.tjjqdl.com</v>
          </cell>
          <cell r="R258" t="str">
            <v>China</v>
          </cell>
          <cell r="S258" t="str">
            <v>300875</v>
          </cell>
          <cell r="T258" t="str">
            <v>B+</v>
          </cell>
          <cell r="U258" t="str">
            <v>3699</v>
          </cell>
          <cell r="V258" t="str">
            <v>Engaged in the production and trade of power transformer products</v>
          </cell>
          <cell r="W258" t="str">
            <v>The Company is mainly engaged in the R &amp; D, production and sales of nuclear, chemical and biological defense equipment core components.</v>
          </cell>
          <cell r="X258" t="str">
            <v>TIANJIN JIEQIANG POWER EQUIPMENT COMPANY LIMITED</v>
          </cell>
          <cell r="Z258" t="str">
            <v>CN47319PC</v>
          </cell>
          <cell r="AA258">
            <v>243748000</v>
          </cell>
          <cell r="AB258">
            <v>203101000</v>
          </cell>
          <cell r="AC258">
            <v>276151000</v>
          </cell>
          <cell r="AD258">
            <v>248913000</v>
          </cell>
          <cell r="AE258">
            <v>230240000</v>
          </cell>
          <cell r="AF258">
            <v>186043000</v>
          </cell>
          <cell r="AG258">
            <v>266226000</v>
          </cell>
          <cell r="AH258">
            <v>244042000</v>
          </cell>
          <cell r="AI258">
            <v>-3602000</v>
          </cell>
          <cell r="AJ258">
            <v>-2841000</v>
          </cell>
          <cell r="AK258">
            <v>-1600000</v>
          </cell>
          <cell r="AL258">
            <v>-1445000</v>
          </cell>
          <cell r="AM258">
            <v>226638000</v>
          </cell>
          <cell r="AN258">
            <v>183202000</v>
          </cell>
          <cell r="AO258">
            <v>264626000</v>
          </cell>
          <cell r="AP258">
            <v>242597000</v>
          </cell>
          <cell r="AQ258">
            <v>17110000</v>
          </cell>
          <cell r="AR258">
            <v>19899000</v>
          </cell>
          <cell r="AS258">
            <v>11525000</v>
          </cell>
          <cell r="AT258">
            <v>6316000</v>
          </cell>
          <cell r="AU258">
            <v>-104807000</v>
          </cell>
          <cell r="AV258">
            <v>-77427000</v>
          </cell>
          <cell r="AW258">
            <v>-104609000</v>
          </cell>
          <cell r="AX258">
            <v>-105126000</v>
          </cell>
          <cell r="AY258" t="str">
            <v>n.a.</v>
          </cell>
          <cell r="AZ258" t="str">
            <v>n.a.</v>
          </cell>
          <cell r="BA258" t="str">
            <v>n.a.</v>
          </cell>
          <cell r="BB258" t="str">
            <v>n.a.</v>
          </cell>
          <cell r="BC258">
            <v>-117826000</v>
          </cell>
          <cell r="BD258">
            <v>-95545000</v>
          </cell>
          <cell r="BE258">
            <v>-54690000</v>
          </cell>
          <cell r="BF258">
            <v>-38192000</v>
          </cell>
          <cell r="BG258">
            <v>21115000</v>
          </cell>
          <cell r="BH258">
            <v>30129000</v>
          </cell>
          <cell r="BI258">
            <v>116852000</v>
          </cell>
          <cell r="BJ258">
            <v>105595000</v>
          </cell>
          <cell r="BK258">
            <v>-35740000</v>
          </cell>
          <cell r="BL258">
            <v>-15405000</v>
          </cell>
          <cell r="BM258">
            <v>-2387000</v>
          </cell>
          <cell r="BN258">
            <v>0</v>
          </cell>
          <cell r="BO258">
            <v>-11945000</v>
          </cell>
          <cell r="BP258">
            <v>-12054000</v>
          </cell>
          <cell r="BQ258">
            <v>-1164000</v>
          </cell>
          <cell r="BR258">
            <v>0</v>
          </cell>
          <cell r="BS258">
            <v>-23795000</v>
          </cell>
          <cell r="BT258">
            <v>-3351000</v>
          </cell>
          <cell r="BU258">
            <v>-1223000</v>
          </cell>
          <cell r="BV258">
            <v>0</v>
          </cell>
          <cell r="BW258">
            <v>-17426000</v>
          </cell>
          <cell r="BX258">
            <v>30995000</v>
          </cell>
          <cell r="BY258">
            <v>100085000</v>
          </cell>
          <cell r="BZ258">
            <v>95131000</v>
          </cell>
          <cell r="CA258">
            <v>976242000</v>
          </cell>
          <cell r="CB258">
            <v>1056450000</v>
          </cell>
          <cell r="CC258">
            <v>1172094000</v>
          </cell>
          <cell r="CD258">
            <v>273416000</v>
          </cell>
          <cell r="CE258">
            <v>192607000</v>
          </cell>
          <cell r="CF258">
            <v>48568000</v>
          </cell>
          <cell r="CG258">
            <v>19446000</v>
          </cell>
          <cell r="CH258">
            <v>24169000</v>
          </cell>
          <cell r="CI258">
            <v>214375000</v>
          </cell>
          <cell r="CJ258">
            <v>166112000</v>
          </cell>
          <cell r="CK258">
            <v>248808000</v>
          </cell>
          <cell r="CL258">
            <v>102292000</v>
          </cell>
          <cell r="CM258">
            <v>39970000</v>
          </cell>
          <cell r="CN258">
            <v>17750000</v>
          </cell>
          <cell r="CO258">
            <v>8630000</v>
          </cell>
          <cell r="CP258">
            <v>7375000</v>
          </cell>
          <cell r="CQ258">
            <v>493033000</v>
          </cell>
          <cell r="CR258">
            <v>814554000</v>
          </cell>
          <cell r="CS258">
            <v>889138000</v>
          </cell>
          <cell r="CT258">
            <v>128731000</v>
          </cell>
          <cell r="CU258">
            <v>10781000</v>
          </cell>
          <cell r="CV258">
            <v>270194000</v>
          </cell>
          <cell r="CW258">
            <v>400725000</v>
          </cell>
          <cell r="CX258" t="str">
            <v>n.a.</v>
          </cell>
          <cell r="CY258">
            <v>86606000</v>
          </cell>
          <cell r="CZ258">
            <v>35591000</v>
          </cell>
          <cell r="DA258">
            <v>7164000</v>
          </cell>
          <cell r="DB258" t="str">
            <v>n.a.</v>
          </cell>
          <cell r="DC258">
            <v>1680027000</v>
          </cell>
          <cell r="DD258">
            <v>1634846000</v>
          </cell>
          <cell r="DE258">
            <v>1458508000</v>
          </cell>
          <cell r="DF258">
            <v>449225000</v>
          </cell>
          <cell r="DH258">
            <v>226638000</v>
          </cell>
          <cell r="DI258">
            <v>-104807000</v>
          </cell>
          <cell r="DJ258">
            <v>-117826000</v>
          </cell>
          <cell r="DK258">
            <v>-35740000</v>
          </cell>
          <cell r="DL258">
            <v>-31735000</v>
          </cell>
          <cell r="DM258">
            <v>-0.14002506199313441</v>
          </cell>
          <cell r="DN258">
            <v>-0.12282630150983269</v>
          </cell>
          <cell r="DO258" t="str">
            <v>n.a.</v>
          </cell>
          <cell r="DP258">
            <v>120587500</v>
          </cell>
          <cell r="DQ258">
            <v>61098500</v>
          </cell>
          <cell r="DS258">
            <v>183202000</v>
          </cell>
          <cell r="DT258">
            <v>-77427000</v>
          </cell>
          <cell r="DU258">
            <v>-95545000</v>
          </cell>
          <cell r="DV258">
            <v>-15405000</v>
          </cell>
          <cell r="DW258">
            <v>-5175000</v>
          </cell>
          <cell r="DX258">
            <v>-2.8247508214975819E-2</v>
          </cell>
          <cell r="DY258">
            <v>-2.7471506606432845E-2</v>
          </cell>
          <cell r="DZ258" t="str">
            <v>n.a.</v>
          </cell>
          <cell r="EA258">
            <v>34007000</v>
          </cell>
          <cell r="EB258">
            <v>21377500</v>
          </cell>
          <cell r="ED258">
            <v>264626000</v>
          </cell>
          <cell r="EE258">
            <v>-104609000</v>
          </cell>
          <cell r="EF258">
            <v>-54690000</v>
          </cell>
          <cell r="EG258">
            <v>-2387000</v>
          </cell>
          <cell r="EH258">
            <v>102940000</v>
          </cell>
          <cell r="EI258">
            <v>0.38900183655423126</v>
          </cell>
          <cell r="EJ258">
            <v>0.63666613064829358</v>
          </cell>
          <cell r="EK258" t="str">
            <v>n.a.</v>
          </cell>
          <cell r="EL258">
            <v>21807500</v>
          </cell>
          <cell r="EM258" t="e">
            <v>#VALUE!</v>
          </cell>
          <cell r="EO258">
            <v>224822000</v>
          </cell>
          <cell r="EP258">
            <v>-95614333.333333328</v>
          </cell>
          <cell r="EQ258">
            <v>-89353666.666666672</v>
          </cell>
          <cell r="ER258">
            <v>-17844000</v>
          </cell>
          <cell r="ES258">
            <v>22010000</v>
          </cell>
          <cell r="ET258">
            <v>9.7899671740310112E-2</v>
          </cell>
          <cell r="EU258">
            <v>0.10852415044474686</v>
          </cell>
          <cell r="EV258" t="e">
            <v>#VALUE!</v>
          </cell>
          <cell r="EW258">
            <v>58800666.666666664</v>
          </cell>
          <cell r="EX258" t="e">
            <v>#VALUE!</v>
          </cell>
        </row>
        <row r="259">
          <cell r="B259" t="str">
            <v>XI'AN XICHI ELECTRIC CO., LTD.</v>
          </cell>
          <cell r="C259" t="str">
            <v>exclude</v>
          </cell>
          <cell r="D259" t="str">
            <v>Lev SDA/SDP</v>
          </cell>
          <cell r="H259" t="str">
            <v/>
          </cell>
          <cell r="I259" t="str">
            <v>ok，sda/sdp</v>
          </cell>
          <cell r="J259" t="str">
            <v>exclude</v>
          </cell>
          <cell r="K259" t="str">
            <v>ok, sda/sdp</v>
          </cell>
          <cell r="M259" t="str">
            <v>XI'AN XICHI ELECTRIC CO., LTD.</v>
          </cell>
          <cell r="N259" t="str">
            <v>This company is engaged in the manufacture, development and sale of power electronic products. It also provides maintenance services. It offers low voltage soft starters, low voltage inverters, high voltage soft starters, complete sets of control equipment, active power filters, and non-negative pressure water supply equipment and others. The company was established in 2002. Its registered business office is based in Xi'an, China is registered as other limited liability company.The company's products have passed the Xi'an High Voltage Apparatus Research Institute, the National Power Electronics Testing Center, and Suzhou Institute of Electrical rigorous testing. Its products are also made in the industry first software patent copyright certificate, CE certificate, Certificate of Quality recognized center of 3C, ISO9001: 2008 quality Management system certification.</v>
          </cell>
          <cell r="O259" t="str">
            <v>Manufacturing</v>
          </cell>
          <cell r="P259" t="str">
            <v>www.xichi.cn</v>
          </cell>
          <cell r="R259" t="str">
            <v>China</v>
          </cell>
          <cell r="S259" t="str">
            <v>831081</v>
          </cell>
          <cell r="T259" t="str">
            <v>B+</v>
          </cell>
          <cell r="U259" t="str">
            <v>3699</v>
          </cell>
          <cell r="V259" t="str">
            <v>Engaged in the manufacture, development and sale of power electronic products</v>
          </cell>
          <cell r="W259" t="str">
            <v>The Company is mainly engaged in power electronics, components and electromechanical products development, production and sales.</v>
          </cell>
          <cell r="X259" t="str">
            <v>XI'AN XICHI ELECTRIC</v>
          </cell>
          <cell r="Z259" t="str">
            <v>CN41767PC</v>
          </cell>
          <cell r="AA259">
            <v>243332000</v>
          </cell>
          <cell r="AB259">
            <v>209890000</v>
          </cell>
          <cell r="AC259">
            <v>167406000</v>
          </cell>
          <cell r="AD259">
            <v>141558000</v>
          </cell>
          <cell r="AE259">
            <v>233102000</v>
          </cell>
          <cell r="AF259">
            <v>202510000</v>
          </cell>
          <cell r="AG259">
            <v>158484000</v>
          </cell>
          <cell r="AH259">
            <v>135547000</v>
          </cell>
          <cell r="AI259">
            <v>-1755000</v>
          </cell>
          <cell r="AJ259">
            <v>-1491000</v>
          </cell>
          <cell r="AK259">
            <v>-1178000</v>
          </cell>
          <cell r="AL259">
            <v>-1179000</v>
          </cell>
          <cell r="AM259">
            <v>231347000</v>
          </cell>
          <cell r="AN259">
            <v>201019000</v>
          </cell>
          <cell r="AO259">
            <v>157306000</v>
          </cell>
          <cell r="AP259">
            <v>134368000</v>
          </cell>
          <cell r="AQ259">
            <v>11985000</v>
          </cell>
          <cell r="AR259">
            <v>8871000</v>
          </cell>
          <cell r="AS259">
            <v>10100000</v>
          </cell>
          <cell r="AT259">
            <v>7190000</v>
          </cell>
          <cell r="AU259">
            <v>-159062000</v>
          </cell>
          <cell r="AV259">
            <v>-142567000</v>
          </cell>
          <cell r="AW259">
            <v>-99118000</v>
          </cell>
          <cell r="AX259">
            <v>-74428000</v>
          </cell>
          <cell r="AY259" t="str">
            <v>n.a.</v>
          </cell>
          <cell r="AZ259" t="str">
            <v>n.a.</v>
          </cell>
          <cell r="BA259" t="str">
            <v>n.a.</v>
          </cell>
          <cell r="BB259" t="str">
            <v>n.a.</v>
          </cell>
          <cell r="BC259">
            <v>-51339000</v>
          </cell>
          <cell r="BD259">
            <v>-42860000</v>
          </cell>
          <cell r="BE259">
            <v>-41353000</v>
          </cell>
          <cell r="BF259">
            <v>-44995000</v>
          </cell>
          <cell r="BG259">
            <v>32931000</v>
          </cell>
          <cell r="BH259">
            <v>24463000</v>
          </cell>
          <cell r="BI259">
            <v>26935000</v>
          </cell>
          <cell r="BJ259">
            <v>22135000</v>
          </cell>
          <cell r="BK259">
            <v>-6863000</v>
          </cell>
          <cell r="BL259">
            <v>-4074000</v>
          </cell>
          <cell r="BM259">
            <v>-4169000</v>
          </cell>
          <cell r="BN259">
            <v>-1120000</v>
          </cell>
          <cell r="BO259">
            <v>-1909000</v>
          </cell>
          <cell r="BP259">
            <v>-1522000</v>
          </cell>
          <cell r="BQ259">
            <v>-1700000</v>
          </cell>
          <cell r="BR259">
            <v>-1566000</v>
          </cell>
          <cell r="BS259">
            <v>-4954000</v>
          </cell>
          <cell r="BT259">
            <v>-2552000</v>
          </cell>
          <cell r="BU259">
            <v>-2469000</v>
          </cell>
          <cell r="BV259">
            <v>446000</v>
          </cell>
          <cell r="BW259">
            <v>23827000</v>
          </cell>
          <cell r="BX259">
            <v>18670000</v>
          </cell>
          <cell r="BY259">
            <v>14524000</v>
          </cell>
          <cell r="BZ259">
            <v>13745000</v>
          </cell>
          <cell r="CA259">
            <v>210825000</v>
          </cell>
          <cell r="CB259">
            <v>193070000</v>
          </cell>
          <cell r="CC259">
            <v>151251000</v>
          </cell>
          <cell r="CD259">
            <v>141491000</v>
          </cell>
          <cell r="CE259">
            <v>85056000</v>
          </cell>
          <cell r="CF259">
            <v>93017000</v>
          </cell>
          <cell r="CG259">
            <v>71055000</v>
          </cell>
          <cell r="CH259">
            <v>56314000</v>
          </cell>
          <cell r="CI259">
            <v>45636000</v>
          </cell>
          <cell r="CJ259">
            <v>40921000</v>
          </cell>
          <cell r="CK259">
            <v>39023000</v>
          </cell>
          <cell r="CL259">
            <v>35499000</v>
          </cell>
          <cell r="CM259">
            <v>41375000</v>
          </cell>
          <cell r="CN259">
            <v>26739000</v>
          </cell>
          <cell r="CO259">
            <v>10252000</v>
          </cell>
          <cell r="CP259">
            <v>14282000</v>
          </cell>
          <cell r="CQ259">
            <v>37056000</v>
          </cell>
          <cell r="CR259">
            <v>30104000</v>
          </cell>
          <cell r="CS259">
            <v>28538000</v>
          </cell>
          <cell r="CT259">
            <v>32198000</v>
          </cell>
          <cell r="CU259">
            <v>95000</v>
          </cell>
          <cell r="CV259" t="str">
            <v>n.a.</v>
          </cell>
          <cell r="CW259">
            <v>0</v>
          </cell>
          <cell r="CX259">
            <v>1021000</v>
          </cell>
          <cell r="CY259" t="str">
            <v>n.a.</v>
          </cell>
          <cell r="CZ259" t="str">
            <v>n.a.</v>
          </cell>
          <cell r="DA259" t="str">
            <v>n.a.</v>
          </cell>
          <cell r="DB259" t="str">
            <v>n.a.</v>
          </cell>
          <cell r="DC259">
            <v>236540000</v>
          </cell>
          <cell r="DD259">
            <v>221479000</v>
          </cell>
          <cell r="DE259">
            <v>177884000</v>
          </cell>
          <cell r="DF259">
            <v>173485000</v>
          </cell>
          <cell r="DH259">
            <v>231347000</v>
          </cell>
          <cell r="DI259">
            <v>-159062000</v>
          </cell>
          <cell r="DJ259">
            <v>-51339000</v>
          </cell>
          <cell r="DK259">
            <v>-6863000</v>
          </cell>
          <cell r="DL259">
            <v>14083000</v>
          </cell>
          <cell r="DM259">
            <v>6.0873925315651382E-2</v>
          </cell>
          <cell r="DN259">
            <v>6.4819758450548645E-2</v>
          </cell>
          <cell r="DO259" t="str">
            <v>n.a.</v>
          </cell>
          <cell r="DP259">
            <v>89036500</v>
          </cell>
          <cell r="DQ259" t="e">
            <v>#VALUE!</v>
          </cell>
          <cell r="DS259">
            <v>201019000</v>
          </cell>
          <cell r="DT259">
            <v>-142567000</v>
          </cell>
          <cell r="DU259">
            <v>-42860000</v>
          </cell>
          <cell r="DV259">
            <v>-4074000</v>
          </cell>
          <cell r="DW259">
            <v>11518000</v>
          </cell>
          <cell r="DX259">
            <v>5.7298066351936884E-2</v>
          </cell>
          <cell r="DY259">
            <v>6.078068189613775E-2</v>
          </cell>
          <cell r="DZ259" t="str">
            <v>n.a.</v>
          </cell>
          <cell r="EA259">
            <v>82036000</v>
          </cell>
          <cell r="EB259" t="e">
            <v>#VALUE!</v>
          </cell>
          <cell r="ED259">
            <v>157306000</v>
          </cell>
          <cell r="EE259">
            <v>-99118000</v>
          </cell>
          <cell r="EF259">
            <v>-41353000</v>
          </cell>
          <cell r="EG259">
            <v>-4169000</v>
          </cell>
          <cell r="EH259">
            <v>12666000</v>
          </cell>
          <cell r="EI259">
            <v>8.0518225623943146E-2</v>
          </cell>
          <cell r="EJ259">
            <v>8.7569137168141589E-2</v>
          </cell>
          <cell r="EK259" t="str">
            <v>n.a.</v>
          </cell>
          <cell r="EL259">
            <v>63684500</v>
          </cell>
          <cell r="EM259" t="e">
            <v>#VALUE!</v>
          </cell>
          <cell r="EO259">
            <v>196557333.33333334</v>
          </cell>
          <cell r="EP259">
            <v>-133582333.33333333</v>
          </cell>
          <cell r="EQ259">
            <v>-45184000</v>
          </cell>
          <cell r="ER259">
            <v>-5035333.333333333</v>
          </cell>
          <cell r="ES259">
            <v>12755666.666666683</v>
          </cell>
          <cell r="ET259">
            <v>6.4895399476319116E-2</v>
          </cell>
          <cell r="EU259">
            <v>6.939908053064453E-2</v>
          </cell>
          <cell r="EV259" t="e">
            <v>#VALUE!</v>
          </cell>
          <cell r="EW259">
            <v>78252333.333333328</v>
          </cell>
          <cell r="EX259" t="e">
            <v>#VALUE!</v>
          </cell>
        </row>
        <row r="260">
          <cell r="B260" t="str">
            <v>BEIJING KLT ELECTRIC CO.,LTD.</v>
          </cell>
          <cell r="C260" t="str">
            <v>exclude</v>
          </cell>
          <cell r="D260" t="str">
            <v>Independence(A+, A, A-, B+, B, B-,U)</v>
          </cell>
          <cell r="H260" t="str">
            <v/>
          </cell>
          <cell r="I260" t="str">
            <v>ok，indep</v>
          </cell>
          <cell r="J260" t="str">
            <v>exclude</v>
          </cell>
          <cell r="K260" t="str">
            <v>ok, indep</v>
          </cell>
          <cell r="M260" t="str">
            <v>BEIJING KLT ELECTRIC CO.,LTD.</v>
          </cell>
          <cell r="N260" t="str">
            <v>This company is engaged in the manufacture and trade of electricity distribution and control apparatus. It has its registered head office located in Beijing, People's Republic of China.The company offers a wide range of products, such as relays, motor starters and controllers, and other industrial controls and control accessories. Its products are widely distributed throughout the country in cooperation with its partners and affiliated companies.</v>
          </cell>
          <cell r="O260" t="str">
            <v>Manufacturing</v>
          </cell>
          <cell r="P260" t="str">
            <v>www.bjklt.com.cn</v>
          </cell>
          <cell r="R260" t="str">
            <v>China</v>
          </cell>
          <cell r="S260" t="str">
            <v>838091</v>
          </cell>
          <cell r="T260" t="str">
            <v>D</v>
          </cell>
          <cell r="U260" t="str">
            <v>3699</v>
          </cell>
          <cell r="V260" t="str">
            <v>Engaged in the manufacture and trade of electricity distribution and control apparatus</v>
          </cell>
          <cell r="W260" t="str">
            <v>The Company's main business is the research and development, manufacturing, sales and technical services of electrical complete equipment and hose pump products, as well as the professional distribution of electrical components.</v>
          </cell>
          <cell r="Z260" t="str">
            <v>CN51933PC</v>
          </cell>
          <cell r="AA260">
            <v>242411000</v>
          </cell>
          <cell r="AB260">
            <v>266533000</v>
          </cell>
          <cell r="AC260">
            <v>310988000</v>
          </cell>
          <cell r="AD260">
            <v>350719000</v>
          </cell>
          <cell r="AE260">
            <v>237317000</v>
          </cell>
          <cell r="AF260">
            <v>255353000</v>
          </cell>
          <cell r="AG260">
            <v>300361000</v>
          </cell>
          <cell r="AH260">
            <v>342694000</v>
          </cell>
          <cell r="AI260">
            <v>-2653000</v>
          </cell>
          <cell r="AJ260">
            <v>-2589000</v>
          </cell>
          <cell r="AK260">
            <v>-2755000</v>
          </cell>
          <cell r="AL260">
            <v>-2825000</v>
          </cell>
          <cell r="AM260">
            <v>234664000</v>
          </cell>
          <cell r="AN260">
            <v>252764000</v>
          </cell>
          <cell r="AO260">
            <v>297606000</v>
          </cell>
          <cell r="AP260">
            <v>339869000</v>
          </cell>
          <cell r="AQ260">
            <v>7747000</v>
          </cell>
          <cell r="AR260">
            <v>13769000</v>
          </cell>
          <cell r="AS260">
            <v>13382000</v>
          </cell>
          <cell r="AT260">
            <v>10850000</v>
          </cell>
          <cell r="AU260">
            <v>-183163000</v>
          </cell>
          <cell r="AV260">
            <v>-199674000</v>
          </cell>
          <cell r="AW260">
            <v>-235899000</v>
          </cell>
          <cell r="AX260">
            <v>-251699000</v>
          </cell>
          <cell r="AY260" t="str">
            <v>n.a.</v>
          </cell>
          <cell r="AZ260" t="str">
            <v>n.a.</v>
          </cell>
          <cell r="BA260" t="str">
            <v>n.a.</v>
          </cell>
          <cell r="BB260" t="str">
            <v>n.a.</v>
          </cell>
          <cell r="BC260">
            <v>-43304000</v>
          </cell>
          <cell r="BD260">
            <v>-45383000</v>
          </cell>
          <cell r="BE260">
            <v>-43003000</v>
          </cell>
          <cell r="BF260">
            <v>-58367000</v>
          </cell>
          <cell r="BG260">
            <v>15944000</v>
          </cell>
          <cell r="BH260">
            <v>21476000</v>
          </cell>
          <cell r="BI260">
            <v>32086000</v>
          </cell>
          <cell r="BJ260">
            <v>40653000</v>
          </cell>
          <cell r="BK260">
            <v>-928000</v>
          </cell>
          <cell r="BL260">
            <v>-890000</v>
          </cell>
          <cell r="BM260">
            <v>-1357000</v>
          </cell>
          <cell r="BN260">
            <v>-1574000</v>
          </cell>
          <cell r="BO260">
            <v>-885000</v>
          </cell>
          <cell r="BP260">
            <v>-855000</v>
          </cell>
          <cell r="BQ260">
            <v>-747000</v>
          </cell>
          <cell r="BR260">
            <v>-907000</v>
          </cell>
          <cell r="BS260">
            <v>-43000</v>
          </cell>
          <cell r="BT260">
            <v>-35000</v>
          </cell>
          <cell r="BU260">
            <v>-610000</v>
          </cell>
          <cell r="BV260">
            <v>-667000</v>
          </cell>
          <cell r="BW260">
            <v>9931000</v>
          </cell>
          <cell r="BX260">
            <v>14094000</v>
          </cell>
          <cell r="BY260">
            <v>22831000</v>
          </cell>
          <cell r="BZ260">
            <v>31165000</v>
          </cell>
          <cell r="CA260">
            <v>253232000</v>
          </cell>
          <cell r="CB260">
            <v>210898000</v>
          </cell>
          <cell r="CC260">
            <v>196262000</v>
          </cell>
          <cell r="CD260">
            <v>195077000</v>
          </cell>
          <cell r="CE260">
            <v>86541000</v>
          </cell>
          <cell r="CF260">
            <v>73898000</v>
          </cell>
          <cell r="CG260">
            <v>64102000</v>
          </cell>
          <cell r="CH260">
            <v>83559000</v>
          </cell>
          <cell r="CI260">
            <v>52478000</v>
          </cell>
          <cell r="CJ260">
            <v>51050000</v>
          </cell>
          <cell r="CK260">
            <v>46418000</v>
          </cell>
          <cell r="CL260">
            <v>36842000</v>
          </cell>
          <cell r="CM260">
            <v>42052000</v>
          </cell>
          <cell r="CN260">
            <v>54376000</v>
          </cell>
          <cell r="CO260">
            <v>56369000</v>
          </cell>
          <cell r="CP260">
            <v>52648000</v>
          </cell>
          <cell r="CQ260">
            <v>66826000</v>
          </cell>
          <cell r="CR260">
            <v>25916000</v>
          </cell>
          <cell r="CS260">
            <v>25691000</v>
          </cell>
          <cell r="CT260">
            <v>15328000</v>
          </cell>
          <cell r="CU260">
            <v>0</v>
          </cell>
          <cell r="CV260">
            <v>730000</v>
          </cell>
          <cell r="CW260" t="str">
            <v>n.a.</v>
          </cell>
          <cell r="CX260" t="str">
            <v>n.a.</v>
          </cell>
          <cell r="CY260">
            <v>2216000</v>
          </cell>
          <cell r="CZ260">
            <v>2234000</v>
          </cell>
          <cell r="DA260">
            <v>2144000</v>
          </cell>
          <cell r="DB260">
            <v>2422000</v>
          </cell>
          <cell r="DC260">
            <v>285246000</v>
          </cell>
          <cell r="DD260">
            <v>246095000</v>
          </cell>
          <cell r="DE260">
            <v>230517000</v>
          </cell>
          <cell r="DF260">
            <v>231450000</v>
          </cell>
          <cell r="DH260">
            <v>234664000</v>
          </cell>
          <cell r="DI260">
            <v>-183163000</v>
          </cell>
          <cell r="DJ260">
            <v>-43304000</v>
          </cell>
          <cell r="DK260">
            <v>-928000</v>
          </cell>
          <cell r="DL260">
            <v>7269000</v>
          </cell>
          <cell r="DM260">
            <v>3.0976204275048581E-2</v>
          </cell>
          <cell r="DN260">
            <v>3.1966402075683284E-2</v>
          </cell>
          <cell r="DO260" t="str">
            <v>n.a.</v>
          </cell>
          <cell r="DP260">
            <v>80219500</v>
          </cell>
          <cell r="DQ260">
            <v>2225000</v>
          </cell>
          <cell r="DS260">
            <v>252764000</v>
          </cell>
          <cell r="DT260">
            <v>-199674000</v>
          </cell>
          <cell r="DU260">
            <v>-45383000</v>
          </cell>
          <cell r="DV260">
            <v>-890000</v>
          </cell>
          <cell r="DW260">
            <v>6817000</v>
          </cell>
          <cell r="DX260">
            <v>2.6969821651817504E-2</v>
          </cell>
          <cell r="DY260">
            <v>2.7717353738813646E-2</v>
          </cell>
          <cell r="DZ260" t="str">
            <v>n.a.</v>
          </cell>
          <cell r="EA260">
            <v>69000000</v>
          </cell>
          <cell r="EB260">
            <v>2189000</v>
          </cell>
          <cell r="ED260">
            <v>297606000</v>
          </cell>
          <cell r="EE260">
            <v>-235899000</v>
          </cell>
          <cell r="EF260">
            <v>-43003000</v>
          </cell>
          <cell r="EG260">
            <v>-1357000</v>
          </cell>
          <cell r="EH260">
            <v>17347000</v>
          </cell>
          <cell r="EI260">
            <v>5.828847536676008E-2</v>
          </cell>
          <cell r="EJ260">
            <v>6.1896317335036519E-2</v>
          </cell>
          <cell r="EK260" t="str">
            <v>n.a.</v>
          </cell>
          <cell r="EL260">
            <v>73830500</v>
          </cell>
          <cell r="EM260">
            <v>2283000</v>
          </cell>
          <cell r="EO260">
            <v>261678000</v>
          </cell>
          <cell r="EP260">
            <v>-206245333.33333334</v>
          </cell>
          <cell r="EQ260">
            <v>-43896666.666666664</v>
          </cell>
          <cell r="ER260">
            <v>-1058333.3333333333</v>
          </cell>
          <cell r="ES260">
            <v>10477666.666666659</v>
          </cell>
          <cell r="ET260">
            <v>4.0040303986833663E-2</v>
          </cell>
          <cell r="EU260">
            <v>4.1710401127387005E-2</v>
          </cell>
          <cell r="EV260" t="e">
            <v>#VALUE!</v>
          </cell>
          <cell r="EW260">
            <v>74350000</v>
          </cell>
          <cell r="EX260">
            <v>2232333.3333333335</v>
          </cell>
        </row>
        <row r="261">
          <cell r="B261" t="str">
            <v>BAODING EDEL NEW ENERGY CORP., LTD.</v>
          </cell>
          <cell r="C261" t="str">
            <v>exclude</v>
          </cell>
          <cell r="D261" t="str">
            <v>Independence(A+, A, A-, B+, B, B-,U)</v>
          </cell>
          <cell r="H261" t="str">
            <v/>
          </cell>
          <cell r="I261" t="str">
            <v>ok，indep</v>
          </cell>
          <cell r="J261" t="str">
            <v>exclude</v>
          </cell>
          <cell r="K261" t="str">
            <v>ok, indep</v>
          </cell>
          <cell r="M261" t="str">
            <v>BAODING EDEL NEW ENERGY CORP., LTD.</v>
          </cell>
          <cell r="N261" t="str">
            <v>This company is engaged in the research and development of solar photovoltaic technology products. It was incorporated in 2010. The company is headquartered in Baoding, China.Its specialties are metal surface heat treatment technology research and development (non-research), technical services; and solar energy for interconnection strip, convergence zone, junction boxes, wafers, cells, aluminum paste, solar module manufacturing.</v>
          </cell>
          <cell r="O261" t="str">
            <v>Manufacturing</v>
          </cell>
          <cell r="P261" t="str">
            <v>www.bdadxn.com</v>
          </cell>
          <cell r="R261" t="str">
            <v>China</v>
          </cell>
          <cell r="S261" t="str">
            <v>831513</v>
          </cell>
          <cell r="T261" t="str">
            <v>D</v>
          </cell>
          <cell r="U261" t="str">
            <v>3699</v>
          </cell>
          <cell r="V261" t="str">
            <v>Engaged in the research and development of solar photovoltaic technology products</v>
          </cell>
          <cell r="W261" t="str">
            <v>The Company is mainly engaged in the research and development and production of solar photovoltaic products and materials.</v>
          </cell>
          <cell r="Z261" t="str">
            <v>CN42434PC</v>
          </cell>
          <cell r="AA261">
            <v>236129000</v>
          </cell>
          <cell r="AB261">
            <v>165185000</v>
          </cell>
          <cell r="AC261">
            <v>233046000</v>
          </cell>
          <cell r="AD261">
            <v>291268000</v>
          </cell>
          <cell r="AE261">
            <v>236039000</v>
          </cell>
          <cell r="AF261">
            <v>165264000</v>
          </cell>
          <cell r="AG261">
            <v>234287000</v>
          </cell>
          <cell r="AH261">
            <v>292738000</v>
          </cell>
          <cell r="AI261">
            <v>-2184000</v>
          </cell>
          <cell r="AJ261">
            <v>-1321000</v>
          </cell>
          <cell r="AK261">
            <v>-1368000</v>
          </cell>
          <cell r="AL261">
            <v>-1470000</v>
          </cell>
          <cell r="AM261">
            <v>233855000</v>
          </cell>
          <cell r="AN261">
            <v>163943000</v>
          </cell>
          <cell r="AO261">
            <v>232919000</v>
          </cell>
          <cell r="AP261">
            <v>291268000</v>
          </cell>
          <cell r="AQ261">
            <v>2274000</v>
          </cell>
          <cell r="AR261">
            <v>1242000</v>
          </cell>
          <cell r="AS261">
            <v>127000</v>
          </cell>
          <cell r="AT261" t="str">
            <v>n.a.</v>
          </cell>
          <cell r="AU261">
            <v>-116930000</v>
          </cell>
          <cell r="AV261">
            <v>-42919000</v>
          </cell>
          <cell r="AW261">
            <v>-106592000</v>
          </cell>
          <cell r="AX261">
            <v>-122996000</v>
          </cell>
          <cell r="AY261" t="str">
            <v>n.a.</v>
          </cell>
          <cell r="AZ261" t="str">
            <v>n.a.</v>
          </cell>
          <cell r="BA261" t="str">
            <v>n.a.</v>
          </cell>
          <cell r="BB261" t="str">
            <v>n.a.</v>
          </cell>
          <cell r="BC261">
            <v>-24026000</v>
          </cell>
          <cell r="BD261">
            <v>-16064000</v>
          </cell>
          <cell r="BE261">
            <v>-15607000</v>
          </cell>
          <cell r="BF261">
            <v>-23272000</v>
          </cell>
          <cell r="BG261">
            <v>95173000</v>
          </cell>
          <cell r="BH261">
            <v>106202000</v>
          </cell>
          <cell r="BI261">
            <v>110847000</v>
          </cell>
          <cell r="BJ261">
            <v>145000000</v>
          </cell>
          <cell r="BK261">
            <v>-56361000</v>
          </cell>
          <cell r="BL261">
            <v>-43381000</v>
          </cell>
          <cell r="BM261">
            <v>-36957000</v>
          </cell>
          <cell r="BN261">
            <v>-44279000</v>
          </cell>
          <cell r="BO261">
            <v>-18222000</v>
          </cell>
          <cell r="BP261">
            <v>-12288000</v>
          </cell>
          <cell r="BQ261">
            <v>-10856000</v>
          </cell>
          <cell r="BR261">
            <v>-10828000</v>
          </cell>
          <cell r="BS261">
            <v>-38139000</v>
          </cell>
          <cell r="BT261">
            <v>-31093000</v>
          </cell>
          <cell r="BU261">
            <v>-26101000</v>
          </cell>
          <cell r="BV261">
            <v>-33451000</v>
          </cell>
          <cell r="BW261">
            <v>10348000</v>
          </cell>
          <cell r="BX261">
            <v>54749000</v>
          </cell>
          <cell r="BY261">
            <v>47492000</v>
          </cell>
          <cell r="BZ261">
            <v>66114000</v>
          </cell>
          <cell r="CA261">
            <v>297008000</v>
          </cell>
          <cell r="CB261">
            <v>217008000</v>
          </cell>
          <cell r="CC261">
            <v>284352000</v>
          </cell>
          <cell r="CD261">
            <v>246236000</v>
          </cell>
          <cell r="CE261">
            <v>106238000</v>
          </cell>
          <cell r="CF261">
            <v>54973000</v>
          </cell>
          <cell r="CG261">
            <v>17213000</v>
          </cell>
          <cell r="CH261">
            <v>16457000</v>
          </cell>
          <cell r="CI261">
            <v>137680000</v>
          </cell>
          <cell r="CJ261">
            <v>87897000</v>
          </cell>
          <cell r="CK261">
            <v>87738000</v>
          </cell>
          <cell r="CL261">
            <v>94274000</v>
          </cell>
          <cell r="CM261">
            <v>27939000</v>
          </cell>
          <cell r="CN261">
            <v>9863000</v>
          </cell>
          <cell r="CO261">
            <v>49292000</v>
          </cell>
          <cell r="CP261">
            <v>63656000</v>
          </cell>
          <cell r="CQ261">
            <v>17189000</v>
          </cell>
          <cell r="CR261">
            <v>50823000</v>
          </cell>
          <cell r="CS261">
            <v>102584000</v>
          </cell>
          <cell r="CT261">
            <v>56284000</v>
          </cell>
          <cell r="CU261">
            <v>3175000</v>
          </cell>
          <cell r="CV261">
            <v>38785000</v>
          </cell>
          <cell r="CW261">
            <v>35148000</v>
          </cell>
          <cell r="CX261">
            <v>3210000</v>
          </cell>
          <cell r="CY261">
            <v>39990000</v>
          </cell>
          <cell r="CZ261">
            <v>202279000</v>
          </cell>
          <cell r="DA261">
            <v>194171000</v>
          </cell>
          <cell r="DB261" t="str">
            <v>n.a.</v>
          </cell>
          <cell r="DC261">
            <v>948262000</v>
          </cell>
          <cell r="DD261">
            <v>833735000</v>
          </cell>
          <cell r="DE261">
            <v>942096000</v>
          </cell>
          <cell r="DF261">
            <v>980095000</v>
          </cell>
          <cell r="DH261">
            <v>233855000</v>
          </cell>
          <cell r="DI261">
            <v>-116930000</v>
          </cell>
          <cell r="DJ261">
            <v>-24026000</v>
          </cell>
          <cell r="DK261">
            <v>-56361000</v>
          </cell>
          <cell r="DL261">
            <v>36538000</v>
          </cell>
          <cell r="DM261">
            <v>0.15624211584101258</v>
          </cell>
          <cell r="DN261">
            <v>0.18517411069497305</v>
          </cell>
          <cell r="DO261" t="str">
            <v>n.a.</v>
          </cell>
          <cell r="DP261">
            <v>80605500</v>
          </cell>
          <cell r="DQ261">
            <v>121134500</v>
          </cell>
          <cell r="DS261">
            <v>163943000</v>
          </cell>
          <cell r="DT261">
            <v>-42919000</v>
          </cell>
          <cell r="DU261">
            <v>-16064000</v>
          </cell>
          <cell r="DV261">
            <v>-43381000</v>
          </cell>
          <cell r="DW261">
            <v>61579000</v>
          </cell>
          <cell r="DX261">
            <v>0.37561225547903843</v>
          </cell>
          <cell r="DY261">
            <v>0.60156891094525422</v>
          </cell>
          <cell r="DZ261" t="str">
            <v>n.a.</v>
          </cell>
          <cell r="EA261">
            <v>36093000</v>
          </cell>
          <cell r="EB261">
            <v>198225000</v>
          </cell>
          <cell r="ED261">
            <v>232919000</v>
          </cell>
          <cell r="EE261">
            <v>-106592000</v>
          </cell>
          <cell r="EF261">
            <v>-15607000</v>
          </cell>
          <cell r="EG261">
            <v>-36957000</v>
          </cell>
          <cell r="EH261">
            <v>73763000</v>
          </cell>
          <cell r="EI261">
            <v>0.31668949291384557</v>
          </cell>
          <cell r="EJ261">
            <v>0.46346352006836061</v>
          </cell>
          <cell r="EK261" t="str">
            <v>n.a.</v>
          </cell>
          <cell r="EL261">
            <v>16835000</v>
          </cell>
          <cell r="EM261" t="e">
            <v>#VALUE!</v>
          </cell>
          <cell r="EO261">
            <v>210239000</v>
          </cell>
          <cell r="EP261">
            <v>-88813666.666666672</v>
          </cell>
          <cell r="EQ261">
            <v>-18565666.666666668</v>
          </cell>
          <cell r="ER261">
            <v>-45566333.333333336</v>
          </cell>
          <cell r="ES261">
            <v>57293333.333333321</v>
          </cell>
          <cell r="ET261">
            <v>0.27251524851874925</v>
          </cell>
          <cell r="EU261">
            <v>0.3745992585602293</v>
          </cell>
          <cell r="EV261" t="e">
            <v>#VALUE!</v>
          </cell>
          <cell r="EW261">
            <v>44511166.666666664</v>
          </cell>
          <cell r="EX261" t="e">
            <v>#VALUE!</v>
          </cell>
        </row>
        <row r="262">
          <cell r="B262" t="str">
            <v>WUHAN HAOCHENG LITHIUM TECHNOLOGY CO., LTD.</v>
          </cell>
          <cell r="C262" t="str">
            <v>exclude</v>
          </cell>
          <cell r="D262" t="str">
            <v>Lev SDA/SDP</v>
          </cell>
          <cell r="H262" t="str">
            <v/>
          </cell>
          <cell r="I262" t="str">
            <v>ok，sda/sdp</v>
          </cell>
          <cell r="J262" t="str">
            <v>exclude</v>
          </cell>
          <cell r="K262" t="str">
            <v>ok, sda/sdp</v>
          </cell>
          <cell r="M262" t="str">
            <v>WUHAN HAOCHENG LITHIUM TECHNOLOGY CO., LTD.</v>
          </cell>
          <cell r="N262" t="str">
            <v>This company is engaged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 It was founded in 2004 and has its registered business office located in Wuhan, Hubei, China.The company principally conducts its business operations within the country.</v>
          </cell>
          <cell r="O262" t="str">
            <v>Manufacturing; Wholesale; Retail</v>
          </cell>
          <cell r="P262" t="str">
            <v>www.cnhcb.com</v>
          </cell>
          <cell r="R262" t="str">
            <v>China</v>
          </cell>
          <cell r="S262" t="str">
            <v>873892</v>
          </cell>
          <cell r="T262" t="str">
            <v>U</v>
          </cell>
          <cell r="U262" t="str">
            <v>3692</v>
          </cell>
          <cell r="V262" t="str">
            <v>Engaged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v>
          </cell>
          <cell r="W262" t="str">
            <v>The Company mainly engages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v>
          </cell>
          <cell r="Z262" t="str">
            <v>CN32302PC</v>
          </cell>
          <cell r="AA262">
            <v>234952000</v>
          </cell>
          <cell r="AB262">
            <v>188709000</v>
          </cell>
          <cell r="AC262">
            <v>178513000</v>
          </cell>
          <cell r="AD262" t="str">
            <v>n.a.</v>
          </cell>
          <cell r="AE262">
            <v>233257000</v>
          </cell>
          <cell r="AF262">
            <v>186124000</v>
          </cell>
          <cell r="AG262">
            <v>176542000</v>
          </cell>
          <cell r="AH262" t="str">
            <v>n.a.</v>
          </cell>
          <cell r="AI262">
            <v>-1031000</v>
          </cell>
          <cell r="AJ262">
            <v>-1511000</v>
          </cell>
          <cell r="AK262">
            <v>-1914000</v>
          </cell>
          <cell r="AL262" t="str">
            <v>n.a.</v>
          </cell>
          <cell r="AM262">
            <v>232226000</v>
          </cell>
          <cell r="AN262">
            <v>184613000</v>
          </cell>
          <cell r="AO262">
            <v>174628000</v>
          </cell>
          <cell r="AP262" t="str">
            <v>n.a.</v>
          </cell>
          <cell r="AQ262">
            <v>2726000</v>
          </cell>
          <cell r="AR262">
            <v>4096000</v>
          </cell>
          <cell r="AS262">
            <v>3885000</v>
          </cell>
          <cell r="AT262" t="str">
            <v>n.a.</v>
          </cell>
          <cell r="AU262">
            <v>-165098000</v>
          </cell>
          <cell r="AV262">
            <v>-119514000</v>
          </cell>
          <cell r="AW262">
            <v>-98104000</v>
          </cell>
          <cell r="AX262" t="str">
            <v>n.a.</v>
          </cell>
          <cell r="AY262" t="str">
            <v>n.a.</v>
          </cell>
          <cell r="AZ262" t="str">
            <v>n.a.</v>
          </cell>
          <cell r="BA262" t="str">
            <v>n.a.</v>
          </cell>
          <cell r="BB262" t="str">
            <v>n.a.</v>
          </cell>
          <cell r="BC262">
            <v>-36734000</v>
          </cell>
          <cell r="BD262">
            <v>-34742000</v>
          </cell>
          <cell r="BE262">
            <v>-31614000</v>
          </cell>
          <cell r="BF262" t="str">
            <v>n.a.</v>
          </cell>
          <cell r="BG262">
            <v>33120000</v>
          </cell>
          <cell r="BH262">
            <v>34453000</v>
          </cell>
          <cell r="BI262">
            <v>48795000</v>
          </cell>
          <cell r="BJ262" t="str">
            <v>n.a.</v>
          </cell>
          <cell r="BK262">
            <v>-7875000</v>
          </cell>
          <cell r="BL262">
            <v>-6083000</v>
          </cell>
          <cell r="BM262">
            <v>-5636000</v>
          </cell>
          <cell r="BN262" t="str">
            <v>n.a.</v>
          </cell>
          <cell r="BO262">
            <v>-7511000</v>
          </cell>
          <cell r="BP262">
            <v>-5826000</v>
          </cell>
          <cell r="BQ262">
            <v>-5374000</v>
          </cell>
          <cell r="BR262" t="str">
            <v>n.a.</v>
          </cell>
          <cell r="BS262">
            <v>-364000</v>
          </cell>
          <cell r="BT262">
            <v>-257000</v>
          </cell>
          <cell r="BU262">
            <v>-262000</v>
          </cell>
          <cell r="BV262" t="str">
            <v>n.a.</v>
          </cell>
          <cell r="BW262">
            <v>25240000</v>
          </cell>
          <cell r="BX262">
            <v>23300000</v>
          </cell>
          <cell r="BY262">
            <v>31246000</v>
          </cell>
          <cell r="BZ262" t="str">
            <v>n.a.</v>
          </cell>
          <cell r="CA262">
            <v>232058000</v>
          </cell>
          <cell r="CB262">
            <v>214016000</v>
          </cell>
          <cell r="CC262">
            <v>173802000</v>
          </cell>
          <cell r="CD262" t="str">
            <v>n.a.</v>
          </cell>
          <cell r="CE262">
            <v>74146000</v>
          </cell>
          <cell r="CF262">
            <v>60413000</v>
          </cell>
          <cell r="CG262">
            <v>38190000</v>
          </cell>
          <cell r="CH262" t="str">
            <v>n.a.</v>
          </cell>
          <cell r="CI262">
            <v>66109000</v>
          </cell>
          <cell r="CJ262">
            <v>54798000</v>
          </cell>
          <cell r="CK262">
            <v>50383000</v>
          </cell>
          <cell r="CL262" t="str">
            <v>n.a.</v>
          </cell>
          <cell r="CM262">
            <v>12971000</v>
          </cell>
          <cell r="CN262">
            <v>9865000</v>
          </cell>
          <cell r="CO262">
            <v>6725000</v>
          </cell>
          <cell r="CP262" t="str">
            <v>n.a.</v>
          </cell>
          <cell r="CQ262">
            <v>72130000</v>
          </cell>
          <cell r="CR262">
            <v>83030000</v>
          </cell>
          <cell r="CS262">
            <v>77138000</v>
          </cell>
          <cell r="CT262" t="str">
            <v>n.a.</v>
          </cell>
          <cell r="CU262">
            <v>6368000</v>
          </cell>
          <cell r="CV262">
            <v>5497000</v>
          </cell>
          <cell r="CW262">
            <v>216000</v>
          </cell>
          <cell r="CX262" t="str">
            <v>n.a.</v>
          </cell>
          <cell r="CY262">
            <v>21283000</v>
          </cell>
          <cell r="CZ262">
            <v>27981000</v>
          </cell>
          <cell r="DA262">
            <v>3765000</v>
          </cell>
          <cell r="DB262" t="str">
            <v>n.a.</v>
          </cell>
          <cell r="DC262">
            <v>363470000</v>
          </cell>
          <cell r="DD262">
            <v>322671000</v>
          </cell>
          <cell r="DE262">
            <v>246053000</v>
          </cell>
          <cell r="DF262" t="str">
            <v>n.a.</v>
          </cell>
          <cell r="DH262">
            <v>232226000</v>
          </cell>
          <cell r="DI262">
            <v>-165098000</v>
          </cell>
          <cell r="DJ262">
            <v>-36734000</v>
          </cell>
          <cell r="DK262">
            <v>-7875000</v>
          </cell>
          <cell r="DL262">
            <v>22519000</v>
          </cell>
          <cell r="DM262">
            <v>9.6970192829398949E-2</v>
          </cell>
          <cell r="DN262">
            <v>0.10738315840672939</v>
          </cell>
          <cell r="DO262" t="str">
            <v>n.a.</v>
          </cell>
          <cell r="DP262">
            <v>67279500</v>
          </cell>
          <cell r="DQ262">
            <v>24632000</v>
          </cell>
          <cell r="DS262">
            <v>184613000</v>
          </cell>
          <cell r="DT262">
            <v>-119514000</v>
          </cell>
          <cell r="DU262">
            <v>-34742000</v>
          </cell>
          <cell r="DV262">
            <v>-6083000</v>
          </cell>
          <cell r="DW262">
            <v>24274000</v>
          </cell>
          <cell r="DX262">
            <v>0.13148586502575657</v>
          </cell>
          <cell r="DY262">
            <v>0.151391738753516</v>
          </cell>
          <cell r="DZ262" t="str">
            <v>n.a.</v>
          </cell>
          <cell r="EA262">
            <v>49301500</v>
          </cell>
          <cell r="EB262">
            <v>15873000</v>
          </cell>
          <cell r="ED262">
            <v>174628000</v>
          </cell>
          <cell r="EE262">
            <v>-98104000</v>
          </cell>
          <cell r="EF262">
            <v>-31614000</v>
          </cell>
          <cell r="EG262">
            <v>-5636000</v>
          </cell>
          <cell r="EH262">
            <v>39274000</v>
          </cell>
          <cell r="EI262">
            <v>0.22490093226744851</v>
          </cell>
          <cell r="EJ262">
            <v>0.29015766065280674</v>
          </cell>
          <cell r="EK262" t="str">
            <v>n.a.</v>
          </cell>
          <cell r="EL262" t="e">
            <v>#VALUE!</v>
          </cell>
          <cell r="EM262" t="e">
            <v>#VALUE!</v>
          </cell>
          <cell r="EO262">
            <v>197155666.66666666</v>
          </cell>
          <cell r="EP262">
            <v>-127572000</v>
          </cell>
          <cell r="EQ262">
            <v>-34363333.333333336</v>
          </cell>
          <cell r="ER262">
            <v>-6531333.333333333</v>
          </cell>
          <cell r="ES262">
            <v>28688999.999999989</v>
          </cell>
          <cell r="ET262">
            <v>0.14551445811854249</v>
          </cell>
          <cell r="EU262">
            <v>0.17029481598733667</v>
          </cell>
          <cell r="EV262" t="e">
            <v>#VALUE!</v>
          </cell>
          <cell r="EW262" t="e">
            <v>#VALUE!</v>
          </cell>
          <cell r="EX262" t="e">
            <v>#VALUE!</v>
          </cell>
        </row>
        <row r="263">
          <cell r="B263" t="str">
            <v>AHWIT PRECISION(SHANGHAI)CO.,LTD.</v>
          </cell>
          <cell r="C263" t="str">
            <v>exclude</v>
          </cell>
          <cell r="D263" t="str">
            <v>Independence(A+, A, A-, B+, B, B-,U)</v>
          </cell>
          <cell r="H263" t="str">
            <v/>
          </cell>
          <cell r="I263" t="str">
            <v>ok，indep</v>
          </cell>
          <cell r="J263" t="str">
            <v>exclude</v>
          </cell>
          <cell r="K263" t="str">
            <v>ok, indep</v>
          </cell>
          <cell r="M263" t="str">
            <v>AHWIT PRECISION(SHANGHAI)CO.,LTD.</v>
          </cell>
          <cell r="N263" t="str">
            <v>This company is a professional mechanical component manufacturer, located in Shanghai China. It conducts business from its registered head office located in Shanghai, China. The company was founded in February 2010.The company focuses on low volume high mix industries, such as medical equipment, semi-conductor equipment, instrument equipment, production fixutres and jigs etc. It specialises in CNC milling parts, CNC turning parts, casting parts, extrusion parts, and sheet metal.The company's mission is to provide customers with high quality engineering and manufacturing services for precision machined components with a quality first approach to satisfy its customers demands of quality, delivery and value.The global ultimate owner of this controlled subsidiary is Bin Hui Wang.</v>
          </cell>
          <cell r="O263" t="str">
            <v>Manufacturing</v>
          </cell>
          <cell r="P263" t="str">
            <v>www.ahwit.com</v>
          </cell>
          <cell r="R263" t="str">
            <v>China</v>
          </cell>
          <cell r="S263" t="str">
            <v>873693</v>
          </cell>
          <cell r="T263" t="str">
            <v>D</v>
          </cell>
          <cell r="U263" t="str">
            <v>3699</v>
          </cell>
          <cell r="V263" t="str">
            <v>A professional mechanical component manufacturer, located in Shanghai China</v>
          </cell>
          <cell r="W263" t="str">
            <v>The Company is mainly engaged in precision mechanical parts and high-level assembly of medical devices, scientific instruments, transportation, industrial equipment, precision optics and other industries.</v>
          </cell>
          <cell r="Z263" t="str">
            <v>CN56488PC</v>
          </cell>
          <cell r="AA263">
            <v>234691000</v>
          </cell>
          <cell r="AB263">
            <v>234719000</v>
          </cell>
          <cell r="AC263">
            <v>161703000</v>
          </cell>
          <cell r="AD263">
            <v>146929000</v>
          </cell>
          <cell r="AE263">
            <v>233352000</v>
          </cell>
          <cell r="AF263">
            <v>234130000</v>
          </cell>
          <cell r="AG263">
            <v>160481000</v>
          </cell>
          <cell r="AH263">
            <v>145190000</v>
          </cell>
          <cell r="AI263">
            <v>-1483000</v>
          </cell>
          <cell r="AJ263">
            <v>-916000</v>
          </cell>
          <cell r="AK263">
            <v>-627000</v>
          </cell>
          <cell r="AL263">
            <v>-542000</v>
          </cell>
          <cell r="AM263">
            <v>231869000</v>
          </cell>
          <cell r="AN263">
            <v>233214000</v>
          </cell>
          <cell r="AO263">
            <v>159854000</v>
          </cell>
          <cell r="AP263">
            <v>144648000</v>
          </cell>
          <cell r="AQ263">
            <v>2822000</v>
          </cell>
          <cell r="AR263">
            <v>1505000</v>
          </cell>
          <cell r="AS263">
            <v>1849000</v>
          </cell>
          <cell r="AT263">
            <v>2281000</v>
          </cell>
          <cell r="AU263">
            <v>-152485000</v>
          </cell>
          <cell r="AV263">
            <v>-149931000</v>
          </cell>
          <cell r="AW263">
            <v>-97495000</v>
          </cell>
          <cell r="AX263">
            <v>-90737000</v>
          </cell>
          <cell r="AY263" t="str">
            <v>n.a.</v>
          </cell>
          <cell r="AZ263" t="str">
            <v>n.a.</v>
          </cell>
          <cell r="BA263" t="str">
            <v>n.a.</v>
          </cell>
          <cell r="BB263" t="str">
            <v>n.a.</v>
          </cell>
          <cell r="BC263">
            <v>-40478000</v>
          </cell>
          <cell r="BD263">
            <v>-37206000</v>
          </cell>
          <cell r="BE263">
            <v>-29347000</v>
          </cell>
          <cell r="BF263">
            <v>-30329000</v>
          </cell>
          <cell r="BG263">
            <v>41728000</v>
          </cell>
          <cell r="BH263">
            <v>47582000</v>
          </cell>
          <cell r="BI263">
            <v>34861000</v>
          </cell>
          <cell r="BJ263">
            <v>25863000</v>
          </cell>
          <cell r="BK263">
            <v>-11788000</v>
          </cell>
          <cell r="BL263">
            <v>-10213000</v>
          </cell>
          <cell r="BM263">
            <v>-8955000</v>
          </cell>
          <cell r="BN263">
            <v>-7219000</v>
          </cell>
          <cell r="BO263">
            <v>-11283000</v>
          </cell>
          <cell r="BP263">
            <v>-9753000</v>
          </cell>
          <cell r="BQ263">
            <v>-8519000</v>
          </cell>
          <cell r="BR263">
            <v>-6844000</v>
          </cell>
          <cell r="BS263">
            <v>-505000</v>
          </cell>
          <cell r="BT263">
            <v>-460000</v>
          </cell>
          <cell r="BU263">
            <v>-436000</v>
          </cell>
          <cell r="BV263">
            <v>-375000</v>
          </cell>
          <cell r="BW263">
            <v>28237000</v>
          </cell>
          <cell r="BX263">
            <v>29678000</v>
          </cell>
          <cell r="BY263">
            <v>22320000</v>
          </cell>
          <cell r="BZ263">
            <v>22904000</v>
          </cell>
          <cell r="CA263">
            <v>246917000</v>
          </cell>
          <cell r="CB263">
            <v>204419000</v>
          </cell>
          <cell r="CC263">
            <v>167632000</v>
          </cell>
          <cell r="CD263">
            <v>157636000</v>
          </cell>
          <cell r="CE263">
            <v>73844000</v>
          </cell>
          <cell r="CF263">
            <v>49506000</v>
          </cell>
          <cell r="CG263">
            <v>38794000</v>
          </cell>
          <cell r="CH263">
            <v>31139000</v>
          </cell>
          <cell r="CI263">
            <v>64001000</v>
          </cell>
          <cell r="CJ263">
            <v>67389000</v>
          </cell>
          <cell r="CK263">
            <v>32593000</v>
          </cell>
          <cell r="CL263">
            <v>36003000</v>
          </cell>
          <cell r="CM263">
            <v>2735000</v>
          </cell>
          <cell r="CN263">
            <v>10865000</v>
          </cell>
          <cell r="CO263">
            <v>9510000</v>
          </cell>
          <cell r="CP263">
            <v>20413000</v>
          </cell>
          <cell r="CQ263">
            <v>100980000</v>
          </cell>
          <cell r="CR263">
            <v>73264000</v>
          </cell>
          <cell r="CS263">
            <v>84200000</v>
          </cell>
          <cell r="CT263">
            <v>67935000</v>
          </cell>
          <cell r="CU263">
            <v>68645000</v>
          </cell>
          <cell r="CV263">
            <v>57893000</v>
          </cell>
          <cell r="CW263">
            <v>56840000</v>
          </cell>
          <cell r="CX263">
            <v>44223000</v>
          </cell>
          <cell r="CY263">
            <v>9387000</v>
          </cell>
          <cell r="CZ263">
            <v>9062000</v>
          </cell>
          <cell r="DA263">
            <v>35000</v>
          </cell>
          <cell r="DB263" t="str">
            <v>n.a.</v>
          </cell>
          <cell r="DC263">
            <v>387696000</v>
          </cell>
          <cell r="DD263">
            <v>335908000</v>
          </cell>
          <cell r="DE263">
            <v>279542000</v>
          </cell>
          <cell r="DF263">
            <v>256047000</v>
          </cell>
          <cell r="DH263">
            <v>231869000</v>
          </cell>
          <cell r="DI263">
            <v>-152485000</v>
          </cell>
          <cell r="DJ263">
            <v>-40478000</v>
          </cell>
          <cell r="DK263">
            <v>-11788000</v>
          </cell>
          <cell r="DL263">
            <v>27118000</v>
          </cell>
          <cell r="DM263">
            <v>0.1169539696984073</v>
          </cell>
          <cell r="DN263">
            <v>0.13244379758829017</v>
          </cell>
          <cell r="DO263" t="str">
            <v>n.a.</v>
          </cell>
          <cell r="DP263">
            <v>61675000</v>
          </cell>
          <cell r="DQ263">
            <v>9224500</v>
          </cell>
          <cell r="DS263">
            <v>233214000</v>
          </cell>
          <cell r="DT263">
            <v>-149931000</v>
          </cell>
          <cell r="DU263">
            <v>-37206000</v>
          </cell>
          <cell r="DV263">
            <v>-10213000</v>
          </cell>
          <cell r="DW263">
            <v>35864000</v>
          </cell>
          <cell r="DX263">
            <v>0.15378150539847521</v>
          </cell>
          <cell r="DY263">
            <v>0.18172789460349634</v>
          </cell>
          <cell r="DZ263" t="str">
            <v>n.a.</v>
          </cell>
          <cell r="EA263">
            <v>44150000</v>
          </cell>
          <cell r="EB263">
            <v>4548500</v>
          </cell>
          <cell r="ED263">
            <v>159854000</v>
          </cell>
          <cell r="EE263">
            <v>-97495000</v>
          </cell>
          <cell r="EF263">
            <v>-29347000</v>
          </cell>
          <cell r="EG263">
            <v>-8955000</v>
          </cell>
          <cell r="EH263">
            <v>24057000</v>
          </cell>
          <cell r="EI263">
            <v>0.15049357538754113</v>
          </cell>
          <cell r="EJ263">
            <v>0.17715413448014317</v>
          </cell>
          <cell r="EK263" t="str">
            <v>n.a.</v>
          </cell>
          <cell r="EL263">
            <v>34966500</v>
          </cell>
          <cell r="EM263" t="e">
            <v>#VALUE!</v>
          </cell>
          <cell r="EO263">
            <v>208312333.33333334</v>
          </cell>
          <cell r="EP263">
            <v>-133303666.66666667</v>
          </cell>
          <cell r="EQ263">
            <v>-35677000</v>
          </cell>
          <cell r="ER263">
            <v>-10318666.666666666</v>
          </cell>
          <cell r="ES263">
            <v>29013000.000000007</v>
          </cell>
          <cell r="ET263">
            <v>0.13927643906505779</v>
          </cell>
          <cell r="EU263">
            <v>0.16181320622125386</v>
          </cell>
          <cell r="EV263" t="e">
            <v>#VALUE!</v>
          </cell>
          <cell r="EW263">
            <v>46930500</v>
          </cell>
          <cell r="EX263" t="e">
            <v>#VALUE!</v>
          </cell>
        </row>
        <row r="264">
          <cell r="B264" t="str">
            <v>LONG TIME TECHNOLOGY CO., LTD.</v>
          </cell>
          <cell r="C264" t="str">
            <v>exclude</v>
          </cell>
          <cell r="D264" t="str">
            <v>Lev SDA/SDP</v>
          </cell>
          <cell r="H264" t="str">
            <v/>
          </cell>
          <cell r="I264" t="str">
            <v>ok，sda/sdp</v>
          </cell>
          <cell r="J264" t="str">
            <v>exclude</v>
          </cell>
          <cell r="K264" t="str">
            <v>ok, sda/sdp</v>
          </cell>
          <cell r="M264" t="str">
            <v>LONG TIME TECHNOLOGY CO., LTD.</v>
          </cell>
          <cell r="N264" t="str">
            <v>The company, based in Taiwan, is engaged in the production of electrical equipment and component. It was incorporated in 2009 and has its registered headquarters based in New Taipei City.The company is involved in producing electrical equipment and component such as integrated circuits, wiring supplies, wire, light bulbs, electric light fixtures, fuses, relays, voltage regulators, coaxial cables, storage batteries, switchboard, current currying devices, insulated wire, lugs and connectors, motor controls, resistors, capacitors, electronic components, switches, terminal and connectors, transistors, and semiconductors, as well as electrical power equipment for the generation, transmission, distribution, or control of electric energy. In addition, it distributes its products to various consumers and retailers.</v>
          </cell>
          <cell r="O264" t="str">
            <v>Manufacturing</v>
          </cell>
          <cell r="P264" t="str">
            <v>www.lttech.com.tw</v>
          </cell>
          <cell r="R264" t="str">
            <v>Taiwan, China</v>
          </cell>
          <cell r="S264" t="str">
            <v>6555</v>
          </cell>
          <cell r="T264" t="str">
            <v>A</v>
          </cell>
          <cell r="U264" t="str">
            <v>3691</v>
          </cell>
          <cell r="V264" t="str">
            <v>Engaged in the production of electrical equipment and component</v>
          </cell>
          <cell r="W264" t="str">
            <v>The Company engaged in basic chemical business, and manufacture of other chemical materials and other non-metallic mineral products. The Company is mainly engaged in manufacture and sales of anode materials for lithium battery such as natural graphite, artificial graphite, mesocarbon microbeads (MCMB) and composite graphite, as well as artificial graphite heat sinks. The Company also provides raw materials, other materials and semi-finished products. The Company distributes its products within domestic markets and to overseas markets.</v>
          </cell>
          <cell r="Z264" t="str">
            <v>TW24489613</v>
          </cell>
          <cell r="AA264">
            <v>1027234000</v>
          </cell>
          <cell r="AB264">
            <v>696165000</v>
          </cell>
          <cell r="AC264">
            <v>515294000</v>
          </cell>
          <cell r="AD264">
            <v>574383000</v>
          </cell>
          <cell r="AE264">
            <v>1025865000</v>
          </cell>
          <cell r="AF264">
            <v>676206000</v>
          </cell>
          <cell r="AG264">
            <v>506604000</v>
          </cell>
          <cell r="AH264">
            <v>568344000</v>
          </cell>
          <cell r="AI264" t="str">
            <v>n.a.</v>
          </cell>
          <cell r="AJ264" t="str">
            <v>n.a.</v>
          </cell>
          <cell r="AK264" t="str">
            <v>n.a.</v>
          </cell>
          <cell r="AL264" t="str">
            <v>n.a.</v>
          </cell>
          <cell r="AM264">
            <v>1025865000</v>
          </cell>
          <cell r="AN264">
            <v>676206000</v>
          </cell>
          <cell r="AO264">
            <v>506604000</v>
          </cell>
          <cell r="AP264">
            <v>568344000</v>
          </cell>
          <cell r="AQ264">
            <v>1369000</v>
          </cell>
          <cell r="AR264">
            <v>19959000</v>
          </cell>
          <cell r="AS264">
            <v>8690000</v>
          </cell>
          <cell r="AT264">
            <v>6039000</v>
          </cell>
          <cell r="AU264">
            <v>-831245000</v>
          </cell>
          <cell r="AV264">
            <v>-522318000</v>
          </cell>
          <cell r="AW264">
            <v>-353770000</v>
          </cell>
          <cell r="AX264">
            <v>-465553000</v>
          </cell>
          <cell r="AY264">
            <v>-38158000</v>
          </cell>
          <cell r="AZ264">
            <v>-33277000</v>
          </cell>
          <cell r="BA264">
            <v>-22646000</v>
          </cell>
          <cell r="BB264">
            <v>-40251000</v>
          </cell>
          <cell r="BC264">
            <v>-115202000</v>
          </cell>
          <cell r="BD264">
            <v>-98659000</v>
          </cell>
          <cell r="BE264">
            <v>-75426000</v>
          </cell>
          <cell r="BF264">
            <v>-77208000</v>
          </cell>
          <cell r="BG264">
            <v>42629000</v>
          </cell>
          <cell r="BH264">
            <v>41911000</v>
          </cell>
          <cell r="BI264">
            <v>63452000</v>
          </cell>
          <cell r="BJ264">
            <v>-8629000</v>
          </cell>
          <cell r="BK264">
            <v>-94195000</v>
          </cell>
          <cell r="BL264">
            <v>-102012000</v>
          </cell>
          <cell r="BM264">
            <v>-46741000</v>
          </cell>
          <cell r="BN264">
            <v>-39260000</v>
          </cell>
          <cell r="BO264">
            <v>-93572000</v>
          </cell>
          <cell r="BP264">
            <v>-101738000</v>
          </cell>
          <cell r="BQ264">
            <v>-46635000</v>
          </cell>
          <cell r="BR264">
            <v>-39159000</v>
          </cell>
          <cell r="BS264">
            <v>-623000</v>
          </cell>
          <cell r="BT264">
            <v>-274000</v>
          </cell>
          <cell r="BU264">
            <v>-106000</v>
          </cell>
          <cell r="BV264">
            <v>-101000</v>
          </cell>
          <cell r="BW264">
            <v>-3538000</v>
          </cell>
          <cell r="BX264">
            <v>-89476000</v>
          </cell>
          <cell r="BY264">
            <v>53290000</v>
          </cell>
          <cell r="BZ264">
            <v>-87144000</v>
          </cell>
          <cell r="CA264">
            <v>2119467000</v>
          </cell>
          <cell r="CB264">
            <v>2314397000</v>
          </cell>
          <cell r="CC264">
            <v>2273841000</v>
          </cell>
          <cell r="CD264">
            <v>2315419000</v>
          </cell>
          <cell r="CE264">
            <v>398132000</v>
          </cell>
          <cell r="CF264">
            <v>240889000</v>
          </cell>
          <cell r="CG264">
            <v>159380000</v>
          </cell>
          <cell r="CH264">
            <v>212295000</v>
          </cell>
          <cell r="CI264">
            <v>156584000</v>
          </cell>
          <cell r="CJ264">
            <v>222320000</v>
          </cell>
          <cell r="CK264">
            <v>212790000</v>
          </cell>
          <cell r="CL264">
            <v>216143000</v>
          </cell>
          <cell r="CM264">
            <v>316366000</v>
          </cell>
          <cell r="CN264">
            <v>467210000</v>
          </cell>
          <cell r="CO264">
            <v>290822000</v>
          </cell>
          <cell r="CP264">
            <v>300108000</v>
          </cell>
          <cell r="CQ264">
            <v>1117489000</v>
          </cell>
          <cell r="CR264">
            <v>1339967000</v>
          </cell>
          <cell r="CS264">
            <v>1603410000</v>
          </cell>
          <cell r="CT264">
            <v>1581884000</v>
          </cell>
          <cell r="CU264">
            <v>667510000</v>
          </cell>
          <cell r="CV264">
            <v>130000000</v>
          </cell>
          <cell r="CW264">
            <v>130000000</v>
          </cell>
          <cell r="CX264">
            <v>301350000</v>
          </cell>
          <cell r="CY264">
            <v>8855000</v>
          </cell>
          <cell r="CZ264">
            <v>67622000</v>
          </cell>
          <cell r="DA264">
            <v>130251000</v>
          </cell>
          <cell r="DB264">
            <v>170891000</v>
          </cell>
          <cell r="DC264">
            <v>3189361000</v>
          </cell>
          <cell r="DD264">
            <v>3366916000</v>
          </cell>
          <cell r="DE264">
            <v>3303936000</v>
          </cell>
          <cell r="DF264">
            <v>3242263000</v>
          </cell>
          <cell r="DH264">
            <v>1025865000</v>
          </cell>
          <cell r="DI264">
            <v>-831245000</v>
          </cell>
          <cell r="DJ264">
            <v>-153360000</v>
          </cell>
          <cell r="DK264">
            <v>-94195000</v>
          </cell>
          <cell r="DL264">
            <v>-52935000</v>
          </cell>
          <cell r="DM264">
            <v>-5.1600356772089892E-2</v>
          </cell>
          <cell r="DN264">
            <v>-4.9068409343715237E-2</v>
          </cell>
          <cell r="DO264">
            <v>-38158000</v>
          </cell>
          <cell r="DP264">
            <v>319510500</v>
          </cell>
          <cell r="DQ264">
            <v>38238500</v>
          </cell>
          <cell r="DS264">
            <v>676206000</v>
          </cell>
          <cell r="DT264">
            <v>-522318000</v>
          </cell>
          <cell r="DU264">
            <v>-131936000</v>
          </cell>
          <cell r="DV264">
            <v>-102012000</v>
          </cell>
          <cell r="DW264">
            <v>-80060000</v>
          </cell>
          <cell r="DX264">
            <v>-0.11839587344684904</v>
          </cell>
          <cell r="DY264">
            <v>-0.10586222308023896</v>
          </cell>
          <cell r="DZ264">
            <v>-33277000</v>
          </cell>
          <cell r="EA264">
            <v>200134500</v>
          </cell>
          <cell r="EB264">
            <v>98936500</v>
          </cell>
          <cell r="ED264">
            <v>506604000</v>
          </cell>
          <cell r="EE264">
            <v>-353770000</v>
          </cell>
          <cell r="EF264">
            <v>-98072000</v>
          </cell>
          <cell r="EG264">
            <v>-46741000</v>
          </cell>
          <cell r="EH264">
            <v>8021000</v>
          </cell>
          <cell r="EI264">
            <v>1.5832879329811846E-2</v>
          </cell>
          <cell r="EJ264">
            <v>1.6087592236397951E-2</v>
          </cell>
          <cell r="EK264">
            <v>-22646000</v>
          </cell>
          <cell r="EL264">
            <v>185837500</v>
          </cell>
          <cell r="EM264">
            <v>150571000</v>
          </cell>
          <cell r="EO264">
            <v>736225000</v>
          </cell>
          <cell r="EP264">
            <v>-569111000</v>
          </cell>
          <cell r="EQ264">
            <v>-127789333.33333333</v>
          </cell>
          <cell r="ER264">
            <v>-80982666.666666672</v>
          </cell>
          <cell r="ES264">
            <v>-41658000</v>
          </cell>
          <cell r="ET264">
            <v>-5.6583245611056404E-2</v>
          </cell>
          <cell r="EU264">
            <v>-5.3553040752915282E-2</v>
          </cell>
          <cell r="EV264">
            <v>31360333.333333332</v>
          </cell>
          <cell r="EW264">
            <v>235160833.33333334</v>
          </cell>
          <cell r="EX264">
            <v>95915333.333333328</v>
          </cell>
        </row>
        <row r="265">
          <cell r="B265" t="str">
            <v>SHENZHEN SAIJIAOYANG ENERGY TECHNOLOGY CO.,LTD</v>
          </cell>
          <cell r="C265" t="str">
            <v>exclude</v>
          </cell>
          <cell r="D265" t="str">
            <v>Independence(A+, A, A-, B+, B, B-,U)</v>
          </cell>
          <cell r="H265" t="str">
            <v/>
          </cell>
          <cell r="I265" t="str">
            <v>ok，indep</v>
          </cell>
          <cell r="J265" t="str">
            <v>exclude</v>
          </cell>
          <cell r="K265" t="str">
            <v>ok, indep</v>
          </cell>
          <cell r="M265" t="str">
            <v>SHENZHEN SAIJIAOYANG ENERGY TECHNOLOGY CO.,LTD</v>
          </cell>
          <cell r="N265" t="str">
            <v>This company is engaged in other electrical equipment and component manufacturing. It was incorporated in 2010 and conducts business from its registered head office located in Shenzhen, China. The company's business operation is primarily involved in manufacturing electrical equipment and products that comprises of insulated wire, battery, and wiring devices, such as electrical outlets, fuse boxes, and light switches. These components are used for storing electrical power, and for transmitting electricity. It also employs skilled electricians capable of providing advice on installing new electrical components, as well as maintenance and repair of electrical infrastructure, and other related electrical services.</v>
          </cell>
          <cell r="O265" t="str">
            <v>Manufacturing</v>
          </cell>
          <cell r="P265" t="str">
            <v>www.sjyenergy.com</v>
          </cell>
          <cell r="R265" t="str">
            <v>China</v>
          </cell>
          <cell r="S265" t="str">
            <v>839364</v>
          </cell>
          <cell r="T265" t="str">
            <v>D</v>
          </cell>
          <cell r="U265" t="str">
            <v>3691</v>
          </cell>
          <cell r="V265" t="str">
            <v>Engaged in other electrical equipment and component manufacturing</v>
          </cell>
          <cell r="W265" t="str">
            <v>The Company is mainly engaged in research and development, production and sales of lithium-ion batteries.</v>
          </cell>
          <cell r="Z265" t="str">
            <v>CN52703PC</v>
          </cell>
          <cell r="AA265">
            <v>229682000</v>
          </cell>
          <cell r="AB265">
            <v>238633000</v>
          </cell>
          <cell r="AC265">
            <v>205021000</v>
          </cell>
          <cell r="AD265">
            <v>204333000</v>
          </cell>
          <cell r="AE265">
            <v>227510000</v>
          </cell>
          <cell r="AF265">
            <v>236554000</v>
          </cell>
          <cell r="AG265">
            <v>200896000</v>
          </cell>
          <cell r="AH265">
            <v>200947000</v>
          </cell>
          <cell r="AI265">
            <v>-991000</v>
          </cell>
          <cell r="AJ265">
            <v>-1033000</v>
          </cell>
          <cell r="AK265">
            <v>-1009000</v>
          </cell>
          <cell r="AL265">
            <v>-1100000</v>
          </cell>
          <cell r="AM265">
            <v>226519000</v>
          </cell>
          <cell r="AN265">
            <v>235521000</v>
          </cell>
          <cell r="AO265">
            <v>199887000</v>
          </cell>
          <cell r="AP265">
            <v>199847000</v>
          </cell>
          <cell r="AQ265">
            <v>3163000</v>
          </cell>
          <cell r="AR265">
            <v>3112000</v>
          </cell>
          <cell r="AS265">
            <v>5134000</v>
          </cell>
          <cell r="AT265">
            <v>4486000</v>
          </cell>
          <cell r="AU265">
            <v>-178438000</v>
          </cell>
          <cell r="AV265">
            <v>-187259000</v>
          </cell>
          <cell r="AW265">
            <v>-164492000</v>
          </cell>
          <cell r="AX265">
            <v>-159082000</v>
          </cell>
          <cell r="AY265" t="str">
            <v>n.a.</v>
          </cell>
          <cell r="AZ265" t="str">
            <v>n.a.</v>
          </cell>
          <cell r="BA265" t="str">
            <v>n.a.</v>
          </cell>
          <cell r="BB265" t="str">
            <v>n.a.</v>
          </cell>
          <cell r="BC265">
            <v>-28280000</v>
          </cell>
          <cell r="BD265">
            <v>-26412000</v>
          </cell>
          <cell r="BE265">
            <v>-22161000</v>
          </cell>
          <cell r="BF265">
            <v>-21399000</v>
          </cell>
          <cell r="BG265">
            <v>22964000</v>
          </cell>
          <cell r="BH265">
            <v>24962000</v>
          </cell>
          <cell r="BI265">
            <v>18368000</v>
          </cell>
          <cell r="BJ265">
            <v>23852000</v>
          </cell>
          <cell r="BK265">
            <v>-4608000</v>
          </cell>
          <cell r="BL265">
            <v>-4751000</v>
          </cell>
          <cell r="BM265">
            <v>-4697000</v>
          </cell>
          <cell r="BN265">
            <v>-3968000</v>
          </cell>
          <cell r="BO265">
            <v>-4608000</v>
          </cell>
          <cell r="BP265">
            <v>-4751000</v>
          </cell>
          <cell r="BQ265">
            <v>-4697000</v>
          </cell>
          <cell r="BR265">
            <v>-3968000</v>
          </cell>
          <cell r="BS265">
            <v>0</v>
          </cell>
          <cell r="BT265">
            <v>0</v>
          </cell>
          <cell r="BU265">
            <v>0</v>
          </cell>
          <cell r="BV265">
            <v>0</v>
          </cell>
          <cell r="BW265">
            <v>15104000</v>
          </cell>
          <cell r="BX265">
            <v>15059000</v>
          </cell>
          <cell r="BY265">
            <v>5885000</v>
          </cell>
          <cell r="BZ265">
            <v>15379000</v>
          </cell>
          <cell r="CA265">
            <v>211948000</v>
          </cell>
          <cell r="CB265">
            <v>200779000</v>
          </cell>
          <cell r="CC265">
            <v>172345000</v>
          </cell>
          <cell r="CD265">
            <v>139827000</v>
          </cell>
          <cell r="CE265">
            <v>81362000</v>
          </cell>
          <cell r="CF265">
            <v>73769000</v>
          </cell>
          <cell r="CG265">
            <v>48172000</v>
          </cell>
          <cell r="CH265">
            <v>43878000</v>
          </cell>
          <cell r="CI265">
            <v>59596000</v>
          </cell>
          <cell r="CJ265">
            <v>68033000</v>
          </cell>
          <cell r="CK265">
            <v>77587000</v>
          </cell>
          <cell r="CL265">
            <v>80241000</v>
          </cell>
          <cell r="CM265">
            <v>39431000</v>
          </cell>
          <cell r="CN265">
            <v>38149000</v>
          </cell>
          <cell r="CO265">
            <v>29199000</v>
          </cell>
          <cell r="CP265">
            <v>1157000</v>
          </cell>
          <cell r="CQ265">
            <v>7537000</v>
          </cell>
          <cell r="CR265">
            <v>1595000</v>
          </cell>
          <cell r="CS265">
            <v>4487000</v>
          </cell>
          <cell r="CT265">
            <v>4611000</v>
          </cell>
          <cell r="CU265" t="str">
            <v>n.a.</v>
          </cell>
          <cell r="CV265" t="str">
            <v>n.a.</v>
          </cell>
          <cell r="CW265" t="str">
            <v>n.a.</v>
          </cell>
          <cell r="CX265" t="str">
            <v>n.a.</v>
          </cell>
          <cell r="CY265">
            <v>4543000</v>
          </cell>
          <cell r="CZ265">
            <v>4188000</v>
          </cell>
          <cell r="DA265">
            <v>343000</v>
          </cell>
          <cell r="DB265">
            <v>343000</v>
          </cell>
          <cell r="DC265">
            <v>244083000</v>
          </cell>
          <cell r="DD265">
            <v>234101000</v>
          </cell>
          <cell r="DE265">
            <v>195820000</v>
          </cell>
          <cell r="DF265">
            <v>163232000</v>
          </cell>
          <cell r="DH265">
            <v>226519000</v>
          </cell>
          <cell r="DI265">
            <v>-178438000</v>
          </cell>
          <cell r="DJ265">
            <v>-28280000</v>
          </cell>
          <cell r="DK265">
            <v>-4608000</v>
          </cell>
          <cell r="DL265">
            <v>15193000</v>
          </cell>
          <cell r="DM265">
            <v>6.7071636374873636E-2</v>
          </cell>
          <cell r="DN265">
            <v>7.189366192517721E-2</v>
          </cell>
          <cell r="DO265" t="str">
            <v>n.a.</v>
          </cell>
          <cell r="DP265">
            <v>77565500</v>
          </cell>
          <cell r="DQ265">
            <v>4365500</v>
          </cell>
          <cell r="DS265">
            <v>235521000</v>
          </cell>
          <cell r="DT265">
            <v>-187259000</v>
          </cell>
          <cell r="DU265">
            <v>-26412000</v>
          </cell>
          <cell r="DV265">
            <v>-4751000</v>
          </cell>
          <cell r="DW265">
            <v>17099000</v>
          </cell>
          <cell r="DX265">
            <v>7.2600744731892278E-2</v>
          </cell>
          <cell r="DY265">
            <v>7.8284238767157149E-2</v>
          </cell>
          <cell r="DZ265" t="str">
            <v>n.a.</v>
          </cell>
          <cell r="EA265">
            <v>60970500</v>
          </cell>
          <cell r="EB265">
            <v>2265500</v>
          </cell>
          <cell r="ED265">
            <v>199887000</v>
          </cell>
          <cell r="EE265">
            <v>-164492000</v>
          </cell>
          <cell r="EF265">
            <v>-22161000</v>
          </cell>
          <cell r="EG265">
            <v>-4697000</v>
          </cell>
          <cell r="EH265">
            <v>8537000</v>
          </cell>
          <cell r="EI265">
            <v>4.2709130658822238E-2</v>
          </cell>
          <cell r="EJ265">
            <v>4.4614580611444993E-2</v>
          </cell>
          <cell r="EK265" t="str">
            <v>n.a.</v>
          </cell>
          <cell r="EL265">
            <v>46025000</v>
          </cell>
          <cell r="EM265">
            <v>343000</v>
          </cell>
          <cell r="EO265">
            <v>220642333.33333334</v>
          </cell>
          <cell r="EP265">
            <v>-176729666.66666666</v>
          </cell>
          <cell r="EQ265">
            <v>-25617666.666666668</v>
          </cell>
          <cell r="ER265">
            <v>-4685333.333333333</v>
          </cell>
          <cell r="ES265">
            <v>13609666.666666687</v>
          </cell>
          <cell r="ET265">
            <v>6.1682028380773191E-2</v>
          </cell>
          <cell r="EU265">
            <v>6.5736808039955144E-2</v>
          </cell>
          <cell r="EV265" t="e">
            <v>#VALUE!</v>
          </cell>
          <cell r="EW265">
            <v>61520333.333333336</v>
          </cell>
          <cell r="EX265">
            <v>2324666.6666666665</v>
          </cell>
        </row>
        <row r="266">
          <cell r="B266" t="str">
            <v>SUZHOU SILVER NEW MATERIALS CO.,LTD.</v>
          </cell>
          <cell r="C266" t="str">
            <v>exclude</v>
          </cell>
          <cell r="D266" t="str">
            <v>Lev SDA/SDP</v>
          </cell>
          <cell r="H266" t="str">
            <v/>
          </cell>
          <cell r="I266" t="str">
            <v>ok，sda/sdp</v>
          </cell>
          <cell r="J266" t="str">
            <v>exclude</v>
          </cell>
          <cell r="K266" t="str">
            <v>ok, sda/sdp</v>
          </cell>
          <cell r="M266" t="str">
            <v>SUZHOU SILVER NEW MATERIALS CO.,LTD.</v>
          </cell>
          <cell r="N266" t="str">
            <v>This company is engaged in the development and marketing of electrical equipment and apparatus. Its business was founded in 2006. The company has its registered head office based in Suzhou,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66" t="str">
            <v>Manufacturing</v>
          </cell>
          <cell r="R266" t="str">
            <v>China</v>
          </cell>
          <cell r="S266" t="str">
            <v>839153</v>
          </cell>
          <cell r="T266" t="str">
            <v>B+</v>
          </cell>
          <cell r="U266" t="str">
            <v>3699</v>
          </cell>
          <cell r="V266" t="str">
            <v>Development and marketing of electrical equipment and apparatus</v>
          </cell>
          <cell r="W266" t="str">
            <v>The Company is engaged in the research and development, design, production, sales and technical services of electrical contact materials</v>
          </cell>
          <cell r="Z266" t="str">
            <v>CN52485PC</v>
          </cell>
          <cell r="AA266">
            <v>223593000</v>
          </cell>
          <cell r="AB266">
            <v>237628000</v>
          </cell>
          <cell r="AC266">
            <v>164118000</v>
          </cell>
          <cell r="AD266">
            <v>144075000</v>
          </cell>
          <cell r="AE266">
            <v>224017000</v>
          </cell>
          <cell r="AF266">
            <v>237067000</v>
          </cell>
          <cell r="AG266">
            <v>163627000</v>
          </cell>
          <cell r="AH266">
            <v>144168000</v>
          </cell>
          <cell r="AI266">
            <v>-544000</v>
          </cell>
          <cell r="AJ266">
            <v>-522000</v>
          </cell>
          <cell r="AK266">
            <v>-225000</v>
          </cell>
          <cell r="AL266">
            <v>-388000</v>
          </cell>
          <cell r="AM266">
            <v>223473000</v>
          </cell>
          <cell r="AN266">
            <v>236545000</v>
          </cell>
          <cell r="AO266">
            <v>163402000</v>
          </cell>
          <cell r="AP266">
            <v>143780000</v>
          </cell>
          <cell r="AQ266">
            <v>120000</v>
          </cell>
          <cell r="AR266">
            <v>1083000</v>
          </cell>
          <cell r="AS266">
            <v>716000</v>
          </cell>
          <cell r="AT266">
            <v>295000</v>
          </cell>
          <cell r="AU266">
            <v>-189438000</v>
          </cell>
          <cell r="AV266">
            <v>-201378000</v>
          </cell>
          <cell r="AW266">
            <v>-132001000</v>
          </cell>
          <cell r="AX266">
            <v>-118472000</v>
          </cell>
          <cell r="AY266" t="str">
            <v>n.a.</v>
          </cell>
          <cell r="AZ266" t="str">
            <v>n.a.</v>
          </cell>
          <cell r="BA266" t="str">
            <v>n.a.</v>
          </cell>
          <cell r="BB266" t="str">
            <v>n.a.</v>
          </cell>
          <cell r="BC266">
            <v>-13405000</v>
          </cell>
          <cell r="BD266">
            <v>-14136000</v>
          </cell>
          <cell r="BE266">
            <v>-12716000</v>
          </cell>
          <cell r="BF266">
            <v>-11596000</v>
          </cell>
          <cell r="BG266">
            <v>20750000</v>
          </cell>
          <cell r="BH266">
            <v>22114000</v>
          </cell>
          <cell r="BI266">
            <v>19401000</v>
          </cell>
          <cell r="BJ266">
            <v>14007000</v>
          </cell>
          <cell r="BK266">
            <v>-740000</v>
          </cell>
          <cell r="BL266">
            <v>-532000</v>
          </cell>
          <cell r="BM266">
            <v>-645000</v>
          </cell>
          <cell r="BN266">
            <v>-714000</v>
          </cell>
          <cell r="BO266">
            <v>-723000</v>
          </cell>
          <cell r="BP266">
            <v>-529000</v>
          </cell>
          <cell r="BQ266">
            <v>-619000</v>
          </cell>
          <cell r="BR266">
            <v>-677000</v>
          </cell>
          <cell r="BS266">
            <v>-17000</v>
          </cell>
          <cell r="BT266">
            <v>-3000</v>
          </cell>
          <cell r="BU266">
            <v>-26000</v>
          </cell>
          <cell r="BV266">
            <v>-37000</v>
          </cell>
          <cell r="BW266">
            <v>18331000</v>
          </cell>
          <cell r="BX266">
            <v>16765000</v>
          </cell>
          <cell r="BY266">
            <v>13527000</v>
          </cell>
          <cell r="BZ266">
            <v>11969000</v>
          </cell>
          <cell r="CA266">
            <v>144947000</v>
          </cell>
          <cell r="CB266">
            <v>135598000</v>
          </cell>
          <cell r="CC266">
            <v>112632000</v>
          </cell>
          <cell r="CD266">
            <v>76825000</v>
          </cell>
          <cell r="CE266">
            <v>47910000</v>
          </cell>
          <cell r="CF266">
            <v>54138000</v>
          </cell>
          <cell r="CG266">
            <v>49588000</v>
          </cell>
          <cell r="CH266">
            <v>38677000</v>
          </cell>
          <cell r="CI266">
            <v>63722000</v>
          </cell>
          <cell r="CJ266">
            <v>51009000</v>
          </cell>
          <cell r="CK266">
            <v>44116000</v>
          </cell>
          <cell r="CL266">
            <v>33768000</v>
          </cell>
          <cell r="CM266">
            <v>3860000</v>
          </cell>
          <cell r="CN266">
            <v>3836000</v>
          </cell>
          <cell r="CO266">
            <v>2198000</v>
          </cell>
          <cell r="CP266">
            <v>1771000</v>
          </cell>
          <cell r="CQ266">
            <v>28839000</v>
          </cell>
          <cell r="CR266">
            <v>24595000</v>
          </cell>
          <cell r="CS266">
            <v>10693000</v>
          </cell>
          <cell r="CT266">
            <v>2316000</v>
          </cell>
          <cell r="CU266" t="str">
            <v>n.a.</v>
          </cell>
          <cell r="CV266" t="str">
            <v>n.a.</v>
          </cell>
          <cell r="CW266" t="str">
            <v>n.a.</v>
          </cell>
          <cell r="CX266" t="str">
            <v>n.a.</v>
          </cell>
          <cell r="CY266" t="str">
            <v>n.a.</v>
          </cell>
          <cell r="CZ266" t="str">
            <v>n.a.</v>
          </cell>
          <cell r="DA266" t="str">
            <v>n.a.</v>
          </cell>
          <cell r="DB266" t="str">
            <v>n.a.</v>
          </cell>
          <cell r="DC266">
            <v>162529000</v>
          </cell>
          <cell r="DD266">
            <v>150530000</v>
          </cell>
          <cell r="DE266">
            <v>115351000</v>
          </cell>
          <cell r="DF266">
            <v>79910000</v>
          </cell>
          <cell r="DH266">
            <v>223473000</v>
          </cell>
          <cell r="DI266">
            <v>-189438000</v>
          </cell>
          <cell r="DJ266">
            <v>-13405000</v>
          </cell>
          <cell r="DK266">
            <v>-740000</v>
          </cell>
          <cell r="DL266">
            <v>19890000</v>
          </cell>
          <cell r="DM266">
            <v>8.9004040756601469E-2</v>
          </cell>
          <cell r="DN266">
            <v>9.7699709700711748E-2</v>
          </cell>
          <cell r="DO266" t="str">
            <v>n.a.</v>
          </cell>
          <cell r="DP266">
            <v>51024000</v>
          </cell>
          <cell r="DQ266" t="e">
            <v>#VALUE!</v>
          </cell>
          <cell r="DS266">
            <v>236545000</v>
          </cell>
          <cell r="DT266">
            <v>-201378000</v>
          </cell>
          <cell r="DU266">
            <v>-14136000</v>
          </cell>
          <cell r="DV266">
            <v>-532000</v>
          </cell>
          <cell r="DW266">
            <v>20499000</v>
          </cell>
          <cell r="DX266">
            <v>8.6660043543511811E-2</v>
          </cell>
          <cell r="DY266">
            <v>9.4882571304259283E-2</v>
          </cell>
          <cell r="DZ266" t="str">
            <v>n.a.</v>
          </cell>
          <cell r="EA266">
            <v>51863000</v>
          </cell>
          <cell r="EB266" t="e">
            <v>#VALUE!</v>
          </cell>
          <cell r="ED266">
            <v>163402000</v>
          </cell>
          <cell r="EE266">
            <v>-132001000</v>
          </cell>
          <cell r="EF266">
            <v>-12716000</v>
          </cell>
          <cell r="EG266">
            <v>-645000</v>
          </cell>
          <cell r="EH266">
            <v>18040000</v>
          </cell>
          <cell r="EI266">
            <v>0.11040256545207525</v>
          </cell>
          <cell r="EJ266">
            <v>0.12410396114527868</v>
          </cell>
          <cell r="EK266" t="str">
            <v>n.a.</v>
          </cell>
          <cell r="EL266">
            <v>44132500</v>
          </cell>
          <cell r="EM266" t="e">
            <v>#VALUE!</v>
          </cell>
          <cell r="EO266">
            <v>207806666.66666666</v>
          </cell>
          <cell r="EP266">
            <v>-174272333.33333334</v>
          </cell>
          <cell r="EQ266">
            <v>-13419000</v>
          </cell>
          <cell r="ER266">
            <v>-639000</v>
          </cell>
          <cell r="ES266">
            <v>19476333.333333313</v>
          </cell>
          <cell r="ET266">
            <v>9.3723332584774222E-2</v>
          </cell>
          <cell r="EU266">
            <v>0.10341580662346823</v>
          </cell>
          <cell r="EV266" t="e">
            <v>#VALUE!</v>
          </cell>
          <cell r="EW266">
            <v>49006500</v>
          </cell>
          <cell r="EX266" t="e">
            <v>#VALUE!</v>
          </cell>
        </row>
        <row r="267">
          <cell r="B267" t="str">
            <v>SPECTRUM ELECTRICAL INDUSTRIES LIMITED</v>
          </cell>
          <cell r="C267" t="str">
            <v>exclude</v>
          </cell>
          <cell r="D267" t="str">
            <v>Independence(A+, A, A-, B+, B, B-,U)</v>
          </cell>
          <cell r="H267" t="str">
            <v/>
          </cell>
          <cell r="I267" t="str">
            <v>ok，indep</v>
          </cell>
          <cell r="J267" t="str">
            <v>exclude</v>
          </cell>
          <cell r="K267" t="str">
            <v>ok, indep</v>
          </cell>
          <cell r="M267" t="str">
            <v>SPECTRUM ELECTRICAL INDUSTRIES LIMITED</v>
          </cell>
          <cell r="N267" t="str">
            <v>This company is an Indian-based enterprise engaged in the design and manufacture of electrical, automobile, and irrigation components as contract manufacturers and as component suppliers to leading industry players on Business-to-Business (B2B) model. It offers board, AC box, modular electric board panels, lamp angle holders, and assemblies, as well as provides surface coatings, metallic stamping, and plastics molding services. The company was incorporated in 2008. It conducts business from its registered head office located in Jalgaon, India. It is registered as a limited liability company.The company is an ISO 9001:2015 certified firm. It strives to provide required products to the customer exceeding their quality expectations. It also constantly plan and monitor its production processes to ensure timely delivery of the products to customers. It conducts its entire operations in a transparent manner providing comfort and ease of dealing for its customers. It also conducts regular audit and take customer feedback for further improvements in its operations.</v>
          </cell>
          <cell r="O267" t="str">
            <v>Manufacturing</v>
          </cell>
          <cell r="P267" t="str">
            <v>www.spectrum-india.com</v>
          </cell>
          <cell r="R267" t="str">
            <v>India</v>
          </cell>
          <cell r="S267" t="str">
            <v>SPECTRUM</v>
          </cell>
          <cell r="T267" t="str">
            <v>D</v>
          </cell>
          <cell r="U267" t="str">
            <v>3699</v>
          </cell>
          <cell r="V267" t="str">
            <v>Engaged in the design and manufacture of electrical, automobile, and irrigation components as contract manufacturers and as component suppliers to leading industry players on Business-to-Business (B2B) model</v>
          </cell>
          <cell r="W267" t="str">
            <v>The Company is engaged in the business of designing and manufacturing of electrical, automobile and irrigation components as contract manufacturers and as component suppliers to leading industry players on Business-to-Business (B2B) model.</v>
          </cell>
          <cell r="Z267" t="str">
            <v>IN001576249IND</v>
          </cell>
          <cell r="AA267">
            <v>2571473000</v>
          </cell>
          <cell r="AB267">
            <v>2516184000</v>
          </cell>
          <cell r="AC267">
            <v>1519961000</v>
          </cell>
          <cell r="AD267">
            <v>1411980000</v>
          </cell>
          <cell r="AE267">
            <v>2964460000</v>
          </cell>
          <cell r="AF267">
            <v>2940905000</v>
          </cell>
          <cell r="AG267">
            <v>1767106000</v>
          </cell>
          <cell r="AH267">
            <v>1659718000</v>
          </cell>
          <cell r="AI267">
            <v>-430961000</v>
          </cell>
          <cell r="AJ267">
            <v>-427893000</v>
          </cell>
          <cell r="AK267">
            <v>-254045000</v>
          </cell>
          <cell r="AL267">
            <v>-247738000</v>
          </cell>
          <cell r="AM267">
            <v>2533499000</v>
          </cell>
          <cell r="AN267">
            <v>2513012000</v>
          </cell>
          <cell r="AO267">
            <v>1513061000</v>
          </cell>
          <cell r="AP267">
            <v>1411980000</v>
          </cell>
          <cell r="AQ267">
            <v>37974000</v>
          </cell>
          <cell r="AR267">
            <v>3172000</v>
          </cell>
          <cell r="AS267">
            <v>6900000</v>
          </cell>
          <cell r="AT267" t="str">
            <v>n.a.</v>
          </cell>
          <cell r="AU267">
            <v>-1769245000</v>
          </cell>
          <cell r="AV267">
            <v>-1772581000</v>
          </cell>
          <cell r="AW267">
            <v>-982235000</v>
          </cell>
          <cell r="AX267">
            <v>-900825000</v>
          </cell>
          <cell r="AY267">
            <v>0</v>
          </cell>
          <cell r="AZ267">
            <v>0</v>
          </cell>
          <cell r="BA267">
            <v>-23000</v>
          </cell>
          <cell r="BB267">
            <v>-156000</v>
          </cell>
          <cell r="BC267">
            <v>-532104000</v>
          </cell>
          <cell r="BD267">
            <v>-490092000</v>
          </cell>
          <cell r="BE267">
            <v>-344380000</v>
          </cell>
          <cell r="BF267">
            <v>-363810000</v>
          </cell>
          <cell r="BG267">
            <v>270124000</v>
          </cell>
          <cell r="BH267">
            <v>253511000</v>
          </cell>
          <cell r="BI267">
            <v>193323000</v>
          </cell>
          <cell r="BJ267">
            <v>147189000</v>
          </cell>
          <cell r="BK267">
            <v>-90020000</v>
          </cell>
          <cell r="BL267">
            <v>-79266000</v>
          </cell>
          <cell r="BM267">
            <v>-64284000</v>
          </cell>
          <cell r="BN267">
            <v>-60617000</v>
          </cell>
          <cell r="BO267">
            <v>-90020000</v>
          </cell>
          <cell r="BP267">
            <v>-79266000</v>
          </cell>
          <cell r="BQ267">
            <v>-64284000</v>
          </cell>
          <cell r="BR267">
            <v>-60617000</v>
          </cell>
          <cell r="BS267">
            <v>0</v>
          </cell>
          <cell r="BT267">
            <v>0</v>
          </cell>
          <cell r="BU267">
            <v>0</v>
          </cell>
          <cell r="BV267">
            <v>0</v>
          </cell>
          <cell r="BW267">
            <v>84505000</v>
          </cell>
          <cell r="BX267">
            <v>76551000</v>
          </cell>
          <cell r="BY267">
            <v>59059000</v>
          </cell>
          <cell r="BZ267">
            <v>46802000</v>
          </cell>
          <cell r="CA267">
            <v>1433753000</v>
          </cell>
          <cell r="CB267">
            <v>1186235000</v>
          </cell>
          <cell r="CC267">
            <v>1044227000</v>
          </cell>
          <cell r="CD267">
            <v>797165000</v>
          </cell>
          <cell r="CE267">
            <v>697413000</v>
          </cell>
          <cell r="CF267">
            <v>656749000</v>
          </cell>
          <cell r="CG267">
            <v>557607000</v>
          </cell>
          <cell r="CH267">
            <v>388463000</v>
          </cell>
          <cell r="CI267">
            <v>416668000</v>
          </cell>
          <cell r="CJ267">
            <v>342790000</v>
          </cell>
          <cell r="CK267">
            <v>254281000</v>
          </cell>
          <cell r="CL267">
            <v>234553000</v>
          </cell>
          <cell r="CM267">
            <v>71958000</v>
          </cell>
          <cell r="CN267">
            <v>21047000</v>
          </cell>
          <cell r="CO267">
            <v>8437000</v>
          </cell>
          <cell r="CP267">
            <v>42762000</v>
          </cell>
          <cell r="CQ267">
            <v>212819000</v>
          </cell>
          <cell r="CR267">
            <v>147467000</v>
          </cell>
          <cell r="CS267">
            <v>192398000</v>
          </cell>
          <cell r="CT267">
            <v>128412000</v>
          </cell>
          <cell r="CU267">
            <v>126308000</v>
          </cell>
          <cell r="CV267">
            <v>124900000</v>
          </cell>
          <cell r="CW267">
            <v>107387000</v>
          </cell>
          <cell r="CX267">
            <v>99934000</v>
          </cell>
          <cell r="CY267">
            <v>228100000</v>
          </cell>
          <cell r="CZ267">
            <v>160548000</v>
          </cell>
          <cell r="DA267">
            <v>114522000</v>
          </cell>
          <cell r="DB267">
            <v>254142000</v>
          </cell>
          <cell r="DC267">
            <v>2554411000</v>
          </cell>
          <cell r="DD267">
            <v>2178065000</v>
          </cell>
          <cell r="DE267">
            <v>1889108000</v>
          </cell>
          <cell r="DF267">
            <v>1594525000</v>
          </cell>
          <cell r="DH267">
            <v>2533499000</v>
          </cell>
          <cell r="DI267">
            <v>-1769245000</v>
          </cell>
          <cell r="DJ267">
            <v>-532104000</v>
          </cell>
          <cell r="DK267">
            <v>-90020000</v>
          </cell>
          <cell r="DL267">
            <v>142130000</v>
          </cell>
          <cell r="DM267">
            <v>5.6100278705458341E-2</v>
          </cell>
          <cell r="DN267">
            <v>5.9434574923401616E-2</v>
          </cell>
          <cell r="DO267">
            <v>0</v>
          </cell>
          <cell r="DP267">
            <v>677081000</v>
          </cell>
          <cell r="DQ267">
            <v>194324000</v>
          </cell>
          <cell r="DS267">
            <v>2513012000</v>
          </cell>
          <cell r="DT267">
            <v>-1772581000</v>
          </cell>
          <cell r="DU267">
            <v>-490092000</v>
          </cell>
          <cell r="DV267">
            <v>-79266000</v>
          </cell>
          <cell r="DW267">
            <v>171073000</v>
          </cell>
          <cell r="DX267">
            <v>6.8074883844565809E-2</v>
          </cell>
          <cell r="DY267">
            <v>7.3047590052516306E-2</v>
          </cell>
          <cell r="DZ267">
            <v>0</v>
          </cell>
          <cell r="EA267">
            <v>607178000</v>
          </cell>
          <cell r="EB267">
            <v>137535000</v>
          </cell>
          <cell r="ED267">
            <v>1513061000</v>
          </cell>
          <cell r="EE267">
            <v>-982235000</v>
          </cell>
          <cell r="EF267">
            <v>-344403000</v>
          </cell>
          <cell r="EG267">
            <v>-64284000</v>
          </cell>
          <cell r="EH267">
            <v>122139000</v>
          </cell>
          <cell r="EI267">
            <v>8.0723116913329993E-2</v>
          </cell>
          <cell r="EJ267">
            <v>8.7811537958275163E-2</v>
          </cell>
          <cell r="EK267">
            <v>-23000</v>
          </cell>
          <cell r="EL267">
            <v>473035000</v>
          </cell>
          <cell r="EM267">
            <v>184332000</v>
          </cell>
          <cell r="EO267">
            <v>2186524000</v>
          </cell>
          <cell r="EP267">
            <v>-1508020333.3333333</v>
          </cell>
          <cell r="EQ267">
            <v>-455533000</v>
          </cell>
          <cell r="ER267">
            <v>-77856666.666666672</v>
          </cell>
          <cell r="ES267">
            <v>145114000.00000006</v>
          </cell>
          <cell r="ET267">
            <v>6.6367439826866784E-2</v>
          </cell>
          <cell r="EU267">
            <v>7.1085181320753824E-2</v>
          </cell>
          <cell r="EV267">
            <v>7666.666666666667</v>
          </cell>
          <cell r="EW267">
            <v>585764666.66666663</v>
          </cell>
          <cell r="EX267">
            <v>172063666.66666666</v>
          </cell>
        </row>
        <row r="268">
          <cell r="B268" t="str">
            <v>KINGETA GROUP CO.,LTD.</v>
          </cell>
          <cell r="C268" t="str">
            <v>exclude</v>
          </cell>
          <cell r="D268" t="str">
            <v>Independence(A+, A, A-, B+, B, B-,U)</v>
          </cell>
          <cell r="H268" t="str">
            <v/>
          </cell>
          <cell r="I268" t="str">
            <v>ok，indep</v>
          </cell>
          <cell r="J268" t="str">
            <v>exclude</v>
          </cell>
          <cell r="K268" t="str">
            <v>ok, indep</v>
          </cell>
          <cell r="M268" t="str">
            <v>KINGETA GROUP CO.,LTD.</v>
          </cell>
          <cell r="N268" t="str">
            <v>This company is engaged in the design and manufacture of industrial energy saving equipment used in cement plants, chemical plants, steel mills, power plants, mines, shopping centers, hotels, and office buildings. It was founded in 2004 and has its registered head office strategically located in Beijing, China, with addition offices in Hebei, Jiangxi, Shanxi, Inner Mongolia, and Henan, China.The company provides pumping and lighting energy saving equipment, high and low energy saving equipment, refrigeration (air) compressor energy saving equipment, and harmonic control equipment. It offers optoelectronics, such as PV system engineering products, solar landscape and garden lights, solar and wind street lights, and solar road lamps; and light-emitting diode lights, lamps, and bulbs.</v>
          </cell>
          <cell r="O268" t="str">
            <v>Manufacturing</v>
          </cell>
          <cell r="P268" t="str">
            <v>www.ktcn.com.cn</v>
          </cell>
          <cell r="R268" t="str">
            <v>China</v>
          </cell>
          <cell r="S268" t="str">
            <v>831999</v>
          </cell>
          <cell r="T268" t="str">
            <v>D</v>
          </cell>
          <cell r="U268" t="str">
            <v>3699</v>
          </cell>
          <cell r="V268" t="str">
            <v>Engaged in the design and manufacture of industrial energy saving equipment</v>
          </cell>
          <cell r="W268" t="str">
            <v>The Company is mainly engaged in M75 technology promotion and application service industry, industrial energy saving and waste heat utilization project investment, research and development design, installation and commissioning, operation and management services and energy saving equipment sales.</v>
          </cell>
          <cell r="X268" t="str">
            <v>BEIJING KINGTECH COMPANY LIMITED</v>
          </cell>
          <cell r="Z268" t="str">
            <v>CN43200PC</v>
          </cell>
          <cell r="AA268">
            <v>218770000</v>
          </cell>
          <cell r="AB268">
            <v>168651000</v>
          </cell>
          <cell r="AC268">
            <v>104495000</v>
          </cell>
          <cell r="AD268">
            <v>130156000</v>
          </cell>
          <cell r="AE268">
            <v>219539000</v>
          </cell>
          <cell r="AF268">
            <v>168504000</v>
          </cell>
          <cell r="AG268">
            <v>101188000</v>
          </cell>
          <cell r="AH268">
            <v>127798000</v>
          </cell>
          <cell r="AI268">
            <v>-769000</v>
          </cell>
          <cell r="AJ268">
            <v>-326000</v>
          </cell>
          <cell r="AK268">
            <v>-169000</v>
          </cell>
          <cell r="AL268">
            <v>-173000</v>
          </cell>
          <cell r="AM268">
            <v>218770000</v>
          </cell>
          <cell r="AN268">
            <v>168178000</v>
          </cell>
          <cell r="AO268">
            <v>101019000</v>
          </cell>
          <cell r="AP268">
            <v>127625000</v>
          </cell>
          <cell r="AQ268">
            <v>0</v>
          </cell>
          <cell r="AR268">
            <v>473000</v>
          </cell>
          <cell r="AS268">
            <v>3476000</v>
          </cell>
          <cell r="AT268">
            <v>2531000</v>
          </cell>
          <cell r="AU268">
            <v>-104849000</v>
          </cell>
          <cell r="AV268">
            <v>-43555000</v>
          </cell>
          <cell r="AW268">
            <v>-12650000</v>
          </cell>
          <cell r="AX268">
            <v>-20313000</v>
          </cell>
          <cell r="AY268" t="str">
            <v>n.a.</v>
          </cell>
          <cell r="AZ268" t="str">
            <v>n.a.</v>
          </cell>
          <cell r="BA268" t="str">
            <v>n.a.</v>
          </cell>
          <cell r="BB268" t="str">
            <v>n.a.</v>
          </cell>
          <cell r="BC268">
            <v>-60202000</v>
          </cell>
          <cell r="BD268">
            <v>-40188000</v>
          </cell>
          <cell r="BE268">
            <v>-26345000</v>
          </cell>
          <cell r="BF268">
            <v>-37970000</v>
          </cell>
          <cell r="BG268">
            <v>53719000</v>
          </cell>
          <cell r="BH268">
            <v>84908000</v>
          </cell>
          <cell r="BI268">
            <v>65500000</v>
          </cell>
          <cell r="BJ268">
            <v>71873000</v>
          </cell>
          <cell r="BK268">
            <v>-14393000</v>
          </cell>
          <cell r="BL268">
            <v>-34628000</v>
          </cell>
          <cell r="BM268">
            <v>-33982000</v>
          </cell>
          <cell r="BN268">
            <v>-42557000</v>
          </cell>
          <cell r="BO268">
            <v>-14013000</v>
          </cell>
          <cell r="BP268">
            <v>-34483000</v>
          </cell>
          <cell r="BQ268">
            <v>-33842000</v>
          </cell>
          <cell r="BR268">
            <v>-42422000</v>
          </cell>
          <cell r="BS268">
            <v>-380000</v>
          </cell>
          <cell r="BT268">
            <v>-145000</v>
          </cell>
          <cell r="BU268">
            <v>-140000</v>
          </cell>
          <cell r="BV268">
            <v>-135000</v>
          </cell>
          <cell r="BW268">
            <v>40908000</v>
          </cell>
          <cell r="BX268">
            <v>27183000</v>
          </cell>
          <cell r="BY268">
            <v>21793000</v>
          </cell>
          <cell r="BZ268">
            <v>25532000</v>
          </cell>
          <cell r="CA268">
            <v>352610000</v>
          </cell>
          <cell r="CB268">
            <v>283790000</v>
          </cell>
          <cell r="CC268">
            <v>296590000</v>
          </cell>
          <cell r="CD268">
            <v>266547000</v>
          </cell>
          <cell r="CE268">
            <v>45142000</v>
          </cell>
          <cell r="CF268">
            <v>26348000</v>
          </cell>
          <cell r="CG268">
            <v>12876000</v>
          </cell>
          <cell r="CH268">
            <v>13563000</v>
          </cell>
          <cell r="CI268">
            <v>116030000</v>
          </cell>
          <cell r="CJ268">
            <v>91468000</v>
          </cell>
          <cell r="CK268">
            <v>83966000</v>
          </cell>
          <cell r="CL268">
            <v>89666000</v>
          </cell>
          <cell r="CM268">
            <v>87565000</v>
          </cell>
          <cell r="CN268">
            <v>75541000</v>
          </cell>
          <cell r="CO268">
            <v>96072000</v>
          </cell>
          <cell r="CP268">
            <v>100264000</v>
          </cell>
          <cell r="CQ268">
            <v>16409000</v>
          </cell>
          <cell r="CR268">
            <v>2925000</v>
          </cell>
          <cell r="CS268">
            <v>4538000</v>
          </cell>
          <cell r="CT268">
            <v>8236000</v>
          </cell>
          <cell r="CU268">
            <v>479000</v>
          </cell>
          <cell r="CV268">
            <v>330000</v>
          </cell>
          <cell r="CW268" t="str">
            <v>n.a.</v>
          </cell>
          <cell r="CX268" t="str">
            <v>n.a.</v>
          </cell>
          <cell r="CY268">
            <v>133594000</v>
          </cell>
          <cell r="CZ268">
            <v>93316000</v>
          </cell>
          <cell r="DA268">
            <v>35276000</v>
          </cell>
          <cell r="DB268">
            <v>29345000</v>
          </cell>
          <cell r="DC268">
            <v>710674000</v>
          </cell>
          <cell r="DD268">
            <v>495509000</v>
          </cell>
          <cell r="DE268">
            <v>451611000</v>
          </cell>
          <cell r="DF268">
            <v>432282000</v>
          </cell>
          <cell r="DH268">
            <v>218770000</v>
          </cell>
          <cell r="DI268">
            <v>-104849000</v>
          </cell>
          <cell r="DJ268">
            <v>-60202000</v>
          </cell>
          <cell r="DK268">
            <v>-14393000</v>
          </cell>
          <cell r="DL268">
            <v>39326000</v>
          </cell>
          <cell r="DM268">
            <v>0.17975956483978608</v>
          </cell>
          <cell r="DN268">
            <v>0.21915472236463743</v>
          </cell>
          <cell r="DO268" t="str">
            <v>n.a.</v>
          </cell>
          <cell r="DP268">
            <v>35745000</v>
          </cell>
          <cell r="DQ268">
            <v>113455000</v>
          </cell>
          <cell r="DS268">
            <v>168178000</v>
          </cell>
          <cell r="DT268">
            <v>-43555000</v>
          </cell>
          <cell r="DU268">
            <v>-40188000</v>
          </cell>
          <cell r="DV268">
            <v>-34628000</v>
          </cell>
          <cell r="DW268">
            <v>49807000</v>
          </cell>
          <cell r="DX268">
            <v>0.29615645328164208</v>
          </cell>
          <cell r="DY268">
            <v>0.42077029002035971</v>
          </cell>
          <cell r="DZ268" t="str">
            <v>n.a.</v>
          </cell>
          <cell r="EA268">
            <v>19612000</v>
          </cell>
          <cell r="EB268">
            <v>64296000</v>
          </cell>
          <cell r="ED268">
            <v>101019000</v>
          </cell>
          <cell r="EE268">
            <v>-12650000</v>
          </cell>
          <cell r="EF268">
            <v>-26345000</v>
          </cell>
          <cell r="EG268">
            <v>-33982000</v>
          </cell>
          <cell r="EH268">
            <v>28042000</v>
          </cell>
          <cell r="EI268">
            <v>0.27759134420257575</v>
          </cell>
          <cell r="EJ268">
            <v>0.38425805390739548</v>
          </cell>
          <cell r="EK268" t="str">
            <v>n.a.</v>
          </cell>
          <cell r="EL268">
            <v>13219500</v>
          </cell>
          <cell r="EM268">
            <v>32310500</v>
          </cell>
          <cell r="EO268">
            <v>162655666.66666666</v>
          </cell>
          <cell r="EP268">
            <v>-53684666.666666664</v>
          </cell>
          <cell r="EQ268">
            <v>-42245000</v>
          </cell>
          <cell r="ER268">
            <v>-27667666.666666668</v>
          </cell>
          <cell r="ES268">
            <v>39058333.333333328</v>
          </cell>
          <cell r="ET268">
            <v>0.24012894314574548</v>
          </cell>
          <cell r="EU268">
            <v>0.31601275108416577</v>
          </cell>
          <cell r="EV268" t="e">
            <v>#VALUE!</v>
          </cell>
          <cell r="EW268">
            <v>22858833.333333332</v>
          </cell>
          <cell r="EX268">
            <v>70020500</v>
          </cell>
        </row>
        <row r="269">
          <cell r="B269" t="str">
            <v>PANASONIC ENERGY INDIA COMPANY LTD.</v>
          </cell>
          <cell r="C269" t="str">
            <v>exclude</v>
          </cell>
          <cell r="D269" t="str">
            <v>Independence(A+, A, A-, B+, B, B-,U)</v>
          </cell>
          <cell r="H269" t="str">
            <v/>
          </cell>
          <cell r="I269" t="str">
            <v>ok，indep</v>
          </cell>
          <cell r="J269" t="str">
            <v>exclude</v>
          </cell>
          <cell r="K269" t="str">
            <v>ok, indep</v>
          </cell>
          <cell r="M269" t="str">
            <v>PANASONIC ENERGY INDIA COMPANY LTD.</v>
          </cell>
          <cell r="N269" t="str">
            <v>This company, formerly known as Panasonic Battery India Co. Ltd., is engaged in the production and wholesale distribution of dry cell batteries and lighting products. It was founded by D. D. Lakhanpal in 1972. The main business office of the company is located in Vadodara, India. The company offers a wide range of products such as zinc carbon, alkaline, lithium, and rechargeable batteries, as well as torches, and other related products. It is also involved in trading rechargeable batteries and chargers of the Eneloop brand. It is considered one of country's largest manufacturer and supplier of dry cell batteries and lighting products. The company is active and operational in India. It serves industrial suppliers; defense, railways, and public sector units; and OEMs.</v>
          </cell>
          <cell r="O269" t="str">
            <v>Manufacturing</v>
          </cell>
          <cell r="P269" t="str">
            <v>www.novino-batteries.com</v>
          </cell>
          <cell r="R269" t="str">
            <v>India</v>
          </cell>
          <cell r="S269" t="str">
            <v>504093</v>
          </cell>
          <cell r="T269" t="str">
            <v>D</v>
          </cell>
          <cell r="U269" t="str">
            <v>3692</v>
          </cell>
          <cell r="V269" t="str">
            <v>Engaged in the production and wholesale distribution of dry cell batteries and lighting products</v>
          </cell>
          <cell r="W269" t="str">
            <v>The Company is a manufacturer of dry cell batteries and lighting products. The Company operates in three businesses: zinc carbon batteries, alkaline Batteries and flashlights. The Company is a manufacturer and supplier of zinc carbon Batteries, alkaline batteries, lithium batteries, rechargeable batteries and products. The Company operates under the brand, Panasonic.</v>
          </cell>
          <cell r="X269" t="str">
            <v>PANASONIC BATTERY INDIA COMPANY LTD</v>
          </cell>
          <cell r="Y269" t="str">
            <v>Eneloop</v>
          </cell>
          <cell r="Z269" t="str">
            <v>IN32816FI</v>
          </cell>
          <cell r="AA269">
            <v>2540904000</v>
          </cell>
          <cell r="AB269">
            <v>2420032000</v>
          </cell>
          <cell r="AC269">
            <v>2326240000</v>
          </cell>
          <cell r="AD269">
            <v>2040416000</v>
          </cell>
          <cell r="AE269">
            <v>2529054000</v>
          </cell>
          <cell r="AF269">
            <v>2406216000</v>
          </cell>
          <cell r="AG269">
            <v>2319958000</v>
          </cell>
          <cell r="AH269">
            <v>2029849000</v>
          </cell>
          <cell r="AI269" t="str">
            <v>n.a.</v>
          </cell>
          <cell r="AJ269" t="str">
            <v>n.a.</v>
          </cell>
          <cell r="AK269" t="str">
            <v>n.a.</v>
          </cell>
          <cell r="AL269" t="str">
            <v>n.a.</v>
          </cell>
          <cell r="AM269">
            <v>2529054000</v>
          </cell>
          <cell r="AN269">
            <v>2406216000</v>
          </cell>
          <cell r="AO269">
            <v>2319958000</v>
          </cell>
          <cell r="AP269">
            <v>2029849000</v>
          </cell>
          <cell r="AQ269">
            <v>11850000</v>
          </cell>
          <cell r="AR269">
            <v>13816000</v>
          </cell>
          <cell r="AS269">
            <v>6282000</v>
          </cell>
          <cell r="AT269">
            <v>10567000</v>
          </cell>
          <cell r="AU269">
            <v>-1681626000</v>
          </cell>
          <cell r="AV269">
            <v>-1403744000</v>
          </cell>
          <cell r="AW269">
            <v>-1325304000</v>
          </cell>
          <cell r="AX269">
            <v>-1181174000</v>
          </cell>
          <cell r="AY269">
            <v>-724000</v>
          </cell>
          <cell r="AZ269">
            <v>-800000</v>
          </cell>
          <cell r="BA269">
            <v>-628000</v>
          </cell>
          <cell r="BB269">
            <v>-608000</v>
          </cell>
          <cell r="BC269">
            <v>-907697000</v>
          </cell>
          <cell r="BD269">
            <v>-885480000</v>
          </cell>
          <cell r="BE269">
            <v>-857877000</v>
          </cell>
          <cell r="BF269">
            <v>-799787000</v>
          </cell>
          <cell r="BG269">
            <v>-49143000</v>
          </cell>
          <cell r="BH269">
            <v>130008000</v>
          </cell>
          <cell r="BI269">
            <v>142431000</v>
          </cell>
          <cell r="BJ269">
            <v>58847000</v>
          </cell>
          <cell r="BK269">
            <v>-31675000</v>
          </cell>
          <cell r="BL269">
            <v>-31611000</v>
          </cell>
          <cell r="BM269">
            <v>-28538000</v>
          </cell>
          <cell r="BN269">
            <v>-31642000</v>
          </cell>
          <cell r="BO269">
            <v>-30206000</v>
          </cell>
          <cell r="BP269">
            <v>-29955000</v>
          </cell>
          <cell r="BQ269">
            <v>-27479000</v>
          </cell>
          <cell r="BR269">
            <v>-30750000</v>
          </cell>
          <cell r="BS269">
            <v>-1469000</v>
          </cell>
          <cell r="BT269">
            <v>-1656000</v>
          </cell>
          <cell r="BU269">
            <v>-1059000</v>
          </cell>
          <cell r="BV269">
            <v>-892000</v>
          </cell>
          <cell r="BW269">
            <v>-106364000</v>
          </cell>
          <cell r="BX269">
            <v>93892000</v>
          </cell>
          <cell r="BY269">
            <v>103244000</v>
          </cell>
          <cell r="BZ269">
            <v>31520000</v>
          </cell>
          <cell r="CA269">
            <v>989341000</v>
          </cell>
          <cell r="CB269">
            <v>1087176000</v>
          </cell>
          <cell r="CC269">
            <v>1080501000</v>
          </cell>
          <cell r="CD269">
            <v>998420000</v>
          </cell>
          <cell r="CE269">
            <v>437329000</v>
          </cell>
          <cell r="CF269">
            <v>375638000</v>
          </cell>
          <cell r="CG269">
            <v>272323000</v>
          </cell>
          <cell r="CH269">
            <v>363042000</v>
          </cell>
          <cell r="CI269">
            <v>95311000</v>
          </cell>
          <cell r="CJ269">
            <v>57176000</v>
          </cell>
          <cell r="CK269">
            <v>52501000</v>
          </cell>
          <cell r="CL269">
            <v>39010000</v>
          </cell>
          <cell r="CM269">
            <v>298049000</v>
          </cell>
          <cell r="CN269">
            <v>132091000</v>
          </cell>
          <cell r="CO269">
            <v>89268000</v>
          </cell>
          <cell r="CP269">
            <v>82758000</v>
          </cell>
          <cell r="CQ269">
            <v>143010000</v>
          </cell>
          <cell r="CR269">
            <v>496833000</v>
          </cell>
          <cell r="CS269">
            <v>643772000</v>
          </cell>
          <cell r="CT269">
            <v>492519000</v>
          </cell>
          <cell r="CU269" t="str">
            <v>n.a.</v>
          </cell>
          <cell r="CV269" t="str">
            <v>n.a.</v>
          </cell>
          <cell r="CW269" t="str">
            <v>n.a.</v>
          </cell>
          <cell r="CX269" t="str">
            <v>n.a.</v>
          </cell>
          <cell r="CY269">
            <v>20366000</v>
          </cell>
          <cell r="CZ269">
            <v>43955000</v>
          </cell>
          <cell r="DA269">
            <v>25856000</v>
          </cell>
          <cell r="DB269">
            <v>24244000</v>
          </cell>
          <cell r="DC269">
            <v>1349151000</v>
          </cell>
          <cell r="DD269">
            <v>1420230000</v>
          </cell>
          <cell r="DE269">
            <v>1394525000</v>
          </cell>
          <cell r="DF269">
            <v>1306639000</v>
          </cell>
          <cell r="DH269">
            <v>2529054000</v>
          </cell>
          <cell r="DI269">
            <v>-1681626000</v>
          </cell>
          <cell r="DJ269">
            <v>-908421000</v>
          </cell>
          <cell r="DK269">
            <v>-31675000</v>
          </cell>
          <cell r="DL269">
            <v>-92668000</v>
          </cell>
          <cell r="DM269">
            <v>-3.6641368669866281E-2</v>
          </cell>
          <cell r="DN269">
            <v>-3.5346234268927065E-2</v>
          </cell>
          <cell r="DO269">
            <v>-724000</v>
          </cell>
          <cell r="DP269">
            <v>406483500</v>
          </cell>
          <cell r="DQ269">
            <v>32160500</v>
          </cell>
          <cell r="DS269">
            <v>2406216000</v>
          </cell>
          <cell r="DT269">
            <v>-1403744000</v>
          </cell>
          <cell r="DU269">
            <v>-886280000</v>
          </cell>
          <cell r="DV269">
            <v>-31611000</v>
          </cell>
          <cell r="DW269">
            <v>84581000</v>
          </cell>
          <cell r="DX269">
            <v>3.5151042134205737E-2</v>
          </cell>
          <cell r="DY269">
            <v>3.6431652693037449E-2</v>
          </cell>
          <cell r="DZ269">
            <v>-800000</v>
          </cell>
          <cell r="EA269">
            <v>323980500</v>
          </cell>
          <cell r="EB269">
            <v>34905500</v>
          </cell>
          <cell r="ED269">
            <v>2319958000</v>
          </cell>
          <cell r="EE269">
            <v>-1325304000</v>
          </cell>
          <cell r="EF269">
            <v>-858505000</v>
          </cell>
          <cell r="EG269">
            <v>-28538000</v>
          </cell>
          <cell r="EH269">
            <v>107611000</v>
          </cell>
          <cell r="EI269">
            <v>4.6384891450621087E-2</v>
          </cell>
          <cell r="EJ269">
            <v>4.8641103768983798E-2</v>
          </cell>
          <cell r="EK269">
            <v>-628000</v>
          </cell>
          <cell r="EL269">
            <v>317682500</v>
          </cell>
          <cell r="EM269">
            <v>25050000</v>
          </cell>
          <cell r="EO269">
            <v>2418409333.3333335</v>
          </cell>
          <cell r="EP269">
            <v>-1470224666.6666667</v>
          </cell>
          <cell r="EQ269">
            <v>-884402000</v>
          </cell>
          <cell r="ER269">
            <v>-30608000</v>
          </cell>
          <cell r="ES269">
            <v>33174666.666666746</v>
          </cell>
          <cell r="ET269">
            <v>1.3717556498569063E-2</v>
          </cell>
          <cell r="EU269">
            <v>1.3908345007004235E-2</v>
          </cell>
          <cell r="EV269">
            <v>717333.33333333337</v>
          </cell>
          <cell r="EW269">
            <v>349382166.66666669</v>
          </cell>
          <cell r="EX269">
            <v>30705333.333333332</v>
          </cell>
        </row>
        <row r="270">
          <cell r="B270" t="str">
            <v>EVERPOWER TECHNOLOGY CO.,LTD.</v>
          </cell>
          <cell r="C270" t="str">
            <v>exclude</v>
          </cell>
          <cell r="D270" t="str">
            <v>Lev SDA/SDP</v>
          </cell>
          <cell r="H270" t="str">
            <v/>
          </cell>
          <cell r="I270" t="str">
            <v>ok，sdp方形、圆柱、异形电池，扣式电池；产品主要是小设备（如手表、耳机、电子烟等）</v>
          </cell>
          <cell r="J270" t="str">
            <v>exclude</v>
          </cell>
          <cell r="K270" t="str">
            <v>铅酸电池</v>
          </cell>
          <cell r="M270" t="str">
            <v>EVERPOWER TECHNOLOGY CO.,LTD.</v>
          </cell>
          <cell r="N270" t="str">
            <v>This company is an industrial firm which is engaged in the production and distribution of battery products. It was founded in 2009 and conducts its business from its registered head office located in Huizhou, Guangdong,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 The company has active operation within the domestic market.</v>
          </cell>
          <cell r="O270" t="str">
            <v>Manufacturing; Wholesale</v>
          </cell>
          <cell r="P270" t="str">
            <v>www.htkjbattery.com</v>
          </cell>
          <cell r="R270" t="str">
            <v>China</v>
          </cell>
          <cell r="S270" t="str">
            <v>838804</v>
          </cell>
          <cell r="T270" t="str">
            <v>A+</v>
          </cell>
          <cell r="U270" t="str">
            <v>3691</v>
          </cell>
          <cell r="V270" t="str">
            <v>Engaged in the production and distribution of battery products</v>
          </cell>
          <cell r="W270" t="str">
            <v>The Company's main polymer lithium ion battery product research and development, production and sales.</v>
          </cell>
          <cell r="X270" t="str">
            <v>HUIZHOU EVERPOWER TECHNOLOGY CO.,LTD</v>
          </cell>
          <cell r="Z270" t="str">
            <v>CN52310PC</v>
          </cell>
          <cell r="AA270">
            <v>217692000</v>
          </cell>
          <cell r="AB270">
            <v>265735000</v>
          </cell>
          <cell r="AC270">
            <v>256154000</v>
          </cell>
          <cell r="AD270">
            <v>235736000</v>
          </cell>
          <cell r="AE270">
            <v>205690000</v>
          </cell>
          <cell r="AF270">
            <v>260314000</v>
          </cell>
          <cell r="AG270">
            <v>252646000</v>
          </cell>
          <cell r="AH270">
            <v>233966000</v>
          </cell>
          <cell r="AI270">
            <v>-1190000</v>
          </cell>
          <cell r="AJ270">
            <v>-1138000</v>
          </cell>
          <cell r="AK270">
            <v>-1588000</v>
          </cell>
          <cell r="AL270">
            <v>-1993000</v>
          </cell>
          <cell r="AM270">
            <v>204500000</v>
          </cell>
          <cell r="AN270">
            <v>259176000</v>
          </cell>
          <cell r="AO270">
            <v>251058000</v>
          </cell>
          <cell r="AP270">
            <v>231973000</v>
          </cell>
          <cell r="AQ270">
            <v>13192000</v>
          </cell>
          <cell r="AR270">
            <v>6559000</v>
          </cell>
          <cell r="AS270">
            <v>5096000</v>
          </cell>
          <cell r="AT270">
            <v>3763000</v>
          </cell>
          <cell r="AU270">
            <v>-167924000</v>
          </cell>
          <cell r="AV270">
            <v>-200274000</v>
          </cell>
          <cell r="AW270">
            <v>-173149000</v>
          </cell>
          <cell r="AX270">
            <v>-151195000</v>
          </cell>
          <cell r="AY270" t="str">
            <v>n.a.</v>
          </cell>
          <cell r="AZ270" t="str">
            <v>n.a.</v>
          </cell>
          <cell r="BA270" t="str">
            <v>n.a.</v>
          </cell>
          <cell r="BB270" t="str">
            <v>n.a.</v>
          </cell>
          <cell r="BC270">
            <v>-53868000</v>
          </cell>
          <cell r="BD270">
            <v>-48163000</v>
          </cell>
          <cell r="BE270">
            <v>-44525000</v>
          </cell>
          <cell r="BF270">
            <v>-41614000</v>
          </cell>
          <cell r="BG270">
            <v>-4100000</v>
          </cell>
          <cell r="BH270">
            <v>17298000</v>
          </cell>
          <cell r="BI270">
            <v>38480000</v>
          </cell>
          <cell r="BJ270">
            <v>42927000</v>
          </cell>
          <cell r="BK270">
            <v>-16873000</v>
          </cell>
          <cell r="BL270">
            <v>-11877000</v>
          </cell>
          <cell r="BM270">
            <v>-8402000</v>
          </cell>
          <cell r="BN270">
            <v>-5362000</v>
          </cell>
          <cell r="BO270">
            <v>-15221000</v>
          </cell>
          <cell r="BP270">
            <v>-10833000</v>
          </cell>
          <cell r="BQ270">
            <v>-8160000</v>
          </cell>
          <cell r="BR270">
            <v>-5173000</v>
          </cell>
          <cell r="BS270">
            <v>-1652000</v>
          </cell>
          <cell r="BT270">
            <v>-1044000</v>
          </cell>
          <cell r="BU270">
            <v>-242000</v>
          </cell>
          <cell r="BV270">
            <v>-189000</v>
          </cell>
          <cell r="BW270">
            <v>-22890000</v>
          </cell>
          <cell r="BX270">
            <v>4700000</v>
          </cell>
          <cell r="BY270">
            <v>27114000</v>
          </cell>
          <cell r="BZ270">
            <v>31403000</v>
          </cell>
          <cell r="CA270">
            <v>107005000</v>
          </cell>
          <cell r="CB270">
            <v>142735000</v>
          </cell>
          <cell r="CC270">
            <v>147991000</v>
          </cell>
          <cell r="CD270">
            <v>154558000</v>
          </cell>
          <cell r="CE270">
            <v>41237000</v>
          </cell>
          <cell r="CF270">
            <v>42570000</v>
          </cell>
          <cell r="CG270">
            <v>48771000</v>
          </cell>
          <cell r="CH270">
            <v>40444000</v>
          </cell>
          <cell r="CI270">
            <v>27694000</v>
          </cell>
          <cell r="CJ270">
            <v>45958000</v>
          </cell>
          <cell r="CK270">
            <v>59296000</v>
          </cell>
          <cell r="CL270">
            <v>69220000</v>
          </cell>
          <cell r="CM270">
            <v>8551000</v>
          </cell>
          <cell r="CN270">
            <v>4051000</v>
          </cell>
          <cell r="CO270">
            <v>8464000</v>
          </cell>
          <cell r="CP270">
            <v>24244000</v>
          </cell>
          <cell r="CQ270">
            <v>28687000</v>
          </cell>
          <cell r="CR270">
            <v>45332000</v>
          </cell>
          <cell r="CS270">
            <v>28717000</v>
          </cell>
          <cell r="CT270">
            <v>19793000</v>
          </cell>
          <cell r="CU270">
            <v>9598000</v>
          </cell>
          <cell r="CV270">
            <v>9578000</v>
          </cell>
          <cell r="CW270">
            <v>0</v>
          </cell>
          <cell r="CX270">
            <v>1360000</v>
          </cell>
          <cell r="CY270">
            <v>3159000</v>
          </cell>
          <cell r="CZ270">
            <v>57218000</v>
          </cell>
          <cell r="DA270">
            <v>9251000</v>
          </cell>
          <cell r="DB270">
            <v>1980000</v>
          </cell>
          <cell r="DC270">
            <v>326121000</v>
          </cell>
          <cell r="DD270">
            <v>345373000</v>
          </cell>
          <cell r="DE270">
            <v>233816000</v>
          </cell>
          <cell r="DF270">
            <v>208359000</v>
          </cell>
          <cell r="DH270">
            <v>204500000</v>
          </cell>
          <cell r="DI270">
            <v>-167924000</v>
          </cell>
          <cell r="DJ270">
            <v>-53868000</v>
          </cell>
          <cell r="DK270">
            <v>-16873000</v>
          </cell>
          <cell r="DL270">
            <v>-34165000</v>
          </cell>
          <cell r="DM270">
            <v>-0.16706601466992665</v>
          </cell>
          <cell r="DN270">
            <v>-0.14315044099469967</v>
          </cell>
          <cell r="DO270" t="str">
            <v>n.a.</v>
          </cell>
          <cell r="DP270">
            <v>41903500</v>
          </cell>
          <cell r="DQ270">
            <v>30188500</v>
          </cell>
          <cell r="DS270">
            <v>259176000</v>
          </cell>
          <cell r="DT270">
            <v>-200274000</v>
          </cell>
          <cell r="DU270">
            <v>-48163000</v>
          </cell>
          <cell r="DV270">
            <v>-11877000</v>
          </cell>
          <cell r="DW270">
            <v>-1138000</v>
          </cell>
          <cell r="DX270">
            <v>-4.3908386579004227E-3</v>
          </cell>
          <cell r="DY270">
            <v>-4.3716434767242639E-3</v>
          </cell>
          <cell r="DZ270" t="str">
            <v>n.a.</v>
          </cell>
          <cell r="EA270">
            <v>45670500</v>
          </cell>
          <cell r="EB270">
            <v>33234500</v>
          </cell>
          <cell r="ED270">
            <v>251058000</v>
          </cell>
          <cell r="EE270">
            <v>-173149000</v>
          </cell>
          <cell r="EF270">
            <v>-44525000</v>
          </cell>
          <cell r="EG270">
            <v>-8402000</v>
          </cell>
          <cell r="EH270">
            <v>24982000</v>
          </cell>
          <cell r="EI270">
            <v>9.9506886854830362E-2</v>
          </cell>
          <cell r="EJ270">
            <v>0.11050266282135211</v>
          </cell>
          <cell r="EK270" t="str">
            <v>n.a.</v>
          </cell>
          <cell r="EL270">
            <v>44607500</v>
          </cell>
          <cell r="EM270">
            <v>5615500</v>
          </cell>
          <cell r="EO270">
            <v>238244666.66666666</v>
          </cell>
          <cell r="EP270">
            <v>-180449000</v>
          </cell>
          <cell r="EQ270">
            <v>-48852000</v>
          </cell>
          <cell r="ER270">
            <v>-12384000</v>
          </cell>
          <cell r="ES270">
            <v>-3440333.3333333433</v>
          </cell>
          <cell r="ET270">
            <v>-1.4440337244345491E-2</v>
          </cell>
          <cell r="EU270">
            <v>-1.4234782188937431E-2</v>
          </cell>
          <cell r="EV270" t="e">
            <v>#VALUE!</v>
          </cell>
          <cell r="EW270">
            <v>44060500</v>
          </cell>
          <cell r="EX270">
            <v>23012833.333333332</v>
          </cell>
        </row>
        <row r="271">
          <cell r="B271" t="str">
            <v>AZAD ENGINEERING LIMITED</v>
          </cell>
          <cell r="C271" t="str">
            <v>exclude</v>
          </cell>
          <cell r="D271" t="str">
            <v>Independence(A+, A, A-, B+, B, B-,U)</v>
          </cell>
          <cell r="H271" t="str">
            <v/>
          </cell>
          <cell r="I271" t="str">
            <v>ok，indep</v>
          </cell>
          <cell r="J271" t="e">
            <v>#N/A</v>
          </cell>
          <cell r="K271" t="e">
            <v>#N/A</v>
          </cell>
          <cell r="M271" t="str">
            <v>AZAD ENGINEERING LIMITED</v>
          </cell>
          <cell r="N271" t="str">
            <v>This company is engaged in manufacturing electrical machinery, equipment, and supplies. It conducts business from its registered head office located in Hyderabad, Telangana, India. The company was founded in 1983. The company specialises in offers a diverse range of electrical products and equipment, including amplifiers, electron beam metal cutting machines, ultrasonic welding equipment, and flight simulators, catering to various industrial and commercial applications.</v>
          </cell>
          <cell r="O271" t="str">
            <v>Manufacturing</v>
          </cell>
          <cell r="R271" t="str">
            <v>India</v>
          </cell>
          <cell r="S271" t="str">
            <v>544061</v>
          </cell>
          <cell r="T271" t="str">
            <v>D</v>
          </cell>
          <cell r="U271" t="str">
            <v>3699</v>
          </cell>
          <cell r="V271" t="str">
            <v>Engaged in manufacturing electrical machinery, equipment, and supplies</v>
          </cell>
          <cell r="W271" t="str">
            <v>The Company is engaged in manufacturing high precision and OEM components.</v>
          </cell>
          <cell r="Z271" t="str">
            <v>IN174017FI</v>
          </cell>
          <cell r="AA271">
            <v>2528000000</v>
          </cell>
          <cell r="AB271">
            <v>1970300000</v>
          </cell>
          <cell r="AC271">
            <v>1228460000</v>
          </cell>
          <cell r="AD271" t="str">
            <v>n.a.</v>
          </cell>
          <cell r="AE271">
            <v>2416150000</v>
          </cell>
          <cell r="AF271">
            <v>1853480000</v>
          </cell>
          <cell r="AG271">
            <v>1181580000</v>
          </cell>
          <cell r="AH271" t="str">
            <v>n.a.</v>
          </cell>
          <cell r="AI271" t="str">
            <v>n.a.</v>
          </cell>
          <cell r="AJ271" t="str">
            <v>n.a.</v>
          </cell>
          <cell r="AK271" t="str">
            <v>n.a.</v>
          </cell>
          <cell r="AL271" t="str">
            <v>n.a.</v>
          </cell>
          <cell r="AM271">
            <v>2416150000</v>
          </cell>
          <cell r="AN271">
            <v>1853480000</v>
          </cell>
          <cell r="AO271">
            <v>1181580000</v>
          </cell>
          <cell r="AP271" t="str">
            <v>n.a.</v>
          </cell>
          <cell r="AQ271">
            <v>111850000</v>
          </cell>
          <cell r="AR271">
            <v>116820000</v>
          </cell>
          <cell r="AS271">
            <v>46880000</v>
          </cell>
          <cell r="AT271" t="str">
            <v>n.a.</v>
          </cell>
          <cell r="AU271">
            <v>-401410000</v>
          </cell>
          <cell r="AV271">
            <v>-293380000</v>
          </cell>
          <cell r="AW271">
            <v>-187710000</v>
          </cell>
          <cell r="AX271" t="str">
            <v>n.a.</v>
          </cell>
          <cell r="AY271">
            <v>0</v>
          </cell>
          <cell r="AZ271">
            <v>0</v>
          </cell>
          <cell r="BA271">
            <v>0</v>
          </cell>
          <cell r="BB271" t="str">
            <v>n.a.</v>
          </cell>
          <cell r="BC271">
            <v>-1387810000</v>
          </cell>
          <cell r="BD271">
            <v>-1024650000</v>
          </cell>
          <cell r="BE271">
            <v>-750070000</v>
          </cell>
          <cell r="BF271" t="str">
            <v>n.a.</v>
          </cell>
          <cell r="BG271">
            <v>738780000</v>
          </cell>
          <cell r="BH271">
            <v>652270000</v>
          </cell>
          <cell r="BI271">
            <v>290680000</v>
          </cell>
          <cell r="BJ271" t="str">
            <v>n.a.</v>
          </cell>
          <cell r="BK271">
            <v>-165830000</v>
          </cell>
          <cell r="BL271">
            <v>-133140000</v>
          </cell>
          <cell r="BM271">
            <v>-88730000</v>
          </cell>
          <cell r="BN271" t="str">
            <v>n.a.</v>
          </cell>
          <cell r="BO271">
            <v>-165830000</v>
          </cell>
          <cell r="BP271">
            <v>-133140000</v>
          </cell>
          <cell r="BQ271">
            <v>-88730000</v>
          </cell>
          <cell r="BR271" t="str">
            <v>n.a.</v>
          </cell>
          <cell r="BS271">
            <v>0</v>
          </cell>
          <cell r="BT271">
            <v>0</v>
          </cell>
          <cell r="BU271">
            <v>0</v>
          </cell>
          <cell r="BV271" t="str">
            <v>n.a.</v>
          </cell>
          <cell r="BW271">
            <v>84730000</v>
          </cell>
          <cell r="BX271">
            <v>294570000</v>
          </cell>
          <cell r="BY271">
            <v>115000000</v>
          </cell>
          <cell r="BZ271" t="str">
            <v>n.a.</v>
          </cell>
          <cell r="CA271">
            <v>2836290000</v>
          </cell>
          <cell r="CB271">
            <v>1676730000</v>
          </cell>
          <cell r="CC271">
            <v>1259800000</v>
          </cell>
          <cell r="CD271" t="str">
            <v>n.a.</v>
          </cell>
          <cell r="CE271">
            <v>860630000</v>
          </cell>
          <cell r="CF271">
            <v>573750000</v>
          </cell>
          <cell r="CG271">
            <v>342880000</v>
          </cell>
          <cell r="CH271" t="str">
            <v>n.a.</v>
          </cell>
          <cell r="CI271">
            <v>1186630000</v>
          </cell>
          <cell r="CJ271">
            <v>746310000</v>
          </cell>
          <cell r="CK271">
            <v>525750000</v>
          </cell>
          <cell r="CL271" t="str">
            <v>n.a.</v>
          </cell>
          <cell r="CM271">
            <v>132910000</v>
          </cell>
          <cell r="CN271">
            <v>95450000</v>
          </cell>
          <cell r="CO271">
            <v>105920000</v>
          </cell>
          <cell r="CP271" t="str">
            <v>n.a.</v>
          </cell>
          <cell r="CQ271">
            <v>527330000</v>
          </cell>
          <cell r="CR271">
            <v>176730000</v>
          </cell>
          <cell r="CS271">
            <v>171850000</v>
          </cell>
          <cell r="CT271" t="str">
            <v>n.a.</v>
          </cell>
          <cell r="CU271" t="str">
            <v>n.a.</v>
          </cell>
          <cell r="CV271" t="str">
            <v>n.a.</v>
          </cell>
          <cell r="CW271" t="str">
            <v>n.a.</v>
          </cell>
          <cell r="CX271" t="str">
            <v>n.a.</v>
          </cell>
          <cell r="CY271">
            <v>498200000</v>
          </cell>
          <cell r="CZ271">
            <v>322100000</v>
          </cell>
          <cell r="DA271">
            <v>50330000</v>
          </cell>
          <cell r="DB271" t="str">
            <v>n.a.</v>
          </cell>
          <cell r="DC271">
            <v>5892080000</v>
          </cell>
          <cell r="DD271">
            <v>4043210000</v>
          </cell>
          <cell r="DE271">
            <v>2560450000</v>
          </cell>
          <cell r="DF271" t="str">
            <v>n.a.</v>
          </cell>
          <cell r="DH271">
            <v>2416150000</v>
          </cell>
          <cell r="DI271">
            <v>-401410000</v>
          </cell>
          <cell r="DJ271">
            <v>-1387810000</v>
          </cell>
          <cell r="DK271">
            <v>-165830000</v>
          </cell>
          <cell r="DL271">
            <v>461100000</v>
          </cell>
          <cell r="DM271">
            <v>0.19084080044699211</v>
          </cell>
          <cell r="DN271">
            <v>0.23585074550523005</v>
          </cell>
          <cell r="DO271">
            <v>0</v>
          </cell>
          <cell r="DP271">
            <v>717190000</v>
          </cell>
          <cell r="DQ271">
            <v>410150000</v>
          </cell>
          <cell r="DS271">
            <v>1853480000</v>
          </cell>
          <cell r="DT271">
            <v>-293380000</v>
          </cell>
          <cell r="DU271">
            <v>-1024650000</v>
          </cell>
          <cell r="DV271">
            <v>-133140000</v>
          </cell>
          <cell r="DW271">
            <v>402310000</v>
          </cell>
          <cell r="DX271">
            <v>0.21705656386904634</v>
          </cell>
          <cell r="DY271">
            <v>0.27723147529235032</v>
          </cell>
          <cell r="DZ271">
            <v>0</v>
          </cell>
          <cell r="EA271">
            <v>458315000</v>
          </cell>
          <cell r="EB271">
            <v>186215000</v>
          </cell>
          <cell r="ED271">
            <v>1181580000</v>
          </cell>
          <cell r="EE271">
            <v>-187710000</v>
          </cell>
          <cell r="EF271">
            <v>-750070000</v>
          </cell>
          <cell r="EG271">
            <v>-88730000</v>
          </cell>
          <cell r="EH271">
            <v>155070000</v>
          </cell>
          <cell r="EI271">
            <v>0.13123952673538822</v>
          </cell>
          <cell r="EJ271">
            <v>0.15106525995850015</v>
          </cell>
          <cell r="EK271">
            <v>0</v>
          </cell>
          <cell r="EL271" t="e">
            <v>#VALUE!</v>
          </cell>
          <cell r="EM271" t="e">
            <v>#VALUE!</v>
          </cell>
          <cell r="EO271">
            <v>1817070000</v>
          </cell>
          <cell r="EP271">
            <v>-294166666.66666669</v>
          </cell>
          <cell r="EQ271">
            <v>-1054176666.6666666</v>
          </cell>
          <cell r="ER271">
            <v>-129233333.33333333</v>
          </cell>
          <cell r="ES271">
            <v>339493333.33333331</v>
          </cell>
          <cell r="ET271">
            <v>0.1868355832925167</v>
          </cell>
          <cell r="EU271">
            <v>0.22976359940713736</v>
          </cell>
          <cell r="EV271">
            <v>0</v>
          </cell>
          <cell r="EW271" t="e">
            <v>#VALUE!</v>
          </cell>
          <cell r="EX271" t="e">
            <v>#VALUE!</v>
          </cell>
        </row>
        <row r="272">
          <cell r="B272" t="str">
            <v>IMIGY LIGHTING ELECTRIC CO.,LTD</v>
          </cell>
          <cell r="C272" t="str">
            <v>exclude</v>
          </cell>
          <cell r="D272" t="str">
            <v>Lev SDA/SDP</v>
          </cell>
          <cell r="H272" t="str">
            <v/>
          </cell>
          <cell r="I272" t="str">
            <v>ok，sda/sdp</v>
          </cell>
          <cell r="J272" t="str">
            <v>exclude</v>
          </cell>
          <cell r="K272" t="str">
            <v>ok, sda/sdp</v>
          </cell>
          <cell r="M272" t="str">
            <v>IMIGY LIGHTING ELECTRIC CO.,LTD</v>
          </cell>
          <cell r="N272" t="str">
            <v>This company is engaged in manufacturing electrical equipment and components. It has its registered head office located in Suzhou, China. The company's business operation specializes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Suzhou and across major locations in China. It was incorporated in 2011.</v>
          </cell>
          <cell r="O272" t="str">
            <v>Manufacturing</v>
          </cell>
          <cell r="P272" t="str">
            <v>www.imigyled.cn</v>
          </cell>
          <cell r="R272" t="str">
            <v>China</v>
          </cell>
          <cell r="S272" t="str">
            <v>836941</v>
          </cell>
          <cell r="T272" t="str">
            <v>B+</v>
          </cell>
          <cell r="U272" t="str">
            <v>3699</v>
          </cell>
          <cell r="V272" t="str">
            <v>Engaged in manufacturing electrical equipment and components</v>
          </cell>
          <cell r="W272" t="str">
            <v>The Company's main business: electrical machinery and equipment manufacturing.</v>
          </cell>
          <cell r="Z272" t="str">
            <v>CN48384PC</v>
          </cell>
          <cell r="AA272">
            <v>211612000</v>
          </cell>
          <cell r="AB272">
            <v>255882000</v>
          </cell>
          <cell r="AC272">
            <v>274276000</v>
          </cell>
          <cell r="AD272">
            <v>312643000</v>
          </cell>
          <cell r="AE272">
            <v>209698000</v>
          </cell>
          <cell r="AF272">
            <v>254383000</v>
          </cell>
          <cell r="AG272">
            <v>270645000</v>
          </cell>
          <cell r="AH272">
            <v>307716000</v>
          </cell>
          <cell r="AI272">
            <v>-1697000</v>
          </cell>
          <cell r="AJ272">
            <v>-3217000</v>
          </cell>
          <cell r="AK272">
            <v>-1551000</v>
          </cell>
          <cell r="AL272">
            <v>-2984000</v>
          </cell>
          <cell r="AM272">
            <v>208001000</v>
          </cell>
          <cell r="AN272">
            <v>251166000</v>
          </cell>
          <cell r="AO272">
            <v>269094000</v>
          </cell>
          <cell r="AP272">
            <v>304732000</v>
          </cell>
          <cell r="AQ272">
            <v>3611000</v>
          </cell>
          <cell r="AR272">
            <v>4716000</v>
          </cell>
          <cell r="AS272">
            <v>5182000</v>
          </cell>
          <cell r="AT272">
            <v>7911000</v>
          </cell>
          <cell r="AU272">
            <v>-162999000</v>
          </cell>
          <cell r="AV272">
            <v>-208635000</v>
          </cell>
          <cell r="AW272">
            <v>-203749000</v>
          </cell>
          <cell r="AX272">
            <v>-223668000</v>
          </cell>
          <cell r="AY272" t="str">
            <v>n.a.</v>
          </cell>
          <cell r="AZ272" t="str">
            <v>n.a.</v>
          </cell>
          <cell r="BA272" t="str">
            <v>n.a.</v>
          </cell>
          <cell r="BB272" t="str">
            <v>n.a.</v>
          </cell>
          <cell r="BC272">
            <v>-27450000</v>
          </cell>
          <cell r="BD272">
            <v>-35074000</v>
          </cell>
          <cell r="BE272">
            <v>-26925000</v>
          </cell>
          <cell r="BF272">
            <v>-40742000</v>
          </cell>
          <cell r="BG272">
            <v>21163000</v>
          </cell>
          <cell r="BH272">
            <v>12173000</v>
          </cell>
          <cell r="BI272">
            <v>43602000</v>
          </cell>
          <cell r="BJ272">
            <v>48233000</v>
          </cell>
          <cell r="BK272">
            <v>-3980000</v>
          </cell>
          <cell r="BL272">
            <v>-4364000</v>
          </cell>
          <cell r="BM272">
            <v>-4919000</v>
          </cell>
          <cell r="BN272">
            <v>-5162000</v>
          </cell>
          <cell r="BO272">
            <v>-3694000</v>
          </cell>
          <cell r="BP272">
            <v>-4078000</v>
          </cell>
          <cell r="BQ272">
            <v>-4633000</v>
          </cell>
          <cell r="BR272">
            <v>-4876000</v>
          </cell>
          <cell r="BS272">
            <v>-286000</v>
          </cell>
          <cell r="BT272">
            <v>-286000</v>
          </cell>
          <cell r="BU272">
            <v>-286000</v>
          </cell>
          <cell r="BV272">
            <v>-286000</v>
          </cell>
          <cell r="BW272">
            <v>14628000</v>
          </cell>
          <cell r="BX272">
            <v>6684000</v>
          </cell>
          <cell r="BY272">
            <v>30903000</v>
          </cell>
          <cell r="BZ272">
            <v>35661000</v>
          </cell>
          <cell r="CA272">
            <v>141582000</v>
          </cell>
          <cell r="CB272">
            <v>152355000</v>
          </cell>
          <cell r="CC272">
            <v>160913000</v>
          </cell>
          <cell r="CD272">
            <v>172243000</v>
          </cell>
          <cell r="CE272">
            <v>33440000</v>
          </cell>
          <cell r="CF272">
            <v>52435000</v>
          </cell>
          <cell r="CG272">
            <v>52272000</v>
          </cell>
          <cell r="CH272">
            <v>50981000</v>
          </cell>
          <cell r="CI272">
            <v>24992000</v>
          </cell>
          <cell r="CJ272">
            <v>44021000</v>
          </cell>
          <cell r="CK272">
            <v>39560000</v>
          </cell>
          <cell r="CL272">
            <v>50188000</v>
          </cell>
          <cell r="CM272">
            <v>1646000</v>
          </cell>
          <cell r="CN272">
            <v>2474000</v>
          </cell>
          <cell r="CO272">
            <v>3761000</v>
          </cell>
          <cell r="CP272">
            <v>3193000</v>
          </cell>
          <cell r="CQ272">
            <v>80451000</v>
          </cell>
          <cell r="CR272">
            <v>51102000</v>
          </cell>
          <cell r="CS272">
            <v>64276000</v>
          </cell>
          <cell r="CT272">
            <v>66110000</v>
          </cell>
          <cell r="CU272">
            <v>26026000</v>
          </cell>
          <cell r="CV272">
            <v>33766000</v>
          </cell>
          <cell r="CW272">
            <v>9457000</v>
          </cell>
          <cell r="CX272">
            <v>8807000</v>
          </cell>
          <cell r="CY272">
            <v>7280000</v>
          </cell>
          <cell r="CZ272">
            <v>7193000</v>
          </cell>
          <cell r="DA272">
            <v>7082000</v>
          </cell>
          <cell r="DB272">
            <v>7025000</v>
          </cell>
          <cell r="DC272">
            <v>213129000</v>
          </cell>
          <cell r="DD272">
            <v>233081000</v>
          </cell>
          <cell r="DE272">
            <v>242658000</v>
          </cell>
          <cell r="DF272">
            <v>258361000</v>
          </cell>
          <cell r="DH272">
            <v>208001000</v>
          </cell>
          <cell r="DI272">
            <v>-162999000</v>
          </cell>
          <cell r="DJ272">
            <v>-27450000</v>
          </cell>
          <cell r="DK272">
            <v>-3980000</v>
          </cell>
          <cell r="DL272">
            <v>13572000</v>
          </cell>
          <cell r="DM272">
            <v>6.5249686299585094E-2</v>
          </cell>
          <cell r="DN272">
            <v>6.9804401606756189E-2</v>
          </cell>
          <cell r="DO272" t="str">
            <v>n.a.</v>
          </cell>
          <cell r="DP272">
            <v>42937500</v>
          </cell>
          <cell r="DQ272">
            <v>7236500</v>
          </cell>
          <cell r="DS272">
            <v>251166000</v>
          </cell>
          <cell r="DT272">
            <v>-208635000</v>
          </cell>
          <cell r="DU272">
            <v>-35074000</v>
          </cell>
          <cell r="DV272">
            <v>-4364000</v>
          </cell>
          <cell r="DW272">
            <v>3093000</v>
          </cell>
          <cell r="DX272">
            <v>1.231456486944889E-2</v>
          </cell>
          <cell r="DY272">
            <v>1.2468104146763252E-2</v>
          </cell>
          <cell r="DZ272" t="str">
            <v>n.a.</v>
          </cell>
          <cell r="EA272">
            <v>52353500</v>
          </cell>
          <cell r="EB272">
            <v>7137500</v>
          </cell>
          <cell r="ED272">
            <v>269094000</v>
          </cell>
          <cell r="EE272">
            <v>-203749000</v>
          </cell>
          <cell r="EF272">
            <v>-26925000</v>
          </cell>
          <cell r="EG272">
            <v>-4919000</v>
          </cell>
          <cell r="EH272">
            <v>33501000</v>
          </cell>
          <cell r="EI272">
            <v>0.12449552944324288</v>
          </cell>
          <cell r="EJ272">
            <v>0.14219862220015025</v>
          </cell>
          <cell r="EK272" t="str">
            <v>n.a.</v>
          </cell>
          <cell r="EL272">
            <v>51626500</v>
          </cell>
          <cell r="EM272">
            <v>7053500</v>
          </cell>
          <cell r="EO272">
            <v>242753666.66666666</v>
          </cell>
          <cell r="EP272">
            <v>-191794333.33333334</v>
          </cell>
          <cell r="EQ272">
            <v>-29816333.333333332</v>
          </cell>
          <cell r="ER272">
            <v>-4421000</v>
          </cell>
          <cell r="ES272">
            <v>16721999.999999981</v>
          </cell>
          <cell r="ET272">
            <v>6.8884644378869583E-2</v>
          </cell>
          <cell r="EU272">
            <v>7.3980784403365224E-2</v>
          </cell>
          <cell r="EV272" t="e">
            <v>#VALUE!</v>
          </cell>
          <cell r="EW272">
            <v>48972500</v>
          </cell>
          <cell r="EX272">
            <v>7142500</v>
          </cell>
        </row>
        <row r="273">
          <cell r="B273" t="str">
            <v>BEIJING XIAOCHENG TECHNOLOGY STOCK CO.,LTD.</v>
          </cell>
          <cell r="C273" t="str">
            <v>exclude</v>
          </cell>
          <cell r="D273" t="str">
            <v>Lev SDA/SDP</v>
          </cell>
          <cell r="H273" t="str">
            <v/>
          </cell>
          <cell r="I273" t="str">
            <v>ok，sda/sdp</v>
          </cell>
          <cell r="J273" t="str">
            <v>exclude</v>
          </cell>
          <cell r="K273" t="str">
            <v>ok, sda/sdp</v>
          </cell>
          <cell r="M273" t="str">
            <v>BEIJING XIAOCHENG TECHNOLOGY STOCK CO.,LTD.</v>
          </cell>
          <cell r="N273" t="str">
            <v>The company, with registered head office located in Beijing, China, is engaged in the generation and distribution of electricity in China. It is also involved in the operation of energy- generating plants. The company's products and services include engineering and installation, electric power transmission and distribution. Other activities of the company include the provision of ancillary and support and maintenance services relating to electricity power generation. It primarily serves residential, commercial, industrial and public authorities companies. The company is also involved in pole line construction, electrical service installation, overhead and underground distribution systems, back-up power generation and life safety systems, high-voltage feeders, grounding, site lighting, and directional drilling. It was incorporated in 2000.</v>
          </cell>
          <cell r="O273" t="str">
            <v>Services</v>
          </cell>
          <cell r="P273" t="str">
            <v>www.xiaocheng.com</v>
          </cell>
          <cell r="R273" t="str">
            <v>China</v>
          </cell>
          <cell r="S273" t="str">
            <v>300139</v>
          </cell>
          <cell r="T273" t="str">
            <v>B+</v>
          </cell>
          <cell r="U273" t="str">
            <v>3699</v>
          </cell>
          <cell r="V273" t="str">
            <v>Engaged in the generation and distribution of electricity in China</v>
          </cell>
          <cell r="W273" t="str">
            <v>The Company is mainly engaged in the integrated industrial chain of R&amp;D, production and sales of power carrier chips from integrated circuit design to terminal product application, and provides complete solutions for power companies, electricity meter suppliers and other industrial users.</v>
          </cell>
          <cell r="X273" t="str">
            <v>BEIJING FUXING XIAOCHENG ELECTRONIC TECHNOLOGY STOCK COMPANY LIMITED</v>
          </cell>
          <cell r="Z273" t="str">
            <v>CN40205PC</v>
          </cell>
          <cell r="AA273">
            <v>210977000</v>
          </cell>
          <cell r="AB273">
            <v>186540000</v>
          </cell>
          <cell r="AC273">
            <v>178264000</v>
          </cell>
          <cell r="AD273">
            <v>359327000</v>
          </cell>
          <cell r="AE273">
            <v>212270000</v>
          </cell>
          <cell r="AF273">
            <v>179354000</v>
          </cell>
          <cell r="AG273">
            <v>179307000</v>
          </cell>
          <cell r="AH273">
            <v>352511000</v>
          </cell>
          <cell r="AI273">
            <v>-7708000</v>
          </cell>
          <cell r="AJ273">
            <v>-6894000</v>
          </cell>
          <cell r="AK273">
            <v>-6547000</v>
          </cell>
          <cell r="AL273">
            <v>-1635000</v>
          </cell>
          <cell r="AM273">
            <v>204562000</v>
          </cell>
          <cell r="AN273">
            <v>172460000</v>
          </cell>
          <cell r="AO273">
            <v>172760000</v>
          </cell>
          <cell r="AP273">
            <v>350876000</v>
          </cell>
          <cell r="AQ273">
            <v>6415000</v>
          </cell>
          <cell r="AR273">
            <v>14080000</v>
          </cell>
          <cell r="AS273">
            <v>5504000</v>
          </cell>
          <cell r="AT273">
            <v>8451000</v>
          </cell>
          <cell r="AU273">
            <v>-54468000</v>
          </cell>
          <cell r="AV273">
            <v>-63164000</v>
          </cell>
          <cell r="AW273">
            <v>-53073000</v>
          </cell>
          <cell r="AX273">
            <v>-207207000</v>
          </cell>
          <cell r="AY273" t="str">
            <v>n.a.</v>
          </cell>
          <cell r="AZ273" t="str">
            <v>n.a.</v>
          </cell>
          <cell r="BA273" t="str">
            <v>n.a.</v>
          </cell>
          <cell r="BB273" t="str">
            <v>n.a.</v>
          </cell>
          <cell r="BC273">
            <v>-85925000</v>
          </cell>
          <cell r="BD273">
            <v>-117799000</v>
          </cell>
          <cell r="BE273">
            <v>-53790000</v>
          </cell>
          <cell r="BF273">
            <v>-83967000</v>
          </cell>
          <cell r="BG273">
            <v>70584000</v>
          </cell>
          <cell r="BH273">
            <v>5577000</v>
          </cell>
          <cell r="BI273">
            <v>71401000</v>
          </cell>
          <cell r="BJ273">
            <v>68153000</v>
          </cell>
          <cell r="BK273">
            <v>-88119000</v>
          </cell>
          <cell r="BL273">
            <v>-20493000</v>
          </cell>
          <cell r="BM273">
            <v>-26537000</v>
          </cell>
          <cell r="BN273">
            <v>-86271000</v>
          </cell>
          <cell r="BO273">
            <v>-31340000</v>
          </cell>
          <cell r="BP273">
            <v>-14211000</v>
          </cell>
          <cell r="BQ273">
            <v>-20913000</v>
          </cell>
          <cell r="BR273">
            <v>-23185000</v>
          </cell>
          <cell r="BS273">
            <v>-56779000</v>
          </cell>
          <cell r="BT273">
            <v>-6282000</v>
          </cell>
          <cell r="BU273">
            <v>-5624000</v>
          </cell>
          <cell r="BV273">
            <v>-63086000</v>
          </cell>
          <cell r="BW273">
            <v>-82888000</v>
          </cell>
          <cell r="BX273">
            <v>78642000</v>
          </cell>
          <cell r="BY273">
            <v>-98941000</v>
          </cell>
          <cell r="BZ273">
            <v>-80102000</v>
          </cell>
          <cell r="CA273">
            <v>592001000</v>
          </cell>
          <cell r="CB273">
            <v>611923000</v>
          </cell>
          <cell r="CC273">
            <v>760409000</v>
          </cell>
          <cell r="CD273">
            <v>861275000</v>
          </cell>
          <cell r="CE273">
            <v>49511000</v>
          </cell>
          <cell r="CF273">
            <v>45202000</v>
          </cell>
          <cell r="CG273">
            <v>65542000</v>
          </cell>
          <cell r="CH273">
            <v>74269000</v>
          </cell>
          <cell r="CI273">
            <v>101147000</v>
          </cell>
          <cell r="CJ273">
            <v>79386000</v>
          </cell>
          <cell r="CK273">
            <v>556308000</v>
          </cell>
          <cell r="CL273">
            <v>731492000</v>
          </cell>
          <cell r="CM273">
            <v>21318000</v>
          </cell>
          <cell r="CN273">
            <v>39063000</v>
          </cell>
          <cell r="CO273">
            <v>30274000</v>
          </cell>
          <cell r="CP273">
            <v>2914000</v>
          </cell>
          <cell r="CQ273">
            <v>415404000</v>
          </cell>
          <cell r="CR273">
            <v>405485000</v>
          </cell>
          <cell r="CS273">
            <v>98698000</v>
          </cell>
          <cell r="CT273">
            <v>48314000</v>
          </cell>
          <cell r="CU273">
            <v>10521000</v>
          </cell>
          <cell r="CV273">
            <v>13983000</v>
          </cell>
          <cell r="CW273">
            <v>0</v>
          </cell>
          <cell r="CX273">
            <v>460000</v>
          </cell>
          <cell r="CY273">
            <v>8508000</v>
          </cell>
          <cell r="CZ273" t="str">
            <v>n.a.</v>
          </cell>
          <cell r="DA273">
            <v>0</v>
          </cell>
          <cell r="DB273">
            <v>28680000</v>
          </cell>
          <cell r="DC273">
            <v>1202464000</v>
          </cell>
          <cell r="DD273">
            <v>1216582000</v>
          </cell>
          <cell r="DE273">
            <v>1128061000</v>
          </cell>
          <cell r="DF273">
            <v>1275608000</v>
          </cell>
          <cell r="DH273">
            <v>204562000</v>
          </cell>
          <cell r="DI273">
            <v>-54468000</v>
          </cell>
          <cell r="DJ273">
            <v>-85925000</v>
          </cell>
          <cell r="DK273">
            <v>-88119000</v>
          </cell>
          <cell r="DL273">
            <v>-23950000</v>
          </cell>
          <cell r="DM273">
            <v>-0.11707941846481751</v>
          </cell>
          <cell r="DN273">
            <v>-0.10480850021005461</v>
          </cell>
          <cell r="DO273" t="str">
            <v>n.a.</v>
          </cell>
          <cell r="DP273">
            <v>47356500</v>
          </cell>
          <cell r="DQ273" t="e">
            <v>#VALUE!</v>
          </cell>
          <cell r="DS273">
            <v>172460000</v>
          </cell>
          <cell r="DT273">
            <v>-63164000</v>
          </cell>
          <cell r="DU273">
            <v>-117799000</v>
          </cell>
          <cell r="DV273">
            <v>-20493000</v>
          </cell>
          <cell r="DW273">
            <v>-28996000</v>
          </cell>
          <cell r="DX273">
            <v>-0.16813174069349415</v>
          </cell>
          <cell r="DY273">
            <v>-0.1439321737749186</v>
          </cell>
          <cell r="DZ273" t="str">
            <v>n.a.</v>
          </cell>
          <cell r="EA273">
            <v>55372000</v>
          </cell>
          <cell r="EB273" t="e">
            <v>#VALUE!</v>
          </cell>
          <cell r="ED273">
            <v>172760000</v>
          </cell>
          <cell r="EE273">
            <v>-53073000</v>
          </cell>
          <cell r="EF273">
            <v>-53790000</v>
          </cell>
          <cell r="EG273">
            <v>-26537000</v>
          </cell>
          <cell r="EH273">
            <v>39360000</v>
          </cell>
          <cell r="EI273">
            <v>0.22783051632322296</v>
          </cell>
          <cell r="EJ273">
            <v>0.29505247376311844</v>
          </cell>
          <cell r="EK273" t="str">
            <v>n.a.</v>
          </cell>
          <cell r="EL273">
            <v>69905500</v>
          </cell>
          <cell r="EM273">
            <v>14340000</v>
          </cell>
          <cell r="EO273">
            <v>183260666.66666666</v>
          </cell>
          <cell r="EP273">
            <v>-56901666.666666664</v>
          </cell>
          <cell r="EQ273">
            <v>-85838000</v>
          </cell>
          <cell r="ER273">
            <v>-45049666.666666664</v>
          </cell>
          <cell r="ES273">
            <v>-4528666.6666666642</v>
          </cell>
          <cell r="ET273">
            <v>-2.4711612966594021E-2</v>
          </cell>
          <cell r="EU273">
            <v>-2.4115675721730723E-2</v>
          </cell>
          <cell r="EV273" t="e">
            <v>#VALUE!</v>
          </cell>
          <cell r="EW273">
            <v>57544666.666666664</v>
          </cell>
          <cell r="EX273" t="e">
            <v>#VALUE!</v>
          </cell>
        </row>
        <row r="274">
          <cell r="B274" t="str">
            <v>NINGBO KAILI HOLDING GROUP CO.,LTD</v>
          </cell>
          <cell r="C274" t="str">
            <v>exclude</v>
          </cell>
          <cell r="D274" t="str">
            <v>Independence(A+, A, A-, B+, B, B-,U)</v>
          </cell>
          <cell r="H274" t="str">
            <v/>
          </cell>
          <cell r="I274" t="str">
            <v>ok，indep</v>
          </cell>
          <cell r="J274" t="str">
            <v>exclude</v>
          </cell>
          <cell r="K274" t="str">
            <v>ok, indep</v>
          </cell>
          <cell r="M274" t="str">
            <v>NINGBO KAILI HOLDING GROUP CO.,LTD</v>
          </cell>
          <cell r="N274" t="str">
            <v>This company is engaged in manufacturing electrical equipment and components. It has its registered head office strategically located in Ningbo, Zhejiang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Ningbo and across major locations in China. It was incorporated in 1985.</v>
          </cell>
          <cell r="O274" t="str">
            <v>Manufacturing; Services</v>
          </cell>
          <cell r="P274" t="str">
            <v>www.kaili-group.com</v>
          </cell>
          <cell r="R274" t="str">
            <v>China</v>
          </cell>
          <cell r="S274" t="str">
            <v>837215</v>
          </cell>
          <cell r="T274" t="str">
            <v>D</v>
          </cell>
          <cell r="U274" t="str">
            <v>3699</v>
          </cell>
          <cell r="V274" t="str">
            <v>Engaged in manufacturing electrical equipment and components</v>
          </cell>
          <cell r="W274" t="str">
            <v>The Company is mainly engaged in the development, production and sales of electrical machinery and equipment, razor and other personal care appliances.</v>
          </cell>
          <cell r="Z274" t="str">
            <v>CN48458PC</v>
          </cell>
          <cell r="AA274">
            <v>210517000</v>
          </cell>
          <cell r="AB274">
            <v>174040000</v>
          </cell>
          <cell r="AC274">
            <v>154296000</v>
          </cell>
          <cell r="AD274">
            <v>154649000</v>
          </cell>
          <cell r="AE274">
            <v>210563000</v>
          </cell>
          <cell r="AF274">
            <v>174408000</v>
          </cell>
          <cell r="AG274">
            <v>154315000</v>
          </cell>
          <cell r="AH274">
            <v>155987000</v>
          </cell>
          <cell r="AI274">
            <v>-2082000</v>
          </cell>
          <cell r="AJ274">
            <v>-1528000</v>
          </cell>
          <cell r="AK274">
            <v>-1449000</v>
          </cell>
          <cell r="AL274">
            <v>-1815000</v>
          </cell>
          <cell r="AM274">
            <v>208481000</v>
          </cell>
          <cell r="AN274">
            <v>172880000</v>
          </cell>
          <cell r="AO274">
            <v>152866000</v>
          </cell>
          <cell r="AP274">
            <v>154172000</v>
          </cell>
          <cell r="AQ274">
            <v>2036000</v>
          </cell>
          <cell r="AR274">
            <v>1160000</v>
          </cell>
          <cell r="AS274">
            <v>1430000</v>
          </cell>
          <cell r="AT274">
            <v>477000</v>
          </cell>
          <cell r="AU274">
            <v>-109926000</v>
          </cell>
          <cell r="AV274">
            <v>-99562000</v>
          </cell>
          <cell r="AW274">
            <v>-80299000</v>
          </cell>
          <cell r="AX274">
            <v>-84721000</v>
          </cell>
          <cell r="AY274" t="str">
            <v>n.a.</v>
          </cell>
          <cell r="AZ274" t="str">
            <v>n.a.</v>
          </cell>
          <cell r="BA274" t="str">
            <v>n.a.</v>
          </cell>
          <cell r="BB274" t="str">
            <v>n.a.</v>
          </cell>
          <cell r="BC274">
            <v>-30210000</v>
          </cell>
          <cell r="BD274">
            <v>-26457000</v>
          </cell>
          <cell r="BE274">
            <v>-26995000</v>
          </cell>
          <cell r="BF274">
            <v>-28411000</v>
          </cell>
          <cell r="BG274">
            <v>70381000</v>
          </cell>
          <cell r="BH274">
            <v>48021000</v>
          </cell>
          <cell r="BI274">
            <v>47002000</v>
          </cell>
          <cell r="BJ274">
            <v>41517000</v>
          </cell>
          <cell r="BK274">
            <v>-2583000</v>
          </cell>
          <cell r="BL274">
            <v>-2356000</v>
          </cell>
          <cell r="BM274">
            <v>-2201000</v>
          </cell>
          <cell r="BN274">
            <v>-2633000</v>
          </cell>
          <cell r="BO274">
            <v>-2500000</v>
          </cell>
          <cell r="BP274">
            <v>-2256000</v>
          </cell>
          <cell r="BQ274">
            <v>-2101000</v>
          </cell>
          <cell r="BR274">
            <v>-2533000</v>
          </cell>
          <cell r="BS274">
            <v>-83000</v>
          </cell>
          <cell r="BT274">
            <v>-100000</v>
          </cell>
          <cell r="BU274">
            <v>-100000</v>
          </cell>
          <cell r="BV274">
            <v>-100000</v>
          </cell>
          <cell r="BW274">
            <v>60505000</v>
          </cell>
          <cell r="BX274">
            <v>39979000</v>
          </cell>
          <cell r="BY274">
            <v>38567000</v>
          </cell>
          <cell r="BZ274">
            <v>33742000</v>
          </cell>
          <cell r="CA274">
            <v>90558000</v>
          </cell>
          <cell r="CB274">
            <v>85500000</v>
          </cell>
          <cell r="CC274">
            <v>83356000</v>
          </cell>
          <cell r="CD274">
            <v>82781000</v>
          </cell>
          <cell r="CE274">
            <v>8491000</v>
          </cell>
          <cell r="CF274">
            <v>9693000</v>
          </cell>
          <cell r="CG274">
            <v>10306000</v>
          </cell>
          <cell r="CH274">
            <v>9522000</v>
          </cell>
          <cell r="CI274">
            <v>11947000</v>
          </cell>
          <cell r="CJ274">
            <v>10134000</v>
          </cell>
          <cell r="CK274">
            <v>11255000</v>
          </cell>
          <cell r="CL274">
            <v>9873000</v>
          </cell>
          <cell r="CM274">
            <v>841000</v>
          </cell>
          <cell r="CN274">
            <v>578000</v>
          </cell>
          <cell r="CO274">
            <v>690000</v>
          </cell>
          <cell r="CP274">
            <v>745000</v>
          </cell>
          <cell r="CQ274">
            <v>68448000</v>
          </cell>
          <cell r="CR274">
            <v>63845000</v>
          </cell>
          <cell r="CS274">
            <v>59089000</v>
          </cell>
          <cell r="CT274">
            <v>60812000</v>
          </cell>
          <cell r="CU274">
            <v>17855000</v>
          </cell>
          <cell r="CV274">
            <v>10104000</v>
          </cell>
          <cell r="CW274">
            <v>20170000</v>
          </cell>
          <cell r="CX274">
            <v>14000000</v>
          </cell>
          <cell r="CY274">
            <v>1005000</v>
          </cell>
          <cell r="CZ274">
            <v>992000</v>
          </cell>
          <cell r="DA274">
            <v>26000</v>
          </cell>
          <cell r="DB274" t="str">
            <v>n.a.</v>
          </cell>
          <cell r="DC274">
            <v>148864000</v>
          </cell>
          <cell r="DD274">
            <v>113851000</v>
          </cell>
          <cell r="DE274">
            <v>109621000</v>
          </cell>
          <cell r="DF274">
            <v>108817000</v>
          </cell>
          <cell r="DH274">
            <v>208481000</v>
          </cell>
          <cell r="DI274">
            <v>-109926000</v>
          </cell>
          <cell r="DJ274">
            <v>-30210000</v>
          </cell>
          <cell r="DK274">
            <v>-2583000</v>
          </cell>
          <cell r="DL274">
            <v>65762000</v>
          </cell>
          <cell r="DM274">
            <v>0.31543402036636431</v>
          </cell>
          <cell r="DN274">
            <v>0.46077957384791091</v>
          </cell>
          <cell r="DO274" t="str">
            <v>n.a.</v>
          </cell>
          <cell r="DP274">
            <v>9092000</v>
          </cell>
          <cell r="DQ274">
            <v>998500</v>
          </cell>
          <cell r="DS274">
            <v>172880000</v>
          </cell>
          <cell r="DT274">
            <v>-99562000</v>
          </cell>
          <cell r="DU274">
            <v>-26457000</v>
          </cell>
          <cell r="DV274">
            <v>-2356000</v>
          </cell>
          <cell r="DW274">
            <v>44505000</v>
          </cell>
          <cell r="DX274">
            <v>0.25743290143452108</v>
          </cell>
          <cell r="DY274">
            <v>0.34667964946445962</v>
          </cell>
          <cell r="DZ274" t="str">
            <v>n.a.</v>
          </cell>
          <cell r="EA274">
            <v>9999500</v>
          </cell>
          <cell r="EB274">
            <v>509000</v>
          </cell>
          <cell r="ED274">
            <v>152866000</v>
          </cell>
          <cell r="EE274">
            <v>-80299000</v>
          </cell>
          <cell r="EF274">
            <v>-26995000</v>
          </cell>
          <cell r="EG274">
            <v>-2201000</v>
          </cell>
          <cell r="EH274">
            <v>43371000</v>
          </cell>
          <cell r="EI274">
            <v>0.28371907422186754</v>
          </cell>
          <cell r="EJ274">
            <v>0.39610027855153201</v>
          </cell>
          <cell r="EK274" t="str">
            <v>n.a.</v>
          </cell>
          <cell r="EL274">
            <v>9914000</v>
          </cell>
          <cell r="EM274" t="e">
            <v>#VALUE!</v>
          </cell>
          <cell r="EO274">
            <v>178075666.66666666</v>
          </cell>
          <cell r="EP274">
            <v>-96595666.666666672</v>
          </cell>
          <cell r="EQ274">
            <v>-27887333.333333332</v>
          </cell>
          <cell r="ER274">
            <v>-2380000</v>
          </cell>
          <cell r="ES274">
            <v>51212666.666666657</v>
          </cell>
          <cell r="ET274">
            <v>0.28758935808186403</v>
          </cell>
          <cell r="EU274">
            <v>0.40368481485276758</v>
          </cell>
          <cell r="EV274" t="e">
            <v>#VALUE!</v>
          </cell>
          <cell r="EW274">
            <v>9668500</v>
          </cell>
          <cell r="EX274" t="e">
            <v>#VALUE!</v>
          </cell>
        </row>
        <row r="275">
          <cell r="B275" t="str">
            <v>DAYU ELECTRIC TECHNOLOGY COMPANY LIMITED</v>
          </cell>
          <cell r="C275" t="str">
            <v>exclude</v>
          </cell>
          <cell r="D275" t="str">
            <v>Insufficient financial data</v>
          </cell>
          <cell r="H275" t="str">
            <v/>
          </cell>
          <cell r="I275" t="str">
            <v>ok，insuf</v>
          </cell>
          <cell r="J275" t="e">
            <v>#N/A</v>
          </cell>
          <cell r="K275" t="e">
            <v>#N/A</v>
          </cell>
          <cell r="M275" t="str">
            <v>DAYU ELECTRIC TECHNOLOGY COMPANY LIMITED</v>
          </cell>
          <cell r="N275" t="str">
            <v>This company is engaged in the R&amp;D, design and manufacturing operations of frequency control devices and electric system power compensation device, high and low voltage complete equipment, electron device and other key industrial electrical products. It was founded in 1997, and has its registered head office in the city of Xiaogan in China.The company products are widely used in mine, ship, metallurgy, petrifaction, building materials and other fields. It has three production bases in Xiaogan which is only 50km from Wuhan with the land area of about 500mu and a floor area of over100,000 square meters, of which the two plant areas are about 20,000m2 with complete CNC machining equipment and detection equipment. An R&amp;D center of above 2500m2 is established in East Lake High-tech Development Zone in Wuhan, and above 20 offices are established in each central city across the country and a marketing network covering the whole country is formed. The company's products are sold in Europe, South America, Asia and Africa.</v>
          </cell>
          <cell r="O275" t="str">
            <v>Manufacturing</v>
          </cell>
          <cell r="P275" t="str">
            <v>www.dayudq.com</v>
          </cell>
          <cell r="R275" t="str">
            <v>China</v>
          </cell>
          <cell r="T275" t="str">
            <v>B+</v>
          </cell>
          <cell r="U275" t="str">
            <v>3699</v>
          </cell>
          <cell r="V275" t="str">
            <v>Engaged in the R&amp;D, design and manufacturing operations of frequency control devices and electric system power compensation device, high and low voltage complete equipment, electron device and other key industrial electrical products</v>
          </cell>
          <cell r="W275" t="str">
            <v>The company mainly engaged in electrical machinery and equipment manufacturing, R &amp; D, production of large and medium-sized motor soft starter and frequency converter, power system power compensation device, high and low voltage complete sets of equipment and electric vacuum devices etc. products.</v>
          </cell>
          <cell r="Z275" t="str">
            <v>CN41124PC</v>
          </cell>
          <cell r="AA275" t="str">
            <v>n.a.</v>
          </cell>
          <cell r="AB275" t="str">
            <v>n.a.</v>
          </cell>
          <cell r="AC275" t="str">
            <v>n.a.</v>
          </cell>
          <cell r="AD275">
            <v>217382000</v>
          </cell>
          <cell r="AE275" t="str">
            <v>n.a.</v>
          </cell>
          <cell r="AF275" t="str">
            <v>n.a.</v>
          </cell>
          <cell r="AG275" t="str">
            <v>n.a.</v>
          </cell>
          <cell r="AH275">
            <v>199644000</v>
          </cell>
          <cell r="AI275" t="str">
            <v>n.a.</v>
          </cell>
          <cell r="AJ275" t="str">
            <v>n.a.</v>
          </cell>
          <cell r="AK275" t="str">
            <v>n.a.</v>
          </cell>
          <cell r="AL275">
            <v>-2051000</v>
          </cell>
          <cell r="AM275" t="str">
            <v>n.a.</v>
          </cell>
          <cell r="AN275" t="str">
            <v>n.a.</v>
          </cell>
          <cell r="AO275" t="str">
            <v>n.a.</v>
          </cell>
          <cell r="AP275">
            <v>197593000</v>
          </cell>
          <cell r="AQ275" t="str">
            <v>n.a.</v>
          </cell>
          <cell r="AR275" t="str">
            <v>n.a.</v>
          </cell>
          <cell r="AS275" t="str">
            <v>n.a.</v>
          </cell>
          <cell r="AT275">
            <v>19789000</v>
          </cell>
          <cell r="AU275" t="str">
            <v>n.a.</v>
          </cell>
          <cell r="AV275" t="str">
            <v>n.a.</v>
          </cell>
          <cell r="AW275" t="str">
            <v>n.a.</v>
          </cell>
          <cell r="AX275">
            <v>-125682000</v>
          </cell>
          <cell r="AY275" t="str">
            <v>n.a.</v>
          </cell>
          <cell r="AZ275" t="str">
            <v>n.a.</v>
          </cell>
          <cell r="BA275" t="str">
            <v>n.a.</v>
          </cell>
          <cell r="BB275" t="str">
            <v>n.a.</v>
          </cell>
          <cell r="BC275" t="str">
            <v>n.a.</v>
          </cell>
          <cell r="BD275" t="str">
            <v>n.a.</v>
          </cell>
          <cell r="BE275" t="str">
            <v>n.a.</v>
          </cell>
          <cell r="BF275">
            <v>-64005000</v>
          </cell>
          <cell r="BG275" t="str">
            <v>n.a.</v>
          </cell>
          <cell r="BH275" t="str">
            <v>n.a.</v>
          </cell>
          <cell r="BI275" t="str">
            <v>n.a.</v>
          </cell>
          <cell r="BJ275">
            <v>27695000</v>
          </cell>
          <cell r="BK275" t="str">
            <v>n.a.</v>
          </cell>
          <cell r="BL275" t="str">
            <v>n.a.</v>
          </cell>
          <cell r="BM275" t="str">
            <v>n.a.</v>
          </cell>
          <cell r="BN275">
            <v>-4081000</v>
          </cell>
          <cell r="BO275" t="str">
            <v>n.a.</v>
          </cell>
          <cell r="BP275" t="str">
            <v>n.a.</v>
          </cell>
          <cell r="BQ275" t="str">
            <v>n.a.</v>
          </cell>
          <cell r="BR275">
            <v>-3652000</v>
          </cell>
          <cell r="BS275" t="str">
            <v>n.a.</v>
          </cell>
          <cell r="BT275" t="str">
            <v>n.a.</v>
          </cell>
          <cell r="BU275" t="str">
            <v>n.a.</v>
          </cell>
          <cell r="BV275">
            <v>-429000</v>
          </cell>
          <cell r="BW275" t="str">
            <v>n.a.</v>
          </cell>
          <cell r="BX275" t="str">
            <v>n.a.</v>
          </cell>
          <cell r="BY275" t="str">
            <v>n.a.</v>
          </cell>
          <cell r="BZ275">
            <v>16560000</v>
          </cell>
          <cell r="CA275" t="str">
            <v>n.a.</v>
          </cell>
          <cell r="CB275" t="str">
            <v>n.a.</v>
          </cell>
          <cell r="CC275" t="str">
            <v>n.a.</v>
          </cell>
          <cell r="CD275">
            <v>238712000</v>
          </cell>
          <cell r="CE275" t="str">
            <v>n.a.</v>
          </cell>
          <cell r="CF275" t="str">
            <v>n.a.</v>
          </cell>
          <cell r="CG275" t="str">
            <v>n.a.</v>
          </cell>
          <cell r="CH275">
            <v>56866000</v>
          </cell>
          <cell r="CI275" t="str">
            <v>n.a.</v>
          </cell>
          <cell r="CJ275" t="str">
            <v>n.a.</v>
          </cell>
          <cell r="CK275" t="str">
            <v>n.a.</v>
          </cell>
          <cell r="CL275">
            <v>90718000</v>
          </cell>
          <cell r="CM275" t="str">
            <v>n.a.</v>
          </cell>
          <cell r="CN275" t="str">
            <v>n.a.</v>
          </cell>
          <cell r="CO275" t="str">
            <v>n.a.</v>
          </cell>
          <cell r="CP275">
            <v>43446000</v>
          </cell>
          <cell r="CQ275" t="str">
            <v>n.a.</v>
          </cell>
          <cell r="CR275" t="str">
            <v>n.a.</v>
          </cell>
          <cell r="CS275" t="str">
            <v>n.a.</v>
          </cell>
          <cell r="CT275">
            <v>40768000</v>
          </cell>
          <cell r="CU275" t="str">
            <v>n.a.</v>
          </cell>
          <cell r="CV275" t="str">
            <v>n.a.</v>
          </cell>
          <cell r="CW275" t="str">
            <v>n.a.</v>
          </cell>
          <cell r="CX275" t="str">
            <v>n.a.</v>
          </cell>
          <cell r="CY275" t="str">
            <v>n.a.</v>
          </cell>
          <cell r="CZ275" t="str">
            <v>n.a.</v>
          </cell>
          <cell r="DA275" t="str">
            <v>n.a.</v>
          </cell>
          <cell r="DB275">
            <v>1079000</v>
          </cell>
          <cell r="DC275" t="str">
            <v>n.a.</v>
          </cell>
          <cell r="DD275" t="str">
            <v>n.a.</v>
          </cell>
          <cell r="DE275" t="str">
            <v>n.a.</v>
          </cell>
          <cell r="DF275">
            <v>347256000</v>
          </cell>
          <cell r="DH275" t="str">
            <v>无数据</v>
          </cell>
          <cell r="DI275" t="str">
            <v>n.a.</v>
          </cell>
          <cell r="DJ275" t="str">
            <v>n.a.</v>
          </cell>
          <cell r="DK275" t="str">
            <v>n.a.</v>
          </cell>
          <cell r="DL275" t="str">
            <v>无数据</v>
          </cell>
          <cell r="DM275" t="e">
            <v>#VALUE!</v>
          </cell>
          <cell r="DN275" t="e">
            <v>#VALUE!</v>
          </cell>
          <cell r="DO275" t="str">
            <v>n.a.</v>
          </cell>
          <cell r="DP275" t="e">
            <v>#VALUE!</v>
          </cell>
          <cell r="DQ275" t="e">
            <v>#VALUE!</v>
          </cell>
          <cell r="DS275" t="str">
            <v>无数据</v>
          </cell>
          <cell r="DT275" t="str">
            <v>n.a.</v>
          </cell>
          <cell r="DU275" t="str">
            <v>n.a.</v>
          </cell>
          <cell r="DV275" t="str">
            <v>n.a.</v>
          </cell>
          <cell r="DW275" t="str">
            <v>无数据</v>
          </cell>
          <cell r="DX275" t="e">
            <v>#VALUE!</v>
          </cell>
          <cell r="DY275" t="e">
            <v>#VALUE!</v>
          </cell>
          <cell r="DZ275" t="str">
            <v>n.a.</v>
          </cell>
          <cell r="EA275" t="e">
            <v>#VALUE!</v>
          </cell>
          <cell r="EB275" t="e">
            <v>#VALUE!</v>
          </cell>
          <cell r="ED275" t="str">
            <v>无数据</v>
          </cell>
          <cell r="EE275" t="str">
            <v>n.a.</v>
          </cell>
          <cell r="EF275" t="str">
            <v>n.a.</v>
          </cell>
          <cell r="EG275" t="str">
            <v>n.a.</v>
          </cell>
          <cell r="EH275" t="str">
            <v>无数据</v>
          </cell>
          <cell r="EI275" t="e">
            <v>#VALUE!</v>
          </cell>
          <cell r="EJ275" t="e">
            <v>#VALUE!</v>
          </cell>
          <cell r="EK275" t="str">
            <v>n.a.</v>
          </cell>
          <cell r="EL275" t="e">
            <v>#VALUE!</v>
          </cell>
          <cell r="EM275" t="e">
            <v>#VALUE!</v>
          </cell>
          <cell r="EO275" t="e">
            <v>#VALUE!</v>
          </cell>
          <cell r="EP275" t="e">
            <v>#VALUE!</v>
          </cell>
          <cell r="EQ275" t="e">
            <v>#VALUE!</v>
          </cell>
          <cell r="ER275" t="e">
            <v>#VALUE!</v>
          </cell>
          <cell r="ES275" t="e">
            <v>#VALUE!</v>
          </cell>
          <cell r="ET275" t="e">
            <v>#VALUE!</v>
          </cell>
          <cell r="EU275" t="e">
            <v>#VALUE!</v>
          </cell>
          <cell r="EV275" t="e">
            <v>#VALUE!</v>
          </cell>
          <cell r="EW275" t="e">
            <v>#VALUE!</v>
          </cell>
          <cell r="EX275" t="e">
            <v>#VALUE!</v>
          </cell>
        </row>
        <row r="276">
          <cell r="B276" t="str">
            <v>ZHEJIANG BSB ELECTRICAL APPLIANCES CO.,LTD</v>
          </cell>
          <cell r="C276" t="str">
            <v>exclude</v>
          </cell>
          <cell r="D276" t="str">
            <v>Lev SDA/SDP</v>
          </cell>
          <cell r="H276" t="str">
            <v/>
          </cell>
          <cell r="I276" t="str">
            <v>ok，sda/sdp</v>
          </cell>
          <cell r="J276" t="str">
            <v>exclude</v>
          </cell>
          <cell r="K276" t="str">
            <v>ok, sda/sdp</v>
          </cell>
          <cell r="M276" t="str">
            <v>ZHEJIANG BSB ELECTRICAL APPLIANCES CO.,LTD</v>
          </cell>
          <cell r="N276" t="str">
            <v>This company is engaged in the production of hydraulic electromagnetic circuit breakers. It was founded in 1997, and it conducts business in Zhejiang, China.The company has rapidly increased the quality in its production of hydraulic electromagnetic circuit breakers, of which the technical standards have reached the international advanced level, and keep marching towards the zero-defect goal. The company brings together a large number of professionals in electronics, machinery and hydraulic solenoid technologies, and the technical development strength is strong.</v>
          </cell>
          <cell r="O276" t="str">
            <v>Manufacturing</v>
          </cell>
          <cell r="P276" t="str">
            <v>www.chinabsb.com</v>
          </cell>
          <cell r="R276" t="str">
            <v>China</v>
          </cell>
          <cell r="S276" t="str">
            <v>835391</v>
          </cell>
          <cell r="T276" t="str">
            <v>B+</v>
          </cell>
          <cell r="U276" t="str">
            <v>3699</v>
          </cell>
          <cell r="V276" t="str">
            <v>Engaged in the production of hydraulic electromagnetic circuit breakers</v>
          </cell>
          <cell r="W276" t="str">
            <v>The Company's main business is: electrical machinery and equipment manufacturing.</v>
          </cell>
          <cell r="Z276" t="str">
            <v>CN47522PC</v>
          </cell>
          <cell r="AA276">
            <v>206383000</v>
          </cell>
          <cell r="AB276">
            <v>184067000</v>
          </cell>
          <cell r="AC276">
            <v>98251000</v>
          </cell>
          <cell r="AD276">
            <v>77656000</v>
          </cell>
          <cell r="AE276">
            <v>199728000</v>
          </cell>
          <cell r="AF276">
            <v>178433000</v>
          </cell>
          <cell r="AG276">
            <v>96479000</v>
          </cell>
          <cell r="AH276">
            <v>77503000</v>
          </cell>
          <cell r="AI276">
            <v>-1457000</v>
          </cell>
          <cell r="AJ276">
            <v>-1296000</v>
          </cell>
          <cell r="AK276">
            <v>-928000</v>
          </cell>
          <cell r="AL276">
            <v>-826000</v>
          </cell>
          <cell r="AM276">
            <v>198271000</v>
          </cell>
          <cell r="AN276">
            <v>177137000</v>
          </cell>
          <cell r="AO276">
            <v>95551000</v>
          </cell>
          <cell r="AP276">
            <v>76677000</v>
          </cell>
          <cell r="AQ276">
            <v>8112000</v>
          </cell>
          <cell r="AR276">
            <v>6930000</v>
          </cell>
          <cell r="AS276">
            <v>2700000</v>
          </cell>
          <cell r="AT276">
            <v>979000</v>
          </cell>
          <cell r="AU276">
            <v>-114828000</v>
          </cell>
          <cell r="AV276">
            <v>-95419000</v>
          </cell>
          <cell r="AW276">
            <v>-48039000</v>
          </cell>
          <cell r="AX276">
            <v>-35504000</v>
          </cell>
          <cell r="AY276" t="str">
            <v>n.a.</v>
          </cell>
          <cell r="AZ276" t="str">
            <v>n.a.</v>
          </cell>
          <cell r="BA276" t="str">
            <v>n.a.</v>
          </cell>
          <cell r="BB276" t="str">
            <v>n.a.</v>
          </cell>
          <cell r="BC276">
            <v>-31781000</v>
          </cell>
          <cell r="BD276">
            <v>-32496000</v>
          </cell>
          <cell r="BE276">
            <v>-19560000</v>
          </cell>
          <cell r="BF276">
            <v>-17634000</v>
          </cell>
          <cell r="BG276">
            <v>59774000</v>
          </cell>
          <cell r="BH276">
            <v>56152000</v>
          </cell>
          <cell r="BI276">
            <v>30652000</v>
          </cell>
          <cell r="BJ276">
            <v>24518000</v>
          </cell>
          <cell r="BK276">
            <v>-7217000</v>
          </cell>
          <cell r="BL276">
            <v>-8898000</v>
          </cell>
          <cell r="BM276">
            <v>-4617000</v>
          </cell>
          <cell r="BN276">
            <v>-5224000</v>
          </cell>
          <cell r="BO276">
            <v>-5516000</v>
          </cell>
          <cell r="BP276">
            <v>-5073000</v>
          </cell>
          <cell r="BQ276">
            <v>-4409000</v>
          </cell>
          <cell r="BR276">
            <v>-3649000</v>
          </cell>
          <cell r="BS276">
            <v>-1701000</v>
          </cell>
          <cell r="BT276">
            <v>-3825000</v>
          </cell>
          <cell r="BU276">
            <v>-208000</v>
          </cell>
          <cell r="BV276">
            <v>-1575000</v>
          </cell>
          <cell r="BW276">
            <v>43773000</v>
          </cell>
          <cell r="BX276">
            <v>38035000</v>
          </cell>
          <cell r="BY276">
            <v>15626000</v>
          </cell>
          <cell r="BZ276">
            <v>16448000</v>
          </cell>
          <cell r="CA276">
            <v>194463000</v>
          </cell>
          <cell r="CB276">
            <v>163283000</v>
          </cell>
          <cell r="CC276">
            <v>145606000</v>
          </cell>
          <cell r="CD276">
            <v>139809000</v>
          </cell>
          <cell r="CE276">
            <v>72201000</v>
          </cell>
          <cell r="CF276">
            <v>60030000</v>
          </cell>
          <cell r="CG276">
            <v>46632000</v>
          </cell>
          <cell r="CH276">
            <v>44533000</v>
          </cell>
          <cell r="CI276">
            <v>87555000</v>
          </cell>
          <cell r="CJ276">
            <v>75241000</v>
          </cell>
          <cell r="CK276">
            <v>50960000</v>
          </cell>
          <cell r="CL276">
            <v>48533000</v>
          </cell>
          <cell r="CM276">
            <v>23798000</v>
          </cell>
          <cell r="CN276">
            <v>19905000</v>
          </cell>
          <cell r="CO276">
            <v>31009000</v>
          </cell>
          <cell r="CP276">
            <v>13097000</v>
          </cell>
          <cell r="CQ276">
            <v>7901000</v>
          </cell>
          <cell r="CR276">
            <v>6401000</v>
          </cell>
          <cell r="CS276">
            <v>15737000</v>
          </cell>
          <cell r="CT276">
            <v>32574000</v>
          </cell>
          <cell r="CU276">
            <v>30000</v>
          </cell>
          <cell r="CV276">
            <v>30000</v>
          </cell>
          <cell r="CW276" t="str">
            <v>n.a.</v>
          </cell>
          <cell r="CX276" t="str">
            <v>n.a.</v>
          </cell>
          <cell r="CY276">
            <v>725000</v>
          </cell>
          <cell r="CZ276">
            <v>16966000</v>
          </cell>
          <cell r="DA276">
            <v>0</v>
          </cell>
          <cell r="DB276">
            <v>550000</v>
          </cell>
          <cell r="DC276">
            <v>285127000</v>
          </cell>
          <cell r="DD276">
            <v>225728000</v>
          </cell>
          <cell r="DE276">
            <v>190143000</v>
          </cell>
          <cell r="DF276">
            <v>185112000</v>
          </cell>
          <cell r="DH276">
            <v>198271000</v>
          </cell>
          <cell r="DI276">
            <v>-114828000</v>
          </cell>
          <cell r="DJ276">
            <v>-31781000</v>
          </cell>
          <cell r="DK276">
            <v>-7217000</v>
          </cell>
          <cell r="DL276">
            <v>44445000</v>
          </cell>
          <cell r="DM276">
            <v>0.22416288816821422</v>
          </cell>
          <cell r="DN276">
            <v>0.28893034987583371</v>
          </cell>
          <cell r="DO276" t="str">
            <v>n.a.</v>
          </cell>
          <cell r="DP276">
            <v>66115500</v>
          </cell>
          <cell r="DQ276">
            <v>8845500</v>
          </cell>
          <cell r="DS276">
            <v>177137000</v>
          </cell>
          <cell r="DT276">
            <v>-95419000</v>
          </cell>
          <cell r="DU276">
            <v>-32496000</v>
          </cell>
          <cell r="DV276">
            <v>-8898000</v>
          </cell>
          <cell r="DW276">
            <v>40324000</v>
          </cell>
          <cell r="DX276">
            <v>0.22764301077696925</v>
          </cell>
          <cell r="DY276">
            <v>0.29473807313632477</v>
          </cell>
          <cell r="DZ276" t="str">
            <v>n.a.</v>
          </cell>
          <cell r="EA276">
            <v>53331000</v>
          </cell>
          <cell r="EB276">
            <v>8483000</v>
          </cell>
          <cell r="ED276">
            <v>95551000</v>
          </cell>
          <cell r="EE276">
            <v>-48039000</v>
          </cell>
          <cell r="EF276">
            <v>-19560000</v>
          </cell>
          <cell r="EG276">
            <v>-4617000</v>
          </cell>
          <cell r="EH276">
            <v>23335000</v>
          </cell>
          <cell r="EI276">
            <v>0.2442151311864868</v>
          </cell>
          <cell r="EJ276">
            <v>0.3231278387061039</v>
          </cell>
          <cell r="EK276" t="str">
            <v>n.a.</v>
          </cell>
          <cell r="EL276">
            <v>45582500</v>
          </cell>
          <cell r="EM276">
            <v>275000</v>
          </cell>
          <cell r="EO276">
            <v>156986333.33333334</v>
          </cell>
          <cell r="EP276">
            <v>-86095333.333333328</v>
          </cell>
          <cell r="EQ276">
            <v>-27945666.666666668</v>
          </cell>
          <cell r="ER276">
            <v>-6910666.666666667</v>
          </cell>
          <cell r="ES276">
            <v>36034666.666666679</v>
          </cell>
          <cell r="ET276">
            <v>0.22954015105348879</v>
          </cell>
          <cell r="EU276">
            <v>0.29792616885532797</v>
          </cell>
          <cell r="EV276" t="e">
            <v>#VALUE!</v>
          </cell>
          <cell r="EW276">
            <v>55009666.666666664</v>
          </cell>
          <cell r="EX276">
            <v>5867833.333333333</v>
          </cell>
        </row>
        <row r="277">
          <cell r="B277" t="str">
            <v>GUANGDONG CELLWISE MICROELECTRONICS CO.,LTD.</v>
          </cell>
          <cell r="C277" t="str">
            <v>exclude</v>
          </cell>
          <cell r="D277" t="str">
            <v>Lev SDA/SDP</v>
          </cell>
          <cell r="H277" t="str">
            <v/>
          </cell>
          <cell r="I277" t="str">
            <v>ok，sda/sdp</v>
          </cell>
          <cell r="J277" t="str">
            <v>exclude</v>
          </cell>
          <cell r="K277" t="str">
            <v>ok, sda/sdp</v>
          </cell>
          <cell r="M277" t="str">
            <v>GUANGDONG CELLWISE MICROELECTRONICS CO.,LTD.</v>
          </cell>
          <cell r="N277" t="str">
            <v>This company is engaged in the manufacture of primary and storage batteries. It was founded in 2009 and conducts business from its registered head office located in Dongguan, China.The company primarily manufactures the following products: alkaline cell primary batteries, alkaline cell storage batteries, alkaline manganese primary batteries, disposable flashlight batteries, dry cells (e.g., AAA, AA, C, D, 9V), lithium batteries, mercuric oxide batteries, transistor radio batteries, watch batteries, zinc carbon batteries, automotive storage batteries, and lead acid storage batteries. In addition, the company offers other products, such as marine storage batteries, nickel cadmium storage batteries, and rechargeable battery packs made from purchased battery cells and housings.</v>
          </cell>
          <cell r="O277" t="str">
            <v>Manufacturing</v>
          </cell>
          <cell r="P277" t="str">
            <v>www.cellwise-semi.com</v>
          </cell>
          <cell r="R277" t="str">
            <v>China</v>
          </cell>
          <cell r="S277" t="str">
            <v>688325</v>
          </cell>
          <cell r="T277" t="str">
            <v>A+</v>
          </cell>
          <cell r="U277" t="str">
            <v>3691</v>
          </cell>
          <cell r="V277" t="str">
            <v>Engaged in the manufacture of primary and storage batteries</v>
          </cell>
          <cell r="W277" t="str">
            <v>The Company is mainly engaged in the R &amp; D and sales of analog chips.</v>
          </cell>
          <cell r="Z277" t="str">
            <v>CN56442PC</v>
          </cell>
          <cell r="AA277">
            <v>205276000</v>
          </cell>
          <cell r="AB277">
            <v>337722000</v>
          </cell>
          <cell r="AC277">
            <v>180664000</v>
          </cell>
          <cell r="AD277">
            <v>89658000</v>
          </cell>
          <cell r="AE277">
            <v>199827000</v>
          </cell>
          <cell r="AF277">
            <v>339184000</v>
          </cell>
          <cell r="AG277">
            <v>180117000</v>
          </cell>
          <cell r="AH277">
            <v>88736000</v>
          </cell>
          <cell r="AI277">
            <v>-978000</v>
          </cell>
          <cell r="AJ277">
            <v>-2958000</v>
          </cell>
          <cell r="AK277">
            <v>-1298000</v>
          </cell>
          <cell r="AL277">
            <v>-954000</v>
          </cell>
          <cell r="AM277">
            <v>198849000</v>
          </cell>
          <cell r="AN277">
            <v>336226000</v>
          </cell>
          <cell r="AO277">
            <v>178819000</v>
          </cell>
          <cell r="AP277">
            <v>87782000</v>
          </cell>
          <cell r="AQ277">
            <v>6427000</v>
          </cell>
          <cell r="AR277">
            <v>1496000</v>
          </cell>
          <cell r="AS277">
            <v>1845000</v>
          </cell>
          <cell r="AT277">
            <v>1876000</v>
          </cell>
          <cell r="AU277">
            <v>-81182000</v>
          </cell>
          <cell r="AV277">
            <v>-123921000</v>
          </cell>
          <cell r="AW277">
            <v>-71386000</v>
          </cell>
          <cell r="AX277">
            <v>-33939000</v>
          </cell>
          <cell r="AY277" t="str">
            <v>n.a.</v>
          </cell>
          <cell r="AZ277" t="str">
            <v>n.a.</v>
          </cell>
          <cell r="BA277" t="str">
            <v>n.a.</v>
          </cell>
          <cell r="BB277" t="str">
            <v>n.a.</v>
          </cell>
          <cell r="BC277">
            <v>-108530000</v>
          </cell>
          <cell r="BD277">
            <v>-116921000</v>
          </cell>
          <cell r="BE277">
            <v>-70446000</v>
          </cell>
          <cell r="BF277">
            <v>-54032000</v>
          </cell>
          <cell r="BG277">
            <v>15564000</v>
          </cell>
          <cell r="BH277">
            <v>96880000</v>
          </cell>
          <cell r="BI277">
            <v>38832000</v>
          </cell>
          <cell r="BJ277">
            <v>1687000</v>
          </cell>
          <cell r="BK277">
            <v>-3880000</v>
          </cell>
          <cell r="BL277">
            <v>-3880000</v>
          </cell>
          <cell r="BM277">
            <v>-298000</v>
          </cell>
          <cell r="BN277">
            <v>-750000</v>
          </cell>
          <cell r="BO277">
            <v>-3880000</v>
          </cell>
          <cell r="BP277">
            <v>-3880000</v>
          </cell>
          <cell r="BQ277">
            <v>0</v>
          </cell>
          <cell r="BR277">
            <v>0</v>
          </cell>
          <cell r="BS277">
            <v>0</v>
          </cell>
          <cell r="BT277">
            <v>0</v>
          </cell>
          <cell r="BU277">
            <v>-298000</v>
          </cell>
          <cell r="BV277">
            <v>-750000</v>
          </cell>
          <cell r="BW277">
            <v>51928000</v>
          </cell>
          <cell r="BX277">
            <v>89216000</v>
          </cell>
          <cell r="BY277">
            <v>32459000</v>
          </cell>
          <cell r="BZ277">
            <v>3679000</v>
          </cell>
          <cell r="CA277">
            <v>1603295000</v>
          </cell>
          <cell r="CB277">
            <v>274659000</v>
          </cell>
          <cell r="CC277">
            <v>138758000</v>
          </cell>
          <cell r="CD277">
            <v>60855000</v>
          </cell>
          <cell r="CE277">
            <v>81668000</v>
          </cell>
          <cell r="CF277">
            <v>44108000</v>
          </cell>
          <cell r="CG277">
            <v>37882000</v>
          </cell>
          <cell r="CH277">
            <v>15032000</v>
          </cell>
          <cell r="CI277">
            <v>25696000</v>
          </cell>
          <cell r="CJ277">
            <v>18457000</v>
          </cell>
          <cell r="CK277">
            <v>20047000</v>
          </cell>
          <cell r="CL277">
            <v>14982000</v>
          </cell>
          <cell r="CM277">
            <v>69214000</v>
          </cell>
          <cell r="CN277">
            <v>8055000</v>
          </cell>
          <cell r="CO277">
            <v>1039000</v>
          </cell>
          <cell r="CP277">
            <v>2687000</v>
          </cell>
          <cell r="CQ277">
            <v>1418030000</v>
          </cell>
          <cell r="CR277">
            <v>197403000</v>
          </cell>
          <cell r="CS277">
            <v>75095000</v>
          </cell>
          <cell r="CT277">
            <v>27089000</v>
          </cell>
          <cell r="CU277">
            <v>357992000</v>
          </cell>
          <cell r="CV277" t="str">
            <v>n.a.</v>
          </cell>
          <cell r="CW277" t="str">
            <v>n.a.</v>
          </cell>
          <cell r="CX277" t="str">
            <v>n.a.</v>
          </cell>
          <cell r="CY277" t="str">
            <v>n.a.</v>
          </cell>
          <cell r="CZ277" t="str">
            <v>n.a.</v>
          </cell>
          <cell r="DA277" t="str">
            <v>n.a.</v>
          </cell>
          <cell r="DB277" t="str">
            <v>n.a.</v>
          </cell>
          <cell r="DC277">
            <v>1700820000</v>
          </cell>
          <cell r="DD277">
            <v>294521000</v>
          </cell>
          <cell r="DE277">
            <v>151285000</v>
          </cell>
          <cell r="DF277">
            <v>73820000</v>
          </cell>
          <cell r="DH277">
            <v>198849000</v>
          </cell>
          <cell r="DI277">
            <v>-81182000</v>
          </cell>
          <cell r="DJ277">
            <v>-108530000</v>
          </cell>
          <cell r="DK277">
            <v>-3880000</v>
          </cell>
          <cell r="DL277">
            <v>5257000</v>
          </cell>
          <cell r="DM277">
            <v>2.6437145773928961E-2</v>
          </cell>
          <cell r="DN277">
            <v>2.715504772924501E-2</v>
          </cell>
          <cell r="DO277" t="str">
            <v>n.a.</v>
          </cell>
          <cell r="DP277">
            <v>62888000</v>
          </cell>
          <cell r="DQ277" t="e">
            <v>#VALUE!</v>
          </cell>
          <cell r="DS277">
            <v>336226000</v>
          </cell>
          <cell r="DT277">
            <v>-123921000</v>
          </cell>
          <cell r="DU277">
            <v>-116921000</v>
          </cell>
          <cell r="DV277">
            <v>-3880000</v>
          </cell>
          <cell r="DW277">
            <v>91504000</v>
          </cell>
          <cell r="DX277">
            <v>0.27215027987127705</v>
          </cell>
          <cell r="DY277">
            <v>0.37390998765946665</v>
          </cell>
          <cell r="DZ277" t="str">
            <v>n.a.</v>
          </cell>
          <cell r="EA277">
            <v>40995000</v>
          </cell>
          <cell r="EB277" t="e">
            <v>#VALUE!</v>
          </cell>
          <cell r="ED277">
            <v>178819000</v>
          </cell>
          <cell r="EE277">
            <v>-71386000</v>
          </cell>
          <cell r="EF277">
            <v>-70446000</v>
          </cell>
          <cell r="EG277">
            <v>-298000</v>
          </cell>
          <cell r="EH277">
            <v>36689000</v>
          </cell>
          <cell r="EI277">
            <v>0.20517394684010087</v>
          </cell>
          <cell r="EJ277">
            <v>0.25813691690705692</v>
          </cell>
          <cell r="EK277" t="str">
            <v>n.a.</v>
          </cell>
          <cell r="EL277">
            <v>26457000</v>
          </cell>
          <cell r="EM277" t="e">
            <v>#VALUE!</v>
          </cell>
          <cell r="EO277">
            <v>237964666.66666666</v>
          </cell>
          <cell r="EP277">
            <v>-92163000</v>
          </cell>
          <cell r="EQ277">
            <v>-98632333.333333328</v>
          </cell>
          <cell r="ER277">
            <v>-2686000</v>
          </cell>
          <cell r="ES277">
            <v>44483333.333333328</v>
          </cell>
          <cell r="ET277">
            <v>0.18693251379056272</v>
          </cell>
          <cell r="EU277">
            <v>0.22991020666937723</v>
          </cell>
          <cell r="EV277" t="e">
            <v>#VALUE!</v>
          </cell>
          <cell r="EW277">
            <v>43446666.666666664</v>
          </cell>
          <cell r="EX277" t="e">
            <v>#VALUE!</v>
          </cell>
        </row>
        <row r="278">
          <cell r="B278" t="str">
            <v>ZHEJIANG WESTHOMES ELECTRIC CO.,LTD.</v>
          </cell>
          <cell r="C278" t="str">
            <v>exclude</v>
          </cell>
          <cell r="D278" t="str">
            <v>Lev SDA/SDP</v>
          </cell>
          <cell r="H278" t="str">
            <v/>
          </cell>
          <cell r="I278" t="str">
            <v>ok，sda/sdp</v>
          </cell>
          <cell r="J278" t="str">
            <v>exclude</v>
          </cell>
          <cell r="K278" t="str">
            <v>ok, sda/sdp</v>
          </cell>
          <cell r="M278" t="str">
            <v>ZHEJIANG WESTHOMES ELECTRIC CO.,LTD.</v>
          </cell>
          <cell r="N278" t="str">
            <v>This company is engaged in the development and marketing of electrical equipment and apparatus. Its business was founded in 1998. The company has its registered head office based in Yueqing,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78" t="str">
            <v>Manufacturing</v>
          </cell>
          <cell r="R278" t="str">
            <v>China</v>
          </cell>
          <cell r="S278" t="str">
            <v>872728</v>
          </cell>
          <cell r="T278" t="str">
            <v>B+</v>
          </cell>
          <cell r="U278" t="str">
            <v>3699</v>
          </cell>
          <cell r="V278" t="str">
            <v>Development and marketing of electrical equipment and apparatus</v>
          </cell>
          <cell r="W278" t="str">
            <v>The Company is mainly engaged in the development, production and sales of low-voltage electrical appliances such as circuit breakers.</v>
          </cell>
          <cell r="Z278" t="str">
            <v>CN52998PC</v>
          </cell>
          <cell r="AA278">
            <v>204761000</v>
          </cell>
          <cell r="AB278">
            <v>147218000</v>
          </cell>
          <cell r="AC278">
            <v>89840000</v>
          </cell>
          <cell r="AD278">
            <v>99040000</v>
          </cell>
          <cell r="AE278">
            <v>203494000</v>
          </cell>
          <cell r="AF278">
            <v>143512000</v>
          </cell>
          <cell r="AG278">
            <v>88384000</v>
          </cell>
          <cell r="AH278">
            <v>97592000</v>
          </cell>
          <cell r="AI278">
            <v>-1453000</v>
          </cell>
          <cell r="AJ278">
            <v>-1075000</v>
          </cell>
          <cell r="AK278">
            <v>-682000</v>
          </cell>
          <cell r="AL278">
            <v>-423000</v>
          </cell>
          <cell r="AM278">
            <v>202041000</v>
          </cell>
          <cell r="AN278">
            <v>142437000</v>
          </cell>
          <cell r="AO278">
            <v>87702000</v>
          </cell>
          <cell r="AP278">
            <v>97169000</v>
          </cell>
          <cell r="AQ278">
            <v>2720000</v>
          </cell>
          <cell r="AR278">
            <v>4781000</v>
          </cell>
          <cell r="AS278">
            <v>2138000</v>
          </cell>
          <cell r="AT278">
            <v>1871000</v>
          </cell>
          <cell r="AU278">
            <v>-137778000</v>
          </cell>
          <cell r="AV278">
            <v>-101179000</v>
          </cell>
          <cell r="AW278">
            <v>-62649000</v>
          </cell>
          <cell r="AX278">
            <v>-62993000</v>
          </cell>
          <cell r="AY278" t="str">
            <v>n.a.</v>
          </cell>
          <cell r="AZ278" t="str">
            <v>n.a.</v>
          </cell>
          <cell r="BA278" t="str">
            <v>n.a.</v>
          </cell>
          <cell r="BB278" t="str">
            <v>n.a.</v>
          </cell>
          <cell r="BC278">
            <v>-30085000</v>
          </cell>
          <cell r="BD278">
            <v>-19184000</v>
          </cell>
          <cell r="BE278">
            <v>-18764000</v>
          </cell>
          <cell r="BF278">
            <v>-19795000</v>
          </cell>
          <cell r="BG278">
            <v>36898000</v>
          </cell>
          <cell r="BH278">
            <v>26855000</v>
          </cell>
          <cell r="BI278">
            <v>8427000</v>
          </cell>
          <cell r="BJ278">
            <v>16252000</v>
          </cell>
          <cell r="BK278">
            <v>-3853000</v>
          </cell>
          <cell r="BL278">
            <v>-3714000</v>
          </cell>
          <cell r="BM278">
            <v>-3756000</v>
          </cell>
          <cell r="BN278">
            <v>-2013000</v>
          </cell>
          <cell r="BO278">
            <v>-3637000</v>
          </cell>
          <cell r="BP278">
            <v>-3532000</v>
          </cell>
          <cell r="BQ278">
            <v>-3545000</v>
          </cell>
          <cell r="BR278">
            <v>-1745000</v>
          </cell>
          <cell r="BS278">
            <v>-216000</v>
          </cell>
          <cell r="BT278">
            <v>-182000</v>
          </cell>
          <cell r="BU278">
            <v>-211000</v>
          </cell>
          <cell r="BV278">
            <v>-268000</v>
          </cell>
          <cell r="BW278">
            <v>24751000</v>
          </cell>
          <cell r="BX278">
            <v>21346000</v>
          </cell>
          <cell r="BY278">
            <v>2769000</v>
          </cell>
          <cell r="BZ278">
            <v>8768000</v>
          </cell>
          <cell r="CA278">
            <v>213271000</v>
          </cell>
          <cell r="CB278">
            <v>167646000</v>
          </cell>
          <cell r="CC278">
            <v>103978000</v>
          </cell>
          <cell r="CD278">
            <v>100806000</v>
          </cell>
          <cell r="CE278">
            <v>59935000</v>
          </cell>
          <cell r="CF278">
            <v>49250000</v>
          </cell>
          <cell r="CG278">
            <v>37804000</v>
          </cell>
          <cell r="CH278">
            <v>36383000</v>
          </cell>
          <cell r="CI278">
            <v>147959000</v>
          </cell>
          <cell r="CJ278">
            <v>106077000</v>
          </cell>
          <cell r="CK278">
            <v>56176000</v>
          </cell>
          <cell r="CL278">
            <v>51880000</v>
          </cell>
          <cell r="CM278">
            <v>1948000</v>
          </cell>
          <cell r="CN278">
            <v>5548000</v>
          </cell>
          <cell r="CO278">
            <v>2295000</v>
          </cell>
          <cell r="CP278">
            <v>4391000</v>
          </cell>
          <cell r="CQ278">
            <v>2190000</v>
          </cell>
          <cell r="CR278">
            <v>3871000</v>
          </cell>
          <cell r="CS278">
            <v>6398000</v>
          </cell>
          <cell r="CT278">
            <v>6742000</v>
          </cell>
          <cell r="CU278">
            <v>0</v>
          </cell>
          <cell r="CV278">
            <v>3500000</v>
          </cell>
          <cell r="CW278">
            <v>3298000</v>
          </cell>
          <cell r="CX278" t="str">
            <v>n.a.</v>
          </cell>
          <cell r="CY278">
            <v>12575000</v>
          </cell>
          <cell r="CZ278">
            <v>4974000</v>
          </cell>
          <cell r="DA278">
            <v>3944000</v>
          </cell>
          <cell r="DB278">
            <v>3706000</v>
          </cell>
          <cell r="DC278">
            <v>277230000</v>
          </cell>
          <cell r="DD278">
            <v>220806000</v>
          </cell>
          <cell r="DE278">
            <v>158342000</v>
          </cell>
          <cell r="DF278">
            <v>154440000</v>
          </cell>
          <cell r="DH278">
            <v>202041000</v>
          </cell>
          <cell r="DI278">
            <v>-137778000</v>
          </cell>
          <cell r="DJ278">
            <v>-30085000</v>
          </cell>
          <cell r="DK278">
            <v>-3853000</v>
          </cell>
          <cell r="DL278">
            <v>30325000</v>
          </cell>
          <cell r="DM278">
            <v>0.15009329789498171</v>
          </cell>
          <cell r="DN278">
            <v>0.17659973444524679</v>
          </cell>
          <cell r="DO278" t="str">
            <v>n.a.</v>
          </cell>
          <cell r="DP278">
            <v>54592500</v>
          </cell>
          <cell r="DQ278">
            <v>8774500</v>
          </cell>
          <cell r="DS278">
            <v>142437000</v>
          </cell>
          <cell r="DT278">
            <v>-101179000</v>
          </cell>
          <cell r="DU278">
            <v>-19184000</v>
          </cell>
          <cell r="DV278">
            <v>-3714000</v>
          </cell>
          <cell r="DW278">
            <v>18360000</v>
          </cell>
          <cell r="DX278">
            <v>0.12889909223024917</v>
          </cell>
          <cell r="DY278">
            <v>0.14797262989917551</v>
          </cell>
          <cell r="DZ278" t="str">
            <v>n.a.</v>
          </cell>
          <cell r="EA278">
            <v>43527000</v>
          </cell>
          <cell r="EB278">
            <v>4459000</v>
          </cell>
          <cell r="ED278">
            <v>87702000</v>
          </cell>
          <cell r="EE278">
            <v>-62649000</v>
          </cell>
          <cell r="EF278">
            <v>-18764000</v>
          </cell>
          <cell r="EG278">
            <v>-3756000</v>
          </cell>
          <cell r="EH278">
            <v>2533000</v>
          </cell>
          <cell r="EI278">
            <v>2.8881895509794531E-2</v>
          </cell>
          <cell r="EJ278">
            <v>2.9740868156254038E-2</v>
          </cell>
          <cell r="EK278" t="str">
            <v>n.a.</v>
          </cell>
          <cell r="EL278">
            <v>37093500</v>
          </cell>
          <cell r="EM278">
            <v>3825000</v>
          </cell>
          <cell r="EO278">
            <v>144060000</v>
          </cell>
          <cell r="EP278">
            <v>-100535333.33333333</v>
          </cell>
          <cell r="EQ278">
            <v>-22677666.666666668</v>
          </cell>
          <cell r="ER278">
            <v>-3774333.3333333335</v>
          </cell>
          <cell r="ES278">
            <v>17072666.666666672</v>
          </cell>
          <cell r="ET278">
            <v>0.11851080568281738</v>
          </cell>
          <cell r="EU278">
            <v>0.1344438552926539</v>
          </cell>
          <cell r="EV278" t="e">
            <v>#VALUE!</v>
          </cell>
          <cell r="EW278">
            <v>45071000</v>
          </cell>
          <cell r="EX278">
            <v>5686166.666666667</v>
          </cell>
        </row>
        <row r="279">
          <cell r="B279" t="str">
            <v>AMULAIRE THERMAL TECHNOLOGY, INC</v>
          </cell>
          <cell r="C279" t="str">
            <v>exclude</v>
          </cell>
          <cell r="D279" t="str">
            <v>Lev SDA/SDP</v>
          </cell>
          <cell r="H279" t="str">
            <v/>
          </cell>
          <cell r="I279" t="str">
            <v>ok，sda/sdp</v>
          </cell>
          <cell r="J279" t="str">
            <v>exclude</v>
          </cell>
          <cell r="K279" t="str">
            <v>ok, sda/sdp</v>
          </cell>
          <cell r="M279" t="str">
            <v>AMULAIRE THERMAL TECHNOLOGY, INC</v>
          </cell>
          <cell r="P279" t="str">
            <v>www.amulaire.com</v>
          </cell>
          <cell r="R279" t="str">
            <v>Taiwan, China</v>
          </cell>
          <cell r="S279" t="str">
            <v>2241</v>
          </cell>
          <cell r="T279" t="str">
            <v>A+</v>
          </cell>
          <cell r="U279" t="str">
            <v>3699</v>
          </cell>
          <cell r="W279" t="str">
            <v>The Company and its subsidiaries are mainly engaged in the manufacturing of cooling module and related components of inverter used for hybrid vehicles and electric vehicles. The cooling module and related components of inverter disperse the heat generated during the operation of the inverter and make the inverter module working normally. The Others contain cooling systems and components used in the servers, super computers and other high power electronic systems, as well as projector, central processing unit/graphics processing unit (CPU/GPU) and other computer, communication, consumer (3C) products.</v>
          </cell>
          <cell r="Z279" t="str">
            <v>TW53418357</v>
          </cell>
          <cell r="AA279">
            <v>744459000</v>
          </cell>
          <cell r="AB279">
            <v>1138464000</v>
          </cell>
          <cell r="AC279">
            <v>847993000</v>
          </cell>
          <cell r="AD279">
            <v>772759000</v>
          </cell>
          <cell r="AE279">
            <v>731236000</v>
          </cell>
          <cell r="AF279">
            <v>1138098000</v>
          </cell>
          <cell r="AG279">
            <v>847271000</v>
          </cell>
          <cell r="AH279">
            <v>771941000</v>
          </cell>
          <cell r="AI279" t="str">
            <v>n.a.</v>
          </cell>
          <cell r="AJ279" t="str">
            <v>n.a.</v>
          </cell>
          <cell r="AK279">
            <v>0</v>
          </cell>
          <cell r="AL279">
            <v>-1791000</v>
          </cell>
          <cell r="AM279">
            <v>731236000</v>
          </cell>
          <cell r="AN279">
            <v>1138098000</v>
          </cell>
          <cell r="AO279">
            <v>847271000</v>
          </cell>
          <cell r="AP279">
            <v>770150000</v>
          </cell>
          <cell r="AQ279">
            <v>13223000</v>
          </cell>
          <cell r="AR279">
            <v>366000</v>
          </cell>
          <cell r="AS279">
            <v>722000</v>
          </cell>
          <cell r="AT279">
            <v>2609000</v>
          </cell>
          <cell r="AU279">
            <v>-646411000</v>
          </cell>
          <cell r="AV279">
            <v>-919909000</v>
          </cell>
          <cell r="AW279">
            <v>-623210000</v>
          </cell>
          <cell r="AX279">
            <v>-531572000</v>
          </cell>
          <cell r="AY279">
            <v>-150485000</v>
          </cell>
          <cell r="AZ279">
            <v>-126634000</v>
          </cell>
          <cell r="BA279">
            <v>-66500000</v>
          </cell>
          <cell r="BB279">
            <v>-56054000</v>
          </cell>
          <cell r="BC279">
            <v>-114920000</v>
          </cell>
          <cell r="BD279">
            <v>-91463000</v>
          </cell>
          <cell r="BE279">
            <v>-51037000</v>
          </cell>
          <cell r="BF279">
            <v>-44856000</v>
          </cell>
          <cell r="BG279">
            <v>-167357000</v>
          </cell>
          <cell r="BH279">
            <v>458000</v>
          </cell>
          <cell r="BI279">
            <v>107246000</v>
          </cell>
          <cell r="BJ279">
            <v>140277000</v>
          </cell>
          <cell r="BK279">
            <v>-93478000</v>
          </cell>
          <cell r="BL279">
            <v>-71796000</v>
          </cell>
          <cell r="BM279">
            <v>-63090000</v>
          </cell>
          <cell r="BN279">
            <v>-45026000</v>
          </cell>
          <cell r="BO279">
            <v>-87244000</v>
          </cell>
          <cell r="BP279">
            <v>-68429000</v>
          </cell>
          <cell r="BQ279">
            <v>-60260000</v>
          </cell>
          <cell r="BR279">
            <v>-43006000</v>
          </cell>
          <cell r="BS279">
            <v>-6234000</v>
          </cell>
          <cell r="BT279">
            <v>-3367000</v>
          </cell>
          <cell r="BU279">
            <v>-2830000</v>
          </cell>
          <cell r="BV279">
            <v>-2020000</v>
          </cell>
          <cell r="BW279">
            <v>-224841000</v>
          </cell>
          <cell r="BX279">
            <v>-109760000</v>
          </cell>
          <cell r="BY279">
            <v>6546000</v>
          </cell>
          <cell r="BZ279">
            <v>73430000</v>
          </cell>
          <cell r="CA279">
            <v>1067293000</v>
          </cell>
          <cell r="CB279">
            <v>1113038000</v>
          </cell>
          <cell r="CC279">
            <v>1125032000</v>
          </cell>
          <cell r="CD279">
            <v>805429000</v>
          </cell>
          <cell r="CE279">
            <v>351197000</v>
          </cell>
          <cell r="CF279">
            <v>326203000</v>
          </cell>
          <cell r="CG279">
            <v>153798000</v>
          </cell>
          <cell r="CH279">
            <v>258222000</v>
          </cell>
          <cell r="CI279">
            <v>322263000</v>
          </cell>
          <cell r="CJ279">
            <v>426515000</v>
          </cell>
          <cell r="CK279">
            <v>305391000</v>
          </cell>
          <cell r="CL279">
            <v>207538000</v>
          </cell>
          <cell r="CM279">
            <v>15075000</v>
          </cell>
          <cell r="CN279">
            <v>19195000</v>
          </cell>
          <cell r="CO279">
            <v>20506000</v>
          </cell>
          <cell r="CP279">
            <v>18606000</v>
          </cell>
          <cell r="CQ279">
            <v>340261000</v>
          </cell>
          <cell r="CR279">
            <v>283825000</v>
          </cell>
          <cell r="CS279">
            <v>593849000</v>
          </cell>
          <cell r="CT279">
            <v>283019000</v>
          </cell>
          <cell r="CU279">
            <v>141394000</v>
          </cell>
          <cell r="CV279">
            <v>175782000</v>
          </cell>
          <cell r="CW279">
            <v>5126000</v>
          </cell>
          <cell r="CX279">
            <v>77049000</v>
          </cell>
          <cell r="CY279">
            <v>275095000</v>
          </cell>
          <cell r="CZ279">
            <v>234786000</v>
          </cell>
          <cell r="DA279">
            <v>164584000</v>
          </cell>
          <cell r="DB279">
            <v>169959000</v>
          </cell>
          <cell r="DC279">
            <v>2984628000</v>
          </cell>
          <cell r="DD279">
            <v>2979596000</v>
          </cell>
          <cell r="DE279">
            <v>2364110000</v>
          </cell>
          <cell r="DF279">
            <v>2041893000</v>
          </cell>
          <cell r="DH279">
            <v>731236000</v>
          </cell>
          <cell r="DI279">
            <v>-646411000</v>
          </cell>
          <cell r="DJ279">
            <v>-265405000</v>
          </cell>
          <cell r="DK279">
            <v>-93478000</v>
          </cell>
          <cell r="DL279">
            <v>-274058000</v>
          </cell>
          <cell r="DM279">
            <v>-0.37478734635603278</v>
          </cell>
          <cell r="DN279">
            <v>-0.27261477736861056</v>
          </cell>
          <cell r="DO279">
            <v>-150485000</v>
          </cell>
          <cell r="DP279">
            <v>338700000</v>
          </cell>
          <cell r="DQ279">
            <v>254940500</v>
          </cell>
          <cell r="DS279">
            <v>1138098000</v>
          </cell>
          <cell r="DT279">
            <v>-919909000</v>
          </cell>
          <cell r="DU279">
            <v>-218097000</v>
          </cell>
          <cell r="DV279">
            <v>-71796000</v>
          </cell>
          <cell r="DW279">
            <v>-71704000</v>
          </cell>
          <cell r="DX279">
            <v>-6.3003361749163961E-2</v>
          </cell>
          <cell r="DY279">
            <v>-5.9269202729041612E-2</v>
          </cell>
          <cell r="DZ279">
            <v>-126634000</v>
          </cell>
          <cell r="EA279">
            <v>240000500</v>
          </cell>
          <cell r="EB279">
            <v>199685000</v>
          </cell>
          <cell r="ED279">
            <v>847271000</v>
          </cell>
          <cell r="EE279">
            <v>-623210000</v>
          </cell>
          <cell r="EF279">
            <v>-117537000</v>
          </cell>
          <cell r="EG279">
            <v>-63090000</v>
          </cell>
          <cell r="EH279">
            <v>43434000</v>
          </cell>
          <cell r="EI279">
            <v>5.1263409227980186E-2</v>
          </cell>
          <cell r="EJ279">
            <v>5.403334258064757E-2</v>
          </cell>
          <cell r="EK279">
            <v>-66500000</v>
          </cell>
          <cell r="EL279">
            <v>206010000</v>
          </cell>
          <cell r="EM279">
            <v>167271500</v>
          </cell>
          <cell r="EO279">
            <v>905535000</v>
          </cell>
          <cell r="EP279">
            <v>-729843333.33333337</v>
          </cell>
          <cell r="EQ279">
            <v>-200346333.33333334</v>
          </cell>
          <cell r="ER279">
            <v>-76121333.333333328</v>
          </cell>
          <cell r="ES279">
            <v>-100776000.00000004</v>
          </cell>
          <cell r="ET279">
            <v>-0.11128890655800168</v>
          </cell>
          <cell r="EU279">
            <v>-0.1001439912710882</v>
          </cell>
          <cell r="EV279">
            <v>114539666.66666667</v>
          </cell>
          <cell r="EW279">
            <v>261570166.66666666</v>
          </cell>
          <cell r="EX279">
            <v>207299000</v>
          </cell>
        </row>
        <row r="280">
          <cell r="B280" t="str">
            <v>WUXI JUNCO INTELLIGENT EQUIPMENT CO., LTD</v>
          </cell>
          <cell r="C280" t="str">
            <v>exclude</v>
          </cell>
          <cell r="D280" t="str">
            <v>Lev SDA/SDP</v>
          </cell>
          <cell r="H280" t="str">
            <v/>
          </cell>
          <cell r="I280" t="str">
            <v>ok，sda/sdp</v>
          </cell>
          <cell r="J280" t="str">
            <v>exclude</v>
          </cell>
          <cell r="K280" t="str">
            <v>ok, sda/sdp</v>
          </cell>
          <cell r="M280" t="str">
            <v>WUXI JUNCO INTELLIGENT EQUIPMENT CO., LTD</v>
          </cell>
          <cell r="N280" t="str">
            <v>This company is engaged in the manufacture of switchgear and related equipment for mining applications. It was established in 1992 and conducts business in its registered head office located in Wuxi, China.The company offers ground substations, mine substations, components and parts, and automatic systems. It products include high and low voltage switches, mining flameproof high and low voltage devices, automatic monitoring and controlling systems, mining mobile hard-structure refuge chambers, automatic compensators for reactive power, mobile transformer substations, and dry-type transformers, as well as circuit breakers and other protecting equipment. It also provides pre-sales services that include technical consultations on the equipment, type selection, supplementary services and design implementation, and budget according to the clients' requirements; mid-sales services, such as communicating with clients and satisfying their requirements to change corresponding content; and after-sales services that include site installation, organization, and management.</v>
          </cell>
          <cell r="O280" t="str">
            <v>Manufacturing</v>
          </cell>
          <cell r="P280" t="str">
            <v>www.china-junco.com</v>
          </cell>
          <cell r="R280" t="str">
            <v>China</v>
          </cell>
          <cell r="S280" t="str">
            <v>832055</v>
          </cell>
          <cell r="T280" t="str">
            <v>A+</v>
          </cell>
          <cell r="U280" t="str">
            <v>3699</v>
          </cell>
          <cell r="V280" t="str">
            <v>Engaged in the manufacture of switchgear and related equipment for mining applications</v>
          </cell>
          <cell r="W280" t="str">
            <v>The Company mainly engaged in electrical machinery and equipment manufacturing, mining research and development of electrical equipment and safety refuge system, design, production and sales.</v>
          </cell>
          <cell r="Z280" t="str">
            <v>CN43173PC</v>
          </cell>
          <cell r="AA280">
            <v>201573000</v>
          </cell>
          <cell r="AB280">
            <v>145555000</v>
          </cell>
          <cell r="AC280">
            <v>119821000</v>
          </cell>
          <cell r="AD280">
            <v>125033000</v>
          </cell>
          <cell r="AE280">
            <v>202529000</v>
          </cell>
          <cell r="AF280">
            <v>146992000</v>
          </cell>
          <cell r="AG280">
            <v>120518000</v>
          </cell>
          <cell r="AH280">
            <v>124242000</v>
          </cell>
          <cell r="AI280">
            <v>-1753000</v>
          </cell>
          <cell r="AJ280">
            <v>-1907000</v>
          </cell>
          <cell r="AK280">
            <v>-1237000</v>
          </cell>
          <cell r="AL280">
            <v>-1376000</v>
          </cell>
          <cell r="AM280">
            <v>200776000</v>
          </cell>
          <cell r="AN280">
            <v>145085000</v>
          </cell>
          <cell r="AO280">
            <v>119281000</v>
          </cell>
          <cell r="AP280">
            <v>122866000</v>
          </cell>
          <cell r="AQ280">
            <v>797000</v>
          </cell>
          <cell r="AR280">
            <v>470000</v>
          </cell>
          <cell r="AS280">
            <v>540000</v>
          </cell>
          <cell r="AT280">
            <v>2167000</v>
          </cell>
          <cell r="AU280">
            <v>-138141000</v>
          </cell>
          <cell r="AV280">
            <v>-97215000</v>
          </cell>
          <cell r="AW280">
            <v>-99456000</v>
          </cell>
          <cell r="AX280">
            <v>-82337000</v>
          </cell>
          <cell r="AY280" t="str">
            <v>n.a.</v>
          </cell>
          <cell r="AZ280" t="str">
            <v>n.a.</v>
          </cell>
          <cell r="BA280" t="str">
            <v>n.a.</v>
          </cell>
          <cell r="BB280" t="str">
            <v>n.a.</v>
          </cell>
          <cell r="BC280">
            <v>-37957000</v>
          </cell>
          <cell r="BD280">
            <v>-31236000</v>
          </cell>
          <cell r="BE280">
            <v>-34536000</v>
          </cell>
          <cell r="BF280">
            <v>-35066000</v>
          </cell>
          <cell r="BG280">
            <v>25475000</v>
          </cell>
          <cell r="BH280">
            <v>17104000</v>
          </cell>
          <cell r="BI280">
            <v>-14171000</v>
          </cell>
          <cell r="BJ280">
            <v>7630000</v>
          </cell>
          <cell r="BK280">
            <v>-6116000</v>
          </cell>
          <cell r="BL280">
            <v>-2963000</v>
          </cell>
          <cell r="BM280">
            <v>-60761000</v>
          </cell>
          <cell r="BN280">
            <v>-9994000</v>
          </cell>
          <cell r="BO280">
            <v>-2306000</v>
          </cell>
          <cell r="BP280">
            <v>-2467000</v>
          </cell>
          <cell r="BQ280">
            <v>-2608000</v>
          </cell>
          <cell r="BR280">
            <v>-2938000</v>
          </cell>
          <cell r="BS280">
            <v>-3810000</v>
          </cell>
          <cell r="BT280">
            <v>-496000</v>
          </cell>
          <cell r="BU280">
            <v>-58153000</v>
          </cell>
          <cell r="BV280">
            <v>-7056000</v>
          </cell>
          <cell r="BW280">
            <v>18614000</v>
          </cell>
          <cell r="BX280">
            <v>10169000</v>
          </cell>
          <cell r="BY280">
            <v>-98934000</v>
          </cell>
          <cell r="BZ280">
            <v>-6847000</v>
          </cell>
          <cell r="CA280">
            <v>279802000</v>
          </cell>
          <cell r="CB280">
            <v>212060000</v>
          </cell>
          <cell r="CC280">
            <v>180461000</v>
          </cell>
          <cell r="CD280">
            <v>193360000</v>
          </cell>
          <cell r="CE280">
            <v>34206000</v>
          </cell>
          <cell r="CF280">
            <v>35397000</v>
          </cell>
          <cell r="CG280">
            <v>40908000</v>
          </cell>
          <cell r="CH280">
            <v>37602000</v>
          </cell>
          <cell r="CI280">
            <v>141846000</v>
          </cell>
          <cell r="CJ280">
            <v>101687000</v>
          </cell>
          <cell r="CK280">
            <v>91426000</v>
          </cell>
          <cell r="CL280">
            <v>100348000</v>
          </cell>
          <cell r="CM280">
            <v>67421000</v>
          </cell>
          <cell r="CN280">
            <v>40830000</v>
          </cell>
          <cell r="CO280">
            <v>19631000</v>
          </cell>
          <cell r="CP280">
            <v>16706000</v>
          </cell>
          <cell r="CQ280">
            <v>27712000</v>
          </cell>
          <cell r="CR280">
            <v>31789000</v>
          </cell>
          <cell r="CS280">
            <v>23991000</v>
          </cell>
          <cell r="CT280">
            <v>19735000</v>
          </cell>
          <cell r="CU280">
            <v>15498000</v>
          </cell>
          <cell r="CV280">
            <v>12068000</v>
          </cell>
          <cell r="CW280">
            <v>3010000</v>
          </cell>
          <cell r="CX280" t="str">
            <v>n.a.</v>
          </cell>
          <cell r="CY280">
            <v>144000</v>
          </cell>
          <cell r="CZ280" t="str">
            <v>n.a.</v>
          </cell>
          <cell r="DA280">
            <v>0</v>
          </cell>
          <cell r="DB280">
            <v>23048000</v>
          </cell>
          <cell r="DC280">
            <v>329042000</v>
          </cell>
          <cell r="DD280">
            <v>262607000</v>
          </cell>
          <cell r="DE280">
            <v>233430000</v>
          </cell>
          <cell r="DF280">
            <v>304328000</v>
          </cell>
          <cell r="DH280">
            <v>200776000</v>
          </cell>
          <cell r="DI280">
            <v>-138141000</v>
          </cell>
          <cell r="DJ280">
            <v>-37957000</v>
          </cell>
          <cell r="DK280">
            <v>-6116000</v>
          </cell>
          <cell r="DL280">
            <v>18562000</v>
          </cell>
          <cell r="DM280">
            <v>9.2451288998685099E-2</v>
          </cell>
          <cell r="DN280">
            <v>0.10186923068479919</v>
          </cell>
          <cell r="DO280" t="str">
            <v>n.a.</v>
          </cell>
          <cell r="DP280">
            <v>34801500</v>
          </cell>
          <cell r="DQ280" t="e">
            <v>#VALUE!</v>
          </cell>
          <cell r="DS280">
            <v>145085000</v>
          </cell>
          <cell r="DT280">
            <v>-97215000</v>
          </cell>
          <cell r="DU280">
            <v>-31236000</v>
          </cell>
          <cell r="DV280">
            <v>-2963000</v>
          </cell>
          <cell r="DW280">
            <v>13671000</v>
          </cell>
          <cell r="DX280">
            <v>9.4227521797566938E-2</v>
          </cell>
          <cell r="DY280">
            <v>0.10403001202307212</v>
          </cell>
          <cell r="DZ280" t="str">
            <v>n.a.</v>
          </cell>
          <cell r="EA280">
            <v>38152500</v>
          </cell>
          <cell r="EB280" t="e">
            <v>#VALUE!</v>
          </cell>
          <cell r="ED280">
            <v>119281000</v>
          </cell>
          <cell r="EE280">
            <v>-99456000</v>
          </cell>
          <cell r="EF280">
            <v>-34536000</v>
          </cell>
          <cell r="EG280">
            <v>-60761000</v>
          </cell>
          <cell r="EH280">
            <v>-75472000</v>
          </cell>
          <cell r="EI280">
            <v>-0.63272440707237532</v>
          </cell>
          <cell r="EJ280">
            <v>-0.38752676467114755</v>
          </cell>
          <cell r="EK280" t="str">
            <v>n.a.</v>
          </cell>
          <cell r="EL280">
            <v>39255000</v>
          </cell>
          <cell r="EM280">
            <v>11524000</v>
          </cell>
          <cell r="EO280">
            <v>155047333.33333334</v>
          </cell>
          <cell r="EP280">
            <v>-111604000</v>
          </cell>
          <cell r="EQ280">
            <v>-34576333.333333336</v>
          </cell>
          <cell r="ER280">
            <v>-23280000</v>
          </cell>
          <cell r="ES280">
            <v>-14412999.999999993</v>
          </cell>
          <cell r="ET280">
            <v>-9.2958709383371044E-2</v>
          </cell>
          <cell r="EU280">
            <v>-8.5052352467932468E-2</v>
          </cell>
          <cell r="EV280" t="e">
            <v>#VALUE!</v>
          </cell>
          <cell r="EW280">
            <v>37403000</v>
          </cell>
          <cell r="EX280" t="e">
            <v>#VALUE!</v>
          </cell>
        </row>
        <row r="281">
          <cell r="B281" t="str">
            <v>ZHEJIANG DELING TECHNOLOGY CO.,LTD</v>
          </cell>
          <cell r="C281" t="str">
            <v>exclude</v>
          </cell>
          <cell r="D281" t="str">
            <v>Lev SDA/SDP</v>
          </cell>
          <cell r="H281" t="str">
            <v/>
          </cell>
          <cell r="I281" t="str">
            <v>ok，sda/sdp</v>
          </cell>
          <cell r="J281" t="str">
            <v>exclude</v>
          </cell>
          <cell r="K281" t="str">
            <v>ok, sda/sdp</v>
          </cell>
          <cell r="M281" t="str">
            <v>ZHEJIANG DELING TECHNOLOGY CO.,LTD</v>
          </cell>
          <cell r="N281" t="str">
            <v>This company is engaged in the manufacture of electrical equipment and other related products. It was incorporated in 2007. The company is headquartered in Yueqing, China.The company specialises in the production of electric switchboards, distribution boards, circuit breakers and disconnects, electricity meters and transformers. It is also active in the production of thermionic valve, vacuum tube, discharge devices, prototyping aids and mechanical accessories.</v>
          </cell>
          <cell r="O281" t="str">
            <v>Manufacturing</v>
          </cell>
          <cell r="P281" t="str">
            <v>www.delingkeji.com</v>
          </cell>
          <cell r="R281" t="str">
            <v>China</v>
          </cell>
          <cell r="S281" t="str">
            <v>835881</v>
          </cell>
          <cell r="T281" t="str">
            <v>B+</v>
          </cell>
          <cell r="U281" t="str">
            <v>3699</v>
          </cell>
          <cell r="V281" t="str">
            <v>Engaged in the manufacture of electrical equipment and other related products</v>
          </cell>
          <cell r="W281" t="str">
            <v>The Cmpany mainly engaged in distribution switchgear control equipment and accessories, instrumentation, hardware accessories research and development, manufacturing, processing and sales; import and export of goods, technology import and export.</v>
          </cell>
          <cell r="Z281" t="str">
            <v>CN47322PC</v>
          </cell>
          <cell r="AA281">
            <v>200387000</v>
          </cell>
          <cell r="AB281">
            <v>189948000</v>
          </cell>
          <cell r="AC281">
            <v>178785000</v>
          </cell>
          <cell r="AD281">
            <v>206810000</v>
          </cell>
          <cell r="AE281">
            <v>194503000</v>
          </cell>
          <cell r="AF281">
            <v>181974000</v>
          </cell>
          <cell r="AG281">
            <v>168932000</v>
          </cell>
          <cell r="AH281">
            <v>201264000</v>
          </cell>
          <cell r="AI281">
            <v>-1120000</v>
          </cell>
          <cell r="AJ281">
            <v>-825000</v>
          </cell>
          <cell r="AK281">
            <v>-713000</v>
          </cell>
          <cell r="AL281">
            <v>-1004000</v>
          </cell>
          <cell r="AM281">
            <v>193383000</v>
          </cell>
          <cell r="AN281">
            <v>181149000</v>
          </cell>
          <cell r="AO281">
            <v>168219000</v>
          </cell>
          <cell r="AP281">
            <v>200260000</v>
          </cell>
          <cell r="AQ281">
            <v>7004000</v>
          </cell>
          <cell r="AR281">
            <v>8799000</v>
          </cell>
          <cell r="AS281">
            <v>10566000</v>
          </cell>
          <cell r="AT281">
            <v>6550000</v>
          </cell>
          <cell r="AU281">
            <v>-154249000</v>
          </cell>
          <cell r="AV281">
            <v>-136064000</v>
          </cell>
          <cell r="AW281">
            <v>-123754000</v>
          </cell>
          <cell r="AX281">
            <v>-149286000</v>
          </cell>
          <cell r="AY281" t="str">
            <v>n.a.</v>
          </cell>
          <cell r="AZ281" t="str">
            <v>n.a.</v>
          </cell>
          <cell r="BA281" t="str">
            <v>n.a.</v>
          </cell>
          <cell r="BB281" t="str">
            <v>n.a.</v>
          </cell>
          <cell r="BC281">
            <v>-35878000</v>
          </cell>
          <cell r="BD281">
            <v>-29913000</v>
          </cell>
          <cell r="BE281">
            <v>-27072000</v>
          </cell>
          <cell r="BF281">
            <v>-28454000</v>
          </cell>
          <cell r="BG281">
            <v>10260000</v>
          </cell>
          <cell r="BH281">
            <v>23971000</v>
          </cell>
          <cell r="BI281">
            <v>27959000</v>
          </cell>
          <cell r="BJ281">
            <v>29070000</v>
          </cell>
          <cell r="BK281">
            <v>-5829000</v>
          </cell>
          <cell r="BL281">
            <v>-4651000</v>
          </cell>
          <cell r="BM281">
            <v>-2118000</v>
          </cell>
          <cell r="BN281">
            <v>-1914000</v>
          </cell>
          <cell r="BO281">
            <v>-5245000</v>
          </cell>
          <cell r="BP281">
            <v>-4120000</v>
          </cell>
          <cell r="BQ281">
            <v>-1672000</v>
          </cell>
          <cell r="BR281">
            <v>-1595000</v>
          </cell>
          <cell r="BS281">
            <v>-584000</v>
          </cell>
          <cell r="BT281">
            <v>-531000</v>
          </cell>
          <cell r="BU281">
            <v>-446000</v>
          </cell>
          <cell r="BV281">
            <v>-319000</v>
          </cell>
          <cell r="BW281">
            <v>6331000</v>
          </cell>
          <cell r="BX281">
            <v>16005000</v>
          </cell>
          <cell r="BY281">
            <v>14917000</v>
          </cell>
          <cell r="BZ281">
            <v>24882000</v>
          </cell>
          <cell r="CA281">
            <v>138386000</v>
          </cell>
          <cell r="CB281">
            <v>168508000</v>
          </cell>
          <cell r="CC281">
            <v>177182000</v>
          </cell>
          <cell r="CD281">
            <v>204579000</v>
          </cell>
          <cell r="CE281">
            <v>38155000</v>
          </cell>
          <cell r="CF281">
            <v>43239000</v>
          </cell>
          <cell r="CG281">
            <v>34842000</v>
          </cell>
          <cell r="CH281">
            <v>29538000</v>
          </cell>
          <cell r="CI281">
            <v>68654000</v>
          </cell>
          <cell r="CJ281">
            <v>96595000</v>
          </cell>
          <cell r="CK281">
            <v>91566000</v>
          </cell>
          <cell r="CL281">
            <v>117833000</v>
          </cell>
          <cell r="CM281">
            <v>19440000</v>
          </cell>
          <cell r="CN281">
            <v>8999000</v>
          </cell>
          <cell r="CO281">
            <v>42750000</v>
          </cell>
          <cell r="CP281">
            <v>42392000</v>
          </cell>
          <cell r="CQ281">
            <v>10246000</v>
          </cell>
          <cell r="CR281">
            <v>18291000</v>
          </cell>
          <cell r="CS281">
            <v>6250000</v>
          </cell>
          <cell r="CT281">
            <v>13016000</v>
          </cell>
          <cell r="CU281">
            <v>359000</v>
          </cell>
          <cell r="CV281">
            <v>358000</v>
          </cell>
          <cell r="CW281" t="str">
            <v>n.a.</v>
          </cell>
          <cell r="CX281" t="str">
            <v>n.a.</v>
          </cell>
          <cell r="CY281" t="str">
            <v>n.a.</v>
          </cell>
          <cell r="CZ281">
            <v>0</v>
          </cell>
          <cell r="DA281">
            <v>42195000</v>
          </cell>
          <cell r="DB281">
            <v>19130000</v>
          </cell>
          <cell r="DC281">
            <v>228518000</v>
          </cell>
          <cell r="DD281">
            <v>252730000</v>
          </cell>
          <cell r="DE281">
            <v>253175000</v>
          </cell>
          <cell r="DF281">
            <v>253754000</v>
          </cell>
          <cell r="DH281">
            <v>193383000</v>
          </cell>
          <cell r="DI281">
            <v>-154249000</v>
          </cell>
          <cell r="DJ281">
            <v>-35878000</v>
          </cell>
          <cell r="DK281">
            <v>-5829000</v>
          </cell>
          <cell r="DL281">
            <v>-2573000</v>
          </cell>
          <cell r="DM281">
            <v>-1.3305202628979797E-2</v>
          </cell>
          <cell r="DN281">
            <v>-1.3130498683377902E-2</v>
          </cell>
          <cell r="DO281" t="str">
            <v>n.a.</v>
          </cell>
          <cell r="DP281">
            <v>40697000</v>
          </cell>
          <cell r="DQ281" t="e">
            <v>#VALUE!</v>
          </cell>
          <cell r="DS281">
            <v>181149000</v>
          </cell>
          <cell r="DT281">
            <v>-136064000</v>
          </cell>
          <cell r="DU281">
            <v>-29913000</v>
          </cell>
          <cell r="DV281">
            <v>-4651000</v>
          </cell>
          <cell r="DW281">
            <v>10521000</v>
          </cell>
          <cell r="DX281">
            <v>5.8079260719076563E-2</v>
          </cell>
          <cell r="DY281">
            <v>6.1660454321682254E-2</v>
          </cell>
          <cell r="DZ281" t="str">
            <v>n.a.</v>
          </cell>
          <cell r="EA281">
            <v>39040500</v>
          </cell>
          <cell r="EB281">
            <v>21097500</v>
          </cell>
          <cell r="ED281">
            <v>168219000</v>
          </cell>
          <cell r="EE281">
            <v>-123754000</v>
          </cell>
          <cell r="EF281">
            <v>-27072000</v>
          </cell>
          <cell r="EG281">
            <v>-2118000</v>
          </cell>
          <cell r="EH281">
            <v>15275000</v>
          </cell>
          <cell r="EI281">
            <v>9.08042492227394E-2</v>
          </cell>
          <cell r="EJ281">
            <v>9.9873156187885767E-2</v>
          </cell>
          <cell r="EK281" t="str">
            <v>n.a.</v>
          </cell>
          <cell r="EL281">
            <v>32190000</v>
          </cell>
          <cell r="EM281">
            <v>30662500</v>
          </cell>
          <cell r="EO281">
            <v>180917000</v>
          </cell>
          <cell r="EP281">
            <v>-138022333.33333334</v>
          </cell>
          <cell r="EQ281">
            <v>-30954333.333333332</v>
          </cell>
          <cell r="ER281">
            <v>-4199333.333333333</v>
          </cell>
          <cell r="ES281">
            <v>7740999.9999999916</v>
          </cell>
          <cell r="ET281">
            <v>4.2787576623534503E-2</v>
          </cell>
          <cell r="EU281">
            <v>4.4700189402688537E-2</v>
          </cell>
          <cell r="EV281" t="e">
            <v>#VALUE!</v>
          </cell>
          <cell r="EW281">
            <v>37309166.666666664</v>
          </cell>
          <cell r="EX281" t="e">
            <v>#VALUE!</v>
          </cell>
        </row>
        <row r="282">
          <cell r="B282" t="str">
            <v>MODROL ELECTRIC CO., LTD.</v>
          </cell>
          <cell r="C282" t="str">
            <v>exclude</v>
          </cell>
          <cell r="D282" t="str">
            <v>Lev SDA/SDP</v>
          </cell>
          <cell r="H282" t="str">
            <v/>
          </cell>
          <cell r="I282" t="str">
            <v>ok，sda/sdp</v>
          </cell>
          <cell r="J282" t="str">
            <v>exclude</v>
          </cell>
          <cell r="K282" t="str">
            <v>ok, sda/sdp</v>
          </cell>
          <cell r="M282" t="str">
            <v>MODROL ELECTRIC CO., LTD.</v>
          </cell>
          <cell r="N282" t="str">
            <v>This firm is an industrial company engaged in the design, development, manufacture and integration of a series of industrial automation products, including inverters, servo motors and drivers, servo hydraulic power system, high torque PM motors, hydraulic pumps and machine controllers, principally in China. The company was founded in 2002. The registered head office of the company is located in Jiangmen, Guangdong, China. The firm is a leading supplier of motor drivers and mechatronic products in industrial automation field. Its products are widely use in diverse applications including plastic injection molding machine, aluminum die casting machine, aluminum extrusion machine, plastic and rubber machine, elevator, metal forming and machine tooling. The company also offers add-value services for customers which include industrial automation system upgrade, synchronous development, customizing design, turkey engineering and project management.</v>
          </cell>
          <cell r="O282" t="str">
            <v>Manufacturing</v>
          </cell>
          <cell r="P282" t="str">
            <v>www.modrolelectric.com</v>
          </cell>
          <cell r="R282" t="str">
            <v>China</v>
          </cell>
          <cell r="S282" t="str">
            <v>834584</v>
          </cell>
          <cell r="T282" t="str">
            <v>B+</v>
          </cell>
          <cell r="U282" t="str">
            <v>3699</v>
          </cell>
          <cell r="V282" t="str">
            <v>Engaged in the design, development, manufacture and integration of a series of industrial automation products, including inverters, servo motors and drivers, servo hydraulic power system, high torque PM motors, hydraulic pumps and machine controllers</v>
          </cell>
          <cell r="W282" t="str">
            <v>The Company mainly engaged in the production and sale of AC asynchronous motor controller, all kinds of self-controlled electrical; industrial automation and control software products and supporting hardware products technology development, production and sales.</v>
          </cell>
          <cell r="Z282" t="str">
            <v>CN46346PC</v>
          </cell>
          <cell r="AA282">
            <v>199633000</v>
          </cell>
          <cell r="AB282">
            <v>265790000</v>
          </cell>
          <cell r="AC282">
            <v>230058000</v>
          </cell>
          <cell r="AD282">
            <v>146667000</v>
          </cell>
          <cell r="AE282">
            <v>200954000</v>
          </cell>
          <cell r="AF282">
            <v>267265000</v>
          </cell>
          <cell r="AG282">
            <v>230652000</v>
          </cell>
          <cell r="AH282">
            <v>146512000</v>
          </cell>
          <cell r="AI282">
            <v>-2463000</v>
          </cell>
          <cell r="AJ282">
            <v>-1925000</v>
          </cell>
          <cell r="AK282">
            <v>-2073000</v>
          </cell>
          <cell r="AL282">
            <v>-2040000</v>
          </cell>
          <cell r="AM282">
            <v>198491000</v>
          </cell>
          <cell r="AN282">
            <v>265340000</v>
          </cell>
          <cell r="AO282">
            <v>228579000</v>
          </cell>
          <cell r="AP282">
            <v>144472000</v>
          </cell>
          <cell r="AQ282">
            <v>1142000</v>
          </cell>
          <cell r="AR282">
            <v>450000</v>
          </cell>
          <cell r="AS282">
            <v>1479000</v>
          </cell>
          <cell r="AT282">
            <v>2195000</v>
          </cell>
          <cell r="AU282">
            <v>-131181000</v>
          </cell>
          <cell r="AV282">
            <v>-166961000</v>
          </cell>
          <cell r="AW282">
            <v>-141361000</v>
          </cell>
          <cell r="AX282">
            <v>-86556000</v>
          </cell>
          <cell r="AY282" t="str">
            <v>n.a.</v>
          </cell>
          <cell r="AZ282" t="str">
            <v>n.a.</v>
          </cell>
          <cell r="BA282" t="str">
            <v>n.a.</v>
          </cell>
          <cell r="BB282" t="str">
            <v>n.a.</v>
          </cell>
          <cell r="BC282">
            <v>-43771000</v>
          </cell>
          <cell r="BD282">
            <v>-43654000</v>
          </cell>
          <cell r="BE282">
            <v>-38865000</v>
          </cell>
          <cell r="BF282">
            <v>-35402000</v>
          </cell>
          <cell r="BG282">
            <v>24681000</v>
          </cell>
          <cell r="BH282">
            <v>55175000</v>
          </cell>
          <cell r="BI282">
            <v>49832000</v>
          </cell>
          <cell r="BJ282">
            <v>24709000</v>
          </cell>
          <cell r="BK282">
            <v>-5846000</v>
          </cell>
          <cell r="BL282">
            <v>-5191000</v>
          </cell>
          <cell r="BM282">
            <v>-4899000</v>
          </cell>
          <cell r="BN282">
            <v>-4588000</v>
          </cell>
          <cell r="BO282">
            <v>-4527000</v>
          </cell>
          <cell r="BP282">
            <v>-4289000</v>
          </cell>
          <cell r="BQ282">
            <v>-4049000</v>
          </cell>
          <cell r="BR282">
            <v>-3805000</v>
          </cell>
          <cell r="BS282">
            <v>-1319000</v>
          </cell>
          <cell r="BT282">
            <v>-902000</v>
          </cell>
          <cell r="BU282">
            <v>-850000</v>
          </cell>
          <cell r="BV282">
            <v>-783000</v>
          </cell>
          <cell r="BW282">
            <v>24778000</v>
          </cell>
          <cell r="BX282">
            <v>37650000</v>
          </cell>
          <cell r="BY282">
            <v>37435000</v>
          </cell>
          <cell r="BZ282">
            <v>17731000</v>
          </cell>
          <cell r="CA282">
            <v>371298000</v>
          </cell>
          <cell r="CB282">
            <v>392463000</v>
          </cell>
          <cell r="CC282">
            <v>406427000</v>
          </cell>
          <cell r="CD282">
            <v>369466000</v>
          </cell>
          <cell r="CE282">
            <v>84128000</v>
          </cell>
          <cell r="CF282">
            <v>110418000</v>
          </cell>
          <cell r="CG282">
            <v>93163000</v>
          </cell>
          <cell r="CH282">
            <v>104037000</v>
          </cell>
          <cell r="CI282">
            <v>63657000</v>
          </cell>
          <cell r="CJ282">
            <v>73834000</v>
          </cell>
          <cell r="CK282">
            <v>81031000</v>
          </cell>
          <cell r="CL282">
            <v>47262000</v>
          </cell>
          <cell r="CM282">
            <v>42986000</v>
          </cell>
          <cell r="CN282">
            <v>52814000</v>
          </cell>
          <cell r="CO282">
            <v>45123000</v>
          </cell>
          <cell r="CP282">
            <v>33529000</v>
          </cell>
          <cell r="CQ282">
            <v>177257000</v>
          </cell>
          <cell r="CR282">
            <v>151383000</v>
          </cell>
          <cell r="CS282">
            <v>179111000</v>
          </cell>
          <cell r="CT282">
            <v>178422000</v>
          </cell>
          <cell r="CU282">
            <v>34616000</v>
          </cell>
          <cell r="CV282">
            <v>52904000</v>
          </cell>
          <cell r="CW282" t="str">
            <v>n.a.</v>
          </cell>
          <cell r="CX282" t="str">
            <v>n.a.</v>
          </cell>
          <cell r="CY282">
            <v>5849000</v>
          </cell>
          <cell r="CZ282">
            <v>44876000</v>
          </cell>
          <cell r="DA282">
            <v>51126000</v>
          </cell>
          <cell r="DB282">
            <v>25820000</v>
          </cell>
          <cell r="DC282">
            <v>528631000</v>
          </cell>
          <cell r="DD282">
            <v>553160000</v>
          </cell>
          <cell r="DE282">
            <v>537107000</v>
          </cell>
          <cell r="DF282">
            <v>480560000</v>
          </cell>
          <cell r="DH282">
            <v>198491000</v>
          </cell>
          <cell r="DI282">
            <v>-131181000</v>
          </cell>
          <cell r="DJ282">
            <v>-43771000</v>
          </cell>
          <cell r="DK282">
            <v>-5846000</v>
          </cell>
          <cell r="DL282">
            <v>17693000</v>
          </cell>
          <cell r="DM282">
            <v>8.9137542760125144E-2</v>
          </cell>
          <cell r="DN282">
            <v>9.7860595803050912E-2</v>
          </cell>
          <cell r="DO282" t="str">
            <v>n.a.</v>
          </cell>
          <cell r="DP282">
            <v>97273000</v>
          </cell>
          <cell r="DQ282">
            <v>25362500</v>
          </cell>
          <cell r="DS282">
            <v>265340000</v>
          </cell>
          <cell r="DT282">
            <v>-166961000</v>
          </cell>
          <cell r="DU282">
            <v>-43654000</v>
          </cell>
          <cell r="DV282">
            <v>-5191000</v>
          </cell>
          <cell r="DW282">
            <v>49534000</v>
          </cell>
          <cell r="DX282">
            <v>0.18668123916484511</v>
          </cell>
          <cell r="DY282">
            <v>0.22953022622169911</v>
          </cell>
          <cell r="DZ282" t="str">
            <v>n.a.</v>
          </cell>
          <cell r="EA282">
            <v>101790500</v>
          </cell>
          <cell r="EB282">
            <v>48001000</v>
          </cell>
          <cell r="ED282">
            <v>228579000</v>
          </cell>
          <cell r="EE282">
            <v>-141361000</v>
          </cell>
          <cell r="EF282">
            <v>-38865000</v>
          </cell>
          <cell r="EG282">
            <v>-4899000</v>
          </cell>
          <cell r="EH282">
            <v>43454000</v>
          </cell>
          <cell r="EI282">
            <v>0.19010495277343939</v>
          </cell>
          <cell r="EJ282">
            <v>0.23472788656313301</v>
          </cell>
          <cell r="EK282" t="str">
            <v>n.a.</v>
          </cell>
          <cell r="EL282">
            <v>98600000</v>
          </cell>
          <cell r="EM282">
            <v>38473000</v>
          </cell>
          <cell r="EO282">
            <v>230803333.33333334</v>
          </cell>
          <cell r="EP282">
            <v>-146501000</v>
          </cell>
          <cell r="EQ282">
            <v>-42096666.666666664</v>
          </cell>
          <cell r="ER282">
            <v>-5312000</v>
          </cell>
          <cell r="ES282">
            <v>36893666.666666679</v>
          </cell>
          <cell r="ET282">
            <v>0.15984893343539236</v>
          </cell>
          <cell r="EU282">
            <v>0.19026213236747702</v>
          </cell>
          <cell r="EV282" t="e">
            <v>#VALUE!</v>
          </cell>
          <cell r="EW282">
            <v>99221166.666666672</v>
          </cell>
          <cell r="EX282">
            <v>37278833.333333336</v>
          </cell>
        </row>
        <row r="283">
          <cell r="B283" t="str">
            <v>WUXI YINOW ELECTRIC EQUIPMENT CO., LTD</v>
          </cell>
          <cell r="C283" t="str">
            <v>exclude</v>
          </cell>
          <cell r="D283" t="str">
            <v>Independence(A+, A, A-, B+, B, B-,U)</v>
          </cell>
          <cell r="H283" t="str">
            <v/>
          </cell>
          <cell r="I283" t="str">
            <v>ok，indep</v>
          </cell>
          <cell r="J283" t="str">
            <v>exclude</v>
          </cell>
          <cell r="K283" t="str">
            <v>ok, indep</v>
          </cell>
          <cell r="M283" t="str">
            <v>WUXI YINOW ELECTRIC EQUIPMENT CO., LTD</v>
          </cell>
          <cell r="N283" t="str">
            <v>This company, based in China, is involved in the research and production of equipment in power distribution system. It was founded in 2008 and has its registered business address located in Wuxi.Some of the company's products are dry-type transformer, prefabricated substation, switchgear, oil-immersed transformer, auto-transformer posts, lightning resistant coil. and reactors and compensators. Its products are used and running in electric power systems, buildings, factories, hospitals, schools, and rail transportation systems, especially in high-speed railway systems.</v>
          </cell>
          <cell r="O283" t="str">
            <v>Manufacturing</v>
          </cell>
          <cell r="P283" t="str">
            <v>www.wxenow.com</v>
          </cell>
          <cell r="R283" t="str">
            <v>China</v>
          </cell>
          <cell r="S283" t="str">
            <v>837046</v>
          </cell>
          <cell r="T283" t="str">
            <v>D</v>
          </cell>
          <cell r="U283" t="str">
            <v>3699</v>
          </cell>
          <cell r="V283" t="str">
            <v>Involved in the research and production of equipment in power distribution system</v>
          </cell>
          <cell r="W283" t="str">
            <v>The Company is mainly engaged in the research and development, production and sales of power distribution dry transformers, box-type substations, high and low voltage complete sets of equipment (including box products, switchgear and other equipment).</v>
          </cell>
          <cell r="Z283" t="str">
            <v>CN48744PC</v>
          </cell>
          <cell r="AA283">
            <v>199507000</v>
          </cell>
          <cell r="AB283">
            <v>204214000</v>
          </cell>
          <cell r="AC283">
            <v>166595000</v>
          </cell>
          <cell r="AD283">
            <v>164079000</v>
          </cell>
          <cell r="AE283">
            <v>196969000</v>
          </cell>
          <cell r="AF283">
            <v>202093000</v>
          </cell>
          <cell r="AG283">
            <v>166060000</v>
          </cell>
          <cell r="AH283">
            <v>163636000</v>
          </cell>
          <cell r="AI283">
            <v>-1292000</v>
          </cell>
          <cell r="AJ283">
            <v>-1195000</v>
          </cell>
          <cell r="AK283">
            <v>-1155000</v>
          </cell>
          <cell r="AL283">
            <v>-1030000</v>
          </cell>
          <cell r="AM283">
            <v>195677000</v>
          </cell>
          <cell r="AN283">
            <v>200898000</v>
          </cell>
          <cell r="AO283">
            <v>164905000</v>
          </cell>
          <cell r="AP283">
            <v>162606000</v>
          </cell>
          <cell r="AQ283">
            <v>3830000</v>
          </cell>
          <cell r="AR283">
            <v>3316000</v>
          </cell>
          <cell r="AS283">
            <v>1690000</v>
          </cell>
          <cell r="AT283">
            <v>1473000</v>
          </cell>
          <cell r="AU283">
            <v>-143691000</v>
          </cell>
          <cell r="AV283">
            <v>-144410000</v>
          </cell>
          <cell r="AW283">
            <v>-108609000</v>
          </cell>
          <cell r="AX283">
            <v>-111271000</v>
          </cell>
          <cell r="AY283" t="str">
            <v>n.a.</v>
          </cell>
          <cell r="AZ283" t="str">
            <v>n.a.</v>
          </cell>
          <cell r="BA283" t="str">
            <v>n.a.</v>
          </cell>
          <cell r="BB283" t="str">
            <v>n.a.</v>
          </cell>
          <cell r="BC283">
            <v>-28369000</v>
          </cell>
          <cell r="BD283">
            <v>-26301000</v>
          </cell>
          <cell r="BE283">
            <v>-25947000</v>
          </cell>
          <cell r="BF283">
            <v>-26677000</v>
          </cell>
          <cell r="BG283">
            <v>27447000</v>
          </cell>
          <cell r="BH283">
            <v>33503000</v>
          </cell>
          <cell r="BI283">
            <v>32039000</v>
          </cell>
          <cell r="BJ283">
            <v>26131000</v>
          </cell>
          <cell r="BK283">
            <v>-2559000</v>
          </cell>
          <cell r="BL283">
            <v>-2317000</v>
          </cell>
          <cell r="BM283">
            <v>-2312000</v>
          </cell>
          <cell r="BN283">
            <v>-1882000</v>
          </cell>
          <cell r="BO283">
            <v>-2033000</v>
          </cell>
          <cell r="BP283">
            <v>-1897000</v>
          </cell>
          <cell r="BQ283">
            <v>-1755000</v>
          </cell>
          <cell r="BR283">
            <v>-1746000</v>
          </cell>
          <cell r="BS283">
            <v>-526000</v>
          </cell>
          <cell r="BT283">
            <v>-420000</v>
          </cell>
          <cell r="BU283">
            <v>-557000</v>
          </cell>
          <cell r="BV283">
            <v>-136000</v>
          </cell>
          <cell r="BW283">
            <v>16941000</v>
          </cell>
          <cell r="BX283">
            <v>26329000</v>
          </cell>
          <cell r="BY283">
            <v>23487000</v>
          </cell>
          <cell r="BZ283">
            <v>19078000</v>
          </cell>
          <cell r="CA283">
            <v>335789000</v>
          </cell>
          <cell r="CB283">
            <v>236100000</v>
          </cell>
          <cell r="CC283">
            <v>221608000</v>
          </cell>
          <cell r="CD283">
            <v>167009000</v>
          </cell>
          <cell r="CE283">
            <v>33910000</v>
          </cell>
          <cell r="CF283">
            <v>33857000</v>
          </cell>
          <cell r="CG283">
            <v>39693000</v>
          </cell>
          <cell r="CH283">
            <v>41247000</v>
          </cell>
          <cell r="CI283">
            <v>194979000</v>
          </cell>
          <cell r="CJ283">
            <v>131577000</v>
          </cell>
          <cell r="CK283">
            <v>107887000</v>
          </cell>
          <cell r="CL283">
            <v>80715000</v>
          </cell>
          <cell r="CM283">
            <v>31206000</v>
          </cell>
          <cell r="CN283">
            <v>36738000</v>
          </cell>
          <cell r="CO283">
            <v>28311000</v>
          </cell>
          <cell r="CP283">
            <v>25033000</v>
          </cell>
          <cell r="CQ283">
            <v>74846000</v>
          </cell>
          <cell r="CR283">
            <v>32881000</v>
          </cell>
          <cell r="CS283">
            <v>44963000</v>
          </cell>
          <cell r="CT283">
            <v>19317000</v>
          </cell>
          <cell r="CU283">
            <v>53411000</v>
          </cell>
          <cell r="CV283">
            <v>29311000</v>
          </cell>
          <cell r="CW283">
            <v>0</v>
          </cell>
          <cell r="CX283">
            <v>6100000</v>
          </cell>
          <cell r="CY283">
            <v>4838000</v>
          </cell>
          <cell r="CZ283">
            <v>4223000</v>
          </cell>
          <cell r="DA283">
            <v>4029000</v>
          </cell>
          <cell r="DB283">
            <v>3572000</v>
          </cell>
          <cell r="DC283">
            <v>370951000</v>
          </cell>
          <cell r="DD283">
            <v>265370000</v>
          </cell>
          <cell r="DE283">
            <v>252690000</v>
          </cell>
          <cell r="DF283">
            <v>192710000</v>
          </cell>
          <cell r="DH283">
            <v>195677000</v>
          </cell>
          <cell r="DI283">
            <v>-143691000</v>
          </cell>
          <cell r="DJ283">
            <v>-28369000</v>
          </cell>
          <cell r="DK283">
            <v>-2559000</v>
          </cell>
          <cell r="DL283">
            <v>21058000</v>
          </cell>
          <cell r="DM283">
            <v>0.1076161224875688</v>
          </cell>
          <cell r="DN283">
            <v>0.12059397889118595</v>
          </cell>
          <cell r="DO283" t="str">
            <v>n.a.</v>
          </cell>
          <cell r="DP283">
            <v>33883500</v>
          </cell>
          <cell r="DQ283">
            <v>4530500</v>
          </cell>
          <cell r="DS283">
            <v>200898000</v>
          </cell>
          <cell r="DT283">
            <v>-144410000</v>
          </cell>
          <cell r="DU283">
            <v>-26301000</v>
          </cell>
          <cell r="DV283">
            <v>-2317000</v>
          </cell>
          <cell r="DW283">
            <v>27870000</v>
          </cell>
          <cell r="DX283">
            <v>0.13872711525251621</v>
          </cell>
          <cell r="DY283">
            <v>0.16107219640751785</v>
          </cell>
          <cell r="DZ283" t="str">
            <v>n.a.</v>
          </cell>
          <cell r="EA283">
            <v>36775000</v>
          </cell>
          <cell r="EB283">
            <v>4126000</v>
          </cell>
          <cell r="ED283">
            <v>164905000</v>
          </cell>
          <cell r="EE283">
            <v>-108609000</v>
          </cell>
          <cell r="EF283">
            <v>-25947000</v>
          </cell>
          <cell r="EG283">
            <v>-2312000</v>
          </cell>
          <cell r="EH283">
            <v>28037000</v>
          </cell>
          <cell r="EI283">
            <v>0.17001910190715866</v>
          </cell>
          <cell r="EJ283">
            <v>0.20484700587427301</v>
          </cell>
          <cell r="EK283" t="str">
            <v>n.a.</v>
          </cell>
          <cell r="EL283">
            <v>40470000</v>
          </cell>
          <cell r="EM283">
            <v>3800500</v>
          </cell>
          <cell r="EO283">
            <v>187160000</v>
          </cell>
          <cell r="EP283">
            <v>-132236666.66666667</v>
          </cell>
          <cell r="EQ283">
            <v>-26872333.333333332</v>
          </cell>
          <cell r="ER283">
            <v>-2396000</v>
          </cell>
          <cell r="ES283">
            <v>25654999.999999996</v>
          </cell>
          <cell r="ET283">
            <v>0.13707522974994654</v>
          </cell>
          <cell r="EU283">
            <v>0.15884957122070523</v>
          </cell>
          <cell r="EV283" t="e">
            <v>#VALUE!</v>
          </cell>
          <cell r="EW283">
            <v>37042833.333333336</v>
          </cell>
          <cell r="EX283">
            <v>4152333.3333333335</v>
          </cell>
        </row>
        <row r="284">
          <cell r="B284" t="str">
            <v>TANAC AUTOMATION CO., LTD.</v>
          </cell>
          <cell r="C284" t="str">
            <v>exclude</v>
          </cell>
          <cell r="D284" t="str">
            <v>Lev SDA/SDP</v>
          </cell>
          <cell r="H284" t="str">
            <v/>
          </cell>
          <cell r="I284" t="str">
            <v>ok，sda/sdp</v>
          </cell>
          <cell r="J284" t="str">
            <v>exclude</v>
          </cell>
          <cell r="K284" t="str">
            <v>ok, sda/sdp</v>
          </cell>
          <cell r="M284" t="str">
            <v>TANAC AUTOMATION CO., LTD.</v>
          </cell>
          <cell r="N284" t="str">
            <v>This company researches, develops, produces, and markets integrated automation systems and solutions worldwide. Its principal products include winding automation equipment, non-standard automation equipment, assembly automation equipment, test automation equipment, automation equipment, industrial robot application, and intelligent factory products. The company also provides after sale services. It serves transformer inductance, machine manufacturing, consumer electronics manufacturing, automobile, household appliances, medical, and intelligent logistics industries. Its registered business office is based in Jiaxing, China. The company was incorporated in 2003.</v>
          </cell>
          <cell r="O284" t="str">
            <v>Manufacturing</v>
          </cell>
          <cell r="P284" t="str">
            <v>www.tanac.com.cn</v>
          </cell>
          <cell r="R284" t="str">
            <v>China</v>
          </cell>
          <cell r="S284" t="str">
            <v>300461</v>
          </cell>
          <cell r="T284" t="str">
            <v>A+</v>
          </cell>
          <cell r="U284" t="str">
            <v>3699</v>
          </cell>
          <cell r="V284" t="str">
            <v>Researches, develops, produces, and markets integrated automation systems and solutions worldwide</v>
          </cell>
          <cell r="W284" t="str">
            <v>The Company is mainly engaged in the design, production, installation, testing, and after-sales service of CNC automatic production equipment.</v>
          </cell>
          <cell r="Z284" t="str">
            <v>CN42504PC</v>
          </cell>
          <cell r="AA284">
            <v>192058000</v>
          </cell>
          <cell r="AB284">
            <v>349828000</v>
          </cell>
          <cell r="AC284">
            <v>366308000</v>
          </cell>
          <cell r="AD284">
            <v>514968000</v>
          </cell>
          <cell r="AE284">
            <v>178762000</v>
          </cell>
          <cell r="AF284">
            <v>335995000</v>
          </cell>
          <cell r="AG284">
            <v>361206000</v>
          </cell>
          <cell r="AH284">
            <v>498522000</v>
          </cell>
          <cell r="AI284">
            <v>-1595000</v>
          </cell>
          <cell r="AJ284">
            <v>-3262000</v>
          </cell>
          <cell r="AK284">
            <v>-2398000</v>
          </cell>
          <cell r="AL284">
            <v>-3733000</v>
          </cell>
          <cell r="AM284">
            <v>177167000</v>
          </cell>
          <cell r="AN284">
            <v>332733000</v>
          </cell>
          <cell r="AO284">
            <v>358808000</v>
          </cell>
          <cell r="AP284">
            <v>494789000</v>
          </cell>
          <cell r="AQ284">
            <v>14891000</v>
          </cell>
          <cell r="AR284">
            <v>17095000</v>
          </cell>
          <cell r="AS284">
            <v>7500000</v>
          </cell>
          <cell r="AT284">
            <v>20179000</v>
          </cell>
          <cell r="AU284">
            <v>-142402000</v>
          </cell>
          <cell r="AV284">
            <v>-197233000</v>
          </cell>
          <cell r="AW284">
            <v>-210067000</v>
          </cell>
          <cell r="AX284">
            <v>-278727000</v>
          </cell>
          <cell r="AY284" t="str">
            <v>n.a.</v>
          </cell>
          <cell r="AZ284" t="str">
            <v>n.a.</v>
          </cell>
          <cell r="BA284" t="str">
            <v>n.a.</v>
          </cell>
          <cell r="BB284" t="str">
            <v>n.a.</v>
          </cell>
          <cell r="BC284">
            <v>-94939000</v>
          </cell>
          <cell r="BD284">
            <v>-111416000</v>
          </cell>
          <cell r="BE284">
            <v>-86714000</v>
          </cell>
          <cell r="BF284">
            <v>-105970000</v>
          </cell>
          <cell r="BG284">
            <v>-45283000</v>
          </cell>
          <cell r="BH284">
            <v>41179000</v>
          </cell>
          <cell r="BI284">
            <v>69527000</v>
          </cell>
          <cell r="BJ284">
            <v>130271000</v>
          </cell>
          <cell r="BK284">
            <v>-8344000</v>
          </cell>
          <cell r="BL284">
            <v>-7436000</v>
          </cell>
          <cell r="BM284">
            <v>-8983000</v>
          </cell>
          <cell r="BN284">
            <v>-84465000</v>
          </cell>
          <cell r="BO284">
            <v>-6702000</v>
          </cell>
          <cell r="BP284">
            <v>-5924000</v>
          </cell>
          <cell r="BQ284">
            <v>-7554000</v>
          </cell>
          <cell r="BR284">
            <v>-11136000</v>
          </cell>
          <cell r="BS284">
            <v>-1642000</v>
          </cell>
          <cell r="BT284">
            <v>-1512000</v>
          </cell>
          <cell r="BU284">
            <v>-1429000</v>
          </cell>
          <cell r="BV284">
            <v>-73329000</v>
          </cell>
          <cell r="BW284">
            <v>-63471000</v>
          </cell>
          <cell r="BX284">
            <v>31905000</v>
          </cell>
          <cell r="BY284">
            <v>85519000</v>
          </cell>
          <cell r="BZ284">
            <v>-196532000</v>
          </cell>
          <cell r="CA284">
            <v>668074000</v>
          </cell>
          <cell r="CB284">
            <v>383119000</v>
          </cell>
          <cell r="CC284">
            <v>439117000</v>
          </cell>
          <cell r="CD284">
            <v>394438000</v>
          </cell>
          <cell r="CE284">
            <v>142518000</v>
          </cell>
          <cell r="CF284">
            <v>111499000</v>
          </cell>
          <cell r="CG284">
            <v>152161000</v>
          </cell>
          <cell r="CH284">
            <v>110028000</v>
          </cell>
          <cell r="CI284">
            <v>86627000</v>
          </cell>
          <cell r="CJ284">
            <v>146975000</v>
          </cell>
          <cell r="CK284">
            <v>127646000</v>
          </cell>
          <cell r="CL284">
            <v>85994000</v>
          </cell>
          <cell r="CM284">
            <v>18942000</v>
          </cell>
          <cell r="CN284">
            <v>7382000</v>
          </cell>
          <cell r="CO284">
            <v>10753000</v>
          </cell>
          <cell r="CP284">
            <v>116816000</v>
          </cell>
          <cell r="CQ284">
            <v>412645000</v>
          </cell>
          <cell r="CR284">
            <v>115774000</v>
          </cell>
          <cell r="CS284">
            <v>147736000</v>
          </cell>
          <cell r="CT284">
            <v>80894000</v>
          </cell>
          <cell r="CU284">
            <v>13366000</v>
          </cell>
          <cell r="CV284">
            <v>23906000</v>
          </cell>
          <cell r="CW284">
            <v>13599000</v>
          </cell>
          <cell r="CX284">
            <v>21808000</v>
          </cell>
          <cell r="CY284">
            <v>59964000</v>
          </cell>
          <cell r="CZ284">
            <v>16400000</v>
          </cell>
          <cell r="DA284" t="str">
            <v>n.a.</v>
          </cell>
          <cell r="DB284">
            <v>0</v>
          </cell>
          <cell r="DC284">
            <v>930470000</v>
          </cell>
          <cell r="DD284">
            <v>531403000</v>
          </cell>
          <cell r="DE284">
            <v>567714000</v>
          </cell>
          <cell r="DF284">
            <v>484985000</v>
          </cell>
          <cell r="DH284">
            <v>177167000</v>
          </cell>
          <cell r="DI284">
            <v>-142402000</v>
          </cell>
          <cell r="DJ284">
            <v>-94939000</v>
          </cell>
          <cell r="DK284">
            <v>-8344000</v>
          </cell>
          <cell r="DL284">
            <v>-68518000</v>
          </cell>
          <cell r="DM284">
            <v>-0.38674245203677887</v>
          </cell>
          <cell r="DN284">
            <v>-0.27888556484929888</v>
          </cell>
          <cell r="DO284" t="str">
            <v>n.a.</v>
          </cell>
          <cell r="DP284">
            <v>127008500</v>
          </cell>
          <cell r="DQ284">
            <v>38182000</v>
          </cell>
          <cell r="DS284">
            <v>332733000</v>
          </cell>
          <cell r="DT284">
            <v>-197233000</v>
          </cell>
          <cell r="DU284">
            <v>-111416000</v>
          </cell>
          <cell r="DV284">
            <v>-7436000</v>
          </cell>
          <cell r="DW284">
            <v>16648000</v>
          </cell>
          <cell r="DX284">
            <v>5.0034111434693884E-2</v>
          </cell>
          <cell r="DY284">
            <v>5.266937690811016E-2</v>
          </cell>
          <cell r="DZ284" t="str">
            <v>n.a.</v>
          </cell>
          <cell r="EA284">
            <v>131830000</v>
          </cell>
          <cell r="EB284" t="e">
            <v>#VALUE!</v>
          </cell>
          <cell r="ED284">
            <v>358808000</v>
          </cell>
          <cell r="EE284">
            <v>-210067000</v>
          </cell>
          <cell r="EF284">
            <v>-86714000</v>
          </cell>
          <cell r="EG284">
            <v>-8983000</v>
          </cell>
          <cell r="EH284">
            <v>53044000</v>
          </cell>
          <cell r="EI284">
            <v>0.14783393904260775</v>
          </cell>
          <cell r="EJ284">
            <v>0.17348020041600712</v>
          </cell>
          <cell r="EK284" t="str">
            <v>n.a.</v>
          </cell>
          <cell r="EL284">
            <v>131094500</v>
          </cell>
          <cell r="EM284" t="e">
            <v>#VALUE!</v>
          </cell>
          <cell r="EO284">
            <v>289569333.33333331</v>
          </cell>
          <cell r="EP284">
            <v>-183234000</v>
          </cell>
          <cell r="EQ284">
            <v>-97689666.666666672</v>
          </cell>
          <cell r="ER284">
            <v>-8254333.333333333</v>
          </cell>
          <cell r="ES284">
            <v>391333.33333330881</v>
          </cell>
          <cell r="ET284">
            <v>1.3514322419039843E-3</v>
          </cell>
          <cell r="EU284">
            <v>1.3532610825626736E-3</v>
          </cell>
          <cell r="EV284" t="e">
            <v>#VALUE!</v>
          </cell>
          <cell r="EW284">
            <v>129977666.66666667</v>
          </cell>
          <cell r="EX284" t="e">
            <v>#VALUE!</v>
          </cell>
        </row>
        <row r="285">
          <cell r="B285" t="str">
            <v>PARAS DEFENCE AND SPACE TECHNOLOGIES LIMITED</v>
          </cell>
          <cell r="C285" t="str">
            <v>exclude</v>
          </cell>
          <cell r="D285" t="str">
            <v>Lev SDA/SDP</v>
          </cell>
          <cell r="H285" t="str">
            <v/>
          </cell>
          <cell r="I285" t="str">
            <v>ok，sda/sdp</v>
          </cell>
          <cell r="J285" t="str">
            <v>exclude</v>
          </cell>
          <cell r="K285" t="str">
            <v>ok, sda/sdp</v>
          </cell>
          <cell r="M285" t="str">
            <v>PARAS DEFENCE AND SPACE TECHNOLOGIES LIMITED</v>
          </cell>
          <cell r="N285" t="str">
            <v>This company, based in India, is involved in design, development, manufacturing, testing and commissioning of products, systems and solutions for defence &amp; space applications. It was founded in 1986 and conducts business from its registered head office located in Thane.The company’s electronics division is one of the oldest defence electronics groups, with significant contributions to major Defence Programs for Land and Naval Applications. Its Heavy Engineering Division is its oldest arm of the company, offering exceptional engineering capabilities, enabling Import Substitution and truly justifying the intent of Make in India for over three decades now.Some of its customers are Alpha Design Technologies, Premier Explosives Limited, Bharat Dynamics Ltd, Rafael Advances Defense Systems Ltd., Godrej &amp; Boyce Mfg Co Ltd, abd Bharat Electronics.</v>
          </cell>
          <cell r="O285" t="str">
            <v>Manufacturing; Services</v>
          </cell>
          <cell r="P285" t="str">
            <v>www.parasdefence.com</v>
          </cell>
          <cell r="R285" t="str">
            <v>India</v>
          </cell>
          <cell r="S285" t="str">
            <v>PARAS</v>
          </cell>
          <cell r="T285" t="str">
            <v>B+</v>
          </cell>
          <cell r="U285" t="str">
            <v>3699</v>
          </cell>
          <cell r="V285" t="str">
            <v>Involved in design, development, manufacturing, testing and commissioning of products, systems and solutions for defence &amp; space applications</v>
          </cell>
          <cell r="W285" t="str">
            <v>The Company is engaged in designing, developing, manufacturing and testing of a wide range of defence and space engineering products and solutions.</v>
          </cell>
          <cell r="X285" t="str">
            <v>PARAS FLOW FORM ENGINEERING LIMITED</v>
          </cell>
          <cell r="Z285" t="str">
            <v>IN001670348IND</v>
          </cell>
          <cell r="AA285">
            <v>2232948000</v>
          </cell>
          <cell r="AB285">
            <v>1837247000</v>
          </cell>
          <cell r="AC285">
            <v>1438232000</v>
          </cell>
          <cell r="AD285">
            <v>1488070000</v>
          </cell>
          <cell r="AE285">
            <v>2207475000</v>
          </cell>
          <cell r="AF285">
            <v>1825208000</v>
          </cell>
          <cell r="AG285">
            <v>1433299000</v>
          </cell>
          <cell r="AH285">
            <v>1470430000</v>
          </cell>
          <cell r="AI285" t="str">
            <v>n.a.</v>
          </cell>
          <cell r="AJ285" t="str">
            <v>n.a.</v>
          </cell>
          <cell r="AK285" t="str">
            <v>n.a.</v>
          </cell>
          <cell r="AL285" t="str">
            <v>n.a.</v>
          </cell>
          <cell r="AM285">
            <v>2207475000</v>
          </cell>
          <cell r="AN285">
            <v>1825208000</v>
          </cell>
          <cell r="AO285">
            <v>1433299000</v>
          </cell>
          <cell r="AP285">
            <v>1470430000</v>
          </cell>
          <cell r="AQ285">
            <v>25473000</v>
          </cell>
          <cell r="AR285">
            <v>12039000</v>
          </cell>
          <cell r="AS285">
            <v>4933000</v>
          </cell>
          <cell r="AT285">
            <v>17640000</v>
          </cell>
          <cell r="AU285">
            <v>-1085929000</v>
          </cell>
          <cell r="AV285">
            <v>-888177000</v>
          </cell>
          <cell r="AW285">
            <v>-689517000</v>
          </cell>
          <cell r="AX285">
            <v>-740560000</v>
          </cell>
          <cell r="AY285">
            <v>0</v>
          </cell>
          <cell r="AZ285">
            <v>0</v>
          </cell>
          <cell r="BA285">
            <v>0</v>
          </cell>
          <cell r="BB285">
            <v>0</v>
          </cell>
          <cell r="BC285">
            <v>-531865000</v>
          </cell>
          <cell r="BD285">
            <v>-369140000</v>
          </cell>
          <cell r="BE285">
            <v>-282401000</v>
          </cell>
          <cell r="BF285">
            <v>-309360000</v>
          </cell>
          <cell r="BG285">
            <v>615154000</v>
          </cell>
          <cell r="BH285">
            <v>579930000</v>
          </cell>
          <cell r="BI285">
            <v>466314000</v>
          </cell>
          <cell r="BJ285">
            <v>438150000</v>
          </cell>
          <cell r="BK285">
            <v>-112724000</v>
          </cell>
          <cell r="BL285">
            <v>-104233000</v>
          </cell>
          <cell r="BM285">
            <v>-96536000</v>
          </cell>
          <cell r="BN285">
            <v>-97130000</v>
          </cell>
          <cell r="BO285">
            <v>-106826000</v>
          </cell>
          <cell r="BP285">
            <v>-98741000</v>
          </cell>
          <cell r="BQ285">
            <v>-91046000</v>
          </cell>
          <cell r="BR285">
            <v>-91620000</v>
          </cell>
          <cell r="BS285">
            <v>-5898000</v>
          </cell>
          <cell r="BT285">
            <v>-5492000</v>
          </cell>
          <cell r="BU285">
            <v>-5490000</v>
          </cell>
          <cell r="BV285">
            <v>-5510000</v>
          </cell>
          <cell r="BW285">
            <v>360586000</v>
          </cell>
          <cell r="BX285">
            <v>270431000</v>
          </cell>
          <cell r="BY285">
            <v>158466000</v>
          </cell>
          <cell r="BZ285">
            <v>196570000</v>
          </cell>
          <cell r="CA285">
            <v>3155214000</v>
          </cell>
          <cell r="CB285">
            <v>2959022000</v>
          </cell>
          <cell r="CC285">
            <v>1979475000</v>
          </cell>
          <cell r="CD285">
            <v>1779080000</v>
          </cell>
          <cell r="CE285">
            <v>933910000</v>
          </cell>
          <cell r="CF285">
            <v>666276000</v>
          </cell>
          <cell r="CG285">
            <v>747109000</v>
          </cell>
          <cell r="CH285">
            <v>604300000</v>
          </cell>
          <cell r="CI285">
            <v>1503109000</v>
          </cell>
          <cell r="CJ285">
            <v>1229774000</v>
          </cell>
          <cell r="CK285">
            <v>948546000</v>
          </cell>
          <cell r="CL285">
            <v>975990000</v>
          </cell>
          <cell r="CM285">
            <v>141910000</v>
          </cell>
          <cell r="CN285">
            <v>51914000</v>
          </cell>
          <cell r="CO285">
            <v>27744000</v>
          </cell>
          <cell r="CP285">
            <v>45610000</v>
          </cell>
          <cell r="CQ285">
            <v>402756000</v>
          </cell>
          <cell r="CR285">
            <v>759407000</v>
          </cell>
          <cell r="CS285">
            <v>83161000</v>
          </cell>
          <cell r="CT285">
            <v>43800000</v>
          </cell>
          <cell r="CU285" t="str">
            <v>n.a.</v>
          </cell>
          <cell r="CV285" t="str">
            <v>n.a.</v>
          </cell>
          <cell r="CW285" t="str">
            <v>n.a.</v>
          </cell>
          <cell r="CX285" t="str">
            <v>n.a.</v>
          </cell>
          <cell r="CY285">
            <v>149667000</v>
          </cell>
          <cell r="CZ285">
            <v>86784000</v>
          </cell>
          <cell r="DA285">
            <v>62389000</v>
          </cell>
          <cell r="DB285">
            <v>99890000</v>
          </cell>
          <cell r="DC285">
            <v>5205408000</v>
          </cell>
          <cell r="DD285">
            <v>4576770000</v>
          </cell>
          <cell r="DE285">
            <v>3627560000</v>
          </cell>
          <cell r="DF285">
            <v>3423860000</v>
          </cell>
          <cell r="DH285">
            <v>2207475000</v>
          </cell>
          <cell r="DI285">
            <v>-1085929000</v>
          </cell>
          <cell r="DJ285">
            <v>-531865000</v>
          </cell>
          <cell r="DK285">
            <v>-112724000</v>
          </cell>
          <cell r="DL285">
            <v>476957000</v>
          </cell>
          <cell r="DM285">
            <v>0.21606450809182437</v>
          </cell>
          <cell r="DN285">
            <v>0.27561516262760632</v>
          </cell>
          <cell r="DO285">
            <v>0</v>
          </cell>
          <cell r="DP285">
            <v>800093000</v>
          </cell>
          <cell r="DQ285">
            <v>118225500</v>
          </cell>
          <cell r="DS285">
            <v>1825208000</v>
          </cell>
          <cell r="DT285">
            <v>-888177000</v>
          </cell>
          <cell r="DU285">
            <v>-369140000</v>
          </cell>
          <cell r="DV285">
            <v>-104233000</v>
          </cell>
          <cell r="DW285">
            <v>463658000</v>
          </cell>
          <cell r="DX285">
            <v>0.25403022559620603</v>
          </cell>
          <cell r="DY285">
            <v>0.34053688810546801</v>
          </cell>
          <cell r="DZ285">
            <v>0</v>
          </cell>
          <cell r="EA285">
            <v>706692500</v>
          </cell>
          <cell r="EB285">
            <v>74586500</v>
          </cell>
          <cell r="ED285">
            <v>1433299000</v>
          </cell>
          <cell r="EE285">
            <v>-689517000</v>
          </cell>
          <cell r="EF285">
            <v>-282401000</v>
          </cell>
          <cell r="EG285">
            <v>-96536000</v>
          </cell>
          <cell r="EH285">
            <v>364845000</v>
          </cell>
          <cell r="EI285">
            <v>0.25454912059521428</v>
          </cell>
          <cell r="EJ285">
            <v>0.34147001181145842</v>
          </cell>
          <cell r="EK285">
            <v>0</v>
          </cell>
          <cell r="EL285">
            <v>675704500</v>
          </cell>
          <cell r="EM285">
            <v>81139500</v>
          </cell>
          <cell r="EO285">
            <v>1821994000</v>
          </cell>
          <cell r="EP285">
            <v>-887874333.33333337</v>
          </cell>
          <cell r="EQ285">
            <v>-394468666.66666669</v>
          </cell>
          <cell r="ER285">
            <v>-104497666.66666667</v>
          </cell>
          <cell r="ES285">
            <v>435153333.33333331</v>
          </cell>
          <cell r="ET285">
            <v>0.23883357098504898</v>
          </cell>
          <cell r="EU285">
            <v>0.31377312750659647</v>
          </cell>
          <cell r="EV285">
            <v>0</v>
          </cell>
          <cell r="EW285">
            <v>727496666.66666663</v>
          </cell>
          <cell r="EX285">
            <v>91317166.666666672</v>
          </cell>
        </row>
        <row r="286">
          <cell r="B286" t="str">
            <v>BLIVEX ENERGY TECHNOLOGY CO., LTD.</v>
          </cell>
          <cell r="C286" t="str">
            <v>exclude</v>
          </cell>
          <cell r="D286" t="str">
            <v>Consecutive loss</v>
          </cell>
          <cell r="H286" t="str">
            <v/>
          </cell>
          <cell r="I286" t="str">
            <v>ok，loss</v>
          </cell>
          <cell r="J286" t="str">
            <v>exclude</v>
          </cell>
          <cell r="K286" t="str">
            <v>ok, loss</v>
          </cell>
          <cell r="M286" t="str">
            <v>BLIVEX ENERGY TECHNOLOGY CO., LTD.</v>
          </cell>
          <cell r="N286" t="str">
            <v>The company, based in China, is engaged in the production of a range of fire protection products. It was incorporated in the year 2005 and has its registered business address located in Xian. The company's products include S type aerosol automatic fire extinguishing systems such as S type aerosol fire extinguishing devices; and controllers such as floor type, bidirectional spraying type, small fire unit and hand-held type. In addition, it provides heptafluoropropane, fine dry powder fire extinguishing equipment and fire protection engineering services. The company's products are mainly used in petrochemical engineering, mobile communication, electricity, metallurgy, military and transportation for fire protection of electronic equipment. Its products are marketed and sold throughout China through its network of distributors in the country.</v>
          </cell>
          <cell r="O286" t="str">
            <v>Manufacturing</v>
          </cell>
          <cell r="P286" t="str">
            <v>www.xajr.com</v>
          </cell>
          <cell r="R286" t="str">
            <v>China</v>
          </cell>
          <cell r="S286" t="str">
            <v>300116</v>
          </cell>
          <cell r="T286" t="str">
            <v>A+</v>
          </cell>
          <cell r="U286" t="str">
            <v>3691</v>
          </cell>
          <cell r="V286" t="str">
            <v>Engaged in the production of a range of fire protection products</v>
          </cell>
          <cell r="W286" t="str">
            <v>The Company is mainly engaged in lithium-ion battery production and sales.</v>
          </cell>
          <cell r="X286" t="str">
            <v>BAOLI NEW ENERGY TECHNOLOGY COMPANY LIMITED</v>
          </cell>
          <cell r="Z286" t="str">
            <v>CN40123PC</v>
          </cell>
          <cell r="AA286">
            <v>191279000</v>
          </cell>
          <cell r="AB286">
            <v>163026000</v>
          </cell>
          <cell r="AC286">
            <v>138307000</v>
          </cell>
          <cell r="AD286">
            <v>555923000</v>
          </cell>
          <cell r="AE286">
            <v>186351000</v>
          </cell>
          <cell r="AF286">
            <v>156945000</v>
          </cell>
          <cell r="AG286">
            <v>134361000</v>
          </cell>
          <cell r="AH286">
            <v>367937000</v>
          </cell>
          <cell r="AI286">
            <v>-473000</v>
          </cell>
          <cell r="AJ286">
            <v>-613000</v>
          </cell>
          <cell r="AK286">
            <v>-2238000</v>
          </cell>
          <cell r="AL286">
            <v>-1923000</v>
          </cell>
          <cell r="AM286">
            <v>185878000</v>
          </cell>
          <cell r="AN286">
            <v>156332000</v>
          </cell>
          <cell r="AO286">
            <v>132123000</v>
          </cell>
          <cell r="AP286">
            <v>366014000</v>
          </cell>
          <cell r="AQ286">
            <v>5401000</v>
          </cell>
          <cell r="AR286">
            <v>6694000</v>
          </cell>
          <cell r="AS286">
            <v>6184000</v>
          </cell>
          <cell r="AT286">
            <v>189909000</v>
          </cell>
          <cell r="AU286">
            <v>-195370000</v>
          </cell>
          <cell r="AV286">
            <v>-182590000</v>
          </cell>
          <cell r="AW286">
            <v>-151235000</v>
          </cell>
          <cell r="AX286">
            <v>83466000</v>
          </cell>
          <cell r="AY286" t="str">
            <v>n.a.</v>
          </cell>
          <cell r="AZ286" t="str">
            <v>n.a.</v>
          </cell>
          <cell r="BA286" t="str">
            <v>n.a.</v>
          </cell>
          <cell r="BB286" t="str">
            <v>n.a.</v>
          </cell>
          <cell r="BC286">
            <v>-57946000</v>
          </cell>
          <cell r="BD286">
            <v>-76123000</v>
          </cell>
          <cell r="BE286">
            <v>-75964000</v>
          </cell>
          <cell r="BF286">
            <v>-867025000</v>
          </cell>
          <cell r="BG286">
            <v>-62037000</v>
          </cell>
          <cell r="BH286">
            <v>-95687000</v>
          </cell>
          <cell r="BI286">
            <v>-88892000</v>
          </cell>
          <cell r="BJ286">
            <v>-227636000</v>
          </cell>
          <cell r="BK286">
            <v>-8911000</v>
          </cell>
          <cell r="BL286">
            <v>-9465000</v>
          </cell>
          <cell r="BM286">
            <v>-20040000</v>
          </cell>
          <cell r="BN286">
            <v>-1146886000</v>
          </cell>
          <cell r="BO286">
            <v>-8773000</v>
          </cell>
          <cell r="BP286">
            <v>-7025000</v>
          </cell>
          <cell r="BQ286">
            <v>-14196000</v>
          </cell>
          <cell r="BR286">
            <v>-738842000</v>
          </cell>
          <cell r="BS286">
            <v>-138000</v>
          </cell>
          <cell r="BT286">
            <v>-2440000</v>
          </cell>
          <cell r="BU286">
            <v>-5844000</v>
          </cell>
          <cell r="BV286">
            <v>-408044000</v>
          </cell>
          <cell r="BW286">
            <v>-186538000</v>
          </cell>
          <cell r="BX286">
            <v>-133323000</v>
          </cell>
          <cell r="BY286">
            <v>-170795000</v>
          </cell>
          <cell r="BZ286">
            <v>294723000</v>
          </cell>
          <cell r="CA286">
            <v>462056000</v>
          </cell>
          <cell r="CB286">
            <v>395186000</v>
          </cell>
          <cell r="CC286">
            <v>548696000</v>
          </cell>
          <cell r="CD286">
            <v>1104925000</v>
          </cell>
          <cell r="CE286">
            <v>122756000</v>
          </cell>
          <cell r="CF286">
            <v>145180000</v>
          </cell>
          <cell r="CG286">
            <v>105703000</v>
          </cell>
          <cell r="CH286">
            <v>31836000</v>
          </cell>
          <cell r="CI286">
            <v>84724000</v>
          </cell>
          <cell r="CJ286">
            <v>109198000</v>
          </cell>
          <cell r="CK286">
            <v>150373000</v>
          </cell>
          <cell r="CL286">
            <v>83517000</v>
          </cell>
          <cell r="CM286">
            <v>35296000</v>
          </cell>
          <cell r="CN286">
            <v>78888000</v>
          </cell>
          <cell r="CO286">
            <v>124571000</v>
          </cell>
          <cell r="CP286">
            <v>443660000</v>
          </cell>
          <cell r="CQ286">
            <v>186948000</v>
          </cell>
          <cell r="CR286">
            <v>58255000</v>
          </cell>
          <cell r="CS286">
            <v>144739000</v>
          </cell>
          <cell r="CT286">
            <v>529187000</v>
          </cell>
          <cell r="CU286">
            <v>46414000</v>
          </cell>
          <cell r="CV286">
            <v>14584000</v>
          </cell>
          <cell r="CW286" t="str">
            <v>n.a.</v>
          </cell>
          <cell r="CX286" t="str">
            <v>n.a.</v>
          </cell>
          <cell r="CY286">
            <v>22300000</v>
          </cell>
          <cell r="CZ286">
            <v>26356000</v>
          </cell>
          <cell r="DA286">
            <v>29109000</v>
          </cell>
          <cell r="DB286">
            <v>15404000</v>
          </cell>
          <cell r="DC286">
            <v>693768000</v>
          </cell>
          <cell r="DD286">
            <v>703960000</v>
          </cell>
          <cell r="DE286">
            <v>775157000</v>
          </cell>
          <cell r="DF286">
            <v>1249074000</v>
          </cell>
          <cell r="DH286">
            <v>185878000</v>
          </cell>
          <cell r="DI286">
            <v>-195370000</v>
          </cell>
          <cell r="DJ286">
            <v>-57946000</v>
          </cell>
          <cell r="DK286">
            <v>-8911000</v>
          </cell>
          <cell r="DL286">
            <v>-76349000</v>
          </cell>
          <cell r="DM286">
            <v>-0.41074790991940952</v>
          </cell>
          <cell r="DN286">
            <v>-0.29115613571447641</v>
          </cell>
          <cell r="DO286" t="str">
            <v>n.a.</v>
          </cell>
          <cell r="DP286">
            <v>133968000</v>
          </cell>
          <cell r="DQ286">
            <v>24328000</v>
          </cell>
          <cell r="DS286">
            <v>156332000</v>
          </cell>
          <cell r="DT286">
            <v>-182590000</v>
          </cell>
          <cell r="DU286">
            <v>-76123000</v>
          </cell>
          <cell r="DV286">
            <v>-9465000</v>
          </cell>
          <cell r="DW286">
            <v>-111846000</v>
          </cell>
          <cell r="DX286">
            <v>-0.71543893764552358</v>
          </cell>
          <cell r="DY286">
            <v>-0.41705881914250981</v>
          </cell>
          <cell r="DZ286" t="str">
            <v>n.a.</v>
          </cell>
          <cell r="EA286">
            <v>125441500</v>
          </cell>
          <cell r="EB286">
            <v>27732500</v>
          </cell>
          <cell r="ED286">
            <v>132123000</v>
          </cell>
          <cell r="EE286">
            <v>-151235000</v>
          </cell>
          <cell r="EF286">
            <v>-75964000</v>
          </cell>
          <cell r="EG286">
            <v>-20040000</v>
          </cell>
          <cell r="EH286">
            <v>-115116000</v>
          </cell>
          <cell r="EI286">
            <v>-0.87127903544424512</v>
          </cell>
          <cell r="EJ286">
            <v>-0.46560615436884956</v>
          </cell>
          <cell r="EK286" t="str">
            <v>n.a.</v>
          </cell>
          <cell r="EL286">
            <v>68769500</v>
          </cell>
          <cell r="EM286">
            <v>22256500</v>
          </cell>
          <cell r="EO286">
            <v>158111000</v>
          </cell>
          <cell r="EP286">
            <v>-176398333.33333334</v>
          </cell>
          <cell r="EQ286">
            <v>-70011000</v>
          </cell>
          <cell r="ER286">
            <v>-12805333.333333334</v>
          </cell>
          <cell r="ES286">
            <v>-101103666.66666667</v>
          </cell>
          <cell r="ET286">
            <v>-0.63944739244370519</v>
          </cell>
          <cell r="EU286">
            <v>-0.39003837231432376</v>
          </cell>
          <cell r="EV286" t="e">
            <v>#VALUE!</v>
          </cell>
          <cell r="EW286">
            <v>109393000</v>
          </cell>
          <cell r="EX286">
            <v>24772333.333333332</v>
          </cell>
        </row>
        <row r="287">
          <cell r="B287" t="str">
            <v>SHANGHAI SHANGDIAN ELEC.MACHINERY CORPORATION</v>
          </cell>
          <cell r="C287" t="str">
            <v>exclude</v>
          </cell>
          <cell r="D287" t="str">
            <v>Lev SDA/SDP</v>
          </cell>
          <cell r="H287" t="str">
            <v/>
          </cell>
          <cell r="I287" t="str">
            <v>ok，sda/sdp</v>
          </cell>
          <cell r="J287" t="str">
            <v>exclude</v>
          </cell>
          <cell r="K287" t="str">
            <v>ok, sda/sdp</v>
          </cell>
          <cell r="M287" t="str">
            <v>SHANGHAI SHANGDIAN ELEC.MACHINERY CORPORATION</v>
          </cell>
          <cell r="N287" t="str">
            <v>This company is engaged in manufacturing electric motors. The company was founded in 1949 and has its registered head office strategically located in Shanghai, China. It operates as a subsidiary of Shanghai Electric Group Company Limited.The company produces steam turbine generators, medium and large-scale AC motors and generators, DC motors and generators, and wind driven generators. The company's main products are Y2, YX3, YB2, YVP full range of low-voltage (main voltage levels: 380V, 400V, 460V, 690V, etc.) electric motor, as well as YKK, Y, YKS, YFJ, YVP, JO full range of high pressure (mainly voltage rating 3000V, 6000V, 6600V, 10000V, 11000V) motors, mainly for driving the blower, compressor pumps, crushers, cutting tools and other mechanical equipment used in transportation, transmission, transportation and other transmission machinery and rolling machinery. The company has two manufacturing bases in Shanghai and Taicang, advanced test equipment, production of high-quality motor to get the owners widely recognized.</v>
          </cell>
          <cell r="O287" t="str">
            <v>Manufacturing</v>
          </cell>
          <cell r="P287" t="str">
            <v>www.shsd-elec.com</v>
          </cell>
          <cell r="R287" t="str">
            <v>China</v>
          </cell>
          <cell r="S287" t="str">
            <v>430363</v>
          </cell>
          <cell r="T287" t="str">
            <v>B+</v>
          </cell>
          <cell r="U287" t="str">
            <v>3699</v>
          </cell>
          <cell r="V287" t="str">
            <v>Engaged in manufacturing electric motors</v>
          </cell>
          <cell r="W287" t="str">
            <v>The Company is mainly engaged in maintenance Manufacturing AC or DC motors and generators and parts and auxiliary devices, motor cross sales and research and development, mechanical and electrical equipment, electrical materials, electrical and mechanical equipment, instrumentation, metal materials, metal machinery parts sales.</v>
          </cell>
          <cell r="Z287" t="str">
            <v>CN41041PC</v>
          </cell>
          <cell r="AA287">
            <v>190863000</v>
          </cell>
          <cell r="AB287">
            <v>188779000</v>
          </cell>
          <cell r="AC287">
            <v>223651000</v>
          </cell>
          <cell r="AD287">
            <v>150349000</v>
          </cell>
          <cell r="AE287">
            <v>179851000</v>
          </cell>
          <cell r="AF287">
            <v>186990000</v>
          </cell>
          <cell r="AG287">
            <v>222983000</v>
          </cell>
          <cell r="AH287">
            <v>150433000</v>
          </cell>
          <cell r="AI287">
            <v>-1319000</v>
          </cell>
          <cell r="AJ287">
            <v>-1398000</v>
          </cell>
          <cell r="AK287">
            <v>-1919000</v>
          </cell>
          <cell r="AL287">
            <v>-1487000</v>
          </cell>
          <cell r="AM287">
            <v>178532000</v>
          </cell>
          <cell r="AN287">
            <v>185592000</v>
          </cell>
          <cell r="AO287">
            <v>221064000</v>
          </cell>
          <cell r="AP287">
            <v>148946000</v>
          </cell>
          <cell r="AQ287">
            <v>12331000</v>
          </cell>
          <cell r="AR287">
            <v>3187000</v>
          </cell>
          <cell r="AS287">
            <v>2587000</v>
          </cell>
          <cell r="AT287">
            <v>1403000</v>
          </cell>
          <cell r="AU287">
            <v>-136053000</v>
          </cell>
          <cell r="AV287">
            <v>-141539000</v>
          </cell>
          <cell r="AW287">
            <v>-160172000</v>
          </cell>
          <cell r="AX287">
            <v>-93806000</v>
          </cell>
          <cell r="AY287" t="str">
            <v>n.a.</v>
          </cell>
          <cell r="AZ287" t="str">
            <v>n.a.</v>
          </cell>
          <cell r="BA287" t="str">
            <v>n.a.</v>
          </cell>
          <cell r="BB287" t="str">
            <v>n.a.</v>
          </cell>
          <cell r="BC287">
            <v>-38157000</v>
          </cell>
          <cell r="BD287">
            <v>-29905000</v>
          </cell>
          <cell r="BE287">
            <v>-29670000</v>
          </cell>
          <cell r="BF287">
            <v>-34294000</v>
          </cell>
          <cell r="BG287">
            <v>16653000</v>
          </cell>
          <cell r="BH287">
            <v>17335000</v>
          </cell>
          <cell r="BI287">
            <v>33809000</v>
          </cell>
          <cell r="BJ287">
            <v>22249000</v>
          </cell>
          <cell r="BK287">
            <v>-8146000</v>
          </cell>
          <cell r="BL287">
            <v>-8692000</v>
          </cell>
          <cell r="BM287">
            <v>-8926000</v>
          </cell>
          <cell r="BN287">
            <v>-9411000</v>
          </cell>
          <cell r="BO287">
            <v>-7255000</v>
          </cell>
          <cell r="BP287">
            <v>-7748000</v>
          </cell>
          <cell r="BQ287">
            <v>-8064000</v>
          </cell>
          <cell r="BR287">
            <v>-8573000</v>
          </cell>
          <cell r="BS287">
            <v>-891000</v>
          </cell>
          <cell r="BT287">
            <v>-944000</v>
          </cell>
          <cell r="BU287">
            <v>-862000</v>
          </cell>
          <cell r="BV287">
            <v>-838000</v>
          </cell>
          <cell r="BW287">
            <v>7005000</v>
          </cell>
          <cell r="BX287">
            <v>6614000</v>
          </cell>
          <cell r="BY287">
            <v>20195000</v>
          </cell>
          <cell r="BZ287">
            <v>10833000</v>
          </cell>
          <cell r="CA287">
            <v>178487000</v>
          </cell>
          <cell r="CB287">
            <v>177816000</v>
          </cell>
          <cell r="CC287">
            <v>202408000</v>
          </cell>
          <cell r="CD287">
            <v>111951000</v>
          </cell>
          <cell r="CE287">
            <v>52295000</v>
          </cell>
          <cell r="CF287">
            <v>64970000</v>
          </cell>
          <cell r="CG287">
            <v>50189000</v>
          </cell>
          <cell r="CH287">
            <v>53347000</v>
          </cell>
          <cell r="CI287">
            <v>41364000</v>
          </cell>
          <cell r="CJ287">
            <v>34271000</v>
          </cell>
          <cell r="CK287">
            <v>45571000</v>
          </cell>
          <cell r="CL287">
            <v>33865000</v>
          </cell>
          <cell r="CM287">
            <v>49288000</v>
          </cell>
          <cell r="CN287">
            <v>37110000</v>
          </cell>
          <cell r="CO287">
            <v>67469000</v>
          </cell>
          <cell r="CP287">
            <v>9726000</v>
          </cell>
          <cell r="CQ287">
            <v>35112000</v>
          </cell>
          <cell r="CR287">
            <v>39342000</v>
          </cell>
          <cell r="CS287">
            <v>36229000</v>
          </cell>
          <cell r="CT287">
            <v>14069000</v>
          </cell>
          <cell r="CU287">
            <v>33283000</v>
          </cell>
          <cell r="CV287">
            <v>35242000</v>
          </cell>
          <cell r="CW287">
            <v>11700000</v>
          </cell>
          <cell r="CX287">
            <v>6500000</v>
          </cell>
          <cell r="CY287">
            <v>555000</v>
          </cell>
          <cell r="CZ287">
            <v>555000</v>
          </cell>
          <cell r="DA287">
            <v>545000</v>
          </cell>
          <cell r="DB287">
            <v>545000</v>
          </cell>
          <cell r="DC287">
            <v>273587000</v>
          </cell>
          <cell r="DD287">
            <v>281289000</v>
          </cell>
          <cell r="DE287">
            <v>310026000</v>
          </cell>
          <cell r="DF287">
            <v>227935000</v>
          </cell>
          <cell r="DH287">
            <v>178532000</v>
          </cell>
          <cell r="DI287">
            <v>-136053000</v>
          </cell>
          <cell r="DJ287">
            <v>-38157000</v>
          </cell>
          <cell r="DK287">
            <v>-8146000</v>
          </cell>
          <cell r="DL287">
            <v>-3824000</v>
          </cell>
          <cell r="DM287">
            <v>-2.1419129343759103E-2</v>
          </cell>
          <cell r="DN287">
            <v>-2.0969970826295817E-2</v>
          </cell>
          <cell r="DO287" t="str">
            <v>n.a.</v>
          </cell>
          <cell r="DP287">
            <v>58632500</v>
          </cell>
          <cell r="DQ287">
            <v>555000</v>
          </cell>
          <cell r="DS287">
            <v>185592000</v>
          </cell>
          <cell r="DT287">
            <v>-141539000</v>
          </cell>
          <cell r="DU287">
            <v>-29905000</v>
          </cell>
          <cell r="DV287">
            <v>-8692000</v>
          </cell>
          <cell r="DW287">
            <v>5456000</v>
          </cell>
          <cell r="DX287">
            <v>2.9397818871503081E-2</v>
          </cell>
          <cell r="DY287">
            <v>3.0288226673180263E-2</v>
          </cell>
          <cell r="DZ287" t="str">
            <v>n.a.</v>
          </cell>
          <cell r="EA287">
            <v>57579500</v>
          </cell>
          <cell r="EB287">
            <v>550000</v>
          </cell>
          <cell r="ED287">
            <v>221064000</v>
          </cell>
          <cell r="EE287">
            <v>-160172000</v>
          </cell>
          <cell r="EF287">
            <v>-29670000</v>
          </cell>
          <cell r="EG287">
            <v>-8926000</v>
          </cell>
          <cell r="EH287">
            <v>22296000</v>
          </cell>
          <cell r="EI287">
            <v>0.10085767017696233</v>
          </cell>
          <cell r="EJ287">
            <v>0.11217097319488047</v>
          </cell>
          <cell r="EK287" t="str">
            <v>n.a.</v>
          </cell>
          <cell r="EL287">
            <v>51768000</v>
          </cell>
          <cell r="EM287">
            <v>545000</v>
          </cell>
          <cell r="EO287">
            <v>195062666.66666666</v>
          </cell>
          <cell r="EP287">
            <v>-145921333.33333334</v>
          </cell>
          <cell r="EQ287">
            <v>-32577333.333333332</v>
          </cell>
          <cell r="ER287">
            <v>-8588000</v>
          </cell>
          <cell r="ES287">
            <v>7975999.9999999814</v>
          </cell>
          <cell r="ET287">
            <v>4.0889423569861215E-2</v>
          </cell>
          <cell r="EU287">
            <v>4.2632647970637393E-2</v>
          </cell>
          <cell r="EV287" t="e">
            <v>#VALUE!</v>
          </cell>
          <cell r="EW287">
            <v>55993333.333333336</v>
          </cell>
          <cell r="EX287">
            <v>550000</v>
          </cell>
        </row>
        <row r="288">
          <cell r="B288" t="str">
            <v>TIANJIN XINBO POWER COMPOURD INSULATORS MANUFACTURING CO.,LTD.</v>
          </cell>
          <cell r="C288" t="str">
            <v>exclude</v>
          </cell>
          <cell r="D288" t="str">
            <v>Independence(A+, A, A-, B+, B, B-,U)</v>
          </cell>
          <cell r="H288" t="str">
            <v/>
          </cell>
          <cell r="I288" t="str">
            <v>ok，indep</v>
          </cell>
          <cell r="J288" t="str">
            <v>exclude</v>
          </cell>
          <cell r="K288" t="str">
            <v>ok, indep</v>
          </cell>
          <cell r="M288" t="str">
            <v>TIANJIN XINBO POWER COMPOURD INSULATORS MANUFACTURING CO.,LTD.</v>
          </cell>
          <cell r="N288" t="str">
            <v>This company is engaged in the manufacture of electrical machinery and equipment. It was incorporated in 2009. The registered head office of the company is located in Tianjin, China. The company specialises in manufacturing power, distribution, and specialty transformers; electric motors, generators, and motor generator sets; switchgear and switchboard apparatus; relays; and industrial controls. The company predominantly operates in the domestic market.</v>
          </cell>
          <cell r="O288" t="str">
            <v>Manufacturing</v>
          </cell>
          <cell r="P288" t="str">
            <v>www.xinbopowerltd.com</v>
          </cell>
          <cell r="R288" t="str">
            <v>China</v>
          </cell>
          <cell r="S288" t="str">
            <v>831892</v>
          </cell>
          <cell r="T288" t="str">
            <v>C+</v>
          </cell>
          <cell r="U288" t="str">
            <v>3699</v>
          </cell>
          <cell r="V288" t="str">
            <v>Engaged in the manufacture of electrical machinery and equipment</v>
          </cell>
          <cell r="W288" t="str">
            <v>The Company is mainly engaged in manufacturing of electrical machinery and equipment, AC and DC Disc Suspension porcelain (glass) composite insulators.</v>
          </cell>
          <cell r="Z288" t="str">
            <v>CN42984PC</v>
          </cell>
          <cell r="AA288">
            <v>186971000</v>
          </cell>
          <cell r="AB288">
            <v>142404000</v>
          </cell>
          <cell r="AC288">
            <v>106161000</v>
          </cell>
          <cell r="AD288">
            <v>124218000</v>
          </cell>
          <cell r="AE288">
            <v>187503000</v>
          </cell>
          <cell r="AF288">
            <v>143177000</v>
          </cell>
          <cell r="AG288">
            <v>106829000</v>
          </cell>
          <cell r="AH288">
            <v>125418000</v>
          </cell>
          <cell r="AI288">
            <v>-1512000</v>
          </cell>
          <cell r="AJ288">
            <v>-1417000</v>
          </cell>
          <cell r="AK288">
            <v>-975000</v>
          </cell>
          <cell r="AL288">
            <v>-1313000</v>
          </cell>
          <cell r="AM288">
            <v>185991000</v>
          </cell>
          <cell r="AN288">
            <v>141760000</v>
          </cell>
          <cell r="AO288">
            <v>105854000</v>
          </cell>
          <cell r="AP288">
            <v>124105000</v>
          </cell>
          <cell r="AQ288">
            <v>980000</v>
          </cell>
          <cell r="AR288">
            <v>644000</v>
          </cell>
          <cell r="AS288">
            <v>307000</v>
          </cell>
          <cell r="AT288">
            <v>113000</v>
          </cell>
          <cell r="AU288">
            <v>-125834000</v>
          </cell>
          <cell r="AV288">
            <v>-89665000</v>
          </cell>
          <cell r="AW288">
            <v>-70526000</v>
          </cell>
          <cell r="AX288">
            <v>-79342000</v>
          </cell>
          <cell r="AY288" t="str">
            <v>n.a.</v>
          </cell>
          <cell r="AZ288" t="str">
            <v>n.a.</v>
          </cell>
          <cell r="BA288" t="str">
            <v>n.a.</v>
          </cell>
          <cell r="BB288" t="str">
            <v>n.a.</v>
          </cell>
          <cell r="BC288">
            <v>-23652000</v>
          </cell>
          <cell r="BD288">
            <v>-17610000</v>
          </cell>
          <cell r="BE288">
            <v>-15963000</v>
          </cell>
          <cell r="BF288">
            <v>-19442000</v>
          </cell>
          <cell r="BG288">
            <v>37485000</v>
          </cell>
          <cell r="BH288">
            <v>35129000</v>
          </cell>
          <cell r="BI288">
            <v>19672000</v>
          </cell>
          <cell r="BJ288">
            <v>25434000</v>
          </cell>
          <cell r="BK288">
            <v>-4369000</v>
          </cell>
          <cell r="BL288">
            <v>-3502000</v>
          </cell>
          <cell r="BM288">
            <v>-345000</v>
          </cell>
          <cell r="BN288">
            <v>-5050000</v>
          </cell>
          <cell r="BO288">
            <v>-4108000</v>
          </cell>
          <cell r="BP288">
            <v>-3513000</v>
          </cell>
          <cell r="BQ288">
            <v>0</v>
          </cell>
          <cell r="BR288">
            <v>-4023000</v>
          </cell>
          <cell r="BS288">
            <v>-261000</v>
          </cell>
          <cell r="BT288">
            <v>11000</v>
          </cell>
          <cell r="BU288">
            <v>-345000</v>
          </cell>
          <cell r="BV288">
            <v>-1027000</v>
          </cell>
          <cell r="BW288">
            <v>27721000</v>
          </cell>
          <cell r="BX288">
            <v>27696000</v>
          </cell>
          <cell r="BY288">
            <v>16191000</v>
          </cell>
          <cell r="BZ288">
            <v>19779000</v>
          </cell>
          <cell r="CA288">
            <v>196755000</v>
          </cell>
          <cell r="CB288">
            <v>169030000</v>
          </cell>
          <cell r="CC288">
            <v>141150000</v>
          </cell>
          <cell r="CD288">
            <v>114389000</v>
          </cell>
          <cell r="CE288">
            <v>15328000</v>
          </cell>
          <cell r="CF288">
            <v>11584000</v>
          </cell>
          <cell r="CG288">
            <v>37366000</v>
          </cell>
          <cell r="CH288">
            <v>14114000</v>
          </cell>
          <cell r="CI288">
            <v>78606000</v>
          </cell>
          <cell r="CJ288">
            <v>49550000</v>
          </cell>
          <cell r="CK288">
            <v>51047000</v>
          </cell>
          <cell r="CL288">
            <v>50972000</v>
          </cell>
          <cell r="CM288">
            <v>17508000</v>
          </cell>
          <cell r="CN288">
            <v>17506000</v>
          </cell>
          <cell r="CO288">
            <v>9477000</v>
          </cell>
          <cell r="CP288">
            <v>6721000</v>
          </cell>
          <cell r="CQ288">
            <v>84879000</v>
          </cell>
          <cell r="CR288">
            <v>90255000</v>
          </cell>
          <cell r="CS288">
            <v>43219000</v>
          </cell>
          <cell r="CT288">
            <v>42334000</v>
          </cell>
          <cell r="CU288">
            <v>12635000</v>
          </cell>
          <cell r="CV288">
            <v>3976000</v>
          </cell>
          <cell r="CW288" t="str">
            <v>n.a.</v>
          </cell>
          <cell r="CX288" t="str">
            <v>n.a.</v>
          </cell>
          <cell r="CY288">
            <v>182000</v>
          </cell>
          <cell r="CZ288" t="str">
            <v>n.a.</v>
          </cell>
          <cell r="DA288" t="str">
            <v>n.a.</v>
          </cell>
          <cell r="DB288">
            <v>0</v>
          </cell>
          <cell r="DC288">
            <v>306392000</v>
          </cell>
          <cell r="DD288">
            <v>229650000</v>
          </cell>
          <cell r="DE288">
            <v>204237000</v>
          </cell>
          <cell r="DF288">
            <v>180416000</v>
          </cell>
          <cell r="DH288">
            <v>185991000</v>
          </cell>
          <cell r="DI288">
            <v>-125834000</v>
          </cell>
          <cell r="DJ288">
            <v>-23652000</v>
          </cell>
          <cell r="DK288">
            <v>-4369000</v>
          </cell>
          <cell r="DL288">
            <v>32136000</v>
          </cell>
          <cell r="DM288">
            <v>0.17278255399454812</v>
          </cell>
          <cell r="DN288">
            <v>0.20887198986058303</v>
          </cell>
          <cell r="DO288" t="str">
            <v>n.a.</v>
          </cell>
          <cell r="DP288">
            <v>13456000</v>
          </cell>
          <cell r="DQ288" t="e">
            <v>#VALUE!</v>
          </cell>
          <cell r="DS288">
            <v>141760000</v>
          </cell>
          <cell r="DT288">
            <v>-89665000</v>
          </cell>
          <cell r="DU288">
            <v>-17610000</v>
          </cell>
          <cell r="DV288">
            <v>-3502000</v>
          </cell>
          <cell r="DW288">
            <v>30983000</v>
          </cell>
          <cell r="DX288">
            <v>0.21855953724604965</v>
          </cell>
          <cell r="DY288">
            <v>0.27968802188179859</v>
          </cell>
          <cell r="DZ288" t="str">
            <v>n.a.</v>
          </cell>
          <cell r="EA288">
            <v>24475000</v>
          </cell>
          <cell r="EB288" t="e">
            <v>#VALUE!</v>
          </cell>
          <cell r="ED288">
            <v>105854000</v>
          </cell>
          <cell r="EE288">
            <v>-70526000</v>
          </cell>
          <cell r="EF288">
            <v>-15963000</v>
          </cell>
          <cell r="EG288">
            <v>-345000</v>
          </cell>
          <cell r="EH288">
            <v>19020000</v>
          </cell>
          <cell r="EI288">
            <v>0.1796814480321953</v>
          </cell>
          <cell r="EJ288">
            <v>0.21903862542322131</v>
          </cell>
          <cell r="EK288" t="str">
            <v>n.a.</v>
          </cell>
          <cell r="EL288">
            <v>25740000</v>
          </cell>
          <cell r="EM288" t="e">
            <v>#VALUE!</v>
          </cell>
          <cell r="EO288">
            <v>144535000</v>
          </cell>
          <cell r="EP288">
            <v>-95341666.666666672</v>
          </cell>
          <cell r="EQ288">
            <v>-19075000</v>
          </cell>
          <cell r="ER288">
            <v>-2738666.6666666665</v>
          </cell>
          <cell r="ES288">
            <v>27379666.66666666</v>
          </cell>
          <cell r="ET288">
            <v>0.1894327786810576</v>
          </cell>
          <cell r="EU288">
            <v>0.23370397136565121</v>
          </cell>
          <cell r="EV288" t="e">
            <v>#VALUE!</v>
          </cell>
          <cell r="EW288">
            <v>21223666.666666668</v>
          </cell>
          <cell r="EX288" t="e">
            <v>#VALUE!</v>
          </cell>
        </row>
        <row r="289">
          <cell r="B289" t="str">
            <v>HEBEI XUHUI ELECTRIC CO., LTD.</v>
          </cell>
          <cell r="C289" t="str">
            <v>exclude</v>
          </cell>
          <cell r="D289" t="str">
            <v>Lev SDA/SDP</v>
          </cell>
          <cell r="H289" t="str">
            <v/>
          </cell>
          <cell r="I289" t="str">
            <v>ok，sda/sdp</v>
          </cell>
          <cell r="J289" t="str">
            <v>exclude</v>
          </cell>
          <cell r="K289" t="str">
            <v>ok, sda/sdp</v>
          </cell>
          <cell r="M289" t="str">
            <v>HEBEI XUHUI ELECTRIC CO., LTD.</v>
          </cell>
          <cell r="N289" t="str">
            <v>This company is engaged in the production of electrical industrial apparatus. It was incorporated in 2004. The registered business office of the company is located in Shijiazhuang, China.The company offers a wide range of products such as electric power tools motors, air compressor motors, electric clean machine motors, electric power tools stators, as well as electric power tools rotors, and other related products.The company is active and operational in China.</v>
          </cell>
          <cell r="O289" t="str">
            <v>Manufacturing</v>
          </cell>
          <cell r="P289" t="str">
            <v>www.hebxuhui.com</v>
          </cell>
          <cell r="R289" t="str">
            <v>China</v>
          </cell>
          <cell r="S289" t="str">
            <v>873864</v>
          </cell>
          <cell r="T289" t="str">
            <v>A+</v>
          </cell>
          <cell r="U289" t="str">
            <v>3699</v>
          </cell>
          <cell r="V289" t="str">
            <v>Engaged in the production of electrical industrial apparatus</v>
          </cell>
          <cell r="W289" t="str">
            <v>The Company is mainly engaged in the research and development, design, production and sales of power network safety and control equipment and power quality optimization control equipment.</v>
          </cell>
          <cell r="Z289" t="str">
            <v>CN47978PC</v>
          </cell>
          <cell r="AA289">
            <v>186470000</v>
          </cell>
          <cell r="AB289">
            <v>189039000</v>
          </cell>
          <cell r="AC289">
            <v>186619000</v>
          </cell>
          <cell r="AD289" t="str">
            <v>n.a.</v>
          </cell>
          <cell r="AE289">
            <v>184188000</v>
          </cell>
          <cell r="AF289">
            <v>186958000</v>
          </cell>
          <cell r="AG289">
            <v>183361000</v>
          </cell>
          <cell r="AH289" t="str">
            <v>n.a.</v>
          </cell>
          <cell r="AI289">
            <v>-2462000</v>
          </cell>
          <cell r="AJ289">
            <v>-2474000</v>
          </cell>
          <cell r="AK289">
            <v>-2109000</v>
          </cell>
          <cell r="AL289" t="str">
            <v>n.a.</v>
          </cell>
          <cell r="AM289">
            <v>181726000</v>
          </cell>
          <cell r="AN289">
            <v>184484000</v>
          </cell>
          <cell r="AO289">
            <v>181252000</v>
          </cell>
          <cell r="AP289" t="str">
            <v>n.a.</v>
          </cell>
          <cell r="AQ289">
            <v>4744000</v>
          </cell>
          <cell r="AR289">
            <v>4555000</v>
          </cell>
          <cell r="AS289">
            <v>5367000</v>
          </cell>
          <cell r="AT289" t="str">
            <v>n.a.</v>
          </cell>
          <cell r="AU289">
            <v>-95382000</v>
          </cell>
          <cell r="AV289">
            <v>-94597000</v>
          </cell>
          <cell r="AW289">
            <v>-93641000</v>
          </cell>
          <cell r="AX289" t="str">
            <v>n.a.</v>
          </cell>
          <cell r="AY289" t="str">
            <v>n.a.</v>
          </cell>
          <cell r="AZ289" t="str">
            <v>n.a.</v>
          </cell>
          <cell r="BA289" t="str">
            <v>n.a.</v>
          </cell>
          <cell r="BB289" t="str">
            <v>n.a.</v>
          </cell>
          <cell r="BC289">
            <v>-43692000</v>
          </cell>
          <cell r="BD289">
            <v>-34819000</v>
          </cell>
          <cell r="BE289">
            <v>-30123000</v>
          </cell>
          <cell r="BF289" t="str">
            <v>n.a.</v>
          </cell>
          <cell r="BG289">
            <v>47396000</v>
          </cell>
          <cell r="BH289">
            <v>59623000</v>
          </cell>
          <cell r="BI289">
            <v>62855000</v>
          </cell>
          <cell r="BJ289" t="str">
            <v>n.a.</v>
          </cell>
          <cell r="BK289">
            <v>-3627000</v>
          </cell>
          <cell r="BL289">
            <v>-2934000</v>
          </cell>
          <cell r="BM289">
            <v>-2497000</v>
          </cell>
          <cell r="BN289" t="str">
            <v>n.a.</v>
          </cell>
          <cell r="BO289">
            <v>-3175000</v>
          </cell>
          <cell r="BP289">
            <v>-2598000</v>
          </cell>
          <cell r="BQ289">
            <v>-2248000</v>
          </cell>
          <cell r="BR289" t="str">
            <v>n.a.</v>
          </cell>
          <cell r="BS289">
            <v>-452000</v>
          </cell>
          <cell r="BT289">
            <v>-336000</v>
          </cell>
          <cell r="BU289">
            <v>-249000</v>
          </cell>
          <cell r="BV289" t="str">
            <v>n.a.</v>
          </cell>
          <cell r="BW289">
            <v>40570000</v>
          </cell>
          <cell r="BX289">
            <v>48589000</v>
          </cell>
          <cell r="BY289">
            <v>51542000</v>
          </cell>
          <cell r="BZ289" t="str">
            <v>n.a.</v>
          </cell>
          <cell r="CA289">
            <v>291825000</v>
          </cell>
          <cell r="CB289">
            <v>246936000</v>
          </cell>
          <cell r="CC289">
            <v>193844000</v>
          </cell>
          <cell r="CD289" t="str">
            <v>n.a.</v>
          </cell>
          <cell r="CE289">
            <v>114712000</v>
          </cell>
          <cell r="CF289">
            <v>88318000</v>
          </cell>
          <cell r="CG289">
            <v>72575000</v>
          </cell>
          <cell r="CH289" t="str">
            <v>n.a.</v>
          </cell>
          <cell r="CI289">
            <v>47475000</v>
          </cell>
          <cell r="CJ289">
            <v>55698000</v>
          </cell>
          <cell r="CK289">
            <v>40218000</v>
          </cell>
          <cell r="CL289" t="str">
            <v>n.a.</v>
          </cell>
          <cell r="CM289">
            <v>108270000</v>
          </cell>
          <cell r="CN289">
            <v>91349000</v>
          </cell>
          <cell r="CO289">
            <v>28147000</v>
          </cell>
          <cell r="CP289" t="str">
            <v>n.a.</v>
          </cell>
          <cell r="CQ289">
            <v>18650000</v>
          </cell>
          <cell r="CR289">
            <v>9373000</v>
          </cell>
          <cell r="CS289">
            <v>51825000</v>
          </cell>
          <cell r="CT289" t="str">
            <v>n.a.</v>
          </cell>
          <cell r="CU289">
            <v>1040000</v>
          </cell>
          <cell r="CV289">
            <v>0</v>
          </cell>
          <cell r="CW289">
            <v>37842000</v>
          </cell>
          <cell r="CX289" t="str">
            <v>n.a.</v>
          </cell>
          <cell r="CY289">
            <v>354000</v>
          </cell>
          <cell r="CZ289" t="str">
            <v>n.a.</v>
          </cell>
          <cell r="DA289">
            <v>1153000</v>
          </cell>
          <cell r="DB289" t="str">
            <v>n.a.</v>
          </cell>
          <cell r="DC289">
            <v>339566000</v>
          </cell>
          <cell r="DD289">
            <v>292982000</v>
          </cell>
          <cell r="DE289">
            <v>235987000</v>
          </cell>
          <cell r="DF289" t="str">
            <v>n.a.</v>
          </cell>
          <cell r="DH289">
            <v>181726000</v>
          </cell>
          <cell r="DI289">
            <v>-95382000</v>
          </cell>
          <cell r="DJ289">
            <v>-43692000</v>
          </cell>
          <cell r="DK289">
            <v>-3627000</v>
          </cell>
          <cell r="DL289">
            <v>39025000</v>
          </cell>
          <cell r="DM289">
            <v>0.21474637641284131</v>
          </cell>
          <cell r="DN289">
            <v>0.27347390698032947</v>
          </cell>
          <cell r="DO289" t="str">
            <v>n.a.</v>
          </cell>
          <cell r="DP289">
            <v>101515000</v>
          </cell>
          <cell r="DQ289" t="e">
            <v>#VALUE!</v>
          </cell>
          <cell r="DS289">
            <v>184484000</v>
          </cell>
          <cell r="DT289">
            <v>-94597000</v>
          </cell>
          <cell r="DU289">
            <v>-34819000</v>
          </cell>
          <cell r="DV289">
            <v>-2934000</v>
          </cell>
          <cell r="DW289">
            <v>52134000</v>
          </cell>
          <cell r="DX289">
            <v>0.28259361245419656</v>
          </cell>
          <cell r="DY289">
            <v>0.3939100868908198</v>
          </cell>
          <cell r="DZ289" t="str">
            <v>n.a.</v>
          </cell>
          <cell r="EA289">
            <v>80446500</v>
          </cell>
          <cell r="EB289" t="e">
            <v>#VALUE!</v>
          </cell>
          <cell r="ED289">
            <v>181252000</v>
          </cell>
          <cell r="EE289">
            <v>-93641000</v>
          </cell>
          <cell r="EF289">
            <v>-30123000</v>
          </cell>
          <cell r="EG289">
            <v>-2497000</v>
          </cell>
          <cell r="EH289">
            <v>54991000</v>
          </cell>
          <cell r="EI289">
            <v>0.30339527287974755</v>
          </cell>
          <cell r="EJ289">
            <v>0.43553432968216632</v>
          </cell>
          <cell r="EK289" t="str">
            <v>n.a.</v>
          </cell>
          <cell r="EL289" t="e">
            <v>#VALUE!</v>
          </cell>
          <cell r="EM289" t="e">
            <v>#VALUE!</v>
          </cell>
          <cell r="EO289">
            <v>182487333.33333334</v>
          </cell>
          <cell r="EP289">
            <v>-94540000</v>
          </cell>
          <cell r="EQ289">
            <v>-36211333.333333336</v>
          </cell>
          <cell r="ER289">
            <v>-3019333.3333333335</v>
          </cell>
          <cell r="ES289">
            <v>48716666.666666672</v>
          </cell>
          <cell r="ET289">
            <v>0.26695916794224989</v>
          </cell>
          <cell r="EU289">
            <v>0.36418048799936209</v>
          </cell>
          <cell r="EV289" t="e">
            <v>#VALUE!</v>
          </cell>
          <cell r="EW289" t="e">
            <v>#VALUE!</v>
          </cell>
          <cell r="EX289" t="e">
            <v>#VALUE!</v>
          </cell>
        </row>
        <row r="290">
          <cell r="B290" t="str">
            <v>SHANGHAI XINYING POWERTECH CO.,LTD</v>
          </cell>
          <cell r="C290" t="str">
            <v>exclude</v>
          </cell>
          <cell r="D290" t="str">
            <v>Significantly different products/services</v>
          </cell>
          <cell r="E290" t="str">
            <v>智能电网输变电</v>
          </cell>
          <cell r="H290" t="str">
            <v/>
          </cell>
          <cell r="I290" t="str">
            <v>ok，sdp输变电产品、配电自动化产品、用电信息采集、军工产品</v>
          </cell>
          <cell r="J290" t="e">
            <v>#N/A</v>
          </cell>
          <cell r="K290" t="e">
            <v>#N/A</v>
          </cell>
          <cell r="M290" t="str">
            <v>SHANGHAI XINYING POWERTECH CO.,LTD</v>
          </cell>
          <cell r="N290" t="str">
            <v>This company is principally engaged in the research and development, manufacture and distribution of smart power grids power transmission and transformation on-line monitoring products, as well as provision of technical services. It conducts business from its registered head office which is strategically located in Shanghai, China.The company's main products consist of smart grid transmission line on-line monitoring equipment and smart grid substation on-line monitoring equipment. The company mainly distributes its products to domestic grid corporations. Further, the company focuses on long-term planning, a high service level, a broad, high quality product range and extensive investments in own unique products as well as by doing something as simple as actually listening to its customers and supplier.</v>
          </cell>
          <cell r="O290" t="str">
            <v>Manufacturing; Services</v>
          </cell>
          <cell r="P290" t="str">
            <v>www.xinyingpower.com</v>
          </cell>
          <cell r="R290" t="str">
            <v>China</v>
          </cell>
          <cell r="S290" t="str">
            <v>831144</v>
          </cell>
          <cell r="T290" t="str">
            <v>A+</v>
          </cell>
          <cell r="U290" t="str">
            <v>3699</v>
          </cell>
          <cell r="V290" t="str">
            <v>Engaged in the research and development, manufacture and distribution of smart power grids power transmission and transformation on-line monitoring products, as well as provision of technical services</v>
          </cell>
          <cell r="W290" t="str">
            <v>The Company mainly engaged in the national smart grid power transmission line monitoring products research and development, production, sales and technical services.</v>
          </cell>
          <cell r="Z290" t="str">
            <v>CN41894PC</v>
          </cell>
          <cell r="AA290">
            <v>186143000</v>
          </cell>
          <cell r="AB290">
            <v>168955000</v>
          </cell>
          <cell r="AC290">
            <v>155736000</v>
          </cell>
          <cell r="AD290">
            <v>125948000</v>
          </cell>
          <cell r="AE290">
            <v>185697000</v>
          </cell>
          <cell r="AF290">
            <v>167107000</v>
          </cell>
          <cell r="AG290">
            <v>154722000</v>
          </cell>
          <cell r="AH290">
            <v>124927000</v>
          </cell>
          <cell r="AI290">
            <v>-1149000</v>
          </cell>
          <cell r="AJ290">
            <v>-1046000</v>
          </cell>
          <cell r="AK290">
            <v>-1409000</v>
          </cell>
          <cell r="AL290">
            <v>-834000</v>
          </cell>
          <cell r="AM290">
            <v>184548000</v>
          </cell>
          <cell r="AN290">
            <v>166061000</v>
          </cell>
          <cell r="AO290">
            <v>153313000</v>
          </cell>
          <cell r="AP290">
            <v>124093000</v>
          </cell>
          <cell r="AQ290">
            <v>1595000</v>
          </cell>
          <cell r="AR290">
            <v>2894000</v>
          </cell>
          <cell r="AS290">
            <v>2423000</v>
          </cell>
          <cell r="AT290">
            <v>1855000</v>
          </cell>
          <cell r="AU290">
            <v>-123294000</v>
          </cell>
          <cell r="AV290">
            <v>-114718000</v>
          </cell>
          <cell r="AW290">
            <v>-120904000</v>
          </cell>
          <cell r="AX290">
            <v>-72582000</v>
          </cell>
          <cell r="AY290" t="str">
            <v>n.a.</v>
          </cell>
          <cell r="AZ290" t="str">
            <v>n.a.</v>
          </cell>
          <cell r="BA290" t="str">
            <v>n.a.</v>
          </cell>
          <cell r="BB290" t="str">
            <v>n.a.</v>
          </cell>
          <cell r="BC290">
            <v>-41670000</v>
          </cell>
          <cell r="BD290">
            <v>-39019000</v>
          </cell>
          <cell r="BE290">
            <v>-34256000</v>
          </cell>
          <cell r="BF290">
            <v>-36311000</v>
          </cell>
          <cell r="BG290">
            <v>21179000</v>
          </cell>
          <cell r="BH290">
            <v>15218000</v>
          </cell>
          <cell r="BI290">
            <v>576000</v>
          </cell>
          <cell r="BJ290">
            <v>17055000</v>
          </cell>
          <cell r="BK290">
            <v>-2290000</v>
          </cell>
          <cell r="BL290">
            <v>-2425000</v>
          </cell>
          <cell r="BM290">
            <v>-37052000</v>
          </cell>
          <cell r="BN290">
            <v>-4417000</v>
          </cell>
          <cell r="BO290">
            <v>-1586000</v>
          </cell>
          <cell r="BP290">
            <v>-1507000</v>
          </cell>
          <cell r="BQ290">
            <v>-1598000</v>
          </cell>
          <cell r="BR290">
            <v>-1754000</v>
          </cell>
          <cell r="BS290">
            <v>-704000</v>
          </cell>
          <cell r="BT290">
            <v>-918000</v>
          </cell>
          <cell r="BU290">
            <v>-35454000</v>
          </cell>
          <cell r="BV290">
            <v>-2663000</v>
          </cell>
          <cell r="BW290">
            <v>13569000</v>
          </cell>
          <cell r="BX290">
            <v>10994000</v>
          </cell>
          <cell r="BY290">
            <v>-40240000</v>
          </cell>
          <cell r="BZ290">
            <v>11332000</v>
          </cell>
          <cell r="CA290">
            <v>235649000</v>
          </cell>
          <cell r="CB290">
            <v>190732000</v>
          </cell>
          <cell r="CC290">
            <v>256980000</v>
          </cell>
          <cell r="CD290">
            <v>208443000</v>
          </cell>
          <cell r="CE290">
            <v>34574000</v>
          </cell>
          <cell r="CF290">
            <v>35742000</v>
          </cell>
          <cell r="CG290">
            <v>64185000</v>
          </cell>
          <cell r="CH290">
            <v>35986000</v>
          </cell>
          <cell r="CI290">
            <v>127549000</v>
          </cell>
          <cell r="CJ290">
            <v>101916000</v>
          </cell>
          <cell r="CK290">
            <v>145839000</v>
          </cell>
          <cell r="CL290">
            <v>137023000</v>
          </cell>
          <cell r="CM290">
            <v>24153000</v>
          </cell>
          <cell r="CN290">
            <v>36095000</v>
          </cell>
          <cell r="CO290">
            <v>28325000</v>
          </cell>
          <cell r="CP290">
            <v>4858000</v>
          </cell>
          <cell r="CQ290">
            <v>38653000</v>
          </cell>
          <cell r="CR290">
            <v>15136000</v>
          </cell>
          <cell r="CS290">
            <v>10118000</v>
          </cell>
          <cell r="CT290">
            <v>18802000</v>
          </cell>
          <cell r="CU290">
            <v>8030000</v>
          </cell>
          <cell r="CV290">
            <v>3131000</v>
          </cell>
          <cell r="CW290" t="str">
            <v>n.a.</v>
          </cell>
          <cell r="CX290" t="str">
            <v>n.a.</v>
          </cell>
          <cell r="CY290" t="str">
            <v>n.a.</v>
          </cell>
          <cell r="CZ290" t="str">
            <v>n.a.</v>
          </cell>
          <cell r="DA290" t="str">
            <v>n.a.</v>
          </cell>
          <cell r="DB290">
            <v>21000</v>
          </cell>
          <cell r="DC290">
            <v>254870000</v>
          </cell>
          <cell r="DD290">
            <v>212812000</v>
          </cell>
          <cell r="DE290">
            <v>314634000</v>
          </cell>
          <cell r="DF290">
            <v>302344000</v>
          </cell>
          <cell r="DH290">
            <v>184548000</v>
          </cell>
          <cell r="DI290">
            <v>-123294000</v>
          </cell>
          <cell r="DJ290">
            <v>-41670000</v>
          </cell>
          <cell r="DK290">
            <v>-2290000</v>
          </cell>
          <cell r="DL290">
            <v>17294000</v>
          </cell>
          <cell r="DM290">
            <v>9.3710037497019741E-2</v>
          </cell>
          <cell r="DN290">
            <v>0.10339961974003611</v>
          </cell>
          <cell r="DO290" t="str">
            <v>n.a.</v>
          </cell>
          <cell r="DP290">
            <v>35158000</v>
          </cell>
          <cell r="DQ290" t="e">
            <v>#VALUE!</v>
          </cell>
          <cell r="DS290">
            <v>166061000</v>
          </cell>
          <cell r="DT290">
            <v>-114718000</v>
          </cell>
          <cell r="DU290">
            <v>-39019000</v>
          </cell>
          <cell r="DV290">
            <v>-2425000</v>
          </cell>
          <cell r="DW290">
            <v>9899000</v>
          </cell>
          <cell r="DX290">
            <v>5.9610625011291031E-2</v>
          </cell>
          <cell r="DY290">
            <v>6.3389300854241104E-2</v>
          </cell>
          <cell r="DZ290" t="str">
            <v>n.a.</v>
          </cell>
          <cell r="EA290">
            <v>49963500</v>
          </cell>
          <cell r="EB290" t="e">
            <v>#VALUE!</v>
          </cell>
          <cell r="ED290">
            <v>153313000</v>
          </cell>
          <cell r="EE290">
            <v>-120904000</v>
          </cell>
          <cell r="EF290">
            <v>-34256000</v>
          </cell>
          <cell r="EG290">
            <v>-37052000</v>
          </cell>
          <cell r="EH290">
            <v>-38899000</v>
          </cell>
          <cell r="EI290">
            <v>-0.25372277628120249</v>
          </cell>
          <cell r="EJ290">
            <v>-0.20237550204981999</v>
          </cell>
          <cell r="EK290" t="str">
            <v>n.a.</v>
          </cell>
          <cell r="EL290">
            <v>50085500</v>
          </cell>
          <cell r="EM290" t="e">
            <v>#VALUE!</v>
          </cell>
          <cell r="EO290">
            <v>167974000</v>
          </cell>
          <cell r="EP290">
            <v>-119638666.66666667</v>
          </cell>
          <cell r="EQ290">
            <v>-38315000</v>
          </cell>
          <cell r="ER290">
            <v>-13922333.333333334</v>
          </cell>
          <cell r="ES290">
            <v>-3902000.0000000056</v>
          </cell>
          <cell r="ET290">
            <v>-2.3229785562051304E-2</v>
          </cell>
          <cell r="EU290">
            <v>-2.2702413367776796E-2</v>
          </cell>
          <cell r="EV290" t="e">
            <v>#VALUE!</v>
          </cell>
          <cell r="EW290">
            <v>45069000</v>
          </cell>
          <cell r="EX290" t="e">
            <v>#VALUE!</v>
          </cell>
        </row>
        <row r="291">
          <cell r="B291" t="str">
            <v>LASERBOND LIMITED</v>
          </cell>
          <cell r="C291" t="str">
            <v>exclude</v>
          </cell>
          <cell r="D291" t="str">
            <v>Lev SDA/SDP</v>
          </cell>
          <cell r="H291" t="str">
            <v/>
          </cell>
          <cell r="I291" t="str">
            <v>ok，sda/sdp</v>
          </cell>
          <cell r="J291" t="str">
            <v>exclude</v>
          </cell>
          <cell r="K291" t="str">
            <v>ok, sda/sdp</v>
          </cell>
          <cell r="M291" t="str">
            <v>LASERBOND LIMITED</v>
          </cell>
          <cell r="N291" t="str">
            <v>This company is engaged in the research, development, and application of advanced surface engineering technologies in New South Wales and South Australia. It was founded in 1993 and was formerly known as HVOF Australia Limited. It has its registered office in Sydney, Australia.The company provides drilling tools; and laser cladding, thermal spray, welding, machining, heat treatment, metallurgy laboratory, surface coating, and remanufacturing services. It also licenses its surface engineering technologies. The company serves mining, drilling, mineral processing, power generation, transport and marine, plant and machinery, manufacturing, fluid handling, and agriculture sectors.The company aims to reduce maintenance costs for their customers and extend machinery life through embracing leading edge technologies to meet the customer's needs.</v>
          </cell>
          <cell r="O291" t="str">
            <v>Manufacturing; Services</v>
          </cell>
          <cell r="P291" t="str">
            <v>www.laserbond.com.au</v>
          </cell>
          <cell r="R291" t="str">
            <v>Australia</v>
          </cell>
          <cell r="S291" t="str">
            <v>LBL</v>
          </cell>
          <cell r="T291" t="str">
            <v>A+</v>
          </cell>
          <cell r="U291" t="str">
            <v>3699</v>
          </cell>
          <cell r="V291" t="str">
            <v>Engaged in the research, development, and application of advanced surface engineering technologies in New South Wales and South Australia</v>
          </cell>
          <cell r="W291" t="str">
            <v>The Company principal activities is reclamation and surface engineering of industrial components.</v>
          </cell>
          <cell r="Z291" t="str">
            <v>AU057636692</v>
          </cell>
          <cell r="AA291">
            <v>31168000</v>
          </cell>
          <cell r="AB291">
            <v>25685000</v>
          </cell>
          <cell r="AC291">
            <v>22840000</v>
          </cell>
          <cell r="AD291">
            <v>23215000</v>
          </cell>
          <cell r="AE291">
            <v>30711000</v>
          </cell>
          <cell r="AF291">
            <v>24664000</v>
          </cell>
          <cell r="AG291">
            <v>22177000</v>
          </cell>
          <cell r="AH291">
            <v>22667000</v>
          </cell>
          <cell r="AI291" t="str">
            <v>n.a.</v>
          </cell>
          <cell r="AJ291" t="str">
            <v>n.a.</v>
          </cell>
          <cell r="AK291" t="str">
            <v>n.a.</v>
          </cell>
          <cell r="AL291" t="str">
            <v>n.a.</v>
          </cell>
          <cell r="AM291">
            <v>30711000</v>
          </cell>
          <cell r="AN291">
            <v>24664000</v>
          </cell>
          <cell r="AO291">
            <v>22177000</v>
          </cell>
          <cell r="AP291">
            <v>22667000</v>
          </cell>
          <cell r="AQ291">
            <v>457000</v>
          </cell>
          <cell r="AR291">
            <v>1021000</v>
          </cell>
          <cell r="AS291">
            <v>663000</v>
          </cell>
          <cell r="AT291">
            <v>548000</v>
          </cell>
          <cell r="AU291">
            <v>-14010000</v>
          </cell>
          <cell r="AV291">
            <v>-12076000</v>
          </cell>
          <cell r="AW291">
            <v>-10654000</v>
          </cell>
          <cell r="AX291">
            <v>-11924000</v>
          </cell>
          <cell r="AY291">
            <v>-509000</v>
          </cell>
          <cell r="AZ291">
            <v>-679000</v>
          </cell>
          <cell r="BA291">
            <v>-676000</v>
          </cell>
          <cell r="BB291">
            <v>-553000</v>
          </cell>
          <cell r="BC291">
            <v>-7972000</v>
          </cell>
          <cell r="BD291">
            <v>-6546000</v>
          </cell>
          <cell r="BE291">
            <v>-5322000</v>
          </cell>
          <cell r="BF291">
            <v>-5840000</v>
          </cell>
          <cell r="BG291">
            <v>8677000</v>
          </cell>
          <cell r="BH291">
            <v>6384000</v>
          </cell>
          <cell r="BI291">
            <v>6188000</v>
          </cell>
          <cell r="BJ291">
            <v>4898000</v>
          </cell>
          <cell r="BK291">
            <v>-2902000</v>
          </cell>
          <cell r="BL291">
            <v>-2555000</v>
          </cell>
          <cell r="BM291">
            <v>-1982000</v>
          </cell>
          <cell r="BN291">
            <v>-665000</v>
          </cell>
          <cell r="BO291">
            <v>-2869000</v>
          </cell>
          <cell r="BP291">
            <v>-2508000</v>
          </cell>
          <cell r="BQ291">
            <v>-1963000</v>
          </cell>
          <cell r="BR291">
            <v>-645000</v>
          </cell>
          <cell r="BS291">
            <v>-33000</v>
          </cell>
          <cell r="BT291">
            <v>-47000</v>
          </cell>
          <cell r="BU291">
            <v>-19000</v>
          </cell>
          <cell r="BV291">
            <v>-20000</v>
          </cell>
          <cell r="BW291">
            <v>5331000</v>
          </cell>
          <cell r="BX291">
            <v>2838000</v>
          </cell>
          <cell r="BY291">
            <v>2805000</v>
          </cell>
          <cell r="BZ291">
            <v>2809000</v>
          </cell>
          <cell r="CA291">
            <v>21047000</v>
          </cell>
          <cell r="CB291">
            <v>14929000</v>
          </cell>
          <cell r="CC291">
            <v>11844000</v>
          </cell>
          <cell r="CD291">
            <v>10136000</v>
          </cell>
          <cell r="CE291">
            <v>5590000</v>
          </cell>
          <cell r="CF291">
            <v>3437000</v>
          </cell>
          <cell r="CG291">
            <v>3455000</v>
          </cell>
          <cell r="CH291">
            <v>2548000</v>
          </cell>
          <cell r="CI291">
            <v>8783000</v>
          </cell>
          <cell r="CJ291">
            <v>5130000</v>
          </cell>
          <cell r="CK291">
            <v>3835000</v>
          </cell>
          <cell r="CL291">
            <v>4814000</v>
          </cell>
          <cell r="CM291">
            <v>10000</v>
          </cell>
          <cell r="CN291">
            <v>676000</v>
          </cell>
          <cell r="CO291" t="str">
            <v>n.a.</v>
          </cell>
          <cell r="CP291">
            <v>11000</v>
          </cell>
          <cell r="CQ291">
            <v>5684000</v>
          </cell>
          <cell r="CR291">
            <v>4908000</v>
          </cell>
          <cell r="CS291">
            <v>3998000</v>
          </cell>
          <cell r="CT291">
            <v>2193000</v>
          </cell>
          <cell r="CU291" t="str">
            <v>n.a.</v>
          </cell>
          <cell r="CV291" t="str">
            <v>n.a.</v>
          </cell>
          <cell r="CW291" t="str">
            <v>n.a.</v>
          </cell>
          <cell r="CX291" t="str">
            <v>n.a.</v>
          </cell>
          <cell r="CY291">
            <v>2250000</v>
          </cell>
          <cell r="CZ291">
            <v>1507000</v>
          </cell>
          <cell r="DA291">
            <v>532000</v>
          </cell>
          <cell r="DB291">
            <v>234000</v>
          </cell>
          <cell r="DC291">
            <v>44503000</v>
          </cell>
          <cell r="DD291">
            <v>29531000</v>
          </cell>
          <cell r="DE291">
            <v>23603000</v>
          </cell>
          <cell r="DF291">
            <v>16401000</v>
          </cell>
          <cell r="DH291">
            <v>30711000</v>
          </cell>
          <cell r="DI291">
            <v>-14010000</v>
          </cell>
          <cell r="DJ291">
            <v>-8481000</v>
          </cell>
          <cell r="DK291">
            <v>-2902000</v>
          </cell>
          <cell r="DL291">
            <v>5318000</v>
          </cell>
          <cell r="DM291">
            <v>0.1731627104294878</v>
          </cell>
          <cell r="DN291">
            <v>0.20942779506163114</v>
          </cell>
          <cell r="DO291">
            <v>-509000</v>
          </cell>
          <cell r="DP291">
            <v>4513500</v>
          </cell>
          <cell r="DQ291">
            <v>1878500</v>
          </cell>
          <cell r="DS291">
            <v>24664000</v>
          </cell>
          <cell r="DT291">
            <v>-12076000</v>
          </cell>
          <cell r="DU291">
            <v>-7225000</v>
          </cell>
          <cell r="DV291">
            <v>-2555000</v>
          </cell>
          <cell r="DW291">
            <v>2808000</v>
          </cell>
          <cell r="DX291">
            <v>0.11385014596172559</v>
          </cell>
          <cell r="DY291">
            <v>0.12847730600292825</v>
          </cell>
          <cell r="DZ291">
            <v>-679000</v>
          </cell>
          <cell r="EA291">
            <v>3446000</v>
          </cell>
          <cell r="EB291">
            <v>1019500</v>
          </cell>
          <cell r="ED291">
            <v>22177000</v>
          </cell>
          <cell r="EE291">
            <v>-10654000</v>
          </cell>
          <cell r="EF291">
            <v>-5998000</v>
          </cell>
          <cell r="EG291">
            <v>-1982000</v>
          </cell>
          <cell r="EH291">
            <v>3543000</v>
          </cell>
          <cell r="EI291">
            <v>0.15976011182756911</v>
          </cell>
          <cell r="EJ291">
            <v>0.19013630997102071</v>
          </cell>
          <cell r="EK291">
            <v>-676000</v>
          </cell>
          <cell r="EL291">
            <v>3001500</v>
          </cell>
          <cell r="EM291">
            <v>383000</v>
          </cell>
          <cell r="EO291">
            <v>25850666.666666668</v>
          </cell>
          <cell r="EP291">
            <v>-12246666.666666666</v>
          </cell>
          <cell r="EQ291">
            <v>-7234666.666666667</v>
          </cell>
          <cell r="ER291">
            <v>-2479666.6666666665</v>
          </cell>
          <cell r="ES291">
            <v>3889666.6666666684</v>
          </cell>
          <cell r="ET291">
            <v>0.15046678357747065</v>
          </cell>
          <cell r="EU291">
            <v>0.17711701045793307</v>
          </cell>
          <cell r="EV291">
            <v>621333.33333333337</v>
          </cell>
          <cell r="EW291">
            <v>3653666.6666666665</v>
          </cell>
          <cell r="EX291">
            <v>1093666.6666666667</v>
          </cell>
        </row>
        <row r="292">
          <cell r="B292" t="str">
            <v>JIANGSU DECHUN POWER ELECTIC CO.,LTD</v>
          </cell>
          <cell r="C292" t="str">
            <v>exclude</v>
          </cell>
          <cell r="D292" t="str">
            <v>Lev SDA/SDP</v>
          </cell>
          <cell r="H292" t="str">
            <v/>
          </cell>
          <cell r="I292" t="str">
            <v>ok，sda/sdp</v>
          </cell>
          <cell r="J292" t="str">
            <v>exclude</v>
          </cell>
          <cell r="K292" t="str">
            <v>ok, sda/sdp</v>
          </cell>
          <cell r="M292" t="str">
            <v>JIANGSU DECHUN POWER ELECTIC CO.,LTD</v>
          </cell>
          <cell r="N292" t="str">
            <v>This company is a Chinese-based enterprise 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 The company was founded in 1999. Its registered business office is based in Changzhou City, China. The company always takes high-tech power products as the leading factor, mainly producing: 24KV/12KV SF6 load switch, 12KV solid seal or vacuum load switch, SDC18-24 (XGN18-24) SF6 ring network cabinet, XGN15-12 (II, III) SF6 Ring network cabinet, DFW-12 cable distribution box, opening and closing station, etc. Passed the ISO9001:2008 quality system certification and CCC national compulsory product certification.</v>
          </cell>
          <cell r="O292" t="str">
            <v>Manufacturing; Services</v>
          </cell>
          <cell r="P292" t="str">
            <v>www.jsdechun.cn</v>
          </cell>
          <cell r="R292" t="str">
            <v>China</v>
          </cell>
          <cell r="S292" t="str">
            <v>871131</v>
          </cell>
          <cell r="T292" t="str">
            <v>B+</v>
          </cell>
          <cell r="U292" t="str">
            <v>3699</v>
          </cell>
          <cell r="V292" t="str">
            <v>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v>
          </cell>
          <cell r="W292" t="str">
            <v>The Company is mainly 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v>
          </cell>
          <cell r="Z292" t="str">
            <v>CN50679PC</v>
          </cell>
          <cell r="AA292" t="str">
            <v>n.a.</v>
          </cell>
          <cell r="AB292">
            <v>176263000</v>
          </cell>
          <cell r="AC292">
            <v>188347000</v>
          </cell>
          <cell r="AD292">
            <v>199258000</v>
          </cell>
          <cell r="AE292" t="str">
            <v>n.a.</v>
          </cell>
          <cell r="AF292">
            <v>168595000</v>
          </cell>
          <cell r="AG292">
            <v>185785000</v>
          </cell>
          <cell r="AH292">
            <v>190910000</v>
          </cell>
          <cell r="AI292" t="str">
            <v>n.a.</v>
          </cell>
          <cell r="AJ292">
            <v>-1010000</v>
          </cell>
          <cell r="AK292">
            <v>-910000</v>
          </cell>
          <cell r="AL292">
            <v>-768000</v>
          </cell>
          <cell r="AM292" t="str">
            <v>n.a.</v>
          </cell>
          <cell r="AN292">
            <v>167585000</v>
          </cell>
          <cell r="AO292">
            <v>184875000</v>
          </cell>
          <cell r="AP292">
            <v>190142000</v>
          </cell>
          <cell r="AQ292" t="str">
            <v>n.a.</v>
          </cell>
          <cell r="AR292">
            <v>8678000</v>
          </cell>
          <cell r="AS292">
            <v>3472000</v>
          </cell>
          <cell r="AT292">
            <v>9116000</v>
          </cell>
          <cell r="AU292" t="str">
            <v>n.a.</v>
          </cell>
          <cell r="AV292">
            <v>-137114000</v>
          </cell>
          <cell r="AW292">
            <v>-145968000</v>
          </cell>
          <cell r="AX292">
            <v>-145063000</v>
          </cell>
          <cell r="AY292" t="str">
            <v>n.a.</v>
          </cell>
          <cell r="AZ292" t="str">
            <v>n.a.</v>
          </cell>
          <cell r="BA292" t="str">
            <v>n.a.</v>
          </cell>
          <cell r="BB292" t="str">
            <v>n.a.</v>
          </cell>
          <cell r="BC292" t="str">
            <v>n.a.</v>
          </cell>
          <cell r="BD292">
            <v>-45972000</v>
          </cell>
          <cell r="BE292">
            <v>-33427000</v>
          </cell>
          <cell r="BF292">
            <v>-41193000</v>
          </cell>
          <cell r="BG292" t="str">
            <v>n.a.</v>
          </cell>
          <cell r="BH292">
            <v>-6823000</v>
          </cell>
          <cell r="BI292">
            <v>8952000</v>
          </cell>
          <cell r="BJ292">
            <v>13002000</v>
          </cell>
          <cell r="BK292" t="str">
            <v>n.a.</v>
          </cell>
          <cell r="BL292">
            <v>-5185000</v>
          </cell>
          <cell r="BM292">
            <v>-4680000</v>
          </cell>
          <cell r="BN292">
            <v>-4635000</v>
          </cell>
          <cell r="BO292" t="str">
            <v>n.a.</v>
          </cell>
          <cell r="BP292">
            <v>-4306000</v>
          </cell>
          <cell r="BQ292">
            <v>-4340000</v>
          </cell>
          <cell r="BR292">
            <v>-4321000</v>
          </cell>
          <cell r="BS292" t="str">
            <v>n.a.</v>
          </cell>
          <cell r="BT292">
            <v>-879000</v>
          </cell>
          <cell r="BU292">
            <v>-340000</v>
          </cell>
          <cell r="BV292">
            <v>-314000</v>
          </cell>
          <cell r="BW292" t="str">
            <v>n.a.</v>
          </cell>
          <cell r="BX292">
            <v>-13418000</v>
          </cell>
          <cell r="BY292">
            <v>2710000</v>
          </cell>
          <cell r="BZ292">
            <v>8793000</v>
          </cell>
          <cell r="CA292" t="str">
            <v>n.a.</v>
          </cell>
          <cell r="CB292">
            <v>208507000</v>
          </cell>
          <cell r="CC292">
            <v>237590000</v>
          </cell>
          <cell r="CD292">
            <v>196791000</v>
          </cell>
          <cell r="CE292" t="str">
            <v>n.a.</v>
          </cell>
          <cell r="CF292">
            <v>73841000</v>
          </cell>
          <cell r="CG292">
            <v>74487000</v>
          </cell>
          <cell r="CH292">
            <v>51762000</v>
          </cell>
          <cell r="CI292" t="str">
            <v>n.a.</v>
          </cell>
          <cell r="CJ292">
            <v>106550000</v>
          </cell>
          <cell r="CK292">
            <v>128980000</v>
          </cell>
          <cell r="CL292">
            <v>121879000</v>
          </cell>
          <cell r="CM292" t="str">
            <v>n.a.</v>
          </cell>
          <cell r="CN292">
            <v>8020000</v>
          </cell>
          <cell r="CO292">
            <v>9224000</v>
          </cell>
          <cell r="CP292">
            <v>4162000</v>
          </cell>
          <cell r="CQ292" t="str">
            <v>n.a.</v>
          </cell>
          <cell r="CR292">
            <v>16359000</v>
          </cell>
          <cell r="CS292">
            <v>20722000</v>
          </cell>
          <cell r="CT292">
            <v>14373000</v>
          </cell>
          <cell r="CU292" t="str">
            <v>n.a.</v>
          </cell>
          <cell r="CV292">
            <v>8281000</v>
          </cell>
          <cell r="CW292" t="str">
            <v>n.a.</v>
          </cell>
          <cell r="CX292" t="str">
            <v>n.a.</v>
          </cell>
          <cell r="CY292" t="str">
            <v>n.a.</v>
          </cell>
          <cell r="CZ292">
            <v>9349000</v>
          </cell>
          <cell r="DA292">
            <v>6695000</v>
          </cell>
          <cell r="DB292">
            <v>212000</v>
          </cell>
          <cell r="DC292" t="str">
            <v>n.a.</v>
          </cell>
          <cell r="DD292">
            <v>296260000</v>
          </cell>
          <cell r="DE292">
            <v>323438000</v>
          </cell>
          <cell r="DF292">
            <v>274779000</v>
          </cell>
          <cell r="DH292" t="str">
            <v>无数据</v>
          </cell>
          <cell r="DI292" t="str">
            <v>n.a.</v>
          </cell>
          <cell r="DJ292" t="str">
            <v>n.a.</v>
          </cell>
          <cell r="DK292" t="str">
            <v>n.a.</v>
          </cell>
          <cell r="DL292" t="str">
            <v>无数据</v>
          </cell>
          <cell r="DM292" t="e">
            <v>#VALUE!</v>
          </cell>
          <cell r="DN292" t="e">
            <v>#VALUE!</v>
          </cell>
          <cell r="DO292" t="str">
            <v>n.a.</v>
          </cell>
          <cell r="DP292" t="e">
            <v>#VALUE!</v>
          </cell>
          <cell r="DQ292" t="e">
            <v>#VALUE!</v>
          </cell>
          <cell r="DS292">
            <v>167585000</v>
          </cell>
          <cell r="DT292">
            <v>-137114000</v>
          </cell>
          <cell r="DU292">
            <v>-45972000</v>
          </cell>
          <cell r="DV292">
            <v>-5185000</v>
          </cell>
          <cell r="DW292">
            <v>-20686000</v>
          </cell>
          <cell r="DX292">
            <v>-0.12343586836530716</v>
          </cell>
          <cell r="DY292">
            <v>-0.10987353336413999</v>
          </cell>
          <cell r="DZ292" t="str">
            <v>n.a.</v>
          </cell>
          <cell r="EA292">
            <v>74164000</v>
          </cell>
          <cell r="EB292">
            <v>8022000</v>
          </cell>
          <cell r="ED292">
            <v>184875000</v>
          </cell>
          <cell r="EE292">
            <v>-145968000</v>
          </cell>
          <cell r="EF292">
            <v>-33427000</v>
          </cell>
          <cell r="EG292">
            <v>-4680000</v>
          </cell>
          <cell r="EH292">
            <v>800000</v>
          </cell>
          <cell r="EI292">
            <v>4.3272481406355645E-3</v>
          </cell>
          <cell r="EJ292">
            <v>4.3460545973108789E-3</v>
          </cell>
          <cell r="EK292" t="str">
            <v>n.a.</v>
          </cell>
          <cell r="EL292">
            <v>63124500</v>
          </cell>
          <cell r="EM292">
            <v>3453500</v>
          </cell>
          <cell r="EO292" t="e">
            <v>#VALUE!</v>
          </cell>
          <cell r="EP292" t="e">
            <v>#VALUE!</v>
          </cell>
          <cell r="EQ292" t="e">
            <v>#VALUE!</v>
          </cell>
          <cell r="ER292" t="e">
            <v>#VALUE!</v>
          </cell>
          <cell r="ES292" t="e">
            <v>#VALUE!</v>
          </cell>
          <cell r="ET292" t="e">
            <v>#VALUE!</v>
          </cell>
          <cell r="EU292" t="e">
            <v>#VALUE!</v>
          </cell>
          <cell r="EV292" t="e">
            <v>#VALUE!</v>
          </cell>
          <cell r="EW292" t="e">
            <v>#VALUE!</v>
          </cell>
          <cell r="EX292" t="e">
            <v>#VALUE!</v>
          </cell>
        </row>
        <row r="293">
          <cell r="B293" t="str">
            <v>ZHEJIANG BAIXIANG TECHNOLOGY CO., LTD.</v>
          </cell>
          <cell r="C293" t="str">
            <v>exclude</v>
          </cell>
          <cell r="D293" t="str">
            <v>Lev SDA/SDP</v>
          </cell>
          <cell r="H293" t="str">
            <v/>
          </cell>
          <cell r="I293" t="str">
            <v>ok，sda/sdp</v>
          </cell>
          <cell r="J293" t="str">
            <v>exclude</v>
          </cell>
          <cell r="K293" t="str">
            <v>ok, sda/sdp</v>
          </cell>
          <cell r="M293" t="str">
            <v>ZHEJIANG BAIXIANG TECHNOLOGY CO., LTD.</v>
          </cell>
          <cell r="N293" t="str">
            <v>This company is engaged in the development and marketing of electrical equipment and apparatus. Its business was founded in 2011. The company has its registered head office based in Shaoxing,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93" t="str">
            <v>Manufacturing</v>
          </cell>
          <cell r="P293" t="str">
            <v>www.zjbxtech.com</v>
          </cell>
          <cell r="R293" t="str">
            <v>China</v>
          </cell>
          <cell r="S293" t="str">
            <v>873850</v>
          </cell>
          <cell r="T293" t="str">
            <v>U</v>
          </cell>
          <cell r="U293" t="str">
            <v>3699</v>
          </cell>
          <cell r="V293" t="str">
            <v>Development and marketing of electrical equipment and apparatus</v>
          </cell>
          <cell r="W293" t="str">
            <v>The Company's main business is the development, production and sales of high-speed intelligent glove machine and its supporting products.</v>
          </cell>
          <cell r="Z293" t="str">
            <v>CN56771PC</v>
          </cell>
          <cell r="AA293">
            <v>180198000</v>
          </cell>
          <cell r="AB293">
            <v>327183000</v>
          </cell>
          <cell r="AC293">
            <v>261378000</v>
          </cell>
          <cell r="AD293" t="str">
            <v>n.a.</v>
          </cell>
          <cell r="AE293">
            <v>179770000</v>
          </cell>
          <cell r="AF293">
            <v>326599000</v>
          </cell>
          <cell r="AG293">
            <v>259659000</v>
          </cell>
          <cell r="AH293" t="str">
            <v>n.a.</v>
          </cell>
          <cell r="AI293">
            <v>-2693000</v>
          </cell>
          <cell r="AJ293">
            <v>-2155000</v>
          </cell>
          <cell r="AK293">
            <v>-2332000</v>
          </cell>
          <cell r="AL293" t="str">
            <v>n.a.</v>
          </cell>
          <cell r="AM293">
            <v>177077000</v>
          </cell>
          <cell r="AN293">
            <v>324444000</v>
          </cell>
          <cell r="AO293">
            <v>257327000</v>
          </cell>
          <cell r="AP293" t="str">
            <v>n.a.</v>
          </cell>
          <cell r="AQ293">
            <v>3121000</v>
          </cell>
          <cell r="AR293">
            <v>2739000</v>
          </cell>
          <cell r="AS293">
            <v>4051000</v>
          </cell>
          <cell r="AT293" t="str">
            <v>n.a.</v>
          </cell>
          <cell r="AU293">
            <v>-100253000</v>
          </cell>
          <cell r="AV293">
            <v>-180906000</v>
          </cell>
          <cell r="AW293">
            <v>-154830000</v>
          </cell>
          <cell r="AX293" t="str">
            <v>n.a.</v>
          </cell>
          <cell r="AY293" t="str">
            <v>n.a.</v>
          </cell>
          <cell r="AZ293" t="str">
            <v>n.a.</v>
          </cell>
          <cell r="BA293" t="str">
            <v>n.a.</v>
          </cell>
          <cell r="BB293" t="str">
            <v>n.a.</v>
          </cell>
          <cell r="BC293">
            <v>-37659000</v>
          </cell>
          <cell r="BD293">
            <v>-49759000</v>
          </cell>
          <cell r="BE293">
            <v>-30559000</v>
          </cell>
          <cell r="BF293" t="str">
            <v>n.a.</v>
          </cell>
          <cell r="BG293">
            <v>42286000</v>
          </cell>
          <cell r="BH293">
            <v>96518000</v>
          </cell>
          <cell r="BI293">
            <v>75989000</v>
          </cell>
          <cell r="BJ293" t="str">
            <v>n.a.</v>
          </cell>
          <cell r="BK293">
            <v>-7731000</v>
          </cell>
          <cell r="BL293">
            <v>-12714000</v>
          </cell>
          <cell r="BM293">
            <v>-10878000</v>
          </cell>
          <cell r="BN293" t="str">
            <v>n.a.</v>
          </cell>
          <cell r="BO293">
            <v>-6803000</v>
          </cell>
          <cell r="BP293">
            <v>-4700000</v>
          </cell>
          <cell r="BQ293">
            <v>-4140000</v>
          </cell>
          <cell r="BR293" t="str">
            <v>n.a.</v>
          </cell>
          <cell r="BS293">
            <v>-928000</v>
          </cell>
          <cell r="BT293">
            <v>-8014000</v>
          </cell>
          <cell r="BU293">
            <v>-6738000</v>
          </cell>
          <cell r="BV293" t="str">
            <v>n.a.</v>
          </cell>
          <cell r="BW293">
            <v>31456000</v>
          </cell>
          <cell r="BX293">
            <v>72731000</v>
          </cell>
          <cell r="BY293">
            <v>53556000</v>
          </cell>
          <cell r="BZ293" t="str">
            <v>n.a.</v>
          </cell>
          <cell r="CA293">
            <v>169222000</v>
          </cell>
          <cell r="CB293">
            <v>159068000</v>
          </cell>
          <cell r="CC293">
            <v>264630000</v>
          </cell>
          <cell r="CD293" t="str">
            <v>n.a.</v>
          </cell>
          <cell r="CE293">
            <v>93361000</v>
          </cell>
          <cell r="CF293">
            <v>102226000</v>
          </cell>
          <cell r="CG293">
            <v>65925000</v>
          </cell>
          <cell r="CH293" t="str">
            <v>n.a.</v>
          </cell>
          <cell r="CI293">
            <v>21124000</v>
          </cell>
          <cell r="CJ293">
            <v>18888000</v>
          </cell>
          <cell r="CK293">
            <v>20408000</v>
          </cell>
          <cell r="CL293" t="str">
            <v>n.a.</v>
          </cell>
          <cell r="CM293">
            <v>6551000</v>
          </cell>
          <cell r="CN293">
            <v>4038000</v>
          </cell>
          <cell r="CO293">
            <v>97213000</v>
          </cell>
          <cell r="CP293" t="str">
            <v>n.a.</v>
          </cell>
          <cell r="CQ293">
            <v>46775000</v>
          </cell>
          <cell r="CR293">
            <v>33225000</v>
          </cell>
          <cell r="CS293">
            <v>79922000</v>
          </cell>
          <cell r="CT293" t="str">
            <v>n.a.</v>
          </cell>
          <cell r="CU293">
            <v>3968000</v>
          </cell>
          <cell r="CV293">
            <v>0</v>
          </cell>
          <cell r="CW293">
            <v>18650000</v>
          </cell>
          <cell r="CX293" t="str">
            <v>n.a.</v>
          </cell>
          <cell r="CY293">
            <v>251000</v>
          </cell>
          <cell r="CZ293">
            <v>35724000</v>
          </cell>
          <cell r="DA293" t="str">
            <v>n.a.</v>
          </cell>
          <cell r="DB293" t="str">
            <v>n.a.</v>
          </cell>
          <cell r="DC293">
            <v>311132000</v>
          </cell>
          <cell r="DD293">
            <v>267261000</v>
          </cell>
          <cell r="DE293">
            <v>319405000</v>
          </cell>
          <cell r="DF293" t="str">
            <v>n.a.</v>
          </cell>
          <cell r="DH293">
            <v>177077000</v>
          </cell>
          <cell r="DI293">
            <v>-100253000</v>
          </cell>
          <cell r="DJ293">
            <v>-37659000</v>
          </cell>
          <cell r="DK293">
            <v>-7731000</v>
          </cell>
          <cell r="DL293">
            <v>31434000</v>
          </cell>
          <cell r="DM293">
            <v>0.17751599586620509</v>
          </cell>
          <cell r="DN293">
            <v>0.21582911640106286</v>
          </cell>
          <cell r="DO293" t="str">
            <v>n.a.</v>
          </cell>
          <cell r="DP293">
            <v>97793500</v>
          </cell>
          <cell r="DQ293">
            <v>17987500</v>
          </cell>
          <cell r="DS293">
            <v>324444000</v>
          </cell>
          <cell r="DT293">
            <v>-180906000</v>
          </cell>
          <cell r="DU293">
            <v>-49759000</v>
          </cell>
          <cell r="DV293">
            <v>-12714000</v>
          </cell>
          <cell r="DW293">
            <v>81065000</v>
          </cell>
          <cell r="DX293">
            <v>0.24985821898386162</v>
          </cell>
          <cell r="DY293">
            <v>0.33308132583337102</v>
          </cell>
          <cell r="DZ293" t="str">
            <v>n.a.</v>
          </cell>
          <cell r="EA293">
            <v>84075500</v>
          </cell>
          <cell r="EB293" t="e">
            <v>#VALUE!</v>
          </cell>
          <cell r="ED293">
            <v>257327000</v>
          </cell>
          <cell r="EE293">
            <v>-154830000</v>
          </cell>
          <cell r="EF293">
            <v>-30559000</v>
          </cell>
          <cell r="EG293">
            <v>-10878000</v>
          </cell>
          <cell r="EH293">
            <v>61060000</v>
          </cell>
          <cell r="EI293">
            <v>0.23728563267748817</v>
          </cell>
          <cell r="EJ293">
            <v>0.31110680858218653</v>
          </cell>
          <cell r="EK293" t="str">
            <v>n.a.</v>
          </cell>
          <cell r="EL293" t="e">
            <v>#VALUE!</v>
          </cell>
          <cell r="EM293" t="e">
            <v>#VALUE!</v>
          </cell>
          <cell r="EO293">
            <v>252949333.33333334</v>
          </cell>
          <cell r="EP293">
            <v>-145329666.66666666</v>
          </cell>
          <cell r="EQ293">
            <v>-39325666.666666664</v>
          </cell>
          <cell r="ER293">
            <v>-10441000</v>
          </cell>
          <cell r="ES293">
            <v>57853000.00000003</v>
          </cell>
          <cell r="ET293">
            <v>0.22871378721430388</v>
          </cell>
          <cell r="EU293">
            <v>0.29653555764758965</v>
          </cell>
          <cell r="EV293" t="e">
            <v>#VALUE!</v>
          </cell>
          <cell r="EW293" t="e">
            <v>#VALUE!</v>
          </cell>
          <cell r="EX293" t="e">
            <v>#VALUE!</v>
          </cell>
        </row>
        <row r="294">
          <cell r="B294" t="str">
            <v>ECLAT FOREVER MACHINERY CO.,LTD.</v>
          </cell>
          <cell r="C294" t="str">
            <v>exclude</v>
          </cell>
          <cell r="D294" t="str">
            <v>Lev SDA/SDP</v>
          </cell>
          <cell r="H294" t="str">
            <v/>
          </cell>
          <cell r="I294" t="str">
            <v>ok，sda/sdp</v>
          </cell>
          <cell r="J294" t="str">
            <v>exclude</v>
          </cell>
          <cell r="K294" t="str">
            <v>ok, sda/sdp</v>
          </cell>
          <cell r="M294" t="str">
            <v>ECLAT FOREVER MACHINERY CO.,LTD.</v>
          </cell>
          <cell r="N294" t="str">
            <v>The company is engaged in the manufacture, marketing and sale of printed circuit board and liquid crystal display process equipment, liquid crystal display of peripheral equipment and automated machinery equipment. Its business was founded in June of 1994. The company has a registered head office based in Taoyuan, Taiwan.The company offers a wide range of process equipment such as acid-rinsing, drawer filter, dual easy filters on all chemical modules, CZ-Pre-treatment machine, control box, post-abrasive finishing cleaner, guide wire cleaning equipment, dry processing equipment, TFT-color filter, OLED, dry film pre-trement line, micro etching line, among others.The company has additional offices in Japan, China, Singapore, Republic of Korea, the United States of America, Hong Kong, Malaysia, Thailand, the Philippines, France and Canada.</v>
          </cell>
          <cell r="O294" t="str">
            <v>Manufacturing</v>
          </cell>
          <cell r="P294" t="str">
            <v>www.efm.com.tw</v>
          </cell>
          <cell r="R294" t="str">
            <v>Taiwan, China</v>
          </cell>
          <cell r="S294" t="str">
            <v>3485</v>
          </cell>
          <cell r="T294" t="str">
            <v>A+</v>
          </cell>
          <cell r="U294" t="str">
            <v>3699</v>
          </cell>
          <cell r="V294" t="str">
            <v>Manufacture, marketing and sale of printed circuit board and liquid crystal display process equipment, liquid crystal display of peripheral equipment and automated machinery equipment</v>
          </cell>
          <cell r="W294" t="str">
            <v>The Company is a Taiwan-based company principally engaged in the manufacture of touch panel (TP) whole plant process equipment and liquid crystal display (LCD) whole plant process equipment, as well as the planning of automated logistics. The Company's main products include cleaning equipment, stripping equipment, etching equipment, development equipment, automation equipment and dry process equipment. The Company distributes its products in domestic market and to overseas markets, such as the rest areas of Asia.</v>
          </cell>
          <cell r="Z294" t="str">
            <v>TW84995500</v>
          </cell>
          <cell r="AA294">
            <v>787642000</v>
          </cell>
          <cell r="AB294">
            <v>595245000</v>
          </cell>
          <cell r="AC294">
            <v>362884000</v>
          </cell>
          <cell r="AD294">
            <v>276450000</v>
          </cell>
          <cell r="AE294">
            <v>762256000</v>
          </cell>
          <cell r="AF294">
            <v>578193000</v>
          </cell>
          <cell r="AG294">
            <v>351676000</v>
          </cell>
          <cell r="AH294">
            <v>269963000</v>
          </cell>
          <cell r="AI294" t="str">
            <v>n.a.</v>
          </cell>
          <cell r="AJ294" t="str">
            <v>n.a.</v>
          </cell>
          <cell r="AK294" t="str">
            <v>n.a.</v>
          </cell>
          <cell r="AL294" t="str">
            <v>n.a.</v>
          </cell>
          <cell r="AM294">
            <v>762256000</v>
          </cell>
          <cell r="AN294">
            <v>578193000</v>
          </cell>
          <cell r="AO294">
            <v>351676000</v>
          </cell>
          <cell r="AP294">
            <v>269963000</v>
          </cell>
          <cell r="AQ294">
            <v>25386000</v>
          </cell>
          <cell r="AR294">
            <v>17052000</v>
          </cell>
          <cell r="AS294">
            <v>11208000</v>
          </cell>
          <cell r="AT294">
            <v>6487000</v>
          </cell>
          <cell r="AU294">
            <v>-439292000</v>
          </cell>
          <cell r="AV294">
            <v>-351882000</v>
          </cell>
          <cell r="AW294">
            <v>-209323000</v>
          </cell>
          <cell r="AX294">
            <v>-178074000</v>
          </cell>
          <cell r="AY294">
            <v>-28088000</v>
          </cell>
          <cell r="AZ294">
            <v>-24233000</v>
          </cell>
          <cell r="BA294">
            <v>-22142000</v>
          </cell>
          <cell r="BB294">
            <v>-20418000</v>
          </cell>
          <cell r="BC294">
            <v>-54016000</v>
          </cell>
          <cell r="BD294">
            <v>-54219000</v>
          </cell>
          <cell r="BE294">
            <v>-35374000</v>
          </cell>
          <cell r="BF294">
            <v>-37579000</v>
          </cell>
          <cell r="BG294">
            <v>266246000</v>
          </cell>
          <cell r="BH294">
            <v>164911000</v>
          </cell>
          <cell r="BI294">
            <v>96045000</v>
          </cell>
          <cell r="BJ294">
            <v>40379000</v>
          </cell>
          <cell r="BK294">
            <v>-15532000</v>
          </cell>
          <cell r="BL294">
            <v>-16032000</v>
          </cell>
          <cell r="BM294">
            <v>-10481000</v>
          </cell>
          <cell r="BN294">
            <v>-11393000</v>
          </cell>
          <cell r="BO294">
            <v>-14852000</v>
          </cell>
          <cell r="BP294">
            <v>-15249000</v>
          </cell>
          <cell r="BQ294">
            <v>-9631000</v>
          </cell>
          <cell r="BR294">
            <v>-10216000</v>
          </cell>
          <cell r="BS294">
            <v>-680000</v>
          </cell>
          <cell r="BT294">
            <v>-783000</v>
          </cell>
          <cell r="BU294">
            <v>-850000</v>
          </cell>
          <cell r="BV294">
            <v>-1177000</v>
          </cell>
          <cell r="BW294">
            <v>241121000</v>
          </cell>
          <cell r="BX294">
            <v>119260000</v>
          </cell>
          <cell r="BY294">
            <v>57717000</v>
          </cell>
          <cell r="BZ294">
            <v>38784000</v>
          </cell>
          <cell r="CA294">
            <v>1500340000</v>
          </cell>
          <cell r="CB294">
            <v>980189000</v>
          </cell>
          <cell r="CC294">
            <v>957362000</v>
          </cell>
          <cell r="CD294">
            <v>790651000</v>
          </cell>
          <cell r="CE294">
            <v>325914000</v>
          </cell>
          <cell r="CF294">
            <v>221638000</v>
          </cell>
          <cell r="CG294">
            <v>214690000</v>
          </cell>
          <cell r="CH294">
            <v>66909000</v>
          </cell>
          <cell r="CI294">
            <v>224970000</v>
          </cell>
          <cell r="CJ294">
            <v>60262000</v>
          </cell>
          <cell r="CK294">
            <v>77058000</v>
          </cell>
          <cell r="CL294">
            <v>36623000</v>
          </cell>
          <cell r="CM294">
            <v>2399000</v>
          </cell>
          <cell r="CN294">
            <v>1039000</v>
          </cell>
          <cell r="CO294">
            <v>2223000</v>
          </cell>
          <cell r="CP294">
            <v>8589000</v>
          </cell>
          <cell r="CQ294">
            <v>939857000</v>
          </cell>
          <cell r="CR294">
            <v>686345000</v>
          </cell>
          <cell r="CS294">
            <v>651160000</v>
          </cell>
          <cell r="CT294">
            <v>665124000</v>
          </cell>
          <cell r="CU294">
            <v>76991000</v>
          </cell>
          <cell r="CV294">
            <v>386203000</v>
          </cell>
          <cell r="CW294">
            <v>343685000</v>
          </cell>
          <cell r="CX294">
            <v>363280000</v>
          </cell>
          <cell r="CY294">
            <v>11223000</v>
          </cell>
          <cell r="CZ294">
            <v>10826000</v>
          </cell>
          <cell r="DA294">
            <v>10853000</v>
          </cell>
          <cell r="DB294">
            <v>50196000</v>
          </cell>
          <cell r="DC294">
            <v>1841432000</v>
          </cell>
          <cell r="DD294">
            <v>1324964000</v>
          </cell>
          <cell r="DE294">
            <v>1309801000</v>
          </cell>
          <cell r="DF294">
            <v>1097423000</v>
          </cell>
          <cell r="DH294">
            <v>762256000</v>
          </cell>
          <cell r="DI294">
            <v>-439292000</v>
          </cell>
          <cell r="DJ294">
            <v>-82104000</v>
          </cell>
          <cell r="DK294">
            <v>-15532000</v>
          </cell>
          <cell r="DL294">
            <v>225328000</v>
          </cell>
          <cell r="DM294">
            <v>0.29560672529963689</v>
          </cell>
          <cell r="DN294">
            <v>0.41966148161392214</v>
          </cell>
          <cell r="DO294">
            <v>-28088000</v>
          </cell>
          <cell r="DP294">
            <v>273776000</v>
          </cell>
          <cell r="DQ294">
            <v>11024500</v>
          </cell>
          <cell r="DS294">
            <v>578193000</v>
          </cell>
          <cell r="DT294">
            <v>-351882000</v>
          </cell>
          <cell r="DU294">
            <v>-78452000</v>
          </cell>
          <cell r="DV294">
            <v>-16032000</v>
          </cell>
          <cell r="DW294">
            <v>131827000</v>
          </cell>
          <cell r="DX294">
            <v>0.22799826355559477</v>
          </cell>
          <cell r="DY294">
            <v>0.29533387399577926</v>
          </cell>
          <cell r="DZ294">
            <v>-24233000</v>
          </cell>
          <cell r="EA294">
            <v>218164000</v>
          </cell>
          <cell r="EB294">
            <v>10839500</v>
          </cell>
          <cell r="ED294">
            <v>351676000</v>
          </cell>
          <cell r="EE294">
            <v>-209323000</v>
          </cell>
          <cell r="EF294">
            <v>-57516000</v>
          </cell>
          <cell r="EG294">
            <v>-10481000</v>
          </cell>
          <cell r="EH294">
            <v>74356000</v>
          </cell>
          <cell r="EI294">
            <v>0.21143325106063535</v>
          </cell>
          <cell r="EJ294">
            <v>0.2681234674743978</v>
          </cell>
          <cell r="EK294">
            <v>-22142000</v>
          </cell>
          <cell r="EL294">
            <v>140799500</v>
          </cell>
          <cell r="EM294">
            <v>30524500</v>
          </cell>
          <cell r="EO294">
            <v>564041666.66666663</v>
          </cell>
          <cell r="EP294">
            <v>-333499000</v>
          </cell>
          <cell r="EQ294">
            <v>-72690666.666666672</v>
          </cell>
          <cell r="ER294">
            <v>-14015000</v>
          </cell>
          <cell r="ES294">
            <v>143836999.99999994</v>
          </cell>
          <cell r="ET294">
            <v>0.25501130235650432</v>
          </cell>
          <cell r="EU294">
            <v>0.34230224319260283</v>
          </cell>
          <cell r="EV294">
            <v>24821000</v>
          </cell>
          <cell r="EW294">
            <v>210913166.66666666</v>
          </cell>
          <cell r="EX294">
            <v>17462833.333333332</v>
          </cell>
        </row>
        <row r="295">
          <cell r="B295" t="str">
            <v>FUAN XINRUI MACHINERY CO., LTD</v>
          </cell>
          <cell r="C295" t="str">
            <v>exclude</v>
          </cell>
          <cell r="D295" t="str">
            <v>Lev SDA/SDP</v>
          </cell>
          <cell r="H295" t="str">
            <v/>
          </cell>
          <cell r="I295" t="str">
            <v>ok，sda/sdp</v>
          </cell>
          <cell r="J295" t="str">
            <v>exclude</v>
          </cell>
          <cell r="K295" t="str">
            <v>ok, sda/sdp</v>
          </cell>
          <cell r="M295" t="str">
            <v>FUAN XINRUI MACHINERY CO., LTD</v>
          </cell>
          <cell r="N295" t="str">
            <v>This company is engaged in the manufacture of electric motors. It was established in 2011 and conducts business from its registered head office located in Fuan, China. The company's business operation is primarily involved in manufacturing gost standard motors, IEC standard motors, special purpose motors, new energy vehicle motor, rolling door motor, and generator. It markets its products to South America, the Middle East, Southeast Asia and European countries including Germany, the United Kingdom, Italy, Sweden, Belgium, Spain, Greece and so on. The company has obtained the certificates including ISO 9001: 2008, ISO 14001: 2004, CCC, CE, and so on.</v>
          </cell>
          <cell r="O295" t="str">
            <v>Manufacturing</v>
          </cell>
          <cell r="P295" t="str">
            <v>www.xr-motor.com</v>
          </cell>
          <cell r="R295" t="str">
            <v>China</v>
          </cell>
          <cell r="S295" t="str">
            <v>870270</v>
          </cell>
          <cell r="T295" t="str">
            <v>B+</v>
          </cell>
          <cell r="U295" t="str">
            <v>3699</v>
          </cell>
          <cell r="V295" t="str">
            <v>Engaged in the manufacture of electric motors</v>
          </cell>
          <cell r="W295" t="str">
            <v>The Company is mainly engaged in high-efficiency, energy-saving, environmentally friendly motor technology research and development, design and manufacturing, and internal and external trade sales.</v>
          </cell>
          <cell r="Z295" t="str">
            <v>CN50123PC</v>
          </cell>
          <cell r="AA295">
            <v>177174000</v>
          </cell>
          <cell r="AB295">
            <v>145674000</v>
          </cell>
          <cell r="AC295">
            <v>168995000</v>
          </cell>
          <cell r="AD295">
            <v>208760000</v>
          </cell>
          <cell r="AE295">
            <v>169211000</v>
          </cell>
          <cell r="AF295">
            <v>141685000</v>
          </cell>
          <cell r="AG295">
            <v>164992000</v>
          </cell>
          <cell r="AH295">
            <v>195789000</v>
          </cell>
          <cell r="AI295">
            <v>-389000</v>
          </cell>
          <cell r="AJ295">
            <v>-319000</v>
          </cell>
          <cell r="AK295">
            <v>-428000</v>
          </cell>
          <cell r="AL295">
            <v>-725000</v>
          </cell>
          <cell r="AM295">
            <v>168822000</v>
          </cell>
          <cell r="AN295">
            <v>141366000</v>
          </cell>
          <cell r="AO295">
            <v>164564000</v>
          </cell>
          <cell r="AP295">
            <v>195064000</v>
          </cell>
          <cell r="AQ295">
            <v>8352000</v>
          </cell>
          <cell r="AR295">
            <v>4308000</v>
          </cell>
          <cell r="AS295">
            <v>4431000</v>
          </cell>
          <cell r="AT295">
            <v>13696000</v>
          </cell>
          <cell r="AU295">
            <v>-143373000</v>
          </cell>
          <cell r="AV295">
            <v>-126371000</v>
          </cell>
          <cell r="AW295">
            <v>-143352000</v>
          </cell>
          <cell r="AX295">
            <v>-159352000</v>
          </cell>
          <cell r="AY295" t="str">
            <v>n.a.</v>
          </cell>
          <cell r="AZ295" t="str">
            <v>n.a.</v>
          </cell>
          <cell r="BA295" t="str">
            <v>n.a.</v>
          </cell>
          <cell r="BB295" t="str">
            <v>n.a.</v>
          </cell>
          <cell r="BC295">
            <v>-18080000</v>
          </cell>
          <cell r="BD295">
            <v>-15573000</v>
          </cell>
          <cell r="BE295">
            <v>-20028000</v>
          </cell>
          <cell r="BF295">
            <v>-24031000</v>
          </cell>
          <cell r="BG295">
            <v>15721000</v>
          </cell>
          <cell r="BH295">
            <v>3730000</v>
          </cell>
          <cell r="BI295">
            <v>5615000</v>
          </cell>
          <cell r="BJ295">
            <v>25377000</v>
          </cell>
          <cell r="BK295">
            <v>-1647000</v>
          </cell>
          <cell r="BL295">
            <v>-3071000</v>
          </cell>
          <cell r="BM295">
            <v>-3151000</v>
          </cell>
          <cell r="BN295">
            <v>-3059000</v>
          </cell>
          <cell r="BO295">
            <v>-1643000</v>
          </cell>
          <cell r="BP295">
            <v>-2777000</v>
          </cell>
          <cell r="BQ295">
            <v>-3140000</v>
          </cell>
          <cell r="BR295">
            <v>-3051000</v>
          </cell>
          <cell r="BS295">
            <v>-4000</v>
          </cell>
          <cell r="BT295">
            <v>-294000</v>
          </cell>
          <cell r="BU295">
            <v>-11000</v>
          </cell>
          <cell r="BV295">
            <v>-8000</v>
          </cell>
          <cell r="BW295">
            <v>10148000</v>
          </cell>
          <cell r="BX295">
            <v>-22558000</v>
          </cell>
          <cell r="BY295">
            <v>-9816000</v>
          </cell>
          <cell r="BZ295">
            <v>18473000</v>
          </cell>
          <cell r="CA295">
            <v>75357000</v>
          </cell>
          <cell r="CB295">
            <v>102841000</v>
          </cell>
          <cell r="CC295">
            <v>116123000</v>
          </cell>
          <cell r="CD295">
            <v>96273000</v>
          </cell>
          <cell r="CE295">
            <v>26773000</v>
          </cell>
          <cell r="CF295">
            <v>36557000</v>
          </cell>
          <cell r="CG295">
            <v>37881000</v>
          </cell>
          <cell r="CH295">
            <v>47125000</v>
          </cell>
          <cell r="CI295">
            <v>7760000</v>
          </cell>
          <cell r="CJ295">
            <v>7573000</v>
          </cell>
          <cell r="CK295">
            <v>21922000</v>
          </cell>
          <cell r="CL295">
            <v>20079000</v>
          </cell>
          <cell r="CM295">
            <v>3244000</v>
          </cell>
          <cell r="CN295">
            <v>9665000</v>
          </cell>
          <cell r="CO295">
            <v>29015000</v>
          </cell>
          <cell r="CP295">
            <v>9332000</v>
          </cell>
          <cell r="CQ295">
            <v>2795000</v>
          </cell>
          <cell r="CR295">
            <v>8721000</v>
          </cell>
          <cell r="CS295">
            <v>741000</v>
          </cell>
          <cell r="CT295">
            <v>7745000</v>
          </cell>
          <cell r="CU295">
            <v>1300000</v>
          </cell>
          <cell r="CV295" t="str">
            <v>n.a.</v>
          </cell>
          <cell r="CW295" t="str">
            <v>n.a.</v>
          </cell>
          <cell r="CX295" t="str">
            <v>n.a.</v>
          </cell>
          <cell r="CY295">
            <v>3138000</v>
          </cell>
          <cell r="CZ295">
            <v>1541000</v>
          </cell>
          <cell r="DA295">
            <v>1666000</v>
          </cell>
          <cell r="DB295">
            <v>1592000</v>
          </cell>
          <cell r="DC295">
            <v>130263000</v>
          </cell>
          <cell r="DD295">
            <v>134547000</v>
          </cell>
          <cell r="DE295">
            <v>134250000</v>
          </cell>
          <cell r="DF295">
            <v>148454000</v>
          </cell>
          <cell r="DH295">
            <v>168822000</v>
          </cell>
          <cell r="DI295">
            <v>-143373000</v>
          </cell>
          <cell r="DJ295">
            <v>-18080000</v>
          </cell>
          <cell r="DK295">
            <v>-1647000</v>
          </cell>
          <cell r="DL295">
            <v>5722000</v>
          </cell>
          <cell r="DM295">
            <v>3.3893686841762333E-2</v>
          </cell>
          <cell r="DN295">
            <v>3.5082771305947273E-2</v>
          </cell>
          <cell r="DO295" t="str">
            <v>n.a.</v>
          </cell>
          <cell r="DP295">
            <v>31665000</v>
          </cell>
          <cell r="DQ295">
            <v>2339500</v>
          </cell>
          <cell r="DS295">
            <v>141366000</v>
          </cell>
          <cell r="DT295">
            <v>-126371000</v>
          </cell>
          <cell r="DU295">
            <v>-15573000</v>
          </cell>
          <cell r="DV295">
            <v>-3071000</v>
          </cell>
          <cell r="DW295">
            <v>-3649000</v>
          </cell>
          <cell r="DX295">
            <v>-2.5812430145862514E-2</v>
          </cell>
          <cell r="DY295">
            <v>-2.5162914181291591E-2</v>
          </cell>
          <cell r="DZ295" t="str">
            <v>n.a.</v>
          </cell>
          <cell r="EA295">
            <v>37219000</v>
          </cell>
          <cell r="EB295">
            <v>1603500</v>
          </cell>
          <cell r="ED295">
            <v>164564000</v>
          </cell>
          <cell r="EE295">
            <v>-143352000</v>
          </cell>
          <cell r="EF295">
            <v>-20028000</v>
          </cell>
          <cell r="EG295">
            <v>-3151000</v>
          </cell>
          <cell r="EH295">
            <v>-1967000</v>
          </cell>
          <cell r="EI295">
            <v>-1.1952796480396684E-2</v>
          </cell>
          <cell r="EJ295">
            <v>-1.1811614654328624E-2</v>
          </cell>
          <cell r="EK295" t="str">
            <v>n.a.</v>
          </cell>
          <cell r="EL295">
            <v>42503000</v>
          </cell>
          <cell r="EM295">
            <v>1629000</v>
          </cell>
          <cell r="EO295">
            <v>158250666.66666666</v>
          </cell>
          <cell r="EP295">
            <v>-137698666.66666666</v>
          </cell>
          <cell r="EQ295">
            <v>-17893666.666666668</v>
          </cell>
          <cell r="ER295">
            <v>-2623000</v>
          </cell>
          <cell r="ES295">
            <v>35333.333333332092</v>
          </cell>
          <cell r="ET295">
            <v>2.2327446751145078E-4</v>
          </cell>
          <cell r="EU295">
            <v>2.2332433013234345E-4</v>
          </cell>
          <cell r="EV295" t="e">
            <v>#VALUE!</v>
          </cell>
          <cell r="EW295">
            <v>37129000</v>
          </cell>
          <cell r="EX295">
            <v>1857333.3333333333</v>
          </cell>
        </row>
        <row r="296">
          <cell r="B296" t="str">
            <v>WUHU JINNIU ELECTRIC CO.,LTD.</v>
          </cell>
          <cell r="C296" t="str">
            <v>exclude</v>
          </cell>
          <cell r="D296" t="str">
            <v>Lev SDA/SDP</v>
          </cell>
          <cell r="H296" t="str">
            <v/>
          </cell>
          <cell r="I296" t="str">
            <v>ok，sda/sdp</v>
          </cell>
          <cell r="J296" t="str">
            <v>exclude</v>
          </cell>
          <cell r="K296" t="str">
            <v>ok, sda/sdp</v>
          </cell>
          <cell r="M296" t="str">
            <v>WUHU JINNIU ELECTRIC CO.,LTD.</v>
          </cell>
          <cell r="N296" t="str">
            <v>This company, formerly known as Wuhu Jinniu Transformer Manufacturing Co., Ltd., is engaged in the manufacture and distribution of electrical equipment. It was incorporated in 2000 and is based in Wuhu, Anhui, China. The company offers a wide range of products including transformers, switch cabinets, transformer substations, and other equipment. Its products are widely distributed throughout the country and abroad in cooperation with its partners and affiliated companies.</v>
          </cell>
          <cell r="O296" t="str">
            <v>Manufacturing</v>
          </cell>
          <cell r="P296" t="str">
            <v>www.jnbyq.com</v>
          </cell>
          <cell r="R296" t="str">
            <v>China</v>
          </cell>
          <cell r="S296" t="str">
            <v>870014</v>
          </cell>
          <cell r="T296" t="str">
            <v>B+</v>
          </cell>
          <cell r="U296" t="str">
            <v>3699</v>
          </cell>
          <cell r="V296" t="str">
            <v>Engaged in the manufacture and distribution of electrical equipment</v>
          </cell>
          <cell r="W296" t="str">
            <v>The Company is mainly engaged in the research and development, production, sales and installation of switchgear and transformers.</v>
          </cell>
          <cell r="Z296" t="str">
            <v>CN49827PC</v>
          </cell>
          <cell r="AA296">
            <v>176062000</v>
          </cell>
          <cell r="AB296">
            <v>145103000</v>
          </cell>
          <cell r="AC296">
            <v>94617000</v>
          </cell>
          <cell r="AD296">
            <v>130026000</v>
          </cell>
          <cell r="AE296">
            <v>174455000</v>
          </cell>
          <cell r="AF296">
            <v>138695000</v>
          </cell>
          <cell r="AG296">
            <v>91479000</v>
          </cell>
          <cell r="AH296">
            <v>127851000</v>
          </cell>
          <cell r="AI296">
            <v>-2381000</v>
          </cell>
          <cell r="AJ296">
            <v>-2363000</v>
          </cell>
          <cell r="AK296">
            <v>-1905000</v>
          </cell>
          <cell r="AL296">
            <v>-2175000</v>
          </cell>
          <cell r="AM296">
            <v>172074000</v>
          </cell>
          <cell r="AN296">
            <v>136332000</v>
          </cell>
          <cell r="AO296">
            <v>89574000</v>
          </cell>
          <cell r="AP296">
            <v>125676000</v>
          </cell>
          <cell r="AQ296">
            <v>3988000</v>
          </cell>
          <cell r="AR296">
            <v>8771000</v>
          </cell>
          <cell r="AS296">
            <v>5043000</v>
          </cell>
          <cell r="AT296">
            <v>4350000</v>
          </cell>
          <cell r="AU296">
            <v>-130652000</v>
          </cell>
          <cell r="AV296">
            <v>-98929000</v>
          </cell>
          <cell r="AW296">
            <v>-64972000</v>
          </cell>
          <cell r="AX296">
            <v>-89457000</v>
          </cell>
          <cell r="AY296" t="str">
            <v>n.a.</v>
          </cell>
          <cell r="AZ296" t="str">
            <v>n.a.</v>
          </cell>
          <cell r="BA296" t="str">
            <v>n.a.</v>
          </cell>
          <cell r="BB296" t="str">
            <v>n.a.</v>
          </cell>
          <cell r="BC296">
            <v>-25902000</v>
          </cell>
          <cell r="BD296">
            <v>-28391000</v>
          </cell>
          <cell r="BE296">
            <v>-21023000</v>
          </cell>
          <cell r="BF296">
            <v>-25419000</v>
          </cell>
          <cell r="BG296">
            <v>19508000</v>
          </cell>
          <cell r="BH296">
            <v>17783000</v>
          </cell>
          <cell r="BI296">
            <v>8622000</v>
          </cell>
          <cell r="BJ296">
            <v>15150000</v>
          </cell>
          <cell r="BK296">
            <v>-6127000</v>
          </cell>
          <cell r="BL296">
            <v>-6001000</v>
          </cell>
          <cell r="BM296">
            <v>-5527000</v>
          </cell>
          <cell r="BN296">
            <v>-6234000</v>
          </cell>
          <cell r="BO296">
            <v>-5959000</v>
          </cell>
          <cell r="BP296">
            <v>-5833000</v>
          </cell>
          <cell r="BQ296">
            <v>-5359000</v>
          </cell>
          <cell r="BR296">
            <v>-6049000</v>
          </cell>
          <cell r="BS296">
            <v>-168000</v>
          </cell>
          <cell r="BT296">
            <v>-168000</v>
          </cell>
          <cell r="BU296">
            <v>-168000</v>
          </cell>
          <cell r="BV296">
            <v>-185000</v>
          </cell>
          <cell r="BW296">
            <v>16947000</v>
          </cell>
          <cell r="BX296">
            <v>18081000</v>
          </cell>
          <cell r="BY296">
            <v>5117000</v>
          </cell>
          <cell r="BZ296">
            <v>11394000</v>
          </cell>
          <cell r="CA296">
            <v>233437000</v>
          </cell>
          <cell r="CB296">
            <v>192219000</v>
          </cell>
          <cell r="CC296">
            <v>175872000</v>
          </cell>
          <cell r="CD296">
            <v>196618000</v>
          </cell>
          <cell r="CE296">
            <v>64647000</v>
          </cell>
          <cell r="CF296">
            <v>46503000</v>
          </cell>
          <cell r="CG296">
            <v>53672000</v>
          </cell>
          <cell r="CH296">
            <v>48704000</v>
          </cell>
          <cell r="CI296">
            <v>131446000</v>
          </cell>
          <cell r="CJ296">
            <v>114516000</v>
          </cell>
          <cell r="CK296">
            <v>99522000</v>
          </cell>
          <cell r="CL296">
            <v>112804000</v>
          </cell>
          <cell r="CM296">
            <v>12364000</v>
          </cell>
          <cell r="CN296">
            <v>12700000</v>
          </cell>
          <cell r="CO296">
            <v>4343000</v>
          </cell>
          <cell r="CP296">
            <v>12078000</v>
          </cell>
          <cell r="CQ296">
            <v>22200000</v>
          </cell>
          <cell r="CR296">
            <v>14864000</v>
          </cell>
          <cell r="CS296">
            <v>12684000</v>
          </cell>
          <cell r="CT296">
            <v>19008000</v>
          </cell>
          <cell r="CU296">
            <v>16232000</v>
          </cell>
          <cell r="CV296">
            <v>13348000</v>
          </cell>
          <cell r="CW296">
            <v>0</v>
          </cell>
          <cell r="CX296">
            <v>5000000</v>
          </cell>
          <cell r="CY296">
            <v>265000</v>
          </cell>
          <cell r="CZ296">
            <v>260000</v>
          </cell>
          <cell r="DA296" t="str">
            <v>n.a.</v>
          </cell>
          <cell r="DB296" t="str">
            <v>n.a.</v>
          </cell>
          <cell r="DC296">
            <v>343230000</v>
          </cell>
          <cell r="DD296">
            <v>286191000</v>
          </cell>
          <cell r="DE296">
            <v>264466000</v>
          </cell>
          <cell r="DF296">
            <v>285260000</v>
          </cell>
          <cell r="DH296">
            <v>172074000</v>
          </cell>
          <cell r="DI296">
            <v>-130652000</v>
          </cell>
          <cell r="DJ296">
            <v>-25902000</v>
          </cell>
          <cell r="DK296">
            <v>-6127000</v>
          </cell>
          <cell r="DL296">
            <v>9393000</v>
          </cell>
          <cell r="DM296">
            <v>5.4586980020223858E-2</v>
          </cell>
          <cell r="DN296">
            <v>5.7738764821952164E-2</v>
          </cell>
          <cell r="DO296" t="str">
            <v>n.a.</v>
          </cell>
          <cell r="DP296">
            <v>55575000</v>
          </cell>
          <cell r="DQ296">
            <v>262500</v>
          </cell>
          <cell r="DS296">
            <v>136332000</v>
          </cell>
          <cell r="DT296">
            <v>-98929000</v>
          </cell>
          <cell r="DU296">
            <v>-28391000</v>
          </cell>
          <cell r="DV296">
            <v>-6001000</v>
          </cell>
          <cell r="DW296">
            <v>3011000</v>
          </cell>
          <cell r="DX296">
            <v>2.2085790570078926E-2</v>
          </cell>
          <cell r="DY296">
            <v>2.2584589074489389E-2</v>
          </cell>
          <cell r="DZ296" t="str">
            <v>n.a.</v>
          </cell>
          <cell r="EA296">
            <v>50087500</v>
          </cell>
          <cell r="EB296" t="e">
            <v>#VALUE!</v>
          </cell>
          <cell r="ED296">
            <v>89574000</v>
          </cell>
          <cell r="EE296">
            <v>-64972000</v>
          </cell>
          <cell r="EF296">
            <v>-21023000</v>
          </cell>
          <cell r="EG296">
            <v>-5527000</v>
          </cell>
          <cell r="EH296">
            <v>-1948000</v>
          </cell>
          <cell r="EI296">
            <v>-2.1747382052827828E-2</v>
          </cell>
          <cell r="EJ296">
            <v>-2.1284499901662989E-2</v>
          </cell>
          <cell r="EK296" t="str">
            <v>n.a.</v>
          </cell>
          <cell r="EL296">
            <v>51188000</v>
          </cell>
          <cell r="EM296" t="e">
            <v>#VALUE!</v>
          </cell>
          <cell r="EO296">
            <v>132660000</v>
          </cell>
          <cell r="EP296">
            <v>-98184333.333333328</v>
          </cell>
          <cell r="EQ296">
            <v>-25105333.333333332</v>
          </cell>
          <cell r="ER296">
            <v>-5885000</v>
          </cell>
          <cell r="ES296">
            <v>3485333.3333333395</v>
          </cell>
          <cell r="ET296">
            <v>2.6272677018945721E-2</v>
          </cell>
          <cell r="EU296">
            <v>2.6981554690806295E-2</v>
          </cell>
          <cell r="EV296" t="e">
            <v>#VALUE!</v>
          </cell>
          <cell r="EW296">
            <v>52283500</v>
          </cell>
          <cell r="EX296" t="e">
            <v>#VALUE!</v>
          </cell>
        </row>
        <row r="297">
          <cell r="B297" t="str">
            <v>ZHEJIANG ERG TECHNOLOGY JOINT STOCK CO., LTD.</v>
          </cell>
          <cell r="C297" t="str">
            <v>exclude</v>
          </cell>
          <cell r="D297" t="str">
            <v>Independence(A+, A, A-, B+, B, B-,U)</v>
          </cell>
          <cell r="H297" t="str">
            <v/>
          </cell>
          <cell r="I297" t="str">
            <v>ok，indep</v>
          </cell>
          <cell r="J297" t="str">
            <v>exclude</v>
          </cell>
          <cell r="K297" t="str">
            <v>ok, indep</v>
          </cell>
          <cell r="M297" t="str">
            <v>ZHEJIANG ERG TECHNOLOGY JOINT STOCK CO., LTD.</v>
          </cell>
          <cell r="N297" t="str">
            <v>This company, formerly known as Sanmen ERG Technology Co., Ltd., is engaged in the manufacture and sale of power transformer assembly. It was established in 1994. The registered head office of the company is located in Taizhou, People's Republic of China. The company offers oil-air coolers, dual-core body twin-unit oil-water coolers, wind power air to air coolers, air to air coolers, air-water coolers, cabin coolers, motor coolers, plate coolers, and tube bundles. Its factory covers an area of 43,340 square meters and a building area of 38,300 square meters and has 278 employees including 45 researchers and designer and nearly 43 senior technicians and managers. The company's products are certified to ISO9001-2008 Quality Management System, 14000 Environmental Management System, 3C, EUP and UL.</v>
          </cell>
          <cell r="O297" t="str">
            <v>Manufacturing</v>
          </cell>
          <cell r="P297" t="str">
            <v>www.zjerg.com</v>
          </cell>
          <cell r="R297" t="str">
            <v>China</v>
          </cell>
          <cell r="S297" t="str">
            <v>832208</v>
          </cell>
          <cell r="T297" t="str">
            <v>D</v>
          </cell>
          <cell r="U297" t="str">
            <v>3699</v>
          </cell>
          <cell r="V297" t="str">
            <v>Engaged in the manufacture and sale of power transformer assembly</v>
          </cell>
          <cell r="W297" t="str">
            <v>The Company is mainly engaged in electrical machinery and equipment, general equipment research, development, manufacturing, sales, import and export of goods, technology import and export.</v>
          </cell>
          <cell r="Z297" t="str">
            <v>CN43505PC</v>
          </cell>
          <cell r="AA297">
            <v>175241000</v>
          </cell>
          <cell r="AB297">
            <v>161922000</v>
          </cell>
          <cell r="AC297">
            <v>151958000</v>
          </cell>
          <cell r="AD297">
            <v>118750000</v>
          </cell>
          <cell r="AE297">
            <v>162465000</v>
          </cell>
          <cell r="AF297">
            <v>150510000</v>
          </cell>
          <cell r="AG297">
            <v>146277000</v>
          </cell>
          <cell r="AH297">
            <v>111346000</v>
          </cell>
          <cell r="AI297">
            <v>-1294000</v>
          </cell>
          <cell r="AJ297">
            <v>-1767000</v>
          </cell>
          <cell r="AK297">
            <v>-1648000</v>
          </cell>
          <cell r="AL297">
            <v>-1448000</v>
          </cell>
          <cell r="AM297">
            <v>161171000</v>
          </cell>
          <cell r="AN297">
            <v>148743000</v>
          </cell>
          <cell r="AO297">
            <v>144629000</v>
          </cell>
          <cell r="AP297">
            <v>109898000</v>
          </cell>
          <cell r="AQ297">
            <v>14070000</v>
          </cell>
          <cell r="AR297">
            <v>13179000</v>
          </cell>
          <cell r="AS297">
            <v>7329000</v>
          </cell>
          <cell r="AT297">
            <v>8852000</v>
          </cell>
          <cell r="AU297">
            <v>-108359000</v>
          </cell>
          <cell r="AV297">
            <v>-95023000</v>
          </cell>
          <cell r="AW297">
            <v>-96182000</v>
          </cell>
          <cell r="AX297">
            <v>-72295000</v>
          </cell>
          <cell r="AY297" t="str">
            <v>n.a.</v>
          </cell>
          <cell r="AZ297" t="str">
            <v>n.a.</v>
          </cell>
          <cell r="BA297" t="str">
            <v>n.a.</v>
          </cell>
          <cell r="BB297" t="str">
            <v>n.a.</v>
          </cell>
          <cell r="BC297">
            <v>-38902000</v>
          </cell>
          <cell r="BD297">
            <v>-39978000</v>
          </cell>
          <cell r="BE297">
            <v>-30799000</v>
          </cell>
          <cell r="BF297">
            <v>-31715000</v>
          </cell>
          <cell r="BG297">
            <v>27980000</v>
          </cell>
          <cell r="BH297">
            <v>26921000</v>
          </cell>
          <cell r="BI297">
            <v>24977000</v>
          </cell>
          <cell r="BJ297">
            <v>14740000</v>
          </cell>
          <cell r="BK297">
            <v>-7828000</v>
          </cell>
          <cell r="BL297">
            <v>-7337000</v>
          </cell>
          <cell r="BM297">
            <v>-5613000</v>
          </cell>
          <cell r="BN297">
            <v>-7027000</v>
          </cell>
          <cell r="BO297">
            <v>-8556000</v>
          </cell>
          <cell r="BP297">
            <v>-7044000</v>
          </cell>
          <cell r="BQ297">
            <v>-5272000</v>
          </cell>
          <cell r="BR297">
            <v>-6781000</v>
          </cell>
          <cell r="BS297">
            <v>728000</v>
          </cell>
          <cell r="BT297">
            <v>-293000</v>
          </cell>
          <cell r="BU297">
            <v>-341000</v>
          </cell>
          <cell r="BV297">
            <v>-246000</v>
          </cell>
          <cell r="BW297">
            <v>11157000</v>
          </cell>
          <cell r="BX297">
            <v>9900000</v>
          </cell>
          <cell r="BY297">
            <v>6038000</v>
          </cell>
          <cell r="BZ297">
            <v>-7081000</v>
          </cell>
          <cell r="CA297">
            <v>190554000</v>
          </cell>
          <cell r="CB297">
            <v>199414000</v>
          </cell>
          <cell r="CC297">
            <v>136571000</v>
          </cell>
          <cell r="CD297">
            <v>157211000</v>
          </cell>
          <cell r="CE297">
            <v>38812000</v>
          </cell>
          <cell r="CF297">
            <v>33471000</v>
          </cell>
          <cell r="CG297">
            <v>36181000</v>
          </cell>
          <cell r="CH297">
            <v>43650000</v>
          </cell>
          <cell r="CI297">
            <v>91407000</v>
          </cell>
          <cell r="CJ297">
            <v>76191000</v>
          </cell>
          <cell r="CK297">
            <v>57111000</v>
          </cell>
          <cell r="CL297">
            <v>66588000</v>
          </cell>
          <cell r="CM297">
            <v>27104000</v>
          </cell>
          <cell r="CN297">
            <v>61660000</v>
          </cell>
          <cell r="CO297">
            <v>28115000</v>
          </cell>
          <cell r="CP297">
            <v>41028000</v>
          </cell>
          <cell r="CQ297">
            <v>25592000</v>
          </cell>
          <cell r="CR297">
            <v>24566000</v>
          </cell>
          <cell r="CS297">
            <v>10130000</v>
          </cell>
          <cell r="CT297">
            <v>187000</v>
          </cell>
          <cell r="CU297">
            <v>11364000</v>
          </cell>
          <cell r="CV297">
            <v>9658000</v>
          </cell>
          <cell r="CW297" t="str">
            <v>n.a.</v>
          </cell>
          <cell r="CX297" t="str">
            <v>n.a.</v>
          </cell>
          <cell r="CY297">
            <v>19340000</v>
          </cell>
          <cell r="CZ297">
            <v>15009000</v>
          </cell>
          <cell r="DA297">
            <v>38818000</v>
          </cell>
          <cell r="DB297">
            <v>33503000</v>
          </cell>
          <cell r="DC297">
            <v>365200000</v>
          </cell>
          <cell r="DD297">
            <v>369371000</v>
          </cell>
          <cell r="DE297">
            <v>299399000</v>
          </cell>
          <cell r="DF297">
            <v>279345000</v>
          </cell>
          <cell r="DH297">
            <v>161171000</v>
          </cell>
          <cell r="DI297">
            <v>-108359000</v>
          </cell>
          <cell r="DJ297">
            <v>-38902000</v>
          </cell>
          <cell r="DK297">
            <v>-7828000</v>
          </cell>
          <cell r="DL297">
            <v>6082000</v>
          </cell>
          <cell r="DM297">
            <v>3.773631732755893E-2</v>
          </cell>
          <cell r="DN297">
            <v>3.9216191992984671E-2</v>
          </cell>
          <cell r="DO297" t="str">
            <v>n.a.</v>
          </cell>
          <cell r="DP297">
            <v>36141500</v>
          </cell>
          <cell r="DQ297">
            <v>17174500</v>
          </cell>
          <cell r="DS297">
            <v>148743000</v>
          </cell>
          <cell r="DT297">
            <v>-95023000</v>
          </cell>
          <cell r="DU297">
            <v>-39978000</v>
          </cell>
          <cell r="DV297">
            <v>-7337000</v>
          </cell>
          <cell r="DW297">
            <v>6405000</v>
          </cell>
          <cell r="DX297">
            <v>4.3060849922349285E-2</v>
          </cell>
          <cell r="DY297">
            <v>4.4998524638536444E-2</v>
          </cell>
          <cell r="DZ297" t="str">
            <v>n.a.</v>
          </cell>
          <cell r="EA297">
            <v>34826000</v>
          </cell>
          <cell r="EB297">
            <v>26913500</v>
          </cell>
          <cell r="ED297">
            <v>144629000</v>
          </cell>
          <cell r="EE297">
            <v>-96182000</v>
          </cell>
          <cell r="EF297">
            <v>-30799000</v>
          </cell>
          <cell r="EG297">
            <v>-5613000</v>
          </cell>
          <cell r="EH297">
            <v>12035000</v>
          </cell>
          <cell r="EI297">
            <v>8.3212910273873147E-2</v>
          </cell>
          <cell r="EJ297">
            <v>9.0765796340709234E-2</v>
          </cell>
          <cell r="EK297" t="str">
            <v>n.a.</v>
          </cell>
          <cell r="EL297">
            <v>39915500</v>
          </cell>
          <cell r="EM297">
            <v>36160500</v>
          </cell>
          <cell r="EO297">
            <v>151514333.33333334</v>
          </cell>
          <cell r="EP297">
            <v>-99854666.666666672</v>
          </cell>
          <cell r="EQ297">
            <v>-36559666.666666664</v>
          </cell>
          <cell r="ER297">
            <v>-6926000</v>
          </cell>
          <cell r="ES297">
            <v>8174000.0000000075</v>
          </cell>
          <cell r="ET297">
            <v>5.3948691322933187E-2</v>
          </cell>
          <cell r="EU297">
            <v>5.7025122028924215E-2</v>
          </cell>
          <cell r="EV297" t="e">
            <v>#VALUE!</v>
          </cell>
          <cell r="EW297">
            <v>36961000</v>
          </cell>
          <cell r="EX297">
            <v>26749500</v>
          </cell>
        </row>
        <row r="298">
          <cell r="B298" t="str">
            <v>AMITA TECHNOLOGIES,INC</v>
          </cell>
          <cell r="C298" t="str">
            <v>exclude</v>
          </cell>
          <cell r="D298" t="str">
            <v>Independence(A+, A, A-, B+, B, B-,U)</v>
          </cell>
          <cell r="H298" t="str">
            <v/>
          </cell>
          <cell r="I298" t="str">
            <v>ok，indep</v>
          </cell>
          <cell r="J298" t="str">
            <v>exclude</v>
          </cell>
          <cell r="K298" t="str">
            <v>ok, indep</v>
          </cell>
          <cell r="M298" t="str">
            <v>AMITA TECHNOLOGIES,INC</v>
          </cell>
          <cell r="N298" t="str">
            <v>This company is engaged in the manufacture and distribution of lithium ion/polymer batteries. It was established in 2000 and has its registered head office located in Taoyuan County, Taiwan. The company develops its own specialized process and methods for cell design, pack design, manufacturing process, and automation equipment. It also works with its partner institutions and companies (Industrial Technology Research Institute (ITRI), Delta Electronics, and GP Batteries) to develop and fine tune technologies for material development, electronics and automation, and battery logistics. The company's batteries are used in unlimited power supply units (UPS units), power banks, power tools, battery-powered bicycles and motorcycles and other devices.</v>
          </cell>
          <cell r="O298" t="str">
            <v>Manufacturing</v>
          </cell>
          <cell r="P298" t="str">
            <v>www.amitatech.com</v>
          </cell>
          <cell r="R298" t="str">
            <v>Taiwan, China</v>
          </cell>
          <cell r="S298" t="str">
            <v>5233</v>
          </cell>
          <cell r="T298" t="str">
            <v>D</v>
          </cell>
          <cell r="U298" t="str">
            <v>3691</v>
          </cell>
          <cell r="V298" t="str">
            <v>Engaged in the manufacture and distribution of lithium ion/polymer batteries</v>
          </cell>
          <cell r="W298" t="str">
            <v>The Company and its subsidiaries are mainly engaged in the manufacture and distribution of battery packs, battery cells and entire equipment. The Company's products mainly include high-performance thin lithium battery cells, large-scale power lithium battery packs for electrical vehicles, customer-tailored lithium battery packs, lithium battery production line and the equipment output of whole line. Its products are mainly applied in electric tools, national defense products, power storage products, signal boards and electrical vehicles. The Company distributes its products within domestic market and to overseas markets.</v>
          </cell>
          <cell r="Z298" t="str">
            <v>TW70498018</v>
          </cell>
          <cell r="AA298">
            <v>766014000</v>
          </cell>
          <cell r="AB298">
            <v>305843000</v>
          </cell>
          <cell r="AC298">
            <v>257470000</v>
          </cell>
          <cell r="AD298">
            <v>213627000</v>
          </cell>
          <cell r="AE298">
            <v>757938000</v>
          </cell>
          <cell r="AF298">
            <v>294947000</v>
          </cell>
          <cell r="AG298">
            <v>244220000</v>
          </cell>
          <cell r="AH298">
            <v>209206000</v>
          </cell>
          <cell r="AI298" t="str">
            <v>n.a.</v>
          </cell>
          <cell r="AJ298" t="str">
            <v>n.a.</v>
          </cell>
          <cell r="AK298" t="str">
            <v>n.a.</v>
          </cell>
          <cell r="AL298" t="str">
            <v>n.a.</v>
          </cell>
          <cell r="AM298">
            <v>757938000</v>
          </cell>
          <cell r="AN298">
            <v>294947000</v>
          </cell>
          <cell r="AO298">
            <v>244220000</v>
          </cell>
          <cell r="AP298">
            <v>209206000</v>
          </cell>
          <cell r="AQ298">
            <v>8076000</v>
          </cell>
          <cell r="AR298">
            <v>10896000</v>
          </cell>
          <cell r="AS298">
            <v>13250000</v>
          </cell>
          <cell r="AT298">
            <v>4421000</v>
          </cell>
          <cell r="AU298">
            <v>-802451000</v>
          </cell>
          <cell r="AV298">
            <v>-314117000</v>
          </cell>
          <cell r="AW298">
            <v>-335520000</v>
          </cell>
          <cell r="AX298">
            <v>-182396000</v>
          </cell>
          <cell r="AY298">
            <v>-72105000</v>
          </cell>
          <cell r="AZ298">
            <v>-86354000</v>
          </cell>
          <cell r="BA298">
            <v>-96716000</v>
          </cell>
          <cell r="BB298">
            <v>-64806000</v>
          </cell>
          <cell r="BC298">
            <v>-105720000</v>
          </cell>
          <cell r="BD298">
            <v>-103220000</v>
          </cell>
          <cell r="BE298">
            <v>-80522000</v>
          </cell>
          <cell r="BF298">
            <v>-61161000</v>
          </cell>
          <cell r="BG298">
            <v>-214262000</v>
          </cell>
          <cell r="BH298">
            <v>-197848000</v>
          </cell>
          <cell r="BI298">
            <v>-255288000</v>
          </cell>
          <cell r="BJ298">
            <v>-94736000</v>
          </cell>
          <cell r="BK298">
            <v>-396705000</v>
          </cell>
          <cell r="BL298">
            <v>-70051000</v>
          </cell>
          <cell r="BM298">
            <v>-52467000</v>
          </cell>
          <cell r="BN298">
            <v>-49937000</v>
          </cell>
          <cell r="BO298">
            <v>-391818000</v>
          </cell>
          <cell r="BP298">
            <v>-64575000</v>
          </cell>
          <cell r="BQ298">
            <v>-49025000</v>
          </cell>
          <cell r="BR298">
            <v>-46174000</v>
          </cell>
          <cell r="BS298">
            <v>-4887000</v>
          </cell>
          <cell r="BT298">
            <v>-5476000</v>
          </cell>
          <cell r="BU298">
            <v>-3442000</v>
          </cell>
          <cell r="BV298">
            <v>-3763000</v>
          </cell>
          <cell r="BW298">
            <v>-741456000</v>
          </cell>
          <cell r="BX298">
            <v>-280108000</v>
          </cell>
          <cell r="BY298">
            <v>-317148000</v>
          </cell>
          <cell r="BZ298">
            <v>-143465000</v>
          </cell>
          <cell r="CA298">
            <v>4434392000</v>
          </cell>
          <cell r="CB298">
            <v>1447246000</v>
          </cell>
          <cell r="CC298">
            <v>997751000</v>
          </cell>
          <cell r="CD298">
            <v>2320048000</v>
          </cell>
          <cell r="CE298">
            <v>3080956000</v>
          </cell>
          <cell r="CF298">
            <v>672970000</v>
          </cell>
          <cell r="CG298">
            <v>226193000</v>
          </cell>
          <cell r="CH298">
            <v>391208000</v>
          </cell>
          <cell r="CI298">
            <v>14657000</v>
          </cell>
          <cell r="CJ298">
            <v>38974000</v>
          </cell>
          <cell r="CK298">
            <v>8949000</v>
          </cell>
          <cell r="CL298">
            <v>32110000</v>
          </cell>
          <cell r="CM298">
            <v>455574000</v>
          </cell>
          <cell r="CN298">
            <v>120109000</v>
          </cell>
          <cell r="CO298">
            <v>135721000</v>
          </cell>
          <cell r="CP298">
            <v>8910000</v>
          </cell>
          <cell r="CQ298">
            <v>393592000</v>
          </cell>
          <cell r="CR298">
            <v>191261000</v>
          </cell>
          <cell r="CS298">
            <v>594441000</v>
          </cell>
          <cell r="CT298">
            <v>1863942000</v>
          </cell>
          <cell r="CU298">
            <v>47178000</v>
          </cell>
          <cell r="CV298">
            <v>59112000</v>
          </cell>
          <cell r="CW298">
            <v>51736000</v>
          </cell>
          <cell r="CX298">
            <v>35739000</v>
          </cell>
          <cell r="CY298">
            <v>434195000</v>
          </cell>
          <cell r="CZ298">
            <v>4587017000</v>
          </cell>
          <cell r="DA298">
            <v>3116766000</v>
          </cell>
          <cell r="DB298">
            <v>545488000</v>
          </cell>
          <cell r="DC298">
            <v>11862554000</v>
          </cell>
          <cell r="DD298">
            <v>7464439000</v>
          </cell>
          <cell r="DE298">
            <v>5600922000</v>
          </cell>
          <cell r="DF298">
            <v>3435144000</v>
          </cell>
          <cell r="DH298">
            <v>757938000</v>
          </cell>
          <cell r="DI298">
            <v>-802451000</v>
          </cell>
          <cell r="DJ298">
            <v>-177825000</v>
          </cell>
          <cell r="DK298">
            <v>-396705000</v>
          </cell>
          <cell r="DL298">
            <v>-619043000</v>
          </cell>
          <cell r="DM298">
            <v>-0.81674622462523316</v>
          </cell>
          <cell r="DN298">
            <v>-0.44956538979114452</v>
          </cell>
          <cell r="DO298">
            <v>-72105000</v>
          </cell>
          <cell r="DP298">
            <v>1876963000</v>
          </cell>
          <cell r="DQ298">
            <v>2510606000</v>
          </cell>
          <cell r="DS298">
            <v>294947000</v>
          </cell>
          <cell r="DT298">
            <v>-314117000</v>
          </cell>
          <cell r="DU298">
            <v>-189574000</v>
          </cell>
          <cell r="DV298">
            <v>-70051000</v>
          </cell>
          <cell r="DW298">
            <v>-278795000</v>
          </cell>
          <cell r="DX298">
            <v>-0.94523761896205083</v>
          </cell>
          <cell r="DY298">
            <v>-0.4859239867396844</v>
          </cell>
          <cell r="DZ298">
            <v>-86354000</v>
          </cell>
          <cell r="EA298">
            <v>449581500</v>
          </cell>
          <cell r="EB298">
            <v>3851891500</v>
          </cell>
          <cell r="ED298">
            <v>244220000</v>
          </cell>
          <cell r="EE298">
            <v>-335520000</v>
          </cell>
          <cell r="EF298">
            <v>-177238000</v>
          </cell>
          <cell r="EG298">
            <v>-52467000</v>
          </cell>
          <cell r="EH298">
            <v>-321005000</v>
          </cell>
          <cell r="EI298">
            <v>-1.3144091393006305</v>
          </cell>
          <cell r="EJ298">
            <v>-0.56792427794241229</v>
          </cell>
          <cell r="EK298">
            <v>-96716000</v>
          </cell>
          <cell r="EL298">
            <v>308700500</v>
          </cell>
          <cell r="EM298">
            <v>1831127000</v>
          </cell>
          <cell r="EO298">
            <v>432368333.33333331</v>
          </cell>
          <cell r="EP298">
            <v>-484029333.33333331</v>
          </cell>
          <cell r="EQ298">
            <v>-181545666.66666666</v>
          </cell>
          <cell r="ER298">
            <v>-173074333.33333334</v>
          </cell>
          <cell r="ES298">
            <v>-406281000</v>
          </cell>
          <cell r="ET298">
            <v>-0.93966409812621188</v>
          </cell>
          <cell r="EU298">
            <v>-0.48444681686584934</v>
          </cell>
          <cell r="EV298">
            <v>85058333.333333328</v>
          </cell>
          <cell r="EW298">
            <v>878415000</v>
          </cell>
          <cell r="EX298">
            <v>2731208166.6666665</v>
          </cell>
        </row>
        <row r="299">
          <cell r="B299" t="str">
            <v>GUANGDONG,SANHE-AUTOMACHINE CO.,LTD</v>
          </cell>
          <cell r="C299" t="str">
            <v>exclude</v>
          </cell>
          <cell r="D299" t="str">
            <v>Lev SDA/SDP</v>
          </cell>
          <cell r="H299" t="str">
            <v/>
          </cell>
          <cell r="I299" t="str">
            <v>ok，sda/sdp</v>
          </cell>
          <cell r="J299" t="str">
            <v>exclude</v>
          </cell>
          <cell r="K299" t="str">
            <v>ok, sda/sdp</v>
          </cell>
          <cell r="M299" t="str">
            <v>GUANGDONG,SANHE-AUTOMACHINE CO.,LTD</v>
          </cell>
          <cell r="N299" t="str">
            <v>This company is engaged in mechanical automation design and automation equipment manufacturing. It was founded in 2001 and has its registered head office located in Foshan, China. The company's products include plastic package motor assembly, motor plastic package BMC deburring, AC motor slot paper insertion, AC motor stator winding, AC motor shaping, AC motor lead wire processing, automatic binding of AC motor, DC motor automatic slotting paper, motor single needle double station assembly, three-pin inner winding of DC motor, DC motor single-needle six-station winding, DC motor terminal riveting, circle welding around the coil, press-in of motor bearing and circlip, motor servo BB cover press-in, compressor lower shell press-in, three-point welding of compressor pump body, three-point welding of compressor stator, compressor conical tube press-in, compressor girth welding, magnetizing outside the compressor line, straight automatic winding, straight terminal welding, compressor rotor heating jacket and cooling, automatic feeding of pump body, and leak detection function. It also provide good automated production upgrade and transformation programs and equipment for household appliances, automobiles and industrial motor manufacturers.</v>
          </cell>
          <cell r="O299" t="str">
            <v>Manufacturing</v>
          </cell>
          <cell r="P299" t="str">
            <v>www.shco.cn</v>
          </cell>
          <cell r="R299" t="str">
            <v>China</v>
          </cell>
          <cell r="S299" t="str">
            <v>871097</v>
          </cell>
          <cell r="T299" t="str">
            <v>B+</v>
          </cell>
          <cell r="U299" t="str">
            <v>3699</v>
          </cell>
          <cell r="V299" t="str">
            <v>Engaged in mechanical automation design and automation equipment manufacturing</v>
          </cell>
          <cell r="W299" t="str">
            <v>The main business of the Company and its subsidiaries is the R&amp;D, production, sales and related technical services of non-standard automated production equipment such as special equipment for motor production.</v>
          </cell>
          <cell r="Z299" t="str">
            <v>CN50663PC</v>
          </cell>
          <cell r="AA299">
            <v>171483000</v>
          </cell>
          <cell r="AB299">
            <v>170682000</v>
          </cell>
          <cell r="AC299">
            <v>138550000</v>
          </cell>
          <cell r="AD299">
            <v>96193000</v>
          </cell>
          <cell r="AE299">
            <v>163101000</v>
          </cell>
          <cell r="AF299">
            <v>163134000</v>
          </cell>
          <cell r="AG299">
            <v>132867000</v>
          </cell>
          <cell r="AH299">
            <v>92309000</v>
          </cell>
          <cell r="AI299">
            <v>-1886000</v>
          </cell>
          <cell r="AJ299">
            <v>-1308000</v>
          </cell>
          <cell r="AK299">
            <v>-1100000</v>
          </cell>
          <cell r="AL299">
            <v>-555000</v>
          </cell>
          <cell r="AM299">
            <v>161215000</v>
          </cell>
          <cell r="AN299">
            <v>161826000</v>
          </cell>
          <cell r="AO299">
            <v>131767000</v>
          </cell>
          <cell r="AP299">
            <v>91754000</v>
          </cell>
          <cell r="AQ299">
            <v>10268000</v>
          </cell>
          <cell r="AR299">
            <v>8856000</v>
          </cell>
          <cell r="AS299">
            <v>6783000</v>
          </cell>
          <cell r="AT299">
            <v>4439000</v>
          </cell>
          <cell r="AU299">
            <v>-96539000</v>
          </cell>
          <cell r="AV299">
            <v>-103818000</v>
          </cell>
          <cell r="AW299">
            <v>-83413000</v>
          </cell>
          <cell r="AX299">
            <v>-55897000</v>
          </cell>
          <cell r="AY299" t="str">
            <v>n.a.</v>
          </cell>
          <cell r="AZ299" t="str">
            <v>n.a.</v>
          </cell>
          <cell r="BA299" t="str">
            <v>n.a.</v>
          </cell>
          <cell r="BB299" t="str">
            <v>n.a.</v>
          </cell>
          <cell r="BC299">
            <v>-38740000</v>
          </cell>
          <cell r="BD299">
            <v>-38588000</v>
          </cell>
          <cell r="BE299">
            <v>-31211000</v>
          </cell>
          <cell r="BF299">
            <v>-26253000</v>
          </cell>
          <cell r="BG299">
            <v>36204000</v>
          </cell>
          <cell r="BH299">
            <v>28276000</v>
          </cell>
          <cell r="BI299">
            <v>23926000</v>
          </cell>
          <cell r="BJ299">
            <v>14043000</v>
          </cell>
          <cell r="BK299">
            <v>-1793000</v>
          </cell>
          <cell r="BL299">
            <v>-1812000</v>
          </cell>
          <cell r="BM299">
            <v>-1858000</v>
          </cell>
          <cell r="BN299">
            <v>-2011000</v>
          </cell>
          <cell r="BO299">
            <v>-1405000</v>
          </cell>
          <cell r="BP299">
            <v>-1423000</v>
          </cell>
          <cell r="BQ299">
            <v>-1447000</v>
          </cell>
          <cell r="BR299">
            <v>-1767000</v>
          </cell>
          <cell r="BS299">
            <v>-388000</v>
          </cell>
          <cell r="BT299">
            <v>-389000</v>
          </cell>
          <cell r="BU299">
            <v>-411000</v>
          </cell>
          <cell r="BV299">
            <v>-244000</v>
          </cell>
          <cell r="BW299">
            <v>22814000</v>
          </cell>
          <cell r="BX299">
            <v>15762000</v>
          </cell>
          <cell r="BY299">
            <v>11986000</v>
          </cell>
          <cell r="BZ299">
            <v>7439000</v>
          </cell>
          <cell r="CA299">
            <v>180595000</v>
          </cell>
          <cell r="CB299">
            <v>195883000</v>
          </cell>
          <cell r="CC299">
            <v>184629000</v>
          </cell>
          <cell r="CD299">
            <v>128408000</v>
          </cell>
          <cell r="CE299">
            <v>44433000</v>
          </cell>
          <cell r="CF299">
            <v>75981000</v>
          </cell>
          <cell r="CG299">
            <v>88560000</v>
          </cell>
          <cell r="CH299">
            <v>76946000</v>
          </cell>
          <cell r="CI299">
            <v>52714000</v>
          </cell>
          <cell r="CJ299">
            <v>35924000</v>
          </cell>
          <cell r="CK299">
            <v>34389000</v>
          </cell>
          <cell r="CL299">
            <v>34819000</v>
          </cell>
          <cell r="CM299">
            <v>68712000</v>
          </cell>
          <cell r="CN299">
            <v>69314000</v>
          </cell>
          <cell r="CO299">
            <v>48864000</v>
          </cell>
          <cell r="CP299">
            <v>11285000</v>
          </cell>
          <cell r="CQ299">
            <v>11217000</v>
          </cell>
          <cell r="CR299">
            <v>11229000</v>
          </cell>
          <cell r="CS299">
            <v>10278000</v>
          </cell>
          <cell r="CT299">
            <v>2769000</v>
          </cell>
          <cell r="CU299">
            <v>6057000</v>
          </cell>
          <cell r="CV299" t="str">
            <v>n.a.</v>
          </cell>
          <cell r="CW299" t="str">
            <v>n.a.</v>
          </cell>
          <cell r="CX299" t="str">
            <v>n.a.</v>
          </cell>
          <cell r="CY299">
            <v>947000</v>
          </cell>
          <cell r="CZ299">
            <v>4550000</v>
          </cell>
          <cell r="DA299">
            <v>846000</v>
          </cell>
          <cell r="DB299">
            <v>2502000</v>
          </cell>
          <cell r="DC299">
            <v>245546000</v>
          </cell>
          <cell r="DD299">
            <v>229699000</v>
          </cell>
          <cell r="DE299">
            <v>195492000</v>
          </cell>
          <cell r="DF299">
            <v>139260000</v>
          </cell>
          <cell r="DH299">
            <v>161215000</v>
          </cell>
          <cell r="DI299">
            <v>-96539000</v>
          </cell>
          <cell r="DJ299">
            <v>-38740000</v>
          </cell>
          <cell r="DK299">
            <v>-1793000</v>
          </cell>
          <cell r="DL299">
            <v>24143000</v>
          </cell>
          <cell r="DM299">
            <v>0.14975653630245325</v>
          </cell>
          <cell r="DN299">
            <v>0.17613371075055445</v>
          </cell>
          <cell r="DO299" t="str">
            <v>n.a.</v>
          </cell>
          <cell r="DP299">
            <v>60207000</v>
          </cell>
          <cell r="DQ299">
            <v>2748500</v>
          </cell>
          <cell r="DS299">
            <v>161826000</v>
          </cell>
          <cell r="DT299">
            <v>-103818000</v>
          </cell>
          <cell r="DU299">
            <v>-38588000</v>
          </cell>
          <cell r="DV299">
            <v>-1812000</v>
          </cell>
          <cell r="DW299">
            <v>17608000</v>
          </cell>
          <cell r="DX299">
            <v>0.10880822611941221</v>
          </cell>
          <cell r="DY299">
            <v>0.12209294262852072</v>
          </cell>
          <cell r="DZ299" t="str">
            <v>n.a.</v>
          </cell>
          <cell r="EA299">
            <v>82270500</v>
          </cell>
          <cell r="EB299">
            <v>2698000</v>
          </cell>
          <cell r="ED299">
            <v>131767000</v>
          </cell>
          <cell r="EE299">
            <v>-83413000</v>
          </cell>
          <cell r="EF299">
            <v>-31211000</v>
          </cell>
          <cell r="EG299">
            <v>-1858000</v>
          </cell>
          <cell r="EH299">
            <v>15285000</v>
          </cell>
          <cell r="EI299">
            <v>0.11600021249630028</v>
          </cell>
          <cell r="EJ299">
            <v>0.1312219913806425</v>
          </cell>
          <cell r="EK299" t="str">
            <v>n.a.</v>
          </cell>
          <cell r="EL299">
            <v>82753000</v>
          </cell>
          <cell r="EM299">
            <v>1674000</v>
          </cell>
          <cell r="EO299">
            <v>151602666.66666666</v>
          </cell>
          <cell r="EP299">
            <v>-94590000</v>
          </cell>
          <cell r="EQ299">
            <v>-36179666.666666664</v>
          </cell>
          <cell r="ER299">
            <v>-1821000</v>
          </cell>
          <cell r="ES299">
            <v>19011999.999999993</v>
          </cell>
          <cell r="ET299">
            <v>0.12540676505250564</v>
          </cell>
          <cell r="EU299">
            <v>0.14338867491930046</v>
          </cell>
          <cell r="EV299" t="e">
            <v>#VALUE!</v>
          </cell>
          <cell r="EW299">
            <v>75076833.333333328</v>
          </cell>
          <cell r="EX299">
            <v>2373500</v>
          </cell>
        </row>
        <row r="300">
          <cell r="B300" t="str">
            <v>ZHUHAI POWINT ELECTRIC CO.,LTD.</v>
          </cell>
          <cell r="C300" t="str">
            <v>exclude</v>
          </cell>
          <cell r="D300" t="str">
            <v>Independence(A+, A, A-, B+, B, B-,U)</v>
          </cell>
          <cell r="H300" t="str">
            <v/>
          </cell>
          <cell r="I300" t="str">
            <v>ok，indep</v>
          </cell>
          <cell r="J300" t="str">
            <v>exclude</v>
          </cell>
          <cell r="K300" t="str">
            <v>ok, indep</v>
          </cell>
          <cell r="M300" t="str">
            <v>ZHUHAI POWINT ELECTRIC CO.,LTD.</v>
          </cell>
          <cell r="N300" t="str">
            <v>This company is engaged in the production of electrical machinery and equipment. It was incorporated in 2006. The registered business office of the company is located in Zhuhai, Guangdong, China.The company offers a wide range of products including: distribution automation feeder terminal units (ftus); distribution automation distribution terminal units (DTUs); data acquisition and monitor devices; and other safety protection devices.The company is active and operational in China.</v>
          </cell>
          <cell r="O300" t="str">
            <v>Manufacturing</v>
          </cell>
          <cell r="P300" t="str">
            <v>www.copowe.com</v>
          </cell>
          <cell r="R300" t="str">
            <v>China</v>
          </cell>
          <cell r="S300" t="str">
            <v>837148</v>
          </cell>
          <cell r="T300" t="str">
            <v>D</v>
          </cell>
          <cell r="U300" t="str">
            <v>3699</v>
          </cell>
          <cell r="V300" t="str">
            <v>Engaged in the production of electrical machinery and equipment</v>
          </cell>
          <cell r="W300" t="str">
            <v>Our Company is mainly engaged in electrical machinery and equipment manufacturing. Its main products are distribution automation terminal series, distribution automation master station system software, self powered controller series.And the circuit breaker on the column.</v>
          </cell>
          <cell r="Z300" t="str">
            <v>CN48337PC</v>
          </cell>
          <cell r="AA300">
            <v>166064000</v>
          </cell>
          <cell r="AB300">
            <v>178473000</v>
          </cell>
          <cell r="AC300">
            <v>133046000</v>
          </cell>
          <cell r="AD300">
            <v>107101000</v>
          </cell>
          <cell r="AE300">
            <v>157603000</v>
          </cell>
          <cell r="AF300">
            <v>171803000</v>
          </cell>
          <cell r="AG300">
            <v>126266000</v>
          </cell>
          <cell r="AH300">
            <v>98917000</v>
          </cell>
          <cell r="AI300">
            <v>-1640000</v>
          </cell>
          <cell r="AJ300">
            <v>-1217000</v>
          </cell>
          <cell r="AK300">
            <v>-1166000</v>
          </cell>
          <cell r="AL300">
            <v>-1007000</v>
          </cell>
          <cell r="AM300">
            <v>155963000</v>
          </cell>
          <cell r="AN300">
            <v>170586000</v>
          </cell>
          <cell r="AO300">
            <v>125100000</v>
          </cell>
          <cell r="AP300">
            <v>97910000</v>
          </cell>
          <cell r="AQ300">
            <v>10101000</v>
          </cell>
          <cell r="AR300">
            <v>7887000</v>
          </cell>
          <cell r="AS300">
            <v>7946000</v>
          </cell>
          <cell r="AT300">
            <v>9191000</v>
          </cell>
          <cell r="AU300">
            <v>-94309000</v>
          </cell>
          <cell r="AV300">
            <v>-107240000</v>
          </cell>
          <cell r="AW300">
            <v>-68005000</v>
          </cell>
          <cell r="AX300">
            <v>-51968000</v>
          </cell>
          <cell r="AY300" t="str">
            <v>n.a.</v>
          </cell>
          <cell r="AZ300" t="str">
            <v>n.a.</v>
          </cell>
          <cell r="BA300" t="str">
            <v>n.a.</v>
          </cell>
          <cell r="BB300" t="str">
            <v>n.a.</v>
          </cell>
          <cell r="BC300">
            <v>-45486000</v>
          </cell>
          <cell r="BD300">
            <v>-44235000</v>
          </cell>
          <cell r="BE300">
            <v>-37689000</v>
          </cell>
          <cell r="BF300">
            <v>-35155000</v>
          </cell>
          <cell r="BG300">
            <v>26269000</v>
          </cell>
          <cell r="BH300">
            <v>26998000</v>
          </cell>
          <cell r="BI300">
            <v>27352000</v>
          </cell>
          <cell r="BJ300">
            <v>19978000</v>
          </cell>
          <cell r="BK300">
            <v>-3616000</v>
          </cell>
          <cell r="BL300">
            <v>-4562000</v>
          </cell>
          <cell r="BM300">
            <v>-2557000</v>
          </cell>
          <cell r="BN300">
            <v>-2448000</v>
          </cell>
          <cell r="BO300">
            <v>-3257000</v>
          </cell>
          <cell r="BP300">
            <v>-4263000</v>
          </cell>
          <cell r="BQ300">
            <v>-2282000</v>
          </cell>
          <cell r="BR300">
            <v>-2187000</v>
          </cell>
          <cell r="BS300">
            <v>-359000</v>
          </cell>
          <cell r="BT300">
            <v>-299000</v>
          </cell>
          <cell r="BU300">
            <v>-275000</v>
          </cell>
          <cell r="BV300">
            <v>-261000</v>
          </cell>
          <cell r="BW300">
            <v>20369000</v>
          </cell>
          <cell r="BX300">
            <v>17474000</v>
          </cell>
          <cell r="BY300">
            <v>18175000</v>
          </cell>
          <cell r="BZ300">
            <v>10254000</v>
          </cell>
          <cell r="CA300">
            <v>174304000</v>
          </cell>
          <cell r="CB300">
            <v>181911000</v>
          </cell>
          <cell r="CC300">
            <v>140769000</v>
          </cell>
          <cell r="CD300">
            <v>113283000</v>
          </cell>
          <cell r="CE300">
            <v>21427000</v>
          </cell>
          <cell r="CF300">
            <v>26887000</v>
          </cell>
          <cell r="CG300">
            <v>22229000</v>
          </cell>
          <cell r="CH300">
            <v>15994000</v>
          </cell>
          <cell r="CI300">
            <v>91993000</v>
          </cell>
          <cell r="CJ300">
            <v>104706000</v>
          </cell>
          <cell r="CK300">
            <v>80017000</v>
          </cell>
          <cell r="CL300">
            <v>62708000</v>
          </cell>
          <cell r="CM300">
            <v>52973000</v>
          </cell>
          <cell r="CN300">
            <v>46615000</v>
          </cell>
          <cell r="CO300">
            <v>32273000</v>
          </cell>
          <cell r="CP300">
            <v>26285000</v>
          </cell>
          <cell r="CQ300">
            <v>7879000</v>
          </cell>
          <cell r="CR300">
            <v>3029000</v>
          </cell>
          <cell r="CS300">
            <v>3974000</v>
          </cell>
          <cell r="CT300">
            <v>6379000</v>
          </cell>
          <cell r="CU300">
            <v>712000</v>
          </cell>
          <cell r="CV300">
            <v>1535000</v>
          </cell>
          <cell r="CW300" t="str">
            <v>n.a.</v>
          </cell>
          <cell r="CX300" t="str">
            <v>n.a.</v>
          </cell>
          <cell r="CY300">
            <v>0</v>
          </cell>
          <cell r="CZ300">
            <v>4761000</v>
          </cell>
          <cell r="DA300" t="str">
            <v>n.a.</v>
          </cell>
          <cell r="DB300" t="str">
            <v>n.a.</v>
          </cell>
          <cell r="DC300">
            <v>232204000</v>
          </cell>
          <cell r="DD300">
            <v>241577000</v>
          </cell>
          <cell r="DE300">
            <v>196053000</v>
          </cell>
          <cell r="DF300">
            <v>169203000</v>
          </cell>
          <cell r="DH300">
            <v>155963000</v>
          </cell>
          <cell r="DI300">
            <v>-94309000</v>
          </cell>
          <cell r="DJ300">
            <v>-45486000</v>
          </cell>
          <cell r="DK300">
            <v>-3616000</v>
          </cell>
          <cell r="DL300">
            <v>12552000</v>
          </cell>
          <cell r="DM300">
            <v>8.0480626815334411E-2</v>
          </cell>
          <cell r="DN300">
            <v>8.7524666866558354E-2</v>
          </cell>
          <cell r="DO300" t="str">
            <v>n.a.</v>
          </cell>
          <cell r="DP300">
            <v>24157000</v>
          </cell>
          <cell r="DQ300">
            <v>2380500</v>
          </cell>
          <cell r="DS300">
            <v>170586000</v>
          </cell>
          <cell r="DT300">
            <v>-107240000</v>
          </cell>
          <cell r="DU300">
            <v>-44235000</v>
          </cell>
          <cell r="DV300">
            <v>-4562000</v>
          </cell>
          <cell r="DW300">
            <v>14549000</v>
          </cell>
          <cell r="DX300">
            <v>8.5288358950910387E-2</v>
          </cell>
          <cell r="DY300">
            <v>9.3240705730051207E-2</v>
          </cell>
          <cell r="DZ300" t="str">
            <v>n.a.</v>
          </cell>
          <cell r="EA300">
            <v>24558000</v>
          </cell>
          <cell r="EB300" t="e">
            <v>#VALUE!</v>
          </cell>
          <cell r="ED300">
            <v>125100000</v>
          </cell>
          <cell r="EE300">
            <v>-68005000</v>
          </cell>
          <cell r="EF300">
            <v>-37689000</v>
          </cell>
          <cell r="EG300">
            <v>-2557000</v>
          </cell>
          <cell r="EH300">
            <v>16849000</v>
          </cell>
          <cell r="EI300">
            <v>0.13468425259792166</v>
          </cell>
          <cell r="EJ300">
            <v>0.15564752288662462</v>
          </cell>
          <cell r="EK300" t="str">
            <v>n.a.</v>
          </cell>
          <cell r="EL300">
            <v>19111500</v>
          </cell>
          <cell r="EM300" t="e">
            <v>#VALUE!</v>
          </cell>
          <cell r="EO300">
            <v>150549666.66666666</v>
          </cell>
          <cell r="EP300">
            <v>-89851333.333333328</v>
          </cell>
          <cell r="EQ300">
            <v>-42470000</v>
          </cell>
          <cell r="ER300">
            <v>-3578333.3333333335</v>
          </cell>
          <cell r="ES300">
            <v>14649999.999999994</v>
          </cell>
          <cell r="ET300">
            <v>9.7310079287234078E-2</v>
          </cell>
          <cell r="EU300">
            <v>0.10780011724335843</v>
          </cell>
          <cell r="EV300" t="e">
            <v>#VALUE!</v>
          </cell>
          <cell r="EW300">
            <v>22608833.333333332</v>
          </cell>
          <cell r="EX300" t="e">
            <v>#VALUE!</v>
          </cell>
        </row>
        <row r="301">
          <cell r="B301" t="str">
            <v>HUNAN HUAHUI NEW ENERGY CO.,LTD.</v>
          </cell>
          <cell r="C301" t="str">
            <v>exclude</v>
          </cell>
          <cell r="D301" t="str">
            <v>Independence(A+, A, A-, B+, B, B-,U)</v>
          </cell>
          <cell r="H301" t="str">
            <v/>
          </cell>
          <cell r="I301" t="str">
            <v>ok，indep</v>
          </cell>
          <cell r="J301" t="e">
            <v>#N/A</v>
          </cell>
          <cell r="K301" t="e">
            <v>#N/A</v>
          </cell>
          <cell r="M301" t="str">
            <v>HUNAN HUAHUI NEW ENERGY CO.,LTD.</v>
          </cell>
          <cell r="N301" t="str">
            <v>This company is engaged in the research and development, production and sales of lithium ion batteries. It was incorporated in 2010 and is based in Yiyang, Hunan, China.The company specialises in super Li-ion battery R&amp;D, design, production, assembling and marketing. Super Li-ion battery is a patented product with synclastic leading and waist sealing. Compared with traditional Li-ion battery, the super Li-ion battery is much safer, free design and assembling, and has splendid consistency. The super Li-ion battery is a kind of revolutionary invention, which will stand out from the crowd with incomparable superiority.</v>
          </cell>
          <cell r="O301" t="str">
            <v>Manufacturing</v>
          </cell>
          <cell r="P301" t="str">
            <v>www.huahuienergy.com</v>
          </cell>
          <cell r="R301" t="str">
            <v>China</v>
          </cell>
          <cell r="S301" t="str">
            <v>874350</v>
          </cell>
          <cell r="T301" t="str">
            <v>D</v>
          </cell>
          <cell r="U301" t="str">
            <v>3691</v>
          </cell>
          <cell r="V301" t="str">
            <v>Engaged in the research and development, production and sales of lithium ion batteries</v>
          </cell>
          <cell r="W301" t="str">
            <v>The Company is mainly engaged in the research and development, production and sales of lithium ion batteries.</v>
          </cell>
          <cell r="Z301" t="str">
            <v>CN47099PC</v>
          </cell>
          <cell r="AA301">
            <v>162813000</v>
          </cell>
          <cell r="AB301">
            <v>217614000</v>
          </cell>
          <cell r="AC301" t="str">
            <v>n.a.</v>
          </cell>
          <cell r="AD301" t="str">
            <v>n.a.</v>
          </cell>
          <cell r="AE301">
            <v>159935000</v>
          </cell>
          <cell r="AF301">
            <v>213001000</v>
          </cell>
          <cell r="AG301" t="str">
            <v>n.a.</v>
          </cell>
          <cell r="AH301" t="str">
            <v>n.a.</v>
          </cell>
          <cell r="AI301">
            <v>-2163000</v>
          </cell>
          <cell r="AJ301">
            <v>-3616000</v>
          </cell>
          <cell r="AK301" t="str">
            <v>n.a.</v>
          </cell>
          <cell r="AL301" t="str">
            <v>n.a.</v>
          </cell>
          <cell r="AM301">
            <v>157772000</v>
          </cell>
          <cell r="AN301">
            <v>209385000</v>
          </cell>
          <cell r="AO301" t="str">
            <v>n.a.</v>
          </cell>
          <cell r="AP301" t="str">
            <v>n.a.</v>
          </cell>
          <cell r="AQ301">
            <v>5041000</v>
          </cell>
          <cell r="AR301">
            <v>8229000</v>
          </cell>
          <cell r="AS301" t="str">
            <v>n.a.</v>
          </cell>
          <cell r="AT301" t="str">
            <v>n.a.</v>
          </cell>
          <cell r="AU301">
            <v>-80626000</v>
          </cell>
          <cell r="AV301">
            <v>-89748000</v>
          </cell>
          <cell r="AW301" t="str">
            <v>n.a.</v>
          </cell>
          <cell r="AX301" t="str">
            <v>n.a.</v>
          </cell>
          <cell r="AY301" t="str">
            <v>n.a.</v>
          </cell>
          <cell r="AZ301" t="str">
            <v>n.a.</v>
          </cell>
          <cell r="BA301" t="str">
            <v>n.a.</v>
          </cell>
          <cell r="BB301" t="str">
            <v>n.a.</v>
          </cell>
          <cell r="BC301">
            <v>-43111000</v>
          </cell>
          <cell r="BD301">
            <v>-40811000</v>
          </cell>
          <cell r="BE301" t="str">
            <v>n.a.</v>
          </cell>
          <cell r="BF301" t="str">
            <v>n.a.</v>
          </cell>
          <cell r="BG301">
            <v>39076000</v>
          </cell>
          <cell r="BH301">
            <v>87055000</v>
          </cell>
          <cell r="BI301" t="str">
            <v>n.a.</v>
          </cell>
          <cell r="BJ301" t="str">
            <v>n.a.</v>
          </cell>
          <cell r="BK301">
            <v>-12553000</v>
          </cell>
          <cell r="BL301">
            <v>-11997000</v>
          </cell>
          <cell r="BM301" t="str">
            <v>n.a.</v>
          </cell>
          <cell r="BN301" t="str">
            <v>n.a.</v>
          </cell>
          <cell r="BO301">
            <v>-11790000</v>
          </cell>
          <cell r="BP301">
            <v>-11263000</v>
          </cell>
          <cell r="BQ301" t="str">
            <v>n.a.</v>
          </cell>
          <cell r="BR301" t="str">
            <v>n.a.</v>
          </cell>
          <cell r="BS301">
            <v>-763000</v>
          </cell>
          <cell r="BT301">
            <v>-734000</v>
          </cell>
          <cell r="BU301" t="str">
            <v>n.a.</v>
          </cell>
          <cell r="BV301" t="str">
            <v>n.a.</v>
          </cell>
          <cell r="BW301">
            <v>26385000</v>
          </cell>
          <cell r="BX301">
            <v>61576000</v>
          </cell>
          <cell r="BY301" t="str">
            <v>n.a.</v>
          </cell>
          <cell r="BZ301" t="str">
            <v>n.a.</v>
          </cell>
          <cell r="CA301">
            <v>194943000</v>
          </cell>
          <cell r="CB301">
            <v>184060000</v>
          </cell>
          <cell r="CC301" t="str">
            <v>n.a.</v>
          </cell>
          <cell r="CD301" t="str">
            <v>n.a.</v>
          </cell>
          <cell r="CE301">
            <v>71974000</v>
          </cell>
          <cell r="CF301">
            <v>69196000</v>
          </cell>
          <cell r="CG301" t="str">
            <v>n.a.</v>
          </cell>
          <cell r="CH301" t="str">
            <v>n.a.</v>
          </cell>
          <cell r="CI301">
            <v>22806000</v>
          </cell>
          <cell r="CJ301">
            <v>26528000</v>
          </cell>
          <cell r="CK301" t="str">
            <v>n.a.</v>
          </cell>
          <cell r="CL301" t="str">
            <v>n.a.</v>
          </cell>
          <cell r="CM301">
            <v>1163000</v>
          </cell>
          <cell r="CN301">
            <v>4521000</v>
          </cell>
          <cell r="CO301" t="str">
            <v>n.a.</v>
          </cell>
          <cell r="CP301" t="str">
            <v>n.a.</v>
          </cell>
          <cell r="CQ301">
            <v>96231000</v>
          </cell>
          <cell r="CR301">
            <v>81047000</v>
          </cell>
          <cell r="CS301" t="str">
            <v>n.a.</v>
          </cell>
          <cell r="CT301" t="str">
            <v>n.a.</v>
          </cell>
          <cell r="CU301">
            <v>3350000</v>
          </cell>
          <cell r="CV301">
            <v>3899000</v>
          </cell>
          <cell r="CW301" t="str">
            <v>n.a.</v>
          </cell>
          <cell r="CX301" t="str">
            <v>n.a.</v>
          </cell>
          <cell r="CY301">
            <v>10268000</v>
          </cell>
          <cell r="CZ301">
            <v>7571000</v>
          </cell>
          <cell r="DA301" t="str">
            <v>n.a.</v>
          </cell>
          <cell r="DB301" t="str">
            <v>n.a.</v>
          </cell>
          <cell r="DC301">
            <v>339388000</v>
          </cell>
          <cell r="DD301">
            <v>337615000</v>
          </cell>
          <cell r="DE301" t="str">
            <v>n.a.</v>
          </cell>
          <cell r="DF301" t="str">
            <v>n.a.</v>
          </cell>
          <cell r="DH301">
            <v>157772000</v>
          </cell>
          <cell r="DI301">
            <v>-80626000</v>
          </cell>
          <cell r="DJ301">
            <v>-43111000</v>
          </cell>
          <cell r="DK301">
            <v>-12553000</v>
          </cell>
          <cell r="DL301">
            <v>21482000</v>
          </cell>
          <cell r="DM301">
            <v>0.13615850721294021</v>
          </cell>
          <cell r="DN301">
            <v>0.15761978134859492</v>
          </cell>
          <cell r="DO301" t="str">
            <v>n.a.</v>
          </cell>
          <cell r="DP301">
            <v>70585000</v>
          </cell>
          <cell r="DQ301">
            <v>8919500</v>
          </cell>
          <cell r="DS301">
            <v>209385000</v>
          </cell>
          <cell r="DT301">
            <v>-89748000</v>
          </cell>
          <cell r="DU301">
            <v>-40811000</v>
          </cell>
          <cell r="DV301">
            <v>-11997000</v>
          </cell>
          <cell r="DW301">
            <v>66829000</v>
          </cell>
          <cell r="DX301">
            <v>0.31916803973541563</v>
          </cell>
          <cell r="DY301">
            <v>0.46879121187463174</v>
          </cell>
          <cell r="DZ301" t="str">
            <v>n.a.</v>
          </cell>
          <cell r="EA301" t="e">
            <v>#VALUE!</v>
          </cell>
          <cell r="EB301" t="e">
            <v>#VALUE!</v>
          </cell>
          <cell r="ED301" t="str">
            <v>无数据</v>
          </cell>
          <cell r="EE301" t="str">
            <v>n.a.</v>
          </cell>
          <cell r="EF301" t="str">
            <v>n.a.</v>
          </cell>
          <cell r="EG301" t="str">
            <v>n.a.</v>
          </cell>
          <cell r="EH301" t="str">
            <v>无数据</v>
          </cell>
          <cell r="EI301" t="e">
            <v>#VALUE!</v>
          </cell>
          <cell r="EJ301" t="e">
            <v>#VALUE!</v>
          </cell>
          <cell r="EK301" t="str">
            <v>n.a.</v>
          </cell>
          <cell r="EL301" t="e">
            <v>#VALUE!</v>
          </cell>
          <cell r="EM301" t="e">
            <v>#VALUE!</v>
          </cell>
          <cell r="EO301" t="e">
            <v>#VALUE!</v>
          </cell>
          <cell r="EP301" t="e">
            <v>#VALUE!</v>
          </cell>
          <cell r="EQ301" t="e">
            <v>#VALUE!</v>
          </cell>
          <cell r="ER301" t="e">
            <v>#VALUE!</v>
          </cell>
          <cell r="ES301" t="e">
            <v>#VALUE!</v>
          </cell>
          <cell r="ET301" t="e">
            <v>#VALUE!</v>
          </cell>
          <cell r="EU301" t="e">
            <v>#VALUE!</v>
          </cell>
          <cell r="EV301" t="e">
            <v>#VALUE!</v>
          </cell>
          <cell r="EW301" t="e">
            <v>#VALUE!</v>
          </cell>
          <cell r="EX301" t="e">
            <v>#VALUE!</v>
          </cell>
        </row>
        <row r="302">
          <cell r="B302" t="str">
            <v>ABM FUJIYA BERHAD</v>
          </cell>
          <cell r="C302" t="str">
            <v>exclude</v>
          </cell>
          <cell r="D302" t="str">
            <v>Independence(A+, A, A-, B+, B, B-,U)</v>
          </cell>
          <cell r="H302" t="str">
            <v/>
          </cell>
          <cell r="I302" t="str">
            <v>ok，indep</v>
          </cell>
          <cell r="J302" t="str">
            <v>exclude</v>
          </cell>
          <cell r="K302" t="str">
            <v>ok, indep</v>
          </cell>
          <cell r="M302" t="str">
            <v>ABM FUJIYA BERHAD</v>
          </cell>
          <cell r="N302" t="str">
            <v>The company, with registered head office located in Sarawak, Malaysia, operates as an investment holding company that manufactures and distributes automotive and other batteries and lubricants. It produces conventional lead acid battery, low maintenance battery, deep cycle battery, marine application battery and MF battery with 13 brands registered. It provides batteries for use in telecommunications, power utilities, railways, defense, oil and gas, and other heavy industries. The company also provides installation, commissioning, and maintenance services. Its industrial and automotive batteries The company was incorporated in 2003.The company's aim is to continue its scope of productions with the continual improvement in qualities and competitiveness to offer customers the best of products for maximum satisfaction and reliability. Its export market includes Afghanistan, Australia, Bangladesh, Brunei, Cambodia, Chile, Egypt, Ethiopia, Fiji Island, France, Ghana, Greece, Hong Kong, India, Indonesia, Iraq, Italy, Jamaica, Japan, Jordan, Kenya, Korea, Kuwait, Laos, Lebanon, Madagascar, Mauritius, Myanmar, New Zealand, Nigeria, Sultanate of Oman, Pakistan, Papua New Guinea, Philippines, Qatar, Rwanda, Saudi Arabia, Singapore, Solomon Islands, Somalia, South Africa, Spain, Sweden, Taiwan, Thailand, Togo, Turkey, United Arab Emirates, United Kingdom, Vietnam &amp; Yemen.</v>
          </cell>
          <cell r="O302" t="str">
            <v>Manufacturing</v>
          </cell>
          <cell r="P302" t="str">
            <v>www.abm88.com.my</v>
          </cell>
          <cell r="R302" t="str">
            <v>Malaysia</v>
          </cell>
          <cell r="S302" t="str">
            <v>5198</v>
          </cell>
          <cell r="T302" t="str">
            <v>D</v>
          </cell>
          <cell r="U302" t="str">
            <v>3691</v>
          </cell>
          <cell r="V302" t="str">
            <v>Operates as an investment holding company that manufactures and distributes automotive and other batteries and lubricants</v>
          </cell>
          <cell r="W302" t="str">
            <v>The Company's principal activity is investment holdings whilst its subsidiary companies are involved in the manufacturing of automotive batteries and Other Batteries, as well as dealing, sale and retailing of automotive batteries and Other Batteries and lubricants.</v>
          </cell>
          <cell r="Z302" t="str">
            <v>MY628324-W</v>
          </cell>
          <cell r="AA302">
            <v>100895000</v>
          </cell>
          <cell r="AB302">
            <v>90707000</v>
          </cell>
          <cell r="AC302">
            <v>88434000</v>
          </cell>
          <cell r="AD302">
            <v>111315000</v>
          </cell>
          <cell r="AE302">
            <v>100759000</v>
          </cell>
          <cell r="AF302">
            <v>90426000</v>
          </cell>
          <cell r="AG302">
            <v>87252000</v>
          </cell>
          <cell r="AH302">
            <v>110725000</v>
          </cell>
          <cell r="AI302" t="str">
            <v>n.a.</v>
          </cell>
          <cell r="AJ302" t="str">
            <v>n.a.</v>
          </cell>
          <cell r="AK302" t="str">
            <v>n.a.</v>
          </cell>
          <cell r="AL302" t="str">
            <v>n.a.</v>
          </cell>
          <cell r="AM302">
            <v>100759000</v>
          </cell>
          <cell r="AN302">
            <v>90426000</v>
          </cell>
          <cell r="AO302">
            <v>87252000</v>
          </cell>
          <cell r="AP302">
            <v>110725000</v>
          </cell>
          <cell r="AQ302">
            <v>136000</v>
          </cell>
          <cell r="AR302">
            <v>281000</v>
          </cell>
          <cell r="AS302">
            <v>1182000</v>
          </cell>
          <cell r="AT302">
            <v>590000</v>
          </cell>
          <cell r="AU302">
            <v>-79296000</v>
          </cell>
          <cell r="AV302">
            <v>-68950000</v>
          </cell>
          <cell r="AW302">
            <v>-65346000</v>
          </cell>
          <cell r="AX302">
            <v>-86564000</v>
          </cell>
          <cell r="AY302">
            <v>0</v>
          </cell>
          <cell r="AZ302">
            <v>0</v>
          </cell>
          <cell r="BA302">
            <v>0</v>
          </cell>
          <cell r="BB302">
            <v>0</v>
          </cell>
          <cell r="BC302">
            <v>-12376000</v>
          </cell>
          <cell r="BD302">
            <v>-10207000</v>
          </cell>
          <cell r="BE302">
            <v>-8652000</v>
          </cell>
          <cell r="BF302">
            <v>-8810000</v>
          </cell>
          <cell r="BG302">
            <v>9223000</v>
          </cell>
          <cell r="BH302">
            <v>11550000</v>
          </cell>
          <cell r="BI302">
            <v>14436000</v>
          </cell>
          <cell r="BJ302">
            <v>15941000</v>
          </cell>
          <cell r="BK302">
            <v>-7670000</v>
          </cell>
          <cell r="BL302">
            <v>-7829000</v>
          </cell>
          <cell r="BM302">
            <v>-8481000</v>
          </cell>
          <cell r="BN302">
            <v>-9299000</v>
          </cell>
          <cell r="BO302">
            <v>-7670000</v>
          </cell>
          <cell r="BP302">
            <v>-7829000</v>
          </cell>
          <cell r="BQ302">
            <v>-8481000</v>
          </cell>
          <cell r="BR302">
            <v>-9299000</v>
          </cell>
          <cell r="BS302">
            <v>0</v>
          </cell>
          <cell r="BT302">
            <v>0</v>
          </cell>
          <cell r="BU302">
            <v>0</v>
          </cell>
          <cell r="BV302">
            <v>0</v>
          </cell>
          <cell r="BW302">
            <v>-2111000</v>
          </cell>
          <cell r="BX302">
            <v>1512000</v>
          </cell>
          <cell r="BY302">
            <v>2263000</v>
          </cell>
          <cell r="BZ302">
            <v>1853000</v>
          </cell>
          <cell r="CA302">
            <v>185921000</v>
          </cell>
          <cell r="CB302">
            <v>183830000</v>
          </cell>
          <cell r="CC302">
            <v>172360000</v>
          </cell>
          <cell r="CD302">
            <v>170998000</v>
          </cell>
          <cell r="CE302">
            <v>120934000</v>
          </cell>
          <cell r="CF302">
            <v>109395000</v>
          </cell>
          <cell r="CG302">
            <v>102645000</v>
          </cell>
          <cell r="CH302">
            <v>106081000</v>
          </cell>
          <cell r="CI302">
            <v>51802000</v>
          </cell>
          <cell r="CJ302">
            <v>39205000</v>
          </cell>
          <cell r="CK302">
            <v>41302000</v>
          </cell>
          <cell r="CL302">
            <v>42893000</v>
          </cell>
          <cell r="CM302">
            <v>3914000</v>
          </cell>
          <cell r="CN302">
            <v>26202000</v>
          </cell>
          <cell r="CO302">
            <v>11489000</v>
          </cell>
          <cell r="CP302">
            <v>4238000</v>
          </cell>
          <cell r="CQ302">
            <v>6671000</v>
          </cell>
          <cell r="CR302">
            <v>8123000</v>
          </cell>
          <cell r="CS302">
            <v>14362000</v>
          </cell>
          <cell r="CT302">
            <v>15387000</v>
          </cell>
          <cell r="CU302">
            <v>2110000</v>
          </cell>
          <cell r="CV302">
            <v>2605000</v>
          </cell>
          <cell r="CW302">
            <v>1583000</v>
          </cell>
          <cell r="CX302">
            <v>1050000</v>
          </cell>
          <cell r="CY302">
            <v>80975000</v>
          </cell>
          <cell r="CZ302">
            <v>55267000</v>
          </cell>
          <cell r="DA302">
            <v>25656000</v>
          </cell>
          <cell r="DB302">
            <v>3136000</v>
          </cell>
          <cell r="DC302">
            <v>368331000</v>
          </cell>
          <cell r="DD302">
            <v>308807000</v>
          </cell>
          <cell r="DE302">
            <v>275469000</v>
          </cell>
          <cell r="DF302">
            <v>259657000</v>
          </cell>
          <cell r="DH302">
            <v>100759000</v>
          </cell>
          <cell r="DI302">
            <v>-79296000</v>
          </cell>
          <cell r="DJ302">
            <v>-12376000</v>
          </cell>
          <cell r="DK302">
            <v>-7670000</v>
          </cell>
          <cell r="DL302">
            <v>1417000</v>
          </cell>
          <cell r="DM302">
            <v>1.4063259857680208E-2</v>
          </cell>
          <cell r="DN302">
            <v>1.4263856173622436E-2</v>
          </cell>
          <cell r="DO302">
            <v>0</v>
          </cell>
          <cell r="DP302">
            <v>115164500</v>
          </cell>
          <cell r="DQ302">
            <v>68121000</v>
          </cell>
          <cell r="DS302">
            <v>90426000</v>
          </cell>
          <cell r="DT302">
            <v>-68950000</v>
          </cell>
          <cell r="DU302">
            <v>-10207000</v>
          </cell>
          <cell r="DV302">
            <v>-7829000</v>
          </cell>
          <cell r="DW302">
            <v>3440000</v>
          </cell>
          <cell r="DX302">
            <v>3.8042156017074738E-2</v>
          </cell>
          <cell r="DY302">
            <v>3.9546593704734095E-2</v>
          </cell>
          <cell r="DZ302">
            <v>0</v>
          </cell>
          <cell r="EA302">
            <v>106020000</v>
          </cell>
          <cell r="EB302">
            <v>40461500</v>
          </cell>
          <cell r="ED302">
            <v>87252000</v>
          </cell>
          <cell r="EE302">
            <v>-65346000</v>
          </cell>
          <cell r="EF302">
            <v>-8652000</v>
          </cell>
          <cell r="EG302">
            <v>-8481000</v>
          </cell>
          <cell r="EH302">
            <v>4773000</v>
          </cell>
          <cell r="EI302">
            <v>5.47036171090634E-2</v>
          </cell>
          <cell r="EJ302">
            <v>5.7869275815662168E-2</v>
          </cell>
          <cell r="EK302">
            <v>0</v>
          </cell>
          <cell r="EL302">
            <v>104363000</v>
          </cell>
          <cell r="EM302">
            <v>14396000</v>
          </cell>
          <cell r="EO302">
            <v>92812333.333333328</v>
          </cell>
          <cell r="EP302">
            <v>-71197333.333333328</v>
          </cell>
          <cell r="EQ302">
            <v>-10411666.666666666</v>
          </cell>
          <cell r="ER302">
            <v>-7993333.333333333</v>
          </cell>
          <cell r="ES302">
            <v>3210000.0000000009</v>
          </cell>
          <cell r="ET302">
            <v>3.4585920693011356E-2</v>
          </cell>
          <cell r="EU302">
            <v>3.5824959915478405E-2</v>
          </cell>
          <cell r="EV302">
            <v>0</v>
          </cell>
          <cell r="EW302">
            <v>108515833.33333333</v>
          </cell>
          <cell r="EX302">
            <v>40992833.333333336</v>
          </cell>
        </row>
        <row r="303">
          <cell r="B303" t="str">
            <v>TOPLUS GLOBAL CO., LTD.</v>
          </cell>
          <cell r="C303" t="str">
            <v>exclude</v>
          </cell>
          <cell r="D303" t="str">
            <v>Consecutive loss</v>
          </cell>
          <cell r="H303" t="str">
            <v/>
          </cell>
          <cell r="I303" t="str">
            <v>ok，loss</v>
          </cell>
          <cell r="J303" t="str">
            <v>exclude</v>
          </cell>
          <cell r="K303" t="str">
            <v>ok, loss</v>
          </cell>
          <cell r="M303" t="str">
            <v>TOPLUS GLOBAL CO., LTD.</v>
          </cell>
          <cell r="N303" t="str">
            <v>This company is engaged in the research, development, and production of diffusers and reflectors. Its business was founded in 2001 and has its registered head office based in Zhubei, Taiwan.The company's products include reflection and diffusing films, as well as protection films. Its products are used in TFT (thin film transistor) and liquid crystal display backlight applications. The company is involved in film cutting and printing process services.The company has manufacturing facilities in Hsin-chu in Taiwan; and Suzhou and Dongguan, the People's Republic of China, as well as distributes its products throughout Asia. The company aspires to become the best supplier in backlight module material industry.</v>
          </cell>
          <cell r="O303" t="str">
            <v>Manufacturing; Services</v>
          </cell>
          <cell r="P303" t="str">
            <v>www.toplusglobal.com</v>
          </cell>
          <cell r="R303" t="str">
            <v>Taiwan, China</v>
          </cell>
          <cell r="S303" t="str">
            <v>3522</v>
          </cell>
          <cell r="T303" t="str">
            <v>A-</v>
          </cell>
          <cell r="U303" t="str">
            <v>3699</v>
          </cell>
          <cell r="V303" t="str">
            <v>Engaged in the research, development, and production of diffusers and reflectors</v>
          </cell>
          <cell r="W303" t="str">
            <v>The Company is principally engaged in the cutting and distribution of diffusers and lenticular flims. The diffusers include high luminance diffusers used in high-end televisions (TVs) and high haze diffusers. The company is also engaged in the cutting and distribution of hybrid optical films, micro lens films, brightness enhancement films (BEFs), porous reflectors and anti-waving reflectors. Its products are applied in the manufacture of thin film transistor liquid crystal display (TFT-LCD) backlight modules.</v>
          </cell>
          <cell r="X303" t="str">
            <v>HI-LIGHT TEK COMPANY LIMITED</v>
          </cell>
          <cell r="Z303" t="str">
            <v>TW12947467</v>
          </cell>
          <cell r="AA303">
            <v>701102000</v>
          </cell>
          <cell r="AB303">
            <v>675371000</v>
          </cell>
          <cell r="AC303">
            <v>1048634000</v>
          </cell>
          <cell r="AD303">
            <v>1232046000</v>
          </cell>
          <cell r="AE303">
            <v>656124000</v>
          </cell>
          <cell r="AF303">
            <v>615973000</v>
          </cell>
          <cell r="AG303">
            <v>975549000</v>
          </cell>
          <cell r="AH303">
            <v>1187317000</v>
          </cell>
          <cell r="AI303">
            <v>-1775000</v>
          </cell>
          <cell r="AJ303">
            <v>-2647000</v>
          </cell>
          <cell r="AK303">
            <v>-6075000</v>
          </cell>
          <cell r="AL303">
            <v>-4528000</v>
          </cell>
          <cell r="AM303">
            <v>654349000</v>
          </cell>
          <cell r="AN303">
            <v>613326000</v>
          </cell>
          <cell r="AO303">
            <v>969474000</v>
          </cell>
          <cell r="AP303">
            <v>1182789000</v>
          </cell>
          <cell r="AQ303">
            <v>46753000</v>
          </cell>
          <cell r="AR303">
            <v>62045000</v>
          </cell>
          <cell r="AS303">
            <v>79160000</v>
          </cell>
          <cell r="AT303">
            <v>49257000</v>
          </cell>
          <cell r="AU303">
            <v>-148831000</v>
          </cell>
          <cell r="AV303">
            <v>-9620000</v>
          </cell>
          <cell r="AW303">
            <v>-100836000</v>
          </cell>
          <cell r="AX303">
            <v>-183539000</v>
          </cell>
          <cell r="AY303">
            <v>0</v>
          </cell>
          <cell r="AZ303">
            <v>0</v>
          </cell>
          <cell r="BA303">
            <v>0</v>
          </cell>
          <cell r="BB303">
            <v>0</v>
          </cell>
          <cell r="BC303">
            <v>-469661000</v>
          </cell>
          <cell r="BD303">
            <v>-578582000</v>
          </cell>
          <cell r="BE303">
            <v>-739573000</v>
          </cell>
          <cell r="BF303">
            <v>-787509000</v>
          </cell>
          <cell r="BG303">
            <v>82610000</v>
          </cell>
          <cell r="BH303">
            <v>87169000</v>
          </cell>
          <cell r="BI303">
            <v>208225000</v>
          </cell>
          <cell r="BJ303">
            <v>260998000</v>
          </cell>
          <cell r="BK303">
            <v>-207017000</v>
          </cell>
          <cell r="BL303">
            <v>-375331000</v>
          </cell>
          <cell r="BM303">
            <v>-397497000</v>
          </cell>
          <cell r="BN303">
            <v>-361822000</v>
          </cell>
          <cell r="BO303">
            <v>-196454000</v>
          </cell>
          <cell r="BP303">
            <v>-364342000</v>
          </cell>
          <cell r="BQ303">
            <v>-379538000</v>
          </cell>
          <cell r="BR303">
            <v>-344718000</v>
          </cell>
          <cell r="BS303">
            <v>-10563000</v>
          </cell>
          <cell r="BT303">
            <v>-10989000</v>
          </cell>
          <cell r="BU303">
            <v>-17959000</v>
          </cell>
          <cell r="BV303">
            <v>-17104000</v>
          </cell>
          <cell r="BW303">
            <v>-104667000</v>
          </cell>
          <cell r="BX303">
            <v>-472008000</v>
          </cell>
          <cell r="BY303">
            <v>-439753000</v>
          </cell>
          <cell r="BZ303">
            <v>-179199000</v>
          </cell>
          <cell r="CA303">
            <v>137409000</v>
          </cell>
          <cell r="CB303">
            <v>450233000</v>
          </cell>
          <cell r="CC303">
            <v>326376000</v>
          </cell>
          <cell r="CD303">
            <v>477863000</v>
          </cell>
          <cell r="CE303">
            <v>23601000</v>
          </cell>
          <cell r="CF303">
            <v>20590000</v>
          </cell>
          <cell r="CG303">
            <v>25214000</v>
          </cell>
          <cell r="CH303">
            <v>30361000</v>
          </cell>
          <cell r="CI303">
            <v>8308000</v>
          </cell>
          <cell r="CJ303">
            <v>12112000</v>
          </cell>
          <cell r="CK303">
            <v>23312000</v>
          </cell>
          <cell r="CL303">
            <v>33012000</v>
          </cell>
          <cell r="CM303">
            <v>34239000</v>
          </cell>
          <cell r="CN303">
            <v>270933000</v>
          </cell>
          <cell r="CO303">
            <v>38117000</v>
          </cell>
          <cell r="CP303">
            <v>160736000</v>
          </cell>
          <cell r="CQ303">
            <v>64820000</v>
          </cell>
          <cell r="CR303">
            <v>144044000</v>
          </cell>
          <cell r="CS303">
            <v>233604000</v>
          </cell>
          <cell r="CT303">
            <v>245347000</v>
          </cell>
          <cell r="CU303">
            <v>347000</v>
          </cell>
          <cell r="CV303">
            <v>12956000</v>
          </cell>
          <cell r="CW303">
            <v>17450000</v>
          </cell>
          <cell r="CX303">
            <v>115752000</v>
          </cell>
          <cell r="CY303" t="str">
            <v>n.a.</v>
          </cell>
          <cell r="CZ303" t="str">
            <v>n.a.</v>
          </cell>
          <cell r="DA303">
            <v>0</v>
          </cell>
          <cell r="DB303">
            <v>3686000</v>
          </cell>
          <cell r="DC303">
            <v>1682171000</v>
          </cell>
          <cell r="DD303">
            <v>2081410000</v>
          </cell>
          <cell r="DE303">
            <v>2994449000</v>
          </cell>
          <cell r="DF303">
            <v>3435180000</v>
          </cell>
          <cell r="DH303">
            <v>654349000</v>
          </cell>
          <cell r="DI303">
            <v>-148831000</v>
          </cell>
          <cell r="DJ303">
            <v>-469661000</v>
          </cell>
          <cell r="DK303">
            <v>-207017000</v>
          </cell>
          <cell r="DL303">
            <v>-171160000</v>
          </cell>
          <cell r="DM303">
            <v>-0.26157295265981917</v>
          </cell>
          <cell r="DN303">
            <v>-0.20733874494402849</v>
          </cell>
          <cell r="DO303">
            <v>0</v>
          </cell>
          <cell r="DP303">
            <v>22095500</v>
          </cell>
          <cell r="DQ303" t="e">
            <v>#VALUE!</v>
          </cell>
          <cell r="DS303">
            <v>613326000</v>
          </cell>
          <cell r="DT303">
            <v>-9620000</v>
          </cell>
          <cell r="DU303">
            <v>-578582000</v>
          </cell>
          <cell r="DV303">
            <v>-375331000</v>
          </cell>
          <cell r="DW303">
            <v>-350207000</v>
          </cell>
          <cell r="DX303">
            <v>-0.57099650104512123</v>
          </cell>
          <cell r="DY303">
            <v>-0.36346134486312354</v>
          </cell>
          <cell r="DZ303">
            <v>0</v>
          </cell>
          <cell r="EA303">
            <v>22902000</v>
          </cell>
          <cell r="EB303" t="e">
            <v>#VALUE!</v>
          </cell>
          <cell r="ED303">
            <v>969474000</v>
          </cell>
          <cell r="EE303">
            <v>-100836000</v>
          </cell>
          <cell r="EF303">
            <v>-739573000</v>
          </cell>
          <cell r="EG303">
            <v>-397497000</v>
          </cell>
          <cell r="EH303">
            <v>-268432000</v>
          </cell>
          <cell r="EI303">
            <v>-0.27688416605293181</v>
          </cell>
          <cell r="EJ303">
            <v>-0.21684360524951005</v>
          </cell>
          <cell r="EK303">
            <v>0</v>
          </cell>
          <cell r="EL303">
            <v>27787500</v>
          </cell>
          <cell r="EM303">
            <v>1843000</v>
          </cell>
          <cell r="EO303">
            <v>745716333.33333337</v>
          </cell>
          <cell r="EP303">
            <v>-86429000</v>
          </cell>
          <cell r="EQ303">
            <v>-595938666.66666663</v>
          </cell>
          <cell r="ER303">
            <v>-326615000</v>
          </cell>
          <cell r="ES303">
            <v>-263266333.33333325</v>
          </cell>
          <cell r="ET303">
            <v>-0.35303817492710576</v>
          </cell>
          <cell r="EU303">
            <v>-0.26092255301379469</v>
          </cell>
          <cell r="EV303">
            <v>0</v>
          </cell>
          <cell r="EW303">
            <v>24261666.666666668</v>
          </cell>
          <cell r="EX303" t="e">
            <v>#VALUE!</v>
          </cell>
        </row>
        <row r="304">
          <cell r="B304" t="str">
            <v>FUJIAN MINDONG ELECTRIC CORP., LTD.</v>
          </cell>
          <cell r="C304" t="str">
            <v>exclude</v>
          </cell>
          <cell r="D304" t="str">
            <v>Independence(A+, A, A-, B+, B, B-,U)</v>
          </cell>
          <cell r="H304" t="str">
            <v/>
          </cell>
          <cell r="I304" t="str">
            <v>ok，indep</v>
          </cell>
          <cell r="J304" t="str">
            <v>exclude</v>
          </cell>
          <cell r="K304" t="str">
            <v>ok, indep</v>
          </cell>
          <cell r="M304" t="str">
            <v>FUJIAN MINDONG ELECTRIC CORP., LTD.</v>
          </cell>
          <cell r="N304" t="str">
            <v>This company is primarily engaged in the manufacture of water pumps, electric motors, alternators, and generators. It was established in 1958. The registered head office of the company is located in Fuan, China.The company is certified in accordance with ISO 9001 Quality Management System. The company specializes in supplying small and medium-sized generators, motors, fractional horsepower motors, water pumps, diesel (gasoline) generator sets, electric-controlled equipments, and rare earth permanent magnet motors. Its products are used in various applications, including pump industry, air compressor, stone machining, drive equipment, fan device, ship application, and emergency power. The company predominantly operates in the domestic market.</v>
          </cell>
          <cell r="O304" t="str">
            <v>Manufacturing</v>
          </cell>
          <cell r="P304" t="str">
            <v>www.mddj.com</v>
          </cell>
          <cell r="R304" t="str">
            <v>China</v>
          </cell>
          <cell r="S304" t="str">
            <v>832395</v>
          </cell>
          <cell r="T304" t="str">
            <v>D</v>
          </cell>
          <cell r="U304" t="str">
            <v>3699</v>
          </cell>
          <cell r="V304" t="str">
            <v>Engaged in the manufacture of water pumps, electric motors, alternators, and generators</v>
          </cell>
          <cell r="W304" t="str">
            <v>The Company mainly engaged in electrical machinery and equipment manufacturing, production and sales of small and medium generators, motors, pumps, power generation equipment, electrical control equipment; import and export business agent of various commodities and technology.</v>
          </cell>
          <cell r="Z304" t="str">
            <v>CN43467PC</v>
          </cell>
          <cell r="AA304">
            <v>157521000</v>
          </cell>
          <cell r="AB304">
            <v>204912000</v>
          </cell>
          <cell r="AC304">
            <v>225920000</v>
          </cell>
          <cell r="AD304">
            <v>253526000</v>
          </cell>
          <cell r="AE304">
            <v>152232000</v>
          </cell>
          <cell r="AF304">
            <v>200619000</v>
          </cell>
          <cell r="AG304">
            <v>217367000</v>
          </cell>
          <cell r="AH304">
            <v>239405000</v>
          </cell>
          <cell r="AI304">
            <v>-1222000</v>
          </cell>
          <cell r="AJ304">
            <v>-1286000</v>
          </cell>
          <cell r="AK304">
            <v>-1177000</v>
          </cell>
          <cell r="AL304">
            <v>-1754000</v>
          </cell>
          <cell r="AM304">
            <v>151010000</v>
          </cell>
          <cell r="AN304">
            <v>199333000</v>
          </cell>
          <cell r="AO304">
            <v>216190000</v>
          </cell>
          <cell r="AP304">
            <v>237651000</v>
          </cell>
          <cell r="AQ304">
            <v>6511000</v>
          </cell>
          <cell r="AR304">
            <v>5579000</v>
          </cell>
          <cell r="AS304">
            <v>9730000</v>
          </cell>
          <cell r="AT304">
            <v>15875000</v>
          </cell>
          <cell r="AU304">
            <v>-125073000</v>
          </cell>
          <cell r="AV304">
            <v>-177339000</v>
          </cell>
          <cell r="AW304">
            <v>-186829000</v>
          </cell>
          <cell r="AX304">
            <v>-194502000</v>
          </cell>
          <cell r="AY304" t="str">
            <v>n.a.</v>
          </cell>
          <cell r="AZ304" t="str">
            <v>n.a.</v>
          </cell>
          <cell r="BA304" t="str">
            <v>n.a.</v>
          </cell>
          <cell r="BB304" t="str">
            <v>n.a.</v>
          </cell>
          <cell r="BC304">
            <v>-24089000</v>
          </cell>
          <cell r="BD304">
            <v>-23533000</v>
          </cell>
          <cell r="BE304">
            <v>-29395000</v>
          </cell>
          <cell r="BF304">
            <v>-40342000</v>
          </cell>
          <cell r="BG304">
            <v>8359000</v>
          </cell>
          <cell r="BH304">
            <v>4040000</v>
          </cell>
          <cell r="BI304">
            <v>9696000</v>
          </cell>
          <cell r="BJ304">
            <v>18682000</v>
          </cell>
          <cell r="BK304">
            <v>-7256000</v>
          </cell>
          <cell r="BL304">
            <v>-5565000</v>
          </cell>
          <cell r="BM304">
            <v>-7824000</v>
          </cell>
          <cell r="BN304">
            <v>-6726000</v>
          </cell>
          <cell r="BO304">
            <v>-7008000</v>
          </cell>
          <cell r="BP304">
            <v>-5288000</v>
          </cell>
          <cell r="BQ304">
            <v>-6211000</v>
          </cell>
          <cell r="BR304">
            <v>-6056000</v>
          </cell>
          <cell r="BS304">
            <v>-248000</v>
          </cell>
          <cell r="BT304">
            <v>-277000</v>
          </cell>
          <cell r="BU304">
            <v>-1613000</v>
          </cell>
          <cell r="BV304">
            <v>-670000</v>
          </cell>
          <cell r="BW304">
            <v>-5771000</v>
          </cell>
          <cell r="BX304">
            <v>-7390000</v>
          </cell>
          <cell r="BY304">
            <v>-10563000</v>
          </cell>
          <cell r="BZ304">
            <v>675000</v>
          </cell>
          <cell r="CA304">
            <v>72658000</v>
          </cell>
          <cell r="CB304">
            <v>118475000</v>
          </cell>
          <cell r="CC304">
            <v>153534000</v>
          </cell>
          <cell r="CD304">
            <v>164779000</v>
          </cell>
          <cell r="CE304">
            <v>39869000</v>
          </cell>
          <cell r="CF304">
            <v>61288000</v>
          </cell>
          <cell r="CG304">
            <v>72523000</v>
          </cell>
          <cell r="CH304">
            <v>77898000</v>
          </cell>
          <cell r="CI304">
            <v>16707000</v>
          </cell>
          <cell r="CJ304">
            <v>25405000</v>
          </cell>
          <cell r="CK304">
            <v>21504000</v>
          </cell>
          <cell r="CL304">
            <v>41166000</v>
          </cell>
          <cell r="CM304">
            <v>2930000</v>
          </cell>
          <cell r="CN304">
            <v>4476000</v>
          </cell>
          <cell r="CO304">
            <v>27283000</v>
          </cell>
          <cell r="CP304">
            <v>23423000</v>
          </cell>
          <cell r="CQ304">
            <v>8382000</v>
          </cell>
          <cell r="CR304">
            <v>16055000</v>
          </cell>
          <cell r="CS304">
            <v>21561000</v>
          </cell>
          <cell r="CT304">
            <v>9889000</v>
          </cell>
          <cell r="CU304">
            <v>4000</v>
          </cell>
          <cell r="CV304">
            <v>5000</v>
          </cell>
          <cell r="CW304" t="str">
            <v>n.a.</v>
          </cell>
          <cell r="CX304" t="str">
            <v>n.a.</v>
          </cell>
          <cell r="CY304">
            <v>2155000</v>
          </cell>
          <cell r="CZ304">
            <v>1949000</v>
          </cell>
          <cell r="DA304">
            <v>2598000</v>
          </cell>
          <cell r="DB304">
            <v>2093000</v>
          </cell>
          <cell r="DC304">
            <v>160863000</v>
          </cell>
          <cell r="DD304">
            <v>211509000</v>
          </cell>
          <cell r="DE304">
            <v>249988000</v>
          </cell>
          <cell r="DF304">
            <v>276879000</v>
          </cell>
          <cell r="DH304">
            <v>151010000</v>
          </cell>
          <cell r="DI304">
            <v>-125073000</v>
          </cell>
          <cell r="DJ304">
            <v>-24089000</v>
          </cell>
          <cell r="DK304">
            <v>-7256000</v>
          </cell>
          <cell r="DL304">
            <v>-5408000</v>
          </cell>
          <cell r="DM304">
            <v>-3.5812197867690881E-2</v>
          </cell>
          <cell r="DN304">
            <v>-3.4574026007237017E-2</v>
          </cell>
          <cell r="DO304" t="str">
            <v>n.a.</v>
          </cell>
          <cell r="DP304">
            <v>50578500</v>
          </cell>
          <cell r="DQ304">
            <v>2052000</v>
          </cell>
          <cell r="DS304">
            <v>199333000</v>
          </cell>
          <cell r="DT304">
            <v>-177339000</v>
          </cell>
          <cell r="DU304">
            <v>-23533000</v>
          </cell>
          <cell r="DV304">
            <v>-5565000</v>
          </cell>
          <cell r="DW304">
            <v>-7104000</v>
          </cell>
          <cell r="DX304">
            <v>-3.5638855583370543E-2</v>
          </cell>
          <cell r="DY304">
            <v>-3.4412435755218296E-2</v>
          </cell>
          <cell r="DZ304" t="str">
            <v>n.a.</v>
          </cell>
          <cell r="EA304">
            <v>66905500</v>
          </cell>
          <cell r="EB304">
            <v>2273500</v>
          </cell>
          <cell r="ED304">
            <v>216190000</v>
          </cell>
          <cell r="EE304">
            <v>-186829000</v>
          </cell>
          <cell r="EF304">
            <v>-29395000</v>
          </cell>
          <cell r="EG304">
            <v>-7824000</v>
          </cell>
          <cell r="EH304">
            <v>-7858000</v>
          </cell>
          <cell r="EI304">
            <v>-3.6347657153429851E-2</v>
          </cell>
          <cell r="EJ304">
            <v>-3.5072841533957011E-2</v>
          </cell>
          <cell r="EK304" t="str">
            <v>n.a.</v>
          </cell>
          <cell r="EL304">
            <v>75210500</v>
          </cell>
          <cell r="EM304">
            <v>2345500</v>
          </cell>
          <cell r="EO304">
            <v>188844333.33333334</v>
          </cell>
          <cell r="EP304">
            <v>-163080333.33333334</v>
          </cell>
          <cell r="EQ304">
            <v>-25672333.333333332</v>
          </cell>
          <cell r="ER304">
            <v>-6881666.666666667</v>
          </cell>
          <cell r="ES304">
            <v>-6789999.9999999991</v>
          </cell>
          <cell r="ET304">
            <v>-3.5955540100929682E-2</v>
          </cell>
          <cell r="EU304">
            <v>-3.4707609264222533E-2</v>
          </cell>
          <cell r="EV304" t="e">
            <v>#VALUE!</v>
          </cell>
          <cell r="EW304">
            <v>64231500</v>
          </cell>
          <cell r="EX304">
            <v>2223666.6666666665</v>
          </cell>
        </row>
        <row r="305">
          <cell r="B305" t="str">
            <v>WUXI JEWEL POWER&amp;MATERIALS CO.,LTD</v>
          </cell>
          <cell r="C305" t="str">
            <v>exclude</v>
          </cell>
          <cell r="D305" t="str">
            <v>Independence(A+, A, A-, B+, B, B-,U)</v>
          </cell>
          <cell r="H305" t="str">
            <v/>
          </cell>
          <cell r="I305" t="str">
            <v>ok，indep</v>
          </cell>
          <cell r="J305" t="str">
            <v>exclude</v>
          </cell>
          <cell r="K305" t="str">
            <v>ok, indep</v>
          </cell>
          <cell r="M305" t="str">
            <v>WUXI JEWEL POWER&amp;MATERIALS CO.,LTD</v>
          </cell>
          <cell r="N305" t="str">
            <v>This company is primarily engaged in the manufacture of cathode materials for lithium ion power batteries. The company was established in July 2006, and has its registered head office in Wuxi, China.The company is certified in accordance with ISO 9001 Quality Management System and ISO 14001 Environmental Management System. It has an annual production capacity of 1,500 tons of modified spinel lithium manganate cathode material.</v>
          </cell>
          <cell r="O305" t="str">
            <v>Manufacturing</v>
          </cell>
          <cell r="P305" t="str">
            <v>www.js-xny.com</v>
          </cell>
          <cell r="R305" t="str">
            <v>China</v>
          </cell>
          <cell r="S305" t="str">
            <v>872440</v>
          </cell>
          <cell r="T305" t="str">
            <v>D</v>
          </cell>
          <cell r="U305" t="str">
            <v>3691</v>
          </cell>
          <cell r="V305" t="str">
            <v>Engaged in the manufacture of cathode materials for lithium ion power batteries</v>
          </cell>
          <cell r="W305" t="str">
            <v>The Company is mainly engaged in research and development, production and sales of lithium battery cathode materials.</v>
          </cell>
          <cell r="Z305" t="str">
            <v>CN51893PC</v>
          </cell>
          <cell r="AA305">
            <v>156791000</v>
          </cell>
          <cell r="AB305">
            <v>151063000</v>
          </cell>
          <cell r="AC305">
            <v>132801000</v>
          </cell>
          <cell r="AD305">
            <v>204190000</v>
          </cell>
          <cell r="AE305">
            <v>157073000</v>
          </cell>
          <cell r="AF305">
            <v>145855000</v>
          </cell>
          <cell r="AG305">
            <v>133279000</v>
          </cell>
          <cell r="AH305">
            <v>199461000</v>
          </cell>
          <cell r="AI305">
            <v>-837000</v>
          </cell>
          <cell r="AJ305">
            <v>-511000</v>
          </cell>
          <cell r="AK305">
            <v>-724000</v>
          </cell>
          <cell r="AL305">
            <v>-746000</v>
          </cell>
          <cell r="AM305">
            <v>156236000</v>
          </cell>
          <cell r="AN305">
            <v>145344000</v>
          </cell>
          <cell r="AO305">
            <v>132555000</v>
          </cell>
          <cell r="AP305">
            <v>198715000</v>
          </cell>
          <cell r="AQ305">
            <v>555000</v>
          </cell>
          <cell r="AR305">
            <v>5719000</v>
          </cell>
          <cell r="AS305">
            <v>246000</v>
          </cell>
          <cell r="AT305">
            <v>5475000</v>
          </cell>
          <cell r="AU305">
            <v>-117048000</v>
          </cell>
          <cell r="AV305">
            <v>-114708000</v>
          </cell>
          <cell r="AW305">
            <v>-103206000</v>
          </cell>
          <cell r="AX305">
            <v>-149016000</v>
          </cell>
          <cell r="AY305" t="str">
            <v>n.a.</v>
          </cell>
          <cell r="AZ305" t="str">
            <v>n.a.</v>
          </cell>
          <cell r="BA305" t="str">
            <v>n.a.</v>
          </cell>
          <cell r="BB305" t="str">
            <v>n.a.</v>
          </cell>
          <cell r="BC305">
            <v>-15644000</v>
          </cell>
          <cell r="BD305">
            <v>-17268000</v>
          </cell>
          <cell r="BE305">
            <v>-15305000</v>
          </cell>
          <cell r="BF305">
            <v>-23596000</v>
          </cell>
          <cell r="BG305">
            <v>24099000</v>
          </cell>
          <cell r="BH305">
            <v>19087000</v>
          </cell>
          <cell r="BI305">
            <v>14290000</v>
          </cell>
          <cell r="BJ305">
            <v>31578000</v>
          </cell>
          <cell r="BK305">
            <v>-4300000</v>
          </cell>
          <cell r="BL305">
            <v>-4169000</v>
          </cell>
          <cell r="BM305">
            <v>-3826000</v>
          </cell>
          <cell r="BN305">
            <v>-3158000</v>
          </cell>
          <cell r="BO305">
            <v>-3758000</v>
          </cell>
          <cell r="BP305">
            <v>-3211000</v>
          </cell>
          <cell r="BQ305">
            <v>-2867000</v>
          </cell>
          <cell r="BR305">
            <v>-2199000</v>
          </cell>
          <cell r="BS305">
            <v>-542000</v>
          </cell>
          <cell r="BT305">
            <v>-958000</v>
          </cell>
          <cell r="BU305">
            <v>-959000</v>
          </cell>
          <cell r="BV305">
            <v>-959000</v>
          </cell>
          <cell r="BW305">
            <v>15477000</v>
          </cell>
          <cell r="BX305">
            <v>11638000</v>
          </cell>
          <cell r="BY305">
            <v>5176000</v>
          </cell>
          <cell r="BZ305">
            <v>21647000</v>
          </cell>
          <cell r="CA305">
            <v>159604000</v>
          </cell>
          <cell r="CB305">
            <v>153359000</v>
          </cell>
          <cell r="CC305">
            <v>165261000</v>
          </cell>
          <cell r="CD305">
            <v>210468000</v>
          </cell>
          <cell r="CE305">
            <v>66385000</v>
          </cell>
          <cell r="CF305">
            <v>41897000</v>
          </cell>
          <cell r="CG305">
            <v>19450000</v>
          </cell>
          <cell r="CH305">
            <v>18118000</v>
          </cell>
          <cell r="CI305">
            <v>60070000</v>
          </cell>
          <cell r="CJ305">
            <v>50228000</v>
          </cell>
          <cell r="CK305">
            <v>107079000</v>
          </cell>
          <cell r="CL305">
            <v>91694000</v>
          </cell>
          <cell r="CM305">
            <v>20412000</v>
          </cell>
          <cell r="CN305">
            <v>13176000</v>
          </cell>
          <cell r="CO305">
            <v>12432000</v>
          </cell>
          <cell r="CP305">
            <v>43843000</v>
          </cell>
          <cell r="CQ305">
            <v>12123000</v>
          </cell>
          <cell r="CR305">
            <v>17347000</v>
          </cell>
          <cell r="CS305">
            <v>22474000</v>
          </cell>
          <cell r="CT305">
            <v>54634000</v>
          </cell>
          <cell r="CU305">
            <v>39000</v>
          </cell>
          <cell r="CV305">
            <v>15256000</v>
          </cell>
          <cell r="CW305" t="str">
            <v>n.a.</v>
          </cell>
          <cell r="CX305" t="str">
            <v>n.a.</v>
          </cell>
          <cell r="CY305">
            <v>134000</v>
          </cell>
          <cell r="CZ305">
            <v>7751000</v>
          </cell>
          <cell r="DA305">
            <v>3079000</v>
          </cell>
          <cell r="DB305">
            <v>11702000</v>
          </cell>
          <cell r="DC305">
            <v>213835000</v>
          </cell>
          <cell r="DD305">
            <v>212116000</v>
          </cell>
          <cell r="DE305">
            <v>223431000</v>
          </cell>
          <cell r="DF305">
            <v>259845000</v>
          </cell>
          <cell r="DH305">
            <v>156236000</v>
          </cell>
          <cell r="DI305">
            <v>-117048000</v>
          </cell>
          <cell r="DJ305">
            <v>-15644000</v>
          </cell>
          <cell r="DK305">
            <v>-4300000</v>
          </cell>
          <cell r="DL305">
            <v>19244000</v>
          </cell>
          <cell r="DM305">
            <v>0.12317263626820964</v>
          </cell>
          <cell r="DN305">
            <v>0.14047535622518104</v>
          </cell>
          <cell r="DO305" t="str">
            <v>n.a.</v>
          </cell>
          <cell r="DP305">
            <v>54141000</v>
          </cell>
          <cell r="DQ305">
            <v>3942500</v>
          </cell>
          <cell r="DS305">
            <v>145344000</v>
          </cell>
          <cell r="DT305">
            <v>-114708000</v>
          </cell>
          <cell r="DU305">
            <v>-17268000</v>
          </cell>
          <cell r="DV305">
            <v>-4169000</v>
          </cell>
          <cell r="DW305">
            <v>9199000</v>
          </cell>
          <cell r="DX305">
            <v>6.3291226332012326E-2</v>
          </cell>
          <cell r="DY305">
            <v>6.756766682581071E-2</v>
          </cell>
          <cell r="DZ305" t="str">
            <v>n.a.</v>
          </cell>
          <cell r="EA305">
            <v>30673500</v>
          </cell>
          <cell r="EB305">
            <v>5415000</v>
          </cell>
          <cell r="ED305">
            <v>132555000</v>
          </cell>
          <cell r="EE305">
            <v>-103206000</v>
          </cell>
          <cell r="EF305">
            <v>-15305000</v>
          </cell>
          <cell r="EG305">
            <v>-3826000</v>
          </cell>
          <cell r="EH305">
            <v>10218000</v>
          </cell>
          <cell r="EI305">
            <v>7.7084983591716644E-2</v>
          </cell>
          <cell r="EJ305">
            <v>8.3523382132960594E-2</v>
          </cell>
          <cell r="EK305" t="str">
            <v>n.a.</v>
          </cell>
          <cell r="EL305">
            <v>18784000</v>
          </cell>
          <cell r="EM305">
            <v>7390500</v>
          </cell>
          <cell r="EO305">
            <v>144711666.66666666</v>
          </cell>
          <cell r="EP305">
            <v>-111654000</v>
          </cell>
          <cell r="EQ305">
            <v>-16072333.333333334</v>
          </cell>
          <cell r="ER305">
            <v>-4098333.3333333335</v>
          </cell>
          <cell r="ES305">
            <v>12886999.999999987</v>
          </cell>
          <cell r="ET305">
            <v>8.9052944360625066E-2</v>
          </cell>
          <cell r="EU305">
            <v>9.7758639000288167E-2</v>
          </cell>
          <cell r="EV305" t="e">
            <v>#VALUE!</v>
          </cell>
          <cell r="EW305">
            <v>34532833.333333336</v>
          </cell>
          <cell r="EX305">
            <v>5582666.666666667</v>
          </cell>
        </row>
        <row r="306">
          <cell r="B306" t="str">
            <v>SHAN DONG FANG SHUO ELECTRONIC TECHNOLOGY CO.,LTD.</v>
          </cell>
          <cell r="C306" t="str">
            <v>exclude</v>
          </cell>
          <cell r="D306" t="str">
            <v>Independence(A+, A, A-, B+, B, B-,U)</v>
          </cell>
          <cell r="H306" t="str">
            <v/>
          </cell>
          <cell r="I306" t="str">
            <v>ok，indep</v>
          </cell>
          <cell r="J306" t="e">
            <v>#N/A</v>
          </cell>
          <cell r="K306" t="e">
            <v>#N/A</v>
          </cell>
          <cell r="M306" t="str">
            <v>SHAN DONG FANG SHUO ELECTRONIC TECHNOLOGY CO.,LTD.</v>
          </cell>
          <cell r="N306" t="str">
            <v>This company is engaged in professional and commercial equipment and supplies merchant wholesaling. It was incorporated in 2011 and has its registered head office strategically located in Yantai, China. The company's business operation specialized in the software and information technology services, automotive satellite positioning anti-theft system, vehicle terminal product development and application, and corresponding software development and related network service operations. It has display equipment with a large inventory of commercial equipment and supplies, as well as employs staff, including sales personnel knowledgeable in the characteristics and warranties of the line of professional equipment being wholesaled.</v>
          </cell>
          <cell r="O306" t="str">
            <v>Wholesale</v>
          </cell>
          <cell r="P306" t="str">
            <v>www.fangshuochina.com</v>
          </cell>
          <cell r="R306" t="str">
            <v>China</v>
          </cell>
          <cell r="S306" t="str">
            <v>831606</v>
          </cell>
          <cell r="T306" t="str">
            <v>C+</v>
          </cell>
          <cell r="U306" t="str">
            <v>3699</v>
          </cell>
          <cell r="V306" t="str">
            <v>Engaged in professional and commercial equipment and supplies merchant wholesaling</v>
          </cell>
          <cell r="W306" t="str">
            <v>Our Company's main business is the research and development, design, manufacturing, sales, and service of intelligent equipment for motor stator windings.</v>
          </cell>
          <cell r="Z306" t="str">
            <v>CN42810PC</v>
          </cell>
          <cell r="AA306">
            <v>156370000</v>
          </cell>
          <cell r="AB306">
            <v>110066000</v>
          </cell>
          <cell r="AC306">
            <v>2797000</v>
          </cell>
          <cell r="AD306">
            <v>6373000</v>
          </cell>
          <cell r="AE306">
            <v>149474000</v>
          </cell>
          <cell r="AF306">
            <v>104803000</v>
          </cell>
          <cell r="AG306">
            <v>2636000</v>
          </cell>
          <cell r="AH306">
            <v>5991000</v>
          </cell>
          <cell r="AI306">
            <v>-3167000</v>
          </cell>
          <cell r="AJ306">
            <v>-2145000</v>
          </cell>
          <cell r="AK306">
            <v>-26000</v>
          </cell>
          <cell r="AL306">
            <v>-63000</v>
          </cell>
          <cell r="AM306">
            <v>146307000</v>
          </cell>
          <cell r="AN306">
            <v>102658000</v>
          </cell>
          <cell r="AO306">
            <v>2610000</v>
          </cell>
          <cell r="AP306">
            <v>5928000</v>
          </cell>
          <cell r="AQ306">
            <v>10063000</v>
          </cell>
          <cell r="AR306">
            <v>7408000</v>
          </cell>
          <cell r="AS306">
            <v>187000</v>
          </cell>
          <cell r="AT306">
            <v>445000</v>
          </cell>
          <cell r="AU306">
            <v>-87038000</v>
          </cell>
          <cell r="AV306">
            <v>-59221000</v>
          </cell>
          <cell r="AW306">
            <v>-2102000</v>
          </cell>
          <cell r="AX306">
            <v>-4283000</v>
          </cell>
          <cell r="AY306" t="str">
            <v>n.a.</v>
          </cell>
          <cell r="AZ306" t="str">
            <v>n.a.</v>
          </cell>
          <cell r="BA306" t="str">
            <v>n.a.</v>
          </cell>
          <cell r="BB306" t="str">
            <v>n.a.</v>
          </cell>
          <cell r="BC306">
            <v>-45767000</v>
          </cell>
          <cell r="BD306">
            <v>-47622000</v>
          </cell>
          <cell r="BE306">
            <v>-3332000</v>
          </cell>
          <cell r="BF306">
            <v>-3003000</v>
          </cell>
          <cell r="BG306">
            <v>23565000</v>
          </cell>
          <cell r="BH306">
            <v>3223000</v>
          </cell>
          <cell r="BI306">
            <v>-2637000</v>
          </cell>
          <cell r="BJ306">
            <v>-913000</v>
          </cell>
          <cell r="BK306">
            <v>-19090000</v>
          </cell>
          <cell r="BL306">
            <v>-21880000</v>
          </cell>
          <cell r="BM306">
            <v>-103000</v>
          </cell>
          <cell r="BN306">
            <v>-110000</v>
          </cell>
          <cell r="BO306">
            <v>-15073000</v>
          </cell>
          <cell r="BP306">
            <v>-17227000</v>
          </cell>
          <cell r="BQ306">
            <v>-103000</v>
          </cell>
          <cell r="BR306">
            <v>-110000</v>
          </cell>
          <cell r="BS306">
            <v>-4017000</v>
          </cell>
          <cell r="BT306">
            <v>-4653000</v>
          </cell>
          <cell r="BU306">
            <v>0</v>
          </cell>
          <cell r="BV306">
            <v>0</v>
          </cell>
          <cell r="BW306">
            <v>3735000</v>
          </cell>
          <cell r="BX306">
            <v>-48597000</v>
          </cell>
          <cell r="BY306">
            <v>-2457000</v>
          </cell>
          <cell r="BZ306">
            <v>-1382000</v>
          </cell>
          <cell r="CA306">
            <v>430726000</v>
          </cell>
          <cell r="CB306">
            <v>470685000</v>
          </cell>
          <cell r="CC306">
            <v>2285000</v>
          </cell>
          <cell r="CD306">
            <v>4384000</v>
          </cell>
          <cell r="CE306">
            <v>213660000</v>
          </cell>
          <cell r="CF306">
            <v>99764000</v>
          </cell>
          <cell r="CG306">
            <v>397000</v>
          </cell>
          <cell r="CH306">
            <v>588000</v>
          </cell>
          <cell r="CI306">
            <v>79508000</v>
          </cell>
          <cell r="CJ306">
            <v>36454000</v>
          </cell>
          <cell r="CK306">
            <v>508000</v>
          </cell>
          <cell r="CL306">
            <v>1402000</v>
          </cell>
          <cell r="CM306">
            <v>102665000</v>
          </cell>
          <cell r="CN306">
            <v>83392000</v>
          </cell>
          <cell r="CO306">
            <v>133000</v>
          </cell>
          <cell r="CP306">
            <v>185000</v>
          </cell>
          <cell r="CQ306">
            <v>33057000</v>
          </cell>
          <cell r="CR306">
            <v>245768000</v>
          </cell>
          <cell r="CS306">
            <v>1204000</v>
          </cell>
          <cell r="CT306">
            <v>2099000</v>
          </cell>
          <cell r="CU306">
            <v>1549000</v>
          </cell>
          <cell r="CV306">
            <v>53128000</v>
          </cell>
          <cell r="CW306" t="str">
            <v>n.a.</v>
          </cell>
          <cell r="CX306" t="str">
            <v>n.a.</v>
          </cell>
          <cell r="CY306">
            <v>3571000</v>
          </cell>
          <cell r="CZ306">
            <v>4853000</v>
          </cell>
          <cell r="DA306" t="str">
            <v>n.a.</v>
          </cell>
          <cell r="DB306" t="str">
            <v>n.a.</v>
          </cell>
          <cell r="DC306">
            <v>578579000</v>
          </cell>
          <cell r="DD306">
            <v>637560000</v>
          </cell>
          <cell r="DE306">
            <v>2529000</v>
          </cell>
          <cell r="DF306">
            <v>4731000</v>
          </cell>
          <cell r="DH306">
            <v>146307000</v>
          </cell>
          <cell r="DI306">
            <v>-87038000</v>
          </cell>
          <cell r="DJ306">
            <v>-45767000</v>
          </cell>
          <cell r="DK306">
            <v>-19090000</v>
          </cell>
          <cell r="DL306">
            <v>-5588000</v>
          </cell>
          <cell r="DM306">
            <v>-3.8193661273896666E-2</v>
          </cell>
          <cell r="DN306">
            <v>-3.6788571052371703E-2</v>
          </cell>
          <cell r="DO306" t="str">
            <v>n.a.</v>
          </cell>
          <cell r="DP306">
            <v>156712000</v>
          </cell>
          <cell r="DQ306">
            <v>4212000</v>
          </cell>
          <cell r="DS306">
            <v>102658000</v>
          </cell>
          <cell r="DT306">
            <v>-59221000</v>
          </cell>
          <cell r="DU306">
            <v>-47622000</v>
          </cell>
          <cell r="DV306">
            <v>-21880000</v>
          </cell>
          <cell r="DW306">
            <v>-26065000</v>
          </cell>
          <cell r="DX306">
            <v>-0.25390130335677685</v>
          </cell>
          <cell r="DY306">
            <v>-0.20248906566814012</v>
          </cell>
          <cell r="DZ306" t="str">
            <v>n.a.</v>
          </cell>
          <cell r="EA306">
            <v>50080500</v>
          </cell>
          <cell r="EB306" t="e">
            <v>#VALUE!</v>
          </cell>
          <cell r="ED306">
            <v>2610000</v>
          </cell>
          <cell r="EE306">
            <v>-2102000</v>
          </cell>
          <cell r="EF306">
            <v>-3332000</v>
          </cell>
          <cell r="EG306">
            <v>-103000</v>
          </cell>
          <cell r="EH306">
            <v>-2927000</v>
          </cell>
          <cell r="EI306">
            <v>-1.121455938697318</v>
          </cell>
          <cell r="EJ306">
            <v>-0.52862560953584969</v>
          </cell>
          <cell r="EK306" t="str">
            <v>n.a.</v>
          </cell>
          <cell r="EL306">
            <v>492500</v>
          </cell>
          <cell r="EM306" t="e">
            <v>#VALUE!</v>
          </cell>
          <cell r="EO306">
            <v>83858333.333333328</v>
          </cell>
          <cell r="EP306">
            <v>-49453666.666666664</v>
          </cell>
          <cell r="EQ306">
            <v>-32240333.333333332</v>
          </cell>
          <cell r="ER306">
            <v>-13691000</v>
          </cell>
          <cell r="ES306">
            <v>-11526666.666666668</v>
          </cell>
          <cell r="ET306">
            <v>-0.1374540395508298</v>
          </cell>
          <cell r="EU306">
            <v>-0.12084359874892979</v>
          </cell>
          <cell r="EV306" t="e">
            <v>#VALUE!</v>
          </cell>
          <cell r="EW306">
            <v>69095000</v>
          </cell>
          <cell r="EX306" t="e">
            <v>#VALUE!</v>
          </cell>
        </row>
        <row r="307">
          <cell r="B307" t="str">
            <v>GUANGZHOU BATTSYS CO.,LTD.</v>
          </cell>
          <cell r="C307" t="str">
            <v>exclude</v>
          </cell>
          <cell r="D307" t="str">
            <v>Lev SDA/SDP</v>
          </cell>
          <cell r="H307" t="str">
            <v/>
          </cell>
          <cell r="I307" t="str">
            <v>ok，sda/sdp</v>
          </cell>
          <cell r="J307" t="str">
            <v>exclude</v>
          </cell>
          <cell r="K307" t="str">
            <v>ok, sda/sdp</v>
          </cell>
          <cell r="M307" t="str">
            <v>GUANGZHOU BATTSYS CO.,LTD.</v>
          </cell>
          <cell r="N307" t="str">
            <v>This company is primarily engaged in the manufacture of measuring and controlling devices. It started its operations in September 2006, and has its registered business strategically office located in Guangzhou, China. The company is principally involved in designing and manufacturing water meters, heat tallies, and other related measuring instruments. It also provides repair and maintenance services, as well as its parts and components. The company offers these products to residential, commercial and industrial customers. In addition, it also offers repair and calibration services. The company has its active operations within the country.</v>
          </cell>
          <cell r="O307" t="str">
            <v>Manufacturing</v>
          </cell>
          <cell r="P307" t="str">
            <v>www.fentbattery.com</v>
          </cell>
          <cell r="R307" t="str">
            <v>China</v>
          </cell>
          <cell r="S307" t="str">
            <v>837375</v>
          </cell>
          <cell r="T307" t="str">
            <v>B+</v>
          </cell>
          <cell r="U307" t="str">
            <v>3691</v>
          </cell>
          <cell r="V307" t="str">
            <v>Engaged in the manufacture of measuring and controlling devices</v>
          </cell>
          <cell r="W307" t="str">
            <v>The Company is mainly engaged in research and development, production and sales of flexible packaging small capacity lithium batteries and cylindrical steel shell lithium batteries and battery packs.</v>
          </cell>
          <cell r="X307" t="str">
            <v>GUANGZHOU FULLRIVER BATTERY NEW TECHNOLOGY COMPANY LIMITED</v>
          </cell>
          <cell r="Z307" t="str">
            <v>CN49314PC</v>
          </cell>
          <cell r="AA307">
            <v>155185000</v>
          </cell>
          <cell r="AB307">
            <v>81373000</v>
          </cell>
          <cell r="AC307">
            <v>142609000</v>
          </cell>
          <cell r="AD307">
            <v>306613000</v>
          </cell>
          <cell r="AE307">
            <v>147015000</v>
          </cell>
          <cell r="AF307">
            <v>71360000</v>
          </cell>
          <cell r="AG307">
            <v>137624000</v>
          </cell>
          <cell r="AH307">
            <v>299382000</v>
          </cell>
          <cell r="AI307">
            <v>-336000</v>
          </cell>
          <cell r="AJ307">
            <v>-518000</v>
          </cell>
          <cell r="AK307">
            <v>-843000</v>
          </cell>
          <cell r="AL307">
            <v>-3874000</v>
          </cell>
          <cell r="AM307">
            <v>146679000</v>
          </cell>
          <cell r="AN307">
            <v>70842000</v>
          </cell>
          <cell r="AO307">
            <v>136781000</v>
          </cell>
          <cell r="AP307">
            <v>295508000</v>
          </cell>
          <cell r="AQ307">
            <v>8506000</v>
          </cell>
          <cell r="AR307">
            <v>10531000</v>
          </cell>
          <cell r="AS307">
            <v>5828000</v>
          </cell>
          <cell r="AT307">
            <v>11105000</v>
          </cell>
          <cell r="AU307">
            <v>-75653000</v>
          </cell>
          <cell r="AV307">
            <v>-49468000</v>
          </cell>
          <cell r="AW307">
            <v>-59437000</v>
          </cell>
          <cell r="AX307">
            <v>-137531000</v>
          </cell>
          <cell r="AY307" t="str">
            <v>n.a.</v>
          </cell>
          <cell r="AZ307" t="str">
            <v>n.a.</v>
          </cell>
          <cell r="BA307" t="str">
            <v>n.a.</v>
          </cell>
          <cell r="BB307" t="str">
            <v>n.a.</v>
          </cell>
          <cell r="BC307">
            <v>-47880000</v>
          </cell>
          <cell r="BD307">
            <v>-44475000</v>
          </cell>
          <cell r="BE307">
            <v>-45565000</v>
          </cell>
          <cell r="BF307">
            <v>-59561000</v>
          </cell>
          <cell r="BG307">
            <v>31652000</v>
          </cell>
          <cell r="BH307">
            <v>-12570000</v>
          </cell>
          <cell r="BI307">
            <v>37607000</v>
          </cell>
          <cell r="BJ307">
            <v>109521000</v>
          </cell>
          <cell r="BK307">
            <v>-25976000</v>
          </cell>
          <cell r="BL307">
            <v>-27218000</v>
          </cell>
          <cell r="BM307">
            <v>-27302000</v>
          </cell>
          <cell r="BN307">
            <v>-24407000</v>
          </cell>
          <cell r="BO307">
            <v>-25512000</v>
          </cell>
          <cell r="BP307">
            <v>-26829000</v>
          </cell>
          <cell r="BQ307">
            <v>-26993000</v>
          </cell>
          <cell r="BR307">
            <v>-24098000</v>
          </cell>
          <cell r="BS307">
            <v>-464000</v>
          </cell>
          <cell r="BT307">
            <v>-389000</v>
          </cell>
          <cell r="BU307">
            <v>-309000</v>
          </cell>
          <cell r="BV307">
            <v>-309000</v>
          </cell>
          <cell r="BW307">
            <v>4857000</v>
          </cell>
          <cell r="BX307">
            <v>-45151000</v>
          </cell>
          <cell r="BY307">
            <v>1490000</v>
          </cell>
          <cell r="BZ307">
            <v>67407000</v>
          </cell>
          <cell r="CA307">
            <v>267633000</v>
          </cell>
          <cell r="CB307">
            <v>236268000</v>
          </cell>
          <cell r="CC307">
            <v>270584000</v>
          </cell>
          <cell r="CD307">
            <v>307683000</v>
          </cell>
          <cell r="CE307">
            <v>53163000</v>
          </cell>
          <cell r="CF307">
            <v>47131000</v>
          </cell>
          <cell r="CG307">
            <v>40107000</v>
          </cell>
          <cell r="CH307">
            <v>33502000</v>
          </cell>
          <cell r="CI307">
            <v>63004000</v>
          </cell>
          <cell r="CJ307">
            <v>8133000</v>
          </cell>
          <cell r="CK307">
            <v>45216000</v>
          </cell>
          <cell r="CL307">
            <v>57349000</v>
          </cell>
          <cell r="CM307">
            <v>4782000</v>
          </cell>
          <cell r="CN307">
            <v>5146000</v>
          </cell>
          <cell r="CO307">
            <v>10351000</v>
          </cell>
          <cell r="CP307">
            <v>13457000</v>
          </cell>
          <cell r="CQ307">
            <v>145017000</v>
          </cell>
          <cell r="CR307">
            <v>174212000</v>
          </cell>
          <cell r="CS307">
            <v>174384000</v>
          </cell>
          <cell r="CT307">
            <v>202757000</v>
          </cell>
          <cell r="CU307">
            <v>50125000</v>
          </cell>
          <cell r="CV307">
            <v>50208000</v>
          </cell>
          <cell r="CW307">
            <v>50226000</v>
          </cell>
          <cell r="CX307" t="str">
            <v>n.a.</v>
          </cell>
          <cell r="CY307">
            <v>3237000</v>
          </cell>
          <cell r="CZ307">
            <v>1189000</v>
          </cell>
          <cell r="DA307">
            <v>2022000</v>
          </cell>
          <cell r="DB307">
            <v>9770000</v>
          </cell>
          <cell r="DC307">
            <v>330014000</v>
          </cell>
          <cell r="DD307">
            <v>331465000</v>
          </cell>
          <cell r="DE307">
            <v>362941000</v>
          </cell>
          <cell r="DF307">
            <v>417596000</v>
          </cell>
          <cell r="DH307">
            <v>146679000</v>
          </cell>
          <cell r="DI307">
            <v>-75653000</v>
          </cell>
          <cell r="DJ307">
            <v>-47880000</v>
          </cell>
          <cell r="DK307">
            <v>-25976000</v>
          </cell>
          <cell r="DL307">
            <v>-2830000</v>
          </cell>
          <cell r="DM307">
            <v>-1.9293832109572605E-2</v>
          </cell>
          <cell r="DN307">
            <v>-1.8928626370318842E-2</v>
          </cell>
          <cell r="DO307" t="str">
            <v>n.a.</v>
          </cell>
          <cell r="DP307">
            <v>50147000</v>
          </cell>
          <cell r="DQ307">
            <v>2213000</v>
          </cell>
          <cell r="DS307">
            <v>70842000</v>
          </cell>
          <cell r="DT307">
            <v>-49468000</v>
          </cell>
          <cell r="DU307">
            <v>-44475000</v>
          </cell>
          <cell r="DV307">
            <v>-27218000</v>
          </cell>
          <cell r="DW307">
            <v>-50319000</v>
          </cell>
          <cell r="DX307">
            <v>-0.7102989751842127</v>
          </cell>
          <cell r="DY307">
            <v>-0.41530690568747369</v>
          </cell>
          <cell r="DZ307" t="str">
            <v>n.a.</v>
          </cell>
          <cell r="EA307">
            <v>43619000</v>
          </cell>
          <cell r="EB307">
            <v>1605500</v>
          </cell>
          <cell r="ED307">
            <v>136781000</v>
          </cell>
          <cell r="EE307">
            <v>-59437000</v>
          </cell>
          <cell r="EF307">
            <v>-45565000</v>
          </cell>
          <cell r="EG307">
            <v>-27302000</v>
          </cell>
          <cell r="EH307">
            <v>4477000</v>
          </cell>
          <cell r="EI307">
            <v>3.2731154180770723E-2</v>
          </cell>
          <cell r="EJ307">
            <v>3.3838735034466078E-2</v>
          </cell>
          <cell r="EK307" t="str">
            <v>n.a.</v>
          </cell>
          <cell r="EL307">
            <v>36804500</v>
          </cell>
          <cell r="EM307">
            <v>5896000</v>
          </cell>
          <cell r="EO307">
            <v>118100666.66666667</v>
          </cell>
          <cell r="EP307">
            <v>-61519333.333333336</v>
          </cell>
          <cell r="EQ307">
            <v>-45973333.333333336</v>
          </cell>
          <cell r="ER307">
            <v>-26832000</v>
          </cell>
          <cell r="ES307">
            <v>-16224000</v>
          </cell>
          <cell r="ET307">
            <v>-0.13737433037352315</v>
          </cell>
          <cell r="EU307">
            <v>-0.12078198593457641</v>
          </cell>
          <cell r="EV307" t="e">
            <v>#VALUE!</v>
          </cell>
          <cell r="EW307">
            <v>43523500</v>
          </cell>
          <cell r="EX307">
            <v>3238166.6666666665</v>
          </cell>
        </row>
        <row r="308">
          <cell r="B308" t="str">
            <v>INDSIL HYDRO POWER AND MANGANESE LTD</v>
          </cell>
          <cell r="C308" t="str">
            <v>exclude</v>
          </cell>
          <cell r="D308" t="str">
            <v>Independence(A+, A, A-, B+, B, B-,U)</v>
          </cell>
          <cell r="H308" t="str">
            <v/>
          </cell>
          <cell r="I308" t="str">
            <v>ok，indep</v>
          </cell>
          <cell r="J308" t="str">
            <v>exclude</v>
          </cell>
          <cell r="K308" t="str">
            <v>ok, indep</v>
          </cell>
          <cell r="M308" t="str">
            <v>INDSIL HYDRO POWER AND MANGANESE LTD</v>
          </cell>
          <cell r="N308" t="str">
            <v>This company, formerly known as Indsil Electrosmelts Ltd., is engaged in the manufacture of ferro-alloys and calcium carbide. It produces low carbon silico manganese, low carbon Ferro manganese, high carbon silico manganese, and high carbon ferro manganese and calcium carbide. It distributes its products to stainless steel plants in India and in North America, South America, Western Europe, Eastern Europe, Eastern Asia, Southeast Asia, Middle East, Africa and Oceana. The company has manufacturing plants in Kerala and Raipur Chattisgar in India. The company was established in 1990. Its registered head office is located in Coimbatore, India.</v>
          </cell>
          <cell r="O308" t="str">
            <v>Manufacturing</v>
          </cell>
          <cell r="P308" t="str">
            <v>www.indsil.com</v>
          </cell>
          <cell r="R308" t="str">
            <v>India</v>
          </cell>
          <cell r="S308" t="str">
            <v>522165</v>
          </cell>
          <cell r="T308" t="str">
            <v>D</v>
          </cell>
          <cell r="U308" t="str">
            <v>3699</v>
          </cell>
          <cell r="V308" t="str">
            <v>Engaged in the manufacture of ferro-alloys and calcium carbide</v>
          </cell>
          <cell r="W308" t="str">
            <v>The Company had two segments: smelter and power.  The Company produces and supplies low carbon silico manganese alloys to steel and stainless steel industries in primarily India.</v>
          </cell>
          <cell r="X308" t="str">
            <v>INDSIL ELECTROSMELTS LTD</v>
          </cell>
          <cell r="Z308" t="str">
            <v>IN31997FI</v>
          </cell>
          <cell r="AA308">
            <v>1787583000</v>
          </cell>
          <cell r="AB308">
            <v>2204912000</v>
          </cell>
          <cell r="AC308">
            <v>617588000</v>
          </cell>
          <cell r="AD308">
            <v>5287132000</v>
          </cell>
          <cell r="AE308">
            <v>2011408000</v>
          </cell>
          <cell r="AF308">
            <v>2317556000</v>
          </cell>
          <cell r="AG308">
            <v>607050000</v>
          </cell>
          <cell r="AH308">
            <v>5336221000</v>
          </cell>
          <cell r="AI308">
            <v>-243185000</v>
          </cell>
          <cell r="AJ308">
            <v>-233564000</v>
          </cell>
          <cell r="AK308" t="str">
            <v>n.a.</v>
          </cell>
          <cell r="AL308">
            <v>-164247000</v>
          </cell>
          <cell r="AM308">
            <v>1768223000</v>
          </cell>
          <cell r="AN308">
            <v>2083992000</v>
          </cell>
          <cell r="AO308">
            <v>607050000</v>
          </cell>
          <cell r="AP308">
            <v>5171974000</v>
          </cell>
          <cell r="AQ308">
            <v>19360000</v>
          </cell>
          <cell r="AR308">
            <v>120920000</v>
          </cell>
          <cell r="AS308">
            <v>10538000</v>
          </cell>
          <cell r="AT308">
            <v>115158000</v>
          </cell>
          <cell r="AU308">
            <v>-1136231000</v>
          </cell>
          <cell r="AV308">
            <v>-1157569000</v>
          </cell>
          <cell r="AW308">
            <v>-235259000</v>
          </cell>
          <cell r="AX308">
            <v>-3059021000</v>
          </cell>
          <cell r="AY308">
            <v>0</v>
          </cell>
          <cell r="AZ308">
            <v>0</v>
          </cell>
          <cell r="BA308">
            <v>0</v>
          </cell>
          <cell r="BB308" t="str">
            <v>n.a.</v>
          </cell>
          <cell r="BC308">
            <v>-463104000</v>
          </cell>
          <cell r="BD308">
            <v>-584176000</v>
          </cell>
          <cell r="BE308">
            <v>-254695000</v>
          </cell>
          <cell r="BF308">
            <v>-2229895000</v>
          </cell>
          <cell r="BG308">
            <v>188248000</v>
          </cell>
          <cell r="BH308">
            <v>463167000</v>
          </cell>
          <cell r="BI308">
            <v>127634000</v>
          </cell>
          <cell r="BJ308">
            <v>-1784000</v>
          </cell>
          <cell r="BK308">
            <v>-42084000</v>
          </cell>
          <cell r="BL308">
            <v>-50916000</v>
          </cell>
          <cell r="BM308">
            <v>-69221000</v>
          </cell>
          <cell r="BN308">
            <v>-292423000</v>
          </cell>
          <cell r="BO308">
            <v>-41853000</v>
          </cell>
          <cell r="BP308">
            <v>-50691000</v>
          </cell>
          <cell r="BQ308">
            <v>-69221000</v>
          </cell>
          <cell r="BR308">
            <v>-292309000</v>
          </cell>
          <cell r="BS308">
            <v>-231000</v>
          </cell>
          <cell r="BT308">
            <v>-225000</v>
          </cell>
          <cell r="BU308">
            <v>0</v>
          </cell>
          <cell r="BV308">
            <v>-114000</v>
          </cell>
          <cell r="BW308">
            <v>-90362000</v>
          </cell>
          <cell r="BX308">
            <v>955743000</v>
          </cell>
          <cell r="BY308">
            <v>-467650000</v>
          </cell>
          <cell r="BZ308">
            <v>-423190000</v>
          </cell>
          <cell r="CA308">
            <v>1385953000</v>
          </cell>
          <cell r="CB308">
            <v>1474355000</v>
          </cell>
          <cell r="CC308">
            <v>1591736000</v>
          </cell>
          <cell r="CD308">
            <v>3219561000</v>
          </cell>
          <cell r="CE308">
            <v>1225006000</v>
          </cell>
          <cell r="CF308">
            <v>1337576000</v>
          </cell>
          <cell r="CG308">
            <v>1388625000</v>
          </cell>
          <cell r="CH308">
            <v>2529800000</v>
          </cell>
          <cell r="CI308">
            <v>92349000</v>
          </cell>
          <cell r="CJ308">
            <v>96603000</v>
          </cell>
          <cell r="CK308">
            <v>79259000</v>
          </cell>
          <cell r="CL308">
            <v>507521000</v>
          </cell>
          <cell r="CM308">
            <v>53263000</v>
          </cell>
          <cell r="CN308">
            <v>16798000</v>
          </cell>
          <cell r="CO308">
            <v>82667000</v>
          </cell>
          <cell r="CP308">
            <v>142634000</v>
          </cell>
          <cell r="CQ308">
            <v>13439000</v>
          </cell>
          <cell r="CR308">
            <v>19916000</v>
          </cell>
          <cell r="CS308">
            <v>38678000</v>
          </cell>
          <cell r="CT308">
            <v>37424000</v>
          </cell>
          <cell r="CU308" t="str">
            <v>n.a.</v>
          </cell>
          <cell r="CV308" t="str">
            <v>n.a.</v>
          </cell>
          <cell r="CW308" t="str">
            <v>n.a.</v>
          </cell>
          <cell r="CX308" t="str">
            <v>n.a.</v>
          </cell>
          <cell r="CY308">
            <v>65356000</v>
          </cell>
          <cell r="CZ308">
            <v>65163000</v>
          </cell>
          <cell r="DA308">
            <v>71392000</v>
          </cell>
          <cell r="DB308">
            <v>96413000</v>
          </cell>
          <cell r="DC308">
            <v>2595972000</v>
          </cell>
          <cell r="DD308">
            <v>2884155000</v>
          </cell>
          <cell r="DE308">
            <v>2761844000</v>
          </cell>
          <cell r="DF308">
            <v>7587212000</v>
          </cell>
          <cell r="DH308">
            <v>1768223000</v>
          </cell>
          <cell r="DI308">
            <v>-1136231000</v>
          </cell>
          <cell r="DJ308">
            <v>-463104000</v>
          </cell>
          <cell r="DK308">
            <v>-42084000</v>
          </cell>
          <cell r="DL308">
            <v>126804000</v>
          </cell>
          <cell r="DM308">
            <v>7.1712674249797673E-2</v>
          </cell>
          <cell r="DN308">
            <v>7.7252669793635875E-2</v>
          </cell>
          <cell r="DO308">
            <v>0</v>
          </cell>
          <cell r="DP308">
            <v>1281291000</v>
          </cell>
          <cell r="DQ308">
            <v>65259500</v>
          </cell>
          <cell r="DS308">
            <v>2083992000</v>
          </cell>
          <cell r="DT308">
            <v>-1157569000</v>
          </cell>
          <cell r="DU308">
            <v>-584176000</v>
          </cell>
          <cell r="DV308">
            <v>-50916000</v>
          </cell>
          <cell r="DW308">
            <v>291331000</v>
          </cell>
          <cell r="DX308">
            <v>0.13979468251317664</v>
          </cell>
          <cell r="DY308">
            <v>0.1625131578139983</v>
          </cell>
          <cell r="DZ308">
            <v>0</v>
          </cell>
          <cell r="EA308">
            <v>1363100500</v>
          </cell>
          <cell r="EB308">
            <v>68277500</v>
          </cell>
          <cell r="ED308">
            <v>607050000</v>
          </cell>
          <cell r="EE308">
            <v>-235259000</v>
          </cell>
          <cell r="EF308">
            <v>-254695000</v>
          </cell>
          <cell r="EG308">
            <v>-69221000</v>
          </cell>
          <cell r="EH308">
            <v>47875000</v>
          </cell>
          <cell r="EI308">
            <v>7.8865002882793842E-2</v>
          </cell>
          <cell r="EJ308">
            <v>8.56172039164841E-2</v>
          </cell>
          <cell r="EK308">
            <v>0</v>
          </cell>
          <cell r="EL308">
            <v>1959212500</v>
          </cell>
          <cell r="EM308">
            <v>83902500</v>
          </cell>
          <cell r="EO308">
            <v>1486421666.6666667</v>
          </cell>
          <cell r="EP308">
            <v>-843019666.66666663</v>
          </cell>
          <cell r="EQ308">
            <v>-433991666.66666669</v>
          </cell>
          <cell r="ER308">
            <v>-54073666.666666664</v>
          </cell>
          <cell r="ES308">
            <v>155336666.66666678</v>
          </cell>
          <cell r="ET308">
            <v>0.10450376911890195</v>
          </cell>
          <cell r="EU308">
            <v>0.11669928416792825</v>
          </cell>
          <cell r="EV308">
            <v>0</v>
          </cell>
          <cell r="EW308">
            <v>1534534666.6666667</v>
          </cell>
          <cell r="EX308">
            <v>72479833.333333328</v>
          </cell>
        </row>
        <row r="309">
          <cell r="B309" t="str">
            <v>WUXI LONGMA TECHNOLOGY CO., LTD</v>
          </cell>
          <cell r="C309" t="str">
            <v>exclude</v>
          </cell>
          <cell r="D309" t="str">
            <v>Significantly different products/services</v>
          </cell>
          <cell r="E309" t="str">
            <v>制造太阳能光伏发电系统的组件</v>
          </cell>
          <cell r="H309" t="str">
            <v/>
          </cell>
          <cell r="I309" t="str">
            <v>ok，sdp新能源产品研发制造、电站投资、碳资产管理，适用于电站</v>
          </cell>
          <cell r="J309" t="e">
            <v>#N/A</v>
          </cell>
          <cell r="K309" t="e">
            <v>#N/A</v>
          </cell>
          <cell r="M309" t="str">
            <v>WUXI LONGMA TECHNOLOGY CO., LTD</v>
          </cell>
          <cell r="N309" t="str">
            <v>This company is engaged in the manufacture and distribution of electrical equipment. It was established in 2002 and conducts business from its registered head office located in Wuxi, China. The company's business operation is primarily involved in manufacturing components for solar photovoltaic power generation systems.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v>
          </cell>
          <cell r="O309" t="str">
            <v>Manufacturing</v>
          </cell>
          <cell r="P309" t="str">
            <v>www.wxlongmax.com</v>
          </cell>
          <cell r="R309" t="str">
            <v>China</v>
          </cell>
          <cell r="S309" t="str">
            <v>874241</v>
          </cell>
          <cell r="T309" t="str">
            <v>B+</v>
          </cell>
          <cell r="U309" t="str">
            <v>3699</v>
          </cell>
          <cell r="V309" t="str">
            <v>Engaged in the manufacture and distribution of electrical equipment</v>
          </cell>
          <cell r="W309" t="str">
            <v>The company mainly engaged in the mechatronics product development, design, sales; automated control system assembly, modification, commissioning and after-sales service; DC bus product research and development of solar energy and solar photovoltaic DC control systems, sales, installation, commissioning; general machinery, chemical materials, electronic products, building materials, textiles, clothing, sales of computer accessories; maintenance and technical services to promote their products; import and export and agent all kinds of goods and technology.</v>
          </cell>
          <cell r="Z309" t="str">
            <v>CN41559PC</v>
          </cell>
          <cell r="AA309">
            <v>152627000</v>
          </cell>
          <cell r="AB309">
            <v>75765000</v>
          </cell>
          <cell r="AC309" t="str">
            <v>n.a.</v>
          </cell>
          <cell r="AD309" t="str">
            <v>n.a.</v>
          </cell>
          <cell r="AE309">
            <v>146626000</v>
          </cell>
          <cell r="AF309">
            <v>67019000</v>
          </cell>
          <cell r="AG309" t="str">
            <v>n.a.</v>
          </cell>
          <cell r="AH309" t="str">
            <v>n.a.</v>
          </cell>
          <cell r="AI309">
            <v>-423000</v>
          </cell>
          <cell r="AJ309">
            <v>-552000</v>
          </cell>
          <cell r="AK309" t="str">
            <v>n.a.</v>
          </cell>
          <cell r="AL309" t="str">
            <v>n.a.</v>
          </cell>
          <cell r="AM309">
            <v>146203000</v>
          </cell>
          <cell r="AN309">
            <v>66467000</v>
          </cell>
          <cell r="AO309" t="str">
            <v>n.a.</v>
          </cell>
          <cell r="AP309" t="str">
            <v>n.a.</v>
          </cell>
          <cell r="AQ309">
            <v>6424000</v>
          </cell>
          <cell r="AR309">
            <v>9298000</v>
          </cell>
          <cell r="AS309" t="str">
            <v>n.a.</v>
          </cell>
          <cell r="AT309" t="str">
            <v>n.a.</v>
          </cell>
          <cell r="AU309">
            <v>-108015000</v>
          </cell>
          <cell r="AV309">
            <v>-44381000</v>
          </cell>
          <cell r="AW309" t="str">
            <v>n.a.</v>
          </cell>
          <cell r="AX309" t="str">
            <v>n.a.</v>
          </cell>
          <cell r="AY309" t="str">
            <v>n.a.</v>
          </cell>
          <cell r="AZ309" t="str">
            <v>n.a.</v>
          </cell>
          <cell r="BA309" t="str">
            <v>n.a.</v>
          </cell>
          <cell r="BB309" t="str">
            <v>n.a.</v>
          </cell>
          <cell r="BC309">
            <v>-20598000</v>
          </cell>
          <cell r="BD309">
            <v>-20048000</v>
          </cell>
          <cell r="BE309" t="str">
            <v>n.a.</v>
          </cell>
          <cell r="BF309" t="str">
            <v>n.a.</v>
          </cell>
          <cell r="BG309">
            <v>24014000</v>
          </cell>
          <cell r="BH309">
            <v>11336000</v>
          </cell>
          <cell r="BI309" t="str">
            <v>n.a.</v>
          </cell>
          <cell r="BJ309" t="str">
            <v>n.a.</v>
          </cell>
          <cell r="BK309">
            <v>-5857000</v>
          </cell>
          <cell r="BL309">
            <v>-4530000</v>
          </cell>
          <cell r="BM309" t="str">
            <v>n.a.</v>
          </cell>
          <cell r="BN309" t="str">
            <v>n.a.</v>
          </cell>
          <cell r="BO309">
            <v>-4977000</v>
          </cell>
          <cell r="BP309">
            <v>-3820000</v>
          </cell>
          <cell r="BQ309" t="str">
            <v>n.a.</v>
          </cell>
          <cell r="BR309" t="str">
            <v>n.a.</v>
          </cell>
          <cell r="BS309">
            <v>-880000</v>
          </cell>
          <cell r="BT309">
            <v>-710000</v>
          </cell>
          <cell r="BU309" t="str">
            <v>n.a.</v>
          </cell>
          <cell r="BV309" t="str">
            <v>n.a.</v>
          </cell>
          <cell r="BW309">
            <v>12506000</v>
          </cell>
          <cell r="BX309">
            <v>9095000</v>
          </cell>
          <cell r="BY309" t="str">
            <v>n.a.</v>
          </cell>
          <cell r="BZ309" t="str">
            <v>n.a.</v>
          </cell>
          <cell r="CA309">
            <v>162062000</v>
          </cell>
          <cell r="CB309">
            <v>101145000</v>
          </cell>
          <cell r="CC309" t="str">
            <v>n.a.</v>
          </cell>
          <cell r="CD309" t="str">
            <v>n.a.</v>
          </cell>
          <cell r="CE309">
            <v>27043000</v>
          </cell>
          <cell r="CF309">
            <v>8053000</v>
          </cell>
          <cell r="CG309" t="str">
            <v>n.a.</v>
          </cell>
          <cell r="CH309" t="str">
            <v>n.a.</v>
          </cell>
          <cell r="CI309">
            <v>56950000</v>
          </cell>
          <cell r="CJ309">
            <v>31077000</v>
          </cell>
          <cell r="CK309" t="str">
            <v>n.a.</v>
          </cell>
          <cell r="CL309" t="str">
            <v>n.a.</v>
          </cell>
          <cell r="CM309">
            <v>28884000</v>
          </cell>
          <cell r="CN309">
            <v>25084000</v>
          </cell>
          <cell r="CO309" t="str">
            <v>n.a.</v>
          </cell>
          <cell r="CP309" t="str">
            <v>n.a.</v>
          </cell>
          <cell r="CQ309">
            <v>46766000</v>
          </cell>
          <cell r="CR309">
            <v>35883000</v>
          </cell>
          <cell r="CS309" t="str">
            <v>n.a.</v>
          </cell>
          <cell r="CT309" t="str">
            <v>n.a.</v>
          </cell>
          <cell r="CU309" t="str">
            <v>n.a.</v>
          </cell>
          <cell r="CV309">
            <v>4006000</v>
          </cell>
          <cell r="CW309" t="str">
            <v>n.a.</v>
          </cell>
          <cell r="CX309" t="str">
            <v>n.a.</v>
          </cell>
          <cell r="CY309">
            <v>8748000</v>
          </cell>
          <cell r="CZ309">
            <v>14000</v>
          </cell>
          <cell r="DA309" t="str">
            <v>n.a.</v>
          </cell>
          <cell r="DB309" t="str">
            <v>n.a.</v>
          </cell>
          <cell r="DC309">
            <v>277999000</v>
          </cell>
          <cell r="DD309">
            <v>197180000</v>
          </cell>
          <cell r="DE309" t="str">
            <v>n.a.</v>
          </cell>
          <cell r="DF309" t="str">
            <v>n.a.</v>
          </cell>
          <cell r="DH309">
            <v>146203000</v>
          </cell>
          <cell r="DI309">
            <v>-108015000</v>
          </cell>
          <cell r="DJ309">
            <v>-20598000</v>
          </cell>
          <cell r="DK309">
            <v>-5857000</v>
          </cell>
          <cell r="DL309">
            <v>11733000</v>
          </cell>
          <cell r="DM309">
            <v>8.0251431229181339E-2</v>
          </cell>
          <cell r="DN309">
            <v>8.7253662526957682E-2</v>
          </cell>
          <cell r="DO309" t="str">
            <v>n.a.</v>
          </cell>
          <cell r="DP309">
            <v>17548000</v>
          </cell>
          <cell r="DQ309">
            <v>4381000</v>
          </cell>
          <cell r="DS309">
            <v>66467000</v>
          </cell>
          <cell r="DT309">
            <v>-44381000</v>
          </cell>
          <cell r="DU309">
            <v>-20048000</v>
          </cell>
          <cell r="DV309">
            <v>-4530000</v>
          </cell>
          <cell r="DW309">
            <v>-2492000</v>
          </cell>
          <cell r="DX309">
            <v>-3.7492289406773287E-2</v>
          </cell>
          <cell r="DY309">
            <v>-3.6137414985716147E-2</v>
          </cell>
          <cell r="DZ309" t="str">
            <v>n.a.</v>
          </cell>
          <cell r="EA309" t="e">
            <v>#VALUE!</v>
          </cell>
          <cell r="EB309" t="e">
            <v>#VALUE!</v>
          </cell>
          <cell r="ED309" t="str">
            <v>无数据</v>
          </cell>
          <cell r="EE309" t="str">
            <v>n.a.</v>
          </cell>
          <cell r="EF309" t="str">
            <v>n.a.</v>
          </cell>
          <cell r="EG309" t="str">
            <v>n.a.</v>
          </cell>
          <cell r="EH309" t="str">
            <v>无数据</v>
          </cell>
          <cell r="EI309" t="e">
            <v>#VALUE!</v>
          </cell>
          <cell r="EJ309" t="e">
            <v>#VALUE!</v>
          </cell>
          <cell r="EK309" t="str">
            <v>n.a.</v>
          </cell>
          <cell r="EL309" t="e">
            <v>#VALUE!</v>
          </cell>
          <cell r="EM309" t="e">
            <v>#VALUE!</v>
          </cell>
          <cell r="EO309" t="e">
            <v>#VALUE!</v>
          </cell>
          <cell r="EP309" t="e">
            <v>#VALUE!</v>
          </cell>
          <cell r="EQ309" t="e">
            <v>#VALUE!</v>
          </cell>
          <cell r="ER309" t="e">
            <v>#VALUE!</v>
          </cell>
          <cell r="ES309" t="e">
            <v>#VALUE!</v>
          </cell>
          <cell r="ET309" t="e">
            <v>#VALUE!</v>
          </cell>
          <cell r="EU309" t="e">
            <v>#VALUE!</v>
          </cell>
          <cell r="EV309" t="e">
            <v>#VALUE!</v>
          </cell>
          <cell r="EW309" t="e">
            <v>#VALUE!</v>
          </cell>
          <cell r="EX309" t="e">
            <v>#VALUE!</v>
          </cell>
        </row>
        <row r="310">
          <cell r="B310" t="str">
            <v>GUANGZHOU WINTONIC BATTERY&amp;MAGNET CO.,LTD</v>
          </cell>
          <cell r="C310" t="str">
            <v>exclude</v>
          </cell>
          <cell r="D310" t="str">
            <v>Independence(A+, A, A-, B+, B, B-,U)</v>
          </cell>
          <cell r="H310" t="str">
            <v/>
          </cell>
          <cell r="I310" t="str">
            <v>ok，indep</v>
          </cell>
          <cell r="J310" t="str">
            <v>exclude</v>
          </cell>
          <cell r="K310" t="str">
            <v>ok, indep</v>
          </cell>
          <cell r="M310" t="str">
            <v>GUANGZHOU WINTONIC BATTERY&amp;MAGNET CO.,LTD</v>
          </cell>
          <cell r="N310" t="str">
            <v>This company is engaged in the manufacture of primary and storage batteries. It was founded in 1998 and conducts business from its registered head office located in Guangzhou,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10" t="str">
            <v>Manufacturing</v>
          </cell>
          <cell r="P310" t="str">
            <v>www.wintonic.cn</v>
          </cell>
          <cell r="R310" t="str">
            <v>China</v>
          </cell>
          <cell r="S310" t="str">
            <v>873812</v>
          </cell>
          <cell r="T310" t="str">
            <v>D</v>
          </cell>
          <cell r="U310" t="str">
            <v>3691</v>
          </cell>
          <cell r="V310" t="str">
            <v>Engaged in the manufacture of primary and storage batteries</v>
          </cell>
          <cell r="W310" t="str">
            <v>The Company is mainly engaged in the research and development, production and sales of secondary batteries such as lithium-ion batteries.</v>
          </cell>
          <cell r="Z310" t="str">
            <v>CN56661PC</v>
          </cell>
          <cell r="AA310">
            <v>152484000</v>
          </cell>
          <cell r="AB310">
            <v>131383000</v>
          </cell>
          <cell r="AC310">
            <v>161554000</v>
          </cell>
          <cell r="AD310" t="str">
            <v>n.a.</v>
          </cell>
          <cell r="AE310">
            <v>150871000</v>
          </cell>
          <cell r="AF310">
            <v>131161000</v>
          </cell>
          <cell r="AG310">
            <v>119578000</v>
          </cell>
          <cell r="AH310" t="str">
            <v>n.a.</v>
          </cell>
          <cell r="AI310">
            <v>-716000</v>
          </cell>
          <cell r="AJ310">
            <v>-814000</v>
          </cell>
          <cell r="AK310">
            <v>-1047000</v>
          </cell>
          <cell r="AL310" t="str">
            <v>n.a.</v>
          </cell>
          <cell r="AM310">
            <v>150155000</v>
          </cell>
          <cell r="AN310">
            <v>130347000</v>
          </cell>
          <cell r="AO310">
            <v>118531000</v>
          </cell>
          <cell r="AP310" t="str">
            <v>n.a.</v>
          </cell>
          <cell r="AQ310">
            <v>2329000</v>
          </cell>
          <cell r="AR310">
            <v>1036000</v>
          </cell>
          <cell r="AS310">
            <v>43023000</v>
          </cell>
          <cell r="AT310" t="str">
            <v>n.a.</v>
          </cell>
          <cell r="AU310">
            <v>-119618000</v>
          </cell>
          <cell r="AV310">
            <v>-108175000</v>
          </cell>
          <cell r="AW310">
            <v>-95791000</v>
          </cell>
          <cell r="AX310" t="str">
            <v>n.a.</v>
          </cell>
          <cell r="AY310" t="str">
            <v>n.a.</v>
          </cell>
          <cell r="AZ310" t="str">
            <v>n.a.</v>
          </cell>
          <cell r="BA310" t="str">
            <v>n.a.</v>
          </cell>
          <cell r="BB310" t="str">
            <v>n.a.</v>
          </cell>
          <cell r="BC310">
            <v>-20088000</v>
          </cell>
          <cell r="BD310">
            <v>-16922000</v>
          </cell>
          <cell r="BE310">
            <v>-51415000</v>
          </cell>
          <cell r="BF310" t="str">
            <v>n.a.</v>
          </cell>
          <cell r="BG310">
            <v>12778000</v>
          </cell>
          <cell r="BH310">
            <v>6286000</v>
          </cell>
          <cell r="BI310">
            <v>14348000</v>
          </cell>
          <cell r="BJ310" t="str">
            <v>n.a.</v>
          </cell>
          <cell r="BK310">
            <v>-3293000</v>
          </cell>
          <cell r="BL310">
            <v>-1889000</v>
          </cell>
          <cell r="BM310">
            <v>-5294000</v>
          </cell>
          <cell r="BN310" t="str">
            <v>n.a.</v>
          </cell>
          <cell r="BO310">
            <v>-3227000</v>
          </cell>
          <cell r="BP310">
            <v>-3182000</v>
          </cell>
          <cell r="BQ310">
            <v>-3459000</v>
          </cell>
          <cell r="BR310" t="str">
            <v>n.a.</v>
          </cell>
          <cell r="BS310">
            <v>-66000</v>
          </cell>
          <cell r="BT310">
            <v>1293000</v>
          </cell>
          <cell r="BU310">
            <v>-1835000</v>
          </cell>
          <cell r="BV310" t="str">
            <v>n.a.</v>
          </cell>
          <cell r="BW310">
            <v>5526000</v>
          </cell>
          <cell r="BX310">
            <v>4427000</v>
          </cell>
          <cell r="BY310">
            <v>8719000</v>
          </cell>
          <cell r="BZ310" t="str">
            <v>n.a.</v>
          </cell>
          <cell r="CA310">
            <v>152769000</v>
          </cell>
          <cell r="CB310">
            <v>121877000</v>
          </cell>
          <cell r="CC310">
            <v>125012000</v>
          </cell>
          <cell r="CD310" t="str">
            <v>n.a.</v>
          </cell>
          <cell r="CE310">
            <v>52635000</v>
          </cell>
          <cell r="CF310">
            <v>41569000</v>
          </cell>
          <cell r="CG310">
            <v>23382000</v>
          </cell>
          <cell r="CH310" t="str">
            <v>n.a.</v>
          </cell>
          <cell r="CI310">
            <v>62103000</v>
          </cell>
          <cell r="CJ310">
            <v>57982000</v>
          </cell>
          <cell r="CK310">
            <v>92257000</v>
          </cell>
          <cell r="CL310" t="str">
            <v>n.a.</v>
          </cell>
          <cell r="CM310">
            <v>28548000</v>
          </cell>
          <cell r="CN310">
            <v>604000</v>
          </cell>
          <cell r="CO310">
            <v>450000</v>
          </cell>
          <cell r="CP310" t="str">
            <v>n.a.</v>
          </cell>
          <cell r="CQ310">
            <v>6194000</v>
          </cell>
          <cell r="CR310">
            <v>6567000</v>
          </cell>
          <cell r="CS310">
            <v>7583000</v>
          </cell>
          <cell r="CT310" t="str">
            <v>n.a.</v>
          </cell>
          <cell r="CU310" t="str">
            <v>n.a.</v>
          </cell>
          <cell r="CV310" t="str">
            <v>n.a.</v>
          </cell>
          <cell r="CW310" t="str">
            <v>n.a.</v>
          </cell>
          <cell r="CX310" t="str">
            <v>n.a.</v>
          </cell>
          <cell r="CY310">
            <v>134000</v>
          </cell>
          <cell r="CZ310">
            <v>134000</v>
          </cell>
          <cell r="DA310" t="str">
            <v>n.a.</v>
          </cell>
          <cell r="DB310" t="str">
            <v>n.a.</v>
          </cell>
          <cell r="DC310">
            <v>175290000</v>
          </cell>
          <cell r="DD310">
            <v>145762000</v>
          </cell>
          <cell r="DE310">
            <v>150260000</v>
          </cell>
          <cell r="DF310" t="str">
            <v>n.a.</v>
          </cell>
          <cell r="DH310">
            <v>150155000</v>
          </cell>
          <cell r="DI310">
            <v>-119618000</v>
          </cell>
          <cell r="DJ310">
            <v>-20088000</v>
          </cell>
          <cell r="DK310">
            <v>-3293000</v>
          </cell>
          <cell r="DL310">
            <v>7156000</v>
          </cell>
          <cell r="DM310">
            <v>4.7657420665312512E-2</v>
          </cell>
          <cell r="DN310">
            <v>5.004230798816775E-2</v>
          </cell>
          <cell r="DO310" t="str">
            <v>n.a.</v>
          </cell>
          <cell r="DP310">
            <v>47102000</v>
          </cell>
          <cell r="DQ310">
            <v>134000</v>
          </cell>
          <cell r="DS310">
            <v>130347000</v>
          </cell>
          <cell r="DT310">
            <v>-108175000</v>
          </cell>
          <cell r="DU310">
            <v>-16922000</v>
          </cell>
          <cell r="DV310">
            <v>-1889000</v>
          </cell>
          <cell r="DW310">
            <v>3361000</v>
          </cell>
          <cell r="DX310">
            <v>2.5785019985116651E-2</v>
          </cell>
          <cell r="DY310">
            <v>2.6467484604602083E-2</v>
          </cell>
          <cell r="DZ310" t="str">
            <v>n.a.</v>
          </cell>
          <cell r="EA310">
            <v>32475500</v>
          </cell>
          <cell r="EB310" t="e">
            <v>#VALUE!</v>
          </cell>
          <cell r="ED310">
            <v>118531000</v>
          </cell>
          <cell r="EE310">
            <v>-95791000</v>
          </cell>
          <cell r="EF310">
            <v>-51415000</v>
          </cell>
          <cell r="EG310">
            <v>-5294000</v>
          </cell>
          <cell r="EH310">
            <v>-33969000</v>
          </cell>
          <cell r="EI310">
            <v>-0.28658325670077872</v>
          </cell>
          <cell r="EJ310">
            <v>-0.22274754098360655</v>
          </cell>
          <cell r="EK310" t="str">
            <v>n.a.</v>
          </cell>
          <cell r="EL310" t="e">
            <v>#VALUE!</v>
          </cell>
          <cell r="EM310" t="e">
            <v>#VALUE!</v>
          </cell>
          <cell r="EO310">
            <v>133011000</v>
          </cell>
          <cell r="EP310">
            <v>-107861333.33333333</v>
          </cell>
          <cell r="EQ310">
            <v>-29475000</v>
          </cell>
          <cell r="ER310">
            <v>-3492000</v>
          </cell>
          <cell r="ES310">
            <v>-7817333.3333333284</v>
          </cell>
          <cell r="ET310">
            <v>-5.8772081507043238E-2</v>
          </cell>
          <cell r="EU310">
            <v>-5.5509663064960857E-2</v>
          </cell>
          <cell r="EV310" t="e">
            <v>#VALUE!</v>
          </cell>
          <cell r="EW310" t="e">
            <v>#VALUE!</v>
          </cell>
          <cell r="EX310" t="e">
            <v>#VALUE!</v>
          </cell>
        </row>
        <row r="311">
          <cell r="B311" t="str">
            <v>YANTAI CHUNGWAY NEW ENERGY TECHNOLOGY CO., LTD.</v>
          </cell>
          <cell r="C311" t="str">
            <v>exclude</v>
          </cell>
          <cell r="D311" t="str">
            <v>Independence(A+, A, A-, B+, B, B-,U)</v>
          </cell>
          <cell r="H311" t="str">
            <v/>
          </cell>
          <cell r="I311" t="str">
            <v>ok，indep</v>
          </cell>
          <cell r="J311" t="str">
            <v>exclude</v>
          </cell>
          <cell r="K311" t="str">
            <v>ok, indep</v>
          </cell>
          <cell r="M311" t="str">
            <v>YANTAI CHUNGWAY NEW ENERGY TECHNOLOGY CO., LTD.</v>
          </cell>
          <cell r="N311" t="str">
            <v>This company is engaged in the sale of machinery for textile, apparel and leather. It was incorporated in 2015 and it conducts business from its registered head office which is strategically located in Yantai, China. The company primarily sells machineries used from the start of the yarn-making process through weaving the cloth, final treatments, and dyeing. Examples of these machineries are the following: draw texturizing machines which are used to draw twisting machines, air texturizing machines, automatic shuttle changing looms, rapier looms and high speed circular knitting machines. By placing great importance on close cooperation with reliable, regional suppliers, the company is able to realize custom-tailored solutions for clients cost-effectively and to very short timescales.</v>
          </cell>
          <cell r="O311" t="str">
            <v>Wholesale; Retail</v>
          </cell>
          <cell r="R311" t="str">
            <v>China</v>
          </cell>
          <cell r="S311" t="str">
            <v>873537</v>
          </cell>
          <cell r="T311" t="str">
            <v>D</v>
          </cell>
          <cell r="U311" t="str">
            <v>3691</v>
          </cell>
          <cell r="V311" t="str">
            <v>Engaged in the sale of machinery for textile, apparel and leather</v>
          </cell>
          <cell r="W311" t="str">
            <v>The Company is mainly engaged in the research and development, design, manufacture and sales of lithium-ion battery thermal runaway detection and prevention and control devices. Its main products are lithium-ion power battery fire prevention and control devices for electric buses. At present, it is mainly used in the field of new energy electric buses. In the future, it can be widely used in other fields with lithium-ion battery thermal runaway detection and prevention and control.</v>
          </cell>
          <cell r="Z311" t="str">
            <v>CN53938PC</v>
          </cell>
          <cell r="AA311">
            <v>147541000</v>
          </cell>
          <cell r="AB311">
            <v>75098000</v>
          </cell>
          <cell r="AC311">
            <v>66249000</v>
          </cell>
          <cell r="AD311">
            <v>99327000</v>
          </cell>
          <cell r="AE311">
            <v>143295000</v>
          </cell>
          <cell r="AF311">
            <v>70688000</v>
          </cell>
          <cell r="AG311">
            <v>59501000</v>
          </cell>
          <cell r="AH311">
            <v>93503000</v>
          </cell>
          <cell r="AI311">
            <v>-636000</v>
          </cell>
          <cell r="AJ311">
            <v>-450000</v>
          </cell>
          <cell r="AK311">
            <v>-406000</v>
          </cell>
          <cell r="AL311">
            <v>-1119000</v>
          </cell>
          <cell r="AM311">
            <v>142659000</v>
          </cell>
          <cell r="AN311">
            <v>70238000</v>
          </cell>
          <cell r="AO311">
            <v>59095000</v>
          </cell>
          <cell r="AP311">
            <v>92384000</v>
          </cell>
          <cell r="AQ311">
            <v>4882000</v>
          </cell>
          <cell r="AR311">
            <v>4860000</v>
          </cell>
          <cell r="AS311">
            <v>7154000</v>
          </cell>
          <cell r="AT311">
            <v>6943000</v>
          </cell>
          <cell r="AU311">
            <v>-82555000</v>
          </cell>
          <cell r="AV311">
            <v>-35324000</v>
          </cell>
          <cell r="AW311">
            <v>-23954000</v>
          </cell>
          <cell r="AX311">
            <v>-30846000</v>
          </cell>
          <cell r="AY311" t="str">
            <v>n.a.</v>
          </cell>
          <cell r="AZ311" t="str">
            <v>n.a.</v>
          </cell>
          <cell r="BA311" t="str">
            <v>n.a.</v>
          </cell>
          <cell r="BB311" t="str">
            <v>n.a.</v>
          </cell>
          <cell r="BC311">
            <v>-40213000</v>
          </cell>
          <cell r="BD311">
            <v>-30950000</v>
          </cell>
          <cell r="BE311">
            <v>-31209000</v>
          </cell>
          <cell r="BF311">
            <v>-31485000</v>
          </cell>
          <cell r="BG311">
            <v>24773000</v>
          </cell>
          <cell r="BH311">
            <v>8824000</v>
          </cell>
          <cell r="BI311">
            <v>11086000</v>
          </cell>
          <cell r="BJ311" t="str">
            <v>n.a.</v>
          </cell>
          <cell r="BK311">
            <v>-2214000</v>
          </cell>
          <cell r="BL311">
            <v>-1420000</v>
          </cell>
          <cell r="BM311">
            <v>-1043000</v>
          </cell>
          <cell r="BN311" t="str">
            <v>n.a.</v>
          </cell>
          <cell r="BO311">
            <v>-1127000</v>
          </cell>
          <cell r="BP311">
            <v>-630000</v>
          </cell>
          <cell r="BQ311">
            <v>-478000</v>
          </cell>
          <cell r="BR311" t="str">
            <v>n.a.</v>
          </cell>
          <cell r="BS311">
            <v>-1087000</v>
          </cell>
          <cell r="BT311">
            <v>-790000</v>
          </cell>
          <cell r="BU311">
            <v>-565000</v>
          </cell>
          <cell r="BV311" t="str">
            <v>n.a.</v>
          </cell>
          <cell r="BW311">
            <v>18056000</v>
          </cell>
          <cell r="BX311">
            <v>1126000</v>
          </cell>
          <cell r="BY311">
            <v>8616000</v>
          </cell>
          <cell r="BZ311">
            <v>31079000</v>
          </cell>
          <cell r="CA311">
            <v>228981000</v>
          </cell>
          <cell r="CB311">
            <v>154273000</v>
          </cell>
          <cell r="CC311">
            <v>99238000</v>
          </cell>
          <cell r="CD311">
            <v>87156000</v>
          </cell>
          <cell r="CE311">
            <v>57790000</v>
          </cell>
          <cell r="CF311">
            <v>31932000</v>
          </cell>
          <cell r="CG311">
            <v>17457000</v>
          </cell>
          <cell r="CH311">
            <v>10211000</v>
          </cell>
          <cell r="CI311">
            <v>60496000</v>
          </cell>
          <cell r="CJ311">
            <v>36324000</v>
          </cell>
          <cell r="CK311">
            <v>33620000</v>
          </cell>
          <cell r="CL311">
            <v>36993000</v>
          </cell>
          <cell r="CM311">
            <v>35702000</v>
          </cell>
          <cell r="CN311">
            <v>33308000</v>
          </cell>
          <cell r="CO311">
            <v>21652000</v>
          </cell>
          <cell r="CP311">
            <v>27663000</v>
          </cell>
          <cell r="CQ311">
            <v>68185000</v>
          </cell>
          <cell r="CR311">
            <v>49358000</v>
          </cell>
          <cell r="CS311">
            <v>24088000</v>
          </cell>
          <cell r="CT311">
            <v>10021000</v>
          </cell>
          <cell r="CU311">
            <v>26186000</v>
          </cell>
          <cell r="CV311">
            <v>28387000</v>
          </cell>
          <cell r="CW311">
            <v>365000</v>
          </cell>
          <cell r="CX311" t="str">
            <v>n.a.</v>
          </cell>
          <cell r="CY311">
            <v>1430000</v>
          </cell>
          <cell r="CZ311">
            <v>5173000</v>
          </cell>
          <cell r="DA311">
            <v>760000</v>
          </cell>
          <cell r="DB311">
            <v>367000</v>
          </cell>
          <cell r="DC311">
            <v>288052000</v>
          </cell>
          <cell r="DD311">
            <v>178460000</v>
          </cell>
          <cell r="DE311">
            <v>116203000</v>
          </cell>
          <cell r="DF311">
            <v>93271000</v>
          </cell>
          <cell r="DH311">
            <v>142659000</v>
          </cell>
          <cell r="DI311">
            <v>-82555000</v>
          </cell>
          <cell r="DJ311">
            <v>-40213000</v>
          </cell>
          <cell r="DK311">
            <v>-2214000</v>
          </cell>
          <cell r="DL311">
            <v>17677000</v>
          </cell>
          <cell r="DM311">
            <v>0.12391086436887963</v>
          </cell>
          <cell r="DN311">
            <v>0.14143636683682451</v>
          </cell>
          <cell r="DO311" t="str">
            <v>n.a.</v>
          </cell>
          <cell r="DP311">
            <v>44861000</v>
          </cell>
          <cell r="DQ311">
            <v>3301500</v>
          </cell>
          <cell r="DS311">
            <v>70238000</v>
          </cell>
          <cell r="DT311">
            <v>-35324000</v>
          </cell>
          <cell r="DU311">
            <v>-30950000</v>
          </cell>
          <cell r="DV311">
            <v>-1420000</v>
          </cell>
          <cell r="DW311">
            <v>2544000</v>
          </cell>
          <cell r="DX311">
            <v>3.6219710128420513E-2</v>
          </cell>
          <cell r="DY311">
            <v>3.7580878659851685E-2</v>
          </cell>
          <cell r="DZ311" t="str">
            <v>n.a.</v>
          </cell>
          <cell r="EA311">
            <v>24694500</v>
          </cell>
          <cell r="EB311">
            <v>2966500</v>
          </cell>
          <cell r="ED311">
            <v>59095000</v>
          </cell>
          <cell r="EE311">
            <v>-23954000</v>
          </cell>
          <cell r="EF311">
            <v>-31209000</v>
          </cell>
          <cell r="EG311">
            <v>-1043000</v>
          </cell>
          <cell r="EH311">
            <v>2889000</v>
          </cell>
          <cell r="EI311">
            <v>4.8887384719519415E-2</v>
          </cell>
          <cell r="EJ311">
            <v>5.1400206383660108E-2</v>
          </cell>
          <cell r="EK311" t="str">
            <v>n.a.</v>
          </cell>
          <cell r="EL311">
            <v>13834000</v>
          </cell>
          <cell r="EM311">
            <v>563500</v>
          </cell>
          <cell r="EO311">
            <v>90664000</v>
          </cell>
          <cell r="EP311">
            <v>-47277666.666666664</v>
          </cell>
          <cell r="EQ311">
            <v>-34124000</v>
          </cell>
          <cell r="ER311">
            <v>-1559000</v>
          </cell>
          <cell r="ES311">
            <v>7703333.3333333358</v>
          </cell>
          <cell r="ET311">
            <v>8.4965734286302566E-2</v>
          </cell>
          <cell r="EU311">
            <v>9.2855248672061505E-2</v>
          </cell>
          <cell r="EV311" t="e">
            <v>#VALUE!</v>
          </cell>
          <cell r="EW311">
            <v>27796500</v>
          </cell>
          <cell r="EX311">
            <v>2277166.6666666665</v>
          </cell>
        </row>
        <row r="312">
          <cell r="B312" t="str">
            <v>DREWLOONG PRECISION, INC.</v>
          </cell>
          <cell r="C312" t="str">
            <v>exclude</v>
          </cell>
          <cell r="D312" t="str">
            <v>Lev SDA/SDP</v>
          </cell>
          <cell r="H312" t="str">
            <v/>
          </cell>
          <cell r="I312" t="str">
            <v>ok，sda/sdp</v>
          </cell>
          <cell r="J312" t="str">
            <v>exclude</v>
          </cell>
          <cell r="K312" t="str">
            <v>ok, sda/sdp</v>
          </cell>
          <cell r="M312" t="str">
            <v>DREWLOONG PRECISION, INC.</v>
          </cell>
          <cell r="N312" t="str">
            <v>This firm operates as a manufacturer dedicated to provide high quality engineering and fabrication services of precision tooling, machined, sheet metal components, surface treatment and assemblies for aerospace, electronics, automotive, industrial and other high tech industries principally in Taiwan. The company was incorporated in August 1990. The registered head office of the company is located in Renwu Dist., Kaohsiung City, Taiwan, China. The firm is one of the leading manufaturers of precision parts and components in Taiwan for customers around the world in the aerospace, automotive and other high-tech industries. The company is a ISO9001:2008 + AS9100C, and NADCAP certified organization, and is an approved supplier for a number leading aerospace manufacutuers around the world. The company has been involved in the fabrication of precision machined components for aerospace, ship building and industrial applications.</v>
          </cell>
          <cell r="O312" t="str">
            <v>Manufacturing</v>
          </cell>
          <cell r="P312" t="str">
            <v>www.drewloong.com.tw</v>
          </cell>
          <cell r="R312" t="str">
            <v>Taiwan, China</v>
          </cell>
          <cell r="S312" t="str">
            <v>4572</v>
          </cell>
          <cell r="T312" t="str">
            <v>B+</v>
          </cell>
          <cell r="U312" t="str">
            <v>3699</v>
          </cell>
          <cell r="V312" t="str">
            <v>Operates as a manufacturer dedicated to provide high quality engineering and fabrication services of precision tooling, machined, sheet metal components, surface treatment and assemblies for aerospace, electronics, automotive, industrial and other high tech industries principally in Taiwan</v>
          </cell>
          <cell r="W312" t="str">
            <v>The Company's main business items are special parts (aircraft parts), transport parts, mechanical work machines, ship parts, mechanical parts, molds, etc.</v>
          </cell>
          <cell r="Z312" t="str">
            <v>TW23830154</v>
          </cell>
          <cell r="AA312">
            <v>640989000</v>
          </cell>
          <cell r="AB312">
            <v>405785000</v>
          </cell>
          <cell r="AC312">
            <v>352413000</v>
          </cell>
          <cell r="AD312">
            <v>816911000</v>
          </cell>
          <cell r="AE312">
            <v>636810000</v>
          </cell>
          <cell r="AF312">
            <v>403919000</v>
          </cell>
          <cell r="AG312">
            <v>350169000</v>
          </cell>
          <cell r="AH312">
            <v>814961000</v>
          </cell>
          <cell r="AI312" t="str">
            <v>n.a.</v>
          </cell>
          <cell r="AJ312" t="str">
            <v>n.a.</v>
          </cell>
          <cell r="AK312" t="str">
            <v>n.a.</v>
          </cell>
          <cell r="AL312" t="str">
            <v>n.a.</v>
          </cell>
          <cell r="AM312">
            <v>636810000</v>
          </cell>
          <cell r="AN312">
            <v>403919000</v>
          </cell>
          <cell r="AO312">
            <v>350169000</v>
          </cell>
          <cell r="AP312">
            <v>814961000</v>
          </cell>
          <cell r="AQ312">
            <v>4179000</v>
          </cell>
          <cell r="AR312">
            <v>1866000</v>
          </cell>
          <cell r="AS312">
            <v>2244000</v>
          </cell>
          <cell r="AT312">
            <v>1950000</v>
          </cell>
          <cell r="AU312">
            <v>-286829000</v>
          </cell>
          <cell r="AV312">
            <v>-198886000</v>
          </cell>
          <cell r="AW312">
            <v>-177942000</v>
          </cell>
          <cell r="AX312">
            <v>-360100000</v>
          </cell>
          <cell r="AY312">
            <v>-29271000</v>
          </cell>
          <cell r="AZ312">
            <v>-41638000</v>
          </cell>
          <cell r="BA312">
            <v>-20957000</v>
          </cell>
          <cell r="BB312">
            <v>-37200000</v>
          </cell>
          <cell r="BC312">
            <v>-59055000</v>
          </cell>
          <cell r="BD312">
            <v>-39203000</v>
          </cell>
          <cell r="BE312">
            <v>-35789000</v>
          </cell>
          <cell r="BF312">
            <v>-66900000</v>
          </cell>
          <cell r="BG312">
            <v>265834000</v>
          </cell>
          <cell r="BH312">
            <v>126058000</v>
          </cell>
          <cell r="BI312">
            <v>117725000</v>
          </cell>
          <cell r="BJ312">
            <v>352711000</v>
          </cell>
          <cell r="BK312">
            <v>-64047000</v>
          </cell>
          <cell r="BL312">
            <v>-64363000</v>
          </cell>
          <cell r="BM312">
            <v>-67244000</v>
          </cell>
          <cell r="BN312">
            <v>-65487000</v>
          </cell>
          <cell r="BO312">
            <v>-60491000</v>
          </cell>
          <cell r="BP312">
            <v>-58788000</v>
          </cell>
          <cell r="BQ312">
            <v>-60360000</v>
          </cell>
          <cell r="BR312">
            <v>-60093000</v>
          </cell>
          <cell r="BS312">
            <v>-3556000</v>
          </cell>
          <cell r="BT312">
            <v>-5575000</v>
          </cell>
          <cell r="BU312">
            <v>-6884000</v>
          </cell>
          <cell r="BV312">
            <v>-5394000</v>
          </cell>
          <cell r="BW312">
            <v>183570000</v>
          </cell>
          <cell r="BX312">
            <v>53739000</v>
          </cell>
          <cell r="BY312">
            <v>32788000</v>
          </cell>
          <cell r="BZ312">
            <v>221524000</v>
          </cell>
          <cell r="CA312">
            <v>1394093000</v>
          </cell>
          <cell r="CB312">
            <v>1414097000</v>
          </cell>
          <cell r="CC312">
            <v>1507504000</v>
          </cell>
          <cell r="CD312">
            <v>1722895000</v>
          </cell>
          <cell r="CE312">
            <v>385174000</v>
          </cell>
          <cell r="CF312">
            <v>285535000</v>
          </cell>
          <cell r="CG312">
            <v>316935000</v>
          </cell>
          <cell r="CH312">
            <v>309978000</v>
          </cell>
          <cell r="CI312">
            <v>187796000</v>
          </cell>
          <cell r="CJ312">
            <v>98667000</v>
          </cell>
          <cell r="CK312">
            <v>67408000</v>
          </cell>
          <cell r="CL312">
            <v>182228000</v>
          </cell>
          <cell r="CM312">
            <v>24612000</v>
          </cell>
          <cell r="CN312">
            <v>30124000</v>
          </cell>
          <cell r="CO312">
            <v>14582000</v>
          </cell>
          <cell r="CP312">
            <v>22820000</v>
          </cell>
          <cell r="CQ312">
            <v>779700000</v>
          </cell>
          <cell r="CR312">
            <v>928965000</v>
          </cell>
          <cell r="CS312">
            <v>1091746000</v>
          </cell>
          <cell r="CT312">
            <v>1200962000</v>
          </cell>
          <cell r="CU312">
            <v>326980000</v>
          </cell>
          <cell r="CV312">
            <v>572529000</v>
          </cell>
          <cell r="CW312">
            <v>676325000</v>
          </cell>
          <cell r="CX312">
            <v>843600000</v>
          </cell>
          <cell r="CY312">
            <v>41904000</v>
          </cell>
          <cell r="CZ312">
            <v>45496000</v>
          </cell>
          <cell r="DA312">
            <v>36587000</v>
          </cell>
          <cell r="DB312">
            <v>36287000</v>
          </cell>
          <cell r="DC312">
            <v>2144372000</v>
          </cell>
          <cell r="DD312">
            <v>1977862000</v>
          </cell>
          <cell r="DE312">
            <v>2099739000</v>
          </cell>
          <cell r="DF312">
            <v>2338123000</v>
          </cell>
          <cell r="DH312">
            <v>636810000</v>
          </cell>
          <cell r="DI312">
            <v>-286829000</v>
          </cell>
          <cell r="DJ312">
            <v>-88326000</v>
          </cell>
          <cell r="DK312">
            <v>-64047000</v>
          </cell>
          <cell r="DL312">
            <v>197608000</v>
          </cell>
          <cell r="DM312">
            <v>0.31030919740581964</v>
          </cell>
          <cell r="DN312">
            <v>0.44992509141579501</v>
          </cell>
          <cell r="DO312">
            <v>-29271000</v>
          </cell>
          <cell r="DP312">
            <v>335354500</v>
          </cell>
          <cell r="DQ312">
            <v>43700000</v>
          </cell>
          <cell r="DS312">
            <v>403919000</v>
          </cell>
          <cell r="DT312">
            <v>-198886000</v>
          </cell>
          <cell r="DU312">
            <v>-80841000</v>
          </cell>
          <cell r="DV312">
            <v>-64363000</v>
          </cell>
          <cell r="DW312">
            <v>59829000</v>
          </cell>
          <cell r="DX312">
            <v>0.14812128174213146</v>
          </cell>
          <cell r="DY312">
            <v>0.17387602080850939</v>
          </cell>
          <cell r="DZ312">
            <v>-41638000</v>
          </cell>
          <cell r="EA312">
            <v>301235000</v>
          </cell>
          <cell r="EB312">
            <v>41041500</v>
          </cell>
          <cell r="ED312">
            <v>350169000</v>
          </cell>
          <cell r="EE312">
            <v>-177942000</v>
          </cell>
          <cell r="EF312">
            <v>-56746000</v>
          </cell>
          <cell r="EG312">
            <v>-67244000</v>
          </cell>
          <cell r="EH312">
            <v>48237000</v>
          </cell>
          <cell r="EI312">
            <v>0.13775348474593696</v>
          </cell>
          <cell r="EJ312">
            <v>0.15976113826954413</v>
          </cell>
          <cell r="EK312">
            <v>-20957000</v>
          </cell>
          <cell r="EL312">
            <v>313456500</v>
          </cell>
          <cell r="EM312">
            <v>36437000</v>
          </cell>
          <cell r="EO312">
            <v>463632666.66666669</v>
          </cell>
          <cell r="EP312">
            <v>-221219000</v>
          </cell>
          <cell r="EQ312">
            <v>-75304333.333333328</v>
          </cell>
          <cell r="ER312">
            <v>-65218000</v>
          </cell>
          <cell r="ES312">
            <v>101891333.33333337</v>
          </cell>
          <cell r="ET312">
            <v>0.21976737330846699</v>
          </cell>
          <cell r="EU312">
            <v>0.28166903791291026</v>
          </cell>
          <cell r="EV312">
            <v>30622000</v>
          </cell>
          <cell r="EW312">
            <v>316682000</v>
          </cell>
          <cell r="EX312">
            <v>40392833.333333336</v>
          </cell>
        </row>
        <row r="313">
          <cell r="B313" t="str">
            <v>SHAANXI SINOHELI NEW HEATING TECHNOLOGY CO.,LTD.</v>
          </cell>
          <cell r="C313" t="str">
            <v>exclude</v>
          </cell>
          <cell r="D313" t="str">
            <v>Independence(A+, A, A-, B+, B, B-,U)</v>
          </cell>
          <cell r="H313" t="str">
            <v/>
          </cell>
          <cell r="I313" t="str">
            <v>ok，indep</v>
          </cell>
          <cell r="J313" t="str">
            <v>exclude</v>
          </cell>
          <cell r="K313" t="str">
            <v>ok, indep</v>
          </cell>
          <cell r="M313" t="str">
            <v>SHAANXI SINOHELI NEW HEATING TECHNOLOGY CO.,LTD.</v>
          </cell>
          <cell r="N313" t="str">
            <v>This company is engaged in the transmission of electricity as well as in the electric bulk power transmission and control. It was founded in 1997 and conducts business from its registered head office located in the city of Xi'an, China. The company manages transmission systems of electric power. These transmission systems include lines and transformer stations. The company controls the electric transmission from the source to the distribution points or other electric utilities. It conducts its business activities in Xian and serves the general public of the city as well as the surrounding areas.</v>
          </cell>
          <cell r="O313" t="str">
            <v>Services</v>
          </cell>
          <cell r="P313" t="str">
            <v>www.sinoheli.cn</v>
          </cell>
          <cell r="R313" t="str">
            <v>China</v>
          </cell>
          <cell r="S313" t="str">
            <v>832854</v>
          </cell>
          <cell r="T313" t="str">
            <v>D</v>
          </cell>
          <cell r="U313" t="str">
            <v>3699</v>
          </cell>
          <cell r="V313" t="str">
            <v>Engaged in the transmission of electricity as well as in the electric bulk power transmission and control</v>
          </cell>
          <cell r="W313" t="str">
            <v>The Company is mainly engaged in electricity, heat production and supply industry segments of the industry, energy-saving type for thermal power generating units and heat exchanger, urban heating network automation control system, station control system.</v>
          </cell>
          <cell r="Z313" t="str">
            <v>CN43982PC</v>
          </cell>
          <cell r="AA313">
            <v>145514000</v>
          </cell>
          <cell r="AB313">
            <v>120356000</v>
          </cell>
          <cell r="AC313">
            <v>186177000</v>
          </cell>
          <cell r="AD313">
            <v>184143000</v>
          </cell>
          <cell r="AE313">
            <v>142456000</v>
          </cell>
          <cell r="AF313">
            <v>116247000</v>
          </cell>
          <cell r="AG313">
            <v>177294000</v>
          </cell>
          <cell r="AH313">
            <v>181019000</v>
          </cell>
          <cell r="AI313">
            <v>-308000</v>
          </cell>
          <cell r="AJ313">
            <v>-176000</v>
          </cell>
          <cell r="AK313">
            <v>-1028000</v>
          </cell>
          <cell r="AL313">
            <v>-194000</v>
          </cell>
          <cell r="AM313">
            <v>142148000</v>
          </cell>
          <cell r="AN313">
            <v>116071000</v>
          </cell>
          <cell r="AO313">
            <v>176266000</v>
          </cell>
          <cell r="AP313">
            <v>180825000</v>
          </cell>
          <cell r="AQ313">
            <v>3366000</v>
          </cell>
          <cell r="AR313">
            <v>4285000</v>
          </cell>
          <cell r="AS313">
            <v>9911000</v>
          </cell>
          <cell r="AT313">
            <v>3318000</v>
          </cell>
          <cell r="AU313">
            <v>-79291000</v>
          </cell>
          <cell r="AV313">
            <v>-97137000</v>
          </cell>
          <cell r="AW313">
            <v>-139646000</v>
          </cell>
          <cell r="AX313">
            <v>-151263000</v>
          </cell>
          <cell r="AY313" t="str">
            <v>n.a.</v>
          </cell>
          <cell r="AZ313" t="str">
            <v>n.a.</v>
          </cell>
          <cell r="BA313" t="str">
            <v>n.a.</v>
          </cell>
          <cell r="BB313" t="str">
            <v>n.a.</v>
          </cell>
          <cell r="BC313">
            <v>-21831000</v>
          </cell>
          <cell r="BD313">
            <v>-20804000</v>
          </cell>
          <cell r="BE313">
            <v>-26345000</v>
          </cell>
          <cell r="BF313">
            <v>-26141000</v>
          </cell>
          <cell r="BG313">
            <v>44392000</v>
          </cell>
          <cell r="BH313">
            <v>2415000</v>
          </cell>
          <cell r="BI313">
            <v>20186000</v>
          </cell>
          <cell r="BJ313">
            <v>6739000</v>
          </cell>
          <cell r="BK313">
            <v>-6522000</v>
          </cell>
          <cell r="BL313">
            <v>-7278000</v>
          </cell>
          <cell r="BM313">
            <v>-7789000</v>
          </cell>
          <cell r="BN313">
            <v>-6208000</v>
          </cell>
          <cell r="BO313">
            <v>-5916000</v>
          </cell>
          <cell r="BP313">
            <v>-5621000</v>
          </cell>
          <cell r="BQ313">
            <v>-7150000</v>
          </cell>
          <cell r="BR313">
            <v>-4799000</v>
          </cell>
          <cell r="BS313">
            <v>-606000</v>
          </cell>
          <cell r="BT313">
            <v>-1657000</v>
          </cell>
          <cell r="BU313">
            <v>-639000</v>
          </cell>
          <cell r="BV313">
            <v>-1409000</v>
          </cell>
          <cell r="BW313">
            <v>23408000</v>
          </cell>
          <cell r="BX313">
            <v>-5641000</v>
          </cell>
          <cell r="BY313">
            <v>1150000</v>
          </cell>
          <cell r="BZ313">
            <v>-11564000</v>
          </cell>
          <cell r="CA313">
            <v>164728000</v>
          </cell>
          <cell r="CB313">
            <v>138213000</v>
          </cell>
          <cell r="CC313">
            <v>203920000</v>
          </cell>
          <cell r="CD313">
            <v>139051000</v>
          </cell>
          <cell r="CE313">
            <v>32328000</v>
          </cell>
          <cell r="CF313">
            <v>29940000</v>
          </cell>
          <cell r="CG313">
            <v>30222000</v>
          </cell>
          <cell r="CH313">
            <v>13403000</v>
          </cell>
          <cell r="CI313">
            <v>72173000</v>
          </cell>
          <cell r="CJ313">
            <v>70044000</v>
          </cell>
          <cell r="CK313">
            <v>126154000</v>
          </cell>
          <cell r="CL313">
            <v>69149000</v>
          </cell>
          <cell r="CM313">
            <v>7789000</v>
          </cell>
          <cell r="CN313">
            <v>9706000</v>
          </cell>
          <cell r="CO313">
            <v>18128000</v>
          </cell>
          <cell r="CP313">
            <v>8566000</v>
          </cell>
          <cell r="CQ313">
            <v>34890000</v>
          </cell>
          <cell r="CR313">
            <v>10578000</v>
          </cell>
          <cell r="CS313">
            <v>5064000</v>
          </cell>
          <cell r="CT313">
            <v>17176000</v>
          </cell>
          <cell r="CU313">
            <v>1217000</v>
          </cell>
          <cell r="CV313">
            <v>2824000</v>
          </cell>
          <cell r="CW313" t="str">
            <v>n.a.</v>
          </cell>
          <cell r="CX313" t="str">
            <v>n.a.</v>
          </cell>
          <cell r="CY313">
            <v>13790000</v>
          </cell>
          <cell r="CZ313">
            <v>10014000</v>
          </cell>
          <cell r="DA313">
            <v>2713000</v>
          </cell>
          <cell r="DB313">
            <v>412000</v>
          </cell>
          <cell r="DC313">
            <v>311366000</v>
          </cell>
          <cell r="DD313">
            <v>285931000</v>
          </cell>
          <cell r="DE313">
            <v>353573000</v>
          </cell>
          <cell r="DF313">
            <v>274323000</v>
          </cell>
          <cell r="DH313">
            <v>142148000</v>
          </cell>
          <cell r="DI313">
            <v>-79291000</v>
          </cell>
          <cell r="DJ313">
            <v>-21831000</v>
          </cell>
          <cell r="DK313">
            <v>-6522000</v>
          </cell>
          <cell r="DL313">
            <v>34504000</v>
          </cell>
          <cell r="DM313">
            <v>0.24273292624588458</v>
          </cell>
          <cell r="DN313">
            <v>0.32053806993422762</v>
          </cell>
          <cell r="DO313" t="str">
            <v>n.a.</v>
          </cell>
          <cell r="DP313">
            <v>31134000</v>
          </cell>
          <cell r="DQ313">
            <v>11902000</v>
          </cell>
          <cell r="DS313">
            <v>116071000</v>
          </cell>
          <cell r="DT313">
            <v>-97137000</v>
          </cell>
          <cell r="DU313">
            <v>-20804000</v>
          </cell>
          <cell r="DV313">
            <v>-7278000</v>
          </cell>
          <cell r="DW313">
            <v>-9148000</v>
          </cell>
          <cell r="DX313">
            <v>-7.8813829466447258E-2</v>
          </cell>
          <cell r="DY313">
            <v>-7.3056005877702265E-2</v>
          </cell>
          <cell r="DZ313" t="str">
            <v>n.a.</v>
          </cell>
          <cell r="EA313">
            <v>30081000</v>
          </cell>
          <cell r="EB313">
            <v>6363500</v>
          </cell>
          <cell r="ED313">
            <v>176266000</v>
          </cell>
          <cell r="EE313">
            <v>-139646000</v>
          </cell>
          <cell r="EF313">
            <v>-26345000</v>
          </cell>
          <cell r="EG313">
            <v>-7789000</v>
          </cell>
          <cell r="EH313">
            <v>2486000</v>
          </cell>
          <cell r="EI313">
            <v>1.4103684204554481E-2</v>
          </cell>
          <cell r="EJ313">
            <v>1.4305443664403268E-2</v>
          </cell>
          <cell r="EK313" t="str">
            <v>n.a.</v>
          </cell>
          <cell r="EL313">
            <v>21812500</v>
          </cell>
          <cell r="EM313">
            <v>1562500</v>
          </cell>
          <cell r="EO313">
            <v>144828333.33333334</v>
          </cell>
          <cell r="EP313">
            <v>-105358000</v>
          </cell>
          <cell r="EQ313">
            <v>-22993333.333333332</v>
          </cell>
          <cell r="ER313">
            <v>-7196333.333333333</v>
          </cell>
          <cell r="ES313">
            <v>9280666.6666666791</v>
          </cell>
          <cell r="ET313">
            <v>6.4080463076976277E-2</v>
          </cell>
          <cell r="EU313">
            <v>6.8467919034632438E-2</v>
          </cell>
          <cell r="EV313" t="e">
            <v>#VALUE!</v>
          </cell>
          <cell r="EW313">
            <v>27675833.333333332</v>
          </cell>
          <cell r="EX313">
            <v>6609333.333333333</v>
          </cell>
        </row>
        <row r="314">
          <cell r="B314" t="str">
            <v>HARBIN LANGSUNG ELECTRIC COMPANY LIMITED</v>
          </cell>
          <cell r="C314" t="str">
            <v>exclude</v>
          </cell>
          <cell r="D314" t="str">
            <v>Lev SDA/SDP</v>
          </cell>
          <cell r="H314" t="str">
            <v/>
          </cell>
          <cell r="I314" t="str">
            <v>ok，sda/sdp</v>
          </cell>
          <cell r="J314" t="str">
            <v>exclude</v>
          </cell>
          <cell r="K314" t="str">
            <v>ok, sda/sdp</v>
          </cell>
          <cell r="M314" t="str">
            <v>HARBIN LANGSUNG ELECTRIC COMPANY LIMITED</v>
          </cell>
          <cell r="N314" t="str">
            <v>This company is an industrial firm which is engaged in the design and manufacture of power generation equipment and marine propulsion plants in China. It was incorporated in 2005 and conducts its business from its registered head office which is located in Harbin. The company is recognized as one of the largest manufacturers of power plant equipment in China. It offers sub-critical, supercritical, air-cooled, and nuclear steam turbines. It also provides wind, hydro, thermal, nuclear, and gas power equipment, as well as AC motors. The company's products are marketed through its network of distributors and dealers throughout the country as well as abroad.</v>
          </cell>
          <cell r="O314" t="str">
            <v>Manufacturing</v>
          </cell>
          <cell r="P314" t="str">
            <v>www.lsecn.com</v>
          </cell>
          <cell r="R314" t="str">
            <v>China</v>
          </cell>
          <cell r="S314" t="str">
            <v>831593</v>
          </cell>
          <cell r="T314" t="str">
            <v>B+</v>
          </cell>
          <cell r="U314" t="str">
            <v>3699</v>
          </cell>
          <cell r="V314" t="str">
            <v>Engaged in the design and manufacture of power generation equipment and marine propulsion plants in China</v>
          </cell>
          <cell r="W314" t="str">
            <v>The Company mainly engaged in switchgear, box type substation and other power transmission and distribution control equipment R &amp; D, manufacturing, sales and installation services.</v>
          </cell>
          <cell r="Z314" t="str">
            <v>CN42661PC</v>
          </cell>
          <cell r="AA314">
            <v>144828000</v>
          </cell>
          <cell r="AB314">
            <v>121551000</v>
          </cell>
          <cell r="AC314">
            <v>140159000</v>
          </cell>
          <cell r="AD314">
            <v>107390000</v>
          </cell>
          <cell r="AE314">
            <v>139726000</v>
          </cell>
          <cell r="AF314">
            <v>117316000</v>
          </cell>
          <cell r="AG314">
            <v>133010000</v>
          </cell>
          <cell r="AH314">
            <v>107839000</v>
          </cell>
          <cell r="AI314">
            <v>-528000</v>
          </cell>
          <cell r="AJ314">
            <v>-470000</v>
          </cell>
          <cell r="AK314">
            <v>-826000</v>
          </cell>
          <cell r="AL314">
            <v>-1046000</v>
          </cell>
          <cell r="AM314">
            <v>139198000</v>
          </cell>
          <cell r="AN314">
            <v>116846000</v>
          </cell>
          <cell r="AO314">
            <v>132184000</v>
          </cell>
          <cell r="AP314">
            <v>106793000</v>
          </cell>
          <cell r="AQ314">
            <v>5630000</v>
          </cell>
          <cell r="AR314">
            <v>4705000</v>
          </cell>
          <cell r="AS314">
            <v>7975000</v>
          </cell>
          <cell r="AT314">
            <v>597000</v>
          </cell>
          <cell r="AU314">
            <v>-108014000</v>
          </cell>
          <cell r="AV314">
            <v>-84628000</v>
          </cell>
          <cell r="AW314">
            <v>-100714000</v>
          </cell>
          <cell r="AX314">
            <v>-79178000</v>
          </cell>
          <cell r="AY314" t="str">
            <v>n.a.</v>
          </cell>
          <cell r="AZ314" t="str">
            <v>n.a.</v>
          </cell>
          <cell r="BA314" t="str">
            <v>n.a.</v>
          </cell>
          <cell r="BB314" t="str">
            <v>n.a.</v>
          </cell>
          <cell r="BC314">
            <v>-21707000</v>
          </cell>
          <cell r="BD314">
            <v>-20995000</v>
          </cell>
          <cell r="BE314">
            <v>-21512000</v>
          </cell>
          <cell r="BF314">
            <v>-14502000</v>
          </cell>
          <cell r="BG314">
            <v>15107000</v>
          </cell>
          <cell r="BH314">
            <v>15928000</v>
          </cell>
          <cell r="BI314">
            <v>17933000</v>
          </cell>
          <cell r="BJ314">
            <v>13710000</v>
          </cell>
          <cell r="BK314">
            <v>-1667000</v>
          </cell>
          <cell r="BL314">
            <v>-2652000</v>
          </cell>
          <cell r="BM314">
            <v>-1870000</v>
          </cell>
          <cell r="BN314">
            <v>-1744000</v>
          </cell>
          <cell r="BO314">
            <v>-1576000</v>
          </cell>
          <cell r="BP314">
            <v>-1766000</v>
          </cell>
          <cell r="BQ314">
            <v>-1789000</v>
          </cell>
          <cell r="BR314">
            <v>-1663000</v>
          </cell>
          <cell r="BS314">
            <v>-91000</v>
          </cell>
          <cell r="BT314">
            <v>-886000</v>
          </cell>
          <cell r="BU314">
            <v>-81000</v>
          </cell>
          <cell r="BV314">
            <v>-81000</v>
          </cell>
          <cell r="BW314">
            <v>8596000</v>
          </cell>
          <cell r="BX314">
            <v>11122000</v>
          </cell>
          <cell r="BY314">
            <v>12448000</v>
          </cell>
          <cell r="BZ314">
            <v>10562000</v>
          </cell>
          <cell r="CA314">
            <v>183562000</v>
          </cell>
          <cell r="CB314">
            <v>174193000</v>
          </cell>
          <cell r="CC314">
            <v>189538000</v>
          </cell>
          <cell r="CD314">
            <v>141482000</v>
          </cell>
          <cell r="CE314">
            <v>60609000</v>
          </cell>
          <cell r="CF314">
            <v>67024000</v>
          </cell>
          <cell r="CG314">
            <v>71324000</v>
          </cell>
          <cell r="CH314">
            <v>62308000</v>
          </cell>
          <cell r="CI314">
            <v>62355000</v>
          </cell>
          <cell r="CJ314">
            <v>59571000</v>
          </cell>
          <cell r="CK314">
            <v>66443000</v>
          </cell>
          <cell r="CL314">
            <v>54313000</v>
          </cell>
          <cell r="CM314">
            <v>18364000</v>
          </cell>
          <cell r="CN314">
            <v>13960000</v>
          </cell>
          <cell r="CO314">
            <v>4552000</v>
          </cell>
          <cell r="CP314">
            <v>4664000</v>
          </cell>
          <cell r="CQ314">
            <v>22705000</v>
          </cell>
          <cell r="CR314">
            <v>12416000</v>
          </cell>
          <cell r="CS314">
            <v>26122000</v>
          </cell>
          <cell r="CT314">
            <v>10808000</v>
          </cell>
          <cell r="CU314">
            <v>4162000</v>
          </cell>
          <cell r="CV314">
            <v>3610000</v>
          </cell>
          <cell r="CW314" t="str">
            <v>n.a.</v>
          </cell>
          <cell r="CX314" t="str">
            <v>n.a.</v>
          </cell>
          <cell r="CY314">
            <v>13918000</v>
          </cell>
          <cell r="CZ314">
            <v>12569000</v>
          </cell>
          <cell r="DA314">
            <v>2072000</v>
          </cell>
          <cell r="DB314" t="str">
            <v>n.a.</v>
          </cell>
          <cell r="DC314">
            <v>224142000</v>
          </cell>
          <cell r="DD314">
            <v>213567000</v>
          </cell>
          <cell r="DE314">
            <v>211851000</v>
          </cell>
          <cell r="DF314">
            <v>161844000</v>
          </cell>
          <cell r="DH314">
            <v>139198000</v>
          </cell>
          <cell r="DI314">
            <v>-108014000</v>
          </cell>
          <cell r="DJ314">
            <v>-21707000</v>
          </cell>
          <cell r="DK314">
            <v>-1667000</v>
          </cell>
          <cell r="DL314">
            <v>7810000</v>
          </cell>
          <cell r="DM314">
            <v>5.6107127975976667E-2</v>
          </cell>
          <cell r="DN314">
            <v>5.944226261150181E-2</v>
          </cell>
          <cell r="DO314" t="str">
            <v>n.a.</v>
          </cell>
          <cell r="DP314">
            <v>63816500</v>
          </cell>
          <cell r="DQ314">
            <v>13243500</v>
          </cell>
          <cell r="DS314">
            <v>116846000</v>
          </cell>
          <cell r="DT314">
            <v>-84628000</v>
          </cell>
          <cell r="DU314">
            <v>-20995000</v>
          </cell>
          <cell r="DV314">
            <v>-2652000</v>
          </cell>
          <cell r="DW314">
            <v>8571000</v>
          </cell>
          <cell r="DX314">
            <v>7.3352960306728512E-2</v>
          </cell>
          <cell r="DY314">
            <v>7.9159547448626189E-2</v>
          </cell>
          <cell r="DZ314" t="str">
            <v>n.a.</v>
          </cell>
          <cell r="EA314">
            <v>69174000</v>
          </cell>
          <cell r="EB314">
            <v>7320500</v>
          </cell>
          <cell r="ED314">
            <v>132184000</v>
          </cell>
          <cell r="EE314">
            <v>-100714000</v>
          </cell>
          <cell r="EF314">
            <v>-21512000</v>
          </cell>
          <cell r="EG314">
            <v>-1870000</v>
          </cell>
          <cell r="EH314">
            <v>8088000</v>
          </cell>
          <cell r="EI314">
            <v>6.1187435695696908E-2</v>
          </cell>
          <cell r="EJ314">
            <v>6.5175348117586379E-2</v>
          </cell>
          <cell r="EK314" t="str">
            <v>n.a.</v>
          </cell>
          <cell r="EL314">
            <v>66816000</v>
          </cell>
          <cell r="EM314" t="e">
            <v>#VALUE!</v>
          </cell>
          <cell r="EO314">
            <v>129409333.33333333</v>
          </cell>
          <cell r="EP314">
            <v>-97785333.333333328</v>
          </cell>
          <cell r="EQ314">
            <v>-21404666.666666668</v>
          </cell>
          <cell r="ER314">
            <v>-2063000</v>
          </cell>
          <cell r="ES314">
            <v>8156333.3333333321</v>
          </cell>
          <cell r="ET314">
            <v>6.302739627229359E-2</v>
          </cell>
          <cell r="EU314">
            <v>6.7267064182604405E-2</v>
          </cell>
          <cell r="EV314" t="e">
            <v>#VALUE!</v>
          </cell>
          <cell r="EW314">
            <v>66602166.666666664</v>
          </cell>
          <cell r="EX314" t="e">
            <v>#VALUE!</v>
          </cell>
        </row>
        <row r="315">
          <cell r="B315" t="str">
            <v>CHING CHAN OPTICAL TECHNOLOGY CO., LTD.</v>
          </cell>
          <cell r="C315" t="str">
            <v>exclude</v>
          </cell>
          <cell r="D315" t="str">
            <v>Lev SDA/SDP</v>
          </cell>
          <cell r="H315" t="str">
            <v/>
          </cell>
          <cell r="I315" t="str">
            <v>ok，sda/sdp</v>
          </cell>
          <cell r="J315" t="str">
            <v>exclude</v>
          </cell>
          <cell r="K315" t="str">
            <v>ok, sda/sdp</v>
          </cell>
          <cell r="M315" t="str">
            <v>CHING CHAN OPTICAL TECHNOLOGY CO., LTD.</v>
          </cell>
          <cell r="P315" t="str">
            <v>www.ccm3s.com</v>
          </cell>
          <cell r="R315" t="str">
            <v>Taiwan, China</v>
          </cell>
          <cell r="S315" t="str">
            <v>2070</v>
          </cell>
          <cell r="T315" t="str">
            <v>A</v>
          </cell>
          <cell r="U315" t="str">
            <v>3699</v>
          </cell>
          <cell r="W315" t="str">
            <v>The Company and its subsidiaries are mainly engaged in research, design, manufacture and sales of optical sorting machine used for detection of fasteners, as well as manufacture and sales of fastener former machines. The Company's main products contain optical sorting machines and fastener former machines. Optical sorting machines contain rotary disk sorting machines, eddy current sorting machines, conveyor sorting machines, glass dial sorting machines and first article inspection machines. Fastener former machines contain screw formers, bolt parts formers and others. It also engaged in sales, maintenance and after-sales service of hopper, conveyor system, packaging machine and other peripheral equipment for sorting machines.</v>
          </cell>
          <cell r="Z315" t="str">
            <v>TW89855649</v>
          </cell>
          <cell r="AA315">
            <v>636211000</v>
          </cell>
          <cell r="AB315">
            <v>598417000</v>
          </cell>
          <cell r="AC315">
            <v>478250000</v>
          </cell>
          <cell r="AD315">
            <v>608268000</v>
          </cell>
          <cell r="AE315">
            <v>603571000</v>
          </cell>
          <cell r="AF315">
            <v>596520000</v>
          </cell>
          <cell r="AG315">
            <v>468353000</v>
          </cell>
          <cell r="AH315">
            <v>606140000</v>
          </cell>
          <cell r="AI315" t="str">
            <v>n.a.</v>
          </cell>
          <cell r="AJ315" t="str">
            <v>n.a.</v>
          </cell>
          <cell r="AK315" t="str">
            <v>n.a.</v>
          </cell>
          <cell r="AL315" t="str">
            <v>n.a.</v>
          </cell>
          <cell r="AM315">
            <v>603571000</v>
          </cell>
          <cell r="AN315">
            <v>596520000</v>
          </cell>
          <cell r="AO315">
            <v>468353000</v>
          </cell>
          <cell r="AP315">
            <v>606140000</v>
          </cell>
          <cell r="AQ315">
            <v>32640000</v>
          </cell>
          <cell r="AR315">
            <v>1897000</v>
          </cell>
          <cell r="AS315">
            <v>9897000</v>
          </cell>
          <cell r="AT315">
            <v>2128000</v>
          </cell>
          <cell r="AU315">
            <v>-277134000</v>
          </cell>
          <cell r="AV315">
            <v>-199337000</v>
          </cell>
          <cell r="AW315">
            <v>-232513000</v>
          </cell>
          <cell r="AX315">
            <v>-302070000</v>
          </cell>
          <cell r="AY315">
            <v>-40700000</v>
          </cell>
          <cell r="AZ315">
            <v>-33540000</v>
          </cell>
          <cell r="BA315">
            <v>-32253000</v>
          </cell>
          <cell r="BB315">
            <v>-36795000</v>
          </cell>
          <cell r="BC315">
            <v>-166820000</v>
          </cell>
          <cell r="BD315">
            <v>-149019000</v>
          </cell>
          <cell r="BE315">
            <v>-132454000</v>
          </cell>
          <cell r="BF315">
            <v>-157528000</v>
          </cell>
          <cell r="BG315">
            <v>151557000</v>
          </cell>
          <cell r="BH315">
            <v>216521000</v>
          </cell>
          <cell r="BI315">
            <v>81030000</v>
          </cell>
          <cell r="BJ315">
            <v>111875000</v>
          </cell>
          <cell r="BK315">
            <v>-54510000</v>
          </cell>
          <cell r="BL315">
            <v>-97673000</v>
          </cell>
          <cell r="BM315">
            <v>-150699000</v>
          </cell>
          <cell r="BN315">
            <v>-66936000</v>
          </cell>
          <cell r="BO315">
            <v>-28624000</v>
          </cell>
          <cell r="BP315">
            <v>-71416000</v>
          </cell>
          <cell r="BQ315">
            <v>-124730000</v>
          </cell>
          <cell r="BR315">
            <v>-64328000</v>
          </cell>
          <cell r="BS315">
            <v>-25886000</v>
          </cell>
          <cell r="BT315">
            <v>-26257000</v>
          </cell>
          <cell r="BU315">
            <v>-25969000</v>
          </cell>
          <cell r="BV315">
            <v>-2608000</v>
          </cell>
          <cell r="BW315">
            <v>83017000</v>
          </cell>
          <cell r="BX315">
            <v>95225000</v>
          </cell>
          <cell r="BY315">
            <v>-51853000</v>
          </cell>
          <cell r="BZ315">
            <v>20468000</v>
          </cell>
          <cell r="CA315">
            <v>627873000</v>
          </cell>
          <cell r="CB315">
            <v>816557000</v>
          </cell>
          <cell r="CC315">
            <v>840823000</v>
          </cell>
          <cell r="CD315">
            <v>869580000</v>
          </cell>
          <cell r="CE315">
            <v>208238000</v>
          </cell>
          <cell r="CF315">
            <v>235692000</v>
          </cell>
          <cell r="CG315">
            <v>263895000</v>
          </cell>
          <cell r="CH315">
            <v>373257000</v>
          </cell>
          <cell r="CI315">
            <v>50193000</v>
          </cell>
          <cell r="CJ315">
            <v>94069000</v>
          </cell>
          <cell r="CK315">
            <v>111489000</v>
          </cell>
          <cell r="CL315">
            <v>75305000</v>
          </cell>
          <cell r="CM315">
            <v>46075000</v>
          </cell>
          <cell r="CN315">
            <v>43982000</v>
          </cell>
          <cell r="CO315">
            <v>46791000</v>
          </cell>
          <cell r="CP315">
            <v>87919000</v>
          </cell>
          <cell r="CQ315">
            <v>312269000</v>
          </cell>
          <cell r="CR315">
            <v>427256000</v>
          </cell>
          <cell r="CS315">
            <v>413547000</v>
          </cell>
          <cell r="CT315">
            <v>314661000</v>
          </cell>
          <cell r="CU315">
            <v>16780000</v>
          </cell>
          <cell r="CV315">
            <v>102426000</v>
          </cell>
          <cell r="CW315">
            <v>135186000</v>
          </cell>
          <cell r="CX315">
            <v>35061000</v>
          </cell>
          <cell r="CY315">
            <v>6652000</v>
          </cell>
          <cell r="CZ315">
            <v>7892000</v>
          </cell>
          <cell r="DA315">
            <v>8102000</v>
          </cell>
          <cell r="DB315">
            <v>8635000</v>
          </cell>
          <cell r="DC315">
            <v>1244292000</v>
          </cell>
          <cell r="DD315">
            <v>1468028000</v>
          </cell>
          <cell r="DE315">
            <v>1548564000</v>
          </cell>
          <cell r="DF315">
            <v>1614666000</v>
          </cell>
          <cell r="DH315">
            <v>603571000</v>
          </cell>
          <cell r="DI315">
            <v>-277134000</v>
          </cell>
          <cell r="DJ315">
            <v>-207520000</v>
          </cell>
          <cell r="DK315">
            <v>-54510000</v>
          </cell>
          <cell r="DL315">
            <v>64407000</v>
          </cell>
          <cell r="DM315">
            <v>0.10670989825554905</v>
          </cell>
          <cell r="DN315">
            <v>0.11945715960264409</v>
          </cell>
          <cell r="DO315">
            <v>-40700000</v>
          </cell>
          <cell r="DP315">
            <v>221965000</v>
          </cell>
          <cell r="DQ315">
            <v>7272000</v>
          </cell>
          <cell r="DS315">
            <v>596520000</v>
          </cell>
          <cell r="DT315">
            <v>-199337000</v>
          </cell>
          <cell r="DU315">
            <v>-182559000</v>
          </cell>
          <cell r="DV315">
            <v>-97673000</v>
          </cell>
          <cell r="DW315">
            <v>116951000</v>
          </cell>
          <cell r="DX315">
            <v>0.19605545497217194</v>
          </cell>
          <cell r="DY315">
            <v>0.24386688881057783</v>
          </cell>
          <cell r="DZ315">
            <v>-33540000</v>
          </cell>
          <cell r="EA315">
            <v>249793500</v>
          </cell>
          <cell r="EB315">
            <v>7997000</v>
          </cell>
          <cell r="ED315">
            <v>468353000</v>
          </cell>
          <cell r="EE315">
            <v>-232513000</v>
          </cell>
          <cell r="EF315">
            <v>-164707000</v>
          </cell>
          <cell r="EG315">
            <v>-150699000</v>
          </cell>
          <cell r="EH315">
            <v>-79566000</v>
          </cell>
          <cell r="EI315">
            <v>-0.1698846809991609</v>
          </cell>
          <cell r="EJ315">
            <v>-0.14521489490234871</v>
          </cell>
          <cell r="EK315">
            <v>-32253000</v>
          </cell>
          <cell r="EL315">
            <v>318576000</v>
          </cell>
          <cell r="EM315">
            <v>8368500</v>
          </cell>
          <cell r="EO315">
            <v>556148000</v>
          </cell>
          <cell r="EP315">
            <v>-236328000</v>
          </cell>
          <cell r="EQ315">
            <v>-184928666.66666666</v>
          </cell>
          <cell r="ER315">
            <v>-100960666.66666667</v>
          </cell>
          <cell r="ES315">
            <v>33930666.666666672</v>
          </cell>
          <cell r="ET315">
            <v>6.1010138787996493E-2</v>
          </cell>
          <cell r="EU315">
            <v>6.4974225290619747E-2</v>
          </cell>
          <cell r="EV315">
            <v>35497666.666666664</v>
          </cell>
          <cell r="EW315">
            <v>263444833.33333334</v>
          </cell>
          <cell r="EX315">
            <v>7879166.666666667</v>
          </cell>
        </row>
        <row r="316">
          <cell r="B316" t="str">
            <v>SHANDONG JINGPU SOLAR ENERGY TECHNOLOGY CO.,LTD</v>
          </cell>
          <cell r="C316" t="str">
            <v>exclude</v>
          </cell>
          <cell r="D316" t="str">
            <v>Independence(A+, A, A-, B+, B, B-,U)</v>
          </cell>
          <cell r="H316" t="str">
            <v/>
          </cell>
          <cell r="I316" t="str">
            <v>ok，indep</v>
          </cell>
          <cell r="J316" t="str">
            <v>exclude</v>
          </cell>
          <cell r="K316" t="str">
            <v>ok, indep</v>
          </cell>
          <cell r="M316" t="str">
            <v>SHANDONG JINGPU SOLAR ENERGY TECHNOLOGY CO.,LTD</v>
          </cell>
          <cell r="N316" t="str">
            <v>This company is engaged in the production of solar energy products. It was founded in 1996. The registered business office of the company is located in Linyi, China.The company offers a wide range of products including: vacuum tube solar; flat panel solar energy; solar photovoltaic; and phosgene composite.The company is active and operational in China.</v>
          </cell>
          <cell r="O316" t="str">
            <v>Manufacturing</v>
          </cell>
          <cell r="P316" t="str">
            <v>www.sdjptyn.com</v>
          </cell>
          <cell r="R316" t="str">
            <v>China</v>
          </cell>
          <cell r="S316" t="str">
            <v>872461</v>
          </cell>
          <cell r="T316" t="str">
            <v>D</v>
          </cell>
          <cell r="U316" t="str">
            <v>3699</v>
          </cell>
          <cell r="V316" t="str">
            <v>Engaged in the production of solar energy products</v>
          </cell>
          <cell r="W316" t="str">
            <v>The Company's main business is the research and development, production, sales and installation of solar thermal systems, solar photovoltaic power generation systems and related products.</v>
          </cell>
          <cell r="Z316" t="str">
            <v>CN52795PC</v>
          </cell>
          <cell r="AA316">
            <v>139566000</v>
          </cell>
          <cell r="AB316">
            <v>123673000</v>
          </cell>
          <cell r="AC316">
            <v>103339000</v>
          </cell>
          <cell r="AD316">
            <v>77337000</v>
          </cell>
          <cell r="AE316">
            <v>139438000</v>
          </cell>
          <cell r="AF316">
            <v>123570000</v>
          </cell>
          <cell r="AG316">
            <v>102058000</v>
          </cell>
          <cell r="AH316">
            <v>76997000</v>
          </cell>
          <cell r="AI316">
            <v>-1317000</v>
          </cell>
          <cell r="AJ316">
            <v>-1154000</v>
          </cell>
          <cell r="AK316">
            <v>-1142000</v>
          </cell>
          <cell r="AL316">
            <v>-1023000</v>
          </cell>
          <cell r="AM316">
            <v>138121000</v>
          </cell>
          <cell r="AN316">
            <v>122416000</v>
          </cell>
          <cell r="AO316">
            <v>100916000</v>
          </cell>
          <cell r="AP316">
            <v>75974000</v>
          </cell>
          <cell r="AQ316">
            <v>1445000</v>
          </cell>
          <cell r="AR316">
            <v>1257000</v>
          </cell>
          <cell r="AS316">
            <v>2423000</v>
          </cell>
          <cell r="AT316">
            <v>1363000</v>
          </cell>
          <cell r="AU316">
            <v>-92895000</v>
          </cell>
          <cell r="AV316">
            <v>-83947000</v>
          </cell>
          <cell r="AW316">
            <v>-70032000</v>
          </cell>
          <cell r="AX316">
            <v>-60242000</v>
          </cell>
          <cell r="AY316" t="str">
            <v>n.a.</v>
          </cell>
          <cell r="AZ316" t="str">
            <v>n.a.</v>
          </cell>
          <cell r="BA316" t="str">
            <v>n.a.</v>
          </cell>
          <cell r="BB316" t="str">
            <v>n.a.</v>
          </cell>
          <cell r="BC316">
            <v>-21341000</v>
          </cell>
          <cell r="BD316">
            <v>-20342000</v>
          </cell>
          <cell r="BE316">
            <v>-18202000</v>
          </cell>
          <cell r="BF316">
            <v>-17545000</v>
          </cell>
          <cell r="BG316">
            <v>25330000</v>
          </cell>
          <cell r="BH316">
            <v>19384000</v>
          </cell>
          <cell r="BI316">
            <v>15105000</v>
          </cell>
          <cell r="BJ316">
            <v>-450000</v>
          </cell>
          <cell r="BK316">
            <v>-9331000</v>
          </cell>
          <cell r="BL316">
            <v>-5220000</v>
          </cell>
          <cell r="BM316">
            <v>-4792000</v>
          </cell>
          <cell r="BN316">
            <v>-4848000</v>
          </cell>
          <cell r="BO316">
            <v>-4722000</v>
          </cell>
          <cell r="BP316">
            <v>-4755000</v>
          </cell>
          <cell r="BQ316">
            <v>-4488000</v>
          </cell>
          <cell r="BR316">
            <v>-4544000</v>
          </cell>
          <cell r="BS316">
            <v>-4609000</v>
          </cell>
          <cell r="BT316">
            <v>-465000</v>
          </cell>
          <cell r="BU316">
            <v>-304000</v>
          </cell>
          <cell r="BV316">
            <v>-304000</v>
          </cell>
          <cell r="BW316">
            <v>12289000</v>
          </cell>
          <cell r="BX316">
            <v>12443000</v>
          </cell>
          <cell r="BY316">
            <v>10806000</v>
          </cell>
          <cell r="BZ316">
            <v>-1292000</v>
          </cell>
          <cell r="CA316">
            <v>130266000</v>
          </cell>
          <cell r="CB316">
            <v>127790000</v>
          </cell>
          <cell r="CC316">
            <v>153817000</v>
          </cell>
          <cell r="CD316">
            <v>157921000</v>
          </cell>
          <cell r="CE316">
            <v>41870000</v>
          </cell>
          <cell r="CF316">
            <v>29871000</v>
          </cell>
          <cell r="CG316">
            <v>21898000</v>
          </cell>
          <cell r="CH316">
            <v>22683000</v>
          </cell>
          <cell r="CI316">
            <v>49032000</v>
          </cell>
          <cell r="CJ316">
            <v>31411000</v>
          </cell>
          <cell r="CK316">
            <v>21357000</v>
          </cell>
          <cell r="CL316">
            <v>19932000</v>
          </cell>
          <cell r="CM316">
            <v>22619000</v>
          </cell>
          <cell r="CN316">
            <v>36951000</v>
          </cell>
          <cell r="CO316">
            <v>28043000</v>
          </cell>
          <cell r="CP316">
            <v>38627000</v>
          </cell>
          <cell r="CQ316">
            <v>13106000</v>
          </cell>
          <cell r="CR316">
            <v>19850000</v>
          </cell>
          <cell r="CS316">
            <v>72342000</v>
          </cell>
          <cell r="CT316">
            <v>71080000</v>
          </cell>
          <cell r="CU316">
            <v>11215000</v>
          </cell>
          <cell r="CV316">
            <v>5407000</v>
          </cell>
          <cell r="CW316">
            <v>65147000</v>
          </cell>
          <cell r="CX316">
            <v>26561000</v>
          </cell>
          <cell r="CY316">
            <v>14468000</v>
          </cell>
          <cell r="CZ316">
            <v>1638000</v>
          </cell>
          <cell r="DA316">
            <v>912000</v>
          </cell>
          <cell r="DB316">
            <v>912000</v>
          </cell>
          <cell r="DC316">
            <v>210270000</v>
          </cell>
          <cell r="DD316">
            <v>194788000</v>
          </cell>
          <cell r="DE316">
            <v>200081000</v>
          </cell>
          <cell r="DF316">
            <v>206867000</v>
          </cell>
          <cell r="DH316">
            <v>138121000</v>
          </cell>
          <cell r="DI316">
            <v>-92895000</v>
          </cell>
          <cell r="DJ316">
            <v>-21341000</v>
          </cell>
          <cell r="DK316">
            <v>-9331000</v>
          </cell>
          <cell r="DL316">
            <v>14554000</v>
          </cell>
          <cell r="DM316">
            <v>0.10537137727065399</v>
          </cell>
          <cell r="DN316">
            <v>0.11778225578026495</v>
          </cell>
          <cell r="DO316" t="str">
            <v>n.a.</v>
          </cell>
          <cell r="DP316">
            <v>35870500</v>
          </cell>
          <cell r="DQ316">
            <v>8053000</v>
          </cell>
          <cell r="DS316">
            <v>122416000</v>
          </cell>
          <cell r="DT316">
            <v>-83947000</v>
          </cell>
          <cell r="DU316">
            <v>-20342000</v>
          </cell>
          <cell r="DV316">
            <v>-5220000</v>
          </cell>
          <cell r="DW316">
            <v>12907000</v>
          </cell>
          <cell r="DX316">
            <v>0.10543556397856489</v>
          </cell>
          <cell r="DY316">
            <v>0.11786245879334119</v>
          </cell>
          <cell r="DZ316" t="str">
            <v>n.a.</v>
          </cell>
          <cell r="EA316">
            <v>25884500</v>
          </cell>
          <cell r="EB316">
            <v>1275000</v>
          </cell>
          <cell r="ED316">
            <v>100916000</v>
          </cell>
          <cell r="EE316">
            <v>-70032000</v>
          </cell>
          <cell r="EF316">
            <v>-18202000</v>
          </cell>
          <cell r="EG316">
            <v>-4792000</v>
          </cell>
          <cell r="EH316">
            <v>7890000</v>
          </cell>
          <cell r="EI316">
            <v>7.8183836061675061E-2</v>
          </cell>
          <cell r="EJ316">
            <v>8.4814997957560256E-2</v>
          </cell>
          <cell r="EK316" t="str">
            <v>n.a.</v>
          </cell>
          <cell r="EL316">
            <v>22290500</v>
          </cell>
          <cell r="EM316">
            <v>912000</v>
          </cell>
          <cell r="EO316">
            <v>120484333.33333333</v>
          </cell>
          <cell r="EP316">
            <v>-82291333.333333328</v>
          </cell>
          <cell r="EQ316">
            <v>-19961666.666666668</v>
          </cell>
          <cell r="ER316">
            <v>-6447666.666666667</v>
          </cell>
          <cell r="ES316">
            <v>11783666.666666664</v>
          </cell>
          <cell r="ET316">
            <v>9.7802480543805123E-2</v>
          </cell>
          <cell r="EU316">
            <v>0.10840473226168497</v>
          </cell>
          <cell r="EV316" t="e">
            <v>#VALUE!</v>
          </cell>
          <cell r="EW316">
            <v>28015166.666666668</v>
          </cell>
          <cell r="EX316">
            <v>3413333.3333333335</v>
          </cell>
        </row>
        <row r="317">
          <cell r="B317" t="str">
            <v>JIANGSU SHENGNAN ELECTRONIC TECHNOLOGY CO., LTD</v>
          </cell>
          <cell r="C317" t="str">
            <v>exclude</v>
          </cell>
          <cell r="D317" t="str">
            <v>Lev SDA/SDP</v>
          </cell>
          <cell r="H317" t="str">
            <v/>
          </cell>
          <cell r="I317" t="str">
            <v>ok，sda/sdp</v>
          </cell>
          <cell r="J317" t="str">
            <v>exclude</v>
          </cell>
          <cell r="K317" t="str">
            <v>ok, sda/sdp</v>
          </cell>
          <cell r="M317" t="str">
            <v>JIANGSU SHENGNAN ELECTRONIC TECHNOLOGY CO., LTD</v>
          </cell>
          <cell r="N317" t="str">
            <v>This company, based in China, is engaged in the research and development, production and sale of power related products. It was incorporated in 2010 and has registered headquarters located in Taixing, Jiangsu. It offers a variety of power supply and system, secondary power supply and management software, controller and testing equipment, reducer, transmission machinery, special mechanical and electrical products, and microwave power module, as well as Hybrid integrated circuit, Wire bonding process, and Parallel seam welding. It supplies its products to marketing channels and has a wide customer base consisting mainly of retailers, wholesalers and distributors. It has its active operations within the country.</v>
          </cell>
          <cell r="O317" t="str">
            <v>Manufacturing</v>
          </cell>
          <cell r="P317" t="str">
            <v>www.jssndz.com</v>
          </cell>
          <cell r="R317" t="str">
            <v>China</v>
          </cell>
          <cell r="S317" t="str">
            <v>837006</v>
          </cell>
          <cell r="T317" t="str">
            <v>B+</v>
          </cell>
          <cell r="U317" t="str">
            <v>3699</v>
          </cell>
          <cell r="V317" t="str">
            <v>Engaged in the research and development, production and sale of power related products</v>
          </cell>
          <cell r="W317" t="str">
            <v>The Company is mainly engaged in Electrical machinery and equipment manufacturing.</v>
          </cell>
          <cell r="Z317" t="str">
            <v>CN48562PC</v>
          </cell>
          <cell r="AA317">
            <v>137067000</v>
          </cell>
          <cell r="AB317">
            <v>111606000</v>
          </cell>
          <cell r="AC317">
            <v>90330000</v>
          </cell>
          <cell r="AD317">
            <v>63751000</v>
          </cell>
          <cell r="AE317">
            <v>138390000</v>
          </cell>
          <cell r="AF317">
            <v>110723000</v>
          </cell>
          <cell r="AG317">
            <v>89369000</v>
          </cell>
          <cell r="AH317">
            <v>64396000</v>
          </cell>
          <cell r="AI317">
            <v>-1893000</v>
          </cell>
          <cell r="AJ317">
            <v>-2152000</v>
          </cell>
          <cell r="AK317">
            <v>-1318000</v>
          </cell>
          <cell r="AL317">
            <v>-1104000</v>
          </cell>
          <cell r="AM317">
            <v>136497000</v>
          </cell>
          <cell r="AN317">
            <v>108571000</v>
          </cell>
          <cell r="AO317">
            <v>88051000</v>
          </cell>
          <cell r="AP317">
            <v>63292000</v>
          </cell>
          <cell r="AQ317">
            <v>570000</v>
          </cell>
          <cell r="AR317">
            <v>3035000</v>
          </cell>
          <cell r="AS317">
            <v>2279000</v>
          </cell>
          <cell r="AT317">
            <v>459000</v>
          </cell>
          <cell r="AU317">
            <v>-42032000</v>
          </cell>
          <cell r="AV317">
            <v>-44923000</v>
          </cell>
          <cell r="AW317">
            <v>-29362000</v>
          </cell>
          <cell r="AX317">
            <v>-21324000</v>
          </cell>
          <cell r="AY317" t="str">
            <v>n.a.</v>
          </cell>
          <cell r="AZ317" t="str">
            <v>n.a.</v>
          </cell>
          <cell r="BA317" t="str">
            <v>n.a.</v>
          </cell>
          <cell r="BB317" t="str">
            <v>n.a.</v>
          </cell>
          <cell r="BC317">
            <v>-35564000</v>
          </cell>
          <cell r="BD317">
            <v>-27267000</v>
          </cell>
          <cell r="BE317">
            <v>-25573000</v>
          </cell>
          <cell r="BF317">
            <v>-16045000</v>
          </cell>
          <cell r="BG317">
            <v>59471000</v>
          </cell>
          <cell r="BH317">
            <v>39416000</v>
          </cell>
          <cell r="BI317">
            <v>35395000</v>
          </cell>
          <cell r="BJ317">
            <v>26382000</v>
          </cell>
          <cell r="BK317">
            <v>-7491000</v>
          </cell>
          <cell r="BL317">
            <v>-7982000</v>
          </cell>
          <cell r="BM317">
            <v>-3668000</v>
          </cell>
          <cell r="BN317">
            <v>-3392000</v>
          </cell>
          <cell r="BO317">
            <v>-3453000</v>
          </cell>
          <cell r="BP317">
            <v>-3356000</v>
          </cell>
          <cell r="BQ317">
            <v>-3376000</v>
          </cell>
          <cell r="BR317">
            <v>-3098000</v>
          </cell>
          <cell r="BS317">
            <v>-4038000</v>
          </cell>
          <cell r="BT317">
            <v>-4626000</v>
          </cell>
          <cell r="BU317">
            <v>-292000</v>
          </cell>
          <cell r="BV317">
            <v>-294000</v>
          </cell>
          <cell r="BW317">
            <v>46965000</v>
          </cell>
          <cell r="BX317">
            <v>24631000</v>
          </cell>
          <cell r="BY317">
            <v>20145000</v>
          </cell>
          <cell r="BZ317">
            <v>12464000</v>
          </cell>
          <cell r="CA317">
            <v>208667000</v>
          </cell>
          <cell r="CB317">
            <v>241266000</v>
          </cell>
          <cell r="CC317">
            <v>164524000</v>
          </cell>
          <cell r="CD317">
            <v>129674000</v>
          </cell>
          <cell r="CE317">
            <v>38767000</v>
          </cell>
          <cell r="CF317">
            <v>19818000</v>
          </cell>
          <cell r="CG317">
            <v>12176000</v>
          </cell>
          <cell r="CH317">
            <v>13735000</v>
          </cell>
          <cell r="CI317">
            <v>117131000</v>
          </cell>
          <cell r="CJ317">
            <v>128144000</v>
          </cell>
          <cell r="CK317">
            <v>105354000</v>
          </cell>
          <cell r="CL317">
            <v>86644000</v>
          </cell>
          <cell r="CM317">
            <v>26144000</v>
          </cell>
          <cell r="CN317">
            <v>37424000</v>
          </cell>
          <cell r="CO317">
            <v>34630000</v>
          </cell>
          <cell r="CP317">
            <v>18265000</v>
          </cell>
          <cell r="CQ317">
            <v>24846000</v>
          </cell>
          <cell r="CR317">
            <v>50814000</v>
          </cell>
          <cell r="CS317">
            <v>11550000</v>
          </cell>
          <cell r="CT317">
            <v>7944000</v>
          </cell>
          <cell r="CU317" t="str">
            <v>n.a.</v>
          </cell>
          <cell r="CV317" t="str">
            <v>n.a.</v>
          </cell>
          <cell r="CW317">
            <v>1224000</v>
          </cell>
          <cell r="CX317" t="str">
            <v>n.a.</v>
          </cell>
          <cell r="CY317">
            <v>2776000</v>
          </cell>
          <cell r="CZ317">
            <v>173000</v>
          </cell>
          <cell r="DA317" t="str">
            <v>n.a.</v>
          </cell>
          <cell r="DB317" t="str">
            <v>n.a.</v>
          </cell>
          <cell r="DC317">
            <v>315825000</v>
          </cell>
          <cell r="DD317">
            <v>313487000</v>
          </cell>
          <cell r="DE317">
            <v>235504000</v>
          </cell>
          <cell r="DF317">
            <v>199342000</v>
          </cell>
          <cell r="DH317">
            <v>136497000</v>
          </cell>
          <cell r="DI317">
            <v>-42032000</v>
          </cell>
          <cell r="DJ317">
            <v>-35564000</v>
          </cell>
          <cell r="DK317">
            <v>-7491000</v>
          </cell>
          <cell r="DL317">
            <v>51410000</v>
          </cell>
          <cell r="DM317">
            <v>0.37663831439518819</v>
          </cell>
          <cell r="DN317">
            <v>0.60420510771328173</v>
          </cell>
          <cell r="DO317" t="str">
            <v>n.a.</v>
          </cell>
          <cell r="DP317">
            <v>29292500</v>
          </cell>
          <cell r="DQ317">
            <v>1474500</v>
          </cell>
          <cell r="DS317">
            <v>108571000</v>
          </cell>
          <cell r="DT317">
            <v>-44923000</v>
          </cell>
          <cell r="DU317">
            <v>-27267000</v>
          </cell>
          <cell r="DV317">
            <v>-7982000</v>
          </cell>
          <cell r="DW317">
            <v>28399000</v>
          </cell>
          <cell r="DX317">
            <v>0.26157076935830009</v>
          </cell>
          <cell r="DY317">
            <v>0.35422591428428879</v>
          </cell>
          <cell r="DZ317" t="str">
            <v>n.a.</v>
          </cell>
          <cell r="EA317">
            <v>15997000</v>
          </cell>
          <cell r="EB317" t="e">
            <v>#VALUE!</v>
          </cell>
          <cell r="ED317">
            <v>88051000</v>
          </cell>
          <cell r="EE317">
            <v>-29362000</v>
          </cell>
          <cell r="EF317">
            <v>-25573000</v>
          </cell>
          <cell r="EG317">
            <v>-3668000</v>
          </cell>
          <cell r="EH317">
            <v>29448000</v>
          </cell>
          <cell r="EI317">
            <v>0.33444253898308934</v>
          </cell>
          <cell r="EJ317">
            <v>0.50249987202020374</v>
          </cell>
          <cell r="EK317" t="str">
            <v>n.a.</v>
          </cell>
          <cell r="EL317">
            <v>12955500</v>
          </cell>
          <cell r="EM317" t="e">
            <v>#VALUE!</v>
          </cell>
          <cell r="EO317">
            <v>111039666.66666667</v>
          </cell>
          <cell r="EP317">
            <v>-38772333.333333336</v>
          </cell>
          <cell r="EQ317">
            <v>-29468000</v>
          </cell>
          <cell r="ER317">
            <v>-6380333.333333333</v>
          </cell>
          <cell r="ES317">
            <v>36419000.000000007</v>
          </cell>
          <cell r="ET317">
            <v>0.32798189235678549</v>
          </cell>
          <cell r="EU317">
            <v>0.48805514111372189</v>
          </cell>
          <cell r="EV317" t="e">
            <v>#VALUE!</v>
          </cell>
          <cell r="EW317">
            <v>19415000</v>
          </cell>
          <cell r="EX317" t="e">
            <v>#VALUE!</v>
          </cell>
        </row>
        <row r="318">
          <cell r="B318" t="str">
            <v>ZHEJIANG YOUTAI ELECTRICAL CO.,LTD.</v>
          </cell>
          <cell r="C318" t="str">
            <v>exclude</v>
          </cell>
          <cell r="D318" t="str">
            <v>Lev SDA/SDP</v>
          </cell>
          <cell r="H318" t="str">
            <v/>
          </cell>
          <cell r="I318" t="str">
            <v>ok，sda/sdp</v>
          </cell>
          <cell r="J318" t="str">
            <v>exclude</v>
          </cell>
          <cell r="K318" t="str">
            <v>ok, sda/sdp</v>
          </cell>
          <cell r="M318" t="str">
            <v>ZHEJIANG YOUTAI ELECTRICAL CO.,LTD.</v>
          </cell>
          <cell r="N318" t="str">
            <v>This company is engaged in manufacturing other electrical equipment and components. It has its registered head office strategically located in Lishui, China. The company's business operation specializes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Lishui and across major locations in China. It was incorporated in 2011.</v>
          </cell>
          <cell r="O318" t="str">
            <v>Manufacturing</v>
          </cell>
          <cell r="R318" t="str">
            <v>China</v>
          </cell>
          <cell r="S318" t="str">
            <v>831462</v>
          </cell>
          <cell r="T318" t="str">
            <v>A+</v>
          </cell>
          <cell r="U318" t="str">
            <v>3699</v>
          </cell>
          <cell r="V318" t="str">
            <v>Engaged in manufacturing other electrical equipment and components</v>
          </cell>
          <cell r="W318" t="str">
            <v>The Company is mainly engaged in the meter box, control box, electrical production, processing and marketing; import and export business countries allow goods and technology.</v>
          </cell>
          <cell r="Z318" t="str">
            <v>CN42158PC</v>
          </cell>
          <cell r="AA318">
            <v>133390000</v>
          </cell>
          <cell r="AB318">
            <v>79501000</v>
          </cell>
          <cell r="AC318">
            <v>60807000</v>
          </cell>
          <cell r="AD318">
            <v>46454000</v>
          </cell>
          <cell r="AE318">
            <v>128303000</v>
          </cell>
          <cell r="AF318">
            <v>78729000</v>
          </cell>
          <cell r="AG318">
            <v>59236000</v>
          </cell>
          <cell r="AH318">
            <v>45057000</v>
          </cell>
          <cell r="AI318">
            <v>-805000</v>
          </cell>
          <cell r="AJ318">
            <v>-501000</v>
          </cell>
          <cell r="AK318">
            <v>-371000</v>
          </cell>
          <cell r="AL318">
            <v>-120000</v>
          </cell>
          <cell r="AM318">
            <v>127498000</v>
          </cell>
          <cell r="AN318">
            <v>78228000</v>
          </cell>
          <cell r="AO318">
            <v>58865000</v>
          </cell>
          <cell r="AP318">
            <v>44937000</v>
          </cell>
          <cell r="AQ318">
            <v>5892000</v>
          </cell>
          <cell r="AR318">
            <v>1273000</v>
          </cell>
          <cell r="AS318">
            <v>1942000</v>
          </cell>
          <cell r="AT318">
            <v>1517000</v>
          </cell>
          <cell r="AU318">
            <v>-88485000</v>
          </cell>
          <cell r="AV318">
            <v>-57456000</v>
          </cell>
          <cell r="AW318">
            <v>-44552000</v>
          </cell>
          <cell r="AX318">
            <v>-33515000</v>
          </cell>
          <cell r="AY318" t="str">
            <v>n.a.</v>
          </cell>
          <cell r="AZ318" t="str">
            <v>n.a.</v>
          </cell>
          <cell r="BA318" t="str">
            <v>n.a.</v>
          </cell>
          <cell r="BB318" t="str">
            <v>n.a.</v>
          </cell>
          <cell r="BC318">
            <v>-17277000</v>
          </cell>
          <cell r="BD318">
            <v>-10057000</v>
          </cell>
          <cell r="BE318">
            <v>-6989000</v>
          </cell>
          <cell r="BF318">
            <v>-8415000</v>
          </cell>
          <cell r="BG318">
            <v>27628000</v>
          </cell>
          <cell r="BH318">
            <v>11988000</v>
          </cell>
          <cell r="BI318">
            <v>9266000</v>
          </cell>
          <cell r="BJ318">
            <v>4524000</v>
          </cell>
          <cell r="BK318">
            <v>-3350000</v>
          </cell>
          <cell r="BL318">
            <v>-3042000</v>
          </cell>
          <cell r="BM318">
            <v>-2902000</v>
          </cell>
          <cell r="BN318">
            <v>-2529000</v>
          </cell>
          <cell r="BO318">
            <v>-3239000</v>
          </cell>
          <cell r="BP318">
            <v>-2937000</v>
          </cell>
          <cell r="BQ318">
            <v>-2797000</v>
          </cell>
          <cell r="BR318">
            <v>-2423000</v>
          </cell>
          <cell r="BS318">
            <v>-111000</v>
          </cell>
          <cell r="BT318">
            <v>-105000</v>
          </cell>
          <cell r="BU318">
            <v>-105000</v>
          </cell>
          <cell r="BV318">
            <v>-106000</v>
          </cell>
          <cell r="BW318">
            <v>19064000</v>
          </cell>
          <cell r="BX318">
            <v>6374000</v>
          </cell>
          <cell r="BY318">
            <v>4891000</v>
          </cell>
          <cell r="BZ318">
            <v>429000</v>
          </cell>
          <cell r="CA318">
            <v>80921000</v>
          </cell>
          <cell r="CB318">
            <v>55520000</v>
          </cell>
          <cell r="CC318">
            <v>36522000</v>
          </cell>
          <cell r="CD318">
            <v>30249000</v>
          </cell>
          <cell r="CE318">
            <v>37247000</v>
          </cell>
          <cell r="CF318">
            <v>26479000</v>
          </cell>
          <cell r="CG318">
            <v>13182000</v>
          </cell>
          <cell r="CH318">
            <v>13619000</v>
          </cell>
          <cell r="CI318">
            <v>28831000</v>
          </cell>
          <cell r="CJ318">
            <v>25235000</v>
          </cell>
          <cell r="CK318">
            <v>20218000</v>
          </cell>
          <cell r="CL318">
            <v>14099000</v>
          </cell>
          <cell r="CM318">
            <v>2452000</v>
          </cell>
          <cell r="CN318">
            <v>804000</v>
          </cell>
          <cell r="CO318">
            <v>715000</v>
          </cell>
          <cell r="CP318">
            <v>79000</v>
          </cell>
          <cell r="CQ318">
            <v>11180000</v>
          </cell>
          <cell r="CR318">
            <v>1591000</v>
          </cell>
          <cell r="CS318">
            <v>417000</v>
          </cell>
          <cell r="CT318">
            <v>851000</v>
          </cell>
          <cell r="CU318">
            <v>778000</v>
          </cell>
          <cell r="CV318">
            <v>376000</v>
          </cell>
          <cell r="CW318" t="str">
            <v>n.a.</v>
          </cell>
          <cell r="CX318" t="str">
            <v>n.a.</v>
          </cell>
          <cell r="CY318" t="str">
            <v>n.a.</v>
          </cell>
          <cell r="CZ318" t="str">
            <v>n.a.</v>
          </cell>
          <cell r="DA318" t="str">
            <v>n.a.</v>
          </cell>
          <cell r="DB318">
            <v>0</v>
          </cell>
          <cell r="DC318">
            <v>117813000</v>
          </cell>
          <cell r="DD318">
            <v>89454000</v>
          </cell>
          <cell r="DE318">
            <v>69551000</v>
          </cell>
          <cell r="DF318">
            <v>62303000</v>
          </cell>
          <cell r="DH318">
            <v>127498000</v>
          </cell>
          <cell r="DI318">
            <v>-88485000</v>
          </cell>
          <cell r="DJ318">
            <v>-17277000</v>
          </cell>
          <cell r="DK318">
            <v>-3350000</v>
          </cell>
          <cell r="DL318">
            <v>18386000</v>
          </cell>
          <cell r="DM318">
            <v>0.14420618362640983</v>
          </cell>
          <cell r="DN318">
            <v>0.16850575555392625</v>
          </cell>
          <cell r="DO318" t="str">
            <v>n.a.</v>
          </cell>
          <cell r="DP318">
            <v>31863000</v>
          </cell>
          <cell r="DQ318" t="e">
            <v>#VALUE!</v>
          </cell>
          <cell r="DS318">
            <v>78228000</v>
          </cell>
          <cell r="DT318">
            <v>-57456000</v>
          </cell>
          <cell r="DU318">
            <v>-10057000</v>
          </cell>
          <cell r="DV318">
            <v>-3042000</v>
          </cell>
          <cell r="DW318">
            <v>7673000</v>
          </cell>
          <cell r="DX318">
            <v>9.8085084624431149E-2</v>
          </cell>
          <cell r="DY318">
            <v>0.10875203741761746</v>
          </cell>
          <cell r="DZ318" t="str">
            <v>n.a.</v>
          </cell>
          <cell r="EA318">
            <v>19830500</v>
          </cell>
          <cell r="EB318" t="e">
            <v>#VALUE!</v>
          </cell>
          <cell r="ED318">
            <v>58865000</v>
          </cell>
          <cell r="EE318">
            <v>-44552000</v>
          </cell>
          <cell r="EF318">
            <v>-6989000</v>
          </cell>
          <cell r="EG318">
            <v>-2902000</v>
          </cell>
          <cell r="EH318">
            <v>4422000</v>
          </cell>
          <cell r="EI318">
            <v>7.5121039667034734E-2</v>
          </cell>
          <cell r="EJ318">
            <v>8.1222563047591054E-2</v>
          </cell>
          <cell r="EK318" t="str">
            <v>n.a.</v>
          </cell>
          <cell r="EL318">
            <v>13400500</v>
          </cell>
          <cell r="EM318" t="e">
            <v>#VALUE!</v>
          </cell>
          <cell r="EO318">
            <v>88197000</v>
          </cell>
          <cell r="EP318">
            <v>-63497666.666666664</v>
          </cell>
          <cell r="EQ318">
            <v>-11441000</v>
          </cell>
          <cell r="ER318">
            <v>-3098000</v>
          </cell>
          <cell r="ES318">
            <v>10160333.333333336</v>
          </cell>
          <cell r="ET318">
            <v>0.11520044143602771</v>
          </cell>
          <cell r="EU318">
            <v>0.13019947887745081</v>
          </cell>
          <cell r="EV318" t="e">
            <v>#VALUE!</v>
          </cell>
          <cell r="EW318">
            <v>21698000</v>
          </cell>
          <cell r="EX318" t="e">
            <v>#VALUE!</v>
          </cell>
        </row>
        <row r="319">
          <cell r="B319" t="str">
            <v>SHENZHEN AE INTELLIGENT EQUIPMENTS CO., LTD.</v>
          </cell>
          <cell r="C319" t="str">
            <v>exclude</v>
          </cell>
          <cell r="D319" t="str">
            <v>Independence(A+, A, A-, B+, B, B-,U)</v>
          </cell>
          <cell r="H319" t="str">
            <v/>
          </cell>
          <cell r="I319" t="str">
            <v>ok，indep</v>
          </cell>
          <cell r="J319" t="str">
            <v>exclude</v>
          </cell>
          <cell r="K319" t="str">
            <v>ok, indep</v>
          </cell>
          <cell r="M319" t="str">
            <v>SHENZHEN AE INTELLIGENT EQUIPMENTS CO., LTD.</v>
          </cell>
          <cell r="N319" t="str">
            <v>This company is engaged in research and development, design, production, and wholesale distribution of CNC machine tools. It was founded and incorporated in 2006. The registered business office of the company is located in Shenzhen, China.The company offers a wide range of products such as horizontal machining center, vertical machining center, dragon door carving and milling machine, CNC systems, and other supporting products and automation equipment. The company is active and operational in China.</v>
          </cell>
          <cell r="O319" t="str">
            <v>Manufacturing</v>
          </cell>
          <cell r="P319" t="str">
            <v>www.aecnc.com.cn</v>
          </cell>
          <cell r="R319" t="str">
            <v>China</v>
          </cell>
          <cell r="S319" t="str">
            <v>832223</v>
          </cell>
          <cell r="T319" t="str">
            <v>D</v>
          </cell>
          <cell r="U319" t="str">
            <v>3699</v>
          </cell>
          <cell r="V319" t="str">
            <v>Engaged in research and development, design, production, and wholesale distribution of CNC machine tools</v>
          </cell>
          <cell r="W319" t="str">
            <v>The Company is mainly engaged in research and development, design, production and sales of CNC machine tools and related products.</v>
          </cell>
          <cell r="Z319" t="str">
            <v>CN43627PC</v>
          </cell>
          <cell r="AA319">
            <v>132632000</v>
          </cell>
          <cell r="AB319">
            <v>89566000</v>
          </cell>
          <cell r="AC319">
            <v>39747000</v>
          </cell>
          <cell r="AD319">
            <v>48428000</v>
          </cell>
          <cell r="AE319">
            <v>112552000</v>
          </cell>
          <cell r="AF319">
            <v>82717000</v>
          </cell>
          <cell r="AG319">
            <v>35525000</v>
          </cell>
          <cell r="AH319">
            <v>43024000</v>
          </cell>
          <cell r="AI319">
            <v>-749000</v>
          </cell>
          <cell r="AJ319">
            <v>-498000</v>
          </cell>
          <cell r="AK319">
            <v>-721000</v>
          </cell>
          <cell r="AL319">
            <v>-297000</v>
          </cell>
          <cell r="AM319">
            <v>111803000</v>
          </cell>
          <cell r="AN319">
            <v>82219000</v>
          </cell>
          <cell r="AO319">
            <v>34804000</v>
          </cell>
          <cell r="AP319">
            <v>42727000</v>
          </cell>
          <cell r="AQ319">
            <v>20829000</v>
          </cell>
          <cell r="AR319">
            <v>7347000</v>
          </cell>
          <cell r="AS319">
            <v>4943000</v>
          </cell>
          <cell r="AT319">
            <v>5701000</v>
          </cell>
          <cell r="AU319">
            <v>-52019000</v>
          </cell>
          <cell r="AV319">
            <v>-45759000</v>
          </cell>
          <cell r="AW319">
            <v>-20578000</v>
          </cell>
          <cell r="AX319">
            <v>-24738000</v>
          </cell>
          <cell r="AY319" t="str">
            <v>n.a.</v>
          </cell>
          <cell r="AZ319" t="str">
            <v>n.a.</v>
          </cell>
          <cell r="BA319" t="str">
            <v>n.a.</v>
          </cell>
          <cell r="BB319" t="str">
            <v>n.a.</v>
          </cell>
          <cell r="BC319">
            <v>-26827000</v>
          </cell>
          <cell r="BD319">
            <v>-14711000</v>
          </cell>
          <cell r="BE319">
            <v>-12879000</v>
          </cell>
          <cell r="BF319">
            <v>-12432000</v>
          </cell>
          <cell r="BG319">
            <v>53786000</v>
          </cell>
          <cell r="BH319">
            <v>29096000</v>
          </cell>
          <cell r="BI319">
            <v>6290000</v>
          </cell>
          <cell r="BJ319">
            <v>11258000</v>
          </cell>
          <cell r="BK319">
            <v>-6218000</v>
          </cell>
          <cell r="BL319">
            <v>-3272000</v>
          </cell>
          <cell r="BM319">
            <v>-551000</v>
          </cell>
          <cell r="BN319">
            <v>-467000</v>
          </cell>
          <cell r="BO319">
            <v>-6175000</v>
          </cell>
          <cell r="BP319">
            <v>-3229000</v>
          </cell>
          <cell r="BQ319">
            <v>-517000</v>
          </cell>
          <cell r="BR319">
            <v>-433000</v>
          </cell>
          <cell r="BS319">
            <v>-43000</v>
          </cell>
          <cell r="BT319">
            <v>-43000</v>
          </cell>
          <cell r="BU319">
            <v>-34000</v>
          </cell>
          <cell r="BV319">
            <v>-34000</v>
          </cell>
          <cell r="BW319">
            <v>38672000</v>
          </cell>
          <cell r="BX319">
            <v>30187000</v>
          </cell>
          <cell r="BY319">
            <v>9360000</v>
          </cell>
          <cell r="BZ319">
            <v>18386000</v>
          </cell>
          <cell r="CA319">
            <v>373099000</v>
          </cell>
          <cell r="CB319">
            <v>443776000</v>
          </cell>
          <cell r="CC319">
            <v>433575000</v>
          </cell>
          <cell r="CD319">
            <v>444268000</v>
          </cell>
          <cell r="CE319">
            <v>45616000</v>
          </cell>
          <cell r="CF319">
            <v>42811000</v>
          </cell>
          <cell r="CG319">
            <v>36776000</v>
          </cell>
          <cell r="CH319">
            <v>48211000</v>
          </cell>
          <cell r="CI319">
            <v>113412000</v>
          </cell>
          <cell r="CJ319">
            <v>62527000</v>
          </cell>
          <cell r="CK319">
            <v>42989000</v>
          </cell>
          <cell r="CL319">
            <v>30477000</v>
          </cell>
          <cell r="CM319">
            <v>13783000</v>
          </cell>
          <cell r="CN319">
            <v>310104000</v>
          </cell>
          <cell r="CO319">
            <v>245794000</v>
          </cell>
          <cell r="CP319">
            <v>357402000</v>
          </cell>
          <cell r="CQ319">
            <v>198081000</v>
          </cell>
          <cell r="CR319">
            <v>19380000</v>
          </cell>
          <cell r="CS319">
            <v>107735000</v>
          </cell>
          <cell r="CT319">
            <v>7521000</v>
          </cell>
          <cell r="CU319">
            <v>164066000</v>
          </cell>
          <cell r="CV319" t="str">
            <v>n.a.</v>
          </cell>
          <cell r="CW319" t="str">
            <v>n.a.</v>
          </cell>
          <cell r="CX319" t="str">
            <v>n.a.</v>
          </cell>
          <cell r="CY319">
            <v>12549000</v>
          </cell>
          <cell r="CZ319">
            <v>13493000</v>
          </cell>
          <cell r="DA319">
            <v>0</v>
          </cell>
          <cell r="DB319">
            <v>1693000</v>
          </cell>
          <cell r="DC319">
            <v>469435000</v>
          </cell>
          <cell r="DD319">
            <v>501454000</v>
          </cell>
          <cell r="DE319">
            <v>468033000</v>
          </cell>
          <cell r="DF319">
            <v>447124000</v>
          </cell>
          <cell r="DH319">
            <v>111803000</v>
          </cell>
          <cell r="DI319">
            <v>-52019000</v>
          </cell>
          <cell r="DJ319">
            <v>-26827000</v>
          </cell>
          <cell r="DK319">
            <v>-6218000</v>
          </cell>
          <cell r="DL319">
            <v>26739000</v>
          </cell>
          <cell r="DM319">
            <v>0.23916173984597908</v>
          </cell>
          <cell r="DN319">
            <v>0.31433979121602557</v>
          </cell>
          <cell r="DO319" t="str">
            <v>n.a.</v>
          </cell>
          <cell r="DP319">
            <v>44213500</v>
          </cell>
          <cell r="DQ319">
            <v>13021000</v>
          </cell>
          <cell r="DS319">
            <v>82219000</v>
          </cell>
          <cell r="DT319">
            <v>-45759000</v>
          </cell>
          <cell r="DU319">
            <v>-14711000</v>
          </cell>
          <cell r="DV319">
            <v>-3272000</v>
          </cell>
          <cell r="DW319">
            <v>18477000</v>
          </cell>
          <cell r="DX319">
            <v>0.22472907722059379</v>
          </cell>
          <cell r="DY319">
            <v>0.2898716701703743</v>
          </cell>
          <cell r="DZ319" t="str">
            <v>n.a.</v>
          </cell>
          <cell r="EA319">
            <v>39793500</v>
          </cell>
          <cell r="EB319">
            <v>6746500</v>
          </cell>
          <cell r="ED319">
            <v>34804000</v>
          </cell>
          <cell r="EE319">
            <v>-20578000</v>
          </cell>
          <cell r="EF319">
            <v>-12879000</v>
          </cell>
          <cell r="EG319">
            <v>-551000</v>
          </cell>
          <cell r="EH319">
            <v>796000</v>
          </cell>
          <cell r="EI319">
            <v>2.2870934375359152E-2</v>
          </cell>
          <cell r="EJ319">
            <v>2.340625735121148E-2</v>
          </cell>
          <cell r="EK319" t="str">
            <v>n.a.</v>
          </cell>
          <cell r="EL319">
            <v>42493500</v>
          </cell>
          <cell r="EM319">
            <v>846500</v>
          </cell>
          <cell r="EO319">
            <v>76275333.333333328</v>
          </cell>
          <cell r="EP319">
            <v>-39452000</v>
          </cell>
          <cell r="EQ319">
            <v>-18139000</v>
          </cell>
          <cell r="ER319">
            <v>-3347000</v>
          </cell>
          <cell r="ES319">
            <v>15337333.333333328</v>
          </cell>
          <cell r="ET319">
            <v>0.20107854876631148</v>
          </cell>
          <cell r="EU319">
            <v>0.25168750752130575</v>
          </cell>
          <cell r="EV319" t="e">
            <v>#VALUE!</v>
          </cell>
          <cell r="EW319">
            <v>42166833.333333336</v>
          </cell>
          <cell r="EX319">
            <v>6871333.333333333</v>
          </cell>
        </row>
        <row r="320">
          <cell r="B320" t="str">
            <v>CZ ELECTRIC CO., LTD.</v>
          </cell>
          <cell r="C320" t="str">
            <v>exclude</v>
          </cell>
          <cell r="D320" t="str">
            <v>Significantly different activities</v>
          </cell>
          <cell r="E320" t="str">
            <v>从事发电、输配电</v>
          </cell>
          <cell r="H320" t="str">
            <v/>
          </cell>
          <cell r="I320" t="str">
            <v>ok，sdp专业从事厂用防爆电器(防爆电器、防爆元件和防爆灯具)、三防产品的研发、生产和销售</v>
          </cell>
          <cell r="J320" t="e">
            <v>#N/A</v>
          </cell>
          <cell r="K320" t="e">
            <v>#N/A</v>
          </cell>
          <cell r="M320" t="str">
            <v>CZ ELECTRIC CO., LTD.</v>
          </cell>
          <cell r="N320" t="str">
            <v>This company is engaged in the electric power generation, transmission and distribution. It was founded in 2006 and it conducts business from its registered head office located in Jiaxing, Zhejiang, China.As an energy services provider, the company offers electrical testing, emergency troubleshooting and supply and installation of major electrical equipment. It is also involved in the construction, operation and maintenance of electric distribution facilities and various technical services. The company operates a telecommunications infrastructure and provides data transport and connectivity services. In addition, the company predominantly operates in the domestic market and serves a wide range of customers, mainly in the utilities industry.</v>
          </cell>
          <cell r="O320" t="str">
            <v>Services</v>
          </cell>
          <cell r="R320" t="str">
            <v>China</v>
          </cell>
          <cell r="S320" t="str">
            <v>873134</v>
          </cell>
          <cell r="T320" t="str">
            <v>U</v>
          </cell>
          <cell r="U320" t="str">
            <v>3699</v>
          </cell>
          <cell r="V320" t="str">
            <v>Engaged in the electric power generation, transmission and distribution</v>
          </cell>
          <cell r="W320" t="str">
            <v>The Company is mainly engaged in the research and development, production, and sales of factory explosion-proof electrical appliances (explosion-proof appliances, explosion-proof components, and explosion-proof lamps) and three protection products.</v>
          </cell>
          <cell r="Z320" t="str">
            <v>CN57019PC</v>
          </cell>
          <cell r="AA320">
            <v>116566000</v>
          </cell>
          <cell r="AB320">
            <v>114540000</v>
          </cell>
          <cell r="AC320" t="str">
            <v>n.a.</v>
          </cell>
          <cell r="AD320" t="str">
            <v>n.a.</v>
          </cell>
          <cell r="AE320">
            <v>116073000</v>
          </cell>
          <cell r="AF320">
            <v>112422000</v>
          </cell>
          <cell r="AG320" t="str">
            <v>n.a.</v>
          </cell>
          <cell r="AH320" t="str">
            <v>n.a.</v>
          </cell>
          <cell r="AI320">
            <v>-1720000</v>
          </cell>
          <cell r="AJ320">
            <v>-1674000</v>
          </cell>
          <cell r="AK320" t="str">
            <v>n.a.</v>
          </cell>
          <cell r="AL320" t="str">
            <v>n.a.</v>
          </cell>
          <cell r="AM320">
            <v>114353000</v>
          </cell>
          <cell r="AN320">
            <v>110748000</v>
          </cell>
          <cell r="AO320" t="str">
            <v>n.a.</v>
          </cell>
          <cell r="AP320" t="str">
            <v>n.a.</v>
          </cell>
          <cell r="AQ320">
            <v>2213000</v>
          </cell>
          <cell r="AR320">
            <v>3792000</v>
          </cell>
          <cell r="AS320" t="str">
            <v>n.a.</v>
          </cell>
          <cell r="AT320" t="str">
            <v>n.a.</v>
          </cell>
          <cell r="AU320">
            <v>-25688000</v>
          </cell>
          <cell r="AV320">
            <v>-29131000</v>
          </cell>
          <cell r="AW320" t="str">
            <v>n.a.</v>
          </cell>
          <cell r="AX320" t="str">
            <v>n.a.</v>
          </cell>
          <cell r="AY320" t="str">
            <v>n.a.</v>
          </cell>
          <cell r="AZ320" t="str">
            <v>n.a.</v>
          </cell>
          <cell r="BA320" t="str">
            <v>n.a.</v>
          </cell>
          <cell r="BB320" t="str">
            <v>n.a.</v>
          </cell>
          <cell r="BC320">
            <v>-49025000</v>
          </cell>
          <cell r="BD320">
            <v>-38280000</v>
          </cell>
          <cell r="BE320" t="str">
            <v>n.a.</v>
          </cell>
          <cell r="BF320" t="str">
            <v>n.a.</v>
          </cell>
          <cell r="BG320">
            <v>41853000</v>
          </cell>
          <cell r="BH320">
            <v>47129000</v>
          </cell>
          <cell r="BI320" t="str">
            <v>n.a.</v>
          </cell>
          <cell r="BJ320" t="str">
            <v>n.a.</v>
          </cell>
          <cell r="BK320">
            <v>-6551000</v>
          </cell>
          <cell r="BL320">
            <v>-4825000</v>
          </cell>
          <cell r="BM320" t="str">
            <v>n.a.</v>
          </cell>
          <cell r="BN320" t="str">
            <v>n.a.</v>
          </cell>
          <cell r="BO320">
            <v>-6186000</v>
          </cell>
          <cell r="BP320">
            <v>-4699000</v>
          </cell>
          <cell r="BQ320" t="str">
            <v>n.a.</v>
          </cell>
          <cell r="BR320" t="str">
            <v>n.a.</v>
          </cell>
          <cell r="BS320">
            <v>-365000</v>
          </cell>
          <cell r="BT320">
            <v>-126000</v>
          </cell>
          <cell r="BU320" t="str">
            <v>n.a.</v>
          </cell>
          <cell r="BV320" t="str">
            <v>n.a.</v>
          </cell>
          <cell r="BW320">
            <v>34139000</v>
          </cell>
          <cell r="BX320">
            <v>34815000</v>
          </cell>
          <cell r="BY320" t="str">
            <v>n.a.</v>
          </cell>
          <cell r="BZ320" t="str">
            <v>n.a.</v>
          </cell>
          <cell r="CA320">
            <v>136430000</v>
          </cell>
          <cell r="CB320">
            <v>103563000</v>
          </cell>
          <cell r="CC320" t="str">
            <v>n.a.</v>
          </cell>
          <cell r="CD320" t="str">
            <v>n.a.</v>
          </cell>
          <cell r="CE320">
            <v>43947000</v>
          </cell>
          <cell r="CF320">
            <v>39878000</v>
          </cell>
          <cell r="CG320" t="str">
            <v>n.a.</v>
          </cell>
          <cell r="CH320" t="str">
            <v>n.a.</v>
          </cell>
          <cell r="CI320">
            <v>35802000</v>
          </cell>
          <cell r="CJ320">
            <v>33105000</v>
          </cell>
          <cell r="CK320" t="str">
            <v>n.a.</v>
          </cell>
          <cell r="CL320" t="str">
            <v>n.a.</v>
          </cell>
          <cell r="CM320">
            <v>27573000</v>
          </cell>
          <cell r="CN320">
            <v>11417000</v>
          </cell>
          <cell r="CO320" t="str">
            <v>n.a.</v>
          </cell>
          <cell r="CP320" t="str">
            <v>n.a.</v>
          </cell>
          <cell r="CQ320">
            <v>27718000</v>
          </cell>
          <cell r="CR320">
            <v>17228000</v>
          </cell>
          <cell r="CS320" t="str">
            <v>n.a.</v>
          </cell>
          <cell r="CT320" t="str">
            <v>n.a.</v>
          </cell>
          <cell r="CU320" t="str">
            <v>n.a.</v>
          </cell>
          <cell r="CV320" t="str">
            <v>n.a.</v>
          </cell>
          <cell r="CW320" t="str">
            <v>n.a.</v>
          </cell>
          <cell r="CX320" t="str">
            <v>n.a.</v>
          </cell>
          <cell r="CY320">
            <v>0</v>
          </cell>
          <cell r="CZ320">
            <v>36079000</v>
          </cell>
          <cell r="DA320" t="str">
            <v>n.a.</v>
          </cell>
          <cell r="DB320" t="str">
            <v>n.a.</v>
          </cell>
          <cell r="DC320">
            <v>218078000</v>
          </cell>
          <cell r="DD320">
            <v>185085000</v>
          </cell>
          <cell r="DE320" t="str">
            <v>n.a.</v>
          </cell>
          <cell r="DF320" t="str">
            <v>n.a.</v>
          </cell>
          <cell r="DH320">
            <v>114353000</v>
          </cell>
          <cell r="DI320">
            <v>-25688000</v>
          </cell>
          <cell r="DJ320">
            <v>-49025000</v>
          </cell>
          <cell r="DK320">
            <v>-6551000</v>
          </cell>
          <cell r="DL320">
            <v>33089000</v>
          </cell>
          <cell r="DM320">
            <v>0.28935839024774163</v>
          </cell>
          <cell r="DN320">
            <v>0.40717907068320536</v>
          </cell>
          <cell r="DO320" t="str">
            <v>n.a.</v>
          </cell>
          <cell r="DP320">
            <v>41912500</v>
          </cell>
          <cell r="DQ320">
            <v>18039500</v>
          </cell>
          <cell r="DS320">
            <v>110748000</v>
          </cell>
          <cell r="DT320">
            <v>-29131000</v>
          </cell>
          <cell r="DU320">
            <v>-38280000</v>
          </cell>
          <cell r="DV320">
            <v>-4825000</v>
          </cell>
          <cell r="DW320">
            <v>38512000</v>
          </cell>
          <cell r="DX320">
            <v>0.34774442879329648</v>
          </cell>
          <cell r="DY320">
            <v>0.53314136995403949</v>
          </cell>
          <cell r="DZ320" t="str">
            <v>n.a.</v>
          </cell>
          <cell r="EA320" t="e">
            <v>#VALUE!</v>
          </cell>
          <cell r="EB320" t="e">
            <v>#VALUE!</v>
          </cell>
          <cell r="ED320" t="str">
            <v>无数据</v>
          </cell>
          <cell r="EE320" t="str">
            <v>n.a.</v>
          </cell>
          <cell r="EF320" t="str">
            <v>n.a.</v>
          </cell>
          <cell r="EG320" t="str">
            <v>n.a.</v>
          </cell>
          <cell r="EH320" t="str">
            <v>无数据</v>
          </cell>
          <cell r="EI320" t="e">
            <v>#VALUE!</v>
          </cell>
          <cell r="EJ320" t="e">
            <v>#VALUE!</v>
          </cell>
          <cell r="EK320" t="str">
            <v>n.a.</v>
          </cell>
          <cell r="EL320" t="e">
            <v>#VALUE!</v>
          </cell>
          <cell r="EM320" t="e">
            <v>#VALUE!</v>
          </cell>
          <cell r="EO320" t="e">
            <v>#VALUE!</v>
          </cell>
          <cell r="EP320" t="e">
            <v>#VALUE!</v>
          </cell>
          <cell r="EQ320" t="e">
            <v>#VALUE!</v>
          </cell>
          <cell r="ER320" t="e">
            <v>#VALUE!</v>
          </cell>
          <cell r="ES320" t="e">
            <v>#VALUE!</v>
          </cell>
          <cell r="ET320" t="e">
            <v>#VALUE!</v>
          </cell>
          <cell r="EU320" t="e">
            <v>#VALUE!</v>
          </cell>
          <cell r="EV320" t="e">
            <v>#VALUE!</v>
          </cell>
          <cell r="EW320" t="e">
            <v>#VALUE!</v>
          </cell>
          <cell r="EX320" t="e">
            <v>#VALUE!</v>
          </cell>
        </row>
        <row r="321">
          <cell r="B321" t="str">
            <v>REALLOPP ELECTRIC(BEIJING) CO.,LTD</v>
          </cell>
          <cell r="C321" t="str">
            <v>exclude</v>
          </cell>
          <cell r="D321" t="str">
            <v>Independence(A+, A, A-, B+, B, B-,U)</v>
          </cell>
          <cell r="H321" t="str">
            <v/>
          </cell>
          <cell r="I321" t="str">
            <v>ok，indep</v>
          </cell>
          <cell r="J321" t="str">
            <v>exclude</v>
          </cell>
          <cell r="K321" t="str">
            <v>ok, indep</v>
          </cell>
          <cell r="M321" t="str">
            <v>REALLOPP ELECTRIC(BEIJING) CO.,LTD</v>
          </cell>
          <cell r="N321" t="str">
            <v>This company is engaged in the design, development, manufacture and sale of electronic components. It was founded in September 2009 and it conducts business from its registered head office located in Beijing, China.The company manufactures the following products: circuit protection, diodes, discrete devices, engineering kits, insulated gate bipolar transistor, integrated circuits, transistor, sensors, switches and relays, encoder accessories, hand counter, relay accessories, relays, sensor accessories, switch accessories/modular parts, switch kits, switches, time delay relays, and wireless equipment, plugs and adapters, rectangular connectors, terminal blocks and strips, and test connectors. Further, the company has always adhered to work hard, stabilize the market by quality and cooperation with others in honor and insisted on depending on talents and advanced equipment to develop new products.</v>
          </cell>
          <cell r="O321" t="str">
            <v>Manufacturing</v>
          </cell>
          <cell r="P321" t="str">
            <v>www.reallopp.com</v>
          </cell>
          <cell r="R321" t="str">
            <v>China</v>
          </cell>
          <cell r="S321" t="str">
            <v>833106</v>
          </cell>
          <cell r="T321" t="str">
            <v>C+</v>
          </cell>
          <cell r="U321" t="str">
            <v>3699</v>
          </cell>
          <cell r="V321" t="str">
            <v>Engaged in the design, development, manufacture and sale of electronic components</v>
          </cell>
          <cell r="W321" t="str">
            <v>The company's main business: smart grid distribution automation monitoring of the main equipment, accessories equipment and services R &amp; D, production and sales. Scope: production, manufacture of electrical equipment. Sales of electronic products, communications equipment (excluding satellite transmitting and receiving equipment), computer auxiliary equipment, software, office equipment, instrumentation, hardware, lamps, glass products, ceramic products, sanitary ware, electrical and mechanical equipment, building materials, sporting goods, handicrafts, metal materials, household appliances, auto parts, audio equipment, electrical equipment; technology development, technology consulting, technology transfer, technical services, technology promotion; the import and export of goods and technology import and export, import and export agent.</v>
          </cell>
          <cell r="Z321" t="str">
            <v>CN44889PC</v>
          </cell>
          <cell r="AA321">
            <v>131240000</v>
          </cell>
          <cell r="AB321">
            <v>110883000</v>
          </cell>
          <cell r="AC321">
            <v>106829000</v>
          </cell>
          <cell r="AD321">
            <v>118204000</v>
          </cell>
          <cell r="AE321">
            <v>107256000</v>
          </cell>
          <cell r="AF321">
            <v>110348000</v>
          </cell>
          <cell r="AG321">
            <v>106734000</v>
          </cell>
          <cell r="AH321">
            <v>118233000</v>
          </cell>
          <cell r="AI321">
            <v>-438000</v>
          </cell>
          <cell r="AJ321">
            <v>-670000</v>
          </cell>
          <cell r="AK321">
            <v>-933000</v>
          </cell>
          <cell r="AL321">
            <v>-1055000</v>
          </cell>
          <cell r="AM321">
            <v>106818000</v>
          </cell>
          <cell r="AN321">
            <v>109678000</v>
          </cell>
          <cell r="AO321">
            <v>105801000</v>
          </cell>
          <cell r="AP321">
            <v>117178000</v>
          </cell>
          <cell r="AQ321">
            <v>24422000</v>
          </cell>
          <cell r="AR321">
            <v>1205000</v>
          </cell>
          <cell r="AS321">
            <v>1028000</v>
          </cell>
          <cell r="AT321">
            <v>1026000</v>
          </cell>
          <cell r="AU321">
            <v>-70422000</v>
          </cell>
          <cell r="AV321">
            <v>-72615000</v>
          </cell>
          <cell r="AW321">
            <v>-66424000</v>
          </cell>
          <cell r="AX321">
            <v>-68921000</v>
          </cell>
          <cell r="AY321" t="str">
            <v>n.a.</v>
          </cell>
          <cell r="AZ321" t="str">
            <v>n.a.</v>
          </cell>
          <cell r="BA321" t="str">
            <v>n.a.</v>
          </cell>
          <cell r="BB321" t="str">
            <v>n.a.</v>
          </cell>
          <cell r="BC321">
            <v>-26185000</v>
          </cell>
          <cell r="BD321">
            <v>-23514000</v>
          </cell>
          <cell r="BE321">
            <v>-24909000</v>
          </cell>
          <cell r="BF321">
            <v>-32341000</v>
          </cell>
          <cell r="BG321">
            <v>34633000</v>
          </cell>
          <cell r="BH321">
            <v>14754000</v>
          </cell>
          <cell r="BI321">
            <v>15496000</v>
          </cell>
          <cell r="BJ321">
            <v>16942000</v>
          </cell>
          <cell r="BK321">
            <v>-7342000</v>
          </cell>
          <cell r="BL321">
            <v>-10897000</v>
          </cell>
          <cell r="BM321">
            <v>-1173000</v>
          </cell>
          <cell r="BN321">
            <v>-1838000</v>
          </cell>
          <cell r="BO321">
            <v>-1000000</v>
          </cell>
          <cell r="BP321">
            <v>-846000</v>
          </cell>
          <cell r="BQ321">
            <v>-996000</v>
          </cell>
          <cell r="BR321">
            <v>-1626000</v>
          </cell>
          <cell r="BS321">
            <v>-6342000</v>
          </cell>
          <cell r="BT321">
            <v>-10051000</v>
          </cell>
          <cell r="BU321">
            <v>-177000</v>
          </cell>
          <cell r="BV321">
            <v>-212000</v>
          </cell>
          <cell r="BW321">
            <v>24840000</v>
          </cell>
          <cell r="BX321">
            <v>2131000</v>
          </cell>
          <cell r="BY321">
            <v>9220000</v>
          </cell>
          <cell r="BZ321">
            <v>13161000</v>
          </cell>
          <cell r="CA321">
            <v>137517000</v>
          </cell>
          <cell r="CB321">
            <v>131133000</v>
          </cell>
          <cell r="CC321">
            <v>119193000</v>
          </cell>
          <cell r="CD321">
            <v>134481000</v>
          </cell>
          <cell r="CE321">
            <v>4075000</v>
          </cell>
          <cell r="CF321">
            <v>4132000</v>
          </cell>
          <cell r="CG321">
            <v>5228000</v>
          </cell>
          <cell r="CH321">
            <v>9117000</v>
          </cell>
          <cell r="CI321">
            <v>62557000</v>
          </cell>
          <cell r="CJ321">
            <v>63876000</v>
          </cell>
          <cell r="CK321">
            <v>58197000</v>
          </cell>
          <cell r="CL321">
            <v>71243000</v>
          </cell>
          <cell r="CM321">
            <v>26235000</v>
          </cell>
          <cell r="CN321">
            <v>24097000</v>
          </cell>
          <cell r="CO321">
            <v>52434000</v>
          </cell>
          <cell r="CP321">
            <v>44791000</v>
          </cell>
          <cell r="CQ321">
            <v>43943000</v>
          </cell>
          <cell r="CR321">
            <v>37472000</v>
          </cell>
          <cell r="CS321">
            <v>1448000</v>
          </cell>
          <cell r="CT321">
            <v>6688000</v>
          </cell>
          <cell r="CU321">
            <v>23206000</v>
          </cell>
          <cell r="CV321">
            <v>35505000</v>
          </cell>
          <cell r="CW321" t="str">
            <v>n.a.</v>
          </cell>
          <cell r="CX321" t="str">
            <v>n.a.</v>
          </cell>
          <cell r="CY321">
            <v>24251000</v>
          </cell>
          <cell r="CZ321">
            <v>2984000</v>
          </cell>
          <cell r="DA321">
            <v>503000</v>
          </cell>
          <cell r="DB321">
            <v>264000</v>
          </cell>
          <cell r="DC321">
            <v>196300000</v>
          </cell>
          <cell r="DD321">
            <v>185295000</v>
          </cell>
          <cell r="DE321">
            <v>163957000</v>
          </cell>
          <cell r="DF321">
            <v>171252000</v>
          </cell>
          <cell r="DH321">
            <v>106818000</v>
          </cell>
          <cell r="DI321">
            <v>-70422000</v>
          </cell>
          <cell r="DJ321">
            <v>-26185000</v>
          </cell>
          <cell r="DK321">
            <v>-7342000</v>
          </cell>
          <cell r="DL321">
            <v>2869000</v>
          </cell>
          <cell r="DM321">
            <v>2.6858769121309144E-2</v>
          </cell>
          <cell r="DN321">
            <v>2.7600073112776458E-2</v>
          </cell>
          <cell r="DO321" t="str">
            <v>n.a.</v>
          </cell>
          <cell r="DP321">
            <v>4103500</v>
          </cell>
          <cell r="DQ321">
            <v>13617500</v>
          </cell>
          <cell r="DS321">
            <v>109678000</v>
          </cell>
          <cell r="DT321">
            <v>-72615000</v>
          </cell>
          <cell r="DU321">
            <v>-23514000</v>
          </cell>
          <cell r="DV321">
            <v>-10897000</v>
          </cell>
          <cell r="DW321">
            <v>2652000</v>
          </cell>
          <cell r="DX321">
            <v>2.4179871988912999E-2</v>
          </cell>
          <cell r="DY321">
            <v>2.4779025657316912E-2</v>
          </cell>
          <cell r="DZ321" t="str">
            <v>n.a.</v>
          </cell>
          <cell r="EA321">
            <v>4680000</v>
          </cell>
          <cell r="EB321">
            <v>1743500</v>
          </cell>
          <cell r="ED321">
            <v>105801000</v>
          </cell>
          <cell r="EE321">
            <v>-66424000</v>
          </cell>
          <cell r="EF321">
            <v>-24909000</v>
          </cell>
          <cell r="EG321">
            <v>-1173000</v>
          </cell>
          <cell r="EH321">
            <v>13295000</v>
          </cell>
          <cell r="EI321">
            <v>0.12566043799207946</v>
          </cell>
          <cell r="EJ321">
            <v>0.14372040732493027</v>
          </cell>
          <cell r="EK321" t="str">
            <v>n.a.</v>
          </cell>
          <cell r="EL321">
            <v>7172500</v>
          </cell>
          <cell r="EM321">
            <v>383500</v>
          </cell>
          <cell r="EO321">
            <v>107432333.33333333</v>
          </cell>
          <cell r="EP321">
            <v>-69820333.333333328</v>
          </cell>
          <cell r="EQ321">
            <v>-24869333.333333332</v>
          </cell>
          <cell r="ER321">
            <v>-6470666.666666667</v>
          </cell>
          <cell r="ES321">
            <v>6272000.0000000009</v>
          </cell>
          <cell r="ET321">
            <v>5.8380934355578874E-2</v>
          </cell>
          <cell r="EU321">
            <v>6.2000586527657428E-2</v>
          </cell>
          <cell r="EV321" t="e">
            <v>#VALUE!</v>
          </cell>
          <cell r="EW321">
            <v>5318666.666666667</v>
          </cell>
          <cell r="EX321">
            <v>5248166.666666667</v>
          </cell>
        </row>
        <row r="322">
          <cell r="B322" t="str">
            <v>HANGZHOU ZHEDA JINGYI ELECTROMECHANICAL TECHNOLOGY CO. LTD.</v>
          </cell>
          <cell r="C322" t="str">
            <v>exclude</v>
          </cell>
          <cell r="D322" t="str">
            <v>Lev SDA/SDP</v>
          </cell>
          <cell r="H322" t="str">
            <v/>
          </cell>
          <cell r="I322" t="str">
            <v>ok，sda/sdp</v>
          </cell>
          <cell r="J322" t="str">
            <v>exclude</v>
          </cell>
          <cell r="K322" t="str">
            <v>ok, sda/sdp</v>
          </cell>
          <cell r="M322" t="str">
            <v>HANGZHOU ZHEDA JINGYI ELECTROMECHANICAL TECHNOLOGY CO. LTD.</v>
          </cell>
          <cell r="N322" t="str">
            <v>This company is engaged in the manufacture of pipe profile, steelmaking and continuous casting, and smart sensors. It was established in 1993. The company is headquartered in Hangzhou, China. The company has established good cooperative partner relationships with domestically and internationally top-ranking metallurgical enterprises such as ArcelorMittal, BaoSteel, Anshan Iron and Steel, Baogang Group, Valin Steel, PanGang Group, Tianjian Pipe(Group) Corporation, Xinyegang, Shengli Oilfield, Daqing Oilfield, and other more than 50 enterprises. The company has implemented and maintains an effective and customer-centric quality management system, and fulfills the requirements of ISO9001: 2000 quality management system. It owns more than twenty authorized patents and utility model patents, has developed high-tech products which have reached the international advanced level, some of which has won the third prize of Zhejiang Province Scientific and Technological Progress Award and the Golden Bridge Award.</v>
          </cell>
          <cell r="O322" t="str">
            <v>Manufacturing</v>
          </cell>
          <cell r="P322" t="str">
            <v>www.jingyitech.com</v>
          </cell>
          <cell r="R322" t="str">
            <v>China</v>
          </cell>
          <cell r="S322" t="str">
            <v>831351</v>
          </cell>
          <cell r="T322" t="str">
            <v>B+</v>
          </cell>
          <cell r="U322" t="str">
            <v>3699</v>
          </cell>
          <cell r="V322" t="str">
            <v>Engaged in the manufacture of pipe profile, steelmaking and continuous casting, and smart sensors</v>
          </cell>
          <cell r="W322" t="str">
            <v>The Company is mainly engaged in technology development, services, consulting, transfer of results, organization of production; general machinery, electrical machinery and equipment, communications equipment, computer; contracting; mechanical and electrical engineering technology, electronic communications engineering; wholesale and retail; computer and accessories, general machinery and accessories, instruments, liquid coating; goods, technology import and export.</v>
          </cell>
          <cell r="X322" t="str">
            <v>HANGZHOU ZHEDA JINGYI ELECTROMECHANICAL TECHNOLOGY COMPANY LIMITED</v>
          </cell>
          <cell r="Z322" t="str">
            <v>CN42066PC</v>
          </cell>
          <cell r="AA322">
            <v>129422000</v>
          </cell>
          <cell r="AB322">
            <v>113355000</v>
          </cell>
          <cell r="AC322">
            <v>91467000</v>
          </cell>
          <cell r="AD322">
            <v>82154000</v>
          </cell>
          <cell r="AE322">
            <v>125269000</v>
          </cell>
          <cell r="AF322">
            <v>110002000</v>
          </cell>
          <cell r="AG322">
            <v>90420000</v>
          </cell>
          <cell r="AH322">
            <v>81349000</v>
          </cell>
          <cell r="AI322">
            <v>-708000</v>
          </cell>
          <cell r="AJ322">
            <v>-809000</v>
          </cell>
          <cell r="AK322">
            <v>-781000</v>
          </cell>
          <cell r="AL322">
            <v>-811000</v>
          </cell>
          <cell r="AM322">
            <v>124561000</v>
          </cell>
          <cell r="AN322">
            <v>109193000</v>
          </cell>
          <cell r="AO322">
            <v>89639000</v>
          </cell>
          <cell r="AP322">
            <v>80538000</v>
          </cell>
          <cell r="AQ322">
            <v>4861000</v>
          </cell>
          <cell r="AR322">
            <v>4162000</v>
          </cell>
          <cell r="AS322">
            <v>1828000</v>
          </cell>
          <cell r="AT322">
            <v>1616000</v>
          </cell>
          <cell r="AU322">
            <v>-65781000</v>
          </cell>
          <cell r="AV322">
            <v>-58337000</v>
          </cell>
          <cell r="AW322">
            <v>-50099000</v>
          </cell>
          <cell r="AX322">
            <v>-36147000</v>
          </cell>
          <cell r="AY322" t="str">
            <v>n.a.</v>
          </cell>
          <cell r="AZ322" t="str">
            <v>n.a.</v>
          </cell>
          <cell r="BA322" t="str">
            <v>n.a.</v>
          </cell>
          <cell r="BB322" t="str">
            <v>n.a.</v>
          </cell>
          <cell r="BC322">
            <v>-54519000</v>
          </cell>
          <cell r="BD322">
            <v>-47503000</v>
          </cell>
          <cell r="BE322">
            <v>-36443000</v>
          </cell>
          <cell r="BF322">
            <v>-38005000</v>
          </cell>
          <cell r="BG322">
            <v>9122000</v>
          </cell>
          <cell r="BH322">
            <v>7515000</v>
          </cell>
          <cell r="BI322">
            <v>4925000</v>
          </cell>
          <cell r="BJ322">
            <v>8002000</v>
          </cell>
          <cell r="BK322">
            <v>-2070000</v>
          </cell>
          <cell r="BL322">
            <v>-1536000</v>
          </cell>
          <cell r="BM322">
            <v>-3185000</v>
          </cell>
          <cell r="BN322">
            <v>-1384000</v>
          </cell>
          <cell r="BO322">
            <v>-1276000</v>
          </cell>
          <cell r="BP322">
            <v>-1082000</v>
          </cell>
          <cell r="BQ322">
            <v>0</v>
          </cell>
          <cell r="BR322">
            <v>-1088000</v>
          </cell>
          <cell r="BS322">
            <v>-794000</v>
          </cell>
          <cell r="BT322">
            <v>-454000</v>
          </cell>
          <cell r="BU322">
            <v>-3185000</v>
          </cell>
          <cell r="BV322">
            <v>-296000</v>
          </cell>
          <cell r="BW322">
            <v>9732000</v>
          </cell>
          <cell r="BX322">
            <v>10128000</v>
          </cell>
          <cell r="BY322">
            <v>1864000</v>
          </cell>
          <cell r="BZ322">
            <v>4305000</v>
          </cell>
          <cell r="CA322">
            <v>101016000</v>
          </cell>
          <cell r="CB322">
            <v>77964000</v>
          </cell>
          <cell r="CC322">
            <v>64371000</v>
          </cell>
          <cell r="CD322">
            <v>59970000</v>
          </cell>
          <cell r="CE322">
            <v>26838000</v>
          </cell>
          <cell r="CF322">
            <v>21261000</v>
          </cell>
          <cell r="CG322">
            <v>16936000</v>
          </cell>
          <cell r="CH322">
            <v>11236000</v>
          </cell>
          <cell r="CI322">
            <v>35197000</v>
          </cell>
          <cell r="CJ322">
            <v>32896000</v>
          </cell>
          <cell r="CK322">
            <v>23691000</v>
          </cell>
          <cell r="CL322">
            <v>35581000</v>
          </cell>
          <cell r="CM322">
            <v>26001000</v>
          </cell>
          <cell r="CN322">
            <v>12701000</v>
          </cell>
          <cell r="CO322">
            <v>15054000</v>
          </cell>
          <cell r="CP322">
            <v>4683000</v>
          </cell>
          <cell r="CQ322">
            <v>6425000</v>
          </cell>
          <cell r="CR322">
            <v>5036000</v>
          </cell>
          <cell r="CS322">
            <v>5405000</v>
          </cell>
          <cell r="CT322">
            <v>5207000</v>
          </cell>
          <cell r="CU322">
            <v>522000</v>
          </cell>
          <cell r="CV322">
            <v>503000</v>
          </cell>
          <cell r="CW322" t="str">
            <v>n.a.</v>
          </cell>
          <cell r="CX322" t="str">
            <v>n.a.</v>
          </cell>
          <cell r="CY322">
            <v>76201000</v>
          </cell>
          <cell r="CZ322">
            <v>46551000</v>
          </cell>
          <cell r="DA322">
            <v>25601000</v>
          </cell>
          <cell r="DB322">
            <v>5626000</v>
          </cell>
          <cell r="DC322">
            <v>206260000</v>
          </cell>
          <cell r="DD322">
            <v>158163000</v>
          </cell>
          <cell r="DE322">
            <v>119633000</v>
          </cell>
          <cell r="DF322">
            <v>93776000</v>
          </cell>
          <cell r="DH322">
            <v>124561000</v>
          </cell>
          <cell r="DI322">
            <v>-65781000</v>
          </cell>
          <cell r="DJ322">
            <v>-54519000</v>
          </cell>
          <cell r="DK322">
            <v>-2070000</v>
          </cell>
          <cell r="DL322">
            <v>2191000</v>
          </cell>
          <cell r="DM322">
            <v>1.7589775290821365E-2</v>
          </cell>
          <cell r="DN322">
            <v>1.7904715207975812E-2</v>
          </cell>
          <cell r="DO322" t="str">
            <v>n.a.</v>
          </cell>
          <cell r="DP322">
            <v>24049500</v>
          </cell>
          <cell r="DQ322">
            <v>61376000</v>
          </cell>
          <cell r="DS322">
            <v>109193000</v>
          </cell>
          <cell r="DT322">
            <v>-58337000</v>
          </cell>
          <cell r="DU322">
            <v>-47503000</v>
          </cell>
          <cell r="DV322">
            <v>-1536000</v>
          </cell>
          <cell r="DW322">
            <v>1817000</v>
          </cell>
          <cell r="DX322">
            <v>1.6640260822580202E-2</v>
          </cell>
          <cell r="DY322">
            <v>1.6921844732528685E-2</v>
          </cell>
          <cell r="DZ322" t="str">
            <v>n.a.</v>
          </cell>
          <cell r="EA322">
            <v>19098500</v>
          </cell>
          <cell r="EB322">
            <v>36076000</v>
          </cell>
          <cell r="ED322">
            <v>89639000</v>
          </cell>
          <cell r="EE322">
            <v>-50099000</v>
          </cell>
          <cell r="EF322">
            <v>-36443000</v>
          </cell>
          <cell r="EG322">
            <v>-3185000</v>
          </cell>
          <cell r="EH322">
            <v>-88000</v>
          </cell>
          <cell r="EI322">
            <v>-9.8171554791999017E-4</v>
          </cell>
          <cell r="EJ322">
            <v>-9.80752727718524E-4</v>
          </cell>
          <cell r="EK322" t="str">
            <v>n.a.</v>
          </cell>
          <cell r="EL322">
            <v>14086000</v>
          </cell>
          <cell r="EM322">
            <v>15613500</v>
          </cell>
          <cell r="EO322">
            <v>107797666.66666667</v>
          </cell>
          <cell r="EP322">
            <v>-58072333.333333336</v>
          </cell>
          <cell r="EQ322">
            <v>-46155000</v>
          </cell>
          <cell r="ER322">
            <v>-2263666.6666666665</v>
          </cell>
          <cell r="ES322">
            <v>1306666.6666666693</v>
          </cell>
          <cell r="ET322">
            <v>1.2121474490789867E-2</v>
          </cell>
          <cell r="EU322">
            <v>1.2270207497973248E-2</v>
          </cell>
          <cell r="EV322" t="e">
            <v>#VALUE!</v>
          </cell>
          <cell r="EW322">
            <v>19078000</v>
          </cell>
          <cell r="EX322">
            <v>37688500</v>
          </cell>
        </row>
        <row r="323">
          <cell r="B323" t="str">
            <v>WUXI KUNSHENG INTELLIGENT EQUIPMENT CO. , LTD.</v>
          </cell>
          <cell r="C323" t="str">
            <v>exclude</v>
          </cell>
          <cell r="D323" t="str">
            <v>Independence(A+, A, A-, B+, B, B-,U)</v>
          </cell>
          <cell r="H323" t="str">
            <v/>
          </cell>
          <cell r="I323" t="str">
            <v>ok，indep</v>
          </cell>
          <cell r="J323" t="str">
            <v>exclude</v>
          </cell>
          <cell r="K323" t="str">
            <v>ok, indep</v>
          </cell>
          <cell r="M323" t="str">
            <v>WUXI KUNSHENG INTELLIGENT EQUIPMENT CO. , LTD.</v>
          </cell>
          <cell r="N323" t="str">
            <v>This company is engaged in the manufacture of primary and storage batteries. It was founded in 2016 and conducts business from its registered head office located in Wuxi, Jiangsu,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23" t="str">
            <v>Manufacturing</v>
          </cell>
          <cell r="P323" t="str">
            <v>www.kingenious.com</v>
          </cell>
          <cell r="R323" t="str">
            <v>China</v>
          </cell>
          <cell r="S323" t="str">
            <v>873597</v>
          </cell>
          <cell r="T323" t="str">
            <v>D</v>
          </cell>
          <cell r="U323" t="str">
            <v>3691</v>
          </cell>
          <cell r="V323" t="str">
            <v>Engaged in the manufacture of primary and storage batteries</v>
          </cell>
          <cell r="W323" t="str">
            <v>The Company is mainly engaged in the R &amp; D, production and sales of solar cell processing equipment.</v>
          </cell>
          <cell r="Z323" t="str">
            <v>CN55970PC</v>
          </cell>
          <cell r="AA323">
            <v>129305000</v>
          </cell>
          <cell r="AB323">
            <v>188552000</v>
          </cell>
          <cell r="AC323">
            <v>92863000</v>
          </cell>
          <cell r="AD323">
            <v>92026000</v>
          </cell>
          <cell r="AE323">
            <v>128206000</v>
          </cell>
          <cell r="AF323">
            <v>185105000</v>
          </cell>
          <cell r="AG323">
            <v>87768000</v>
          </cell>
          <cell r="AH323">
            <v>91597000</v>
          </cell>
          <cell r="AI323">
            <v>-1053000</v>
          </cell>
          <cell r="AJ323">
            <v>-809000</v>
          </cell>
          <cell r="AK323">
            <v>-789000</v>
          </cell>
          <cell r="AL323">
            <v>-780000</v>
          </cell>
          <cell r="AM323">
            <v>127153000</v>
          </cell>
          <cell r="AN323">
            <v>184296000</v>
          </cell>
          <cell r="AO323">
            <v>86979000</v>
          </cell>
          <cell r="AP323">
            <v>90817000</v>
          </cell>
          <cell r="AQ323">
            <v>2152000</v>
          </cell>
          <cell r="AR323">
            <v>4256000</v>
          </cell>
          <cell r="AS323">
            <v>5884000</v>
          </cell>
          <cell r="AT323">
            <v>1209000</v>
          </cell>
          <cell r="AU323">
            <v>-94118000</v>
          </cell>
          <cell r="AV323">
            <v>-122300000</v>
          </cell>
          <cell r="AW323">
            <v>-52161000</v>
          </cell>
          <cell r="AX323">
            <v>-59011000</v>
          </cell>
          <cell r="AY323" t="str">
            <v>n.a.</v>
          </cell>
          <cell r="AZ323" t="str">
            <v>n.a.</v>
          </cell>
          <cell r="BA323" t="str">
            <v>n.a.</v>
          </cell>
          <cell r="BB323" t="str">
            <v>n.a.</v>
          </cell>
          <cell r="BC323">
            <v>-29632000</v>
          </cell>
          <cell r="BD323">
            <v>-36055000</v>
          </cell>
          <cell r="BE323">
            <v>-25498000</v>
          </cell>
          <cell r="BF323">
            <v>-16402000</v>
          </cell>
          <cell r="BG323">
            <v>5555000</v>
          </cell>
          <cell r="BH323">
            <v>30197000</v>
          </cell>
          <cell r="BI323">
            <v>15204000</v>
          </cell>
          <cell r="BJ323">
            <v>16613000</v>
          </cell>
          <cell r="BK323">
            <v>-1729000</v>
          </cell>
          <cell r="BL323">
            <v>-1781000</v>
          </cell>
          <cell r="BM323">
            <v>-1584000</v>
          </cell>
          <cell r="BN323">
            <v>-473000</v>
          </cell>
          <cell r="BO323">
            <v>-1431000</v>
          </cell>
          <cell r="BP323">
            <v>-1361000</v>
          </cell>
          <cell r="BQ323">
            <v>-1269000</v>
          </cell>
          <cell r="BR323">
            <v>-394000</v>
          </cell>
          <cell r="BS323">
            <v>-298000</v>
          </cell>
          <cell r="BT323">
            <v>-420000</v>
          </cell>
          <cell r="BU323">
            <v>-315000</v>
          </cell>
          <cell r="BV323">
            <v>-79000</v>
          </cell>
          <cell r="BW323">
            <v>2926000</v>
          </cell>
          <cell r="BX323">
            <v>21343000</v>
          </cell>
          <cell r="BY323">
            <v>3222000</v>
          </cell>
          <cell r="BZ323">
            <v>12978000</v>
          </cell>
          <cell r="CA323">
            <v>282916000</v>
          </cell>
          <cell r="CB323">
            <v>180578000</v>
          </cell>
          <cell r="CC323">
            <v>135367000</v>
          </cell>
          <cell r="CD323">
            <v>101688000</v>
          </cell>
          <cell r="CE323">
            <v>181575000</v>
          </cell>
          <cell r="CF323">
            <v>86414000</v>
          </cell>
          <cell r="CG323">
            <v>61493000</v>
          </cell>
          <cell r="CH323">
            <v>41582000</v>
          </cell>
          <cell r="CI323">
            <v>63238000</v>
          </cell>
          <cell r="CJ323">
            <v>83180000</v>
          </cell>
          <cell r="CK323">
            <v>42804000</v>
          </cell>
          <cell r="CL323">
            <v>26184000</v>
          </cell>
          <cell r="CM323">
            <v>11371000</v>
          </cell>
          <cell r="CN323">
            <v>1001000</v>
          </cell>
          <cell r="CO323">
            <v>5597000</v>
          </cell>
          <cell r="CP323">
            <v>16837000</v>
          </cell>
          <cell r="CQ323">
            <v>19774000</v>
          </cell>
          <cell r="CR323">
            <v>1581000</v>
          </cell>
          <cell r="CS323">
            <v>18924000</v>
          </cell>
          <cell r="CT323">
            <v>9090000</v>
          </cell>
          <cell r="CU323">
            <v>5452000</v>
          </cell>
          <cell r="CV323" t="str">
            <v>n.a.</v>
          </cell>
          <cell r="CW323" t="str">
            <v>n.a.</v>
          </cell>
          <cell r="CX323" t="str">
            <v>n.a.</v>
          </cell>
          <cell r="CY323" t="str">
            <v>n.a.</v>
          </cell>
          <cell r="CZ323">
            <v>0</v>
          </cell>
          <cell r="DA323">
            <v>181000</v>
          </cell>
          <cell r="DB323">
            <v>465000</v>
          </cell>
          <cell r="DC323">
            <v>319197000</v>
          </cell>
          <cell r="DD323">
            <v>214877000</v>
          </cell>
          <cell r="DE323">
            <v>170714000</v>
          </cell>
          <cell r="DF323">
            <v>134697000</v>
          </cell>
          <cell r="DH323">
            <v>127153000</v>
          </cell>
          <cell r="DI323">
            <v>-94118000</v>
          </cell>
          <cell r="DJ323">
            <v>-29632000</v>
          </cell>
          <cell r="DK323">
            <v>-1729000</v>
          </cell>
          <cell r="DL323">
            <v>1674000</v>
          </cell>
          <cell r="DM323">
            <v>1.3165241873962863E-2</v>
          </cell>
          <cell r="DN323">
            <v>1.3340877756437332E-2</v>
          </cell>
          <cell r="DO323" t="str">
            <v>n.a.</v>
          </cell>
          <cell r="DP323">
            <v>133994500</v>
          </cell>
          <cell r="DQ323" t="e">
            <v>#VALUE!</v>
          </cell>
          <cell r="DS323">
            <v>184296000</v>
          </cell>
          <cell r="DT323">
            <v>-122300000</v>
          </cell>
          <cell r="DU323">
            <v>-36055000</v>
          </cell>
          <cell r="DV323">
            <v>-1781000</v>
          </cell>
          <cell r="DW323">
            <v>24160000</v>
          </cell>
          <cell r="DX323">
            <v>0.1310934583496115</v>
          </cell>
          <cell r="DY323">
            <v>0.15087175900484587</v>
          </cell>
          <cell r="DZ323" t="str">
            <v>n.a.</v>
          </cell>
          <cell r="EA323">
            <v>73953500</v>
          </cell>
          <cell r="EB323">
            <v>90500</v>
          </cell>
          <cell r="ED323">
            <v>86979000</v>
          </cell>
          <cell r="EE323">
            <v>-52161000</v>
          </cell>
          <cell r="EF323">
            <v>-25498000</v>
          </cell>
          <cell r="EG323">
            <v>-1584000</v>
          </cell>
          <cell r="EH323">
            <v>7736000</v>
          </cell>
          <cell r="EI323">
            <v>8.8941008749238326E-2</v>
          </cell>
          <cell r="EJ323">
            <v>9.7623764875130928E-2</v>
          </cell>
          <cell r="EK323" t="str">
            <v>n.a.</v>
          </cell>
          <cell r="EL323">
            <v>51537500</v>
          </cell>
          <cell r="EM323">
            <v>323000</v>
          </cell>
          <cell r="EO323">
            <v>132809333.33333333</v>
          </cell>
          <cell r="EP323">
            <v>-89526333.333333328</v>
          </cell>
          <cell r="EQ323">
            <v>-30395000</v>
          </cell>
          <cell r="ER323">
            <v>-1698000</v>
          </cell>
          <cell r="ES323">
            <v>11190000</v>
          </cell>
          <cell r="ET323">
            <v>8.4256126577449381E-2</v>
          </cell>
          <cell r="EU323">
            <v>9.2008397787632451E-2</v>
          </cell>
          <cell r="EV323" t="e">
            <v>#VALUE!</v>
          </cell>
          <cell r="EW323">
            <v>86495166.666666672</v>
          </cell>
          <cell r="EX323" t="e">
            <v>#VALUE!</v>
          </cell>
        </row>
        <row r="324">
          <cell r="B324" t="str">
            <v>KULKARNI POWER TOOLS LIMITED</v>
          </cell>
          <cell r="C324" t="str">
            <v>exclude</v>
          </cell>
          <cell r="D324" t="str">
            <v>Lev SDA/SDP</v>
          </cell>
          <cell r="H324" t="str">
            <v/>
          </cell>
          <cell r="I324" t="str">
            <v>ok，sda/sdp</v>
          </cell>
          <cell r="J324" t="str">
            <v>exclude</v>
          </cell>
          <cell r="K324" t="str">
            <v>ok, sda/sdp</v>
          </cell>
          <cell r="M324" t="str">
            <v>KULKARNI POWER TOOLS LIMITED</v>
          </cell>
          <cell r="N324" t="str">
            <v>This company is engaged in the design and manufacture of electric power tools and blowers. It was established in 1976 as a joint venture with Black &amp; Decker Corporation. The registered business office of the company is located in Kolhapur, India.The company offers a wide range of products including: twin lobe and tri lobe blowers, twin lobe and tri lobe vehicle blowers, gas blowers, and exhausters; centrifugal and axial fans; and accessories comprising acoustic hood enclosures, base frames, slide rails, suction silencers, discharge silencer cum interconnecting pipe lines, suction filters, motor pulleys, blower pulleys, v-belts, v-belt guards, pressure gauges, safety and non return valves, anti vibration pads, expansion joints, foundation bolts, gaskets, and filter choking devices. It also provides drills, rotary hammers, chipping machines, demolition hammers, concrete core cutters, angle and straight grinders, and sanders/polishers for construction, wood working, and metal working applications; valve refacers and angular vibrocentric kits for automobile applications; accessories, such as grinding and cutting wheels, sanding discs, drill bits, chisels, rubber pads and backing pads, chucks and chuck keys; control motors; and other products consisting of blowers, heat guns, and sirens, as well as drill stands. It strives to design, manufacture and service the products by maintaining high quality standards.This manufacturer of electric power tools is a global company with operations in the Middle East, Africa, Nigeria and South Africa, Southeast Asia, and South Asian Association for Regional Cooperation (SAARC) countries under the brand name, Powermaster. Some of its customers are Reliance Industries, Larson &amp; Toubro, Crompton Greaves, Siemens, Bharat Heavy Electricals Limited (BHEL), and Bieco Lawrie.</v>
          </cell>
          <cell r="O324" t="str">
            <v>Manufacturing</v>
          </cell>
          <cell r="P324" t="str">
            <v>www.kpt.co.in</v>
          </cell>
          <cell r="R324" t="str">
            <v>India</v>
          </cell>
          <cell r="S324" t="str">
            <v>505299</v>
          </cell>
          <cell r="T324" t="str">
            <v>A+</v>
          </cell>
          <cell r="U324" t="str">
            <v>3699</v>
          </cell>
          <cell r="V324" t="str">
            <v>Engaged in the design and manufacture of electric power tools and blowers</v>
          </cell>
          <cell r="W324" t="str">
            <v>The Company is mainly engaged in the business of manufacturing of Electrical Power Tools and Roots(Positive Displacement) Blowers/Exhausters for a wide variety of applications, Electric Commercial Vehicles and power generation through windmills</v>
          </cell>
          <cell r="X324" t="str">
            <v>KULKARNI BLACK &amp; DECKER LTD</v>
          </cell>
          <cell r="Y324" t="str">
            <v>Powermaster</v>
          </cell>
          <cell r="Z324" t="str">
            <v>IN33817FI</v>
          </cell>
          <cell r="AA324">
            <v>1497608000</v>
          </cell>
          <cell r="AB324">
            <v>1163197000</v>
          </cell>
          <cell r="AC324">
            <v>1012498000</v>
          </cell>
          <cell r="AD324">
            <v>1055675000</v>
          </cell>
          <cell r="AE324">
            <v>1489654000</v>
          </cell>
          <cell r="AF324">
            <v>1156018000</v>
          </cell>
          <cell r="AG324">
            <v>1009180000</v>
          </cell>
          <cell r="AH324">
            <v>1052562000</v>
          </cell>
          <cell r="AI324" t="str">
            <v>n.a.</v>
          </cell>
          <cell r="AJ324" t="str">
            <v>n.a.</v>
          </cell>
          <cell r="AK324" t="str">
            <v>n.a.</v>
          </cell>
          <cell r="AL324" t="str">
            <v>n.a.</v>
          </cell>
          <cell r="AM324">
            <v>1489654000</v>
          </cell>
          <cell r="AN324">
            <v>1156018000</v>
          </cell>
          <cell r="AO324">
            <v>1009180000</v>
          </cell>
          <cell r="AP324">
            <v>1052562000</v>
          </cell>
          <cell r="AQ324">
            <v>7954000</v>
          </cell>
          <cell r="AR324">
            <v>7179000</v>
          </cell>
          <cell r="AS324">
            <v>3318000</v>
          </cell>
          <cell r="AT324">
            <v>3113000</v>
          </cell>
          <cell r="AU324">
            <v>-996321000</v>
          </cell>
          <cell r="AV324">
            <v>-753757000</v>
          </cell>
          <cell r="AW324">
            <v>-682699000</v>
          </cell>
          <cell r="AX324">
            <v>-652992000</v>
          </cell>
          <cell r="AY324">
            <v>0</v>
          </cell>
          <cell r="AZ324">
            <v>0</v>
          </cell>
          <cell r="BA324">
            <v>0</v>
          </cell>
          <cell r="BB324">
            <v>0</v>
          </cell>
          <cell r="BC324">
            <v>-312060000</v>
          </cell>
          <cell r="BD324">
            <v>-271320000</v>
          </cell>
          <cell r="BE324">
            <v>-240328000</v>
          </cell>
          <cell r="BF324">
            <v>-266901000</v>
          </cell>
          <cell r="BG324">
            <v>189227000</v>
          </cell>
          <cell r="BH324">
            <v>138120000</v>
          </cell>
          <cell r="BI324">
            <v>89471000</v>
          </cell>
          <cell r="BJ324">
            <v>135782000</v>
          </cell>
          <cell r="BK324">
            <v>-30232000</v>
          </cell>
          <cell r="BL324">
            <v>-28808000</v>
          </cell>
          <cell r="BM324">
            <v>-30040000</v>
          </cell>
          <cell r="BN324">
            <v>-29836000</v>
          </cell>
          <cell r="BO324">
            <v>-30064000</v>
          </cell>
          <cell r="BP324">
            <v>-28676000</v>
          </cell>
          <cell r="BQ324">
            <v>-29839000</v>
          </cell>
          <cell r="BR324">
            <v>-29518000</v>
          </cell>
          <cell r="BS324">
            <v>-168000</v>
          </cell>
          <cell r="BT324">
            <v>-132000</v>
          </cell>
          <cell r="BU324">
            <v>-201000</v>
          </cell>
          <cell r="BV324">
            <v>-318000</v>
          </cell>
          <cell r="BW324">
            <v>84203000</v>
          </cell>
          <cell r="BX324">
            <v>50104000</v>
          </cell>
          <cell r="BY324">
            <v>21498000</v>
          </cell>
          <cell r="BZ324">
            <v>83657000</v>
          </cell>
          <cell r="CA324">
            <v>694421000</v>
          </cell>
          <cell r="CB324">
            <v>631798000</v>
          </cell>
          <cell r="CC324">
            <v>527149000</v>
          </cell>
          <cell r="CD324">
            <v>636703000</v>
          </cell>
          <cell r="CE324">
            <v>339799000</v>
          </cell>
          <cell r="CF324">
            <v>318883000</v>
          </cell>
          <cell r="CG324">
            <v>249900000</v>
          </cell>
          <cell r="CH324">
            <v>294450000</v>
          </cell>
          <cell r="CI324">
            <v>293534000</v>
          </cell>
          <cell r="CJ324">
            <v>259152000</v>
          </cell>
          <cell r="CK324">
            <v>225589000</v>
          </cell>
          <cell r="CL324">
            <v>265771000</v>
          </cell>
          <cell r="CM324">
            <v>16782000</v>
          </cell>
          <cell r="CN324">
            <v>14402000</v>
          </cell>
          <cell r="CO324">
            <v>200000</v>
          </cell>
          <cell r="CP324">
            <v>40641000</v>
          </cell>
          <cell r="CQ324">
            <v>29569000</v>
          </cell>
          <cell r="CR324">
            <v>30584000</v>
          </cell>
          <cell r="CS324">
            <v>26427000</v>
          </cell>
          <cell r="CT324">
            <v>29662000</v>
          </cell>
          <cell r="CU324" t="str">
            <v>n.a.</v>
          </cell>
          <cell r="CV324" t="str">
            <v>n.a.</v>
          </cell>
          <cell r="CW324" t="str">
            <v>n.a.</v>
          </cell>
          <cell r="CX324" t="str">
            <v>n.a.</v>
          </cell>
          <cell r="CY324">
            <v>25784000</v>
          </cell>
          <cell r="CZ324">
            <v>25501000</v>
          </cell>
          <cell r="DA324">
            <v>20579000</v>
          </cell>
          <cell r="DB324">
            <v>20204000</v>
          </cell>
          <cell r="DC324">
            <v>957600000</v>
          </cell>
          <cell r="DD324">
            <v>874439000</v>
          </cell>
          <cell r="DE324">
            <v>765805000</v>
          </cell>
          <cell r="DF324">
            <v>887618000</v>
          </cell>
          <cell r="DH324">
            <v>1489654000</v>
          </cell>
          <cell r="DI324">
            <v>-996321000</v>
          </cell>
          <cell r="DJ324">
            <v>-312060000</v>
          </cell>
          <cell r="DK324">
            <v>-30232000</v>
          </cell>
          <cell r="DL324">
            <v>151041000</v>
          </cell>
          <cell r="DM324">
            <v>0.10139334368920568</v>
          </cell>
          <cell r="DN324">
            <v>0.11283395574374371</v>
          </cell>
          <cell r="DO324">
            <v>0</v>
          </cell>
          <cell r="DP324">
            <v>329341000</v>
          </cell>
          <cell r="DQ324">
            <v>25642500</v>
          </cell>
          <cell r="DS324">
            <v>1156018000</v>
          </cell>
          <cell r="DT324">
            <v>-753757000</v>
          </cell>
          <cell r="DU324">
            <v>-271320000</v>
          </cell>
          <cell r="DV324">
            <v>-28808000</v>
          </cell>
          <cell r="DW324">
            <v>102133000</v>
          </cell>
          <cell r="DX324">
            <v>8.834897034475242E-2</v>
          </cell>
          <cell r="DY324">
            <v>9.6910953282379003E-2</v>
          </cell>
          <cell r="DZ324">
            <v>0</v>
          </cell>
          <cell r="EA324">
            <v>284391500</v>
          </cell>
          <cell r="EB324">
            <v>23040000</v>
          </cell>
          <cell r="ED324">
            <v>1009180000</v>
          </cell>
          <cell r="EE324">
            <v>-682699000</v>
          </cell>
          <cell r="EF324">
            <v>-240328000</v>
          </cell>
          <cell r="EG324">
            <v>-30040000</v>
          </cell>
          <cell r="EH324">
            <v>56113000</v>
          </cell>
          <cell r="EI324">
            <v>5.5602568421887079E-2</v>
          </cell>
          <cell r="EJ324">
            <v>5.8876238501595374E-2</v>
          </cell>
          <cell r="EK324">
            <v>0</v>
          </cell>
          <cell r="EL324">
            <v>272175000</v>
          </cell>
          <cell r="EM324">
            <v>20391500</v>
          </cell>
          <cell r="EO324">
            <v>1218284000</v>
          </cell>
          <cell r="EP324">
            <v>-810925666.66666663</v>
          </cell>
          <cell r="EQ324">
            <v>-274569333.33333331</v>
          </cell>
          <cell r="ER324">
            <v>-29693333.333333332</v>
          </cell>
          <cell r="ES324">
            <v>103095666.66666673</v>
          </cell>
          <cell r="ET324">
            <v>8.4623672860077562E-2</v>
          </cell>
          <cell r="EU324">
            <v>9.2446866224389662E-2</v>
          </cell>
          <cell r="EV324">
            <v>0</v>
          </cell>
          <cell r="EW324">
            <v>295302500</v>
          </cell>
          <cell r="EX324">
            <v>23024666.666666668</v>
          </cell>
        </row>
        <row r="325">
          <cell r="B325" t="str">
            <v>GADLEE GREEN CLEANING EQUIPMENT CORPORATION</v>
          </cell>
          <cell r="C325" t="str">
            <v>exclude</v>
          </cell>
          <cell r="D325" t="str">
            <v>Independence(A+, A, A-, B+, B, B-,U)</v>
          </cell>
          <cell r="H325" t="str">
            <v/>
          </cell>
          <cell r="I325" t="str">
            <v>ok，indep</v>
          </cell>
          <cell r="J325" t="str">
            <v>exclude</v>
          </cell>
          <cell r="K325" t="str">
            <v>ok, indep</v>
          </cell>
          <cell r="M325" t="str">
            <v>GADLEE GREEN CLEANING EQUIPMENT CORPORATION</v>
          </cell>
          <cell r="N325" t="str">
            <v>This company is engaged in the production of cleaning products. It was founded in 1993. The registered business office of the company is located in Foshan, China. The company offers a wide range of products such as scrubber dryers, sweepers, high pressure cleaners, vacuum cleaners, commercial cleaning machines, cleaning tools, cleaning chemicals, and other related products.</v>
          </cell>
          <cell r="O325" t="str">
            <v>Manufacturing</v>
          </cell>
          <cell r="P325" t="str">
            <v>www.gadlee.com</v>
          </cell>
          <cell r="R325" t="str">
            <v>China</v>
          </cell>
          <cell r="S325" t="str">
            <v>831992</v>
          </cell>
          <cell r="T325" t="str">
            <v>D</v>
          </cell>
          <cell r="U325" t="str">
            <v>3699</v>
          </cell>
          <cell r="V325" t="str">
            <v>Engaged in the production of cleaning products</v>
          </cell>
          <cell r="W325" t="str">
            <v>The Company is mainly engaged in electrical machinery and equipment manufacturing industry, industrial and commercial washing machines, sweeping machines, vacuum cleaners and other research and development, production and sales.</v>
          </cell>
          <cell r="Z325" t="str">
            <v>CN43166PC</v>
          </cell>
          <cell r="AA325">
            <v>127387000</v>
          </cell>
          <cell r="AB325">
            <v>124331000</v>
          </cell>
          <cell r="AC325">
            <v>121160000</v>
          </cell>
          <cell r="AD325">
            <v>95207000</v>
          </cell>
          <cell r="AE325">
            <v>126886000</v>
          </cell>
          <cell r="AF325">
            <v>123728000</v>
          </cell>
          <cell r="AG325">
            <v>120637000</v>
          </cell>
          <cell r="AH325">
            <v>93954000</v>
          </cell>
          <cell r="AI325">
            <v>-801000</v>
          </cell>
          <cell r="AJ325">
            <v>-722000</v>
          </cell>
          <cell r="AK325">
            <v>-385000</v>
          </cell>
          <cell r="AL325">
            <v>-608000</v>
          </cell>
          <cell r="AM325">
            <v>126085000</v>
          </cell>
          <cell r="AN325">
            <v>123006000</v>
          </cell>
          <cell r="AO325">
            <v>120252000</v>
          </cell>
          <cell r="AP325">
            <v>93346000</v>
          </cell>
          <cell r="AQ325">
            <v>1302000</v>
          </cell>
          <cell r="AR325">
            <v>1325000</v>
          </cell>
          <cell r="AS325">
            <v>908000</v>
          </cell>
          <cell r="AT325">
            <v>1861000</v>
          </cell>
          <cell r="AU325">
            <v>-77547000</v>
          </cell>
          <cell r="AV325">
            <v>-78145000</v>
          </cell>
          <cell r="AW325">
            <v>-78120000</v>
          </cell>
          <cell r="AX325">
            <v>-59103000</v>
          </cell>
          <cell r="AY325" t="str">
            <v>n.a.</v>
          </cell>
          <cell r="AZ325" t="str">
            <v>n.a.</v>
          </cell>
          <cell r="BA325" t="str">
            <v>n.a.</v>
          </cell>
          <cell r="BB325" t="str">
            <v>n.a.</v>
          </cell>
          <cell r="BC325">
            <v>-23640000</v>
          </cell>
          <cell r="BD325">
            <v>-25044000</v>
          </cell>
          <cell r="BE325">
            <v>-27561000</v>
          </cell>
          <cell r="BF325">
            <v>-28732000</v>
          </cell>
          <cell r="BG325">
            <v>26200000</v>
          </cell>
          <cell r="BH325">
            <v>21142000</v>
          </cell>
          <cell r="BI325">
            <v>15479000</v>
          </cell>
          <cell r="BJ325">
            <v>7372000</v>
          </cell>
          <cell r="BK325">
            <v>-807000</v>
          </cell>
          <cell r="BL325">
            <v>-689000</v>
          </cell>
          <cell r="BM325">
            <v>-804000</v>
          </cell>
          <cell r="BN325">
            <v>-1031000</v>
          </cell>
          <cell r="BO325">
            <v>-740000</v>
          </cell>
          <cell r="BP325">
            <v>-668000</v>
          </cell>
          <cell r="BQ325">
            <v>-786000</v>
          </cell>
          <cell r="BR325">
            <v>-1004000</v>
          </cell>
          <cell r="BS325">
            <v>-67000</v>
          </cell>
          <cell r="BT325">
            <v>-21000</v>
          </cell>
          <cell r="BU325">
            <v>-18000</v>
          </cell>
          <cell r="BV325">
            <v>-27000</v>
          </cell>
          <cell r="BW325">
            <v>21915000</v>
          </cell>
          <cell r="BX325">
            <v>15254000</v>
          </cell>
          <cell r="BY325">
            <v>12493000</v>
          </cell>
          <cell r="BZ325">
            <v>5826000</v>
          </cell>
          <cell r="CA325">
            <v>121244000</v>
          </cell>
          <cell r="CB325">
            <v>93886000</v>
          </cell>
          <cell r="CC325">
            <v>69331000</v>
          </cell>
          <cell r="CD325">
            <v>58778000</v>
          </cell>
          <cell r="CE325">
            <v>22906000</v>
          </cell>
          <cell r="CF325">
            <v>22976000</v>
          </cell>
          <cell r="CG325">
            <v>21269000</v>
          </cell>
          <cell r="CH325">
            <v>23331000</v>
          </cell>
          <cell r="CI325">
            <v>31721000</v>
          </cell>
          <cell r="CJ325">
            <v>13705000</v>
          </cell>
          <cell r="CK325">
            <v>16115000</v>
          </cell>
          <cell r="CL325">
            <v>18659000</v>
          </cell>
          <cell r="CM325">
            <v>22875000</v>
          </cell>
          <cell r="CN325">
            <v>21526000</v>
          </cell>
          <cell r="CO325">
            <v>12671000</v>
          </cell>
          <cell r="CP325">
            <v>1881000</v>
          </cell>
          <cell r="CQ325">
            <v>42979000</v>
          </cell>
          <cell r="CR325">
            <v>34637000</v>
          </cell>
          <cell r="CS325">
            <v>17056000</v>
          </cell>
          <cell r="CT325">
            <v>13343000</v>
          </cell>
          <cell r="CU325">
            <v>100000</v>
          </cell>
          <cell r="CV325">
            <v>100000</v>
          </cell>
          <cell r="CW325">
            <v>2700000</v>
          </cell>
          <cell r="CX325">
            <v>3000000</v>
          </cell>
          <cell r="CY325">
            <v>1842000</v>
          </cell>
          <cell r="CZ325">
            <v>1790000</v>
          </cell>
          <cell r="DA325">
            <v>1552000</v>
          </cell>
          <cell r="DB325">
            <v>1354000</v>
          </cell>
          <cell r="DC325">
            <v>156752000</v>
          </cell>
          <cell r="DD325">
            <v>131551000</v>
          </cell>
          <cell r="DE325">
            <v>94719000</v>
          </cell>
          <cell r="DF325">
            <v>67137000</v>
          </cell>
          <cell r="DH325">
            <v>126085000</v>
          </cell>
          <cell r="DI325">
            <v>-77547000</v>
          </cell>
          <cell r="DJ325">
            <v>-23640000</v>
          </cell>
          <cell r="DK325">
            <v>-807000</v>
          </cell>
          <cell r="DL325">
            <v>24091000</v>
          </cell>
          <cell r="DM325">
            <v>0.19106951659594718</v>
          </cell>
          <cell r="DN325">
            <v>0.23620016863737084</v>
          </cell>
          <cell r="DO325" t="str">
            <v>n.a.</v>
          </cell>
          <cell r="DP325">
            <v>22941000</v>
          </cell>
          <cell r="DQ325">
            <v>1816000</v>
          </cell>
          <cell r="DS325">
            <v>123006000</v>
          </cell>
          <cell r="DT325">
            <v>-78145000</v>
          </cell>
          <cell r="DU325">
            <v>-25044000</v>
          </cell>
          <cell r="DV325">
            <v>-689000</v>
          </cell>
          <cell r="DW325">
            <v>19128000</v>
          </cell>
          <cell r="DX325">
            <v>0.15550460953124237</v>
          </cell>
          <cell r="DY325">
            <v>0.18413908623577657</v>
          </cell>
          <cell r="DZ325" t="str">
            <v>n.a.</v>
          </cell>
          <cell r="EA325">
            <v>22122500</v>
          </cell>
          <cell r="EB325">
            <v>1671000</v>
          </cell>
          <cell r="ED325">
            <v>120252000</v>
          </cell>
          <cell r="EE325">
            <v>-78120000</v>
          </cell>
          <cell r="EF325">
            <v>-27561000</v>
          </cell>
          <cell r="EG325">
            <v>-804000</v>
          </cell>
          <cell r="EH325">
            <v>13767000</v>
          </cell>
          <cell r="EI325">
            <v>0.11448458237700829</v>
          </cell>
          <cell r="EJ325">
            <v>0.12928581490350755</v>
          </cell>
          <cell r="EK325" t="str">
            <v>n.a.</v>
          </cell>
          <cell r="EL325">
            <v>22300000</v>
          </cell>
          <cell r="EM325">
            <v>1453000</v>
          </cell>
          <cell r="EO325">
            <v>123114333.33333333</v>
          </cell>
          <cell r="EP325">
            <v>-77937333.333333328</v>
          </cell>
          <cell r="EQ325">
            <v>-25415000</v>
          </cell>
          <cell r="ER325">
            <v>-766666.66666666663</v>
          </cell>
          <cell r="ES325">
            <v>18995333.333333332</v>
          </cell>
          <cell r="ET325">
            <v>0.15429018554568516</v>
          </cell>
          <cell r="EU325">
            <v>0.18243868394177173</v>
          </cell>
          <cell r="EV325" t="e">
            <v>#VALUE!</v>
          </cell>
          <cell r="EW325">
            <v>22454500</v>
          </cell>
          <cell r="EX325">
            <v>1646666.6666666667</v>
          </cell>
        </row>
        <row r="326">
          <cell r="B326" t="str">
            <v>ZHEJIANG WALTER MECH ELECTRICAL CO.,LTD.</v>
          </cell>
          <cell r="C326" t="str">
            <v>exclude</v>
          </cell>
          <cell r="D326" t="str">
            <v>Lev SDA/SDP</v>
          </cell>
          <cell r="H326" t="str">
            <v/>
          </cell>
          <cell r="I326" t="str">
            <v>ok，sda/sdp</v>
          </cell>
          <cell r="J326" t="str">
            <v>exclude</v>
          </cell>
          <cell r="K326" t="str">
            <v>ok, sda/sdp</v>
          </cell>
          <cell r="M326" t="str">
            <v>ZHEJIANG WALTER MECH ELECTRICAL CO.,LTD.</v>
          </cell>
          <cell r="N326" t="str">
            <v>This company is engaged in the production of micro and special motors. It was founded in 1997. The registered business office of the company is located in Jiaxing, Zhejiang, China.The company offers a wide range of products such as tubular motors, DC tubular motors, quite tubular motors, chain window openers, linear actuators, curtain motors, venetian blinds motors, roller shutters, controllers, accessories, and other related products.The company is active and operational in China.</v>
          </cell>
          <cell r="O326" t="str">
            <v>Manufacturing</v>
          </cell>
          <cell r="P326" t="str">
            <v>www.hualete.cn</v>
          </cell>
          <cell r="R326" t="str">
            <v>China</v>
          </cell>
          <cell r="S326" t="str">
            <v>836753</v>
          </cell>
          <cell r="T326" t="str">
            <v>B+</v>
          </cell>
          <cell r="U326" t="str">
            <v>3699</v>
          </cell>
          <cell r="V326" t="str">
            <v>Engaged in the production of micro and special motors</v>
          </cell>
          <cell r="W326" t="str">
            <v>The Company mainly engaged in tubular motor research and development, production and sales.</v>
          </cell>
          <cell r="Z326" t="str">
            <v>CN47925PC</v>
          </cell>
          <cell r="AA326">
            <v>125120000</v>
          </cell>
          <cell r="AB326">
            <v>105010000</v>
          </cell>
          <cell r="AC326">
            <v>79051000</v>
          </cell>
          <cell r="AD326">
            <v>78209000</v>
          </cell>
          <cell r="AE326">
            <v>124800000</v>
          </cell>
          <cell r="AF326">
            <v>104726000</v>
          </cell>
          <cell r="AG326">
            <v>78964000</v>
          </cell>
          <cell r="AH326">
            <v>77950000</v>
          </cell>
          <cell r="AI326">
            <v>-409000</v>
          </cell>
          <cell r="AJ326">
            <v>-412000</v>
          </cell>
          <cell r="AK326">
            <v>-719000</v>
          </cell>
          <cell r="AL326">
            <v>-585000</v>
          </cell>
          <cell r="AM326">
            <v>124391000</v>
          </cell>
          <cell r="AN326">
            <v>104314000</v>
          </cell>
          <cell r="AO326">
            <v>78245000</v>
          </cell>
          <cell r="AP326">
            <v>77365000</v>
          </cell>
          <cell r="AQ326">
            <v>729000</v>
          </cell>
          <cell r="AR326">
            <v>696000</v>
          </cell>
          <cell r="AS326">
            <v>806000</v>
          </cell>
          <cell r="AT326">
            <v>844000</v>
          </cell>
          <cell r="AU326">
            <v>-106994000</v>
          </cell>
          <cell r="AV326">
            <v>-88272000</v>
          </cell>
          <cell r="AW326">
            <v>-63943000</v>
          </cell>
          <cell r="AX326">
            <v>-61256000</v>
          </cell>
          <cell r="AY326" t="str">
            <v>n.a.</v>
          </cell>
          <cell r="AZ326" t="str">
            <v>n.a.</v>
          </cell>
          <cell r="BA326" t="str">
            <v>n.a.</v>
          </cell>
          <cell r="BB326" t="str">
            <v>n.a.</v>
          </cell>
          <cell r="BC326">
            <v>-11810000</v>
          </cell>
          <cell r="BD326">
            <v>-9845000</v>
          </cell>
          <cell r="BE326">
            <v>-8475000</v>
          </cell>
          <cell r="BF326">
            <v>-10282000</v>
          </cell>
          <cell r="BG326">
            <v>6316000</v>
          </cell>
          <cell r="BH326">
            <v>6893000</v>
          </cell>
          <cell r="BI326">
            <v>6633000</v>
          </cell>
          <cell r="BJ326">
            <v>6671000</v>
          </cell>
          <cell r="BK326">
            <v>-2863000</v>
          </cell>
          <cell r="BL326">
            <v>-2494000</v>
          </cell>
          <cell r="BM326">
            <v>-2146000</v>
          </cell>
          <cell r="BN326">
            <v>-2073000</v>
          </cell>
          <cell r="BO326">
            <v>-2718000</v>
          </cell>
          <cell r="BP326">
            <v>-2348000</v>
          </cell>
          <cell r="BQ326">
            <v>-1999000</v>
          </cell>
          <cell r="BR326">
            <v>-1926000</v>
          </cell>
          <cell r="BS326">
            <v>-145000</v>
          </cell>
          <cell r="BT326">
            <v>-146000</v>
          </cell>
          <cell r="BU326">
            <v>-147000</v>
          </cell>
          <cell r="BV326">
            <v>-147000</v>
          </cell>
          <cell r="BW326">
            <v>1433000</v>
          </cell>
          <cell r="BX326">
            <v>1549000</v>
          </cell>
          <cell r="BY326">
            <v>1364000</v>
          </cell>
          <cell r="BZ326">
            <v>2180000</v>
          </cell>
          <cell r="CA326">
            <v>59336000</v>
          </cell>
          <cell r="CB326">
            <v>68497000</v>
          </cell>
          <cell r="CC326">
            <v>51916000</v>
          </cell>
          <cell r="CD326">
            <v>45848000</v>
          </cell>
          <cell r="CE326">
            <v>30606000</v>
          </cell>
          <cell r="CF326">
            <v>34735000</v>
          </cell>
          <cell r="CG326">
            <v>23852000</v>
          </cell>
          <cell r="CH326">
            <v>19751000</v>
          </cell>
          <cell r="CI326">
            <v>19061000</v>
          </cell>
          <cell r="CJ326">
            <v>18871000</v>
          </cell>
          <cell r="CK326">
            <v>17247000</v>
          </cell>
          <cell r="CL326">
            <v>13145000</v>
          </cell>
          <cell r="CM326">
            <v>3456000</v>
          </cell>
          <cell r="CN326">
            <v>3378000</v>
          </cell>
          <cell r="CO326">
            <v>2908000</v>
          </cell>
          <cell r="CP326">
            <v>3385000</v>
          </cell>
          <cell r="CQ326">
            <v>4829000</v>
          </cell>
          <cell r="CR326">
            <v>10644000</v>
          </cell>
          <cell r="CS326">
            <v>6112000</v>
          </cell>
          <cell r="CT326">
            <v>5901000</v>
          </cell>
          <cell r="CU326">
            <v>3396000</v>
          </cell>
          <cell r="CV326">
            <v>6279000</v>
          </cell>
          <cell r="CW326" t="str">
            <v>n.a.</v>
          </cell>
          <cell r="CX326" t="str">
            <v>n.a.</v>
          </cell>
          <cell r="CY326" t="str">
            <v>n.a.</v>
          </cell>
          <cell r="CZ326" t="str">
            <v>n.a.</v>
          </cell>
          <cell r="DA326">
            <v>0</v>
          </cell>
          <cell r="DB326">
            <v>0</v>
          </cell>
          <cell r="DC326">
            <v>85371000</v>
          </cell>
          <cell r="DD326">
            <v>94226000</v>
          </cell>
          <cell r="DE326">
            <v>75585000</v>
          </cell>
          <cell r="DF326">
            <v>69164000</v>
          </cell>
          <cell r="DH326">
            <v>124391000</v>
          </cell>
          <cell r="DI326">
            <v>-106994000</v>
          </cell>
          <cell r="DJ326">
            <v>-11810000</v>
          </cell>
          <cell r="DK326">
            <v>-2863000</v>
          </cell>
          <cell r="DL326">
            <v>2724000</v>
          </cell>
          <cell r="DM326">
            <v>2.1898690419724899E-2</v>
          </cell>
          <cell r="DN326">
            <v>2.2388979756219847E-2</v>
          </cell>
          <cell r="DO326" t="str">
            <v>n.a.</v>
          </cell>
          <cell r="DP326">
            <v>32670500</v>
          </cell>
          <cell r="DQ326" t="e">
            <v>#VALUE!</v>
          </cell>
          <cell r="DS326">
            <v>104314000</v>
          </cell>
          <cell r="DT326">
            <v>-88272000</v>
          </cell>
          <cell r="DU326">
            <v>-9845000</v>
          </cell>
          <cell r="DV326">
            <v>-2494000</v>
          </cell>
          <cell r="DW326">
            <v>3703000</v>
          </cell>
          <cell r="DX326">
            <v>3.5498590793182121E-2</v>
          </cell>
          <cell r="DY326">
            <v>3.6805120712446952E-2</v>
          </cell>
          <cell r="DZ326" t="str">
            <v>n.a.</v>
          </cell>
          <cell r="EA326">
            <v>29293500</v>
          </cell>
          <cell r="EB326" t="e">
            <v>#VALUE!</v>
          </cell>
          <cell r="ED326">
            <v>78245000</v>
          </cell>
          <cell r="EE326">
            <v>-63943000</v>
          </cell>
          <cell r="EF326">
            <v>-8475000</v>
          </cell>
          <cell r="EG326">
            <v>-2146000</v>
          </cell>
          <cell r="EH326">
            <v>3681000</v>
          </cell>
          <cell r="EI326">
            <v>4.7044539587194067E-2</v>
          </cell>
          <cell r="EJ326">
            <v>4.9366986749637895E-2</v>
          </cell>
          <cell r="EK326" t="str">
            <v>n.a.</v>
          </cell>
          <cell r="EL326">
            <v>21801500</v>
          </cell>
          <cell r="EM326">
            <v>0</v>
          </cell>
          <cell r="EO326">
            <v>102316666.66666667</v>
          </cell>
          <cell r="EP326">
            <v>-86403000</v>
          </cell>
          <cell r="EQ326">
            <v>-10043333.333333334</v>
          </cell>
          <cell r="ER326">
            <v>-2501000</v>
          </cell>
          <cell r="ES326">
            <v>3369333.3333333377</v>
          </cell>
          <cell r="ET326">
            <v>3.2930444697833565E-2</v>
          </cell>
          <cell r="EU326">
            <v>3.4051785124746541E-2</v>
          </cell>
          <cell r="EV326" t="e">
            <v>#VALUE!</v>
          </cell>
          <cell r="EW326">
            <v>27921833.333333332</v>
          </cell>
          <cell r="EX326" t="e">
            <v>#VALUE!</v>
          </cell>
        </row>
        <row r="327">
          <cell r="B327" t="str">
            <v>ZHEJIANG CEN NEW ENERGY STOCK CO.,LTD.</v>
          </cell>
          <cell r="C327" t="str">
            <v>exclude</v>
          </cell>
          <cell r="D327" t="str">
            <v>Independence(A+, A, A-, B+, B, B-,U)</v>
          </cell>
          <cell r="H327" t="str">
            <v/>
          </cell>
          <cell r="I327" t="str">
            <v>ok，indep</v>
          </cell>
          <cell r="J327" t="str">
            <v>exclude</v>
          </cell>
          <cell r="K327" t="str">
            <v>ok, indep</v>
          </cell>
          <cell r="M327" t="str">
            <v>ZHEJIANG CEN NEW ENERGY STOCK CO.,LTD.</v>
          </cell>
          <cell r="N327" t="str">
            <v>This company is engaged in the manufacture of heat pumps. It conducts business from its registered head office located in Jiaxing, Zhejiang, China. The company was incorporated in 2006.The company specialises in producing a range of heat pumps.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327" t="str">
            <v>Manufacturing</v>
          </cell>
          <cell r="P327" t="str">
            <v>konnen-heatpump.com</v>
          </cell>
          <cell r="R327" t="str">
            <v>China</v>
          </cell>
          <cell r="S327" t="str">
            <v>871885</v>
          </cell>
          <cell r="T327" t="str">
            <v>C+</v>
          </cell>
          <cell r="U327" t="str">
            <v>3699</v>
          </cell>
          <cell r="V327" t="str">
            <v>Engaged in the manufacture of heat pumps</v>
          </cell>
          <cell r="W327" t="str">
            <v>The Company is mainly engaged in solar energy measurement and control instrument, module triple supply (cold, warm, heat) heat pump, ground source heat pump, air energy water heater, contract energy management services.</v>
          </cell>
          <cell r="Z327" t="str">
            <v>CN51236PC</v>
          </cell>
          <cell r="AA327">
            <v>124680000</v>
          </cell>
          <cell r="AB327">
            <v>169035000</v>
          </cell>
          <cell r="AC327">
            <v>140458000</v>
          </cell>
          <cell r="AD327">
            <v>118709000</v>
          </cell>
          <cell r="AE327">
            <v>123412000</v>
          </cell>
          <cell r="AF327">
            <v>167120000</v>
          </cell>
          <cell r="AG327">
            <v>138137000</v>
          </cell>
          <cell r="AH327">
            <v>115686000</v>
          </cell>
          <cell r="AI327">
            <v>-932000</v>
          </cell>
          <cell r="AJ327">
            <v>-1285000</v>
          </cell>
          <cell r="AK327">
            <v>-1724000</v>
          </cell>
          <cell r="AL327">
            <v>-994000</v>
          </cell>
          <cell r="AM327">
            <v>122480000</v>
          </cell>
          <cell r="AN327">
            <v>165835000</v>
          </cell>
          <cell r="AO327">
            <v>136413000</v>
          </cell>
          <cell r="AP327">
            <v>114692000</v>
          </cell>
          <cell r="AQ327">
            <v>2200000</v>
          </cell>
          <cell r="AR327">
            <v>3200000</v>
          </cell>
          <cell r="AS327">
            <v>4045000</v>
          </cell>
          <cell r="AT327">
            <v>4017000</v>
          </cell>
          <cell r="AU327">
            <v>-101629000</v>
          </cell>
          <cell r="AV327">
            <v>-119076000</v>
          </cell>
          <cell r="AW327">
            <v>-85537000</v>
          </cell>
          <cell r="AX327">
            <v>-70300000</v>
          </cell>
          <cell r="AY327" t="str">
            <v>n.a.</v>
          </cell>
          <cell r="AZ327" t="str">
            <v>n.a.</v>
          </cell>
          <cell r="BA327" t="str">
            <v>n.a.</v>
          </cell>
          <cell r="BB327" t="str">
            <v>n.a.</v>
          </cell>
          <cell r="BC327">
            <v>-25603000</v>
          </cell>
          <cell r="BD327">
            <v>-25869000</v>
          </cell>
          <cell r="BE327">
            <v>-22203000</v>
          </cell>
          <cell r="BF327">
            <v>-20823000</v>
          </cell>
          <cell r="BG327">
            <v>-2552000</v>
          </cell>
          <cell r="BH327">
            <v>24090000</v>
          </cell>
          <cell r="BI327">
            <v>32718000</v>
          </cell>
          <cell r="BJ327">
            <v>27586000</v>
          </cell>
          <cell r="BK327">
            <v>-5609000</v>
          </cell>
          <cell r="BL327">
            <v>-4865000</v>
          </cell>
          <cell r="BM327">
            <v>-4606000</v>
          </cell>
          <cell r="BN327">
            <v>-3371000</v>
          </cell>
          <cell r="BO327">
            <v>-3742000</v>
          </cell>
          <cell r="BP327">
            <v>-3775000</v>
          </cell>
          <cell r="BQ327">
            <v>-3945000</v>
          </cell>
          <cell r="BR327">
            <v>-3242000</v>
          </cell>
          <cell r="BS327">
            <v>-1867000</v>
          </cell>
          <cell r="BT327">
            <v>-1090000</v>
          </cell>
          <cell r="BU327">
            <v>-661000</v>
          </cell>
          <cell r="BV327">
            <v>-129000</v>
          </cell>
          <cell r="BW327">
            <v>-23570000</v>
          </cell>
          <cell r="BX327">
            <v>12157000</v>
          </cell>
          <cell r="BY327">
            <v>23499000</v>
          </cell>
          <cell r="BZ327">
            <v>17303000</v>
          </cell>
          <cell r="CA327">
            <v>138499000</v>
          </cell>
          <cell r="CB327">
            <v>173869000</v>
          </cell>
          <cell r="CC327">
            <v>139557000</v>
          </cell>
          <cell r="CD327">
            <v>117106000</v>
          </cell>
          <cell r="CE327">
            <v>46859000</v>
          </cell>
          <cell r="CF327">
            <v>50226000</v>
          </cell>
          <cell r="CG327">
            <v>45814000</v>
          </cell>
          <cell r="CH327">
            <v>38497000</v>
          </cell>
          <cell r="CI327">
            <v>49665000</v>
          </cell>
          <cell r="CJ327">
            <v>65500000</v>
          </cell>
          <cell r="CK327">
            <v>53369000</v>
          </cell>
          <cell r="CL327">
            <v>59317000</v>
          </cell>
          <cell r="CM327">
            <v>23395000</v>
          </cell>
          <cell r="CN327">
            <v>21343000</v>
          </cell>
          <cell r="CO327">
            <v>23972000</v>
          </cell>
          <cell r="CP327">
            <v>9699000</v>
          </cell>
          <cell r="CQ327">
            <v>15613000</v>
          </cell>
          <cell r="CR327">
            <v>33535000</v>
          </cell>
          <cell r="CS327">
            <v>13240000</v>
          </cell>
          <cell r="CT327">
            <v>6714000</v>
          </cell>
          <cell r="CU327">
            <v>12789000</v>
          </cell>
          <cell r="CV327">
            <v>21989000</v>
          </cell>
          <cell r="CW327" t="str">
            <v>n.a.</v>
          </cell>
          <cell r="CX327" t="str">
            <v>n.a.</v>
          </cell>
          <cell r="CY327">
            <v>141000</v>
          </cell>
          <cell r="CZ327" t="str">
            <v>n.a.</v>
          </cell>
          <cell r="DA327" t="str">
            <v>n.a.</v>
          </cell>
          <cell r="DB327">
            <v>690000</v>
          </cell>
          <cell r="DC327">
            <v>212791000</v>
          </cell>
          <cell r="DD327">
            <v>230181000</v>
          </cell>
          <cell r="DE327">
            <v>200070000</v>
          </cell>
          <cell r="DF327">
            <v>183904000</v>
          </cell>
          <cell r="DH327">
            <v>122480000</v>
          </cell>
          <cell r="DI327">
            <v>-101629000</v>
          </cell>
          <cell r="DJ327">
            <v>-25603000</v>
          </cell>
          <cell r="DK327">
            <v>-5609000</v>
          </cell>
          <cell r="DL327">
            <v>-10361000</v>
          </cell>
          <cell r="DM327">
            <v>-8.4593403004572174E-2</v>
          </cell>
          <cell r="DN327">
            <v>-7.7995498377759875E-2</v>
          </cell>
          <cell r="DO327" t="str">
            <v>n.a.</v>
          </cell>
          <cell r="DP327">
            <v>48542500</v>
          </cell>
          <cell r="DQ327" t="e">
            <v>#VALUE!</v>
          </cell>
          <cell r="DS327">
            <v>165835000</v>
          </cell>
          <cell r="DT327">
            <v>-119076000</v>
          </cell>
          <cell r="DU327">
            <v>-25869000</v>
          </cell>
          <cell r="DV327">
            <v>-4865000</v>
          </cell>
          <cell r="DW327">
            <v>16025000</v>
          </cell>
          <cell r="DX327">
            <v>9.6632194651310038E-2</v>
          </cell>
          <cell r="DY327">
            <v>0.10696882718109606</v>
          </cell>
          <cell r="DZ327" t="str">
            <v>n.a.</v>
          </cell>
          <cell r="EA327">
            <v>48020000</v>
          </cell>
          <cell r="EB327" t="e">
            <v>#VALUE!</v>
          </cell>
          <cell r="ED327">
            <v>136413000</v>
          </cell>
          <cell r="EE327">
            <v>-85537000</v>
          </cell>
          <cell r="EF327">
            <v>-22203000</v>
          </cell>
          <cell r="EG327">
            <v>-4606000</v>
          </cell>
          <cell r="EH327">
            <v>24067000</v>
          </cell>
          <cell r="EI327">
            <v>0.1764274665904276</v>
          </cell>
          <cell r="EJ327">
            <v>0.21422213518950387</v>
          </cell>
          <cell r="EK327" t="str">
            <v>n.a.</v>
          </cell>
          <cell r="EL327">
            <v>42155500</v>
          </cell>
          <cell r="EM327" t="e">
            <v>#VALUE!</v>
          </cell>
          <cell r="EO327">
            <v>141576000</v>
          </cell>
          <cell r="EP327">
            <v>-102080666.66666667</v>
          </cell>
          <cell r="EQ327">
            <v>-24558333.333333332</v>
          </cell>
          <cell r="ER327">
            <v>-5026666.666666667</v>
          </cell>
          <cell r="ES327">
            <v>9910333.3333333284</v>
          </cell>
          <cell r="ET327">
            <v>7.0000094177920899E-2</v>
          </cell>
          <cell r="EU327">
            <v>7.5268926093109534E-2</v>
          </cell>
          <cell r="EV327" t="e">
            <v>#VALUE!</v>
          </cell>
          <cell r="EW327">
            <v>46239333.333333336</v>
          </cell>
          <cell r="EX327" t="e">
            <v>#VALUE!</v>
          </cell>
        </row>
        <row r="328">
          <cell r="B328" t="str">
            <v>KING CORE ELECTRONICS INC.</v>
          </cell>
          <cell r="C328" t="str">
            <v>exclude</v>
          </cell>
          <cell r="D328" t="str">
            <v>Lev SDA/SDP</v>
          </cell>
          <cell r="H328" t="str">
            <v/>
          </cell>
          <cell r="I328" t="str">
            <v>ok，sda/sdp</v>
          </cell>
          <cell r="J328" t="str">
            <v>exclude</v>
          </cell>
          <cell r="K328" t="str">
            <v>ok, sda/sdp</v>
          </cell>
          <cell r="M328" t="str">
            <v>KING CORE ELECTRONICS INC.</v>
          </cell>
          <cell r="N328" t="str">
            <v>This company is engaged in the manufacture and marketing of ferrite core and multi-layer chip beads or inductors. It was founded in 1986, and its registered business office is located in Taoyuan, Taiwan. The company's principal products include surface mount technology (SMT) ferrite chip beads or inductors and electromagnetic interference (EMI) suppression ferrite cores. It also offers two through hole ferrite core sample kits for cables and two SMT ferrite chip sample folders for printed circuit board application. The company operates production facilities located in Ping Jhen City, Taiwan and Wujiang City, China. In addition, it established two warehouses in Guang Don, China. The company exports its products to various countries and regions, including Asia, Europe, and the United States.</v>
          </cell>
          <cell r="O328" t="str">
            <v>Manufacturing; Wholesale</v>
          </cell>
          <cell r="P328" t="str">
            <v>www.kingcore.com.tw</v>
          </cell>
          <cell r="R328" t="str">
            <v>Taiwan, China</v>
          </cell>
          <cell r="S328" t="str">
            <v>6155</v>
          </cell>
          <cell r="T328" t="str">
            <v>A+</v>
          </cell>
          <cell r="U328" t="str">
            <v>3699</v>
          </cell>
          <cell r="V328" t="str">
            <v>Engaged in the manufacture and marketing of ferrite core and multi-layer chip beads or inductors</v>
          </cell>
          <cell r="W328" t="str">
            <v>The Company primarily engaged in the manufacture and sales of cores and related components. The Company's major products include ferrite cores, magnetic cores, multi-layer chips, bead inductors and wire wound inductors, among others. 
The Company's products are mainly used in the manufacture of consumer electronics, information products and communication products, such as personal computers (PCs), notebook computers, tablet PCs, motherboards, power supplies, all kinds of displays, hard drive machines, scanners, players, other computer peripheral products, wires, personal digital assistant (PDA) devices, global positioning system (GPS) devices, telephones, switches and servers, among others. The Company mainly operates its businesses in Taiwan, the People's Republic of China (the PRC) and others.</v>
          </cell>
          <cell r="Z328" t="str">
            <v>TW22306130</v>
          </cell>
          <cell r="AA328">
            <v>779186000</v>
          </cell>
          <cell r="AB328">
            <v>824298000</v>
          </cell>
          <cell r="AC328">
            <v>624683000</v>
          </cell>
          <cell r="AD328">
            <v>668844000</v>
          </cell>
          <cell r="AE328">
            <v>770147000</v>
          </cell>
          <cell r="AF328">
            <v>799566000</v>
          </cell>
          <cell r="AG328">
            <v>606740000</v>
          </cell>
          <cell r="AH328">
            <v>649900000</v>
          </cell>
          <cell r="AI328" t="str">
            <v>n.a.</v>
          </cell>
          <cell r="AJ328" t="str">
            <v>n.a.</v>
          </cell>
          <cell r="AK328" t="str">
            <v>n.a.</v>
          </cell>
          <cell r="AL328" t="str">
            <v>n.a.</v>
          </cell>
          <cell r="AM328">
            <v>770147000</v>
          </cell>
          <cell r="AN328">
            <v>799566000</v>
          </cell>
          <cell r="AO328">
            <v>606740000</v>
          </cell>
          <cell r="AP328">
            <v>649900000</v>
          </cell>
          <cell r="AQ328">
            <v>9039000</v>
          </cell>
          <cell r="AR328">
            <v>24732000</v>
          </cell>
          <cell r="AS328">
            <v>17943000</v>
          </cell>
          <cell r="AT328">
            <v>18944000</v>
          </cell>
          <cell r="AU328">
            <v>-528219000</v>
          </cell>
          <cell r="AV328">
            <v>-512099000</v>
          </cell>
          <cell r="AW328">
            <v>-414082000</v>
          </cell>
          <cell r="AX328">
            <v>-447512000</v>
          </cell>
          <cell r="AY328">
            <v>-14320000</v>
          </cell>
          <cell r="AZ328">
            <v>-15187000</v>
          </cell>
          <cell r="BA328">
            <v>-15667000</v>
          </cell>
          <cell r="BB328">
            <v>-16853000</v>
          </cell>
          <cell r="BC328">
            <v>-120577000</v>
          </cell>
          <cell r="BD328">
            <v>-107798000</v>
          </cell>
          <cell r="BE328">
            <v>-95830000</v>
          </cell>
          <cell r="BF328">
            <v>-98376000</v>
          </cell>
          <cell r="BG328">
            <v>116070000</v>
          </cell>
          <cell r="BH328">
            <v>189214000</v>
          </cell>
          <cell r="BI328">
            <v>99104000</v>
          </cell>
          <cell r="BJ328">
            <v>106103000</v>
          </cell>
          <cell r="BK328">
            <v>-36914000</v>
          </cell>
          <cell r="BL328">
            <v>-36800000</v>
          </cell>
          <cell r="BM328">
            <v>-38667000</v>
          </cell>
          <cell r="BN328">
            <v>-39075000</v>
          </cell>
          <cell r="BO328">
            <v>-36622000</v>
          </cell>
          <cell r="BP328">
            <v>-36746000</v>
          </cell>
          <cell r="BQ328">
            <v>-38610000</v>
          </cell>
          <cell r="BR328">
            <v>-38806000</v>
          </cell>
          <cell r="BS328">
            <v>-292000</v>
          </cell>
          <cell r="BT328">
            <v>-54000</v>
          </cell>
          <cell r="BU328">
            <v>-57000</v>
          </cell>
          <cell r="BV328">
            <v>-269000</v>
          </cell>
          <cell r="BW328">
            <v>190616000</v>
          </cell>
          <cell r="BX328">
            <v>80798000</v>
          </cell>
          <cell r="BY328">
            <v>34073000</v>
          </cell>
          <cell r="BZ328">
            <v>80341000</v>
          </cell>
          <cell r="CA328">
            <v>1591427000</v>
          </cell>
          <cell r="CB328">
            <v>2225529000</v>
          </cell>
          <cell r="CC328">
            <v>1838129000</v>
          </cell>
          <cell r="CD328">
            <v>1445471000</v>
          </cell>
          <cell r="CE328">
            <v>211623000</v>
          </cell>
          <cell r="CF328">
            <v>202890000</v>
          </cell>
          <cell r="CG328">
            <v>156287000</v>
          </cell>
          <cell r="CH328">
            <v>135033000</v>
          </cell>
          <cell r="CI328">
            <v>183073000</v>
          </cell>
          <cell r="CJ328">
            <v>218513000</v>
          </cell>
          <cell r="CK328">
            <v>188107000</v>
          </cell>
          <cell r="CL328">
            <v>198779000</v>
          </cell>
          <cell r="CM328">
            <v>11395000</v>
          </cell>
          <cell r="CN328">
            <v>33955000</v>
          </cell>
          <cell r="CO328">
            <v>25844000</v>
          </cell>
          <cell r="CP328">
            <v>9958000</v>
          </cell>
          <cell r="CQ328">
            <v>1176366000</v>
          </cell>
          <cell r="CR328">
            <v>1758343000</v>
          </cell>
          <cell r="CS328">
            <v>1461365000</v>
          </cell>
          <cell r="CT328">
            <v>1095322000</v>
          </cell>
          <cell r="CU328">
            <v>608019000</v>
          </cell>
          <cell r="CV328">
            <v>1052137000</v>
          </cell>
          <cell r="CW328">
            <v>793341000</v>
          </cell>
          <cell r="CX328">
            <v>414959000</v>
          </cell>
          <cell r="CY328">
            <v>10820000</v>
          </cell>
          <cell r="CZ328">
            <v>20507000</v>
          </cell>
          <cell r="DA328">
            <v>3360000</v>
          </cell>
          <cell r="DB328">
            <v>2680000</v>
          </cell>
          <cell r="DC328">
            <v>2333957000</v>
          </cell>
          <cell r="DD328">
            <v>2966753000</v>
          </cell>
          <cell r="DE328">
            <v>2551071000</v>
          </cell>
          <cell r="DF328">
            <v>2159905000</v>
          </cell>
          <cell r="DH328">
            <v>770147000</v>
          </cell>
          <cell r="DI328">
            <v>-528219000</v>
          </cell>
          <cell r="DJ328">
            <v>-134897000</v>
          </cell>
          <cell r="DK328">
            <v>-36914000</v>
          </cell>
          <cell r="DL328">
            <v>70117000</v>
          </cell>
          <cell r="DM328">
            <v>9.1043657899076411E-2</v>
          </cell>
          <cell r="DN328">
            <v>0.10016285016356442</v>
          </cell>
          <cell r="DO328">
            <v>-14320000</v>
          </cell>
          <cell r="DP328">
            <v>207256500</v>
          </cell>
          <cell r="DQ328">
            <v>15663500</v>
          </cell>
          <cell r="DS328">
            <v>799566000</v>
          </cell>
          <cell r="DT328">
            <v>-512099000</v>
          </cell>
          <cell r="DU328">
            <v>-122985000</v>
          </cell>
          <cell r="DV328">
            <v>-36800000</v>
          </cell>
          <cell r="DW328">
            <v>127682000</v>
          </cell>
          <cell r="DX328">
            <v>0.15968913135375942</v>
          </cell>
          <cell r="DY328">
            <v>0.19003577998583088</v>
          </cell>
          <cell r="DZ328">
            <v>-15187000</v>
          </cell>
          <cell r="EA328">
            <v>179588500</v>
          </cell>
          <cell r="EB328">
            <v>11933500</v>
          </cell>
          <cell r="ED328">
            <v>606740000</v>
          </cell>
          <cell r="EE328">
            <v>-414082000</v>
          </cell>
          <cell r="EF328">
            <v>-111497000</v>
          </cell>
          <cell r="EG328">
            <v>-38667000</v>
          </cell>
          <cell r="EH328">
            <v>42494000</v>
          </cell>
          <cell r="EI328">
            <v>7.0036588983749218E-2</v>
          </cell>
          <cell r="EJ328">
            <v>7.5311123162592197E-2</v>
          </cell>
          <cell r="EK328">
            <v>-15667000</v>
          </cell>
          <cell r="EL328">
            <v>145660000</v>
          </cell>
          <cell r="EM328">
            <v>3020000</v>
          </cell>
          <cell r="EO328">
            <v>725484333.33333337</v>
          </cell>
          <cell r="EP328">
            <v>-484800000</v>
          </cell>
          <cell r="EQ328">
            <v>-123126333.33333333</v>
          </cell>
          <cell r="ER328">
            <v>-37460333.333333336</v>
          </cell>
          <cell r="ES328">
            <v>80097666.666666716</v>
          </cell>
          <cell r="ET328">
            <v>0.11040578408998501</v>
          </cell>
          <cell r="EU328">
            <v>0.12410802826212716</v>
          </cell>
          <cell r="EV328">
            <v>15058000</v>
          </cell>
          <cell r="EW328">
            <v>177501666.66666666</v>
          </cell>
          <cell r="EX328">
            <v>10205666.666666666</v>
          </cell>
        </row>
        <row r="329">
          <cell r="B329" t="str">
            <v>SHANGHAI BOBAO GROUP CO.,LTD</v>
          </cell>
          <cell r="C329" t="str">
            <v>exclude</v>
          </cell>
          <cell r="D329" t="str">
            <v>Independence(A+, A, A-, B+, B, B-,U)</v>
          </cell>
          <cell r="H329" t="str">
            <v/>
          </cell>
          <cell r="I329" t="str">
            <v>ok，indep</v>
          </cell>
          <cell r="J329" t="str">
            <v>exclude</v>
          </cell>
          <cell r="K329" t="str">
            <v>ok, indep</v>
          </cell>
          <cell r="M329" t="str">
            <v>SHANGHAI BOBAO GROUP CO.,LTD</v>
          </cell>
          <cell r="N329" t="str">
            <v>This company, formerly Shanghai platinum Po Industrial Development Co., Ltd., is engaged in collection of auto parts manufacturing, welding materials production, import and export trade, real estate development, construction the hotel management for an integrated enterprise. It was founded in 2008 by the six Chouzu entities and has its registered office in Shanghai, China.The company is adhering to the mode of operation integrity, quality, win-win business philosophy, marketing and services simultaneously, and continuously improve enterprise management level, to provide its clients with quality products and improve service efficiency. The company also has a professional R &amp; D team and improve the quality management system, and passed the ISO9001 quality management system certification. Through all staff's efforts to further promote the standardised management, enhance corporate brand image, enhance their social visibility and operational efficiency, the group focus on platinum treasure to fight new and pioneering enterprise groups, to enter larger capital markets.</v>
          </cell>
          <cell r="O329" t="str">
            <v>Manufacturing; Wholesale</v>
          </cell>
          <cell r="P329" t="str">
            <v>www.bobaocn.com</v>
          </cell>
          <cell r="R329" t="str">
            <v>China</v>
          </cell>
          <cell r="S329" t="str">
            <v>832696</v>
          </cell>
          <cell r="T329" t="str">
            <v>D</v>
          </cell>
          <cell r="U329" t="str">
            <v>3699</v>
          </cell>
          <cell r="V329" t="str">
            <v>Engaged in collection of auto parts manufacturing, welding materials production, import and export trade, real estate development, construction the hotel management for an integrated enterprise</v>
          </cell>
          <cell r="W329" t="str">
            <v>The Company mainly engaged in welding materials production, sales and research and development.</v>
          </cell>
          <cell r="Z329" t="str">
            <v>CN43828PC</v>
          </cell>
          <cell r="AA329">
            <v>120271000</v>
          </cell>
          <cell r="AB329">
            <v>128527000</v>
          </cell>
          <cell r="AC329">
            <v>101895000</v>
          </cell>
          <cell r="AD329">
            <v>72886000</v>
          </cell>
          <cell r="AE329">
            <v>120051000</v>
          </cell>
          <cell r="AF329">
            <v>127816000</v>
          </cell>
          <cell r="AG329">
            <v>102086000</v>
          </cell>
          <cell r="AH329">
            <v>73060000</v>
          </cell>
          <cell r="AI329">
            <v>-188000</v>
          </cell>
          <cell r="AJ329">
            <v>-225000</v>
          </cell>
          <cell r="AK329">
            <v>-191000</v>
          </cell>
          <cell r="AL329">
            <v>-291000</v>
          </cell>
          <cell r="AM329">
            <v>119863000</v>
          </cell>
          <cell r="AN329">
            <v>127591000</v>
          </cell>
          <cell r="AO329">
            <v>101895000</v>
          </cell>
          <cell r="AP329">
            <v>72769000</v>
          </cell>
          <cell r="AQ329">
            <v>408000</v>
          </cell>
          <cell r="AR329">
            <v>936000</v>
          </cell>
          <cell r="AS329" t="str">
            <v>n.a.</v>
          </cell>
          <cell r="AT329">
            <v>117000</v>
          </cell>
          <cell r="AU329">
            <v>-108344000</v>
          </cell>
          <cell r="AV329">
            <v>-114627000</v>
          </cell>
          <cell r="AW329">
            <v>-85338000</v>
          </cell>
          <cell r="AX329">
            <v>-59443000</v>
          </cell>
          <cell r="AY329" t="str">
            <v>n.a.</v>
          </cell>
          <cell r="AZ329" t="str">
            <v>n.a.</v>
          </cell>
          <cell r="BA329" t="str">
            <v>n.a.</v>
          </cell>
          <cell r="BB329" t="str">
            <v>n.a.</v>
          </cell>
          <cell r="BC329">
            <v>-8748000</v>
          </cell>
          <cell r="BD329">
            <v>-6784000</v>
          </cell>
          <cell r="BE329">
            <v>-8098000</v>
          </cell>
          <cell r="BF329">
            <v>-8846000</v>
          </cell>
          <cell r="BG329">
            <v>3179000</v>
          </cell>
          <cell r="BH329">
            <v>7116000</v>
          </cell>
          <cell r="BI329">
            <v>8459000</v>
          </cell>
          <cell r="BJ329">
            <v>4597000</v>
          </cell>
          <cell r="BK329">
            <v>-1500000</v>
          </cell>
          <cell r="BL329">
            <v>-922000</v>
          </cell>
          <cell r="BM329">
            <v>-911000</v>
          </cell>
          <cell r="BN329">
            <v>-718000</v>
          </cell>
          <cell r="BO329">
            <v>-912000</v>
          </cell>
          <cell r="BP329">
            <v>-903000</v>
          </cell>
          <cell r="BQ329">
            <v>-899000</v>
          </cell>
          <cell r="BR329">
            <v>-716000</v>
          </cell>
          <cell r="BS329">
            <v>-588000</v>
          </cell>
          <cell r="BT329">
            <v>-19000</v>
          </cell>
          <cell r="BU329">
            <v>-12000</v>
          </cell>
          <cell r="BV329">
            <v>-2000</v>
          </cell>
          <cell r="BW329">
            <v>-455000</v>
          </cell>
          <cell r="BX329">
            <v>4425000</v>
          </cell>
          <cell r="BY329">
            <v>5030000</v>
          </cell>
          <cell r="BZ329">
            <v>3072000</v>
          </cell>
          <cell r="CA329">
            <v>76649000</v>
          </cell>
          <cell r="CB329">
            <v>77304000</v>
          </cell>
          <cell r="CC329">
            <v>73239000</v>
          </cell>
          <cell r="CD329">
            <v>53667000</v>
          </cell>
          <cell r="CE329">
            <v>27043000</v>
          </cell>
          <cell r="CF329">
            <v>27456000</v>
          </cell>
          <cell r="CG329">
            <v>21945000</v>
          </cell>
          <cell r="CH329">
            <v>9599000</v>
          </cell>
          <cell r="CI329">
            <v>30954000</v>
          </cell>
          <cell r="CJ329">
            <v>25643000</v>
          </cell>
          <cell r="CK329">
            <v>33861000</v>
          </cell>
          <cell r="CL329">
            <v>32172000</v>
          </cell>
          <cell r="CM329">
            <v>3016000</v>
          </cell>
          <cell r="CN329">
            <v>4242000</v>
          </cell>
          <cell r="CO329">
            <v>3463000</v>
          </cell>
          <cell r="CP329">
            <v>2140000</v>
          </cell>
          <cell r="CQ329">
            <v>9858000</v>
          </cell>
          <cell r="CR329">
            <v>11978000</v>
          </cell>
          <cell r="CS329">
            <v>10837000</v>
          </cell>
          <cell r="CT329">
            <v>8751000</v>
          </cell>
          <cell r="CU329">
            <v>200000</v>
          </cell>
          <cell r="CV329">
            <v>200000</v>
          </cell>
          <cell r="CW329" t="str">
            <v>n.a.</v>
          </cell>
          <cell r="CX329" t="str">
            <v>n.a.</v>
          </cell>
          <cell r="CY329">
            <v>1500000</v>
          </cell>
          <cell r="CZ329">
            <v>0</v>
          </cell>
          <cell r="DA329">
            <v>68000</v>
          </cell>
          <cell r="DB329">
            <v>3532000</v>
          </cell>
          <cell r="DC329">
            <v>101030000</v>
          </cell>
          <cell r="DD329">
            <v>94532000</v>
          </cell>
          <cell r="DE329">
            <v>86234000</v>
          </cell>
          <cell r="DF329">
            <v>67995000</v>
          </cell>
          <cell r="DH329">
            <v>119863000</v>
          </cell>
          <cell r="DI329">
            <v>-108344000</v>
          </cell>
          <cell r="DJ329">
            <v>-8748000</v>
          </cell>
          <cell r="DK329">
            <v>-1500000</v>
          </cell>
          <cell r="DL329">
            <v>1271000</v>
          </cell>
          <cell r="DM329">
            <v>1.0603772640431159E-2</v>
          </cell>
          <cell r="DN329">
            <v>1.0717417701025364E-2</v>
          </cell>
          <cell r="DO329" t="str">
            <v>n.a.</v>
          </cell>
          <cell r="DP329">
            <v>27249500</v>
          </cell>
          <cell r="DQ329">
            <v>750000</v>
          </cell>
          <cell r="DS329">
            <v>127591000</v>
          </cell>
          <cell r="DT329">
            <v>-114627000</v>
          </cell>
          <cell r="DU329">
            <v>-6784000</v>
          </cell>
          <cell r="DV329">
            <v>-922000</v>
          </cell>
          <cell r="DW329">
            <v>5258000</v>
          </cell>
          <cell r="DX329">
            <v>4.1209803199285217E-2</v>
          </cell>
          <cell r="DY329">
            <v>4.2981043545077778E-2</v>
          </cell>
          <cell r="DZ329" t="str">
            <v>n.a.</v>
          </cell>
          <cell r="EA329">
            <v>24700500</v>
          </cell>
          <cell r="EB329">
            <v>34000</v>
          </cell>
          <cell r="ED329">
            <v>101895000</v>
          </cell>
          <cell r="EE329">
            <v>-85338000</v>
          </cell>
          <cell r="EF329">
            <v>-8098000</v>
          </cell>
          <cell r="EG329">
            <v>-911000</v>
          </cell>
          <cell r="EH329">
            <v>7548000</v>
          </cell>
          <cell r="EI329">
            <v>7.407625496834977E-2</v>
          </cell>
          <cell r="EJ329">
            <v>8.0002543801074757E-2</v>
          </cell>
          <cell r="EK329" t="str">
            <v>n.a.</v>
          </cell>
          <cell r="EL329">
            <v>15772000</v>
          </cell>
          <cell r="EM329">
            <v>1800000</v>
          </cell>
          <cell r="EO329">
            <v>116449666.66666667</v>
          </cell>
          <cell r="EP329">
            <v>-102769666.66666667</v>
          </cell>
          <cell r="EQ329">
            <v>-7876666.666666667</v>
          </cell>
          <cell r="ER329">
            <v>-1111000</v>
          </cell>
          <cell r="ES329">
            <v>4692333.333333333</v>
          </cell>
          <cell r="ET329">
            <v>4.029494860440419E-2</v>
          </cell>
          <cell r="EU329">
            <v>4.1986804743611154E-2</v>
          </cell>
          <cell r="EV329" t="e">
            <v>#VALUE!</v>
          </cell>
          <cell r="EW329">
            <v>22574000</v>
          </cell>
          <cell r="EX329">
            <v>861333.33333333337</v>
          </cell>
        </row>
        <row r="330">
          <cell r="B330" t="str">
            <v>ANHUI ANZE ELECTRIC INC.</v>
          </cell>
          <cell r="C330" t="str">
            <v>exclude</v>
          </cell>
          <cell r="D330" t="str">
            <v>Lev SDA/SDP</v>
          </cell>
          <cell r="H330" t="str">
            <v/>
          </cell>
          <cell r="I330" t="str">
            <v>ok，sda/sdp</v>
          </cell>
          <cell r="J330" t="str">
            <v>exclude</v>
          </cell>
          <cell r="K330" t="str">
            <v>ok, sda/sdp</v>
          </cell>
          <cell r="M330" t="str">
            <v>ANHUI ANZE ELECTRIC INC.</v>
          </cell>
          <cell r="N330" t="str">
            <v>This company is engaged in the manufacture of electrical equipment and other related products. It was incorporated in 2005. The registered head office of the company is located in Ningguo, China.The company specializes in the production of electric switchboards, distribution boards, circuit breakers and disconnects, electricity meters and transformers. It is also active in the production of thermionic valve, vacuum tube, discharge devices, prototyping aids and mechanical accessories.</v>
          </cell>
          <cell r="O330" t="str">
            <v>Manufacturing</v>
          </cell>
          <cell r="P330" t="str">
            <v>www.anze.cn</v>
          </cell>
          <cell r="R330" t="str">
            <v>China</v>
          </cell>
          <cell r="S330" t="str">
            <v>831945</v>
          </cell>
          <cell r="T330" t="str">
            <v>B+</v>
          </cell>
          <cell r="U330" t="str">
            <v>3699</v>
          </cell>
          <cell r="V330" t="str">
            <v>Engaged in the manufacture of electrical equipment and other related products</v>
          </cell>
          <cell r="W330" t="str">
            <v>The Company mainly engaged in electrical machinery and equipment manufacturing, civil and industrial electric heating series of high-performance device products, development, production and sales of electrical heating, electric heating and control systems.</v>
          </cell>
          <cell r="Z330" t="str">
            <v>CN43273PC</v>
          </cell>
          <cell r="AA330">
            <v>120070000</v>
          </cell>
          <cell r="AB330">
            <v>197276000</v>
          </cell>
          <cell r="AC330">
            <v>187088000</v>
          </cell>
          <cell r="AD330">
            <v>230652000</v>
          </cell>
          <cell r="AE330">
            <v>118603000</v>
          </cell>
          <cell r="AF330">
            <v>191318000</v>
          </cell>
          <cell r="AG330">
            <v>181196000</v>
          </cell>
          <cell r="AH330">
            <v>224621000</v>
          </cell>
          <cell r="AI330">
            <v>-2706000</v>
          </cell>
          <cell r="AJ330">
            <v>-2910000</v>
          </cell>
          <cell r="AK330">
            <v>-2367000</v>
          </cell>
          <cell r="AL330">
            <v>-2719000</v>
          </cell>
          <cell r="AM330">
            <v>115897000</v>
          </cell>
          <cell r="AN330">
            <v>188408000</v>
          </cell>
          <cell r="AO330">
            <v>178829000</v>
          </cell>
          <cell r="AP330">
            <v>221902000</v>
          </cell>
          <cell r="AQ330">
            <v>4173000</v>
          </cell>
          <cell r="AR330">
            <v>8868000</v>
          </cell>
          <cell r="AS330">
            <v>8259000</v>
          </cell>
          <cell r="AT330">
            <v>8750000</v>
          </cell>
          <cell r="AU330">
            <v>-77434000</v>
          </cell>
          <cell r="AV330">
            <v>-126368000</v>
          </cell>
          <cell r="AW330">
            <v>-120354000</v>
          </cell>
          <cell r="AX330">
            <v>-154537000</v>
          </cell>
          <cell r="AY330" t="str">
            <v>n.a.</v>
          </cell>
          <cell r="AZ330" t="str">
            <v>n.a.</v>
          </cell>
          <cell r="BA330" t="str">
            <v>n.a.</v>
          </cell>
          <cell r="BB330" t="str">
            <v>n.a.</v>
          </cell>
          <cell r="BC330">
            <v>-39617000</v>
          </cell>
          <cell r="BD330">
            <v>-40699000</v>
          </cell>
          <cell r="BE330">
            <v>-38871000</v>
          </cell>
          <cell r="BF330">
            <v>-52574000</v>
          </cell>
          <cell r="BG330">
            <v>3019000</v>
          </cell>
          <cell r="BH330">
            <v>30209000</v>
          </cell>
          <cell r="BI330">
            <v>27863000</v>
          </cell>
          <cell r="BJ330">
            <v>23541000</v>
          </cell>
          <cell r="BK330">
            <v>-8746000</v>
          </cell>
          <cell r="BL330">
            <v>-9579000</v>
          </cell>
          <cell r="BM330">
            <v>-8673000</v>
          </cell>
          <cell r="BN330">
            <v>-8174000</v>
          </cell>
          <cell r="BO330">
            <v>-9167000</v>
          </cell>
          <cell r="BP330">
            <v>-8429000</v>
          </cell>
          <cell r="BQ330">
            <v>-8285000</v>
          </cell>
          <cell r="BR330">
            <v>-7799000</v>
          </cell>
          <cell r="BS330">
            <v>421000</v>
          </cell>
          <cell r="BT330">
            <v>-1150000</v>
          </cell>
          <cell r="BU330">
            <v>-388000</v>
          </cell>
          <cell r="BV330">
            <v>-375000</v>
          </cell>
          <cell r="BW330">
            <v>-17111000</v>
          </cell>
          <cell r="BX330">
            <v>13106000</v>
          </cell>
          <cell r="BY330">
            <v>13463000</v>
          </cell>
          <cell r="BZ330">
            <v>5146000</v>
          </cell>
          <cell r="CA330">
            <v>199552000</v>
          </cell>
          <cell r="CB330">
            <v>254834000</v>
          </cell>
          <cell r="CC330">
            <v>230381000</v>
          </cell>
          <cell r="CD330">
            <v>308902000</v>
          </cell>
          <cell r="CE330">
            <v>57833000</v>
          </cell>
          <cell r="CF330">
            <v>62501000</v>
          </cell>
          <cell r="CG330">
            <v>73492000</v>
          </cell>
          <cell r="CH330">
            <v>78377000</v>
          </cell>
          <cell r="CI330">
            <v>89866000</v>
          </cell>
          <cell r="CJ330">
            <v>100616000</v>
          </cell>
          <cell r="CK330">
            <v>95307000</v>
          </cell>
          <cell r="CL330">
            <v>114464000</v>
          </cell>
          <cell r="CM330">
            <v>36817000</v>
          </cell>
          <cell r="CN330">
            <v>71901000</v>
          </cell>
          <cell r="CO330">
            <v>34724000</v>
          </cell>
          <cell r="CP330">
            <v>74496000</v>
          </cell>
          <cell r="CQ330">
            <v>10635000</v>
          </cell>
          <cell r="CR330">
            <v>18353000</v>
          </cell>
          <cell r="CS330">
            <v>23584000</v>
          </cell>
          <cell r="CT330">
            <v>39274000</v>
          </cell>
          <cell r="CU330">
            <v>6213000</v>
          </cell>
          <cell r="CV330">
            <v>2002000</v>
          </cell>
          <cell r="CW330" t="str">
            <v>n.a.</v>
          </cell>
          <cell r="CX330" t="str">
            <v>n.a.</v>
          </cell>
          <cell r="CY330">
            <v>42888000</v>
          </cell>
          <cell r="CZ330">
            <v>815000</v>
          </cell>
          <cell r="DA330">
            <v>1835000</v>
          </cell>
          <cell r="DB330">
            <v>0</v>
          </cell>
          <cell r="DC330">
            <v>348335000</v>
          </cell>
          <cell r="DD330">
            <v>366740000</v>
          </cell>
          <cell r="DE330">
            <v>344471000</v>
          </cell>
          <cell r="DF330">
            <v>423676000</v>
          </cell>
          <cell r="DH330">
            <v>115897000</v>
          </cell>
          <cell r="DI330">
            <v>-77434000</v>
          </cell>
          <cell r="DJ330">
            <v>-39617000</v>
          </cell>
          <cell r="DK330">
            <v>-8746000</v>
          </cell>
          <cell r="DL330">
            <v>-9900000</v>
          </cell>
          <cell r="DM330">
            <v>-8.5420675254752068E-2</v>
          </cell>
          <cell r="DN330">
            <v>-7.8698220148334219E-2</v>
          </cell>
          <cell r="DO330" t="str">
            <v>n.a.</v>
          </cell>
          <cell r="DP330">
            <v>60167000</v>
          </cell>
          <cell r="DQ330">
            <v>21851500</v>
          </cell>
          <cell r="DS330">
            <v>188408000</v>
          </cell>
          <cell r="DT330">
            <v>-126368000</v>
          </cell>
          <cell r="DU330">
            <v>-40699000</v>
          </cell>
          <cell r="DV330">
            <v>-9579000</v>
          </cell>
          <cell r="DW330">
            <v>11762000</v>
          </cell>
          <cell r="DX330">
            <v>6.2428346991635172E-2</v>
          </cell>
          <cell r="DY330">
            <v>6.6585147696522989E-2</v>
          </cell>
          <cell r="DZ330" t="str">
            <v>n.a.</v>
          </cell>
          <cell r="EA330">
            <v>67996500</v>
          </cell>
          <cell r="EB330">
            <v>1325000</v>
          </cell>
          <cell r="ED330">
            <v>178829000</v>
          </cell>
          <cell r="EE330">
            <v>-120354000</v>
          </cell>
          <cell r="EF330">
            <v>-38871000</v>
          </cell>
          <cell r="EG330">
            <v>-8673000</v>
          </cell>
          <cell r="EH330">
            <v>10931000</v>
          </cell>
          <cell r="EI330">
            <v>6.1125432675908267E-2</v>
          </cell>
          <cell r="EJ330">
            <v>6.5105004228757937E-2</v>
          </cell>
          <cell r="EK330" t="str">
            <v>n.a.</v>
          </cell>
          <cell r="EL330">
            <v>75934500</v>
          </cell>
          <cell r="EM330">
            <v>917500</v>
          </cell>
          <cell r="EO330">
            <v>161044666.66666666</v>
          </cell>
          <cell r="EP330">
            <v>-108052000</v>
          </cell>
          <cell r="EQ330">
            <v>-39729000</v>
          </cell>
          <cell r="ER330">
            <v>-8999333.333333334</v>
          </cell>
          <cell r="ES330">
            <v>4264333.3333333228</v>
          </cell>
          <cell r="ET330">
            <v>2.64791962478318E-2</v>
          </cell>
          <cell r="EU330">
            <v>2.7199414892599132E-2</v>
          </cell>
          <cell r="EV330" t="e">
            <v>#VALUE!</v>
          </cell>
          <cell r="EW330">
            <v>68032666.666666672</v>
          </cell>
          <cell r="EX330">
            <v>8031333.333333333</v>
          </cell>
        </row>
        <row r="331">
          <cell r="B331" t="str">
            <v>S&amp;S POWER SWITCHGEAR LIMITED</v>
          </cell>
          <cell r="C331" t="str">
            <v>exclude</v>
          </cell>
          <cell r="D331" t="str">
            <v>Independence(A+, A, A-, B+, B, B-,U)</v>
          </cell>
          <cell r="H331" t="str">
            <v/>
          </cell>
          <cell r="I331" t="str">
            <v>ok，indep</v>
          </cell>
          <cell r="J331" t="str">
            <v>exclude</v>
          </cell>
          <cell r="K331" t="str">
            <v>ok, sda/sdp</v>
          </cell>
          <cell r="M331" t="str">
            <v>S&amp;S POWER SWITCHGEAR LIMITED</v>
          </cell>
          <cell r="N331" t="str">
            <v>This company, based in India, is engaged in the manufacture of disconnectors and insulators. It was established in 1975 and has its registered business office based in Chennai. The company is the largest manufacturer of disconnectors in India with over 7,000 installations to its credit. Its range of disconnectors includes center break, double break, pantograph and vertical break series from 36kV to 800 kV. Disconnectors are supplied with different mechanisms namely - Manual, Manual Geared or Electric Motor operated. Insulators of solid core type, terminal connectors of rigid or expansion type and support structures are supplied as optional items. The company has obtained certificate of rating from KEMA (HOLLAND),CESI (ITALY), besides all leading laboratories within India, proving the design of its products. The company is committed to TQS (Total Quality System). In addition, the company has been certified by TUV Germany as an ISO 9001:2000 company.</v>
          </cell>
          <cell r="O331" t="str">
            <v>Manufacturing</v>
          </cell>
          <cell r="P331" t="str">
            <v>www.sspower.com</v>
          </cell>
          <cell r="R331" t="str">
            <v>India</v>
          </cell>
          <cell r="S331" t="str">
            <v>517273</v>
          </cell>
          <cell r="T331" t="str">
            <v>D</v>
          </cell>
          <cell r="U331" t="str">
            <v>3699</v>
          </cell>
          <cell r="V331" t="str">
            <v>Engaged in the manufacture of disconnectors and insulators</v>
          </cell>
          <cell r="W331" t="str">
            <v>The Company is engaged in designing, manufacturing and selling new circuit breaker products, servicing of old installed base of circuit breakers.</v>
          </cell>
          <cell r="Z331" t="str">
            <v>IN34746FI</v>
          </cell>
          <cell r="AA331">
            <v>1395219000</v>
          </cell>
          <cell r="AB331">
            <v>1104625000</v>
          </cell>
          <cell r="AC331">
            <v>1315664000</v>
          </cell>
          <cell r="AD331">
            <v>916926000</v>
          </cell>
          <cell r="AE331">
            <v>1395219000</v>
          </cell>
          <cell r="AF331">
            <v>1104625000</v>
          </cell>
          <cell r="AG331">
            <v>1312661000</v>
          </cell>
          <cell r="AH331">
            <v>913800000</v>
          </cell>
          <cell r="AI331" t="str">
            <v>n.a.</v>
          </cell>
          <cell r="AJ331" t="str">
            <v>n.a.</v>
          </cell>
          <cell r="AK331" t="str">
            <v>n.a.</v>
          </cell>
          <cell r="AL331" t="str">
            <v>n.a.</v>
          </cell>
          <cell r="AM331">
            <v>1395219000</v>
          </cell>
          <cell r="AN331">
            <v>1104625000</v>
          </cell>
          <cell r="AO331">
            <v>1312661000</v>
          </cell>
          <cell r="AP331">
            <v>913800000</v>
          </cell>
          <cell r="AQ331" t="str">
            <v>n.a.</v>
          </cell>
          <cell r="AR331" t="str">
            <v>n.a.</v>
          </cell>
          <cell r="AS331">
            <v>3003000</v>
          </cell>
          <cell r="AT331">
            <v>3126000</v>
          </cell>
          <cell r="AU331">
            <v>-999431000</v>
          </cell>
          <cell r="AV331">
            <v>-805503000</v>
          </cell>
          <cell r="AW331">
            <v>-901447000</v>
          </cell>
          <cell r="AX331">
            <v>-582651000</v>
          </cell>
          <cell r="AY331">
            <v>0</v>
          </cell>
          <cell r="AZ331">
            <v>0</v>
          </cell>
          <cell r="BA331">
            <v>0</v>
          </cell>
          <cell r="BB331">
            <v>0</v>
          </cell>
          <cell r="BC331">
            <v>-373474000</v>
          </cell>
          <cell r="BD331">
            <v>-386002000</v>
          </cell>
          <cell r="BE331">
            <v>-380631000</v>
          </cell>
          <cell r="BF331">
            <v>-381716000</v>
          </cell>
          <cell r="BG331">
            <v>22314000</v>
          </cell>
          <cell r="BH331">
            <v>-86880000</v>
          </cell>
          <cell r="BI331">
            <v>33586000</v>
          </cell>
          <cell r="BJ331">
            <v>-47441000</v>
          </cell>
          <cell r="BK331">
            <v>-21519000</v>
          </cell>
          <cell r="BL331">
            <v>-20561000</v>
          </cell>
          <cell r="BM331">
            <v>-19034000</v>
          </cell>
          <cell r="BN331">
            <v>-18846000</v>
          </cell>
          <cell r="BO331">
            <v>-19463000</v>
          </cell>
          <cell r="BP331">
            <v>-19142000</v>
          </cell>
          <cell r="BQ331">
            <v>-19034000</v>
          </cell>
          <cell r="BR331">
            <v>-15052000</v>
          </cell>
          <cell r="BS331">
            <v>-2056000</v>
          </cell>
          <cell r="BT331">
            <v>-1419000</v>
          </cell>
          <cell r="BU331">
            <v>0</v>
          </cell>
          <cell r="BV331">
            <v>-3794000</v>
          </cell>
          <cell r="BW331">
            <v>24466000</v>
          </cell>
          <cell r="BX331">
            <v>-131091000</v>
          </cell>
          <cell r="BY331">
            <v>-15872000</v>
          </cell>
          <cell r="BZ331">
            <v>-142992000</v>
          </cell>
          <cell r="CA331">
            <v>620523000</v>
          </cell>
          <cell r="CB331">
            <v>624648000</v>
          </cell>
          <cell r="CC331">
            <v>663651000</v>
          </cell>
          <cell r="CD331">
            <v>555014000</v>
          </cell>
          <cell r="CE331">
            <v>230495000</v>
          </cell>
          <cell r="CF331">
            <v>210551000</v>
          </cell>
          <cell r="CG331">
            <v>202446000</v>
          </cell>
          <cell r="CH331">
            <v>193423000</v>
          </cell>
          <cell r="CI331">
            <v>279784000</v>
          </cell>
          <cell r="CJ331">
            <v>259242000</v>
          </cell>
          <cell r="CK331">
            <v>340291000</v>
          </cell>
          <cell r="CL331">
            <v>250619000</v>
          </cell>
          <cell r="CM331">
            <v>52786000</v>
          </cell>
          <cell r="CN331">
            <v>79571000</v>
          </cell>
          <cell r="CO331">
            <v>46585000</v>
          </cell>
          <cell r="CP331">
            <v>51630000</v>
          </cell>
          <cell r="CQ331">
            <v>34900000</v>
          </cell>
          <cell r="CR331">
            <v>57184000</v>
          </cell>
          <cell r="CS331">
            <v>52571000</v>
          </cell>
          <cell r="CT331">
            <v>29788000</v>
          </cell>
          <cell r="CU331" t="str">
            <v>n.a.</v>
          </cell>
          <cell r="CV331" t="str">
            <v>n.a.</v>
          </cell>
          <cell r="CW331" t="str">
            <v>n.a.</v>
          </cell>
          <cell r="CX331" t="str">
            <v>n.a.</v>
          </cell>
          <cell r="CY331">
            <v>29079000</v>
          </cell>
          <cell r="CZ331">
            <v>14814000</v>
          </cell>
          <cell r="DA331">
            <v>14443000</v>
          </cell>
          <cell r="DB331">
            <v>43503000</v>
          </cell>
          <cell r="DC331">
            <v>1139365000</v>
          </cell>
          <cell r="DD331">
            <v>1112110000</v>
          </cell>
          <cell r="DE331">
            <v>1174932000</v>
          </cell>
          <cell r="DF331">
            <v>977291000</v>
          </cell>
          <cell r="DH331">
            <v>1395219000</v>
          </cell>
          <cell r="DI331">
            <v>-999431000</v>
          </cell>
          <cell r="DJ331">
            <v>-373474000</v>
          </cell>
          <cell r="DK331">
            <v>-21519000</v>
          </cell>
          <cell r="DL331">
            <v>795000</v>
          </cell>
          <cell r="DM331">
            <v>5.6980302017102687E-4</v>
          </cell>
          <cell r="DN331">
            <v>5.7012788075936727E-4</v>
          </cell>
          <cell r="DO331">
            <v>0</v>
          </cell>
          <cell r="DP331">
            <v>220523000</v>
          </cell>
          <cell r="DQ331">
            <v>21946500</v>
          </cell>
          <cell r="DS331">
            <v>1104625000</v>
          </cell>
          <cell r="DT331">
            <v>-805503000</v>
          </cell>
          <cell r="DU331">
            <v>-386002000</v>
          </cell>
          <cell r="DV331">
            <v>-20561000</v>
          </cell>
          <cell r="DW331">
            <v>-107441000</v>
          </cell>
          <cell r="DX331">
            <v>-9.7264682584587536E-2</v>
          </cell>
          <cell r="DY331">
            <v>-8.8642862682395185E-2</v>
          </cell>
          <cell r="DZ331">
            <v>0</v>
          </cell>
          <cell r="EA331">
            <v>206498500</v>
          </cell>
          <cell r="EB331">
            <v>14628500</v>
          </cell>
          <cell r="ED331">
            <v>1312661000</v>
          </cell>
          <cell r="EE331">
            <v>-901447000</v>
          </cell>
          <cell r="EF331">
            <v>-380631000</v>
          </cell>
          <cell r="EG331">
            <v>-19034000</v>
          </cell>
          <cell r="EH331">
            <v>11549000</v>
          </cell>
          <cell r="EI331">
            <v>8.7981588544186196E-3</v>
          </cell>
          <cell r="EJ331">
            <v>8.8762535431231131E-3</v>
          </cell>
          <cell r="EK331">
            <v>0</v>
          </cell>
          <cell r="EL331">
            <v>197934500</v>
          </cell>
          <cell r="EM331">
            <v>28973000</v>
          </cell>
          <cell r="EO331">
            <v>1270835000</v>
          </cell>
          <cell r="EP331">
            <v>-902127000</v>
          </cell>
          <cell r="EQ331">
            <v>-380035666.66666669</v>
          </cell>
          <cell r="ER331">
            <v>-20371333.333333332</v>
          </cell>
          <cell r="ES331">
            <v>-31699000.000000019</v>
          </cell>
          <cell r="ET331">
            <v>-2.4943442697124348E-2</v>
          </cell>
          <cell r="EU331">
            <v>-2.4336408876850828E-2</v>
          </cell>
          <cell r="EV331">
            <v>0</v>
          </cell>
          <cell r="EW331">
            <v>208318666.66666666</v>
          </cell>
          <cell r="EX331">
            <v>21849333.333333332</v>
          </cell>
        </row>
        <row r="332">
          <cell r="B332" t="str">
            <v>XUZHOU FENGHE SLEWING BEARING CO.,LTD</v>
          </cell>
          <cell r="C332" t="str">
            <v>exclude</v>
          </cell>
          <cell r="D332" t="str">
            <v>Lev SDA/SDP</v>
          </cell>
          <cell r="H332" t="str">
            <v/>
          </cell>
          <cell r="I332" t="str">
            <v>ok，sda/sdp</v>
          </cell>
          <cell r="J332" t="str">
            <v>exclude</v>
          </cell>
          <cell r="K332" t="str">
            <v>ok, sda/sdp</v>
          </cell>
          <cell r="M332" t="str">
            <v>XUZHOU FENGHE SLEWING BEARING CO.,LTD</v>
          </cell>
          <cell r="N332" t="str">
            <v>This company is a China-based enterprise engaged in the design and manufacture of slewing bearing. It was established in 2004 and conducts business from its registered head office located in Xuzhou, China. The company's main products are four series of slewing bearings, including single-row spherical type, double-row spherical type, three-row rolling type and crossover rolling type. These products are applied for all standard and non-standard specifications from 150 to 4500mm. Its products are widely used in engineering machinery, building machinery, metallurgical and mining machinery, shipping port machinery, environmental protection machinery, light industry machinery, petroleum chemical machinery, engineering vehicle, war industry equipments and so on.The company's products sell well all over China, and are exported to the United States, Germany, Australia, Singapore and other countries and regions.</v>
          </cell>
          <cell r="O332" t="str">
            <v>Manufacturing</v>
          </cell>
          <cell r="P332" t="str">
            <v>www.xzfhhz.com</v>
          </cell>
          <cell r="R332" t="str">
            <v>China</v>
          </cell>
          <cell r="S332" t="str">
            <v>832217</v>
          </cell>
          <cell r="T332" t="str">
            <v>B+</v>
          </cell>
          <cell r="U332" t="str">
            <v>3699</v>
          </cell>
          <cell r="V332" t="str">
            <v>Engaged in the design and manufacture of slewing bearing</v>
          </cell>
          <cell r="W332" t="str">
            <v>The Company is mainly engaged in the design, manufacture, maintenance of the rotary support, machinery, parts processing, manufacturing, blank forging, sales, self and agent all kinds of goods and technology import and export business.</v>
          </cell>
          <cell r="Z332" t="str">
            <v>CN43561PC</v>
          </cell>
          <cell r="AA332">
            <v>119303000</v>
          </cell>
          <cell r="AB332">
            <v>145852000</v>
          </cell>
          <cell r="AC332">
            <v>152955000</v>
          </cell>
          <cell r="AD332">
            <v>151326000</v>
          </cell>
          <cell r="AE332">
            <v>111865000</v>
          </cell>
          <cell r="AF332">
            <v>139856000</v>
          </cell>
          <cell r="AG332">
            <v>148473000</v>
          </cell>
          <cell r="AH332">
            <v>147241000</v>
          </cell>
          <cell r="AI332">
            <v>-960000</v>
          </cell>
          <cell r="AJ332">
            <v>-1225000</v>
          </cell>
          <cell r="AK332">
            <v>-908000</v>
          </cell>
          <cell r="AL332">
            <v>-1003000</v>
          </cell>
          <cell r="AM332">
            <v>110905000</v>
          </cell>
          <cell r="AN332">
            <v>138631000</v>
          </cell>
          <cell r="AO332">
            <v>147565000</v>
          </cell>
          <cell r="AP332">
            <v>146238000</v>
          </cell>
          <cell r="AQ332">
            <v>8398000</v>
          </cell>
          <cell r="AR332">
            <v>7221000</v>
          </cell>
          <cell r="AS332">
            <v>5390000</v>
          </cell>
          <cell r="AT332">
            <v>5088000</v>
          </cell>
          <cell r="AU332">
            <v>-92449000</v>
          </cell>
          <cell r="AV332">
            <v>-116345000</v>
          </cell>
          <cell r="AW332">
            <v>-117252000</v>
          </cell>
          <cell r="AX332">
            <v>-114134000</v>
          </cell>
          <cell r="AY332" t="str">
            <v>n.a.</v>
          </cell>
          <cell r="AZ332" t="str">
            <v>n.a.</v>
          </cell>
          <cell r="BA332" t="str">
            <v>n.a.</v>
          </cell>
          <cell r="BB332" t="str">
            <v>n.a.</v>
          </cell>
          <cell r="BC332">
            <v>-19475000</v>
          </cell>
          <cell r="BD332">
            <v>-19933000</v>
          </cell>
          <cell r="BE332">
            <v>-21405000</v>
          </cell>
          <cell r="BF332">
            <v>-19921000</v>
          </cell>
          <cell r="BG332">
            <v>7379000</v>
          </cell>
          <cell r="BH332">
            <v>9574000</v>
          </cell>
          <cell r="BI332">
            <v>14298000</v>
          </cell>
          <cell r="BJ332">
            <v>17271000</v>
          </cell>
          <cell r="BK332">
            <v>-3208000</v>
          </cell>
          <cell r="BL332">
            <v>-3132000</v>
          </cell>
          <cell r="BM332">
            <v>-2917000</v>
          </cell>
          <cell r="BN332">
            <v>-3174000</v>
          </cell>
          <cell r="BO332">
            <v>-3032000</v>
          </cell>
          <cell r="BP332">
            <v>-3053000</v>
          </cell>
          <cell r="BQ332">
            <v>-2844000</v>
          </cell>
          <cell r="BR332">
            <v>-3088000</v>
          </cell>
          <cell r="BS332">
            <v>-176000</v>
          </cell>
          <cell r="BT332">
            <v>-79000</v>
          </cell>
          <cell r="BU332">
            <v>-73000</v>
          </cell>
          <cell r="BV332">
            <v>-86000</v>
          </cell>
          <cell r="BW332">
            <v>4147000</v>
          </cell>
          <cell r="BX332">
            <v>5440000</v>
          </cell>
          <cell r="BY332">
            <v>10068000</v>
          </cell>
          <cell r="BZ332">
            <v>13251000</v>
          </cell>
          <cell r="CA332">
            <v>118062000</v>
          </cell>
          <cell r="CB332">
            <v>107545000</v>
          </cell>
          <cell r="CC332">
            <v>113233000</v>
          </cell>
          <cell r="CD332">
            <v>99313000</v>
          </cell>
          <cell r="CE332">
            <v>24550000</v>
          </cell>
          <cell r="CF332">
            <v>35878000</v>
          </cell>
          <cell r="CG332">
            <v>30705000</v>
          </cell>
          <cell r="CH332">
            <v>28013000</v>
          </cell>
          <cell r="CI332">
            <v>36385000</v>
          </cell>
          <cell r="CJ332">
            <v>42513000</v>
          </cell>
          <cell r="CK332">
            <v>43635000</v>
          </cell>
          <cell r="CL332">
            <v>34318000</v>
          </cell>
          <cell r="CM332">
            <v>24580000</v>
          </cell>
          <cell r="CN332">
            <v>7514000</v>
          </cell>
          <cell r="CO332">
            <v>8607000</v>
          </cell>
          <cell r="CP332">
            <v>9158000</v>
          </cell>
          <cell r="CQ332">
            <v>30802000</v>
          </cell>
          <cell r="CR332">
            <v>19089000</v>
          </cell>
          <cell r="CS332">
            <v>24880000</v>
          </cell>
          <cell r="CT332">
            <v>25182000</v>
          </cell>
          <cell r="CU332">
            <v>16000</v>
          </cell>
          <cell r="CV332">
            <v>30000</v>
          </cell>
          <cell r="CW332">
            <v>34000</v>
          </cell>
          <cell r="CX332">
            <v>22000</v>
          </cell>
          <cell r="CY332">
            <v>782000</v>
          </cell>
          <cell r="CZ332">
            <v>768000</v>
          </cell>
          <cell r="DA332">
            <v>762000</v>
          </cell>
          <cell r="DB332">
            <v>681000</v>
          </cell>
          <cell r="DC332">
            <v>146529000</v>
          </cell>
          <cell r="DD332">
            <v>130098000</v>
          </cell>
          <cell r="DE332">
            <v>134075000</v>
          </cell>
          <cell r="DF332">
            <v>120409000</v>
          </cell>
          <cell r="DH332">
            <v>110905000</v>
          </cell>
          <cell r="DI332">
            <v>-92449000</v>
          </cell>
          <cell r="DJ332">
            <v>-19475000</v>
          </cell>
          <cell r="DK332">
            <v>-3208000</v>
          </cell>
          <cell r="DL332">
            <v>-4227000</v>
          </cell>
          <cell r="DM332">
            <v>-3.8113700915197689E-2</v>
          </cell>
          <cell r="DN332">
            <v>-3.6714380015981658E-2</v>
          </cell>
          <cell r="DO332" t="str">
            <v>n.a.</v>
          </cell>
          <cell r="DP332">
            <v>30214000</v>
          </cell>
          <cell r="DQ332">
            <v>775000</v>
          </cell>
          <cell r="DS332">
            <v>138631000</v>
          </cell>
          <cell r="DT332">
            <v>-116345000</v>
          </cell>
          <cell r="DU332">
            <v>-19933000</v>
          </cell>
          <cell r="DV332">
            <v>-3132000</v>
          </cell>
          <cell r="DW332">
            <v>-779000</v>
          </cell>
          <cell r="DX332">
            <v>-5.6192337933074132E-3</v>
          </cell>
          <cell r="DY332">
            <v>-5.5878344451617528E-3</v>
          </cell>
          <cell r="DZ332" t="str">
            <v>n.a.</v>
          </cell>
          <cell r="EA332">
            <v>33291500</v>
          </cell>
          <cell r="EB332">
            <v>765000</v>
          </cell>
          <cell r="ED332">
            <v>147565000</v>
          </cell>
          <cell r="EE332">
            <v>-117252000</v>
          </cell>
          <cell r="EF332">
            <v>-21405000</v>
          </cell>
          <cell r="EG332">
            <v>-2917000</v>
          </cell>
          <cell r="EH332">
            <v>5991000</v>
          </cell>
          <cell r="EI332">
            <v>4.059905804221868E-2</v>
          </cell>
          <cell r="EJ332">
            <v>4.2317092121434724E-2</v>
          </cell>
          <cell r="EK332" t="str">
            <v>n.a.</v>
          </cell>
          <cell r="EL332">
            <v>29359000</v>
          </cell>
          <cell r="EM332">
            <v>721500</v>
          </cell>
          <cell r="EO332">
            <v>132367000</v>
          </cell>
          <cell r="EP332">
            <v>-108682000</v>
          </cell>
          <cell r="EQ332">
            <v>-20271000</v>
          </cell>
          <cell r="ER332">
            <v>-3085666.6666666665</v>
          </cell>
          <cell r="ES332">
            <v>328333.33333333349</v>
          </cell>
          <cell r="ET332">
            <v>2.4804772589341263E-3</v>
          </cell>
          <cell r="EU332">
            <v>2.4866453261165934E-3</v>
          </cell>
          <cell r="EV332" t="e">
            <v>#VALUE!</v>
          </cell>
          <cell r="EW332">
            <v>30954833.333333332</v>
          </cell>
          <cell r="EX332">
            <v>753833.33333333337</v>
          </cell>
        </row>
        <row r="333">
          <cell r="B333" t="str">
            <v>TIANJIN CHENGKE TRANSMISSION MECHANICAL AND ELECTRICAL ENGINEERING CO., LTD.</v>
          </cell>
          <cell r="C333" t="str">
            <v>exclude</v>
          </cell>
          <cell r="D333" t="str">
            <v>Independence(A+, A, A-, B+, B, B-,U)</v>
          </cell>
          <cell r="H333" t="str">
            <v/>
          </cell>
          <cell r="I333" t="str">
            <v>ok，indep</v>
          </cell>
          <cell r="J333" t="str">
            <v>exclude</v>
          </cell>
          <cell r="K333" t="str">
            <v>ok, indep</v>
          </cell>
          <cell r="M333" t="str">
            <v>TIANJIN CHENGKE TRANSMISSION MECHANICAL AND ELECTRICAL ENGINEERING CO., LTD.</v>
          </cell>
          <cell r="N333" t="str">
            <v>This company is engaged in the provision of mechanical and electrical transmission equipment. It was incorporated in 2000 and conducts business in its registered head office located in Tianjin, China.The company is primarily involved in providing systematic solutions to traditional mechanical and electrical equipment, especially to technical progress of belt conveyor industry. It also provides equipment and service, such as belt conveyor, to hundreds of users in thermal power, port, mining and chemical engineering.</v>
          </cell>
          <cell r="O333" t="str">
            <v>Services</v>
          </cell>
          <cell r="P333" t="str">
            <v>www.ckcdjd.cn</v>
          </cell>
          <cell r="R333" t="str">
            <v>China</v>
          </cell>
          <cell r="S333" t="str">
            <v>430257</v>
          </cell>
          <cell r="T333" t="str">
            <v>D</v>
          </cell>
          <cell r="U333" t="str">
            <v>3699</v>
          </cell>
          <cell r="V333" t="str">
            <v>Engaged in the provision of mechanical and electrical transmission equipment</v>
          </cell>
          <cell r="W333" t="str">
            <v>The Company's business scope for the technical development consulting services, machinery and equipment, electrical equipment, wholesale and retail.</v>
          </cell>
          <cell r="X333" t="str">
            <v>TIANJIN CHENGKE MECHANICAL AND ELECTRICAL TRANSMISSION ENGINEERING COMPANY LIMITED</v>
          </cell>
          <cell r="Z333" t="str">
            <v>CN41122PC</v>
          </cell>
          <cell r="AA333">
            <v>117547000</v>
          </cell>
          <cell r="AB333">
            <v>144942000</v>
          </cell>
          <cell r="AC333">
            <v>213262000</v>
          </cell>
          <cell r="AD333">
            <v>192472000</v>
          </cell>
          <cell r="AE333">
            <v>112875000</v>
          </cell>
          <cell r="AF333">
            <v>140342000</v>
          </cell>
          <cell r="AG333">
            <v>208598000</v>
          </cell>
          <cell r="AH333">
            <v>188338000</v>
          </cell>
          <cell r="AI333">
            <v>-1244000</v>
          </cell>
          <cell r="AJ333">
            <v>-1340000</v>
          </cell>
          <cell r="AK333">
            <v>-1546000</v>
          </cell>
          <cell r="AL333">
            <v>-874000</v>
          </cell>
          <cell r="AM333">
            <v>111631000</v>
          </cell>
          <cell r="AN333">
            <v>139002000</v>
          </cell>
          <cell r="AO333">
            <v>207052000</v>
          </cell>
          <cell r="AP333">
            <v>187464000</v>
          </cell>
          <cell r="AQ333">
            <v>5916000</v>
          </cell>
          <cell r="AR333">
            <v>5940000</v>
          </cell>
          <cell r="AS333">
            <v>6210000</v>
          </cell>
          <cell r="AT333">
            <v>5008000</v>
          </cell>
          <cell r="AU333">
            <v>-62711000</v>
          </cell>
          <cell r="AV333">
            <v>-77835000</v>
          </cell>
          <cell r="AW333">
            <v>-151288000</v>
          </cell>
          <cell r="AX333">
            <v>-127134000</v>
          </cell>
          <cell r="AY333" t="str">
            <v>n.a.</v>
          </cell>
          <cell r="AZ333" t="str">
            <v>n.a.</v>
          </cell>
          <cell r="BA333" t="str">
            <v>n.a.</v>
          </cell>
          <cell r="BB333" t="str">
            <v>n.a.</v>
          </cell>
          <cell r="BC333">
            <v>-42916000</v>
          </cell>
          <cell r="BD333">
            <v>-37718000</v>
          </cell>
          <cell r="BE333">
            <v>-34398000</v>
          </cell>
          <cell r="BF333">
            <v>-38228000</v>
          </cell>
          <cell r="BG333">
            <v>11920000</v>
          </cell>
          <cell r="BH333">
            <v>29389000</v>
          </cell>
          <cell r="BI333">
            <v>27576000</v>
          </cell>
          <cell r="BJ333">
            <v>27110000</v>
          </cell>
          <cell r="BK333">
            <v>-1432000</v>
          </cell>
          <cell r="BL333">
            <v>-1902000</v>
          </cell>
          <cell r="BM333">
            <v>-1478000</v>
          </cell>
          <cell r="BN333">
            <v>-1514000</v>
          </cell>
          <cell r="BO333">
            <v>-1564000</v>
          </cell>
          <cell r="BP333">
            <v>-1460000</v>
          </cell>
          <cell r="BQ333">
            <v>-1362000</v>
          </cell>
          <cell r="BR333">
            <v>-1441000</v>
          </cell>
          <cell r="BS333">
            <v>132000</v>
          </cell>
          <cell r="BT333">
            <v>-442000</v>
          </cell>
          <cell r="BU333">
            <v>-116000</v>
          </cell>
          <cell r="BV333">
            <v>-73000</v>
          </cell>
          <cell r="BW333">
            <v>2205000</v>
          </cell>
          <cell r="BX333">
            <v>17254000</v>
          </cell>
          <cell r="BY333">
            <v>18069000</v>
          </cell>
          <cell r="BZ333">
            <v>18528000</v>
          </cell>
          <cell r="CA333">
            <v>275257000</v>
          </cell>
          <cell r="CB333">
            <v>205820000</v>
          </cell>
          <cell r="CC333">
            <v>192601000</v>
          </cell>
          <cell r="CD333">
            <v>227754000</v>
          </cell>
          <cell r="CE333">
            <v>64520000</v>
          </cell>
          <cell r="CF333">
            <v>14401000</v>
          </cell>
          <cell r="CG333">
            <v>15493000</v>
          </cell>
          <cell r="CH333">
            <v>38303000</v>
          </cell>
          <cell r="CI333">
            <v>106878000</v>
          </cell>
          <cell r="CJ333">
            <v>90008000</v>
          </cell>
          <cell r="CK333">
            <v>93809000</v>
          </cell>
          <cell r="CL333">
            <v>103275000</v>
          </cell>
          <cell r="CM333">
            <v>47403000</v>
          </cell>
          <cell r="CN333">
            <v>63853000</v>
          </cell>
          <cell r="CO333">
            <v>53659000</v>
          </cell>
          <cell r="CP333">
            <v>38628000</v>
          </cell>
          <cell r="CQ333">
            <v>41097000</v>
          </cell>
          <cell r="CR333">
            <v>28838000</v>
          </cell>
          <cell r="CS333">
            <v>21849000</v>
          </cell>
          <cell r="CT333">
            <v>28434000</v>
          </cell>
          <cell r="CU333">
            <v>14144000</v>
          </cell>
          <cell r="CV333">
            <v>15801000</v>
          </cell>
          <cell r="CW333">
            <v>11278000</v>
          </cell>
          <cell r="CX333" t="str">
            <v>n.a.</v>
          </cell>
          <cell r="CY333">
            <v>3087000</v>
          </cell>
          <cell r="CZ333">
            <v>3903000</v>
          </cell>
          <cell r="DA333">
            <v>3428000</v>
          </cell>
          <cell r="DB333">
            <v>3144000</v>
          </cell>
          <cell r="DC333">
            <v>288863000</v>
          </cell>
          <cell r="DD333">
            <v>244627000</v>
          </cell>
          <cell r="DE333">
            <v>206385000</v>
          </cell>
          <cell r="DF333">
            <v>242697000</v>
          </cell>
          <cell r="DH333">
            <v>111631000</v>
          </cell>
          <cell r="DI333">
            <v>-62711000</v>
          </cell>
          <cell r="DJ333">
            <v>-42916000</v>
          </cell>
          <cell r="DK333">
            <v>-1432000</v>
          </cell>
          <cell r="DL333">
            <v>4572000</v>
          </cell>
          <cell r="DM333">
            <v>4.0956365167381818E-2</v>
          </cell>
          <cell r="DN333">
            <v>4.2705424111938277E-2</v>
          </cell>
          <cell r="DO333" t="str">
            <v>n.a.</v>
          </cell>
          <cell r="DP333">
            <v>39460500</v>
          </cell>
          <cell r="DQ333">
            <v>3495000</v>
          </cell>
          <cell r="DS333">
            <v>139002000</v>
          </cell>
          <cell r="DT333">
            <v>-77835000</v>
          </cell>
          <cell r="DU333">
            <v>-37718000</v>
          </cell>
          <cell r="DV333">
            <v>-1902000</v>
          </cell>
          <cell r="DW333">
            <v>21547000</v>
          </cell>
          <cell r="DX333">
            <v>0.15501215809844462</v>
          </cell>
          <cell r="DY333">
            <v>0.18344898046060193</v>
          </cell>
          <cell r="DZ333" t="str">
            <v>n.a.</v>
          </cell>
          <cell r="EA333">
            <v>14947000</v>
          </cell>
          <cell r="EB333">
            <v>3665500</v>
          </cell>
          <cell r="ED333">
            <v>207052000</v>
          </cell>
          <cell r="EE333">
            <v>-151288000</v>
          </cell>
          <cell r="EF333">
            <v>-34398000</v>
          </cell>
          <cell r="EG333">
            <v>-1478000</v>
          </cell>
          <cell r="EH333">
            <v>19888000</v>
          </cell>
          <cell r="EI333">
            <v>9.6053165388404846E-2</v>
          </cell>
          <cell r="EJ333">
            <v>0.10625975080677909</v>
          </cell>
          <cell r="EK333" t="str">
            <v>n.a.</v>
          </cell>
          <cell r="EL333">
            <v>26898000</v>
          </cell>
          <cell r="EM333">
            <v>3286000</v>
          </cell>
          <cell r="EO333">
            <v>152561666.66666666</v>
          </cell>
          <cell r="EP333">
            <v>-97278000</v>
          </cell>
          <cell r="EQ333">
            <v>-38344000</v>
          </cell>
          <cell r="ER333">
            <v>-1604000</v>
          </cell>
          <cell r="ES333">
            <v>15335666.666666657</v>
          </cell>
          <cell r="ET333">
            <v>0.10052110075707085</v>
          </cell>
          <cell r="EU333">
            <v>0.11175481808597974</v>
          </cell>
          <cell r="EV333" t="e">
            <v>#VALUE!</v>
          </cell>
          <cell r="EW333">
            <v>27101833.333333332</v>
          </cell>
          <cell r="EX333">
            <v>3482166.6666666665</v>
          </cell>
        </row>
        <row r="334">
          <cell r="B334" t="str">
            <v>JIANGSU GUFENG ELECTRIC POWER TECHNOLOGY CO.,LTD.</v>
          </cell>
          <cell r="C334" t="str">
            <v>exclude</v>
          </cell>
          <cell r="D334" t="str">
            <v>Independence(A+, A, A-, B+, B, B-,U)</v>
          </cell>
          <cell r="H334" t="str">
            <v/>
          </cell>
          <cell r="I334" t="str">
            <v>ok，indep</v>
          </cell>
          <cell r="J334" t="str">
            <v>exclude</v>
          </cell>
          <cell r="K334" t="str">
            <v>ok, indep</v>
          </cell>
          <cell r="M334" t="str">
            <v>JIANGSU GUFENG ELECTRIC POWER TECHNOLOGY CO.,LTD.</v>
          </cell>
          <cell r="N334" t="str">
            <v>This company is engaged in the manufacture and wholesale trade of computer, electronic and optical products, and electrical equipment. It was incorporated in 2003 and is based in China.The registration covers the manufacture of power system automation equipment and complete sets of electrical and electronic equipment, the design of APF active power filter and intelligent power distribution monitoring terminals, and the sale of two time circuit pressure drop eliminating devices.</v>
          </cell>
          <cell r="O334" t="str">
            <v>Manufacturing; Wholesale</v>
          </cell>
          <cell r="P334" t="str">
            <v>www.gfele.com</v>
          </cell>
          <cell r="R334" t="str">
            <v>China</v>
          </cell>
          <cell r="S334" t="str">
            <v>835266</v>
          </cell>
          <cell r="T334" t="str">
            <v>C+</v>
          </cell>
          <cell r="U334" t="str">
            <v>3699</v>
          </cell>
          <cell r="V334" t="str">
            <v>Engaged in the manufacture and wholesale trade of computer, electronic and optical products, and electrical equipment</v>
          </cell>
          <cell r="W334" t="str">
            <v>The main business items of our company are electrical machinery and equipment manufacturing.</v>
          </cell>
          <cell r="Z334" t="str">
            <v>CN47155PC</v>
          </cell>
          <cell r="AA334">
            <v>117181000</v>
          </cell>
          <cell r="AB334">
            <v>87071000</v>
          </cell>
          <cell r="AC334">
            <v>82169000</v>
          </cell>
          <cell r="AD334">
            <v>76236000</v>
          </cell>
          <cell r="AE334">
            <v>114178000</v>
          </cell>
          <cell r="AF334">
            <v>84975000</v>
          </cell>
          <cell r="AG334">
            <v>80306000</v>
          </cell>
          <cell r="AH334">
            <v>73448000</v>
          </cell>
          <cell r="AI334">
            <v>-868000</v>
          </cell>
          <cell r="AJ334">
            <v>-487000</v>
          </cell>
          <cell r="AK334">
            <v>-472000</v>
          </cell>
          <cell r="AL334">
            <v>-695000</v>
          </cell>
          <cell r="AM334">
            <v>113310000</v>
          </cell>
          <cell r="AN334">
            <v>84488000</v>
          </cell>
          <cell r="AO334">
            <v>79834000</v>
          </cell>
          <cell r="AP334">
            <v>72753000</v>
          </cell>
          <cell r="AQ334">
            <v>3871000</v>
          </cell>
          <cell r="AR334">
            <v>2583000</v>
          </cell>
          <cell r="AS334">
            <v>2335000</v>
          </cell>
          <cell r="AT334">
            <v>3483000</v>
          </cell>
          <cell r="AU334">
            <v>-62567000</v>
          </cell>
          <cell r="AV334">
            <v>-46912000</v>
          </cell>
          <cell r="AW334">
            <v>-50542000</v>
          </cell>
          <cell r="AX334">
            <v>-49322000</v>
          </cell>
          <cell r="AY334" t="str">
            <v>n.a.</v>
          </cell>
          <cell r="AZ334" t="str">
            <v>n.a.</v>
          </cell>
          <cell r="BA334" t="str">
            <v>n.a.</v>
          </cell>
          <cell r="BB334" t="str">
            <v>n.a.</v>
          </cell>
          <cell r="BC334">
            <v>-25880000</v>
          </cell>
          <cell r="BD334">
            <v>-26072000</v>
          </cell>
          <cell r="BE334">
            <v>-19263000</v>
          </cell>
          <cell r="BF334">
            <v>-22265000</v>
          </cell>
          <cell r="BG334">
            <v>28734000</v>
          </cell>
          <cell r="BH334">
            <v>14087000</v>
          </cell>
          <cell r="BI334">
            <v>12364000</v>
          </cell>
          <cell r="BJ334">
            <v>4649000</v>
          </cell>
          <cell r="BK334">
            <v>-3155000</v>
          </cell>
          <cell r="BL334">
            <v>-1886000</v>
          </cell>
          <cell r="BM334">
            <v>-1277000</v>
          </cell>
          <cell r="BN334">
            <v>-1661000</v>
          </cell>
          <cell r="BO334">
            <v>-2828000</v>
          </cell>
          <cell r="BP334">
            <v>-1818000</v>
          </cell>
          <cell r="BQ334">
            <v>-1167000</v>
          </cell>
          <cell r="BR334">
            <v>-1593000</v>
          </cell>
          <cell r="BS334">
            <v>-327000</v>
          </cell>
          <cell r="BT334">
            <v>-68000</v>
          </cell>
          <cell r="BU334">
            <v>-110000</v>
          </cell>
          <cell r="BV334">
            <v>-68000</v>
          </cell>
          <cell r="BW334">
            <v>15727000</v>
          </cell>
          <cell r="BX334">
            <v>3614000</v>
          </cell>
          <cell r="BY334">
            <v>7867000</v>
          </cell>
          <cell r="BZ334">
            <v>2974000</v>
          </cell>
          <cell r="CA334">
            <v>149447000</v>
          </cell>
          <cell r="CB334">
            <v>137349000</v>
          </cell>
          <cell r="CC334">
            <v>106413000</v>
          </cell>
          <cell r="CD334">
            <v>120482000</v>
          </cell>
          <cell r="CE334">
            <v>30128000</v>
          </cell>
          <cell r="CF334">
            <v>26215000</v>
          </cell>
          <cell r="CG334">
            <v>18189000</v>
          </cell>
          <cell r="CH334">
            <v>16877000</v>
          </cell>
          <cell r="CI334">
            <v>81666000</v>
          </cell>
          <cell r="CJ334">
            <v>78545000</v>
          </cell>
          <cell r="CK334">
            <v>65461000</v>
          </cell>
          <cell r="CL334">
            <v>74497000</v>
          </cell>
          <cell r="CM334">
            <v>6522000</v>
          </cell>
          <cell r="CN334">
            <v>24914000</v>
          </cell>
          <cell r="CO334">
            <v>11431000</v>
          </cell>
          <cell r="CP334">
            <v>12322000</v>
          </cell>
          <cell r="CQ334">
            <v>7991000</v>
          </cell>
          <cell r="CR334">
            <v>4335000</v>
          </cell>
          <cell r="CS334">
            <v>7725000</v>
          </cell>
          <cell r="CT334">
            <v>13423000</v>
          </cell>
          <cell r="CU334">
            <v>6323000</v>
          </cell>
          <cell r="CV334">
            <v>2907000</v>
          </cell>
          <cell r="CW334">
            <v>51000</v>
          </cell>
          <cell r="CX334" t="str">
            <v>n.a.</v>
          </cell>
          <cell r="CY334" t="str">
            <v>n.a.</v>
          </cell>
          <cell r="CZ334" t="str">
            <v>n.a.</v>
          </cell>
          <cell r="DA334" t="str">
            <v>n.a.</v>
          </cell>
          <cell r="DB334" t="str">
            <v>n.a.</v>
          </cell>
          <cell r="DC334">
            <v>209356000</v>
          </cell>
          <cell r="DD334">
            <v>198436000</v>
          </cell>
          <cell r="DE334">
            <v>163158000</v>
          </cell>
          <cell r="DF334">
            <v>161407000</v>
          </cell>
          <cell r="DH334">
            <v>113310000</v>
          </cell>
          <cell r="DI334">
            <v>-62567000</v>
          </cell>
          <cell r="DJ334">
            <v>-25880000</v>
          </cell>
          <cell r="DK334">
            <v>-3155000</v>
          </cell>
          <cell r="DL334">
            <v>21708000</v>
          </cell>
          <cell r="DM334">
            <v>0.19158061953931693</v>
          </cell>
          <cell r="DN334">
            <v>0.23698172528984082</v>
          </cell>
          <cell r="DO334" t="str">
            <v>n.a.</v>
          </cell>
          <cell r="DP334">
            <v>28171500</v>
          </cell>
          <cell r="DQ334" t="e">
            <v>#VALUE!</v>
          </cell>
          <cell r="DS334">
            <v>84488000</v>
          </cell>
          <cell r="DT334">
            <v>-46912000</v>
          </cell>
          <cell r="DU334">
            <v>-26072000</v>
          </cell>
          <cell r="DV334">
            <v>-1886000</v>
          </cell>
          <cell r="DW334">
            <v>9618000</v>
          </cell>
          <cell r="DX334">
            <v>0.11383865164283685</v>
          </cell>
          <cell r="DY334">
            <v>0.12846266862561773</v>
          </cell>
          <cell r="DZ334" t="str">
            <v>n.a.</v>
          </cell>
          <cell r="EA334">
            <v>22202000</v>
          </cell>
          <cell r="EB334" t="e">
            <v>#VALUE!</v>
          </cell>
          <cell r="ED334">
            <v>79834000</v>
          </cell>
          <cell r="EE334">
            <v>-50542000</v>
          </cell>
          <cell r="EF334">
            <v>-19263000</v>
          </cell>
          <cell r="EG334">
            <v>-1277000</v>
          </cell>
          <cell r="EH334">
            <v>8752000</v>
          </cell>
          <cell r="EI334">
            <v>0.10962747701480573</v>
          </cell>
          <cell r="EJ334">
            <v>0.12312540446245182</v>
          </cell>
          <cell r="EK334" t="str">
            <v>n.a.</v>
          </cell>
          <cell r="EL334">
            <v>17533000</v>
          </cell>
          <cell r="EM334" t="e">
            <v>#VALUE!</v>
          </cell>
          <cell r="EO334">
            <v>92544000</v>
          </cell>
          <cell r="EP334">
            <v>-53340333.333333336</v>
          </cell>
          <cell r="EQ334">
            <v>-23738333.333333332</v>
          </cell>
          <cell r="ER334">
            <v>-2106000</v>
          </cell>
          <cell r="ES334">
            <v>13359333.333333332</v>
          </cell>
          <cell r="ET334">
            <v>0.14435655832180727</v>
          </cell>
          <cell r="EU334">
            <v>0.1687111141045825</v>
          </cell>
          <cell r="EV334" t="e">
            <v>#VALUE!</v>
          </cell>
          <cell r="EW334">
            <v>22635500</v>
          </cell>
          <cell r="EX334" t="e">
            <v>#VALUE!</v>
          </cell>
        </row>
        <row r="335">
          <cell r="B335" t="str">
            <v>SHENZHEN TIMELINK TECHNOLOGY CO.,LTD.</v>
          </cell>
          <cell r="C335" t="str">
            <v>exclude</v>
          </cell>
          <cell r="D335" t="str">
            <v>Lev SDA/SDP</v>
          </cell>
          <cell r="H335" t="str">
            <v/>
          </cell>
          <cell r="I335" t="str">
            <v>ok，sda/sdp</v>
          </cell>
          <cell r="J335" t="str">
            <v>exclude</v>
          </cell>
          <cell r="K335" t="str">
            <v>ok, sda/sdp</v>
          </cell>
          <cell r="M335" t="str">
            <v>SHENZHEN TIMELINK TECHNOLOGY CO.,LTD.</v>
          </cell>
          <cell r="N335" t="str">
            <v>This company is engaged in the research and development of man-machine interaction (MMI) and human-computer interface (HCI). It was incorporated in 2004. The registered business office of the company is located in Shenzhen, Guangdong, China.The company offers Interactive Whiteboard, iWB All-in-one, Multi-Touch Monitors, Interactive Video Wall, CloudBoard Software, TouchUI, Interactive Display All-in-one, Multi-Touch Screens, and AirLink.The company is active and operational in China.</v>
          </cell>
          <cell r="O335" t="str">
            <v>Manufacturing</v>
          </cell>
          <cell r="P335" t="str">
            <v>www.timelink.cn</v>
          </cell>
          <cell r="R335" t="str">
            <v>China</v>
          </cell>
          <cell r="S335" t="str">
            <v>834974</v>
          </cell>
          <cell r="T335" t="str">
            <v>B+</v>
          </cell>
          <cell r="U335" t="str">
            <v>3699</v>
          </cell>
          <cell r="V335" t="str">
            <v>Engaged in the research and development of man-machine interaction (MMI) and human-computer interface (HCI)</v>
          </cell>
          <cell r="W335" t="str">
            <v>Our Company's main business is multi-point touch module, multi touch electronic whiteboard, whiteboard integrated machine's R &amp; D, production and sales, and whiteboard related software product design and sales.</v>
          </cell>
          <cell r="Z335" t="str">
            <v>CN46628PC</v>
          </cell>
          <cell r="AA335">
            <v>116393000</v>
          </cell>
          <cell r="AB335">
            <v>133884000</v>
          </cell>
          <cell r="AC335">
            <v>127131000</v>
          </cell>
          <cell r="AD335">
            <v>106603000</v>
          </cell>
          <cell r="AE335">
            <v>115640000</v>
          </cell>
          <cell r="AF335">
            <v>131899000</v>
          </cell>
          <cell r="AG335">
            <v>125447000</v>
          </cell>
          <cell r="AH335">
            <v>105528000</v>
          </cell>
          <cell r="AI335">
            <v>-340000</v>
          </cell>
          <cell r="AJ335">
            <v>-522000</v>
          </cell>
          <cell r="AK335">
            <v>-511000</v>
          </cell>
          <cell r="AL335">
            <v>-569000</v>
          </cell>
          <cell r="AM335">
            <v>115300000</v>
          </cell>
          <cell r="AN335">
            <v>131377000</v>
          </cell>
          <cell r="AO335">
            <v>124936000</v>
          </cell>
          <cell r="AP335">
            <v>104959000</v>
          </cell>
          <cell r="AQ335">
            <v>1093000</v>
          </cell>
          <cell r="AR335">
            <v>2507000</v>
          </cell>
          <cell r="AS335">
            <v>2195000</v>
          </cell>
          <cell r="AT335">
            <v>1644000</v>
          </cell>
          <cell r="AU335">
            <v>-85389000</v>
          </cell>
          <cell r="AV335">
            <v>-108885000</v>
          </cell>
          <cell r="AW335">
            <v>-93411000</v>
          </cell>
          <cell r="AX335">
            <v>-77086000</v>
          </cell>
          <cell r="AY335" t="str">
            <v>n.a.</v>
          </cell>
          <cell r="AZ335" t="str">
            <v>n.a.</v>
          </cell>
          <cell r="BA335" t="str">
            <v>n.a.</v>
          </cell>
          <cell r="BB335" t="str">
            <v>n.a.</v>
          </cell>
          <cell r="BC335">
            <v>-28740000</v>
          </cell>
          <cell r="BD335">
            <v>-29189000</v>
          </cell>
          <cell r="BE335">
            <v>-29354000</v>
          </cell>
          <cell r="BF335">
            <v>-33095000</v>
          </cell>
          <cell r="BG335">
            <v>2264000</v>
          </cell>
          <cell r="BH335">
            <v>-4190000</v>
          </cell>
          <cell r="BI335">
            <v>4366000</v>
          </cell>
          <cell r="BJ335">
            <v>-3578000</v>
          </cell>
          <cell r="BK335">
            <v>-3493000</v>
          </cell>
          <cell r="BL335">
            <v>-876000</v>
          </cell>
          <cell r="BM335">
            <v>-930000</v>
          </cell>
          <cell r="BN335">
            <v>-966000</v>
          </cell>
          <cell r="BO335">
            <v>-561000</v>
          </cell>
          <cell r="BP335">
            <v>-592000</v>
          </cell>
          <cell r="BQ335">
            <v>-320000</v>
          </cell>
          <cell r="BR335">
            <v>-434000</v>
          </cell>
          <cell r="BS335">
            <v>-2932000</v>
          </cell>
          <cell r="BT335">
            <v>-284000</v>
          </cell>
          <cell r="BU335">
            <v>-610000</v>
          </cell>
          <cell r="BV335">
            <v>-532000</v>
          </cell>
          <cell r="BW335">
            <v>-3924000</v>
          </cell>
          <cell r="BX335">
            <v>-8203000</v>
          </cell>
          <cell r="BY335">
            <v>1124000</v>
          </cell>
          <cell r="BZ335">
            <v>-5353000</v>
          </cell>
          <cell r="CA335">
            <v>58962000</v>
          </cell>
          <cell r="CB335">
            <v>84555000</v>
          </cell>
          <cell r="CC335">
            <v>67428000</v>
          </cell>
          <cell r="CD335">
            <v>80803000</v>
          </cell>
          <cell r="CE335">
            <v>10781000</v>
          </cell>
          <cell r="CF335">
            <v>17207000</v>
          </cell>
          <cell r="CG335">
            <v>7963000</v>
          </cell>
          <cell r="CH335">
            <v>7831000</v>
          </cell>
          <cell r="CI335">
            <v>16132000</v>
          </cell>
          <cell r="CJ335">
            <v>38545000</v>
          </cell>
          <cell r="CK335">
            <v>23359000</v>
          </cell>
          <cell r="CL335">
            <v>19982000</v>
          </cell>
          <cell r="CM335">
            <v>861000</v>
          </cell>
          <cell r="CN335">
            <v>1663000</v>
          </cell>
          <cell r="CO335">
            <v>1714000</v>
          </cell>
          <cell r="CP335">
            <v>252000</v>
          </cell>
          <cell r="CQ335">
            <v>28892000</v>
          </cell>
          <cell r="CR335">
            <v>20726000</v>
          </cell>
          <cell r="CS335">
            <v>30440000</v>
          </cell>
          <cell r="CT335">
            <v>51989000</v>
          </cell>
          <cell r="CU335">
            <v>1011000</v>
          </cell>
          <cell r="CV335">
            <v>2711000</v>
          </cell>
          <cell r="CW335" t="str">
            <v>n.a.</v>
          </cell>
          <cell r="CX335" t="str">
            <v>n.a.</v>
          </cell>
          <cell r="CY335">
            <v>1808000</v>
          </cell>
          <cell r="CZ335">
            <v>1794000</v>
          </cell>
          <cell r="DA335">
            <v>1866000</v>
          </cell>
          <cell r="DB335">
            <v>1159000</v>
          </cell>
          <cell r="DC335">
            <v>66259000</v>
          </cell>
          <cell r="DD335">
            <v>97680000</v>
          </cell>
          <cell r="DE335">
            <v>78216000</v>
          </cell>
          <cell r="DF335">
            <v>86077000</v>
          </cell>
          <cell r="DH335">
            <v>115300000</v>
          </cell>
          <cell r="DI335">
            <v>-85389000</v>
          </cell>
          <cell r="DJ335">
            <v>-28740000</v>
          </cell>
          <cell r="DK335">
            <v>-3493000</v>
          </cell>
          <cell r="DL335">
            <v>-2322000</v>
          </cell>
          <cell r="DM335">
            <v>-2.0138768430182134E-2</v>
          </cell>
          <cell r="DN335">
            <v>-1.9741204876638725E-2</v>
          </cell>
          <cell r="DO335" t="str">
            <v>n.a.</v>
          </cell>
          <cell r="DP335">
            <v>13994000</v>
          </cell>
          <cell r="DQ335">
            <v>1801000</v>
          </cell>
          <cell r="DS335">
            <v>131377000</v>
          </cell>
          <cell r="DT335">
            <v>-108885000</v>
          </cell>
          <cell r="DU335">
            <v>-29189000</v>
          </cell>
          <cell r="DV335">
            <v>-876000</v>
          </cell>
          <cell r="DW335">
            <v>-7573000</v>
          </cell>
          <cell r="DX335">
            <v>-5.7643270892165296E-2</v>
          </cell>
          <cell r="DY335">
            <v>-5.4501619287513493E-2</v>
          </cell>
          <cell r="DZ335" t="str">
            <v>n.a.</v>
          </cell>
          <cell r="EA335">
            <v>12585000</v>
          </cell>
          <cell r="EB335">
            <v>1830000</v>
          </cell>
          <cell r="ED335">
            <v>124936000</v>
          </cell>
          <cell r="EE335">
            <v>-93411000</v>
          </cell>
          <cell r="EF335">
            <v>-29354000</v>
          </cell>
          <cell r="EG335">
            <v>-930000</v>
          </cell>
          <cell r="EH335">
            <v>1241000</v>
          </cell>
          <cell r="EI335">
            <v>9.9330857398988275E-3</v>
          </cell>
          <cell r="EJ335">
            <v>1.003274182464934E-2</v>
          </cell>
          <cell r="EK335" t="str">
            <v>n.a.</v>
          </cell>
          <cell r="EL335">
            <v>7897000</v>
          </cell>
          <cell r="EM335">
            <v>1512500</v>
          </cell>
          <cell r="EO335">
            <v>123871000</v>
          </cell>
          <cell r="EP335">
            <v>-95895000</v>
          </cell>
          <cell r="EQ335">
            <v>-29094333.333333332</v>
          </cell>
          <cell r="ER335">
            <v>-1766333.3333333333</v>
          </cell>
          <cell r="ES335">
            <v>-2884666.6666666651</v>
          </cell>
          <cell r="ET335">
            <v>-2.3287667546614342E-2</v>
          </cell>
          <cell r="EU335">
            <v>-2.2757693936102781E-2</v>
          </cell>
          <cell r="EV335" t="e">
            <v>#VALUE!</v>
          </cell>
          <cell r="EW335">
            <v>11492000</v>
          </cell>
          <cell r="EX335">
            <v>1714500</v>
          </cell>
        </row>
        <row r="336">
          <cell r="B336" t="str">
            <v>HUBEI TIANRUI ELECTRONIC CO.,LTD.</v>
          </cell>
          <cell r="C336" t="str">
            <v>exclude</v>
          </cell>
          <cell r="D336" t="str">
            <v>Lev SDA/SDP</v>
          </cell>
          <cell r="H336" t="str">
            <v/>
          </cell>
          <cell r="I336" t="str">
            <v>ok，sda/sdp</v>
          </cell>
          <cell r="J336" t="str">
            <v>exclude</v>
          </cell>
          <cell r="K336" t="str">
            <v>ok, sda/sdp</v>
          </cell>
          <cell r="M336" t="str">
            <v>HUBEI TIANRUI ELECTRONIC CO.,LTD.</v>
          </cell>
          <cell r="N336" t="str">
            <v>This company, based in China, focuses on research and development and production of current-voltage sensors based on the principle of electromagnetic induction, and the first ring current and voltage converter for the promotion of relay protection and automation devices. It was founded in 1996 and has its registered head office based in Tianmen City, Hubei Province.The company is a member of China Electrical Equipment Industry Association, Working Committee of Smart Grid Equipment of China Electrical Equipment Industry Association, and Communication Committee of National Standardization Technical Committee of Electrical Instruments and Instruments.</v>
          </cell>
          <cell r="O336" t="str">
            <v>Manufacturing</v>
          </cell>
          <cell r="P336" t="str">
            <v>www.hbtianrui.com</v>
          </cell>
          <cell r="R336" t="str">
            <v>China</v>
          </cell>
          <cell r="S336" t="str">
            <v>837601</v>
          </cell>
          <cell r="T336" t="str">
            <v>B+</v>
          </cell>
          <cell r="U336" t="str">
            <v>3699</v>
          </cell>
          <cell r="V336" t="str">
            <v>Focuses on research and development and production of current-voltage sensors based on the principle of electromagnetic induction, and the first ring current and voltage converter for the promotion of relay protection and automation devices</v>
          </cell>
          <cell r="W336" t="str">
            <v>The Company is mainly engaged in electrical machinery and equipment manufacturing industry.</v>
          </cell>
          <cell r="Z336" t="str">
            <v>CN48753PC</v>
          </cell>
          <cell r="AA336">
            <v>115468000</v>
          </cell>
          <cell r="AB336">
            <v>116463000</v>
          </cell>
          <cell r="AC336">
            <v>88929000</v>
          </cell>
          <cell r="AD336">
            <v>104197000</v>
          </cell>
          <cell r="AE336">
            <v>113704000</v>
          </cell>
          <cell r="AF336">
            <v>111419000</v>
          </cell>
          <cell r="AG336">
            <v>88579000</v>
          </cell>
          <cell r="AH336">
            <v>102994000</v>
          </cell>
          <cell r="AI336">
            <v>-1023000</v>
          </cell>
          <cell r="AJ336">
            <v>-1108000</v>
          </cell>
          <cell r="AK336">
            <v>-857000</v>
          </cell>
          <cell r="AL336">
            <v>-1036000</v>
          </cell>
          <cell r="AM336">
            <v>112681000</v>
          </cell>
          <cell r="AN336">
            <v>110311000</v>
          </cell>
          <cell r="AO336">
            <v>87722000</v>
          </cell>
          <cell r="AP336">
            <v>101958000</v>
          </cell>
          <cell r="AQ336">
            <v>2787000</v>
          </cell>
          <cell r="AR336">
            <v>6152000</v>
          </cell>
          <cell r="AS336">
            <v>1207000</v>
          </cell>
          <cell r="AT336">
            <v>2239000</v>
          </cell>
          <cell r="AU336">
            <v>-71165000</v>
          </cell>
          <cell r="AV336">
            <v>-71043000</v>
          </cell>
          <cell r="AW336">
            <v>-52934000</v>
          </cell>
          <cell r="AX336">
            <v>-62808000</v>
          </cell>
          <cell r="AY336" t="str">
            <v>n.a.</v>
          </cell>
          <cell r="AZ336" t="str">
            <v>n.a.</v>
          </cell>
          <cell r="BA336" t="str">
            <v>n.a.</v>
          </cell>
          <cell r="BB336" t="str">
            <v>n.a.</v>
          </cell>
          <cell r="BC336">
            <v>-16113000</v>
          </cell>
          <cell r="BD336">
            <v>-16395000</v>
          </cell>
          <cell r="BE336">
            <v>-18679000</v>
          </cell>
          <cell r="BF336">
            <v>-17998000</v>
          </cell>
          <cell r="BG336">
            <v>28190000</v>
          </cell>
          <cell r="BH336">
            <v>29025000</v>
          </cell>
          <cell r="BI336">
            <v>17316000</v>
          </cell>
          <cell r="BJ336">
            <v>23391000</v>
          </cell>
          <cell r="BK336">
            <v>-2279000</v>
          </cell>
          <cell r="BL336">
            <v>-2204000</v>
          </cell>
          <cell r="BM336">
            <v>-2184000</v>
          </cell>
          <cell r="BN336">
            <v>-2046000</v>
          </cell>
          <cell r="BO336">
            <v>-2070000</v>
          </cell>
          <cell r="BP336">
            <v>-2009000</v>
          </cell>
          <cell r="BQ336">
            <v>-2029000</v>
          </cell>
          <cell r="BR336">
            <v>-1940000</v>
          </cell>
          <cell r="BS336">
            <v>-209000</v>
          </cell>
          <cell r="BT336">
            <v>-195000</v>
          </cell>
          <cell r="BU336">
            <v>-155000</v>
          </cell>
          <cell r="BV336">
            <v>-106000</v>
          </cell>
          <cell r="BW336">
            <v>23723000</v>
          </cell>
          <cell r="BX336">
            <v>21354000</v>
          </cell>
          <cell r="BY336">
            <v>12421000</v>
          </cell>
          <cell r="BZ336">
            <v>17541000</v>
          </cell>
          <cell r="CA336">
            <v>113206000</v>
          </cell>
          <cell r="CB336">
            <v>109885000</v>
          </cell>
          <cell r="CC336">
            <v>96822000</v>
          </cell>
          <cell r="CD336">
            <v>87654000</v>
          </cell>
          <cell r="CE336">
            <v>10095000</v>
          </cell>
          <cell r="CF336">
            <v>9319000</v>
          </cell>
          <cell r="CG336">
            <v>8369000</v>
          </cell>
          <cell r="CH336">
            <v>10695000</v>
          </cell>
          <cell r="CI336">
            <v>60486000</v>
          </cell>
          <cell r="CJ336">
            <v>56064000</v>
          </cell>
          <cell r="CK336">
            <v>49491000</v>
          </cell>
          <cell r="CL336">
            <v>51240000</v>
          </cell>
          <cell r="CM336">
            <v>20988000</v>
          </cell>
          <cell r="CN336">
            <v>22512000</v>
          </cell>
          <cell r="CO336">
            <v>18236000</v>
          </cell>
          <cell r="CP336">
            <v>11591000</v>
          </cell>
          <cell r="CQ336">
            <v>21345000</v>
          </cell>
          <cell r="CR336">
            <v>21742000</v>
          </cell>
          <cell r="CS336">
            <v>20529000</v>
          </cell>
          <cell r="CT336">
            <v>13082000</v>
          </cell>
          <cell r="CU336">
            <v>500000</v>
          </cell>
          <cell r="CV336">
            <v>0</v>
          </cell>
          <cell r="CW336">
            <v>1562000</v>
          </cell>
          <cell r="CX336" t="str">
            <v>n.a.</v>
          </cell>
          <cell r="CY336">
            <v>11982000</v>
          </cell>
          <cell r="CZ336">
            <v>9409000</v>
          </cell>
          <cell r="DA336">
            <v>4762000</v>
          </cell>
          <cell r="DB336">
            <v>434000</v>
          </cell>
          <cell r="DC336">
            <v>163152000</v>
          </cell>
          <cell r="DD336">
            <v>151261000</v>
          </cell>
          <cell r="DE336">
            <v>130658000</v>
          </cell>
          <cell r="DF336">
            <v>112563000</v>
          </cell>
          <cell r="DH336">
            <v>112681000</v>
          </cell>
          <cell r="DI336">
            <v>-71165000</v>
          </cell>
          <cell r="DJ336">
            <v>-16113000</v>
          </cell>
          <cell r="DK336">
            <v>-2279000</v>
          </cell>
          <cell r="DL336">
            <v>23124000</v>
          </cell>
          <cell r="DM336">
            <v>0.20521649612623247</v>
          </cell>
          <cell r="DN336">
            <v>0.25820427213953123</v>
          </cell>
          <cell r="DO336" t="str">
            <v>n.a.</v>
          </cell>
          <cell r="DP336">
            <v>9707000</v>
          </cell>
          <cell r="DQ336">
            <v>10695500</v>
          </cell>
          <cell r="DS336">
            <v>110311000</v>
          </cell>
          <cell r="DT336">
            <v>-71043000</v>
          </cell>
          <cell r="DU336">
            <v>-16395000</v>
          </cell>
          <cell r="DV336">
            <v>-2204000</v>
          </cell>
          <cell r="DW336">
            <v>20669000</v>
          </cell>
          <cell r="DX336">
            <v>0.18737025319324455</v>
          </cell>
          <cell r="DY336">
            <v>0.2305727226077062</v>
          </cell>
          <cell r="DZ336" t="str">
            <v>n.a.</v>
          </cell>
          <cell r="EA336">
            <v>8844000</v>
          </cell>
          <cell r="EB336">
            <v>7085500</v>
          </cell>
          <cell r="ED336">
            <v>87722000</v>
          </cell>
          <cell r="EE336">
            <v>-52934000</v>
          </cell>
          <cell r="EF336">
            <v>-18679000</v>
          </cell>
          <cell r="EG336">
            <v>-2184000</v>
          </cell>
          <cell r="EH336">
            <v>13925000</v>
          </cell>
          <cell r="EI336">
            <v>0.15874011080458722</v>
          </cell>
          <cell r="EJ336">
            <v>0.18869330731601555</v>
          </cell>
          <cell r="EK336" t="str">
            <v>n.a.</v>
          </cell>
          <cell r="EL336">
            <v>9532000</v>
          </cell>
          <cell r="EM336">
            <v>2598000</v>
          </cell>
          <cell r="EO336">
            <v>103571333.33333333</v>
          </cell>
          <cell r="EP336">
            <v>-65047333.333333336</v>
          </cell>
          <cell r="EQ336">
            <v>-17062333.333333332</v>
          </cell>
          <cell r="ER336">
            <v>-2222333.3333333335</v>
          </cell>
          <cell r="ES336">
            <v>19239333.333333328</v>
          </cell>
          <cell r="ET336">
            <v>0.18575925127287468</v>
          </cell>
          <cell r="EU336">
            <v>0.22813799427658929</v>
          </cell>
          <cell r="EV336" t="e">
            <v>#VALUE!</v>
          </cell>
          <cell r="EW336">
            <v>9361000</v>
          </cell>
          <cell r="EX336">
            <v>6793000</v>
          </cell>
        </row>
        <row r="337">
          <cell r="B337" t="str">
            <v>XI AN XIRUI CONTROL TECHNOLOGY CO.,LTD</v>
          </cell>
          <cell r="C337" t="str">
            <v>exclude</v>
          </cell>
          <cell r="D337" t="str">
            <v>Lev SDA/SDP</v>
          </cell>
          <cell r="H337" t="str">
            <v/>
          </cell>
          <cell r="I337" t="str">
            <v>ok，sda/sdp</v>
          </cell>
          <cell r="J337" t="str">
            <v>exclude</v>
          </cell>
          <cell r="K337" t="str">
            <v>ok, sda/sdp</v>
          </cell>
          <cell r="M337" t="str">
            <v>XI AN XIRUI CONTROL TECHNOLOGY CO.,LTD</v>
          </cell>
          <cell r="N337" t="str">
            <v>This company is a software company that specialises in smart equipment and intelligent services, and builds a first-class scientific research platform and pays close attention to cutting-edge technology. The company was incorporated in 2000, and has its registered head office in China.The company is certified in accordance with ISO 9001:2008 Quality Management System and ISO 14001:2004 Environmental Management System. The company offers power grid products and solutions, smart distribution network, and automation systems. The company predominantly operates in the domestic market.</v>
          </cell>
          <cell r="O337" t="str">
            <v>Services</v>
          </cell>
          <cell r="P337" t="str">
            <v>www.cnxirui.com</v>
          </cell>
          <cell r="R337" t="str">
            <v>China</v>
          </cell>
          <cell r="S337" t="str">
            <v>836915</v>
          </cell>
          <cell r="T337" t="str">
            <v>A-</v>
          </cell>
          <cell r="U337" t="str">
            <v>3699</v>
          </cell>
          <cell r="V337" t="str">
            <v>Software company that specialises in smart equipment and intelligent services, and builds a first-class scientific research platform and pays close attention to cutting-edge technology</v>
          </cell>
          <cell r="W337" t="str">
            <v>The main business items of our company are electrical machinery and equipment manufacturing.</v>
          </cell>
          <cell r="Z337" t="str">
            <v>CN48312PC</v>
          </cell>
          <cell r="AA337">
            <v>115440000</v>
          </cell>
          <cell r="AB337">
            <v>131517000</v>
          </cell>
          <cell r="AC337">
            <v>95689000</v>
          </cell>
          <cell r="AD337">
            <v>90721000</v>
          </cell>
          <cell r="AE337">
            <v>110845000</v>
          </cell>
          <cell r="AF337">
            <v>127348000</v>
          </cell>
          <cell r="AG337">
            <v>91865000</v>
          </cell>
          <cell r="AH337">
            <v>89168000</v>
          </cell>
          <cell r="AI337">
            <v>-1991000</v>
          </cell>
          <cell r="AJ337">
            <v>-2128000</v>
          </cell>
          <cell r="AK337">
            <v>-1634000</v>
          </cell>
          <cell r="AL337">
            <v>-1125000</v>
          </cell>
          <cell r="AM337">
            <v>108854000</v>
          </cell>
          <cell r="AN337">
            <v>125220000</v>
          </cell>
          <cell r="AO337">
            <v>90231000</v>
          </cell>
          <cell r="AP337">
            <v>88043000</v>
          </cell>
          <cell r="AQ337">
            <v>6586000</v>
          </cell>
          <cell r="AR337">
            <v>6297000</v>
          </cell>
          <cell r="AS337">
            <v>5458000</v>
          </cell>
          <cell r="AT337">
            <v>2678000</v>
          </cell>
          <cell r="AU337">
            <v>-55663000</v>
          </cell>
          <cell r="AV337">
            <v>-68554000</v>
          </cell>
          <cell r="AW337">
            <v>-54803000</v>
          </cell>
          <cell r="AX337">
            <v>-47263000</v>
          </cell>
          <cell r="AY337" t="str">
            <v>n.a.</v>
          </cell>
          <cell r="AZ337" t="str">
            <v>n.a.</v>
          </cell>
          <cell r="BA337" t="str">
            <v>n.a.</v>
          </cell>
          <cell r="BB337" t="str">
            <v>n.a.</v>
          </cell>
          <cell r="BC337">
            <v>-34494000</v>
          </cell>
          <cell r="BD337">
            <v>-40068000</v>
          </cell>
          <cell r="BE337">
            <v>-34181000</v>
          </cell>
          <cell r="BF337">
            <v>-31723000</v>
          </cell>
          <cell r="BG337">
            <v>25283000</v>
          </cell>
          <cell r="BH337">
            <v>22895000</v>
          </cell>
          <cell r="BI337">
            <v>6705000</v>
          </cell>
          <cell r="BJ337">
            <v>11735000</v>
          </cell>
          <cell r="BK337">
            <v>-3522000</v>
          </cell>
          <cell r="BL337">
            <v>-5369000</v>
          </cell>
          <cell r="BM337">
            <v>-1714000</v>
          </cell>
          <cell r="BN337">
            <v>-2124000</v>
          </cell>
          <cell r="BO337">
            <v>-2290000</v>
          </cell>
          <cell r="BP337">
            <v>-2776000</v>
          </cell>
          <cell r="BQ337">
            <v>-1659000</v>
          </cell>
          <cell r="BR337">
            <v>-1240000</v>
          </cell>
          <cell r="BS337">
            <v>-1232000</v>
          </cell>
          <cell r="BT337">
            <v>-2593000</v>
          </cell>
          <cell r="BU337">
            <v>-55000</v>
          </cell>
          <cell r="BV337">
            <v>-884000</v>
          </cell>
          <cell r="BW337">
            <v>12373000</v>
          </cell>
          <cell r="BX337">
            <v>18007000</v>
          </cell>
          <cell r="BY337">
            <v>1276000</v>
          </cell>
          <cell r="BZ337">
            <v>6950000</v>
          </cell>
          <cell r="CA337">
            <v>113268000</v>
          </cell>
          <cell r="CB337">
            <v>133003000</v>
          </cell>
          <cell r="CC337">
            <v>98036000</v>
          </cell>
          <cell r="CD337">
            <v>92377000</v>
          </cell>
          <cell r="CE337">
            <v>27914000</v>
          </cell>
          <cell r="CF337">
            <v>26698000</v>
          </cell>
          <cell r="CG337">
            <v>21131000</v>
          </cell>
          <cell r="CH337">
            <v>17378000</v>
          </cell>
          <cell r="CI337">
            <v>59614000</v>
          </cell>
          <cell r="CJ337">
            <v>48441000</v>
          </cell>
          <cell r="CK337">
            <v>39117000</v>
          </cell>
          <cell r="CL337">
            <v>37121000</v>
          </cell>
          <cell r="CM337">
            <v>16114000</v>
          </cell>
          <cell r="CN337">
            <v>35854000</v>
          </cell>
          <cell r="CO337">
            <v>21971000</v>
          </cell>
          <cell r="CP337">
            <v>27250000</v>
          </cell>
          <cell r="CQ337">
            <v>6548000</v>
          </cell>
          <cell r="CR337">
            <v>21819000</v>
          </cell>
          <cell r="CS337">
            <v>13935000</v>
          </cell>
          <cell r="CT337">
            <v>10380000</v>
          </cell>
          <cell r="CU337">
            <v>0</v>
          </cell>
          <cell r="CV337">
            <v>70000</v>
          </cell>
          <cell r="CW337" t="str">
            <v>n.a.</v>
          </cell>
          <cell r="CX337" t="str">
            <v>n.a.</v>
          </cell>
          <cell r="CY337">
            <v>0</v>
          </cell>
          <cell r="CZ337">
            <v>156000</v>
          </cell>
          <cell r="DA337">
            <v>1615000</v>
          </cell>
          <cell r="DB337">
            <v>1615000</v>
          </cell>
          <cell r="DC337">
            <v>180008000</v>
          </cell>
          <cell r="DD337">
            <v>201926000</v>
          </cell>
          <cell r="DE337">
            <v>156082000</v>
          </cell>
          <cell r="DF337">
            <v>152249000</v>
          </cell>
          <cell r="DH337">
            <v>108854000</v>
          </cell>
          <cell r="DI337">
            <v>-55663000</v>
          </cell>
          <cell r="DJ337">
            <v>-34494000</v>
          </cell>
          <cell r="DK337">
            <v>-3522000</v>
          </cell>
          <cell r="DL337">
            <v>15175000</v>
          </cell>
          <cell r="DM337">
            <v>0.13940691201058297</v>
          </cell>
          <cell r="DN337">
            <v>0.1619893465984906</v>
          </cell>
          <cell r="DO337" t="str">
            <v>n.a.</v>
          </cell>
          <cell r="DP337">
            <v>27306000</v>
          </cell>
          <cell r="DQ337">
            <v>78000</v>
          </cell>
          <cell r="DS337">
            <v>125220000</v>
          </cell>
          <cell r="DT337">
            <v>-68554000</v>
          </cell>
          <cell r="DU337">
            <v>-40068000</v>
          </cell>
          <cell r="DV337">
            <v>-5369000</v>
          </cell>
          <cell r="DW337">
            <v>11229000</v>
          </cell>
          <cell r="DX337">
            <v>8.9674173454719688E-2</v>
          </cell>
          <cell r="DY337">
            <v>9.8507776929757609E-2</v>
          </cell>
          <cell r="DZ337" t="str">
            <v>n.a.</v>
          </cell>
          <cell r="EA337">
            <v>23914500</v>
          </cell>
          <cell r="EB337">
            <v>885500</v>
          </cell>
          <cell r="ED337">
            <v>90231000</v>
          </cell>
          <cell r="EE337">
            <v>-54803000</v>
          </cell>
          <cell r="EF337">
            <v>-34181000</v>
          </cell>
          <cell r="EG337">
            <v>-1714000</v>
          </cell>
          <cell r="EH337">
            <v>-467000</v>
          </cell>
          <cell r="EI337">
            <v>-5.1756048364752687E-3</v>
          </cell>
          <cell r="EJ337">
            <v>-5.1489558755430107E-3</v>
          </cell>
          <cell r="EK337" t="str">
            <v>n.a.</v>
          </cell>
          <cell r="EL337">
            <v>19254500</v>
          </cell>
          <cell r="EM337">
            <v>1615000</v>
          </cell>
          <cell r="EO337">
            <v>108101666.66666667</v>
          </cell>
          <cell r="EP337">
            <v>-59673333.333333336</v>
          </cell>
          <cell r="EQ337">
            <v>-36247666.666666664</v>
          </cell>
          <cell r="ER337">
            <v>-3535000</v>
          </cell>
          <cell r="ES337">
            <v>8645666.6666666716</v>
          </cell>
          <cell r="ET337">
            <v>7.9977181973759318E-2</v>
          </cell>
          <cell r="EU337">
            <v>8.6929563492063544E-2</v>
          </cell>
          <cell r="EV337" t="e">
            <v>#VALUE!</v>
          </cell>
          <cell r="EW337">
            <v>23491666.666666668</v>
          </cell>
          <cell r="EX337">
            <v>859500</v>
          </cell>
        </row>
        <row r="338">
          <cell r="B338" t="str">
            <v>ANHUI MINGRUI INTELLIGENT TECHNOLOGY CO., LTD.</v>
          </cell>
          <cell r="C338" t="str">
            <v>exclude</v>
          </cell>
          <cell r="D338" t="str">
            <v>Independence(A+, A, A-, B+, B, B-,U)</v>
          </cell>
          <cell r="H338" t="str">
            <v/>
          </cell>
          <cell r="I338" t="str">
            <v>ok，indep</v>
          </cell>
          <cell r="J338" t="str">
            <v>exclude</v>
          </cell>
          <cell r="K338" t="str">
            <v>ok, indep</v>
          </cell>
          <cell r="M338" t="str">
            <v>ANHUI MINGRUI INTELLIGENT TECHNOLOGY CO., LTD.</v>
          </cell>
          <cell r="N338" t="str">
            <v>This company is engaged in the wholesale distribution of electrical household appliances, apparatus and equipment. It started its operations in 2004. The registered business office of the company is located in Chuzhou, Anhui, China. 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in within the country.</v>
          </cell>
          <cell r="O338" t="str">
            <v>Wholesale</v>
          </cell>
          <cell r="P338" t="str">
            <v>www.ahmrzn.com</v>
          </cell>
          <cell r="R338" t="str">
            <v>China</v>
          </cell>
          <cell r="S338" t="str">
            <v>837276</v>
          </cell>
          <cell r="T338" t="str">
            <v>D</v>
          </cell>
          <cell r="U338" t="str">
            <v>3699</v>
          </cell>
          <cell r="V338" t="str">
            <v>Engaged in the wholesale distribution of electrical household appliances, apparatus and equipment</v>
          </cell>
          <cell r="W338" t="str">
            <v>The Company focuses on the R &amp; D, manufacturing, sales and service of the AC and DC intelligent power supply system and the electrical automation control system.</v>
          </cell>
          <cell r="Z338" t="str">
            <v>CN48432PC</v>
          </cell>
          <cell r="AA338">
            <v>115066000</v>
          </cell>
          <cell r="AB338">
            <v>108796000</v>
          </cell>
          <cell r="AC338">
            <v>89943000</v>
          </cell>
          <cell r="AD338">
            <v>80924000</v>
          </cell>
          <cell r="AE338">
            <v>110527000</v>
          </cell>
          <cell r="AF338">
            <v>105529000</v>
          </cell>
          <cell r="AG338">
            <v>86898000</v>
          </cell>
          <cell r="AH338">
            <v>79731000</v>
          </cell>
          <cell r="AI338">
            <v>-979000</v>
          </cell>
          <cell r="AJ338">
            <v>-1193000</v>
          </cell>
          <cell r="AK338">
            <v>-963000</v>
          </cell>
          <cell r="AL338">
            <v>-549000</v>
          </cell>
          <cell r="AM338">
            <v>109548000</v>
          </cell>
          <cell r="AN338">
            <v>104336000</v>
          </cell>
          <cell r="AO338">
            <v>85935000</v>
          </cell>
          <cell r="AP338">
            <v>79182000</v>
          </cell>
          <cell r="AQ338">
            <v>5518000</v>
          </cell>
          <cell r="AR338">
            <v>4460000</v>
          </cell>
          <cell r="AS338">
            <v>4008000</v>
          </cell>
          <cell r="AT338">
            <v>1742000</v>
          </cell>
          <cell r="AU338">
            <v>-75536000</v>
          </cell>
          <cell r="AV338">
            <v>-77267000</v>
          </cell>
          <cell r="AW338">
            <v>-65954000</v>
          </cell>
          <cell r="AX338">
            <v>-61606000</v>
          </cell>
          <cell r="AY338" t="str">
            <v>n.a.</v>
          </cell>
          <cell r="AZ338" t="str">
            <v>n.a.</v>
          </cell>
          <cell r="BA338" t="str">
            <v>n.a.</v>
          </cell>
          <cell r="BB338" t="str">
            <v>n.a.</v>
          </cell>
          <cell r="BC338">
            <v>-25458000</v>
          </cell>
          <cell r="BD338">
            <v>-23590000</v>
          </cell>
          <cell r="BE338">
            <v>-19943000</v>
          </cell>
          <cell r="BF338">
            <v>-18153000</v>
          </cell>
          <cell r="BG338">
            <v>14072000</v>
          </cell>
          <cell r="BH338">
            <v>7939000</v>
          </cell>
          <cell r="BI338">
            <v>4046000</v>
          </cell>
          <cell r="BJ338">
            <v>1165000</v>
          </cell>
          <cell r="BK338">
            <v>-4803000</v>
          </cell>
          <cell r="BL338">
            <v>-2626000</v>
          </cell>
          <cell r="BM338">
            <v>-3644000</v>
          </cell>
          <cell r="BN338">
            <v>-2642000</v>
          </cell>
          <cell r="BO338">
            <v>-3209000</v>
          </cell>
          <cell r="BP338">
            <v>-3040000</v>
          </cell>
          <cell r="BQ338">
            <v>-2068000</v>
          </cell>
          <cell r="BR338">
            <v>-2247000</v>
          </cell>
          <cell r="BS338">
            <v>-1594000</v>
          </cell>
          <cell r="BT338">
            <v>414000</v>
          </cell>
          <cell r="BU338">
            <v>-1576000</v>
          </cell>
          <cell r="BV338">
            <v>-395000</v>
          </cell>
          <cell r="BW338">
            <v>3132000</v>
          </cell>
          <cell r="BX338">
            <v>-2867000</v>
          </cell>
          <cell r="BY338">
            <v>-6166000</v>
          </cell>
          <cell r="BZ338">
            <v>-7655000</v>
          </cell>
          <cell r="CA338">
            <v>128180000</v>
          </cell>
          <cell r="CB338">
            <v>88875000</v>
          </cell>
          <cell r="CC338">
            <v>101381000</v>
          </cell>
          <cell r="CD338">
            <v>87984000</v>
          </cell>
          <cell r="CE338">
            <v>21489000</v>
          </cell>
          <cell r="CF338">
            <v>15744000</v>
          </cell>
          <cell r="CG338">
            <v>14392000</v>
          </cell>
          <cell r="CH338">
            <v>13385000</v>
          </cell>
          <cell r="CI338">
            <v>72838000</v>
          </cell>
          <cell r="CJ338">
            <v>49526000</v>
          </cell>
          <cell r="CK338">
            <v>47522000</v>
          </cell>
          <cell r="CL338">
            <v>56105000</v>
          </cell>
          <cell r="CM338">
            <v>25194000</v>
          </cell>
          <cell r="CN338">
            <v>16880000</v>
          </cell>
          <cell r="CO338">
            <v>32940000</v>
          </cell>
          <cell r="CP338">
            <v>9936000</v>
          </cell>
          <cell r="CQ338">
            <v>7044000</v>
          </cell>
          <cell r="CR338">
            <v>4234000</v>
          </cell>
          <cell r="CS338">
            <v>5305000</v>
          </cell>
          <cell r="CT338">
            <v>4479000</v>
          </cell>
          <cell r="CU338">
            <v>1000</v>
          </cell>
          <cell r="CV338">
            <v>1489000</v>
          </cell>
          <cell r="CW338" t="str">
            <v>n.a.</v>
          </cell>
          <cell r="CX338" t="str">
            <v>n.a.</v>
          </cell>
          <cell r="CY338">
            <v>30814000</v>
          </cell>
          <cell r="CZ338">
            <v>19283000</v>
          </cell>
          <cell r="DA338">
            <v>4934000</v>
          </cell>
          <cell r="DB338">
            <v>1107000</v>
          </cell>
          <cell r="DC338">
            <v>231241000</v>
          </cell>
          <cell r="DD338">
            <v>160314000</v>
          </cell>
          <cell r="DE338">
            <v>143146000</v>
          </cell>
          <cell r="DF338">
            <v>112994000</v>
          </cell>
          <cell r="DH338">
            <v>109548000</v>
          </cell>
          <cell r="DI338">
            <v>-75536000</v>
          </cell>
          <cell r="DJ338">
            <v>-25458000</v>
          </cell>
          <cell r="DK338">
            <v>-4803000</v>
          </cell>
          <cell r="DL338">
            <v>3751000</v>
          </cell>
          <cell r="DM338">
            <v>3.4240698141453974E-2</v>
          </cell>
          <cell r="DN338">
            <v>3.5454691531895989E-2</v>
          </cell>
          <cell r="DO338" t="str">
            <v>n.a.</v>
          </cell>
          <cell r="DP338">
            <v>18616500</v>
          </cell>
          <cell r="DQ338">
            <v>25048500</v>
          </cell>
          <cell r="DS338">
            <v>104336000</v>
          </cell>
          <cell r="DT338">
            <v>-77267000</v>
          </cell>
          <cell r="DU338">
            <v>-23590000</v>
          </cell>
          <cell r="DV338">
            <v>-2626000</v>
          </cell>
          <cell r="DW338">
            <v>853000</v>
          </cell>
          <cell r="DX338">
            <v>8.1755098911209939E-3</v>
          </cell>
          <cell r="DY338">
            <v>8.2428997999671443E-3</v>
          </cell>
          <cell r="DZ338" t="str">
            <v>n.a.</v>
          </cell>
          <cell r="EA338">
            <v>15068000</v>
          </cell>
          <cell r="EB338">
            <v>12108500</v>
          </cell>
          <cell r="ED338">
            <v>85935000</v>
          </cell>
          <cell r="EE338">
            <v>-65954000</v>
          </cell>
          <cell r="EF338">
            <v>-19943000</v>
          </cell>
          <cell r="EG338">
            <v>-3644000</v>
          </cell>
          <cell r="EH338">
            <v>-3606000</v>
          </cell>
          <cell r="EI338">
            <v>-4.1961947983941351E-2</v>
          </cell>
          <cell r="EJ338">
            <v>-4.0272054142794923E-2</v>
          </cell>
          <cell r="EK338" t="str">
            <v>n.a.</v>
          </cell>
          <cell r="EL338">
            <v>13888500</v>
          </cell>
          <cell r="EM338">
            <v>3020500</v>
          </cell>
          <cell r="EO338">
            <v>99939666.666666672</v>
          </cell>
          <cell r="EP338">
            <v>-72919000</v>
          </cell>
          <cell r="EQ338">
            <v>-22997000</v>
          </cell>
          <cell r="ER338">
            <v>-3691000</v>
          </cell>
          <cell r="ES338">
            <v>332666.66666667163</v>
          </cell>
          <cell r="ET338">
            <v>3.3286749672302783E-3</v>
          </cell>
          <cell r="EU338">
            <v>3.3397920494209407E-3</v>
          </cell>
          <cell r="EV338" t="e">
            <v>#VALUE!</v>
          </cell>
          <cell r="EW338">
            <v>15857666.666666666</v>
          </cell>
          <cell r="EX338">
            <v>13392500</v>
          </cell>
        </row>
        <row r="339">
          <cell r="B339" t="str">
            <v>HENAN TROILY NEW ENERGY TECHNOLOGY CO.,LTD</v>
          </cell>
          <cell r="C339" t="str">
            <v>exclude</v>
          </cell>
          <cell r="D339" t="str">
            <v>Independence(A+, A, A-, B+, B, B-,U)</v>
          </cell>
          <cell r="H339" t="str">
            <v/>
          </cell>
          <cell r="I339" t="str">
            <v>ok，indep</v>
          </cell>
          <cell r="J339" t="str">
            <v>exclude</v>
          </cell>
          <cell r="K339" t="str">
            <v>ok, indep</v>
          </cell>
          <cell r="M339" t="str">
            <v>HENAN TROILY NEW ENERGY TECHNOLOGY CO.,LTD</v>
          </cell>
          <cell r="N339" t="str">
            <v>This company is engaged in the manufacture of batteries and accumulators. It was incorporated in 2010. The registered business office of the company is located in Xinxiang, Henan, China. It is registered as a limited liability company. It operates its business primarily in the domestic market.The company offers a wide range of products such as NiMH button cells, Nickel-hydrogen cylindrical batteries, Iron-nickel batteries, Zinc nickel batteries, NiMH button cell battery packs, Ni-MH battery packs, Iron-nickel battery combination, Zinc-nickel battery combination, and other related products.The company is active and operational in China. It also utilises knowledgeable personnel trained to provide support to various customers’ needs.</v>
          </cell>
          <cell r="O339" t="str">
            <v>Manufacturing</v>
          </cell>
          <cell r="P339" t="str">
            <v>www.troily-battery.com</v>
          </cell>
          <cell r="R339" t="str">
            <v>China</v>
          </cell>
          <cell r="S339" t="str">
            <v>833657</v>
          </cell>
          <cell r="T339" t="str">
            <v>D</v>
          </cell>
          <cell r="U339" t="str">
            <v>3691</v>
          </cell>
          <cell r="V339" t="str">
            <v>Engaged in the manufacture of batteries and accumulators</v>
          </cell>
          <cell r="W339" t="str">
            <v>The Company's industry for the electrical machinery and equipment manufacturing industry. Business scope includes the second rechargeable battery and spare parts special equipment production and services.</v>
          </cell>
          <cell r="Z339" t="str">
            <v>CN45470PC</v>
          </cell>
          <cell r="AA339" t="str">
            <v>n.a.</v>
          </cell>
          <cell r="AB339">
            <v>110898000</v>
          </cell>
          <cell r="AC339">
            <v>75678000</v>
          </cell>
          <cell r="AD339">
            <v>57476000</v>
          </cell>
          <cell r="AE339" t="str">
            <v>n.a.</v>
          </cell>
          <cell r="AF339">
            <v>110501000</v>
          </cell>
          <cell r="AG339">
            <v>75302000</v>
          </cell>
          <cell r="AH339">
            <v>57573000</v>
          </cell>
          <cell r="AI339" t="str">
            <v>n.a.</v>
          </cell>
          <cell r="AJ339">
            <v>-700000</v>
          </cell>
          <cell r="AK339">
            <v>-618000</v>
          </cell>
          <cell r="AL339">
            <v>-571000</v>
          </cell>
          <cell r="AM339" t="str">
            <v>n.a.</v>
          </cell>
          <cell r="AN339">
            <v>109801000</v>
          </cell>
          <cell r="AO339">
            <v>74684000</v>
          </cell>
          <cell r="AP339">
            <v>57002000</v>
          </cell>
          <cell r="AQ339" t="str">
            <v>n.a.</v>
          </cell>
          <cell r="AR339">
            <v>1097000</v>
          </cell>
          <cell r="AS339">
            <v>994000</v>
          </cell>
          <cell r="AT339">
            <v>474000</v>
          </cell>
          <cell r="AU339" t="str">
            <v>n.a.</v>
          </cell>
          <cell r="AV339">
            <v>-79237000</v>
          </cell>
          <cell r="AW339">
            <v>-55178000</v>
          </cell>
          <cell r="AX339">
            <v>-40761000</v>
          </cell>
          <cell r="AY339" t="str">
            <v>n.a.</v>
          </cell>
          <cell r="AZ339" t="str">
            <v>n.a.</v>
          </cell>
          <cell r="BA339" t="str">
            <v>n.a.</v>
          </cell>
          <cell r="BB339" t="str">
            <v>n.a.</v>
          </cell>
          <cell r="BC339" t="str">
            <v>n.a.</v>
          </cell>
          <cell r="BD339">
            <v>-16089000</v>
          </cell>
          <cell r="BE339">
            <v>-12102000</v>
          </cell>
          <cell r="BF339">
            <v>-11072000</v>
          </cell>
          <cell r="BG339" t="str">
            <v>n.a.</v>
          </cell>
          <cell r="BH339">
            <v>15572000</v>
          </cell>
          <cell r="BI339">
            <v>8398000</v>
          </cell>
          <cell r="BJ339">
            <v>5643000</v>
          </cell>
          <cell r="BK339" t="str">
            <v>n.a.</v>
          </cell>
          <cell r="BL339">
            <v>-3789000</v>
          </cell>
          <cell r="BM339">
            <v>-3046000</v>
          </cell>
          <cell r="BN339">
            <v>-1916000</v>
          </cell>
          <cell r="BO339" t="str">
            <v>n.a.</v>
          </cell>
          <cell r="BP339">
            <v>-3550000</v>
          </cell>
          <cell r="BQ339">
            <v>-2475000</v>
          </cell>
          <cell r="BR339">
            <v>-1798000</v>
          </cell>
          <cell r="BS339" t="str">
            <v>n.a.</v>
          </cell>
          <cell r="BT339">
            <v>-239000</v>
          </cell>
          <cell r="BU339">
            <v>-571000</v>
          </cell>
          <cell r="BV339">
            <v>-118000</v>
          </cell>
          <cell r="BW339" t="str">
            <v>n.a.</v>
          </cell>
          <cell r="BX339">
            <v>10310000</v>
          </cell>
          <cell r="BY339">
            <v>4536000</v>
          </cell>
          <cell r="BZ339">
            <v>5016000</v>
          </cell>
          <cell r="CA339" t="str">
            <v>n.a.</v>
          </cell>
          <cell r="CB339">
            <v>55582000</v>
          </cell>
          <cell r="CC339">
            <v>46179000</v>
          </cell>
          <cell r="CD339">
            <v>32054000</v>
          </cell>
          <cell r="CE339" t="str">
            <v>n.a.</v>
          </cell>
          <cell r="CF339">
            <v>22287000</v>
          </cell>
          <cell r="CG339">
            <v>16422000</v>
          </cell>
          <cell r="CH339">
            <v>14587000</v>
          </cell>
          <cell r="CI339" t="str">
            <v>n.a.</v>
          </cell>
          <cell r="CJ339">
            <v>29867000</v>
          </cell>
          <cell r="CK339">
            <v>26851000</v>
          </cell>
          <cell r="CL339">
            <v>15072000</v>
          </cell>
          <cell r="CM339" t="str">
            <v>n.a.</v>
          </cell>
          <cell r="CN339">
            <v>1800000</v>
          </cell>
          <cell r="CO339">
            <v>525000</v>
          </cell>
          <cell r="CP339">
            <v>795000</v>
          </cell>
          <cell r="CQ339" t="str">
            <v>n.a.</v>
          </cell>
          <cell r="CR339">
            <v>1022000</v>
          </cell>
          <cell r="CS339">
            <v>1717000</v>
          </cell>
          <cell r="CT339">
            <v>423000</v>
          </cell>
          <cell r="CU339" t="str">
            <v>n.a.</v>
          </cell>
          <cell r="CV339" t="str">
            <v>n.a.</v>
          </cell>
          <cell r="CW339" t="str">
            <v>n.a.</v>
          </cell>
          <cell r="CX339" t="str">
            <v>n.a.</v>
          </cell>
          <cell r="CY339" t="str">
            <v>n.a.</v>
          </cell>
          <cell r="CZ339">
            <v>0</v>
          </cell>
          <cell r="DA339">
            <v>2353000</v>
          </cell>
          <cell r="DB339">
            <v>3808000</v>
          </cell>
          <cell r="DC339" t="str">
            <v>n.a.</v>
          </cell>
          <cell r="DD339">
            <v>95587000</v>
          </cell>
          <cell r="DE339">
            <v>81895000</v>
          </cell>
          <cell r="DF339">
            <v>64442000</v>
          </cell>
          <cell r="DH339" t="str">
            <v>无数据</v>
          </cell>
          <cell r="DI339" t="str">
            <v>n.a.</v>
          </cell>
          <cell r="DJ339" t="str">
            <v>n.a.</v>
          </cell>
          <cell r="DK339" t="str">
            <v>n.a.</v>
          </cell>
          <cell r="DL339" t="str">
            <v>无数据</v>
          </cell>
          <cell r="DM339" t="e">
            <v>#VALUE!</v>
          </cell>
          <cell r="DN339" t="e">
            <v>#VALUE!</v>
          </cell>
          <cell r="DO339" t="str">
            <v>n.a.</v>
          </cell>
          <cell r="DP339" t="e">
            <v>#VALUE!</v>
          </cell>
          <cell r="DQ339" t="e">
            <v>#VALUE!</v>
          </cell>
          <cell r="DS339">
            <v>109801000</v>
          </cell>
          <cell r="DT339">
            <v>-79237000</v>
          </cell>
          <cell r="DU339">
            <v>-16089000</v>
          </cell>
          <cell r="DV339">
            <v>-3789000</v>
          </cell>
          <cell r="DW339">
            <v>10686000</v>
          </cell>
          <cell r="DX339">
            <v>9.7321518018961578E-2</v>
          </cell>
          <cell r="DY339">
            <v>0.10781415527417647</v>
          </cell>
          <cell r="DZ339" t="str">
            <v>n.a.</v>
          </cell>
          <cell r="EA339">
            <v>19354500</v>
          </cell>
          <cell r="EB339">
            <v>1176500</v>
          </cell>
          <cell r="ED339">
            <v>74684000</v>
          </cell>
          <cell r="EE339">
            <v>-55178000</v>
          </cell>
          <cell r="EF339">
            <v>-12102000</v>
          </cell>
          <cell r="EG339">
            <v>-3046000</v>
          </cell>
          <cell r="EH339">
            <v>4358000</v>
          </cell>
          <cell r="EI339">
            <v>5.8352525306625248E-2</v>
          </cell>
          <cell r="EJ339">
            <v>6.1968546483519606E-2</v>
          </cell>
          <cell r="EK339" t="str">
            <v>n.a.</v>
          </cell>
          <cell r="EL339">
            <v>15504500</v>
          </cell>
          <cell r="EM339">
            <v>3080500</v>
          </cell>
          <cell r="EO339" t="e">
            <v>#VALUE!</v>
          </cell>
          <cell r="EP339" t="e">
            <v>#VALUE!</v>
          </cell>
          <cell r="EQ339" t="e">
            <v>#VALUE!</v>
          </cell>
          <cell r="ER339" t="e">
            <v>#VALUE!</v>
          </cell>
          <cell r="ES339" t="e">
            <v>#VALUE!</v>
          </cell>
          <cell r="ET339" t="e">
            <v>#VALUE!</v>
          </cell>
          <cell r="EU339" t="e">
            <v>#VALUE!</v>
          </cell>
          <cell r="EV339" t="e">
            <v>#VALUE!</v>
          </cell>
          <cell r="EW339" t="e">
            <v>#VALUE!</v>
          </cell>
          <cell r="EX339" t="e">
            <v>#VALUE!</v>
          </cell>
        </row>
        <row r="340">
          <cell r="B340" t="str">
            <v>KUMWELL CORPORATION PCL</v>
          </cell>
          <cell r="C340" t="str">
            <v>exclude</v>
          </cell>
          <cell r="D340" t="str">
            <v>Independence(A+, A, A-, B+, B, B-,U)</v>
          </cell>
          <cell r="H340" t="str">
            <v/>
          </cell>
          <cell r="I340" t="str">
            <v>ok，indep</v>
          </cell>
          <cell r="J340" t="str">
            <v>exclude</v>
          </cell>
          <cell r="K340" t="str">
            <v>ok, indep</v>
          </cell>
          <cell r="M340" t="str">
            <v>KUMWELL CORPORATION PCL</v>
          </cell>
          <cell r="N340" t="str">
            <v>This company is engaged in providing business support services. Its registered head office is located in Jatujak, Bangkok, Thailand.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v>
          </cell>
          <cell r="O340" t="str">
            <v>Services</v>
          </cell>
          <cell r="P340" t="str">
            <v>www.kumwell.com</v>
          </cell>
          <cell r="R340" t="str">
            <v>Thailand</v>
          </cell>
          <cell r="S340" t="str">
            <v>KUMWEL</v>
          </cell>
          <cell r="T340" t="str">
            <v>D</v>
          </cell>
          <cell r="U340" t="str">
            <v>3699</v>
          </cell>
          <cell r="V340" t="str">
            <v>Engaged in providing business support services</v>
          </cell>
          <cell r="W340" t="str">
            <v>The Company is a manufacture of other electrical equipment, not elsewhere classified.</v>
          </cell>
          <cell r="X340" t="str">
            <v>KUMWELL CORPORATION CO LTD</v>
          </cell>
          <cell r="Z340" t="str">
            <v>TH0125542002632</v>
          </cell>
          <cell r="AA340">
            <v>561784000</v>
          </cell>
          <cell r="AB340">
            <v>471231000</v>
          </cell>
          <cell r="AC340">
            <v>441823000</v>
          </cell>
          <cell r="AD340">
            <v>437973000</v>
          </cell>
          <cell r="AE340">
            <v>557682000</v>
          </cell>
          <cell r="AF340">
            <v>465568000</v>
          </cell>
          <cell r="AG340">
            <v>437506000</v>
          </cell>
          <cell r="AH340">
            <v>434087000</v>
          </cell>
          <cell r="AI340" t="str">
            <v>n.a.</v>
          </cell>
          <cell r="AJ340" t="str">
            <v>n.a.</v>
          </cell>
          <cell r="AK340" t="str">
            <v>n.a.</v>
          </cell>
          <cell r="AL340" t="str">
            <v>n.a.</v>
          </cell>
          <cell r="AM340">
            <v>557682000</v>
          </cell>
          <cell r="AN340">
            <v>465568000</v>
          </cell>
          <cell r="AO340">
            <v>437506000</v>
          </cell>
          <cell r="AP340">
            <v>434087000</v>
          </cell>
          <cell r="AQ340">
            <v>4102000</v>
          </cell>
          <cell r="AR340">
            <v>5663000</v>
          </cell>
          <cell r="AS340">
            <v>4317000</v>
          </cell>
          <cell r="AT340">
            <v>3886000</v>
          </cell>
          <cell r="AU340">
            <v>-317649000</v>
          </cell>
          <cell r="AV340">
            <v>-245764000</v>
          </cell>
          <cell r="AW340">
            <v>-232691000</v>
          </cell>
          <cell r="AX340">
            <v>-265230000</v>
          </cell>
          <cell r="AY340">
            <v>0</v>
          </cell>
          <cell r="AZ340">
            <v>0</v>
          </cell>
          <cell r="BA340">
            <v>0</v>
          </cell>
          <cell r="BB340">
            <v>0</v>
          </cell>
          <cell r="BC340">
            <v>-142234000</v>
          </cell>
          <cell r="BD340">
            <v>-133130000</v>
          </cell>
          <cell r="BE340">
            <v>-126562000</v>
          </cell>
          <cell r="BF340">
            <v>-123757000</v>
          </cell>
          <cell r="BG340">
            <v>101901000</v>
          </cell>
          <cell r="BH340">
            <v>92337000</v>
          </cell>
          <cell r="BI340">
            <v>82570000</v>
          </cell>
          <cell r="BJ340">
            <v>48986000</v>
          </cell>
          <cell r="BK340">
            <v>-21736000</v>
          </cell>
          <cell r="BL340">
            <v>-19858000</v>
          </cell>
          <cell r="BM340">
            <v>-19178000</v>
          </cell>
          <cell r="BN340">
            <v>-15065000</v>
          </cell>
          <cell r="BO340">
            <v>-20456000</v>
          </cell>
          <cell r="BP340">
            <v>-18424000</v>
          </cell>
          <cell r="BQ340">
            <v>-18005000</v>
          </cell>
          <cell r="BR340">
            <v>-14016000</v>
          </cell>
          <cell r="BS340">
            <v>-1280000</v>
          </cell>
          <cell r="BT340">
            <v>-1434000</v>
          </cell>
          <cell r="BU340">
            <v>-1173000</v>
          </cell>
          <cell r="BV340">
            <v>-1049000</v>
          </cell>
          <cell r="BW340">
            <v>61810000</v>
          </cell>
          <cell r="BX340">
            <v>57702000</v>
          </cell>
          <cell r="BY340">
            <v>46691000</v>
          </cell>
          <cell r="BZ340">
            <v>23396000</v>
          </cell>
          <cell r="CA340">
            <v>419802000</v>
          </cell>
          <cell r="CB340">
            <v>359636000</v>
          </cell>
          <cell r="CC340">
            <v>318446000</v>
          </cell>
          <cell r="CD340">
            <v>290378000</v>
          </cell>
          <cell r="CE340">
            <v>234706000</v>
          </cell>
          <cell r="CF340">
            <v>180868000</v>
          </cell>
          <cell r="CG340">
            <v>169692000</v>
          </cell>
          <cell r="CH340">
            <v>156275000</v>
          </cell>
          <cell r="CI340">
            <v>146323000</v>
          </cell>
          <cell r="CJ340">
            <v>133514000</v>
          </cell>
          <cell r="CK340">
            <v>91264000</v>
          </cell>
          <cell r="CL340">
            <v>88624000</v>
          </cell>
          <cell r="CM340">
            <v>7568000</v>
          </cell>
          <cell r="CN340">
            <v>2961000</v>
          </cell>
          <cell r="CO340">
            <v>2799000</v>
          </cell>
          <cell r="CP340">
            <v>904000</v>
          </cell>
          <cell r="CQ340">
            <v>26237000</v>
          </cell>
          <cell r="CR340">
            <v>30306000</v>
          </cell>
          <cell r="CS340">
            <v>47248000</v>
          </cell>
          <cell r="CT340">
            <v>36837000</v>
          </cell>
          <cell r="CU340" t="str">
            <v>n.a.</v>
          </cell>
          <cell r="CV340" t="str">
            <v>n.a.</v>
          </cell>
          <cell r="CW340">
            <v>19969000</v>
          </cell>
          <cell r="CX340" t="str">
            <v>n.a.</v>
          </cell>
          <cell r="CY340">
            <v>195917000</v>
          </cell>
          <cell r="CZ340">
            <v>34728000</v>
          </cell>
          <cell r="DA340">
            <v>27673000</v>
          </cell>
          <cell r="DB340">
            <v>14990000</v>
          </cell>
          <cell r="DC340">
            <v>915178000</v>
          </cell>
          <cell r="DD340">
            <v>690626000</v>
          </cell>
          <cell r="DE340">
            <v>614534000</v>
          </cell>
          <cell r="DF340">
            <v>573759000</v>
          </cell>
          <cell r="DH340">
            <v>557682000</v>
          </cell>
          <cell r="DI340">
            <v>-317649000</v>
          </cell>
          <cell r="DJ340">
            <v>-142234000</v>
          </cell>
          <cell r="DK340">
            <v>-21736000</v>
          </cell>
          <cell r="DL340">
            <v>76063000</v>
          </cell>
          <cell r="DM340">
            <v>0.13639134847457871</v>
          </cell>
          <cell r="DN340">
            <v>0.15793189222186002</v>
          </cell>
          <cell r="DO340">
            <v>0</v>
          </cell>
          <cell r="DP340">
            <v>207787000</v>
          </cell>
          <cell r="DQ340">
            <v>115322500</v>
          </cell>
          <cell r="DS340">
            <v>465568000</v>
          </cell>
          <cell r="DT340">
            <v>-245764000</v>
          </cell>
          <cell r="DU340">
            <v>-133130000</v>
          </cell>
          <cell r="DV340">
            <v>-19858000</v>
          </cell>
          <cell r="DW340">
            <v>66816000</v>
          </cell>
          <cell r="DX340">
            <v>0.14351501821431026</v>
          </cell>
          <cell r="DY340">
            <v>0.16756279592328063</v>
          </cell>
          <cell r="DZ340">
            <v>0</v>
          </cell>
          <cell r="EA340">
            <v>175280000</v>
          </cell>
          <cell r="EB340">
            <v>31200500</v>
          </cell>
          <cell r="ED340">
            <v>437506000</v>
          </cell>
          <cell r="EE340">
            <v>-232691000</v>
          </cell>
          <cell r="EF340">
            <v>-126562000</v>
          </cell>
          <cell r="EG340">
            <v>-19178000</v>
          </cell>
          <cell r="EH340">
            <v>59075000</v>
          </cell>
          <cell r="EI340">
            <v>0.13502671963355931</v>
          </cell>
          <cell r="EJ340">
            <v>0.15610507595836493</v>
          </cell>
          <cell r="EK340">
            <v>0</v>
          </cell>
          <cell r="EL340">
            <v>162983500</v>
          </cell>
          <cell r="EM340">
            <v>21331500</v>
          </cell>
          <cell r="EO340">
            <v>486918666.66666669</v>
          </cell>
          <cell r="EP340">
            <v>-265368000</v>
          </cell>
          <cell r="EQ340">
            <v>-133975333.33333333</v>
          </cell>
          <cell r="ER340">
            <v>-20257333.333333332</v>
          </cell>
          <cell r="ES340">
            <v>67318000.00000003</v>
          </cell>
          <cell r="ET340">
            <v>0.13825306895881317</v>
          </cell>
          <cell r="EU340">
            <v>0.16043349152607012</v>
          </cell>
          <cell r="EV340">
            <v>0</v>
          </cell>
          <cell r="EW340">
            <v>182016833.33333334</v>
          </cell>
          <cell r="EX340">
            <v>55951500</v>
          </cell>
        </row>
        <row r="341">
          <cell r="B341" t="str">
            <v>ZHEJIANG VEKON TECHNOLOGY CO.,LTD</v>
          </cell>
          <cell r="C341" t="str">
            <v>exclude</v>
          </cell>
          <cell r="D341" t="str">
            <v>Lev SDA/SDP</v>
          </cell>
          <cell r="H341" t="str">
            <v/>
          </cell>
          <cell r="I341" t="str">
            <v>ok，sda/sdp</v>
          </cell>
          <cell r="J341" t="str">
            <v>exclude</v>
          </cell>
          <cell r="K341" t="str">
            <v>ok, sda/sdp</v>
          </cell>
          <cell r="M341" t="str">
            <v>ZHEJIANG VEKON TECHNOLOGY CO.,LTD</v>
          </cell>
          <cell r="N341" t="str">
            <v>This company is engaged in the manufacture of electrical household appliances. It was founded in 2002, and it conducts business in Yueqing, China.The company offers a number of household appliances such as washing machines, dishwasher, oven, air-conditioning systems, refrigerators, stoves, heaters, mixers, toasters, coffee makers, slow cookers, bath/ventilation fans, indoor air quality products, central vacuums, intercom systems, built-in electric heaters, ceiling fans, ironing centers, trash compactors, as well as home theater systems.</v>
          </cell>
          <cell r="O341" t="str">
            <v>Manufacturing</v>
          </cell>
          <cell r="P341" t="str">
            <v>www.vekon.cc</v>
          </cell>
          <cell r="R341" t="str">
            <v>China</v>
          </cell>
          <cell r="S341" t="str">
            <v>836164</v>
          </cell>
          <cell r="T341" t="str">
            <v>B+</v>
          </cell>
          <cell r="U341" t="str">
            <v>3699</v>
          </cell>
          <cell r="V341" t="str">
            <v>Engaged in the manufacture of electrical household appliances</v>
          </cell>
          <cell r="W341" t="str">
            <v>The Company is mainly engaged in R &amp; D, production and sales of leakage circuit breaker, electromagnetic release and other leakage circuit breaker accessories and photovoltaic terminal power transmission and distribution products.</v>
          </cell>
          <cell r="Z341" t="str">
            <v>CN47492PC</v>
          </cell>
          <cell r="AA341">
            <v>113442000</v>
          </cell>
          <cell r="AB341">
            <v>112715000</v>
          </cell>
          <cell r="AC341">
            <v>84414000</v>
          </cell>
          <cell r="AD341">
            <v>72102000</v>
          </cell>
          <cell r="AE341">
            <v>112783000</v>
          </cell>
          <cell r="AF341">
            <v>112188000</v>
          </cell>
          <cell r="AG341">
            <v>84308000</v>
          </cell>
          <cell r="AH341">
            <v>72520000</v>
          </cell>
          <cell r="AI341">
            <v>-775000</v>
          </cell>
          <cell r="AJ341">
            <v>-630000</v>
          </cell>
          <cell r="AK341">
            <v>-326000</v>
          </cell>
          <cell r="AL341">
            <v>-419000</v>
          </cell>
          <cell r="AM341">
            <v>112008000</v>
          </cell>
          <cell r="AN341">
            <v>111558000</v>
          </cell>
          <cell r="AO341">
            <v>83982000</v>
          </cell>
          <cell r="AP341">
            <v>72101000</v>
          </cell>
          <cell r="AQ341">
            <v>1434000</v>
          </cell>
          <cell r="AR341">
            <v>1157000</v>
          </cell>
          <cell r="AS341">
            <v>432000</v>
          </cell>
          <cell r="AT341">
            <v>1000</v>
          </cell>
          <cell r="AU341">
            <v>-84030000</v>
          </cell>
          <cell r="AV341">
            <v>-86318000</v>
          </cell>
          <cell r="AW341">
            <v>-64502000</v>
          </cell>
          <cell r="AX341">
            <v>-54476000</v>
          </cell>
          <cell r="AY341" t="str">
            <v>n.a.</v>
          </cell>
          <cell r="AZ341" t="str">
            <v>n.a.</v>
          </cell>
          <cell r="BA341" t="str">
            <v>n.a.</v>
          </cell>
          <cell r="BB341" t="str">
            <v>n.a.</v>
          </cell>
          <cell r="BC341">
            <v>-13426000</v>
          </cell>
          <cell r="BD341">
            <v>-11984000</v>
          </cell>
          <cell r="BE341">
            <v>-9211000</v>
          </cell>
          <cell r="BF341">
            <v>-9728000</v>
          </cell>
          <cell r="BG341">
            <v>15986000</v>
          </cell>
          <cell r="BH341">
            <v>14413000</v>
          </cell>
          <cell r="BI341">
            <v>10701000</v>
          </cell>
          <cell r="BJ341">
            <v>7898000</v>
          </cell>
          <cell r="BK341">
            <v>-2660000</v>
          </cell>
          <cell r="BL341">
            <v>-1756000</v>
          </cell>
          <cell r="BM341">
            <v>-886000</v>
          </cell>
          <cell r="BN341">
            <v>-761000</v>
          </cell>
          <cell r="BO341">
            <v>-2477000</v>
          </cell>
          <cell r="BP341">
            <v>-1573000</v>
          </cell>
          <cell r="BQ341">
            <v>-703000</v>
          </cell>
          <cell r="BR341">
            <v>-578000</v>
          </cell>
          <cell r="BS341">
            <v>-183000</v>
          </cell>
          <cell r="BT341">
            <v>-183000</v>
          </cell>
          <cell r="BU341">
            <v>-183000</v>
          </cell>
          <cell r="BV341">
            <v>-183000</v>
          </cell>
          <cell r="BW341">
            <v>10082000</v>
          </cell>
          <cell r="BX341">
            <v>10268000</v>
          </cell>
          <cell r="BY341">
            <v>7545000</v>
          </cell>
          <cell r="BZ341">
            <v>4983000</v>
          </cell>
          <cell r="CA341">
            <v>97460000</v>
          </cell>
          <cell r="CB341">
            <v>76472000</v>
          </cell>
          <cell r="CC341">
            <v>62127000</v>
          </cell>
          <cell r="CD341">
            <v>57434000</v>
          </cell>
          <cell r="CE341">
            <v>15789000</v>
          </cell>
          <cell r="CF341">
            <v>8537000</v>
          </cell>
          <cell r="CG341">
            <v>6805000</v>
          </cell>
          <cell r="CH341">
            <v>6203000</v>
          </cell>
          <cell r="CI341">
            <v>71284000</v>
          </cell>
          <cell r="CJ341">
            <v>58347000</v>
          </cell>
          <cell r="CK341">
            <v>42212000</v>
          </cell>
          <cell r="CL341">
            <v>41518000</v>
          </cell>
          <cell r="CM341">
            <v>761000</v>
          </cell>
          <cell r="CN341">
            <v>882000</v>
          </cell>
          <cell r="CO341">
            <v>756000</v>
          </cell>
          <cell r="CP341">
            <v>854000</v>
          </cell>
          <cell r="CQ341">
            <v>1348000</v>
          </cell>
          <cell r="CR341">
            <v>1127000</v>
          </cell>
          <cell r="CS341">
            <v>4425000</v>
          </cell>
          <cell r="CT341">
            <v>2624000</v>
          </cell>
          <cell r="CU341" t="str">
            <v>n.a.</v>
          </cell>
          <cell r="CV341" t="str">
            <v>n.a.</v>
          </cell>
          <cell r="CW341" t="str">
            <v>n.a.</v>
          </cell>
          <cell r="CX341" t="str">
            <v>n.a.</v>
          </cell>
          <cell r="CY341">
            <v>872000</v>
          </cell>
          <cell r="CZ341">
            <v>3181000</v>
          </cell>
          <cell r="DA341">
            <v>9484000</v>
          </cell>
          <cell r="DB341">
            <v>15802000</v>
          </cell>
          <cell r="DC341">
            <v>146393000</v>
          </cell>
          <cell r="DD341">
            <v>123753000</v>
          </cell>
          <cell r="DE341">
            <v>98630000</v>
          </cell>
          <cell r="DF341">
            <v>84331000</v>
          </cell>
          <cell r="DH341">
            <v>112008000</v>
          </cell>
          <cell r="DI341">
            <v>-84030000</v>
          </cell>
          <cell r="DJ341">
            <v>-13426000</v>
          </cell>
          <cell r="DK341">
            <v>-2660000</v>
          </cell>
          <cell r="DL341">
            <v>11892000</v>
          </cell>
          <cell r="DM341">
            <v>0.10617098778658668</v>
          </cell>
          <cell r="DN341">
            <v>0.11878221263334532</v>
          </cell>
          <cell r="DO341" t="str">
            <v>n.a.</v>
          </cell>
          <cell r="DP341">
            <v>12163000</v>
          </cell>
          <cell r="DQ341">
            <v>2026500</v>
          </cell>
          <cell r="DS341">
            <v>111558000</v>
          </cell>
          <cell r="DT341">
            <v>-86318000</v>
          </cell>
          <cell r="DU341">
            <v>-11984000</v>
          </cell>
          <cell r="DV341">
            <v>-1756000</v>
          </cell>
          <cell r="DW341">
            <v>11500000</v>
          </cell>
          <cell r="DX341">
            <v>0.10308539055917101</v>
          </cell>
          <cell r="DY341">
            <v>0.11493333866357512</v>
          </cell>
          <cell r="DZ341" t="str">
            <v>n.a.</v>
          </cell>
          <cell r="EA341">
            <v>7671000</v>
          </cell>
          <cell r="EB341">
            <v>6332500</v>
          </cell>
          <cell r="ED341">
            <v>83982000</v>
          </cell>
          <cell r="EE341">
            <v>-64502000</v>
          </cell>
          <cell r="EF341">
            <v>-9211000</v>
          </cell>
          <cell r="EG341">
            <v>-886000</v>
          </cell>
          <cell r="EH341">
            <v>9383000</v>
          </cell>
          <cell r="EI341">
            <v>0.11172632230716106</v>
          </cell>
          <cell r="EJ341">
            <v>0.12577916594056221</v>
          </cell>
          <cell r="EK341" t="str">
            <v>n.a.</v>
          </cell>
          <cell r="EL341">
            <v>6504000</v>
          </cell>
          <cell r="EM341">
            <v>12643000</v>
          </cell>
          <cell r="EO341">
            <v>102516000</v>
          </cell>
          <cell r="EP341">
            <v>-78283333.333333328</v>
          </cell>
          <cell r="EQ341">
            <v>-11540333.333333334</v>
          </cell>
          <cell r="ER341">
            <v>-1767333.3333333333</v>
          </cell>
          <cell r="ES341">
            <v>10925000.000000004</v>
          </cell>
          <cell r="ET341">
            <v>0.10656873073471462</v>
          </cell>
          <cell r="EU341">
            <v>0.11928027862999646</v>
          </cell>
          <cell r="EV341" t="e">
            <v>#VALUE!</v>
          </cell>
          <cell r="EW341">
            <v>8779333.333333334</v>
          </cell>
          <cell r="EX341">
            <v>7000666.666666667</v>
          </cell>
        </row>
        <row r="342">
          <cell r="B342" t="str">
            <v>GUANGZHOU QIGUANG INTELLIGENT MANUFACTURING TECHNOLOGY CO.,LTD.</v>
          </cell>
          <cell r="C342" t="str">
            <v>exclude</v>
          </cell>
          <cell r="D342" t="str">
            <v>Lev SDA/SDP</v>
          </cell>
          <cell r="H342" t="str">
            <v/>
          </cell>
          <cell r="I342" t="str">
            <v>ok，sda/sdp</v>
          </cell>
          <cell r="J342" t="str">
            <v>exclude</v>
          </cell>
          <cell r="K342" t="str">
            <v>ok, sda/sdp</v>
          </cell>
          <cell r="M342" t="str">
            <v>GUANGZHOU QIGUANG INTELLIGENT MANUFACTURING TECHNOLOGY CO.,LTD.</v>
          </cell>
          <cell r="N342" t="str">
            <v>This company operates as a real estate agent and manager. It was incorporated in 2005 and conducts business from its registered business address located in Guangzhou ,China. The company offers a wide range of services such as the management, selling, and buying of real estate properties. As part of its core business, the company acts as an agent and broker in marketing, brokering and managing residential and nonresidential real estate properties. The company employs staff that provide the necessary assistance and services, and are trained to provide information on the services being offered. Further, its clients' expressions of satisfaction and encouragement are numerous, and the company intends to continue its advances and growth in the marketplace with more unique and effective services.</v>
          </cell>
          <cell r="O342" t="str">
            <v>Services</v>
          </cell>
          <cell r="R342" t="str">
            <v>China</v>
          </cell>
          <cell r="S342" t="str">
            <v>835135</v>
          </cell>
          <cell r="T342" t="str">
            <v>B+</v>
          </cell>
          <cell r="U342" t="str">
            <v>3699</v>
          </cell>
          <cell r="V342" t="str">
            <v>Operates as a real estate agent and manager</v>
          </cell>
          <cell r="W342" t="str">
            <v>The Company is mainly engaged in research and development, production, sales, and wire and cable supporting technical services for bare copper wire, single insulated wire, insulated sheathed cable, insulated sheathed shielded or armored cable.</v>
          </cell>
          <cell r="Z342" t="str">
            <v>CN46846PC</v>
          </cell>
          <cell r="AA342">
            <v>111691000</v>
          </cell>
          <cell r="AB342">
            <v>99670000</v>
          </cell>
          <cell r="AC342">
            <v>74797000</v>
          </cell>
          <cell r="AD342">
            <v>80585000</v>
          </cell>
          <cell r="AE342">
            <v>108530000</v>
          </cell>
          <cell r="AF342">
            <v>97764000</v>
          </cell>
          <cell r="AG342">
            <v>71462000</v>
          </cell>
          <cell r="AH342">
            <v>79008000</v>
          </cell>
          <cell r="AI342">
            <v>-466000</v>
          </cell>
          <cell r="AJ342">
            <v>-407000</v>
          </cell>
          <cell r="AK342">
            <v>-301000</v>
          </cell>
          <cell r="AL342">
            <v>-381000</v>
          </cell>
          <cell r="AM342">
            <v>108064000</v>
          </cell>
          <cell r="AN342">
            <v>97357000</v>
          </cell>
          <cell r="AO342">
            <v>71161000</v>
          </cell>
          <cell r="AP342">
            <v>78627000</v>
          </cell>
          <cell r="AQ342">
            <v>3627000</v>
          </cell>
          <cell r="AR342">
            <v>2313000</v>
          </cell>
          <cell r="AS342">
            <v>3636000</v>
          </cell>
          <cell r="AT342">
            <v>1958000</v>
          </cell>
          <cell r="AU342">
            <v>-87038000</v>
          </cell>
          <cell r="AV342">
            <v>-75143000</v>
          </cell>
          <cell r="AW342">
            <v>-53279000</v>
          </cell>
          <cell r="AX342">
            <v>-59334000</v>
          </cell>
          <cell r="AY342" t="str">
            <v>n.a.</v>
          </cell>
          <cell r="AZ342" t="str">
            <v>n.a.</v>
          </cell>
          <cell r="BA342" t="str">
            <v>n.a.</v>
          </cell>
          <cell r="BB342" t="str">
            <v>n.a.</v>
          </cell>
          <cell r="BC342">
            <v>-19660000</v>
          </cell>
          <cell r="BD342">
            <v>-18103000</v>
          </cell>
          <cell r="BE342">
            <v>-15463000</v>
          </cell>
          <cell r="BF342">
            <v>-15911000</v>
          </cell>
          <cell r="BG342">
            <v>4993000</v>
          </cell>
          <cell r="BH342">
            <v>6424000</v>
          </cell>
          <cell r="BI342">
            <v>6055000</v>
          </cell>
          <cell r="BJ342">
            <v>5340000</v>
          </cell>
          <cell r="BK342">
            <v>-865000</v>
          </cell>
          <cell r="BL342">
            <v>-1763000</v>
          </cell>
          <cell r="BM342">
            <v>-684000</v>
          </cell>
          <cell r="BN342">
            <v>-699000</v>
          </cell>
          <cell r="BO342">
            <v>-865000</v>
          </cell>
          <cell r="BP342">
            <v>-763000</v>
          </cell>
          <cell r="BQ342">
            <v>-684000</v>
          </cell>
          <cell r="BR342">
            <v>-699000</v>
          </cell>
          <cell r="BS342">
            <v>0</v>
          </cell>
          <cell r="BT342">
            <v>-1000000</v>
          </cell>
          <cell r="BU342">
            <v>0</v>
          </cell>
          <cell r="BV342">
            <v>0</v>
          </cell>
          <cell r="BW342">
            <v>1442000</v>
          </cell>
          <cell r="BX342">
            <v>-1662000</v>
          </cell>
          <cell r="BY342">
            <v>4099000</v>
          </cell>
          <cell r="BZ342">
            <v>3825000</v>
          </cell>
          <cell r="CA342">
            <v>70184000</v>
          </cell>
          <cell r="CB342">
            <v>60925000</v>
          </cell>
          <cell r="CC342">
            <v>46087000</v>
          </cell>
          <cell r="CD342">
            <v>51073000</v>
          </cell>
          <cell r="CE342">
            <v>19431000</v>
          </cell>
          <cell r="CF342">
            <v>21053000</v>
          </cell>
          <cell r="CG342">
            <v>15254000</v>
          </cell>
          <cell r="CH342">
            <v>12521000</v>
          </cell>
          <cell r="CI342">
            <v>35887000</v>
          </cell>
          <cell r="CJ342">
            <v>30125000</v>
          </cell>
          <cell r="CK342">
            <v>22262000</v>
          </cell>
          <cell r="CL342">
            <v>28786000</v>
          </cell>
          <cell r="CM342">
            <v>9044000</v>
          </cell>
          <cell r="CN342">
            <v>6301000</v>
          </cell>
          <cell r="CO342">
            <v>5109000</v>
          </cell>
          <cell r="CP342">
            <v>2008000</v>
          </cell>
          <cell r="CQ342">
            <v>5041000</v>
          </cell>
          <cell r="CR342">
            <v>2766000</v>
          </cell>
          <cell r="CS342">
            <v>2918000</v>
          </cell>
          <cell r="CT342">
            <v>7611000</v>
          </cell>
          <cell r="CU342" t="str">
            <v>n.a.</v>
          </cell>
          <cell r="CV342" t="str">
            <v>n.a.</v>
          </cell>
          <cell r="CW342" t="str">
            <v>n.a.</v>
          </cell>
          <cell r="CX342" t="str">
            <v>n.a.</v>
          </cell>
          <cell r="CY342">
            <v>806000</v>
          </cell>
          <cell r="CZ342">
            <v>740000</v>
          </cell>
          <cell r="DA342">
            <v>715000</v>
          </cell>
          <cell r="DB342">
            <v>698000</v>
          </cell>
          <cell r="DC342">
            <v>85067000</v>
          </cell>
          <cell r="DD342">
            <v>80372000</v>
          </cell>
          <cell r="DE342">
            <v>70262000</v>
          </cell>
          <cell r="DF342">
            <v>58490000</v>
          </cell>
          <cell r="DH342">
            <v>108064000</v>
          </cell>
          <cell r="DI342">
            <v>-87038000</v>
          </cell>
          <cell r="DJ342">
            <v>-19660000</v>
          </cell>
          <cell r="DK342">
            <v>-865000</v>
          </cell>
          <cell r="DL342">
            <v>501000</v>
          </cell>
          <cell r="DM342">
            <v>4.6361415457506659E-3</v>
          </cell>
          <cell r="DN342">
            <v>4.6577354666567502E-3</v>
          </cell>
          <cell r="DO342" t="str">
            <v>n.a.</v>
          </cell>
          <cell r="DP342">
            <v>20242000</v>
          </cell>
          <cell r="DQ342">
            <v>773000</v>
          </cell>
          <cell r="DS342">
            <v>97357000</v>
          </cell>
          <cell r="DT342">
            <v>-75143000</v>
          </cell>
          <cell r="DU342">
            <v>-18103000</v>
          </cell>
          <cell r="DV342">
            <v>-1763000</v>
          </cell>
          <cell r="DW342">
            <v>2348000</v>
          </cell>
          <cell r="DX342">
            <v>2.4117423503189295E-2</v>
          </cell>
          <cell r="DY342">
            <v>2.4713448199644245E-2</v>
          </cell>
          <cell r="DZ342" t="str">
            <v>n.a.</v>
          </cell>
          <cell r="EA342">
            <v>18153500</v>
          </cell>
          <cell r="EB342">
            <v>727500</v>
          </cell>
          <cell r="ED342">
            <v>71161000</v>
          </cell>
          <cell r="EE342">
            <v>-53279000</v>
          </cell>
          <cell r="EF342">
            <v>-15463000</v>
          </cell>
          <cell r="EG342">
            <v>-684000</v>
          </cell>
          <cell r="EH342">
            <v>1735000</v>
          </cell>
          <cell r="EI342">
            <v>2.4381332471438005E-2</v>
          </cell>
          <cell r="EJ342">
            <v>2.4990637513323539E-2</v>
          </cell>
          <cell r="EK342" t="str">
            <v>n.a.</v>
          </cell>
          <cell r="EL342">
            <v>13887500</v>
          </cell>
          <cell r="EM342">
            <v>706500</v>
          </cell>
          <cell r="EO342">
            <v>92194000</v>
          </cell>
          <cell r="EP342">
            <v>-71820000</v>
          </cell>
          <cell r="EQ342">
            <v>-17742000</v>
          </cell>
          <cell r="ER342">
            <v>-1104000</v>
          </cell>
          <cell r="ES342">
            <v>1528000</v>
          </cell>
          <cell r="ET342">
            <v>1.6573746664641949E-2</v>
          </cell>
          <cell r="EU342">
            <v>1.6853065096066884E-2</v>
          </cell>
          <cell r="EV342" t="e">
            <v>#VALUE!</v>
          </cell>
          <cell r="EW342">
            <v>17427666.666666668</v>
          </cell>
          <cell r="EX342">
            <v>735666.66666666663</v>
          </cell>
        </row>
        <row r="343">
          <cell r="B343" t="str">
            <v>HEBEI KAIXIANG ELECTRICAL TECHNOLOGY CO., LTD</v>
          </cell>
          <cell r="C343" t="str">
            <v>exclude</v>
          </cell>
          <cell r="D343" t="str">
            <v>Lev SDA/SDP</v>
          </cell>
          <cell r="H343" t="str">
            <v/>
          </cell>
          <cell r="I343" t="str">
            <v>ok，sda/sdp</v>
          </cell>
          <cell r="J343" t="str">
            <v>exclude</v>
          </cell>
          <cell r="K343" t="str">
            <v>ok, sda/sdp</v>
          </cell>
          <cell r="M343" t="str">
            <v>HEBEI KAIXIANG ELECTRICAL TECHNOLOGY CO., LTD</v>
          </cell>
          <cell r="N343" t="str">
            <v>This company is engaged in the manufacture and development of power testing equipment. It was founded in 1994. The company is headquartered in Shijiazhuang, China.It is recognized as a leading manufacturer in emergency power supply test &amp; maintenance industry. Specialized in the design, R&amp;D, manufacture of the high capacity AC &amp; DC load bank. It offer one-stop solutions to generator set &amp; battery &amp; UPS power manufacturers. Its products are widely used in data centre, shipbuilding, offshore platform, state grid, nuclear power, hospital, communication, railway filed. It operates in partnership with Cummins, Caterpillar, Kohler, Jiangnan Shipyard, CSSC,CSIC, State grid, China mobile, Tecent, Baidu, Sinopec, and CETC. It is also involved in exporting its products to America, Singapore, Israel, Japan, United Kingdom, Saudi Arabia, Australia, South Korea, Thailand, Sri Lanka, and Angola.</v>
          </cell>
          <cell r="O343" t="str">
            <v>Manufacturing</v>
          </cell>
          <cell r="P343" t="str">
            <v>www.load-banks.com</v>
          </cell>
          <cell r="R343" t="str">
            <v>China</v>
          </cell>
          <cell r="S343" t="str">
            <v>832309</v>
          </cell>
          <cell r="T343" t="str">
            <v>B+</v>
          </cell>
          <cell r="U343" t="str">
            <v>3699</v>
          </cell>
          <cell r="V343" t="str">
            <v>Engaged in the manufacture and development of power testing equipment</v>
          </cell>
          <cell r="W343" t="str">
            <v>The Company is mainly engaged in the exchange, the DC power supply testing equipment research and development, production, sales and integrated power detection system overall design and system implementation and technical services.</v>
          </cell>
          <cell r="Z343" t="str">
            <v>CN43447PC</v>
          </cell>
          <cell r="AA343">
            <v>111331000</v>
          </cell>
          <cell r="AB343">
            <v>107332000</v>
          </cell>
          <cell r="AC343">
            <v>88416000</v>
          </cell>
          <cell r="AD343">
            <v>82225000</v>
          </cell>
          <cell r="AE343">
            <v>99223000</v>
          </cell>
          <cell r="AF343">
            <v>97471000</v>
          </cell>
          <cell r="AG343">
            <v>83104000</v>
          </cell>
          <cell r="AH343">
            <v>80515000</v>
          </cell>
          <cell r="AI343">
            <v>-1069000</v>
          </cell>
          <cell r="AJ343">
            <v>-1125000</v>
          </cell>
          <cell r="AK343">
            <v>-910000</v>
          </cell>
          <cell r="AL343">
            <v>-793000</v>
          </cell>
          <cell r="AM343">
            <v>98154000</v>
          </cell>
          <cell r="AN343">
            <v>96346000</v>
          </cell>
          <cell r="AO343">
            <v>82194000</v>
          </cell>
          <cell r="AP343">
            <v>79722000</v>
          </cell>
          <cell r="AQ343">
            <v>13177000</v>
          </cell>
          <cell r="AR343">
            <v>10986000</v>
          </cell>
          <cell r="AS343">
            <v>6222000</v>
          </cell>
          <cell r="AT343">
            <v>2503000</v>
          </cell>
          <cell r="AU343">
            <v>-52667000</v>
          </cell>
          <cell r="AV343">
            <v>-49674000</v>
          </cell>
          <cell r="AW343">
            <v>-45773000</v>
          </cell>
          <cell r="AX343">
            <v>-42376000</v>
          </cell>
          <cell r="AY343" t="str">
            <v>n.a.</v>
          </cell>
          <cell r="AZ343" t="str">
            <v>n.a.</v>
          </cell>
          <cell r="BA343" t="str">
            <v>n.a.</v>
          </cell>
          <cell r="BB343" t="str">
            <v>n.a.</v>
          </cell>
          <cell r="BC343">
            <v>-28224000</v>
          </cell>
          <cell r="BD343">
            <v>-28102000</v>
          </cell>
          <cell r="BE343">
            <v>-25211000</v>
          </cell>
          <cell r="BF343">
            <v>-22981000</v>
          </cell>
          <cell r="BG343">
            <v>30440000</v>
          </cell>
          <cell r="BH343">
            <v>29556000</v>
          </cell>
          <cell r="BI343">
            <v>17432000</v>
          </cell>
          <cell r="BJ343">
            <v>16868000</v>
          </cell>
          <cell r="BK343">
            <v>-6485000</v>
          </cell>
          <cell r="BL343">
            <v>-7904000</v>
          </cell>
          <cell r="BM343">
            <v>-4661000</v>
          </cell>
          <cell r="BN343">
            <v>-2270000</v>
          </cell>
          <cell r="BO343">
            <v>-6947000</v>
          </cell>
          <cell r="BP343">
            <v>-6840000</v>
          </cell>
          <cell r="BQ343">
            <v>-4478000</v>
          </cell>
          <cell r="BR343">
            <v>-2087000</v>
          </cell>
          <cell r="BS343">
            <v>462000</v>
          </cell>
          <cell r="BT343">
            <v>-1064000</v>
          </cell>
          <cell r="BU343">
            <v>-183000</v>
          </cell>
          <cell r="BV343">
            <v>-183000</v>
          </cell>
          <cell r="BW343">
            <v>19784000</v>
          </cell>
          <cell r="BX343">
            <v>17807000</v>
          </cell>
          <cell r="BY343">
            <v>10985000</v>
          </cell>
          <cell r="BZ343">
            <v>12965000</v>
          </cell>
          <cell r="CA343">
            <v>119790000</v>
          </cell>
          <cell r="CB343">
            <v>84039000</v>
          </cell>
          <cell r="CC343">
            <v>83938000</v>
          </cell>
          <cell r="CD343">
            <v>94847000</v>
          </cell>
          <cell r="CE343">
            <v>45299000</v>
          </cell>
          <cell r="CF343">
            <v>33658000</v>
          </cell>
          <cell r="CG343">
            <v>25652000</v>
          </cell>
          <cell r="CH343">
            <v>38996000</v>
          </cell>
          <cell r="CI343">
            <v>31342000</v>
          </cell>
          <cell r="CJ343">
            <v>25028000</v>
          </cell>
          <cell r="CK343">
            <v>34288000</v>
          </cell>
          <cell r="CL343">
            <v>31710000</v>
          </cell>
          <cell r="CM343">
            <v>11410000</v>
          </cell>
          <cell r="CN343">
            <v>9428000</v>
          </cell>
          <cell r="CO343">
            <v>641000</v>
          </cell>
          <cell r="CP343">
            <v>9844000</v>
          </cell>
          <cell r="CQ343">
            <v>28318000</v>
          </cell>
          <cell r="CR343">
            <v>13052000</v>
          </cell>
          <cell r="CS343">
            <v>20586000</v>
          </cell>
          <cell r="CT343">
            <v>9097000</v>
          </cell>
          <cell r="CU343">
            <v>5000000</v>
          </cell>
          <cell r="CV343" t="str">
            <v>n.a.</v>
          </cell>
          <cell r="CW343" t="str">
            <v>n.a.</v>
          </cell>
          <cell r="CX343" t="str">
            <v>n.a.</v>
          </cell>
          <cell r="CY343" t="str">
            <v>n.a.</v>
          </cell>
          <cell r="CZ343" t="str">
            <v>n.a.</v>
          </cell>
          <cell r="DA343" t="str">
            <v>n.a.</v>
          </cell>
          <cell r="DB343" t="str">
            <v>n.a.</v>
          </cell>
          <cell r="DC343">
            <v>172722000</v>
          </cell>
          <cell r="DD343">
            <v>140246000</v>
          </cell>
          <cell r="DE343">
            <v>146650000</v>
          </cell>
          <cell r="DF343">
            <v>137067000</v>
          </cell>
          <cell r="DH343">
            <v>98154000</v>
          </cell>
          <cell r="DI343">
            <v>-52667000</v>
          </cell>
          <cell r="DJ343">
            <v>-28224000</v>
          </cell>
          <cell r="DK343">
            <v>-6485000</v>
          </cell>
          <cell r="DL343">
            <v>10778000</v>
          </cell>
          <cell r="DM343">
            <v>0.10980703792000326</v>
          </cell>
          <cell r="DN343">
            <v>0.12335195019227248</v>
          </cell>
          <cell r="DO343" t="str">
            <v>n.a.</v>
          </cell>
          <cell r="DP343">
            <v>39478500</v>
          </cell>
          <cell r="DQ343" t="e">
            <v>#VALUE!</v>
          </cell>
          <cell r="DS343">
            <v>96346000</v>
          </cell>
          <cell r="DT343">
            <v>-49674000</v>
          </cell>
          <cell r="DU343">
            <v>-28102000</v>
          </cell>
          <cell r="DV343">
            <v>-7904000</v>
          </cell>
          <cell r="DW343">
            <v>10666000</v>
          </cell>
          <cell r="DX343">
            <v>0.11070516679467751</v>
          </cell>
          <cell r="DY343">
            <v>0.12448646125116714</v>
          </cell>
          <cell r="DZ343" t="str">
            <v>n.a.</v>
          </cell>
          <cell r="EA343">
            <v>29655000</v>
          </cell>
          <cell r="EB343" t="e">
            <v>#VALUE!</v>
          </cell>
          <cell r="ED343">
            <v>82194000</v>
          </cell>
          <cell r="EE343">
            <v>-45773000</v>
          </cell>
          <cell r="EF343">
            <v>-25211000</v>
          </cell>
          <cell r="EG343">
            <v>-4661000</v>
          </cell>
          <cell r="EH343">
            <v>6549000</v>
          </cell>
          <cell r="EI343">
            <v>7.9677348711584786E-2</v>
          </cell>
          <cell r="EJ343">
            <v>8.6575451120364869E-2</v>
          </cell>
          <cell r="EK343" t="str">
            <v>n.a.</v>
          </cell>
          <cell r="EL343">
            <v>32324000</v>
          </cell>
          <cell r="EM343" t="e">
            <v>#VALUE!</v>
          </cell>
          <cell r="EO343">
            <v>92231333.333333328</v>
          </cell>
          <cell r="EP343">
            <v>-49371333.333333336</v>
          </cell>
          <cell r="EQ343">
            <v>-27179000</v>
          </cell>
          <cell r="ER343">
            <v>-6350000</v>
          </cell>
          <cell r="ES343">
            <v>9330999.9999999925</v>
          </cell>
          <cell r="ET343">
            <v>0.10116952301097956</v>
          </cell>
          <cell r="EU343">
            <v>0.1125568453685348</v>
          </cell>
          <cell r="EV343" t="e">
            <v>#VALUE!</v>
          </cell>
          <cell r="EW343">
            <v>33819166.666666664</v>
          </cell>
          <cell r="EX343" t="e">
            <v>#VALUE!</v>
          </cell>
        </row>
        <row r="344">
          <cell r="B344" t="str">
            <v>SHENZHEN COMMONPRAISE SOLAR CO.,LTD</v>
          </cell>
          <cell r="C344" t="str">
            <v>exclude</v>
          </cell>
          <cell r="D344" t="str">
            <v>Independence(A+, A, A-, B+, B, B-,U)</v>
          </cell>
          <cell r="H344" t="str">
            <v/>
          </cell>
          <cell r="I344" t="str">
            <v>ok，indep</v>
          </cell>
          <cell r="J344" t="str">
            <v>exclude</v>
          </cell>
          <cell r="K344" t="str">
            <v>ok, indep</v>
          </cell>
          <cell r="M344" t="str">
            <v>SHENZHEN COMMONPRAISE SOLAR CO.,LTD</v>
          </cell>
          <cell r="N344" t="str">
            <v>This firm is an industrial company engaged in electrical machinery and equipment manufacturing, solar energy and renewable energy products research and development, manufacturing and system integration principally in China. The company was founded in December 2007. The registered head office of the company is located in Shenzhen, Guangdong. The firm's solar cells are described as being photovoltaic, irrespective of whether the source is sunlight or an artificial light. They are used as a photodetector (for example infrared detectors), detecting light or other electromagnetic radiation near the visible range, or measuring light intensity. In contrast, its solar thermal collector supplies heat by absorbing sunlight, for the purpose of either direct heating or indirect electrical power generation from heat.</v>
          </cell>
          <cell r="O344" t="str">
            <v>Manufacturing</v>
          </cell>
          <cell r="P344" t="str">
            <v>www.jiaputong.com</v>
          </cell>
          <cell r="R344" t="str">
            <v>China</v>
          </cell>
          <cell r="S344" t="str">
            <v>836421</v>
          </cell>
          <cell r="T344" t="str">
            <v>D</v>
          </cell>
          <cell r="U344" t="str">
            <v>3699</v>
          </cell>
          <cell r="V344" t="str">
            <v>Engaged in electrical machinery and equipment manufacturing, solar energy and renewable energy products research and development, manufacturing and system integration</v>
          </cell>
          <cell r="W344" t="str">
            <v>The Company is mainly engaged in electrical machinery and equipment manufacturing, solar energy and renewable energy products R &amp; D, manufacturing and system integration.</v>
          </cell>
          <cell r="Z344" t="str">
            <v>CN47863PC</v>
          </cell>
          <cell r="AA344">
            <v>109806000</v>
          </cell>
          <cell r="AB344">
            <v>82715000</v>
          </cell>
          <cell r="AC344">
            <v>64009000</v>
          </cell>
          <cell r="AD344">
            <v>63900000</v>
          </cell>
          <cell r="AE344">
            <v>107776000</v>
          </cell>
          <cell r="AF344">
            <v>81246000</v>
          </cell>
          <cell r="AG344">
            <v>62705000</v>
          </cell>
          <cell r="AH344">
            <v>63157000</v>
          </cell>
          <cell r="AI344">
            <v>-284000</v>
          </cell>
          <cell r="AJ344">
            <v>-284000</v>
          </cell>
          <cell r="AK344">
            <v>-166000</v>
          </cell>
          <cell r="AL344">
            <v>-213000</v>
          </cell>
          <cell r="AM344">
            <v>107492000</v>
          </cell>
          <cell r="AN344">
            <v>80962000</v>
          </cell>
          <cell r="AO344">
            <v>62539000</v>
          </cell>
          <cell r="AP344">
            <v>62944000</v>
          </cell>
          <cell r="AQ344">
            <v>2314000</v>
          </cell>
          <cell r="AR344">
            <v>1753000</v>
          </cell>
          <cell r="AS344">
            <v>1470000</v>
          </cell>
          <cell r="AT344">
            <v>956000</v>
          </cell>
          <cell r="AU344">
            <v>-98741000</v>
          </cell>
          <cell r="AV344">
            <v>-70121000</v>
          </cell>
          <cell r="AW344">
            <v>-56496000</v>
          </cell>
          <cell r="AX344">
            <v>-46993000</v>
          </cell>
          <cell r="AY344" t="str">
            <v>n.a.</v>
          </cell>
          <cell r="AZ344" t="str">
            <v>n.a.</v>
          </cell>
          <cell r="BA344" t="str">
            <v>n.a.</v>
          </cell>
          <cell r="BB344" t="str">
            <v>n.a.</v>
          </cell>
          <cell r="BC344">
            <v>-14507000</v>
          </cell>
          <cell r="BD344">
            <v>-14286000</v>
          </cell>
          <cell r="BE344">
            <v>-12943000</v>
          </cell>
          <cell r="BF344">
            <v>-11817000</v>
          </cell>
          <cell r="BG344">
            <v>-3442000</v>
          </cell>
          <cell r="BH344">
            <v>-1692000</v>
          </cell>
          <cell r="BI344">
            <v>-5430000</v>
          </cell>
          <cell r="BJ344">
            <v>5090000</v>
          </cell>
          <cell r="BK344">
            <v>-515000</v>
          </cell>
          <cell r="BL344">
            <v>-935000</v>
          </cell>
          <cell r="BM344">
            <v>-1261000</v>
          </cell>
          <cell r="BN344">
            <v>-1276000</v>
          </cell>
          <cell r="BO344">
            <v>-321000</v>
          </cell>
          <cell r="BP344">
            <v>-541000</v>
          </cell>
          <cell r="BQ344">
            <v>-810000</v>
          </cell>
          <cell r="BR344">
            <v>-1183000</v>
          </cell>
          <cell r="BS344">
            <v>-194000</v>
          </cell>
          <cell r="BT344">
            <v>-394000</v>
          </cell>
          <cell r="BU344">
            <v>-451000</v>
          </cell>
          <cell r="BV344">
            <v>-93000</v>
          </cell>
          <cell r="BW344">
            <v>-4940000</v>
          </cell>
          <cell r="BX344">
            <v>-4999000</v>
          </cell>
          <cell r="BY344">
            <v>-7714000</v>
          </cell>
          <cell r="BZ344">
            <v>395000</v>
          </cell>
          <cell r="CA344">
            <v>113986000</v>
          </cell>
          <cell r="CB344">
            <v>101851000</v>
          </cell>
          <cell r="CC344">
            <v>107897000</v>
          </cell>
          <cell r="CD344">
            <v>91167000</v>
          </cell>
          <cell r="CE344">
            <v>15039000</v>
          </cell>
          <cell r="CF344">
            <v>17470000</v>
          </cell>
          <cell r="CG344">
            <v>17115000</v>
          </cell>
          <cell r="CH344">
            <v>9311000</v>
          </cell>
          <cell r="CI344">
            <v>70904000</v>
          </cell>
          <cell r="CJ344">
            <v>52111000</v>
          </cell>
          <cell r="CK344">
            <v>50844000</v>
          </cell>
          <cell r="CL344">
            <v>61536000</v>
          </cell>
          <cell r="CM344">
            <v>13523000</v>
          </cell>
          <cell r="CN344">
            <v>23595000</v>
          </cell>
          <cell r="CO344">
            <v>19226000</v>
          </cell>
          <cell r="CP344">
            <v>4824000</v>
          </cell>
          <cell r="CQ344">
            <v>8666000</v>
          </cell>
          <cell r="CR344">
            <v>991000</v>
          </cell>
          <cell r="CS344">
            <v>974000</v>
          </cell>
          <cell r="CT344">
            <v>931000</v>
          </cell>
          <cell r="CU344" t="str">
            <v>n.a.</v>
          </cell>
          <cell r="CV344" t="str">
            <v>n.a.</v>
          </cell>
          <cell r="CW344" t="str">
            <v>n.a.</v>
          </cell>
          <cell r="CX344" t="str">
            <v>n.a.</v>
          </cell>
          <cell r="CY344" t="str">
            <v>n.a.</v>
          </cell>
          <cell r="CZ344">
            <v>0</v>
          </cell>
          <cell r="DA344">
            <v>1072000</v>
          </cell>
          <cell r="DB344">
            <v>590000</v>
          </cell>
          <cell r="DC344">
            <v>124571000</v>
          </cell>
          <cell r="DD344">
            <v>115030000</v>
          </cell>
          <cell r="DE344">
            <v>114668000</v>
          </cell>
          <cell r="DF344">
            <v>96529000</v>
          </cell>
          <cell r="DH344">
            <v>107492000</v>
          </cell>
          <cell r="DI344">
            <v>-98741000</v>
          </cell>
          <cell r="DJ344">
            <v>-14507000</v>
          </cell>
          <cell r="DK344">
            <v>-515000</v>
          </cell>
          <cell r="DL344">
            <v>-6271000</v>
          </cell>
          <cell r="DM344">
            <v>-5.833922524466937E-2</v>
          </cell>
          <cell r="DN344">
            <v>-5.5123370515897087E-2</v>
          </cell>
          <cell r="DO344" t="str">
            <v>n.a.</v>
          </cell>
          <cell r="DP344">
            <v>16254500</v>
          </cell>
          <cell r="DQ344" t="e">
            <v>#VALUE!</v>
          </cell>
          <cell r="DS344">
            <v>80962000</v>
          </cell>
          <cell r="DT344">
            <v>-70121000</v>
          </cell>
          <cell r="DU344">
            <v>-14286000</v>
          </cell>
          <cell r="DV344">
            <v>-935000</v>
          </cell>
          <cell r="DW344">
            <v>-4380000</v>
          </cell>
          <cell r="DX344">
            <v>-5.4099454064869941E-2</v>
          </cell>
          <cell r="DY344">
            <v>-5.1322912516697523E-2</v>
          </cell>
          <cell r="DZ344" t="str">
            <v>n.a.</v>
          </cell>
          <cell r="EA344">
            <v>17292500</v>
          </cell>
          <cell r="EB344">
            <v>536000</v>
          </cell>
          <cell r="ED344">
            <v>62539000</v>
          </cell>
          <cell r="EE344">
            <v>-56496000</v>
          </cell>
          <cell r="EF344">
            <v>-12943000</v>
          </cell>
          <cell r="EG344">
            <v>-1261000</v>
          </cell>
          <cell r="EH344">
            <v>-8161000</v>
          </cell>
          <cell r="EI344">
            <v>-0.13049457138745424</v>
          </cell>
          <cell r="EJ344">
            <v>-0.11543140028288543</v>
          </cell>
          <cell r="EK344" t="str">
            <v>n.a.</v>
          </cell>
          <cell r="EL344">
            <v>13213000</v>
          </cell>
          <cell r="EM344">
            <v>831000</v>
          </cell>
          <cell r="EO344">
            <v>83664333.333333328</v>
          </cell>
          <cell r="EP344">
            <v>-75119333.333333328</v>
          </cell>
          <cell r="EQ344">
            <v>-13912000</v>
          </cell>
          <cell r="ER344">
            <v>-903666.66666666663</v>
          </cell>
          <cell r="ES344">
            <v>-6270666.666666667</v>
          </cell>
          <cell r="ET344">
            <v>-7.4950297418653111E-2</v>
          </cell>
          <cell r="EU344">
            <v>-6.9724430607290458E-2</v>
          </cell>
          <cell r="EV344" t="e">
            <v>#VALUE!</v>
          </cell>
          <cell r="EW344">
            <v>15586666.666666666</v>
          </cell>
          <cell r="EX344" t="e">
            <v>#VALUE!</v>
          </cell>
        </row>
        <row r="345">
          <cell r="B345" t="str">
            <v>NANTONG SANXIN PLASTICS EQUIPMENT TECHNOLOGY CO.,LTD</v>
          </cell>
          <cell r="C345" t="str">
            <v>exclude</v>
          </cell>
          <cell r="D345" t="str">
            <v>Independence(A+, A, A-, B+, B, B-,U)</v>
          </cell>
          <cell r="H345" t="str">
            <v/>
          </cell>
          <cell r="I345" t="str">
            <v>ok，indep</v>
          </cell>
          <cell r="J345" t="str">
            <v>exclude</v>
          </cell>
          <cell r="K345" t="str">
            <v>ok, indep</v>
          </cell>
          <cell r="M345" t="str">
            <v>NANTONG SANXIN PLASTICS EQUIPMENT TECHNOLOGY CO.,LTD</v>
          </cell>
          <cell r="N345" t="str">
            <v>This company is primarily engaged in the manufacture of corona treatment and casting film lines. The company was established in 1992. The registered head office of the company is located in Qidong, China.The company’s products are Corona Treatment (for plastics and metals, plasma, sheets, cups, wires and cables, pipe, and handphone keystoke); Cast Film Line (CPP film line, PE stretch film line, PE emboss film line, PE cling film line, PVC cling film line, PVB cast film); fabric plasma; and parts (film overlockerv, static eliminator, granulator, electromagnetic heat, edge winder, edge recycle system, edge cutting machine, vacuum hopper). Its Corona Treatments are suit to kinds of plastic film, sheet, metal film, aluminum foil, fabric, paper, wire, cable, pipe, plastic seal, textile fiber and other materials. The company predominantly operates in the domestic market.</v>
          </cell>
          <cell r="O345" t="str">
            <v>Manufacturing</v>
          </cell>
          <cell r="P345" t="str">
            <v>www.ntsanxin.com</v>
          </cell>
          <cell r="R345" t="str">
            <v>China</v>
          </cell>
          <cell r="S345" t="str">
            <v>832301</v>
          </cell>
          <cell r="T345" t="str">
            <v>D</v>
          </cell>
          <cell r="U345" t="str">
            <v>3699</v>
          </cell>
          <cell r="V345" t="str">
            <v>Engaged in the manufacture of corona treatment and casting film lines</v>
          </cell>
          <cell r="W345" t="str">
            <v>The Company is mainly engaged in corona processor, cast film machine.</v>
          </cell>
          <cell r="Z345" t="str">
            <v>CN43398PC</v>
          </cell>
          <cell r="AA345">
            <v>109400000</v>
          </cell>
          <cell r="AB345">
            <v>147831000</v>
          </cell>
          <cell r="AC345">
            <v>449574000</v>
          </cell>
          <cell r="AD345">
            <v>78642000</v>
          </cell>
          <cell r="AE345">
            <v>105561000</v>
          </cell>
          <cell r="AF345">
            <v>141860000</v>
          </cell>
          <cell r="AG345">
            <v>449853000</v>
          </cell>
          <cell r="AH345">
            <v>75029000</v>
          </cell>
          <cell r="AI345">
            <v>-1884000</v>
          </cell>
          <cell r="AJ345">
            <v>-1994000</v>
          </cell>
          <cell r="AK345">
            <v>-4869000</v>
          </cell>
          <cell r="AL345">
            <v>-910000</v>
          </cell>
          <cell r="AM345">
            <v>103677000</v>
          </cell>
          <cell r="AN345">
            <v>139866000</v>
          </cell>
          <cell r="AO345">
            <v>444984000</v>
          </cell>
          <cell r="AP345">
            <v>74119000</v>
          </cell>
          <cell r="AQ345">
            <v>5723000</v>
          </cell>
          <cell r="AR345">
            <v>7965000</v>
          </cell>
          <cell r="AS345">
            <v>4590000</v>
          </cell>
          <cell r="AT345">
            <v>4523000</v>
          </cell>
          <cell r="AU345">
            <v>-59523000</v>
          </cell>
          <cell r="AV345">
            <v>-89658000</v>
          </cell>
          <cell r="AW345">
            <v>-137426000</v>
          </cell>
          <cell r="AX345">
            <v>-53671000</v>
          </cell>
          <cell r="AY345" t="str">
            <v>n.a.</v>
          </cell>
          <cell r="AZ345" t="str">
            <v>n.a.</v>
          </cell>
          <cell r="BA345" t="str">
            <v>n.a.</v>
          </cell>
          <cell r="BB345" t="str">
            <v>n.a.</v>
          </cell>
          <cell r="BC345">
            <v>-28401000</v>
          </cell>
          <cell r="BD345">
            <v>-24528000</v>
          </cell>
          <cell r="BE345">
            <v>-85001000</v>
          </cell>
          <cell r="BF345">
            <v>-17924000</v>
          </cell>
          <cell r="BG345">
            <v>21476000</v>
          </cell>
          <cell r="BH345">
            <v>33645000</v>
          </cell>
          <cell r="BI345">
            <v>227147000</v>
          </cell>
          <cell r="BJ345">
            <v>7047000</v>
          </cell>
          <cell r="BK345">
            <v>-5236000</v>
          </cell>
          <cell r="BL345">
            <v>-3066000</v>
          </cell>
          <cell r="BM345">
            <v>-3362000</v>
          </cell>
          <cell r="BN345">
            <v>-5548000</v>
          </cell>
          <cell r="BO345">
            <v>-3645000</v>
          </cell>
          <cell r="BP345">
            <v>-3292000</v>
          </cell>
          <cell r="BQ345">
            <v>-2463000</v>
          </cell>
          <cell r="BR345">
            <v>-1923000</v>
          </cell>
          <cell r="BS345">
            <v>-1591000</v>
          </cell>
          <cell r="BT345">
            <v>226000</v>
          </cell>
          <cell r="BU345">
            <v>-899000</v>
          </cell>
          <cell r="BV345">
            <v>-3625000</v>
          </cell>
          <cell r="BW345">
            <v>2217000</v>
          </cell>
          <cell r="BX345">
            <v>17084000</v>
          </cell>
          <cell r="BY345">
            <v>207098000</v>
          </cell>
          <cell r="BZ345">
            <v>1309000</v>
          </cell>
          <cell r="CA345">
            <v>119305000</v>
          </cell>
          <cell r="CB345">
            <v>157664000</v>
          </cell>
          <cell r="CC345">
            <v>301492000</v>
          </cell>
          <cell r="CD345">
            <v>59311000</v>
          </cell>
          <cell r="CE345">
            <v>35363000</v>
          </cell>
          <cell r="CF345">
            <v>63185000</v>
          </cell>
          <cell r="CG345">
            <v>86405000</v>
          </cell>
          <cell r="CH345">
            <v>23501000</v>
          </cell>
          <cell r="CI345">
            <v>14868000</v>
          </cell>
          <cell r="CJ345">
            <v>10127000</v>
          </cell>
          <cell r="CK345">
            <v>7423000</v>
          </cell>
          <cell r="CL345">
            <v>7634000</v>
          </cell>
          <cell r="CM345">
            <v>11075000</v>
          </cell>
          <cell r="CN345">
            <v>6720000</v>
          </cell>
          <cell r="CO345">
            <v>9902000</v>
          </cell>
          <cell r="CP345">
            <v>3304000</v>
          </cell>
          <cell r="CQ345">
            <v>48611000</v>
          </cell>
          <cell r="CR345">
            <v>68205000</v>
          </cell>
          <cell r="CS345">
            <v>181000000</v>
          </cell>
          <cell r="CT345">
            <v>17263000</v>
          </cell>
          <cell r="CU345">
            <v>44674000</v>
          </cell>
          <cell r="CV345">
            <v>59844000</v>
          </cell>
          <cell r="CW345">
            <v>30100000</v>
          </cell>
          <cell r="CX345" t="str">
            <v>n.a.</v>
          </cell>
          <cell r="CY345">
            <v>57789000</v>
          </cell>
          <cell r="CZ345">
            <v>13516000</v>
          </cell>
          <cell r="DA345">
            <v>2199000</v>
          </cell>
          <cell r="DB345">
            <v>0</v>
          </cell>
          <cell r="DC345">
            <v>257032000</v>
          </cell>
          <cell r="DD345">
            <v>268190000</v>
          </cell>
          <cell r="DE345">
            <v>338987000</v>
          </cell>
          <cell r="DF345">
            <v>79325000</v>
          </cell>
          <cell r="DH345">
            <v>103677000</v>
          </cell>
          <cell r="DI345">
            <v>-59523000</v>
          </cell>
          <cell r="DJ345">
            <v>-28401000</v>
          </cell>
          <cell r="DK345">
            <v>-5236000</v>
          </cell>
          <cell r="DL345">
            <v>10517000</v>
          </cell>
          <cell r="DM345">
            <v>0.10144004938414498</v>
          </cell>
          <cell r="DN345">
            <v>0.11289179905538858</v>
          </cell>
          <cell r="DO345" t="str">
            <v>n.a.</v>
          </cell>
          <cell r="DP345">
            <v>49274000</v>
          </cell>
          <cell r="DQ345">
            <v>35652500</v>
          </cell>
          <cell r="DS345">
            <v>139866000</v>
          </cell>
          <cell r="DT345">
            <v>-89658000</v>
          </cell>
          <cell r="DU345">
            <v>-24528000</v>
          </cell>
          <cell r="DV345">
            <v>-3066000</v>
          </cell>
          <cell r="DW345">
            <v>22614000</v>
          </cell>
          <cell r="DX345">
            <v>0.16168332546866288</v>
          </cell>
          <cell r="DY345">
            <v>0.19286664619793265</v>
          </cell>
          <cell r="DZ345" t="str">
            <v>n.a.</v>
          </cell>
          <cell r="EA345">
            <v>74795000</v>
          </cell>
          <cell r="EB345">
            <v>7857500</v>
          </cell>
          <cell r="ED345">
            <v>444984000</v>
          </cell>
          <cell r="EE345">
            <v>-137426000</v>
          </cell>
          <cell r="EF345">
            <v>-85001000</v>
          </cell>
          <cell r="EG345">
            <v>-3362000</v>
          </cell>
          <cell r="EH345">
            <v>219195000</v>
          </cell>
          <cell r="EI345">
            <v>0.49259074483576937</v>
          </cell>
          <cell r="EJ345">
            <v>0.97079574292813198</v>
          </cell>
          <cell r="EK345" t="str">
            <v>n.a.</v>
          </cell>
          <cell r="EL345">
            <v>54953000</v>
          </cell>
          <cell r="EM345">
            <v>1099500</v>
          </cell>
          <cell r="EO345">
            <v>229509000</v>
          </cell>
          <cell r="EP345">
            <v>-95535666.666666672</v>
          </cell>
          <cell r="EQ345">
            <v>-45976666.666666664</v>
          </cell>
          <cell r="ER345">
            <v>-3888000</v>
          </cell>
          <cell r="ES345">
            <v>84108666.666666657</v>
          </cell>
          <cell r="ET345">
            <v>0.36647219353779875</v>
          </cell>
          <cell r="EU345">
            <v>0.578462681195137</v>
          </cell>
          <cell r="EV345" t="e">
            <v>#VALUE!</v>
          </cell>
          <cell r="EW345">
            <v>59674000</v>
          </cell>
          <cell r="EX345">
            <v>14869833.333333334</v>
          </cell>
        </row>
        <row r="346">
          <cell r="B346" t="str">
            <v>RMC SWITCHGEARS LIMITED</v>
          </cell>
          <cell r="C346" t="str">
            <v>exclude</v>
          </cell>
          <cell r="D346" t="str">
            <v>Lev SDA/SDP</v>
          </cell>
          <cell r="H346" t="str">
            <v/>
          </cell>
          <cell r="I346" t="str">
            <v>ok，sda/sdp</v>
          </cell>
          <cell r="J346" t="str">
            <v>exclude</v>
          </cell>
          <cell r="K346" t="str">
            <v>ok, sda/sdp</v>
          </cell>
          <cell r="M346" t="str">
            <v>RMC SWITCHGEARS LIMITED</v>
          </cell>
          <cell r="N346" t="str">
            <v>This company is engaged in the design and manufacture of switchgears and related products. It was incorporated in 1994 as RFH Metal Castinhgs Private Limited. The company's registered office and factory is based in Jaipur, Rajasthan in India. It also has a factory in Malviya Industrial Area (MIA) in Rajasthan.The company is ISO9001:2008 certified. It designs and manufactures enclosures of energy meters, LT/HT distribution boxes and panels, junction boxes, feeder pillars and other power distribution and circuit protection switchgears made from mild steel, stainless steel in fabrication and deep drawn process along with sheet moulding compounds, and bulk moulding compound materials. It also carries out laying of energy transmission lines, establishing electric substations, fixing of new energy meters, and shifting of existing energy meters from inside to outside in different regions in India.</v>
          </cell>
          <cell r="O346" t="str">
            <v>Manufacturing</v>
          </cell>
          <cell r="P346" t="str">
            <v>www.rmcindia.in</v>
          </cell>
          <cell r="R346" t="str">
            <v>India</v>
          </cell>
          <cell r="S346" t="str">
            <v>540358</v>
          </cell>
          <cell r="T346" t="str">
            <v>A+</v>
          </cell>
          <cell r="U346" t="str">
            <v>3699</v>
          </cell>
          <cell r="V346" t="str">
            <v>Engaged in the design and manufacture of switchgears and related products</v>
          </cell>
          <cell r="W346" t="str">
            <v>The Company is engaged in Electrical Equipments activities.</v>
          </cell>
          <cell r="X346" t="str">
            <v>RMC SWITCH GEARS LIMITED</v>
          </cell>
          <cell r="Z346" t="str">
            <v>IN117484FI</v>
          </cell>
          <cell r="AA346">
            <v>1253655000</v>
          </cell>
          <cell r="AB346">
            <v>404684000</v>
          </cell>
          <cell r="AC346">
            <v>366485000</v>
          </cell>
          <cell r="AD346">
            <v>596219000</v>
          </cell>
          <cell r="AE346">
            <v>1252717000</v>
          </cell>
          <cell r="AF346">
            <v>386526000</v>
          </cell>
          <cell r="AG346">
            <v>366485000</v>
          </cell>
          <cell r="AH346">
            <v>588508000</v>
          </cell>
          <cell r="AI346" t="str">
            <v>n.a.</v>
          </cell>
          <cell r="AJ346" t="str">
            <v>n.a.</v>
          </cell>
          <cell r="AK346" t="str">
            <v>n.a.</v>
          </cell>
          <cell r="AL346">
            <v>5184000</v>
          </cell>
          <cell r="AM346">
            <v>1252717000</v>
          </cell>
          <cell r="AN346">
            <v>386526000</v>
          </cell>
          <cell r="AO346">
            <v>366485000</v>
          </cell>
          <cell r="AP346">
            <v>593692000</v>
          </cell>
          <cell r="AQ346">
            <v>938000</v>
          </cell>
          <cell r="AR346">
            <v>18158000</v>
          </cell>
          <cell r="AS346" t="str">
            <v>n.a.</v>
          </cell>
          <cell r="AT346">
            <v>2527000</v>
          </cell>
          <cell r="AU346">
            <v>-796518000</v>
          </cell>
          <cell r="AV346">
            <v>-287657000</v>
          </cell>
          <cell r="AW346">
            <v>-236238000</v>
          </cell>
          <cell r="AX346">
            <v>-417437000</v>
          </cell>
          <cell r="AY346">
            <v>0</v>
          </cell>
          <cell r="AZ346">
            <v>0</v>
          </cell>
          <cell r="BA346">
            <v>0</v>
          </cell>
          <cell r="BB346">
            <v>0</v>
          </cell>
          <cell r="BC346">
            <v>-193436000</v>
          </cell>
          <cell r="BD346">
            <v>-72417000</v>
          </cell>
          <cell r="BE346">
            <v>-64922000</v>
          </cell>
          <cell r="BF346">
            <v>-99030000</v>
          </cell>
          <cell r="BG346">
            <v>263701000</v>
          </cell>
          <cell r="BH346">
            <v>44610000</v>
          </cell>
          <cell r="BI346">
            <v>65325000</v>
          </cell>
          <cell r="BJ346">
            <v>79752000</v>
          </cell>
          <cell r="BK346">
            <v>-28012000</v>
          </cell>
          <cell r="BL346">
            <v>-28071000</v>
          </cell>
          <cell r="BM346">
            <v>-25994000</v>
          </cell>
          <cell r="BN346">
            <v>-23363000</v>
          </cell>
          <cell r="BO346">
            <v>-26323000</v>
          </cell>
          <cell r="BP346">
            <v>-25352000</v>
          </cell>
          <cell r="BQ346">
            <v>-23953000</v>
          </cell>
          <cell r="BR346">
            <v>-22099000</v>
          </cell>
          <cell r="BS346">
            <v>-1689000</v>
          </cell>
          <cell r="BT346">
            <v>-2719000</v>
          </cell>
          <cell r="BU346">
            <v>-2041000</v>
          </cell>
          <cell r="BV346">
            <v>-1264000</v>
          </cell>
          <cell r="BW346">
            <v>117407000</v>
          </cell>
          <cell r="BX346">
            <v>5770000</v>
          </cell>
          <cell r="BY346">
            <v>4498000</v>
          </cell>
          <cell r="BZ346">
            <v>3005000</v>
          </cell>
          <cell r="CA346">
            <v>828890000</v>
          </cell>
          <cell r="CB346">
            <v>499504000</v>
          </cell>
          <cell r="CC346">
            <v>485989000</v>
          </cell>
          <cell r="CD346">
            <v>595159000</v>
          </cell>
          <cell r="CE346">
            <v>88329000</v>
          </cell>
          <cell r="CF346">
            <v>132683000</v>
          </cell>
          <cell r="CG346">
            <v>87891000</v>
          </cell>
          <cell r="CH346">
            <v>97263000</v>
          </cell>
          <cell r="CI346">
            <v>570806000</v>
          </cell>
          <cell r="CJ346">
            <v>241778000</v>
          </cell>
          <cell r="CK346">
            <v>299702000</v>
          </cell>
          <cell r="CL346">
            <v>385420000</v>
          </cell>
          <cell r="CM346">
            <v>95346000</v>
          </cell>
          <cell r="CN346">
            <v>113302000</v>
          </cell>
          <cell r="CO346">
            <v>88829000</v>
          </cell>
          <cell r="CP346">
            <v>85232000</v>
          </cell>
          <cell r="CQ346">
            <v>45856000</v>
          </cell>
          <cell r="CR346">
            <v>1110000</v>
          </cell>
          <cell r="CS346">
            <v>4694000</v>
          </cell>
          <cell r="CT346">
            <v>6877000</v>
          </cell>
          <cell r="CU346" t="str">
            <v>n.a.</v>
          </cell>
          <cell r="CV346" t="str">
            <v>n.a.</v>
          </cell>
          <cell r="CW346" t="str">
            <v>n.a.</v>
          </cell>
          <cell r="CX346" t="str">
            <v>n.a.</v>
          </cell>
          <cell r="CY346">
            <v>135963000</v>
          </cell>
          <cell r="CZ346">
            <v>129504000</v>
          </cell>
          <cell r="DA346">
            <v>108038000</v>
          </cell>
          <cell r="DB346">
            <v>74216000</v>
          </cell>
          <cell r="DC346">
            <v>1165605000</v>
          </cell>
          <cell r="DD346">
            <v>829266000</v>
          </cell>
          <cell r="DE346">
            <v>817261000</v>
          </cell>
          <cell r="DF346">
            <v>917155000</v>
          </cell>
          <cell r="DH346">
            <v>1252717000</v>
          </cell>
          <cell r="DI346">
            <v>-796518000</v>
          </cell>
          <cell r="DJ346">
            <v>-193436000</v>
          </cell>
          <cell r="DK346">
            <v>-28012000</v>
          </cell>
          <cell r="DL346">
            <v>234751000</v>
          </cell>
          <cell r="DM346">
            <v>0.18739348152854954</v>
          </cell>
          <cell r="DN346">
            <v>0.23060789849562754</v>
          </cell>
          <cell r="DO346">
            <v>0</v>
          </cell>
          <cell r="DP346">
            <v>110506000</v>
          </cell>
          <cell r="DQ346">
            <v>132733500</v>
          </cell>
          <cell r="DS346">
            <v>386526000</v>
          </cell>
          <cell r="DT346">
            <v>-287657000</v>
          </cell>
          <cell r="DU346">
            <v>-72417000</v>
          </cell>
          <cell r="DV346">
            <v>-28071000</v>
          </cell>
          <cell r="DW346">
            <v>-1619000</v>
          </cell>
          <cell r="DX346">
            <v>-4.1885927466716339E-3</v>
          </cell>
          <cell r="DY346">
            <v>-4.1711216169215111E-3</v>
          </cell>
          <cell r="DZ346">
            <v>0</v>
          </cell>
          <cell r="EA346">
            <v>110287000</v>
          </cell>
          <cell r="EB346">
            <v>118771000</v>
          </cell>
          <cell r="ED346">
            <v>366485000</v>
          </cell>
          <cell r="EE346">
            <v>-236238000</v>
          </cell>
          <cell r="EF346">
            <v>-64922000</v>
          </cell>
          <cell r="EG346">
            <v>-25994000</v>
          </cell>
          <cell r="EH346">
            <v>39331000</v>
          </cell>
          <cell r="EI346">
            <v>0.10731953558808682</v>
          </cell>
          <cell r="EJ346">
            <v>0.12022166930558698</v>
          </cell>
          <cell r="EK346">
            <v>0</v>
          </cell>
          <cell r="EL346">
            <v>92577000</v>
          </cell>
          <cell r="EM346">
            <v>91127000</v>
          </cell>
          <cell r="EO346">
            <v>668576000</v>
          </cell>
          <cell r="EP346">
            <v>-440137666.66666669</v>
          </cell>
          <cell r="EQ346">
            <v>-110258333.33333333</v>
          </cell>
          <cell r="ER346">
            <v>-27359000</v>
          </cell>
          <cell r="ES346">
            <v>90820999.999999985</v>
          </cell>
          <cell r="ET346">
            <v>0.13584244723113001</v>
          </cell>
          <cell r="EU346">
            <v>0.15719638947304651</v>
          </cell>
          <cell r="EV346">
            <v>0</v>
          </cell>
          <cell r="EW346">
            <v>104456666.66666667</v>
          </cell>
          <cell r="EX346">
            <v>114210500</v>
          </cell>
        </row>
        <row r="347">
          <cell r="B347" t="str">
            <v>HENAN TAILONG POWER EQUIPMENT CO.,LTD.</v>
          </cell>
          <cell r="C347" t="str">
            <v>exclude</v>
          </cell>
          <cell r="D347" t="str">
            <v>Independence(A+, A, A-, B+, B, B-,U)</v>
          </cell>
          <cell r="H347" t="str">
            <v/>
          </cell>
          <cell r="I347" t="str">
            <v>ok，indep</v>
          </cell>
          <cell r="J347" t="str">
            <v>exclude</v>
          </cell>
          <cell r="K347" t="str">
            <v>ok, indep</v>
          </cell>
          <cell r="M347" t="str">
            <v>HENAN TAILONG POWER EQUIPMENT CO.,LTD.</v>
          </cell>
          <cell r="N347" t="str">
            <v>This company is engaged in the development and marketing of electrical equipment and apparatus. Its business was incorporated in 2009. The company has a registered head office based in Xinxiang,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47" t="str">
            <v>Manufacturing</v>
          </cell>
          <cell r="R347" t="str">
            <v>China</v>
          </cell>
          <cell r="S347" t="str">
            <v>871421</v>
          </cell>
          <cell r="T347" t="str">
            <v>D</v>
          </cell>
          <cell r="U347" t="str">
            <v>3699</v>
          </cell>
          <cell r="V347" t="str">
            <v>Engaged in the development and marketing of electrical equipment and apparatus</v>
          </cell>
          <cell r="W347" t="str">
            <v>The Company is mainly engaged in research and development, production and sales of intelligent (energy-saving) transformers and intelligent pre-installed substations, and integrated services of design, installation and operation of power engineering.</v>
          </cell>
          <cell r="Z347" t="str">
            <v>CN50947PC</v>
          </cell>
          <cell r="AA347">
            <v>107101000</v>
          </cell>
          <cell r="AB347">
            <v>109454000</v>
          </cell>
          <cell r="AC347">
            <v>112550000</v>
          </cell>
          <cell r="AD347">
            <v>111485000</v>
          </cell>
          <cell r="AE347">
            <v>103502000</v>
          </cell>
          <cell r="AF347">
            <v>105169000</v>
          </cell>
          <cell r="AG347">
            <v>108572000</v>
          </cell>
          <cell r="AH347">
            <v>106453000</v>
          </cell>
          <cell r="AI347">
            <v>-560000</v>
          </cell>
          <cell r="AJ347">
            <v>-815000</v>
          </cell>
          <cell r="AK347">
            <v>-645000</v>
          </cell>
          <cell r="AL347">
            <v>-805000</v>
          </cell>
          <cell r="AM347">
            <v>102942000</v>
          </cell>
          <cell r="AN347">
            <v>104354000</v>
          </cell>
          <cell r="AO347">
            <v>107927000</v>
          </cell>
          <cell r="AP347">
            <v>105648000</v>
          </cell>
          <cell r="AQ347">
            <v>4159000</v>
          </cell>
          <cell r="AR347">
            <v>5100000</v>
          </cell>
          <cell r="AS347">
            <v>4623000</v>
          </cell>
          <cell r="AT347">
            <v>5837000</v>
          </cell>
          <cell r="AU347">
            <v>-78898000</v>
          </cell>
          <cell r="AV347">
            <v>-78528000</v>
          </cell>
          <cell r="AW347">
            <v>-83131000</v>
          </cell>
          <cell r="AX347">
            <v>-80477000</v>
          </cell>
          <cell r="AY347" t="str">
            <v>n.a.</v>
          </cell>
          <cell r="AZ347" t="str">
            <v>n.a.</v>
          </cell>
          <cell r="BA347" t="str">
            <v>n.a.</v>
          </cell>
          <cell r="BB347" t="str">
            <v>n.a.</v>
          </cell>
          <cell r="BC347">
            <v>-18028000</v>
          </cell>
          <cell r="BD347">
            <v>-21078000</v>
          </cell>
          <cell r="BE347">
            <v>-19762000</v>
          </cell>
          <cell r="BF347">
            <v>-23888000</v>
          </cell>
          <cell r="BG347">
            <v>10175000</v>
          </cell>
          <cell r="BH347">
            <v>9848000</v>
          </cell>
          <cell r="BI347">
            <v>9657000</v>
          </cell>
          <cell r="BJ347">
            <v>7120000</v>
          </cell>
          <cell r="BK347">
            <v>-4332000</v>
          </cell>
          <cell r="BL347">
            <v>-4383000</v>
          </cell>
          <cell r="BM347">
            <v>-3197000</v>
          </cell>
          <cell r="BN347">
            <v>-2164000</v>
          </cell>
          <cell r="BO347">
            <v>-2463000</v>
          </cell>
          <cell r="BP347">
            <v>-2708000</v>
          </cell>
          <cell r="BQ347">
            <v>-2618000</v>
          </cell>
          <cell r="BR347">
            <v>-2065000</v>
          </cell>
          <cell r="BS347">
            <v>-1869000</v>
          </cell>
          <cell r="BT347">
            <v>-1675000</v>
          </cell>
          <cell r="BU347">
            <v>-579000</v>
          </cell>
          <cell r="BV347">
            <v>-99000</v>
          </cell>
          <cell r="BW347">
            <v>1891000</v>
          </cell>
          <cell r="BX347">
            <v>2214000</v>
          </cell>
          <cell r="BY347">
            <v>3088000</v>
          </cell>
          <cell r="BZ347">
            <v>3194000</v>
          </cell>
          <cell r="CA347">
            <v>159658000</v>
          </cell>
          <cell r="CB347">
            <v>125071000</v>
          </cell>
          <cell r="CC347">
            <v>97155000</v>
          </cell>
          <cell r="CD347">
            <v>90509000</v>
          </cell>
          <cell r="CE347">
            <v>18643000</v>
          </cell>
          <cell r="CF347">
            <v>12879000</v>
          </cell>
          <cell r="CG347">
            <v>12441000</v>
          </cell>
          <cell r="CH347">
            <v>25698000</v>
          </cell>
          <cell r="CI347">
            <v>49886000</v>
          </cell>
          <cell r="CJ347">
            <v>59673000</v>
          </cell>
          <cell r="CK347">
            <v>52257000</v>
          </cell>
          <cell r="CL347">
            <v>45381000</v>
          </cell>
          <cell r="CM347">
            <v>69094000</v>
          </cell>
          <cell r="CN347">
            <v>29635000</v>
          </cell>
          <cell r="CO347">
            <v>5038000</v>
          </cell>
          <cell r="CP347">
            <v>4617000</v>
          </cell>
          <cell r="CQ347">
            <v>12266000</v>
          </cell>
          <cell r="CR347">
            <v>15728000</v>
          </cell>
          <cell r="CS347">
            <v>25420000</v>
          </cell>
          <cell r="CT347">
            <v>11046000</v>
          </cell>
          <cell r="CU347">
            <v>12156000</v>
          </cell>
          <cell r="CV347">
            <v>3947000</v>
          </cell>
          <cell r="CW347">
            <v>19285000</v>
          </cell>
          <cell r="CX347" t="str">
            <v>n.a.</v>
          </cell>
          <cell r="CY347" t="str">
            <v>n.a.</v>
          </cell>
          <cell r="CZ347" t="str">
            <v>n.a.</v>
          </cell>
          <cell r="DA347" t="str">
            <v>n.a.</v>
          </cell>
          <cell r="DB347" t="str">
            <v>n.a.</v>
          </cell>
          <cell r="DC347">
            <v>188077000</v>
          </cell>
          <cell r="DD347">
            <v>156853000</v>
          </cell>
          <cell r="DE347">
            <v>131663000</v>
          </cell>
          <cell r="DF347">
            <v>122989000</v>
          </cell>
          <cell r="DH347">
            <v>102942000</v>
          </cell>
          <cell r="DI347">
            <v>-78898000</v>
          </cell>
          <cell r="DJ347">
            <v>-18028000</v>
          </cell>
          <cell r="DK347">
            <v>-4332000</v>
          </cell>
          <cell r="DL347">
            <v>1684000</v>
          </cell>
          <cell r="DM347">
            <v>1.6358726273046957E-2</v>
          </cell>
          <cell r="DN347">
            <v>1.6630784728120247E-2</v>
          </cell>
          <cell r="DO347" t="str">
            <v>n.a.</v>
          </cell>
          <cell r="DP347">
            <v>15761000</v>
          </cell>
          <cell r="DQ347" t="e">
            <v>#VALUE!</v>
          </cell>
          <cell r="DS347">
            <v>104354000</v>
          </cell>
          <cell r="DT347">
            <v>-78528000</v>
          </cell>
          <cell r="DU347">
            <v>-21078000</v>
          </cell>
          <cell r="DV347">
            <v>-4383000</v>
          </cell>
          <cell r="DW347">
            <v>365000</v>
          </cell>
          <cell r="DX347">
            <v>3.4977097188416354E-3</v>
          </cell>
          <cell r="DY347">
            <v>3.5099866332015885E-3</v>
          </cell>
          <cell r="DZ347" t="str">
            <v>n.a.</v>
          </cell>
          <cell r="EA347">
            <v>12660000</v>
          </cell>
          <cell r="EB347" t="e">
            <v>#VALUE!</v>
          </cell>
          <cell r="ED347">
            <v>107927000</v>
          </cell>
          <cell r="EE347">
            <v>-83131000</v>
          </cell>
          <cell r="EF347">
            <v>-19762000</v>
          </cell>
          <cell r="EG347">
            <v>-3197000</v>
          </cell>
          <cell r="EH347">
            <v>1837000</v>
          </cell>
          <cell r="EI347">
            <v>1.7020764034949551E-2</v>
          </cell>
          <cell r="EJ347">
            <v>1.7315486850787067E-2</v>
          </cell>
          <cell r="EK347" t="str">
            <v>n.a.</v>
          </cell>
          <cell r="EL347">
            <v>19069500</v>
          </cell>
          <cell r="EM347" t="e">
            <v>#VALUE!</v>
          </cell>
          <cell r="EO347">
            <v>105074333.33333333</v>
          </cell>
          <cell r="EP347">
            <v>-80185666.666666672</v>
          </cell>
          <cell r="EQ347">
            <v>-19622666.666666668</v>
          </cell>
          <cell r="ER347">
            <v>-3970666.6666666665</v>
          </cell>
          <cell r="ES347">
            <v>1295333.3333333223</v>
          </cell>
          <cell r="ET347">
            <v>1.2327780650523493E-2</v>
          </cell>
          <cell r="EU347">
            <v>1.248165171502252E-2</v>
          </cell>
          <cell r="EV347" t="e">
            <v>#VALUE!</v>
          </cell>
          <cell r="EW347">
            <v>15830166.666666666</v>
          </cell>
          <cell r="EX347" t="e">
            <v>#VALUE!</v>
          </cell>
        </row>
        <row r="348">
          <cell r="B348" t="str">
            <v>SUZHOU LONGYUAN ELECTRIC TECHNOLOGY CO.,LTD.</v>
          </cell>
          <cell r="C348" t="str">
            <v>exclude</v>
          </cell>
          <cell r="D348" t="str">
            <v>Lev SDA/SDP</v>
          </cell>
          <cell r="H348" t="str">
            <v/>
          </cell>
          <cell r="I348" t="str">
            <v>ok，sda/sdp</v>
          </cell>
          <cell r="J348" t="str">
            <v>exclude</v>
          </cell>
          <cell r="K348" t="str">
            <v>ok, sda/sdp</v>
          </cell>
          <cell r="M348" t="str">
            <v>SUZHOU LONGYUAN ELECTRIC TECHNOLOGY CO.,LTD.</v>
          </cell>
          <cell r="N348" t="str">
            <v>This company is engaged in the manufacture and sale of computers and computer peripheral equipment and software. It operates its business primarily in the domestic market. The company was incorporated in 1999. Its registered business office is based in Suzhou, China.The company's business activities include the manufacture and sale of computers, computer peripheral equipment, and computer software. It is also involved in the manufacture and sale of modems and other electronic communications equipment.</v>
          </cell>
          <cell r="O348" t="str">
            <v>Manufacturing</v>
          </cell>
          <cell r="P348" t="str">
            <v>www.longyuan-sz.com</v>
          </cell>
          <cell r="R348" t="str">
            <v>China</v>
          </cell>
          <cell r="S348" t="str">
            <v>430579</v>
          </cell>
          <cell r="T348" t="str">
            <v>B+</v>
          </cell>
          <cell r="U348" t="str">
            <v>3699</v>
          </cell>
          <cell r="V348" t="str">
            <v>Engaged in the manufacture and sale of computers and computer peripheral equipment and software</v>
          </cell>
          <cell r="W348" t="str">
            <v>The Company is mainly engaged in Development design manufacture and sale of computer hardware and software, mechatronics products, industrial automation products, equipment and accessories for electricity and to undertake its engineering, installation and other technical services; Sales: power generation and transmission equipment, communications equipment, instrumentation, hardware pay electricity, chemical, building materials, non-hazardous chemical products.</v>
          </cell>
          <cell r="Z348" t="str">
            <v>CN41264PC</v>
          </cell>
          <cell r="AA348">
            <v>106513000</v>
          </cell>
          <cell r="AB348">
            <v>119300000</v>
          </cell>
          <cell r="AC348">
            <v>94713000</v>
          </cell>
          <cell r="AD348">
            <v>91782000</v>
          </cell>
          <cell r="AE348">
            <v>106767000</v>
          </cell>
          <cell r="AF348">
            <v>118780000</v>
          </cell>
          <cell r="AG348">
            <v>94413000</v>
          </cell>
          <cell r="AH348">
            <v>92341000</v>
          </cell>
          <cell r="AI348">
            <v>-666000</v>
          </cell>
          <cell r="AJ348">
            <v>-693000</v>
          </cell>
          <cell r="AK348">
            <v>-479000</v>
          </cell>
          <cell r="AL348">
            <v>-559000</v>
          </cell>
          <cell r="AM348">
            <v>106101000</v>
          </cell>
          <cell r="AN348">
            <v>118087000</v>
          </cell>
          <cell r="AO348">
            <v>93934000</v>
          </cell>
          <cell r="AP348">
            <v>91782000</v>
          </cell>
          <cell r="AQ348">
            <v>412000</v>
          </cell>
          <cell r="AR348">
            <v>1213000</v>
          </cell>
          <cell r="AS348">
            <v>779000</v>
          </cell>
          <cell r="AT348" t="str">
            <v>n.a.</v>
          </cell>
          <cell r="AU348">
            <v>-86929000</v>
          </cell>
          <cell r="AV348">
            <v>-92963000</v>
          </cell>
          <cell r="AW348">
            <v>-74484000</v>
          </cell>
          <cell r="AX348">
            <v>-70721000</v>
          </cell>
          <cell r="AY348" t="str">
            <v>n.a.</v>
          </cell>
          <cell r="AZ348" t="str">
            <v>n.a.</v>
          </cell>
          <cell r="BA348" t="str">
            <v>n.a.</v>
          </cell>
          <cell r="BB348" t="str">
            <v>n.a.</v>
          </cell>
          <cell r="BC348">
            <v>-13970000</v>
          </cell>
          <cell r="BD348">
            <v>-14415000</v>
          </cell>
          <cell r="BE348">
            <v>-13468000</v>
          </cell>
          <cell r="BF348">
            <v>-13046000</v>
          </cell>
          <cell r="BG348">
            <v>5614000</v>
          </cell>
          <cell r="BH348">
            <v>11922000</v>
          </cell>
          <cell r="BI348">
            <v>6761000</v>
          </cell>
          <cell r="BJ348">
            <v>8015000</v>
          </cell>
          <cell r="BK348">
            <v>-1645000</v>
          </cell>
          <cell r="BL348">
            <v>-1611000</v>
          </cell>
          <cell r="BM348">
            <v>-1594000</v>
          </cell>
          <cell r="BN348">
            <v>-1598000</v>
          </cell>
          <cell r="BO348">
            <v>-1597000</v>
          </cell>
          <cell r="BP348">
            <v>-1563000</v>
          </cell>
          <cell r="BQ348">
            <v>-1546000</v>
          </cell>
          <cell r="BR348">
            <v>-1598000</v>
          </cell>
          <cell r="BS348">
            <v>-48000</v>
          </cell>
          <cell r="BT348">
            <v>-48000</v>
          </cell>
          <cell r="BU348">
            <v>-48000</v>
          </cell>
          <cell r="BV348">
            <v>0</v>
          </cell>
          <cell r="BW348">
            <v>2994000</v>
          </cell>
          <cell r="BX348">
            <v>7641000</v>
          </cell>
          <cell r="BY348">
            <v>3792000</v>
          </cell>
          <cell r="BZ348">
            <v>4344000</v>
          </cell>
          <cell r="CA348">
            <v>140575000</v>
          </cell>
          <cell r="CB348">
            <v>122949000</v>
          </cell>
          <cell r="CC348">
            <v>99115000</v>
          </cell>
          <cell r="CD348">
            <v>91884000</v>
          </cell>
          <cell r="CE348">
            <v>51866000</v>
          </cell>
          <cell r="CF348">
            <v>48795000</v>
          </cell>
          <cell r="CG348">
            <v>41214000</v>
          </cell>
          <cell r="CH348">
            <v>28854000</v>
          </cell>
          <cell r="CI348">
            <v>77750000</v>
          </cell>
          <cell r="CJ348">
            <v>70708000</v>
          </cell>
          <cell r="CK348">
            <v>52727000</v>
          </cell>
          <cell r="CL348">
            <v>51726000</v>
          </cell>
          <cell r="CM348">
            <v>1969000</v>
          </cell>
          <cell r="CN348">
            <v>1687000</v>
          </cell>
          <cell r="CO348">
            <v>1914000</v>
          </cell>
          <cell r="CP348">
            <v>1895000</v>
          </cell>
          <cell r="CQ348">
            <v>7230000</v>
          </cell>
          <cell r="CR348">
            <v>933000</v>
          </cell>
          <cell r="CS348">
            <v>1852000</v>
          </cell>
          <cell r="CT348">
            <v>8306000</v>
          </cell>
          <cell r="CU348">
            <v>1830000</v>
          </cell>
          <cell r="CV348">
            <v>349000</v>
          </cell>
          <cell r="CW348" t="str">
            <v>n.a.</v>
          </cell>
          <cell r="CX348" t="str">
            <v>n.a.</v>
          </cell>
          <cell r="CY348" t="str">
            <v>n.a.</v>
          </cell>
          <cell r="CZ348" t="str">
            <v>n.a.</v>
          </cell>
          <cell r="DA348" t="str">
            <v>n.a.</v>
          </cell>
          <cell r="DB348" t="str">
            <v>n.a.</v>
          </cell>
          <cell r="DC348">
            <v>157488000</v>
          </cell>
          <cell r="DD348">
            <v>139542000</v>
          </cell>
          <cell r="DE348">
            <v>116923000</v>
          </cell>
          <cell r="DF348">
            <v>109958000</v>
          </cell>
          <cell r="DH348">
            <v>106101000</v>
          </cell>
          <cell r="DI348">
            <v>-86929000</v>
          </cell>
          <cell r="DJ348">
            <v>-13970000</v>
          </cell>
          <cell r="DK348">
            <v>-1645000</v>
          </cell>
          <cell r="DL348">
            <v>3557000</v>
          </cell>
          <cell r="DM348">
            <v>3.3524660465028604E-2</v>
          </cell>
          <cell r="DN348">
            <v>3.4687548759556874E-2</v>
          </cell>
          <cell r="DO348" t="str">
            <v>n.a.</v>
          </cell>
          <cell r="DP348">
            <v>50330500</v>
          </cell>
          <cell r="DQ348" t="e">
            <v>#VALUE!</v>
          </cell>
          <cell r="DS348">
            <v>118087000</v>
          </cell>
          <cell r="DT348">
            <v>-92963000</v>
          </cell>
          <cell r="DU348">
            <v>-14415000</v>
          </cell>
          <cell r="DV348">
            <v>-1611000</v>
          </cell>
          <cell r="DW348">
            <v>9098000</v>
          </cell>
          <cell r="DX348">
            <v>7.7044890631483565E-2</v>
          </cell>
          <cell r="DY348">
            <v>8.3476314123443654E-2</v>
          </cell>
          <cell r="DZ348" t="str">
            <v>n.a.</v>
          </cell>
          <cell r="EA348">
            <v>45004500</v>
          </cell>
          <cell r="EB348" t="e">
            <v>#VALUE!</v>
          </cell>
          <cell r="ED348">
            <v>93934000</v>
          </cell>
          <cell r="EE348">
            <v>-74484000</v>
          </cell>
          <cell r="EF348">
            <v>-13468000</v>
          </cell>
          <cell r="EG348">
            <v>-1594000</v>
          </cell>
          <cell r="EH348">
            <v>4388000</v>
          </cell>
          <cell r="EI348">
            <v>4.6713650009581192E-2</v>
          </cell>
          <cell r="EJ348">
            <v>4.9002747191387669E-2</v>
          </cell>
          <cell r="EK348" t="str">
            <v>n.a.</v>
          </cell>
          <cell r="EL348">
            <v>35034000</v>
          </cell>
          <cell r="EM348" t="e">
            <v>#VALUE!</v>
          </cell>
          <cell r="EO348">
            <v>106040666.66666667</v>
          </cell>
          <cell r="EP348">
            <v>-84792000</v>
          </cell>
          <cell r="EQ348">
            <v>-13951000</v>
          </cell>
          <cell r="ER348">
            <v>-1616666.6666666667</v>
          </cell>
          <cell r="ES348">
            <v>5681000.0000000047</v>
          </cell>
          <cell r="ET348">
            <v>5.3573786157511939E-2</v>
          </cell>
          <cell r="EU348">
            <v>5.6606405627758871E-2</v>
          </cell>
          <cell r="EV348" t="e">
            <v>#VALUE!</v>
          </cell>
          <cell r="EW348">
            <v>43456333.333333336</v>
          </cell>
          <cell r="EX348" t="e">
            <v>#VALUE!</v>
          </cell>
        </row>
        <row r="349">
          <cell r="B349" t="str">
            <v>LIAONING DANENG ELECTRIC CO.,LTD.</v>
          </cell>
          <cell r="C349" t="str">
            <v>exclude</v>
          </cell>
          <cell r="D349" t="str">
            <v>Independence(A+, A, A-, B+, B, B-,U)</v>
          </cell>
          <cell r="H349" t="str">
            <v/>
          </cell>
          <cell r="I349" t="str">
            <v>ok，indep</v>
          </cell>
          <cell r="J349" t="str">
            <v>exclude</v>
          </cell>
          <cell r="K349" t="str">
            <v>ok, indep</v>
          </cell>
          <cell r="M349" t="str">
            <v>LIAONING DANENG ELECTRIC CO.,LTD.</v>
          </cell>
          <cell r="N349" t="str">
            <v>This company is an industrial firm which is engaged in the wholesale distribution of computers and its peripheral equipment in China. It was incorporated in 2002 and conducts its business from its registered head office which is located in Shenyang.The company in the merchant wholesale distribution of computers, computer peripheral equipment, loaded computer boards, and/or computer software. It also involves in the wholesale distribution of modems and other electronic communications equipment. The company's products are marketed to customers throughout the country.</v>
          </cell>
          <cell r="O349" t="str">
            <v>Wholesale</v>
          </cell>
          <cell r="P349" t="str">
            <v>www.daneng0s.com</v>
          </cell>
          <cell r="R349" t="str">
            <v>China</v>
          </cell>
          <cell r="S349" t="str">
            <v>832107</v>
          </cell>
          <cell r="T349" t="str">
            <v>D</v>
          </cell>
          <cell r="U349" t="str">
            <v>3699</v>
          </cell>
          <cell r="V349" t="str">
            <v>Engaged in the wholesale distribution of computers and its peripheral equipment</v>
          </cell>
          <cell r="W349" t="str">
            <v>The Company is mainly engaged in  the research and development and sales of the photoelectric sensor system, engineering installation and construction and supporting technical services.</v>
          </cell>
          <cell r="X349" t="str">
            <v>LIAONING DANERGY ELECTRICAL COMPANY LIMITED</v>
          </cell>
          <cell r="Z349" t="str">
            <v>CN42669PC</v>
          </cell>
          <cell r="AA349">
            <v>105534000</v>
          </cell>
          <cell r="AB349">
            <v>76234000</v>
          </cell>
          <cell r="AC349">
            <v>39025000</v>
          </cell>
          <cell r="AD349">
            <v>62779000</v>
          </cell>
          <cell r="AE349">
            <v>103422000</v>
          </cell>
          <cell r="AF349">
            <v>61251000</v>
          </cell>
          <cell r="AG349">
            <v>38826000</v>
          </cell>
          <cell r="AH349">
            <v>63222000</v>
          </cell>
          <cell r="AI349">
            <v>-238000</v>
          </cell>
          <cell r="AJ349">
            <v>-443000</v>
          </cell>
          <cell r="AK349">
            <v>-155000</v>
          </cell>
          <cell r="AL349">
            <v>-583000</v>
          </cell>
          <cell r="AM349">
            <v>103184000</v>
          </cell>
          <cell r="AN349">
            <v>60808000</v>
          </cell>
          <cell r="AO349">
            <v>38671000</v>
          </cell>
          <cell r="AP349">
            <v>62639000</v>
          </cell>
          <cell r="AQ349">
            <v>2350000</v>
          </cell>
          <cell r="AR349">
            <v>15426000</v>
          </cell>
          <cell r="AS349">
            <v>354000</v>
          </cell>
          <cell r="AT349">
            <v>140000</v>
          </cell>
          <cell r="AU349">
            <v>-77152000</v>
          </cell>
          <cell r="AV349">
            <v>-47445000</v>
          </cell>
          <cell r="AW349">
            <v>-33181000</v>
          </cell>
          <cell r="AX349">
            <v>-40398000</v>
          </cell>
          <cell r="AY349" t="str">
            <v>n.a.</v>
          </cell>
          <cell r="AZ349" t="str">
            <v>n.a.</v>
          </cell>
          <cell r="BA349" t="str">
            <v>n.a.</v>
          </cell>
          <cell r="BB349" t="str">
            <v>n.a.</v>
          </cell>
          <cell r="BC349">
            <v>-21017000</v>
          </cell>
          <cell r="BD349">
            <v>-26397000</v>
          </cell>
          <cell r="BE349">
            <v>-19736000</v>
          </cell>
          <cell r="BF349">
            <v>-15470000</v>
          </cell>
          <cell r="BG349">
            <v>7365000</v>
          </cell>
          <cell r="BH349">
            <v>2392000</v>
          </cell>
          <cell r="BI349">
            <v>-13892000</v>
          </cell>
          <cell r="BJ349">
            <v>6911000</v>
          </cell>
          <cell r="BK349">
            <v>-5411000</v>
          </cell>
          <cell r="BL349">
            <v>-1438000</v>
          </cell>
          <cell r="BM349">
            <v>-14285000</v>
          </cell>
          <cell r="BN349">
            <v>-469000</v>
          </cell>
          <cell r="BO349">
            <v>-2007000</v>
          </cell>
          <cell r="BP349">
            <v>-1376000</v>
          </cell>
          <cell r="BQ349">
            <v>-1095000</v>
          </cell>
          <cell r="BR349">
            <v>-460000</v>
          </cell>
          <cell r="BS349">
            <v>-3404000</v>
          </cell>
          <cell r="BT349">
            <v>-62000</v>
          </cell>
          <cell r="BU349">
            <v>-13190000</v>
          </cell>
          <cell r="BV349">
            <v>-9000</v>
          </cell>
          <cell r="BW349">
            <v>3202000</v>
          </cell>
          <cell r="BX349">
            <v>8895000</v>
          </cell>
          <cell r="BY349">
            <v>-25626000</v>
          </cell>
          <cell r="BZ349">
            <v>1760000</v>
          </cell>
          <cell r="CA349">
            <v>184874000</v>
          </cell>
          <cell r="CB349">
            <v>155917000</v>
          </cell>
          <cell r="CC349">
            <v>177721000</v>
          </cell>
          <cell r="CD349">
            <v>186279000</v>
          </cell>
          <cell r="CE349">
            <v>37743000</v>
          </cell>
          <cell r="CF349">
            <v>17205000</v>
          </cell>
          <cell r="CG349">
            <v>42020000</v>
          </cell>
          <cell r="CH349">
            <v>38824000</v>
          </cell>
          <cell r="CI349">
            <v>92526000</v>
          </cell>
          <cell r="CJ349">
            <v>106093000</v>
          </cell>
          <cell r="CK349">
            <v>90885000</v>
          </cell>
          <cell r="CL349">
            <v>124363000</v>
          </cell>
          <cell r="CM349">
            <v>4896000</v>
          </cell>
          <cell r="CN349">
            <v>3299000</v>
          </cell>
          <cell r="CO349">
            <v>4167000</v>
          </cell>
          <cell r="CP349">
            <v>4224000</v>
          </cell>
          <cell r="CQ349">
            <v>44331000</v>
          </cell>
          <cell r="CR349">
            <v>28515000</v>
          </cell>
          <cell r="CS349">
            <v>34215000</v>
          </cell>
          <cell r="CT349">
            <v>18230000</v>
          </cell>
          <cell r="CU349">
            <v>2239000</v>
          </cell>
          <cell r="CV349">
            <v>1795000</v>
          </cell>
          <cell r="CW349" t="str">
            <v>n.a.</v>
          </cell>
          <cell r="CX349" t="str">
            <v>n.a.</v>
          </cell>
          <cell r="CY349">
            <v>9855000</v>
          </cell>
          <cell r="CZ349">
            <v>8973000</v>
          </cell>
          <cell r="DA349">
            <v>259000</v>
          </cell>
          <cell r="DB349">
            <v>439000</v>
          </cell>
          <cell r="DC349">
            <v>228050000</v>
          </cell>
          <cell r="DD349">
            <v>190065000</v>
          </cell>
          <cell r="DE349">
            <v>192336000</v>
          </cell>
          <cell r="DF349">
            <v>202343000</v>
          </cell>
          <cell r="DH349">
            <v>103184000</v>
          </cell>
          <cell r="DI349">
            <v>-77152000</v>
          </cell>
          <cell r="DJ349">
            <v>-21017000</v>
          </cell>
          <cell r="DK349">
            <v>-5411000</v>
          </cell>
          <cell r="DL349">
            <v>-396000</v>
          </cell>
          <cell r="DM349">
            <v>-3.837804310745852E-3</v>
          </cell>
          <cell r="DN349">
            <v>-3.8231318787410695E-3</v>
          </cell>
          <cell r="DO349" t="str">
            <v>n.a.</v>
          </cell>
          <cell r="DP349">
            <v>27474000</v>
          </cell>
          <cell r="DQ349">
            <v>9414000</v>
          </cell>
          <cell r="DS349">
            <v>60808000</v>
          </cell>
          <cell r="DT349">
            <v>-47445000</v>
          </cell>
          <cell r="DU349">
            <v>-26397000</v>
          </cell>
          <cell r="DV349">
            <v>-1438000</v>
          </cell>
          <cell r="DW349">
            <v>-14472000</v>
          </cell>
          <cell r="DX349">
            <v>-0.23799500065780818</v>
          </cell>
          <cell r="DY349">
            <v>-0.1922422954303932</v>
          </cell>
          <cell r="DZ349" t="str">
            <v>n.a.</v>
          </cell>
          <cell r="EA349">
            <v>29612500</v>
          </cell>
          <cell r="EB349">
            <v>4616000</v>
          </cell>
          <cell r="ED349">
            <v>38671000</v>
          </cell>
          <cell r="EE349">
            <v>-33181000</v>
          </cell>
          <cell r="EF349">
            <v>-19736000</v>
          </cell>
          <cell r="EG349">
            <v>-14285000</v>
          </cell>
          <cell r="EH349">
            <v>-28531000</v>
          </cell>
          <cell r="EI349">
            <v>-0.73778800651651111</v>
          </cell>
          <cell r="EJ349">
            <v>-0.42455581679116694</v>
          </cell>
          <cell r="EK349" t="str">
            <v>n.a.</v>
          </cell>
          <cell r="EL349">
            <v>40422000</v>
          </cell>
          <cell r="EM349">
            <v>349000</v>
          </cell>
          <cell r="EO349">
            <v>67554333.333333328</v>
          </cell>
          <cell r="EP349">
            <v>-52592666.666666664</v>
          </cell>
          <cell r="EQ349">
            <v>-22383333.333333332</v>
          </cell>
          <cell r="ER349">
            <v>-7044666.666666667</v>
          </cell>
          <cell r="ES349">
            <v>-14466333.333333336</v>
          </cell>
          <cell r="ET349">
            <v>-0.21414367694152367</v>
          </cell>
          <cell r="EU349">
            <v>-0.1763742471409645</v>
          </cell>
          <cell r="EV349" t="e">
            <v>#VALUE!</v>
          </cell>
          <cell r="EW349">
            <v>32502833.333333332</v>
          </cell>
          <cell r="EX349">
            <v>4793000</v>
          </cell>
        </row>
        <row r="350">
          <cell r="B350" t="str">
            <v>JIANGXI BAIYING HIGH-TECH HOLDINGS CO.,LTD.</v>
          </cell>
          <cell r="C350" t="str">
            <v>exclude</v>
          </cell>
          <cell r="D350" t="str">
            <v>Independence(A+, A, A-, B+, B, B-,U)</v>
          </cell>
          <cell r="H350" t="str">
            <v/>
          </cell>
          <cell r="I350" t="str">
            <v>ok，indep</v>
          </cell>
          <cell r="J350" t="str">
            <v>exclude</v>
          </cell>
          <cell r="K350" t="str">
            <v>ok, indep</v>
          </cell>
          <cell r="M350" t="str">
            <v>JIANGXI BAIYING HIGH-TECH HOLDINGS CO.,LTD.</v>
          </cell>
          <cell r="N350" t="str">
            <v>This company is engaged in the development and marketing of electrical equipment and apparatus. Its business was incorporated in 2011. The company has its registered head office based in Yingtan, Jiangxi,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50" t="str">
            <v>Manufacturing</v>
          </cell>
          <cell r="R350" t="str">
            <v>China</v>
          </cell>
          <cell r="S350" t="str">
            <v>871847</v>
          </cell>
          <cell r="T350" t="str">
            <v>D</v>
          </cell>
          <cell r="U350" t="str">
            <v>3699</v>
          </cell>
          <cell r="V350" t="str">
            <v>Engaged in the development and marketing of electrical equipment and apparatus</v>
          </cell>
          <cell r="W350" t="str">
            <v>The Company is mainly engaged in inverters, solar controllers, photovoltaic power generation systems, semiconductors, and optoelectronic products.</v>
          </cell>
          <cell r="Z350" t="str">
            <v>CN51443PC</v>
          </cell>
          <cell r="AA350">
            <v>105232000</v>
          </cell>
          <cell r="AB350">
            <v>72022000</v>
          </cell>
          <cell r="AC350">
            <v>39497000</v>
          </cell>
          <cell r="AD350">
            <v>36350000</v>
          </cell>
          <cell r="AE350">
            <v>102398000</v>
          </cell>
          <cell r="AF350">
            <v>70940000</v>
          </cell>
          <cell r="AG350">
            <v>37329000</v>
          </cell>
          <cell r="AH350">
            <v>34008000</v>
          </cell>
          <cell r="AI350">
            <v>-522000</v>
          </cell>
          <cell r="AJ350">
            <v>-807000</v>
          </cell>
          <cell r="AK350">
            <v>-380000</v>
          </cell>
          <cell r="AL350">
            <v>-523000</v>
          </cell>
          <cell r="AM350">
            <v>101876000</v>
          </cell>
          <cell r="AN350">
            <v>70133000</v>
          </cell>
          <cell r="AO350">
            <v>36949000</v>
          </cell>
          <cell r="AP350">
            <v>33485000</v>
          </cell>
          <cell r="AQ350">
            <v>3356000</v>
          </cell>
          <cell r="AR350">
            <v>1889000</v>
          </cell>
          <cell r="AS350">
            <v>2548000</v>
          </cell>
          <cell r="AT350">
            <v>2865000</v>
          </cell>
          <cell r="AU350">
            <v>-74682000</v>
          </cell>
          <cell r="AV350">
            <v>-47843000</v>
          </cell>
          <cell r="AW350">
            <v>-22064000</v>
          </cell>
          <cell r="AX350">
            <v>-22094000</v>
          </cell>
          <cell r="AY350" t="str">
            <v>n.a.</v>
          </cell>
          <cell r="AZ350" t="str">
            <v>n.a.</v>
          </cell>
          <cell r="BA350" t="str">
            <v>n.a.</v>
          </cell>
          <cell r="BB350" t="str">
            <v>n.a.</v>
          </cell>
          <cell r="BC350">
            <v>-23441000</v>
          </cell>
          <cell r="BD350">
            <v>-16891000</v>
          </cell>
          <cell r="BE350">
            <v>-12045000</v>
          </cell>
          <cell r="BF350">
            <v>-10787000</v>
          </cell>
          <cell r="BG350">
            <v>7109000</v>
          </cell>
          <cell r="BH350">
            <v>7288000</v>
          </cell>
          <cell r="BI350">
            <v>5388000</v>
          </cell>
          <cell r="BJ350">
            <v>3469000</v>
          </cell>
          <cell r="BK350">
            <v>-2369000</v>
          </cell>
          <cell r="BL350">
            <v>-1588000</v>
          </cell>
          <cell r="BM350">
            <v>-1500000</v>
          </cell>
          <cell r="BN350">
            <v>-1483000</v>
          </cell>
          <cell r="BO350">
            <v>-1757000</v>
          </cell>
          <cell r="BP350">
            <v>-1461000</v>
          </cell>
          <cell r="BQ350">
            <v>-1443000</v>
          </cell>
          <cell r="BR350">
            <v>-1422000</v>
          </cell>
          <cell r="BS350">
            <v>-612000</v>
          </cell>
          <cell r="BT350">
            <v>-127000</v>
          </cell>
          <cell r="BU350">
            <v>-57000</v>
          </cell>
          <cell r="BV350">
            <v>-61000</v>
          </cell>
          <cell r="BW350">
            <v>3812000</v>
          </cell>
          <cell r="BX350">
            <v>4655000</v>
          </cell>
          <cell r="BY350">
            <v>2943000</v>
          </cell>
          <cell r="BZ350">
            <v>1365000</v>
          </cell>
          <cell r="CA350">
            <v>51888000</v>
          </cell>
          <cell r="CB350">
            <v>40727000</v>
          </cell>
          <cell r="CC350">
            <v>28433000</v>
          </cell>
          <cell r="CD350">
            <v>23614000</v>
          </cell>
          <cell r="CE350">
            <v>15221000</v>
          </cell>
          <cell r="CF350">
            <v>25866000</v>
          </cell>
          <cell r="CG350">
            <v>11514000</v>
          </cell>
          <cell r="CH350">
            <v>5251000</v>
          </cell>
          <cell r="CI350">
            <v>14288000</v>
          </cell>
          <cell r="CJ350">
            <v>4353000</v>
          </cell>
          <cell r="CK350">
            <v>3459000</v>
          </cell>
          <cell r="CL350">
            <v>6764000</v>
          </cell>
          <cell r="CM350">
            <v>1983000</v>
          </cell>
          <cell r="CN350">
            <v>2452000</v>
          </cell>
          <cell r="CO350">
            <v>1704000</v>
          </cell>
          <cell r="CP350">
            <v>498000</v>
          </cell>
          <cell r="CQ350">
            <v>18315000</v>
          </cell>
          <cell r="CR350">
            <v>6924000</v>
          </cell>
          <cell r="CS350">
            <v>10769000</v>
          </cell>
          <cell r="CT350">
            <v>9806000</v>
          </cell>
          <cell r="CU350" t="str">
            <v>n.a.</v>
          </cell>
          <cell r="CV350" t="str">
            <v>n.a.</v>
          </cell>
          <cell r="CW350">
            <v>0</v>
          </cell>
          <cell r="CX350">
            <v>2500000</v>
          </cell>
          <cell r="CY350">
            <v>3000</v>
          </cell>
          <cell r="CZ350">
            <v>1198000</v>
          </cell>
          <cell r="DA350">
            <v>990000</v>
          </cell>
          <cell r="DB350">
            <v>0</v>
          </cell>
          <cell r="DC350">
            <v>75566000</v>
          </cell>
          <cell r="DD350">
            <v>58716000</v>
          </cell>
          <cell r="DE350">
            <v>46807000</v>
          </cell>
          <cell r="DF350">
            <v>41657000</v>
          </cell>
          <cell r="DH350">
            <v>101876000</v>
          </cell>
          <cell r="DI350">
            <v>-74682000</v>
          </cell>
          <cell r="DJ350">
            <v>-23441000</v>
          </cell>
          <cell r="DK350">
            <v>-2369000</v>
          </cell>
          <cell r="DL350">
            <v>1384000</v>
          </cell>
          <cell r="DM350">
            <v>1.3585142722525423E-2</v>
          </cell>
          <cell r="DN350">
            <v>1.3772240576364288E-2</v>
          </cell>
          <cell r="DO350" t="str">
            <v>n.a.</v>
          </cell>
          <cell r="DP350">
            <v>20543500</v>
          </cell>
          <cell r="DQ350">
            <v>600500</v>
          </cell>
          <cell r="DS350">
            <v>70133000</v>
          </cell>
          <cell r="DT350">
            <v>-47843000</v>
          </cell>
          <cell r="DU350">
            <v>-16891000</v>
          </cell>
          <cell r="DV350">
            <v>-1588000</v>
          </cell>
          <cell r="DW350">
            <v>3811000</v>
          </cell>
          <cell r="DX350">
            <v>5.4339611880284605E-2</v>
          </cell>
          <cell r="DY350">
            <v>5.7462078948162E-2</v>
          </cell>
          <cell r="DZ350" t="str">
            <v>n.a.</v>
          </cell>
          <cell r="EA350">
            <v>18690000</v>
          </cell>
          <cell r="EB350">
            <v>1094000</v>
          </cell>
          <cell r="ED350">
            <v>36949000</v>
          </cell>
          <cell r="EE350">
            <v>-22064000</v>
          </cell>
          <cell r="EF350">
            <v>-12045000</v>
          </cell>
          <cell r="EG350">
            <v>-1500000</v>
          </cell>
          <cell r="EH350">
            <v>1340000</v>
          </cell>
          <cell r="EI350">
            <v>3.6266204768735287E-2</v>
          </cell>
          <cell r="EJ350">
            <v>3.7630935999326015E-2</v>
          </cell>
          <cell r="EK350" t="str">
            <v>n.a.</v>
          </cell>
          <cell r="EL350">
            <v>8382500</v>
          </cell>
          <cell r="EM350">
            <v>495000</v>
          </cell>
          <cell r="EO350">
            <v>69652666.666666672</v>
          </cell>
          <cell r="EP350">
            <v>-48196333.333333336</v>
          </cell>
          <cell r="EQ350">
            <v>-17459000</v>
          </cell>
          <cell r="ER350">
            <v>-1819000</v>
          </cell>
          <cell r="ES350">
            <v>2178333.3333333358</v>
          </cell>
          <cell r="ET350">
            <v>3.1274227356693725E-2</v>
          </cell>
          <cell r="EU350">
            <v>3.2283880784298259E-2</v>
          </cell>
          <cell r="EV350" t="e">
            <v>#VALUE!</v>
          </cell>
          <cell r="EW350">
            <v>15872000</v>
          </cell>
          <cell r="EX350">
            <v>729833.33333333337</v>
          </cell>
        </row>
        <row r="351">
          <cell r="B351" t="str">
            <v>GUANGDONG FEIXINDA INTELLIGENT EQUIPMENT CO.,LTD</v>
          </cell>
          <cell r="C351" t="str">
            <v>exclude</v>
          </cell>
          <cell r="D351" t="str">
            <v>Independence(A+, A, A-, B+, B, B-,U)</v>
          </cell>
          <cell r="H351" t="str">
            <v/>
          </cell>
          <cell r="I351" t="str">
            <v>ok，indep</v>
          </cell>
          <cell r="J351" t="str">
            <v>exclude</v>
          </cell>
          <cell r="K351" t="str">
            <v>ok, indep</v>
          </cell>
          <cell r="M351" t="str">
            <v>GUANGDONG FEIXINDA INTELLIGENT EQUIPMENT CO.,LTD</v>
          </cell>
          <cell r="N351" t="str">
            <v>This company is engaged in the manufacture of electrical equipment and components. It was founded in 2008, and it has its registered head office located in Dongguan, China. The company's products include: amplifiers, audio/video accessories, buzzers and sounders, cases, chassis and boxes, circuit breakers, components, computer accessories, connectors, fans, fiber optics, flashlights and lighting, headphones/earphones, intercoms, electrical kits, lightning detectors, loudspeakers, metal detectors, microphones, motors, panel meters, racks and enclosures, relays, remote controls, cables and wires, splitters and amplifiers, switches, terminal blocks and accessories.</v>
          </cell>
          <cell r="O351" t="str">
            <v>Manufacturing</v>
          </cell>
          <cell r="P351" t="str">
            <v>www.feixinda.com.cn</v>
          </cell>
          <cell r="R351" t="str">
            <v>China</v>
          </cell>
          <cell r="S351" t="str">
            <v>832872</v>
          </cell>
          <cell r="T351" t="str">
            <v>D</v>
          </cell>
          <cell r="U351" t="str">
            <v>3699</v>
          </cell>
          <cell r="V351" t="str">
            <v>Engaged in the manufacture of electrical equipment and components</v>
          </cell>
          <cell r="W351" t="str">
            <v>The Company is mainly engaged in C35 special equipment manufacturing industry, circular knife cutting machine, flat cutter, small hole set of die cutting machine production line R &amp; D, production and sales and related die cutting equipment leasing services.</v>
          </cell>
          <cell r="Z351" t="str">
            <v>CN44020PC</v>
          </cell>
          <cell r="AA351">
            <v>104752000</v>
          </cell>
          <cell r="AB351">
            <v>133853000</v>
          </cell>
          <cell r="AC351">
            <v>113023000</v>
          </cell>
          <cell r="AD351">
            <v>66792000</v>
          </cell>
          <cell r="AE351">
            <v>104936000</v>
          </cell>
          <cell r="AF351">
            <v>134353000</v>
          </cell>
          <cell r="AG351">
            <v>112126000</v>
          </cell>
          <cell r="AH351">
            <v>66443000</v>
          </cell>
          <cell r="AI351">
            <v>-535000</v>
          </cell>
          <cell r="AJ351">
            <v>-679000</v>
          </cell>
          <cell r="AK351">
            <v>-589000</v>
          </cell>
          <cell r="AL351">
            <v>-298000</v>
          </cell>
          <cell r="AM351">
            <v>104401000</v>
          </cell>
          <cell r="AN351">
            <v>133674000</v>
          </cell>
          <cell r="AO351">
            <v>111537000</v>
          </cell>
          <cell r="AP351">
            <v>66145000</v>
          </cell>
          <cell r="AQ351">
            <v>351000</v>
          </cell>
          <cell r="AR351">
            <v>179000</v>
          </cell>
          <cell r="AS351">
            <v>1486000</v>
          </cell>
          <cell r="AT351">
            <v>647000</v>
          </cell>
          <cell r="AU351">
            <v>-77005000</v>
          </cell>
          <cell r="AV351">
            <v>-90415000</v>
          </cell>
          <cell r="AW351">
            <v>-89496000</v>
          </cell>
          <cell r="AX351">
            <v>-55511000</v>
          </cell>
          <cell r="AY351" t="str">
            <v>n.a.</v>
          </cell>
          <cell r="AZ351" t="str">
            <v>n.a.</v>
          </cell>
          <cell r="BA351" t="str">
            <v>n.a.</v>
          </cell>
          <cell r="BB351" t="str">
            <v>n.a.</v>
          </cell>
          <cell r="BC351">
            <v>-32327000</v>
          </cell>
          <cell r="BD351">
            <v>-34008000</v>
          </cell>
          <cell r="BE351">
            <v>-27759000</v>
          </cell>
          <cell r="BF351">
            <v>-27407000</v>
          </cell>
          <cell r="BG351">
            <v>-4580000</v>
          </cell>
          <cell r="BH351">
            <v>9430000</v>
          </cell>
          <cell r="BI351">
            <v>-4232000</v>
          </cell>
          <cell r="BJ351">
            <v>-16126000</v>
          </cell>
          <cell r="BK351">
            <v>-955000</v>
          </cell>
          <cell r="BL351">
            <v>-853000</v>
          </cell>
          <cell r="BM351">
            <v>-1127000</v>
          </cell>
          <cell r="BN351">
            <v>-1498000</v>
          </cell>
          <cell r="BO351">
            <v>-862000</v>
          </cell>
          <cell r="BP351">
            <v>-815000</v>
          </cell>
          <cell r="BQ351">
            <v>-1062000</v>
          </cell>
          <cell r="BR351">
            <v>-1440000</v>
          </cell>
          <cell r="BS351">
            <v>-93000</v>
          </cell>
          <cell r="BT351">
            <v>-38000</v>
          </cell>
          <cell r="BU351">
            <v>-65000</v>
          </cell>
          <cell r="BV351">
            <v>-58000</v>
          </cell>
          <cell r="BW351">
            <v>-5070000</v>
          </cell>
          <cell r="BX351">
            <v>10038000</v>
          </cell>
          <cell r="BY351">
            <v>-2397000</v>
          </cell>
          <cell r="BZ351">
            <v>-13917000</v>
          </cell>
          <cell r="CA351">
            <v>116099000</v>
          </cell>
          <cell r="CB351">
            <v>139443000</v>
          </cell>
          <cell r="CC351">
            <v>128638000</v>
          </cell>
          <cell r="CD351">
            <v>105402000</v>
          </cell>
          <cell r="CE351">
            <v>34723000</v>
          </cell>
          <cell r="CF351">
            <v>37689000</v>
          </cell>
          <cell r="CG351">
            <v>39957000</v>
          </cell>
          <cell r="CH351">
            <v>52445000</v>
          </cell>
          <cell r="CI351">
            <v>8815000</v>
          </cell>
          <cell r="CJ351">
            <v>7158000</v>
          </cell>
          <cell r="CK351">
            <v>7866000</v>
          </cell>
          <cell r="CL351">
            <v>20444000</v>
          </cell>
          <cell r="CM351">
            <v>4106000</v>
          </cell>
          <cell r="CN351">
            <v>3725000</v>
          </cell>
          <cell r="CO351">
            <v>3424000</v>
          </cell>
          <cell r="CP351">
            <v>7239000</v>
          </cell>
          <cell r="CQ351">
            <v>68342000</v>
          </cell>
          <cell r="CR351">
            <v>90329000</v>
          </cell>
          <cell r="CS351">
            <v>76849000</v>
          </cell>
          <cell r="CT351">
            <v>24340000</v>
          </cell>
          <cell r="CU351">
            <v>6132000</v>
          </cell>
          <cell r="CV351">
            <v>15201000</v>
          </cell>
          <cell r="CW351">
            <v>38000</v>
          </cell>
          <cell r="CX351">
            <v>120000</v>
          </cell>
          <cell r="CY351" t="str">
            <v>n.a.</v>
          </cell>
          <cell r="CZ351" t="str">
            <v>n.a.</v>
          </cell>
          <cell r="DA351">
            <v>262000</v>
          </cell>
          <cell r="DB351" t="str">
            <v>n.a.</v>
          </cell>
          <cell r="DC351">
            <v>137440000</v>
          </cell>
          <cell r="DD351">
            <v>158414000</v>
          </cell>
          <cell r="DE351">
            <v>138182000</v>
          </cell>
          <cell r="DF351">
            <v>118931000</v>
          </cell>
          <cell r="DH351">
            <v>104401000</v>
          </cell>
          <cell r="DI351">
            <v>-77005000</v>
          </cell>
          <cell r="DJ351">
            <v>-32327000</v>
          </cell>
          <cell r="DK351">
            <v>-955000</v>
          </cell>
          <cell r="DL351">
            <v>-5886000</v>
          </cell>
          <cell r="DM351">
            <v>-5.6378770318291971E-2</v>
          </cell>
          <cell r="DN351">
            <v>-5.3369844133941441E-2</v>
          </cell>
          <cell r="DO351" t="str">
            <v>n.a.</v>
          </cell>
          <cell r="DP351">
            <v>36206000</v>
          </cell>
          <cell r="DQ351" t="e">
            <v>#VALUE!</v>
          </cell>
          <cell r="DS351">
            <v>133674000</v>
          </cell>
          <cell r="DT351">
            <v>-90415000</v>
          </cell>
          <cell r="DU351">
            <v>-34008000</v>
          </cell>
          <cell r="DV351">
            <v>-853000</v>
          </cell>
          <cell r="DW351">
            <v>8398000</v>
          </cell>
          <cell r="DX351">
            <v>6.2824483444798546E-2</v>
          </cell>
          <cell r="DY351">
            <v>6.7035984546122168E-2</v>
          </cell>
          <cell r="DZ351" t="str">
            <v>n.a.</v>
          </cell>
          <cell r="EA351">
            <v>38823000</v>
          </cell>
          <cell r="EB351" t="e">
            <v>#VALUE!</v>
          </cell>
          <cell r="ED351">
            <v>111537000</v>
          </cell>
          <cell r="EE351">
            <v>-89496000</v>
          </cell>
          <cell r="EF351">
            <v>-27759000</v>
          </cell>
          <cell r="EG351">
            <v>-1127000</v>
          </cell>
          <cell r="EH351">
            <v>-6845000</v>
          </cell>
          <cell r="EI351">
            <v>-6.1369769672843986E-2</v>
          </cell>
          <cell r="EJ351">
            <v>-5.7821290398878206E-2</v>
          </cell>
          <cell r="EK351" t="str">
            <v>n.a.</v>
          </cell>
          <cell r="EL351">
            <v>46201000</v>
          </cell>
          <cell r="EM351" t="e">
            <v>#VALUE!</v>
          </cell>
          <cell r="EO351">
            <v>116537333.33333333</v>
          </cell>
          <cell r="EP351">
            <v>-85638666.666666672</v>
          </cell>
          <cell r="EQ351">
            <v>-31364666.666666668</v>
          </cell>
          <cell r="ER351">
            <v>-978333.33333333337</v>
          </cell>
          <cell r="ES351">
            <v>-1444333.3333333447</v>
          </cell>
          <cell r="ET351">
            <v>-1.2393739345331493E-2</v>
          </cell>
          <cell r="EU351">
            <v>-1.2242015002330965E-2</v>
          </cell>
          <cell r="EV351" t="e">
            <v>#VALUE!</v>
          </cell>
          <cell r="EW351">
            <v>40410000</v>
          </cell>
          <cell r="EX351" t="e">
            <v>#VALUE!</v>
          </cell>
        </row>
        <row r="352">
          <cell r="B352" t="str">
            <v>TIANJIN XIANZHONG NEW ENERGY TECHNOLOGY CO.,LTD.</v>
          </cell>
          <cell r="C352" t="str">
            <v>exclude</v>
          </cell>
          <cell r="D352" t="str">
            <v>Lev SDA/SDP</v>
          </cell>
          <cell r="H352" t="str">
            <v/>
          </cell>
          <cell r="I352" t="str">
            <v>ok，sda/sdp</v>
          </cell>
          <cell r="J352" t="str">
            <v>exclude</v>
          </cell>
          <cell r="K352" t="str">
            <v>ok, sda/sdp</v>
          </cell>
          <cell r="M352" t="str">
            <v>TIANJIN XIANZHONG NEW ENERGY TECHNOLOGY CO.,LTD.</v>
          </cell>
          <cell r="N352" t="str">
            <v>This company is engaged in the manufacture and supply of a wide variety of battery products for consumer and commercial applications. It was incorporated in 2013 and has its headquarters located in Tianjin, People's Republic of China.The company offers a wide assortment of primary batteries for flashlights, watches,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v>
          </cell>
          <cell r="O352" t="str">
            <v>Manufacturing</v>
          </cell>
          <cell r="P352" t="str">
            <v>www.tjxianzhong.com</v>
          </cell>
          <cell r="R352" t="str">
            <v>China</v>
          </cell>
          <cell r="S352" t="str">
            <v>871739</v>
          </cell>
          <cell r="T352" t="str">
            <v>B+</v>
          </cell>
          <cell r="U352" t="str">
            <v>3691</v>
          </cell>
          <cell r="V352" t="str">
            <v>Engaged in the manufacture and supply of a wide variety of battery products for consumer and commercial applications</v>
          </cell>
          <cell r="W352" t="str">
            <v>The Company's main business is the development, production and sales of lithium-ion battery and lithium-ion battery materials.</v>
          </cell>
          <cell r="Z352" t="str">
            <v>CN51252PC</v>
          </cell>
          <cell r="AA352">
            <v>103562000</v>
          </cell>
          <cell r="AB352">
            <v>116902000</v>
          </cell>
          <cell r="AC352">
            <v>56953000</v>
          </cell>
          <cell r="AD352">
            <v>33278000</v>
          </cell>
          <cell r="AE352">
            <v>101781000</v>
          </cell>
          <cell r="AF352">
            <v>116143000</v>
          </cell>
          <cell r="AG352">
            <v>55900000</v>
          </cell>
          <cell r="AH352">
            <v>32047000</v>
          </cell>
          <cell r="AI352">
            <v>-155000</v>
          </cell>
          <cell r="AJ352">
            <v>-380000</v>
          </cell>
          <cell r="AK352">
            <v>-69000</v>
          </cell>
          <cell r="AL352">
            <v>-167000</v>
          </cell>
          <cell r="AM352">
            <v>101626000</v>
          </cell>
          <cell r="AN352">
            <v>115763000</v>
          </cell>
          <cell r="AO352">
            <v>55831000</v>
          </cell>
          <cell r="AP352">
            <v>31880000</v>
          </cell>
          <cell r="AQ352">
            <v>1936000</v>
          </cell>
          <cell r="AR352">
            <v>1139000</v>
          </cell>
          <cell r="AS352">
            <v>1122000</v>
          </cell>
          <cell r="AT352">
            <v>1398000</v>
          </cell>
          <cell r="AU352">
            <v>-89194000</v>
          </cell>
          <cell r="AV352">
            <v>-95483000</v>
          </cell>
          <cell r="AW352">
            <v>-44958000</v>
          </cell>
          <cell r="AX352">
            <v>-27221000</v>
          </cell>
          <cell r="AY352" t="str">
            <v>n.a.</v>
          </cell>
          <cell r="AZ352" t="str">
            <v>n.a.</v>
          </cell>
          <cell r="BA352" t="str">
            <v>n.a.</v>
          </cell>
          <cell r="BB352" t="str">
            <v>n.a.</v>
          </cell>
          <cell r="BC352">
            <v>-11600000</v>
          </cell>
          <cell r="BD352">
            <v>-8596000</v>
          </cell>
          <cell r="BE352">
            <v>-6404000</v>
          </cell>
          <cell r="BF352">
            <v>-4573000</v>
          </cell>
          <cell r="BG352">
            <v>2768000</v>
          </cell>
          <cell r="BH352">
            <v>12823000</v>
          </cell>
          <cell r="BI352">
            <v>5591000</v>
          </cell>
          <cell r="BJ352">
            <v>1484000</v>
          </cell>
          <cell r="BK352">
            <v>-475000</v>
          </cell>
          <cell r="BL352">
            <v>-378000</v>
          </cell>
          <cell r="BM352">
            <v>-264000</v>
          </cell>
          <cell r="BN352">
            <v>-228000</v>
          </cell>
          <cell r="BO352">
            <v>-477000</v>
          </cell>
          <cell r="BP352">
            <v>-372000</v>
          </cell>
          <cell r="BQ352">
            <v>-261000</v>
          </cell>
          <cell r="BR352">
            <v>-225000</v>
          </cell>
          <cell r="BS352">
            <v>2000</v>
          </cell>
          <cell r="BT352">
            <v>-6000</v>
          </cell>
          <cell r="BU352">
            <v>-3000</v>
          </cell>
          <cell r="BV352">
            <v>-3000</v>
          </cell>
          <cell r="BW352">
            <v>2018000</v>
          </cell>
          <cell r="BX352">
            <v>10404000</v>
          </cell>
          <cell r="BY352">
            <v>4682000</v>
          </cell>
          <cell r="BZ352">
            <v>-2483000</v>
          </cell>
          <cell r="CA352">
            <v>57557000</v>
          </cell>
          <cell r="CB352">
            <v>53624000</v>
          </cell>
          <cell r="CC352">
            <v>31086000</v>
          </cell>
          <cell r="CD352">
            <v>14829000</v>
          </cell>
          <cell r="CE352">
            <v>33193000</v>
          </cell>
          <cell r="CF352">
            <v>23574000</v>
          </cell>
          <cell r="CG352">
            <v>17425000</v>
          </cell>
          <cell r="CH352">
            <v>6276000</v>
          </cell>
          <cell r="CI352">
            <v>4846000</v>
          </cell>
          <cell r="CJ352">
            <v>21757000</v>
          </cell>
          <cell r="CK352">
            <v>9760000</v>
          </cell>
          <cell r="CL352">
            <v>6938000</v>
          </cell>
          <cell r="CM352">
            <v>327000</v>
          </cell>
          <cell r="CN352">
            <v>187000</v>
          </cell>
          <cell r="CO352">
            <v>443000</v>
          </cell>
          <cell r="CP352">
            <v>274000</v>
          </cell>
          <cell r="CQ352">
            <v>18166000</v>
          </cell>
          <cell r="CR352">
            <v>6000000</v>
          </cell>
          <cell r="CS352">
            <v>2303000</v>
          </cell>
          <cell r="CT352">
            <v>1075000</v>
          </cell>
          <cell r="CU352">
            <v>10081000</v>
          </cell>
          <cell r="CV352" t="str">
            <v>n.a.</v>
          </cell>
          <cell r="CW352" t="str">
            <v>n.a.</v>
          </cell>
          <cell r="CX352" t="str">
            <v>n.a.</v>
          </cell>
          <cell r="CY352" t="str">
            <v>n.a.</v>
          </cell>
          <cell r="CZ352" t="str">
            <v>n.a.</v>
          </cell>
          <cell r="DA352" t="str">
            <v>n.a.</v>
          </cell>
          <cell r="DB352" t="str">
            <v>n.a.</v>
          </cell>
          <cell r="DC352">
            <v>66611000</v>
          </cell>
          <cell r="DD352">
            <v>63232000</v>
          </cell>
          <cell r="DE352">
            <v>34582000</v>
          </cell>
          <cell r="DF352">
            <v>16461000</v>
          </cell>
          <cell r="DH352">
            <v>101626000</v>
          </cell>
          <cell r="DI352">
            <v>-89194000</v>
          </cell>
          <cell r="DJ352">
            <v>-11600000</v>
          </cell>
          <cell r="DK352">
            <v>-475000</v>
          </cell>
          <cell r="DL352">
            <v>357000</v>
          </cell>
          <cell r="DM352">
            <v>3.5128805620608899E-3</v>
          </cell>
          <cell r="DN352">
            <v>3.5252643948296123E-3</v>
          </cell>
          <cell r="DO352" t="str">
            <v>n.a.</v>
          </cell>
          <cell r="DP352">
            <v>28383500</v>
          </cell>
          <cell r="DQ352" t="e">
            <v>#VALUE!</v>
          </cell>
          <cell r="DS352">
            <v>115763000</v>
          </cell>
          <cell r="DT352">
            <v>-95483000</v>
          </cell>
          <cell r="DU352">
            <v>-8596000</v>
          </cell>
          <cell r="DV352">
            <v>-378000</v>
          </cell>
          <cell r="DW352">
            <v>11306000</v>
          </cell>
          <cell r="DX352">
            <v>9.7665057056226953E-2</v>
          </cell>
          <cell r="DY352">
            <v>0.10823592483031295</v>
          </cell>
          <cell r="DZ352" t="str">
            <v>n.a.</v>
          </cell>
          <cell r="EA352">
            <v>20499500</v>
          </cell>
          <cell r="EB352" t="e">
            <v>#VALUE!</v>
          </cell>
          <cell r="ED352">
            <v>55831000</v>
          </cell>
          <cell r="EE352">
            <v>-44958000</v>
          </cell>
          <cell r="EF352">
            <v>-6404000</v>
          </cell>
          <cell r="EG352">
            <v>-264000</v>
          </cell>
          <cell r="EH352">
            <v>4205000</v>
          </cell>
          <cell r="EI352">
            <v>7.5316580394404545E-2</v>
          </cell>
          <cell r="EJ352">
            <v>8.1451206756285588E-2</v>
          </cell>
          <cell r="EK352" t="str">
            <v>n.a.</v>
          </cell>
          <cell r="EL352">
            <v>11850500</v>
          </cell>
          <cell r="EM352" t="e">
            <v>#VALUE!</v>
          </cell>
          <cell r="EO352">
            <v>91073333.333333328</v>
          </cell>
          <cell r="EP352">
            <v>-76545000</v>
          </cell>
          <cell r="EQ352">
            <v>-8866666.666666666</v>
          </cell>
          <cell r="ER352">
            <v>-372333.33333333331</v>
          </cell>
          <cell r="ES352">
            <v>5289333.3333333293</v>
          </cell>
          <cell r="ET352">
            <v>5.8077739550545307E-2</v>
          </cell>
          <cell r="EU352">
            <v>6.165873978053401E-2</v>
          </cell>
          <cell r="EV352" t="e">
            <v>#VALUE!</v>
          </cell>
          <cell r="EW352">
            <v>20244500</v>
          </cell>
          <cell r="EX352" t="e">
            <v>#VALUE!</v>
          </cell>
        </row>
        <row r="353">
          <cell r="B353" t="str">
            <v>CHANGZHOU HAOSHENG MOTOR COMPANY LIMITED</v>
          </cell>
          <cell r="C353" t="str">
            <v>exclude</v>
          </cell>
          <cell r="D353" t="str">
            <v>Independence(A+, A, A-, B+, B, B-,U)</v>
          </cell>
          <cell r="H353" t="str">
            <v/>
          </cell>
          <cell r="I353" t="str">
            <v>ok，indep</v>
          </cell>
          <cell r="J353" t="str">
            <v>exclude</v>
          </cell>
          <cell r="K353" t="str">
            <v>ok, indep</v>
          </cell>
          <cell r="M353" t="str">
            <v>CHANGZHOU HAOSHENG MOTOR COMPANY LIMITED</v>
          </cell>
          <cell r="N353" t="str">
            <v>This company is engaged in manufacturing other electrical equipment and components. It was founded in 2004 and has its registered head office strategically located in Changzhou, Jiangsu,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53" t="str">
            <v>Manufacturing</v>
          </cell>
          <cell r="P353" t="str">
            <v>www.hsdcmotor.com</v>
          </cell>
          <cell r="R353" t="str">
            <v>China</v>
          </cell>
          <cell r="S353" t="str">
            <v>873515</v>
          </cell>
          <cell r="T353" t="str">
            <v>D</v>
          </cell>
          <cell r="U353" t="str">
            <v>3699</v>
          </cell>
          <cell r="V353" t="str">
            <v>Engaged in manufacturing other electrical equipment and components</v>
          </cell>
          <cell r="W353" t="str">
            <v>The Company is mainly engaged in the R &amp; D, production and sales of micro DC motor series products.</v>
          </cell>
          <cell r="Z353" t="str">
            <v>CN53841PC</v>
          </cell>
          <cell r="AA353">
            <v>103161000</v>
          </cell>
          <cell r="AB353">
            <v>127287000</v>
          </cell>
          <cell r="AC353">
            <v>93099000</v>
          </cell>
          <cell r="AD353">
            <v>88849000</v>
          </cell>
          <cell r="AE353">
            <v>102971000</v>
          </cell>
          <cell r="AF353">
            <v>127646000</v>
          </cell>
          <cell r="AG353">
            <v>93194000</v>
          </cell>
          <cell r="AH353">
            <v>89131000</v>
          </cell>
          <cell r="AI353">
            <v>-672000</v>
          </cell>
          <cell r="AJ353">
            <v>-569000</v>
          </cell>
          <cell r="AK353">
            <v>-470000</v>
          </cell>
          <cell r="AL353">
            <v>-282000</v>
          </cell>
          <cell r="AM353">
            <v>102299000</v>
          </cell>
          <cell r="AN353">
            <v>127077000</v>
          </cell>
          <cell r="AO353">
            <v>92724000</v>
          </cell>
          <cell r="AP353">
            <v>88849000</v>
          </cell>
          <cell r="AQ353">
            <v>862000</v>
          </cell>
          <cell r="AR353">
            <v>210000</v>
          </cell>
          <cell r="AS353">
            <v>375000</v>
          </cell>
          <cell r="AT353" t="str">
            <v>n.a.</v>
          </cell>
          <cell r="AU353">
            <v>-71136000</v>
          </cell>
          <cell r="AV353">
            <v>-85635000</v>
          </cell>
          <cell r="AW353">
            <v>-69442000</v>
          </cell>
          <cell r="AX353">
            <v>-69743000</v>
          </cell>
          <cell r="AY353" t="str">
            <v>n.a.</v>
          </cell>
          <cell r="AZ353" t="str">
            <v>n.a.</v>
          </cell>
          <cell r="BA353" t="str">
            <v>n.a.</v>
          </cell>
          <cell r="BB353" t="str">
            <v>n.a.</v>
          </cell>
          <cell r="BC353">
            <v>-20342000</v>
          </cell>
          <cell r="BD353">
            <v>-20818000</v>
          </cell>
          <cell r="BE353">
            <v>-17409000</v>
          </cell>
          <cell r="BF353">
            <v>-17015000</v>
          </cell>
          <cell r="BG353">
            <v>11683000</v>
          </cell>
          <cell r="BH353">
            <v>20834000</v>
          </cell>
          <cell r="BI353">
            <v>6248000</v>
          </cell>
          <cell r="BJ353">
            <v>2091000</v>
          </cell>
          <cell r="BK353">
            <v>-3529000</v>
          </cell>
          <cell r="BL353">
            <v>-3644000</v>
          </cell>
          <cell r="BM353">
            <v>-2203000</v>
          </cell>
          <cell r="BN353">
            <v>-1922000</v>
          </cell>
          <cell r="BO353">
            <v>-3178000</v>
          </cell>
          <cell r="BP353">
            <v>-3583000</v>
          </cell>
          <cell r="BQ353">
            <v>-2104000</v>
          </cell>
          <cell r="BR353">
            <v>-1763000</v>
          </cell>
          <cell r="BS353">
            <v>-351000</v>
          </cell>
          <cell r="BT353">
            <v>-61000</v>
          </cell>
          <cell r="BU353">
            <v>-99000</v>
          </cell>
          <cell r="BV353">
            <v>-159000</v>
          </cell>
          <cell r="BW353">
            <v>11013000</v>
          </cell>
          <cell r="BX353">
            <v>16930000</v>
          </cell>
          <cell r="BY353">
            <v>4768000</v>
          </cell>
          <cell r="BZ353">
            <v>2353000</v>
          </cell>
          <cell r="CA353">
            <v>74132000</v>
          </cell>
          <cell r="CB353">
            <v>59998000</v>
          </cell>
          <cell r="CC353">
            <v>48118000</v>
          </cell>
          <cell r="CD353">
            <v>50697000</v>
          </cell>
          <cell r="CE353">
            <v>18018000</v>
          </cell>
          <cell r="CF353">
            <v>13043000</v>
          </cell>
          <cell r="CG353">
            <v>6825000</v>
          </cell>
          <cell r="CH353">
            <v>8771000</v>
          </cell>
          <cell r="CI353">
            <v>21203000</v>
          </cell>
          <cell r="CJ353">
            <v>22158000</v>
          </cell>
          <cell r="CK353">
            <v>23774000</v>
          </cell>
          <cell r="CL353">
            <v>21584000</v>
          </cell>
          <cell r="CM353">
            <v>721000</v>
          </cell>
          <cell r="CN353">
            <v>545000</v>
          </cell>
          <cell r="CO353">
            <v>782000</v>
          </cell>
          <cell r="CP353">
            <v>338000</v>
          </cell>
          <cell r="CQ353">
            <v>32769000</v>
          </cell>
          <cell r="CR353">
            <v>22652000</v>
          </cell>
          <cell r="CS353">
            <v>16114000</v>
          </cell>
          <cell r="CT353">
            <v>19156000</v>
          </cell>
          <cell r="CU353">
            <v>0</v>
          </cell>
          <cell r="CV353">
            <v>3475000</v>
          </cell>
          <cell r="CW353">
            <v>6000000</v>
          </cell>
          <cell r="CX353">
            <v>9050000</v>
          </cell>
          <cell r="CY353">
            <v>157000</v>
          </cell>
          <cell r="CZ353">
            <v>581000</v>
          </cell>
          <cell r="DA353">
            <v>1436000</v>
          </cell>
          <cell r="DB353">
            <v>2205000</v>
          </cell>
          <cell r="DC353">
            <v>109428000</v>
          </cell>
          <cell r="DD353">
            <v>80903000</v>
          </cell>
          <cell r="DE353">
            <v>68035000</v>
          </cell>
          <cell r="DF353">
            <v>66568000</v>
          </cell>
          <cell r="DH353">
            <v>102299000</v>
          </cell>
          <cell r="DI353">
            <v>-71136000</v>
          </cell>
          <cell r="DJ353">
            <v>-20342000</v>
          </cell>
          <cell r="DK353">
            <v>-3529000</v>
          </cell>
          <cell r="DL353">
            <v>7292000</v>
          </cell>
          <cell r="DM353">
            <v>7.1281244195935442E-2</v>
          </cell>
          <cell r="DN353">
            <v>7.6752239308682524E-2</v>
          </cell>
          <cell r="DO353" t="str">
            <v>n.a.</v>
          </cell>
          <cell r="DP353">
            <v>15530500</v>
          </cell>
          <cell r="DQ353">
            <v>369000</v>
          </cell>
          <cell r="DS353">
            <v>127077000</v>
          </cell>
          <cell r="DT353">
            <v>-85635000</v>
          </cell>
          <cell r="DU353">
            <v>-20818000</v>
          </cell>
          <cell r="DV353">
            <v>-3644000</v>
          </cell>
          <cell r="DW353">
            <v>16980000</v>
          </cell>
          <cell r="DX353">
            <v>0.13361977383790929</v>
          </cell>
          <cell r="DY353">
            <v>0.15422763563039865</v>
          </cell>
          <cell r="DZ353" t="str">
            <v>n.a.</v>
          </cell>
          <cell r="EA353">
            <v>9934000</v>
          </cell>
          <cell r="EB353">
            <v>1008500</v>
          </cell>
          <cell r="ED353">
            <v>92724000</v>
          </cell>
          <cell r="EE353">
            <v>-69442000</v>
          </cell>
          <cell r="EF353">
            <v>-17409000</v>
          </cell>
          <cell r="EG353">
            <v>-2203000</v>
          </cell>
          <cell r="EH353">
            <v>3670000</v>
          </cell>
          <cell r="EI353">
            <v>3.9579828307665758E-2</v>
          </cell>
          <cell r="EJ353">
            <v>4.1210950659150626E-2</v>
          </cell>
          <cell r="EK353" t="str">
            <v>n.a.</v>
          </cell>
          <cell r="EL353">
            <v>7798000</v>
          </cell>
          <cell r="EM353">
            <v>1820500</v>
          </cell>
          <cell r="EO353">
            <v>107366666.66666667</v>
          </cell>
          <cell r="EP353">
            <v>-75404333.333333328</v>
          </cell>
          <cell r="EQ353">
            <v>-19523000</v>
          </cell>
          <cell r="ER353">
            <v>-3125333.3333333335</v>
          </cell>
          <cell r="ES353">
            <v>9314000.0000000093</v>
          </cell>
          <cell r="ET353">
            <v>8.6749456690468879E-2</v>
          </cell>
          <cell r="EU353">
            <v>9.4989767403912281E-2</v>
          </cell>
          <cell r="EV353" t="e">
            <v>#VALUE!</v>
          </cell>
          <cell r="EW353">
            <v>11087500</v>
          </cell>
          <cell r="EX353">
            <v>1066000</v>
          </cell>
        </row>
        <row r="354">
          <cell r="B354" t="str">
            <v>BEIJING HUIFENGRENHE SCIENCE AND TECHNOLOGY CO., LTD</v>
          </cell>
          <cell r="C354" t="str">
            <v>exclude</v>
          </cell>
          <cell r="D354" t="str">
            <v>Lev SDA/SDP</v>
          </cell>
          <cell r="H354" t="str">
            <v/>
          </cell>
          <cell r="I354" t="str">
            <v>ok，sda/sdp</v>
          </cell>
          <cell r="J354" t="str">
            <v>exclude</v>
          </cell>
          <cell r="K354" t="str">
            <v>ok, sda/sdp</v>
          </cell>
          <cell r="M354" t="str">
            <v>BEIJING HUIFENGRENHE SCIENCE AND TECHNOLOGY CO., LTD</v>
          </cell>
          <cell r="N354" t="str">
            <v>This company is a state-level high-tech enterprise and the first batch of national development and reform commission for the record of energy-saving services firm. It was incorporated in 2009 and conducts business from its registered head office which is strategically located in Beijing, China.The company is mainly committed to energy conservation and environmental protection and is based on technology, high-tech and product development as the guide. The company provides set engineering design consulting, engineering contracting, facilities operations, and technology development and contract energy management. Furthermore, the company has developed into energy-saving design, energy-saving, energy-saving investment, installation commissioning, operation and management and energy-saving services through-train service integrated energy-saving services.</v>
          </cell>
          <cell r="O354" t="str">
            <v>Services</v>
          </cell>
          <cell r="P354" t="str">
            <v>www.hfrh-emc.com</v>
          </cell>
          <cell r="R354" t="str">
            <v>China</v>
          </cell>
          <cell r="S354" t="str">
            <v>430249</v>
          </cell>
          <cell r="T354" t="str">
            <v>B+</v>
          </cell>
          <cell r="U354" t="str">
            <v>3699</v>
          </cell>
          <cell r="V354" t="str">
            <v>A state-level high-tech enterprise and the first batch of national development and reform commission for the record of energy-saving services firm</v>
          </cell>
          <cell r="W354" t="str">
            <v>The Company is mainly engaged in electrical machinery and equipment manufacturing industry, rotary heating equipment, anti grinding surface anticorrosion treatment, central cylinder seal, energy-saving technical scheme, contract energy management, waste heat recovery utilization.</v>
          </cell>
          <cell r="Z354" t="str">
            <v>CN40899PC</v>
          </cell>
          <cell r="AA354">
            <v>102709000</v>
          </cell>
          <cell r="AB354">
            <v>87109000</v>
          </cell>
          <cell r="AC354">
            <v>90403000</v>
          </cell>
          <cell r="AD354">
            <v>67059000</v>
          </cell>
          <cell r="AE354">
            <v>102820000</v>
          </cell>
          <cell r="AF354">
            <v>87271000</v>
          </cell>
          <cell r="AG354">
            <v>90575000</v>
          </cell>
          <cell r="AH354">
            <v>67166000</v>
          </cell>
          <cell r="AI354">
            <v>-452000</v>
          </cell>
          <cell r="AJ354">
            <v>-461000</v>
          </cell>
          <cell r="AK354">
            <v>-512000</v>
          </cell>
          <cell r="AL354">
            <v>-397000</v>
          </cell>
          <cell r="AM354">
            <v>102368000</v>
          </cell>
          <cell r="AN354">
            <v>86810000</v>
          </cell>
          <cell r="AO354">
            <v>90063000</v>
          </cell>
          <cell r="AP354">
            <v>66769000</v>
          </cell>
          <cell r="AQ354">
            <v>341000</v>
          </cell>
          <cell r="AR354">
            <v>299000</v>
          </cell>
          <cell r="AS354">
            <v>340000</v>
          </cell>
          <cell r="AT354">
            <v>290000</v>
          </cell>
          <cell r="AU354">
            <v>-70599000</v>
          </cell>
          <cell r="AV354">
            <v>-61979000</v>
          </cell>
          <cell r="AW354">
            <v>-69210000</v>
          </cell>
          <cell r="AX354">
            <v>-37605000</v>
          </cell>
          <cell r="AY354" t="str">
            <v>n.a.</v>
          </cell>
          <cell r="AZ354" t="str">
            <v>n.a.</v>
          </cell>
          <cell r="BA354" t="str">
            <v>n.a.</v>
          </cell>
          <cell r="BB354" t="str">
            <v>n.a.</v>
          </cell>
          <cell r="BC354">
            <v>-23691000</v>
          </cell>
          <cell r="BD354">
            <v>-18799000</v>
          </cell>
          <cell r="BE354">
            <v>-18190000</v>
          </cell>
          <cell r="BF354">
            <v>-15006000</v>
          </cell>
          <cell r="BG354">
            <v>8419000</v>
          </cell>
          <cell r="BH354">
            <v>6331000</v>
          </cell>
          <cell r="BI354">
            <v>3003000</v>
          </cell>
          <cell r="BJ354">
            <v>14448000</v>
          </cell>
          <cell r="BK354">
            <v>-4662000</v>
          </cell>
          <cell r="BL354">
            <v>-2336000</v>
          </cell>
          <cell r="BM354">
            <v>-2032000</v>
          </cell>
          <cell r="BN354">
            <v>-719000</v>
          </cell>
          <cell r="BO354">
            <v>-650000</v>
          </cell>
          <cell r="BP354">
            <v>-680000</v>
          </cell>
          <cell r="BQ354">
            <v>-680000</v>
          </cell>
          <cell r="BR354">
            <v>-456000</v>
          </cell>
          <cell r="BS354">
            <v>-4012000</v>
          </cell>
          <cell r="BT354">
            <v>-1656000</v>
          </cell>
          <cell r="BU354">
            <v>-1352000</v>
          </cell>
          <cell r="BV354">
            <v>-263000</v>
          </cell>
          <cell r="BW354">
            <v>2625000</v>
          </cell>
          <cell r="BX354">
            <v>1953000</v>
          </cell>
          <cell r="BY354">
            <v>-216000</v>
          </cell>
          <cell r="BZ354">
            <v>10657000</v>
          </cell>
          <cell r="CA354">
            <v>193936000</v>
          </cell>
          <cell r="CB354">
            <v>109597000</v>
          </cell>
          <cell r="CC354">
            <v>107284000</v>
          </cell>
          <cell r="CD354">
            <v>103076000</v>
          </cell>
          <cell r="CE354">
            <v>79979000</v>
          </cell>
          <cell r="CF354">
            <v>16977000</v>
          </cell>
          <cell r="CG354">
            <v>16131000</v>
          </cell>
          <cell r="CH354">
            <v>43012000</v>
          </cell>
          <cell r="CI354">
            <v>81349000</v>
          </cell>
          <cell r="CJ354">
            <v>54755000</v>
          </cell>
          <cell r="CK354">
            <v>59558000</v>
          </cell>
          <cell r="CL354">
            <v>37957000</v>
          </cell>
          <cell r="CM354">
            <v>16711000</v>
          </cell>
          <cell r="CN354">
            <v>11763000</v>
          </cell>
          <cell r="CO354">
            <v>18775000</v>
          </cell>
          <cell r="CP354">
            <v>6583000</v>
          </cell>
          <cell r="CQ354">
            <v>11748000</v>
          </cell>
          <cell r="CR354">
            <v>24415000</v>
          </cell>
          <cell r="CS354">
            <v>10231000</v>
          </cell>
          <cell r="CT354">
            <v>5248000</v>
          </cell>
          <cell r="CU354">
            <v>0</v>
          </cell>
          <cell r="CV354">
            <v>593000</v>
          </cell>
          <cell r="CW354" t="str">
            <v>n.a.</v>
          </cell>
          <cell r="CX354" t="str">
            <v>n.a.</v>
          </cell>
          <cell r="CY354">
            <v>688000</v>
          </cell>
          <cell r="CZ354">
            <v>614000</v>
          </cell>
          <cell r="DA354">
            <v>993000</v>
          </cell>
          <cell r="DB354">
            <v>1049000</v>
          </cell>
          <cell r="DC354">
            <v>202276000</v>
          </cell>
          <cell r="DD354">
            <v>119315000</v>
          </cell>
          <cell r="DE354">
            <v>115994000</v>
          </cell>
          <cell r="DF354">
            <v>115333000</v>
          </cell>
          <cell r="DH354">
            <v>102368000</v>
          </cell>
          <cell r="DI354">
            <v>-70599000</v>
          </cell>
          <cell r="DJ354">
            <v>-23691000</v>
          </cell>
          <cell r="DK354">
            <v>-4662000</v>
          </cell>
          <cell r="DL354">
            <v>3416000</v>
          </cell>
          <cell r="DM354">
            <v>3.3369803063457333E-2</v>
          </cell>
          <cell r="DN354">
            <v>3.4521788341822297E-2</v>
          </cell>
          <cell r="DO354" t="str">
            <v>n.a.</v>
          </cell>
          <cell r="DP354">
            <v>48478000</v>
          </cell>
          <cell r="DQ354">
            <v>651000</v>
          </cell>
          <cell r="DS354">
            <v>86810000</v>
          </cell>
          <cell r="DT354">
            <v>-61979000</v>
          </cell>
          <cell r="DU354">
            <v>-18799000</v>
          </cell>
          <cell r="DV354">
            <v>-2336000</v>
          </cell>
          <cell r="DW354">
            <v>3696000</v>
          </cell>
          <cell r="DX354">
            <v>4.257574012210575E-2</v>
          </cell>
          <cell r="DY354">
            <v>4.4469042519912412E-2</v>
          </cell>
          <cell r="DZ354" t="str">
            <v>n.a.</v>
          </cell>
          <cell r="EA354">
            <v>16554000</v>
          </cell>
          <cell r="EB354">
            <v>803500</v>
          </cell>
          <cell r="ED354">
            <v>90063000</v>
          </cell>
          <cell r="EE354">
            <v>-69210000</v>
          </cell>
          <cell r="EF354">
            <v>-18190000</v>
          </cell>
          <cell r="EG354">
            <v>-2032000</v>
          </cell>
          <cell r="EH354">
            <v>631000</v>
          </cell>
          <cell r="EI354">
            <v>7.0062067663746487E-3</v>
          </cell>
          <cell r="EJ354">
            <v>7.0556400393595132E-3</v>
          </cell>
          <cell r="EK354" t="str">
            <v>n.a.</v>
          </cell>
          <cell r="EL354">
            <v>29571500</v>
          </cell>
          <cell r="EM354">
            <v>1021000</v>
          </cell>
          <cell r="EO354">
            <v>93080333.333333328</v>
          </cell>
          <cell r="EP354">
            <v>-67262666.666666672</v>
          </cell>
          <cell r="EQ354">
            <v>-20226666.666666668</v>
          </cell>
          <cell r="ER354">
            <v>-3010000</v>
          </cell>
          <cell r="ES354">
            <v>2580999.9999999888</v>
          </cell>
          <cell r="ET354">
            <v>2.7728736109668591E-2</v>
          </cell>
          <cell r="EU354">
            <v>2.8519547105319249E-2</v>
          </cell>
          <cell r="EV354" t="e">
            <v>#VALUE!</v>
          </cell>
          <cell r="EW354">
            <v>31534500</v>
          </cell>
          <cell r="EX354">
            <v>825166.66666666663</v>
          </cell>
        </row>
        <row r="355">
          <cell r="B355" t="str">
            <v>JIUQUAN HUAJIE ELECTRIC COMPANY LIMITED</v>
          </cell>
          <cell r="C355" t="str">
            <v>exclude</v>
          </cell>
          <cell r="D355" t="str">
            <v>Independence(A+, A, A-, B+, B, B-,U)</v>
          </cell>
          <cell r="H355" t="str">
            <v/>
          </cell>
          <cell r="I355" t="str">
            <v>ok，indep</v>
          </cell>
          <cell r="J355" t="str">
            <v>exclude</v>
          </cell>
          <cell r="K355" t="str">
            <v>ok, indep</v>
          </cell>
          <cell r="M355" t="str">
            <v>JIUQUAN HUAJIE ELECTRIC COMPANY LIMITED</v>
          </cell>
          <cell r="N355" t="str">
            <v>This company is primarily engaged in the manufacture of substation transformer and power distribution equipment. The company was incorporated in August 2005, and has its registered head office in Jiuquan, China.The company specialises in manufacturing power, distribution, and specialty transformers; electric motors, generators, and motor generator sets; switchgear and switchboard apparatus; relays; and industrial controls. The company predominantly operates in the domestic market.</v>
          </cell>
          <cell r="O355" t="str">
            <v>Manufacturing</v>
          </cell>
          <cell r="R355" t="str">
            <v>China</v>
          </cell>
          <cell r="S355" t="str">
            <v>831985</v>
          </cell>
          <cell r="T355" t="str">
            <v>D</v>
          </cell>
          <cell r="U355" t="str">
            <v>3699</v>
          </cell>
          <cell r="V355" t="str">
            <v>Engaged in the manufacture of substation transformer and power distribution equipment</v>
          </cell>
          <cell r="W355" t="str">
            <v>The Company is mainly engaged in the C76 electrical machinery and equipment manufacturing industry, wind power and photovoltaic power generation 35KV in situ boost box type transformer substation and photovoltaic inverter boost integration of intelligent variable flow box R &amp; D, manufacturing, sales.</v>
          </cell>
          <cell r="Z355" t="str">
            <v>CN43123PC</v>
          </cell>
          <cell r="AA355">
            <v>102461000</v>
          </cell>
          <cell r="AB355">
            <v>77320000</v>
          </cell>
          <cell r="AC355">
            <v>22629000</v>
          </cell>
          <cell r="AD355">
            <v>27746000</v>
          </cell>
          <cell r="AE355">
            <v>102463000</v>
          </cell>
          <cell r="AF355">
            <v>78237000</v>
          </cell>
          <cell r="AG355">
            <v>12263000</v>
          </cell>
          <cell r="AH355">
            <v>27340000</v>
          </cell>
          <cell r="AI355">
            <v>-694000</v>
          </cell>
          <cell r="AJ355">
            <v>-1102000</v>
          </cell>
          <cell r="AK355">
            <v>-96000</v>
          </cell>
          <cell r="AL355">
            <v>-211000</v>
          </cell>
          <cell r="AM355">
            <v>101769000</v>
          </cell>
          <cell r="AN355">
            <v>77135000</v>
          </cell>
          <cell r="AO355">
            <v>12167000</v>
          </cell>
          <cell r="AP355">
            <v>27129000</v>
          </cell>
          <cell r="AQ355">
            <v>692000</v>
          </cell>
          <cell r="AR355">
            <v>185000</v>
          </cell>
          <cell r="AS355">
            <v>10462000</v>
          </cell>
          <cell r="AT355">
            <v>617000</v>
          </cell>
          <cell r="AU355">
            <v>-71948000</v>
          </cell>
          <cell r="AV355">
            <v>-53365000</v>
          </cell>
          <cell r="AW355">
            <v>-5606000</v>
          </cell>
          <cell r="AX355">
            <v>-17237000</v>
          </cell>
          <cell r="AY355" t="str">
            <v>n.a.</v>
          </cell>
          <cell r="AZ355" t="str">
            <v>n.a.</v>
          </cell>
          <cell r="BA355" t="str">
            <v>n.a.</v>
          </cell>
          <cell r="BB355" t="str">
            <v>n.a.</v>
          </cell>
          <cell r="BC355">
            <v>-5777000</v>
          </cell>
          <cell r="BD355">
            <v>-5100000</v>
          </cell>
          <cell r="BE355">
            <v>-13206000</v>
          </cell>
          <cell r="BF355">
            <v>-3161000</v>
          </cell>
          <cell r="BG355">
            <v>24736000</v>
          </cell>
          <cell r="BH355">
            <v>18855000</v>
          </cell>
          <cell r="BI355">
            <v>3817000</v>
          </cell>
          <cell r="BJ355">
            <v>7348000</v>
          </cell>
          <cell r="BK355">
            <v>-1229000</v>
          </cell>
          <cell r="BL355">
            <v>-1218000</v>
          </cell>
          <cell r="BM355">
            <v>-1253000</v>
          </cell>
          <cell r="BN355">
            <v>-1281000</v>
          </cell>
          <cell r="BO355">
            <v>-1096000</v>
          </cell>
          <cell r="BP355">
            <v>-1086000</v>
          </cell>
          <cell r="BQ355">
            <v>-1121000</v>
          </cell>
          <cell r="BR355">
            <v>-1149000</v>
          </cell>
          <cell r="BS355">
            <v>-133000</v>
          </cell>
          <cell r="BT355">
            <v>-132000</v>
          </cell>
          <cell r="BU355">
            <v>-132000</v>
          </cell>
          <cell r="BV355">
            <v>-132000</v>
          </cell>
          <cell r="BW355">
            <v>16735000</v>
          </cell>
          <cell r="BX355">
            <v>37101000</v>
          </cell>
          <cell r="BY355">
            <v>-142000</v>
          </cell>
          <cell r="BZ355">
            <v>-15173000</v>
          </cell>
          <cell r="CA355">
            <v>131945000</v>
          </cell>
          <cell r="CB355">
            <v>97275000</v>
          </cell>
          <cell r="CC355">
            <v>75353000</v>
          </cell>
          <cell r="CD355">
            <v>73943000</v>
          </cell>
          <cell r="CE355">
            <v>14044000</v>
          </cell>
          <cell r="CF355">
            <v>20845000</v>
          </cell>
          <cell r="CG355">
            <v>1830000</v>
          </cell>
          <cell r="CH355">
            <v>5250000</v>
          </cell>
          <cell r="CI355">
            <v>74754000</v>
          </cell>
          <cell r="CJ355">
            <v>17374000</v>
          </cell>
          <cell r="CK355">
            <v>53640000</v>
          </cell>
          <cell r="CL355">
            <v>49741000</v>
          </cell>
          <cell r="CM355">
            <v>1717000</v>
          </cell>
          <cell r="CN355">
            <v>15868000</v>
          </cell>
          <cell r="CO355">
            <v>17253000</v>
          </cell>
          <cell r="CP355">
            <v>18043000</v>
          </cell>
          <cell r="CQ355">
            <v>39651000</v>
          </cell>
          <cell r="CR355">
            <v>38148000</v>
          </cell>
          <cell r="CS355">
            <v>1790000</v>
          </cell>
          <cell r="CT355">
            <v>667000</v>
          </cell>
          <cell r="CU355">
            <v>4052000</v>
          </cell>
          <cell r="CV355">
            <v>175000</v>
          </cell>
          <cell r="CW355" t="str">
            <v>n.a.</v>
          </cell>
          <cell r="CX355" t="str">
            <v>n.a.</v>
          </cell>
          <cell r="CY355">
            <v>958000</v>
          </cell>
          <cell r="CZ355">
            <v>951000</v>
          </cell>
          <cell r="DA355">
            <v>900000</v>
          </cell>
          <cell r="DB355">
            <v>900000</v>
          </cell>
          <cell r="DC355">
            <v>151663000</v>
          </cell>
          <cell r="DD355">
            <v>117013000</v>
          </cell>
          <cell r="DE355">
            <v>99816000</v>
          </cell>
          <cell r="DF355">
            <v>99524000</v>
          </cell>
          <cell r="DH355">
            <v>101769000</v>
          </cell>
          <cell r="DI355">
            <v>-71948000</v>
          </cell>
          <cell r="DJ355">
            <v>-5777000</v>
          </cell>
          <cell r="DK355">
            <v>-1229000</v>
          </cell>
          <cell r="DL355">
            <v>22815000</v>
          </cell>
          <cell r="DM355">
            <v>0.22418418182354155</v>
          </cell>
          <cell r="DN355">
            <v>0.28896572687894218</v>
          </cell>
          <cell r="DO355" t="str">
            <v>n.a.</v>
          </cell>
          <cell r="DP355">
            <v>17444500</v>
          </cell>
          <cell r="DQ355">
            <v>954500</v>
          </cell>
          <cell r="DS355">
            <v>77135000</v>
          </cell>
          <cell r="DT355">
            <v>-53365000</v>
          </cell>
          <cell r="DU355">
            <v>-5100000</v>
          </cell>
          <cell r="DV355">
            <v>-1218000</v>
          </cell>
          <cell r="DW355">
            <v>17452000</v>
          </cell>
          <cell r="DX355">
            <v>0.22625267388345111</v>
          </cell>
          <cell r="DY355">
            <v>0.29241157448519678</v>
          </cell>
          <cell r="DZ355" t="str">
            <v>n.a.</v>
          </cell>
          <cell r="EA355">
            <v>11337500</v>
          </cell>
          <cell r="EB355">
            <v>925500</v>
          </cell>
          <cell r="ED355">
            <v>12167000</v>
          </cell>
          <cell r="EE355">
            <v>-5606000</v>
          </cell>
          <cell r="EF355">
            <v>-13206000</v>
          </cell>
          <cell r="EG355">
            <v>-1253000</v>
          </cell>
          <cell r="EH355">
            <v>-7898000</v>
          </cell>
          <cell r="EI355">
            <v>-0.64913290046848027</v>
          </cell>
          <cell r="EJ355">
            <v>-0.39362073261898828</v>
          </cell>
          <cell r="EK355" t="str">
            <v>n.a.</v>
          </cell>
          <cell r="EL355">
            <v>3540000</v>
          </cell>
          <cell r="EM355">
            <v>900000</v>
          </cell>
          <cell r="EO355">
            <v>63690333.333333336</v>
          </cell>
          <cell r="EP355">
            <v>-43639666.666666664</v>
          </cell>
          <cell r="EQ355">
            <v>-8027666.666666667</v>
          </cell>
          <cell r="ER355">
            <v>-1233333.3333333333</v>
          </cell>
          <cell r="ES355">
            <v>10789666.66666667</v>
          </cell>
          <cell r="ET355">
            <v>0.16940823044836739</v>
          </cell>
          <cell r="EU355">
            <v>0.20396088266058407</v>
          </cell>
          <cell r="EV355" t="e">
            <v>#VALUE!</v>
          </cell>
          <cell r="EW355">
            <v>10774000</v>
          </cell>
          <cell r="EX355">
            <v>926666.66666666663</v>
          </cell>
        </row>
        <row r="356">
          <cell r="B356" t="str">
            <v>CONG TY CO PHAN SAMETEL</v>
          </cell>
          <cell r="C356" t="str">
            <v>exclude</v>
          </cell>
          <cell r="D356" t="str">
            <v>Independence(A+, A, A-, B+, B, B-,U)</v>
          </cell>
          <cell r="H356" t="str">
            <v/>
          </cell>
          <cell r="I356" t="str">
            <v>ok，indep</v>
          </cell>
          <cell r="J356" t="str">
            <v>exclude</v>
          </cell>
          <cell r="K356" t="str">
            <v>ok, indep</v>
          </cell>
          <cell r="M356" t="str">
            <v>CONG TY CO PHAN SAMETEL</v>
          </cell>
          <cell r="N356" t="str">
            <v>The company is engaged in the manufacture of telecom and electric materials and equipment. It was incorporated in 2006. The registered business office of the company is located in Vietnam.The company offers a wide range of products such as optical cable products, bronze cable products, and other related products.The company is active and operational in Vietnam. Some of its clients are HaiPhong Telecom, Ha Tinh Telecom, and Dong Nai Telecom.</v>
          </cell>
          <cell r="O356" t="str">
            <v>Manufacturing</v>
          </cell>
          <cell r="P356" t="str">
            <v>www.sametel.com.vn</v>
          </cell>
          <cell r="R356" t="str">
            <v>Vietnam</v>
          </cell>
          <cell r="S356" t="str">
            <v>SMT</v>
          </cell>
          <cell r="T356" t="str">
            <v>D</v>
          </cell>
          <cell r="U356" t="str">
            <v>3699</v>
          </cell>
          <cell r="V356" t="str">
            <v>Engaged in the manufacture of telecom and electric materials and equipment</v>
          </cell>
          <cell r="W356" t="str">
            <v>Main business company are:
Manufacturing and assembling telecom and electric materials and equipment. 
Trading, importing, and exporting and acting as consigning agent for telecom and electric materials and equipment and household appliances. 
Civil construction and industrial construction
Home Decor</v>
          </cell>
          <cell r="X356" t="str">
            <v>CONG TY CO PHAN VAT LIEU DIEN VA VIEN THONG SAM CUONG</v>
          </cell>
          <cell r="Z356" t="str">
            <v>VN4703000342</v>
          </cell>
          <cell r="AA356">
            <v>340105926000</v>
          </cell>
          <cell r="AB356">
            <v>400362081000</v>
          </cell>
          <cell r="AC356">
            <v>356185876000</v>
          </cell>
          <cell r="AD356">
            <v>230808106000</v>
          </cell>
          <cell r="AE356">
            <v>340134475000</v>
          </cell>
          <cell r="AF356">
            <v>400627616000</v>
          </cell>
          <cell r="AG356">
            <v>356190799000</v>
          </cell>
          <cell r="AH356">
            <v>230828990000</v>
          </cell>
          <cell r="AI356">
            <v>-28549000</v>
          </cell>
          <cell r="AJ356">
            <v>-265535000</v>
          </cell>
          <cell r="AK356">
            <v>-4923000</v>
          </cell>
          <cell r="AL356">
            <v>-20884000</v>
          </cell>
          <cell r="AM356">
            <v>340105926000</v>
          </cell>
          <cell r="AN356">
            <v>400362081000</v>
          </cell>
          <cell r="AO356">
            <v>356185876000</v>
          </cell>
          <cell r="AP356">
            <v>230808106000</v>
          </cell>
          <cell r="AQ356" t="str">
            <v>n.a.</v>
          </cell>
          <cell r="AR356" t="str">
            <v>n.a.</v>
          </cell>
          <cell r="AS356" t="str">
            <v>n.a.</v>
          </cell>
          <cell r="AT356" t="str">
            <v>n.a.</v>
          </cell>
          <cell r="AU356">
            <v>-302475245000</v>
          </cell>
          <cell r="AV356">
            <v>-352738483000</v>
          </cell>
          <cell r="AW356">
            <v>-300111429000</v>
          </cell>
          <cell r="AX356">
            <v>-182003824000</v>
          </cell>
          <cell r="AY356">
            <v>0</v>
          </cell>
          <cell r="AZ356">
            <v>0</v>
          </cell>
          <cell r="BA356">
            <v>0</v>
          </cell>
          <cell r="BB356">
            <v>0</v>
          </cell>
          <cell r="BC356">
            <v>-33732759000</v>
          </cell>
          <cell r="BD356">
            <v>-32979608000</v>
          </cell>
          <cell r="BE356">
            <v>-41989789000</v>
          </cell>
          <cell r="BF356">
            <v>-45073159000</v>
          </cell>
          <cell r="BG356">
            <v>3897922000</v>
          </cell>
          <cell r="BH356">
            <v>14643990000</v>
          </cell>
          <cell r="BI356">
            <v>14084658000</v>
          </cell>
          <cell r="BJ356">
            <v>3731123000</v>
          </cell>
          <cell r="BK356">
            <v>-8876209000</v>
          </cell>
          <cell r="BL356">
            <v>-7778453000</v>
          </cell>
          <cell r="BM356">
            <v>-6695579000</v>
          </cell>
          <cell r="BN356">
            <v>-7983775000</v>
          </cell>
          <cell r="BO356">
            <v>-8662269000</v>
          </cell>
          <cell r="BP356">
            <v>-7497744000</v>
          </cell>
          <cell r="BQ356">
            <v>-6439989000</v>
          </cell>
          <cell r="BR356">
            <v>-7773038000</v>
          </cell>
          <cell r="BS356">
            <v>-213940000</v>
          </cell>
          <cell r="BT356">
            <v>-280709000</v>
          </cell>
          <cell r="BU356">
            <v>-255590000</v>
          </cell>
          <cell r="BV356">
            <v>-210737000</v>
          </cell>
          <cell r="BW356">
            <v>560451000</v>
          </cell>
          <cell r="BX356">
            <v>2210843000</v>
          </cell>
          <cell r="BY356">
            <v>3793600000</v>
          </cell>
          <cell r="BZ356">
            <v>-8613804000</v>
          </cell>
          <cell r="CA356">
            <v>126052722000</v>
          </cell>
          <cell r="CB356">
            <v>196931019000</v>
          </cell>
          <cell r="CC356">
            <v>130366837000</v>
          </cell>
          <cell r="CD356">
            <v>180376943000</v>
          </cell>
          <cell r="CE356">
            <v>52766625000</v>
          </cell>
          <cell r="CF356">
            <v>55836185000</v>
          </cell>
          <cell r="CG356">
            <v>52213803000</v>
          </cell>
          <cell r="CH356">
            <v>87574113000</v>
          </cell>
          <cell r="CI356">
            <v>62600510000</v>
          </cell>
          <cell r="CJ356">
            <v>116462437000</v>
          </cell>
          <cell r="CK356">
            <v>40797848000</v>
          </cell>
          <cell r="CL356">
            <v>83522037000</v>
          </cell>
          <cell r="CM356" t="str">
            <v>n.a.</v>
          </cell>
          <cell r="CN356">
            <v>380792000</v>
          </cell>
          <cell r="CO356" t="str">
            <v>n.a.</v>
          </cell>
          <cell r="CP356">
            <v>976810000</v>
          </cell>
          <cell r="CQ356">
            <v>9993815000</v>
          </cell>
          <cell r="CR356">
            <v>10962237000</v>
          </cell>
          <cell r="CS356">
            <v>37110274000</v>
          </cell>
          <cell r="CT356">
            <v>5144452000</v>
          </cell>
          <cell r="CU356">
            <v>402780000</v>
          </cell>
          <cell r="CV356">
            <v>1886976000</v>
          </cell>
          <cell r="CW356" t="str">
            <v>n.a.</v>
          </cell>
          <cell r="CX356" t="str">
            <v>n.a.</v>
          </cell>
          <cell r="CY356">
            <v>346967000</v>
          </cell>
          <cell r="CZ356">
            <v>1380709000</v>
          </cell>
          <cell r="DA356">
            <v>22698439000</v>
          </cell>
          <cell r="DB356">
            <v>2991596000</v>
          </cell>
          <cell r="DC356">
            <v>183194180000</v>
          </cell>
          <cell r="DD356">
            <v>253322767000</v>
          </cell>
          <cell r="DE356">
            <v>192364521000</v>
          </cell>
          <cell r="DF356">
            <v>213579212000</v>
          </cell>
          <cell r="DH356">
            <v>340105926000</v>
          </cell>
          <cell r="DI356">
            <v>-302475245000</v>
          </cell>
          <cell r="DJ356">
            <v>-33732759000</v>
          </cell>
          <cell r="DK356">
            <v>-8876209000</v>
          </cell>
          <cell r="DL356">
            <v>-4978287000</v>
          </cell>
          <cell r="DM356">
            <v>-1.4637460330520675E-2</v>
          </cell>
          <cell r="DN356">
            <v>-1.4426295995174952E-2</v>
          </cell>
          <cell r="DO356">
            <v>0</v>
          </cell>
          <cell r="DP356">
            <v>54301405000</v>
          </cell>
          <cell r="DQ356">
            <v>863838000</v>
          </cell>
          <cell r="DS356">
            <v>400362081000</v>
          </cell>
          <cell r="DT356">
            <v>-352738483000</v>
          </cell>
          <cell r="DU356">
            <v>-32979608000</v>
          </cell>
          <cell r="DV356">
            <v>-7778453000</v>
          </cell>
          <cell r="DW356">
            <v>6865537000</v>
          </cell>
          <cell r="DX356">
            <v>1.7148319798048008E-2</v>
          </cell>
          <cell r="DY356">
            <v>1.7447515371316703E-2</v>
          </cell>
          <cell r="DZ356">
            <v>0</v>
          </cell>
          <cell r="EA356">
            <v>54024994000</v>
          </cell>
          <cell r="EB356">
            <v>12039574000</v>
          </cell>
          <cell r="ED356">
            <v>356185876000</v>
          </cell>
          <cell r="EE356">
            <v>-300111429000</v>
          </cell>
          <cell r="EF356">
            <v>-41989789000</v>
          </cell>
          <cell r="EG356">
            <v>-6695579000</v>
          </cell>
          <cell r="EH356">
            <v>7389079000</v>
          </cell>
          <cell r="EI356">
            <v>2.0745008429250575E-2</v>
          </cell>
          <cell r="EJ356">
            <v>2.1184480659092751E-2</v>
          </cell>
          <cell r="EK356">
            <v>0</v>
          </cell>
          <cell r="EL356">
            <v>69893958000</v>
          </cell>
          <cell r="EM356">
            <v>12845017500</v>
          </cell>
          <cell r="EO356">
            <v>365551294333.33331</v>
          </cell>
          <cell r="EP356">
            <v>-318441719000</v>
          </cell>
          <cell r="EQ356">
            <v>-36234052000</v>
          </cell>
          <cell r="ER356">
            <v>-7783413666.666667</v>
          </cell>
          <cell r="ES356">
            <v>3092109666.666646</v>
          </cell>
          <cell r="ET356">
            <v>8.4587572649847068E-3</v>
          </cell>
          <cell r="EU356">
            <v>8.5309182315528448E-3</v>
          </cell>
          <cell r="EV356">
            <v>0</v>
          </cell>
          <cell r="EW356">
            <v>59406785666.666664</v>
          </cell>
          <cell r="EX356">
            <v>8582809833.333333</v>
          </cell>
        </row>
        <row r="357">
          <cell r="B357" t="str">
            <v>HENAN ZHONGYUE AMORPHOUS NEW MATERIALS CO.,LTD</v>
          </cell>
          <cell r="C357" t="str">
            <v>exclude</v>
          </cell>
          <cell r="D357" t="str">
            <v>Consecutive loss</v>
          </cell>
          <cell r="H357" t="str">
            <v/>
          </cell>
          <cell r="I357" t="str">
            <v>ok，loss</v>
          </cell>
          <cell r="J357" t="str">
            <v>exclude</v>
          </cell>
          <cell r="K357" t="str">
            <v>ok, loss</v>
          </cell>
          <cell r="M357" t="str">
            <v>HENAN ZHONGYUE AMORPHOUS NEW MATERIALS CO.,LTD</v>
          </cell>
          <cell r="N357" t="str">
            <v>This company is engaged in the R&amp;D, manufacture, and distribution of amorphous, nanocrystalline strips, iron core, inductor, transformers common mode filter inductor, quenched NdFeB, nickel-based and titanium-based fiber materials. It has a factory of 111,333 square meters, and over 700 well-trained employees and engineers. It was founded in 2010 and has its registered head office located in Dengfeng, China.</v>
          </cell>
          <cell r="O357" t="str">
            <v>Manufacturing</v>
          </cell>
          <cell r="P357" t="str">
            <v>www.zyfeijing.com</v>
          </cell>
          <cell r="R357" t="str">
            <v>China</v>
          </cell>
          <cell r="S357" t="str">
            <v>833493</v>
          </cell>
          <cell r="T357" t="str">
            <v>B+</v>
          </cell>
          <cell r="U357" t="str">
            <v>3699</v>
          </cell>
          <cell r="V357" t="str">
            <v>Engaged in the R&amp;D, manufacture, and distribution of amorphous, nanocrystalline strips, iron core, inductor, transformers common mode filter inductor, quenched NdFeB, nickel-based and titanium-based fiber materials</v>
          </cell>
          <cell r="W357" t="str">
            <v>The Company's main business for the amorphous strip, nanocrystalline strip and the downstream core, transformers, reactors and amorphous alloy transformer research and development, production and sales.</v>
          </cell>
          <cell r="Z357" t="str">
            <v>CN44762PC</v>
          </cell>
          <cell r="AA357">
            <v>100319000</v>
          </cell>
          <cell r="AB357">
            <v>61801000</v>
          </cell>
          <cell r="AC357">
            <v>53610000</v>
          </cell>
          <cell r="AD357">
            <v>84998000</v>
          </cell>
          <cell r="AE357">
            <v>95887000</v>
          </cell>
          <cell r="AF357">
            <v>59145000</v>
          </cell>
          <cell r="AG357">
            <v>52417000</v>
          </cell>
          <cell r="AH357">
            <v>83026000</v>
          </cell>
          <cell r="AI357">
            <v>-1178000</v>
          </cell>
          <cell r="AJ357">
            <v>-1207000</v>
          </cell>
          <cell r="AK357">
            <v>-1121000</v>
          </cell>
          <cell r="AL357">
            <v>-943000</v>
          </cell>
          <cell r="AM357">
            <v>94709000</v>
          </cell>
          <cell r="AN357">
            <v>57938000</v>
          </cell>
          <cell r="AO357">
            <v>51296000</v>
          </cell>
          <cell r="AP357">
            <v>82083000</v>
          </cell>
          <cell r="AQ357">
            <v>5610000</v>
          </cell>
          <cell r="AR357">
            <v>3863000</v>
          </cell>
          <cell r="AS357">
            <v>2314000</v>
          </cell>
          <cell r="AT357">
            <v>2915000</v>
          </cell>
          <cell r="AU357">
            <v>-70125000</v>
          </cell>
          <cell r="AV357">
            <v>-29413000</v>
          </cell>
          <cell r="AW357">
            <v>-29392000</v>
          </cell>
          <cell r="AX357">
            <v>-48598000</v>
          </cell>
          <cell r="AY357" t="str">
            <v>n.a.</v>
          </cell>
          <cell r="AZ357" t="str">
            <v>n.a.</v>
          </cell>
          <cell r="BA357" t="str">
            <v>n.a.</v>
          </cell>
          <cell r="BB357" t="str">
            <v>n.a.</v>
          </cell>
          <cell r="BC357">
            <v>-43144000</v>
          </cell>
          <cell r="BD357">
            <v>-49512000</v>
          </cell>
          <cell r="BE357">
            <v>-20957000</v>
          </cell>
          <cell r="BF357">
            <v>-20767000</v>
          </cell>
          <cell r="BG357">
            <v>-12950000</v>
          </cell>
          <cell r="BH357">
            <v>-17124000</v>
          </cell>
          <cell r="BI357">
            <v>3261000</v>
          </cell>
          <cell r="BJ357">
            <v>15633000</v>
          </cell>
          <cell r="BK357">
            <v>-37720000</v>
          </cell>
          <cell r="BL357">
            <v>-38185000</v>
          </cell>
          <cell r="BM357">
            <v>-23891000</v>
          </cell>
          <cell r="BN357">
            <v>-18129000</v>
          </cell>
          <cell r="BO357">
            <v>-26474000</v>
          </cell>
          <cell r="BP357">
            <v>-27743000</v>
          </cell>
          <cell r="BQ357">
            <v>-21661000</v>
          </cell>
          <cell r="BR357">
            <v>-16347000</v>
          </cell>
          <cell r="BS357">
            <v>-11246000</v>
          </cell>
          <cell r="BT357">
            <v>-10442000</v>
          </cell>
          <cell r="BU357">
            <v>-2230000</v>
          </cell>
          <cell r="BV357">
            <v>-1782000</v>
          </cell>
          <cell r="BW357">
            <v>-93137000</v>
          </cell>
          <cell r="BX357">
            <v>-96557000</v>
          </cell>
          <cell r="BY357">
            <v>-35620000</v>
          </cell>
          <cell r="BZ357">
            <v>-19207000</v>
          </cell>
          <cell r="CA357">
            <v>84369000</v>
          </cell>
          <cell r="CB357">
            <v>133683000</v>
          </cell>
          <cell r="CC357">
            <v>167345000</v>
          </cell>
          <cell r="CD357">
            <v>217241000</v>
          </cell>
          <cell r="CE357">
            <v>21716000</v>
          </cell>
          <cell r="CF357">
            <v>46859000</v>
          </cell>
          <cell r="CG357">
            <v>62979000</v>
          </cell>
          <cell r="CH357">
            <v>65735000</v>
          </cell>
          <cell r="CI357">
            <v>39389000</v>
          </cell>
          <cell r="CJ357">
            <v>59665000</v>
          </cell>
          <cell r="CK357">
            <v>80586000</v>
          </cell>
          <cell r="CL357">
            <v>112183000</v>
          </cell>
          <cell r="CM357">
            <v>18884000</v>
          </cell>
          <cell r="CN357">
            <v>20618000</v>
          </cell>
          <cell r="CO357">
            <v>10490000</v>
          </cell>
          <cell r="CP357">
            <v>7257000</v>
          </cell>
          <cell r="CQ357">
            <v>408000</v>
          </cell>
          <cell r="CR357">
            <v>1488000</v>
          </cell>
          <cell r="CS357">
            <v>969000</v>
          </cell>
          <cell r="CT357">
            <v>10635000</v>
          </cell>
          <cell r="CU357">
            <v>379000</v>
          </cell>
          <cell r="CV357">
            <v>933000</v>
          </cell>
          <cell r="CW357" t="str">
            <v>n.a.</v>
          </cell>
          <cell r="CX357" t="str">
            <v>n.a.</v>
          </cell>
          <cell r="CY357">
            <v>688000</v>
          </cell>
          <cell r="CZ357">
            <v>2138000</v>
          </cell>
          <cell r="DA357">
            <v>2271000</v>
          </cell>
          <cell r="DB357">
            <v>3089000</v>
          </cell>
          <cell r="DC357">
            <v>292867000</v>
          </cell>
          <cell r="DD357">
            <v>373044000</v>
          </cell>
          <cell r="DE357">
            <v>447956000</v>
          </cell>
          <cell r="DF357">
            <v>495881000</v>
          </cell>
          <cell r="DH357">
            <v>94709000</v>
          </cell>
          <cell r="DI357">
            <v>-70125000</v>
          </cell>
          <cell r="DJ357">
            <v>-43144000</v>
          </cell>
          <cell r="DK357">
            <v>-37720000</v>
          </cell>
          <cell r="DL357">
            <v>-56280000</v>
          </cell>
          <cell r="DM357">
            <v>-0.59424130758428451</v>
          </cell>
          <cell r="DN357">
            <v>-0.37274238520686936</v>
          </cell>
          <cell r="DO357" t="str">
            <v>n.a.</v>
          </cell>
          <cell r="DP357">
            <v>34287500</v>
          </cell>
          <cell r="DQ357">
            <v>1413000</v>
          </cell>
          <cell r="DS357">
            <v>57938000</v>
          </cell>
          <cell r="DT357">
            <v>-29413000</v>
          </cell>
          <cell r="DU357">
            <v>-49512000</v>
          </cell>
          <cell r="DV357">
            <v>-38185000</v>
          </cell>
          <cell r="DW357">
            <v>-59172000</v>
          </cell>
          <cell r="DX357">
            <v>-1.0212986295695399</v>
          </cell>
          <cell r="DY357">
            <v>-0.50526855093501832</v>
          </cell>
          <cell r="DZ357" t="str">
            <v>n.a.</v>
          </cell>
          <cell r="EA357">
            <v>54919000</v>
          </cell>
          <cell r="EB357">
            <v>2204500</v>
          </cell>
          <cell r="ED357">
            <v>51296000</v>
          </cell>
          <cell r="EE357">
            <v>-29392000</v>
          </cell>
          <cell r="EF357">
            <v>-20957000</v>
          </cell>
          <cell r="EG357">
            <v>-23891000</v>
          </cell>
          <cell r="EH357">
            <v>-22944000</v>
          </cell>
          <cell r="EI357">
            <v>-0.44728633811603241</v>
          </cell>
          <cell r="EJ357">
            <v>-0.30905172413793103</v>
          </cell>
          <cell r="EK357" t="str">
            <v>n.a.</v>
          </cell>
          <cell r="EL357">
            <v>64357000</v>
          </cell>
          <cell r="EM357">
            <v>2680000</v>
          </cell>
          <cell r="EO357">
            <v>67981000</v>
          </cell>
          <cell r="EP357">
            <v>-42976666.666666664</v>
          </cell>
          <cell r="EQ357">
            <v>-37871000</v>
          </cell>
          <cell r="ER357">
            <v>-33265333.333333332</v>
          </cell>
          <cell r="ES357">
            <v>-46132000</v>
          </cell>
          <cell r="ET357">
            <v>-0.67860137391329933</v>
          </cell>
          <cell r="EU357">
            <v>-0.40426594691227125</v>
          </cell>
          <cell r="EV357" t="e">
            <v>#VALUE!</v>
          </cell>
          <cell r="EW357">
            <v>51187833.333333336</v>
          </cell>
          <cell r="EX357">
            <v>2099166.6666666665</v>
          </cell>
        </row>
        <row r="358">
          <cell r="B358" t="str">
            <v>BESTEC POWER ELECTRONICS CO., LTD</v>
          </cell>
          <cell r="C358" t="str">
            <v>exclude</v>
          </cell>
          <cell r="D358" t="str">
            <v>Significantly different products/services</v>
          </cell>
          <cell r="E358" t="str">
            <v>开关电源和适配器</v>
          </cell>
          <cell r="H358" t="str">
            <v/>
          </cell>
          <cell r="I358" t="str">
            <v>ok，sdp开关电源和适配器</v>
          </cell>
          <cell r="J358" t="str">
            <v>exclude</v>
          </cell>
          <cell r="K358" t="str">
            <v>ok, loss</v>
          </cell>
          <cell r="M358" t="str">
            <v>BESTEC POWER ELECTRONICS CO., LTD</v>
          </cell>
          <cell r="N358" t="str">
            <v>This company is engaged in the manufacture and supply of manufacture and supply of switching power supplies and adapters for branded personal computer (PC). The company was established in 1988 by Mike Chen, and has its head office in Guishan, Taiwan.The company is recognised as a leading designer and manufacturer of switching power supply. It is one of the world power supply leader. The company's products include switch power supply, UPS (uninterruptible power supply) voltage adapter, frequency converter and voltage transformer. The company's products are used in various consumer and business applications, such as desk-top PCs, notebook PCs, printers, digital cameras, scanners, multi-function printers, and liquid crystal displays.The company has operations in Asia, the United States of America, and Europe. The company's marketing strategy is to accelerate development of power management expertise to stand out as the highest competitiveness in the fast moving industry which empowers to achieve the top among the global power industry.</v>
          </cell>
          <cell r="O358" t="str">
            <v>Manufacturing; Wholesale</v>
          </cell>
          <cell r="P358" t="str">
            <v>www.bestec.com.tw</v>
          </cell>
          <cell r="R358" t="str">
            <v>Taiwan, China</v>
          </cell>
          <cell r="S358" t="str">
            <v>3308</v>
          </cell>
          <cell r="T358" t="str">
            <v>B+</v>
          </cell>
          <cell r="U358" t="str">
            <v>3699</v>
          </cell>
          <cell r="V358" t="str">
            <v>Engaged in the manufacture and supply of manufacture and supply of switching power supplies and adapters for branded personal computer (PC)</v>
          </cell>
          <cell r="W358" t="str">
            <v>The Company is  principally engaged in the research, development, manufacture and sales of power converters and power supplies. The Company's main products include switching power supplies, switching direct current (DC) power supply equipment systems, DC power converters, related materials and others. The Company's products are mainly used in computers, consumer electronics, communications, industrial and test equipment, national defense and aerospace.</v>
          </cell>
          <cell r="Z358" t="str">
            <v>TW22749711</v>
          </cell>
          <cell r="AA358">
            <v>437948000</v>
          </cell>
          <cell r="AB358">
            <v>409184000</v>
          </cell>
          <cell r="AC358">
            <v>343873000</v>
          </cell>
          <cell r="AD358">
            <v>616788000</v>
          </cell>
          <cell r="AE358">
            <v>407416000</v>
          </cell>
          <cell r="AF358">
            <v>378914000</v>
          </cell>
          <cell r="AG358">
            <v>330104000</v>
          </cell>
          <cell r="AH358">
            <v>604681000</v>
          </cell>
          <cell r="AI358">
            <v>-46000</v>
          </cell>
          <cell r="AJ358">
            <v>-613000</v>
          </cell>
          <cell r="AK358">
            <v>-223000</v>
          </cell>
          <cell r="AL358">
            <v>-925000</v>
          </cell>
          <cell r="AM358">
            <v>407370000</v>
          </cell>
          <cell r="AN358">
            <v>378301000</v>
          </cell>
          <cell r="AO358">
            <v>329881000</v>
          </cell>
          <cell r="AP358">
            <v>603756000</v>
          </cell>
          <cell r="AQ358">
            <v>30578000</v>
          </cell>
          <cell r="AR358">
            <v>30883000</v>
          </cell>
          <cell r="AS358">
            <v>13992000</v>
          </cell>
          <cell r="AT358">
            <v>13032000</v>
          </cell>
          <cell r="AU358">
            <v>-293798000</v>
          </cell>
          <cell r="AV358">
            <v>-331640000</v>
          </cell>
          <cell r="AW358">
            <v>-272235000</v>
          </cell>
          <cell r="AX358">
            <v>-539703000</v>
          </cell>
          <cell r="AY358">
            <v>-6395000</v>
          </cell>
          <cell r="AZ358">
            <v>-13013000</v>
          </cell>
          <cell r="BA358">
            <v>-8497000</v>
          </cell>
          <cell r="BB358">
            <v>-25126000</v>
          </cell>
          <cell r="BC358">
            <v>-44064000</v>
          </cell>
          <cell r="BD358">
            <v>-62511000</v>
          </cell>
          <cell r="BE358">
            <v>-70749000</v>
          </cell>
          <cell r="BF358">
            <v>-91479000</v>
          </cell>
          <cell r="BG358">
            <v>93691000</v>
          </cell>
          <cell r="BH358">
            <v>2020000</v>
          </cell>
          <cell r="BI358">
            <v>-7608000</v>
          </cell>
          <cell r="BJ358">
            <v>-39520000</v>
          </cell>
          <cell r="BK358">
            <v>-18525000</v>
          </cell>
          <cell r="BL358">
            <v>-34064000</v>
          </cell>
          <cell r="BM358">
            <v>-39033000</v>
          </cell>
          <cell r="BN358">
            <v>-45390000</v>
          </cell>
          <cell r="BO358">
            <v>-17813000</v>
          </cell>
          <cell r="BP358">
            <v>-33160000</v>
          </cell>
          <cell r="BQ358">
            <v>-38100000</v>
          </cell>
          <cell r="BR358">
            <v>-44449000</v>
          </cell>
          <cell r="BS358">
            <v>-712000</v>
          </cell>
          <cell r="BT358">
            <v>-904000</v>
          </cell>
          <cell r="BU358">
            <v>-933000</v>
          </cell>
          <cell r="BV358">
            <v>-941000</v>
          </cell>
          <cell r="BW358">
            <v>19516000</v>
          </cell>
          <cell r="BX358">
            <v>-26427000</v>
          </cell>
          <cell r="BY358">
            <v>-87340000</v>
          </cell>
          <cell r="BZ358">
            <v>-93425000</v>
          </cell>
          <cell r="CA358">
            <v>1465050000</v>
          </cell>
          <cell r="CB358">
            <v>1004779000</v>
          </cell>
          <cell r="CC358">
            <v>1079724000</v>
          </cell>
          <cell r="CD358">
            <v>1194206000</v>
          </cell>
          <cell r="CE358">
            <v>250415000</v>
          </cell>
          <cell r="CF358">
            <v>275605000</v>
          </cell>
          <cell r="CG358">
            <v>253811000</v>
          </cell>
          <cell r="CH358">
            <v>247107000</v>
          </cell>
          <cell r="CI358">
            <v>154967000</v>
          </cell>
          <cell r="CJ358">
            <v>87032000</v>
          </cell>
          <cell r="CK358">
            <v>53145000</v>
          </cell>
          <cell r="CL358">
            <v>115994000</v>
          </cell>
          <cell r="CM358">
            <v>147411000</v>
          </cell>
          <cell r="CN358">
            <v>41482000</v>
          </cell>
          <cell r="CO358">
            <v>30440000</v>
          </cell>
          <cell r="CP358">
            <v>29308000</v>
          </cell>
          <cell r="CQ358">
            <v>909662000</v>
          </cell>
          <cell r="CR358">
            <v>599223000</v>
          </cell>
          <cell r="CS358">
            <v>741131000</v>
          </cell>
          <cell r="CT358">
            <v>800027000</v>
          </cell>
          <cell r="CU358">
            <v>128023000</v>
          </cell>
          <cell r="CV358">
            <v>112879000</v>
          </cell>
          <cell r="CW358">
            <v>143004000</v>
          </cell>
          <cell r="CX358">
            <v>122068000</v>
          </cell>
          <cell r="CY358">
            <v>14906000</v>
          </cell>
          <cell r="CZ358">
            <v>25618000</v>
          </cell>
          <cell r="DA358">
            <v>26039000</v>
          </cell>
          <cell r="DB358">
            <v>25779000</v>
          </cell>
          <cell r="DC358">
            <v>1958651000</v>
          </cell>
          <cell r="DD358">
            <v>1420930000</v>
          </cell>
          <cell r="DE358">
            <v>1525201000</v>
          </cell>
          <cell r="DF358">
            <v>1679655000</v>
          </cell>
          <cell r="DH358">
            <v>407370000</v>
          </cell>
          <cell r="DI358">
            <v>-293798000</v>
          </cell>
          <cell r="DJ358">
            <v>-50459000</v>
          </cell>
          <cell r="DK358">
            <v>-18525000</v>
          </cell>
          <cell r="DL358">
            <v>44588000</v>
          </cell>
          <cell r="DM358">
            <v>0.10945332253234161</v>
          </cell>
          <cell r="DN358">
            <v>0.12290576709980099</v>
          </cell>
          <cell r="DO358">
            <v>-6395000</v>
          </cell>
          <cell r="DP358">
            <v>263010000</v>
          </cell>
          <cell r="DQ358">
            <v>20262000</v>
          </cell>
          <cell r="DS358">
            <v>378301000</v>
          </cell>
          <cell r="DT358">
            <v>-331640000</v>
          </cell>
          <cell r="DU358">
            <v>-75524000</v>
          </cell>
          <cell r="DV358">
            <v>-34064000</v>
          </cell>
          <cell r="DW358">
            <v>-62927000</v>
          </cell>
          <cell r="DX358">
            <v>-0.16634108818110446</v>
          </cell>
          <cell r="DY358">
            <v>-0.14261787556546729</v>
          </cell>
          <cell r="DZ358">
            <v>-13013000</v>
          </cell>
          <cell r="EA358">
            <v>264708000</v>
          </cell>
          <cell r="EB358">
            <v>25828500</v>
          </cell>
          <cell r="ED358">
            <v>329881000</v>
          </cell>
          <cell r="EE358">
            <v>-272235000</v>
          </cell>
          <cell r="EF358">
            <v>-79246000</v>
          </cell>
          <cell r="EG358">
            <v>-39033000</v>
          </cell>
          <cell r="EH358">
            <v>-60633000</v>
          </cell>
          <cell r="EI358">
            <v>-0.18380264398373958</v>
          </cell>
          <cell r="EJ358">
            <v>-0.15526459998873279</v>
          </cell>
          <cell r="EK358">
            <v>-8497000</v>
          </cell>
          <cell r="EL358">
            <v>250459000</v>
          </cell>
          <cell r="EM358">
            <v>25909000</v>
          </cell>
          <cell r="EO358">
            <v>371850666.66666669</v>
          </cell>
          <cell r="EP358">
            <v>-299224333.33333331</v>
          </cell>
          <cell r="EQ358">
            <v>-68409666.666666672</v>
          </cell>
          <cell r="ER358">
            <v>-30540666.666666668</v>
          </cell>
          <cell r="ES358">
            <v>-26323999.999999966</v>
          </cell>
          <cell r="ET358">
            <v>-7.0791859097558779E-2</v>
          </cell>
          <cell r="EU358">
            <v>-6.6111689677226998E-2</v>
          </cell>
          <cell r="EV358">
            <v>9301666.666666666</v>
          </cell>
          <cell r="EW358">
            <v>259392333.33333334</v>
          </cell>
          <cell r="EX358">
            <v>23999833.333333332</v>
          </cell>
        </row>
        <row r="359">
          <cell r="B359" t="str">
            <v>ZHUHAI RADIANCE ELECTRIC CO., LTD.</v>
          </cell>
          <cell r="C359" t="str">
            <v>exclude</v>
          </cell>
          <cell r="D359" t="str">
            <v>Independence(A+, A, A-, B+, B, B-,U)</v>
          </cell>
          <cell r="H359" t="str">
            <v/>
          </cell>
          <cell r="I359" t="str">
            <v>ok，indep</v>
          </cell>
          <cell r="J359" t="str">
            <v>exclude</v>
          </cell>
          <cell r="K359" t="str">
            <v>ok, indep</v>
          </cell>
          <cell r="M359" t="str">
            <v>ZHUHAI RADIANCE ELECTRIC CO., LTD.</v>
          </cell>
          <cell r="N359" t="str">
            <v>This company is an entity based in China that is engaged in the manufacture and trade of electrical equipment and components. It was founded in 2005, and it conducts business from its registered head office located in Zhuhai, Guangdong, China. The company's products include: amplifiers, antistatic, audio/video accessories, batteries and power management, buzzers and sounders, cases, chassis and boxes, circuit breakers, closeouts, components, computer accessories, LED lighting and tubing, lightning detectors,motors, panel meters, racks and enclosures, relays, remote controls, soldering equipment, cables and wires, splitters and amplifiers, switches, terminal blocks and accessories.</v>
          </cell>
          <cell r="O359" t="str">
            <v>Manufacturing</v>
          </cell>
          <cell r="P359" t="str">
            <v>www.zhrds.com</v>
          </cell>
          <cell r="R359" t="str">
            <v>China</v>
          </cell>
          <cell r="S359" t="str">
            <v>836100</v>
          </cell>
          <cell r="T359" t="str">
            <v>D</v>
          </cell>
          <cell r="U359" t="str">
            <v>3699</v>
          </cell>
          <cell r="V359" t="str">
            <v>Engaged in the manufacture and trade of electrical equipment and components</v>
          </cell>
          <cell r="W359" t="str">
            <v>Our Company is mainly engaged in electrical machinery and equipment manufacturing, microcomputer protection device, integrated automation system, intelligent communication management machine, remote terminal of distribution automation.</v>
          </cell>
          <cell r="Z359" t="str">
            <v>CN47410PC</v>
          </cell>
          <cell r="AA359">
            <v>99257000</v>
          </cell>
          <cell r="AB359">
            <v>106361000</v>
          </cell>
          <cell r="AC359">
            <v>91810000</v>
          </cell>
          <cell r="AD359">
            <v>76618000</v>
          </cell>
          <cell r="AE359">
            <v>94357000</v>
          </cell>
          <cell r="AF359">
            <v>101645000</v>
          </cell>
          <cell r="AG359">
            <v>88136000</v>
          </cell>
          <cell r="AH359">
            <v>72749000</v>
          </cell>
          <cell r="AI359">
            <v>-955000</v>
          </cell>
          <cell r="AJ359">
            <v>-942000</v>
          </cell>
          <cell r="AK359">
            <v>-849000</v>
          </cell>
          <cell r="AL359">
            <v>-746000</v>
          </cell>
          <cell r="AM359">
            <v>93402000</v>
          </cell>
          <cell r="AN359">
            <v>100703000</v>
          </cell>
          <cell r="AO359">
            <v>87287000</v>
          </cell>
          <cell r="AP359">
            <v>72003000</v>
          </cell>
          <cell r="AQ359">
            <v>5855000</v>
          </cell>
          <cell r="AR359">
            <v>5658000</v>
          </cell>
          <cell r="AS359">
            <v>4523000</v>
          </cell>
          <cell r="AT359">
            <v>4615000</v>
          </cell>
          <cell r="AU359">
            <v>-44791000</v>
          </cell>
          <cell r="AV359">
            <v>-44919000</v>
          </cell>
          <cell r="AW359">
            <v>-40902000</v>
          </cell>
          <cell r="AX359">
            <v>-31833000</v>
          </cell>
          <cell r="AY359" t="str">
            <v>n.a.</v>
          </cell>
          <cell r="AZ359" t="str">
            <v>n.a.</v>
          </cell>
          <cell r="BA359" t="str">
            <v>n.a.</v>
          </cell>
          <cell r="BB359" t="str">
            <v>n.a.</v>
          </cell>
          <cell r="BC359">
            <v>-36991000</v>
          </cell>
          <cell r="BD359">
            <v>-39630000</v>
          </cell>
          <cell r="BE359">
            <v>-34529000</v>
          </cell>
          <cell r="BF359">
            <v>-30788000</v>
          </cell>
          <cell r="BG359">
            <v>17475000</v>
          </cell>
          <cell r="BH359">
            <v>21812000</v>
          </cell>
          <cell r="BI359">
            <v>16379000</v>
          </cell>
          <cell r="BJ359">
            <v>13997000</v>
          </cell>
          <cell r="BK359">
            <v>-1906000</v>
          </cell>
          <cell r="BL359">
            <v>-1029000</v>
          </cell>
          <cell r="BM359">
            <v>-1271000</v>
          </cell>
          <cell r="BN359">
            <v>-1287000</v>
          </cell>
          <cell r="BO359">
            <v>-1694000</v>
          </cell>
          <cell r="BP359">
            <v>-853000</v>
          </cell>
          <cell r="BQ359">
            <v>-854000</v>
          </cell>
          <cell r="BR359">
            <v>-940000</v>
          </cell>
          <cell r="BS359">
            <v>-212000</v>
          </cell>
          <cell r="BT359">
            <v>-176000</v>
          </cell>
          <cell r="BU359">
            <v>-417000</v>
          </cell>
          <cell r="BV359">
            <v>-347000</v>
          </cell>
          <cell r="BW359">
            <v>15316000</v>
          </cell>
          <cell r="BX359">
            <v>20171000</v>
          </cell>
          <cell r="BY359">
            <v>15253000</v>
          </cell>
          <cell r="BZ359">
            <v>13554000</v>
          </cell>
          <cell r="CA359">
            <v>98443000</v>
          </cell>
          <cell r="CB359">
            <v>91499000</v>
          </cell>
          <cell r="CC359">
            <v>103020000</v>
          </cell>
          <cell r="CD359">
            <v>95651000</v>
          </cell>
          <cell r="CE359">
            <v>29022000</v>
          </cell>
          <cell r="CF359">
            <v>34855000</v>
          </cell>
          <cell r="CG359">
            <v>19878000</v>
          </cell>
          <cell r="CH359">
            <v>17244000</v>
          </cell>
          <cell r="CI359">
            <v>22888000</v>
          </cell>
          <cell r="CJ359">
            <v>24295000</v>
          </cell>
          <cell r="CK359">
            <v>25532000</v>
          </cell>
          <cell r="CL359">
            <v>21122000</v>
          </cell>
          <cell r="CM359">
            <v>13374000</v>
          </cell>
          <cell r="CN359">
            <v>9395000</v>
          </cell>
          <cell r="CO359">
            <v>5459000</v>
          </cell>
          <cell r="CP359">
            <v>4886000</v>
          </cell>
          <cell r="CQ359">
            <v>32749000</v>
          </cell>
          <cell r="CR359">
            <v>22107000</v>
          </cell>
          <cell r="CS359">
            <v>51354000</v>
          </cell>
          <cell r="CT359">
            <v>52022000</v>
          </cell>
          <cell r="CU359">
            <v>28698000</v>
          </cell>
          <cell r="CV359">
            <v>20528000</v>
          </cell>
          <cell r="CW359">
            <v>50197000</v>
          </cell>
          <cell r="CX359">
            <v>51415000</v>
          </cell>
          <cell r="CY359">
            <v>175000</v>
          </cell>
          <cell r="CZ359">
            <v>51308000</v>
          </cell>
          <cell r="DA359">
            <v>10891000</v>
          </cell>
          <cell r="DB359">
            <v>2709000</v>
          </cell>
          <cell r="DC359">
            <v>189246000</v>
          </cell>
          <cell r="DD359">
            <v>163727000</v>
          </cell>
          <cell r="DE359">
            <v>138154000</v>
          </cell>
          <cell r="DF359">
            <v>120542000</v>
          </cell>
          <cell r="DH359">
            <v>93402000</v>
          </cell>
          <cell r="DI359">
            <v>-44791000</v>
          </cell>
          <cell r="DJ359">
            <v>-36991000</v>
          </cell>
          <cell r="DK359">
            <v>-1906000</v>
          </cell>
          <cell r="DL359">
            <v>9714000</v>
          </cell>
          <cell r="DM359">
            <v>0.10400205563050041</v>
          </cell>
          <cell r="DN359">
            <v>0.11607398910238027</v>
          </cell>
          <cell r="DO359" t="str">
            <v>n.a.</v>
          </cell>
          <cell r="DP359">
            <v>31938500</v>
          </cell>
          <cell r="DQ359">
            <v>25741500</v>
          </cell>
          <cell r="DS359">
            <v>100703000</v>
          </cell>
          <cell r="DT359">
            <v>-44919000</v>
          </cell>
          <cell r="DU359">
            <v>-39630000</v>
          </cell>
          <cell r="DV359">
            <v>-1029000</v>
          </cell>
          <cell r="DW359">
            <v>15125000</v>
          </cell>
          <cell r="DX359">
            <v>0.15019413522933775</v>
          </cell>
          <cell r="DY359">
            <v>0.17673934889808129</v>
          </cell>
          <cell r="DZ359" t="str">
            <v>n.a.</v>
          </cell>
          <cell r="EA359">
            <v>27366500</v>
          </cell>
          <cell r="EB359">
            <v>31099500</v>
          </cell>
          <cell r="ED359">
            <v>87287000</v>
          </cell>
          <cell r="EE359">
            <v>-40902000</v>
          </cell>
          <cell r="EF359">
            <v>-34529000</v>
          </cell>
          <cell r="EG359">
            <v>-1271000</v>
          </cell>
          <cell r="EH359">
            <v>10585000</v>
          </cell>
          <cell r="EI359">
            <v>0.12126662618717564</v>
          </cell>
          <cell r="EJ359">
            <v>0.1380016166462413</v>
          </cell>
          <cell r="EK359" t="str">
            <v>n.a.</v>
          </cell>
          <cell r="EL359">
            <v>18561000</v>
          </cell>
          <cell r="EM359">
            <v>6800000</v>
          </cell>
          <cell r="EO359">
            <v>93797333.333333328</v>
          </cell>
          <cell r="EP359">
            <v>-43537333.333333336</v>
          </cell>
          <cell r="EQ359">
            <v>-37050000</v>
          </cell>
          <cell r="ER359">
            <v>-1402000</v>
          </cell>
          <cell r="ES359">
            <v>11807999.999999993</v>
          </cell>
          <cell r="ET359">
            <v>0.12588844032524016</v>
          </cell>
          <cell r="EU359">
            <v>0.14401873414427882</v>
          </cell>
          <cell r="EV359" t="e">
            <v>#VALUE!</v>
          </cell>
          <cell r="EW359">
            <v>25955333.333333332</v>
          </cell>
          <cell r="EX359">
            <v>21213666.666666668</v>
          </cell>
        </row>
        <row r="360">
          <cell r="B360" t="str">
            <v>SHANDONG DEYOU ELECTRIC CO.,LTD</v>
          </cell>
          <cell r="C360" t="str">
            <v>exclude</v>
          </cell>
          <cell r="D360" t="str">
            <v>Significantly different products/services</v>
          </cell>
          <cell r="E360" t="str">
            <v>电能质量、防雷、电缆附件及终端产品</v>
          </cell>
          <cell r="H360" t="str">
            <v/>
          </cell>
          <cell r="I360" t="str">
            <v>ok，sdp智慧高低压供配电成套设备及电能质量装置</v>
          </cell>
          <cell r="J360" t="str">
            <v>exclude</v>
          </cell>
          <cell r="K360" t="str">
            <v>ok, loss</v>
          </cell>
          <cell r="M360" t="str">
            <v>SHANDONG DEYOU ELECTRIC CO.,LTD</v>
          </cell>
          <cell r="N360" t="str">
            <v>This company is a Chinese-based enterprise engaged in the development and sale of power quality, lightning, and cable accessories and terminal products. It offers reactive power compensation and harmonic control equipment, active power filters, STATCOM and SVG devices, power quality monitoring devices, urban lighting control systems, transformer fire extinguishing equipment, filtering devices, current and dry type transformers, wall and transformer bushings, and other products. The company was established in 2005. It conducts business from its registered head office located in Zibo, Shandong, China. The company's long-term commitment to electricity and energy quality monitoring, management and optimization of technology research, energy saving and environmental protection and intelligent electricity equipment manufacturers, mainly engaged in active dynamic reactive power compensation and filtering devices, current transformers, bushings, cable accessories and other product development, production, sales, installation and electrical technology consulting services; high voltage electrical equipment, power automation equipment, power instrumentation and automation control software, industrial automation and control system equipment, fire protection materials and equipment sales, the company also has four kinds of qualifications, including installation, repair, and test, as well as three professional qualification certificates for power transmission and transformation projects.</v>
          </cell>
          <cell r="O360" t="str">
            <v>Manufacturing</v>
          </cell>
          <cell r="P360" t="str">
            <v>www.deyouec.com</v>
          </cell>
          <cell r="R360" t="str">
            <v>China</v>
          </cell>
          <cell r="S360" t="str">
            <v>834486</v>
          </cell>
          <cell r="T360" t="str">
            <v>B+</v>
          </cell>
          <cell r="U360" t="str">
            <v>3699</v>
          </cell>
          <cell r="V360" t="str">
            <v>Engaged in the development and sale of power quality, lightning, and cable accessories and terminal products</v>
          </cell>
          <cell r="W360" t="str">
            <v>The Company's terminal products including Metro electrical equipment and distribution system, hospital CT and MRI equipment distribution system, large research institutes and university data center power distribution system, with numerous LED ads and the air conditioning equipment between the high-rise office power distribution system.</v>
          </cell>
          <cell r="Z360" t="str">
            <v>CN46171PC</v>
          </cell>
          <cell r="AA360">
            <v>97490000</v>
          </cell>
          <cell r="AB360">
            <v>120214000</v>
          </cell>
          <cell r="AC360">
            <v>160377000</v>
          </cell>
          <cell r="AD360">
            <v>89563000</v>
          </cell>
          <cell r="AE360">
            <v>96779000</v>
          </cell>
          <cell r="AF360">
            <v>117398000</v>
          </cell>
          <cell r="AG360">
            <v>156847000</v>
          </cell>
          <cell r="AH360">
            <v>87086000</v>
          </cell>
          <cell r="AI360">
            <v>-873000</v>
          </cell>
          <cell r="AJ360">
            <v>-989000</v>
          </cell>
          <cell r="AK360">
            <v>-893000</v>
          </cell>
          <cell r="AL360">
            <v>-314000</v>
          </cell>
          <cell r="AM360">
            <v>95906000</v>
          </cell>
          <cell r="AN360">
            <v>116409000</v>
          </cell>
          <cell r="AO360">
            <v>155954000</v>
          </cell>
          <cell r="AP360">
            <v>86772000</v>
          </cell>
          <cell r="AQ360">
            <v>1584000</v>
          </cell>
          <cell r="AR360">
            <v>3805000</v>
          </cell>
          <cell r="AS360">
            <v>4423000</v>
          </cell>
          <cell r="AT360">
            <v>2791000</v>
          </cell>
          <cell r="AU360">
            <v>-72208000</v>
          </cell>
          <cell r="AV360">
            <v>-85369000</v>
          </cell>
          <cell r="AW360">
            <v>-130842000</v>
          </cell>
          <cell r="AX360">
            <v>-62605000</v>
          </cell>
          <cell r="AY360" t="str">
            <v>n.a.</v>
          </cell>
          <cell r="AZ360" t="str">
            <v>n.a.</v>
          </cell>
          <cell r="BA360" t="str">
            <v>n.a.</v>
          </cell>
          <cell r="BB360" t="str">
            <v>n.a.</v>
          </cell>
          <cell r="BC360">
            <v>-20662000</v>
          </cell>
          <cell r="BD360">
            <v>-28426000</v>
          </cell>
          <cell r="BE360">
            <v>-24868000</v>
          </cell>
          <cell r="BF360">
            <v>-26562000</v>
          </cell>
          <cell r="BG360">
            <v>4620000</v>
          </cell>
          <cell r="BH360">
            <v>6419000</v>
          </cell>
          <cell r="BI360">
            <v>4667000</v>
          </cell>
          <cell r="BJ360">
            <v>396000</v>
          </cell>
          <cell r="BK360">
            <v>-2586000</v>
          </cell>
          <cell r="BL360">
            <v>-5222000</v>
          </cell>
          <cell r="BM360">
            <v>-4361000</v>
          </cell>
          <cell r="BN360">
            <v>-2221000</v>
          </cell>
          <cell r="BO360">
            <v>-1985000</v>
          </cell>
          <cell r="BP360">
            <v>-1598000</v>
          </cell>
          <cell r="BQ360">
            <v>-1697000</v>
          </cell>
          <cell r="BR360">
            <v>-1930000</v>
          </cell>
          <cell r="BS360">
            <v>-601000</v>
          </cell>
          <cell r="BT360">
            <v>-3624000</v>
          </cell>
          <cell r="BU360">
            <v>-2664000</v>
          </cell>
          <cell r="BV360">
            <v>-291000</v>
          </cell>
          <cell r="BW360">
            <v>2159000</v>
          </cell>
          <cell r="BX360">
            <v>37000</v>
          </cell>
          <cell r="BY360">
            <v>-2986000</v>
          </cell>
          <cell r="BZ360">
            <v>-2818000</v>
          </cell>
          <cell r="CA360">
            <v>210327000</v>
          </cell>
          <cell r="CB360">
            <v>197645000</v>
          </cell>
          <cell r="CC360">
            <v>185854000</v>
          </cell>
          <cell r="CD360">
            <v>161393000</v>
          </cell>
          <cell r="CE360">
            <v>95047000</v>
          </cell>
          <cell r="CF360">
            <v>60183000</v>
          </cell>
          <cell r="CG360">
            <v>59580000</v>
          </cell>
          <cell r="CH360">
            <v>67693000</v>
          </cell>
          <cell r="CI360">
            <v>42994000</v>
          </cell>
          <cell r="CJ360">
            <v>76196000</v>
          </cell>
          <cell r="CK360">
            <v>81508000</v>
          </cell>
          <cell r="CL360">
            <v>54607000</v>
          </cell>
          <cell r="CM360">
            <v>38427000</v>
          </cell>
          <cell r="CN360">
            <v>21159000</v>
          </cell>
          <cell r="CO360">
            <v>11343000</v>
          </cell>
          <cell r="CP360">
            <v>12350000</v>
          </cell>
          <cell r="CQ360">
            <v>25470000</v>
          </cell>
          <cell r="CR360">
            <v>20779000</v>
          </cell>
          <cell r="CS360">
            <v>26961000</v>
          </cell>
          <cell r="CT360">
            <v>14192000</v>
          </cell>
          <cell r="CU360">
            <v>18568000</v>
          </cell>
          <cell r="CV360">
            <v>10000000</v>
          </cell>
          <cell r="CW360">
            <v>7000000</v>
          </cell>
          <cell r="CX360" t="str">
            <v>n.a.</v>
          </cell>
          <cell r="CY360" t="str">
            <v>n.a.</v>
          </cell>
          <cell r="CZ360" t="str">
            <v>n.a.</v>
          </cell>
          <cell r="DA360">
            <v>0</v>
          </cell>
          <cell r="DB360">
            <v>6061000</v>
          </cell>
          <cell r="DC360">
            <v>231611000</v>
          </cell>
          <cell r="DD360">
            <v>220259000</v>
          </cell>
          <cell r="DE360">
            <v>212994000</v>
          </cell>
          <cell r="DF360">
            <v>183762000</v>
          </cell>
          <cell r="DH360">
            <v>95906000</v>
          </cell>
          <cell r="DI360">
            <v>-72208000</v>
          </cell>
          <cell r="DJ360">
            <v>-20662000</v>
          </cell>
          <cell r="DK360">
            <v>-2586000</v>
          </cell>
          <cell r="DL360">
            <v>450000</v>
          </cell>
          <cell r="DM360">
            <v>4.6920943423769106E-3</v>
          </cell>
          <cell r="DN360">
            <v>4.7142138786456589E-3</v>
          </cell>
          <cell r="DO360" t="str">
            <v>n.a.</v>
          </cell>
          <cell r="DP360">
            <v>77615000</v>
          </cell>
          <cell r="DQ360" t="e">
            <v>#VALUE!</v>
          </cell>
          <cell r="DS360">
            <v>116409000</v>
          </cell>
          <cell r="DT360">
            <v>-85369000</v>
          </cell>
          <cell r="DU360">
            <v>-28426000</v>
          </cell>
          <cell r="DV360">
            <v>-5222000</v>
          </cell>
          <cell r="DW360">
            <v>-2608000</v>
          </cell>
          <cell r="DX360">
            <v>-2.2403766031836025E-2</v>
          </cell>
          <cell r="DY360">
            <v>-2.1912835981414421E-2</v>
          </cell>
          <cell r="DZ360" t="str">
            <v>n.a.</v>
          </cell>
          <cell r="EA360">
            <v>59881500</v>
          </cell>
          <cell r="EB360" t="e">
            <v>#VALUE!</v>
          </cell>
          <cell r="ED360">
            <v>155954000</v>
          </cell>
          <cell r="EE360">
            <v>-130842000</v>
          </cell>
          <cell r="EF360">
            <v>-24868000</v>
          </cell>
          <cell r="EG360">
            <v>-4361000</v>
          </cell>
          <cell r="EH360">
            <v>-4117000</v>
          </cell>
          <cell r="EI360">
            <v>-2.639880990548495E-2</v>
          </cell>
          <cell r="EJ360">
            <v>-2.5719836822410056E-2</v>
          </cell>
          <cell r="EK360" t="str">
            <v>n.a.</v>
          </cell>
          <cell r="EL360">
            <v>63636500</v>
          </cell>
          <cell r="EM360">
            <v>3030500</v>
          </cell>
          <cell r="EO360">
            <v>122756333.33333333</v>
          </cell>
          <cell r="EP360">
            <v>-96139666.666666672</v>
          </cell>
          <cell r="EQ360">
            <v>-24652000</v>
          </cell>
          <cell r="ER360">
            <v>-4056333.3333333335</v>
          </cell>
          <cell r="ES360">
            <v>-2091666.6666666768</v>
          </cell>
          <cell r="ET360">
            <v>-1.7039175168151625E-2</v>
          </cell>
          <cell r="EU360">
            <v>-1.6753705839634408E-2</v>
          </cell>
          <cell r="EV360" t="e">
            <v>#VALUE!</v>
          </cell>
          <cell r="EW360">
            <v>67044333.333333336</v>
          </cell>
          <cell r="EX360" t="e">
            <v>#VALUE!</v>
          </cell>
        </row>
        <row r="361">
          <cell r="B361" t="str">
            <v>NANJING OULU ELECTRIC CO.,LTD</v>
          </cell>
          <cell r="C361" t="str">
            <v>exclude</v>
          </cell>
          <cell r="D361" t="str">
            <v>Lev SDA/SDP</v>
          </cell>
          <cell r="H361" t="str">
            <v/>
          </cell>
          <cell r="I361" t="str">
            <v>ok，sda/sdp</v>
          </cell>
          <cell r="J361" t="str">
            <v>exclude</v>
          </cell>
          <cell r="K361" t="str">
            <v>ok, sda/sdp</v>
          </cell>
          <cell r="M361" t="str">
            <v>NANJING OULU ELECTRIC CO.,LTD</v>
          </cell>
          <cell r="N361" t="str">
            <v>This company is engaged in the manufacture of eletromotors. It was founded in 2007. It has its registered business office as well as its production facilities located in Nanjing, Jiangsu, China.The company's products include DC power system equipment, EPS, valve regulated lead, and other related products. These products are widely used in power systems power plants, substations and mining enterprises substations, power distribution room and communications systems. In addition, the company has advanced technology and equipment for manufacturing, as well as employs certified staff skilled in manufacturing operations in compliance with the standards and other technical specifications.</v>
          </cell>
          <cell r="O361" t="str">
            <v>Manufacturing</v>
          </cell>
          <cell r="R361" t="str">
            <v>China</v>
          </cell>
          <cell r="S361" t="str">
            <v>871415</v>
          </cell>
          <cell r="T361" t="str">
            <v>B+</v>
          </cell>
          <cell r="U361" t="str">
            <v>3699</v>
          </cell>
          <cell r="V361" t="str">
            <v>Engaged in the manufacture of eletromotors</v>
          </cell>
          <cell r="W361" t="str">
            <v>The Company is mainly engaged in industrial automation control equipment such as frequency converters, research and development of new energy power generation equipment, production and sales, as well as wind and solar energy based new energy application engineering services.</v>
          </cell>
          <cell r="X361" t="str">
            <v>NANJING OULU ELECTRIC CORPORATION LIMITED</v>
          </cell>
          <cell r="Z361" t="str">
            <v>CN51007PC</v>
          </cell>
          <cell r="AA361">
            <v>96742000</v>
          </cell>
          <cell r="AB361">
            <v>94252000</v>
          </cell>
          <cell r="AC361">
            <v>129740000</v>
          </cell>
          <cell r="AD361">
            <v>111034000</v>
          </cell>
          <cell r="AE361">
            <v>96099000</v>
          </cell>
          <cell r="AF361">
            <v>92795000</v>
          </cell>
          <cell r="AG361">
            <v>126008000</v>
          </cell>
          <cell r="AH361">
            <v>109167000</v>
          </cell>
          <cell r="AI361">
            <v>-1026000</v>
          </cell>
          <cell r="AJ361">
            <v>-955000</v>
          </cell>
          <cell r="AK361">
            <v>-1247000</v>
          </cell>
          <cell r="AL361">
            <v>-1225000</v>
          </cell>
          <cell r="AM361">
            <v>95073000</v>
          </cell>
          <cell r="AN361">
            <v>91840000</v>
          </cell>
          <cell r="AO361">
            <v>124761000</v>
          </cell>
          <cell r="AP361">
            <v>107942000</v>
          </cell>
          <cell r="AQ361">
            <v>1669000</v>
          </cell>
          <cell r="AR361">
            <v>2412000</v>
          </cell>
          <cell r="AS361">
            <v>4979000</v>
          </cell>
          <cell r="AT361">
            <v>3092000</v>
          </cell>
          <cell r="AU361">
            <v>-68478000</v>
          </cell>
          <cell r="AV361">
            <v>-54870000</v>
          </cell>
          <cell r="AW361">
            <v>-85085000</v>
          </cell>
          <cell r="AX361">
            <v>-66642000</v>
          </cell>
          <cell r="AY361" t="str">
            <v>n.a.</v>
          </cell>
          <cell r="AZ361" t="str">
            <v>n.a.</v>
          </cell>
          <cell r="BA361" t="str">
            <v>n.a.</v>
          </cell>
          <cell r="BB361" t="str">
            <v>n.a.</v>
          </cell>
          <cell r="BC361">
            <v>-23443000</v>
          </cell>
          <cell r="BD361">
            <v>-23571000</v>
          </cell>
          <cell r="BE361">
            <v>-21797000</v>
          </cell>
          <cell r="BF361">
            <v>-21639000</v>
          </cell>
          <cell r="BG361">
            <v>4821000</v>
          </cell>
          <cell r="BH361">
            <v>15811000</v>
          </cell>
          <cell r="BI361">
            <v>22858000</v>
          </cell>
          <cell r="BJ361">
            <v>22753000</v>
          </cell>
          <cell r="BK361">
            <v>-4805000</v>
          </cell>
          <cell r="BL361">
            <v>-4599000</v>
          </cell>
          <cell r="BM361">
            <v>-4044000</v>
          </cell>
          <cell r="BN361">
            <v>-2642000</v>
          </cell>
          <cell r="BO361">
            <v>-3528000</v>
          </cell>
          <cell r="BP361">
            <v>-3329000</v>
          </cell>
          <cell r="BQ361">
            <v>-3291000</v>
          </cell>
          <cell r="BR361">
            <v>-2241000</v>
          </cell>
          <cell r="BS361">
            <v>-1277000</v>
          </cell>
          <cell r="BT361">
            <v>-1270000</v>
          </cell>
          <cell r="BU361">
            <v>-753000</v>
          </cell>
          <cell r="BV361">
            <v>-401000</v>
          </cell>
          <cell r="BW361">
            <v>879000</v>
          </cell>
          <cell r="BX361">
            <v>10411000</v>
          </cell>
          <cell r="BY361">
            <v>15614000</v>
          </cell>
          <cell r="BZ361">
            <v>16538000</v>
          </cell>
          <cell r="CA361">
            <v>132840000</v>
          </cell>
          <cell r="CB361">
            <v>112227000</v>
          </cell>
          <cell r="CC361">
            <v>120020000</v>
          </cell>
          <cell r="CD361">
            <v>101084000</v>
          </cell>
          <cell r="CE361">
            <v>58714000</v>
          </cell>
          <cell r="CF361">
            <v>42541000</v>
          </cell>
          <cell r="CG361">
            <v>37500000</v>
          </cell>
          <cell r="CH361">
            <v>36693000</v>
          </cell>
          <cell r="CI361">
            <v>29567000</v>
          </cell>
          <cell r="CJ361">
            <v>30115000</v>
          </cell>
          <cell r="CK361">
            <v>46759000</v>
          </cell>
          <cell r="CL361">
            <v>39421000</v>
          </cell>
          <cell r="CM361">
            <v>15109000</v>
          </cell>
          <cell r="CN361">
            <v>17917000</v>
          </cell>
          <cell r="CO361">
            <v>14029000</v>
          </cell>
          <cell r="CP361">
            <v>3505000</v>
          </cell>
          <cell r="CQ361">
            <v>28219000</v>
          </cell>
          <cell r="CR361">
            <v>20270000</v>
          </cell>
          <cell r="CS361">
            <v>20427000</v>
          </cell>
          <cell r="CT361">
            <v>20799000</v>
          </cell>
          <cell r="CU361">
            <v>22944000</v>
          </cell>
          <cell r="CV361">
            <v>7771000</v>
          </cell>
          <cell r="CW361">
            <v>8247000</v>
          </cell>
          <cell r="CX361">
            <v>8493000</v>
          </cell>
          <cell r="CY361">
            <v>1133000</v>
          </cell>
          <cell r="CZ361">
            <v>2011000</v>
          </cell>
          <cell r="DA361">
            <v>1465000</v>
          </cell>
          <cell r="DB361">
            <v>3735000</v>
          </cell>
          <cell r="DC361">
            <v>191203000</v>
          </cell>
          <cell r="DD361">
            <v>170374000</v>
          </cell>
          <cell r="DE361">
            <v>179249000</v>
          </cell>
          <cell r="DF361">
            <v>159055000</v>
          </cell>
          <cell r="DH361">
            <v>95073000</v>
          </cell>
          <cell r="DI361">
            <v>-68478000</v>
          </cell>
          <cell r="DJ361">
            <v>-23443000</v>
          </cell>
          <cell r="DK361">
            <v>-4805000</v>
          </cell>
          <cell r="DL361">
            <v>-1653000</v>
          </cell>
          <cell r="DM361">
            <v>-1.738663973998927E-2</v>
          </cell>
          <cell r="DN361">
            <v>-1.7089510576266981E-2</v>
          </cell>
          <cell r="DO361" t="str">
            <v>n.a.</v>
          </cell>
          <cell r="DP361">
            <v>50627500</v>
          </cell>
          <cell r="DQ361">
            <v>1572000</v>
          </cell>
          <cell r="DS361">
            <v>91840000</v>
          </cell>
          <cell r="DT361">
            <v>-54870000</v>
          </cell>
          <cell r="DU361">
            <v>-23571000</v>
          </cell>
          <cell r="DV361">
            <v>-4599000</v>
          </cell>
          <cell r="DW361">
            <v>8800000</v>
          </cell>
          <cell r="DX361">
            <v>9.5818815331010457E-2</v>
          </cell>
          <cell r="DY361">
            <v>0.10597302504816955</v>
          </cell>
          <cell r="DZ361" t="str">
            <v>n.a.</v>
          </cell>
          <cell r="EA361">
            <v>40020500</v>
          </cell>
          <cell r="EB361">
            <v>1738000</v>
          </cell>
          <cell r="ED361">
            <v>124761000</v>
          </cell>
          <cell r="EE361">
            <v>-85085000</v>
          </cell>
          <cell r="EF361">
            <v>-21797000</v>
          </cell>
          <cell r="EG361">
            <v>-4044000</v>
          </cell>
          <cell r="EH361">
            <v>13835000</v>
          </cell>
          <cell r="EI361">
            <v>0.11089202555285706</v>
          </cell>
          <cell r="EJ361">
            <v>0.12472278816508303</v>
          </cell>
          <cell r="EK361" t="str">
            <v>n.a.</v>
          </cell>
          <cell r="EL361">
            <v>37096500</v>
          </cell>
          <cell r="EM361">
            <v>2600000</v>
          </cell>
          <cell r="EO361">
            <v>103891333.33333333</v>
          </cell>
          <cell r="EP361">
            <v>-69477666.666666672</v>
          </cell>
          <cell r="EQ361">
            <v>-22937000</v>
          </cell>
          <cell r="ER361">
            <v>-4482666.666666667</v>
          </cell>
          <cell r="ES361">
            <v>6993999.9999999898</v>
          </cell>
          <cell r="ET361">
            <v>6.7320341125663263E-2</v>
          </cell>
          <cell r="EU361">
            <v>7.2179488943624068E-2</v>
          </cell>
          <cell r="EV361" t="e">
            <v>#VALUE!</v>
          </cell>
          <cell r="EW361">
            <v>42581500</v>
          </cell>
          <cell r="EX361">
            <v>1970000</v>
          </cell>
        </row>
        <row r="362">
          <cell r="B362" t="str">
            <v>WUHAN CREATIVE ELECTRIC CO.,LTD.</v>
          </cell>
          <cell r="C362" t="str">
            <v>exclude</v>
          </cell>
          <cell r="D362" t="str">
            <v>Independence(A+, A, A-, B+, B, B-,U)</v>
          </cell>
          <cell r="H362" t="str">
            <v/>
          </cell>
          <cell r="I362" t="str">
            <v>ok，indep</v>
          </cell>
          <cell r="J362" t="str">
            <v>exclude</v>
          </cell>
          <cell r="K362" t="str">
            <v>ok, indep</v>
          </cell>
          <cell r="M362" t="str">
            <v>WUHAN CREATIVE ELECTRIC CO.,LTD.</v>
          </cell>
          <cell r="N362" t="str">
            <v>This company is a Chinese-based enterprise engaged in the manufacture of electric cables and wires. It was established in 2001 and conducts business from its registered head office located in Wuhan, China.The company's business operation is primarily involved in manufacturing high-voltage cable connectors up to 110kV, composite insulator, high-voltage insulation parts, among others. It has more than 50 sets of imported or China-made equipment as rubber injection molding machine, vacuum automatic pressure gelation formation machine, high-voltage testing equipment and polymer material testing equipment, etc in the production base. The company operates and distributes its products extensively in China and its surrounding areas.</v>
          </cell>
          <cell r="O362" t="str">
            <v>Manufacturing</v>
          </cell>
          <cell r="P362" t="str">
            <v>www.whcreat.com</v>
          </cell>
          <cell r="R362" t="str">
            <v>China</v>
          </cell>
          <cell r="S362" t="str">
            <v>839993</v>
          </cell>
          <cell r="T362" t="str">
            <v>D</v>
          </cell>
          <cell r="U362" t="str">
            <v>3699</v>
          </cell>
          <cell r="V362" t="str">
            <v>Engaged in the manufacture of electric cables and wires</v>
          </cell>
          <cell r="W362" t="str">
            <v>The Company is mainly engaged in research and development, production, sales and service of cable accessories.</v>
          </cell>
          <cell r="Z362" t="str">
            <v>CN49847PC</v>
          </cell>
          <cell r="AA362">
            <v>95493000</v>
          </cell>
          <cell r="AB362">
            <v>83144000</v>
          </cell>
          <cell r="AC362">
            <v>80620000</v>
          </cell>
          <cell r="AD362">
            <v>84207000</v>
          </cell>
          <cell r="AE362">
            <v>94943000</v>
          </cell>
          <cell r="AF362">
            <v>82370000</v>
          </cell>
          <cell r="AG362">
            <v>81006000</v>
          </cell>
          <cell r="AH362">
            <v>83663000</v>
          </cell>
          <cell r="AI362">
            <v>-1112000</v>
          </cell>
          <cell r="AJ362">
            <v>-1144000</v>
          </cell>
          <cell r="AK362">
            <v>-885000</v>
          </cell>
          <cell r="AL362">
            <v>-982000</v>
          </cell>
          <cell r="AM362">
            <v>93831000</v>
          </cell>
          <cell r="AN362">
            <v>81226000</v>
          </cell>
          <cell r="AO362">
            <v>80121000</v>
          </cell>
          <cell r="AP362">
            <v>82681000</v>
          </cell>
          <cell r="AQ362">
            <v>1662000</v>
          </cell>
          <cell r="AR362">
            <v>1918000</v>
          </cell>
          <cell r="AS362">
            <v>499000</v>
          </cell>
          <cell r="AT362">
            <v>1526000</v>
          </cell>
          <cell r="AU362">
            <v>-59041000</v>
          </cell>
          <cell r="AV362">
            <v>-47790000</v>
          </cell>
          <cell r="AW362">
            <v>-47804000</v>
          </cell>
          <cell r="AX362">
            <v>-49741000</v>
          </cell>
          <cell r="AY362" t="str">
            <v>n.a.</v>
          </cell>
          <cell r="AZ362" t="str">
            <v>n.a.</v>
          </cell>
          <cell r="BA362" t="str">
            <v>n.a.</v>
          </cell>
          <cell r="BB362" t="str">
            <v>n.a.</v>
          </cell>
          <cell r="BC362">
            <v>-11255000</v>
          </cell>
          <cell r="BD362">
            <v>-10661000</v>
          </cell>
          <cell r="BE362">
            <v>-11000000</v>
          </cell>
          <cell r="BF362">
            <v>-16281000</v>
          </cell>
          <cell r="BG362">
            <v>25197000</v>
          </cell>
          <cell r="BH362">
            <v>24693000</v>
          </cell>
          <cell r="BI362">
            <v>21816000</v>
          </cell>
          <cell r="BJ362">
            <v>18185000</v>
          </cell>
          <cell r="BK362">
            <v>-2884000</v>
          </cell>
          <cell r="BL362">
            <v>-3127000</v>
          </cell>
          <cell r="BM362">
            <v>-2643000</v>
          </cell>
          <cell r="BN362">
            <v>-1009000</v>
          </cell>
          <cell r="BO362">
            <v>-1475000</v>
          </cell>
          <cell r="BP362">
            <v>-1493000</v>
          </cell>
          <cell r="BQ362">
            <v>-1558000</v>
          </cell>
          <cell r="BR362">
            <v>-1717000</v>
          </cell>
          <cell r="BS362">
            <v>-1409000</v>
          </cell>
          <cell r="BT362">
            <v>-1634000</v>
          </cell>
          <cell r="BU362">
            <v>-1085000</v>
          </cell>
          <cell r="BV362">
            <v>708000</v>
          </cell>
          <cell r="BW362">
            <v>20059000</v>
          </cell>
          <cell r="BX362">
            <v>19594000</v>
          </cell>
          <cell r="BY362">
            <v>17986000</v>
          </cell>
          <cell r="BZ362">
            <v>16200000</v>
          </cell>
          <cell r="CA362">
            <v>163151000</v>
          </cell>
          <cell r="CB362">
            <v>149525000</v>
          </cell>
          <cell r="CC362">
            <v>153525000</v>
          </cell>
          <cell r="CD362">
            <v>134464000</v>
          </cell>
          <cell r="CE362">
            <v>24861000</v>
          </cell>
          <cell r="CF362">
            <v>25243000</v>
          </cell>
          <cell r="CG362">
            <v>22204000</v>
          </cell>
          <cell r="CH362">
            <v>27719000</v>
          </cell>
          <cell r="CI362">
            <v>89357000</v>
          </cell>
          <cell r="CJ362">
            <v>76645000</v>
          </cell>
          <cell r="CK362">
            <v>50988000</v>
          </cell>
          <cell r="CL362">
            <v>42432000</v>
          </cell>
          <cell r="CM362">
            <v>13097000</v>
          </cell>
          <cell r="CN362">
            <v>4427000</v>
          </cell>
          <cell r="CO362">
            <v>9203000</v>
          </cell>
          <cell r="CP362">
            <v>19021000</v>
          </cell>
          <cell r="CQ362">
            <v>35508000</v>
          </cell>
          <cell r="CR362">
            <v>43109000</v>
          </cell>
          <cell r="CS362">
            <v>71065000</v>
          </cell>
          <cell r="CT362">
            <v>45193000</v>
          </cell>
          <cell r="CU362">
            <v>2000</v>
          </cell>
          <cell r="CV362" t="str">
            <v>n.a.</v>
          </cell>
          <cell r="CW362" t="str">
            <v>n.a.</v>
          </cell>
          <cell r="CX362" t="str">
            <v>n.a.</v>
          </cell>
          <cell r="CY362" t="str">
            <v>n.a.</v>
          </cell>
          <cell r="CZ362" t="str">
            <v>n.a.</v>
          </cell>
          <cell r="DA362" t="str">
            <v>n.a.</v>
          </cell>
          <cell r="DB362" t="str">
            <v>n.a.</v>
          </cell>
          <cell r="DC362">
            <v>180408000</v>
          </cell>
          <cell r="DD362">
            <v>167939000</v>
          </cell>
          <cell r="DE362">
            <v>172769000</v>
          </cell>
          <cell r="DF362">
            <v>155466000</v>
          </cell>
          <cell r="DH362">
            <v>93831000</v>
          </cell>
          <cell r="DI362">
            <v>-59041000</v>
          </cell>
          <cell r="DJ362">
            <v>-11255000</v>
          </cell>
          <cell r="DK362">
            <v>-2884000</v>
          </cell>
          <cell r="DL362">
            <v>20651000</v>
          </cell>
          <cell r="DM362">
            <v>0.22008717801153138</v>
          </cell>
          <cell r="DN362">
            <v>0.28219458868543318</v>
          </cell>
          <cell r="DO362" t="str">
            <v>n.a.</v>
          </cell>
          <cell r="DP362">
            <v>25052000</v>
          </cell>
          <cell r="DQ362" t="e">
            <v>#VALUE!</v>
          </cell>
          <cell r="DS362">
            <v>81226000</v>
          </cell>
          <cell r="DT362">
            <v>-47790000</v>
          </cell>
          <cell r="DU362">
            <v>-10661000</v>
          </cell>
          <cell r="DV362">
            <v>-3127000</v>
          </cell>
          <cell r="DW362">
            <v>19648000</v>
          </cell>
          <cell r="DX362">
            <v>0.24189298992933297</v>
          </cell>
          <cell r="DY362">
            <v>0.31907499431615188</v>
          </cell>
          <cell r="DZ362" t="str">
            <v>n.a.</v>
          </cell>
          <cell r="EA362">
            <v>23723500</v>
          </cell>
          <cell r="EB362" t="e">
            <v>#VALUE!</v>
          </cell>
          <cell r="ED362">
            <v>80121000</v>
          </cell>
          <cell r="EE362">
            <v>-47804000</v>
          </cell>
          <cell r="EF362">
            <v>-11000000</v>
          </cell>
          <cell r="EG362">
            <v>-2643000</v>
          </cell>
          <cell r="EH362">
            <v>18674000</v>
          </cell>
          <cell r="EI362">
            <v>0.23307247787721072</v>
          </cell>
          <cell r="EJ362">
            <v>0.30390417758393412</v>
          </cell>
          <cell r="EK362" t="str">
            <v>n.a.</v>
          </cell>
          <cell r="EL362">
            <v>24961500</v>
          </cell>
          <cell r="EM362" t="e">
            <v>#VALUE!</v>
          </cell>
          <cell r="EO362">
            <v>85059333.333333328</v>
          </cell>
          <cell r="EP362">
            <v>-51545000</v>
          </cell>
          <cell r="EQ362">
            <v>-10972000</v>
          </cell>
          <cell r="ER362">
            <v>-2884666.6666666665</v>
          </cell>
          <cell r="ES362">
            <v>19657666.66666666</v>
          </cell>
          <cell r="ET362">
            <v>0.23110534607215349</v>
          </cell>
          <cell r="EU362">
            <v>0.3005682831732116</v>
          </cell>
          <cell r="EV362" t="e">
            <v>#VALUE!</v>
          </cell>
          <cell r="EW362">
            <v>24579000</v>
          </cell>
          <cell r="EX362" t="e">
            <v>#VALUE!</v>
          </cell>
        </row>
        <row r="363">
          <cell r="B363" t="str">
            <v>QUASEM INDUSTRIES LIMITED</v>
          </cell>
          <cell r="C363" t="str">
            <v>exclude</v>
          </cell>
          <cell r="D363" t="str">
            <v>Lev SDA/SDP</v>
          </cell>
          <cell r="H363" t="str">
            <v/>
          </cell>
          <cell r="I363" t="str">
            <v>ok，sda/sdp</v>
          </cell>
          <cell r="J363" t="str">
            <v>exclude</v>
          </cell>
          <cell r="K363" t="str">
            <v>ok, sda/sdp</v>
          </cell>
          <cell r="M363" t="str">
            <v>QUASEM INDUSTRIES LIMITED</v>
          </cell>
          <cell r="N363" t="str">
            <v>This company is engaged in the manufacture and wholesale distribution of batteries and dry cells. It was established in June 1980 and conducts business in its registered head office located in Dhaka City, Bangladesh.The company is the largest dry cell manufacturing company in Bangladesh. It owns and operates drycells factory and produces um-1 and um-3 metal jacket batteries. It offers these products under the brand name Sunlite. The company has established sales relationships with more than 10,000 wholesalers and 250,000 retailers across Bangladesh. Its products are marketed and sold throughout Bangladesh and internationally in cooperation with its local and foreign business partners and affiliates.</v>
          </cell>
          <cell r="O363" t="str">
            <v>Manufacturing; Wholesale</v>
          </cell>
          <cell r="P363" t="str">
            <v>www.quasemdrycells.com</v>
          </cell>
          <cell r="R363" t="str">
            <v>Bangladesh</v>
          </cell>
          <cell r="S363" t="str">
            <v>QUASEMIND</v>
          </cell>
          <cell r="T363" t="str">
            <v>A+</v>
          </cell>
          <cell r="U363" t="str">
            <v>3692</v>
          </cell>
          <cell r="V363" t="str">
            <v>Engaged in the manufacture and wholesale distribution of batteries and dry cells</v>
          </cell>
          <cell r="W363" t="str">
            <v>The Company owns and operates a modern dry cells factory and produces UM-1 and UM-3 metal jacket batteries and sells the same in local markets.</v>
          </cell>
          <cell r="X363" t="str">
            <v>QUASEM DRYCELLS LTD</v>
          </cell>
          <cell r="Y363" t="str">
            <v>Sunlite</v>
          </cell>
          <cell r="Z363" t="str">
            <v>BD30009FE</v>
          </cell>
          <cell r="AA363">
            <v>1216067000</v>
          </cell>
          <cell r="AB363">
            <v>1289735000</v>
          </cell>
          <cell r="AC363">
            <v>1476325000</v>
          </cell>
          <cell r="AD363">
            <v>1855564000</v>
          </cell>
          <cell r="AE363">
            <v>1715073000</v>
          </cell>
          <cell r="AF363">
            <v>1865452000</v>
          </cell>
          <cell r="AG363">
            <v>2093545000</v>
          </cell>
          <cell r="AH363">
            <v>2607241000</v>
          </cell>
          <cell r="AI363">
            <v>-638446000</v>
          </cell>
          <cell r="AJ363">
            <v>-703724000</v>
          </cell>
          <cell r="AK363">
            <v>-718321000</v>
          </cell>
          <cell r="AL363">
            <v>-751736000</v>
          </cell>
          <cell r="AM363">
            <v>1076627000</v>
          </cell>
          <cell r="AN363">
            <v>1161728000</v>
          </cell>
          <cell r="AO363">
            <v>1375224000</v>
          </cell>
          <cell r="AP363">
            <v>1855505000</v>
          </cell>
          <cell r="AQ363">
            <v>139440000</v>
          </cell>
          <cell r="AR363">
            <v>128007000</v>
          </cell>
          <cell r="AS363">
            <v>101101000</v>
          </cell>
          <cell r="AT363">
            <v>59000</v>
          </cell>
          <cell r="AU363">
            <v>-802073000</v>
          </cell>
          <cell r="AV363">
            <v>-854181000</v>
          </cell>
          <cell r="AW363">
            <v>-1032662000</v>
          </cell>
          <cell r="AX363">
            <v>-1473309000</v>
          </cell>
          <cell r="AY363">
            <v>0</v>
          </cell>
          <cell r="AZ363">
            <v>0</v>
          </cell>
          <cell r="BA363">
            <v>0</v>
          </cell>
          <cell r="BB363">
            <v>0</v>
          </cell>
          <cell r="BC363">
            <v>-274824000</v>
          </cell>
          <cell r="BD363">
            <v>-266081000</v>
          </cell>
          <cell r="BE363">
            <v>-255093000</v>
          </cell>
          <cell r="BF363">
            <v>-238640000</v>
          </cell>
          <cell r="BG363">
            <v>139170000</v>
          </cell>
          <cell r="BH363">
            <v>169473000</v>
          </cell>
          <cell r="BI363">
            <v>188570000</v>
          </cell>
          <cell r="BJ363">
            <v>143615000</v>
          </cell>
          <cell r="BK363">
            <v>-53561000</v>
          </cell>
          <cell r="BL363">
            <v>-53797000</v>
          </cell>
          <cell r="BM363">
            <v>-62792000</v>
          </cell>
          <cell r="BN363">
            <v>-52307000</v>
          </cell>
          <cell r="BO363">
            <v>-53561000</v>
          </cell>
          <cell r="BP363">
            <v>-53797000</v>
          </cell>
          <cell r="BQ363">
            <v>-62792000</v>
          </cell>
          <cell r="BR363">
            <v>-52307000</v>
          </cell>
          <cell r="BS363">
            <v>0</v>
          </cell>
          <cell r="BT363">
            <v>0</v>
          </cell>
          <cell r="BU363">
            <v>0</v>
          </cell>
          <cell r="BV363">
            <v>0</v>
          </cell>
          <cell r="BW363">
            <v>35407000</v>
          </cell>
          <cell r="BX363">
            <v>91639000</v>
          </cell>
          <cell r="BY363">
            <v>44195000</v>
          </cell>
          <cell r="BZ363">
            <v>48811000</v>
          </cell>
          <cell r="CA363">
            <v>901566000</v>
          </cell>
          <cell r="CB363">
            <v>788886000</v>
          </cell>
          <cell r="CC363">
            <v>786202000</v>
          </cell>
          <cell r="CD363">
            <v>724770000</v>
          </cell>
          <cell r="CE363">
            <v>611515000</v>
          </cell>
          <cell r="CF363">
            <v>581212000</v>
          </cell>
          <cell r="CG363">
            <v>574173000</v>
          </cell>
          <cell r="CH363">
            <v>499314000</v>
          </cell>
          <cell r="CI363">
            <v>21159000</v>
          </cell>
          <cell r="CJ363">
            <v>28090000</v>
          </cell>
          <cell r="CK363">
            <v>26952000</v>
          </cell>
          <cell r="CL363" t="str">
            <v>n.a.</v>
          </cell>
          <cell r="CM363">
            <v>51323000</v>
          </cell>
          <cell r="CN363">
            <v>27274000</v>
          </cell>
          <cell r="CO363">
            <v>50095000</v>
          </cell>
          <cell r="CP363">
            <v>96257000</v>
          </cell>
          <cell r="CQ363">
            <v>41481000</v>
          </cell>
          <cell r="CR363">
            <v>28788000</v>
          </cell>
          <cell r="CS363">
            <v>36014000</v>
          </cell>
          <cell r="CT363">
            <v>31535000</v>
          </cell>
          <cell r="CU363" t="str">
            <v>n.a.</v>
          </cell>
          <cell r="CV363" t="str">
            <v>n.a.</v>
          </cell>
          <cell r="CW363" t="str">
            <v>n.a.</v>
          </cell>
          <cell r="CX363" t="str">
            <v>n.a.</v>
          </cell>
          <cell r="CY363">
            <v>634030000</v>
          </cell>
          <cell r="CZ363">
            <v>153699000</v>
          </cell>
          <cell r="DA363">
            <v>106927000</v>
          </cell>
          <cell r="DB363">
            <v>3105453000</v>
          </cell>
          <cell r="DC363">
            <v>3688663000</v>
          </cell>
          <cell r="DD363">
            <v>3034975000</v>
          </cell>
          <cell r="DE363">
            <v>3014218000</v>
          </cell>
          <cell r="DF363">
            <v>2979358000</v>
          </cell>
          <cell r="DH363">
            <v>1076627000</v>
          </cell>
          <cell r="DI363">
            <v>-802073000</v>
          </cell>
          <cell r="DJ363">
            <v>-274824000</v>
          </cell>
          <cell r="DK363">
            <v>-53561000</v>
          </cell>
          <cell r="DL363">
            <v>-53831000</v>
          </cell>
          <cell r="DM363">
            <v>-4.999967491062364E-2</v>
          </cell>
          <cell r="DN363">
            <v>-4.7618752753308839E-2</v>
          </cell>
          <cell r="DO363">
            <v>0</v>
          </cell>
          <cell r="DP363">
            <v>596363500</v>
          </cell>
          <cell r="DQ363">
            <v>393864500</v>
          </cell>
          <cell r="DS363">
            <v>1161728000</v>
          </cell>
          <cell r="DT363">
            <v>-854181000</v>
          </cell>
          <cell r="DU363">
            <v>-266081000</v>
          </cell>
          <cell r="DV363">
            <v>-53797000</v>
          </cell>
          <cell r="DW363">
            <v>-12331000</v>
          </cell>
          <cell r="DX363">
            <v>-1.0614360676509475E-2</v>
          </cell>
          <cell r="DY363">
            <v>-1.0502879327188838E-2</v>
          </cell>
          <cell r="DZ363">
            <v>0</v>
          </cell>
          <cell r="EA363">
            <v>577692500</v>
          </cell>
          <cell r="EB363">
            <v>130313000</v>
          </cell>
          <cell r="ED363">
            <v>1375224000</v>
          </cell>
          <cell r="EE363">
            <v>-1032662000</v>
          </cell>
          <cell r="EF363">
            <v>-255093000</v>
          </cell>
          <cell r="EG363">
            <v>-62792000</v>
          </cell>
          <cell r="EH363">
            <v>24677000</v>
          </cell>
          <cell r="EI363">
            <v>1.7943985852486577E-2</v>
          </cell>
          <cell r="EJ363">
            <v>1.8271855773993796E-2</v>
          </cell>
          <cell r="EK363">
            <v>0</v>
          </cell>
          <cell r="EL363">
            <v>536743500</v>
          </cell>
          <cell r="EM363">
            <v>1606190000</v>
          </cell>
          <cell r="EO363">
            <v>1204526333.3333333</v>
          </cell>
          <cell r="EP363">
            <v>-896305333.33333337</v>
          </cell>
          <cell r="EQ363">
            <v>-265332666.66666666</v>
          </cell>
          <cell r="ER363">
            <v>-56716666.666666664</v>
          </cell>
          <cell r="ES363">
            <v>-13828333.33333344</v>
          </cell>
          <cell r="ET363">
            <v>-1.1480308027028142E-2</v>
          </cell>
          <cell r="EU363">
            <v>-1.1350006456795372E-2</v>
          </cell>
          <cell r="EV363">
            <v>0</v>
          </cell>
          <cell r="EW363">
            <v>570266500</v>
          </cell>
          <cell r="EX363">
            <v>710122500</v>
          </cell>
        </row>
        <row r="364">
          <cell r="B364" t="str">
            <v>SHEN ZHEN TRUSDA INDUSTRIAL CO.,LTD.</v>
          </cell>
          <cell r="C364" t="str">
            <v>exclude</v>
          </cell>
          <cell r="D364" t="str">
            <v>Independence(A+, A, A-, B+, B, B-,U)</v>
          </cell>
          <cell r="H364" t="str">
            <v/>
          </cell>
          <cell r="I364" t="str">
            <v>ok，indep</v>
          </cell>
          <cell r="J364" t="str">
            <v>exclude</v>
          </cell>
          <cell r="K364" t="str">
            <v>ok, indep</v>
          </cell>
          <cell r="M364" t="str">
            <v>SHEN ZHEN TRUSDA INDUSTRIAL CO.,LTD.</v>
          </cell>
          <cell r="N364" t="str">
            <v>This company is engaged in manufacturing other electrical equipment and components. It was founded in 2001 and has its registered head office strategically located in Shenzhen,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64" t="str">
            <v>Manufacturing</v>
          </cell>
          <cell r="P364" t="str">
            <v>trusda.com</v>
          </cell>
          <cell r="R364" t="str">
            <v>China</v>
          </cell>
          <cell r="S364" t="str">
            <v>873396</v>
          </cell>
          <cell r="T364" t="str">
            <v>D</v>
          </cell>
          <cell r="U364" t="str">
            <v>3699</v>
          </cell>
          <cell r="V364" t="str">
            <v>Engaged in manufacturing other electrical equipment and components</v>
          </cell>
          <cell r="W364" t="str">
            <v>The Company is mainly engaged in the R &amp; D, production and sales of mobile power supply, energy storage battery and U disk.</v>
          </cell>
          <cell r="Z364" t="str">
            <v>CN53785PC</v>
          </cell>
          <cell r="AA364">
            <v>91256000</v>
          </cell>
          <cell r="AB364">
            <v>82918000</v>
          </cell>
          <cell r="AC364">
            <v>52727000</v>
          </cell>
          <cell r="AD364">
            <v>71186000</v>
          </cell>
          <cell r="AE364">
            <v>90526000</v>
          </cell>
          <cell r="AF364">
            <v>81537000</v>
          </cell>
          <cell r="AG364">
            <v>51987000</v>
          </cell>
          <cell r="AH364">
            <v>70989000</v>
          </cell>
          <cell r="AI364">
            <v>-283000</v>
          </cell>
          <cell r="AJ364">
            <v>-179000</v>
          </cell>
          <cell r="AK364">
            <v>-295000</v>
          </cell>
          <cell r="AL364">
            <v>-526000</v>
          </cell>
          <cell r="AM364">
            <v>90243000</v>
          </cell>
          <cell r="AN364">
            <v>81358000</v>
          </cell>
          <cell r="AO364">
            <v>51692000</v>
          </cell>
          <cell r="AP364">
            <v>70463000</v>
          </cell>
          <cell r="AQ364">
            <v>1013000</v>
          </cell>
          <cell r="AR364">
            <v>1560000</v>
          </cell>
          <cell r="AS364">
            <v>1035000</v>
          </cell>
          <cell r="AT364">
            <v>723000</v>
          </cell>
          <cell r="AU364">
            <v>-65368000</v>
          </cell>
          <cell r="AV364">
            <v>-64628000</v>
          </cell>
          <cell r="AW364">
            <v>-35666000</v>
          </cell>
          <cell r="AX364">
            <v>-47971000</v>
          </cell>
          <cell r="AY364" t="str">
            <v>n.a.</v>
          </cell>
          <cell r="AZ364" t="str">
            <v>n.a.</v>
          </cell>
          <cell r="BA364" t="str">
            <v>n.a.</v>
          </cell>
          <cell r="BB364" t="str">
            <v>n.a.</v>
          </cell>
          <cell r="BC364">
            <v>-19576000</v>
          </cell>
          <cell r="BD364">
            <v>-15737000</v>
          </cell>
          <cell r="BE364">
            <v>-12991000</v>
          </cell>
          <cell r="BF364">
            <v>-17208000</v>
          </cell>
          <cell r="BG364">
            <v>6312000</v>
          </cell>
          <cell r="BH364">
            <v>2553000</v>
          </cell>
          <cell r="BI364">
            <v>4070000</v>
          </cell>
          <cell r="BJ364">
            <v>6007000</v>
          </cell>
          <cell r="BK364">
            <v>-746000</v>
          </cell>
          <cell r="BL364">
            <v>-729000</v>
          </cell>
          <cell r="BM364">
            <v>-492000</v>
          </cell>
          <cell r="BN364">
            <v>-245000</v>
          </cell>
          <cell r="BO364">
            <v>-543000</v>
          </cell>
          <cell r="BP364">
            <v>-544000</v>
          </cell>
          <cell r="BQ364">
            <v>-420000</v>
          </cell>
          <cell r="BR364">
            <v>-245000</v>
          </cell>
          <cell r="BS364">
            <v>-203000</v>
          </cell>
          <cell r="BT364">
            <v>-185000</v>
          </cell>
          <cell r="BU364">
            <v>-72000</v>
          </cell>
          <cell r="BV364">
            <v>0</v>
          </cell>
          <cell r="BW364">
            <v>6656000</v>
          </cell>
          <cell r="BX364">
            <v>896000</v>
          </cell>
          <cell r="BY364">
            <v>3055000</v>
          </cell>
          <cell r="BZ364">
            <v>5626000</v>
          </cell>
          <cell r="CA364">
            <v>44047000</v>
          </cell>
          <cell r="CB364">
            <v>51482000</v>
          </cell>
          <cell r="CC364">
            <v>35565000</v>
          </cell>
          <cell r="CD364">
            <v>44888000</v>
          </cell>
          <cell r="CE364">
            <v>3383000</v>
          </cell>
          <cell r="CF364">
            <v>12686000</v>
          </cell>
          <cell r="CG364">
            <v>6426000</v>
          </cell>
          <cell r="CH364">
            <v>9225000</v>
          </cell>
          <cell r="CI364">
            <v>15488000</v>
          </cell>
          <cell r="CJ364">
            <v>13107000</v>
          </cell>
          <cell r="CK364">
            <v>3939000</v>
          </cell>
          <cell r="CL364">
            <v>5585000</v>
          </cell>
          <cell r="CM364">
            <v>1142000</v>
          </cell>
          <cell r="CN364">
            <v>1888000</v>
          </cell>
          <cell r="CO364">
            <v>2490000</v>
          </cell>
          <cell r="CP364">
            <v>10273000</v>
          </cell>
          <cell r="CQ364">
            <v>23902000</v>
          </cell>
          <cell r="CR364">
            <v>23404000</v>
          </cell>
          <cell r="CS364">
            <v>21737000</v>
          </cell>
          <cell r="CT364">
            <v>19055000</v>
          </cell>
          <cell r="CU364">
            <v>8912000</v>
          </cell>
          <cell r="CV364">
            <v>12501000</v>
          </cell>
          <cell r="CW364">
            <v>3000000</v>
          </cell>
          <cell r="CX364" t="str">
            <v>n.a.</v>
          </cell>
          <cell r="CY364" t="str">
            <v>n.a.</v>
          </cell>
          <cell r="CZ364" t="str">
            <v>n.a.</v>
          </cell>
          <cell r="DA364" t="str">
            <v>n.a.</v>
          </cell>
          <cell r="DB364" t="str">
            <v>n.a.</v>
          </cell>
          <cell r="DC364">
            <v>52113000</v>
          </cell>
          <cell r="DD364">
            <v>62335000</v>
          </cell>
          <cell r="DE364">
            <v>40493000</v>
          </cell>
          <cell r="DF364">
            <v>47695000</v>
          </cell>
          <cell r="DH364">
            <v>90243000</v>
          </cell>
          <cell r="DI364">
            <v>-65368000</v>
          </cell>
          <cell r="DJ364">
            <v>-19576000</v>
          </cell>
          <cell r="DK364">
            <v>-746000</v>
          </cell>
          <cell r="DL364">
            <v>4553000</v>
          </cell>
          <cell r="DM364">
            <v>5.045266668882905E-2</v>
          </cell>
          <cell r="DN364">
            <v>5.3133387793208073E-2</v>
          </cell>
          <cell r="DO364" t="str">
            <v>n.a.</v>
          </cell>
          <cell r="DP364">
            <v>8034500</v>
          </cell>
          <cell r="DQ364" t="e">
            <v>#VALUE!</v>
          </cell>
          <cell r="DS364">
            <v>81358000</v>
          </cell>
          <cell r="DT364">
            <v>-64628000</v>
          </cell>
          <cell r="DU364">
            <v>-15737000</v>
          </cell>
          <cell r="DV364">
            <v>-729000</v>
          </cell>
          <cell r="DW364">
            <v>264000</v>
          </cell>
          <cell r="DX364">
            <v>3.2449175250129059E-3</v>
          </cell>
          <cell r="DY364">
            <v>3.2554812933139319E-3</v>
          </cell>
          <cell r="DZ364" t="str">
            <v>n.a.</v>
          </cell>
          <cell r="EA364">
            <v>9556000</v>
          </cell>
          <cell r="EB364" t="e">
            <v>#VALUE!</v>
          </cell>
          <cell r="ED364">
            <v>51692000</v>
          </cell>
          <cell r="EE364">
            <v>-35666000</v>
          </cell>
          <cell r="EF364">
            <v>-12991000</v>
          </cell>
          <cell r="EG364">
            <v>-492000</v>
          </cell>
          <cell r="EH364">
            <v>2543000</v>
          </cell>
          <cell r="EI364">
            <v>4.9195233304960145E-2</v>
          </cell>
          <cell r="EJ364">
            <v>5.1740625445075177E-2</v>
          </cell>
          <cell r="EK364" t="str">
            <v>n.a.</v>
          </cell>
          <cell r="EL364">
            <v>7825500</v>
          </cell>
          <cell r="EM364" t="e">
            <v>#VALUE!</v>
          </cell>
          <cell r="EO364">
            <v>74431000</v>
          </cell>
          <cell r="EP364">
            <v>-55220666.666666664</v>
          </cell>
          <cell r="EQ364">
            <v>-16101333.333333334</v>
          </cell>
          <cell r="ER364">
            <v>-655666.66666666663</v>
          </cell>
          <cell r="ES364">
            <v>2453333.3333333354</v>
          </cell>
          <cell r="ET364">
            <v>3.296117657069414E-2</v>
          </cell>
          <cell r="EU364">
            <v>3.4084646626499911E-2</v>
          </cell>
          <cell r="EV364" t="e">
            <v>#VALUE!</v>
          </cell>
          <cell r="EW364">
            <v>8472000</v>
          </cell>
          <cell r="EX364" t="e">
            <v>#VALUE!</v>
          </cell>
        </row>
        <row r="365">
          <cell r="B365" t="str">
            <v>SHANDONG SHENCHUAN DRIVE TECHNOLOGY CO.,LTD.</v>
          </cell>
          <cell r="C365" t="str">
            <v>exclude</v>
          </cell>
          <cell r="D365" t="str">
            <v>Lev SDA/SDP</v>
          </cell>
          <cell r="H365" t="str">
            <v/>
          </cell>
          <cell r="I365" t="str">
            <v>ok，sda/sdp</v>
          </cell>
          <cell r="J365" t="str">
            <v>exclude</v>
          </cell>
          <cell r="K365" t="str">
            <v>ok, sda/sdp</v>
          </cell>
          <cell r="M365" t="str">
            <v>SHANDONG SHENCHUAN DRIVE TECHNOLOGY CO.,LTD.</v>
          </cell>
          <cell r="N365" t="str">
            <v>This company specialized in semiconductor and other electronic component manufacturing. It was incorporated in 2014 and has its registered office in Zibo, China. The company's business operation is engaged in producing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v>
          </cell>
          <cell r="O365" t="str">
            <v>Manufacturing</v>
          </cell>
          <cell r="P365" t="str">
            <v>www.chinsc.com</v>
          </cell>
          <cell r="R365" t="str">
            <v>China</v>
          </cell>
          <cell r="S365" t="str">
            <v>832084</v>
          </cell>
          <cell r="T365" t="str">
            <v>B+</v>
          </cell>
          <cell r="U365" t="str">
            <v>3699</v>
          </cell>
          <cell r="V365" t="str">
            <v>Specialized in semiconductor and other electronic component manufacturing</v>
          </cell>
          <cell r="W365" t="str">
            <v>The Company is mainly engaged in the development, production and marketing of low-voltage inverter.</v>
          </cell>
          <cell r="Z365" t="str">
            <v>CN43027PC</v>
          </cell>
          <cell r="AA365">
            <v>90727000</v>
          </cell>
          <cell r="AB365">
            <v>92557000</v>
          </cell>
          <cell r="AC365">
            <v>84979000</v>
          </cell>
          <cell r="AD365">
            <v>99738000</v>
          </cell>
          <cell r="AE365">
            <v>87726000</v>
          </cell>
          <cell r="AF365">
            <v>88700000</v>
          </cell>
          <cell r="AG365">
            <v>83135000</v>
          </cell>
          <cell r="AH365">
            <v>96160000</v>
          </cell>
          <cell r="AI365">
            <v>-818000</v>
          </cell>
          <cell r="AJ365">
            <v>-769000</v>
          </cell>
          <cell r="AK365">
            <v>-815000</v>
          </cell>
          <cell r="AL365">
            <v>-852000</v>
          </cell>
          <cell r="AM365">
            <v>86908000</v>
          </cell>
          <cell r="AN365">
            <v>87931000</v>
          </cell>
          <cell r="AO365">
            <v>82320000</v>
          </cell>
          <cell r="AP365">
            <v>95308000</v>
          </cell>
          <cell r="AQ365">
            <v>3819000</v>
          </cell>
          <cell r="AR365">
            <v>4626000</v>
          </cell>
          <cell r="AS365">
            <v>2659000</v>
          </cell>
          <cell r="AT365">
            <v>4430000</v>
          </cell>
          <cell r="AU365">
            <v>-60979000</v>
          </cell>
          <cell r="AV365">
            <v>-59481000</v>
          </cell>
          <cell r="AW365">
            <v>-58976000</v>
          </cell>
          <cell r="AX365">
            <v>-70332000</v>
          </cell>
          <cell r="AY365" t="str">
            <v>n.a.</v>
          </cell>
          <cell r="AZ365" t="str">
            <v>n.a.</v>
          </cell>
          <cell r="BA365" t="str">
            <v>n.a.</v>
          </cell>
          <cell r="BB365" t="str">
            <v>n.a.</v>
          </cell>
          <cell r="BC365">
            <v>-20395000</v>
          </cell>
          <cell r="BD365">
            <v>-21055000</v>
          </cell>
          <cell r="BE365">
            <v>-18767000</v>
          </cell>
          <cell r="BF365">
            <v>-21247000</v>
          </cell>
          <cell r="BG365">
            <v>9353000</v>
          </cell>
          <cell r="BH365">
            <v>12021000</v>
          </cell>
          <cell r="BI365">
            <v>7236000</v>
          </cell>
          <cell r="BJ365">
            <v>8159000</v>
          </cell>
          <cell r="BK365">
            <v>-3243000</v>
          </cell>
          <cell r="BL365">
            <v>-3596000</v>
          </cell>
          <cell r="BM365">
            <v>-3571000</v>
          </cell>
          <cell r="BN365">
            <v>-3437000</v>
          </cell>
          <cell r="BO365">
            <v>-3030000</v>
          </cell>
          <cell r="BP365">
            <v>-3347000</v>
          </cell>
          <cell r="BQ365">
            <v>-3340000</v>
          </cell>
          <cell r="BR365">
            <v>-3203000</v>
          </cell>
          <cell r="BS365">
            <v>-213000</v>
          </cell>
          <cell r="BT365">
            <v>-249000</v>
          </cell>
          <cell r="BU365">
            <v>-231000</v>
          </cell>
          <cell r="BV365">
            <v>-234000</v>
          </cell>
          <cell r="BW365">
            <v>6100000</v>
          </cell>
          <cell r="BX365">
            <v>8165000</v>
          </cell>
          <cell r="BY365">
            <v>1462000</v>
          </cell>
          <cell r="BZ365">
            <v>2377000</v>
          </cell>
          <cell r="CA365">
            <v>100802000</v>
          </cell>
          <cell r="CB365">
            <v>105830000</v>
          </cell>
          <cell r="CC365">
            <v>91973000</v>
          </cell>
          <cell r="CD365">
            <v>91376000</v>
          </cell>
          <cell r="CE365">
            <v>43421000</v>
          </cell>
          <cell r="CF365">
            <v>49369000</v>
          </cell>
          <cell r="CG365">
            <v>31169000</v>
          </cell>
          <cell r="CH365">
            <v>31846000</v>
          </cell>
          <cell r="CI365">
            <v>35965000</v>
          </cell>
          <cell r="CJ365">
            <v>33503000</v>
          </cell>
          <cell r="CK365">
            <v>32904000</v>
          </cell>
          <cell r="CL365">
            <v>35829000</v>
          </cell>
          <cell r="CM365">
            <v>8929000</v>
          </cell>
          <cell r="CN365">
            <v>7740000</v>
          </cell>
          <cell r="CO365">
            <v>9952000</v>
          </cell>
          <cell r="CP365">
            <v>12171000</v>
          </cell>
          <cell r="CQ365">
            <v>12228000</v>
          </cell>
          <cell r="CR365">
            <v>14753000</v>
          </cell>
          <cell r="CS365">
            <v>17098000</v>
          </cell>
          <cell r="CT365">
            <v>11152000</v>
          </cell>
          <cell r="CU365">
            <v>2000000</v>
          </cell>
          <cell r="CV365">
            <v>10000000</v>
          </cell>
          <cell r="CW365">
            <v>500000</v>
          </cell>
          <cell r="CX365">
            <v>3000000</v>
          </cell>
          <cell r="CY365">
            <v>50000</v>
          </cell>
          <cell r="CZ365" t="str">
            <v>n.a.</v>
          </cell>
          <cell r="DA365" t="str">
            <v>n.a.</v>
          </cell>
          <cell r="DB365" t="str">
            <v>n.a.</v>
          </cell>
          <cell r="DC365">
            <v>147704000</v>
          </cell>
          <cell r="DD365">
            <v>153419000</v>
          </cell>
          <cell r="DE365">
            <v>143290000</v>
          </cell>
          <cell r="DF365">
            <v>144354000</v>
          </cell>
          <cell r="DH365">
            <v>86908000</v>
          </cell>
          <cell r="DI365">
            <v>-60979000</v>
          </cell>
          <cell r="DJ365">
            <v>-20395000</v>
          </cell>
          <cell r="DK365">
            <v>-3243000</v>
          </cell>
          <cell r="DL365">
            <v>2291000</v>
          </cell>
          <cell r="DM365">
            <v>2.6361209554931653E-2</v>
          </cell>
          <cell r="DN365">
            <v>2.7074937660281032E-2</v>
          </cell>
          <cell r="DO365" t="str">
            <v>n.a.</v>
          </cell>
          <cell r="DP365">
            <v>46395000</v>
          </cell>
          <cell r="DQ365" t="e">
            <v>#VALUE!</v>
          </cell>
          <cell r="DS365">
            <v>87931000</v>
          </cell>
          <cell r="DT365">
            <v>-59481000</v>
          </cell>
          <cell r="DU365">
            <v>-21055000</v>
          </cell>
          <cell r="DV365">
            <v>-3596000</v>
          </cell>
          <cell r="DW365">
            <v>3799000</v>
          </cell>
          <cell r="DX365">
            <v>4.3204330668364967E-2</v>
          </cell>
          <cell r="DY365">
            <v>4.515523225407693E-2</v>
          </cell>
          <cell r="DZ365" t="str">
            <v>n.a.</v>
          </cell>
          <cell r="EA365">
            <v>40269000</v>
          </cell>
          <cell r="EB365" t="e">
            <v>#VALUE!</v>
          </cell>
          <cell r="ED365">
            <v>82320000</v>
          </cell>
          <cell r="EE365">
            <v>-58976000</v>
          </cell>
          <cell r="EF365">
            <v>-18767000</v>
          </cell>
          <cell r="EG365">
            <v>-3571000</v>
          </cell>
          <cell r="EH365">
            <v>1006000</v>
          </cell>
          <cell r="EI365">
            <v>1.2220602526724975E-2</v>
          </cell>
          <cell r="EJ365">
            <v>1.2371793295127531E-2</v>
          </cell>
          <cell r="EK365" t="str">
            <v>n.a.</v>
          </cell>
          <cell r="EL365">
            <v>31507500</v>
          </cell>
          <cell r="EM365" t="e">
            <v>#VALUE!</v>
          </cell>
          <cell r="EO365">
            <v>85719666.666666672</v>
          </cell>
          <cell r="EP365">
            <v>-59812000</v>
          </cell>
          <cell r="EQ365">
            <v>-20072333.333333332</v>
          </cell>
          <cell r="ER365">
            <v>-3470000</v>
          </cell>
          <cell r="ES365">
            <v>2365333.3333333395</v>
          </cell>
          <cell r="ET365">
            <v>2.7593823276649925E-2</v>
          </cell>
          <cell r="EU365">
            <v>2.8376849034043496E-2</v>
          </cell>
          <cell r="EV365" t="e">
            <v>#VALUE!</v>
          </cell>
          <cell r="EW365">
            <v>39390500</v>
          </cell>
          <cell r="EX365" t="e">
            <v>#VALUE!</v>
          </cell>
        </row>
        <row r="366">
          <cell r="B366" t="str">
            <v>NEWS WORLD WU COMPANY</v>
          </cell>
          <cell r="C366" t="str">
            <v>exclude</v>
          </cell>
          <cell r="D366" t="str">
            <v>Lev SDA/SDP</v>
          </cell>
          <cell r="H366" t="str">
            <v/>
          </cell>
          <cell r="I366" t="str">
            <v>ok，sda/sdp</v>
          </cell>
          <cell r="J366" t="str">
            <v>exclude</v>
          </cell>
          <cell r="K366" t="str">
            <v>ok, sda/sdp</v>
          </cell>
          <cell r="M366" t="str">
            <v>NEWS WORLD WU COMPANY</v>
          </cell>
          <cell r="N366" t="str">
            <v>This company, with registered head office located in Kaohsiung City, Taiwan, is engaged in the manufacture of ignition components. It is one of the leading ignition components manufacturers in the world. The company's main products include ignition rubber boots, ignition cable, PBT (polybutylene terephthalate) tube, terminals, distributor caps, ignition coil-on-plug boots and assembly parts.The majority of its products are supplied to overseas market. The company's main markets are the United States and Europe. Its main customers include BERU, Federal Mogul, General Cable, and Standard Motor.The company was founded in November 1998. The company built its second factory in China in 1992 and moved the production line of contact point set there. It also built its third factory in Thailand for silicone products.</v>
          </cell>
          <cell r="O366" t="str">
            <v>Manufacturing</v>
          </cell>
          <cell r="P366" t="str">
            <v>www.newsworldwu.com.tw</v>
          </cell>
          <cell r="R366" t="str">
            <v>Taiwan, China</v>
          </cell>
          <cell r="S366" t="str">
            <v>2245</v>
          </cell>
          <cell r="T366" t="str">
            <v>A</v>
          </cell>
          <cell r="U366" t="str">
            <v>3699</v>
          </cell>
          <cell r="V366" t="str">
            <v>Engaged in the manufacture of ignition components</v>
          </cell>
          <cell r="W366" t="str">
            <v>The Company and its subsidiaries are mainly engaged in the manufacture and sale of automobile ignition system components.</v>
          </cell>
          <cell r="Z366" t="str">
            <v>TW16696080</v>
          </cell>
          <cell r="AA366">
            <v>393383000</v>
          </cell>
          <cell r="AB366">
            <v>407783000</v>
          </cell>
          <cell r="AC366">
            <v>359745000</v>
          </cell>
          <cell r="AD366">
            <v>328586000</v>
          </cell>
          <cell r="AE366">
            <v>386461000</v>
          </cell>
          <cell r="AF366">
            <v>402995000</v>
          </cell>
          <cell r="AG366">
            <v>354201000</v>
          </cell>
          <cell r="AH366">
            <v>322651000</v>
          </cell>
          <cell r="AI366" t="str">
            <v>n.a.</v>
          </cell>
          <cell r="AJ366" t="str">
            <v>n.a.</v>
          </cell>
          <cell r="AK366" t="str">
            <v>n.a.</v>
          </cell>
          <cell r="AL366" t="str">
            <v>n.a.</v>
          </cell>
          <cell r="AM366">
            <v>386461000</v>
          </cell>
          <cell r="AN366">
            <v>402995000</v>
          </cell>
          <cell r="AO366">
            <v>354201000</v>
          </cell>
          <cell r="AP366">
            <v>322651000</v>
          </cell>
          <cell r="AQ366">
            <v>6922000</v>
          </cell>
          <cell r="AR366">
            <v>4788000</v>
          </cell>
          <cell r="AS366">
            <v>5544000</v>
          </cell>
          <cell r="AT366">
            <v>5935000</v>
          </cell>
          <cell r="AU366">
            <v>-230756000</v>
          </cell>
          <cell r="AV366">
            <v>-247543000</v>
          </cell>
          <cell r="AW366">
            <v>-213619000</v>
          </cell>
          <cell r="AX366">
            <v>-185851000</v>
          </cell>
          <cell r="AY366">
            <v>-11501000</v>
          </cell>
          <cell r="AZ366">
            <v>-11572000</v>
          </cell>
          <cell r="BA366">
            <v>-9434000</v>
          </cell>
          <cell r="BB366">
            <v>-8947000</v>
          </cell>
          <cell r="BC366">
            <v>-55431000</v>
          </cell>
          <cell r="BD366">
            <v>-52757000</v>
          </cell>
          <cell r="BE366">
            <v>-60537000</v>
          </cell>
          <cell r="BF366">
            <v>-62497000</v>
          </cell>
          <cell r="BG366">
            <v>95695000</v>
          </cell>
          <cell r="BH366">
            <v>95911000</v>
          </cell>
          <cell r="BI366">
            <v>76155000</v>
          </cell>
          <cell r="BJ366">
            <v>71291000</v>
          </cell>
          <cell r="BK366">
            <v>-20223000</v>
          </cell>
          <cell r="BL366">
            <v>-22364000</v>
          </cell>
          <cell r="BM366">
            <v>-25355000</v>
          </cell>
          <cell r="BN366">
            <v>-22376000</v>
          </cell>
          <cell r="BO366">
            <v>-20057000</v>
          </cell>
          <cell r="BP366">
            <v>-22123000</v>
          </cell>
          <cell r="BQ366">
            <v>-25147000</v>
          </cell>
          <cell r="BR366">
            <v>-22154000</v>
          </cell>
          <cell r="BS366">
            <v>-166000</v>
          </cell>
          <cell r="BT366">
            <v>-241000</v>
          </cell>
          <cell r="BU366">
            <v>-208000</v>
          </cell>
          <cell r="BV366">
            <v>-222000</v>
          </cell>
          <cell r="BW366">
            <v>67175000</v>
          </cell>
          <cell r="BX366">
            <v>52635000</v>
          </cell>
          <cell r="BY366">
            <v>30834000</v>
          </cell>
          <cell r="BZ366">
            <v>31805000</v>
          </cell>
          <cell r="CA366">
            <v>412340000</v>
          </cell>
          <cell r="CB366">
            <v>261382000</v>
          </cell>
          <cell r="CC366">
            <v>213418000</v>
          </cell>
          <cell r="CD366">
            <v>201196000</v>
          </cell>
          <cell r="CE366">
            <v>135066000</v>
          </cell>
          <cell r="CF366">
            <v>99856000</v>
          </cell>
          <cell r="CG366">
            <v>73241000</v>
          </cell>
          <cell r="CH366">
            <v>81270000</v>
          </cell>
          <cell r="CI366">
            <v>55796000</v>
          </cell>
          <cell r="CJ366">
            <v>64630000</v>
          </cell>
          <cell r="CK366">
            <v>72324000</v>
          </cell>
          <cell r="CL366">
            <v>60070000</v>
          </cell>
          <cell r="CM366">
            <v>6050000</v>
          </cell>
          <cell r="CN366">
            <v>7639000</v>
          </cell>
          <cell r="CO366">
            <v>6868000</v>
          </cell>
          <cell r="CP366">
            <v>4153000</v>
          </cell>
          <cell r="CQ366">
            <v>215428000</v>
          </cell>
          <cell r="CR366">
            <v>89257000</v>
          </cell>
          <cell r="CS366">
            <v>60985000</v>
          </cell>
          <cell r="CT366">
            <v>52952000</v>
          </cell>
          <cell r="CU366">
            <v>2576000</v>
          </cell>
          <cell r="CV366">
            <v>2773000</v>
          </cell>
          <cell r="CW366" t="str">
            <v>n.a.</v>
          </cell>
          <cell r="CX366" t="str">
            <v>n.a.</v>
          </cell>
          <cell r="CY366">
            <v>0</v>
          </cell>
          <cell r="CZ366">
            <v>456000</v>
          </cell>
          <cell r="DA366">
            <v>0</v>
          </cell>
          <cell r="DB366">
            <v>7203000</v>
          </cell>
          <cell r="DC366">
            <v>949914000</v>
          </cell>
          <cell r="DD366">
            <v>810677000</v>
          </cell>
          <cell r="DE366">
            <v>761669000</v>
          </cell>
          <cell r="DF366">
            <v>753089000</v>
          </cell>
          <cell r="DH366">
            <v>386461000</v>
          </cell>
          <cell r="DI366">
            <v>-230756000</v>
          </cell>
          <cell r="DJ366">
            <v>-66932000</v>
          </cell>
          <cell r="DK366">
            <v>-20223000</v>
          </cell>
          <cell r="DL366">
            <v>68550000</v>
          </cell>
          <cell r="DM366">
            <v>0.17737882994661816</v>
          </cell>
          <cell r="DN366">
            <v>0.21562638600111353</v>
          </cell>
          <cell r="DO366">
            <v>-11501000</v>
          </cell>
          <cell r="DP366">
            <v>117461000</v>
          </cell>
          <cell r="DQ366">
            <v>228000</v>
          </cell>
          <cell r="DS366">
            <v>402995000</v>
          </cell>
          <cell r="DT366">
            <v>-247543000</v>
          </cell>
          <cell r="DU366">
            <v>-64329000</v>
          </cell>
          <cell r="DV366">
            <v>-22364000</v>
          </cell>
          <cell r="DW366">
            <v>68759000</v>
          </cell>
          <cell r="DX366">
            <v>0.17061998287819949</v>
          </cell>
          <cell r="DY366">
            <v>0.20571991048241361</v>
          </cell>
          <cell r="DZ366">
            <v>-11572000</v>
          </cell>
          <cell r="EA366">
            <v>86548500</v>
          </cell>
          <cell r="EB366">
            <v>228000</v>
          </cell>
          <cell r="ED366">
            <v>354201000</v>
          </cell>
          <cell r="EE366">
            <v>-213619000</v>
          </cell>
          <cell r="EF366">
            <v>-69971000</v>
          </cell>
          <cell r="EG366">
            <v>-25355000</v>
          </cell>
          <cell r="EH366">
            <v>45256000</v>
          </cell>
          <cell r="EI366">
            <v>0.12776926095634963</v>
          </cell>
          <cell r="EJ366">
            <v>0.14648562041787372</v>
          </cell>
          <cell r="EK366">
            <v>-9434000</v>
          </cell>
          <cell r="EL366">
            <v>77255500</v>
          </cell>
          <cell r="EM366">
            <v>3601500</v>
          </cell>
          <cell r="EO366">
            <v>381219000</v>
          </cell>
          <cell r="EP366">
            <v>-230639333.33333334</v>
          </cell>
          <cell r="EQ366">
            <v>-67077333.333333336</v>
          </cell>
          <cell r="ER366">
            <v>-22647333.333333332</v>
          </cell>
          <cell r="ES366">
            <v>60854999.999999985</v>
          </cell>
          <cell r="ET366">
            <v>0.15963265209761315</v>
          </cell>
          <cell r="EU366">
            <v>0.18995580027718464</v>
          </cell>
          <cell r="EV366">
            <v>10835666.666666666</v>
          </cell>
          <cell r="EW366">
            <v>93755000</v>
          </cell>
          <cell r="EX366">
            <v>1352500</v>
          </cell>
        </row>
        <row r="367">
          <cell r="B367" t="str">
            <v>OCELL NEW ENERGY TECHNOLOGY CO.,LTD.</v>
          </cell>
          <cell r="C367" t="str">
            <v>exclude</v>
          </cell>
          <cell r="D367" t="str">
            <v>Consecutive loss</v>
          </cell>
          <cell r="H367" t="str">
            <v/>
          </cell>
          <cell r="I367" t="str">
            <v>ok，loss</v>
          </cell>
          <cell r="J367" t="str">
            <v>exclude</v>
          </cell>
          <cell r="K367" t="str">
            <v>ok, loss</v>
          </cell>
          <cell r="M367" t="str">
            <v>OCELL NEW ENERGY TECHNOLOGY CO.,LTD.</v>
          </cell>
          <cell r="N367" t="str">
            <v>This company is a high-tech enterprise engaged in the research, production, sale and service of qualified Lithium Iron Phosphate (LiFePO4) cell, battery pack, reliable battery management system and one-stop power solution, for a wide range of applications worldwide including E-bike, HEV, EV, AGV, cordless power tools, solar &amp; wind power generation system, UPS, EPS, lighting, RC toys, etc. It was established in 2009 and conducts business from its registered head office located in Yichang, China. The company's manufacturing facilities are ISO9001:2008 and ISO14001:2004 registered. Its products are compliant with CE, RoHS and have passed UN transportation testing, which is required for international transportation of all lithium batteries.</v>
          </cell>
          <cell r="O367" t="str">
            <v>Manufacturing</v>
          </cell>
          <cell r="P367" t="str">
            <v>www.ocelltech.com</v>
          </cell>
          <cell r="R367" t="str">
            <v>China</v>
          </cell>
          <cell r="S367" t="str">
            <v>836058</v>
          </cell>
          <cell r="T367" t="str">
            <v>A+</v>
          </cell>
          <cell r="U367" t="str">
            <v>3691</v>
          </cell>
          <cell r="V367" t="str">
            <v>Engaged in the research, production, sale and service of qualified Lithium Iron Phosphate (LiFePO4) cell, battery pack, reliable battery management system and one-stop power solution, for a wide range of applications worldwide including E-bike, HEV, EV, AGV, cordless power tools, solar &amp; wind power generation system, UPS, EPS, lighting, RC toys, etc</v>
          </cell>
          <cell r="W367" t="str">
            <v>The Company is mainly engaged in R &amp; D, production and sale of lithium iron phosphate (cathode material), electric core and power supply, mainly used in energy storage equipment, electric tools, medical devices, electric toys, small scale electric vehicles and other fields.</v>
          </cell>
          <cell r="Z367" t="str">
            <v>CN47337PC</v>
          </cell>
          <cell r="AA367">
            <v>88898000</v>
          </cell>
          <cell r="AB367">
            <v>97603000</v>
          </cell>
          <cell r="AC367">
            <v>43215000</v>
          </cell>
          <cell r="AD367">
            <v>85233000</v>
          </cell>
          <cell r="AE367">
            <v>85629000</v>
          </cell>
          <cell r="AF367">
            <v>78329000</v>
          </cell>
          <cell r="AG367">
            <v>41819000</v>
          </cell>
          <cell r="AH367">
            <v>85901000</v>
          </cell>
          <cell r="AI367">
            <v>-1099000</v>
          </cell>
          <cell r="AJ367">
            <v>-1736000</v>
          </cell>
          <cell r="AK367">
            <v>-1687000</v>
          </cell>
          <cell r="AL367">
            <v>-1027000</v>
          </cell>
          <cell r="AM367">
            <v>84530000</v>
          </cell>
          <cell r="AN367">
            <v>76593000</v>
          </cell>
          <cell r="AO367">
            <v>40132000</v>
          </cell>
          <cell r="AP367">
            <v>84874000</v>
          </cell>
          <cell r="AQ367">
            <v>4368000</v>
          </cell>
          <cell r="AR367">
            <v>21010000</v>
          </cell>
          <cell r="AS367">
            <v>3083000</v>
          </cell>
          <cell r="AT367">
            <v>359000</v>
          </cell>
          <cell r="AU367">
            <v>-72572000</v>
          </cell>
          <cell r="AV367">
            <v>-45478000</v>
          </cell>
          <cell r="AW367">
            <v>-37562000</v>
          </cell>
          <cell r="AX367">
            <v>-51647000</v>
          </cell>
          <cell r="AY367" t="str">
            <v>n.a.</v>
          </cell>
          <cell r="AZ367" t="str">
            <v>n.a.</v>
          </cell>
          <cell r="BA367" t="str">
            <v>n.a.</v>
          </cell>
          <cell r="BB367" t="str">
            <v>n.a.</v>
          </cell>
          <cell r="BC367">
            <v>-32093000</v>
          </cell>
          <cell r="BD367">
            <v>-31508000</v>
          </cell>
          <cell r="BE367">
            <v>-61041000</v>
          </cell>
          <cell r="BF367">
            <v>-28530000</v>
          </cell>
          <cell r="BG367">
            <v>-15767000</v>
          </cell>
          <cell r="BH367">
            <v>20617000</v>
          </cell>
          <cell r="BI367">
            <v>-55388000</v>
          </cell>
          <cell r="BJ367">
            <v>5056000</v>
          </cell>
          <cell r="BK367">
            <v>-15787000</v>
          </cell>
          <cell r="BL367">
            <v>-19052000</v>
          </cell>
          <cell r="BM367">
            <v>1283000</v>
          </cell>
          <cell r="BN367">
            <v>-15363000</v>
          </cell>
          <cell r="BO367">
            <v>-9246000</v>
          </cell>
          <cell r="BP367">
            <v>-10146000</v>
          </cell>
          <cell r="BQ367">
            <v>0</v>
          </cell>
          <cell r="BR367">
            <v>-13944000</v>
          </cell>
          <cell r="BS367">
            <v>-6541000</v>
          </cell>
          <cell r="BT367">
            <v>-8906000</v>
          </cell>
          <cell r="BU367">
            <v>1283000</v>
          </cell>
          <cell r="BV367">
            <v>-1419000</v>
          </cell>
          <cell r="BW367">
            <v>-38973000</v>
          </cell>
          <cell r="BX367">
            <v>-6835000</v>
          </cell>
          <cell r="BY367">
            <v>-69571000</v>
          </cell>
          <cell r="BZ367">
            <v>-29814000</v>
          </cell>
          <cell r="CA367">
            <v>76531000</v>
          </cell>
          <cell r="CB367">
            <v>100962000</v>
          </cell>
          <cell r="CC367">
            <v>87497000</v>
          </cell>
          <cell r="CD367">
            <v>148556000</v>
          </cell>
          <cell r="CE367">
            <v>26804000</v>
          </cell>
          <cell r="CF367">
            <v>32771000</v>
          </cell>
          <cell r="CG367">
            <v>64672000</v>
          </cell>
          <cell r="CH367">
            <v>106620000</v>
          </cell>
          <cell r="CI367">
            <v>39445000</v>
          </cell>
          <cell r="CJ367">
            <v>58061000</v>
          </cell>
          <cell r="CK367">
            <v>14865000</v>
          </cell>
          <cell r="CL367">
            <v>37416000</v>
          </cell>
          <cell r="CM367">
            <v>1541000</v>
          </cell>
          <cell r="CN367">
            <v>136000</v>
          </cell>
          <cell r="CO367">
            <v>4432000</v>
          </cell>
          <cell r="CP367">
            <v>1261000</v>
          </cell>
          <cell r="CQ367">
            <v>5766000</v>
          </cell>
          <cell r="CR367">
            <v>8783000</v>
          </cell>
          <cell r="CS367">
            <v>892000</v>
          </cell>
          <cell r="CT367">
            <v>2247000</v>
          </cell>
          <cell r="CU367">
            <v>4416000</v>
          </cell>
          <cell r="CV367" t="str">
            <v>n.a.</v>
          </cell>
          <cell r="CW367" t="str">
            <v>n.a.</v>
          </cell>
          <cell r="CX367" t="str">
            <v>n.a.</v>
          </cell>
          <cell r="CY367">
            <v>6133000</v>
          </cell>
          <cell r="CZ367">
            <v>6922000</v>
          </cell>
          <cell r="DA367">
            <v>6980000</v>
          </cell>
          <cell r="DB367">
            <v>6942000</v>
          </cell>
          <cell r="DC367">
            <v>204352000</v>
          </cell>
          <cell r="DD367">
            <v>230637000</v>
          </cell>
          <cell r="DE367">
            <v>238463000</v>
          </cell>
          <cell r="DF367">
            <v>316414000</v>
          </cell>
          <cell r="DH367">
            <v>84530000</v>
          </cell>
          <cell r="DI367">
            <v>-72572000</v>
          </cell>
          <cell r="DJ367">
            <v>-32093000</v>
          </cell>
          <cell r="DK367">
            <v>-15787000</v>
          </cell>
          <cell r="DL367">
            <v>-35922000</v>
          </cell>
          <cell r="DM367">
            <v>-0.42496155211167636</v>
          </cell>
          <cell r="DN367">
            <v>-0.29822667950718956</v>
          </cell>
          <cell r="DO367" t="str">
            <v>n.a.</v>
          </cell>
          <cell r="DP367">
            <v>29787500</v>
          </cell>
          <cell r="DQ367">
            <v>6527500</v>
          </cell>
          <cell r="DS367">
            <v>76593000</v>
          </cell>
          <cell r="DT367">
            <v>-45478000</v>
          </cell>
          <cell r="DU367">
            <v>-31508000</v>
          </cell>
          <cell r="DV367">
            <v>-19052000</v>
          </cell>
          <cell r="DW367">
            <v>-19445000</v>
          </cell>
          <cell r="DX367">
            <v>-0.2538743749428799</v>
          </cell>
          <cell r="DY367">
            <v>-0.20247193819113268</v>
          </cell>
          <cell r="DZ367" t="str">
            <v>n.a.</v>
          </cell>
          <cell r="EA367">
            <v>48721500</v>
          </cell>
          <cell r="EB367">
            <v>6951000</v>
          </cell>
          <cell r="ED367">
            <v>40132000</v>
          </cell>
          <cell r="EE367">
            <v>-37562000</v>
          </cell>
          <cell r="EF367">
            <v>-61041000</v>
          </cell>
          <cell r="EG367">
            <v>1283000</v>
          </cell>
          <cell r="EH367">
            <v>-57188000</v>
          </cell>
          <cell r="EI367">
            <v>-1.4249975082228645</v>
          </cell>
          <cell r="EJ367">
            <v>-0.58762844225236333</v>
          </cell>
          <cell r="EK367" t="str">
            <v>n.a.</v>
          </cell>
          <cell r="EL367">
            <v>85646000</v>
          </cell>
          <cell r="EM367">
            <v>6961000</v>
          </cell>
          <cell r="EO367">
            <v>67085000</v>
          </cell>
          <cell r="EP367">
            <v>-51870666.666666664</v>
          </cell>
          <cell r="EQ367">
            <v>-41547333.333333336</v>
          </cell>
          <cell r="ER367">
            <v>-11185333.333333334</v>
          </cell>
          <cell r="ES367">
            <v>-37518333.333333336</v>
          </cell>
          <cell r="ET367">
            <v>-0.5592656083078682</v>
          </cell>
          <cell r="EU367">
            <v>-0.35867244511009849</v>
          </cell>
          <cell r="EV367" t="e">
            <v>#VALUE!</v>
          </cell>
          <cell r="EW367">
            <v>54718333.333333336</v>
          </cell>
          <cell r="EX367">
            <v>6813166.666666667</v>
          </cell>
        </row>
        <row r="368">
          <cell r="B368" t="str">
            <v>W.S. INDUSTRIES (INDIA) LIMITED</v>
          </cell>
          <cell r="C368" t="str">
            <v>exclude</v>
          </cell>
          <cell r="D368" t="str">
            <v>Lev SDA/SDP</v>
          </cell>
          <cell r="H368" t="str">
            <v/>
          </cell>
          <cell r="I368" t="str">
            <v>ok，sda/sdp</v>
          </cell>
          <cell r="J368" t="str">
            <v>exclude</v>
          </cell>
          <cell r="K368" t="str">
            <v>ok, sda/sdp</v>
          </cell>
          <cell r="M368" t="str">
            <v>W.S. INDUSTRIES (INDIA) LIMITED</v>
          </cell>
          <cell r="N368" t="str">
            <v>This company is primarily engaged in the manufacture and distribution of suspension insulators of normal, fog and aerofoil types from 45KN to 320KN for AC applications and 210KN discs for DC applications. It is also a provider of turnkey projects for the telecommunications industry. The company has a registered office located in Chennai, India.The company was established in 1961 for the purpose of creating a benchmark in India for strategic excellence in electro-porcelains. Since then, it has grown to become a major player in the domestic market with an installed capacity of 12,800 CMT on a built-up area of 67,237 square meters. The company is listed on Bombay Stock Exchange under the ticker symbol 504220.The company is one of the leading suppliers of insulators in India. It provides high voltage electro-porcelain transmission and sub-station insulators for the electrical transmission and distribution sector. The company's product range includes pin insulators (1kV to 44kV), solid core insulators (11kV to 420 kV), and hollow porcelain insulators (11kV to 500 kV).The company has manufacturing facilities in Chennai, Tamil Nadu, India. It markets its products through a network of dealers and distributors across the country. Customers of the company include original equipment manufacturers (OEMs), telecommunications sector, commercial sector, electronics industry, and municipal sector.</v>
          </cell>
          <cell r="O368" t="str">
            <v>Manufacturing; Wholesale; Services</v>
          </cell>
          <cell r="P368" t="str">
            <v>www.wsinsulators.com</v>
          </cell>
          <cell r="R368" t="str">
            <v>India</v>
          </cell>
          <cell r="S368" t="str">
            <v>WSI</v>
          </cell>
          <cell r="T368" t="str">
            <v>A+</v>
          </cell>
          <cell r="U368" t="str">
            <v>3699</v>
          </cell>
          <cell r="V368" t="str">
            <v>Primarily engaged in the manufacture and distribution of suspension insulators of normal, fog and aerofoil types from 45KN to 320KN for AC applications and 210KN discs for DC applications</v>
          </cell>
          <cell r="W368" t="str">
            <v>The Company is engaged in a manufacturing of high-voltage, electro-porcelain transmission and sub-station insulators for the electrical transmission and distribution sector.</v>
          </cell>
          <cell r="Z368" t="str">
            <v>IN31579FI</v>
          </cell>
          <cell r="AA368">
            <v>1022540000</v>
          </cell>
          <cell r="AB368">
            <v>201130000</v>
          </cell>
          <cell r="AC368">
            <v>18320000</v>
          </cell>
          <cell r="AD368">
            <v>2080000</v>
          </cell>
          <cell r="AE368">
            <v>1016100000</v>
          </cell>
          <cell r="AF368">
            <v>200200000</v>
          </cell>
          <cell r="AG368">
            <v>18320000</v>
          </cell>
          <cell r="AH368">
            <v>2080000</v>
          </cell>
          <cell r="AI368" t="str">
            <v>n.a.</v>
          </cell>
          <cell r="AJ368" t="str">
            <v>n.a.</v>
          </cell>
          <cell r="AK368" t="str">
            <v>n.a.</v>
          </cell>
          <cell r="AL368" t="str">
            <v>n.a.</v>
          </cell>
          <cell r="AM368">
            <v>1016100000</v>
          </cell>
          <cell r="AN368">
            <v>200200000</v>
          </cell>
          <cell r="AO368">
            <v>18320000</v>
          </cell>
          <cell r="AP368">
            <v>2080000</v>
          </cell>
          <cell r="AQ368">
            <v>6440000</v>
          </cell>
          <cell r="AR368">
            <v>930000</v>
          </cell>
          <cell r="AS368" t="str">
            <v>n.a.</v>
          </cell>
          <cell r="AT368" t="str">
            <v>n.a.</v>
          </cell>
          <cell r="AU368">
            <v>-512090000</v>
          </cell>
          <cell r="AV368" t="str">
            <v>n.a.</v>
          </cell>
          <cell r="AW368" t="str">
            <v>n.a.</v>
          </cell>
          <cell r="AX368">
            <v>-20000</v>
          </cell>
          <cell r="AY368">
            <v>0</v>
          </cell>
          <cell r="AZ368">
            <v>0</v>
          </cell>
          <cell r="BA368">
            <v>0</v>
          </cell>
          <cell r="BB368">
            <v>0</v>
          </cell>
          <cell r="BC368">
            <v>-327600000</v>
          </cell>
          <cell r="BD368">
            <v>-156200000</v>
          </cell>
          <cell r="BE368">
            <v>-37950000</v>
          </cell>
          <cell r="BF368">
            <v>-10960000</v>
          </cell>
          <cell r="BG368">
            <v>182850000</v>
          </cell>
          <cell r="BH368">
            <v>44930000</v>
          </cell>
          <cell r="BI368">
            <v>-19630000</v>
          </cell>
          <cell r="BJ368">
            <v>-8900000</v>
          </cell>
          <cell r="BK368">
            <v>-2060000</v>
          </cell>
          <cell r="BL368">
            <v>-10000</v>
          </cell>
          <cell r="BM368">
            <v>-10000</v>
          </cell>
          <cell r="BN368">
            <v>-42120000</v>
          </cell>
          <cell r="BO368">
            <v>-2060000</v>
          </cell>
          <cell r="BP368">
            <v>-10000</v>
          </cell>
          <cell r="BQ368">
            <v>-10000</v>
          </cell>
          <cell r="BR368">
            <v>-42120000</v>
          </cell>
          <cell r="BS368">
            <v>0</v>
          </cell>
          <cell r="BT368">
            <v>0</v>
          </cell>
          <cell r="BU368">
            <v>0</v>
          </cell>
          <cell r="BV368">
            <v>0</v>
          </cell>
          <cell r="BW368">
            <v>196410000</v>
          </cell>
          <cell r="BX368">
            <v>-594140000</v>
          </cell>
          <cell r="BY368">
            <v>-83780000</v>
          </cell>
          <cell r="BZ368">
            <v>-607630000</v>
          </cell>
          <cell r="CA368">
            <v>1006830000</v>
          </cell>
          <cell r="CB368">
            <v>350530000</v>
          </cell>
          <cell r="CC368">
            <v>117190000</v>
          </cell>
          <cell r="CD368">
            <v>190860000</v>
          </cell>
          <cell r="CE368">
            <v>35320000</v>
          </cell>
          <cell r="CF368" t="str">
            <v>n.a.</v>
          </cell>
          <cell r="CG368" t="str">
            <v>n.a.</v>
          </cell>
          <cell r="CH368" t="str">
            <v>n.a.</v>
          </cell>
          <cell r="CI368">
            <v>843000000</v>
          </cell>
          <cell r="CJ368">
            <v>1470000</v>
          </cell>
          <cell r="CK368">
            <v>1580000</v>
          </cell>
          <cell r="CL368">
            <v>85890000</v>
          </cell>
          <cell r="CM368">
            <v>71620000</v>
          </cell>
          <cell r="CN368">
            <v>108050000</v>
          </cell>
          <cell r="CO368">
            <v>111810000</v>
          </cell>
          <cell r="CP368">
            <v>65930000</v>
          </cell>
          <cell r="CQ368">
            <v>27960000</v>
          </cell>
          <cell r="CR368">
            <v>225760000</v>
          </cell>
          <cell r="CS368">
            <v>2460000</v>
          </cell>
          <cell r="CT368">
            <v>2810000</v>
          </cell>
          <cell r="CU368" t="str">
            <v>n.a.</v>
          </cell>
          <cell r="CV368" t="str">
            <v>n.a.</v>
          </cell>
          <cell r="CW368" t="str">
            <v>n.a.</v>
          </cell>
          <cell r="CX368" t="str">
            <v>n.a.</v>
          </cell>
          <cell r="CY368">
            <v>3710000</v>
          </cell>
          <cell r="CZ368">
            <v>280000</v>
          </cell>
          <cell r="DA368">
            <v>280000</v>
          </cell>
          <cell r="DB368">
            <v>1359660000</v>
          </cell>
          <cell r="DC368">
            <v>2390310000</v>
          </cell>
          <cell r="DD368">
            <v>800480000</v>
          </cell>
          <cell r="DE368">
            <v>726200000</v>
          </cell>
          <cell r="DF368">
            <v>733940000</v>
          </cell>
          <cell r="DH368">
            <v>1016100000</v>
          </cell>
          <cell r="DI368">
            <v>-512090000</v>
          </cell>
          <cell r="DJ368">
            <v>-327600000</v>
          </cell>
          <cell r="DK368">
            <v>-2060000</v>
          </cell>
          <cell r="DL368">
            <v>174350000</v>
          </cell>
          <cell r="DM368">
            <v>0.1715874421808877</v>
          </cell>
          <cell r="DN368">
            <v>0.20712800712800714</v>
          </cell>
          <cell r="DO368">
            <v>0</v>
          </cell>
          <cell r="DP368" t="e">
            <v>#VALUE!</v>
          </cell>
          <cell r="DQ368">
            <v>1995000</v>
          </cell>
          <cell r="DS368">
            <v>200200000</v>
          </cell>
          <cell r="DT368" t="str">
            <v>n.a.</v>
          </cell>
          <cell r="DU368">
            <v>-156200000</v>
          </cell>
          <cell r="DV368">
            <v>-10000</v>
          </cell>
          <cell r="DW368" t="e">
            <v>#VALUE!</v>
          </cell>
          <cell r="DX368" t="e">
            <v>#VALUE!</v>
          </cell>
          <cell r="DY368" t="e">
            <v>#VALUE!</v>
          </cell>
          <cell r="DZ368">
            <v>0</v>
          </cell>
          <cell r="EA368" t="e">
            <v>#VALUE!</v>
          </cell>
          <cell r="EB368">
            <v>280000</v>
          </cell>
          <cell r="ED368">
            <v>18320000</v>
          </cell>
          <cell r="EE368" t="str">
            <v>n.a.</v>
          </cell>
          <cell r="EF368">
            <v>-37950000</v>
          </cell>
          <cell r="EG368">
            <v>-10000</v>
          </cell>
          <cell r="EH368" t="e">
            <v>#VALUE!</v>
          </cell>
          <cell r="EI368" t="e">
            <v>#VALUE!</v>
          </cell>
          <cell r="EJ368" t="e">
            <v>#VALUE!</v>
          </cell>
          <cell r="EK368">
            <v>0</v>
          </cell>
          <cell r="EL368" t="e">
            <v>#VALUE!</v>
          </cell>
          <cell r="EM368">
            <v>679970000</v>
          </cell>
          <cell r="EO368">
            <v>411540000</v>
          </cell>
          <cell r="EP368" t="e">
            <v>#VALUE!</v>
          </cell>
          <cell r="EQ368">
            <v>-173916666.66666666</v>
          </cell>
          <cell r="ER368">
            <v>-693333.33333333337</v>
          </cell>
          <cell r="ES368" t="e">
            <v>#VALUE!</v>
          </cell>
          <cell r="ET368" t="e">
            <v>#VALUE!</v>
          </cell>
          <cell r="EU368" t="e">
            <v>#VALUE!</v>
          </cell>
          <cell r="EV368">
            <v>0</v>
          </cell>
          <cell r="EW368" t="e">
            <v>#VALUE!</v>
          </cell>
          <cell r="EX368">
            <v>227415000</v>
          </cell>
        </row>
        <row r="369">
          <cell r="B369" t="str">
            <v>ZHEJIANG HAIYUE AUTOMATIC MECHANICAL EQUIPMENT COMPANY LIMITED</v>
          </cell>
          <cell r="C369" t="str">
            <v>exclude</v>
          </cell>
          <cell r="D369" t="str">
            <v>Insufficient financial data</v>
          </cell>
          <cell r="H369" t="str">
            <v/>
          </cell>
          <cell r="I369" t="str">
            <v>ok，insuf</v>
          </cell>
          <cell r="J369" t="str">
            <v>exclude</v>
          </cell>
          <cell r="K369" t="str">
            <v>ok, insuf</v>
          </cell>
          <cell r="M369" t="str">
            <v>ZHEJIANG HAIYUE AUTOMATIC MECHANICAL EQUIPMENT COMPANY LIMITED</v>
          </cell>
          <cell r="N369" t="str">
            <v>This company, formerly known as Zhejiang Haiyue Automation Machinery Equipment Co., Ltd., is engaged in the production of mechanical machinery and equipment. It was founded in 2009. The company conducts business from its registered head office located in Huzhou, China.The company's business operation specialises in producing a wide range of products, including automatic casting, welding machine, automatic laminating machine, automatic brushing machine, and auxiliary equipment. These products are sold and distributed in domestic market through its comprehensive marketing network. It makes use of display equipment with a large inventory of its products. Further, the company utilises knowledgeable sales personnel trained to provide support to various customer’s needs.</v>
          </cell>
          <cell r="O369" t="str">
            <v>Manufacturing</v>
          </cell>
          <cell r="P369" t="str">
            <v>www.neeq.com.cn</v>
          </cell>
          <cell r="R369" t="str">
            <v>China</v>
          </cell>
          <cell r="S369" t="str">
            <v>836917</v>
          </cell>
          <cell r="T369" t="str">
            <v>A+</v>
          </cell>
          <cell r="U369" t="str">
            <v>3691</v>
          </cell>
          <cell r="V369" t="str">
            <v>Engaged in the production of mechanical machinery and equipment</v>
          </cell>
          <cell r="W369" t="str">
            <v>The Company is mainly engaged in the production, sales and research and development of lead-acid battery automation equipment.</v>
          </cell>
          <cell r="Z369" t="str">
            <v>CN48317PC</v>
          </cell>
          <cell r="AA369" t="str">
            <v>n.a.</v>
          </cell>
          <cell r="AB369" t="str">
            <v>n.a.</v>
          </cell>
          <cell r="AC369" t="str">
            <v>n.a.</v>
          </cell>
          <cell r="AD369">
            <v>87092000</v>
          </cell>
          <cell r="AE369" t="str">
            <v>n.a.</v>
          </cell>
          <cell r="AF369" t="str">
            <v>n.a.</v>
          </cell>
          <cell r="AG369" t="str">
            <v>n.a.</v>
          </cell>
          <cell r="AH369">
            <v>88130000</v>
          </cell>
          <cell r="AI369" t="str">
            <v>n.a.</v>
          </cell>
          <cell r="AJ369" t="str">
            <v>n.a.</v>
          </cell>
          <cell r="AK369" t="str">
            <v>n.a.</v>
          </cell>
          <cell r="AL369">
            <v>-1538000</v>
          </cell>
          <cell r="AM369" t="str">
            <v>n.a.</v>
          </cell>
          <cell r="AN369" t="str">
            <v>n.a.</v>
          </cell>
          <cell r="AO369" t="str">
            <v>n.a.</v>
          </cell>
          <cell r="AP369">
            <v>86592000</v>
          </cell>
          <cell r="AQ369" t="str">
            <v>n.a.</v>
          </cell>
          <cell r="AR369" t="str">
            <v>n.a.</v>
          </cell>
          <cell r="AS369" t="str">
            <v>n.a.</v>
          </cell>
          <cell r="AT369">
            <v>500000</v>
          </cell>
          <cell r="AU369" t="str">
            <v>n.a.</v>
          </cell>
          <cell r="AV369" t="str">
            <v>n.a.</v>
          </cell>
          <cell r="AW369" t="str">
            <v>n.a.</v>
          </cell>
          <cell r="AX369">
            <v>-59241000</v>
          </cell>
          <cell r="AY369" t="str">
            <v>n.a.</v>
          </cell>
          <cell r="AZ369" t="str">
            <v>n.a.</v>
          </cell>
          <cell r="BA369" t="str">
            <v>n.a.</v>
          </cell>
          <cell r="BB369" t="str">
            <v>n.a.</v>
          </cell>
          <cell r="BC369" t="str">
            <v>n.a.</v>
          </cell>
          <cell r="BD369" t="str">
            <v>n.a.</v>
          </cell>
          <cell r="BE369" t="str">
            <v>n.a.</v>
          </cell>
          <cell r="BF369">
            <v>-32706000</v>
          </cell>
          <cell r="BG369" t="str">
            <v>n.a.</v>
          </cell>
          <cell r="BH369" t="str">
            <v>n.a.</v>
          </cell>
          <cell r="BI369" t="str">
            <v>n.a.</v>
          </cell>
          <cell r="BJ369">
            <v>-4855000</v>
          </cell>
          <cell r="BK369" t="str">
            <v>n.a.</v>
          </cell>
          <cell r="BL369" t="str">
            <v>n.a.</v>
          </cell>
          <cell r="BM369" t="str">
            <v>n.a.</v>
          </cell>
          <cell r="BN369">
            <v>-7923000</v>
          </cell>
          <cell r="BO369" t="str">
            <v>n.a.</v>
          </cell>
          <cell r="BP369" t="str">
            <v>n.a.</v>
          </cell>
          <cell r="BQ369" t="str">
            <v>n.a.</v>
          </cell>
          <cell r="BR369">
            <v>-7342000</v>
          </cell>
          <cell r="BS369" t="str">
            <v>n.a.</v>
          </cell>
          <cell r="BT369" t="str">
            <v>n.a.</v>
          </cell>
          <cell r="BU369" t="str">
            <v>n.a.</v>
          </cell>
          <cell r="BV369">
            <v>-581000</v>
          </cell>
          <cell r="BW369" t="str">
            <v>n.a.</v>
          </cell>
          <cell r="BX369" t="str">
            <v>n.a.</v>
          </cell>
          <cell r="BY369" t="str">
            <v>n.a.</v>
          </cell>
          <cell r="BZ369">
            <v>-19059000</v>
          </cell>
          <cell r="CA369" t="str">
            <v>n.a.</v>
          </cell>
          <cell r="CB369" t="str">
            <v>n.a.</v>
          </cell>
          <cell r="CC369" t="str">
            <v>n.a.</v>
          </cell>
          <cell r="CD369">
            <v>62331000</v>
          </cell>
          <cell r="CE369" t="str">
            <v>n.a.</v>
          </cell>
          <cell r="CF369" t="str">
            <v>n.a.</v>
          </cell>
          <cell r="CG369" t="str">
            <v>n.a.</v>
          </cell>
          <cell r="CH369">
            <v>29455000</v>
          </cell>
          <cell r="CI369" t="str">
            <v>n.a.</v>
          </cell>
          <cell r="CJ369" t="str">
            <v>n.a.</v>
          </cell>
          <cell r="CK369" t="str">
            <v>n.a.</v>
          </cell>
          <cell r="CL369">
            <v>14961000</v>
          </cell>
          <cell r="CM369" t="str">
            <v>n.a.</v>
          </cell>
          <cell r="CN369" t="str">
            <v>n.a.</v>
          </cell>
          <cell r="CO369" t="str">
            <v>n.a.</v>
          </cell>
          <cell r="CP369">
            <v>5742000</v>
          </cell>
          <cell r="CQ369" t="str">
            <v>n.a.</v>
          </cell>
          <cell r="CR369" t="str">
            <v>n.a.</v>
          </cell>
          <cell r="CS369" t="str">
            <v>n.a.</v>
          </cell>
          <cell r="CT369">
            <v>11930000</v>
          </cell>
          <cell r="CU369" t="str">
            <v>n.a.</v>
          </cell>
          <cell r="CV369" t="str">
            <v>n.a.</v>
          </cell>
          <cell r="CW369" t="str">
            <v>n.a.</v>
          </cell>
          <cell r="CX369" t="str">
            <v>n.a.</v>
          </cell>
          <cell r="CY369" t="str">
            <v>n.a.</v>
          </cell>
          <cell r="CZ369" t="str">
            <v>n.a.</v>
          </cell>
          <cell r="DA369" t="str">
            <v>n.a.</v>
          </cell>
          <cell r="DB369">
            <v>10220000</v>
          </cell>
          <cell r="DC369" t="str">
            <v>n.a.</v>
          </cell>
          <cell r="DD369" t="str">
            <v>n.a.</v>
          </cell>
          <cell r="DE369" t="str">
            <v>n.a.</v>
          </cell>
          <cell r="DF369">
            <v>156686000</v>
          </cell>
          <cell r="DH369" t="str">
            <v>无数据</v>
          </cell>
          <cell r="DI369" t="str">
            <v>n.a.</v>
          </cell>
          <cell r="DJ369" t="str">
            <v>n.a.</v>
          </cell>
          <cell r="DK369" t="str">
            <v>n.a.</v>
          </cell>
          <cell r="DL369" t="str">
            <v>无数据</v>
          </cell>
          <cell r="DM369" t="e">
            <v>#VALUE!</v>
          </cell>
          <cell r="DN369" t="e">
            <v>#VALUE!</v>
          </cell>
          <cell r="DO369" t="str">
            <v>n.a.</v>
          </cell>
          <cell r="DP369" t="e">
            <v>#VALUE!</v>
          </cell>
          <cell r="DQ369" t="e">
            <v>#VALUE!</v>
          </cell>
          <cell r="DS369" t="str">
            <v>无数据</v>
          </cell>
          <cell r="DT369" t="str">
            <v>n.a.</v>
          </cell>
          <cell r="DU369" t="str">
            <v>n.a.</v>
          </cell>
          <cell r="DV369" t="str">
            <v>n.a.</v>
          </cell>
          <cell r="DW369" t="str">
            <v>无数据</v>
          </cell>
          <cell r="DX369" t="e">
            <v>#VALUE!</v>
          </cell>
          <cell r="DY369" t="e">
            <v>#VALUE!</v>
          </cell>
          <cell r="DZ369" t="str">
            <v>n.a.</v>
          </cell>
          <cell r="EA369" t="e">
            <v>#VALUE!</v>
          </cell>
          <cell r="EB369" t="e">
            <v>#VALUE!</v>
          </cell>
          <cell r="ED369" t="str">
            <v>无数据</v>
          </cell>
          <cell r="EE369" t="str">
            <v>n.a.</v>
          </cell>
          <cell r="EF369" t="str">
            <v>n.a.</v>
          </cell>
          <cell r="EG369" t="str">
            <v>n.a.</v>
          </cell>
          <cell r="EH369" t="str">
            <v>无数据</v>
          </cell>
          <cell r="EI369" t="e">
            <v>#VALUE!</v>
          </cell>
          <cell r="EJ369" t="e">
            <v>#VALUE!</v>
          </cell>
          <cell r="EK369" t="str">
            <v>n.a.</v>
          </cell>
          <cell r="EL369" t="e">
            <v>#VALUE!</v>
          </cell>
          <cell r="EM369" t="e">
            <v>#VALUE!</v>
          </cell>
          <cell r="EO369" t="e">
            <v>#VALUE!</v>
          </cell>
          <cell r="EP369" t="e">
            <v>#VALUE!</v>
          </cell>
          <cell r="EQ369" t="e">
            <v>#VALUE!</v>
          </cell>
          <cell r="ER369" t="e">
            <v>#VALUE!</v>
          </cell>
          <cell r="ES369" t="e">
            <v>#VALUE!</v>
          </cell>
          <cell r="ET369" t="e">
            <v>#VALUE!</v>
          </cell>
          <cell r="EU369" t="e">
            <v>#VALUE!</v>
          </cell>
          <cell r="EV369" t="e">
            <v>#VALUE!</v>
          </cell>
          <cell r="EW369" t="e">
            <v>#VALUE!</v>
          </cell>
          <cell r="EX369" t="e">
            <v>#VALUE!</v>
          </cell>
        </row>
        <row r="370">
          <cell r="B370" t="str">
            <v>EASUN REYROLLE LIMITED</v>
          </cell>
          <cell r="C370" t="str">
            <v>exclude</v>
          </cell>
          <cell r="D370" t="str">
            <v>Insufficient financial data</v>
          </cell>
          <cell r="H370" t="str">
            <v/>
          </cell>
          <cell r="I370" t="str">
            <v>ok，insuf</v>
          </cell>
          <cell r="J370" t="str">
            <v>exclude</v>
          </cell>
          <cell r="K370" t="str">
            <v>ok, insuf</v>
          </cell>
          <cell r="M370" t="str">
            <v>EASUN REYROLLE LIMITED</v>
          </cell>
          <cell r="N370" t="str">
            <v>This company is engaged in the manufacture of transformers, tap changers, switchgear and power protection control and automation systems. The company was incorporated in 1974. Its registered business office is located in Chennai, India. It offers protection products which include: numerical single and multi-function products, static relays, and electro-mechanical relays; protection systems; automation systems; metering products which include: energy meters and multi-function meters; communication and control products, such as interface converters and station controller; and switchgear. The company's vision is to be recognized as a significant global organization providing products and services for the protection, control, metering and automation of power.</v>
          </cell>
          <cell r="O370" t="str">
            <v>Manufacturing</v>
          </cell>
          <cell r="P370" t="str">
            <v>www.easunreyrolle.com</v>
          </cell>
          <cell r="R370" t="str">
            <v>India</v>
          </cell>
          <cell r="S370" t="str">
            <v>EASUNREYRL</v>
          </cell>
          <cell r="T370" t="str">
            <v>B+</v>
          </cell>
          <cell r="U370" t="str">
            <v>3699</v>
          </cell>
          <cell r="V370" t="str">
            <v>Engaged in the manufacture of transformers, tap changers, switchgear and power protection control and automation systems</v>
          </cell>
          <cell r="W370" t="str">
            <v>The Company is engaged in power transmission and distribution.</v>
          </cell>
          <cell r="Z370" t="str">
            <v>IN31656FI</v>
          </cell>
          <cell r="AA370" t="str">
            <v>n.a.</v>
          </cell>
          <cell r="AB370" t="str">
            <v>n.a.</v>
          </cell>
          <cell r="AC370" t="str">
            <v>n.a.</v>
          </cell>
          <cell r="AD370" t="str">
            <v>n.a.</v>
          </cell>
          <cell r="AE370" t="str">
            <v>n.a.</v>
          </cell>
          <cell r="AF370" t="str">
            <v>n.a.</v>
          </cell>
          <cell r="AG370" t="str">
            <v>n.a.</v>
          </cell>
          <cell r="AH370" t="str">
            <v>n.a.</v>
          </cell>
          <cell r="AI370" t="str">
            <v>n.a.</v>
          </cell>
          <cell r="AJ370" t="str">
            <v>n.a.</v>
          </cell>
          <cell r="AK370" t="str">
            <v>n.a.</v>
          </cell>
          <cell r="AL370" t="str">
            <v>n.a.</v>
          </cell>
          <cell r="AM370" t="str">
            <v>n.a.</v>
          </cell>
          <cell r="AN370" t="str">
            <v>n.a.</v>
          </cell>
          <cell r="AO370" t="str">
            <v>n.a.</v>
          </cell>
          <cell r="AP370" t="str">
            <v>n.a.</v>
          </cell>
          <cell r="AQ370" t="str">
            <v>n.a.</v>
          </cell>
          <cell r="AR370" t="str">
            <v>n.a.</v>
          </cell>
          <cell r="AS370" t="str">
            <v>n.a.</v>
          </cell>
          <cell r="AT370" t="str">
            <v>n.a.</v>
          </cell>
          <cell r="AU370" t="str">
            <v>n.a.</v>
          </cell>
          <cell r="AV370" t="str">
            <v>n.a.</v>
          </cell>
          <cell r="AW370" t="str">
            <v>n.a.</v>
          </cell>
          <cell r="AX370" t="str">
            <v>n.a.</v>
          </cell>
          <cell r="AY370" t="str">
            <v>n.a.</v>
          </cell>
          <cell r="AZ370" t="str">
            <v>n.a.</v>
          </cell>
          <cell r="BA370" t="str">
            <v>n.a.</v>
          </cell>
          <cell r="BB370" t="str">
            <v>n.a.</v>
          </cell>
          <cell r="BC370" t="str">
            <v>n.a.</v>
          </cell>
          <cell r="BD370" t="str">
            <v>n.a.</v>
          </cell>
          <cell r="BE370" t="str">
            <v>n.a.</v>
          </cell>
          <cell r="BF370" t="str">
            <v>n.a.</v>
          </cell>
          <cell r="BG370" t="str">
            <v>n.a.</v>
          </cell>
          <cell r="BH370" t="str">
            <v>n.a.</v>
          </cell>
          <cell r="BI370" t="str">
            <v>n.a.</v>
          </cell>
          <cell r="BJ370" t="str">
            <v>n.a.</v>
          </cell>
          <cell r="BK370" t="str">
            <v>n.a.</v>
          </cell>
          <cell r="BL370" t="str">
            <v>n.a.</v>
          </cell>
          <cell r="BM370" t="str">
            <v>n.a.</v>
          </cell>
          <cell r="BN370" t="str">
            <v>n.a.</v>
          </cell>
          <cell r="BO370" t="str">
            <v>n.a.</v>
          </cell>
          <cell r="BP370" t="str">
            <v>n.a.</v>
          </cell>
          <cell r="BQ370" t="str">
            <v>n.a.</v>
          </cell>
          <cell r="BR370" t="str">
            <v>n.a.</v>
          </cell>
          <cell r="BS370" t="str">
            <v>n.a.</v>
          </cell>
          <cell r="BT370" t="str">
            <v>n.a.</v>
          </cell>
          <cell r="BU370" t="str">
            <v>n.a.</v>
          </cell>
          <cell r="BV370" t="str">
            <v>n.a.</v>
          </cell>
          <cell r="BW370" t="str">
            <v>n.a.</v>
          </cell>
          <cell r="BX370" t="str">
            <v>n.a.</v>
          </cell>
          <cell r="BY370" t="str">
            <v>n.a.</v>
          </cell>
          <cell r="BZ370" t="str">
            <v>n.a.</v>
          </cell>
          <cell r="CA370" t="str">
            <v>n.a.</v>
          </cell>
          <cell r="CB370" t="str">
            <v>n.a.</v>
          </cell>
          <cell r="CC370" t="str">
            <v>n.a.</v>
          </cell>
          <cell r="CD370" t="str">
            <v>n.a.</v>
          </cell>
          <cell r="CE370" t="str">
            <v>n.a.</v>
          </cell>
          <cell r="CF370" t="str">
            <v>n.a.</v>
          </cell>
          <cell r="CG370" t="str">
            <v>n.a.</v>
          </cell>
          <cell r="CH370" t="str">
            <v>n.a.</v>
          </cell>
          <cell r="CI370" t="str">
            <v>n.a.</v>
          </cell>
          <cell r="CJ370" t="str">
            <v>n.a.</v>
          </cell>
          <cell r="CK370" t="str">
            <v>n.a.</v>
          </cell>
          <cell r="CL370" t="str">
            <v>n.a.</v>
          </cell>
          <cell r="CM370" t="str">
            <v>n.a.</v>
          </cell>
          <cell r="CN370" t="str">
            <v>n.a.</v>
          </cell>
          <cell r="CO370" t="str">
            <v>n.a.</v>
          </cell>
          <cell r="CP370" t="str">
            <v>n.a.</v>
          </cell>
          <cell r="CQ370" t="str">
            <v>n.a.</v>
          </cell>
          <cell r="CR370" t="str">
            <v>n.a.</v>
          </cell>
          <cell r="CS370" t="str">
            <v>n.a.</v>
          </cell>
          <cell r="CT370" t="str">
            <v>n.a.</v>
          </cell>
          <cell r="CU370" t="str">
            <v>n.a.</v>
          </cell>
          <cell r="CV370" t="str">
            <v>n.a.</v>
          </cell>
          <cell r="CW370" t="str">
            <v>n.a.</v>
          </cell>
          <cell r="CX370" t="str">
            <v>n.a.</v>
          </cell>
          <cell r="CY370" t="str">
            <v>n.a.</v>
          </cell>
          <cell r="CZ370" t="str">
            <v>n.a.</v>
          </cell>
          <cell r="DA370" t="str">
            <v>n.a.</v>
          </cell>
          <cell r="DB370" t="str">
            <v>n.a.</v>
          </cell>
          <cell r="DC370" t="str">
            <v>n.a.</v>
          </cell>
          <cell r="DD370" t="str">
            <v>n.a.</v>
          </cell>
          <cell r="DE370" t="str">
            <v>n.a.</v>
          </cell>
          <cell r="DF370" t="str">
            <v>n.a.</v>
          </cell>
          <cell r="DH370" t="str">
            <v>无数据</v>
          </cell>
          <cell r="DI370" t="str">
            <v>n.a.</v>
          </cell>
          <cell r="DJ370" t="str">
            <v>n.a.</v>
          </cell>
          <cell r="DK370" t="str">
            <v>n.a.</v>
          </cell>
          <cell r="DL370" t="str">
            <v>无数据</v>
          </cell>
          <cell r="DM370" t="e">
            <v>#VALUE!</v>
          </cell>
          <cell r="DN370" t="e">
            <v>#VALUE!</v>
          </cell>
          <cell r="DO370" t="str">
            <v>n.a.</v>
          </cell>
          <cell r="DP370" t="e">
            <v>#VALUE!</v>
          </cell>
          <cell r="DQ370" t="e">
            <v>#VALUE!</v>
          </cell>
          <cell r="DS370" t="str">
            <v>无数据</v>
          </cell>
          <cell r="DT370" t="str">
            <v>n.a.</v>
          </cell>
          <cell r="DU370" t="str">
            <v>n.a.</v>
          </cell>
          <cell r="DV370" t="str">
            <v>n.a.</v>
          </cell>
          <cell r="DW370" t="str">
            <v>无数据</v>
          </cell>
          <cell r="DX370" t="e">
            <v>#VALUE!</v>
          </cell>
          <cell r="DY370" t="e">
            <v>#VALUE!</v>
          </cell>
          <cell r="DZ370" t="str">
            <v>n.a.</v>
          </cell>
          <cell r="EA370" t="e">
            <v>#VALUE!</v>
          </cell>
          <cell r="EB370" t="e">
            <v>#VALUE!</v>
          </cell>
          <cell r="ED370" t="str">
            <v>无数据</v>
          </cell>
          <cell r="EE370" t="str">
            <v>n.a.</v>
          </cell>
          <cell r="EF370" t="str">
            <v>n.a.</v>
          </cell>
          <cell r="EG370" t="str">
            <v>n.a.</v>
          </cell>
          <cell r="EH370" t="str">
            <v>无数据</v>
          </cell>
          <cell r="EI370" t="e">
            <v>#VALUE!</v>
          </cell>
          <cell r="EJ370" t="e">
            <v>#VALUE!</v>
          </cell>
          <cell r="EK370" t="str">
            <v>n.a.</v>
          </cell>
          <cell r="EL370" t="e">
            <v>#VALUE!</v>
          </cell>
          <cell r="EM370" t="e">
            <v>#VALUE!</v>
          </cell>
          <cell r="EO370" t="e">
            <v>#VALUE!</v>
          </cell>
          <cell r="EP370" t="e">
            <v>#VALUE!</v>
          </cell>
          <cell r="EQ370" t="e">
            <v>#VALUE!</v>
          </cell>
          <cell r="ER370" t="e">
            <v>#VALUE!</v>
          </cell>
          <cell r="ES370" t="e">
            <v>#VALUE!</v>
          </cell>
          <cell r="ET370" t="e">
            <v>#VALUE!</v>
          </cell>
          <cell r="EU370" t="e">
            <v>#VALUE!</v>
          </cell>
          <cell r="EV370" t="e">
            <v>#VALUE!</v>
          </cell>
          <cell r="EW370" t="e">
            <v>#VALUE!</v>
          </cell>
          <cell r="EX370" t="e">
            <v>#VALUE!</v>
          </cell>
        </row>
        <row r="371">
          <cell r="B371" t="str">
            <v>HUNAN LEED ELECTRONIC INK CO., LTD.</v>
          </cell>
          <cell r="C371" t="str">
            <v>exclude</v>
          </cell>
          <cell r="D371" t="str">
            <v>Lev SDA/SDP</v>
          </cell>
          <cell r="H371" t="str">
            <v/>
          </cell>
          <cell r="I371" t="str">
            <v>ok，sda/sdp</v>
          </cell>
          <cell r="J371" t="str">
            <v>exclude</v>
          </cell>
          <cell r="K371" t="str">
            <v>ok, sda/sdp</v>
          </cell>
          <cell r="M371" t="str">
            <v>HUNAN LEED ELECTRONIC INK CO., LTD.</v>
          </cell>
          <cell r="N371" t="str">
            <v>This company is engaged in electronic paste developing and production. It was incorporated in 2008 and is based in Zhuzhou,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v>
          </cell>
          <cell r="O371" t="str">
            <v>Manufacturing</v>
          </cell>
          <cell r="P371" t="str">
            <v>www.leed-ink.cn</v>
          </cell>
          <cell r="R371" t="str">
            <v>China</v>
          </cell>
          <cell r="S371" t="str">
            <v>831678</v>
          </cell>
          <cell r="T371" t="str">
            <v>A+</v>
          </cell>
          <cell r="U371" t="str">
            <v>3699</v>
          </cell>
          <cell r="V371" t="str">
            <v>Engaged in electronic paste developing and production</v>
          </cell>
          <cell r="W371" t="str">
            <v>The Company is mainly engaged in manufacturing of electrical machinery and equipment, manufacturing, electronic paste of the development, production and sale of power electronic components.</v>
          </cell>
          <cell r="Z371" t="str">
            <v>CN42874PC</v>
          </cell>
          <cell r="AA371">
            <v>82537000</v>
          </cell>
          <cell r="AB371">
            <v>51745000</v>
          </cell>
          <cell r="AC371">
            <v>60679000</v>
          </cell>
          <cell r="AD371">
            <v>72906000</v>
          </cell>
          <cell r="AE371">
            <v>80286000</v>
          </cell>
          <cell r="AF371">
            <v>49284000</v>
          </cell>
          <cell r="AG371">
            <v>57079000</v>
          </cell>
          <cell r="AH371">
            <v>69753000</v>
          </cell>
          <cell r="AI371">
            <v>-315000</v>
          </cell>
          <cell r="AJ371">
            <v>-330000</v>
          </cell>
          <cell r="AK371">
            <v>-287000</v>
          </cell>
          <cell r="AL371">
            <v>-279000</v>
          </cell>
          <cell r="AM371">
            <v>79971000</v>
          </cell>
          <cell r="AN371">
            <v>48954000</v>
          </cell>
          <cell r="AO371">
            <v>56792000</v>
          </cell>
          <cell r="AP371">
            <v>69474000</v>
          </cell>
          <cell r="AQ371">
            <v>2566000</v>
          </cell>
          <cell r="AR371">
            <v>2791000</v>
          </cell>
          <cell r="AS371">
            <v>3887000</v>
          </cell>
          <cell r="AT371">
            <v>3432000</v>
          </cell>
          <cell r="AU371">
            <v>-48761000</v>
          </cell>
          <cell r="AV371">
            <v>-24201000</v>
          </cell>
          <cell r="AW371">
            <v>-28874000</v>
          </cell>
          <cell r="AX371">
            <v>-43489000</v>
          </cell>
          <cell r="AY371" t="str">
            <v>n.a.</v>
          </cell>
          <cell r="AZ371" t="str">
            <v>n.a.</v>
          </cell>
          <cell r="BA371" t="str">
            <v>n.a.</v>
          </cell>
          <cell r="BB371" t="str">
            <v>n.a.</v>
          </cell>
          <cell r="BC371">
            <v>-27393000</v>
          </cell>
          <cell r="BD371">
            <v>-18602000</v>
          </cell>
          <cell r="BE371">
            <v>-20696000</v>
          </cell>
          <cell r="BF371">
            <v>-18578000</v>
          </cell>
          <cell r="BG371">
            <v>6383000</v>
          </cell>
          <cell r="BH371">
            <v>8942000</v>
          </cell>
          <cell r="BI371">
            <v>11109000</v>
          </cell>
          <cell r="BJ371">
            <v>10839000</v>
          </cell>
          <cell r="BK371">
            <v>-31328000</v>
          </cell>
          <cell r="BL371">
            <v>-5813000</v>
          </cell>
          <cell r="BM371">
            <v>-5959000</v>
          </cell>
          <cell r="BN371">
            <v>-5273000</v>
          </cell>
          <cell r="BO371">
            <v>-2153000</v>
          </cell>
          <cell r="BP371">
            <v>-2134000</v>
          </cell>
          <cell r="BQ371">
            <v>-2508000</v>
          </cell>
          <cell r="BR371">
            <v>-2506000</v>
          </cell>
          <cell r="BS371">
            <v>-29175000</v>
          </cell>
          <cell r="BT371">
            <v>-3679000</v>
          </cell>
          <cell r="BU371">
            <v>-3451000</v>
          </cell>
          <cell r="BV371">
            <v>-2767000</v>
          </cell>
          <cell r="BW371">
            <v>-27284000</v>
          </cell>
          <cell r="BX371">
            <v>1241000</v>
          </cell>
          <cell r="BY371">
            <v>3085000</v>
          </cell>
          <cell r="BZ371">
            <v>3977000</v>
          </cell>
          <cell r="CA371">
            <v>80748000</v>
          </cell>
          <cell r="CB371">
            <v>58662000</v>
          </cell>
          <cell r="CC371">
            <v>89978000</v>
          </cell>
          <cell r="CD371">
            <v>78504000</v>
          </cell>
          <cell r="CE371">
            <v>20026000</v>
          </cell>
          <cell r="CF371">
            <v>17238000</v>
          </cell>
          <cell r="CG371">
            <v>17333000</v>
          </cell>
          <cell r="CH371">
            <v>26943000</v>
          </cell>
          <cell r="CI371">
            <v>28823000</v>
          </cell>
          <cell r="CJ371">
            <v>22440000</v>
          </cell>
          <cell r="CK371">
            <v>16730000</v>
          </cell>
          <cell r="CL371">
            <v>23462000</v>
          </cell>
          <cell r="CM371">
            <v>18830000</v>
          </cell>
          <cell r="CN371">
            <v>13033000</v>
          </cell>
          <cell r="CO371">
            <v>49897000</v>
          </cell>
          <cell r="CP371">
            <v>24084000</v>
          </cell>
          <cell r="CQ371">
            <v>11186000</v>
          </cell>
          <cell r="CR371">
            <v>3092000</v>
          </cell>
          <cell r="CS371">
            <v>3729000</v>
          </cell>
          <cell r="CT371">
            <v>865000</v>
          </cell>
          <cell r="CU371" t="str">
            <v>n.a.</v>
          </cell>
          <cell r="CV371" t="str">
            <v>n.a.</v>
          </cell>
          <cell r="CW371" t="str">
            <v>n.a.</v>
          </cell>
          <cell r="CX371" t="str">
            <v>n.a.</v>
          </cell>
          <cell r="CY371" t="str">
            <v>n.a.</v>
          </cell>
          <cell r="CZ371" t="str">
            <v>n.a.</v>
          </cell>
          <cell r="DA371" t="str">
            <v>n.a.</v>
          </cell>
          <cell r="DB371" t="str">
            <v>n.a.</v>
          </cell>
          <cell r="DC371">
            <v>141978000</v>
          </cell>
          <cell r="DD371">
            <v>151092000</v>
          </cell>
          <cell r="DE371">
            <v>180296000</v>
          </cell>
          <cell r="DF371">
            <v>155995000</v>
          </cell>
          <cell r="DH371">
            <v>79971000</v>
          </cell>
          <cell r="DI371">
            <v>-48761000</v>
          </cell>
          <cell r="DJ371">
            <v>-27393000</v>
          </cell>
          <cell r="DK371">
            <v>-31328000</v>
          </cell>
          <cell r="DL371">
            <v>-27511000</v>
          </cell>
          <cell r="DM371">
            <v>-0.34401220442410374</v>
          </cell>
          <cell r="DN371">
            <v>-0.25595913734392733</v>
          </cell>
          <cell r="DO371" t="str">
            <v>n.a.</v>
          </cell>
          <cell r="DP371">
            <v>18632000</v>
          </cell>
          <cell r="DQ371" t="e">
            <v>#VALUE!</v>
          </cell>
          <cell r="DS371">
            <v>48954000</v>
          </cell>
          <cell r="DT371">
            <v>-24201000</v>
          </cell>
          <cell r="DU371">
            <v>-18602000</v>
          </cell>
          <cell r="DV371">
            <v>-5813000</v>
          </cell>
          <cell r="DW371">
            <v>338000</v>
          </cell>
          <cell r="DX371">
            <v>6.9044409037055197E-3</v>
          </cell>
          <cell r="DY371">
            <v>6.9524436399539249E-3</v>
          </cell>
          <cell r="DZ371" t="str">
            <v>n.a.</v>
          </cell>
          <cell r="EA371">
            <v>17285500</v>
          </cell>
          <cell r="EB371" t="e">
            <v>#VALUE!</v>
          </cell>
          <cell r="ED371">
            <v>56792000</v>
          </cell>
          <cell r="EE371">
            <v>-28874000</v>
          </cell>
          <cell r="EF371">
            <v>-20696000</v>
          </cell>
          <cell r="EG371">
            <v>-5959000</v>
          </cell>
          <cell r="EH371">
            <v>1263000</v>
          </cell>
          <cell r="EI371">
            <v>2.2239047753204677E-2</v>
          </cell>
          <cell r="EJ371">
            <v>2.2744872048839345E-2</v>
          </cell>
          <cell r="EK371" t="str">
            <v>n.a.</v>
          </cell>
          <cell r="EL371">
            <v>22138000</v>
          </cell>
          <cell r="EM371" t="e">
            <v>#VALUE!</v>
          </cell>
          <cell r="EO371">
            <v>61905666.666666664</v>
          </cell>
          <cell r="EP371">
            <v>-33945333.333333336</v>
          </cell>
          <cell r="EQ371">
            <v>-22230333.333333332</v>
          </cell>
          <cell r="ER371">
            <v>-14366666.666666666</v>
          </cell>
          <cell r="ES371">
            <v>-8636666.6666666698</v>
          </cell>
          <cell r="ET371">
            <v>-0.13951334557418013</v>
          </cell>
          <cell r="EU371">
            <v>-0.12243239284212319</v>
          </cell>
          <cell r="EV371" t="e">
            <v>#VALUE!</v>
          </cell>
          <cell r="EW371">
            <v>19351833.333333332</v>
          </cell>
          <cell r="EX371" t="e">
            <v>#VALUE!</v>
          </cell>
        </row>
        <row r="372">
          <cell r="B372" t="str">
            <v>POWER &amp; INSTRUMENTATION (GUJARAT) LIMITED</v>
          </cell>
          <cell r="C372" t="str">
            <v>exclude</v>
          </cell>
          <cell r="D372" t="str">
            <v>Lev SDA/SDP</v>
          </cell>
          <cell r="H372" t="str">
            <v/>
          </cell>
          <cell r="I372" t="str">
            <v>ok，sda/sdp</v>
          </cell>
          <cell r="J372" t="str">
            <v>exclude</v>
          </cell>
          <cell r="K372" t="str">
            <v>ok, sda/sdp</v>
          </cell>
          <cell r="M372" t="str">
            <v>POWER &amp; INSTRUMENTATION (GUJARAT) LIMITED</v>
          </cell>
          <cell r="N372" t="str">
            <v>This company is engaged in the activities of an electrical contractor. It started its operations in 1983. The company is located in Ahmedabad, India.The company is principally involved in providing electrical installations; and in-house design services and drawing preparations, and testing and certification services. The company's services also comprise electrical testing services, including infrared thermal imaging surveys to look for potential problems, such as hot spots, overheating conductors, or switch gear; and load monitoring surveys. In addition, it offers data management, and maintenance and reactional services. The company serves both private and public organizations, as well as homeowners.</v>
          </cell>
          <cell r="O372" t="str">
            <v>Services</v>
          </cell>
          <cell r="P372" t="str">
            <v>www.grouppower.org</v>
          </cell>
          <cell r="R372" t="str">
            <v>India</v>
          </cell>
          <cell r="S372" t="str">
            <v>PIGL</v>
          </cell>
          <cell r="T372" t="str">
            <v>B+</v>
          </cell>
          <cell r="U372" t="str">
            <v>3699</v>
          </cell>
          <cell r="V372" t="str">
            <v>Engaged in the activities of an electrical contractor</v>
          </cell>
          <cell r="W372" t="str">
            <v>The Company is engaged in the business of electrical contract work and dealing in electrical equipment.</v>
          </cell>
          <cell r="Z372" t="str">
            <v>IN737269FI</v>
          </cell>
          <cell r="AA372">
            <v>949000000</v>
          </cell>
          <cell r="AB372">
            <v>913400000</v>
          </cell>
          <cell r="AC372">
            <v>858800000</v>
          </cell>
          <cell r="AD372">
            <v>896571000</v>
          </cell>
          <cell r="AE372">
            <v>942600000</v>
          </cell>
          <cell r="AF372">
            <v>912800000</v>
          </cell>
          <cell r="AG372">
            <v>854400000</v>
          </cell>
          <cell r="AH372">
            <v>890143000</v>
          </cell>
          <cell r="AI372" t="str">
            <v>n.a.</v>
          </cell>
          <cell r="AJ372" t="str">
            <v>n.a.</v>
          </cell>
          <cell r="AK372" t="str">
            <v>n.a.</v>
          </cell>
          <cell r="AL372" t="str">
            <v>n.a.</v>
          </cell>
          <cell r="AM372">
            <v>942600000</v>
          </cell>
          <cell r="AN372">
            <v>912800000</v>
          </cell>
          <cell r="AO372">
            <v>854400000</v>
          </cell>
          <cell r="AP372">
            <v>890143000</v>
          </cell>
          <cell r="AQ372">
            <v>6400000</v>
          </cell>
          <cell r="AR372">
            <v>600000</v>
          </cell>
          <cell r="AS372">
            <v>4400000</v>
          </cell>
          <cell r="AT372">
            <v>6428000</v>
          </cell>
          <cell r="AU372">
            <v>-796800000</v>
          </cell>
          <cell r="AV372">
            <v>-776400000</v>
          </cell>
          <cell r="AW372">
            <v>-704300000</v>
          </cell>
          <cell r="AX372">
            <v>-721753000</v>
          </cell>
          <cell r="AY372">
            <v>0</v>
          </cell>
          <cell r="AZ372">
            <v>0</v>
          </cell>
          <cell r="BA372">
            <v>0</v>
          </cell>
          <cell r="BB372">
            <v>0</v>
          </cell>
          <cell r="BC372">
            <v>-68600000</v>
          </cell>
          <cell r="BD372">
            <v>-61300000</v>
          </cell>
          <cell r="BE372">
            <v>-76000000</v>
          </cell>
          <cell r="BF372">
            <v>-83727000</v>
          </cell>
          <cell r="BG372">
            <v>83600000</v>
          </cell>
          <cell r="BH372">
            <v>75700000</v>
          </cell>
          <cell r="BI372">
            <v>78500000</v>
          </cell>
          <cell r="BJ372">
            <v>91091000</v>
          </cell>
          <cell r="BK372">
            <v>-2900000</v>
          </cell>
          <cell r="BL372">
            <v>-3400000</v>
          </cell>
          <cell r="BM372">
            <v>-2300000</v>
          </cell>
          <cell r="BN372">
            <v>-3054000</v>
          </cell>
          <cell r="BO372">
            <v>-2900000</v>
          </cell>
          <cell r="BP372">
            <v>-3400000</v>
          </cell>
          <cell r="BQ372">
            <v>-2300000</v>
          </cell>
          <cell r="BR372">
            <v>-3054000</v>
          </cell>
          <cell r="BS372">
            <v>0</v>
          </cell>
          <cell r="BT372">
            <v>0</v>
          </cell>
          <cell r="BU372">
            <v>0</v>
          </cell>
          <cell r="BV372">
            <v>0</v>
          </cell>
          <cell r="BW372">
            <v>36400000</v>
          </cell>
          <cell r="BX372">
            <v>36800000</v>
          </cell>
          <cell r="BY372">
            <v>34600000</v>
          </cell>
          <cell r="BZ372">
            <v>30022000</v>
          </cell>
          <cell r="CA372">
            <v>859500000</v>
          </cell>
          <cell r="CB372">
            <v>890100000</v>
          </cell>
          <cell r="CC372">
            <v>539800000</v>
          </cell>
          <cell r="CD372">
            <v>496768000</v>
          </cell>
          <cell r="CE372">
            <v>346400000</v>
          </cell>
          <cell r="CF372">
            <v>169300000</v>
          </cell>
          <cell r="CG372">
            <v>28500000</v>
          </cell>
          <cell r="CH372">
            <v>78229000</v>
          </cell>
          <cell r="CI372">
            <v>384100000</v>
          </cell>
          <cell r="CJ372">
            <v>566200000</v>
          </cell>
          <cell r="CK372">
            <v>369900000</v>
          </cell>
          <cell r="CL372">
            <v>239896000</v>
          </cell>
          <cell r="CM372">
            <v>77200000</v>
          </cell>
          <cell r="CN372">
            <v>82400000</v>
          </cell>
          <cell r="CO372">
            <v>77400000</v>
          </cell>
          <cell r="CP372">
            <v>120503000</v>
          </cell>
          <cell r="CQ372">
            <v>40900000</v>
          </cell>
          <cell r="CR372">
            <v>69200000</v>
          </cell>
          <cell r="CS372">
            <v>62600000</v>
          </cell>
          <cell r="CT372">
            <v>56002000</v>
          </cell>
          <cell r="CU372">
            <v>38500000</v>
          </cell>
          <cell r="CV372" t="str">
            <v>n.a.</v>
          </cell>
          <cell r="CW372" t="str">
            <v>n.a.</v>
          </cell>
          <cell r="CX372" t="str">
            <v>n.a.</v>
          </cell>
          <cell r="CY372">
            <v>16800000</v>
          </cell>
          <cell r="CZ372">
            <v>11300000</v>
          </cell>
          <cell r="DA372">
            <v>9800000</v>
          </cell>
          <cell r="DB372">
            <v>8704000</v>
          </cell>
          <cell r="DC372">
            <v>1067400000</v>
          </cell>
          <cell r="DD372">
            <v>977900000</v>
          </cell>
          <cell r="DE372">
            <v>638700000</v>
          </cell>
          <cell r="DF372">
            <v>571728000</v>
          </cell>
          <cell r="DH372">
            <v>942600000</v>
          </cell>
          <cell r="DI372">
            <v>-796800000</v>
          </cell>
          <cell r="DJ372">
            <v>-68600000</v>
          </cell>
          <cell r="DK372">
            <v>-2900000</v>
          </cell>
          <cell r="DL372">
            <v>74300000</v>
          </cell>
          <cell r="DM372">
            <v>7.882452790154891E-2</v>
          </cell>
          <cell r="DN372">
            <v>8.5569503627778418E-2</v>
          </cell>
          <cell r="DO372">
            <v>0</v>
          </cell>
          <cell r="DP372">
            <v>257850000</v>
          </cell>
          <cell r="DQ372">
            <v>14050000</v>
          </cell>
          <cell r="DS372">
            <v>912800000</v>
          </cell>
          <cell r="DT372">
            <v>-776400000</v>
          </cell>
          <cell r="DU372">
            <v>-61300000</v>
          </cell>
          <cell r="DV372">
            <v>-3400000</v>
          </cell>
          <cell r="DW372">
            <v>71700000</v>
          </cell>
          <cell r="DX372">
            <v>7.8549517966695875E-2</v>
          </cell>
          <cell r="DY372">
            <v>8.5245511829746753E-2</v>
          </cell>
          <cell r="DZ372">
            <v>0</v>
          </cell>
          <cell r="EA372">
            <v>98900000</v>
          </cell>
          <cell r="EB372">
            <v>10550000</v>
          </cell>
          <cell r="ED372">
            <v>854400000</v>
          </cell>
          <cell r="EE372">
            <v>-704300000</v>
          </cell>
          <cell r="EF372">
            <v>-76000000</v>
          </cell>
          <cell r="EG372">
            <v>-2300000</v>
          </cell>
          <cell r="EH372">
            <v>71800000</v>
          </cell>
          <cell r="EI372">
            <v>8.4035580524344566E-2</v>
          </cell>
          <cell r="EJ372">
            <v>9.1745463838487099E-2</v>
          </cell>
          <cell r="EK372">
            <v>0</v>
          </cell>
          <cell r="EL372">
            <v>53364500</v>
          </cell>
          <cell r="EM372">
            <v>9252000</v>
          </cell>
          <cell r="EO372">
            <v>903266666.66666663</v>
          </cell>
          <cell r="EP372">
            <v>-759166666.66666663</v>
          </cell>
          <cell r="EQ372">
            <v>-68633333.333333328</v>
          </cell>
          <cell r="ER372">
            <v>-2866666.6666666665</v>
          </cell>
          <cell r="ES372">
            <v>72600000</v>
          </cell>
          <cell r="ET372">
            <v>8.0374935419588164E-2</v>
          </cell>
          <cell r="EU372">
            <v>8.7399678972712683E-2</v>
          </cell>
          <cell r="EV372">
            <v>0</v>
          </cell>
          <cell r="EW372">
            <v>136704833.33333334</v>
          </cell>
          <cell r="EX372">
            <v>11284000</v>
          </cell>
        </row>
        <row r="373">
          <cell r="B373" t="str">
            <v>GUIZHOU HUOYANSHAN ELECTRICAL APPLIANCE CO.LTD.</v>
          </cell>
          <cell r="C373" t="str">
            <v>exclude</v>
          </cell>
          <cell r="D373" t="str">
            <v>Independence(A+, A, A-, B+, B, B-,U)</v>
          </cell>
          <cell r="H373" t="str">
            <v/>
          </cell>
          <cell r="I373" t="str">
            <v>ok，indep</v>
          </cell>
          <cell r="J373" t="str">
            <v>exclude</v>
          </cell>
          <cell r="K373" t="str">
            <v>ok, indep</v>
          </cell>
          <cell r="M373" t="str">
            <v>GUIZHOU HUOYANSHAN ELECTRICAL APPLIANCE CO.LTD.</v>
          </cell>
          <cell r="N373" t="str">
            <v>This company is engaged in the manufacture and distribution of household electrical appliances. It conducts business from its registered head office located in Zunyi, China. The company was founded in 2007.The company's business specialises in manufacturing and wholesaling a wide range of products, including Flaming mountain (Lifting coffee table series, Lifting square table series, Tea table series, Solid wood series, Constant temperature electric, majiang machine, wood coal stove, student desk and student cabinet), Yibo (electric coffee table and electric heating square table fan), Gui furnace, and Red flame (electric coffee table and electric heating square table). Further, the company has state-of-the-art technology and equipment, as well as employs professional staff skilled in manufacturing in compliance with the standards and other technical specifications that guarantees quality and durability.</v>
          </cell>
          <cell r="O373" t="str">
            <v>Manufacturing; Wholesale</v>
          </cell>
          <cell r="P373" t="str">
            <v>www.huoyanshan.com.cn</v>
          </cell>
          <cell r="R373" t="str">
            <v>China</v>
          </cell>
          <cell r="S373" t="str">
            <v>871289</v>
          </cell>
          <cell r="T373" t="str">
            <v>D</v>
          </cell>
          <cell r="U373" t="str">
            <v>3699</v>
          </cell>
          <cell r="V373" t="str">
            <v>Engaged in the manufacture and distribution of household electrical appliances</v>
          </cell>
          <cell r="W373" t="str">
            <v>The Company is mainly engaged in research and development, production and sales of household electric heaters.</v>
          </cell>
          <cell r="X373" t="str">
            <v>GUIZHOU HUOYANSHAN ELECTRICAL CORPORATION</v>
          </cell>
          <cell r="Z373" t="str">
            <v>CN50874PC</v>
          </cell>
          <cell r="AA373">
            <v>81121000</v>
          </cell>
          <cell r="AB373">
            <v>70159000</v>
          </cell>
          <cell r="AC373">
            <v>50240000</v>
          </cell>
          <cell r="AD373">
            <v>79147000</v>
          </cell>
          <cell r="AE373">
            <v>77889000</v>
          </cell>
          <cell r="AF373">
            <v>68305000</v>
          </cell>
          <cell r="AG373">
            <v>49801000</v>
          </cell>
          <cell r="AH373">
            <v>79260000</v>
          </cell>
          <cell r="AI373">
            <v>-1141000</v>
          </cell>
          <cell r="AJ373">
            <v>-1059000</v>
          </cell>
          <cell r="AK373">
            <v>-595000</v>
          </cell>
          <cell r="AL373">
            <v>-900000</v>
          </cell>
          <cell r="AM373">
            <v>76748000</v>
          </cell>
          <cell r="AN373">
            <v>67246000</v>
          </cell>
          <cell r="AO373">
            <v>49206000</v>
          </cell>
          <cell r="AP373">
            <v>78360000</v>
          </cell>
          <cell r="AQ373">
            <v>4373000</v>
          </cell>
          <cell r="AR373">
            <v>2913000</v>
          </cell>
          <cell r="AS373">
            <v>1034000</v>
          </cell>
          <cell r="AT373">
            <v>787000</v>
          </cell>
          <cell r="AU373">
            <v>-52256000</v>
          </cell>
          <cell r="AV373">
            <v>-49769000</v>
          </cell>
          <cell r="AW373">
            <v>-36065000</v>
          </cell>
          <cell r="AX373">
            <v>-51528000</v>
          </cell>
          <cell r="AY373" t="str">
            <v>n.a.</v>
          </cell>
          <cell r="AZ373" t="str">
            <v>n.a.</v>
          </cell>
          <cell r="BA373" t="str">
            <v>n.a.</v>
          </cell>
          <cell r="BB373" t="str">
            <v>n.a.</v>
          </cell>
          <cell r="BC373">
            <v>-14482000</v>
          </cell>
          <cell r="BD373">
            <v>-13659000</v>
          </cell>
          <cell r="BE373">
            <v>-12911000</v>
          </cell>
          <cell r="BF373">
            <v>-17363000</v>
          </cell>
          <cell r="BG373">
            <v>14383000</v>
          </cell>
          <cell r="BH373">
            <v>6731000</v>
          </cell>
          <cell r="BI373">
            <v>1264000</v>
          </cell>
          <cell r="BJ373">
            <v>10256000</v>
          </cell>
          <cell r="BK373">
            <v>-445000</v>
          </cell>
          <cell r="BL373">
            <v>-1589000</v>
          </cell>
          <cell r="BM373">
            <v>-1666000</v>
          </cell>
          <cell r="BN373">
            <v>-1724000</v>
          </cell>
          <cell r="BO373">
            <v>-1218000</v>
          </cell>
          <cell r="BP373">
            <v>-1472000</v>
          </cell>
          <cell r="BQ373">
            <v>-1552000</v>
          </cell>
          <cell r="BR373">
            <v>-1614000</v>
          </cell>
          <cell r="BS373">
            <v>773000</v>
          </cell>
          <cell r="BT373">
            <v>-117000</v>
          </cell>
          <cell r="BU373">
            <v>-114000</v>
          </cell>
          <cell r="BV373">
            <v>-110000</v>
          </cell>
          <cell r="BW373">
            <v>11206000</v>
          </cell>
          <cell r="BX373">
            <v>-1766000</v>
          </cell>
          <cell r="BY373">
            <v>-4506000</v>
          </cell>
          <cell r="BZ373">
            <v>1555000</v>
          </cell>
          <cell r="CA373">
            <v>104838000</v>
          </cell>
          <cell r="CB373">
            <v>96263000</v>
          </cell>
          <cell r="CC373">
            <v>103185000</v>
          </cell>
          <cell r="CD373">
            <v>95419000</v>
          </cell>
          <cell r="CE373">
            <v>50265000</v>
          </cell>
          <cell r="CF373">
            <v>57682000</v>
          </cell>
          <cell r="CG373">
            <v>79238000</v>
          </cell>
          <cell r="CH373">
            <v>57792000</v>
          </cell>
          <cell r="CI373">
            <v>34193000</v>
          </cell>
          <cell r="CJ373">
            <v>35805000</v>
          </cell>
          <cell r="CK373">
            <v>18214000</v>
          </cell>
          <cell r="CL373">
            <v>31540000</v>
          </cell>
          <cell r="CM373">
            <v>8902000</v>
          </cell>
          <cell r="CN373">
            <v>609000</v>
          </cell>
          <cell r="CO373">
            <v>1011000</v>
          </cell>
          <cell r="CP373">
            <v>3251000</v>
          </cell>
          <cell r="CQ373">
            <v>10593000</v>
          </cell>
          <cell r="CR373">
            <v>1050000</v>
          </cell>
          <cell r="CS373">
            <v>2126000</v>
          </cell>
          <cell r="CT373">
            <v>805000</v>
          </cell>
          <cell r="CU373">
            <v>10000</v>
          </cell>
          <cell r="CV373" t="str">
            <v>n.a.</v>
          </cell>
          <cell r="CW373" t="str">
            <v>n.a.</v>
          </cell>
          <cell r="CX373" t="str">
            <v>n.a.</v>
          </cell>
          <cell r="CY373">
            <v>133000</v>
          </cell>
          <cell r="CZ373">
            <v>0</v>
          </cell>
          <cell r="DA373">
            <v>133000</v>
          </cell>
          <cell r="DB373">
            <v>133000</v>
          </cell>
          <cell r="DC373">
            <v>137575000</v>
          </cell>
          <cell r="DD373">
            <v>129351000</v>
          </cell>
          <cell r="DE373">
            <v>137742000</v>
          </cell>
          <cell r="DF373">
            <v>130108000</v>
          </cell>
          <cell r="DH373">
            <v>76748000</v>
          </cell>
          <cell r="DI373">
            <v>-52256000</v>
          </cell>
          <cell r="DJ373">
            <v>-14482000</v>
          </cell>
          <cell r="DK373">
            <v>-445000</v>
          </cell>
          <cell r="DL373">
            <v>9565000</v>
          </cell>
          <cell r="DM373">
            <v>0.1246286548183666</v>
          </cell>
          <cell r="DN373">
            <v>0.14237232633255437</v>
          </cell>
          <cell r="DO373" t="str">
            <v>n.a.</v>
          </cell>
          <cell r="DP373">
            <v>53973500</v>
          </cell>
          <cell r="DQ373">
            <v>66500</v>
          </cell>
          <cell r="DS373">
            <v>67246000</v>
          </cell>
          <cell r="DT373">
            <v>-49769000</v>
          </cell>
          <cell r="DU373">
            <v>-13659000</v>
          </cell>
          <cell r="DV373">
            <v>-1589000</v>
          </cell>
          <cell r="DW373">
            <v>2229000</v>
          </cell>
          <cell r="DX373">
            <v>3.3146952978615828E-2</v>
          </cell>
          <cell r="DY373">
            <v>3.4283341279972929E-2</v>
          </cell>
          <cell r="DZ373" t="str">
            <v>n.a.</v>
          </cell>
          <cell r="EA373">
            <v>68460000</v>
          </cell>
          <cell r="EB373">
            <v>66500</v>
          </cell>
          <cell r="ED373">
            <v>49206000</v>
          </cell>
          <cell r="EE373">
            <v>-36065000</v>
          </cell>
          <cell r="EF373">
            <v>-12911000</v>
          </cell>
          <cell r="EG373">
            <v>-1666000</v>
          </cell>
          <cell r="EH373">
            <v>-1436000</v>
          </cell>
          <cell r="EI373">
            <v>-2.9183432914685201E-2</v>
          </cell>
          <cell r="EJ373">
            <v>-2.8355910114134512E-2</v>
          </cell>
          <cell r="EK373" t="str">
            <v>n.a.</v>
          </cell>
          <cell r="EL373">
            <v>68515000</v>
          </cell>
          <cell r="EM373">
            <v>133000</v>
          </cell>
          <cell r="EO373">
            <v>64400000</v>
          </cell>
          <cell r="EP373">
            <v>-46030000</v>
          </cell>
          <cell r="EQ373">
            <v>-13684000</v>
          </cell>
          <cell r="ER373">
            <v>-1233333.3333333333</v>
          </cell>
          <cell r="ES373">
            <v>3452666.666666667</v>
          </cell>
          <cell r="ET373">
            <v>5.3612836438923402E-2</v>
          </cell>
          <cell r="EU373">
            <v>5.6650003828442048E-2</v>
          </cell>
          <cell r="EV373" t="e">
            <v>#VALUE!</v>
          </cell>
          <cell r="EW373">
            <v>63649500</v>
          </cell>
          <cell r="EX373">
            <v>88666.666666666672</v>
          </cell>
        </row>
        <row r="374">
          <cell r="B374" t="str">
            <v>HIGH ENERGY BATTERIES INDIA LTD</v>
          </cell>
          <cell r="C374" t="str">
            <v>exclude</v>
          </cell>
          <cell r="D374" t="str">
            <v>Lev SDA/SDP</v>
          </cell>
          <cell r="H374" t="str">
            <v/>
          </cell>
          <cell r="I374" t="str">
            <v>ok，sda/sdp</v>
          </cell>
          <cell r="J374" t="str">
            <v>exclude</v>
          </cell>
          <cell r="K374" t="str">
            <v>ok, sda/sdp</v>
          </cell>
          <cell r="M374" t="str">
            <v>HIGH ENERGY BATTERIES INDIA LTD</v>
          </cell>
          <cell r="N374" t="str">
            <v>This company is primarily engaged in the manufacture and marketing of hi-tech batteries for use in army, navy, air force, launch vehicles and for other stringent applications. It was founded in 1979, and its registered business office is situated in Chennai, India.In addition, the company is involved in the research and development of nickel metal hydride cells, fuel cells and cuprous chloride chemistry. The company aims to have continuous improvement of products and processes to offer state-of-the-art electrochemical systems.The Indian Armed Forces and space research institutions are among the company's valued clients. The company's quality assurance process and standards have been set out in accordance with ISO 9001 and ISO 14001.</v>
          </cell>
          <cell r="O374" t="str">
            <v>Manufacturing</v>
          </cell>
          <cell r="P374" t="str">
            <v>www.highenergyltd.com</v>
          </cell>
          <cell r="R374" t="str">
            <v>India</v>
          </cell>
          <cell r="S374" t="str">
            <v>504176</v>
          </cell>
          <cell r="T374" t="str">
            <v>A+</v>
          </cell>
          <cell r="U374" t="str">
            <v>3691</v>
          </cell>
          <cell r="V374" t="str">
            <v>Primarily engaged in the manufacture and marketing of hi-tech batteries for use in army, navy, air force, launch vehicles and for other stringent applications</v>
          </cell>
          <cell r="W374" t="str">
            <v>The Company has identified two business segments viz  Aerospace, Naval and Power System Batteries and Lead Acid Batteries.</v>
          </cell>
          <cell r="X374" t="str">
            <v>SIMCO METRES LTD</v>
          </cell>
          <cell r="Z374" t="str">
            <v>IN31233FI</v>
          </cell>
          <cell r="AA374">
            <v>934568000</v>
          </cell>
          <cell r="AB374">
            <v>795534000</v>
          </cell>
          <cell r="AC374">
            <v>778355000</v>
          </cell>
          <cell r="AD374">
            <v>614929000</v>
          </cell>
          <cell r="AE374">
            <v>925380000</v>
          </cell>
          <cell r="AF374">
            <v>792574000</v>
          </cell>
          <cell r="AG374">
            <v>775275000</v>
          </cell>
          <cell r="AH374">
            <v>612437000</v>
          </cell>
          <cell r="AI374" t="str">
            <v>n.a.</v>
          </cell>
          <cell r="AJ374" t="str">
            <v>n.a.</v>
          </cell>
          <cell r="AK374" t="str">
            <v>n.a.</v>
          </cell>
          <cell r="AL374">
            <v>-786000</v>
          </cell>
          <cell r="AM374">
            <v>925380000</v>
          </cell>
          <cell r="AN374">
            <v>792574000</v>
          </cell>
          <cell r="AO374">
            <v>775275000</v>
          </cell>
          <cell r="AP374">
            <v>611651000</v>
          </cell>
          <cell r="AQ374">
            <v>9188000</v>
          </cell>
          <cell r="AR374">
            <v>2960000</v>
          </cell>
          <cell r="AS374">
            <v>3080000</v>
          </cell>
          <cell r="AT374">
            <v>3278000</v>
          </cell>
          <cell r="AU374">
            <v>-313620000</v>
          </cell>
          <cell r="AV374">
            <v>-269495000</v>
          </cell>
          <cell r="AW374">
            <v>-269048000</v>
          </cell>
          <cell r="AX374">
            <v>-259775000</v>
          </cell>
          <cell r="AY374">
            <v>-10330000</v>
          </cell>
          <cell r="AZ374">
            <v>-8039000</v>
          </cell>
          <cell r="BA374">
            <v>-6128000</v>
          </cell>
          <cell r="BB374">
            <v>-5518000</v>
          </cell>
          <cell r="BC374">
            <v>-271859000</v>
          </cell>
          <cell r="BD374">
            <v>-222508000</v>
          </cell>
          <cell r="BE374">
            <v>-201734000</v>
          </cell>
          <cell r="BF374">
            <v>-189204000</v>
          </cell>
          <cell r="BG374">
            <v>338759000</v>
          </cell>
          <cell r="BH374">
            <v>295492000</v>
          </cell>
          <cell r="BI374">
            <v>301445000</v>
          </cell>
          <cell r="BJ374">
            <v>160432000</v>
          </cell>
          <cell r="BK374">
            <v>-31382000</v>
          </cell>
          <cell r="BL374">
            <v>-11345000</v>
          </cell>
          <cell r="BM374">
            <v>-11243000</v>
          </cell>
          <cell r="BN374">
            <v>-11598000</v>
          </cell>
          <cell r="BO374">
            <v>-31087000</v>
          </cell>
          <cell r="BP374">
            <v>-11146000</v>
          </cell>
          <cell r="BQ374">
            <v>-11071000</v>
          </cell>
          <cell r="BR374">
            <v>-11598000</v>
          </cell>
          <cell r="BS374">
            <v>-295000</v>
          </cell>
          <cell r="BT374">
            <v>-199000</v>
          </cell>
          <cell r="BU374">
            <v>-172000</v>
          </cell>
          <cell r="BV374">
            <v>0</v>
          </cell>
          <cell r="BW374">
            <v>204951000</v>
          </cell>
          <cell r="BX374">
            <v>179498000</v>
          </cell>
          <cell r="BY374">
            <v>183293000</v>
          </cell>
          <cell r="BZ374">
            <v>56019000</v>
          </cell>
          <cell r="CA374">
            <v>750772000</v>
          </cell>
          <cell r="CB374">
            <v>656418000</v>
          </cell>
          <cell r="CC374">
            <v>600166000</v>
          </cell>
          <cell r="CD374">
            <v>418456000</v>
          </cell>
          <cell r="CE374">
            <v>353697000</v>
          </cell>
          <cell r="CF374">
            <v>354281000</v>
          </cell>
          <cell r="CG374">
            <v>288312000</v>
          </cell>
          <cell r="CH374">
            <v>279794000</v>
          </cell>
          <cell r="CI374">
            <v>286615000</v>
          </cell>
          <cell r="CJ374">
            <v>196976000</v>
          </cell>
          <cell r="CK374">
            <v>182323000</v>
          </cell>
          <cell r="CL374">
            <v>91835000</v>
          </cell>
          <cell r="CM374">
            <v>77833000</v>
          </cell>
          <cell r="CN374">
            <v>40421000</v>
          </cell>
          <cell r="CO374">
            <v>47568000</v>
          </cell>
          <cell r="CP374">
            <v>10108000</v>
          </cell>
          <cell r="CQ374">
            <v>18135000</v>
          </cell>
          <cell r="CR374">
            <v>47406000</v>
          </cell>
          <cell r="CS374">
            <v>55793000</v>
          </cell>
          <cell r="CT374">
            <v>9396000</v>
          </cell>
          <cell r="CU374" t="str">
            <v>n.a.</v>
          </cell>
          <cell r="CV374" t="str">
            <v>n.a.</v>
          </cell>
          <cell r="CW374" t="str">
            <v>n.a.</v>
          </cell>
          <cell r="CX374" t="str">
            <v>n.a.</v>
          </cell>
          <cell r="CY374">
            <v>8214000</v>
          </cell>
          <cell r="CZ374">
            <v>6990000</v>
          </cell>
          <cell r="DA374">
            <v>5620000</v>
          </cell>
          <cell r="DB374">
            <v>3409000</v>
          </cell>
          <cell r="DC374">
            <v>1145174000</v>
          </cell>
          <cell r="DD374">
            <v>984021000</v>
          </cell>
          <cell r="DE374">
            <v>936050000</v>
          </cell>
          <cell r="DF374">
            <v>742515000</v>
          </cell>
          <cell r="DH374">
            <v>925380000</v>
          </cell>
          <cell r="DI374">
            <v>-313620000</v>
          </cell>
          <cell r="DJ374">
            <v>-282189000</v>
          </cell>
          <cell r="DK374">
            <v>-31382000</v>
          </cell>
          <cell r="DL374">
            <v>298189000</v>
          </cell>
          <cell r="DM374">
            <v>0.32223410923080248</v>
          </cell>
          <cell r="DN374">
            <v>0.47543571256602851</v>
          </cell>
          <cell r="DO374">
            <v>-10330000</v>
          </cell>
          <cell r="DP374">
            <v>353989000</v>
          </cell>
          <cell r="DQ374">
            <v>7602000</v>
          </cell>
          <cell r="DS374">
            <v>792574000</v>
          </cell>
          <cell r="DT374">
            <v>-269495000</v>
          </cell>
          <cell r="DU374">
            <v>-230547000</v>
          </cell>
          <cell r="DV374">
            <v>-11345000</v>
          </cell>
          <cell r="DW374">
            <v>281187000</v>
          </cell>
          <cell r="DX374">
            <v>0.3547769671980156</v>
          </cell>
          <cell r="DY374">
            <v>0.54985167788778366</v>
          </cell>
          <cell r="DZ374">
            <v>-8039000</v>
          </cell>
          <cell r="EA374">
            <v>321296500</v>
          </cell>
          <cell r="EB374">
            <v>6305000</v>
          </cell>
          <cell r="ED374">
            <v>775275000</v>
          </cell>
          <cell r="EE374">
            <v>-269048000</v>
          </cell>
          <cell r="EF374">
            <v>-207862000</v>
          </cell>
          <cell r="EG374">
            <v>-11243000</v>
          </cell>
          <cell r="EH374">
            <v>287122000</v>
          </cell>
          <cell r="EI374">
            <v>0.37034858598561798</v>
          </cell>
          <cell r="EJ374">
            <v>0.58818034509672168</v>
          </cell>
          <cell r="EK374">
            <v>-6128000</v>
          </cell>
          <cell r="EL374">
            <v>284053000</v>
          </cell>
          <cell r="EM374">
            <v>4514500</v>
          </cell>
          <cell r="EO374">
            <v>831076333.33333337</v>
          </cell>
          <cell r="EP374">
            <v>-284054333.33333331</v>
          </cell>
          <cell r="EQ374">
            <v>-240199333.33333334</v>
          </cell>
          <cell r="ER374">
            <v>-17990000</v>
          </cell>
          <cell r="ES374">
            <v>288832666.66666663</v>
          </cell>
          <cell r="ET374">
            <v>0.34754047863232773</v>
          </cell>
          <cell r="EU374">
            <v>0.53266213037066357</v>
          </cell>
          <cell r="EV374">
            <v>8165666.666666667</v>
          </cell>
          <cell r="EW374">
            <v>319779500</v>
          </cell>
          <cell r="EX374">
            <v>6140500</v>
          </cell>
        </row>
        <row r="375">
          <cell r="B375" t="str">
            <v>ZI XI LEASING CO., LTD</v>
          </cell>
          <cell r="C375" t="str">
            <v>exclude</v>
          </cell>
          <cell r="D375" t="str">
            <v>Consecutive loss</v>
          </cell>
          <cell r="H375" t="str">
            <v/>
          </cell>
          <cell r="I375" t="str">
            <v>ok，loss</v>
          </cell>
          <cell r="J375" t="str">
            <v>exclude</v>
          </cell>
          <cell r="K375" t="str">
            <v>ok, sda/sdp</v>
          </cell>
          <cell r="M375" t="str">
            <v>ZI XI LEASING CO., LTD</v>
          </cell>
          <cell r="N375" t="str">
            <v>This company is engaged in the provision of equipment sales and leasing, and other related services. The company was founded in May 2011. Its registered business office is based in Fujian, China.The company mainly engaged in machinery and equipment, electrical and mechanical equipment, steel sheet pile and supporting materials rental, sales, maintenance and installation. Its vision is to build equipment banks in the leasing industry. Its goals are: to do the most professional equipment assets integrated leasing service providers; to provide the best quality and efficient services; to work together with its client in win-win situation.The company has obtained the ISO9000 / 14000 management system certification.</v>
          </cell>
          <cell r="O375" t="str">
            <v>Services</v>
          </cell>
          <cell r="P375" t="str">
            <v>www.zixirz.com</v>
          </cell>
          <cell r="R375" t="str">
            <v>China</v>
          </cell>
          <cell r="S375" t="str">
            <v>839174</v>
          </cell>
          <cell r="T375" t="str">
            <v>B+</v>
          </cell>
          <cell r="U375" t="str">
            <v>3699</v>
          </cell>
          <cell r="V375" t="str">
            <v>Engaged in the provision of equipment sales and leasing, and other related services</v>
          </cell>
          <cell r="W375" t="str">
            <v>The Company is mainly engaged in the leasing, sales, maintenance and installation of mechanical equipment, mechanical and electrical equipment, steel sheet piles and support materials.</v>
          </cell>
          <cell r="X375" t="str">
            <v>FUJIAN ZIXI EQUIPMENT LEASING CO., LTD</v>
          </cell>
          <cell r="Z375" t="str">
            <v>CN52494PC</v>
          </cell>
          <cell r="AA375">
            <v>79949000</v>
          </cell>
          <cell r="AB375">
            <v>75438000</v>
          </cell>
          <cell r="AC375">
            <v>72413000</v>
          </cell>
          <cell r="AD375">
            <v>72207000</v>
          </cell>
          <cell r="AE375">
            <v>79372000</v>
          </cell>
          <cell r="AF375">
            <v>74637000</v>
          </cell>
          <cell r="AG375">
            <v>70936000</v>
          </cell>
          <cell r="AH375">
            <v>70399000</v>
          </cell>
          <cell r="AI375">
            <v>-605000</v>
          </cell>
          <cell r="AJ375">
            <v>-440000</v>
          </cell>
          <cell r="AK375">
            <v>-254000</v>
          </cell>
          <cell r="AL375">
            <v>-505000</v>
          </cell>
          <cell r="AM375">
            <v>78767000</v>
          </cell>
          <cell r="AN375">
            <v>74197000</v>
          </cell>
          <cell r="AO375">
            <v>70682000</v>
          </cell>
          <cell r="AP375">
            <v>69894000</v>
          </cell>
          <cell r="AQ375">
            <v>1182000</v>
          </cell>
          <cell r="AR375">
            <v>1241000</v>
          </cell>
          <cell r="AS375">
            <v>1731000</v>
          </cell>
          <cell r="AT375">
            <v>2313000</v>
          </cell>
          <cell r="AU375">
            <v>-40042000</v>
          </cell>
          <cell r="AV375">
            <v>-32811000</v>
          </cell>
          <cell r="AW375">
            <v>-7525000</v>
          </cell>
          <cell r="AX375">
            <v>-811000</v>
          </cell>
          <cell r="AY375" t="str">
            <v>n.a.</v>
          </cell>
          <cell r="AZ375" t="str">
            <v>n.a.</v>
          </cell>
          <cell r="BA375" t="str">
            <v>n.a.</v>
          </cell>
          <cell r="BB375" t="str">
            <v>n.a.</v>
          </cell>
          <cell r="BC375">
            <v>-22291000</v>
          </cell>
          <cell r="BD375">
            <v>-19877000</v>
          </cell>
          <cell r="BE375">
            <v>-15994000</v>
          </cell>
          <cell r="BF375">
            <v>-20635000</v>
          </cell>
          <cell r="BG375">
            <v>17616000</v>
          </cell>
          <cell r="BH375">
            <v>22750000</v>
          </cell>
          <cell r="BI375">
            <v>48894000</v>
          </cell>
          <cell r="BJ375">
            <v>50761000</v>
          </cell>
          <cell r="BK375">
            <v>-26559000</v>
          </cell>
          <cell r="BL375">
            <v>-25838000</v>
          </cell>
          <cell r="BM375">
            <v>-47507000</v>
          </cell>
          <cell r="BN375">
            <v>-43660000</v>
          </cell>
          <cell r="BO375">
            <v>-19099000</v>
          </cell>
          <cell r="BP375">
            <v>-24539000</v>
          </cell>
          <cell r="BQ375">
            <v>-47507000</v>
          </cell>
          <cell r="BR375">
            <v>-43660000</v>
          </cell>
          <cell r="BS375">
            <v>-7460000</v>
          </cell>
          <cell r="BT375">
            <v>-1299000</v>
          </cell>
          <cell r="BU375">
            <v>0</v>
          </cell>
          <cell r="BV375">
            <v>0</v>
          </cell>
          <cell r="BW375">
            <v>-12682000</v>
          </cell>
          <cell r="BX375">
            <v>-586000</v>
          </cell>
          <cell r="BY375">
            <v>2619000</v>
          </cell>
          <cell r="BZ375">
            <v>1297000</v>
          </cell>
          <cell r="CA375">
            <v>101992000</v>
          </cell>
          <cell r="CB375">
            <v>98726000</v>
          </cell>
          <cell r="CC375">
            <v>83802000</v>
          </cell>
          <cell r="CD375">
            <v>89427000</v>
          </cell>
          <cell r="CE375">
            <v>0</v>
          </cell>
          <cell r="CF375">
            <v>3320000</v>
          </cell>
          <cell r="CG375">
            <v>2453000</v>
          </cell>
          <cell r="CH375">
            <v>1612000</v>
          </cell>
          <cell r="CI375">
            <v>95127000</v>
          </cell>
          <cell r="CJ375">
            <v>90570000</v>
          </cell>
          <cell r="CK375">
            <v>75298000</v>
          </cell>
          <cell r="CL375">
            <v>74580000</v>
          </cell>
          <cell r="CM375">
            <v>5513000</v>
          </cell>
          <cell r="CN375">
            <v>2229000</v>
          </cell>
          <cell r="CO375">
            <v>1593000</v>
          </cell>
          <cell r="CP375">
            <v>4992000</v>
          </cell>
          <cell r="CQ375">
            <v>420000</v>
          </cell>
          <cell r="CR375">
            <v>1908000</v>
          </cell>
          <cell r="CS375">
            <v>3572000</v>
          </cell>
          <cell r="CT375">
            <v>5663000</v>
          </cell>
          <cell r="CU375" t="str">
            <v>n.a.</v>
          </cell>
          <cell r="CV375" t="str">
            <v>n.a.</v>
          </cell>
          <cell r="CW375" t="str">
            <v>n.a.</v>
          </cell>
          <cell r="CX375" t="str">
            <v>n.a.</v>
          </cell>
          <cell r="CY375">
            <v>1505000</v>
          </cell>
          <cell r="CZ375">
            <v>2168000</v>
          </cell>
          <cell r="DA375">
            <v>1194000</v>
          </cell>
          <cell r="DB375">
            <v>970000</v>
          </cell>
          <cell r="DC375">
            <v>320278000</v>
          </cell>
          <cell r="DD375">
            <v>291453000</v>
          </cell>
          <cell r="DE375">
            <v>296953000</v>
          </cell>
          <cell r="DF375">
            <v>267392000</v>
          </cell>
          <cell r="DH375">
            <v>78767000</v>
          </cell>
          <cell r="DI375">
            <v>-40042000</v>
          </cell>
          <cell r="DJ375">
            <v>-22291000</v>
          </cell>
          <cell r="DK375">
            <v>-26559000</v>
          </cell>
          <cell r="DL375">
            <v>-10125000</v>
          </cell>
          <cell r="DM375">
            <v>-0.12854367945967221</v>
          </cell>
          <cell r="DN375">
            <v>-0.11390226342078028</v>
          </cell>
          <cell r="DO375" t="str">
            <v>n.a.</v>
          </cell>
          <cell r="DP375">
            <v>1660000</v>
          </cell>
          <cell r="DQ375">
            <v>1836500</v>
          </cell>
          <cell r="DS375">
            <v>74197000</v>
          </cell>
          <cell r="DT375">
            <v>-32811000</v>
          </cell>
          <cell r="DU375">
            <v>-19877000</v>
          </cell>
          <cell r="DV375">
            <v>-25838000</v>
          </cell>
          <cell r="DW375">
            <v>-4329000</v>
          </cell>
          <cell r="DX375">
            <v>-5.8344677008504389E-2</v>
          </cell>
          <cell r="DY375">
            <v>-5.5128237781117084E-2</v>
          </cell>
          <cell r="DZ375" t="str">
            <v>n.a.</v>
          </cell>
          <cell r="EA375">
            <v>2886500</v>
          </cell>
          <cell r="EB375">
            <v>1681000</v>
          </cell>
          <cell r="ED375">
            <v>70682000</v>
          </cell>
          <cell r="EE375">
            <v>-7525000</v>
          </cell>
          <cell r="EF375">
            <v>-15994000</v>
          </cell>
          <cell r="EG375">
            <v>-47507000</v>
          </cell>
          <cell r="EH375">
            <v>-344000</v>
          </cell>
          <cell r="EI375">
            <v>-4.8668685096629975E-3</v>
          </cell>
          <cell r="EJ375">
            <v>-4.8432968208824935E-3</v>
          </cell>
          <cell r="EK375" t="str">
            <v>n.a.</v>
          </cell>
          <cell r="EL375">
            <v>2032500</v>
          </cell>
          <cell r="EM375">
            <v>1082000</v>
          </cell>
          <cell r="EO375">
            <v>74548666.666666672</v>
          </cell>
          <cell r="EP375">
            <v>-26792666.666666668</v>
          </cell>
          <cell r="EQ375">
            <v>-19387333.333333332</v>
          </cell>
          <cell r="ER375">
            <v>-33301333.333333332</v>
          </cell>
          <cell r="ES375">
            <v>-4932666.6666666642</v>
          </cell>
          <cell r="ET375">
            <v>-6.6167067597900212E-2</v>
          </cell>
          <cell r="EU375">
            <v>-6.2060693496166788E-2</v>
          </cell>
          <cell r="EV375" t="e">
            <v>#VALUE!</v>
          </cell>
          <cell r="EW375">
            <v>2193000</v>
          </cell>
          <cell r="EX375">
            <v>1533166.6666666667</v>
          </cell>
        </row>
        <row r="376">
          <cell r="B376" t="str">
            <v>HANGZHOU JIANGNAN ELECTRIC CO.,LTD</v>
          </cell>
          <cell r="C376" t="str">
            <v>exclude</v>
          </cell>
          <cell r="D376" t="str">
            <v>Independence(A+, A, A-, B+, B, B-,U)</v>
          </cell>
          <cell r="H376" t="str">
            <v/>
          </cell>
          <cell r="I376" t="str">
            <v>ok，indep</v>
          </cell>
          <cell r="J376" t="str">
            <v>exclude</v>
          </cell>
          <cell r="K376" t="str">
            <v>ok, indep</v>
          </cell>
          <cell r="M376" t="str">
            <v>HANGZHOU JIANGNAN ELECTRIC CO.,LTD</v>
          </cell>
          <cell r="N376" t="str">
            <v>This establishment operates as a national high-tech enterprise specializing in the production of various types of low-power motor. It was founded in 2003 and is based in Shenzhen, Guangdong, China.The company mainly produces ventilation fan motors, shaded pole motors, centrifugal motors for disinfection cabinets, range hood motors, and electric ovens, electric steamer motor, dishwasher motor and refrigerator motor and other products, are all well-known domestic appliance manufacturers, and exported to Europe and the United States. The company has advanced motor manufacturing equipment and complete testing facilities, with an annual capacity of 8 million motors. The company has always adhered to the core spirit of professionalism, concentration, innovation, with more than 60 patented technologies and 18 provincial-level industrial new products. The company has passed ISO9001 international quality system and ISO14001: 2015 environmental management system certification, the products have obtained China 3C, the United States UL, Canada CUL, Australia SAA, EU CE and ROHS certification. The company actively promotes product quality and enhances product popularity and reputation with the promotion of customers and its own efforts, and will further do specialization, strengthen and expand in the kitchen and kitchen electrical industry.</v>
          </cell>
          <cell r="O376" t="str">
            <v>Manufacturing</v>
          </cell>
          <cell r="P376" t="str">
            <v>www.jn-motor.com.cn</v>
          </cell>
          <cell r="R376" t="str">
            <v>China</v>
          </cell>
          <cell r="S376" t="str">
            <v>839986</v>
          </cell>
          <cell r="T376" t="str">
            <v>D</v>
          </cell>
          <cell r="U376" t="str">
            <v>3699</v>
          </cell>
          <cell r="V376" t="str">
            <v>Operates as a national high-tech enterprise specializing in the production of various types of low-power motor</v>
          </cell>
          <cell r="W376" t="str">
            <v>The Company specializes in research and development, production and sales of low-power motors and fans.</v>
          </cell>
          <cell r="Z376" t="str">
            <v>CN49790PC</v>
          </cell>
          <cell r="AA376">
            <v>76848000</v>
          </cell>
          <cell r="AB376">
            <v>120736000</v>
          </cell>
          <cell r="AC376">
            <v>130839000</v>
          </cell>
          <cell r="AD376">
            <v>107195000</v>
          </cell>
          <cell r="AE376">
            <v>71652000</v>
          </cell>
          <cell r="AF376">
            <v>112390000</v>
          </cell>
          <cell r="AG376">
            <v>124440000</v>
          </cell>
          <cell r="AH376">
            <v>102312000</v>
          </cell>
          <cell r="AI376">
            <v>-593000</v>
          </cell>
          <cell r="AJ376">
            <v>-885000</v>
          </cell>
          <cell r="AK376">
            <v>-887000</v>
          </cell>
          <cell r="AL376">
            <v>-715000</v>
          </cell>
          <cell r="AM376">
            <v>71059000</v>
          </cell>
          <cell r="AN376">
            <v>111505000</v>
          </cell>
          <cell r="AO376">
            <v>123553000</v>
          </cell>
          <cell r="AP376">
            <v>101597000</v>
          </cell>
          <cell r="AQ376">
            <v>5789000</v>
          </cell>
          <cell r="AR376">
            <v>9231000</v>
          </cell>
          <cell r="AS376">
            <v>7286000</v>
          </cell>
          <cell r="AT376">
            <v>5598000</v>
          </cell>
          <cell r="AU376">
            <v>-63814000</v>
          </cell>
          <cell r="AV376">
            <v>-87003000</v>
          </cell>
          <cell r="AW376">
            <v>-95026000</v>
          </cell>
          <cell r="AX376">
            <v>-76405000</v>
          </cell>
          <cell r="AY376" t="str">
            <v>n.a.</v>
          </cell>
          <cell r="AZ376" t="str">
            <v>n.a.</v>
          </cell>
          <cell r="BA376" t="str">
            <v>n.a.</v>
          </cell>
          <cell r="BB376" t="str">
            <v>n.a.</v>
          </cell>
          <cell r="BC376">
            <v>-11213000</v>
          </cell>
          <cell r="BD376">
            <v>-15595000</v>
          </cell>
          <cell r="BE376">
            <v>-13022000</v>
          </cell>
          <cell r="BF376">
            <v>-12198000</v>
          </cell>
          <cell r="BG376">
            <v>1821000</v>
          </cell>
          <cell r="BH376">
            <v>18138000</v>
          </cell>
          <cell r="BI376">
            <v>22791000</v>
          </cell>
          <cell r="BJ376">
            <v>18592000</v>
          </cell>
          <cell r="BK376">
            <v>-3752000</v>
          </cell>
          <cell r="BL376">
            <v>-3284000</v>
          </cell>
          <cell r="BM376">
            <v>-3424000</v>
          </cell>
          <cell r="BN376">
            <v>-2528000</v>
          </cell>
          <cell r="BO376">
            <v>-3581000</v>
          </cell>
          <cell r="BP376">
            <v>-3105000</v>
          </cell>
          <cell r="BQ376">
            <v>-2514000</v>
          </cell>
          <cell r="BR376">
            <v>-2343000</v>
          </cell>
          <cell r="BS376">
            <v>-171000</v>
          </cell>
          <cell r="BT376">
            <v>-179000</v>
          </cell>
          <cell r="BU376">
            <v>-910000</v>
          </cell>
          <cell r="BV376">
            <v>-185000</v>
          </cell>
          <cell r="BW376">
            <v>-4084000</v>
          </cell>
          <cell r="BX376">
            <v>14164000</v>
          </cell>
          <cell r="BY376">
            <v>17661000</v>
          </cell>
          <cell r="BZ376">
            <v>14472000</v>
          </cell>
          <cell r="CA376">
            <v>95648000</v>
          </cell>
          <cell r="CB376">
            <v>111118000</v>
          </cell>
          <cell r="CC376">
            <v>107387000</v>
          </cell>
          <cell r="CD376">
            <v>78235000</v>
          </cell>
          <cell r="CE376">
            <v>30591000</v>
          </cell>
          <cell r="CF376">
            <v>37972000</v>
          </cell>
          <cell r="CG376">
            <v>21341000</v>
          </cell>
          <cell r="CH376">
            <v>28244000</v>
          </cell>
          <cell r="CI376">
            <v>30239000</v>
          </cell>
          <cell r="CJ376">
            <v>35457000</v>
          </cell>
          <cell r="CK376">
            <v>49062000</v>
          </cell>
          <cell r="CL376">
            <v>34562000</v>
          </cell>
          <cell r="CM376">
            <v>17389000</v>
          </cell>
          <cell r="CN376">
            <v>14194000</v>
          </cell>
          <cell r="CO376">
            <v>12699000</v>
          </cell>
          <cell r="CP376">
            <v>11498000</v>
          </cell>
          <cell r="CQ376">
            <v>16743000</v>
          </cell>
          <cell r="CR376">
            <v>21091000</v>
          </cell>
          <cell r="CS376">
            <v>22004000</v>
          </cell>
          <cell r="CT376">
            <v>3402000</v>
          </cell>
          <cell r="CU376">
            <v>1589000</v>
          </cell>
          <cell r="CV376">
            <v>6198000</v>
          </cell>
          <cell r="CW376" t="str">
            <v>n.a.</v>
          </cell>
          <cell r="CX376" t="str">
            <v>n.a.</v>
          </cell>
          <cell r="CY376">
            <v>1087000</v>
          </cell>
          <cell r="CZ376">
            <v>0</v>
          </cell>
          <cell r="DA376">
            <v>781000</v>
          </cell>
          <cell r="DB376" t="str">
            <v>n.a.</v>
          </cell>
          <cell r="DC376">
            <v>132909000</v>
          </cell>
          <cell r="DD376">
            <v>149845000</v>
          </cell>
          <cell r="DE376">
            <v>138983000</v>
          </cell>
          <cell r="DF376">
            <v>101219000</v>
          </cell>
          <cell r="DH376">
            <v>71059000</v>
          </cell>
          <cell r="DI376">
            <v>-63814000</v>
          </cell>
          <cell r="DJ376">
            <v>-11213000</v>
          </cell>
          <cell r="DK376">
            <v>-3752000</v>
          </cell>
          <cell r="DL376">
            <v>-7720000</v>
          </cell>
          <cell r="DM376">
            <v>-0.10864211429938501</v>
          </cell>
          <cell r="DN376">
            <v>-9.7995658741542799E-2</v>
          </cell>
          <cell r="DO376" t="str">
            <v>n.a.</v>
          </cell>
          <cell r="DP376">
            <v>34281500</v>
          </cell>
          <cell r="DQ376">
            <v>543500</v>
          </cell>
          <cell r="DS376">
            <v>111505000</v>
          </cell>
          <cell r="DT376">
            <v>-87003000</v>
          </cell>
          <cell r="DU376">
            <v>-15595000</v>
          </cell>
          <cell r="DV376">
            <v>-3284000</v>
          </cell>
          <cell r="DW376">
            <v>5623000</v>
          </cell>
          <cell r="DX376">
            <v>5.0428231917851216E-2</v>
          </cell>
          <cell r="DY376">
            <v>5.310628813207155E-2</v>
          </cell>
          <cell r="DZ376" t="str">
            <v>n.a.</v>
          </cell>
          <cell r="EA376">
            <v>29656500</v>
          </cell>
          <cell r="EB376">
            <v>390500</v>
          </cell>
          <cell r="ED376">
            <v>123553000</v>
          </cell>
          <cell r="EE376">
            <v>-95026000</v>
          </cell>
          <cell r="EF376">
            <v>-13022000</v>
          </cell>
          <cell r="EG376">
            <v>-3424000</v>
          </cell>
          <cell r="EH376">
            <v>12081000</v>
          </cell>
          <cell r="EI376">
            <v>9.7779900123833502E-2</v>
          </cell>
          <cell r="EJ376">
            <v>0.10837699153150566</v>
          </cell>
          <cell r="EK376" t="str">
            <v>n.a.</v>
          </cell>
          <cell r="EL376">
            <v>24792500</v>
          </cell>
          <cell r="EM376" t="e">
            <v>#VALUE!</v>
          </cell>
          <cell r="EO376">
            <v>102039000</v>
          </cell>
          <cell r="EP376">
            <v>-81947666.666666672</v>
          </cell>
          <cell r="EQ376">
            <v>-13276666.666666666</v>
          </cell>
          <cell r="ER376">
            <v>-3486666.6666666665</v>
          </cell>
          <cell r="ES376">
            <v>3327999.9999999958</v>
          </cell>
          <cell r="ET376">
            <v>3.2614980546653689E-2</v>
          </cell>
          <cell r="EU376">
            <v>3.3714580948425152E-2</v>
          </cell>
          <cell r="EV376" t="e">
            <v>#VALUE!</v>
          </cell>
          <cell r="EW376">
            <v>29576833.333333332</v>
          </cell>
          <cell r="EX376" t="e">
            <v>#VALUE!</v>
          </cell>
        </row>
        <row r="377">
          <cell r="B377" t="str">
            <v>CHONGQING JUNENG POWDER METALLURGY CO.,LTD.</v>
          </cell>
          <cell r="C377" t="str">
            <v>exclude</v>
          </cell>
          <cell r="D377" t="str">
            <v>Lev SDA/SDP</v>
          </cell>
          <cell r="H377" t="str">
            <v/>
          </cell>
          <cell r="I377" t="str">
            <v>ok，sda/sdp</v>
          </cell>
          <cell r="J377" t="str">
            <v>exclude</v>
          </cell>
          <cell r="K377" t="str">
            <v>ok, sda/sdp</v>
          </cell>
          <cell r="M377" t="str">
            <v>CHONGQING JUNENG POWDER METALLURGY CO.,LTD.</v>
          </cell>
          <cell r="N377" t="str">
            <v>This company is engaged in the manufacture of automobile sets. It was founded in 2002 and has its registered business office located in Chongqing, China.The company offers sports utility vehicles (SUVs), trucks, vans, as well as cars under a variety of brands. The company also offers automotive replacement parts and accessories such as headlights, taillights, mirrors, bumpers, fenders, spark plugs, hoods, doors, panels, lights, lamps, lenses, radiators, shock absorbers, deflectors, reflectors, batteries, and spoilers, among others. These products are sold and distributed in domestic market as well as overseas through its comprehensive marketing network. The company is equipped with the state-of-the-art technology and equipment for manufacturing, as well as employs certified staff skilled in manufacturing operations in compliance with the standards and other technical specifications.</v>
          </cell>
          <cell r="O377" t="str">
            <v>Manufacturing</v>
          </cell>
          <cell r="P377" t="str">
            <v>www.cqjnpm.cn</v>
          </cell>
          <cell r="R377" t="str">
            <v>China</v>
          </cell>
          <cell r="S377" t="str">
            <v>835698</v>
          </cell>
          <cell r="T377" t="str">
            <v>A+</v>
          </cell>
          <cell r="U377" t="str">
            <v>3699</v>
          </cell>
          <cell r="V377" t="str">
            <v>Engaged in the manufacture of automobile sets</v>
          </cell>
          <cell r="W377" t="str">
            <v>The Company mainly engaged in motorcycle driven gear, car seat belt paw, air conditioning bearing, power tools, gear, flange.</v>
          </cell>
          <cell r="Z377" t="str">
            <v>CN47013PC</v>
          </cell>
          <cell r="AA377">
            <v>76404000</v>
          </cell>
          <cell r="AB377">
            <v>111451000</v>
          </cell>
          <cell r="AC377">
            <v>92364000</v>
          </cell>
          <cell r="AD377">
            <v>81171000</v>
          </cell>
          <cell r="AE377">
            <v>74441000</v>
          </cell>
          <cell r="AF377">
            <v>108146000</v>
          </cell>
          <cell r="AG377">
            <v>86853000</v>
          </cell>
          <cell r="AH377">
            <v>79939000</v>
          </cell>
          <cell r="AI377">
            <v>-534000</v>
          </cell>
          <cell r="AJ377">
            <v>-906000</v>
          </cell>
          <cell r="AK377">
            <v>-504000</v>
          </cell>
          <cell r="AL377">
            <v>-438000</v>
          </cell>
          <cell r="AM377">
            <v>73907000</v>
          </cell>
          <cell r="AN377">
            <v>107240000</v>
          </cell>
          <cell r="AO377">
            <v>86349000</v>
          </cell>
          <cell r="AP377">
            <v>79501000</v>
          </cell>
          <cell r="AQ377">
            <v>2497000</v>
          </cell>
          <cell r="AR377">
            <v>4211000</v>
          </cell>
          <cell r="AS377">
            <v>6015000</v>
          </cell>
          <cell r="AT377">
            <v>1670000</v>
          </cell>
          <cell r="AU377">
            <v>-55127000</v>
          </cell>
          <cell r="AV377">
            <v>-80912000</v>
          </cell>
          <cell r="AW377">
            <v>-61109000</v>
          </cell>
          <cell r="AX377">
            <v>-57389000</v>
          </cell>
          <cell r="AY377" t="str">
            <v>n.a.</v>
          </cell>
          <cell r="AZ377" t="str">
            <v>n.a.</v>
          </cell>
          <cell r="BA377" t="str">
            <v>n.a.</v>
          </cell>
          <cell r="BB377" t="str">
            <v>n.a.</v>
          </cell>
          <cell r="BC377">
            <v>-13047000</v>
          </cell>
          <cell r="BD377">
            <v>-14362000</v>
          </cell>
          <cell r="BE377">
            <v>-11033000</v>
          </cell>
          <cell r="BF377">
            <v>-12830000</v>
          </cell>
          <cell r="BG377">
            <v>8230000</v>
          </cell>
          <cell r="BH377">
            <v>16177000</v>
          </cell>
          <cell r="BI377">
            <v>20222000</v>
          </cell>
          <cell r="BJ377">
            <v>10952000</v>
          </cell>
          <cell r="BK377">
            <v>-4985000</v>
          </cell>
          <cell r="BL377">
            <v>-3332000</v>
          </cell>
          <cell r="BM377">
            <v>-2527000</v>
          </cell>
          <cell r="BN377">
            <v>-2458000</v>
          </cell>
          <cell r="BO377">
            <v>-4735000</v>
          </cell>
          <cell r="BP377">
            <v>-3082000</v>
          </cell>
          <cell r="BQ377">
            <v>-2277000</v>
          </cell>
          <cell r="BR377">
            <v>-2207000</v>
          </cell>
          <cell r="BS377">
            <v>-250000</v>
          </cell>
          <cell r="BT377">
            <v>-250000</v>
          </cell>
          <cell r="BU377">
            <v>-250000</v>
          </cell>
          <cell r="BV377">
            <v>-251000</v>
          </cell>
          <cell r="BW377">
            <v>4355000</v>
          </cell>
          <cell r="BX377">
            <v>28178000</v>
          </cell>
          <cell r="BY377">
            <v>15945000</v>
          </cell>
          <cell r="BZ377">
            <v>9423000</v>
          </cell>
          <cell r="CA377">
            <v>58417000</v>
          </cell>
          <cell r="CB377">
            <v>61160000</v>
          </cell>
          <cell r="CC377">
            <v>59670000</v>
          </cell>
          <cell r="CD377">
            <v>59727000</v>
          </cell>
          <cell r="CE377">
            <v>17295000</v>
          </cell>
          <cell r="CF377">
            <v>17476000</v>
          </cell>
          <cell r="CG377">
            <v>12423000</v>
          </cell>
          <cell r="CH377">
            <v>15512000</v>
          </cell>
          <cell r="CI377">
            <v>18779000</v>
          </cell>
          <cell r="CJ377">
            <v>25035000</v>
          </cell>
          <cell r="CK377">
            <v>26050000</v>
          </cell>
          <cell r="CL377">
            <v>20970000</v>
          </cell>
          <cell r="CM377">
            <v>8801000</v>
          </cell>
          <cell r="CN377">
            <v>6080000</v>
          </cell>
          <cell r="CO377">
            <v>4353000</v>
          </cell>
          <cell r="CP377">
            <v>7207000</v>
          </cell>
          <cell r="CQ377">
            <v>11281000</v>
          </cell>
          <cell r="CR377">
            <v>10752000</v>
          </cell>
          <cell r="CS377">
            <v>15586000</v>
          </cell>
          <cell r="CT377">
            <v>15221000</v>
          </cell>
          <cell r="CU377">
            <v>6216000</v>
          </cell>
          <cell r="CV377" t="str">
            <v>n.a.</v>
          </cell>
          <cell r="CW377">
            <v>11756000</v>
          </cell>
          <cell r="CX377">
            <v>13900000</v>
          </cell>
          <cell r="CY377" t="str">
            <v>n.a.</v>
          </cell>
          <cell r="CZ377">
            <v>0</v>
          </cell>
          <cell r="DA377">
            <v>29179000</v>
          </cell>
          <cell r="DB377">
            <v>23839000</v>
          </cell>
          <cell r="DC377">
            <v>135490000</v>
          </cell>
          <cell r="DD377">
            <v>135934000</v>
          </cell>
          <cell r="DE377">
            <v>119809000</v>
          </cell>
          <cell r="DF377">
            <v>108241000</v>
          </cell>
          <cell r="DH377">
            <v>73907000</v>
          </cell>
          <cell r="DI377">
            <v>-55127000</v>
          </cell>
          <cell r="DJ377">
            <v>-13047000</v>
          </cell>
          <cell r="DK377">
            <v>-4985000</v>
          </cell>
          <cell r="DL377">
            <v>748000</v>
          </cell>
          <cell r="DM377">
            <v>1.0120827526485989E-2</v>
          </cell>
          <cell r="DN377">
            <v>1.0224305963722851E-2</v>
          </cell>
          <cell r="DO377" t="str">
            <v>n.a.</v>
          </cell>
          <cell r="DP377">
            <v>17385500</v>
          </cell>
          <cell r="DQ377" t="e">
            <v>#VALUE!</v>
          </cell>
          <cell r="DS377">
            <v>107240000</v>
          </cell>
          <cell r="DT377">
            <v>-80912000</v>
          </cell>
          <cell r="DU377">
            <v>-14362000</v>
          </cell>
          <cell r="DV377">
            <v>-3332000</v>
          </cell>
          <cell r="DW377">
            <v>8634000</v>
          </cell>
          <cell r="DX377">
            <v>8.0511003356956365E-2</v>
          </cell>
          <cell r="DY377">
            <v>8.7560594689978302E-2</v>
          </cell>
          <cell r="DZ377" t="str">
            <v>n.a.</v>
          </cell>
          <cell r="EA377">
            <v>14949500</v>
          </cell>
          <cell r="EB377">
            <v>14589500</v>
          </cell>
          <cell r="ED377">
            <v>86349000</v>
          </cell>
          <cell r="EE377">
            <v>-61109000</v>
          </cell>
          <cell r="EF377">
            <v>-11033000</v>
          </cell>
          <cell r="EG377">
            <v>-2527000</v>
          </cell>
          <cell r="EH377">
            <v>11680000</v>
          </cell>
          <cell r="EI377">
            <v>0.13526502912598873</v>
          </cell>
          <cell r="EJ377">
            <v>0.1564236831884718</v>
          </cell>
          <cell r="EK377" t="str">
            <v>n.a.</v>
          </cell>
          <cell r="EL377">
            <v>13967500</v>
          </cell>
          <cell r="EM377">
            <v>26509000</v>
          </cell>
          <cell r="EO377">
            <v>89165333.333333328</v>
          </cell>
          <cell r="EP377">
            <v>-65716000</v>
          </cell>
          <cell r="EQ377">
            <v>-12814000</v>
          </cell>
          <cell r="ER377">
            <v>-3614666.6666666665</v>
          </cell>
          <cell r="ES377">
            <v>7020666.6666666623</v>
          </cell>
          <cell r="ET377">
            <v>7.8737625983192228E-2</v>
          </cell>
          <cell r="EU377">
            <v>8.5467102753678414E-2</v>
          </cell>
          <cell r="EV377" t="e">
            <v>#VALUE!</v>
          </cell>
          <cell r="EW377">
            <v>15434166.666666666</v>
          </cell>
          <cell r="EX377" t="e">
            <v>#VALUE!</v>
          </cell>
        </row>
        <row r="378">
          <cell r="B378" t="str">
            <v>KUNSHAN JINXIN NEW ENERGY GORP.,LTD</v>
          </cell>
          <cell r="C378" t="str">
            <v>exclude</v>
          </cell>
          <cell r="D378" t="str">
            <v>Significantly different products/services</v>
          </cell>
          <cell r="H378" t="str">
            <v/>
          </cell>
          <cell r="I378" t="str">
            <v>exclude，两轮、三轮电池和储能，NCP29.71%</v>
          </cell>
          <cell r="J378" t="str">
            <v>exclude</v>
          </cell>
          <cell r="K378" t="str">
            <v>独立性不符合</v>
          </cell>
          <cell r="M378" t="str">
            <v>KUNSHAN JINXIN NEW ENERGY GORP.,LTD</v>
          </cell>
          <cell r="N378" t="str">
            <v>This company is engaged in the manufacture of primary and storage batteries. It was founded in 2009 and conducts business from its registered head office located in Kunshan, Jiangsu,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78" t="str">
            <v>Manufacturing</v>
          </cell>
          <cell r="R378" t="str">
            <v>China</v>
          </cell>
          <cell r="S378" t="str">
            <v>872380</v>
          </cell>
          <cell r="T378" t="str">
            <v>U</v>
          </cell>
          <cell r="U378" t="str">
            <v>3691</v>
          </cell>
          <cell r="V378" t="str">
            <v>Engaged in the manufacture of primary and storage batteries</v>
          </cell>
          <cell r="W378" t="str">
            <v>The Company is mainly engaged in the R &amp;amp; D, production and sales of battery management software and lithium-ion battery modules and accessories.</v>
          </cell>
          <cell r="Z378" t="str">
            <v>CN56036PC</v>
          </cell>
          <cell r="AA378">
            <v>76376000</v>
          </cell>
          <cell r="AB378">
            <v>52506000</v>
          </cell>
          <cell r="AC378">
            <v>70601000</v>
          </cell>
          <cell r="AD378">
            <v>34130000</v>
          </cell>
          <cell r="AE378">
            <v>75935000</v>
          </cell>
          <cell r="AF378">
            <v>46865000</v>
          </cell>
          <cell r="AG378">
            <v>68840000</v>
          </cell>
          <cell r="AH378">
            <v>32744000</v>
          </cell>
          <cell r="AI378">
            <v>-185000</v>
          </cell>
          <cell r="AJ378">
            <v>-113000</v>
          </cell>
          <cell r="AK378">
            <v>-227000</v>
          </cell>
          <cell r="AL378">
            <v>-252000</v>
          </cell>
          <cell r="AM378">
            <v>75750000</v>
          </cell>
          <cell r="AN378">
            <v>46752000</v>
          </cell>
          <cell r="AO378">
            <v>68613000</v>
          </cell>
          <cell r="AP378">
            <v>32492000</v>
          </cell>
          <cell r="AQ378">
            <v>626000</v>
          </cell>
          <cell r="AR378">
            <v>5754000</v>
          </cell>
          <cell r="AS378">
            <v>1988000</v>
          </cell>
          <cell r="AT378">
            <v>1638000</v>
          </cell>
          <cell r="AU378">
            <v>-40462000</v>
          </cell>
          <cell r="AV378">
            <v>-18245000</v>
          </cell>
          <cell r="AW378">
            <v>-35596000</v>
          </cell>
          <cell r="AX378">
            <v>-14550000</v>
          </cell>
          <cell r="AY378" t="str">
            <v>n.a.</v>
          </cell>
          <cell r="AZ378" t="str">
            <v>n.a.</v>
          </cell>
          <cell r="BA378" t="str">
            <v>n.a.</v>
          </cell>
          <cell r="BB378" t="str">
            <v>n.a.</v>
          </cell>
          <cell r="BC378">
            <v>-11492000</v>
          </cell>
          <cell r="BD378">
            <v>-11349000</v>
          </cell>
          <cell r="BE378">
            <v>-8696000</v>
          </cell>
          <cell r="BF378">
            <v>-7042000</v>
          </cell>
          <cell r="BG378">
            <v>24422000</v>
          </cell>
          <cell r="BH378">
            <v>22912000</v>
          </cell>
          <cell r="BI378">
            <v>26309000</v>
          </cell>
          <cell r="BJ378">
            <v>12538000</v>
          </cell>
          <cell r="BK378">
            <v>-9097000</v>
          </cell>
          <cell r="BL378">
            <v>-7237000</v>
          </cell>
          <cell r="BM378">
            <v>-5170000</v>
          </cell>
          <cell r="BN378">
            <v>-2300000</v>
          </cell>
          <cell r="BO378">
            <v>-9097000</v>
          </cell>
          <cell r="BP378">
            <v>-7237000</v>
          </cell>
          <cell r="BQ378">
            <v>-5170000</v>
          </cell>
          <cell r="BR378">
            <v>-2300000</v>
          </cell>
          <cell r="BS378">
            <v>0</v>
          </cell>
          <cell r="BT378">
            <v>0</v>
          </cell>
          <cell r="BU378">
            <v>0</v>
          </cell>
          <cell r="BV378">
            <v>0</v>
          </cell>
          <cell r="BW378">
            <v>10552000</v>
          </cell>
          <cell r="BX378">
            <v>11025000</v>
          </cell>
          <cell r="BY378">
            <v>13616000</v>
          </cell>
          <cell r="BZ378">
            <v>9966000</v>
          </cell>
          <cell r="CA378">
            <v>60569000</v>
          </cell>
          <cell r="CB378">
            <v>57014000</v>
          </cell>
          <cell r="CC378">
            <v>38365000</v>
          </cell>
          <cell r="CD378">
            <v>26083000</v>
          </cell>
          <cell r="CE378">
            <v>5929000</v>
          </cell>
          <cell r="CF378">
            <v>4268000</v>
          </cell>
          <cell r="CG378">
            <v>2060000</v>
          </cell>
          <cell r="CH378">
            <v>64000</v>
          </cell>
          <cell r="CI378">
            <v>48173000</v>
          </cell>
          <cell r="CJ378">
            <v>45378000</v>
          </cell>
          <cell r="CK378">
            <v>32730000</v>
          </cell>
          <cell r="CL378">
            <v>12659000</v>
          </cell>
          <cell r="CM378">
            <v>1917000</v>
          </cell>
          <cell r="CN378">
            <v>4823000</v>
          </cell>
          <cell r="CO378">
            <v>3002000</v>
          </cell>
          <cell r="CP378">
            <v>6654000</v>
          </cell>
          <cell r="CQ378">
            <v>3888000</v>
          </cell>
          <cell r="CR378">
            <v>982000</v>
          </cell>
          <cell r="CS378">
            <v>227000</v>
          </cell>
          <cell r="CT378">
            <v>6007000</v>
          </cell>
          <cell r="CU378">
            <v>651000</v>
          </cell>
          <cell r="CV378" t="str">
            <v>n.a.</v>
          </cell>
          <cell r="CW378" t="str">
            <v>n.a.</v>
          </cell>
          <cell r="CX378" t="str">
            <v>n.a.</v>
          </cell>
          <cell r="CY378">
            <v>0</v>
          </cell>
          <cell r="CZ378">
            <v>1055000</v>
          </cell>
          <cell r="DA378">
            <v>867000</v>
          </cell>
          <cell r="DB378">
            <v>1536000</v>
          </cell>
          <cell r="DC378">
            <v>161689000</v>
          </cell>
          <cell r="DD378">
            <v>134609000</v>
          </cell>
          <cell r="DE378">
            <v>118006000</v>
          </cell>
          <cell r="DF378">
            <v>75708000</v>
          </cell>
          <cell r="DH378">
            <v>75750000</v>
          </cell>
          <cell r="DI378">
            <v>-40462000</v>
          </cell>
          <cell r="DJ378">
            <v>-11492000</v>
          </cell>
          <cell r="DK378">
            <v>-9097000</v>
          </cell>
          <cell r="DL378">
            <v>14699000</v>
          </cell>
          <cell r="DM378">
            <v>0.19404620462046204</v>
          </cell>
          <cell r="DN378">
            <v>0.24076591702019623</v>
          </cell>
          <cell r="DO378" t="str">
            <v>n.a.</v>
          </cell>
          <cell r="DP378">
            <v>5098500</v>
          </cell>
          <cell r="DQ378">
            <v>527500</v>
          </cell>
          <cell r="DS378">
            <v>46752000</v>
          </cell>
          <cell r="DT378">
            <v>-18245000</v>
          </cell>
          <cell r="DU378">
            <v>-11349000</v>
          </cell>
          <cell r="DV378">
            <v>-7237000</v>
          </cell>
          <cell r="DW378">
            <v>9921000</v>
          </cell>
          <cell r="DX378">
            <v>0.21220482546201233</v>
          </cell>
          <cell r="DY378">
            <v>0.26936548016616435</v>
          </cell>
          <cell r="DZ378" t="str">
            <v>n.a.</v>
          </cell>
          <cell r="EA378">
            <v>3164000</v>
          </cell>
          <cell r="EB378">
            <v>961000</v>
          </cell>
          <cell r="ED378">
            <v>68613000</v>
          </cell>
          <cell r="EE378">
            <v>-35596000</v>
          </cell>
          <cell r="EF378">
            <v>-8696000</v>
          </cell>
          <cell r="EG378">
            <v>-5170000</v>
          </cell>
          <cell r="EH378">
            <v>19151000</v>
          </cell>
          <cell r="EI378">
            <v>0.27911620246891988</v>
          </cell>
          <cell r="EJ378">
            <v>0.38718612268003721</v>
          </cell>
          <cell r="EK378" t="str">
            <v>n.a.</v>
          </cell>
          <cell r="EL378">
            <v>1062000</v>
          </cell>
          <cell r="EM378">
            <v>1201500</v>
          </cell>
          <cell r="EO378">
            <v>63705000</v>
          </cell>
          <cell r="EP378">
            <v>-31434333.333333332</v>
          </cell>
          <cell r="EQ378">
            <v>-10512333.333333334</v>
          </cell>
          <cell r="ER378">
            <v>-7168000</v>
          </cell>
          <cell r="ES378">
            <v>14590333.333333336</v>
          </cell>
          <cell r="ET378">
            <v>0.22902964183868355</v>
          </cell>
          <cell r="EU378">
            <v>0.29706672820067331</v>
          </cell>
          <cell r="EV378" t="e">
            <v>#VALUE!</v>
          </cell>
          <cell r="EW378">
            <v>3108166.6666666665</v>
          </cell>
          <cell r="EX378">
            <v>896666.66666666663</v>
          </cell>
        </row>
        <row r="379">
          <cell r="B379" t="str">
            <v>EON ELECTRIC LTD</v>
          </cell>
          <cell r="C379" t="str">
            <v>exclude</v>
          </cell>
          <cell r="D379" t="str">
            <v>Insufficient financial data</v>
          </cell>
          <cell r="H379" t="str">
            <v/>
          </cell>
          <cell r="I379" t="str">
            <v>ok，insuf</v>
          </cell>
          <cell r="J379" t="str">
            <v>exclude</v>
          </cell>
          <cell r="K379" t="str">
            <v>ok, insuf</v>
          </cell>
          <cell r="M379" t="str">
            <v>EON ELECTRIC LTD</v>
          </cell>
          <cell r="N379" t="str">
            <v>This industrial company is engaged in the manufacture and sale of electrical equipments used for the distribution, protection, control and conservation of electrical energy in India other foreign countries. The company was incorporated in 1958. The registered headquarters of the company is located in Noida, India.It is a global supplier of circuit breakers and lighting equipment, and the country's leading manufacturer of electrical switchgear equipments. The company offers domestic products such as miniature circuit breakers (MCB) with accessories, MCB loaders, residual current circuit breakers, surge protection devices and distribution boards; and industrial products such as molded case circuit breakers, contractors and thermal overload relays, switch disconnectors, and rewirable and combination switch fuse units, among others. The company also offers lighting products such as compact fluorescent lamps, consumer luminaries, industrial luminaries and modular wiring accessories; and special application products such as time switches and motion detectors, insulated industrial plug and sockets, among others.It has regional marketing offices located in Delhi, Calcutta, Chennai, Mumbai, Bangalore, Ahmedabad, Baroda, Secunderabad and Jaipur. The company markets and distributes its products in Europe, Nepal and Sri Lanka.</v>
          </cell>
          <cell r="O379" t="str">
            <v>Manufacturing; Wholesale</v>
          </cell>
          <cell r="P379" t="str">
            <v>www.indoasian.com</v>
          </cell>
          <cell r="R379" t="str">
            <v>India</v>
          </cell>
          <cell r="S379" t="str">
            <v>EON</v>
          </cell>
          <cell r="T379" t="str">
            <v>B+</v>
          </cell>
          <cell r="U379" t="str">
            <v>3699</v>
          </cell>
          <cell r="V379" t="str">
            <v>Engaged in the manufacture and sale of electrical equipments used for the distribution, protection, control and conservation of electrical energy in India other foreign countries</v>
          </cell>
          <cell r="W379" t="str">
            <v>The Company is engaged in the manufacturing and selling of Cables and Wires, Energy Efficient LED Based Lighting, Wiring accessories, Fans, Geysers, Lithium-ion Batteries, Mobile phone accessories and other electrical products.</v>
          </cell>
          <cell r="X379" t="str">
            <v>IAFL CABLES LTD</v>
          </cell>
          <cell r="Z379" t="str">
            <v>IN31578FI</v>
          </cell>
          <cell r="AA379" t="str">
            <v>n.a.</v>
          </cell>
          <cell r="AB379" t="str">
            <v>n.a.</v>
          </cell>
          <cell r="AC379" t="str">
            <v>n.a.</v>
          </cell>
          <cell r="AD379" t="str">
            <v>n.a.</v>
          </cell>
          <cell r="AE379" t="str">
            <v>n.a.</v>
          </cell>
          <cell r="AF379" t="str">
            <v>n.a.</v>
          </cell>
          <cell r="AG379" t="str">
            <v>n.a.</v>
          </cell>
          <cell r="AH379" t="str">
            <v>n.a.</v>
          </cell>
          <cell r="AI379" t="str">
            <v>n.a.</v>
          </cell>
          <cell r="AJ379" t="str">
            <v>n.a.</v>
          </cell>
          <cell r="AK379" t="str">
            <v>n.a.</v>
          </cell>
          <cell r="AL379" t="str">
            <v>n.a.</v>
          </cell>
          <cell r="AM379" t="str">
            <v>n.a.</v>
          </cell>
          <cell r="AN379" t="str">
            <v>n.a.</v>
          </cell>
          <cell r="AO379" t="str">
            <v>n.a.</v>
          </cell>
          <cell r="AP379" t="str">
            <v>n.a.</v>
          </cell>
          <cell r="AQ379" t="str">
            <v>n.a.</v>
          </cell>
          <cell r="AR379" t="str">
            <v>n.a.</v>
          </cell>
          <cell r="AS379" t="str">
            <v>n.a.</v>
          </cell>
          <cell r="AT379" t="str">
            <v>n.a.</v>
          </cell>
          <cell r="AU379" t="str">
            <v>n.a.</v>
          </cell>
          <cell r="AV379" t="str">
            <v>n.a.</v>
          </cell>
          <cell r="AW379" t="str">
            <v>n.a.</v>
          </cell>
          <cell r="AX379" t="str">
            <v>n.a.</v>
          </cell>
          <cell r="AY379" t="str">
            <v>n.a.</v>
          </cell>
          <cell r="AZ379" t="str">
            <v>n.a.</v>
          </cell>
          <cell r="BA379" t="str">
            <v>n.a.</v>
          </cell>
          <cell r="BB379" t="str">
            <v>n.a.</v>
          </cell>
          <cell r="BC379" t="str">
            <v>n.a.</v>
          </cell>
          <cell r="BD379" t="str">
            <v>n.a.</v>
          </cell>
          <cell r="BE379" t="str">
            <v>n.a.</v>
          </cell>
          <cell r="BF379" t="str">
            <v>n.a.</v>
          </cell>
          <cell r="BG379" t="str">
            <v>n.a.</v>
          </cell>
          <cell r="BH379" t="str">
            <v>n.a.</v>
          </cell>
          <cell r="BI379" t="str">
            <v>n.a.</v>
          </cell>
          <cell r="BJ379" t="str">
            <v>n.a.</v>
          </cell>
          <cell r="BK379" t="str">
            <v>n.a.</v>
          </cell>
          <cell r="BL379" t="str">
            <v>n.a.</v>
          </cell>
          <cell r="BM379" t="str">
            <v>n.a.</v>
          </cell>
          <cell r="BN379" t="str">
            <v>n.a.</v>
          </cell>
          <cell r="BO379" t="str">
            <v>n.a.</v>
          </cell>
          <cell r="BP379" t="str">
            <v>n.a.</v>
          </cell>
          <cell r="BQ379" t="str">
            <v>n.a.</v>
          </cell>
          <cell r="BR379" t="str">
            <v>n.a.</v>
          </cell>
          <cell r="BS379" t="str">
            <v>n.a.</v>
          </cell>
          <cell r="BT379" t="str">
            <v>n.a.</v>
          </cell>
          <cell r="BU379" t="str">
            <v>n.a.</v>
          </cell>
          <cell r="BV379" t="str">
            <v>n.a.</v>
          </cell>
          <cell r="BW379" t="str">
            <v>n.a.</v>
          </cell>
          <cell r="BX379" t="str">
            <v>n.a.</v>
          </cell>
          <cell r="BY379" t="str">
            <v>n.a.</v>
          </cell>
          <cell r="BZ379" t="str">
            <v>n.a.</v>
          </cell>
          <cell r="CA379" t="str">
            <v>n.a.</v>
          </cell>
          <cell r="CB379" t="str">
            <v>n.a.</v>
          </cell>
          <cell r="CC379" t="str">
            <v>n.a.</v>
          </cell>
          <cell r="CD379" t="str">
            <v>n.a.</v>
          </cell>
          <cell r="CE379" t="str">
            <v>n.a.</v>
          </cell>
          <cell r="CF379" t="str">
            <v>n.a.</v>
          </cell>
          <cell r="CG379" t="str">
            <v>n.a.</v>
          </cell>
          <cell r="CH379" t="str">
            <v>n.a.</v>
          </cell>
          <cell r="CI379" t="str">
            <v>n.a.</v>
          </cell>
          <cell r="CJ379" t="str">
            <v>n.a.</v>
          </cell>
          <cell r="CK379" t="str">
            <v>n.a.</v>
          </cell>
          <cell r="CL379" t="str">
            <v>n.a.</v>
          </cell>
          <cell r="CM379" t="str">
            <v>n.a.</v>
          </cell>
          <cell r="CN379" t="str">
            <v>n.a.</v>
          </cell>
          <cell r="CO379" t="str">
            <v>n.a.</v>
          </cell>
          <cell r="CP379" t="str">
            <v>n.a.</v>
          </cell>
          <cell r="CQ379" t="str">
            <v>n.a.</v>
          </cell>
          <cell r="CR379" t="str">
            <v>n.a.</v>
          </cell>
          <cell r="CS379" t="str">
            <v>n.a.</v>
          </cell>
          <cell r="CT379" t="str">
            <v>n.a.</v>
          </cell>
          <cell r="CU379" t="str">
            <v>n.a.</v>
          </cell>
          <cell r="CV379" t="str">
            <v>n.a.</v>
          </cell>
          <cell r="CW379" t="str">
            <v>n.a.</v>
          </cell>
          <cell r="CX379" t="str">
            <v>n.a.</v>
          </cell>
          <cell r="CY379" t="str">
            <v>n.a.</v>
          </cell>
          <cell r="CZ379" t="str">
            <v>n.a.</v>
          </cell>
          <cell r="DA379" t="str">
            <v>n.a.</v>
          </cell>
          <cell r="DB379" t="str">
            <v>n.a.</v>
          </cell>
          <cell r="DC379" t="str">
            <v>n.a.</v>
          </cell>
          <cell r="DD379" t="str">
            <v>n.a.</v>
          </cell>
          <cell r="DE379" t="str">
            <v>n.a.</v>
          </cell>
          <cell r="DF379" t="str">
            <v>n.a.</v>
          </cell>
          <cell r="DH379" t="str">
            <v>无数据</v>
          </cell>
          <cell r="DI379" t="str">
            <v>n.a.</v>
          </cell>
          <cell r="DJ379" t="str">
            <v>n.a.</v>
          </cell>
          <cell r="DK379" t="str">
            <v>n.a.</v>
          </cell>
          <cell r="DL379" t="str">
            <v>无数据</v>
          </cell>
          <cell r="DM379" t="e">
            <v>#VALUE!</v>
          </cell>
          <cell r="DN379" t="e">
            <v>#VALUE!</v>
          </cell>
          <cell r="DO379" t="str">
            <v>n.a.</v>
          </cell>
          <cell r="DP379" t="e">
            <v>#VALUE!</v>
          </cell>
          <cell r="DQ379" t="e">
            <v>#VALUE!</v>
          </cell>
          <cell r="DS379" t="str">
            <v>无数据</v>
          </cell>
          <cell r="DT379" t="str">
            <v>n.a.</v>
          </cell>
          <cell r="DU379" t="str">
            <v>n.a.</v>
          </cell>
          <cell r="DV379" t="str">
            <v>n.a.</v>
          </cell>
          <cell r="DW379" t="str">
            <v>无数据</v>
          </cell>
          <cell r="DX379" t="e">
            <v>#VALUE!</v>
          </cell>
          <cell r="DY379" t="e">
            <v>#VALUE!</v>
          </cell>
          <cell r="DZ379" t="str">
            <v>n.a.</v>
          </cell>
          <cell r="EA379" t="e">
            <v>#VALUE!</v>
          </cell>
          <cell r="EB379" t="e">
            <v>#VALUE!</v>
          </cell>
          <cell r="ED379" t="str">
            <v>无数据</v>
          </cell>
          <cell r="EE379" t="str">
            <v>n.a.</v>
          </cell>
          <cell r="EF379" t="str">
            <v>n.a.</v>
          </cell>
          <cell r="EG379" t="str">
            <v>n.a.</v>
          </cell>
          <cell r="EH379" t="str">
            <v>无数据</v>
          </cell>
          <cell r="EI379" t="e">
            <v>#VALUE!</v>
          </cell>
          <cell r="EJ379" t="e">
            <v>#VALUE!</v>
          </cell>
          <cell r="EK379" t="str">
            <v>n.a.</v>
          </cell>
          <cell r="EL379" t="e">
            <v>#VALUE!</v>
          </cell>
          <cell r="EM379" t="e">
            <v>#VALUE!</v>
          </cell>
          <cell r="EO379" t="e">
            <v>#VALUE!</v>
          </cell>
          <cell r="EP379" t="e">
            <v>#VALUE!</v>
          </cell>
          <cell r="EQ379" t="e">
            <v>#VALUE!</v>
          </cell>
          <cell r="ER379" t="e">
            <v>#VALUE!</v>
          </cell>
          <cell r="ES379" t="e">
            <v>#VALUE!</v>
          </cell>
          <cell r="ET379" t="e">
            <v>#VALUE!</v>
          </cell>
          <cell r="EU379" t="e">
            <v>#VALUE!</v>
          </cell>
          <cell r="EV379" t="e">
            <v>#VALUE!</v>
          </cell>
          <cell r="EW379" t="e">
            <v>#VALUE!</v>
          </cell>
          <cell r="EX379" t="e">
            <v>#VALUE!</v>
          </cell>
        </row>
        <row r="380">
          <cell r="B380" t="str">
            <v>CHANGZHOU HETAI ELECTRIC MOTORS ELECTRIC APPLIANCE CO.,LTD</v>
          </cell>
          <cell r="C380" t="str">
            <v>exclude</v>
          </cell>
          <cell r="D380" t="str">
            <v>Independence(A+, A, A-, B+, B, B-,U)</v>
          </cell>
          <cell r="H380" t="str">
            <v/>
          </cell>
          <cell r="I380" t="str">
            <v>ok，indep</v>
          </cell>
          <cell r="J380" t="str">
            <v>exclude</v>
          </cell>
          <cell r="K380" t="str">
            <v>ok, indep</v>
          </cell>
          <cell r="M380" t="str">
            <v>CHANGZHOU HETAI ELECTRIC MOTORS ELECTRIC APPLIANCE CO.,LTD</v>
          </cell>
          <cell r="N380" t="str">
            <v>This company is engaged in the production of hybrid stepper motors, DC core motors, DC brushless motors and drives. It was established in 1998. The registered head office of the company is located in China.The company offers a wide range of products including: stepper motor series; brushless motor series; servo motor series; permanent magnet type DC motor series; stepper motor driver series; brushless motor driver series; gear stepper motor series; built-in drive BLDC motor series; gear BLDC motor series; and linear hybrid stepping motor series. Its products are used in printers, carve machines, medical instruments, entertainment lightings, and textile machines.The company is active and operational in China.</v>
          </cell>
          <cell r="O380" t="str">
            <v>Manufacturing</v>
          </cell>
          <cell r="P380" t="str">
            <v>www.ht-motor.com</v>
          </cell>
          <cell r="R380" t="str">
            <v>China</v>
          </cell>
          <cell r="S380" t="str">
            <v>834300</v>
          </cell>
          <cell r="T380" t="str">
            <v>D</v>
          </cell>
          <cell r="U380" t="str">
            <v>3699</v>
          </cell>
          <cell r="V380" t="str">
            <v>Engaged in the production of hybrid stepper motors, DC core motors, DC brushless motors and drives</v>
          </cell>
          <cell r="W380" t="str">
            <v>The Company's business projects are servo motor, brushless motor, stepper motor, high-speed motor and its controller research and development, production and sales.</v>
          </cell>
          <cell r="Z380" t="str">
            <v>CN45890PC</v>
          </cell>
          <cell r="AA380">
            <v>75084000</v>
          </cell>
          <cell r="AB380">
            <v>74902000</v>
          </cell>
          <cell r="AC380">
            <v>72770000</v>
          </cell>
          <cell r="AD380">
            <v>68200000</v>
          </cell>
          <cell r="AE380">
            <v>73269000</v>
          </cell>
          <cell r="AF380">
            <v>72553000</v>
          </cell>
          <cell r="AG380">
            <v>70206000</v>
          </cell>
          <cell r="AH380">
            <v>65734000</v>
          </cell>
          <cell r="AI380">
            <v>-849000</v>
          </cell>
          <cell r="AJ380">
            <v>-606000</v>
          </cell>
          <cell r="AK380">
            <v>-385000</v>
          </cell>
          <cell r="AL380">
            <v>-438000</v>
          </cell>
          <cell r="AM380">
            <v>72420000</v>
          </cell>
          <cell r="AN380">
            <v>71947000</v>
          </cell>
          <cell r="AO380">
            <v>69821000</v>
          </cell>
          <cell r="AP380">
            <v>65296000</v>
          </cell>
          <cell r="AQ380">
            <v>2664000</v>
          </cell>
          <cell r="AR380">
            <v>2955000</v>
          </cell>
          <cell r="AS380">
            <v>2949000</v>
          </cell>
          <cell r="AT380">
            <v>2904000</v>
          </cell>
          <cell r="AU380">
            <v>-51864000</v>
          </cell>
          <cell r="AV380">
            <v>-49401000</v>
          </cell>
          <cell r="AW380">
            <v>-48706000</v>
          </cell>
          <cell r="AX380">
            <v>-45640000</v>
          </cell>
          <cell r="AY380" t="str">
            <v>n.a.</v>
          </cell>
          <cell r="AZ380" t="str">
            <v>n.a.</v>
          </cell>
          <cell r="BA380" t="str">
            <v>n.a.</v>
          </cell>
          <cell r="BB380" t="str">
            <v>n.a.</v>
          </cell>
          <cell r="BC380">
            <v>-10929000</v>
          </cell>
          <cell r="BD380">
            <v>-10759000</v>
          </cell>
          <cell r="BE380">
            <v>-10989000</v>
          </cell>
          <cell r="BF380">
            <v>-13253000</v>
          </cell>
          <cell r="BG380">
            <v>12291000</v>
          </cell>
          <cell r="BH380">
            <v>14742000</v>
          </cell>
          <cell r="BI380">
            <v>13075000</v>
          </cell>
          <cell r="BJ380">
            <v>9307000</v>
          </cell>
          <cell r="BK380">
            <v>-1809000</v>
          </cell>
          <cell r="BL380">
            <v>-1641000</v>
          </cell>
          <cell r="BM380">
            <v>-1540000</v>
          </cell>
          <cell r="BN380">
            <v>-1399000</v>
          </cell>
          <cell r="BO380">
            <v>-1809000</v>
          </cell>
          <cell r="BP380">
            <v>-1641000</v>
          </cell>
          <cell r="BQ380">
            <v>-1462000</v>
          </cell>
          <cell r="BR380">
            <v>-1321000</v>
          </cell>
          <cell r="BS380">
            <v>0</v>
          </cell>
          <cell r="BT380">
            <v>0</v>
          </cell>
          <cell r="BU380">
            <v>-78000</v>
          </cell>
          <cell r="BV380">
            <v>-78000</v>
          </cell>
          <cell r="BW380">
            <v>6351000</v>
          </cell>
          <cell r="BX380">
            <v>10446000</v>
          </cell>
          <cell r="BY380">
            <v>8515000</v>
          </cell>
          <cell r="BZ380">
            <v>5718000</v>
          </cell>
          <cell r="CA380">
            <v>71630000</v>
          </cell>
          <cell r="CB380">
            <v>89686000</v>
          </cell>
          <cell r="CC380">
            <v>68383000</v>
          </cell>
          <cell r="CD380">
            <v>70374000</v>
          </cell>
          <cell r="CE380">
            <v>34511000</v>
          </cell>
          <cell r="CF380">
            <v>44730000</v>
          </cell>
          <cell r="CG380">
            <v>29357000</v>
          </cell>
          <cell r="CH380">
            <v>33097000</v>
          </cell>
          <cell r="CI380">
            <v>24199000</v>
          </cell>
          <cell r="CJ380">
            <v>20273000</v>
          </cell>
          <cell r="CK380">
            <v>24088000</v>
          </cell>
          <cell r="CL380">
            <v>23321000</v>
          </cell>
          <cell r="CM380">
            <v>1601000</v>
          </cell>
          <cell r="CN380">
            <v>2201000</v>
          </cell>
          <cell r="CO380">
            <v>1081000</v>
          </cell>
          <cell r="CP380">
            <v>1822000</v>
          </cell>
          <cell r="CQ380">
            <v>5699000</v>
          </cell>
          <cell r="CR380">
            <v>17275000</v>
          </cell>
          <cell r="CS380">
            <v>10460000</v>
          </cell>
          <cell r="CT380">
            <v>9975000</v>
          </cell>
          <cell r="CU380">
            <v>1934000</v>
          </cell>
          <cell r="CV380">
            <v>6856000</v>
          </cell>
          <cell r="CW380" t="str">
            <v>n.a.</v>
          </cell>
          <cell r="CX380" t="str">
            <v>n.a.</v>
          </cell>
          <cell r="CY380" t="str">
            <v>n.a.</v>
          </cell>
          <cell r="CZ380" t="str">
            <v>n.a.</v>
          </cell>
          <cell r="DA380" t="str">
            <v>n.a.</v>
          </cell>
          <cell r="DB380">
            <v>0</v>
          </cell>
          <cell r="DC380">
            <v>90204000</v>
          </cell>
          <cell r="DD380">
            <v>105829000</v>
          </cell>
          <cell r="DE380">
            <v>79304000</v>
          </cell>
          <cell r="DF380">
            <v>81487000</v>
          </cell>
          <cell r="DH380">
            <v>72420000</v>
          </cell>
          <cell r="DI380">
            <v>-51864000</v>
          </cell>
          <cell r="DJ380">
            <v>-10929000</v>
          </cell>
          <cell r="DK380">
            <v>-1809000</v>
          </cell>
          <cell r="DL380">
            <v>7818000</v>
          </cell>
          <cell r="DM380">
            <v>0.10795360397680198</v>
          </cell>
          <cell r="DN380">
            <v>0.12101792514163648</v>
          </cell>
          <cell r="DO380" t="str">
            <v>n.a.</v>
          </cell>
          <cell r="DP380">
            <v>39620500</v>
          </cell>
          <cell r="DQ380" t="e">
            <v>#VALUE!</v>
          </cell>
          <cell r="DS380">
            <v>71947000</v>
          </cell>
          <cell r="DT380">
            <v>-49401000</v>
          </cell>
          <cell r="DU380">
            <v>-10759000</v>
          </cell>
          <cell r="DV380">
            <v>-1641000</v>
          </cell>
          <cell r="DW380">
            <v>10146000</v>
          </cell>
          <cell r="DX380">
            <v>0.14102047340403354</v>
          </cell>
          <cell r="DY380">
            <v>0.16417210077506836</v>
          </cell>
          <cell r="DZ380" t="str">
            <v>n.a.</v>
          </cell>
          <cell r="EA380">
            <v>37043500</v>
          </cell>
          <cell r="EB380" t="e">
            <v>#VALUE!</v>
          </cell>
          <cell r="ED380">
            <v>69821000</v>
          </cell>
          <cell r="EE380">
            <v>-48706000</v>
          </cell>
          <cell r="EF380">
            <v>-10989000</v>
          </cell>
          <cell r="EG380">
            <v>-1540000</v>
          </cell>
          <cell r="EH380">
            <v>8586000</v>
          </cell>
          <cell r="EI380">
            <v>0.1229715988026525</v>
          </cell>
          <cell r="EJ380">
            <v>0.14021392994202661</v>
          </cell>
          <cell r="EK380" t="str">
            <v>n.a.</v>
          </cell>
          <cell r="EL380">
            <v>31227000</v>
          </cell>
          <cell r="EM380" t="e">
            <v>#VALUE!</v>
          </cell>
          <cell r="EO380">
            <v>71396000</v>
          </cell>
          <cell r="EP380">
            <v>-49990333.333333336</v>
          </cell>
          <cell r="EQ380">
            <v>-10892333.333333334</v>
          </cell>
          <cell r="ER380">
            <v>-1663333.3333333333</v>
          </cell>
          <cell r="ES380">
            <v>8849999.9999999963</v>
          </cell>
          <cell r="ET380">
            <v>0.12395652417502376</v>
          </cell>
          <cell r="EU380">
            <v>0.14149585904774079</v>
          </cell>
          <cell r="EV380" t="e">
            <v>#VALUE!</v>
          </cell>
          <cell r="EW380">
            <v>35963666.666666664</v>
          </cell>
          <cell r="EX380" t="e">
            <v>#VALUE!</v>
          </cell>
        </row>
        <row r="381">
          <cell r="B381" t="str">
            <v>RASI ELECTRODES LIMITED</v>
          </cell>
          <cell r="C381" t="str">
            <v>exclude</v>
          </cell>
          <cell r="D381" t="str">
            <v>Lev SDA/SDP</v>
          </cell>
          <cell r="H381" t="str">
            <v/>
          </cell>
          <cell r="I381" t="str">
            <v>ok，sda/sdp</v>
          </cell>
          <cell r="J381" t="str">
            <v>exclude</v>
          </cell>
          <cell r="K381" t="str">
            <v>ok, sda/sdp</v>
          </cell>
          <cell r="M381" t="str">
            <v>RASI ELECTRODES LIMITED</v>
          </cell>
          <cell r="N381" t="str">
            <v>This company is engaged in the manufacture and trade of MMAW electrodes and CCMS wire for CO2 welding in India. It was established in 1994 and has its registered headquarters located in Chennai, India. The company offers products that include mild steel, low hydrogen, hard facing, stainless steel, cast iron, cutting, and gouging electrodes; and low heat input welding alloys. The company also markets various products, such as flux cored wires, TIG/MIG wire for stainless steel welding, S.A.W. wires and flux, and MIG/MAG machines.The company offers its products under the RASI brand name. The company serves the iron and steel, cement, thermal power station, sugar, mines, chemical, fertilizers and paper, and road transport industries. Its manufacturing plant is located in Chennai with distribution offices located in Andhra Pradesh, Rajasthan, Maharashtra, Gujrat, Tamil Nadu, Karnataka, and Goa, India.</v>
          </cell>
          <cell r="O381" t="str">
            <v>Manufacturing; Wholesale</v>
          </cell>
          <cell r="P381" t="str">
            <v>www.rasielectrodes.com</v>
          </cell>
          <cell r="R381" t="str">
            <v>India</v>
          </cell>
          <cell r="S381" t="str">
            <v>531233</v>
          </cell>
          <cell r="T381" t="str">
            <v>A+</v>
          </cell>
          <cell r="U381" t="str">
            <v>3699</v>
          </cell>
          <cell r="V381" t="str">
            <v>Engaged in the manufacture and trade of MMAW electrodes and CCMS wire for CO2 welding in India</v>
          </cell>
          <cell r="W381" t="str">
            <v>The Company is engaged in the business of manufacturing welding electrodes required by engineering,  chemical and other manufacturing industries.</v>
          </cell>
          <cell r="Z381" t="str">
            <v>IN31973FI</v>
          </cell>
          <cell r="AA381">
            <v>875250000</v>
          </cell>
          <cell r="AB381">
            <v>683808000</v>
          </cell>
          <cell r="AC381">
            <v>394487000</v>
          </cell>
          <cell r="AD381">
            <v>459562000</v>
          </cell>
          <cell r="AE381">
            <v>875250000</v>
          </cell>
          <cell r="AF381">
            <v>683808000</v>
          </cell>
          <cell r="AG381">
            <v>394487000</v>
          </cell>
          <cell r="AH381">
            <v>459562000</v>
          </cell>
          <cell r="AI381" t="str">
            <v>n.a.</v>
          </cell>
          <cell r="AJ381" t="str">
            <v>n.a.</v>
          </cell>
          <cell r="AK381" t="str">
            <v>n.a.</v>
          </cell>
          <cell r="AL381" t="str">
            <v>n.a.</v>
          </cell>
          <cell r="AM381">
            <v>875250000</v>
          </cell>
          <cell r="AN381">
            <v>683808000</v>
          </cell>
          <cell r="AO381">
            <v>394487000</v>
          </cell>
          <cell r="AP381">
            <v>459562000</v>
          </cell>
          <cell r="AQ381" t="str">
            <v>n.a.</v>
          </cell>
          <cell r="AR381" t="str">
            <v>n.a.</v>
          </cell>
          <cell r="AS381" t="str">
            <v>n.a.</v>
          </cell>
          <cell r="AT381" t="str">
            <v>n.a.</v>
          </cell>
          <cell r="AU381">
            <v>-735331000</v>
          </cell>
          <cell r="AV381">
            <v>-571599000</v>
          </cell>
          <cell r="AW381">
            <v>-308095000</v>
          </cell>
          <cell r="AX381">
            <v>-352921000</v>
          </cell>
          <cell r="AY381">
            <v>0</v>
          </cell>
          <cell r="AZ381">
            <v>0</v>
          </cell>
          <cell r="BA381">
            <v>0</v>
          </cell>
          <cell r="BB381">
            <v>0</v>
          </cell>
          <cell r="BC381">
            <v>-99367000</v>
          </cell>
          <cell r="BD381">
            <v>-84671000</v>
          </cell>
          <cell r="BE381">
            <v>-63563000</v>
          </cell>
          <cell r="BF381">
            <v>-92511000</v>
          </cell>
          <cell r="BG381">
            <v>40552000</v>
          </cell>
          <cell r="BH381">
            <v>27538000</v>
          </cell>
          <cell r="BI381">
            <v>22829000</v>
          </cell>
          <cell r="BJ381">
            <v>14130000</v>
          </cell>
          <cell r="BK381">
            <v>-6817000</v>
          </cell>
          <cell r="BL381">
            <v>-6758000</v>
          </cell>
          <cell r="BM381">
            <v>-7497000</v>
          </cell>
          <cell r="BN381">
            <v>-8766000</v>
          </cell>
          <cell r="BO381">
            <v>-6817000</v>
          </cell>
          <cell r="BP381">
            <v>-6758000</v>
          </cell>
          <cell r="BQ381">
            <v>-7497000</v>
          </cell>
          <cell r="BR381">
            <v>-8766000</v>
          </cell>
          <cell r="BS381">
            <v>0</v>
          </cell>
          <cell r="BT381">
            <v>0</v>
          </cell>
          <cell r="BU381">
            <v>0</v>
          </cell>
          <cell r="BV381">
            <v>0</v>
          </cell>
          <cell r="BW381">
            <v>30060000</v>
          </cell>
          <cell r="BX381">
            <v>20469000</v>
          </cell>
          <cell r="BY381">
            <v>13552000</v>
          </cell>
          <cell r="BZ381">
            <v>5147000</v>
          </cell>
          <cell r="CA381">
            <v>278884000</v>
          </cell>
          <cell r="CB381">
            <v>319818000</v>
          </cell>
          <cell r="CC381">
            <v>261821000</v>
          </cell>
          <cell r="CD381">
            <v>212571000</v>
          </cell>
          <cell r="CE381">
            <v>92452000</v>
          </cell>
          <cell r="CF381">
            <v>116032000</v>
          </cell>
          <cell r="CG381">
            <v>86954000</v>
          </cell>
          <cell r="CH381">
            <v>63460000</v>
          </cell>
          <cell r="CI381">
            <v>144913000</v>
          </cell>
          <cell r="CJ381">
            <v>152092000</v>
          </cell>
          <cell r="CK381">
            <v>119061000</v>
          </cell>
          <cell r="CL381">
            <v>101006000</v>
          </cell>
          <cell r="CM381">
            <v>33155000</v>
          </cell>
          <cell r="CN381">
            <v>41202000</v>
          </cell>
          <cell r="CO381">
            <v>41507000</v>
          </cell>
          <cell r="CP381">
            <v>40868000</v>
          </cell>
          <cell r="CQ381">
            <v>8364000</v>
          </cell>
          <cell r="CR381">
            <v>10492000</v>
          </cell>
          <cell r="CS381">
            <v>14269000</v>
          </cell>
          <cell r="CT381">
            <v>7188000</v>
          </cell>
          <cell r="CU381">
            <v>5113000</v>
          </cell>
          <cell r="CV381">
            <v>5434000</v>
          </cell>
          <cell r="CW381">
            <v>3153000</v>
          </cell>
          <cell r="CX381">
            <v>2120000</v>
          </cell>
          <cell r="CY381">
            <v>12168000</v>
          </cell>
          <cell r="CZ381">
            <v>11419000</v>
          </cell>
          <cell r="DA381">
            <v>10596000</v>
          </cell>
          <cell r="DB381">
            <v>6213000</v>
          </cell>
          <cell r="DC381">
            <v>346090000</v>
          </cell>
          <cell r="DD381">
            <v>382882000</v>
          </cell>
          <cell r="DE381">
            <v>326673000</v>
          </cell>
          <cell r="DF381">
            <v>285762000</v>
          </cell>
          <cell r="DH381">
            <v>875250000</v>
          </cell>
          <cell r="DI381">
            <v>-735331000</v>
          </cell>
          <cell r="DJ381">
            <v>-99367000</v>
          </cell>
          <cell r="DK381">
            <v>-6817000</v>
          </cell>
          <cell r="DL381">
            <v>33735000</v>
          </cell>
          <cell r="DM381">
            <v>3.8543273350471294E-2</v>
          </cell>
          <cell r="DN381">
            <v>4.0088411971266107E-2</v>
          </cell>
          <cell r="DO381">
            <v>0</v>
          </cell>
          <cell r="DP381">
            <v>104242000</v>
          </cell>
          <cell r="DQ381">
            <v>11793500</v>
          </cell>
          <cell r="DS381">
            <v>683808000</v>
          </cell>
          <cell r="DT381">
            <v>-571599000</v>
          </cell>
          <cell r="DU381">
            <v>-84671000</v>
          </cell>
          <cell r="DV381">
            <v>-6758000</v>
          </cell>
          <cell r="DW381">
            <v>20780000</v>
          </cell>
          <cell r="DX381">
            <v>3.0388647105620292E-2</v>
          </cell>
          <cell r="DY381">
            <v>3.1341059502766097E-2</v>
          </cell>
          <cell r="DZ381">
            <v>0</v>
          </cell>
          <cell r="EA381">
            <v>101493000</v>
          </cell>
          <cell r="EB381">
            <v>11007500</v>
          </cell>
          <cell r="ED381">
            <v>394487000</v>
          </cell>
          <cell r="EE381">
            <v>-308095000</v>
          </cell>
          <cell r="EF381">
            <v>-63563000</v>
          </cell>
          <cell r="EG381">
            <v>-7497000</v>
          </cell>
          <cell r="EH381">
            <v>15332000</v>
          </cell>
          <cell r="EI381">
            <v>3.8865666042226993E-2</v>
          </cell>
          <cell r="EJ381">
            <v>4.0437288180295655E-2</v>
          </cell>
          <cell r="EK381">
            <v>0</v>
          </cell>
          <cell r="EL381">
            <v>75207000</v>
          </cell>
          <cell r="EM381">
            <v>8404500</v>
          </cell>
          <cell r="EO381">
            <v>651181666.66666663</v>
          </cell>
          <cell r="EP381">
            <v>-538341666.66666663</v>
          </cell>
          <cell r="EQ381">
            <v>-82533666.666666672</v>
          </cell>
          <cell r="ER381">
            <v>-7024000</v>
          </cell>
          <cell r="ES381">
            <v>23282333.333333328</v>
          </cell>
          <cell r="ET381">
            <v>3.5753975465115974E-2</v>
          </cell>
          <cell r="EU381">
            <v>3.707972297045492E-2</v>
          </cell>
          <cell r="EV381">
            <v>0</v>
          </cell>
          <cell r="EW381">
            <v>93647333.333333328</v>
          </cell>
          <cell r="EX381">
            <v>10401833.333333334</v>
          </cell>
        </row>
        <row r="382">
          <cell r="B382" t="str">
            <v>WUXI SUNDA INTELLIGENT AUTOMATION AND ENGINEERING COMPANY LIMITED</v>
          </cell>
          <cell r="C382" t="str">
            <v>exclude</v>
          </cell>
          <cell r="D382" t="str">
            <v>Consecutive loss</v>
          </cell>
          <cell r="H382" t="str">
            <v/>
          </cell>
          <cell r="I382" t="str">
            <v>ok，loss</v>
          </cell>
          <cell r="J382" t="str">
            <v>exclude</v>
          </cell>
          <cell r="K382" t="str">
            <v>ok, loss</v>
          </cell>
          <cell r="M382" t="str">
            <v>WUXI SUNDA INTELLIGENT AUTOMATION AND ENGINEERING COMPANY LIMITED</v>
          </cell>
          <cell r="N382" t="str">
            <v>This company, with registered head office located in Wuxi, China, is engaged in developing, manufacturing, and installation of industrial automation equipments. It was founded in 2002.The company primarily offers metal surface treatment equipment, storage machinery, environmental protection equipment for the development, design, manufacture, installation, industrial robots, industrial networking and control software technology research and development.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82" t="str">
            <v>Manufacturing</v>
          </cell>
          <cell r="P382" t="str">
            <v>www.wxsd.com</v>
          </cell>
          <cell r="R382" t="str">
            <v>China</v>
          </cell>
          <cell r="S382" t="str">
            <v>430622</v>
          </cell>
          <cell r="T382" t="str">
            <v>B+</v>
          </cell>
          <cell r="U382" t="str">
            <v>3699</v>
          </cell>
          <cell r="V382" t="str">
            <v>Engaged in developing, manufacturing, and installation of industrial automation equipments</v>
          </cell>
          <cell r="W382" t="str">
            <v>The Company is mainly engaged in the research and development, design, manufacturing, and installation of industrial automation equipment.</v>
          </cell>
          <cell r="Z382" t="str">
            <v>CN41291PC</v>
          </cell>
          <cell r="AA382">
            <v>74447000</v>
          </cell>
          <cell r="AB382">
            <v>102012000</v>
          </cell>
          <cell r="AC382">
            <v>74788000</v>
          </cell>
          <cell r="AD382">
            <v>93537000</v>
          </cell>
          <cell r="AE382">
            <v>70472000</v>
          </cell>
          <cell r="AF382">
            <v>100932000</v>
          </cell>
          <cell r="AG382">
            <v>73842000</v>
          </cell>
          <cell r="AH382">
            <v>93349000</v>
          </cell>
          <cell r="AI382">
            <v>-800000</v>
          </cell>
          <cell r="AJ382">
            <v>-849000</v>
          </cell>
          <cell r="AK382">
            <v>-466000</v>
          </cell>
          <cell r="AL382">
            <v>-540000</v>
          </cell>
          <cell r="AM382">
            <v>69672000</v>
          </cell>
          <cell r="AN382">
            <v>100083000</v>
          </cell>
          <cell r="AO382">
            <v>73376000</v>
          </cell>
          <cell r="AP382">
            <v>92809000</v>
          </cell>
          <cell r="AQ382">
            <v>4775000</v>
          </cell>
          <cell r="AR382">
            <v>1929000</v>
          </cell>
          <cell r="AS382">
            <v>1412000</v>
          </cell>
          <cell r="AT382">
            <v>728000</v>
          </cell>
          <cell r="AU382">
            <v>-57434000</v>
          </cell>
          <cell r="AV382">
            <v>-84113000</v>
          </cell>
          <cell r="AW382">
            <v>-57647000</v>
          </cell>
          <cell r="AX382">
            <v>-69393000</v>
          </cell>
          <cell r="AY382" t="str">
            <v>n.a.</v>
          </cell>
          <cell r="AZ382" t="str">
            <v>n.a.</v>
          </cell>
          <cell r="BA382" t="str">
            <v>n.a.</v>
          </cell>
          <cell r="BB382" t="str">
            <v>n.a.</v>
          </cell>
          <cell r="BC382">
            <v>-20178000</v>
          </cell>
          <cell r="BD382">
            <v>-19827000</v>
          </cell>
          <cell r="BE382">
            <v>-19440000</v>
          </cell>
          <cell r="BF382">
            <v>-23268000</v>
          </cell>
          <cell r="BG382">
            <v>-3165000</v>
          </cell>
          <cell r="BH382">
            <v>-1928000</v>
          </cell>
          <cell r="BI382">
            <v>-2299000</v>
          </cell>
          <cell r="BJ382">
            <v>876000</v>
          </cell>
          <cell r="BK382">
            <v>-9727000</v>
          </cell>
          <cell r="BL382">
            <v>2684000</v>
          </cell>
          <cell r="BM382">
            <v>-3258000</v>
          </cell>
          <cell r="BN382">
            <v>-2804000</v>
          </cell>
          <cell r="BO382">
            <v>-1486000</v>
          </cell>
          <cell r="BP382">
            <v>-1904000</v>
          </cell>
          <cell r="BQ382">
            <v>-2248000</v>
          </cell>
          <cell r="BR382">
            <v>-2629000</v>
          </cell>
          <cell r="BS382">
            <v>-8241000</v>
          </cell>
          <cell r="BT382">
            <v>4588000</v>
          </cell>
          <cell r="BU382">
            <v>-1010000</v>
          </cell>
          <cell r="BV382">
            <v>-175000</v>
          </cell>
          <cell r="BW382">
            <v>-19740000</v>
          </cell>
          <cell r="BX382">
            <v>26909000</v>
          </cell>
          <cell r="BY382">
            <v>-15302000</v>
          </cell>
          <cell r="BZ382">
            <v>2044000</v>
          </cell>
          <cell r="CA382">
            <v>199243000</v>
          </cell>
          <cell r="CB382">
            <v>202698000</v>
          </cell>
          <cell r="CC382">
            <v>184860000</v>
          </cell>
          <cell r="CD382">
            <v>213626000</v>
          </cell>
          <cell r="CE382">
            <v>56578000</v>
          </cell>
          <cell r="CF382">
            <v>39428000</v>
          </cell>
          <cell r="CG382">
            <v>57576000</v>
          </cell>
          <cell r="CH382">
            <v>75456000</v>
          </cell>
          <cell r="CI382">
            <v>59998000</v>
          </cell>
          <cell r="CJ382">
            <v>64420000</v>
          </cell>
          <cell r="CK382">
            <v>63874000</v>
          </cell>
          <cell r="CL382">
            <v>85708000</v>
          </cell>
          <cell r="CM382">
            <v>46971000</v>
          </cell>
          <cell r="CN382">
            <v>45282000</v>
          </cell>
          <cell r="CO382">
            <v>32859000</v>
          </cell>
          <cell r="CP382">
            <v>15770000</v>
          </cell>
          <cell r="CQ382">
            <v>29902000</v>
          </cell>
          <cell r="CR382">
            <v>42683000</v>
          </cell>
          <cell r="CS382">
            <v>15267000</v>
          </cell>
          <cell r="CT382">
            <v>24019000</v>
          </cell>
          <cell r="CU382">
            <v>8969000</v>
          </cell>
          <cell r="CV382">
            <v>31480000</v>
          </cell>
          <cell r="CW382">
            <v>0</v>
          </cell>
          <cell r="CX382">
            <v>3527000</v>
          </cell>
          <cell r="CY382">
            <v>1979000</v>
          </cell>
          <cell r="CZ382">
            <v>774000</v>
          </cell>
          <cell r="DA382">
            <v>774000</v>
          </cell>
          <cell r="DB382">
            <v>1064000</v>
          </cell>
          <cell r="DC382">
            <v>229499000</v>
          </cell>
          <cell r="DD382">
            <v>232861000</v>
          </cell>
          <cell r="DE382">
            <v>218210000</v>
          </cell>
          <cell r="DF382">
            <v>249869000</v>
          </cell>
          <cell r="DH382">
            <v>69672000</v>
          </cell>
          <cell r="DI382">
            <v>-57434000</v>
          </cell>
          <cell r="DJ382">
            <v>-20178000</v>
          </cell>
          <cell r="DK382">
            <v>-9727000</v>
          </cell>
          <cell r="DL382">
            <v>-17667000</v>
          </cell>
          <cell r="DM382">
            <v>-0.25357388908026179</v>
          </cell>
          <cell r="DN382">
            <v>-0.20228076804176828</v>
          </cell>
          <cell r="DO382" t="str">
            <v>n.a.</v>
          </cell>
          <cell r="DP382">
            <v>48003000</v>
          </cell>
          <cell r="DQ382">
            <v>1376500</v>
          </cell>
          <cell r="DS382">
            <v>100083000</v>
          </cell>
          <cell r="DT382">
            <v>-84113000</v>
          </cell>
          <cell r="DU382">
            <v>-19827000</v>
          </cell>
          <cell r="DV382">
            <v>2684000</v>
          </cell>
          <cell r="DW382">
            <v>-1173000</v>
          </cell>
          <cell r="DX382">
            <v>-1.17202721740955E-2</v>
          </cell>
          <cell r="DY382">
            <v>-1.1584498696373548E-2</v>
          </cell>
          <cell r="DZ382" t="str">
            <v>n.a.</v>
          </cell>
          <cell r="EA382">
            <v>48502000</v>
          </cell>
          <cell r="EB382">
            <v>774000</v>
          </cell>
          <cell r="ED382">
            <v>73376000</v>
          </cell>
          <cell r="EE382">
            <v>-57647000</v>
          </cell>
          <cell r="EF382">
            <v>-19440000</v>
          </cell>
          <cell r="EG382">
            <v>-3258000</v>
          </cell>
          <cell r="EH382">
            <v>-6969000</v>
          </cell>
          <cell r="EI382">
            <v>-9.4976559092891405E-2</v>
          </cell>
          <cell r="EJ382">
            <v>-8.6738440475449624E-2</v>
          </cell>
          <cell r="EK382" t="str">
            <v>n.a.</v>
          </cell>
          <cell r="EL382">
            <v>66516000</v>
          </cell>
          <cell r="EM382">
            <v>919000</v>
          </cell>
          <cell r="EO382">
            <v>81043666.666666672</v>
          </cell>
          <cell r="EP382">
            <v>-66398000</v>
          </cell>
          <cell r="EQ382">
            <v>-19815000</v>
          </cell>
          <cell r="ER382">
            <v>-3433666.6666666665</v>
          </cell>
          <cell r="ES382">
            <v>-8602999.9999999944</v>
          </cell>
          <cell r="ET382">
            <v>-0.10615265021737245</v>
          </cell>
          <cell r="EU382">
            <v>-9.5965642894325798E-2</v>
          </cell>
          <cell r="EV382" t="e">
            <v>#VALUE!</v>
          </cell>
          <cell r="EW382">
            <v>54340333.333333336</v>
          </cell>
          <cell r="EX382">
            <v>1023166.6666666666</v>
          </cell>
        </row>
        <row r="383">
          <cell r="B383" t="str">
            <v>SHANGHAI TRANSCOM SCIENTIFIC CO.,LTD.</v>
          </cell>
          <cell r="C383" t="str">
            <v>exclude</v>
          </cell>
          <cell r="D383" t="str">
            <v>Independence(A+, A, A-, B+, B, B-,U)</v>
          </cell>
          <cell r="H383" t="str">
            <v/>
          </cell>
          <cell r="I383" t="str">
            <v>ok，indep</v>
          </cell>
          <cell r="J383" t="str">
            <v>exclude</v>
          </cell>
          <cell r="K383" t="str">
            <v>ok, indep</v>
          </cell>
          <cell r="M383" t="str">
            <v>SHANGHAI TRANSCOM SCIENTIFIC CO.,LTD.</v>
          </cell>
          <cell r="N383" t="str">
            <v>This Establishment, formerly known as Shanghai Hanyu Electronic Technology Co., Ltd, operates as a high-tech enterprise specializing in R&amp;D, production and sales of solar conductive silver paste, EMI shielding conductive coating and electronic paste. It conducts business from its registered head office located in Shanghai, China. The Establishment was established in December 2004. The company specialises in solar conductive silver paste, electromagnetic interference shield conductive coatings, aluminum paste, and electronic paste. It is equipped with professional and advanced production equipment and it is the first domestically produced silver enterprise to achieve mass production. The company has also established a long-term cooperation relationship with Shanghai Jiaotong University, relying on Shanghai Jiaotong University's advanced technology and testing equipment to ensure the innovation and advancement of the company's product technology.</v>
          </cell>
          <cell r="O383" t="str">
            <v>Manufacturing; Wholesale; Services</v>
          </cell>
          <cell r="P383" t="str">
            <v>www.transcom.cn</v>
          </cell>
          <cell r="R383" t="str">
            <v>China</v>
          </cell>
          <cell r="S383" t="str">
            <v>870024</v>
          </cell>
          <cell r="T383" t="str">
            <v>D</v>
          </cell>
          <cell r="U383" t="str">
            <v>3691</v>
          </cell>
          <cell r="V383" t="str">
            <v>Operates as a high-tech enterprise specializing in R&amp;D, production and sales of solar conductive silver paste, EMI shielding conductive coating and electronic paste</v>
          </cell>
          <cell r="W383" t="str">
            <v>The Company is mainly engaged in the research and development, production and sales of conductive solar paste for silicon solar cells. The main customers are concentrated in the middle and lower reaches of the photovoltaic industry.</v>
          </cell>
          <cell r="X383" t="str">
            <v>SHANGHAI TRANSCOM ELECTRONIC TECHNOLOGY COMPANY LIMITED</v>
          </cell>
          <cell r="Z383" t="str">
            <v>CN49856PC</v>
          </cell>
          <cell r="AA383" t="str">
            <v>n.a.</v>
          </cell>
          <cell r="AB383">
            <v>72422000</v>
          </cell>
          <cell r="AC383">
            <v>221688000</v>
          </cell>
          <cell r="AD383">
            <v>266564000</v>
          </cell>
          <cell r="AE383" t="str">
            <v>n.a.</v>
          </cell>
          <cell r="AF383">
            <v>68399000</v>
          </cell>
          <cell r="AG383">
            <v>217869000</v>
          </cell>
          <cell r="AH383">
            <v>262085000</v>
          </cell>
          <cell r="AI383" t="str">
            <v>n.a.</v>
          </cell>
          <cell r="AJ383">
            <v>-81000</v>
          </cell>
          <cell r="AK383">
            <v>-203000</v>
          </cell>
          <cell r="AL383">
            <v>-448000</v>
          </cell>
          <cell r="AM383" t="str">
            <v>n.a.</v>
          </cell>
          <cell r="AN383">
            <v>68318000</v>
          </cell>
          <cell r="AO383">
            <v>217666000</v>
          </cell>
          <cell r="AP383">
            <v>261637000</v>
          </cell>
          <cell r="AQ383" t="str">
            <v>n.a.</v>
          </cell>
          <cell r="AR383">
            <v>4104000</v>
          </cell>
          <cell r="AS383">
            <v>4022000</v>
          </cell>
          <cell r="AT383">
            <v>4927000</v>
          </cell>
          <cell r="AU383" t="str">
            <v>n.a.</v>
          </cell>
          <cell r="AV383">
            <v>-55975000</v>
          </cell>
          <cell r="AW383">
            <v>-184466000</v>
          </cell>
          <cell r="AX383">
            <v>-217851000</v>
          </cell>
          <cell r="AY383" t="str">
            <v>n.a.</v>
          </cell>
          <cell r="AZ383" t="str">
            <v>n.a.</v>
          </cell>
          <cell r="BA383" t="str">
            <v>n.a.</v>
          </cell>
          <cell r="BB383" t="str">
            <v>n.a.</v>
          </cell>
          <cell r="BC383" t="str">
            <v>n.a.</v>
          </cell>
          <cell r="BD383">
            <v>-30671000</v>
          </cell>
          <cell r="BE383">
            <v>-27663000</v>
          </cell>
          <cell r="BF383">
            <v>-32636000</v>
          </cell>
          <cell r="BG383" t="str">
            <v>n.a.</v>
          </cell>
          <cell r="BH383">
            <v>-14224000</v>
          </cell>
          <cell r="BI383">
            <v>9559000</v>
          </cell>
          <cell r="BJ383">
            <v>16077000</v>
          </cell>
          <cell r="BK383" t="str">
            <v>n.a.</v>
          </cell>
          <cell r="BL383">
            <v>-3621000</v>
          </cell>
          <cell r="BM383">
            <v>-3658000</v>
          </cell>
          <cell r="BN383">
            <v>-3642000</v>
          </cell>
          <cell r="BO383" t="str">
            <v>n.a.</v>
          </cell>
          <cell r="BP383">
            <v>-3572000</v>
          </cell>
          <cell r="BQ383">
            <v>-3721000</v>
          </cell>
          <cell r="BR383">
            <v>-3606000</v>
          </cell>
          <cell r="BS383" t="str">
            <v>n.a.</v>
          </cell>
          <cell r="BT383">
            <v>-49000</v>
          </cell>
          <cell r="BU383">
            <v>63000</v>
          </cell>
          <cell r="BV383">
            <v>-36000</v>
          </cell>
          <cell r="BW383" t="str">
            <v>n.a.</v>
          </cell>
          <cell r="BX383">
            <v>-36063000</v>
          </cell>
          <cell r="BY383">
            <v>3294000</v>
          </cell>
          <cell r="BZ383">
            <v>10513000</v>
          </cell>
          <cell r="CA383" t="str">
            <v>n.a.</v>
          </cell>
          <cell r="CB383">
            <v>111407000</v>
          </cell>
          <cell r="CC383">
            <v>186786000</v>
          </cell>
          <cell r="CD383">
            <v>197879000</v>
          </cell>
          <cell r="CE383" t="str">
            <v>n.a.</v>
          </cell>
          <cell r="CF383">
            <v>33207000</v>
          </cell>
          <cell r="CG383">
            <v>49588000</v>
          </cell>
          <cell r="CH383">
            <v>25035000</v>
          </cell>
          <cell r="CI383" t="str">
            <v>n.a.</v>
          </cell>
          <cell r="CJ383">
            <v>47772000</v>
          </cell>
          <cell r="CK383">
            <v>92971000</v>
          </cell>
          <cell r="CL383">
            <v>92730000</v>
          </cell>
          <cell r="CM383" t="str">
            <v>n.a.</v>
          </cell>
          <cell r="CN383">
            <v>14685000</v>
          </cell>
          <cell r="CO383">
            <v>22157000</v>
          </cell>
          <cell r="CP383">
            <v>44055000</v>
          </cell>
          <cell r="CQ383" t="str">
            <v>n.a.</v>
          </cell>
          <cell r="CR383">
            <v>14119000</v>
          </cell>
          <cell r="CS383">
            <v>18336000</v>
          </cell>
          <cell r="CT383">
            <v>33711000</v>
          </cell>
          <cell r="CU383" t="str">
            <v>n.a.</v>
          </cell>
          <cell r="CV383">
            <v>79000</v>
          </cell>
          <cell r="CW383" t="str">
            <v>n.a.</v>
          </cell>
          <cell r="CX383" t="str">
            <v>n.a.</v>
          </cell>
          <cell r="CY383" t="str">
            <v>n.a.</v>
          </cell>
          <cell r="CZ383" t="str">
            <v>n.a.</v>
          </cell>
          <cell r="DA383" t="str">
            <v>n.a.</v>
          </cell>
          <cell r="DB383">
            <v>541000</v>
          </cell>
          <cell r="DC383" t="str">
            <v>n.a.</v>
          </cell>
          <cell r="DD383">
            <v>149336000</v>
          </cell>
          <cell r="DE383">
            <v>215202000</v>
          </cell>
          <cell r="DF383">
            <v>227948000</v>
          </cell>
          <cell r="DH383" t="str">
            <v>无数据</v>
          </cell>
          <cell r="DI383" t="str">
            <v>n.a.</v>
          </cell>
          <cell r="DJ383" t="str">
            <v>n.a.</v>
          </cell>
          <cell r="DK383" t="str">
            <v>n.a.</v>
          </cell>
          <cell r="DL383" t="str">
            <v>无数据</v>
          </cell>
          <cell r="DM383" t="e">
            <v>#VALUE!</v>
          </cell>
          <cell r="DN383" t="e">
            <v>#VALUE!</v>
          </cell>
          <cell r="DO383" t="str">
            <v>n.a.</v>
          </cell>
          <cell r="DP383" t="e">
            <v>#VALUE!</v>
          </cell>
          <cell r="DQ383" t="e">
            <v>#VALUE!</v>
          </cell>
          <cell r="DS383">
            <v>68318000</v>
          </cell>
          <cell r="DT383">
            <v>-55975000</v>
          </cell>
          <cell r="DU383">
            <v>-30671000</v>
          </cell>
          <cell r="DV383">
            <v>-3621000</v>
          </cell>
          <cell r="DW383">
            <v>-21949000</v>
          </cell>
          <cell r="DX383">
            <v>-0.32127696946631928</v>
          </cell>
          <cell r="DY383">
            <v>-0.24315641375031849</v>
          </cell>
          <cell r="DZ383" t="str">
            <v>n.a.</v>
          </cell>
          <cell r="EA383">
            <v>41397500</v>
          </cell>
          <cell r="EB383" t="e">
            <v>#VALUE!</v>
          </cell>
          <cell r="ED383">
            <v>217666000</v>
          </cell>
          <cell r="EE383">
            <v>-184466000</v>
          </cell>
          <cell r="EF383">
            <v>-27663000</v>
          </cell>
          <cell r="EG383">
            <v>-3658000</v>
          </cell>
          <cell r="EH383">
            <v>1879000</v>
          </cell>
          <cell r="EI383">
            <v>8.6324919831301163E-3</v>
          </cell>
          <cell r="EJ383">
            <v>8.7076607951359439E-3</v>
          </cell>
          <cell r="EK383" t="str">
            <v>n.a.</v>
          </cell>
          <cell r="EL383">
            <v>37311500</v>
          </cell>
          <cell r="EM383" t="e">
            <v>#VALUE!</v>
          </cell>
          <cell r="EO383" t="e">
            <v>#VALUE!</v>
          </cell>
          <cell r="EP383" t="e">
            <v>#VALUE!</v>
          </cell>
          <cell r="EQ383" t="e">
            <v>#VALUE!</v>
          </cell>
          <cell r="ER383" t="e">
            <v>#VALUE!</v>
          </cell>
          <cell r="ES383" t="e">
            <v>#VALUE!</v>
          </cell>
          <cell r="ET383" t="e">
            <v>#VALUE!</v>
          </cell>
          <cell r="EU383" t="e">
            <v>#VALUE!</v>
          </cell>
          <cell r="EV383" t="e">
            <v>#VALUE!</v>
          </cell>
          <cell r="EW383" t="e">
            <v>#VALUE!</v>
          </cell>
          <cell r="EX383" t="e">
            <v>#VALUE!</v>
          </cell>
        </row>
        <row r="384">
          <cell r="B384" t="str">
            <v>WESTHOUSE KONGNENG ENTERPRISE (SHANGHAI) CO.,LTD</v>
          </cell>
          <cell r="C384" t="str">
            <v>exclude</v>
          </cell>
          <cell r="D384" t="str">
            <v>Lev SDA/SDP</v>
          </cell>
          <cell r="H384" t="str">
            <v/>
          </cell>
          <cell r="I384" t="str">
            <v>ok，sda/sdp</v>
          </cell>
          <cell r="J384" t="str">
            <v>exclude</v>
          </cell>
          <cell r="K384" t="str">
            <v>ok, sda/sdp</v>
          </cell>
          <cell r="M384" t="str">
            <v>WESTHOUSE KONGNENG ENTERPRISE (SHANGHAI) CO.,LTD</v>
          </cell>
          <cell r="N384" t="str">
            <v>This company is engaged in the manufacture and sale of integrated electric switch devices for power transmission and distribution equipment. It was founded in 2009 and conducts business from its registered head office located in Shanghai, China. The company offers high-voltage and low-voltage switchgears. It also offers withdrawable and fixed switchgears. The company caters to electric power, transportation, telecommunications, finance, commerce, hospitals, schools, petrochemicals, and real estate industries. The company has state-of-the-art technology and facilities as well as employs certified staff skilled in manufacturing operations in compliance with the standards and other technical specifications that guarantees quality. It utilises knowledgeable sales personnel trained to provide support to various customer’s needs.</v>
          </cell>
          <cell r="O384" t="str">
            <v>Manufacturing; Retail</v>
          </cell>
          <cell r="P384" t="str">
            <v>www.whk.hk</v>
          </cell>
          <cell r="R384" t="str">
            <v>China</v>
          </cell>
          <cell r="S384" t="str">
            <v>835115</v>
          </cell>
          <cell r="T384" t="str">
            <v>A+</v>
          </cell>
          <cell r="U384" t="str">
            <v>3699</v>
          </cell>
          <cell r="V384" t="str">
            <v>Engaged in the manufacture and sale of integrated electric switch devices for power transmission and distribution equipment</v>
          </cell>
          <cell r="W384" t="str">
            <v>The Company is mainly engaged in the development, production and marketing of Integrated electnc switch devices for the equipments for power transmission.</v>
          </cell>
          <cell r="Z384" t="str">
            <v>CN46797PC</v>
          </cell>
          <cell r="AA384" t="str">
            <v>n.a.</v>
          </cell>
          <cell r="AB384">
            <v>71994000</v>
          </cell>
          <cell r="AC384">
            <v>53407000</v>
          </cell>
          <cell r="AD384">
            <v>94981000</v>
          </cell>
          <cell r="AE384" t="str">
            <v>n.a.</v>
          </cell>
          <cell r="AF384">
            <v>71795000</v>
          </cell>
          <cell r="AG384">
            <v>51908000</v>
          </cell>
          <cell r="AH384">
            <v>94916000</v>
          </cell>
          <cell r="AI384" t="str">
            <v>n.a.</v>
          </cell>
          <cell r="AJ384">
            <v>-265000</v>
          </cell>
          <cell r="AK384">
            <v>-97000</v>
          </cell>
          <cell r="AL384">
            <v>-388000</v>
          </cell>
          <cell r="AM384" t="str">
            <v>n.a.</v>
          </cell>
          <cell r="AN384">
            <v>71530000</v>
          </cell>
          <cell r="AO384">
            <v>51811000</v>
          </cell>
          <cell r="AP384">
            <v>94528000</v>
          </cell>
          <cell r="AQ384" t="str">
            <v>n.a.</v>
          </cell>
          <cell r="AR384">
            <v>464000</v>
          </cell>
          <cell r="AS384">
            <v>1596000</v>
          </cell>
          <cell r="AT384">
            <v>453000</v>
          </cell>
          <cell r="AU384" t="str">
            <v>n.a.</v>
          </cell>
          <cell r="AV384">
            <v>-47935000</v>
          </cell>
          <cell r="AW384">
            <v>-40146000</v>
          </cell>
          <cell r="AX384">
            <v>-81291000</v>
          </cell>
          <cell r="AY384" t="str">
            <v>n.a.</v>
          </cell>
          <cell r="AZ384" t="str">
            <v>n.a.</v>
          </cell>
          <cell r="BA384" t="str">
            <v>n.a.</v>
          </cell>
          <cell r="BB384" t="str">
            <v>n.a.</v>
          </cell>
          <cell r="BC384" t="str">
            <v>n.a.</v>
          </cell>
          <cell r="BD384">
            <v>-18866000</v>
          </cell>
          <cell r="BE384">
            <v>-18135000</v>
          </cell>
          <cell r="BF384">
            <v>-19470000</v>
          </cell>
          <cell r="BG384" t="str">
            <v>n.a.</v>
          </cell>
          <cell r="BH384">
            <v>5193000</v>
          </cell>
          <cell r="BI384">
            <v>-4874000</v>
          </cell>
          <cell r="BJ384">
            <v>-5780000</v>
          </cell>
          <cell r="BK384" t="str">
            <v>n.a.</v>
          </cell>
          <cell r="BL384">
            <v>-930000</v>
          </cell>
          <cell r="BM384">
            <v>-886000</v>
          </cell>
          <cell r="BN384">
            <v>-804000</v>
          </cell>
          <cell r="BO384" t="str">
            <v>n.a.</v>
          </cell>
          <cell r="BP384">
            <v>-910000</v>
          </cell>
          <cell r="BQ384">
            <v>-866000</v>
          </cell>
          <cell r="BR384">
            <v>-756000</v>
          </cell>
          <cell r="BS384" t="str">
            <v>n.a.</v>
          </cell>
          <cell r="BT384">
            <v>-20000</v>
          </cell>
          <cell r="BU384">
            <v>-20000</v>
          </cell>
          <cell r="BV384">
            <v>-48000</v>
          </cell>
          <cell r="BW384" t="str">
            <v>n.a.</v>
          </cell>
          <cell r="BX384">
            <v>8292000</v>
          </cell>
          <cell r="BY384">
            <v>-22546000</v>
          </cell>
          <cell r="BZ384">
            <v>11803000</v>
          </cell>
          <cell r="CA384" t="str">
            <v>n.a.</v>
          </cell>
          <cell r="CB384">
            <v>115644000</v>
          </cell>
          <cell r="CC384">
            <v>101573000</v>
          </cell>
          <cell r="CD384">
            <v>126522000</v>
          </cell>
          <cell r="CE384" t="str">
            <v>n.a.</v>
          </cell>
          <cell r="CF384">
            <v>8607000</v>
          </cell>
          <cell r="CG384">
            <v>8211000</v>
          </cell>
          <cell r="CH384">
            <v>9936000</v>
          </cell>
          <cell r="CI384" t="str">
            <v>n.a.</v>
          </cell>
          <cell r="CJ384">
            <v>88107000</v>
          </cell>
          <cell r="CK384">
            <v>70934000</v>
          </cell>
          <cell r="CL384">
            <v>86439000</v>
          </cell>
          <cell r="CM384" t="str">
            <v>n.a.</v>
          </cell>
          <cell r="CN384">
            <v>2438000</v>
          </cell>
          <cell r="CO384">
            <v>8306000</v>
          </cell>
          <cell r="CP384">
            <v>10472000</v>
          </cell>
          <cell r="CQ384" t="str">
            <v>n.a.</v>
          </cell>
          <cell r="CR384">
            <v>8737000</v>
          </cell>
          <cell r="CS384">
            <v>10969000</v>
          </cell>
          <cell r="CT384">
            <v>11603000</v>
          </cell>
          <cell r="CU384" t="str">
            <v>n.a.</v>
          </cell>
          <cell r="CV384">
            <v>485000</v>
          </cell>
          <cell r="CW384" t="str">
            <v>n.a.</v>
          </cell>
          <cell r="CX384" t="str">
            <v>n.a.</v>
          </cell>
          <cell r="CY384" t="str">
            <v>n.a.</v>
          </cell>
          <cell r="CZ384" t="str">
            <v>n.a.</v>
          </cell>
          <cell r="DA384" t="str">
            <v>n.a.</v>
          </cell>
          <cell r="DB384" t="str">
            <v>n.a.</v>
          </cell>
          <cell r="DC384" t="str">
            <v>n.a.</v>
          </cell>
          <cell r="DD384">
            <v>122134000</v>
          </cell>
          <cell r="DE384">
            <v>107420000</v>
          </cell>
          <cell r="DF384">
            <v>131644000</v>
          </cell>
          <cell r="DH384" t="str">
            <v>无数据</v>
          </cell>
          <cell r="DI384" t="str">
            <v>n.a.</v>
          </cell>
          <cell r="DJ384" t="str">
            <v>n.a.</v>
          </cell>
          <cell r="DK384" t="str">
            <v>n.a.</v>
          </cell>
          <cell r="DL384" t="str">
            <v>无数据</v>
          </cell>
          <cell r="DM384" t="e">
            <v>#VALUE!</v>
          </cell>
          <cell r="DN384" t="e">
            <v>#VALUE!</v>
          </cell>
          <cell r="DO384" t="str">
            <v>n.a.</v>
          </cell>
          <cell r="DP384" t="e">
            <v>#VALUE!</v>
          </cell>
          <cell r="DQ384" t="e">
            <v>#VALUE!</v>
          </cell>
          <cell r="DS384">
            <v>71530000</v>
          </cell>
          <cell r="DT384">
            <v>-47935000</v>
          </cell>
          <cell r="DU384">
            <v>-18866000</v>
          </cell>
          <cell r="DV384">
            <v>-930000</v>
          </cell>
          <cell r="DW384">
            <v>3799000</v>
          </cell>
          <cell r="DX384">
            <v>5.3110582972179507E-2</v>
          </cell>
          <cell r="DY384">
            <v>5.6089530643280032E-2</v>
          </cell>
          <cell r="DZ384" t="str">
            <v>n.a.</v>
          </cell>
          <cell r="EA384">
            <v>8409000</v>
          </cell>
          <cell r="EB384" t="e">
            <v>#VALUE!</v>
          </cell>
          <cell r="ED384">
            <v>51811000</v>
          </cell>
          <cell r="EE384">
            <v>-40146000</v>
          </cell>
          <cell r="EF384">
            <v>-18135000</v>
          </cell>
          <cell r="EG384">
            <v>-886000</v>
          </cell>
          <cell r="EH384">
            <v>-7356000</v>
          </cell>
          <cell r="EI384">
            <v>-0.14197757233020014</v>
          </cell>
          <cell r="EJ384">
            <v>-0.12432606013487248</v>
          </cell>
          <cell r="EK384" t="str">
            <v>n.a.</v>
          </cell>
          <cell r="EL384">
            <v>9073500</v>
          </cell>
          <cell r="EM384" t="e">
            <v>#VALUE!</v>
          </cell>
          <cell r="EO384" t="e">
            <v>#VALUE!</v>
          </cell>
          <cell r="EP384" t="e">
            <v>#VALUE!</v>
          </cell>
          <cell r="EQ384" t="e">
            <v>#VALUE!</v>
          </cell>
          <cell r="ER384" t="e">
            <v>#VALUE!</v>
          </cell>
          <cell r="ES384" t="e">
            <v>#VALUE!</v>
          </cell>
          <cell r="ET384" t="e">
            <v>#VALUE!</v>
          </cell>
          <cell r="EU384" t="e">
            <v>#VALUE!</v>
          </cell>
          <cell r="EV384" t="e">
            <v>#VALUE!</v>
          </cell>
          <cell r="EW384" t="e">
            <v>#VALUE!</v>
          </cell>
          <cell r="EX384" t="e">
            <v>#VALUE!</v>
          </cell>
        </row>
        <row r="385">
          <cell r="B385" t="str">
            <v>XIAN SENWAS AGRICULTURE SCIENCE AND TECHNOLOGY CO., LTD</v>
          </cell>
          <cell r="C385" t="str">
            <v>exclude</v>
          </cell>
          <cell r="D385" t="str">
            <v>Lev SDA/SDP</v>
          </cell>
          <cell r="H385" t="str">
            <v/>
          </cell>
          <cell r="I385" t="str">
            <v>ok，sda/sdp</v>
          </cell>
          <cell r="J385" t="str">
            <v>exclude</v>
          </cell>
          <cell r="K385" t="str">
            <v>ok, sda/sdp</v>
          </cell>
          <cell r="M385" t="str">
            <v>XIAN SENWAS AGRICULTURE SCIENCE AND TECHNOLOGY CO., LTD</v>
          </cell>
          <cell r="P385" t="str">
            <v>www.senwas.com</v>
          </cell>
          <cell r="R385" t="str">
            <v>China</v>
          </cell>
          <cell r="S385" t="str">
            <v>830961</v>
          </cell>
          <cell r="T385" t="str">
            <v>B+</v>
          </cell>
          <cell r="U385" t="str">
            <v>3699</v>
          </cell>
          <cell r="W385" t="str">
            <v>The Company is mainly engaged in automation control and information system, intelligent temperature controller, agricultural IOT, smart agriculture big data platform, computer software design and development, sales and services; biomass fuel processing equipment, biomass fuel burning equipment, biomass stoves and other agricultural and forestry waste comprehensive utilization of bio fuel from equipment R &amp; D, production, sales and service; intelligent drying equipment, research and development, modern agricultural facilities and machinery production and sales and service.</v>
          </cell>
          <cell r="X385" t="str">
            <v>XIAN SENWAS AGRICULTURE SCIENCE AND TECHNOLOGY CORP.</v>
          </cell>
          <cell r="Z385" t="str">
            <v>CN41620PC</v>
          </cell>
          <cell r="AA385">
            <v>73650000</v>
          </cell>
          <cell r="AB385">
            <v>68311000</v>
          </cell>
          <cell r="AC385">
            <v>58119000</v>
          </cell>
          <cell r="AD385">
            <v>25974000</v>
          </cell>
          <cell r="AE385">
            <v>72168000</v>
          </cell>
          <cell r="AF385">
            <v>65997000</v>
          </cell>
          <cell r="AG385">
            <v>56750000</v>
          </cell>
          <cell r="AH385">
            <v>24940000</v>
          </cell>
          <cell r="AI385">
            <v>-166000</v>
          </cell>
          <cell r="AJ385">
            <v>-179000</v>
          </cell>
          <cell r="AK385">
            <v>-240000</v>
          </cell>
          <cell r="AL385">
            <v>-50000</v>
          </cell>
          <cell r="AM385">
            <v>72002000</v>
          </cell>
          <cell r="AN385">
            <v>65818000</v>
          </cell>
          <cell r="AO385">
            <v>56510000</v>
          </cell>
          <cell r="AP385">
            <v>24890000</v>
          </cell>
          <cell r="AQ385">
            <v>1648000</v>
          </cell>
          <cell r="AR385">
            <v>2493000</v>
          </cell>
          <cell r="AS385">
            <v>1609000</v>
          </cell>
          <cell r="AT385">
            <v>1084000</v>
          </cell>
          <cell r="AU385">
            <v>-56946000</v>
          </cell>
          <cell r="AV385">
            <v>-51788000</v>
          </cell>
          <cell r="AW385">
            <v>-41113000</v>
          </cell>
          <cell r="AX385">
            <v>-19152000</v>
          </cell>
          <cell r="AY385" t="str">
            <v>n.a.</v>
          </cell>
          <cell r="AZ385" t="str">
            <v>n.a.</v>
          </cell>
          <cell r="BA385" t="str">
            <v>n.a.</v>
          </cell>
          <cell r="BB385" t="str">
            <v>n.a.</v>
          </cell>
          <cell r="BC385">
            <v>-10843000</v>
          </cell>
          <cell r="BD385">
            <v>-11205000</v>
          </cell>
          <cell r="BE385">
            <v>-11477000</v>
          </cell>
          <cell r="BF385">
            <v>-9371000</v>
          </cell>
          <cell r="BG385">
            <v>5861000</v>
          </cell>
          <cell r="BH385">
            <v>5318000</v>
          </cell>
          <cell r="BI385">
            <v>5529000</v>
          </cell>
          <cell r="BJ385">
            <v>-2549000</v>
          </cell>
          <cell r="BK385">
            <v>-47000</v>
          </cell>
          <cell r="BL385">
            <v>-39000</v>
          </cell>
          <cell r="BM385">
            <v>-29000</v>
          </cell>
          <cell r="BN385">
            <v>-85000</v>
          </cell>
          <cell r="BO385">
            <v>-47000</v>
          </cell>
          <cell r="BP385">
            <v>-39000</v>
          </cell>
          <cell r="BQ385">
            <v>-29000</v>
          </cell>
          <cell r="BR385">
            <v>-85000</v>
          </cell>
          <cell r="BS385">
            <v>0</v>
          </cell>
          <cell r="BT385">
            <v>0</v>
          </cell>
          <cell r="BU385">
            <v>0</v>
          </cell>
          <cell r="BV385">
            <v>0</v>
          </cell>
          <cell r="BW385">
            <v>4927000</v>
          </cell>
          <cell r="BX385">
            <v>2151000</v>
          </cell>
          <cell r="BY385">
            <v>-328000</v>
          </cell>
          <cell r="BZ385">
            <v>-7742000</v>
          </cell>
          <cell r="CA385">
            <v>54109000</v>
          </cell>
          <cell r="CB385">
            <v>52803000</v>
          </cell>
          <cell r="CC385">
            <v>42729000</v>
          </cell>
          <cell r="CD385">
            <v>40513000</v>
          </cell>
          <cell r="CE385">
            <v>9337000</v>
          </cell>
          <cell r="CF385">
            <v>12500000</v>
          </cell>
          <cell r="CG385">
            <v>17808000</v>
          </cell>
          <cell r="CH385">
            <v>15150000</v>
          </cell>
          <cell r="CI385">
            <v>34760000</v>
          </cell>
          <cell r="CJ385">
            <v>32068000</v>
          </cell>
          <cell r="CK385">
            <v>15165000</v>
          </cell>
          <cell r="CL385">
            <v>21590000</v>
          </cell>
          <cell r="CM385">
            <v>806000</v>
          </cell>
          <cell r="CN385">
            <v>353000</v>
          </cell>
          <cell r="CO385">
            <v>2092000</v>
          </cell>
          <cell r="CP385">
            <v>1415000</v>
          </cell>
          <cell r="CQ385">
            <v>9140000</v>
          </cell>
          <cell r="CR385">
            <v>7295000</v>
          </cell>
          <cell r="CS385">
            <v>5453000</v>
          </cell>
          <cell r="CT385">
            <v>1292000</v>
          </cell>
          <cell r="CU385" t="str">
            <v>n.a.</v>
          </cell>
          <cell r="CV385">
            <v>0</v>
          </cell>
          <cell r="CW385">
            <v>950000</v>
          </cell>
          <cell r="CX385" t="str">
            <v>n.a.</v>
          </cell>
          <cell r="CY385" t="str">
            <v>n.a.</v>
          </cell>
          <cell r="CZ385" t="str">
            <v>n.a.</v>
          </cell>
          <cell r="DA385" t="str">
            <v>n.a.</v>
          </cell>
          <cell r="DB385">
            <v>0</v>
          </cell>
          <cell r="DC385">
            <v>56477000</v>
          </cell>
          <cell r="DD385">
            <v>55297000</v>
          </cell>
          <cell r="DE385">
            <v>42916000</v>
          </cell>
          <cell r="DF385">
            <v>40729000</v>
          </cell>
          <cell r="DH385">
            <v>72002000</v>
          </cell>
          <cell r="DI385">
            <v>-56946000</v>
          </cell>
          <cell r="DJ385">
            <v>-10843000</v>
          </cell>
          <cell r="DK385">
            <v>-47000</v>
          </cell>
          <cell r="DL385">
            <v>4166000</v>
          </cell>
          <cell r="DM385">
            <v>5.7859503902669369E-2</v>
          </cell>
          <cell r="DN385">
            <v>6.1412819152072647E-2</v>
          </cell>
          <cell r="DO385" t="str">
            <v>n.a.</v>
          </cell>
          <cell r="DP385">
            <v>10918500</v>
          </cell>
          <cell r="DQ385" t="e">
            <v>#VALUE!</v>
          </cell>
          <cell r="DS385">
            <v>65818000</v>
          </cell>
          <cell r="DT385">
            <v>-51788000</v>
          </cell>
          <cell r="DU385">
            <v>-11205000</v>
          </cell>
          <cell r="DV385">
            <v>-39000</v>
          </cell>
          <cell r="DW385">
            <v>2786000</v>
          </cell>
          <cell r="DX385">
            <v>4.2328846212282355E-2</v>
          </cell>
          <cell r="DY385">
            <v>4.4199771544612264E-2</v>
          </cell>
          <cell r="DZ385" t="str">
            <v>n.a.</v>
          </cell>
          <cell r="EA385">
            <v>15154000</v>
          </cell>
          <cell r="EB385" t="e">
            <v>#VALUE!</v>
          </cell>
          <cell r="ED385">
            <v>56510000</v>
          </cell>
          <cell r="EE385">
            <v>-41113000</v>
          </cell>
          <cell r="EF385">
            <v>-11477000</v>
          </cell>
          <cell r="EG385">
            <v>-29000</v>
          </cell>
          <cell r="EH385">
            <v>3891000</v>
          </cell>
          <cell r="EI385">
            <v>6.8855069899132898E-2</v>
          </cell>
          <cell r="EJ385">
            <v>7.3946673254907919E-2</v>
          </cell>
          <cell r="EK385" t="str">
            <v>n.a.</v>
          </cell>
          <cell r="EL385">
            <v>16479000</v>
          </cell>
          <cell r="EM385" t="e">
            <v>#VALUE!</v>
          </cell>
          <cell r="EO385">
            <v>64776666.666666664</v>
          </cell>
          <cell r="EP385">
            <v>-49949000</v>
          </cell>
          <cell r="EQ385">
            <v>-11175000</v>
          </cell>
          <cell r="ER385">
            <v>-38333.333333333336</v>
          </cell>
          <cell r="ES385">
            <v>3614333.3333333307</v>
          </cell>
          <cell r="ET385">
            <v>5.5796840426079311E-2</v>
          </cell>
          <cell r="EU385">
            <v>5.9094104759465201E-2</v>
          </cell>
          <cell r="EV385" t="e">
            <v>#VALUE!</v>
          </cell>
          <cell r="EW385">
            <v>14183833.333333334</v>
          </cell>
          <cell r="EX385" t="e">
            <v>#VALUE!</v>
          </cell>
        </row>
        <row r="386">
          <cell r="B386" t="str">
            <v>SHANGHAI JUNSHAN SURFACE TECHNOLOGY ENGINEERING CO.LTD.</v>
          </cell>
          <cell r="C386" t="str">
            <v>exclude</v>
          </cell>
          <cell r="D386" t="str">
            <v>Lev SDA/SDP</v>
          </cell>
          <cell r="H386" t="str">
            <v/>
          </cell>
          <cell r="I386" t="str">
            <v>ok，sda/sdp</v>
          </cell>
          <cell r="J386" t="str">
            <v>exclude</v>
          </cell>
          <cell r="K386" t="str">
            <v>ok, sda/sdp</v>
          </cell>
          <cell r="M386" t="str">
            <v>SHANGHAI JUNSHAN SURFACE TECHNOLOGY ENGINEERING CO.LTD.</v>
          </cell>
          <cell r="N386" t="str">
            <v>This company is engaged in the development and provision of metal surface coating and thermal spraying technology and services. It was founded in 2001 and is based in Shanghai, China. The company conducts its business activities in Shanghai and serves the general public of the city as well as the surrounding areas.</v>
          </cell>
          <cell r="O386" t="str">
            <v>Manufacturing; Services</v>
          </cell>
          <cell r="P386" t="str">
            <v>www.shjsst.com</v>
          </cell>
          <cell r="R386" t="str">
            <v>China</v>
          </cell>
          <cell r="S386" t="str">
            <v>830939</v>
          </cell>
          <cell r="T386" t="str">
            <v>B+</v>
          </cell>
          <cell r="U386" t="str">
            <v>3699</v>
          </cell>
          <cell r="V386" t="str">
            <v>Engaged in the development and provision of metal surface coating and thermal spraying technology and services</v>
          </cell>
          <cell r="W386" t="str">
            <v>The Company mainly engaged in spraying, surfacing, such as surface modification (by environmental approvals for), surface modified the design and manufacture of the equipment and materials; mechanical and electrical equipment manufacturing, processing, maintenance, installation; mechanical and electrical equipment, metal material sales, electrical equipment leasing; the enterprise self-produced products exports provided and the business of machinery and equipment spare parts, raw and auxiliary materials import business.</v>
          </cell>
          <cell r="Z386" t="str">
            <v>CN41615PC</v>
          </cell>
          <cell r="AA386">
            <v>71130000</v>
          </cell>
          <cell r="AB386">
            <v>93362000</v>
          </cell>
          <cell r="AC386">
            <v>117053000</v>
          </cell>
          <cell r="AD386">
            <v>115519000</v>
          </cell>
          <cell r="AE386">
            <v>71323000</v>
          </cell>
          <cell r="AF386">
            <v>94117000</v>
          </cell>
          <cell r="AG386">
            <v>117054000</v>
          </cell>
          <cell r="AH386">
            <v>116693000</v>
          </cell>
          <cell r="AI386">
            <v>-684000</v>
          </cell>
          <cell r="AJ386">
            <v>-993000</v>
          </cell>
          <cell r="AK386">
            <v>-1352000</v>
          </cell>
          <cell r="AL386">
            <v>-1264000</v>
          </cell>
          <cell r="AM386">
            <v>70639000</v>
          </cell>
          <cell r="AN386">
            <v>93124000</v>
          </cell>
          <cell r="AO386">
            <v>115702000</v>
          </cell>
          <cell r="AP386">
            <v>115429000</v>
          </cell>
          <cell r="AQ386">
            <v>491000</v>
          </cell>
          <cell r="AR386">
            <v>238000</v>
          </cell>
          <cell r="AS386">
            <v>1351000</v>
          </cell>
          <cell r="AT386">
            <v>90000</v>
          </cell>
          <cell r="AU386">
            <v>-29515000</v>
          </cell>
          <cell r="AV386">
            <v>-35110000</v>
          </cell>
          <cell r="AW386">
            <v>-37163000</v>
          </cell>
          <cell r="AX386">
            <v>-47147000</v>
          </cell>
          <cell r="AY386" t="str">
            <v>n.a.</v>
          </cell>
          <cell r="AZ386" t="str">
            <v>n.a.</v>
          </cell>
          <cell r="BA386" t="str">
            <v>n.a.</v>
          </cell>
          <cell r="BB386" t="str">
            <v>n.a.</v>
          </cell>
          <cell r="BC386">
            <v>-22963000</v>
          </cell>
          <cell r="BD386">
            <v>-26806000</v>
          </cell>
          <cell r="BE386">
            <v>-25153000</v>
          </cell>
          <cell r="BF386">
            <v>-28074000</v>
          </cell>
          <cell r="BG386">
            <v>18652000</v>
          </cell>
          <cell r="BH386">
            <v>31446000</v>
          </cell>
          <cell r="BI386">
            <v>54737000</v>
          </cell>
          <cell r="BJ386">
            <v>40298000</v>
          </cell>
          <cell r="BK386">
            <v>-2874000</v>
          </cell>
          <cell r="BL386">
            <v>-3050000</v>
          </cell>
          <cell r="BM386">
            <v>-3415000</v>
          </cell>
          <cell r="BN386">
            <v>-4193000</v>
          </cell>
          <cell r="BO386">
            <v>-2787000</v>
          </cell>
          <cell r="BP386">
            <v>-2963000</v>
          </cell>
          <cell r="BQ386">
            <v>-3329000</v>
          </cell>
          <cell r="BR386">
            <v>-4103000</v>
          </cell>
          <cell r="BS386">
            <v>-87000</v>
          </cell>
          <cell r="BT386">
            <v>-87000</v>
          </cell>
          <cell r="BU386">
            <v>-86000</v>
          </cell>
          <cell r="BV386">
            <v>-90000</v>
          </cell>
          <cell r="BW386">
            <v>8250000</v>
          </cell>
          <cell r="BX386">
            <v>28271000</v>
          </cell>
          <cell r="BY386">
            <v>21862000</v>
          </cell>
          <cell r="BZ386">
            <v>30282000</v>
          </cell>
          <cell r="CA386">
            <v>315587000</v>
          </cell>
          <cell r="CB386">
            <v>333302000</v>
          </cell>
          <cell r="CC386">
            <v>308842000</v>
          </cell>
          <cell r="CD386">
            <v>277803000</v>
          </cell>
          <cell r="CE386">
            <v>30418000</v>
          </cell>
          <cell r="CF386">
            <v>32249000</v>
          </cell>
          <cell r="CG386">
            <v>31969000</v>
          </cell>
          <cell r="CH386">
            <v>41419000</v>
          </cell>
          <cell r="CI386">
            <v>133525000</v>
          </cell>
          <cell r="CJ386">
            <v>137692000</v>
          </cell>
          <cell r="CK386">
            <v>139814000</v>
          </cell>
          <cell r="CL386">
            <v>122223000</v>
          </cell>
          <cell r="CM386">
            <v>17902000</v>
          </cell>
          <cell r="CN386">
            <v>48979000</v>
          </cell>
          <cell r="CO386">
            <v>33691000</v>
          </cell>
          <cell r="CP386">
            <v>50381000</v>
          </cell>
          <cell r="CQ386">
            <v>131438000</v>
          </cell>
          <cell r="CR386">
            <v>112693000</v>
          </cell>
          <cell r="CS386">
            <v>101283000</v>
          </cell>
          <cell r="CT386">
            <v>61312000</v>
          </cell>
          <cell r="CU386" t="str">
            <v>n.a.</v>
          </cell>
          <cell r="CV386">
            <v>0</v>
          </cell>
          <cell r="CW386">
            <v>15072000</v>
          </cell>
          <cell r="CX386">
            <v>20000000</v>
          </cell>
          <cell r="CY386">
            <v>340000</v>
          </cell>
          <cell r="CZ386">
            <v>341000</v>
          </cell>
          <cell r="DA386">
            <v>290000</v>
          </cell>
          <cell r="DB386">
            <v>290000</v>
          </cell>
          <cell r="DC386">
            <v>377308000</v>
          </cell>
          <cell r="DD386">
            <v>389603000</v>
          </cell>
          <cell r="DE386">
            <v>336893000</v>
          </cell>
          <cell r="DF386">
            <v>306172000</v>
          </cell>
          <cell r="DH386">
            <v>70639000</v>
          </cell>
          <cell r="DI386">
            <v>-29515000</v>
          </cell>
          <cell r="DJ386">
            <v>-22963000</v>
          </cell>
          <cell r="DK386">
            <v>-2874000</v>
          </cell>
          <cell r="DL386">
            <v>15287000</v>
          </cell>
          <cell r="DM386">
            <v>0.21641019833236597</v>
          </cell>
          <cell r="DN386">
            <v>0.27617791588379825</v>
          </cell>
          <cell r="DO386" t="str">
            <v>n.a.</v>
          </cell>
          <cell r="DP386">
            <v>31333500</v>
          </cell>
          <cell r="DQ386">
            <v>340500</v>
          </cell>
          <cell r="DS386">
            <v>93124000</v>
          </cell>
          <cell r="DT386">
            <v>-35110000</v>
          </cell>
          <cell r="DU386">
            <v>-26806000</v>
          </cell>
          <cell r="DV386">
            <v>-3050000</v>
          </cell>
          <cell r="DW386">
            <v>28158000</v>
          </cell>
          <cell r="DX386">
            <v>0.30237103217215755</v>
          </cell>
          <cell r="DY386">
            <v>0.43342671551272971</v>
          </cell>
          <cell r="DZ386" t="str">
            <v>n.a.</v>
          </cell>
          <cell r="EA386">
            <v>32109000</v>
          </cell>
          <cell r="EB386">
            <v>315500</v>
          </cell>
          <cell r="ED386">
            <v>115702000</v>
          </cell>
          <cell r="EE386">
            <v>-37163000</v>
          </cell>
          <cell r="EF386">
            <v>-25153000</v>
          </cell>
          <cell r="EG386">
            <v>-3415000</v>
          </cell>
          <cell r="EH386">
            <v>49971000</v>
          </cell>
          <cell r="EI386">
            <v>0.43189400356087188</v>
          </cell>
          <cell r="EJ386">
            <v>0.76023489677625478</v>
          </cell>
          <cell r="EK386" t="str">
            <v>n.a.</v>
          </cell>
          <cell r="EL386">
            <v>36694000</v>
          </cell>
          <cell r="EM386">
            <v>290000</v>
          </cell>
          <cell r="EO386">
            <v>93155000</v>
          </cell>
          <cell r="EP386">
            <v>-33929333.333333336</v>
          </cell>
          <cell r="EQ386">
            <v>-24974000</v>
          </cell>
          <cell r="ER386">
            <v>-3113000</v>
          </cell>
          <cell r="ES386">
            <v>31138666.666666664</v>
          </cell>
          <cell r="ET386">
            <v>0.33426726065875867</v>
          </cell>
          <cell r="EU386">
            <v>0.50210428435519672</v>
          </cell>
          <cell r="EV386" t="e">
            <v>#VALUE!</v>
          </cell>
          <cell r="EW386">
            <v>33378833.333333332</v>
          </cell>
          <cell r="EX386">
            <v>315333.33333333331</v>
          </cell>
        </row>
        <row r="387">
          <cell r="B387" t="str">
            <v>CENTRAL AREA ELECTRICAL MECHANICAL JOINT STOCK COMPANY</v>
          </cell>
          <cell r="C387" t="str">
            <v>exclude</v>
          </cell>
          <cell r="D387" t="str">
            <v>Significantly different products/services</v>
          </cell>
          <cell r="E387" t="str">
            <v>电气设备及其他相关产品</v>
          </cell>
          <cell r="H387" t="str">
            <v/>
          </cell>
          <cell r="I387" t="str">
            <v>ok，sdp电气相关</v>
          </cell>
          <cell r="J387" t="str">
            <v>exclude</v>
          </cell>
          <cell r="K387" t="str">
            <v>ok, indep</v>
          </cell>
          <cell r="M387" t="str">
            <v>CENTRAL AREA ELECTRICAL MECHANICAL JOINT STOCK COMPANY</v>
          </cell>
          <cell r="N387" t="str">
            <v>The company is engaged in the manufacture of electrical equipment and other related products. The company was incorporated in 1987. The registered head office of the company is located in Da Nang City, Vietnam.The company specializes in the production of distribution boards, circuit breakers and disconnects, electric switchboards, electricity meters and transformers. It is also involved in the production of discharge devices, vacuum tube, prototyping aids and mechanical accessories. Lastly, the company is active in the manufacture of solid state meters and electromechanical meters.</v>
          </cell>
          <cell r="O387" t="str">
            <v>Manufacturing</v>
          </cell>
          <cell r="P387" t="str">
            <v>www.cemc.com.vn</v>
          </cell>
          <cell r="R387" t="str">
            <v>Vietnam</v>
          </cell>
          <cell r="S387" t="str">
            <v>CJC</v>
          </cell>
          <cell r="T387" t="str">
            <v>B+</v>
          </cell>
          <cell r="U387" t="str">
            <v>3699</v>
          </cell>
          <cell r="V387" t="str">
            <v>Engaged in the manufacture of electrical equipment and other related products</v>
          </cell>
          <cell r="W387" t="str">
            <v>The Company specializes in producing, manufacturing, repairing, restoring equipment products, mechanical structures belong to industrial and civil area, electrical equipment and transformer.  Designing, manufacturing, installing, repairing for equipment under pressure and lift equipment.  Producing kinds of cable, products that made by composite materials. consulting, designing, supervising and processing of transformer station 110KV and line projects and other business about electrical.</v>
          </cell>
          <cell r="Z387" t="str">
            <v>VN3203000887</v>
          </cell>
          <cell r="AA387">
            <v>240232029000</v>
          </cell>
          <cell r="AB387">
            <v>95921122000</v>
          </cell>
          <cell r="AC387">
            <v>245556145000</v>
          </cell>
          <cell r="AD387">
            <v>294987561000</v>
          </cell>
          <cell r="AE387">
            <v>240232029000</v>
          </cell>
          <cell r="AF387">
            <v>95921122000</v>
          </cell>
          <cell r="AG387">
            <v>245556145000</v>
          </cell>
          <cell r="AH387">
            <v>294987561000</v>
          </cell>
          <cell r="AI387" t="str">
            <v>n.a.</v>
          </cell>
          <cell r="AJ387" t="str">
            <v>n.a.</v>
          </cell>
          <cell r="AK387" t="str">
            <v>n.a.</v>
          </cell>
          <cell r="AL387" t="str">
            <v>n.a.</v>
          </cell>
          <cell r="AM387">
            <v>240232029000</v>
          </cell>
          <cell r="AN387">
            <v>95921122000</v>
          </cell>
          <cell r="AO387">
            <v>245556145000</v>
          </cell>
          <cell r="AP387">
            <v>294987561000</v>
          </cell>
          <cell r="AQ387" t="str">
            <v>n.a.</v>
          </cell>
          <cell r="AR387" t="str">
            <v>n.a.</v>
          </cell>
          <cell r="AS387" t="str">
            <v>n.a.</v>
          </cell>
          <cell r="AT387" t="str">
            <v>n.a.</v>
          </cell>
          <cell r="AU387">
            <v>-218456163000</v>
          </cell>
          <cell r="AV387">
            <v>-79037208000</v>
          </cell>
          <cell r="AW387">
            <v>-218471246000</v>
          </cell>
          <cell r="AX387">
            <v>-298418246000</v>
          </cell>
          <cell r="AY387">
            <v>0</v>
          </cell>
          <cell r="AZ387">
            <v>0</v>
          </cell>
          <cell r="BA387">
            <v>0</v>
          </cell>
          <cell r="BB387">
            <v>0</v>
          </cell>
          <cell r="BC387">
            <v>-12618416000</v>
          </cell>
          <cell r="BD387">
            <v>-11896796000</v>
          </cell>
          <cell r="BE387">
            <v>-12674041000</v>
          </cell>
          <cell r="BF387">
            <v>-16801337000</v>
          </cell>
          <cell r="BG387">
            <v>9157450000</v>
          </cell>
          <cell r="BH387">
            <v>4987118000</v>
          </cell>
          <cell r="BI387">
            <v>14410858000</v>
          </cell>
          <cell r="BJ387">
            <v>-20232022000</v>
          </cell>
          <cell r="BK387">
            <v>-3655482000</v>
          </cell>
          <cell r="BL387">
            <v>-3814777000</v>
          </cell>
          <cell r="BM387">
            <v>-3955911000</v>
          </cell>
          <cell r="BN387">
            <v>-4671612000</v>
          </cell>
          <cell r="BO387">
            <v>-3643482000</v>
          </cell>
          <cell r="BP387">
            <v>-3802777000</v>
          </cell>
          <cell r="BQ387">
            <v>-3944201000</v>
          </cell>
          <cell r="BR387">
            <v>-4671612000</v>
          </cell>
          <cell r="BS387">
            <v>-12000000</v>
          </cell>
          <cell r="BT387">
            <v>-12000000</v>
          </cell>
          <cell r="BU387">
            <v>-11710000</v>
          </cell>
          <cell r="BV387">
            <v>0</v>
          </cell>
          <cell r="BW387">
            <v>1828615000</v>
          </cell>
          <cell r="BX387">
            <v>-2466734000</v>
          </cell>
          <cell r="BY387">
            <v>2637235000</v>
          </cell>
          <cell r="BZ387">
            <v>-31273981000</v>
          </cell>
          <cell r="CA387">
            <v>200609805000</v>
          </cell>
          <cell r="CB387">
            <v>110633941000</v>
          </cell>
          <cell r="CC387">
            <v>124969539000</v>
          </cell>
          <cell r="CD387">
            <v>225744958000</v>
          </cell>
          <cell r="CE387">
            <v>87447325000</v>
          </cell>
          <cell r="CF387">
            <v>43130991000</v>
          </cell>
          <cell r="CG387">
            <v>26234707000</v>
          </cell>
          <cell r="CH387">
            <v>82155423000</v>
          </cell>
          <cell r="CI387">
            <v>81686040000</v>
          </cell>
          <cell r="CJ387">
            <v>58268706000</v>
          </cell>
          <cell r="CK387">
            <v>93963400000</v>
          </cell>
          <cell r="CL387">
            <v>131246890000</v>
          </cell>
          <cell r="CM387">
            <v>2357879000</v>
          </cell>
          <cell r="CN387" t="str">
            <v>n.a.</v>
          </cell>
          <cell r="CO387" t="str">
            <v>n.a.</v>
          </cell>
          <cell r="CP387">
            <v>4998781000</v>
          </cell>
          <cell r="CQ387">
            <v>28804557000</v>
          </cell>
          <cell r="CR387">
            <v>8872256000</v>
          </cell>
          <cell r="CS387">
            <v>4600810000</v>
          </cell>
          <cell r="CT387">
            <v>6656568000</v>
          </cell>
          <cell r="CU387">
            <v>9306000000</v>
          </cell>
          <cell r="CV387" t="str">
            <v>n.a.</v>
          </cell>
          <cell r="CW387" t="str">
            <v>n.a.</v>
          </cell>
          <cell r="CX387" t="str">
            <v>n.a.</v>
          </cell>
          <cell r="CY387">
            <v>1611419000</v>
          </cell>
          <cell r="CZ387">
            <v>1509220000</v>
          </cell>
          <cell r="DA387">
            <v>429686000</v>
          </cell>
          <cell r="DB387">
            <v>584120000</v>
          </cell>
          <cell r="DC387">
            <v>216096516000</v>
          </cell>
          <cell r="DD387">
            <v>127434582000</v>
          </cell>
          <cell r="DE387">
            <v>142566632000</v>
          </cell>
          <cell r="DF387">
            <v>246993648000</v>
          </cell>
          <cell r="DH387">
            <v>240232029000</v>
          </cell>
          <cell r="DI387">
            <v>-218456163000</v>
          </cell>
          <cell r="DJ387">
            <v>-12618416000</v>
          </cell>
          <cell r="DK387">
            <v>-3655482000</v>
          </cell>
          <cell r="DL387">
            <v>5501968000</v>
          </cell>
          <cell r="DM387">
            <v>2.2902724598808596E-2</v>
          </cell>
          <cell r="DN387">
            <v>2.3439554254621013E-2</v>
          </cell>
          <cell r="DO387">
            <v>0</v>
          </cell>
          <cell r="DP387">
            <v>65289158000</v>
          </cell>
          <cell r="DQ387">
            <v>1560319500</v>
          </cell>
          <cell r="DS387">
            <v>95921122000</v>
          </cell>
          <cell r="DT387">
            <v>-79037208000</v>
          </cell>
          <cell r="DU387">
            <v>-11896796000</v>
          </cell>
          <cell r="DV387">
            <v>-3814777000</v>
          </cell>
          <cell r="DW387">
            <v>1172341000</v>
          </cell>
          <cell r="DX387">
            <v>1.22219275124826E-2</v>
          </cell>
          <cell r="DY387">
            <v>1.237315127041054E-2</v>
          </cell>
          <cell r="DZ387">
            <v>0</v>
          </cell>
          <cell r="EA387">
            <v>34682849000</v>
          </cell>
          <cell r="EB387">
            <v>969453000</v>
          </cell>
          <cell r="ED387">
            <v>245556145000</v>
          </cell>
          <cell r="EE387">
            <v>-218471246000</v>
          </cell>
          <cell r="EF387">
            <v>-12674041000</v>
          </cell>
          <cell r="EG387">
            <v>-3955911000</v>
          </cell>
          <cell r="EH387">
            <v>10454947000</v>
          </cell>
          <cell r="EI387">
            <v>4.2576605036701486E-2</v>
          </cell>
          <cell r="EJ387">
            <v>4.4469986069573322E-2</v>
          </cell>
          <cell r="EK387">
            <v>0</v>
          </cell>
          <cell r="EL387">
            <v>54195065000</v>
          </cell>
          <cell r="EM387">
            <v>506903000</v>
          </cell>
          <cell r="EO387">
            <v>193903098666.66666</v>
          </cell>
          <cell r="EP387">
            <v>-171988205666.66666</v>
          </cell>
          <cell r="EQ387">
            <v>-12396417666.666666</v>
          </cell>
          <cell r="ER387">
            <v>-3808723333.3333335</v>
          </cell>
          <cell r="ES387">
            <v>5709752000</v>
          </cell>
          <cell r="ET387">
            <v>2.9446419573807191E-2</v>
          </cell>
          <cell r="EU387">
            <v>3.0339818602159584E-2</v>
          </cell>
          <cell r="EV387">
            <v>0</v>
          </cell>
          <cell r="EW387">
            <v>51389024000</v>
          </cell>
          <cell r="EX387">
            <v>1012225166.6666666</v>
          </cell>
        </row>
        <row r="388">
          <cell r="B388" t="str">
            <v>SHANDONG WINA GREEN POWER TECHNOLOGY CO.,LTD.</v>
          </cell>
          <cell r="C388" t="str">
            <v>exclude</v>
          </cell>
          <cell r="D388" t="str">
            <v>Independence(A+, A, A-, B+, B, B-,U)</v>
          </cell>
          <cell r="H388" t="str">
            <v/>
          </cell>
          <cell r="I388" t="str">
            <v>ok，indep</v>
          </cell>
          <cell r="J388" t="str">
            <v>exclude</v>
          </cell>
          <cell r="K388" t="str">
            <v>ok, indep</v>
          </cell>
          <cell r="M388" t="str">
            <v>SHANDONG WINA GREEN POWER TECHNOLOGY CO.,LTD.</v>
          </cell>
          <cell r="N388" t="str">
            <v>This company is engaged in the manufacture of batteries and accumulators. It was incorporated in August of 2006. The registered business office of the company is located in Shouguang, Shandong, China. The company offers a wide range of products such as LiFePO4 battery cells, LiFePO4 battery packs, storage energy LiFePO4 batteries, E-car lithium ion batteries, and E-bike/E-scooter LiFePO4 batteries. It has state-of-the-art technology and facilities as well as employs certified staff skilled in manufacturing operations in compliance with the standards and other technical specifications that guarantees quality. The company is active and operational in China.</v>
          </cell>
          <cell r="O388" t="str">
            <v>Manufacturing</v>
          </cell>
          <cell r="P388" t="str">
            <v>www.winabattery.com</v>
          </cell>
          <cell r="R388" t="str">
            <v>China</v>
          </cell>
          <cell r="S388" t="str">
            <v>834851</v>
          </cell>
          <cell r="T388" t="str">
            <v>D</v>
          </cell>
          <cell r="U388" t="str">
            <v>3691</v>
          </cell>
          <cell r="V388" t="str">
            <v>Engaged in the manufacture of batteries and accumulators</v>
          </cell>
          <cell r="W388" t="str">
            <v>The Company is mainly engaged in R &amp; D, production and sales of lithium-ion power batteries, lithium ion power battery pack. Scope of business processing, sales, leasing: lithium ion battery, battery accessories; R &amp; D battery cathode materials, water-based glue, diaphragm, battery management system; operating state allows goods and technology within the scope of the import and export business (in accordance with the law shall be approved by the project, approved by the relevant departments before carrying out business activities).</v>
          </cell>
          <cell r="Z388" t="str">
            <v>CN44734PC</v>
          </cell>
          <cell r="AA388">
            <v>71003000</v>
          </cell>
          <cell r="AB388">
            <v>260375000</v>
          </cell>
          <cell r="AC388">
            <v>16947000</v>
          </cell>
          <cell r="AD388">
            <v>54588000</v>
          </cell>
          <cell r="AE388">
            <v>71343000</v>
          </cell>
          <cell r="AF388">
            <v>35425000</v>
          </cell>
          <cell r="AG388">
            <v>16262000</v>
          </cell>
          <cell r="AH388">
            <v>55899000</v>
          </cell>
          <cell r="AI388">
            <v>-1183000</v>
          </cell>
          <cell r="AJ388">
            <v>-1000</v>
          </cell>
          <cell r="AK388">
            <v>-2006000</v>
          </cell>
          <cell r="AL388">
            <v>-2450000</v>
          </cell>
          <cell r="AM388">
            <v>70160000</v>
          </cell>
          <cell r="AN388">
            <v>35424000</v>
          </cell>
          <cell r="AO388">
            <v>14256000</v>
          </cell>
          <cell r="AP388">
            <v>53449000</v>
          </cell>
          <cell r="AQ388">
            <v>843000</v>
          </cell>
          <cell r="AR388">
            <v>224951000</v>
          </cell>
          <cell r="AS388">
            <v>2691000</v>
          </cell>
          <cell r="AT388">
            <v>1139000</v>
          </cell>
          <cell r="AU388">
            <v>-40072000</v>
          </cell>
          <cell r="AV388">
            <v>-21229000</v>
          </cell>
          <cell r="AW388">
            <v>-10881000</v>
          </cell>
          <cell r="AX388">
            <v>100912000</v>
          </cell>
          <cell r="AY388" t="str">
            <v>n.a.</v>
          </cell>
          <cell r="AZ388" t="str">
            <v>n.a.</v>
          </cell>
          <cell r="BA388" t="str">
            <v>n.a.</v>
          </cell>
          <cell r="BB388" t="str">
            <v>n.a.</v>
          </cell>
          <cell r="BC388">
            <v>-14887000</v>
          </cell>
          <cell r="BD388">
            <v>-16072000</v>
          </cell>
          <cell r="BE388">
            <v>-99349000</v>
          </cell>
          <cell r="BF388">
            <v>-55414000</v>
          </cell>
          <cell r="BG388">
            <v>16044000</v>
          </cell>
          <cell r="BH388">
            <v>223074000</v>
          </cell>
          <cell r="BI388">
            <v>-93283000</v>
          </cell>
          <cell r="BJ388">
            <v>100086000</v>
          </cell>
          <cell r="BK388">
            <v>-3981000</v>
          </cell>
          <cell r="BL388">
            <v>9355000</v>
          </cell>
          <cell r="BM388">
            <v>-278008000</v>
          </cell>
          <cell r="BN388">
            <v>-140108000</v>
          </cell>
          <cell r="BO388">
            <v>-2421000</v>
          </cell>
          <cell r="BP388">
            <v>-2245000</v>
          </cell>
          <cell r="BQ388">
            <v>-153276000</v>
          </cell>
          <cell r="BR388">
            <v>-128028000</v>
          </cell>
          <cell r="BS388">
            <v>-1560000</v>
          </cell>
          <cell r="BT388">
            <v>11600000</v>
          </cell>
          <cell r="BU388">
            <v>-124732000</v>
          </cell>
          <cell r="BV388">
            <v>-12080000</v>
          </cell>
          <cell r="BW388">
            <v>11805000</v>
          </cell>
          <cell r="BX388">
            <v>229556000</v>
          </cell>
          <cell r="BY388">
            <v>-404522000</v>
          </cell>
          <cell r="BZ388">
            <v>-28983000</v>
          </cell>
          <cell r="CA388">
            <v>96468000</v>
          </cell>
          <cell r="CB388">
            <v>132346000</v>
          </cell>
          <cell r="CC388">
            <v>54326000</v>
          </cell>
          <cell r="CD388">
            <v>248984000</v>
          </cell>
          <cell r="CE388">
            <v>30927000</v>
          </cell>
          <cell r="CF388">
            <v>16163000</v>
          </cell>
          <cell r="CG388">
            <v>28503000</v>
          </cell>
          <cell r="CH388">
            <v>103820000</v>
          </cell>
          <cell r="CI388">
            <v>39894000</v>
          </cell>
          <cell r="CJ388">
            <v>12477000</v>
          </cell>
          <cell r="CK388">
            <v>2950000</v>
          </cell>
          <cell r="CL388">
            <v>64483000</v>
          </cell>
          <cell r="CM388">
            <v>5520000</v>
          </cell>
          <cell r="CN388">
            <v>99640000</v>
          </cell>
          <cell r="CO388">
            <v>20143000</v>
          </cell>
          <cell r="CP388">
            <v>38590000</v>
          </cell>
          <cell r="CQ388">
            <v>13185000</v>
          </cell>
          <cell r="CR388">
            <v>129000</v>
          </cell>
          <cell r="CS388">
            <v>2361000</v>
          </cell>
          <cell r="CT388">
            <v>2538000</v>
          </cell>
          <cell r="CU388" t="str">
            <v>n.a.</v>
          </cell>
          <cell r="CV388" t="str">
            <v>n.a.</v>
          </cell>
          <cell r="CW388" t="str">
            <v>n.a.</v>
          </cell>
          <cell r="CX388" t="str">
            <v>n.a.</v>
          </cell>
          <cell r="CY388" t="str">
            <v>n.a.</v>
          </cell>
          <cell r="CZ388" t="str">
            <v>n.a.</v>
          </cell>
          <cell r="DA388">
            <v>53546000</v>
          </cell>
          <cell r="DB388">
            <v>87022000</v>
          </cell>
          <cell r="DC388">
            <v>123248000</v>
          </cell>
          <cell r="DD388">
            <v>157209000</v>
          </cell>
          <cell r="DE388">
            <v>206024000</v>
          </cell>
          <cell r="DF388">
            <v>669813000</v>
          </cell>
          <cell r="DH388">
            <v>70160000</v>
          </cell>
          <cell r="DI388">
            <v>-40072000</v>
          </cell>
          <cell r="DJ388">
            <v>-14887000</v>
          </cell>
          <cell r="DK388">
            <v>-3981000</v>
          </cell>
          <cell r="DL388">
            <v>11220000</v>
          </cell>
          <cell r="DM388">
            <v>0.15992018244013684</v>
          </cell>
          <cell r="DN388">
            <v>0.19036308109942315</v>
          </cell>
          <cell r="DO388" t="str">
            <v>n.a.</v>
          </cell>
          <cell r="DP388">
            <v>23545000</v>
          </cell>
          <cell r="DQ388" t="e">
            <v>#VALUE!</v>
          </cell>
          <cell r="DS388">
            <v>35424000</v>
          </cell>
          <cell r="DT388">
            <v>-21229000</v>
          </cell>
          <cell r="DU388">
            <v>-16072000</v>
          </cell>
          <cell r="DV388">
            <v>9355000</v>
          </cell>
          <cell r="DW388">
            <v>7478000</v>
          </cell>
          <cell r="DX388">
            <v>0.21109981933152666</v>
          </cell>
          <cell r="DY388">
            <v>0.26758749015959349</v>
          </cell>
          <cell r="DZ388" t="str">
            <v>n.a.</v>
          </cell>
          <cell r="EA388">
            <v>22333000</v>
          </cell>
          <cell r="EB388" t="e">
            <v>#VALUE!</v>
          </cell>
          <cell r="ED388">
            <v>14256000</v>
          </cell>
          <cell r="EE388">
            <v>-10881000</v>
          </cell>
          <cell r="EF388">
            <v>-99349000</v>
          </cell>
          <cell r="EG388">
            <v>-278008000</v>
          </cell>
          <cell r="EH388">
            <v>-373982000</v>
          </cell>
          <cell r="EI388">
            <v>-26.23330527497194</v>
          </cell>
          <cell r="EJ388">
            <v>-0.96328025592548905</v>
          </cell>
          <cell r="EK388" t="str">
            <v>n.a.</v>
          </cell>
          <cell r="EL388">
            <v>66161500</v>
          </cell>
          <cell r="EM388">
            <v>70284000</v>
          </cell>
          <cell r="EO388">
            <v>39946666.666666664</v>
          </cell>
          <cell r="EP388">
            <v>-24060666.666666668</v>
          </cell>
          <cell r="EQ388">
            <v>-43436000</v>
          </cell>
          <cell r="ER388">
            <v>-90878000</v>
          </cell>
          <cell r="ES388">
            <v>-118428000</v>
          </cell>
          <cell r="ET388">
            <v>-2.9646528704939921</v>
          </cell>
          <cell r="EU388">
            <v>-0.74777110817386605</v>
          </cell>
          <cell r="EV388" t="e">
            <v>#VALUE!</v>
          </cell>
          <cell r="EW388">
            <v>37346500</v>
          </cell>
          <cell r="EX388" t="e">
            <v>#VALUE!</v>
          </cell>
        </row>
        <row r="389">
          <cell r="B389" t="str">
            <v>SHANGHAI TOLIGHT TECHNOLOGY CO., LTD.</v>
          </cell>
          <cell r="C389" t="str">
            <v>exclude</v>
          </cell>
          <cell r="D389" t="str">
            <v>Independence(A+, A, A-, B+, B, B-,U)</v>
          </cell>
          <cell r="H389" t="str">
            <v/>
          </cell>
          <cell r="I389" t="str">
            <v>ok，indep</v>
          </cell>
          <cell r="J389" t="str">
            <v>exclude</v>
          </cell>
          <cell r="K389" t="str">
            <v>ok, indep</v>
          </cell>
          <cell r="M389" t="str">
            <v>SHANGHAI TOLIGHT TECHNOLOGY CO., LTD.</v>
          </cell>
          <cell r="N389" t="str">
            <v>This company is engaged in manufacturing LED products. It was founded in 1996 and has its registered head office strategically located in Shanghai, China. It specialises in LED packaging technology and its main products are lighting grade COB modules, backlight units, and dot matrix and segment displays. Its factories are located in Shanghai JiaDing and Qingpu district with more than 40 000 square meter of production floor space and annual LED dice consumption capacity. Its factories are certified with ISO9001, ISO14001, RoHS compliance, with products also with CE, ETL, CCC, and CQC certification. Its products are used in a wide range of projects such as: Yayi Gold Shop; Shanghai Yan' an Elevated Road; The bridges over the Suzhou River; and Expo Bus; Expo Theme Pavilion; and Nan Pu Bridge.</v>
          </cell>
          <cell r="O389" t="str">
            <v>Manufacturing</v>
          </cell>
          <cell r="P389" t="str">
            <v>www.ledtoplight.net</v>
          </cell>
          <cell r="R389" t="str">
            <v>China</v>
          </cell>
          <cell r="S389" t="str">
            <v>430344</v>
          </cell>
          <cell r="T389" t="str">
            <v>D</v>
          </cell>
          <cell r="U389" t="str">
            <v>3699</v>
          </cell>
          <cell r="V389" t="str">
            <v>Engaged in manufacturing LED products</v>
          </cell>
          <cell r="W389" t="str">
            <v>The Company is mainly engaged in LED optoelectronic components, LED module, LED lighting fixtures and related spare parts technical field of technology development, technology consulting, technology services and design, new LED optoelectronic materials sales, engaged in goods and technology import and export business, LED module, LED lighting fixtures and accessories, a buzzer, electronic parts production, processing, sales.</v>
          </cell>
          <cell r="Z389" t="str">
            <v>CN40991PC</v>
          </cell>
          <cell r="AA389">
            <v>68646000</v>
          </cell>
          <cell r="AB389">
            <v>102980000</v>
          </cell>
          <cell r="AC389">
            <v>82825000</v>
          </cell>
          <cell r="AD389">
            <v>90246000</v>
          </cell>
          <cell r="AE389">
            <v>63754000</v>
          </cell>
          <cell r="AF389">
            <v>95859000</v>
          </cell>
          <cell r="AG389">
            <v>76003000</v>
          </cell>
          <cell r="AH389">
            <v>81621000</v>
          </cell>
          <cell r="AI389">
            <v>-1191000</v>
          </cell>
          <cell r="AJ389">
            <v>-1524000</v>
          </cell>
          <cell r="AK389">
            <v>-1314000</v>
          </cell>
          <cell r="AL389">
            <v>-1429000</v>
          </cell>
          <cell r="AM389">
            <v>62563000</v>
          </cell>
          <cell r="AN389">
            <v>94335000</v>
          </cell>
          <cell r="AO389">
            <v>74689000</v>
          </cell>
          <cell r="AP389">
            <v>80192000</v>
          </cell>
          <cell r="AQ389">
            <v>6083000</v>
          </cell>
          <cell r="AR389">
            <v>8645000</v>
          </cell>
          <cell r="AS389">
            <v>8136000</v>
          </cell>
          <cell r="AT389">
            <v>10054000</v>
          </cell>
          <cell r="AU389">
            <v>-45095000</v>
          </cell>
          <cell r="AV389">
            <v>-63282000</v>
          </cell>
          <cell r="AW389">
            <v>-49286000</v>
          </cell>
          <cell r="AX389">
            <v>-52081000</v>
          </cell>
          <cell r="AY389" t="str">
            <v>n.a.</v>
          </cell>
          <cell r="AZ389" t="str">
            <v>n.a.</v>
          </cell>
          <cell r="BA389" t="str">
            <v>n.a.</v>
          </cell>
          <cell r="BB389" t="str">
            <v>n.a.</v>
          </cell>
          <cell r="BC389">
            <v>-28792000</v>
          </cell>
          <cell r="BD389">
            <v>-32177000</v>
          </cell>
          <cell r="BE389">
            <v>-29005000</v>
          </cell>
          <cell r="BF389">
            <v>-29489000</v>
          </cell>
          <cell r="BG389">
            <v>-5241000</v>
          </cell>
          <cell r="BH389">
            <v>7521000</v>
          </cell>
          <cell r="BI389">
            <v>4534000</v>
          </cell>
          <cell r="BJ389">
            <v>8676000</v>
          </cell>
          <cell r="BK389">
            <v>-2620000</v>
          </cell>
          <cell r="BL389">
            <v>-2194000</v>
          </cell>
          <cell r="BM389">
            <v>-2766000</v>
          </cell>
          <cell r="BN389">
            <v>-2668000</v>
          </cell>
          <cell r="BO389">
            <v>-2280000</v>
          </cell>
          <cell r="BP389">
            <v>-1837000</v>
          </cell>
          <cell r="BQ389">
            <v>-2405000</v>
          </cell>
          <cell r="BR389">
            <v>-2306000</v>
          </cell>
          <cell r="BS389">
            <v>-340000</v>
          </cell>
          <cell r="BT389">
            <v>-357000</v>
          </cell>
          <cell r="BU389">
            <v>-361000</v>
          </cell>
          <cell r="BV389">
            <v>-362000</v>
          </cell>
          <cell r="BW389">
            <v>-9089000</v>
          </cell>
          <cell r="BX389">
            <v>1672000</v>
          </cell>
          <cell r="BY389">
            <v>-3043000</v>
          </cell>
          <cell r="BZ389">
            <v>577000</v>
          </cell>
          <cell r="CA389">
            <v>51120000</v>
          </cell>
          <cell r="CB389">
            <v>60364000</v>
          </cell>
          <cell r="CC389">
            <v>51646000</v>
          </cell>
          <cell r="CD389">
            <v>52884000</v>
          </cell>
          <cell r="CE389">
            <v>14706000</v>
          </cell>
          <cell r="CF389">
            <v>15734000</v>
          </cell>
          <cell r="CG389">
            <v>15131000</v>
          </cell>
          <cell r="CH389">
            <v>16751000</v>
          </cell>
          <cell r="CI389">
            <v>15771000</v>
          </cell>
          <cell r="CJ389">
            <v>25231000</v>
          </cell>
          <cell r="CK389">
            <v>17930000</v>
          </cell>
          <cell r="CL389">
            <v>20012000</v>
          </cell>
          <cell r="CM389">
            <v>4431000</v>
          </cell>
          <cell r="CN389">
            <v>4838000</v>
          </cell>
          <cell r="CO389">
            <v>4609000</v>
          </cell>
          <cell r="CP389">
            <v>3361000</v>
          </cell>
          <cell r="CQ389">
            <v>15329000</v>
          </cell>
          <cell r="CR389">
            <v>13635000</v>
          </cell>
          <cell r="CS389">
            <v>13444000</v>
          </cell>
          <cell r="CT389">
            <v>12048000</v>
          </cell>
          <cell r="CU389">
            <v>1470000</v>
          </cell>
          <cell r="CV389">
            <v>2000</v>
          </cell>
          <cell r="CW389" t="str">
            <v>n.a.</v>
          </cell>
          <cell r="CX389" t="str">
            <v>n.a.</v>
          </cell>
          <cell r="CY389" t="str">
            <v>n.a.</v>
          </cell>
          <cell r="CZ389" t="str">
            <v>n.a.</v>
          </cell>
          <cell r="DA389" t="str">
            <v>n.a.</v>
          </cell>
          <cell r="DB389" t="str">
            <v>n.a.</v>
          </cell>
          <cell r="DC389">
            <v>155713000</v>
          </cell>
          <cell r="DD389">
            <v>167384000</v>
          </cell>
          <cell r="DE389">
            <v>159569000</v>
          </cell>
          <cell r="DF389">
            <v>161960000</v>
          </cell>
          <cell r="DH389">
            <v>62563000</v>
          </cell>
          <cell r="DI389">
            <v>-45095000</v>
          </cell>
          <cell r="DJ389">
            <v>-28792000</v>
          </cell>
          <cell r="DK389">
            <v>-2620000</v>
          </cell>
          <cell r="DL389">
            <v>-13944000</v>
          </cell>
          <cell r="DM389">
            <v>-0.22287933762767131</v>
          </cell>
          <cell r="DN389">
            <v>-0.18225783261662332</v>
          </cell>
          <cell r="DO389" t="str">
            <v>n.a.</v>
          </cell>
          <cell r="DP389">
            <v>15220000</v>
          </cell>
          <cell r="DQ389" t="e">
            <v>#VALUE!</v>
          </cell>
          <cell r="DS389">
            <v>94335000</v>
          </cell>
          <cell r="DT389">
            <v>-63282000</v>
          </cell>
          <cell r="DU389">
            <v>-32177000</v>
          </cell>
          <cell r="DV389">
            <v>-2194000</v>
          </cell>
          <cell r="DW389">
            <v>-3318000</v>
          </cell>
          <cell r="DX389">
            <v>-3.5172523453649226E-2</v>
          </cell>
          <cell r="DY389">
            <v>-3.3977450769561608E-2</v>
          </cell>
          <cell r="DZ389" t="str">
            <v>n.a.</v>
          </cell>
          <cell r="EA389">
            <v>15432500</v>
          </cell>
          <cell r="EB389" t="e">
            <v>#VALUE!</v>
          </cell>
          <cell r="ED389">
            <v>74689000</v>
          </cell>
          <cell r="EE389">
            <v>-49286000</v>
          </cell>
          <cell r="EF389">
            <v>-29005000</v>
          </cell>
          <cell r="EG389">
            <v>-2766000</v>
          </cell>
          <cell r="EH389">
            <v>-6368000</v>
          </cell>
          <cell r="EI389">
            <v>-8.5260212347199715E-2</v>
          </cell>
          <cell r="EJ389">
            <v>-7.8561999580542094E-2</v>
          </cell>
          <cell r="EK389" t="str">
            <v>n.a.</v>
          </cell>
          <cell r="EL389">
            <v>15941000</v>
          </cell>
          <cell r="EM389" t="e">
            <v>#VALUE!</v>
          </cell>
          <cell r="EO389">
            <v>77195666.666666672</v>
          </cell>
          <cell r="EP389">
            <v>-52554333.333333336</v>
          </cell>
          <cell r="EQ389">
            <v>-29991333.333333332</v>
          </cell>
          <cell r="ER389">
            <v>-2526666.6666666665</v>
          </cell>
          <cell r="ES389">
            <v>-7876666.6666666623</v>
          </cell>
          <cell r="ET389">
            <v>-0.10203508832533771</v>
          </cell>
          <cell r="EU389">
            <v>-9.2587876199469413E-2</v>
          </cell>
          <cell r="EV389" t="e">
            <v>#VALUE!</v>
          </cell>
          <cell r="EW389">
            <v>15531166.666666666</v>
          </cell>
          <cell r="EX389" t="e">
            <v>#VALUE!</v>
          </cell>
        </row>
        <row r="390">
          <cell r="B390" t="str">
            <v>NINGBO NINGBIAN POWER SCIENCE AND TECHNOLOGY CO., LTD.</v>
          </cell>
          <cell r="C390" t="str">
            <v>exclude</v>
          </cell>
          <cell r="D390" t="str">
            <v>Independence(A+, A, A-, B+, B, B-,U)</v>
          </cell>
          <cell r="H390" t="str">
            <v/>
          </cell>
          <cell r="I390" t="str">
            <v>ok，indep</v>
          </cell>
          <cell r="J390" t="str">
            <v>exclude</v>
          </cell>
          <cell r="K390" t="str">
            <v>ok, indep</v>
          </cell>
          <cell r="M390" t="str">
            <v>NINGBO NINGBIAN POWER SCIENCE AND TECHNOLOGY CO., LTD.</v>
          </cell>
          <cell r="N390" t="str">
            <v>This company is engaged in the research, design, manufacture and sale of electrical and electronic goods. It was founded in 2007 and has its registered head office located in Ningbo, province of Jiangsu, China. The company specialises in producing dry-type transformers, special transformers, reactors, transformers, and electrical equipment. It also offers amplifiers, antistatic, audio/video accessories, batteries and power management, buzzers and sounders, cases, chassis and boxes, circuit breakers, closeouts, components, computer accessories, connectors, fans, fiber optics, electrical kits, LED lighting and tubing, and lightning detectors.</v>
          </cell>
          <cell r="O390" t="str">
            <v>Manufacturing; Wholesale</v>
          </cell>
          <cell r="P390" t="str">
            <v>www.ningbian.com</v>
          </cell>
          <cell r="R390" t="str">
            <v>China</v>
          </cell>
          <cell r="S390" t="str">
            <v>430423</v>
          </cell>
          <cell r="T390" t="str">
            <v>C+</v>
          </cell>
          <cell r="U390" t="str">
            <v>3699</v>
          </cell>
          <cell r="V390" t="str">
            <v>Engaged in the research, design, manufacture and sale of electrical and electronic goods</v>
          </cell>
          <cell r="W390" t="str">
            <v>The Company is mainly engaged in dry type transformer, reactor research and development, design and sales.</v>
          </cell>
          <cell r="Z390" t="str">
            <v>CN41114PC</v>
          </cell>
          <cell r="AA390">
            <v>67044000</v>
          </cell>
          <cell r="AB390">
            <v>62714000</v>
          </cell>
          <cell r="AC390">
            <v>41960000</v>
          </cell>
          <cell r="AD390">
            <v>34952000</v>
          </cell>
          <cell r="AE390">
            <v>65757000</v>
          </cell>
          <cell r="AF390">
            <v>60037000</v>
          </cell>
          <cell r="AG390">
            <v>40806000</v>
          </cell>
          <cell r="AH390">
            <v>34041000</v>
          </cell>
          <cell r="AI390">
            <v>-683000</v>
          </cell>
          <cell r="AJ390">
            <v>-564000</v>
          </cell>
          <cell r="AK390">
            <v>-357000</v>
          </cell>
          <cell r="AL390">
            <v>-342000</v>
          </cell>
          <cell r="AM390">
            <v>65074000</v>
          </cell>
          <cell r="AN390">
            <v>59473000</v>
          </cell>
          <cell r="AO390">
            <v>40449000</v>
          </cell>
          <cell r="AP390">
            <v>33699000</v>
          </cell>
          <cell r="AQ390">
            <v>1970000</v>
          </cell>
          <cell r="AR390">
            <v>3241000</v>
          </cell>
          <cell r="AS390">
            <v>1511000</v>
          </cell>
          <cell r="AT390">
            <v>1253000</v>
          </cell>
          <cell r="AU390">
            <v>-42966000</v>
          </cell>
          <cell r="AV390">
            <v>-38516000</v>
          </cell>
          <cell r="AW390">
            <v>-26204000</v>
          </cell>
          <cell r="AX390">
            <v>-21286000</v>
          </cell>
          <cell r="AY390" t="str">
            <v>n.a.</v>
          </cell>
          <cell r="AZ390" t="str">
            <v>n.a.</v>
          </cell>
          <cell r="BA390" t="str">
            <v>n.a.</v>
          </cell>
          <cell r="BB390" t="str">
            <v>n.a.</v>
          </cell>
          <cell r="BC390">
            <v>-8844000</v>
          </cell>
          <cell r="BD390">
            <v>-9058000</v>
          </cell>
          <cell r="BE390">
            <v>-6302000</v>
          </cell>
          <cell r="BF390">
            <v>-6988000</v>
          </cell>
          <cell r="BG390">
            <v>15234000</v>
          </cell>
          <cell r="BH390">
            <v>15140000</v>
          </cell>
          <cell r="BI390">
            <v>9454000</v>
          </cell>
          <cell r="BJ390">
            <v>6678000</v>
          </cell>
          <cell r="BK390">
            <v>-1716000</v>
          </cell>
          <cell r="BL390">
            <v>-1473000</v>
          </cell>
          <cell r="BM390">
            <v>-1398000</v>
          </cell>
          <cell r="BN390">
            <v>-1134000</v>
          </cell>
          <cell r="BO390">
            <v>-1536000</v>
          </cell>
          <cell r="BP390">
            <v>-1293000</v>
          </cell>
          <cell r="BQ390">
            <v>-1225000</v>
          </cell>
          <cell r="BR390">
            <v>-974000</v>
          </cell>
          <cell r="BS390">
            <v>-180000</v>
          </cell>
          <cell r="BT390">
            <v>-180000</v>
          </cell>
          <cell r="BU390">
            <v>-173000</v>
          </cell>
          <cell r="BV390">
            <v>-160000</v>
          </cell>
          <cell r="BW390">
            <v>10199000</v>
          </cell>
          <cell r="BX390">
            <v>10797000</v>
          </cell>
          <cell r="BY390">
            <v>5630000</v>
          </cell>
          <cell r="BZ390">
            <v>4194000</v>
          </cell>
          <cell r="CA390">
            <v>83117000</v>
          </cell>
          <cell r="CB390">
            <v>69445000</v>
          </cell>
          <cell r="CC390">
            <v>58666000</v>
          </cell>
          <cell r="CD390">
            <v>51263000</v>
          </cell>
          <cell r="CE390">
            <v>17636000</v>
          </cell>
          <cell r="CF390">
            <v>14189000</v>
          </cell>
          <cell r="CG390">
            <v>15118000</v>
          </cell>
          <cell r="CH390">
            <v>12579000</v>
          </cell>
          <cell r="CI390">
            <v>54119000</v>
          </cell>
          <cell r="CJ390">
            <v>44216000</v>
          </cell>
          <cell r="CK390">
            <v>35210000</v>
          </cell>
          <cell r="CL390">
            <v>28489000</v>
          </cell>
          <cell r="CM390">
            <v>3698000</v>
          </cell>
          <cell r="CN390">
            <v>3557000</v>
          </cell>
          <cell r="CO390">
            <v>2169000</v>
          </cell>
          <cell r="CP390">
            <v>1811000</v>
          </cell>
          <cell r="CQ390">
            <v>5143000</v>
          </cell>
          <cell r="CR390">
            <v>4809000</v>
          </cell>
          <cell r="CS390">
            <v>2473000</v>
          </cell>
          <cell r="CT390">
            <v>5184000</v>
          </cell>
          <cell r="CU390">
            <v>22000</v>
          </cell>
          <cell r="CV390" t="str">
            <v>n.a.</v>
          </cell>
          <cell r="CW390" t="str">
            <v>n.a.</v>
          </cell>
          <cell r="CX390" t="str">
            <v>n.a.</v>
          </cell>
          <cell r="CY390">
            <v>478000</v>
          </cell>
          <cell r="CZ390" t="str">
            <v>n.a.</v>
          </cell>
          <cell r="DA390">
            <v>0</v>
          </cell>
          <cell r="DB390">
            <v>108000</v>
          </cell>
          <cell r="DC390">
            <v>100001000</v>
          </cell>
          <cell r="DD390">
            <v>86313000</v>
          </cell>
          <cell r="DE390">
            <v>76183000</v>
          </cell>
          <cell r="DF390">
            <v>68368000</v>
          </cell>
          <cell r="DH390">
            <v>65074000</v>
          </cell>
          <cell r="DI390">
            <v>-42966000</v>
          </cell>
          <cell r="DJ390">
            <v>-8844000</v>
          </cell>
          <cell r="DK390">
            <v>-1716000</v>
          </cell>
          <cell r="DL390">
            <v>11548000</v>
          </cell>
          <cell r="DM390">
            <v>0.17745950763745888</v>
          </cell>
          <cell r="DN390">
            <v>0.21574561895153757</v>
          </cell>
          <cell r="DO390" t="str">
            <v>n.a.</v>
          </cell>
          <cell r="DP390">
            <v>15912500</v>
          </cell>
          <cell r="DQ390" t="e">
            <v>#VALUE!</v>
          </cell>
          <cell r="DS390">
            <v>59473000</v>
          </cell>
          <cell r="DT390">
            <v>-38516000</v>
          </cell>
          <cell r="DU390">
            <v>-9058000</v>
          </cell>
          <cell r="DV390">
            <v>-1473000</v>
          </cell>
          <cell r="DW390">
            <v>10426000</v>
          </cell>
          <cell r="DX390">
            <v>0.17530644157853142</v>
          </cell>
          <cell r="DY390">
            <v>0.21257161498154831</v>
          </cell>
          <cell r="DZ390" t="str">
            <v>n.a.</v>
          </cell>
          <cell r="EA390">
            <v>14653500</v>
          </cell>
          <cell r="EB390" t="e">
            <v>#VALUE!</v>
          </cell>
          <cell r="ED390">
            <v>40449000</v>
          </cell>
          <cell r="EE390">
            <v>-26204000</v>
          </cell>
          <cell r="EF390">
            <v>-6302000</v>
          </cell>
          <cell r="EG390">
            <v>-1398000</v>
          </cell>
          <cell r="EH390">
            <v>6545000</v>
          </cell>
          <cell r="EI390">
            <v>0.16180869737199932</v>
          </cell>
          <cell r="EJ390">
            <v>0.19304506842850402</v>
          </cell>
          <cell r="EK390" t="str">
            <v>n.a.</v>
          </cell>
          <cell r="EL390">
            <v>13848500</v>
          </cell>
          <cell r="EM390">
            <v>54000</v>
          </cell>
          <cell r="EO390">
            <v>54998666.666666664</v>
          </cell>
          <cell r="EP390">
            <v>-35895333.333333336</v>
          </cell>
          <cell r="EQ390">
            <v>-8068000</v>
          </cell>
          <cell r="ER390">
            <v>-1529000</v>
          </cell>
          <cell r="ES390">
            <v>9506333.3333333284</v>
          </cell>
          <cell r="ET390">
            <v>0.17284661446338084</v>
          </cell>
          <cell r="EU390">
            <v>0.20896561325351512</v>
          </cell>
          <cell r="EV390" t="e">
            <v>#VALUE!</v>
          </cell>
          <cell r="EW390">
            <v>14804833.333333334</v>
          </cell>
          <cell r="EX390" t="e">
            <v>#VALUE!</v>
          </cell>
        </row>
        <row r="391">
          <cell r="B391" t="str">
            <v>SHENYANG SANKENUCLEAR EQUIPMENT MANUFACTURE CO,.LTD.</v>
          </cell>
          <cell r="C391" t="str">
            <v>exclude</v>
          </cell>
          <cell r="D391" t="str">
            <v>Lev SDA/SDP</v>
          </cell>
          <cell r="H391" t="str">
            <v/>
          </cell>
          <cell r="I391" t="str">
            <v>ok，sda/sdp</v>
          </cell>
          <cell r="J391" t="str">
            <v>exclude</v>
          </cell>
          <cell r="K391" t="str">
            <v>ok, sda/sdp</v>
          </cell>
          <cell r="M391" t="str">
            <v>SHENYANG SANKENUCLEAR EQUIPMENT MANUFACTURE CO,.LTD.</v>
          </cell>
          <cell r="N391" t="str">
            <v>This company is engaged in the development and marketing of electrical equipment and apparatus. Its business was incorporated in 2000. The company has a registered head office based in Shenyang, Liaoning,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91" t="str">
            <v>Services</v>
          </cell>
          <cell r="P391" t="str">
            <v>www.snemchina.com</v>
          </cell>
          <cell r="R391" t="str">
            <v>China</v>
          </cell>
          <cell r="S391" t="str">
            <v>871466</v>
          </cell>
          <cell r="T391" t="str">
            <v>A+</v>
          </cell>
          <cell r="U391" t="str">
            <v>3699</v>
          </cell>
          <cell r="V391" t="str">
            <v>Engaged in the development and marketing of electrical equipment and apparatus</v>
          </cell>
          <cell r="W391" t="str">
            <v>The Company is mainly engaged in the design, development, production and sales, technical transformation and maintenance of pumps and related products in large nuclear/thermal power, shipbuilding, petrochemical, metallurgical and other fields.</v>
          </cell>
          <cell r="Z391" t="str">
            <v>CN50946PC</v>
          </cell>
          <cell r="AA391">
            <v>66354000</v>
          </cell>
          <cell r="AB391">
            <v>62296000</v>
          </cell>
          <cell r="AC391">
            <v>63164000</v>
          </cell>
          <cell r="AD391">
            <v>46916000</v>
          </cell>
          <cell r="AE391">
            <v>66141000</v>
          </cell>
          <cell r="AF391">
            <v>62926000</v>
          </cell>
          <cell r="AG391">
            <v>63462000</v>
          </cell>
          <cell r="AH391">
            <v>47665000</v>
          </cell>
          <cell r="AI391">
            <v>-750000</v>
          </cell>
          <cell r="AJ391">
            <v>-1076000</v>
          </cell>
          <cell r="AK391">
            <v>-1011000</v>
          </cell>
          <cell r="AL391">
            <v>-856000</v>
          </cell>
          <cell r="AM391">
            <v>65391000</v>
          </cell>
          <cell r="AN391">
            <v>61850000</v>
          </cell>
          <cell r="AO391">
            <v>62451000</v>
          </cell>
          <cell r="AP391">
            <v>46809000</v>
          </cell>
          <cell r="AQ391">
            <v>963000</v>
          </cell>
          <cell r="AR391">
            <v>446000</v>
          </cell>
          <cell r="AS391">
            <v>713000</v>
          </cell>
          <cell r="AT391">
            <v>107000</v>
          </cell>
          <cell r="AU391">
            <v>-37570000</v>
          </cell>
          <cell r="AV391">
            <v>-37448000</v>
          </cell>
          <cell r="AW391">
            <v>-40173000</v>
          </cell>
          <cell r="AX391">
            <v>-30278000</v>
          </cell>
          <cell r="AY391" t="str">
            <v>n.a.</v>
          </cell>
          <cell r="AZ391" t="str">
            <v>n.a.</v>
          </cell>
          <cell r="BA391" t="str">
            <v>n.a.</v>
          </cell>
          <cell r="BB391" t="str">
            <v>n.a.</v>
          </cell>
          <cell r="BC391">
            <v>-20751000</v>
          </cell>
          <cell r="BD391">
            <v>-21137000</v>
          </cell>
          <cell r="BE391">
            <v>-17109000</v>
          </cell>
          <cell r="BF391">
            <v>-16710000</v>
          </cell>
          <cell r="BG391">
            <v>8033000</v>
          </cell>
          <cell r="BH391">
            <v>3711000</v>
          </cell>
          <cell r="BI391">
            <v>5882000</v>
          </cell>
          <cell r="BJ391">
            <v>-72000</v>
          </cell>
          <cell r="BK391">
            <v>-3172000</v>
          </cell>
          <cell r="BL391">
            <v>-3160000</v>
          </cell>
          <cell r="BM391">
            <v>-3612000</v>
          </cell>
          <cell r="BN391">
            <v>-2676000</v>
          </cell>
          <cell r="BO391">
            <v>-2266000</v>
          </cell>
          <cell r="BP391">
            <v>-2273000</v>
          </cell>
          <cell r="BQ391">
            <v>-2305000</v>
          </cell>
          <cell r="BR391">
            <v>-2330000</v>
          </cell>
          <cell r="BS391">
            <v>-906000</v>
          </cell>
          <cell r="BT391">
            <v>-887000</v>
          </cell>
          <cell r="BU391">
            <v>-1307000</v>
          </cell>
          <cell r="BV391">
            <v>-346000</v>
          </cell>
          <cell r="BW391">
            <v>3708000</v>
          </cell>
          <cell r="BX391">
            <v>191000</v>
          </cell>
          <cell r="BY391">
            <v>1783000</v>
          </cell>
          <cell r="BZ391">
            <v>-2962000</v>
          </cell>
          <cell r="CA391">
            <v>72604000</v>
          </cell>
          <cell r="CB391">
            <v>66796000</v>
          </cell>
          <cell r="CC391">
            <v>62341000</v>
          </cell>
          <cell r="CD391">
            <v>52879000</v>
          </cell>
          <cell r="CE391">
            <v>18329000</v>
          </cell>
          <cell r="CF391">
            <v>14730000</v>
          </cell>
          <cell r="CG391">
            <v>12345000</v>
          </cell>
          <cell r="CH391">
            <v>14630000</v>
          </cell>
          <cell r="CI391">
            <v>42274000</v>
          </cell>
          <cell r="CJ391">
            <v>41837000</v>
          </cell>
          <cell r="CK391">
            <v>35105000</v>
          </cell>
          <cell r="CL391">
            <v>26076000</v>
          </cell>
          <cell r="CM391">
            <v>3320000</v>
          </cell>
          <cell r="CN391">
            <v>3371000</v>
          </cell>
          <cell r="CO391">
            <v>1788000</v>
          </cell>
          <cell r="CP391">
            <v>4128000</v>
          </cell>
          <cell r="CQ391">
            <v>7303000</v>
          </cell>
          <cell r="CR391">
            <v>4477000</v>
          </cell>
          <cell r="CS391">
            <v>10435000</v>
          </cell>
          <cell r="CT391">
            <v>6637000</v>
          </cell>
          <cell r="CU391">
            <v>611000</v>
          </cell>
          <cell r="CV391">
            <v>680000</v>
          </cell>
          <cell r="CW391" t="str">
            <v>n.a.</v>
          </cell>
          <cell r="CX391" t="str">
            <v>n.a.</v>
          </cell>
          <cell r="CY391">
            <v>153000</v>
          </cell>
          <cell r="CZ391">
            <v>146000</v>
          </cell>
          <cell r="DA391">
            <v>146000</v>
          </cell>
          <cell r="DB391">
            <v>146000</v>
          </cell>
          <cell r="DC391">
            <v>111280000</v>
          </cell>
          <cell r="DD391">
            <v>107076000</v>
          </cell>
          <cell r="DE391">
            <v>104395000</v>
          </cell>
          <cell r="DF391">
            <v>96870000</v>
          </cell>
          <cell r="DH391">
            <v>65391000</v>
          </cell>
          <cell r="DI391">
            <v>-37570000</v>
          </cell>
          <cell r="DJ391">
            <v>-20751000</v>
          </cell>
          <cell r="DK391">
            <v>-3172000</v>
          </cell>
          <cell r="DL391">
            <v>3898000</v>
          </cell>
          <cell r="DM391">
            <v>5.9610649783609367E-2</v>
          </cell>
          <cell r="DN391">
            <v>6.3389328866700276E-2</v>
          </cell>
          <cell r="DO391" t="str">
            <v>n.a.</v>
          </cell>
          <cell r="DP391">
            <v>16529500</v>
          </cell>
          <cell r="DQ391">
            <v>149500</v>
          </cell>
          <cell r="DS391">
            <v>61850000</v>
          </cell>
          <cell r="DT391">
            <v>-37448000</v>
          </cell>
          <cell r="DU391">
            <v>-21137000</v>
          </cell>
          <cell r="DV391">
            <v>-3160000</v>
          </cell>
          <cell r="DW391">
            <v>105000</v>
          </cell>
          <cell r="DX391">
            <v>1.6976556184316895E-3</v>
          </cell>
          <cell r="DY391">
            <v>1.7005425540529597E-3</v>
          </cell>
          <cell r="DZ391" t="str">
            <v>n.a.</v>
          </cell>
          <cell r="EA391">
            <v>13537500</v>
          </cell>
          <cell r="EB391">
            <v>146000</v>
          </cell>
          <cell r="ED391">
            <v>62451000</v>
          </cell>
          <cell r="EE391">
            <v>-40173000</v>
          </cell>
          <cell r="EF391">
            <v>-17109000</v>
          </cell>
          <cell r="EG391">
            <v>-3612000</v>
          </cell>
          <cell r="EH391">
            <v>1557000</v>
          </cell>
          <cell r="EI391">
            <v>2.4931546332324542E-2</v>
          </cell>
          <cell r="EJ391">
            <v>2.5569021578480639E-2</v>
          </cell>
          <cell r="EK391" t="str">
            <v>n.a.</v>
          </cell>
          <cell r="EL391">
            <v>13487500</v>
          </cell>
          <cell r="EM391">
            <v>146000</v>
          </cell>
          <cell r="EO391">
            <v>63230666.666666664</v>
          </cell>
          <cell r="EP391">
            <v>-38397000</v>
          </cell>
          <cell r="EQ391">
            <v>-19665666.666666668</v>
          </cell>
          <cell r="ER391">
            <v>-3314666.6666666665</v>
          </cell>
          <cell r="ES391">
            <v>1853333.3333333298</v>
          </cell>
          <cell r="ET391">
            <v>2.931067203677535E-2</v>
          </cell>
          <cell r="EU391">
            <v>3.0195729150826522E-2</v>
          </cell>
          <cell r="EV391" t="e">
            <v>#VALUE!</v>
          </cell>
          <cell r="EW391">
            <v>14518166.666666666</v>
          </cell>
          <cell r="EX391">
            <v>147166.66666666666</v>
          </cell>
        </row>
        <row r="392">
          <cell r="B392" t="str">
            <v>ZHEJIANG JINDUN TECHNOLOGY CO.LTD</v>
          </cell>
          <cell r="C392" t="str">
            <v>exclude</v>
          </cell>
          <cell r="D392" t="str">
            <v>Lev SDA/SDP</v>
          </cell>
          <cell r="H392" t="str">
            <v/>
          </cell>
          <cell r="I392" t="str">
            <v>ok，sda/sdp</v>
          </cell>
          <cell r="J392" t="str">
            <v>exclude</v>
          </cell>
          <cell r="K392" t="str">
            <v>ok, sda/sdp</v>
          </cell>
          <cell r="M392" t="str">
            <v>ZHEJIANG JINDUN TECHNOLOGY CO.LTD</v>
          </cell>
          <cell r="N392" t="str">
            <v>This company is engaged in the manufacture and trade of power distribution and control equipment. It started its operations in 1996. The registered business office of the company is located in Lin'an, Zhejiang, China.The company is principally involved in producing power breakers and switchgear, tripping concerns with older vintage equipment, switchgear life extension planning, motor control system renovation and maintenance, system planning that includes maintenance and testing, and power studies that include arc flash analysis. It also offers molded case circuit breakers and accessories; insulated case and air circuit breakers; medium voltage air and vacuum circuit breakers; motor control components, including contactors, starters, and coils; and motor control systems.</v>
          </cell>
          <cell r="O392" t="str">
            <v>Manufacturing</v>
          </cell>
          <cell r="P392" t="str">
            <v>www.hzjindun.cn</v>
          </cell>
          <cell r="R392" t="str">
            <v>China</v>
          </cell>
          <cell r="S392" t="str">
            <v>836443</v>
          </cell>
          <cell r="T392" t="str">
            <v>B+</v>
          </cell>
          <cell r="U392" t="str">
            <v>3699</v>
          </cell>
          <cell r="V392" t="str">
            <v>Engaged in the manufacture and trade of power distribution and control equipment</v>
          </cell>
          <cell r="W392" t="str">
            <v>The Company is mainly engaged in the research and development, production, sales and distribution of power and distribution and control equipment.</v>
          </cell>
          <cell r="Z392" t="str">
            <v>CN47889PC</v>
          </cell>
          <cell r="AA392">
            <v>65427000</v>
          </cell>
          <cell r="AB392">
            <v>67806000</v>
          </cell>
          <cell r="AC392">
            <v>41559000</v>
          </cell>
          <cell r="AD392">
            <v>42958000</v>
          </cell>
          <cell r="AE392">
            <v>62158000</v>
          </cell>
          <cell r="AF392">
            <v>66158000</v>
          </cell>
          <cell r="AG392">
            <v>40562000</v>
          </cell>
          <cell r="AH392">
            <v>42555000</v>
          </cell>
          <cell r="AI392">
            <v>-1044000</v>
          </cell>
          <cell r="AJ392">
            <v>-876000</v>
          </cell>
          <cell r="AK392">
            <v>-487000</v>
          </cell>
          <cell r="AL392">
            <v>-847000</v>
          </cell>
          <cell r="AM392">
            <v>61114000</v>
          </cell>
          <cell r="AN392">
            <v>65282000</v>
          </cell>
          <cell r="AO392">
            <v>40075000</v>
          </cell>
          <cell r="AP392">
            <v>41708000</v>
          </cell>
          <cell r="AQ392">
            <v>4313000</v>
          </cell>
          <cell r="AR392">
            <v>2524000</v>
          </cell>
          <cell r="AS392">
            <v>1484000</v>
          </cell>
          <cell r="AT392">
            <v>1250000</v>
          </cell>
          <cell r="AU392">
            <v>-44019000</v>
          </cell>
          <cell r="AV392">
            <v>-49590000</v>
          </cell>
          <cell r="AW392">
            <v>-27117000</v>
          </cell>
          <cell r="AX392">
            <v>-29221000</v>
          </cell>
          <cell r="AY392" t="str">
            <v>n.a.</v>
          </cell>
          <cell r="AZ392" t="str">
            <v>n.a.</v>
          </cell>
          <cell r="BA392" t="str">
            <v>n.a.</v>
          </cell>
          <cell r="BB392" t="str">
            <v>n.a.</v>
          </cell>
          <cell r="BC392">
            <v>-14231000</v>
          </cell>
          <cell r="BD392">
            <v>-11425000</v>
          </cell>
          <cell r="BE392">
            <v>-8887000</v>
          </cell>
          <cell r="BF392">
            <v>-9155000</v>
          </cell>
          <cell r="BG392">
            <v>7177000</v>
          </cell>
          <cell r="BH392">
            <v>6791000</v>
          </cell>
          <cell r="BI392">
            <v>5555000</v>
          </cell>
          <cell r="BJ392">
            <v>4582000</v>
          </cell>
          <cell r="BK392">
            <v>-2017000</v>
          </cell>
          <cell r="BL392">
            <v>-2316000</v>
          </cell>
          <cell r="BM392">
            <v>-2231000</v>
          </cell>
          <cell r="BN392">
            <v>-2675000</v>
          </cell>
          <cell r="BO392">
            <v>-1773000</v>
          </cell>
          <cell r="BP392">
            <v>-2072000</v>
          </cell>
          <cell r="BQ392">
            <v>-1988000</v>
          </cell>
          <cell r="BR392">
            <v>-2437000</v>
          </cell>
          <cell r="BS392">
            <v>-244000</v>
          </cell>
          <cell r="BT392">
            <v>-244000</v>
          </cell>
          <cell r="BU392">
            <v>-243000</v>
          </cell>
          <cell r="BV392">
            <v>-238000</v>
          </cell>
          <cell r="BW392">
            <v>2251000</v>
          </cell>
          <cell r="BX392">
            <v>1135000</v>
          </cell>
          <cell r="BY392">
            <v>1152000</v>
          </cell>
          <cell r="BZ392">
            <v>-563000</v>
          </cell>
          <cell r="CA392">
            <v>71382000</v>
          </cell>
          <cell r="CB392">
            <v>63007000</v>
          </cell>
          <cell r="CC392">
            <v>42032000</v>
          </cell>
          <cell r="CD392">
            <v>38897000</v>
          </cell>
          <cell r="CE392">
            <v>10518000</v>
          </cell>
          <cell r="CF392">
            <v>6653000</v>
          </cell>
          <cell r="CG392">
            <v>5109000</v>
          </cell>
          <cell r="CH392">
            <v>3205000</v>
          </cell>
          <cell r="CI392">
            <v>48119000</v>
          </cell>
          <cell r="CJ392">
            <v>49437000</v>
          </cell>
          <cell r="CK392">
            <v>32559000</v>
          </cell>
          <cell r="CL392">
            <v>29050000</v>
          </cell>
          <cell r="CM392">
            <v>2948000</v>
          </cell>
          <cell r="CN392">
            <v>1631000</v>
          </cell>
          <cell r="CO392">
            <v>1065000</v>
          </cell>
          <cell r="CP392">
            <v>4249000</v>
          </cell>
          <cell r="CQ392">
            <v>8519000</v>
          </cell>
          <cell r="CR392">
            <v>3629000</v>
          </cell>
          <cell r="CS392">
            <v>2814000</v>
          </cell>
          <cell r="CT392">
            <v>2190000</v>
          </cell>
          <cell r="CU392">
            <v>0</v>
          </cell>
          <cell r="CV392">
            <v>2620000</v>
          </cell>
          <cell r="CW392" t="str">
            <v>n.a.</v>
          </cell>
          <cell r="CX392" t="str">
            <v>n.a.</v>
          </cell>
          <cell r="CY392">
            <v>107000</v>
          </cell>
          <cell r="CZ392" t="str">
            <v>n.a.</v>
          </cell>
          <cell r="DA392" t="str">
            <v>n.a.</v>
          </cell>
          <cell r="DB392" t="str">
            <v>n.a.</v>
          </cell>
          <cell r="DC392">
            <v>101944000</v>
          </cell>
          <cell r="DD392">
            <v>95480000</v>
          </cell>
          <cell r="DE392">
            <v>74625000</v>
          </cell>
          <cell r="DF392">
            <v>73113000</v>
          </cell>
          <cell r="DH392">
            <v>61114000</v>
          </cell>
          <cell r="DI392">
            <v>-44019000</v>
          </cell>
          <cell r="DJ392">
            <v>-14231000</v>
          </cell>
          <cell r="DK392">
            <v>-2017000</v>
          </cell>
          <cell r="DL392">
            <v>847000</v>
          </cell>
          <cell r="DM392">
            <v>1.3859344830971627E-2</v>
          </cell>
          <cell r="DN392">
            <v>1.405412580682629E-2</v>
          </cell>
          <cell r="DO392" t="str">
            <v>n.a.</v>
          </cell>
          <cell r="DP392">
            <v>8585500</v>
          </cell>
          <cell r="DQ392" t="e">
            <v>#VALUE!</v>
          </cell>
          <cell r="DS392">
            <v>65282000</v>
          </cell>
          <cell r="DT392">
            <v>-49590000</v>
          </cell>
          <cell r="DU392">
            <v>-11425000</v>
          </cell>
          <cell r="DV392">
            <v>-2316000</v>
          </cell>
          <cell r="DW392">
            <v>1951000</v>
          </cell>
          <cell r="DX392">
            <v>2.9885726540240801E-2</v>
          </cell>
          <cell r="DY392">
            <v>3.0806398130457439E-2</v>
          </cell>
          <cell r="DZ392" t="str">
            <v>n.a.</v>
          </cell>
          <cell r="EA392">
            <v>5881000</v>
          </cell>
          <cell r="EB392" t="e">
            <v>#VALUE!</v>
          </cell>
          <cell r="ED392">
            <v>40075000</v>
          </cell>
          <cell r="EE392">
            <v>-27117000</v>
          </cell>
          <cell r="EF392">
            <v>-8887000</v>
          </cell>
          <cell r="EG392">
            <v>-2231000</v>
          </cell>
          <cell r="EH392">
            <v>1840000</v>
          </cell>
          <cell r="EI392">
            <v>4.591391141609482E-2</v>
          </cell>
          <cell r="EJ392">
            <v>4.8123447103439257E-2</v>
          </cell>
          <cell r="EK392" t="str">
            <v>n.a.</v>
          </cell>
          <cell r="EL392">
            <v>4157000</v>
          </cell>
          <cell r="EM392" t="e">
            <v>#VALUE!</v>
          </cell>
          <cell r="EO392">
            <v>55490333.333333336</v>
          </cell>
          <cell r="EP392">
            <v>-40242000</v>
          </cell>
          <cell r="EQ392">
            <v>-11514333.333333334</v>
          </cell>
          <cell r="ER392">
            <v>-2188000</v>
          </cell>
          <cell r="ES392">
            <v>1546000.0000000019</v>
          </cell>
          <cell r="ET392">
            <v>2.7860708471745863E-2</v>
          </cell>
          <cell r="EU392">
            <v>2.8659173345362228E-2</v>
          </cell>
          <cell r="EV392" t="e">
            <v>#VALUE!</v>
          </cell>
          <cell r="EW392">
            <v>6207833.333333333</v>
          </cell>
          <cell r="EX392" t="e">
            <v>#VALUE!</v>
          </cell>
        </row>
        <row r="393">
          <cell r="B393" t="str">
            <v>SHANXI HANGTAI ELECTRIC CO.,LTD.</v>
          </cell>
          <cell r="C393" t="str">
            <v>exclude</v>
          </cell>
          <cell r="D393" t="str">
            <v>Lev SDA/SDP</v>
          </cell>
          <cell r="H393" t="str">
            <v/>
          </cell>
          <cell r="I393" t="str">
            <v>ok，sda/sdp</v>
          </cell>
          <cell r="J393" t="str">
            <v>exclude</v>
          </cell>
          <cell r="K393" t="str">
            <v>ok, sda/sdp</v>
          </cell>
          <cell r="M393" t="str">
            <v>SHANXI HANGTAI ELECTRIC CO.,LTD.</v>
          </cell>
          <cell r="N393" t="str">
            <v>This company is engaged in the generation, transmission and distribution of electrical power supply. It was founded in 2002, and it conducts business from its registered head office located in Xi'an, Shaanxi, China.The company specializes in the conversion of thermal power and the use of biomass to produce electrical energy and heat that is provided to electric power transmission systems. It distributes its heat to its residents and businesses to meet the demand of Shaanxi and greenhouse businesses in the region. The company offers no interruption of service.</v>
          </cell>
          <cell r="O393" t="str">
            <v>Services</v>
          </cell>
          <cell r="P393" t="str">
            <v>www.sxhtgs.cn</v>
          </cell>
          <cell r="R393" t="str">
            <v>China</v>
          </cell>
          <cell r="S393" t="str">
            <v>836523</v>
          </cell>
          <cell r="T393" t="str">
            <v>B+</v>
          </cell>
          <cell r="U393" t="str">
            <v>3699</v>
          </cell>
          <cell r="V393" t="str">
            <v>Engaged in the generation, transmission and distribution of electrical power supply</v>
          </cell>
          <cell r="W393" t="str">
            <v>The Company is mainly engaged in the development, production and sale of mine safety equipment.</v>
          </cell>
          <cell r="Z393" t="str">
            <v>CN48022PC</v>
          </cell>
          <cell r="AA393">
            <v>65000000</v>
          </cell>
          <cell r="AB393">
            <v>46015000</v>
          </cell>
          <cell r="AC393">
            <v>45065000</v>
          </cell>
          <cell r="AD393">
            <v>41606000</v>
          </cell>
          <cell r="AE393">
            <v>65516000</v>
          </cell>
          <cell r="AF393">
            <v>46788000</v>
          </cell>
          <cell r="AG393">
            <v>45984000</v>
          </cell>
          <cell r="AH393">
            <v>41903000</v>
          </cell>
          <cell r="AI393">
            <v>-823000</v>
          </cell>
          <cell r="AJ393">
            <v>-807000</v>
          </cell>
          <cell r="AK393">
            <v>-1267000</v>
          </cell>
          <cell r="AL393">
            <v>-448000</v>
          </cell>
          <cell r="AM393">
            <v>64693000</v>
          </cell>
          <cell r="AN393">
            <v>45981000</v>
          </cell>
          <cell r="AO393">
            <v>44717000</v>
          </cell>
          <cell r="AP393">
            <v>41455000</v>
          </cell>
          <cell r="AQ393">
            <v>307000</v>
          </cell>
          <cell r="AR393">
            <v>34000</v>
          </cell>
          <cell r="AS393">
            <v>348000</v>
          </cell>
          <cell r="AT393">
            <v>151000</v>
          </cell>
          <cell r="AU393">
            <v>-32662000</v>
          </cell>
          <cell r="AV393">
            <v>-22679000</v>
          </cell>
          <cell r="AW393">
            <v>-20984000</v>
          </cell>
          <cell r="AX393">
            <v>-19535000</v>
          </cell>
          <cell r="AY393" t="str">
            <v>n.a.</v>
          </cell>
          <cell r="AZ393" t="str">
            <v>n.a.</v>
          </cell>
          <cell r="BA393" t="str">
            <v>n.a.</v>
          </cell>
          <cell r="BB393" t="str">
            <v>n.a.</v>
          </cell>
          <cell r="BC393">
            <v>-21979000</v>
          </cell>
          <cell r="BD393">
            <v>-21589000</v>
          </cell>
          <cell r="BE393">
            <v>-17800000</v>
          </cell>
          <cell r="BF393">
            <v>-14148000</v>
          </cell>
          <cell r="BG393">
            <v>10359000</v>
          </cell>
          <cell r="BH393">
            <v>1747000</v>
          </cell>
          <cell r="BI393">
            <v>6281000</v>
          </cell>
          <cell r="BJ393">
            <v>7923000</v>
          </cell>
          <cell r="BK393">
            <v>-777000</v>
          </cell>
          <cell r="BL393">
            <v>-723000</v>
          </cell>
          <cell r="BM393">
            <v>-720000</v>
          </cell>
          <cell r="BN393">
            <v>-749000</v>
          </cell>
          <cell r="BO393">
            <v>-777000</v>
          </cell>
          <cell r="BP393">
            <v>-723000</v>
          </cell>
          <cell r="BQ393">
            <v>-720000</v>
          </cell>
          <cell r="BR393">
            <v>-749000</v>
          </cell>
          <cell r="BS393">
            <v>0</v>
          </cell>
          <cell r="BT393">
            <v>0</v>
          </cell>
          <cell r="BU393">
            <v>0</v>
          </cell>
          <cell r="BV393">
            <v>0</v>
          </cell>
          <cell r="BW393">
            <v>5638000</v>
          </cell>
          <cell r="BX393">
            <v>2089000</v>
          </cell>
          <cell r="BY393">
            <v>1573000</v>
          </cell>
          <cell r="BZ393">
            <v>8023000</v>
          </cell>
          <cell r="CA393">
            <v>83306000</v>
          </cell>
          <cell r="CB393">
            <v>73036000</v>
          </cell>
          <cell r="CC393">
            <v>47405000</v>
          </cell>
          <cell r="CD393">
            <v>42633000</v>
          </cell>
          <cell r="CE393">
            <v>9577000</v>
          </cell>
          <cell r="CF393">
            <v>9025000</v>
          </cell>
          <cell r="CG393">
            <v>6028000</v>
          </cell>
          <cell r="CH393">
            <v>6322000</v>
          </cell>
          <cell r="CI393">
            <v>58953000</v>
          </cell>
          <cell r="CJ393">
            <v>44692000</v>
          </cell>
          <cell r="CK393">
            <v>38099000</v>
          </cell>
          <cell r="CL393">
            <v>33686000</v>
          </cell>
          <cell r="CM393">
            <v>10032000</v>
          </cell>
          <cell r="CN393">
            <v>5817000</v>
          </cell>
          <cell r="CO393">
            <v>2679000</v>
          </cell>
          <cell r="CP393">
            <v>1801000</v>
          </cell>
          <cell r="CQ393">
            <v>3158000</v>
          </cell>
          <cell r="CR393">
            <v>12932000</v>
          </cell>
          <cell r="CS393">
            <v>533000</v>
          </cell>
          <cell r="CT393">
            <v>239000</v>
          </cell>
          <cell r="CU393" t="str">
            <v>n.a.</v>
          </cell>
          <cell r="CV393" t="str">
            <v>n.a.</v>
          </cell>
          <cell r="CW393" t="str">
            <v>n.a.</v>
          </cell>
          <cell r="CX393" t="str">
            <v>n.a.</v>
          </cell>
          <cell r="CY393">
            <v>910000</v>
          </cell>
          <cell r="CZ393">
            <v>803000</v>
          </cell>
          <cell r="DA393">
            <v>592000</v>
          </cell>
          <cell r="DB393">
            <v>530000</v>
          </cell>
          <cell r="DC393">
            <v>108565000</v>
          </cell>
          <cell r="DD393">
            <v>95687000</v>
          </cell>
          <cell r="DE393">
            <v>70280000</v>
          </cell>
          <cell r="DF393">
            <v>64991000</v>
          </cell>
          <cell r="DH393">
            <v>64693000</v>
          </cell>
          <cell r="DI393">
            <v>-32662000</v>
          </cell>
          <cell r="DJ393">
            <v>-21979000</v>
          </cell>
          <cell r="DK393">
            <v>-777000</v>
          </cell>
          <cell r="DL393">
            <v>9275000</v>
          </cell>
          <cell r="DM393">
            <v>0.14336945264557216</v>
          </cell>
          <cell r="DN393">
            <v>0.16736439424013858</v>
          </cell>
          <cell r="DO393" t="str">
            <v>n.a.</v>
          </cell>
          <cell r="DP393">
            <v>9301000</v>
          </cell>
          <cell r="DQ393">
            <v>856500</v>
          </cell>
          <cell r="DS393">
            <v>45981000</v>
          </cell>
          <cell r="DT393">
            <v>-22679000</v>
          </cell>
          <cell r="DU393">
            <v>-21589000</v>
          </cell>
          <cell r="DV393">
            <v>-723000</v>
          </cell>
          <cell r="DW393">
            <v>990000</v>
          </cell>
          <cell r="DX393">
            <v>2.1530632217655117E-2</v>
          </cell>
          <cell r="DY393">
            <v>2.2004400880176037E-2</v>
          </cell>
          <cell r="DZ393" t="str">
            <v>n.a.</v>
          </cell>
          <cell r="EA393">
            <v>7526500</v>
          </cell>
          <cell r="EB393">
            <v>697500</v>
          </cell>
          <cell r="ED393">
            <v>44717000</v>
          </cell>
          <cell r="EE393">
            <v>-20984000</v>
          </cell>
          <cell r="EF393">
            <v>-17800000</v>
          </cell>
          <cell r="EG393">
            <v>-720000</v>
          </cell>
          <cell r="EH393">
            <v>5213000</v>
          </cell>
          <cell r="EI393">
            <v>0.11657758794194602</v>
          </cell>
          <cell r="EJ393">
            <v>0.13196132037262048</v>
          </cell>
          <cell r="EK393" t="str">
            <v>n.a.</v>
          </cell>
          <cell r="EL393">
            <v>6175000</v>
          </cell>
          <cell r="EM393">
            <v>561000</v>
          </cell>
          <cell r="EO393">
            <v>51797000</v>
          </cell>
          <cell r="EP393">
            <v>-25441666.666666668</v>
          </cell>
          <cell r="EQ393">
            <v>-20456000</v>
          </cell>
          <cell r="ER393">
            <v>-740000</v>
          </cell>
          <cell r="ES393">
            <v>5159333.3333333321</v>
          </cell>
          <cell r="ET393">
            <v>9.9606798334523849E-2</v>
          </cell>
          <cell r="EU393">
            <v>0.1106258889452731</v>
          </cell>
          <cell r="EV393" t="e">
            <v>#VALUE!</v>
          </cell>
          <cell r="EW393">
            <v>7667500</v>
          </cell>
          <cell r="EX393">
            <v>705000</v>
          </cell>
        </row>
        <row r="394">
          <cell r="B394" t="str">
            <v>SEMYUNG ELECTRIC MACHINERY CO.,LTD.</v>
          </cell>
          <cell r="C394" t="str">
            <v>exclude</v>
          </cell>
          <cell r="D394" t="str">
            <v>Lev SDA/SDP</v>
          </cell>
          <cell r="H394" t="str">
            <v/>
          </cell>
          <cell r="I394" t="str">
            <v>ok，sda/sdp</v>
          </cell>
          <cell r="J394" t="str">
            <v>exclude</v>
          </cell>
          <cell r="K394" t="str">
            <v>ok, sda/sdp</v>
          </cell>
          <cell r="M394" t="str">
            <v>SEMYUNG ELECTRIC MACHINERY CO.,LTD.</v>
          </cell>
          <cell r="N394" t="str">
            <v>This company is engaged in the manufacture of electrical fittings. It was established in 1962 and has its registered head office based in Busan, Republic of Korea.The company is the leading manufacturer of warp knitting beams in the world. Its product range includes 154-, 345- and 765-kilowatt transmission line fittings, optical power ground wire (OPGW) products, spacer dampers, stock bridge dampers, jumper spacers, hanger bands, bands for steel crossarms, ball shackles, anchor shackles, compression sleeves, ground clamps, dead-end clamps and other allied products. It also provides warp-knitting beams, which are supplied to the textile industry, trolley wire fittings and trolley wire equipment, forged products and casting products. The company also exports its products to a number of countries.</v>
          </cell>
          <cell r="O394" t="str">
            <v>Manufacturing</v>
          </cell>
          <cell r="P394" t="str">
            <v>www.semyung-elec.com</v>
          </cell>
          <cell r="R394" t="str">
            <v>Republic of Korea</v>
          </cell>
          <cell r="S394" t="str">
            <v>017510</v>
          </cell>
          <cell r="T394" t="str">
            <v>A-</v>
          </cell>
          <cell r="U394" t="str">
            <v>3699</v>
          </cell>
          <cell r="V394" t="str">
            <v>Engaged in the manufacture of electrical fittings</v>
          </cell>
          <cell r="W394" t="str">
            <v>- The company wsa established in February, 1962 to engage in the manufacture and sale of metal products. The company changed its name after turning to corporation in Feb.1984. It manufactures and supplies gold alloy for construction of tie-in / wire / cable to KEPCO and supplies gold alloy for railway to KORAIL and subway construction.The overseas market is expanding due to an increase in demand for gold wire for high voltage transmission lines (154kV, 345kV) due to the expansion of electric power facilities in developing countries.</v>
          </cell>
          <cell r="X394" t="str">
            <v>SEMYUNG ELCECTRIC TRADING CO.</v>
          </cell>
          <cell r="Z394" t="str">
            <v>KR1801110052091</v>
          </cell>
          <cell r="AA394">
            <v>13966162000</v>
          </cell>
          <cell r="AB394">
            <v>15029594000</v>
          </cell>
          <cell r="AC394">
            <v>14311512000</v>
          </cell>
          <cell r="AD394">
            <v>18453516000</v>
          </cell>
          <cell r="AE394">
            <v>13966162000</v>
          </cell>
          <cell r="AF394">
            <v>15029594000</v>
          </cell>
          <cell r="AG394">
            <v>14311512000</v>
          </cell>
          <cell r="AH394">
            <v>18453516000</v>
          </cell>
          <cell r="AI394" t="str">
            <v>n.a.</v>
          </cell>
          <cell r="AJ394" t="str">
            <v>n.a.</v>
          </cell>
          <cell r="AK394" t="str">
            <v>n.a.</v>
          </cell>
          <cell r="AL394" t="str">
            <v>n.a.</v>
          </cell>
          <cell r="AM394">
            <v>13966162000</v>
          </cell>
          <cell r="AN394">
            <v>15029594000</v>
          </cell>
          <cell r="AO394">
            <v>14311512000</v>
          </cell>
          <cell r="AP394">
            <v>18453516000</v>
          </cell>
          <cell r="AQ394" t="str">
            <v>n.a.</v>
          </cell>
          <cell r="AR394" t="str">
            <v>n.a.</v>
          </cell>
          <cell r="AS394" t="str">
            <v>n.a.</v>
          </cell>
          <cell r="AT394" t="str">
            <v>n.a.</v>
          </cell>
          <cell r="AU394">
            <v>-10876961000</v>
          </cell>
          <cell r="AV394">
            <v>-11401796000</v>
          </cell>
          <cell r="AW394">
            <v>-12342374000</v>
          </cell>
          <cell r="AX394">
            <v>-14935342000</v>
          </cell>
          <cell r="AY394" t="str">
            <v>n.a.</v>
          </cell>
          <cell r="AZ394" t="str">
            <v>n.a.</v>
          </cell>
          <cell r="BA394" t="str">
            <v>n.a.</v>
          </cell>
          <cell r="BB394" t="str">
            <v>n.a.</v>
          </cell>
          <cell r="BC394">
            <v>-1908042000</v>
          </cell>
          <cell r="BD394">
            <v>-1828536000</v>
          </cell>
          <cell r="BE394">
            <v>-1574184000</v>
          </cell>
          <cell r="BF394">
            <v>-1664984000</v>
          </cell>
          <cell r="BG394">
            <v>1181159000</v>
          </cell>
          <cell r="BH394">
            <v>1799262000</v>
          </cell>
          <cell r="BI394">
            <v>394954000</v>
          </cell>
          <cell r="BJ394">
            <v>1853190000</v>
          </cell>
          <cell r="BK394">
            <v>-158462000</v>
          </cell>
          <cell r="BL394">
            <v>-182734000</v>
          </cell>
          <cell r="BM394">
            <v>-193828000</v>
          </cell>
          <cell r="BN394">
            <v>-182626000</v>
          </cell>
          <cell r="BO394">
            <v>-121678000</v>
          </cell>
          <cell r="BP394">
            <v>-145950000</v>
          </cell>
          <cell r="BQ394">
            <v>-168771000</v>
          </cell>
          <cell r="BR394">
            <v>-168746000</v>
          </cell>
          <cell r="BS394">
            <v>-36784000</v>
          </cell>
          <cell r="BT394">
            <v>-36784000</v>
          </cell>
          <cell r="BU394">
            <v>-25057000</v>
          </cell>
          <cell r="BV394">
            <v>-13880000</v>
          </cell>
          <cell r="BW394">
            <v>2253654000</v>
          </cell>
          <cell r="BX394">
            <v>2327486000</v>
          </cell>
          <cell r="BY394">
            <v>2144374000</v>
          </cell>
          <cell r="BZ394">
            <v>3421230000</v>
          </cell>
          <cell r="CA394">
            <v>25564433000</v>
          </cell>
          <cell r="CB394">
            <v>37491468000</v>
          </cell>
          <cell r="CC394">
            <v>31805152000</v>
          </cell>
          <cell r="CD394">
            <v>30716748000</v>
          </cell>
          <cell r="CE394">
            <v>3657411000</v>
          </cell>
          <cell r="CF394">
            <v>4493026000</v>
          </cell>
          <cell r="CG394">
            <v>5305654000</v>
          </cell>
          <cell r="CH394">
            <v>6758903000</v>
          </cell>
          <cell r="CI394">
            <v>989794000</v>
          </cell>
          <cell r="CJ394">
            <v>583893000</v>
          </cell>
          <cell r="CK394">
            <v>1661852000</v>
          </cell>
          <cell r="CL394">
            <v>1899675000</v>
          </cell>
          <cell r="CM394">
            <v>5800000000</v>
          </cell>
          <cell r="CN394">
            <v>14000000000</v>
          </cell>
          <cell r="CO394">
            <v>8000000000</v>
          </cell>
          <cell r="CP394">
            <v>9287898000</v>
          </cell>
          <cell r="CQ394">
            <v>14925483000</v>
          </cell>
          <cell r="CR394">
            <v>18117342000</v>
          </cell>
          <cell r="CS394">
            <v>16518347000</v>
          </cell>
          <cell r="CT394">
            <v>12471494000</v>
          </cell>
          <cell r="CU394">
            <v>9901065000</v>
          </cell>
          <cell r="CV394">
            <v>3491314000</v>
          </cell>
          <cell r="CW394">
            <v>4580763000</v>
          </cell>
          <cell r="CX394">
            <v>425000</v>
          </cell>
          <cell r="CY394">
            <v>403985000</v>
          </cell>
          <cell r="CZ394">
            <v>403985000</v>
          </cell>
          <cell r="DA394">
            <v>403985000</v>
          </cell>
          <cell r="DB394">
            <v>403985000</v>
          </cell>
          <cell r="DC394">
            <v>82985275000</v>
          </cell>
          <cell r="DD394">
            <v>82642800000</v>
          </cell>
          <cell r="DE394">
            <v>80756414000</v>
          </cell>
          <cell r="DF394">
            <v>81806215000</v>
          </cell>
          <cell r="DH394">
            <v>13966162000</v>
          </cell>
          <cell r="DI394">
            <v>-10876961000</v>
          </cell>
          <cell r="DJ394">
            <v>-1908042000</v>
          </cell>
          <cell r="DK394">
            <v>-158462000</v>
          </cell>
          <cell r="DL394">
            <v>1022697000</v>
          </cell>
          <cell r="DM394">
            <v>7.322677482904752E-2</v>
          </cell>
          <cell r="DN394">
            <v>7.9012613701199788E-2</v>
          </cell>
          <cell r="DO394" t="str">
            <v>n.a.</v>
          </cell>
          <cell r="DP394">
            <v>4075218500</v>
          </cell>
          <cell r="DQ394">
            <v>403985000</v>
          </cell>
          <cell r="DS394">
            <v>15029594000</v>
          </cell>
          <cell r="DT394">
            <v>-11401796000</v>
          </cell>
          <cell r="DU394">
            <v>-1828536000</v>
          </cell>
          <cell r="DV394">
            <v>-182734000</v>
          </cell>
          <cell r="DW394">
            <v>1616528000</v>
          </cell>
          <cell r="DX394">
            <v>0.10755633186099371</v>
          </cell>
          <cell r="DY394">
            <v>0.12051890298608835</v>
          </cell>
          <cell r="DZ394" t="str">
            <v>n.a.</v>
          </cell>
          <cell r="EA394">
            <v>4899340000</v>
          </cell>
          <cell r="EB394">
            <v>403985000</v>
          </cell>
          <cell r="ED394">
            <v>14311512000</v>
          </cell>
          <cell r="EE394">
            <v>-12342374000</v>
          </cell>
          <cell r="EF394">
            <v>-1574184000</v>
          </cell>
          <cell r="EG394">
            <v>-193828000</v>
          </cell>
          <cell r="EH394">
            <v>201126000</v>
          </cell>
          <cell r="EI394">
            <v>1.4053441732781275E-2</v>
          </cell>
          <cell r="EJ394">
            <v>1.4253756063087148E-2</v>
          </cell>
          <cell r="EK394" t="str">
            <v>n.a.</v>
          </cell>
          <cell r="EL394">
            <v>6032278500</v>
          </cell>
          <cell r="EM394">
            <v>403985000</v>
          </cell>
          <cell r="EO394">
            <v>14435756000</v>
          </cell>
          <cell r="EP394">
            <v>-11540377000</v>
          </cell>
          <cell r="EQ394">
            <v>-1770254000</v>
          </cell>
          <cell r="ER394">
            <v>-178341333.33333334</v>
          </cell>
          <cell r="ES394">
            <v>946783666.66666663</v>
          </cell>
          <cell r="ET394">
            <v>6.5586012029204888E-2</v>
          </cell>
          <cell r="EU394">
            <v>7.0189458712656555E-2</v>
          </cell>
          <cell r="EV394" t="e">
            <v>#VALUE!</v>
          </cell>
          <cell r="EW394">
            <v>5002279000</v>
          </cell>
          <cell r="EX394">
            <v>403985000</v>
          </cell>
        </row>
        <row r="395">
          <cell r="B395" t="str">
            <v>HUBEI NOPON SCIENTIFIC &amp; TECHNICAL CO.,LTD.</v>
          </cell>
          <cell r="C395" t="str">
            <v>exclude</v>
          </cell>
          <cell r="D395" t="str">
            <v>Independence(A+, A, A-, B+, B, B-,U)</v>
          </cell>
          <cell r="H395" t="str">
            <v/>
          </cell>
          <cell r="I395" t="str">
            <v>ok，indep</v>
          </cell>
          <cell r="J395" t="str">
            <v>exclude</v>
          </cell>
          <cell r="K395" t="str">
            <v>ok, indep</v>
          </cell>
          <cell r="M395" t="str">
            <v>HUBEI NOPON SCIENTIFIC &amp; TECHNICAL CO.,LTD.</v>
          </cell>
          <cell r="N395" t="str">
            <v>This company is engaged in the manufacture and distribution of lithium ion battery electrolyte products. It was established in 2010 and conducts business from its registered head office located in Wuhan,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v>
          </cell>
          <cell r="O395" t="str">
            <v>Manufacturing; Wholesale</v>
          </cell>
          <cell r="P395" t="str">
            <v>www.hbnopon.com</v>
          </cell>
          <cell r="R395" t="str">
            <v>China</v>
          </cell>
          <cell r="S395" t="str">
            <v>837153</v>
          </cell>
          <cell r="T395" t="str">
            <v>D</v>
          </cell>
          <cell r="U395" t="str">
            <v>3691</v>
          </cell>
          <cell r="V395" t="str">
            <v>Engaged in the manufacture and distribution of lithium ion battery electrolyte products</v>
          </cell>
          <cell r="W395" t="str">
            <v>The Company is mainly engaged in research and development, production and sales of lithium battery electrolyte.</v>
          </cell>
          <cell r="Z395" t="str">
            <v>CN48346PC</v>
          </cell>
          <cell r="AA395">
            <v>60263000</v>
          </cell>
          <cell r="AB395">
            <v>77883000</v>
          </cell>
          <cell r="AC395">
            <v>24591000</v>
          </cell>
          <cell r="AD395">
            <v>37531000</v>
          </cell>
          <cell r="AE395">
            <v>45910000</v>
          </cell>
          <cell r="AF395">
            <v>77478000</v>
          </cell>
          <cell r="AG395">
            <v>23895000</v>
          </cell>
          <cell r="AH395">
            <v>37059000</v>
          </cell>
          <cell r="AI395">
            <v>-349000</v>
          </cell>
          <cell r="AJ395">
            <v>-800000</v>
          </cell>
          <cell r="AK395">
            <v>-726000</v>
          </cell>
          <cell r="AL395">
            <v>-801000</v>
          </cell>
          <cell r="AM395">
            <v>45561000</v>
          </cell>
          <cell r="AN395">
            <v>76678000</v>
          </cell>
          <cell r="AO395">
            <v>23169000</v>
          </cell>
          <cell r="AP395">
            <v>36258000</v>
          </cell>
          <cell r="AQ395">
            <v>14702000</v>
          </cell>
          <cell r="AR395">
            <v>1205000</v>
          </cell>
          <cell r="AS395">
            <v>1422000</v>
          </cell>
          <cell r="AT395">
            <v>1273000</v>
          </cell>
          <cell r="AU395">
            <v>-43388000</v>
          </cell>
          <cell r="AV395">
            <v>-53809000</v>
          </cell>
          <cell r="AW395">
            <v>-16690000</v>
          </cell>
          <cell r="AX395">
            <v>-23819000</v>
          </cell>
          <cell r="AY395" t="str">
            <v>n.a.</v>
          </cell>
          <cell r="AZ395" t="str">
            <v>n.a.</v>
          </cell>
          <cell r="BA395" t="str">
            <v>n.a.</v>
          </cell>
          <cell r="BB395" t="str">
            <v>n.a.</v>
          </cell>
          <cell r="BC395">
            <v>-21692000</v>
          </cell>
          <cell r="BD395">
            <v>-10796000</v>
          </cell>
          <cell r="BE395">
            <v>-8481000</v>
          </cell>
          <cell r="BF395">
            <v>-12418000</v>
          </cell>
          <cell r="BG395">
            <v>-4817000</v>
          </cell>
          <cell r="BH395">
            <v>13278000</v>
          </cell>
          <cell r="BI395">
            <v>-580000</v>
          </cell>
          <cell r="BJ395">
            <v>1294000</v>
          </cell>
          <cell r="BK395">
            <v>-5555000</v>
          </cell>
          <cell r="BL395">
            <v>-6214000</v>
          </cell>
          <cell r="BM395">
            <v>-4466000</v>
          </cell>
          <cell r="BN395">
            <v>-5061000</v>
          </cell>
          <cell r="BO395">
            <v>-4256000</v>
          </cell>
          <cell r="BP395">
            <v>-4078000</v>
          </cell>
          <cell r="BQ395">
            <v>-4165000</v>
          </cell>
          <cell r="BR395">
            <v>-4316000</v>
          </cell>
          <cell r="BS395">
            <v>-1299000</v>
          </cell>
          <cell r="BT395">
            <v>-2136000</v>
          </cell>
          <cell r="BU395">
            <v>-301000</v>
          </cell>
          <cell r="BV395">
            <v>-745000</v>
          </cell>
          <cell r="BW395">
            <v>-8690000</v>
          </cell>
          <cell r="BX395">
            <v>1407000</v>
          </cell>
          <cell r="BY395">
            <v>-16395000</v>
          </cell>
          <cell r="BZ395">
            <v>-6390000</v>
          </cell>
          <cell r="CA395">
            <v>69721000</v>
          </cell>
          <cell r="CB395">
            <v>54790000</v>
          </cell>
          <cell r="CC395">
            <v>37370000</v>
          </cell>
          <cell r="CD395">
            <v>62614000</v>
          </cell>
          <cell r="CE395">
            <v>2890000</v>
          </cell>
          <cell r="CF395">
            <v>11139000</v>
          </cell>
          <cell r="CG395">
            <v>4615000</v>
          </cell>
          <cell r="CH395">
            <v>2225000</v>
          </cell>
          <cell r="CI395">
            <v>26638000</v>
          </cell>
          <cell r="CJ395">
            <v>4798000</v>
          </cell>
          <cell r="CK395">
            <v>20068000</v>
          </cell>
          <cell r="CL395">
            <v>42849000</v>
          </cell>
          <cell r="CM395">
            <v>38728000</v>
          </cell>
          <cell r="CN395">
            <v>31909000</v>
          </cell>
          <cell r="CO395">
            <v>10256000</v>
          </cell>
          <cell r="CP395">
            <v>14803000</v>
          </cell>
          <cell r="CQ395">
            <v>295000</v>
          </cell>
          <cell r="CR395">
            <v>3672000</v>
          </cell>
          <cell r="CS395">
            <v>835000</v>
          </cell>
          <cell r="CT395">
            <v>1959000</v>
          </cell>
          <cell r="CU395" t="str">
            <v>n.a.</v>
          </cell>
          <cell r="CV395" t="str">
            <v>n.a.</v>
          </cell>
          <cell r="CW395" t="str">
            <v>n.a.</v>
          </cell>
          <cell r="CX395" t="str">
            <v>n.a.</v>
          </cell>
          <cell r="CY395">
            <v>7652000</v>
          </cell>
          <cell r="CZ395">
            <v>1562000</v>
          </cell>
          <cell r="DA395">
            <v>312000</v>
          </cell>
          <cell r="DB395">
            <v>311000</v>
          </cell>
          <cell r="DC395">
            <v>158605000</v>
          </cell>
          <cell r="DD395">
            <v>130804000</v>
          </cell>
          <cell r="DE395">
            <v>111591000</v>
          </cell>
          <cell r="DF395">
            <v>179208000</v>
          </cell>
          <cell r="DH395">
            <v>45561000</v>
          </cell>
          <cell r="DI395">
            <v>-43388000</v>
          </cell>
          <cell r="DJ395">
            <v>-21692000</v>
          </cell>
          <cell r="DK395">
            <v>-5555000</v>
          </cell>
          <cell r="DL395">
            <v>-25074000</v>
          </cell>
          <cell r="DM395">
            <v>-0.55033910581418322</v>
          </cell>
          <cell r="DN395">
            <v>-0.3549798258653642</v>
          </cell>
          <cell r="DO395" t="str">
            <v>n.a.</v>
          </cell>
          <cell r="DP395">
            <v>7014500</v>
          </cell>
          <cell r="DQ395">
            <v>4607000</v>
          </cell>
          <cell r="DS395">
            <v>76678000</v>
          </cell>
          <cell r="DT395">
            <v>-53809000</v>
          </cell>
          <cell r="DU395">
            <v>-10796000</v>
          </cell>
          <cell r="DV395">
            <v>-6214000</v>
          </cell>
          <cell r="DW395">
            <v>5859000</v>
          </cell>
          <cell r="DX395">
            <v>7.641044367354391E-2</v>
          </cell>
          <cell r="DY395">
            <v>8.2732035188296929E-2</v>
          </cell>
          <cell r="DZ395" t="str">
            <v>n.a.</v>
          </cell>
          <cell r="EA395">
            <v>7877000</v>
          </cell>
          <cell r="EB395">
            <v>937000</v>
          </cell>
          <cell r="ED395">
            <v>23169000</v>
          </cell>
          <cell r="EE395">
            <v>-16690000</v>
          </cell>
          <cell r="EF395">
            <v>-8481000</v>
          </cell>
          <cell r="EG395">
            <v>-4466000</v>
          </cell>
          <cell r="EH395">
            <v>-6468000</v>
          </cell>
          <cell r="EI395">
            <v>-0.27916612715266087</v>
          </cell>
          <cell r="EJ395">
            <v>-0.21824071262273509</v>
          </cell>
          <cell r="EK395" t="str">
            <v>n.a.</v>
          </cell>
          <cell r="EL395">
            <v>3420000</v>
          </cell>
          <cell r="EM395">
            <v>311500</v>
          </cell>
          <cell r="EO395">
            <v>48469333.333333336</v>
          </cell>
          <cell r="EP395">
            <v>-37962333.333333336</v>
          </cell>
          <cell r="EQ395">
            <v>-13656333.333333334</v>
          </cell>
          <cell r="ER395">
            <v>-5411666.666666667</v>
          </cell>
          <cell r="ES395">
            <v>-8561000</v>
          </cell>
          <cell r="ET395">
            <v>-0.17662714568661972</v>
          </cell>
          <cell r="EU395">
            <v>-0.15011309770823714</v>
          </cell>
          <cell r="EV395" t="e">
            <v>#VALUE!</v>
          </cell>
          <cell r="EW395">
            <v>6103833.333333333</v>
          </cell>
          <cell r="EX395">
            <v>1951833.3333333333</v>
          </cell>
        </row>
        <row r="396">
          <cell r="B396" t="str">
            <v>JIANGSU LAIBAO ELECTRIC POWER CO.,LTD.</v>
          </cell>
          <cell r="C396" t="str">
            <v>exclude</v>
          </cell>
          <cell r="D396" t="str">
            <v>Lev SDA/SDP</v>
          </cell>
          <cell r="H396" t="str">
            <v/>
          </cell>
          <cell r="I396" t="str">
            <v>ok，sda/sdp</v>
          </cell>
          <cell r="J396" t="str">
            <v>exclude</v>
          </cell>
          <cell r="K396" t="str">
            <v>ok, sda/sdp</v>
          </cell>
          <cell r="M396" t="str">
            <v>JIANGSU LAIBAO ELECTRIC POWER CO.,LTD.</v>
          </cell>
          <cell r="N396" t="str">
            <v>This company is engaged in the development and marketing of electrical equipment and apparatus. Its business was founded in 2008. The company has its registered head office based in Changzhou,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96" t="str">
            <v>Manufacturing</v>
          </cell>
          <cell r="R396" t="str">
            <v>China</v>
          </cell>
          <cell r="S396" t="str">
            <v>838479</v>
          </cell>
          <cell r="T396" t="str">
            <v>B+</v>
          </cell>
          <cell r="U396" t="str">
            <v>3699</v>
          </cell>
          <cell r="V396" t="str">
            <v>Development and marketing of electrical equipment and apparatus</v>
          </cell>
          <cell r="W396" t="str">
            <v>The Company is engaged in the design and testing of power quality optimization solutions, as well as the research and development, production and sales of power quality management equipment.</v>
          </cell>
          <cell r="Z396" t="str">
            <v>CN52165PC</v>
          </cell>
          <cell r="AA396">
            <v>58547000</v>
          </cell>
          <cell r="AB396">
            <v>54652000</v>
          </cell>
          <cell r="AC396">
            <v>47810000</v>
          </cell>
          <cell r="AD396">
            <v>47325000</v>
          </cell>
          <cell r="AE396">
            <v>58468000</v>
          </cell>
          <cell r="AF396">
            <v>54584000</v>
          </cell>
          <cell r="AG396">
            <v>47543000</v>
          </cell>
          <cell r="AH396">
            <v>47338000</v>
          </cell>
          <cell r="AI396">
            <v>-261000</v>
          </cell>
          <cell r="AJ396">
            <v>-331000</v>
          </cell>
          <cell r="AK396">
            <v>-317000</v>
          </cell>
          <cell r="AL396">
            <v>-320000</v>
          </cell>
          <cell r="AM396">
            <v>58207000</v>
          </cell>
          <cell r="AN396">
            <v>54253000</v>
          </cell>
          <cell r="AO396">
            <v>47226000</v>
          </cell>
          <cell r="AP396">
            <v>47018000</v>
          </cell>
          <cell r="AQ396">
            <v>340000</v>
          </cell>
          <cell r="AR396">
            <v>399000</v>
          </cell>
          <cell r="AS396">
            <v>584000</v>
          </cell>
          <cell r="AT396">
            <v>307000</v>
          </cell>
          <cell r="AU396">
            <v>-35277000</v>
          </cell>
          <cell r="AV396">
            <v>-35253000</v>
          </cell>
          <cell r="AW396">
            <v>-31117000</v>
          </cell>
          <cell r="AX396">
            <v>-30713000</v>
          </cell>
          <cell r="AY396" t="str">
            <v>n.a.</v>
          </cell>
          <cell r="AZ396" t="str">
            <v>n.a.</v>
          </cell>
          <cell r="BA396" t="str">
            <v>n.a.</v>
          </cell>
          <cell r="BB396" t="str">
            <v>n.a.</v>
          </cell>
          <cell r="BC396">
            <v>-16202000</v>
          </cell>
          <cell r="BD396">
            <v>-14739000</v>
          </cell>
          <cell r="BE396">
            <v>-14818000</v>
          </cell>
          <cell r="BF396">
            <v>-13910000</v>
          </cell>
          <cell r="BG396">
            <v>7068000</v>
          </cell>
          <cell r="BH396">
            <v>4660000</v>
          </cell>
          <cell r="BI396">
            <v>1875000</v>
          </cell>
          <cell r="BJ396">
            <v>2702000</v>
          </cell>
          <cell r="BK396">
            <v>-732000</v>
          </cell>
          <cell r="BL396">
            <v>-204000</v>
          </cell>
          <cell r="BM396">
            <v>-209000</v>
          </cell>
          <cell r="BN396">
            <v>-216000</v>
          </cell>
          <cell r="BO396">
            <v>-640000</v>
          </cell>
          <cell r="BP396">
            <v>-186000</v>
          </cell>
          <cell r="BQ396">
            <v>-200000</v>
          </cell>
          <cell r="BR396">
            <v>-186000</v>
          </cell>
          <cell r="BS396">
            <v>-92000</v>
          </cell>
          <cell r="BT396">
            <v>-18000</v>
          </cell>
          <cell r="BU396">
            <v>-9000</v>
          </cell>
          <cell r="BV396">
            <v>-30000</v>
          </cell>
          <cell r="BW396">
            <v>5009000</v>
          </cell>
          <cell r="BX396">
            <v>4307000</v>
          </cell>
          <cell r="BY396">
            <v>1245000</v>
          </cell>
          <cell r="BZ396">
            <v>2281000</v>
          </cell>
          <cell r="CA396">
            <v>47464000</v>
          </cell>
          <cell r="CB396">
            <v>49947000</v>
          </cell>
          <cell r="CC396">
            <v>42756000</v>
          </cell>
          <cell r="CD396">
            <v>39514000</v>
          </cell>
          <cell r="CE396">
            <v>8392000</v>
          </cell>
          <cell r="CF396">
            <v>10557000</v>
          </cell>
          <cell r="CG396">
            <v>8481000</v>
          </cell>
          <cell r="CH396">
            <v>8654000</v>
          </cell>
          <cell r="CI396">
            <v>13948000</v>
          </cell>
          <cell r="CJ396">
            <v>8299000</v>
          </cell>
          <cell r="CK396">
            <v>10526000</v>
          </cell>
          <cell r="CL396">
            <v>9197000</v>
          </cell>
          <cell r="CM396">
            <v>23241000</v>
          </cell>
          <cell r="CN396">
            <v>26904000</v>
          </cell>
          <cell r="CO396">
            <v>14654000</v>
          </cell>
          <cell r="CP396">
            <v>14827000</v>
          </cell>
          <cell r="CQ396">
            <v>1816000</v>
          </cell>
          <cell r="CR396">
            <v>2994000</v>
          </cell>
          <cell r="CS396">
            <v>8319000</v>
          </cell>
          <cell r="CT396">
            <v>6289000</v>
          </cell>
          <cell r="CU396">
            <v>1135000</v>
          </cell>
          <cell r="CV396">
            <v>1288000</v>
          </cell>
          <cell r="CW396" t="str">
            <v>n.a.</v>
          </cell>
          <cell r="CX396" t="str">
            <v>n.a.</v>
          </cell>
          <cell r="CY396">
            <v>367000</v>
          </cell>
          <cell r="CZ396">
            <v>356000</v>
          </cell>
          <cell r="DA396">
            <v>330000</v>
          </cell>
          <cell r="DB396">
            <v>327000</v>
          </cell>
          <cell r="DC396">
            <v>69940000</v>
          </cell>
          <cell r="DD396">
            <v>58133000</v>
          </cell>
          <cell r="DE396">
            <v>44162000</v>
          </cell>
          <cell r="DF396">
            <v>40735000</v>
          </cell>
          <cell r="DH396">
            <v>58207000</v>
          </cell>
          <cell r="DI396">
            <v>-35277000</v>
          </cell>
          <cell r="DJ396">
            <v>-16202000</v>
          </cell>
          <cell r="DK396">
            <v>-732000</v>
          </cell>
          <cell r="DL396">
            <v>5996000</v>
          </cell>
          <cell r="DM396">
            <v>0.10301166526362808</v>
          </cell>
          <cell r="DN396">
            <v>0.11484170002489896</v>
          </cell>
          <cell r="DO396" t="str">
            <v>n.a.</v>
          </cell>
          <cell r="DP396">
            <v>9474500</v>
          </cell>
          <cell r="DQ396">
            <v>361500</v>
          </cell>
          <cell r="DS396">
            <v>54253000</v>
          </cell>
          <cell r="DT396">
            <v>-35253000</v>
          </cell>
          <cell r="DU396">
            <v>-14739000</v>
          </cell>
          <cell r="DV396">
            <v>-204000</v>
          </cell>
          <cell r="DW396">
            <v>4057000</v>
          </cell>
          <cell r="DX396">
            <v>7.4779274878808547E-2</v>
          </cell>
          <cell r="DY396">
            <v>8.0823173161208059E-2</v>
          </cell>
          <cell r="DZ396" t="str">
            <v>n.a.</v>
          </cell>
          <cell r="EA396">
            <v>9519000</v>
          </cell>
          <cell r="EB396">
            <v>343000</v>
          </cell>
          <cell r="ED396">
            <v>47226000</v>
          </cell>
          <cell r="EE396">
            <v>-31117000</v>
          </cell>
          <cell r="EF396">
            <v>-14818000</v>
          </cell>
          <cell r="EG396">
            <v>-209000</v>
          </cell>
          <cell r="EH396">
            <v>1082000</v>
          </cell>
          <cell r="EI396">
            <v>2.2911108287807562E-2</v>
          </cell>
          <cell r="EJ396">
            <v>2.3448335644937587E-2</v>
          </cell>
          <cell r="EK396" t="str">
            <v>n.a.</v>
          </cell>
          <cell r="EL396">
            <v>8567500</v>
          </cell>
          <cell r="EM396">
            <v>328500</v>
          </cell>
          <cell r="EO396">
            <v>53228666.666666664</v>
          </cell>
          <cell r="EP396">
            <v>-33882333.333333336</v>
          </cell>
          <cell r="EQ396">
            <v>-15253000</v>
          </cell>
          <cell r="ER396">
            <v>-381666.66666666669</v>
          </cell>
          <cell r="ES396">
            <v>3711666.6666666619</v>
          </cell>
          <cell r="ET396">
            <v>6.9730596295229305E-2</v>
          </cell>
          <cell r="EU396">
            <v>7.4957422030144438E-2</v>
          </cell>
          <cell r="EV396" t="e">
            <v>#VALUE!</v>
          </cell>
          <cell r="EW396">
            <v>9187000</v>
          </cell>
          <cell r="EX396">
            <v>344333.33333333331</v>
          </cell>
        </row>
        <row r="397">
          <cell r="B397" t="str">
            <v>ZHUHAI OLE DISTRIBUTION NETWORK AUTOMATION CO.,LTD.</v>
          </cell>
          <cell r="C397" t="str">
            <v>exclude</v>
          </cell>
          <cell r="D397" t="str">
            <v>Consecutive loss</v>
          </cell>
          <cell r="H397" t="str">
            <v/>
          </cell>
          <cell r="I397" t="str">
            <v>ok，loss</v>
          </cell>
          <cell r="J397" t="str">
            <v>exclude</v>
          </cell>
          <cell r="K397" t="str">
            <v>ok, sda/sdp</v>
          </cell>
          <cell r="M397" t="str">
            <v>ZHUHAI OLE DISTRIBUTION NETWORK AUTOMATION CO.,LTD.</v>
          </cell>
          <cell r="N397" t="str">
            <v>This company is primarily engaged in the manufacture and supply of electrical equipment. It is involved in manufacturing power, distribution and specialty transformers; electric motors, generators and motor generator sets; switchgear and switchboard apparatus; relays; and industrial controls. Electrical equipment includes any machine powered by electricity. Electrical equipment usually consists of an enclosure, a variety of electrical components, and often a power switch. It was incorporated in 2005. The company has a registered office located in Zhuhai in Guangdong, China.</v>
          </cell>
          <cell r="O397" t="str">
            <v>Manufacturing</v>
          </cell>
          <cell r="P397" t="str">
            <v>www.oleauto.cn</v>
          </cell>
          <cell r="R397" t="str">
            <v>China</v>
          </cell>
          <cell r="S397" t="str">
            <v>831246</v>
          </cell>
          <cell r="T397" t="str">
            <v>B+</v>
          </cell>
          <cell r="U397" t="str">
            <v>3699</v>
          </cell>
          <cell r="V397" t="str">
            <v>Engaged in the manufacture and supply of electrical equipment</v>
          </cell>
          <cell r="W397" t="str">
            <v>The Company is mainly engaged in power system automation equipment and related software, mechanical and electrical equipment, electrical machinery and equipment, an electric operating mechanism, with some indicators, relay protection of power distribution cabinet, apparatus, instrument and meter of the development, production, sales.</v>
          </cell>
          <cell r="X397" t="str">
            <v>ZHUHAI OLE DISTRIBUTION AUTOMATION SYSTEM COMPANY LIMITED</v>
          </cell>
          <cell r="Z397" t="str">
            <v>CN41988PC</v>
          </cell>
          <cell r="AA397">
            <v>57863000</v>
          </cell>
          <cell r="AB397">
            <v>46774000</v>
          </cell>
          <cell r="AC397">
            <v>51017000</v>
          </cell>
          <cell r="AD397">
            <v>60861000</v>
          </cell>
          <cell r="AE397">
            <v>56740000</v>
          </cell>
          <cell r="AF397">
            <v>45341000</v>
          </cell>
          <cell r="AG397">
            <v>48788000</v>
          </cell>
          <cell r="AH397">
            <v>59101000</v>
          </cell>
          <cell r="AI397">
            <v>-403000</v>
          </cell>
          <cell r="AJ397">
            <v>-217000</v>
          </cell>
          <cell r="AK397">
            <v>-373000</v>
          </cell>
          <cell r="AL397">
            <v>-392000</v>
          </cell>
          <cell r="AM397">
            <v>56337000</v>
          </cell>
          <cell r="AN397">
            <v>45124000</v>
          </cell>
          <cell r="AO397">
            <v>48415000</v>
          </cell>
          <cell r="AP397">
            <v>58709000</v>
          </cell>
          <cell r="AQ397">
            <v>1526000</v>
          </cell>
          <cell r="AR397">
            <v>1650000</v>
          </cell>
          <cell r="AS397">
            <v>2602000</v>
          </cell>
          <cell r="AT397">
            <v>2152000</v>
          </cell>
          <cell r="AU397">
            <v>-38355000</v>
          </cell>
          <cell r="AV397">
            <v>-32659000</v>
          </cell>
          <cell r="AW397">
            <v>-31762000</v>
          </cell>
          <cell r="AX397">
            <v>-32926000</v>
          </cell>
          <cell r="AY397" t="str">
            <v>n.a.</v>
          </cell>
          <cell r="AZ397" t="str">
            <v>n.a.</v>
          </cell>
          <cell r="BA397" t="str">
            <v>n.a.</v>
          </cell>
          <cell r="BB397" t="str">
            <v>n.a.</v>
          </cell>
          <cell r="BC397">
            <v>-17458000</v>
          </cell>
          <cell r="BD397">
            <v>-19413000</v>
          </cell>
          <cell r="BE397">
            <v>-21479000</v>
          </cell>
          <cell r="BF397">
            <v>-22903000</v>
          </cell>
          <cell r="BG397">
            <v>2050000</v>
          </cell>
          <cell r="BH397">
            <v>-5298000</v>
          </cell>
          <cell r="BI397">
            <v>-2224000</v>
          </cell>
          <cell r="BJ397">
            <v>5032000</v>
          </cell>
          <cell r="BK397">
            <v>-2434000</v>
          </cell>
          <cell r="BL397">
            <v>-1366000</v>
          </cell>
          <cell r="BM397">
            <v>-1497000</v>
          </cell>
          <cell r="BN397">
            <v>-1050000</v>
          </cell>
          <cell r="BO397">
            <v>-900000</v>
          </cell>
          <cell r="BP397">
            <v>-1008000</v>
          </cell>
          <cell r="BQ397">
            <v>-1159000</v>
          </cell>
          <cell r="BR397">
            <v>-1036000</v>
          </cell>
          <cell r="BS397">
            <v>-1534000</v>
          </cell>
          <cell r="BT397">
            <v>-358000</v>
          </cell>
          <cell r="BU397">
            <v>-338000</v>
          </cell>
          <cell r="BV397">
            <v>-14000</v>
          </cell>
          <cell r="BW397">
            <v>-251000</v>
          </cell>
          <cell r="BX397">
            <v>-5361000</v>
          </cell>
          <cell r="BY397">
            <v>-2680000</v>
          </cell>
          <cell r="BZ397">
            <v>3384000</v>
          </cell>
          <cell r="CA397">
            <v>76401000</v>
          </cell>
          <cell r="CB397">
            <v>72021000</v>
          </cell>
          <cell r="CC397">
            <v>66813000</v>
          </cell>
          <cell r="CD397">
            <v>70186000</v>
          </cell>
          <cell r="CE397">
            <v>14654000</v>
          </cell>
          <cell r="CF397">
            <v>19851000</v>
          </cell>
          <cell r="CG397">
            <v>10207000</v>
          </cell>
          <cell r="CH397">
            <v>13023000</v>
          </cell>
          <cell r="CI397">
            <v>38243000</v>
          </cell>
          <cell r="CJ397">
            <v>36498000</v>
          </cell>
          <cell r="CK397">
            <v>36283000</v>
          </cell>
          <cell r="CL397">
            <v>31753000</v>
          </cell>
          <cell r="CM397">
            <v>8697000</v>
          </cell>
          <cell r="CN397">
            <v>3442000</v>
          </cell>
          <cell r="CO397">
            <v>6559000</v>
          </cell>
          <cell r="CP397">
            <v>13725000</v>
          </cell>
          <cell r="CQ397">
            <v>13952000</v>
          </cell>
          <cell r="CR397">
            <v>11509000</v>
          </cell>
          <cell r="CS397">
            <v>12902000</v>
          </cell>
          <cell r="CT397">
            <v>11430000</v>
          </cell>
          <cell r="CU397">
            <v>3826000</v>
          </cell>
          <cell r="CV397">
            <v>5405000</v>
          </cell>
          <cell r="CW397" t="str">
            <v>n.a.</v>
          </cell>
          <cell r="CX397">
            <v>4500000</v>
          </cell>
          <cell r="CY397">
            <v>1053000</v>
          </cell>
          <cell r="CZ397">
            <v>1102000</v>
          </cell>
          <cell r="DA397">
            <v>1294000</v>
          </cell>
          <cell r="DB397">
            <v>1091000</v>
          </cell>
          <cell r="DC397">
            <v>84282000</v>
          </cell>
          <cell r="DD397">
            <v>82951000</v>
          </cell>
          <cell r="DE397">
            <v>72898000</v>
          </cell>
          <cell r="DF397">
            <v>76563000</v>
          </cell>
          <cell r="DH397">
            <v>56337000</v>
          </cell>
          <cell r="DI397">
            <v>-38355000</v>
          </cell>
          <cell r="DJ397">
            <v>-17458000</v>
          </cell>
          <cell r="DK397">
            <v>-2434000</v>
          </cell>
          <cell r="DL397">
            <v>-1910000</v>
          </cell>
          <cell r="DM397">
            <v>-3.3903118731916856E-2</v>
          </cell>
          <cell r="DN397">
            <v>-3.2791388397685715E-2</v>
          </cell>
          <cell r="DO397" t="str">
            <v>n.a.</v>
          </cell>
          <cell r="DP397">
            <v>17252500</v>
          </cell>
          <cell r="DQ397">
            <v>1077500</v>
          </cell>
          <cell r="DS397">
            <v>45124000</v>
          </cell>
          <cell r="DT397">
            <v>-32659000</v>
          </cell>
          <cell r="DU397">
            <v>-19413000</v>
          </cell>
          <cell r="DV397">
            <v>-1366000</v>
          </cell>
          <cell r="DW397">
            <v>-8314000</v>
          </cell>
          <cell r="DX397">
            <v>-0.18424785036787519</v>
          </cell>
          <cell r="DY397">
            <v>-0.15558216999139191</v>
          </cell>
          <cell r="DZ397" t="str">
            <v>n.a.</v>
          </cell>
          <cell r="EA397">
            <v>15029000</v>
          </cell>
          <cell r="EB397">
            <v>1198000</v>
          </cell>
          <cell r="ED397">
            <v>48415000</v>
          </cell>
          <cell r="EE397">
            <v>-31762000</v>
          </cell>
          <cell r="EF397">
            <v>-21479000</v>
          </cell>
          <cell r="EG397">
            <v>-1497000</v>
          </cell>
          <cell r="EH397">
            <v>-6323000</v>
          </cell>
          <cell r="EI397">
            <v>-0.13060002065475576</v>
          </cell>
          <cell r="EJ397">
            <v>-0.11551390259052212</v>
          </cell>
          <cell r="EK397" t="str">
            <v>n.a.</v>
          </cell>
          <cell r="EL397">
            <v>11615000</v>
          </cell>
          <cell r="EM397">
            <v>1192500</v>
          </cell>
          <cell r="EO397">
            <v>49958666.666666664</v>
          </cell>
          <cell r="EP397">
            <v>-34258666.666666664</v>
          </cell>
          <cell r="EQ397">
            <v>-19450000</v>
          </cell>
          <cell r="ER397">
            <v>-1765666.6666666667</v>
          </cell>
          <cell r="ES397">
            <v>-5515666.666666667</v>
          </cell>
          <cell r="ET397">
            <v>-0.11040460113693988</v>
          </cell>
          <cell r="EU397">
            <v>-9.9427362804420077E-2</v>
          </cell>
          <cell r="EV397" t="e">
            <v>#VALUE!</v>
          </cell>
          <cell r="EW397">
            <v>14632166.666666666</v>
          </cell>
          <cell r="EX397">
            <v>1156000</v>
          </cell>
        </row>
        <row r="398">
          <cell r="B398" t="str">
            <v>BROO LTD</v>
          </cell>
          <cell r="C398" t="str">
            <v>exclude</v>
          </cell>
          <cell r="D398" t="str">
            <v>Consecutive loss</v>
          </cell>
          <cell r="H398" t="str">
            <v/>
          </cell>
          <cell r="I398" t="str">
            <v>ok，loss</v>
          </cell>
          <cell r="J398" t="str">
            <v>exclude</v>
          </cell>
          <cell r="K398" t="str">
            <v>ok, loss</v>
          </cell>
          <cell r="M398" t="str">
            <v>BROO LTD</v>
          </cell>
          <cell r="N398" t="str">
            <v>This company is engaged in the brewing and manufacturing of premium beer. It was established in 1993. The registered head office of the company is located in Mildura, Australia. It offers Broo Premium Lager crafted from the finest natural ingredients and Australia Draught made from all natural ingredients with no added preservatives. The company processes premium beers in compliance with the standards and other technical specifications that guarantees top quality and assurance. The company offers its products through stores, hotels, bars, clubs, restaurants, and cafés in Mildura.</v>
          </cell>
          <cell r="O398" t="str">
            <v>Manufacturing</v>
          </cell>
          <cell r="P398" t="str">
            <v>www.broo.com.au</v>
          </cell>
          <cell r="R398" t="str">
            <v>Australia</v>
          </cell>
          <cell r="S398" t="str">
            <v>BEE</v>
          </cell>
          <cell r="T398" t="str">
            <v>B+</v>
          </cell>
          <cell r="U398" t="str">
            <v>3699</v>
          </cell>
          <cell r="V398" t="str">
            <v>Engaged in the brewing and manufacturing of premium beer</v>
          </cell>
          <cell r="W398" t="str">
            <v>The Company involved in brewing and manufacturing of premium Australian beer.</v>
          </cell>
          <cell r="Z398" t="str">
            <v>AU060793099</v>
          </cell>
          <cell r="AA398">
            <v>12215000</v>
          </cell>
          <cell r="AB398">
            <v>2353000</v>
          </cell>
          <cell r="AC398">
            <v>2529000</v>
          </cell>
          <cell r="AD398">
            <v>3657000</v>
          </cell>
          <cell r="AE398">
            <v>2321000</v>
          </cell>
          <cell r="AF398">
            <v>2037000</v>
          </cell>
          <cell r="AG398">
            <v>2529000</v>
          </cell>
          <cell r="AH398">
            <v>3657000</v>
          </cell>
          <cell r="AI398" t="str">
            <v>n.a.</v>
          </cell>
          <cell r="AJ398" t="str">
            <v>n.a.</v>
          </cell>
          <cell r="AK398" t="str">
            <v>n.a.</v>
          </cell>
          <cell r="AL398" t="str">
            <v>n.a.</v>
          </cell>
          <cell r="AM398">
            <v>2321000</v>
          </cell>
          <cell r="AN398">
            <v>2037000</v>
          </cell>
          <cell r="AO398">
            <v>2529000</v>
          </cell>
          <cell r="AP398">
            <v>3657000</v>
          </cell>
          <cell r="AQ398">
            <v>9894000</v>
          </cell>
          <cell r="AR398">
            <v>316000</v>
          </cell>
          <cell r="AS398" t="str">
            <v>n.a.</v>
          </cell>
          <cell r="AT398" t="str">
            <v>n.a.</v>
          </cell>
          <cell r="AU398">
            <v>-1451000</v>
          </cell>
          <cell r="AV398">
            <v>-1206000</v>
          </cell>
          <cell r="AW398">
            <v>-1971000</v>
          </cell>
          <cell r="AX398">
            <v>-2995000</v>
          </cell>
          <cell r="AY398">
            <v>0</v>
          </cell>
          <cell r="AZ398">
            <v>0</v>
          </cell>
          <cell r="BA398">
            <v>0</v>
          </cell>
          <cell r="BB398">
            <v>0</v>
          </cell>
          <cell r="BC398">
            <v>-2042000</v>
          </cell>
          <cell r="BD398">
            <v>-2115000</v>
          </cell>
          <cell r="BE398">
            <v>-2449000</v>
          </cell>
          <cell r="BF398">
            <v>-3402000</v>
          </cell>
          <cell r="BG398">
            <v>8722000</v>
          </cell>
          <cell r="BH398">
            <v>-968000</v>
          </cell>
          <cell r="BI398">
            <v>-1891000</v>
          </cell>
          <cell r="BJ398">
            <v>-2740000</v>
          </cell>
          <cell r="BK398">
            <v>-13327000</v>
          </cell>
          <cell r="BL398">
            <v>-493000</v>
          </cell>
          <cell r="BM398">
            <v>-1030000</v>
          </cell>
          <cell r="BN398">
            <v>-245000</v>
          </cell>
          <cell r="BO398">
            <v>-13327000</v>
          </cell>
          <cell r="BP398">
            <v>-493000</v>
          </cell>
          <cell r="BQ398">
            <v>-1030000</v>
          </cell>
          <cell r="BR398">
            <v>-245000</v>
          </cell>
          <cell r="BS398">
            <v>0</v>
          </cell>
          <cell r="BT398">
            <v>0</v>
          </cell>
          <cell r="BU398">
            <v>0</v>
          </cell>
          <cell r="BV398">
            <v>0</v>
          </cell>
          <cell r="BW398">
            <v>-6979000</v>
          </cell>
          <cell r="BX398">
            <v>-476000</v>
          </cell>
          <cell r="BY398">
            <v>-3482000</v>
          </cell>
          <cell r="BZ398">
            <v>-3183000</v>
          </cell>
          <cell r="CA398">
            <v>2306000</v>
          </cell>
          <cell r="CB398">
            <v>4428000</v>
          </cell>
          <cell r="CC398">
            <v>564000</v>
          </cell>
          <cell r="CD398">
            <v>1101000</v>
          </cell>
          <cell r="CE398" t="str">
            <v>n.a.</v>
          </cell>
          <cell r="CF398">
            <v>1756000</v>
          </cell>
          <cell r="CG398">
            <v>77000</v>
          </cell>
          <cell r="CH398">
            <v>346000</v>
          </cell>
          <cell r="CI398" t="str">
            <v>n.a.</v>
          </cell>
          <cell r="CJ398">
            <v>126000</v>
          </cell>
          <cell r="CK398">
            <v>20000</v>
          </cell>
          <cell r="CL398">
            <v>134000</v>
          </cell>
          <cell r="CM398">
            <v>2261000</v>
          </cell>
          <cell r="CN398">
            <v>2348000</v>
          </cell>
          <cell r="CO398">
            <v>229000</v>
          </cell>
          <cell r="CP398">
            <v>105000</v>
          </cell>
          <cell r="CQ398">
            <v>2000</v>
          </cell>
          <cell r="CR398">
            <v>115000</v>
          </cell>
          <cell r="CS398">
            <v>63000</v>
          </cell>
          <cell r="CT398">
            <v>427000</v>
          </cell>
          <cell r="CU398" t="str">
            <v>n.a.</v>
          </cell>
          <cell r="CV398" t="str">
            <v>n.a.</v>
          </cell>
          <cell r="CW398" t="str">
            <v>n.a.</v>
          </cell>
          <cell r="CX398" t="str">
            <v>n.a.</v>
          </cell>
          <cell r="CY398" t="str">
            <v>n.a.</v>
          </cell>
          <cell r="CZ398" t="str">
            <v>n.a.</v>
          </cell>
          <cell r="DA398" t="str">
            <v>n.a.</v>
          </cell>
          <cell r="DB398" t="str">
            <v>n.a.</v>
          </cell>
          <cell r="DC398">
            <v>2541000</v>
          </cell>
          <cell r="DD398">
            <v>10231000</v>
          </cell>
          <cell r="DE398">
            <v>7629000</v>
          </cell>
          <cell r="DF398">
            <v>6211000</v>
          </cell>
          <cell r="DH398">
            <v>2321000</v>
          </cell>
          <cell r="DI398">
            <v>-1451000</v>
          </cell>
          <cell r="DJ398">
            <v>-2042000</v>
          </cell>
          <cell r="DK398">
            <v>-13327000</v>
          </cell>
          <cell r="DL398">
            <v>-14499000</v>
          </cell>
          <cell r="DM398">
            <v>-6.2468763464024128</v>
          </cell>
          <cell r="DN398">
            <v>-0.8620095124851368</v>
          </cell>
          <cell r="DO398">
            <v>0</v>
          </cell>
          <cell r="DP398" t="e">
            <v>#VALUE!</v>
          </cell>
          <cell r="DQ398" t="e">
            <v>#VALUE!</v>
          </cell>
          <cell r="DS398">
            <v>2037000</v>
          </cell>
          <cell r="DT398">
            <v>-1206000</v>
          </cell>
          <cell r="DU398">
            <v>-2115000</v>
          </cell>
          <cell r="DV398">
            <v>-493000</v>
          </cell>
          <cell r="DW398">
            <v>-1777000</v>
          </cell>
          <cell r="DX398">
            <v>-0.87236131566028474</v>
          </cell>
          <cell r="DY398">
            <v>-0.46591504981646564</v>
          </cell>
          <cell r="DZ398">
            <v>0</v>
          </cell>
          <cell r="EA398">
            <v>916500</v>
          </cell>
          <cell r="EB398" t="e">
            <v>#VALUE!</v>
          </cell>
          <cell r="ED398">
            <v>2529000</v>
          </cell>
          <cell r="EE398">
            <v>-1971000</v>
          </cell>
          <cell r="EF398">
            <v>-2449000</v>
          </cell>
          <cell r="EG398">
            <v>-1030000</v>
          </cell>
          <cell r="EH398">
            <v>-2921000</v>
          </cell>
          <cell r="EI398">
            <v>-1.155001977066034</v>
          </cell>
          <cell r="EJ398">
            <v>-0.53596330275229354</v>
          </cell>
          <cell r="EK398">
            <v>0</v>
          </cell>
          <cell r="EL398">
            <v>211500</v>
          </cell>
          <cell r="EM398" t="e">
            <v>#VALUE!</v>
          </cell>
          <cell r="EO398">
            <v>2295666.6666666665</v>
          </cell>
          <cell r="EP398">
            <v>-1542666.6666666667</v>
          </cell>
          <cell r="EQ398">
            <v>-2202000</v>
          </cell>
          <cell r="ER398">
            <v>-4950000</v>
          </cell>
          <cell r="ES398">
            <v>-6399000</v>
          </cell>
          <cell r="ET398">
            <v>-2.787425584434442</v>
          </cell>
          <cell r="EU398">
            <v>-0.73596840975310529</v>
          </cell>
          <cell r="EV398">
            <v>0</v>
          </cell>
          <cell r="EW398" t="e">
            <v>#VALUE!</v>
          </cell>
          <cell r="EX398" t="e">
            <v>#VALUE!</v>
          </cell>
        </row>
        <row r="399">
          <cell r="B399" t="str">
            <v>ZHEJIANG KECHANG ELECTRONICS CO., LTD</v>
          </cell>
          <cell r="C399" t="str">
            <v>exclude</v>
          </cell>
          <cell r="D399" t="str">
            <v>Lev SDA/SDP</v>
          </cell>
          <cell r="H399" t="str">
            <v/>
          </cell>
          <cell r="I399" t="str">
            <v>ok，sda/sdp</v>
          </cell>
          <cell r="J399" t="str">
            <v>exclude</v>
          </cell>
          <cell r="K399" t="str">
            <v>ok, sda/sdp</v>
          </cell>
          <cell r="M399" t="str">
            <v>ZHEJIANG KECHANG ELECTRONICS CO., LTD</v>
          </cell>
          <cell r="N399" t="str">
            <v>This company is a China based enterprise engaged in the manufacture of instruments for measuring and testing of electricity and electrical signals. The company was incorporated in 2013 and has its registered business office located in Wenzhou, China.The company comprises its business activities in the manufacture of instruments for measuring the characteristics of electricity and electrical signals, such as voltmeters, ammeters, wattmeters, watt-hour meters, demand meters, and equipment for testing the electrical characteristics of electrical, radio, and communication circuits and of internal combustion engines. It is also involved in the manufacture of electronic checkout, monitoring, evaluating, and other electronic support equipment for electronic navigational, radar, and sonar systems.</v>
          </cell>
          <cell r="O399" t="str">
            <v>Manufacturing</v>
          </cell>
          <cell r="P399" t="str">
            <v>zjkcdz.com</v>
          </cell>
          <cell r="R399" t="str">
            <v>China</v>
          </cell>
          <cell r="S399" t="str">
            <v>872640</v>
          </cell>
          <cell r="T399" t="str">
            <v>B+</v>
          </cell>
          <cell r="U399" t="str">
            <v>3699</v>
          </cell>
          <cell r="V399" t="str">
            <v>Engaged in the manufacture of instruments for measuring and testing of electricity and electrical signals</v>
          </cell>
          <cell r="W399" t="str">
            <v>The Company is mainly engaged in the R &amp; D, production and sales of power transmission and distribution test equipment, as well as the maintenance service of transformer substation, including power transmission and distribution test equipment, power transmission and distribution test equipment and distribution network test equipment.</v>
          </cell>
          <cell r="Z399" t="str">
            <v>CN52945PC</v>
          </cell>
          <cell r="AA399" t="str">
            <v>n.a.</v>
          </cell>
          <cell r="AB399">
            <v>55078000</v>
          </cell>
          <cell r="AC399">
            <v>45784000</v>
          </cell>
          <cell r="AD399">
            <v>34422000</v>
          </cell>
          <cell r="AE399" t="str">
            <v>n.a.</v>
          </cell>
          <cell r="AF399">
            <v>55138000</v>
          </cell>
          <cell r="AG399">
            <v>45074000</v>
          </cell>
          <cell r="AH399">
            <v>34508000</v>
          </cell>
          <cell r="AI399" t="str">
            <v>n.a.</v>
          </cell>
          <cell r="AJ399">
            <v>-239000</v>
          </cell>
          <cell r="AK399">
            <v>-208000</v>
          </cell>
          <cell r="AL399">
            <v>-166000</v>
          </cell>
          <cell r="AM399" t="str">
            <v>n.a.</v>
          </cell>
          <cell r="AN399">
            <v>54899000</v>
          </cell>
          <cell r="AO399">
            <v>44866000</v>
          </cell>
          <cell r="AP399">
            <v>34342000</v>
          </cell>
          <cell r="AQ399" t="str">
            <v>n.a.</v>
          </cell>
          <cell r="AR399">
            <v>179000</v>
          </cell>
          <cell r="AS399">
            <v>918000</v>
          </cell>
          <cell r="AT399">
            <v>80000</v>
          </cell>
          <cell r="AU399" t="str">
            <v>n.a.</v>
          </cell>
          <cell r="AV399">
            <v>-41501000</v>
          </cell>
          <cell r="AW399">
            <v>-32963000</v>
          </cell>
          <cell r="AX399">
            <v>-24382000</v>
          </cell>
          <cell r="AY399" t="str">
            <v>n.a.</v>
          </cell>
          <cell r="AZ399" t="str">
            <v>n.a.</v>
          </cell>
          <cell r="BA399" t="str">
            <v>n.a.</v>
          </cell>
          <cell r="BB399" t="str">
            <v>n.a.</v>
          </cell>
          <cell r="BC399" t="str">
            <v>n.a.</v>
          </cell>
          <cell r="BD399">
            <v>-11292000</v>
          </cell>
          <cell r="BE399">
            <v>-8494000</v>
          </cell>
          <cell r="BF399">
            <v>-9059000</v>
          </cell>
          <cell r="BG399" t="str">
            <v>n.a.</v>
          </cell>
          <cell r="BH399">
            <v>2285000</v>
          </cell>
          <cell r="BI399">
            <v>4327000</v>
          </cell>
          <cell r="BJ399">
            <v>981000</v>
          </cell>
          <cell r="BK399" t="str">
            <v>n.a.</v>
          </cell>
          <cell r="BL399">
            <v>-332000</v>
          </cell>
          <cell r="BM399">
            <v>-367000</v>
          </cell>
          <cell r="BN399">
            <v>-525000</v>
          </cell>
          <cell r="BO399" t="str">
            <v>n.a.</v>
          </cell>
          <cell r="BP399">
            <v>-325000</v>
          </cell>
          <cell r="BQ399">
            <v>-360000</v>
          </cell>
          <cell r="BR399">
            <v>-518000</v>
          </cell>
          <cell r="BS399" t="str">
            <v>n.a.</v>
          </cell>
          <cell r="BT399">
            <v>-7000</v>
          </cell>
          <cell r="BU399">
            <v>-7000</v>
          </cell>
          <cell r="BV399">
            <v>-7000</v>
          </cell>
          <cell r="BW399" t="str">
            <v>n.a.</v>
          </cell>
          <cell r="BX399">
            <v>1729000</v>
          </cell>
          <cell r="BY399">
            <v>3059000</v>
          </cell>
          <cell r="BZ399">
            <v>648000</v>
          </cell>
          <cell r="CA399" t="str">
            <v>n.a.</v>
          </cell>
          <cell r="CB399">
            <v>29195000</v>
          </cell>
          <cell r="CC399">
            <v>30518000</v>
          </cell>
          <cell r="CD399">
            <v>24646000</v>
          </cell>
          <cell r="CE399" t="str">
            <v>n.a.</v>
          </cell>
          <cell r="CF399">
            <v>200000</v>
          </cell>
          <cell r="CG399">
            <v>865000</v>
          </cell>
          <cell r="CH399">
            <v>207000</v>
          </cell>
          <cell r="CI399" t="str">
            <v>n.a.</v>
          </cell>
          <cell r="CJ399">
            <v>13016000</v>
          </cell>
          <cell r="CK399">
            <v>22664000</v>
          </cell>
          <cell r="CL399">
            <v>21038000</v>
          </cell>
          <cell r="CM399" t="str">
            <v>n.a.</v>
          </cell>
          <cell r="CN399">
            <v>1284000</v>
          </cell>
          <cell r="CO399">
            <v>2893000</v>
          </cell>
          <cell r="CP399">
            <v>1070000</v>
          </cell>
          <cell r="CQ399" t="str">
            <v>n.a.</v>
          </cell>
          <cell r="CR399">
            <v>11115000</v>
          </cell>
          <cell r="CS399">
            <v>1379000</v>
          </cell>
          <cell r="CT399">
            <v>1327000</v>
          </cell>
          <cell r="CU399" t="str">
            <v>n.a.</v>
          </cell>
          <cell r="CV399" t="str">
            <v>n.a.</v>
          </cell>
          <cell r="CW399" t="str">
            <v>n.a.</v>
          </cell>
          <cell r="CX399" t="str">
            <v>n.a.</v>
          </cell>
          <cell r="CY399" t="str">
            <v>n.a.</v>
          </cell>
          <cell r="CZ399">
            <v>86000</v>
          </cell>
          <cell r="DA399">
            <v>86000</v>
          </cell>
          <cell r="DB399">
            <v>43000</v>
          </cell>
          <cell r="DC399" t="str">
            <v>n.a.</v>
          </cell>
          <cell r="DD399">
            <v>33040000</v>
          </cell>
          <cell r="DE399">
            <v>31928000</v>
          </cell>
          <cell r="DF399">
            <v>26071000</v>
          </cell>
          <cell r="DH399" t="str">
            <v>无数据</v>
          </cell>
          <cell r="DI399" t="str">
            <v>n.a.</v>
          </cell>
          <cell r="DJ399" t="str">
            <v>n.a.</v>
          </cell>
          <cell r="DK399" t="str">
            <v>n.a.</v>
          </cell>
          <cell r="DL399" t="str">
            <v>无数据</v>
          </cell>
          <cell r="DM399" t="e">
            <v>#VALUE!</v>
          </cell>
          <cell r="DN399" t="e">
            <v>#VALUE!</v>
          </cell>
          <cell r="DO399" t="str">
            <v>n.a.</v>
          </cell>
          <cell r="DP399" t="e">
            <v>#VALUE!</v>
          </cell>
          <cell r="DQ399" t="e">
            <v>#VALUE!</v>
          </cell>
          <cell r="DS399">
            <v>54899000</v>
          </cell>
          <cell r="DT399">
            <v>-41501000</v>
          </cell>
          <cell r="DU399">
            <v>-11292000</v>
          </cell>
          <cell r="DV399">
            <v>-332000</v>
          </cell>
          <cell r="DW399">
            <v>1774000</v>
          </cell>
          <cell r="DX399">
            <v>3.2313885498825114E-2</v>
          </cell>
          <cell r="DY399">
            <v>3.3392941176470591E-2</v>
          </cell>
          <cell r="DZ399" t="str">
            <v>n.a.</v>
          </cell>
          <cell r="EA399">
            <v>532500</v>
          </cell>
          <cell r="EB399">
            <v>86000</v>
          </cell>
          <cell r="ED399">
            <v>44866000</v>
          </cell>
          <cell r="EE399">
            <v>-32963000</v>
          </cell>
          <cell r="EF399">
            <v>-8494000</v>
          </cell>
          <cell r="EG399">
            <v>-367000</v>
          </cell>
          <cell r="EH399">
            <v>3042000</v>
          </cell>
          <cell r="EI399">
            <v>6.7801898988097895E-2</v>
          </cell>
          <cell r="EJ399">
            <v>7.2733358837031373E-2</v>
          </cell>
          <cell r="EK399" t="str">
            <v>n.a.</v>
          </cell>
          <cell r="EL399">
            <v>536000</v>
          </cell>
          <cell r="EM399">
            <v>64500</v>
          </cell>
          <cell r="EO399" t="e">
            <v>#VALUE!</v>
          </cell>
          <cell r="EP399" t="e">
            <v>#VALUE!</v>
          </cell>
          <cell r="EQ399" t="e">
            <v>#VALUE!</v>
          </cell>
          <cell r="ER399" t="e">
            <v>#VALUE!</v>
          </cell>
          <cell r="ES399" t="e">
            <v>#VALUE!</v>
          </cell>
          <cell r="ET399" t="e">
            <v>#VALUE!</v>
          </cell>
          <cell r="EU399" t="e">
            <v>#VALUE!</v>
          </cell>
          <cell r="EV399" t="e">
            <v>#VALUE!</v>
          </cell>
          <cell r="EW399" t="e">
            <v>#VALUE!</v>
          </cell>
          <cell r="EX399" t="e">
            <v>#VALUE!</v>
          </cell>
        </row>
        <row r="400">
          <cell r="B400" t="str">
            <v>SHANGHAI YUANHUI ELECTRICAL AUTOMATION ENGINEERING CO., LTD</v>
          </cell>
          <cell r="C400" t="str">
            <v>exclude</v>
          </cell>
          <cell r="D400" t="str">
            <v>Independence(A+, A, A-, B+, B, B-,U)</v>
          </cell>
          <cell r="H400" t="str">
            <v/>
          </cell>
          <cell r="I400" t="str">
            <v>ok，indep</v>
          </cell>
          <cell r="J400" t="str">
            <v>exclude</v>
          </cell>
          <cell r="K400" t="str">
            <v>ok, indep</v>
          </cell>
          <cell r="M400" t="str">
            <v>SHANGHAI YUANHUI ELECTRICAL AUTOMATION ENGINEERING CO., LTD</v>
          </cell>
          <cell r="N400" t="str">
            <v>This company is engaged in the manufacture of motor vehicle and electronic equipment. It was incorporated in 2013 and conducts business from its registered head office located in Shanghai, China. The company's business operation also specialises in the wholesale of electrical equipment, power monitoring system integration and energy consumption management. Some of the company's products are air bag assemblies, air filters, automotive mirrors, mufflers and resonators, oil filters, automotive rims, automotive thermostats, luggage racks, exhaust and tail pipes, towing bars and systems, transmission coolers, automotive wipers and windshields, bumpers and bumperettes, engine exhaust catalytic converters, exhaust systems and parts, gas tanks, sunroofs and parts, wheels, and windshield wiper blades and refills. It also employs state-of-the art technology as well as employs staff trained to provide necessary support, service and guidance to its customers.</v>
          </cell>
          <cell r="O400" t="str">
            <v>Manufacturing; Wholesale</v>
          </cell>
          <cell r="P400" t="str">
            <v>www.yuan-hui.com</v>
          </cell>
          <cell r="R400" t="str">
            <v>China</v>
          </cell>
          <cell r="S400" t="str">
            <v>872865</v>
          </cell>
          <cell r="T400" t="str">
            <v>D</v>
          </cell>
          <cell r="U400" t="str">
            <v>3699</v>
          </cell>
          <cell r="V400" t="str">
            <v>Engaged in the manufacture of motor vehicle and electronic equipment</v>
          </cell>
          <cell r="W400" t="str">
            <v>The Company is mainly engaged in electrical equipment wholesale, power monitoring system integration and energy consumption management.</v>
          </cell>
          <cell r="Z400" t="str">
            <v>CN53100PC</v>
          </cell>
          <cell r="AA400">
            <v>55007000</v>
          </cell>
          <cell r="AB400">
            <v>57095000</v>
          </cell>
          <cell r="AC400">
            <v>42163000</v>
          </cell>
          <cell r="AD400">
            <v>40044000</v>
          </cell>
          <cell r="AE400">
            <v>55414000</v>
          </cell>
          <cell r="AF400">
            <v>57359000</v>
          </cell>
          <cell r="AG400">
            <v>42309000</v>
          </cell>
          <cell r="AH400">
            <v>40274000</v>
          </cell>
          <cell r="AI400">
            <v>-409000</v>
          </cell>
          <cell r="AJ400">
            <v>-266000</v>
          </cell>
          <cell r="AK400">
            <v>-162000</v>
          </cell>
          <cell r="AL400">
            <v>-230000</v>
          </cell>
          <cell r="AM400">
            <v>55005000</v>
          </cell>
          <cell r="AN400">
            <v>57093000</v>
          </cell>
          <cell r="AO400">
            <v>42147000</v>
          </cell>
          <cell r="AP400">
            <v>40044000</v>
          </cell>
          <cell r="AQ400">
            <v>2000</v>
          </cell>
          <cell r="AR400">
            <v>2000</v>
          </cell>
          <cell r="AS400">
            <v>16000</v>
          </cell>
          <cell r="AT400" t="str">
            <v>n.a.</v>
          </cell>
          <cell r="AU400">
            <v>-36069000</v>
          </cell>
          <cell r="AV400">
            <v>-38233000</v>
          </cell>
          <cell r="AW400">
            <v>-26044000</v>
          </cell>
          <cell r="AX400">
            <v>-25807000</v>
          </cell>
          <cell r="AY400" t="str">
            <v>n.a.</v>
          </cell>
          <cell r="AZ400" t="str">
            <v>n.a.</v>
          </cell>
          <cell r="BA400" t="str">
            <v>n.a.</v>
          </cell>
          <cell r="BB400" t="str">
            <v>n.a.</v>
          </cell>
          <cell r="BC400">
            <v>-5907000</v>
          </cell>
          <cell r="BD400">
            <v>-6397000</v>
          </cell>
          <cell r="BE400">
            <v>-6055000</v>
          </cell>
          <cell r="BF400">
            <v>-7502000</v>
          </cell>
          <cell r="BG400">
            <v>13031000</v>
          </cell>
          <cell r="BH400">
            <v>12465000</v>
          </cell>
          <cell r="BI400">
            <v>10064000</v>
          </cell>
          <cell r="BJ400">
            <v>6735000</v>
          </cell>
          <cell r="BK400">
            <v>-1337000</v>
          </cell>
          <cell r="BL400">
            <v>-126000</v>
          </cell>
          <cell r="BM400">
            <v>-126000</v>
          </cell>
          <cell r="BN400">
            <v>0</v>
          </cell>
          <cell r="BO400">
            <v>-73000</v>
          </cell>
          <cell r="BP400">
            <v>-126000</v>
          </cell>
          <cell r="BQ400">
            <v>-126000</v>
          </cell>
          <cell r="BR400">
            <v>0</v>
          </cell>
          <cell r="BS400">
            <v>-1264000</v>
          </cell>
          <cell r="BT400">
            <v>0</v>
          </cell>
          <cell r="BU400">
            <v>0</v>
          </cell>
          <cell r="BV400">
            <v>0</v>
          </cell>
          <cell r="BW400">
            <v>10267000</v>
          </cell>
          <cell r="BX400">
            <v>10620000</v>
          </cell>
          <cell r="BY400">
            <v>8986000</v>
          </cell>
          <cell r="BZ400">
            <v>7006000</v>
          </cell>
          <cell r="CA400">
            <v>70779000</v>
          </cell>
          <cell r="CB400">
            <v>61122000</v>
          </cell>
          <cell r="CC400">
            <v>51437000</v>
          </cell>
          <cell r="CD400">
            <v>49366000</v>
          </cell>
          <cell r="CE400">
            <v>22117000</v>
          </cell>
          <cell r="CF400">
            <v>30546000</v>
          </cell>
          <cell r="CG400">
            <v>4242000</v>
          </cell>
          <cell r="CH400">
            <v>2731000</v>
          </cell>
          <cell r="CI400">
            <v>34615000</v>
          </cell>
          <cell r="CJ400">
            <v>24555000</v>
          </cell>
          <cell r="CK400">
            <v>19657000</v>
          </cell>
          <cell r="CL400">
            <v>25088000</v>
          </cell>
          <cell r="CM400">
            <v>2150000</v>
          </cell>
          <cell r="CN400">
            <v>456000</v>
          </cell>
          <cell r="CO400">
            <v>19712000</v>
          </cell>
          <cell r="CP400">
            <v>20188000</v>
          </cell>
          <cell r="CQ400">
            <v>11684000</v>
          </cell>
          <cell r="CR400">
            <v>5047000</v>
          </cell>
          <cell r="CS400">
            <v>7620000</v>
          </cell>
          <cell r="CT400">
            <v>1202000</v>
          </cell>
          <cell r="CU400">
            <v>71000</v>
          </cell>
          <cell r="CV400" t="str">
            <v>n.a.</v>
          </cell>
          <cell r="CW400" t="str">
            <v>n.a.</v>
          </cell>
          <cell r="CX400" t="str">
            <v>n.a.</v>
          </cell>
          <cell r="CY400" t="str">
            <v>n.a.</v>
          </cell>
          <cell r="CZ400" t="str">
            <v>n.a.</v>
          </cell>
          <cell r="DA400" t="str">
            <v>n.a.</v>
          </cell>
          <cell r="DB400" t="str">
            <v>n.a.</v>
          </cell>
          <cell r="DC400">
            <v>76382000</v>
          </cell>
          <cell r="DD400">
            <v>67241000</v>
          </cell>
          <cell r="DE400">
            <v>58185000</v>
          </cell>
          <cell r="DF400">
            <v>50132000</v>
          </cell>
          <cell r="DH400">
            <v>55005000</v>
          </cell>
          <cell r="DI400">
            <v>-36069000</v>
          </cell>
          <cell r="DJ400">
            <v>-5907000</v>
          </cell>
          <cell r="DK400">
            <v>-1337000</v>
          </cell>
          <cell r="DL400">
            <v>11692000</v>
          </cell>
          <cell r="DM400">
            <v>0.21256249431869831</v>
          </cell>
          <cell r="DN400">
            <v>0.26994204973102764</v>
          </cell>
          <cell r="DO400" t="str">
            <v>n.a.</v>
          </cell>
          <cell r="DP400">
            <v>26331500</v>
          </cell>
          <cell r="DQ400" t="e">
            <v>#VALUE!</v>
          </cell>
          <cell r="DS400">
            <v>57093000</v>
          </cell>
          <cell r="DT400">
            <v>-38233000</v>
          </cell>
          <cell r="DU400">
            <v>-6397000</v>
          </cell>
          <cell r="DV400">
            <v>-126000</v>
          </cell>
          <cell r="DW400">
            <v>12337000</v>
          </cell>
          <cell r="DX400">
            <v>0.21608603506559473</v>
          </cell>
          <cell r="DY400">
            <v>0.2756501921530074</v>
          </cell>
          <cell r="DZ400" t="str">
            <v>n.a.</v>
          </cell>
          <cell r="EA400">
            <v>17394000</v>
          </cell>
          <cell r="EB400" t="e">
            <v>#VALUE!</v>
          </cell>
          <cell r="ED400">
            <v>42147000</v>
          </cell>
          <cell r="EE400">
            <v>-26044000</v>
          </cell>
          <cell r="EF400">
            <v>-6055000</v>
          </cell>
          <cell r="EG400">
            <v>-126000</v>
          </cell>
          <cell r="EH400">
            <v>9922000</v>
          </cell>
          <cell r="EI400">
            <v>0.23541414572804709</v>
          </cell>
          <cell r="EJ400">
            <v>0.30789759503491076</v>
          </cell>
          <cell r="EK400" t="str">
            <v>n.a.</v>
          </cell>
          <cell r="EL400">
            <v>3486500</v>
          </cell>
          <cell r="EM400" t="e">
            <v>#VALUE!</v>
          </cell>
          <cell r="EO400">
            <v>51415000</v>
          </cell>
          <cell r="EP400">
            <v>-33448666.666666668</v>
          </cell>
          <cell r="EQ400">
            <v>-6119666.666666667</v>
          </cell>
          <cell r="ER400">
            <v>-529666.66666666663</v>
          </cell>
          <cell r="ES400">
            <v>11316999.999999998</v>
          </cell>
          <cell r="ET400">
            <v>0.22011086258873866</v>
          </cell>
          <cell r="EU400">
            <v>0.28223352785675093</v>
          </cell>
          <cell r="EV400" t="e">
            <v>#VALUE!</v>
          </cell>
          <cell r="EW400">
            <v>15737333.333333334</v>
          </cell>
          <cell r="EX400" t="e">
            <v>#VALUE!</v>
          </cell>
        </row>
        <row r="401">
          <cell r="B401" t="str">
            <v>CHINA DYNAMICS TECHNOLOGY (SHENZHEN) CO., LTD</v>
          </cell>
          <cell r="C401" t="str">
            <v>exclude</v>
          </cell>
          <cell r="D401" t="str">
            <v>Independence(A+, A, A-, B+, B, B-,U)</v>
          </cell>
          <cell r="H401" t="str">
            <v/>
          </cell>
          <cell r="I401" t="str">
            <v>ok，indep</v>
          </cell>
          <cell r="J401" t="str">
            <v>exclude</v>
          </cell>
          <cell r="K401" t="str">
            <v>ok, indep</v>
          </cell>
          <cell r="M401" t="str">
            <v>CHINA DYNAMICS TECHNOLOGY (SHENZHEN) CO., LTD</v>
          </cell>
          <cell r="N401" t="str">
            <v>This company is engaged in the manufacture of electronic products in China. It was founded in 2000. The registered head office of the company is located in Shenzhen, Guangdong, China.The company's products include: universal transport network over fiber, optical fiber transmission video matrix switching platform, TDM video transmission system, transmission system hd mount, digital video fiber optic transmission, fiber optic transceivers, network video server, IP Camera, HD-SDI Digital, network storage systems, and video integrated management platform.</v>
          </cell>
          <cell r="O401" t="str">
            <v>Manufacturing</v>
          </cell>
          <cell r="P401" t="str">
            <v>www.cdtechsz.com</v>
          </cell>
          <cell r="R401" t="str">
            <v>China</v>
          </cell>
          <cell r="S401" t="str">
            <v>836194</v>
          </cell>
          <cell r="T401" t="str">
            <v>D</v>
          </cell>
          <cell r="U401" t="str">
            <v>3699</v>
          </cell>
          <cell r="V401" t="str">
            <v>Engaged in the manufacture of electronic products in China</v>
          </cell>
          <cell r="W401" t="str">
            <v>The Main business of the company is to provide the integrators and terminal customers with related products and solutions to the video surveillance and transmission system.</v>
          </cell>
          <cell r="Z401" t="str">
            <v>CN47531PC</v>
          </cell>
          <cell r="AA401">
            <v>54521000</v>
          </cell>
          <cell r="AB401">
            <v>42851000</v>
          </cell>
          <cell r="AC401">
            <v>42508000</v>
          </cell>
          <cell r="AD401">
            <v>65160000</v>
          </cell>
          <cell r="AE401">
            <v>52547000</v>
          </cell>
          <cell r="AF401">
            <v>40894000</v>
          </cell>
          <cell r="AG401">
            <v>40851000</v>
          </cell>
          <cell r="AH401">
            <v>62106000</v>
          </cell>
          <cell r="AI401">
            <v>-255000</v>
          </cell>
          <cell r="AJ401">
            <v>-290000</v>
          </cell>
          <cell r="AK401">
            <v>-257000</v>
          </cell>
          <cell r="AL401">
            <v>-431000</v>
          </cell>
          <cell r="AM401">
            <v>52292000</v>
          </cell>
          <cell r="AN401">
            <v>40604000</v>
          </cell>
          <cell r="AO401">
            <v>40594000</v>
          </cell>
          <cell r="AP401">
            <v>61675000</v>
          </cell>
          <cell r="AQ401">
            <v>2229000</v>
          </cell>
          <cell r="AR401">
            <v>2247000</v>
          </cell>
          <cell r="AS401">
            <v>1914000</v>
          </cell>
          <cell r="AT401">
            <v>3485000</v>
          </cell>
          <cell r="AU401">
            <v>-33425000</v>
          </cell>
          <cell r="AV401">
            <v>-23003000</v>
          </cell>
          <cell r="AW401">
            <v>-23313000</v>
          </cell>
          <cell r="AX401">
            <v>-40009000</v>
          </cell>
          <cell r="AY401" t="str">
            <v>n.a.</v>
          </cell>
          <cell r="AZ401" t="str">
            <v>n.a.</v>
          </cell>
          <cell r="BA401" t="str">
            <v>n.a.</v>
          </cell>
          <cell r="BB401" t="str">
            <v>n.a.</v>
          </cell>
          <cell r="BC401">
            <v>-14898000</v>
          </cell>
          <cell r="BD401">
            <v>-14586000</v>
          </cell>
          <cell r="BE401">
            <v>-14456000</v>
          </cell>
          <cell r="BF401">
            <v>-16852000</v>
          </cell>
          <cell r="BG401">
            <v>6198000</v>
          </cell>
          <cell r="BH401">
            <v>5262000</v>
          </cell>
          <cell r="BI401">
            <v>4739000</v>
          </cell>
          <cell r="BJ401">
            <v>8299000</v>
          </cell>
          <cell r="BK401">
            <v>-230000</v>
          </cell>
          <cell r="BL401">
            <v>-995000</v>
          </cell>
          <cell r="BM401">
            <v>-483000</v>
          </cell>
          <cell r="BN401">
            <v>-259000</v>
          </cell>
          <cell r="BO401">
            <v>-230000</v>
          </cell>
          <cell r="BP401">
            <v>-273000</v>
          </cell>
          <cell r="BQ401">
            <v>-321000</v>
          </cell>
          <cell r="BR401">
            <v>-259000</v>
          </cell>
          <cell r="BS401">
            <v>0</v>
          </cell>
          <cell r="BT401">
            <v>-722000</v>
          </cell>
          <cell r="BU401">
            <v>-162000</v>
          </cell>
          <cell r="BV401">
            <v>0</v>
          </cell>
          <cell r="BW401">
            <v>4263000</v>
          </cell>
          <cell r="BX401">
            <v>4157000</v>
          </cell>
          <cell r="BY401">
            <v>3753000</v>
          </cell>
          <cell r="BZ401">
            <v>7052000</v>
          </cell>
          <cell r="CA401">
            <v>67669000</v>
          </cell>
          <cell r="CB401">
            <v>60222000</v>
          </cell>
          <cell r="CC401">
            <v>52552000</v>
          </cell>
          <cell r="CD401">
            <v>54174000</v>
          </cell>
          <cell r="CE401">
            <v>11217000</v>
          </cell>
          <cell r="CF401">
            <v>9700000</v>
          </cell>
          <cell r="CG401">
            <v>5697000</v>
          </cell>
          <cell r="CH401">
            <v>8332000</v>
          </cell>
          <cell r="CI401">
            <v>38082000</v>
          </cell>
          <cell r="CJ401">
            <v>28399000</v>
          </cell>
          <cell r="CK401">
            <v>34583000</v>
          </cell>
          <cell r="CL401">
            <v>37488000</v>
          </cell>
          <cell r="CM401">
            <v>16983000</v>
          </cell>
          <cell r="CN401">
            <v>14318000</v>
          </cell>
          <cell r="CO401">
            <v>11694000</v>
          </cell>
          <cell r="CP401">
            <v>7366000</v>
          </cell>
          <cell r="CQ401">
            <v>655000</v>
          </cell>
          <cell r="CR401">
            <v>6667000</v>
          </cell>
          <cell r="CS401">
            <v>248000</v>
          </cell>
          <cell r="CT401">
            <v>386000</v>
          </cell>
          <cell r="CU401" t="str">
            <v>n.a.</v>
          </cell>
          <cell r="CV401" t="str">
            <v>n.a.</v>
          </cell>
          <cell r="CW401" t="str">
            <v>n.a.</v>
          </cell>
          <cell r="CX401" t="str">
            <v>n.a.</v>
          </cell>
          <cell r="CY401">
            <v>28000</v>
          </cell>
          <cell r="CZ401">
            <v>28000</v>
          </cell>
          <cell r="DA401">
            <v>28000</v>
          </cell>
          <cell r="DB401">
            <v>28000</v>
          </cell>
          <cell r="DC401">
            <v>72328000</v>
          </cell>
          <cell r="DD401">
            <v>64888000</v>
          </cell>
          <cell r="DE401">
            <v>54144000</v>
          </cell>
          <cell r="DF401">
            <v>55620000</v>
          </cell>
          <cell r="DH401">
            <v>52292000</v>
          </cell>
          <cell r="DI401">
            <v>-33425000</v>
          </cell>
          <cell r="DJ401">
            <v>-14898000</v>
          </cell>
          <cell r="DK401">
            <v>-230000</v>
          </cell>
          <cell r="DL401">
            <v>3739000</v>
          </cell>
          <cell r="DM401">
            <v>7.1502333052857039E-2</v>
          </cell>
          <cell r="DN401">
            <v>7.7008629744814941E-2</v>
          </cell>
          <cell r="DO401" t="str">
            <v>n.a.</v>
          </cell>
          <cell r="DP401">
            <v>10458500</v>
          </cell>
          <cell r="DQ401">
            <v>28000</v>
          </cell>
          <cell r="DS401">
            <v>40604000</v>
          </cell>
          <cell r="DT401">
            <v>-23003000</v>
          </cell>
          <cell r="DU401">
            <v>-14586000</v>
          </cell>
          <cell r="DV401">
            <v>-995000</v>
          </cell>
          <cell r="DW401">
            <v>2020000</v>
          </cell>
          <cell r="DX401">
            <v>4.9748793222342623E-2</v>
          </cell>
          <cell r="DY401">
            <v>5.2353307070288201E-2</v>
          </cell>
          <cell r="DZ401" t="str">
            <v>n.a.</v>
          </cell>
          <cell r="EA401">
            <v>7698500</v>
          </cell>
          <cell r="EB401">
            <v>28000</v>
          </cell>
          <cell r="ED401">
            <v>40594000</v>
          </cell>
          <cell r="EE401">
            <v>-23313000</v>
          </cell>
          <cell r="EF401">
            <v>-14456000</v>
          </cell>
          <cell r="EG401">
            <v>-483000</v>
          </cell>
          <cell r="EH401">
            <v>2342000</v>
          </cell>
          <cell r="EI401">
            <v>5.7693255160861212E-2</v>
          </cell>
          <cell r="EJ401">
            <v>6.1225556833629617E-2</v>
          </cell>
          <cell r="EK401" t="str">
            <v>n.a.</v>
          </cell>
          <cell r="EL401">
            <v>7014500</v>
          </cell>
          <cell r="EM401">
            <v>28000</v>
          </cell>
          <cell r="EO401">
            <v>44496666.666666664</v>
          </cell>
          <cell r="EP401">
            <v>-26580333.333333332</v>
          </cell>
          <cell r="EQ401">
            <v>-14646666.666666666</v>
          </cell>
          <cell r="ER401">
            <v>-569333.33333333337</v>
          </cell>
          <cell r="ES401">
            <v>2700333.3333333326</v>
          </cell>
          <cell r="ET401">
            <v>6.0686193722376193E-2</v>
          </cell>
          <cell r="EU401">
            <v>6.4606943192784039E-2</v>
          </cell>
          <cell r="EV401" t="e">
            <v>#VALUE!</v>
          </cell>
          <cell r="EW401">
            <v>8390500</v>
          </cell>
          <cell r="EX401">
            <v>28000</v>
          </cell>
        </row>
        <row r="402">
          <cell r="B402" t="str">
            <v>TIA SANG BATTERY JOINT STOCK COMPANY</v>
          </cell>
          <cell r="C402" t="str">
            <v>exclude</v>
          </cell>
          <cell r="D402" t="str">
            <v>Independence(A+, A, A-, B+, B, B-,U)</v>
          </cell>
          <cell r="H402" t="str">
            <v/>
          </cell>
          <cell r="I402" t="str">
            <v>ok，indep</v>
          </cell>
          <cell r="J402" t="str">
            <v>exclude</v>
          </cell>
          <cell r="K402" t="str">
            <v>ok, indep</v>
          </cell>
          <cell r="M402" t="str">
            <v>TIA SANG BATTERY JOINT STOCK COMPANY</v>
          </cell>
          <cell r="N402" t="str">
            <v>The company is engaged in the manufacture of batteries. It was incorporated in the year 1960 and it conducts business from its registered head office located in Hai Phong City, Vietnam.The company primarily manufactures the following products: automotive storage batteries, lead acid storage batteries, lithium batteries, mercuric oxide batteries, transistor radio batteries, watch batteries, zinc carbon batteries, alkaline cell storage batteries, alkaline manganese primary batteries, and disposable flashlight batteries. In addition, the company offers other products, such as marine storage batteries, nickel cadmium storage batteries, and rechargeable battery packs made from purchased battery cells and housings.</v>
          </cell>
          <cell r="O402" t="str">
            <v>Manufacturing</v>
          </cell>
          <cell r="P402" t="str">
            <v>www.tiasangbattery.com</v>
          </cell>
          <cell r="R402" t="str">
            <v>Vietnam</v>
          </cell>
          <cell r="S402" t="str">
            <v>TSB</v>
          </cell>
          <cell r="T402" t="str">
            <v>D</v>
          </cell>
          <cell r="U402" t="str">
            <v>3692</v>
          </cell>
          <cell r="V402" t="str">
            <v>Engaged in the manufacture of batteries</v>
          </cell>
          <cell r="W402" t="str">
            <v>The Company specializes in manufacturing batteries, repair of batteries; sales of raw materials of manufacturing batteries, directly import and export all kind of batteries, the accessories, materials and supplies for battery manufacturing and machinery, equipment for battery production, business services, tourism, hotels and restaurants.</v>
          </cell>
          <cell r="Z402" t="str">
            <v>VN0200168458</v>
          </cell>
          <cell r="AA402">
            <v>182631636000</v>
          </cell>
          <cell r="AB402">
            <v>180113456000</v>
          </cell>
          <cell r="AC402">
            <v>164630644000</v>
          </cell>
          <cell r="AD402">
            <v>215742012000</v>
          </cell>
          <cell r="AE402">
            <v>184976278000</v>
          </cell>
          <cell r="AF402">
            <v>182297057000</v>
          </cell>
          <cell r="AG402">
            <v>166905573000</v>
          </cell>
          <cell r="AH402">
            <v>218486416000</v>
          </cell>
          <cell r="AI402">
            <v>-2344642000</v>
          </cell>
          <cell r="AJ402">
            <v>-2183601000</v>
          </cell>
          <cell r="AK402">
            <v>-2274929000</v>
          </cell>
          <cell r="AL402">
            <v>-2744404000</v>
          </cell>
          <cell r="AM402">
            <v>182631636000</v>
          </cell>
          <cell r="AN402">
            <v>180113456000</v>
          </cell>
          <cell r="AO402">
            <v>164630644000</v>
          </cell>
          <cell r="AP402">
            <v>215742012000</v>
          </cell>
          <cell r="AQ402" t="str">
            <v>n.a.</v>
          </cell>
          <cell r="AR402" t="str">
            <v>n.a.</v>
          </cell>
          <cell r="AS402" t="str">
            <v>n.a.</v>
          </cell>
          <cell r="AT402" t="str">
            <v>n.a.</v>
          </cell>
          <cell r="AU402">
            <v>-150126523000</v>
          </cell>
          <cell r="AV402">
            <v>-148558483000</v>
          </cell>
          <cell r="AW402">
            <v>-128286482000</v>
          </cell>
          <cell r="AX402">
            <v>-174633600000</v>
          </cell>
          <cell r="AY402">
            <v>0</v>
          </cell>
          <cell r="AZ402">
            <v>0</v>
          </cell>
          <cell r="BA402">
            <v>0</v>
          </cell>
          <cell r="BB402">
            <v>0</v>
          </cell>
          <cell r="BC402">
            <v>-20812316000</v>
          </cell>
          <cell r="BD402">
            <v>-19539248000</v>
          </cell>
          <cell r="BE402">
            <v>-22989544000</v>
          </cell>
          <cell r="BF402">
            <v>-25270657000</v>
          </cell>
          <cell r="BG402">
            <v>11692797000</v>
          </cell>
          <cell r="BH402">
            <v>12015725000</v>
          </cell>
          <cell r="BI402">
            <v>13354618000</v>
          </cell>
          <cell r="BJ402">
            <v>15837755000</v>
          </cell>
          <cell r="BK402">
            <v>-6686178000</v>
          </cell>
          <cell r="BL402">
            <v>-6605944000</v>
          </cell>
          <cell r="BM402">
            <v>-7532108000</v>
          </cell>
          <cell r="BN402">
            <v>-8217561000</v>
          </cell>
          <cell r="BO402">
            <v>-6664897000</v>
          </cell>
          <cell r="BP402">
            <v>-6543113000</v>
          </cell>
          <cell r="BQ402">
            <v>-7469277000</v>
          </cell>
          <cell r="BR402">
            <v>-8154730000</v>
          </cell>
          <cell r="BS402">
            <v>-21281000</v>
          </cell>
          <cell r="BT402">
            <v>-62831000</v>
          </cell>
          <cell r="BU402">
            <v>-62831000</v>
          </cell>
          <cell r="BV402">
            <v>-62831000</v>
          </cell>
          <cell r="BW402">
            <v>3449498000</v>
          </cell>
          <cell r="BX402">
            <v>4599994000</v>
          </cell>
          <cell r="BY402">
            <v>4508362000</v>
          </cell>
          <cell r="BZ402">
            <v>4562267000</v>
          </cell>
          <cell r="CA402">
            <v>74486946000</v>
          </cell>
          <cell r="CB402">
            <v>69350690000</v>
          </cell>
          <cell r="CC402">
            <v>63839505000</v>
          </cell>
          <cell r="CD402">
            <v>81359877000</v>
          </cell>
          <cell r="CE402">
            <v>57531389000</v>
          </cell>
          <cell r="CF402">
            <v>50089604000</v>
          </cell>
          <cell r="CG402">
            <v>47887801000</v>
          </cell>
          <cell r="CH402">
            <v>49550025000</v>
          </cell>
          <cell r="CI402">
            <v>14201963000</v>
          </cell>
          <cell r="CJ402">
            <v>11882663000</v>
          </cell>
          <cell r="CK402">
            <v>13930951000</v>
          </cell>
          <cell r="CL402">
            <v>30080488000</v>
          </cell>
          <cell r="CM402">
            <v>1556143000</v>
          </cell>
          <cell r="CN402">
            <v>1635701000</v>
          </cell>
          <cell r="CO402">
            <v>548151000</v>
          </cell>
          <cell r="CP402">
            <v>827573000</v>
          </cell>
          <cell r="CQ402">
            <v>1186268000</v>
          </cell>
          <cell r="CR402">
            <v>5234275000</v>
          </cell>
          <cell r="CS402">
            <v>1468038000</v>
          </cell>
          <cell r="CT402">
            <v>901791000</v>
          </cell>
          <cell r="CU402" t="str">
            <v>n.a.</v>
          </cell>
          <cell r="CV402" t="str">
            <v>n.a.</v>
          </cell>
          <cell r="CW402" t="str">
            <v>n.a.</v>
          </cell>
          <cell r="CX402" t="str">
            <v>n.a.</v>
          </cell>
          <cell r="CY402">
            <v>9701298000</v>
          </cell>
          <cell r="CZ402">
            <v>8385913000</v>
          </cell>
          <cell r="DA402">
            <v>5734377000</v>
          </cell>
          <cell r="DB402">
            <v>5596671000</v>
          </cell>
          <cell r="DC402">
            <v>102513589000</v>
          </cell>
          <cell r="DD402">
            <v>102594673000</v>
          </cell>
          <cell r="DE402">
            <v>97856792000</v>
          </cell>
          <cell r="DF402">
            <v>122967513000</v>
          </cell>
          <cell r="DH402">
            <v>182631636000</v>
          </cell>
          <cell r="DI402">
            <v>-150126523000</v>
          </cell>
          <cell r="DJ402">
            <v>-20812316000</v>
          </cell>
          <cell r="DK402">
            <v>-6686178000</v>
          </cell>
          <cell r="DL402">
            <v>5006619000</v>
          </cell>
          <cell r="DM402">
            <v>2.741375541310926E-2</v>
          </cell>
          <cell r="DN402">
            <v>2.8186451911782224E-2</v>
          </cell>
          <cell r="DO402">
            <v>0</v>
          </cell>
          <cell r="DP402">
            <v>53810496500</v>
          </cell>
          <cell r="DQ402">
            <v>9043605500</v>
          </cell>
          <cell r="DS402">
            <v>180113456000</v>
          </cell>
          <cell r="DT402">
            <v>-148558483000</v>
          </cell>
          <cell r="DU402">
            <v>-19539248000</v>
          </cell>
          <cell r="DV402">
            <v>-6605944000</v>
          </cell>
          <cell r="DW402">
            <v>5409781000</v>
          </cell>
          <cell r="DX402">
            <v>3.0035407237980042E-2</v>
          </cell>
          <cell r="DY402">
            <v>3.0965467669755661E-2</v>
          </cell>
          <cell r="DZ402">
            <v>0</v>
          </cell>
          <cell r="EA402">
            <v>48988702500</v>
          </cell>
          <cell r="EB402">
            <v>7060145000</v>
          </cell>
          <cell r="ED402">
            <v>164630644000</v>
          </cell>
          <cell r="EE402">
            <v>-128286482000</v>
          </cell>
          <cell r="EF402">
            <v>-22989544000</v>
          </cell>
          <cell r="EG402">
            <v>-7532108000</v>
          </cell>
          <cell r="EH402">
            <v>5822510000</v>
          </cell>
          <cell r="EI402">
            <v>3.5367109418584307E-2</v>
          </cell>
          <cell r="EJ402">
            <v>3.6663802119858674E-2</v>
          </cell>
          <cell r="EK402">
            <v>0</v>
          </cell>
          <cell r="EL402">
            <v>48718913000</v>
          </cell>
          <cell r="EM402">
            <v>5665524000</v>
          </cell>
          <cell r="EO402">
            <v>175791912000</v>
          </cell>
          <cell r="EP402">
            <v>-142323829333.33334</v>
          </cell>
          <cell r="EQ402">
            <v>-21113702666.666668</v>
          </cell>
          <cell r="ER402">
            <v>-6941410000</v>
          </cell>
          <cell r="ES402">
            <v>5412969999.9999886</v>
          </cell>
          <cell r="ET402">
            <v>3.0791917207203416E-2</v>
          </cell>
          <cell r="EU402">
            <v>3.177018202167254E-2</v>
          </cell>
          <cell r="EV402">
            <v>0</v>
          </cell>
          <cell r="EW402">
            <v>50506037333.333336</v>
          </cell>
          <cell r="EX402">
            <v>7256424833.333333</v>
          </cell>
        </row>
        <row r="403">
          <cell r="B403" t="str">
            <v>WUHAN DAYANG YITIAN TECHNOLOGY CO.,LTD</v>
          </cell>
          <cell r="C403" t="str">
            <v>exclude</v>
          </cell>
          <cell r="D403" t="str">
            <v>Lev SDA/SDP</v>
          </cell>
          <cell r="H403" t="str">
            <v/>
          </cell>
          <cell r="I403" t="str">
            <v>ok，sda/sdp</v>
          </cell>
          <cell r="J403" t="str">
            <v>exclude</v>
          </cell>
          <cell r="K403" t="str">
            <v>ok, sda/sdp</v>
          </cell>
          <cell r="M403" t="str">
            <v>WUHAN DAYANG YITIAN TECHNOLOGY CO.,LTD</v>
          </cell>
          <cell r="N403" t="str">
            <v>This company is engaged in manufacturing electrical equipment and components. Its registered head office is strategically located in Wuhan, China. The company's business operation specialized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403" t="str">
            <v>Manufacturing</v>
          </cell>
          <cell r="P403" t="str">
            <v>www.yt8931.com</v>
          </cell>
          <cell r="R403" t="str">
            <v>China</v>
          </cell>
          <cell r="S403" t="str">
            <v>831414</v>
          </cell>
          <cell r="T403" t="str">
            <v>B+</v>
          </cell>
          <cell r="U403" t="str">
            <v>3699</v>
          </cell>
          <cell r="V403" t="str">
            <v>Engaged in manufacturing electrical equipment and components</v>
          </cell>
          <cell r="W403" t="str">
            <v>The Company mainly engaged in electrical machinery and equipment manufacturing, research and development of power test equipment development, production and sales.</v>
          </cell>
          <cell r="Z403" t="str">
            <v>CN42750PC</v>
          </cell>
          <cell r="AA403">
            <v>53989000</v>
          </cell>
          <cell r="AB403">
            <v>47048000</v>
          </cell>
          <cell r="AC403">
            <v>47791000</v>
          </cell>
          <cell r="AD403">
            <v>41368000</v>
          </cell>
          <cell r="AE403">
            <v>53826000</v>
          </cell>
          <cell r="AF403">
            <v>47509000</v>
          </cell>
          <cell r="AG403">
            <v>47508000</v>
          </cell>
          <cell r="AH403">
            <v>41962000</v>
          </cell>
          <cell r="AI403">
            <v>-743000</v>
          </cell>
          <cell r="AJ403">
            <v>-729000</v>
          </cell>
          <cell r="AK403">
            <v>-723000</v>
          </cell>
          <cell r="AL403">
            <v>-664000</v>
          </cell>
          <cell r="AM403">
            <v>53083000</v>
          </cell>
          <cell r="AN403">
            <v>46780000</v>
          </cell>
          <cell r="AO403">
            <v>46785000</v>
          </cell>
          <cell r="AP403">
            <v>41298000</v>
          </cell>
          <cell r="AQ403">
            <v>906000</v>
          </cell>
          <cell r="AR403">
            <v>268000</v>
          </cell>
          <cell r="AS403">
            <v>1006000</v>
          </cell>
          <cell r="AT403">
            <v>70000</v>
          </cell>
          <cell r="AU403">
            <v>-14100000</v>
          </cell>
          <cell r="AV403">
            <v>-12553000</v>
          </cell>
          <cell r="AW403">
            <v>-10390000</v>
          </cell>
          <cell r="AX403">
            <v>-9621000</v>
          </cell>
          <cell r="AY403" t="str">
            <v>n.a.</v>
          </cell>
          <cell r="AZ403" t="str">
            <v>n.a.</v>
          </cell>
          <cell r="BA403" t="str">
            <v>n.a.</v>
          </cell>
          <cell r="BB403" t="str">
            <v>n.a.</v>
          </cell>
          <cell r="BC403">
            <v>-25563000</v>
          </cell>
          <cell r="BD403">
            <v>-23867000</v>
          </cell>
          <cell r="BE403">
            <v>-20484000</v>
          </cell>
          <cell r="BF403">
            <v>-18688000</v>
          </cell>
          <cell r="BG403">
            <v>14326000</v>
          </cell>
          <cell r="BH403">
            <v>10628000</v>
          </cell>
          <cell r="BI403">
            <v>16917000</v>
          </cell>
          <cell r="BJ403">
            <v>13059000</v>
          </cell>
          <cell r="BK403">
            <v>-1798000</v>
          </cell>
          <cell r="BL403">
            <v>-1034000</v>
          </cell>
          <cell r="BM403">
            <v>-1366000</v>
          </cell>
          <cell r="BN403">
            <v>-689000</v>
          </cell>
          <cell r="BO403">
            <v>-1552000</v>
          </cell>
          <cell r="BP403">
            <v>-1442000</v>
          </cell>
          <cell r="BQ403">
            <v>-1037000</v>
          </cell>
          <cell r="BR403">
            <v>-585000</v>
          </cell>
          <cell r="BS403">
            <v>-246000</v>
          </cell>
          <cell r="BT403">
            <v>408000</v>
          </cell>
          <cell r="BU403">
            <v>-329000</v>
          </cell>
          <cell r="BV403">
            <v>-104000</v>
          </cell>
          <cell r="BW403">
            <v>11224000</v>
          </cell>
          <cell r="BX403">
            <v>8579000</v>
          </cell>
          <cell r="BY403">
            <v>12868000</v>
          </cell>
          <cell r="BZ403">
            <v>10247000</v>
          </cell>
          <cell r="CA403">
            <v>56976000</v>
          </cell>
          <cell r="CB403">
            <v>55044000</v>
          </cell>
          <cell r="CC403">
            <v>58268000</v>
          </cell>
          <cell r="CD403">
            <v>47386000</v>
          </cell>
          <cell r="CE403">
            <v>15339000</v>
          </cell>
          <cell r="CF403">
            <v>11579000</v>
          </cell>
          <cell r="CG403">
            <v>11431000</v>
          </cell>
          <cell r="CH403">
            <v>9622000</v>
          </cell>
          <cell r="CI403">
            <v>19913000</v>
          </cell>
          <cell r="CJ403">
            <v>17210000</v>
          </cell>
          <cell r="CK403">
            <v>21189000</v>
          </cell>
          <cell r="CL403">
            <v>15228000</v>
          </cell>
          <cell r="CM403">
            <v>791000</v>
          </cell>
          <cell r="CN403">
            <v>2962000</v>
          </cell>
          <cell r="CO403">
            <v>2772000</v>
          </cell>
          <cell r="CP403">
            <v>1860000</v>
          </cell>
          <cell r="CQ403">
            <v>20683000</v>
          </cell>
          <cell r="CR403">
            <v>22842000</v>
          </cell>
          <cell r="CS403">
            <v>22569000</v>
          </cell>
          <cell r="CT403">
            <v>19590000</v>
          </cell>
          <cell r="CU403">
            <v>51000</v>
          </cell>
          <cell r="CV403">
            <v>14000</v>
          </cell>
          <cell r="CW403" t="str">
            <v>n.a.</v>
          </cell>
          <cell r="CX403" t="str">
            <v>n.a.</v>
          </cell>
          <cell r="CY403" t="str">
            <v>n.a.</v>
          </cell>
          <cell r="CZ403">
            <v>0</v>
          </cell>
          <cell r="DA403">
            <v>609000</v>
          </cell>
          <cell r="DB403">
            <v>12640000</v>
          </cell>
          <cell r="DC403">
            <v>95825000</v>
          </cell>
          <cell r="DD403">
            <v>78952000</v>
          </cell>
          <cell r="DE403">
            <v>80378000</v>
          </cell>
          <cell r="DF403">
            <v>69694000</v>
          </cell>
          <cell r="DH403">
            <v>53083000</v>
          </cell>
          <cell r="DI403">
            <v>-14100000</v>
          </cell>
          <cell r="DJ403">
            <v>-25563000</v>
          </cell>
          <cell r="DK403">
            <v>-1798000</v>
          </cell>
          <cell r="DL403">
            <v>11622000</v>
          </cell>
          <cell r="DM403">
            <v>0.21894015033061431</v>
          </cell>
          <cell r="DN403">
            <v>0.28031161814717448</v>
          </cell>
          <cell r="DO403" t="str">
            <v>n.a.</v>
          </cell>
          <cell r="DP403">
            <v>13459000</v>
          </cell>
          <cell r="DQ403" t="e">
            <v>#VALUE!</v>
          </cell>
          <cell r="DS403">
            <v>46780000</v>
          </cell>
          <cell r="DT403">
            <v>-12553000</v>
          </cell>
          <cell r="DU403">
            <v>-23867000</v>
          </cell>
          <cell r="DV403">
            <v>-1034000</v>
          </cell>
          <cell r="DW403">
            <v>9326000</v>
          </cell>
          <cell r="DX403">
            <v>0.19935870029927319</v>
          </cell>
          <cell r="DY403">
            <v>0.24899877182677418</v>
          </cell>
          <cell r="DZ403" t="str">
            <v>n.a.</v>
          </cell>
          <cell r="EA403">
            <v>11505000</v>
          </cell>
          <cell r="EB403">
            <v>304500</v>
          </cell>
          <cell r="ED403">
            <v>46785000</v>
          </cell>
          <cell r="EE403">
            <v>-10390000</v>
          </cell>
          <cell r="EF403">
            <v>-20484000</v>
          </cell>
          <cell r="EG403">
            <v>-1366000</v>
          </cell>
          <cell r="EH403">
            <v>14545000</v>
          </cell>
          <cell r="EI403">
            <v>0.31089024259912368</v>
          </cell>
          <cell r="EJ403">
            <v>0.45114764267990076</v>
          </cell>
          <cell r="EK403" t="str">
            <v>n.a.</v>
          </cell>
          <cell r="EL403">
            <v>10526500</v>
          </cell>
          <cell r="EM403">
            <v>6624500</v>
          </cell>
          <cell r="EO403">
            <v>48882666.666666664</v>
          </cell>
          <cell r="EP403">
            <v>-12347666.666666666</v>
          </cell>
          <cell r="EQ403">
            <v>-23304666.666666668</v>
          </cell>
          <cell r="ER403">
            <v>-1399333.3333333333</v>
          </cell>
          <cell r="ES403">
            <v>11830999.999999998</v>
          </cell>
          <cell r="ET403">
            <v>0.2420285309039332</v>
          </cell>
          <cell r="EU403">
            <v>0.31931087220547877</v>
          </cell>
          <cell r="EV403" t="e">
            <v>#VALUE!</v>
          </cell>
          <cell r="EW403">
            <v>11830166.666666666</v>
          </cell>
          <cell r="EX403" t="e">
            <v>#VALUE!</v>
          </cell>
        </row>
        <row r="404">
          <cell r="B404" t="str">
            <v>HEILONGJIANG SPECIAL GENERAL ELECTRICS CO.,LTD</v>
          </cell>
          <cell r="C404" t="str">
            <v>exclude</v>
          </cell>
          <cell r="D404" t="str">
            <v>Independence(A+, A, A-, B+, B, B-,U)</v>
          </cell>
          <cell r="H404" t="str">
            <v/>
          </cell>
          <cell r="I404" t="str">
            <v>ok，indep</v>
          </cell>
          <cell r="J404" t="str">
            <v>exclude</v>
          </cell>
          <cell r="K404" t="str">
            <v>ok, indep</v>
          </cell>
          <cell r="M404" t="str">
            <v>HEILONGJIANG SPECIAL GENERAL ELECTRICS CO.,LTD</v>
          </cell>
          <cell r="N404" t="str">
            <v>This company is an entity based in China that is primarily engaged in the manufacture and trade of electric motors. It was incorporated in 2013. The registered business office of the company is strategically located in Harbin, Heilongjiang. The company is principally involved in manufacturing and marketing electric motors, generators, transformers of low and medium power, and other related products. It also offers AC and DC drives; low and high voltage, hazardous area, AC and DC motors; synchronous and wind turbine generators; and traction and power converters, power control products, high power rectifiers, and power quality products. These are offered to distributors and retailers, as well as to industrial companies. The company has its active operations within the country.</v>
          </cell>
          <cell r="O404" t="str">
            <v>Manufacturing</v>
          </cell>
          <cell r="P404" t="str">
            <v>www.tetongdq.com</v>
          </cell>
          <cell r="R404" t="str">
            <v>China</v>
          </cell>
          <cell r="S404" t="str">
            <v>870229</v>
          </cell>
          <cell r="T404" t="str">
            <v>D</v>
          </cell>
          <cell r="U404" t="str">
            <v>3699</v>
          </cell>
          <cell r="V404" t="str">
            <v>Engaged in the manufacture and trade of electric motors</v>
          </cell>
          <cell r="W404" t="str">
            <v>The Company is mainly engaged in research and development, manufacture and sales of power electronic power conversion and control equipment.</v>
          </cell>
          <cell r="X404" t="str">
            <v>HEILONGJIANG SPECIAL&amp;GENERAL ELECTRICS COMPANY LIMITED</v>
          </cell>
          <cell r="Z404" t="str">
            <v>CN50048PC</v>
          </cell>
          <cell r="AA404">
            <v>53538000</v>
          </cell>
          <cell r="AB404">
            <v>39650000</v>
          </cell>
          <cell r="AC404">
            <v>52279000</v>
          </cell>
          <cell r="AD404">
            <v>62745000</v>
          </cell>
          <cell r="AE404">
            <v>51092000</v>
          </cell>
          <cell r="AF404">
            <v>34224000</v>
          </cell>
          <cell r="AG404">
            <v>48940000</v>
          </cell>
          <cell r="AH404">
            <v>60981000</v>
          </cell>
          <cell r="AI404">
            <v>-345000</v>
          </cell>
          <cell r="AJ404">
            <v>-275000</v>
          </cell>
          <cell r="AK404">
            <v>-390000</v>
          </cell>
          <cell r="AL404">
            <v>-308000</v>
          </cell>
          <cell r="AM404">
            <v>50747000</v>
          </cell>
          <cell r="AN404">
            <v>33949000</v>
          </cell>
          <cell r="AO404">
            <v>48550000</v>
          </cell>
          <cell r="AP404">
            <v>60673000</v>
          </cell>
          <cell r="AQ404">
            <v>2791000</v>
          </cell>
          <cell r="AR404">
            <v>5701000</v>
          </cell>
          <cell r="AS404">
            <v>3729000</v>
          </cell>
          <cell r="AT404">
            <v>2072000</v>
          </cell>
          <cell r="AU404">
            <v>-30331000</v>
          </cell>
          <cell r="AV404">
            <v>-15887000</v>
          </cell>
          <cell r="AW404">
            <v>-20203000</v>
          </cell>
          <cell r="AX404">
            <v>-27972000</v>
          </cell>
          <cell r="AY404" t="str">
            <v>n.a.</v>
          </cell>
          <cell r="AZ404" t="str">
            <v>n.a.</v>
          </cell>
          <cell r="BA404" t="str">
            <v>n.a.</v>
          </cell>
          <cell r="BB404" t="str">
            <v>n.a.</v>
          </cell>
          <cell r="BC404">
            <v>-18113000</v>
          </cell>
          <cell r="BD404">
            <v>-24111000</v>
          </cell>
          <cell r="BE404">
            <v>-29988000</v>
          </cell>
          <cell r="BF404">
            <v>-31045000</v>
          </cell>
          <cell r="BG404">
            <v>5094000</v>
          </cell>
          <cell r="BH404">
            <v>-348000</v>
          </cell>
          <cell r="BI404">
            <v>2088000</v>
          </cell>
          <cell r="BJ404">
            <v>3728000</v>
          </cell>
          <cell r="BK404">
            <v>-1629000</v>
          </cell>
          <cell r="BL404">
            <v>-3429000</v>
          </cell>
          <cell r="BM404">
            <v>-5545000</v>
          </cell>
          <cell r="BN404">
            <v>-3220000</v>
          </cell>
          <cell r="BO404">
            <v>-1481000</v>
          </cell>
          <cell r="BP404">
            <v>-3288000</v>
          </cell>
          <cell r="BQ404">
            <v>-5615000</v>
          </cell>
          <cell r="BR404">
            <v>-3090000</v>
          </cell>
          <cell r="BS404">
            <v>-148000</v>
          </cell>
          <cell r="BT404">
            <v>-141000</v>
          </cell>
          <cell r="BU404">
            <v>70000</v>
          </cell>
          <cell r="BV404">
            <v>-130000</v>
          </cell>
          <cell r="BW404">
            <v>1488000</v>
          </cell>
          <cell r="BX404">
            <v>-20008000</v>
          </cell>
          <cell r="BY404">
            <v>-6483000</v>
          </cell>
          <cell r="BZ404">
            <v>629000</v>
          </cell>
          <cell r="CA404">
            <v>74403000</v>
          </cell>
          <cell r="CB404">
            <v>101067000</v>
          </cell>
          <cell r="CC404">
            <v>77767000</v>
          </cell>
          <cell r="CD404">
            <v>90920000</v>
          </cell>
          <cell r="CE404">
            <v>36873000</v>
          </cell>
          <cell r="CF404">
            <v>45427000</v>
          </cell>
          <cell r="CG404">
            <v>28683000</v>
          </cell>
          <cell r="CH404">
            <v>33623000</v>
          </cell>
          <cell r="CI404">
            <v>19270000</v>
          </cell>
          <cell r="CJ404">
            <v>25384000</v>
          </cell>
          <cell r="CK404">
            <v>16299000</v>
          </cell>
          <cell r="CL404">
            <v>25790000</v>
          </cell>
          <cell r="CM404">
            <v>5548000</v>
          </cell>
          <cell r="CN404">
            <v>5947000</v>
          </cell>
          <cell r="CO404">
            <v>13876000</v>
          </cell>
          <cell r="CP404">
            <v>17755000</v>
          </cell>
          <cell r="CQ404">
            <v>9261000</v>
          </cell>
          <cell r="CR404">
            <v>18706000</v>
          </cell>
          <cell r="CS404">
            <v>14222000</v>
          </cell>
          <cell r="CT404">
            <v>9995000</v>
          </cell>
          <cell r="CU404">
            <v>580000</v>
          </cell>
          <cell r="CV404">
            <v>3000</v>
          </cell>
          <cell r="CW404" t="str">
            <v>n.a.</v>
          </cell>
          <cell r="CX404" t="str">
            <v>n.a.</v>
          </cell>
          <cell r="CY404">
            <v>1818000</v>
          </cell>
          <cell r="CZ404">
            <v>1818000</v>
          </cell>
          <cell r="DA404">
            <v>20959000</v>
          </cell>
          <cell r="DB404">
            <v>616000</v>
          </cell>
          <cell r="DC404">
            <v>103050000</v>
          </cell>
          <cell r="DD404">
            <v>131288000</v>
          </cell>
          <cell r="DE404">
            <v>115128000</v>
          </cell>
          <cell r="DF404">
            <v>113403000</v>
          </cell>
          <cell r="DH404">
            <v>50747000</v>
          </cell>
          <cell r="DI404">
            <v>-30331000</v>
          </cell>
          <cell r="DJ404">
            <v>-18113000</v>
          </cell>
          <cell r="DK404">
            <v>-1629000</v>
          </cell>
          <cell r="DL404">
            <v>674000</v>
          </cell>
          <cell r="DM404">
            <v>1.3281573294973101E-2</v>
          </cell>
          <cell r="DN404">
            <v>1.3460347892077567E-2</v>
          </cell>
          <cell r="DO404" t="str">
            <v>n.a.</v>
          </cell>
          <cell r="DP404">
            <v>41150000</v>
          </cell>
          <cell r="DQ404">
            <v>1818000</v>
          </cell>
          <cell r="DS404">
            <v>33949000</v>
          </cell>
          <cell r="DT404">
            <v>-15887000</v>
          </cell>
          <cell r="DU404">
            <v>-24111000</v>
          </cell>
          <cell r="DV404">
            <v>-3429000</v>
          </cell>
          <cell r="DW404">
            <v>-9478000</v>
          </cell>
          <cell r="DX404">
            <v>-0.27918348110400898</v>
          </cell>
          <cell r="DY404">
            <v>-0.21825131830428074</v>
          </cell>
          <cell r="DZ404" t="str">
            <v>n.a.</v>
          </cell>
          <cell r="EA404">
            <v>37055000</v>
          </cell>
          <cell r="EB404">
            <v>11388500</v>
          </cell>
          <cell r="ED404">
            <v>48550000</v>
          </cell>
          <cell r="EE404">
            <v>-20203000</v>
          </cell>
          <cell r="EF404">
            <v>-29988000</v>
          </cell>
          <cell r="EG404">
            <v>-5545000</v>
          </cell>
          <cell r="EH404">
            <v>-7186000</v>
          </cell>
          <cell r="EI404">
            <v>-0.14801235839340884</v>
          </cell>
          <cell r="EJ404">
            <v>-0.12892923783551027</v>
          </cell>
          <cell r="EK404" t="str">
            <v>n.a.</v>
          </cell>
          <cell r="EL404">
            <v>31153000</v>
          </cell>
          <cell r="EM404">
            <v>10787500</v>
          </cell>
          <cell r="EO404">
            <v>44415333.333333336</v>
          </cell>
          <cell r="EP404">
            <v>-22140333.333333332</v>
          </cell>
          <cell r="EQ404">
            <v>-24070666.666666668</v>
          </cell>
          <cell r="ER404">
            <v>-3534333.3333333335</v>
          </cell>
          <cell r="ES404">
            <v>-5329999.9999999981</v>
          </cell>
          <cell r="ET404">
            <v>-0.12000360235954545</v>
          </cell>
          <cell r="EU404">
            <v>-0.10714572891259477</v>
          </cell>
          <cell r="EV404" t="e">
            <v>#VALUE!</v>
          </cell>
          <cell r="EW404">
            <v>36452666.666666664</v>
          </cell>
          <cell r="EX404">
            <v>7998000</v>
          </cell>
        </row>
        <row r="405">
          <cell r="B405" t="str">
            <v>CHENGDU TIANCHUANG MICROWAVE CO.,LTD.</v>
          </cell>
          <cell r="C405" t="str">
            <v>exclude</v>
          </cell>
          <cell r="D405" t="str">
            <v>Independence(A+, A, A-, B+, B, B-,U)</v>
          </cell>
          <cell r="H405" t="str">
            <v/>
          </cell>
          <cell r="I405" t="str">
            <v>ok，indep</v>
          </cell>
          <cell r="J405" t="str">
            <v>exclude</v>
          </cell>
          <cell r="K405" t="str">
            <v>ok, indep</v>
          </cell>
          <cell r="M405" t="str">
            <v>CHENGDU TIANCHUANG MICROWAVE CO.,LTD.</v>
          </cell>
          <cell r="N405" t="str">
            <v>This company is engaged in the research and development, design and sales of microelectronic devices, microwave radio components and satellite communications related products. It was established in August 2010 and has its registered business office located in Chengdu, China.The company has state-of-the-art technology and equipment for manufacturing, as well as employs certified staff skilled in manufacturing operations in compliance with the standards and other technical specifications. It is active and operational in China.</v>
          </cell>
          <cell r="O405" t="str">
            <v>Manufacturing</v>
          </cell>
          <cell r="R405" t="str">
            <v>China</v>
          </cell>
          <cell r="S405" t="str">
            <v>836217</v>
          </cell>
          <cell r="T405" t="str">
            <v>D</v>
          </cell>
          <cell r="U405" t="str">
            <v>3699</v>
          </cell>
          <cell r="V405" t="str">
            <v>Engaged in the research and development, design and sales of microelectronic devices, microwave radio components and satellite communications related products</v>
          </cell>
          <cell r="W405" t="str">
            <v>The Company mainly engaged in microelectronic devices, microwave radio components and satellite communications related products research and development, design and sales.</v>
          </cell>
          <cell r="Z405" t="str">
            <v>CN47563PC</v>
          </cell>
          <cell r="AA405">
            <v>53223000</v>
          </cell>
          <cell r="AB405">
            <v>52383000</v>
          </cell>
          <cell r="AC405">
            <v>38374000</v>
          </cell>
          <cell r="AD405">
            <v>23554000</v>
          </cell>
          <cell r="AE405">
            <v>50933000</v>
          </cell>
          <cell r="AF405">
            <v>50239000</v>
          </cell>
          <cell r="AG405">
            <v>36912000</v>
          </cell>
          <cell r="AH405">
            <v>23235000</v>
          </cell>
          <cell r="AI405">
            <v>-472000</v>
          </cell>
          <cell r="AJ405">
            <v>-438000</v>
          </cell>
          <cell r="AK405">
            <v>-422000</v>
          </cell>
          <cell r="AL405">
            <v>-253000</v>
          </cell>
          <cell r="AM405">
            <v>50461000</v>
          </cell>
          <cell r="AN405">
            <v>49801000</v>
          </cell>
          <cell r="AO405">
            <v>36490000</v>
          </cell>
          <cell r="AP405">
            <v>22982000</v>
          </cell>
          <cell r="AQ405">
            <v>2762000</v>
          </cell>
          <cell r="AR405">
            <v>2582000</v>
          </cell>
          <cell r="AS405">
            <v>1884000</v>
          </cell>
          <cell r="AT405">
            <v>572000</v>
          </cell>
          <cell r="AU405">
            <v>-30630000</v>
          </cell>
          <cell r="AV405">
            <v>-28482000</v>
          </cell>
          <cell r="AW405">
            <v>-17119000</v>
          </cell>
          <cell r="AX405">
            <v>-13420000</v>
          </cell>
          <cell r="AY405" t="str">
            <v>n.a.</v>
          </cell>
          <cell r="AZ405" t="str">
            <v>n.a.</v>
          </cell>
          <cell r="BA405" t="str">
            <v>n.a.</v>
          </cell>
          <cell r="BB405" t="str">
            <v>n.a.</v>
          </cell>
          <cell r="BC405">
            <v>-11874000</v>
          </cell>
          <cell r="BD405">
            <v>-13129000</v>
          </cell>
          <cell r="BE405">
            <v>-8409000</v>
          </cell>
          <cell r="BF405">
            <v>-8189000</v>
          </cell>
          <cell r="BG405">
            <v>10719000</v>
          </cell>
          <cell r="BH405">
            <v>10772000</v>
          </cell>
          <cell r="BI405">
            <v>12846000</v>
          </cell>
          <cell r="BJ405">
            <v>1945000</v>
          </cell>
          <cell r="BK405">
            <v>-1471000</v>
          </cell>
          <cell r="BL405">
            <v>-603000</v>
          </cell>
          <cell r="BM405">
            <v>-544000</v>
          </cell>
          <cell r="BN405">
            <v>-698000</v>
          </cell>
          <cell r="BO405">
            <v>-783000</v>
          </cell>
          <cell r="BP405">
            <v>-599000</v>
          </cell>
          <cell r="BQ405">
            <v>-520000</v>
          </cell>
          <cell r="BR405">
            <v>-653000</v>
          </cell>
          <cell r="BS405">
            <v>-688000</v>
          </cell>
          <cell r="BT405">
            <v>-4000</v>
          </cell>
          <cell r="BU405">
            <v>-24000</v>
          </cell>
          <cell r="BV405">
            <v>-45000</v>
          </cell>
          <cell r="BW405">
            <v>7606000</v>
          </cell>
          <cell r="BX405">
            <v>8191000</v>
          </cell>
          <cell r="BY405">
            <v>10041000</v>
          </cell>
          <cell r="BZ405">
            <v>1262000</v>
          </cell>
          <cell r="CA405">
            <v>77740000</v>
          </cell>
          <cell r="CB405">
            <v>66591000</v>
          </cell>
          <cell r="CC405">
            <v>41757000</v>
          </cell>
          <cell r="CD405">
            <v>30546000</v>
          </cell>
          <cell r="CE405">
            <v>27845000</v>
          </cell>
          <cell r="CF405">
            <v>24545000</v>
          </cell>
          <cell r="CG405">
            <v>18121000</v>
          </cell>
          <cell r="CH405">
            <v>15365000</v>
          </cell>
          <cell r="CI405">
            <v>33287000</v>
          </cell>
          <cell r="CJ405">
            <v>25728000</v>
          </cell>
          <cell r="CK405">
            <v>15182000</v>
          </cell>
          <cell r="CL405">
            <v>13796000</v>
          </cell>
          <cell r="CM405">
            <v>12082000</v>
          </cell>
          <cell r="CN405">
            <v>10059000</v>
          </cell>
          <cell r="CO405">
            <v>317000</v>
          </cell>
          <cell r="CP405">
            <v>89000</v>
          </cell>
          <cell r="CQ405">
            <v>3041000</v>
          </cell>
          <cell r="CR405">
            <v>5033000</v>
          </cell>
          <cell r="CS405">
            <v>7993000</v>
          </cell>
          <cell r="CT405">
            <v>1233000</v>
          </cell>
          <cell r="CU405" t="str">
            <v>n.a.</v>
          </cell>
          <cell r="CV405">
            <v>0</v>
          </cell>
          <cell r="CW405">
            <v>7800000</v>
          </cell>
          <cell r="CX405" t="str">
            <v>n.a.</v>
          </cell>
          <cell r="CY405">
            <v>1535000</v>
          </cell>
          <cell r="CZ405">
            <v>1427000</v>
          </cell>
          <cell r="DA405">
            <v>1081000</v>
          </cell>
          <cell r="DB405">
            <v>952000</v>
          </cell>
          <cell r="DC405">
            <v>84741000</v>
          </cell>
          <cell r="DD405">
            <v>74346000</v>
          </cell>
          <cell r="DE405">
            <v>46005000</v>
          </cell>
          <cell r="DF405">
            <v>33480000</v>
          </cell>
          <cell r="DH405">
            <v>50461000</v>
          </cell>
          <cell r="DI405">
            <v>-30630000</v>
          </cell>
          <cell r="DJ405">
            <v>-11874000</v>
          </cell>
          <cell r="DK405">
            <v>-1471000</v>
          </cell>
          <cell r="DL405">
            <v>6486000</v>
          </cell>
          <cell r="DM405">
            <v>0.1285349081468857</v>
          </cell>
          <cell r="DN405">
            <v>0.14749289368959637</v>
          </cell>
          <cell r="DO405" t="str">
            <v>n.a.</v>
          </cell>
          <cell r="DP405">
            <v>26195000</v>
          </cell>
          <cell r="DQ405">
            <v>1481000</v>
          </cell>
          <cell r="DS405">
            <v>49801000</v>
          </cell>
          <cell r="DT405">
            <v>-28482000</v>
          </cell>
          <cell r="DU405">
            <v>-13129000</v>
          </cell>
          <cell r="DV405">
            <v>-603000</v>
          </cell>
          <cell r="DW405">
            <v>7587000</v>
          </cell>
          <cell r="DX405">
            <v>0.15234633842693923</v>
          </cell>
          <cell r="DY405">
            <v>0.17972710475197801</v>
          </cell>
          <cell r="DZ405" t="str">
            <v>n.a.</v>
          </cell>
          <cell r="EA405">
            <v>21333000</v>
          </cell>
          <cell r="EB405">
            <v>1254000</v>
          </cell>
          <cell r="ED405">
            <v>36490000</v>
          </cell>
          <cell r="EE405">
            <v>-17119000</v>
          </cell>
          <cell r="EF405">
            <v>-8409000</v>
          </cell>
          <cell r="EG405">
            <v>-544000</v>
          </cell>
          <cell r="EH405">
            <v>10418000</v>
          </cell>
          <cell r="EI405">
            <v>0.28550287750068509</v>
          </cell>
          <cell r="EJ405">
            <v>0.39958576250383554</v>
          </cell>
          <cell r="EK405" t="str">
            <v>n.a.</v>
          </cell>
          <cell r="EL405">
            <v>16743000</v>
          </cell>
          <cell r="EM405">
            <v>1016500</v>
          </cell>
          <cell r="EO405">
            <v>45584000</v>
          </cell>
          <cell r="EP405">
            <v>-25410333.333333332</v>
          </cell>
          <cell r="EQ405">
            <v>-11137333.333333334</v>
          </cell>
          <cell r="ER405">
            <v>-872666.66666666663</v>
          </cell>
          <cell r="ES405">
            <v>8163666.666666667</v>
          </cell>
          <cell r="ET405">
            <v>0.17909061659061659</v>
          </cell>
          <cell r="EU405">
            <v>0.21816124923170116</v>
          </cell>
          <cell r="EV405" t="e">
            <v>#VALUE!</v>
          </cell>
          <cell r="EW405">
            <v>21423666.666666668</v>
          </cell>
          <cell r="EX405">
            <v>1250500</v>
          </cell>
        </row>
        <row r="406">
          <cell r="B406" t="str">
            <v>P-AN(BEIJING)TECHNOLOGY DEVELOPMENT CO. , LTD.</v>
          </cell>
          <cell r="C406" t="str">
            <v>exclude</v>
          </cell>
          <cell r="D406" t="str">
            <v>Consecutive loss</v>
          </cell>
          <cell r="H406" t="str">
            <v/>
          </cell>
          <cell r="I406" t="str">
            <v>ok，loss</v>
          </cell>
          <cell r="J406" t="str">
            <v>exclude</v>
          </cell>
          <cell r="K406" t="str">
            <v>ok, sda/sdp</v>
          </cell>
          <cell r="M406" t="str">
            <v>P-AN(BEIJING)TECHNOLOGY DEVELOPMENT CO. , LTD.</v>
          </cell>
          <cell r="N406" t="str">
            <v>This Chinese company, founded in 2004, is engaged in the research and development (R&amp;D), manufacture and sale of customized self-service information technology equipment and related products for major industrial customers at home and abroad. Its headquarters as well as its manufacturing facility is located in Chaoyang District, Beijing.With its ISO 9001 certification, the company produces a range of high quality products including multifunction self-service terminals, hospital queue management systems, customer data management platforms, automatic teller machines (ATM), detection systems for counterfeit currency, supermarket self-checkout systems, self-service check printing machines, social security payment information systems, self-service banking machines for medical cards, passenger self-ticketing systems, teller pagers, lottery betting kiosks, diners queuing terminals, integrated circuits, junction boxes, and communication controllers.The company has a wide customer base which includes China Everbright Bank, China Bohai Bank, Guangzhou Commercial Bank, Guangzhou Rural Commercial Bank, China Construction Bank, China Merchants Bank, Bank of Nanjing, Qingdao Rural Commercial, Shunde Rural Commercial Bank, China Citic Bank, Agricultural Bank of China, Jinshang Bank, Longjiang Bank, China Minsheng Banking Corp. Ltd., Guangdong Development Bank, Bank of Wenzhou, China Customs, China Telecom, China Unicom, China Mobile, and Lenovo.</v>
          </cell>
          <cell r="O406" t="str">
            <v>Wholesale; Manufacturing</v>
          </cell>
          <cell r="P406" t="str">
            <v>www.p-an.com</v>
          </cell>
          <cell r="R406" t="str">
            <v>China</v>
          </cell>
          <cell r="S406" t="str">
            <v>430296</v>
          </cell>
          <cell r="T406" t="str">
            <v>B+</v>
          </cell>
          <cell r="U406" t="str">
            <v>3699</v>
          </cell>
          <cell r="V406" t="str">
            <v>Engaged in the research and development (R&amp;D), manufacture and sale of customized self-service information technology equipment and related products for major industrial customers at home and abroad</v>
          </cell>
          <cell r="W406" t="str">
            <v>The Company mainly engaged in the development, manufacturing, sales and service business hall information self-service terminals.</v>
          </cell>
          <cell r="Z406" t="str">
            <v>CN40934PC</v>
          </cell>
          <cell r="AA406">
            <v>52660000</v>
          </cell>
          <cell r="AB406">
            <v>44054000</v>
          </cell>
          <cell r="AC406">
            <v>49626000</v>
          </cell>
          <cell r="AD406">
            <v>66538000</v>
          </cell>
          <cell r="AE406">
            <v>52035000</v>
          </cell>
          <cell r="AF406">
            <v>43052000</v>
          </cell>
          <cell r="AG406">
            <v>48499000</v>
          </cell>
          <cell r="AH406">
            <v>64914000</v>
          </cell>
          <cell r="AI406">
            <v>-194000</v>
          </cell>
          <cell r="AJ406">
            <v>-210000</v>
          </cell>
          <cell r="AK406">
            <v>-169000</v>
          </cell>
          <cell r="AL406">
            <v>-464000</v>
          </cell>
          <cell r="AM406">
            <v>51841000</v>
          </cell>
          <cell r="AN406">
            <v>42842000</v>
          </cell>
          <cell r="AO406">
            <v>48330000</v>
          </cell>
          <cell r="AP406">
            <v>64450000</v>
          </cell>
          <cell r="AQ406">
            <v>819000</v>
          </cell>
          <cell r="AR406">
            <v>1212000</v>
          </cell>
          <cell r="AS406">
            <v>1296000</v>
          </cell>
          <cell r="AT406">
            <v>2088000</v>
          </cell>
          <cell r="AU406">
            <v>-34052000</v>
          </cell>
          <cell r="AV406">
            <v>-25067000</v>
          </cell>
          <cell r="AW406">
            <v>-27558000</v>
          </cell>
          <cell r="AX406">
            <v>-33432000</v>
          </cell>
          <cell r="AY406" t="str">
            <v>n.a.</v>
          </cell>
          <cell r="AZ406" t="str">
            <v>n.a.</v>
          </cell>
          <cell r="BA406" t="str">
            <v>n.a.</v>
          </cell>
          <cell r="BB406" t="str">
            <v>n.a.</v>
          </cell>
          <cell r="BC406">
            <v>-19206000</v>
          </cell>
          <cell r="BD406">
            <v>-22269000</v>
          </cell>
          <cell r="BE406">
            <v>-24827000</v>
          </cell>
          <cell r="BF406">
            <v>-27631000</v>
          </cell>
          <cell r="BG406">
            <v>-598000</v>
          </cell>
          <cell r="BH406">
            <v>-3282000</v>
          </cell>
          <cell r="BI406">
            <v>-2759000</v>
          </cell>
          <cell r="BJ406">
            <v>5475000</v>
          </cell>
          <cell r="BK406">
            <v>-2552000</v>
          </cell>
          <cell r="BL406">
            <v>-2062000</v>
          </cell>
          <cell r="BM406">
            <v>-22384000</v>
          </cell>
          <cell r="BN406">
            <v>-1761000</v>
          </cell>
          <cell r="BO406">
            <v>-137000</v>
          </cell>
          <cell r="BP406">
            <v>-351000</v>
          </cell>
          <cell r="BQ406">
            <v>-873000</v>
          </cell>
          <cell r="BR406">
            <v>-986000</v>
          </cell>
          <cell r="BS406">
            <v>-2415000</v>
          </cell>
          <cell r="BT406">
            <v>-1711000</v>
          </cell>
          <cell r="BU406">
            <v>-21511000</v>
          </cell>
          <cell r="BV406">
            <v>-775000</v>
          </cell>
          <cell r="BW406">
            <v>-8077000</v>
          </cell>
          <cell r="BX406">
            <v>-7638000</v>
          </cell>
          <cell r="BY406">
            <v>-25724000</v>
          </cell>
          <cell r="BZ406">
            <v>-2270000</v>
          </cell>
          <cell r="CA406">
            <v>43467000</v>
          </cell>
          <cell r="CB406">
            <v>52353000</v>
          </cell>
          <cell r="CC406">
            <v>57276000</v>
          </cell>
          <cell r="CD406">
            <v>78092000</v>
          </cell>
          <cell r="CE406">
            <v>11470000</v>
          </cell>
          <cell r="CF406">
            <v>13914000</v>
          </cell>
          <cell r="CG406">
            <v>13802000</v>
          </cell>
          <cell r="CH406">
            <v>13820000</v>
          </cell>
          <cell r="CI406">
            <v>24675000</v>
          </cell>
          <cell r="CJ406">
            <v>25983000</v>
          </cell>
          <cell r="CK406">
            <v>27609000</v>
          </cell>
          <cell r="CL406">
            <v>42656000</v>
          </cell>
          <cell r="CM406">
            <v>1987000</v>
          </cell>
          <cell r="CN406">
            <v>3537000</v>
          </cell>
          <cell r="CO406">
            <v>2162000</v>
          </cell>
          <cell r="CP406">
            <v>1078000</v>
          </cell>
          <cell r="CQ406">
            <v>4399000</v>
          </cell>
          <cell r="CR406">
            <v>3606000</v>
          </cell>
          <cell r="CS406">
            <v>11664000</v>
          </cell>
          <cell r="CT406">
            <v>9237000</v>
          </cell>
          <cell r="CU406">
            <v>329000</v>
          </cell>
          <cell r="CV406">
            <v>279000</v>
          </cell>
          <cell r="CW406" t="str">
            <v>n.a.</v>
          </cell>
          <cell r="CX406" t="str">
            <v>n.a.</v>
          </cell>
          <cell r="CY406">
            <v>167000</v>
          </cell>
          <cell r="CZ406">
            <v>167000</v>
          </cell>
          <cell r="DA406">
            <v>174000</v>
          </cell>
          <cell r="DB406">
            <v>174000</v>
          </cell>
          <cell r="DC406">
            <v>47568000</v>
          </cell>
          <cell r="DD406">
            <v>57398000</v>
          </cell>
          <cell r="DE406">
            <v>64330000</v>
          </cell>
          <cell r="DF406">
            <v>100290000</v>
          </cell>
          <cell r="DH406">
            <v>51841000</v>
          </cell>
          <cell r="DI406">
            <v>-34052000</v>
          </cell>
          <cell r="DJ406">
            <v>-19206000</v>
          </cell>
          <cell r="DK406">
            <v>-2552000</v>
          </cell>
          <cell r="DL406">
            <v>-3969000</v>
          </cell>
          <cell r="DM406">
            <v>-7.656102312841187E-2</v>
          </cell>
          <cell r="DN406">
            <v>-7.1116287403691095E-2</v>
          </cell>
          <cell r="DO406" t="str">
            <v>n.a.</v>
          </cell>
          <cell r="DP406">
            <v>12692000</v>
          </cell>
          <cell r="DQ406">
            <v>167000</v>
          </cell>
          <cell r="DS406">
            <v>42842000</v>
          </cell>
          <cell r="DT406">
            <v>-25067000</v>
          </cell>
          <cell r="DU406">
            <v>-22269000</v>
          </cell>
          <cell r="DV406">
            <v>-2062000</v>
          </cell>
          <cell r="DW406">
            <v>-6556000</v>
          </cell>
          <cell r="DX406">
            <v>-0.15302740301573223</v>
          </cell>
          <cell r="DY406">
            <v>-0.1327179238025831</v>
          </cell>
          <cell r="DZ406" t="str">
            <v>n.a.</v>
          </cell>
          <cell r="EA406">
            <v>13858000</v>
          </cell>
          <cell r="EB406">
            <v>170500</v>
          </cell>
          <cell r="ED406">
            <v>48330000</v>
          </cell>
          <cell r="EE406">
            <v>-27558000</v>
          </cell>
          <cell r="EF406">
            <v>-24827000</v>
          </cell>
          <cell r="EG406">
            <v>-22384000</v>
          </cell>
          <cell r="EH406">
            <v>-26439000</v>
          </cell>
          <cell r="EI406">
            <v>-0.54705152079453756</v>
          </cell>
          <cell r="EJ406">
            <v>-0.35360911607751877</v>
          </cell>
          <cell r="EK406" t="str">
            <v>n.a.</v>
          </cell>
          <cell r="EL406">
            <v>13811000</v>
          </cell>
          <cell r="EM406">
            <v>174000</v>
          </cell>
          <cell r="EO406">
            <v>47671000</v>
          </cell>
          <cell r="EP406">
            <v>-28892333.333333332</v>
          </cell>
          <cell r="EQ406">
            <v>-22100666.666666668</v>
          </cell>
          <cell r="ER406">
            <v>-8999333.333333334</v>
          </cell>
          <cell r="ES406">
            <v>-12321333.333333334</v>
          </cell>
          <cell r="ET406">
            <v>-0.25846601357918514</v>
          </cell>
          <cell r="EU406">
            <v>-0.20538179878540036</v>
          </cell>
          <cell r="EV406" t="e">
            <v>#VALUE!</v>
          </cell>
          <cell r="EW406">
            <v>13453666.666666666</v>
          </cell>
          <cell r="EX406">
            <v>170500</v>
          </cell>
        </row>
        <row r="407">
          <cell r="B407" t="str">
            <v>CHANGXING KEDI OPTOELECTRONICS CO.,LTD.</v>
          </cell>
          <cell r="C407" t="str">
            <v>exclude</v>
          </cell>
          <cell r="D407" t="str">
            <v>Independence(A+, A, A-, B+, B, B-,U)</v>
          </cell>
          <cell r="H407" t="str">
            <v/>
          </cell>
          <cell r="I407" t="str">
            <v>ok，indep</v>
          </cell>
          <cell r="J407" t="str">
            <v>exclude</v>
          </cell>
          <cell r="K407" t="str">
            <v>ok, indep</v>
          </cell>
          <cell r="M407" t="str">
            <v>CHANGXING KEDI OPTOELECTRONICS CO.,LTD.</v>
          </cell>
          <cell r="N407" t="str">
            <v>This company is engaged in the manufacture of electrical machinery, equipment, and supplies. It was incorporated in 2006. The registered business office of the company is located in Huzhou, Zhejiang, China.The company covers high-energy particle acceleration systems and equipment, electronic simulators, as well as appliance and extension cords.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v>
          </cell>
          <cell r="O407" t="str">
            <v>Manufacturing</v>
          </cell>
          <cell r="P407" t="str">
            <v>www.kediled.com</v>
          </cell>
          <cell r="R407" t="str">
            <v>China</v>
          </cell>
          <cell r="S407" t="str">
            <v>833606</v>
          </cell>
          <cell r="T407" t="str">
            <v>D</v>
          </cell>
          <cell r="U407" t="str">
            <v>3699</v>
          </cell>
          <cell r="V407" t="str">
            <v>Engaged in the manufacture of electrical machinery, equipment, and supplies</v>
          </cell>
          <cell r="W407" t="str">
            <v>The Company's main electrical machinery and equipment manufacturing industry.</v>
          </cell>
          <cell r="Z407" t="str">
            <v>CN44960PC</v>
          </cell>
          <cell r="AA407">
            <v>51366000</v>
          </cell>
          <cell r="AB407">
            <v>62911000</v>
          </cell>
          <cell r="AC407">
            <v>64493000</v>
          </cell>
          <cell r="AD407">
            <v>66132000</v>
          </cell>
          <cell r="AE407">
            <v>50348000</v>
          </cell>
          <cell r="AF407">
            <v>62244000</v>
          </cell>
          <cell r="AG407">
            <v>63913000</v>
          </cell>
          <cell r="AH407">
            <v>65066000</v>
          </cell>
          <cell r="AI407">
            <v>-214000</v>
          </cell>
          <cell r="AJ407">
            <v>-381000</v>
          </cell>
          <cell r="AK407">
            <v>-481000</v>
          </cell>
          <cell r="AL407">
            <v>-428000</v>
          </cell>
          <cell r="AM407">
            <v>50134000</v>
          </cell>
          <cell r="AN407">
            <v>61863000</v>
          </cell>
          <cell r="AO407">
            <v>63432000</v>
          </cell>
          <cell r="AP407">
            <v>64638000</v>
          </cell>
          <cell r="AQ407">
            <v>1232000</v>
          </cell>
          <cell r="AR407">
            <v>1048000</v>
          </cell>
          <cell r="AS407">
            <v>1061000</v>
          </cell>
          <cell r="AT407">
            <v>1494000</v>
          </cell>
          <cell r="AU407">
            <v>-36350000</v>
          </cell>
          <cell r="AV407">
            <v>-43727000</v>
          </cell>
          <cell r="AW407">
            <v>-43616000</v>
          </cell>
          <cell r="AX407">
            <v>-46657000</v>
          </cell>
          <cell r="AY407" t="str">
            <v>n.a.</v>
          </cell>
          <cell r="AZ407" t="str">
            <v>n.a.</v>
          </cell>
          <cell r="BA407" t="str">
            <v>n.a.</v>
          </cell>
          <cell r="BB407" t="str">
            <v>n.a.</v>
          </cell>
          <cell r="BC407">
            <v>-8990000</v>
          </cell>
          <cell r="BD407">
            <v>-10339000</v>
          </cell>
          <cell r="BE407">
            <v>-10353000</v>
          </cell>
          <cell r="BF407">
            <v>-10512000</v>
          </cell>
          <cell r="BG407">
            <v>6026000</v>
          </cell>
          <cell r="BH407">
            <v>8845000</v>
          </cell>
          <cell r="BI407">
            <v>10524000</v>
          </cell>
          <cell r="BJ407">
            <v>8963000</v>
          </cell>
          <cell r="BK407">
            <v>-4138000</v>
          </cell>
          <cell r="BL407">
            <v>-3954000</v>
          </cell>
          <cell r="BM407">
            <v>-4183000</v>
          </cell>
          <cell r="BN407">
            <v>-4315000</v>
          </cell>
          <cell r="BO407">
            <v>-4007000</v>
          </cell>
          <cell r="BP407">
            <v>-3868000</v>
          </cell>
          <cell r="BQ407">
            <v>-4119000</v>
          </cell>
          <cell r="BR407">
            <v>-4237000</v>
          </cell>
          <cell r="BS407">
            <v>-131000</v>
          </cell>
          <cell r="BT407">
            <v>-86000</v>
          </cell>
          <cell r="BU407">
            <v>-64000</v>
          </cell>
          <cell r="BV407">
            <v>-78000</v>
          </cell>
          <cell r="BW407">
            <v>1729000</v>
          </cell>
          <cell r="BX407">
            <v>3984000</v>
          </cell>
          <cell r="BY407">
            <v>4377000</v>
          </cell>
          <cell r="BZ407">
            <v>3842000</v>
          </cell>
          <cell r="CA407">
            <v>44033000</v>
          </cell>
          <cell r="CB407">
            <v>42963000</v>
          </cell>
          <cell r="CC407">
            <v>47304000</v>
          </cell>
          <cell r="CD407">
            <v>46367000</v>
          </cell>
          <cell r="CE407">
            <v>16065000</v>
          </cell>
          <cell r="CF407">
            <v>11574000</v>
          </cell>
          <cell r="CG407">
            <v>10307000</v>
          </cell>
          <cell r="CH407">
            <v>12364000</v>
          </cell>
          <cell r="CI407">
            <v>20548000</v>
          </cell>
          <cell r="CJ407">
            <v>26290000</v>
          </cell>
          <cell r="CK407">
            <v>26763000</v>
          </cell>
          <cell r="CL407">
            <v>26854000</v>
          </cell>
          <cell r="CM407">
            <v>2926000</v>
          </cell>
          <cell r="CN407">
            <v>1382000</v>
          </cell>
          <cell r="CO407">
            <v>2574000</v>
          </cell>
          <cell r="CP407">
            <v>1999000</v>
          </cell>
          <cell r="CQ407">
            <v>4007000</v>
          </cell>
          <cell r="CR407">
            <v>2454000</v>
          </cell>
          <cell r="CS407">
            <v>6894000</v>
          </cell>
          <cell r="CT407">
            <v>4556000</v>
          </cell>
          <cell r="CU407" t="str">
            <v>n.a.</v>
          </cell>
          <cell r="CV407" t="str">
            <v>n.a.</v>
          </cell>
          <cell r="CW407" t="str">
            <v>n.a.</v>
          </cell>
          <cell r="CX407" t="str">
            <v>n.a.</v>
          </cell>
          <cell r="CY407">
            <v>8512000</v>
          </cell>
          <cell r="CZ407">
            <v>15000</v>
          </cell>
          <cell r="DA407" t="str">
            <v>n.a.</v>
          </cell>
          <cell r="DB407" t="str">
            <v>n.a.</v>
          </cell>
          <cell r="DC407">
            <v>78340000</v>
          </cell>
          <cell r="DD407">
            <v>63493000</v>
          </cell>
          <cell r="DE407">
            <v>67476000</v>
          </cell>
          <cell r="DF407">
            <v>70208000</v>
          </cell>
          <cell r="DH407">
            <v>50134000</v>
          </cell>
          <cell r="DI407">
            <v>-36350000</v>
          </cell>
          <cell r="DJ407">
            <v>-8990000</v>
          </cell>
          <cell r="DK407">
            <v>-4138000</v>
          </cell>
          <cell r="DL407">
            <v>656000</v>
          </cell>
          <cell r="DM407">
            <v>1.3084932381218335E-2</v>
          </cell>
          <cell r="DN407">
            <v>1.325841788269534E-2</v>
          </cell>
          <cell r="DO407" t="str">
            <v>n.a.</v>
          </cell>
          <cell r="DP407">
            <v>13819500</v>
          </cell>
          <cell r="DQ407">
            <v>4263500</v>
          </cell>
          <cell r="DS407">
            <v>61863000</v>
          </cell>
          <cell r="DT407">
            <v>-43727000</v>
          </cell>
          <cell r="DU407">
            <v>-10339000</v>
          </cell>
          <cell r="DV407">
            <v>-3954000</v>
          </cell>
          <cell r="DW407">
            <v>3843000</v>
          </cell>
          <cell r="DX407">
            <v>6.2121138645070559E-2</v>
          </cell>
          <cell r="DY407">
            <v>6.6235780765253355E-2</v>
          </cell>
          <cell r="DZ407" t="str">
            <v>n.a.</v>
          </cell>
          <cell r="EA407">
            <v>10940500</v>
          </cell>
          <cell r="EB407" t="e">
            <v>#VALUE!</v>
          </cell>
          <cell r="ED407">
            <v>63432000</v>
          </cell>
          <cell r="EE407">
            <v>-43616000</v>
          </cell>
          <cell r="EF407">
            <v>-10353000</v>
          </cell>
          <cell r="EG407">
            <v>-4183000</v>
          </cell>
          <cell r="EH407">
            <v>5280000</v>
          </cell>
          <cell r="EI407">
            <v>8.32387438516837E-2</v>
          </cell>
          <cell r="EJ407">
            <v>9.0796533223276923E-2</v>
          </cell>
          <cell r="EK407" t="str">
            <v>n.a.</v>
          </cell>
          <cell r="EL407">
            <v>11335500</v>
          </cell>
          <cell r="EM407" t="e">
            <v>#VALUE!</v>
          </cell>
          <cell r="EO407">
            <v>58476333.333333336</v>
          </cell>
          <cell r="EP407">
            <v>-41231000</v>
          </cell>
          <cell r="EQ407">
            <v>-9894000</v>
          </cell>
          <cell r="ER407">
            <v>-4091666.6666666665</v>
          </cell>
          <cell r="ES407">
            <v>3259666.6666666693</v>
          </cell>
          <cell r="ET407">
            <v>5.5743349161199163E-2</v>
          </cell>
          <cell r="EU407">
            <v>5.9034108059160935E-2</v>
          </cell>
          <cell r="EV407" t="e">
            <v>#VALUE!</v>
          </cell>
          <cell r="EW407">
            <v>12031833.333333334</v>
          </cell>
          <cell r="EX407" t="e">
            <v>#VALUE!</v>
          </cell>
        </row>
        <row r="408">
          <cell r="B408" t="str">
            <v>WUHAN HILANS AUTOMATION MACHINE CO.,LTD</v>
          </cell>
          <cell r="C408" t="str">
            <v>exclude</v>
          </cell>
          <cell r="D408" t="str">
            <v>Lev SDA/SDP</v>
          </cell>
          <cell r="H408" t="str">
            <v/>
          </cell>
          <cell r="I408" t="str">
            <v>ok，sda/sdp</v>
          </cell>
          <cell r="J408" t="str">
            <v>exclude</v>
          </cell>
          <cell r="K408" t="str">
            <v>ok, sda/sdp</v>
          </cell>
          <cell r="M408" t="str">
            <v>WUHAN HILANS AUTOMATION MACHINE CO.,LTD</v>
          </cell>
          <cell r="N408" t="str">
            <v>This company is engaged in the manufacture of industrial machinery and equipment. It was founded in 2004. The company has its registered head office located in Hubei Wuhan City, China.The company specialises in manufacturing a wide range of products such as cold planers, backhoe loaders, compactors, forest machines, harvesters, hydraulic excavators, knuckleboom loaders, material handlers, motor graders, off-highway tractors, off-highway trucks, paving equipment, pipelayers, road reclaimers, scrapers, skid steer loaders, telehandlers, track loaders, track-type tractors, wheel loaders, wheel dozers, multi-terrain loaders, feller bunchers, underground mining, and wheel excavators. In addition, the company caters rental of equipment, water treatment, engineering, and installation of parts.</v>
          </cell>
          <cell r="O408" t="str">
            <v>Manufacturing; Services</v>
          </cell>
          <cell r="P408" t="str">
            <v>www.hilans.cn</v>
          </cell>
          <cell r="R408" t="str">
            <v>China</v>
          </cell>
          <cell r="S408" t="str">
            <v>430709</v>
          </cell>
          <cell r="T408" t="str">
            <v>B+</v>
          </cell>
          <cell r="U408" t="str">
            <v>3691</v>
          </cell>
          <cell r="V408" t="str">
            <v>Engaged in the manufacture of industrial machinery and equipment</v>
          </cell>
          <cell r="W408" t="str">
            <v>The Company is mainly engaged in the development, manufacture, sale and service of the special equipment for the production of lead acid battery.</v>
          </cell>
          <cell r="Z408" t="str">
            <v>CN41466PC</v>
          </cell>
          <cell r="AA408">
            <v>50767000</v>
          </cell>
          <cell r="AB408">
            <v>41206000</v>
          </cell>
          <cell r="AC408">
            <v>24364000</v>
          </cell>
          <cell r="AD408">
            <v>35907000</v>
          </cell>
          <cell r="AE408">
            <v>51236000</v>
          </cell>
          <cell r="AF408">
            <v>40966000</v>
          </cell>
          <cell r="AG408">
            <v>23677000</v>
          </cell>
          <cell r="AH408">
            <v>36067000</v>
          </cell>
          <cell r="AI408">
            <v>-619000</v>
          </cell>
          <cell r="AJ408">
            <v>-551000</v>
          </cell>
          <cell r="AK408">
            <v>-371000</v>
          </cell>
          <cell r="AL408">
            <v>-621000</v>
          </cell>
          <cell r="AM408">
            <v>50617000</v>
          </cell>
          <cell r="AN408">
            <v>40415000</v>
          </cell>
          <cell r="AO408">
            <v>23306000</v>
          </cell>
          <cell r="AP408">
            <v>35446000</v>
          </cell>
          <cell r="AQ408">
            <v>150000</v>
          </cell>
          <cell r="AR408">
            <v>791000</v>
          </cell>
          <cell r="AS408">
            <v>1058000</v>
          </cell>
          <cell r="AT408">
            <v>461000</v>
          </cell>
          <cell r="AU408">
            <v>-32622000</v>
          </cell>
          <cell r="AV408">
            <v>-22870000</v>
          </cell>
          <cell r="AW408">
            <v>-12171000</v>
          </cell>
          <cell r="AX408">
            <v>-19323000</v>
          </cell>
          <cell r="AY408" t="str">
            <v>n.a.</v>
          </cell>
          <cell r="AZ408" t="str">
            <v>n.a.</v>
          </cell>
          <cell r="BA408" t="str">
            <v>n.a.</v>
          </cell>
          <cell r="BB408" t="str">
            <v>n.a.</v>
          </cell>
          <cell r="BC408">
            <v>-17454000</v>
          </cell>
          <cell r="BD408">
            <v>-12680000</v>
          </cell>
          <cell r="BE408">
            <v>-10221000</v>
          </cell>
          <cell r="BF408">
            <v>-15273000</v>
          </cell>
          <cell r="BG408">
            <v>691000</v>
          </cell>
          <cell r="BH408">
            <v>5656000</v>
          </cell>
          <cell r="BI408">
            <v>1972000</v>
          </cell>
          <cell r="BJ408">
            <v>1311000</v>
          </cell>
          <cell r="BK408">
            <v>-2488000</v>
          </cell>
          <cell r="BL408">
            <v>-2222000</v>
          </cell>
          <cell r="BM408">
            <v>-2284000</v>
          </cell>
          <cell r="BN408">
            <v>-2231000</v>
          </cell>
          <cell r="BO408">
            <v>-1972000</v>
          </cell>
          <cell r="BP408">
            <v>-2069000</v>
          </cell>
          <cell r="BQ408">
            <v>-2131000</v>
          </cell>
          <cell r="BR408">
            <v>-2064000</v>
          </cell>
          <cell r="BS408">
            <v>-516000</v>
          </cell>
          <cell r="BT408">
            <v>-153000</v>
          </cell>
          <cell r="BU408">
            <v>-153000</v>
          </cell>
          <cell r="BV408">
            <v>-167000</v>
          </cell>
          <cell r="BW408">
            <v>-4448000</v>
          </cell>
          <cell r="BX408">
            <v>-524000</v>
          </cell>
          <cell r="BY408">
            <v>-1557000</v>
          </cell>
          <cell r="BZ408">
            <v>-661000</v>
          </cell>
          <cell r="CA408">
            <v>84283000</v>
          </cell>
          <cell r="CB408">
            <v>81556000</v>
          </cell>
          <cell r="CC408">
            <v>77406000</v>
          </cell>
          <cell r="CD408">
            <v>78396000</v>
          </cell>
          <cell r="CE408">
            <v>48466000</v>
          </cell>
          <cell r="CF408">
            <v>48865000</v>
          </cell>
          <cell r="CG408">
            <v>41135000</v>
          </cell>
          <cell r="CH408">
            <v>35053000</v>
          </cell>
          <cell r="CI408">
            <v>29979000</v>
          </cell>
          <cell r="CJ408">
            <v>25512000</v>
          </cell>
          <cell r="CK408">
            <v>24722000</v>
          </cell>
          <cell r="CL408">
            <v>31396000</v>
          </cell>
          <cell r="CM408">
            <v>760000</v>
          </cell>
          <cell r="CN408">
            <v>966000</v>
          </cell>
          <cell r="CO408">
            <v>613000</v>
          </cell>
          <cell r="CP408">
            <v>1446000</v>
          </cell>
          <cell r="CQ408">
            <v>3676000</v>
          </cell>
          <cell r="CR408">
            <v>4079000</v>
          </cell>
          <cell r="CS408">
            <v>4694000</v>
          </cell>
          <cell r="CT408">
            <v>296000</v>
          </cell>
          <cell r="CU408">
            <v>3500000</v>
          </cell>
          <cell r="CV408" t="str">
            <v>n.a.</v>
          </cell>
          <cell r="CW408" t="str">
            <v>n.a.</v>
          </cell>
          <cell r="CX408" t="str">
            <v>n.a.</v>
          </cell>
          <cell r="CY408">
            <v>8698000</v>
          </cell>
          <cell r="CZ408">
            <v>1880000</v>
          </cell>
          <cell r="DA408">
            <v>1876000</v>
          </cell>
          <cell r="DB408">
            <v>2008000</v>
          </cell>
          <cell r="DC408">
            <v>118938000</v>
          </cell>
          <cell r="DD408">
            <v>114244000</v>
          </cell>
          <cell r="DE408">
            <v>108714000</v>
          </cell>
          <cell r="DF408">
            <v>111955000</v>
          </cell>
          <cell r="DH408">
            <v>50617000</v>
          </cell>
          <cell r="DI408">
            <v>-32622000</v>
          </cell>
          <cell r="DJ408">
            <v>-17454000</v>
          </cell>
          <cell r="DK408">
            <v>-2488000</v>
          </cell>
          <cell r="DL408">
            <v>-1947000</v>
          </cell>
          <cell r="DM408">
            <v>-3.84653377323824E-2</v>
          </cell>
          <cell r="DN408">
            <v>-3.7040560079141617E-2</v>
          </cell>
          <cell r="DO408" t="str">
            <v>n.a.</v>
          </cell>
          <cell r="DP408">
            <v>48665500</v>
          </cell>
          <cell r="DQ408">
            <v>5289000</v>
          </cell>
          <cell r="DS408">
            <v>40415000</v>
          </cell>
          <cell r="DT408">
            <v>-22870000</v>
          </cell>
          <cell r="DU408">
            <v>-12680000</v>
          </cell>
          <cell r="DV408">
            <v>-2222000</v>
          </cell>
          <cell r="DW408">
            <v>2643000</v>
          </cell>
          <cell r="DX408">
            <v>6.5396511196337992E-2</v>
          </cell>
          <cell r="DY408">
            <v>6.9972466377210635E-2</v>
          </cell>
          <cell r="DZ408" t="str">
            <v>n.a.</v>
          </cell>
          <cell r="EA408">
            <v>45000000</v>
          </cell>
          <cell r="EB408">
            <v>1878000</v>
          </cell>
          <cell r="ED408">
            <v>23306000</v>
          </cell>
          <cell r="EE408">
            <v>-12171000</v>
          </cell>
          <cell r="EF408">
            <v>-10221000</v>
          </cell>
          <cell r="EG408">
            <v>-2284000</v>
          </cell>
          <cell r="EH408">
            <v>-1370000</v>
          </cell>
          <cell r="EI408">
            <v>-5.8783145970994592E-2</v>
          </cell>
          <cell r="EJ408">
            <v>-5.5519533149619063E-2</v>
          </cell>
          <cell r="EK408" t="str">
            <v>n.a.</v>
          </cell>
          <cell r="EL408">
            <v>38094000</v>
          </cell>
          <cell r="EM408">
            <v>1942000</v>
          </cell>
          <cell r="EO408">
            <v>38112666.666666664</v>
          </cell>
          <cell r="EP408">
            <v>-22554333.333333332</v>
          </cell>
          <cell r="EQ408">
            <v>-13451666.666666666</v>
          </cell>
          <cell r="ER408">
            <v>-2331333.3333333335</v>
          </cell>
          <cell r="ES408">
            <v>-224666.66666666744</v>
          </cell>
          <cell r="ET408">
            <v>-5.894803127569158E-3</v>
          </cell>
          <cell r="EU408">
            <v>-5.8602580600285387E-3</v>
          </cell>
          <cell r="EV408" t="e">
            <v>#VALUE!</v>
          </cell>
          <cell r="EW408">
            <v>43919833.333333336</v>
          </cell>
          <cell r="EX408">
            <v>3036333.3333333335</v>
          </cell>
        </row>
        <row r="409">
          <cell r="B409" t="str">
            <v>SHENZHEN LINK TECHNOLOGY CO.,LTD.</v>
          </cell>
          <cell r="C409" t="str">
            <v>exclude</v>
          </cell>
          <cell r="D409" t="str">
            <v>Lev SDA/SDP</v>
          </cell>
          <cell r="H409" t="str">
            <v/>
          </cell>
          <cell r="I409" t="str">
            <v>ok，sda/sdp</v>
          </cell>
          <cell r="J409" t="str">
            <v>exclude</v>
          </cell>
          <cell r="K409" t="str">
            <v>ok, sda/sdp</v>
          </cell>
          <cell r="M409" t="str">
            <v>SHENZHEN LINK TECHNOLOGY CO.,LTD.</v>
          </cell>
          <cell r="N409" t="str">
            <v>This company is a Chinese-based enterprise engaged in the manufacture of tobacco machinery, industrial automation and modern logistics equipment. It operates its business primarily in the domestic market. The company was established in 2005. It conducts business from its registered head office located in Shenzhen, Guangdong, China. It is registered as a limited company.The company is committed to tobacco machinery, industrial automation and modern logistics industry. It is a member of the China Tobacco Trading Center and a national high-tech enterprise. It has 33 patents and 17 computer software copyrights. All patents have been productised and put into market applications.</v>
          </cell>
          <cell r="O409" t="str">
            <v>Manufacturing</v>
          </cell>
          <cell r="P409" t="str">
            <v>www.linkkj.com</v>
          </cell>
          <cell r="R409" t="str">
            <v>China</v>
          </cell>
          <cell r="S409" t="str">
            <v>834730</v>
          </cell>
          <cell r="T409" t="str">
            <v>B+</v>
          </cell>
          <cell r="U409" t="str">
            <v>3699</v>
          </cell>
          <cell r="V409" t="str">
            <v>Engaged in the manufacture of tobacco machinery, industrial automation and modern logistics equipment</v>
          </cell>
          <cell r="W409" t="str">
            <v>The Company mainly engaged in industrial automation and control system product design, development, production, sales and service.</v>
          </cell>
          <cell r="Z409" t="str">
            <v>CN46541PC</v>
          </cell>
          <cell r="AA409">
            <v>50055000</v>
          </cell>
          <cell r="AB409">
            <v>50380000</v>
          </cell>
          <cell r="AC409">
            <v>36819000</v>
          </cell>
          <cell r="AD409">
            <v>37185000</v>
          </cell>
          <cell r="AE409">
            <v>48785000</v>
          </cell>
          <cell r="AF409">
            <v>48533000</v>
          </cell>
          <cell r="AG409">
            <v>35329000</v>
          </cell>
          <cell r="AH409">
            <v>35063000</v>
          </cell>
          <cell r="AI409">
            <v>-572000</v>
          </cell>
          <cell r="AJ409">
            <v>-435000</v>
          </cell>
          <cell r="AK409">
            <v>-302000</v>
          </cell>
          <cell r="AL409">
            <v>-327000</v>
          </cell>
          <cell r="AM409">
            <v>48213000</v>
          </cell>
          <cell r="AN409">
            <v>48098000</v>
          </cell>
          <cell r="AO409">
            <v>35027000</v>
          </cell>
          <cell r="AP409">
            <v>34736000</v>
          </cell>
          <cell r="AQ409">
            <v>1842000</v>
          </cell>
          <cell r="AR409">
            <v>2282000</v>
          </cell>
          <cell r="AS409">
            <v>1792000</v>
          </cell>
          <cell r="AT409">
            <v>2449000</v>
          </cell>
          <cell r="AU409">
            <v>-20146000</v>
          </cell>
          <cell r="AV409">
            <v>-19067000</v>
          </cell>
          <cell r="AW409">
            <v>-13031000</v>
          </cell>
          <cell r="AX409">
            <v>-14535000</v>
          </cell>
          <cell r="AY409" t="str">
            <v>n.a.</v>
          </cell>
          <cell r="AZ409" t="str">
            <v>n.a.</v>
          </cell>
          <cell r="BA409" t="str">
            <v>n.a.</v>
          </cell>
          <cell r="BB409" t="str">
            <v>n.a.</v>
          </cell>
          <cell r="BC409">
            <v>-14701000</v>
          </cell>
          <cell r="BD409">
            <v>-15267000</v>
          </cell>
          <cell r="BE409">
            <v>-11512000</v>
          </cell>
          <cell r="BF409">
            <v>-11488000</v>
          </cell>
          <cell r="BG409">
            <v>15208000</v>
          </cell>
          <cell r="BH409">
            <v>16046000</v>
          </cell>
          <cell r="BI409">
            <v>12276000</v>
          </cell>
          <cell r="BJ409">
            <v>11162000</v>
          </cell>
          <cell r="BK409">
            <v>-1884000</v>
          </cell>
          <cell r="BL409">
            <v>-1856000</v>
          </cell>
          <cell r="BM409">
            <v>-1177000</v>
          </cell>
          <cell r="BN409">
            <v>-826000</v>
          </cell>
          <cell r="BO409">
            <v>-1655000</v>
          </cell>
          <cell r="BP409">
            <v>-1856000</v>
          </cell>
          <cell r="BQ409">
            <v>-1170000</v>
          </cell>
          <cell r="BR409">
            <v>-816000</v>
          </cell>
          <cell r="BS409">
            <v>-229000</v>
          </cell>
          <cell r="BT409">
            <v>0</v>
          </cell>
          <cell r="BU409">
            <v>-7000</v>
          </cell>
          <cell r="BV409">
            <v>-10000</v>
          </cell>
          <cell r="BW409">
            <v>9487000</v>
          </cell>
          <cell r="BX409">
            <v>14028000</v>
          </cell>
          <cell r="BY409">
            <v>10456000</v>
          </cell>
          <cell r="BZ409">
            <v>9841000</v>
          </cell>
          <cell r="CA409">
            <v>47763000</v>
          </cell>
          <cell r="CB409">
            <v>49526000</v>
          </cell>
          <cell r="CC409">
            <v>40850000</v>
          </cell>
          <cell r="CD409">
            <v>26924000</v>
          </cell>
          <cell r="CE409">
            <v>3769000</v>
          </cell>
          <cell r="CF409">
            <v>6934000</v>
          </cell>
          <cell r="CG409">
            <v>6294000</v>
          </cell>
          <cell r="CH409">
            <v>4124000</v>
          </cell>
          <cell r="CI409">
            <v>10483000</v>
          </cell>
          <cell r="CJ409">
            <v>6036000</v>
          </cell>
          <cell r="CK409">
            <v>8056000</v>
          </cell>
          <cell r="CL409">
            <v>12797000</v>
          </cell>
          <cell r="CM409">
            <v>1210000</v>
          </cell>
          <cell r="CN409">
            <v>830000</v>
          </cell>
          <cell r="CO409">
            <v>1512000</v>
          </cell>
          <cell r="CP409">
            <v>750000</v>
          </cell>
          <cell r="CQ409">
            <v>29575000</v>
          </cell>
          <cell r="CR409">
            <v>33262000</v>
          </cell>
          <cell r="CS409">
            <v>18897000</v>
          </cell>
          <cell r="CT409">
            <v>8492000</v>
          </cell>
          <cell r="CU409">
            <v>7149000</v>
          </cell>
          <cell r="CV409">
            <v>14753000</v>
          </cell>
          <cell r="CW409">
            <v>6416000</v>
          </cell>
          <cell r="CX409" t="str">
            <v>n.a.</v>
          </cell>
          <cell r="CY409" t="str">
            <v>n.a.</v>
          </cell>
          <cell r="CZ409" t="str">
            <v>n.a.</v>
          </cell>
          <cell r="DA409" t="str">
            <v>n.a.</v>
          </cell>
          <cell r="DB409">
            <v>10788000</v>
          </cell>
          <cell r="DC409">
            <v>143278000</v>
          </cell>
          <cell r="DD409">
            <v>146509000</v>
          </cell>
          <cell r="DE409">
            <v>137749000</v>
          </cell>
          <cell r="DF409">
            <v>54851000</v>
          </cell>
          <cell r="DH409">
            <v>48213000</v>
          </cell>
          <cell r="DI409">
            <v>-20146000</v>
          </cell>
          <cell r="DJ409">
            <v>-14701000</v>
          </cell>
          <cell r="DK409">
            <v>-1884000</v>
          </cell>
          <cell r="DL409">
            <v>11482000</v>
          </cell>
          <cell r="DM409">
            <v>0.23815153589280899</v>
          </cell>
          <cell r="DN409">
            <v>0.31259698891944132</v>
          </cell>
          <cell r="DO409" t="str">
            <v>n.a.</v>
          </cell>
          <cell r="DP409">
            <v>5351500</v>
          </cell>
          <cell r="DQ409" t="e">
            <v>#VALUE!</v>
          </cell>
          <cell r="DS409">
            <v>48098000</v>
          </cell>
          <cell r="DT409">
            <v>-19067000</v>
          </cell>
          <cell r="DU409">
            <v>-15267000</v>
          </cell>
          <cell r="DV409">
            <v>-1856000</v>
          </cell>
          <cell r="DW409">
            <v>11908000</v>
          </cell>
          <cell r="DX409">
            <v>0.24757786186535824</v>
          </cell>
          <cell r="DY409">
            <v>0.32904117159436308</v>
          </cell>
          <cell r="DZ409" t="str">
            <v>n.a.</v>
          </cell>
          <cell r="EA409">
            <v>6614000</v>
          </cell>
          <cell r="EB409" t="e">
            <v>#VALUE!</v>
          </cell>
          <cell r="ED409">
            <v>35027000</v>
          </cell>
          <cell r="EE409">
            <v>-13031000</v>
          </cell>
          <cell r="EF409">
            <v>-11512000</v>
          </cell>
          <cell r="EG409">
            <v>-1177000</v>
          </cell>
          <cell r="EH409">
            <v>9307000</v>
          </cell>
          <cell r="EI409">
            <v>0.26570930996088732</v>
          </cell>
          <cell r="EJ409">
            <v>0.36185847589424575</v>
          </cell>
          <cell r="EK409" t="str">
            <v>n.a.</v>
          </cell>
          <cell r="EL409">
            <v>5209000</v>
          </cell>
          <cell r="EM409" t="e">
            <v>#VALUE!</v>
          </cell>
          <cell r="EO409">
            <v>43779333.333333336</v>
          </cell>
          <cell r="EP409">
            <v>-17414666.666666668</v>
          </cell>
          <cell r="EQ409">
            <v>-13826666.666666666</v>
          </cell>
          <cell r="ER409">
            <v>-1639000</v>
          </cell>
          <cell r="ES409">
            <v>10899000.000000002</v>
          </cell>
          <cell r="ET409">
            <v>0.24895308288537973</v>
          </cell>
          <cell r="EU409">
            <v>0.33147474174025005</v>
          </cell>
          <cell r="EV409" t="e">
            <v>#VALUE!</v>
          </cell>
          <cell r="EW409">
            <v>5724833.333333333</v>
          </cell>
          <cell r="EX409" t="e">
            <v>#VALUE!</v>
          </cell>
        </row>
        <row r="410">
          <cell r="B410" t="str">
            <v>CHANGS ASCENDING ENTERPRISE CO., LTD.</v>
          </cell>
          <cell r="C410" t="str">
            <v>exclude</v>
          </cell>
          <cell r="D410" t="str">
            <v>Consecutive loss</v>
          </cell>
          <cell r="H410" t="str">
            <v/>
          </cell>
          <cell r="I410" t="str">
            <v>ok，loss</v>
          </cell>
          <cell r="J410" t="str">
            <v>exclude</v>
          </cell>
          <cell r="K410" t="str">
            <v>ok, loss</v>
          </cell>
          <cell r="M410" t="str">
            <v>CHANGS ASCENDING ENTERPRISE CO., LTD.</v>
          </cell>
          <cell r="N410" t="str">
            <v>This company is engaged in the research, development and production of high quality, sustainable energy storage products for international customers. It was established in 1997, and it conducts business from its registered head office located in Taichung, Taiwan. The company's products include grid and industrial ESS/UPS energy storage and back-up systems; Electronic Storage Systems (ESS), Uninterruptible Power Supply (UPS) and Smartgrid; e-vehicle, golf car and forklift battery; and traffic light back-up, smart solar LED lighting and portable power unit.</v>
          </cell>
          <cell r="O410" t="str">
            <v>Manufacturing</v>
          </cell>
          <cell r="P410" t="str">
            <v>www.caec.com.tw</v>
          </cell>
          <cell r="R410" t="str">
            <v>Taiwan, China</v>
          </cell>
          <cell r="S410" t="str">
            <v>8038</v>
          </cell>
          <cell r="T410" t="str">
            <v>A</v>
          </cell>
          <cell r="U410" t="str">
            <v>3691</v>
          </cell>
          <cell r="V410" t="str">
            <v>Engaged in the research, development and production of high quality, sustainable energy storage products for international customers</v>
          </cell>
          <cell r="W410" t="str">
            <v>The Company engaged in the manufacture and distribution of lithium batteries and the related materials. The Company primarily offers lithium iron phosphate oxide cathode materials, uninterruptible power supply (UPS) devices, as well as lithium-iron assembled batteries, among others. In addition, the Company is involved in the provision of battery related technical services, sale of chargers and raw materials, as well as leasing. Its products are applied in the robots, golf cars, solar light emitting diode (LED), power tools, lawn mowers, lighting systems, home appliances and others. The Company distributes its products within the domestic market and to overseas markets, including the rest of Asia.</v>
          </cell>
          <cell r="Z410" t="str">
            <v>TW16207745</v>
          </cell>
          <cell r="AA410">
            <v>218022000</v>
          </cell>
          <cell r="AB410">
            <v>78160000</v>
          </cell>
          <cell r="AC410">
            <v>159750000</v>
          </cell>
          <cell r="AD410">
            <v>336054000</v>
          </cell>
          <cell r="AE410">
            <v>207392000</v>
          </cell>
          <cell r="AF410">
            <v>66302000</v>
          </cell>
          <cell r="AG410">
            <v>145252000</v>
          </cell>
          <cell r="AH410">
            <v>327915000</v>
          </cell>
          <cell r="AI410" t="str">
            <v>n.a.</v>
          </cell>
          <cell r="AJ410" t="str">
            <v>n.a.</v>
          </cell>
          <cell r="AK410" t="str">
            <v>n.a.</v>
          </cell>
          <cell r="AL410" t="str">
            <v>n.a.</v>
          </cell>
          <cell r="AM410">
            <v>207392000</v>
          </cell>
          <cell r="AN410">
            <v>66302000</v>
          </cell>
          <cell r="AO410">
            <v>145252000</v>
          </cell>
          <cell r="AP410">
            <v>327915000</v>
          </cell>
          <cell r="AQ410">
            <v>10630000</v>
          </cell>
          <cell r="AR410">
            <v>11858000</v>
          </cell>
          <cell r="AS410">
            <v>14498000</v>
          </cell>
          <cell r="AT410">
            <v>8139000</v>
          </cell>
          <cell r="AU410">
            <v>-112940000</v>
          </cell>
          <cell r="AV410">
            <v>-51944000</v>
          </cell>
          <cell r="AW410">
            <v>-87673000</v>
          </cell>
          <cell r="AX410">
            <v>-218112000</v>
          </cell>
          <cell r="AY410">
            <v>-31345000</v>
          </cell>
          <cell r="AZ410">
            <v>-36809000</v>
          </cell>
          <cell r="BA410">
            <v>-30874000</v>
          </cell>
          <cell r="BB410">
            <v>-24149000</v>
          </cell>
          <cell r="BC410">
            <v>-50136000</v>
          </cell>
          <cell r="BD410">
            <v>-56021000</v>
          </cell>
          <cell r="BE410">
            <v>-61848000</v>
          </cell>
          <cell r="BF410">
            <v>-75102000</v>
          </cell>
          <cell r="BG410">
            <v>23601000</v>
          </cell>
          <cell r="BH410">
            <v>-66614000</v>
          </cell>
          <cell r="BI410">
            <v>-20645000</v>
          </cell>
          <cell r="BJ410">
            <v>18691000</v>
          </cell>
          <cell r="BK410">
            <v>-44818000</v>
          </cell>
          <cell r="BL410">
            <v>-47949000</v>
          </cell>
          <cell r="BM410">
            <v>-40372000</v>
          </cell>
          <cell r="BN410">
            <v>-37067000</v>
          </cell>
          <cell r="BO410">
            <v>-35445000</v>
          </cell>
          <cell r="BP410">
            <v>-35528000</v>
          </cell>
          <cell r="BQ410">
            <v>-37337000</v>
          </cell>
          <cell r="BR410">
            <v>-34543000</v>
          </cell>
          <cell r="BS410">
            <v>-9373000</v>
          </cell>
          <cell r="BT410">
            <v>-12421000</v>
          </cell>
          <cell r="BU410">
            <v>-3035000</v>
          </cell>
          <cell r="BV410">
            <v>-2524000</v>
          </cell>
          <cell r="BW410">
            <v>-24455000</v>
          </cell>
          <cell r="BX410">
            <v>-121321000</v>
          </cell>
          <cell r="BY410">
            <v>-59370000</v>
          </cell>
          <cell r="BZ410">
            <v>-30165000</v>
          </cell>
          <cell r="CA410">
            <v>415085000</v>
          </cell>
          <cell r="CB410">
            <v>345795000</v>
          </cell>
          <cell r="CC410">
            <v>435195000</v>
          </cell>
          <cell r="CD410">
            <v>564186000</v>
          </cell>
          <cell r="CE410">
            <v>86074000</v>
          </cell>
          <cell r="CF410">
            <v>111488000</v>
          </cell>
          <cell r="CG410">
            <v>140003000</v>
          </cell>
          <cell r="CH410">
            <v>93325000</v>
          </cell>
          <cell r="CI410">
            <v>87805000</v>
          </cell>
          <cell r="CJ410">
            <v>15666000</v>
          </cell>
          <cell r="CK410">
            <v>40906000</v>
          </cell>
          <cell r="CL410">
            <v>87239000</v>
          </cell>
          <cell r="CM410">
            <v>45297000</v>
          </cell>
          <cell r="CN410">
            <v>2236000</v>
          </cell>
          <cell r="CO410">
            <v>10942000</v>
          </cell>
          <cell r="CP410">
            <v>2549000</v>
          </cell>
          <cell r="CQ410">
            <v>159054000</v>
          </cell>
          <cell r="CR410">
            <v>183593000</v>
          </cell>
          <cell r="CS410">
            <v>212412000</v>
          </cell>
          <cell r="CT410">
            <v>350363000</v>
          </cell>
          <cell r="CU410">
            <v>21739000</v>
          </cell>
          <cell r="CV410">
            <v>18201000</v>
          </cell>
          <cell r="CW410">
            <v>113920000</v>
          </cell>
          <cell r="CX410" t="str">
            <v>n.a.</v>
          </cell>
          <cell r="CY410">
            <v>2393000</v>
          </cell>
          <cell r="CZ410">
            <v>668000</v>
          </cell>
          <cell r="DA410">
            <v>668000</v>
          </cell>
          <cell r="DB410">
            <v>7827000</v>
          </cell>
          <cell r="DC410">
            <v>1076575000</v>
          </cell>
          <cell r="DD410">
            <v>1026564000</v>
          </cell>
          <cell r="DE410">
            <v>1149920000</v>
          </cell>
          <cell r="DF410">
            <v>1304531000</v>
          </cell>
          <cell r="DH410">
            <v>207392000</v>
          </cell>
          <cell r="DI410">
            <v>-112940000</v>
          </cell>
          <cell r="DJ410">
            <v>-81481000</v>
          </cell>
          <cell r="DK410">
            <v>-44818000</v>
          </cell>
          <cell r="DL410">
            <v>-31847000</v>
          </cell>
          <cell r="DM410">
            <v>-0.15355944298719335</v>
          </cell>
          <cell r="DN410">
            <v>-0.13311792809700759</v>
          </cell>
          <cell r="DO410">
            <v>-31345000</v>
          </cell>
          <cell r="DP410">
            <v>98781000</v>
          </cell>
          <cell r="DQ410">
            <v>1530500</v>
          </cell>
          <cell r="DS410">
            <v>66302000</v>
          </cell>
          <cell r="DT410">
            <v>-51944000</v>
          </cell>
          <cell r="DU410">
            <v>-92830000</v>
          </cell>
          <cell r="DV410">
            <v>-47949000</v>
          </cell>
          <cell r="DW410">
            <v>-126421000</v>
          </cell>
          <cell r="DX410">
            <v>-1.9067448945733161</v>
          </cell>
          <cell r="DY410">
            <v>-0.65597256165584805</v>
          </cell>
          <cell r="DZ410">
            <v>-36809000</v>
          </cell>
          <cell r="EA410">
            <v>125745500</v>
          </cell>
          <cell r="EB410">
            <v>668000</v>
          </cell>
          <cell r="ED410">
            <v>145252000</v>
          </cell>
          <cell r="EE410">
            <v>-87673000</v>
          </cell>
          <cell r="EF410">
            <v>-92722000</v>
          </cell>
          <cell r="EG410">
            <v>-40372000</v>
          </cell>
          <cell r="EH410">
            <v>-75515000</v>
          </cell>
          <cell r="EI410">
            <v>-0.51988957122793489</v>
          </cell>
          <cell r="EJ410">
            <v>-0.34205746329840964</v>
          </cell>
          <cell r="EK410">
            <v>-30874000</v>
          </cell>
          <cell r="EL410">
            <v>116664000</v>
          </cell>
          <cell r="EM410">
            <v>4247500</v>
          </cell>
          <cell r="EO410">
            <v>139648666.66666666</v>
          </cell>
          <cell r="EP410">
            <v>-84185666.666666672</v>
          </cell>
          <cell r="EQ410">
            <v>-89011000</v>
          </cell>
          <cell r="ER410">
            <v>-44379666.666666664</v>
          </cell>
          <cell r="ES410">
            <v>-77927666.666666687</v>
          </cell>
          <cell r="ET410">
            <v>-0.55802657144357526</v>
          </cell>
          <cell r="EU410">
            <v>-0.3581624226899679</v>
          </cell>
          <cell r="EV410">
            <v>33009333.333333332</v>
          </cell>
          <cell r="EW410">
            <v>113730166.66666667</v>
          </cell>
          <cell r="EX410">
            <v>2148666.6666666665</v>
          </cell>
        </row>
        <row r="411">
          <cell r="B411" t="str">
            <v>WUHAN XIWEN TECHNOLOGY CO.,LTD.</v>
          </cell>
          <cell r="C411" t="str">
            <v>exclude</v>
          </cell>
          <cell r="D411" t="str">
            <v>Lev SDA/SDP</v>
          </cell>
          <cell r="H411" t="str">
            <v/>
          </cell>
          <cell r="I411" t="str">
            <v>ok，sda/sdp</v>
          </cell>
          <cell r="J411" t="str">
            <v>exclude</v>
          </cell>
          <cell r="K411" t="str">
            <v>ok, sda/sdp</v>
          </cell>
          <cell r="M411" t="str">
            <v>WUHAN XIWEN TECHNOLOGY CO.,LTD.</v>
          </cell>
          <cell r="N411" t="str">
            <v>This company is engaged in the development and manufacture of substation automation equipment. It was incorporated in 2003 and conducts business in its registered head office located in Wuhan, Hubei, China.The company is primarily involved in offering the following: traditional substation products (cycle meter, portable remote channel, power voltage control system, remote terminal unit - RTU, and intelligent protocol converter), digital substation products (network communication packet analysis device system and communication gateways), substation secondary lighting (digital communication arrester, network arrester, power surge protector, and grounding ring), and monitoring system products.The company's vision is to become the domestic first-class intelligent automation equipment manufacturer.</v>
          </cell>
          <cell r="O411" t="str">
            <v>Manufacturing</v>
          </cell>
          <cell r="P411" t="str">
            <v>www.xw-china.com</v>
          </cell>
          <cell r="R411" t="str">
            <v>China</v>
          </cell>
          <cell r="S411" t="str">
            <v>430326</v>
          </cell>
          <cell r="T411" t="str">
            <v>B+</v>
          </cell>
          <cell r="U411" t="str">
            <v>3699</v>
          </cell>
          <cell r="V411" t="str">
            <v>Engaged in the development and manufacture of substation automation equipment</v>
          </cell>
          <cell r="W411" t="str">
            <v>The company is mainly engaged in machinery, electronics, computers, automation equipment, communications equipment, instrumentation development, research, technology consulting, technology services; mine production, sales and related services.</v>
          </cell>
          <cell r="X411" t="str">
            <v>WUHAN XIWEN POLYTRON TECHNOLOGIES INC.</v>
          </cell>
          <cell r="Z411" t="str">
            <v>CN40965PC</v>
          </cell>
          <cell r="AA411">
            <v>48655000</v>
          </cell>
          <cell r="AB411">
            <v>30782000</v>
          </cell>
          <cell r="AC411">
            <v>24850000</v>
          </cell>
          <cell r="AD411">
            <v>29715000</v>
          </cell>
          <cell r="AE411">
            <v>48711000</v>
          </cell>
          <cell r="AF411">
            <v>30847000</v>
          </cell>
          <cell r="AG411">
            <v>24587000</v>
          </cell>
          <cell r="AH411">
            <v>29572000</v>
          </cell>
          <cell r="AI411">
            <v>-78000</v>
          </cell>
          <cell r="AJ411">
            <v>-290000</v>
          </cell>
          <cell r="AK411">
            <v>-80000</v>
          </cell>
          <cell r="AL411">
            <v>-259000</v>
          </cell>
          <cell r="AM411">
            <v>48633000</v>
          </cell>
          <cell r="AN411">
            <v>30557000</v>
          </cell>
          <cell r="AO411">
            <v>24507000</v>
          </cell>
          <cell r="AP411">
            <v>29313000</v>
          </cell>
          <cell r="AQ411">
            <v>22000</v>
          </cell>
          <cell r="AR411">
            <v>225000</v>
          </cell>
          <cell r="AS411">
            <v>343000</v>
          </cell>
          <cell r="AT411">
            <v>402000</v>
          </cell>
          <cell r="AU411">
            <v>-27375000</v>
          </cell>
          <cell r="AV411">
            <v>-17125000</v>
          </cell>
          <cell r="AW411">
            <v>-13139000</v>
          </cell>
          <cell r="AX411">
            <v>-15001000</v>
          </cell>
          <cell r="AY411" t="str">
            <v>n.a.</v>
          </cell>
          <cell r="AZ411" t="str">
            <v>n.a.</v>
          </cell>
          <cell r="BA411" t="str">
            <v>n.a.</v>
          </cell>
          <cell r="BB411" t="str">
            <v>n.a.</v>
          </cell>
          <cell r="BC411">
            <v>-12303000</v>
          </cell>
          <cell r="BD411">
            <v>-9974000</v>
          </cell>
          <cell r="BE411">
            <v>-8600000</v>
          </cell>
          <cell r="BF411">
            <v>-8456000</v>
          </cell>
          <cell r="BG411">
            <v>8977000</v>
          </cell>
          <cell r="BH411">
            <v>3683000</v>
          </cell>
          <cell r="BI411">
            <v>3111000</v>
          </cell>
          <cell r="BJ411">
            <v>6258000</v>
          </cell>
          <cell r="BK411">
            <v>-248000</v>
          </cell>
          <cell r="BL411">
            <v>-225000</v>
          </cell>
          <cell r="BM411">
            <v>43000</v>
          </cell>
          <cell r="BN411">
            <v>-49000</v>
          </cell>
          <cell r="BO411">
            <v>-252000</v>
          </cell>
          <cell r="BP411">
            <v>-184000</v>
          </cell>
          <cell r="BQ411">
            <v>-43000</v>
          </cell>
          <cell r="BR411">
            <v>-49000</v>
          </cell>
          <cell r="BS411">
            <v>4000</v>
          </cell>
          <cell r="BT411">
            <v>-41000</v>
          </cell>
          <cell r="BU411">
            <v>86000</v>
          </cell>
          <cell r="BV411">
            <v>0</v>
          </cell>
          <cell r="BW411">
            <v>7570000</v>
          </cell>
          <cell r="BX411">
            <v>3702000</v>
          </cell>
          <cell r="BY411">
            <v>2692000</v>
          </cell>
          <cell r="BZ411">
            <v>5449000</v>
          </cell>
          <cell r="CA411">
            <v>48844000</v>
          </cell>
          <cell r="CB411">
            <v>39537000</v>
          </cell>
          <cell r="CC411">
            <v>27414000</v>
          </cell>
          <cell r="CD411">
            <v>36284000</v>
          </cell>
          <cell r="CE411">
            <v>8625000</v>
          </cell>
          <cell r="CF411">
            <v>9654000</v>
          </cell>
          <cell r="CG411">
            <v>7220000</v>
          </cell>
          <cell r="CH411">
            <v>7441000</v>
          </cell>
          <cell r="CI411">
            <v>24812000</v>
          </cell>
          <cell r="CJ411">
            <v>22115000</v>
          </cell>
          <cell r="CK411">
            <v>11996000</v>
          </cell>
          <cell r="CL411">
            <v>13494000</v>
          </cell>
          <cell r="CM411">
            <v>4643000</v>
          </cell>
          <cell r="CN411">
            <v>3029000</v>
          </cell>
          <cell r="CO411">
            <v>2311000</v>
          </cell>
          <cell r="CP411">
            <v>446000</v>
          </cell>
          <cell r="CQ411">
            <v>10174000</v>
          </cell>
          <cell r="CR411">
            <v>3957000</v>
          </cell>
          <cell r="CS411">
            <v>5053000</v>
          </cell>
          <cell r="CT411">
            <v>14588000</v>
          </cell>
          <cell r="CU411" t="str">
            <v>n.a.</v>
          </cell>
          <cell r="CV411" t="str">
            <v>n.a.</v>
          </cell>
          <cell r="CW411" t="str">
            <v>n.a.</v>
          </cell>
          <cell r="CX411" t="str">
            <v>n.a.</v>
          </cell>
          <cell r="CY411">
            <v>254000</v>
          </cell>
          <cell r="CZ411">
            <v>287000</v>
          </cell>
          <cell r="DA411">
            <v>4354000</v>
          </cell>
          <cell r="DB411">
            <v>441000</v>
          </cell>
          <cell r="DC411">
            <v>53262000</v>
          </cell>
          <cell r="DD411">
            <v>44350000</v>
          </cell>
          <cell r="DE411">
            <v>32028000</v>
          </cell>
          <cell r="DF411">
            <v>36859000</v>
          </cell>
          <cell r="DH411">
            <v>48633000</v>
          </cell>
          <cell r="DI411">
            <v>-27375000</v>
          </cell>
          <cell r="DJ411">
            <v>-12303000</v>
          </cell>
          <cell r="DK411">
            <v>-248000</v>
          </cell>
          <cell r="DL411">
            <v>8707000</v>
          </cell>
          <cell r="DM411">
            <v>0.17903481175333621</v>
          </cell>
          <cell r="DN411">
            <v>0.21807844512347843</v>
          </cell>
          <cell r="DO411" t="str">
            <v>n.a.</v>
          </cell>
          <cell r="DP411">
            <v>9139500</v>
          </cell>
          <cell r="DQ411">
            <v>270500</v>
          </cell>
          <cell r="DS411">
            <v>30557000</v>
          </cell>
          <cell r="DT411">
            <v>-17125000</v>
          </cell>
          <cell r="DU411">
            <v>-9974000</v>
          </cell>
          <cell r="DV411">
            <v>-225000</v>
          </cell>
          <cell r="DW411">
            <v>3233000</v>
          </cell>
          <cell r="DX411">
            <v>0.10580227116536309</v>
          </cell>
          <cell r="DY411">
            <v>0.1183208900600205</v>
          </cell>
          <cell r="DZ411" t="str">
            <v>n.a.</v>
          </cell>
          <cell r="EA411">
            <v>8437000</v>
          </cell>
          <cell r="EB411">
            <v>2320500</v>
          </cell>
          <cell r="ED411">
            <v>24507000</v>
          </cell>
          <cell r="EE411">
            <v>-13139000</v>
          </cell>
          <cell r="EF411">
            <v>-8600000</v>
          </cell>
          <cell r="EG411">
            <v>43000</v>
          </cell>
          <cell r="EH411">
            <v>2811000</v>
          </cell>
          <cell r="EI411">
            <v>0.11470192189986535</v>
          </cell>
          <cell r="EJ411">
            <v>0.12956305309734514</v>
          </cell>
          <cell r="EK411" t="str">
            <v>n.a.</v>
          </cell>
          <cell r="EL411">
            <v>7330500</v>
          </cell>
          <cell r="EM411">
            <v>2397500</v>
          </cell>
          <cell r="EO411">
            <v>34565666.666666664</v>
          </cell>
          <cell r="EP411">
            <v>-19213000</v>
          </cell>
          <cell r="EQ411">
            <v>-10292333.333333334</v>
          </cell>
          <cell r="ER411">
            <v>-143333.33333333334</v>
          </cell>
          <cell r="ES411">
            <v>4916999.9999999972</v>
          </cell>
          <cell r="ET411">
            <v>0.14225098122414334</v>
          </cell>
          <cell r="EU411">
            <v>0.16584219638882008</v>
          </cell>
          <cell r="EV411" t="e">
            <v>#VALUE!</v>
          </cell>
          <cell r="EW411">
            <v>8302333.333333333</v>
          </cell>
          <cell r="EX411">
            <v>1662833.3333333333</v>
          </cell>
        </row>
        <row r="412">
          <cell r="B412" t="str">
            <v>TREND ELECTRONICS LIMITED</v>
          </cell>
          <cell r="C412" t="str">
            <v>exclude</v>
          </cell>
          <cell r="D412" t="str">
            <v>Lev SDA/SDP</v>
          </cell>
          <cell r="H412" t="str">
            <v/>
          </cell>
          <cell r="I412" t="str">
            <v>ok，sda/sdp</v>
          </cell>
          <cell r="J412" t="str">
            <v>exclude</v>
          </cell>
          <cell r="K412" t="str">
            <v>ok, sda/sdp</v>
          </cell>
          <cell r="M412" t="str">
            <v>TREND ELECTRONICS LIMITED</v>
          </cell>
          <cell r="N412" t="str">
            <v>This company, based in India, is engaged in the manufacture and sale of electrical and electronic appliances. It was incorporated in 1989 and has its registered headquarters based in Aurangabad. Its products include televisions, flat panel displays, DVDs, and set top boxes. It offers a wide variety of features like high definition video, 5.1 channel audio, Dolby sound, multi lingual audio among other features. The company also provides value added service like movie on demand, internet connectivity, interactive services and games. It conducts its business activities throughout India and further serves the general public of the city, as well as the surrounding areas.</v>
          </cell>
          <cell r="O412" t="str">
            <v>Manufacturing</v>
          </cell>
          <cell r="P412" t="str">
            <v>www.trendelectronics.in</v>
          </cell>
          <cell r="R412" t="str">
            <v>India</v>
          </cell>
          <cell r="S412" t="str">
            <v>517228</v>
          </cell>
          <cell r="T412" t="str">
            <v>A+</v>
          </cell>
          <cell r="U412" t="str">
            <v>3699</v>
          </cell>
          <cell r="V412" t="str">
            <v>Engaged in the manufacture and sale of electrical and electronic appliances</v>
          </cell>
          <cell r="W412" t="str">
            <v>The Company is primarily engaged in manufacturing of electrical and electronics appliances.</v>
          </cell>
          <cell r="X412" t="str">
            <v>VIDEOCON COMMUNICATIONS LIMITED</v>
          </cell>
          <cell r="Z412" t="str">
            <v>IN33073FI</v>
          </cell>
          <cell r="AA412" t="str">
            <v>n.a.</v>
          </cell>
          <cell r="AB412">
            <v>568500000</v>
          </cell>
          <cell r="AC412">
            <v>550300000</v>
          </cell>
          <cell r="AD412">
            <v>376270000</v>
          </cell>
          <cell r="AE412" t="str">
            <v>n.a.</v>
          </cell>
          <cell r="AF412">
            <v>565200000</v>
          </cell>
          <cell r="AG412">
            <v>546700000</v>
          </cell>
          <cell r="AH412">
            <v>342600000</v>
          </cell>
          <cell r="AI412" t="str">
            <v>n.a.</v>
          </cell>
          <cell r="AJ412" t="str">
            <v>n.a.</v>
          </cell>
          <cell r="AK412" t="str">
            <v>n.a.</v>
          </cell>
          <cell r="AL412">
            <v>10470000</v>
          </cell>
          <cell r="AM412" t="str">
            <v>n.a.</v>
          </cell>
          <cell r="AN412">
            <v>565200000</v>
          </cell>
          <cell r="AO412">
            <v>546700000</v>
          </cell>
          <cell r="AP412">
            <v>353070000</v>
          </cell>
          <cell r="AQ412" t="str">
            <v>n.a.</v>
          </cell>
          <cell r="AR412">
            <v>3300000</v>
          </cell>
          <cell r="AS412">
            <v>3600000</v>
          </cell>
          <cell r="AT412">
            <v>23200000</v>
          </cell>
          <cell r="AU412" t="str">
            <v>n.a.</v>
          </cell>
          <cell r="AV412">
            <v>-516900000</v>
          </cell>
          <cell r="AW412">
            <v>-489200000</v>
          </cell>
          <cell r="AX412">
            <v>-1383050000</v>
          </cell>
          <cell r="AY412" t="str">
            <v>n.a.</v>
          </cell>
          <cell r="AZ412" t="str">
            <v>n.a.</v>
          </cell>
          <cell r="BA412" t="str">
            <v>n.a.</v>
          </cell>
          <cell r="BB412">
            <v>0</v>
          </cell>
          <cell r="BC412" t="str">
            <v>n.a.</v>
          </cell>
          <cell r="BD412">
            <v>-96100000</v>
          </cell>
          <cell r="BE412">
            <v>-140000000</v>
          </cell>
          <cell r="BF412">
            <v>-129990000</v>
          </cell>
          <cell r="BG412" t="str">
            <v>n.a.</v>
          </cell>
          <cell r="BH412" t="str">
            <v>n.a.</v>
          </cell>
          <cell r="BI412" t="str">
            <v>n.a.</v>
          </cell>
          <cell r="BJ412">
            <v>-1136770000</v>
          </cell>
          <cell r="BK412" t="str">
            <v>n.a.</v>
          </cell>
          <cell r="BL412" t="str">
            <v>n.a.</v>
          </cell>
          <cell r="BM412" t="str">
            <v>n.a.</v>
          </cell>
          <cell r="BN412">
            <v>0</v>
          </cell>
          <cell r="BO412" t="str">
            <v>n.a.</v>
          </cell>
          <cell r="BP412" t="str">
            <v>n.a.</v>
          </cell>
          <cell r="BQ412" t="str">
            <v>n.a.</v>
          </cell>
          <cell r="BR412">
            <v>0</v>
          </cell>
          <cell r="BS412" t="str">
            <v>n.a.</v>
          </cell>
          <cell r="BT412" t="str">
            <v>n.a.</v>
          </cell>
          <cell r="BU412" t="str">
            <v>n.a.</v>
          </cell>
          <cell r="BV412">
            <v>0</v>
          </cell>
          <cell r="BW412" t="str">
            <v>n.a.</v>
          </cell>
          <cell r="BX412">
            <v>-1976500000</v>
          </cell>
          <cell r="BY412">
            <v>-1790700000</v>
          </cell>
          <cell r="BZ412">
            <v>-2674900000</v>
          </cell>
          <cell r="CA412" t="str">
            <v>n.a.</v>
          </cell>
          <cell r="CB412">
            <v>5928400000</v>
          </cell>
          <cell r="CC412">
            <v>5949000000</v>
          </cell>
          <cell r="CD412">
            <v>5896430000</v>
          </cell>
          <cell r="CE412" t="str">
            <v>n.a.</v>
          </cell>
          <cell r="CF412">
            <v>315800000</v>
          </cell>
          <cell r="CG412">
            <v>328000000</v>
          </cell>
          <cell r="CH412">
            <v>281780000</v>
          </cell>
          <cell r="CI412" t="str">
            <v>n.a.</v>
          </cell>
          <cell r="CJ412">
            <v>442400000</v>
          </cell>
          <cell r="CK412">
            <v>443800000</v>
          </cell>
          <cell r="CL412">
            <v>444360000</v>
          </cell>
          <cell r="CM412" t="str">
            <v>n.a.</v>
          </cell>
          <cell r="CN412">
            <v>5070700000</v>
          </cell>
          <cell r="CO412">
            <v>5069400000</v>
          </cell>
          <cell r="CP412">
            <v>5069360000</v>
          </cell>
          <cell r="CQ412" t="str">
            <v>n.a.</v>
          </cell>
          <cell r="CR412">
            <v>99500000</v>
          </cell>
          <cell r="CS412">
            <v>107800000</v>
          </cell>
          <cell r="CT412">
            <v>100930000</v>
          </cell>
          <cell r="CU412" t="str">
            <v>n.a.</v>
          </cell>
          <cell r="CV412" t="str">
            <v>n.a.</v>
          </cell>
          <cell r="CW412" t="str">
            <v>n.a.</v>
          </cell>
          <cell r="CX412" t="str">
            <v>n.a.</v>
          </cell>
          <cell r="CY412" t="str">
            <v>n.a.</v>
          </cell>
          <cell r="CZ412" t="str">
            <v>n.a.</v>
          </cell>
          <cell r="DA412" t="str">
            <v>n.a.</v>
          </cell>
          <cell r="DB412">
            <v>2760000</v>
          </cell>
          <cell r="DC412" t="str">
            <v>n.a.</v>
          </cell>
          <cell r="DD412">
            <v>8913700000</v>
          </cell>
          <cell r="DE412">
            <v>8921500000</v>
          </cell>
          <cell r="DF412">
            <v>8868710000</v>
          </cell>
          <cell r="DH412" t="str">
            <v>无数据</v>
          </cell>
          <cell r="DI412" t="str">
            <v>n.a.</v>
          </cell>
          <cell r="DJ412" t="str">
            <v>n.a.</v>
          </cell>
          <cell r="DK412" t="str">
            <v>n.a.</v>
          </cell>
          <cell r="DL412" t="str">
            <v>无数据</v>
          </cell>
          <cell r="DM412" t="e">
            <v>#VALUE!</v>
          </cell>
          <cell r="DN412" t="e">
            <v>#VALUE!</v>
          </cell>
          <cell r="DO412" t="str">
            <v>n.a.</v>
          </cell>
          <cell r="DP412" t="e">
            <v>#VALUE!</v>
          </cell>
          <cell r="DQ412" t="e">
            <v>#VALUE!</v>
          </cell>
          <cell r="DS412">
            <v>565200000</v>
          </cell>
          <cell r="DT412">
            <v>-516900000</v>
          </cell>
          <cell r="DU412">
            <v>-96100000</v>
          </cell>
          <cell r="DV412" t="str">
            <v>n.a.</v>
          </cell>
          <cell r="DW412" t="e">
            <v>#VALUE!</v>
          </cell>
          <cell r="DX412" t="e">
            <v>#VALUE!</v>
          </cell>
          <cell r="DY412" t="e">
            <v>#VALUE!</v>
          </cell>
          <cell r="DZ412" t="str">
            <v>n.a.</v>
          </cell>
          <cell r="EA412">
            <v>321900000</v>
          </cell>
          <cell r="EB412" t="e">
            <v>#VALUE!</v>
          </cell>
          <cell r="ED412">
            <v>546700000</v>
          </cell>
          <cell r="EE412">
            <v>-489200000</v>
          </cell>
          <cell r="EF412">
            <v>-140000000</v>
          </cell>
          <cell r="EG412" t="str">
            <v>n.a.</v>
          </cell>
          <cell r="EH412" t="e">
            <v>#VALUE!</v>
          </cell>
          <cell r="EI412" t="e">
            <v>#VALUE!</v>
          </cell>
          <cell r="EJ412" t="e">
            <v>#VALUE!</v>
          </cell>
          <cell r="EK412" t="str">
            <v>n.a.</v>
          </cell>
          <cell r="EL412">
            <v>304890000</v>
          </cell>
          <cell r="EM412" t="e">
            <v>#VALUE!</v>
          </cell>
          <cell r="EO412" t="e">
            <v>#VALUE!</v>
          </cell>
          <cell r="EP412" t="e">
            <v>#VALUE!</v>
          </cell>
          <cell r="EQ412" t="e">
            <v>#VALUE!</v>
          </cell>
          <cell r="ER412" t="e">
            <v>#VALUE!</v>
          </cell>
          <cell r="ES412" t="e">
            <v>#VALUE!</v>
          </cell>
          <cell r="ET412" t="e">
            <v>#VALUE!</v>
          </cell>
          <cell r="EU412" t="e">
            <v>#VALUE!</v>
          </cell>
          <cell r="EV412" t="e">
            <v>#VALUE!</v>
          </cell>
          <cell r="EW412" t="e">
            <v>#VALUE!</v>
          </cell>
          <cell r="EX412" t="e">
            <v>#VALUE!</v>
          </cell>
        </row>
        <row r="413">
          <cell r="B413" t="str">
            <v>JIANGYIN XINCHANGHONG POWER TECHNOLOGY CO LTD</v>
          </cell>
          <cell r="C413" t="str">
            <v>exclude</v>
          </cell>
          <cell r="D413" t="str">
            <v>Lev SDA/SDP</v>
          </cell>
          <cell r="H413" t="str">
            <v/>
          </cell>
          <cell r="I413" t="str">
            <v>ok，sda/sdp</v>
          </cell>
          <cell r="J413" t="str">
            <v>exclude</v>
          </cell>
          <cell r="K413" t="str">
            <v>ok, sda/sdp</v>
          </cell>
          <cell r="M413" t="str">
            <v>JIANGYIN XINCHANGHONG POWER TECHNOLOGY CO LTD</v>
          </cell>
          <cell r="N413" t="str">
            <v>This company is engaged in the manufacture of electrical equipment and components. It conducts business from its registered head office located in Wuxi, China. The company was founded in 2001. The company's business operation specialises in manufacturing a wide range of products such as power, distribution, and specialty transformers; electric motors, generators, and motor generator sets; switchgear and switchboard apparatus; relays; and industrial controls. It also offers electric cords, wires, and electro-mechanical assemblies for home appliances and transportation industries. As part of its core business, it sells its products through wholesalers and retailers, as well as other network distributors.</v>
          </cell>
          <cell r="O413" t="str">
            <v>Manufacturing</v>
          </cell>
          <cell r="P413" t="str">
            <v>www.jyxchjd.com</v>
          </cell>
          <cell r="R413" t="str">
            <v>China</v>
          </cell>
          <cell r="S413" t="str">
            <v>830830</v>
          </cell>
          <cell r="T413" t="str">
            <v>B+</v>
          </cell>
          <cell r="U413" t="str">
            <v>3699</v>
          </cell>
          <cell r="V413" t="str">
            <v>Engaged in the manufacture of electrical equipment and components</v>
          </cell>
          <cell r="W413" t="str">
            <v>The Company is mainly engaged in Electronic products, metal parts, molds, plastic products manufacturing, processing and marketing; low-voltage electrical appliances, electrical equipment, machinery and equipment and parts, metal products, relays, relay protection and automation devices, components, instrumentation sales.</v>
          </cell>
          <cell r="Z413" t="str">
            <v>CN41457PC</v>
          </cell>
          <cell r="AA413">
            <v>46959000</v>
          </cell>
          <cell r="AB413">
            <v>43181000</v>
          </cell>
          <cell r="AC413">
            <v>39492000</v>
          </cell>
          <cell r="AD413">
            <v>36709000</v>
          </cell>
          <cell r="AE413">
            <v>38840000</v>
          </cell>
          <cell r="AF413">
            <v>33202000</v>
          </cell>
          <cell r="AG413">
            <v>32637000</v>
          </cell>
          <cell r="AH413">
            <v>27119000</v>
          </cell>
          <cell r="AI413">
            <v>-902000</v>
          </cell>
          <cell r="AJ413">
            <v>-884000</v>
          </cell>
          <cell r="AK413">
            <v>-765000</v>
          </cell>
          <cell r="AL413">
            <v>-938000</v>
          </cell>
          <cell r="AM413">
            <v>37938000</v>
          </cell>
          <cell r="AN413">
            <v>32318000</v>
          </cell>
          <cell r="AO413">
            <v>31872000</v>
          </cell>
          <cell r="AP413">
            <v>26181000</v>
          </cell>
          <cell r="AQ413">
            <v>9021000</v>
          </cell>
          <cell r="AR413">
            <v>10863000</v>
          </cell>
          <cell r="AS413">
            <v>7620000</v>
          </cell>
          <cell r="AT413">
            <v>10528000</v>
          </cell>
          <cell r="AU413">
            <v>-9303000</v>
          </cell>
          <cell r="AV413">
            <v>-8397000</v>
          </cell>
          <cell r="AW413">
            <v>-11261000</v>
          </cell>
          <cell r="AX413">
            <v>-9353000</v>
          </cell>
          <cell r="AY413" t="str">
            <v>n.a.</v>
          </cell>
          <cell r="AZ413" t="str">
            <v>n.a.</v>
          </cell>
          <cell r="BA413" t="str">
            <v>n.a.</v>
          </cell>
          <cell r="BB413" t="str">
            <v>n.a.</v>
          </cell>
          <cell r="BC413">
            <v>-12206000</v>
          </cell>
          <cell r="BD413">
            <v>-14566000</v>
          </cell>
          <cell r="BE413">
            <v>-14326000</v>
          </cell>
          <cell r="BF413">
            <v>-13821000</v>
          </cell>
          <cell r="BG413">
            <v>25450000</v>
          </cell>
          <cell r="BH413">
            <v>20218000</v>
          </cell>
          <cell r="BI413">
            <v>13905000</v>
          </cell>
          <cell r="BJ413">
            <v>13535000</v>
          </cell>
          <cell r="BK413">
            <v>-10040000</v>
          </cell>
          <cell r="BL413">
            <v>-8052000</v>
          </cell>
          <cell r="BM413">
            <v>-6495000</v>
          </cell>
          <cell r="BN413">
            <v>-5439000</v>
          </cell>
          <cell r="BO413">
            <v>-9508000</v>
          </cell>
          <cell r="BP413">
            <v>-7513000</v>
          </cell>
          <cell r="BQ413">
            <v>-5956000</v>
          </cell>
          <cell r="BR413">
            <v>-4900000</v>
          </cell>
          <cell r="BS413">
            <v>-532000</v>
          </cell>
          <cell r="BT413">
            <v>-539000</v>
          </cell>
          <cell r="BU413">
            <v>-539000</v>
          </cell>
          <cell r="BV413">
            <v>-539000</v>
          </cell>
          <cell r="BW413">
            <v>10184000</v>
          </cell>
          <cell r="BX413">
            <v>46352000</v>
          </cell>
          <cell r="BY413">
            <v>7825000</v>
          </cell>
          <cell r="BZ413">
            <v>7158000</v>
          </cell>
          <cell r="CA413">
            <v>72650000</v>
          </cell>
          <cell r="CB413">
            <v>62209000</v>
          </cell>
          <cell r="CC413">
            <v>87232000</v>
          </cell>
          <cell r="CD413">
            <v>87705000</v>
          </cell>
          <cell r="CE413">
            <v>17937000</v>
          </cell>
          <cell r="CF413">
            <v>23344000</v>
          </cell>
          <cell r="CG413">
            <v>21934000</v>
          </cell>
          <cell r="CH413">
            <v>21367000</v>
          </cell>
          <cell r="CI413">
            <v>16801000</v>
          </cell>
          <cell r="CJ413">
            <v>19690000</v>
          </cell>
          <cell r="CK413">
            <v>24174000</v>
          </cell>
          <cell r="CL413">
            <v>21573000</v>
          </cell>
          <cell r="CM413">
            <v>7219000</v>
          </cell>
          <cell r="CN413">
            <v>4781000</v>
          </cell>
          <cell r="CO413">
            <v>4720000</v>
          </cell>
          <cell r="CP413">
            <v>6680000</v>
          </cell>
          <cell r="CQ413">
            <v>25104000</v>
          </cell>
          <cell r="CR413">
            <v>13300000</v>
          </cell>
          <cell r="CS413">
            <v>36080000</v>
          </cell>
          <cell r="CT413">
            <v>37278000</v>
          </cell>
          <cell r="CU413">
            <v>21793000</v>
          </cell>
          <cell r="CV413">
            <v>12428000</v>
          </cell>
          <cell r="CW413">
            <v>33969000</v>
          </cell>
          <cell r="CX413">
            <v>34806000</v>
          </cell>
          <cell r="CY413">
            <v>10852000</v>
          </cell>
          <cell r="CZ413">
            <v>10311000</v>
          </cell>
          <cell r="DA413">
            <v>8329000</v>
          </cell>
          <cell r="DB413">
            <v>14432000</v>
          </cell>
          <cell r="DC413">
            <v>305738000</v>
          </cell>
          <cell r="DD413">
            <v>267468000</v>
          </cell>
          <cell r="DE413">
            <v>200691000</v>
          </cell>
          <cell r="DF413">
            <v>195520000</v>
          </cell>
          <cell r="DH413">
            <v>37938000</v>
          </cell>
          <cell r="DI413">
            <v>-9303000</v>
          </cell>
          <cell r="DJ413">
            <v>-12206000</v>
          </cell>
          <cell r="DK413">
            <v>-10040000</v>
          </cell>
          <cell r="DL413">
            <v>6389000</v>
          </cell>
          <cell r="DM413">
            <v>0.16840634719806</v>
          </cell>
          <cell r="DN413">
            <v>0.20251038067767599</v>
          </cell>
          <cell r="DO413" t="str">
            <v>n.a.</v>
          </cell>
          <cell r="DP413">
            <v>20640500</v>
          </cell>
          <cell r="DQ413">
            <v>10581500</v>
          </cell>
          <cell r="DS413">
            <v>32318000</v>
          </cell>
          <cell r="DT413">
            <v>-8397000</v>
          </cell>
          <cell r="DU413">
            <v>-14566000</v>
          </cell>
          <cell r="DV413">
            <v>-8052000</v>
          </cell>
          <cell r="DW413">
            <v>1303000</v>
          </cell>
          <cell r="DX413">
            <v>4.0318088990655365E-2</v>
          </cell>
          <cell r="DY413">
            <v>4.2011929711429953E-2</v>
          </cell>
          <cell r="DZ413" t="str">
            <v>n.a.</v>
          </cell>
          <cell r="EA413">
            <v>22639000</v>
          </cell>
          <cell r="EB413">
            <v>9320000</v>
          </cell>
          <cell r="ED413">
            <v>31872000</v>
          </cell>
          <cell r="EE413">
            <v>-11261000</v>
          </cell>
          <cell r="EF413">
            <v>-14326000</v>
          </cell>
          <cell r="EG413">
            <v>-6495000</v>
          </cell>
          <cell r="EH413">
            <v>-210000</v>
          </cell>
          <cell r="EI413">
            <v>-6.5888554216867474E-3</v>
          </cell>
          <cell r="EJ413">
            <v>-6.5457265756498975E-3</v>
          </cell>
          <cell r="EK413" t="str">
            <v>n.a.</v>
          </cell>
          <cell r="EL413">
            <v>21650500</v>
          </cell>
          <cell r="EM413">
            <v>11380500</v>
          </cell>
          <cell r="EO413">
            <v>34042666.666666664</v>
          </cell>
          <cell r="EP413">
            <v>-9653666.666666666</v>
          </cell>
          <cell r="EQ413">
            <v>-13699333.333333334</v>
          </cell>
          <cell r="ER413">
            <v>-8195666.666666667</v>
          </cell>
          <cell r="ES413">
            <v>2493999.9999999991</v>
          </cell>
          <cell r="ET413">
            <v>7.3261005796647322E-2</v>
          </cell>
          <cell r="EU413">
            <v>7.9052469201022726E-2</v>
          </cell>
          <cell r="EV413" t="e">
            <v>#VALUE!</v>
          </cell>
          <cell r="EW413">
            <v>21643333.333333332</v>
          </cell>
          <cell r="EX413">
            <v>10427333.333333334</v>
          </cell>
        </row>
        <row r="414">
          <cell r="B414" t="str">
            <v>WUHAN WELHEL PHOTOELECTRIC CO.,LTD</v>
          </cell>
          <cell r="C414" t="str">
            <v>exclude</v>
          </cell>
          <cell r="D414" t="str">
            <v>Lev SDA/SDP</v>
          </cell>
          <cell r="H414" t="str">
            <v/>
          </cell>
          <cell r="I414" t="str">
            <v>ok，sda/sdp</v>
          </cell>
          <cell r="J414" t="str">
            <v>exclude</v>
          </cell>
          <cell r="K414" t="str">
            <v>ok, sda/sdp</v>
          </cell>
          <cell r="M414" t="str">
            <v>WUHAN WELHEL PHOTOELECTRIC CO.,LTD</v>
          </cell>
          <cell r="N414" t="str">
            <v>This company is engaged in the manufacture of helmets, lens, and special products. The company was incorporated in 2004. The registered head office of the company is located in Wuhan, China.It is one of the leading manufacturers of welding helmets in China. It is active in the field of supplying eye protection products for welding processes, including welding glasses, fixed shade welding helmet filters, welding helmets and fittings. As a worldwide sales company, the company supplies welding helmets with its own brand names to overseas markets, including America, Korea, Europe and Australia. It also supplies OEM products to welding helmet companies or safety product companies.</v>
          </cell>
          <cell r="O414" t="str">
            <v>Manufacturing</v>
          </cell>
          <cell r="P414" t="str">
            <v>www.welhel.com</v>
          </cell>
          <cell r="R414" t="str">
            <v>China</v>
          </cell>
          <cell r="S414" t="str">
            <v>831515</v>
          </cell>
          <cell r="T414" t="str">
            <v>B+</v>
          </cell>
          <cell r="U414" t="str">
            <v>3699</v>
          </cell>
          <cell r="V414" t="str">
            <v>Engaged in the manufacture of helmets, lens, and special products</v>
          </cell>
          <cell r="W414" t="str">
            <v>The Company mainly engaged in auto darkening LCD welding research and development, production and sales of masks and related products.</v>
          </cell>
          <cell r="Z414" t="str">
            <v>CN42444PC</v>
          </cell>
          <cell r="AA414">
            <v>45844000</v>
          </cell>
          <cell r="AB414">
            <v>72225000</v>
          </cell>
          <cell r="AC414">
            <v>49283000</v>
          </cell>
          <cell r="AD414">
            <v>48194000</v>
          </cell>
          <cell r="AE414">
            <v>44511000</v>
          </cell>
          <cell r="AF414">
            <v>71957000</v>
          </cell>
          <cell r="AG414">
            <v>47970000</v>
          </cell>
          <cell r="AH414">
            <v>48552000</v>
          </cell>
          <cell r="AI414">
            <v>-341000</v>
          </cell>
          <cell r="AJ414">
            <v>-280000</v>
          </cell>
          <cell r="AK414">
            <v>-231000</v>
          </cell>
          <cell r="AL414">
            <v>-358000</v>
          </cell>
          <cell r="AM414">
            <v>44170000</v>
          </cell>
          <cell r="AN414">
            <v>71677000</v>
          </cell>
          <cell r="AO414">
            <v>47739000</v>
          </cell>
          <cell r="AP414">
            <v>48194000</v>
          </cell>
          <cell r="AQ414">
            <v>1674000</v>
          </cell>
          <cell r="AR414">
            <v>548000</v>
          </cell>
          <cell r="AS414">
            <v>1544000</v>
          </cell>
          <cell r="AT414" t="str">
            <v>n.a.</v>
          </cell>
          <cell r="AU414">
            <v>-29806000</v>
          </cell>
          <cell r="AV414">
            <v>-56177000</v>
          </cell>
          <cell r="AW414">
            <v>-38206000</v>
          </cell>
          <cell r="AX414">
            <v>-36368000</v>
          </cell>
          <cell r="AY414" t="str">
            <v>n.a.</v>
          </cell>
          <cell r="AZ414" t="str">
            <v>n.a.</v>
          </cell>
          <cell r="BA414" t="str">
            <v>n.a.</v>
          </cell>
          <cell r="BB414" t="str">
            <v>n.a.</v>
          </cell>
          <cell r="BC414">
            <v>-7007000</v>
          </cell>
          <cell r="BD414">
            <v>-7331000</v>
          </cell>
          <cell r="BE414">
            <v>-6178000</v>
          </cell>
          <cell r="BF414">
            <v>-8623000</v>
          </cell>
          <cell r="BG414">
            <v>9031000</v>
          </cell>
          <cell r="BH414">
            <v>8717000</v>
          </cell>
          <cell r="BI414">
            <v>4899000</v>
          </cell>
          <cell r="BJ414">
            <v>3203000</v>
          </cell>
          <cell r="BK414">
            <v>-350000</v>
          </cell>
          <cell r="BL414">
            <v>-452000</v>
          </cell>
          <cell r="BM414">
            <v>-672000</v>
          </cell>
          <cell r="BN414">
            <v>-882000</v>
          </cell>
          <cell r="BO414">
            <v>-333000</v>
          </cell>
          <cell r="BP414">
            <v>-435000</v>
          </cell>
          <cell r="BQ414">
            <v>-650000</v>
          </cell>
          <cell r="BR414">
            <v>-847000</v>
          </cell>
          <cell r="BS414">
            <v>-17000</v>
          </cell>
          <cell r="BT414">
            <v>-17000</v>
          </cell>
          <cell r="BU414">
            <v>-22000</v>
          </cell>
          <cell r="BV414">
            <v>-35000</v>
          </cell>
          <cell r="BW414">
            <v>9181000</v>
          </cell>
          <cell r="BX414">
            <v>6923000</v>
          </cell>
          <cell r="BY414">
            <v>3498000</v>
          </cell>
          <cell r="BZ414">
            <v>2516000</v>
          </cell>
          <cell r="CA414">
            <v>30488000</v>
          </cell>
          <cell r="CB414">
            <v>27913000</v>
          </cell>
          <cell r="CC414">
            <v>27818000</v>
          </cell>
          <cell r="CD414">
            <v>20034000</v>
          </cell>
          <cell r="CE414">
            <v>2696000</v>
          </cell>
          <cell r="CF414">
            <v>7651000</v>
          </cell>
          <cell r="CG414">
            <v>7399000</v>
          </cell>
          <cell r="CH414">
            <v>3014000</v>
          </cell>
          <cell r="CI414">
            <v>5590000</v>
          </cell>
          <cell r="CJ414">
            <v>8592000</v>
          </cell>
          <cell r="CK414">
            <v>6753000</v>
          </cell>
          <cell r="CL414">
            <v>5937000</v>
          </cell>
          <cell r="CM414">
            <v>77000</v>
          </cell>
          <cell r="CN414">
            <v>348000</v>
          </cell>
          <cell r="CO414">
            <v>634000</v>
          </cell>
          <cell r="CP414">
            <v>340000</v>
          </cell>
          <cell r="CQ414">
            <v>21807000</v>
          </cell>
          <cell r="CR414">
            <v>10983000</v>
          </cell>
          <cell r="CS414">
            <v>12372000</v>
          </cell>
          <cell r="CT414">
            <v>10322000</v>
          </cell>
          <cell r="CU414" t="str">
            <v>n.a.</v>
          </cell>
          <cell r="CV414" t="str">
            <v>n.a.</v>
          </cell>
          <cell r="CW414" t="str">
            <v>n.a.</v>
          </cell>
          <cell r="CX414" t="str">
            <v>n.a.</v>
          </cell>
          <cell r="CY414" t="str">
            <v>n.a.</v>
          </cell>
          <cell r="CZ414" t="str">
            <v>n.a.</v>
          </cell>
          <cell r="DA414" t="str">
            <v>n.a.</v>
          </cell>
          <cell r="DB414" t="str">
            <v>n.a.</v>
          </cell>
          <cell r="DC414">
            <v>32889000</v>
          </cell>
          <cell r="DD414">
            <v>31602000</v>
          </cell>
          <cell r="DE414">
            <v>29685000</v>
          </cell>
          <cell r="DF414">
            <v>21782000</v>
          </cell>
          <cell r="DH414">
            <v>44170000</v>
          </cell>
          <cell r="DI414">
            <v>-29806000</v>
          </cell>
          <cell r="DJ414">
            <v>-7007000</v>
          </cell>
          <cell r="DK414">
            <v>-350000</v>
          </cell>
          <cell r="DL414">
            <v>7007000</v>
          </cell>
          <cell r="DM414">
            <v>0.15863708399366086</v>
          </cell>
          <cell r="DN414">
            <v>0.1885477491052929</v>
          </cell>
          <cell r="DO414" t="str">
            <v>n.a.</v>
          </cell>
          <cell r="DP414">
            <v>5173500</v>
          </cell>
          <cell r="DQ414" t="e">
            <v>#VALUE!</v>
          </cell>
          <cell r="DS414">
            <v>71677000</v>
          </cell>
          <cell r="DT414">
            <v>-56177000</v>
          </cell>
          <cell r="DU414">
            <v>-7331000</v>
          </cell>
          <cell r="DV414">
            <v>-452000</v>
          </cell>
          <cell r="DW414">
            <v>7717000</v>
          </cell>
          <cell r="DX414">
            <v>0.10766354618636383</v>
          </cell>
          <cell r="DY414">
            <v>0.12065353345841151</v>
          </cell>
          <cell r="DZ414" t="str">
            <v>n.a.</v>
          </cell>
          <cell r="EA414">
            <v>7525000</v>
          </cell>
          <cell r="EB414" t="e">
            <v>#VALUE!</v>
          </cell>
          <cell r="ED414">
            <v>47739000</v>
          </cell>
          <cell r="EE414">
            <v>-38206000</v>
          </cell>
          <cell r="EF414">
            <v>-6178000</v>
          </cell>
          <cell r="EG414">
            <v>-672000</v>
          </cell>
          <cell r="EH414">
            <v>2683000</v>
          </cell>
          <cell r="EI414">
            <v>5.6201428601353194E-2</v>
          </cell>
          <cell r="EJ414">
            <v>5.9548117897727272E-2</v>
          </cell>
          <cell r="EK414" t="str">
            <v>n.a.</v>
          </cell>
          <cell r="EL414">
            <v>5206500</v>
          </cell>
          <cell r="EM414" t="e">
            <v>#VALUE!</v>
          </cell>
          <cell r="EO414">
            <v>54528666.666666664</v>
          </cell>
          <cell r="EP414">
            <v>-41396333.333333336</v>
          </cell>
          <cell r="EQ414">
            <v>-6838666.666666667</v>
          </cell>
          <cell r="ER414">
            <v>-491333.33333333331</v>
          </cell>
          <cell r="ES414">
            <v>5802333.3333333284</v>
          </cell>
          <cell r="ET414">
            <v>0.10640886139400674</v>
          </cell>
          <cell r="EU414">
            <v>0.11908003201554249</v>
          </cell>
          <cell r="EV414" t="e">
            <v>#VALUE!</v>
          </cell>
          <cell r="EW414">
            <v>5968333.333333333</v>
          </cell>
          <cell r="EX414" t="e">
            <v>#VALUE!</v>
          </cell>
        </row>
        <row r="415">
          <cell r="B415" t="str">
            <v>GOLDSTAR POWER LIMITED</v>
          </cell>
          <cell r="C415" t="str">
            <v>exclude</v>
          </cell>
          <cell r="D415" t="str">
            <v>Lev SDA/SDP</v>
          </cell>
          <cell r="H415" t="str">
            <v/>
          </cell>
          <cell r="I415" t="str">
            <v>ok，sda/sdp</v>
          </cell>
          <cell r="J415" t="str">
            <v>exclude</v>
          </cell>
          <cell r="K415" t="str">
            <v>ok, sda/sdp</v>
          </cell>
          <cell r="M415" t="str">
            <v>GOLDSTAR POWER LIMITED</v>
          </cell>
          <cell r="N415" t="str">
            <v>This company is engaged in the production and sale of batteries. It was incorporated in July 1999. The registered head office of the company is located in Jamnagar, India.The company offers automotive batteries, tubular series batteries, solar batteries, SMF series batteries, and VRLA series batteries. It also offers inverters, solar panels, and leads. The company principally conducts its business operations within India.</v>
          </cell>
          <cell r="O415" t="str">
            <v>Manufacturing</v>
          </cell>
          <cell r="P415" t="str">
            <v>www.goldstarpower.com</v>
          </cell>
          <cell r="R415" t="str">
            <v>India</v>
          </cell>
          <cell r="S415" t="str">
            <v>GOLDSTAR</v>
          </cell>
          <cell r="T415" t="str">
            <v>B+</v>
          </cell>
          <cell r="U415" t="str">
            <v>3691</v>
          </cell>
          <cell r="V415" t="str">
            <v>Engaged in the production and sale of batteries</v>
          </cell>
          <cell r="W415" t="str">
            <v>The Company is engaged in business of manufacturing of inverter battery, battery parts, plates &amp; processing of lead.</v>
          </cell>
          <cell r="Z415" t="str">
            <v>IN117716FI</v>
          </cell>
          <cell r="AA415">
            <v>514610000</v>
          </cell>
          <cell r="AB415">
            <v>434298000</v>
          </cell>
          <cell r="AC415">
            <v>432297000</v>
          </cell>
          <cell r="AD415">
            <v>372554000</v>
          </cell>
          <cell r="AE415">
            <v>499830000</v>
          </cell>
          <cell r="AF415">
            <v>429145000</v>
          </cell>
          <cell r="AG415">
            <v>420611000</v>
          </cell>
          <cell r="AH415">
            <v>358762000</v>
          </cell>
          <cell r="AI415" t="str">
            <v>n.a.</v>
          </cell>
          <cell r="AJ415" t="str">
            <v>n.a.</v>
          </cell>
          <cell r="AK415" t="str">
            <v>n.a.</v>
          </cell>
          <cell r="AL415" t="str">
            <v>n.a.</v>
          </cell>
          <cell r="AM415">
            <v>499830000</v>
          </cell>
          <cell r="AN415">
            <v>429145000</v>
          </cell>
          <cell r="AO415">
            <v>420611000</v>
          </cell>
          <cell r="AP415">
            <v>358762000</v>
          </cell>
          <cell r="AQ415">
            <v>14780000</v>
          </cell>
          <cell r="AR415">
            <v>5153000</v>
          </cell>
          <cell r="AS415">
            <v>11686000</v>
          </cell>
          <cell r="AT415">
            <v>13792000</v>
          </cell>
          <cell r="AU415">
            <v>-343312000</v>
          </cell>
          <cell r="AV415">
            <v>-306061000</v>
          </cell>
          <cell r="AW415">
            <v>-325207000</v>
          </cell>
          <cell r="AX415">
            <v>-278239000</v>
          </cell>
          <cell r="AY415">
            <v>0</v>
          </cell>
          <cell r="AZ415">
            <v>0</v>
          </cell>
          <cell r="BA415">
            <v>0</v>
          </cell>
          <cell r="BB415">
            <v>0</v>
          </cell>
          <cell r="BC415">
            <v>-97063000</v>
          </cell>
          <cell r="BD415">
            <v>-94951000</v>
          </cell>
          <cell r="BE415">
            <v>-85838000</v>
          </cell>
          <cell r="BF415">
            <v>-69228000</v>
          </cell>
          <cell r="BG415">
            <v>74235000</v>
          </cell>
          <cell r="BH415">
            <v>33286000</v>
          </cell>
          <cell r="BI415">
            <v>21252000</v>
          </cell>
          <cell r="BJ415">
            <v>25087000</v>
          </cell>
          <cell r="BK415">
            <v>-15891000</v>
          </cell>
          <cell r="BL415">
            <v>-14223000</v>
          </cell>
          <cell r="BM415">
            <v>-15813000</v>
          </cell>
          <cell r="BN415">
            <v>-16336000</v>
          </cell>
          <cell r="BO415">
            <v>-15891000</v>
          </cell>
          <cell r="BP415">
            <v>-14223000</v>
          </cell>
          <cell r="BQ415">
            <v>-15813000</v>
          </cell>
          <cell r="BR415">
            <v>-16336000</v>
          </cell>
          <cell r="BS415">
            <v>0</v>
          </cell>
          <cell r="BT415">
            <v>0</v>
          </cell>
          <cell r="BU415">
            <v>0</v>
          </cell>
          <cell r="BV415">
            <v>0</v>
          </cell>
          <cell r="BW415">
            <v>37271000</v>
          </cell>
          <cell r="BX415">
            <v>7070000</v>
          </cell>
          <cell r="BY415">
            <v>778000</v>
          </cell>
          <cell r="BZ415">
            <v>3749000</v>
          </cell>
          <cell r="CA415">
            <v>283498000</v>
          </cell>
          <cell r="CB415">
            <v>290379000</v>
          </cell>
          <cell r="CC415">
            <v>243130000</v>
          </cell>
          <cell r="CD415">
            <v>217039000</v>
          </cell>
          <cell r="CE415">
            <v>125146000</v>
          </cell>
          <cell r="CF415">
            <v>131344000</v>
          </cell>
          <cell r="CG415">
            <v>109153000</v>
          </cell>
          <cell r="CH415">
            <v>144766000</v>
          </cell>
          <cell r="CI415">
            <v>110958000</v>
          </cell>
          <cell r="CJ415">
            <v>95638000</v>
          </cell>
          <cell r="CK415">
            <v>62373000</v>
          </cell>
          <cell r="CL415">
            <v>36277000</v>
          </cell>
          <cell r="CM415">
            <v>39167000</v>
          </cell>
          <cell r="CN415">
            <v>42885000</v>
          </cell>
          <cell r="CO415">
            <v>18418000</v>
          </cell>
          <cell r="CP415">
            <v>23813000</v>
          </cell>
          <cell r="CQ415">
            <v>1125000</v>
          </cell>
          <cell r="CR415">
            <v>813000</v>
          </cell>
          <cell r="CS415">
            <v>26598000</v>
          </cell>
          <cell r="CT415">
            <v>7236000</v>
          </cell>
          <cell r="CU415" t="str">
            <v>n.a.</v>
          </cell>
          <cell r="CV415" t="str">
            <v>n.a.</v>
          </cell>
          <cell r="CW415" t="str">
            <v>n.a.</v>
          </cell>
          <cell r="CX415" t="str">
            <v>n.a.</v>
          </cell>
          <cell r="CY415">
            <v>152134000</v>
          </cell>
          <cell r="CZ415">
            <v>85162000</v>
          </cell>
          <cell r="DA415">
            <v>14871000</v>
          </cell>
          <cell r="DB415">
            <v>14725000</v>
          </cell>
          <cell r="DC415">
            <v>444879000</v>
          </cell>
          <cell r="DD415">
            <v>462252000</v>
          </cell>
          <cell r="DE415">
            <v>354444000</v>
          </cell>
          <cell r="DF415">
            <v>354330000</v>
          </cell>
          <cell r="DH415">
            <v>499830000</v>
          </cell>
          <cell r="DI415">
            <v>-343312000</v>
          </cell>
          <cell r="DJ415">
            <v>-97063000</v>
          </cell>
          <cell r="DK415">
            <v>-15891000</v>
          </cell>
          <cell r="DL415">
            <v>43564000</v>
          </cell>
          <cell r="DM415">
            <v>8.7157633595422446E-2</v>
          </cell>
          <cell r="DN415">
            <v>9.5479391407643791E-2</v>
          </cell>
          <cell r="DO415">
            <v>0</v>
          </cell>
          <cell r="DP415">
            <v>128245000</v>
          </cell>
          <cell r="DQ415">
            <v>118648000</v>
          </cell>
          <cell r="DS415">
            <v>429145000</v>
          </cell>
          <cell r="DT415">
            <v>-306061000</v>
          </cell>
          <cell r="DU415">
            <v>-94951000</v>
          </cell>
          <cell r="DV415">
            <v>-14223000</v>
          </cell>
          <cell r="DW415">
            <v>13910000</v>
          </cell>
          <cell r="DX415">
            <v>3.2413286884386397E-2</v>
          </cell>
          <cell r="DY415">
            <v>3.3499102917624958E-2</v>
          </cell>
          <cell r="DZ415">
            <v>0</v>
          </cell>
          <cell r="EA415">
            <v>120248500</v>
          </cell>
          <cell r="EB415">
            <v>50016500</v>
          </cell>
          <cell r="ED415">
            <v>420611000</v>
          </cell>
          <cell r="EE415">
            <v>-325207000</v>
          </cell>
          <cell r="EF415">
            <v>-85838000</v>
          </cell>
          <cell r="EG415">
            <v>-15813000</v>
          </cell>
          <cell r="EH415">
            <v>-6247000</v>
          </cell>
          <cell r="EI415">
            <v>-1.4852203104531265E-2</v>
          </cell>
          <cell r="EJ415">
            <v>-1.4634843437396043E-2</v>
          </cell>
          <cell r="EK415">
            <v>0</v>
          </cell>
          <cell r="EL415">
            <v>126959500</v>
          </cell>
          <cell r="EM415">
            <v>14798000</v>
          </cell>
          <cell r="EO415">
            <v>449862000</v>
          </cell>
          <cell r="EP415">
            <v>-324860000</v>
          </cell>
          <cell r="EQ415">
            <v>-92617333.333333328</v>
          </cell>
          <cell r="ER415">
            <v>-15309000</v>
          </cell>
          <cell r="ES415">
            <v>17075666.666666672</v>
          </cell>
          <cell r="ET415">
            <v>3.7957566246241449E-2</v>
          </cell>
          <cell r="EU415">
            <v>3.9455189204218567E-2</v>
          </cell>
          <cell r="EV415">
            <v>0</v>
          </cell>
          <cell r="EW415">
            <v>125151000</v>
          </cell>
          <cell r="EX415">
            <v>61154166.666666664</v>
          </cell>
        </row>
        <row r="416">
          <cell r="B416" t="str">
            <v>LOYAL EQUIPMENTS LIMITED</v>
          </cell>
          <cell r="C416" t="str">
            <v>exclude</v>
          </cell>
          <cell r="D416" t="str">
            <v>Independence(A+, A, A-, B+, B, B-,U)</v>
          </cell>
          <cell r="H416" t="str">
            <v/>
          </cell>
          <cell r="I416" t="str">
            <v>ok，indep</v>
          </cell>
          <cell r="J416" t="str">
            <v>exclude</v>
          </cell>
          <cell r="K416" t="str">
            <v>ok, sda/sdp</v>
          </cell>
          <cell r="M416" t="str">
            <v>LOYAL EQUIPMENTS LIMITED</v>
          </cell>
          <cell r="N416" t="str">
            <v>This company is engaged in the , manufacture, and sale of pressure vessels, heat exchangers, heavy structural platforms, and various fabricated items. It was incorporated in 2007. The company is headquartered in Dahegam, India.It provides ferrous and non-ferrous coded pressure vessels, heat exchangers, and air cooled heat exchanges; skids for dynamic and static machineries; base-plates; chimneys and columns; and tanks and receivers, as well as undertakes site fabrication and erection activities related to the establishment of the equipment at the client premises. The company offers its equipment for petro-chemicals and chemical plants, power plants, fertilizers and gas processing plants, petroleum refineries and compressor industries, pharmaceutical plants, and dairy plants.</v>
          </cell>
          <cell r="O416" t="str">
            <v>Manufacturing; Wholesale</v>
          </cell>
          <cell r="P416" t="str">
            <v>www.loyalequipments.com</v>
          </cell>
          <cell r="R416" t="str">
            <v>India</v>
          </cell>
          <cell r="S416" t="str">
            <v>539227</v>
          </cell>
          <cell r="T416" t="str">
            <v>D</v>
          </cell>
          <cell r="U416" t="str">
            <v>3699</v>
          </cell>
          <cell r="V416" t="str">
            <v>Engaged in the , manufacture, and sale of pressure vessels, heat exchangers, heavy structural platforms, and various fabricated items</v>
          </cell>
          <cell r="W416" t="str">
            <v>The Company is responsible for making designs, manufactures, and sells pressure vessels, heat exchangers, heavy structural platforms, and various fabricated items in India. It provides ferrous and non-ferrous coded pressure vessels, heat exchangers, and air cooled heat exchanges; skids for dynamic and static machineries; base-plates; chimneys and columns; and tanks and receivers, as well as undertakes site fabrication and erection activities related to the establishment of the equipment at the client premises.</v>
          </cell>
          <cell r="Z416" t="str">
            <v>IN114350FI</v>
          </cell>
          <cell r="AA416">
            <v>495708000</v>
          </cell>
          <cell r="AB416">
            <v>329733000</v>
          </cell>
          <cell r="AC416">
            <v>282413000</v>
          </cell>
          <cell r="AD416">
            <v>341199000</v>
          </cell>
          <cell r="AE416">
            <v>492929000</v>
          </cell>
          <cell r="AF416">
            <v>333370000</v>
          </cell>
          <cell r="AG416">
            <v>271647000</v>
          </cell>
          <cell r="AH416">
            <v>340006000</v>
          </cell>
          <cell r="AI416" t="str">
            <v>n.a.</v>
          </cell>
          <cell r="AJ416">
            <v>-5454000</v>
          </cell>
          <cell r="AK416">
            <v>1000</v>
          </cell>
          <cell r="AL416" t="str">
            <v>n.a.</v>
          </cell>
          <cell r="AM416">
            <v>492929000</v>
          </cell>
          <cell r="AN416">
            <v>327916000</v>
          </cell>
          <cell r="AO416">
            <v>271648000</v>
          </cell>
          <cell r="AP416">
            <v>340006000</v>
          </cell>
          <cell r="AQ416">
            <v>2779000</v>
          </cell>
          <cell r="AR416">
            <v>1817000</v>
          </cell>
          <cell r="AS416">
            <v>10765000</v>
          </cell>
          <cell r="AT416">
            <v>1193000</v>
          </cell>
          <cell r="AU416">
            <v>-266565000</v>
          </cell>
          <cell r="AV416">
            <v>-214151000</v>
          </cell>
          <cell r="AW416">
            <v>-128091000</v>
          </cell>
          <cell r="AX416">
            <v>-137346000</v>
          </cell>
          <cell r="AY416">
            <v>0</v>
          </cell>
          <cell r="AZ416">
            <v>0</v>
          </cell>
          <cell r="BA416">
            <v>0</v>
          </cell>
          <cell r="BB416">
            <v>0</v>
          </cell>
          <cell r="BC416">
            <v>-132991000</v>
          </cell>
          <cell r="BD416">
            <v>-131030000</v>
          </cell>
          <cell r="BE416">
            <v>-112363000</v>
          </cell>
          <cell r="BF416">
            <v>-141314000</v>
          </cell>
          <cell r="BG416">
            <v>96152000</v>
          </cell>
          <cell r="BH416">
            <v>-15448000</v>
          </cell>
          <cell r="BI416">
            <v>41959000</v>
          </cell>
          <cell r="BJ416">
            <v>62539000</v>
          </cell>
          <cell r="BK416">
            <v>-20186000</v>
          </cell>
          <cell r="BL416">
            <v>-20910000</v>
          </cell>
          <cell r="BM416">
            <v>-14821000</v>
          </cell>
          <cell r="BN416">
            <v>-11461000</v>
          </cell>
          <cell r="BO416">
            <v>-19965000</v>
          </cell>
          <cell r="BP416">
            <v>-20681000</v>
          </cell>
          <cell r="BQ416">
            <v>-14740000</v>
          </cell>
          <cell r="BR416">
            <v>-11461000</v>
          </cell>
          <cell r="BS416">
            <v>-221000</v>
          </cell>
          <cell r="BT416">
            <v>-229000</v>
          </cell>
          <cell r="BU416">
            <v>-81000</v>
          </cell>
          <cell r="BV416">
            <v>0</v>
          </cell>
          <cell r="BW416">
            <v>59679000</v>
          </cell>
          <cell r="BX416">
            <v>-51197000</v>
          </cell>
          <cell r="BY416">
            <v>8951000</v>
          </cell>
          <cell r="BZ416">
            <v>28791000</v>
          </cell>
          <cell r="CA416">
            <v>358566000</v>
          </cell>
          <cell r="CB416">
            <v>296048000</v>
          </cell>
          <cell r="CC416">
            <v>344715000</v>
          </cell>
          <cell r="CD416">
            <v>283349000</v>
          </cell>
          <cell r="CE416">
            <v>206663000</v>
          </cell>
          <cell r="CF416">
            <v>167931000</v>
          </cell>
          <cell r="CG416">
            <v>206615000</v>
          </cell>
          <cell r="CH416">
            <v>178580000</v>
          </cell>
          <cell r="CI416">
            <v>116776000</v>
          </cell>
          <cell r="CJ416">
            <v>92523000</v>
          </cell>
          <cell r="CK416">
            <v>51375000</v>
          </cell>
          <cell r="CL416">
            <v>63402000</v>
          </cell>
          <cell r="CM416">
            <v>6763000</v>
          </cell>
          <cell r="CN416">
            <v>23149000</v>
          </cell>
          <cell r="CO416">
            <v>49851000</v>
          </cell>
          <cell r="CP416">
            <v>17387000</v>
          </cell>
          <cell r="CQ416">
            <v>23152000</v>
          </cell>
          <cell r="CR416">
            <v>7262000</v>
          </cell>
          <cell r="CS416">
            <v>34757000</v>
          </cell>
          <cell r="CT416">
            <v>22335000</v>
          </cell>
          <cell r="CU416" t="str">
            <v>n.a.</v>
          </cell>
          <cell r="CV416" t="str">
            <v>n.a.</v>
          </cell>
          <cell r="CW416" t="str">
            <v>n.a.</v>
          </cell>
          <cell r="CX416" t="str">
            <v>n.a.</v>
          </cell>
          <cell r="CY416">
            <v>9349000</v>
          </cell>
          <cell r="CZ416">
            <v>12397000</v>
          </cell>
          <cell r="DA416">
            <v>72112000</v>
          </cell>
          <cell r="DB416">
            <v>8968000</v>
          </cell>
          <cell r="DC416">
            <v>513453000</v>
          </cell>
          <cell r="DD416">
            <v>460165000</v>
          </cell>
          <cell r="DE416">
            <v>512384000</v>
          </cell>
          <cell r="DF416">
            <v>376305000</v>
          </cell>
          <cell r="DH416">
            <v>492929000</v>
          </cell>
          <cell r="DI416">
            <v>-266565000</v>
          </cell>
          <cell r="DJ416">
            <v>-132991000</v>
          </cell>
          <cell r="DK416">
            <v>-20186000</v>
          </cell>
          <cell r="DL416">
            <v>73187000</v>
          </cell>
          <cell r="DM416">
            <v>0.14847371528151113</v>
          </cell>
          <cell r="DN416">
            <v>0.1743618699105641</v>
          </cell>
          <cell r="DO416">
            <v>0</v>
          </cell>
          <cell r="DP416">
            <v>187297000</v>
          </cell>
          <cell r="DQ416">
            <v>10873000</v>
          </cell>
          <cell r="DS416">
            <v>327916000</v>
          </cell>
          <cell r="DT416">
            <v>-214151000</v>
          </cell>
          <cell r="DU416">
            <v>-131030000</v>
          </cell>
          <cell r="DV416">
            <v>-20910000</v>
          </cell>
          <cell r="DW416">
            <v>-38175000</v>
          </cell>
          <cell r="DX416">
            <v>-0.11641700923407214</v>
          </cell>
          <cell r="DY416">
            <v>-0.10427735180597174</v>
          </cell>
          <cell r="DZ416">
            <v>0</v>
          </cell>
          <cell r="EA416">
            <v>187273000</v>
          </cell>
          <cell r="EB416">
            <v>42254500</v>
          </cell>
          <cell r="ED416">
            <v>271648000</v>
          </cell>
          <cell r="EE416">
            <v>-128091000</v>
          </cell>
          <cell r="EF416">
            <v>-112363000</v>
          </cell>
          <cell r="EG416">
            <v>-14821000</v>
          </cell>
          <cell r="EH416">
            <v>16373000</v>
          </cell>
          <cell r="EI416">
            <v>6.0272853104016963E-2</v>
          </cell>
          <cell r="EJ416">
            <v>6.4138673979042216E-2</v>
          </cell>
          <cell r="EK416">
            <v>0</v>
          </cell>
          <cell r="EL416">
            <v>192597500</v>
          </cell>
          <cell r="EM416">
            <v>40540000</v>
          </cell>
          <cell r="EO416">
            <v>364164333.33333331</v>
          </cell>
          <cell r="EP416">
            <v>-202935666.66666666</v>
          </cell>
          <cell r="EQ416">
            <v>-125461333.33333333</v>
          </cell>
          <cell r="ER416">
            <v>-18639000</v>
          </cell>
          <cell r="ES416">
            <v>17128333.333333328</v>
          </cell>
          <cell r="ET416">
            <v>4.7034626308818446E-2</v>
          </cell>
          <cell r="EU416">
            <v>4.9356070647809822E-2</v>
          </cell>
          <cell r="EV416">
            <v>0</v>
          </cell>
          <cell r="EW416">
            <v>189055833.33333334</v>
          </cell>
          <cell r="EX416">
            <v>31222500</v>
          </cell>
        </row>
        <row r="417">
          <cell r="B417" t="str">
            <v>BROTEK SHANGHAI COMPANY LIMITED</v>
          </cell>
          <cell r="C417" t="str">
            <v>exclude</v>
          </cell>
          <cell r="D417" t="str">
            <v>Consecutive loss</v>
          </cell>
          <cell r="H417" t="str">
            <v/>
          </cell>
          <cell r="I417" t="str">
            <v>ok，loss</v>
          </cell>
          <cell r="J417" t="str">
            <v>exclude</v>
          </cell>
          <cell r="K417" t="str">
            <v>ok, loss</v>
          </cell>
          <cell r="M417" t="str">
            <v>BROTEK SHANGHAI COMPANY LIMITED</v>
          </cell>
          <cell r="N417" t="str">
            <v>This company is a China based enterprise engaged in the manufacture and sale of electrical machinery, equipment and supplies. It operates its business primarily in the domestic market. The company was incorporated in 1999. Its registered business office is based in Shanghai, China. It is registered as a limited liability company.The company's business activities include the manufacture of electrical machinery, equipment, and supplies, including high energy particle acceleration systems and equipment, electronic simulators, appliance and extension cords, bells and chimes, and insect traps.</v>
          </cell>
          <cell r="O417" t="str">
            <v>Manufacturing; Wholesale</v>
          </cell>
          <cell r="P417" t="str">
            <v>www.brotek.com.cn</v>
          </cell>
          <cell r="R417" t="str">
            <v>China</v>
          </cell>
          <cell r="S417" t="str">
            <v>832866</v>
          </cell>
          <cell r="T417" t="str">
            <v>B+</v>
          </cell>
          <cell r="U417" t="str">
            <v>3699</v>
          </cell>
          <cell r="V417" t="str">
            <v>A China based enterprise engaged in the manufacture and sale of electrical machinery, equipment and supplies</v>
          </cell>
          <cell r="W417" t="str">
            <v>The Company is mainly engaged in electronic product development, production, sales and service.</v>
          </cell>
          <cell r="Z417" t="str">
            <v>CN43977PC</v>
          </cell>
          <cell r="AA417">
            <v>41471000</v>
          </cell>
          <cell r="AB417">
            <v>43466000</v>
          </cell>
          <cell r="AC417">
            <v>45390000</v>
          </cell>
          <cell r="AD417">
            <v>42229000</v>
          </cell>
          <cell r="AE417">
            <v>38971000</v>
          </cell>
          <cell r="AF417">
            <v>41304000</v>
          </cell>
          <cell r="AG417">
            <v>42647000</v>
          </cell>
          <cell r="AH417">
            <v>38446000</v>
          </cell>
          <cell r="AI417">
            <v>-980000</v>
          </cell>
          <cell r="AJ417">
            <v>-695000</v>
          </cell>
          <cell r="AK417">
            <v>-907000</v>
          </cell>
          <cell r="AL417">
            <v>-866000</v>
          </cell>
          <cell r="AM417">
            <v>37991000</v>
          </cell>
          <cell r="AN417">
            <v>40609000</v>
          </cell>
          <cell r="AO417">
            <v>41740000</v>
          </cell>
          <cell r="AP417">
            <v>37580000</v>
          </cell>
          <cell r="AQ417">
            <v>3480000</v>
          </cell>
          <cell r="AR417">
            <v>2857000</v>
          </cell>
          <cell r="AS417">
            <v>3650000</v>
          </cell>
          <cell r="AT417">
            <v>4649000</v>
          </cell>
          <cell r="AU417">
            <v>-29125000</v>
          </cell>
          <cell r="AV417">
            <v>-28731000</v>
          </cell>
          <cell r="AW417">
            <v>-32981000</v>
          </cell>
          <cell r="AX417">
            <v>-26486000</v>
          </cell>
          <cell r="AY417" t="str">
            <v>n.a.</v>
          </cell>
          <cell r="AZ417" t="str">
            <v>n.a.</v>
          </cell>
          <cell r="BA417" t="str">
            <v>n.a.</v>
          </cell>
          <cell r="BB417" t="str">
            <v>n.a.</v>
          </cell>
          <cell r="BC417">
            <v>-10444000</v>
          </cell>
          <cell r="BD417">
            <v>-11236000</v>
          </cell>
          <cell r="BE417">
            <v>-11948000</v>
          </cell>
          <cell r="BF417">
            <v>-15245000</v>
          </cell>
          <cell r="BG417">
            <v>1902000</v>
          </cell>
          <cell r="BH417">
            <v>3499000</v>
          </cell>
          <cell r="BI417">
            <v>461000</v>
          </cell>
          <cell r="BJ417">
            <v>498000</v>
          </cell>
          <cell r="BK417">
            <v>-3562000</v>
          </cell>
          <cell r="BL417">
            <v>-3176000</v>
          </cell>
          <cell r="BM417">
            <v>-469000</v>
          </cell>
          <cell r="BN417">
            <v>136000</v>
          </cell>
          <cell r="BO417">
            <v>-2376000</v>
          </cell>
          <cell r="BP417">
            <v>-2404000</v>
          </cell>
          <cell r="BQ417">
            <v>0</v>
          </cell>
          <cell r="BR417">
            <v>0</v>
          </cell>
          <cell r="BS417">
            <v>-1186000</v>
          </cell>
          <cell r="BT417">
            <v>-772000</v>
          </cell>
          <cell r="BU417">
            <v>-469000</v>
          </cell>
          <cell r="BV417">
            <v>136000</v>
          </cell>
          <cell r="BW417">
            <v>-2090000</v>
          </cell>
          <cell r="BX417">
            <v>-50000</v>
          </cell>
          <cell r="BY417">
            <v>-1387000</v>
          </cell>
          <cell r="BZ417">
            <v>-574000</v>
          </cell>
          <cell r="CA417">
            <v>54243000</v>
          </cell>
          <cell r="CB417">
            <v>55378000</v>
          </cell>
          <cell r="CC417">
            <v>54043000</v>
          </cell>
          <cell r="CD417">
            <v>40796000</v>
          </cell>
          <cell r="CE417">
            <v>18402000</v>
          </cell>
          <cell r="CF417">
            <v>18923000</v>
          </cell>
          <cell r="CG417">
            <v>16500000</v>
          </cell>
          <cell r="CH417">
            <v>16076000</v>
          </cell>
          <cell r="CI417">
            <v>20342000</v>
          </cell>
          <cell r="CJ417">
            <v>23871000</v>
          </cell>
          <cell r="CK417">
            <v>23723000</v>
          </cell>
          <cell r="CL417">
            <v>16193000</v>
          </cell>
          <cell r="CM417">
            <v>10590000</v>
          </cell>
          <cell r="CN417">
            <v>9788000</v>
          </cell>
          <cell r="CO417">
            <v>1111000</v>
          </cell>
          <cell r="CP417">
            <v>2060000</v>
          </cell>
          <cell r="CQ417">
            <v>4359000</v>
          </cell>
          <cell r="CR417">
            <v>2442000</v>
          </cell>
          <cell r="CS417">
            <v>11428000</v>
          </cell>
          <cell r="CT417">
            <v>6322000</v>
          </cell>
          <cell r="CU417">
            <v>301000</v>
          </cell>
          <cell r="CV417">
            <v>1339000</v>
          </cell>
          <cell r="CW417">
            <v>2900000</v>
          </cell>
          <cell r="CX417" t="str">
            <v>n.a.</v>
          </cell>
          <cell r="CY417">
            <v>1251000</v>
          </cell>
          <cell r="CZ417">
            <v>1251000</v>
          </cell>
          <cell r="DA417">
            <v>1251000</v>
          </cell>
          <cell r="DB417">
            <v>1247000</v>
          </cell>
          <cell r="DC417">
            <v>109300000</v>
          </cell>
          <cell r="DD417">
            <v>112565000</v>
          </cell>
          <cell r="DE417">
            <v>112467000</v>
          </cell>
          <cell r="DF417">
            <v>99987000</v>
          </cell>
          <cell r="DH417">
            <v>37991000</v>
          </cell>
          <cell r="DI417">
            <v>-29125000</v>
          </cell>
          <cell r="DJ417">
            <v>-10444000</v>
          </cell>
          <cell r="DK417">
            <v>-3562000</v>
          </cell>
          <cell r="DL417">
            <v>-5140000</v>
          </cell>
          <cell r="DM417">
            <v>-0.13529520149509094</v>
          </cell>
          <cell r="DN417">
            <v>-0.11917182536922399</v>
          </cell>
          <cell r="DO417" t="str">
            <v>n.a.</v>
          </cell>
          <cell r="DP417">
            <v>18662500</v>
          </cell>
          <cell r="DQ417">
            <v>1251000</v>
          </cell>
          <cell r="DS417">
            <v>40609000</v>
          </cell>
          <cell r="DT417">
            <v>-28731000</v>
          </cell>
          <cell r="DU417">
            <v>-11236000</v>
          </cell>
          <cell r="DV417">
            <v>-3176000</v>
          </cell>
          <cell r="DW417">
            <v>-2534000</v>
          </cell>
          <cell r="DX417">
            <v>-6.2399960599867021E-2</v>
          </cell>
          <cell r="DY417">
            <v>-5.8734904851308438E-2</v>
          </cell>
          <cell r="DZ417" t="str">
            <v>n.a.</v>
          </cell>
          <cell r="EA417">
            <v>17711500</v>
          </cell>
          <cell r="EB417">
            <v>1251000</v>
          </cell>
          <cell r="ED417">
            <v>41740000</v>
          </cell>
          <cell r="EE417">
            <v>-32981000</v>
          </cell>
          <cell r="EF417">
            <v>-11948000</v>
          </cell>
          <cell r="EG417">
            <v>-469000</v>
          </cell>
          <cell r="EH417">
            <v>-3658000</v>
          </cell>
          <cell r="EI417">
            <v>-8.7637757546717779E-2</v>
          </cell>
          <cell r="EJ417">
            <v>-8.0576236838627247E-2</v>
          </cell>
          <cell r="EK417" t="str">
            <v>n.a.</v>
          </cell>
          <cell r="EL417">
            <v>16288000</v>
          </cell>
          <cell r="EM417">
            <v>1249000</v>
          </cell>
          <cell r="EO417">
            <v>40113333.333333336</v>
          </cell>
          <cell r="EP417">
            <v>-30279000</v>
          </cell>
          <cell r="EQ417">
            <v>-11209333.333333334</v>
          </cell>
          <cell r="ER417">
            <v>-2402333.3333333335</v>
          </cell>
          <cell r="ES417">
            <v>-3777333.3333333316</v>
          </cell>
          <cell r="ET417">
            <v>-9.4166528170184435E-2</v>
          </cell>
          <cell r="EU417">
            <v>-8.6062336715474766E-2</v>
          </cell>
          <cell r="EV417" t="e">
            <v>#VALUE!</v>
          </cell>
          <cell r="EW417">
            <v>17554000</v>
          </cell>
          <cell r="EX417">
            <v>1250333.3333333333</v>
          </cell>
        </row>
        <row r="418">
          <cell r="B418" t="str">
            <v>OIL TEC HYDRAULIC CO.,LTD</v>
          </cell>
          <cell r="C418" t="str">
            <v>exclude</v>
          </cell>
          <cell r="D418" t="str">
            <v>Lev SDA/SDP</v>
          </cell>
          <cell r="H418" t="str">
            <v/>
          </cell>
          <cell r="I418" t="str">
            <v>ok，sda/sdp</v>
          </cell>
          <cell r="J418" t="str">
            <v>exclude</v>
          </cell>
          <cell r="K418" t="str">
            <v>ok, sda/sdp</v>
          </cell>
          <cell r="M418" t="str">
            <v>OIL TEC HYDRAULIC CO.,LTD</v>
          </cell>
          <cell r="N418" t="str">
            <v>This company is engaged in manufacturing other electrical equipment and components. It was founded in 2015 and has its registered head office strategically located in Beijing,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418" t="str">
            <v>Manufacturing</v>
          </cell>
          <cell r="R418" t="str">
            <v>China</v>
          </cell>
          <cell r="S418" t="str">
            <v>873446</v>
          </cell>
          <cell r="T418" t="str">
            <v>U</v>
          </cell>
          <cell r="U418" t="str">
            <v>3699</v>
          </cell>
          <cell r="V418" t="str">
            <v>Engaged in manufacturing other electrical equipment and components</v>
          </cell>
          <cell r="W418" t="str">
            <v>The Company is mainly engaged in research and development, production and sales of hydraulic system; research and development, production and sales of test bench; sales of parts and components.</v>
          </cell>
          <cell r="Z418" t="str">
            <v>CN54029PC</v>
          </cell>
          <cell r="AA418">
            <v>41397000</v>
          </cell>
          <cell r="AB418">
            <v>79155000</v>
          </cell>
          <cell r="AC418">
            <v>62646000</v>
          </cell>
          <cell r="AD418">
            <v>52742000</v>
          </cell>
          <cell r="AE418">
            <v>41440000</v>
          </cell>
          <cell r="AF418">
            <v>79459000</v>
          </cell>
          <cell r="AG418">
            <v>62883000</v>
          </cell>
          <cell r="AH418">
            <v>52968000</v>
          </cell>
          <cell r="AI418">
            <v>-156000</v>
          </cell>
          <cell r="AJ418">
            <v>-518000</v>
          </cell>
          <cell r="AK418">
            <v>-337000</v>
          </cell>
          <cell r="AL418">
            <v>-226000</v>
          </cell>
          <cell r="AM418">
            <v>41284000</v>
          </cell>
          <cell r="AN418">
            <v>78941000</v>
          </cell>
          <cell r="AO418">
            <v>62546000</v>
          </cell>
          <cell r="AP418">
            <v>52742000</v>
          </cell>
          <cell r="AQ418">
            <v>113000</v>
          </cell>
          <cell r="AR418">
            <v>214000</v>
          </cell>
          <cell r="AS418">
            <v>100000</v>
          </cell>
          <cell r="AT418" t="str">
            <v>n.a.</v>
          </cell>
          <cell r="AU418">
            <v>-29225000</v>
          </cell>
          <cell r="AV418">
            <v>-48970000</v>
          </cell>
          <cell r="AW418">
            <v>-37314000</v>
          </cell>
          <cell r="AX418">
            <v>-34322000</v>
          </cell>
          <cell r="AY418" t="str">
            <v>n.a.</v>
          </cell>
          <cell r="AZ418" t="str">
            <v>n.a.</v>
          </cell>
          <cell r="BA418" t="str">
            <v>n.a.</v>
          </cell>
          <cell r="BB418" t="str">
            <v>n.a.</v>
          </cell>
          <cell r="BC418">
            <v>-14954000</v>
          </cell>
          <cell r="BD418">
            <v>-11735000</v>
          </cell>
          <cell r="BE418">
            <v>-11819000</v>
          </cell>
          <cell r="BF418">
            <v>-9053000</v>
          </cell>
          <cell r="BG418">
            <v>-2782000</v>
          </cell>
          <cell r="BH418">
            <v>18450000</v>
          </cell>
          <cell r="BI418">
            <v>13513000</v>
          </cell>
          <cell r="BJ418">
            <v>9367000</v>
          </cell>
          <cell r="BK418">
            <v>-259000</v>
          </cell>
          <cell r="BL418">
            <v>-194000</v>
          </cell>
          <cell r="BM418">
            <v>-157000</v>
          </cell>
          <cell r="BN418">
            <v>-125000</v>
          </cell>
          <cell r="BO418">
            <v>-190000</v>
          </cell>
          <cell r="BP418">
            <v>-147000</v>
          </cell>
          <cell r="BQ418">
            <v>-137000</v>
          </cell>
          <cell r="BR418">
            <v>-125000</v>
          </cell>
          <cell r="BS418">
            <v>-69000</v>
          </cell>
          <cell r="BT418">
            <v>-47000</v>
          </cell>
          <cell r="BU418">
            <v>-20000</v>
          </cell>
          <cell r="BV418" t="str">
            <v>n.a.</v>
          </cell>
          <cell r="BW418">
            <v>-2732000</v>
          </cell>
          <cell r="BX418">
            <v>17005000</v>
          </cell>
          <cell r="BY418">
            <v>11922000</v>
          </cell>
          <cell r="BZ418">
            <v>8474000</v>
          </cell>
          <cell r="CA418">
            <v>37523000</v>
          </cell>
          <cell r="CB418">
            <v>39348000</v>
          </cell>
          <cell r="CC418">
            <v>56637000</v>
          </cell>
          <cell r="CD418">
            <v>40370000</v>
          </cell>
          <cell r="CE418">
            <v>19967000</v>
          </cell>
          <cell r="CF418">
            <v>14793000</v>
          </cell>
          <cell r="CG418">
            <v>19105000</v>
          </cell>
          <cell r="CH418">
            <v>17586000</v>
          </cell>
          <cell r="CI418">
            <v>1028000</v>
          </cell>
          <cell r="CJ418">
            <v>3586000</v>
          </cell>
          <cell r="CK418">
            <v>225000</v>
          </cell>
          <cell r="CL418">
            <v>277000</v>
          </cell>
          <cell r="CM418">
            <v>2990000</v>
          </cell>
          <cell r="CN418">
            <v>2052000</v>
          </cell>
          <cell r="CO418">
            <v>4419000</v>
          </cell>
          <cell r="CP418">
            <v>4169000</v>
          </cell>
          <cell r="CQ418">
            <v>11610000</v>
          </cell>
          <cell r="CR418">
            <v>17687000</v>
          </cell>
          <cell r="CS418">
            <v>30702000</v>
          </cell>
          <cell r="CT418">
            <v>17296000</v>
          </cell>
          <cell r="CU418" t="str">
            <v>n.a.</v>
          </cell>
          <cell r="CV418" t="str">
            <v>n.a.</v>
          </cell>
          <cell r="CW418" t="str">
            <v>n.a.</v>
          </cell>
          <cell r="CX418" t="str">
            <v>n.a.</v>
          </cell>
          <cell r="CY418">
            <v>177000</v>
          </cell>
          <cell r="CZ418">
            <v>117000</v>
          </cell>
          <cell r="DA418">
            <v>11000</v>
          </cell>
          <cell r="DB418">
            <v>3000</v>
          </cell>
          <cell r="DC418">
            <v>39559000</v>
          </cell>
          <cell r="DD418">
            <v>42359000</v>
          </cell>
          <cell r="DE418">
            <v>57561000</v>
          </cell>
          <cell r="DF418">
            <v>41315000</v>
          </cell>
          <cell r="DH418">
            <v>41284000</v>
          </cell>
          <cell r="DI418">
            <v>-29225000</v>
          </cell>
          <cell r="DJ418">
            <v>-14954000</v>
          </cell>
          <cell r="DK418">
            <v>-259000</v>
          </cell>
          <cell r="DL418">
            <v>-3154000</v>
          </cell>
          <cell r="DM418">
            <v>-7.6397635887995349E-2</v>
          </cell>
          <cell r="DN418">
            <v>-7.0975291417255504E-2</v>
          </cell>
          <cell r="DO418" t="str">
            <v>n.a.</v>
          </cell>
          <cell r="DP418">
            <v>17380000</v>
          </cell>
          <cell r="DQ418">
            <v>147000</v>
          </cell>
          <cell r="DS418">
            <v>78941000</v>
          </cell>
          <cell r="DT418">
            <v>-48970000</v>
          </cell>
          <cell r="DU418">
            <v>-11735000</v>
          </cell>
          <cell r="DV418">
            <v>-194000</v>
          </cell>
          <cell r="DW418">
            <v>18042000</v>
          </cell>
          <cell r="DX418">
            <v>0.22855043640186976</v>
          </cell>
          <cell r="DY418">
            <v>0.29626102234847862</v>
          </cell>
          <cell r="DZ418" t="str">
            <v>n.a.</v>
          </cell>
          <cell r="EA418">
            <v>16949000</v>
          </cell>
          <cell r="EB418">
            <v>64000</v>
          </cell>
          <cell r="ED418">
            <v>62546000</v>
          </cell>
          <cell r="EE418">
            <v>-37314000</v>
          </cell>
          <cell r="EF418">
            <v>-11819000</v>
          </cell>
          <cell r="EG418">
            <v>-157000</v>
          </cell>
          <cell r="EH418">
            <v>13256000</v>
          </cell>
          <cell r="EI418">
            <v>0.21194001215105682</v>
          </cell>
          <cell r="EJ418">
            <v>0.26893893284641918</v>
          </cell>
          <cell r="EK418" t="str">
            <v>n.a.</v>
          </cell>
          <cell r="EL418">
            <v>18345500</v>
          </cell>
          <cell r="EM418">
            <v>7000</v>
          </cell>
          <cell r="EO418">
            <v>60923666.666666664</v>
          </cell>
          <cell r="EP418">
            <v>-38503000</v>
          </cell>
          <cell r="EQ418">
            <v>-12836000</v>
          </cell>
          <cell r="ER418">
            <v>-203333.33333333334</v>
          </cell>
          <cell r="ES418">
            <v>9381333.3333333302</v>
          </cell>
          <cell r="ET418">
            <v>0.15398504139059255</v>
          </cell>
          <cell r="EU418">
            <v>0.1820121970936511</v>
          </cell>
          <cell r="EV418" t="e">
            <v>#VALUE!</v>
          </cell>
          <cell r="EW418">
            <v>17558166.666666668</v>
          </cell>
          <cell r="EX418">
            <v>72666.666666666672</v>
          </cell>
        </row>
        <row r="419">
          <cell r="B419" t="str">
            <v>SHENZHEN JIEGONG INTELLIGENT ELECTRIC CO., LTD</v>
          </cell>
          <cell r="C419" t="str">
            <v>exclude</v>
          </cell>
          <cell r="D419" t="str">
            <v>Lev SDA/SDP</v>
          </cell>
          <cell r="H419" t="str">
            <v/>
          </cell>
          <cell r="I419" t="str">
            <v>ok，sda/sdp</v>
          </cell>
          <cell r="J419" t="str">
            <v>exclude</v>
          </cell>
          <cell r="K419" t="str">
            <v>ok, sda/sdp</v>
          </cell>
          <cell r="M419" t="str">
            <v>SHENZHEN JIEGONG INTELLIGENT ELECTRIC CO., LTD</v>
          </cell>
          <cell r="N419" t="str">
            <v>This company is engaged in the development and marketing of electrical equipment and apparatus. Its business was founded in 2013. The company has its registered head office based in Shenzhen, Guangdong,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19" t="str">
            <v>Manufacturing</v>
          </cell>
          <cell r="R419" t="str">
            <v>China</v>
          </cell>
          <cell r="S419" t="str">
            <v>873635</v>
          </cell>
          <cell r="T419" t="str">
            <v>U</v>
          </cell>
          <cell r="U419" t="str">
            <v>3699</v>
          </cell>
          <cell r="V419" t="str">
            <v>Development and marketing of electrical equipment and apparatus</v>
          </cell>
          <cell r="W419" t="str">
            <v>The Company's main business is the production and sales of gas supply system and equipment.</v>
          </cell>
          <cell r="Z419" t="str">
            <v>CN55968PC</v>
          </cell>
          <cell r="AA419">
            <v>41224000</v>
          </cell>
          <cell r="AB419">
            <v>28249000</v>
          </cell>
          <cell r="AC419">
            <v>32750000</v>
          </cell>
          <cell r="AD419">
            <v>16071000</v>
          </cell>
          <cell r="AE419">
            <v>40176000</v>
          </cell>
          <cell r="AF419">
            <v>27472000</v>
          </cell>
          <cell r="AG419">
            <v>32962000</v>
          </cell>
          <cell r="AH419">
            <v>16132000</v>
          </cell>
          <cell r="AI419">
            <v>-196000</v>
          </cell>
          <cell r="AJ419">
            <v>-178000</v>
          </cell>
          <cell r="AK419">
            <v>-286000</v>
          </cell>
          <cell r="AL419">
            <v>-132000</v>
          </cell>
          <cell r="AM419">
            <v>39980000</v>
          </cell>
          <cell r="AN419">
            <v>27294000</v>
          </cell>
          <cell r="AO419">
            <v>32676000</v>
          </cell>
          <cell r="AP419">
            <v>16000000</v>
          </cell>
          <cell r="AQ419">
            <v>1244000</v>
          </cell>
          <cell r="AR419">
            <v>955000</v>
          </cell>
          <cell r="AS419">
            <v>74000</v>
          </cell>
          <cell r="AT419">
            <v>71000</v>
          </cell>
          <cell r="AU419">
            <v>-22123000</v>
          </cell>
          <cell r="AV419">
            <v>-11578000</v>
          </cell>
          <cell r="AW419">
            <v>-14307000</v>
          </cell>
          <cell r="AX419">
            <v>-6989000</v>
          </cell>
          <cell r="AY419" t="str">
            <v>n.a.</v>
          </cell>
          <cell r="AZ419" t="str">
            <v>n.a.</v>
          </cell>
          <cell r="BA419" t="str">
            <v>n.a.</v>
          </cell>
          <cell r="BB419" t="str">
            <v>n.a.</v>
          </cell>
          <cell r="BC419">
            <v>-16280000</v>
          </cell>
          <cell r="BD419">
            <v>-15344000</v>
          </cell>
          <cell r="BE419">
            <v>-10628000</v>
          </cell>
          <cell r="BF419">
            <v>-6199000</v>
          </cell>
          <cell r="BG419">
            <v>2821000</v>
          </cell>
          <cell r="BH419">
            <v>1327000</v>
          </cell>
          <cell r="BI419">
            <v>7815000</v>
          </cell>
          <cell r="BJ419">
            <v>2883000</v>
          </cell>
          <cell r="BK419">
            <v>-911000</v>
          </cell>
          <cell r="BL419">
            <v>-671000</v>
          </cell>
          <cell r="BM419">
            <v>-479000</v>
          </cell>
          <cell r="BN419">
            <v>-538000</v>
          </cell>
          <cell r="BO419">
            <v>-901000</v>
          </cell>
          <cell r="BP419">
            <v>-661000</v>
          </cell>
          <cell r="BQ419">
            <v>-253000</v>
          </cell>
          <cell r="BR419">
            <v>-209000</v>
          </cell>
          <cell r="BS419">
            <v>-10000</v>
          </cell>
          <cell r="BT419">
            <v>-10000</v>
          </cell>
          <cell r="BU419">
            <v>-226000</v>
          </cell>
          <cell r="BV419">
            <v>-329000</v>
          </cell>
          <cell r="BW419">
            <v>1592000</v>
          </cell>
          <cell r="BX419">
            <v>481000</v>
          </cell>
          <cell r="BY419">
            <v>6222000</v>
          </cell>
          <cell r="BZ419">
            <v>2350000</v>
          </cell>
          <cell r="CA419">
            <v>24555000</v>
          </cell>
          <cell r="CB419">
            <v>16143000</v>
          </cell>
          <cell r="CC419">
            <v>17827000</v>
          </cell>
          <cell r="CD419">
            <v>6307000</v>
          </cell>
          <cell r="CE419">
            <v>7298000</v>
          </cell>
          <cell r="CF419">
            <v>7789000</v>
          </cell>
          <cell r="CG419">
            <v>4419000</v>
          </cell>
          <cell r="CH419">
            <v>1601000</v>
          </cell>
          <cell r="CI419">
            <v>4688000</v>
          </cell>
          <cell r="CJ419">
            <v>3102000</v>
          </cell>
          <cell r="CK419">
            <v>4119000</v>
          </cell>
          <cell r="CL419">
            <v>657000</v>
          </cell>
          <cell r="CM419">
            <v>394000</v>
          </cell>
          <cell r="CN419">
            <v>610000</v>
          </cell>
          <cell r="CO419">
            <v>580000</v>
          </cell>
          <cell r="CP419">
            <v>506000</v>
          </cell>
          <cell r="CQ419">
            <v>10745000</v>
          </cell>
          <cell r="CR419">
            <v>4186000</v>
          </cell>
          <cell r="CS419">
            <v>8027000</v>
          </cell>
          <cell r="CT419">
            <v>3113000</v>
          </cell>
          <cell r="CU419" t="str">
            <v>n.a.</v>
          </cell>
          <cell r="CV419" t="str">
            <v>n.a.</v>
          </cell>
          <cell r="CW419" t="str">
            <v>n.a.</v>
          </cell>
          <cell r="CX419" t="str">
            <v>n.a.</v>
          </cell>
          <cell r="CY419">
            <v>615000</v>
          </cell>
          <cell r="CZ419">
            <v>591000</v>
          </cell>
          <cell r="DA419">
            <v>187000</v>
          </cell>
          <cell r="DB419">
            <v>171000</v>
          </cell>
          <cell r="DC419">
            <v>34917000</v>
          </cell>
          <cell r="DD419">
            <v>25615000</v>
          </cell>
          <cell r="DE419">
            <v>19858000</v>
          </cell>
          <cell r="DF419">
            <v>8021000</v>
          </cell>
          <cell r="DH419">
            <v>39980000</v>
          </cell>
          <cell r="DI419">
            <v>-22123000</v>
          </cell>
          <cell r="DJ419">
            <v>-16280000</v>
          </cell>
          <cell r="DK419">
            <v>-911000</v>
          </cell>
          <cell r="DL419">
            <v>666000</v>
          </cell>
          <cell r="DM419">
            <v>1.6658329164582292E-2</v>
          </cell>
          <cell r="DN419">
            <v>1.6940530091061709E-2</v>
          </cell>
          <cell r="DO419" t="str">
            <v>n.a.</v>
          </cell>
          <cell r="DP419">
            <v>7543500</v>
          </cell>
          <cell r="DQ419">
            <v>603000</v>
          </cell>
          <cell r="DS419">
            <v>27294000</v>
          </cell>
          <cell r="DT419">
            <v>-11578000</v>
          </cell>
          <cell r="DU419">
            <v>-15344000</v>
          </cell>
          <cell r="DV419">
            <v>-671000</v>
          </cell>
          <cell r="DW419">
            <v>-299000</v>
          </cell>
          <cell r="DX419">
            <v>-1.0954788598226716E-2</v>
          </cell>
          <cell r="DY419">
            <v>-1.083608161490233E-2</v>
          </cell>
          <cell r="DZ419" t="str">
            <v>n.a.</v>
          </cell>
          <cell r="EA419">
            <v>6104000</v>
          </cell>
          <cell r="EB419">
            <v>389000</v>
          </cell>
          <cell r="ED419">
            <v>32676000</v>
          </cell>
          <cell r="EE419">
            <v>-14307000</v>
          </cell>
          <cell r="EF419">
            <v>-10628000</v>
          </cell>
          <cell r="EG419">
            <v>-479000</v>
          </cell>
          <cell r="EH419">
            <v>7262000</v>
          </cell>
          <cell r="EI419">
            <v>0.22224262455624924</v>
          </cell>
          <cell r="EJ419">
            <v>0.28574801290627211</v>
          </cell>
          <cell r="EK419" t="str">
            <v>n.a.</v>
          </cell>
          <cell r="EL419">
            <v>3010000</v>
          </cell>
          <cell r="EM419">
            <v>179000</v>
          </cell>
          <cell r="EO419">
            <v>33316666.666666668</v>
          </cell>
          <cell r="EP419">
            <v>-16002666.666666666</v>
          </cell>
          <cell r="EQ419">
            <v>-14084000</v>
          </cell>
          <cell r="ER419">
            <v>-687000</v>
          </cell>
          <cell r="ES419">
            <v>2543000</v>
          </cell>
          <cell r="ET419">
            <v>7.6328164082041017E-2</v>
          </cell>
          <cell r="EU419">
            <v>8.2635586702916999E-2</v>
          </cell>
          <cell r="EV419" t="e">
            <v>#VALUE!</v>
          </cell>
          <cell r="EW419">
            <v>5552500</v>
          </cell>
          <cell r="EX419">
            <v>390333.33333333331</v>
          </cell>
        </row>
        <row r="420">
          <cell r="B420" t="str">
            <v>I-MU TECHNOLOGY COMPANY LIMITED</v>
          </cell>
          <cell r="C420" t="str">
            <v>exclude</v>
          </cell>
          <cell r="D420" t="str">
            <v>Independence(A+, A, A-, B+, B, B-,U)</v>
          </cell>
          <cell r="H420" t="str">
            <v/>
          </cell>
          <cell r="I420" t="str">
            <v>ok，indep</v>
          </cell>
          <cell r="J420" t="str">
            <v>exclude</v>
          </cell>
          <cell r="K420" t="str">
            <v>ok, indep</v>
          </cell>
          <cell r="M420" t="str">
            <v>I-MU TECHNOLOGY COMPANY LIMITED</v>
          </cell>
          <cell r="N420" t="str">
            <v>This company is primarily engaged in the research and development, production and distribution of creative digital products, intelligent hardware products, and mobile phone products. The company was incorporated in 2006, and has its registered head office in Beijing, China.The company offers a wide range of products, such as vibration speaker with iPod/iPhone dock, Bluetooth vibration speaker, vibration speaker, Bluetooth stereo speaker, iPad mini protective cover, and related accessories. The company predominantly operates in the domestic market.</v>
          </cell>
          <cell r="O420" t="str">
            <v>Manufacturing</v>
          </cell>
          <cell r="P420" t="str">
            <v>www.i-mu.com.cn</v>
          </cell>
          <cell r="R420" t="str">
            <v>China</v>
          </cell>
          <cell r="S420" t="str">
            <v>836658</v>
          </cell>
          <cell r="T420" t="str">
            <v>D</v>
          </cell>
          <cell r="U420" t="str">
            <v>3699</v>
          </cell>
          <cell r="V420" t="str">
            <v>Engaged in the research and development, production and distribution of creative digital products, intelligent hardware products, and mobile phone products</v>
          </cell>
          <cell r="W420" t="str">
            <v>The Company's main business is the R &amp; D and sales of creative digital products, intelligent hardware products and mobile phone products.</v>
          </cell>
          <cell r="Z420" t="str">
            <v>CN47904PC</v>
          </cell>
          <cell r="AA420">
            <v>39745000</v>
          </cell>
          <cell r="AB420">
            <v>59741000</v>
          </cell>
          <cell r="AC420">
            <v>43287000</v>
          </cell>
          <cell r="AD420">
            <v>67549000</v>
          </cell>
          <cell r="AE420">
            <v>39375000</v>
          </cell>
          <cell r="AF420">
            <v>58802000</v>
          </cell>
          <cell r="AG420">
            <v>43207000</v>
          </cell>
          <cell r="AH420">
            <v>67716000</v>
          </cell>
          <cell r="AI420">
            <v>-78000</v>
          </cell>
          <cell r="AJ420">
            <v>-298000</v>
          </cell>
          <cell r="AK420">
            <v>-196000</v>
          </cell>
          <cell r="AL420">
            <v>-283000</v>
          </cell>
          <cell r="AM420">
            <v>39297000</v>
          </cell>
          <cell r="AN420">
            <v>58504000</v>
          </cell>
          <cell r="AO420">
            <v>43011000</v>
          </cell>
          <cell r="AP420">
            <v>67433000</v>
          </cell>
          <cell r="AQ420">
            <v>448000</v>
          </cell>
          <cell r="AR420">
            <v>1237000</v>
          </cell>
          <cell r="AS420">
            <v>276000</v>
          </cell>
          <cell r="AT420">
            <v>116000</v>
          </cell>
          <cell r="AU420">
            <v>-27366000</v>
          </cell>
          <cell r="AV420">
            <v>-43469000</v>
          </cell>
          <cell r="AW420">
            <v>-31736000</v>
          </cell>
          <cell r="AX420">
            <v>-48889000</v>
          </cell>
          <cell r="AY420" t="str">
            <v>n.a.</v>
          </cell>
          <cell r="AZ420" t="str">
            <v>n.a.</v>
          </cell>
          <cell r="BA420" t="str">
            <v>n.a.</v>
          </cell>
          <cell r="BB420" t="str">
            <v>n.a.</v>
          </cell>
          <cell r="BC420">
            <v>-12700000</v>
          </cell>
          <cell r="BD420">
            <v>-14149000</v>
          </cell>
          <cell r="BE420">
            <v>-14600000</v>
          </cell>
          <cell r="BF420">
            <v>-19519000</v>
          </cell>
          <cell r="BG420">
            <v>-321000</v>
          </cell>
          <cell r="BH420">
            <v>2123000</v>
          </cell>
          <cell r="BI420">
            <v>-3049000</v>
          </cell>
          <cell r="BJ420">
            <v>-859000</v>
          </cell>
          <cell r="BK420">
            <v>120000</v>
          </cell>
          <cell r="BL420">
            <v>-52000</v>
          </cell>
          <cell r="BM420">
            <v>-64000</v>
          </cell>
          <cell r="BN420">
            <v>-91000</v>
          </cell>
          <cell r="BO420">
            <v>-17000</v>
          </cell>
          <cell r="BP420">
            <v>-24000</v>
          </cell>
          <cell r="BQ420">
            <v>-36000</v>
          </cell>
          <cell r="BR420">
            <v>-63000</v>
          </cell>
          <cell r="BS420">
            <v>137000</v>
          </cell>
          <cell r="BT420">
            <v>-28000</v>
          </cell>
          <cell r="BU420">
            <v>-28000</v>
          </cell>
          <cell r="BV420">
            <v>-28000</v>
          </cell>
          <cell r="BW420">
            <v>-2970000</v>
          </cell>
          <cell r="BX420">
            <v>2898000</v>
          </cell>
          <cell r="BY420">
            <v>-2628000</v>
          </cell>
          <cell r="BZ420">
            <v>-2595000</v>
          </cell>
          <cell r="CA420">
            <v>23110000</v>
          </cell>
          <cell r="CB420">
            <v>24288000</v>
          </cell>
          <cell r="CC420">
            <v>32836000</v>
          </cell>
          <cell r="CD420">
            <v>39549000</v>
          </cell>
          <cell r="CE420">
            <v>16150000</v>
          </cell>
          <cell r="CF420">
            <v>14467000</v>
          </cell>
          <cell r="CG420">
            <v>23725000</v>
          </cell>
          <cell r="CH420">
            <v>28843000</v>
          </cell>
          <cell r="CI420">
            <v>612000</v>
          </cell>
          <cell r="CJ420">
            <v>2501000</v>
          </cell>
          <cell r="CK420">
            <v>775000</v>
          </cell>
          <cell r="CL420">
            <v>3669000</v>
          </cell>
          <cell r="CM420">
            <v>764000</v>
          </cell>
          <cell r="CN420">
            <v>688000</v>
          </cell>
          <cell r="CO420">
            <v>1130000</v>
          </cell>
          <cell r="CP420">
            <v>1719000</v>
          </cell>
          <cell r="CQ420">
            <v>3802000</v>
          </cell>
          <cell r="CR420">
            <v>2902000</v>
          </cell>
          <cell r="CS420">
            <v>3726000</v>
          </cell>
          <cell r="CT420">
            <v>3555000</v>
          </cell>
          <cell r="CU420" t="str">
            <v>n.a.</v>
          </cell>
          <cell r="CV420" t="str">
            <v>n.a.</v>
          </cell>
          <cell r="CW420" t="str">
            <v>n.a.</v>
          </cell>
          <cell r="CX420" t="str">
            <v>n.a.</v>
          </cell>
          <cell r="CY420">
            <v>158000</v>
          </cell>
          <cell r="CZ420">
            <v>158000</v>
          </cell>
          <cell r="DA420">
            <v>158000</v>
          </cell>
          <cell r="DB420">
            <v>158000</v>
          </cell>
          <cell r="DC420">
            <v>24591000</v>
          </cell>
          <cell r="DD420">
            <v>26146000</v>
          </cell>
          <cell r="DE420">
            <v>33156000</v>
          </cell>
          <cell r="DF420">
            <v>40237000</v>
          </cell>
          <cell r="DH420">
            <v>39297000</v>
          </cell>
          <cell r="DI420">
            <v>-27366000</v>
          </cell>
          <cell r="DJ420">
            <v>-12700000</v>
          </cell>
          <cell r="DK420">
            <v>120000</v>
          </cell>
          <cell r="DL420">
            <v>-649000</v>
          </cell>
          <cell r="DM420">
            <v>-1.6515255617477163E-2</v>
          </cell>
          <cell r="DN420">
            <v>-1.6246933360036048E-2</v>
          </cell>
          <cell r="DO420" t="str">
            <v>n.a.</v>
          </cell>
          <cell r="DP420">
            <v>15308500</v>
          </cell>
          <cell r="DQ420">
            <v>158000</v>
          </cell>
          <cell r="DS420">
            <v>58504000</v>
          </cell>
          <cell r="DT420">
            <v>-43469000</v>
          </cell>
          <cell r="DU420">
            <v>-14149000</v>
          </cell>
          <cell r="DV420">
            <v>-52000</v>
          </cell>
          <cell r="DW420">
            <v>834000</v>
          </cell>
          <cell r="DX420">
            <v>1.4255435525776015E-2</v>
          </cell>
          <cell r="DY420">
            <v>1.4461591815501993E-2</v>
          </cell>
          <cell r="DZ420" t="str">
            <v>n.a.</v>
          </cell>
          <cell r="EA420">
            <v>19096000</v>
          </cell>
          <cell r="EB420">
            <v>158000</v>
          </cell>
          <cell r="ED420">
            <v>43011000</v>
          </cell>
          <cell r="EE420">
            <v>-31736000</v>
          </cell>
          <cell r="EF420">
            <v>-14600000</v>
          </cell>
          <cell r="EG420">
            <v>-64000</v>
          </cell>
          <cell r="EH420">
            <v>-3389000</v>
          </cell>
          <cell r="EI420">
            <v>-7.8793796935667626E-2</v>
          </cell>
          <cell r="EJ420">
            <v>-7.3038793103448282E-2</v>
          </cell>
          <cell r="EK420" t="str">
            <v>n.a.</v>
          </cell>
          <cell r="EL420">
            <v>26284000</v>
          </cell>
          <cell r="EM420">
            <v>158000</v>
          </cell>
          <cell r="EO420">
            <v>46937333.333333336</v>
          </cell>
          <cell r="EP420">
            <v>-34190333.333333336</v>
          </cell>
          <cell r="EQ420">
            <v>-13816333.333333334</v>
          </cell>
          <cell r="ER420">
            <v>1333.3333333333333</v>
          </cell>
          <cell r="ES420">
            <v>-1068000.0000000007</v>
          </cell>
          <cell r="ET420">
            <v>-2.2753742578757508E-2</v>
          </cell>
          <cell r="EU420">
            <v>-2.2247528052438632E-2</v>
          </cell>
          <cell r="EV420" t="e">
            <v>#VALUE!</v>
          </cell>
          <cell r="EW420">
            <v>20229500</v>
          </cell>
          <cell r="EX420">
            <v>158000</v>
          </cell>
        </row>
        <row r="421">
          <cell r="B421" t="str">
            <v>NITIRAJ ENGINEERS LIMITED</v>
          </cell>
          <cell r="C421" t="str">
            <v>exclude</v>
          </cell>
          <cell r="D421" t="str">
            <v>Lev SDA/SDP</v>
          </cell>
          <cell r="H421" t="str">
            <v/>
          </cell>
          <cell r="I421" t="str">
            <v>ok，sda/sdp</v>
          </cell>
          <cell r="J421" t="str">
            <v>exclude</v>
          </cell>
          <cell r="K421" t="str">
            <v>ok, sda/sdp</v>
          </cell>
          <cell r="M421" t="str">
            <v>NITIRAJ ENGINEERS LIMITED</v>
          </cell>
          <cell r="N421" t="str">
            <v>This firm is engaged in the manufacture and marketing of a range of electronic weighing scales and systems, currency counting machines, and electronic fare meters for industrial and domestic consumption principally in India. The company was founded in 1989. The registered head office of the company is located in Dhule, India. The firm offers jewelry, tabletop, price computing, piece counting, platform, hanging, industrial weighing, baby weighing, person weighing, mother and child weighing, adult weighing, body mass index, and kitchen scales; and special application indicators, currency counting machines, and taxi and rickshaw fare meters, as well as accessories. The company supplies its products under the Phoenix brand name through a network of dealers to customers in India and internationally.</v>
          </cell>
          <cell r="O421" t="str">
            <v>Manufacturing</v>
          </cell>
          <cell r="P421" t="str">
            <v>www.nitiraj.net</v>
          </cell>
          <cell r="R421" t="str">
            <v>India</v>
          </cell>
          <cell r="S421" t="str">
            <v>NITIRAJ</v>
          </cell>
          <cell r="T421" t="str">
            <v>A+</v>
          </cell>
          <cell r="U421" t="str">
            <v>3699</v>
          </cell>
          <cell r="V421" t="str">
            <v>Engaged in the manufacture and marketing of a range of electronic weighing scales and systems, currency counting machines, and electronic fare meters for industrial and domestic consumption principally in India</v>
          </cell>
          <cell r="W421" t="str">
            <v>The Company is engaged in the manufacturing and selling of a variety of electronic weighing scales, currency counting machines, taxi fare meters etc.</v>
          </cell>
          <cell r="Z421" t="str">
            <v>IN117468FI</v>
          </cell>
          <cell r="AA421">
            <v>463104000</v>
          </cell>
          <cell r="AB421">
            <v>396720000</v>
          </cell>
          <cell r="AC421">
            <v>540243000</v>
          </cell>
          <cell r="AD421">
            <v>488220000</v>
          </cell>
          <cell r="AE421">
            <v>460012000</v>
          </cell>
          <cell r="AF421">
            <v>395349000</v>
          </cell>
          <cell r="AG421">
            <v>538215000</v>
          </cell>
          <cell r="AH421">
            <v>483886000</v>
          </cell>
          <cell r="AI421" t="str">
            <v>n.a.</v>
          </cell>
          <cell r="AJ421" t="str">
            <v>n.a.</v>
          </cell>
          <cell r="AK421">
            <v>0</v>
          </cell>
          <cell r="AL421">
            <v>-5249000</v>
          </cell>
          <cell r="AM421">
            <v>460012000</v>
          </cell>
          <cell r="AN421">
            <v>395349000</v>
          </cell>
          <cell r="AO421">
            <v>538215000</v>
          </cell>
          <cell r="AP421">
            <v>478637000</v>
          </cell>
          <cell r="AQ421">
            <v>3092000</v>
          </cell>
          <cell r="AR421">
            <v>1371000</v>
          </cell>
          <cell r="AS421">
            <v>2028000</v>
          </cell>
          <cell r="AT421">
            <v>9583000</v>
          </cell>
          <cell r="AU421">
            <v>-247439000</v>
          </cell>
          <cell r="AV421">
            <v>-216883000</v>
          </cell>
          <cell r="AW421">
            <v>-285241000</v>
          </cell>
          <cell r="AX421">
            <v>-261355000</v>
          </cell>
          <cell r="AY421">
            <v>0</v>
          </cell>
          <cell r="AZ421">
            <v>0</v>
          </cell>
          <cell r="BA421">
            <v>0</v>
          </cell>
          <cell r="BB421">
            <v>0</v>
          </cell>
          <cell r="BC421">
            <v>-177960000</v>
          </cell>
          <cell r="BD421">
            <v>-161529000</v>
          </cell>
          <cell r="BE421">
            <v>-174786000</v>
          </cell>
          <cell r="BF421">
            <v>-181269000</v>
          </cell>
          <cell r="BG421">
            <v>37705000</v>
          </cell>
          <cell r="BH421">
            <v>18308000</v>
          </cell>
          <cell r="BI421">
            <v>80216000</v>
          </cell>
          <cell r="BJ421">
            <v>45596000</v>
          </cell>
          <cell r="BK421">
            <v>-36806000</v>
          </cell>
          <cell r="BL421">
            <v>-31326000</v>
          </cell>
          <cell r="BM421">
            <v>-28841000</v>
          </cell>
          <cell r="BN421">
            <v>-14214000</v>
          </cell>
          <cell r="BO421">
            <v>-35286000</v>
          </cell>
          <cell r="BP421">
            <v>-31322000</v>
          </cell>
          <cell r="BQ421">
            <v>-28841000</v>
          </cell>
          <cell r="BR421">
            <v>-14214000</v>
          </cell>
          <cell r="BS421">
            <v>-1520000</v>
          </cell>
          <cell r="BT421">
            <v>-4000</v>
          </cell>
          <cell r="BU421">
            <v>0</v>
          </cell>
          <cell r="BV421">
            <v>0</v>
          </cell>
          <cell r="BW421">
            <v>-2298000</v>
          </cell>
          <cell r="BX421">
            <v>-35274000</v>
          </cell>
          <cell r="BY421">
            <v>35403000</v>
          </cell>
          <cell r="BZ421">
            <v>24111000</v>
          </cell>
          <cell r="CA421">
            <v>356845000</v>
          </cell>
          <cell r="CB421">
            <v>323942000</v>
          </cell>
          <cell r="CC421">
            <v>253410000</v>
          </cell>
          <cell r="CD421">
            <v>296213000</v>
          </cell>
          <cell r="CE421">
            <v>231243000</v>
          </cell>
          <cell r="CF421">
            <v>154620000</v>
          </cell>
          <cell r="CG421">
            <v>136821000</v>
          </cell>
          <cell r="CH421">
            <v>142263000</v>
          </cell>
          <cell r="CI421">
            <v>65206000</v>
          </cell>
          <cell r="CJ421">
            <v>82475000</v>
          </cell>
          <cell r="CK421">
            <v>91022000</v>
          </cell>
          <cell r="CL421">
            <v>97167000</v>
          </cell>
          <cell r="CM421">
            <v>9393000</v>
          </cell>
          <cell r="CN421">
            <v>19953000</v>
          </cell>
          <cell r="CO421">
            <v>45000</v>
          </cell>
          <cell r="CP421">
            <v>4555000</v>
          </cell>
          <cell r="CQ421">
            <v>13721000</v>
          </cell>
          <cell r="CR421">
            <v>12596000</v>
          </cell>
          <cell r="CS421">
            <v>23067000</v>
          </cell>
          <cell r="CT421">
            <v>52228000</v>
          </cell>
          <cell r="CU421">
            <v>5173000</v>
          </cell>
          <cell r="CV421">
            <v>4474000</v>
          </cell>
          <cell r="CW421" t="str">
            <v>n.a.</v>
          </cell>
          <cell r="CX421" t="str">
            <v>n.a.</v>
          </cell>
          <cell r="CY421">
            <v>30510000</v>
          </cell>
          <cell r="CZ421">
            <v>24843000</v>
          </cell>
          <cell r="DA421">
            <v>76210000</v>
          </cell>
          <cell r="DB421">
            <v>60210000</v>
          </cell>
          <cell r="DC421">
            <v>798245000</v>
          </cell>
          <cell r="DD421">
            <v>772263000</v>
          </cell>
          <cell r="DE421">
            <v>785152000</v>
          </cell>
          <cell r="DF421">
            <v>784581000</v>
          </cell>
          <cell r="DH421">
            <v>460012000</v>
          </cell>
          <cell r="DI421">
            <v>-247439000</v>
          </cell>
          <cell r="DJ421">
            <v>-177960000</v>
          </cell>
          <cell r="DK421">
            <v>-36806000</v>
          </cell>
          <cell r="DL421">
            <v>-2193000</v>
          </cell>
          <cell r="DM421">
            <v>-4.7672669408624123E-3</v>
          </cell>
          <cell r="DN421">
            <v>-4.7446479376034439E-3</v>
          </cell>
          <cell r="DO421">
            <v>0</v>
          </cell>
          <cell r="DP421">
            <v>192931500</v>
          </cell>
          <cell r="DQ421">
            <v>27676500</v>
          </cell>
          <cell r="DS421">
            <v>395349000</v>
          </cell>
          <cell r="DT421">
            <v>-216883000</v>
          </cell>
          <cell r="DU421">
            <v>-161529000</v>
          </cell>
          <cell r="DV421">
            <v>-31326000</v>
          </cell>
          <cell r="DW421">
            <v>-14389000</v>
          </cell>
          <cell r="DX421">
            <v>-3.6395690895891987E-2</v>
          </cell>
          <cell r="DY421">
            <v>-3.5117562930458E-2</v>
          </cell>
          <cell r="DZ421">
            <v>0</v>
          </cell>
          <cell r="EA421">
            <v>145720500</v>
          </cell>
          <cell r="EB421">
            <v>50526500</v>
          </cell>
          <cell r="ED421">
            <v>538215000</v>
          </cell>
          <cell r="EE421">
            <v>-285241000</v>
          </cell>
          <cell r="EF421">
            <v>-174786000</v>
          </cell>
          <cell r="EG421">
            <v>-28841000</v>
          </cell>
          <cell r="EH421">
            <v>49347000</v>
          </cell>
          <cell r="EI421">
            <v>9.1686407848164772E-2</v>
          </cell>
          <cell r="EJ421">
            <v>0.10094135840349543</v>
          </cell>
          <cell r="EK421">
            <v>0</v>
          </cell>
          <cell r="EL421">
            <v>139542000</v>
          </cell>
          <cell r="EM421">
            <v>68210000</v>
          </cell>
          <cell r="EO421">
            <v>464525333.33333331</v>
          </cell>
          <cell r="EP421">
            <v>-249854333.33333334</v>
          </cell>
          <cell r="EQ421">
            <v>-171425000</v>
          </cell>
          <cell r="ER421">
            <v>-32324333.333333332</v>
          </cell>
          <cell r="ES421">
            <v>10921666.666666638</v>
          </cell>
          <cell r="ET421">
            <v>2.3511455421161037E-2</v>
          </cell>
          <cell r="EU421">
            <v>2.4077553752872304E-2</v>
          </cell>
          <cell r="EV421">
            <v>0</v>
          </cell>
          <cell r="EW421">
            <v>159398000</v>
          </cell>
          <cell r="EX421">
            <v>48804333.333333336</v>
          </cell>
        </row>
        <row r="422">
          <cell r="B422" t="str">
            <v>JOE HOLDING BERHAD</v>
          </cell>
          <cell r="C422" t="str">
            <v>exclude</v>
          </cell>
          <cell r="D422" t="str">
            <v>Consecutive loss</v>
          </cell>
          <cell r="H422" t="str">
            <v/>
          </cell>
          <cell r="I422" t="str">
            <v>ok，loss</v>
          </cell>
          <cell r="J422" t="str">
            <v>exclude</v>
          </cell>
          <cell r="K422" t="str">
            <v>ok, loss</v>
          </cell>
          <cell r="M422" t="str">
            <v>JOE HOLDING BERHAD</v>
          </cell>
          <cell r="N422" t="str">
            <v>This company is an investment holding firm for a group engaged in the manufacture and wholesale of automotive batteries and components. The company was established in 1989. The registered head office of the company is located in Kuala Lumpur, Malaysia.The company's main subsidiary, GP Autobat Sdn Bhd, is a major supplier of automotive batteries not only in Malaysia but internationally in over 30 countries including Australia, Middle East, Nigeria, South Africa, Singapore and United Kingdom. Its products include automotive batteries, motorcycle batteries, valve regulated lead acid batteries/sealed lead acid batteries, and plastics injection and blow moulding parts. Other subsidiaries of the company include GP Marketing Sdn Bhd, which is engaged in the marketing of automotive batteries; GPA Plastic Industries Sdn Bhd, which is engaged in the manufacture of industrial plastic and its related products; GPA Trading Sdn Bhd, engaged in the marketing of finished plastic products and battery water; GP Products Sdn Bhd, engaged in the marketing of sealed lead acid batteries and other related products; and GPA Technologies Sdn Bhd, engaged in the manufacture and marketing of sealed lead acid batteries. The group is committed to be the leading automotive battery manufacturer in the region. It strives to provide world class quality products in compliance with product, regulatory, statutory, customer and other related requirements.</v>
          </cell>
          <cell r="O422" t="str">
            <v>Services</v>
          </cell>
          <cell r="P422" t="str">
            <v>www.gp-products.com</v>
          </cell>
          <cell r="R422" t="str">
            <v>Malaysia</v>
          </cell>
          <cell r="S422" t="str">
            <v>7096</v>
          </cell>
          <cell r="T422" t="str">
            <v>A+</v>
          </cell>
          <cell r="U422" t="str">
            <v>3692</v>
          </cell>
          <cell r="V422" t="str">
            <v>An investment holding firm for a group engaged in the manufacture and wholesale of automotive batteries and components</v>
          </cell>
          <cell r="W422" t="str">
            <v>The principal activity of the Company is that of investment holding.  The principal activities of the Group are the manufacturing and marketing of automotive batteries and components, assembly, sale and marketing of sealed lead acid batteries and other related downstream products, manufacturing of industrial plastic and its related products, and marketing and trading of finished plastic products and battery water.</v>
          </cell>
          <cell r="X422" t="str">
            <v>GPA HOLDINGS BERHAD</v>
          </cell>
          <cell r="Z422" t="str">
            <v>MY493897-V</v>
          </cell>
          <cell r="AA422">
            <v>24755000</v>
          </cell>
          <cell r="AB422">
            <v>19366000</v>
          </cell>
          <cell r="AC422">
            <v>25954000</v>
          </cell>
          <cell r="AD422">
            <v>29870000</v>
          </cell>
          <cell r="AE422">
            <v>21069000</v>
          </cell>
          <cell r="AF422">
            <v>18788000</v>
          </cell>
          <cell r="AG422">
            <v>25232000</v>
          </cell>
          <cell r="AH422">
            <v>29205000</v>
          </cell>
          <cell r="AI422" t="str">
            <v>n.a.</v>
          </cell>
          <cell r="AJ422" t="str">
            <v>n.a.</v>
          </cell>
          <cell r="AK422" t="str">
            <v>n.a.</v>
          </cell>
          <cell r="AL422" t="str">
            <v>n.a.</v>
          </cell>
          <cell r="AM422">
            <v>21069000</v>
          </cell>
          <cell r="AN422">
            <v>18788000</v>
          </cell>
          <cell r="AO422">
            <v>25232000</v>
          </cell>
          <cell r="AP422">
            <v>29205000</v>
          </cell>
          <cell r="AQ422">
            <v>3686000</v>
          </cell>
          <cell r="AR422">
            <v>578000</v>
          </cell>
          <cell r="AS422">
            <v>722000</v>
          </cell>
          <cell r="AT422">
            <v>665000</v>
          </cell>
          <cell r="AU422">
            <v>-8652000</v>
          </cell>
          <cell r="AV422">
            <v>-15223000</v>
          </cell>
          <cell r="AW422">
            <v>-20297000</v>
          </cell>
          <cell r="AX422">
            <v>-23771000</v>
          </cell>
          <cell r="AY422">
            <v>0</v>
          </cell>
          <cell r="AZ422">
            <v>0</v>
          </cell>
          <cell r="BA422">
            <v>0</v>
          </cell>
          <cell r="BB422">
            <v>0</v>
          </cell>
          <cell r="BC422">
            <v>-18245000</v>
          </cell>
          <cell r="BD422">
            <v>-6991000</v>
          </cell>
          <cell r="BE422">
            <v>-7041000</v>
          </cell>
          <cell r="BF422">
            <v>-6715000</v>
          </cell>
          <cell r="BG422">
            <v>-2142000</v>
          </cell>
          <cell r="BH422">
            <v>-2848000</v>
          </cell>
          <cell r="BI422">
            <v>-1384000</v>
          </cell>
          <cell r="BJ422">
            <v>-616000</v>
          </cell>
          <cell r="BK422">
            <v>-8086000</v>
          </cell>
          <cell r="BL422">
            <v>-1099000</v>
          </cell>
          <cell r="BM422">
            <v>-781000</v>
          </cell>
          <cell r="BN422">
            <v>-1239000</v>
          </cell>
          <cell r="BO422">
            <v>-7761000</v>
          </cell>
          <cell r="BP422">
            <v>-820000</v>
          </cell>
          <cell r="BQ422">
            <v>-676000</v>
          </cell>
          <cell r="BR422">
            <v>-1239000</v>
          </cell>
          <cell r="BS422">
            <v>-325000</v>
          </cell>
          <cell r="BT422">
            <v>-279000</v>
          </cell>
          <cell r="BU422">
            <v>-105000</v>
          </cell>
          <cell r="BV422">
            <v>0</v>
          </cell>
          <cell r="BW422">
            <v>-38878000</v>
          </cell>
          <cell r="BX422">
            <v>-32857000</v>
          </cell>
          <cell r="BY422">
            <v>-1387000</v>
          </cell>
          <cell r="BZ422">
            <v>-1037000</v>
          </cell>
          <cell r="CA422">
            <v>150708000</v>
          </cell>
          <cell r="CB422">
            <v>170759000</v>
          </cell>
          <cell r="CC422">
            <v>132137000</v>
          </cell>
          <cell r="CD422">
            <v>85749000</v>
          </cell>
          <cell r="CE422">
            <v>5412000</v>
          </cell>
          <cell r="CF422">
            <v>4135000</v>
          </cell>
          <cell r="CG422">
            <v>5259000</v>
          </cell>
          <cell r="CH422">
            <v>8801000</v>
          </cell>
          <cell r="CI422">
            <v>4288000</v>
          </cell>
          <cell r="CJ422">
            <v>6011000</v>
          </cell>
          <cell r="CK422">
            <v>8850000</v>
          </cell>
          <cell r="CL422">
            <v>10425000</v>
          </cell>
          <cell r="CM422">
            <v>45234000</v>
          </cell>
          <cell r="CN422">
            <v>371000</v>
          </cell>
          <cell r="CO422">
            <v>21282000</v>
          </cell>
          <cell r="CP422">
            <v>1548000</v>
          </cell>
          <cell r="CQ422">
            <v>87523000</v>
          </cell>
          <cell r="CR422">
            <v>137460000</v>
          </cell>
          <cell r="CS422">
            <v>58855000</v>
          </cell>
          <cell r="CT422">
            <v>63483000</v>
          </cell>
          <cell r="CU422">
            <v>21785000</v>
          </cell>
          <cell r="CV422" t="str">
            <v>n.a.</v>
          </cell>
          <cell r="CW422" t="str">
            <v>n.a.</v>
          </cell>
          <cell r="CX422" t="str">
            <v>n.a.</v>
          </cell>
          <cell r="CY422">
            <v>3270000</v>
          </cell>
          <cell r="CZ422">
            <v>11211000</v>
          </cell>
          <cell r="DA422">
            <v>5991000</v>
          </cell>
          <cell r="DB422">
            <v>5975000</v>
          </cell>
          <cell r="DC422">
            <v>255510000</v>
          </cell>
          <cell r="DD422">
            <v>239288000</v>
          </cell>
          <cell r="DE422">
            <v>195820000</v>
          </cell>
          <cell r="DF422">
            <v>129244000</v>
          </cell>
          <cell r="DH422">
            <v>21069000</v>
          </cell>
          <cell r="DI422">
            <v>-8652000</v>
          </cell>
          <cell r="DJ422">
            <v>-18245000</v>
          </cell>
          <cell r="DK422">
            <v>-8086000</v>
          </cell>
          <cell r="DL422">
            <v>-13914000</v>
          </cell>
          <cell r="DM422">
            <v>-0.66040153780435706</v>
          </cell>
          <cell r="DN422">
            <v>-0.39773604322099304</v>
          </cell>
          <cell r="DO422">
            <v>0</v>
          </cell>
          <cell r="DP422">
            <v>4773500</v>
          </cell>
          <cell r="DQ422">
            <v>7240500</v>
          </cell>
          <cell r="DS422">
            <v>18788000</v>
          </cell>
          <cell r="DT422">
            <v>-15223000</v>
          </cell>
          <cell r="DU422">
            <v>-6991000</v>
          </cell>
          <cell r="DV422">
            <v>-1099000</v>
          </cell>
          <cell r="DW422">
            <v>-4525000</v>
          </cell>
          <cell r="DX422">
            <v>-0.24084522035341707</v>
          </cell>
          <cell r="DY422">
            <v>-0.19409771372195769</v>
          </cell>
          <cell r="DZ422">
            <v>0</v>
          </cell>
          <cell r="EA422">
            <v>4697000</v>
          </cell>
          <cell r="EB422">
            <v>8601000</v>
          </cell>
          <cell r="ED422">
            <v>25232000</v>
          </cell>
          <cell r="EE422">
            <v>-20297000</v>
          </cell>
          <cell r="EF422">
            <v>-7041000</v>
          </cell>
          <cell r="EG422">
            <v>-781000</v>
          </cell>
          <cell r="EH422">
            <v>-2887000</v>
          </cell>
          <cell r="EI422">
            <v>-0.11441819911223843</v>
          </cell>
          <cell r="EJ422">
            <v>-0.10267079199118034</v>
          </cell>
          <cell r="EK422">
            <v>0</v>
          </cell>
          <cell r="EL422">
            <v>7030000</v>
          </cell>
          <cell r="EM422">
            <v>5983000</v>
          </cell>
          <cell r="EO422">
            <v>21696333.333333332</v>
          </cell>
          <cell r="EP422">
            <v>-14724000</v>
          </cell>
          <cell r="EQ422">
            <v>-10759000</v>
          </cell>
          <cell r="ER422">
            <v>-3322000</v>
          </cell>
          <cell r="ES422">
            <v>-7108666.6666666679</v>
          </cell>
          <cell r="ET422">
            <v>-0.3276436878735271</v>
          </cell>
          <cell r="EU422">
            <v>-0.24678585893652727</v>
          </cell>
          <cell r="EV422">
            <v>0</v>
          </cell>
          <cell r="EW422">
            <v>5500166.666666667</v>
          </cell>
          <cell r="EX422">
            <v>7274833.333333333</v>
          </cell>
        </row>
        <row r="423">
          <cell r="B423" t="str">
            <v>AKANKSHA POWER AND INFRASTRUCTURE LIMITED</v>
          </cell>
          <cell r="C423" t="str">
            <v>exclude</v>
          </cell>
          <cell r="D423" t="str">
            <v>Significantly different products/services</v>
          </cell>
          <cell r="E423" t="str">
            <v>电压、电流互感器</v>
          </cell>
          <cell r="H423" t="str">
            <v/>
          </cell>
          <cell r="I423" t="str">
            <v>ok，sdp电气设备</v>
          </cell>
          <cell r="J423" t="e">
            <v>#N/A</v>
          </cell>
          <cell r="K423" t="e">
            <v>#N/A</v>
          </cell>
          <cell r="M423" t="str">
            <v>AKANKSHA POWER AND INFRASTRUCTURE LIMITED</v>
          </cell>
          <cell r="R423" t="str">
            <v>India</v>
          </cell>
          <cell r="S423" t="str">
            <v>AKANKSHA</v>
          </cell>
          <cell r="T423" t="str">
            <v>B-</v>
          </cell>
          <cell r="U423" t="str">
            <v>3699</v>
          </cell>
          <cell r="W423" t="str">
            <v>The Company engaged in the business of manufacturing of electric equipments, including electrical panels, instrument transformers, and vacuum contactors, catering to consumers from institutions, industries and electricity transmission and distribution utilities. The electrical equipment market is segmented by type into the following sub-segments Power Generation, Transmission and Control Equipment ,Household Appliances ,Wires and Cables ,Electric Lighting Equipment ,Batteries.</v>
          </cell>
          <cell r="Z423" t="str">
            <v>IN948904FI</v>
          </cell>
          <cell r="AA423">
            <v>460944000</v>
          </cell>
          <cell r="AB423">
            <v>518370000</v>
          </cell>
          <cell r="AC423">
            <v>742735000</v>
          </cell>
          <cell r="AD423" t="str">
            <v>n.a.</v>
          </cell>
          <cell r="AE423">
            <v>460944000</v>
          </cell>
          <cell r="AF423">
            <v>518370000</v>
          </cell>
          <cell r="AG423">
            <v>742735000</v>
          </cell>
          <cell r="AH423" t="str">
            <v>n.a.</v>
          </cell>
          <cell r="AI423" t="str">
            <v>n.a.</v>
          </cell>
          <cell r="AJ423" t="str">
            <v>n.a.</v>
          </cell>
          <cell r="AK423" t="str">
            <v>n.a.</v>
          </cell>
          <cell r="AL423" t="str">
            <v>n.a.</v>
          </cell>
          <cell r="AM423">
            <v>460944000</v>
          </cell>
          <cell r="AN423">
            <v>518370000</v>
          </cell>
          <cell r="AO423">
            <v>742735000</v>
          </cell>
          <cell r="AP423" t="str">
            <v>n.a.</v>
          </cell>
          <cell r="AQ423" t="str">
            <v>n.a.</v>
          </cell>
          <cell r="AR423" t="str">
            <v>n.a.</v>
          </cell>
          <cell r="AS423" t="str">
            <v>n.a.</v>
          </cell>
          <cell r="AT423" t="str">
            <v>n.a.</v>
          </cell>
          <cell r="AU423">
            <v>-269430000</v>
          </cell>
          <cell r="AV423">
            <v>-367931000</v>
          </cell>
          <cell r="AW423">
            <v>-263250000</v>
          </cell>
          <cell r="AX423" t="str">
            <v>n.a.</v>
          </cell>
          <cell r="AY423">
            <v>0</v>
          </cell>
          <cell r="AZ423">
            <v>0</v>
          </cell>
          <cell r="BA423">
            <v>0</v>
          </cell>
          <cell r="BB423" t="str">
            <v>n.a.</v>
          </cell>
          <cell r="BC423">
            <v>-138907000</v>
          </cell>
          <cell r="BD423">
            <v>-101301000</v>
          </cell>
          <cell r="BE423">
            <v>-411033000</v>
          </cell>
          <cell r="BF423" t="str">
            <v>n.a.</v>
          </cell>
          <cell r="BG423">
            <v>52607000</v>
          </cell>
          <cell r="BH423">
            <v>49138000</v>
          </cell>
          <cell r="BI423">
            <v>68452000</v>
          </cell>
          <cell r="BJ423" t="str">
            <v>n.a.</v>
          </cell>
          <cell r="BK423">
            <v>-2557000</v>
          </cell>
          <cell r="BL423">
            <v>-2432000</v>
          </cell>
          <cell r="BM423">
            <v>-1804000</v>
          </cell>
          <cell r="BN423" t="str">
            <v>n.a.</v>
          </cell>
          <cell r="BO423">
            <v>-2557000</v>
          </cell>
          <cell r="BP423">
            <v>-2432000</v>
          </cell>
          <cell r="BQ423">
            <v>-1804000</v>
          </cell>
          <cell r="BR423" t="str">
            <v>n.a.</v>
          </cell>
          <cell r="BS423">
            <v>0</v>
          </cell>
          <cell r="BT423">
            <v>0</v>
          </cell>
          <cell r="BU423">
            <v>0</v>
          </cell>
          <cell r="BV423" t="str">
            <v>n.a.</v>
          </cell>
          <cell r="BW423">
            <v>29050000</v>
          </cell>
          <cell r="BX423">
            <v>24092000</v>
          </cell>
          <cell r="BY423">
            <v>39212000</v>
          </cell>
          <cell r="BZ423" t="str">
            <v>n.a.</v>
          </cell>
          <cell r="CA423">
            <v>330371000</v>
          </cell>
          <cell r="CB423">
            <v>268382000</v>
          </cell>
          <cell r="CC423">
            <v>250678000</v>
          </cell>
          <cell r="CD423" t="str">
            <v>n.a.</v>
          </cell>
          <cell r="CE423">
            <v>87299000</v>
          </cell>
          <cell r="CF423">
            <v>28523000</v>
          </cell>
          <cell r="CG423">
            <v>18949000</v>
          </cell>
          <cell r="CH423" t="str">
            <v>n.a.</v>
          </cell>
          <cell r="CI423">
            <v>164050000</v>
          </cell>
          <cell r="CJ423">
            <v>225756000</v>
          </cell>
          <cell r="CK423">
            <v>206932000</v>
          </cell>
          <cell r="CL423" t="str">
            <v>n.a.</v>
          </cell>
          <cell r="CM423">
            <v>5050000</v>
          </cell>
          <cell r="CN423">
            <v>6256000</v>
          </cell>
          <cell r="CO423">
            <v>2190000</v>
          </cell>
          <cell r="CP423" t="str">
            <v>n.a.</v>
          </cell>
          <cell r="CQ423">
            <v>41705000</v>
          </cell>
          <cell r="CR423">
            <v>6815000</v>
          </cell>
          <cell r="CS423">
            <v>19192000</v>
          </cell>
          <cell r="CT423" t="str">
            <v>n.a.</v>
          </cell>
          <cell r="CU423" t="str">
            <v>n.a.</v>
          </cell>
          <cell r="CV423" t="str">
            <v>n.a.</v>
          </cell>
          <cell r="CW423" t="str">
            <v>n.a.</v>
          </cell>
          <cell r="CX423" t="str">
            <v>n.a.</v>
          </cell>
          <cell r="CY423">
            <v>33817000</v>
          </cell>
          <cell r="CZ423">
            <v>18963000</v>
          </cell>
          <cell r="DA423">
            <v>15509000</v>
          </cell>
          <cell r="DB423" t="str">
            <v>n.a.</v>
          </cell>
          <cell r="DC423">
            <v>476265000</v>
          </cell>
          <cell r="DD423">
            <v>383892000</v>
          </cell>
          <cell r="DE423">
            <v>378119000</v>
          </cell>
          <cell r="DF423" t="str">
            <v>n.a.</v>
          </cell>
          <cell r="DH423">
            <v>460944000</v>
          </cell>
          <cell r="DI423">
            <v>-269430000</v>
          </cell>
          <cell r="DJ423">
            <v>-138907000</v>
          </cell>
          <cell r="DK423">
            <v>-2557000</v>
          </cell>
          <cell r="DL423">
            <v>50050000</v>
          </cell>
          <cell r="DM423">
            <v>0.10858151966399389</v>
          </cell>
          <cell r="DN423">
            <v>0.12180757080901644</v>
          </cell>
          <cell r="DO423">
            <v>0</v>
          </cell>
          <cell r="DP423">
            <v>57911000</v>
          </cell>
          <cell r="DQ423">
            <v>26390000</v>
          </cell>
          <cell r="DS423">
            <v>518370000</v>
          </cell>
          <cell r="DT423">
            <v>-367931000</v>
          </cell>
          <cell r="DU423">
            <v>-101301000</v>
          </cell>
          <cell r="DV423">
            <v>-2432000</v>
          </cell>
          <cell r="DW423">
            <v>46706000</v>
          </cell>
          <cell r="DX423">
            <v>9.0101664833998882E-2</v>
          </cell>
          <cell r="DY423">
            <v>9.9023881407103359E-2</v>
          </cell>
          <cell r="DZ423">
            <v>0</v>
          </cell>
          <cell r="EA423">
            <v>23736000</v>
          </cell>
          <cell r="EB423">
            <v>17236000</v>
          </cell>
          <cell r="ED423">
            <v>742735000</v>
          </cell>
          <cell r="EE423">
            <v>-263250000</v>
          </cell>
          <cell r="EF423">
            <v>-411033000</v>
          </cell>
          <cell r="EG423">
            <v>-1804000</v>
          </cell>
          <cell r="EH423">
            <v>66648000</v>
          </cell>
          <cell r="EI423">
            <v>8.9733215749897344E-2</v>
          </cell>
          <cell r="EJ423">
            <v>9.8579029030287521E-2</v>
          </cell>
          <cell r="EK423">
            <v>0</v>
          </cell>
          <cell r="EL423" t="e">
            <v>#VALUE!</v>
          </cell>
          <cell r="EM423" t="e">
            <v>#VALUE!</v>
          </cell>
          <cell r="EO423">
            <v>574016333.33333337</v>
          </cell>
          <cell r="EP423">
            <v>-300203666.66666669</v>
          </cell>
          <cell r="EQ423">
            <v>-217080333.33333334</v>
          </cell>
          <cell r="ER423">
            <v>-2264333.3333333335</v>
          </cell>
          <cell r="ES423">
            <v>54468000.000000007</v>
          </cell>
          <cell r="ET423">
            <v>9.4889285961084743E-2</v>
          </cell>
          <cell r="EU423">
            <v>0.10483721437530677</v>
          </cell>
          <cell r="EV423">
            <v>0</v>
          </cell>
          <cell r="EW423" t="e">
            <v>#VALUE!</v>
          </cell>
          <cell r="EX423" t="e">
            <v>#VALUE!</v>
          </cell>
        </row>
        <row r="424">
          <cell r="B424" t="str">
            <v>HENAN JIAHE HIGH-TECH ELECTRICAL EQUIPMENT CO.,LTD.</v>
          </cell>
          <cell r="C424" t="str">
            <v>exclude</v>
          </cell>
          <cell r="D424" t="str">
            <v>Independence(A+, A, A-, B+, B, B-,U)</v>
          </cell>
          <cell r="H424" t="str">
            <v/>
          </cell>
          <cell r="I424" t="str">
            <v>ok，indep</v>
          </cell>
          <cell r="J424" t="str">
            <v>exclude</v>
          </cell>
          <cell r="K424" t="str">
            <v>ok, indep</v>
          </cell>
          <cell r="M424" t="str">
            <v>HENAN JIAHE HIGH-TECH ELECTRICAL EQUIPMENT CO.,LTD.</v>
          </cell>
          <cell r="N424" t="str">
            <v>This company is engaged in the development and marketing of electrical equipment and apparatus. Its business was founded in 2007. The company has its registered head office based in Changge, Henan,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24" t="str">
            <v>Manufacturing</v>
          </cell>
          <cell r="P424" t="str">
            <v>www.hnjiahe.com.cn</v>
          </cell>
          <cell r="R424" t="str">
            <v>China</v>
          </cell>
          <cell r="S424" t="str">
            <v>838149</v>
          </cell>
          <cell r="T424" t="str">
            <v>D</v>
          </cell>
          <cell r="U424" t="str">
            <v>3699</v>
          </cell>
          <cell r="V424" t="str">
            <v>Development and marketing of electrical equipment and apparatus</v>
          </cell>
          <cell r="W424" t="str">
            <v>The Company's main oil-immersed dry-type transformer series, switch cabinet series, etc .; new energy-saving power transmission and distribution equipment research and development, production, sales and installation business.</v>
          </cell>
          <cell r="Z424" t="str">
            <v>CN51965PC</v>
          </cell>
          <cell r="AA424">
            <v>39463000</v>
          </cell>
          <cell r="AB424">
            <v>28204000</v>
          </cell>
          <cell r="AC424">
            <v>25292000</v>
          </cell>
          <cell r="AD424">
            <v>53565000</v>
          </cell>
          <cell r="AE424">
            <v>37598000</v>
          </cell>
          <cell r="AF424">
            <v>23521000</v>
          </cell>
          <cell r="AG424">
            <v>22126000</v>
          </cell>
          <cell r="AH424">
            <v>51617000</v>
          </cell>
          <cell r="AI424">
            <v>-217000</v>
          </cell>
          <cell r="AJ424">
            <v>-183000</v>
          </cell>
          <cell r="AK424">
            <v>-143000</v>
          </cell>
          <cell r="AL424">
            <v>-214000</v>
          </cell>
          <cell r="AM424">
            <v>37381000</v>
          </cell>
          <cell r="AN424">
            <v>23338000</v>
          </cell>
          <cell r="AO424">
            <v>21983000</v>
          </cell>
          <cell r="AP424">
            <v>51403000</v>
          </cell>
          <cell r="AQ424">
            <v>2082000</v>
          </cell>
          <cell r="AR424">
            <v>4866000</v>
          </cell>
          <cell r="AS424">
            <v>3309000</v>
          </cell>
          <cell r="AT424">
            <v>2162000</v>
          </cell>
          <cell r="AU424">
            <v>-30275000</v>
          </cell>
          <cell r="AV424">
            <v>-18159000</v>
          </cell>
          <cell r="AW424">
            <v>-17382000</v>
          </cell>
          <cell r="AX424">
            <v>-40581000</v>
          </cell>
          <cell r="AY424" t="str">
            <v>n.a.</v>
          </cell>
          <cell r="AZ424" t="str">
            <v>n.a.</v>
          </cell>
          <cell r="BA424" t="str">
            <v>n.a.</v>
          </cell>
          <cell r="BB424" t="str">
            <v>n.a.</v>
          </cell>
          <cell r="BC424">
            <v>-8628000</v>
          </cell>
          <cell r="BD424">
            <v>-9177000</v>
          </cell>
          <cell r="BE424">
            <v>-7964000</v>
          </cell>
          <cell r="BF424">
            <v>-10688000</v>
          </cell>
          <cell r="BG424">
            <v>560000</v>
          </cell>
          <cell r="BH424">
            <v>868000</v>
          </cell>
          <cell r="BI424">
            <v>-54000</v>
          </cell>
          <cell r="BJ424">
            <v>2296000</v>
          </cell>
          <cell r="BK424">
            <v>-518000</v>
          </cell>
          <cell r="BL424">
            <v>-558000</v>
          </cell>
          <cell r="BM424">
            <v>-519000</v>
          </cell>
          <cell r="BN424">
            <v>-434000</v>
          </cell>
          <cell r="BO424">
            <v>-507000</v>
          </cell>
          <cell r="BP424">
            <v>-551000</v>
          </cell>
          <cell r="BQ424">
            <v>-512000</v>
          </cell>
          <cell r="BR424">
            <v>-427000</v>
          </cell>
          <cell r="BS424">
            <v>-11000</v>
          </cell>
          <cell r="BT424">
            <v>-7000</v>
          </cell>
          <cell r="BU424">
            <v>-7000</v>
          </cell>
          <cell r="BV424">
            <v>-7000</v>
          </cell>
          <cell r="BW424">
            <v>-2914000</v>
          </cell>
          <cell r="BX424">
            <v>-2975000</v>
          </cell>
          <cell r="BY424">
            <v>-2995000</v>
          </cell>
          <cell r="BZ424">
            <v>-829000</v>
          </cell>
          <cell r="CA424">
            <v>57644000</v>
          </cell>
          <cell r="CB424">
            <v>53019000</v>
          </cell>
          <cell r="CC424">
            <v>57516000</v>
          </cell>
          <cell r="CD424">
            <v>69236000</v>
          </cell>
          <cell r="CE424">
            <v>20899000</v>
          </cell>
          <cell r="CF424">
            <v>19138000</v>
          </cell>
          <cell r="CG424">
            <v>22858000</v>
          </cell>
          <cell r="CH424">
            <v>18168000</v>
          </cell>
          <cell r="CI424">
            <v>25945000</v>
          </cell>
          <cell r="CJ424">
            <v>22504000</v>
          </cell>
          <cell r="CK424">
            <v>21696000</v>
          </cell>
          <cell r="CL424">
            <v>37060000</v>
          </cell>
          <cell r="CM424">
            <v>7116000</v>
          </cell>
          <cell r="CN424">
            <v>8007000</v>
          </cell>
          <cell r="CO424">
            <v>7035000</v>
          </cell>
          <cell r="CP424">
            <v>7796000</v>
          </cell>
          <cell r="CQ424">
            <v>951000</v>
          </cell>
          <cell r="CR424">
            <v>1148000</v>
          </cell>
          <cell r="CS424">
            <v>2540000</v>
          </cell>
          <cell r="CT424">
            <v>2966000</v>
          </cell>
          <cell r="CU424">
            <v>0</v>
          </cell>
          <cell r="CV424">
            <v>534000</v>
          </cell>
          <cell r="CW424" t="str">
            <v>n.a.</v>
          </cell>
          <cell r="CX424" t="str">
            <v>n.a.</v>
          </cell>
          <cell r="CY424">
            <v>300000</v>
          </cell>
          <cell r="CZ424">
            <v>292000</v>
          </cell>
          <cell r="DA424">
            <v>295000</v>
          </cell>
          <cell r="DB424">
            <v>326000</v>
          </cell>
          <cell r="DC424">
            <v>64598000</v>
          </cell>
          <cell r="DD424">
            <v>60478000</v>
          </cell>
          <cell r="DE424">
            <v>65523000</v>
          </cell>
          <cell r="DF424">
            <v>75565000</v>
          </cell>
          <cell r="DH424">
            <v>37381000</v>
          </cell>
          <cell r="DI424">
            <v>-30275000</v>
          </cell>
          <cell r="DJ424">
            <v>-8628000</v>
          </cell>
          <cell r="DK424">
            <v>-518000</v>
          </cell>
          <cell r="DL424">
            <v>-2040000</v>
          </cell>
          <cell r="DM424">
            <v>-5.4573178887670208E-2</v>
          </cell>
          <cell r="DN424">
            <v>-5.1749067755764697E-2</v>
          </cell>
          <cell r="DO424" t="str">
            <v>n.a.</v>
          </cell>
          <cell r="DP424">
            <v>20018500</v>
          </cell>
          <cell r="DQ424">
            <v>296000</v>
          </cell>
          <cell r="DS424">
            <v>23338000</v>
          </cell>
          <cell r="DT424">
            <v>-18159000</v>
          </cell>
          <cell r="DU424">
            <v>-9177000</v>
          </cell>
          <cell r="DV424">
            <v>-558000</v>
          </cell>
          <cell r="DW424">
            <v>-4556000</v>
          </cell>
          <cell r="DX424">
            <v>-0.19521809923729541</v>
          </cell>
          <cell r="DY424">
            <v>-0.16333261633326163</v>
          </cell>
          <cell r="DZ424" t="str">
            <v>n.a.</v>
          </cell>
          <cell r="EA424">
            <v>20998000</v>
          </cell>
          <cell r="EB424">
            <v>293500</v>
          </cell>
          <cell r="ED424">
            <v>21983000</v>
          </cell>
          <cell r="EE424">
            <v>-17382000</v>
          </cell>
          <cell r="EF424">
            <v>-7964000</v>
          </cell>
          <cell r="EG424">
            <v>-519000</v>
          </cell>
          <cell r="EH424">
            <v>-3882000</v>
          </cell>
          <cell r="EI424">
            <v>-0.17659100213801573</v>
          </cell>
          <cell r="EJ424">
            <v>-0.15008699014111734</v>
          </cell>
          <cell r="EK424" t="str">
            <v>n.a.</v>
          </cell>
          <cell r="EL424">
            <v>20513000</v>
          </cell>
          <cell r="EM424">
            <v>310500</v>
          </cell>
          <cell r="EO424">
            <v>27567333.333333332</v>
          </cell>
          <cell r="EP424">
            <v>-21938666.666666668</v>
          </cell>
          <cell r="EQ424">
            <v>-8589666.666666666</v>
          </cell>
          <cell r="ER424">
            <v>-531666.66666666663</v>
          </cell>
          <cell r="ES424">
            <v>-3492666.6666666684</v>
          </cell>
          <cell r="ET424">
            <v>-0.12669584774249723</v>
          </cell>
          <cell r="EU424">
            <v>-0.1124490233955785</v>
          </cell>
          <cell r="EV424" t="e">
            <v>#VALUE!</v>
          </cell>
          <cell r="EW424">
            <v>20509833.333333332</v>
          </cell>
          <cell r="EX424">
            <v>300000</v>
          </cell>
        </row>
        <row r="425">
          <cell r="B425" t="str">
            <v>JASA KITA BERHAD</v>
          </cell>
          <cell r="C425" t="str">
            <v>exclude</v>
          </cell>
          <cell r="D425" t="str">
            <v>Consecutive loss</v>
          </cell>
          <cell r="H425" t="str">
            <v/>
          </cell>
          <cell r="I425" t="str">
            <v>ok，loss</v>
          </cell>
          <cell r="J425" t="str">
            <v>exclude</v>
          </cell>
          <cell r="K425" t="str">
            <v>ok, loss</v>
          </cell>
          <cell r="M425" t="str">
            <v>JASA KITA BERHAD</v>
          </cell>
          <cell r="N425" t="str">
            <v>This company is a management and investment holding company for subsidiaries engaged in manufacturing, assembling and trading of premium quality power tools, electric induction motors, hand tools and other industrial equipment. The company was established in 1975, and has its registered head office in Kuala Lumpur, Malaysia.As a holding company, it provides group planning and strategy. In particular, the company also exercises financial control over its subsidiaries, settles their general policy and appoints their top managements, as well as provides central services. The group’s main core business is the distribution of premium industrial tools, including Makita &amp; Maktec power tools, Brook Crompton &amp; Toshiba electric motors, and SATA &amp; Kuani hand tools. It offers a wide range of products that include induction motors, hammer drills, cordless driver drills, circular saw, drill bits, drill accessories, and other related industrial products. It also distributes third party manufacturers' products, as well as provides management and logistics-related services. The group trades its electric motor products under the FEIMA and EXCEL brand names. Its tools and motors are primarily used in the construction, manufacturing, and automotive industries. The products are distributed through a dealer network and are available in most of the hardware and machinery shops, engineering products supplies shops throughout Malaysia.</v>
          </cell>
          <cell r="O425" t="str">
            <v>Services</v>
          </cell>
          <cell r="P425" t="str">
            <v>www.jasakita.com.my</v>
          </cell>
          <cell r="R425" t="str">
            <v>Malaysia</v>
          </cell>
          <cell r="S425" t="str">
            <v>8648</v>
          </cell>
          <cell r="T425" t="str">
            <v>B+</v>
          </cell>
          <cell r="U425" t="str">
            <v>3699</v>
          </cell>
          <cell r="V425" t="str">
            <v>A management and investment holding company for subsidiaries engaged in manufacturing, assembling and trading of premium quality power tools, electric induction motors, hand tools and other industrial equipment</v>
          </cell>
          <cell r="W425" t="str">
            <v>The Jasa Kita Group is mainly involved in the manufacture, assembly and trading of electric motors, power tools and other related industrial and engineering equipment. It also provides management services and in 1999 diversified into public bonded warehousing services. 
The principal activity of the Company is that of an investement holding company.</v>
          </cell>
          <cell r="Z425" t="str">
            <v>MY239256-M</v>
          </cell>
          <cell r="AA425">
            <v>24527000</v>
          </cell>
          <cell r="AB425">
            <v>22629000</v>
          </cell>
          <cell r="AC425">
            <v>21537000</v>
          </cell>
          <cell r="AD425">
            <v>31997000</v>
          </cell>
          <cell r="AE425">
            <v>22631000</v>
          </cell>
          <cell r="AF425">
            <v>21081000</v>
          </cell>
          <cell r="AG425">
            <v>20109000</v>
          </cell>
          <cell r="AH425">
            <v>31695000</v>
          </cell>
          <cell r="AI425" t="str">
            <v>n.a.</v>
          </cell>
          <cell r="AJ425" t="str">
            <v>n.a.</v>
          </cell>
          <cell r="AK425" t="str">
            <v>n.a.</v>
          </cell>
          <cell r="AL425" t="str">
            <v>n.a.</v>
          </cell>
          <cell r="AM425">
            <v>22631000</v>
          </cell>
          <cell r="AN425">
            <v>21081000</v>
          </cell>
          <cell r="AO425">
            <v>20109000</v>
          </cell>
          <cell r="AP425">
            <v>31695000</v>
          </cell>
          <cell r="AQ425">
            <v>1896000</v>
          </cell>
          <cell r="AR425">
            <v>1548000</v>
          </cell>
          <cell r="AS425">
            <v>1428000</v>
          </cell>
          <cell r="AT425">
            <v>302000</v>
          </cell>
          <cell r="AU425">
            <v>-15906000</v>
          </cell>
          <cell r="AV425">
            <v>-14259000</v>
          </cell>
          <cell r="AW425">
            <v>-14209000</v>
          </cell>
          <cell r="AX425">
            <v>-24532000</v>
          </cell>
          <cell r="AY425">
            <v>0</v>
          </cell>
          <cell r="AZ425">
            <v>0</v>
          </cell>
          <cell r="BA425">
            <v>0</v>
          </cell>
          <cell r="BB425">
            <v>0</v>
          </cell>
          <cell r="BC425">
            <v>-7945000</v>
          </cell>
          <cell r="BD425">
            <v>-7713000</v>
          </cell>
          <cell r="BE425">
            <v>-7397000</v>
          </cell>
          <cell r="BF425">
            <v>-10903000</v>
          </cell>
          <cell r="BG425">
            <v>676000</v>
          </cell>
          <cell r="BH425">
            <v>657000</v>
          </cell>
          <cell r="BI425">
            <v>-69000</v>
          </cell>
          <cell r="BJ425">
            <v>-3438000</v>
          </cell>
          <cell r="BK425">
            <v>-831000</v>
          </cell>
          <cell r="BL425">
            <v>-1098000</v>
          </cell>
          <cell r="BM425">
            <v>-1018000</v>
          </cell>
          <cell r="BN425">
            <v>-1335000</v>
          </cell>
          <cell r="BO425">
            <v>-772000</v>
          </cell>
          <cell r="BP425">
            <v>-1038000</v>
          </cell>
          <cell r="BQ425">
            <v>-958000</v>
          </cell>
          <cell r="BR425">
            <v>-961000</v>
          </cell>
          <cell r="BS425">
            <v>-59000</v>
          </cell>
          <cell r="BT425">
            <v>-60000</v>
          </cell>
          <cell r="BU425">
            <v>-60000</v>
          </cell>
          <cell r="BV425">
            <v>-374000</v>
          </cell>
          <cell r="BW425">
            <v>1000</v>
          </cell>
          <cell r="BX425">
            <v>20000</v>
          </cell>
          <cell r="BY425">
            <v>-614000</v>
          </cell>
          <cell r="BZ425">
            <v>-3885000</v>
          </cell>
          <cell r="CA425">
            <v>48126000</v>
          </cell>
          <cell r="CB425">
            <v>47282000</v>
          </cell>
          <cell r="CC425">
            <v>46398000</v>
          </cell>
          <cell r="CD425">
            <v>46947000</v>
          </cell>
          <cell r="CE425">
            <v>7934000</v>
          </cell>
          <cell r="CF425">
            <v>8477000</v>
          </cell>
          <cell r="CG425">
            <v>5796000</v>
          </cell>
          <cell r="CH425">
            <v>8266000</v>
          </cell>
          <cell r="CI425">
            <v>6556000</v>
          </cell>
          <cell r="CJ425">
            <v>6158000</v>
          </cell>
          <cell r="CK425">
            <v>5803000</v>
          </cell>
          <cell r="CL425">
            <v>11542000</v>
          </cell>
          <cell r="CM425">
            <v>837000</v>
          </cell>
          <cell r="CN425">
            <v>945000</v>
          </cell>
          <cell r="CO425">
            <v>895000</v>
          </cell>
          <cell r="CP425">
            <v>919000</v>
          </cell>
          <cell r="CQ425">
            <v>29948000</v>
          </cell>
          <cell r="CR425">
            <v>29496000</v>
          </cell>
          <cell r="CS425">
            <v>32388000</v>
          </cell>
          <cell r="CT425">
            <v>25031000</v>
          </cell>
          <cell r="CU425" t="str">
            <v>n.a.</v>
          </cell>
          <cell r="CV425" t="str">
            <v>n.a.</v>
          </cell>
          <cell r="CW425" t="str">
            <v>n.a.</v>
          </cell>
          <cell r="CX425" t="str">
            <v>n.a.</v>
          </cell>
          <cell r="CY425">
            <v>5275000</v>
          </cell>
          <cell r="CZ425">
            <v>8329000</v>
          </cell>
          <cell r="DA425">
            <v>8156000</v>
          </cell>
          <cell r="DB425">
            <v>8526000</v>
          </cell>
          <cell r="DC425">
            <v>66021000</v>
          </cell>
          <cell r="DD425">
            <v>66999000</v>
          </cell>
          <cell r="DE425">
            <v>66421000</v>
          </cell>
          <cell r="DF425">
            <v>67839000</v>
          </cell>
          <cell r="DH425">
            <v>22631000</v>
          </cell>
          <cell r="DI425">
            <v>-15906000</v>
          </cell>
          <cell r="DJ425">
            <v>-7945000</v>
          </cell>
          <cell r="DK425">
            <v>-831000</v>
          </cell>
          <cell r="DL425">
            <v>-2051000</v>
          </cell>
          <cell r="DM425">
            <v>-9.0627899783482832E-2</v>
          </cell>
          <cell r="DN425">
            <v>-8.3096993760635285E-2</v>
          </cell>
          <cell r="DO425">
            <v>0</v>
          </cell>
          <cell r="DP425">
            <v>8205500</v>
          </cell>
          <cell r="DQ425">
            <v>6802000</v>
          </cell>
          <cell r="DS425">
            <v>21081000</v>
          </cell>
          <cell r="DT425">
            <v>-14259000</v>
          </cell>
          <cell r="DU425">
            <v>-7713000</v>
          </cell>
          <cell r="DV425">
            <v>-1098000</v>
          </cell>
          <cell r="DW425">
            <v>-1989000</v>
          </cell>
          <cell r="DX425">
            <v>-9.4350362886011105E-2</v>
          </cell>
          <cell r="DY425">
            <v>-8.6215864759427829E-2</v>
          </cell>
          <cell r="DZ425">
            <v>0</v>
          </cell>
          <cell r="EA425">
            <v>7136500</v>
          </cell>
          <cell r="EB425">
            <v>8242500</v>
          </cell>
          <cell r="ED425">
            <v>20109000</v>
          </cell>
          <cell r="EE425">
            <v>-14209000</v>
          </cell>
          <cell r="EF425">
            <v>-7397000</v>
          </cell>
          <cell r="EG425">
            <v>-1018000</v>
          </cell>
          <cell r="EH425">
            <v>-2515000</v>
          </cell>
          <cell r="EI425">
            <v>-0.12506837734347803</v>
          </cell>
          <cell r="EJ425">
            <v>-0.11116513437057991</v>
          </cell>
          <cell r="EK425">
            <v>0</v>
          </cell>
          <cell r="EL425">
            <v>7031000</v>
          </cell>
          <cell r="EM425">
            <v>8341000</v>
          </cell>
          <cell r="EO425">
            <v>21273666.666666668</v>
          </cell>
          <cell r="EP425">
            <v>-14791333.333333334</v>
          </cell>
          <cell r="EQ425">
            <v>-7685000</v>
          </cell>
          <cell r="ER425">
            <v>-982333.33333333337</v>
          </cell>
          <cell r="ES425">
            <v>-2184999.9999999995</v>
          </cell>
          <cell r="ET425">
            <v>-0.10270913962488833</v>
          </cell>
          <cell r="EU425">
            <v>-9.314254859611229E-2</v>
          </cell>
          <cell r="EV425">
            <v>0</v>
          </cell>
          <cell r="EW425">
            <v>7457666.666666667</v>
          </cell>
          <cell r="EX425">
            <v>7795166.666666667</v>
          </cell>
        </row>
        <row r="426">
          <cell r="B426" t="str">
            <v>HUNAN SHIYOU ELECTRIC CO.,LTD.</v>
          </cell>
          <cell r="C426" t="str">
            <v>exclude</v>
          </cell>
          <cell r="D426" t="str">
            <v>Lev SDA/SDP</v>
          </cell>
          <cell r="H426" t="str">
            <v/>
          </cell>
          <cell r="I426" t="str">
            <v>ok，sda/sdp</v>
          </cell>
          <cell r="J426" t="str">
            <v>exclude</v>
          </cell>
          <cell r="K426" t="str">
            <v>ok, sda/sdp</v>
          </cell>
          <cell r="M426" t="str">
            <v>HUNAN SHIYOU ELECTRIC CO.,LTD.</v>
          </cell>
          <cell r="N426" t="str">
            <v>This company is engaged in the generation of wind power energy and provision of electric power distribution services to residential and industrial clients. It was founded in 2011 and has it registered business office based in China. It has wind and turbine plants, residential and commercial wind energy systems, and other renewable sources of energy and power equipment for the generation, transmission, distribution, or control of electric energy. The company also operates a gas storage facility.</v>
          </cell>
          <cell r="O426" t="str">
            <v>Services</v>
          </cell>
          <cell r="P426" t="str">
            <v>www.shiyou-electric.com</v>
          </cell>
          <cell r="R426" t="str">
            <v>China</v>
          </cell>
          <cell r="S426" t="str">
            <v>830827</v>
          </cell>
          <cell r="T426" t="str">
            <v>B+</v>
          </cell>
          <cell r="U426" t="str">
            <v>3699</v>
          </cell>
          <cell r="V426" t="str">
            <v>Engaged in the generation of wind power energy and provision of electric power distribution services to residential and industrial clients</v>
          </cell>
          <cell r="W426" t="str">
            <v>The Company is mainly engaged in electric control system research and development of manufacturing, sales, import and export, installation, after-sales service and other related business.</v>
          </cell>
          <cell r="X426" t="str">
            <v>HUNAN SHIYOU UNITRON ELECTRIC COMPANY LIMITED</v>
          </cell>
          <cell r="Z426" t="str">
            <v>CN41483PC</v>
          </cell>
          <cell r="AA426">
            <v>38554000</v>
          </cell>
          <cell r="AB426">
            <v>215496000</v>
          </cell>
          <cell r="AC426">
            <v>203759000</v>
          </cell>
          <cell r="AD426">
            <v>84995000</v>
          </cell>
          <cell r="AE426">
            <v>34532000</v>
          </cell>
          <cell r="AF426">
            <v>207689000</v>
          </cell>
          <cell r="AG426">
            <v>193397000</v>
          </cell>
          <cell r="AH426">
            <v>80173000</v>
          </cell>
          <cell r="AI426">
            <v>-542000</v>
          </cell>
          <cell r="AJ426">
            <v>-1744000</v>
          </cell>
          <cell r="AK426">
            <v>-872000</v>
          </cell>
          <cell r="AL426">
            <v>-433000</v>
          </cell>
          <cell r="AM426">
            <v>33990000</v>
          </cell>
          <cell r="AN426">
            <v>205945000</v>
          </cell>
          <cell r="AO426">
            <v>192525000</v>
          </cell>
          <cell r="AP426">
            <v>79740000</v>
          </cell>
          <cell r="AQ426">
            <v>4564000</v>
          </cell>
          <cell r="AR426">
            <v>9551000</v>
          </cell>
          <cell r="AS426">
            <v>11234000</v>
          </cell>
          <cell r="AT426">
            <v>5255000</v>
          </cell>
          <cell r="AU426">
            <v>-28237000</v>
          </cell>
          <cell r="AV426">
            <v>-142118000</v>
          </cell>
          <cell r="AW426">
            <v>-126524000</v>
          </cell>
          <cell r="AX426">
            <v>-57321000</v>
          </cell>
          <cell r="AY426" t="str">
            <v>n.a.</v>
          </cell>
          <cell r="AZ426" t="str">
            <v>n.a.</v>
          </cell>
          <cell r="BA426" t="str">
            <v>n.a.</v>
          </cell>
          <cell r="BB426" t="str">
            <v>n.a.</v>
          </cell>
          <cell r="BC426">
            <v>-24609000</v>
          </cell>
          <cell r="BD426">
            <v>-34522000</v>
          </cell>
          <cell r="BE426">
            <v>-33103000</v>
          </cell>
          <cell r="BF426">
            <v>-24576000</v>
          </cell>
          <cell r="BG426">
            <v>-14292000</v>
          </cell>
          <cell r="BH426">
            <v>38856000</v>
          </cell>
          <cell r="BI426">
            <v>44132000</v>
          </cell>
          <cell r="BJ426">
            <v>3098000</v>
          </cell>
          <cell r="BK426">
            <v>-3863000</v>
          </cell>
          <cell r="BL426">
            <v>-3977000</v>
          </cell>
          <cell r="BM426">
            <v>-807000</v>
          </cell>
          <cell r="BN426">
            <v>-503000</v>
          </cell>
          <cell r="BO426">
            <v>-3553000</v>
          </cell>
          <cell r="BP426">
            <v>-3716000</v>
          </cell>
          <cell r="BQ426">
            <v>-807000</v>
          </cell>
          <cell r="BR426">
            <v>-503000</v>
          </cell>
          <cell r="BS426">
            <v>-310000</v>
          </cell>
          <cell r="BT426">
            <v>-261000</v>
          </cell>
          <cell r="BU426">
            <v>0</v>
          </cell>
          <cell r="BV426">
            <v>0</v>
          </cell>
          <cell r="BW426">
            <v>-34150000</v>
          </cell>
          <cell r="BX426">
            <v>23204000</v>
          </cell>
          <cell r="BY426">
            <v>28535000</v>
          </cell>
          <cell r="BZ426">
            <v>-6971000</v>
          </cell>
          <cell r="CA426">
            <v>116642000</v>
          </cell>
          <cell r="CB426">
            <v>258731000</v>
          </cell>
          <cell r="CC426">
            <v>264342000</v>
          </cell>
          <cell r="CD426">
            <v>186995000</v>
          </cell>
          <cell r="CE426">
            <v>9851000</v>
          </cell>
          <cell r="CF426">
            <v>11071000</v>
          </cell>
          <cell r="CG426">
            <v>34512000</v>
          </cell>
          <cell r="CH426">
            <v>20810000</v>
          </cell>
          <cell r="CI426">
            <v>61985000</v>
          </cell>
          <cell r="CJ426">
            <v>77711000</v>
          </cell>
          <cell r="CK426">
            <v>156641000</v>
          </cell>
          <cell r="CL426">
            <v>98295000</v>
          </cell>
          <cell r="CM426">
            <v>17670000</v>
          </cell>
          <cell r="CN426">
            <v>139645000</v>
          </cell>
          <cell r="CO426">
            <v>32759000</v>
          </cell>
          <cell r="CP426">
            <v>44542000</v>
          </cell>
          <cell r="CQ426">
            <v>26308000</v>
          </cell>
          <cell r="CR426">
            <v>28586000</v>
          </cell>
          <cell r="CS426">
            <v>38848000</v>
          </cell>
          <cell r="CT426">
            <v>17209000</v>
          </cell>
          <cell r="CU426">
            <v>23404000</v>
          </cell>
          <cell r="CV426">
            <v>11673000</v>
          </cell>
          <cell r="CW426" t="str">
            <v>n.a.</v>
          </cell>
          <cell r="CX426" t="str">
            <v>n.a.</v>
          </cell>
          <cell r="CY426">
            <v>1339000</v>
          </cell>
          <cell r="CZ426">
            <v>2155000</v>
          </cell>
          <cell r="DA426">
            <v>150000</v>
          </cell>
          <cell r="DB426" t="str">
            <v>n.a.</v>
          </cell>
          <cell r="DC426">
            <v>169510000</v>
          </cell>
          <cell r="DD426">
            <v>306245000</v>
          </cell>
          <cell r="DE426">
            <v>285410000</v>
          </cell>
          <cell r="DF426">
            <v>199396000</v>
          </cell>
          <cell r="DH426">
            <v>33990000</v>
          </cell>
          <cell r="DI426">
            <v>-28237000</v>
          </cell>
          <cell r="DJ426">
            <v>-24609000</v>
          </cell>
          <cell r="DK426">
            <v>-3863000</v>
          </cell>
          <cell r="DL426">
            <v>-22719000</v>
          </cell>
          <cell r="DM426">
            <v>-0.66840247131509267</v>
          </cell>
          <cell r="DN426">
            <v>-0.40062423953869758</v>
          </cell>
          <cell r="DO426" t="str">
            <v>n.a.</v>
          </cell>
          <cell r="DP426">
            <v>10461000</v>
          </cell>
          <cell r="DQ426">
            <v>1747000</v>
          </cell>
          <cell r="DS426">
            <v>205945000</v>
          </cell>
          <cell r="DT426">
            <v>-142118000</v>
          </cell>
          <cell r="DU426">
            <v>-34522000</v>
          </cell>
          <cell r="DV426">
            <v>-3977000</v>
          </cell>
          <cell r="DW426">
            <v>25328000</v>
          </cell>
          <cell r="DX426">
            <v>0.1229842919226007</v>
          </cell>
          <cell r="DY426">
            <v>0.14023043235132907</v>
          </cell>
          <cell r="DZ426" t="str">
            <v>n.a.</v>
          </cell>
          <cell r="EA426">
            <v>22791500</v>
          </cell>
          <cell r="EB426">
            <v>1152500</v>
          </cell>
          <cell r="ED426">
            <v>192525000</v>
          </cell>
          <cell r="EE426">
            <v>-126524000</v>
          </cell>
          <cell r="EF426">
            <v>-33103000</v>
          </cell>
          <cell r="EG426">
            <v>-807000</v>
          </cell>
          <cell r="EH426">
            <v>32091000</v>
          </cell>
          <cell r="EI426">
            <v>0.16668484612388001</v>
          </cell>
          <cell r="EJ426">
            <v>0.20002617898949102</v>
          </cell>
          <cell r="EK426" t="str">
            <v>n.a.</v>
          </cell>
          <cell r="EL426">
            <v>27661000</v>
          </cell>
          <cell r="EM426" t="e">
            <v>#VALUE!</v>
          </cell>
          <cell r="EO426">
            <v>144153333.33333334</v>
          </cell>
          <cell r="EP426">
            <v>-98959666.666666672</v>
          </cell>
          <cell r="EQ426">
            <v>-30744666.666666668</v>
          </cell>
          <cell r="ER426">
            <v>-2882333.3333333335</v>
          </cell>
          <cell r="ES426">
            <v>11566666.66666667</v>
          </cell>
          <cell r="ET426">
            <v>8.0238634787032345E-2</v>
          </cell>
          <cell r="EU426">
            <v>8.7238535800482728E-2</v>
          </cell>
          <cell r="EV426" t="e">
            <v>#VALUE!</v>
          </cell>
          <cell r="EW426">
            <v>20304500</v>
          </cell>
          <cell r="EX426" t="e">
            <v>#VALUE!</v>
          </cell>
        </row>
        <row r="427">
          <cell r="B427" t="str">
            <v>NINGBO TOPTECH INTELLIGENT TECHNOLOGY DEVELOPMENT CO.,LTD</v>
          </cell>
          <cell r="C427" t="str">
            <v>exclude</v>
          </cell>
          <cell r="D427" t="str">
            <v>Independence(A+, A, A-, B+, B, B-,U)</v>
          </cell>
          <cell r="H427" t="str">
            <v/>
          </cell>
          <cell r="I427" t="str">
            <v>ok，indep</v>
          </cell>
          <cell r="J427" t="str">
            <v>exclude</v>
          </cell>
          <cell r="K427" t="str">
            <v>ok, indep</v>
          </cell>
          <cell r="M427" t="str">
            <v>NINGBO TOPTECH INTELLIGENT TECHNOLOGY DEVELOPMENT CO.,LTD</v>
          </cell>
          <cell r="N427" t="str">
            <v>This company is an entity based in China that is engaged in the production and distribution of electrical household appliances, apparatus and equipment. It started its operations in 2011. The registered business office of the company is located in Ningbo, China.The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v>
          </cell>
          <cell r="O427" t="str">
            <v>Manufacturing</v>
          </cell>
          <cell r="P427" t="str">
            <v>www.nbtoptec.com</v>
          </cell>
          <cell r="R427" t="str">
            <v>China</v>
          </cell>
          <cell r="S427" t="str">
            <v>832457</v>
          </cell>
          <cell r="T427" t="str">
            <v>D</v>
          </cell>
          <cell r="U427" t="str">
            <v>3699</v>
          </cell>
          <cell r="V427" t="str">
            <v>Engaged in the production and distribution of electrical household appliances, apparatus and equipment</v>
          </cell>
          <cell r="W427" t="str">
            <v>The Company mainly engaged in electrical equipment on-line monitoring of product design, development, sales, installation and follow-up technical services.</v>
          </cell>
          <cell r="Z427" t="str">
            <v>CN43512PC</v>
          </cell>
          <cell r="AA427">
            <v>37131000</v>
          </cell>
          <cell r="AB427">
            <v>49738000</v>
          </cell>
          <cell r="AC427">
            <v>45962000</v>
          </cell>
          <cell r="AD427">
            <v>33531000</v>
          </cell>
          <cell r="AE427">
            <v>36443000</v>
          </cell>
          <cell r="AF427">
            <v>48268000</v>
          </cell>
          <cell r="AG427">
            <v>45685000</v>
          </cell>
          <cell r="AH427">
            <v>33432000</v>
          </cell>
          <cell r="AI427">
            <v>-242000</v>
          </cell>
          <cell r="AJ427">
            <v>-280000</v>
          </cell>
          <cell r="AK427">
            <v>-169000</v>
          </cell>
          <cell r="AL427">
            <v>-244000</v>
          </cell>
          <cell r="AM427">
            <v>36201000</v>
          </cell>
          <cell r="AN427">
            <v>47988000</v>
          </cell>
          <cell r="AO427">
            <v>45516000</v>
          </cell>
          <cell r="AP427">
            <v>33188000</v>
          </cell>
          <cell r="AQ427">
            <v>930000</v>
          </cell>
          <cell r="AR427">
            <v>1750000</v>
          </cell>
          <cell r="AS427">
            <v>446000</v>
          </cell>
          <cell r="AT427">
            <v>343000</v>
          </cell>
          <cell r="AU427">
            <v>-24302000</v>
          </cell>
          <cell r="AV427">
            <v>-37544000</v>
          </cell>
          <cell r="AW427">
            <v>-29673000</v>
          </cell>
          <cell r="AX427">
            <v>-17283000</v>
          </cell>
          <cell r="AY427" t="str">
            <v>n.a.</v>
          </cell>
          <cell r="AZ427" t="str">
            <v>n.a.</v>
          </cell>
          <cell r="BA427" t="str">
            <v>n.a.</v>
          </cell>
          <cell r="BB427" t="str">
            <v>n.a.</v>
          </cell>
          <cell r="BC427">
            <v>-10336000</v>
          </cell>
          <cell r="BD427">
            <v>-13104000</v>
          </cell>
          <cell r="BE427">
            <v>-13174000</v>
          </cell>
          <cell r="BF427">
            <v>-12265000</v>
          </cell>
          <cell r="BG427">
            <v>2493000</v>
          </cell>
          <cell r="BH427">
            <v>-910000</v>
          </cell>
          <cell r="BI427">
            <v>3115000</v>
          </cell>
          <cell r="BJ427">
            <v>3983000</v>
          </cell>
          <cell r="BK427">
            <v>-1107000</v>
          </cell>
          <cell r="BL427">
            <v>-1286000</v>
          </cell>
          <cell r="BM427">
            <v>-1266000</v>
          </cell>
          <cell r="BN427">
            <v>-1340000</v>
          </cell>
          <cell r="BO427">
            <v>-764000</v>
          </cell>
          <cell r="BP427">
            <v>-939000</v>
          </cell>
          <cell r="BQ427">
            <v>-932000</v>
          </cell>
          <cell r="BR427">
            <v>-1017000</v>
          </cell>
          <cell r="BS427">
            <v>-343000</v>
          </cell>
          <cell r="BT427">
            <v>-347000</v>
          </cell>
          <cell r="BU427">
            <v>-334000</v>
          </cell>
          <cell r="BV427">
            <v>-323000</v>
          </cell>
          <cell r="BW427">
            <v>130000</v>
          </cell>
          <cell r="BX427">
            <v>-3116000</v>
          </cell>
          <cell r="BY427">
            <v>3336000</v>
          </cell>
          <cell r="BZ427">
            <v>2384000</v>
          </cell>
          <cell r="CA427">
            <v>64579000</v>
          </cell>
          <cell r="CB427">
            <v>67671000</v>
          </cell>
          <cell r="CC427">
            <v>50155000</v>
          </cell>
          <cell r="CD427">
            <v>39471000</v>
          </cell>
          <cell r="CE427">
            <v>11771000</v>
          </cell>
          <cell r="CF427">
            <v>13681000</v>
          </cell>
          <cell r="CG427">
            <v>11375000</v>
          </cell>
          <cell r="CH427">
            <v>10353000</v>
          </cell>
          <cell r="CI427">
            <v>40845000</v>
          </cell>
          <cell r="CJ427">
            <v>45253000</v>
          </cell>
          <cell r="CK427">
            <v>29515000</v>
          </cell>
          <cell r="CL427">
            <v>15381000</v>
          </cell>
          <cell r="CM427">
            <v>983000</v>
          </cell>
          <cell r="CN427">
            <v>1423000</v>
          </cell>
          <cell r="CO427">
            <v>1871000</v>
          </cell>
          <cell r="CP427">
            <v>3438000</v>
          </cell>
          <cell r="CQ427">
            <v>5551000</v>
          </cell>
          <cell r="CR427">
            <v>2107000</v>
          </cell>
          <cell r="CS427">
            <v>3236000</v>
          </cell>
          <cell r="CT427">
            <v>6034000</v>
          </cell>
          <cell r="CU427">
            <v>34000</v>
          </cell>
          <cell r="CV427">
            <v>158000</v>
          </cell>
          <cell r="CW427" t="str">
            <v>n.a.</v>
          </cell>
          <cell r="CX427" t="str">
            <v>n.a.</v>
          </cell>
          <cell r="CY427" t="str">
            <v>n.a.</v>
          </cell>
          <cell r="CZ427">
            <v>0</v>
          </cell>
          <cell r="DA427">
            <v>982000</v>
          </cell>
          <cell r="DB427">
            <v>977000</v>
          </cell>
          <cell r="DC427">
            <v>75622000</v>
          </cell>
          <cell r="DD427">
            <v>80300000</v>
          </cell>
          <cell r="DE427">
            <v>62637000</v>
          </cell>
          <cell r="DF427">
            <v>52845000</v>
          </cell>
          <cell r="DH427">
            <v>36201000</v>
          </cell>
          <cell r="DI427">
            <v>-24302000</v>
          </cell>
          <cell r="DJ427">
            <v>-10336000</v>
          </cell>
          <cell r="DK427">
            <v>-1107000</v>
          </cell>
          <cell r="DL427">
            <v>456000</v>
          </cell>
          <cell r="DM427">
            <v>1.2596337117759178E-2</v>
          </cell>
          <cell r="DN427">
            <v>1.2757028955098615E-2</v>
          </cell>
          <cell r="DO427" t="str">
            <v>n.a.</v>
          </cell>
          <cell r="DP427">
            <v>12726000</v>
          </cell>
          <cell r="DQ427" t="e">
            <v>#VALUE!</v>
          </cell>
          <cell r="DS427">
            <v>47988000</v>
          </cell>
          <cell r="DT427">
            <v>-37544000</v>
          </cell>
          <cell r="DU427">
            <v>-13104000</v>
          </cell>
          <cell r="DV427">
            <v>-1286000</v>
          </cell>
          <cell r="DW427">
            <v>-3946000</v>
          </cell>
          <cell r="DX427">
            <v>-8.2228890555972323E-2</v>
          </cell>
          <cell r="DY427">
            <v>-7.598105287480264E-2</v>
          </cell>
          <cell r="DZ427" t="str">
            <v>n.a.</v>
          </cell>
          <cell r="EA427">
            <v>12528000</v>
          </cell>
          <cell r="EB427">
            <v>491000</v>
          </cell>
          <cell r="ED427">
            <v>45516000</v>
          </cell>
          <cell r="EE427">
            <v>-29673000</v>
          </cell>
          <cell r="EF427">
            <v>-13174000</v>
          </cell>
          <cell r="EG427">
            <v>-1266000</v>
          </cell>
          <cell r="EH427">
            <v>1403000</v>
          </cell>
          <cell r="EI427">
            <v>3.0824325511907901E-2</v>
          </cell>
          <cell r="EJ427">
            <v>3.1804683426654275E-2</v>
          </cell>
          <cell r="EK427" t="str">
            <v>n.a.</v>
          </cell>
          <cell r="EL427">
            <v>10864000</v>
          </cell>
          <cell r="EM427">
            <v>979500</v>
          </cell>
          <cell r="EO427">
            <v>43235000</v>
          </cell>
          <cell r="EP427">
            <v>-30506333.333333332</v>
          </cell>
          <cell r="EQ427">
            <v>-12204666.666666666</v>
          </cell>
          <cell r="ER427">
            <v>-1219666.6666666667</v>
          </cell>
          <cell r="ES427">
            <v>-695666.66666666488</v>
          </cell>
          <cell r="ET427">
            <v>-1.6090358891330286E-2</v>
          </cell>
          <cell r="EU427">
            <v>-1.5835559062765531E-2</v>
          </cell>
          <cell r="EV427" t="e">
            <v>#VALUE!</v>
          </cell>
          <cell r="EW427">
            <v>12039333.333333334</v>
          </cell>
          <cell r="EX427" t="e">
            <v>#VALUE!</v>
          </cell>
        </row>
        <row r="428">
          <cell r="B428" t="str">
            <v>CONG TY CO PHAN SU KY THUAT HOANG LIEN SON</v>
          </cell>
          <cell r="C428" t="str">
            <v>exclude</v>
          </cell>
          <cell r="D428" t="str">
            <v>Lev SDA/SDP</v>
          </cell>
          <cell r="H428" t="str">
            <v/>
          </cell>
          <cell r="I428" t="str">
            <v>ok，sda/sdp</v>
          </cell>
          <cell r="J428" t="str">
            <v>exclude</v>
          </cell>
          <cell r="K428" t="str">
            <v>ok, sda/sdp</v>
          </cell>
          <cell r="M428" t="str">
            <v>CONG TY CO PHAN SU KY THUAT HOANG LIEN SON</v>
          </cell>
          <cell r="N428" t="str">
            <v>This company, based in Vietnam, is engaged in the production of ready mix concrete, cement and solidification materials; and wholesale distribution of bricks, and irregular refractory products, as well as the processing of concrete products. It conducts business from its registered head office located in Yen Bai.Some of the products the company produces and distributes are sand, gravel, crushed stone, white cement, trass cement, masonry cement, aquament and Portland cement for hydraulic engineering, as well as light, heavy and aerated concrete building blocks, pavers, prefabricated ceilings and walls, and prefabricated cellar units.</v>
          </cell>
          <cell r="O428" t="str">
            <v>Manufacturing</v>
          </cell>
          <cell r="P428" t="str">
            <v>www.hoceratec.com.vn</v>
          </cell>
          <cell r="R428" t="str">
            <v>Vietnam</v>
          </cell>
          <cell r="S428" t="str">
            <v>HLS</v>
          </cell>
          <cell r="T428" t="str">
            <v>U</v>
          </cell>
          <cell r="U428" t="str">
            <v>3699</v>
          </cell>
          <cell r="V428" t="str">
            <v>Engaged in the production of ready mix concrete, cement and solidification materials; and wholesale distribution of bricks, and irregular refractory products, as well as the processing of concrete products</v>
          </cell>
          <cell r="W428" t="str">
            <v>The Company specializes in Manufacture of refractory products</v>
          </cell>
          <cell r="X428" t="str">
            <v>CONG TY SU KY THUAT HOANG LIEN SON</v>
          </cell>
          <cell r="Z428" t="str">
            <v>VN5200216710</v>
          </cell>
          <cell r="AA428">
            <v>122381520000</v>
          </cell>
          <cell r="AB428">
            <v>146598738000</v>
          </cell>
          <cell r="AC428">
            <v>119064071000</v>
          </cell>
          <cell r="AD428">
            <v>106009369000</v>
          </cell>
          <cell r="AE428">
            <v>122381520000</v>
          </cell>
          <cell r="AF428">
            <v>146822964000</v>
          </cell>
          <cell r="AG428">
            <v>119425572000</v>
          </cell>
          <cell r="AH428">
            <v>106010896000</v>
          </cell>
          <cell r="AI428" t="str">
            <v>n.a.</v>
          </cell>
          <cell r="AJ428">
            <v>-224226000</v>
          </cell>
          <cell r="AK428">
            <v>-361501000</v>
          </cell>
          <cell r="AL428">
            <v>-1527000</v>
          </cell>
          <cell r="AM428">
            <v>122381520000</v>
          </cell>
          <cell r="AN428">
            <v>146598738000</v>
          </cell>
          <cell r="AO428">
            <v>119064071000</v>
          </cell>
          <cell r="AP428">
            <v>106009369000</v>
          </cell>
          <cell r="AQ428" t="str">
            <v>n.a.</v>
          </cell>
          <cell r="AR428" t="str">
            <v>n.a.</v>
          </cell>
          <cell r="AS428" t="str">
            <v>n.a.</v>
          </cell>
          <cell r="AT428" t="str">
            <v>n.a.</v>
          </cell>
          <cell r="AU428">
            <v>-72388250000</v>
          </cell>
          <cell r="AV428">
            <v>-73025807000</v>
          </cell>
          <cell r="AW428">
            <v>-63090334000</v>
          </cell>
          <cell r="AX428">
            <v>-55434757000</v>
          </cell>
          <cell r="AY428">
            <v>0</v>
          </cell>
          <cell r="AZ428">
            <v>0</v>
          </cell>
          <cell r="BA428">
            <v>0</v>
          </cell>
          <cell r="BB428">
            <v>0</v>
          </cell>
          <cell r="BC428">
            <v>-23147734000</v>
          </cell>
          <cell r="BD428">
            <v>-28493973000</v>
          </cell>
          <cell r="BE428">
            <v>-24350245000</v>
          </cell>
          <cell r="BF428">
            <v>-23556132000</v>
          </cell>
          <cell r="BG428">
            <v>26845536000</v>
          </cell>
          <cell r="BH428">
            <v>45078958000</v>
          </cell>
          <cell r="BI428">
            <v>31623492000</v>
          </cell>
          <cell r="BJ428">
            <v>27018480000</v>
          </cell>
          <cell r="BK428">
            <v>-5997506000</v>
          </cell>
          <cell r="BL428">
            <v>-5198150000</v>
          </cell>
          <cell r="BM428">
            <v>-5109837000</v>
          </cell>
          <cell r="BN428">
            <v>-4873413000</v>
          </cell>
          <cell r="BO428">
            <v>-5997506000</v>
          </cell>
          <cell r="BP428">
            <v>-5198150000</v>
          </cell>
          <cell r="BQ428">
            <v>-5109837000</v>
          </cell>
          <cell r="BR428">
            <v>-4873413000</v>
          </cell>
          <cell r="BS428">
            <v>0</v>
          </cell>
          <cell r="BT428">
            <v>0</v>
          </cell>
          <cell r="BU428">
            <v>0</v>
          </cell>
          <cell r="BV428">
            <v>0</v>
          </cell>
          <cell r="BW428">
            <v>18402996000</v>
          </cell>
          <cell r="BX428">
            <v>34360259000</v>
          </cell>
          <cell r="BY428">
            <v>24865230000</v>
          </cell>
          <cell r="BZ428">
            <v>19387927000</v>
          </cell>
          <cell r="CA428">
            <v>98070626000</v>
          </cell>
          <cell r="CB428">
            <v>96191097000</v>
          </cell>
          <cell r="CC428">
            <v>89428433000</v>
          </cell>
          <cell r="CD428">
            <v>79948987000</v>
          </cell>
          <cell r="CE428">
            <v>47281802000</v>
          </cell>
          <cell r="CF428">
            <v>40969976000</v>
          </cell>
          <cell r="CG428">
            <v>31380632000</v>
          </cell>
          <cell r="CH428">
            <v>33743320000</v>
          </cell>
          <cell r="CI428">
            <v>18685751000</v>
          </cell>
          <cell r="CJ428">
            <v>17587831000</v>
          </cell>
          <cell r="CK428">
            <v>14453333000</v>
          </cell>
          <cell r="CL428">
            <v>17917886000</v>
          </cell>
          <cell r="CM428">
            <v>6058772000</v>
          </cell>
          <cell r="CN428">
            <v>5511629000</v>
          </cell>
          <cell r="CO428">
            <v>30645050000</v>
          </cell>
          <cell r="CP428">
            <v>1309918000</v>
          </cell>
          <cell r="CQ428">
            <v>25708772000</v>
          </cell>
          <cell r="CR428">
            <v>31552026000</v>
          </cell>
          <cell r="CS428">
            <v>10103248000</v>
          </cell>
          <cell r="CT428">
            <v>26202581000</v>
          </cell>
          <cell r="CU428">
            <v>21409575000</v>
          </cell>
          <cell r="CV428">
            <v>25221326000</v>
          </cell>
          <cell r="CW428">
            <v>3000000000</v>
          </cell>
          <cell r="CX428">
            <v>14000000000</v>
          </cell>
          <cell r="CY428">
            <v>809700000</v>
          </cell>
          <cell r="CZ428">
            <v>18035911000</v>
          </cell>
          <cell r="DA428">
            <v>908224000</v>
          </cell>
          <cell r="DB428">
            <v>869309000</v>
          </cell>
          <cell r="DC428">
            <v>146256522000</v>
          </cell>
          <cell r="DD428">
            <v>158919733000</v>
          </cell>
          <cell r="DE428">
            <v>131832792000</v>
          </cell>
          <cell r="DF428">
            <v>117427841000</v>
          </cell>
          <cell r="DH428">
            <v>122381520000</v>
          </cell>
          <cell r="DI428">
            <v>-72388250000</v>
          </cell>
          <cell r="DJ428">
            <v>-23147734000</v>
          </cell>
          <cell r="DK428">
            <v>-5997506000</v>
          </cell>
          <cell r="DL428">
            <v>20848030000</v>
          </cell>
          <cell r="DM428">
            <v>0.17035276241053388</v>
          </cell>
          <cell r="DN428">
            <v>0.20533156104453812</v>
          </cell>
          <cell r="DO428">
            <v>0</v>
          </cell>
          <cell r="DP428">
            <v>44125889000</v>
          </cell>
          <cell r="DQ428">
            <v>9422805500</v>
          </cell>
          <cell r="DS428">
            <v>146598738000</v>
          </cell>
          <cell r="DT428">
            <v>-73025807000</v>
          </cell>
          <cell r="DU428">
            <v>-28493973000</v>
          </cell>
          <cell r="DV428">
            <v>-5198150000</v>
          </cell>
          <cell r="DW428">
            <v>39880808000</v>
          </cell>
          <cell r="DX428">
            <v>0.27204059560185301</v>
          </cell>
          <cell r="DY428">
            <v>0.37370297568552913</v>
          </cell>
          <cell r="DZ428">
            <v>0</v>
          </cell>
          <cell r="EA428">
            <v>36175304000</v>
          </cell>
          <cell r="EB428">
            <v>9472067500</v>
          </cell>
          <cell r="ED428">
            <v>119064071000</v>
          </cell>
          <cell r="EE428">
            <v>-63090334000</v>
          </cell>
          <cell r="EF428">
            <v>-24350245000</v>
          </cell>
          <cell r="EG428">
            <v>-5109837000</v>
          </cell>
          <cell r="EH428">
            <v>26513655000</v>
          </cell>
          <cell r="EI428">
            <v>0.22268392788282873</v>
          </cell>
          <cell r="EJ428">
            <v>0.28647796677650805</v>
          </cell>
          <cell r="EK428">
            <v>0</v>
          </cell>
          <cell r="EL428">
            <v>32561976000</v>
          </cell>
          <cell r="EM428">
            <v>888766500</v>
          </cell>
          <cell r="EO428">
            <v>129348109666.66667</v>
          </cell>
          <cell r="EP428">
            <v>-69501463666.666672</v>
          </cell>
          <cell r="EQ428">
            <v>-25330650666.666668</v>
          </cell>
          <cell r="ER428">
            <v>-5435164333.333333</v>
          </cell>
          <cell r="ES428">
            <v>29080830999.999996</v>
          </cell>
          <cell r="ET428">
            <v>0.2248260997005834</v>
          </cell>
          <cell r="EU428">
            <v>0.29003311336171494</v>
          </cell>
          <cell r="EV428">
            <v>0</v>
          </cell>
          <cell r="EW428">
            <v>37621056333.333336</v>
          </cell>
          <cell r="EX428">
            <v>6594546500</v>
          </cell>
        </row>
        <row r="429">
          <cell r="B429" t="str">
            <v>BAODING JIASHENG PHOTOVOLTAIC TECHNOLOGY CO.,LTD.</v>
          </cell>
          <cell r="C429" t="str">
            <v>exclude</v>
          </cell>
          <cell r="D429" t="str">
            <v>Independence(A+, A, A-, B+, B, B-,U)</v>
          </cell>
          <cell r="H429" t="str">
            <v/>
          </cell>
          <cell r="I429" t="str">
            <v>ok，indep</v>
          </cell>
          <cell r="J429" t="str">
            <v>exclude</v>
          </cell>
          <cell r="K429" t="str">
            <v>ok, indep</v>
          </cell>
          <cell r="M429" t="str">
            <v>BAODING JIASHENG PHOTOVOLTAIC TECHNOLOGY CO.,LTD.</v>
          </cell>
          <cell r="N429" t="str">
            <v>This company is engaged in the development and manufacture of electrical machinery equipment. It was founded in 2007 and has its registered business address located in Baoding, China.The company primarily operates in the production and sale of industrial and commercial electric apparatus, such as power converter, power supplies, surge suppressors, and similar equipment for industrial-type and consumer-type equipment. Its products are sold across China through its network of distributors in the country.</v>
          </cell>
          <cell r="O429" t="str">
            <v>Manufacturing</v>
          </cell>
          <cell r="P429" t="str">
            <v>www.jiashengguangdian.com</v>
          </cell>
          <cell r="R429" t="str">
            <v>China</v>
          </cell>
          <cell r="S429" t="str">
            <v>834284</v>
          </cell>
          <cell r="T429" t="str">
            <v>D</v>
          </cell>
          <cell r="U429" t="str">
            <v>3699</v>
          </cell>
          <cell r="V429" t="str">
            <v>Engaged in the development and manufacture of electrical machinery equipment</v>
          </cell>
          <cell r="W429" t="str">
            <v>The Company is principally engaged in the design, production, sales and installation of photovoltaic modules and photovoltaic power generation systems and photovoltaic application products.</v>
          </cell>
          <cell r="Z429" t="str">
            <v>CN45863PC</v>
          </cell>
          <cell r="AA429" t="str">
            <v>n.a.</v>
          </cell>
          <cell r="AB429">
            <v>34797000</v>
          </cell>
          <cell r="AC429">
            <v>45045000</v>
          </cell>
          <cell r="AD429">
            <v>117485000</v>
          </cell>
          <cell r="AE429" t="str">
            <v>n.a.</v>
          </cell>
          <cell r="AF429">
            <v>31251000</v>
          </cell>
          <cell r="AG429">
            <v>32791000</v>
          </cell>
          <cell r="AH429">
            <v>94995000</v>
          </cell>
          <cell r="AI429" t="str">
            <v>n.a.</v>
          </cell>
          <cell r="AJ429">
            <v>-83000</v>
          </cell>
          <cell r="AK429">
            <v>-71000</v>
          </cell>
          <cell r="AL429">
            <v>-751000</v>
          </cell>
          <cell r="AM429" t="str">
            <v>n.a.</v>
          </cell>
          <cell r="AN429">
            <v>31168000</v>
          </cell>
          <cell r="AO429">
            <v>32720000</v>
          </cell>
          <cell r="AP429">
            <v>94244000</v>
          </cell>
          <cell r="AQ429" t="str">
            <v>n.a.</v>
          </cell>
          <cell r="AR429">
            <v>3629000</v>
          </cell>
          <cell r="AS429">
            <v>12325000</v>
          </cell>
          <cell r="AT429">
            <v>23241000</v>
          </cell>
          <cell r="AU429" t="str">
            <v>n.a.</v>
          </cell>
          <cell r="AV429">
            <v>-27041000</v>
          </cell>
          <cell r="AW429">
            <v>-31384000</v>
          </cell>
          <cell r="AX429">
            <v>-89938000</v>
          </cell>
          <cell r="AY429" t="str">
            <v>n.a.</v>
          </cell>
          <cell r="AZ429" t="str">
            <v>n.a.</v>
          </cell>
          <cell r="BA429" t="str">
            <v>n.a.</v>
          </cell>
          <cell r="BB429" t="str">
            <v>n.a.</v>
          </cell>
          <cell r="BC429" t="str">
            <v>n.a.</v>
          </cell>
          <cell r="BD429">
            <v>-24142000</v>
          </cell>
          <cell r="BE429">
            <v>-22069000</v>
          </cell>
          <cell r="BF429">
            <v>-34235000</v>
          </cell>
          <cell r="BG429" t="str">
            <v>n.a.</v>
          </cell>
          <cell r="BH429">
            <v>-16386000</v>
          </cell>
          <cell r="BI429">
            <v>-8408000</v>
          </cell>
          <cell r="BJ429">
            <v>-6688000</v>
          </cell>
          <cell r="BK429" t="str">
            <v>n.a.</v>
          </cell>
          <cell r="BL429">
            <v>490000</v>
          </cell>
          <cell r="BM429">
            <v>-10151000</v>
          </cell>
          <cell r="BN429">
            <v>-1373000</v>
          </cell>
          <cell r="BO429" t="str">
            <v>n.a.</v>
          </cell>
          <cell r="BP429">
            <v>-1206000</v>
          </cell>
          <cell r="BQ429">
            <v>-1319000</v>
          </cell>
          <cell r="BR429">
            <v>-1368000</v>
          </cell>
          <cell r="BS429" t="str">
            <v>n.a.</v>
          </cell>
          <cell r="BT429">
            <v>1696000</v>
          </cell>
          <cell r="BU429">
            <v>-8832000</v>
          </cell>
          <cell r="BV429">
            <v>-5000</v>
          </cell>
          <cell r="BW429" t="str">
            <v>n.a.</v>
          </cell>
          <cell r="BX429">
            <v>-14143000</v>
          </cell>
          <cell r="BY429">
            <v>-19533000</v>
          </cell>
          <cell r="BZ429">
            <v>-17947000</v>
          </cell>
          <cell r="CA429" t="str">
            <v>n.a.</v>
          </cell>
          <cell r="CB429">
            <v>72664000</v>
          </cell>
          <cell r="CC429">
            <v>76702000</v>
          </cell>
          <cell r="CD429">
            <v>106037000</v>
          </cell>
          <cell r="CE429" t="str">
            <v>n.a.</v>
          </cell>
          <cell r="CF429">
            <v>8302000</v>
          </cell>
          <cell r="CG429">
            <v>4194000</v>
          </cell>
          <cell r="CH429">
            <v>7160000</v>
          </cell>
          <cell r="CI429" t="str">
            <v>n.a.</v>
          </cell>
          <cell r="CJ429">
            <v>24833000</v>
          </cell>
          <cell r="CK429">
            <v>56477000</v>
          </cell>
          <cell r="CL429">
            <v>77979000</v>
          </cell>
          <cell r="CM429" t="str">
            <v>n.a.</v>
          </cell>
          <cell r="CN429">
            <v>2218000</v>
          </cell>
          <cell r="CO429">
            <v>1328000</v>
          </cell>
          <cell r="CP429">
            <v>1049000</v>
          </cell>
          <cell r="CQ429" t="str">
            <v>n.a.</v>
          </cell>
          <cell r="CR429">
            <v>35423000</v>
          </cell>
          <cell r="CS429">
            <v>14492000</v>
          </cell>
          <cell r="CT429">
            <v>18423000</v>
          </cell>
          <cell r="CU429" t="str">
            <v>n.a.</v>
          </cell>
          <cell r="CV429">
            <v>701000</v>
          </cell>
          <cell r="CW429" t="str">
            <v>n.a.</v>
          </cell>
          <cell r="CX429" t="str">
            <v>n.a.</v>
          </cell>
          <cell r="CY429" t="str">
            <v>n.a.</v>
          </cell>
          <cell r="CZ429">
            <v>6289000</v>
          </cell>
          <cell r="DA429">
            <v>2355000</v>
          </cell>
          <cell r="DB429">
            <v>2083000</v>
          </cell>
          <cell r="DC429" t="str">
            <v>n.a.</v>
          </cell>
          <cell r="DD429">
            <v>92132000</v>
          </cell>
          <cell r="DE429">
            <v>86742000</v>
          </cell>
          <cell r="DF429">
            <v>116512000</v>
          </cell>
          <cell r="DH429" t="str">
            <v>无数据</v>
          </cell>
          <cell r="DI429" t="str">
            <v>n.a.</v>
          </cell>
          <cell r="DJ429" t="str">
            <v>n.a.</v>
          </cell>
          <cell r="DK429" t="str">
            <v>n.a.</v>
          </cell>
          <cell r="DL429" t="str">
            <v>无数据</v>
          </cell>
          <cell r="DM429" t="e">
            <v>#VALUE!</v>
          </cell>
          <cell r="DN429" t="e">
            <v>#VALUE!</v>
          </cell>
          <cell r="DO429" t="str">
            <v>n.a.</v>
          </cell>
          <cell r="DP429" t="e">
            <v>#VALUE!</v>
          </cell>
          <cell r="DQ429" t="e">
            <v>#VALUE!</v>
          </cell>
          <cell r="DS429">
            <v>31168000</v>
          </cell>
          <cell r="DT429">
            <v>-27041000</v>
          </cell>
          <cell r="DU429">
            <v>-24142000</v>
          </cell>
          <cell r="DV429">
            <v>490000</v>
          </cell>
          <cell r="DW429">
            <v>-19525000</v>
          </cell>
          <cell r="DX429">
            <v>-0.62644378850102667</v>
          </cell>
          <cell r="DY429">
            <v>-0.38516165940070624</v>
          </cell>
          <cell r="DZ429" t="str">
            <v>n.a.</v>
          </cell>
          <cell r="EA429">
            <v>6248000</v>
          </cell>
          <cell r="EB429">
            <v>4322000</v>
          </cell>
          <cell r="ED429">
            <v>32720000</v>
          </cell>
          <cell r="EE429">
            <v>-31384000</v>
          </cell>
          <cell r="EF429">
            <v>-22069000</v>
          </cell>
          <cell r="EG429">
            <v>-10151000</v>
          </cell>
          <cell r="EH429">
            <v>-30884000</v>
          </cell>
          <cell r="EI429">
            <v>-0.9438875305623472</v>
          </cell>
          <cell r="EJ429">
            <v>-0.48556694547512735</v>
          </cell>
          <cell r="EK429" t="str">
            <v>n.a.</v>
          </cell>
          <cell r="EL429">
            <v>5677000</v>
          </cell>
          <cell r="EM429">
            <v>2219000</v>
          </cell>
          <cell r="EO429" t="e">
            <v>#VALUE!</v>
          </cell>
          <cell r="EP429" t="e">
            <v>#VALUE!</v>
          </cell>
          <cell r="EQ429" t="e">
            <v>#VALUE!</v>
          </cell>
          <cell r="ER429" t="e">
            <v>#VALUE!</v>
          </cell>
          <cell r="ES429" t="e">
            <v>#VALUE!</v>
          </cell>
          <cell r="ET429" t="e">
            <v>#VALUE!</v>
          </cell>
          <cell r="EU429" t="e">
            <v>#VALUE!</v>
          </cell>
          <cell r="EV429" t="e">
            <v>#VALUE!</v>
          </cell>
          <cell r="EW429" t="e">
            <v>#VALUE!</v>
          </cell>
          <cell r="EX429" t="e">
            <v>#VALUE!</v>
          </cell>
        </row>
        <row r="430">
          <cell r="B430" t="str">
            <v>SHENZHEN SUNHE ENERGY CO.,LTD</v>
          </cell>
          <cell r="C430" t="str">
            <v>exclude</v>
          </cell>
          <cell r="D430" t="str">
            <v>Independence(A+, A, A-, B+, B, B-,U)</v>
          </cell>
          <cell r="H430" t="str">
            <v/>
          </cell>
          <cell r="I430" t="str">
            <v>ok，indep</v>
          </cell>
          <cell r="J430" t="str">
            <v>exclude</v>
          </cell>
          <cell r="K430" t="str">
            <v>ok, indep</v>
          </cell>
          <cell r="M430" t="str">
            <v>SHENZHEN SUNHE ENERGY CO.,LTD</v>
          </cell>
          <cell r="N430" t="str">
            <v>This company is engaged in the manufacture of primary and storage batteries. It was founded in 2012 and conducts business from its registered head office located in Shenzhen,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30" t="str">
            <v>Manufacturing</v>
          </cell>
          <cell r="R430" t="str">
            <v>China</v>
          </cell>
          <cell r="S430" t="str">
            <v>873278</v>
          </cell>
          <cell r="T430" t="str">
            <v>D</v>
          </cell>
          <cell r="U430" t="str">
            <v>3691</v>
          </cell>
          <cell r="V430" t="str">
            <v>Engaged in the manufacture of primary and storage batteries</v>
          </cell>
          <cell r="W430" t="str">
            <v>The Company is mainly engaged in research and development, design, production and sales of lithium-ion batteries.</v>
          </cell>
          <cell r="Z430" t="str">
            <v>CN53701PC</v>
          </cell>
          <cell r="AA430">
            <v>35562000</v>
          </cell>
          <cell r="AB430">
            <v>74649000</v>
          </cell>
          <cell r="AC430">
            <v>59636000</v>
          </cell>
          <cell r="AD430">
            <v>45641000</v>
          </cell>
          <cell r="AE430">
            <v>32962000</v>
          </cell>
          <cell r="AF430">
            <v>73970000</v>
          </cell>
          <cell r="AG430">
            <v>58185000</v>
          </cell>
          <cell r="AH430">
            <v>44316000</v>
          </cell>
          <cell r="AI430">
            <v>-112000</v>
          </cell>
          <cell r="AJ430">
            <v>-486000</v>
          </cell>
          <cell r="AK430">
            <v>-367000</v>
          </cell>
          <cell r="AL430">
            <v>-263000</v>
          </cell>
          <cell r="AM430">
            <v>32850000</v>
          </cell>
          <cell r="AN430">
            <v>73484000</v>
          </cell>
          <cell r="AO430">
            <v>57818000</v>
          </cell>
          <cell r="AP430">
            <v>44053000</v>
          </cell>
          <cell r="AQ430">
            <v>2712000</v>
          </cell>
          <cell r="AR430">
            <v>1165000</v>
          </cell>
          <cell r="AS430">
            <v>1818000</v>
          </cell>
          <cell r="AT430">
            <v>1588000</v>
          </cell>
          <cell r="AU430">
            <v>-26386000</v>
          </cell>
          <cell r="AV430">
            <v>-55146000</v>
          </cell>
          <cell r="AW430">
            <v>-40906000</v>
          </cell>
          <cell r="AX430">
            <v>-35886000</v>
          </cell>
          <cell r="AY430" t="str">
            <v>n.a.</v>
          </cell>
          <cell r="AZ430" t="str">
            <v>n.a.</v>
          </cell>
          <cell r="BA430" t="str">
            <v>n.a.</v>
          </cell>
          <cell r="BB430" t="str">
            <v>n.a.</v>
          </cell>
          <cell r="BC430">
            <v>-13308000</v>
          </cell>
          <cell r="BD430">
            <v>-15787000</v>
          </cell>
          <cell r="BE430">
            <v>-11724000</v>
          </cell>
          <cell r="BF430">
            <v>-9681000</v>
          </cell>
          <cell r="BG430">
            <v>-4132000</v>
          </cell>
          <cell r="BH430">
            <v>3716000</v>
          </cell>
          <cell r="BI430">
            <v>7006000</v>
          </cell>
          <cell r="BJ430">
            <v>74000</v>
          </cell>
          <cell r="BK430">
            <v>-2950000</v>
          </cell>
          <cell r="BL430">
            <v>-3243000</v>
          </cell>
          <cell r="BM430">
            <v>-2027000</v>
          </cell>
          <cell r="BN430">
            <v>-1503000</v>
          </cell>
          <cell r="BO430">
            <v>-2861000</v>
          </cell>
          <cell r="BP430">
            <v>-3154000</v>
          </cell>
          <cell r="BQ430">
            <v>-1944000</v>
          </cell>
          <cell r="BR430">
            <v>-1503000</v>
          </cell>
          <cell r="BS430">
            <v>-89000</v>
          </cell>
          <cell r="BT430">
            <v>-89000</v>
          </cell>
          <cell r="BU430">
            <v>-83000</v>
          </cell>
          <cell r="BV430" t="str">
            <v>n.a.</v>
          </cell>
          <cell r="BW430">
            <v>-5828000</v>
          </cell>
          <cell r="BX430">
            <v>923000</v>
          </cell>
          <cell r="BY430">
            <v>4281000</v>
          </cell>
          <cell r="BZ430">
            <v>-3229000</v>
          </cell>
          <cell r="CA430">
            <v>36381000</v>
          </cell>
          <cell r="CB430">
            <v>34474000</v>
          </cell>
          <cell r="CC430">
            <v>34589000</v>
          </cell>
          <cell r="CD430">
            <v>24981000</v>
          </cell>
          <cell r="CE430">
            <v>20742000</v>
          </cell>
          <cell r="CF430">
            <v>17303000</v>
          </cell>
          <cell r="CG430">
            <v>15700000</v>
          </cell>
          <cell r="CH430">
            <v>12562000</v>
          </cell>
          <cell r="CI430">
            <v>10273000</v>
          </cell>
          <cell r="CJ430">
            <v>9182000</v>
          </cell>
          <cell r="CK430">
            <v>16035000</v>
          </cell>
          <cell r="CL430">
            <v>10789000</v>
          </cell>
          <cell r="CM430">
            <v>1453000</v>
          </cell>
          <cell r="CN430">
            <v>1557000</v>
          </cell>
          <cell r="CO430">
            <v>700000</v>
          </cell>
          <cell r="CP430">
            <v>287000</v>
          </cell>
          <cell r="CQ430">
            <v>1491000</v>
          </cell>
          <cell r="CR430">
            <v>5773000</v>
          </cell>
          <cell r="CS430">
            <v>914000</v>
          </cell>
          <cell r="CT430">
            <v>880000</v>
          </cell>
          <cell r="CU430" t="str">
            <v>n.a.</v>
          </cell>
          <cell r="CV430" t="str">
            <v>n.a.</v>
          </cell>
          <cell r="CW430" t="str">
            <v>n.a.</v>
          </cell>
          <cell r="CX430" t="str">
            <v>n.a.</v>
          </cell>
          <cell r="CY430">
            <v>9761000</v>
          </cell>
          <cell r="CZ430">
            <v>7361000</v>
          </cell>
          <cell r="DA430">
            <v>402000</v>
          </cell>
          <cell r="DB430">
            <v>125000</v>
          </cell>
          <cell r="DC430">
            <v>67449000</v>
          </cell>
          <cell r="DD430">
            <v>58640000</v>
          </cell>
          <cell r="DE430">
            <v>52237000</v>
          </cell>
          <cell r="DF430">
            <v>34431000</v>
          </cell>
          <cell r="DH430">
            <v>32850000</v>
          </cell>
          <cell r="DI430">
            <v>-26386000</v>
          </cell>
          <cell r="DJ430">
            <v>-13308000</v>
          </cell>
          <cell r="DK430">
            <v>-2950000</v>
          </cell>
          <cell r="DL430">
            <v>-9794000</v>
          </cell>
          <cell r="DM430">
            <v>-0.29814307458143074</v>
          </cell>
          <cell r="DN430">
            <v>-0.22966888659600412</v>
          </cell>
          <cell r="DO430" t="str">
            <v>n.a.</v>
          </cell>
          <cell r="DP430">
            <v>19022500</v>
          </cell>
          <cell r="DQ430">
            <v>8561000</v>
          </cell>
          <cell r="DS430">
            <v>73484000</v>
          </cell>
          <cell r="DT430">
            <v>-55146000</v>
          </cell>
          <cell r="DU430">
            <v>-15787000</v>
          </cell>
          <cell r="DV430">
            <v>-3243000</v>
          </cell>
          <cell r="DW430">
            <v>-692000</v>
          </cell>
          <cell r="DX430">
            <v>-9.4170159490501327E-3</v>
          </cell>
          <cell r="DY430">
            <v>-9.3291630716134596E-3</v>
          </cell>
          <cell r="DZ430" t="str">
            <v>n.a.</v>
          </cell>
          <cell r="EA430">
            <v>16501500</v>
          </cell>
          <cell r="EB430">
            <v>3881500</v>
          </cell>
          <cell r="ED430">
            <v>57818000</v>
          </cell>
          <cell r="EE430">
            <v>-40906000</v>
          </cell>
          <cell r="EF430">
            <v>-11724000</v>
          </cell>
          <cell r="EG430">
            <v>-2027000</v>
          </cell>
          <cell r="EH430">
            <v>3161000</v>
          </cell>
          <cell r="EI430">
            <v>5.4671555570929467E-2</v>
          </cell>
          <cell r="EJ430">
            <v>5.7833397369046968E-2</v>
          </cell>
          <cell r="EK430" t="str">
            <v>n.a.</v>
          </cell>
          <cell r="EL430">
            <v>14131000</v>
          </cell>
          <cell r="EM430">
            <v>263500</v>
          </cell>
          <cell r="EO430">
            <v>54717333.333333336</v>
          </cell>
          <cell r="EP430">
            <v>-40812666.666666664</v>
          </cell>
          <cell r="EQ430">
            <v>-13606333.333333334</v>
          </cell>
          <cell r="ER430">
            <v>-2740000</v>
          </cell>
          <cell r="ES430">
            <v>-2441666.6666666623</v>
          </cell>
          <cell r="ET430">
            <v>-4.4623275988108502E-2</v>
          </cell>
          <cell r="EU430">
            <v>-4.2717099086174749E-2</v>
          </cell>
          <cell r="EV430" t="e">
            <v>#VALUE!</v>
          </cell>
          <cell r="EW430">
            <v>16551666.666666666</v>
          </cell>
          <cell r="EX430">
            <v>4235333.333333333</v>
          </cell>
        </row>
        <row r="431">
          <cell r="B431" t="str">
            <v>GUANGZHOU MAIGUANG ELECTRONIC SCIENCE TECHNOLOGY CO,LTD</v>
          </cell>
          <cell r="C431" t="str">
            <v>exclude</v>
          </cell>
          <cell r="D431" t="str">
            <v>Independence(A+, A, A-, B+, B, B-,U)</v>
          </cell>
          <cell r="H431" t="str">
            <v/>
          </cell>
          <cell r="I431" t="str">
            <v>ok，indep</v>
          </cell>
          <cell r="J431" t="str">
            <v>exclude</v>
          </cell>
          <cell r="K431" t="str">
            <v>ok, indep</v>
          </cell>
          <cell r="M431" t="str">
            <v>GUANGZHOU MAIGUANG ELECTRONIC SCIENCE TECHNOLOGY CO,LTD</v>
          </cell>
          <cell r="N431" t="str">
            <v>This company is engaged in manufacturing electrical equipment and components. It has its registered head office strategically located in Guangzhou,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Guangzhou, Guangdong and across major locations in China. It was incorporated in 2013.</v>
          </cell>
          <cell r="O431" t="str">
            <v>Manufacturing</v>
          </cell>
          <cell r="R431" t="str">
            <v>China</v>
          </cell>
          <cell r="S431" t="str">
            <v>872281</v>
          </cell>
          <cell r="T431" t="str">
            <v>D</v>
          </cell>
          <cell r="U431" t="str">
            <v>3699</v>
          </cell>
          <cell r="V431" t="str">
            <v>Engaged in manufacturing electrical equipment and components</v>
          </cell>
          <cell r="W431" t="str">
            <v>The Company is mainly engaged in research and development, design, production and sales of aquatic equipment and equipment.</v>
          </cell>
          <cell r="Z431" t="str">
            <v>CN51695PC</v>
          </cell>
          <cell r="AA431">
            <v>33089000</v>
          </cell>
          <cell r="AB431">
            <v>46029000</v>
          </cell>
          <cell r="AC431">
            <v>42304000</v>
          </cell>
          <cell r="AD431">
            <v>33085000</v>
          </cell>
          <cell r="AE431">
            <v>32727000</v>
          </cell>
          <cell r="AF431">
            <v>46087000</v>
          </cell>
          <cell r="AG431">
            <v>41862000</v>
          </cell>
          <cell r="AH431">
            <v>32918000</v>
          </cell>
          <cell r="AI431">
            <v>-102000</v>
          </cell>
          <cell r="AJ431">
            <v>-266000</v>
          </cell>
          <cell r="AK431">
            <v>-240000</v>
          </cell>
          <cell r="AL431">
            <v>-238000</v>
          </cell>
          <cell r="AM431">
            <v>32625000</v>
          </cell>
          <cell r="AN431">
            <v>45821000</v>
          </cell>
          <cell r="AO431">
            <v>41622000</v>
          </cell>
          <cell r="AP431">
            <v>32680000</v>
          </cell>
          <cell r="AQ431">
            <v>464000</v>
          </cell>
          <cell r="AR431">
            <v>208000</v>
          </cell>
          <cell r="AS431">
            <v>682000</v>
          </cell>
          <cell r="AT431">
            <v>405000</v>
          </cell>
          <cell r="AU431">
            <v>-21081000</v>
          </cell>
          <cell r="AV431">
            <v>-30370000</v>
          </cell>
          <cell r="AW431">
            <v>-25737000</v>
          </cell>
          <cell r="AX431">
            <v>-19822000</v>
          </cell>
          <cell r="AY431" t="str">
            <v>n.a.</v>
          </cell>
          <cell r="AZ431" t="str">
            <v>n.a.</v>
          </cell>
          <cell r="BA431" t="str">
            <v>n.a.</v>
          </cell>
          <cell r="BB431" t="str">
            <v>n.a.</v>
          </cell>
          <cell r="BC431">
            <v>-13539000</v>
          </cell>
          <cell r="BD431">
            <v>-13463000</v>
          </cell>
          <cell r="BE431">
            <v>-11403000</v>
          </cell>
          <cell r="BF431">
            <v>-11818000</v>
          </cell>
          <cell r="BG431">
            <v>-1531000</v>
          </cell>
          <cell r="BH431">
            <v>2196000</v>
          </cell>
          <cell r="BI431">
            <v>5164000</v>
          </cell>
          <cell r="BJ431">
            <v>1445000</v>
          </cell>
          <cell r="BK431">
            <v>-687000</v>
          </cell>
          <cell r="BL431">
            <v>-702000</v>
          </cell>
          <cell r="BM431">
            <v>-542000</v>
          </cell>
          <cell r="BN431">
            <v>-388000</v>
          </cell>
          <cell r="BO431">
            <v>-218000</v>
          </cell>
          <cell r="BP431">
            <v>-186000</v>
          </cell>
          <cell r="BQ431">
            <v>-158000</v>
          </cell>
          <cell r="BR431">
            <v>-169000</v>
          </cell>
          <cell r="BS431">
            <v>-469000</v>
          </cell>
          <cell r="BT431">
            <v>-516000</v>
          </cell>
          <cell r="BU431">
            <v>-384000</v>
          </cell>
          <cell r="BV431">
            <v>-219000</v>
          </cell>
          <cell r="BW431">
            <v>-5934000</v>
          </cell>
          <cell r="BX431">
            <v>-1418000</v>
          </cell>
          <cell r="BY431">
            <v>3356000</v>
          </cell>
          <cell r="BZ431">
            <v>1637000</v>
          </cell>
          <cell r="CA431">
            <v>28106000</v>
          </cell>
          <cell r="CB431">
            <v>24674000</v>
          </cell>
          <cell r="CC431">
            <v>25026000</v>
          </cell>
          <cell r="CD431">
            <v>20282000</v>
          </cell>
          <cell r="CE431">
            <v>8065000</v>
          </cell>
          <cell r="CF431">
            <v>7776000</v>
          </cell>
          <cell r="CG431">
            <v>6324000</v>
          </cell>
          <cell r="CH431">
            <v>5406000</v>
          </cell>
          <cell r="CI431">
            <v>6389000</v>
          </cell>
          <cell r="CJ431">
            <v>7642000</v>
          </cell>
          <cell r="CK431">
            <v>4428000</v>
          </cell>
          <cell r="CL431">
            <v>3636000</v>
          </cell>
          <cell r="CM431">
            <v>3003000</v>
          </cell>
          <cell r="CN431">
            <v>2565000</v>
          </cell>
          <cell r="CO431">
            <v>685000</v>
          </cell>
          <cell r="CP431">
            <v>788000</v>
          </cell>
          <cell r="CQ431">
            <v>10058000</v>
          </cell>
          <cell r="CR431">
            <v>5652000</v>
          </cell>
          <cell r="CS431">
            <v>11518000</v>
          </cell>
          <cell r="CT431">
            <v>9474000</v>
          </cell>
          <cell r="CU431" t="str">
            <v>n.a.</v>
          </cell>
          <cell r="CV431" t="str">
            <v>n.a.</v>
          </cell>
          <cell r="CW431" t="str">
            <v>n.a.</v>
          </cell>
          <cell r="CX431" t="str">
            <v>n.a.</v>
          </cell>
          <cell r="CY431">
            <v>966000</v>
          </cell>
          <cell r="CZ431">
            <v>895000</v>
          </cell>
          <cell r="DA431">
            <v>736000</v>
          </cell>
          <cell r="DB431">
            <v>589000</v>
          </cell>
          <cell r="DC431">
            <v>38184000</v>
          </cell>
          <cell r="DD431">
            <v>38577000</v>
          </cell>
          <cell r="DE431">
            <v>33040000</v>
          </cell>
          <cell r="DF431">
            <v>27055000</v>
          </cell>
          <cell r="DH431">
            <v>32625000</v>
          </cell>
          <cell r="DI431">
            <v>-21081000</v>
          </cell>
          <cell r="DJ431">
            <v>-13539000</v>
          </cell>
          <cell r="DK431">
            <v>-687000</v>
          </cell>
          <cell r="DL431">
            <v>-2682000</v>
          </cell>
          <cell r="DM431">
            <v>-8.220689655172414E-2</v>
          </cell>
          <cell r="DN431">
            <v>-7.5962273770073918E-2</v>
          </cell>
          <cell r="DO431" t="str">
            <v>n.a.</v>
          </cell>
          <cell r="DP431">
            <v>7920500</v>
          </cell>
          <cell r="DQ431">
            <v>930500</v>
          </cell>
          <cell r="DS431">
            <v>45821000</v>
          </cell>
          <cell r="DT431">
            <v>-30370000</v>
          </cell>
          <cell r="DU431">
            <v>-13463000</v>
          </cell>
          <cell r="DV431">
            <v>-702000</v>
          </cell>
          <cell r="DW431">
            <v>1286000</v>
          </cell>
          <cell r="DX431">
            <v>2.8065734052072196E-2</v>
          </cell>
          <cell r="DY431">
            <v>2.8876164814191085E-2</v>
          </cell>
          <cell r="DZ431" t="str">
            <v>n.a.</v>
          </cell>
          <cell r="EA431">
            <v>7050000</v>
          </cell>
          <cell r="EB431">
            <v>815500</v>
          </cell>
          <cell r="ED431">
            <v>41622000</v>
          </cell>
          <cell r="EE431">
            <v>-25737000</v>
          </cell>
          <cell r="EF431">
            <v>-11403000</v>
          </cell>
          <cell r="EG431">
            <v>-542000</v>
          </cell>
          <cell r="EH431">
            <v>3940000</v>
          </cell>
          <cell r="EI431">
            <v>9.4661477103454905E-2</v>
          </cell>
          <cell r="EJ431">
            <v>0.10455920598694336</v>
          </cell>
          <cell r="EK431" t="str">
            <v>n.a.</v>
          </cell>
          <cell r="EL431">
            <v>5865000</v>
          </cell>
          <cell r="EM431">
            <v>662500</v>
          </cell>
          <cell r="EO431">
            <v>40022666.666666664</v>
          </cell>
          <cell r="EP431">
            <v>-25729333.333333332</v>
          </cell>
          <cell r="EQ431">
            <v>-12801666.666666666</v>
          </cell>
          <cell r="ER431">
            <v>-643666.66666666663</v>
          </cell>
          <cell r="ES431">
            <v>847999.99999999942</v>
          </cell>
          <cell r="ET431">
            <v>2.1187993470366779E-2</v>
          </cell>
          <cell r="EU431">
            <v>2.1646642387937769E-2</v>
          </cell>
          <cell r="EV431" t="e">
            <v>#VALUE!</v>
          </cell>
          <cell r="EW431">
            <v>6945166.666666667</v>
          </cell>
          <cell r="EX431">
            <v>802833.33333333337</v>
          </cell>
        </row>
        <row r="432">
          <cell r="B432" t="str">
            <v>CYBELE INDUSTRIES LIMITED</v>
          </cell>
          <cell r="C432" t="str">
            <v>exclude</v>
          </cell>
          <cell r="D432" t="str">
            <v>Lev SDA/SDP</v>
          </cell>
          <cell r="H432" t="str">
            <v/>
          </cell>
          <cell r="I432" t="str">
            <v>ok，sda/sdp</v>
          </cell>
          <cell r="J432" t="str">
            <v>exclude</v>
          </cell>
          <cell r="K432" t="str">
            <v>ok, sda/sdp</v>
          </cell>
          <cell r="M432" t="str">
            <v>CYBELE INDUSTRIES LIMITED</v>
          </cell>
          <cell r="N432" t="str">
            <v>This company is engaged in the manufacture of cables and accessories in India. It was incorporated in 1900 and was formerly known as Q-Flex Cables Ltd. It has a registered head office located in Chennai, India.The company primarily offers the following products: automotive cables to wiring harness manufacturers, battery cables and ignition cables used in heavy duty batteries, polyvinylchloride (PVC) insulated single core unsheathed building cables, PVC insulated multipair instrumentation cables, power cables, control cables, single and multi core flexible cables, submersible pump cables, and XLPE insulated cables. The company also manufactures power supply cords, and PVC compounds for insulation and sheathing, as well as data connectors used in computers, electronic games, date terminals, and data communication equipment. Further, the company serves various industries, such as automotive, construction, power projects, railways, consumer electrical, consumer electronics, and computers and home appliances.</v>
          </cell>
          <cell r="O432" t="str">
            <v>Manufacturing</v>
          </cell>
          <cell r="P432" t="str">
            <v>www.qflexcable.com</v>
          </cell>
          <cell r="R432" t="str">
            <v>India</v>
          </cell>
          <cell r="S432" t="str">
            <v>531472</v>
          </cell>
          <cell r="T432" t="str">
            <v>B+</v>
          </cell>
          <cell r="U432" t="str">
            <v>3699</v>
          </cell>
          <cell r="V432" t="str">
            <v>Engaged in the manufacture of cables and accessories in India</v>
          </cell>
          <cell r="W432" t="str">
            <v>The Company is engaged in the business of manufacture of Cables and Property development / real estate activities.</v>
          </cell>
          <cell r="X432" t="str">
            <v>Q-FLEX CABLES LTD</v>
          </cell>
          <cell r="Z432" t="str">
            <v>IN33265FI</v>
          </cell>
          <cell r="AA432">
            <v>371061000</v>
          </cell>
          <cell r="AB432">
            <v>292329000</v>
          </cell>
          <cell r="AC432">
            <v>197128000</v>
          </cell>
          <cell r="AD432">
            <v>188884000</v>
          </cell>
          <cell r="AE432">
            <v>367288000</v>
          </cell>
          <cell r="AF432">
            <v>290421000</v>
          </cell>
          <cell r="AG432">
            <v>197058000</v>
          </cell>
          <cell r="AH432">
            <v>188864000</v>
          </cell>
          <cell r="AI432" t="str">
            <v>n.a.</v>
          </cell>
          <cell r="AJ432" t="str">
            <v>n.a.</v>
          </cell>
          <cell r="AK432" t="str">
            <v>n.a.</v>
          </cell>
          <cell r="AL432" t="str">
            <v>n.a.</v>
          </cell>
          <cell r="AM432">
            <v>367288000</v>
          </cell>
          <cell r="AN432">
            <v>290421000</v>
          </cell>
          <cell r="AO432">
            <v>197058000</v>
          </cell>
          <cell r="AP432">
            <v>188864000</v>
          </cell>
          <cell r="AQ432">
            <v>3773000</v>
          </cell>
          <cell r="AR432">
            <v>1908000</v>
          </cell>
          <cell r="AS432">
            <v>70000</v>
          </cell>
          <cell r="AT432">
            <v>20000</v>
          </cell>
          <cell r="AU432">
            <v>-276403000</v>
          </cell>
          <cell r="AV432">
            <v>-215072000</v>
          </cell>
          <cell r="AW432">
            <v>-127867000</v>
          </cell>
          <cell r="AX432">
            <v>-126249000</v>
          </cell>
          <cell r="AY432">
            <v>0</v>
          </cell>
          <cell r="AZ432">
            <v>0</v>
          </cell>
          <cell r="BA432">
            <v>0</v>
          </cell>
          <cell r="BB432">
            <v>0</v>
          </cell>
          <cell r="BC432">
            <v>-73830000</v>
          </cell>
          <cell r="BD432">
            <v>-59727000</v>
          </cell>
          <cell r="BE432">
            <v>-54829000</v>
          </cell>
          <cell r="BF432">
            <v>-58469000</v>
          </cell>
          <cell r="BG432">
            <v>20828000</v>
          </cell>
          <cell r="BH432">
            <v>17530000</v>
          </cell>
          <cell r="BI432">
            <v>14432000</v>
          </cell>
          <cell r="BJ432">
            <v>4166000</v>
          </cell>
          <cell r="BK432">
            <v>-7864000</v>
          </cell>
          <cell r="BL432">
            <v>-7617000</v>
          </cell>
          <cell r="BM432">
            <v>-7483000</v>
          </cell>
          <cell r="BN432">
            <v>-5960000</v>
          </cell>
          <cell r="BO432">
            <v>-7864000</v>
          </cell>
          <cell r="BP432">
            <v>-7617000</v>
          </cell>
          <cell r="BQ432">
            <v>-7483000</v>
          </cell>
          <cell r="BR432">
            <v>-5960000</v>
          </cell>
          <cell r="BS432">
            <v>0</v>
          </cell>
          <cell r="BT432">
            <v>0</v>
          </cell>
          <cell r="BU432">
            <v>0</v>
          </cell>
          <cell r="BV432">
            <v>0</v>
          </cell>
          <cell r="BW432">
            <v>3198000</v>
          </cell>
          <cell r="BX432">
            <v>1226000</v>
          </cell>
          <cell r="BY432">
            <v>-2316000</v>
          </cell>
          <cell r="BZ432">
            <v>-3019000</v>
          </cell>
          <cell r="CA432">
            <v>117769000</v>
          </cell>
          <cell r="CB432">
            <v>103098000</v>
          </cell>
          <cell r="CC432">
            <v>64511000</v>
          </cell>
          <cell r="CD432">
            <v>62556000</v>
          </cell>
          <cell r="CE432">
            <v>44133000</v>
          </cell>
          <cell r="CF432">
            <v>39781000</v>
          </cell>
          <cell r="CG432">
            <v>33013000</v>
          </cell>
          <cell r="CH432">
            <v>30094000</v>
          </cell>
          <cell r="CI432">
            <v>66715000</v>
          </cell>
          <cell r="CJ432">
            <v>48138000</v>
          </cell>
          <cell r="CK432">
            <v>19881000</v>
          </cell>
          <cell r="CL432">
            <v>20343000</v>
          </cell>
          <cell r="CM432">
            <v>3975000</v>
          </cell>
          <cell r="CN432">
            <v>6132000</v>
          </cell>
          <cell r="CO432">
            <v>2877000</v>
          </cell>
          <cell r="CP432">
            <v>1702000</v>
          </cell>
          <cell r="CQ432">
            <v>2412000</v>
          </cell>
          <cell r="CR432">
            <v>3541000</v>
          </cell>
          <cell r="CS432">
            <v>7524000</v>
          </cell>
          <cell r="CT432">
            <v>3353000</v>
          </cell>
          <cell r="CU432" t="str">
            <v>n.a.</v>
          </cell>
          <cell r="CV432" t="str">
            <v>n.a.</v>
          </cell>
          <cell r="CW432" t="str">
            <v>n.a.</v>
          </cell>
          <cell r="CX432" t="str">
            <v>n.a.</v>
          </cell>
          <cell r="CY432">
            <v>13585000</v>
          </cell>
          <cell r="CZ432">
            <v>13270000</v>
          </cell>
          <cell r="DA432">
            <v>11161000</v>
          </cell>
          <cell r="DB432">
            <v>8622000</v>
          </cell>
          <cell r="DC432">
            <v>467939000</v>
          </cell>
          <cell r="DD432">
            <v>444659000</v>
          </cell>
          <cell r="DE432">
            <v>403870000</v>
          </cell>
          <cell r="DF432">
            <v>387617000</v>
          </cell>
          <cell r="DH432">
            <v>367288000</v>
          </cell>
          <cell r="DI432">
            <v>-276403000</v>
          </cell>
          <cell r="DJ432">
            <v>-73830000</v>
          </cell>
          <cell r="DK432">
            <v>-7864000</v>
          </cell>
          <cell r="DL432">
            <v>9191000</v>
          </cell>
          <cell r="DM432">
            <v>2.502395939970813E-2</v>
          </cell>
          <cell r="DN432">
            <v>2.5666230099665732E-2</v>
          </cell>
          <cell r="DO432">
            <v>0</v>
          </cell>
          <cell r="DP432">
            <v>41957000</v>
          </cell>
          <cell r="DQ432">
            <v>13427500</v>
          </cell>
          <cell r="DS432">
            <v>290421000</v>
          </cell>
          <cell r="DT432">
            <v>-215072000</v>
          </cell>
          <cell r="DU432">
            <v>-59727000</v>
          </cell>
          <cell r="DV432">
            <v>-7617000</v>
          </cell>
          <cell r="DW432">
            <v>8005000</v>
          </cell>
          <cell r="DX432">
            <v>2.7563433773728482E-2</v>
          </cell>
          <cell r="DY432">
            <v>2.8344711347798993E-2</v>
          </cell>
          <cell r="DZ432">
            <v>0</v>
          </cell>
          <cell r="EA432">
            <v>36397000</v>
          </cell>
          <cell r="EB432">
            <v>12215500</v>
          </cell>
          <cell r="ED432">
            <v>197058000</v>
          </cell>
          <cell r="EE432">
            <v>-127867000</v>
          </cell>
          <cell r="EF432">
            <v>-54829000</v>
          </cell>
          <cell r="EG432">
            <v>-7483000</v>
          </cell>
          <cell r="EH432">
            <v>6879000</v>
          </cell>
          <cell r="EI432">
            <v>3.4908504095240996E-2</v>
          </cell>
          <cell r="EJ432">
            <v>3.6171186093101763E-2</v>
          </cell>
          <cell r="EK432">
            <v>0</v>
          </cell>
          <cell r="EL432">
            <v>31553500</v>
          </cell>
          <cell r="EM432">
            <v>9891500</v>
          </cell>
          <cell r="EO432">
            <v>284922333.33333331</v>
          </cell>
          <cell r="EP432">
            <v>-206447333.33333334</v>
          </cell>
          <cell r="EQ432">
            <v>-62795333.333333336</v>
          </cell>
          <cell r="ER432">
            <v>-7654666.666666667</v>
          </cell>
          <cell r="ES432">
            <v>8024999.9999999674</v>
          </cell>
          <cell r="ET432">
            <v>2.8165570266516962E-2</v>
          </cell>
          <cell r="EU432">
            <v>2.8981860906328576E-2</v>
          </cell>
          <cell r="EV432">
            <v>0</v>
          </cell>
          <cell r="EW432">
            <v>36635833.333333336</v>
          </cell>
          <cell r="EX432">
            <v>11844833.333333334</v>
          </cell>
        </row>
        <row r="433">
          <cell r="B433" t="str">
            <v>MARSHALL MACHINES LIMITED</v>
          </cell>
          <cell r="C433" t="str">
            <v>exclude</v>
          </cell>
          <cell r="D433" t="str">
            <v>Lev SDA/SDP</v>
          </cell>
          <cell r="H433" t="str">
            <v/>
          </cell>
          <cell r="I433" t="str">
            <v>ok，sda/sdp</v>
          </cell>
          <cell r="J433" t="str">
            <v>exclude</v>
          </cell>
          <cell r="K433" t="str">
            <v>ok, sda/sdp</v>
          </cell>
          <cell r="M433" t="str">
            <v>MARSHALL MACHINES LIMITED</v>
          </cell>
          <cell r="N433" t="str">
            <v>This company is an entity based in India that is engaged in the production and distribution of industrial tools and supplies. It started its operations in 1994. The registered business office of the company is located in Ludhiana, India.The company offers a wide range of tools and supplies that include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 These are offered to distributors, home development centres and to the general public.The company has its active operations within the country.</v>
          </cell>
          <cell r="O433" t="str">
            <v>Manufacturing</v>
          </cell>
          <cell r="P433" t="str">
            <v>www.marshallcnc.com</v>
          </cell>
          <cell r="R433" t="str">
            <v>India</v>
          </cell>
          <cell r="S433" t="str">
            <v>MARSHALL</v>
          </cell>
          <cell r="T433" t="str">
            <v>B+</v>
          </cell>
          <cell r="U433" t="str">
            <v>3699</v>
          </cell>
          <cell r="V433" t="str">
            <v>Engaged in the production and distribution of industrial tools and supplies</v>
          </cell>
          <cell r="W433" t="str">
            <v>The Company is engaged in engineering business and is involved in manufacturing of machines.</v>
          </cell>
          <cell r="Z433" t="str">
            <v>IN289744FI</v>
          </cell>
          <cell r="AA433">
            <v>369081000</v>
          </cell>
          <cell r="AB433">
            <v>603260000</v>
          </cell>
          <cell r="AC433">
            <v>671396000</v>
          </cell>
          <cell r="AD433">
            <v>604286000</v>
          </cell>
          <cell r="AE433">
            <v>344952000</v>
          </cell>
          <cell r="AF433">
            <v>603260000</v>
          </cell>
          <cell r="AG433">
            <v>786543000</v>
          </cell>
          <cell r="AH433">
            <v>694246000</v>
          </cell>
          <cell r="AI433" t="str">
            <v>n.a.</v>
          </cell>
          <cell r="AJ433" t="str">
            <v>n.a.</v>
          </cell>
          <cell r="AK433" t="str">
            <v>n.a.</v>
          </cell>
          <cell r="AL433" t="str">
            <v>n.a.</v>
          </cell>
          <cell r="AM433">
            <v>344952000</v>
          </cell>
          <cell r="AN433">
            <v>603260000</v>
          </cell>
          <cell r="AO433">
            <v>786543000</v>
          </cell>
          <cell r="AP433">
            <v>694246000</v>
          </cell>
          <cell r="AQ433">
            <v>24129000</v>
          </cell>
          <cell r="AR433" t="str">
            <v>n.a.</v>
          </cell>
          <cell r="AS433">
            <v>-115147000</v>
          </cell>
          <cell r="AT433">
            <v>-89960000</v>
          </cell>
          <cell r="AU433">
            <v>-275576000</v>
          </cell>
          <cell r="AV433">
            <v>-379094000</v>
          </cell>
          <cell r="AW433">
            <v>-462490000</v>
          </cell>
          <cell r="AX433">
            <v>-301165000</v>
          </cell>
          <cell r="AY433">
            <v>0</v>
          </cell>
          <cell r="AZ433">
            <v>0</v>
          </cell>
          <cell r="BA433">
            <v>0</v>
          </cell>
          <cell r="BB433">
            <v>0</v>
          </cell>
          <cell r="BC433">
            <v>-83480000</v>
          </cell>
          <cell r="BD433">
            <v>-155184000</v>
          </cell>
          <cell r="BE433">
            <v>-111802000</v>
          </cell>
          <cell r="BF433">
            <v>-140774000</v>
          </cell>
          <cell r="BG433">
            <v>10025000</v>
          </cell>
          <cell r="BH433">
            <v>68982000</v>
          </cell>
          <cell r="BI433">
            <v>97104000</v>
          </cell>
          <cell r="BJ433">
            <v>162347000</v>
          </cell>
          <cell r="BK433">
            <v>-58725000</v>
          </cell>
          <cell r="BL433">
            <v>-62663000</v>
          </cell>
          <cell r="BM433">
            <v>-51231000</v>
          </cell>
          <cell r="BN433">
            <v>-81018000</v>
          </cell>
          <cell r="BO433">
            <v>-45099000</v>
          </cell>
          <cell r="BP433">
            <v>-45205000</v>
          </cell>
          <cell r="BQ433">
            <v>-32152000</v>
          </cell>
          <cell r="BR433">
            <v>-65199000</v>
          </cell>
          <cell r="BS433">
            <v>-13626000</v>
          </cell>
          <cell r="BT433">
            <v>-17458000</v>
          </cell>
          <cell r="BU433">
            <v>-19079000</v>
          </cell>
          <cell r="BV433">
            <v>-15819000</v>
          </cell>
          <cell r="BW433">
            <v>-68995000</v>
          </cell>
          <cell r="BX433">
            <v>-31357000</v>
          </cell>
          <cell r="BY433">
            <v>5444000</v>
          </cell>
          <cell r="BZ433">
            <v>29749000</v>
          </cell>
          <cell r="CA433">
            <v>825273000</v>
          </cell>
          <cell r="CB433">
            <v>712971000</v>
          </cell>
          <cell r="CC433">
            <v>645208000</v>
          </cell>
          <cell r="CD433">
            <v>680062000</v>
          </cell>
          <cell r="CE433">
            <v>503681000</v>
          </cell>
          <cell r="CF433">
            <v>504091000</v>
          </cell>
          <cell r="CG433">
            <v>480251000</v>
          </cell>
          <cell r="CH433">
            <v>457902000</v>
          </cell>
          <cell r="CI433">
            <v>283982000</v>
          </cell>
          <cell r="CJ433">
            <v>180028000</v>
          </cell>
          <cell r="CK433">
            <v>116772000</v>
          </cell>
          <cell r="CL433">
            <v>140412000</v>
          </cell>
          <cell r="CM433">
            <v>4627000</v>
          </cell>
          <cell r="CN433">
            <v>7433000</v>
          </cell>
          <cell r="CO433">
            <v>17444000</v>
          </cell>
          <cell r="CP433">
            <v>34066000</v>
          </cell>
          <cell r="CQ433">
            <v>7475000</v>
          </cell>
          <cell r="CR433">
            <v>7488000</v>
          </cell>
          <cell r="CS433">
            <v>22651000</v>
          </cell>
          <cell r="CT433">
            <v>45100000</v>
          </cell>
          <cell r="CU433">
            <v>4391000</v>
          </cell>
          <cell r="CV433">
            <v>4773000</v>
          </cell>
          <cell r="CW433" t="str">
            <v>n.a.</v>
          </cell>
          <cell r="CX433" t="str">
            <v>n.a.</v>
          </cell>
          <cell r="CY433">
            <v>15570000</v>
          </cell>
          <cell r="CZ433">
            <v>15453000</v>
          </cell>
          <cell r="DA433">
            <v>15031000</v>
          </cell>
          <cell r="DB433">
            <v>155941000</v>
          </cell>
          <cell r="DC433">
            <v>1412895000</v>
          </cell>
          <cell r="DD433">
            <v>1353377000</v>
          </cell>
          <cell r="DE433">
            <v>1330050000</v>
          </cell>
          <cell r="DF433">
            <v>1211140000</v>
          </cell>
          <cell r="DH433">
            <v>344952000</v>
          </cell>
          <cell r="DI433">
            <v>-275576000</v>
          </cell>
          <cell r="DJ433">
            <v>-83480000</v>
          </cell>
          <cell r="DK433">
            <v>-58725000</v>
          </cell>
          <cell r="DL433">
            <v>-72829000</v>
          </cell>
          <cell r="DM433">
            <v>-0.21112792504464389</v>
          </cell>
          <cell r="DN433">
            <v>-0.17432338952704887</v>
          </cell>
          <cell r="DO433">
            <v>0</v>
          </cell>
          <cell r="DP433">
            <v>503886000</v>
          </cell>
          <cell r="DQ433">
            <v>15511500</v>
          </cell>
          <cell r="DS433">
            <v>603260000</v>
          </cell>
          <cell r="DT433">
            <v>-379094000</v>
          </cell>
          <cell r="DU433">
            <v>-155184000</v>
          </cell>
          <cell r="DV433">
            <v>-62663000</v>
          </cell>
          <cell r="DW433">
            <v>6319000</v>
          </cell>
          <cell r="DX433">
            <v>1.0474753837483008E-2</v>
          </cell>
          <cell r="DY433">
            <v>1.0585635766348769E-2</v>
          </cell>
          <cell r="DZ433">
            <v>0</v>
          </cell>
          <cell r="EA433">
            <v>492171000</v>
          </cell>
          <cell r="EB433">
            <v>15242000</v>
          </cell>
          <cell r="ED433">
            <v>786543000</v>
          </cell>
          <cell r="EE433">
            <v>-462490000</v>
          </cell>
          <cell r="EF433">
            <v>-111802000</v>
          </cell>
          <cell r="EG433">
            <v>-51231000</v>
          </cell>
          <cell r="EH433">
            <v>161020000</v>
          </cell>
          <cell r="EI433">
            <v>0.20471862313948505</v>
          </cell>
          <cell r="EJ433">
            <v>0.25741659379431292</v>
          </cell>
          <cell r="EK433">
            <v>0</v>
          </cell>
          <cell r="EL433">
            <v>469076500</v>
          </cell>
          <cell r="EM433">
            <v>85486000</v>
          </cell>
          <cell r="EO433">
            <v>578251666.66666663</v>
          </cell>
          <cell r="EP433">
            <v>-372386666.66666669</v>
          </cell>
          <cell r="EQ433">
            <v>-116822000</v>
          </cell>
          <cell r="ER433">
            <v>-57539666.666666664</v>
          </cell>
          <cell r="ES433">
            <v>31503333.333333276</v>
          </cell>
          <cell r="ET433">
            <v>5.4480315664171504E-2</v>
          </cell>
          <cell r="EU433">
            <v>5.7619440998143465E-2</v>
          </cell>
          <cell r="EV433">
            <v>0</v>
          </cell>
          <cell r="EW433">
            <v>488377833.33333331</v>
          </cell>
          <cell r="EX433">
            <v>38746500</v>
          </cell>
        </row>
        <row r="434">
          <cell r="B434" t="str">
            <v>GUANGAN TECHNOLOGY CO.,LTD.</v>
          </cell>
          <cell r="C434" t="str">
            <v>exclude</v>
          </cell>
          <cell r="D434" t="str">
            <v>Independence(A+, A, A-, B+, B, B-,U)</v>
          </cell>
          <cell r="H434" t="str">
            <v/>
          </cell>
          <cell r="I434" t="str">
            <v>ok，indep</v>
          </cell>
          <cell r="J434" t="str">
            <v>exclude</v>
          </cell>
          <cell r="K434" t="str">
            <v>ok, indep</v>
          </cell>
          <cell r="M434" t="str">
            <v>GUANGAN TECHNOLOGY CO.,LTD.</v>
          </cell>
          <cell r="N434" t="str">
            <v>This company, formerly known as Shaoguan Guangan Electric Co. Ltd., is engaged in the production of high and low voltage complete sets of equipment and electrical equipment. It was founded in 1996. The registered business office of the company is located in Shaoguan, Guangdong, China.The company offers high and low voltage complete sets of equipment, switch control equipment, electronic control equipment, street lamps and accessories, lighting equipment and agents to distribute well-known brands at home and abroad.The company is active and operational in China.</v>
          </cell>
          <cell r="O434" t="str">
            <v>Manufacturing</v>
          </cell>
          <cell r="P434" t="str">
            <v>www.gashy.com</v>
          </cell>
          <cell r="R434" t="str">
            <v>China</v>
          </cell>
          <cell r="S434" t="str">
            <v>839867</v>
          </cell>
          <cell r="T434" t="str">
            <v>D</v>
          </cell>
          <cell r="U434" t="str">
            <v>3699</v>
          </cell>
          <cell r="V434" t="str">
            <v>Engaged in the production of high and low voltage complete sets of equipment and electrical equipment</v>
          </cell>
          <cell r="W434" t="str">
            <v>The Company is mainly engaged in automatic control system and intelligent electrical technology research, technology development, technical consulting services.</v>
          </cell>
          <cell r="Z434" t="str">
            <v>CN49715PC</v>
          </cell>
          <cell r="AA434">
            <v>31386000</v>
          </cell>
          <cell r="AB434">
            <v>37784000</v>
          </cell>
          <cell r="AC434">
            <v>36314000</v>
          </cell>
          <cell r="AD434">
            <v>17846000</v>
          </cell>
          <cell r="AE434">
            <v>31461000</v>
          </cell>
          <cell r="AF434">
            <v>37951000</v>
          </cell>
          <cell r="AG434">
            <v>36580000</v>
          </cell>
          <cell r="AH434">
            <v>18032000</v>
          </cell>
          <cell r="AI434">
            <v>-91000</v>
          </cell>
          <cell r="AJ434">
            <v>-226000</v>
          </cell>
          <cell r="AK434">
            <v>-266000</v>
          </cell>
          <cell r="AL434">
            <v>-223000</v>
          </cell>
          <cell r="AM434">
            <v>31370000</v>
          </cell>
          <cell r="AN434">
            <v>37725000</v>
          </cell>
          <cell r="AO434">
            <v>36314000</v>
          </cell>
          <cell r="AP434">
            <v>17809000</v>
          </cell>
          <cell r="AQ434">
            <v>16000</v>
          </cell>
          <cell r="AR434">
            <v>59000</v>
          </cell>
          <cell r="AS434">
            <v>0</v>
          </cell>
          <cell r="AT434">
            <v>37000</v>
          </cell>
          <cell r="AU434">
            <v>-23838000</v>
          </cell>
          <cell r="AV434">
            <v>-28708000</v>
          </cell>
          <cell r="AW434">
            <v>-26051000</v>
          </cell>
          <cell r="AX434">
            <v>-12451000</v>
          </cell>
          <cell r="AY434" t="str">
            <v>n.a.</v>
          </cell>
          <cell r="AZ434" t="str">
            <v>n.a.</v>
          </cell>
          <cell r="BA434" t="str">
            <v>n.a.</v>
          </cell>
          <cell r="BB434" t="str">
            <v>n.a.</v>
          </cell>
          <cell r="BC434">
            <v>-4664000</v>
          </cell>
          <cell r="BD434">
            <v>-4944000</v>
          </cell>
          <cell r="BE434">
            <v>-4023000</v>
          </cell>
          <cell r="BF434">
            <v>-4488000</v>
          </cell>
          <cell r="BG434">
            <v>2884000</v>
          </cell>
          <cell r="BH434">
            <v>4132000</v>
          </cell>
          <cell r="BI434">
            <v>6240000</v>
          </cell>
          <cell r="BJ434">
            <v>907000</v>
          </cell>
          <cell r="BK434">
            <v>-1201000</v>
          </cell>
          <cell r="BL434">
            <v>-1165000</v>
          </cell>
          <cell r="BM434">
            <v>-1207000</v>
          </cell>
          <cell r="BN434">
            <v>-1266000</v>
          </cell>
          <cell r="BO434">
            <v>-1166000</v>
          </cell>
          <cell r="BP434">
            <v>-1124000</v>
          </cell>
          <cell r="BQ434">
            <v>-1170000</v>
          </cell>
          <cell r="BR434">
            <v>-1229000</v>
          </cell>
          <cell r="BS434">
            <v>-35000</v>
          </cell>
          <cell r="BT434">
            <v>-41000</v>
          </cell>
          <cell r="BU434">
            <v>-37000</v>
          </cell>
          <cell r="BV434">
            <v>-37000</v>
          </cell>
          <cell r="BW434">
            <v>-1044000</v>
          </cell>
          <cell r="BX434">
            <v>1903000</v>
          </cell>
          <cell r="BY434">
            <v>3473000</v>
          </cell>
          <cell r="BZ434">
            <v>-1577000</v>
          </cell>
          <cell r="CA434">
            <v>42682000</v>
          </cell>
          <cell r="CB434">
            <v>40002000</v>
          </cell>
          <cell r="CC434">
            <v>36576000</v>
          </cell>
          <cell r="CD434">
            <v>27125000</v>
          </cell>
          <cell r="CE434">
            <v>5341000</v>
          </cell>
          <cell r="CF434">
            <v>3674000</v>
          </cell>
          <cell r="CG434">
            <v>3571000</v>
          </cell>
          <cell r="CH434">
            <v>4487000</v>
          </cell>
          <cell r="CI434">
            <v>22899000</v>
          </cell>
          <cell r="CJ434">
            <v>20937000</v>
          </cell>
          <cell r="CK434">
            <v>25420000</v>
          </cell>
          <cell r="CL434">
            <v>19189000</v>
          </cell>
          <cell r="CM434">
            <v>8246000</v>
          </cell>
          <cell r="CN434">
            <v>8758000</v>
          </cell>
          <cell r="CO434">
            <v>1638000</v>
          </cell>
          <cell r="CP434">
            <v>853000</v>
          </cell>
          <cell r="CQ434">
            <v>3347000</v>
          </cell>
          <cell r="CR434">
            <v>3322000</v>
          </cell>
          <cell r="CS434">
            <v>3160000</v>
          </cell>
          <cell r="CT434">
            <v>1263000</v>
          </cell>
          <cell r="CU434">
            <v>13000</v>
          </cell>
          <cell r="CV434" t="str">
            <v>n.a.</v>
          </cell>
          <cell r="CW434" t="str">
            <v>n.a.</v>
          </cell>
          <cell r="CX434" t="str">
            <v>n.a.</v>
          </cell>
          <cell r="CY434">
            <v>764000</v>
          </cell>
          <cell r="CZ434">
            <v>761000</v>
          </cell>
          <cell r="DA434">
            <v>737000</v>
          </cell>
          <cell r="DB434">
            <v>712000</v>
          </cell>
          <cell r="DC434">
            <v>52835000</v>
          </cell>
          <cell r="DD434">
            <v>50639000</v>
          </cell>
          <cell r="DE434">
            <v>48312000</v>
          </cell>
          <cell r="DF434">
            <v>40106000</v>
          </cell>
          <cell r="DH434">
            <v>31370000</v>
          </cell>
          <cell r="DI434">
            <v>-23838000</v>
          </cell>
          <cell r="DJ434">
            <v>-4664000</v>
          </cell>
          <cell r="DK434">
            <v>-1201000</v>
          </cell>
          <cell r="DL434">
            <v>1667000</v>
          </cell>
          <cell r="DM434">
            <v>5.3139942620337902E-2</v>
          </cell>
          <cell r="DN434">
            <v>5.6122277211056122E-2</v>
          </cell>
          <cell r="DO434" t="str">
            <v>n.a.</v>
          </cell>
          <cell r="DP434">
            <v>4507500</v>
          </cell>
          <cell r="DQ434">
            <v>762500</v>
          </cell>
          <cell r="DS434">
            <v>37725000</v>
          </cell>
          <cell r="DT434">
            <v>-28708000</v>
          </cell>
          <cell r="DU434">
            <v>-4944000</v>
          </cell>
          <cell r="DV434">
            <v>-1165000</v>
          </cell>
          <cell r="DW434">
            <v>2908000</v>
          </cell>
          <cell r="DX434">
            <v>7.7084161696487741E-2</v>
          </cell>
          <cell r="DY434">
            <v>8.3522417209983629E-2</v>
          </cell>
          <cell r="DZ434" t="str">
            <v>n.a.</v>
          </cell>
          <cell r="EA434">
            <v>3622500</v>
          </cell>
          <cell r="EB434">
            <v>749000</v>
          </cell>
          <cell r="ED434">
            <v>36314000</v>
          </cell>
          <cell r="EE434">
            <v>-26051000</v>
          </cell>
          <cell r="EF434">
            <v>-4023000</v>
          </cell>
          <cell r="EG434">
            <v>-1207000</v>
          </cell>
          <cell r="EH434">
            <v>5033000</v>
          </cell>
          <cell r="EI434">
            <v>0.13859668447430742</v>
          </cell>
          <cell r="EJ434">
            <v>0.1608963907803459</v>
          </cell>
          <cell r="EK434" t="str">
            <v>n.a.</v>
          </cell>
          <cell r="EL434">
            <v>4029000</v>
          </cell>
          <cell r="EM434">
            <v>724500</v>
          </cell>
          <cell r="EO434">
            <v>35136333.333333336</v>
          </cell>
          <cell r="EP434">
            <v>-26199000</v>
          </cell>
          <cell r="EQ434">
            <v>-4543666.666666667</v>
          </cell>
          <cell r="ER434">
            <v>-1191000</v>
          </cell>
          <cell r="ES434">
            <v>3202666.6666666688</v>
          </cell>
          <cell r="ET434">
            <v>9.114971207392164E-2</v>
          </cell>
          <cell r="EU434">
            <v>0.10029122869281121</v>
          </cell>
          <cell r="EV434" t="e">
            <v>#VALUE!</v>
          </cell>
          <cell r="EW434">
            <v>4053000</v>
          </cell>
          <cell r="EX434">
            <v>745333.33333333337</v>
          </cell>
        </row>
        <row r="435">
          <cell r="B435" t="str">
            <v>FIBON BERHAD</v>
          </cell>
          <cell r="C435" t="str">
            <v>exclude</v>
          </cell>
          <cell r="D435" t="str">
            <v>Lev SDA/SDP</v>
          </cell>
          <cell r="H435" t="str">
            <v/>
          </cell>
          <cell r="I435" t="str">
            <v>ok，sda/sdp</v>
          </cell>
          <cell r="J435" t="str">
            <v>exclude</v>
          </cell>
          <cell r="K435" t="str">
            <v>ok, sda/sdp</v>
          </cell>
          <cell r="M435" t="str">
            <v>FIBON BERHAD</v>
          </cell>
          <cell r="N435" t="str">
            <v>This company operates as an investment holding firm whose subsidiary. Its subsidiary, Hexa Analisa Sdn Bhd, is engaged in the formulation of advanced polymer matrix fiber composites, and the manufacture and sale of electrical insulators, electrical enclosures and meter boards. It was incorporated in 2008, and it conducts business from its registered head office located in Kluang, Malaysia. As a holding company, it is also responsible for managing the group and its overall legal structure, tax planning, financial and equity structures as well as involved in matters of policy, strategic planning, marketing, selecting and manning senior management positions, approving investments and budgets, and the overall ongoing monitoring of the group companies' performance.</v>
          </cell>
          <cell r="O435" t="str">
            <v>Services; Manufacturing</v>
          </cell>
          <cell r="P435" t="str">
            <v>www.fibon.com.my</v>
          </cell>
          <cell r="R435" t="str">
            <v>Malaysia</v>
          </cell>
          <cell r="S435" t="str">
            <v>0149</v>
          </cell>
          <cell r="T435" t="str">
            <v>A+</v>
          </cell>
          <cell r="U435" t="str">
            <v>3699</v>
          </cell>
          <cell r="V435" t="str">
            <v>Operates as an investment holding firm</v>
          </cell>
          <cell r="W435" t="str">
            <v>The Company was incorporated as an investment holding company to facilitate its Listing exercise. The Company wholly-owned subsidiary, Hexa Analisa, is principally involved in the formulation of advanced polymer matrix fibre composites, manufacturing and sales of electrical insulators, electrical enclosures and meter boards.</v>
          </cell>
          <cell r="Z435" t="str">
            <v>MY811010-H</v>
          </cell>
          <cell r="AA435">
            <v>19738000</v>
          </cell>
          <cell r="AB435">
            <v>15564000</v>
          </cell>
          <cell r="AC435">
            <v>12871000</v>
          </cell>
          <cell r="AD435">
            <v>13784000</v>
          </cell>
          <cell r="AE435">
            <v>19461000</v>
          </cell>
          <cell r="AF435">
            <v>15137000</v>
          </cell>
          <cell r="AG435">
            <v>12486000</v>
          </cell>
          <cell r="AH435">
            <v>13536000</v>
          </cell>
          <cell r="AI435" t="str">
            <v>n.a.</v>
          </cell>
          <cell r="AJ435" t="str">
            <v>n.a.</v>
          </cell>
          <cell r="AK435" t="str">
            <v>n.a.</v>
          </cell>
          <cell r="AL435">
            <v>79000</v>
          </cell>
          <cell r="AM435">
            <v>19461000</v>
          </cell>
          <cell r="AN435">
            <v>15137000</v>
          </cell>
          <cell r="AO435">
            <v>12486000</v>
          </cell>
          <cell r="AP435">
            <v>13615000</v>
          </cell>
          <cell r="AQ435">
            <v>277000</v>
          </cell>
          <cell r="AR435">
            <v>427000</v>
          </cell>
          <cell r="AS435">
            <v>385000</v>
          </cell>
          <cell r="AT435">
            <v>169000</v>
          </cell>
          <cell r="AU435">
            <v>-7255000</v>
          </cell>
          <cell r="AV435">
            <v>-5562000</v>
          </cell>
          <cell r="AW435">
            <v>-5238000</v>
          </cell>
          <cell r="AX435">
            <v>-3985000</v>
          </cell>
          <cell r="AY435">
            <v>0</v>
          </cell>
          <cell r="AZ435">
            <v>0</v>
          </cell>
          <cell r="BA435">
            <v>0</v>
          </cell>
          <cell r="BB435">
            <v>0</v>
          </cell>
          <cell r="BC435">
            <v>-7533000</v>
          </cell>
          <cell r="BD435">
            <v>-6369000</v>
          </cell>
          <cell r="BE435">
            <v>-6138000</v>
          </cell>
          <cell r="BF435">
            <v>-7298000</v>
          </cell>
          <cell r="BG435">
            <v>4950000</v>
          </cell>
          <cell r="BH435">
            <v>3633000</v>
          </cell>
          <cell r="BI435">
            <v>1495000</v>
          </cell>
          <cell r="BJ435">
            <v>2501000</v>
          </cell>
          <cell r="BK435">
            <v>-303000</v>
          </cell>
          <cell r="BL435">
            <v>-426000</v>
          </cell>
          <cell r="BM435">
            <v>0</v>
          </cell>
          <cell r="BN435">
            <v>-341000</v>
          </cell>
          <cell r="BO435">
            <v>-303000</v>
          </cell>
          <cell r="BP435">
            <v>-426000</v>
          </cell>
          <cell r="BQ435">
            <v>0</v>
          </cell>
          <cell r="BR435">
            <v>-341000</v>
          </cell>
          <cell r="BS435">
            <v>0</v>
          </cell>
          <cell r="BT435">
            <v>0</v>
          </cell>
          <cell r="BU435">
            <v>0</v>
          </cell>
          <cell r="BV435">
            <v>0</v>
          </cell>
          <cell r="BW435">
            <v>4884000</v>
          </cell>
          <cell r="BX435">
            <v>3349000</v>
          </cell>
          <cell r="BY435">
            <v>1719000</v>
          </cell>
          <cell r="BZ435">
            <v>2149000</v>
          </cell>
          <cell r="CA435">
            <v>47043000</v>
          </cell>
          <cell r="CB435">
            <v>42909000</v>
          </cell>
          <cell r="CC435">
            <v>39835000</v>
          </cell>
          <cell r="CD435">
            <v>38785000</v>
          </cell>
          <cell r="CE435">
            <v>1913000</v>
          </cell>
          <cell r="CF435">
            <v>1382000</v>
          </cell>
          <cell r="CG435">
            <v>1497000</v>
          </cell>
          <cell r="CH435">
            <v>1594000</v>
          </cell>
          <cell r="CI435">
            <v>4778000</v>
          </cell>
          <cell r="CJ435">
            <v>5312000</v>
          </cell>
          <cell r="CK435">
            <v>4082000</v>
          </cell>
          <cell r="CL435">
            <v>5512000</v>
          </cell>
          <cell r="CM435">
            <v>198000</v>
          </cell>
          <cell r="CN435">
            <v>136000</v>
          </cell>
          <cell r="CO435">
            <v>148000</v>
          </cell>
          <cell r="CP435">
            <v>155000</v>
          </cell>
          <cell r="CQ435">
            <v>38645000</v>
          </cell>
          <cell r="CR435">
            <v>34809000</v>
          </cell>
          <cell r="CS435">
            <v>33397000</v>
          </cell>
          <cell r="CT435">
            <v>31095000</v>
          </cell>
          <cell r="CU435">
            <v>31007000</v>
          </cell>
          <cell r="CV435">
            <v>37000</v>
          </cell>
          <cell r="CW435">
            <v>32000</v>
          </cell>
          <cell r="CX435">
            <v>32000</v>
          </cell>
          <cell r="CY435">
            <v>485000</v>
          </cell>
          <cell r="CZ435">
            <v>417000</v>
          </cell>
          <cell r="DA435">
            <v>417000</v>
          </cell>
          <cell r="DB435">
            <v>399000</v>
          </cell>
          <cell r="DC435">
            <v>61119000</v>
          </cell>
          <cell r="DD435">
            <v>56617000</v>
          </cell>
          <cell r="DE435">
            <v>53902000</v>
          </cell>
          <cell r="DF435">
            <v>52717000</v>
          </cell>
          <cell r="DH435">
            <v>19461000</v>
          </cell>
          <cell r="DI435">
            <v>-7255000</v>
          </cell>
          <cell r="DJ435">
            <v>-7533000</v>
          </cell>
          <cell r="DK435">
            <v>-303000</v>
          </cell>
          <cell r="DL435">
            <v>4370000</v>
          </cell>
          <cell r="DM435">
            <v>0.22455166743743898</v>
          </cell>
          <cell r="DN435">
            <v>0.28957656881585053</v>
          </cell>
          <cell r="DO435">
            <v>0</v>
          </cell>
          <cell r="DP435">
            <v>1647500</v>
          </cell>
          <cell r="DQ435">
            <v>451000</v>
          </cell>
          <cell r="DS435">
            <v>15137000</v>
          </cell>
          <cell r="DT435">
            <v>-5562000</v>
          </cell>
          <cell r="DU435">
            <v>-6369000</v>
          </cell>
          <cell r="DV435">
            <v>-426000</v>
          </cell>
          <cell r="DW435">
            <v>2780000</v>
          </cell>
          <cell r="DX435">
            <v>0.18365594239281233</v>
          </cell>
          <cell r="DY435">
            <v>0.22497369911790888</v>
          </cell>
          <cell r="DZ435">
            <v>0</v>
          </cell>
          <cell r="EA435">
            <v>1439500</v>
          </cell>
          <cell r="EB435">
            <v>417000</v>
          </cell>
          <cell r="ED435">
            <v>12486000</v>
          </cell>
          <cell r="EE435">
            <v>-5238000</v>
          </cell>
          <cell r="EF435">
            <v>-6138000</v>
          </cell>
          <cell r="EG435">
            <v>0</v>
          </cell>
          <cell r="EH435">
            <v>1110000</v>
          </cell>
          <cell r="EI435">
            <v>8.8899567515617492E-2</v>
          </cell>
          <cell r="EJ435">
            <v>9.7573839662447259E-2</v>
          </cell>
          <cell r="EK435">
            <v>0</v>
          </cell>
          <cell r="EL435">
            <v>1545500</v>
          </cell>
          <cell r="EM435">
            <v>408000</v>
          </cell>
          <cell r="EO435">
            <v>15694666.666666666</v>
          </cell>
          <cell r="EP435">
            <v>-6018333.333333333</v>
          </cell>
          <cell r="EQ435">
            <v>-6680000</v>
          </cell>
          <cell r="ER435">
            <v>-243000</v>
          </cell>
          <cell r="ES435">
            <v>2753333.3333333321</v>
          </cell>
          <cell r="ET435">
            <v>0.1754311443377792</v>
          </cell>
          <cell r="EU435">
            <v>0.2127549969091283</v>
          </cell>
          <cell r="EV435">
            <v>0</v>
          </cell>
          <cell r="EW435">
            <v>1544166.6666666667</v>
          </cell>
          <cell r="EX435">
            <v>425333.33333333331</v>
          </cell>
        </row>
        <row r="436">
          <cell r="B436" t="str">
            <v>XI'AN JINPOWER ELECTRICAL CO.,LTD</v>
          </cell>
          <cell r="C436" t="str">
            <v>exclude</v>
          </cell>
          <cell r="D436" t="str">
            <v>Consecutive loss</v>
          </cell>
          <cell r="H436" t="str">
            <v/>
          </cell>
          <cell r="I436" t="str">
            <v>ok，loss</v>
          </cell>
          <cell r="J436" t="str">
            <v>exclude</v>
          </cell>
          <cell r="K436" t="str">
            <v>ok, loss</v>
          </cell>
          <cell r="M436" t="str">
            <v>XI'AN JINPOWER ELECTRICAL CO.,LTD</v>
          </cell>
          <cell r="N436" t="str">
            <v>This company, based in China, is engaged in the research, development, and production of intelligent on-line monitoring systems for transmission lines and substation equipment of power grid. It was incorporated in 2001 and has registered headquarters located in Xi’an.The company produces a full range of online monitoring system of transmission lines, online monitoring of substation equipment, comprehensive monitoring system for cable tunnel, limiting switch devices, and GIS partial discharge online monitoring system. It supplies its products to marketing channels and has a wide customer base consisting mainly of retailers, wholesalers and distributors. The company has its active operations in the domestic market.</v>
          </cell>
          <cell r="O436" t="str">
            <v>Manufacturing</v>
          </cell>
          <cell r="P436" t="str">
            <v>www.jinpower.com</v>
          </cell>
          <cell r="R436" t="str">
            <v>China</v>
          </cell>
          <cell r="S436" t="str">
            <v>835429</v>
          </cell>
          <cell r="T436" t="str">
            <v>B+</v>
          </cell>
          <cell r="U436" t="str">
            <v>3699</v>
          </cell>
          <cell r="V436" t="str">
            <v>Engaged in the research, development, and production of intelligent on-line monitoring systems for transmission lines and substation equipment of power grid</v>
          </cell>
          <cell r="W436" t="str">
            <v>The Company's main business for transmission line on-line monitoring, substation equipment online monitoring product development, design, production, sales and service.</v>
          </cell>
          <cell r="Z436" t="str">
            <v>CN47605PC</v>
          </cell>
          <cell r="AA436">
            <v>28314000</v>
          </cell>
          <cell r="AB436">
            <v>37923000</v>
          </cell>
          <cell r="AC436">
            <v>23849000</v>
          </cell>
          <cell r="AD436">
            <v>43450000</v>
          </cell>
          <cell r="AE436">
            <v>23603000</v>
          </cell>
          <cell r="AF436">
            <v>35441000</v>
          </cell>
          <cell r="AG436">
            <v>19906000</v>
          </cell>
          <cell r="AH436">
            <v>40748000</v>
          </cell>
          <cell r="AI436">
            <v>-265000</v>
          </cell>
          <cell r="AJ436">
            <v>-276000</v>
          </cell>
          <cell r="AK436">
            <v>-180000</v>
          </cell>
          <cell r="AL436">
            <v>-487000</v>
          </cell>
          <cell r="AM436">
            <v>23338000</v>
          </cell>
          <cell r="AN436">
            <v>35165000</v>
          </cell>
          <cell r="AO436">
            <v>19726000</v>
          </cell>
          <cell r="AP436">
            <v>40261000</v>
          </cell>
          <cell r="AQ436">
            <v>4976000</v>
          </cell>
          <cell r="AR436">
            <v>2758000</v>
          </cell>
          <cell r="AS436">
            <v>4123000</v>
          </cell>
          <cell r="AT436">
            <v>3189000</v>
          </cell>
          <cell r="AU436">
            <v>-11818000</v>
          </cell>
          <cell r="AV436">
            <v>-26709000</v>
          </cell>
          <cell r="AW436">
            <v>-12841000</v>
          </cell>
          <cell r="AX436">
            <v>-25668000</v>
          </cell>
          <cell r="AY436" t="str">
            <v>n.a.</v>
          </cell>
          <cell r="AZ436" t="str">
            <v>n.a.</v>
          </cell>
          <cell r="BA436" t="str">
            <v>n.a.</v>
          </cell>
          <cell r="BB436" t="str">
            <v>n.a.</v>
          </cell>
          <cell r="BC436">
            <v>-26065000</v>
          </cell>
          <cell r="BD436">
            <v>-31314000</v>
          </cell>
          <cell r="BE436">
            <v>-23557000</v>
          </cell>
          <cell r="BF436">
            <v>-25912000</v>
          </cell>
          <cell r="BG436">
            <v>-9569000</v>
          </cell>
          <cell r="BH436">
            <v>-20100000</v>
          </cell>
          <cell r="BI436">
            <v>-12549000</v>
          </cell>
          <cell r="BJ436">
            <v>-8130000</v>
          </cell>
          <cell r="BK436">
            <v>-1022000</v>
          </cell>
          <cell r="BL436">
            <v>-1048000</v>
          </cell>
          <cell r="BM436">
            <v>2049000</v>
          </cell>
          <cell r="BN436">
            <v>-1924000</v>
          </cell>
          <cell r="BO436">
            <v>-951000</v>
          </cell>
          <cell r="BP436">
            <v>-1100000</v>
          </cell>
          <cell r="BQ436">
            <v>-1197000</v>
          </cell>
          <cell r="BR436">
            <v>-1232000</v>
          </cell>
          <cell r="BS436">
            <v>-71000</v>
          </cell>
          <cell r="BT436">
            <v>52000</v>
          </cell>
          <cell r="BU436">
            <v>3246000</v>
          </cell>
          <cell r="BV436">
            <v>-692000</v>
          </cell>
          <cell r="BW436">
            <v>-11587000</v>
          </cell>
          <cell r="BX436">
            <v>-26550000</v>
          </cell>
          <cell r="BY436">
            <v>-9810000</v>
          </cell>
          <cell r="BZ436">
            <v>-9756000</v>
          </cell>
          <cell r="CA436">
            <v>83944000</v>
          </cell>
          <cell r="CB436">
            <v>95721000</v>
          </cell>
          <cell r="CC436">
            <v>111543000</v>
          </cell>
          <cell r="CD436">
            <v>128055000</v>
          </cell>
          <cell r="CE436">
            <v>38740000</v>
          </cell>
          <cell r="CF436">
            <v>43762000</v>
          </cell>
          <cell r="CG436">
            <v>47599000</v>
          </cell>
          <cell r="CH436">
            <v>36470000</v>
          </cell>
          <cell r="CI436">
            <v>19443000</v>
          </cell>
          <cell r="CJ436">
            <v>20902000</v>
          </cell>
          <cell r="CK436">
            <v>25777000</v>
          </cell>
          <cell r="CL436">
            <v>55066000</v>
          </cell>
          <cell r="CM436">
            <v>8799000</v>
          </cell>
          <cell r="CN436">
            <v>6819000</v>
          </cell>
          <cell r="CO436">
            <v>7287000</v>
          </cell>
          <cell r="CP436">
            <v>11340000</v>
          </cell>
          <cell r="CQ436">
            <v>136000</v>
          </cell>
          <cell r="CR436">
            <v>6930000</v>
          </cell>
          <cell r="CS436">
            <v>11077000</v>
          </cell>
          <cell r="CT436">
            <v>15073000</v>
          </cell>
          <cell r="CU436">
            <v>41000</v>
          </cell>
          <cell r="CV436">
            <v>41000</v>
          </cell>
          <cell r="CW436">
            <v>8000000</v>
          </cell>
          <cell r="CX436">
            <v>13600000</v>
          </cell>
          <cell r="CY436" t="str">
            <v>n.a.</v>
          </cell>
          <cell r="CZ436" t="str">
            <v>n.a.</v>
          </cell>
          <cell r="DA436" t="str">
            <v>n.a.</v>
          </cell>
          <cell r="DB436" t="str">
            <v>n.a.</v>
          </cell>
          <cell r="DC436">
            <v>113728000</v>
          </cell>
          <cell r="DD436">
            <v>124532000</v>
          </cell>
          <cell r="DE436">
            <v>139277000</v>
          </cell>
          <cell r="DF436">
            <v>154803000</v>
          </cell>
          <cell r="DH436">
            <v>23338000</v>
          </cell>
          <cell r="DI436">
            <v>-11818000</v>
          </cell>
          <cell r="DJ436">
            <v>-26065000</v>
          </cell>
          <cell r="DK436">
            <v>-1022000</v>
          </cell>
          <cell r="DL436">
            <v>-15567000</v>
          </cell>
          <cell r="DM436">
            <v>-0.66702373810952098</v>
          </cell>
          <cell r="DN436">
            <v>-0.40012851818532325</v>
          </cell>
          <cell r="DO436" t="str">
            <v>n.a.</v>
          </cell>
          <cell r="DP436">
            <v>41251000</v>
          </cell>
          <cell r="DQ436" t="e">
            <v>#VALUE!</v>
          </cell>
          <cell r="DS436">
            <v>35165000</v>
          </cell>
          <cell r="DT436">
            <v>-26709000</v>
          </cell>
          <cell r="DU436">
            <v>-31314000</v>
          </cell>
          <cell r="DV436">
            <v>-1048000</v>
          </cell>
          <cell r="DW436">
            <v>-23906000</v>
          </cell>
          <cell r="DX436">
            <v>-0.67982368832646101</v>
          </cell>
          <cell r="DY436">
            <v>-0.40469942950009313</v>
          </cell>
          <cell r="DZ436" t="str">
            <v>n.a.</v>
          </cell>
          <cell r="EA436">
            <v>45680500</v>
          </cell>
          <cell r="EB436" t="e">
            <v>#VALUE!</v>
          </cell>
          <cell r="ED436">
            <v>19726000</v>
          </cell>
          <cell r="EE436">
            <v>-12841000</v>
          </cell>
          <cell r="EF436">
            <v>-23557000</v>
          </cell>
          <cell r="EG436">
            <v>2049000</v>
          </cell>
          <cell r="EH436">
            <v>-14623000</v>
          </cell>
          <cell r="EI436">
            <v>-0.74130589070262598</v>
          </cell>
          <cell r="EJ436">
            <v>-0.42571836152435294</v>
          </cell>
          <cell r="EK436" t="str">
            <v>n.a.</v>
          </cell>
          <cell r="EL436">
            <v>42034500</v>
          </cell>
          <cell r="EM436" t="e">
            <v>#VALUE!</v>
          </cell>
          <cell r="EO436">
            <v>26076333.333333332</v>
          </cell>
          <cell r="EP436">
            <v>-17122666.666666668</v>
          </cell>
          <cell r="EQ436">
            <v>-26978666.666666668</v>
          </cell>
          <cell r="ER436">
            <v>-7000</v>
          </cell>
          <cell r="ES436">
            <v>-18032000.000000004</v>
          </cell>
          <cell r="ET436">
            <v>-0.69150826419869882</v>
          </cell>
          <cell r="EU436">
            <v>-0.40881163801246934</v>
          </cell>
          <cell r="EV436" t="e">
            <v>#VALUE!</v>
          </cell>
          <cell r="EW436">
            <v>42988666.666666664</v>
          </cell>
          <cell r="EX436" t="e">
            <v>#VALUE!</v>
          </cell>
        </row>
        <row r="437">
          <cell r="B437" t="str">
            <v>BEIJING JU NENG DING LI TECHNOLOGY CO., LTD</v>
          </cell>
          <cell r="C437" t="str">
            <v>exclude</v>
          </cell>
          <cell r="D437" t="str">
            <v>Independence(A+, A, A-, B+, B, B-,U)</v>
          </cell>
          <cell r="H437" t="str">
            <v/>
          </cell>
          <cell r="I437" t="str">
            <v>ok，indep</v>
          </cell>
          <cell r="J437" t="str">
            <v>exclude</v>
          </cell>
          <cell r="K437" t="str">
            <v>ok, indep</v>
          </cell>
          <cell r="M437" t="str">
            <v>BEIJING JU NENG DING LI TECHNOLOGY CO., LTD</v>
          </cell>
          <cell r="N437" t="str">
            <v>This company, with registered head office located in Beijing, China, is engaged in the intelligent distribution and operation platform to mobile Internet users. It was incorporated in 2010. The company provides digital copyright content services including mobile phone books, mobile games and other premium copyright products and free use of other services. It also offers content to provide mobile phone quick payment solution for advertisers to provide mobile advertising smart publishing service.</v>
          </cell>
          <cell r="O437" t="str">
            <v>Services</v>
          </cell>
          <cell r="P437" t="str">
            <v>www.imread.com</v>
          </cell>
          <cell r="R437" t="str">
            <v>China</v>
          </cell>
          <cell r="S437" t="str">
            <v>834084</v>
          </cell>
          <cell r="T437" t="str">
            <v>D</v>
          </cell>
          <cell r="U437" t="str">
            <v>3691</v>
          </cell>
          <cell r="V437" t="str">
            <v>Engaged in the intelligent distribution and operation platform to mobile Internet users</v>
          </cell>
          <cell r="W437" t="str">
            <v>The Company's main business: 5G base station smart new lithium battery series products, intelligent lithium iron phosphate for two or three-wheeled vehicles, lithium titanate battery, special fully compatible lithium battery BMS and intelligent battery traceability management platform.</v>
          </cell>
          <cell r="Z437" t="str">
            <v>CN44611PC</v>
          </cell>
          <cell r="AA437">
            <v>26870000</v>
          </cell>
          <cell r="AB437">
            <v>7180000</v>
          </cell>
          <cell r="AC437">
            <v>105429000</v>
          </cell>
          <cell r="AD437">
            <v>151344000</v>
          </cell>
          <cell r="AE437">
            <v>26871000</v>
          </cell>
          <cell r="AF437">
            <v>6760000</v>
          </cell>
          <cell r="AG437">
            <v>104459000</v>
          </cell>
          <cell r="AH437">
            <v>150726000</v>
          </cell>
          <cell r="AI437">
            <v>-14000</v>
          </cell>
          <cell r="AJ437">
            <v>-89000</v>
          </cell>
          <cell r="AK437">
            <v>-77000</v>
          </cell>
          <cell r="AL437">
            <v>-31000</v>
          </cell>
          <cell r="AM437">
            <v>26857000</v>
          </cell>
          <cell r="AN437">
            <v>6671000</v>
          </cell>
          <cell r="AO437">
            <v>104382000</v>
          </cell>
          <cell r="AP437">
            <v>150695000</v>
          </cell>
          <cell r="AQ437">
            <v>13000</v>
          </cell>
          <cell r="AR437">
            <v>509000</v>
          </cell>
          <cell r="AS437">
            <v>1047000</v>
          </cell>
          <cell r="AT437">
            <v>649000</v>
          </cell>
          <cell r="AU437">
            <v>-16237000</v>
          </cell>
          <cell r="AV437">
            <v>291000</v>
          </cell>
          <cell r="AW437">
            <v>-72428000</v>
          </cell>
          <cell r="AX437">
            <v>-116762000</v>
          </cell>
          <cell r="AY437" t="str">
            <v>n.a.</v>
          </cell>
          <cell r="AZ437" t="str">
            <v>n.a.</v>
          </cell>
          <cell r="BA437" t="str">
            <v>n.a.</v>
          </cell>
          <cell r="BB437" t="str">
            <v>n.a.</v>
          </cell>
          <cell r="BC437">
            <v>-51803000</v>
          </cell>
          <cell r="BD437">
            <v>-34520000</v>
          </cell>
          <cell r="BE437">
            <v>-17956000</v>
          </cell>
          <cell r="BF437">
            <v>-21451000</v>
          </cell>
          <cell r="BG437">
            <v>-41170000</v>
          </cell>
          <cell r="BH437">
            <v>-27049000</v>
          </cell>
          <cell r="BI437">
            <v>15045000</v>
          </cell>
          <cell r="BJ437">
            <v>13131000</v>
          </cell>
          <cell r="BK437">
            <v>-17420000</v>
          </cell>
          <cell r="BL437">
            <v>-9710000</v>
          </cell>
          <cell r="BM437">
            <v>-14604000</v>
          </cell>
          <cell r="BN437">
            <v>-5298000</v>
          </cell>
          <cell r="BO437">
            <v>-91000</v>
          </cell>
          <cell r="BP437">
            <v>-113000</v>
          </cell>
          <cell r="BQ437">
            <v>-138000</v>
          </cell>
          <cell r="BR437">
            <v>-106000</v>
          </cell>
          <cell r="BS437">
            <v>-17329000</v>
          </cell>
          <cell r="BT437">
            <v>-9597000</v>
          </cell>
          <cell r="BU437">
            <v>-14466000</v>
          </cell>
          <cell r="BV437">
            <v>-5192000</v>
          </cell>
          <cell r="BW437">
            <v>-58813000</v>
          </cell>
          <cell r="BX437">
            <v>-36044000</v>
          </cell>
          <cell r="BY437">
            <v>908000</v>
          </cell>
          <cell r="BZ437">
            <v>-16779000</v>
          </cell>
          <cell r="CA437">
            <v>66568000</v>
          </cell>
          <cell r="CB437">
            <v>131300000</v>
          </cell>
          <cell r="CC437">
            <v>159965000</v>
          </cell>
          <cell r="CD437">
            <v>190270000</v>
          </cell>
          <cell r="CE437">
            <v>23983000</v>
          </cell>
          <cell r="CF437">
            <v>32949000</v>
          </cell>
          <cell r="CG437">
            <v>15010000</v>
          </cell>
          <cell r="CH437">
            <v>0</v>
          </cell>
          <cell r="CI437">
            <v>16666000</v>
          </cell>
          <cell r="CJ437">
            <v>35226000</v>
          </cell>
          <cell r="CK437">
            <v>62824000</v>
          </cell>
          <cell r="CL437">
            <v>120053000</v>
          </cell>
          <cell r="CM437">
            <v>387000</v>
          </cell>
          <cell r="CN437">
            <v>3134000</v>
          </cell>
          <cell r="CO437">
            <v>377000</v>
          </cell>
          <cell r="CP437">
            <v>1286000</v>
          </cell>
          <cell r="CQ437">
            <v>2694000</v>
          </cell>
          <cell r="CR437">
            <v>1228000</v>
          </cell>
          <cell r="CS437">
            <v>5225000</v>
          </cell>
          <cell r="CT437">
            <v>3526000</v>
          </cell>
          <cell r="CU437">
            <v>200000</v>
          </cell>
          <cell r="CV437">
            <v>1029000</v>
          </cell>
          <cell r="CW437" t="str">
            <v>n.a.</v>
          </cell>
          <cell r="CX437" t="str">
            <v>n.a.</v>
          </cell>
          <cell r="CY437">
            <v>323000</v>
          </cell>
          <cell r="CZ437">
            <v>323000</v>
          </cell>
          <cell r="DA437">
            <v>323000</v>
          </cell>
          <cell r="DB437">
            <v>158000</v>
          </cell>
          <cell r="DC437">
            <v>106690000</v>
          </cell>
          <cell r="DD437">
            <v>176646000</v>
          </cell>
          <cell r="DE437">
            <v>209110000</v>
          </cell>
          <cell r="DF437">
            <v>244334000</v>
          </cell>
          <cell r="DH437">
            <v>26857000</v>
          </cell>
          <cell r="DI437">
            <v>-16237000</v>
          </cell>
          <cell r="DJ437">
            <v>-51803000</v>
          </cell>
          <cell r="DK437">
            <v>-17420000</v>
          </cell>
          <cell r="DL437">
            <v>-58603000</v>
          </cell>
          <cell r="DM437">
            <v>-2.1820382023308635</v>
          </cell>
          <cell r="DN437">
            <v>-0.68573601684998831</v>
          </cell>
          <cell r="DO437" t="str">
            <v>n.a.</v>
          </cell>
          <cell r="DP437">
            <v>28466000</v>
          </cell>
          <cell r="DQ437">
            <v>323000</v>
          </cell>
          <cell r="DS437">
            <v>6671000</v>
          </cell>
          <cell r="DT437">
            <v>291000</v>
          </cell>
          <cell r="DU437">
            <v>-34520000</v>
          </cell>
          <cell r="DV437">
            <v>-9710000</v>
          </cell>
          <cell r="DW437">
            <v>-37268000</v>
          </cell>
          <cell r="DX437">
            <v>-5.5865687303252889</v>
          </cell>
          <cell r="DY437">
            <v>-0.84817588019754664</v>
          </cell>
          <cell r="DZ437" t="str">
            <v>n.a.</v>
          </cell>
          <cell r="EA437">
            <v>23979500</v>
          </cell>
          <cell r="EB437">
            <v>323000</v>
          </cell>
          <cell r="ED437">
            <v>104382000</v>
          </cell>
          <cell r="EE437">
            <v>-72428000</v>
          </cell>
          <cell r="EF437">
            <v>-17956000</v>
          </cell>
          <cell r="EG437">
            <v>-14604000</v>
          </cell>
          <cell r="EH437">
            <v>-606000</v>
          </cell>
          <cell r="EI437">
            <v>-5.8055986664367421E-3</v>
          </cell>
          <cell r="EJ437">
            <v>-5.7720882386558467E-3</v>
          </cell>
          <cell r="EK437" t="str">
            <v>n.a.</v>
          </cell>
          <cell r="EL437">
            <v>7505000</v>
          </cell>
          <cell r="EM437">
            <v>240500</v>
          </cell>
          <cell r="EO437">
            <v>45970000</v>
          </cell>
          <cell r="EP437">
            <v>-29458000</v>
          </cell>
          <cell r="EQ437">
            <v>-34759666.666666664</v>
          </cell>
          <cell r="ER437">
            <v>-13911333.333333334</v>
          </cell>
          <cell r="ES437">
            <v>-32159000</v>
          </cell>
          <cell r="ET437">
            <v>-0.69956493365238204</v>
          </cell>
          <cell r="EU437">
            <v>-0.41161412535678171</v>
          </cell>
          <cell r="EV437" t="e">
            <v>#VALUE!</v>
          </cell>
          <cell r="EW437">
            <v>19983500</v>
          </cell>
          <cell r="EX437">
            <v>295500</v>
          </cell>
        </row>
        <row r="438">
          <cell r="B438" t="str">
            <v>SILICON TOUCH TECHNOLOGY INC</v>
          </cell>
          <cell r="C438" t="str">
            <v>exclude</v>
          </cell>
          <cell r="D438" t="str">
            <v>Significantly different products/services</v>
          </cell>
          <cell r="E438" t="str">
            <v>集成电路</v>
          </cell>
          <cell r="H438" t="str">
            <v/>
          </cell>
          <cell r="I438" t="str">
            <v>ok，sda机电监控、影像处理、光电接口、网络运作、无线通讯等</v>
          </cell>
          <cell r="J438" t="str">
            <v>exclude</v>
          </cell>
          <cell r="K438" t="str">
            <v>ok, loss</v>
          </cell>
          <cell r="M438" t="str">
            <v>SILICON TOUCH TECHNOLOGY INC</v>
          </cell>
          <cell r="N438" t="str">
            <v>This company is primarily engaged in the development, production and distribution of mixed signal (analogue and digital) integrated circuits. Its expertise include power monitoring, image processing, optoelectronic interface, internet operation, and wireless communication. It was founded in December 1996. The company has a registered office located in Hsinchu, Taiwan.The company is a professional in IC design and sale for following applications: Motor Driving, Power Supply, Image Processing, Lighting, and Optoelectronic Communication. It is an original brand with the world's leading technology. The company's areas of sales include the Americas, Europe, Japan, Korea, South Africa and China.Its Vision and Principle: Create core technological components, develop innovative products, and enrich human life. The company has been working diligently on development of mixed signal ICs. It has always been its mission to develop core and technologically advanced components. The company sees itself as a provider of creative solutions.</v>
          </cell>
          <cell r="O438" t="str">
            <v>Manufacturing</v>
          </cell>
          <cell r="P438" t="str">
            <v>www.siti.com.tw</v>
          </cell>
          <cell r="R438" t="str">
            <v>Taiwan, China</v>
          </cell>
          <cell r="S438" t="str">
            <v>3288</v>
          </cell>
          <cell r="T438" t="str">
            <v>A+</v>
          </cell>
          <cell r="U438" t="str">
            <v>3699</v>
          </cell>
          <cell r="V438" t="str">
            <v>Engaged in the development, production and distribution of mixed signal (analogue and digital) integrated circuits</v>
          </cell>
          <cell r="W438" t="str">
            <v>The Company is a Taiwan-based company principally engaged in design, manufacture and distribution of integrated circuits (ICs) and application-specific integrated circuits (ASICs). The Company provides mixed digital and analog wafers, which are applied in light emitting diode (LED) panels and lighting devices, as well as motor driving wafers, which are applied in desktops, notebook computers, servers and motor modules of cameras. The Company distributes its products mainly in Asia, the Americas, Europe, Africa and Oceania.</v>
          </cell>
          <cell r="Z438" t="str">
            <v>TW97334073</v>
          </cell>
          <cell r="AA438">
            <v>117456000</v>
          </cell>
          <cell r="AB438">
            <v>111863000</v>
          </cell>
          <cell r="AC438">
            <v>111402000</v>
          </cell>
          <cell r="AD438">
            <v>133505000</v>
          </cell>
          <cell r="AE438">
            <v>115871000</v>
          </cell>
          <cell r="AF438">
            <v>111062000</v>
          </cell>
          <cell r="AG438">
            <v>100512000</v>
          </cell>
          <cell r="AH438">
            <v>120209000</v>
          </cell>
          <cell r="AI438" t="str">
            <v>n.a.</v>
          </cell>
          <cell r="AJ438" t="str">
            <v>n.a.</v>
          </cell>
          <cell r="AK438" t="str">
            <v>n.a.</v>
          </cell>
          <cell r="AL438" t="str">
            <v>n.a.</v>
          </cell>
          <cell r="AM438">
            <v>115871000</v>
          </cell>
          <cell r="AN438">
            <v>111062000</v>
          </cell>
          <cell r="AO438">
            <v>100512000</v>
          </cell>
          <cell r="AP438">
            <v>120209000</v>
          </cell>
          <cell r="AQ438">
            <v>1585000</v>
          </cell>
          <cell r="AR438">
            <v>801000</v>
          </cell>
          <cell r="AS438">
            <v>10890000</v>
          </cell>
          <cell r="AT438">
            <v>13296000</v>
          </cell>
          <cell r="AU438">
            <v>-36533000</v>
          </cell>
          <cell r="AV438">
            <v>-72572000</v>
          </cell>
          <cell r="AW438">
            <v>-46683000</v>
          </cell>
          <cell r="AX438">
            <v>-45292000</v>
          </cell>
          <cell r="AY438">
            <v>-29019000</v>
          </cell>
          <cell r="AZ438">
            <v>-29284000</v>
          </cell>
          <cell r="BA438">
            <v>-32813000</v>
          </cell>
          <cell r="BB438">
            <v>-31548000</v>
          </cell>
          <cell r="BC438">
            <v>-30339000</v>
          </cell>
          <cell r="BD438">
            <v>-31294000</v>
          </cell>
          <cell r="BE438">
            <v>-31765000</v>
          </cell>
          <cell r="BF438">
            <v>-35402000</v>
          </cell>
          <cell r="BG438">
            <v>21565000</v>
          </cell>
          <cell r="BH438">
            <v>-21287000</v>
          </cell>
          <cell r="BI438">
            <v>141000</v>
          </cell>
          <cell r="BJ438">
            <v>21263000</v>
          </cell>
          <cell r="BK438">
            <v>-9434000</v>
          </cell>
          <cell r="BL438">
            <v>-10109000</v>
          </cell>
          <cell r="BM438">
            <v>-11048000</v>
          </cell>
          <cell r="BN438">
            <v>-11970000</v>
          </cell>
          <cell r="BO438">
            <v>-9434000</v>
          </cell>
          <cell r="BP438">
            <v>-10099000</v>
          </cell>
          <cell r="BQ438">
            <v>-11036000</v>
          </cell>
          <cell r="BR438">
            <v>-11945000</v>
          </cell>
          <cell r="BS438">
            <v>0</v>
          </cell>
          <cell r="BT438">
            <v>-10000</v>
          </cell>
          <cell r="BU438">
            <v>-12000</v>
          </cell>
          <cell r="BV438">
            <v>-25000</v>
          </cell>
          <cell r="BW438">
            <v>2816000</v>
          </cell>
          <cell r="BX438">
            <v>-33600000</v>
          </cell>
          <cell r="BY438">
            <v>-8018000</v>
          </cell>
          <cell r="BZ438">
            <v>4148000</v>
          </cell>
          <cell r="CA438">
            <v>166155000</v>
          </cell>
          <cell r="CB438">
            <v>170244000</v>
          </cell>
          <cell r="CC438">
            <v>212993000</v>
          </cell>
          <cell r="CD438">
            <v>210718000</v>
          </cell>
          <cell r="CE438">
            <v>112626000</v>
          </cell>
          <cell r="CF438">
            <v>113343000</v>
          </cell>
          <cell r="CG438">
            <v>153283000</v>
          </cell>
          <cell r="CH438">
            <v>157557000</v>
          </cell>
          <cell r="CI438">
            <v>12052000</v>
          </cell>
          <cell r="CJ438">
            <v>9565000</v>
          </cell>
          <cell r="CK438">
            <v>14374000</v>
          </cell>
          <cell r="CL438">
            <v>15001000</v>
          </cell>
          <cell r="CM438">
            <v>32212000</v>
          </cell>
          <cell r="CN438">
            <v>32185000</v>
          </cell>
          <cell r="CO438">
            <v>33300000</v>
          </cell>
          <cell r="CP438">
            <v>27880000</v>
          </cell>
          <cell r="CQ438">
            <v>9265000</v>
          </cell>
          <cell r="CR438">
            <v>5217000</v>
          </cell>
          <cell r="CS438">
            <v>4481000</v>
          </cell>
          <cell r="CT438">
            <v>3681000</v>
          </cell>
          <cell r="CU438" t="str">
            <v>n.a.</v>
          </cell>
          <cell r="CV438">
            <v>0</v>
          </cell>
          <cell r="CW438">
            <v>2005000</v>
          </cell>
          <cell r="CX438" t="str">
            <v>n.a.</v>
          </cell>
          <cell r="CY438">
            <v>391000</v>
          </cell>
          <cell r="CZ438">
            <v>353000</v>
          </cell>
          <cell r="DA438">
            <v>353000</v>
          </cell>
          <cell r="DB438">
            <v>351000</v>
          </cell>
          <cell r="DC438">
            <v>220853000</v>
          </cell>
          <cell r="DD438">
            <v>233923000</v>
          </cell>
          <cell r="DE438">
            <v>286332000</v>
          </cell>
          <cell r="DF438">
            <v>304680000</v>
          </cell>
          <cell r="DH438">
            <v>115871000</v>
          </cell>
          <cell r="DI438">
            <v>-36533000</v>
          </cell>
          <cell r="DJ438">
            <v>-59358000</v>
          </cell>
          <cell r="DK438">
            <v>-9434000</v>
          </cell>
          <cell r="DL438">
            <v>10546000</v>
          </cell>
          <cell r="DM438">
            <v>9.1015008069318462E-2</v>
          </cell>
          <cell r="DN438">
            <v>0.1001281746973653</v>
          </cell>
          <cell r="DO438">
            <v>-29019000</v>
          </cell>
          <cell r="DP438">
            <v>112984500</v>
          </cell>
          <cell r="DQ438">
            <v>372000</v>
          </cell>
          <cell r="DS438">
            <v>111062000</v>
          </cell>
          <cell r="DT438">
            <v>-72572000</v>
          </cell>
          <cell r="DU438">
            <v>-60578000</v>
          </cell>
          <cell r="DV438">
            <v>-10109000</v>
          </cell>
          <cell r="DW438">
            <v>-32197000</v>
          </cell>
          <cell r="DX438">
            <v>-0.28990113630224557</v>
          </cell>
          <cell r="DY438">
            <v>-0.22474678728736067</v>
          </cell>
          <cell r="DZ438">
            <v>-29284000</v>
          </cell>
          <cell r="EA438">
            <v>133313000</v>
          </cell>
          <cell r="EB438">
            <v>353000</v>
          </cell>
          <cell r="ED438">
            <v>100512000</v>
          </cell>
          <cell r="EE438">
            <v>-46683000</v>
          </cell>
          <cell r="EF438">
            <v>-64578000</v>
          </cell>
          <cell r="EG438">
            <v>-11048000</v>
          </cell>
          <cell r="EH438">
            <v>-21797000</v>
          </cell>
          <cell r="EI438">
            <v>-0.21685967844635468</v>
          </cell>
          <cell r="EJ438">
            <v>-0.17821255999149693</v>
          </cell>
          <cell r="EK438">
            <v>-32813000</v>
          </cell>
          <cell r="EL438">
            <v>155420000</v>
          </cell>
          <cell r="EM438">
            <v>352000</v>
          </cell>
          <cell r="EO438">
            <v>109148333.33333333</v>
          </cell>
          <cell r="EP438">
            <v>-51929333.333333336</v>
          </cell>
          <cell r="EQ438">
            <v>-61504666.666666664</v>
          </cell>
          <cell r="ER438">
            <v>-10197000</v>
          </cell>
          <cell r="ES438">
            <v>-14482666.666666672</v>
          </cell>
          <cell r="ET438">
            <v>-0.13268793232451256</v>
          </cell>
          <cell r="EU438">
            <v>-0.11714429768154162</v>
          </cell>
          <cell r="EV438">
            <v>30372000</v>
          </cell>
          <cell r="EW438">
            <v>133905833.33333333</v>
          </cell>
          <cell r="EX438">
            <v>359000</v>
          </cell>
        </row>
        <row r="439">
          <cell r="B439" t="str">
            <v>ELECTRO FORCE (INDIA) LIMITED</v>
          </cell>
          <cell r="C439" t="str">
            <v>exclude</v>
          </cell>
          <cell r="D439" t="str">
            <v>Significantly different products/services</v>
          </cell>
          <cell r="E439" t="str">
            <v>提供电气和电子元件、组件和系统</v>
          </cell>
          <cell r="H439" t="str">
            <v/>
          </cell>
          <cell r="I439" t="str">
            <v>ok，sda产品包括不间断电源系统，直流(直流)电源系统，管理软件，电气设备和设备，继电器和工业控制，流体动力泵和电机，开关柜和配电盘设备，载流接线设备</v>
          </cell>
          <cell r="J439" t="e">
            <v>#N/A</v>
          </cell>
          <cell r="K439" t="e">
            <v>#N/A</v>
          </cell>
          <cell r="M439" t="str">
            <v>ELECTRO FORCE (INDIA) LIMITED</v>
          </cell>
          <cell r="N439" t="str">
            <v>This company is engaged in the development and marketing of electrical equipment and apparatus. Its business was founded in 2010. The company has its registered head office based in Vasai, Maharashtra,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39" t="str">
            <v>Manufacturing</v>
          </cell>
          <cell r="R439" t="str">
            <v>India</v>
          </cell>
          <cell r="S439" t="str">
            <v>SMEFORCE</v>
          </cell>
          <cell r="T439" t="str">
            <v>U</v>
          </cell>
          <cell r="U439" t="str">
            <v>3699</v>
          </cell>
          <cell r="V439" t="str">
            <v>Development and marketing of electrical equipment and apparatus</v>
          </cell>
          <cell r="W439" t="str">
            <v>The Company is engaged in the designing, manufacturing, and supply of electrical components and allied products.</v>
          </cell>
          <cell r="Z439" t="str">
            <v>IN983667FI</v>
          </cell>
          <cell r="AA439">
            <v>302510000</v>
          </cell>
          <cell r="AB439">
            <v>343965000</v>
          </cell>
          <cell r="AC439">
            <v>158178000</v>
          </cell>
          <cell r="AD439" t="str">
            <v>n.a.</v>
          </cell>
          <cell r="AE439">
            <v>302504000</v>
          </cell>
          <cell r="AF439">
            <v>343965000</v>
          </cell>
          <cell r="AG439">
            <v>157428000</v>
          </cell>
          <cell r="AH439" t="str">
            <v>n.a.</v>
          </cell>
          <cell r="AI439" t="str">
            <v>n.a.</v>
          </cell>
          <cell r="AJ439" t="str">
            <v>n.a.</v>
          </cell>
          <cell r="AK439" t="str">
            <v>n.a.</v>
          </cell>
          <cell r="AL439" t="str">
            <v>n.a.</v>
          </cell>
          <cell r="AM439">
            <v>302504000</v>
          </cell>
          <cell r="AN439">
            <v>343965000</v>
          </cell>
          <cell r="AO439">
            <v>157428000</v>
          </cell>
          <cell r="AP439" t="str">
            <v>n.a.</v>
          </cell>
          <cell r="AQ439">
            <v>6000</v>
          </cell>
          <cell r="AR439">
            <v>0</v>
          </cell>
          <cell r="AS439">
            <v>750000</v>
          </cell>
          <cell r="AT439" t="str">
            <v>n.a.</v>
          </cell>
          <cell r="AU439">
            <v>-156019000</v>
          </cell>
          <cell r="AV439">
            <v>-201278000</v>
          </cell>
          <cell r="AW439">
            <v>-146063000</v>
          </cell>
          <cell r="AX439" t="str">
            <v>n.a.</v>
          </cell>
          <cell r="AY439">
            <v>0</v>
          </cell>
          <cell r="AZ439">
            <v>0</v>
          </cell>
          <cell r="BA439">
            <v>0</v>
          </cell>
          <cell r="BB439" t="str">
            <v>n.a.</v>
          </cell>
          <cell r="BC439">
            <v>-33002000</v>
          </cell>
          <cell r="BD439">
            <v>-28622000</v>
          </cell>
          <cell r="BE439">
            <v>-26828000</v>
          </cell>
          <cell r="BF439" t="str">
            <v>n.a.</v>
          </cell>
          <cell r="BG439">
            <v>113489000</v>
          </cell>
          <cell r="BH439">
            <v>114065000</v>
          </cell>
          <cell r="BI439">
            <v>-14713000</v>
          </cell>
          <cell r="BJ439" t="str">
            <v>n.a.</v>
          </cell>
          <cell r="BK439">
            <v>-6984000</v>
          </cell>
          <cell r="BL439">
            <v>-8369000</v>
          </cell>
          <cell r="BM439">
            <v>-7920000</v>
          </cell>
          <cell r="BN439" t="str">
            <v>n.a.</v>
          </cell>
          <cell r="BO439">
            <v>-6984000</v>
          </cell>
          <cell r="BP439">
            <v>-8369000</v>
          </cell>
          <cell r="BQ439">
            <v>-7920000</v>
          </cell>
          <cell r="BR439" t="str">
            <v>n.a.</v>
          </cell>
          <cell r="BS439">
            <v>0</v>
          </cell>
          <cell r="BT439">
            <v>0</v>
          </cell>
          <cell r="BU439">
            <v>0</v>
          </cell>
          <cell r="BV439" t="str">
            <v>n.a.</v>
          </cell>
          <cell r="BW439">
            <v>79960000</v>
          </cell>
          <cell r="BX439">
            <v>86426000</v>
          </cell>
          <cell r="BY439">
            <v>-22369000</v>
          </cell>
          <cell r="BZ439" t="str">
            <v>n.a.</v>
          </cell>
          <cell r="CA439">
            <v>685912000</v>
          </cell>
          <cell r="CB439">
            <v>438265000</v>
          </cell>
          <cell r="CC439">
            <v>96239000</v>
          </cell>
          <cell r="CD439" t="str">
            <v>n.a.</v>
          </cell>
          <cell r="CE439">
            <v>127021000</v>
          </cell>
          <cell r="CF439">
            <v>20424000</v>
          </cell>
          <cell r="CG439">
            <v>20839000</v>
          </cell>
          <cell r="CH439" t="str">
            <v>n.a.</v>
          </cell>
          <cell r="CI439">
            <v>66735000</v>
          </cell>
          <cell r="CJ439">
            <v>39575000</v>
          </cell>
          <cell r="CK439">
            <v>55945000</v>
          </cell>
          <cell r="CL439" t="str">
            <v>n.a.</v>
          </cell>
          <cell r="CM439">
            <v>22310000</v>
          </cell>
          <cell r="CN439">
            <v>62849000</v>
          </cell>
          <cell r="CO439">
            <v>6450000</v>
          </cell>
          <cell r="CP439" t="str">
            <v>n.a.</v>
          </cell>
          <cell r="CQ439">
            <v>9369000</v>
          </cell>
          <cell r="CR439">
            <v>102852000</v>
          </cell>
          <cell r="CS439">
            <v>6316000</v>
          </cell>
          <cell r="CT439" t="str">
            <v>n.a.</v>
          </cell>
          <cell r="CU439" t="str">
            <v>n.a.</v>
          </cell>
          <cell r="CV439" t="str">
            <v>n.a.</v>
          </cell>
          <cell r="CW439" t="str">
            <v>n.a.</v>
          </cell>
          <cell r="CX439" t="str">
            <v>n.a.</v>
          </cell>
          <cell r="CY439">
            <v>23304000</v>
          </cell>
          <cell r="CZ439">
            <v>23197000</v>
          </cell>
          <cell r="DA439">
            <v>23196000</v>
          </cell>
          <cell r="DB439" t="str">
            <v>n.a.</v>
          </cell>
          <cell r="DC439">
            <v>723151000</v>
          </cell>
          <cell r="DD439">
            <v>478337000</v>
          </cell>
          <cell r="DE439">
            <v>171996000</v>
          </cell>
          <cell r="DF439" t="str">
            <v>n.a.</v>
          </cell>
          <cell r="DH439">
            <v>302504000</v>
          </cell>
          <cell r="DI439">
            <v>-156019000</v>
          </cell>
          <cell r="DJ439">
            <v>-33002000</v>
          </cell>
          <cell r="DK439">
            <v>-6984000</v>
          </cell>
          <cell r="DL439">
            <v>106499000</v>
          </cell>
          <cell r="DM439">
            <v>0.35205815460291434</v>
          </cell>
          <cell r="DN439">
            <v>0.54334838396979668</v>
          </cell>
          <cell r="DO439">
            <v>0</v>
          </cell>
          <cell r="DP439">
            <v>73722500</v>
          </cell>
          <cell r="DQ439">
            <v>23250500</v>
          </cell>
          <cell r="DS439">
            <v>343965000</v>
          </cell>
          <cell r="DT439">
            <v>-201278000</v>
          </cell>
          <cell r="DU439">
            <v>-28622000</v>
          </cell>
          <cell r="DV439">
            <v>-8369000</v>
          </cell>
          <cell r="DW439">
            <v>105696000</v>
          </cell>
          <cell r="DX439">
            <v>0.30728707862718591</v>
          </cell>
          <cell r="DY439">
            <v>0.44359946111327953</v>
          </cell>
          <cell r="DZ439">
            <v>0</v>
          </cell>
          <cell r="EA439">
            <v>20631500</v>
          </cell>
          <cell r="EB439">
            <v>23196500</v>
          </cell>
          <cell r="ED439">
            <v>157428000</v>
          </cell>
          <cell r="EE439">
            <v>-146063000</v>
          </cell>
          <cell r="EF439">
            <v>-26828000</v>
          </cell>
          <cell r="EG439">
            <v>-7920000</v>
          </cell>
          <cell r="EH439">
            <v>-23383000</v>
          </cell>
          <cell r="EI439">
            <v>-0.14853139212846508</v>
          </cell>
          <cell r="EJ439">
            <v>-0.1293228841165637</v>
          </cell>
          <cell r="EK439">
            <v>0</v>
          </cell>
          <cell r="EL439" t="e">
            <v>#VALUE!</v>
          </cell>
          <cell r="EM439" t="e">
            <v>#VALUE!</v>
          </cell>
          <cell r="EO439">
            <v>267965666.66666666</v>
          </cell>
          <cell r="EP439">
            <v>-167786666.66666666</v>
          </cell>
          <cell r="EQ439">
            <v>-29484000</v>
          </cell>
          <cell r="ER439">
            <v>-7757666.666666667</v>
          </cell>
          <cell r="ES439">
            <v>62937333.333333336</v>
          </cell>
          <cell r="ET439">
            <v>0.23487088520046726</v>
          </cell>
          <cell r="EU439">
            <v>0.30696895551021408</v>
          </cell>
          <cell r="EV439">
            <v>0</v>
          </cell>
          <cell r="EW439" t="e">
            <v>#VALUE!</v>
          </cell>
          <cell r="EX439" t="e">
            <v>#VALUE!</v>
          </cell>
        </row>
        <row r="440">
          <cell r="B440" t="str">
            <v>SHANXI SANHESHENG SMART SCIENT TECHNOLOGIES CO., LTD.</v>
          </cell>
          <cell r="C440" t="str">
            <v>exclude</v>
          </cell>
          <cell r="D440" t="str">
            <v>Independence(A+, A, A-, B+, B, B-,U)</v>
          </cell>
          <cell r="H440" t="str">
            <v/>
          </cell>
          <cell r="I440" t="str">
            <v>ok，indep</v>
          </cell>
          <cell r="J440" t="str">
            <v>exclude</v>
          </cell>
          <cell r="K440" t="str">
            <v>ok, indep</v>
          </cell>
          <cell r="M440" t="str">
            <v>SHANXI SANHESHENG SMART SCIENT TECHNOLOGIES CO., LTD.</v>
          </cell>
          <cell r="N440" t="str">
            <v>This company is an entity based in China that is engaged in the production and distribution of environmental sanitation-related equipment. It started its operations in 1996. The registered business office of the company is strategically located in Taiyuan, Shanxi, China. The company is principally involved in manufacturing and dealing special cleaning vehicles and garbage transporting equipment in the field of environmental sanitation, municipal works and roads. Some of its products are garbage container lift trucks, rubbish vehicle garbage container lift trucks, refuse collector compression and refuse collector vehicle, waste collection truck, and other special environmental sanitation-related vehicles. The company conducts its business operations within the country.</v>
          </cell>
          <cell r="O440" t="str">
            <v>Manufacturing</v>
          </cell>
          <cell r="P440" t="str">
            <v>www.shsgy.com</v>
          </cell>
          <cell r="R440" t="str">
            <v>China</v>
          </cell>
          <cell r="S440" t="str">
            <v>831418</v>
          </cell>
          <cell r="T440" t="str">
            <v>D</v>
          </cell>
          <cell r="U440" t="str">
            <v>3699</v>
          </cell>
          <cell r="V440" t="str">
            <v>Engaged in the production and distribution of environmental sanitation-related equipment</v>
          </cell>
          <cell r="W440" t="str">
            <v>The Company is mainly engaged in, corrosion, wear, cleaning insulation sealing technology development and services, electrical equipment and technical advisory services, industrial development of green energy technologies, applications and services contract a variety of devices, such as online with a temperate Pressure Seal.</v>
          </cell>
          <cell r="X440" t="str">
            <v>SHANXI SANHESHENG ENERGY SAVING AND ENVIRONMENTAL PROTECTION TECHNOLOGY COMPANY LIMITED</v>
          </cell>
          <cell r="Z440" t="str">
            <v>CN42138PC</v>
          </cell>
          <cell r="AA440">
            <v>25318000</v>
          </cell>
          <cell r="AB440">
            <v>91108000</v>
          </cell>
          <cell r="AC440">
            <v>42775000</v>
          </cell>
          <cell r="AD440">
            <v>33798000</v>
          </cell>
          <cell r="AE440">
            <v>26404000</v>
          </cell>
          <cell r="AF440">
            <v>90919000</v>
          </cell>
          <cell r="AG440">
            <v>42849000</v>
          </cell>
          <cell r="AH440">
            <v>33966000</v>
          </cell>
          <cell r="AI440">
            <v>-1974000</v>
          </cell>
          <cell r="AJ440">
            <v>-595000</v>
          </cell>
          <cell r="AK440">
            <v>-75000</v>
          </cell>
          <cell r="AL440">
            <v>-168000</v>
          </cell>
          <cell r="AM440">
            <v>24430000</v>
          </cell>
          <cell r="AN440">
            <v>90324000</v>
          </cell>
          <cell r="AO440">
            <v>42774000</v>
          </cell>
          <cell r="AP440">
            <v>33798000</v>
          </cell>
          <cell r="AQ440">
            <v>888000</v>
          </cell>
          <cell r="AR440">
            <v>784000</v>
          </cell>
          <cell r="AS440">
            <v>1000</v>
          </cell>
          <cell r="AT440" t="str">
            <v>n.a.</v>
          </cell>
          <cell r="AU440">
            <v>-29615000</v>
          </cell>
          <cell r="AV440">
            <v>-76633000</v>
          </cell>
          <cell r="AW440">
            <v>-43624000</v>
          </cell>
          <cell r="AX440">
            <v>-32639000</v>
          </cell>
          <cell r="AY440" t="str">
            <v>n.a.</v>
          </cell>
          <cell r="AZ440" t="str">
            <v>n.a.</v>
          </cell>
          <cell r="BA440" t="str">
            <v>n.a.</v>
          </cell>
          <cell r="BB440" t="str">
            <v>n.a.</v>
          </cell>
          <cell r="BC440">
            <v>-14660000</v>
          </cell>
          <cell r="BD440">
            <v>-13018000</v>
          </cell>
          <cell r="BE440">
            <v>-17055000</v>
          </cell>
          <cell r="BF440">
            <v>-29088000</v>
          </cell>
          <cell r="BG440">
            <v>-18957000</v>
          </cell>
          <cell r="BH440">
            <v>1457000</v>
          </cell>
          <cell r="BI440">
            <v>-17904000</v>
          </cell>
          <cell r="BJ440">
            <v>-27929000</v>
          </cell>
          <cell r="BK440">
            <v>-674000</v>
          </cell>
          <cell r="BL440">
            <v>-579000</v>
          </cell>
          <cell r="BM440">
            <v>-567000</v>
          </cell>
          <cell r="BN440">
            <v>-512000</v>
          </cell>
          <cell r="BO440">
            <v>-627000</v>
          </cell>
          <cell r="BP440">
            <v>-535000</v>
          </cell>
          <cell r="BQ440">
            <v>-522000</v>
          </cell>
          <cell r="BR440">
            <v>-467000</v>
          </cell>
          <cell r="BS440">
            <v>-47000</v>
          </cell>
          <cell r="BT440">
            <v>-44000</v>
          </cell>
          <cell r="BU440">
            <v>-45000</v>
          </cell>
          <cell r="BV440">
            <v>-45000</v>
          </cell>
          <cell r="BW440">
            <v>-9370000</v>
          </cell>
          <cell r="BX440">
            <v>5104000</v>
          </cell>
          <cell r="BY440">
            <v>-15993000</v>
          </cell>
          <cell r="BZ440">
            <v>-30358000</v>
          </cell>
          <cell r="CA440">
            <v>110475000</v>
          </cell>
          <cell r="CB440">
            <v>101931000</v>
          </cell>
          <cell r="CC440">
            <v>47485000</v>
          </cell>
          <cell r="CD440">
            <v>41527000</v>
          </cell>
          <cell r="CE440">
            <v>5200000</v>
          </cell>
          <cell r="CF440">
            <v>2681000</v>
          </cell>
          <cell r="CG440">
            <v>364000</v>
          </cell>
          <cell r="CH440">
            <v>4686000</v>
          </cell>
          <cell r="CI440">
            <v>94373000</v>
          </cell>
          <cell r="CJ440">
            <v>94285000</v>
          </cell>
          <cell r="CK440">
            <v>33306000</v>
          </cell>
          <cell r="CL440">
            <v>27560000</v>
          </cell>
          <cell r="CM440">
            <v>4690000</v>
          </cell>
          <cell r="CN440">
            <v>1998000</v>
          </cell>
          <cell r="CO440">
            <v>4341000</v>
          </cell>
          <cell r="CP440">
            <v>4507000</v>
          </cell>
          <cell r="CQ440">
            <v>5806000</v>
          </cell>
          <cell r="CR440">
            <v>2592000</v>
          </cell>
          <cell r="CS440">
            <v>7994000</v>
          </cell>
          <cell r="CT440">
            <v>4082000</v>
          </cell>
          <cell r="CU440" t="str">
            <v>n.a.</v>
          </cell>
          <cell r="CV440" t="str">
            <v>n.a.</v>
          </cell>
          <cell r="CW440" t="str">
            <v>n.a.</v>
          </cell>
          <cell r="CX440" t="str">
            <v>n.a.</v>
          </cell>
          <cell r="CY440">
            <v>497000</v>
          </cell>
          <cell r="CZ440">
            <v>897000</v>
          </cell>
          <cell r="DA440">
            <v>693000</v>
          </cell>
          <cell r="DB440">
            <v>693000</v>
          </cell>
          <cell r="DC440">
            <v>118434000</v>
          </cell>
          <cell r="DD440">
            <v>113550000</v>
          </cell>
          <cell r="DE440">
            <v>53638000</v>
          </cell>
          <cell r="DF440">
            <v>48586000</v>
          </cell>
          <cell r="DH440">
            <v>24430000</v>
          </cell>
          <cell r="DI440">
            <v>-29615000</v>
          </cell>
          <cell r="DJ440">
            <v>-14660000</v>
          </cell>
          <cell r="DK440">
            <v>-674000</v>
          </cell>
          <cell r="DL440">
            <v>-20519000</v>
          </cell>
          <cell r="DM440">
            <v>-0.83990994678673758</v>
          </cell>
          <cell r="DN440">
            <v>-0.45649513893523769</v>
          </cell>
          <cell r="DO440" t="str">
            <v>n.a.</v>
          </cell>
          <cell r="DP440">
            <v>3940500</v>
          </cell>
          <cell r="DQ440">
            <v>697000</v>
          </cell>
          <cell r="DS440">
            <v>90324000</v>
          </cell>
          <cell r="DT440">
            <v>-76633000</v>
          </cell>
          <cell r="DU440">
            <v>-13018000</v>
          </cell>
          <cell r="DV440">
            <v>-579000</v>
          </cell>
          <cell r="DW440">
            <v>94000</v>
          </cell>
          <cell r="DX440">
            <v>1.0406979318896418E-3</v>
          </cell>
          <cell r="DY440">
            <v>1.0417821123794746E-3</v>
          </cell>
          <cell r="DZ440" t="str">
            <v>n.a.</v>
          </cell>
          <cell r="EA440">
            <v>1522500</v>
          </cell>
          <cell r="EB440">
            <v>795000</v>
          </cell>
          <cell r="ED440">
            <v>42774000</v>
          </cell>
          <cell r="EE440">
            <v>-43624000</v>
          </cell>
          <cell r="EF440">
            <v>-17055000</v>
          </cell>
          <cell r="EG440">
            <v>-567000</v>
          </cell>
          <cell r="EH440">
            <v>-18472000</v>
          </cell>
          <cell r="EI440">
            <v>-0.43185112451489222</v>
          </cell>
          <cell r="EJ440">
            <v>-0.30160337001600107</v>
          </cell>
          <cell r="EK440" t="str">
            <v>n.a.</v>
          </cell>
          <cell r="EL440">
            <v>2525000</v>
          </cell>
          <cell r="EM440">
            <v>693000</v>
          </cell>
          <cell r="EO440">
            <v>52509333.333333336</v>
          </cell>
          <cell r="EP440">
            <v>-49957333.333333336</v>
          </cell>
          <cell r="EQ440">
            <v>-14911000</v>
          </cell>
          <cell r="ER440">
            <v>-606666.66666666663</v>
          </cell>
          <cell r="ES440">
            <v>-12965666.666666666</v>
          </cell>
          <cell r="ET440">
            <v>-0.24692118226600984</v>
          </cell>
          <cell r="EU440">
            <v>-0.19802469135802467</v>
          </cell>
          <cell r="EV440" t="e">
            <v>#VALUE!</v>
          </cell>
          <cell r="EW440">
            <v>2662666.6666666665</v>
          </cell>
          <cell r="EX440">
            <v>728333.33333333337</v>
          </cell>
        </row>
        <row r="441">
          <cell r="B441" t="str">
            <v>ANHUI HUIYUANCHENG ELECTRONIC TECHNOLOGY CO.,LTD</v>
          </cell>
          <cell r="C441" t="str">
            <v>exclude</v>
          </cell>
          <cell r="D441" t="str">
            <v>Consecutive loss</v>
          </cell>
          <cell r="H441" t="str">
            <v/>
          </cell>
          <cell r="I441" t="str">
            <v>ok，loss</v>
          </cell>
          <cell r="J441" t="str">
            <v>exclude</v>
          </cell>
          <cell r="K441" t="str">
            <v>ok, loss</v>
          </cell>
          <cell r="M441" t="str">
            <v>ANHUI HUIYUANCHENG ELECTRONIC TECHNOLOGY CO.,LTD</v>
          </cell>
          <cell r="N441" t="str">
            <v>This company is mainly engaged in development, manufacturing and sales of electrical safety products and intelligent products. It started its operations in 2010. The registered business office of the company is located in Hefei, China. The company’s main products contain electrical safety, power quality management and automated monitoring products, used in the field of electric power, petroleum, chemical, metallurgy, coal, cement, steel and municipal. Electrical safety products include over voltage protection devices and arc harmonic elimination devices. Power quality management products include active power filter (APF) system devices. Automated monitoring products include multi point temperature measurement devices and intelligent switching status display and control devices.</v>
          </cell>
          <cell r="O441" t="str">
            <v>Manufacturing; Wholesale</v>
          </cell>
          <cell r="P441" t="str">
            <v>www.hycdq.com</v>
          </cell>
          <cell r="R441" t="str">
            <v>China</v>
          </cell>
          <cell r="S441" t="str">
            <v>832943</v>
          </cell>
          <cell r="T441" t="str">
            <v>B+</v>
          </cell>
          <cell r="U441" t="str">
            <v>3699</v>
          </cell>
          <cell r="V441" t="str">
            <v>Mainly engaged in development, manufacturing and sales of electrical safety products and intelligent products</v>
          </cell>
          <cell r="W441" t="str">
            <v>The Company mainly engaged in electrical safety, power quality management and automated monitoring categories such as family distribution and control equipment manufacturing.</v>
          </cell>
          <cell r="X441" t="str">
            <v>ANHUI HUIYUANCHENG ELECTRICAL TECHNOLOGY COMPANY LIMITED</v>
          </cell>
          <cell r="Z441" t="str">
            <v>CN44022PC</v>
          </cell>
          <cell r="AA441">
            <v>22879000</v>
          </cell>
          <cell r="AB441">
            <v>42923000</v>
          </cell>
          <cell r="AC441">
            <v>19241000</v>
          </cell>
          <cell r="AD441">
            <v>16683000</v>
          </cell>
          <cell r="AE441">
            <v>22151000</v>
          </cell>
          <cell r="AF441">
            <v>42070000</v>
          </cell>
          <cell r="AG441">
            <v>18393000</v>
          </cell>
          <cell r="AH441">
            <v>15328000</v>
          </cell>
          <cell r="AI441">
            <v>-83000</v>
          </cell>
          <cell r="AJ441">
            <v>-160000</v>
          </cell>
          <cell r="AK441">
            <v>-154000</v>
          </cell>
          <cell r="AL441">
            <v>-172000</v>
          </cell>
          <cell r="AM441">
            <v>22068000</v>
          </cell>
          <cell r="AN441">
            <v>41910000</v>
          </cell>
          <cell r="AO441">
            <v>18239000</v>
          </cell>
          <cell r="AP441">
            <v>15156000</v>
          </cell>
          <cell r="AQ441">
            <v>811000</v>
          </cell>
          <cell r="AR441">
            <v>1013000</v>
          </cell>
          <cell r="AS441">
            <v>1002000</v>
          </cell>
          <cell r="AT441">
            <v>1527000</v>
          </cell>
          <cell r="AU441">
            <v>-16302000</v>
          </cell>
          <cell r="AV441">
            <v>-35862000</v>
          </cell>
          <cell r="AW441">
            <v>-14927000</v>
          </cell>
          <cell r="AX441">
            <v>-4165000</v>
          </cell>
          <cell r="AY441" t="str">
            <v>n.a.</v>
          </cell>
          <cell r="AZ441" t="str">
            <v>n.a.</v>
          </cell>
          <cell r="BA441" t="str">
            <v>n.a.</v>
          </cell>
          <cell r="BB441" t="str">
            <v>n.a.</v>
          </cell>
          <cell r="BC441">
            <v>-5654000</v>
          </cell>
          <cell r="BD441">
            <v>-7141000</v>
          </cell>
          <cell r="BE441">
            <v>-9130000</v>
          </cell>
          <cell r="BF441">
            <v>-14478000</v>
          </cell>
          <cell r="BG441">
            <v>923000</v>
          </cell>
          <cell r="BH441">
            <v>-80000</v>
          </cell>
          <cell r="BI441">
            <v>-4816000</v>
          </cell>
          <cell r="BJ441">
            <v>-1960000</v>
          </cell>
          <cell r="BK441">
            <v>-355000</v>
          </cell>
          <cell r="BL441">
            <v>-353000</v>
          </cell>
          <cell r="BM441">
            <v>-461000</v>
          </cell>
          <cell r="BN441">
            <v>-1091000</v>
          </cell>
          <cell r="BO441">
            <v>-355000</v>
          </cell>
          <cell r="BP441">
            <v>-353000</v>
          </cell>
          <cell r="BQ441">
            <v>-431000</v>
          </cell>
          <cell r="BR441">
            <v>-1091000</v>
          </cell>
          <cell r="BS441">
            <v>0</v>
          </cell>
          <cell r="BT441">
            <v>0</v>
          </cell>
          <cell r="BU441">
            <v>-30000</v>
          </cell>
          <cell r="BV441">
            <v>0</v>
          </cell>
          <cell r="BW441">
            <v>-284000</v>
          </cell>
          <cell r="BX441">
            <v>696000</v>
          </cell>
          <cell r="BY441">
            <v>-5529000</v>
          </cell>
          <cell r="BZ441">
            <v>-3263000</v>
          </cell>
          <cell r="CA441">
            <v>11457000</v>
          </cell>
          <cell r="CB441">
            <v>9342000</v>
          </cell>
          <cell r="CC441">
            <v>15070000</v>
          </cell>
          <cell r="CD441">
            <v>15115000</v>
          </cell>
          <cell r="CE441">
            <v>3146000</v>
          </cell>
          <cell r="CF441">
            <v>3557000</v>
          </cell>
          <cell r="CG441">
            <v>7330000</v>
          </cell>
          <cell r="CH441">
            <v>2904000</v>
          </cell>
          <cell r="CI441">
            <v>2004000</v>
          </cell>
          <cell r="CJ441">
            <v>1831000</v>
          </cell>
          <cell r="CK441">
            <v>1248000</v>
          </cell>
          <cell r="CL441">
            <v>1581000</v>
          </cell>
          <cell r="CM441">
            <v>3722000</v>
          </cell>
          <cell r="CN441">
            <v>2337000</v>
          </cell>
          <cell r="CO441">
            <v>1869000</v>
          </cell>
          <cell r="CP441">
            <v>3263000</v>
          </cell>
          <cell r="CQ441">
            <v>1499000</v>
          </cell>
          <cell r="CR441">
            <v>1450000</v>
          </cell>
          <cell r="CS441">
            <v>616000</v>
          </cell>
          <cell r="CT441">
            <v>1710000</v>
          </cell>
          <cell r="CU441" t="str">
            <v>n.a.</v>
          </cell>
          <cell r="CV441" t="str">
            <v>n.a.</v>
          </cell>
          <cell r="CW441" t="str">
            <v>n.a.</v>
          </cell>
          <cell r="CX441" t="str">
            <v>n.a.</v>
          </cell>
          <cell r="CY441">
            <v>991000</v>
          </cell>
          <cell r="CZ441">
            <v>867000</v>
          </cell>
          <cell r="DA441">
            <v>172000</v>
          </cell>
          <cell r="DB441">
            <v>1284000</v>
          </cell>
          <cell r="DC441">
            <v>13116000</v>
          </cell>
          <cell r="DD441">
            <v>9859000</v>
          </cell>
          <cell r="DE441">
            <v>15926000</v>
          </cell>
          <cell r="DF441">
            <v>16205000</v>
          </cell>
          <cell r="DH441">
            <v>22068000</v>
          </cell>
          <cell r="DI441">
            <v>-16302000</v>
          </cell>
          <cell r="DJ441">
            <v>-5654000</v>
          </cell>
          <cell r="DK441">
            <v>-355000</v>
          </cell>
          <cell r="DL441">
            <v>-243000</v>
          </cell>
          <cell r="DM441">
            <v>-1.101141924959217E-2</v>
          </cell>
          <cell r="DN441">
            <v>-1.0891488503428802E-2</v>
          </cell>
          <cell r="DO441" t="str">
            <v>n.a.</v>
          </cell>
          <cell r="DP441">
            <v>3351500</v>
          </cell>
          <cell r="DQ441">
            <v>929000</v>
          </cell>
          <cell r="DS441">
            <v>41910000</v>
          </cell>
          <cell r="DT441">
            <v>-35862000</v>
          </cell>
          <cell r="DU441">
            <v>-7141000</v>
          </cell>
          <cell r="DV441">
            <v>-353000</v>
          </cell>
          <cell r="DW441">
            <v>-1446000</v>
          </cell>
          <cell r="DX441">
            <v>-3.4502505368647102E-2</v>
          </cell>
          <cell r="DY441">
            <v>-3.3351785220038746E-2</v>
          </cell>
          <cell r="DZ441" t="str">
            <v>n.a.</v>
          </cell>
          <cell r="EA441">
            <v>5443500</v>
          </cell>
          <cell r="EB441">
            <v>519500</v>
          </cell>
          <cell r="ED441">
            <v>18239000</v>
          </cell>
          <cell r="EE441">
            <v>-14927000</v>
          </cell>
          <cell r="EF441">
            <v>-9130000</v>
          </cell>
          <cell r="EG441">
            <v>-461000</v>
          </cell>
          <cell r="EH441">
            <v>-6279000</v>
          </cell>
          <cell r="EI441">
            <v>-0.34426229508196721</v>
          </cell>
          <cell r="EJ441">
            <v>-0.25609756097560976</v>
          </cell>
          <cell r="EK441" t="str">
            <v>n.a.</v>
          </cell>
          <cell r="EL441">
            <v>5117000</v>
          </cell>
          <cell r="EM441">
            <v>728000</v>
          </cell>
          <cell r="EO441">
            <v>27405666.666666668</v>
          </cell>
          <cell r="EP441">
            <v>-22363666.666666668</v>
          </cell>
          <cell r="EQ441">
            <v>-7308333.333333333</v>
          </cell>
          <cell r="ER441">
            <v>-389666.66666666669</v>
          </cell>
          <cell r="ES441">
            <v>-2655999.9999999995</v>
          </cell>
          <cell r="ET441">
            <v>-9.6914263473490858E-2</v>
          </cell>
          <cell r="EU441">
            <v>-8.8351721461440352E-2</v>
          </cell>
          <cell r="EV441" t="e">
            <v>#VALUE!</v>
          </cell>
          <cell r="EW441">
            <v>4637333.333333333</v>
          </cell>
          <cell r="EX441">
            <v>725500</v>
          </cell>
        </row>
        <row r="442">
          <cell r="B442" t="str">
            <v>REDFLOW LIMITED</v>
          </cell>
          <cell r="C442" t="str">
            <v>exclude</v>
          </cell>
          <cell r="D442" t="str">
            <v>Consecutive loss</v>
          </cell>
          <cell r="H442" t="str">
            <v/>
          </cell>
          <cell r="I442" t="str">
            <v>ok，loss</v>
          </cell>
          <cell r="J442" t="str">
            <v>exclude</v>
          </cell>
          <cell r="K442" t="str">
            <v>ok, loss</v>
          </cell>
          <cell r="M442" t="str">
            <v>REDFLOW LIMITED</v>
          </cell>
          <cell r="N442" t="str">
            <v>The company is a leading developer and manufacturer of zinc-bromide flow batteries. The company was founded by Christopher Winter and Dr Alexander Winter in 2005. The registered head office of the company is located in Brisbane, Australia.The company’s core product is its standard 3kW continuous/8kWh zinc-bromide battery module (ZBM), which is designed to be integrated into electricity storage systems for a range of stationary applications. It has deployed over 100 ZBMs in the field in a number of different electricity storage applications in Australia, USA and other countries. The company manufactures ZBMs at its Brisbane, Australia facility and is developing an overseas outsourced manufacturing capability.The company is committed to selling its zinc bromine battery modules (ZBMs) to companies who supply equipment to electricity utilities, government, renewable energy companies and electricity users generally. Its partners include Emerson Network Power; Raytheon; Powerco Limited; Ausgrid; Ergon Energy Corporation; The University of Queensland; University of Sydney; and Research Institute for Sustainable Energy.</v>
          </cell>
          <cell r="O442" t="str">
            <v>Manufacturing</v>
          </cell>
          <cell r="P442" t="str">
            <v>www.redflow.com</v>
          </cell>
          <cell r="R442" t="str">
            <v>Australia</v>
          </cell>
          <cell r="S442" t="str">
            <v>RFX</v>
          </cell>
          <cell r="T442" t="str">
            <v>A+</v>
          </cell>
          <cell r="U442" t="str">
            <v>3691</v>
          </cell>
          <cell r="V442" t="str">
            <v>Developer and manufacturer of zinc-bromide flow batteries</v>
          </cell>
          <cell r="W442" t="str">
            <v>The Company was focused on energy storage technology.</v>
          </cell>
          <cell r="Z442" t="str">
            <v>AU130227271</v>
          </cell>
          <cell r="AA442">
            <v>3103000</v>
          </cell>
          <cell r="AB442">
            <v>4886000</v>
          </cell>
          <cell r="AC442">
            <v>4476000</v>
          </cell>
          <cell r="AD442">
            <v>2552000</v>
          </cell>
          <cell r="AE442">
            <v>1627000</v>
          </cell>
          <cell r="AF442">
            <v>2230000</v>
          </cell>
          <cell r="AG442">
            <v>1948000</v>
          </cell>
          <cell r="AH442">
            <v>800000</v>
          </cell>
          <cell r="AI442" t="str">
            <v>n.a.</v>
          </cell>
          <cell r="AJ442" t="str">
            <v>n.a.</v>
          </cell>
          <cell r="AK442" t="str">
            <v>n.a.</v>
          </cell>
          <cell r="AL442" t="str">
            <v>n.a.</v>
          </cell>
          <cell r="AM442">
            <v>1627000</v>
          </cell>
          <cell r="AN442">
            <v>2230000</v>
          </cell>
          <cell r="AO442">
            <v>1948000</v>
          </cell>
          <cell r="AP442">
            <v>800000</v>
          </cell>
          <cell r="AQ442">
            <v>1476000</v>
          </cell>
          <cell r="AR442">
            <v>2656000</v>
          </cell>
          <cell r="AS442">
            <v>2528000</v>
          </cell>
          <cell r="AT442">
            <v>1752000</v>
          </cell>
          <cell r="AU442">
            <v>-4578000</v>
          </cell>
          <cell r="AV442">
            <v>-5129000</v>
          </cell>
          <cell r="AW442">
            <v>-5535000</v>
          </cell>
          <cell r="AX442">
            <v>-3413000</v>
          </cell>
          <cell r="AY442">
            <v>0</v>
          </cell>
          <cell r="AZ442">
            <v>0</v>
          </cell>
          <cell r="BA442">
            <v>0</v>
          </cell>
          <cell r="BB442">
            <v>-18000</v>
          </cell>
          <cell r="BC442">
            <v>-10858000</v>
          </cell>
          <cell r="BD442">
            <v>-8796000</v>
          </cell>
          <cell r="BE442">
            <v>-8082000</v>
          </cell>
          <cell r="BF442">
            <v>-9926000</v>
          </cell>
          <cell r="BG442">
            <v>-12333000</v>
          </cell>
          <cell r="BH442">
            <v>-9039000</v>
          </cell>
          <cell r="BI442">
            <v>-9141000</v>
          </cell>
          <cell r="BJ442">
            <v>-10805000</v>
          </cell>
          <cell r="BK442">
            <v>-490000</v>
          </cell>
          <cell r="BL442">
            <v>-565000</v>
          </cell>
          <cell r="BM442">
            <v>-887000</v>
          </cell>
          <cell r="BN442">
            <v>-698000</v>
          </cell>
          <cell r="BO442">
            <v>-442000</v>
          </cell>
          <cell r="BP442">
            <v>-461000</v>
          </cell>
          <cell r="BQ442">
            <v>-698000</v>
          </cell>
          <cell r="BR442">
            <v>-520000</v>
          </cell>
          <cell r="BS442">
            <v>-48000</v>
          </cell>
          <cell r="BT442">
            <v>-104000</v>
          </cell>
          <cell r="BU442">
            <v>-189000</v>
          </cell>
          <cell r="BV442">
            <v>-178000</v>
          </cell>
          <cell r="BW442">
            <v>-13247000</v>
          </cell>
          <cell r="BX442">
            <v>-9545000</v>
          </cell>
          <cell r="BY442">
            <v>-10018000</v>
          </cell>
          <cell r="BZ442">
            <v>-11570000</v>
          </cell>
          <cell r="CA442">
            <v>15218000</v>
          </cell>
          <cell r="CB442">
            <v>15764000</v>
          </cell>
          <cell r="CC442">
            <v>9507000</v>
          </cell>
          <cell r="CD442">
            <v>19146000</v>
          </cell>
          <cell r="CE442">
            <v>3625000</v>
          </cell>
          <cell r="CF442">
            <v>3347000</v>
          </cell>
          <cell r="CG442">
            <v>5604000</v>
          </cell>
          <cell r="CH442">
            <v>7867000</v>
          </cell>
          <cell r="CI442">
            <v>58000</v>
          </cell>
          <cell r="CJ442">
            <v>945000</v>
          </cell>
          <cell r="CK442">
            <v>135000</v>
          </cell>
          <cell r="CL442">
            <v>62000</v>
          </cell>
          <cell r="CM442">
            <v>1512000</v>
          </cell>
          <cell r="CN442">
            <v>1511000</v>
          </cell>
          <cell r="CO442">
            <v>93000</v>
          </cell>
          <cell r="CP442">
            <v>89000</v>
          </cell>
          <cell r="CQ442">
            <v>9050000</v>
          </cell>
          <cell r="CR442">
            <v>9808000</v>
          </cell>
          <cell r="CS442">
            <v>3390000</v>
          </cell>
          <cell r="CT442">
            <v>10903000</v>
          </cell>
          <cell r="CU442" t="str">
            <v>n.a.</v>
          </cell>
          <cell r="CV442" t="str">
            <v>n.a.</v>
          </cell>
          <cell r="CW442" t="str">
            <v>n.a.</v>
          </cell>
          <cell r="CX442" t="str">
            <v>n.a.</v>
          </cell>
          <cell r="CY442" t="str">
            <v>n.a.</v>
          </cell>
          <cell r="CZ442" t="str">
            <v>n.a.</v>
          </cell>
          <cell r="DA442" t="str">
            <v>n.a.</v>
          </cell>
          <cell r="DB442" t="str">
            <v>n.a.</v>
          </cell>
          <cell r="DC442">
            <v>17099000</v>
          </cell>
          <cell r="DD442">
            <v>16873000</v>
          </cell>
          <cell r="DE442">
            <v>10980000</v>
          </cell>
          <cell r="DF442">
            <v>20843000</v>
          </cell>
          <cell r="DH442">
            <v>1627000</v>
          </cell>
          <cell r="DI442">
            <v>-4578000</v>
          </cell>
          <cell r="DJ442">
            <v>-10858000</v>
          </cell>
          <cell r="DK442">
            <v>-490000</v>
          </cell>
          <cell r="DL442">
            <v>-14299000</v>
          </cell>
          <cell r="DM442">
            <v>-8.788567916410571</v>
          </cell>
          <cell r="DN442">
            <v>-0.89784001004646485</v>
          </cell>
          <cell r="DO442">
            <v>0</v>
          </cell>
          <cell r="DP442">
            <v>3486000</v>
          </cell>
          <cell r="DQ442" t="e">
            <v>#VALUE!</v>
          </cell>
          <cell r="DS442">
            <v>2230000</v>
          </cell>
          <cell r="DT442">
            <v>-5129000</v>
          </cell>
          <cell r="DU442">
            <v>-8796000</v>
          </cell>
          <cell r="DV442">
            <v>-565000</v>
          </cell>
          <cell r="DW442">
            <v>-12260000</v>
          </cell>
          <cell r="DX442">
            <v>-5.4977578475336326</v>
          </cell>
          <cell r="DY442">
            <v>-0.84610075914423744</v>
          </cell>
          <cell r="DZ442">
            <v>0</v>
          </cell>
          <cell r="EA442">
            <v>4475500</v>
          </cell>
          <cell r="EB442" t="e">
            <v>#VALUE!</v>
          </cell>
          <cell r="ED442">
            <v>1948000</v>
          </cell>
          <cell r="EE442">
            <v>-5535000</v>
          </cell>
          <cell r="EF442">
            <v>-8082000</v>
          </cell>
          <cell r="EG442">
            <v>-887000</v>
          </cell>
          <cell r="EH442">
            <v>-12556000</v>
          </cell>
          <cell r="EI442">
            <v>-6.4455852156057496</v>
          </cell>
          <cell r="EJ442">
            <v>-0.86569222283507996</v>
          </cell>
          <cell r="EK442">
            <v>0</v>
          </cell>
          <cell r="EL442">
            <v>6735500</v>
          </cell>
          <cell r="EM442" t="e">
            <v>#VALUE!</v>
          </cell>
          <cell r="EO442">
            <v>1935000</v>
          </cell>
          <cell r="EP442">
            <v>-5080666.666666667</v>
          </cell>
          <cell r="EQ442">
            <v>-9245333.333333334</v>
          </cell>
          <cell r="ER442">
            <v>-647333.33333333337</v>
          </cell>
          <cell r="ES442">
            <v>-13038333.333333334</v>
          </cell>
          <cell r="ET442">
            <v>-6.7381567614125757</v>
          </cell>
          <cell r="EU442">
            <v>-0.87077025823686549</v>
          </cell>
          <cell r="EV442">
            <v>0</v>
          </cell>
          <cell r="EW442">
            <v>4899000</v>
          </cell>
          <cell r="EX442" t="e">
            <v>#VALUE!</v>
          </cell>
        </row>
        <row r="443">
          <cell r="B443" t="str">
            <v>DASHENG MICROGRID TECHNOLOGY CO.,LTD.</v>
          </cell>
          <cell r="C443" t="str">
            <v>exclude</v>
          </cell>
          <cell r="D443" t="str">
            <v>Consecutive loss</v>
          </cell>
          <cell r="H443" t="str">
            <v/>
          </cell>
          <cell r="I443" t="str">
            <v>ok，loss</v>
          </cell>
          <cell r="J443" t="str">
            <v>exclude</v>
          </cell>
          <cell r="K443" t="str">
            <v>ok, loss</v>
          </cell>
          <cell r="M443" t="str">
            <v>DASHENG MICROGRID TECHNOLOGY CO.,LTD.</v>
          </cell>
          <cell r="N443" t="str">
            <v>This company is engaged in the manufacture of electrical equipment and other related products. The company was incorporated in 2006. The registered head office of the company is located in Xuchang, China.The company specialises in the production of electric switchboards, distribution boards, circuit breakers and disconnects, electricity meters and transformers. It is also active in the production of thermionic valve, vacuum tube, discharge devices, prototyping aids and mechanical accessories. Lastly, the company is a manufacturer of multiple tariff (variable rate) meters, solid state meters, and electromechanical meters.</v>
          </cell>
          <cell r="O443" t="str">
            <v>Manufacturing</v>
          </cell>
          <cell r="P443" t="str">
            <v>www.dswd.com.cn</v>
          </cell>
          <cell r="R443" t="str">
            <v>China</v>
          </cell>
          <cell r="S443" t="str">
            <v>830955</v>
          </cell>
          <cell r="T443" t="str">
            <v>B+</v>
          </cell>
          <cell r="U443" t="str">
            <v>3699</v>
          </cell>
          <cell r="V443" t="str">
            <v>Engaged in the manufacture of electrical equipment and other related products</v>
          </cell>
          <cell r="W443" t="str">
            <v>The Company is mainly engaged in new energy and micro grid systems integration; intelligent equipped with electrical and automation system integration; power system communication and network system integration, professional engineering services.</v>
          </cell>
          <cell r="Z443" t="str">
            <v>CN41626PC</v>
          </cell>
          <cell r="AA443">
            <v>22367000</v>
          </cell>
          <cell r="AB443">
            <v>49026000</v>
          </cell>
          <cell r="AC443">
            <v>127516000</v>
          </cell>
          <cell r="AD443">
            <v>326079000</v>
          </cell>
          <cell r="AE443">
            <v>19764000</v>
          </cell>
          <cell r="AF443">
            <v>46015000</v>
          </cell>
          <cell r="AG443">
            <v>120908000</v>
          </cell>
          <cell r="AH443">
            <v>314112000</v>
          </cell>
          <cell r="AI443">
            <v>-749000</v>
          </cell>
          <cell r="AJ443">
            <v>-495000</v>
          </cell>
          <cell r="AK443">
            <v>-907000</v>
          </cell>
          <cell r="AL443">
            <v>-1377000</v>
          </cell>
          <cell r="AM443">
            <v>19015000</v>
          </cell>
          <cell r="AN443">
            <v>45520000</v>
          </cell>
          <cell r="AO443">
            <v>120001000</v>
          </cell>
          <cell r="AP443">
            <v>312735000</v>
          </cell>
          <cell r="AQ443">
            <v>3352000</v>
          </cell>
          <cell r="AR443">
            <v>3506000</v>
          </cell>
          <cell r="AS443">
            <v>7515000</v>
          </cell>
          <cell r="AT443">
            <v>13344000</v>
          </cell>
          <cell r="AU443">
            <v>-8414000</v>
          </cell>
          <cell r="AV443">
            <v>-38639000</v>
          </cell>
          <cell r="AW443">
            <v>-92082000</v>
          </cell>
          <cell r="AX443">
            <v>-229664000</v>
          </cell>
          <cell r="AY443" t="str">
            <v>n.a.</v>
          </cell>
          <cell r="AZ443" t="str">
            <v>n.a.</v>
          </cell>
          <cell r="BA443" t="str">
            <v>n.a.</v>
          </cell>
          <cell r="BB443" t="str">
            <v>n.a.</v>
          </cell>
          <cell r="BC443">
            <v>-22141000</v>
          </cell>
          <cell r="BD443">
            <v>-130806000</v>
          </cell>
          <cell r="BE443">
            <v>-105657000</v>
          </cell>
          <cell r="BF443">
            <v>-94307000</v>
          </cell>
          <cell r="BG443">
            <v>-8188000</v>
          </cell>
          <cell r="BH443">
            <v>-120419000</v>
          </cell>
          <cell r="BI443">
            <v>-70223000</v>
          </cell>
          <cell r="BJ443">
            <v>2108000</v>
          </cell>
          <cell r="BK443">
            <v>322000</v>
          </cell>
          <cell r="BL443">
            <v>-12150000</v>
          </cell>
          <cell r="BM443">
            <v>-11817000</v>
          </cell>
          <cell r="BN443">
            <v>-9946000</v>
          </cell>
          <cell r="BO443">
            <v>-2662000</v>
          </cell>
          <cell r="BP443">
            <v>-4426000</v>
          </cell>
          <cell r="BQ443">
            <v>-9523000</v>
          </cell>
          <cell r="BR443">
            <v>-9674000</v>
          </cell>
          <cell r="BS443">
            <v>2984000</v>
          </cell>
          <cell r="BT443">
            <v>-7724000</v>
          </cell>
          <cell r="BU443">
            <v>-2294000</v>
          </cell>
          <cell r="BV443">
            <v>-272000</v>
          </cell>
          <cell r="BW443">
            <v>-40218000</v>
          </cell>
          <cell r="BX443">
            <v>-203528000</v>
          </cell>
          <cell r="BY443">
            <v>-162315000</v>
          </cell>
          <cell r="BZ443">
            <v>-21463000</v>
          </cell>
          <cell r="CA443">
            <v>492833000</v>
          </cell>
          <cell r="CB443">
            <v>191964000</v>
          </cell>
          <cell r="CC443">
            <v>404582000</v>
          </cell>
          <cell r="CD443">
            <v>634058000</v>
          </cell>
          <cell r="CE443">
            <v>15906000</v>
          </cell>
          <cell r="CF443">
            <v>23017000</v>
          </cell>
          <cell r="CG443">
            <v>132558000</v>
          </cell>
          <cell r="CH443">
            <v>196077000</v>
          </cell>
          <cell r="CI443">
            <v>69372000</v>
          </cell>
          <cell r="CJ443">
            <v>108371000</v>
          </cell>
          <cell r="CK443">
            <v>172723000</v>
          </cell>
          <cell r="CL443">
            <v>293530000</v>
          </cell>
          <cell r="CM443">
            <v>393802000</v>
          </cell>
          <cell r="CN443">
            <v>48203000</v>
          </cell>
          <cell r="CO443">
            <v>60711000</v>
          </cell>
          <cell r="CP443">
            <v>51711000</v>
          </cell>
          <cell r="CQ443">
            <v>5749000</v>
          </cell>
          <cell r="CR443">
            <v>5536000</v>
          </cell>
          <cell r="CS443">
            <v>10721000</v>
          </cell>
          <cell r="CT443">
            <v>59167000</v>
          </cell>
          <cell r="CU443">
            <v>4736000</v>
          </cell>
          <cell r="CV443">
            <v>2952000</v>
          </cell>
          <cell r="CW443" t="str">
            <v>n.a.</v>
          </cell>
          <cell r="CX443" t="str">
            <v>n.a.</v>
          </cell>
          <cell r="CY443" t="str">
            <v>n.a.</v>
          </cell>
          <cell r="CZ443">
            <v>0</v>
          </cell>
          <cell r="DA443">
            <v>151000</v>
          </cell>
          <cell r="DB443">
            <v>151000</v>
          </cell>
          <cell r="DC443">
            <v>520083000</v>
          </cell>
          <cell r="DD443">
            <v>571287000</v>
          </cell>
          <cell r="DE443">
            <v>774769000</v>
          </cell>
          <cell r="DF443">
            <v>1005924000</v>
          </cell>
          <cell r="DH443">
            <v>19015000</v>
          </cell>
          <cell r="DI443">
            <v>-8414000</v>
          </cell>
          <cell r="DJ443">
            <v>-22141000</v>
          </cell>
          <cell r="DK443">
            <v>322000</v>
          </cell>
          <cell r="DL443">
            <v>-11218000</v>
          </cell>
          <cell r="DM443">
            <v>-0.58995529844859318</v>
          </cell>
          <cell r="DN443">
            <v>-0.37105150001653819</v>
          </cell>
          <cell r="DO443" t="str">
            <v>n.a.</v>
          </cell>
          <cell r="DP443">
            <v>19461500</v>
          </cell>
          <cell r="DQ443" t="e">
            <v>#VALUE!</v>
          </cell>
          <cell r="DS443">
            <v>45520000</v>
          </cell>
          <cell r="DT443">
            <v>-38639000</v>
          </cell>
          <cell r="DU443">
            <v>-130806000</v>
          </cell>
          <cell r="DV443">
            <v>-12150000</v>
          </cell>
          <cell r="DW443">
            <v>-136075000</v>
          </cell>
          <cell r="DX443">
            <v>-2.9893453427065024</v>
          </cell>
          <cell r="DY443">
            <v>-0.74933230540488449</v>
          </cell>
          <cell r="DZ443" t="str">
            <v>n.a.</v>
          </cell>
          <cell r="EA443">
            <v>77787500</v>
          </cell>
          <cell r="EB443">
            <v>75500</v>
          </cell>
          <cell r="ED443">
            <v>120001000</v>
          </cell>
          <cell r="EE443">
            <v>-92082000</v>
          </cell>
          <cell r="EF443">
            <v>-105657000</v>
          </cell>
          <cell r="EG443">
            <v>-11817000</v>
          </cell>
          <cell r="EH443">
            <v>-89555000</v>
          </cell>
          <cell r="EI443">
            <v>-0.7462854476212698</v>
          </cell>
          <cell r="EJ443">
            <v>-0.4273559334974899</v>
          </cell>
          <cell r="EK443" t="str">
            <v>n.a.</v>
          </cell>
          <cell r="EL443">
            <v>164317500</v>
          </cell>
          <cell r="EM443">
            <v>151000</v>
          </cell>
          <cell r="EO443">
            <v>61512000</v>
          </cell>
          <cell r="EP443">
            <v>-46378333.333333336</v>
          </cell>
          <cell r="EQ443">
            <v>-86201333.333333328</v>
          </cell>
          <cell r="ER443">
            <v>-7881666.666666667</v>
          </cell>
          <cell r="ES443">
            <v>-78949333.333333328</v>
          </cell>
          <cell r="ET443">
            <v>-1.2834785624485194</v>
          </cell>
          <cell r="EU443">
            <v>-0.5620716496117556</v>
          </cell>
          <cell r="EV443" t="e">
            <v>#VALUE!</v>
          </cell>
          <cell r="EW443">
            <v>87188833.333333328</v>
          </cell>
          <cell r="EX443" t="e">
            <v>#VALUE!</v>
          </cell>
        </row>
        <row r="444">
          <cell r="B444" t="str">
            <v>LAXAPANA BATTERIES PLC</v>
          </cell>
          <cell r="C444" t="str">
            <v>exclude</v>
          </cell>
          <cell r="D444" t="str">
            <v>Independence(A+, A, A-, B+, B, B-,U)</v>
          </cell>
          <cell r="H444" t="str">
            <v/>
          </cell>
          <cell r="I444" t="str">
            <v>ok，indep</v>
          </cell>
          <cell r="J444" t="str">
            <v>exclude</v>
          </cell>
          <cell r="K444" t="str">
            <v>ok, indep</v>
          </cell>
          <cell r="M444" t="str">
            <v>LAXAPANA BATTERIES PLC</v>
          </cell>
          <cell r="N444" t="str">
            <v>This company is engaged in the manufacture and sale of dry cell batteries in Sri Lanka. It was incorporated in 1956 and is based in Colombo, Sri Lanka.The company offers two types of torch cell batteries under the Laxapana brand name. It also imports and sells Penlight batteries.The company is a subsidiary of E.B. Creasy &amp; Company PLC.</v>
          </cell>
          <cell r="O444" t="str">
            <v>Manufacturing; Wholesale</v>
          </cell>
          <cell r="P444" t="str">
            <v>www.laxapana.lk</v>
          </cell>
          <cell r="R444" t="str">
            <v>Sri Lanka</v>
          </cell>
          <cell r="S444" t="str">
            <v>LITE.N0000</v>
          </cell>
          <cell r="T444" t="str">
            <v>C+</v>
          </cell>
          <cell r="U444" t="str">
            <v>3691</v>
          </cell>
          <cell r="V444" t="str">
            <v>Engaged in the manufacture and sale of dry cell batteries in Sri Lanka</v>
          </cell>
          <cell r="W444" t="str">
            <v>The Company is mainly engaged in the manufacture of dry cell batteries and manufacture of two types of torch cell batteries.</v>
          </cell>
          <cell r="X444" t="str">
            <v>LAXAPANA BATTERIES LTD.</v>
          </cell>
          <cell r="Y444" t="str">
            <v>Laxapana</v>
          </cell>
          <cell r="Z444" t="str">
            <v>LK30146FS</v>
          </cell>
          <cell r="AA444">
            <v>1011612000</v>
          </cell>
          <cell r="AB444">
            <v>941592000</v>
          </cell>
          <cell r="AC444">
            <v>801709000</v>
          </cell>
          <cell r="AD444">
            <v>676885000</v>
          </cell>
          <cell r="AE444">
            <v>1033043000</v>
          </cell>
          <cell r="AF444">
            <v>922684000</v>
          </cell>
          <cell r="AG444">
            <v>789525000</v>
          </cell>
          <cell r="AH444">
            <v>708890000</v>
          </cell>
          <cell r="AI444">
            <v>-103806000</v>
          </cell>
          <cell r="AJ444">
            <v>-52853000</v>
          </cell>
          <cell r="AK444">
            <v>-36276000</v>
          </cell>
          <cell r="AL444">
            <v>-58362000</v>
          </cell>
          <cell r="AM444">
            <v>929237000</v>
          </cell>
          <cell r="AN444">
            <v>869831000</v>
          </cell>
          <cell r="AO444">
            <v>753249000</v>
          </cell>
          <cell r="AP444">
            <v>650528000</v>
          </cell>
          <cell r="AQ444">
            <v>82375000</v>
          </cell>
          <cell r="AR444">
            <v>71761000</v>
          </cell>
          <cell r="AS444">
            <v>48460000</v>
          </cell>
          <cell r="AT444">
            <v>26357000</v>
          </cell>
          <cell r="AU444">
            <v>-533021000</v>
          </cell>
          <cell r="AV444">
            <v>-615572000</v>
          </cell>
          <cell r="AW444">
            <v>-513744000</v>
          </cell>
          <cell r="AX444">
            <v>-481333000</v>
          </cell>
          <cell r="AY444">
            <v>0</v>
          </cell>
          <cell r="AZ444">
            <v>0</v>
          </cell>
          <cell r="BA444">
            <v>0</v>
          </cell>
          <cell r="BB444">
            <v>0</v>
          </cell>
          <cell r="BC444">
            <v>-233583000</v>
          </cell>
          <cell r="BD444">
            <v>-137622000</v>
          </cell>
          <cell r="BE444">
            <v>-157941000</v>
          </cell>
          <cell r="BF444">
            <v>-128595000</v>
          </cell>
          <cell r="BG444">
            <v>245008000</v>
          </cell>
          <cell r="BH444">
            <v>188398000</v>
          </cell>
          <cell r="BI444">
            <v>130024000</v>
          </cell>
          <cell r="BJ444">
            <v>66957000</v>
          </cell>
          <cell r="BK444">
            <v>-9403000</v>
          </cell>
          <cell r="BL444">
            <v>-3186000</v>
          </cell>
          <cell r="BM444">
            <v>-3218000</v>
          </cell>
          <cell r="BN444">
            <v>-3268000</v>
          </cell>
          <cell r="BO444">
            <v>-9403000</v>
          </cell>
          <cell r="BP444">
            <v>-3186000</v>
          </cell>
          <cell r="BQ444">
            <v>-3218000</v>
          </cell>
          <cell r="BR444">
            <v>-3268000</v>
          </cell>
          <cell r="BS444">
            <v>0</v>
          </cell>
          <cell r="BT444">
            <v>0</v>
          </cell>
          <cell r="BU444">
            <v>0</v>
          </cell>
          <cell r="BV444">
            <v>0</v>
          </cell>
          <cell r="BW444">
            <v>153014000</v>
          </cell>
          <cell r="BX444">
            <v>100119000</v>
          </cell>
          <cell r="BY444">
            <v>84713000</v>
          </cell>
          <cell r="BZ444">
            <v>41302000</v>
          </cell>
          <cell r="CA444">
            <v>494686000</v>
          </cell>
          <cell r="CB444">
            <v>647882000</v>
          </cell>
          <cell r="CC444">
            <v>776190000</v>
          </cell>
          <cell r="CD444">
            <v>407180000</v>
          </cell>
          <cell r="CE444">
            <v>188044000</v>
          </cell>
          <cell r="CF444">
            <v>106101000</v>
          </cell>
          <cell r="CG444">
            <v>169249000</v>
          </cell>
          <cell r="CH444">
            <v>138391000</v>
          </cell>
          <cell r="CI444">
            <v>218251000</v>
          </cell>
          <cell r="CJ444">
            <v>163832000</v>
          </cell>
          <cell r="CK444">
            <v>255410000</v>
          </cell>
          <cell r="CL444">
            <v>207821000</v>
          </cell>
          <cell r="CM444">
            <v>69943000</v>
          </cell>
          <cell r="CN444">
            <v>317507000</v>
          </cell>
          <cell r="CO444">
            <v>110363000</v>
          </cell>
          <cell r="CP444">
            <v>26753000</v>
          </cell>
          <cell r="CQ444">
            <v>18448000</v>
          </cell>
          <cell r="CR444">
            <v>60442000</v>
          </cell>
          <cell r="CS444">
            <v>241168000</v>
          </cell>
          <cell r="CT444">
            <v>34215000</v>
          </cell>
          <cell r="CU444" t="str">
            <v>n.a.</v>
          </cell>
          <cell r="CV444" t="str">
            <v>n.a.</v>
          </cell>
          <cell r="CW444">
            <v>200000000</v>
          </cell>
          <cell r="CX444" t="str">
            <v>n.a.</v>
          </cell>
          <cell r="CY444">
            <v>368767000</v>
          </cell>
          <cell r="CZ444">
            <v>153728000</v>
          </cell>
          <cell r="DA444">
            <v>97143000</v>
          </cell>
          <cell r="DB444">
            <v>6456000</v>
          </cell>
          <cell r="DC444">
            <v>1000201000</v>
          </cell>
          <cell r="DD444">
            <v>943634000</v>
          </cell>
          <cell r="DE444">
            <v>1011500000</v>
          </cell>
          <cell r="DF444">
            <v>554050000</v>
          </cell>
          <cell r="DH444">
            <v>929237000</v>
          </cell>
          <cell r="DI444">
            <v>-533021000</v>
          </cell>
          <cell r="DJ444">
            <v>-233583000</v>
          </cell>
          <cell r="DK444">
            <v>-9403000</v>
          </cell>
          <cell r="DL444">
            <v>153230000</v>
          </cell>
          <cell r="DM444">
            <v>0.16489872874196787</v>
          </cell>
          <cell r="DN444">
            <v>0.19745955899882348</v>
          </cell>
          <cell r="DO444">
            <v>0</v>
          </cell>
          <cell r="DP444">
            <v>147072500</v>
          </cell>
          <cell r="DQ444">
            <v>261247500</v>
          </cell>
          <cell r="DS444">
            <v>869831000</v>
          </cell>
          <cell r="DT444">
            <v>-615572000</v>
          </cell>
          <cell r="DU444">
            <v>-137622000</v>
          </cell>
          <cell r="DV444">
            <v>-3186000</v>
          </cell>
          <cell r="DW444">
            <v>113451000</v>
          </cell>
          <cell r="DX444">
            <v>0.13042878444203529</v>
          </cell>
          <cell r="DY444">
            <v>0.14999206747930935</v>
          </cell>
          <cell r="DZ444">
            <v>0</v>
          </cell>
          <cell r="EA444">
            <v>137675000</v>
          </cell>
          <cell r="EB444">
            <v>125435500</v>
          </cell>
          <cell r="ED444">
            <v>753249000</v>
          </cell>
          <cell r="EE444">
            <v>-513744000</v>
          </cell>
          <cell r="EF444">
            <v>-157941000</v>
          </cell>
          <cell r="EG444">
            <v>-3218000</v>
          </cell>
          <cell r="EH444">
            <v>78346000</v>
          </cell>
          <cell r="EI444">
            <v>0.10401075872653001</v>
          </cell>
          <cell r="EJ444">
            <v>0.11608482996815839</v>
          </cell>
          <cell r="EK444">
            <v>0</v>
          </cell>
          <cell r="EL444">
            <v>153820000</v>
          </cell>
          <cell r="EM444">
            <v>51799500</v>
          </cell>
          <cell r="EO444">
            <v>850772333.33333337</v>
          </cell>
          <cell r="EP444">
            <v>-554112333.33333337</v>
          </cell>
          <cell r="EQ444">
            <v>-176382000</v>
          </cell>
          <cell r="ER444">
            <v>-5269000</v>
          </cell>
          <cell r="ES444">
            <v>115009000</v>
          </cell>
          <cell r="ET444">
            <v>0.1351818759190179</v>
          </cell>
          <cell r="EU444">
            <v>0.15631249178857332</v>
          </cell>
          <cell r="EV444">
            <v>0</v>
          </cell>
          <cell r="EW444">
            <v>146189166.66666666</v>
          </cell>
          <cell r="EX444">
            <v>146160833.33333334</v>
          </cell>
        </row>
        <row r="445">
          <cell r="B445" t="str">
            <v>FOKSTONE ELECTRIC CORP., LTD.GUANGZHOU</v>
          </cell>
          <cell r="C445" t="str">
            <v>exclude</v>
          </cell>
          <cell r="D445" t="str">
            <v>Independence(A+, A, A-, B+, B, B-,U)</v>
          </cell>
          <cell r="H445" t="str">
            <v/>
          </cell>
          <cell r="I445" t="str">
            <v>ok，indep</v>
          </cell>
          <cell r="J445" t="str">
            <v>exclude</v>
          </cell>
          <cell r="K445" t="str">
            <v>ok, indep</v>
          </cell>
          <cell r="M445" t="str">
            <v>FOKSTONE ELECTRIC CORP., LTD.GUANGZHOU</v>
          </cell>
          <cell r="N445" t="str">
            <v>This company is an entity based in China that is primarily engaged in the manufacture and trade of electric motors. It was incorporated in 2001. The registered business office of the company is strategically located in Guangzhou, China.The company is principally involved in manufacturing and marketing electric motors, generators, transformers of low and medium power, and other related products. It also offers AC and DC drives; low and high voltage, hazardous area, AC and DC motors; synchronous and wind turbine generators; and traction and power converters, power control products, high power rectifiers, and power quality products. These are offered to distributors and retailers, as well as to industrial companies. The company has its active operations within the country.</v>
          </cell>
          <cell r="O445" t="str">
            <v>Manufacturing</v>
          </cell>
          <cell r="P445" t="str">
            <v>www.fokstone.com</v>
          </cell>
          <cell r="R445" t="str">
            <v>China</v>
          </cell>
          <cell r="S445" t="str">
            <v>831059</v>
          </cell>
          <cell r="T445" t="str">
            <v>D</v>
          </cell>
          <cell r="U445" t="str">
            <v>3699</v>
          </cell>
          <cell r="V445" t="str">
            <v>Engaged in the manufacture and trade of electric motors</v>
          </cell>
          <cell r="W445" t="str">
            <v>The Company is mainly engaged in electrical machinery and equipment manufacturing.</v>
          </cell>
          <cell r="Z445" t="str">
            <v>CN41843PC</v>
          </cell>
          <cell r="AA445">
            <v>21088000</v>
          </cell>
          <cell r="AB445">
            <v>32776000</v>
          </cell>
          <cell r="AC445">
            <v>30744000</v>
          </cell>
          <cell r="AD445">
            <v>34432000</v>
          </cell>
          <cell r="AE445">
            <v>21182000</v>
          </cell>
          <cell r="AF445">
            <v>32498000</v>
          </cell>
          <cell r="AG445">
            <v>30425000</v>
          </cell>
          <cell r="AH445">
            <v>33088000</v>
          </cell>
          <cell r="AI445">
            <v>-94000</v>
          </cell>
          <cell r="AJ445">
            <v>-122000</v>
          </cell>
          <cell r="AK445">
            <v>-81000</v>
          </cell>
          <cell r="AL445">
            <v>-190000</v>
          </cell>
          <cell r="AM445">
            <v>21088000</v>
          </cell>
          <cell r="AN445">
            <v>32376000</v>
          </cell>
          <cell r="AO445">
            <v>30344000</v>
          </cell>
          <cell r="AP445">
            <v>32898000</v>
          </cell>
          <cell r="AQ445" t="str">
            <v>n.a.</v>
          </cell>
          <cell r="AR445">
            <v>400000</v>
          </cell>
          <cell r="AS445">
            <v>400000</v>
          </cell>
          <cell r="AT445">
            <v>1534000</v>
          </cell>
          <cell r="AU445">
            <v>-13699000</v>
          </cell>
          <cell r="AV445">
            <v>-18893000</v>
          </cell>
          <cell r="AW445">
            <v>-19549000</v>
          </cell>
          <cell r="AX445">
            <v>-18023000</v>
          </cell>
          <cell r="AY445" t="str">
            <v>n.a.</v>
          </cell>
          <cell r="AZ445" t="str">
            <v>n.a.</v>
          </cell>
          <cell r="BA445" t="str">
            <v>n.a.</v>
          </cell>
          <cell r="BB445" t="str">
            <v>n.a.</v>
          </cell>
          <cell r="BC445">
            <v>-13121000</v>
          </cell>
          <cell r="BD445">
            <v>-16211000</v>
          </cell>
          <cell r="BE445">
            <v>-16051000</v>
          </cell>
          <cell r="BF445">
            <v>-17733000</v>
          </cell>
          <cell r="BG445">
            <v>-5732000</v>
          </cell>
          <cell r="BH445">
            <v>-2328000</v>
          </cell>
          <cell r="BI445">
            <v>-4856000</v>
          </cell>
          <cell r="BJ445">
            <v>-1324000</v>
          </cell>
          <cell r="BK445">
            <v>-598000</v>
          </cell>
          <cell r="BL445">
            <v>-835000</v>
          </cell>
          <cell r="BM445">
            <v>-817000</v>
          </cell>
          <cell r="BN445">
            <v>-567000</v>
          </cell>
          <cell r="BO445">
            <v>-567000</v>
          </cell>
          <cell r="BP445">
            <v>-803000</v>
          </cell>
          <cell r="BQ445">
            <v>-785000</v>
          </cell>
          <cell r="BR445">
            <v>-539000</v>
          </cell>
          <cell r="BS445">
            <v>-31000</v>
          </cell>
          <cell r="BT445">
            <v>-32000</v>
          </cell>
          <cell r="BU445">
            <v>-32000</v>
          </cell>
          <cell r="BV445">
            <v>-28000</v>
          </cell>
          <cell r="BW445">
            <v>-8951000</v>
          </cell>
          <cell r="BX445">
            <v>-4149000</v>
          </cell>
          <cell r="BY445">
            <v>-6983000</v>
          </cell>
          <cell r="BZ445">
            <v>-5977000</v>
          </cell>
          <cell r="CA445">
            <v>73877000</v>
          </cell>
          <cell r="CB445">
            <v>90566000</v>
          </cell>
          <cell r="CC445">
            <v>84500000</v>
          </cell>
          <cell r="CD445">
            <v>81931000</v>
          </cell>
          <cell r="CE445">
            <v>51925000</v>
          </cell>
          <cell r="CF445">
            <v>45305000</v>
          </cell>
          <cell r="CG445">
            <v>39001000</v>
          </cell>
          <cell r="CH445">
            <v>38016000</v>
          </cell>
          <cell r="CI445">
            <v>16767000</v>
          </cell>
          <cell r="CJ445">
            <v>37573000</v>
          </cell>
          <cell r="CK445">
            <v>36648000</v>
          </cell>
          <cell r="CL445">
            <v>33260000</v>
          </cell>
          <cell r="CM445">
            <v>3053000</v>
          </cell>
          <cell r="CN445">
            <v>3285000</v>
          </cell>
          <cell r="CO445">
            <v>3954000</v>
          </cell>
          <cell r="CP445">
            <v>5641000</v>
          </cell>
          <cell r="CQ445">
            <v>1656000</v>
          </cell>
          <cell r="CR445">
            <v>2058000</v>
          </cell>
          <cell r="CS445">
            <v>4605000</v>
          </cell>
          <cell r="CT445">
            <v>4875000</v>
          </cell>
          <cell r="CU445">
            <v>403000</v>
          </cell>
          <cell r="CV445" t="str">
            <v>n.a.</v>
          </cell>
          <cell r="CW445" t="str">
            <v>n.a.</v>
          </cell>
          <cell r="CX445" t="str">
            <v>n.a.</v>
          </cell>
          <cell r="CY445">
            <v>666000</v>
          </cell>
          <cell r="CZ445">
            <v>666000</v>
          </cell>
          <cell r="DA445">
            <v>0</v>
          </cell>
          <cell r="DB445">
            <v>3807000</v>
          </cell>
          <cell r="DC445">
            <v>75738000</v>
          </cell>
          <cell r="DD445">
            <v>94045000</v>
          </cell>
          <cell r="DE445">
            <v>88965000</v>
          </cell>
          <cell r="DF445">
            <v>87452000</v>
          </cell>
          <cell r="DH445">
            <v>21088000</v>
          </cell>
          <cell r="DI445">
            <v>-13699000</v>
          </cell>
          <cell r="DJ445">
            <v>-13121000</v>
          </cell>
          <cell r="DK445">
            <v>-598000</v>
          </cell>
          <cell r="DL445">
            <v>-6330000</v>
          </cell>
          <cell r="DM445">
            <v>-0.30017071320182093</v>
          </cell>
          <cell r="DN445">
            <v>-0.23087023123495515</v>
          </cell>
          <cell r="DO445" t="str">
            <v>n.a.</v>
          </cell>
          <cell r="DP445">
            <v>48615000</v>
          </cell>
          <cell r="DQ445">
            <v>666000</v>
          </cell>
          <cell r="DS445">
            <v>32376000</v>
          </cell>
          <cell r="DT445">
            <v>-18893000</v>
          </cell>
          <cell r="DU445">
            <v>-16211000</v>
          </cell>
          <cell r="DV445">
            <v>-835000</v>
          </cell>
          <cell r="DW445">
            <v>-3563000</v>
          </cell>
          <cell r="DX445">
            <v>-0.11005065480602916</v>
          </cell>
          <cell r="DY445">
            <v>-9.9140209799938789E-2</v>
          </cell>
          <cell r="DZ445" t="str">
            <v>n.a.</v>
          </cell>
          <cell r="EA445">
            <v>42153000</v>
          </cell>
          <cell r="EB445">
            <v>333000</v>
          </cell>
          <cell r="ED445">
            <v>30344000</v>
          </cell>
          <cell r="EE445">
            <v>-19549000</v>
          </cell>
          <cell r="EF445">
            <v>-16051000</v>
          </cell>
          <cell r="EG445">
            <v>-817000</v>
          </cell>
          <cell r="EH445">
            <v>-6073000</v>
          </cell>
          <cell r="EI445">
            <v>-0.20013841286580544</v>
          </cell>
          <cell r="EJ445">
            <v>-0.16676277562676772</v>
          </cell>
          <cell r="EK445" t="str">
            <v>n.a.</v>
          </cell>
          <cell r="EL445">
            <v>38508500</v>
          </cell>
          <cell r="EM445">
            <v>1903500</v>
          </cell>
          <cell r="EO445">
            <v>27936000</v>
          </cell>
          <cell r="EP445">
            <v>-17380333.333333332</v>
          </cell>
          <cell r="EQ445">
            <v>-15127666.666666666</v>
          </cell>
          <cell r="ER445">
            <v>-750000</v>
          </cell>
          <cell r="ES445">
            <v>-5321999.9999999981</v>
          </cell>
          <cell r="ET445">
            <v>-0.19050687285223361</v>
          </cell>
          <cell r="EU445">
            <v>-0.160021648926574</v>
          </cell>
          <cell r="EV445" t="e">
            <v>#VALUE!</v>
          </cell>
          <cell r="EW445">
            <v>43092166.666666664</v>
          </cell>
          <cell r="EX445">
            <v>967500</v>
          </cell>
        </row>
        <row r="446">
          <cell r="B446" t="str">
            <v>NANTONG DING SHANG ELECTRONIC MATERIALS CO.,LTD</v>
          </cell>
          <cell r="C446" t="str">
            <v>exclude</v>
          </cell>
          <cell r="D446" t="str">
            <v>Lev SDA/SDP</v>
          </cell>
          <cell r="H446" t="str">
            <v/>
          </cell>
          <cell r="I446" t="str">
            <v>ok，sda/sdp</v>
          </cell>
          <cell r="J446" t="str">
            <v>exclude</v>
          </cell>
          <cell r="K446" t="str">
            <v>ok, sda/sdp</v>
          </cell>
          <cell r="M446" t="str">
            <v>NANTONG DING SHANG ELECTRONIC MATERIALS CO.,LTD</v>
          </cell>
          <cell r="N446" t="str">
            <v>This company is engaged in the development and marketing of electrical equipment and apparatus. Its business was founded in 2013. The company has its registered head office based in Nantong,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46" t="str">
            <v>Manufacturing</v>
          </cell>
          <cell r="R446" t="str">
            <v>China</v>
          </cell>
          <cell r="S446" t="str">
            <v>873521</v>
          </cell>
          <cell r="T446" t="str">
            <v>B+</v>
          </cell>
          <cell r="U446" t="str">
            <v>3699</v>
          </cell>
          <cell r="V446" t="str">
            <v>Development and marketing of electrical equipment and apparatus</v>
          </cell>
          <cell r="W446" t="str">
            <v>The Company is mainly engaged in PVC, pet heat shrinkable casing research and development, production and sales.</v>
          </cell>
          <cell r="Z446" t="str">
            <v>CN53999PC</v>
          </cell>
          <cell r="AA446">
            <v>20429000</v>
          </cell>
          <cell r="AB446">
            <v>25377000</v>
          </cell>
          <cell r="AC446">
            <v>21884000</v>
          </cell>
          <cell r="AD446">
            <v>18756000</v>
          </cell>
          <cell r="AE446">
            <v>20473000</v>
          </cell>
          <cell r="AF446">
            <v>25306000</v>
          </cell>
          <cell r="AG446">
            <v>22115000</v>
          </cell>
          <cell r="AH446">
            <v>18812000</v>
          </cell>
          <cell r="AI446">
            <v>-99000</v>
          </cell>
          <cell r="AJ446">
            <v>-231000</v>
          </cell>
          <cell r="AK446">
            <v>-261000</v>
          </cell>
          <cell r="AL446">
            <v>-127000</v>
          </cell>
          <cell r="AM446">
            <v>20374000</v>
          </cell>
          <cell r="AN446">
            <v>25075000</v>
          </cell>
          <cell r="AO446">
            <v>21854000</v>
          </cell>
          <cell r="AP446">
            <v>18685000</v>
          </cell>
          <cell r="AQ446">
            <v>55000</v>
          </cell>
          <cell r="AR446">
            <v>302000</v>
          </cell>
          <cell r="AS446">
            <v>30000</v>
          </cell>
          <cell r="AT446">
            <v>71000</v>
          </cell>
          <cell r="AU446">
            <v>-14975000</v>
          </cell>
          <cell r="AV446">
            <v>-18921000</v>
          </cell>
          <cell r="AW446">
            <v>-16547000</v>
          </cell>
          <cell r="AX446">
            <v>-13941000</v>
          </cell>
          <cell r="AY446" t="str">
            <v>n.a.</v>
          </cell>
          <cell r="AZ446" t="str">
            <v>n.a.</v>
          </cell>
          <cell r="BA446" t="str">
            <v>n.a.</v>
          </cell>
          <cell r="BB446" t="str">
            <v>n.a.</v>
          </cell>
          <cell r="BC446">
            <v>-2869000</v>
          </cell>
          <cell r="BD446">
            <v>-3536000</v>
          </cell>
          <cell r="BE446">
            <v>-4309000</v>
          </cell>
          <cell r="BF446">
            <v>-3496000</v>
          </cell>
          <cell r="BG446">
            <v>2585000</v>
          </cell>
          <cell r="BH446">
            <v>2920000</v>
          </cell>
          <cell r="BI446">
            <v>1028000</v>
          </cell>
          <cell r="BJ446">
            <v>1319000</v>
          </cell>
          <cell r="BK446">
            <v>-745000</v>
          </cell>
          <cell r="BL446">
            <v>-839000</v>
          </cell>
          <cell r="BM446">
            <v>-795000</v>
          </cell>
          <cell r="BN446">
            <v>-536000</v>
          </cell>
          <cell r="BO446">
            <v>-782000</v>
          </cell>
          <cell r="BP446">
            <v>-770000</v>
          </cell>
          <cell r="BQ446">
            <v>-664000</v>
          </cell>
          <cell r="BR446">
            <v>-542000</v>
          </cell>
          <cell r="BS446">
            <v>37000</v>
          </cell>
          <cell r="BT446">
            <v>-69000</v>
          </cell>
          <cell r="BU446">
            <v>-131000</v>
          </cell>
          <cell r="BV446">
            <v>6000</v>
          </cell>
          <cell r="BW446">
            <v>2032000</v>
          </cell>
          <cell r="BX446">
            <v>2349000</v>
          </cell>
          <cell r="BY446">
            <v>1475000</v>
          </cell>
          <cell r="BZ446">
            <v>1365000</v>
          </cell>
          <cell r="CA446">
            <v>19754000</v>
          </cell>
          <cell r="CB446">
            <v>14723000</v>
          </cell>
          <cell r="CC446">
            <v>14507000</v>
          </cell>
          <cell r="CD446">
            <v>11285000</v>
          </cell>
          <cell r="CE446">
            <v>3496000</v>
          </cell>
          <cell r="CF446">
            <v>2572000</v>
          </cell>
          <cell r="CG446">
            <v>2625000</v>
          </cell>
          <cell r="CH446">
            <v>1199000</v>
          </cell>
          <cell r="CI446">
            <v>10281000</v>
          </cell>
          <cell r="CJ446">
            <v>11156000</v>
          </cell>
          <cell r="CK446">
            <v>9977000</v>
          </cell>
          <cell r="CL446">
            <v>8539000</v>
          </cell>
          <cell r="CM446">
            <v>4485000</v>
          </cell>
          <cell r="CN446">
            <v>533000</v>
          </cell>
          <cell r="CO446">
            <v>1159000</v>
          </cell>
          <cell r="CP446">
            <v>958000</v>
          </cell>
          <cell r="CQ446">
            <v>992000</v>
          </cell>
          <cell r="CR446">
            <v>370000</v>
          </cell>
          <cell r="CS446">
            <v>605000</v>
          </cell>
          <cell r="CT446">
            <v>295000</v>
          </cell>
          <cell r="CU446" t="str">
            <v>n.a.</v>
          </cell>
          <cell r="CV446" t="str">
            <v>n.a.</v>
          </cell>
          <cell r="CW446" t="str">
            <v>n.a.</v>
          </cell>
          <cell r="CX446" t="str">
            <v>n.a.</v>
          </cell>
          <cell r="CY446">
            <v>389000</v>
          </cell>
          <cell r="CZ446">
            <v>90000</v>
          </cell>
          <cell r="DA446">
            <v>90000</v>
          </cell>
          <cell r="DB446">
            <v>590000</v>
          </cell>
          <cell r="DC446">
            <v>33694000</v>
          </cell>
          <cell r="DD446">
            <v>28764000</v>
          </cell>
          <cell r="DE446">
            <v>28607000</v>
          </cell>
          <cell r="DF446">
            <v>25444000</v>
          </cell>
          <cell r="DH446">
            <v>20374000</v>
          </cell>
          <cell r="DI446">
            <v>-14975000</v>
          </cell>
          <cell r="DJ446">
            <v>-2869000</v>
          </cell>
          <cell r="DK446">
            <v>-745000</v>
          </cell>
          <cell r="DL446">
            <v>1785000</v>
          </cell>
          <cell r="DM446">
            <v>8.7611661922057521E-2</v>
          </cell>
          <cell r="DN446">
            <v>9.6024530636397876E-2</v>
          </cell>
          <cell r="DO446" t="str">
            <v>n.a.</v>
          </cell>
          <cell r="DP446">
            <v>3034000</v>
          </cell>
          <cell r="DQ446">
            <v>239500</v>
          </cell>
          <cell r="DS446">
            <v>25075000</v>
          </cell>
          <cell r="DT446">
            <v>-18921000</v>
          </cell>
          <cell r="DU446">
            <v>-3536000</v>
          </cell>
          <cell r="DV446">
            <v>-839000</v>
          </cell>
          <cell r="DW446">
            <v>1779000</v>
          </cell>
          <cell r="DX446">
            <v>7.0947158524426721E-2</v>
          </cell>
          <cell r="DY446">
            <v>7.6365041208791215E-2</v>
          </cell>
          <cell r="DZ446" t="str">
            <v>n.a.</v>
          </cell>
          <cell r="EA446">
            <v>2598500</v>
          </cell>
          <cell r="EB446">
            <v>90000</v>
          </cell>
          <cell r="ED446">
            <v>21854000</v>
          </cell>
          <cell r="EE446">
            <v>-16547000</v>
          </cell>
          <cell r="EF446">
            <v>-4309000</v>
          </cell>
          <cell r="EG446">
            <v>-795000</v>
          </cell>
          <cell r="EH446">
            <v>203000</v>
          </cell>
          <cell r="EI446">
            <v>9.2889173606662389E-3</v>
          </cell>
          <cell r="EJ446">
            <v>9.3760103459424506E-3</v>
          </cell>
          <cell r="EK446" t="str">
            <v>n.a.</v>
          </cell>
          <cell r="EL446">
            <v>1912000</v>
          </cell>
          <cell r="EM446">
            <v>340000</v>
          </cell>
          <cell r="EO446">
            <v>22434333.333333332</v>
          </cell>
          <cell r="EP446">
            <v>-16814333.333333332</v>
          </cell>
          <cell r="EQ446">
            <v>-3571333.3333333335</v>
          </cell>
          <cell r="ER446">
            <v>-793000</v>
          </cell>
          <cell r="ES446">
            <v>1255666.6666666665</v>
          </cell>
          <cell r="ET446">
            <v>5.5970759104348983E-2</v>
          </cell>
          <cell r="EU446">
            <v>5.9289221858473934E-2</v>
          </cell>
          <cell r="EV446" t="e">
            <v>#VALUE!</v>
          </cell>
          <cell r="EW446">
            <v>2514833.3333333335</v>
          </cell>
          <cell r="EX446">
            <v>223166.66666666666</v>
          </cell>
        </row>
        <row r="447">
          <cell r="B447" t="str">
            <v>SHENZHEN RISING SUN TECHNOLOGY CO., LTD</v>
          </cell>
          <cell r="C447" t="str">
            <v>exclude</v>
          </cell>
          <cell r="D447" t="str">
            <v>Significantly different products/services</v>
          </cell>
          <cell r="E447" t="str">
            <v>电气设备</v>
          </cell>
          <cell r="H447" t="str">
            <v/>
          </cell>
          <cell r="I447" t="str">
            <v>ok，sda 电源适配器   、笔记本电源适配器   、显示器适配器   、LED适配器   、光电适配器     </v>
          </cell>
          <cell r="J447" t="str">
            <v>exclude</v>
          </cell>
          <cell r="K447" t="str">
            <v>ok, indep</v>
          </cell>
          <cell r="M447" t="str">
            <v>SHENZHEN RISING SUN TECHNOLOGY CO., LTD</v>
          </cell>
          <cell r="N447" t="str">
            <v>This company is engaged in manufacturing other electrical equipment and components. It was founded in 2005 and has its registered head office strategically located in Shenzhen,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447" t="str">
            <v>Manufacturing</v>
          </cell>
          <cell r="R447" t="str">
            <v>China</v>
          </cell>
          <cell r="S447" t="str">
            <v>873386</v>
          </cell>
          <cell r="T447" t="str">
            <v>A-</v>
          </cell>
          <cell r="U447" t="str">
            <v>3699</v>
          </cell>
          <cell r="V447" t="str">
            <v>Engaged in manufacturing other electrical equipment and components</v>
          </cell>
          <cell r="W447" t="str">
            <v>The Company is mainly engaged in power adapter design and development, production, sales, after-sales service.</v>
          </cell>
          <cell r="Z447" t="str">
            <v>CN53832PC</v>
          </cell>
          <cell r="AA447">
            <v>19646000</v>
          </cell>
          <cell r="AB447">
            <v>42334000</v>
          </cell>
          <cell r="AC447">
            <v>40384000</v>
          </cell>
          <cell r="AD447">
            <v>39787000</v>
          </cell>
          <cell r="AE447">
            <v>19490000</v>
          </cell>
          <cell r="AF447">
            <v>41613000</v>
          </cell>
          <cell r="AG447">
            <v>40329000</v>
          </cell>
          <cell r="AH447">
            <v>39745000</v>
          </cell>
          <cell r="AI447">
            <v>-138000</v>
          </cell>
          <cell r="AJ447">
            <v>-239000</v>
          </cell>
          <cell r="AK447">
            <v>-232000</v>
          </cell>
          <cell r="AL447">
            <v>-256000</v>
          </cell>
          <cell r="AM447">
            <v>19352000</v>
          </cell>
          <cell r="AN447">
            <v>41374000</v>
          </cell>
          <cell r="AO447">
            <v>40097000</v>
          </cell>
          <cell r="AP447">
            <v>39489000</v>
          </cell>
          <cell r="AQ447">
            <v>294000</v>
          </cell>
          <cell r="AR447">
            <v>960000</v>
          </cell>
          <cell r="AS447">
            <v>287000</v>
          </cell>
          <cell r="AT447">
            <v>298000</v>
          </cell>
          <cell r="AU447">
            <v>-17500000</v>
          </cell>
          <cell r="AV447">
            <v>-35732000</v>
          </cell>
          <cell r="AW447">
            <v>-32749000</v>
          </cell>
          <cell r="AX447">
            <v>-31946000</v>
          </cell>
          <cell r="AY447" t="str">
            <v>n.a.</v>
          </cell>
          <cell r="AZ447" t="str">
            <v>n.a.</v>
          </cell>
          <cell r="BA447" t="str">
            <v>n.a.</v>
          </cell>
          <cell r="BB447" t="str">
            <v>n.a.</v>
          </cell>
          <cell r="BC447">
            <v>-8859000</v>
          </cell>
          <cell r="BD447">
            <v>-5853000</v>
          </cell>
          <cell r="BE447">
            <v>-5953000</v>
          </cell>
          <cell r="BF447">
            <v>-7223000</v>
          </cell>
          <cell r="BG447">
            <v>-6713000</v>
          </cell>
          <cell r="BH447">
            <v>749000</v>
          </cell>
          <cell r="BI447">
            <v>1682000</v>
          </cell>
          <cell r="BJ447">
            <v>618000</v>
          </cell>
          <cell r="BK447">
            <v>-352000</v>
          </cell>
          <cell r="BL447">
            <v>-259000</v>
          </cell>
          <cell r="BM447">
            <v>-237000</v>
          </cell>
          <cell r="BN447">
            <v>-178000</v>
          </cell>
          <cell r="BO447">
            <v>-352000</v>
          </cell>
          <cell r="BP447">
            <v>-259000</v>
          </cell>
          <cell r="BQ447">
            <v>-235000</v>
          </cell>
          <cell r="BR447">
            <v>-148000</v>
          </cell>
          <cell r="BS447">
            <v>0</v>
          </cell>
          <cell r="BT447">
            <v>0</v>
          </cell>
          <cell r="BU447">
            <v>-2000</v>
          </cell>
          <cell r="BV447">
            <v>-30000</v>
          </cell>
          <cell r="BW447">
            <v>-9594000</v>
          </cell>
          <cell r="BX447">
            <v>179000</v>
          </cell>
          <cell r="BY447">
            <v>1169000</v>
          </cell>
          <cell r="BZ447">
            <v>628000</v>
          </cell>
          <cell r="CA447">
            <v>8182000</v>
          </cell>
          <cell r="CB447">
            <v>33580000</v>
          </cell>
          <cell r="CC447">
            <v>36965000</v>
          </cell>
          <cell r="CD447">
            <v>32695000</v>
          </cell>
          <cell r="CE447">
            <v>5398000</v>
          </cell>
          <cell r="CF447">
            <v>19208000</v>
          </cell>
          <cell r="CG447">
            <v>17153000</v>
          </cell>
          <cell r="CH447">
            <v>15081000</v>
          </cell>
          <cell r="CI447">
            <v>1860000</v>
          </cell>
          <cell r="CJ447">
            <v>10840000</v>
          </cell>
          <cell r="CK447">
            <v>13010000</v>
          </cell>
          <cell r="CL447">
            <v>13874000</v>
          </cell>
          <cell r="CM447">
            <v>308000</v>
          </cell>
          <cell r="CN447">
            <v>629000</v>
          </cell>
          <cell r="CO447">
            <v>2365000</v>
          </cell>
          <cell r="CP447">
            <v>1502000</v>
          </cell>
          <cell r="CQ447">
            <v>616000</v>
          </cell>
          <cell r="CR447">
            <v>2363000</v>
          </cell>
          <cell r="CS447">
            <v>3445000</v>
          </cell>
          <cell r="CT447">
            <v>1533000</v>
          </cell>
          <cell r="CU447">
            <v>445000</v>
          </cell>
          <cell r="CV447" t="str">
            <v>n.a.</v>
          </cell>
          <cell r="CW447" t="str">
            <v>n.a.</v>
          </cell>
          <cell r="CX447" t="str">
            <v>n.a.</v>
          </cell>
          <cell r="CY447" t="str">
            <v>n.a.</v>
          </cell>
          <cell r="CZ447">
            <v>0</v>
          </cell>
          <cell r="DA447">
            <v>20000</v>
          </cell>
          <cell r="DB447">
            <v>35000</v>
          </cell>
          <cell r="DC447">
            <v>8678000</v>
          </cell>
          <cell r="DD447">
            <v>35102000</v>
          </cell>
          <cell r="DE447">
            <v>38213000</v>
          </cell>
          <cell r="DF447">
            <v>33829000</v>
          </cell>
          <cell r="DH447">
            <v>19352000</v>
          </cell>
          <cell r="DI447">
            <v>-17500000</v>
          </cell>
          <cell r="DJ447">
            <v>-8859000</v>
          </cell>
          <cell r="DK447">
            <v>-352000</v>
          </cell>
          <cell r="DL447">
            <v>-7359000</v>
          </cell>
          <cell r="DM447">
            <v>-0.38027077304671353</v>
          </cell>
          <cell r="DN447">
            <v>-0.2755044738122871</v>
          </cell>
          <cell r="DO447" t="str">
            <v>n.a.</v>
          </cell>
          <cell r="DP447">
            <v>12303000</v>
          </cell>
          <cell r="DQ447" t="e">
            <v>#VALUE!</v>
          </cell>
          <cell r="DS447">
            <v>41374000</v>
          </cell>
          <cell r="DT447">
            <v>-35732000</v>
          </cell>
          <cell r="DU447">
            <v>-5853000</v>
          </cell>
          <cell r="DV447">
            <v>-259000</v>
          </cell>
          <cell r="DW447">
            <v>-470000</v>
          </cell>
          <cell r="DX447">
            <v>-1.1359791173200561E-2</v>
          </cell>
          <cell r="DY447">
            <v>-1.1232195774782525E-2</v>
          </cell>
          <cell r="DZ447" t="str">
            <v>n.a.</v>
          </cell>
          <cell r="EA447">
            <v>18180500</v>
          </cell>
          <cell r="EB447">
            <v>10000</v>
          </cell>
          <cell r="ED447">
            <v>40097000</v>
          </cell>
          <cell r="EE447">
            <v>-32749000</v>
          </cell>
          <cell r="EF447">
            <v>-5953000</v>
          </cell>
          <cell r="EG447">
            <v>-237000</v>
          </cell>
          <cell r="EH447">
            <v>1158000</v>
          </cell>
          <cell r="EI447">
            <v>2.8879966082250543E-2</v>
          </cell>
          <cell r="EJ447">
            <v>2.9738822260458667E-2</v>
          </cell>
          <cell r="EK447" t="str">
            <v>n.a.</v>
          </cell>
          <cell r="EL447">
            <v>16117000</v>
          </cell>
          <cell r="EM447">
            <v>27500</v>
          </cell>
          <cell r="EO447">
            <v>33607666.666666664</v>
          </cell>
          <cell r="EP447">
            <v>-28660333.333333332</v>
          </cell>
          <cell r="EQ447">
            <v>-6888333.333333333</v>
          </cell>
          <cell r="ER447">
            <v>-282666.66666666669</v>
          </cell>
          <cell r="ES447">
            <v>-2223666.6666666674</v>
          </cell>
          <cell r="ET447">
            <v>-6.6165458278369046E-2</v>
          </cell>
          <cell r="EU447">
            <v>-6.2059277727128985E-2</v>
          </cell>
          <cell r="EV447" t="e">
            <v>#VALUE!</v>
          </cell>
          <cell r="EW447">
            <v>15533500</v>
          </cell>
          <cell r="EX447" t="e">
            <v>#VALUE!</v>
          </cell>
        </row>
        <row r="448">
          <cell r="B448" t="str">
            <v>WUHAN KANGPUCHANGQING SOFTWARE TECHNOLOGY CO.,LTD</v>
          </cell>
          <cell r="C448" t="str">
            <v>exclude</v>
          </cell>
          <cell r="D448" t="str">
            <v>Consecutive loss</v>
          </cell>
          <cell r="H448" t="str">
            <v/>
          </cell>
          <cell r="I448" t="str">
            <v>ok，loss</v>
          </cell>
          <cell r="J448" t="str">
            <v>exclude</v>
          </cell>
          <cell r="K448" t="str">
            <v>ok, loss</v>
          </cell>
          <cell r="M448" t="str">
            <v>WUHAN KANGPUCHANGQING SOFTWARE TECHNOLOGY CO.,LTD</v>
          </cell>
          <cell r="N448" t="str">
            <v>This company is engaged in the provision of technology development, technical services and product sales of smart grid power transmission and transformation equipment running status online monitoring products. The company's main products and services include optical sensors transmission and transformation equipment online monitoring systems; optical sensors online monitoring technical development services, and electric transmission line online monitoring equipment repair and maintenance services. The company was incorporated in 2000. Its registered business office is based in Wuhan, China. It is registered as a limited company.</v>
          </cell>
          <cell r="O448" t="str">
            <v>Services</v>
          </cell>
          <cell r="P448" t="str">
            <v>www.kpcq.com.cn</v>
          </cell>
          <cell r="R448" t="str">
            <v>China</v>
          </cell>
          <cell r="S448" t="str">
            <v>430698</v>
          </cell>
          <cell r="T448" t="str">
            <v>B+</v>
          </cell>
          <cell r="U448" t="str">
            <v>3699</v>
          </cell>
          <cell r="V448" t="str">
            <v>Engaged in the provision of technology development, technical services and product sales of smart grid power transmission and transformation equipment running status online monitoring products</v>
          </cell>
          <cell r="W448" t="str">
            <v>The Company is mainly engaged in technological development of smart grid power transmission and transformation equipment running status online monitoring products, technical service and product sales business.</v>
          </cell>
          <cell r="Z448" t="str">
            <v>CN41386PC</v>
          </cell>
          <cell r="AA448">
            <v>17962000</v>
          </cell>
          <cell r="AB448">
            <v>15330000</v>
          </cell>
          <cell r="AC448">
            <v>23885000</v>
          </cell>
          <cell r="AD448">
            <v>28556000</v>
          </cell>
          <cell r="AE448">
            <v>17424000</v>
          </cell>
          <cell r="AF448">
            <v>14996000</v>
          </cell>
          <cell r="AG448">
            <v>21728000</v>
          </cell>
          <cell r="AH448">
            <v>28023000</v>
          </cell>
          <cell r="AI448">
            <v>-123000</v>
          </cell>
          <cell r="AJ448">
            <v>-200000</v>
          </cell>
          <cell r="AK448">
            <v>-223000</v>
          </cell>
          <cell r="AL448">
            <v>-319000</v>
          </cell>
          <cell r="AM448">
            <v>17301000</v>
          </cell>
          <cell r="AN448">
            <v>14796000</v>
          </cell>
          <cell r="AO448">
            <v>21505000</v>
          </cell>
          <cell r="AP448">
            <v>27704000</v>
          </cell>
          <cell r="AQ448">
            <v>661000</v>
          </cell>
          <cell r="AR448">
            <v>534000</v>
          </cell>
          <cell r="AS448">
            <v>2380000</v>
          </cell>
          <cell r="AT448">
            <v>852000</v>
          </cell>
          <cell r="AU448">
            <v>-7446000</v>
          </cell>
          <cell r="AV448">
            <v>-1227000</v>
          </cell>
          <cell r="AW448">
            <v>-10337000</v>
          </cell>
          <cell r="AX448">
            <v>-9002000</v>
          </cell>
          <cell r="AY448" t="str">
            <v>n.a.</v>
          </cell>
          <cell r="AZ448" t="str">
            <v>n.a.</v>
          </cell>
          <cell r="BA448" t="str">
            <v>n.a.</v>
          </cell>
          <cell r="BB448" t="str">
            <v>n.a.</v>
          </cell>
          <cell r="BC448">
            <v>-10708000</v>
          </cell>
          <cell r="BD448">
            <v>-10859000</v>
          </cell>
          <cell r="BE448">
            <v>-13812000</v>
          </cell>
          <cell r="BF448">
            <v>-20493000</v>
          </cell>
          <cell r="BG448">
            <v>-192000</v>
          </cell>
          <cell r="BH448">
            <v>3244000</v>
          </cell>
          <cell r="BI448">
            <v>-264000</v>
          </cell>
          <cell r="BJ448">
            <v>-939000</v>
          </cell>
          <cell r="BK448">
            <v>-450000</v>
          </cell>
          <cell r="BL448">
            <v>-6424000</v>
          </cell>
          <cell r="BM448">
            <v>-1940000</v>
          </cell>
          <cell r="BN448">
            <v>-732000</v>
          </cell>
          <cell r="BO448">
            <v>-703000</v>
          </cell>
          <cell r="BP448">
            <v>-6558000</v>
          </cell>
          <cell r="BQ448">
            <v>-725000</v>
          </cell>
          <cell r="BR448">
            <v>-732000</v>
          </cell>
          <cell r="BS448">
            <v>253000</v>
          </cell>
          <cell r="BT448">
            <v>134000</v>
          </cell>
          <cell r="BU448">
            <v>-1215000</v>
          </cell>
          <cell r="BV448">
            <v>0</v>
          </cell>
          <cell r="BW448">
            <v>-690000</v>
          </cell>
          <cell r="BX448">
            <v>-233000</v>
          </cell>
          <cell r="BY448">
            <v>1203000</v>
          </cell>
          <cell r="BZ448">
            <v>-2271000</v>
          </cell>
          <cell r="CA448">
            <v>43667000</v>
          </cell>
          <cell r="CB448">
            <v>46048000</v>
          </cell>
          <cell r="CC448">
            <v>61316000</v>
          </cell>
          <cell r="CD448">
            <v>59686000</v>
          </cell>
          <cell r="CE448">
            <v>5769000</v>
          </cell>
          <cell r="CF448">
            <v>5214000</v>
          </cell>
          <cell r="CG448">
            <v>3988000</v>
          </cell>
          <cell r="CH448">
            <v>4236000</v>
          </cell>
          <cell r="CI448">
            <v>19018000</v>
          </cell>
          <cell r="CJ448">
            <v>13983000</v>
          </cell>
          <cell r="CK448">
            <v>7640000</v>
          </cell>
          <cell r="CL448">
            <v>12143000</v>
          </cell>
          <cell r="CM448">
            <v>2711000</v>
          </cell>
          <cell r="CN448">
            <v>4023000</v>
          </cell>
          <cell r="CO448">
            <v>5660000</v>
          </cell>
          <cell r="CP448">
            <v>21220000</v>
          </cell>
          <cell r="CQ448">
            <v>14087000</v>
          </cell>
          <cell r="CR448">
            <v>21705000</v>
          </cell>
          <cell r="CS448">
            <v>43765000</v>
          </cell>
          <cell r="CT448">
            <v>21972000</v>
          </cell>
          <cell r="CU448">
            <v>9700000</v>
          </cell>
          <cell r="CV448">
            <v>17300000</v>
          </cell>
          <cell r="CW448">
            <v>30900000</v>
          </cell>
          <cell r="CX448" t="str">
            <v>n.a.</v>
          </cell>
          <cell r="CY448">
            <v>2037000</v>
          </cell>
          <cell r="CZ448">
            <v>1879000</v>
          </cell>
          <cell r="DA448">
            <v>1740000</v>
          </cell>
          <cell r="DB448">
            <v>1697000</v>
          </cell>
          <cell r="DC448">
            <v>114092000</v>
          </cell>
          <cell r="DD448">
            <v>115384000</v>
          </cell>
          <cell r="DE448">
            <v>112544000</v>
          </cell>
          <cell r="DF448">
            <v>112017000</v>
          </cell>
          <cell r="DH448">
            <v>17301000</v>
          </cell>
          <cell r="DI448">
            <v>-7446000</v>
          </cell>
          <cell r="DJ448">
            <v>-10708000</v>
          </cell>
          <cell r="DK448">
            <v>-450000</v>
          </cell>
          <cell r="DL448">
            <v>-1303000</v>
          </cell>
          <cell r="DM448">
            <v>-7.5313565689844514E-2</v>
          </cell>
          <cell r="DN448">
            <v>-7.0038701354547414E-2</v>
          </cell>
          <cell r="DO448" t="str">
            <v>n.a.</v>
          </cell>
          <cell r="DP448">
            <v>5491500</v>
          </cell>
          <cell r="DQ448">
            <v>1958000</v>
          </cell>
          <cell r="DS448">
            <v>14796000</v>
          </cell>
          <cell r="DT448">
            <v>-1227000</v>
          </cell>
          <cell r="DU448">
            <v>-10859000</v>
          </cell>
          <cell r="DV448">
            <v>-6424000</v>
          </cell>
          <cell r="DW448">
            <v>-3714000</v>
          </cell>
          <cell r="DX448">
            <v>-0.25101378751013786</v>
          </cell>
          <cell r="DY448">
            <v>-0.20064829821717992</v>
          </cell>
          <cell r="DZ448" t="str">
            <v>n.a.</v>
          </cell>
          <cell r="EA448">
            <v>4601000</v>
          </cell>
          <cell r="EB448">
            <v>1809500</v>
          </cell>
          <cell r="ED448">
            <v>21505000</v>
          </cell>
          <cell r="EE448">
            <v>-10337000</v>
          </cell>
          <cell r="EF448">
            <v>-13812000</v>
          </cell>
          <cell r="EG448">
            <v>-1940000</v>
          </cell>
          <cell r="EH448">
            <v>-4584000</v>
          </cell>
          <cell r="EI448">
            <v>-0.21315973029528018</v>
          </cell>
          <cell r="EJ448">
            <v>-0.17570623634481966</v>
          </cell>
          <cell r="EK448" t="str">
            <v>n.a.</v>
          </cell>
          <cell r="EL448">
            <v>4112000</v>
          </cell>
          <cell r="EM448">
            <v>1718500</v>
          </cell>
          <cell r="EO448">
            <v>17867333.333333332</v>
          </cell>
          <cell r="EP448">
            <v>-6336666.666666667</v>
          </cell>
          <cell r="EQ448">
            <v>-11793000</v>
          </cell>
          <cell r="ER448">
            <v>-2938000</v>
          </cell>
          <cell r="ES448">
            <v>-3200333.3333333358</v>
          </cell>
          <cell r="ET448">
            <v>-0.17911645087869871</v>
          </cell>
          <cell r="EU448">
            <v>-0.15190734617027685</v>
          </cell>
          <cell r="EV448" t="e">
            <v>#VALUE!</v>
          </cell>
          <cell r="EW448">
            <v>4734833.333333333</v>
          </cell>
          <cell r="EX448">
            <v>1828666.6666666667</v>
          </cell>
        </row>
        <row r="449">
          <cell r="B449" t="str">
            <v>WATTA HOLDING BHD</v>
          </cell>
          <cell r="C449" t="str">
            <v>exclude</v>
          </cell>
          <cell r="D449" t="str">
            <v>Consecutive loss</v>
          </cell>
          <cell r="H449" t="str">
            <v/>
          </cell>
          <cell r="I449" t="str">
            <v>ok，loss</v>
          </cell>
          <cell r="J449" t="str">
            <v>exclude</v>
          </cell>
          <cell r="K449" t="str">
            <v>ok, loss</v>
          </cell>
          <cell r="M449" t="str">
            <v>WATTA HOLDING BHD</v>
          </cell>
          <cell r="N449" t="str">
            <v>This company, based in Malaysia, operates as an investment holding company that, through its subsidiaries, is involved in the manufacture and distribution of automotive batteries and battery components. Incorporated in 1994, the company started as a small scale manufacturer producing plates for car batteries. Since then, it expanded its business to manufacture batteries for the local, original equipment manufacturers and export markets.The company's manufacturing facility and warehouses are located in Cheras Jaya, Balakong, Malaysia. It markets its products under its flagship brand Watta Premium Battery. Products are distributed nationwide through its numerous dealers and distributors. It serves well-known car makers such as Audi, Citroen, Daihatsu, Fiat, Honda, Hyundai, Mazda, Mercedes Benz, Mitsubishi, Nissan, Peugeot, Toyota and Volvo.Headquartered in Kuala Lumpur, Malaysia, the company also exports its products to more than 30 countries including Africa, Brunei, India, Japan, Greece, Hong Kong, Lebanon, Malta, the Middle East, the Philippines, Singapore, Taiwan and the United Kingdom.</v>
          </cell>
          <cell r="O449" t="str">
            <v>Manufacturing</v>
          </cell>
          <cell r="P449" t="str">
            <v>www.watta.com.my</v>
          </cell>
          <cell r="R449" t="str">
            <v>Malaysia</v>
          </cell>
          <cell r="S449" t="str">
            <v>7226</v>
          </cell>
          <cell r="T449" t="str">
            <v>A+</v>
          </cell>
          <cell r="U449" t="str">
            <v>3691</v>
          </cell>
          <cell r="V449" t="str">
            <v>Operates as an investment holding company that, through its subsidiaries, is involved in the manufacture and distribution of automotive batteries and battery components</v>
          </cell>
          <cell r="W449" t="str">
            <v>The core business of the Group is manufacture and marketing of automotive batteries and battery components.  The Company's subsidiaries are principally involved in manufacture and trading of automotive batteries and battery components, marketing and distribution of telecommunication equipment and its related products, and property investment.</v>
          </cell>
          <cell r="Y449" t="str">
            <v>Watta Premium Battery</v>
          </cell>
          <cell r="Z449" t="str">
            <v>MY324384-A</v>
          </cell>
          <cell r="AA449">
            <v>11192000</v>
          </cell>
          <cell r="AB449">
            <v>12163000</v>
          </cell>
          <cell r="AC449">
            <v>13894000</v>
          </cell>
          <cell r="AD449">
            <v>13400000</v>
          </cell>
          <cell r="AE449">
            <v>11162000</v>
          </cell>
          <cell r="AF449">
            <v>11980000</v>
          </cell>
          <cell r="AG449">
            <v>12196000</v>
          </cell>
          <cell r="AH449">
            <v>13369000</v>
          </cell>
          <cell r="AI449" t="str">
            <v>n.a.</v>
          </cell>
          <cell r="AJ449" t="str">
            <v>n.a.</v>
          </cell>
          <cell r="AK449" t="str">
            <v>n.a.</v>
          </cell>
          <cell r="AL449" t="str">
            <v>n.a.</v>
          </cell>
          <cell r="AM449">
            <v>11162000</v>
          </cell>
          <cell r="AN449">
            <v>11980000</v>
          </cell>
          <cell r="AO449">
            <v>12196000</v>
          </cell>
          <cell r="AP449">
            <v>13369000</v>
          </cell>
          <cell r="AQ449">
            <v>30000</v>
          </cell>
          <cell r="AR449">
            <v>183000</v>
          </cell>
          <cell r="AS449">
            <v>1698000</v>
          </cell>
          <cell r="AT449">
            <v>31000</v>
          </cell>
          <cell r="AU449">
            <v>-5617000</v>
          </cell>
          <cell r="AV449">
            <v>-6878000</v>
          </cell>
          <cell r="AW449">
            <v>-7479000</v>
          </cell>
          <cell r="AX449">
            <v>-8311000</v>
          </cell>
          <cell r="AY449">
            <v>0</v>
          </cell>
          <cell r="AZ449">
            <v>0</v>
          </cell>
          <cell r="BA449">
            <v>0</v>
          </cell>
          <cell r="BB449">
            <v>0</v>
          </cell>
          <cell r="BC449">
            <v>-6581000</v>
          </cell>
          <cell r="BD449">
            <v>-6362000</v>
          </cell>
          <cell r="BE449">
            <v>-7459000</v>
          </cell>
          <cell r="BF449">
            <v>-6888000</v>
          </cell>
          <cell r="BG449">
            <v>-1006000</v>
          </cell>
          <cell r="BH449">
            <v>-1077000</v>
          </cell>
          <cell r="BI449">
            <v>-1044000</v>
          </cell>
          <cell r="BJ449">
            <v>-1799000</v>
          </cell>
          <cell r="BK449">
            <v>-500000</v>
          </cell>
          <cell r="BL449">
            <v>-561000</v>
          </cell>
          <cell r="BM449">
            <v>-569000</v>
          </cell>
          <cell r="BN449">
            <v>-537000</v>
          </cell>
          <cell r="BO449">
            <v>-500000</v>
          </cell>
          <cell r="BP449">
            <v>-561000</v>
          </cell>
          <cell r="BQ449">
            <v>-569000</v>
          </cell>
          <cell r="BR449">
            <v>-537000</v>
          </cell>
          <cell r="BS449">
            <v>0</v>
          </cell>
          <cell r="BT449">
            <v>0</v>
          </cell>
          <cell r="BU449">
            <v>0</v>
          </cell>
          <cell r="BV449">
            <v>0</v>
          </cell>
          <cell r="BW449">
            <v>-862000</v>
          </cell>
          <cell r="BX449">
            <v>-1163000</v>
          </cell>
          <cell r="BY449">
            <v>-1437000</v>
          </cell>
          <cell r="BZ449">
            <v>1928000</v>
          </cell>
          <cell r="CA449">
            <v>17967000</v>
          </cell>
          <cell r="CB449">
            <v>18855000</v>
          </cell>
          <cell r="CC449">
            <v>20465000</v>
          </cell>
          <cell r="CD449">
            <v>21990000</v>
          </cell>
          <cell r="CE449">
            <v>873000</v>
          </cell>
          <cell r="CF449">
            <v>570000</v>
          </cell>
          <cell r="CG449">
            <v>510000</v>
          </cell>
          <cell r="CH449">
            <v>698000</v>
          </cell>
          <cell r="CI449">
            <v>246000</v>
          </cell>
          <cell r="CJ449">
            <v>792000</v>
          </cell>
          <cell r="CK449">
            <v>567000</v>
          </cell>
          <cell r="CL449">
            <v>727000</v>
          </cell>
          <cell r="CM449">
            <v>245000</v>
          </cell>
          <cell r="CN449">
            <v>453000</v>
          </cell>
          <cell r="CO449">
            <v>414000</v>
          </cell>
          <cell r="CP449">
            <v>380000</v>
          </cell>
          <cell r="CQ449">
            <v>16274000</v>
          </cell>
          <cell r="CR449">
            <v>16751000</v>
          </cell>
          <cell r="CS449">
            <v>18683000</v>
          </cell>
          <cell r="CT449">
            <v>19832000</v>
          </cell>
          <cell r="CU449">
            <v>12743000</v>
          </cell>
          <cell r="CV449" t="str">
            <v>n.a.</v>
          </cell>
          <cell r="CW449" t="str">
            <v>n.a.</v>
          </cell>
          <cell r="CX449" t="str">
            <v>n.a.</v>
          </cell>
          <cell r="CY449">
            <v>3714000</v>
          </cell>
          <cell r="CZ449">
            <v>3754000</v>
          </cell>
          <cell r="DA449">
            <v>3745000</v>
          </cell>
          <cell r="DB449">
            <v>3739000</v>
          </cell>
          <cell r="DC449">
            <v>66647000</v>
          </cell>
          <cell r="DD449">
            <v>66699000</v>
          </cell>
          <cell r="DE449">
            <v>68225000</v>
          </cell>
          <cell r="DF449">
            <v>70129000</v>
          </cell>
          <cell r="DH449">
            <v>11162000</v>
          </cell>
          <cell r="DI449">
            <v>-5617000</v>
          </cell>
          <cell r="DJ449">
            <v>-6581000</v>
          </cell>
          <cell r="DK449">
            <v>-500000</v>
          </cell>
          <cell r="DL449">
            <v>-1536000</v>
          </cell>
          <cell r="DM449">
            <v>-0.13760974735710446</v>
          </cell>
          <cell r="DN449">
            <v>-0.12096393132776816</v>
          </cell>
          <cell r="DO449">
            <v>0</v>
          </cell>
          <cell r="DP449">
            <v>721500</v>
          </cell>
          <cell r="DQ449">
            <v>3734000</v>
          </cell>
          <cell r="DS449">
            <v>11980000</v>
          </cell>
          <cell r="DT449">
            <v>-6878000</v>
          </cell>
          <cell r="DU449">
            <v>-6362000</v>
          </cell>
          <cell r="DV449">
            <v>-561000</v>
          </cell>
          <cell r="DW449">
            <v>-1821000</v>
          </cell>
          <cell r="DX449">
            <v>-0.15200333889816361</v>
          </cell>
          <cell r="DY449">
            <v>-0.13194696036519094</v>
          </cell>
          <cell r="DZ449">
            <v>0</v>
          </cell>
          <cell r="EA449">
            <v>540000</v>
          </cell>
          <cell r="EB449">
            <v>3749500</v>
          </cell>
          <cell r="ED449">
            <v>12196000</v>
          </cell>
          <cell r="EE449">
            <v>-7479000</v>
          </cell>
          <cell r="EF449">
            <v>-7459000</v>
          </cell>
          <cell r="EG449">
            <v>-569000</v>
          </cell>
          <cell r="EH449">
            <v>-3311000</v>
          </cell>
          <cell r="EI449">
            <v>-0.27148245326336506</v>
          </cell>
          <cell r="EJ449">
            <v>-0.21351647642999935</v>
          </cell>
          <cell r="EK449">
            <v>0</v>
          </cell>
          <cell r="EL449">
            <v>604000</v>
          </cell>
          <cell r="EM449">
            <v>3742000</v>
          </cell>
          <cell r="EO449">
            <v>11779333.333333334</v>
          </cell>
          <cell r="EP449">
            <v>-6658000</v>
          </cell>
          <cell r="EQ449">
            <v>-6800666.666666667</v>
          </cell>
          <cell r="ER449">
            <v>-543333.33333333337</v>
          </cell>
          <cell r="ES449">
            <v>-2222666.6666666665</v>
          </cell>
          <cell r="ET449">
            <v>-0.1886920595393061</v>
          </cell>
          <cell r="EU449">
            <v>-0.15873922772937196</v>
          </cell>
          <cell r="EV449">
            <v>0</v>
          </cell>
          <cell r="EW449">
            <v>621833.33333333337</v>
          </cell>
          <cell r="EX449">
            <v>3741833.3333333335</v>
          </cell>
        </row>
        <row r="450">
          <cell r="B450" t="str">
            <v>GUANGDONG SHANGCHUAN INTELLIGENT EQUIPMENT CO.,LTD</v>
          </cell>
          <cell r="C450" t="str">
            <v>exclude</v>
          </cell>
          <cell r="D450" t="str">
            <v>Lev SDA/SDP</v>
          </cell>
          <cell r="H450" t="str">
            <v/>
          </cell>
          <cell r="I450" t="str">
            <v>ok，sda/sdp</v>
          </cell>
          <cell r="J450" t="str">
            <v>exclude</v>
          </cell>
          <cell r="K450" t="str">
            <v>ok, sda/sdp</v>
          </cell>
          <cell r="M450" t="str">
            <v>GUANGDONG SHANGCHUAN INTELLIGENT EQUIPMENT CO.,LTD</v>
          </cell>
          <cell r="N450" t="str">
            <v>This company, based in Dongguan, Guangdong Province, China, is engaged in the manufacture of electrical machinery, equipment and supplies. It is a joint stock company which was incorporated in 2007.The company offers a comprehensive portfolio of end-to-end electrical solutions including distribution, generation, and quality control equipment and full-scale engineering and support services. The company's products include: automation and control products; circuit protection products and fuses; electronics components; life safety and mass notification systems; metering, monitoring and protection equipment; military, aerospace and subsea connectors; residential products; structural support and safety grating; transformers, regulators and grid automation equipment; and UPS backup power and monitoring. It also supplies circuit protection products and circuit breakers, electrical distribution systems, harsh and hazardous solutions, lighting solutions and controls, microgrid power management solutions, rack infrastructure, technical and office furniture, transportation solutions, and wiring devices.</v>
          </cell>
          <cell r="O450" t="str">
            <v>Manufacturing</v>
          </cell>
          <cell r="P450" t="str">
            <v>www.sczdh888.com</v>
          </cell>
          <cell r="R450" t="str">
            <v>China</v>
          </cell>
          <cell r="S450" t="str">
            <v>834871</v>
          </cell>
          <cell r="T450" t="str">
            <v>B+</v>
          </cell>
          <cell r="U450" t="str">
            <v>3699</v>
          </cell>
          <cell r="V450" t="str">
            <v>Engaged in the manufacture of electrical machinery, equipment and supplies</v>
          </cell>
          <cell r="W450" t="str">
            <v>The Main business of the company is u r &amp; D, production, sales, maintenance automation equipment, self - control.Dynamic components, automation software system, automatic electronic control system.</v>
          </cell>
          <cell r="Z450" t="str">
            <v>CN46560PC</v>
          </cell>
          <cell r="AA450">
            <v>17055000</v>
          </cell>
          <cell r="AB450">
            <v>34056000</v>
          </cell>
          <cell r="AC450">
            <v>25033000</v>
          </cell>
          <cell r="AD450">
            <v>26286000</v>
          </cell>
          <cell r="AE450">
            <v>16988000</v>
          </cell>
          <cell r="AF450">
            <v>34050000</v>
          </cell>
          <cell r="AG450">
            <v>24536000</v>
          </cell>
          <cell r="AH450">
            <v>26046000</v>
          </cell>
          <cell r="AI450">
            <v>-39000</v>
          </cell>
          <cell r="AJ450">
            <v>-141000</v>
          </cell>
          <cell r="AK450">
            <v>-115000</v>
          </cell>
          <cell r="AL450">
            <v>-132000</v>
          </cell>
          <cell r="AM450">
            <v>16949000</v>
          </cell>
          <cell r="AN450">
            <v>33909000</v>
          </cell>
          <cell r="AO450">
            <v>24421000</v>
          </cell>
          <cell r="AP450">
            <v>25914000</v>
          </cell>
          <cell r="AQ450">
            <v>106000</v>
          </cell>
          <cell r="AR450">
            <v>147000</v>
          </cell>
          <cell r="AS450">
            <v>612000</v>
          </cell>
          <cell r="AT450">
            <v>372000</v>
          </cell>
          <cell r="AU450">
            <v>-8833000</v>
          </cell>
          <cell r="AV450">
            <v>-18125000</v>
          </cell>
          <cell r="AW450">
            <v>-16347000</v>
          </cell>
          <cell r="AX450">
            <v>-17096000</v>
          </cell>
          <cell r="AY450" t="str">
            <v>n.a.</v>
          </cell>
          <cell r="AZ450" t="str">
            <v>n.a.</v>
          </cell>
          <cell r="BA450" t="str">
            <v>n.a.</v>
          </cell>
          <cell r="BB450" t="str">
            <v>n.a.</v>
          </cell>
          <cell r="BC450">
            <v>-7631000</v>
          </cell>
          <cell r="BD450">
            <v>-8019000</v>
          </cell>
          <cell r="BE450">
            <v>-11709000</v>
          </cell>
          <cell r="BF450">
            <v>-12232000</v>
          </cell>
          <cell r="BG450">
            <v>591000</v>
          </cell>
          <cell r="BH450">
            <v>7912000</v>
          </cell>
          <cell r="BI450">
            <v>-3023000</v>
          </cell>
          <cell r="BJ450">
            <v>-3042000</v>
          </cell>
          <cell r="BK450">
            <v>-40000</v>
          </cell>
          <cell r="BL450">
            <v>-699000</v>
          </cell>
          <cell r="BM450">
            <v>-527000</v>
          </cell>
          <cell r="BN450">
            <v>-748000</v>
          </cell>
          <cell r="BO450">
            <v>-77000</v>
          </cell>
          <cell r="BP450">
            <v>-130000</v>
          </cell>
          <cell r="BQ450">
            <v>-178000</v>
          </cell>
          <cell r="BR450">
            <v>-210000</v>
          </cell>
          <cell r="BS450">
            <v>37000</v>
          </cell>
          <cell r="BT450">
            <v>-569000</v>
          </cell>
          <cell r="BU450">
            <v>-349000</v>
          </cell>
          <cell r="BV450">
            <v>-538000</v>
          </cell>
          <cell r="BW450">
            <v>42000</v>
          </cell>
          <cell r="BX450">
            <v>5475000</v>
          </cell>
          <cell r="BY450">
            <v>-6196000</v>
          </cell>
          <cell r="BZ450">
            <v>-4566000</v>
          </cell>
          <cell r="CA450">
            <v>24009000</v>
          </cell>
          <cell r="CB450">
            <v>25179000</v>
          </cell>
          <cell r="CC450">
            <v>19292000</v>
          </cell>
          <cell r="CD450">
            <v>20557000</v>
          </cell>
          <cell r="CE450">
            <v>6729000</v>
          </cell>
          <cell r="CF450">
            <v>6676000</v>
          </cell>
          <cell r="CG450">
            <v>8942000</v>
          </cell>
          <cell r="CH450">
            <v>9566000</v>
          </cell>
          <cell r="CI450">
            <v>5288000</v>
          </cell>
          <cell r="CJ450">
            <v>9312000</v>
          </cell>
          <cell r="CK450">
            <v>4446000</v>
          </cell>
          <cell r="CL450">
            <v>6337000</v>
          </cell>
          <cell r="CM450">
            <v>6245000</v>
          </cell>
          <cell r="CN450">
            <v>4418000</v>
          </cell>
          <cell r="CO450">
            <v>828000</v>
          </cell>
          <cell r="CP450">
            <v>517000</v>
          </cell>
          <cell r="CQ450">
            <v>3922000</v>
          </cell>
          <cell r="CR450">
            <v>3684000</v>
          </cell>
          <cell r="CS450">
            <v>2281000</v>
          </cell>
          <cell r="CT450">
            <v>1865000</v>
          </cell>
          <cell r="CU450">
            <v>0</v>
          </cell>
          <cell r="CV450">
            <v>390000</v>
          </cell>
          <cell r="CW450">
            <v>1510000</v>
          </cell>
          <cell r="CX450" t="str">
            <v>n.a.</v>
          </cell>
          <cell r="CY450">
            <v>594000</v>
          </cell>
          <cell r="CZ450">
            <v>479000</v>
          </cell>
          <cell r="DA450">
            <v>566000</v>
          </cell>
          <cell r="DB450">
            <v>896000</v>
          </cell>
          <cell r="DC450">
            <v>24303000</v>
          </cell>
          <cell r="DD450">
            <v>25883000</v>
          </cell>
          <cell r="DE450">
            <v>19593000</v>
          </cell>
          <cell r="DF450">
            <v>21813000</v>
          </cell>
          <cell r="DH450">
            <v>16949000</v>
          </cell>
          <cell r="DI450">
            <v>-8833000</v>
          </cell>
          <cell r="DJ450">
            <v>-7631000</v>
          </cell>
          <cell r="DK450">
            <v>-40000</v>
          </cell>
          <cell r="DL450">
            <v>445000</v>
          </cell>
          <cell r="DM450">
            <v>2.6255236297126675E-2</v>
          </cell>
          <cell r="DN450">
            <v>2.6963160445952497E-2</v>
          </cell>
          <cell r="DO450" t="str">
            <v>n.a.</v>
          </cell>
          <cell r="DP450">
            <v>6702500</v>
          </cell>
          <cell r="DQ450">
            <v>536500</v>
          </cell>
          <cell r="DS450">
            <v>33909000</v>
          </cell>
          <cell r="DT450">
            <v>-18125000</v>
          </cell>
          <cell r="DU450">
            <v>-8019000</v>
          </cell>
          <cell r="DV450">
            <v>-699000</v>
          </cell>
          <cell r="DW450">
            <v>7066000</v>
          </cell>
          <cell r="DX450">
            <v>0.20838125571382229</v>
          </cell>
          <cell r="DY450">
            <v>0.26323436277614276</v>
          </cell>
          <cell r="DZ450" t="str">
            <v>n.a.</v>
          </cell>
          <cell r="EA450">
            <v>7809000</v>
          </cell>
          <cell r="EB450">
            <v>522500</v>
          </cell>
          <cell r="ED450">
            <v>24421000</v>
          </cell>
          <cell r="EE450">
            <v>-16347000</v>
          </cell>
          <cell r="EF450">
            <v>-11709000</v>
          </cell>
          <cell r="EG450">
            <v>-527000</v>
          </cell>
          <cell r="EH450">
            <v>-4162000</v>
          </cell>
          <cell r="EI450">
            <v>-0.17042709143769708</v>
          </cell>
          <cell r="EJ450">
            <v>-0.1456110275338488</v>
          </cell>
          <cell r="EK450" t="str">
            <v>n.a.</v>
          </cell>
          <cell r="EL450">
            <v>9254000</v>
          </cell>
          <cell r="EM450">
            <v>731000</v>
          </cell>
          <cell r="EO450">
            <v>25093000</v>
          </cell>
          <cell r="EP450">
            <v>-14435000</v>
          </cell>
          <cell r="EQ450">
            <v>-9119666.666666666</v>
          </cell>
          <cell r="ER450">
            <v>-422000</v>
          </cell>
          <cell r="ES450">
            <v>1116333.333333334</v>
          </cell>
          <cell r="ET450">
            <v>4.448783857383868E-2</v>
          </cell>
          <cell r="EU450">
            <v>4.6559154733768975E-2</v>
          </cell>
          <cell r="EV450" t="e">
            <v>#VALUE!</v>
          </cell>
          <cell r="EW450">
            <v>7921833.333333333</v>
          </cell>
          <cell r="EX450">
            <v>596666.66666666663</v>
          </cell>
        </row>
        <row r="451">
          <cell r="B451" t="str">
            <v>GUANG DONG GENG SHUN TECHNOLOGY CO.,LTD.</v>
          </cell>
          <cell r="C451" t="str">
            <v>exclude</v>
          </cell>
          <cell r="D451" t="str">
            <v>Lev SDA/SDP</v>
          </cell>
          <cell r="H451" t="str">
            <v/>
          </cell>
          <cell r="I451" t="str">
            <v>ok，sda/sdp</v>
          </cell>
          <cell r="J451" t="str">
            <v>exclude</v>
          </cell>
          <cell r="K451" t="str">
            <v>ok, sda/sdp</v>
          </cell>
          <cell r="M451" t="str">
            <v>GUANG DONG GENG SHUN TECHNOLOGY CO.,LTD.</v>
          </cell>
          <cell r="N451" t="str">
            <v>This company operates as an office equipment manufacturing as well as researching and producing comb binder, laminator, and fingerprint attendance machine. It was incorporated in 2011 and has its registered located at Huizhou city,Guangdong province, China. The company's business operation specialises in It occupied an area of 22,000 square meters, and also owe with convenient transportation conditions(one and a half hours' drive from Shenzhen). With the notion of customer-oriented, ongoing innovation and high-quality products, the company improved and renovated of traditional comb binding machine,which achieved the result of high cost performance. It has also obtained one PCT and over 30 domestic patents, and also recognized as national high-tech enterprises.</v>
          </cell>
          <cell r="O451" t="str">
            <v>Manufacturing</v>
          </cell>
          <cell r="P451" t="str">
            <v>www.gshun.com.cn</v>
          </cell>
          <cell r="R451" t="str">
            <v>China</v>
          </cell>
          <cell r="S451" t="str">
            <v>837308</v>
          </cell>
          <cell r="T451" t="str">
            <v>B+</v>
          </cell>
          <cell r="U451" t="str">
            <v>3699</v>
          </cell>
          <cell r="V451" t="str">
            <v>Operates as an office equipment manufacturing as well as researching and producing comb binder, laminator, and fingerprint attendance machine</v>
          </cell>
          <cell r="W451" t="str">
            <v>The Company is mainly engaged in the research and development, production and sales of cultural and office machinery.</v>
          </cell>
          <cell r="Z451" t="str">
            <v>CN48652PC</v>
          </cell>
          <cell r="AA451" t="str">
            <v>n.a.</v>
          </cell>
          <cell r="AB451">
            <v>16375000</v>
          </cell>
          <cell r="AC451">
            <v>41150000</v>
          </cell>
          <cell r="AD451">
            <v>36918000</v>
          </cell>
          <cell r="AE451" t="str">
            <v>n.a.</v>
          </cell>
          <cell r="AF451">
            <v>16731000</v>
          </cell>
          <cell r="AG451">
            <v>40712000</v>
          </cell>
          <cell r="AH451">
            <v>36471000</v>
          </cell>
          <cell r="AI451" t="str">
            <v>n.a.</v>
          </cell>
          <cell r="AJ451">
            <v>-406000</v>
          </cell>
          <cell r="AK451">
            <v>-109000</v>
          </cell>
          <cell r="AL451">
            <v>-108000</v>
          </cell>
          <cell r="AM451" t="str">
            <v>n.a.</v>
          </cell>
          <cell r="AN451">
            <v>16325000</v>
          </cell>
          <cell r="AO451">
            <v>40603000</v>
          </cell>
          <cell r="AP451">
            <v>36363000</v>
          </cell>
          <cell r="AQ451" t="str">
            <v>n.a.</v>
          </cell>
          <cell r="AR451">
            <v>50000</v>
          </cell>
          <cell r="AS451">
            <v>547000</v>
          </cell>
          <cell r="AT451">
            <v>555000</v>
          </cell>
          <cell r="AU451" t="str">
            <v>n.a.</v>
          </cell>
          <cell r="AV451">
            <v>-18884000</v>
          </cell>
          <cell r="AW451">
            <v>-31157000</v>
          </cell>
          <cell r="AX451">
            <v>-27574000</v>
          </cell>
          <cell r="AY451" t="str">
            <v>n.a.</v>
          </cell>
          <cell r="AZ451" t="str">
            <v>n.a.</v>
          </cell>
          <cell r="BA451" t="str">
            <v>n.a.</v>
          </cell>
          <cell r="BB451" t="str">
            <v>n.a.</v>
          </cell>
          <cell r="BC451" t="str">
            <v>n.a.</v>
          </cell>
          <cell r="BD451">
            <v>-4548000</v>
          </cell>
          <cell r="BE451">
            <v>-6159000</v>
          </cell>
          <cell r="BF451">
            <v>-6721000</v>
          </cell>
          <cell r="BG451" t="str">
            <v>n.a.</v>
          </cell>
          <cell r="BH451">
            <v>-7057000</v>
          </cell>
          <cell r="BI451">
            <v>3834000</v>
          </cell>
          <cell r="BJ451">
            <v>2623000</v>
          </cell>
          <cell r="BK451" t="str">
            <v>n.a.</v>
          </cell>
          <cell r="BL451">
            <v>-995000</v>
          </cell>
          <cell r="BM451">
            <v>-843000</v>
          </cell>
          <cell r="BN451">
            <v>-867000</v>
          </cell>
          <cell r="BO451" t="str">
            <v>n.a.</v>
          </cell>
          <cell r="BP451">
            <v>-842000</v>
          </cell>
          <cell r="BQ451">
            <v>-693000</v>
          </cell>
          <cell r="BR451">
            <v>-716000</v>
          </cell>
          <cell r="BS451" t="str">
            <v>n.a.</v>
          </cell>
          <cell r="BT451">
            <v>-153000</v>
          </cell>
          <cell r="BU451">
            <v>-150000</v>
          </cell>
          <cell r="BV451">
            <v>-151000</v>
          </cell>
          <cell r="BW451" t="str">
            <v>n.a.</v>
          </cell>
          <cell r="BX451">
            <v>-9147000</v>
          </cell>
          <cell r="BY451">
            <v>2304000</v>
          </cell>
          <cell r="BZ451">
            <v>245000</v>
          </cell>
          <cell r="CA451" t="str">
            <v>n.a.</v>
          </cell>
          <cell r="CB451">
            <v>44482000</v>
          </cell>
          <cell r="CC451">
            <v>47207000</v>
          </cell>
          <cell r="CD451">
            <v>46328000</v>
          </cell>
          <cell r="CE451" t="str">
            <v>n.a.</v>
          </cell>
          <cell r="CF451">
            <v>13522000</v>
          </cell>
          <cell r="CG451">
            <v>19980000</v>
          </cell>
          <cell r="CH451">
            <v>18363000</v>
          </cell>
          <cell r="CI451" t="str">
            <v>n.a.</v>
          </cell>
          <cell r="CJ451">
            <v>13637000</v>
          </cell>
          <cell r="CK451">
            <v>13548000</v>
          </cell>
          <cell r="CL451">
            <v>15571000</v>
          </cell>
          <cell r="CM451" t="str">
            <v>n.a.</v>
          </cell>
          <cell r="CN451">
            <v>430000</v>
          </cell>
          <cell r="CO451">
            <v>489000</v>
          </cell>
          <cell r="CP451">
            <v>1621000</v>
          </cell>
          <cell r="CQ451" t="str">
            <v>n.a.</v>
          </cell>
          <cell r="CR451">
            <v>523000</v>
          </cell>
          <cell r="CS451">
            <v>600000</v>
          </cell>
          <cell r="CT451">
            <v>319000</v>
          </cell>
          <cell r="CU451" t="str">
            <v>n.a.</v>
          </cell>
          <cell r="CV451">
            <v>196000</v>
          </cell>
          <cell r="CW451" t="str">
            <v>n.a.</v>
          </cell>
          <cell r="CX451" t="str">
            <v>n.a.</v>
          </cell>
          <cell r="CY451" t="str">
            <v>n.a.</v>
          </cell>
          <cell r="CZ451">
            <v>0</v>
          </cell>
          <cell r="DA451">
            <v>75000</v>
          </cell>
          <cell r="DB451">
            <v>77000</v>
          </cell>
          <cell r="DC451" t="str">
            <v>n.a.</v>
          </cell>
          <cell r="DD451">
            <v>53332000</v>
          </cell>
          <cell r="DE451">
            <v>58178000</v>
          </cell>
          <cell r="DF451">
            <v>56445000</v>
          </cell>
          <cell r="DH451" t="str">
            <v>无数据</v>
          </cell>
          <cell r="DI451" t="str">
            <v>n.a.</v>
          </cell>
          <cell r="DJ451" t="str">
            <v>n.a.</v>
          </cell>
          <cell r="DK451" t="str">
            <v>n.a.</v>
          </cell>
          <cell r="DL451" t="str">
            <v>无数据</v>
          </cell>
          <cell r="DM451" t="e">
            <v>#VALUE!</v>
          </cell>
          <cell r="DN451" t="e">
            <v>#VALUE!</v>
          </cell>
          <cell r="DO451" t="str">
            <v>n.a.</v>
          </cell>
          <cell r="DP451" t="e">
            <v>#VALUE!</v>
          </cell>
          <cell r="DQ451" t="e">
            <v>#VALUE!</v>
          </cell>
          <cell r="DS451">
            <v>16325000</v>
          </cell>
          <cell r="DT451">
            <v>-18884000</v>
          </cell>
          <cell r="DU451">
            <v>-4548000</v>
          </cell>
          <cell r="DV451">
            <v>-995000</v>
          </cell>
          <cell r="DW451">
            <v>-8102000</v>
          </cell>
          <cell r="DX451">
            <v>-0.49629402756508423</v>
          </cell>
          <cell r="DY451">
            <v>-0.33168215499242643</v>
          </cell>
          <cell r="DZ451" t="str">
            <v>n.a.</v>
          </cell>
          <cell r="EA451">
            <v>16751000</v>
          </cell>
          <cell r="EB451">
            <v>37500</v>
          </cell>
          <cell r="ED451">
            <v>40603000</v>
          </cell>
          <cell r="EE451">
            <v>-31157000</v>
          </cell>
          <cell r="EF451">
            <v>-6159000</v>
          </cell>
          <cell r="EG451">
            <v>-843000</v>
          </cell>
          <cell r="EH451">
            <v>2444000</v>
          </cell>
          <cell r="EI451">
            <v>6.0192596606162108E-2</v>
          </cell>
          <cell r="EJ451">
            <v>6.4047799994758778E-2</v>
          </cell>
          <cell r="EK451" t="str">
            <v>n.a.</v>
          </cell>
          <cell r="EL451">
            <v>19171500</v>
          </cell>
          <cell r="EM451">
            <v>76000</v>
          </cell>
          <cell r="EO451" t="e">
            <v>#VALUE!</v>
          </cell>
          <cell r="EP451" t="e">
            <v>#VALUE!</v>
          </cell>
          <cell r="EQ451" t="e">
            <v>#VALUE!</v>
          </cell>
          <cell r="ER451" t="e">
            <v>#VALUE!</v>
          </cell>
          <cell r="ES451" t="e">
            <v>#VALUE!</v>
          </cell>
          <cell r="ET451" t="e">
            <v>#VALUE!</v>
          </cell>
          <cell r="EU451" t="e">
            <v>#VALUE!</v>
          </cell>
          <cell r="EV451" t="e">
            <v>#VALUE!</v>
          </cell>
          <cell r="EW451" t="e">
            <v>#VALUE!</v>
          </cell>
          <cell r="EX451" t="e">
            <v>#VALUE!</v>
          </cell>
        </row>
        <row r="452">
          <cell r="B452" t="str">
            <v>TRIVE PROPERTY GROUP BERHAD</v>
          </cell>
          <cell r="C452" t="str">
            <v>exclude</v>
          </cell>
          <cell r="D452" t="str">
            <v>Consecutive loss</v>
          </cell>
          <cell r="H452" t="str">
            <v/>
          </cell>
          <cell r="I452" t="str">
            <v>ok，loss</v>
          </cell>
          <cell r="J452" t="str">
            <v>exclude</v>
          </cell>
          <cell r="K452" t="str">
            <v>ok, loss</v>
          </cell>
          <cell r="M452" t="str">
            <v>TRIVE PROPERTY GROUP BERHAD</v>
          </cell>
          <cell r="N452" t="str">
            <v>The company, based in Malaysia, operates as an investment holding company that through its subsidiaries is engaged in the research and development, design, and marketing of battery management systems for rechargeable energy storage solutions. It was founded by Mr. KK Lee and Mr. Dennis Chuah in 2002; and has its registered headquarters located in Georgetown.The company offers a wide range of products that include mini-portable power pack, nano mobile charger, portable power pack for notebook PC, smart card reader, smart phone, mini PC, mobile phone, battery pack for satellite phone, test and measuring equipment, bluetooth device, electronic display board, and portable DVD player. The company operates primarily in Malaysia, as well as in Taiwan, Dubai, India, Singapore, and Australia. It serves companies operating in telecommunications, healthcare, power utilities, aero-models, and robotic industries. The company's partners include Dufu Industries, the leading manufacturer and precision mechanical solutions provider for CNC turning and auto-lathed components in Malaysia; Sear Energy Private Limited, a Malaysian-based company that offers energy solutions using lithium polymer, solar and fuel cells; and OTC Electronics, a provider of wire and cable interconnect solutions. Its vision is to be an energy solution provider applying Smart Battery in product application.</v>
          </cell>
          <cell r="O452" t="str">
            <v>Services</v>
          </cell>
          <cell r="P452" t="str">
            <v>www.etitech.com.my</v>
          </cell>
          <cell r="R452" t="str">
            <v>Malaysia</v>
          </cell>
          <cell r="S452" t="str">
            <v>0118</v>
          </cell>
          <cell r="T452" t="str">
            <v>B+</v>
          </cell>
          <cell r="U452" t="str">
            <v>3691</v>
          </cell>
          <cell r="V452" t="str">
            <v>Operates as an investment holding company that through its subsidiaries is engaged in the research and development, design, and marketing of battery management systems for rechargeable energy storage solutions</v>
          </cell>
          <cell r="W452" t="str">
            <v>The principal activities of the Company are investment holding and the provision of management services.  The principal activities of the subsidiary company are R&amp;D, design and marketing of BMS for rechargeable energy storage solutions.</v>
          </cell>
          <cell r="X452" t="str">
            <v>ETI TECH CORPORATION BERHAD</v>
          </cell>
          <cell r="Z452" t="str">
            <v>MY667845-M</v>
          </cell>
          <cell r="AA452">
            <v>26989000</v>
          </cell>
          <cell r="AB452">
            <v>10701000</v>
          </cell>
          <cell r="AC452">
            <v>6375000</v>
          </cell>
          <cell r="AD452">
            <v>4185000</v>
          </cell>
          <cell r="AE452">
            <v>9690000</v>
          </cell>
          <cell r="AF452">
            <v>9845000</v>
          </cell>
          <cell r="AG452">
            <v>4388000</v>
          </cell>
          <cell r="AH452">
            <v>4185000</v>
          </cell>
          <cell r="AI452" t="str">
            <v>n.a.</v>
          </cell>
          <cell r="AJ452" t="str">
            <v>n.a.</v>
          </cell>
          <cell r="AK452" t="str">
            <v>n.a.</v>
          </cell>
          <cell r="AL452" t="str">
            <v>n.a.</v>
          </cell>
          <cell r="AM452">
            <v>9690000</v>
          </cell>
          <cell r="AN452">
            <v>9845000</v>
          </cell>
          <cell r="AO452">
            <v>4388000</v>
          </cell>
          <cell r="AP452">
            <v>4185000</v>
          </cell>
          <cell r="AQ452">
            <v>17299000</v>
          </cell>
          <cell r="AR452">
            <v>856000</v>
          </cell>
          <cell r="AS452">
            <v>1987000</v>
          </cell>
          <cell r="AT452">
            <v>0</v>
          </cell>
          <cell r="AU452">
            <v>-8338000</v>
          </cell>
          <cell r="AV452">
            <v>-7551000</v>
          </cell>
          <cell r="AW452">
            <v>-2614000</v>
          </cell>
          <cell r="AX452">
            <v>-2948000</v>
          </cell>
          <cell r="AY452">
            <v>0</v>
          </cell>
          <cell r="AZ452">
            <v>0</v>
          </cell>
          <cell r="BA452">
            <v>0</v>
          </cell>
          <cell r="BB452">
            <v>0</v>
          </cell>
          <cell r="BC452">
            <v>-5988000</v>
          </cell>
          <cell r="BD452">
            <v>-40693000</v>
          </cell>
          <cell r="BE452">
            <v>-4586000</v>
          </cell>
          <cell r="BF452">
            <v>-5070000</v>
          </cell>
          <cell r="BG452">
            <v>12663000</v>
          </cell>
          <cell r="BH452">
            <v>-37543000</v>
          </cell>
          <cell r="BI452">
            <v>-825000</v>
          </cell>
          <cell r="BJ452">
            <v>-3833000</v>
          </cell>
          <cell r="BK452">
            <v>-247000</v>
          </cell>
          <cell r="BL452">
            <v>-16714000</v>
          </cell>
          <cell r="BM452">
            <v>-1373000</v>
          </cell>
          <cell r="BN452">
            <v>-1028000</v>
          </cell>
          <cell r="BO452">
            <v>-247000</v>
          </cell>
          <cell r="BP452">
            <v>-991000</v>
          </cell>
          <cell r="BQ452">
            <v>-1373000</v>
          </cell>
          <cell r="BR452">
            <v>-1028000</v>
          </cell>
          <cell r="BS452">
            <v>0</v>
          </cell>
          <cell r="BT452">
            <v>-15723000</v>
          </cell>
          <cell r="BU452">
            <v>0</v>
          </cell>
          <cell r="BV452">
            <v>0</v>
          </cell>
          <cell r="BW452">
            <v>14308000</v>
          </cell>
          <cell r="BX452">
            <v>-56415000</v>
          </cell>
          <cell r="BY452">
            <v>-4614000</v>
          </cell>
          <cell r="BZ452">
            <v>-5466000</v>
          </cell>
          <cell r="CA452">
            <v>63074000</v>
          </cell>
          <cell r="CB452">
            <v>44576000</v>
          </cell>
          <cell r="CC452">
            <v>43202000</v>
          </cell>
          <cell r="CD452">
            <v>23720000</v>
          </cell>
          <cell r="CE452" t="str">
            <v>n.a.</v>
          </cell>
          <cell r="CF452" t="str">
            <v>n.a.</v>
          </cell>
          <cell r="CG452" t="str">
            <v>n.a.</v>
          </cell>
          <cell r="CH452" t="str">
            <v>n.a.</v>
          </cell>
          <cell r="CI452">
            <v>11456000</v>
          </cell>
          <cell r="CJ452">
            <v>9293000</v>
          </cell>
          <cell r="CK452">
            <v>4021000</v>
          </cell>
          <cell r="CL452">
            <v>6382000</v>
          </cell>
          <cell r="CM452">
            <v>18554000</v>
          </cell>
          <cell r="CN452">
            <v>4224000</v>
          </cell>
          <cell r="CO452">
            <v>33033000</v>
          </cell>
          <cell r="CP452">
            <v>13061000</v>
          </cell>
          <cell r="CQ452">
            <v>30761000</v>
          </cell>
          <cell r="CR452">
            <v>28809000</v>
          </cell>
          <cell r="CS452">
            <v>6148000</v>
          </cell>
          <cell r="CT452">
            <v>4277000</v>
          </cell>
          <cell r="CU452">
            <v>15470000</v>
          </cell>
          <cell r="CV452">
            <v>841000</v>
          </cell>
          <cell r="CW452" t="str">
            <v>n.a.</v>
          </cell>
          <cell r="CX452">
            <v>876000</v>
          </cell>
          <cell r="CY452">
            <v>66000</v>
          </cell>
          <cell r="CZ452">
            <v>380000</v>
          </cell>
          <cell r="DA452">
            <v>491000</v>
          </cell>
          <cell r="DB452">
            <v>532000</v>
          </cell>
          <cell r="DC452">
            <v>153740000</v>
          </cell>
          <cell r="DD452">
            <v>114780000</v>
          </cell>
          <cell r="DE452">
            <v>129013000</v>
          </cell>
          <cell r="DF452">
            <v>71765000</v>
          </cell>
          <cell r="DH452">
            <v>9690000</v>
          </cell>
          <cell r="DI452">
            <v>-8338000</v>
          </cell>
          <cell r="DJ452">
            <v>-5988000</v>
          </cell>
          <cell r="DK452">
            <v>-247000</v>
          </cell>
          <cell r="DL452">
            <v>-4883000</v>
          </cell>
          <cell r="DM452">
            <v>-0.50392156862745097</v>
          </cell>
          <cell r="DN452">
            <v>-0.3350717079530639</v>
          </cell>
          <cell r="DO452">
            <v>0</v>
          </cell>
          <cell r="DP452" t="e">
            <v>#VALUE!</v>
          </cell>
          <cell r="DQ452">
            <v>223000</v>
          </cell>
          <cell r="DS452">
            <v>9845000</v>
          </cell>
          <cell r="DT452">
            <v>-7551000</v>
          </cell>
          <cell r="DU452">
            <v>-40693000</v>
          </cell>
          <cell r="DV452">
            <v>-16714000</v>
          </cell>
          <cell r="DW452">
            <v>-55113000</v>
          </cell>
          <cell r="DX452">
            <v>-5.5980700863382431</v>
          </cell>
          <cell r="DY452">
            <v>-0.84844053080451987</v>
          </cell>
          <cell r="DZ452">
            <v>0</v>
          </cell>
          <cell r="EA452" t="e">
            <v>#VALUE!</v>
          </cell>
          <cell r="EB452">
            <v>435500</v>
          </cell>
          <cell r="ED452">
            <v>4388000</v>
          </cell>
          <cell r="EE452">
            <v>-2614000</v>
          </cell>
          <cell r="EF452">
            <v>-4586000</v>
          </cell>
          <cell r="EG452">
            <v>-1373000</v>
          </cell>
          <cell r="EH452">
            <v>-4185000</v>
          </cell>
          <cell r="EI452">
            <v>-0.95373746581586138</v>
          </cell>
          <cell r="EJ452">
            <v>-0.48816050390761695</v>
          </cell>
          <cell r="EK452">
            <v>0</v>
          </cell>
          <cell r="EL452" t="e">
            <v>#VALUE!</v>
          </cell>
          <cell r="EM452">
            <v>511500</v>
          </cell>
          <cell r="EO452">
            <v>7974333.333333333</v>
          </cell>
          <cell r="EP452">
            <v>-6167666.666666667</v>
          </cell>
          <cell r="EQ452">
            <v>-17089000</v>
          </cell>
          <cell r="ER452">
            <v>-6111333.333333333</v>
          </cell>
          <cell r="ES452">
            <v>-21393666.666666668</v>
          </cell>
          <cell r="ET452">
            <v>-2.6828157003720272</v>
          </cell>
          <cell r="EU452">
            <v>-0.72846862798510859</v>
          </cell>
          <cell r="EV452">
            <v>0</v>
          </cell>
          <cell r="EW452" t="e">
            <v>#VALUE!</v>
          </cell>
          <cell r="EX452">
            <v>390000</v>
          </cell>
        </row>
        <row r="453">
          <cell r="B453" t="str">
            <v>YUNNAN HENGGUANG TECHNOLOGY CO.,LTD</v>
          </cell>
          <cell r="C453" t="str">
            <v>exclude</v>
          </cell>
          <cell r="D453" t="str">
            <v>Significantly different products/services</v>
          </cell>
          <cell r="E453" t="str">
            <v>计算机软件、阀门及气动原件</v>
          </cell>
          <cell r="H453" t="str">
            <v/>
          </cell>
          <cell r="I453" t="str">
            <v>ok，sda低压电气产品销售、电气设备检维修、ABB、Vacon电气产品售后技术服务、电气自动化系统和控制软件的定制产品生产和销售。</v>
          </cell>
          <cell r="J453" t="str">
            <v>exclude</v>
          </cell>
          <cell r="K453" t="str">
            <v>ok, indep</v>
          </cell>
          <cell r="M453" t="str">
            <v>YUNNAN HENGGUANG TECHNOLOGY CO.,LTD</v>
          </cell>
          <cell r="N453" t="str">
            <v>This company is 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as well as in the wholesale of lamps. It was established in 2003 and has its registered office located in Kunming, Yunnan, China.The company also offers installation and commissioning of electrical complete sets of equipment. It also employs state-of-the art technology as well as employs staff trained to provide necessary support, service and guidance to its customers.</v>
          </cell>
          <cell r="O453" t="str">
            <v>Manufacturing; Wholesale</v>
          </cell>
          <cell r="P453" t="str">
            <v>www.ynhgtech.cn</v>
          </cell>
          <cell r="R453" t="str">
            <v>China</v>
          </cell>
          <cell r="S453" t="str">
            <v>833303</v>
          </cell>
          <cell r="T453" t="str">
            <v>B+</v>
          </cell>
          <cell r="U453" t="str">
            <v>3699</v>
          </cell>
          <cell r="V453" t="str">
            <v>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as well as in the wholesale of lamps</v>
          </cell>
          <cell r="W453" t="str">
            <v>The Company is mainly engaged in general trade, implementation of technology integration customized products (projects), technology value-added services, equipment upgrading and renovation services, and product equipment maintenance services.</v>
          </cell>
          <cell r="Z453" t="str">
            <v>CN45194PC</v>
          </cell>
          <cell r="AA453">
            <v>13339000</v>
          </cell>
          <cell r="AB453">
            <v>27950000</v>
          </cell>
          <cell r="AC453">
            <v>6530000</v>
          </cell>
          <cell r="AD453">
            <v>10952000</v>
          </cell>
          <cell r="AE453">
            <v>13361000</v>
          </cell>
          <cell r="AF453">
            <v>28013000</v>
          </cell>
          <cell r="AG453">
            <v>6589000</v>
          </cell>
          <cell r="AH453">
            <v>11014000</v>
          </cell>
          <cell r="AI453">
            <v>-22000</v>
          </cell>
          <cell r="AJ453">
            <v>-63000</v>
          </cell>
          <cell r="AK453">
            <v>-59000</v>
          </cell>
          <cell r="AL453">
            <v>-62000</v>
          </cell>
          <cell r="AM453">
            <v>13339000</v>
          </cell>
          <cell r="AN453">
            <v>27950000</v>
          </cell>
          <cell r="AO453">
            <v>6530000</v>
          </cell>
          <cell r="AP453">
            <v>10952000</v>
          </cell>
          <cell r="AQ453" t="str">
            <v>n.a.</v>
          </cell>
          <cell r="AR453" t="str">
            <v>n.a.</v>
          </cell>
          <cell r="AS453" t="str">
            <v>n.a.</v>
          </cell>
          <cell r="AT453" t="str">
            <v>n.a.</v>
          </cell>
          <cell r="AU453">
            <v>-11132000</v>
          </cell>
          <cell r="AV453">
            <v>-22790000</v>
          </cell>
          <cell r="AW453">
            <v>-3074000</v>
          </cell>
          <cell r="AX453">
            <v>-6856000</v>
          </cell>
          <cell r="AY453" t="str">
            <v>n.a.</v>
          </cell>
          <cell r="AZ453" t="str">
            <v>n.a.</v>
          </cell>
          <cell r="BA453" t="str">
            <v>n.a.</v>
          </cell>
          <cell r="BB453" t="str">
            <v>n.a.</v>
          </cell>
          <cell r="BC453">
            <v>-2940000</v>
          </cell>
          <cell r="BD453">
            <v>-4724000</v>
          </cell>
          <cell r="BE453">
            <v>-3278000</v>
          </cell>
          <cell r="BF453">
            <v>-3790000</v>
          </cell>
          <cell r="BG453">
            <v>-733000</v>
          </cell>
          <cell r="BH453">
            <v>436000</v>
          </cell>
          <cell r="BI453">
            <v>178000</v>
          </cell>
          <cell r="BJ453">
            <v>306000</v>
          </cell>
          <cell r="BK453">
            <v>-297000</v>
          </cell>
          <cell r="BL453">
            <v>-253000</v>
          </cell>
          <cell r="BM453">
            <v>-116000</v>
          </cell>
          <cell r="BN453">
            <v>-245000</v>
          </cell>
          <cell r="BO453">
            <v>-24000</v>
          </cell>
          <cell r="BP453">
            <v>-48000</v>
          </cell>
          <cell r="BQ453">
            <v>-84000</v>
          </cell>
          <cell r="BR453">
            <v>-103000</v>
          </cell>
          <cell r="BS453">
            <v>-273000</v>
          </cell>
          <cell r="BT453">
            <v>-205000</v>
          </cell>
          <cell r="BU453">
            <v>-32000</v>
          </cell>
          <cell r="BV453">
            <v>-142000</v>
          </cell>
          <cell r="BW453">
            <v>-1092000</v>
          </cell>
          <cell r="BX453">
            <v>87000</v>
          </cell>
          <cell r="BY453">
            <v>336000</v>
          </cell>
          <cell r="BZ453">
            <v>696000</v>
          </cell>
          <cell r="CA453">
            <v>8041000</v>
          </cell>
          <cell r="CB453">
            <v>12138000</v>
          </cell>
          <cell r="CC453">
            <v>7125000</v>
          </cell>
          <cell r="CD453">
            <v>7750000</v>
          </cell>
          <cell r="CE453">
            <v>1860000</v>
          </cell>
          <cell r="CF453">
            <v>3035000</v>
          </cell>
          <cell r="CG453">
            <v>195000</v>
          </cell>
          <cell r="CH453">
            <v>663000</v>
          </cell>
          <cell r="CI453">
            <v>2171000</v>
          </cell>
          <cell r="CJ453">
            <v>1554000</v>
          </cell>
          <cell r="CK453">
            <v>1564000</v>
          </cell>
          <cell r="CL453">
            <v>2476000</v>
          </cell>
          <cell r="CM453">
            <v>3389000</v>
          </cell>
          <cell r="CN453">
            <v>4130000</v>
          </cell>
          <cell r="CO453">
            <v>3207000</v>
          </cell>
          <cell r="CP453">
            <v>3454000</v>
          </cell>
          <cell r="CQ453">
            <v>541000</v>
          </cell>
          <cell r="CR453">
            <v>1303000</v>
          </cell>
          <cell r="CS453">
            <v>1854000</v>
          </cell>
          <cell r="CT453">
            <v>1014000</v>
          </cell>
          <cell r="CU453" t="str">
            <v>n.a.</v>
          </cell>
          <cell r="CV453" t="str">
            <v>n.a.</v>
          </cell>
          <cell r="CW453" t="str">
            <v>n.a.</v>
          </cell>
          <cell r="CX453" t="str">
            <v>n.a.</v>
          </cell>
          <cell r="CY453">
            <v>43000</v>
          </cell>
          <cell r="CZ453">
            <v>53000</v>
          </cell>
          <cell r="DA453">
            <v>53000</v>
          </cell>
          <cell r="DB453">
            <v>53000</v>
          </cell>
          <cell r="DC453">
            <v>10575000</v>
          </cell>
          <cell r="DD453">
            <v>15281000</v>
          </cell>
          <cell r="DE453">
            <v>9929000</v>
          </cell>
          <cell r="DF453">
            <v>10275000</v>
          </cell>
          <cell r="DH453">
            <v>13339000</v>
          </cell>
          <cell r="DI453">
            <v>-11132000</v>
          </cell>
          <cell r="DJ453">
            <v>-2940000</v>
          </cell>
          <cell r="DK453">
            <v>-297000</v>
          </cell>
          <cell r="DL453">
            <v>-1030000</v>
          </cell>
          <cell r="DM453">
            <v>-7.7217182697353628E-2</v>
          </cell>
          <cell r="DN453">
            <v>-7.1682093395504215E-2</v>
          </cell>
          <cell r="DO453" t="str">
            <v>n.a.</v>
          </cell>
          <cell r="DP453">
            <v>2447500</v>
          </cell>
          <cell r="DQ453">
            <v>48000</v>
          </cell>
          <cell r="DS453">
            <v>27950000</v>
          </cell>
          <cell r="DT453">
            <v>-22790000</v>
          </cell>
          <cell r="DU453">
            <v>-4724000</v>
          </cell>
          <cell r="DV453">
            <v>-253000</v>
          </cell>
          <cell r="DW453">
            <v>183000</v>
          </cell>
          <cell r="DX453">
            <v>6.547406082289803E-3</v>
          </cell>
          <cell r="DY453">
            <v>6.5905571361688335E-3</v>
          </cell>
          <cell r="DZ453" t="str">
            <v>n.a.</v>
          </cell>
          <cell r="EA453">
            <v>1615000</v>
          </cell>
          <cell r="EB453">
            <v>53000</v>
          </cell>
          <cell r="ED453">
            <v>6530000</v>
          </cell>
          <cell r="EE453">
            <v>-3074000</v>
          </cell>
          <cell r="EF453">
            <v>-3278000</v>
          </cell>
          <cell r="EG453">
            <v>-116000</v>
          </cell>
          <cell r="EH453">
            <v>62000</v>
          </cell>
          <cell r="EI453">
            <v>9.4946401225114857E-3</v>
          </cell>
          <cell r="EJ453">
            <v>9.5856524427953005E-3</v>
          </cell>
          <cell r="EK453" t="str">
            <v>n.a.</v>
          </cell>
          <cell r="EL453">
            <v>429000</v>
          </cell>
          <cell r="EM453">
            <v>53000</v>
          </cell>
          <cell r="EO453">
            <v>15939666.666666666</v>
          </cell>
          <cell r="EP453">
            <v>-12332000</v>
          </cell>
          <cell r="EQ453">
            <v>-3647333.3333333335</v>
          </cell>
          <cell r="ER453">
            <v>-222000</v>
          </cell>
          <cell r="ES453">
            <v>-261666.66666666744</v>
          </cell>
          <cell r="ET453">
            <v>-1.6416068926577352E-2</v>
          </cell>
          <cell r="EU453">
            <v>-1.6150934079499676E-2</v>
          </cell>
          <cell r="EV453" t="e">
            <v>#VALUE!</v>
          </cell>
          <cell r="EW453">
            <v>1497166.6666666667</v>
          </cell>
          <cell r="EX453">
            <v>51333.333333333336</v>
          </cell>
        </row>
        <row r="454">
          <cell r="B454" t="str">
            <v>CHENGDU E-TECH INTELLIGENT TECHNOLOGY INC</v>
          </cell>
          <cell r="C454" t="str">
            <v>exclude</v>
          </cell>
          <cell r="D454" t="str">
            <v>Significantly different products/services</v>
          </cell>
          <cell r="E454" t="str">
            <v>电气设备和部件</v>
          </cell>
          <cell r="H454" t="str">
            <v/>
          </cell>
          <cell r="I454" t="str">
            <v>ok，sda为合同能源管理以及节能产品、设备的销售</v>
          </cell>
          <cell r="J454" t="str">
            <v>exclude</v>
          </cell>
          <cell r="K454" t="str">
            <v>ok, loss</v>
          </cell>
          <cell r="M454" t="str">
            <v>CHENGDU E-TECH INTELLIGENT TECHNOLOGY INC</v>
          </cell>
          <cell r="N454" t="str">
            <v>This company is engaged in manufacturing other electrical equipment and components. It was founded in 2011 and has its registered head office strategically located in Chengdu, Sichuan,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454" t="str">
            <v>Manufacturing</v>
          </cell>
          <cell r="R454" t="str">
            <v>China</v>
          </cell>
          <cell r="S454" t="str">
            <v>873148</v>
          </cell>
          <cell r="T454" t="str">
            <v>B+</v>
          </cell>
          <cell r="U454" t="str">
            <v>3699</v>
          </cell>
          <cell r="V454" t="str">
            <v>Engaged in manufacturing other electrical equipment and components</v>
          </cell>
          <cell r="W454" t="str">
            <v>The Company's main business is contract energy management and sales of energy-saving products and equipment.</v>
          </cell>
          <cell r="Z454" t="str">
            <v>CN53562PC</v>
          </cell>
          <cell r="AA454">
            <v>12877000</v>
          </cell>
          <cell r="AB454">
            <v>2015000</v>
          </cell>
          <cell r="AC454">
            <v>11024000</v>
          </cell>
          <cell r="AD454">
            <v>8471000</v>
          </cell>
          <cell r="AE454">
            <v>12641000</v>
          </cell>
          <cell r="AF454">
            <v>1703000</v>
          </cell>
          <cell r="AG454">
            <v>8758000</v>
          </cell>
          <cell r="AH454">
            <v>6487000</v>
          </cell>
          <cell r="AI454">
            <v>-89000</v>
          </cell>
          <cell r="AJ454">
            <v>-9000</v>
          </cell>
          <cell r="AK454">
            <v>-15000</v>
          </cell>
          <cell r="AL454">
            <v>-8000</v>
          </cell>
          <cell r="AM454">
            <v>12552000</v>
          </cell>
          <cell r="AN454">
            <v>1694000</v>
          </cell>
          <cell r="AO454">
            <v>8743000</v>
          </cell>
          <cell r="AP454">
            <v>6479000</v>
          </cell>
          <cell r="AQ454">
            <v>325000</v>
          </cell>
          <cell r="AR454">
            <v>321000</v>
          </cell>
          <cell r="AS454">
            <v>2281000</v>
          </cell>
          <cell r="AT454">
            <v>1992000</v>
          </cell>
          <cell r="AU454">
            <v>-189000</v>
          </cell>
          <cell r="AV454">
            <v>-1186000</v>
          </cell>
          <cell r="AW454">
            <v>-4258000</v>
          </cell>
          <cell r="AX454">
            <v>-2387000</v>
          </cell>
          <cell r="AY454" t="str">
            <v>n.a.</v>
          </cell>
          <cell r="AZ454" t="str">
            <v>n.a.</v>
          </cell>
          <cell r="BA454" t="str">
            <v>n.a.</v>
          </cell>
          <cell r="BB454" t="str">
            <v>n.a.</v>
          </cell>
          <cell r="BC454">
            <v>-8021000</v>
          </cell>
          <cell r="BD454">
            <v>-6947000</v>
          </cell>
          <cell r="BE454">
            <v>-6354000</v>
          </cell>
          <cell r="BF454">
            <v>-8096000</v>
          </cell>
          <cell r="BG454">
            <v>4667000</v>
          </cell>
          <cell r="BH454">
            <v>-6118000</v>
          </cell>
          <cell r="BI454">
            <v>412000</v>
          </cell>
          <cell r="BJ454">
            <v>-2012000</v>
          </cell>
          <cell r="BK454">
            <v>-874000</v>
          </cell>
          <cell r="BL454">
            <v>-240000</v>
          </cell>
          <cell r="BM454">
            <v>-1394000</v>
          </cell>
          <cell r="BN454">
            <v>-2062000</v>
          </cell>
          <cell r="BO454">
            <v>-377000</v>
          </cell>
          <cell r="BP454">
            <v>-285000</v>
          </cell>
          <cell r="BQ454">
            <v>-1394000</v>
          </cell>
          <cell r="BR454">
            <v>-2040000</v>
          </cell>
          <cell r="BS454">
            <v>-497000</v>
          </cell>
          <cell r="BT454">
            <v>45000</v>
          </cell>
          <cell r="BU454">
            <v>0</v>
          </cell>
          <cell r="BV454">
            <v>-22000</v>
          </cell>
          <cell r="BW454">
            <v>3220000</v>
          </cell>
          <cell r="BX454">
            <v>-3925000</v>
          </cell>
          <cell r="BY454">
            <v>-457000</v>
          </cell>
          <cell r="BZ454">
            <v>-5059000</v>
          </cell>
          <cell r="CA454">
            <v>19023000</v>
          </cell>
          <cell r="CB454">
            <v>9721000</v>
          </cell>
          <cell r="CC454">
            <v>24677000</v>
          </cell>
          <cell r="CD454">
            <v>36531000</v>
          </cell>
          <cell r="CE454">
            <v>21000</v>
          </cell>
          <cell r="CF454" t="str">
            <v>n.a.</v>
          </cell>
          <cell r="CG454" t="str">
            <v>n.a.</v>
          </cell>
          <cell r="CH454">
            <v>0</v>
          </cell>
          <cell r="CI454">
            <v>14364000</v>
          </cell>
          <cell r="CJ454">
            <v>5809000</v>
          </cell>
          <cell r="CK454">
            <v>18809000</v>
          </cell>
          <cell r="CL454">
            <v>25828000</v>
          </cell>
          <cell r="CM454">
            <v>2877000</v>
          </cell>
          <cell r="CN454">
            <v>1774000</v>
          </cell>
          <cell r="CO454">
            <v>1771000</v>
          </cell>
          <cell r="CP454">
            <v>1548000</v>
          </cell>
          <cell r="CQ454">
            <v>711000</v>
          </cell>
          <cell r="CR454">
            <v>1214000</v>
          </cell>
          <cell r="CS454">
            <v>2152000</v>
          </cell>
          <cell r="CT454">
            <v>5826000</v>
          </cell>
          <cell r="CU454">
            <v>0</v>
          </cell>
          <cell r="CV454">
            <v>1050000</v>
          </cell>
          <cell r="CW454">
            <v>1900000</v>
          </cell>
          <cell r="CX454" t="str">
            <v>n.a.</v>
          </cell>
          <cell r="CY454">
            <v>392000</v>
          </cell>
          <cell r="CZ454">
            <v>392000</v>
          </cell>
          <cell r="DA454">
            <v>392000</v>
          </cell>
          <cell r="DB454">
            <v>12015000</v>
          </cell>
          <cell r="DC454">
            <v>22931000</v>
          </cell>
          <cell r="DD454">
            <v>18245000</v>
          </cell>
          <cell r="DE454">
            <v>28594000</v>
          </cell>
          <cell r="DF454">
            <v>38313000</v>
          </cell>
          <cell r="DH454">
            <v>12552000</v>
          </cell>
          <cell r="DI454">
            <v>-189000</v>
          </cell>
          <cell r="DJ454">
            <v>-8021000</v>
          </cell>
          <cell r="DK454">
            <v>-874000</v>
          </cell>
          <cell r="DL454">
            <v>3468000</v>
          </cell>
          <cell r="DM454">
            <v>0.27629063097514339</v>
          </cell>
          <cell r="DN454">
            <v>0.3817701453104359</v>
          </cell>
          <cell r="DO454" t="str">
            <v>n.a.</v>
          </cell>
          <cell r="DP454" t="e">
            <v>#VALUE!</v>
          </cell>
          <cell r="DQ454">
            <v>392000</v>
          </cell>
          <cell r="DS454">
            <v>1694000</v>
          </cell>
          <cell r="DT454">
            <v>-1186000</v>
          </cell>
          <cell r="DU454">
            <v>-6947000</v>
          </cell>
          <cell r="DV454">
            <v>-240000</v>
          </cell>
          <cell r="DW454">
            <v>-6679000</v>
          </cell>
          <cell r="DX454">
            <v>-3.9427390791027155</v>
          </cell>
          <cell r="DY454">
            <v>-0.79768302878299291</v>
          </cell>
          <cell r="DZ454" t="str">
            <v>n.a.</v>
          </cell>
          <cell r="EA454" t="e">
            <v>#VALUE!</v>
          </cell>
          <cell r="EB454">
            <v>392000</v>
          </cell>
          <cell r="ED454">
            <v>8743000</v>
          </cell>
          <cell r="EE454">
            <v>-4258000</v>
          </cell>
          <cell r="EF454">
            <v>-6354000</v>
          </cell>
          <cell r="EG454">
            <v>-1394000</v>
          </cell>
          <cell r="EH454">
            <v>-3263000</v>
          </cell>
          <cell r="EI454">
            <v>-0.37321285599908499</v>
          </cell>
          <cell r="EJ454">
            <v>-0.27178077627852743</v>
          </cell>
          <cell r="EK454" t="str">
            <v>n.a.</v>
          </cell>
          <cell r="EL454" t="e">
            <v>#VALUE!</v>
          </cell>
          <cell r="EM454">
            <v>6203500</v>
          </cell>
          <cell r="EO454">
            <v>7663000</v>
          </cell>
          <cell r="EP454">
            <v>-1877666.6666666667</v>
          </cell>
          <cell r="EQ454">
            <v>-7107333.333333333</v>
          </cell>
          <cell r="ER454">
            <v>-836000</v>
          </cell>
          <cell r="ES454">
            <v>-2158000</v>
          </cell>
          <cell r="ET454">
            <v>-0.28161294532167558</v>
          </cell>
          <cell r="EU454">
            <v>-0.21973322472253334</v>
          </cell>
          <cell r="EV454" t="e">
            <v>#VALUE!</v>
          </cell>
          <cell r="EW454" t="e">
            <v>#VALUE!</v>
          </cell>
          <cell r="EX454">
            <v>2329166.6666666665</v>
          </cell>
        </row>
        <row r="455">
          <cell r="B455" t="str">
            <v>YANTAI YUCHENG MACHINERY CO., LTD.</v>
          </cell>
          <cell r="C455" t="str">
            <v>exclude</v>
          </cell>
          <cell r="D455" t="str">
            <v>Independence(A+, A, A-, B+, B, B-,U)</v>
          </cell>
          <cell r="H455" t="str">
            <v/>
          </cell>
          <cell r="I455" t="str">
            <v>ok，indep</v>
          </cell>
          <cell r="J455" t="str">
            <v>exclude</v>
          </cell>
          <cell r="K455" t="str">
            <v>ok, indep</v>
          </cell>
          <cell r="M455" t="str">
            <v>YANTAI YUCHENG MACHINERY CO., LTD.</v>
          </cell>
          <cell r="N455" t="str">
            <v>This company is engaged in manufacturing other miscellaneous products. It was incorporated in 2002 and has its registered head office in Yantai, China. The company's business operation specialized in manufacturing personal goods and other small articles for various industrial use, in fashion, as well as for personal and household needs. It performs cutting, slabbing, tumbling, carving, polishing engraving, chasing, or etching metal clads, stones, wood, and other related materials. The company has state-of-the-art technology and equipment for manufacturing, as well as employs certified staff skilled in manufacturing operations in compliance with the standards and other technical specifications. These staff are also knowledgeable in fashion trends and the proper match of styles, colors, and combinations of personal goods and other small articles, and is capable to manufacture many kinds of sizes and characters for different request of customers.</v>
          </cell>
          <cell r="O455" t="str">
            <v>Manufacturing</v>
          </cell>
          <cell r="P455" t="str">
            <v>www.yt-yucheng.com</v>
          </cell>
          <cell r="R455" t="str">
            <v>China</v>
          </cell>
          <cell r="S455" t="str">
            <v>831615</v>
          </cell>
          <cell r="T455" t="str">
            <v>D</v>
          </cell>
          <cell r="U455" t="str">
            <v>3699</v>
          </cell>
          <cell r="V455" t="str">
            <v>Engaged in manufacturing other miscellaneous products</v>
          </cell>
          <cell r="W455" t="str">
            <v>The Company mainly engaged in general machinery and accessories manufacturing, processing and marketing; welding, pipe installation.</v>
          </cell>
          <cell r="Z455" t="str">
            <v>CN42793PC</v>
          </cell>
          <cell r="AA455">
            <v>12511000</v>
          </cell>
          <cell r="AB455">
            <v>28834000</v>
          </cell>
          <cell r="AC455">
            <v>37497000</v>
          </cell>
          <cell r="AD455">
            <v>66446000</v>
          </cell>
          <cell r="AE455">
            <v>12083000</v>
          </cell>
          <cell r="AF455">
            <v>28946000</v>
          </cell>
          <cell r="AG455">
            <v>37617000</v>
          </cell>
          <cell r="AH455">
            <v>66781000</v>
          </cell>
          <cell r="AI455">
            <v>-141000</v>
          </cell>
          <cell r="AJ455">
            <v>-334000</v>
          </cell>
          <cell r="AK455">
            <v>-364000</v>
          </cell>
          <cell r="AL455">
            <v>-578000</v>
          </cell>
          <cell r="AM455">
            <v>11942000</v>
          </cell>
          <cell r="AN455">
            <v>28612000</v>
          </cell>
          <cell r="AO455">
            <v>37253000</v>
          </cell>
          <cell r="AP455">
            <v>66203000</v>
          </cell>
          <cell r="AQ455">
            <v>569000</v>
          </cell>
          <cell r="AR455">
            <v>222000</v>
          </cell>
          <cell r="AS455">
            <v>244000</v>
          </cell>
          <cell r="AT455">
            <v>243000</v>
          </cell>
          <cell r="AU455">
            <v>-8890000</v>
          </cell>
          <cell r="AV455">
            <v>-21073000</v>
          </cell>
          <cell r="AW455">
            <v>-25785000</v>
          </cell>
          <cell r="AX455">
            <v>-48008000</v>
          </cell>
          <cell r="AY455" t="str">
            <v>n.a.</v>
          </cell>
          <cell r="AZ455" t="str">
            <v>n.a.</v>
          </cell>
          <cell r="BA455" t="str">
            <v>n.a.</v>
          </cell>
          <cell r="BB455" t="str">
            <v>n.a.</v>
          </cell>
          <cell r="BC455">
            <v>-5427000</v>
          </cell>
          <cell r="BD455">
            <v>-7522000</v>
          </cell>
          <cell r="BE455">
            <v>-7797000</v>
          </cell>
          <cell r="BF455">
            <v>-11350000</v>
          </cell>
          <cell r="BG455">
            <v>-1806000</v>
          </cell>
          <cell r="BH455">
            <v>239000</v>
          </cell>
          <cell r="BI455">
            <v>3915000</v>
          </cell>
          <cell r="BJ455">
            <v>7088000</v>
          </cell>
          <cell r="BK455">
            <v>-458000</v>
          </cell>
          <cell r="BL455">
            <v>-448000</v>
          </cell>
          <cell r="BM455">
            <v>-570000</v>
          </cell>
          <cell r="BN455">
            <v>-622000</v>
          </cell>
          <cell r="BO455">
            <v>-589000</v>
          </cell>
          <cell r="BP455">
            <v>-585000</v>
          </cell>
          <cell r="BQ455">
            <v>-640000</v>
          </cell>
          <cell r="BR455">
            <v>-585000</v>
          </cell>
          <cell r="BS455">
            <v>131000</v>
          </cell>
          <cell r="BT455">
            <v>137000</v>
          </cell>
          <cell r="BU455">
            <v>70000</v>
          </cell>
          <cell r="BV455">
            <v>-37000</v>
          </cell>
          <cell r="BW455">
            <v>-1775000</v>
          </cell>
          <cell r="BX455">
            <v>45000</v>
          </cell>
          <cell r="BY455">
            <v>4710000</v>
          </cell>
          <cell r="BZ455">
            <v>5057000</v>
          </cell>
          <cell r="CA455">
            <v>23200000</v>
          </cell>
          <cell r="CB455">
            <v>30617000</v>
          </cell>
          <cell r="CC455">
            <v>34739000</v>
          </cell>
          <cell r="CD455">
            <v>24888000</v>
          </cell>
          <cell r="CE455">
            <v>5618000</v>
          </cell>
          <cell r="CF455">
            <v>6458000</v>
          </cell>
          <cell r="CG455">
            <v>6687000</v>
          </cell>
          <cell r="CH455">
            <v>3024000</v>
          </cell>
          <cell r="CI455">
            <v>8540000</v>
          </cell>
          <cell r="CJ455">
            <v>13805000</v>
          </cell>
          <cell r="CK455">
            <v>14220000</v>
          </cell>
          <cell r="CL455">
            <v>17630000</v>
          </cell>
          <cell r="CM455">
            <v>7121000</v>
          </cell>
          <cell r="CN455">
            <v>9608000</v>
          </cell>
          <cell r="CO455">
            <v>12414000</v>
          </cell>
          <cell r="CP455">
            <v>3510000</v>
          </cell>
          <cell r="CQ455">
            <v>1856000</v>
          </cell>
          <cell r="CR455">
            <v>560000</v>
          </cell>
          <cell r="CS455">
            <v>887000</v>
          </cell>
          <cell r="CT455">
            <v>315000</v>
          </cell>
          <cell r="CU455">
            <v>1255000</v>
          </cell>
          <cell r="CV455">
            <v>202000</v>
          </cell>
          <cell r="CW455" t="str">
            <v>n.a.</v>
          </cell>
          <cell r="CX455" t="str">
            <v>n.a.</v>
          </cell>
          <cell r="CY455">
            <v>414000</v>
          </cell>
          <cell r="CZ455">
            <v>515000</v>
          </cell>
          <cell r="DA455">
            <v>465000</v>
          </cell>
          <cell r="DB455">
            <v>265000</v>
          </cell>
          <cell r="DC455">
            <v>29295000</v>
          </cell>
          <cell r="DD455">
            <v>37472000</v>
          </cell>
          <cell r="DE455">
            <v>40716000</v>
          </cell>
          <cell r="DF455">
            <v>30416000</v>
          </cell>
          <cell r="DH455">
            <v>11942000</v>
          </cell>
          <cell r="DI455">
            <v>-8890000</v>
          </cell>
          <cell r="DJ455">
            <v>-5427000</v>
          </cell>
          <cell r="DK455">
            <v>-458000</v>
          </cell>
          <cell r="DL455">
            <v>-2833000</v>
          </cell>
          <cell r="DM455">
            <v>-0.23722994473287556</v>
          </cell>
          <cell r="DN455">
            <v>-0.19174280879864636</v>
          </cell>
          <cell r="DO455" t="str">
            <v>n.a.</v>
          </cell>
          <cell r="DP455">
            <v>6038000</v>
          </cell>
          <cell r="DQ455">
            <v>464500</v>
          </cell>
          <cell r="DS455">
            <v>28612000</v>
          </cell>
          <cell r="DT455">
            <v>-21073000</v>
          </cell>
          <cell r="DU455">
            <v>-7522000</v>
          </cell>
          <cell r="DV455">
            <v>-448000</v>
          </cell>
          <cell r="DW455">
            <v>-431000</v>
          </cell>
          <cell r="DX455">
            <v>-1.5063609674262547E-2</v>
          </cell>
          <cell r="DY455">
            <v>-1.4840064731604862E-2</v>
          </cell>
          <cell r="DZ455" t="str">
            <v>n.a.</v>
          </cell>
          <cell r="EA455">
            <v>6572500</v>
          </cell>
          <cell r="EB455">
            <v>490000</v>
          </cell>
          <cell r="ED455">
            <v>37253000</v>
          </cell>
          <cell r="EE455">
            <v>-25785000</v>
          </cell>
          <cell r="EF455">
            <v>-7797000</v>
          </cell>
          <cell r="EG455">
            <v>-570000</v>
          </cell>
          <cell r="EH455">
            <v>3101000</v>
          </cell>
          <cell r="EI455">
            <v>8.3241618124714783E-2</v>
          </cell>
          <cell r="EJ455">
            <v>9.0799953150620755E-2</v>
          </cell>
          <cell r="EK455" t="str">
            <v>n.a.</v>
          </cell>
          <cell r="EL455">
            <v>4855500</v>
          </cell>
          <cell r="EM455">
            <v>365000</v>
          </cell>
          <cell r="EO455">
            <v>25935666.666666668</v>
          </cell>
          <cell r="EP455">
            <v>-18582666.666666668</v>
          </cell>
          <cell r="EQ455">
            <v>-6915333.333333333</v>
          </cell>
          <cell r="ER455">
            <v>-492000</v>
          </cell>
          <cell r="ES455">
            <v>-54333.333333333023</v>
          </cell>
          <cell r="ET455">
            <v>-2.0949271916408429E-3</v>
          </cell>
          <cell r="EU455">
            <v>-2.0905476465307052E-3</v>
          </cell>
          <cell r="EV455" t="e">
            <v>#VALUE!</v>
          </cell>
          <cell r="EW455">
            <v>5822000</v>
          </cell>
          <cell r="EX455">
            <v>439833.33333333331</v>
          </cell>
        </row>
        <row r="456">
          <cell r="B456" t="str">
            <v>OIMEX ELECTRODE LIMITED</v>
          </cell>
          <cell r="C456" t="str">
            <v>exclude</v>
          </cell>
          <cell r="D456" t="str">
            <v>Lev SDA/SDP</v>
          </cell>
          <cell r="H456" t="str">
            <v/>
          </cell>
          <cell r="I456" t="str">
            <v>ok，sda/sdp</v>
          </cell>
          <cell r="J456" t="str">
            <v>exclude</v>
          </cell>
          <cell r="K456" t="str">
            <v>ok, sda/sdp</v>
          </cell>
          <cell r="M456" t="str">
            <v>OIMEX ELECTRODE LIMITED</v>
          </cell>
          <cell r="P456" t="str">
            <v>www.oimexelectrodes.com</v>
          </cell>
          <cell r="R456" t="str">
            <v>Bangladesh</v>
          </cell>
          <cell r="S456" t="str">
            <v>OIMEX</v>
          </cell>
          <cell r="T456" t="str">
            <v>A+</v>
          </cell>
          <cell r="U456" t="str">
            <v>3699</v>
          </cell>
          <cell r="W456" t="str">
            <v>The Company is engaged in manufacturing and marketing welding electrodes, G. I. Wire and Nail (Parek). The core markets for the product of the Company are engineering workshop, developer companies, and other local customers.</v>
          </cell>
          <cell r="Z456" t="str">
            <v>BD32423FE</v>
          </cell>
          <cell r="AA456">
            <v>13395000</v>
          </cell>
          <cell r="AB456">
            <v>225254000</v>
          </cell>
          <cell r="AC456">
            <v>436704000</v>
          </cell>
          <cell r="AD456">
            <v>523623000</v>
          </cell>
          <cell r="AE456">
            <v>12700000</v>
          </cell>
          <cell r="AF456">
            <v>222321000</v>
          </cell>
          <cell r="AG456">
            <v>434275000</v>
          </cell>
          <cell r="AH456">
            <v>519173000</v>
          </cell>
          <cell r="AI456" t="str">
            <v>n.a.</v>
          </cell>
          <cell r="AJ456" t="str">
            <v>n.a.</v>
          </cell>
          <cell r="AK456" t="str">
            <v>n.a.</v>
          </cell>
          <cell r="AL456" t="str">
            <v>n.a.</v>
          </cell>
          <cell r="AM456">
            <v>12700000</v>
          </cell>
          <cell r="AN456">
            <v>222321000</v>
          </cell>
          <cell r="AO456">
            <v>434275000</v>
          </cell>
          <cell r="AP456">
            <v>519173000</v>
          </cell>
          <cell r="AQ456">
            <v>695000</v>
          </cell>
          <cell r="AR456">
            <v>2933000</v>
          </cell>
          <cell r="AS456">
            <v>2429000</v>
          </cell>
          <cell r="AT456">
            <v>4450000</v>
          </cell>
          <cell r="AU456">
            <v>-30848000</v>
          </cell>
          <cell r="AV456">
            <v>-123591000</v>
          </cell>
          <cell r="AW456">
            <v>-275273000</v>
          </cell>
          <cell r="AX456">
            <v>-318698000</v>
          </cell>
          <cell r="AY456">
            <v>0</v>
          </cell>
          <cell r="AZ456">
            <v>0</v>
          </cell>
          <cell r="BA456">
            <v>0</v>
          </cell>
          <cell r="BB456">
            <v>0</v>
          </cell>
          <cell r="BC456">
            <v>-10721000</v>
          </cell>
          <cell r="BD456">
            <v>-12009000</v>
          </cell>
          <cell r="BE456">
            <v>-13981000</v>
          </cell>
          <cell r="BF456">
            <v>-11059000</v>
          </cell>
          <cell r="BG456">
            <v>-28174000</v>
          </cell>
          <cell r="BH456">
            <v>89654000</v>
          </cell>
          <cell r="BI456">
            <v>147450000</v>
          </cell>
          <cell r="BJ456">
            <v>193866000</v>
          </cell>
          <cell r="BK456">
            <v>-50865000</v>
          </cell>
          <cell r="BL456">
            <v>-52745000</v>
          </cell>
          <cell r="BM456">
            <v>-51077000</v>
          </cell>
          <cell r="BN456">
            <v>-47914000</v>
          </cell>
          <cell r="BO456">
            <v>-50865000</v>
          </cell>
          <cell r="BP456">
            <v>-52745000</v>
          </cell>
          <cell r="BQ456">
            <v>-51077000</v>
          </cell>
          <cell r="BR456">
            <v>-47914000</v>
          </cell>
          <cell r="BS456">
            <v>0</v>
          </cell>
          <cell r="BT456">
            <v>0</v>
          </cell>
          <cell r="BU456">
            <v>0</v>
          </cell>
          <cell r="BV456">
            <v>0</v>
          </cell>
          <cell r="BW456">
            <v>-110841000</v>
          </cell>
          <cell r="BX456">
            <v>5495000</v>
          </cell>
          <cell r="BY456">
            <v>32538000</v>
          </cell>
          <cell r="BZ456">
            <v>94079000</v>
          </cell>
          <cell r="CA456">
            <v>593661000</v>
          </cell>
          <cell r="CB456">
            <v>611185000</v>
          </cell>
          <cell r="CC456">
            <v>616063000</v>
          </cell>
          <cell r="CD456">
            <v>561834000</v>
          </cell>
          <cell r="CE456">
            <v>282425000</v>
          </cell>
          <cell r="CF456">
            <v>276944000</v>
          </cell>
          <cell r="CG456">
            <v>283559000</v>
          </cell>
          <cell r="CH456">
            <v>298329000</v>
          </cell>
          <cell r="CI456">
            <v>291340000</v>
          </cell>
          <cell r="CJ456" t="str">
            <v>n.a.</v>
          </cell>
          <cell r="CK456" t="str">
            <v>n.a.</v>
          </cell>
          <cell r="CL456">
            <v>226857000</v>
          </cell>
          <cell r="CM456">
            <v>1407000</v>
          </cell>
          <cell r="CN456">
            <v>302651000</v>
          </cell>
          <cell r="CO456">
            <v>288724000</v>
          </cell>
          <cell r="CP456">
            <v>4855000</v>
          </cell>
          <cell r="CQ456">
            <v>11108000</v>
          </cell>
          <cell r="CR456">
            <v>15518000</v>
          </cell>
          <cell r="CS456">
            <v>14500000</v>
          </cell>
          <cell r="CT456">
            <v>23812000</v>
          </cell>
          <cell r="CU456">
            <v>7019000</v>
          </cell>
          <cell r="CV456">
            <v>7023000</v>
          </cell>
          <cell r="CW456">
            <v>34000</v>
          </cell>
          <cell r="CX456" t="str">
            <v>n.a.</v>
          </cell>
          <cell r="CY456">
            <v>56375000</v>
          </cell>
          <cell r="CZ456">
            <v>56358000</v>
          </cell>
          <cell r="DA456">
            <v>30298000</v>
          </cell>
          <cell r="DB456">
            <v>36374000</v>
          </cell>
          <cell r="DC456">
            <v>1132275000</v>
          </cell>
          <cell r="DD456">
            <v>1200409000</v>
          </cell>
          <cell r="DE456">
            <v>1174768000</v>
          </cell>
          <cell r="DF456">
            <v>1087098000</v>
          </cell>
          <cell r="DH456">
            <v>12700000</v>
          </cell>
          <cell r="DI456">
            <v>-30848000</v>
          </cell>
          <cell r="DJ456">
            <v>-10721000</v>
          </cell>
          <cell r="DK456">
            <v>-50865000</v>
          </cell>
          <cell r="DL456">
            <v>-79734000</v>
          </cell>
          <cell r="DM456">
            <v>-6.2782677165354333</v>
          </cell>
          <cell r="DN456">
            <v>-0.86260466927753854</v>
          </cell>
          <cell r="DO456">
            <v>0</v>
          </cell>
          <cell r="DP456">
            <v>279684500</v>
          </cell>
          <cell r="DQ456">
            <v>56366500</v>
          </cell>
          <cell r="DS456">
            <v>222321000</v>
          </cell>
          <cell r="DT456">
            <v>-123591000</v>
          </cell>
          <cell r="DU456">
            <v>-12009000</v>
          </cell>
          <cell r="DV456">
            <v>-52745000</v>
          </cell>
          <cell r="DW456">
            <v>33976000</v>
          </cell>
          <cell r="DX456">
            <v>0.15282406970101789</v>
          </cell>
          <cell r="DY456">
            <v>0.18039236507472989</v>
          </cell>
          <cell r="DZ456">
            <v>0</v>
          </cell>
          <cell r="EA456">
            <v>280251500</v>
          </cell>
          <cell r="EB456">
            <v>43328000</v>
          </cell>
          <cell r="ED456">
            <v>434275000</v>
          </cell>
          <cell r="EE456">
            <v>-275273000</v>
          </cell>
          <cell r="EF456">
            <v>-13981000</v>
          </cell>
          <cell r="EG456">
            <v>-51077000</v>
          </cell>
          <cell r="EH456">
            <v>93944000</v>
          </cell>
          <cell r="EI456">
            <v>0.21632375798745035</v>
          </cell>
          <cell r="EJ456">
            <v>0.27603715206666452</v>
          </cell>
          <cell r="EK456">
            <v>0</v>
          </cell>
          <cell r="EL456">
            <v>290944000</v>
          </cell>
          <cell r="EM456">
            <v>33336000</v>
          </cell>
          <cell r="EO456">
            <v>223098666.66666666</v>
          </cell>
          <cell r="EP456">
            <v>-143237333.33333334</v>
          </cell>
          <cell r="EQ456">
            <v>-12237000</v>
          </cell>
          <cell r="ER456">
            <v>-51562333.333333336</v>
          </cell>
          <cell r="ES456">
            <v>16061999.999999978</v>
          </cell>
          <cell r="ET456">
            <v>7.1995051516817579E-2</v>
          </cell>
          <cell r="EU456">
            <v>7.7580460787944047E-2</v>
          </cell>
          <cell r="EV456">
            <v>0</v>
          </cell>
          <cell r="EW456">
            <v>283626666.66666669</v>
          </cell>
          <cell r="EX456">
            <v>44343500</v>
          </cell>
        </row>
        <row r="457">
          <cell r="B457" t="str">
            <v>LIAONING HOUNENG TECHNOLOGY CO., LTD.</v>
          </cell>
          <cell r="C457" t="str">
            <v>exclude</v>
          </cell>
          <cell r="D457" t="str">
            <v>Independence(A+, A, A-, B+, B, B-,U)</v>
          </cell>
          <cell r="H457" t="str">
            <v/>
          </cell>
          <cell r="I457" t="str">
            <v>ok，indep</v>
          </cell>
          <cell r="J457" t="str">
            <v>exclude</v>
          </cell>
          <cell r="K457" t="str">
            <v>ok, indep</v>
          </cell>
          <cell r="M457" t="str">
            <v>LIAONING HOUNENG TECHNOLOGY CO., LTD.</v>
          </cell>
          <cell r="N457" t="str">
            <v>This firm is an industrial company engaged in the development, manufacture, marketing and leasing of a range of lithium-ion battery and lithium-iron electric forklift construction and mining machinery and equipment principally in China. The company was founded in November 2010. The registered head office of the company is located in Huludao, Liaoning, China.The firm comprises its business activities in the design, production and marketing of specialized machinery, equipment, and related parts generally used in construction, mining and logging activities. The company covers an area of 46,600 square meters, with a total construction area of 18,000 square meters. Through the introduction of international advanced technology, the company aims to create a new energy power battery industry to grasp the cutting-edge technology of professional and technical team in China.</v>
          </cell>
          <cell r="O457" t="str">
            <v>Manufacturing</v>
          </cell>
          <cell r="P457" t="str">
            <v>www.raniero.cn</v>
          </cell>
          <cell r="R457" t="str">
            <v>China</v>
          </cell>
          <cell r="S457" t="str">
            <v>835695</v>
          </cell>
          <cell r="T457" t="str">
            <v>D</v>
          </cell>
          <cell r="U457" t="str">
            <v>3691</v>
          </cell>
          <cell r="V457" t="str">
            <v>Engaged in the development, manufacture, marketing and leasing of a range of lithium-ion battery and lithium-iron electric forklift construction and mining machinery and equipment</v>
          </cell>
          <cell r="W457" t="str">
            <v>The Company mainly engaged in lithium iron phosphate battery and battery production, sales, production of lithium iron phosphate forklift truck, sales and leasing.</v>
          </cell>
          <cell r="Z457" t="str">
            <v>CN46993PC</v>
          </cell>
          <cell r="AA457">
            <v>12408000</v>
          </cell>
          <cell r="AB457">
            <v>22766000</v>
          </cell>
          <cell r="AC457">
            <v>28701000</v>
          </cell>
          <cell r="AD457">
            <v>20306000</v>
          </cell>
          <cell r="AE457">
            <v>11805000</v>
          </cell>
          <cell r="AF457">
            <v>21283000</v>
          </cell>
          <cell r="AG457">
            <v>26366000</v>
          </cell>
          <cell r="AH457">
            <v>18403000</v>
          </cell>
          <cell r="AI457">
            <v>-612000</v>
          </cell>
          <cell r="AJ457">
            <v>-523000</v>
          </cell>
          <cell r="AK457">
            <v>-454000</v>
          </cell>
          <cell r="AL457">
            <v>-510000</v>
          </cell>
          <cell r="AM457">
            <v>11193000</v>
          </cell>
          <cell r="AN457">
            <v>20760000</v>
          </cell>
          <cell r="AO457">
            <v>25912000</v>
          </cell>
          <cell r="AP457">
            <v>17893000</v>
          </cell>
          <cell r="AQ457">
            <v>1215000</v>
          </cell>
          <cell r="AR457">
            <v>2006000</v>
          </cell>
          <cell r="AS457">
            <v>2789000</v>
          </cell>
          <cell r="AT457">
            <v>2413000</v>
          </cell>
          <cell r="AU457">
            <v>-2990000</v>
          </cell>
          <cell r="AV457">
            <v>-12223000</v>
          </cell>
          <cell r="AW457">
            <v>-20244000</v>
          </cell>
          <cell r="AX457">
            <v>-12514000</v>
          </cell>
          <cell r="AY457" t="str">
            <v>n.a.</v>
          </cell>
          <cell r="AZ457" t="str">
            <v>n.a.</v>
          </cell>
          <cell r="BA457" t="str">
            <v>n.a.</v>
          </cell>
          <cell r="BB457" t="str">
            <v>n.a.</v>
          </cell>
          <cell r="BC457">
            <v>-2136000</v>
          </cell>
          <cell r="BD457">
            <v>-3928000</v>
          </cell>
          <cell r="BE457">
            <v>-6131000</v>
          </cell>
          <cell r="BF457">
            <v>-7118000</v>
          </cell>
          <cell r="BG457">
            <v>7282000</v>
          </cell>
          <cell r="BH457">
            <v>6615000</v>
          </cell>
          <cell r="BI457">
            <v>2326000</v>
          </cell>
          <cell r="BJ457">
            <v>674000</v>
          </cell>
          <cell r="BK457">
            <v>-4105000</v>
          </cell>
          <cell r="BL457">
            <v>-3325000</v>
          </cell>
          <cell r="BM457">
            <v>-2516000</v>
          </cell>
          <cell r="BN457">
            <v>-2441000</v>
          </cell>
          <cell r="BO457">
            <v>-3218000</v>
          </cell>
          <cell r="BP457">
            <v>-2718000</v>
          </cell>
          <cell r="BQ457">
            <v>-2135000</v>
          </cell>
          <cell r="BR457">
            <v>-2086000</v>
          </cell>
          <cell r="BS457">
            <v>-887000</v>
          </cell>
          <cell r="BT457">
            <v>-607000</v>
          </cell>
          <cell r="BU457">
            <v>-381000</v>
          </cell>
          <cell r="BV457">
            <v>-355000</v>
          </cell>
          <cell r="BW457">
            <v>326000</v>
          </cell>
          <cell r="BX457">
            <v>745000</v>
          </cell>
          <cell r="BY457">
            <v>-1527000</v>
          </cell>
          <cell r="BZ457">
            <v>-4318000</v>
          </cell>
          <cell r="CA457">
            <v>44061000</v>
          </cell>
          <cell r="CB457">
            <v>45405000</v>
          </cell>
          <cell r="CC457">
            <v>48245000</v>
          </cell>
          <cell r="CD457">
            <v>49671000</v>
          </cell>
          <cell r="CE457">
            <v>29833000</v>
          </cell>
          <cell r="CF457">
            <v>30863000</v>
          </cell>
          <cell r="CG457">
            <v>30158000</v>
          </cell>
          <cell r="CH457">
            <v>28834000</v>
          </cell>
          <cell r="CI457">
            <v>10476000</v>
          </cell>
          <cell r="CJ457">
            <v>10904000</v>
          </cell>
          <cell r="CK457">
            <v>10310000</v>
          </cell>
          <cell r="CL457">
            <v>11998000</v>
          </cell>
          <cell r="CM457">
            <v>2295000</v>
          </cell>
          <cell r="CN457">
            <v>2546000</v>
          </cell>
          <cell r="CO457">
            <v>7096000</v>
          </cell>
          <cell r="CP457">
            <v>7859000</v>
          </cell>
          <cell r="CQ457">
            <v>197000</v>
          </cell>
          <cell r="CR457">
            <v>126000</v>
          </cell>
          <cell r="CS457">
            <v>19000</v>
          </cell>
          <cell r="CT457">
            <v>378000</v>
          </cell>
          <cell r="CU457" t="str">
            <v>n.a.</v>
          </cell>
          <cell r="CV457" t="str">
            <v>n.a.</v>
          </cell>
          <cell r="CW457" t="str">
            <v>n.a.</v>
          </cell>
          <cell r="CX457" t="str">
            <v>n.a.</v>
          </cell>
          <cell r="CY457" t="str">
            <v>n.a.</v>
          </cell>
          <cell r="CZ457" t="str">
            <v>n.a.</v>
          </cell>
          <cell r="DA457" t="str">
            <v>n.a.</v>
          </cell>
          <cell r="DB457" t="str">
            <v>n.a.</v>
          </cell>
          <cell r="DC457">
            <v>93587000</v>
          </cell>
          <cell r="DD457">
            <v>93332000</v>
          </cell>
          <cell r="DE457">
            <v>89037000</v>
          </cell>
          <cell r="DF457">
            <v>88090000</v>
          </cell>
          <cell r="DH457">
            <v>11193000</v>
          </cell>
          <cell r="DI457">
            <v>-2990000</v>
          </cell>
          <cell r="DJ457">
            <v>-2136000</v>
          </cell>
          <cell r="DK457">
            <v>-4105000</v>
          </cell>
          <cell r="DL457">
            <v>1962000</v>
          </cell>
          <cell r="DM457">
            <v>0.1752881265076387</v>
          </cell>
          <cell r="DN457">
            <v>0.21254468638284044</v>
          </cell>
          <cell r="DO457" t="str">
            <v>n.a.</v>
          </cell>
          <cell r="DP457">
            <v>30348000</v>
          </cell>
          <cell r="DQ457" t="e">
            <v>#VALUE!</v>
          </cell>
          <cell r="DS457">
            <v>20760000</v>
          </cell>
          <cell r="DT457">
            <v>-12223000</v>
          </cell>
          <cell r="DU457">
            <v>-3928000</v>
          </cell>
          <cell r="DV457">
            <v>-3325000</v>
          </cell>
          <cell r="DW457">
            <v>1284000</v>
          </cell>
          <cell r="DX457">
            <v>6.1849710982658956E-2</v>
          </cell>
          <cell r="DY457">
            <v>6.592729513247074E-2</v>
          </cell>
          <cell r="DZ457" t="str">
            <v>n.a.</v>
          </cell>
          <cell r="EA457">
            <v>30510500</v>
          </cell>
          <cell r="EB457" t="e">
            <v>#VALUE!</v>
          </cell>
          <cell r="ED457">
            <v>25912000</v>
          </cell>
          <cell r="EE457">
            <v>-20244000</v>
          </cell>
          <cell r="EF457">
            <v>-6131000</v>
          </cell>
          <cell r="EG457">
            <v>-2516000</v>
          </cell>
          <cell r="EH457">
            <v>-2979000</v>
          </cell>
          <cell r="EI457">
            <v>-0.11496603890089534</v>
          </cell>
          <cell r="EJ457">
            <v>-0.10311169568377695</v>
          </cell>
          <cell r="EK457" t="str">
            <v>n.a.</v>
          </cell>
          <cell r="EL457">
            <v>29496000</v>
          </cell>
          <cell r="EM457" t="e">
            <v>#VALUE!</v>
          </cell>
          <cell r="EO457">
            <v>19288333.333333332</v>
          </cell>
          <cell r="EP457">
            <v>-11819000</v>
          </cell>
          <cell r="EQ457">
            <v>-4065000</v>
          </cell>
          <cell r="ER457">
            <v>-3315333.3333333335</v>
          </cell>
          <cell r="ES457">
            <v>88999.999999998603</v>
          </cell>
          <cell r="ET457">
            <v>4.6141881966645787E-3</v>
          </cell>
          <cell r="EU457">
            <v>4.6355776242229911E-3</v>
          </cell>
          <cell r="EV457" t="e">
            <v>#VALUE!</v>
          </cell>
          <cell r="EW457">
            <v>30118166.666666668</v>
          </cell>
          <cell r="EX457" t="e">
            <v>#VALUE!</v>
          </cell>
        </row>
        <row r="458">
          <cell r="B458" t="str">
            <v>COSPOWER ENGINEERING LIMITED</v>
          </cell>
          <cell r="C458" t="str">
            <v>exclude</v>
          </cell>
          <cell r="D458" t="str">
            <v>Lev SDA/SDP</v>
          </cell>
          <cell r="H458" t="str">
            <v/>
          </cell>
          <cell r="I458" t="str">
            <v>ok，sda/sdp</v>
          </cell>
          <cell r="J458" t="str">
            <v>exclude</v>
          </cell>
          <cell r="K458" t="str">
            <v>ok, sda/sdp</v>
          </cell>
          <cell r="M458" t="str">
            <v>COSPOWER ENGINEERING LIMITED</v>
          </cell>
          <cell r="N458" t="str">
            <v>This company operates as an electrical and mechanical equipment company. It conducts business from its registered head office located in Mumbai City, India. The company was established in 2004.The company provides plunger valve, switchgears, harmonic filters, cable termination kits, voltage transformers, and surge arresters, as well as provides repairing and maintenance services. The company serves customers in India.</v>
          </cell>
          <cell r="O458" t="str">
            <v>Manufacturing</v>
          </cell>
          <cell r="P458" t="str">
            <v>cospowerindia.com</v>
          </cell>
          <cell r="R458" t="str">
            <v>India</v>
          </cell>
          <cell r="S458" t="str">
            <v>543172</v>
          </cell>
          <cell r="T458" t="str">
            <v>B+</v>
          </cell>
          <cell r="U458" t="str">
            <v>3699</v>
          </cell>
          <cell r="V458" t="str">
            <v>Operates as an electrical and mechanical equipment company</v>
          </cell>
          <cell r="W458" t="str">
            <v>The Company is engaged in the business of manufacturing of electrical panels, harmonic filters and substation and equipment mounting structure.  The Company offers plunger valve, switchgears, harmonic filters, cable termination kits, voltage transformers, and surge arresters, as well as provides repairing and maintenance services. Cospower Engineering serves customers in India.</v>
          </cell>
          <cell r="Z458" t="str">
            <v>IN942456FI</v>
          </cell>
          <cell r="AA458">
            <v>142825000</v>
          </cell>
          <cell r="AB458">
            <v>121799000</v>
          </cell>
          <cell r="AC458">
            <v>121090000</v>
          </cell>
          <cell r="AD458">
            <v>110872000</v>
          </cell>
          <cell r="AE458">
            <v>140536000</v>
          </cell>
          <cell r="AF458">
            <v>120933000</v>
          </cell>
          <cell r="AG458">
            <v>120974000</v>
          </cell>
          <cell r="AH458">
            <v>110380000</v>
          </cell>
          <cell r="AI458" t="str">
            <v>n.a.</v>
          </cell>
          <cell r="AJ458" t="str">
            <v>n.a.</v>
          </cell>
          <cell r="AK458" t="str">
            <v>n.a.</v>
          </cell>
          <cell r="AL458" t="str">
            <v>n.a.</v>
          </cell>
          <cell r="AM458">
            <v>140536000</v>
          </cell>
          <cell r="AN458">
            <v>120933000</v>
          </cell>
          <cell r="AO458">
            <v>120974000</v>
          </cell>
          <cell r="AP458">
            <v>110380000</v>
          </cell>
          <cell r="AQ458">
            <v>2289000</v>
          </cell>
          <cell r="AR458">
            <v>866000</v>
          </cell>
          <cell r="AS458">
            <v>116000</v>
          </cell>
          <cell r="AT458">
            <v>492000</v>
          </cell>
          <cell r="AU458">
            <v>-87673000</v>
          </cell>
          <cell r="AV458">
            <v>-64279000</v>
          </cell>
          <cell r="AW458">
            <v>-72919000</v>
          </cell>
          <cell r="AX458">
            <v>-66173000</v>
          </cell>
          <cell r="AY458">
            <v>0</v>
          </cell>
          <cell r="AZ458">
            <v>0</v>
          </cell>
          <cell r="BA458">
            <v>0</v>
          </cell>
          <cell r="BB458">
            <v>0</v>
          </cell>
          <cell r="BC458">
            <v>-42760000</v>
          </cell>
          <cell r="BD458">
            <v>-38097000</v>
          </cell>
          <cell r="BE458">
            <v>-31795000</v>
          </cell>
          <cell r="BF458">
            <v>-30220000</v>
          </cell>
          <cell r="BG458">
            <v>12392000</v>
          </cell>
          <cell r="BH458">
            <v>19423000</v>
          </cell>
          <cell r="BI458">
            <v>16376000</v>
          </cell>
          <cell r="BJ458">
            <v>14479000</v>
          </cell>
          <cell r="BK458">
            <v>-2762000</v>
          </cell>
          <cell r="BL458">
            <v>-1858000</v>
          </cell>
          <cell r="BM458">
            <v>-506000</v>
          </cell>
          <cell r="BN458">
            <v>-439000</v>
          </cell>
          <cell r="BO458">
            <v>-2762000</v>
          </cell>
          <cell r="BP458">
            <v>-1716000</v>
          </cell>
          <cell r="BQ458">
            <v>-398000</v>
          </cell>
          <cell r="BR458">
            <v>-439000</v>
          </cell>
          <cell r="BS458">
            <v>0</v>
          </cell>
          <cell r="BT458">
            <v>-142000</v>
          </cell>
          <cell r="BU458">
            <v>-108000</v>
          </cell>
          <cell r="BV458">
            <v>0</v>
          </cell>
          <cell r="BW458">
            <v>2082000</v>
          </cell>
          <cell r="BX458">
            <v>7467000</v>
          </cell>
          <cell r="BY458">
            <v>7325000</v>
          </cell>
          <cell r="BZ458">
            <v>8053000</v>
          </cell>
          <cell r="CA458">
            <v>156848000</v>
          </cell>
          <cell r="CB458">
            <v>129015000</v>
          </cell>
          <cell r="CC458">
            <v>133353000</v>
          </cell>
          <cell r="CD458">
            <v>112841000</v>
          </cell>
          <cell r="CE458">
            <v>97295000</v>
          </cell>
          <cell r="CF458">
            <v>81630000</v>
          </cell>
          <cell r="CG458">
            <v>58826000</v>
          </cell>
          <cell r="CH458">
            <v>42350000</v>
          </cell>
          <cell r="CI458">
            <v>27748000</v>
          </cell>
          <cell r="CJ458">
            <v>31135000</v>
          </cell>
          <cell r="CK458">
            <v>60758000</v>
          </cell>
          <cell r="CL458">
            <v>55034000</v>
          </cell>
          <cell r="CM458">
            <v>21823000</v>
          </cell>
          <cell r="CN458">
            <v>11980000</v>
          </cell>
          <cell r="CO458">
            <v>1900000</v>
          </cell>
          <cell r="CP458">
            <v>5186000</v>
          </cell>
          <cell r="CQ458">
            <v>2369000</v>
          </cell>
          <cell r="CR458">
            <v>220000</v>
          </cell>
          <cell r="CS458">
            <v>5256000</v>
          </cell>
          <cell r="CT458">
            <v>5882000</v>
          </cell>
          <cell r="CU458" t="str">
            <v>n.a.</v>
          </cell>
          <cell r="CV458" t="str">
            <v>n.a.</v>
          </cell>
          <cell r="CW458" t="str">
            <v>n.a.</v>
          </cell>
          <cell r="CX458" t="str">
            <v>n.a.</v>
          </cell>
          <cell r="CY458">
            <v>100673000</v>
          </cell>
          <cell r="CZ458">
            <v>40142000</v>
          </cell>
          <cell r="DA458">
            <v>12492000</v>
          </cell>
          <cell r="DB458">
            <v>2365000</v>
          </cell>
          <cell r="DC458">
            <v>313837000</v>
          </cell>
          <cell r="DD458">
            <v>226659000</v>
          </cell>
          <cell r="DE458">
            <v>172732000</v>
          </cell>
          <cell r="DF458">
            <v>124580000</v>
          </cell>
          <cell r="DH458">
            <v>140536000</v>
          </cell>
          <cell r="DI458">
            <v>-87673000</v>
          </cell>
          <cell r="DJ458">
            <v>-42760000</v>
          </cell>
          <cell r="DK458">
            <v>-2762000</v>
          </cell>
          <cell r="DL458">
            <v>7341000</v>
          </cell>
          <cell r="DM458">
            <v>5.2235726077304034E-2</v>
          </cell>
          <cell r="DN458">
            <v>5.5114681482037617E-2</v>
          </cell>
          <cell r="DO458">
            <v>0</v>
          </cell>
          <cell r="DP458">
            <v>89462500</v>
          </cell>
          <cell r="DQ458">
            <v>70407500</v>
          </cell>
          <cell r="DS458">
            <v>120933000</v>
          </cell>
          <cell r="DT458">
            <v>-64279000</v>
          </cell>
          <cell r="DU458">
            <v>-38097000</v>
          </cell>
          <cell r="DV458">
            <v>-1858000</v>
          </cell>
          <cell r="DW458">
            <v>16699000</v>
          </cell>
          <cell r="DX458">
            <v>0.13808472459957166</v>
          </cell>
          <cell r="DY458">
            <v>0.16020684229713913</v>
          </cell>
          <cell r="DZ458">
            <v>0</v>
          </cell>
          <cell r="EA458">
            <v>70228000</v>
          </cell>
          <cell r="EB458">
            <v>26317000</v>
          </cell>
          <cell r="ED458">
            <v>120974000</v>
          </cell>
          <cell r="EE458">
            <v>-72919000</v>
          </cell>
          <cell r="EF458">
            <v>-31795000</v>
          </cell>
          <cell r="EG458">
            <v>-506000</v>
          </cell>
          <cell r="EH458">
            <v>15754000</v>
          </cell>
          <cell r="EI458">
            <v>0.13022632962454742</v>
          </cell>
          <cell r="EJ458">
            <v>0.14972438699866947</v>
          </cell>
          <cell r="EK458">
            <v>0</v>
          </cell>
          <cell r="EL458">
            <v>50588000</v>
          </cell>
          <cell r="EM458">
            <v>7428500</v>
          </cell>
          <cell r="EO458">
            <v>127481000</v>
          </cell>
          <cell r="EP458">
            <v>-74957000</v>
          </cell>
          <cell r="EQ458">
            <v>-37550666.666666664</v>
          </cell>
          <cell r="ER458">
            <v>-1708666.6666666667</v>
          </cell>
          <cell r="ES458">
            <v>13264666.66666667</v>
          </cell>
          <cell r="ET458">
            <v>0.10405210711138656</v>
          </cell>
          <cell r="EU458">
            <v>0.11613633776838693</v>
          </cell>
          <cell r="EV458">
            <v>0</v>
          </cell>
          <cell r="EW458">
            <v>70092833.333333328</v>
          </cell>
          <cell r="EX458">
            <v>34717666.666666664</v>
          </cell>
        </row>
        <row r="459">
          <cell r="B459" t="str">
            <v>KAY &amp; QUE BANGLADESH LTD</v>
          </cell>
          <cell r="C459" t="str">
            <v>exclude</v>
          </cell>
          <cell r="D459" t="str">
            <v>Consecutive loss</v>
          </cell>
          <cell r="H459" t="str">
            <v/>
          </cell>
          <cell r="I459" t="str">
            <v>ok，loss</v>
          </cell>
          <cell r="J459" t="str">
            <v>exclude</v>
          </cell>
          <cell r="K459" t="str">
            <v>ok, loss</v>
          </cell>
          <cell r="M459" t="str">
            <v>KAY &amp; QUE BANGLADESH LTD</v>
          </cell>
          <cell r="N459" t="str">
            <v>The company is primarily engaged in the manufacture of carbon rods for dry cell batteries. It is the only carbon rods (electrode for dry battery cell) manufacturer in Bangladesh. It was established in 1983. The company's head office is located in Dhaka, Bangladesh.With nearly 20 years of experience, the company is a pioneer in manufacturing of carbon rods for dry cell batteries. It has diversified its business to CNG refueling stations, processing and packaging of chemicals, such as sulfur, mencozeb and metasystrox, alongside the distribution of tar and pitch for the local markets.The company offers carbon rods for drycell battery industry, coal tar for own consumption (as binder material and outside sell as Alkatra (one kind of black paint)), pesticide for agricultural purpose (fungicide and insecticide), and CNG refueling station. Its shares are traded in the Dhaka and Chittagong Stock Exchanges.</v>
          </cell>
          <cell r="O459" t="str">
            <v>Manufacturing</v>
          </cell>
          <cell r="P459" t="str">
            <v>www.kayandque.com</v>
          </cell>
          <cell r="R459" t="str">
            <v>Bangladesh</v>
          </cell>
          <cell r="S459" t="str">
            <v>KAY&amp;QUE</v>
          </cell>
          <cell r="T459" t="str">
            <v>A</v>
          </cell>
          <cell r="U459" t="str">
            <v>3691</v>
          </cell>
          <cell r="V459" t="str">
            <v>Engaged in the manufacture of carbon rods for dry cell batteries</v>
          </cell>
          <cell r="W459" t="str">
            <v>The Company is the only carbon rods (Electrode for Dry Battery Cell) manufacturer in Bangladesh. Carbon rod is one of the most important raw materials in the manufacturing of Leclanche dry cell batteries.</v>
          </cell>
          <cell r="Z459" t="str">
            <v>BD30188FE</v>
          </cell>
          <cell r="AA459">
            <v>96929000</v>
          </cell>
          <cell r="AB459">
            <v>112480000</v>
          </cell>
          <cell r="AC459">
            <v>110138000</v>
          </cell>
          <cell r="AD459">
            <v>137013000</v>
          </cell>
          <cell r="AE459">
            <v>96929000</v>
          </cell>
          <cell r="AF459">
            <v>112480000</v>
          </cell>
          <cell r="AG459">
            <v>110138000</v>
          </cell>
          <cell r="AH459">
            <v>137013000</v>
          </cell>
          <cell r="AI459" t="str">
            <v>n.a.</v>
          </cell>
          <cell r="AJ459" t="str">
            <v>n.a.</v>
          </cell>
          <cell r="AK459" t="str">
            <v>n.a.</v>
          </cell>
          <cell r="AL459" t="str">
            <v>n.a.</v>
          </cell>
          <cell r="AM459">
            <v>96929000</v>
          </cell>
          <cell r="AN459">
            <v>112480000</v>
          </cell>
          <cell r="AO459">
            <v>110138000</v>
          </cell>
          <cell r="AP459">
            <v>137013000</v>
          </cell>
          <cell r="AQ459" t="str">
            <v>n.a.</v>
          </cell>
          <cell r="AR459" t="str">
            <v>n.a.</v>
          </cell>
          <cell r="AS459" t="str">
            <v>n.a.</v>
          </cell>
          <cell r="AT459" t="str">
            <v>n.a.</v>
          </cell>
          <cell r="AU459">
            <v>-88817000</v>
          </cell>
          <cell r="AV459">
            <v>-99466000</v>
          </cell>
          <cell r="AW459">
            <v>-90331000</v>
          </cell>
          <cell r="AX459">
            <v>-110946000</v>
          </cell>
          <cell r="AY459">
            <v>0</v>
          </cell>
          <cell r="AZ459">
            <v>0</v>
          </cell>
          <cell r="BA459">
            <v>0</v>
          </cell>
          <cell r="BB459">
            <v>0</v>
          </cell>
          <cell r="BC459">
            <v>-10248000</v>
          </cell>
          <cell r="BD459">
            <v>-15851000</v>
          </cell>
          <cell r="BE459">
            <v>-26197000</v>
          </cell>
          <cell r="BF459">
            <v>-27792000</v>
          </cell>
          <cell r="BG459">
            <v>-2136000</v>
          </cell>
          <cell r="BH459">
            <v>-2837000</v>
          </cell>
          <cell r="BI459">
            <v>-6390000</v>
          </cell>
          <cell r="BJ459">
            <v>-1725000</v>
          </cell>
          <cell r="BK459">
            <v>-1684000</v>
          </cell>
          <cell r="BL459">
            <v>-2104000</v>
          </cell>
          <cell r="BM459">
            <v>-2132000</v>
          </cell>
          <cell r="BN459">
            <v>-2163000</v>
          </cell>
          <cell r="BO459">
            <v>-1684000</v>
          </cell>
          <cell r="BP459">
            <v>-2104000</v>
          </cell>
          <cell r="BQ459">
            <v>-2132000</v>
          </cell>
          <cell r="BR459">
            <v>-2163000</v>
          </cell>
          <cell r="BS459">
            <v>0</v>
          </cell>
          <cell r="BT459">
            <v>0</v>
          </cell>
          <cell r="BU459">
            <v>0</v>
          </cell>
          <cell r="BV459">
            <v>0</v>
          </cell>
          <cell r="BW459">
            <v>2987000</v>
          </cell>
          <cell r="BX459">
            <v>4515000</v>
          </cell>
          <cell r="BY459">
            <v>2174000</v>
          </cell>
          <cell r="BZ459">
            <v>4350000</v>
          </cell>
          <cell r="CA459">
            <v>140342000</v>
          </cell>
          <cell r="CB459">
            <v>119650000</v>
          </cell>
          <cell r="CC459">
            <v>92976000</v>
          </cell>
          <cell r="CD459">
            <v>95125000</v>
          </cell>
          <cell r="CE459">
            <v>2790000</v>
          </cell>
          <cell r="CF459">
            <v>3203000</v>
          </cell>
          <cell r="CG459">
            <v>2853000</v>
          </cell>
          <cell r="CH459">
            <v>4831000</v>
          </cell>
          <cell r="CI459">
            <v>10231000</v>
          </cell>
          <cell r="CJ459">
            <v>1877000</v>
          </cell>
          <cell r="CK459">
            <v>30296000</v>
          </cell>
          <cell r="CL459">
            <v>29535000</v>
          </cell>
          <cell r="CM459">
            <v>58608000</v>
          </cell>
          <cell r="CN459">
            <v>45211000</v>
          </cell>
          <cell r="CO459">
            <v>8053000</v>
          </cell>
          <cell r="CP459">
            <v>8889000</v>
          </cell>
          <cell r="CQ459">
            <v>3482000</v>
          </cell>
          <cell r="CR459">
            <v>3998000</v>
          </cell>
          <cell r="CS459">
            <v>2525000</v>
          </cell>
          <cell r="CT459">
            <v>3717000</v>
          </cell>
          <cell r="CU459" t="str">
            <v>n.a.</v>
          </cell>
          <cell r="CV459" t="str">
            <v>n.a.</v>
          </cell>
          <cell r="CW459" t="str">
            <v>n.a.</v>
          </cell>
          <cell r="CX459" t="str">
            <v>n.a.</v>
          </cell>
          <cell r="CY459">
            <v>2336000</v>
          </cell>
          <cell r="CZ459">
            <v>2336000</v>
          </cell>
          <cell r="DA459">
            <v>2338000</v>
          </cell>
          <cell r="DB459">
            <v>2335000</v>
          </cell>
          <cell r="DC459">
            <v>641950000</v>
          </cell>
          <cell r="DD459">
            <v>623001000</v>
          </cell>
          <cell r="DE459">
            <v>597594000</v>
          </cell>
          <cell r="DF459">
            <v>601875000</v>
          </cell>
          <cell r="DH459">
            <v>96929000</v>
          </cell>
          <cell r="DI459">
            <v>-88817000</v>
          </cell>
          <cell r="DJ459">
            <v>-10248000</v>
          </cell>
          <cell r="DK459">
            <v>-1684000</v>
          </cell>
          <cell r="DL459">
            <v>-3820000</v>
          </cell>
          <cell r="DM459">
            <v>-3.941029000608693E-2</v>
          </cell>
          <cell r="DN459">
            <v>-3.7916009091901653E-2</v>
          </cell>
          <cell r="DO459">
            <v>0</v>
          </cell>
          <cell r="DP459">
            <v>2996500</v>
          </cell>
          <cell r="DQ459">
            <v>2336000</v>
          </cell>
          <cell r="DS459">
            <v>112480000</v>
          </cell>
          <cell r="DT459">
            <v>-99466000</v>
          </cell>
          <cell r="DU459">
            <v>-15851000</v>
          </cell>
          <cell r="DV459">
            <v>-2104000</v>
          </cell>
          <cell r="DW459">
            <v>-4941000</v>
          </cell>
          <cell r="DX459">
            <v>-4.3927809388335702E-2</v>
          </cell>
          <cell r="DY459">
            <v>-4.2079355481557813E-2</v>
          </cell>
          <cell r="DZ459">
            <v>0</v>
          </cell>
          <cell r="EA459">
            <v>3028000</v>
          </cell>
          <cell r="EB459">
            <v>2337000</v>
          </cell>
          <cell r="ED459">
            <v>110138000</v>
          </cell>
          <cell r="EE459">
            <v>-90331000</v>
          </cell>
          <cell r="EF459">
            <v>-26197000</v>
          </cell>
          <cell r="EG459">
            <v>-2132000</v>
          </cell>
          <cell r="EH459">
            <v>-8522000</v>
          </cell>
          <cell r="EI459">
            <v>-7.7375655995206016E-2</v>
          </cell>
          <cell r="EJ459">
            <v>-7.1818641496713298E-2</v>
          </cell>
          <cell r="EK459">
            <v>0</v>
          </cell>
          <cell r="EL459">
            <v>3842000</v>
          </cell>
          <cell r="EM459">
            <v>2336500</v>
          </cell>
          <cell r="EO459">
            <v>106515666.66666667</v>
          </cell>
          <cell r="EP459">
            <v>-92871333.333333328</v>
          </cell>
          <cell r="EQ459">
            <v>-17432000</v>
          </cell>
          <cell r="ER459">
            <v>-1973333.3333333333</v>
          </cell>
          <cell r="ES459">
            <v>-5760999.9999999898</v>
          </cell>
          <cell r="ET459">
            <v>-5.408594040939195E-2</v>
          </cell>
          <cell r="EU459">
            <v>-5.1310750230086306E-2</v>
          </cell>
          <cell r="EV459">
            <v>0</v>
          </cell>
          <cell r="EW459">
            <v>3288833.3333333335</v>
          </cell>
          <cell r="EX459">
            <v>2336500</v>
          </cell>
        </row>
        <row r="460">
          <cell r="B460" t="str">
            <v>SUNITA TOOLS LIMITED</v>
          </cell>
          <cell r="C460" t="str">
            <v>exclude</v>
          </cell>
          <cell r="D460" t="str">
            <v>Significantly different activities</v>
          </cell>
          <cell r="H460" t="str">
            <v/>
          </cell>
          <cell r="I460" t="str">
            <v>ok，sda从事模具基地、数控加工服务、精密加工服务、工业资本品</v>
          </cell>
          <cell r="J460" t="e">
            <v>#N/A</v>
          </cell>
          <cell r="K460" t="e">
            <v>#N/A</v>
          </cell>
          <cell r="M460" t="str">
            <v>SUNITA TOOLS LIMITED</v>
          </cell>
          <cell r="N460" t="str">
            <v>This company operates in the engineering and mould base industry. It conducts business from its registered head office located in Palghar, India. The company was founded by Shri Kumar BihariPandey in 1968. The company specialises in mould bases, cnc machining services, precision machining services, industrial capital goods. This company aim to contribute to the success and growth of the clients by delivering reliable, efficient, and cutting-edge products and services.</v>
          </cell>
          <cell r="O460" t="str">
            <v>Services</v>
          </cell>
          <cell r="P460" t="str">
            <v>www.sunitatools.com</v>
          </cell>
          <cell r="R460" t="str">
            <v>India</v>
          </cell>
          <cell r="S460" t="str">
            <v>544001</v>
          </cell>
          <cell r="T460" t="str">
            <v>U</v>
          </cell>
          <cell r="U460" t="str">
            <v>3699</v>
          </cell>
          <cell r="V460" t="str">
            <v>Operates in the engineering and mould base industry</v>
          </cell>
          <cell r="W460" t="str">
            <v>The company is engaged in the business of manufacturing, machining &amp; grinding of engineering of goods, steel plates &amp; manufacture of mould base &amp; dies sets</v>
          </cell>
          <cell r="Z460" t="str">
            <v>IN001021893IND</v>
          </cell>
          <cell r="AA460">
            <v>140610000</v>
          </cell>
          <cell r="AB460">
            <v>88666000</v>
          </cell>
          <cell r="AC460">
            <v>69015000</v>
          </cell>
          <cell r="AD460">
            <v>66952000</v>
          </cell>
          <cell r="AE460">
            <v>138444000</v>
          </cell>
          <cell r="AF460">
            <v>85783000</v>
          </cell>
          <cell r="AG460">
            <v>64963000</v>
          </cell>
          <cell r="AH460">
            <v>61226000</v>
          </cell>
          <cell r="AI460" t="str">
            <v>n.a.</v>
          </cell>
          <cell r="AJ460">
            <v>1564000</v>
          </cell>
          <cell r="AK460">
            <v>1673000</v>
          </cell>
          <cell r="AL460">
            <v>3171000</v>
          </cell>
          <cell r="AM460">
            <v>138444000</v>
          </cell>
          <cell r="AN460">
            <v>87347000</v>
          </cell>
          <cell r="AO460">
            <v>66636000</v>
          </cell>
          <cell r="AP460">
            <v>64397000</v>
          </cell>
          <cell r="AQ460">
            <v>2166000</v>
          </cell>
          <cell r="AR460">
            <v>1319000</v>
          </cell>
          <cell r="AS460">
            <v>2379000</v>
          </cell>
          <cell r="AT460">
            <v>2555000</v>
          </cell>
          <cell r="AU460">
            <v>-44718000</v>
          </cell>
          <cell r="AV460">
            <v>-36034000</v>
          </cell>
          <cell r="AW460">
            <v>-18956000</v>
          </cell>
          <cell r="AX460">
            <v>-12487000</v>
          </cell>
          <cell r="AY460">
            <v>0</v>
          </cell>
          <cell r="AZ460">
            <v>0</v>
          </cell>
          <cell r="BA460">
            <v>0</v>
          </cell>
          <cell r="BB460">
            <v>0</v>
          </cell>
          <cell r="BC460">
            <v>-45686000</v>
          </cell>
          <cell r="BD460">
            <v>-27957000</v>
          </cell>
          <cell r="BE460">
            <v>-29118000</v>
          </cell>
          <cell r="BF460">
            <v>-32167000</v>
          </cell>
          <cell r="BG460">
            <v>50206000</v>
          </cell>
          <cell r="BH460">
            <v>24675000</v>
          </cell>
          <cell r="BI460">
            <v>20941000</v>
          </cell>
          <cell r="BJ460">
            <v>22298000</v>
          </cell>
          <cell r="BK460">
            <v>-6162000</v>
          </cell>
          <cell r="BL460">
            <v>-3776000</v>
          </cell>
          <cell r="BM460">
            <v>-3350000</v>
          </cell>
          <cell r="BN460">
            <v>-3720000</v>
          </cell>
          <cell r="BO460">
            <v>-6162000</v>
          </cell>
          <cell r="BP460">
            <v>-3776000</v>
          </cell>
          <cell r="BQ460">
            <v>-3350000</v>
          </cell>
          <cell r="BR460">
            <v>-3720000</v>
          </cell>
          <cell r="BS460">
            <v>0</v>
          </cell>
          <cell r="BT460">
            <v>0</v>
          </cell>
          <cell r="BU460">
            <v>0</v>
          </cell>
          <cell r="BV460">
            <v>0</v>
          </cell>
          <cell r="BW460">
            <v>30019000</v>
          </cell>
          <cell r="BX460">
            <v>9415000</v>
          </cell>
          <cell r="BY460">
            <v>4127000</v>
          </cell>
          <cell r="BZ460">
            <v>4917000</v>
          </cell>
          <cell r="CA460">
            <v>197121000</v>
          </cell>
          <cell r="CB460">
            <v>101171000</v>
          </cell>
          <cell r="CC460">
            <v>95424000</v>
          </cell>
          <cell r="CD460">
            <v>70126000</v>
          </cell>
          <cell r="CE460">
            <v>92320000</v>
          </cell>
          <cell r="CF460">
            <v>70105000</v>
          </cell>
          <cell r="CG460">
            <v>67288000</v>
          </cell>
          <cell r="CH460">
            <v>49185000</v>
          </cell>
          <cell r="CI460">
            <v>61865000</v>
          </cell>
          <cell r="CJ460">
            <v>27890000</v>
          </cell>
          <cell r="CK460">
            <v>24690000</v>
          </cell>
          <cell r="CL460">
            <v>16372000</v>
          </cell>
          <cell r="CM460">
            <v>37372000</v>
          </cell>
          <cell r="CN460">
            <v>1000000</v>
          </cell>
          <cell r="CO460">
            <v>2177000</v>
          </cell>
          <cell r="CP460">
            <v>2750000</v>
          </cell>
          <cell r="CQ460">
            <v>5564000</v>
          </cell>
          <cell r="CR460">
            <v>2176000</v>
          </cell>
          <cell r="CS460">
            <v>1269000</v>
          </cell>
          <cell r="CT460">
            <v>1819000</v>
          </cell>
          <cell r="CU460" t="str">
            <v>n.a.</v>
          </cell>
          <cell r="CV460" t="str">
            <v>n.a.</v>
          </cell>
          <cell r="CW460" t="str">
            <v>n.a.</v>
          </cell>
          <cell r="CX460" t="str">
            <v>n.a.</v>
          </cell>
          <cell r="CY460">
            <v>8477000</v>
          </cell>
          <cell r="CZ460">
            <v>6870000</v>
          </cell>
          <cell r="DA460">
            <v>3834000</v>
          </cell>
          <cell r="DB460">
            <v>1843000</v>
          </cell>
          <cell r="DC460">
            <v>253857000</v>
          </cell>
          <cell r="DD460">
            <v>143204000</v>
          </cell>
          <cell r="DE460">
            <v>135797000</v>
          </cell>
          <cell r="DF460">
            <v>134991000</v>
          </cell>
          <cell r="DH460">
            <v>138444000</v>
          </cell>
          <cell r="DI460">
            <v>-44718000</v>
          </cell>
          <cell r="DJ460">
            <v>-45686000</v>
          </cell>
          <cell r="DK460">
            <v>-6162000</v>
          </cell>
          <cell r="DL460">
            <v>41878000</v>
          </cell>
          <cell r="DM460">
            <v>0.30249053769032969</v>
          </cell>
          <cell r="DN460">
            <v>0.43367230702317588</v>
          </cell>
          <cell r="DO460">
            <v>0</v>
          </cell>
          <cell r="DP460">
            <v>81212500</v>
          </cell>
          <cell r="DQ460">
            <v>7673500</v>
          </cell>
          <cell r="DS460">
            <v>87347000</v>
          </cell>
          <cell r="DT460">
            <v>-36034000</v>
          </cell>
          <cell r="DU460">
            <v>-27957000</v>
          </cell>
          <cell r="DV460">
            <v>-3776000</v>
          </cell>
          <cell r="DW460">
            <v>19580000</v>
          </cell>
          <cell r="DX460">
            <v>0.22416339427799467</v>
          </cell>
          <cell r="DY460">
            <v>0.28893119069753714</v>
          </cell>
          <cell r="DZ460">
            <v>0</v>
          </cell>
          <cell r="EA460">
            <v>68696500</v>
          </cell>
          <cell r="EB460">
            <v>5352000</v>
          </cell>
          <cell r="ED460">
            <v>66636000</v>
          </cell>
          <cell r="EE460">
            <v>-18956000</v>
          </cell>
          <cell r="EF460">
            <v>-29118000</v>
          </cell>
          <cell r="EG460">
            <v>-3350000</v>
          </cell>
          <cell r="EH460">
            <v>15212000</v>
          </cell>
          <cell r="EI460">
            <v>0.22828501110510835</v>
          </cell>
          <cell r="EJ460">
            <v>0.29581518357187303</v>
          </cell>
          <cell r="EK460">
            <v>0</v>
          </cell>
          <cell r="EL460">
            <v>58236500</v>
          </cell>
          <cell r="EM460">
            <v>2838500</v>
          </cell>
          <cell r="EO460">
            <v>97475666.666666672</v>
          </cell>
          <cell r="EP460">
            <v>-33236000</v>
          </cell>
          <cell r="EQ460">
            <v>-34253666.666666664</v>
          </cell>
          <cell r="ER460">
            <v>-4429333.333333333</v>
          </cell>
          <cell r="ES460">
            <v>25556666.666666675</v>
          </cell>
          <cell r="ET460">
            <v>0.26218509234783388</v>
          </cell>
          <cell r="EU460">
            <v>0.35535347636461406</v>
          </cell>
          <cell r="EV460">
            <v>0</v>
          </cell>
          <cell r="EW460">
            <v>69381833.333333328</v>
          </cell>
          <cell r="EX460">
            <v>5288000</v>
          </cell>
        </row>
        <row r="461">
          <cell r="B461" t="str">
            <v>FUJIAN EPOWER ELECTRONIC TECHNOLOGY CO., LTD</v>
          </cell>
          <cell r="C461" t="str">
            <v>exclude</v>
          </cell>
          <cell r="D461" t="str">
            <v>Consecutive loss</v>
          </cell>
          <cell r="H461" t="str">
            <v/>
          </cell>
          <cell r="I461" t="str">
            <v>ok，loss</v>
          </cell>
          <cell r="J461" t="str">
            <v>exclude</v>
          </cell>
          <cell r="K461" t="str">
            <v>ok, loss</v>
          </cell>
          <cell r="M461" t="str">
            <v>FUJIAN EPOWER ELECTRONIC TECHNOLOGY CO., LTD</v>
          </cell>
          <cell r="N461" t="str">
            <v>This company is engaged in the manufacture of primary and storage batteries. It was founded in 2014 and conducts business from its registered head office located in Longyan, China. 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61" t="str">
            <v>Manufacturing</v>
          </cell>
          <cell r="P461" t="str">
            <v>www.ydlelectron.com</v>
          </cell>
          <cell r="R461" t="str">
            <v>China</v>
          </cell>
          <cell r="S461" t="str">
            <v>872248</v>
          </cell>
          <cell r="T461" t="str">
            <v>B+</v>
          </cell>
          <cell r="U461" t="str">
            <v>3691</v>
          </cell>
          <cell r="V461" t="str">
            <v>Engaged in the manufacture of primary and storage batteries</v>
          </cell>
          <cell r="W461" t="str">
            <v>The Company is mainly engaged in the research and development, production and operation of new energy battery integrated systems (PACK) for energy storage systems such as new energy vehicles, industrial robots and distributed power grids, and provides technical support and services.</v>
          </cell>
          <cell r="Z461" t="str">
            <v>CN52788PC</v>
          </cell>
          <cell r="AA461">
            <v>11793000</v>
          </cell>
          <cell r="AB461">
            <v>19504000</v>
          </cell>
          <cell r="AC461">
            <v>22883000</v>
          </cell>
          <cell r="AD461">
            <v>38545000</v>
          </cell>
          <cell r="AE461">
            <v>8767000</v>
          </cell>
          <cell r="AF461">
            <v>16426000</v>
          </cell>
          <cell r="AG461">
            <v>18162000</v>
          </cell>
          <cell r="AH461">
            <v>35964000</v>
          </cell>
          <cell r="AI461">
            <v>-80000</v>
          </cell>
          <cell r="AJ461">
            <v>-14000</v>
          </cell>
          <cell r="AK461">
            <v>-11000</v>
          </cell>
          <cell r="AL461">
            <v>-34000</v>
          </cell>
          <cell r="AM461">
            <v>8687000</v>
          </cell>
          <cell r="AN461">
            <v>16412000</v>
          </cell>
          <cell r="AO461">
            <v>18151000</v>
          </cell>
          <cell r="AP461">
            <v>35930000</v>
          </cell>
          <cell r="AQ461">
            <v>3106000</v>
          </cell>
          <cell r="AR461">
            <v>3092000</v>
          </cell>
          <cell r="AS461">
            <v>4732000</v>
          </cell>
          <cell r="AT461">
            <v>2615000</v>
          </cell>
          <cell r="AU461">
            <v>-11501000</v>
          </cell>
          <cell r="AV461">
            <v>-9596000</v>
          </cell>
          <cell r="AW461">
            <v>-9431000</v>
          </cell>
          <cell r="AX461">
            <v>-33636000</v>
          </cell>
          <cell r="AY461" t="str">
            <v>n.a.</v>
          </cell>
          <cell r="AZ461" t="str">
            <v>n.a.</v>
          </cell>
          <cell r="BA461" t="str">
            <v>n.a.</v>
          </cell>
          <cell r="BB461" t="str">
            <v>n.a.</v>
          </cell>
          <cell r="BC461">
            <v>-22278000</v>
          </cell>
          <cell r="BD461">
            <v>-9861000</v>
          </cell>
          <cell r="BE461">
            <v>-12589000</v>
          </cell>
          <cell r="BF461">
            <v>-12737000</v>
          </cell>
          <cell r="BG461">
            <v>-21986000</v>
          </cell>
          <cell r="BH461">
            <v>47000</v>
          </cell>
          <cell r="BI461">
            <v>863000</v>
          </cell>
          <cell r="BJ461">
            <v>-7828000</v>
          </cell>
          <cell r="BK461">
            <v>8204000</v>
          </cell>
          <cell r="BL461">
            <v>-8449000</v>
          </cell>
          <cell r="BM461">
            <v>234000</v>
          </cell>
          <cell r="BN461">
            <v>-1678000</v>
          </cell>
          <cell r="BO461">
            <v>-1444000</v>
          </cell>
          <cell r="BP461">
            <v>-1426000</v>
          </cell>
          <cell r="BQ461">
            <v>-1449000</v>
          </cell>
          <cell r="BR461">
            <v>-1526000</v>
          </cell>
          <cell r="BS461">
            <v>9648000</v>
          </cell>
          <cell r="BT461">
            <v>-7023000</v>
          </cell>
          <cell r="BU461">
            <v>1683000</v>
          </cell>
          <cell r="BV461">
            <v>-152000</v>
          </cell>
          <cell r="BW461">
            <v>8000</v>
          </cell>
          <cell r="BX461">
            <v>-4385000</v>
          </cell>
          <cell r="BY461">
            <v>542000</v>
          </cell>
          <cell r="BZ461">
            <v>-8918000</v>
          </cell>
          <cell r="CA461">
            <v>53957000</v>
          </cell>
          <cell r="CB461">
            <v>45940000</v>
          </cell>
          <cell r="CC461">
            <v>38574000</v>
          </cell>
          <cell r="CD461">
            <v>52269000</v>
          </cell>
          <cell r="CE461">
            <v>3631000</v>
          </cell>
          <cell r="CF461">
            <v>4591000</v>
          </cell>
          <cell r="CG461">
            <v>2247000</v>
          </cell>
          <cell r="CH461">
            <v>6188000</v>
          </cell>
          <cell r="CI461">
            <v>18950000</v>
          </cell>
          <cell r="CJ461">
            <v>26154000</v>
          </cell>
          <cell r="CK461">
            <v>28801000</v>
          </cell>
          <cell r="CL461">
            <v>35856000</v>
          </cell>
          <cell r="CM461">
            <v>29528000</v>
          </cell>
          <cell r="CN461">
            <v>11800000</v>
          </cell>
          <cell r="CO461">
            <v>7016000</v>
          </cell>
          <cell r="CP461">
            <v>3155000</v>
          </cell>
          <cell r="CQ461">
            <v>7000</v>
          </cell>
          <cell r="CR461">
            <v>10000</v>
          </cell>
          <cell r="CS461">
            <v>191000</v>
          </cell>
          <cell r="CT461">
            <v>6161000</v>
          </cell>
          <cell r="CU461" t="str">
            <v>n.a.</v>
          </cell>
          <cell r="CV461" t="str">
            <v>n.a.</v>
          </cell>
          <cell r="CW461" t="str">
            <v>n.a.</v>
          </cell>
          <cell r="CX461" t="str">
            <v>n.a.</v>
          </cell>
          <cell r="CY461">
            <v>6878000</v>
          </cell>
          <cell r="CZ461" t="str">
            <v>n.a.</v>
          </cell>
          <cell r="DA461">
            <v>0</v>
          </cell>
          <cell r="DB461">
            <v>1177000</v>
          </cell>
          <cell r="DC461">
            <v>96980000</v>
          </cell>
          <cell r="DD461">
            <v>55745000</v>
          </cell>
          <cell r="DE461">
            <v>49188000</v>
          </cell>
          <cell r="DF461">
            <v>64917000</v>
          </cell>
          <cell r="DH461">
            <v>8687000</v>
          </cell>
          <cell r="DI461">
            <v>-11501000</v>
          </cell>
          <cell r="DJ461">
            <v>-22278000</v>
          </cell>
          <cell r="DK461">
            <v>8204000</v>
          </cell>
          <cell r="DL461">
            <v>-16888000</v>
          </cell>
          <cell r="DM461">
            <v>-1.9440543340623921</v>
          </cell>
          <cell r="DN461">
            <v>-0.66033235581622673</v>
          </cell>
          <cell r="DO461" t="str">
            <v>n.a.</v>
          </cell>
          <cell r="DP461">
            <v>4111000</v>
          </cell>
          <cell r="DQ461" t="e">
            <v>#VALUE!</v>
          </cell>
          <cell r="DS461">
            <v>16412000</v>
          </cell>
          <cell r="DT461">
            <v>-9596000</v>
          </cell>
          <cell r="DU461">
            <v>-9861000</v>
          </cell>
          <cell r="DV461">
            <v>-8449000</v>
          </cell>
          <cell r="DW461">
            <v>-11494000</v>
          </cell>
          <cell r="DX461">
            <v>-0.70034121374603953</v>
          </cell>
          <cell r="DY461">
            <v>-0.41188274922955637</v>
          </cell>
          <cell r="DZ461" t="str">
            <v>n.a.</v>
          </cell>
          <cell r="EA461">
            <v>3419000</v>
          </cell>
          <cell r="EB461" t="e">
            <v>#VALUE!</v>
          </cell>
          <cell r="ED461">
            <v>18151000</v>
          </cell>
          <cell r="EE461">
            <v>-9431000</v>
          </cell>
          <cell r="EF461">
            <v>-12589000</v>
          </cell>
          <cell r="EG461">
            <v>234000</v>
          </cell>
          <cell r="EH461">
            <v>-3635000</v>
          </cell>
          <cell r="EI461">
            <v>-0.20026444823976641</v>
          </cell>
          <cell r="EJ461">
            <v>-0.16685027081612044</v>
          </cell>
          <cell r="EK461" t="str">
            <v>n.a.</v>
          </cell>
          <cell r="EL461">
            <v>4217500</v>
          </cell>
          <cell r="EM461">
            <v>588500</v>
          </cell>
          <cell r="EO461">
            <v>14416666.666666666</v>
          </cell>
          <cell r="EP461">
            <v>-10176000</v>
          </cell>
          <cell r="EQ461">
            <v>-14909333.333333334</v>
          </cell>
          <cell r="ER461">
            <v>-3666.6666666666665</v>
          </cell>
          <cell r="ES461">
            <v>-10672333.333333334</v>
          </cell>
          <cell r="ET461">
            <v>-0.74027745664739897</v>
          </cell>
          <cell r="EU461">
            <v>-0.42537898414976016</v>
          </cell>
          <cell r="EV461" t="e">
            <v>#VALUE!</v>
          </cell>
          <cell r="EW461">
            <v>3915833.3333333335</v>
          </cell>
          <cell r="EX461" t="e">
            <v>#VALUE!</v>
          </cell>
        </row>
        <row r="462">
          <cell r="B462" t="str">
            <v>GUS TECHNOLOGY CO.,LTD</v>
          </cell>
          <cell r="C462" t="str">
            <v>exclude</v>
          </cell>
          <cell r="D462" t="str">
            <v>Consecutive loss</v>
          </cell>
          <cell r="H462" t="str">
            <v/>
          </cell>
          <cell r="I462" t="str">
            <v>ok，loss</v>
          </cell>
          <cell r="J462" t="str">
            <v>exclude</v>
          </cell>
          <cell r="K462" t="str">
            <v>ok, insuf</v>
          </cell>
          <cell r="M462" t="str">
            <v>GUS TECHNOLOGY CO.,LTD</v>
          </cell>
          <cell r="N462" t="str">
            <v>This company is engaged in the manufacture of lithium batteries. It conducts business from its registered head office located in New Taipei City, Taiwan, China. The company was incorporated in 2015.The company specialises in producing range of lithium batteries.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462" t="str">
            <v>Manufacturing</v>
          </cell>
          <cell r="P462" t="str">
            <v>www.gustech.com</v>
          </cell>
          <cell r="R462" t="str">
            <v>Taiwan, China</v>
          </cell>
          <cell r="S462" t="str">
            <v>6940</v>
          </cell>
          <cell r="T462" t="str">
            <v>A</v>
          </cell>
          <cell r="U462" t="str">
            <v>3691</v>
          </cell>
          <cell r="V462" t="str">
            <v>Engaged in the manufacture of lithium batteries</v>
          </cell>
          <cell r="W462" t="str">
            <v>The Company is a Taiwan-based company mainly engaged in the research and development, manufacture, sale, import and export of battery cells and battery modules, as well as the development and assembly of energy storage systems. The Company's main products include lithium titanate fast-charging soft-pack battery cells and modules, high-nickel lithium ternary high-energy soft-pack battery cells and modules, and lithium titanate container-type energy storage systems. The Company primarily supplies its products in Taiwan.</v>
          </cell>
          <cell r="Z462" t="str">
            <v>TW24837296</v>
          </cell>
          <cell r="AA462">
            <v>51278000</v>
          </cell>
          <cell r="AB462">
            <v>39561000</v>
          </cell>
          <cell r="AC462" t="str">
            <v>n.a.</v>
          </cell>
          <cell r="AD462" t="str">
            <v>n.a.</v>
          </cell>
          <cell r="AE462">
            <v>49509000</v>
          </cell>
          <cell r="AF462">
            <v>37002000</v>
          </cell>
          <cell r="AG462" t="str">
            <v>n.a.</v>
          </cell>
          <cell r="AH462" t="str">
            <v>n.a.</v>
          </cell>
          <cell r="AI462">
            <v>0</v>
          </cell>
          <cell r="AJ462">
            <v>-79000</v>
          </cell>
          <cell r="AK462" t="str">
            <v>n.a.</v>
          </cell>
          <cell r="AL462" t="str">
            <v>n.a.</v>
          </cell>
          <cell r="AM462">
            <v>49509000</v>
          </cell>
          <cell r="AN462">
            <v>36923000</v>
          </cell>
          <cell r="AO462" t="str">
            <v>n.a.</v>
          </cell>
          <cell r="AP462" t="str">
            <v>n.a.</v>
          </cell>
          <cell r="AQ462">
            <v>1769000</v>
          </cell>
          <cell r="AR462">
            <v>2638000</v>
          </cell>
          <cell r="AS462" t="str">
            <v>n.a.</v>
          </cell>
          <cell r="AT462" t="str">
            <v>n.a.</v>
          </cell>
          <cell r="AU462">
            <v>-103492000</v>
          </cell>
          <cell r="AV462">
            <v>-49642000</v>
          </cell>
          <cell r="AW462" t="str">
            <v>n.a.</v>
          </cell>
          <cell r="AX462" t="str">
            <v>n.a.</v>
          </cell>
          <cell r="AY462">
            <v>-42141000</v>
          </cell>
          <cell r="AZ462">
            <v>-44358000</v>
          </cell>
          <cell r="BA462" t="str">
            <v>n.a.</v>
          </cell>
          <cell r="BB462" t="str">
            <v>n.a.</v>
          </cell>
          <cell r="BC462">
            <v>-70359000</v>
          </cell>
          <cell r="BD462">
            <v>-40788000</v>
          </cell>
          <cell r="BE462" t="str">
            <v>n.a.</v>
          </cell>
          <cell r="BF462" t="str">
            <v>n.a.</v>
          </cell>
          <cell r="BG462">
            <v>-164714000</v>
          </cell>
          <cell r="BH462">
            <v>-95227000</v>
          </cell>
          <cell r="BI462" t="str">
            <v>n.a.</v>
          </cell>
          <cell r="BJ462" t="str">
            <v>n.a.</v>
          </cell>
          <cell r="BK462">
            <v>-36060000</v>
          </cell>
          <cell r="BL462">
            <v>-34836000</v>
          </cell>
          <cell r="BM462" t="str">
            <v>n.a.</v>
          </cell>
          <cell r="BN462" t="str">
            <v>n.a.</v>
          </cell>
          <cell r="BO462">
            <v>-34253000</v>
          </cell>
          <cell r="BP462">
            <v>-33222000</v>
          </cell>
          <cell r="BQ462" t="str">
            <v>n.a.</v>
          </cell>
          <cell r="BR462" t="str">
            <v>n.a.</v>
          </cell>
          <cell r="BS462">
            <v>-1807000</v>
          </cell>
          <cell r="BT462">
            <v>-1614000</v>
          </cell>
          <cell r="BU462" t="str">
            <v>n.a.</v>
          </cell>
          <cell r="BV462" t="str">
            <v>n.a.</v>
          </cell>
          <cell r="BW462">
            <v>-191475000</v>
          </cell>
          <cell r="BX462">
            <v>-141573000</v>
          </cell>
          <cell r="BY462" t="str">
            <v>n.a.</v>
          </cell>
          <cell r="BZ462" t="str">
            <v>n.a.</v>
          </cell>
          <cell r="CA462">
            <v>799035000</v>
          </cell>
          <cell r="CB462">
            <v>341840000</v>
          </cell>
          <cell r="CC462" t="str">
            <v>n.a.</v>
          </cell>
          <cell r="CD462" t="str">
            <v>n.a.</v>
          </cell>
          <cell r="CE462">
            <v>28523000</v>
          </cell>
          <cell r="CF462">
            <v>34250000</v>
          </cell>
          <cell r="CG462" t="str">
            <v>n.a.</v>
          </cell>
          <cell r="CH462" t="str">
            <v>n.a.</v>
          </cell>
          <cell r="CI462">
            <v>1328000</v>
          </cell>
          <cell r="CJ462">
            <v>25759000</v>
          </cell>
          <cell r="CK462" t="str">
            <v>n.a.</v>
          </cell>
          <cell r="CL462" t="str">
            <v>n.a.</v>
          </cell>
          <cell r="CM462">
            <v>102701000</v>
          </cell>
          <cell r="CN462">
            <v>35526000</v>
          </cell>
          <cell r="CO462" t="str">
            <v>n.a.</v>
          </cell>
          <cell r="CP462" t="str">
            <v>n.a.</v>
          </cell>
          <cell r="CQ462">
            <v>638222000</v>
          </cell>
          <cell r="CR462">
            <v>237783000</v>
          </cell>
          <cell r="CS462" t="str">
            <v>n.a.</v>
          </cell>
          <cell r="CT462" t="str">
            <v>n.a.</v>
          </cell>
          <cell r="CU462">
            <v>65000000</v>
          </cell>
          <cell r="CV462" t="str">
            <v>n.a.</v>
          </cell>
          <cell r="CW462" t="str">
            <v>n.a.</v>
          </cell>
          <cell r="CX462" t="str">
            <v>n.a.</v>
          </cell>
          <cell r="CY462">
            <v>791992000</v>
          </cell>
          <cell r="CZ462">
            <v>544443000</v>
          </cell>
          <cell r="DA462" t="str">
            <v>n.a.</v>
          </cell>
          <cell r="DB462" t="str">
            <v>n.a.</v>
          </cell>
          <cell r="DC462">
            <v>3486864000</v>
          </cell>
          <cell r="DD462">
            <v>1823468000</v>
          </cell>
          <cell r="DE462" t="str">
            <v>n.a.</v>
          </cell>
          <cell r="DF462" t="str">
            <v>n.a.</v>
          </cell>
          <cell r="DH462">
            <v>49509000</v>
          </cell>
          <cell r="DI462">
            <v>-103492000</v>
          </cell>
          <cell r="DJ462">
            <v>-112500000</v>
          </cell>
          <cell r="DK462">
            <v>-36060000</v>
          </cell>
          <cell r="DL462">
            <v>-202543000</v>
          </cell>
          <cell r="DM462">
            <v>-4.0910339534226097</v>
          </cell>
          <cell r="DN462">
            <v>-0.80357624617142498</v>
          </cell>
          <cell r="DO462">
            <v>-42141000</v>
          </cell>
          <cell r="DP462">
            <v>31386500</v>
          </cell>
          <cell r="DQ462">
            <v>668217500</v>
          </cell>
          <cell r="DS462">
            <v>36923000</v>
          </cell>
          <cell r="DT462">
            <v>-49642000</v>
          </cell>
          <cell r="DU462">
            <v>-85146000</v>
          </cell>
          <cell r="DV462">
            <v>-34836000</v>
          </cell>
          <cell r="DW462">
            <v>-132701000</v>
          </cell>
          <cell r="DX462">
            <v>-3.5939929041518837</v>
          </cell>
          <cell r="DY462">
            <v>-0.78232443522143091</v>
          </cell>
          <cell r="DZ462">
            <v>-44358000</v>
          </cell>
          <cell r="EA462" t="e">
            <v>#VALUE!</v>
          </cell>
          <cell r="EB462" t="e">
            <v>#VALUE!</v>
          </cell>
          <cell r="ED462" t="str">
            <v>无数据</v>
          </cell>
          <cell r="EE462" t="str">
            <v>n.a.</v>
          </cell>
          <cell r="EF462" t="str">
            <v>n.a.</v>
          </cell>
          <cell r="EG462" t="str">
            <v>n.a.</v>
          </cell>
          <cell r="EH462" t="str">
            <v>无数据</v>
          </cell>
          <cell r="EI462" t="e">
            <v>#VALUE!</v>
          </cell>
          <cell r="EJ462" t="e">
            <v>#VALUE!</v>
          </cell>
          <cell r="EK462" t="str">
            <v>n.a.</v>
          </cell>
          <cell r="EL462" t="e">
            <v>#VALUE!</v>
          </cell>
          <cell r="EM462" t="e">
            <v>#VALUE!</v>
          </cell>
          <cell r="EO462" t="e">
            <v>#VALUE!</v>
          </cell>
          <cell r="EP462" t="e">
            <v>#VALUE!</v>
          </cell>
          <cell r="EQ462" t="e">
            <v>#VALUE!</v>
          </cell>
          <cell r="ER462" t="e">
            <v>#VALUE!</v>
          </cell>
          <cell r="ES462" t="e">
            <v>#VALUE!</v>
          </cell>
          <cell r="ET462" t="e">
            <v>#VALUE!</v>
          </cell>
          <cell r="EU462" t="e">
            <v>#VALUE!</v>
          </cell>
          <cell r="EV462" t="e">
            <v>#VALUE!</v>
          </cell>
          <cell r="EW462" t="e">
            <v>#VALUE!</v>
          </cell>
          <cell r="EX462" t="e">
            <v>#VALUE!</v>
          </cell>
        </row>
        <row r="463">
          <cell r="B463" t="str">
            <v>SUZHOU SPARK TECHNOLOGY CO., LTD.</v>
          </cell>
          <cell r="C463" t="str">
            <v>exclude</v>
          </cell>
          <cell r="D463" t="str">
            <v>Independence(A+, A, A-, B+, B, B-,U)</v>
          </cell>
          <cell r="H463" t="str">
            <v/>
          </cell>
          <cell r="I463" t="str">
            <v>ok，indep</v>
          </cell>
          <cell r="J463" t="str">
            <v>exclude</v>
          </cell>
          <cell r="K463" t="str">
            <v>ok, indep</v>
          </cell>
          <cell r="M463" t="str">
            <v>SUZHOU SPARK TECHNOLOGY CO., LTD.</v>
          </cell>
          <cell r="N463" t="str">
            <v>This company is an entity based in China that is engaged in the manufacture and trade of automation machinery for industrial usage. It was founded in 2004 and has its registered office in Suzhou, Jiangsu, China. The company has state-of-the-art technology and equipment for manufacturing, as well as employs certified staff skilled in manufacturing operations in compliance with the standards and other technical specifications. It serves a wide range of clients in China and internationally.</v>
          </cell>
          <cell r="O463" t="str">
            <v>Manufacturing</v>
          </cell>
          <cell r="P463" t="str">
            <v>www.js-spark.com</v>
          </cell>
          <cell r="R463" t="str">
            <v>China</v>
          </cell>
          <cell r="S463" t="str">
            <v>870356</v>
          </cell>
          <cell r="T463" t="str">
            <v>D</v>
          </cell>
          <cell r="U463" t="str">
            <v>3699</v>
          </cell>
          <cell r="V463" t="str">
            <v>Engaged in the manufacture and trade of automation machinery for industrial usage</v>
          </cell>
          <cell r="W463" t="str">
            <v>The Company is mainly engaged in design and production: automation equipment, testing instruments, moulds, fixtures, inspection tools, mechanical accessories; sales of the company's products and provide technical advice and after-sales service.</v>
          </cell>
          <cell r="X463" t="str">
            <v>SUZHOU SPARK AUTOMATION EQUIPMENT CO.,LTD</v>
          </cell>
          <cell r="Z463" t="str">
            <v>CN50165PC</v>
          </cell>
          <cell r="AA463">
            <v>11374000</v>
          </cell>
          <cell r="AB463">
            <v>20189000</v>
          </cell>
          <cell r="AC463">
            <v>19734000</v>
          </cell>
          <cell r="AD463">
            <v>17886000</v>
          </cell>
          <cell r="AE463">
            <v>11328000</v>
          </cell>
          <cell r="AF463">
            <v>20299000</v>
          </cell>
          <cell r="AG463">
            <v>19734000</v>
          </cell>
          <cell r="AH463">
            <v>17923000</v>
          </cell>
          <cell r="AI463">
            <v>-53000</v>
          </cell>
          <cell r="AJ463">
            <v>-164000</v>
          </cell>
          <cell r="AK463">
            <v>-126000</v>
          </cell>
          <cell r="AL463">
            <v>-173000</v>
          </cell>
          <cell r="AM463">
            <v>11275000</v>
          </cell>
          <cell r="AN463">
            <v>20135000</v>
          </cell>
          <cell r="AO463">
            <v>19608000</v>
          </cell>
          <cell r="AP463">
            <v>17750000</v>
          </cell>
          <cell r="AQ463">
            <v>99000</v>
          </cell>
          <cell r="AR463">
            <v>54000</v>
          </cell>
          <cell r="AS463">
            <v>126000</v>
          </cell>
          <cell r="AT463">
            <v>136000</v>
          </cell>
          <cell r="AU463">
            <v>-6596000</v>
          </cell>
          <cell r="AV463">
            <v>-13627000</v>
          </cell>
          <cell r="AW463">
            <v>-13956000</v>
          </cell>
          <cell r="AX463">
            <v>-10755000</v>
          </cell>
          <cell r="AY463" t="str">
            <v>n.a.</v>
          </cell>
          <cell r="AZ463" t="str">
            <v>n.a.</v>
          </cell>
          <cell r="BA463" t="str">
            <v>n.a.</v>
          </cell>
          <cell r="BB463" t="str">
            <v>n.a.</v>
          </cell>
          <cell r="BC463">
            <v>-4924000</v>
          </cell>
          <cell r="BD463">
            <v>-5001000</v>
          </cell>
          <cell r="BE463">
            <v>-4434000</v>
          </cell>
          <cell r="BF463">
            <v>-5710000</v>
          </cell>
          <cell r="BG463">
            <v>-146000</v>
          </cell>
          <cell r="BH463">
            <v>1561000</v>
          </cell>
          <cell r="BI463">
            <v>1344000</v>
          </cell>
          <cell r="BJ463">
            <v>1421000</v>
          </cell>
          <cell r="BK463">
            <v>-347000</v>
          </cell>
          <cell r="BL463">
            <v>-409000</v>
          </cell>
          <cell r="BM463">
            <v>-525000</v>
          </cell>
          <cell r="BN463">
            <v>-529000</v>
          </cell>
          <cell r="BO463">
            <v>-335000</v>
          </cell>
          <cell r="BP463">
            <v>-357000</v>
          </cell>
          <cell r="BQ463">
            <v>-516000</v>
          </cell>
          <cell r="BR463">
            <v>-518000</v>
          </cell>
          <cell r="BS463">
            <v>-12000</v>
          </cell>
          <cell r="BT463">
            <v>-52000</v>
          </cell>
          <cell r="BU463">
            <v>-9000</v>
          </cell>
          <cell r="BV463">
            <v>-11000</v>
          </cell>
          <cell r="BW463">
            <v>-196000</v>
          </cell>
          <cell r="BX463">
            <v>3381000</v>
          </cell>
          <cell r="BY463">
            <v>1016000</v>
          </cell>
          <cell r="BZ463">
            <v>1056000</v>
          </cell>
          <cell r="CA463">
            <v>13957000</v>
          </cell>
          <cell r="CB463">
            <v>11092000</v>
          </cell>
          <cell r="CC463">
            <v>10554000</v>
          </cell>
          <cell r="CD463">
            <v>8376000</v>
          </cell>
          <cell r="CE463">
            <v>7148000</v>
          </cell>
          <cell r="CF463">
            <v>3520000</v>
          </cell>
          <cell r="CG463">
            <v>4304000</v>
          </cell>
          <cell r="CH463">
            <v>4083000</v>
          </cell>
          <cell r="CI463">
            <v>1933000</v>
          </cell>
          <cell r="CJ463">
            <v>5375000</v>
          </cell>
          <cell r="CK463">
            <v>4242000</v>
          </cell>
          <cell r="CL463">
            <v>3259000</v>
          </cell>
          <cell r="CM463">
            <v>4461000</v>
          </cell>
          <cell r="CN463">
            <v>1410000</v>
          </cell>
          <cell r="CO463">
            <v>1685000</v>
          </cell>
          <cell r="CP463">
            <v>600000</v>
          </cell>
          <cell r="CQ463">
            <v>13000</v>
          </cell>
          <cell r="CR463">
            <v>23000</v>
          </cell>
          <cell r="CS463">
            <v>4000</v>
          </cell>
          <cell r="CT463">
            <v>5000</v>
          </cell>
          <cell r="CU463" t="str">
            <v>n.a.</v>
          </cell>
          <cell r="CV463" t="str">
            <v>n.a.</v>
          </cell>
          <cell r="CW463" t="str">
            <v>n.a.</v>
          </cell>
          <cell r="CX463" t="str">
            <v>n.a.</v>
          </cell>
          <cell r="CY463" t="str">
            <v>n.a.</v>
          </cell>
          <cell r="CZ463" t="str">
            <v>n.a.</v>
          </cell>
          <cell r="DA463" t="str">
            <v>n.a.</v>
          </cell>
          <cell r="DB463" t="str">
            <v>n.a.</v>
          </cell>
          <cell r="DC463">
            <v>17527000</v>
          </cell>
          <cell r="DD463">
            <v>16395000</v>
          </cell>
          <cell r="DE463">
            <v>12514000</v>
          </cell>
          <cell r="DF463">
            <v>10080000</v>
          </cell>
          <cell r="DH463">
            <v>11275000</v>
          </cell>
          <cell r="DI463">
            <v>-6596000</v>
          </cell>
          <cell r="DJ463">
            <v>-4924000</v>
          </cell>
          <cell r="DK463">
            <v>-347000</v>
          </cell>
          <cell r="DL463">
            <v>-592000</v>
          </cell>
          <cell r="DM463">
            <v>-5.2505543237250554E-2</v>
          </cell>
          <cell r="DN463">
            <v>-4.9886239150585661E-2</v>
          </cell>
          <cell r="DO463" t="str">
            <v>n.a.</v>
          </cell>
          <cell r="DP463">
            <v>5334000</v>
          </cell>
          <cell r="DQ463" t="e">
            <v>#VALUE!</v>
          </cell>
          <cell r="DS463">
            <v>20135000</v>
          </cell>
          <cell r="DT463">
            <v>-13627000</v>
          </cell>
          <cell r="DU463">
            <v>-5001000</v>
          </cell>
          <cell r="DV463">
            <v>-409000</v>
          </cell>
          <cell r="DW463">
            <v>1098000</v>
          </cell>
          <cell r="DX463">
            <v>5.4531909610131608E-2</v>
          </cell>
          <cell r="DY463">
            <v>5.7677155013920262E-2</v>
          </cell>
          <cell r="DZ463" t="str">
            <v>n.a.</v>
          </cell>
          <cell r="EA463">
            <v>3912000</v>
          </cell>
          <cell r="EB463" t="e">
            <v>#VALUE!</v>
          </cell>
          <cell r="ED463">
            <v>19608000</v>
          </cell>
          <cell r="EE463">
            <v>-13956000</v>
          </cell>
          <cell r="EF463">
            <v>-4434000</v>
          </cell>
          <cell r="EG463">
            <v>-525000</v>
          </cell>
          <cell r="EH463">
            <v>693000</v>
          </cell>
          <cell r="EI463">
            <v>3.5342717258261935E-2</v>
          </cell>
          <cell r="EJ463">
            <v>3.6637589214908804E-2</v>
          </cell>
          <cell r="EK463" t="str">
            <v>n.a.</v>
          </cell>
          <cell r="EL463">
            <v>4193500</v>
          </cell>
          <cell r="EM463" t="e">
            <v>#VALUE!</v>
          </cell>
          <cell r="EO463">
            <v>17006000</v>
          </cell>
          <cell r="EP463">
            <v>-11393000</v>
          </cell>
          <cell r="EQ463">
            <v>-4786333.333333333</v>
          </cell>
          <cell r="ER463">
            <v>-427000</v>
          </cell>
          <cell r="ES463">
            <v>399666.66666666698</v>
          </cell>
          <cell r="ET463">
            <v>2.3501509271237619E-2</v>
          </cell>
          <cell r="EU463">
            <v>2.4067122985206468E-2</v>
          </cell>
          <cell r="EV463" t="e">
            <v>#VALUE!</v>
          </cell>
          <cell r="EW463">
            <v>4479833.333333333</v>
          </cell>
          <cell r="EX463" t="e">
            <v>#VALUE!</v>
          </cell>
        </row>
        <row r="464">
          <cell r="B464" t="str">
            <v>TIANJIN HONGYUAN ELECTRIC CORP., LTD.</v>
          </cell>
          <cell r="C464" t="str">
            <v>exclude</v>
          </cell>
          <cell r="D464" t="str">
            <v>Consecutive loss</v>
          </cell>
          <cell r="H464" t="str">
            <v/>
          </cell>
          <cell r="I464" t="str">
            <v>ok，loss</v>
          </cell>
          <cell r="J464" t="str">
            <v>exclude</v>
          </cell>
          <cell r="K464" t="str">
            <v>ok, sda/sdp</v>
          </cell>
          <cell r="M464" t="str">
            <v>TIANJIN HONGYUAN ELECTRIC CORP., LTD.</v>
          </cell>
          <cell r="N464" t="str">
            <v>This company is engaged in the research and development, manufacture and distribution of low-voltage devices in China. It was incorporated in 2003 and conducts business from its registered corporate office which is strategically located in Tianjin, China. The company's business operation is primarily involved in manufacturing terminal apparatus and distribution appliances, such as miniature circuit breakers, plastic breakers, universal breakers, dual power automatic switch controllers, arc fault protectors and others.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v>
          </cell>
          <cell r="O464" t="str">
            <v>Manufacturing</v>
          </cell>
          <cell r="P464" t="str">
            <v>www.thdb.net</v>
          </cell>
          <cell r="R464" t="str">
            <v>China</v>
          </cell>
          <cell r="S464" t="str">
            <v>830844</v>
          </cell>
          <cell r="T464" t="str">
            <v>B+</v>
          </cell>
          <cell r="U464" t="str">
            <v>3699</v>
          </cell>
          <cell r="V464" t="str">
            <v>Engaged in the research and development, manufacture and distribution of low-voltage devices</v>
          </cell>
          <cell r="W464" t="str">
            <v>The Company is mainly engaged in the development, production and sales of electrical terminals, electrical power distribution and other low-voltage electrical products.
The Company was founded in 2003, to July 18, 2014, the shares of The Company were listed on Stock Transfer Agent System under code 830844.</v>
          </cell>
          <cell r="Z464" t="str">
            <v>CN41495PC</v>
          </cell>
          <cell r="AA464">
            <v>10562000</v>
          </cell>
          <cell r="AB464">
            <v>23797000</v>
          </cell>
          <cell r="AC464">
            <v>21895000</v>
          </cell>
          <cell r="AD464">
            <v>22284000</v>
          </cell>
          <cell r="AE464">
            <v>9801000</v>
          </cell>
          <cell r="AF464">
            <v>23481000</v>
          </cell>
          <cell r="AG464">
            <v>19734000</v>
          </cell>
          <cell r="AH464">
            <v>21525000</v>
          </cell>
          <cell r="AI464">
            <v>-346000</v>
          </cell>
          <cell r="AJ464">
            <v>-436000</v>
          </cell>
          <cell r="AK464">
            <v>-413000</v>
          </cell>
          <cell r="AL464">
            <v>-502000</v>
          </cell>
          <cell r="AM464">
            <v>9455000</v>
          </cell>
          <cell r="AN464">
            <v>23045000</v>
          </cell>
          <cell r="AO464">
            <v>19321000</v>
          </cell>
          <cell r="AP464">
            <v>21023000</v>
          </cell>
          <cell r="AQ464">
            <v>1107000</v>
          </cell>
          <cell r="AR464">
            <v>752000</v>
          </cell>
          <cell r="AS464">
            <v>2574000</v>
          </cell>
          <cell r="AT464">
            <v>1261000</v>
          </cell>
          <cell r="AU464">
            <v>-5020000</v>
          </cell>
          <cell r="AV464">
            <v>-16065000</v>
          </cell>
          <cell r="AW464">
            <v>-10281000</v>
          </cell>
          <cell r="AX464">
            <v>-9414000</v>
          </cell>
          <cell r="AY464" t="str">
            <v>n.a.</v>
          </cell>
          <cell r="AZ464" t="str">
            <v>n.a.</v>
          </cell>
          <cell r="BA464" t="str">
            <v>n.a.</v>
          </cell>
          <cell r="BB464" t="str">
            <v>n.a.</v>
          </cell>
          <cell r="BC464">
            <v>-12427000</v>
          </cell>
          <cell r="BD464">
            <v>-18168000</v>
          </cell>
          <cell r="BE464">
            <v>-8750000</v>
          </cell>
          <cell r="BF464">
            <v>-8424000</v>
          </cell>
          <cell r="BG464">
            <v>-6885000</v>
          </cell>
          <cell r="BH464">
            <v>-10436000</v>
          </cell>
          <cell r="BI464">
            <v>2864000</v>
          </cell>
          <cell r="BJ464">
            <v>4446000</v>
          </cell>
          <cell r="BK464">
            <v>-5728000</v>
          </cell>
          <cell r="BL464">
            <v>-2546000</v>
          </cell>
          <cell r="BM464">
            <v>-2595000</v>
          </cell>
          <cell r="BN464">
            <v>-2434000</v>
          </cell>
          <cell r="BO464">
            <v>-2414000</v>
          </cell>
          <cell r="BP464">
            <v>-2417000</v>
          </cell>
          <cell r="BQ464">
            <v>-2114000</v>
          </cell>
          <cell r="BR464">
            <v>-2144000</v>
          </cell>
          <cell r="BS464">
            <v>-3314000</v>
          </cell>
          <cell r="BT464">
            <v>-129000</v>
          </cell>
          <cell r="BU464">
            <v>-481000</v>
          </cell>
          <cell r="BV464">
            <v>-290000</v>
          </cell>
          <cell r="BW464">
            <v>-15202000</v>
          </cell>
          <cell r="BX464">
            <v>-17066000</v>
          </cell>
          <cell r="BY464">
            <v>-1365000</v>
          </cell>
          <cell r="BZ464">
            <v>1542000</v>
          </cell>
          <cell r="CA464">
            <v>16177000</v>
          </cell>
          <cell r="CB464">
            <v>20296000</v>
          </cell>
          <cell r="CC464">
            <v>30038000</v>
          </cell>
          <cell r="CD464">
            <v>14958000</v>
          </cell>
          <cell r="CE464">
            <v>6972000</v>
          </cell>
          <cell r="CF464">
            <v>3270000</v>
          </cell>
          <cell r="CG464">
            <v>3503000</v>
          </cell>
          <cell r="CH464">
            <v>2316000</v>
          </cell>
          <cell r="CI464">
            <v>5415000</v>
          </cell>
          <cell r="CJ464">
            <v>9617000</v>
          </cell>
          <cell r="CK464">
            <v>17544000</v>
          </cell>
          <cell r="CL464">
            <v>7256000</v>
          </cell>
          <cell r="CM464">
            <v>2024000</v>
          </cell>
          <cell r="CN464">
            <v>2626000</v>
          </cell>
          <cell r="CO464">
            <v>4413000</v>
          </cell>
          <cell r="CP464">
            <v>751000</v>
          </cell>
          <cell r="CQ464">
            <v>831000</v>
          </cell>
          <cell r="CR464">
            <v>3855000</v>
          </cell>
          <cell r="CS464">
            <v>2916000</v>
          </cell>
          <cell r="CT464">
            <v>3276000</v>
          </cell>
          <cell r="CU464" t="str">
            <v>n.a.</v>
          </cell>
          <cell r="CV464" t="str">
            <v>n.a.</v>
          </cell>
          <cell r="CW464" t="str">
            <v>n.a.</v>
          </cell>
          <cell r="CX464" t="str">
            <v>n.a.</v>
          </cell>
          <cell r="CY464" t="str">
            <v>n.a.</v>
          </cell>
          <cell r="CZ464" t="str">
            <v>n.a.</v>
          </cell>
          <cell r="DA464" t="str">
            <v>n.a.</v>
          </cell>
          <cell r="DB464" t="str">
            <v>n.a.</v>
          </cell>
          <cell r="DC464">
            <v>47027000</v>
          </cell>
          <cell r="DD464">
            <v>53669000</v>
          </cell>
          <cell r="DE464">
            <v>64479000</v>
          </cell>
          <cell r="DF464">
            <v>49622000</v>
          </cell>
          <cell r="DH464">
            <v>9455000</v>
          </cell>
          <cell r="DI464">
            <v>-5020000</v>
          </cell>
          <cell r="DJ464">
            <v>-12427000</v>
          </cell>
          <cell r="DK464">
            <v>-5728000</v>
          </cell>
          <cell r="DL464">
            <v>-13720000</v>
          </cell>
          <cell r="DM464">
            <v>-1.4510840824960338</v>
          </cell>
          <cell r="DN464">
            <v>-0.59201725997842503</v>
          </cell>
          <cell r="DO464" t="str">
            <v>n.a.</v>
          </cell>
          <cell r="DP464">
            <v>5121000</v>
          </cell>
          <cell r="DQ464" t="e">
            <v>#VALUE!</v>
          </cell>
          <cell r="DS464">
            <v>23045000</v>
          </cell>
          <cell r="DT464">
            <v>-16065000</v>
          </cell>
          <cell r="DU464">
            <v>-18168000</v>
          </cell>
          <cell r="DV464">
            <v>-2546000</v>
          </cell>
          <cell r="DW464">
            <v>-13734000</v>
          </cell>
          <cell r="DX464">
            <v>-0.59596441744413109</v>
          </cell>
          <cell r="DY464">
            <v>-0.37341961445390032</v>
          </cell>
          <cell r="DZ464" t="str">
            <v>n.a.</v>
          </cell>
          <cell r="EA464">
            <v>3386500</v>
          </cell>
          <cell r="EB464" t="e">
            <v>#VALUE!</v>
          </cell>
          <cell r="ED464">
            <v>19321000</v>
          </cell>
          <cell r="EE464">
            <v>-10281000</v>
          </cell>
          <cell r="EF464">
            <v>-8750000</v>
          </cell>
          <cell r="EG464">
            <v>-2595000</v>
          </cell>
          <cell r="EH464">
            <v>-2305000</v>
          </cell>
          <cell r="EI464">
            <v>-0.11930024325863051</v>
          </cell>
          <cell r="EJ464">
            <v>-0.10658466660501248</v>
          </cell>
          <cell r="EK464" t="str">
            <v>n.a.</v>
          </cell>
          <cell r="EL464">
            <v>2909500</v>
          </cell>
          <cell r="EM464" t="e">
            <v>#VALUE!</v>
          </cell>
          <cell r="EO464">
            <v>17273666.666666668</v>
          </cell>
          <cell r="EP464">
            <v>-10455333.333333334</v>
          </cell>
          <cell r="EQ464">
            <v>-13115000</v>
          </cell>
          <cell r="ER464">
            <v>-3623000</v>
          </cell>
          <cell r="ES464">
            <v>-9919666.666666666</v>
          </cell>
          <cell r="ET464">
            <v>-0.57426525925782979</v>
          </cell>
          <cell r="EU464">
            <v>-0.36478303505761212</v>
          </cell>
          <cell r="EV464" t="e">
            <v>#VALUE!</v>
          </cell>
          <cell r="EW464">
            <v>3805666.6666666665</v>
          </cell>
          <cell r="EX464" t="e">
            <v>#VALUE!</v>
          </cell>
        </row>
        <row r="465">
          <cell r="B465" t="str">
            <v>XIAMEN WILSONS ELECTRICAL CO.,LTD.</v>
          </cell>
          <cell r="C465" t="str">
            <v>exclude</v>
          </cell>
          <cell r="D465" t="str">
            <v>Independence(A+, A, A-, B+, B, B-,U)</v>
          </cell>
          <cell r="H465" t="str">
            <v/>
          </cell>
          <cell r="I465" t="str">
            <v>ok，indep</v>
          </cell>
          <cell r="J465" t="str">
            <v>exclude</v>
          </cell>
          <cell r="K465" t="str">
            <v>ok, indep</v>
          </cell>
          <cell r="M465" t="str">
            <v>XIAMEN WILSONS ELECTRICAL CO.,LTD.</v>
          </cell>
          <cell r="N465" t="str">
            <v>This company is engaged in the research and development (R&amp;D), manufacture and sale of power distribution switch controllers. Its main products portfolio consists of medium voltage products including breakers, vacuum contactors and others, as well as low voltage products including dual power supplies, current protectors and others. The company's products are used in the electric power, petroleum, chemical, mineral, construction and other industries. The company was incorporated in 2004. Its registered business office is based in Xiamen, China.</v>
          </cell>
          <cell r="O465" t="str">
            <v>Manufacturing</v>
          </cell>
          <cell r="P465" t="str">
            <v>www.xmwes.com</v>
          </cell>
          <cell r="R465" t="str">
            <v>China</v>
          </cell>
          <cell r="S465" t="str">
            <v>831070</v>
          </cell>
          <cell r="T465" t="str">
            <v>D</v>
          </cell>
          <cell r="U465" t="str">
            <v>3699</v>
          </cell>
          <cell r="V465" t="str">
            <v>Engaged in the research and development (R&amp;D), manufacture and sale of power distribution switch controllers</v>
          </cell>
          <cell r="W465" t="str">
            <v>The Company is mainly engaged in electrical machinery and equipment manufacturing industry (C-38), medium and low voltage electrical products R &amp; D, production and sales.</v>
          </cell>
          <cell r="Z465" t="str">
            <v>CN41813PC</v>
          </cell>
          <cell r="AA465">
            <v>10089000</v>
          </cell>
          <cell r="AB465">
            <v>13286000</v>
          </cell>
          <cell r="AC465">
            <v>23011000</v>
          </cell>
          <cell r="AD465">
            <v>27948000</v>
          </cell>
          <cell r="AE465">
            <v>9205000</v>
          </cell>
          <cell r="AF465">
            <v>12202000</v>
          </cell>
          <cell r="AG465">
            <v>20708000</v>
          </cell>
          <cell r="AH465">
            <v>26042000</v>
          </cell>
          <cell r="AI465">
            <v>-157000</v>
          </cell>
          <cell r="AJ465">
            <v>-236000</v>
          </cell>
          <cell r="AK465">
            <v>-281000</v>
          </cell>
          <cell r="AL465">
            <v>-256000</v>
          </cell>
          <cell r="AM465">
            <v>9048000</v>
          </cell>
          <cell r="AN465">
            <v>11966000</v>
          </cell>
          <cell r="AO465">
            <v>20427000</v>
          </cell>
          <cell r="AP465">
            <v>25786000</v>
          </cell>
          <cell r="AQ465">
            <v>1041000</v>
          </cell>
          <cell r="AR465">
            <v>1320000</v>
          </cell>
          <cell r="AS465">
            <v>2584000</v>
          </cell>
          <cell r="AT465">
            <v>2162000</v>
          </cell>
          <cell r="AU465">
            <v>-7670000</v>
          </cell>
          <cell r="AV465">
            <v>-9271000</v>
          </cell>
          <cell r="AW465">
            <v>-15412000</v>
          </cell>
          <cell r="AX465">
            <v>-19088000</v>
          </cell>
          <cell r="AY465" t="str">
            <v>n.a.</v>
          </cell>
          <cell r="AZ465" t="str">
            <v>n.a.</v>
          </cell>
          <cell r="BA465" t="str">
            <v>n.a.</v>
          </cell>
          <cell r="BB465" t="str">
            <v>n.a.</v>
          </cell>
          <cell r="BC465">
            <v>-3309000</v>
          </cell>
          <cell r="BD465">
            <v>-4779000</v>
          </cell>
          <cell r="BE465">
            <v>-4421000</v>
          </cell>
          <cell r="BF465">
            <v>-5427000</v>
          </cell>
          <cell r="BG465">
            <v>-890000</v>
          </cell>
          <cell r="BH465">
            <v>-764000</v>
          </cell>
          <cell r="BI465">
            <v>3178000</v>
          </cell>
          <cell r="BJ465">
            <v>3433000</v>
          </cell>
          <cell r="BK465">
            <v>451000</v>
          </cell>
          <cell r="BL465">
            <v>-424000</v>
          </cell>
          <cell r="BM465">
            <v>-170000</v>
          </cell>
          <cell r="BN465">
            <v>-263000</v>
          </cell>
          <cell r="BO465">
            <v>-39000</v>
          </cell>
          <cell r="BP465">
            <v>-84000</v>
          </cell>
          <cell r="BQ465">
            <v>-239000</v>
          </cell>
          <cell r="BR465">
            <v>-257000</v>
          </cell>
          <cell r="BS465">
            <v>490000</v>
          </cell>
          <cell r="BT465">
            <v>-340000</v>
          </cell>
          <cell r="BU465">
            <v>69000</v>
          </cell>
          <cell r="BV465">
            <v>-6000</v>
          </cell>
          <cell r="BW465">
            <v>365000</v>
          </cell>
          <cell r="BX465">
            <v>382000</v>
          </cell>
          <cell r="BY465">
            <v>3156000</v>
          </cell>
          <cell r="BZ465">
            <v>3026000</v>
          </cell>
          <cell r="CA465">
            <v>39941000</v>
          </cell>
          <cell r="CB465">
            <v>60144000</v>
          </cell>
          <cell r="CC465">
            <v>59947000</v>
          </cell>
          <cell r="CD465">
            <v>59486000</v>
          </cell>
          <cell r="CE465">
            <v>2519000</v>
          </cell>
          <cell r="CF465">
            <v>2391000</v>
          </cell>
          <cell r="CG465">
            <v>3450000</v>
          </cell>
          <cell r="CH465">
            <v>3910000</v>
          </cell>
          <cell r="CI465">
            <v>5836000</v>
          </cell>
          <cell r="CJ465">
            <v>12155000</v>
          </cell>
          <cell r="CK465">
            <v>15286000</v>
          </cell>
          <cell r="CL465">
            <v>16976000</v>
          </cell>
          <cell r="CM465">
            <v>568000</v>
          </cell>
          <cell r="CN465">
            <v>21733000</v>
          </cell>
          <cell r="CO465">
            <v>20516000</v>
          </cell>
          <cell r="CP465">
            <v>20556000</v>
          </cell>
          <cell r="CQ465">
            <v>30625000</v>
          </cell>
          <cell r="CR465">
            <v>23523000</v>
          </cell>
          <cell r="CS465">
            <v>20621000</v>
          </cell>
          <cell r="CT465">
            <v>17974000</v>
          </cell>
          <cell r="CU465">
            <v>0</v>
          </cell>
          <cell r="CV465">
            <v>22572000</v>
          </cell>
          <cell r="CW465" t="str">
            <v>n.a.</v>
          </cell>
          <cell r="CX465" t="str">
            <v>n.a.</v>
          </cell>
          <cell r="CY465" t="str">
            <v>n.a.</v>
          </cell>
          <cell r="CZ465" t="str">
            <v>n.a.</v>
          </cell>
          <cell r="DA465" t="str">
            <v>n.a.</v>
          </cell>
          <cell r="DB465" t="str">
            <v>n.a.</v>
          </cell>
          <cell r="DC465">
            <v>43342000</v>
          </cell>
          <cell r="DD465">
            <v>63556000</v>
          </cell>
          <cell r="DE465">
            <v>63360000</v>
          </cell>
          <cell r="DF465">
            <v>63534000</v>
          </cell>
          <cell r="DH465">
            <v>9048000</v>
          </cell>
          <cell r="DI465">
            <v>-7670000</v>
          </cell>
          <cell r="DJ465">
            <v>-3309000</v>
          </cell>
          <cell r="DK465">
            <v>451000</v>
          </cell>
          <cell r="DL465">
            <v>-1480000</v>
          </cell>
          <cell r="DM465">
            <v>-0.16357206012378425</v>
          </cell>
          <cell r="DN465">
            <v>-0.14057750759878421</v>
          </cell>
          <cell r="DO465" t="str">
            <v>n.a.</v>
          </cell>
          <cell r="DP465">
            <v>2455000</v>
          </cell>
          <cell r="DQ465" t="e">
            <v>#VALUE!</v>
          </cell>
          <cell r="DS465">
            <v>11966000</v>
          </cell>
          <cell r="DT465">
            <v>-9271000</v>
          </cell>
          <cell r="DU465">
            <v>-4779000</v>
          </cell>
          <cell r="DV465">
            <v>-424000</v>
          </cell>
          <cell r="DW465">
            <v>-2508000</v>
          </cell>
          <cell r="DX465">
            <v>-0.20959384923951194</v>
          </cell>
          <cell r="DY465">
            <v>-0.17327621942793975</v>
          </cell>
          <cell r="DZ465" t="str">
            <v>n.a.</v>
          </cell>
          <cell r="EA465">
            <v>2920500</v>
          </cell>
          <cell r="EB465" t="e">
            <v>#VALUE!</v>
          </cell>
          <cell r="ED465">
            <v>20427000</v>
          </cell>
          <cell r="EE465">
            <v>-15412000</v>
          </cell>
          <cell r="EF465">
            <v>-4421000</v>
          </cell>
          <cell r="EG465">
            <v>-170000</v>
          </cell>
          <cell r="EH465">
            <v>424000</v>
          </cell>
          <cell r="EI465">
            <v>2.0756841435355167E-2</v>
          </cell>
          <cell r="EJ465">
            <v>2.119682047692846E-2</v>
          </cell>
          <cell r="EK465" t="str">
            <v>n.a.</v>
          </cell>
          <cell r="EL465">
            <v>3680000</v>
          </cell>
          <cell r="EM465" t="e">
            <v>#VALUE!</v>
          </cell>
          <cell r="EO465">
            <v>13813666.666666666</v>
          </cell>
          <cell r="EP465">
            <v>-10784333.333333334</v>
          </cell>
          <cell r="EQ465">
            <v>-4169666.6666666665</v>
          </cell>
          <cell r="ER465">
            <v>-47666.666666666664</v>
          </cell>
          <cell r="ES465">
            <v>-1188000.0000000012</v>
          </cell>
          <cell r="ET465">
            <v>-8.6001785671195277E-2</v>
          </cell>
          <cell r="EU465">
            <v>-7.9191200977669227E-2</v>
          </cell>
          <cell r="EV465" t="e">
            <v>#VALUE!</v>
          </cell>
          <cell r="EW465">
            <v>3018500</v>
          </cell>
          <cell r="EX465" t="e">
            <v>#VALUE!</v>
          </cell>
        </row>
        <row r="466">
          <cell r="B466" t="str">
            <v>CHENGDU WANBO INTELLIGENT POWER TECHNOLOGY CO.,LTD</v>
          </cell>
          <cell r="C466" t="str">
            <v>exclude</v>
          </cell>
          <cell r="D466" t="str">
            <v>Independence(A+, A, A-, B+, B, B-,U)</v>
          </cell>
          <cell r="H466" t="str">
            <v/>
          </cell>
          <cell r="I466" t="str">
            <v>ok，indep</v>
          </cell>
          <cell r="J466" t="str">
            <v>exclude</v>
          </cell>
          <cell r="K466" t="str">
            <v>ok, indep</v>
          </cell>
          <cell r="M466" t="str">
            <v>CHENGDU WANBO INTELLIGENT POWER TECHNOLOGY CO.,LTD</v>
          </cell>
          <cell r="N466" t="str">
            <v>This company is engaged in the production of electrical equipment. It was founded and incorporated in 2011. The registered business office of the company is located in Chengdu, Sichuan, China. It is registered as a limited liability company. It operates its business primarily in the domestic market.The company offers electrical safety intelligent protection devices, power monitoring, and energy management software research and development. The company's products are sold and distributed in domestic market through its comprehensive marketing network. It also utilises knowledgeable personnel trained to provide support to various customers’ needs.</v>
          </cell>
          <cell r="O466" t="str">
            <v>Manufacturing</v>
          </cell>
          <cell r="P466" t="str">
            <v>www.vampchina.com.cn</v>
          </cell>
          <cell r="R466" t="str">
            <v>China</v>
          </cell>
          <cell r="S466" t="str">
            <v>834307</v>
          </cell>
          <cell r="T466" t="str">
            <v>D</v>
          </cell>
          <cell r="U466" t="str">
            <v>3699</v>
          </cell>
          <cell r="V466" t="str">
            <v>Engaged in the production of electrical equipment</v>
          </cell>
          <cell r="W466" t="str">
            <v>The Company mainly engaged in electrical safety intelligent protection devices, power monitoring and energy management software research and development, production and sales.</v>
          </cell>
          <cell r="Z466" t="str">
            <v>CN45901PC</v>
          </cell>
          <cell r="AA466">
            <v>9859000</v>
          </cell>
          <cell r="AB466">
            <v>14434000</v>
          </cell>
          <cell r="AC466">
            <v>13851000</v>
          </cell>
          <cell r="AD466">
            <v>23262000</v>
          </cell>
          <cell r="AE466">
            <v>9877000</v>
          </cell>
          <cell r="AF466">
            <v>14020000</v>
          </cell>
          <cell r="AG466">
            <v>13354000</v>
          </cell>
          <cell r="AH466">
            <v>23411000</v>
          </cell>
          <cell r="AI466">
            <v>-59000</v>
          </cell>
          <cell r="AJ466">
            <v>-68000</v>
          </cell>
          <cell r="AK466">
            <v>-101000</v>
          </cell>
          <cell r="AL466">
            <v>-166000</v>
          </cell>
          <cell r="AM466">
            <v>9818000</v>
          </cell>
          <cell r="AN466">
            <v>13952000</v>
          </cell>
          <cell r="AO466">
            <v>13253000</v>
          </cell>
          <cell r="AP466">
            <v>23245000</v>
          </cell>
          <cell r="AQ466">
            <v>41000</v>
          </cell>
          <cell r="AR466">
            <v>482000</v>
          </cell>
          <cell r="AS466">
            <v>598000</v>
          </cell>
          <cell r="AT466">
            <v>17000</v>
          </cell>
          <cell r="AU466">
            <v>-4795000</v>
          </cell>
          <cell r="AV466">
            <v>-7444000</v>
          </cell>
          <cell r="AW466">
            <v>-4384000</v>
          </cell>
          <cell r="AX466">
            <v>-14341000</v>
          </cell>
          <cell r="AY466" t="str">
            <v>n.a.</v>
          </cell>
          <cell r="AZ466" t="str">
            <v>n.a.</v>
          </cell>
          <cell r="BA466" t="str">
            <v>n.a.</v>
          </cell>
          <cell r="BB466" t="str">
            <v>n.a.</v>
          </cell>
          <cell r="BC466">
            <v>-3172000</v>
          </cell>
          <cell r="BD466">
            <v>-7669000</v>
          </cell>
          <cell r="BE466">
            <v>-7385000</v>
          </cell>
          <cell r="BF466">
            <v>-10669000</v>
          </cell>
          <cell r="BG466">
            <v>1892000</v>
          </cell>
          <cell r="BH466">
            <v>-679000</v>
          </cell>
          <cell r="BI466">
            <v>2082000</v>
          </cell>
          <cell r="BJ466">
            <v>-1748000</v>
          </cell>
          <cell r="BK466">
            <v>-352000</v>
          </cell>
          <cell r="BL466">
            <v>-410000</v>
          </cell>
          <cell r="BM466">
            <v>-243000</v>
          </cell>
          <cell r="BN466">
            <v>-1145000</v>
          </cell>
          <cell r="BO466">
            <v>-22000</v>
          </cell>
          <cell r="BP466">
            <v>-21000</v>
          </cell>
          <cell r="BQ466">
            <v>-20000</v>
          </cell>
          <cell r="BR466">
            <v>-43000</v>
          </cell>
          <cell r="BS466">
            <v>-330000</v>
          </cell>
          <cell r="BT466">
            <v>-389000</v>
          </cell>
          <cell r="BU466">
            <v>-223000</v>
          </cell>
          <cell r="BV466">
            <v>-1102000</v>
          </cell>
          <cell r="BW466">
            <v>264000</v>
          </cell>
          <cell r="BX466">
            <v>-2027000</v>
          </cell>
          <cell r="BY466">
            <v>1698000</v>
          </cell>
          <cell r="BZ466">
            <v>-3061000</v>
          </cell>
          <cell r="CA466">
            <v>15194000</v>
          </cell>
          <cell r="CB466">
            <v>12749000</v>
          </cell>
          <cell r="CC466">
            <v>15082000</v>
          </cell>
          <cell r="CD466">
            <v>12793000</v>
          </cell>
          <cell r="CE466">
            <v>6987000</v>
          </cell>
          <cell r="CF466">
            <v>6874000</v>
          </cell>
          <cell r="CG466">
            <v>6837000</v>
          </cell>
          <cell r="CH466">
            <v>3405000</v>
          </cell>
          <cell r="CI466">
            <v>4396000</v>
          </cell>
          <cell r="CJ466">
            <v>3140000</v>
          </cell>
          <cell r="CK466">
            <v>4266000</v>
          </cell>
          <cell r="CL466">
            <v>5720000</v>
          </cell>
          <cell r="CM466">
            <v>780000</v>
          </cell>
          <cell r="CN466">
            <v>715000</v>
          </cell>
          <cell r="CO466">
            <v>340000</v>
          </cell>
          <cell r="CP466">
            <v>1382000</v>
          </cell>
          <cell r="CQ466">
            <v>938000</v>
          </cell>
          <cell r="CR466">
            <v>1314000</v>
          </cell>
          <cell r="CS466">
            <v>2383000</v>
          </cell>
          <cell r="CT466">
            <v>1627000</v>
          </cell>
          <cell r="CU466" t="str">
            <v>n.a.</v>
          </cell>
          <cell r="CV466" t="str">
            <v>n.a.</v>
          </cell>
          <cell r="CW466" t="str">
            <v>n.a.</v>
          </cell>
          <cell r="CX466" t="str">
            <v>n.a.</v>
          </cell>
          <cell r="CY466">
            <v>0</v>
          </cell>
          <cell r="CZ466">
            <v>387000</v>
          </cell>
          <cell r="DA466">
            <v>410000</v>
          </cell>
          <cell r="DB466">
            <v>391000</v>
          </cell>
          <cell r="DC466">
            <v>18279000</v>
          </cell>
          <cell r="DD466">
            <v>14806000</v>
          </cell>
          <cell r="DE466">
            <v>17262000</v>
          </cell>
          <cell r="DF466">
            <v>15485000</v>
          </cell>
          <cell r="DH466">
            <v>9818000</v>
          </cell>
          <cell r="DI466">
            <v>-4795000</v>
          </cell>
          <cell r="DJ466">
            <v>-3172000</v>
          </cell>
          <cell r="DK466">
            <v>-352000</v>
          </cell>
          <cell r="DL466">
            <v>1499000</v>
          </cell>
          <cell r="DM466">
            <v>0.1526787533102465</v>
          </cell>
          <cell r="DN466">
            <v>0.18018992667387906</v>
          </cell>
          <cell r="DO466" t="str">
            <v>n.a.</v>
          </cell>
          <cell r="DP466">
            <v>6930500</v>
          </cell>
          <cell r="DQ466">
            <v>193500</v>
          </cell>
          <cell r="DS466">
            <v>13952000</v>
          </cell>
          <cell r="DT466">
            <v>-7444000</v>
          </cell>
          <cell r="DU466">
            <v>-7669000</v>
          </cell>
          <cell r="DV466">
            <v>-410000</v>
          </cell>
          <cell r="DW466">
            <v>-1571000</v>
          </cell>
          <cell r="DX466">
            <v>-0.11260034403669725</v>
          </cell>
          <cell r="DY466">
            <v>-0.10120466404689815</v>
          </cell>
          <cell r="DZ466" t="str">
            <v>n.a.</v>
          </cell>
          <cell r="EA466">
            <v>6855500</v>
          </cell>
          <cell r="EB466">
            <v>398500</v>
          </cell>
          <cell r="ED466">
            <v>13253000</v>
          </cell>
          <cell r="EE466">
            <v>-4384000</v>
          </cell>
          <cell r="EF466">
            <v>-7385000</v>
          </cell>
          <cell r="EG466">
            <v>-243000</v>
          </cell>
          <cell r="EH466">
            <v>1241000</v>
          </cell>
          <cell r="EI466">
            <v>9.3639176035614571E-2</v>
          </cell>
          <cell r="EJ466">
            <v>0.10331335331335331</v>
          </cell>
          <cell r="EK466" t="str">
            <v>n.a.</v>
          </cell>
          <cell r="EL466">
            <v>5121000</v>
          </cell>
          <cell r="EM466">
            <v>400500</v>
          </cell>
          <cell r="EO466">
            <v>12341000</v>
          </cell>
          <cell r="EP466">
            <v>-5541000</v>
          </cell>
          <cell r="EQ466">
            <v>-6075333.333333333</v>
          </cell>
          <cell r="ER466">
            <v>-335000</v>
          </cell>
          <cell r="ES466">
            <v>389666.66666666698</v>
          </cell>
          <cell r="ET466">
            <v>3.1574966912459847E-2</v>
          </cell>
          <cell r="EU466">
            <v>3.2604451386177305E-2</v>
          </cell>
          <cell r="EV466" t="e">
            <v>#VALUE!</v>
          </cell>
          <cell r="EW466">
            <v>6302333.333333333</v>
          </cell>
          <cell r="EX466">
            <v>330833.33333333331</v>
          </cell>
        </row>
        <row r="467">
          <cell r="B467" t="str">
            <v>CHENGDU COVE TECHNOLOGY CO.,LTD</v>
          </cell>
          <cell r="C467" t="str">
            <v>exclude</v>
          </cell>
          <cell r="D467" t="str">
            <v>Consecutive loss</v>
          </cell>
          <cell r="H467" t="str">
            <v/>
          </cell>
          <cell r="I467" t="str">
            <v>ok，loss</v>
          </cell>
          <cell r="J467" t="str">
            <v>exclude</v>
          </cell>
          <cell r="K467" t="str">
            <v>ok, loss</v>
          </cell>
          <cell r="M467" t="str">
            <v>CHENGDU COVE TECHNOLOGY CO.,LTD</v>
          </cell>
          <cell r="N467" t="str">
            <v>This company is engaged in the development and manufacture of time frequency synchronization systems. It was established in 2000 and conducts business from its registered head office located in Chengdu, China. It was formerly known as Chengdu Kewei Technology Development Co., Ltd. The company's business operation is primarily involved in manufacturing precision timing products including time synchronization systems, NTP time servers, GPS clocks and digital clocks.</v>
          </cell>
          <cell r="O467" t="str">
            <v>Manufacturing</v>
          </cell>
          <cell r="P467" t="str">
            <v>www.cove.com.cn</v>
          </cell>
          <cell r="R467" t="str">
            <v>China</v>
          </cell>
          <cell r="S467" t="str">
            <v>870065</v>
          </cell>
          <cell r="T467" t="str">
            <v>B+</v>
          </cell>
          <cell r="U467" t="str">
            <v>3699</v>
          </cell>
          <cell r="V467" t="str">
            <v>Engaged in the development and manufacture of time frequency synchronization systems</v>
          </cell>
          <cell r="W467" t="str">
            <v>Our Company is a high-tech enterprise specializing in the R&amp;amp;D, production and sales of time-frequency products such as Beidou Satellite Navigation System, Global Positioning System and Atomic Clock in China. We are committed to providing high precision, high stability, high security and high reliability time-frequency products for customers at home and abroad. The company's products are mainly used in the power industry, and have a wide application prospect in rail transit, radio and television communications, civil aviation and air traffic control and other industries.</v>
          </cell>
          <cell r="Z467" t="str">
            <v>CN49870PC</v>
          </cell>
          <cell r="AA467">
            <v>9033000</v>
          </cell>
          <cell r="AB467">
            <v>10512000</v>
          </cell>
          <cell r="AC467">
            <v>18417000</v>
          </cell>
          <cell r="AD467">
            <v>22077000</v>
          </cell>
          <cell r="AE467">
            <v>9063000</v>
          </cell>
          <cell r="AF467">
            <v>10634000</v>
          </cell>
          <cell r="AG467">
            <v>15942000</v>
          </cell>
          <cell r="AH467">
            <v>13488000</v>
          </cell>
          <cell r="AI467">
            <v>-117000</v>
          </cell>
          <cell r="AJ467">
            <v>-231000</v>
          </cell>
          <cell r="AK467">
            <v>-283000</v>
          </cell>
          <cell r="AL467">
            <v>-239000</v>
          </cell>
          <cell r="AM467">
            <v>8946000</v>
          </cell>
          <cell r="AN467">
            <v>10403000</v>
          </cell>
          <cell r="AO467">
            <v>15659000</v>
          </cell>
          <cell r="AP467">
            <v>13249000</v>
          </cell>
          <cell r="AQ467">
            <v>87000</v>
          </cell>
          <cell r="AR467">
            <v>109000</v>
          </cell>
          <cell r="AS467">
            <v>2758000</v>
          </cell>
          <cell r="AT467">
            <v>8828000</v>
          </cell>
          <cell r="AU467">
            <v>-4427000</v>
          </cell>
          <cell r="AV467">
            <v>-4519000</v>
          </cell>
          <cell r="AW467">
            <v>-7810000</v>
          </cell>
          <cell r="AX467">
            <v>-8024000</v>
          </cell>
          <cell r="AY467" t="str">
            <v>n.a.</v>
          </cell>
          <cell r="AZ467" t="str">
            <v>n.a.</v>
          </cell>
          <cell r="BA467" t="str">
            <v>n.a.</v>
          </cell>
          <cell r="BB467" t="str">
            <v>n.a.</v>
          </cell>
          <cell r="BC467">
            <v>-4952000</v>
          </cell>
          <cell r="BD467">
            <v>-5773000</v>
          </cell>
          <cell r="BE467">
            <v>-10178000</v>
          </cell>
          <cell r="BF467">
            <v>-9747000</v>
          </cell>
          <cell r="BG467">
            <v>-346000</v>
          </cell>
          <cell r="BH467">
            <v>220000</v>
          </cell>
          <cell r="BI467">
            <v>429000</v>
          </cell>
          <cell r="BJ467">
            <v>4306000</v>
          </cell>
          <cell r="BK467">
            <v>-394000</v>
          </cell>
          <cell r="BL467">
            <v>-458000</v>
          </cell>
          <cell r="BM467">
            <v>-519000</v>
          </cell>
          <cell r="BN467">
            <v>-555000</v>
          </cell>
          <cell r="BO467">
            <v>-391000</v>
          </cell>
          <cell r="BP467">
            <v>-455000</v>
          </cell>
          <cell r="BQ467">
            <v>-516000</v>
          </cell>
          <cell r="BR467">
            <v>-518000</v>
          </cell>
          <cell r="BS467">
            <v>-3000</v>
          </cell>
          <cell r="BT467">
            <v>-3000</v>
          </cell>
          <cell r="BU467">
            <v>-3000</v>
          </cell>
          <cell r="BV467">
            <v>-37000</v>
          </cell>
          <cell r="BW467">
            <v>-2000000</v>
          </cell>
          <cell r="BX467">
            <v>-2045000</v>
          </cell>
          <cell r="BY467">
            <v>-1439000</v>
          </cell>
          <cell r="BZ467">
            <v>1300000</v>
          </cell>
          <cell r="CA467">
            <v>23297000</v>
          </cell>
          <cell r="CB467">
            <v>25132000</v>
          </cell>
          <cell r="CC467">
            <v>27991000</v>
          </cell>
          <cell r="CD467">
            <v>27233000</v>
          </cell>
          <cell r="CE467">
            <v>7326000</v>
          </cell>
          <cell r="CF467">
            <v>8468000</v>
          </cell>
          <cell r="CG467">
            <v>8383000</v>
          </cell>
          <cell r="CH467">
            <v>10168000</v>
          </cell>
          <cell r="CI467">
            <v>5872000</v>
          </cell>
          <cell r="CJ467">
            <v>7585000</v>
          </cell>
          <cell r="CK467">
            <v>11827000</v>
          </cell>
          <cell r="CL467">
            <v>9357000</v>
          </cell>
          <cell r="CM467">
            <v>8045000</v>
          </cell>
          <cell r="CN467">
            <v>5158000</v>
          </cell>
          <cell r="CO467">
            <v>5954000</v>
          </cell>
          <cell r="CP467">
            <v>4380000</v>
          </cell>
          <cell r="CQ467">
            <v>601000</v>
          </cell>
          <cell r="CR467">
            <v>247000</v>
          </cell>
          <cell r="CS467">
            <v>195000</v>
          </cell>
          <cell r="CT467">
            <v>1486000</v>
          </cell>
          <cell r="CU467">
            <v>37000</v>
          </cell>
          <cell r="CV467">
            <v>12000</v>
          </cell>
          <cell r="CW467" t="str">
            <v>n.a.</v>
          </cell>
          <cell r="CX467" t="str">
            <v>n.a.</v>
          </cell>
          <cell r="CY467">
            <v>505000</v>
          </cell>
          <cell r="CZ467">
            <v>505000</v>
          </cell>
          <cell r="DA467">
            <v>505000</v>
          </cell>
          <cell r="DB467">
            <v>505000</v>
          </cell>
          <cell r="DC467">
            <v>40424000</v>
          </cell>
          <cell r="DD467">
            <v>42609000</v>
          </cell>
          <cell r="DE467">
            <v>45662000</v>
          </cell>
          <cell r="DF467">
            <v>45134000</v>
          </cell>
          <cell r="DH467">
            <v>8946000</v>
          </cell>
          <cell r="DI467">
            <v>-4427000</v>
          </cell>
          <cell r="DJ467">
            <v>-4952000</v>
          </cell>
          <cell r="DK467">
            <v>-394000</v>
          </cell>
          <cell r="DL467">
            <v>-827000</v>
          </cell>
          <cell r="DM467">
            <v>-9.2443550190029061E-2</v>
          </cell>
          <cell r="DN467">
            <v>-8.4620894300624167E-2</v>
          </cell>
          <cell r="DO467" t="str">
            <v>n.a.</v>
          </cell>
          <cell r="DP467">
            <v>7897000</v>
          </cell>
          <cell r="DQ467">
            <v>505000</v>
          </cell>
          <cell r="DS467">
            <v>10403000</v>
          </cell>
          <cell r="DT467">
            <v>-4519000</v>
          </cell>
          <cell r="DU467">
            <v>-5773000</v>
          </cell>
          <cell r="DV467">
            <v>-458000</v>
          </cell>
          <cell r="DW467">
            <v>-347000</v>
          </cell>
          <cell r="DX467">
            <v>-3.3355762760742091E-2</v>
          </cell>
          <cell r="DY467">
            <v>-3.2279069767441861E-2</v>
          </cell>
          <cell r="DZ467" t="str">
            <v>n.a.</v>
          </cell>
          <cell r="EA467">
            <v>8425500</v>
          </cell>
          <cell r="EB467">
            <v>505000</v>
          </cell>
          <cell r="ED467">
            <v>15659000</v>
          </cell>
          <cell r="EE467">
            <v>-7810000</v>
          </cell>
          <cell r="EF467">
            <v>-10178000</v>
          </cell>
          <cell r="EG467">
            <v>-519000</v>
          </cell>
          <cell r="EH467">
            <v>-2848000</v>
          </cell>
          <cell r="EI467">
            <v>-0.18187623730761862</v>
          </cell>
          <cell r="EJ467">
            <v>-0.15388771816069596</v>
          </cell>
          <cell r="EK467" t="str">
            <v>n.a.</v>
          </cell>
          <cell r="EL467">
            <v>9275500</v>
          </cell>
          <cell r="EM467">
            <v>505000</v>
          </cell>
          <cell r="EO467">
            <v>11669333.333333334</v>
          </cell>
          <cell r="EP467">
            <v>-5585333.333333333</v>
          </cell>
          <cell r="EQ467">
            <v>-6967666.666666667</v>
          </cell>
          <cell r="ER467">
            <v>-457000</v>
          </cell>
          <cell r="ES467">
            <v>-1340666.666666666</v>
          </cell>
          <cell r="ET467">
            <v>-0.11488802559414985</v>
          </cell>
          <cell r="EU467">
            <v>-0.10304893671534712</v>
          </cell>
          <cell r="EV467" t="e">
            <v>#VALUE!</v>
          </cell>
          <cell r="EW467">
            <v>8532666.666666666</v>
          </cell>
          <cell r="EX467">
            <v>505000</v>
          </cell>
        </row>
        <row r="468">
          <cell r="B468" t="str">
            <v>DALIAN HONGDA ELECTRIC CO., LTD</v>
          </cell>
          <cell r="C468" t="str">
            <v>exclude</v>
          </cell>
          <cell r="D468" t="str">
            <v>Independence(A+, A, A-, B+, B, B-,U)</v>
          </cell>
          <cell r="H468" t="str">
            <v/>
          </cell>
          <cell r="I468" t="str">
            <v>ok，indep</v>
          </cell>
          <cell r="J468" t="str">
            <v>exclude</v>
          </cell>
          <cell r="K468" t="str">
            <v>ok, indep</v>
          </cell>
          <cell r="M468" t="str">
            <v>DALIAN HONGDA ELECTRIC CO., LTD</v>
          </cell>
          <cell r="N468" t="str">
            <v>This company is engaged in the manufacture of industrial machinery and equipment. It has its registered head office strategically located in China. The company's business operation specialises in producing a wide range of machinery intended for industrial uses, household, and other related activities. The company also employs skilled trained repair persons, such as mechanics with specialized technical skills to diagnose and repair the mechanical and electrical systems, and handle the maintenance and repair of these machinery and equipment. Its machinery are manufactured in compliance with the standards and other technical specifications that guarantees quality and durability.</v>
          </cell>
          <cell r="O468" t="str">
            <v>Manufacturing</v>
          </cell>
          <cell r="R468" t="str">
            <v>China</v>
          </cell>
          <cell r="S468" t="str">
            <v>872226</v>
          </cell>
          <cell r="T468" t="str">
            <v>D</v>
          </cell>
          <cell r="U468" t="str">
            <v>3699</v>
          </cell>
          <cell r="V468" t="str">
            <v>Engaged in the manufacture of industrial machinery and equipment</v>
          </cell>
          <cell r="W468" t="str">
            <v>The Company is mainly engaged in the R &amp; D, production, sales and related technical services of electrical transmission products, industrial automation products, instruments and meters, environmental protection equipment, and electrical control equipment.</v>
          </cell>
          <cell r="Z468" t="str">
            <v>CN52771PC</v>
          </cell>
          <cell r="AA468">
            <v>8494000</v>
          </cell>
          <cell r="AB468">
            <v>11315000</v>
          </cell>
          <cell r="AC468">
            <v>17217000</v>
          </cell>
          <cell r="AD468">
            <v>15580000</v>
          </cell>
          <cell r="AE468">
            <v>8463000</v>
          </cell>
          <cell r="AF468">
            <v>11392000</v>
          </cell>
          <cell r="AG468">
            <v>17308000</v>
          </cell>
          <cell r="AH468">
            <v>15657000</v>
          </cell>
          <cell r="AI468">
            <v>-22000</v>
          </cell>
          <cell r="AJ468">
            <v>-84000</v>
          </cell>
          <cell r="AK468">
            <v>-204000</v>
          </cell>
          <cell r="AL468">
            <v>-77000</v>
          </cell>
          <cell r="AM468">
            <v>8441000</v>
          </cell>
          <cell r="AN468">
            <v>11308000</v>
          </cell>
          <cell r="AO468">
            <v>17104000</v>
          </cell>
          <cell r="AP468">
            <v>15580000</v>
          </cell>
          <cell r="AQ468">
            <v>53000</v>
          </cell>
          <cell r="AR468">
            <v>7000</v>
          </cell>
          <cell r="AS468">
            <v>113000</v>
          </cell>
          <cell r="AT468">
            <v>0</v>
          </cell>
          <cell r="AU468">
            <v>-5298000</v>
          </cell>
          <cell r="AV468">
            <v>-6983000</v>
          </cell>
          <cell r="AW468">
            <v>-12232000</v>
          </cell>
          <cell r="AX468">
            <v>-11039000</v>
          </cell>
          <cell r="AY468" t="str">
            <v>n.a.</v>
          </cell>
          <cell r="AZ468" t="str">
            <v>n.a.</v>
          </cell>
          <cell r="BA468" t="str">
            <v>n.a.</v>
          </cell>
          <cell r="BB468" t="str">
            <v>n.a.</v>
          </cell>
          <cell r="BC468">
            <v>-2881000</v>
          </cell>
          <cell r="BD468">
            <v>-3269000</v>
          </cell>
          <cell r="BE468">
            <v>-3257000</v>
          </cell>
          <cell r="BF468">
            <v>-3263000</v>
          </cell>
          <cell r="BG468">
            <v>315000</v>
          </cell>
          <cell r="BH468">
            <v>1063000</v>
          </cell>
          <cell r="BI468">
            <v>1728000</v>
          </cell>
          <cell r="BJ468">
            <v>1278000</v>
          </cell>
          <cell r="BK468">
            <v>-135000</v>
          </cell>
          <cell r="BL468">
            <v>-121000</v>
          </cell>
          <cell r="BM468">
            <v>-195000</v>
          </cell>
          <cell r="BN468">
            <v>-314000</v>
          </cell>
          <cell r="BO468">
            <v>-152000</v>
          </cell>
          <cell r="BP468">
            <v>-132000</v>
          </cell>
          <cell r="BQ468">
            <v>-195000</v>
          </cell>
          <cell r="BR468">
            <v>-314000</v>
          </cell>
          <cell r="BS468">
            <v>17000</v>
          </cell>
          <cell r="BT468">
            <v>11000</v>
          </cell>
          <cell r="BU468">
            <v>0</v>
          </cell>
          <cell r="BV468">
            <v>0</v>
          </cell>
          <cell r="BW468">
            <v>305000</v>
          </cell>
          <cell r="BX468">
            <v>1231000</v>
          </cell>
          <cell r="BY468">
            <v>1301000</v>
          </cell>
          <cell r="BZ468">
            <v>1122000</v>
          </cell>
          <cell r="CA468">
            <v>27602000</v>
          </cell>
          <cell r="CB468">
            <v>28325000</v>
          </cell>
          <cell r="CC468">
            <v>30067000</v>
          </cell>
          <cell r="CD468">
            <v>27010000</v>
          </cell>
          <cell r="CE468">
            <v>2150000</v>
          </cell>
          <cell r="CF468">
            <v>1506000</v>
          </cell>
          <cell r="CG468">
            <v>780000</v>
          </cell>
          <cell r="CH468">
            <v>3406000</v>
          </cell>
          <cell r="CI468">
            <v>8282000</v>
          </cell>
          <cell r="CJ468">
            <v>6075000</v>
          </cell>
          <cell r="CK468">
            <v>7604000</v>
          </cell>
          <cell r="CL468">
            <v>6504000</v>
          </cell>
          <cell r="CM468">
            <v>3767000</v>
          </cell>
          <cell r="CN468">
            <v>6530000</v>
          </cell>
          <cell r="CO468">
            <v>5757000</v>
          </cell>
          <cell r="CP468">
            <v>4992000</v>
          </cell>
          <cell r="CQ468">
            <v>13298000</v>
          </cell>
          <cell r="CR468">
            <v>13848000</v>
          </cell>
          <cell r="CS468">
            <v>15539000</v>
          </cell>
          <cell r="CT468">
            <v>11568000</v>
          </cell>
          <cell r="CU468">
            <v>650000</v>
          </cell>
          <cell r="CV468">
            <v>13284000</v>
          </cell>
          <cell r="CW468" t="str">
            <v>n.a.</v>
          </cell>
          <cell r="CX468" t="str">
            <v>n.a.</v>
          </cell>
          <cell r="CY468" t="str">
            <v>n.a.</v>
          </cell>
          <cell r="CZ468" t="str">
            <v>n.a.</v>
          </cell>
          <cell r="DA468" t="str">
            <v>n.a.</v>
          </cell>
          <cell r="DB468" t="str">
            <v>n.a.</v>
          </cell>
          <cell r="DC468">
            <v>30027000</v>
          </cell>
          <cell r="DD468">
            <v>30853000</v>
          </cell>
          <cell r="DE468">
            <v>31460000</v>
          </cell>
          <cell r="DF468">
            <v>28181000</v>
          </cell>
          <cell r="DH468">
            <v>8441000</v>
          </cell>
          <cell r="DI468">
            <v>-5298000</v>
          </cell>
          <cell r="DJ468">
            <v>-2881000</v>
          </cell>
          <cell r="DK468">
            <v>-135000</v>
          </cell>
          <cell r="DL468">
            <v>127000</v>
          </cell>
          <cell r="DM468">
            <v>1.5045610709631561E-2</v>
          </cell>
          <cell r="DN468">
            <v>1.5275439018522973E-2</v>
          </cell>
          <cell r="DO468" t="str">
            <v>n.a.</v>
          </cell>
          <cell r="DP468">
            <v>1828000</v>
          </cell>
          <cell r="DQ468" t="e">
            <v>#VALUE!</v>
          </cell>
          <cell r="DS468">
            <v>11308000</v>
          </cell>
          <cell r="DT468">
            <v>-6983000</v>
          </cell>
          <cell r="DU468">
            <v>-3269000</v>
          </cell>
          <cell r="DV468">
            <v>-121000</v>
          </cell>
          <cell r="DW468">
            <v>935000</v>
          </cell>
          <cell r="DX468">
            <v>8.2684824902723733E-2</v>
          </cell>
          <cell r="DY468">
            <v>9.0137857900318127E-2</v>
          </cell>
          <cell r="DZ468" t="str">
            <v>n.a.</v>
          </cell>
          <cell r="EA468">
            <v>1143000</v>
          </cell>
          <cell r="EB468" t="e">
            <v>#VALUE!</v>
          </cell>
          <cell r="ED468">
            <v>17104000</v>
          </cell>
          <cell r="EE468">
            <v>-12232000</v>
          </cell>
          <cell r="EF468">
            <v>-3257000</v>
          </cell>
          <cell r="EG468">
            <v>-195000</v>
          </cell>
          <cell r="EH468">
            <v>1420000</v>
          </cell>
          <cell r="EI468">
            <v>8.3021515434985968E-2</v>
          </cell>
          <cell r="EJ468">
            <v>9.0538128028564147E-2</v>
          </cell>
          <cell r="EK468" t="str">
            <v>n.a.</v>
          </cell>
          <cell r="EL468">
            <v>2093000</v>
          </cell>
          <cell r="EM468" t="e">
            <v>#VALUE!</v>
          </cell>
          <cell r="EO468">
            <v>12284333.333333334</v>
          </cell>
          <cell r="EP468">
            <v>-8171000</v>
          </cell>
          <cell r="EQ468">
            <v>-3135666.6666666665</v>
          </cell>
          <cell r="ER468">
            <v>-150333.33333333334</v>
          </cell>
          <cell r="ES468">
            <v>827333.33333333407</v>
          </cell>
          <cell r="ET468">
            <v>6.7348655469025645E-2</v>
          </cell>
          <cell r="EU468">
            <v>7.2212039219109195E-2</v>
          </cell>
          <cell r="EV468" t="e">
            <v>#VALUE!</v>
          </cell>
          <cell r="EW468">
            <v>1688000</v>
          </cell>
          <cell r="EX468" t="e">
            <v>#VALUE!</v>
          </cell>
        </row>
        <row r="469">
          <cell r="B469" t="str">
            <v>THIET BI DIEN MIEN BAC</v>
          </cell>
          <cell r="C469" t="str">
            <v>exclude</v>
          </cell>
          <cell r="D469" t="str">
            <v>Significantly different products/services</v>
          </cell>
          <cell r="E469" t="str">
            <v>内科和外科医院</v>
          </cell>
          <cell r="H469" t="str">
            <v/>
          </cell>
          <cell r="I469" t="str">
            <v>ok，sdp变压器、重合闸等</v>
          </cell>
          <cell r="J469" t="e">
            <v>#N/A</v>
          </cell>
          <cell r="K469" t="e">
            <v>#N/A</v>
          </cell>
          <cell r="M469" t="str">
            <v>THIET BI DIEN MIEN BAC</v>
          </cell>
          <cell r="N469" t="str">
            <v>This company is engaged in the development and marketing of electrical equipment and apparatus. Its business was founded in 2004. The company has its registered head office based in Bac Ninh Province, Vietnam.The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69" t="str">
            <v>Manufacturing</v>
          </cell>
          <cell r="R469" t="str">
            <v>Vietnam</v>
          </cell>
          <cell r="S469" t="str">
            <v>NEM</v>
          </cell>
          <cell r="T469" t="str">
            <v>B+</v>
          </cell>
          <cell r="U469" t="str">
            <v>3699</v>
          </cell>
          <cell r="V469" t="str">
            <v>Development and marketing of electrical equipment and apparatus</v>
          </cell>
          <cell r="W469" t="str">
            <v>The Company specializes in manufacturing electrical equipment, electrical panels, electric meters, circuit breaker.</v>
          </cell>
          <cell r="X469" t="str">
            <v>CONG TY TNHH LIEN DOANH SAN XUAT THIET BI DIEN MIEN BAC</v>
          </cell>
          <cell r="Z469" t="str">
            <v>VN2300244882</v>
          </cell>
          <cell r="AA469">
            <v>24678905000</v>
          </cell>
          <cell r="AB469">
            <v>70035361000</v>
          </cell>
          <cell r="AC469">
            <v>63458284000</v>
          </cell>
          <cell r="AD469">
            <v>32114942000</v>
          </cell>
          <cell r="AE469">
            <v>24678905000</v>
          </cell>
          <cell r="AF469">
            <v>70035361000</v>
          </cell>
          <cell r="AG469">
            <v>63458284000</v>
          </cell>
          <cell r="AH469">
            <v>32595992000</v>
          </cell>
          <cell r="AI469" t="str">
            <v>n.a.</v>
          </cell>
          <cell r="AJ469" t="str">
            <v>n.a.</v>
          </cell>
          <cell r="AK469" t="str">
            <v>n.a.</v>
          </cell>
          <cell r="AL469">
            <v>-481050000</v>
          </cell>
          <cell r="AM469">
            <v>24678905000</v>
          </cell>
          <cell r="AN469">
            <v>70035361000</v>
          </cell>
          <cell r="AO469">
            <v>63458284000</v>
          </cell>
          <cell r="AP469">
            <v>32114942000</v>
          </cell>
          <cell r="AQ469" t="str">
            <v>n.a.</v>
          </cell>
          <cell r="AR469" t="str">
            <v>n.a.</v>
          </cell>
          <cell r="AS469" t="str">
            <v>n.a.</v>
          </cell>
          <cell r="AT469" t="str">
            <v>n.a.</v>
          </cell>
          <cell r="AU469">
            <v>-20917999000</v>
          </cell>
          <cell r="AV469">
            <v>-62527846000</v>
          </cell>
          <cell r="AW469">
            <v>-58143160000</v>
          </cell>
          <cell r="AX469">
            <v>-31528616000</v>
          </cell>
          <cell r="AY469">
            <v>0</v>
          </cell>
          <cell r="AZ469">
            <v>0</v>
          </cell>
          <cell r="BA469">
            <v>0</v>
          </cell>
          <cell r="BB469">
            <v>0</v>
          </cell>
          <cell r="BC469">
            <v>-3248163000</v>
          </cell>
          <cell r="BD469">
            <v>-3654205000</v>
          </cell>
          <cell r="BE469">
            <v>-4410856000</v>
          </cell>
          <cell r="BF469">
            <v>-8704798000</v>
          </cell>
          <cell r="BG469">
            <v>512743000</v>
          </cell>
          <cell r="BH469">
            <v>3853310000</v>
          </cell>
          <cell r="BI469">
            <v>904268000</v>
          </cell>
          <cell r="BJ469">
            <v>-8118472000</v>
          </cell>
          <cell r="BK469">
            <v>-1585428000</v>
          </cell>
          <cell r="BL469">
            <v>-1658800000</v>
          </cell>
          <cell r="BM469">
            <v>-1494107000</v>
          </cell>
          <cell r="BN469">
            <v>-1112044000</v>
          </cell>
          <cell r="BO469">
            <v>-1585428000</v>
          </cell>
          <cell r="BP469">
            <v>-1658800000</v>
          </cell>
          <cell r="BQ469">
            <v>-1494107000</v>
          </cell>
          <cell r="BR469">
            <v>-1112044000</v>
          </cell>
          <cell r="BS469">
            <v>0</v>
          </cell>
          <cell r="BT469">
            <v>0</v>
          </cell>
          <cell r="BU469">
            <v>0</v>
          </cell>
          <cell r="BV469">
            <v>0</v>
          </cell>
          <cell r="BW469">
            <v>560334000</v>
          </cell>
          <cell r="BX469">
            <v>3922023000</v>
          </cell>
          <cell r="BY469">
            <v>813471000</v>
          </cell>
          <cell r="BZ469">
            <v>-6409382000</v>
          </cell>
          <cell r="CA469">
            <v>85864731000</v>
          </cell>
          <cell r="CB469">
            <v>74552634000</v>
          </cell>
          <cell r="CC469">
            <v>75241591000</v>
          </cell>
          <cell r="CD469">
            <v>74374386000</v>
          </cell>
          <cell r="CE469">
            <v>6008544000</v>
          </cell>
          <cell r="CF469">
            <v>6566768000</v>
          </cell>
          <cell r="CG469">
            <v>6566768000</v>
          </cell>
          <cell r="CH469">
            <v>6682207000</v>
          </cell>
          <cell r="CI469">
            <v>33658803000</v>
          </cell>
          <cell r="CJ469">
            <v>22129424000</v>
          </cell>
          <cell r="CK469">
            <v>25215922000</v>
          </cell>
          <cell r="CL469">
            <v>23235391000</v>
          </cell>
          <cell r="CM469">
            <v>1574620000</v>
          </cell>
          <cell r="CN469">
            <v>897303000</v>
          </cell>
          <cell r="CO469">
            <v>340902000</v>
          </cell>
          <cell r="CP469">
            <v>151851000</v>
          </cell>
          <cell r="CQ469">
            <v>44622764000</v>
          </cell>
          <cell r="CR469">
            <v>44875139000</v>
          </cell>
          <cell r="CS469">
            <v>43117999000</v>
          </cell>
          <cell r="CT469">
            <v>44298437000</v>
          </cell>
          <cell r="CU469">
            <v>41510682000</v>
          </cell>
          <cell r="CV469">
            <v>39044000000</v>
          </cell>
          <cell r="CW469" t="str">
            <v>n.a.</v>
          </cell>
          <cell r="CX469">
            <v>0</v>
          </cell>
          <cell r="CY469">
            <v>124445000</v>
          </cell>
          <cell r="CZ469">
            <v>124445000</v>
          </cell>
          <cell r="DA469">
            <v>124445000</v>
          </cell>
          <cell r="DB469">
            <v>48656957000</v>
          </cell>
          <cell r="DC469">
            <v>123033806000</v>
          </cell>
          <cell r="DD469">
            <v>114565995000</v>
          </cell>
          <cell r="DE469">
            <v>118172612000</v>
          </cell>
          <cell r="DF469">
            <v>120031862000</v>
          </cell>
          <cell r="DH469">
            <v>24678905000</v>
          </cell>
          <cell r="DI469">
            <v>-20917999000</v>
          </cell>
          <cell r="DJ469">
            <v>-3248163000</v>
          </cell>
          <cell r="DK469">
            <v>-1585428000</v>
          </cell>
          <cell r="DL469">
            <v>-1072685000</v>
          </cell>
          <cell r="DM469">
            <v>-4.3465664299125101E-2</v>
          </cell>
          <cell r="DN469">
            <v>-4.1655097801727971E-2</v>
          </cell>
          <cell r="DO469">
            <v>0</v>
          </cell>
          <cell r="DP469">
            <v>6287656000</v>
          </cell>
          <cell r="DQ469">
            <v>124445000</v>
          </cell>
          <cell r="DS469">
            <v>70035361000</v>
          </cell>
          <cell r="DT469">
            <v>-62527846000</v>
          </cell>
          <cell r="DU469">
            <v>-3654205000</v>
          </cell>
          <cell r="DV469">
            <v>-1658800000</v>
          </cell>
          <cell r="DW469">
            <v>2194510000</v>
          </cell>
          <cell r="DX469">
            <v>3.1334314104556414E-2</v>
          </cell>
          <cell r="DY469">
            <v>3.234791379606957E-2</v>
          </cell>
          <cell r="DZ469">
            <v>0</v>
          </cell>
          <cell r="EA469">
            <v>6566768000</v>
          </cell>
          <cell r="EB469">
            <v>124445000</v>
          </cell>
          <cell r="ED469">
            <v>63458284000</v>
          </cell>
          <cell r="EE469">
            <v>-58143160000</v>
          </cell>
          <cell r="EF469">
            <v>-4410856000</v>
          </cell>
          <cell r="EG469">
            <v>-1494107000</v>
          </cell>
          <cell r="EH469">
            <v>-589839000</v>
          </cell>
          <cell r="EI469">
            <v>-9.2949093927595025E-3</v>
          </cell>
          <cell r="EJ469">
            <v>-9.2093096935877417E-3</v>
          </cell>
          <cell r="EK469">
            <v>0</v>
          </cell>
          <cell r="EL469">
            <v>6624487500</v>
          </cell>
          <cell r="EM469">
            <v>24390701000</v>
          </cell>
          <cell r="EO469">
            <v>52724183333.333336</v>
          </cell>
          <cell r="EP469">
            <v>-47196335000</v>
          </cell>
          <cell r="EQ469">
            <v>-3771074666.6666665</v>
          </cell>
          <cell r="ER469">
            <v>-1579445000</v>
          </cell>
          <cell r="ES469">
            <v>177328666.66666937</v>
          </cell>
          <cell r="ET469">
            <v>3.36332694895548E-3</v>
          </cell>
          <cell r="EU469">
            <v>3.3746770913608767E-3</v>
          </cell>
          <cell r="EV469">
            <v>0</v>
          </cell>
          <cell r="EW469">
            <v>6492970500</v>
          </cell>
          <cell r="EX469">
            <v>8213197000</v>
          </cell>
        </row>
        <row r="470">
          <cell r="B470" t="str">
            <v>GUANGDONG CHANGNIU ELECTRIC EQUIPMENT CO.,LTD</v>
          </cell>
          <cell r="C470" t="str">
            <v>exclude</v>
          </cell>
          <cell r="D470" t="str">
            <v>Independence(A+, A, A-, B+, B, B-,U)</v>
          </cell>
          <cell r="H470" t="str">
            <v/>
          </cell>
          <cell r="I470" t="str">
            <v>ok，indep</v>
          </cell>
          <cell r="J470" t="str">
            <v>exclude</v>
          </cell>
          <cell r="K470" t="str">
            <v>ok, indep</v>
          </cell>
          <cell r="M470" t="str">
            <v>GUANGDONG CHANGNIU ELECTRIC EQUIPMENT CO.,LTD</v>
          </cell>
          <cell r="N470" t="str">
            <v>This company is engaged in the development and production of new energy-saving products of voltage transmission and distribution as well as in the design, production and sale of photovoltaic products. It was incorporated in 2004 and has its registered business office located in Foshan, China.The company's product line includes protection products, such as outfit with a lance, waterproof tape, cable intermediate joint protection box, high and low voltage equipment, and circuit protection box; hardware fittings; low voltage switches; underground power distribution system; transformer type; and cable accessories. It has state-of-the-art technology and equipment for manufacturing, as well as employs certified staff skilled in manufacturing operations in compliance with the standards and other technical specifications.</v>
          </cell>
          <cell r="O470" t="str">
            <v>Manufacturing</v>
          </cell>
          <cell r="P470" t="str">
            <v>www.gdcndq.com</v>
          </cell>
          <cell r="R470" t="str">
            <v>China</v>
          </cell>
          <cell r="S470" t="str">
            <v>830841</v>
          </cell>
          <cell r="T470" t="str">
            <v>D</v>
          </cell>
          <cell r="U470" t="str">
            <v>3699</v>
          </cell>
          <cell r="V470" t="str">
            <v>Engaged in the development and production of new energy-saving products of voltage transmission and distribution as well as in the design, production and sale of photovoltaic products</v>
          </cell>
          <cell r="W470" t="str">
            <v>The company is mainly engaged in the research and development, design, production, and sales of new energy-saving transmission and distribution equipment. Its main products include transformers, substations, and cable accessories</v>
          </cell>
          <cell r="Z470" t="str">
            <v>CN41484PC</v>
          </cell>
          <cell r="AA470">
            <v>6879000</v>
          </cell>
          <cell r="AB470">
            <v>21837000</v>
          </cell>
          <cell r="AC470">
            <v>24123000</v>
          </cell>
          <cell r="AD470">
            <v>19801000</v>
          </cell>
          <cell r="AE470">
            <v>3689000</v>
          </cell>
          <cell r="AF470">
            <v>19756000</v>
          </cell>
          <cell r="AG470">
            <v>22107000</v>
          </cell>
          <cell r="AH470">
            <v>17775000</v>
          </cell>
          <cell r="AI470">
            <v>-216000</v>
          </cell>
          <cell r="AJ470">
            <v>-164000</v>
          </cell>
          <cell r="AK470">
            <v>-183000</v>
          </cell>
          <cell r="AL470">
            <v>-169000</v>
          </cell>
          <cell r="AM470">
            <v>3473000</v>
          </cell>
          <cell r="AN470">
            <v>19592000</v>
          </cell>
          <cell r="AO470">
            <v>21924000</v>
          </cell>
          <cell r="AP470">
            <v>17606000</v>
          </cell>
          <cell r="AQ470">
            <v>3406000</v>
          </cell>
          <cell r="AR470">
            <v>2245000</v>
          </cell>
          <cell r="AS470">
            <v>2199000</v>
          </cell>
          <cell r="AT470">
            <v>2195000</v>
          </cell>
          <cell r="AU470">
            <v>-2594000</v>
          </cell>
          <cell r="AV470">
            <v>-11161000</v>
          </cell>
          <cell r="AW470">
            <v>-16546000</v>
          </cell>
          <cell r="AX470">
            <v>-12215000</v>
          </cell>
          <cell r="AY470" t="str">
            <v>n.a.</v>
          </cell>
          <cell r="AZ470" t="str">
            <v>n.a.</v>
          </cell>
          <cell r="BA470" t="str">
            <v>n.a.</v>
          </cell>
          <cell r="BB470" t="str">
            <v>n.a.</v>
          </cell>
          <cell r="BC470">
            <v>-8151000</v>
          </cell>
          <cell r="BD470">
            <v>-12504000</v>
          </cell>
          <cell r="BE470">
            <v>-17243000</v>
          </cell>
          <cell r="BF470">
            <v>-14835000</v>
          </cell>
          <cell r="BG470">
            <v>-3866000</v>
          </cell>
          <cell r="BH470">
            <v>-1828000</v>
          </cell>
          <cell r="BI470">
            <v>-9666000</v>
          </cell>
          <cell r="BJ470">
            <v>-7249000</v>
          </cell>
          <cell r="BK470">
            <v>-1948000</v>
          </cell>
          <cell r="BL470">
            <v>3381000</v>
          </cell>
          <cell r="BM470">
            <v>426000</v>
          </cell>
          <cell r="BN470">
            <v>-11113000</v>
          </cell>
          <cell r="BO470">
            <v>-360000</v>
          </cell>
          <cell r="BP470">
            <v>-891000</v>
          </cell>
          <cell r="BQ470">
            <v>-910000</v>
          </cell>
          <cell r="BR470">
            <v>-914000</v>
          </cell>
          <cell r="BS470">
            <v>-1588000</v>
          </cell>
          <cell r="BT470">
            <v>4272000</v>
          </cell>
          <cell r="BU470">
            <v>1336000</v>
          </cell>
          <cell r="BV470">
            <v>-10199000</v>
          </cell>
          <cell r="BW470">
            <v>-13843000</v>
          </cell>
          <cell r="BX470">
            <v>-6067000</v>
          </cell>
          <cell r="BY470">
            <v>-21200000</v>
          </cell>
          <cell r="BZ470">
            <v>-22214000</v>
          </cell>
          <cell r="CA470">
            <v>55464000</v>
          </cell>
          <cell r="CB470">
            <v>65429000</v>
          </cell>
          <cell r="CC470">
            <v>68728000</v>
          </cell>
          <cell r="CD470">
            <v>44095000</v>
          </cell>
          <cell r="CE470">
            <v>26023000</v>
          </cell>
          <cell r="CF470">
            <v>25803000</v>
          </cell>
          <cell r="CG470">
            <v>29534000</v>
          </cell>
          <cell r="CH470">
            <v>6589000</v>
          </cell>
          <cell r="CI470">
            <v>3778000</v>
          </cell>
          <cell r="CJ470">
            <v>3310000</v>
          </cell>
          <cell r="CK470">
            <v>5615000</v>
          </cell>
          <cell r="CL470">
            <v>23573000</v>
          </cell>
          <cell r="CM470">
            <v>21969000</v>
          </cell>
          <cell r="CN470">
            <v>23959000</v>
          </cell>
          <cell r="CO470">
            <v>19390000</v>
          </cell>
          <cell r="CP470">
            <v>8111000</v>
          </cell>
          <cell r="CQ470">
            <v>3139000</v>
          </cell>
          <cell r="CR470">
            <v>9346000</v>
          </cell>
          <cell r="CS470">
            <v>9568000</v>
          </cell>
          <cell r="CT470">
            <v>2264000</v>
          </cell>
          <cell r="CU470">
            <v>0</v>
          </cell>
          <cell r="CV470">
            <v>275000</v>
          </cell>
          <cell r="CW470" t="str">
            <v>n.a.</v>
          </cell>
          <cell r="CX470" t="str">
            <v>n.a.</v>
          </cell>
          <cell r="CY470" t="str">
            <v>n.a.</v>
          </cell>
          <cell r="CZ470">
            <v>0</v>
          </cell>
          <cell r="DA470">
            <v>1513000</v>
          </cell>
          <cell r="DB470">
            <v>6164000</v>
          </cell>
          <cell r="DC470">
            <v>135732000</v>
          </cell>
          <cell r="DD470">
            <v>116001000</v>
          </cell>
          <cell r="DE470">
            <v>90518000</v>
          </cell>
          <cell r="DF470">
            <v>73034000</v>
          </cell>
          <cell r="DH470">
            <v>3473000</v>
          </cell>
          <cell r="DI470">
            <v>-2594000</v>
          </cell>
          <cell r="DJ470">
            <v>-8151000</v>
          </cell>
          <cell r="DK470">
            <v>-1948000</v>
          </cell>
          <cell r="DL470">
            <v>-9220000</v>
          </cell>
          <cell r="DM470">
            <v>-2.6547653325655052</v>
          </cell>
          <cell r="DN470">
            <v>-0.72638462144489091</v>
          </cell>
          <cell r="DO470" t="str">
            <v>n.a.</v>
          </cell>
          <cell r="DP470">
            <v>25913000</v>
          </cell>
          <cell r="DQ470" t="e">
            <v>#VALUE!</v>
          </cell>
          <cell r="DS470">
            <v>19592000</v>
          </cell>
          <cell r="DT470">
            <v>-11161000</v>
          </cell>
          <cell r="DU470">
            <v>-12504000</v>
          </cell>
          <cell r="DV470">
            <v>3381000</v>
          </cell>
          <cell r="DW470">
            <v>-692000</v>
          </cell>
          <cell r="DX470">
            <v>-3.5320538995508369E-2</v>
          </cell>
          <cell r="DY470">
            <v>-3.4115559061329126E-2</v>
          </cell>
          <cell r="DZ470" t="str">
            <v>n.a.</v>
          </cell>
          <cell r="EA470">
            <v>27668500</v>
          </cell>
          <cell r="EB470">
            <v>756500</v>
          </cell>
          <cell r="ED470">
            <v>21924000</v>
          </cell>
          <cell r="EE470">
            <v>-16546000</v>
          </cell>
          <cell r="EF470">
            <v>-17243000</v>
          </cell>
          <cell r="EG470">
            <v>426000</v>
          </cell>
          <cell r="EH470">
            <v>-11439000</v>
          </cell>
          <cell r="EI470">
            <v>-0.52175697865353032</v>
          </cell>
          <cell r="EJ470">
            <v>-0.34286485028324792</v>
          </cell>
          <cell r="EK470" t="str">
            <v>n.a.</v>
          </cell>
          <cell r="EL470">
            <v>18061500</v>
          </cell>
          <cell r="EM470">
            <v>3838500</v>
          </cell>
          <cell r="EO470">
            <v>14996333.333333334</v>
          </cell>
          <cell r="EP470">
            <v>-10100333.333333334</v>
          </cell>
          <cell r="EQ470">
            <v>-12632666.666666666</v>
          </cell>
          <cell r="ER470">
            <v>619666.66666666663</v>
          </cell>
          <cell r="ES470">
            <v>-7116999.9999999991</v>
          </cell>
          <cell r="ET470">
            <v>-0.47458267576518698</v>
          </cell>
          <cell r="EU470">
            <v>-0.32184202592704247</v>
          </cell>
          <cell r="EV470" t="e">
            <v>#VALUE!</v>
          </cell>
          <cell r="EW470">
            <v>23881000</v>
          </cell>
          <cell r="EX470" t="e">
            <v>#VALUE!</v>
          </cell>
        </row>
        <row r="471">
          <cell r="B471" t="str">
            <v>WUXI CITY XIELI NEW ENERGY CO.,LTD</v>
          </cell>
          <cell r="C471" t="str">
            <v>exclude</v>
          </cell>
          <cell r="D471" t="str">
            <v>Consecutive loss</v>
          </cell>
          <cell r="H471" t="str">
            <v/>
          </cell>
          <cell r="I471" t="str">
            <v>ok，loss</v>
          </cell>
          <cell r="J471" t="str">
            <v>exclude</v>
          </cell>
          <cell r="K471" t="str">
            <v>ok, loss</v>
          </cell>
          <cell r="M471" t="str">
            <v>WUXI CITY XIELI NEW ENERGY CO.,LTD</v>
          </cell>
          <cell r="N471" t="str">
            <v>This company is primarily engaged in the production of solar PV modules and battery aluminum frames. The company was incorporated in 2010, and has its registered head office in Jiangsu, China.The company is certified in accordance with ISO 9001 Quality Management System. The company aims to add solar aluminum frame production to meet market demands, accelerate enterprise automation transformation development direction, gradually improves industrial chain and becomes the global production base.</v>
          </cell>
          <cell r="O471" t="str">
            <v>Manufacturing</v>
          </cell>
          <cell r="P471" t="str">
            <v>www.xlnewenergy.com</v>
          </cell>
          <cell r="R471" t="str">
            <v>China</v>
          </cell>
          <cell r="S471" t="str">
            <v>837185</v>
          </cell>
          <cell r="T471" t="str">
            <v>A+</v>
          </cell>
          <cell r="U471" t="str">
            <v>3699</v>
          </cell>
          <cell r="V471" t="str">
            <v>Primarily engaged in the production of solar PV modules and battery aluminum frames</v>
          </cell>
          <cell r="W471" t="str">
            <v>The Company mainly engaged in solar cell aluminum frame, solar cell PV modules, metal components parts, aluminum doors and windows, insulation materials manufacturing, processing and sales.</v>
          </cell>
          <cell r="Z471" t="str">
            <v>CN48403PC</v>
          </cell>
          <cell r="AA471">
            <v>6845000</v>
          </cell>
          <cell r="AB471">
            <v>7627000</v>
          </cell>
          <cell r="AC471">
            <v>10139000</v>
          </cell>
          <cell r="AD471">
            <v>27591000</v>
          </cell>
          <cell r="AE471">
            <v>6378000</v>
          </cell>
          <cell r="AF471">
            <v>7639000</v>
          </cell>
          <cell r="AG471">
            <v>10190000</v>
          </cell>
          <cell r="AH471">
            <v>27664000</v>
          </cell>
          <cell r="AI471">
            <v>-14000</v>
          </cell>
          <cell r="AJ471">
            <v>-15000</v>
          </cell>
          <cell r="AK471">
            <v>-51000</v>
          </cell>
          <cell r="AL471">
            <v>-73000</v>
          </cell>
          <cell r="AM471">
            <v>6364000</v>
          </cell>
          <cell r="AN471">
            <v>7624000</v>
          </cell>
          <cell r="AO471">
            <v>10139000</v>
          </cell>
          <cell r="AP471">
            <v>27591000</v>
          </cell>
          <cell r="AQ471">
            <v>481000</v>
          </cell>
          <cell r="AR471">
            <v>3000</v>
          </cell>
          <cell r="AS471" t="str">
            <v>n.a.</v>
          </cell>
          <cell r="AT471" t="str">
            <v>n.a.</v>
          </cell>
          <cell r="AU471">
            <v>-4991000</v>
          </cell>
          <cell r="AV471">
            <v>-6268000</v>
          </cell>
          <cell r="AW471">
            <v>-9909000</v>
          </cell>
          <cell r="AX471">
            <v>-26809000</v>
          </cell>
          <cell r="AY471" t="str">
            <v>n.a.</v>
          </cell>
          <cell r="AZ471" t="str">
            <v>n.a.</v>
          </cell>
          <cell r="BA471" t="str">
            <v>n.a.</v>
          </cell>
          <cell r="BB471" t="str">
            <v>n.a.</v>
          </cell>
          <cell r="BC471">
            <v>-4971000</v>
          </cell>
          <cell r="BD471">
            <v>-12911000</v>
          </cell>
          <cell r="BE471">
            <v>-13060000</v>
          </cell>
          <cell r="BF471">
            <v>-9208000</v>
          </cell>
          <cell r="BG471">
            <v>-3117000</v>
          </cell>
          <cell r="BH471">
            <v>-11552000</v>
          </cell>
          <cell r="BI471">
            <v>-12830000</v>
          </cell>
          <cell r="BJ471">
            <v>-8426000</v>
          </cell>
          <cell r="BK471">
            <v>-28000</v>
          </cell>
          <cell r="BL471">
            <v>-28000</v>
          </cell>
          <cell r="BM471">
            <v>-245000</v>
          </cell>
          <cell r="BN471">
            <v>-168000</v>
          </cell>
          <cell r="BO471">
            <v>-28000</v>
          </cell>
          <cell r="BP471">
            <v>-28000</v>
          </cell>
          <cell r="BQ471">
            <v>-245000</v>
          </cell>
          <cell r="BR471">
            <v>-168000</v>
          </cell>
          <cell r="BS471">
            <v>0</v>
          </cell>
          <cell r="BT471">
            <v>0</v>
          </cell>
          <cell r="BU471">
            <v>0</v>
          </cell>
          <cell r="BV471">
            <v>0</v>
          </cell>
          <cell r="BW471">
            <v>-4345000</v>
          </cell>
          <cell r="BX471">
            <v>-12790000</v>
          </cell>
          <cell r="BY471">
            <v>-14712000</v>
          </cell>
          <cell r="BZ471">
            <v>-9274000</v>
          </cell>
          <cell r="CA471">
            <v>40297000</v>
          </cell>
          <cell r="CB471">
            <v>41974000</v>
          </cell>
          <cell r="CC471">
            <v>52484000</v>
          </cell>
          <cell r="CD471">
            <v>63947000</v>
          </cell>
          <cell r="CE471">
            <v>19786000</v>
          </cell>
          <cell r="CF471">
            <v>16507000</v>
          </cell>
          <cell r="CG471">
            <v>14964000</v>
          </cell>
          <cell r="CH471">
            <v>14094000</v>
          </cell>
          <cell r="CI471">
            <v>4270000</v>
          </cell>
          <cell r="CJ471">
            <v>6308000</v>
          </cell>
          <cell r="CK471">
            <v>5998000</v>
          </cell>
          <cell r="CL471">
            <v>5705000</v>
          </cell>
          <cell r="CM471">
            <v>728000</v>
          </cell>
          <cell r="CN471">
            <v>242000</v>
          </cell>
          <cell r="CO471">
            <v>445000</v>
          </cell>
          <cell r="CP471">
            <v>573000</v>
          </cell>
          <cell r="CQ471">
            <v>15374000</v>
          </cell>
          <cell r="CR471">
            <v>18776000</v>
          </cell>
          <cell r="CS471">
            <v>30919000</v>
          </cell>
          <cell r="CT471">
            <v>43573000</v>
          </cell>
          <cell r="CU471" t="str">
            <v>n.a.</v>
          </cell>
          <cell r="CV471" t="str">
            <v>n.a.</v>
          </cell>
          <cell r="CW471" t="str">
            <v>n.a.</v>
          </cell>
          <cell r="CX471" t="str">
            <v>n.a.</v>
          </cell>
          <cell r="CY471" t="str">
            <v>n.a.</v>
          </cell>
          <cell r="CZ471" t="str">
            <v>n.a.</v>
          </cell>
          <cell r="DA471" t="str">
            <v>n.a.</v>
          </cell>
          <cell r="DB471" t="str">
            <v>n.a.</v>
          </cell>
          <cell r="DC471">
            <v>41738000</v>
          </cell>
          <cell r="DD471">
            <v>43319000</v>
          </cell>
          <cell r="DE471">
            <v>53195000</v>
          </cell>
          <cell r="DF471">
            <v>65453000</v>
          </cell>
          <cell r="DH471">
            <v>6364000</v>
          </cell>
          <cell r="DI471">
            <v>-4991000</v>
          </cell>
          <cell r="DJ471">
            <v>-4971000</v>
          </cell>
          <cell r="DK471">
            <v>-28000</v>
          </cell>
          <cell r="DL471">
            <v>-3626000</v>
          </cell>
          <cell r="DM471">
            <v>-0.56976744186046513</v>
          </cell>
          <cell r="DN471">
            <v>-0.36296296296296299</v>
          </cell>
          <cell r="DO471" t="str">
            <v>n.a.</v>
          </cell>
          <cell r="DP471">
            <v>18146500</v>
          </cell>
          <cell r="DQ471" t="e">
            <v>#VALUE!</v>
          </cell>
          <cell r="DS471">
            <v>7624000</v>
          </cell>
          <cell r="DT471">
            <v>-6268000</v>
          </cell>
          <cell r="DU471">
            <v>-12911000</v>
          </cell>
          <cell r="DV471">
            <v>-28000</v>
          </cell>
          <cell r="DW471">
            <v>-11583000</v>
          </cell>
          <cell r="DX471">
            <v>-1.5192812172088144</v>
          </cell>
          <cell r="DY471">
            <v>-0.60306138387046393</v>
          </cell>
          <cell r="DZ471" t="str">
            <v>n.a.</v>
          </cell>
          <cell r="EA471">
            <v>15735500</v>
          </cell>
          <cell r="EB471" t="e">
            <v>#VALUE!</v>
          </cell>
          <cell r="ED471">
            <v>10139000</v>
          </cell>
          <cell r="EE471">
            <v>-9909000</v>
          </cell>
          <cell r="EF471">
            <v>-13060000</v>
          </cell>
          <cell r="EG471">
            <v>-245000</v>
          </cell>
          <cell r="EH471">
            <v>-13075000</v>
          </cell>
          <cell r="EI471">
            <v>-1.2895749087681232</v>
          </cell>
          <cell r="EJ471">
            <v>-0.56323770138709395</v>
          </cell>
          <cell r="EK471" t="str">
            <v>n.a.</v>
          </cell>
          <cell r="EL471">
            <v>14529000</v>
          </cell>
          <cell r="EM471" t="e">
            <v>#VALUE!</v>
          </cell>
          <cell r="EO471">
            <v>8042333.333333333</v>
          </cell>
          <cell r="EP471">
            <v>-7056000</v>
          </cell>
          <cell r="EQ471">
            <v>-10314000</v>
          </cell>
          <cell r="ER471">
            <v>-100333.33333333333</v>
          </cell>
          <cell r="ES471">
            <v>-9428000.0000000019</v>
          </cell>
          <cell r="ET471">
            <v>-1.1722965971732917</v>
          </cell>
          <cell r="EU471">
            <v>-0.53965770544351388</v>
          </cell>
          <cell r="EV471" t="e">
            <v>#VALUE!</v>
          </cell>
          <cell r="EW471">
            <v>16137000</v>
          </cell>
          <cell r="EX471" t="e">
            <v>#VALUE!</v>
          </cell>
        </row>
        <row r="472">
          <cell r="B472" t="str">
            <v>KUSAM ELECTRICAL INDUSTRIES LIMITED</v>
          </cell>
          <cell r="C472" t="str">
            <v>exclude</v>
          </cell>
          <cell r="D472" t="str">
            <v>Lev SDA/SDP</v>
          </cell>
          <cell r="H472" t="str">
            <v/>
          </cell>
          <cell r="I472" t="str">
            <v>ok，sda/sdp</v>
          </cell>
          <cell r="J472" t="str">
            <v>exclude</v>
          </cell>
          <cell r="K472" t="str">
            <v>ok, sda/sdp</v>
          </cell>
          <cell r="M472" t="str">
            <v>KUSAM ELECTRICAL INDUSTRIES LIMITED</v>
          </cell>
          <cell r="N472" t="str">
            <v>This company is engaged in the manufacture and distribution of electrical and electronic test and measuring instruments. It was established in 1983. The company has a registered business office based in Mumbai, India.The company is involved in the and development of measuring instruments, meters, testing and measuring instruments, capacitance meter, auto range digital multi-meter, and True Rms digital multi-meter. Its portfolio of products range from digital multi-meters and clamp meters, insulation resistance testers, network cable tester, Lux meter, tachometer, digital power meters, maximum demand controllers, as well as intelligent power factor regulators. The company's products are distributed under the brand Kusam-Meco, the choice of such sectors as industries, research, institutions, laboratories, engineering colleges, steel plants, refineries, cement plants, railways, and defense.The company's clients include Bharat Electronics Limited, National Thermal Power Corporation Limited, Air Force Station, Bharat Dynamics Limited, and Bhilai Electric Supply Co. Pvt. Limited.</v>
          </cell>
          <cell r="O472" t="str">
            <v>Manufacturing; Wholesale</v>
          </cell>
          <cell r="P472" t="str">
            <v>www.kusamelectrical.com</v>
          </cell>
          <cell r="R472" t="str">
            <v>India</v>
          </cell>
          <cell r="S472" t="str">
            <v>511048</v>
          </cell>
          <cell r="T472" t="str">
            <v>B+</v>
          </cell>
          <cell r="U472" t="str">
            <v>3699</v>
          </cell>
          <cell r="V472" t="str">
            <v>Engaged in the manufacture and distribution of electrical and electronic test and measuring instruments</v>
          </cell>
          <cell r="W472" t="str">
            <v>The Company is engaged in trading of electrical &amp; electric mamauiing intrusrments.</v>
          </cell>
          <cell r="Z472" t="str">
            <v>IN33019FI</v>
          </cell>
          <cell r="AA472">
            <v>68994000</v>
          </cell>
          <cell r="AB472">
            <v>55843000</v>
          </cell>
          <cell r="AC472">
            <v>38397000</v>
          </cell>
          <cell r="AD472">
            <v>40048000</v>
          </cell>
          <cell r="AE472">
            <v>68912000</v>
          </cell>
          <cell r="AF472">
            <v>55687000</v>
          </cell>
          <cell r="AG472">
            <v>38253000</v>
          </cell>
          <cell r="AH472">
            <v>39582000</v>
          </cell>
          <cell r="AI472" t="str">
            <v>n.a.</v>
          </cell>
          <cell r="AJ472" t="str">
            <v>n.a.</v>
          </cell>
          <cell r="AK472" t="str">
            <v>n.a.</v>
          </cell>
          <cell r="AL472" t="str">
            <v>n.a.</v>
          </cell>
          <cell r="AM472">
            <v>68912000</v>
          </cell>
          <cell r="AN472">
            <v>55687000</v>
          </cell>
          <cell r="AO472">
            <v>38253000</v>
          </cell>
          <cell r="AP472">
            <v>39582000</v>
          </cell>
          <cell r="AQ472">
            <v>82000</v>
          </cell>
          <cell r="AR472">
            <v>156000</v>
          </cell>
          <cell r="AS472">
            <v>144000</v>
          </cell>
          <cell r="AT472">
            <v>466000</v>
          </cell>
          <cell r="AU472">
            <v>-41474000</v>
          </cell>
          <cell r="AV472">
            <v>-34452000</v>
          </cell>
          <cell r="AW472">
            <v>-23511000</v>
          </cell>
          <cell r="AX472">
            <v>-23692000</v>
          </cell>
          <cell r="AY472">
            <v>0</v>
          </cell>
          <cell r="AZ472">
            <v>0</v>
          </cell>
          <cell r="BA472">
            <v>0</v>
          </cell>
          <cell r="BB472">
            <v>0</v>
          </cell>
          <cell r="BC472">
            <v>-22231000</v>
          </cell>
          <cell r="BD472">
            <v>-18608000</v>
          </cell>
          <cell r="BE472">
            <v>-13153000</v>
          </cell>
          <cell r="BF472">
            <v>-16649000</v>
          </cell>
          <cell r="BG472">
            <v>5289000</v>
          </cell>
          <cell r="BH472">
            <v>2783000</v>
          </cell>
          <cell r="BI472">
            <v>1733000</v>
          </cell>
          <cell r="BJ472">
            <v>-293000</v>
          </cell>
          <cell r="BK472">
            <v>-996000</v>
          </cell>
          <cell r="BL472">
            <v>-1214000</v>
          </cell>
          <cell r="BM472">
            <v>-1276000</v>
          </cell>
          <cell r="BN472">
            <v>-1474000</v>
          </cell>
          <cell r="BO472">
            <v>-996000</v>
          </cell>
          <cell r="BP472">
            <v>-1091000</v>
          </cell>
          <cell r="BQ472">
            <v>-1276000</v>
          </cell>
          <cell r="BR472">
            <v>-1474000</v>
          </cell>
          <cell r="BS472">
            <v>0</v>
          </cell>
          <cell r="BT472">
            <v>-123000</v>
          </cell>
          <cell r="BU472">
            <v>0</v>
          </cell>
          <cell r="BV472">
            <v>0</v>
          </cell>
          <cell r="BW472">
            <v>4100000</v>
          </cell>
          <cell r="BX472">
            <v>9877000</v>
          </cell>
          <cell r="BY472">
            <v>172000</v>
          </cell>
          <cell r="BZ472">
            <v>-1902000</v>
          </cell>
          <cell r="CA472">
            <v>35267000</v>
          </cell>
          <cell r="CB472">
            <v>35046000</v>
          </cell>
          <cell r="CC472">
            <v>22000000</v>
          </cell>
          <cell r="CD472">
            <v>28517000</v>
          </cell>
          <cell r="CE472">
            <v>24782000</v>
          </cell>
          <cell r="CF472">
            <v>16257000</v>
          </cell>
          <cell r="CG472">
            <v>12234000</v>
          </cell>
          <cell r="CH472">
            <v>23247000</v>
          </cell>
          <cell r="CI472">
            <v>1782000</v>
          </cell>
          <cell r="CJ472">
            <v>1759000</v>
          </cell>
          <cell r="CK472">
            <v>1608000</v>
          </cell>
          <cell r="CL472">
            <v>2851000</v>
          </cell>
          <cell r="CM472">
            <v>43000</v>
          </cell>
          <cell r="CN472">
            <v>52000</v>
          </cell>
          <cell r="CO472">
            <v>85000</v>
          </cell>
          <cell r="CP472">
            <v>182000</v>
          </cell>
          <cell r="CQ472">
            <v>4056000</v>
          </cell>
          <cell r="CR472">
            <v>11281000</v>
          </cell>
          <cell r="CS472">
            <v>5582000</v>
          </cell>
          <cell r="CT472">
            <v>230000</v>
          </cell>
          <cell r="CU472" t="str">
            <v>n.a.</v>
          </cell>
          <cell r="CV472" t="str">
            <v>n.a.</v>
          </cell>
          <cell r="CW472" t="str">
            <v>n.a.</v>
          </cell>
          <cell r="CX472" t="str">
            <v>n.a.</v>
          </cell>
          <cell r="CY472">
            <v>4708000</v>
          </cell>
          <cell r="CZ472">
            <v>4711000</v>
          </cell>
          <cell r="DA472">
            <v>4545000</v>
          </cell>
          <cell r="DB472">
            <v>7415000</v>
          </cell>
          <cell r="DC472">
            <v>42983000</v>
          </cell>
          <cell r="DD472">
            <v>45909000</v>
          </cell>
          <cell r="DE472">
            <v>31696000</v>
          </cell>
          <cell r="DF472">
            <v>39440000</v>
          </cell>
          <cell r="DH472">
            <v>68912000</v>
          </cell>
          <cell r="DI472">
            <v>-41474000</v>
          </cell>
          <cell r="DJ472">
            <v>-22231000</v>
          </cell>
          <cell r="DK472">
            <v>-996000</v>
          </cell>
          <cell r="DL472">
            <v>4211000</v>
          </cell>
          <cell r="DM472">
            <v>6.1106918969120037E-2</v>
          </cell>
          <cell r="DN472">
            <v>6.5084001792862556E-2</v>
          </cell>
          <cell r="DO472">
            <v>0</v>
          </cell>
          <cell r="DP472">
            <v>20519500</v>
          </cell>
          <cell r="DQ472">
            <v>4709500</v>
          </cell>
          <cell r="DS472">
            <v>55687000</v>
          </cell>
          <cell r="DT472">
            <v>-34452000</v>
          </cell>
          <cell r="DU472">
            <v>-18608000</v>
          </cell>
          <cell r="DV472">
            <v>-1214000</v>
          </cell>
          <cell r="DW472">
            <v>1413000</v>
          </cell>
          <cell r="DX472">
            <v>2.5373965198340724E-2</v>
          </cell>
          <cell r="DY472">
            <v>2.6034565353576299E-2</v>
          </cell>
          <cell r="DZ472">
            <v>0</v>
          </cell>
          <cell r="EA472">
            <v>14245500</v>
          </cell>
          <cell r="EB472">
            <v>4628000</v>
          </cell>
          <cell r="ED472">
            <v>38253000</v>
          </cell>
          <cell r="EE472">
            <v>-23511000</v>
          </cell>
          <cell r="EF472">
            <v>-13153000</v>
          </cell>
          <cell r="EG472">
            <v>-1276000</v>
          </cell>
          <cell r="EH472">
            <v>313000</v>
          </cell>
          <cell r="EI472">
            <v>8.1823647818471748E-3</v>
          </cell>
          <cell r="EJ472">
            <v>8.2498682129678435E-3</v>
          </cell>
          <cell r="EK472">
            <v>0</v>
          </cell>
          <cell r="EL472">
            <v>17740500</v>
          </cell>
          <cell r="EM472">
            <v>5980000</v>
          </cell>
          <cell r="EO472">
            <v>54284000</v>
          </cell>
          <cell r="EP472">
            <v>-33145666.666666668</v>
          </cell>
          <cell r="EQ472">
            <v>-17997333.333333332</v>
          </cell>
          <cell r="ER472">
            <v>-1162000</v>
          </cell>
          <cell r="ES472">
            <v>1979000</v>
          </cell>
          <cell r="ET472">
            <v>3.6456414413086731E-2</v>
          </cell>
          <cell r="EU472">
            <v>3.783577095879935E-2</v>
          </cell>
          <cell r="EV472">
            <v>0</v>
          </cell>
          <cell r="EW472">
            <v>17501833.333333332</v>
          </cell>
          <cell r="EX472">
            <v>5105833.333333333</v>
          </cell>
        </row>
        <row r="473">
          <cell r="B473" t="str">
            <v>LIAONING TIANLI REMANUFACTURING TECHNOLOGY CO.,LTD</v>
          </cell>
          <cell r="C473" t="str">
            <v>exclude</v>
          </cell>
          <cell r="D473" t="str">
            <v>Independence(A+, A, A-, B+, B, B-,U)</v>
          </cell>
          <cell r="H473" t="str">
            <v/>
          </cell>
          <cell r="I473" t="str">
            <v>ok，indep</v>
          </cell>
          <cell r="J473" t="str">
            <v>exclude</v>
          </cell>
          <cell r="K473" t="str">
            <v>ok, indep</v>
          </cell>
          <cell r="M473" t="str">
            <v>LIAONING TIANLI REMANUFACTURING TECHNOLOGY CO.,LTD</v>
          </cell>
          <cell r="N473" t="str">
            <v>This company, based in China, is engaged in the production of roll remanufacturing automatic surfacing machine tools. It was founded in 1995 and was formerly known as Anshan Tianli Machinery Engineering Co., Ltd. It conducts business from its registered head office located in Anshan. The company has machine shops and employs certified staff skilled in manufacturing operations in compliance with the standards and other technical specifications that guarantees quality.</v>
          </cell>
          <cell r="O473" t="str">
            <v>Manufacturing</v>
          </cell>
          <cell r="P473" t="str">
            <v>www.tianli-cn.com</v>
          </cell>
          <cell r="R473" t="str">
            <v>China</v>
          </cell>
          <cell r="S473" t="str">
            <v>839618</v>
          </cell>
          <cell r="T473" t="str">
            <v>D</v>
          </cell>
          <cell r="U473" t="str">
            <v>3699</v>
          </cell>
          <cell r="V473" t="str">
            <v>Engaged in the production of roll remanufacturing automatic surfacing machine tools</v>
          </cell>
          <cell r="W473" t="str">
            <v>The Company's main business is research and development and application of surfacing and remanufacturing related technologies; design, research, manufacture and sales of surfacing and remanufacturing equipment; sales of surfacing materials and parts of surfacing equipment.</v>
          </cell>
          <cell r="Z473" t="str">
            <v>CN49532PC</v>
          </cell>
          <cell r="AA473">
            <v>5843000</v>
          </cell>
          <cell r="AB473">
            <v>1323000</v>
          </cell>
          <cell r="AC473">
            <v>5621000</v>
          </cell>
          <cell r="AD473">
            <v>4047000</v>
          </cell>
          <cell r="AE473">
            <v>5854000</v>
          </cell>
          <cell r="AF473">
            <v>1324000</v>
          </cell>
          <cell r="AG473">
            <v>5633000</v>
          </cell>
          <cell r="AH473">
            <v>4073000</v>
          </cell>
          <cell r="AI473">
            <v>-14000</v>
          </cell>
          <cell r="AJ473">
            <v>-2000</v>
          </cell>
          <cell r="AK473">
            <v>-12000</v>
          </cell>
          <cell r="AL473">
            <v>-36000</v>
          </cell>
          <cell r="AM473">
            <v>5840000</v>
          </cell>
          <cell r="AN473">
            <v>1322000</v>
          </cell>
          <cell r="AO473">
            <v>5621000</v>
          </cell>
          <cell r="AP473">
            <v>4037000</v>
          </cell>
          <cell r="AQ473">
            <v>3000</v>
          </cell>
          <cell r="AR473">
            <v>1000</v>
          </cell>
          <cell r="AS473">
            <v>0</v>
          </cell>
          <cell r="AT473">
            <v>10000</v>
          </cell>
          <cell r="AU473">
            <v>-2113000</v>
          </cell>
          <cell r="AV473">
            <v>-843000</v>
          </cell>
          <cell r="AW473">
            <v>-3635000</v>
          </cell>
          <cell r="AX473">
            <v>-3235000</v>
          </cell>
          <cell r="AY473" t="str">
            <v>n.a.</v>
          </cell>
          <cell r="AZ473" t="str">
            <v>n.a.</v>
          </cell>
          <cell r="BA473" t="str">
            <v>n.a.</v>
          </cell>
          <cell r="BB473" t="str">
            <v>n.a.</v>
          </cell>
          <cell r="BC473">
            <v>-1607000</v>
          </cell>
          <cell r="BD473">
            <v>-1845000</v>
          </cell>
          <cell r="BE473">
            <v>-1639000</v>
          </cell>
          <cell r="BF473">
            <v>-1519000</v>
          </cell>
          <cell r="BG473">
            <v>2123000</v>
          </cell>
          <cell r="BH473">
            <v>-1365000</v>
          </cell>
          <cell r="BI473">
            <v>347000</v>
          </cell>
          <cell r="BJ473">
            <v>-707000</v>
          </cell>
          <cell r="BK473">
            <v>-833000</v>
          </cell>
          <cell r="BL473">
            <v>-312000</v>
          </cell>
          <cell r="BM473">
            <v>-1027000</v>
          </cell>
          <cell r="BN473">
            <v>-526000</v>
          </cell>
          <cell r="BO473">
            <v>-437000</v>
          </cell>
          <cell r="BP473">
            <v>-485000</v>
          </cell>
          <cell r="BQ473">
            <v>-558000</v>
          </cell>
          <cell r="BR473">
            <v>-526000</v>
          </cell>
          <cell r="BS473">
            <v>-396000</v>
          </cell>
          <cell r="BT473">
            <v>173000</v>
          </cell>
          <cell r="BU473">
            <v>-469000</v>
          </cell>
          <cell r="BV473">
            <v>0</v>
          </cell>
          <cell r="BW473">
            <v>167000</v>
          </cell>
          <cell r="BX473">
            <v>-2015000</v>
          </cell>
          <cell r="BY473">
            <v>-738000</v>
          </cell>
          <cell r="BZ473">
            <v>-831000</v>
          </cell>
          <cell r="CA473">
            <v>10591000</v>
          </cell>
          <cell r="CB473">
            <v>8548000</v>
          </cell>
          <cell r="CC473">
            <v>10406000</v>
          </cell>
          <cell r="CD473">
            <v>13009000</v>
          </cell>
          <cell r="CE473">
            <v>4648000</v>
          </cell>
          <cell r="CF473">
            <v>5638000</v>
          </cell>
          <cell r="CG473">
            <v>5601000</v>
          </cell>
          <cell r="CH473">
            <v>8695000</v>
          </cell>
          <cell r="CI473">
            <v>4677000</v>
          </cell>
          <cell r="CJ473">
            <v>1839000</v>
          </cell>
          <cell r="CK473">
            <v>2189000</v>
          </cell>
          <cell r="CL473">
            <v>2787000</v>
          </cell>
          <cell r="CM473">
            <v>984000</v>
          </cell>
          <cell r="CN473">
            <v>851000</v>
          </cell>
          <cell r="CO473">
            <v>2324000</v>
          </cell>
          <cell r="CP473">
            <v>887000</v>
          </cell>
          <cell r="CQ473">
            <v>94000</v>
          </cell>
          <cell r="CR473">
            <v>147000</v>
          </cell>
          <cell r="CS473">
            <v>193000</v>
          </cell>
          <cell r="CT473">
            <v>345000</v>
          </cell>
          <cell r="CU473">
            <v>0</v>
          </cell>
          <cell r="CV473">
            <v>2000</v>
          </cell>
          <cell r="CW473" t="str">
            <v>n.a.</v>
          </cell>
          <cell r="CX473" t="str">
            <v>n.a.</v>
          </cell>
          <cell r="CY473">
            <v>59000</v>
          </cell>
          <cell r="CZ473">
            <v>1682000</v>
          </cell>
          <cell r="DA473">
            <v>933000</v>
          </cell>
          <cell r="DB473">
            <v>90000</v>
          </cell>
          <cell r="DC473">
            <v>14286000</v>
          </cell>
          <cell r="DD473">
            <v>12763000</v>
          </cell>
          <cell r="DE473">
            <v>13865000</v>
          </cell>
          <cell r="DF473">
            <v>16106000</v>
          </cell>
          <cell r="DH473">
            <v>5840000</v>
          </cell>
          <cell r="DI473">
            <v>-2113000</v>
          </cell>
          <cell r="DJ473">
            <v>-1607000</v>
          </cell>
          <cell r="DK473">
            <v>-833000</v>
          </cell>
          <cell r="DL473">
            <v>1287000</v>
          </cell>
          <cell r="DM473">
            <v>0.22037671232876713</v>
          </cell>
          <cell r="DN473">
            <v>0.28267076652756423</v>
          </cell>
          <cell r="DO473" t="str">
            <v>n.a.</v>
          </cell>
          <cell r="DP473">
            <v>5143000</v>
          </cell>
          <cell r="DQ473">
            <v>870500</v>
          </cell>
          <cell r="DS473">
            <v>1322000</v>
          </cell>
          <cell r="DT473">
            <v>-843000</v>
          </cell>
          <cell r="DU473">
            <v>-1845000</v>
          </cell>
          <cell r="DV473">
            <v>-312000</v>
          </cell>
          <cell r="DW473">
            <v>-1678000</v>
          </cell>
          <cell r="DX473">
            <v>-1.2692889561270801</v>
          </cell>
          <cell r="DY473">
            <v>-0.55933333333333335</v>
          </cell>
          <cell r="DZ473" t="str">
            <v>n.a.</v>
          </cell>
          <cell r="EA473">
            <v>5619500</v>
          </cell>
          <cell r="EB473">
            <v>1307500</v>
          </cell>
          <cell r="ED473">
            <v>5621000</v>
          </cell>
          <cell r="EE473">
            <v>-3635000</v>
          </cell>
          <cell r="EF473">
            <v>-1639000</v>
          </cell>
          <cell r="EG473">
            <v>-1027000</v>
          </cell>
          <cell r="EH473">
            <v>-680000</v>
          </cell>
          <cell r="EI473">
            <v>-0.12097491549546344</v>
          </cell>
          <cell r="EJ473">
            <v>-0.10791937787652754</v>
          </cell>
          <cell r="EK473" t="str">
            <v>n.a.</v>
          </cell>
          <cell r="EL473">
            <v>7148000</v>
          </cell>
          <cell r="EM473">
            <v>511500</v>
          </cell>
          <cell r="EO473">
            <v>4261000</v>
          </cell>
          <cell r="EP473">
            <v>-2197000</v>
          </cell>
          <cell r="EQ473">
            <v>-1697000</v>
          </cell>
          <cell r="ER473">
            <v>-724000</v>
          </cell>
          <cell r="ES473">
            <v>-357000</v>
          </cell>
          <cell r="ET473">
            <v>-8.3783149495423606E-2</v>
          </cell>
          <cell r="EU473">
            <v>-7.730619315721092E-2</v>
          </cell>
          <cell r="EV473" t="e">
            <v>#VALUE!</v>
          </cell>
          <cell r="EW473">
            <v>5970166.666666667</v>
          </cell>
          <cell r="EX473">
            <v>896500</v>
          </cell>
        </row>
        <row r="474">
          <cell r="B474" t="str">
            <v>BEIJING POWER TREND ELECTRONIC TECHNOLOGY CO., LTD.</v>
          </cell>
          <cell r="C474" t="str">
            <v>exclude</v>
          </cell>
          <cell r="D474" t="str">
            <v>Lev SDA/SDP</v>
          </cell>
          <cell r="H474" t="str">
            <v/>
          </cell>
          <cell r="I474" t="str">
            <v>ok，sda/sdp</v>
          </cell>
          <cell r="J474" t="str">
            <v>exclude</v>
          </cell>
          <cell r="K474" t="str">
            <v>ok, sda/sdp</v>
          </cell>
          <cell r="M474" t="str">
            <v>BEIJING POWER TREND ELECTRONIC TECHNOLOGY CO., LTD.</v>
          </cell>
          <cell r="N474" t="str">
            <v>This company is engaged in the research and development and wholesale distribution of switching power supplies. It was incorporated in March 1999. The registered business office of the company is located in Bei Jing Shi, China.The company's product line includes military power supplies, communications power supplies, modular power supplies, universal power supplies, and dedicated power supplies in specific areas. It also provides communication power; universal power supplies; custom power supplies; DC/DC power supply modules; and AC/DC power supply modules.The company is active and operational in China.</v>
          </cell>
          <cell r="O474" t="str">
            <v>Manufacturing</v>
          </cell>
          <cell r="P474" t="str">
            <v>www.pw.com.cn</v>
          </cell>
          <cell r="R474" t="str">
            <v>China</v>
          </cell>
          <cell r="S474" t="str">
            <v>838983</v>
          </cell>
          <cell r="T474" t="str">
            <v>B+</v>
          </cell>
          <cell r="U474" t="str">
            <v>3699</v>
          </cell>
          <cell r="V474" t="str">
            <v>Engaged in the research and development and wholesale distribution of switching power supplies</v>
          </cell>
          <cell r="W474" t="str">
            <v>The Company is a high-tech enterprise specializing in R &amp; D, production, sales and technical services of high-frequency switching power supplies and other power electronic products.</v>
          </cell>
          <cell r="Z474" t="str">
            <v>CN52437PC</v>
          </cell>
          <cell r="AA474">
            <v>5639000</v>
          </cell>
          <cell r="AB474">
            <v>3875000</v>
          </cell>
          <cell r="AC474">
            <v>13038000</v>
          </cell>
          <cell r="AD474">
            <v>9931000</v>
          </cell>
          <cell r="AE474">
            <v>5680000</v>
          </cell>
          <cell r="AF474">
            <v>3576000</v>
          </cell>
          <cell r="AG474">
            <v>13146000</v>
          </cell>
          <cell r="AH474">
            <v>10056000</v>
          </cell>
          <cell r="AI474">
            <v>-44000</v>
          </cell>
          <cell r="AJ474">
            <v>-61000</v>
          </cell>
          <cell r="AK474">
            <v>-183000</v>
          </cell>
          <cell r="AL474">
            <v>-125000</v>
          </cell>
          <cell r="AM474">
            <v>5636000</v>
          </cell>
          <cell r="AN474">
            <v>3515000</v>
          </cell>
          <cell r="AO474">
            <v>12963000</v>
          </cell>
          <cell r="AP474">
            <v>9931000</v>
          </cell>
          <cell r="AQ474">
            <v>3000</v>
          </cell>
          <cell r="AR474">
            <v>360000</v>
          </cell>
          <cell r="AS474">
            <v>75000</v>
          </cell>
          <cell r="AT474" t="str">
            <v>n.a.</v>
          </cell>
          <cell r="AU474">
            <v>-2300000</v>
          </cell>
          <cell r="AV474">
            <v>-2434000</v>
          </cell>
          <cell r="AW474">
            <v>-4421000</v>
          </cell>
          <cell r="AX474">
            <v>-3174000</v>
          </cell>
          <cell r="AY474" t="str">
            <v>n.a.</v>
          </cell>
          <cell r="AZ474" t="str">
            <v>n.a.</v>
          </cell>
          <cell r="BA474" t="str">
            <v>n.a.</v>
          </cell>
          <cell r="BB474" t="str">
            <v>n.a.</v>
          </cell>
          <cell r="BC474">
            <v>-3315000</v>
          </cell>
          <cell r="BD474">
            <v>-4069000</v>
          </cell>
          <cell r="BE474">
            <v>-3945000</v>
          </cell>
          <cell r="BF474">
            <v>-3574000</v>
          </cell>
          <cell r="BG474">
            <v>24000</v>
          </cell>
          <cell r="BH474">
            <v>-2628000</v>
          </cell>
          <cell r="BI474">
            <v>4672000</v>
          </cell>
          <cell r="BJ474">
            <v>3183000</v>
          </cell>
          <cell r="BK474">
            <v>-172000</v>
          </cell>
          <cell r="BL474">
            <v>-172000</v>
          </cell>
          <cell r="BM474">
            <v>-174000</v>
          </cell>
          <cell r="BN474">
            <v>-151000</v>
          </cell>
          <cell r="BO474">
            <v>-172000</v>
          </cell>
          <cell r="BP474">
            <v>-172000</v>
          </cell>
          <cell r="BQ474">
            <v>-174000</v>
          </cell>
          <cell r="BR474">
            <v>-151000</v>
          </cell>
          <cell r="BS474">
            <v>0</v>
          </cell>
          <cell r="BT474">
            <v>0</v>
          </cell>
          <cell r="BU474">
            <v>0</v>
          </cell>
          <cell r="BV474">
            <v>0</v>
          </cell>
          <cell r="BW474">
            <v>118000</v>
          </cell>
          <cell r="BX474">
            <v>-2195000</v>
          </cell>
          <cell r="BY474">
            <v>4101000</v>
          </cell>
          <cell r="BZ474">
            <v>2511000</v>
          </cell>
          <cell r="CA474">
            <v>9072000</v>
          </cell>
          <cell r="CB474">
            <v>10686000</v>
          </cell>
          <cell r="CC474">
            <v>14664000</v>
          </cell>
          <cell r="CD474">
            <v>12227000</v>
          </cell>
          <cell r="CE474">
            <v>3368000</v>
          </cell>
          <cell r="CF474">
            <v>3958000</v>
          </cell>
          <cell r="CG474">
            <v>5062000</v>
          </cell>
          <cell r="CH474">
            <v>5920000</v>
          </cell>
          <cell r="CI474">
            <v>615000</v>
          </cell>
          <cell r="CJ474">
            <v>790000</v>
          </cell>
          <cell r="CK474">
            <v>3264000</v>
          </cell>
          <cell r="CL474">
            <v>2602000</v>
          </cell>
          <cell r="CM474">
            <v>51000</v>
          </cell>
          <cell r="CN474">
            <v>2481000</v>
          </cell>
          <cell r="CO474">
            <v>3615000</v>
          </cell>
          <cell r="CP474">
            <v>1613000</v>
          </cell>
          <cell r="CQ474">
            <v>4997000</v>
          </cell>
          <cell r="CR474">
            <v>3280000</v>
          </cell>
          <cell r="CS474">
            <v>2697000</v>
          </cell>
          <cell r="CT474">
            <v>2039000</v>
          </cell>
          <cell r="CU474">
            <v>3484000</v>
          </cell>
          <cell r="CV474" t="str">
            <v>n.a.</v>
          </cell>
          <cell r="CW474" t="str">
            <v>n.a.</v>
          </cell>
          <cell r="CX474" t="str">
            <v>n.a.</v>
          </cell>
          <cell r="CY474" t="str">
            <v>n.a.</v>
          </cell>
          <cell r="CZ474" t="str">
            <v>n.a.</v>
          </cell>
          <cell r="DA474" t="str">
            <v>n.a.</v>
          </cell>
          <cell r="DB474" t="str">
            <v>n.a.</v>
          </cell>
          <cell r="DC474">
            <v>10908000</v>
          </cell>
          <cell r="DD474">
            <v>12501000</v>
          </cell>
          <cell r="DE474">
            <v>16135000</v>
          </cell>
          <cell r="DF474">
            <v>14189000</v>
          </cell>
          <cell r="DH474">
            <v>5636000</v>
          </cell>
          <cell r="DI474">
            <v>-2300000</v>
          </cell>
          <cell r="DJ474">
            <v>-3315000</v>
          </cell>
          <cell r="DK474">
            <v>-172000</v>
          </cell>
          <cell r="DL474">
            <v>-151000</v>
          </cell>
          <cell r="DM474">
            <v>-2.6792051100070973E-2</v>
          </cell>
          <cell r="DN474">
            <v>-2.6092966994988767E-2</v>
          </cell>
          <cell r="DO474" t="str">
            <v>n.a.</v>
          </cell>
          <cell r="DP474">
            <v>3663000</v>
          </cell>
          <cell r="DQ474" t="e">
            <v>#VALUE!</v>
          </cell>
          <cell r="DS474">
            <v>3515000</v>
          </cell>
          <cell r="DT474">
            <v>-2434000</v>
          </cell>
          <cell r="DU474">
            <v>-4069000</v>
          </cell>
          <cell r="DV474">
            <v>-172000</v>
          </cell>
          <cell r="DW474">
            <v>-3160000</v>
          </cell>
          <cell r="DX474">
            <v>-0.89900426742532002</v>
          </cell>
          <cell r="DY474">
            <v>-0.47340823970037454</v>
          </cell>
          <cell r="DZ474" t="str">
            <v>n.a.</v>
          </cell>
          <cell r="EA474">
            <v>4510000</v>
          </cell>
          <cell r="EB474" t="e">
            <v>#VALUE!</v>
          </cell>
          <cell r="ED474">
            <v>12963000</v>
          </cell>
          <cell r="EE474">
            <v>-4421000</v>
          </cell>
          <cell r="EF474">
            <v>-3945000</v>
          </cell>
          <cell r="EG474">
            <v>-174000</v>
          </cell>
          <cell r="EH474">
            <v>4423000</v>
          </cell>
          <cell r="EI474">
            <v>0.34120188228033632</v>
          </cell>
          <cell r="EJ474">
            <v>0.51791569086651057</v>
          </cell>
          <cell r="EK474" t="str">
            <v>n.a.</v>
          </cell>
          <cell r="EL474">
            <v>5491000</v>
          </cell>
          <cell r="EM474" t="e">
            <v>#VALUE!</v>
          </cell>
          <cell r="EO474">
            <v>7371333.333333333</v>
          </cell>
          <cell r="EP474">
            <v>-3051666.6666666665</v>
          </cell>
          <cell r="EQ474">
            <v>-3776333.3333333335</v>
          </cell>
          <cell r="ER474">
            <v>-172666.66666666666</v>
          </cell>
          <cell r="ES474">
            <v>370666.66666666593</v>
          </cell>
          <cell r="ET474">
            <v>5.0284887401645918E-2</v>
          </cell>
          <cell r="EU474">
            <v>5.2947338348728584E-2</v>
          </cell>
          <cell r="EV474" t="e">
            <v>#VALUE!</v>
          </cell>
          <cell r="EW474">
            <v>4554666.666666667</v>
          </cell>
          <cell r="EX474" t="e">
            <v>#VALUE!</v>
          </cell>
        </row>
        <row r="475">
          <cell r="B475" t="str">
            <v>WERKAI ELECTRIC(SHANGHAI)LIMITED BY SHARE</v>
          </cell>
          <cell r="C475" t="str">
            <v>exclude</v>
          </cell>
          <cell r="D475" t="str">
            <v>Consecutive loss</v>
          </cell>
          <cell r="H475" t="str">
            <v/>
          </cell>
          <cell r="I475" t="str">
            <v>ok，loss</v>
          </cell>
          <cell r="J475" t="str">
            <v>exclude</v>
          </cell>
          <cell r="K475" t="str">
            <v>ok, loss</v>
          </cell>
          <cell r="M475" t="str">
            <v>WERKAI ELECTRIC(SHANGHAI)LIMITED BY SHARE</v>
          </cell>
          <cell r="N475" t="str">
            <v>This company is engaged in the research and development (R&amp;D), production and distribution of industrial automatic controlling equipment. It was incorporated in 2008 and conducts business from its registered corporate office located in Shanghai, China. The company's business operation is primarily involved in manufacturing frequency converters as well as soft starters including general frequency converters, water supply frequency converters, open loop vector frequency converters, high pressure solid state soft starters and others. Its products are applied in the metallurgy, mining, water supply, paper making, chemical, construction material, machinery, electric power and other industries.</v>
          </cell>
          <cell r="O475" t="str">
            <v>Manufacturing</v>
          </cell>
          <cell r="P475" t="str">
            <v>www.werkai.com</v>
          </cell>
          <cell r="R475" t="str">
            <v>China</v>
          </cell>
          <cell r="S475" t="str">
            <v>830784</v>
          </cell>
          <cell r="T475" t="str">
            <v>B+</v>
          </cell>
          <cell r="U475" t="str">
            <v>3699</v>
          </cell>
          <cell r="V475" t="str">
            <v>Engaged in the research and development (R&amp;D), production and distribution of industrial automatic controlling equipment</v>
          </cell>
          <cell r="W475" t="str">
            <v>The Company mainly engaged in sales of frequency inverter, soft starter, high and low voltage electrical equipment, instrument and meter, frequency converter soft starter; production.</v>
          </cell>
          <cell r="X475" t="str">
            <v>WERKAI ELECTRIC(SHANGHAI)LIMITED BY SHARE LTD</v>
          </cell>
          <cell r="Z475" t="str">
            <v>CN41444PC</v>
          </cell>
          <cell r="AA475">
            <v>5378000</v>
          </cell>
          <cell r="AB475">
            <v>8812000</v>
          </cell>
          <cell r="AC475">
            <v>9982000</v>
          </cell>
          <cell r="AD475">
            <v>10236000</v>
          </cell>
          <cell r="AE475">
            <v>5395000</v>
          </cell>
          <cell r="AF475">
            <v>8849000</v>
          </cell>
          <cell r="AG475">
            <v>10030000</v>
          </cell>
          <cell r="AH475">
            <v>10210000</v>
          </cell>
          <cell r="AI475">
            <v>-17000</v>
          </cell>
          <cell r="AJ475">
            <v>-37000</v>
          </cell>
          <cell r="AK475">
            <v>-48000</v>
          </cell>
          <cell r="AL475">
            <v>-45000</v>
          </cell>
          <cell r="AM475">
            <v>5378000</v>
          </cell>
          <cell r="AN475">
            <v>8812000</v>
          </cell>
          <cell r="AO475">
            <v>9982000</v>
          </cell>
          <cell r="AP475">
            <v>10165000</v>
          </cell>
          <cell r="AQ475" t="str">
            <v>n.a.</v>
          </cell>
          <cell r="AR475" t="str">
            <v>n.a.</v>
          </cell>
          <cell r="AS475">
            <v>0</v>
          </cell>
          <cell r="AT475">
            <v>71000</v>
          </cell>
          <cell r="AU475">
            <v>-3708000</v>
          </cell>
          <cell r="AV475">
            <v>-6021000</v>
          </cell>
          <cell r="AW475">
            <v>-6528000</v>
          </cell>
          <cell r="AX475">
            <v>-7139000</v>
          </cell>
          <cell r="AY475" t="str">
            <v>n.a.</v>
          </cell>
          <cell r="AZ475" t="str">
            <v>n.a.</v>
          </cell>
          <cell r="BA475" t="str">
            <v>n.a.</v>
          </cell>
          <cell r="BB475" t="str">
            <v>n.a.</v>
          </cell>
          <cell r="BC475">
            <v>-2274000</v>
          </cell>
          <cell r="BD475">
            <v>-3000000</v>
          </cell>
          <cell r="BE475">
            <v>-3451000</v>
          </cell>
          <cell r="BF475">
            <v>-3250000</v>
          </cell>
          <cell r="BG475">
            <v>-604000</v>
          </cell>
          <cell r="BH475">
            <v>-209000</v>
          </cell>
          <cell r="BI475">
            <v>3000</v>
          </cell>
          <cell r="BJ475">
            <v>-153000</v>
          </cell>
          <cell r="BK475">
            <v>-123000</v>
          </cell>
          <cell r="BL475">
            <v>-156000</v>
          </cell>
          <cell r="BM475">
            <v>-354000</v>
          </cell>
          <cell r="BN475">
            <v>-376000</v>
          </cell>
          <cell r="BO475">
            <v>-123000</v>
          </cell>
          <cell r="BP475">
            <v>-156000</v>
          </cell>
          <cell r="BQ475">
            <v>-368000</v>
          </cell>
          <cell r="BR475">
            <v>-376000</v>
          </cell>
          <cell r="BS475">
            <v>0</v>
          </cell>
          <cell r="BT475">
            <v>0</v>
          </cell>
          <cell r="BU475">
            <v>14000</v>
          </cell>
          <cell r="BV475">
            <v>0</v>
          </cell>
          <cell r="BW475">
            <v>-1002000</v>
          </cell>
          <cell r="BX475">
            <v>-1613000</v>
          </cell>
          <cell r="BY475">
            <v>-104000</v>
          </cell>
          <cell r="BZ475">
            <v>-1437000</v>
          </cell>
          <cell r="CA475">
            <v>14837000</v>
          </cell>
          <cell r="CB475">
            <v>15494000</v>
          </cell>
          <cell r="CC475">
            <v>17860000</v>
          </cell>
          <cell r="CD475">
            <v>17769000</v>
          </cell>
          <cell r="CE475">
            <v>2199000</v>
          </cell>
          <cell r="CF475">
            <v>1767000</v>
          </cell>
          <cell r="CG475">
            <v>2872000</v>
          </cell>
          <cell r="CH475">
            <v>4847000</v>
          </cell>
          <cell r="CI475">
            <v>3567000</v>
          </cell>
          <cell r="CJ475">
            <v>4883000</v>
          </cell>
          <cell r="CK475">
            <v>5779000</v>
          </cell>
          <cell r="CL475">
            <v>5039000</v>
          </cell>
          <cell r="CM475">
            <v>2587000</v>
          </cell>
          <cell r="CN475">
            <v>1486000</v>
          </cell>
          <cell r="CO475">
            <v>1388000</v>
          </cell>
          <cell r="CP475">
            <v>856000</v>
          </cell>
          <cell r="CQ475">
            <v>1252000</v>
          </cell>
          <cell r="CR475">
            <v>7255000</v>
          </cell>
          <cell r="CS475">
            <v>7662000</v>
          </cell>
          <cell r="CT475">
            <v>6915000</v>
          </cell>
          <cell r="CU475" t="str">
            <v>n.a.</v>
          </cell>
          <cell r="CV475" t="str">
            <v>n.a.</v>
          </cell>
          <cell r="CW475" t="str">
            <v>n.a.</v>
          </cell>
          <cell r="CX475" t="str">
            <v>n.a.</v>
          </cell>
          <cell r="CY475" t="str">
            <v>n.a.</v>
          </cell>
          <cell r="CZ475" t="str">
            <v>n.a.</v>
          </cell>
          <cell r="DA475" t="str">
            <v>n.a.</v>
          </cell>
          <cell r="DB475" t="str">
            <v>n.a.</v>
          </cell>
          <cell r="DC475">
            <v>25094000</v>
          </cell>
          <cell r="DD475">
            <v>31420000</v>
          </cell>
          <cell r="DE475">
            <v>32388000</v>
          </cell>
          <cell r="DF475">
            <v>32525000</v>
          </cell>
          <cell r="DH475">
            <v>5378000</v>
          </cell>
          <cell r="DI475">
            <v>-3708000</v>
          </cell>
          <cell r="DJ475">
            <v>-2274000</v>
          </cell>
          <cell r="DK475">
            <v>-123000</v>
          </cell>
          <cell r="DL475">
            <v>-727000</v>
          </cell>
          <cell r="DM475">
            <v>-0.13518036444775008</v>
          </cell>
          <cell r="DN475">
            <v>-0.11908271908271909</v>
          </cell>
          <cell r="DO475" t="str">
            <v>n.a.</v>
          </cell>
          <cell r="DP475">
            <v>1983000</v>
          </cell>
          <cell r="DQ475" t="e">
            <v>#VALUE!</v>
          </cell>
          <cell r="DS475">
            <v>8812000</v>
          </cell>
          <cell r="DT475">
            <v>-6021000</v>
          </cell>
          <cell r="DU475">
            <v>-3000000</v>
          </cell>
          <cell r="DV475">
            <v>-156000</v>
          </cell>
          <cell r="DW475">
            <v>-365000</v>
          </cell>
          <cell r="DX475">
            <v>-4.1420789832047208E-2</v>
          </cell>
          <cell r="DY475">
            <v>-3.9773346409502017E-2</v>
          </cell>
          <cell r="DZ475" t="str">
            <v>n.a.</v>
          </cell>
          <cell r="EA475">
            <v>2319500</v>
          </cell>
          <cell r="EB475" t="e">
            <v>#VALUE!</v>
          </cell>
          <cell r="ED475">
            <v>9982000</v>
          </cell>
          <cell r="EE475">
            <v>-6528000</v>
          </cell>
          <cell r="EF475">
            <v>-3451000</v>
          </cell>
          <cell r="EG475">
            <v>-354000</v>
          </cell>
          <cell r="EH475">
            <v>-351000</v>
          </cell>
          <cell r="EI475">
            <v>-3.5163293929072331E-2</v>
          </cell>
          <cell r="EJ475">
            <v>-3.3968837704442076E-2</v>
          </cell>
          <cell r="EK475" t="str">
            <v>n.a.</v>
          </cell>
          <cell r="EL475">
            <v>3859500</v>
          </cell>
          <cell r="EM475" t="e">
            <v>#VALUE!</v>
          </cell>
          <cell r="EO475">
            <v>8057333.333333333</v>
          </cell>
          <cell r="EP475">
            <v>-5419000</v>
          </cell>
          <cell r="EQ475">
            <v>-2908333.3333333335</v>
          </cell>
          <cell r="ER475">
            <v>-211000</v>
          </cell>
          <cell r="ES475">
            <v>-481000.00000000047</v>
          </cell>
          <cell r="ET475">
            <v>-5.9697170279662481E-2</v>
          </cell>
          <cell r="EU475">
            <v>-5.6334179191879809E-2</v>
          </cell>
          <cell r="EV475" t="e">
            <v>#VALUE!</v>
          </cell>
          <cell r="EW475">
            <v>2720666.6666666665</v>
          </cell>
          <cell r="EX475" t="e">
            <v>#VALUE!</v>
          </cell>
        </row>
        <row r="476">
          <cell r="B476" t="str">
            <v>SHANDONG DESUN ELECTRIC COMPANY LIMITED</v>
          </cell>
          <cell r="C476" t="str">
            <v>exclude</v>
          </cell>
          <cell r="D476" t="str">
            <v>Independence(A+, A, A-, B+, B, B-,U)</v>
          </cell>
          <cell r="H476" t="str">
            <v/>
          </cell>
          <cell r="I476" t="str">
            <v>ok，indep</v>
          </cell>
          <cell r="J476" t="str">
            <v>exclude</v>
          </cell>
          <cell r="K476" t="str">
            <v>ok, indep</v>
          </cell>
          <cell r="M476" t="str">
            <v>SHANDONG DESUN ELECTRIC COMPANY LIMITED</v>
          </cell>
          <cell r="N476" t="str">
            <v>This company is engaged in the manufacture of central airconditiong equipment. It conducts business from its registered head office located in Yangzhou, Jiangsu in China. The company was established in 2011.The company specialises in manufacturing a range of central airconditiong equipment.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476" t="str">
            <v>Manufacturing</v>
          </cell>
          <cell r="P476" t="str">
            <v>www.yz-desun.com</v>
          </cell>
          <cell r="R476" t="str">
            <v>China</v>
          </cell>
          <cell r="S476" t="str">
            <v>871615</v>
          </cell>
          <cell r="T476" t="str">
            <v>D</v>
          </cell>
          <cell r="U476" t="str">
            <v>3699</v>
          </cell>
          <cell r="V476" t="str">
            <v>Engaged in the manufacture of central airconditiong equipment</v>
          </cell>
          <cell r="W476" t="str">
            <v>The Company is mainly engaged in electrical system integration; air conditioning, geothermal, smart home product design, installation.</v>
          </cell>
          <cell r="X476" t="str">
            <v>JIANGSU DESUN ELECTRIC COMPANY LIMITED</v>
          </cell>
          <cell r="Z476" t="str">
            <v>CN51068PC</v>
          </cell>
          <cell r="AA476">
            <v>5149000</v>
          </cell>
          <cell r="AB476">
            <v>12706000</v>
          </cell>
          <cell r="AC476">
            <v>24074000</v>
          </cell>
          <cell r="AD476">
            <v>28313000</v>
          </cell>
          <cell r="AE476">
            <v>5152000</v>
          </cell>
          <cell r="AF476">
            <v>12721000</v>
          </cell>
          <cell r="AG476">
            <v>24107000</v>
          </cell>
          <cell r="AH476">
            <v>28479000</v>
          </cell>
          <cell r="AI476">
            <v>-3000</v>
          </cell>
          <cell r="AJ476">
            <v>-15000</v>
          </cell>
          <cell r="AK476">
            <v>-33000</v>
          </cell>
          <cell r="AL476">
            <v>-166000</v>
          </cell>
          <cell r="AM476">
            <v>5149000</v>
          </cell>
          <cell r="AN476">
            <v>12706000</v>
          </cell>
          <cell r="AO476">
            <v>24074000</v>
          </cell>
          <cell r="AP476">
            <v>28313000</v>
          </cell>
          <cell r="AQ476" t="str">
            <v>n.a.</v>
          </cell>
          <cell r="AR476" t="str">
            <v>n.a.</v>
          </cell>
          <cell r="AS476" t="str">
            <v>n.a.</v>
          </cell>
          <cell r="AT476" t="str">
            <v>n.a.</v>
          </cell>
          <cell r="AU476">
            <v>-3788000</v>
          </cell>
          <cell r="AV476">
            <v>-23537000</v>
          </cell>
          <cell r="AW476">
            <v>-21517000</v>
          </cell>
          <cell r="AX476">
            <v>-24796000</v>
          </cell>
          <cell r="AY476" t="str">
            <v>n.a.</v>
          </cell>
          <cell r="AZ476" t="str">
            <v>n.a.</v>
          </cell>
          <cell r="BA476" t="str">
            <v>n.a.</v>
          </cell>
          <cell r="BB476" t="str">
            <v>n.a.</v>
          </cell>
          <cell r="BC476">
            <v>-1209000</v>
          </cell>
          <cell r="BD476">
            <v>-2288000</v>
          </cell>
          <cell r="BE476">
            <v>-3947000</v>
          </cell>
          <cell r="BF476">
            <v>-5316000</v>
          </cell>
          <cell r="BG476">
            <v>152000</v>
          </cell>
          <cell r="BH476">
            <v>-13119000</v>
          </cell>
          <cell r="BI476">
            <v>-1390000</v>
          </cell>
          <cell r="BJ476">
            <v>-1799000</v>
          </cell>
          <cell r="BK476">
            <v>-23000</v>
          </cell>
          <cell r="BL476">
            <v>-27000</v>
          </cell>
          <cell r="BM476">
            <v>-418000</v>
          </cell>
          <cell r="BN476">
            <v>-29000</v>
          </cell>
          <cell r="BO476">
            <v>-21000</v>
          </cell>
          <cell r="BP476">
            <v>-27000</v>
          </cell>
          <cell r="BQ476">
            <v>-53000</v>
          </cell>
          <cell r="BR476">
            <v>-29000</v>
          </cell>
          <cell r="BS476">
            <v>-2000</v>
          </cell>
          <cell r="BT476">
            <v>0</v>
          </cell>
          <cell r="BU476">
            <v>-365000</v>
          </cell>
          <cell r="BV476">
            <v>0</v>
          </cell>
          <cell r="BW476">
            <v>-742000</v>
          </cell>
          <cell r="BX476">
            <v>-14894000</v>
          </cell>
          <cell r="BY476">
            <v>-1299000</v>
          </cell>
          <cell r="BZ476">
            <v>-3737000</v>
          </cell>
          <cell r="CA476">
            <v>10221000</v>
          </cell>
          <cell r="CB476">
            <v>9686000</v>
          </cell>
          <cell r="CC476">
            <v>26233000</v>
          </cell>
          <cell r="CD476">
            <v>28568000</v>
          </cell>
          <cell r="CE476">
            <v>4910000</v>
          </cell>
          <cell r="CF476">
            <v>3594000</v>
          </cell>
          <cell r="CG476">
            <v>17302000</v>
          </cell>
          <cell r="CH476">
            <v>20034000</v>
          </cell>
          <cell r="CI476">
            <v>373000</v>
          </cell>
          <cell r="CJ476">
            <v>972000</v>
          </cell>
          <cell r="CK476">
            <v>2299000</v>
          </cell>
          <cell r="CL476">
            <v>1937000</v>
          </cell>
          <cell r="CM476">
            <v>1306000</v>
          </cell>
          <cell r="CN476">
            <v>618000</v>
          </cell>
          <cell r="CO476">
            <v>1864000</v>
          </cell>
          <cell r="CP476">
            <v>2004000</v>
          </cell>
          <cell r="CQ476">
            <v>2602000</v>
          </cell>
          <cell r="CR476">
            <v>3219000</v>
          </cell>
          <cell r="CS476">
            <v>3544000</v>
          </cell>
          <cell r="CT476">
            <v>3202000</v>
          </cell>
          <cell r="CU476">
            <v>1300000</v>
          </cell>
          <cell r="CV476">
            <v>2400000</v>
          </cell>
          <cell r="CW476" t="str">
            <v>n.a.</v>
          </cell>
          <cell r="CX476" t="str">
            <v>n.a.</v>
          </cell>
          <cell r="CY476" t="str">
            <v>n.a.</v>
          </cell>
          <cell r="CZ476">
            <v>0</v>
          </cell>
          <cell r="DA476">
            <v>5000</v>
          </cell>
          <cell r="DB476">
            <v>5000</v>
          </cell>
          <cell r="DC476">
            <v>11093000</v>
          </cell>
          <cell r="DD476">
            <v>10808000</v>
          </cell>
          <cell r="DE476">
            <v>26816000</v>
          </cell>
          <cell r="DF476">
            <v>29205000</v>
          </cell>
          <cell r="DH476">
            <v>5149000</v>
          </cell>
          <cell r="DI476">
            <v>-3788000</v>
          </cell>
          <cell r="DJ476">
            <v>-1209000</v>
          </cell>
          <cell r="DK476">
            <v>-23000</v>
          </cell>
          <cell r="DL476">
            <v>129000</v>
          </cell>
          <cell r="DM476">
            <v>2.5053408428821131E-2</v>
          </cell>
          <cell r="DN476">
            <v>2.5697211155378485E-2</v>
          </cell>
          <cell r="DO476" t="str">
            <v>n.a.</v>
          </cell>
          <cell r="DP476">
            <v>4252000</v>
          </cell>
          <cell r="DQ476" t="e">
            <v>#VALUE!</v>
          </cell>
          <cell r="DS476">
            <v>12706000</v>
          </cell>
          <cell r="DT476">
            <v>-23537000</v>
          </cell>
          <cell r="DU476">
            <v>-2288000</v>
          </cell>
          <cell r="DV476">
            <v>-27000</v>
          </cell>
          <cell r="DW476">
            <v>-13146000</v>
          </cell>
          <cell r="DX476">
            <v>-1.0346293089878797</v>
          </cell>
          <cell r="DY476">
            <v>-0.50850997988550206</v>
          </cell>
          <cell r="DZ476" t="str">
            <v>n.a.</v>
          </cell>
          <cell r="EA476">
            <v>10448000</v>
          </cell>
          <cell r="EB476">
            <v>2500</v>
          </cell>
          <cell r="ED476">
            <v>24074000</v>
          </cell>
          <cell r="EE476">
            <v>-21517000</v>
          </cell>
          <cell r="EF476">
            <v>-3947000</v>
          </cell>
          <cell r="EG476">
            <v>-418000</v>
          </cell>
          <cell r="EH476">
            <v>-1808000</v>
          </cell>
          <cell r="EI476">
            <v>-7.5101769543906294E-2</v>
          </cell>
          <cell r="EJ476">
            <v>-6.9855498029518584E-2</v>
          </cell>
          <cell r="EK476" t="str">
            <v>n.a.</v>
          </cell>
          <cell r="EL476">
            <v>18668000</v>
          </cell>
          <cell r="EM476">
            <v>5000</v>
          </cell>
          <cell r="EO476">
            <v>13976333.333333334</v>
          </cell>
          <cell r="EP476">
            <v>-16280666.666666666</v>
          </cell>
          <cell r="EQ476">
            <v>-2481333.3333333335</v>
          </cell>
          <cell r="ER476">
            <v>-156000</v>
          </cell>
          <cell r="ES476">
            <v>-4941666.666666666</v>
          </cell>
          <cell r="ET476">
            <v>-0.35357389873357337</v>
          </cell>
          <cell r="EU476">
            <v>-0.26121506854142434</v>
          </cell>
          <cell r="EV476" t="e">
            <v>#VALUE!</v>
          </cell>
          <cell r="EW476">
            <v>11122666.666666666</v>
          </cell>
          <cell r="EX476" t="e">
            <v>#VALUE!</v>
          </cell>
        </row>
        <row r="477">
          <cell r="B477" t="str">
            <v>CONTINENTAL CONTROLS LIMITED</v>
          </cell>
          <cell r="C477" t="str">
            <v>exclude</v>
          </cell>
          <cell r="D477" t="str">
            <v>Lev SDA/SDP</v>
          </cell>
          <cell r="H477" t="str">
            <v/>
          </cell>
          <cell r="I477" t="str">
            <v>ok，sda/sdp</v>
          </cell>
          <cell r="J477" t="str">
            <v>exclude</v>
          </cell>
          <cell r="K477" t="str">
            <v>ok, sda/sdp</v>
          </cell>
          <cell r="M477" t="str">
            <v>CONTINENTAL CONTROLS LIMITED</v>
          </cell>
          <cell r="N477" t="str">
            <v>This company is engaged in the manufacture of electrical protection and control devices. Its products are designed to protect electrical equipments and appliances against fire and damage and also to provide safety to the user. The company's products include thermal overload protectors, one shot thermal cut off, electronic water level controller, automotive protective motor, protectors for air conditioner compressor, automotive motor protector and phenolics for general purpose motors. It is a Joint Stock Company incorporated in March 1995 under the Companies Act of 1956. Its registered business office is based in Thane, India.The company is the leading manufacturer of electrical protection and control devices in Asia. It exports its products to the United States, Italy, Brazil, Mexico, Spain, Germany, Australia, Thailand, China, Pakistan, Hong Kong and Hungary. The company operates primarily in India. It has also manufacturing facility located in the Western region of India. It is an ISO 9001:2000 certified company.</v>
          </cell>
          <cell r="O477" t="str">
            <v>Manufacturing</v>
          </cell>
          <cell r="P477" t="str">
            <v>www.newkrishna.com</v>
          </cell>
          <cell r="R477" t="str">
            <v>India</v>
          </cell>
          <cell r="S477" t="str">
            <v>531460</v>
          </cell>
          <cell r="T477" t="str">
            <v>A+</v>
          </cell>
          <cell r="U477" t="str">
            <v>3699</v>
          </cell>
          <cell r="V477" t="str">
            <v>Engaged in the manufacture of electrical protection and control devices</v>
          </cell>
          <cell r="W477" t="str">
            <v>The Company is engaged in manufacturing of electrical goods.</v>
          </cell>
          <cell r="Z477" t="str">
            <v>IN31100FI</v>
          </cell>
          <cell r="AA477">
            <v>59952000</v>
          </cell>
          <cell r="AB477">
            <v>78508000</v>
          </cell>
          <cell r="AC477">
            <v>60774000</v>
          </cell>
          <cell r="AD477">
            <v>65284000</v>
          </cell>
          <cell r="AE477">
            <v>59722000</v>
          </cell>
          <cell r="AF477">
            <v>77859000</v>
          </cell>
          <cell r="AG477">
            <v>60269000</v>
          </cell>
          <cell r="AH477">
            <v>62806000</v>
          </cell>
          <cell r="AI477" t="str">
            <v>n.a.</v>
          </cell>
          <cell r="AJ477" t="str">
            <v>n.a.</v>
          </cell>
          <cell r="AK477" t="str">
            <v>n.a.</v>
          </cell>
          <cell r="AL477" t="str">
            <v>n.a.</v>
          </cell>
          <cell r="AM477">
            <v>59722000</v>
          </cell>
          <cell r="AN477">
            <v>77859000</v>
          </cell>
          <cell r="AO477">
            <v>60269000</v>
          </cell>
          <cell r="AP477">
            <v>62806000</v>
          </cell>
          <cell r="AQ477">
            <v>230000</v>
          </cell>
          <cell r="AR477">
            <v>649000</v>
          </cell>
          <cell r="AS477">
            <v>505000</v>
          </cell>
          <cell r="AT477">
            <v>2478000</v>
          </cell>
          <cell r="AU477">
            <v>-41441000</v>
          </cell>
          <cell r="AV477">
            <v>-56371000</v>
          </cell>
          <cell r="AW477">
            <v>-37831000</v>
          </cell>
          <cell r="AX477">
            <v>-38744000</v>
          </cell>
          <cell r="AY477">
            <v>0</v>
          </cell>
          <cell r="AZ477">
            <v>0</v>
          </cell>
          <cell r="BA477">
            <v>0</v>
          </cell>
          <cell r="BB477">
            <v>0</v>
          </cell>
          <cell r="BC477">
            <v>-23980000</v>
          </cell>
          <cell r="BD477">
            <v>-25554000</v>
          </cell>
          <cell r="BE477">
            <v>-20262000</v>
          </cell>
          <cell r="BF477">
            <v>-22459000</v>
          </cell>
          <cell r="BG477">
            <v>-5469000</v>
          </cell>
          <cell r="BH477">
            <v>-3417000</v>
          </cell>
          <cell r="BI477">
            <v>2681000</v>
          </cell>
          <cell r="BJ477">
            <v>4081000</v>
          </cell>
          <cell r="BK477">
            <v>-8501000</v>
          </cell>
          <cell r="BL477">
            <v>-8573000</v>
          </cell>
          <cell r="BM477">
            <v>-10000</v>
          </cell>
          <cell r="BN477">
            <v>-8398000</v>
          </cell>
          <cell r="BO477">
            <v>-8501000</v>
          </cell>
          <cell r="BP477">
            <v>-8573000</v>
          </cell>
          <cell r="BQ477">
            <v>-10000</v>
          </cell>
          <cell r="BR477">
            <v>-8398000</v>
          </cell>
          <cell r="BS477">
            <v>0</v>
          </cell>
          <cell r="BT477">
            <v>0</v>
          </cell>
          <cell r="BU477">
            <v>0</v>
          </cell>
          <cell r="BV477">
            <v>0</v>
          </cell>
          <cell r="BW477">
            <v>-17325000</v>
          </cell>
          <cell r="BX477">
            <v>-3578000</v>
          </cell>
          <cell r="BY477">
            <v>-1213000</v>
          </cell>
          <cell r="BZ477">
            <v>-8624000</v>
          </cell>
          <cell r="CA477">
            <v>25947000</v>
          </cell>
          <cell r="CB477">
            <v>65675000</v>
          </cell>
          <cell r="CC477">
            <v>54176000</v>
          </cell>
          <cell r="CD477">
            <v>49295000</v>
          </cell>
          <cell r="CE477">
            <v>12257000</v>
          </cell>
          <cell r="CF477">
            <v>23597000</v>
          </cell>
          <cell r="CG477">
            <v>26834000</v>
          </cell>
          <cell r="CH477">
            <v>23255000</v>
          </cell>
          <cell r="CI477">
            <v>6845000</v>
          </cell>
          <cell r="CJ477">
            <v>33533000</v>
          </cell>
          <cell r="CK477">
            <v>14638000</v>
          </cell>
          <cell r="CL477">
            <v>13461000</v>
          </cell>
          <cell r="CM477">
            <v>3592000</v>
          </cell>
          <cell r="CN477">
            <v>4021000</v>
          </cell>
          <cell r="CO477">
            <v>5617000</v>
          </cell>
          <cell r="CP477">
            <v>5765000</v>
          </cell>
          <cell r="CQ477">
            <v>3131000</v>
          </cell>
          <cell r="CR477">
            <v>3478000</v>
          </cell>
          <cell r="CS477">
            <v>5961000</v>
          </cell>
          <cell r="CT477">
            <v>4914000</v>
          </cell>
          <cell r="CU477" t="str">
            <v>n.a.</v>
          </cell>
          <cell r="CV477" t="str">
            <v>n.a.</v>
          </cell>
          <cell r="CW477" t="str">
            <v>n.a.</v>
          </cell>
          <cell r="CX477" t="str">
            <v>n.a.</v>
          </cell>
          <cell r="CY477">
            <v>7888000</v>
          </cell>
          <cell r="CZ477">
            <v>7875000</v>
          </cell>
          <cell r="DA477">
            <v>6238000</v>
          </cell>
          <cell r="DB477">
            <v>6225000</v>
          </cell>
          <cell r="DC477">
            <v>67355000</v>
          </cell>
          <cell r="DD477">
            <v>115973000</v>
          </cell>
          <cell r="DE477">
            <v>121137000</v>
          </cell>
          <cell r="DF477">
            <v>103594000</v>
          </cell>
          <cell r="DH477">
            <v>59722000</v>
          </cell>
          <cell r="DI477">
            <v>-41441000</v>
          </cell>
          <cell r="DJ477">
            <v>-23980000</v>
          </cell>
          <cell r="DK477">
            <v>-8501000</v>
          </cell>
          <cell r="DL477">
            <v>-14200000</v>
          </cell>
          <cell r="DM477">
            <v>-0.23776832657981983</v>
          </cell>
          <cell r="DN477">
            <v>-0.19209436974107844</v>
          </cell>
          <cell r="DO477">
            <v>0</v>
          </cell>
          <cell r="DP477">
            <v>17927000</v>
          </cell>
          <cell r="DQ477">
            <v>7881500</v>
          </cell>
          <cell r="DS477">
            <v>77859000</v>
          </cell>
          <cell r="DT477">
            <v>-56371000</v>
          </cell>
          <cell r="DU477">
            <v>-25554000</v>
          </cell>
          <cell r="DV477">
            <v>-8573000</v>
          </cell>
          <cell r="DW477">
            <v>-12639000</v>
          </cell>
          <cell r="DX477">
            <v>-0.16233190767926636</v>
          </cell>
          <cell r="DY477">
            <v>-0.13966054498441954</v>
          </cell>
          <cell r="DZ477">
            <v>0</v>
          </cell>
          <cell r="EA477">
            <v>25215500</v>
          </cell>
          <cell r="EB477">
            <v>7056500</v>
          </cell>
          <cell r="ED477">
            <v>60269000</v>
          </cell>
          <cell r="EE477">
            <v>-37831000</v>
          </cell>
          <cell r="EF477">
            <v>-20262000</v>
          </cell>
          <cell r="EG477">
            <v>-10000</v>
          </cell>
          <cell r="EH477">
            <v>2166000</v>
          </cell>
          <cell r="EI477">
            <v>3.593887404801805E-2</v>
          </cell>
          <cell r="EJ477">
            <v>3.7278625888508339E-2</v>
          </cell>
          <cell r="EK477">
            <v>0</v>
          </cell>
          <cell r="EL477">
            <v>25044500</v>
          </cell>
          <cell r="EM477">
            <v>6231500</v>
          </cell>
          <cell r="EO477">
            <v>65950000</v>
          </cell>
          <cell r="EP477">
            <v>-45214333.333333336</v>
          </cell>
          <cell r="EQ477">
            <v>-23265333.333333332</v>
          </cell>
          <cell r="ER477">
            <v>-5694666.666666667</v>
          </cell>
          <cell r="ES477">
            <v>-8224333.3333333349</v>
          </cell>
          <cell r="ET477">
            <v>-0.12470558503917112</v>
          </cell>
          <cell r="EU477">
            <v>-0.11087842605034087</v>
          </cell>
          <cell r="EV477">
            <v>0</v>
          </cell>
          <cell r="EW477">
            <v>22729000</v>
          </cell>
          <cell r="EX477">
            <v>7056500</v>
          </cell>
        </row>
        <row r="478">
          <cell r="B478" t="str">
            <v>HARBIN YIHUIDA ELECTRIC TECHNOLOGY COMPANY LIMITED</v>
          </cell>
          <cell r="C478" t="str">
            <v>exclude</v>
          </cell>
          <cell r="D478" t="str">
            <v>Independence(A+, A, A-, B+, B, B-,U)</v>
          </cell>
          <cell r="H478" t="str">
            <v/>
          </cell>
          <cell r="I478" t="str">
            <v>ok，indep</v>
          </cell>
          <cell r="J478" t="str">
            <v>exclude</v>
          </cell>
          <cell r="K478" t="str">
            <v>ok, indep</v>
          </cell>
          <cell r="M478" t="str">
            <v>HARBIN YIHUIDA ELECTRIC TECHNOLOGY COMPANY LIMITED</v>
          </cell>
          <cell r="N478" t="str">
            <v>This company, with registered head office located in Harbin, China, is engaged in the production and distribution of automation equipment, electrical equipment, power plant parts, clean energy generation (transmission and distribution) electrical equipment and related products. The company was incorporated in 2005.The company's offers the following products: motors; alternators; generators; transformers; arc welding and resistance welding equipments with welding aids and accessories; controls for alternators/generating sets, variable speed drive controls, static exciters and inverters, electronic controls for machine tools, HV (high voltage) testers, coolers, stud welders, thermister protection units, and RF (radio frequency) induction generators; induction heating equipment, such as induction heaters and welders, die electric heaters, and plastic welders with associated handling equipment; and vertical mechanical comparator, sigmasize electronic gauging indicator, sigmaflash electronic column guage, and sigmaster fixturing systems. It serves the oil and gas, steel, cement, aluminum, paper, sugar, mining, textile, automobile, power generation, petrochemical plants, telecom, railways, and defense sectors.</v>
          </cell>
          <cell r="O478" t="str">
            <v>Manufacturing</v>
          </cell>
          <cell r="P478" t="str">
            <v>www.yhddq.net</v>
          </cell>
          <cell r="R478" t="str">
            <v>China</v>
          </cell>
          <cell r="S478" t="str">
            <v>430396</v>
          </cell>
          <cell r="T478" t="str">
            <v>D</v>
          </cell>
          <cell r="U478" t="str">
            <v>3699</v>
          </cell>
          <cell r="V478" t="str">
            <v>Engaged in the production and distribution of automation equipment, electrical equipment, power plant parts, clean energy generation (transmission and distribution) electrical equipment and related products</v>
          </cell>
          <cell r="W478" t="str">
            <v>The Company is mainly engaged in R &amp; D, production, distribution automation equipment, electrical equipment, power plant parts, clean energy generation (transmission and distribution) electrical equipment, related products, technical advisory services.</v>
          </cell>
          <cell r="X478" t="str">
            <v>HARBIN YIHUIDA ELECTRIC TECHNOLOGY DEVELOPMENT CO., LTD.</v>
          </cell>
          <cell r="Z478" t="str">
            <v>CN41116PC</v>
          </cell>
          <cell r="AA478">
            <v>5135000</v>
          </cell>
          <cell r="AB478">
            <v>3346000</v>
          </cell>
          <cell r="AC478">
            <v>5342000</v>
          </cell>
          <cell r="AD478">
            <v>11259000</v>
          </cell>
          <cell r="AE478">
            <v>5358000</v>
          </cell>
          <cell r="AF478">
            <v>2779000</v>
          </cell>
          <cell r="AG478">
            <v>5615000</v>
          </cell>
          <cell r="AH478">
            <v>11496000</v>
          </cell>
          <cell r="AI478">
            <v>-608000</v>
          </cell>
          <cell r="AJ478">
            <v>-574000</v>
          </cell>
          <cell r="AK478">
            <v>-602000</v>
          </cell>
          <cell r="AL478">
            <v>-628000</v>
          </cell>
          <cell r="AM478">
            <v>4750000</v>
          </cell>
          <cell r="AN478">
            <v>2205000</v>
          </cell>
          <cell r="AO478">
            <v>5013000</v>
          </cell>
          <cell r="AP478">
            <v>10868000</v>
          </cell>
          <cell r="AQ478">
            <v>385000</v>
          </cell>
          <cell r="AR478">
            <v>1141000</v>
          </cell>
          <cell r="AS478">
            <v>329000</v>
          </cell>
          <cell r="AT478">
            <v>391000</v>
          </cell>
          <cell r="AU478">
            <v>-886000</v>
          </cell>
          <cell r="AV478">
            <v>-153000</v>
          </cell>
          <cell r="AW478">
            <v>-4333000</v>
          </cell>
          <cell r="AX478">
            <v>-3746000</v>
          </cell>
          <cell r="AY478" t="str">
            <v>n.a.</v>
          </cell>
          <cell r="AZ478" t="str">
            <v>n.a.</v>
          </cell>
          <cell r="BA478" t="str">
            <v>n.a.</v>
          </cell>
          <cell r="BB478" t="str">
            <v>n.a.</v>
          </cell>
          <cell r="BC478">
            <v>-3867000</v>
          </cell>
          <cell r="BD478">
            <v>-5650000</v>
          </cell>
          <cell r="BE478">
            <v>-6698000</v>
          </cell>
          <cell r="BF478">
            <v>-7189000</v>
          </cell>
          <cell r="BG478">
            <v>382000</v>
          </cell>
          <cell r="BH478">
            <v>-2457000</v>
          </cell>
          <cell r="BI478">
            <v>-5689000</v>
          </cell>
          <cell r="BJ478">
            <v>324000</v>
          </cell>
          <cell r="BK478">
            <v>-8533000</v>
          </cell>
          <cell r="BL478">
            <v>-8171000</v>
          </cell>
          <cell r="BM478">
            <v>-21455000</v>
          </cell>
          <cell r="BN478">
            <v>-4054000</v>
          </cell>
          <cell r="BO478">
            <v>-2376000</v>
          </cell>
          <cell r="BP478">
            <v>-2825000</v>
          </cell>
          <cell r="BQ478">
            <v>-3555000</v>
          </cell>
          <cell r="BR478">
            <v>-3865000</v>
          </cell>
          <cell r="BS478">
            <v>-6157000</v>
          </cell>
          <cell r="BT478">
            <v>-5346000</v>
          </cell>
          <cell r="BU478">
            <v>-17900000</v>
          </cell>
          <cell r="BV478">
            <v>-189000</v>
          </cell>
          <cell r="BW478">
            <v>-8534000</v>
          </cell>
          <cell r="BX478">
            <v>-44950000</v>
          </cell>
          <cell r="BY478">
            <v>-24138000</v>
          </cell>
          <cell r="BZ478">
            <v>-17361000</v>
          </cell>
          <cell r="CA478">
            <v>48975000</v>
          </cell>
          <cell r="CB478">
            <v>53796000</v>
          </cell>
          <cell r="CC478">
            <v>110302000</v>
          </cell>
          <cell r="CD478">
            <v>78794000</v>
          </cell>
          <cell r="CE478">
            <v>11675000</v>
          </cell>
          <cell r="CF478">
            <v>11869000</v>
          </cell>
          <cell r="CG478">
            <v>9794000</v>
          </cell>
          <cell r="CH478">
            <v>9210000</v>
          </cell>
          <cell r="CI478">
            <v>8133000</v>
          </cell>
          <cell r="CJ478">
            <v>9331000</v>
          </cell>
          <cell r="CK478">
            <v>23195000</v>
          </cell>
          <cell r="CL478">
            <v>41608000</v>
          </cell>
          <cell r="CM478">
            <v>28665000</v>
          </cell>
          <cell r="CN478">
            <v>32179000</v>
          </cell>
          <cell r="CO478">
            <v>76414000</v>
          </cell>
          <cell r="CP478">
            <v>27191000</v>
          </cell>
          <cell r="CQ478">
            <v>154000</v>
          </cell>
          <cell r="CR478">
            <v>6000</v>
          </cell>
          <cell r="CS478">
            <v>659000</v>
          </cell>
          <cell r="CT478">
            <v>598000</v>
          </cell>
          <cell r="CU478">
            <v>149000</v>
          </cell>
          <cell r="CV478" t="str">
            <v>n.a.</v>
          </cell>
          <cell r="CW478" t="str">
            <v>n.a.</v>
          </cell>
          <cell r="CX478" t="str">
            <v>n.a.</v>
          </cell>
          <cell r="CY478" t="str">
            <v>n.a.</v>
          </cell>
          <cell r="CZ478" t="str">
            <v>n.a.</v>
          </cell>
          <cell r="DA478">
            <v>0</v>
          </cell>
          <cell r="DB478">
            <v>7346000</v>
          </cell>
          <cell r="DC478">
            <v>84577000</v>
          </cell>
          <cell r="DD478">
            <v>92040000</v>
          </cell>
          <cell r="DE478">
            <v>151589000</v>
          </cell>
          <cell r="DF478">
            <v>189621000</v>
          </cell>
          <cell r="DH478">
            <v>4750000</v>
          </cell>
          <cell r="DI478">
            <v>-886000</v>
          </cell>
          <cell r="DJ478">
            <v>-3867000</v>
          </cell>
          <cell r="DK478">
            <v>-8533000</v>
          </cell>
          <cell r="DL478">
            <v>-8536000</v>
          </cell>
          <cell r="DM478">
            <v>-1.7970526315789475</v>
          </cell>
          <cell r="DN478">
            <v>-0.64248080686436848</v>
          </cell>
          <cell r="DO478" t="str">
            <v>n.a.</v>
          </cell>
          <cell r="DP478">
            <v>11772000</v>
          </cell>
          <cell r="DQ478" t="e">
            <v>#VALUE!</v>
          </cell>
          <cell r="DS478">
            <v>2205000</v>
          </cell>
          <cell r="DT478">
            <v>-153000</v>
          </cell>
          <cell r="DU478">
            <v>-5650000</v>
          </cell>
          <cell r="DV478">
            <v>-8171000</v>
          </cell>
          <cell r="DW478">
            <v>-11769000</v>
          </cell>
          <cell r="DX478">
            <v>-5.3374149659863948</v>
          </cell>
          <cell r="DY478">
            <v>-0.8422069557750107</v>
          </cell>
          <cell r="DZ478" t="str">
            <v>n.a.</v>
          </cell>
          <cell r="EA478">
            <v>10831500</v>
          </cell>
          <cell r="EB478" t="e">
            <v>#VALUE!</v>
          </cell>
          <cell r="ED478">
            <v>5013000</v>
          </cell>
          <cell r="EE478">
            <v>-4333000</v>
          </cell>
          <cell r="EF478">
            <v>-6698000</v>
          </cell>
          <cell r="EG478">
            <v>-21455000</v>
          </cell>
          <cell r="EH478">
            <v>-27473000</v>
          </cell>
          <cell r="EI478">
            <v>-5.4803510871733492</v>
          </cell>
          <cell r="EJ478">
            <v>-0.84568737302222496</v>
          </cell>
          <cell r="EK478" t="str">
            <v>n.a.</v>
          </cell>
          <cell r="EL478">
            <v>9502000</v>
          </cell>
          <cell r="EM478">
            <v>3673000</v>
          </cell>
          <cell r="EO478">
            <v>3989333.3333333335</v>
          </cell>
          <cell r="EP478">
            <v>-1790666.6666666667</v>
          </cell>
          <cell r="EQ478">
            <v>-5405000</v>
          </cell>
          <cell r="ER478">
            <v>-12719666.666666666</v>
          </cell>
          <cell r="ES478">
            <v>-15926000</v>
          </cell>
          <cell r="ET478">
            <v>-3.9921457219251337</v>
          </cell>
          <cell r="EU478">
            <v>-0.79968533458306834</v>
          </cell>
          <cell r="EV478" t="e">
            <v>#VALUE!</v>
          </cell>
          <cell r="EW478">
            <v>10701833.333333334</v>
          </cell>
          <cell r="EX478" t="e">
            <v>#VALUE!</v>
          </cell>
        </row>
        <row r="479">
          <cell r="B479" t="str">
            <v>CLEARVUE TECHNOLOGIES LIMITED</v>
          </cell>
          <cell r="C479" t="str">
            <v>exclude</v>
          </cell>
          <cell r="D479" t="str">
            <v>Consecutive loss</v>
          </cell>
          <cell r="H479" t="str">
            <v/>
          </cell>
          <cell r="I479" t="str">
            <v>ok，loss</v>
          </cell>
          <cell r="J479" t="str">
            <v>exclude</v>
          </cell>
          <cell r="K479" t="str">
            <v>ok, loss</v>
          </cell>
          <cell r="M479" t="str">
            <v>CLEARVUE TECHNOLOGIES LIMITED</v>
          </cell>
          <cell r="N479" t="str">
            <v>This company, formerly known as Tropiglas Technologies Limited, is engaged in the manufacture of building integrated photovoltaic (PV) products. It operates its business primarily in the domestic market. The company was incorporated in 1995. It conducts business from its registered head office located in West Perth, Australia.The company focuses on producing and selling building components, including solar PV glass products to generate electricity and reduce energy consumption for glass manufacturing, glass framing, and building and construction industries, as well as agriculture and horticulture, commercial and residential, public amenities, and consumer electronics markets. It also licenses its technology to glass manufacturers to manufacture glass or glass components, as well as to fabricate, assemble, and sell glass products.</v>
          </cell>
          <cell r="O479" t="str">
            <v>Manufacturing</v>
          </cell>
          <cell r="P479" t="str">
            <v>www.clearvuepv.com</v>
          </cell>
          <cell r="R479" t="str">
            <v>Australia</v>
          </cell>
          <cell r="S479" t="str">
            <v>CPV</v>
          </cell>
          <cell r="T479" t="str">
            <v>A+</v>
          </cell>
          <cell r="U479" t="str">
            <v>3699</v>
          </cell>
          <cell r="V479" t="str">
            <v>Engaged in the manufacture of building integrated photovoltaic (PV) products</v>
          </cell>
          <cell r="W479" t="str">
            <v>The principal activities of the company is a renewable energy.</v>
          </cell>
          <cell r="Z479" t="str">
            <v>AU071397487</v>
          </cell>
          <cell r="AA479">
            <v>1200000</v>
          </cell>
          <cell r="AB479">
            <v>1218000</v>
          </cell>
          <cell r="AC479">
            <v>1131000</v>
          </cell>
          <cell r="AD479">
            <v>1598000</v>
          </cell>
          <cell r="AE479">
            <v>288000</v>
          </cell>
          <cell r="AF479" t="str">
            <v>n.a.</v>
          </cell>
          <cell r="AG479">
            <v>1131000</v>
          </cell>
          <cell r="AH479">
            <v>23000</v>
          </cell>
          <cell r="AI479" t="str">
            <v>n.a.</v>
          </cell>
          <cell r="AJ479" t="str">
            <v>n.a.</v>
          </cell>
          <cell r="AK479" t="str">
            <v>n.a.</v>
          </cell>
          <cell r="AL479" t="str">
            <v>n.a.</v>
          </cell>
          <cell r="AM479">
            <v>288000</v>
          </cell>
          <cell r="AN479" t="str">
            <v>n.a.</v>
          </cell>
          <cell r="AO479">
            <v>1131000</v>
          </cell>
          <cell r="AP479">
            <v>23000</v>
          </cell>
          <cell r="AQ479">
            <v>912000</v>
          </cell>
          <cell r="AR479">
            <v>1218000</v>
          </cell>
          <cell r="AS479" t="str">
            <v>n.a.</v>
          </cell>
          <cell r="AT479">
            <v>1575000</v>
          </cell>
          <cell r="AU479">
            <v>-592000</v>
          </cell>
          <cell r="AV479">
            <v>-97000</v>
          </cell>
          <cell r="AW479">
            <v>-102000</v>
          </cell>
          <cell r="AX479">
            <v>-596000</v>
          </cell>
          <cell r="AY479">
            <v>0</v>
          </cell>
          <cell r="AZ479">
            <v>0</v>
          </cell>
          <cell r="BA479">
            <v>0</v>
          </cell>
          <cell r="BB479">
            <v>0</v>
          </cell>
          <cell r="BC479">
            <v>-4401000</v>
          </cell>
          <cell r="BD479">
            <v>-7826000</v>
          </cell>
          <cell r="BE479">
            <v>-2891000</v>
          </cell>
          <cell r="BF479">
            <v>-4759000</v>
          </cell>
          <cell r="BG479">
            <v>-3793000</v>
          </cell>
          <cell r="BH479">
            <v>-6705000</v>
          </cell>
          <cell r="BI479">
            <v>-1862000</v>
          </cell>
          <cell r="BJ479">
            <v>-3757000</v>
          </cell>
          <cell r="BK479">
            <v>-208000</v>
          </cell>
          <cell r="BL479">
            <v>-173000</v>
          </cell>
          <cell r="BM479">
            <v>-167000</v>
          </cell>
          <cell r="BN479">
            <v>-96000</v>
          </cell>
          <cell r="BO479">
            <v>-208000</v>
          </cell>
          <cell r="BP479">
            <v>-81000</v>
          </cell>
          <cell r="BQ479">
            <v>-167000</v>
          </cell>
          <cell r="BR479">
            <v>-35000</v>
          </cell>
          <cell r="BS479">
            <v>0</v>
          </cell>
          <cell r="BT479">
            <v>-92000</v>
          </cell>
          <cell r="BU479">
            <v>0</v>
          </cell>
          <cell r="BV479">
            <v>-61000</v>
          </cell>
          <cell r="BW479">
            <v>-3806000</v>
          </cell>
          <cell r="BX479">
            <v>-6900000</v>
          </cell>
          <cell r="BY479">
            <v>-2049000</v>
          </cell>
          <cell r="BZ479">
            <v>-3853000</v>
          </cell>
          <cell r="CA479">
            <v>12957000</v>
          </cell>
          <cell r="CB479">
            <v>17020000</v>
          </cell>
          <cell r="CC479">
            <v>1554000</v>
          </cell>
          <cell r="CD479">
            <v>2091000</v>
          </cell>
          <cell r="CE479">
            <v>26000</v>
          </cell>
          <cell r="CF479">
            <v>26000</v>
          </cell>
          <cell r="CG479" t="str">
            <v>n.a.</v>
          </cell>
          <cell r="CH479" t="str">
            <v>n.a.</v>
          </cell>
          <cell r="CI479">
            <v>48000</v>
          </cell>
          <cell r="CJ479" t="str">
            <v>n.a.</v>
          </cell>
          <cell r="CK479">
            <v>571000</v>
          </cell>
          <cell r="CL479">
            <v>21000</v>
          </cell>
          <cell r="CM479">
            <v>914000</v>
          </cell>
          <cell r="CN479">
            <v>939000</v>
          </cell>
          <cell r="CO479">
            <v>-7000</v>
          </cell>
          <cell r="CP479">
            <v>602000</v>
          </cell>
          <cell r="CQ479">
            <v>11754000</v>
          </cell>
          <cell r="CR479">
            <v>15887000</v>
          </cell>
          <cell r="CS479">
            <v>864000</v>
          </cell>
          <cell r="CT479">
            <v>1377000</v>
          </cell>
          <cell r="CU479" t="str">
            <v>n.a.</v>
          </cell>
          <cell r="CV479" t="str">
            <v>n.a.</v>
          </cell>
          <cell r="CW479" t="str">
            <v>n.a.</v>
          </cell>
          <cell r="CX479" t="str">
            <v>n.a.</v>
          </cell>
          <cell r="CY479" t="str">
            <v>n.a.</v>
          </cell>
          <cell r="CZ479" t="str">
            <v>n.a.</v>
          </cell>
          <cell r="DA479" t="str">
            <v>n.a.</v>
          </cell>
          <cell r="DB479">
            <v>182000</v>
          </cell>
          <cell r="DC479">
            <v>17564000</v>
          </cell>
          <cell r="DD479">
            <v>20546000</v>
          </cell>
          <cell r="DE479">
            <v>4348000</v>
          </cell>
          <cell r="DF479">
            <v>4151000</v>
          </cell>
          <cell r="DH479">
            <v>288000</v>
          </cell>
          <cell r="DI479">
            <v>-592000</v>
          </cell>
          <cell r="DJ479">
            <v>-4401000</v>
          </cell>
          <cell r="DK479">
            <v>-208000</v>
          </cell>
          <cell r="DL479">
            <v>-4913000</v>
          </cell>
          <cell r="DM479">
            <v>-17.059027777777779</v>
          </cell>
          <cell r="DN479">
            <v>-0.94462603345510476</v>
          </cell>
          <cell r="DO479">
            <v>0</v>
          </cell>
          <cell r="DP479">
            <v>26000</v>
          </cell>
          <cell r="DQ479" t="e">
            <v>#VALUE!</v>
          </cell>
          <cell r="DS479" t="str">
            <v>无数据</v>
          </cell>
          <cell r="DT479">
            <v>-97000</v>
          </cell>
          <cell r="DU479">
            <v>-7826000</v>
          </cell>
          <cell r="DV479">
            <v>-173000</v>
          </cell>
          <cell r="DW479" t="str">
            <v>无数据</v>
          </cell>
          <cell r="DX479" t="e">
            <v>#VALUE!</v>
          </cell>
          <cell r="DY479" t="e">
            <v>#VALUE!</v>
          </cell>
          <cell r="DZ479">
            <v>0</v>
          </cell>
          <cell r="EA479" t="e">
            <v>#VALUE!</v>
          </cell>
          <cell r="EB479" t="e">
            <v>#VALUE!</v>
          </cell>
          <cell r="ED479">
            <v>1131000</v>
          </cell>
          <cell r="EE479">
            <v>-102000</v>
          </cell>
          <cell r="EF479">
            <v>-2891000</v>
          </cell>
          <cell r="EG479">
            <v>-167000</v>
          </cell>
          <cell r="EH479">
            <v>-2029000</v>
          </cell>
          <cell r="EI479">
            <v>-1.7939876215738284</v>
          </cell>
          <cell r="EJ479">
            <v>-0.64208860759493669</v>
          </cell>
          <cell r="EK479">
            <v>0</v>
          </cell>
          <cell r="EL479" t="e">
            <v>#VALUE!</v>
          </cell>
          <cell r="EM479" t="e">
            <v>#VALUE!</v>
          </cell>
          <cell r="EO479" t="e">
            <v>#VALUE!</v>
          </cell>
          <cell r="EP479">
            <v>-263666.66666666669</v>
          </cell>
          <cell r="EQ479">
            <v>-5039333.333333333</v>
          </cell>
          <cell r="ER479">
            <v>-182666.66666666666</v>
          </cell>
          <cell r="ES479" t="e">
            <v>#VALUE!</v>
          </cell>
          <cell r="ET479" t="e">
            <v>#VALUE!</v>
          </cell>
          <cell r="EU479" t="e">
            <v>#VALUE!</v>
          </cell>
          <cell r="EV479">
            <v>0</v>
          </cell>
          <cell r="EW479" t="e">
            <v>#VALUE!</v>
          </cell>
          <cell r="EX479" t="e">
            <v>#VALUE!</v>
          </cell>
        </row>
        <row r="480">
          <cell r="B480" t="str">
            <v>AML3D LIMITED</v>
          </cell>
          <cell r="C480" t="str">
            <v>exclude</v>
          </cell>
          <cell r="D480" t="str">
            <v>Consecutive loss</v>
          </cell>
          <cell r="H480" t="str">
            <v/>
          </cell>
          <cell r="I480" t="str">
            <v>ok，loss</v>
          </cell>
          <cell r="J480" t="str">
            <v>exclude</v>
          </cell>
          <cell r="K480" t="str">
            <v>ok, sda/sdp</v>
          </cell>
          <cell r="M480" t="str">
            <v>AML3D LIMITED</v>
          </cell>
          <cell r="N480" t="str">
            <v>This company is engaged in electrical equipment and component manufacturing. It was incorporated in 2014 and conducts business from its registered head office located in Salisbury South, Australia. The company's business operation specialises in art welding science, robotics technology, metallurgy and CAD software design to produce an automated 3D printing system operating in a freeform environment. It is established to commercialise Wire Additive Manufacturing (WAM), an emerging innovative metal additive manufacturing technology for the cost-effective production of large, high performance metal components and structures. Building on the company's unique expertise, achievements and continued relationships with Universities and scientific organisations (CSIRO &amp; ANSTO), it has further upgraded the manufacturing service bureau headquartered in Adelaide.</v>
          </cell>
          <cell r="O480" t="str">
            <v>Manufacturing</v>
          </cell>
          <cell r="P480" t="str">
            <v>aml3d.com</v>
          </cell>
          <cell r="R480" t="str">
            <v>Australia</v>
          </cell>
          <cell r="S480" t="str">
            <v>AL3</v>
          </cell>
          <cell r="T480" t="str">
            <v>A+</v>
          </cell>
          <cell r="U480" t="str">
            <v>3699</v>
          </cell>
          <cell r="V480" t="str">
            <v>Engaged in electrical equipment and component manufacturing</v>
          </cell>
          <cell r="W480" t="str">
            <v>AML3D is a welding, robotics, metallurgy and software business which uses automated wire-fed 3D printing in a large freeform environment to produce metal components and structures for commercial use.</v>
          </cell>
          <cell r="Z480" t="str">
            <v>AU602857983</v>
          </cell>
          <cell r="AA480">
            <v>2604000</v>
          </cell>
          <cell r="AB480">
            <v>1244000</v>
          </cell>
          <cell r="AC480">
            <v>724000</v>
          </cell>
          <cell r="AD480">
            <v>457000</v>
          </cell>
          <cell r="AE480">
            <v>2015000</v>
          </cell>
          <cell r="AF480">
            <v>644000</v>
          </cell>
          <cell r="AG480">
            <v>289000</v>
          </cell>
          <cell r="AH480">
            <v>205000</v>
          </cell>
          <cell r="AI480" t="str">
            <v>n.a.</v>
          </cell>
          <cell r="AJ480" t="str">
            <v>n.a.</v>
          </cell>
          <cell r="AK480" t="str">
            <v>n.a.</v>
          </cell>
          <cell r="AL480" t="str">
            <v>n.a.</v>
          </cell>
          <cell r="AM480">
            <v>2015000</v>
          </cell>
          <cell r="AN480">
            <v>644000</v>
          </cell>
          <cell r="AO480">
            <v>289000</v>
          </cell>
          <cell r="AP480">
            <v>205000</v>
          </cell>
          <cell r="AQ480">
            <v>589000</v>
          </cell>
          <cell r="AR480">
            <v>600000</v>
          </cell>
          <cell r="AS480">
            <v>435000</v>
          </cell>
          <cell r="AT480">
            <v>252000</v>
          </cell>
          <cell r="AU480">
            <v>-1478000</v>
          </cell>
          <cell r="AV480">
            <v>-357000</v>
          </cell>
          <cell r="AW480">
            <v>-69000</v>
          </cell>
          <cell r="AX480" t="str">
            <v>n.a.</v>
          </cell>
          <cell r="AY480">
            <v>-1559000</v>
          </cell>
          <cell r="AZ480">
            <v>-728000</v>
          </cell>
          <cell r="BA480">
            <v>0</v>
          </cell>
          <cell r="BB480">
            <v>0</v>
          </cell>
          <cell r="BC480">
            <v>-3762000</v>
          </cell>
          <cell r="BD480">
            <v>-5267000</v>
          </cell>
          <cell r="BE480">
            <v>-3675000</v>
          </cell>
          <cell r="BF480">
            <v>-1054000</v>
          </cell>
          <cell r="BG480">
            <v>-4195000</v>
          </cell>
          <cell r="BH480">
            <v>-5108000</v>
          </cell>
          <cell r="BI480">
            <v>-3020000</v>
          </cell>
          <cell r="BJ480">
            <v>-597000</v>
          </cell>
          <cell r="BK480">
            <v>-721000</v>
          </cell>
          <cell r="BL480">
            <v>-409000</v>
          </cell>
          <cell r="BM480">
            <v>-86000</v>
          </cell>
          <cell r="BN480">
            <v>-85000</v>
          </cell>
          <cell r="BO480">
            <v>-697000</v>
          </cell>
          <cell r="BP480">
            <v>-398000</v>
          </cell>
          <cell r="BQ480">
            <v>-86000</v>
          </cell>
          <cell r="BR480">
            <v>-85000</v>
          </cell>
          <cell r="BS480">
            <v>-24000</v>
          </cell>
          <cell r="BT480">
            <v>-11000</v>
          </cell>
          <cell r="BU480">
            <v>0</v>
          </cell>
          <cell r="BV480">
            <v>0</v>
          </cell>
          <cell r="BW480">
            <v>-4897000</v>
          </cell>
          <cell r="BX480">
            <v>-5515000</v>
          </cell>
          <cell r="BY480">
            <v>-3094000</v>
          </cell>
          <cell r="BZ480">
            <v>-681000</v>
          </cell>
          <cell r="CA480">
            <v>4888000</v>
          </cell>
          <cell r="CB480">
            <v>10035000</v>
          </cell>
          <cell r="CC480">
            <v>9282000</v>
          </cell>
          <cell r="CD480">
            <v>1467000</v>
          </cell>
          <cell r="CE480">
            <v>906000</v>
          </cell>
          <cell r="CF480">
            <v>2031000</v>
          </cell>
          <cell r="CG480">
            <v>112000</v>
          </cell>
          <cell r="CH480" t="str">
            <v>n.a.</v>
          </cell>
          <cell r="CI480">
            <v>308000</v>
          </cell>
          <cell r="CJ480">
            <v>80000</v>
          </cell>
          <cell r="CK480">
            <v>162000</v>
          </cell>
          <cell r="CL480">
            <v>25000</v>
          </cell>
          <cell r="CM480">
            <v>520000</v>
          </cell>
          <cell r="CN480">
            <v>499000</v>
          </cell>
          <cell r="CO480">
            <v>177000</v>
          </cell>
          <cell r="CP480">
            <v>255000</v>
          </cell>
          <cell r="CQ480">
            <v>2933000</v>
          </cell>
          <cell r="CR480">
            <v>7201000</v>
          </cell>
          <cell r="CS480">
            <v>8228000</v>
          </cell>
          <cell r="CT480">
            <v>1158000</v>
          </cell>
          <cell r="CU480" t="str">
            <v>n.a.</v>
          </cell>
          <cell r="CV480" t="str">
            <v>n.a.</v>
          </cell>
          <cell r="CW480" t="str">
            <v>n.a.</v>
          </cell>
          <cell r="CX480" t="str">
            <v>n.a.</v>
          </cell>
          <cell r="CY480">
            <v>243000</v>
          </cell>
          <cell r="CZ480">
            <v>164000</v>
          </cell>
          <cell r="DA480">
            <v>107000</v>
          </cell>
          <cell r="DB480">
            <v>83000</v>
          </cell>
          <cell r="DC480">
            <v>7859000</v>
          </cell>
          <cell r="DD480">
            <v>13406000</v>
          </cell>
          <cell r="DE480">
            <v>10892000</v>
          </cell>
          <cell r="DF480">
            <v>1811000</v>
          </cell>
          <cell r="DH480">
            <v>2015000</v>
          </cell>
          <cell r="DI480">
            <v>-1478000</v>
          </cell>
          <cell r="DJ480">
            <v>-5321000</v>
          </cell>
          <cell r="DK480">
            <v>-721000</v>
          </cell>
          <cell r="DL480">
            <v>-5505000</v>
          </cell>
          <cell r="DM480">
            <v>-2.7320099255583128</v>
          </cell>
          <cell r="DN480">
            <v>-0.73204787234042556</v>
          </cell>
          <cell r="DO480">
            <v>-1559000</v>
          </cell>
          <cell r="DP480">
            <v>1468500</v>
          </cell>
          <cell r="DQ480">
            <v>203500</v>
          </cell>
          <cell r="DS480">
            <v>644000</v>
          </cell>
          <cell r="DT480">
            <v>-357000</v>
          </cell>
          <cell r="DU480">
            <v>-5995000</v>
          </cell>
          <cell r="DV480">
            <v>-409000</v>
          </cell>
          <cell r="DW480">
            <v>-6117000</v>
          </cell>
          <cell r="DX480">
            <v>-9.4984472049689437</v>
          </cell>
          <cell r="DY480">
            <v>-0.90474781837006357</v>
          </cell>
          <cell r="DZ480">
            <v>-728000</v>
          </cell>
          <cell r="EA480">
            <v>1071500</v>
          </cell>
          <cell r="EB480">
            <v>135500</v>
          </cell>
          <cell r="ED480">
            <v>289000</v>
          </cell>
          <cell r="EE480">
            <v>-69000</v>
          </cell>
          <cell r="EF480">
            <v>-3675000</v>
          </cell>
          <cell r="EG480">
            <v>-86000</v>
          </cell>
          <cell r="EH480">
            <v>-3541000</v>
          </cell>
          <cell r="EI480">
            <v>-12.252595155709342</v>
          </cell>
          <cell r="EJ480">
            <v>-0.92454308093994775</v>
          </cell>
          <cell r="EK480">
            <v>0</v>
          </cell>
          <cell r="EL480" t="e">
            <v>#VALUE!</v>
          </cell>
          <cell r="EM480">
            <v>95000</v>
          </cell>
          <cell r="EO480">
            <v>982666.66666666663</v>
          </cell>
          <cell r="EP480">
            <v>-634666.66666666663</v>
          </cell>
          <cell r="EQ480">
            <v>-4997000</v>
          </cell>
          <cell r="ER480">
            <v>-405333.33333333331</v>
          </cell>
          <cell r="ES480">
            <v>-5054333.333333333</v>
          </cell>
          <cell r="ET480">
            <v>-5.1434871099050206</v>
          </cell>
          <cell r="EU480">
            <v>-0.83722599525150454</v>
          </cell>
          <cell r="EV480">
            <v>762333.33333333337</v>
          </cell>
          <cell r="EW480" t="e">
            <v>#VALUE!</v>
          </cell>
          <cell r="EX480">
            <v>144666.66666666666</v>
          </cell>
        </row>
        <row r="481">
          <cell r="B481" t="str">
            <v>1414 DEGREES LIMITED</v>
          </cell>
          <cell r="C481" t="str">
            <v>exclude</v>
          </cell>
          <cell r="D481" t="str">
            <v>Insufficient financial data</v>
          </cell>
          <cell r="H481" t="str">
            <v/>
          </cell>
          <cell r="I481" t="str">
            <v>ok，insuf</v>
          </cell>
          <cell r="J481" t="str">
            <v>exclude</v>
          </cell>
          <cell r="K481" t="str">
            <v>ok, insuf</v>
          </cell>
          <cell r="M481" t="str">
            <v>1414 DEGREES LIMITED</v>
          </cell>
          <cell r="N481" t="str">
            <v>This company is engaged in designing, developing, manufacturing, and selling thermal energy storage systems. Founded in 2009, it has its registered head office in the city of Adelaide in South Australia, Australia. The company aims to fill the critical gap for low cost, environmentally friendly energy storage. Its solutions include The TESS-IND 10MWh+, which has a compact design for industries and residential developments requiring reliable electricity and heat energy on demand; The GAS-TESS 10MWh+, which is designed to burn waste gas and store the energy for recovery as electricity and heat for waste management utilities and entities requiring efficient waste gas and biogas disposal and flexible energy supply; and The TESS-GRID 200MWh+, which is designed to store bulk energy at very high current flows and supply electricity and heat for long periods. The company's products are marketed and sold throughout Australia and internationally in cooperation with its local and foreign business partners and affiliates.</v>
          </cell>
          <cell r="O481" t="str">
            <v>Manufacturing</v>
          </cell>
          <cell r="P481" t="str">
            <v>www.1414degrees.com.au</v>
          </cell>
          <cell r="R481" t="str">
            <v>Australia</v>
          </cell>
          <cell r="S481" t="str">
            <v>14D</v>
          </cell>
          <cell r="T481" t="str">
            <v>A+</v>
          </cell>
          <cell r="U481" t="str">
            <v>3691</v>
          </cell>
          <cell r="V481" t="str">
            <v>Engaged in designing, developing, manufacturing, and selling thermal energy storage systems</v>
          </cell>
          <cell r="W481" t="str">
            <v>The principal activities of the company is a 14D designs, develops and manufactures thermal energy storage systems  ('TESS') that utilise the very high energy density of molten silicon to  maximise efficiency. The TESS is intended to provide affordable and reliable renewable energy storage.</v>
          </cell>
          <cell r="Z481" t="str">
            <v>AU138803620</v>
          </cell>
          <cell r="AA481">
            <v>3841000</v>
          </cell>
          <cell r="AB481">
            <v>468000</v>
          </cell>
          <cell r="AC481">
            <v>332000</v>
          </cell>
          <cell r="AD481" t="str">
            <v>n.a.</v>
          </cell>
          <cell r="AE481" t="str">
            <v>n.a.</v>
          </cell>
          <cell r="AF481" t="str">
            <v>n.a.</v>
          </cell>
          <cell r="AG481" t="str">
            <v>n.a.</v>
          </cell>
          <cell r="AH481" t="str">
            <v>n.a.</v>
          </cell>
          <cell r="AI481" t="str">
            <v>n.a.</v>
          </cell>
          <cell r="AJ481" t="str">
            <v>n.a.</v>
          </cell>
          <cell r="AK481" t="str">
            <v>n.a.</v>
          </cell>
          <cell r="AL481" t="str">
            <v>n.a.</v>
          </cell>
          <cell r="AM481" t="str">
            <v>n.a.</v>
          </cell>
          <cell r="AN481" t="str">
            <v>n.a.</v>
          </cell>
          <cell r="AO481" t="str">
            <v>n.a.</v>
          </cell>
          <cell r="AP481" t="str">
            <v>n.a.</v>
          </cell>
          <cell r="AQ481">
            <v>3841000</v>
          </cell>
          <cell r="AR481">
            <v>468000</v>
          </cell>
          <cell r="AS481">
            <v>332000</v>
          </cell>
          <cell r="AT481" t="str">
            <v>n.a.</v>
          </cell>
          <cell r="AU481" t="str">
            <v>n.a.</v>
          </cell>
          <cell r="AV481" t="str">
            <v>n.a.</v>
          </cell>
          <cell r="AW481" t="str">
            <v>n.a.</v>
          </cell>
          <cell r="AX481" t="str">
            <v>n.a.</v>
          </cell>
          <cell r="AY481">
            <v>0</v>
          </cell>
          <cell r="AZ481">
            <v>-7000</v>
          </cell>
          <cell r="BA481">
            <v>0</v>
          </cell>
          <cell r="BB481">
            <v>0</v>
          </cell>
          <cell r="BC481">
            <v>-3573000</v>
          </cell>
          <cell r="BD481">
            <v>-3279000</v>
          </cell>
          <cell r="BE481">
            <v>-2891000</v>
          </cell>
          <cell r="BF481">
            <v>-4402000</v>
          </cell>
          <cell r="BG481">
            <v>268000</v>
          </cell>
          <cell r="BH481">
            <v>-2818000</v>
          </cell>
          <cell r="BI481">
            <v>-2559000</v>
          </cell>
          <cell r="BJ481">
            <v>-4402000</v>
          </cell>
          <cell r="BK481">
            <v>-1379000</v>
          </cell>
          <cell r="BL481">
            <v>-3070000</v>
          </cell>
          <cell r="BM481">
            <v>-300000</v>
          </cell>
          <cell r="BN481">
            <v>-33000</v>
          </cell>
          <cell r="BO481">
            <v>-1379000</v>
          </cell>
          <cell r="BP481">
            <v>-3070000</v>
          </cell>
          <cell r="BQ481">
            <v>-300000</v>
          </cell>
          <cell r="BR481">
            <v>-33000</v>
          </cell>
          <cell r="BS481">
            <v>0</v>
          </cell>
          <cell r="BT481">
            <v>0</v>
          </cell>
          <cell r="BU481">
            <v>0</v>
          </cell>
          <cell r="BV481">
            <v>0</v>
          </cell>
          <cell r="BW481">
            <v>-1369000</v>
          </cell>
          <cell r="BX481">
            <v>-5974000</v>
          </cell>
          <cell r="BY481">
            <v>-2866000</v>
          </cell>
          <cell r="BZ481">
            <v>-4271000</v>
          </cell>
          <cell r="CA481">
            <v>7129000</v>
          </cell>
          <cell r="CB481">
            <v>6381000</v>
          </cell>
          <cell r="CC481">
            <v>5975000</v>
          </cell>
          <cell r="CD481">
            <v>12386000</v>
          </cell>
          <cell r="CE481" t="str">
            <v>n.a.</v>
          </cell>
          <cell r="CF481" t="str">
            <v>n.a.</v>
          </cell>
          <cell r="CG481" t="str">
            <v>n.a.</v>
          </cell>
          <cell r="CH481" t="str">
            <v>n.a.</v>
          </cell>
          <cell r="CI481" t="str">
            <v>n.a.</v>
          </cell>
          <cell r="CJ481">
            <v>1000</v>
          </cell>
          <cell r="CK481">
            <v>63000</v>
          </cell>
          <cell r="CL481">
            <v>2448000</v>
          </cell>
          <cell r="CM481">
            <v>2588000</v>
          </cell>
          <cell r="CN481">
            <v>136000</v>
          </cell>
          <cell r="CO481">
            <v>149000</v>
          </cell>
          <cell r="CP481">
            <v>76000</v>
          </cell>
          <cell r="CQ481">
            <v>3549000</v>
          </cell>
          <cell r="CR481">
            <v>5705000</v>
          </cell>
          <cell r="CS481">
            <v>4395000</v>
          </cell>
          <cell r="CT481">
            <v>9721000</v>
          </cell>
          <cell r="CU481" t="str">
            <v>n.a.</v>
          </cell>
          <cell r="CV481" t="str">
            <v>n.a.</v>
          </cell>
          <cell r="CW481" t="str">
            <v>n.a.</v>
          </cell>
          <cell r="CX481" t="str">
            <v>n.a.</v>
          </cell>
          <cell r="CY481" t="str">
            <v>n.a.</v>
          </cell>
          <cell r="CZ481" t="str">
            <v>n.a.</v>
          </cell>
          <cell r="DA481" t="str">
            <v>n.a.</v>
          </cell>
          <cell r="DB481" t="str">
            <v>n.a.</v>
          </cell>
          <cell r="DC481">
            <v>11992000</v>
          </cell>
          <cell r="DD481">
            <v>13817000</v>
          </cell>
          <cell r="DE481">
            <v>15665000</v>
          </cell>
          <cell r="DF481">
            <v>17630000</v>
          </cell>
          <cell r="DH481" t="str">
            <v>无数据</v>
          </cell>
          <cell r="DI481" t="str">
            <v>n.a.</v>
          </cell>
          <cell r="DJ481">
            <v>-3573000</v>
          </cell>
          <cell r="DK481">
            <v>-1379000</v>
          </cell>
          <cell r="DL481" t="str">
            <v>无数据</v>
          </cell>
          <cell r="DM481" t="e">
            <v>#VALUE!</v>
          </cell>
          <cell r="DN481" t="e">
            <v>#VALUE!</v>
          </cell>
          <cell r="DO481">
            <v>0</v>
          </cell>
          <cell r="DP481" t="e">
            <v>#VALUE!</v>
          </cell>
          <cell r="DQ481" t="e">
            <v>#VALUE!</v>
          </cell>
          <cell r="DS481" t="str">
            <v>无数据</v>
          </cell>
          <cell r="DT481" t="str">
            <v>n.a.</v>
          </cell>
          <cell r="DU481">
            <v>-3286000</v>
          </cell>
          <cell r="DV481">
            <v>-3070000</v>
          </cell>
          <cell r="DW481" t="str">
            <v>无数据</v>
          </cell>
          <cell r="DX481" t="e">
            <v>#VALUE!</v>
          </cell>
          <cell r="DY481" t="e">
            <v>#VALUE!</v>
          </cell>
          <cell r="DZ481">
            <v>-7000</v>
          </cell>
          <cell r="EA481" t="e">
            <v>#VALUE!</v>
          </cell>
          <cell r="EB481" t="e">
            <v>#VALUE!</v>
          </cell>
          <cell r="ED481" t="str">
            <v>无数据</v>
          </cell>
          <cell r="EE481" t="str">
            <v>n.a.</v>
          </cell>
          <cell r="EF481">
            <v>-2891000</v>
          </cell>
          <cell r="EG481">
            <v>-300000</v>
          </cell>
          <cell r="EH481" t="str">
            <v>无数据</v>
          </cell>
          <cell r="EI481" t="e">
            <v>#VALUE!</v>
          </cell>
          <cell r="EJ481" t="e">
            <v>#VALUE!</v>
          </cell>
          <cell r="EK481">
            <v>0</v>
          </cell>
          <cell r="EL481" t="e">
            <v>#VALUE!</v>
          </cell>
          <cell r="EM481" t="e">
            <v>#VALUE!</v>
          </cell>
          <cell r="EO481" t="e">
            <v>#VALUE!</v>
          </cell>
          <cell r="EP481" t="e">
            <v>#VALUE!</v>
          </cell>
          <cell r="EQ481">
            <v>-3250000</v>
          </cell>
          <cell r="ER481">
            <v>-1583000</v>
          </cell>
          <cell r="ES481" t="e">
            <v>#VALUE!</v>
          </cell>
          <cell r="ET481" t="e">
            <v>#VALUE!</v>
          </cell>
          <cell r="EU481" t="e">
            <v>#VALUE!</v>
          </cell>
          <cell r="EV481">
            <v>2333.3333333333335</v>
          </cell>
          <cell r="EW481" t="e">
            <v>#VALUE!</v>
          </cell>
          <cell r="EX481" t="e">
            <v>#VALUE!</v>
          </cell>
        </row>
        <row r="482">
          <cell r="B482" t="str">
            <v>BOBSHELL ELECTRODES LIMITED</v>
          </cell>
          <cell r="C482" t="str">
            <v>exclude</v>
          </cell>
          <cell r="D482" t="str">
            <v>Lev SDA/SDP</v>
          </cell>
          <cell r="H482" t="str">
            <v/>
          </cell>
          <cell r="I482" t="str">
            <v>ok，sda/sdp</v>
          </cell>
          <cell r="J482" t="str">
            <v>exclude</v>
          </cell>
          <cell r="K482" t="str">
            <v>ok, sda/sdp</v>
          </cell>
          <cell r="M482" t="str">
            <v>BOBSHELL ELECTRODES LIMITED</v>
          </cell>
          <cell r="N482" t="str">
            <v>This company is primarily engaged in the manufacture and marketing of low heat input maintenance welding electrodes. An ISO 9001:2008 Registered Organization, it is a leading business in maintenance welding products and services in India. It was established in 1994. The company has a registered office located in Ahmedabad in Gujarat, India.The company is managed by strong management team. The team includes experts from various fields like engineering, marketing, human resource development and finance. The combination of this team, their innovative ideas and rhythmatic team work, is a key to the success story of the company. The main pillars of the company are its management team, quality policy, resource management, and work and business ethics.The manufacturing unit of the company is situated at Rakanpur Village, Gandhinagar District in the state of Gujarat, India. The facilities are all the machineries are micro-processors controlled. The most modern facilities enable the company to produce Zero Defect Electrodes. It has a huge range of products which are made keeping in mind their applications in different industries. The manufacturing facilities do not leave anything for the operator error. This has resulted in fastest acceptance of its products in the industry. The formulation part is taken care by able R&amp;D Team. This helps in formulating tailor-made products. Due to this, it has evolved certain unique products which are patented.The company aims to be an organization globally recognised for its product, services and business governance, along with adherence to its quality policy; and to become a global market leader in providing welding solutions to all industries.</v>
          </cell>
          <cell r="O482" t="str">
            <v>Manufacturing</v>
          </cell>
          <cell r="P482" t="str">
            <v>www.bobshell.net</v>
          </cell>
          <cell r="R482" t="str">
            <v>India</v>
          </cell>
          <cell r="S482" t="str">
            <v>526925</v>
          </cell>
          <cell r="T482" t="str">
            <v>A+</v>
          </cell>
          <cell r="U482" t="str">
            <v>3699</v>
          </cell>
          <cell r="V482" t="str">
            <v>Engaged in the manufacture and marketing of low heat input maintenance welding electrodes</v>
          </cell>
          <cell r="W482" t="str">
            <v>The Company is engaged in the business of manufacture of Low Heat Input Welding Electrodes.</v>
          </cell>
          <cell r="Z482" t="str">
            <v>IN34719FI</v>
          </cell>
          <cell r="AA482">
            <v>21125000</v>
          </cell>
          <cell r="AB482">
            <v>51137000</v>
          </cell>
          <cell r="AC482">
            <v>40486000</v>
          </cell>
          <cell r="AD482">
            <v>34291000</v>
          </cell>
          <cell r="AE482">
            <v>21125000</v>
          </cell>
          <cell r="AF482">
            <v>51137000</v>
          </cell>
          <cell r="AG482">
            <v>40483000</v>
          </cell>
          <cell r="AH482">
            <v>34236000</v>
          </cell>
          <cell r="AI482" t="str">
            <v>n.a.</v>
          </cell>
          <cell r="AJ482" t="str">
            <v>n.a.</v>
          </cell>
          <cell r="AK482">
            <v>3000</v>
          </cell>
          <cell r="AL482">
            <v>55000</v>
          </cell>
          <cell r="AM482">
            <v>21125000</v>
          </cell>
          <cell r="AN482">
            <v>51137000</v>
          </cell>
          <cell r="AO482">
            <v>40486000</v>
          </cell>
          <cell r="AP482">
            <v>34291000</v>
          </cell>
          <cell r="AQ482" t="str">
            <v>n.a.</v>
          </cell>
          <cell r="AR482" t="str">
            <v>n.a.</v>
          </cell>
          <cell r="AS482" t="str">
            <v>n.a.</v>
          </cell>
          <cell r="AT482" t="str">
            <v>n.a.</v>
          </cell>
          <cell r="AU482">
            <v>-9460000</v>
          </cell>
          <cell r="AV482">
            <v>-30144000</v>
          </cell>
          <cell r="AW482">
            <v>-24341000</v>
          </cell>
          <cell r="AX482">
            <v>-19499000</v>
          </cell>
          <cell r="AY482">
            <v>0</v>
          </cell>
          <cell r="AZ482">
            <v>0</v>
          </cell>
          <cell r="BA482">
            <v>0</v>
          </cell>
          <cell r="BB482">
            <v>0</v>
          </cell>
          <cell r="BC482">
            <v>-17274000</v>
          </cell>
          <cell r="BD482">
            <v>-18409000</v>
          </cell>
          <cell r="BE482">
            <v>-17241000</v>
          </cell>
          <cell r="BF482">
            <v>-19120000</v>
          </cell>
          <cell r="BG482">
            <v>-5609000</v>
          </cell>
          <cell r="BH482">
            <v>2584000</v>
          </cell>
          <cell r="BI482">
            <v>-1096000</v>
          </cell>
          <cell r="BJ482">
            <v>-4328000</v>
          </cell>
          <cell r="BK482">
            <v>-1077000</v>
          </cell>
          <cell r="BL482">
            <v>-939000</v>
          </cell>
          <cell r="BM482">
            <v>-834000</v>
          </cell>
          <cell r="BN482">
            <v>-972000</v>
          </cell>
          <cell r="BO482">
            <v>-1077000</v>
          </cell>
          <cell r="BP482">
            <v>-939000</v>
          </cell>
          <cell r="BQ482">
            <v>-834000</v>
          </cell>
          <cell r="BR482">
            <v>-972000</v>
          </cell>
          <cell r="BS482">
            <v>0</v>
          </cell>
          <cell r="BT482">
            <v>0</v>
          </cell>
          <cell r="BU482">
            <v>0</v>
          </cell>
          <cell r="BV482">
            <v>0</v>
          </cell>
          <cell r="BW482">
            <v>-6506000</v>
          </cell>
          <cell r="BX482">
            <v>1860000</v>
          </cell>
          <cell r="BY482">
            <v>-1567000</v>
          </cell>
          <cell r="BZ482">
            <v>-4823000</v>
          </cell>
          <cell r="CA482">
            <v>21023000</v>
          </cell>
          <cell r="CB482">
            <v>17945000</v>
          </cell>
          <cell r="CC482">
            <v>9229000</v>
          </cell>
          <cell r="CD482">
            <v>10364000</v>
          </cell>
          <cell r="CE482">
            <v>3588000</v>
          </cell>
          <cell r="CF482">
            <v>3392000</v>
          </cell>
          <cell r="CG482">
            <v>2548000</v>
          </cell>
          <cell r="CH482">
            <v>4111000</v>
          </cell>
          <cell r="CI482">
            <v>5871000</v>
          </cell>
          <cell r="CJ482">
            <v>2910000</v>
          </cell>
          <cell r="CK482">
            <v>5107000</v>
          </cell>
          <cell r="CL482">
            <v>2860000</v>
          </cell>
          <cell r="CM482">
            <v>1020000</v>
          </cell>
          <cell r="CN482">
            <v>907000</v>
          </cell>
          <cell r="CO482">
            <v>809000</v>
          </cell>
          <cell r="CP482">
            <v>1072000</v>
          </cell>
          <cell r="CQ482">
            <v>10473000</v>
          </cell>
          <cell r="CR482">
            <v>10671000</v>
          </cell>
          <cell r="CS482">
            <v>672000</v>
          </cell>
          <cell r="CT482">
            <v>2263000</v>
          </cell>
          <cell r="CU482" t="str">
            <v>n.a.</v>
          </cell>
          <cell r="CV482" t="str">
            <v>n.a.</v>
          </cell>
          <cell r="CW482" t="str">
            <v>n.a.</v>
          </cell>
          <cell r="CX482" t="str">
            <v>n.a.</v>
          </cell>
          <cell r="CY482">
            <v>1255000</v>
          </cell>
          <cell r="CZ482">
            <v>1255000</v>
          </cell>
          <cell r="DA482">
            <v>1125000</v>
          </cell>
          <cell r="DB482">
            <v>1124000</v>
          </cell>
          <cell r="DC482">
            <v>37512000</v>
          </cell>
          <cell r="DD482">
            <v>35506000</v>
          </cell>
          <cell r="DE482">
            <v>30485000</v>
          </cell>
          <cell r="DF482">
            <v>32339000</v>
          </cell>
          <cell r="DH482">
            <v>21125000</v>
          </cell>
          <cell r="DI482">
            <v>-9460000</v>
          </cell>
          <cell r="DJ482">
            <v>-17274000</v>
          </cell>
          <cell r="DK482">
            <v>-1077000</v>
          </cell>
          <cell r="DL482">
            <v>-6686000</v>
          </cell>
          <cell r="DM482">
            <v>-0.31649704142011836</v>
          </cell>
          <cell r="DN482">
            <v>-0.24040847146812414</v>
          </cell>
          <cell r="DO482">
            <v>0</v>
          </cell>
          <cell r="DP482">
            <v>3490000</v>
          </cell>
          <cell r="DQ482">
            <v>1255000</v>
          </cell>
          <cell r="DS482">
            <v>51137000</v>
          </cell>
          <cell r="DT482">
            <v>-30144000</v>
          </cell>
          <cell r="DU482">
            <v>-18409000</v>
          </cell>
          <cell r="DV482">
            <v>-939000</v>
          </cell>
          <cell r="DW482">
            <v>1645000</v>
          </cell>
          <cell r="DX482">
            <v>3.2168488569920016E-2</v>
          </cell>
          <cell r="DY482">
            <v>3.3237694981007031E-2</v>
          </cell>
          <cell r="DZ482">
            <v>0</v>
          </cell>
          <cell r="EA482">
            <v>2970000</v>
          </cell>
          <cell r="EB482">
            <v>1190000</v>
          </cell>
          <cell r="ED482">
            <v>40486000</v>
          </cell>
          <cell r="EE482">
            <v>-24341000</v>
          </cell>
          <cell r="EF482">
            <v>-17241000</v>
          </cell>
          <cell r="EG482">
            <v>-834000</v>
          </cell>
          <cell r="EH482">
            <v>-1930000</v>
          </cell>
          <cell r="EI482">
            <v>-4.767079978264091E-2</v>
          </cell>
          <cell r="EJ482">
            <v>-4.5501697472651828E-2</v>
          </cell>
          <cell r="EK482">
            <v>0</v>
          </cell>
          <cell r="EL482">
            <v>3329500</v>
          </cell>
          <cell r="EM482">
            <v>1124500</v>
          </cell>
          <cell r="EO482">
            <v>37582666.666666664</v>
          </cell>
          <cell r="EP482">
            <v>-21315000</v>
          </cell>
          <cell r="EQ482">
            <v>-17641333.333333332</v>
          </cell>
          <cell r="ER482">
            <v>-950000</v>
          </cell>
          <cell r="ES482">
            <v>-2323666.6666666679</v>
          </cell>
          <cell r="ET482">
            <v>-6.1828147727675919E-2</v>
          </cell>
          <cell r="EU482">
            <v>-5.8228017273782816E-2</v>
          </cell>
          <cell r="EV482">
            <v>0</v>
          </cell>
          <cell r="EW482">
            <v>3263166.6666666665</v>
          </cell>
          <cell r="EX482">
            <v>1189833.3333333333</v>
          </cell>
        </row>
        <row r="483">
          <cell r="B483" t="str">
            <v>BEIJING WANJIATIANNENG NEW ENERGY CO.,LTD.</v>
          </cell>
          <cell r="C483" t="str">
            <v>exclude</v>
          </cell>
          <cell r="D483" t="str">
            <v>Consecutive loss</v>
          </cell>
          <cell r="H483" t="str">
            <v/>
          </cell>
          <cell r="I483" t="str">
            <v>ok，loss</v>
          </cell>
          <cell r="J483" t="str">
            <v>exclude</v>
          </cell>
          <cell r="K483" t="str">
            <v>ok, loss</v>
          </cell>
          <cell r="M483" t="str">
            <v>BEIJING WANJIATIANNENG NEW ENERGY CO.,LTD.</v>
          </cell>
          <cell r="N483" t="str">
            <v>This company is engaged in the manufacture and sale of electrical equipment for internal combustion engines. It was founded in 2006 and has its registered business office located in China. It is registered as a limited liability company. It operates its business primarily in the domestic market.The company specialises in the of polycrystalline silicon modules. It is also involved in household photovoltaic power generation investment and development business. The company's products are sold and distributed in domestic market through its comprehensive marketing network. It also utilises knowledgeable personnel trained to provide support to various customers’ needs.</v>
          </cell>
          <cell r="O483" t="str">
            <v>Manufacturing</v>
          </cell>
          <cell r="R483" t="str">
            <v>China</v>
          </cell>
          <cell r="S483" t="str">
            <v>835393</v>
          </cell>
          <cell r="T483" t="str">
            <v>B+</v>
          </cell>
          <cell r="U483" t="str">
            <v>3691</v>
          </cell>
          <cell r="V483" t="str">
            <v>Engaged in the manufacture and sale of electrical equipment for internal combustion engines</v>
          </cell>
          <cell r="W483" t="str">
            <v>The Company mainly engaged in polycrystalline silicon modules, household photovoltaic power generation investment and development business.</v>
          </cell>
          <cell r="Z483" t="str">
            <v>CN47525PC</v>
          </cell>
          <cell r="AA483">
            <v>1377000</v>
          </cell>
          <cell r="AB483">
            <v>1034000</v>
          </cell>
          <cell r="AC483">
            <v>1101000</v>
          </cell>
          <cell r="AD483">
            <v>1886000</v>
          </cell>
          <cell r="AE483">
            <v>1385000</v>
          </cell>
          <cell r="AF483">
            <v>1116000</v>
          </cell>
          <cell r="AG483">
            <v>1106000</v>
          </cell>
          <cell r="AH483">
            <v>1899000</v>
          </cell>
          <cell r="AI483">
            <v>-8000</v>
          </cell>
          <cell r="AJ483">
            <v>-5000</v>
          </cell>
          <cell r="AK483">
            <v>-6000</v>
          </cell>
          <cell r="AL483">
            <v>-13000</v>
          </cell>
          <cell r="AM483">
            <v>1377000</v>
          </cell>
          <cell r="AN483">
            <v>1111000</v>
          </cell>
          <cell r="AO483">
            <v>1100000</v>
          </cell>
          <cell r="AP483">
            <v>1886000</v>
          </cell>
          <cell r="AQ483">
            <v>0</v>
          </cell>
          <cell r="AR483">
            <v>-77000</v>
          </cell>
          <cell r="AS483">
            <v>1000</v>
          </cell>
          <cell r="AT483" t="str">
            <v>n.a.</v>
          </cell>
          <cell r="AU483">
            <v>-155000</v>
          </cell>
          <cell r="AV483">
            <v>-221000</v>
          </cell>
          <cell r="AW483">
            <v>-55000</v>
          </cell>
          <cell r="AX483">
            <v>-36000</v>
          </cell>
          <cell r="AY483" t="str">
            <v>n.a.</v>
          </cell>
          <cell r="AZ483" t="str">
            <v>n.a.</v>
          </cell>
          <cell r="BA483" t="str">
            <v>n.a.</v>
          </cell>
          <cell r="BB483" t="str">
            <v>n.a.</v>
          </cell>
          <cell r="BC483">
            <v>-1321000</v>
          </cell>
          <cell r="BD483">
            <v>-1894000</v>
          </cell>
          <cell r="BE483">
            <v>-2820000</v>
          </cell>
          <cell r="BF483">
            <v>-3555000</v>
          </cell>
          <cell r="BG483">
            <v>-99000</v>
          </cell>
          <cell r="BH483">
            <v>-1081000</v>
          </cell>
          <cell r="BI483">
            <v>-1774000</v>
          </cell>
          <cell r="BJ483">
            <v>-1705000</v>
          </cell>
          <cell r="BK483">
            <v>-430000</v>
          </cell>
          <cell r="BL483">
            <v>-2868000</v>
          </cell>
          <cell r="BM483">
            <v>-10901000</v>
          </cell>
          <cell r="BN483">
            <v>-1098000</v>
          </cell>
          <cell r="BO483">
            <v>-430000</v>
          </cell>
          <cell r="BP483">
            <v>-591000</v>
          </cell>
          <cell r="BQ483">
            <v>-10901000</v>
          </cell>
          <cell r="BR483">
            <v>-1098000</v>
          </cell>
          <cell r="BS483">
            <v>0</v>
          </cell>
          <cell r="BT483">
            <v>-2277000</v>
          </cell>
          <cell r="BU483">
            <v>0</v>
          </cell>
          <cell r="BV483">
            <v>0</v>
          </cell>
          <cell r="BW483">
            <v>-3057000</v>
          </cell>
          <cell r="BX483">
            <v>-3635000</v>
          </cell>
          <cell r="BY483">
            <v>-4726000</v>
          </cell>
          <cell r="BZ483">
            <v>-11803000</v>
          </cell>
          <cell r="CA483">
            <v>671000</v>
          </cell>
          <cell r="CB483">
            <v>2774000</v>
          </cell>
          <cell r="CC483">
            <v>4833000</v>
          </cell>
          <cell r="CD483">
            <v>13293000</v>
          </cell>
          <cell r="CE483">
            <v>0</v>
          </cell>
          <cell r="CF483">
            <v>2385000</v>
          </cell>
          <cell r="CG483">
            <v>4385000</v>
          </cell>
          <cell r="CH483">
            <v>4385000</v>
          </cell>
          <cell r="CI483">
            <v>26000</v>
          </cell>
          <cell r="CJ483">
            <v>114000</v>
          </cell>
          <cell r="CK483">
            <v>103000</v>
          </cell>
          <cell r="CL483">
            <v>413000</v>
          </cell>
          <cell r="CM483">
            <v>21000</v>
          </cell>
          <cell r="CN483">
            <v>31000</v>
          </cell>
          <cell r="CO483">
            <v>140000</v>
          </cell>
          <cell r="CP483">
            <v>298000</v>
          </cell>
          <cell r="CQ483">
            <v>614000</v>
          </cell>
          <cell r="CR483">
            <v>213000</v>
          </cell>
          <cell r="CS483">
            <v>173000</v>
          </cell>
          <cell r="CT483">
            <v>8165000</v>
          </cell>
          <cell r="CU483" t="str">
            <v>n.a.</v>
          </cell>
          <cell r="CV483" t="str">
            <v>n.a.</v>
          </cell>
          <cell r="CW483" t="str">
            <v>n.a.</v>
          </cell>
          <cell r="CX483" t="str">
            <v>n.a.</v>
          </cell>
          <cell r="CY483" t="str">
            <v>n.a.</v>
          </cell>
          <cell r="CZ483" t="str">
            <v>n.a.</v>
          </cell>
          <cell r="DA483" t="str">
            <v>n.a.</v>
          </cell>
          <cell r="DB483">
            <v>0</v>
          </cell>
          <cell r="DC483">
            <v>7202000</v>
          </cell>
          <cell r="DD483">
            <v>9881000</v>
          </cell>
          <cell r="DE483">
            <v>12561000</v>
          </cell>
          <cell r="DF483">
            <v>23930000</v>
          </cell>
          <cell r="DH483">
            <v>1377000</v>
          </cell>
          <cell r="DI483">
            <v>-155000</v>
          </cell>
          <cell r="DJ483">
            <v>-1321000</v>
          </cell>
          <cell r="DK483">
            <v>-430000</v>
          </cell>
          <cell r="DL483">
            <v>-529000</v>
          </cell>
          <cell r="DM483">
            <v>-0.38416848220769789</v>
          </cell>
          <cell r="DN483">
            <v>-0.27754459601259179</v>
          </cell>
          <cell r="DO483" t="str">
            <v>n.a.</v>
          </cell>
          <cell r="DP483">
            <v>1192500</v>
          </cell>
          <cell r="DQ483" t="e">
            <v>#VALUE!</v>
          </cell>
          <cell r="DS483">
            <v>1111000</v>
          </cell>
          <cell r="DT483">
            <v>-221000</v>
          </cell>
          <cell r="DU483">
            <v>-1894000</v>
          </cell>
          <cell r="DV483">
            <v>-2868000</v>
          </cell>
          <cell r="DW483">
            <v>-3872000</v>
          </cell>
          <cell r="DX483">
            <v>-3.4851485148514851</v>
          </cell>
          <cell r="DY483">
            <v>-0.77704194260485648</v>
          </cell>
          <cell r="DZ483" t="str">
            <v>n.a.</v>
          </cell>
          <cell r="EA483">
            <v>3385000</v>
          </cell>
          <cell r="EB483" t="e">
            <v>#VALUE!</v>
          </cell>
          <cell r="ED483">
            <v>1100000</v>
          </cell>
          <cell r="EE483">
            <v>-55000</v>
          </cell>
          <cell r="EF483">
            <v>-2820000</v>
          </cell>
          <cell r="EG483">
            <v>-10901000</v>
          </cell>
          <cell r="EH483">
            <v>-12676000</v>
          </cell>
          <cell r="EI483">
            <v>-11.523636363636363</v>
          </cell>
          <cell r="EJ483">
            <v>-0.920150987224158</v>
          </cell>
          <cell r="EK483" t="str">
            <v>n.a.</v>
          </cell>
          <cell r="EL483">
            <v>4385000</v>
          </cell>
          <cell r="EM483" t="e">
            <v>#VALUE!</v>
          </cell>
          <cell r="EO483">
            <v>1196000</v>
          </cell>
          <cell r="EP483">
            <v>-143666.66666666666</v>
          </cell>
          <cell r="EQ483">
            <v>-2011666.6666666667</v>
          </cell>
          <cell r="ER483">
            <v>-4733000</v>
          </cell>
          <cell r="ES483">
            <v>-5692333.333333334</v>
          </cell>
          <cell r="ET483">
            <v>-4.7594760312151623</v>
          </cell>
          <cell r="EU483">
            <v>-0.82637309460440356</v>
          </cell>
          <cell r="EV483" t="e">
            <v>#VALUE!</v>
          </cell>
          <cell r="EW483">
            <v>2987500</v>
          </cell>
          <cell r="EX483" t="e">
            <v>#VALUE!</v>
          </cell>
        </row>
        <row r="484">
          <cell r="B484" t="str">
            <v>STARLIT POWER SYSTEMS LIMITED</v>
          </cell>
          <cell r="C484" t="str">
            <v>exclude</v>
          </cell>
          <cell r="D484" t="str">
            <v>Consecutive loss</v>
          </cell>
          <cell r="H484" t="str">
            <v/>
          </cell>
          <cell r="I484" t="str">
            <v>ok，loss</v>
          </cell>
          <cell r="J484" t="str">
            <v>exclude</v>
          </cell>
          <cell r="K484" t="str">
            <v>ok, loss</v>
          </cell>
          <cell r="M484" t="str">
            <v>STARLIT POWER SYSTEMS LIMITED</v>
          </cell>
          <cell r="N484" t="str">
            <v>This company is engaged in manufacturing, trade, import &amp; export of lead based products. It was incorporated in March 2008 and is based in New Delhi, India. The company offers a wide range of products including refined lead with minimum 99.8 percent purity, lead alloys with calcium, antimony, selenium, tin and lead oxides such as grey oxide and red lead. Its other products &amp; services include 99.97 percent refined lead, 99.98 percent pure lead, lead sub oxide powder, grey oxide powder, red lead powder, calcium master alloy, selenium master alloy, antimony master alloy. The company's mission are the following: to carry out manufacturing &amp; recycling activities using advance technologies which conserve the natural resources and protects the Environment and Health and Safety of the persons involved; to meet customer needs through providing the quality products and services and address their queries in timely manner; and to improve the quality of products continuously through research and development, training and use of upgraded technology.</v>
          </cell>
          <cell r="O484" t="str">
            <v>Manufacturing</v>
          </cell>
          <cell r="P484" t="str">
            <v>www.starlitlead.com</v>
          </cell>
          <cell r="R484" t="str">
            <v>India</v>
          </cell>
          <cell r="S484" t="str">
            <v>538733</v>
          </cell>
          <cell r="T484" t="str">
            <v>B+</v>
          </cell>
          <cell r="U484" t="str">
            <v>3692</v>
          </cell>
          <cell r="V484" t="str">
            <v>Engaged in manufacturing, trade, import &amp; export of lead based products</v>
          </cell>
          <cell r="W484" t="str">
            <v>The Company is engaged in manufacturing and sale of automotive inverter batteries and lead.</v>
          </cell>
          <cell r="Z484" t="str">
            <v>IN114099FI</v>
          </cell>
          <cell r="AA484">
            <v>9700000</v>
          </cell>
          <cell r="AB484">
            <v>89044000</v>
          </cell>
          <cell r="AC484">
            <v>177496000</v>
          </cell>
          <cell r="AD484">
            <v>115012000</v>
          </cell>
          <cell r="AE484">
            <v>5599000</v>
          </cell>
          <cell r="AF484">
            <v>85066000</v>
          </cell>
          <cell r="AG484">
            <v>177496000</v>
          </cell>
          <cell r="AH484">
            <v>115012000</v>
          </cell>
          <cell r="AI484" t="str">
            <v>n.a.</v>
          </cell>
          <cell r="AJ484" t="str">
            <v>n.a.</v>
          </cell>
          <cell r="AK484" t="str">
            <v>n.a.</v>
          </cell>
          <cell r="AL484" t="str">
            <v>n.a.</v>
          </cell>
          <cell r="AM484">
            <v>5599000</v>
          </cell>
          <cell r="AN484">
            <v>85066000</v>
          </cell>
          <cell r="AO484">
            <v>177496000</v>
          </cell>
          <cell r="AP484">
            <v>115012000</v>
          </cell>
          <cell r="AQ484">
            <v>4101000</v>
          </cell>
          <cell r="AR484">
            <v>3978000</v>
          </cell>
          <cell r="AS484">
            <v>0</v>
          </cell>
          <cell r="AT484" t="str">
            <v>n.a.</v>
          </cell>
          <cell r="AU484">
            <v>-7118000</v>
          </cell>
          <cell r="AV484">
            <v>-73752000</v>
          </cell>
          <cell r="AW484">
            <v>-176559000</v>
          </cell>
          <cell r="AX484">
            <v>-97053000</v>
          </cell>
          <cell r="AY484" t="str">
            <v>n.a.</v>
          </cell>
          <cell r="AZ484">
            <v>0</v>
          </cell>
          <cell r="BA484">
            <v>0</v>
          </cell>
          <cell r="BB484">
            <v>0</v>
          </cell>
          <cell r="BC484">
            <v>-2996000</v>
          </cell>
          <cell r="BD484">
            <v>-14201000</v>
          </cell>
          <cell r="BE484">
            <v>-40272000</v>
          </cell>
          <cell r="BF484">
            <v>-37875000</v>
          </cell>
          <cell r="BG484">
            <v>-414000</v>
          </cell>
          <cell r="BH484">
            <v>1091000</v>
          </cell>
          <cell r="BI484">
            <v>-39335000</v>
          </cell>
          <cell r="BJ484">
            <v>-19916000</v>
          </cell>
          <cell r="BK484">
            <v>-9881000</v>
          </cell>
          <cell r="BL484">
            <v>-9942000</v>
          </cell>
          <cell r="BM484">
            <v>-9894000</v>
          </cell>
          <cell r="BN484">
            <v>-9802000</v>
          </cell>
          <cell r="BO484">
            <v>-9881000</v>
          </cell>
          <cell r="BP484">
            <v>-9942000</v>
          </cell>
          <cell r="BQ484">
            <v>-9889000</v>
          </cell>
          <cell r="BR484">
            <v>-9800000</v>
          </cell>
          <cell r="BS484" t="str">
            <v>n.a.</v>
          </cell>
          <cell r="BT484">
            <v>0</v>
          </cell>
          <cell r="BU484">
            <v>-5000</v>
          </cell>
          <cell r="BV484">
            <v>-2000</v>
          </cell>
          <cell r="BW484">
            <v>-135996000</v>
          </cell>
          <cell r="BX484">
            <v>-23319000</v>
          </cell>
          <cell r="BY484">
            <v>-47968000</v>
          </cell>
          <cell r="BZ484">
            <v>-17035000</v>
          </cell>
          <cell r="CA484">
            <v>54628000</v>
          </cell>
          <cell r="CB484">
            <v>70822000</v>
          </cell>
          <cell r="CC484">
            <v>89863000</v>
          </cell>
          <cell r="CD484">
            <v>85491000</v>
          </cell>
          <cell r="CE484">
            <v>2896000</v>
          </cell>
          <cell r="CF484">
            <v>9601000</v>
          </cell>
          <cell r="CG484">
            <v>20736000</v>
          </cell>
          <cell r="CH484">
            <v>53402000</v>
          </cell>
          <cell r="CI484">
            <v>47429000</v>
          </cell>
          <cell r="CJ484">
            <v>52271000</v>
          </cell>
          <cell r="CK484">
            <v>64379000</v>
          </cell>
          <cell r="CL484">
            <v>31756000</v>
          </cell>
          <cell r="CM484">
            <v>4281000</v>
          </cell>
          <cell r="CN484">
            <v>7137000</v>
          </cell>
          <cell r="CO484">
            <v>3027000</v>
          </cell>
          <cell r="CP484" t="str">
            <v>n.a.</v>
          </cell>
          <cell r="CQ484">
            <v>22000</v>
          </cell>
          <cell r="CR484">
            <v>1807000</v>
          </cell>
          <cell r="CS484">
            <v>1535000</v>
          </cell>
          <cell r="CT484">
            <v>333000</v>
          </cell>
          <cell r="CU484" t="str">
            <v>n.a.</v>
          </cell>
          <cell r="CV484" t="str">
            <v>n.a.</v>
          </cell>
          <cell r="CW484" t="str">
            <v>n.a.</v>
          </cell>
          <cell r="CX484" t="str">
            <v>n.a.</v>
          </cell>
          <cell r="CY484" t="str">
            <v>n.a.</v>
          </cell>
          <cell r="CZ484">
            <v>59675000</v>
          </cell>
          <cell r="DA484">
            <v>59555000</v>
          </cell>
          <cell r="DB484">
            <v>69236000</v>
          </cell>
          <cell r="DC484">
            <v>208430000</v>
          </cell>
          <cell r="DD484">
            <v>332589000</v>
          </cell>
          <cell r="DE484">
            <v>354313000</v>
          </cell>
          <cell r="DF484">
            <v>348209000</v>
          </cell>
          <cell r="DH484">
            <v>5599000</v>
          </cell>
          <cell r="DI484">
            <v>-7118000</v>
          </cell>
          <cell r="DJ484">
            <v>-2996000</v>
          </cell>
          <cell r="DK484">
            <v>-9881000</v>
          </cell>
          <cell r="DL484">
            <v>-14396000</v>
          </cell>
          <cell r="DM484">
            <v>-2.5711734238256834</v>
          </cell>
          <cell r="DN484">
            <v>-0.71997999499874965</v>
          </cell>
          <cell r="DO484" t="str">
            <v>n.a.</v>
          </cell>
          <cell r="DP484">
            <v>6248500</v>
          </cell>
          <cell r="DQ484" t="e">
            <v>#VALUE!</v>
          </cell>
          <cell r="DS484">
            <v>85066000</v>
          </cell>
          <cell r="DT484">
            <v>-73752000</v>
          </cell>
          <cell r="DU484">
            <v>-14201000</v>
          </cell>
          <cell r="DV484">
            <v>-9942000</v>
          </cell>
          <cell r="DW484">
            <v>-12829000</v>
          </cell>
          <cell r="DX484">
            <v>-0.15081231044130439</v>
          </cell>
          <cell r="DY484">
            <v>-0.13104857245007406</v>
          </cell>
          <cell r="DZ484">
            <v>0</v>
          </cell>
          <cell r="EA484">
            <v>15168500</v>
          </cell>
          <cell r="EB484">
            <v>59615000</v>
          </cell>
          <cell r="ED484">
            <v>177496000</v>
          </cell>
          <cell r="EE484">
            <v>-176559000</v>
          </cell>
          <cell r="EF484">
            <v>-40272000</v>
          </cell>
          <cell r="EG484">
            <v>-9894000</v>
          </cell>
          <cell r="EH484">
            <v>-49229000</v>
          </cell>
          <cell r="EI484">
            <v>-0.27735272907558478</v>
          </cell>
          <cell r="EJ484">
            <v>-0.21713088543389569</v>
          </cell>
          <cell r="EK484">
            <v>0</v>
          </cell>
          <cell r="EL484">
            <v>37069000</v>
          </cell>
          <cell r="EM484">
            <v>64395500</v>
          </cell>
          <cell r="EO484">
            <v>89387000</v>
          </cell>
          <cell r="EP484">
            <v>-85809666.666666672</v>
          </cell>
          <cell r="EQ484">
            <v>-19156333.333333332</v>
          </cell>
          <cell r="ER484">
            <v>-9905666.666666666</v>
          </cell>
          <cell r="ES484">
            <v>-25484666.666666672</v>
          </cell>
          <cell r="ET484">
            <v>-0.28510484373193723</v>
          </cell>
          <cell r="EU484">
            <v>-0.22185337260421054</v>
          </cell>
          <cell r="EV484" t="e">
            <v>#VALUE!</v>
          </cell>
          <cell r="EW484">
            <v>19495333.333333332</v>
          </cell>
          <cell r="EX484" t="e">
            <v>#VALUE!</v>
          </cell>
        </row>
        <row r="485">
          <cell r="B485" t="str">
            <v>PAE LTD</v>
          </cell>
          <cell r="C485" t="str">
            <v>exclude</v>
          </cell>
          <cell r="D485" t="str">
            <v>Insufficient financial data</v>
          </cell>
          <cell r="H485" t="str">
            <v/>
          </cell>
          <cell r="I485" t="str">
            <v>ok，insuf</v>
          </cell>
          <cell r="J485" t="str">
            <v>exclude</v>
          </cell>
          <cell r="K485" t="str">
            <v>ok, insuf</v>
          </cell>
          <cell r="M485" t="str">
            <v>PAE LTD</v>
          </cell>
          <cell r="N485" t="str">
            <v>This company is engaged in the marketing and distribution of industrial batteries that are used for various applications in information technology, banking, railways, and residential markets. It was established in 1950 and was formerly known as Premier Auto Electric Ltd. Its registered head office is located in Mumbai, India.The company is one of the largest marketing and distribution company of the automotive component industry in India. It has a network of 31 branches and approximately 1000 dealers throughout the country. The company operates in two divisions, Power and Component. The Power division offers automotive batteries for four wheelers, heavy commercial vehicles, light commercial vehicles, dumpers, and trailers; motorcycle batteries for various types of motorcycles; and industrial batteries primarily for solar systems, online uninterrupted power supply system (UPS), offline UPS, telephone exchanges, and railways. This division also offers inverters and UPS, and emergency lift operating systems and EPS. The Component division offers automotive spare parts comprising bearings, shafts and brake pads, brake lining, clutch plates/cover assemblies, champion sparks plugs, wiper arm and blades, fan belts, cables, shoxs and struts, friction materials, relays, propeller and axel shafts, rings, filters, dashboard instruments and speedo and control cables, drive shafts/axels, carburetors and fuel pumps, and gaskets.</v>
          </cell>
          <cell r="O485" t="str">
            <v>Wholesale</v>
          </cell>
          <cell r="P485" t="str">
            <v>www.paeltd.com</v>
          </cell>
          <cell r="R485" t="str">
            <v>India</v>
          </cell>
          <cell r="S485" t="str">
            <v>PAEL</v>
          </cell>
          <cell r="T485" t="str">
            <v>B+</v>
          </cell>
          <cell r="U485" t="str">
            <v>3691</v>
          </cell>
          <cell r="V485" t="str">
            <v>Engaged in the marketing and distribution of industrial batteries that are used for various applications in information technology, banking, railways, and residential markets</v>
          </cell>
          <cell r="W485" t="str">
            <v>The Company is engaged in Sale &amp; Service of Lead Storage Batteries, Power Back up System &amp; Automotive Parts.</v>
          </cell>
          <cell r="X485" t="str">
            <v>PREMIER AUTO ELECTRIC LIMITED</v>
          </cell>
          <cell r="Z485" t="str">
            <v>IN32744FI</v>
          </cell>
          <cell r="AA485">
            <v>9644000</v>
          </cell>
          <cell r="AB485" t="str">
            <v>n.a.</v>
          </cell>
          <cell r="AC485" t="str">
            <v>n.a.</v>
          </cell>
          <cell r="AD485" t="str">
            <v>n.a.</v>
          </cell>
          <cell r="AE485">
            <v>2000</v>
          </cell>
          <cell r="AF485" t="str">
            <v>n.a.</v>
          </cell>
          <cell r="AG485" t="str">
            <v>n.a.</v>
          </cell>
          <cell r="AH485" t="str">
            <v>n.a.</v>
          </cell>
          <cell r="AI485" t="str">
            <v>n.a.</v>
          </cell>
          <cell r="AJ485" t="str">
            <v>n.a.</v>
          </cell>
          <cell r="AK485" t="str">
            <v>n.a.</v>
          </cell>
          <cell r="AL485" t="str">
            <v>n.a.</v>
          </cell>
          <cell r="AM485">
            <v>2000</v>
          </cell>
          <cell r="AN485" t="str">
            <v>n.a.</v>
          </cell>
          <cell r="AO485" t="str">
            <v>n.a.</v>
          </cell>
          <cell r="AP485" t="str">
            <v>n.a.</v>
          </cell>
          <cell r="AQ485">
            <v>9642000</v>
          </cell>
          <cell r="AR485" t="str">
            <v>n.a.</v>
          </cell>
          <cell r="AS485" t="str">
            <v>n.a.</v>
          </cell>
          <cell r="AT485" t="str">
            <v>n.a.</v>
          </cell>
          <cell r="AU485" t="str">
            <v>n.a.</v>
          </cell>
          <cell r="AV485" t="str">
            <v>n.a.</v>
          </cell>
          <cell r="AW485" t="str">
            <v>n.a.</v>
          </cell>
          <cell r="AX485" t="str">
            <v>n.a.</v>
          </cell>
          <cell r="AY485">
            <v>0</v>
          </cell>
          <cell r="AZ485" t="str">
            <v>n.a.</v>
          </cell>
          <cell r="BA485" t="str">
            <v>n.a.</v>
          </cell>
          <cell r="BB485" t="str">
            <v>n.a.</v>
          </cell>
          <cell r="BC485">
            <v>-7497000</v>
          </cell>
          <cell r="BD485" t="str">
            <v>n.a.</v>
          </cell>
          <cell r="BE485" t="str">
            <v>n.a.</v>
          </cell>
          <cell r="BF485" t="str">
            <v>n.a.</v>
          </cell>
          <cell r="BG485">
            <v>2147000</v>
          </cell>
          <cell r="BH485" t="str">
            <v>n.a.</v>
          </cell>
          <cell r="BI485" t="str">
            <v>n.a.</v>
          </cell>
          <cell r="BJ485" t="str">
            <v>n.a.</v>
          </cell>
          <cell r="BK485">
            <v>-3000</v>
          </cell>
          <cell r="BL485" t="str">
            <v>n.a.</v>
          </cell>
          <cell r="BM485" t="str">
            <v>n.a.</v>
          </cell>
          <cell r="BN485" t="str">
            <v>n.a.</v>
          </cell>
          <cell r="BO485">
            <v>-3000</v>
          </cell>
          <cell r="BP485" t="str">
            <v>n.a.</v>
          </cell>
          <cell r="BQ485" t="str">
            <v>n.a.</v>
          </cell>
          <cell r="BR485" t="str">
            <v>n.a.</v>
          </cell>
          <cell r="BS485">
            <v>0</v>
          </cell>
          <cell r="BT485" t="str">
            <v>n.a.</v>
          </cell>
          <cell r="BU485" t="str">
            <v>n.a.</v>
          </cell>
          <cell r="BV485" t="str">
            <v>n.a.</v>
          </cell>
          <cell r="BW485">
            <v>64329000</v>
          </cell>
          <cell r="BX485" t="str">
            <v>n.a.</v>
          </cell>
          <cell r="BY485" t="str">
            <v>n.a.</v>
          </cell>
          <cell r="BZ485" t="str">
            <v>n.a.</v>
          </cell>
          <cell r="CA485">
            <v>8427000</v>
          </cell>
          <cell r="CB485" t="str">
            <v>n.a.</v>
          </cell>
          <cell r="CC485" t="str">
            <v>n.a.</v>
          </cell>
          <cell r="CD485" t="str">
            <v>n.a.</v>
          </cell>
          <cell r="CE485" t="str">
            <v>n.a.</v>
          </cell>
          <cell r="CF485" t="str">
            <v>n.a.</v>
          </cell>
          <cell r="CG485" t="str">
            <v>n.a.</v>
          </cell>
          <cell r="CH485" t="str">
            <v>n.a.</v>
          </cell>
          <cell r="CI485" t="str">
            <v>n.a.</v>
          </cell>
          <cell r="CJ485" t="str">
            <v>n.a.</v>
          </cell>
          <cell r="CK485" t="str">
            <v>n.a.</v>
          </cell>
          <cell r="CL485" t="str">
            <v>n.a.</v>
          </cell>
          <cell r="CM485">
            <v>6418000</v>
          </cell>
          <cell r="CN485" t="str">
            <v>n.a.</v>
          </cell>
          <cell r="CO485" t="str">
            <v>n.a.</v>
          </cell>
          <cell r="CP485" t="str">
            <v>n.a.</v>
          </cell>
          <cell r="CQ485">
            <v>783000</v>
          </cell>
          <cell r="CR485" t="str">
            <v>n.a.</v>
          </cell>
          <cell r="CS485" t="str">
            <v>n.a.</v>
          </cell>
          <cell r="CT485" t="str">
            <v>n.a.</v>
          </cell>
          <cell r="CU485" t="str">
            <v>n.a.</v>
          </cell>
          <cell r="CV485" t="str">
            <v>n.a.</v>
          </cell>
          <cell r="CW485" t="str">
            <v>n.a.</v>
          </cell>
          <cell r="CX485" t="str">
            <v>n.a.</v>
          </cell>
          <cell r="CY485">
            <v>3636000</v>
          </cell>
          <cell r="CZ485" t="str">
            <v>n.a.</v>
          </cell>
          <cell r="DA485" t="str">
            <v>n.a.</v>
          </cell>
          <cell r="DB485" t="str">
            <v>n.a.</v>
          </cell>
          <cell r="DC485">
            <v>8935000</v>
          </cell>
          <cell r="DD485" t="str">
            <v>n.a.</v>
          </cell>
          <cell r="DE485" t="str">
            <v>n.a.</v>
          </cell>
          <cell r="DF485" t="str">
            <v>n.a.</v>
          </cell>
          <cell r="DH485">
            <v>2000</v>
          </cell>
          <cell r="DI485" t="str">
            <v>n.a.</v>
          </cell>
          <cell r="DJ485">
            <v>-7497000</v>
          </cell>
          <cell r="DK485">
            <v>-3000</v>
          </cell>
          <cell r="DL485" t="e">
            <v>#VALUE!</v>
          </cell>
          <cell r="DM485" t="e">
            <v>#VALUE!</v>
          </cell>
          <cell r="DN485" t="e">
            <v>#VALUE!</v>
          </cell>
          <cell r="DO485">
            <v>0</v>
          </cell>
          <cell r="DP485" t="e">
            <v>#VALUE!</v>
          </cell>
          <cell r="DQ485" t="e">
            <v>#VALUE!</v>
          </cell>
          <cell r="DS485" t="str">
            <v>无数据</v>
          </cell>
          <cell r="DT485" t="str">
            <v>n.a.</v>
          </cell>
          <cell r="DU485" t="str">
            <v>n.a.</v>
          </cell>
          <cell r="DV485" t="str">
            <v>n.a.</v>
          </cell>
          <cell r="DW485" t="str">
            <v>无数据</v>
          </cell>
          <cell r="DX485" t="e">
            <v>#VALUE!</v>
          </cell>
          <cell r="DY485" t="e">
            <v>#VALUE!</v>
          </cell>
          <cell r="DZ485" t="str">
            <v>n.a.</v>
          </cell>
          <cell r="EA485" t="e">
            <v>#VALUE!</v>
          </cell>
          <cell r="EB485" t="e">
            <v>#VALUE!</v>
          </cell>
          <cell r="ED485" t="str">
            <v>无数据</v>
          </cell>
          <cell r="EE485" t="str">
            <v>n.a.</v>
          </cell>
          <cell r="EF485" t="str">
            <v>n.a.</v>
          </cell>
          <cell r="EG485" t="str">
            <v>n.a.</v>
          </cell>
          <cell r="EH485" t="str">
            <v>无数据</v>
          </cell>
          <cell r="EI485" t="e">
            <v>#VALUE!</v>
          </cell>
          <cell r="EJ485" t="e">
            <v>#VALUE!</v>
          </cell>
          <cell r="EK485" t="str">
            <v>n.a.</v>
          </cell>
          <cell r="EL485" t="e">
            <v>#VALUE!</v>
          </cell>
          <cell r="EM485" t="e">
            <v>#VALUE!</v>
          </cell>
          <cell r="EO485" t="e">
            <v>#VALUE!</v>
          </cell>
          <cell r="EP485" t="e">
            <v>#VALUE!</v>
          </cell>
          <cell r="EQ485" t="e">
            <v>#VALUE!</v>
          </cell>
          <cell r="ER485" t="e">
            <v>#VALUE!</v>
          </cell>
          <cell r="ES485" t="e">
            <v>#VALUE!</v>
          </cell>
          <cell r="ET485" t="e">
            <v>#VALUE!</v>
          </cell>
          <cell r="EU485" t="e">
            <v>#VALUE!</v>
          </cell>
          <cell r="EV485" t="e">
            <v>#VALUE!</v>
          </cell>
          <cell r="EW485" t="e">
            <v>#VALUE!</v>
          </cell>
          <cell r="EX485" t="e">
            <v>#VALUE!</v>
          </cell>
        </row>
        <row r="486">
          <cell r="B486" t="str">
            <v>SUZHOU RUI GUANG ELECTRONIC TECH. CO. , LTD</v>
          </cell>
          <cell r="C486" t="str">
            <v>exclude</v>
          </cell>
          <cell r="D486" t="str">
            <v>Lev SDA/SDP</v>
          </cell>
          <cell r="H486" t="str">
            <v/>
          </cell>
          <cell r="I486" t="str">
            <v>ok，sda/sdp</v>
          </cell>
          <cell r="J486" t="str">
            <v>exclude</v>
          </cell>
          <cell r="K486" t="str">
            <v>ok, sda/sdp</v>
          </cell>
          <cell r="M486" t="str">
            <v>SUZHOU RUI GUANG ELECTRONIC TECH. CO. , LTD</v>
          </cell>
          <cell r="N486" t="str">
            <v>This company is engaged in manufacturing and wholesaling and importing of electronic parts and equipment. It was incorporated in 1995 and has its registered head office strategically located in Suzhou, Jiangsu, China. The company's business operation specialized in producing and distributing an array of electronic and telecommunications equipment and parts such as bare and loaded printed circuit boards, wires, and electronic connectors for various electronic applications. It has display equipment with a large inventory of electronic parts and equipment. It also employs very professional staff who possess great knowledge in the manufacture and wholesale of various lines of goods. It also has trained repair persons to handle the maintenance and repair of the electronic equipment and parts.</v>
          </cell>
          <cell r="O486" t="str">
            <v>Manufacturing</v>
          </cell>
          <cell r="R486" t="str">
            <v>China</v>
          </cell>
          <cell r="S486" t="str">
            <v>833703</v>
          </cell>
          <cell r="T486" t="str">
            <v>B+</v>
          </cell>
          <cell r="U486" t="str">
            <v>3699</v>
          </cell>
          <cell r="V486" t="str">
            <v>Engaged in manufacturing and wholesaling and importing of electronic parts and equipment</v>
          </cell>
          <cell r="W486" t="str">
            <v>The Company's business scope: research and development, production and sales: photoelectric encoder, information display systems and other electronic products. Provide commodity information consultation and personnel training services. Production of electrical communications equipment, electronic equipment and plastic products. (In accordance with the law to be approved by the project, approved by the project before the business activities)</v>
          </cell>
          <cell r="Z486" t="str">
            <v>CN45544PC</v>
          </cell>
          <cell r="AA486">
            <v>801000</v>
          </cell>
          <cell r="AB486">
            <v>3945000</v>
          </cell>
          <cell r="AC486">
            <v>5893000</v>
          </cell>
          <cell r="AD486">
            <v>8853000</v>
          </cell>
          <cell r="AE486">
            <v>740000</v>
          </cell>
          <cell r="AF486">
            <v>3945000</v>
          </cell>
          <cell r="AG486">
            <v>5934000</v>
          </cell>
          <cell r="AH486">
            <v>8906000</v>
          </cell>
          <cell r="AI486">
            <v>-1000</v>
          </cell>
          <cell r="AJ486">
            <v>-22000</v>
          </cell>
          <cell r="AK486">
            <v>-45000</v>
          </cell>
          <cell r="AL486">
            <v>-70000</v>
          </cell>
          <cell r="AM486">
            <v>739000</v>
          </cell>
          <cell r="AN486">
            <v>3923000</v>
          </cell>
          <cell r="AO486">
            <v>5889000</v>
          </cell>
          <cell r="AP486">
            <v>8836000</v>
          </cell>
          <cell r="AQ486">
            <v>62000</v>
          </cell>
          <cell r="AR486">
            <v>22000</v>
          </cell>
          <cell r="AS486">
            <v>4000</v>
          </cell>
          <cell r="AT486">
            <v>17000</v>
          </cell>
          <cell r="AU486">
            <v>-639000</v>
          </cell>
          <cell r="AV486">
            <v>-2478000</v>
          </cell>
          <cell r="AW486">
            <v>-3652000</v>
          </cell>
          <cell r="AX486">
            <v>-5738000</v>
          </cell>
          <cell r="AY486" t="str">
            <v>n.a.</v>
          </cell>
          <cell r="AZ486" t="str">
            <v>n.a.</v>
          </cell>
          <cell r="BA486" t="str">
            <v>n.a.</v>
          </cell>
          <cell r="BB486" t="str">
            <v>n.a.</v>
          </cell>
          <cell r="BC486">
            <v>-1494000</v>
          </cell>
          <cell r="BD486">
            <v>-1821000</v>
          </cell>
          <cell r="BE486">
            <v>-1939000</v>
          </cell>
          <cell r="BF486">
            <v>-2340000</v>
          </cell>
          <cell r="BG486">
            <v>-1332000</v>
          </cell>
          <cell r="BH486">
            <v>-354000</v>
          </cell>
          <cell r="BI486">
            <v>302000</v>
          </cell>
          <cell r="BJ486">
            <v>775000</v>
          </cell>
          <cell r="BK486">
            <v>-34000</v>
          </cell>
          <cell r="BL486">
            <v>-34000</v>
          </cell>
          <cell r="BM486">
            <v>-29000</v>
          </cell>
          <cell r="BN486">
            <v>-52000</v>
          </cell>
          <cell r="BO486">
            <v>-34000</v>
          </cell>
          <cell r="BP486">
            <v>-34000</v>
          </cell>
          <cell r="BQ486">
            <v>-29000</v>
          </cell>
          <cell r="BR486">
            <v>-52000</v>
          </cell>
          <cell r="BS486">
            <v>0</v>
          </cell>
          <cell r="BT486">
            <v>0</v>
          </cell>
          <cell r="BU486">
            <v>0</v>
          </cell>
          <cell r="BV486">
            <v>0</v>
          </cell>
          <cell r="BW486">
            <v>-1933000</v>
          </cell>
          <cell r="BX486">
            <v>-5344000</v>
          </cell>
          <cell r="BY486">
            <v>503000</v>
          </cell>
          <cell r="BZ486">
            <v>383000</v>
          </cell>
          <cell r="CA486">
            <v>4476000</v>
          </cell>
          <cell r="CB486">
            <v>5181000</v>
          </cell>
          <cell r="CC486">
            <v>9429000</v>
          </cell>
          <cell r="CD486">
            <v>11980000</v>
          </cell>
          <cell r="CE486">
            <v>1671000</v>
          </cell>
          <cell r="CF486">
            <v>1784000</v>
          </cell>
          <cell r="CG486">
            <v>2234000</v>
          </cell>
          <cell r="CH486">
            <v>1495000</v>
          </cell>
          <cell r="CI486">
            <v>2141000</v>
          </cell>
          <cell r="CJ486">
            <v>2913000</v>
          </cell>
          <cell r="CK486">
            <v>6106000</v>
          </cell>
          <cell r="CL486">
            <v>3669000</v>
          </cell>
          <cell r="CM486">
            <v>376000</v>
          </cell>
          <cell r="CN486">
            <v>50000</v>
          </cell>
          <cell r="CO486">
            <v>258000</v>
          </cell>
          <cell r="CP486">
            <v>6200000</v>
          </cell>
          <cell r="CQ486">
            <v>251000</v>
          </cell>
          <cell r="CR486">
            <v>417000</v>
          </cell>
          <cell r="CS486">
            <v>673000</v>
          </cell>
          <cell r="CT486">
            <v>367000</v>
          </cell>
          <cell r="CU486">
            <v>0</v>
          </cell>
          <cell r="CV486">
            <v>102000</v>
          </cell>
          <cell r="CW486" t="str">
            <v>n.a.</v>
          </cell>
          <cell r="CX486" t="str">
            <v>n.a.</v>
          </cell>
          <cell r="CY486" t="str">
            <v>n.a.</v>
          </cell>
          <cell r="CZ486" t="str">
            <v>n.a.</v>
          </cell>
          <cell r="DA486" t="str">
            <v>n.a.</v>
          </cell>
          <cell r="DB486" t="str">
            <v>n.a.</v>
          </cell>
          <cell r="DC486">
            <v>4804000</v>
          </cell>
          <cell r="DD486">
            <v>5548000</v>
          </cell>
          <cell r="DE486">
            <v>11518000</v>
          </cell>
          <cell r="DF486">
            <v>13049000</v>
          </cell>
          <cell r="DH486">
            <v>739000</v>
          </cell>
          <cell r="DI486">
            <v>-639000</v>
          </cell>
          <cell r="DJ486">
            <v>-1494000</v>
          </cell>
          <cell r="DK486">
            <v>-34000</v>
          </cell>
          <cell r="DL486">
            <v>-1428000</v>
          </cell>
          <cell r="DM486">
            <v>-1.9323410013531799</v>
          </cell>
          <cell r="DN486">
            <v>-0.65897554222427324</v>
          </cell>
          <cell r="DO486" t="str">
            <v>n.a.</v>
          </cell>
          <cell r="DP486">
            <v>1727500</v>
          </cell>
          <cell r="DQ486" t="e">
            <v>#VALUE!</v>
          </cell>
          <cell r="DS486">
            <v>3923000</v>
          </cell>
          <cell r="DT486">
            <v>-2478000</v>
          </cell>
          <cell r="DU486">
            <v>-1821000</v>
          </cell>
          <cell r="DV486">
            <v>-34000</v>
          </cell>
          <cell r="DW486">
            <v>-410000</v>
          </cell>
          <cell r="DX486">
            <v>-0.10451185317359164</v>
          </cell>
          <cell r="DY486">
            <v>-9.4622663281790906E-2</v>
          </cell>
          <cell r="DZ486" t="str">
            <v>n.a.</v>
          </cell>
          <cell r="EA486">
            <v>2009000</v>
          </cell>
          <cell r="EB486" t="e">
            <v>#VALUE!</v>
          </cell>
          <cell r="ED486">
            <v>5889000</v>
          </cell>
          <cell r="EE486">
            <v>-3652000</v>
          </cell>
          <cell r="EF486">
            <v>-1939000</v>
          </cell>
          <cell r="EG486">
            <v>-29000</v>
          </cell>
          <cell r="EH486">
            <v>269000</v>
          </cell>
          <cell r="EI486">
            <v>4.5678383426727795E-2</v>
          </cell>
          <cell r="EJ486">
            <v>4.7864768683274023E-2</v>
          </cell>
          <cell r="EK486" t="str">
            <v>n.a.</v>
          </cell>
          <cell r="EL486">
            <v>1864500</v>
          </cell>
          <cell r="EM486" t="e">
            <v>#VALUE!</v>
          </cell>
          <cell r="EO486">
            <v>3517000</v>
          </cell>
          <cell r="EP486">
            <v>-2256333.3333333335</v>
          </cell>
          <cell r="EQ486">
            <v>-1751333.3333333333</v>
          </cell>
          <cell r="ER486">
            <v>-32333.333333333332</v>
          </cell>
          <cell r="ES486">
            <v>-523000.00000000006</v>
          </cell>
          <cell r="ET486">
            <v>-0.14870628376457209</v>
          </cell>
          <cell r="EU486">
            <v>-0.12945544554455446</v>
          </cell>
          <cell r="EV486" t="e">
            <v>#VALUE!</v>
          </cell>
          <cell r="EW486">
            <v>1867000</v>
          </cell>
          <cell r="EX486" t="e">
            <v>#VALUE!</v>
          </cell>
        </row>
        <row r="487">
          <cell r="B487" t="str">
            <v>BEIJING AEROSPACE HONGDA OPTOELECTRONICS TECHNOLOGY CO., LTD.</v>
          </cell>
          <cell r="C487" t="str">
            <v>exclude</v>
          </cell>
          <cell r="D487" t="str">
            <v>Consecutive loss</v>
          </cell>
          <cell r="H487" t="str">
            <v/>
          </cell>
          <cell r="I487" t="str">
            <v>ok，loss</v>
          </cell>
          <cell r="J487" t="str">
            <v>exclude</v>
          </cell>
          <cell r="K487" t="str">
            <v>ok, loss</v>
          </cell>
          <cell r="M487" t="str">
            <v>BEIJING AEROSPACE HONGDA OPTOELECTRONICS TECHNOLOGY CO., LTD.</v>
          </cell>
          <cell r="N487" t="str">
            <v>The company is primarily engaged in the manufacture and supply of UV (ultraviolet) products. Its products include ultraviolet light source, UV ballast, UV ozone cleaner, air purifier, kitchen pollution control, and air condition control project. It was founded in 2002 by Mr. Zhang RunSong. The company has a registered office located in Beijing, China.The company was a state-level new high-tech enterprise. In recent 10 years, the company has long been focusing on the R&amp;D of the UV-special sorce technology and had accumulated many experience in its application. It owned six items of national patent and five items of copyright. The company's UV-application products involves: UV-Special lamp source, UV-Special source ballast, UV cleaner, water treatment system and air-pollution treatment and so on. Its products have been exported to Europe and North America, as well as Southeast Asia.</v>
          </cell>
          <cell r="O487" t="str">
            <v>Manufacturing</v>
          </cell>
          <cell r="P487" t="str">
            <v>www.uvcn.cn</v>
          </cell>
          <cell r="R487" t="str">
            <v>China</v>
          </cell>
          <cell r="S487" t="str">
            <v>430096</v>
          </cell>
          <cell r="T487" t="str">
            <v>B+</v>
          </cell>
          <cell r="U487" t="str">
            <v>3699</v>
          </cell>
          <cell r="V487" t="str">
            <v>Primarily engaged in the manufacture and supply of UV (ultraviolet) products</v>
          </cell>
          <cell r="W487" t="str">
            <v>The Company is principally engaged in the UV light plasma light-emitting tube (special ultraviolet light source), dedicated power light tube (electronic ballast), air control devices, optical R &amp; D, production and sales of washing machines and other products and core components, at the same time carry out technical development, technology consulting, technology services business.</v>
          </cell>
          <cell r="Z487" t="str">
            <v>CN40706PC</v>
          </cell>
          <cell r="AA487">
            <v>169000</v>
          </cell>
          <cell r="AB487">
            <v>3958000</v>
          </cell>
          <cell r="AC487">
            <v>2832000</v>
          </cell>
          <cell r="AD487">
            <v>812000</v>
          </cell>
          <cell r="AE487">
            <v>169000</v>
          </cell>
          <cell r="AF487">
            <v>3985000</v>
          </cell>
          <cell r="AG487">
            <v>2860000</v>
          </cell>
          <cell r="AH487">
            <v>817000</v>
          </cell>
          <cell r="AI487">
            <v>0</v>
          </cell>
          <cell r="AJ487">
            <v>-27000</v>
          </cell>
          <cell r="AK487">
            <v>-28000</v>
          </cell>
          <cell r="AL487">
            <v>-5000</v>
          </cell>
          <cell r="AM487">
            <v>169000</v>
          </cell>
          <cell r="AN487">
            <v>3958000</v>
          </cell>
          <cell r="AO487">
            <v>2832000</v>
          </cell>
          <cell r="AP487">
            <v>812000</v>
          </cell>
          <cell r="AQ487" t="str">
            <v>n.a.</v>
          </cell>
          <cell r="AR487" t="str">
            <v>n.a.</v>
          </cell>
          <cell r="AS487" t="str">
            <v>n.a.</v>
          </cell>
          <cell r="AT487" t="str">
            <v>n.a.</v>
          </cell>
          <cell r="AU487">
            <v>148000</v>
          </cell>
          <cell r="AV487">
            <v>-2683000</v>
          </cell>
          <cell r="AW487">
            <v>-1596000</v>
          </cell>
          <cell r="AX487">
            <v>-272000</v>
          </cell>
          <cell r="AY487" t="str">
            <v>n.a.</v>
          </cell>
          <cell r="AZ487" t="str">
            <v>n.a.</v>
          </cell>
          <cell r="BA487" t="str">
            <v>n.a.</v>
          </cell>
          <cell r="BB487" t="str">
            <v>n.a.</v>
          </cell>
          <cell r="BC487">
            <v>-1330000</v>
          </cell>
          <cell r="BD487">
            <v>-1772000</v>
          </cell>
          <cell r="BE487">
            <v>-2217000</v>
          </cell>
          <cell r="BF487">
            <v>-1864000</v>
          </cell>
          <cell r="BG487">
            <v>-1013000</v>
          </cell>
          <cell r="BH487">
            <v>-497000</v>
          </cell>
          <cell r="BI487">
            <v>-981000</v>
          </cell>
          <cell r="BJ487">
            <v>-1324000</v>
          </cell>
          <cell r="BK487">
            <v>-264000</v>
          </cell>
          <cell r="BL487">
            <v>-283000</v>
          </cell>
          <cell r="BM487">
            <v>-281000</v>
          </cell>
          <cell r="BN487">
            <v>-286000</v>
          </cell>
          <cell r="BO487">
            <v>-264000</v>
          </cell>
          <cell r="BP487">
            <v>-283000</v>
          </cell>
          <cell r="BQ487">
            <v>-281000</v>
          </cell>
          <cell r="BR487">
            <v>-286000</v>
          </cell>
          <cell r="BS487">
            <v>0</v>
          </cell>
          <cell r="BT487">
            <v>0</v>
          </cell>
          <cell r="BU487">
            <v>0</v>
          </cell>
          <cell r="BV487">
            <v>0</v>
          </cell>
          <cell r="BW487">
            <v>-1388000</v>
          </cell>
          <cell r="BX487">
            <v>-853000</v>
          </cell>
          <cell r="BY487">
            <v>-1341000</v>
          </cell>
          <cell r="BZ487">
            <v>-1679000</v>
          </cell>
          <cell r="CA487">
            <v>4470000</v>
          </cell>
          <cell r="CB487">
            <v>4833000</v>
          </cell>
          <cell r="CC487">
            <v>5061000</v>
          </cell>
          <cell r="CD487">
            <v>4870000</v>
          </cell>
          <cell r="CE487">
            <v>2256000</v>
          </cell>
          <cell r="CF487">
            <v>1663000</v>
          </cell>
          <cell r="CG487">
            <v>1288000</v>
          </cell>
          <cell r="CH487">
            <v>1760000</v>
          </cell>
          <cell r="CI487">
            <v>544000</v>
          </cell>
          <cell r="CJ487">
            <v>816000</v>
          </cell>
          <cell r="CK487">
            <v>982000</v>
          </cell>
          <cell r="CL487">
            <v>1683000</v>
          </cell>
          <cell r="CM487">
            <v>238000</v>
          </cell>
          <cell r="CN487">
            <v>21000</v>
          </cell>
          <cell r="CO487">
            <v>101000</v>
          </cell>
          <cell r="CP487">
            <v>486000</v>
          </cell>
          <cell r="CQ487">
            <v>245000</v>
          </cell>
          <cell r="CR487">
            <v>870000</v>
          </cell>
          <cell r="CS487">
            <v>1180000</v>
          </cell>
          <cell r="CT487">
            <v>326000</v>
          </cell>
          <cell r="CU487">
            <v>160000</v>
          </cell>
          <cell r="CV487" t="str">
            <v>n.a.</v>
          </cell>
          <cell r="CW487" t="str">
            <v>n.a.</v>
          </cell>
          <cell r="CX487" t="str">
            <v>n.a.</v>
          </cell>
          <cell r="CY487" t="str">
            <v>n.a.</v>
          </cell>
          <cell r="CZ487" t="str">
            <v>n.a.</v>
          </cell>
          <cell r="DA487" t="str">
            <v>n.a.</v>
          </cell>
          <cell r="DB487" t="str">
            <v>n.a.</v>
          </cell>
          <cell r="DC487">
            <v>5450000</v>
          </cell>
          <cell r="DD487">
            <v>5895000</v>
          </cell>
          <cell r="DE487">
            <v>6141000</v>
          </cell>
          <cell r="DF487">
            <v>6221000</v>
          </cell>
          <cell r="DH487">
            <v>169000</v>
          </cell>
          <cell r="DI487">
            <v>148000</v>
          </cell>
          <cell r="DJ487">
            <v>-1330000</v>
          </cell>
          <cell r="DK487">
            <v>-264000</v>
          </cell>
          <cell r="DL487">
            <v>-1277000</v>
          </cell>
          <cell r="DM487">
            <v>-7.556213017751479</v>
          </cell>
          <cell r="DN487">
            <v>-0.88312586445366525</v>
          </cell>
          <cell r="DO487" t="str">
            <v>n.a.</v>
          </cell>
          <cell r="DP487">
            <v>1959500</v>
          </cell>
          <cell r="DQ487" t="e">
            <v>#VALUE!</v>
          </cell>
          <cell r="DS487">
            <v>3958000</v>
          </cell>
          <cell r="DT487">
            <v>-2683000</v>
          </cell>
          <cell r="DU487">
            <v>-1772000</v>
          </cell>
          <cell r="DV487">
            <v>-283000</v>
          </cell>
          <cell r="DW487">
            <v>-780000</v>
          </cell>
          <cell r="DX487">
            <v>-0.19706922688226378</v>
          </cell>
          <cell r="DY487">
            <v>-0.16462642465175178</v>
          </cell>
          <cell r="DZ487" t="str">
            <v>n.a.</v>
          </cell>
          <cell r="EA487">
            <v>1475500</v>
          </cell>
          <cell r="EB487" t="e">
            <v>#VALUE!</v>
          </cell>
          <cell r="ED487">
            <v>2832000</v>
          </cell>
          <cell r="EE487">
            <v>-1596000</v>
          </cell>
          <cell r="EF487">
            <v>-2217000</v>
          </cell>
          <cell r="EG487">
            <v>-281000</v>
          </cell>
          <cell r="EH487">
            <v>-1262000</v>
          </cell>
          <cell r="EI487">
            <v>-0.44562146892655369</v>
          </cell>
          <cell r="EJ487">
            <v>-0.3082559843673669</v>
          </cell>
          <cell r="EK487" t="str">
            <v>n.a.</v>
          </cell>
          <cell r="EL487">
            <v>1524000</v>
          </cell>
          <cell r="EM487" t="e">
            <v>#VALUE!</v>
          </cell>
          <cell r="EO487">
            <v>2319666.6666666665</v>
          </cell>
          <cell r="EP487">
            <v>-1377000</v>
          </cell>
          <cell r="EQ487">
            <v>-1773000</v>
          </cell>
          <cell r="ER487">
            <v>-276000</v>
          </cell>
          <cell r="ES487">
            <v>-1106333.3333333335</v>
          </cell>
          <cell r="ET487">
            <v>-0.47693634142836622</v>
          </cell>
          <cell r="EU487">
            <v>-0.32292274761626782</v>
          </cell>
          <cell r="EV487" t="e">
            <v>#VALUE!</v>
          </cell>
          <cell r="EW487">
            <v>1653000</v>
          </cell>
          <cell r="EX487" t="e">
            <v>#VALUE!</v>
          </cell>
        </row>
        <row r="488">
          <cell r="B488" t="str">
            <v>JOHNSON &amp; PHILLIPS (PAKISTAN) LIMITED</v>
          </cell>
          <cell r="C488" t="str">
            <v>exclude</v>
          </cell>
          <cell r="D488" t="str">
            <v>Independence(A+, A, A-, B+, B, B-,U)</v>
          </cell>
          <cell r="H488" t="str">
            <v/>
          </cell>
          <cell r="I488" t="str">
            <v>ok，indep</v>
          </cell>
          <cell r="J488" t="str">
            <v>exclude</v>
          </cell>
          <cell r="K488" t="str">
            <v>ok, indep</v>
          </cell>
          <cell r="M488" t="str">
            <v>JOHNSON &amp; PHILLIPS (PAKISTAN) LIMITED</v>
          </cell>
          <cell r="N488" t="str">
            <v>This company, which is based in Pakistan, is engaged in the design and production of mechanical and electrical power equipment and installation and commissioning such as external electrification of projects, hydro electric generation plants, diesel and gas generation plants, overhead transmission lines, water supply dam and irrigation equipment, grid stations, water supply treatment plants, and waste water treatment plant. It was established in 1948 and has its registered corporate headquarters located in Karachi.Some of the company's products are oil circuit breakers, distribution transformers, instrument transformer, and high voltage vacuum circuit breakers.</v>
          </cell>
          <cell r="O488" t="str">
            <v>Manufacturing; Services</v>
          </cell>
          <cell r="P488" t="str">
            <v>www.johnsonphillips.pk</v>
          </cell>
          <cell r="R488" t="str">
            <v>Pakistan</v>
          </cell>
          <cell r="S488" t="str">
            <v>JOPP</v>
          </cell>
          <cell r="T488" t="str">
            <v>D</v>
          </cell>
          <cell r="U488" t="str">
            <v>3699</v>
          </cell>
          <cell r="V488" t="str">
            <v>Engaged in the design and production of mechanical and electrical power equipment and installation and commissioning such as external electrification of projects, hydro electric generation plants, diesel and gas generation plants, overhead transmission lines, water supply dam and irrigation equipment, grid stations, water supply treatment plants, and waste water treatment plant</v>
          </cell>
          <cell r="W488" t="str">
            <v>The Company is principally engaged in the manufacture, installation and sale of electrical equipments.</v>
          </cell>
          <cell r="Z488" t="str">
            <v>PK0001280</v>
          </cell>
          <cell r="AA488">
            <v>86580000</v>
          </cell>
          <cell r="AB488" t="str">
            <v>n.a.</v>
          </cell>
          <cell r="AC488">
            <v>905000</v>
          </cell>
          <cell r="AD488">
            <v>4417000</v>
          </cell>
          <cell r="AE488">
            <v>86580000</v>
          </cell>
          <cell r="AF488" t="str">
            <v>n.a.</v>
          </cell>
          <cell r="AG488">
            <v>1097000</v>
          </cell>
          <cell r="AH488">
            <v>4728000</v>
          </cell>
          <cell r="AI488" t="str">
            <v>n.a.</v>
          </cell>
          <cell r="AJ488" t="str">
            <v>n.a.</v>
          </cell>
          <cell r="AK488">
            <v>-192000</v>
          </cell>
          <cell r="AL488">
            <v>-650000</v>
          </cell>
          <cell r="AM488">
            <v>86580000</v>
          </cell>
          <cell r="AN488" t="str">
            <v>n.a.</v>
          </cell>
          <cell r="AO488">
            <v>905000</v>
          </cell>
          <cell r="AP488">
            <v>4078000</v>
          </cell>
          <cell r="AQ488" t="str">
            <v>n.a.</v>
          </cell>
          <cell r="AR488" t="str">
            <v>n.a.</v>
          </cell>
          <cell r="AS488" t="str">
            <v>n.a.</v>
          </cell>
          <cell r="AT488">
            <v>339000</v>
          </cell>
          <cell r="AU488">
            <v>-55227000</v>
          </cell>
          <cell r="AV488" t="str">
            <v>n.a.</v>
          </cell>
          <cell r="AW488">
            <v>-2110000</v>
          </cell>
          <cell r="AX488">
            <v>-5345000</v>
          </cell>
          <cell r="AY488">
            <v>0</v>
          </cell>
          <cell r="AZ488" t="str">
            <v>n.a.</v>
          </cell>
          <cell r="BA488">
            <v>0</v>
          </cell>
          <cell r="BB488">
            <v>0</v>
          </cell>
          <cell r="BC488">
            <v>-11226000</v>
          </cell>
          <cell r="BD488" t="str">
            <v>n.a.</v>
          </cell>
          <cell r="BE488">
            <v>-17007000</v>
          </cell>
          <cell r="BF488">
            <v>-20351000</v>
          </cell>
          <cell r="BG488">
            <v>20127000</v>
          </cell>
          <cell r="BH488" t="str">
            <v>n.a.</v>
          </cell>
          <cell r="BI488">
            <v>-18212000</v>
          </cell>
          <cell r="BJ488">
            <v>-21279000</v>
          </cell>
          <cell r="BK488">
            <v>-4382000</v>
          </cell>
          <cell r="BL488" t="str">
            <v>n.a.</v>
          </cell>
          <cell r="BM488">
            <v>-4732000</v>
          </cell>
          <cell r="BN488">
            <v>-7961000</v>
          </cell>
          <cell r="BO488">
            <v>-4382000</v>
          </cell>
          <cell r="BP488" t="str">
            <v>n.a.</v>
          </cell>
          <cell r="BQ488">
            <v>-4732000</v>
          </cell>
          <cell r="BR488">
            <v>-7961000</v>
          </cell>
          <cell r="BS488">
            <v>0</v>
          </cell>
          <cell r="BT488" t="str">
            <v>n.a.</v>
          </cell>
          <cell r="BU488">
            <v>0</v>
          </cell>
          <cell r="BV488">
            <v>0</v>
          </cell>
          <cell r="BW488">
            <v>33666000</v>
          </cell>
          <cell r="BX488" t="str">
            <v>n.a.</v>
          </cell>
          <cell r="BY488">
            <v>-51967000</v>
          </cell>
          <cell r="BZ488">
            <v>-35511000</v>
          </cell>
          <cell r="CA488">
            <v>27098000</v>
          </cell>
          <cell r="CB488" t="str">
            <v>n.a.</v>
          </cell>
          <cell r="CC488">
            <v>4669000</v>
          </cell>
          <cell r="CD488">
            <v>29051000</v>
          </cell>
          <cell r="CE488">
            <v>7600000</v>
          </cell>
          <cell r="CF488" t="str">
            <v>n.a.</v>
          </cell>
          <cell r="CG488" t="str">
            <v>n.a.</v>
          </cell>
          <cell r="CH488">
            <v>1956000</v>
          </cell>
          <cell r="CI488">
            <v>0</v>
          </cell>
          <cell r="CJ488" t="str">
            <v>n.a.</v>
          </cell>
          <cell r="CK488" t="str">
            <v>n.a.</v>
          </cell>
          <cell r="CL488">
            <v>165000</v>
          </cell>
          <cell r="CM488">
            <v>1302000</v>
          </cell>
          <cell r="CN488" t="str">
            <v>n.a.</v>
          </cell>
          <cell r="CO488" t="str">
            <v>n.a.</v>
          </cell>
          <cell r="CP488">
            <v>-2410000</v>
          </cell>
          <cell r="CQ488">
            <v>8355000</v>
          </cell>
          <cell r="CR488" t="str">
            <v>n.a.</v>
          </cell>
          <cell r="CS488">
            <v>1793000</v>
          </cell>
          <cell r="CT488">
            <v>219000</v>
          </cell>
          <cell r="CU488" t="str">
            <v>n.a.</v>
          </cell>
          <cell r="CV488" t="str">
            <v>n.a.</v>
          </cell>
          <cell r="CW488" t="str">
            <v>n.a.</v>
          </cell>
          <cell r="CX488" t="str">
            <v>n.a.</v>
          </cell>
          <cell r="CY488">
            <v>17639000</v>
          </cell>
          <cell r="CZ488" t="str">
            <v>n.a.</v>
          </cell>
          <cell r="DA488">
            <v>16461000</v>
          </cell>
          <cell r="DB488">
            <v>16461000</v>
          </cell>
          <cell r="DC488">
            <v>495568000</v>
          </cell>
          <cell r="DD488" t="str">
            <v>n.a.</v>
          </cell>
          <cell r="DE488">
            <v>480419000</v>
          </cell>
          <cell r="DF488">
            <v>496794000</v>
          </cell>
          <cell r="DH488">
            <v>86580000</v>
          </cell>
          <cell r="DI488">
            <v>-55227000</v>
          </cell>
          <cell r="DJ488">
            <v>-11226000</v>
          </cell>
          <cell r="DK488">
            <v>-4382000</v>
          </cell>
          <cell r="DL488">
            <v>15745000</v>
          </cell>
          <cell r="DM488">
            <v>0.18185493185493184</v>
          </cell>
          <cell r="DN488">
            <v>0.22227712289122609</v>
          </cell>
          <cell r="DO488">
            <v>0</v>
          </cell>
          <cell r="DP488" t="e">
            <v>#VALUE!</v>
          </cell>
          <cell r="DQ488" t="e">
            <v>#VALUE!</v>
          </cell>
          <cell r="DS488" t="str">
            <v>无数据</v>
          </cell>
          <cell r="DT488" t="str">
            <v>n.a.</v>
          </cell>
          <cell r="DU488" t="str">
            <v>n.a.</v>
          </cell>
          <cell r="DV488" t="str">
            <v>n.a.</v>
          </cell>
          <cell r="DW488" t="str">
            <v>无数据</v>
          </cell>
          <cell r="DX488" t="e">
            <v>#VALUE!</v>
          </cell>
          <cell r="DY488" t="e">
            <v>#VALUE!</v>
          </cell>
          <cell r="DZ488" t="str">
            <v>n.a.</v>
          </cell>
          <cell r="EA488" t="e">
            <v>#VALUE!</v>
          </cell>
          <cell r="EB488" t="e">
            <v>#VALUE!</v>
          </cell>
          <cell r="ED488">
            <v>905000</v>
          </cell>
          <cell r="EE488">
            <v>-2110000</v>
          </cell>
          <cell r="EF488">
            <v>-17007000</v>
          </cell>
          <cell r="EG488">
            <v>-4732000</v>
          </cell>
          <cell r="EH488">
            <v>-22944000</v>
          </cell>
          <cell r="EI488">
            <v>-25.352486187845304</v>
          </cell>
          <cell r="EJ488">
            <v>-0.96205291626483291</v>
          </cell>
          <cell r="EK488">
            <v>0</v>
          </cell>
          <cell r="EL488" t="e">
            <v>#VALUE!</v>
          </cell>
          <cell r="EM488">
            <v>16461000</v>
          </cell>
          <cell r="EO488" t="e">
            <v>#VALUE!</v>
          </cell>
          <cell r="EP488" t="e">
            <v>#VALUE!</v>
          </cell>
          <cell r="EQ488" t="e">
            <v>#VALUE!</v>
          </cell>
          <cell r="ER488" t="e">
            <v>#VALUE!</v>
          </cell>
          <cell r="ES488" t="e">
            <v>#VALUE!</v>
          </cell>
          <cell r="ET488" t="e">
            <v>#VALUE!</v>
          </cell>
          <cell r="EU488" t="e">
            <v>#VALUE!</v>
          </cell>
          <cell r="EV488" t="e">
            <v>#VALUE!</v>
          </cell>
          <cell r="EW488" t="e">
            <v>#VALUE!</v>
          </cell>
          <cell r="EX488" t="e">
            <v>#VALUE!</v>
          </cell>
        </row>
        <row r="489">
          <cell r="B489" t="str">
            <v>SHENZHEN JUZHAO TECHNOLOGY CO., LTD.</v>
          </cell>
          <cell r="C489" t="str">
            <v>exclude</v>
          </cell>
          <cell r="D489" t="str">
            <v>Consecutive loss</v>
          </cell>
          <cell r="H489" t="str">
            <v/>
          </cell>
          <cell r="I489" t="str">
            <v>ok，loss</v>
          </cell>
          <cell r="J489" t="str">
            <v>exclude</v>
          </cell>
          <cell r="K489" t="str">
            <v>ok, sda/sdp</v>
          </cell>
          <cell r="M489" t="str">
            <v>SHENZHEN JUZHAO TECHNOLOGY CO., LTD.</v>
          </cell>
          <cell r="N489" t="str">
            <v>This company is engaged in the production and wholesale distribution of storage batteries. It was incorporated in 1997. The registered business office of the company is located in Shenzhen, Guangdong, China.The company offers a wide range of products such as digital camera batteries, battery flat products, mobile power, battery cells, other batteries, wireless chargers, and other related products. Its products are widely used MP3, MP4, mobile phones, digital cameras, mobile DVD, Bluetooth headsets, model aircrafts, GPS, notebook computers and other consumer electronic products.It has state-of-the-art technology and equipment for manufacturing, as well as employs certified staff skilled in manufacturing operations in compliance with the standards and other technical specifications. The company is active and operational in China.</v>
          </cell>
          <cell r="O489" t="str">
            <v>Manufacturing; Wholesale</v>
          </cell>
          <cell r="P489" t="str">
            <v>www.jz-digital.com</v>
          </cell>
          <cell r="R489" t="str">
            <v>China</v>
          </cell>
          <cell r="S489" t="str">
            <v>835102</v>
          </cell>
          <cell r="T489" t="str">
            <v>U</v>
          </cell>
          <cell r="U489" t="str">
            <v>3699</v>
          </cell>
          <cell r="V489" t="str">
            <v>Engaged in the production and wholesale distribution of storage batteries</v>
          </cell>
          <cell r="W489" t="str">
            <v>The Company mainly engaged in electrical machinery and equipment manufacturing.</v>
          </cell>
          <cell r="Z489" t="str">
            <v>CN46766PC</v>
          </cell>
          <cell r="AA489">
            <v>0</v>
          </cell>
          <cell r="AB489">
            <v>93000</v>
          </cell>
          <cell r="AC489">
            <v>2544000</v>
          </cell>
          <cell r="AD489">
            <v>8565000</v>
          </cell>
          <cell r="AE489">
            <v>0</v>
          </cell>
          <cell r="AF489">
            <v>71000</v>
          </cell>
          <cell r="AG489">
            <v>679000</v>
          </cell>
          <cell r="AH489">
            <v>8316000</v>
          </cell>
          <cell r="AI489" t="str">
            <v>n.a.</v>
          </cell>
          <cell r="AJ489">
            <v>0</v>
          </cell>
          <cell r="AK489">
            <v>-2000</v>
          </cell>
          <cell r="AL489">
            <v>-19000</v>
          </cell>
          <cell r="AM489">
            <v>0</v>
          </cell>
          <cell r="AN489">
            <v>71000</v>
          </cell>
          <cell r="AO489">
            <v>677000</v>
          </cell>
          <cell r="AP489">
            <v>8297000</v>
          </cell>
          <cell r="AQ489">
            <v>0</v>
          </cell>
          <cell r="AR489">
            <v>22000</v>
          </cell>
          <cell r="AS489">
            <v>1867000</v>
          </cell>
          <cell r="AT489">
            <v>268000</v>
          </cell>
          <cell r="AU489">
            <v>0</v>
          </cell>
          <cell r="AV489">
            <v>-38000</v>
          </cell>
          <cell r="AW489">
            <v>-310000</v>
          </cell>
          <cell r="AX489">
            <v>-4704000</v>
          </cell>
          <cell r="AY489" t="str">
            <v>n.a.</v>
          </cell>
          <cell r="AZ489" t="str">
            <v>n.a.</v>
          </cell>
          <cell r="BA489" t="str">
            <v>n.a.</v>
          </cell>
          <cell r="BB489" t="str">
            <v>n.a.</v>
          </cell>
          <cell r="BC489">
            <v>-801000</v>
          </cell>
          <cell r="BD489">
            <v>-290000</v>
          </cell>
          <cell r="BE489">
            <v>-4284000</v>
          </cell>
          <cell r="BF489">
            <v>-2561000</v>
          </cell>
          <cell r="BG489">
            <v>-801000</v>
          </cell>
          <cell r="BH489">
            <v>-235000</v>
          </cell>
          <cell r="BI489">
            <v>-2050000</v>
          </cell>
          <cell r="BJ489">
            <v>1300000</v>
          </cell>
          <cell r="BK489">
            <v>0</v>
          </cell>
          <cell r="BL489">
            <v>-5000</v>
          </cell>
          <cell r="BM489">
            <v>-275000</v>
          </cell>
          <cell r="BN489">
            <v>-846000</v>
          </cell>
          <cell r="BO489">
            <v>0</v>
          </cell>
          <cell r="BP489">
            <v>-5000</v>
          </cell>
          <cell r="BQ489">
            <v>-275000</v>
          </cell>
          <cell r="BR489">
            <v>-846000</v>
          </cell>
          <cell r="BS489">
            <v>0</v>
          </cell>
          <cell r="BT489">
            <v>0</v>
          </cell>
          <cell r="BU489">
            <v>0</v>
          </cell>
          <cell r="BV489">
            <v>0</v>
          </cell>
          <cell r="BW489">
            <v>-3568000</v>
          </cell>
          <cell r="BX489">
            <v>-1885000</v>
          </cell>
          <cell r="BY489">
            <v>-3123000</v>
          </cell>
          <cell r="BZ489">
            <v>-279000</v>
          </cell>
          <cell r="CA489">
            <v>2788000</v>
          </cell>
          <cell r="CB489">
            <v>6066000</v>
          </cell>
          <cell r="CC489">
            <v>8443000</v>
          </cell>
          <cell r="CD489">
            <v>11388000</v>
          </cell>
          <cell r="CE489" t="str">
            <v>n.a.</v>
          </cell>
          <cell r="CF489">
            <v>0</v>
          </cell>
          <cell r="CG489">
            <v>4000000</v>
          </cell>
          <cell r="CH489">
            <v>1768000</v>
          </cell>
          <cell r="CI489">
            <v>494000</v>
          </cell>
          <cell r="CJ489">
            <v>2118000</v>
          </cell>
          <cell r="CK489">
            <v>3265000</v>
          </cell>
          <cell r="CL489">
            <v>4304000</v>
          </cell>
          <cell r="CM489">
            <v>2235000</v>
          </cell>
          <cell r="CN489">
            <v>3762000</v>
          </cell>
          <cell r="CO489">
            <v>868000</v>
          </cell>
          <cell r="CP489">
            <v>324000</v>
          </cell>
          <cell r="CQ489">
            <v>59000</v>
          </cell>
          <cell r="CR489">
            <v>186000</v>
          </cell>
          <cell r="CS489">
            <v>310000</v>
          </cell>
          <cell r="CT489">
            <v>3517000</v>
          </cell>
          <cell r="CU489">
            <v>3000</v>
          </cell>
          <cell r="CV489" t="str">
            <v>n.a.</v>
          </cell>
          <cell r="CW489">
            <v>0</v>
          </cell>
          <cell r="CX489">
            <v>2800000</v>
          </cell>
          <cell r="CY489">
            <v>0</v>
          </cell>
          <cell r="CZ489">
            <v>176000</v>
          </cell>
          <cell r="DA489">
            <v>176000</v>
          </cell>
          <cell r="DB489">
            <v>178000</v>
          </cell>
          <cell r="DC489">
            <v>2793000</v>
          </cell>
          <cell r="DD489">
            <v>6083000</v>
          </cell>
          <cell r="DE489">
            <v>8465000</v>
          </cell>
          <cell r="DF489">
            <v>11802000</v>
          </cell>
          <cell r="DH489">
            <v>0</v>
          </cell>
          <cell r="DI489">
            <v>0</v>
          </cell>
          <cell r="DJ489">
            <v>-801000</v>
          </cell>
          <cell r="DK489">
            <v>0</v>
          </cell>
          <cell r="DL489">
            <v>-801000</v>
          </cell>
          <cell r="DM489" t="e">
            <v>#DIV/0!</v>
          </cell>
          <cell r="DN489">
            <v>-1</v>
          </cell>
          <cell r="DO489" t="str">
            <v>n.a.</v>
          </cell>
          <cell r="DP489" t="e">
            <v>#VALUE!</v>
          </cell>
          <cell r="DQ489">
            <v>88000</v>
          </cell>
          <cell r="DS489">
            <v>71000</v>
          </cell>
          <cell r="DT489">
            <v>-38000</v>
          </cell>
          <cell r="DU489">
            <v>-290000</v>
          </cell>
          <cell r="DV489">
            <v>-5000</v>
          </cell>
          <cell r="DW489">
            <v>-262000</v>
          </cell>
          <cell r="DX489">
            <v>-3.6901408450704225</v>
          </cell>
          <cell r="DY489">
            <v>-0.78678678678678682</v>
          </cell>
          <cell r="DZ489" t="str">
            <v>n.a.</v>
          </cell>
          <cell r="EA489">
            <v>2000000</v>
          </cell>
          <cell r="EB489">
            <v>176000</v>
          </cell>
          <cell r="ED489">
            <v>677000</v>
          </cell>
          <cell r="EE489">
            <v>-310000</v>
          </cell>
          <cell r="EF489">
            <v>-4284000</v>
          </cell>
          <cell r="EG489">
            <v>-275000</v>
          </cell>
          <cell r="EH489">
            <v>-4192000</v>
          </cell>
          <cell r="EI489">
            <v>-6.1920236336779908</v>
          </cell>
          <cell r="EJ489">
            <v>-0.86095707537482025</v>
          </cell>
          <cell r="EK489" t="str">
            <v>n.a.</v>
          </cell>
          <cell r="EL489">
            <v>2884000</v>
          </cell>
          <cell r="EM489">
            <v>177000</v>
          </cell>
          <cell r="EO489">
            <v>249333.33333333334</v>
          </cell>
          <cell r="EP489">
            <v>-116000</v>
          </cell>
          <cell r="EQ489">
            <v>-1791666.6666666667</v>
          </cell>
          <cell r="ER489">
            <v>-93333.333333333328</v>
          </cell>
          <cell r="ES489">
            <v>-1751666.6666666667</v>
          </cell>
          <cell r="ET489">
            <v>-7.0254010695187166</v>
          </cell>
          <cell r="EU489">
            <v>-0.87539563551557553</v>
          </cell>
          <cell r="EV489" t="e">
            <v>#VALUE!</v>
          </cell>
          <cell r="EW489" t="e">
            <v>#VALUE!</v>
          </cell>
          <cell r="EX489">
            <v>147000</v>
          </cell>
        </row>
        <row r="490">
          <cell r="B490" t="str">
            <v>MONICA ELECTRONICS LIMITED</v>
          </cell>
          <cell r="C490" t="str">
            <v>exclude</v>
          </cell>
          <cell r="D490" t="str">
            <v>Insufficient financial data</v>
          </cell>
          <cell r="H490" t="str">
            <v/>
          </cell>
          <cell r="I490" t="str">
            <v>ok，insuf</v>
          </cell>
          <cell r="J490" t="str">
            <v>exclude</v>
          </cell>
          <cell r="K490" t="str">
            <v>ok, insuf</v>
          </cell>
          <cell r="M490" t="str">
            <v>MONICA ELECTRONICS LIMITED</v>
          </cell>
          <cell r="N490" t="str">
            <v>This company is an Indian-based firm engaged in the production of communications equipment. It was incorporated in 1975. Its registered head office is strategically located in New Delhi, India. The company is principally involved in producing a wide array of communications equipment, such as telephone apparatus, radio and television receivers, wireless communications equipment, as well as sound &amp; video recording or reproducing apparatus and associated goods. It also provides radio receiver related products such as satellite receiver, digital TV receiver, radio, and radio antenna. The company primarily operates its business within India.</v>
          </cell>
          <cell r="O490" t="str">
            <v>Manufacturing</v>
          </cell>
          <cell r="P490" t="str">
            <v>www.monicaelectronics.com</v>
          </cell>
          <cell r="R490" t="str">
            <v>India</v>
          </cell>
          <cell r="S490" t="str">
            <v>523544</v>
          </cell>
          <cell r="T490" t="str">
            <v>A+</v>
          </cell>
          <cell r="U490" t="str">
            <v>3699</v>
          </cell>
          <cell r="V490" t="str">
            <v>Engaged in the production of communications equipment</v>
          </cell>
          <cell r="W490" t="str">
            <v>The Company is engaged in the business of electronic products.  The Company is presently engaged in the manufacture of Colour Televisions for both domestic and export markets, Video Cassette Recorders and Video Cassettes.</v>
          </cell>
          <cell r="Z490" t="str">
            <v>IN34124FI</v>
          </cell>
          <cell r="AA490" t="str">
            <v>n.a.</v>
          </cell>
          <cell r="AB490" t="str">
            <v>n.a.</v>
          </cell>
          <cell r="AC490" t="str">
            <v>n.a.</v>
          </cell>
          <cell r="AD490" t="str">
            <v>n.a.</v>
          </cell>
          <cell r="AE490" t="str">
            <v>n.a.</v>
          </cell>
          <cell r="AF490" t="str">
            <v>n.a.</v>
          </cell>
          <cell r="AG490" t="str">
            <v>n.a.</v>
          </cell>
          <cell r="AH490" t="str">
            <v>n.a.</v>
          </cell>
          <cell r="AI490" t="str">
            <v>n.a.</v>
          </cell>
          <cell r="AJ490" t="str">
            <v>n.a.</v>
          </cell>
          <cell r="AK490" t="str">
            <v>n.a.</v>
          </cell>
          <cell r="AL490" t="str">
            <v>n.a.</v>
          </cell>
          <cell r="AM490" t="str">
            <v>n.a.</v>
          </cell>
          <cell r="AN490" t="str">
            <v>n.a.</v>
          </cell>
          <cell r="AO490" t="str">
            <v>n.a.</v>
          </cell>
          <cell r="AP490" t="str">
            <v>n.a.</v>
          </cell>
          <cell r="AQ490" t="str">
            <v>n.a.</v>
          </cell>
          <cell r="AR490" t="str">
            <v>n.a.</v>
          </cell>
          <cell r="AS490" t="str">
            <v>n.a.</v>
          </cell>
          <cell r="AT490" t="str">
            <v>n.a.</v>
          </cell>
          <cell r="AU490" t="str">
            <v>n.a.</v>
          </cell>
          <cell r="AV490" t="str">
            <v>n.a.</v>
          </cell>
          <cell r="AW490" t="str">
            <v>n.a.</v>
          </cell>
          <cell r="AX490" t="str">
            <v>n.a.</v>
          </cell>
          <cell r="AY490" t="str">
            <v>n.a.</v>
          </cell>
          <cell r="AZ490" t="str">
            <v>n.a.</v>
          </cell>
          <cell r="BA490" t="str">
            <v>n.a.</v>
          </cell>
          <cell r="BB490" t="str">
            <v>n.a.</v>
          </cell>
          <cell r="BC490" t="str">
            <v>n.a.</v>
          </cell>
          <cell r="BD490" t="str">
            <v>n.a.</v>
          </cell>
          <cell r="BE490" t="str">
            <v>n.a.</v>
          </cell>
          <cell r="BF490">
            <v>-198000</v>
          </cell>
          <cell r="BG490" t="str">
            <v>n.a.</v>
          </cell>
          <cell r="BH490" t="str">
            <v>n.a.</v>
          </cell>
          <cell r="BI490" t="str">
            <v>n.a.</v>
          </cell>
          <cell r="BJ490" t="str">
            <v>n.a.</v>
          </cell>
          <cell r="BK490" t="str">
            <v>n.a.</v>
          </cell>
          <cell r="BL490" t="str">
            <v>n.a.</v>
          </cell>
          <cell r="BM490" t="str">
            <v>n.a.</v>
          </cell>
          <cell r="BN490" t="str">
            <v>n.a.</v>
          </cell>
          <cell r="BO490" t="str">
            <v>n.a.</v>
          </cell>
          <cell r="BP490" t="str">
            <v>n.a.</v>
          </cell>
          <cell r="BQ490" t="str">
            <v>n.a.</v>
          </cell>
          <cell r="BR490" t="str">
            <v>n.a.</v>
          </cell>
          <cell r="BS490" t="str">
            <v>n.a.</v>
          </cell>
          <cell r="BT490" t="str">
            <v>n.a.</v>
          </cell>
          <cell r="BU490" t="str">
            <v>n.a.</v>
          </cell>
          <cell r="BV490" t="str">
            <v>n.a.</v>
          </cell>
          <cell r="BW490" t="str">
            <v>n.a.</v>
          </cell>
          <cell r="BX490" t="str">
            <v>n.a.</v>
          </cell>
          <cell r="BY490" t="str">
            <v>n.a.</v>
          </cell>
          <cell r="BZ490">
            <v>-198000</v>
          </cell>
          <cell r="CA490" t="str">
            <v>n.a.</v>
          </cell>
          <cell r="CB490" t="str">
            <v>n.a.</v>
          </cell>
          <cell r="CC490" t="str">
            <v>n.a.</v>
          </cell>
          <cell r="CD490" t="str">
            <v>n.a.</v>
          </cell>
          <cell r="CE490" t="str">
            <v>n.a.</v>
          </cell>
          <cell r="CF490" t="str">
            <v>n.a.</v>
          </cell>
          <cell r="CG490" t="str">
            <v>n.a.</v>
          </cell>
          <cell r="CH490" t="str">
            <v>n.a.</v>
          </cell>
          <cell r="CI490" t="str">
            <v>n.a.</v>
          </cell>
          <cell r="CJ490" t="str">
            <v>n.a.</v>
          </cell>
          <cell r="CK490" t="str">
            <v>n.a.</v>
          </cell>
          <cell r="CL490" t="str">
            <v>n.a.</v>
          </cell>
          <cell r="CM490" t="str">
            <v>n.a.</v>
          </cell>
          <cell r="CN490" t="str">
            <v>n.a.</v>
          </cell>
          <cell r="CO490" t="str">
            <v>n.a.</v>
          </cell>
          <cell r="CP490" t="str">
            <v>n.a.</v>
          </cell>
          <cell r="CQ490" t="str">
            <v>n.a.</v>
          </cell>
          <cell r="CR490" t="str">
            <v>n.a.</v>
          </cell>
          <cell r="CS490" t="str">
            <v>n.a.</v>
          </cell>
          <cell r="CT490" t="str">
            <v>n.a.</v>
          </cell>
          <cell r="CU490" t="str">
            <v>n.a.</v>
          </cell>
          <cell r="CV490" t="str">
            <v>n.a.</v>
          </cell>
          <cell r="CW490" t="str">
            <v>n.a.</v>
          </cell>
          <cell r="CX490" t="str">
            <v>n.a.</v>
          </cell>
          <cell r="CY490" t="str">
            <v>n.a.</v>
          </cell>
          <cell r="CZ490" t="str">
            <v>n.a.</v>
          </cell>
          <cell r="DA490" t="str">
            <v>n.a.</v>
          </cell>
          <cell r="DB490" t="str">
            <v>n.a.</v>
          </cell>
          <cell r="DC490" t="str">
            <v>n.a.</v>
          </cell>
          <cell r="DD490" t="str">
            <v>n.a.</v>
          </cell>
          <cell r="DE490" t="str">
            <v>n.a.</v>
          </cell>
          <cell r="DF490" t="str">
            <v>n.a.</v>
          </cell>
          <cell r="DH490" t="str">
            <v>无数据</v>
          </cell>
          <cell r="DI490" t="str">
            <v>n.a.</v>
          </cell>
          <cell r="DJ490" t="str">
            <v>n.a.</v>
          </cell>
          <cell r="DK490" t="str">
            <v>n.a.</v>
          </cell>
          <cell r="DL490" t="str">
            <v>无数据</v>
          </cell>
          <cell r="DM490" t="e">
            <v>#VALUE!</v>
          </cell>
          <cell r="DN490" t="e">
            <v>#VALUE!</v>
          </cell>
          <cell r="DO490" t="str">
            <v>n.a.</v>
          </cell>
          <cell r="DP490" t="e">
            <v>#VALUE!</v>
          </cell>
          <cell r="DQ490" t="e">
            <v>#VALUE!</v>
          </cell>
          <cell r="DS490" t="str">
            <v>无数据</v>
          </cell>
          <cell r="DT490" t="str">
            <v>n.a.</v>
          </cell>
          <cell r="DU490" t="str">
            <v>n.a.</v>
          </cell>
          <cell r="DV490" t="str">
            <v>n.a.</v>
          </cell>
          <cell r="DW490" t="str">
            <v>无数据</v>
          </cell>
          <cell r="DX490" t="e">
            <v>#VALUE!</v>
          </cell>
          <cell r="DY490" t="e">
            <v>#VALUE!</v>
          </cell>
          <cell r="DZ490" t="str">
            <v>n.a.</v>
          </cell>
          <cell r="EA490" t="e">
            <v>#VALUE!</v>
          </cell>
          <cell r="EB490" t="e">
            <v>#VALUE!</v>
          </cell>
          <cell r="ED490" t="str">
            <v>无数据</v>
          </cell>
          <cell r="EE490" t="str">
            <v>n.a.</v>
          </cell>
          <cell r="EF490" t="str">
            <v>n.a.</v>
          </cell>
          <cell r="EG490" t="str">
            <v>n.a.</v>
          </cell>
          <cell r="EH490" t="str">
            <v>无数据</v>
          </cell>
          <cell r="EI490" t="e">
            <v>#VALUE!</v>
          </cell>
          <cell r="EJ490" t="e">
            <v>#VALUE!</v>
          </cell>
          <cell r="EK490" t="str">
            <v>n.a.</v>
          </cell>
          <cell r="EL490" t="e">
            <v>#VALUE!</v>
          </cell>
          <cell r="EM490" t="e">
            <v>#VALUE!</v>
          </cell>
          <cell r="EO490" t="e">
            <v>#VALUE!</v>
          </cell>
          <cell r="EP490" t="e">
            <v>#VALUE!</v>
          </cell>
          <cell r="EQ490" t="e">
            <v>#VALUE!</v>
          </cell>
          <cell r="ER490" t="e">
            <v>#VALUE!</v>
          </cell>
          <cell r="ES490" t="e">
            <v>#VALUE!</v>
          </cell>
          <cell r="ET490" t="e">
            <v>#VALUE!</v>
          </cell>
          <cell r="EU490" t="e">
            <v>#VALUE!</v>
          </cell>
          <cell r="EV490" t="e">
            <v>#VALUE!</v>
          </cell>
          <cell r="EW490" t="e">
            <v>#VALUE!</v>
          </cell>
          <cell r="EX490" t="e">
            <v>#VALUE!</v>
          </cell>
        </row>
        <row r="491">
          <cell r="B491" t="str">
            <v>SHINE METALS LIMITED</v>
          </cell>
          <cell r="C491" t="str">
            <v>exclude</v>
          </cell>
          <cell r="D491" t="str">
            <v>Insufficient financial data</v>
          </cell>
          <cell r="H491" t="str">
            <v/>
          </cell>
          <cell r="I491" t="str">
            <v>ok，insuf</v>
          </cell>
          <cell r="J491" t="str">
            <v>exclude</v>
          </cell>
          <cell r="K491" t="str">
            <v>ok, insuf</v>
          </cell>
          <cell r="M491" t="str">
            <v>SHINE METALS LIMITED</v>
          </cell>
          <cell r="N491" t="str">
            <v>The company is engaged in the manufacture, export and wholesale distribution of lead acid batteries in Australia. It was formerly known as Apollo Batteries Limited and was incorporated in the year 1993. It conducts business from its registered head office which is located in Sydney, Australia. The company's shares are listed on the Australian Stock Exchange under the symbol OTI.The company' products are used in cars, and vehicles which include, forklifts. In addition, the company's products are well-known for their best quality, reasonable price, various kinds, and stable performance.</v>
          </cell>
          <cell r="O491" t="str">
            <v>Manufacturing; Wholesale</v>
          </cell>
          <cell r="P491" t="str">
            <v>orientech.net.au</v>
          </cell>
          <cell r="R491" t="str">
            <v>Australia</v>
          </cell>
          <cell r="S491" t="str">
            <v>OTI</v>
          </cell>
          <cell r="T491" t="str">
            <v>A+</v>
          </cell>
          <cell r="U491" t="str">
            <v>3692</v>
          </cell>
          <cell r="V491" t="str">
            <v>Engaged in the manufacture, export and wholesale distribution of lead acid batteries in Australia</v>
          </cell>
          <cell r="W491" t="str">
            <v>The main principal activities of the Company are manufacturing, importing, marketing and selling lead acid batteries.</v>
          </cell>
          <cell r="X491" t="str">
            <v>ORIENTAL TECHNOLOGIES INVESTMENT LIMITED</v>
          </cell>
          <cell r="Z491" t="str">
            <v>AU060266248</v>
          </cell>
          <cell r="AA491" t="str">
            <v>n.a.</v>
          </cell>
          <cell r="AB491" t="str">
            <v>n.a.</v>
          </cell>
          <cell r="AC491" t="str">
            <v>n.a.</v>
          </cell>
          <cell r="AD491" t="str">
            <v>n.a.</v>
          </cell>
          <cell r="AE491" t="str">
            <v>n.a.</v>
          </cell>
          <cell r="AF491" t="str">
            <v>n.a.</v>
          </cell>
          <cell r="AG491" t="str">
            <v>n.a.</v>
          </cell>
          <cell r="AH491" t="str">
            <v>n.a.</v>
          </cell>
          <cell r="AI491" t="str">
            <v>n.a.</v>
          </cell>
          <cell r="AJ491" t="str">
            <v>n.a.</v>
          </cell>
          <cell r="AK491" t="str">
            <v>n.a.</v>
          </cell>
          <cell r="AL491" t="str">
            <v>n.a.</v>
          </cell>
          <cell r="AM491" t="str">
            <v>n.a.</v>
          </cell>
          <cell r="AN491" t="str">
            <v>n.a.</v>
          </cell>
          <cell r="AO491" t="str">
            <v>n.a.</v>
          </cell>
          <cell r="AP491" t="str">
            <v>n.a.</v>
          </cell>
          <cell r="AQ491" t="str">
            <v>n.a.</v>
          </cell>
          <cell r="AR491" t="str">
            <v>n.a.</v>
          </cell>
          <cell r="AS491" t="str">
            <v>n.a.</v>
          </cell>
          <cell r="AT491" t="str">
            <v>n.a.</v>
          </cell>
          <cell r="AU491" t="str">
            <v>n.a.</v>
          </cell>
          <cell r="AV491" t="str">
            <v>n.a.</v>
          </cell>
          <cell r="AW491" t="str">
            <v>n.a.</v>
          </cell>
          <cell r="AX491" t="str">
            <v>n.a.</v>
          </cell>
          <cell r="AY491" t="str">
            <v>n.a.</v>
          </cell>
          <cell r="AZ491" t="str">
            <v>n.a.</v>
          </cell>
          <cell r="BA491" t="str">
            <v>n.a.</v>
          </cell>
          <cell r="BB491" t="str">
            <v>n.a.</v>
          </cell>
          <cell r="BC491" t="str">
            <v>n.a.</v>
          </cell>
          <cell r="BD491" t="str">
            <v>n.a.</v>
          </cell>
          <cell r="BE491" t="str">
            <v>n.a.</v>
          </cell>
          <cell r="BF491" t="str">
            <v>n.a.</v>
          </cell>
          <cell r="BG491" t="str">
            <v>n.a.</v>
          </cell>
          <cell r="BH491" t="str">
            <v>n.a.</v>
          </cell>
          <cell r="BI491" t="str">
            <v>n.a.</v>
          </cell>
          <cell r="BJ491" t="str">
            <v>n.a.</v>
          </cell>
          <cell r="BK491" t="str">
            <v>n.a.</v>
          </cell>
          <cell r="BL491" t="str">
            <v>n.a.</v>
          </cell>
          <cell r="BM491" t="str">
            <v>n.a.</v>
          </cell>
          <cell r="BN491" t="str">
            <v>n.a.</v>
          </cell>
          <cell r="BO491" t="str">
            <v>n.a.</v>
          </cell>
          <cell r="BP491" t="str">
            <v>n.a.</v>
          </cell>
          <cell r="BQ491" t="str">
            <v>n.a.</v>
          </cell>
          <cell r="BR491" t="str">
            <v>n.a.</v>
          </cell>
          <cell r="BS491" t="str">
            <v>n.a.</v>
          </cell>
          <cell r="BT491" t="str">
            <v>n.a.</v>
          </cell>
          <cell r="BU491" t="str">
            <v>n.a.</v>
          </cell>
          <cell r="BV491" t="str">
            <v>n.a.</v>
          </cell>
          <cell r="BW491" t="str">
            <v>n.a.</v>
          </cell>
          <cell r="BX491" t="str">
            <v>n.a.</v>
          </cell>
          <cell r="BY491" t="str">
            <v>n.a.</v>
          </cell>
          <cell r="BZ491" t="str">
            <v>n.a.</v>
          </cell>
          <cell r="CA491" t="str">
            <v>n.a.</v>
          </cell>
          <cell r="CB491" t="str">
            <v>n.a.</v>
          </cell>
          <cell r="CC491" t="str">
            <v>n.a.</v>
          </cell>
          <cell r="CD491" t="str">
            <v>n.a.</v>
          </cell>
          <cell r="CE491" t="str">
            <v>n.a.</v>
          </cell>
          <cell r="CF491" t="str">
            <v>n.a.</v>
          </cell>
          <cell r="CG491" t="str">
            <v>n.a.</v>
          </cell>
          <cell r="CH491" t="str">
            <v>n.a.</v>
          </cell>
          <cell r="CI491" t="str">
            <v>n.a.</v>
          </cell>
          <cell r="CJ491" t="str">
            <v>n.a.</v>
          </cell>
          <cell r="CK491" t="str">
            <v>n.a.</v>
          </cell>
          <cell r="CL491" t="str">
            <v>n.a.</v>
          </cell>
          <cell r="CM491" t="str">
            <v>n.a.</v>
          </cell>
          <cell r="CN491" t="str">
            <v>n.a.</v>
          </cell>
          <cell r="CO491" t="str">
            <v>n.a.</v>
          </cell>
          <cell r="CP491" t="str">
            <v>n.a.</v>
          </cell>
          <cell r="CQ491" t="str">
            <v>n.a.</v>
          </cell>
          <cell r="CR491" t="str">
            <v>n.a.</v>
          </cell>
          <cell r="CS491" t="str">
            <v>n.a.</v>
          </cell>
          <cell r="CT491" t="str">
            <v>n.a.</v>
          </cell>
          <cell r="CU491" t="str">
            <v>n.a.</v>
          </cell>
          <cell r="CV491" t="str">
            <v>n.a.</v>
          </cell>
          <cell r="CW491" t="str">
            <v>n.a.</v>
          </cell>
          <cell r="CX491" t="str">
            <v>n.a.</v>
          </cell>
          <cell r="CY491" t="str">
            <v>n.a.</v>
          </cell>
          <cell r="CZ491" t="str">
            <v>n.a.</v>
          </cell>
          <cell r="DA491" t="str">
            <v>n.a.</v>
          </cell>
          <cell r="DB491" t="str">
            <v>n.a.</v>
          </cell>
          <cell r="DC491" t="str">
            <v>n.a.</v>
          </cell>
          <cell r="DD491" t="str">
            <v>n.a.</v>
          </cell>
          <cell r="DE491" t="str">
            <v>n.a.</v>
          </cell>
          <cell r="DF491" t="str">
            <v>n.a.</v>
          </cell>
          <cell r="DH491" t="str">
            <v>无数据</v>
          </cell>
          <cell r="DI491" t="str">
            <v>n.a.</v>
          </cell>
          <cell r="DJ491" t="str">
            <v>n.a.</v>
          </cell>
          <cell r="DK491" t="str">
            <v>n.a.</v>
          </cell>
          <cell r="DL491" t="str">
            <v>无数据</v>
          </cell>
          <cell r="DM491" t="e">
            <v>#VALUE!</v>
          </cell>
          <cell r="DN491" t="e">
            <v>#VALUE!</v>
          </cell>
          <cell r="DO491" t="str">
            <v>n.a.</v>
          </cell>
          <cell r="DP491" t="e">
            <v>#VALUE!</v>
          </cell>
          <cell r="DQ491" t="e">
            <v>#VALUE!</v>
          </cell>
          <cell r="DS491" t="str">
            <v>无数据</v>
          </cell>
          <cell r="DT491" t="str">
            <v>n.a.</v>
          </cell>
          <cell r="DU491" t="str">
            <v>n.a.</v>
          </cell>
          <cell r="DV491" t="str">
            <v>n.a.</v>
          </cell>
          <cell r="DW491" t="str">
            <v>无数据</v>
          </cell>
          <cell r="DX491" t="e">
            <v>#VALUE!</v>
          </cell>
          <cell r="DY491" t="e">
            <v>#VALUE!</v>
          </cell>
          <cell r="DZ491" t="str">
            <v>n.a.</v>
          </cell>
          <cell r="EA491" t="e">
            <v>#VALUE!</v>
          </cell>
          <cell r="EB491" t="e">
            <v>#VALUE!</v>
          </cell>
          <cell r="ED491" t="str">
            <v>无数据</v>
          </cell>
          <cell r="EE491" t="str">
            <v>n.a.</v>
          </cell>
          <cell r="EF491" t="str">
            <v>n.a.</v>
          </cell>
          <cell r="EG491" t="str">
            <v>n.a.</v>
          </cell>
          <cell r="EH491" t="str">
            <v>无数据</v>
          </cell>
          <cell r="EI491" t="e">
            <v>#VALUE!</v>
          </cell>
          <cell r="EJ491" t="e">
            <v>#VALUE!</v>
          </cell>
          <cell r="EK491" t="str">
            <v>n.a.</v>
          </cell>
          <cell r="EL491" t="e">
            <v>#VALUE!</v>
          </cell>
          <cell r="EM491" t="e">
            <v>#VALUE!</v>
          </cell>
          <cell r="EO491" t="e">
            <v>#VALUE!</v>
          </cell>
          <cell r="EP491" t="e">
            <v>#VALUE!</v>
          </cell>
          <cell r="EQ491" t="e">
            <v>#VALUE!</v>
          </cell>
          <cell r="ER491" t="e">
            <v>#VALUE!</v>
          </cell>
          <cell r="ES491" t="e">
            <v>#VALUE!</v>
          </cell>
          <cell r="ET491" t="e">
            <v>#VALUE!</v>
          </cell>
          <cell r="EU491" t="e">
            <v>#VALUE!</v>
          </cell>
          <cell r="EV491" t="e">
            <v>#VALUE!</v>
          </cell>
          <cell r="EW491" t="e">
            <v>#VALUE!</v>
          </cell>
          <cell r="EX491" t="e">
            <v>#VALUE!</v>
          </cell>
        </row>
        <row r="492">
          <cell r="B492" t="str">
            <v>LI-S ENERGY LIMITED</v>
          </cell>
          <cell r="C492" t="str">
            <v>exclude</v>
          </cell>
          <cell r="D492" t="str">
            <v>Independence(A+, A, A-, B+, B, B-,U)</v>
          </cell>
          <cell r="H492" t="str">
            <v/>
          </cell>
          <cell r="I492" t="str">
            <v>ok，indep</v>
          </cell>
          <cell r="J492" t="str">
            <v>exclude</v>
          </cell>
          <cell r="K492" t="str">
            <v>ok, indep</v>
          </cell>
          <cell r="M492" t="str">
            <v>LI-S ENERGY LIMITED</v>
          </cell>
          <cell r="N492" t="str">
            <v>This company is engaged in the R&amp;D and commercialisation of lithium sulphur batteries. It conducts business from its registered head office located in Brisbane, Queensland, Australia. The company was incorporated in 2019.The company develops new lithium-sulphur (Li-S) battery using boron nitride nano-tubes (BNNT) to increase energy density well beyond that of lithium-ion batteries, while extending Li-S battery cycle life. The company is part of PPK Group (ASX: PPK), a diversified investment company with interests in a range of highly prospective and innovative technologies with broad application and high growth potential. The company’s investments are at various stage of development and commercialisation and includes businesses with interests in batteries, ballistic armour, dental products, mining technology, and boron nitride nanotubes (BNNTs).</v>
          </cell>
          <cell r="O492" t="str">
            <v>Manufacturing</v>
          </cell>
          <cell r="P492" t="str">
            <v>www.lis.energy</v>
          </cell>
          <cell r="R492" t="str">
            <v>Australia</v>
          </cell>
          <cell r="S492" t="str">
            <v>LIS</v>
          </cell>
          <cell r="T492" t="str">
            <v>D</v>
          </cell>
          <cell r="U492" t="str">
            <v>3692</v>
          </cell>
          <cell r="V492" t="str">
            <v>Engaged in the R&amp;D and commercialisation of lithium sulphur batteries</v>
          </cell>
          <cell r="W492" t="str">
            <v>LI-S Energy Limited is an Australian company that developing a battery technology based on more advanced lithium-sulphur chemistry,where BNNTs and other nanomaterials are incorporated into battery components.</v>
          </cell>
          <cell r="X492" t="str">
            <v>LI-S ENERGY PTY LTD</v>
          </cell>
          <cell r="Z492" t="str">
            <v>AU634839857</v>
          </cell>
          <cell r="AA492">
            <v>48000</v>
          </cell>
          <cell r="AB492" t="str">
            <v>n.a.</v>
          </cell>
          <cell r="AC492" t="str">
            <v>n.a.</v>
          </cell>
          <cell r="AD492" t="str">
            <v>n.a.</v>
          </cell>
          <cell r="AE492" t="str">
            <v>n.a.</v>
          </cell>
          <cell r="AF492" t="str">
            <v>n.a.</v>
          </cell>
          <cell r="AG492" t="str">
            <v>n.a.</v>
          </cell>
          <cell r="AH492" t="str">
            <v>n.a.</v>
          </cell>
          <cell r="AI492" t="str">
            <v>n.a.</v>
          </cell>
          <cell r="AJ492" t="str">
            <v>n.a.</v>
          </cell>
          <cell r="AK492" t="str">
            <v>n.a.</v>
          </cell>
          <cell r="AL492" t="str">
            <v>n.a.</v>
          </cell>
          <cell r="AM492" t="str">
            <v>n.a.</v>
          </cell>
          <cell r="AN492" t="str">
            <v>n.a.</v>
          </cell>
          <cell r="AO492" t="str">
            <v>n.a.</v>
          </cell>
          <cell r="AP492" t="str">
            <v>n.a.</v>
          </cell>
          <cell r="AQ492">
            <v>48000</v>
          </cell>
          <cell r="AR492" t="str">
            <v>n.a.</v>
          </cell>
          <cell r="AS492" t="str">
            <v>n.a.</v>
          </cell>
          <cell r="AT492" t="str">
            <v>n.a.</v>
          </cell>
          <cell r="AU492" t="str">
            <v>n.a.</v>
          </cell>
          <cell r="AV492" t="str">
            <v>n.a.</v>
          </cell>
          <cell r="AW492" t="str">
            <v>n.a.</v>
          </cell>
          <cell r="AX492" t="str">
            <v>n.a.</v>
          </cell>
          <cell r="AY492">
            <v>0</v>
          </cell>
          <cell r="AZ492">
            <v>0</v>
          </cell>
          <cell r="BA492">
            <v>0</v>
          </cell>
          <cell r="BB492" t="str">
            <v>n.a.</v>
          </cell>
          <cell r="BC492">
            <v>-4034000</v>
          </cell>
          <cell r="BD492">
            <v>-745000</v>
          </cell>
          <cell r="BE492" t="str">
            <v>n.a.</v>
          </cell>
          <cell r="BF492" t="str">
            <v>n.a.</v>
          </cell>
          <cell r="BG492">
            <v>-3986000</v>
          </cell>
          <cell r="BH492">
            <v>-745000</v>
          </cell>
          <cell r="BI492">
            <v>0</v>
          </cell>
          <cell r="BJ492" t="str">
            <v>n.a.</v>
          </cell>
          <cell r="BK492">
            <v>-190000</v>
          </cell>
          <cell r="BL492">
            <v>-55000</v>
          </cell>
          <cell r="BM492">
            <v>0</v>
          </cell>
          <cell r="BN492" t="str">
            <v>n.a.</v>
          </cell>
          <cell r="BO492">
            <v>-190000</v>
          </cell>
          <cell r="BP492">
            <v>-55000</v>
          </cell>
          <cell r="BQ492">
            <v>0</v>
          </cell>
          <cell r="BR492" t="str">
            <v>n.a.</v>
          </cell>
          <cell r="BS492">
            <v>0</v>
          </cell>
          <cell r="BT492">
            <v>0</v>
          </cell>
          <cell r="BU492">
            <v>0</v>
          </cell>
          <cell r="BV492" t="str">
            <v>n.a.</v>
          </cell>
          <cell r="BW492">
            <v>-6272000</v>
          </cell>
          <cell r="BX492">
            <v>-1684000</v>
          </cell>
          <cell r="BY492">
            <v>0</v>
          </cell>
          <cell r="BZ492" t="str">
            <v>n.a.</v>
          </cell>
          <cell r="CA492">
            <v>44094000</v>
          </cell>
          <cell r="CB492">
            <v>18901000</v>
          </cell>
          <cell r="CC492">
            <v>31943000</v>
          </cell>
          <cell r="CD492" t="str">
            <v>n.a.</v>
          </cell>
          <cell r="CE492" t="str">
            <v>n.a.</v>
          </cell>
          <cell r="CF492" t="str">
            <v>n.a.</v>
          </cell>
          <cell r="CG492" t="str">
            <v>n.a.</v>
          </cell>
          <cell r="CH492" t="str">
            <v>n.a.</v>
          </cell>
          <cell r="CI492" t="str">
            <v>n.a.</v>
          </cell>
          <cell r="CJ492" t="str">
            <v>n.a.</v>
          </cell>
          <cell r="CK492">
            <v>21000</v>
          </cell>
          <cell r="CL492" t="str">
            <v>n.a.</v>
          </cell>
          <cell r="CM492">
            <v>21000</v>
          </cell>
          <cell r="CN492">
            <v>73000</v>
          </cell>
          <cell r="CO492">
            <v>41000</v>
          </cell>
          <cell r="CP492" t="str">
            <v>n.a.</v>
          </cell>
          <cell r="CQ492">
            <v>43853000</v>
          </cell>
          <cell r="CR492">
            <v>18607000</v>
          </cell>
          <cell r="CS492">
            <v>31881000</v>
          </cell>
          <cell r="CT492" t="str">
            <v>n.a.</v>
          </cell>
          <cell r="CU492" t="str">
            <v>n.a.</v>
          </cell>
          <cell r="CV492" t="str">
            <v>n.a.</v>
          </cell>
          <cell r="CW492" t="str">
            <v>n.a.</v>
          </cell>
          <cell r="CX492" t="str">
            <v>n.a.</v>
          </cell>
          <cell r="CY492">
            <v>16000</v>
          </cell>
          <cell r="CZ492">
            <v>7000</v>
          </cell>
          <cell r="DA492" t="str">
            <v>n.a.</v>
          </cell>
          <cell r="DB492" t="str">
            <v>n.a.</v>
          </cell>
          <cell r="DC492">
            <v>52018000</v>
          </cell>
          <cell r="DD492">
            <v>23193000</v>
          </cell>
          <cell r="DE492">
            <v>35906000</v>
          </cell>
          <cell r="DF492" t="str">
            <v>n.a.</v>
          </cell>
          <cell r="DH492" t="str">
            <v>无数据</v>
          </cell>
          <cell r="DI492" t="str">
            <v>n.a.</v>
          </cell>
          <cell r="DJ492">
            <v>-4034000</v>
          </cell>
          <cell r="DK492">
            <v>-190000</v>
          </cell>
          <cell r="DL492" t="str">
            <v>无数据</v>
          </cell>
          <cell r="DM492" t="e">
            <v>#VALUE!</v>
          </cell>
          <cell r="DN492" t="e">
            <v>#VALUE!</v>
          </cell>
          <cell r="DO492">
            <v>0</v>
          </cell>
          <cell r="DP492" t="e">
            <v>#VALUE!</v>
          </cell>
          <cell r="DQ492">
            <v>11500</v>
          </cell>
          <cell r="DS492" t="str">
            <v>无数据</v>
          </cell>
          <cell r="DT492" t="str">
            <v>n.a.</v>
          </cell>
          <cell r="DU492">
            <v>-745000</v>
          </cell>
          <cell r="DV492">
            <v>-55000</v>
          </cell>
          <cell r="DW492" t="str">
            <v>无数据</v>
          </cell>
          <cell r="DX492" t="e">
            <v>#VALUE!</v>
          </cell>
          <cell r="DY492" t="e">
            <v>#VALUE!</v>
          </cell>
          <cell r="DZ492">
            <v>0</v>
          </cell>
          <cell r="EA492" t="e">
            <v>#VALUE!</v>
          </cell>
          <cell r="EB492" t="e">
            <v>#VALUE!</v>
          </cell>
          <cell r="ED492" t="str">
            <v>无数据</v>
          </cell>
          <cell r="EE492" t="str">
            <v>n.a.</v>
          </cell>
          <cell r="EF492" t="e">
            <v>#VALUE!</v>
          </cell>
          <cell r="EG492">
            <v>0</v>
          </cell>
          <cell r="EH492" t="str">
            <v>无数据</v>
          </cell>
          <cell r="EI492" t="e">
            <v>#VALUE!</v>
          </cell>
          <cell r="EJ492" t="e">
            <v>#VALUE!</v>
          </cell>
          <cell r="EK492">
            <v>0</v>
          </cell>
          <cell r="EL492" t="e">
            <v>#VALUE!</v>
          </cell>
          <cell r="EM492" t="e">
            <v>#VALUE!</v>
          </cell>
          <cell r="EO492" t="e">
            <v>#VALUE!</v>
          </cell>
          <cell r="EP492" t="e">
            <v>#VALUE!</v>
          </cell>
          <cell r="EQ492" t="e">
            <v>#VALUE!</v>
          </cell>
          <cell r="ER492">
            <v>-81666.666666666672</v>
          </cell>
          <cell r="ES492" t="e">
            <v>#VALUE!</v>
          </cell>
          <cell r="ET492" t="e">
            <v>#VALUE!</v>
          </cell>
          <cell r="EU492" t="e">
            <v>#VALUE!</v>
          </cell>
          <cell r="EV492">
            <v>0</v>
          </cell>
          <cell r="EW492" t="e">
            <v>#VALUE!</v>
          </cell>
          <cell r="EX492" t="e">
            <v>#VALUE!</v>
          </cell>
        </row>
        <row r="493">
          <cell r="B493" t="str">
            <v>INTEGRA SWITCHGEAR LTD</v>
          </cell>
          <cell r="C493" t="str">
            <v>exclude</v>
          </cell>
          <cell r="D493" t="str">
            <v>Insufficient financial data</v>
          </cell>
          <cell r="H493" t="str">
            <v/>
          </cell>
          <cell r="I493" t="str">
            <v>ok，insuf</v>
          </cell>
          <cell r="J493" t="str">
            <v>exclude</v>
          </cell>
          <cell r="K493" t="str">
            <v>ok, insuf</v>
          </cell>
          <cell r="M493" t="str">
            <v>INTEGRA SWITCHGEAR LTD</v>
          </cell>
          <cell r="N493" t="str">
            <v>This company is an industrial firm which is engaged in the development, manufacture and distribution of electrical products in India. It was incorporated in 1992 and conducts its business from its registered head office which is located in Vadodara. The company specialises in the development of advanced switchgear products. It offers one of the best quality MCBs (miniature circuit breakers) with 10 KA universal breaking capacity on the entire range starting from 0.3 A to 63A in SP, SPN, DP, TP, TPN, FP formats, Isolators 40, 63, 80A in SP,DP,TP,FP, and Plug- Socket Distribution Box. The company specialises in providing its customers MCBs of an odd and non-standard ratings, tripping characteristics of ‘B’,’C’ &amp; ‘D’ and can also supply them MCBs with specific thermal and magnetic tripping characteristics.</v>
          </cell>
          <cell r="O493" t="str">
            <v>Manufacturing</v>
          </cell>
          <cell r="P493" t="str">
            <v>www.integraindia.com</v>
          </cell>
          <cell r="R493" t="str">
            <v>India</v>
          </cell>
          <cell r="S493" t="str">
            <v>517423</v>
          </cell>
          <cell r="T493" t="str">
            <v>A+</v>
          </cell>
          <cell r="U493" t="str">
            <v>3699</v>
          </cell>
          <cell r="V493" t="str">
            <v>Engaged in the development, manufacture and distribution of electrical products in India</v>
          </cell>
          <cell r="W493" t="str">
            <v>The Company is mainly engaged in the manufacturing electrical fuses and cut outs and has been concentrating on setting up a project for manufacture of Electrical Circuit Breakers.</v>
          </cell>
          <cell r="X493" t="str">
            <v>ROHIT &amp; COMPANY (SWITCHGEARS) LTD</v>
          </cell>
          <cell r="Z493" t="str">
            <v>IN114115FI</v>
          </cell>
          <cell r="AA493" t="str">
            <v>n.a.</v>
          </cell>
          <cell r="AB493" t="str">
            <v>n.a.</v>
          </cell>
          <cell r="AC493" t="str">
            <v>n.a.</v>
          </cell>
          <cell r="AD493" t="str">
            <v>n.a.</v>
          </cell>
          <cell r="AE493" t="str">
            <v>n.a.</v>
          </cell>
          <cell r="AF493" t="str">
            <v>n.a.</v>
          </cell>
          <cell r="AG493" t="str">
            <v>n.a.</v>
          </cell>
          <cell r="AH493" t="str">
            <v>n.a.</v>
          </cell>
          <cell r="AI493" t="str">
            <v>n.a.</v>
          </cell>
          <cell r="AJ493" t="str">
            <v>n.a.</v>
          </cell>
          <cell r="AK493" t="str">
            <v>n.a.</v>
          </cell>
          <cell r="AL493" t="str">
            <v>n.a.</v>
          </cell>
          <cell r="AM493" t="str">
            <v>n.a.</v>
          </cell>
          <cell r="AN493" t="str">
            <v>n.a.</v>
          </cell>
          <cell r="AO493" t="str">
            <v>n.a.</v>
          </cell>
          <cell r="AP493" t="str">
            <v>n.a.</v>
          </cell>
          <cell r="AQ493" t="str">
            <v>n.a.</v>
          </cell>
          <cell r="AR493" t="str">
            <v>n.a.</v>
          </cell>
          <cell r="AS493" t="str">
            <v>n.a.</v>
          </cell>
          <cell r="AT493" t="str">
            <v>n.a.</v>
          </cell>
          <cell r="AU493" t="str">
            <v>n.a.</v>
          </cell>
          <cell r="AV493" t="str">
            <v>n.a.</v>
          </cell>
          <cell r="AW493" t="str">
            <v>n.a.</v>
          </cell>
          <cell r="AX493" t="str">
            <v>n.a.</v>
          </cell>
          <cell r="AY493">
            <v>0</v>
          </cell>
          <cell r="AZ493">
            <v>0</v>
          </cell>
          <cell r="BA493">
            <v>0</v>
          </cell>
          <cell r="BB493">
            <v>0</v>
          </cell>
          <cell r="BC493">
            <v>-8769000</v>
          </cell>
          <cell r="BD493">
            <v>-1198000</v>
          </cell>
          <cell r="BE493">
            <v>-1171000</v>
          </cell>
          <cell r="BF493">
            <v>-974000</v>
          </cell>
          <cell r="BG493">
            <v>-8769000</v>
          </cell>
          <cell r="BH493">
            <v>-1198000</v>
          </cell>
          <cell r="BI493">
            <v>-1171000</v>
          </cell>
          <cell r="BJ493">
            <v>-974000</v>
          </cell>
          <cell r="BK493">
            <v>0</v>
          </cell>
          <cell r="BL493">
            <v>0</v>
          </cell>
          <cell r="BM493">
            <v>0</v>
          </cell>
          <cell r="BN493">
            <v>0</v>
          </cell>
          <cell r="BO493">
            <v>0</v>
          </cell>
          <cell r="BP493">
            <v>0</v>
          </cell>
          <cell r="BQ493">
            <v>0</v>
          </cell>
          <cell r="BR493">
            <v>0</v>
          </cell>
          <cell r="BS493">
            <v>0</v>
          </cell>
          <cell r="BT493">
            <v>0</v>
          </cell>
          <cell r="BU493">
            <v>0</v>
          </cell>
          <cell r="BV493">
            <v>0</v>
          </cell>
          <cell r="BW493">
            <v>14500000</v>
          </cell>
          <cell r="BX493">
            <v>-1204000</v>
          </cell>
          <cell r="BY493">
            <v>-1787000</v>
          </cell>
          <cell r="BZ493">
            <v>-972000</v>
          </cell>
          <cell r="CA493">
            <v>22394000</v>
          </cell>
          <cell r="CB493">
            <v>6107000</v>
          </cell>
          <cell r="CC493">
            <v>6080000</v>
          </cell>
          <cell r="CD493">
            <v>6427000</v>
          </cell>
          <cell r="CE493" t="str">
            <v>n.a.</v>
          </cell>
          <cell r="CF493" t="str">
            <v>n.a.</v>
          </cell>
          <cell r="CG493" t="str">
            <v>n.a.</v>
          </cell>
          <cell r="CH493" t="str">
            <v>n.a.</v>
          </cell>
          <cell r="CI493">
            <v>3420000</v>
          </cell>
          <cell r="CJ493">
            <v>5345000</v>
          </cell>
          <cell r="CK493">
            <v>5345000</v>
          </cell>
          <cell r="CL493">
            <v>5345000</v>
          </cell>
          <cell r="CM493">
            <v>193000</v>
          </cell>
          <cell r="CN493">
            <v>171000</v>
          </cell>
          <cell r="CO493">
            <v>164000</v>
          </cell>
          <cell r="CP493">
            <v>164000</v>
          </cell>
          <cell r="CQ493">
            <v>18780000</v>
          </cell>
          <cell r="CR493">
            <v>588000</v>
          </cell>
          <cell r="CS493">
            <v>571000</v>
          </cell>
          <cell r="CT493">
            <v>918000</v>
          </cell>
          <cell r="CU493" t="str">
            <v>n.a.</v>
          </cell>
          <cell r="CV493">
            <v>35000</v>
          </cell>
          <cell r="CW493">
            <v>45000</v>
          </cell>
          <cell r="CX493">
            <v>43000</v>
          </cell>
          <cell r="CY493" t="str">
            <v>n.a.</v>
          </cell>
          <cell r="CZ493">
            <v>1799000</v>
          </cell>
          <cell r="DA493">
            <v>1799000</v>
          </cell>
          <cell r="DB493">
            <v>1799000</v>
          </cell>
          <cell r="DC493">
            <v>24936000</v>
          </cell>
          <cell r="DD493">
            <v>18626000</v>
          </cell>
          <cell r="DE493">
            <v>18599000</v>
          </cell>
          <cell r="DF493">
            <v>18946000</v>
          </cell>
          <cell r="DH493" t="str">
            <v>无数据</v>
          </cell>
          <cell r="DI493" t="str">
            <v>n.a.</v>
          </cell>
          <cell r="DJ493">
            <v>-8769000</v>
          </cell>
          <cell r="DK493">
            <v>0</v>
          </cell>
          <cell r="DL493" t="str">
            <v>无数据</v>
          </cell>
          <cell r="DM493" t="e">
            <v>#VALUE!</v>
          </cell>
          <cell r="DN493" t="e">
            <v>#VALUE!</v>
          </cell>
          <cell r="DO493">
            <v>0</v>
          </cell>
          <cell r="DP493" t="e">
            <v>#VALUE!</v>
          </cell>
          <cell r="DQ493" t="e">
            <v>#VALUE!</v>
          </cell>
          <cell r="DS493" t="str">
            <v>无数据</v>
          </cell>
          <cell r="DT493" t="str">
            <v>n.a.</v>
          </cell>
          <cell r="DU493">
            <v>-1198000</v>
          </cell>
          <cell r="DV493">
            <v>0</v>
          </cell>
          <cell r="DW493" t="str">
            <v>无数据</v>
          </cell>
          <cell r="DX493" t="e">
            <v>#VALUE!</v>
          </cell>
          <cell r="DY493" t="e">
            <v>#VALUE!</v>
          </cell>
          <cell r="DZ493">
            <v>0</v>
          </cell>
          <cell r="EA493" t="e">
            <v>#VALUE!</v>
          </cell>
          <cell r="EB493">
            <v>1799000</v>
          </cell>
          <cell r="ED493" t="str">
            <v>无数据</v>
          </cell>
          <cell r="EE493" t="str">
            <v>n.a.</v>
          </cell>
          <cell r="EF493">
            <v>-1171000</v>
          </cell>
          <cell r="EG493">
            <v>0</v>
          </cell>
          <cell r="EH493" t="str">
            <v>无数据</v>
          </cell>
          <cell r="EI493" t="e">
            <v>#VALUE!</v>
          </cell>
          <cell r="EJ493" t="e">
            <v>#VALUE!</v>
          </cell>
          <cell r="EK493">
            <v>0</v>
          </cell>
          <cell r="EL493" t="e">
            <v>#VALUE!</v>
          </cell>
          <cell r="EM493">
            <v>1799000</v>
          </cell>
          <cell r="EO493" t="e">
            <v>#VALUE!</v>
          </cell>
          <cell r="EP493" t="e">
            <v>#VALUE!</v>
          </cell>
          <cell r="EQ493">
            <v>-3712666.6666666665</v>
          </cell>
          <cell r="ER493">
            <v>0</v>
          </cell>
          <cell r="ES493" t="e">
            <v>#VALUE!</v>
          </cell>
          <cell r="ET493" t="e">
            <v>#VALUE!</v>
          </cell>
          <cell r="EU493" t="e">
            <v>#VALUE!</v>
          </cell>
          <cell r="EV493">
            <v>0</v>
          </cell>
          <cell r="EW493" t="e">
            <v>#VALUE!</v>
          </cell>
          <cell r="EX493" t="e">
            <v>#VALUE!</v>
          </cell>
        </row>
        <row r="494">
          <cell r="B494" t="str">
            <v>SWARN PROJECTS LTD</v>
          </cell>
          <cell r="C494" t="str">
            <v>exclude</v>
          </cell>
          <cell r="D494" t="str">
            <v>Insufficient financial data</v>
          </cell>
          <cell r="H494" t="str">
            <v/>
          </cell>
          <cell r="I494" t="str">
            <v>ok，insuf</v>
          </cell>
          <cell r="J494" t="str">
            <v>exclude</v>
          </cell>
          <cell r="K494" t="str">
            <v>ok, insuf</v>
          </cell>
          <cell r="M494" t="str">
            <v>SWARN PROJECTS LTD</v>
          </cell>
          <cell r="N494" t="str">
            <v>This company is engaged in the development and marketing of electrical equipment and apparatus. Its business was founded in 1981. The company has its registered head office based in Kolkata, West Bengal,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94" t="str">
            <v>Manufacturing</v>
          </cell>
          <cell r="R494" t="str">
            <v>India</v>
          </cell>
          <cell r="S494" t="str">
            <v>029455</v>
          </cell>
          <cell r="T494" t="str">
            <v>A</v>
          </cell>
          <cell r="U494" t="str">
            <v>3699</v>
          </cell>
          <cell r="V494" t="str">
            <v>Development and marketing of electrical equipment and apparatus</v>
          </cell>
          <cell r="W494" t="str">
            <v>The Company is engaged in manufacturers,dealers,importers,exporters,commission agents,or otherwise of iron founder, mechanical engineers and agriculture.</v>
          </cell>
          <cell r="Z494" t="str">
            <v>IN001579482IND</v>
          </cell>
          <cell r="AA494" t="str">
            <v>n.a.</v>
          </cell>
          <cell r="AB494" t="str">
            <v>n.a.</v>
          </cell>
          <cell r="AC494" t="str">
            <v>n.a.</v>
          </cell>
          <cell r="AD494">
            <v>3254000</v>
          </cell>
          <cell r="AE494" t="str">
            <v>n.a.</v>
          </cell>
          <cell r="AF494" t="str">
            <v>n.a.</v>
          </cell>
          <cell r="AG494" t="str">
            <v>n.a.</v>
          </cell>
          <cell r="AH494">
            <v>3254000</v>
          </cell>
          <cell r="AI494" t="str">
            <v>n.a.</v>
          </cell>
          <cell r="AJ494" t="str">
            <v>n.a.</v>
          </cell>
          <cell r="AK494" t="str">
            <v>n.a.</v>
          </cell>
          <cell r="AL494" t="str">
            <v>n.a.</v>
          </cell>
          <cell r="AM494" t="str">
            <v>n.a.</v>
          </cell>
          <cell r="AN494" t="str">
            <v>n.a.</v>
          </cell>
          <cell r="AO494" t="str">
            <v>n.a.</v>
          </cell>
          <cell r="AP494">
            <v>3254000</v>
          </cell>
          <cell r="AQ494" t="str">
            <v>n.a.</v>
          </cell>
          <cell r="AR494" t="str">
            <v>n.a.</v>
          </cell>
          <cell r="AS494" t="str">
            <v>n.a.</v>
          </cell>
          <cell r="AT494" t="str">
            <v>n.a.</v>
          </cell>
          <cell r="AU494" t="str">
            <v>n.a.</v>
          </cell>
          <cell r="AV494" t="str">
            <v>n.a.</v>
          </cell>
          <cell r="AW494" t="str">
            <v>n.a.</v>
          </cell>
          <cell r="AX494">
            <v>-3261000</v>
          </cell>
          <cell r="AY494" t="str">
            <v>n.a.</v>
          </cell>
          <cell r="AZ494" t="str">
            <v>n.a.</v>
          </cell>
          <cell r="BA494">
            <v>0</v>
          </cell>
          <cell r="BB494">
            <v>0</v>
          </cell>
          <cell r="BC494" t="str">
            <v>n.a.</v>
          </cell>
          <cell r="BD494" t="str">
            <v>n.a.</v>
          </cell>
          <cell r="BE494">
            <v>-682000</v>
          </cell>
          <cell r="BF494">
            <v>-960000</v>
          </cell>
          <cell r="BG494" t="str">
            <v>n.a.</v>
          </cell>
          <cell r="BH494" t="str">
            <v>n.a.</v>
          </cell>
          <cell r="BI494">
            <v>-682000</v>
          </cell>
          <cell r="BJ494">
            <v>-967000</v>
          </cell>
          <cell r="BK494" t="str">
            <v>n.a.</v>
          </cell>
          <cell r="BL494" t="str">
            <v>n.a.</v>
          </cell>
          <cell r="BM494">
            <v>0</v>
          </cell>
          <cell r="BN494">
            <v>0</v>
          </cell>
          <cell r="BO494" t="str">
            <v>n.a.</v>
          </cell>
          <cell r="BP494" t="str">
            <v>n.a.</v>
          </cell>
          <cell r="BQ494">
            <v>0</v>
          </cell>
          <cell r="BR494">
            <v>0</v>
          </cell>
          <cell r="BS494" t="str">
            <v>n.a.</v>
          </cell>
          <cell r="BT494" t="str">
            <v>n.a.</v>
          </cell>
          <cell r="BU494">
            <v>0</v>
          </cell>
          <cell r="BV494">
            <v>0</v>
          </cell>
          <cell r="BW494" t="str">
            <v>n.a.</v>
          </cell>
          <cell r="BX494" t="str">
            <v>n.a.</v>
          </cell>
          <cell r="BY494">
            <v>-15378000</v>
          </cell>
          <cell r="BZ494">
            <v>1608000</v>
          </cell>
          <cell r="CA494" t="str">
            <v>n.a.</v>
          </cell>
          <cell r="CB494" t="str">
            <v>n.a.</v>
          </cell>
          <cell r="CC494">
            <v>235000</v>
          </cell>
          <cell r="CD494">
            <v>12012000</v>
          </cell>
          <cell r="CE494" t="str">
            <v>n.a.</v>
          </cell>
          <cell r="CF494" t="str">
            <v>n.a.</v>
          </cell>
          <cell r="CG494" t="str">
            <v>n.a.</v>
          </cell>
          <cell r="CH494" t="str">
            <v>n.a.</v>
          </cell>
          <cell r="CI494" t="str">
            <v>n.a.</v>
          </cell>
          <cell r="CJ494" t="str">
            <v>n.a.</v>
          </cell>
          <cell r="CK494" t="str">
            <v>n.a.</v>
          </cell>
          <cell r="CL494" t="str">
            <v>n.a.</v>
          </cell>
          <cell r="CM494" t="str">
            <v>n.a.</v>
          </cell>
          <cell r="CN494" t="str">
            <v>n.a.</v>
          </cell>
          <cell r="CO494" t="str">
            <v>n.a.</v>
          </cell>
          <cell r="CP494" t="str">
            <v>n.a.</v>
          </cell>
          <cell r="CQ494" t="str">
            <v>n.a.</v>
          </cell>
          <cell r="CR494" t="str">
            <v>n.a.</v>
          </cell>
          <cell r="CS494">
            <v>235000</v>
          </cell>
          <cell r="CT494">
            <v>12012000</v>
          </cell>
          <cell r="CU494" t="str">
            <v>n.a.</v>
          </cell>
          <cell r="CV494" t="str">
            <v>n.a.</v>
          </cell>
          <cell r="CW494" t="str">
            <v>n.a.</v>
          </cell>
          <cell r="CX494" t="str">
            <v>n.a.</v>
          </cell>
          <cell r="CY494" t="str">
            <v>n.a.</v>
          </cell>
          <cell r="CZ494" t="str">
            <v>n.a.</v>
          </cell>
          <cell r="DA494" t="str">
            <v>n.a.</v>
          </cell>
          <cell r="DB494" t="str">
            <v>n.a.</v>
          </cell>
          <cell r="DC494" t="str">
            <v>n.a.</v>
          </cell>
          <cell r="DD494" t="str">
            <v>n.a.</v>
          </cell>
          <cell r="DE494">
            <v>91123000</v>
          </cell>
          <cell r="DF494">
            <v>91680000</v>
          </cell>
          <cell r="DH494" t="str">
            <v>无数据</v>
          </cell>
          <cell r="DI494" t="str">
            <v>n.a.</v>
          </cell>
          <cell r="DJ494" t="str">
            <v>n.a.</v>
          </cell>
          <cell r="DK494" t="str">
            <v>n.a.</v>
          </cell>
          <cell r="DL494" t="str">
            <v>无数据</v>
          </cell>
          <cell r="DM494" t="e">
            <v>#VALUE!</v>
          </cell>
          <cell r="DN494" t="e">
            <v>#VALUE!</v>
          </cell>
          <cell r="DO494" t="str">
            <v>n.a.</v>
          </cell>
          <cell r="DP494" t="e">
            <v>#VALUE!</v>
          </cell>
          <cell r="DQ494" t="e">
            <v>#VALUE!</v>
          </cell>
          <cell r="DS494" t="str">
            <v>无数据</v>
          </cell>
          <cell r="DT494" t="str">
            <v>n.a.</v>
          </cell>
          <cell r="DU494" t="str">
            <v>n.a.</v>
          </cell>
          <cell r="DV494" t="str">
            <v>n.a.</v>
          </cell>
          <cell r="DW494" t="str">
            <v>无数据</v>
          </cell>
          <cell r="DX494" t="e">
            <v>#VALUE!</v>
          </cell>
          <cell r="DY494" t="e">
            <v>#VALUE!</v>
          </cell>
          <cell r="DZ494" t="str">
            <v>n.a.</v>
          </cell>
          <cell r="EA494" t="e">
            <v>#VALUE!</v>
          </cell>
          <cell r="EB494" t="e">
            <v>#VALUE!</v>
          </cell>
          <cell r="ED494" t="str">
            <v>无数据</v>
          </cell>
          <cell r="EE494" t="str">
            <v>n.a.</v>
          </cell>
          <cell r="EF494">
            <v>-682000</v>
          </cell>
          <cell r="EG494">
            <v>0</v>
          </cell>
          <cell r="EH494" t="str">
            <v>无数据</v>
          </cell>
          <cell r="EI494" t="e">
            <v>#VALUE!</v>
          </cell>
          <cell r="EJ494" t="e">
            <v>#VALUE!</v>
          </cell>
          <cell r="EK494">
            <v>0</v>
          </cell>
          <cell r="EL494" t="e">
            <v>#VALUE!</v>
          </cell>
          <cell r="EM494" t="e">
            <v>#VALUE!</v>
          </cell>
          <cell r="EO494" t="e">
            <v>#VALUE!</v>
          </cell>
          <cell r="EP494" t="e">
            <v>#VALUE!</v>
          </cell>
          <cell r="EQ494" t="e">
            <v>#VALUE!</v>
          </cell>
          <cell r="ER494" t="e">
            <v>#VALUE!</v>
          </cell>
          <cell r="ES494" t="e">
            <v>#VALUE!</v>
          </cell>
          <cell r="ET494" t="e">
            <v>#VALUE!</v>
          </cell>
          <cell r="EU494" t="e">
            <v>#VALUE!</v>
          </cell>
          <cell r="EV494" t="e">
            <v>#VALUE!</v>
          </cell>
          <cell r="EW494" t="e">
            <v>#VALUE!</v>
          </cell>
          <cell r="EX494" t="e">
            <v>#VALUE!</v>
          </cell>
        </row>
        <row r="495">
          <cell r="B495" t="str">
            <v>TIANNENG POWER INTERNATIONAL LIMITED</v>
          </cell>
          <cell r="C495" t="str">
            <v>exclude</v>
          </cell>
          <cell r="D495" t="str">
            <v>Lev SDA/SDP</v>
          </cell>
          <cell r="H495" t="str">
            <v/>
          </cell>
          <cell r="I495" t="str">
            <v>pending，从事铅酸电池及电池相关零部件制造及销售业务，产品也是两轮、三轮和汽车</v>
          </cell>
          <cell r="J495" t="str">
            <v>exclude</v>
          </cell>
          <cell r="K495" t="str">
            <v>铅酸电池</v>
          </cell>
          <cell r="M495" t="str">
            <v>TIANNENG POWER INTERNATIONAL LIMITED</v>
          </cell>
          <cell r="N495" t="str">
            <v>This company, incorporated in George Town, Cayman Islands, is engaged in the production and marketing of motive batteries. It was established in 1998 to commence production of lead-acid motive battery products for electric bikes. The company's registered office is located in Zhejiang Province, China.The company is a leading motive battery producer in China's personal transportation device market. Its motive battery products are sold under its own brand name TIANNENG and are predominantly used in electric bikes for sale and distribution in China. Its primary products for electric bikes include lead-acid motive battery products as well as chargers, controllers and motors. The company also manufactures and sells other related electrical products, such as charging testers, dischargers and adaptors upon request of its customers. In addition, it produces lead-acid motive battery products for other types of personal transportation device, such as electric motorcycles and electric cars. The company's vision is to become the world's largest motive batteries supplier. It has five production plants, of which three are located in Changxing County in Zhejiang Province, one in Wuhu City in Anhui Province and one in Shuyang County in Jiangsu Province in China. Most of the key production equipment used for its production was purchased from domestic manufacturers in China.</v>
          </cell>
          <cell r="O495" t="str">
            <v>Manufacturing</v>
          </cell>
          <cell r="P495" t="str">
            <v>www.tianneng.com.hk</v>
          </cell>
          <cell r="Q495" t="str">
            <v>Hong Kong SAR, China</v>
          </cell>
          <cell r="R495" t="str">
            <v>Cayman Islands</v>
          </cell>
          <cell r="S495" t="str">
            <v>00819</v>
          </cell>
          <cell r="T495" t="str">
            <v>B+</v>
          </cell>
          <cell r="U495" t="str">
            <v>3691</v>
          </cell>
          <cell r="V495" t="str">
            <v>Engaged in the production and marketing of motive batteries</v>
          </cell>
          <cell r="W495" t="str">
            <v>The Company's principal activity is manufacture and sales of motive battery products in the People's Republic of China.</v>
          </cell>
          <cell r="Y495" t="str">
            <v>TIANNENG</v>
          </cell>
          <cell r="Z495" t="str">
            <v>KY31087FH</v>
          </cell>
          <cell r="AA495">
            <v>75380417000</v>
          </cell>
          <cell r="AB495">
            <v>86481139000</v>
          </cell>
          <cell r="AC495">
            <v>54045523000</v>
          </cell>
          <cell r="AD495">
            <v>40969015000</v>
          </cell>
          <cell r="AE495">
            <v>74598641000</v>
          </cell>
          <cell r="AF495">
            <v>85615917000</v>
          </cell>
          <cell r="AG495">
            <v>53525039000</v>
          </cell>
          <cell r="AH495">
            <v>40613555000</v>
          </cell>
          <cell r="AI495" t="str">
            <v>n.a.</v>
          </cell>
          <cell r="AJ495" t="str">
            <v>n.a.</v>
          </cell>
          <cell r="AK495" t="str">
            <v>n.a.</v>
          </cell>
          <cell r="AL495" t="str">
            <v>n.a.</v>
          </cell>
          <cell r="AM495">
            <v>74598641000</v>
          </cell>
          <cell r="AN495">
            <v>85615917000</v>
          </cell>
          <cell r="AO495">
            <v>53525039000</v>
          </cell>
          <cell r="AP495">
            <v>40613555000</v>
          </cell>
          <cell r="AQ495">
            <v>781776000</v>
          </cell>
          <cell r="AR495">
            <v>865222000</v>
          </cell>
          <cell r="AS495">
            <v>520484000</v>
          </cell>
          <cell r="AT495">
            <v>355460000</v>
          </cell>
          <cell r="AU495">
            <v>-67440179000</v>
          </cell>
          <cell r="AV495">
            <v>-80379431000</v>
          </cell>
          <cell r="AW495">
            <v>-47498864000</v>
          </cell>
          <cell r="AX495">
            <v>-35421575000</v>
          </cell>
          <cell r="AY495">
            <v>-1622379000</v>
          </cell>
          <cell r="AZ495">
            <v>-1483162000</v>
          </cell>
          <cell r="BA495">
            <v>-1270497000</v>
          </cell>
          <cell r="BB495">
            <v>-1153860000</v>
          </cell>
          <cell r="BC495">
            <v>-2592339000</v>
          </cell>
          <cell r="BD495">
            <v>-2071343000</v>
          </cell>
          <cell r="BE495">
            <v>-1754454000</v>
          </cell>
          <cell r="BF495">
            <v>-1575966000</v>
          </cell>
          <cell r="BG495">
            <v>3725520000</v>
          </cell>
          <cell r="BH495">
            <v>2547203000</v>
          </cell>
          <cell r="BI495">
            <v>3521708000</v>
          </cell>
          <cell r="BJ495">
            <v>2817614000</v>
          </cell>
          <cell r="BK495">
            <v>-769157000</v>
          </cell>
          <cell r="BL495">
            <v>-602576000</v>
          </cell>
          <cell r="BM495">
            <v>-529239000</v>
          </cell>
          <cell r="BN495">
            <v>-481141000</v>
          </cell>
          <cell r="BO495">
            <v>-769157000</v>
          </cell>
          <cell r="BP495">
            <v>-572622000</v>
          </cell>
          <cell r="BQ495">
            <v>-510228000</v>
          </cell>
          <cell r="BR495">
            <v>-460413000</v>
          </cell>
          <cell r="BS495">
            <v>0</v>
          </cell>
          <cell r="BT495">
            <v>-29954000</v>
          </cell>
          <cell r="BU495">
            <v>-19011000</v>
          </cell>
          <cell r="BV495">
            <v>-20728000</v>
          </cell>
          <cell r="BW495">
            <v>1796385000</v>
          </cell>
          <cell r="BX495">
            <v>1299952000</v>
          </cell>
          <cell r="BY495">
            <v>2476921000</v>
          </cell>
          <cell r="BZ495">
            <v>1681827000</v>
          </cell>
          <cell r="CA495">
            <v>26539169000</v>
          </cell>
          <cell r="CB495">
            <v>23086764000</v>
          </cell>
          <cell r="CC495">
            <v>15674498000</v>
          </cell>
          <cell r="CD495">
            <v>12765112000</v>
          </cell>
          <cell r="CE495">
            <v>6840510000</v>
          </cell>
          <cell r="CF495">
            <v>4484624000</v>
          </cell>
          <cell r="CG495">
            <v>4485900000</v>
          </cell>
          <cell r="CH495">
            <v>3740219000</v>
          </cell>
          <cell r="CI495">
            <v>1387369000</v>
          </cell>
          <cell r="CJ495">
            <v>1615137000</v>
          </cell>
          <cell r="CK495">
            <v>917248000</v>
          </cell>
          <cell r="CL495">
            <v>641869000</v>
          </cell>
          <cell r="CM495">
            <v>4131555000</v>
          </cell>
          <cell r="CN495">
            <v>1193437000</v>
          </cell>
          <cell r="CO495">
            <v>632095000</v>
          </cell>
          <cell r="CP495">
            <v>148969000</v>
          </cell>
          <cell r="CQ495">
            <v>12864847000</v>
          </cell>
          <cell r="CR495">
            <v>14227601000</v>
          </cell>
          <cell r="CS495">
            <v>8401321000</v>
          </cell>
          <cell r="CT495">
            <v>7507189000</v>
          </cell>
          <cell r="CU495">
            <v>5319039000</v>
          </cell>
          <cell r="CV495">
            <v>5530237000</v>
          </cell>
          <cell r="CW495">
            <v>3945016000</v>
          </cell>
          <cell r="CX495">
            <v>3352998000</v>
          </cell>
          <cell r="CY495">
            <v>2316804000</v>
          </cell>
          <cell r="CZ495">
            <v>1320472000</v>
          </cell>
          <cell r="DA495">
            <v>860887000</v>
          </cell>
          <cell r="DB495">
            <v>542399000</v>
          </cell>
          <cell r="DC495">
            <v>40135923000</v>
          </cell>
          <cell r="DD495">
            <v>32738944000</v>
          </cell>
          <cell r="DE495">
            <v>23200435000</v>
          </cell>
          <cell r="DF495">
            <v>19130327000</v>
          </cell>
          <cell r="DH495">
            <v>74598641000</v>
          </cell>
          <cell r="DI495">
            <v>-67440179000</v>
          </cell>
          <cell r="DJ495">
            <v>-4214718000</v>
          </cell>
          <cell r="DK495">
            <v>-769157000</v>
          </cell>
          <cell r="DL495">
            <v>2174587000</v>
          </cell>
          <cell r="DM495">
            <v>2.9150490824625078E-2</v>
          </cell>
          <cell r="DN495">
            <v>3.0025756359896672E-2</v>
          </cell>
          <cell r="DO495">
            <v>-1622379000</v>
          </cell>
          <cell r="DP495">
            <v>5662567000</v>
          </cell>
          <cell r="DQ495">
            <v>1818638000</v>
          </cell>
          <cell r="DS495">
            <v>85615917000</v>
          </cell>
          <cell r="DT495">
            <v>-80379431000</v>
          </cell>
          <cell r="DU495">
            <v>-3554505000</v>
          </cell>
          <cell r="DV495">
            <v>-602576000</v>
          </cell>
          <cell r="DW495">
            <v>1079405000</v>
          </cell>
          <cell r="DX495">
            <v>1.2607527172780268E-2</v>
          </cell>
          <cell r="DY495">
            <v>1.2768506464993492E-2</v>
          </cell>
          <cell r="DZ495">
            <v>-1483162000</v>
          </cell>
          <cell r="EA495">
            <v>4485262000</v>
          </cell>
          <cell r="EB495">
            <v>1090679500</v>
          </cell>
          <cell r="ED495">
            <v>53525039000</v>
          </cell>
          <cell r="EE495">
            <v>-47498864000</v>
          </cell>
          <cell r="EF495">
            <v>-3024951000</v>
          </cell>
          <cell r="EG495">
            <v>-529239000</v>
          </cell>
          <cell r="EH495">
            <v>2471985000</v>
          </cell>
          <cell r="EI495">
            <v>4.6183712262218062E-2</v>
          </cell>
          <cell r="EJ495">
            <v>4.8419924104834158E-2</v>
          </cell>
          <cell r="EK495">
            <v>-1270497000</v>
          </cell>
          <cell r="EL495">
            <v>4113059500</v>
          </cell>
          <cell r="EM495">
            <v>701643000</v>
          </cell>
          <cell r="EO495">
            <v>71246532333.333328</v>
          </cell>
          <cell r="EP495">
            <v>-65106158000</v>
          </cell>
          <cell r="EQ495">
            <v>-3598058000</v>
          </cell>
          <cell r="ER495">
            <v>-633657333.33333337</v>
          </cell>
          <cell r="ES495">
            <v>1908658999.9999948</v>
          </cell>
          <cell r="ET495">
            <v>2.6789500309575227E-2</v>
          </cell>
          <cell r="EU495">
            <v>2.7526933092169564E-2</v>
          </cell>
          <cell r="EV495">
            <v>1458679333.3333333</v>
          </cell>
          <cell r="EW495">
            <v>4753629500</v>
          </cell>
          <cell r="EX495">
            <v>1203653500</v>
          </cell>
        </row>
        <row r="496">
          <cell r="B496" t="str">
            <v>CHAOWEI POWER HOLDINGS LIMITED</v>
          </cell>
          <cell r="C496" t="str">
            <v>exclude</v>
          </cell>
          <cell r="D496" t="str">
            <v>Lev SDA/SDP</v>
          </cell>
          <cell r="H496" t="str">
            <v/>
          </cell>
          <cell r="I496" t="str">
            <v>ok，sda/sdp</v>
          </cell>
          <cell r="J496" t="str">
            <v>exclude</v>
          </cell>
          <cell r="K496" t="str">
            <v>ok, sda/sdp</v>
          </cell>
          <cell r="M496" t="str">
            <v>CHAOWEI POWER HOLDINGS LIMITED</v>
          </cell>
          <cell r="N496" t="str">
            <v>The company operates as a holding company that, through its subsidiaries, is engaged in the production and sale of motive battery products for electrically powered vehicles in China. Established in 1998, the company has its corporate head office located in Central Hong Kong. The company's subsidiary, Changxing Zhongcheng Power Co., Ltd.,is a leading lead-acid motive battery manufacturer operating in the fast growing electric bike market in China. Its battery products are sold under the CHILWEE brand. It has established a nationwide sales and distribution network that covers both its primary market, focusing on the supply of products to electric bike manufacturers, and secondary market, which taps the replacement battery market for electric bikes. The company's extensive sales and distribution network allows it to distribute its products and provide strong after-sales services, including recycling, repairing and maintenance of batteries and the provision of spare parts for electric bikes.</v>
          </cell>
          <cell r="O496" t="str">
            <v>Services</v>
          </cell>
          <cell r="P496" t="str">
            <v>www.chaowei.com.hk</v>
          </cell>
          <cell r="Q496" t="str">
            <v>China</v>
          </cell>
          <cell r="R496" t="str">
            <v>Cayman Islands</v>
          </cell>
          <cell r="S496" t="str">
            <v>00951</v>
          </cell>
          <cell r="T496" t="str">
            <v>B+</v>
          </cell>
          <cell r="U496" t="str">
            <v>3691</v>
          </cell>
          <cell r="V496" t="str">
            <v>Operates as a holding company that, through its subsidiaries, is engaged in the production and sale of motive battery products for electrically powered vehicles in China</v>
          </cell>
          <cell r="W496" t="str">
            <v>The Company is an investment holding Company and its subsidiaries are mainly engaged in manufacture and sales of motive batteries and other related products.</v>
          </cell>
          <cell r="Z496" t="str">
            <v>KY30222WB</v>
          </cell>
          <cell r="AA496">
            <v>32251609000</v>
          </cell>
          <cell r="AB496">
            <v>29888146000</v>
          </cell>
          <cell r="AC496">
            <v>27558008000</v>
          </cell>
          <cell r="AD496">
            <v>27411839000</v>
          </cell>
          <cell r="AE496">
            <v>31930551000</v>
          </cell>
          <cell r="AF496">
            <v>29488819000</v>
          </cell>
          <cell r="AG496">
            <v>27304556000</v>
          </cell>
          <cell r="AH496">
            <v>27181732000</v>
          </cell>
          <cell r="AI496" t="str">
            <v>n.a.</v>
          </cell>
          <cell r="AJ496" t="str">
            <v>n.a.</v>
          </cell>
          <cell r="AK496" t="str">
            <v>n.a.</v>
          </cell>
          <cell r="AL496" t="str">
            <v>n.a.</v>
          </cell>
          <cell r="AM496">
            <v>31930551000</v>
          </cell>
          <cell r="AN496">
            <v>29488819000</v>
          </cell>
          <cell r="AO496">
            <v>27304556000</v>
          </cell>
          <cell r="AP496">
            <v>27181732000</v>
          </cell>
          <cell r="AQ496">
            <v>321058000</v>
          </cell>
          <cell r="AR496">
            <v>399327000</v>
          </cell>
          <cell r="AS496">
            <v>253452000</v>
          </cell>
          <cell r="AT496">
            <v>230107000</v>
          </cell>
          <cell r="AU496">
            <v>-27503216000</v>
          </cell>
          <cell r="AV496">
            <v>-25445938000</v>
          </cell>
          <cell r="AW496">
            <v>-23406256000</v>
          </cell>
          <cell r="AX496">
            <v>-23205960000</v>
          </cell>
          <cell r="AY496">
            <v>-1097402000</v>
          </cell>
          <cell r="AZ496">
            <v>-929292000</v>
          </cell>
          <cell r="BA496">
            <v>-857364000</v>
          </cell>
          <cell r="BB496">
            <v>-797570000</v>
          </cell>
          <cell r="BC496">
            <v>-1618310000</v>
          </cell>
          <cell r="BD496">
            <v>-1354411000</v>
          </cell>
          <cell r="BE496">
            <v>-1338194000</v>
          </cell>
          <cell r="BF496">
            <v>-1467735000</v>
          </cell>
          <cell r="BG496">
            <v>2032681000</v>
          </cell>
          <cell r="BH496">
            <v>2158505000</v>
          </cell>
          <cell r="BI496">
            <v>1956194000</v>
          </cell>
          <cell r="BJ496">
            <v>1940574000</v>
          </cell>
          <cell r="BK496">
            <v>-728048000</v>
          </cell>
          <cell r="BL496">
            <v>-720716000</v>
          </cell>
          <cell r="BM496">
            <v>-605211000</v>
          </cell>
          <cell r="BN496">
            <v>-586623000</v>
          </cell>
          <cell r="BO496">
            <v>-686438000</v>
          </cell>
          <cell r="BP496">
            <v>-679106000</v>
          </cell>
          <cell r="BQ496">
            <v>-563600000</v>
          </cell>
          <cell r="BR496">
            <v>-548308000</v>
          </cell>
          <cell r="BS496">
            <v>-41610000</v>
          </cell>
          <cell r="BT496">
            <v>-41610000</v>
          </cell>
          <cell r="BU496">
            <v>-41611000</v>
          </cell>
          <cell r="BV496">
            <v>-38315000</v>
          </cell>
          <cell r="BW496">
            <v>417181000</v>
          </cell>
          <cell r="BX496">
            <v>516269000</v>
          </cell>
          <cell r="BY496">
            <v>720397000</v>
          </cell>
          <cell r="BZ496">
            <v>561340000</v>
          </cell>
          <cell r="CA496">
            <v>13047364000</v>
          </cell>
          <cell r="CB496">
            <v>13601340000</v>
          </cell>
          <cell r="CC496">
            <v>12164006000</v>
          </cell>
          <cell r="CD496">
            <v>10301946000</v>
          </cell>
          <cell r="CE496">
            <v>3981978000</v>
          </cell>
          <cell r="CF496">
            <v>3923961000</v>
          </cell>
          <cell r="CG496">
            <v>3425070000</v>
          </cell>
          <cell r="CH496">
            <v>2659852000</v>
          </cell>
          <cell r="CI496">
            <v>2234847000</v>
          </cell>
          <cell r="CJ496">
            <v>2205165000</v>
          </cell>
          <cell r="CK496">
            <v>1938261000</v>
          </cell>
          <cell r="CL496">
            <v>1820586000</v>
          </cell>
          <cell r="CM496">
            <v>3194977000</v>
          </cell>
          <cell r="CN496">
            <v>2365472000</v>
          </cell>
          <cell r="CO496">
            <v>1540277000</v>
          </cell>
          <cell r="CP496">
            <v>1850779000</v>
          </cell>
          <cell r="CQ496">
            <v>3171789000</v>
          </cell>
          <cell r="CR496">
            <v>4218145000</v>
          </cell>
          <cell r="CS496">
            <v>4159877000</v>
          </cell>
          <cell r="CT496">
            <v>2743546000</v>
          </cell>
          <cell r="CU496">
            <v>1013814000</v>
          </cell>
          <cell r="CV496">
            <v>1357532000</v>
          </cell>
          <cell r="CW496">
            <v>1607329000</v>
          </cell>
          <cell r="CX496">
            <v>785118000</v>
          </cell>
          <cell r="CY496">
            <v>1475507000</v>
          </cell>
          <cell r="CZ496">
            <v>1169470000</v>
          </cell>
          <cell r="DA496">
            <v>1419558000</v>
          </cell>
          <cell r="DB496">
            <v>1217562000</v>
          </cell>
          <cell r="DC496">
            <v>19978335000</v>
          </cell>
          <cell r="DD496">
            <v>20183762000</v>
          </cell>
          <cell r="DE496">
            <v>19212956000</v>
          </cell>
          <cell r="DF496">
            <v>17408344000</v>
          </cell>
          <cell r="DH496">
            <v>31930551000</v>
          </cell>
          <cell r="DI496">
            <v>-27503216000</v>
          </cell>
          <cell r="DJ496">
            <v>-2715712000</v>
          </cell>
          <cell r="DK496">
            <v>-728048000</v>
          </cell>
          <cell r="DL496">
            <v>983575000</v>
          </cell>
          <cell r="DM496">
            <v>3.0803571162927944E-2</v>
          </cell>
          <cell r="DN496">
            <v>3.1782588386018717E-2</v>
          </cell>
          <cell r="DO496">
            <v>-1097402000</v>
          </cell>
          <cell r="DP496">
            <v>3952969500</v>
          </cell>
          <cell r="DQ496">
            <v>1322488500</v>
          </cell>
          <cell r="DS496">
            <v>29488819000</v>
          </cell>
          <cell r="DT496">
            <v>-25445938000</v>
          </cell>
          <cell r="DU496">
            <v>-2283703000</v>
          </cell>
          <cell r="DV496">
            <v>-720716000</v>
          </cell>
          <cell r="DW496">
            <v>1038462000</v>
          </cell>
          <cell r="DX496">
            <v>3.5215448946938163E-2</v>
          </cell>
          <cell r="DY496">
            <v>3.6500842502609016E-2</v>
          </cell>
          <cell r="DZ496">
            <v>-929292000</v>
          </cell>
          <cell r="EA496">
            <v>3674515500</v>
          </cell>
          <cell r="EB496">
            <v>1294514000</v>
          </cell>
          <cell r="ED496">
            <v>27304556000</v>
          </cell>
          <cell r="EE496">
            <v>-23406256000</v>
          </cell>
          <cell r="EF496">
            <v>-2195558000</v>
          </cell>
          <cell r="EG496">
            <v>-605211000</v>
          </cell>
          <cell r="EH496">
            <v>1097531000</v>
          </cell>
          <cell r="EI496">
            <v>4.0195892582908142E-2</v>
          </cell>
          <cell r="EJ496">
            <v>4.1879267104907941E-2</v>
          </cell>
          <cell r="EK496">
            <v>-857364000</v>
          </cell>
          <cell r="EL496">
            <v>3042461000</v>
          </cell>
          <cell r="EM496">
            <v>1318560000</v>
          </cell>
          <cell r="EO496">
            <v>29574642000</v>
          </cell>
          <cell r="EP496">
            <v>-25451803333.333332</v>
          </cell>
          <cell r="EQ496">
            <v>-2398324333.3333335</v>
          </cell>
          <cell r="ER496">
            <v>-684658333.33333337</v>
          </cell>
          <cell r="ES496">
            <v>1039856000.0000011</v>
          </cell>
          <cell r="ET496">
            <v>3.516039179781115E-2</v>
          </cell>
          <cell r="EU496">
            <v>3.6441696110845238E-2</v>
          </cell>
          <cell r="EV496">
            <v>961352666.66666663</v>
          </cell>
          <cell r="EW496">
            <v>3556648666.6666665</v>
          </cell>
          <cell r="EX496">
            <v>1311854166.6666667</v>
          </cell>
        </row>
        <row r="497">
          <cell r="B497" t="str">
            <v>CHINA OIL AND GAS GROUP LIMITED</v>
          </cell>
          <cell r="C497" t="str">
            <v>exclude</v>
          </cell>
          <cell r="D497" t="str">
            <v>Lev SDA/SDP</v>
          </cell>
          <cell r="H497" t="str">
            <v/>
          </cell>
          <cell r="I497" t="str">
            <v>ok，sda/sdp</v>
          </cell>
          <cell r="J497" t="str">
            <v>exclude</v>
          </cell>
          <cell r="K497" t="str">
            <v>ok, sda/sdp</v>
          </cell>
          <cell r="M497" t="str">
            <v>CHINA OIL AND GAS GROUP LIMITED</v>
          </cell>
          <cell r="N497" t="str">
            <v>This is an investment holding company engaged in investment in energy related business, including piped city gas operation, pipeline design and construction; transportation, distribution and sales of compressed natural gas (CNG) and liquefied natural gas (LNG); and exploration and development, production and sales of oil and gas and other upstream energy resources. The company, incorporated in 1900, was formerly known as Nippon Asia Investments Holdings Limited. The registered head office of the company is located in Hamilton, Bermuda.The Group has set up a total of 109 project companies in 15 provinces and autonomous regions in China, and owns 64 city gas franchise operation rights. It has completed the development and connection of 5,833 miles medium-low pressure city natural gas pipeline networks and 1,033 miles high-pressure branch pipeline which offer stable supply of natural gas resources to local household, industrial, commercial and other users. It strives to create value for customers, future for employees, profits for shareholders, and prosperity for the Society.</v>
          </cell>
          <cell r="O497" t="str">
            <v>Services</v>
          </cell>
          <cell r="P497" t="str">
            <v>www.hk603.com</v>
          </cell>
          <cell r="Q497" t="str">
            <v>Hong Kong SAR, China</v>
          </cell>
          <cell r="R497" t="str">
            <v>Bermuda</v>
          </cell>
          <cell r="S497" t="str">
            <v>00603</v>
          </cell>
          <cell r="T497" t="str">
            <v>B-</v>
          </cell>
          <cell r="U497" t="str">
            <v>3691</v>
          </cell>
          <cell r="V497" t="str">
            <v>An investment holding company engaged in investment in energy related business, including piped city gas operation, pipeline design and construction; transportation, distribution and sales of compressed natural gas (CNG) and liquefied natural gas (LNG); and exploration and development, production and sales of oil and gas and other upstream energy resources</v>
          </cell>
          <cell r="W497" t="str">
            <v>The principal activity of The Company is investment holding. The Group is principally engaged in investments in natural gas and energy related businesses.</v>
          </cell>
          <cell r="X497" t="str">
            <v>NIPPON ASIA INVESTMENTS HOLDINGS LIMITED</v>
          </cell>
          <cell r="Z497" t="str">
            <v>BM17987R</v>
          </cell>
          <cell r="AA497">
            <v>17460661000</v>
          </cell>
          <cell r="AB497">
            <v>14409935000</v>
          </cell>
          <cell r="AC497">
            <v>10454670000</v>
          </cell>
          <cell r="AD497">
            <v>10295980000</v>
          </cell>
          <cell r="AE497">
            <v>17420512000</v>
          </cell>
          <cell r="AF497">
            <v>14341948000</v>
          </cell>
          <cell r="AG497">
            <v>10432777000</v>
          </cell>
          <cell r="AH497">
            <v>10260654000</v>
          </cell>
          <cell r="AI497" t="str">
            <v>n.a.</v>
          </cell>
          <cell r="AJ497" t="str">
            <v>n.a.</v>
          </cell>
          <cell r="AK497" t="str">
            <v>n.a.</v>
          </cell>
          <cell r="AL497" t="str">
            <v>n.a.</v>
          </cell>
          <cell r="AM497">
            <v>17420512000</v>
          </cell>
          <cell r="AN497">
            <v>14341948000</v>
          </cell>
          <cell r="AO497">
            <v>10432777000</v>
          </cell>
          <cell r="AP497">
            <v>10260654000</v>
          </cell>
          <cell r="AQ497">
            <v>40149000</v>
          </cell>
          <cell r="AR497">
            <v>67987000</v>
          </cell>
          <cell r="AS497">
            <v>21893000</v>
          </cell>
          <cell r="AT497">
            <v>35326000</v>
          </cell>
          <cell r="AU497">
            <v>-14410592000</v>
          </cell>
          <cell r="AV497">
            <v>-11617983000</v>
          </cell>
          <cell r="AW497">
            <v>-8310625000</v>
          </cell>
          <cell r="AX497">
            <v>-8266266000</v>
          </cell>
          <cell r="AY497">
            <v>0</v>
          </cell>
          <cell r="AZ497">
            <v>0</v>
          </cell>
          <cell r="BA497">
            <v>0</v>
          </cell>
          <cell r="BB497">
            <v>0</v>
          </cell>
          <cell r="BC497">
            <v>-600635000</v>
          </cell>
          <cell r="BD497">
            <v>-574269000</v>
          </cell>
          <cell r="BE497">
            <v>-415200000</v>
          </cell>
          <cell r="BF497">
            <v>-395983000</v>
          </cell>
          <cell r="BG497">
            <v>2449434000</v>
          </cell>
          <cell r="BH497">
            <v>2217683000</v>
          </cell>
          <cell r="BI497">
            <v>1728845000</v>
          </cell>
          <cell r="BJ497">
            <v>1633731000</v>
          </cell>
          <cell r="BK497">
            <v>-645962000</v>
          </cell>
          <cell r="BL497">
            <v>-23789000</v>
          </cell>
          <cell r="BM497">
            <v>-1068645000</v>
          </cell>
          <cell r="BN497">
            <v>-549728000</v>
          </cell>
          <cell r="BO497">
            <v>-636201000</v>
          </cell>
          <cell r="BP497">
            <v>-14382000</v>
          </cell>
          <cell r="BQ497">
            <v>-1061787000</v>
          </cell>
          <cell r="BR497">
            <v>-546816000</v>
          </cell>
          <cell r="BS497">
            <v>-9761000</v>
          </cell>
          <cell r="BT497">
            <v>-9407000</v>
          </cell>
          <cell r="BU497">
            <v>-6858000</v>
          </cell>
          <cell r="BV497">
            <v>-2912000</v>
          </cell>
          <cell r="BW497">
            <v>918875000</v>
          </cell>
          <cell r="BX497">
            <v>904182000</v>
          </cell>
          <cell r="BY497">
            <v>28757000</v>
          </cell>
          <cell r="BZ497">
            <v>330984000</v>
          </cell>
          <cell r="CA497">
            <v>7007070000</v>
          </cell>
          <cell r="CB497">
            <v>6856624000</v>
          </cell>
          <cell r="CC497">
            <v>6249417000</v>
          </cell>
          <cell r="CD497">
            <v>4863747000</v>
          </cell>
          <cell r="CE497">
            <v>600240000</v>
          </cell>
          <cell r="CF497">
            <v>408231000</v>
          </cell>
          <cell r="CG497">
            <v>328386000</v>
          </cell>
          <cell r="CH497">
            <v>262850000</v>
          </cell>
          <cell r="CI497">
            <v>939953000</v>
          </cell>
          <cell r="CJ497">
            <v>915839000</v>
          </cell>
          <cell r="CK497">
            <v>630005000</v>
          </cell>
          <cell r="CL497">
            <v>487627000</v>
          </cell>
          <cell r="CM497">
            <v>532048000</v>
          </cell>
          <cell r="CN497">
            <v>540944000</v>
          </cell>
          <cell r="CO497">
            <v>350013000</v>
          </cell>
          <cell r="CP497">
            <v>357300000</v>
          </cell>
          <cell r="CQ497">
            <v>3951215000</v>
          </cell>
          <cell r="CR497">
            <v>3766269000</v>
          </cell>
          <cell r="CS497">
            <v>3763004000</v>
          </cell>
          <cell r="CT497">
            <v>2816789000</v>
          </cell>
          <cell r="CU497">
            <v>621500000</v>
          </cell>
          <cell r="CV497" t="str">
            <v>n.a.</v>
          </cell>
          <cell r="CW497" t="str">
            <v>n.a.</v>
          </cell>
          <cell r="CX497" t="str">
            <v>n.a.</v>
          </cell>
          <cell r="CY497">
            <v>12234545000</v>
          </cell>
          <cell r="CZ497">
            <v>11388709000</v>
          </cell>
          <cell r="DA497">
            <v>11503063000</v>
          </cell>
          <cell r="DB497">
            <v>9634736000</v>
          </cell>
          <cell r="DC497">
            <v>22947693000</v>
          </cell>
          <cell r="DD497">
            <v>22648631000</v>
          </cell>
          <cell r="DE497">
            <v>19270335000</v>
          </cell>
          <cell r="DF497">
            <v>16832484000</v>
          </cell>
          <cell r="DH497">
            <v>17420512000</v>
          </cell>
          <cell r="DI497">
            <v>-14410592000</v>
          </cell>
          <cell r="DJ497">
            <v>-600635000</v>
          </cell>
          <cell r="DK497">
            <v>-645962000</v>
          </cell>
          <cell r="DL497">
            <v>1763323000</v>
          </cell>
          <cell r="DM497">
            <v>0.10122107777314467</v>
          </cell>
          <cell r="DN497">
            <v>0.11262066262341217</v>
          </cell>
          <cell r="DO497">
            <v>0</v>
          </cell>
          <cell r="DP497">
            <v>504235500</v>
          </cell>
          <cell r="DQ497">
            <v>11811627000</v>
          </cell>
          <cell r="DS497">
            <v>14341948000</v>
          </cell>
          <cell r="DT497">
            <v>-11617983000</v>
          </cell>
          <cell r="DU497">
            <v>-574269000</v>
          </cell>
          <cell r="DV497">
            <v>-23789000</v>
          </cell>
          <cell r="DW497">
            <v>2125907000</v>
          </cell>
          <cell r="DX497">
            <v>0.14823000334403666</v>
          </cell>
          <cell r="DY497">
            <v>0.17402585665847062</v>
          </cell>
          <cell r="DZ497">
            <v>0</v>
          </cell>
          <cell r="EA497">
            <v>368308500</v>
          </cell>
          <cell r="EB497">
            <v>11445886000</v>
          </cell>
          <cell r="ED497">
            <v>10432777000</v>
          </cell>
          <cell r="EE497">
            <v>-8310625000</v>
          </cell>
          <cell r="EF497">
            <v>-415200000</v>
          </cell>
          <cell r="EG497">
            <v>-1068645000</v>
          </cell>
          <cell r="EH497">
            <v>638307000</v>
          </cell>
          <cell r="EI497">
            <v>6.1182847098140793E-2</v>
          </cell>
          <cell r="EJ497">
            <v>6.5170141927026165E-2</v>
          </cell>
          <cell r="EK497">
            <v>0</v>
          </cell>
          <cell r="EL497">
            <v>295618000</v>
          </cell>
          <cell r="EM497">
            <v>10568899500</v>
          </cell>
          <cell r="EO497">
            <v>14065079000</v>
          </cell>
          <cell r="EP497">
            <v>-11446400000</v>
          </cell>
          <cell r="EQ497">
            <v>-530034666.66666669</v>
          </cell>
          <cell r="ER497">
            <v>-579465333.33333337</v>
          </cell>
          <cell r="ES497">
            <v>1509179000</v>
          </cell>
          <cell r="ET497">
            <v>0.10729971726429692</v>
          </cell>
          <cell r="EU497">
            <v>0.1201967999107989</v>
          </cell>
          <cell r="EV497">
            <v>0</v>
          </cell>
          <cell r="EW497">
            <v>389387333.33333331</v>
          </cell>
          <cell r="EX497">
            <v>11275470833.333334</v>
          </cell>
        </row>
        <row r="498">
          <cell r="B498" t="str">
            <v>LEOCH INTERNATIONAL TECHNOLOGY LIMITED</v>
          </cell>
          <cell r="C498" t="str">
            <v>exclude</v>
          </cell>
          <cell r="D498" t="str">
            <v>Independence(A+, A, A-, B+, B, B-,U)</v>
          </cell>
          <cell r="H498" t="str">
            <v/>
          </cell>
          <cell r="I498" t="str">
            <v>ok，indep</v>
          </cell>
          <cell r="J498" t="str">
            <v>exclude</v>
          </cell>
          <cell r="K498" t="str">
            <v>ok, indep</v>
          </cell>
          <cell r="M498" t="str">
            <v>LEOCH INTERNATIONAL TECHNOLOGY LIMITED</v>
          </cell>
          <cell r="N498" t="str">
            <v>This company is an investment holding firm which is engaged in the research, development, manufacture, and sale of lead-acid batteries under the LEOCH brand name. It was founded in 1999 and it conducts business from its registered head office which is strategically located in Tsuen Wan, Hong Kong.After years of innovation, the company has become a leading manufacturer of lead-acid batteries and the largest lead-acid batteries exporter in China. It offers AGM, start, and motive power type batteries, including AGM VRLA, Gel, ENERPURE, UPS high rate, marine, railway, start-stop, automotive, motorcycle, golf cart, scrubber sweeper, and electric vehicle batteries, as well as OPzV, OPzS, PzB, and PzS tubular plate batteries. The company also provides battery racks, cabinets, and trays. Its products are used in various industries, such as telecommunication, power system, radio and television system, railway, solar, UPS, electric vehicles, cars, golf cars, forklifts, emergency lights, security, alarm, gardening tool, and baby carrier. The company sells its products in approximately 100 countries and regions worldwide. The company is certified by ISO9001: 2000, ISO 14001, the National Battery &amp; Telecommunications Ministries, as well as, the ministries of Power and Information. The company's battery products have also obtained the CE authentication of the European Union, UL recognition of the USA, PCT authentication of Russia, Kenya's national authentication, China Telecom, China Mobile, China Unicom, Certificate of National Broadcast and television Bureau, and Certificate of China Ship's classification Organization. Further, the company's mission is to produce and sell the most reliable rechargeable batteries for all critical applications for the protection of people and assets while at the same time protecting the environment by maximizing the resource entrusted in its hand.</v>
          </cell>
          <cell r="O498" t="str">
            <v>Manufacturing; Wholesale; Services</v>
          </cell>
          <cell r="P498" t="str">
            <v>www.leoch.com</v>
          </cell>
          <cell r="Q498" t="str">
            <v>China</v>
          </cell>
          <cell r="R498" t="str">
            <v>Cayman Islands</v>
          </cell>
          <cell r="S498" t="str">
            <v>00842</v>
          </cell>
          <cell r="T498" t="str">
            <v>C</v>
          </cell>
          <cell r="U498" t="str">
            <v>3691</v>
          </cell>
          <cell r="V498" t="str">
            <v>An investment holding firm which is engaged in the research, development, manufacture, and sale of lead-acid batteries under the LEOCH brand name</v>
          </cell>
          <cell r="W498" t="str">
            <v>The Group is principally engaged in the manufacture, development and sale of lead-acid batteries.</v>
          </cell>
          <cell r="Y498" t="str">
            <v>LEOCH</v>
          </cell>
          <cell r="Z498" t="str">
            <v>KY30256WB</v>
          </cell>
          <cell r="AA498">
            <v>12946553000</v>
          </cell>
          <cell r="AB498">
            <v>11376779000</v>
          </cell>
          <cell r="AC498">
            <v>9710244000</v>
          </cell>
          <cell r="AD498">
            <v>8458113000</v>
          </cell>
          <cell r="AE498">
            <v>12845859000</v>
          </cell>
          <cell r="AF498">
            <v>11303125000</v>
          </cell>
          <cell r="AG498">
            <v>9631362000</v>
          </cell>
          <cell r="AH498">
            <v>8362722000</v>
          </cell>
          <cell r="AI498" t="str">
            <v>n.a.</v>
          </cell>
          <cell r="AJ498" t="str">
            <v>n.a.</v>
          </cell>
          <cell r="AK498" t="str">
            <v>n.a.</v>
          </cell>
          <cell r="AL498" t="str">
            <v>n.a.</v>
          </cell>
          <cell r="AM498">
            <v>12845859000</v>
          </cell>
          <cell r="AN498">
            <v>11303125000</v>
          </cell>
          <cell r="AO498">
            <v>9631362000</v>
          </cell>
          <cell r="AP498">
            <v>8362722000</v>
          </cell>
          <cell r="AQ498">
            <v>100694000</v>
          </cell>
          <cell r="AR498">
            <v>73654000</v>
          </cell>
          <cell r="AS498">
            <v>78882000</v>
          </cell>
          <cell r="AT498">
            <v>95391000</v>
          </cell>
          <cell r="AU498">
            <v>-10890416000</v>
          </cell>
          <cell r="AV498">
            <v>-9444254000</v>
          </cell>
          <cell r="AW498">
            <v>-8153811000</v>
          </cell>
          <cell r="AX498">
            <v>-7058745000</v>
          </cell>
          <cell r="AY498">
            <v>-373442000</v>
          </cell>
          <cell r="AZ498">
            <v>-221945000</v>
          </cell>
          <cell r="BA498">
            <v>-172720000</v>
          </cell>
          <cell r="BB498">
            <v>-119347000</v>
          </cell>
          <cell r="BC498">
            <v>-727429000</v>
          </cell>
          <cell r="BD498">
            <v>-896176000</v>
          </cell>
          <cell r="BE498">
            <v>-750706000</v>
          </cell>
          <cell r="BF498">
            <v>-678531000</v>
          </cell>
          <cell r="BG498">
            <v>955266000</v>
          </cell>
          <cell r="BH498">
            <v>814404000</v>
          </cell>
          <cell r="BI498">
            <v>633007000</v>
          </cell>
          <cell r="BJ498">
            <v>601490000</v>
          </cell>
          <cell r="BK498">
            <v>-370095000</v>
          </cell>
          <cell r="BL498">
            <v>-366666000</v>
          </cell>
          <cell r="BM498">
            <v>-289272000</v>
          </cell>
          <cell r="BN498">
            <v>-282425000</v>
          </cell>
          <cell r="BO498">
            <v>-360669000</v>
          </cell>
          <cell r="BP498">
            <v>-349165000</v>
          </cell>
          <cell r="BQ498">
            <v>-271429000</v>
          </cell>
          <cell r="BR498">
            <v>-261752000</v>
          </cell>
          <cell r="BS498">
            <v>-9426000</v>
          </cell>
          <cell r="BT498">
            <v>-17501000</v>
          </cell>
          <cell r="BU498">
            <v>-17843000</v>
          </cell>
          <cell r="BV498">
            <v>-20673000</v>
          </cell>
          <cell r="BW498">
            <v>442772000</v>
          </cell>
          <cell r="BX498">
            <v>136126000</v>
          </cell>
          <cell r="BY498">
            <v>123732000</v>
          </cell>
          <cell r="BZ498">
            <v>132586000</v>
          </cell>
          <cell r="CA498">
            <v>6789482000</v>
          </cell>
          <cell r="CB498">
            <v>6094316000</v>
          </cell>
          <cell r="CC498">
            <v>5594180000</v>
          </cell>
          <cell r="CD498">
            <v>5291109000</v>
          </cell>
          <cell r="CE498">
            <v>2136470000</v>
          </cell>
          <cell r="CF498">
            <v>2019256000</v>
          </cell>
          <cell r="CG498">
            <v>1776904000</v>
          </cell>
          <cell r="CH498">
            <v>1816966000</v>
          </cell>
          <cell r="CI498">
            <v>2736224000</v>
          </cell>
          <cell r="CJ498">
            <v>2725702000</v>
          </cell>
          <cell r="CK498">
            <v>2419676000</v>
          </cell>
          <cell r="CL498">
            <v>2306871000</v>
          </cell>
          <cell r="CM498">
            <v>131225000</v>
          </cell>
          <cell r="CN498">
            <v>35517000</v>
          </cell>
          <cell r="CO498">
            <v>64154000</v>
          </cell>
          <cell r="CP498">
            <v>46254000</v>
          </cell>
          <cell r="CQ498">
            <v>1443356000</v>
          </cell>
          <cell r="CR498">
            <v>1125889000</v>
          </cell>
          <cell r="CS498">
            <v>1121541000</v>
          </cell>
          <cell r="CT498">
            <v>1005229000</v>
          </cell>
          <cell r="CU498">
            <v>1007162000</v>
          </cell>
          <cell r="CV498">
            <v>776660000</v>
          </cell>
          <cell r="CW498">
            <v>734393000</v>
          </cell>
          <cell r="CX498">
            <v>664533000</v>
          </cell>
          <cell r="CY498">
            <v>156112000</v>
          </cell>
          <cell r="CZ498">
            <v>86619000</v>
          </cell>
          <cell r="DA498">
            <v>163556000</v>
          </cell>
          <cell r="DB498">
            <v>256870000</v>
          </cell>
          <cell r="DC498">
            <v>10494395000</v>
          </cell>
          <cell r="DD498">
            <v>9596131000</v>
          </cell>
          <cell r="DE498">
            <v>9072832000</v>
          </cell>
          <cell r="DF498">
            <v>8671526000</v>
          </cell>
          <cell r="DH498">
            <v>12845859000</v>
          </cell>
          <cell r="DI498">
            <v>-10890416000</v>
          </cell>
          <cell r="DJ498">
            <v>-1100871000</v>
          </cell>
          <cell r="DK498">
            <v>-370095000</v>
          </cell>
          <cell r="DL498">
            <v>484477000</v>
          </cell>
          <cell r="DM498">
            <v>3.7714644073237921E-2</v>
          </cell>
          <cell r="DN498">
            <v>3.9192786049326848E-2</v>
          </cell>
          <cell r="DO498">
            <v>-373442000</v>
          </cell>
          <cell r="DP498">
            <v>2077863000</v>
          </cell>
          <cell r="DQ498">
            <v>121365500</v>
          </cell>
          <cell r="DS498">
            <v>11303125000</v>
          </cell>
          <cell r="DT498">
            <v>-9444254000</v>
          </cell>
          <cell r="DU498">
            <v>-1118121000</v>
          </cell>
          <cell r="DV498">
            <v>-366666000</v>
          </cell>
          <cell r="DW498">
            <v>374084000</v>
          </cell>
          <cell r="DX498">
            <v>3.3095626209565937E-2</v>
          </cell>
          <cell r="DY498">
            <v>3.422843779248335E-2</v>
          </cell>
          <cell r="DZ498">
            <v>-221945000</v>
          </cell>
          <cell r="EA498">
            <v>1898080000</v>
          </cell>
          <cell r="EB498">
            <v>125087500</v>
          </cell>
          <cell r="ED498">
            <v>9631362000</v>
          </cell>
          <cell r="EE498">
            <v>-8153811000</v>
          </cell>
          <cell r="EF498">
            <v>-923426000</v>
          </cell>
          <cell r="EG498">
            <v>-289272000</v>
          </cell>
          <cell r="EH498">
            <v>264853000</v>
          </cell>
          <cell r="EI498">
            <v>2.7499018311221195E-2</v>
          </cell>
          <cell r="EJ498">
            <v>2.8276596969052183E-2</v>
          </cell>
          <cell r="EK498">
            <v>-172720000</v>
          </cell>
          <cell r="EL498">
            <v>1796935000</v>
          </cell>
          <cell r="EM498">
            <v>210213000</v>
          </cell>
          <cell r="EO498">
            <v>11260115333.333334</v>
          </cell>
          <cell r="EP498">
            <v>-9496160333.333334</v>
          </cell>
          <cell r="EQ498">
            <v>-1047472666.6666666</v>
          </cell>
          <cell r="ER498">
            <v>-342011000</v>
          </cell>
          <cell r="ES498">
            <v>374471333.33333337</v>
          </cell>
          <cell r="ET498">
            <v>3.3256438521973693E-2</v>
          </cell>
          <cell r="EU498">
            <v>3.4400475831593738E-2</v>
          </cell>
          <cell r="EV498">
            <v>256035666.66666666</v>
          </cell>
          <cell r="EW498">
            <v>1924292666.6666667</v>
          </cell>
          <cell r="EX498">
            <v>152222000</v>
          </cell>
        </row>
        <row r="499">
          <cell r="B499" t="str">
            <v>VESON HOLDINGS LIMITED</v>
          </cell>
          <cell r="C499" t="str">
            <v>exclude</v>
          </cell>
          <cell r="D499" t="str">
            <v>Independence(A+, A, A-, B+, B, B-,U)</v>
          </cell>
          <cell r="H499" t="str">
            <v/>
          </cell>
          <cell r="I499" t="str">
            <v>ok，indep</v>
          </cell>
          <cell r="J499" t="str">
            <v>exclude</v>
          </cell>
          <cell r="K499" t="str">
            <v>ok, indep</v>
          </cell>
          <cell r="M499" t="str">
            <v>VESON HOLDINGS LIMITED</v>
          </cell>
          <cell r="N499" t="str">
            <v>This company is engaged in the research and development, design, production and sale of various rechargeable lithium-ion battery modules in China. It was established in 1997. The company is headquartered in George Town, Cayman Islands, United States.Its production facilities in Industrial Park, China covers an area of 170,000 square meters. The "SCUD" brand enjoys reputation in the industry by virtue of high safety and quality of its lithium-ion battery modules. The company ’s major production activities cover three areas along the industry chain, namely battery materials, manufacturing of bare battery cells and assembly of battery modules. Battery modules generally refer to units consisting of rechargeable bare battery cells, a power management system,and precision structural parts and accessories. They are widely used as batteries or backup battery products for various portable electronic products. The company has been focusing on developingits lithium-ion battery business. To enhance market competitiveness of its products, the company has increased research and development expenditures in lithium-ion battery modules as well as power management system, a major component of lithium-ion battery modules manufactured by the company itself. The company aims to share quality of life with customers with technological innovation; have a win-win situation between suppliers and distributors; to build a harmonious society with shareholders, employees and public; and to create benefit for its shareholder, to provide good working environment, welfare and promotion for its employee, to lead the relevant industry chain, and to contribute society with its long term objective.</v>
          </cell>
          <cell r="O499" t="str">
            <v>Manufacturing</v>
          </cell>
          <cell r="P499" t="str">
            <v>www.scudcn.com</v>
          </cell>
          <cell r="Q499" t="str">
            <v>Hong Kong SAR, China</v>
          </cell>
          <cell r="R499" t="str">
            <v>Cayman Islands</v>
          </cell>
          <cell r="S499" t="str">
            <v>01399</v>
          </cell>
          <cell r="T499" t="str">
            <v>C+</v>
          </cell>
          <cell r="U499" t="str">
            <v>3691</v>
          </cell>
          <cell r="V499" t="str">
            <v>Engaged in the research and development, design, production and sale of various rechargeable lithium-ion battery modules</v>
          </cell>
          <cell r="W499" t="str">
            <v>The Company's principal activity is investment holding. The principal activities of The Company's subsidiaries are the manufacture and sale of rechargeable battery packs and related accessories for mobile phones, notebook computers, digital cameras and other electrical appliances.</v>
          </cell>
          <cell r="X499" t="str">
            <v>SCUD GROUP LIMITED</v>
          </cell>
          <cell r="Z499" t="str">
            <v>KY31061FH</v>
          </cell>
          <cell r="AA499">
            <v>6387403000</v>
          </cell>
          <cell r="AB499">
            <v>7136880000</v>
          </cell>
          <cell r="AC499">
            <v>6252195000</v>
          </cell>
          <cell r="AD499">
            <v>7472122000</v>
          </cell>
          <cell r="AE499">
            <v>6359226000</v>
          </cell>
          <cell r="AF499">
            <v>7091644000</v>
          </cell>
          <cell r="AG499">
            <v>6216571000</v>
          </cell>
          <cell r="AH499">
            <v>7395203000</v>
          </cell>
          <cell r="AI499" t="str">
            <v>n.a.</v>
          </cell>
          <cell r="AJ499" t="str">
            <v>n.a.</v>
          </cell>
          <cell r="AK499" t="str">
            <v>n.a.</v>
          </cell>
          <cell r="AL499" t="str">
            <v>n.a.</v>
          </cell>
          <cell r="AM499">
            <v>6359226000</v>
          </cell>
          <cell r="AN499">
            <v>7091644000</v>
          </cell>
          <cell r="AO499">
            <v>6216571000</v>
          </cell>
          <cell r="AP499">
            <v>7395203000</v>
          </cell>
          <cell r="AQ499">
            <v>28177000</v>
          </cell>
          <cell r="AR499">
            <v>45236000</v>
          </cell>
          <cell r="AS499">
            <v>35624000</v>
          </cell>
          <cell r="AT499">
            <v>76919000</v>
          </cell>
          <cell r="AU499">
            <v>-5656819000</v>
          </cell>
          <cell r="AV499">
            <v>-6292683000</v>
          </cell>
          <cell r="AW499">
            <v>-5649215000</v>
          </cell>
          <cell r="AX499">
            <v>-6672327000</v>
          </cell>
          <cell r="AY499">
            <v>-128074000</v>
          </cell>
          <cell r="AZ499">
            <v>-191177000</v>
          </cell>
          <cell r="BA499">
            <v>-101299000</v>
          </cell>
          <cell r="BB499">
            <v>-113782000</v>
          </cell>
          <cell r="BC499">
            <v>-397374000</v>
          </cell>
          <cell r="BD499">
            <v>-427218000</v>
          </cell>
          <cell r="BE499">
            <v>-395221000</v>
          </cell>
          <cell r="BF499">
            <v>-523913000</v>
          </cell>
          <cell r="BG499">
            <v>205136000</v>
          </cell>
          <cell r="BH499">
            <v>225802000</v>
          </cell>
          <cell r="BI499">
            <v>106460000</v>
          </cell>
          <cell r="BJ499">
            <v>162100000</v>
          </cell>
          <cell r="BK499">
            <v>-117626000</v>
          </cell>
          <cell r="BL499">
            <v>-93098000</v>
          </cell>
          <cell r="BM499">
            <v>-80111000</v>
          </cell>
          <cell r="BN499">
            <v>-78636000</v>
          </cell>
          <cell r="BO499">
            <v>-115390000</v>
          </cell>
          <cell r="BP499">
            <v>-91256000</v>
          </cell>
          <cell r="BQ499">
            <v>-78418000</v>
          </cell>
          <cell r="BR499">
            <v>-77536000</v>
          </cell>
          <cell r="BS499">
            <v>-2236000</v>
          </cell>
          <cell r="BT499">
            <v>-1842000</v>
          </cell>
          <cell r="BU499">
            <v>-1693000</v>
          </cell>
          <cell r="BV499">
            <v>-1100000</v>
          </cell>
          <cell r="BW499">
            <v>24038000</v>
          </cell>
          <cell r="BX499">
            <v>42182000</v>
          </cell>
          <cell r="BY499">
            <v>-52683000</v>
          </cell>
          <cell r="BZ499">
            <v>44849000</v>
          </cell>
          <cell r="CA499">
            <v>4043130000</v>
          </cell>
          <cell r="CB499">
            <v>4537894000</v>
          </cell>
          <cell r="CC499">
            <v>3654870000</v>
          </cell>
          <cell r="CD499">
            <v>4547219000</v>
          </cell>
          <cell r="CE499">
            <v>787276000</v>
          </cell>
          <cell r="CF499">
            <v>553045000</v>
          </cell>
          <cell r="CG499">
            <v>443866000</v>
          </cell>
          <cell r="CH499">
            <v>498416000</v>
          </cell>
          <cell r="CI499">
            <v>1922615000</v>
          </cell>
          <cell r="CJ499">
            <v>2390244000</v>
          </cell>
          <cell r="CK499">
            <v>1935099000</v>
          </cell>
          <cell r="CL499">
            <v>2213125000</v>
          </cell>
          <cell r="CM499">
            <v>200788000</v>
          </cell>
          <cell r="CN499">
            <v>215114000</v>
          </cell>
          <cell r="CO499">
            <v>158563000</v>
          </cell>
          <cell r="CP499">
            <v>280640000</v>
          </cell>
          <cell r="CQ499">
            <v>911909000</v>
          </cell>
          <cell r="CR499">
            <v>1215384000</v>
          </cell>
          <cell r="CS499">
            <v>962104000</v>
          </cell>
          <cell r="CT499">
            <v>1383651000</v>
          </cell>
          <cell r="CU499">
            <v>710965000</v>
          </cell>
          <cell r="CV499">
            <v>988689000</v>
          </cell>
          <cell r="CW499">
            <v>750810000</v>
          </cell>
          <cell r="CX499">
            <v>977454000</v>
          </cell>
          <cell r="CY499">
            <v>37460000</v>
          </cell>
          <cell r="CZ499">
            <v>16987000</v>
          </cell>
          <cell r="DA499">
            <v>457528000</v>
          </cell>
          <cell r="DB499">
            <v>154698000</v>
          </cell>
          <cell r="DC499">
            <v>5041651000</v>
          </cell>
          <cell r="DD499">
            <v>5578631000</v>
          </cell>
          <cell r="DE499">
            <v>4643973000</v>
          </cell>
          <cell r="DF499">
            <v>5183200000</v>
          </cell>
          <cell r="DH499">
            <v>6359226000</v>
          </cell>
          <cell r="DI499">
            <v>-5656819000</v>
          </cell>
          <cell r="DJ499">
            <v>-525448000</v>
          </cell>
          <cell r="DK499">
            <v>-117626000</v>
          </cell>
          <cell r="DL499">
            <v>59333000</v>
          </cell>
          <cell r="DM499">
            <v>9.3302235209127646E-3</v>
          </cell>
          <cell r="DN499">
            <v>9.4180964660828363E-3</v>
          </cell>
          <cell r="DO499">
            <v>-128074000</v>
          </cell>
          <cell r="DP499">
            <v>670160500</v>
          </cell>
          <cell r="DQ499">
            <v>27223500</v>
          </cell>
          <cell r="DS499">
            <v>7091644000</v>
          </cell>
          <cell r="DT499">
            <v>-6292683000</v>
          </cell>
          <cell r="DU499">
            <v>-618395000</v>
          </cell>
          <cell r="DV499">
            <v>-93098000</v>
          </cell>
          <cell r="DW499">
            <v>87468000</v>
          </cell>
          <cell r="DX499">
            <v>1.2333952465747011E-2</v>
          </cell>
          <cell r="DY499">
            <v>1.2487978600195083E-2</v>
          </cell>
          <cell r="DZ499">
            <v>-191177000</v>
          </cell>
          <cell r="EA499">
            <v>498455500</v>
          </cell>
          <cell r="EB499">
            <v>237257500</v>
          </cell>
          <cell r="ED499">
            <v>6216571000</v>
          </cell>
          <cell r="EE499">
            <v>-5649215000</v>
          </cell>
          <cell r="EF499">
            <v>-496520000</v>
          </cell>
          <cell r="EG499">
            <v>-80111000</v>
          </cell>
          <cell r="EH499">
            <v>-9275000</v>
          </cell>
          <cell r="EI499">
            <v>-1.4919800642508546E-3</v>
          </cell>
          <cell r="EJ499">
            <v>-1.4897573759453735E-3</v>
          </cell>
          <cell r="EK499">
            <v>-101299000</v>
          </cell>
          <cell r="EL499">
            <v>471141000</v>
          </cell>
          <cell r="EM499">
            <v>306113000</v>
          </cell>
          <cell r="EO499">
            <v>6555813666.666667</v>
          </cell>
          <cell r="EP499">
            <v>-5866239000</v>
          </cell>
          <cell r="EQ499">
            <v>-546787666.66666663</v>
          </cell>
          <cell r="ER499">
            <v>-96945000</v>
          </cell>
          <cell r="ES499">
            <v>45842000.000000358</v>
          </cell>
          <cell r="ET499">
            <v>6.9925721399139353E-3</v>
          </cell>
          <cell r="EU499">
            <v>7.0418125219695558E-3</v>
          </cell>
          <cell r="EV499">
            <v>140183333.33333334</v>
          </cell>
          <cell r="EW499">
            <v>546585666.66666663</v>
          </cell>
          <cell r="EX499">
            <v>190198000</v>
          </cell>
        </row>
        <row r="500">
          <cell r="B500" t="str">
            <v>HOLLYSYS AUTOMATION TECHNOLOGIES LTD.</v>
          </cell>
          <cell r="C500" t="str">
            <v>exclude</v>
          </cell>
          <cell r="D500" t="str">
            <v>Lev SDA/SDP</v>
          </cell>
          <cell r="H500" t="str">
            <v/>
          </cell>
          <cell r="I500" t="str">
            <v>ok，sda/sdp</v>
          </cell>
          <cell r="J500" t="str">
            <v>exclude</v>
          </cell>
          <cell r="K500" t="str">
            <v>ok, sda/sdp</v>
          </cell>
          <cell r="M500" t="str">
            <v>HOLLYSYS AUTOMATION TECHNOLOGIES LTD.</v>
          </cell>
          <cell r="N500" t="str">
            <v>This company, formerly as HLS Systems International Ltd., is engaged in the production of automation and control systems. It was founded and incorporated in 1993. The registered business office of the company is located in Road Town, Virgin Islands (British).The company offers process, industrial, rail and subway, and nuclear power plant automation equipment.It is considered a leading provider of automation and control technologies and applications in China that enables its diversified industry and utility customers to improve operating safety, reliability, and efficiency.The company is active and operational in Virgin Islands (British).</v>
          </cell>
          <cell r="O500" t="str">
            <v>Manufacturing</v>
          </cell>
          <cell r="P500" t="str">
            <v>hollysys.investorroom.com</v>
          </cell>
          <cell r="Q500" t="str">
            <v>Singapore</v>
          </cell>
          <cell r="R500" t="str">
            <v>Virgin Islands (British)</v>
          </cell>
          <cell r="S500" t="str">
            <v>HOLI</v>
          </cell>
          <cell r="T500" t="str">
            <v>A+</v>
          </cell>
          <cell r="U500" t="str">
            <v>3699</v>
          </cell>
          <cell r="V500" t="str">
            <v>Engaged in the production of automation and control systems</v>
          </cell>
          <cell r="W500" t="str">
            <v>The Company is principally engaged in the manufacture, sale and provision of integrated automation systems and services, mechanical and electrical solution services and installation services in the PRC, Southeast Asia and the Middle East.</v>
          </cell>
          <cell r="X500" t="str">
            <v>HLS SYSTEMS INTERNATIONAL LIMITED</v>
          </cell>
          <cell r="Z500" t="str">
            <v>VG40020ZG</v>
          </cell>
          <cell r="AA500">
            <v>737771000</v>
          </cell>
          <cell r="AB500">
            <v>623565000</v>
          </cell>
          <cell r="AC500">
            <v>529586000</v>
          </cell>
          <cell r="AD500">
            <v>601076000</v>
          </cell>
          <cell r="AE500">
            <v>707462000</v>
          </cell>
          <cell r="AF500">
            <v>593466000</v>
          </cell>
          <cell r="AG500">
            <v>503327000</v>
          </cell>
          <cell r="AH500">
            <v>570341000</v>
          </cell>
          <cell r="AI500" t="str">
            <v>n.a.</v>
          </cell>
          <cell r="AJ500" t="str">
            <v>n.a.</v>
          </cell>
          <cell r="AK500" t="str">
            <v>n.a.</v>
          </cell>
          <cell r="AL500" t="str">
            <v>n.a.</v>
          </cell>
          <cell r="AM500">
            <v>707462000</v>
          </cell>
          <cell r="AN500">
            <v>593466000</v>
          </cell>
          <cell r="AO500">
            <v>503327000</v>
          </cell>
          <cell r="AP500">
            <v>570341000</v>
          </cell>
          <cell r="AQ500">
            <v>30309000</v>
          </cell>
          <cell r="AR500">
            <v>30099000</v>
          </cell>
          <cell r="AS500">
            <v>26259000</v>
          </cell>
          <cell r="AT500">
            <v>30735000</v>
          </cell>
          <cell r="AU500">
            <v>-456486000</v>
          </cell>
          <cell r="AV500">
            <v>-364912000</v>
          </cell>
          <cell r="AW500">
            <v>-303976000</v>
          </cell>
          <cell r="AX500">
            <v>-350985000</v>
          </cell>
          <cell r="AY500">
            <v>-69580000</v>
          </cell>
          <cell r="AZ500">
            <v>-55954000</v>
          </cell>
          <cell r="BA500">
            <v>-41876000</v>
          </cell>
          <cell r="BB500">
            <v>-37025000</v>
          </cell>
          <cell r="BC500">
            <v>-125542000</v>
          </cell>
          <cell r="BD500">
            <v>-105179000</v>
          </cell>
          <cell r="BE500">
            <v>-69756000</v>
          </cell>
          <cell r="BF500">
            <v>-69627000</v>
          </cell>
          <cell r="BG500">
            <v>86163000</v>
          </cell>
          <cell r="BH500">
            <v>97520000</v>
          </cell>
          <cell r="BI500">
            <v>113978000</v>
          </cell>
          <cell r="BJ500">
            <v>143439000</v>
          </cell>
          <cell r="BK500">
            <v>-11619000</v>
          </cell>
          <cell r="BL500">
            <v>-10275000</v>
          </cell>
          <cell r="BM500">
            <v>-44550000</v>
          </cell>
          <cell r="BN500">
            <v>-19813000</v>
          </cell>
          <cell r="BO500">
            <v>-10263000</v>
          </cell>
          <cell r="BP500">
            <v>-9959000</v>
          </cell>
          <cell r="BQ500">
            <v>-8483000</v>
          </cell>
          <cell r="BR500">
            <v>-7879000</v>
          </cell>
          <cell r="BS500">
            <v>-1356000</v>
          </cell>
          <cell r="BT500">
            <v>-316000</v>
          </cell>
          <cell r="BU500">
            <v>-36067000</v>
          </cell>
          <cell r="BV500">
            <v>-11934000</v>
          </cell>
          <cell r="BW500">
            <v>83182000</v>
          </cell>
          <cell r="BX500">
            <v>89709000</v>
          </cell>
          <cell r="BY500">
            <v>79396000</v>
          </cell>
          <cell r="BZ500">
            <v>125261000</v>
          </cell>
          <cell r="CA500">
            <v>1462567000</v>
          </cell>
          <cell r="CB500">
            <v>1387558000</v>
          </cell>
          <cell r="CC500">
            <v>1174494000</v>
          </cell>
          <cell r="CD500">
            <v>1109478000</v>
          </cell>
          <cell r="CE500">
            <v>91243000</v>
          </cell>
          <cell r="CF500">
            <v>47912000</v>
          </cell>
          <cell r="CG500">
            <v>48210000</v>
          </cell>
          <cell r="CH500">
            <v>42983000</v>
          </cell>
          <cell r="CI500">
            <v>248810000</v>
          </cell>
          <cell r="CJ500">
            <v>276023000</v>
          </cell>
          <cell r="CK500">
            <v>215390000</v>
          </cell>
          <cell r="CL500">
            <v>246499000</v>
          </cell>
          <cell r="CM500">
            <v>357295000</v>
          </cell>
          <cell r="CN500">
            <v>303659000</v>
          </cell>
          <cell r="CO500">
            <v>269727000</v>
          </cell>
          <cell r="CP500">
            <v>302922000</v>
          </cell>
          <cell r="CQ500">
            <v>730443000</v>
          </cell>
          <cell r="CR500">
            <v>738423000</v>
          </cell>
          <cell r="CS500">
            <v>622394000</v>
          </cell>
          <cell r="CT500">
            <v>499908000</v>
          </cell>
          <cell r="CU500">
            <v>50689000</v>
          </cell>
          <cell r="CV500">
            <v>74102000</v>
          </cell>
          <cell r="CW500">
            <v>333612000</v>
          </cell>
          <cell r="CX500">
            <v>167399000</v>
          </cell>
          <cell r="CY500">
            <v>47506000</v>
          </cell>
          <cell r="CZ500">
            <v>38728000</v>
          </cell>
          <cell r="DA500">
            <v>22775000</v>
          </cell>
          <cell r="DB500">
            <v>14187000</v>
          </cell>
          <cell r="DC500">
            <v>1671773000</v>
          </cell>
          <cell r="DD500">
            <v>1594253000</v>
          </cell>
          <cell r="DE500">
            <v>1360835000</v>
          </cell>
          <cell r="DF500">
            <v>1309417000</v>
          </cell>
          <cell r="DH500">
            <v>707462000</v>
          </cell>
          <cell r="DI500">
            <v>-456486000</v>
          </cell>
          <cell r="DJ500">
            <v>-195122000</v>
          </cell>
          <cell r="DK500">
            <v>-11619000</v>
          </cell>
          <cell r="DL500">
            <v>44235000</v>
          </cell>
          <cell r="DM500">
            <v>6.2526326502342175E-2</v>
          </cell>
          <cell r="DN500">
            <v>6.6696621217169988E-2</v>
          </cell>
          <cell r="DO500">
            <v>-69580000</v>
          </cell>
          <cell r="DP500">
            <v>69577500</v>
          </cell>
          <cell r="DQ500">
            <v>43117000</v>
          </cell>
          <cell r="DS500">
            <v>593466000</v>
          </cell>
          <cell r="DT500">
            <v>-364912000</v>
          </cell>
          <cell r="DU500">
            <v>-161133000</v>
          </cell>
          <cell r="DV500">
            <v>-10275000</v>
          </cell>
          <cell r="DW500">
            <v>57146000</v>
          </cell>
          <cell r="DX500">
            <v>9.6291952698216915E-2</v>
          </cell>
          <cell r="DY500">
            <v>0.1065520584725537</v>
          </cell>
          <cell r="DZ500">
            <v>-55954000</v>
          </cell>
          <cell r="EA500">
            <v>48061000</v>
          </cell>
          <cell r="EB500">
            <v>30751500</v>
          </cell>
          <cell r="ED500">
            <v>503327000</v>
          </cell>
          <cell r="EE500">
            <v>-303976000</v>
          </cell>
          <cell r="EF500">
            <v>-111632000</v>
          </cell>
          <cell r="EG500">
            <v>-44550000</v>
          </cell>
          <cell r="EH500">
            <v>43169000</v>
          </cell>
          <cell r="EI500">
            <v>8.5767304356809793E-2</v>
          </cell>
          <cell r="EJ500">
            <v>9.3813429300370746E-2</v>
          </cell>
          <cell r="EK500">
            <v>-41876000</v>
          </cell>
          <cell r="EL500">
            <v>45596500</v>
          </cell>
          <cell r="EM500">
            <v>18481000</v>
          </cell>
          <cell r="EO500">
            <v>601418333.33333337</v>
          </cell>
          <cell r="EP500">
            <v>-375124666.66666669</v>
          </cell>
          <cell r="EQ500">
            <v>-155962333.33333334</v>
          </cell>
          <cell r="ER500">
            <v>-22148000</v>
          </cell>
          <cell r="ES500">
            <v>48183333.333333343</v>
          </cell>
          <cell r="ET500">
            <v>8.0116169831869671E-2</v>
          </cell>
          <cell r="EU500">
            <v>8.7093790764021337E-2</v>
          </cell>
          <cell r="EV500">
            <v>55803333.333333336</v>
          </cell>
          <cell r="EW500">
            <v>54411666.666666664</v>
          </cell>
          <cell r="EX500">
            <v>30783166.666666668</v>
          </cell>
        </row>
        <row r="501">
          <cell r="B501" t="str">
            <v>SMART SHARE GLOBAL LIMITED</v>
          </cell>
          <cell r="C501" t="str">
            <v>exclude</v>
          </cell>
          <cell r="D501" t="str">
            <v>Lev SDA/SDP</v>
          </cell>
          <cell r="H501" t="str">
            <v/>
          </cell>
          <cell r="I501" t="str">
            <v>ok，sda/sdp</v>
          </cell>
          <cell r="J501" t="str">
            <v>exclude</v>
          </cell>
          <cell r="K501" t="str">
            <v>ok, sda/sdp</v>
          </cell>
          <cell r="M501" t="str">
            <v>SMART SHARE GLOBAL LIMITED</v>
          </cell>
          <cell r="N501" t="str">
            <v>This company is engaged in the development and marketing of electrical equipment and apparatus. Its business was founded in 2017. The company has its registered head office based in George Town, Cayman Islands.The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501" t="str">
            <v>Manufacturing</v>
          </cell>
          <cell r="Q501" t="str">
            <v>China</v>
          </cell>
          <cell r="R501" t="str">
            <v>Cayman Islands</v>
          </cell>
          <cell r="S501" t="str">
            <v>EM</v>
          </cell>
          <cell r="T501" t="str">
            <v>B+</v>
          </cell>
          <cell r="U501" t="str">
            <v>3699</v>
          </cell>
          <cell r="V501" t="str">
            <v>Development and marketing of electrical equipment and apparatus</v>
          </cell>
          <cell r="W501" t="str">
            <v>The Company is a consumer tech company providing mobile device charging service through an extensive online and offline network.</v>
          </cell>
          <cell r="X501" t="str">
            <v>SHANGHAI ZHIXIANG TECHNOLOGY CO., LTD.</v>
          </cell>
          <cell r="Z501" t="str">
            <v>KY41724WB</v>
          </cell>
          <cell r="AA501">
            <v>2851066000</v>
          </cell>
          <cell r="AB501">
            <v>3612005000</v>
          </cell>
          <cell r="AC501">
            <v>2834149000</v>
          </cell>
          <cell r="AD501">
            <v>2034659000</v>
          </cell>
          <cell r="AE501">
            <v>2838190000</v>
          </cell>
          <cell r="AF501">
            <v>3585391000</v>
          </cell>
          <cell r="AG501">
            <v>2809359000</v>
          </cell>
          <cell r="AH501">
            <v>2022310000</v>
          </cell>
          <cell r="AI501" t="str">
            <v>n.a.</v>
          </cell>
          <cell r="AJ501" t="str">
            <v>n.a.</v>
          </cell>
          <cell r="AK501" t="str">
            <v>n.a.</v>
          </cell>
          <cell r="AL501" t="str">
            <v>n.a.</v>
          </cell>
          <cell r="AM501">
            <v>2838190000</v>
          </cell>
          <cell r="AN501">
            <v>3585391000</v>
          </cell>
          <cell r="AO501">
            <v>2809359000</v>
          </cell>
          <cell r="AP501">
            <v>2022310000</v>
          </cell>
          <cell r="AQ501">
            <v>12876000</v>
          </cell>
          <cell r="AR501">
            <v>26614000</v>
          </cell>
          <cell r="AS501">
            <v>24790000</v>
          </cell>
          <cell r="AT501">
            <v>12349000</v>
          </cell>
          <cell r="AU501">
            <v>-135578000</v>
          </cell>
          <cell r="AV501">
            <v>-160271000</v>
          </cell>
          <cell r="AW501">
            <v>-87392000</v>
          </cell>
          <cell r="AX501">
            <v>-98337000</v>
          </cell>
          <cell r="AY501">
            <v>-90655000</v>
          </cell>
          <cell r="AZ501">
            <v>-93882000</v>
          </cell>
          <cell r="BA501">
            <v>-70938000</v>
          </cell>
          <cell r="BB501">
            <v>-65471000</v>
          </cell>
          <cell r="BC501">
            <v>-2824733000</v>
          </cell>
          <cell r="BD501">
            <v>-3069945000</v>
          </cell>
          <cell r="BE501">
            <v>-2200606000</v>
          </cell>
          <cell r="BF501">
            <v>-1444633000</v>
          </cell>
          <cell r="BG501">
            <v>-199900000</v>
          </cell>
          <cell r="BH501">
            <v>287907000</v>
          </cell>
          <cell r="BI501">
            <v>475213000</v>
          </cell>
          <cell r="BJ501">
            <v>426218000</v>
          </cell>
          <cell r="BK501">
            <v>-421345000</v>
          </cell>
          <cell r="BL501">
            <v>-396906000</v>
          </cell>
          <cell r="BM501">
            <v>-343381000</v>
          </cell>
          <cell r="BN501">
            <v>-194157000</v>
          </cell>
          <cell r="BO501">
            <v>-421345000</v>
          </cell>
          <cell r="BP501">
            <v>-396906000</v>
          </cell>
          <cell r="BQ501">
            <v>-343381000</v>
          </cell>
          <cell r="BR501">
            <v>-194157000</v>
          </cell>
          <cell r="BS501">
            <v>0</v>
          </cell>
          <cell r="BT501">
            <v>0</v>
          </cell>
          <cell r="BU501">
            <v>0</v>
          </cell>
          <cell r="BV501">
            <v>0</v>
          </cell>
          <cell r="BW501">
            <v>-711240000</v>
          </cell>
          <cell r="BX501">
            <v>-4958370000</v>
          </cell>
          <cell r="BY501">
            <v>-3130897000</v>
          </cell>
          <cell r="BZ501">
            <v>-264451000</v>
          </cell>
          <cell r="CA501">
            <v>3300784000</v>
          </cell>
          <cell r="CB501">
            <v>3247732000</v>
          </cell>
          <cell r="CC501">
            <v>1745816000</v>
          </cell>
          <cell r="CD501">
            <v>898815000</v>
          </cell>
          <cell r="CE501">
            <v>1051000</v>
          </cell>
          <cell r="CF501">
            <v>4373000</v>
          </cell>
          <cell r="CG501" t="str">
            <v>n.a.</v>
          </cell>
          <cell r="CH501" t="str">
            <v>n.a.</v>
          </cell>
          <cell r="CI501">
            <v>16482000</v>
          </cell>
          <cell r="CJ501">
            <v>14881000</v>
          </cell>
          <cell r="CK501">
            <v>18743000</v>
          </cell>
          <cell r="CL501">
            <v>24223000</v>
          </cell>
          <cell r="CM501">
            <v>28452000</v>
          </cell>
          <cell r="CN501">
            <v>107833000</v>
          </cell>
          <cell r="CO501">
            <v>74513000</v>
          </cell>
          <cell r="CP501">
            <v>33230000</v>
          </cell>
          <cell r="CQ501">
            <v>3054579000</v>
          </cell>
          <cell r="CR501">
            <v>2735316000</v>
          </cell>
          <cell r="CS501">
            <v>1474053000</v>
          </cell>
          <cell r="CT501">
            <v>700995000</v>
          </cell>
          <cell r="CU501">
            <v>2105806000</v>
          </cell>
          <cell r="CV501">
            <v>1438392000</v>
          </cell>
          <cell r="CW501">
            <v>221560000</v>
          </cell>
          <cell r="CX501">
            <v>427387000</v>
          </cell>
          <cell r="CY501">
            <v>2039719000</v>
          </cell>
          <cell r="CZ501">
            <v>1695034000</v>
          </cell>
          <cell r="DA501">
            <v>1350413000</v>
          </cell>
          <cell r="DB501">
            <v>1106022000</v>
          </cell>
          <cell r="DC501">
            <v>4287641000</v>
          </cell>
          <cell r="DD501">
            <v>4397981000</v>
          </cell>
          <cell r="DE501">
            <v>2785635000</v>
          </cell>
          <cell r="DF501">
            <v>2025522000</v>
          </cell>
          <cell r="DH501">
            <v>2838190000</v>
          </cell>
          <cell r="DI501">
            <v>-135578000</v>
          </cell>
          <cell r="DJ501">
            <v>-2915388000</v>
          </cell>
          <cell r="DK501">
            <v>-421345000</v>
          </cell>
          <cell r="DL501">
            <v>-634121000</v>
          </cell>
          <cell r="DM501">
            <v>-0.22342443599618067</v>
          </cell>
          <cell r="DN501">
            <v>-0.18262217871613459</v>
          </cell>
          <cell r="DO501">
            <v>-90655000</v>
          </cell>
          <cell r="DP501">
            <v>2712000</v>
          </cell>
          <cell r="DQ501">
            <v>1867376500</v>
          </cell>
          <cell r="DS501">
            <v>3585391000</v>
          </cell>
          <cell r="DT501">
            <v>-160271000</v>
          </cell>
          <cell r="DU501">
            <v>-3163827000</v>
          </cell>
          <cell r="DV501">
            <v>-396906000</v>
          </cell>
          <cell r="DW501">
            <v>-135613000</v>
          </cell>
          <cell r="DX501">
            <v>-3.7823768732615212E-2</v>
          </cell>
          <cell r="DY501">
            <v>-3.6445271222498014E-2</v>
          </cell>
          <cell r="DZ501">
            <v>-93882000</v>
          </cell>
          <cell r="EA501" t="e">
            <v>#VALUE!</v>
          </cell>
          <cell r="EB501">
            <v>1522723500</v>
          </cell>
          <cell r="ED501">
            <v>2809359000</v>
          </cell>
          <cell r="EE501">
            <v>-87392000</v>
          </cell>
          <cell r="EF501">
            <v>-2271544000</v>
          </cell>
          <cell r="EG501">
            <v>-343381000</v>
          </cell>
          <cell r="EH501">
            <v>107042000</v>
          </cell>
          <cell r="EI501">
            <v>3.8101930013216538E-2</v>
          </cell>
          <cell r="EJ501">
            <v>3.9611192913340663E-2</v>
          </cell>
          <cell r="EK501">
            <v>-70938000</v>
          </cell>
          <cell r="EL501" t="e">
            <v>#VALUE!</v>
          </cell>
          <cell r="EM501">
            <v>1228217500</v>
          </cell>
          <cell r="EO501">
            <v>3077646666.6666665</v>
          </cell>
          <cell r="EP501">
            <v>-127747000</v>
          </cell>
          <cell r="EQ501">
            <v>-2783586333.3333335</v>
          </cell>
          <cell r="ER501">
            <v>-387210666.66666669</v>
          </cell>
          <cell r="ES501">
            <v>-220897333.33333367</v>
          </cell>
          <cell r="ET501">
            <v>-7.1774754303613048E-2</v>
          </cell>
          <cell r="EU501">
            <v>-6.6968133010605183E-2</v>
          </cell>
          <cell r="EV501">
            <v>85158333.333333328</v>
          </cell>
          <cell r="EW501" t="e">
            <v>#VALUE!</v>
          </cell>
          <cell r="EX501">
            <v>1539439166.6666667</v>
          </cell>
        </row>
        <row r="502">
          <cell r="B502" t="str">
            <v>CBAK ENERGY TECHNOLOGY INC</v>
          </cell>
          <cell r="C502" t="str">
            <v>exclude</v>
          </cell>
          <cell r="D502" t="str">
            <v>Consecutive loss</v>
          </cell>
          <cell r="H502" t="str">
            <v/>
          </cell>
          <cell r="I502" t="str">
            <v>ok，loss</v>
          </cell>
          <cell r="J502" t="str">
            <v>exclude</v>
          </cell>
          <cell r="K502" t="str">
            <v>ok, loss</v>
          </cell>
          <cell r="M502" t="str">
            <v>CBAK ENERGY TECHNOLOGY INC</v>
          </cell>
          <cell r="N502" t="str">
            <v>This company, with head office located in Reno, Nevada, is a holding firm for a group engaged in the manufacture, commercialization, and distribution of various standard and customized lithium ion (Li-ion) rechargeable batteries. The company manufactures six types of Li-ion rechargeable batteries: steel-case cell, aluminum-case cell, battery pack, cylindrical cell, polymer cell, and industrial battery. The company's products are used in cellular telephones, as well as for various other portable electronic applications, including high-power handset telephones, laptop computers, power tools, digital cameras, video camcorders, MP3 players, electric bicycles, hybrid/electric motors, and general industrial applications. It sells its products to packing plants operated by third parties in China, the United States, and Turkey. The company was founded in 1999 and is also based in Shenzhen, China. The company is one of the largest manufacturers of lithium- based battery cells in the world. It conducts its business through two wholly owned operating subsidiaries in China. Its subsidiaries are Shenzhen BAK Battery Co., Ltd., which focuses on the development and manufacture of three types of cells (prismatic cells, cylindrical cells and high-power, lithium-phosphate cells) and BAK Electronics (Shenzhen) Co., Ltd., which focuses on the development and manufacture of lithium polymer cells. The company's products are packed into batteries by third-party battery pack manufacturers in accordance with the specifications of manufacturers of portable electronic applications. Its battery cell offerings include prismatic, cylindrical, lithium polymer and high-power, lithium-phosphate cells. Prismatic cells contribute to a major portion of the company's revenue. Its prismatic cells are contained in metal casing made of either steel or aluminum, and are used in cellular phones and digital cameras. The company targets its cylindrical cells for the notebook computer market. It began commercial production of cylindrical cells in June 2006.</v>
          </cell>
          <cell r="O502" t="str">
            <v>Services</v>
          </cell>
          <cell r="P502" t="str">
            <v>www.cbak.com.cn</v>
          </cell>
          <cell r="Q502" t="str">
            <v>China</v>
          </cell>
          <cell r="R502" t="str">
            <v>United States of America</v>
          </cell>
          <cell r="S502" t="str">
            <v>CBAT</v>
          </cell>
          <cell r="T502" t="str">
            <v>A+</v>
          </cell>
          <cell r="U502" t="str">
            <v>3691</v>
          </cell>
          <cell r="V502" t="str">
            <v>A holding firm for a group engaged in the manufacture, commercialization, and distribution of various standard and customized lithium ion (Li-ion) rechargeable batteries</v>
          </cell>
          <cell r="W502" t="str">
            <v>CBAK Energy Technology Inc is a China-based investment holding company. The Company primarily operates through two segments. The CBAK's segment mainly includes the manufacture, commercialization and distribution of a wide variety of standard and customized lithium ion rechargeable batteries for use in a wide array of applications. The Hitrans' segment mainly includes the development and manufacturing of NCM precursor and cathode materials. The Company's products are sold to packing plants operated by third parties primarily for use in mobile phones and other electronic devices. Its products are used in various applications, including electric vehicles (EV), such as electric cars, electric buses, hybrid electric cars and buses and light electric vehicles (LEV), such as electric bicycles, electric motors and sight-seeing cars, and electric tools, energy storage, uninterruptible power supply (UPS), and other high power applications.</v>
          </cell>
          <cell r="X502" t="str">
            <v>CHINA BAK BATTERY, INC.</v>
          </cell>
          <cell r="Z502" t="str">
            <v>US880442833</v>
          </cell>
          <cell r="AA502">
            <v>248725490</v>
          </cell>
          <cell r="AB502">
            <v>52669730</v>
          </cell>
          <cell r="AC502">
            <v>37566150</v>
          </cell>
          <cell r="AD502">
            <v>22194350</v>
          </cell>
          <cell r="AE502">
            <v>248725490</v>
          </cell>
          <cell r="AF502">
            <v>52669730</v>
          </cell>
          <cell r="AG502">
            <v>37566150</v>
          </cell>
          <cell r="AH502">
            <v>22194350</v>
          </cell>
          <cell r="AI502" t="str">
            <v>n.a.</v>
          </cell>
          <cell r="AJ502" t="str">
            <v>n.a.</v>
          </cell>
          <cell r="AK502" t="str">
            <v>n.a.</v>
          </cell>
          <cell r="AL502" t="str">
            <v>n.a.</v>
          </cell>
          <cell r="AM502">
            <v>248725490</v>
          </cell>
          <cell r="AN502">
            <v>52669730</v>
          </cell>
          <cell r="AO502">
            <v>37566150</v>
          </cell>
          <cell r="AP502">
            <v>22194350</v>
          </cell>
          <cell r="AQ502" t="str">
            <v>n.a.</v>
          </cell>
          <cell r="AR502" t="str">
            <v>n.a.</v>
          </cell>
          <cell r="AS502" t="str">
            <v>n.a.</v>
          </cell>
          <cell r="AT502" t="str">
            <v>n.a.</v>
          </cell>
          <cell r="AU502">
            <v>-219044000</v>
          </cell>
          <cell r="AV502">
            <v>-42985460</v>
          </cell>
          <cell r="AW502">
            <v>-30701060</v>
          </cell>
          <cell r="AX502">
            <v>-18018620</v>
          </cell>
          <cell r="AY502">
            <v>-10635490</v>
          </cell>
          <cell r="AZ502">
            <v>-5274320</v>
          </cell>
          <cell r="BA502">
            <v>-1678900</v>
          </cell>
          <cell r="BB502">
            <v>-1905500</v>
          </cell>
          <cell r="BC502">
            <v>-12576660</v>
          </cell>
          <cell r="BD502">
            <v>-11548680</v>
          </cell>
          <cell r="BE502">
            <v>-5168820</v>
          </cell>
          <cell r="BF502">
            <v>-6479170</v>
          </cell>
          <cell r="BG502">
            <v>6469339.9999999804</v>
          </cell>
          <cell r="BH502">
            <v>-7138730</v>
          </cell>
          <cell r="BI502">
            <v>17370.0000000049</v>
          </cell>
          <cell r="BJ502">
            <v>-4208940</v>
          </cell>
          <cell r="BK502">
            <v>-17973950</v>
          </cell>
          <cell r="BL502">
            <v>-5266420</v>
          </cell>
          <cell r="BM502">
            <v>-8496880</v>
          </cell>
          <cell r="BN502">
            <v>-5879750</v>
          </cell>
          <cell r="BO502">
            <v>-9414420</v>
          </cell>
          <cell r="BP502">
            <v>-3664920</v>
          </cell>
          <cell r="BQ502">
            <v>-2696750</v>
          </cell>
          <cell r="BR502">
            <v>-2747720</v>
          </cell>
          <cell r="BS502">
            <v>-8559530</v>
          </cell>
          <cell r="BT502">
            <v>-1601500</v>
          </cell>
          <cell r="BU502">
            <v>-5800130</v>
          </cell>
          <cell r="BV502">
            <v>-3132030</v>
          </cell>
          <cell r="BW502">
            <v>-9448450</v>
          </cell>
          <cell r="BX502">
            <v>61486050</v>
          </cell>
          <cell r="BY502">
            <v>-7806900</v>
          </cell>
          <cell r="BZ502">
            <v>-10767520</v>
          </cell>
          <cell r="CA502">
            <v>125707010</v>
          </cell>
          <cell r="CB502">
            <v>122841690</v>
          </cell>
          <cell r="CC502">
            <v>63170410</v>
          </cell>
          <cell r="CD502">
            <v>28489000</v>
          </cell>
          <cell r="CE502">
            <v>49446290</v>
          </cell>
          <cell r="CF502">
            <v>30133340</v>
          </cell>
          <cell r="CG502">
            <v>5252850</v>
          </cell>
          <cell r="CH502">
            <v>8666710</v>
          </cell>
          <cell r="CI502">
            <v>27406580</v>
          </cell>
          <cell r="CJ502">
            <v>49900130</v>
          </cell>
          <cell r="CK502">
            <v>29564270</v>
          </cell>
          <cell r="CL502">
            <v>7945420</v>
          </cell>
          <cell r="CM502">
            <v>41408060</v>
          </cell>
          <cell r="CN502">
            <v>29312750</v>
          </cell>
          <cell r="CO502">
            <v>15482590</v>
          </cell>
          <cell r="CP502">
            <v>9886660</v>
          </cell>
          <cell r="CQ502">
            <v>6519210</v>
          </cell>
          <cell r="CR502">
            <v>8148390</v>
          </cell>
          <cell r="CS502">
            <v>11917000</v>
          </cell>
          <cell r="CT502">
            <v>1612960</v>
          </cell>
          <cell r="CU502">
            <v>0</v>
          </cell>
          <cell r="CV502">
            <v>790520</v>
          </cell>
          <cell r="CW502">
            <v>235250</v>
          </cell>
          <cell r="CX502" t="str">
            <v>n.a.</v>
          </cell>
          <cell r="CY502">
            <v>25124950</v>
          </cell>
          <cell r="CZ502">
            <v>44309110</v>
          </cell>
          <cell r="DA502">
            <v>37952550</v>
          </cell>
          <cell r="DB502">
            <v>29106010</v>
          </cell>
          <cell r="DC502">
            <v>244032730</v>
          </cell>
          <cell r="DD502">
            <v>262618000</v>
          </cell>
          <cell r="DE502">
            <v>142767080</v>
          </cell>
          <cell r="DF502">
            <v>95583560</v>
          </cell>
          <cell r="DH502">
            <v>248725490</v>
          </cell>
          <cell r="DI502">
            <v>-219044000</v>
          </cell>
          <cell r="DJ502">
            <v>-23212150</v>
          </cell>
          <cell r="DK502">
            <v>-17973950</v>
          </cell>
          <cell r="DL502">
            <v>-11504610</v>
          </cell>
          <cell r="DM502">
            <v>-4.6254245996258769E-2</v>
          </cell>
          <cell r="DN502">
            <v>-4.4209374703387504E-2</v>
          </cell>
          <cell r="DO502">
            <v>-10635490</v>
          </cell>
          <cell r="DP502">
            <v>39789815</v>
          </cell>
          <cell r="DQ502">
            <v>34717030</v>
          </cell>
          <cell r="DS502">
            <v>52669730</v>
          </cell>
          <cell r="DT502">
            <v>-42985460</v>
          </cell>
          <cell r="DU502">
            <v>-16823000</v>
          </cell>
          <cell r="DV502">
            <v>-5266420</v>
          </cell>
          <cell r="DW502">
            <v>-12405150</v>
          </cell>
          <cell r="DX502">
            <v>-0.23552712345402188</v>
          </cell>
          <cell r="DY502">
            <v>-0.19062885709508801</v>
          </cell>
          <cell r="DZ502">
            <v>-5274320</v>
          </cell>
          <cell r="EA502">
            <v>17693095</v>
          </cell>
          <cell r="EB502">
            <v>41130830</v>
          </cell>
          <cell r="ED502">
            <v>37566150</v>
          </cell>
          <cell r="EE502">
            <v>-30701060</v>
          </cell>
          <cell r="EF502">
            <v>-6847720</v>
          </cell>
          <cell r="EG502">
            <v>-8496880</v>
          </cell>
          <cell r="EH502">
            <v>-8479510</v>
          </cell>
          <cell r="EI502">
            <v>-0.22572209289480025</v>
          </cell>
          <cell r="EJ502">
            <v>-0.18415438067344458</v>
          </cell>
          <cell r="EK502">
            <v>-1678900</v>
          </cell>
          <cell r="EL502">
            <v>6959780</v>
          </cell>
          <cell r="EM502">
            <v>33529280</v>
          </cell>
          <cell r="EO502">
            <v>112987123.33333333</v>
          </cell>
          <cell r="EP502">
            <v>-97576840</v>
          </cell>
          <cell r="EQ502">
            <v>-15627623.333333334</v>
          </cell>
          <cell r="ER502">
            <v>-10579083.333333334</v>
          </cell>
          <cell r="ES502">
            <v>-10796423.33333334</v>
          </cell>
          <cell r="ET502">
            <v>-9.5554458019803321E-2</v>
          </cell>
          <cell r="EU502">
            <v>-8.722018090503364E-2</v>
          </cell>
          <cell r="EV502">
            <v>5862903.333333333</v>
          </cell>
          <cell r="EW502">
            <v>21480896.666666668</v>
          </cell>
          <cell r="EX502">
            <v>36459046.666666664</v>
          </cell>
        </row>
        <row r="503">
          <cell r="B503" t="str">
            <v>STRONG H MACHINERY TECHNOLOGY (CAYMAN) INC.</v>
          </cell>
          <cell r="C503" t="str">
            <v>exclude</v>
          </cell>
          <cell r="D503" t="str">
            <v>Lev SDA/SDP</v>
          </cell>
          <cell r="H503" t="str">
            <v/>
          </cell>
          <cell r="I503" t="str">
            <v>ok，sda/sdp</v>
          </cell>
          <cell r="J503" t="str">
            <v>exclude</v>
          </cell>
          <cell r="K503" t="str">
            <v>ok, sda/sdp</v>
          </cell>
          <cell r="M503" t="str">
            <v>STRONG H MACHINERY TECHNOLOGY (CAYMAN) INC.</v>
          </cell>
          <cell r="N503" t="str">
            <v>This company is an entity based in Cayman Islands that is primarily engaged in the production and distribution of machinery for the textile industry. It started its operations in 2014. The registered business office of the company is located in Cayman Islands. The company is principally involved in producing, dealing and installing machinery for the textile industry, as well as sewing and knitting machines. It also offers repair and maintenance services to these machines, as well as its parts and components. The company primarily offers these products to manufacturers of apparel, sheets towels, and textile bags. It has its active operations within the country.</v>
          </cell>
          <cell r="O503" t="str">
            <v>Manufacturing</v>
          </cell>
          <cell r="P503" t="str">
            <v>www.strongh.cn</v>
          </cell>
          <cell r="Q503" t="str">
            <v>Taiwan, China</v>
          </cell>
          <cell r="R503" t="str">
            <v>Cayman Islands</v>
          </cell>
          <cell r="S503" t="str">
            <v>4560</v>
          </cell>
          <cell r="T503" t="str">
            <v>B-</v>
          </cell>
          <cell r="U503" t="str">
            <v>3699</v>
          </cell>
          <cell r="V503" t="str">
            <v>Engaged in the production and distribution of machinery for the textile industry</v>
          </cell>
          <cell r="W503" t="str">
            <v>The Company is engaged in manufacturing knives, needle plates, feed dog, presser foot of industrial overlock or interlock sewing machines and also various kinds of knives of flat embroidery machine, sequin embroidery machine, cap embroidery machine and chenille embroidery machine. The Company offers more than 4000 kinds of sewing machine spare parts to customers from domestic to abroad markets.</v>
          </cell>
          <cell r="Z503" t="str">
            <v>KY40748WB</v>
          </cell>
          <cell r="AA503">
            <v>1769114000</v>
          </cell>
          <cell r="AB503">
            <v>1734875000</v>
          </cell>
          <cell r="AC503">
            <v>1266875000</v>
          </cell>
          <cell r="AD503">
            <v>1705977000</v>
          </cell>
          <cell r="AE503">
            <v>1760939000</v>
          </cell>
          <cell r="AF503">
            <v>1722922000</v>
          </cell>
          <cell r="AG503">
            <v>1257464000</v>
          </cell>
          <cell r="AH503">
            <v>1654088000</v>
          </cell>
          <cell r="AI503" t="str">
            <v>n.a.</v>
          </cell>
          <cell r="AJ503" t="str">
            <v>n.a.</v>
          </cell>
          <cell r="AK503" t="str">
            <v>n.a.</v>
          </cell>
          <cell r="AL503" t="str">
            <v>n.a.</v>
          </cell>
          <cell r="AM503">
            <v>1760939000</v>
          </cell>
          <cell r="AN503">
            <v>1722922000</v>
          </cell>
          <cell r="AO503">
            <v>1257464000</v>
          </cell>
          <cell r="AP503">
            <v>1654088000</v>
          </cell>
          <cell r="AQ503">
            <v>8175000</v>
          </cell>
          <cell r="AR503">
            <v>11953000</v>
          </cell>
          <cell r="AS503">
            <v>9411000</v>
          </cell>
          <cell r="AT503">
            <v>51889000</v>
          </cell>
          <cell r="AU503">
            <v>-1032297000</v>
          </cell>
          <cell r="AV503">
            <v>-1061483000</v>
          </cell>
          <cell r="AW503">
            <v>-737805000</v>
          </cell>
          <cell r="AX503">
            <v>-945140000</v>
          </cell>
          <cell r="AY503">
            <v>-72715000</v>
          </cell>
          <cell r="AZ503">
            <v>-79071000</v>
          </cell>
          <cell r="BA503">
            <v>-94829000</v>
          </cell>
          <cell r="BB503">
            <v>-50794000</v>
          </cell>
          <cell r="BC503">
            <v>-258191000</v>
          </cell>
          <cell r="BD503">
            <v>-259433000</v>
          </cell>
          <cell r="BE503">
            <v>-235411000</v>
          </cell>
          <cell r="BF503">
            <v>-280381000</v>
          </cell>
          <cell r="BG503">
            <v>405911000</v>
          </cell>
          <cell r="BH503">
            <v>334888000</v>
          </cell>
          <cell r="BI503">
            <v>198830000</v>
          </cell>
          <cell r="BJ503">
            <v>429662000</v>
          </cell>
          <cell r="BK503">
            <v>-64246000</v>
          </cell>
          <cell r="BL503">
            <v>-63455000</v>
          </cell>
          <cell r="BM503">
            <v>-63913000</v>
          </cell>
          <cell r="BN503">
            <v>-72683000</v>
          </cell>
          <cell r="BO503">
            <v>-58999000</v>
          </cell>
          <cell r="BP503">
            <v>-59538000</v>
          </cell>
          <cell r="BQ503">
            <v>-61462000</v>
          </cell>
          <cell r="BR503">
            <v>-70531000</v>
          </cell>
          <cell r="BS503">
            <v>-5247000</v>
          </cell>
          <cell r="BT503">
            <v>-3917000</v>
          </cell>
          <cell r="BU503">
            <v>-2451000</v>
          </cell>
          <cell r="BV503">
            <v>-2152000</v>
          </cell>
          <cell r="BW503">
            <v>252067000</v>
          </cell>
          <cell r="BX503">
            <v>200876000</v>
          </cell>
          <cell r="BY503">
            <v>76196000</v>
          </cell>
          <cell r="BZ503">
            <v>291393000</v>
          </cell>
          <cell r="CA503">
            <v>1632852000</v>
          </cell>
          <cell r="CB503">
            <v>1692137000</v>
          </cell>
          <cell r="CC503">
            <v>1853506000</v>
          </cell>
          <cell r="CD503">
            <v>1605459000</v>
          </cell>
          <cell r="CE503">
            <v>489307000</v>
          </cell>
          <cell r="CF503">
            <v>440382000</v>
          </cell>
          <cell r="CG503">
            <v>369953000</v>
          </cell>
          <cell r="CH503">
            <v>312973000</v>
          </cell>
          <cell r="CI503">
            <v>386206000</v>
          </cell>
          <cell r="CJ503">
            <v>550729000</v>
          </cell>
          <cell r="CK503">
            <v>583009000</v>
          </cell>
          <cell r="CL503">
            <v>614305000</v>
          </cell>
          <cell r="CM503">
            <v>110164000</v>
          </cell>
          <cell r="CN503">
            <v>189856000</v>
          </cell>
          <cell r="CO503">
            <v>100200000</v>
          </cell>
          <cell r="CP503">
            <v>209590000</v>
          </cell>
          <cell r="CQ503">
            <v>599863000</v>
          </cell>
          <cell r="CR503">
            <v>511170000</v>
          </cell>
          <cell r="CS503">
            <v>800344000</v>
          </cell>
          <cell r="CT503">
            <v>468591000</v>
          </cell>
          <cell r="CU503">
            <v>72443000</v>
          </cell>
          <cell r="CV503">
            <v>101642000</v>
          </cell>
          <cell r="CW503">
            <v>105478000</v>
          </cell>
          <cell r="CX503">
            <v>0</v>
          </cell>
          <cell r="CY503">
            <v>101586000</v>
          </cell>
          <cell r="CZ503">
            <v>80668000</v>
          </cell>
          <cell r="DA503">
            <v>57030000</v>
          </cell>
          <cell r="DB503">
            <v>35610000</v>
          </cell>
          <cell r="DC503">
            <v>2441537000</v>
          </cell>
          <cell r="DD503">
            <v>2434213000</v>
          </cell>
          <cell r="DE503">
            <v>2618205000</v>
          </cell>
          <cell r="DF503">
            <v>2379313000</v>
          </cell>
          <cell r="DH503">
            <v>1760939000</v>
          </cell>
          <cell r="DI503">
            <v>-1032297000</v>
          </cell>
          <cell r="DJ503">
            <v>-330906000</v>
          </cell>
          <cell r="DK503">
            <v>-64246000</v>
          </cell>
          <cell r="DL503">
            <v>333490000</v>
          </cell>
          <cell r="DM503">
            <v>0.18938191498967313</v>
          </cell>
          <cell r="DN503">
            <v>0.23362656038849725</v>
          </cell>
          <cell r="DO503">
            <v>-72715000</v>
          </cell>
          <cell r="DP503">
            <v>464844500</v>
          </cell>
          <cell r="DQ503">
            <v>91127000</v>
          </cell>
          <cell r="DS503">
            <v>1722922000</v>
          </cell>
          <cell r="DT503">
            <v>-1061483000</v>
          </cell>
          <cell r="DU503">
            <v>-338504000</v>
          </cell>
          <cell r="DV503">
            <v>-63455000</v>
          </cell>
          <cell r="DW503">
            <v>259480000</v>
          </cell>
          <cell r="DX503">
            <v>0.15060461239684675</v>
          </cell>
          <cell r="DY503">
            <v>0.17730801767340285</v>
          </cell>
          <cell r="DZ503">
            <v>-79071000</v>
          </cell>
          <cell r="EA503">
            <v>405167500</v>
          </cell>
          <cell r="EB503">
            <v>68849000</v>
          </cell>
          <cell r="ED503">
            <v>1257464000</v>
          </cell>
          <cell r="EE503">
            <v>-737805000</v>
          </cell>
          <cell r="EF503">
            <v>-330240000</v>
          </cell>
          <cell r="EG503">
            <v>-63913000</v>
          </cell>
          <cell r="EH503">
            <v>125506000</v>
          </cell>
          <cell r="EI503">
            <v>9.9808821564673023E-2</v>
          </cell>
          <cell r="EJ503">
            <v>0.11087513847686928</v>
          </cell>
          <cell r="EK503">
            <v>-94829000</v>
          </cell>
          <cell r="EL503">
            <v>341463000</v>
          </cell>
          <cell r="EM503">
            <v>46320000</v>
          </cell>
          <cell r="EO503">
            <v>1580441666.6666667</v>
          </cell>
          <cell r="EP503">
            <v>-943861666.66666663</v>
          </cell>
          <cell r="EQ503">
            <v>-333216666.66666669</v>
          </cell>
          <cell r="ER503">
            <v>-63871333.333333336</v>
          </cell>
          <cell r="ES503">
            <v>239492000.00000009</v>
          </cell>
          <cell r="ET503">
            <v>0.15153485576289333</v>
          </cell>
          <cell r="EU503">
            <v>0.17859879901035319</v>
          </cell>
          <cell r="EV503">
            <v>82205000</v>
          </cell>
          <cell r="EW503">
            <v>403825000</v>
          </cell>
          <cell r="EX503">
            <v>68765333.333333328</v>
          </cell>
        </row>
        <row r="504">
          <cell r="B504" t="str">
            <v>CHINA TITANS ENERGY TECHNOLOGY GROUP COMPANY LIMITED</v>
          </cell>
          <cell r="C504" t="str">
            <v>exclude</v>
          </cell>
          <cell r="D504" t="str">
            <v>Consecutive loss</v>
          </cell>
          <cell r="H504" t="str">
            <v/>
          </cell>
          <cell r="I504" t="str">
            <v>ok，loss</v>
          </cell>
          <cell r="J504" t="str">
            <v>exclude</v>
          </cell>
          <cell r="K504" t="str">
            <v>ok, loss</v>
          </cell>
          <cell r="M504" t="str">
            <v>CHINA TITANS ENERGY TECHNOLOGY GROUP COMPANY LIMITED</v>
          </cell>
          <cell r="N504" t="str">
            <v>It is an investment holding company that is focused on goods and services in the field of electronic power, covering all aspects of power generation, power supplier and power consumer. The company was established in the year 1992, and has its registered head office in Cayman Islands.The company adopts advanced power electronics and automatic control technology, with integration of R&amp;D, manufacturing and marketing provide whole solutions for various needs on electrical energy conversion, monitoring, control, optimization, energy conservation and new energy utilization. The company’s vision is to be an excellent power electronic product supplier. It strives to make the electrical energy to become more valuable.The company operates through various segments: direct current (DC) power system, which involves sales of DC power system products; plug and switch system (PASS) products, which involves distribution of PASS products; power monitoring, which involves sales of power monitoring and management equipment; charging equipment, which involves sales of charging equipment for electric vehicles; wind and solar power, which involves sales of wind and solar power generating balancing control products, and light-emitting diode (LED) products, which involves sales of high power LED lighting products.</v>
          </cell>
          <cell r="O504" t="str">
            <v>Services</v>
          </cell>
          <cell r="P504" t="str">
            <v>www.titans.com.cn</v>
          </cell>
          <cell r="Q504" t="str">
            <v>Hong Kong SAR, China</v>
          </cell>
          <cell r="R504" t="str">
            <v>Cayman Islands</v>
          </cell>
          <cell r="S504" t="str">
            <v>02188</v>
          </cell>
          <cell r="T504" t="str">
            <v>B+</v>
          </cell>
          <cell r="U504" t="str">
            <v>3699</v>
          </cell>
          <cell r="V504" t="str">
            <v>Investment holding company that is focused on goods and services in the field of electronic power, covering all aspects of power generation, power supplier and power consumer</v>
          </cell>
          <cell r="W504" t="str">
            <v>The Company is an investment holding company. The Group is principally engaged in the supply of power electronic product and equipment.</v>
          </cell>
          <cell r="Z504" t="str">
            <v>KY30214WB</v>
          </cell>
          <cell r="AA504">
            <v>353466000</v>
          </cell>
          <cell r="AB504">
            <v>347859000</v>
          </cell>
          <cell r="AC504">
            <v>287447000</v>
          </cell>
          <cell r="AD504">
            <v>315852000</v>
          </cell>
          <cell r="AE504">
            <v>344848000</v>
          </cell>
          <cell r="AF504">
            <v>337344000</v>
          </cell>
          <cell r="AG504">
            <v>275592000</v>
          </cell>
          <cell r="AH504">
            <v>301214000</v>
          </cell>
          <cell r="AI504" t="str">
            <v>n.a.</v>
          </cell>
          <cell r="AJ504" t="str">
            <v>n.a.</v>
          </cell>
          <cell r="AK504" t="str">
            <v>n.a.</v>
          </cell>
          <cell r="AL504" t="str">
            <v>n.a.</v>
          </cell>
          <cell r="AM504">
            <v>344848000</v>
          </cell>
          <cell r="AN504">
            <v>337344000</v>
          </cell>
          <cell r="AO504">
            <v>275592000</v>
          </cell>
          <cell r="AP504">
            <v>301214000</v>
          </cell>
          <cell r="AQ504">
            <v>8618000</v>
          </cell>
          <cell r="AR504">
            <v>10515000</v>
          </cell>
          <cell r="AS504">
            <v>11855000</v>
          </cell>
          <cell r="AT504">
            <v>14638000</v>
          </cell>
          <cell r="AU504">
            <v>-214871000</v>
          </cell>
          <cell r="AV504">
            <v>-203348000</v>
          </cell>
          <cell r="AW504">
            <v>-186683000</v>
          </cell>
          <cell r="AX504">
            <v>-200470000</v>
          </cell>
          <cell r="AY504">
            <v>-28877000</v>
          </cell>
          <cell r="AZ504">
            <v>-32645000</v>
          </cell>
          <cell r="BA504">
            <v>-24848000</v>
          </cell>
          <cell r="BB504">
            <v>-25818000</v>
          </cell>
          <cell r="BC504">
            <v>-91645000</v>
          </cell>
          <cell r="BD504">
            <v>-82154000</v>
          </cell>
          <cell r="BE504">
            <v>-83127000</v>
          </cell>
          <cell r="BF504">
            <v>-82611000</v>
          </cell>
          <cell r="BG504">
            <v>18073000</v>
          </cell>
          <cell r="BH504">
            <v>29712000</v>
          </cell>
          <cell r="BI504">
            <v>-7211000</v>
          </cell>
          <cell r="BJ504">
            <v>6953000</v>
          </cell>
          <cell r="BK504">
            <v>-19658000</v>
          </cell>
          <cell r="BL504">
            <v>-19575000</v>
          </cell>
          <cell r="BM504">
            <v>-20645000</v>
          </cell>
          <cell r="BN504">
            <v>-12462000</v>
          </cell>
          <cell r="BO504">
            <v>-13340000</v>
          </cell>
          <cell r="BP504">
            <v>-13257000</v>
          </cell>
          <cell r="BQ504">
            <v>-14328000</v>
          </cell>
          <cell r="BR504">
            <v>-8227000</v>
          </cell>
          <cell r="BS504">
            <v>-6318000</v>
          </cell>
          <cell r="BT504">
            <v>-6318000</v>
          </cell>
          <cell r="BU504">
            <v>-6317000</v>
          </cell>
          <cell r="BV504">
            <v>-4235000</v>
          </cell>
          <cell r="BW504">
            <v>-18227000</v>
          </cell>
          <cell r="BX504">
            <v>18595000</v>
          </cell>
          <cell r="BY504">
            <v>-29622000</v>
          </cell>
          <cell r="BZ504">
            <v>-47603000</v>
          </cell>
          <cell r="CA504">
            <v>660740000</v>
          </cell>
          <cell r="CB504">
            <v>611007000</v>
          </cell>
          <cell r="CC504">
            <v>549081000</v>
          </cell>
          <cell r="CD504">
            <v>580091000</v>
          </cell>
          <cell r="CE504">
            <v>177466000</v>
          </cell>
          <cell r="CF504">
            <v>130430000</v>
          </cell>
          <cell r="CG504">
            <v>106878000</v>
          </cell>
          <cell r="CH504">
            <v>80836000</v>
          </cell>
          <cell r="CI504">
            <v>299547000</v>
          </cell>
          <cell r="CJ504">
            <v>274405000</v>
          </cell>
          <cell r="CK504">
            <v>247503000</v>
          </cell>
          <cell r="CL504">
            <v>258756000</v>
          </cell>
          <cell r="CM504">
            <v>55871000</v>
          </cell>
          <cell r="CN504">
            <v>71549000</v>
          </cell>
          <cell r="CO504">
            <v>64789000</v>
          </cell>
          <cell r="CP504">
            <v>92420000</v>
          </cell>
          <cell r="CQ504">
            <v>97687000</v>
          </cell>
          <cell r="CR504">
            <v>97745000</v>
          </cell>
          <cell r="CS504">
            <v>92027000</v>
          </cell>
          <cell r="CT504">
            <v>119545000</v>
          </cell>
          <cell r="CU504">
            <v>12974000</v>
          </cell>
          <cell r="CV504">
            <v>18757000</v>
          </cell>
          <cell r="CW504">
            <v>19224000</v>
          </cell>
          <cell r="CX504">
            <v>19393000</v>
          </cell>
          <cell r="CY504">
            <v>25110000</v>
          </cell>
          <cell r="CZ504">
            <v>18364000</v>
          </cell>
          <cell r="DA504">
            <v>18139000</v>
          </cell>
          <cell r="DB504">
            <v>16031000</v>
          </cell>
          <cell r="DC504">
            <v>906964000</v>
          </cell>
          <cell r="DD504">
            <v>866432000</v>
          </cell>
          <cell r="DE504">
            <v>826440000</v>
          </cell>
          <cell r="DF504">
            <v>878764000</v>
          </cell>
          <cell r="DH504">
            <v>344848000</v>
          </cell>
          <cell r="DI504">
            <v>-214871000</v>
          </cell>
          <cell r="DJ504">
            <v>-120522000</v>
          </cell>
          <cell r="DK504">
            <v>-19658000</v>
          </cell>
          <cell r="DL504">
            <v>-10203000</v>
          </cell>
          <cell r="DM504">
            <v>-2.9586948452651602E-2</v>
          </cell>
          <cell r="DN504">
            <v>-2.8736716697037892E-2</v>
          </cell>
          <cell r="DO504">
            <v>-28877000</v>
          </cell>
          <cell r="DP504">
            <v>153948000</v>
          </cell>
          <cell r="DQ504">
            <v>21737000</v>
          </cell>
          <cell r="DS504">
            <v>337344000</v>
          </cell>
          <cell r="DT504">
            <v>-203348000</v>
          </cell>
          <cell r="DU504">
            <v>-114799000</v>
          </cell>
          <cell r="DV504">
            <v>-19575000</v>
          </cell>
          <cell r="DW504">
            <v>-378000</v>
          </cell>
          <cell r="DX504">
            <v>-1.1205179282868527E-3</v>
          </cell>
          <cell r="DY504">
            <v>-1.1192637731625419E-3</v>
          </cell>
          <cell r="DZ504">
            <v>-32645000</v>
          </cell>
          <cell r="EA504">
            <v>118654000</v>
          </cell>
          <cell r="EB504">
            <v>18251500</v>
          </cell>
          <cell r="ED504">
            <v>275592000</v>
          </cell>
          <cell r="EE504">
            <v>-186683000</v>
          </cell>
          <cell r="EF504">
            <v>-107975000</v>
          </cell>
          <cell r="EG504">
            <v>-20645000</v>
          </cell>
          <cell r="EH504">
            <v>-39711000</v>
          </cell>
          <cell r="EI504">
            <v>-0.1440934424801881</v>
          </cell>
          <cell r="EJ504">
            <v>-0.12594551907213061</v>
          </cell>
          <cell r="EK504">
            <v>-24848000</v>
          </cell>
          <cell r="EL504">
            <v>93857000</v>
          </cell>
          <cell r="EM504">
            <v>17085000</v>
          </cell>
          <cell r="EO504">
            <v>319261333.33333331</v>
          </cell>
          <cell r="EP504">
            <v>-201634000</v>
          </cell>
          <cell r="EQ504">
            <v>-114432000</v>
          </cell>
          <cell r="ER504">
            <v>-19959333.333333332</v>
          </cell>
          <cell r="ES504">
            <v>-16764000.000000019</v>
          </cell>
          <cell r="ET504">
            <v>-5.2508707600043496E-2</v>
          </cell>
          <cell r="EU504">
            <v>-4.9889095663422263E-2</v>
          </cell>
          <cell r="EV504">
            <v>28790000</v>
          </cell>
          <cell r="EW504">
            <v>122153000</v>
          </cell>
          <cell r="EX504">
            <v>19024500</v>
          </cell>
        </row>
        <row r="505">
          <cell r="B505" t="str">
            <v>PATEC PRECISION INDUSTRY COMPANY LIMITED</v>
          </cell>
          <cell r="C505" t="str">
            <v>exclude</v>
          </cell>
          <cell r="D505" t="str">
            <v>Lev SDA/SDP</v>
          </cell>
          <cell r="H505" t="str">
            <v/>
          </cell>
          <cell r="I505" t="str">
            <v>ok，sda/sdp</v>
          </cell>
          <cell r="J505" t="str">
            <v>exclude</v>
          </cell>
          <cell r="K505" t="str">
            <v>ok, sda/sdp</v>
          </cell>
          <cell r="M505" t="str">
            <v>PATEC PRECISION INDUSTRY COMPANY LIMITED</v>
          </cell>
          <cell r="N505" t="str">
            <v>This company is an engineering solutions partner to the metal-forming industry, comprising of two distinctive and complementary business units: engineering solutions and components manufacturing. It was incorporated in 2011 and conducts business from its registered head office which is strategically located in Camana Bay, Cayman Islands. The company provides complete engineering solutions, ranging from ODM precision mechanical press machines, tool design and fabrication to turnkey manufacturing and in-house series manufacturing. It specialises in the Original Design Manufacturing of high precision mechanical press machines (tonnage ranging from 100 to 1000 tons), robotics transfer, feeder and other ancillary support systems. It also develops, fabricates and tests precision tools in-house, for custom applications and process conversions. Furthermore, the company's mission is to be recognised as a leader and innovator in the metal forming domain; to achieve significant market share through investment in Research &amp; Development and ODM manufacturing, product improvement and diversification; to create value and forge synergies with its partners; and to relentlessly pursue excellence: in reliability, quality and value.</v>
          </cell>
          <cell r="O505" t="str">
            <v>Services</v>
          </cell>
          <cell r="P505" t="str">
            <v>www.patec-intl.com</v>
          </cell>
          <cell r="Q505" t="str">
            <v>Taiwan, China</v>
          </cell>
          <cell r="R505" t="str">
            <v>Cayman Islands</v>
          </cell>
          <cell r="S505" t="str">
            <v>2236</v>
          </cell>
          <cell r="T505" t="str">
            <v>B+</v>
          </cell>
          <cell r="U505" t="str">
            <v>3699</v>
          </cell>
          <cell r="V505" t="str">
            <v>An engineering solutions partner to the metal-forming industry, comprising of two distinctive and complementary business units: engineering solutions and components manufacturing</v>
          </cell>
          <cell r="W505" t="str">
            <v>The Company  is mainly engaged in manufacturing and sales of automobile and motorcycle stamping components, as well as stamping production line equipment. The automobile and motorcycle components provide various product categories for locomotive components and automotive safety system components, including locks parts, seat parts, brake disc shock absorbers, flanges and exhaust system hooks, among others. The Company also provides stamping production line equipment, as well as installation work, guide services, repair, maintenance, supply of spare parts and other technical support services.</v>
          </cell>
          <cell r="Z505" t="str">
            <v>KY40684FC</v>
          </cell>
          <cell r="AA505">
            <v>1433212000</v>
          </cell>
          <cell r="AB505">
            <v>1394752000</v>
          </cell>
          <cell r="AC505">
            <v>1192492000</v>
          </cell>
          <cell r="AD505">
            <v>1804233000</v>
          </cell>
          <cell r="AE505">
            <v>1419910000</v>
          </cell>
          <cell r="AF505">
            <v>1368325000</v>
          </cell>
          <cell r="AG505">
            <v>1181611000</v>
          </cell>
          <cell r="AH505">
            <v>1795565000</v>
          </cell>
          <cell r="AI505" t="str">
            <v>n.a.</v>
          </cell>
          <cell r="AJ505" t="str">
            <v>n.a.</v>
          </cell>
          <cell r="AK505" t="str">
            <v>n.a.</v>
          </cell>
          <cell r="AL505" t="str">
            <v>n.a.</v>
          </cell>
          <cell r="AM505">
            <v>1419910000</v>
          </cell>
          <cell r="AN505">
            <v>1368325000</v>
          </cell>
          <cell r="AO505">
            <v>1181611000</v>
          </cell>
          <cell r="AP505">
            <v>1795565000</v>
          </cell>
          <cell r="AQ505">
            <v>13302000</v>
          </cell>
          <cell r="AR505">
            <v>26427000</v>
          </cell>
          <cell r="AS505">
            <v>10881000</v>
          </cell>
          <cell r="AT505">
            <v>8668000</v>
          </cell>
          <cell r="AU505">
            <v>-949518000</v>
          </cell>
          <cell r="AV505">
            <v>-948432000</v>
          </cell>
          <cell r="AW505">
            <v>-810007000</v>
          </cell>
          <cell r="AX505">
            <v>-1269997000</v>
          </cell>
          <cell r="AY505">
            <v>-39085000</v>
          </cell>
          <cell r="AZ505">
            <v>-28018000</v>
          </cell>
          <cell r="BA505">
            <v>-35333000</v>
          </cell>
          <cell r="BB505">
            <v>-52964000</v>
          </cell>
          <cell r="BC505">
            <v>-247067000</v>
          </cell>
          <cell r="BD505">
            <v>-233825000</v>
          </cell>
          <cell r="BE505">
            <v>-203312000</v>
          </cell>
          <cell r="BF505">
            <v>-269656000</v>
          </cell>
          <cell r="BG505">
            <v>197542000</v>
          </cell>
          <cell r="BH505">
            <v>184477000</v>
          </cell>
          <cell r="BI505">
            <v>143840000</v>
          </cell>
          <cell r="BJ505">
            <v>211616000</v>
          </cell>
          <cell r="BK505">
            <v>-76146000</v>
          </cell>
          <cell r="BL505">
            <v>-63537000</v>
          </cell>
          <cell r="BM505">
            <v>-78266000</v>
          </cell>
          <cell r="BN505">
            <v>-87947000</v>
          </cell>
          <cell r="BO505">
            <v>-73888000</v>
          </cell>
          <cell r="BP505">
            <v>-62331000</v>
          </cell>
          <cell r="BQ505">
            <v>-78266000</v>
          </cell>
          <cell r="BR505">
            <v>-87947000</v>
          </cell>
          <cell r="BS505">
            <v>-2258000</v>
          </cell>
          <cell r="BT505">
            <v>-1206000</v>
          </cell>
          <cell r="BU505">
            <v>0</v>
          </cell>
          <cell r="BV505">
            <v>0</v>
          </cell>
          <cell r="BW505">
            <v>74862000</v>
          </cell>
          <cell r="BX505">
            <v>67300000</v>
          </cell>
          <cell r="BY505">
            <v>31528000</v>
          </cell>
          <cell r="BZ505">
            <v>38797000</v>
          </cell>
          <cell r="CA505">
            <v>1487274000</v>
          </cell>
          <cell r="CB505">
            <v>1608360000</v>
          </cell>
          <cell r="CC505">
            <v>1693943000</v>
          </cell>
          <cell r="CD505">
            <v>1716011000</v>
          </cell>
          <cell r="CE505">
            <v>516581000</v>
          </cell>
          <cell r="CF505">
            <v>423268000</v>
          </cell>
          <cell r="CG505">
            <v>332254000</v>
          </cell>
          <cell r="CH505">
            <v>436619000</v>
          </cell>
          <cell r="CI505">
            <v>445507000</v>
          </cell>
          <cell r="CJ505">
            <v>372244000</v>
          </cell>
          <cell r="CK505">
            <v>414609000</v>
          </cell>
          <cell r="CL505">
            <v>520221000</v>
          </cell>
          <cell r="CM505">
            <v>19781000</v>
          </cell>
          <cell r="CN505">
            <v>19576000</v>
          </cell>
          <cell r="CO505">
            <v>13070000</v>
          </cell>
          <cell r="CP505">
            <v>2145000</v>
          </cell>
          <cell r="CQ505">
            <v>465828000</v>
          </cell>
          <cell r="CR505">
            <v>742258000</v>
          </cell>
          <cell r="CS505">
            <v>886612000</v>
          </cell>
          <cell r="CT505">
            <v>690863000</v>
          </cell>
          <cell r="CU505">
            <v>100519000</v>
          </cell>
          <cell r="CV505">
            <v>108576000</v>
          </cell>
          <cell r="CW505">
            <v>146012000</v>
          </cell>
          <cell r="CX505">
            <v>218665000</v>
          </cell>
          <cell r="CY505">
            <v>64610000</v>
          </cell>
          <cell r="CZ505">
            <v>58043000</v>
          </cell>
          <cell r="DA505">
            <v>64389000</v>
          </cell>
          <cell r="DB505">
            <v>13419000</v>
          </cell>
          <cell r="DC505">
            <v>2031700000</v>
          </cell>
          <cell r="DD505">
            <v>2156741000</v>
          </cell>
          <cell r="DE505">
            <v>2263862000</v>
          </cell>
          <cell r="DF505">
            <v>2317286000</v>
          </cell>
          <cell r="DH505">
            <v>1419910000</v>
          </cell>
          <cell r="DI505">
            <v>-949518000</v>
          </cell>
          <cell r="DJ505">
            <v>-286152000</v>
          </cell>
          <cell r="DK505">
            <v>-76146000</v>
          </cell>
          <cell r="DL505">
            <v>108094000</v>
          </cell>
          <cell r="DM505">
            <v>7.6127360184800444E-2</v>
          </cell>
          <cell r="DN505">
            <v>8.2400275648414109E-2</v>
          </cell>
          <cell r="DO505">
            <v>-39085000</v>
          </cell>
          <cell r="DP505">
            <v>469924500</v>
          </cell>
          <cell r="DQ505">
            <v>61326500</v>
          </cell>
          <cell r="DS505">
            <v>1368325000</v>
          </cell>
          <cell r="DT505">
            <v>-948432000</v>
          </cell>
          <cell r="DU505">
            <v>-261843000</v>
          </cell>
          <cell r="DV505">
            <v>-63537000</v>
          </cell>
          <cell r="DW505">
            <v>94513000</v>
          </cell>
          <cell r="DX505">
            <v>6.9072040633621393E-2</v>
          </cell>
          <cell r="DY505">
            <v>7.419697726195075E-2</v>
          </cell>
          <cell r="DZ505">
            <v>-28018000</v>
          </cell>
          <cell r="EA505">
            <v>377761000</v>
          </cell>
          <cell r="EB505">
            <v>61216000</v>
          </cell>
          <cell r="ED505">
            <v>1181611000</v>
          </cell>
          <cell r="EE505">
            <v>-810007000</v>
          </cell>
          <cell r="EF505">
            <v>-238645000</v>
          </cell>
          <cell r="EG505">
            <v>-78266000</v>
          </cell>
          <cell r="EH505">
            <v>54693000</v>
          </cell>
          <cell r="EI505">
            <v>4.6286806740966357E-2</v>
          </cell>
          <cell r="EJ505">
            <v>4.8533256190778744E-2</v>
          </cell>
          <cell r="EK505">
            <v>-35333000</v>
          </cell>
          <cell r="EL505">
            <v>384436500</v>
          </cell>
          <cell r="EM505">
            <v>38904000</v>
          </cell>
          <cell r="EO505">
            <v>1323282000</v>
          </cell>
          <cell r="EP505">
            <v>-902652333.33333337</v>
          </cell>
          <cell r="EQ505">
            <v>-262213333.33333334</v>
          </cell>
          <cell r="ER505">
            <v>-72649666.666666672</v>
          </cell>
          <cell r="ES505">
            <v>85766666.666666612</v>
          </cell>
          <cell r="ET505">
            <v>6.4813597303270659E-2</v>
          </cell>
          <cell r="EU505">
            <v>6.9305538571104525E-2</v>
          </cell>
          <cell r="EV505">
            <v>34145333.333333336</v>
          </cell>
          <cell r="EW505">
            <v>410707333.33333331</v>
          </cell>
          <cell r="EX505">
            <v>53815500</v>
          </cell>
        </row>
        <row r="506">
          <cell r="B506" t="str">
            <v>GOLDEN POWER GROUP HOLDINGS LIMITED</v>
          </cell>
          <cell r="C506" t="str">
            <v>exclude</v>
          </cell>
          <cell r="D506" t="str">
            <v>Lev SDA/SDP</v>
          </cell>
          <cell r="H506" t="str">
            <v/>
          </cell>
          <cell r="I506" t="str">
            <v>ok，sda/sdp</v>
          </cell>
          <cell r="J506" t="str">
            <v>exclude</v>
          </cell>
          <cell r="K506" t="str">
            <v>ok, sda/sdp</v>
          </cell>
          <cell r="M506" t="str">
            <v>GOLDEN POWER GROUP HOLDINGS LIMITED</v>
          </cell>
          <cell r="N506" t="str">
            <v>This company is engaged in the management activities of a holding company. It was incorporated in 2012, and has its registered business office located in George Town, Cayman Islands.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v>
          </cell>
          <cell r="O506" t="str">
            <v>Services</v>
          </cell>
          <cell r="P506" t="str">
            <v>www.goldenpower.com</v>
          </cell>
          <cell r="Q506" t="str">
            <v>Hong Kong SAR, China</v>
          </cell>
          <cell r="R506" t="str">
            <v>Cayman Islands</v>
          </cell>
          <cell r="S506" t="str">
            <v>03919</v>
          </cell>
          <cell r="T506" t="str">
            <v>B+</v>
          </cell>
          <cell r="U506" t="str">
            <v>3691</v>
          </cell>
          <cell r="V506" t="str">
            <v>Engaged in the management activities of a holding company</v>
          </cell>
          <cell r="W506" t="str">
            <v>Our Group is principally engaged in the manufacture and sale of a broad range of batteries for various electronic devices</v>
          </cell>
          <cell r="Z506" t="str">
            <v>KY40515WB</v>
          </cell>
          <cell r="AA506">
            <v>333637000</v>
          </cell>
          <cell r="AB506">
            <v>353217000</v>
          </cell>
          <cell r="AC506">
            <v>321852000</v>
          </cell>
          <cell r="AD506">
            <v>321806000</v>
          </cell>
          <cell r="AE506">
            <v>330247000</v>
          </cell>
          <cell r="AF506">
            <v>347218000</v>
          </cell>
          <cell r="AG506">
            <v>315415000</v>
          </cell>
          <cell r="AH506">
            <v>314203000</v>
          </cell>
          <cell r="AI506" t="str">
            <v>n.a.</v>
          </cell>
          <cell r="AJ506" t="str">
            <v>n.a.</v>
          </cell>
          <cell r="AK506" t="str">
            <v>n.a.</v>
          </cell>
          <cell r="AL506" t="str">
            <v>n.a.</v>
          </cell>
          <cell r="AM506">
            <v>330247000</v>
          </cell>
          <cell r="AN506">
            <v>347218000</v>
          </cell>
          <cell r="AO506">
            <v>315415000</v>
          </cell>
          <cell r="AP506">
            <v>314203000</v>
          </cell>
          <cell r="AQ506">
            <v>3390000</v>
          </cell>
          <cell r="AR506">
            <v>5999000</v>
          </cell>
          <cell r="AS506">
            <v>6437000</v>
          </cell>
          <cell r="AT506">
            <v>7603000</v>
          </cell>
          <cell r="AU506">
            <v>-241241000</v>
          </cell>
          <cell r="AV506">
            <v>-255578000</v>
          </cell>
          <cell r="AW506">
            <v>-209574000</v>
          </cell>
          <cell r="AX506">
            <v>-220036000</v>
          </cell>
          <cell r="AY506">
            <v>0</v>
          </cell>
          <cell r="AZ506">
            <v>0</v>
          </cell>
          <cell r="BA506">
            <v>0</v>
          </cell>
          <cell r="BB506">
            <v>0</v>
          </cell>
          <cell r="BC506">
            <v>-71832000</v>
          </cell>
          <cell r="BD506">
            <v>-73572000</v>
          </cell>
          <cell r="BE506">
            <v>-65318000</v>
          </cell>
          <cell r="BF506">
            <v>-68448000</v>
          </cell>
          <cell r="BG506">
            <v>20564000</v>
          </cell>
          <cell r="BH506">
            <v>24067000</v>
          </cell>
          <cell r="BI506">
            <v>46960000</v>
          </cell>
          <cell r="BJ506">
            <v>33322000</v>
          </cell>
          <cell r="BK506">
            <v>-17468000</v>
          </cell>
          <cell r="BL506">
            <v>-18153000</v>
          </cell>
          <cell r="BM506">
            <v>-25017000</v>
          </cell>
          <cell r="BN506">
            <v>-19955000</v>
          </cell>
          <cell r="BO506">
            <v>-17423000</v>
          </cell>
          <cell r="BP506">
            <v>-18102000</v>
          </cell>
          <cell r="BQ506">
            <v>-24932000</v>
          </cell>
          <cell r="BR506">
            <v>-19896000</v>
          </cell>
          <cell r="BS506">
            <v>-45000</v>
          </cell>
          <cell r="BT506">
            <v>-51000</v>
          </cell>
          <cell r="BU506">
            <v>-85000</v>
          </cell>
          <cell r="BV506">
            <v>-59000</v>
          </cell>
          <cell r="BW506">
            <v>-22794000</v>
          </cell>
          <cell r="BX506">
            <v>4712000</v>
          </cell>
          <cell r="BY506">
            <v>12340000</v>
          </cell>
          <cell r="BZ506">
            <v>7380000</v>
          </cell>
          <cell r="CA506">
            <v>152777000</v>
          </cell>
          <cell r="CB506">
            <v>181458000</v>
          </cell>
          <cell r="CC506">
            <v>150710000</v>
          </cell>
          <cell r="CD506">
            <v>128788000</v>
          </cell>
          <cell r="CE506">
            <v>48789000</v>
          </cell>
          <cell r="CF506">
            <v>60051000</v>
          </cell>
          <cell r="CG506">
            <v>59761000</v>
          </cell>
          <cell r="CH506">
            <v>40077000</v>
          </cell>
          <cell r="CI506">
            <v>46775000</v>
          </cell>
          <cell r="CJ506">
            <v>53377000</v>
          </cell>
          <cell r="CK506">
            <v>50062000</v>
          </cell>
          <cell r="CL506">
            <v>47455000</v>
          </cell>
          <cell r="CM506">
            <v>4529000</v>
          </cell>
          <cell r="CN506">
            <v>3710000</v>
          </cell>
          <cell r="CO506">
            <v>21546000</v>
          </cell>
          <cell r="CP506">
            <v>13015000</v>
          </cell>
          <cell r="CQ506">
            <v>21508000</v>
          </cell>
          <cell r="CR506">
            <v>36630000</v>
          </cell>
          <cell r="CS506">
            <v>14452000</v>
          </cell>
          <cell r="CT506">
            <v>18227000</v>
          </cell>
          <cell r="CU506" t="str">
            <v>n.a.</v>
          </cell>
          <cell r="CV506" t="str">
            <v>n.a.</v>
          </cell>
          <cell r="CW506" t="str">
            <v>n.a.</v>
          </cell>
          <cell r="CX506" t="str">
            <v>n.a.</v>
          </cell>
          <cell r="CY506">
            <v>158818000</v>
          </cell>
          <cell r="CZ506">
            <v>147762000</v>
          </cell>
          <cell r="DA506">
            <v>91202000</v>
          </cell>
          <cell r="DB506">
            <v>118636000</v>
          </cell>
          <cell r="DC506">
            <v>627641000</v>
          </cell>
          <cell r="DD506">
            <v>667647000</v>
          </cell>
          <cell r="DE506">
            <v>571755000</v>
          </cell>
          <cell r="DF506">
            <v>536823000</v>
          </cell>
          <cell r="DH506">
            <v>330247000</v>
          </cell>
          <cell r="DI506">
            <v>-241241000</v>
          </cell>
          <cell r="DJ506">
            <v>-71832000</v>
          </cell>
          <cell r="DK506">
            <v>-17468000</v>
          </cell>
          <cell r="DL506">
            <v>-294000</v>
          </cell>
          <cell r="DM506">
            <v>-8.9024275769348398E-4</v>
          </cell>
          <cell r="DN506">
            <v>-8.8945093044433222E-4</v>
          </cell>
          <cell r="DO506">
            <v>0</v>
          </cell>
          <cell r="DP506">
            <v>54420000</v>
          </cell>
          <cell r="DQ506">
            <v>153290000</v>
          </cell>
          <cell r="DS506">
            <v>347218000</v>
          </cell>
          <cell r="DT506">
            <v>-255578000</v>
          </cell>
          <cell r="DU506">
            <v>-73572000</v>
          </cell>
          <cell r="DV506">
            <v>-18153000</v>
          </cell>
          <cell r="DW506">
            <v>-85000</v>
          </cell>
          <cell r="DX506">
            <v>-2.4480297680419793E-4</v>
          </cell>
          <cell r="DY506">
            <v>-2.4474306297382978E-4</v>
          </cell>
          <cell r="DZ506">
            <v>0</v>
          </cell>
          <cell r="EA506">
            <v>59906000</v>
          </cell>
          <cell r="EB506">
            <v>119482000</v>
          </cell>
          <cell r="ED506">
            <v>315415000</v>
          </cell>
          <cell r="EE506">
            <v>-209574000</v>
          </cell>
          <cell r="EF506">
            <v>-65318000</v>
          </cell>
          <cell r="EG506">
            <v>-25017000</v>
          </cell>
          <cell r="EH506">
            <v>15506000</v>
          </cell>
          <cell r="EI506">
            <v>4.916062964665599E-2</v>
          </cell>
          <cell r="EJ506">
            <v>5.1702349712746197E-2</v>
          </cell>
          <cell r="EK506">
            <v>0</v>
          </cell>
          <cell r="EL506">
            <v>49919000</v>
          </cell>
          <cell r="EM506">
            <v>104919000</v>
          </cell>
          <cell r="EO506">
            <v>330960000</v>
          </cell>
          <cell r="EP506">
            <v>-235464333.33333334</v>
          </cell>
          <cell r="EQ506">
            <v>-70240666.666666672</v>
          </cell>
          <cell r="ER506">
            <v>-20212666.666666668</v>
          </cell>
          <cell r="ES506">
            <v>5042333.3333333172</v>
          </cell>
          <cell r="ET506">
            <v>1.5235476593344566E-2</v>
          </cell>
          <cell r="EU506">
            <v>1.5471187508501585E-2</v>
          </cell>
          <cell r="EV506">
            <v>0</v>
          </cell>
          <cell r="EW506">
            <v>54748333.333333336</v>
          </cell>
          <cell r="EX506">
            <v>125897000</v>
          </cell>
        </row>
        <row r="507">
          <cell r="B507" t="str">
            <v>CHINA SUN GROUP HIGH-TECH CO.</v>
          </cell>
          <cell r="C507" t="str">
            <v>exclude</v>
          </cell>
          <cell r="D507" t="str">
            <v>Insufficient financial data</v>
          </cell>
          <cell r="H507" t="str">
            <v/>
          </cell>
          <cell r="I507" t="str">
            <v>ok，insuf</v>
          </cell>
          <cell r="J507" t="str">
            <v>exclude</v>
          </cell>
          <cell r="K507" t="str">
            <v>ok, insuf</v>
          </cell>
          <cell r="M507" t="str">
            <v>CHINA SUN GROUP HIGH-TECH CO.</v>
          </cell>
          <cell r="N507" t="str">
            <v>This company, through its subsidiary, is engaged in the manufacture and trade of cobaltosic oxide products in the China and abroad. It was organized under the laws of the State of North Carolina in February 2004 as Capital Resource Funding, Inc. The company, through its majority-owned subsidiary, Da Lian Xin Yang High-Tech Development Co., Ltd. offers a range of cobalt products, such as battery cobalt carbonate, nano-level cobaltosic oxide, and high-crystallinity ball lithium cobalt oxide. It also provides cobaltosic oxide and lithium cobalt oxide, and substitute products, including lithium iron phosphate. This company, based in Dalian, China, serves lithium ion battery manufacturers, end product users, and lithium series product manufacturers.</v>
          </cell>
          <cell r="O507" t="str">
            <v>Manufacturing</v>
          </cell>
          <cell r="P507" t="str">
            <v>www.chinasungrouphightech.com</v>
          </cell>
          <cell r="Q507" t="str">
            <v>China</v>
          </cell>
          <cell r="R507" t="str">
            <v>United States of America</v>
          </cell>
          <cell r="S507" t="str">
            <v>CSGH</v>
          </cell>
          <cell r="T507" t="str">
            <v>U</v>
          </cell>
          <cell r="U507" t="str">
            <v>3691</v>
          </cell>
          <cell r="V507" t="str">
            <v>Engaged in the manufacture and trade of cobaltosic oxide products in the China and abroad</v>
          </cell>
          <cell r="W507" t="str">
            <v>China Sun Group High-Tech Co. (CSGH) through its operating subsidiaries, is engaged in the production of cobaltosic oxide and lithium cobalt oxide, both anode materials for lithium ion batteries. The Company provides a range of cobalt products, such as battery cobalt carbonate, nano-level cobaltosic oxide and high-crystallinity ball lithium cobalt oxide. Its products are cobaltosic oxide (Co3O4) and lithium iron phosphate (LiFePo4). During the fiscal year ended May 31, 2010 (fiscal 2010), it began producing lithium iron phosphate and planned to convert five of its twelve production lines to the production of lithium iron phosphate. As of May 31, 2010, the Company had seven production lines for the production of cobaltosic oxide and lithium cobalt oxide and five production lines for the production of lithium iron phosphate. As of May 31, 2010, the Company's subsidiaries included Dalian Xin Yang Hi-Tech Development Co. and Dalian Xinyang High-Tech Development Co. Ltd (DLXY).</v>
          </cell>
          <cell r="X507" t="str">
            <v>CAPITAL RESOURCE FUNDING CORP.</v>
          </cell>
          <cell r="Z507" t="str">
            <v>US542142880</v>
          </cell>
          <cell r="AA507" t="str">
            <v>n.a.</v>
          </cell>
          <cell r="AB507" t="str">
            <v>n.a.</v>
          </cell>
          <cell r="AC507" t="str">
            <v>n.a.</v>
          </cell>
          <cell r="AD507" t="str">
            <v>n.a.</v>
          </cell>
          <cell r="AE507" t="str">
            <v>n.a.</v>
          </cell>
          <cell r="AF507" t="str">
            <v>n.a.</v>
          </cell>
          <cell r="AG507" t="str">
            <v>n.a.</v>
          </cell>
          <cell r="AH507" t="str">
            <v>n.a.</v>
          </cell>
          <cell r="AI507" t="str">
            <v>n.a.</v>
          </cell>
          <cell r="AJ507" t="str">
            <v>n.a.</v>
          </cell>
          <cell r="AK507" t="str">
            <v>n.a.</v>
          </cell>
          <cell r="AL507" t="str">
            <v>n.a.</v>
          </cell>
          <cell r="AM507" t="str">
            <v>n.a.</v>
          </cell>
          <cell r="AN507" t="str">
            <v>n.a.</v>
          </cell>
          <cell r="AO507" t="str">
            <v>n.a.</v>
          </cell>
          <cell r="AP507" t="str">
            <v>n.a.</v>
          </cell>
          <cell r="AQ507" t="str">
            <v>n.a.</v>
          </cell>
          <cell r="AR507" t="str">
            <v>n.a.</v>
          </cell>
          <cell r="AS507" t="str">
            <v>n.a.</v>
          </cell>
          <cell r="AT507" t="str">
            <v>n.a.</v>
          </cell>
          <cell r="AU507" t="str">
            <v>n.a.</v>
          </cell>
          <cell r="AV507" t="str">
            <v>n.a.</v>
          </cell>
          <cell r="AW507" t="str">
            <v>n.a.</v>
          </cell>
          <cell r="AX507" t="str">
            <v>n.a.</v>
          </cell>
          <cell r="AY507" t="str">
            <v>n.a.</v>
          </cell>
          <cell r="AZ507" t="str">
            <v>n.a.</v>
          </cell>
          <cell r="BA507" t="str">
            <v>n.a.</v>
          </cell>
          <cell r="BB507" t="str">
            <v>n.a.</v>
          </cell>
          <cell r="BC507" t="str">
            <v>n.a.</v>
          </cell>
          <cell r="BD507" t="str">
            <v>n.a.</v>
          </cell>
          <cell r="BE507" t="str">
            <v>n.a.</v>
          </cell>
          <cell r="BF507" t="str">
            <v>n.a.</v>
          </cell>
          <cell r="BG507" t="str">
            <v>n.a.</v>
          </cell>
          <cell r="BH507" t="str">
            <v>n.a.</v>
          </cell>
          <cell r="BI507" t="str">
            <v>n.a.</v>
          </cell>
          <cell r="BJ507" t="str">
            <v>n.a.</v>
          </cell>
          <cell r="BK507" t="str">
            <v>n.a.</v>
          </cell>
          <cell r="BL507" t="str">
            <v>n.a.</v>
          </cell>
          <cell r="BM507" t="str">
            <v>n.a.</v>
          </cell>
          <cell r="BN507" t="str">
            <v>n.a.</v>
          </cell>
          <cell r="BO507" t="str">
            <v>n.a.</v>
          </cell>
          <cell r="BP507" t="str">
            <v>n.a.</v>
          </cell>
          <cell r="BQ507" t="str">
            <v>n.a.</v>
          </cell>
          <cell r="BR507" t="str">
            <v>n.a.</v>
          </cell>
          <cell r="BS507" t="str">
            <v>n.a.</v>
          </cell>
          <cell r="BT507" t="str">
            <v>n.a.</v>
          </cell>
          <cell r="BU507" t="str">
            <v>n.a.</v>
          </cell>
          <cell r="BV507" t="str">
            <v>n.a.</v>
          </cell>
          <cell r="BW507" t="str">
            <v>n.a.</v>
          </cell>
          <cell r="BX507" t="str">
            <v>n.a.</v>
          </cell>
          <cell r="BY507" t="str">
            <v>n.a.</v>
          </cell>
          <cell r="BZ507" t="str">
            <v>n.a.</v>
          </cell>
          <cell r="CA507" t="str">
            <v>n.a.</v>
          </cell>
          <cell r="CB507" t="str">
            <v>n.a.</v>
          </cell>
          <cell r="CC507" t="str">
            <v>n.a.</v>
          </cell>
          <cell r="CD507" t="str">
            <v>n.a.</v>
          </cell>
          <cell r="CE507" t="str">
            <v>n.a.</v>
          </cell>
          <cell r="CF507" t="str">
            <v>n.a.</v>
          </cell>
          <cell r="CG507" t="str">
            <v>n.a.</v>
          </cell>
          <cell r="CH507" t="str">
            <v>n.a.</v>
          </cell>
          <cell r="CI507" t="str">
            <v>n.a.</v>
          </cell>
          <cell r="CJ507" t="str">
            <v>n.a.</v>
          </cell>
          <cell r="CK507" t="str">
            <v>n.a.</v>
          </cell>
          <cell r="CL507" t="str">
            <v>n.a.</v>
          </cell>
          <cell r="CM507" t="str">
            <v>n.a.</v>
          </cell>
          <cell r="CN507" t="str">
            <v>n.a.</v>
          </cell>
          <cell r="CO507" t="str">
            <v>n.a.</v>
          </cell>
          <cell r="CP507" t="str">
            <v>n.a.</v>
          </cell>
          <cell r="CQ507" t="str">
            <v>n.a.</v>
          </cell>
          <cell r="CR507" t="str">
            <v>n.a.</v>
          </cell>
          <cell r="CS507" t="str">
            <v>n.a.</v>
          </cell>
          <cell r="CT507" t="str">
            <v>n.a.</v>
          </cell>
          <cell r="CU507" t="str">
            <v>n.a.</v>
          </cell>
          <cell r="CV507" t="str">
            <v>n.a.</v>
          </cell>
          <cell r="CW507" t="str">
            <v>n.a.</v>
          </cell>
          <cell r="CX507" t="str">
            <v>n.a.</v>
          </cell>
          <cell r="CY507" t="str">
            <v>n.a.</v>
          </cell>
          <cell r="CZ507" t="str">
            <v>n.a.</v>
          </cell>
          <cell r="DA507" t="str">
            <v>n.a.</v>
          </cell>
          <cell r="DB507" t="str">
            <v>n.a.</v>
          </cell>
          <cell r="DC507" t="str">
            <v>n.a.</v>
          </cell>
          <cell r="DD507" t="str">
            <v>n.a.</v>
          </cell>
          <cell r="DE507" t="str">
            <v>n.a.</v>
          </cell>
          <cell r="DF507" t="str">
            <v>n.a.</v>
          </cell>
          <cell r="DH507" t="str">
            <v>无数据</v>
          </cell>
          <cell r="DI507" t="str">
            <v>n.a.</v>
          </cell>
          <cell r="DJ507" t="str">
            <v>n.a.</v>
          </cell>
          <cell r="DK507" t="str">
            <v>n.a.</v>
          </cell>
          <cell r="DL507" t="str">
            <v>无数据</v>
          </cell>
          <cell r="DM507" t="e">
            <v>#VALUE!</v>
          </cell>
          <cell r="DN507" t="e">
            <v>#VALUE!</v>
          </cell>
          <cell r="DO507" t="str">
            <v>n.a.</v>
          </cell>
          <cell r="DP507" t="e">
            <v>#VALUE!</v>
          </cell>
          <cell r="DQ507" t="e">
            <v>#VALUE!</v>
          </cell>
          <cell r="DS507" t="str">
            <v>无数据</v>
          </cell>
          <cell r="DT507" t="str">
            <v>n.a.</v>
          </cell>
          <cell r="DU507" t="str">
            <v>n.a.</v>
          </cell>
          <cell r="DV507" t="str">
            <v>n.a.</v>
          </cell>
          <cell r="DW507" t="str">
            <v>无数据</v>
          </cell>
          <cell r="DX507" t="e">
            <v>#VALUE!</v>
          </cell>
          <cell r="DY507" t="e">
            <v>#VALUE!</v>
          </cell>
          <cell r="DZ507" t="str">
            <v>n.a.</v>
          </cell>
          <cell r="EA507" t="e">
            <v>#VALUE!</v>
          </cell>
          <cell r="EB507" t="e">
            <v>#VALUE!</v>
          </cell>
          <cell r="ED507" t="str">
            <v>无数据</v>
          </cell>
          <cell r="EE507" t="str">
            <v>n.a.</v>
          </cell>
          <cell r="EF507" t="str">
            <v>n.a.</v>
          </cell>
          <cell r="EG507" t="str">
            <v>n.a.</v>
          </cell>
          <cell r="EH507" t="str">
            <v>无数据</v>
          </cell>
          <cell r="EI507" t="e">
            <v>#VALUE!</v>
          </cell>
          <cell r="EJ507" t="e">
            <v>#VALUE!</v>
          </cell>
          <cell r="EK507" t="str">
            <v>n.a.</v>
          </cell>
          <cell r="EL507" t="e">
            <v>#VALUE!</v>
          </cell>
          <cell r="EM507" t="e">
            <v>#VALUE!</v>
          </cell>
          <cell r="EO507" t="e">
            <v>#VALUE!</v>
          </cell>
          <cell r="EP507" t="e">
            <v>#VALUE!</v>
          </cell>
          <cell r="EQ507" t="e">
            <v>#VALUE!</v>
          </cell>
          <cell r="ER507" t="e">
            <v>#VALUE!</v>
          </cell>
          <cell r="ES507" t="e">
            <v>#VALUE!</v>
          </cell>
          <cell r="ET507" t="e">
            <v>#VALUE!</v>
          </cell>
          <cell r="EU507" t="e">
            <v>#VALUE!</v>
          </cell>
          <cell r="EV507" t="e">
            <v>#VALUE!</v>
          </cell>
          <cell r="EW507" t="e">
            <v>#VALUE!</v>
          </cell>
          <cell r="EX507" t="e">
            <v>#VALUE!</v>
          </cell>
        </row>
        <row r="508">
          <cell r="B508" t="str">
            <v>IONIX TECHNOLOGY, INC.</v>
          </cell>
          <cell r="C508" t="str">
            <v>exclude</v>
          </cell>
          <cell r="D508" t="str">
            <v>Independence(A+, A, A-, B+, B, B-,U)</v>
          </cell>
          <cell r="H508" t="str">
            <v/>
          </cell>
          <cell r="I508" t="str">
            <v>ok，indep</v>
          </cell>
          <cell r="J508" t="str">
            <v>exclude</v>
          </cell>
          <cell r="K508" t="str">
            <v>ok, indep</v>
          </cell>
          <cell r="M508" t="str">
            <v>IONIX TECHNOLOGY, INC.</v>
          </cell>
          <cell r="N508" t="str">
            <v>This company is engaged in the management activities of a holding company. It was incorporated in 2011, and has its registered business office located in Reno, Nevada, the United States.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v>
          </cell>
          <cell r="O508" t="str">
            <v>Services</v>
          </cell>
          <cell r="P508" t="str">
            <v>www.iinx.biz</v>
          </cell>
          <cell r="Q508" t="str">
            <v>China</v>
          </cell>
          <cell r="R508" t="str">
            <v>United States of America</v>
          </cell>
          <cell r="S508" t="str">
            <v>IINX</v>
          </cell>
          <cell r="T508" t="str">
            <v>D</v>
          </cell>
          <cell r="U508" t="str">
            <v>3691</v>
          </cell>
          <cell r="V508" t="str">
            <v>Engaged in the management activities of a holding company</v>
          </cell>
          <cell r="W508" t="str">
            <v>Ionix Technology, Inc., formerly Cambridge Projects Inc., through its subsidiaries Well Best International Investment Limited (Well Best), Xinyu Ionix Technology Company Limited (Xinyu Ionix) and Taizhou Ionix Technology Company Limited (Taizhou Ionix), is engaged in developing, designing, manufacturing and selling lithium batteries for electric vehicles in China. The Company's products include 18650-2000 milli-ampere-hour (mAh) lithium ion batteries (LIB) for use in lithium cell electronic bicycles, balance cars, scooters, electric vehicles, special vehicles at low speed, energy storage, and other products. Its LIB is a rechargeable electric device within which lithium moves from a negative electrode to a positive electrode during the discharge and back charging. The four main materials used in its LIBs are cathode materials, anode materials, operators and electrolytic solution. Its LIBs are used as the power supply for devices, such as mobile phones, digital cameras and power tools.</v>
          </cell>
          <cell r="X508" t="str">
            <v>CAMBRIDGE PROJECTS INC</v>
          </cell>
          <cell r="Z508" t="str">
            <v>US450713638</v>
          </cell>
          <cell r="AA508" t="str">
            <v>n.a.</v>
          </cell>
          <cell r="AB508">
            <v>14328330</v>
          </cell>
          <cell r="AC508">
            <v>20599230</v>
          </cell>
          <cell r="AD508">
            <v>12348490</v>
          </cell>
          <cell r="AE508" t="str">
            <v>n.a.</v>
          </cell>
          <cell r="AF508">
            <v>14328330</v>
          </cell>
          <cell r="AG508">
            <v>20599230</v>
          </cell>
          <cell r="AH508">
            <v>12348490</v>
          </cell>
          <cell r="AI508" t="str">
            <v>n.a.</v>
          </cell>
          <cell r="AJ508" t="str">
            <v>n.a.</v>
          </cell>
          <cell r="AK508" t="str">
            <v>n.a.</v>
          </cell>
          <cell r="AL508" t="str">
            <v>n.a.</v>
          </cell>
          <cell r="AM508" t="str">
            <v>n.a.</v>
          </cell>
          <cell r="AN508">
            <v>14328330</v>
          </cell>
          <cell r="AO508">
            <v>20599230</v>
          </cell>
          <cell r="AP508">
            <v>12348490</v>
          </cell>
          <cell r="AQ508" t="str">
            <v>n.a.</v>
          </cell>
          <cell r="AR508" t="str">
            <v>n.a.</v>
          </cell>
          <cell r="AS508" t="str">
            <v>n.a.</v>
          </cell>
          <cell r="AT508" t="str">
            <v>n.a.</v>
          </cell>
          <cell r="AU508" t="str">
            <v>n.a.</v>
          </cell>
          <cell r="AV508">
            <v>-11343500</v>
          </cell>
          <cell r="AW508">
            <v>-16754170</v>
          </cell>
          <cell r="AX508">
            <v>-9780320</v>
          </cell>
          <cell r="AY508" t="str">
            <v>n.a.</v>
          </cell>
          <cell r="AZ508">
            <v>-598340</v>
          </cell>
          <cell r="BA508">
            <v>-805570</v>
          </cell>
          <cell r="BB508">
            <v>-323310</v>
          </cell>
          <cell r="BC508" t="str">
            <v>n.a.</v>
          </cell>
          <cell r="BD508">
            <v>-1372590</v>
          </cell>
          <cell r="BE508">
            <v>-1937050</v>
          </cell>
          <cell r="BF508">
            <v>-1255520</v>
          </cell>
          <cell r="BG508" t="str">
            <v>n.a.</v>
          </cell>
          <cell r="BH508">
            <v>1013900</v>
          </cell>
          <cell r="BI508">
            <v>1102440</v>
          </cell>
          <cell r="BJ508">
            <v>989340.00000000105</v>
          </cell>
          <cell r="BK508" t="str">
            <v>n.a.</v>
          </cell>
          <cell r="BL508">
            <v>-706900</v>
          </cell>
          <cell r="BM508">
            <v>-752260</v>
          </cell>
          <cell r="BN508">
            <v>-372900</v>
          </cell>
          <cell r="BO508" t="str">
            <v>n.a.</v>
          </cell>
          <cell r="BP508">
            <v>-676190</v>
          </cell>
          <cell r="BQ508">
            <v>-723350</v>
          </cell>
          <cell r="BR508">
            <v>-357800</v>
          </cell>
          <cell r="BS508" t="str">
            <v>n.a.</v>
          </cell>
          <cell r="BT508">
            <v>-30710</v>
          </cell>
          <cell r="BU508">
            <v>-28910</v>
          </cell>
          <cell r="BV508">
            <v>-15100</v>
          </cell>
          <cell r="BW508" t="str">
            <v>n.a.</v>
          </cell>
          <cell r="BX508">
            <v>-406610</v>
          </cell>
          <cell r="BY508">
            <v>-277670</v>
          </cell>
          <cell r="BZ508">
            <v>397050</v>
          </cell>
          <cell r="CA508" t="str">
            <v>n.a.</v>
          </cell>
          <cell r="CB508">
            <v>12895420</v>
          </cell>
          <cell r="CC508">
            <v>9166290</v>
          </cell>
          <cell r="CD508">
            <v>8656420</v>
          </cell>
          <cell r="CE508" t="str">
            <v>n.a.</v>
          </cell>
          <cell r="CF508">
            <v>5454370</v>
          </cell>
          <cell r="CG508">
            <v>3263850</v>
          </cell>
          <cell r="CH508">
            <v>3379150</v>
          </cell>
          <cell r="CI508" t="str">
            <v>n.a.</v>
          </cell>
          <cell r="CJ508">
            <v>5013720</v>
          </cell>
          <cell r="CK508">
            <v>3398940</v>
          </cell>
          <cell r="CL508">
            <v>4099240</v>
          </cell>
          <cell r="CM508" t="str">
            <v>n.a.</v>
          </cell>
          <cell r="CN508" t="str">
            <v>n.a.</v>
          </cell>
          <cell r="CO508" t="str">
            <v>n.a.</v>
          </cell>
          <cell r="CP508" t="str">
            <v>n.a.</v>
          </cell>
          <cell r="CQ508" t="str">
            <v>n.a.</v>
          </cell>
          <cell r="CR508">
            <v>731820</v>
          </cell>
          <cell r="CS508">
            <v>1285370</v>
          </cell>
          <cell r="CT508">
            <v>509620</v>
          </cell>
          <cell r="CU508" t="str">
            <v>n.a.</v>
          </cell>
          <cell r="CV508" t="str">
            <v>n.a.</v>
          </cell>
          <cell r="CW508" t="str">
            <v>n.a.</v>
          </cell>
          <cell r="CX508" t="str">
            <v>n.a.</v>
          </cell>
          <cell r="CY508" t="str">
            <v>n.a.</v>
          </cell>
          <cell r="CZ508">
            <v>173090</v>
          </cell>
          <cell r="DA508">
            <v>98850</v>
          </cell>
          <cell r="DB508">
            <v>101790</v>
          </cell>
          <cell r="DC508" t="str">
            <v>n.a.</v>
          </cell>
          <cell r="DD508">
            <v>21737440</v>
          </cell>
          <cell r="DE508">
            <v>17185380</v>
          </cell>
          <cell r="DF508">
            <v>17715810</v>
          </cell>
          <cell r="DH508" t="str">
            <v>无数据</v>
          </cell>
          <cell r="DI508" t="str">
            <v>n.a.</v>
          </cell>
          <cell r="DJ508" t="str">
            <v>n.a.</v>
          </cell>
          <cell r="DK508" t="str">
            <v>n.a.</v>
          </cell>
          <cell r="DL508" t="str">
            <v>无数据</v>
          </cell>
          <cell r="DM508" t="e">
            <v>#VALUE!</v>
          </cell>
          <cell r="DN508" t="e">
            <v>#VALUE!</v>
          </cell>
          <cell r="DO508" t="str">
            <v>n.a.</v>
          </cell>
          <cell r="DP508" t="e">
            <v>#VALUE!</v>
          </cell>
          <cell r="DQ508" t="e">
            <v>#VALUE!</v>
          </cell>
          <cell r="DS508">
            <v>14328330</v>
          </cell>
          <cell r="DT508">
            <v>-11343500</v>
          </cell>
          <cell r="DU508">
            <v>-1970930</v>
          </cell>
          <cell r="DV508">
            <v>-706900</v>
          </cell>
          <cell r="DW508">
            <v>307000</v>
          </cell>
          <cell r="DX508">
            <v>2.1426083849269244E-2</v>
          </cell>
          <cell r="DY508">
            <v>2.1895212508371176E-2</v>
          </cell>
          <cell r="DZ508">
            <v>-598340</v>
          </cell>
          <cell r="EA508">
            <v>4359110</v>
          </cell>
          <cell r="EB508">
            <v>135970</v>
          </cell>
          <cell r="ED508">
            <v>20599230</v>
          </cell>
          <cell r="EE508">
            <v>-16754170</v>
          </cell>
          <cell r="EF508">
            <v>-2742620</v>
          </cell>
          <cell r="EG508">
            <v>-752260</v>
          </cell>
          <cell r="EH508">
            <v>350180</v>
          </cell>
          <cell r="EI508">
            <v>1.6999664550568151E-2</v>
          </cell>
          <cell r="EJ508">
            <v>1.7293650813248029E-2</v>
          </cell>
          <cell r="EK508">
            <v>-805570</v>
          </cell>
          <cell r="EL508">
            <v>3321500</v>
          </cell>
          <cell r="EM508">
            <v>100320</v>
          </cell>
          <cell r="EO508" t="e">
            <v>#VALUE!</v>
          </cell>
          <cell r="EP508" t="e">
            <v>#VALUE!</v>
          </cell>
          <cell r="EQ508" t="e">
            <v>#VALUE!</v>
          </cell>
          <cell r="ER508" t="e">
            <v>#VALUE!</v>
          </cell>
          <cell r="ES508" t="e">
            <v>#VALUE!</v>
          </cell>
          <cell r="ET508" t="e">
            <v>#VALUE!</v>
          </cell>
          <cell r="EU508" t="e">
            <v>#VALUE!</v>
          </cell>
          <cell r="EV508" t="e">
            <v>#VALUE!</v>
          </cell>
          <cell r="EW508" t="e">
            <v>#VALUE!</v>
          </cell>
          <cell r="EX508" t="e">
            <v>#VALUE!</v>
          </cell>
        </row>
        <row r="509">
          <cell r="B509" t="str">
            <v>ZKGC NEW ENERGY LIMITED</v>
          </cell>
          <cell r="C509" t="str">
            <v>exclude</v>
          </cell>
          <cell r="D509" t="str">
            <v>Independence(A+, A, A-, B+, B, B-,U)</v>
          </cell>
          <cell r="H509" t="str">
            <v/>
          </cell>
          <cell r="I509" t="str">
            <v>ok，indep</v>
          </cell>
          <cell r="J509" t="e">
            <v>#N/A</v>
          </cell>
          <cell r="K509" t="e">
            <v>#N/A</v>
          </cell>
          <cell r="M509" t="str">
            <v>ZKGC NEW ENERGY LIMITED</v>
          </cell>
          <cell r="N509" t="str">
            <v>This company is engaged in manufacturing electrical machinery, equipment, and supplies. It conducts business from its registered head office located in Grand Cayman, Cayman Islands. The company was founded in 2021. The company specialises in accelerating waveguide structures, laser welding, drilling and cutting equipment, dynamotrons, electric fence chargers, electron beam metal cutting, forming, and welding machines, etc. This company stands at the forefront of innovation in the manufacturing of electrical machinery and equipment.</v>
          </cell>
          <cell r="O509" t="str">
            <v>Manufacturing</v>
          </cell>
          <cell r="Q509" t="str">
            <v>China</v>
          </cell>
          <cell r="R509" t="str">
            <v>Cayman Islands</v>
          </cell>
          <cell r="S509" t="str">
            <v>ZKGCF</v>
          </cell>
          <cell r="T509" t="str">
            <v>D</v>
          </cell>
          <cell r="U509" t="str">
            <v>3699</v>
          </cell>
          <cell r="V509" t="str">
            <v>Engaged in manufacturing electrical machinery, equipment, and supplies</v>
          </cell>
          <cell r="W509" t="str">
            <v>The Company is a builder, owner, operator, and manager of electric vehicle (EV) charging stations and a provider of EV charging equipment and networked EV charging services.</v>
          </cell>
          <cell r="Z509" t="str">
            <v>KY42205WB</v>
          </cell>
          <cell r="AA509">
            <v>3790000</v>
          </cell>
          <cell r="AB509">
            <v>2926000</v>
          </cell>
          <cell r="AC509">
            <v>320000</v>
          </cell>
          <cell r="AD509" t="str">
            <v>n.a.</v>
          </cell>
          <cell r="AE509">
            <v>3790000</v>
          </cell>
          <cell r="AF509">
            <v>2926000</v>
          </cell>
          <cell r="AG509">
            <v>320000</v>
          </cell>
          <cell r="AH509" t="str">
            <v>n.a.</v>
          </cell>
          <cell r="AI509" t="str">
            <v>n.a.</v>
          </cell>
          <cell r="AJ509" t="str">
            <v>n.a.</v>
          </cell>
          <cell r="AK509" t="str">
            <v>n.a.</v>
          </cell>
          <cell r="AL509" t="str">
            <v>n.a.</v>
          </cell>
          <cell r="AM509">
            <v>3790000</v>
          </cell>
          <cell r="AN509">
            <v>2926000</v>
          </cell>
          <cell r="AO509">
            <v>320000</v>
          </cell>
          <cell r="AP509" t="str">
            <v>n.a.</v>
          </cell>
          <cell r="AQ509" t="str">
            <v>n.a.</v>
          </cell>
          <cell r="AR509" t="str">
            <v>n.a.</v>
          </cell>
          <cell r="AS509" t="str">
            <v>n.a.</v>
          </cell>
          <cell r="AT509" t="str">
            <v>n.a.</v>
          </cell>
          <cell r="AU509">
            <v>-3300000</v>
          </cell>
          <cell r="AV509">
            <v>-2590000</v>
          </cell>
          <cell r="AW509">
            <v>-247000</v>
          </cell>
          <cell r="AX509" t="str">
            <v>n.a.</v>
          </cell>
          <cell r="AY509">
            <v>-43000</v>
          </cell>
          <cell r="AZ509">
            <v>0</v>
          </cell>
          <cell r="BA509">
            <v>0</v>
          </cell>
          <cell r="BB509" t="str">
            <v>n.a.</v>
          </cell>
          <cell r="BC509">
            <v>-370000</v>
          </cell>
          <cell r="BD509">
            <v>-267000</v>
          </cell>
          <cell r="BE509">
            <v>-62000</v>
          </cell>
          <cell r="BF509" t="str">
            <v>n.a.</v>
          </cell>
          <cell r="BG509">
            <v>77000</v>
          </cell>
          <cell r="BH509">
            <v>69000</v>
          </cell>
          <cell r="BI509">
            <v>11000</v>
          </cell>
          <cell r="BJ509" t="str">
            <v>n.a.</v>
          </cell>
          <cell r="BK509">
            <v>-130000</v>
          </cell>
          <cell r="BL509">
            <v>-91000</v>
          </cell>
          <cell r="BM509">
            <v>-18000</v>
          </cell>
          <cell r="BN509" t="str">
            <v>n.a.</v>
          </cell>
          <cell r="BO509">
            <v>-111000</v>
          </cell>
          <cell r="BP509">
            <v>-73000</v>
          </cell>
          <cell r="BQ509">
            <v>-13000</v>
          </cell>
          <cell r="BR509" t="str">
            <v>n.a.</v>
          </cell>
          <cell r="BS509">
            <v>-19000</v>
          </cell>
          <cell r="BT509">
            <v>-18000</v>
          </cell>
          <cell r="BU509">
            <v>-5000</v>
          </cell>
          <cell r="BV509" t="str">
            <v>n.a.</v>
          </cell>
          <cell r="BW509">
            <v>73000</v>
          </cell>
          <cell r="BX509">
            <v>39000</v>
          </cell>
          <cell r="BY509">
            <v>36000</v>
          </cell>
          <cell r="BZ509" t="str">
            <v>n.a.</v>
          </cell>
          <cell r="CA509">
            <v>1122000</v>
          </cell>
          <cell r="CB509">
            <v>543000</v>
          </cell>
          <cell r="CC509">
            <v>696000</v>
          </cell>
          <cell r="CD509" t="str">
            <v>n.a.</v>
          </cell>
          <cell r="CE509" t="str">
            <v>n.a.</v>
          </cell>
          <cell r="CF509" t="str">
            <v>n.a.</v>
          </cell>
          <cell r="CG509" t="str">
            <v>n.a.</v>
          </cell>
          <cell r="CH509" t="str">
            <v>n.a.</v>
          </cell>
          <cell r="CI509">
            <v>685000</v>
          </cell>
          <cell r="CJ509">
            <v>275000</v>
          </cell>
          <cell r="CK509">
            <v>272000</v>
          </cell>
          <cell r="CL509" t="str">
            <v>n.a.</v>
          </cell>
          <cell r="CM509">
            <v>184000</v>
          </cell>
          <cell r="CN509">
            <v>106000</v>
          </cell>
          <cell r="CO509">
            <v>316000</v>
          </cell>
          <cell r="CP509" t="str">
            <v>n.a.</v>
          </cell>
          <cell r="CQ509">
            <v>42000</v>
          </cell>
          <cell r="CR509">
            <v>115000</v>
          </cell>
          <cell r="CS509">
            <v>93000</v>
          </cell>
          <cell r="CT509" t="str">
            <v>n.a.</v>
          </cell>
          <cell r="CU509" t="str">
            <v>n.a.</v>
          </cell>
          <cell r="CV509" t="str">
            <v>n.a.</v>
          </cell>
          <cell r="CW509" t="str">
            <v>n.a.</v>
          </cell>
          <cell r="CX509" t="str">
            <v>n.a.</v>
          </cell>
          <cell r="CY509">
            <v>575000</v>
          </cell>
          <cell r="CZ509">
            <v>442000</v>
          </cell>
          <cell r="DA509">
            <v>130000</v>
          </cell>
          <cell r="DB509" t="str">
            <v>n.a.</v>
          </cell>
          <cell r="DC509">
            <v>1705000</v>
          </cell>
          <cell r="DD509">
            <v>1059000</v>
          </cell>
          <cell r="DE509">
            <v>961000</v>
          </cell>
          <cell r="DF509" t="str">
            <v>n.a.</v>
          </cell>
          <cell r="DH509">
            <v>3790000</v>
          </cell>
          <cell r="DI509">
            <v>-3300000</v>
          </cell>
          <cell r="DJ509">
            <v>-413000</v>
          </cell>
          <cell r="DK509">
            <v>-130000</v>
          </cell>
          <cell r="DL509">
            <v>-53000</v>
          </cell>
          <cell r="DM509">
            <v>-1.3984168865435357E-2</v>
          </cell>
          <cell r="DN509">
            <v>-1.3791308873276087E-2</v>
          </cell>
          <cell r="DO509">
            <v>-43000</v>
          </cell>
          <cell r="DP509" t="e">
            <v>#VALUE!</v>
          </cell>
          <cell r="DQ509">
            <v>508500</v>
          </cell>
          <cell r="DS509">
            <v>2926000</v>
          </cell>
          <cell r="DT509">
            <v>-2590000</v>
          </cell>
          <cell r="DU509">
            <v>-267000</v>
          </cell>
          <cell r="DV509">
            <v>-91000</v>
          </cell>
          <cell r="DW509">
            <v>-22000</v>
          </cell>
          <cell r="DX509">
            <v>-7.5187969924812026E-3</v>
          </cell>
          <cell r="DY509">
            <v>-7.462686567164179E-3</v>
          </cell>
          <cell r="DZ509">
            <v>0</v>
          </cell>
          <cell r="EA509" t="e">
            <v>#VALUE!</v>
          </cell>
          <cell r="EB509">
            <v>286000</v>
          </cell>
          <cell r="ED509">
            <v>320000</v>
          </cell>
          <cell r="EE509">
            <v>-247000</v>
          </cell>
          <cell r="EF509">
            <v>-62000</v>
          </cell>
          <cell r="EG509">
            <v>-18000</v>
          </cell>
          <cell r="EH509">
            <v>-7000</v>
          </cell>
          <cell r="EI509">
            <v>-2.1874999999999999E-2</v>
          </cell>
          <cell r="EJ509">
            <v>-2.1406727828746176E-2</v>
          </cell>
          <cell r="EK509">
            <v>0</v>
          </cell>
          <cell r="EL509" t="e">
            <v>#VALUE!</v>
          </cell>
          <cell r="EM509" t="e">
            <v>#VALUE!</v>
          </cell>
          <cell r="EO509">
            <v>2345333.3333333335</v>
          </cell>
          <cell r="EP509">
            <v>-2045666.6666666667</v>
          </cell>
          <cell r="EQ509">
            <v>-247333.33333333334</v>
          </cell>
          <cell r="ER509">
            <v>-79666.666666666672</v>
          </cell>
          <cell r="ES509">
            <v>-27333.33333333327</v>
          </cell>
          <cell r="ET509">
            <v>-1.1654349061966999E-2</v>
          </cell>
          <cell r="EU509">
            <v>-1.1520089912896856E-2</v>
          </cell>
          <cell r="EV509">
            <v>14333.333333333334</v>
          </cell>
          <cell r="EW509" t="e">
            <v>#VALUE!</v>
          </cell>
          <cell r="EX509" t="e">
            <v>#VALUE!</v>
          </cell>
        </row>
        <row r="510">
          <cell r="B510" t="str">
            <v>JRSIS HEALTH CARE CORPORATION</v>
          </cell>
          <cell r="C510" t="str">
            <v>exclude</v>
          </cell>
          <cell r="D510" t="str">
            <v>Independence(A+, A, A-, B+, B, B-,U)</v>
          </cell>
          <cell r="H510" t="str">
            <v/>
          </cell>
          <cell r="I510" t="str">
            <v>ok，indep</v>
          </cell>
          <cell r="J510" t="e">
            <v>#N/A</v>
          </cell>
          <cell r="K510" t="e">
            <v>#N/A</v>
          </cell>
          <cell r="M510" t="str">
            <v>JRSIS HEALTH CARE CORPORATION</v>
          </cell>
          <cell r="N510" t="str">
            <v>This company operates as a general medical and surgical hospital. It was incorporated in November 2013. The US-based hospital has a registered office located in Tallahassee, Florida.This company It is engaged in providing diagnostic and medical treatment (both surgical and non-surgical) to inpatients with any of a wide variety of medical conditions. The hospital also maintains inpatient beds and provides patients with food services that meet their nutritional requirements. It has an organised staff of physicians and other medical staff to provide patient care services. In addition, the hospital provides other services, such as outpatient services, anatomical pathology services, diagnostic x-ray services, clinical laboratory services, operating room services for a variety of procedures, and pharmacy services.</v>
          </cell>
          <cell r="O510" t="str">
            <v>Services</v>
          </cell>
          <cell r="P510" t="str">
            <v>www.jhcc.cn</v>
          </cell>
          <cell r="Q510" t="str">
            <v>China</v>
          </cell>
          <cell r="R510" t="str">
            <v>United States of America</v>
          </cell>
          <cell r="S510" t="str">
            <v>JRSS</v>
          </cell>
          <cell r="T510" t="str">
            <v>D</v>
          </cell>
          <cell r="U510" t="str">
            <v>3699</v>
          </cell>
          <cell r="V510" t="str">
            <v>Operates as a general medical and surgical hospital</v>
          </cell>
          <cell r="W510" t="str">
            <v>JRsis Health Care Corp is a China-based company mainly engaged in charging services to electric vehicles. The Company's main business is to provide consulting services relating to the planning and design of new energy charging piles to customer in Guangzhou City.</v>
          </cell>
          <cell r="Z510" t="str">
            <v>US464562047</v>
          </cell>
          <cell r="AA510">
            <v>89170</v>
          </cell>
          <cell r="AB510">
            <v>0</v>
          </cell>
          <cell r="AC510">
            <v>35706200</v>
          </cell>
          <cell r="AD510">
            <v>31463430</v>
          </cell>
          <cell r="AE510">
            <v>89170</v>
          </cell>
          <cell r="AF510">
            <v>0</v>
          </cell>
          <cell r="AG510">
            <v>35706200</v>
          </cell>
          <cell r="AH510">
            <v>31463430</v>
          </cell>
          <cell r="AI510" t="str">
            <v>n.a.</v>
          </cell>
          <cell r="AJ510" t="str">
            <v>n.a.</v>
          </cell>
          <cell r="AK510" t="str">
            <v>n.a.</v>
          </cell>
          <cell r="AL510" t="str">
            <v>n.a.</v>
          </cell>
          <cell r="AM510">
            <v>89170</v>
          </cell>
          <cell r="AN510">
            <v>0</v>
          </cell>
          <cell r="AO510">
            <v>35706200</v>
          </cell>
          <cell r="AP510">
            <v>31463430</v>
          </cell>
          <cell r="AQ510" t="str">
            <v>n.a.</v>
          </cell>
          <cell r="AR510" t="str">
            <v>n.a.</v>
          </cell>
          <cell r="AS510" t="str">
            <v>n.a.</v>
          </cell>
          <cell r="AT510" t="str">
            <v>n.a.</v>
          </cell>
          <cell r="AU510">
            <v>0</v>
          </cell>
          <cell r="AV510">
            <v>3313830</v>
          </cell>
          <cell r="AW510">
            <v>-6796710</v>
          </cell>
          <cell r="AX510">
            <v>-7835360</v>
          </cell>
          <cell r="AY510" t="str">
            <v>n.a.</v>
          </cell>
          <cell r="AZ510" t="str">
            <v>n.a.</v>
          </cell>
          <cell r="BA510" t="str">
            <v>n.a.</v>
          </cell>
          <cell r="BB510" t="str">
            <v>n.a.</v>
          </cell>
          <cell r="BC510">
            <v>-409260</v>
          </cell>
          <cell r="BD510">
            <v>-103800</v>
          </cell>
          <cell r="BE510">
            <v>-19804950</v>
          </cell>
          <cell r="BF510">
            <v>-15304460</v>
          </cell>
          <cell r="BG510">
            <v>-320090</v>
          </cell>
          <cell r="BH510">
            <v>3210030</v>
          </cell>
          <cell r="BI510">
            <v>9104540</v>
          </cell>
          <cell r="BJ510">
            <v>8323610</v>
          </cell>
          <cell r="BK510">
            <v>-5800</v>
          </cell>
          <cell r="BL510">
            <v>-3313830</v>
          </cell>
          <cell r="BM510">
            <v>-2696070</v>
          </cell>
          <cell r="BN510">
            <v>-2212020</v>
          </cell>
          <cell r="BO510">
            <v>-5800</v>
          </cell>
          <cell r="BP510">
            <v>-3313830</v>
          </cell>
          <cell r="BQ510">
            <v>-2696070</v>
          </cell>
          <cell r="BR510">
            <v>-2212020</v>
          </cell>
          <cell r="BS510" t="str">
            <v>n.a.</v>
          </cell>
          <cell r="BT510" t="str">
            <v>n.a.</v>
          </cell>
          <cell r="BU510" t="str">
            <v>n.a.</v>
          </cell>
          <cell r="BV510" t="str">
            <v>n.a.</v>
          </cell>
          <cell r="BW510">
            <v>-33721300</v>
          </cell>
          <cell r="BX510">
            <v>3188950</v>
          </cell>
          <cell r="BY510">
            <v>2679100</v>
          </cell>
          <cell r="BZ510">
            <v>888060</v>
          </cell>
          <cell r="CA510">
            <v>798850</v>
          </cell>
          <cell r="CB510">
            <v>13865930</v>
          </cell>
          <cell r="CC510">
            <v>7878680</v>
          </cell>
          <cell r="CD510">
            <v>9514070</v>
          </cell>
          <cell r="CE510" t="str">
            <v>n.a.</v>
          </cell>
          <cell r="CF510">
            <v>1771160</v>
          </cell>
          <cell r="CG510">
            <v>1458220</v>
          </cell>
          <cell r="CH510">
            <v>1072740</v>
          </cell>
          <cell r="CI510" t="str">
            <v>n.a.</v>
          </cell>
          <cell r="CJ510">
            <v>7544030</v>
          </cell>
          <cell r="CK510">
            <v>4391650</v>
          </cell>
          <cell r="CL510">
            <v>4583840</v>
          </cell>
          <cell r="CM510">
            <v>740230</v>
          </cell>
          <cell r="CN510">
            <v>882610</v>
          </cell>
          <cell r="CO510">
            <v>558070</v>
          </cell>
          <cell r="CP510">
            <v>585020</v>
          </cell>
          <cell r="CQ510">
            <v>58620</v>
          </cell>
          <cell r="CR510">
            <v>855970</v>
          </cell>
          <cell r="CS510">
            <v>844830</v>
          </cell>
          <cell r="CT510">
            <v>1971130</v>
          </cell>
          <cell r="CU510" t="str">
            <v>n.a.</v>
          </cell>
          <cell r="CV510" t="str">
            <v>n.a.</v>
          </cell>
          <cell r="CW510" t="str">
            <v>n.a.</v>
          </cell>
          <cell r="CX510" t="str">
            <v>n.a.</v>
          </cell>
          <cell r="CY510">
            <v>18910</v>
          </cell>
          <cell r="CZ510">
            <v>60418870</v>
          </cell>
          <cell r="DA510">
            <v>18850630</v>
          </cell>
          <cell r="DB510">
            <v>39661770</v>
          </cell>
          <cell r="DC510">
            <v>855980</v>
          </cell>
          <cell r="DD510">
            <v>75692750</v>
          </cell>
          <cell r="DE510">
            <v>58804890</v>
          </cell>
          <cell r="DF510">
            <v>51628680</v>
          </cell>
        </row>
        <row r="514">
          <cell r="H514" t="str">
            <v>2023</v>
          </cell>
        </row>
        <row r="515">
          <cell r="H515">
            <v>-2.0592936802974068E-2</v>
          </cell>
          <cell r="I515">
            <v>0</v>
          </cell>
        </row>
        <row r="516">
          <cell r="H516">
            <v>1.9443318169718282E-2</v>
          </cell>
          <cell r="I516">
            <v>1</v>
          </cell>
        </row>
        <row r="517">
          <cell r="H517">
            <v>3.598973368810917E-2</v>
          </cell>
          <cell r="I517">
            <v>2</v>
          </cell>
        </row>
        <row r="518">
          <cell r="H518">
            <v>5.9290058365378782E-2</v>
          </cell>
          <cell r="I518">
            <v>3</v>
          </cell>
        </row>
        <row r="519">
          <cell r="H519">
            <v>0.30338683001522609</v>
          </cell>
          <cell r="I519">
            <v>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
          <cell r="BS1" t="str">
            <v>H</v>
          </cell>
          <cell r="DH1" t="str">
            <v>2021</v>
          </cell>
          <cell r="DS1" t="str">
            <v>2020</v>
          </cell>
          <cell r="ED1" t="str">
            <v>2019</v>
          </cell>
          <cell r="EO1" t="str">
            <v>2019-2021 Average</v>
          </cell>
        </row>
        <row r="2">
          <cell r="J2" t="str">
            <v>Leverage Part</v>
          </cell>
        </row>
        <row r="3">
          <cell r="B3" t="str">
            <v>COMPANY</v>
          </cell>
          <cell r="C3" t="str">
            <v>status 2022</v>
          </cell>
          <cell r="D3" t="str">
            <v>general 2022</v>
          </cell>
          <cell r="E3" t="str">
            <v>detail 2022</v>
          </cell>
          <cell r="F3" t="str">
            <v>Bruce</v>
          </cell>
          <cell r="G3" t="str">
            <v>Segment</v>
          </cell>
          <cell r="H3" t="str">
            <v>Mock NCP</v>
          </cell>
          <cell r="I3" t="str">
            <v xml:space="preserve">Review </v>
          </cell>
          <cell r="J3" t="str">
            <v>Zoe</v>
          </cell>
          <cell r="K3" t="str">
            <v>general 2022</v>
          </cell>
          <cell r="L3" t="str">
            <v>detail 2022</v>
          </cell>
          <cell r="M3" t="str">
            <v>COMPANY</v>
          </cell>
          <cell r="N3" t="str">
            <v>Overview</v>
          </cell>
          <cell r="O3" t="str">
            <v>Main activity</v>
          </cell>
          <cell r="P3" t="str">
            <v>Website address</v>
          </cell>
          <cell r="Q3" t="str">
            <v>Trading address - Country</v>
          </cell>
          <cell r="R3" t="str">
            <v>Address of incorp. - Country</v>
          </cell>
          <cell r="S3" t="str">
            <v>Ticker symbol</v>
          </cell>
          <cell r="T3" t="str">
            <v>BvDEP Independence Indicator</v>
          </cell>
          <cell r="U3" t="str">
            <v>US SIC, Primary code(s) (M)</v>
          </cell>
          <cell r="V3" t="str">
            <v>Summary business description</v>
          </cell>
          <cell r="W3" t="str">
            <v>Description and history</v>
          </cell>
          <cell r="X3" t="str">
            <v>Previous company name</v>
          </cell>
          <cell r="Y3" t="str">
            <v>Main brand names</v>
          </cell>
          <cell r="Z3" t="str">
            <v>BVD ID number</v>
          </cell>
          <cell r="AA3" t="str">
            <v>Total revenues,2020, Values in original currency (th)</v>
          </cell>
          <cell r="AB3" t="str">
            <v>Total revenues,2019, Values in original currency (th)</v>
          </cell>
          <cell r="AC3" t="str">
            <v>Total revenues,2018, Values in original currency (th)</v>
          </cell>
          <cell r="AD3" t="str">
            <v>Total revenues,2017, Values in original currency (th)</v>
          </cell>
          <cell r="AE3" t="str">
            <v>Gross sales,2020, Values in original currency (th)</v>
          </cell>
          <cell r="AF3" t="str">
            <v>Gross sales,2019, Values in original currency (th)</v>
          </cell>
          <cell r="AG3" t="str">
            <v>Gross sales,2018, Values in original currency (th)</v>
          </cell>
          <cell r="AH3" t="str">
            <v>Gross sales,2017, Values in original currency (th)</v>
          </cell>
          <cell r="AI3" t="str">
            <v>Adjustments/excise tax,2020, Values in original currency (th)</v>
          </cell>
          <cell r="AJ3" t="str">
            <v>Adjustments/excise tax,2019, Values in original currency (th)</v>
          </cell>
          <cell r="AK3" t="str">
            <v>Adjustments/excise tax,2018, Values in original currency (th)</v>
          </cell>
          <cell r="AL3" t="str">
            <v>Adjustments/excise tax,2017, Values in original currency (th)</v>
          </cell>
          <cell r="AM3" t="str">
            <v>Net sales,2020, Values in original currency (th)</v>
          </cell>
          <cell r="AN3" t="str">
            <v>Net sales,2019, Values in original currency (th)</v>
          </cell>
          <cell r="AO3" t="str">
            <v>Net sales,2018, Values in original currency (th)</v>
          </cell>
          <cell r="AP3" t="str">
            <v>Net sales,2017, Values in original currency (th)</v>
          </cell>
          <cell r="AQ3" t="str">
            <v>Other revenues,2020, Values in original currency (th)</v>
          </cell>
          <cell r="AR3" t="str">
            <v>Other revenues,2019, Values in original currency (th)</v>
          </cell>
          <cell r="AS3" t="str">
            <v>Other revenues,2018, Values in original currency (th)</v>
          </cell>
          <cell r="AT3" t="str">
            <v>Other revenues,2017, Values in original currency (th)</v>
          </cell>
          <cell r="AU3" t="str">
            <v>Cost of Goods Sold,2020, Values in original currency (th)</v>
          </cell>
          <cell r="AV3" t="str">
            <v>Cost of Goods Sold,2019, Values in original currency (th)</v>
          </cell>
          <cell r="AW3" t="str">
            <v>Cost of Goods Sold,2018, Values in original currency (th)</v>
          </cell>
          <cell r="AX3" t="str">
            <v>Cost of Goods Sold,2017, Values in original currency (th)</v>
          </cell>
          <cell r="AY3" t="str">
            <v>Research &amp; Development expenses,2020, Values in original currency (th)</v>
          </cell>
          <cell r="AZ3" t="str">
            <v>Research &amp; Development expenses,2019, Values in original currency (th)</v>
          </cell>
          <cell r="BA3" t="str">
            <v>Research &amp; Development expenses,2018, Values in original currency (th)</v>
          </cell>
          <cell r="BB3" t="str">
            <v>Research &amp; Development expenses,2017, Values in original currency (th)</v>
          </cell>
          <cell r="BC3" t="str">
            <v>Other Operating Items,2020, Values in original currency (th)</v>
          </cell>
          <cell r="BD3" t="str">
            <v>Other Operating Items,2019, Values in original currency (th)</v>
          </cell>
          <cell r="BE3" t="str">
            <v>Other Operating Items,2018, Values in original currency (th)</v>
          </cell>
          <cell r="BF3" t="str">
            <v>Other Operating Items,2017, Values in original currency (th)</v>
          </cell>
          <cell r="BG3" t="str">
            <v>EBITDA,2020, Values in original currency (th)</v>
          </cell>
          <cell r="BH3" t="str">
            <v>EBITDA,2019, Values in original currency (th)</v>
          </cell>
          <cell r="BI3" t="str">
            <v>EBITDA,2018, Values in original currency (th)</v>
          </cell>
          <cell r="BJ3" t="str">
            <v>EBITDA,2017, Values in original currency (th)</v>
          </cell>
          <cell r="BK3" t="str">
            <v>Total Depreciation, Amort. &amp; Depl.,2020, Values in original currency (th)</v>
          </cell>
          <cell r="BL3" t="str">
            <v>Total Depreciation, Amort. &amp; Depl.,2019, Values in original currency (th)</v>
          </cell>
          <cell r="BM3" t="str">
            <v>Total Depreciation, Amort. &amp; Depl.,2018, Values in original currency (th)</v>
          </cell>
          <cell r="BN3" t="str">
            <v>Total Depreciation, Amort. &amp; Depl.,2017, Values in original currency (th)</v>
          </cell>
          <cell r="BO3" t="str">
            <v>Depreciation,2020, Values in original currency (th)</v>
          </cell>
          <cell r="BP3" t="str">
            <v>Depreciation,2019, Values in original currency (th)</v>
          </cell>
          <cell r="BQ3" t="str">
            <v>Depreciation,2018, Values in original currency (th)</v>
          </cell>
          <cell r="BR3" t="str">
            <v>Depreciation,2017, Values in original currency (th)</v>
          </cell>
          <cell r="BS3" t="str">
            <v>Amortization &amp; Depletion,2020, Values in original currency (th)</v>
          </cell>
          <cell r="BT3" t="str">
            <v>Amortization &amp; Depletion,2019, Values in original currency (th)</v>
          </cell>
          <cell r="BU3" t="str">
            <v>Amortization &amp; Depletion,2018, Values in original currency (th)</v>
          </cell>
          <cell r="BV3" t="str">
            <v>Amortization &amp; Depletion,2017, Values in original currency (th)</v>
          </cell>
          <cell r="BW3" t="str">
            <v>Net Profit,2020, Values in original currency (th)</v>
          </cell>
          <cell r="BX3" t="str">
            <v>Net Profit,2019, Values in original currency (th)</v>
          </cell>
          <cell r="BY3" t="str">
            <v>Net Profit,2018, Values in original currency (th)</v>
          </cell>
          <cell r="BZ3" t="str">
            <v>Net Profit,2017, Values in original currency (th)</v>
          </cell>
          <cell r="CA3" t="str">
            <v>Total Current Assets,2020, Values in original currency (th)</v>
          </cell>
          <cell r="CB3" t="str">
            <v>Total Current Assets,2019, Values in original currency (th)</v>
          </cell>
          <cell r="CC3" t="str">
            <v>Total Current Assets,2018, Values in original currency (th)</v>
          </cell>
          <cell r="CD3" t="str">
            <v>Total Current Assets,2017, Values in original currency (th)</v>
          </cell>
          <cell r="CE3" t="str">
            <v>Net Stated Inventory,2020, Values in original currency (th)</v>
          </cell>
          <cell r="CF3" t="str">
            <v>Net Stated Inventory,2019, Values in original currency (th)</v>
          </cell>
          <cell r="CG3" t="str">
            <v>Net Stated Inventory,2018, Values in original currency (th)</v>
          </cell>
          <cell r="CH3" t="str">
            <v>Net Stated Inventory,2017, Values in original currency (th)</v>
          </cell>
          <cell r="CI3" t="str">
            <v>Net Accounts Receivable,2020, Values in original currency (th)</v>
          </cell>
          <cell r="CJ3" t="str">
            <v>Net Accounts Receivable,2019, Values in original currency (th)</v>
          </cell>
          <cell r="CK3" t="str">
            <v>Net Accounts Receivable,2018, Values in original currency (th)</v>
          </cell>
          <cell r="CL3" t="str">
            <v>Net Accounts Receivable,2017, Values in original currency (th)</v>
          </cell>
          <cell r="CM3" t="str">
            <v>Other Current Assets,2020, Values in original currency (th)</v>
          </cell>
          <cell r="CN3" t="str">
            <v>Other Current Assets,2019, Values in original currency (th)</v>
          </cell>
          <cell r="CO3" t="str">
            <v>Other Current Assets,2018, Values in original currency (th)</v>
          </cell>
          <cell r="CP3" t="str">
            <v>Other Current Assets,2017, Values in original currency (th)</v>
          </cell>
          <cell r="CQ3" t="str">
            <v>Total Cash &amp; Short Term Investment,20120, Values in original currency (th)</v>
          </cell>
          <cell r="CR3" t="str">
            <v>Total Cash &amp; Short Term Investment,2019, Values in original currency (th)</v>
          </cell>
          <cell r="CS3" t="str">
            <v>Total Cash &amp; Short Term Investment,2018, Values in original currency (th)</v>
          </cell>
          <cell r="CT3" t="str">
            <v>Total Cash &amp; Short Term Investment,2017, Values in original currency (th)</v>
          </cell>
          <cell r="CU3" t="str">
            <v>Short Term Investment,2020, Values in original currency (th)</v>
          </cell>
          <cell r="CV3" t="str">
            <v>Short Term Investment,2019, Values in original currency (th)</v>
          </cell>
          <cell r="CW3" t="str">
            <v>Short Term Investment,2018, Values in original currency (th)</v>
          </cell>
          <cell r="CX3" t="str">
            <v>Short Term Investment,2017, Values in original currency (th)</v>
          </cell>
          <cell r="CY3" t="str">
            <v>Net Property, Plant &amp; Equipment,2020, Values in original currency (th)</v>
          </cell>
          <cell r="CZ3" t="str">
            <v>Net Property, Plant &amp; Equipment,2019, Values in original currency (th)</v>
          </cell>
          <cell r="DA3" t="str">
            <v>Net Property, Plant &amp; Equipment,2018, Values in original currency (th)</v>
          </cell>
          <cell r="DB3" t="str">
            <v>Net Property, Plant &amp; Equipment,2017, Values in original currency (th)</v>
          </cell>
          <cell r="DC3" t="str">
            <v>Total Assets,2020, Values in original currency (th)</v>
          </cell>
          <cell r="DD3" t="str">
            <v>Total Assets,2019, Values in original currency (th)</v>
          </cell>
          <cell r="DE3" t="str">
            <v>Total Assets,2018, Values in original currency (th)</v>
          </cell>
          <cell r="DF3" t="str">
            <v>Total Assets,2017, Values in original currency (th)</v>
          </cell>
          <cell r="DH3" t="str">
            <v xml:space="preserve">Sales </v>
          </cell>
          <cell r="DI3" t="str">
            <v>CoGS</v>
          </cell>
          <cell r="DJ3" t="str">
            <v>SG&amp;A</v>
          </cell>
          <cell r="DK3" t="str">
            <v>Depreciation</v>
          </cell>
          <cell r="DL3" t="str">
            <v>OP</v>
          </cell>
          <cell r="DM3" t="str">
            <v>OM</v>
          </cell>
          <cell r="DN3" t="str">
            <v>NCP</v>
          </cell>
          <cell r="DO3" t="str">
            <v>Research &amp; Development expenses</v>
          </cell>
          <cell r="DP3" t="str">
            <v>Inventory</v>
          </cell>
          <cell r="DQ3" t="str">
            <v>Fixed Assets</v>
          </cell>
          <cell r="DS3" t="str">
            <v xml:space="preserve">Sales </v>
          </cell>
          <cell r="DT3" t="str">
            <v>CoGS</v>
          </cell>
          <cell r="DU3" t="str">
            <v>SG&amp;A</v>
          </cell>
          <cell r="DV3" t="str">
            <v>Depreciation</v>
          </cell>
          <cell r="DW3" t="str">
            <v>OP</v>
          </cell>
          <cell r="DX3" t="str">
            <v>OM</v>
          </cell>
          <cell r="DY3" t="str">
            <v>NCP</v>
          </cell>
          <cell r="DZ3" t="str">
            <v>Research &amp; Development expenses</v>
          </cell>
          <cell r="EA3" t="str">
            <v>Inventory</v>
          </cell>
          <cell r="EB3" t="str">
            <v>Fixed Assets</v>
          </cell>
          <cell r="ED3" t="str">
            <v xml:space="preserve">Sales </v>
          </cell>
          <cell r="EE3" t="str">
            <v>CoGS</v>
          </cell>
          <cell r="EF3" t="str">
            <v>SG&amp;A</v>
          </cell>
          <cell r="EG3" t="str">
            <v>Depreciation</v>
          </cell>
          <cell r="EH3" t="str">
            <v>OP</v>
          </cell>
          <cell r="EI3" t="str">
            <v>OM</v>
          </cell>
          <cell r="EJ3" t="str">
            <v>NCP</v>
          </cell>
          <cell r="EK3" t="str">
            <v>Research &amp; Development expenses</v>
          </cell>
          <cell r="EL3" t="str">
            <v>Inventory</v>
          </cell>
          <cell r="EM3" t="str">
            <v>Fixed Assets</v>
          </cell>
          <cell r="EO3" t="str">
            <v xml:space="preserve">Sales </v>
          </cell>
          <cell r="EP3" t="str">
            <v>CoGS</v>
          </cell>
          <cell r="EQ3" t="str">
            <v>SG&amp;A</v>
          </cell>
          <cell r="ER3" t="str">
            <v>Depreciation</v>
          </cell>
          <cell r="ES3" t="str">
            <v>OP</v>
          </cell>
          <cell r="ET3" t="str">
            <v>OM</v>
          </cell>
          <cell r="EU3" t="str">
            <v>NCP</v>
          </cell>
          <cell r="FF3" t="str">
            <v>BVD ID number</v>
          </cell>
          <cell r="FG3" t="str">
            <v>status 2022</v>
          </cell>
          <cell r="FH3" t="str">
            <v>general 2022</v>
          </cell>
          <cell r="FI3" t="str">
            <v xml:space="preserve">Review </v>
          </cell>
        </row>
        <row r="4">
          <cell r="B4" t="str">
            <v>MITSUBISHI ELECTRIC CORPORATION</v>
          </cell>
          <cell r="C4" t="str">
            <v>exclude</v>
          </cell>
          <cell r="D4" t="str">
            <v>Significantly different products/services</v>
          </cell>
          <cell r="E4" t="str">
            <v>从事电气设备的生产</v>
          </cell>
          <cell r="H4" t="str">
            <v/>
          </cell>
          <cell r="I4" t="str">
            <v>ok, sda/sdp</v>
          </cell>
          <cell r="J4" t="str">
            <v>ok,sdp</v>
          </cell>
          <cell r="L4" t="str">
            <v>六个业务部门:重型电气系统，工业机电一体化，信息通信系统，电子设备，家电和其他</v>
          </cell>
          <cell r="M4" t="str">
            <v>MITSUBISHI ELECTRIC CORPORATION</v>
          </cell>
          <cell r="N4" t="str">
            <v>This company is engaged in the production of electrical equipment. It was founded in 1921 when Mitsubishi Shipbuilding Co. (Mitsubishi Heavy Industries, Ltd.) spun off a factory in Kobe, Japan that made electric motors for ocean-going vessels into a new company called Mitsubishi Electric Corporation. The registered head office of the company is located in Tokyo, Japan.The company operates in six business segments: Heavy Electric System, Industrial Mechatronics, Information Communication Systems, Electronic Devices, Home Appliance and Others. Furthermore, The Heavy Electric System segment offers turbine generators, nuclear power plant equipment, motors, transformer, power electronics equipment, circuit breaks and others. The Industrial Mechatronics segment provides programmable logic controllers, inverters, servomotors, factory automation systems, motors, hoists and others. The Information Communication Systems segment offers wireless, cable and satellite communications equipment, mobile handsets, radar equipment and others. The Electronic Devices segment provides power modules, high frequency devices, optical devices, display monitors, cathode-ray tubes and others. The Home Appliance segment provides color televisions, projection televisions, package air conditions and microwaves. The Others segment provides various services, including finance, logistics, real estates, advertising services.The mission of the company is to continually improve its technologies and services by applying creativity to all aspects of its business.</v>
          </cell>
          <cell r="O4" t="str">
            <v>Manufacturing</v>
          </cell>
          <cell r="P4" t="str">
            <v>www.mitsubishielectric.com</v>
          </cell>
          <cell r="R4" t="str">
            <v>Japan</v>
          </cell>
          <cell r="S4" t="str">
            <v>6503</v>
          </cell>
          <cell r="T4" t="str">
            <v>A+</v>
          </cell>
          <cell r="U4" t="str">
            <v>3699</v>
          </cell>
          <cell r="V4" t="str">
            <v>Engaged in the production of electrical equipment</v>
          </cell>
          <cell r="W4" t="str">
            <v>The Company is engaged in developing, manufacturing, sale and distribution of a range of electrical and electronic equipment.</v>
          </cell>
          <cell r="Z4" t="str">
            <v>JP4010001008772</v>
          </cell>
          <cell r="AA4">
            <v>4477941000</v>
          </cell>
          <cell r="AB4">
            <v>4196435000</v>
          </cell>
          <cell r="AC4">
            <v>4465530000</v>
          </cell>
          <cell r="AD4">
            <v>4519921000</v>
          </cell>
          <cell r="AE4">
            <v>4476758000</v>
          </cell>
          <cell r="AF4">
            <v>4191433000</v>
          </cell>
          <cell r="AG4">
            <v>4462509000</v>
          </cell>
          <cell r="AH4">
            <v>4519921000</v>
          </cell>
          <cell r="AI4" t="str">
            <v>n.a.</v>
          </cell>
          <cell r="AJ4" t="str">
            <v>n.a.</v>
          </cell>
          <cell r="AK4" t="str">
            <v>n.a.</v>
          </cell>
          <cell r="AL4" t="str">
            <v>n.a.</v>
          </cell>
          <cell r="AM4">
            <v>4476758000</v>
          </cell>
          <cell r="AN4">
            <v>4191433000</v>
          </cell>
          <cell r="AO4">
            <v>4462509000</v>
          </cell>
          <cell r="AP4">
            <v>4519921000</v>
          </cell>
          <cell r="AQ4">
            <v>1183000</v>
          </cell>
          <cell r="AR4">
            <v>5002000</v>
          </cell>
          <cell r="AS4">
            <v>3021000</v>
          </cell>
          <cell r="AT4" t="str">
            <v>n.a.</v>
          </cell>
          <cell r="AU4">
            <v>-3005403000</v>
          </cell>
          <cell r="AV4">
            <v>-2803739000</v>
          </cell>
          <cell r="AW4">
            <v>-2989484000</v>
          </cell>
          <cell r="AX4">
            <v>-3010622000</v>
          </cell>
          <cell r="AY4">
            <v>-195144000</v>
          </cell>
          <cell r="AZ4">
            <v>-190574000</v>
          </cell>
          <cell r="BA4">
            <v>-206846000</v>
          </cell>
          <cell r="BB4">
            <v>-212794000</v>
          </cell>
          <cell r="BC4">
            <v>-818530000</v>
          </cell>
          <cell r="BD4">
            <v>-763028000</v>
          </cell>
          <cell r="BE4">
            <v>-810229000</v>
          </cell>
          <cell r="BF4">
            <v>-830500000</v>
          </cell>
          <cell r="BG4">
            <v>458864000</v>
          </cell>
          <cell r="BH4">
            <v>439094000</v>
          </cell>
          <cell r="BI4">
            <v>458971000</v>
          </cell>
          <cell r="BJ4">
            <v>466005000</v>
          </cell>
          <cell r="BK4">
            <v>-206813000</v>
          </cell>
          <cell r="BL4">
            <v>-221146000</v>
          </cell>
          <cell r="BM4">
            <v>-212018000</v>
          </cell>
          <cell r="BN4">
            <v>-176247000</v>
          </cell>
          <cell r="BO4">
            <v>-206813000</v>
          </cell>
          <cell r="BP4">
            <v>-194809000</v>
          </cell>
          <cell r="BQ4">
            <v>-186174000</v>
          </cell>
          <cell r="BR4">
            <v>-176247000</v>
          </cell>
          <cell r="BS4">
            <v>0</v>
          </cell>
          <cell r="BT4">
            <v>-26337000</v>
          </cell>
          <cell r="BU4">
            <v>-25844000</v>
          </cell>
          <cell r="BV4">
            <v>0</v>
          </cell>
          <cell r="BW4">
            <v>203482000</v>
          </cell>
          <cell r="BX4">
            <v>193132000</v>
          </cell>
          <cell r="BY4">
            <v>221834000</v>
          </cell>
          <cell r="BZ4">
            <v>226648000</v>
          </cell>
          <cell r="CA4">
            <v>3090296000</v>
          </cell>
          <cell r="CB4">
            <v>2846972000</v>
          </cell>
          <cell r="CC4">
            <v>2628033000</v>
          </cell>
          <cell r="CD4">
            <v>2624293000</v>
          </cell>
          <cell r="CE4">
            <v>959660000</v>
          </cell>
          <cell r="CF4">
            <v>743782000</v>
          </cell>
          <cell r="CG4">
            <v>693890000</v>
          </cell>
          <cell r="CH4">
            <v>729098000</v>
          </cell>
          <cell r="CI4">
            <v>842278000</v>
          </cell>
          <cell r="CJ4">
            <v>809939000</v>
          </cell>
          <cell r="CK4">
            <v>809216000</v>
          </cell>
          <cell r="CL4">
            <v>838486000</v>
          </cell>
          <cell r="CM4">
            <v>499044000</v>
          </cell>
          <cell r="CN4">
            <v>474188000</v>
          </cell>
          <cell r="CO4">
            <v>530603000</v>
          </cell>
          <cell r="CP4">
            <v>493717000</v>
          </cell>
          <cell r="CQ4">
            <v>789314000</v>
          </cell>
          <cell r="CR4">
            <v>819063000</v>
          </cell>
          <cell r="CS4">
            <v>594324000</v>
          </cell>
          <cell r="CT4">
            <v>562992000</v>
          </cell>
          <cell r="CU4">
            <v>62135000</v>
          </cell>
          <cell r="CV4">
            <v>51657000</v>
          </cell>
          <cell r="CW4">
            <v>56765000</v>
          </cell>
          <cell r="CX4">
            <v>48768000</v>
          </cell>
          <cell r="CY4">
            <v>65559000</v>
          </cell>
          <cell r="CZ4">
            <v>66355000</v>
          </cell>
          <cell r="DA4">
            <v>66077000</v>
          </cell>
          <cell r="DB4">
            <v>61930000</v>
          </cell>
          <cell r="DC4">
            <v>5107973000</v>
          </cell>
          <cell r="DD4">
            <v>4797921000</v>
          </cell>
          <cell r="DE4">
            <v>4409771000</v>
          </cell>
          <cell r="DF4">
            <v>4356211000</v>
          </cell>
          <cell r="DH4">
            <v>4476758000</v>
          </cell>
          <cell r="DI4">
            <v>-3005403000</v>
          </cell>
          <cell r="DJ4">
            <v>-1013674000</v>
          </cell>
          <cell r="DK4">
            <v>-206813000</v>
          </cell>
          <cell r="DL4">
            <v>250868000</v>
          </cell>
          <cell r="DM4">
            <v>5.6037873836378899E-2</v>
          </cell>
          <cell r="DN4">
            <v>5.9364536227871502E-2</v>
          </cell>
          <cell r="DO4">
            <v>-195144000</v>
          </cell>
          <cell r="DP4">
            <v>851721000</v>
          </cell>
          <cell r="DQ4">
            <v>65957000</v>
          </cell>
          <cell r="DS4">
            <v>4191433000</v>
          </cell>
          <cell r="DT4">
            <v>-2803739000</v>
          </cell>
          <cell r="DU4">
            <v>-953602000</v>
          </cell>
          <cell r="DV4">
            <v>-221146000</v>
          </cell>
          <cell r="DW4">
            <v>212946000</v>
          </cell>
          <cell r="DX4">
            <v>5.08050587949277E-2</v>
          </cell>
          <cell r="DY4">
            <v>5.3524367429125697E-2</v>
          </cell>
          <cell r="DZ4">
            <v>-190574000</v>
          </cell>
          <cell r="EA4">
            <v>718836000</v>
          </cell>
          <cell r="EB4">
            <v>66216000</v>
          </cell>
          <cell r="ED4">
            <v>4462509000</v>
          </cell>
          <cell r="EE4">
            <v>-2989484000</v>
          </cell>
          <cell r="EF4">
            <v>-1017075000</v>
          </cell>
          <cell r="EG4">
            <v>-212018000</v>
          </cell>
          <cell r="EH4">
            <v>243932000</v>
          </cell>
          <cell r="EI4">
            <v>5.4662522809477802E-2</v>
          </cell>
          <cell r="EJ4">
            <v>5.7823289701716997E-2</v>
          </cell>
          <cell r="EK4">
            <v>-206846000</v>
          </cell>
          <cell r="EL4">
            <v>711494000</v>
          </cell>
          <cell r="EM4">
            <v>64003500</v>
          </cell>
          <cell r="EO4">
            <v>4376900000</v>
          </cell>
          <cell r="EP4">
            <v>-2932875333.3333302</v>
          </cell>
          <cell r="EQ4">
            <v>-994783666.66666698</v>
          </cell>
          <cell r="ER4">
            <v>-213325666.66666701</v>
          </cell>
          <cell r="ES4">
            <v>235915333.33333299</v>
          </cell>
          <cell r="ET4">
            <v>5.3900096719900703E-2</v>
          </cell>
          <cell r="EU4">
            <v>5.6970829965240097E-2</v>
          </cell>
          <cell r="FF4" t="str">
            <v>JP4010001008772</v>
          </cell>
          <cell r="FG4" t="str">
            <v>exclude</v>
          </cell>
          <cell r="FH4" t="str">
            <v>Significantly different products/services</v>
          </cell>
          <cell r="FI4" t="str">
            <v>ok, sda/sdp</v>
          </cell>
        </row>
        <row r="5">
          <cell r="B5" t="str">
            <v>BYD COMPANY LIMITED</v>
          </cell>
          <cell r="C5" t="str">
            <v>exclude</v>
          </cell>
          <cell r="D5" t="str">
            <v>Significantly different products/services</v>
          </cell>
          <cell r="E5" t="str">
            <v>事汽车、二次充电电池、手机零部件的研发、制造和销售</v>
          </cell>
          <cell r="H5" t="str">
            <v/>
          </cell>
          <cell r="I5" t="str">
            <v>ok, sda/sdp</v>
          </cell>
          <cell r="J5" t="str">
            <v>include</v>
          </cell>
          <cell r="L5" t="str">
            <v>应用于手机、数码相机、电动工具、电动玩具等便携式电子设备的锂离子电池和镍电池</v>
          </cell>
          <cell r="M5" t="str">
            <v>BYD COMPANY LIMITED</v>
          </cell>
          <cell r="N5" t="str">
            <v>The company is engaged in the research, development, manufacture and distribution of automobiles, secondary rechargeable batteries and mobile phone components. It was established in the year 1995 and conducts business from its registered corporate office which is strategically located in Shenzhen, China. The company provides automobiles, including G6, S6 and other series; lithium-ion batteries and nickel batteries which are applied in mobile phones, digital cameras, electric tools, electric toys and other portable electronic devices. It also offers casings, keypads, liquid crystal display (LCD) modules, cameras, flexible circuit boards, chargers, and mobile phone design and assembly services.</v>
          </cell>
          <cell r="O5" t="str">
            <v>Manufacturing; Services</v>
          </cell>
          <cell r="P5" t="str">
            <v>www.byd.cn</v>
          </cell>
          <cell r="Q5" t="str">
            <v>Hong Kong SAR, China</v>
          </cell>
          <cell r="R5" t="str">
            <v>China</v>
          </cell>
          <cell r="S5" t="str">
            <v>002594</v>
          </cell>
          <cell r="T5" t="str">
            <v>B+</v>
          </cell>
          <cell r="U5" t="str">
            <v>3692</v>
          </cell>
          <cell r="V5" t="str">
            <v>Engaged in the research, development, manufacture and distribution of automobiles, secondary rechargeable batteries and mobile phone components</v>
          </cell>
          <cell r="W5" t="str">
            <v>The principal activities of The Group are research, development, manufacture and sale of rechargeable batteries, handset components and assembley service as well as automobiles and related products.</v>
          </cell>
          <cell r="Z5" t="str">
            <v>CN30914PC</v>
          </cell>
          <cell r="AA5">
            <v>212230192</v>
          </cell>
          <cell r="AB5">
            <v>154270364</v>
          </cell>
          <cell r="AC5">
            <v>123246102</v>
          </cell>
          <cell r="AD5">
            <v>123466603</v>
          </cell>
          <cell r="AE5">
            <v>211299918</v>
          </cell>
          <cell r="AF5">
            <v>153469184</v>
          </cell>
          <cell r="AG5">
            <v>121778117</v>
          </cell>
          <cell r="AH5">
            <v>121790925</v>
          </cell>
          <cell r="AI5" t="str">
            <v>n.a.</v>
          </cell>
          <cell r="AJ5" t="str">
            <v>n.a.</v>
          </cell>
          <cell r="AK5" t="str">
            <v>n.a.</v>
          </cell>
          <cell r="AL5" t="str">
            <v>n.a.</v>
          </cell>
          <cell r="AM5">
            <v>211299918</v>
          </cell>
          <cell r="AN5">
            <v>153469184</v>
          </cell>
          <cell r="AO5">
            <v>121778117</v>
          </cell>
          <cell r="AP5">
            <v>121790925</v>
          </cell>
          <cell r="AQ5">
            <v>930274</v>
          </cell>
          <cell r="AR5">
            <v>801180</v>
          </cell>
          <cell r="AS5">
            <v>1467985</v>
          </cell>
          <cell r="AT5">
            <v>1675678</v>
          </cell>
          <cell r="AU5">
            <v>-176319097</v>
          </cell>
          <cell r="AV5">
            <v>-116621719</v>
          </cell>
          <cell r="AW5">
            <v>-95183820</v>
          </cell>
          <cell r="AX5">
            <v>-95963929</v>
          </cell>
          <cell r="AY5">
            <v>-7990974</v>
          </cell>
          <cell r="AZ5">
            <v>-7464861</v>
          </cell>
          <cell r="BA5">
            <v>-5629372</v>
          </cell>
          <cell r="BB5">
            <v>-4989360</v>
          </cell>
          <cell r="BC5">
            <v>-13543551</v>
          </cell>
          <cell r="BD5">
            <v>-10861771</v>
          </cell>
          <cell r="BE5">
            <v>-8669048</v>
          </cell>
          <cell r="BF5">
            <v>-8556226</v>
          </cell>
          <cell r="BG5">
            <v>14376570</v>
          </cell>
          <cell r="BH5">
            <v>19322013</v>
          </cell>
          <cell r="BI5">
            <v>13763862</v>
          </cell>
          <cell r="BJ5">
            <v>13957088</v>
          </cell>
          <cell r="BK5">
            <v>-11615260</v>
          </cell>
          <cell r="BL5">
            <v>-9950514</v>
          </cell>
          <cell r="BM5">
            <v>-8641005</v>
          </cell>
          <cell r="BN5">
            <v>-8328476</v>
          </cell>
          <cell r="BO5">
            <v>-11348472</v>
          </cell>
          <cell r="BP5">
            <v>-9609759</v>
          </cell>
          <cell r="BQ5">
            <v>-8518304</v>
          </cell>
          <cell r="BR5">
            <v>-8218796</v>
          </cell>
          <cell r="BS5">
            <v>-266788</v>
          </cell>
          <cell r="BT5">
            <v>-340755</v>
          </cell>
          <cell r="BU5">
            <v>-122701</v>
          </cell>
          <cell r="BV5">
            <v>-109680</v>
          </cell>
          <cell r="BW5">
            <v>3045188</v>
          </cell>
          <cell r="BX5">
            <v>4234267</v>
          </cell>
          <cell r="BY5">
            <v>1614450</v>
          </cell>
          <cell r="BZ5">
            <v>2780194</v>
          </cell>
          <cell r="CA5">
            <v>166110189</v>
          </cell>
          <cell r="CB5">
            <v>111605110</v>
          </cell>
          <cell r="CC5">
            <v>106966605</v>
          </cell>
          <cell r="CD5">
            <v>115359494</v>
          </cell>
          <cell r="CE5">
            <v>43354782</v>
          </cell>
          <cell r="CF5">
            <v>31396358</v>
          </cell>
          <cell r="CG5">
            <v>25571564</v>
          </cell>
          <cell r="CH5">
            <v>26330345</v>
          </cell>
          <cell r="CI5">
            <v>35593138</v>
          </cell>
          <cell r="CJ5">
            <v>39307896</v>
          </cell>
          <cell r="CK5">
            <v>40134545</v>
          </cell>
          <cell r="CL5">
            <v>44240183</v>
          </cell>
          <cell r="CM5">
            <v>34717599</v>
          </cell>
          <cell r="CN5">
            <v>25731476</v>
          </cell>
          <cell r="CO5">
            <v>28247652</v>
          </cell>
          <cell r="CP5">
            <v>31229130</v>
          </cell>
          <cell r="CQ5">
            <v>50457097</v>
          </cell>
          <cell r="CR5">
            <v>14445030</v>
          </cell>
          <cell r="CS5">
            <v>12650083</v>
          </cell>
          <cell r="CT5">
            <v>13052095</v>
          </cell>
          <cell r="CU5">
            <v>637237</v>
          </cell>
          <cell r="CV5">
            <v>706532</v>
          </cell>
          <cell r="CW5">
            <v>975786</v>
          </cell>
          <cell r="CX5">
            <v>1901038</v>
          </cell>
          <cell r="CY5">
            <v>28442926</v>
          </cell>
          <cell r="CZ5">
            <v>15199518</v>
          </cell>
          <cell r="DA5">
            <v>15140975</v>
          </cell>
          <cell r="DB5">
            <v>12836908</v>
          </cell>
          <cell r="DC5">
            <v>295780147</v>
          </cell>
          <cell r="DD5">
            <v>201017321</v>
          </cell>
          <cell r="DE5">
            <v>195641593</v>
          </cell>
          <cell r="DF5">
            <v>194571077</v>
          </cell>
          <cell r="DH5">
            <v>211299918</v>
          </cell>
          <cell r="DI5">
            <v>-176319097</v>
          </cell>
          <cell r="DJ5">
            <v>-21534525</v>
          </cell>
          <cell r="DK5">
            <v>-11615260</v>
          </cell>
          <cell r="DL5">
            <v>1831036</v>
          </cell>
          <cell r="DM5">
            <v>8.6655783747156996E-3</v>
          </cell>
          <cell r="DN5">
            <v>8.7413270291861293E-3</v>
          </cell>
          <cell r="DO5">
            <v>-7990974</v>
          </cell>
          <cell r="DP5">
            <v>37375570</v>
          </cell>
          <cell r="DQ5">
            <v>21821222</v>
          </cell>
          <cell r="DS5">
            <v>153469184</v>
          </cell>
          <cell r="DT5">
            <v>-116621719</v>
          </cell>
          <cell r="DU5">
            <v>-18326632</v>
          </cell>
          <cell r="DV5">
            <v>-9950514</v>
          </cell>
          <cell r="DW5">
            <v>8570319</v>
          </cell>
          <cell r="DX5">
            <v>5.5843908051273698E-2</v>
          </cell>
          <cell r="DY5">
            <v>5.9146902220386599E-2</v>
          </cell>
          <cell r="DZ5">
            <v>-7464861</v>
          </cell>
          <cell r="EA5">
            <v>28483961</v>
          </cell>
          <cell r="EB5">
            <v>15170246.5</v>
          </cell>
          <cell r="ED5">
            <v>121778117</v>
          </cell>
          <cell r="EE5">
            <v>-95183820</v>
          </cell>
          <cell r="EF5">
            <v>-14298420</v>
          </cell>
          <cell r="EG5">
            <v>-8641005</v>
          </cell>
          <cell r="EH5">
            <v>3654872</v>
          </cell>
          <cell r="EI5">
            <v>3.0012551434014999E-2</v>
          </cell>
          <cell r="EJ5">
            <v>3.0941175041373101E-2</v>
          </cell>
          <cell r="EK5">
            <v>-5629372</v>
          </cell>
          <cell r="EL5">
            <v>25950954.5</v>
          </cell>
          <cell r="EM5">
            <v>13988941.5</v>
          </cell>
          <cell r="EO5">
            <v>162182406.33333299</v>
          </cell>
          <cell r="EP5">
            <v>-129374878.666667</v>
          </cell>
          <cell r="EQ5">
            <v>-18053192.333333299</v>
          </cell>
          <cell r="ER5">
            <v>-10068926.3333333</v>
          </cell>
          <cell r="ES5">
            <v>4685409.0000000102</v>
          </cell>
          <cell r="ET5">
            <v>2.8889748931028199E-2</v>
          </cell>
          <cell r="EU5">
            <v>2.97491957264659E-2</v>
          </cell>
          <cell r="FF5" t="str">
            <v>CN30914PC</v>
          </cell>
          <cell r="FG5" t="str">
            <v>exclude</v>
          </cell>
          <cell r="FH5" t="str">
            <v>Significantly different products/services</v>
          </cell>
          <cell r="FI5" t="str">
            <v>ok, sda/sdp</v>
          </cell>
        </row>
        <row r="6">
          <cell r="B6" t="str">
            <v>SHANGHAI ELECTRIC GROUP COMPANY LIMITED</v>
          </cell>
          <cell r="C6" t="str">
            <v>exclude</v>
          </cell>
          <cell r="D6" t="str">
            <v>Independence(A+, A, A-, B+, B, B-,U)</v>
          </cell>
          <cell r="H6" t="str">
            <v/>
          </cell>
          <cell r="I6" t="str">
            <v>ok, indep</v>
          </cell>
          <cell r="J6" t="str">
            <v>ok,indep</v>
          </cell>
          <cell r="M6" t="str">
            <v>SHANGHAI ELECTRIC GROUP COMPANY LIMITED</v>
          </cell>
          <cell r="N6" t="str">
            <v>This company is engaged in the design, manufacture, and wholesale of power equipment, electromechanical equipment, transportation equipment and environmental systems. It was incorporated in 1950 and has its registered office address in Shanghai, China. The company is one of the largest mechanical and electrical equipment manufacturing enterprises in China. It is also the world's 8th largest white goods manufacturer. The company is a multi property group, sponsored by Shanghai Electric (group) Corporation, Fuxi Holding Investment Co., Ltd, Guangdong Zhujiang Investment Co., Ltd, Shengneng (group) Co., Ltd, and Guangdong Mingguang Investment Co., Ltd. The company operates in six business segments: the power equipment segment; the electromechanical equipment segment; the transportation equipment segment; the environmental systems segment; the financial business segment, which is engaged in the provision of financial services and products by the company, and the others segment is engaged in research and development and automation controls.</v>
          </cell>
          <cell r="O6" t="str">
            <v>Manufacturing; Wholesale</v>
          </cell>
          <cell r="P6" t="str">
            <v>www.shanghai-electric.com</v>
          </cell>
          <cell r="R6" t="str">
            <v>China</v>
          </cell>
          <cell r="S6" t="str">
            <v>02727</v>
          </cell>
          <cell r="T6" t="str">
            <v>C+</v>
          </cell>
          <cell r="U6" t="str">
            <v>3699</v>
          </cell>
          <cell r="V6" t="str">
            <v>Engaged in the design, manufacture, and wholesale of power equipment, electromechanical equipment, transportation equipment and environmental systems</v>
          </cell>
          <cell r="W6" t="str">
            <v>The Company is mainly engaged in the following business: design, production and sales of power equipment and provide related services; Design, manufacture and sell mechatronics equipment and provide related services; Design, manufacture and sell heavy machinery and nuclear island equipment and provide related services; Design, manufacture and sell transportation equipment and provide related services; Design, manufacture and sell environmental protection equipment and provide related services.</v>
          </cell>
          <cell r="Z6" t="str">
            <v>CN31093PC</v>
          </cell>
          <cell r="AA6">
            <v>131821982</v>
          </cell>
          <cell r="AB6">
            <v>137856329</v>
          </cell>
          <cell r="AC6">
            <v>129172075</v>
          </cell>
          <cell r="AD6">
            <v>102242606</v>
          </cell>
          <cell r="AE6">
            <v>128125076</v>
          </cell>
          <cell r="AF6">
            <v>134091581</v>
          </cell>
          <cell r="AG6">
            <v>127508964</v>
          </cell>
          <cell r="AH6">
            <v>101157525</v>
          </cell>
          <cell r="AI6">
            <v>-562868</v>
          </cell>
          <cell r="AJ6">
            <v>-547763</v>
          </cell>
          <cell r="AK6" t="str">
            <v>n.a.</v>
          </cell>
          <cell r="AL6" t="str">
            <v>n.a.</v>
          </cell>
          <cell r="AM6">
            <v>127562208</v>
          </cell>
          <cell r="AN6">
            <v>133543818</v>
          </cell>
          <cell r="AO6">
            <v>127508964</v>
          </cell>
          <cell r="AP6">
            <v>101157525</v>
          </cell>
          <cell r="AQ6">
            <v>4259774</v>
          </cell>
          <cell r="AR6">
            <v>4312511</v>
          </cell>
          <cell r="AS6">
            <v>1663111</v>
          </cell>
          <cell r="AT6">
            <v>1085081</v>
          </cell>
          <cell r="AU6">
            <v>-108125678</v>
          </cell>
          <cell r="AV6">
            <v>-110531376</v>
          </cell>
          <cell r="AW6">
            <v>-102736103</v>
          </cell>
          <cell r="AX6">
            <v>-80523972</v>
          </cell>
          <cell r="AY6" t="str">
            <v>n.a.</v>
          </cell>
          <cell r="AZ6" t="str">
            <v>n.a.</v>
          </cell>
          <cell r="BA6">
            <v>0</v>
          </cell>
          <cell r="BB6">
            <v>0</v>
          </cell>
          <cell r="BC6">
            <v>-19378643</v>
          </cell>
          <cell r="BD6">
            <v>-18275359</v>
          </cell>
          <cell r="BE6">
            <v>-15705065</v>
          </cell>
          <cell r="BF6">
            <v>-13577976</v>
          </cell>
          <cell r="BG6">
            <v>4317661</v>
          </cell>
          <cell r="BH6">
            <v>9049594</v>
          </cell>
          <cell r="BI6">
            <v>10730907</v>
          </cell>
          <cell r="BJ6">
            <v>8140658</v>
          </cell>
          <cell r="BK6">
            <v>-3495528</v>
          </cell>
          <cell r="BL6">
            <v>-3276780</v>
          </cell>
          <cell r="BM6">
            <v>-2782353</v>
          </cell>
          <cell r="BN6">
            <v>-2183782</v>
          </cell>
          <cell r="BO6">
            <v>-1734111</v>
          </cell>
          <cell r="BP6">
            <v>-1948442</v>
          </cell>
          <cell r="BQ6">
            <v>-2782353</v>
          </cell>
          <cell r="BR6">
            <v>-2183782</v>
          </cell>
          <cell r="BS6">
            <v>-1761417</v>
          </cell>
          <cell r="BT6">
            <v>-1328338</v>
          </cell>
          <cell r="BU6">
            <v>0</v>
          </cell>
          <cell r="BV6">
            <v>0</v>
          </cell>
          <cell r="BW6">
            <v>-9987908</v>
          </cell>
          <cell r="BX6">
            <v>5266003</v>
          </cell>
          <cell r="BY6">
            <v>3719804</v>
          </cell>
          <cell r="BZ6">
            <v>2980460</v>
          </cell>
          <cell r="CA6">
            <v>209775844</v>
          </cell>
          <cell r="CB6">
            <v>227945949</v>
          </cell>
          <cell r="CC6">
            <v>199200945</v>
          </cell>
          <cell r="CD6">
            <v>151727947</v>
          </cell>
          <cell r="CE6">
            <v>32879469</v>
          </cell>
          <cell r="CF6">
            <v>29986057</v>
          </cell>
          <cell r="CG6">
            <v>27004499</v>
          </cell>
          <cell r="CH6">
            <v>27929297</v>
          </cell>
          <cell r="CI6">
            <v>33429218</v>
          </cell>
          <cell r="CJ6">
            <v>32799102</v>
          </cell>
          <cell r="CK6">
            <v>29337049</v>
          </cell>
          <cell r="CL6">
            <v>18840593</v>
          </cell>
          <cell r="CM6">
            <v>67273880</v>
          </cell>
          <cell r="CN6">
            <v>78464377</v>
          </cell>
          <cell r="CO6">
            <v>36717957</v>
          </cell>
          <cell r="CP6">
            <v>23320823</v>
          </cell>
          <cell r="CQ6">
            <v>62167869</v>
          </cell>
          <cell r="CR6">
            <v>68335958</v>
          </cell>
          <cell r="CS6">
            <v>86401658</v>
          </cell>
          <cell r="CT6">
            <v>68891851</v>
          </cell>
          <cell r="CU6">
            <v>36808688</v>
          </cell>
          <cell r="CV6">
            <v>44092126</v>
          </cell>
          <cell r="CW6">
            <v>33184118</v>
          </cell>
          <cell r="CX6">
            <v>27119026</v>
          </cell>
          <cell r="CY6">
            <v>7074274</v>
          </cell>
          <cell r="CZ6">
            <v>11516015</v>
          </cell>
          <cell r="DA6">
            <v>9130770</v>
          </cell>
          <cell r="DB6">
            <v>1846805</v>
          </cell>
          <cell r="DC6">
            <v>300802190</v>
          </cell>
          <cell r="DD6">
            <v>315402734</v>
          </cell>
          <cell r="DE6">
            <v>280523589</v>
          </cell>
          <cell r="DF6">
            <v>218521865</v>
          </cell>
          <cell r="DH6">
            <v>127562208</v>
          </cell>
          <cell r="DI6">
            <v>-108125678</v>
          </cell>
          <cell r="DJ6">
            <v>-19378643</v>
          </cell>
          <cell r="DK6">
            <v>-3495528</v>
          </cell>
          <cell r="DL6">
            <v>-3437641</v>
          </cell>
          <cell r="DM6">
            <v>-2.69487417464583E-2</v>
          </cell>
          <cell r="DN6">
            <v>-2.6241564599055401E-2</v>
          </cell>
          <cell r="DO6" t="str">
            <v>n.a.</v>
          </cell>
          <cell r="DP6">
            <v>31432763</v>
          </cell>
          <cell r="DQ6">
            <v>9295144.5</v>
          </cell>
          <cell r="DS6">
            <v>133543818</v>
          </cell>
          <cell r="DT6">
            <v>-110531376</v>
          </cell>
          <cell r="DU6">
            <v>-18275359</v>
          </cell>
          <cell r="DV6">
            <v>-3276780</v>
          </cell>
          <cell r="DW6">
            <v>1460303</v>
          </cell>
          <cell r="DX6">
            <v>1.0935010110314501E-2</v>
          </cell>
          <cell r="DY6">
            <v>1.1055906560330399E-2</v>
          </cell>
          <cell r="DZ6" t="str">
            <v>n.a.</v>
          </cell>
          <cell r="EA6">
            <v>28495278</v>
          </cell>
          <cell r="EB6">
            <v>10323392.5</v>
          </cell>
          <cell r="ED6">
            <v>127508964</v>
          </cell>
          <cell r="EE6">
            <v>-102736103</v>
          </cell>
          <cell r="EF6">
            <v>-15705065</v>
          </cell>
          <cell r="EG6">
            <v>-2782353</v>
          </cell>
          <cell r="EH6">
            <v>6285443</v>
          </cell>
          <cell r="EI6">
            <v>4.92941264898051E-2</v>
          </cell>
          <cell r="EJ6">
            <v>5.1850028345571599E-2</v>
          </cell>
          <cell r="EK6">
            <v>0</v>
          </cell>
          <cell r="EL6">
            <v>27466898</v>
          </cell>
          <cell r="EM6">
            <v>5488787.5</v>
          </cell>
          <cell r="EO6">
            <v>129538330</v>
          </cell>
          <cell r="EP6">
            <v>-107131052.333333</v>
          </cell>
          <cell r="EQ6">
            <v>-17786355.666666701</v>
          </cell>
          <cell r="ER6">
            <v>-3184887</v>
          </cell>
          <cell r="ES6">
            <v>1436035</v>
          </cell>
          <cell r="ET6">
            <v>1.1085792135810299E-2</v>
          </cell>
          <cell r="EU6">
            <v>1.1210064581590899E-2</v>
          </cell>
          <cell r="FF6" t="str">
            <v>CN31093PC</v>
          </cell>
          <cell r="FG6" t="str">
            <v>exclude</v>
          </cell>
          <cell r="FH6" t="str">
            <v>Independence(A+, A, A-, B+, B, B-,U)</v>
          </cell>
          <cell r="FI6" t="str">
            <v>ok, indep</v>
          </cell>
        </row>
        <row r="7">
          <cell r="B7" t="str">
            <v>CONTEMPORARY AMPEREX TECHNOLOGY CO., LTD.</v>
          </cell>
          <cell r="C7" t="str">
            <v>exclude</v>
          </cell>
          <cell r="D7" t="str">
            <v>Significantly different products/services</v>
          </cell>
          <cell r="E7" t="str">
            <v>蓄电池的制造和分销</v>
          </cell>
          <cell r="H7" t="str">
            <v/>
          </cell>
          <cell r="I7" t="str">
            <v>ok, sda/sdp</v>
          </cell>
          <cell r="J7" t="str">
            <v>ok,sdp</v>
          </cell>
          <cell r="L7" t="str">
            <v>宁德时代新能源科技股份有限公司，主要从事各种电池的生产和经营。其产品包括汽车电池、整流器、叉车电池以及用于通信和信息终端的小型工业电池。</v>
          </cell>
          <cell r="M7" t="str">
            <v>CONTEMPORARY AMPEREX TECHNOLOGY CO., LTD.</v>
          </cell>
          <cell r="N7" t="str">
            <v>The company is an entity based in the People's Republic of China that is engaged in the manufacture and distribution of storage batteries. It started its operations in the year 2011 and has its registered business office located in Ningde City, China.The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v>
          </cell>
          <cell r="O7" t="str">
            <v>Manufacturing</v>
          </cell>
          <cell r="P7" t="str">
            <v>www.catlbattery.com</v>
          </cell>
          <cell r="R7" t="str">
            <v>China</v>
          </cell>
          <cell r="S7" t="str">
            <v>300750</v>
          </cell>
          <cell r="T7" t="str">
            <v>A+</v>
          </cell>
          <cell r="U7" t="str">
            <v>3691</v>
          </cell>
          <cell r="V7" t="str">
            <v>Engaged in the manufacture and distribution of storage batteries</v>
          </cell>
          <cell r="W7" t="str">
            <v>The Company is mainly engaged in research and development, production and sales of new energy automotive power battery system and energy storage system, and is committed to providing first-class solutions for global new energy applications.</v>
          </cell>
          <cell r="Z7" t="str">
            <v>CN49264PC</v>
          </cell>
          <cell r="AA7">
            <v>131542716</v>
          </cell>
          <cell r="AB7">
            <v>51160299</v>
          </cell>
          <cell r="AC7">
            <v>46162165</v>
          </cell>
          <cell r="AD7">
            <v>29947856</v>
          </cell>
          <cell r="AE7">
            <v>120571221</v>
          </cell>
          <cell r="AF7">
            <v>44798398</v>
          </cell>
          <cell r="AG7">
            <v>43498781</v>
          </cell>
          <cell r="AH7">
            <v>28565689</v>
          </cell>
          <cell r="AI7">
            <v>-486534</v>
          </cell>
          <cell r="AJ7">
            <v>-295129</v>
          </cell>
          <cell r="AK7">
            <v>-272228</v>
          </cell>
          <cell r="AL7">
            <v>-171184</v>
          </cell>
          <cell r="AM7">
            <v>120084687</v>
          </cell>
          <cell r="AN7">
            <v>44503269</v>
          </cell>
          <cell r="AO7">
            <v>43226553</v>
          </cell>
          <cell r="AP7">
            <v>28394505</v>
          </cell>
          <cell r="AQ7">
            <v>11458029</v>
          </cell>
          <cell r="AR7">
            <v>6657030</v>
          </cell>
          <cell r="AS7">
            <v>2935612</v>
          </cell>
          <cell r="AT7">
            <v>1553351</v>
          </cell>
          <cell r="AU7">
            <v>-86621975</v>
          </cell>
          <cell r="AV7">
            <v>-28214610</v>
          </cell>
          <cell r="AW7">
            <v>-26984868</v>
          </cell>
          <cell r="AX7">
            <v>-17058822</v>
          </cell>
          <cell r="AY7" t="str">
            <v>n.a.</v>
          </cell>
          <cell r="AZ7" t="str">
            <v>n.a.</v>
          </cell>
          <cell r="BA7" t="str">
            <v>n.a.</v>
          </cell>
          <cell r="BB7" t="str">
            <v>n.a.</v>
          </cell>
          <cell r="BC7">
            <v>-18847060</v>
          </cell>
          <cell r="BD7">
            <v>-10976705</v>
          </cell>
          <cell r="BE7">
            <v>-8225628</v>
          </cell>
          <cell r="BF7">
            <v>-5674685</v>
          </cell>
          <cell r="BG7">
            <v>26073681</v>
          </cell>
          <cell r="BH7">
            <v>11968984</v>
          </cell>
          <cell r="BI7">
            <v>10951669</v>
          </cell>
          <cell r="BJ7">
            <v>7214349</v>
          </cell>
          <cell r="BK7">
            <v>-6203278</v>
          </cell>
          <cell r="BL7">
            <v>-4914260</v>
          </cell>
          <cell r="BM7">
            <v>-4948001</v>
          </cell>
          <cell r="BN7">
            <v>-2220844</v>
          </cell>
          <cell r="BO7">
            <v>-5890665</v>
          </cell>
          <cell r="BP7">
            <v>-4719412</v>
          </cell>
          <cell r="BQ7">
            <v>-4528795</v>
          </cell>
          <cell r="BR7">
            <v>-2125110</v>
          </cell>
          <cell r="BS7">
            <v>-312613</v>
          </cell>
          <cell r="BT7">
            <v>-194848</v>
          </cell>
          <cell r="BU7">
            <v>-419206</v>
          </cell>
          <cell r="BV7">
            <v>-95734</v>
          </cell>
          <cell r="BW7">
            <v>15931318</v>
          </cell>
          <cell r="BX7">
            <v>5583339</v>
          </cell>
          <cell r="BY7">
            <v>5465040</v>
          </cell>
          <cell r="BZ7">
            <v>3387035</v>
          </cell>
          <cell r="CA7">
            <v>177734939</v>
          </cell>
          <cell r="CB7">
            <v>112864990</v>
          </cell>
          <cell r="CC7">
            <v>71694937</v>
          </cell>
          <cell r="CD7">
            <v>53911423</v>
          </cell>
          <cell r="CE7">
            <v>40199692</v>
          </cell>
          <cell r="CF7">
            <v>13224641</v>
          </cell>
          <cell r="CG7">
            <v>11480550</v>
          </cell>
          <cell r="CH7">
            <v>7076102</v>
          </cell>
          <cell r="CI7">
            <v>23753548</v>
          </cell>
          <cell r="CJ7">
            <v>11293524</v>
          </cell>
          <cell r="CK7">
            <v>8338536</v>
          </cell>
          <cell r="CL7">
            <v>6224857</v>
          </cell>
          <cell r="CM7">
            <v>16879397</v>
          </cell>
          <cell r="CN7">
            <v>14292941</v>
          </cell>
          <cell r="CO7">
            <v>15865323</v>
          </cell>
          <cell r="CP7">
            <v>11501972</v>
          </cell>
          <cell r="CQ7">
            <v>90435863</v>
          </cell>
          <cell r="CR7">
            <v>73042535</v>
          </cell>
          <cell r="CS7">
            <v>35471356</v>
          </cell>
          <cell r="CT7">
            <v>28243851</v>
          </cell>
          <cell r="CU7">
            <v>14930128</v>
          </cell>
          <cell r="CV7">
            <v>4618419</v>
          </cell>
          <cell r="CW7">
            <v>3201721</v>
          </cell>
          <cell r="CX7">
            <v>512661</v>
          </cell>
          <cell r="CY7">
            <v>31165403</v>
          </cell>
          <cell r="CZ7">
            <v>5897179</v>
          </cell>
          <cell r="DA7">
            <v>2132040</v>
          </cell>
          <cell r="DB7">
            <v>1740184</v>
          </cell>
          <cell r="DC7">
            <v>307666861</v>
          </cell>
          <cell r="DD7">
            <v>156618427</v>
          </cell>
          <cell r="DE7">
            <v>101351977</v>
          </cell>
          <cell r="DF7">
            <v>73883704</v>
          </cell>
          <cell r="DH7">
            <v>120084687</v>
          </cell>
          <cell r="DI7">
            <v>-86621975</v>
          </cell>
          <cell r="DJ7">
            <v>-18847060</v>
          </cell>
          <cell r="DK7">
            <v>-6203278</v>
          </cell>
          <cell r="DL7">
            <v>8412374</v>
          </cell>
          <cell r="DM7">
            <v>7.0053678034735598E-2</v>
          </cell>
          <cell r="DN7">
            <v>7.5330883493028397E-2</v>
          </cell>
          <cell r="DO7" t="str">
            <v>n.a.</v>
          </cell>
          <cell r="DP7">
            <v>26712166.5</v>
          </cell>
          <cell r="DQ7">
            <v>18531291</v>
          </cell>
          <cell r="DS7">
            <v>44503269</v>
          </cell>
          <cell r="DT7">
            <v>-28214610</v>
          </cell>
          <cell r="DU7">
            <v>-10976705</v>
          </cell>
          <cell r="DV7">
            <v>-4914260</v>
          </cell>
          <cell r="DW7">
            <v>397694</v>
          </cell>
          <cell r="DX7">
            <v>8.9362873545311902E-3</v>
          </cell>
          <cell r="DY7">
            <v>9.0168646480631998E-3</v>
          </cell>
          <cell r="DZ7" t="str">
            <v>n.a.</v>
          </cell>
          <cell r="EA7">
            <v>12352595.5</v>
          </cell>
          <cell r="EB7">
            <v>4014609.5</v>
          </cell>
          <cell r="ED7">
            <v>43226553</v>
          </cell>
          <cell r="EE7">
            <v>-26984868</v>
          </cell>
          <cell r="EF7">
            <v>-8225628</v>
          </cell>
          <cell r="EG7">
            <v>-4948001</v>
          </cell>
          <cell r="EH7">
            <v>3068056</v>
          </cell>
          <cell r="EI7">
            <v>7.0976189103026596E-2</v>
          </cell>
          <cell r="EJ7">
            <v>7.6398675976344393E-2</v>
          </cell>
          <cell r="EK7" t="str">
            <v>n.a.</v>
          </cell>
          <cell r="EL7">
            <v>9278326</v>
          </cell>
          <cell r="EM7">
            <v>1936112</v>
          </cell>
          <cell r="EO7">
            <v>69271503</v>
          </cell>
          <cell r="EP7">
            <v>-47273817.666666701</v>
          </cell>
          <cell r="EQ7">
            <v>-12683131</v>
          </cell>
          <cell r="ER7">
            <v>-5355179.6666666698</v>
          </cell>
          <cell r="ES7">
            <v>3959374.6666666698</v>
          </cell>
          <cell r="ET7">
            <v>5.7157337363773798E-2</v>
          </cell>
          <cell r="EU7">
            <v>6.0622349442652101E-2</v>
          </cell>
          <cell r="FF7" t="str">
            <v>CN49264PC</v>
          </cell>
          <cell r="FG7" t="str">
            <v>exclude</v>
          </cell>
          <cell r="FH7" t="str">
            <v>Significantly different products/services</v>
          </cell>
          <cell r="FI7" t="str">
            <v>ok, sda/sdp</v>
          </cell>
        </row>
        <row r="8">
          <cell r="B8" t="str">
            <v>TIANNENG BATTERY GROUP CO.,LTD.</v>
          </cell>
          <cell r="C8" t="str">
            <v>exclude</v>
          </cell>
          <cell r="D8" t="str">
            <v>Independence(A+, A, A-, B+, B, B-,U)</v>
          </cell>
          <cell r="H8" t="str">
            <v/>
          </cell>
          <cell r="I8" t="str">
            <v>ok, indep</v>
          </cell>
          <cell r="J8" t="str">
            <v>ok,indep</v>
          </cell>
          <cell r="M8" t="str">
            <v>TIANNENG BATTERY GROUP CO.,LTD.</v>
          </cell>
          <cell r="N8" t="str">
            <v>This company operates as an investment holding firm for a group engaged in the research, development, manufacture, and sale of lead-acid batteries and battery related accessories. It started its operations in 2003, and it conducts business from its registered head office located in Huzhou, China. The company was formerly known as Zhejiang Tianneng Battery Co., Ltd. As an investment firm, the company holds securities of other business firms mainly for investment purposes. It invests money on behalf of its shareholders who in turn share in the profits and losses. The company owns investments such as properties and shares for long term investment and derives investment income from the payment of dividends, rent or interest.</v>
          </cell>
          <cell r="O8" t="str">
            <v>Services; Manufacturing</v>
          </cell>
          <cell r="P8" t="str">
            <v>www.tiannenggroup.com</v>
          </cell>
          <cell r="R8" t="str">
            <v>China</v>
          </cell>
          <cell r="S8" t="str">
            <v>688819</v>
          </cell>
          <cell r="T8" t="str">
            <v>D</v>
          </cell>
          <cell r="U8" t="str">
            <v>3691</v>
          </cell>
          <cell r="V8" t="str">
            <v>Operates as an investment holding firm for a group engaged in the research, development, manufacture, and sale of lead-acid batteries and battery related accessories</v>
          </cell>
          <cell r="W8" t="str">
            <v>The Company is one of the leading enterprises in the domestic battery industry, which focuses on the power battery business of electric light vehicles, and integrates the R &amp;amp; D, production and sales of various types of batteries, such as power batteries for special electric vehicles, power batteries for new energy vehicles, starting and stopping batteries for vehicles, energy storage batteries, 3C batteries, backup batteries, etc.</v>
          </cell>
          <cell r="Z8" t="str">
            <v>CN55509PC</v>
          </cell>
          <cell r="AA8">
            <v>37604012</v>
          </cell>
          <cell r="AB8">
            <v>34140319</v>
          </cell>
          <cell r="AC8">
            <v>41696358</v>
          </cell>
          <cell r="AD8">
            <v>34815271</v>
          </cell>
          <cell r="AE8">
            <v>34500132</v>
          </cell>
          <cell r="AF8">
            <v>30671629</v>
          </cell>
          <cell r="AG8">
            <v>30352849</v>
          </cell>
          <cell r="AH8">
            <v>30511587</v>
          </cell>
          <cell r="AI8">
            <v>-1449839</v>
          </cell>
          <cell r="AJ8">
            <v>-1285829</v>
          </cell>
          <cell r="AK8">
            <v>-1275131</v>
          </cell>
          <cell r="AL8">
            <v>-1313473</v>
          </cell>
          <cell r="AM8">
            <v>33050293</v>
          </cell>
          <cell r="AN8">
            <v>29385800</v>
          </cell>
          <cell r="AO8">
            <v>29077718</v>
          </cell>
          <cell r="AP8">
            <v>29198114</v>
          </cell>
          <cell r="AQ8">
            <v>4553719</v>
          </cell>
          <cell r="AR8">
            <v>4754519</v>
          </cell>
          <cell r="AS8">
            <v>12618640</v>
          </cell>
          <cell r="AT8">
            <v>5617157</v>
          </cell>
          <cell r="AU8">
            <v>-28066970</v>
          </cell>
          <cell r="AV8">
            <v>-23175746</v>
          </cell>
          <cell r="AW8">
            <v>-24118488</v>
          </cell>
          <cell r="AX8">
            <v>-24641592</v>
          </cell>
          <cell r="AY8" t="str">
            <v>n.a.</v>
          </cell>
          <cell r="AZ8" t="str">
            <v>n.a.</v>
          </cell>
          <cell r="BA8" t="str">
            <v>n.a.</v>
          </cell>
          <cell r="BB8" t="str">
            <v>n.a.</v>
          </cell>
          <cell r="BC8">
            <v>-7388965</v>
          </cell>
          <cell r="BD8">
            <v>-7657727</v>
          </cell>
          <cell r="BE8">
            <v>-15524747</v>
          </cell>
          <cell r="BF8">
            <v>-8455090</v>
          </cell>
          <cell r="BG8">
            <v>2148077</v>
          </cell>
          <cell r="BH8">
            <v>3306846</v>
          </cell>
          <cell r="BI8">
            <v>2053123</v>
          </cell>
          <cell r="BJ8">
            <v>1718589</v>
          </cell>
          <cell r="BK8">
            <v>-540834</v>
          </cell>
          <cell r="BL8">
            <v>-490676</v>
          </cell>
          <cell r="BM8">
            <v>0</v>
          </cell>
          <cell r="BN8">
            <v>0</v>
          </cell>
          <cell r="BO8">
            <v>-512242</v>
          </cell>
          <cell r="BP8">
            <v>-468417</v>
          </cell>
          <cell r="BQ8">
            <v>0</v>
          </cell>
          <cell r="BR8">
            <v>0</v>
          </cell>
          <cell r="BS8">
            <v>-28592</v>
          </cell>
          <cell r="BT8">
            <v>-22259</v>
          </cell>
          <cell r="BU8">
            <v>0</v>
          </cell>
          <cell r="BV8">
            <v>0</v>
          </cell>
          <cell r="BW8">
            <v>1369366</v>
          </cell>
          <cell r="BX8">
            <v>2279814</v>
          </cell>
          <cell r="BY8">
            <v>1491732</v>
          </cell>
          <cell r="BZ8">
            <v>1217259</v>
          </cell>
          <cell r="CA8">
            <v>18956732</v>
          </cell>
          <cell r="CB8">
            <v>13677454</v>
          </cell>
          <cell r="CC8">
            <v>12394348</v>
          </cell>
          <cell r="CD8">
            <v>11593884</v>
          </cell>
          <cell r="CE8">
            <v>3709082</v>
          </cell>
          <cell r="CF8">
            <v>4042415</v>
          </cell>
          <cell r="CG8">
            <v>3508785</v>
          </cell>
          <cell r="CH8">
            <v>2832263</v>
          </cell>
          <cell r="CI8">
            <v>1125048</v>
          </cell>
          <cell r="CJ8">
            <v>1001529</v>
          </cell>
          <cell r="CK8">
            <v>859318</v>
          </cell>
          <cell r="CL8">
            <v>644528</v>
          </cell>
          <cell r="CM8">
            <v>2022161</v>
          </cell>
          <cell r="CN8">
            <v>2942297</v>
          </cell>
          <cell r="CO8">
            <v>2406307</v>
          </cell>
          <cell r="CP8">
            <v>2395335</v>
          </cell>
          <cell r="CQ8">
            <v>11744483</v>
          </cell>
          <cell r="CR8">
            <v>5389979</v>
          </cell>
          <cell r="CS8">
            <v>5184115</v>
          </cell>
          <cell r="CT8">
            <v>5502884</v>
          </cell>
          <cell r="CU8">
            <v>4462519</v>
          </cell>
          <cell r="CV8">
            <v>483100</v>
          </cell>
          <cell r="CW8">
            <v>804600</v>
          </cell>
          <cell r="CX8">
            <v>1074380</v>
          </cell>
          <cell r="CY8">
            <v>710623</v>
          </cell>
          <cell r="CZ8">
            <v>216218</v>
          </cell>
          <cell r="DA8">
            <v>96541</v>
          </cell>
          <cell r="DB8">
            <v>157308</v>
          </cell>
          <cell r="DC8">
            <v>26677081</v>
          </cell>
          <cell r="DD8">
            <v>19643121</v>
          </cell>
          <cell r="DE8">
            <v>17957844</v>
          </cell>
          <cell r="DF8">
            <v>16690964</v>
          </cell>
          <cell r="DH8">
            <v>33050293</v>
          </cell>
          <cell r="DI8">
            <v>-28066970</v>
          </cell>
          <cell r="DJ8">
            <v>-7388965</v>
          </cell>
          <cell r="DK8">
            <v>-540834</v>
          </cell>
          <cell r="DL8">
            <v>-2946476</v>
          </cell>
          <cell r="DM8">
            <v>-8.9151282259434098E-2</v>
          </cell>
          <cell r="DN8">
            <v>-8.1853901943254995E-2</v>
          </cell>
          <cell r="DO8" t="str">
            <v>n.a.</v>
          </cell>
          <cell r="DP8">
            <v>3875748.5</v>
          </cell>
          <cell r="DQ8">
            <v>463420.5</v>
          </cell>
          <cell r="DS8">
            <v>29385800</v>
          </cell>
          <cell r="DT8">
            <v>-23175746</v>
          </cell>
          <cell r="DU8">
            <v>-7657727</v>
          </cell>
          <cell r="DV8">
            <v>-490676</v>
          </cell>
          <cell r="DW8">
            <v>-1938349</v>
          </cell>
          <cell r="DX8">
            <v>-6.5962097339531303E-2</v>
          </cell>
          <cell r="DY8">
            <v>-6.1880340308686402E-2</v>
          </cell>
          <cell r="DZ8" t="str">
            <v>n.a.</v>
          </cell>
          <cell r="EA8">
            <v>3775600</v>
          </cell>
          <cell r="EB8">
            <v>156379.5</v>
          </cell>
          <cell r="ED8">
            <v>29077718</v>
          </cell>
          <cell r="EE8">
            <v>-24118488</v>
          </cell>
          <cell r="EF8">
            <v>-15524747</v>
          </cell>
          <cell r="EG8">
            <v>0</v>
          </cell>
          <cell r="EH8">
            <v>-10565517</v>
          </cell>
          <cell r="EI8">
            <v>-0.36335440766018801</v>
          </cell>
          <cell r="EJ8">
            <v>-0.26651500564976599</v>
          </cell>
          <cell r="EK8" t="str">
            <v>n.a.</v>
          </cell>
          <cell r="EL8">
            <v>3170524</v>
          </cell>
          <cell r="EM8">
            <v>126924.5</v>
          </cell>
          <cell r="EO8">
            <v>30504603.666666701</v>
          </cell>
          <cell r="EP8">
            <v>-25120401.333333299</v>
          </cell>
          <cell r="EQ8">
            <v>-10190479.6666667</v>
          </cell>
          <cell r="ER8">
            <v>-343836.66666666698</v>
          </cell>
          <cell r="ES8">
            <v>-5150114</v>
          </cell>
          <cell r="ET8">
            <v>-0.168830713431877</v>
          </cell>
          <cell r="EU8">
            <v>-0.14444411110327801</v>
          </cell>
          <cell r="FF8" t="str">
            <v>CN55509PC</v>
          </cell>
          <cell r="FG8" t="str">
            <v>exclude</v>
          </cell>
          <cell r="FH8" t="str">
            <v>Independence(A+, A, A-, B+, B, B-,U)</v>
          </cell>
          <cell r="FI8" t="str">
            <v>ok, indep</v>
          </cell>
        </row>
        <row r="9">
          <cell r="B9" t="str">
            <v>SUNWODA ELECTRONIC CO.,LTD</v>
          </cell>
          <cell r="C9" t="str">
            <v>final include</v>
          </cell>
          <cell r="E9" t="str">
            <v>锂电池</v>
          </cell>
          <cell r="H9">
            <v>3.2990296535514101E-2</v>
          </cell>
          <cell r="I9" t="str">
            <v>include</v>
          </cell>
          <cell r="J9" t="str">
            <v>final include</v>
          </cell>
          <cell r="L9" t="str">
            <v>主要为移动电话、mp3/mp4、数码相机、笔记本电脑、笔记本电脑、电子纸质书、电动工具、工业移动照明、医疗设备、电动自行车、电动汽车和存储系统提供锂离子电池模块。</v>
          </cell>
          <cell r="M9" t="str">
            <v>SUNWODA ELECTRONIC CO.,LTD</v>
          </cell>
          <cell r="N9" t="str">
            <v>The company is engaged in the research, design, production, and sale of lithium-ion battery modules for information technology industries. It was established in 1997 and has its registered head office based in Shenzhen City, Guangdong Province, People's Republic of China.The company is well known as a leading supplier for lithium-ion battery module. The company provides lithium-ion battery modules primarily for mobile phones, mp3/mp4, digital cameras, laptops, notebooks, electronic paper books, power-driven tools, industrial mobile lighting, medical equipment, electrical-bicycles, EV and storage systems. The company also offers dome switches that are used in keyboards of household electric appliances, mobile phones, calculators, office equipment, recreational equipment, production equipment, and electronic gaming products; and precision mechanical products.The company's clients include Apple, Philips, Lenovo, OPPO, BBK, Haier, SanDisk, Topstar, ASUS, Sea King, and Mindray. It is committed to provide customers with safe, durable and green energy products.</v>
          </cell>
          <cell r="O9" t="str">
            <v>Manufacturing</v>
          </cell>
          <cell r="P9" t="str">
            <v>www.sunwoda.com</v>
          </cell>
          <cell r="R9" t="str">
            <v>China</v>
          </cell>
          <cell r="S9" t="str">
            <v>300207</v>
          </cell>
          <cell r="T9" t="str">
            <v>A+</v>
          </cell>
          <cell r="U9" t="str">
            <v>3691</v>
          </cell>
          <cell r="V9" t="str">
            <v>Engaged in the research, design, production, and sale of lithium-ion battery modules for information technology industries</v>
          </cell>
          <cell r="W9" t="str">
            <v>The Company is principally engaged in the research, development, design, production and sale of lithium ion battery modules.</v>
          </cell>
          <cell r="Z9" t="str">
            <v>CN40394PC</v>
          </cell>
          <cell r="AA9">
            <v>37490425</v>
          </cell>
          <cell r="AB9">
            <v>29759316</v>
          </cell>
          <cell r="AC9">
            <v>25249869</v>
          </cell>
          <cell r="AD9">
            <v>20353461</v>
          </cell>
          <cell r="AE9">
            <v>37094904</v>
          </cell>
          <cell r="AF9">
            <v>29485251</v>
          </cell>
          <cell r="AG9">
            <v>25144483</v>
          </cell>
          <cell r="AH9">
            <v>20286929</v>
          </cell>
          <cell r="AI9">
            <v>-117529</v>
          </cell>
          <cell r="AJ9">
            <v>-104114</v>
          </cell>
          <cell r="AK9">
            <v>-97577</v>
          </cell>
          <cell r="AL9">
            <v>-46787</v>
          </cell>
          <cell r="AM9">
            <v>36977375</v>
          </cell>
          <cell r="AN9">
            <v>29381137</v>
          </cell>
          <cell r="AO9">
            <v>25046906</v>
          </cell>
          <cell r="AP9">
            <v>20240142</v>
          </cell>
          <cell r="AQ9">
            <v>513050</v>
          </cell>
          <cell r="AR9">
            <v>378179</v>
          </cell>
          <cell r="AS9">
            <v>202963</v>
          </cell>
          <cell r="AT9">
            <v>113319</v>
          </cell>
          <cell r="AU9">
            <v>-30982942</v>
          </cell>
          <cell r="AV9">
            <v>-24617712</v>
          </cell>
          <cell r="AW9">
            <v>-20885882</v>
          </cell>
          <cell r="AX9">
            <v>-17038179</v>
          </cell>
          <cell r="AY9" t="str">
            <v>n.a.</v>
          </cell>
          <cell r="AZ9" t="str">
            <v>n.a.</v>
          </cell>
          <cell r="BA9" t="str">
            <v>n.a.</v>
          </cell>
          <cell r="BB9" t="str">
            <v>n.a.</v>
          </cell>
          <cell r="BC9">
            <v>-4182524</v>
          </cell>
          <cell r="BD9">
            <v>-3309589</v>
          </cell>
          <cell r="BE9">
            <v>-2674108</v>
          </cell>
          <cell r="BF9">
            <v>-1886999</v>
          </cell>
          <cell r="BG9">
            <v>2324959</v>
          </cell>
          <cell r="BH9">
            <v>1832015</v>
          </cell>
          <cell r="BI9">
            <v>1689879</v>
          </cell>
          <cell r="BJ9">
            <v>1428283</v>
          </cell>
          <cell r="BK9">
            <v>-806875</v>
          </cell>
          <cell r="BL9">
            <v>-568657</v>
          </cell>
          <cell r="BM9">
            <v>-457942</v>
          </cell>
          <cell r="BN9">
            <v>-286022</v>
          </cell>
          <cell r="BO9">
            <v>-770743</v>
          </cell>
          <cell r="BP9">
            <v>-518723</v>
          </cell>
          <cell r="BQ9">
            <v>-422681</v>
          </cell>
          <cell r="BR9">
            <v>-262235</v>
          </cell>
          <cell r="BS9">
            <v>-36132</v>
          </cell>
          <cell r="BT9">
            <v>-49934</v>
          </cell>
          <cell r="BU9">
            <v>-35261</v>
          </cell>
          <cell r="BV9">
            <v>-23787</v>
          </cell>
          <cell r="BW9">
            <v>915654</v>
          </cell>
          <cell r="BX9">
            <v>801955</v>
          </cell>
          <cell r="BY9">
            <v>750966</v>
          </cell>
          <cell r="BZ9">
            <v>701443</v>
          </cell>
          <cell r="CA9">
            <v>26483263</v>
          </cell>
          <cell r="CB9">
            <v>18676683</v>
          </cell>
          <cell r="CC9">
            <v>14830748</v>
          </cell>
          <cell r="CD9">
            <v>12699468</v>
          </cell>
          <cell r="CE9">
            <v>7635338</v>
          </cell>
          <cell r="CF9">
            <v>5120848</v>
          </cell>
          <cell r="CG9">
            <v>4060961</v>
          </cell>
          <cell r="CH9">
            <v>3295941</v>
          </cell>
          <cell r="CI9">
            <v>8551740</v>
          </cell>
          <cell r="CJ9">
            <v>7508406</v>
          </cell>
          <cell r="CK9">
            <v>5103568</v>
          </cell>
          <cell r="CL9">
            <v>4743028</v>
          </cell>
          <cell r="CM9">
            <v>1539951</v>
          </cell>
          <cell r="CN9">
            <v>1333773</v>
          </cell>
          <cell r="CO9">
            <v>951381</v>
          </cell>
          <cell r="CP9">
            <v>1046939</v>
          </cell>
          <cell r="CQ9">
            <v>8367662</v>
          </cell>
          <cell r="CR9">
            <v>4605610</v>
          </cell>
          <cell r="CS9">
            <v>4674503</v>
          </cell>
          <cell r="CT9">
            <v>3544202</v>
          </cell>
          <cell r="CU9">
            <v>2925949</v>
          </cell>
          <cell r="CV9">
            <v>10238</v>
          </cell>
          <cell r="CW9">
            <v>989</v>
          </cell>
          <cell r="CX9" t="str">
            <v>n.a.</v>
          </cell>
          <cell r="CY9">
            <v>2015841</v>
          </cell>
          <cell r="CZ9">
            <v>1915030</v>
          </cell>
          <cell r="DA9">
            <v>1165676</v>
          </cell>
          <cell r="DB9">
            <v>644969</v>
          </cell>
          <cell r="DC9">
            <v>42628431</v>
          </cell>
          <cell r="DD9">
            <v>30672202</v>
          </cell>
          <cell r="DE9">
            <v>23589108</v>
          </cell>
          <cell r="DF9">
            <v>18676817</v>
          </cell>
          <cell r="DH9">
            <v>36977375</v>
          </cell>
          <cell r="DI9">
            <v>-30982942</v>
          </cell>
          <cell r="DJ9">
            <v>-4182524</v>
          </cell>
          <cell r="DK9">
            <v>-806875</v>
          </cell>
          <cell r="DL9">
            <v>1005034</v>
          </cell>
          <cell r="DM9">
            <v>2.7179701101011099E-2</v>
          </cell>
          <cell r="DN9">
            <v>2.7939076859078999E-2</v>
          </cell>
          <cell r="DO9" t="str">
            <v>n.a.</v>
          </cell>
          <cell r="DP9">
            <v>6378093</v>
          </cell>
          <cell r="DQ9">
            <v>1965435.5</v>
          </cell>
          <cell r="DS9">
            <v>29381137</v>
          </cell>
          <cell r="DT9">
            <v>-24617712</v>
          </cell>
          <cell r="DU9">
            <v>-3309589</v>
          </cell>
          <cell r="DV9">
            <v>-568657</v>
          </cell>
          <cell r="DW9">
            <v>885179</v>
          </cell>
          <cell r="DX9">
            <v>3.0127458988397901E-2</v>
          </cell>
          <cell r="DY9">
            <v>3.1063317822127599E-2</v>
          </cell>
          <cell r="DZ9" t="str">
            <v>n.a.</v>
          </cell>
          <cell r="EA9">
            <v>4590904.5</v>
          </cell>
          <cell r="EB9">
            <v>1540353</v>
          </cell>
          <cell r="ED9">
            <v>25046906</v>
          </cell>
          <cell r="EE9">
            <v>-20885882</v>
          </cell>
          <cell r="EF9">
            <v>-2674108</v>
          </cell>
          <cell r="EG9">
            <v>-457942</v>
          </cell>
          <cell r="EH9">
            <v>1028974</v>
          </cell>
          <cell r="EI9">
            <v>4.1081880532469799E-2</v>
          </cell>
          <cell r="EJ9">
            <v>4.2841906622102202E-2</v>
          </cell>
          <cell r="EK9" t="str">
            <v>n.a.</v>
          </cell>
          <cell r="EL9">
            <v>3678451</v>
          </cell>
          <cell r="EM9">
            <v>905322.5</v>
          </cell>
          <cell r="EO9">
            <v>30468472.666666701</v>
          </cell>
          <cell r="EP9">
            <v>-25495512</v>
          </cell>
          <cell r="EQ9">
            <v>-3388740.3333333302</v>
          </cell>
          <cell r="ER9">
            <v>-611158</v>
          </cell>
          <cell r="ES9">
            <v>973062.33333333395</v>
          </cell>
          <cell r="ET9">
            <v>3.1936695481224103E-2</v>
          </cell>
          <cell r="EU9">
            <v>3.2990296535514101E-2</v>
          </cell>
          <cell r="FF9" t="str">
            <v>CN40394PC</v>
          </cell>
          <cell r="FG9" t="str">
            <v>final include</v>
          </cell>
          <cell r="FI9" t="str">
            <v>include</v>
          </cell>
        </row>
        <row r="10">
          <cell r="B10" t="str">
            <v>CHINA SHIPBUILDING INDUSTRY GROUP POWER CO.,LTD</v>
          </cell>
          <cell r="C10" t="str">
            <v>exclude</v>
          </cell>
          <cell r="D10" t="str">
            <v>Significantly different products/services</v>
          </cell>
          <cell r="E10" t="str">
            <v>柴油机。热压缩机等</v>
          </cell>
          <cell r="H10" t="str">
            <v/>
          </cell>
          <cell r="I10" t="str">
            <v>ok, sda/sdp</v>
          </cell>
          <cell r="J10" t="str">
            <v>ok,sdp</v>
          </cell>
          <cell r="M10" t="str">
            <v>CHINA SHIPBUILDING INDUSTRY GROUP POWER CO.,LTD</v>
          </cell>
          <cell r="N10" t="str">
            <v>The company is engaged in the manufacture and sale of storage batteries. It was incorporated in 2000 and it conducts business from its registered head office which is located in Baoding, China.The company offers the following storage batteries: low-temperature series, less-maintenance series, SAIL series, electric cars series, ship series, maintenance-free series and set series, such as lead-acid storage batteries, batteries for motorbikes, industrial batteries and lithium ion batteries. These batteries are used in various applications, such as power systems, communication systems, broadcasting and TV systems, railway systems, bank systems, and UPS. Further, the company implements innovations in technical standards, which in turn leads to increased trust with the customers.</v>
          </cell>
          <cell r="O10" t="str">
            <v>Manufacturing</v>
          </cell>
          <cell r="P10" t="str">
            <v>www.china-csicpower.com.cn</v>
          </cell>
          <cell r="R10" t="str">
            <v>China</v>
          </cell>
          <cell r="S10" t="str">
            <v>600482</v>
          </cell>
          <cell r="T10" t="str">
            <v>B+</v>
          </cell>
          <cell r="U10" t="str">
            <v>3691</v>
          </cell>
          <cell r="V10" t="str">
            <v>Engaged in the manufacture and sale of storage batteries</v>
          </cell>
          <cell r="W10" t="str">
            <v>The Company mainly engaged in gas power, steam power, chemical power, all electric power, marine nuclear power, diesel engine power, hot gas motor power and other seven power business sectors, for the multi-dimensional high-end power equipment research and development, manufacturing, system integration, sales and service listed public company. The main products include gas turbine integrated products, steam turbine and waste heat boiler, high performance lead acid power battery, car start battery, electric propulsion system integration, special power system integration, civil nuclear power engineering safety monitoring system, diesel motor force product, and thermal gas engine power product.</v>
          </cell>
          <cell r="X10" t="str">
            <v>FENGFAN STOCK COMPANY LIMITED</v>
          </cell>
          <cell r="Z10" t="str">
            <v>CN31251PC</v>
          </cell>
          <cell r="AA10">
            <v>34721652</v>
          </cell>
          <cell r="AB10">
            <v>26875799</v>
          </cell>
          <cell r="AC10">
            <v>29622117</v>
          </cell>
          <cell r="AD10">
            <v>29401496</v>
          </cell>
          <cell r="AE10">
            <v>34282132</v>
          </cell>
          <cell r="AF10">
            <v>26507735</v>
          </cell>
          <cell r="AG10">
            <v>29326740</v>
          </cell>
          <cell r="AH10">
            <v>29368244</v>
          </cell>
          <cell r="AI10">
            <v>-430693</v>
          </cell>
          <cell r="AJ10">
            <v>-366225</v>
          </cell>
          <cell r="AK10">
            <v>-399796</v>
          </cell>
          <cell r="AL10">
            <v>-418479</v>
          </cell>
          <cell r="AM10">
            <v>33851439</v>
          </cell>
          <cell r="AN10">
            <v>26141510</v>
          </cell>
          <cell r="AO10">
            <v>28926944</v>
          </cell>
          <cell r="AP10">
            <v>28949765</v>
          </cell>
          <cell r="AQ10">
            <v>870213</v>
          </cell>
          <cell r="AR10">
            <v>734289</v>
          </cell>
          <cell r="AS10">
            <v>695173</v>
          </cell>
          <cell r="AT10">
            <v>451731</v>
          </cell>
          <cell r="AU10">
            <v>-29148220</v>
          </cell>
          <cell r="AV10">
            <v>-22393408</v>
          </cell>
          <cell r="AW10">
            <v>-24432357</v>
          </cell>
          <cell r="AX10">
            <v>-23755746</v>
          </cell>
          <cell r="AY10" t="str">
            <v>n.a.</v>
          </cell>
          <cell r="AZ10" t="str">
            <v>n.a.</v>
          </cell>
          <cell r="BA10" t="str">
            <v>n.a.</v>
          </cell>
          <cell r="BB10" t="str">
            <v>n.a.</v>
          </cell>
          <cell r="BC10">
            <v>-4055241</v>
          </cell>
          <cell r="BD10">
            <v>-3010577</v>
          </cell>
          <cell r="BE10">
            <v>-3308681</v>
          </cell>
          <cell r="BF10">
            <v>-3157401</v>
          </cell>
          <cell r="BG10">
            <v>1518191</v>
          </cell>
          <cell r="BH10">
            <v>1471814</v>
          </cell>
          <cell r="BI10">
            <v>1881079</v>
          </cell>
          <cell r="BJ10">
            <v>2488349</v>
          </cell>
          <cell r="BK10">
            <v>-942090</v>
          </cell>
          <cell r="BL10">
            <v>-816350</v>
          </cell>
          <cell r="BM10">
            <v>-785816</v>
          </cell>
          <cell r="BN10">
            <v>-802854</v>
          </cell>
          <cell r="BO10">
            <v>-812134</v>
          </cell>
          <cell r="BP10">
            <v>-737950</v>
          </cell>
          <cell r="BQ10">
            <v>-716979</v>
          </cell>
          <cell r="BR10">
            <v>-734068</v>
          </cell>
          <cell r="BS10">
            <v>-129956</v>
          </cell>
          <cell r="BT10">
            <v>-78400</v>
          </cell>
          <cell r="BU10">
            <v>-68837</v>
          </cell>
          <cell r="BV10">
            <v>-68786</v>
          </cell>
          <cell r="BW10">
            <v>634938</v>
          </cell>
          <cell r="BX10">
            <v>542857</v>
          </cell>
          <cell r="BY10">
            <v>991123</v>
          </cell>
          <cell r="BZ10">
            <v>1347545</v>
          </cell>
          <cell r="CA10">
            <v>52387336</v>
          </cell>
          <cell r="CB10">
            <v>40462576</v>
          </cell>
          <cell r="CC10">
            <v>38787405</v>
          </cell>
          <cell r="CD10">
            <v>41457135</v>
          </cell>
          <cell r="CE10">
            <v>13288889</v>
          </cell>
          <cell r="CF10">
            <v>10110544</v>
          </cell>
          <cell r="CG10">
            <v>8593434</v>
          </cell>
          <cell r="CH10">
            <v>7980375</v>
          </cell>
          <cell r="CI10">
            <v>10545139</v>
          </cell>
          <cell r="CJ10">
            <v>11655844</v>
          </cell>
          <cell r="CK10">
            <v>13538097</v>
          </cell>
          <cell r="CL10">
            <v>14153215</v>
          </cell>
          <cell r="CM10">
            <v>7454017</v>
          </cell>
          <cell r="CN10">
            <v>5879231</v>
          </cell>
          <cell r="CO10">
            <v>4348871</v>
          </cell>
          <cell r="CP10">
            <v>3377863</v>
          </cell>
          <cell r="CQ10">
            <v>17416021</v>
          </cell>
          <cell r="CR10">
            <v>10579173</v>
          </cell>
          <cell r="CS10">
            <v>9564066</v>
          </cell>
          <cell r="CT10">
            <v>13939730</v>
          </cell>
          <cell r="CU10">
            <v>802350</v>
          </cell>
          <cell r="CV10" t="str">
            <v>n.a.</v>
          </cell>
          <cell r="CW10" t="str">
            <v>n.a.</v>
          </cell>
          <cell r="CX10" t="str">
            <v>n.a.</v>
          </cell>
          <cell r="CY10">
            <v>5549328</v>
          </cell>
          <cell r="CZ10">
            <v>4856798</v>
          </cell>
          <cell r="DA10">
            <v>4398113</v>
          </cell>
          <cell r="DB10">
            <v>4055570</v>
          </cell>
          <cell r="DC10">
            <v>77145856</v>
          </cell>
          <cell r="DD10">
            <v>58744689</v>
          </cell>
          <cell r="DE10">
            <v>56015704</v>
          </cell>
          <cell r="DF10">
            <v>57208184</v>
          </cell>
          <cell r="DH10">
            <v>33851439</v>
          </cell>
          <cell r="DI10">
            <v>-29148220</v>
          </cell>
          <cell r="DJ10">
            <v>-4055241</v>
          </cell>
          <cell r="DK10">
            <v>-942090</v>
          </cell>
          <cell r="DL10">
            <v>-294112</v>
          </cell>
          <cell r="DM10">
            <v>-8.6883160269789397E-3</v>
          </cell>
          <cell r="DN10">
            <v>-8.6134793958955302E-3</v>
          </cell>
          <cell r="DO10" t="str">
            <v>n.a.</v>
          </cell>
          <cell r="DP10">
            <v>11699716.5</v>
          </cell>
          <cell r="DQ10">
            <v>5203063</v>
          </cell>
          <cell r="DS10">
            <v>26141510</v>
          </cell>
          <cell r="DT10">
            <v>-22393408</v>
          </cell>
          <cell r="DU10">
            <v>-3010577</v>
          </cell>
          <cell r="DV10">
            <v>-816350</v>
          </cell>
          <cell r="DW10">
            <v>-78825</v>
          </cell>
          <cell r="DX10">
            <v>-3.0153193139952502E-3</v>
          </cell>
          <cell r="DY10">
            <v>-3.00625449674842E-3</v>
          </cell>
          <cell r="DZ10" t="str">
            <v>n.a.</v>
          </cell>
          <cell r="EA10">
            <v>9351989</v>
          </cell>
          <cell r="EB10">
            <v>4627455.5</v>
          </cell>
          <cell r="ED10">
            <v>28926944</v>
          </cell>
          <cell r="EE10">
            <v>-24432357</v>
          </cell>
          <cell r="EF10">
            <v>-3308681</v>
          </cell>
          <cell r="EG10">
            <v>-785816</v>
          </cell>
          <cell r="EH10">
            <v>400090</v>
          </cell>
          <cell r="EI10">
            <v>1.3831049695398201E-2</v>
          </cell>
          <cell r="EJ10">
            <v>1.40250305904745E-2</v>
          </cell>
          <cell r="EK10" t="str">
            <v>n.a.</v>
          </cell>
          <cell r="EL10">
            <v>8286904.5</v>
          </cell>
          <cell r="EM10">
            <v>4226841.5</v>
          </cell>
          <cell r="EO10">
            <v>29639964.333333299</v>
          </cell>
          <cell r="EP10">
            <v>-25324661.666666701</v>
          </cell>
          <cell r="EQ10">
            <v>-3458166.3333333302</v>
          </cell>
          <cell r="ER10">
            <v>-848085.33333333302</v>
          </cell>
          <cell r="ES10">
            <v>9050.9999999973206</v>
          </cell>
          <cell r="ET10">
            <v>3.0536473992374199E-4</v>
          </cell>
          <cell r="EU10">
            <v>3.0545801603136503E-4</v>
          </cell>
          <cell r="FF10" t="str">
            <v>CN31251PC</v>
          </cell>
          <cell r="FG10" t="str">
            <v>exclude</v>
          </cell>
          <cell r="FH10" t="str">
            <v>Significantly different products/services</v>
          </cell>
          <cell r="FI10" t="str">
            <v>ok, sda/sdp</v>
          </cell>
        </row>
        <row r="11">
          <cell r="B11" t="str">
            <v>JA SOLAR TECHNOLOGY CO., LTD.</v>
          </cell>
          <cell r="C11" t="str">
            <v>exclude</v>
          </cell>
          <cell r="D11" t="str">
            <v>Independence(A+, A, A-, B+, B, B-,U)</v>
          </cell>
          <cell r="H11" t="str">
            <v/>
          </cell>
          <cell r="I11" t="str">
            <v>ok, indep</v>
          </cell>
          <cell r="J11" t="str">
            <v>ok,indep</v>
          </cell>
          <cell r="M11" t="str">
            <v>JA SOLAR TECHNOLOGY CO., LTD.</v>
          </cell>
          <cell r="N11" t="str">
            <v>The company is engaged in the manufacture and sale of heavy equipment for the infrastructure construction markets. It was founded in the year 2000. The registered head office of the company is located in Qinhuangdao, People's Republic of China. The company offers railway construction equipment, including pre-cast track foundation construction and highway construction equipment; and special transporters, such as modular transporters, pallet carriers, slag pot carriers, aerial work platforms, container reach stackers, flatbed motor trucks, and snow grooming vehicles. It also provides full-slewing, railway container, overhead, gantry, and portal cranes; tunnel boring and subway tunnel segment mould equipment; and off-highway and articulated dump trucks. Its equipment are used for the construction of highways bridges, river crossings, offshore viaducts, tunnels and other heavy construction projects in China, Singapore, Korea, Saudi Arabia, Algeria, India, Vietnam, and Poland.</v>
          </cell>
          <cell r="O11" t="str">
            <v>Manufacturing</v>
          </cell>
          <cell r="P11" t="str">
            <v>www.tianyetolian.com</v>
          </cell>
          <cell r="R11" t="str">
            <v>China</v>
          </cell>
          <cell r="S11" t="str">
            <v>002459</v>
          </cell>
          <cell r="T11" t="str">
            <v>D</v>
          </cell>
          <cell r="U11" t="str">
            <v>3699</v>
          </cell>
          <cell r="V11" t="str">
            <v>Engaged in the manufacture and sale of heavy equipment for the infrastructure construction markets</v>
          </cell>
          <cell r="W11" t="str">
            <v>The Company is mainly engaged in the research and development, production and sales of silicon, solar cells and solar modules, as well as the development, construction and operation of solar photovoltaic power stations.</v>
          </cell>
          <cell r="X11" t="str">
            <v>QINHUANGDAO TIANYE TOLIAN HEAVY INDUSTRY COMPANY LIMITED</v>
          </cell>
          <cell r="Z11" t="str">
            <v>CN40090PC</v>
          </cell>
          <cell r="AA11">
            <v>41377577</v>
          </cell>
          <cell r="AB11">
            <v>25890032</v>
          </cell>
          <cell r="AC11">
            <v>21112971</v>
          </cell>
          <cell r="AD11">
            <v>19576075</v>
          </cell>
          <cell r="AE11">
            <v>40856369</v>
          </cell>
          <cell r="AF11">
            <v>25562366</v>
          </cell>
          <cell r="AG11">
            <v>21004030</v>
          </cell>
          <cell r="AH11">
            <v>19478485</v>
          </cell>
          <cell r="AI11">
            <v>-139714</v>
          </cell>
          <cell r="AJ11">
            <v>-129723</v>
          </cell>
          <cell r="AK11">
            <v>-136822</v>
          </cell>
          <cell r="AL11">
            <v>-125648</v>
          </cell>
          <cell r="AM11">
            <v>40716655</v>
          </cell>
          <cell r="AN11">
            <v>25432643</v>
          </cell>
          <cell r="AO11">
            <v>20867208</v>
          </cell>
          <cell r="AP11">
            <v>19352837</v>
          </cell>
          <cell r="AQ11">
            <v>660922</v>
          </cell>
          <cell r="AR11">
            <v>457389</v>
          </cell>
          <cell r="AS11">
            <v>245763</v>
          </cell>
          <cell r="AT11">
            <v>223238</v>
          </cell>
          <cell r="AU11">
            <v>-33182397</v>
          </cell>
          <cell r="AV11">
            <v>-19884342</v>
          </cell>
          <cell r="AW11">
            <v>-15139391</v>
          </cell>
          <cell r="AX11">
            <v>-15721523</v>
          </cell>
          <cell r="AY11" t="str">
            <v>n.a.</v>
          </cell>
          <cell r="AZ11" t="str">
            <v>n.a.</v>
          </cell>
          <cell r="BA11" t="str">
            <v>n.a.</v>
          </cell>
          <cell r="BB11" t="str">
            <v>n.a.</v>
          </cell>
          <cell r="BC11">
            <v>-2619205</v>
          </cell>
          <cell r="BD11">
            <v>-1862731</v>
          </cell>
          <cell r="BE11">
            <v>-2238911</v>
          </cell>
          <cell r="BF11">
            <v>-1955222</v>
          </cell>
          <cell r="BG11">
            <v>5575975</v>
          </cell>
          <cell r="BH11">
            <v>4142959</v>
          </cell>
          <cell r="BI11">
            <v>3734669</v>
          </cell>
          <cell r="BJ11">
            <v>1899330</v>
          </cell>
          <cell r="BK11">
            <v>-2502221</v>
          </cell>
          <cell r="BL11">
            <v>-1684200</v>
          </cell>
          <cell r="BM11">
            <v>-1501913</v>
          </cell>
          <cell r="BN11">
            <v>-288611</v>
          </cell>
          <cell r="BO11">
            <v>-2448007</v>
          </cell>
          <cell r="BP11">
            <v>-1645245</v>
          </cell>
          <cell r="BQ11">
            <v>-1478986</v>
          </cell>
          <cell r="BR11">
            <v>-266090</v>
          </cell>
          <cell r="BS11">
            <v>-54214</v>
          </cell>
          <cell r="BT11">
            <v>-38955</v>
          </cell>
          <cell r="BU11">
            <v>-22927</v>
          </cell>
          <cell r="BV11">
            <v>-22521</v>
          </cell>
          <cell r="BW11">
            <v>2038629</v>
          </cell>
          <cell r="BX11">
            <v>1506584</v>
          </cell>
          <cell r="BY11">
            <v>1251958</v>
          </cell>
          <cell r="BZ11">
            <v>719139</v>
          </cell>
          <cell r="CA11">
            <v>31629200</v>
          </cell>
          <cell r="CB11">
            <v>21472581</v>
          </cell>
          <cell r="CC11">
            <v>14831536</v>
          </cell>
          <cell r="CD11">
            <v>11789301</v>
          </cell>
          <cell r="CE11">
            <v>7956990</v>
          </cell>
          <cell r="CF11">
            <v>4987873</v>
          </cell>
          <cell r="CG11">
            <v>2780392</v>
          </cell>
          <cell r="CH11">
            <v>2656671</v>
          </cell>
          <cell r="CI11">
            <v>5635006</v>
          </cell>
          <cell r="CJ11">
            <v>3511811</v>
          </cell>
          <cell r="CK11">
            <v>3888704</v>
          </cell>
          <cell r="CL11">
            <v>3172381</v>
          </cell>
          <cell r="CM11">
            <v>2969699</v>
          </cell>
          <cell r="CN11">
            <v>2571622</v>
          </cell>
          <cell r="CO11">
            <v>1887968</v>
          </cell>
          <cell r="CP11">
            <v>1553898</v>
          </cell>
          <cell r="CQ11">
            <v>13219131</v>
          </cell>
          <cell r="CR11">
            <v>9492868</v>
          </cell>
          <cell r="CS11">
            <v>5721492</v>
          </cell>
          <cell r="CT11">
            <v>3883342</v>
          </cell>
          <cell r="CU11">
            <v>6688730</v>
          </cell>
          <cell r="CV11" t="str">
            <v>n.a.</v>
          </cell>
          <cell r="CW11" t="str">
            <v>n.a.</v>
          </cell>
          <cell r="CX11" t="str">
            <v>n.a.</v>
          </cell>
          <cell r="CY11">
            <v>4186841</v>
          </cell>
          <cell r="CZ11">
            <v>1600921</v>
          </cell>
          <cell r="DA11">
            <v>1028818</v>
          </cell>
          <cell r="DB11">
            <v>1089749</v>
          </cell>
          <cell r="DC11">
            <v>56967447</v>
          </cell>
          <cell r="DD11">
            <v>37297473</v>
          </cell>
          <cell r="DE11">
            <v>28527611</v>
          </cell>
          <cell r="DF11">
            <v>23615739</v>
          </cell>
          <cell r="DH11">
            <v>40716655</v>
          </cell>
          <cell r="DI11">
            <v>-33182397</v>
          </cell>
          <cell r="DJ11">
            <v>-2619205</v>
          </cell>
          <cell r="DK11">
            <v>-2502221</v>
          </cell>
          <cell r="DL11">
            <v>2412832</v>
          </cell>
          <cell r="DM11">
            <v>5.9259091887582598E-2</v>
          </cell>
          <cell r="DN11">
            <v>6.29919368622813E-2</v>
          </cell>
          <cell r="DO11" t="str">
            <v>n.a.</v>
          </cell>
          <cell r="DP11">
            <v>6472431.5</v>
          </cell>
          <cell r="DQ11">
            <v>2893881</v>
          </cell>
          <cell r="DS11">
            <v>25432643</v>
          </cell>
          <cell r="DT11">
            <v>-19884342</v>
          </cell>
          <cell r="DU11">
            <v>-1862731</v>
          </cell>
          <cell r="DV11">
            <v>-1684200</v>
          </cell>
          <cell r="DW11">
            <v>2001370</v>
          </cell>
          <cell r="DX11">
            <v>7.86929616398893E-2</v>
          </cell>
          <cell r="DY11">
            <v>8.5414480041267907E-2</v>
          </cell>
          <cell r="DZ11" t="str">
            <v>n.a.</v>
          </cell>
          <cell r="EA11">
            <v>3884132.5</v>
          </cell>
          <cell r="EB11">
            <v>1314869.5</v>
          </cell>
          <cell r="ED11">
            <v>20867208</v>
          </cell>
          <cell r="EE11">
            <v>-15139391</v>
          </cell>
          <cell r="EF11">
            <v>-2238911</v>
          </cell>
          <cell r="EG11">
            <v>-1501913</v>
          </cell>
          <cell r="EH11">
            <v>1986993</v>
          </cell>
          <cell r="EI11">
            <v>9.52208364434763E-2</v>
          </cell>
          <cell r="EJ11">
            <v>0.10524207483865999</v>
          </cell>
          <cell r="EK11" t="str">
            <v>n.a.</v>
          </cell>
          <cell r="EL11">
            <v>2718531.5</v>
          </cell>
          <cell r="EM11">
            <v>1059283.5</v>
          </cell>
          <cell r="EO11">
            <v>29005502</v>
          </cell>
          <cell r="EP11">
            <v>-22735376.666666701</v>
          </cell>
          <cell r="EQ11">
            <v>-2240282.3333333302</v>
          </cell>
          <cell r="ER11">
            <v>-1896111.33333333</v>
          </cell>
          <cell r="ES11">
            <v>2133731.6666666698</v>
          </cell>
          <cell r="ET11">
            <v>7.3562997346733203E-2</v>
          </cell>
          <cell r="EU11">
            <v>7.9404208959759498E-2</v>
          </cell>
          <cell r="FF11" t="str">
            <v>CN40090PC</v>
          </cell>
          <cell r="FG11" t="str">
            <v>exclude</v>
          </cell>
          <cell r="FH11" t="str">
            <v>Independence(A+, A, A-, B+, B, B-,U)</v>
          </cell>
          <cell r="FI11" t="str">
            <v>ok, indep</v>
          </cell>
        </row>
        <row r="12">
          <cell r="B12" t="str">
            <v>SUNGROW POWER SUPPLY CO., LTD.</v>
          </cell>
          <cell r="C12" t="str">
            <v>exclude</v>
          </cell>
          <cell r="D12" t="str">
            <v>Lev SDA/SDP</v>
          </cell>
          <cell r="E12" t="str">
            <v>可再生能源产品的研究、开发、营销和销售</v>
          </cell>
          <cell r="H12" t="str">
            <v/>
          </cell>
          <cell r="I12" t="str">
            <v>ok, sda/sdp</v>
          </cell>
          <cell r="J12" t="str">
            <v>ok,sda</v>
          </cell>
          <cell r="M12" t="str">
            <v>SUNGROW POWER SUPPLY CO., LTD.</v>
          </cell>
          <cell r="N12" t="str">
            <v>The company is engaged in the research, development, marketing and sales of renewable energy products. It was founded in 1997 by Renxian Cao with Headquartered in Hefei, China, Near Shanghai. The company is a National high-tech enterprise specialized in research, development, marketing and sales of renewable energy products especially for solar and wind power. The main products of the company includes inverter and converter for photovoltaic system, UPS converter for mega-watt wind system and also provides project consulting, system design, technical support, and other services to the whole project process.As a leading specialist in inverters technology and material, the company is committed to research, development, manufacturing, and marketing of innovative and superb renewable energy products that meet and surpass international standards and customer demands worldwide.</v>
          </cell>
          <cell r="O12" t="str">
            <v>Manufacturing</v>
          </cell>
          <cell r="P12" t="str">
            <v>www.sungrowpower.com</v>
          </cell>
          <cell r="R12" t="str">
            <v>China</v>
          </cell>
          <cell r="S12" t="str">
            <v>300274</v>
          </cell>
          <cell r="T12" t="str">
            <v>B+</v>
          </cell>
          <cell r="U12" t="str">
            <v>3699</v>
          </cell>
          <cell r="V12" t="str">
            <v>Engaged in the research, development, marketing and sales of renewable energy products</v>
          </cell>
          <cell r="W12" t="str">
            <v>The Company is principally engaged in the research, development, production and distribution of solar energy photovoltaic inverters, wind energy converters and other power supplies, as well as the provision of related services.</v>
          </cell>
          <cell r="Z12" t="str">
            <v>CN40500PC</v>
          </cell>
          <cell r="AA12">
            <v>24240412</v>
          </cell>
          <cell r="AB12">
            <v>19380590</v>
          </cell>
          <cell r="AC12">
            <v>13101288</v>
          </cell>
          <cell r="AD12">
            <v>10428862</v>
          </cell>
          <cell r="AE12">
            <v>24098843</v>
          </cell>
          <cell r="AF12">
            <v>19189682</v>
          </cell>
          <cell r="AG12">
            <v>12985814</v>
          </cell>
          <cell r="AH12">
            <v>10355461</v>
          </cell>
          <cell r="AI12">
            <v>-82486</v>
          </cell>
          <cell r="AJ12">
            <v>-62908</v>
          </cell>
          <cell r="AK12">
            <v>-46544</v>
          </cell>
          <cell r="AL12">
            <v>-34518</v>
          </cell>
          <cell r="AM12">
            <v>24016357</v>
          </cell>
          <cell r="AN12">
            <v>19126774</v>
          </cell>
          <cell r="AO12">
            <v>12939270</v>
          </cell>
          <cell r="AP12">
            <v>10320943</v>
          </cell>
          <cell r="AQ12">
            <v>224055</v>
          </cell>
          <cell r="AR12">
            <v>253816</v>
          </cell>
          <cell r="AS12">
            <v>162018</v>
          </cell>
          <cell r="AT12">
            <v>107919</v>
          </cell>
          <cell r="AU12">
            <v>-18450977</v>
          </cell>
          <cell r="AV12">
            <v>-14531182</v>
          </cell>
          <cell r="AW12">
            <v>-9632192</v>
          </cell>
          <cell r="AX12">
            <v>-7634682</v>
          </cell>
          <cell r="AY12" t="str">
            <v>n.a.</v>
          </cell>
          <cell r="AZ12" t="str">
            <v>n.a.</v>
          </cell>
          <cell r="BA12" t="str">
            <v>n.a.</v>
          </cell>
          <cell r="BB12" t="str">
            <v>n.a.</v>
          </cell>
          <cell r="BC12">
            <v>-3244639</v>
          </cell>
          <cell r="BD12">
            <v>-2198432</v>
          </cell>
          <cell r="BE12">
            <v>-1914439</v>
          </cell>
          <cell r="BF12">
            <v>-1488118</v>
          </cell>
          <cell r="BG12">
            <v>2544796</v>
          </cell>
          <cell r="BH12">
            <v>2650976</v>
          </cell>
          <cell r="BI12">
            <v>1554657</v>
          </cell>
          <cell r="BJ12">
            <v>1306062</v>
          </cell>
          <cell r="BK12">
            <v>-341487</v>
          </cell>
          <cell r="BL12">
            <v>-282857</v>
          </cell>
          <cell r="BM12">
            <v>-263865</v>
          </cell>
          <cell r="BN12">
            <v>-144453</v>
          </cell>
          <cell r="BO12">
            <v>-290662</v>
          </cell>
          <cell r="BP12">
            <v>-250384</v>
          </cell>
          <cell r="BQ12">
            <v>-251975</v>
          </cell>
          <cell r="BR12">
            <v>-136972</v>
          </cell>
          <cell r="BS12">
            <v>-50825</v>
          </cell>
          <cell r="BT12">
            <v>-32473</v>
          </cell>
          <cell r="BU12">
            <v>-11890</v>
          </cell>
          <cell r="BV12">
            <v>-7481</v>
          </cell>
          <cell r="BW12">
            <v>1582708</v>
          </cell>
          <cell r="BX12">
            <v>1954308</v>
          </cell>
          <cell r="BY12">
            <v>892553</v>
          </cell>
          <cell r="BZ12">
            <v>809628</v>
          </cell>
          <cell r="CA12">
            <v>36307433</v>
          </cell>
          <cell r="CB12">
            <v>23253042</v>
          </cell>
          <cell r="CC12">
            <v>18429305</v>
          </cell>
          <cell r="CD12">
            <v>14465023</v>
          </cell>
          <cell r="CE12">
            <v>10767519</v>
          </cell>
          <cell r="CF12">
            <v>3873427</v>
          </cell>
          <cell r="CG12">
            <v>3339367</v>
          </cell>
          <cell r="CH12">
            <v>2458913</v>
          </cell>
          <cell r="CI12">
            <v>8748141</v>
          </cell>
          <cell r="CJ12">
            <v>6585489</v>
          </cell>
          <cell r="CK12">
            <v>6671828</v>
          </cell>
          <cell r="CL12">
            <v>6313125</v>
          </cell>
          <cell r="CM12">
            <v>4776786</v>
          </cell>
          <cell r="CN12">
            <v>4349335</v>
          </cell>
          <cell r="CO12">
            <v>2308894</v>
          </cell>
          <cell r="CP12">
            <v>2350598</v>
          </cell>
          <cell r="CQ12">
            <v>11603041</v>
          </cell>
          <cell r="CR12">
            <v>8090492</v>
          </cell>
          <cell r="CS12">
            <v>5844559</v>
          </cell>
          <cell r="CT12">
            <v>3176111</v>
          </cell>
          <cell r="CU12">
            <v>5043041</v>
          </cell>
          <cell r="CV12">
            <v>673049</v>
          </cell>
          <cell r="CW12">
            <v>1387604</v>
          </cell>
          <cell r="CX12">
            <v>0</v>
          </cell>
          <cell r="CY12">
            <v>600610</v>
          </cell>
          <cell r="CZ12">
            <v>362787</v>
          </cell>
          <cell r="DA12">
            <v>206257</v>
          </cell>
          <cell r="DB12">
            <v>2047172</v>
          </cell>
          <cell r="DC12">
            <v>42840131</v>
          </cell>
          <cell r="DD12">
            <v>28002934</v>
          </cell>
          <cell r="DE12">
            <v>22819128</v>
          </cell>
          <cell r="DF12">
            <v>18492650</v>
          </cell>
          <cell r="DH12">
            <v>24016357</v>
          </cell>
          <cell r="DI12">
            <v>-18450977</v>
          </cell>
          <cell r="DJ12">
            <v>-3244639</v>
          </cell>
          <cell r="DK12">
            <v>-341487</v>
          </cell>
          <cell r="DL12">
            <v>1979254</v>
          </cell>
          <cell r="DM12">
            <v>8.2412748944396499E-2</v>
          </cell>
          <cell r="DN12">
            <v>8.9814618554898099E-2</v>
          </cell>
          <cell r="DO12" t="str">
            <v>n.a.</v>
          </cell>
          <cell r="DP12">
            <v>7320473</v>
          </cell>
          <cell r="DQ12">
            <v>481698.5</v>
          </cell>
          <cell r="DS12">
            <v>19126774</v>
          </cell>
          <cell r="DT12">
            <v>-14531182</v>
          </cell>
          <cell r="DU12">
            <v>-2198432</v>
          </cell>
          <cell r="DV12">
            <v>-282857</v>
          </cell>
          <cell r="DW12">
            <v>2114303</v>
          </cell>
          <cell r="DX12">
            <v>0.110541537218979</v>
          </cell>
          <cell r="DY12">
            <v>0.124279594657355</v>
          </cell>
          <cell r="DZ12" t="str">
            <v>n.a.</v>
          </cell>
          <cell r="EA12">
            <v>3606397</v>
          </cell>
          <cell r="EB12">
            <v>284522</v>
          </cell>
          <cell r="ED12">
            <v>12939270</v>
          </cell>
          <cell r="EE12">
            <v>-9632192</v>
          </cell>
          <cell r="EF12">
            <v>-1914439</v>
          </cell>
          <cell r="EG12">
            <v>-263865</v>
          </cell>
          <cell r="EH12">
            <v>1128774</v>
          </cell>
          <cell r="EI12">
            <v>8.7236296947200295E-2</v>
          </cell>
          <cell r="EJ12">
            <v>9.5573801472859404E-2</v>
          </cell>
          <cell r="EK12" t="str">
            <v>n.a.</v>
          </cell>
          <cell r="EL12">
            <v>2899140</v>
          </cell>
          <cell r="EM12">
            <v>1126714.5</v>
          </cell>
          <cell r="EO12">
            <v>18694133.666666701</v>
          </cell>
          <cell r="EP12">
            <v>-14204783.6666667</v>
          </cell>
          <cell r="EQ12">
            <v>-2452503.3333333302</v>
          </cell>
          <cell r="ER12">
            <v>-296069.66666666698</v>
          </cell>
          <cell r="ES12">
            <v>1740777</v>
          </cell>
          <cell r="ET12">
            <v>9.3118891254317104E-2</v>
          </cell>
          <cell r="EU12">
            <v>0.10268037381781001</v>
          </cell>
          <cell r="FF12" t="str">
            <v>CN40500PC</v>
          </cell>
          <cell r="FG12" t="str">
            <v>exclude</v>
          </cell>
          <cell r="FH12" t="str">
            <v>Lev SDA/SDP</v>
          </cell>
          <cell r="FI12" t="str">
            <v>ok, sda/sdp</v>
          </cell>
        </row>
        <row r="13">
          <cell r="B13" t="str">
            <v>GS YUASA CORPORATION</v>
          </cell>
          <cell r="C13" t="str">
            <v>exclude</v>
          </cell>
          <cell r="D13" t="str">
            <v>Significantly different products/services</v>
          </cell>
          <cell r="E13" t="str">
            <v>电池</v>
          </cell>
          <cell r="H13" t="str">
            <v/>
          </cell>
          <cell r="I13" t="str">
            <v>蓄电池，可调整</v>
          </cell>
          <cell r="J13" t="str">
            <v>include</v>
          </cell>
          <cell r="L13" t="str">
            <v>提供广泛的产品，如汽车(汽车和摩托车)，工业(动力和工业动力)和消费(手机，掌上电脑)市场的电池</v>
          </cell>
          <cell r="M13" t="str">
            <v>GS YUASA CORPORATION</v>
          </cell>
          <cell r="N13" t="str">
            <v>This company is engaged in the production and wholesale distribution of batteries, power supply devices, and illuminators. The company was established in 2004 through the merger of Japan Storage Battery Co. Ltd. and Yuasa Corporation. It is traded on Tokyo Stock Exchange under the ticker symbol 6674. The main business office of the company is located in Kyoto, Japan.The company offers a wide range of products such as batteries for the automotive (car and motorcycle), industrial (motive and industrial power), and consumer (cellular phone, palmtop computer) markets.The company is considered one of the world's largest manufacturers of storage batteries and related products. It is a global company with operating subsidiaries in the United States, Europe, China, Korea, Thailand, Malaysia, Indonesia, Pakistan, Australia, and Japan.</v>
          </cell>
          <cell r="O13" t="str">
            <v>Manufacturing</v>
          </cell>
          <cell r="P13" t="str">
            <v>www.gs-yuasa.com</v>
          </cell>
          <cell r="R13" t="str">
            <v>Japan</v>
          </cell>
          <cell r="S13" t="str">
            <v>6674</v>
          </cell>
          <cell r="T13" t="str">
            <v>A+</v>
          </cell>
          <cell r="U13" t="str">
            <v>3691</v>
          </cell>
          <cell r="V13" t="str">
            <v>Engaged in the production and wholesale distribution of batteries, power supply devices, and illuminators</v>
          </cell>
          <cell r="W13" t="str">
            <v>The Company is a Japan-based company mainly engaged in the manufacture and sale of batteries, power supply devices, luminaries and electrical equipment.</v>
          </cell>
          <cell r="Z13" t="str">
            <v>JP6130001025374</v>
          </cell>
          <cell r="AA13">
            <v>432133000</v>
          </cell>
          <cell r="AB13">
            <v>386511000</v>
          </cell>
          <cell r="AC13">
            <v>395553000</v>
          </cell>
          <cell r="AD13">
            <v>413089000</v>
          </cell>
          <cell r="AE13">
            <v>432133000</v>
          </cell>
          <cell r="AF13">
            <v>386511000</v>
          </cell>
          <cell r="AG13">
            <v>395553000</v>
          </cell>
          <cell r="AH13">
            <v>413089000</v>
          </cell>
          <cell r="AI13" t="str">
            <v>n.a.</v>
          </cell>
          <cell r="AJ13" t="str">
            <v>n.a.</v>
          </cell>
          <cell r="AK13" t="str">
            <v>n.a.</v>
          </cell>
          <cell r="AL13" t="str">
            <v>n.a.</v>
          </cell>
          <cell r="AM13">
            <v>432133000</v>
          </cell>
          <cell r="AN13">
            <v>386511000</v>
          </cell>
          <cell r="AO13">
            <v>395553000</v>
          </cell>
          <cell r="AP13">
            <v>413089000</v>
          </cell>
          <cell r="AQ13" t="str">
            <v>n.a.</v>
          </cell>
          <cell r="AR13" t="str">
            <v>n.a.</v>
          </cell>
          <cell r="AS13" t="str">
            <v>n.a.</v>
          </cell>
          <cell r="AT13" t="str">
            <v>n.a.</v>
          </cell>
          <cell r="AU13">
            <v>-316372000</v>
          </cell>
          <cell r="AV13">
            <v>-273778000</v>
          </cell>
          <cell r="AW13">
            <v>-284497000</v>
          </cell>
          <cell r="AX13">
            <v>-297904000</v>
          </cell>
          <cell r="AY13">
            <v>-12383000</v>
          </cell>
          <cell r="AZ13">
            <v>-11201000</v>
          </cell>
          <cell r="BA13">
            <v>-9517000</v>
          </cell>
          <cell r="BB13">
            <v>-9868000</v>
          </cell>
          <cell r="BC13">
            <v>-61846000</v>
          </cell>
          <cell r="BD13">
            <v>-57354000</v>
          </cell>
          <cell r="BE13">
            <v>-60851000</v>
          </cell>
          <cell r="BF13">
            <v>-63337000</v>
          </cell>
          <cell r="BG13">
            <v>41532000</v>
          </cell>
          <cell r="BH13">
            <v>44178000</v>
          </cell>
          <cell r="BI13">
            <v>40688000</v>
          </cell>
          <cell r="BJ13">
            <v>41980000</v>
          </cell>
          <cell r="BK13">
            <v>-24645000</v>
          </cell>
          <cell r="BL13">
            <v>-22126000</v>
          </cell>
          <cell r="BM13">
            <v>-19135000</v>
          </cell>
          <cell r="BN13">
            <v>-19599000</v>
          </cell>
          <cell r="BO13">
            <v>-23986000</v>
          </cell>
          <cell r="BP13">
            <v>-20791000</v>
          </cell>
          <cell r="BQ13">
            <v>-17783000</v>
          </cell>
          <cell r="BR13">
            <v>-18094000</v>
          </cell>
          <cell r="BS13">
            <v>-659000</v>
          </cell>
          <cell r="BT13">
            <v>-1335000</v>
          </cell>
          <cell r="BU13">
            <v>-1352000</v>
          </cell>
          <cell r="BV13">
            <v>-1505000</v>
          </cell>
          <cell r="BW13">
            <v>8468000</v>
          </cell>
          <cell r="BX13">
            <v>11455000</v>
          </cell>
          <cell r="BY13">
            <v>13674000</v>
          </cell>
          <cell r="BZ13">
            <v>13524000</v>
          </cell>
          <cell r="CA13">
            <v>226300000</v>
          </cell>
          <cell r="CB13">
            <v>194332000</v>
          </cell>
          <cell r="CC13">
            <v>175714000</v>
          </cell>
          <cell r="CD13">
            <v>175990000</v>
          </cell>
          <cell r="CE13">
            <v>93050000</v>
          </cell>
          <cell r="CF13">
            <v>67867000</v>
          </cell>
          <cell r="CG13">
            <v>64291000</v>
          </cell>
          <cell r="CH13">
            <v>67826000</v>
          </cell>
          <cell r="CI13">
            <v>92144000</v>
          </cell>
          <cell r="CJ13">
            <v>78993000</v>
          </cell>
          <cell r="CK13">
            <v>75288000</v>
          </cell>
          <cell r="CL13">
            <v>74077000</v>
          </cell>
          <cell r="CM13">
            <v>15251000</v>
          </cell>
          <cell r="CN13">
            <v>11192000</v>
          </cell>
          <cell r="CO13">
            <v>10909000</v>
          </cell>
          <cell r="CP13">
            <v>10469000</v>
          </cell>
          <cell r="CQ13">
            <v>25855000</v>
          </cell>
          <cell r="CR13">
            <v>36280000</v>
          </cell>
          <cell r="CS13">
            <v>25226000</v>
          </cell>
          <cell r="CT13">
            <v>23618000</v>
          </cell>
          <cell r="CU13" t="str">
            <v>n.a.</v>
          </cell>
          <cell r="CV13" t="str">
            <v>n.a.</v>
          </cell>
          <cell r="CW13" t="str">
            <v>n.a.</v>
          </cell>
          <cell r="CX13" t="str">
            <v>n.a.</v>
          </cell>
          <cell r="CY13" t="str">
            <v>n.a.</v>
          </cell>
          <cell r="CZ13" t="str">
            <v>n.a.</v>
          </cell>
          <cell r="DA13" t="str">
            <v>n.a.</v>
          </cell>
          <cell r="DB13" t="str">
            <v>n.a.</v>
          </cell>
          <cell r="DC13">
            <v>480763000</v>
          </cell>
          <cell r="DD13">
            <v>431913000</v>
          </cell>
          <cell r="DE13">
            <v>385416000</v>
          </cell>
          <cell r="DF13">
            <v>384243000</v>
          </cell>
          <cell r="DH13">
            <v>432133000</v>
          </cell>
          <cell r="DI13">
            <v>-316372000</v>
          </cell>
          <cell r="DJ13">
            <v>-74229000</v>
          </cell>
          <cell r="DK13">
            <v>-24645000</v>
          </cell>
          <cell r="DL13">
            <v>16887000</v>
          </cell>
          <cell r="DM13">
            <v>3.90782467434794E-2</v>
          </cell>
          <cell r="DN13">
            <v>4.0667459770834601E-2</v>
          </cell>
          <cell r="DO13">
            <v>-12383000</v>
          </cell>
          <cell r="DP13">
            <v>80458500</v>
          </cell>
          <cell r="DQ13" t="e">
            <v>#VALUE!</v>
          </cell>
          <cell r="DS13">
            <v>386511000</v>
          </cell>
          <cell r="DT13">
            <v>-273778000</v>
          </cell>
          <cell r="DU13">
            <v>-68555000</v>
          </cell>
          <cell r="DV13">
            <v>-22126000</v>
          </cell>
          <cell r="DW13">
            <v>22052000</v>
          </cell>
          <cell r="DX13">
            <v>5.7054003637671401E-2</v>
          </cell>
          <cell r="DY13">
            <v>6.0506120029962203E-2</v>
          </cell>
          <cell r="DZ13">
            <v>-11201000</v>
          </cell>
          <cell r="EA13">
            <v>66079000</v>
          </cell>
          <cell r="EB13" t="e">
            <v>#VALUE!</v>
          </cell>
          <cell r="ED13">
            <v>395553000</v>
          </cell>
          <cell r="EE13">
            <v>-284497000</v>
          </cell>
          <cell r="EF13">
            <v>-70368000</v>
          </cell>
          <cell r="EG13">
            <v>-19135000</v>
          </cell>
          <cell r="EH13">
            <v>21553000</v>
          </cell>
          <cell r="EI13">
            <v>5.4488273379294301E-2</v>
          </cell>
          <cell r="EJ13">
            <v>5.7628342245989297E-2</v>
          </cell>
          <cell r="EK13">
            <v>-9517000</v>
          </cell>
          <cell r="EL13">
            <v>66058500</v>
          </cell>
          <cell r="EM13" t="e">
            <v>#VALUE!</v>
          </cell>
          <cell r="EO13">
            <v>404732333.33333302</v>
          </cell>
          <cell r="EP13">
            <v>-291549000</v>
          </cell>
          <cell r="EQ13">
            <v>-71050666.666666701</v>
          </cell>
          <cell r="ER13">
            <v>-21968666.666666701</v>
          </cell>
          <cell r="ES13">
            <v>20164000</v>
          </cell>
          <cell r="ET13">
            <v>4.98205810095066E-2</v>
          </cell>
          <cell r="EU13">
            <v>5.2432814280947003E-2</v>
          </cell>
          <cell r="FF13" t="str">
            <v>JP6130001025374</v>
          </cell>
          <cell r="FG13" t="str">
            <v>exclude</v>
          </cell>
          <cell r="FH13" t="str">
            <v>Significantly different products/services</v>
          </cell>
          <cell r="FI13" t="str">
            <v>蓄电池，可调整</v>
          </cell>
        </row>
        <row r="14">
          <cell r="B14" t="str">
            <v>CNGR ADVANCED MATERIAL CO.,LTD.</v>
          </cell>
          <cell r="C14" t="str">
            <v>exclude</v>
          </cell>
          <cell r="D14" t="str">
            <v>Independence(A+, A, A-, B+, B, B-,U)</v>
          </cell>
          <cell r="H14" t="str">
            <v/>
          </cell>
          <cell r="I14" t="str">
            <v>ok, indep</v>
          </cell>
          <cell r="J14" t="str">
            <v>ok,indep</v>
          </cell>
          <cell r="M14" t="str">
            <v>CNGR ADVANCED MATERIAL CO.,LTD.</v>
          </cell>
          <cell r="N14" t="str">
            <v>This company is engaged in the manufacture of primary and storage batteries. It was founded in 2014 and conducts business from its registered head office located in Tongren, Guizhou,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4" t="str">
            <v>Manufacturing</v>
          </cell>
          <cell r="R14" t="str">
            <v>China</v>
          </cell>
          <cell r="S14" t="str">
            <v>300919</v>
          </cell>
          <cell r="T14" t="str">
            <v>D</v>
          </cell>
          <cell r="U14" t="str">
            <v>3691</v>
          </cell>
          <cell r="V14" t="str">
            <v>Engaged in the manufacture of primary and storage batteries</v>
          </cell>
          <cell r="W14" t="str">
            <v>The Company is mainly engaged in the research and development, production, processing and sales of lithium battery cathode material precursors. It adheres to the development, production and sales of high-nickel and low-cobalt ternary precursors and high-voltage cobalt tetroxide. The main products include ternary precursors and cobalt tetroxide, respectively. Used in the production of ternary cathode materials and lithium cobalt oxide cathode materials.</v>
          </cell>
          <cell r="Z14" t="str">
            <v>CN53526PC</v>
          </cell>
          <cell r="AA14">
            <v>20218155</v>
          </cell>
          <cell r="AB14">
            <v>7491615</v>
          </cell>
          <cell r="AC14">
            <v>5361779</v>
          </cell>
          <cell r="AD14">
            <v>3087394</v>
          </cell>
          <cell r="AE14">
            <v>19720050</v>
          </cell>
          <cell r="AF14">
            <v>7344569</v>
          </cell>
          <cell r="AG14">
            <v>5223944</v>
          </cell>
          <cell r="AH14">
            <v>2896185</v>
          </cell>
          <cell r="AI14">
            <v>-59652</v>
          </cell>
          <cell r="AJ14">
            <v>-27079</v>
          </cell>
          <cell r="AK14">
            <v>-15527</v>
          </cell>
          <cell r="AL14">
            <v>-4042</v>
          </cell>
          <cell r="AM14">
            <v>19660398</v>
          </cell>
          <cell r="AN14">
            <v>7317490</v>
          </cell>
          <cell r="AO14">
            <v>5208417</v>
          </cell>
          <cell r="AP14">
            <v>2892143</v>
          </cell>
          <cell r="AQ14">
            <v>557757</v>
          </cell>
          <cell r="AR14">
            <v>174125</v>
          </cell>
          <cell r="AS14">
            <v>153362</v>
          </cell>
          <cell r="AT14">
            <v>195251</v>
          </cell>
          <cell r="AU14">
            <v>-17100531</v>
          </cell>
          <cell r="AV14">
            <v>-6220509</v>
          </cell>
          <cell r="AW14">
            <v>-4462739</v>
          </cell>
          <cell r="AX14">
            <v>-2493406</v>
          </cell>
          <cell r="AY14" t="str">
            <v>n.a.</v>
          </cell>
          <cell r="AZ14" t="str">
            <v>n.a.</v>
          </cell>
          <cell r="BA14" t="str">
            <v>n.a.</v>
          </cell>
          <cell r="BB14" t="str">
            <v>n.a.</v>
          </cell>
          <cell r="BC14">
            <v>-1459104</v>
          </cell>
          <cell r="BD14">
            <v>-539745</v>
          </cell>
          <cell r="BE14">
            <v>-449902</v>
          </cell>
          <cell r="BF14">
            <v>-370928</v>
          </cell>
          <cell r="BG14">
            <v>1658520</v>
          </cell>
          <cell r="BH14">
            <v>731361</v>
          </cell>
          <cell r="BI14">
            <v>449138</v>
          </cell>
          <cell r="BJ14">
            <v>223060</v>
          </cell>
          <cell r="BK14">
            <v>-340385</v>
          </cell>
          <cell r="BL14">
            <v>-153186</v>
          </cell>
          <cell r="BM14">
            <v>-108179</v>
          </cell>
          <cell r="BN14">
            <v>-44682</v>
          </cell>
          <cell r="BO14">
            <v>-292900</v>
          </cell>
          <cell r="BP14">
            <v>-144337</v>
          </cell>
          <cell r="BQ14">
            <v>-102238</v>
          </cell>
          <cell r="BR14">
            <v>-40096</v>
          </cell>
          <cell r="BS14">
            <v>-47485</v>
          </cell>
          <cell r="BT14">
            <v>-8849</v>
          </cell>
          <cell r="BU14">
            <v>-5941</v>
          </cell>
          <cell r="BV14">
            <v>-4586</v>
          </cell>
          <cell r="BW14">
            <v>938952</v>
          </cell>
          <cell r="BX14">
            <v>420159</v>
          </cell>
          <cell r="BY14">
            <v>179827</v>
          </cell>
          <cell r="BZ14">
            <v>63134</v>
          </cell>
          <cell r="CA14">
            <v>19629690</v>
          </cell>
          <cell r="CB14">
            <v>6547752</v>
          </cell>
          <cell r="CC14">
            <v>3878333</v>
          </cell>
          <cell r="CD14">
            <v>2434148</v>
          </cell>
          <cell r="CE14">
            <v>4824424</v>
          </cell>
          <cell r="CF14">
            <v>1459680</v>
          </cell>
          <cell r="CG14">
            <v>1039920</v>
          </cell>
          <cell r="CH14">
            <v>594597</v>
          </cell>
          <cell r="CI14">
            <v>4451799</v>
          </cell>
          <cell r="CJ14">
            <v>1230559</v>
          </cell>
          <cell r="CK14">
            <v>810691</v>
          </cell>
          <cell r="CL14">
            <v>460626</v>
          </cell>
          <cell r="CM14">
            <v>1366705</v>
          </cell>
          <cell r="CN14">
            <v>1007350</v>
          </cell>
          <cell r="CO14">
            <v>890440</v>
          </cell>
          <cell r="CP14">
            <v>822848</v>
          </cell>
          <cell r="CQ14">
            <v>8699335</v>
          </cell>
          <cell r="CR14">
            <v>2712114</v>
          </cell>
          <cell r="CS14">
            <v>1012698</v>
          </cell>
          <cell r="CT14">
            <v>495526</v>
          </cell>
          <cell r="CU14">
            <v>2362119</v>
          </cell>
          <cell r="CV14">
            <v>225</v>
          </cell>
          <cell r="CW14">
            <v>62064</v>
          </cell>
          <cell r="CX14" t="str">
            <v>n.a.</v>
          </cell>
          <cell r="CY14">
            <v>2341505</v>
          </cell>
          <cell r="CZ14">
            <v>624075</v>
          </cell>
          <cell r="DA14">
            <v>209108</v>
          </cell>
          <cell r="DB14">
            <v>182119</v>
          </cell>
          <cell r="DC14">
            <v>28199762</v>
          </cell>
          <cell r="DD14">
            <v>9864111</v>
          </cell>
          <cell r="DE14">
            <v>6163790</v>
          </cell>
          <cell r="DF14">
            <v>4083591</v>
          </cell>
          <cell r="DH14">
            <v>19660398</v>
          </cell>
          <cell r="DI14">
            <v>-17100531</v>
          </cell>
          <cell r="DJ14">
            <v>-1459104</v>
          </cell>
          <cell r="DK14">
            <v>-340385</v>
          </cell>
          <cell r="DL14">
            <v>760378</v>
          </cell>
          <cell r="DM14">
            <v>3.8675615824257499E-2</v>
          </cell>
          <cell r="DN14">
            <v>4.0231597638521001E-2</v>
          </cell>
          <cell r="DO14" t="str">
            <v>n.a.</v>
          </cell>
          <cell r="DP14">
            <v>3142052</v>
          </cell>
          <cell r="DQ14">
            <v>1482790</v>
          </cell>
          <cell r="DS14">
            <v>7317490</v>
          </cell>
          <cell r="DT14">
            <v>-6220509</v>
          </cell>
          <cell r="DU14">
            <v>-539745</v>
          </cell>
          <cell r="DV14">
            <v>-153186</v>
          </cell>
          <cell r="DW14">
            <v>404050</v>
          </cell>
          <cell r="DX14">
            <v>5.5217021137029199E-2</v>
          </cell>
          <cell r="DY14">
            <v>5.8444132009535001E-2</v>
          </cell>
          <cell r="DZ14" t="str">
            <v>n.a.</v>
          </cell>
          <cell r="EA14">
            <v>1249800</v>
          </cell>
          <cell r="EB14">
            <v>416591.5</v>
          </cell>
          <cell r="ED14">
            <v>5208417</v>
          </cell>
          <cell r="EE14">
            <v>-4462739</v>
          </cell>
          <cell r="EF14">
            <v>-449902</v>
          </cell>
          <cell r="EG14">
            <v>-108179</v>
          </cell>
          <cell r="EH14">
            <v>187597</v>
          </cell>
          <cell r="EI14">
            <v>3.6018045406118603E-2</v>
          </cell>
          <cell r="EJ14">
            <v>3.7363817065738297E-2</v>
          </cell>
          <cell r="EK14" t="str">
            <v>n.a.</v>
          </cell>
          <cell r="EL14">
            <v>817258.5</v>
          </cell>
          <cell r="EM14">
            <v>195613.5</v>
          </cell>
          <cell r="EO14">
            <v>10728768.3333333</v>
          </cell>
          <cell r="EP14">
            <v>-9261259.6666666698</v>
          </cell>
          <cell r="EQ14">
            <v>-816250.33333333302</v>
          </cell>
          <cell r="ER14">
            <v>-200583.33333333299</v>
          </cell>
          <cell r="ES14">
            <v>450675.00000000099</v>
          </cell>
          <cell r="ET14">
            <v>4.2006219726060598E-2</v>
          </cell>
          <cell r="EU14">
            <v>4.3848113203875799E-2</v>
          </cell>
          <cell r="FF14" t="str">
            <v>CN53526PC</v>
          </cell>
          <cell r="FG14" t="str">
            <v>exclude</v>
          </cell>
          <cell r="FH14" t="str">
            <v>Independence(A+, A, A-, B+, B, B-,U)</v>
          </cell>
          <cell r="FI14" t="str">
            <v>ok, indep</v>
          </cell>
        </row>
        <row r="15">
          <cell r="B15" t="str">
            <v>SHENZHEN DESAY BATTERY TECHNOLOGY CO., LTD.</v>
          </cell>
          <cell r="C15" t="str">
            <v>final include</v>
          </cell>
          <cell r="E15" t="str">
            <v>公司提供无汞碱性锰电池、锂电池、碱性电池、碳电池、圆柱锌空气电池以及手机电池等500多种电池。</v>
          </cell>
          <cell r="H15">
            <v>4.63804021828653E-2</v>
          </cell>
          <cell r="I15" t="str">
            <v>include</v>
          </cell>
          <cell r="J15" t="str">
            <v>final include</v>
          </cell>
          <cell r="L15" t="str">
            <v>惠州市德赛电池有限公司，成立于2002年10月22日，是大型二次锂离子电池组合封装企业，产品广泛应用于智能手机、笔记本电脑、医疗器械、移动音箱、物联终端、电动自行车、平衡车、汽车启停、无人机、储能等终端产品和设备</v>
          </cell>
          <cell r="M15" t="str">
            <v>SHENZHEN DESAY BATTERY TECHNOLOGY CO., LTD.</v>
          </cell>
          <cell r="N15" t="str">
            <v>This company, which is based in China, is engaged in the manufacture and distribution of various kinds of batteries. It was incorporated in 1995 and was formerly known as Shenzen Worldsun Enterprise Co. Ltd. Its registered head office is based in Shenzhen, Guangdong Provinc. The company offers more than 500 types of batteries such as mercury-free alkaline manganese batteries, lithium batteries, alkaline batteries, carbon batteries, cylinder zinc air batteries as well as hand phone batteries. In addition, it also offers chargers and adapters. The company markets its battery products under the brand name Desay; and distributes to both domestic and overseas markets.</v>
          </cell>
          <cell r="O15" t="str">
            <v>Manufacturing; Wholesale</v>
          </cell>
          <cell r="P15" t="str">
            <v>www.desaybattery.com</v>
          </cell>
          <cell r="R15" t="str">
            <v>China</v>
          </cell>
          <cell r="S15" t="str">
            <v>000049</v>
          </cell>
          <cell r="T15" t="str">
            <v>B+</v>
          </cell>
          <cell r="U15" t="str">
            <v>3692</v>
          </cell>
          <cell r="V15" t="str">
            <v>Engaged in the manufacture and distribution of various kinds of batteries</v>
          </cell>
          <cell r="W15" t="str">
            <v>The Company's principal activities are technology development, manufacture and sale of battery, battery materials, parts and equipment.  Other activities include technology developing, testing and selling of electric power management system and new type electronic components, technology developing and selling of mobile telecommunication products and parts and investing of industry.</v>
          </cell>
          <cell r="X15" t="str">
            <v>SHENZHEN WORLDSUN ENTERPRISE COMPANY LIMITED</v>
          </cell>
          <cell r="Y15" t="str">
            <v>Desay</v>
          </cell>
          <cell r="Z15" t="str">
            <v>CN30254PC</v>
          </cell>
          <cell r="AA15">
            <v>19462930</v>
          </cell>
          <cell r="AB15">
            <v>19377132</v>
          </cell>
          <cell r="AC15">
            <v>18416021</v>
          </cell>
          <cell r="AD15">
            <v>17231040</v>
          </cell>
          <cell r="AE15">
            <v>19398442</v>
          </cell>
          <cell r="AF15">
            <v>19266322</v>
          </cell>
          <cell r="AG15">
            <v>18398497</v>
          </cell>
          <cell r="AH15">
            <v>17203547</v>
          </cell>
          <cell r="AI15">
            <v>-42992</v>
          </cell>
          <cell r="AJ15">
            <v>-50127</v>
          </cell>
          <cell r="AK15">
            <v>-38743</v>
          </cell>
          <cell r="AL15">
            <v>-30443</v>
          </cell>
          <cell r="AM15">
            <v>19355450</v>
          </cell>
          <cell r="AN15">
            <v>19216195</v>
          </cell>
          <cell r="AO15">
            <v>18359754</v>
          </cell>
          <cell r="AP15">
            <v>17173104</v>
          </cell>
          <cell r="AQ15">
            <v>107480</v>
          </cell>
          <cell r="AR15">
            <v>160937</v>
          </cell>
          <cell r="AS15">
            <v>56267</v>
          </cell>
          <cell r="AT15">
            <v>57936</v>
          </cell>
          <cell r="AU15">
            <v>-17357304</v>
          </cell>
          <cell r="AV15">
            <v>-17365811</v>
          </cell>
          <cell r="AW15">
            <v>-16720662</v>
          </cell>
          <cell r="AX15">
            <v>-15687213</v>
          </cell>
          <cell r="AY15" t="str">
            <v>n.a.</v>
          </cell>
          <cell r="AZ15" t="str">
            <v>n.a.</v>
          </cell>
          <cell r="BA15" t="str">
            <v>n.a.</v>
          </cell>
          <cell r="BB15" t="str">
            <v>n.a.</v>
          </cell>
          <cell r="BC15">
            <v>-852848</v>
          </cell>
          <cell r="BD15">
            <v>-797229</v>
          </cell>
          <cell r="BE15">
            <v>-662969</v>
          </cell>
          <cell r="BF15">
            <v>-631783</v>
          </cell>
          <cell r="BG15">
            <v>1252778</v>
          </cell>
          <cell r="BH15">
            <v>1214092</v>
          </cell>
          <cell r="BI15">
            <v>1032390</v>
          </cell>
          <cell r="BJ15">
            <v>912044</v>
          </cell>
          <cell r="BK15">
            <v>-255359</v>
          </cell>
          <cell r="BL15">
            <v>-234230</v>
          </cell>
          <cell r="BM15">
            <v>-161525</v>
          </cell>
          <cell r="BN15">
            <v>-115036</v>
          </cell>
          <cell r="BO15">
            <v>-246888</v>
          </cell>
          <cell r="BP15">
            <v>-226896</v>
          </cell>
          <cell r="BQ15">
            <v>-155985</v>
          </cell>
          <cell r="BR15">
            <v>-110196</v>
          </cell>
          <cell r="BS15">
            <v>-8471</v>
          </cell>
          <cell r="BT15">
            <v>-7334</v>
          </cell>
          <cell r="BU15">
            <v>-5540</v>
          </cell>
          <cell r="BV15">
            <v>-4840</v>
          </cell>
          <cell r="BW15">
            <v>793765</v>
          </cell>
          <cell r="BX15">
            <v>669692</v>
          </cell>
          <cell r="BY15">
            <v>502180</v>
          </cell>
          <cell r="BZ15">
            <v>524995</v>
          </cell>
          <cell r="CA15">
            <v>8251050</v>
          </cell>
          <cell r="CB15">
            <v>7170630</v>
          </cell>
          <cell r="CC15">
            <v>7189533</v>
          </cell>
          <cell r="CD15">
            <v>7648074</v>
          </cell>
          <cell r="CE15">
            <v>2583066</v>
          </cell>
          <cell r="CF15">
            <v>1699323</v>
          </cell>
          <cell r="CG15">
            <v>2015559</v>
          </cell>
          <cell r="CH15">
            <v>2553152</v>
          </cell>
          <cell r="CI15">
            <v>5150216</v>
          </cell>
          <cell r="CJ15">
            <v>4643767</v>
          </cell>
          <cell r="CK15">
            <v>3924911</v>
          </cell>
          <cell r="CL15">
            <v>4151608</v>
          </cell>
          <cell r="CM15">
            <v>228798</v>
          </cell>
          <cell r="CN15">
            <v>305008</v>
          </cell>
          <cell r="CO15">
            <v>510218</v>
          </cell>
          <cell r="CP15">
            <v>595510</v>
          </cell>
          <cell r="CQ15">
            <v>248524</v>
          </cell>
          <cell r="CR15">
            <v>496557</v>
          </cell>
          <cell r="CS15">
            <v>719638</v>
          </cell>
          <cell r="CT15">
            <v>316668</v>
          </cell>
          <cell r="CU15">
            <v>24988</v>
          </cell>
          <cell r="CV15" t="str">
            <v>n.a.</v>
          </cell>
          <cell r="CW15">
            <v>5570</v>
          </cell>
          <cell r="CX15" t="str">
            <v>n.a.</v>
          </cell>
          <cell r="CY15">
            <v>709423</v>
          </cell>
          <cell r="CZ15">
            <v>306855</v>
          </cell>
          <cell r="DA15">
            <v>83421</v>
          </cell>
          <cell r="DB15">
            <v>59179</v>
          </cell>
          <cell r="DC15">
            <v>10776937</v>
          </cell>
          <cell r="DD15">
            <v>9039291</v>
          </cell>
          <cell r="DE15">
            <v>8770155</v>
          </cell>
          <cell r="DF15">
            <v>8822025</v>
          </cell>
          <cell r="DH15">
            <v>19355450</v>
          </cell>
          <cell r="DI15">
            <v>-17357304</v>
          </cell>
          <cell r="DJ15">
            <v>-852848</v>
          </cell>
          <cell r="DK15">
            <v>-255359</v>
          </cell>
          <cell r="DL15">
            <v>889939</v>
          </cell>
          <cell r="DM15">
            <v>4.5978729505126499E-2</v>
          </cell>
          <cell r="DN15">
            <v>4.8194658680174099E-2</v>
          </cell>
          <cell r="DO15" t="str">
            <v>n.a.</v>
          </cell>
          <cell r="DP15">
            <v>2141194.5</v>
          </cell>
          <cell r="DQ15">
            <v>508139</v>
          </cell>
          <cell r="DS15">
            <v>19216195</v>
          </cell>
          <cell r="DT15">
            <v>-17365811</v>
          </cell>
          <cell r="DU15">
            <v>-797229</v>
          </cell>
          <cell r="DV15">
            <v>-234230</v>
          </cell>
          <cell r="DW15">
            <v>818925</v>
          </cell>
          <cell r="DX15">
            <v>4.2616397262829599E-2</v>
          </cell>
          <cell r="DY15">
            <v>4.4513397911755397E-2</v>
          </cell>
          <cell r="DZ15" t="str">
            <v>n.a.</v>
          </cell>
          <cell r="EA15">
            <v>1857441</v>
          </cell>
          <cell r="EB15">
            <v>195138</v>
          </cell>
          <cell r="ED15">
            <v>18359754</v>
          </cell>
          <cell r="EE15">
            <v>-16720662</v>
          </cell>
          <cell r="EF15">
            <v>-662969</v>
          </cell>
          <cell r="EG15">
            <v>-161525</v>
          </cell>
          <cell r="EH15">
            <v>814598</v>
          </cell>
          <cell r="EI15">
            <v>4.4368677270948197E-2</v>
          </cell>
          <cell r="EJ15">
            <v>4.6428655293803002E-2</v>
          </cell>
          <cell r="EK15" t="str">
            <v>n.a.</v>
          </cell>
          <cell r="EL15">
            <v>2284355.5</v>
          </cell>
          <cell r="EM15">
            <v>71300</v>
          </cell>
          <cell r="EO15">
            <v>18977133</v>
          </cell>
          <cell r="EP15">
            <v>-17147925.666666701</v>
          </cell>
          <cell r="EQ15">
            <v>-771015.33333333302</v>
          </cell>
          <cell r="ER15">
            <v>-217038</v>
          </cell>
          <cell r="ES15">
            <v>841153.99999999895</v>
          </cell>
          <cell r="ET15">
            <v>4.4324608991252699E-2</v>
          </cell>
          <cell r="EU15">
            <v>4.63804021828653E-2</v>
          </cell>
          <cell r="FF15" t="str">
            <v>CN30254PC</v>
          </cell>
          <cell r="FG15" t="str">
            <v>final include</v>
          </cell>
          <cell r="FI15" t="str">
            <v>include</v>
          </cell>
        </row>
        <row r="16">
          <cell r="B16" t="str">
            <v>RISEN ENERGY CO.,LTD.</v>
          </cell>
          <cell r="C16" t="str">
            <v>exclude</v>
          </cell>
          <cell r="D16" t="str">
            <v>Significantly different products/services</v>
          </cell>
          <cell r="E16" t="str">
            <v>从事太阳能灯、电池和光伏组件的生产和销售</v>
          </cell>
          <cell r="H16" t="str">
            <v/>
          </cell>
          <cell r="I16" t="str">
            <v>ok, sda/sdp</v>
          </cell>
          <cell r="J16" t="str">
            <v>ok,sdp</v>
          </cell>
          <cell r="L16" t="str">
            <v>从事太阳能灯、电池和光伏组件的生产和销售</v>
          </cell>
          <cell r="M16" t="str">
            <v>RISEN ENERGY CO.,LTD.</v>
          </cell>
          <cell r="N16" t="str">
            <v>The company is engaged in the manufacture and sale of solar lamps, cells, and PV modules in China. It was founded in the year 2002 and conducts business in its registered head office located in Ningbo, China. The company was formerly known as Ninghai Risen Electric Co., Ltd. The company's products include: poly crystalline and mono crystalline modules that are used in the residential, commercial, and utility sectors. It has offices in Germany and Hong Kong. The company employs approximately 3200 workers in four wholly owned manufacturing plants in Ninghai City, east of China.</v>
          </cell>
          <cell r="O16" t="str">
            <v>Manufacturing</v>
          </cell>
          <cell r="P16" t="str">
            <v>www.risenenergy.com</v>
          </cell>
          <cell r="R16" t="str">
            <v>China</v>
          </cell>
          <cell r="S16" t="str">
            <v>300118</v>
          </cell>
          <cell r="T16" t="str">
            <v>A+</v>
          </cell>
          <cell r="U16" t="str">
            <v>3692</v>
          </cell>
          <cell r="V16" t="str">
            <v>Engaged in the manufacture and sale of solar lamps, cells, and PV modules</v>
          </cell>
          <cell r="W16" t="str">
            <v>The Company is mainly engaged in the development, production and sales of solar cells, solar modules, solar lamps and other solar photovoltaic product.</v>
          </cell>
          <cell r="Z16" t="str">
            <v>CN40127PC</v>
          </cell>
          <cell r="AA16">
            <v>18891228</v>
          </cell>
          <cell r="AB16">
            <v>16146751</v>
          </cell>
          <cell r="AC16">
            <v>14666618</v>
          </cell>
          <cell r="AD16">
            <v>9734358</v>
          </cell>
          <cell r="AE16">
            <v>17874425</v>
          </cell>
          <cell r="AF16">
            <v>15813852</v>
          </cell>
          <cell r="AG16">
            <v>14150906</v>
          </cell>
          <cell r="AH16">
            <v>9639775</v>
          </cell>
          <cell r="AI16">
            <v>-50115</v>
          </cell>
          <cell r="AJ16">
            <v>-89152</v>
          </cell>
          <cell r="AK16">
            <v>-71483</v>
          </cell>
          <cell r="AL16">
            <v>-52400</v>
          </cell>
          <cell r="AM16">
            <v>17824310</v>
          </cell>
          <cell r="AN16">
            <v>15724700</v>
          </cell>
          <cell r="AO16">
            <v>14079423</v>
          </cell>
          <cell r="AP16">
            <v>9587375</v>
          </cell>
          <cell r="AQ16">
            <v>1066918</v>
          </cell>
          <cell r="AR16">
            <v>422051</v>
          </cell>
          <cell r="AS16">
            <v>587195</v>
          </cell>
          <cell r="AT16">
            <v>146983</v>
          </cell>
          <cell r="AU16">
            <v>-15978612</v>
          </cell>
          <cell r="AV16">
            <v>-12798131</v>
          </cell>
          <cell r="AW16">
            <v>-10593553</v>
          </cell>
          <cell r="AX16">
            <v>-7592492</v>
          </cell>
          <cell r="AY16" t="str">
            <v>n.a.</v>
          </cell>
          <cell r="AZ16" t="str">
            <v>n.a.</v>
          </cell>
          <cell r="BA16" t="str">
            <v>n.a.</v>
          </cell>
          <cell r="BB16" t="str">
            <v>n.a.</v>
          </cell>
          <cell r="BC16">
            <v>-2657624</v>
          </cell>
          <cell r="BD16">
            <v>-1721185</v>
          </cell>
          <cell r="BE16">
            <v>-2128472</v>
          </cell>
          <cell r="BF16">
            <v>-1136391</v>
          </cell>
          <cell r="BG16">
            <v>254992</v>
          </cell>
          <cell r="BH16">
            <v>1627435</v>
          </cell>
          <cell r="BI16">
            <v>1944593</v>
          </cell>
          <cell r="BJ16">
            <v>1005475</v>
          </cell>
          <cell r="BK16">
            <v>-874656</v>
          </cell>
          <cell r="BL16">
            <v>-880923</v>
          </cell>
          <cell r="BM16">
            <v>-556022</v>
          </cell>
          <cell r="BN16">
            <v>-345146</v>
          </cell>
          <cell r="BO16">
            <v>-855404</v>
          </cell>
          <cell r="BP16">
            <v>-863698</v>
          </cell>
          <cell r="BQ16">
            <v>-541836</v>
          </cell>
          <cell r="BR16">
            <v>-341546</v>
          </cell>
          <cell r="BS16">
            <v>-19252</v>
          </cell>
          <cell r="BT16">
            <v>-17225</v>
          </cell>
          <cell r="BU16">
            <v>-14186</v>
          </cell>
          <cell r="BV16">
            <v>-3600</v>
          </cell>
          <cell r="BW16">
            <v>-42318</v>
          </cell>
          <cell r="BX16">
            <v>165342</v>
          </cell>
          <cell r="BY16">
            <v>973649</v>
          </cell>
          <cell r="BZ16">
            <v>232369</v>
          </cell>
          <cell r="CA16">
            <v>15594767</v>
          </cell>
          <cell r="CB16">
            <v>14415510</v>
          </cell>
          <cell r="CC16">
            <v>12008686</v>
          </cell>
          <cell r="CD16">
            <v>9158104</v>
          </cell>
          <cell r="CE16">
            <v>3030646</v>
          </cell>
          <cell r="CF16">
            <v>1558097</v>
          </cell>
          <cell r="CG16">
            <v>1675607</v>
          </cell>
          <cell r="CH16">
            <v>1187104</v>
          </cell>
          <cell r="CI16">
            <v>2611246</v>
          </cell>
          <cell r="CJ16">
            <v>3726828</v>
          </cell>
          <cell r="CK16">
            <v>3083649</v>
          </cell>
          <cell r="CL16">
            <v>3781101</v>
          </cell>
          <cell r="CM16">
            <v>3935891</v>
          </cell>
          <cell r="CN16">
            <v>2712591</v>
          </cell>
          <cell r="CO16">
            <v>2731999</v>
          </cell>
          <cell r="CP16">
            <v>1758649</v>
          </cell>
          <cell r="CQ16">
            <v>5339426</v>
          </cell>
          <cell r="CR16">
            <v>5806238</v>
          </cell>
          <cell r="CS16">
            <v>4221081</v>
          </cell>
          <cell r="CT16">
            <v>2113549</v>
          </cell>
          <cell r="CU16">
            <v>3263545</v>
          </cell>
          <cell r="CV16">
            <v>638413</v>
          </cell>
          <cell r="CW16">
            <v>3404</v>
          </cell>
          <cell r="CX16" t="str">
            <v>n.a.</v>
          </cell>
          <cell r="CY16">
            <v>5405542</v>
          </cell>
          <cell r="CZ16">
            <v>8919839</v>
          </cell>
          <cell r="DA16">
            <v>8036534</v>
          </cell>
          <cell r="DB16">
            <v>5216192</v>
          </cell>
          <cell r="DC16">
            <v>29561377</v>
          </cell>
          <cell r="DD16">
            <v>28922830</v>
          </cell>
          <cell r="DE16">
            <v>25609491</v>
          </cell>
          <cell r="DF16">
            <v>18781541</v>
          </cell>
          <cell r="DH16">
            <v>17824310</v>
          </cell>
          <cell r="DI16">
            <v>-15978612</v>
          </cell>
          <cell r="DJ16">
            <v>-2657624</v>
          </cell>
          <cell r="DK16">
            <v>-874656</v>
          </cell>
          <cell r="DL16">
            <v>-1686582</v>
          </cell>
          <cell r="DM16">
            <v>-9.4622568839971902E-2</v>
          </cell>
          <cell r="DN16">
            <v>-8.6443100602473705E-2</v>
          </cell>
          <cell r="DO16" t="str">
            <v>n.a.</v>
          </cell>
          <cell r="DP16">
            <v>2294371.5</v>
          </cell>
          <cell r="DQ16">
            <v>7162690.5</v>
          </cell>
          <cell r="DS16">
            <v>15724700</v>
          </cell>
          <cell r="DT16">
            <v>-12798131</v>
          </cell>
          <cell r="DU16">
            <v>-1721185</v>
          </cell>
          <cell r="DV16">
            <v>-880923</v>
          </cell>
          <cell r="DW16">
            <v>324461</v>
          </cell>
          <cell r="DX16">
            <v>2.0633843570942501E-2</v>
          </cell>
          <cell r="DY16">
            <v>2.1068569130647901E-2</v>
          </cell>
          <cell r="DZ16" t="str">
            <v>n.a.</v>
          </cell>
          <cell r="EA16">
            <v>1616852</v>
          </cell>
          <cell r="EB16">
            <v>8478186.5</v>
          </cell>
          <cell r="ED16">
            <v>14079423</v>
          </cell>
          <cell r="EE16">
            <v>-10593553</v>
          </cell>
          <cell r="EF16">
            <v>-2128472</v>
          </cell>
          <cell r="EG16">
            <v>-556022</v>
          </cell>
          <cell r="EH16">
            <v>801376</v>
          </cell>
          <cell r="EI16">
            <v>5.69182416069181E-2</v>
          </cell>
          <cell r="EJ16">
            <v>6.03534540885418E-2</v>
          </cell>
          <cell r="EK16" t="str">
            <v>n.a.</v>
          </cell>
          <cell r="EL16">
            <v>1431355.5</v>
          </cell>
          <cell r="EM16">
            <v>6626363</v>
          </cell>
          <cell r="EO16">
            <v>15876144.3333333</v>
          </cell>
          <cell r="EP16">
            <v>-13123432</v>
          </cell>
          <cell r="EQ16">
            <v>-2169093.6666666698</v>
          </cell>
          <cell r="ER16">
            <v>-770533.66666666698</v>
          </cell>
          <cell r="ES16">
            <v>-186914.99999999901</v>
          </cell>
          <cell r="ET16">
            <v>-1.1773324560142399E-2</v>
          </cell>
          <cell r="EU16">
            <v>-1.1636326313762799E-2</v>
          </cell>
          <cell r="FF16" t="str">
            <v>CN40127PC</v>
          </cell>
          <cell r="FG16" t="str">
            <v>exclude</v>
          </cell>
          <cell r="FH16" t="str">
            <v>Significantly different products/services</v>
          </cell>
          <cell r="FI16" t="str">
            <v>ok, sda/sdp</v>
          </cell>
        </row>
        <row r="17">
          <cell r="B17" t="str">
            <v>XTC NEW ENERGY MATERIALS(XIAMEN)CO.,LTD.</v>
          </cell>
          <cell r="C17" t="str">
            <v>exclude</v>
          </cell>
          <cell r="D17" t="str">
            <v>Independence(A+, A, A-, B+, B, B-,U)</v>
          </cell>
          <cell r="H17" t="str">
            <v/>
          </cell>
          <cell r="I17" t="str">
            <v>ok, indep</v>
          </cell>
          <cell r="J17" t="str">
            <v>ok,indep</v>
          </cell>
          <cell r="M17" t="str">
            <v>XTC NEW ENERGY MATERIALS(XIAMEN)CO.,LTD.</v>
          </cell>
          <cell r="N17" t="str">
            <v>This company is engaged in the manufacture and sell lithium cobaltate, lithium manganate, lithium iron phosphate, and other products. It was incorporated in 2016 and conducts business from its registered head office located in Xiamen, China.The company is a world leader in the tungsten industry. Its products cover a full range of new energy materials such as lithium cobalt oxide, ternary materials, precursors, lithium manganate, lithium iron phosphate, high nickel materials, NCA, etc., and actively carries out next-generation energy new products such as lithium-rich manganese-based, 5V high voltage, etc. It serves battery customers at home and abroad, such as Panasonic, Samsung, ATL, BYD, etc.</v>
          </cell>
          <cell r="O17" t="str">
            <v>Manufacturing</v>
          </cell>
          <cell r="P17" t="str">
            <v>www.xtc-xny.com</v>
          </cell>
          <cell r="R17" t="str">
            <v>China</v>
          </cell>
          <cell r="S17" t="str">
            <v>688778</v>
          </cell>
          <cell r="T17" t="str">
            <v>D</v>
          </cell>
          <cell r="U17" t="str">
            <v>3692</v>
          </cell>
          <cell r="V17" t="str">
            <v>Engaged in the manufacture and sell lithium cobaltate, lithium manganate, lithium iron phosphate, and other products</v>
          </cell>
          <cell r="W17" t="str">
            <v>The Company is mainly engaged in the R &amp;amp; D, production and sales of cathode materials for lithium-ion batteries.</v>
          </cell>
          <cell r="Z17" t="str">
            <v>CN55672PC</v>
          </cell>
          <cell r="AA17">
            <v>15947423</v>
          </cell>
          <cell r="AB17">
            <v>8002910</v>
          </cell>
          <cell r="AC17">
            <v>7048824</v>
          </cell>
          <cell r="AD17">
            <v>7024434</v>
          </cell>
          <cell r="AE17">
            <v>15861469</v>
          </cell>
          <cell r="AF17">
            <v>7965146</v>
          </cell>
          <cell r="AG17">
            <v>6921177</v>
          </cell>
          <cell r="AH17">
            <v>6958889</v>
          </cell>
          <cell r="AI17">
            <v>-24150</v>
          </cell>
          <cell r="AJ17">
            <v>-13643</v>
          </cell>
          <cell r="AK17">
            <v>-11278</v>
          </cell>
          <cell r="AL17">
            <v>-9638</v>
          </cell>
          <cell r="AM17">
            <v>15837319</v>
          </cell>
          <cell r="AN17">
            <v>7951503</v>
          </cell>
          <cell r="AO17">
            <v>6909899</v>
          </cell>
          <cell r="AP17">
            <v>6949251</v>
          </cell>
          <cell r="AQ17">
            <v>110104</v>
          </cell>
          <cell r="AR17">
            <v>51407</v>
          </cell>
          <cell r="AS17">
            <v>138925</v>
          </cell>
          <cell r="AT17">
            <v>75183</v>
          </cell>
          <cell r="AU17">
            <v>-14047280</v>
          </cell>
          <cell r="AV17">
            <v>-6941036</v>
          </cell>
          <cell r="AW17">
            <v>-6263153</v>
          </cell>
          <cell r="AX17">
            <v>-6199555</v>
          </cell>
          <cell r="AY17" t="str">
            <v>n.a.</v>
          </cell>
          <cell r="AZ17" t="str">
            <v>n.a.</v>
          </cell>
          <cell r="BA17" t="str">
            <v>n.a.</v>
          </cell>
          <cell r="BB17" t="str">
            <v>n.a.</v>
          </cell>
          <cell r="BC17">
            <v>-674733</v>
          </cell>
          <cell r="BD17">
            <v>-392259</v>
          </cell>
          <cell r="BE17">
            <v>-394961</v>
          </cell>
          <cell r="BF17">
            <v>-477663</v>
          </cell>
          <cell r="BG17">
            <v>1225410</v>
          </cell>
          <cell r="BH17">
            <v>669615</v>
          </cell>
          <cell r="BI17">
            <v>390710</v>
          </cell>
          <cell r="BJ17">
            <v>347216</v>
          </cell>
          <cell r="BK17">
            <v>-302170</v>
          </cell>
          <cell r="BL17">
            <v>-196560</v>
          </cell>
          <cell r="BM17">
            <v>-121198</v>
          </cell>
          <cell r="BN17">
            <v>-62765</v>
          </cell>
          <cell r="BO17">
            <v>-296389</v>
          </cell>
          <cell r="BP17">
            <v>-191083</v>
          </cell>
          <cell r="BQ17">
            <v>-115729</v>
          </cell>
          <cell r="BR17">
            <v>-59693</v>
          </cell>
          <cell r="BS17">
            <v>-5781</v>
          </cell>
          <cell r="BT17">
            <v>-5477</v>
          </cell>
          <cell r="BU17">
            <v>-5469</v>
          </cell>
          <cell r="BV17">
            <v>-3072</v>
          </cell>
          <cell r="BW17">
            <v>578607</v>
          </cell>
          <cell r="BX17">
            <v>250546</v>
          </cell>
          <cell r="BY17">
            <v>150081</v>
          </cell>
          <cell r="BZ17">
            <v>80106</v>
          </cell>
          <cell r="CA17">
            <v>6953334</v>
          </cell>
          <cell r="CB17">
            <v>3199683</v>
          </cell>
          <cell r="CC17">
            <v>2522597</v>
          </cell>
          <cell r="CD17">
            <v>3527597</v>
          </cell>
          <cell r="CE17">
            <v>2872890</v>
          </cell>
          <cell r="CF17">
            <v>1214094</v>
          </cell>
          <cell r="CG17">
            <v>859942</v>
          </cell>
          <cell r="CH17">
            <v>1590231</v>
          </cell>
          <cell r="CI17">
            <v>3011625</v>
          </cell>
          <cell r="CJ17">
            <v>1234541</v>
          </cell>
          <cell r="CK17">
            <v>659596</v>
          </cell>
          <cell r="CL17">
            <v>881079</v>
          </cell>
          <cell r="CM17">
            <v>419477</v>
          </cell>
          <cell r="CN17">
            <v>395297</v>
          </cell>
          <cell r="CO17">
            <v>930602</v>
          </cell>
          <cell r="CP17">
            <v>547814</v>
          </cell>
          <cell r="CQ17">
            <v>629059</v>
          </cell>
          <cell r="CR17">
            <v>277916</v>
          </cell>
          <cell r="CS17">
            <v>51441</v>
          </cell>
          <cell r="CT17">
            <v>164511</v>
          </cell>
          <cell r="CU17">
            <v>200542</v>
          </cell>
          <cell r="CV17" t="str">
            <v>n.a.</v>
          </cell>
          <cell r="CW17" t="str">
            <v>n.a.</v>
          </cell>
          <cell r="CX17" t="str">
            <v>n.a.</v>
          </cell>
          <cell r="CY17">
            <v>515776</v>
          </cell>
          <cell r="CZ17">
            <v>290753</v>
          </cell>
          <cell r="DA17">
            <v>504825</v>
          </cell>
          <cell r="DB17">
            <v>700116</v>
          </cell>
          <cell r="DC17">
            <v>10679419</v>
          </cell>
          <cell r="DD17">
            <v>6221826</v>
          </cell>
          <cell r="DE17">
            <v>5347981</v>
          </cell>
          <cell r="DF17">
            <v>5549141</v>
          </cell>
          <cell r="DH17">
            <v>15837319</v>
          </cell>
          <cell r="DI17">
            <v>-14047280</v>
          </cell>
          <cell r="DJ17">
            <v>-674733</v>
          </cell>
          <cell r="DK17">
            <v>-302170</v>
          </cell>
          <cell r="DL17">
            <v>813136</v>
          </cell>
          <cell r="DM17">
            <v>5.1343033502071901E-2</v>
          </cell>
          <cell r="DN17">
            <v>5.4121811482195102E-2</v>
          </cell>
          <cell r="DO17" t="str">
            <v>n.a.</v>
          </cell>
          <cell r="DP17">
            <v>2043492</v>
          </cell>
          <cell r="DQ17">
            <v>403264.5</v>
          </cell>
          <cell r="DS17">
            <v>7951503</v>
          </cell>
          <cell r="DT17">
            <v>-6941036</v>
          </cell>
          <cell r="DU17">
            <v>-392259</v>
          </cell>
          <cell r="DV17">
            <v>-196560</v>
          </cell>
          <cell r="DW17">
            <v>421648</v>
          </cell>
          <cell r="DX17">
            <v>5.3027459085408103E-2</v>
          </cell>
          <cell r="DY17">
            <v>5.5996828624189997E-2</v>
          </cell>
          <cell r="DZ17" t="str">
            <v>n.a.</v>
          </cell>
          <cell r="EA17">
            <v>1037018</v>
          </cell>
          <cell r="EB17">
            <v>397789</v>
          </cell>
          <cell r="ED17">
            <v>6909899</v>
          </cell>
          <cell r="EE17">
            <v>-6263153</v>
          </cell>
          <cell r="EF17">
            <v>-394961</v>
          </cell>
          <cell r="EG17">
            <v>-121198</v>
          </cell>
          <cell r="EH17">
            <v>130587</v>
          </cell>
          <cell r="EI17">
            <v>1.8898539616859798E-2</v>
          </cell>
          <cell r="EJ17">
            <v>1.92625741373166E-2</v>
          </cell>
          <cell r="EK17" t="str">
            <v>n.a.</v>
          </cell>
          <cell r="EL17">
            <v>1225086.5</v>
          </cell>
          <cell r="EM17">
            <v>602470.5</v>
          </cell>
          <cell r="EO17">
            <v>10232907</v>
          </cell>
          <cell r="EP17">
            <v>-9083823</v>
          </cell>
          <cell r="EQ17">
            <v>-487317.66666666698</v>
          </cell>
          <cell r="ER17">
            <v>-206642.66666666701</v>
          </cell>
          <cell r="ES17">
            <v>455123.66666666698</v>
          </cell>
          <cell r="ET17">
            <v>4.44764783523066E-2</v>
          </cell>
          <cell r="EU17">
            <v>4.6546712189368102E-2</v>
          </cell>
          <cell r="FF17" t="str">
            <v>CN55672PC</v>
          </cell>
          <cell r="FG17" t="str">
            <v>exclude</v>
          </cell>
          <cell r="FH17" t="str">
            <v>Independence(A+, A, A-, B+, B, B-,U)</v>
          </cell>
          <cell r="FI17" t="str">
            <v>ok, indep</v>
          </cell>
        </row>
        <row r="18">
          <cell r="B18" t="str">
            <v>ZHUZHOU CRRC TIMES ELECTRIC CO., LTD.</v>
          </cell>
          <cell r="C18" t="str">
            <v>exclude</v>
          </cell>
          <cell r="D18" t="str">
            <v>Significantly different products/services</v>
          </cell>
          <cell r="E18" t="str">
            <v>从事电力牵引技术、工业及民用变流器技术的应用研究和工程研究</v>
          </cell>
          <cell r="H18" t="str">
            <v/>
          </cell>
          <cell r="I18" t="str">
            <v>ok, sda/sdp</v>
          </cell>
          <cell r="J18" t="str">
            <v>ok,sdp</v>
          </cell>
          <cell r="M18" t="str">
            <v>ZHUZHOU CRRC TIMES ELECTRIC CO., LTD.</v>
          </cell>
          <cell r="N18" t="str">
            <v>The company is engaged in application research and engineering research of electric traction technology, industrial and civilian converter technology. It was incorporated in the year 2005 and has its registered business office strategically located in Zhuzhou, People’s Republic of China. The company designs and manufactures electrical control equipment for electric locomotives, diesel locomotives, rapid transit vehicles, passenger cars and railway maintenance machinery, and power electronics devices, sensors, vacuum sewage collectors, general inverter, and intelligent traffic. It offers converters, traction converters, auxiliary converters, power supplies, industrial converters, on-board control system, train control system, railway engineering machinery, power semiconductor, and measuring and control equipments. Its products extensively used in fields of railway, rapid transit, and power.</v>
          </cell>
          <cell r="O18" t="str">
            <v>Manufacturing</v>
          </cell>
          <cell r="P18" t="str">
            <v>www.tec.crrczic.cc</v>
          </cell>
          <cell r="R18" t="str">
            <v>China</v>
          </cell>
          <cell r="S18" t="str">
            <v>03898</v>
          </cell>
          <cell r="T18" t="str">
            <v>B+</v>
          </cell>
          <cell r="U18" t="str">
            <v>3699</v>
          </cell>
          <cell r="V18" t="str">
            <v>Engaged in application research and engineering research of electric traction technology, industrial and civilian converter technology</v>
          </cell>
          <cell r="W18" t="str">
            <v>The Company is mainly engaged in the research, development, manufacture and sales of locomotive train power converters, control systems and other train-borne electrical systems, as well as the development, manufacture and sales of urban railway train electrical systems, as well as design, manufacture and sales of electric components for the railway industry, urban railway industry and non-railway purposes.</v>
          </cell>
          <cell r="X18" t="str">
            <v>ZHUZHOU CSR TIMES ELECTRIC COMPANY LIMITED</v>
          </cell>
          <cell r="Z18" t="str">
            <v>CN31612PC</v>
          </cell>
          <cell r="AA18">
            <v>15537856</v>
          </cell>
          <cell r="AB18">
            <v>16499355</v>
          </cell>
          <cell r="AC18">
            <v>16604010</v>
          </cell>
          <cell r="AD18">
            <v>15906561</v>
          </cell>
          <cell r="AE18">
            <v>14824024</v>
          </cell>
          <cell r="AF18">
            <v>15791634</v>
          </cell>
          <cell r="AG18">
            <v>16199727</v>
          </cell>
          <cell r="AH18">
            <v>15577538</v>
          </cell>
          <cell r="AI18">
            <v>-116396</v>
          </cell>
          <cell r="AJ18">
            <v>-112010</v>
          </cell>
          <cell r="AK18">
            <v>-150692</v>
          </cell>
          <cell r="AL18">
            <v>-131433</v>
          </cell>
          <cell r="AM18">
            <v>14707628</v>
          </cell>
          <cell r="AN18">
            <v>15679624</v>
          </cell>
          <cell r="AO18">
            <v>16049035</v>
          </cell>
          <cell r="AP18">
            <v>15446105</v>
          </cell>
          <cell r="AQ18">
            <v>830228</v>
          </cell>
          <cell r="AR18">
            <v>819731</v>
          </cell>
          <cell r="AS18">
            <v>554975</v>
          </cell>
          <cell r="AT18">
            <v>460456</v>
          </cell>
          <cell r="AU18">
            <v>-9244316</v>
          </cell>
          <cell r="AV18">
            <v>-9368849</v>
          </cell>
          <cell r="AW18">
            <v>-9409653</v>
          </cell>
          <cell r="AX18">
            <v>-9341751</v>
          </cell>
          <cell r="AY18" t="str">
            <v>n.a.</v>
          </cell>
          <cell r="AZ18" t="str">
            <v>n.a.</v>
          </cell>
          <cell r="BA18" t="str">
            <v>n.a.</v>
          </cell>
          <cell r="BB18" t="str">
            <v>n.a.</v>
          </cell>
          <cell r="BC18">
            <v>-3796251</v>
          </cell>
          <cell r="BD18">
            <v>-3739201</v>
          </cell>
          <cell r="BE18">
            <v>-3659018</v>
          </cell>
          <cell r="BF18">
            <v>-3405950</v>
          </cell>
          <cell r="BG18">
            <v>2497289</v>
          </cell>
          <cell r="BH18">
            <v>3391305</v>
          </cell>
          <cell r="BI18">
            <v>3535339</v>
          </cell>
          <cell r="BJ18">
            <v>3158860</v>
          </cell>
          <cell r="BK18">
            <v>-467980</v>
          </cell>
          <cell r="BL18">
            <v>-580826</v>
          </cell>
          <cell r="BM18">
            <v>-712394</v>
          </cell>
          <cell r="BN18">
            <v>-424231</v>
          </cell>
          <cell r="BO18">
            <v>-397364</v>
          </cell>
          <cell r="BP18">
            <v>-398799</v>
          </cell>
          <cell r="BQ18">
            <v>-379920</v>
          </cell>
          <cell r="BR18">
            <v>-319532</v>
          </cell>
          <cell r="BS18">
            <v>-70616</v>
          </cell>
          <cell r="BT18">
            <v>-182027</v>
          </cell>
          <cell r="BU18">
            <v>-332474</v>
          </cell>
          <cell r="BV18">
            <v>-104699</v>
          </cell>
          <cell r="BW18">
            <v>2017695</v>
          </cell>
          <cell r="BX18">
            <v>2475455</v>
          </cell>
          <cell r="BY18">
            <v>2659164</v>
          </cell>
          <cell r="BZ18">
            <v>2612488</v>
          </cell>
          <cell r="CA18">
            <v>34642982</v>
          </cell>
          <cell r="CB18">
            <v>26425482</v>
          </cell>
          <cell r="CC18">
            <v>26774622</v>
          </cell>
          <cell r="CD18">
            <v>23582506</v>
          </cell>
          <cell r="CE18">
            <v>4921088</v>
          </cell>
          <cell r="CF18">
            <v>4258490</v>
          </cell>
          <cell r="CG18">
            <v>3768039</v>
          </cell>
          <cell r="CH18">
            <v>3307112</v>
          </cell>
          <cell r="CI18">
            <v>6549417</v>
          </cell>
          <cell r="CJ18">
            <v>7936895</v>
          </cell>
          <cell r="CK18">
            <v>7413965</v>
          </cell>
          <cell r="CL18">
            <v>6485965</v>
          </cell>
          <cell r="CM18">
            <v>7028646</v>
          </cell>
          <cell r="CN18">
            <v>5009971</v>
          </cell>
          <cell r="CO18">
            <v>6058929</v>
          </cell>
          <cell r="CP18">
            <v>8978690</v>
          </cell>
          <cell r="CQ18">
            <v>15799309</v>
          </cell>
          <cell r="CR18">
            <v>8861213</v>
          </cell>
          <cell r="CS18">
            <v>9208264</v>
          </cell>
          <cell r="CT18">
            <v>4394379</v>
          </cell>
          <cell r="CU18">
            <v>7916249</v>
          </cell>
          <cell r="CV18">
            <v>3732327</v>
          </cell>
          <cell r="CW18">
            <v>4905777</v>
          </cell>
          <cell r="CX18" t="str">
            <v>n.a.</v>
          </cell>
          <cell r="CY18">
            <v>1511788</v>
          </cell>
          <cell r="CZ18">
            <v>2140601</v>
          </cell>
          <cell r="DA18">
            <v>552437</v>
          </cell>
          <cell r="DB18">
            <v>635892</v>
          </cell>
          <cell r="DC18">
            <v>44150745</v>
          </cell>
          <cell r="DD18">
            <v>33865721</v>
          </cell>
          <cell r="DE18">
            <v>32985615</v>
          </cell>
          <cell r="DF18">
            <v>29034523</v>
          </cell>
          <cell r="DH18">
            <v>14707628</v>
          </cell>
          <cell r="DI18">
            <v>-9244316</v>
          </cell>
          <cell r="DJ18">
            <v>-3796251</v>
          </cell>
          <cell r="DK18">
            <v>-467980</v>
          </cell>
          <cell r="DL18">
            <v>1199081</v>
          </cell>
          <cell r="DM18">
            <v>8.1527830320429706E-2</v>
          </cell>
          <cell r="DN18">
            <v>8.8764616949550498E-2</v>
          </cell>
          <cell r="DO18" t="str">
            <v>n.a.</v>
          </cell>
          <cell r="DP18">
            <v>4589789</v>
          </cell>
          <cell r="DQ18">
            <v>1826194.5</v>
          </cell>
          <cell r="DS18">
            <v>15679624</v>
          </cell>
          <cell r="DT18">
            <v>-9368849</v>
          </cell>
          <cell r="DU18">
            <v>-3739201</v>
          </cell>
          <cell r="DV18">
            <v>-580826</v>
          </cell>
          <cell r="DW18">
            <v>1990748</v>
          </cell>
          <cell r="DX18">
            <v>0.12696401393298701</v>
          </cell>
          <cell r="DY18">
            <v>0.145428156409628</v>
          </cell>
          <cell r="DZ18" t="str">
            <v>n.a.</v>
          </cell>
          <cell r="EA18">
            <v>4013264.5</v>
          </cell>
          <cell r="EB18">
            <v>1346519</v>
          </cell>
          <cell r="ED18">
            <v>16049035</v>
          </cell>
          <cell r="EE18">
            <v>-9409653</v>
          </cell>
          <cell r="EF18">
            <v>-3659018</v>
          </cell>
          <cell r="EG18">
            <v>-712394</v>
          </cell>
          <cell r="EH18">
            <v>2267970</v>
          </cell>
          <cell r="EI18">
            <v>0.141315038567739</v>
          </cell>
          <cell r="EJ18">
            <v>0.16457146091394201</v>
          </cell>
          <cell r="EK18" t="str">
            <v>n.a.</v>
          </cell>
          <cell r="EL18">
            <v>3537575.5</v>
          </cell>
          <cell r="EM18">
            <v>594164.5</v>
          </cell>
          <cell r="EO18">
            <v>15478762.3333333</v>
          </cell>
          <cell r="EP18">
            <v>-9340939.3333333302</v>
          </cell>
          <cell r="EQ18">
            <v>-3731490</v>
          </cell>
          <cell r="ER18">
            <v>-587066.66666666698</v>
          </cell>
          <cell r="ES18">
            <v>1819266.33333333</v>
          </cell>
          <cell r="ET18">
            <v>0.117533062021087</v>
          </cell>
          <cell r="EU18">
            <v>0.13318692968857199</v>
          </cell>
          <cell r="FF18" t="str">
            <v>CN31612PC</v>
          </cell>
          <cell r="FG18" t="str">
            <v>exclude</v>
          </cell>
          <cell r="FH18" t="str">
            <v>Significantly different products/services</v>
          </cell>
          <cell r="FI18" t="str">
            <v>ok, sda/sdp</v>
          </cell>
        </row>
        <row r="19">
          <cell r="B19" t="str">
            <v>CAMEL GROUP CO., LTD.</v>
          </cell>
          <cell r="C19" t="str">
            <v>exclude</v>
          </cell>
          <cell r="D19" t="str">
            <v>Significantly different products/services</v>
          </cell>
          <cell r="H19" t="str">
            <v/>
          </cell>
          <cell r="I19" t="str">
            <v>ok, sda/sdp</v>
          </cell>
          <cell r="J19" t="str">
            <v>ok,sdp</v>
          </cell>
          <cell r="L19" t="str">
            <v>多为车用蓄电池</v>
          </cell>
          <cell r="M19" t="str">
            <v>CAMEL GROUP CO., LTD.</v>
          </cell>
          <cell r="N19" t="str">
            <v>This company, formerly known as Hubei Camel Storage Battery Co., Ltd., is an integrated enterprise which is specialized in the lead-acid battery research, development, production and sales. It was established in 1980. The company conducts its business from its headquarters which is located in Xiangyang, China.The company's products are: Automobile Battery, VRLA Battery, Motorcycle Battery, RLA Battery, Traction Lead -Acid Battery, TPPL-VRLAB, and Lithium-ion Battery. It has been ranked among the national largest battery manufacturers. All of its products have certificated by quality assurance system. The company has passed Quality Management System certifications such as ISO9001, EAQF94, ISO/TS16949, and Environmental Management System Certification ISO14001, and Occupational Health &amp; Safety Assessment Certification OHSAS18000.</v>
          </cell>
          <cell r="O19" t="str">
            <v>Manufacturing</v>
          </cell>
          <cell r="P19" t="str">
            <v>www.chinacamel.com</v>
          </cell>
          <cell r="R19" t="str">
            <v>China</v>
          </cell>
          <cell r="S19" t="str">
            <v>601311</v>
          </cell>
          <cell r="T19" t="str">
            <v>B+</v>
          </cell>
          <cell r="U19" t="str">
            <v>3691</v>
          </cell>
          <cell r="V19" t="str">
            <v>Integrated enterprise which is specialized in the lead-acid battery research, development, production and sales</v>
          </cell>
          <cell r="W19" t="str">
            <v>The Company is principally engaged in the research, development, manufacture, distribution and recycling of storage batteries.</v>
          </cell>
          <cell r="Z19" t="str">
            <v>CN40384PC</v>
          </cell>
          <cell r="AA19">
            <v>12406805</v>
          </cell>
          <cell r="AB19">
            <v>9588200</v>
          </cell>
          <cell r="AC19">
            <v>9014674</v>
          </cell>
          <cell r="AD19">
            <v>9025963</v>
          </cell>
          <cell r="AE19">
            <v>12318723</v>
          </cell>
          <cell r="AF19">
            <v>9596531</v>
          </cell>
          <cell r="AG19">
            <v>8961473</v>
          </cell>
          <cell r="AH19">
            <v>9092170</v>
          </cell>
          <cell r="AI19">
            <v>-486198</v>
          </cell>
          <cell r="AJ19">
            <v>-389331</v>
          </cell>
          <cell r="AK19">
            <v>-386883</v>
          </cell>
          <cell r="AL19">
            <v>-435461</v>
          </cell>
          <cell r="AM19">
            <v>11832525</v>
          </cell>
          <cell r="AN19">
            <v>9207200</v>
          </cell>
          <cell r="AO19">
            <v>8574590</v>
          </cell>
          <cell r="AP19">
            <v>8656709</v>
          </cell>
          <cell r="AQ19">
            <v>574280</v>
          </cell>
          <cell r="AR19">
            <v>381000</v>
          </cell>
          <cell r="AS19">
            <v>440084</v>
          </cell>
          <cell r="AT19">
            <v>369254</v>
          </cell>
          <cell r="AU19">
            <v>-9811708</v>
          </cell>
          <cell r="AV19">
            <v>-7323121</v>
          </cell>
          <cell r="AW19">
            <v>-7032338</v>
          </cell>
          <cell r="AX19">
            <v>-7082823</v>
          </cell>
          <cell r="AY19" t="str">
            <v>n.a.</v>
          </cell>
          <cell r="AZ19" t="str">
            <v>n.a.</v>
          </cell>
          <cell r="BA19" t="str">
            <v>n.a.</v>
          </cell>
          <cell r="BB19" t="str">
            <v>n.a.</v>
          </cell>
          <cell r="BC19">
            <v>-1185407</v>
          </cell>
          <cell r="BD19">
            <v>-1008663</v>
          </cell>
          <cell r="BE19">
            <v>-958377</v>
          </cell>
          <cell r="BF19">
            <v>-909402</v>
          </cell>
          <cell r="BG19">
            <v>1409690</v>
          </cell>
          <cell r="BH19">
            <v>1256416</v>
          </cell>
          <cell r="BI19">
            <v>1023959</v>
          </cell>
          <cell r="BJ19">
            <v>1033738</v>
          </cell>
          <cell r="BK19">
            <v>-416395</v>
          </cell>
          <cell r="BL19">
            <v>-368998</v>
          </cell>
          <cell r="BM19">
            <v>-337851</v>
          </cell>
          <cell r="BN19">
            <v>-325857</v>
          </cell>
          <cell r="BO19">
            <v>-396340</v>
          </cell>
          <cell r="BP19">
            <v>-352730</v>
          </cell>
          <cell r="BQ19">
            <v>-322293</v>
          </cell>
          <cell r="BR19">
            <v>-310809</v>
          </cell>
          <cell r="BS19">
            <v>-20055</v>
          </cell>
          <cell r="BT19">
            <v>-16268</v>
          </cell>
          <cell r="BU19">
            <v>-15558</v>
          </cell>
          <cell r="BV19">
            <v>-15048</v>
          </cell>
          <cell r="BW19">
            <v>831789</v>
          </cell>
          <cell r="BX19">
            <v>726135</v>
          </cell>
          <cell r="BY19">
            <v>595190</v>
          </cell>
          <cell r="BZ19">
            <v>548575</v>
          </cell>
          <cell r="CA19">
            <v>6261845</v>
          </cell>
          <cell r="CB19">
            <v>5683758</v>
          </cell>
          <cell r="CC19">
            <v>5415267</v>
          </cell>
          <cell r="CD19">
            <v>5181328</v>
          </cell>
          <cell r="CE19">
            <v>2046941</v>
          </cell>
          <cell r="CF19">
            <v>1716483</v>
          </cell>
          <cell r="CG19">
            <v>1779781</v>
          </cell>
          <cell r="CH19">
            <v>1768421</v>
          </cell>
          <cell r="CI19">
            <v>1147640</v>
          </cell>
          <cell r="CJ19">
            <v>1012829</v>
          </cell>
          <cell r="CK19">
            <v>1123076</v>
          </cell>
          <cell r="CL19">
            <v>1308140</v>
          </cell>
          <cell r="CM19">
            <v>1037611</v>
          </cell>
          <cell r="CN19">
            <v>1463975</v>
          </cell>
          <cell r="CO19">
            <v>1410662</v>
          </cell>
          <cell r="CP19">
            <v>1067742</v>
          </cell>
          <cell r="CQ19">
            <v>1907313</v>
          </cell>
          <cell r="CR19">
            <v>1350124</v>
          </cell>
          <cell r="CS19">
            <v>968853</v>
          </cell>
          <cell r="CT19">
            <v>859784</v>
          </cell>
          <cell r="CU19">
            <v>748633</v>
          </cell>
          <cell r="CV19">
            <v>645825</v>
          </cell>
          <cell r="CW19">
            <v>188029</v>
          </cell>
          <cell r="CX19">
            <v>320110</v>
          </cell>
          <cell r="CY19">
            <v>582886</v>
          </cell>
          <cell r="CZ19">
            <v>616172</v>
          </cell>
          <cell r="DA19">
            <v>921377</v>
          </cell>
          <cell r="DB19">
            <v>521651</v>
          </cell>
          <cell r="DC19">
            <v>12937201</v>
          </cell>
          <cell r="DD19">
            <v>12365178</v>
          </cell>
          <cell r="DE19">
            <v>11437253</v>
          </cell>
          <cell r="DF19">
            <v>10754865</v>
          </cell>
          <cell r="DH19">
            <v>11832525</v>
          </cell>
          <cell r="DI19">
            <v>-9811708</v>
          </cell>
          <cell r="DJ19">
            <v>-1185407</v>
          </cell>
          <cell r="DK19">
            <v>-416395</v>
          </cell>
          <cell r="DL19">
            <v>419015</v>
          </cell>
          <cell r="DM19">
            <v>3.5412137307970999E-2</v>
          </cell>
          <cell r="DN19">
            <v>3.6712194583436601E-2</v>
          </cell>
          <cell r="DO19" t="str">
            <v>n.a.</v>
          </cell>
          <cell r="DP19">
            <v>1881712</v>
          </cell>
          <cell r="DQ19">
            <v>599529</v>
          </cell>
          <cell r="DS19">
            <v>9207200</v>
          </cell>
          <cell r="DT19">
            <v>-7323121</v>
          </cell>
          <cell r="DU19">
            <v>-1008663</v>
          </cell>
          <cell r="DV19">
            <v>-368998</v>
          </cell>
          <cell r="DW19">
            <v>506418</v>
          </cell>
          <cell r="DX19">
            <v>5.5002389434355703E-2</v>
          </cell>
          <cell r="DY19">
            <v>5.8203733871277301E-2</v>
          </cell>
          <cell r="DZ19" t="str">
            <v>n.a.</v>
          </cell>
          <cell r="EA19">
            <v>1748132</v>
          </cell>
          <cell r="EB19">
            <v>768774.5</v>
          </cell>
          <cell r="ED19">
            <v>8574590</v>
          </cell>
          <cell r="EE19">
            <v>-7032338</v>
          </cell>
          <cell r="EF19">
            <v>-958377</v>
          </cell>
          <cell r="EG19">
            <v>-337851</v>
          </cell>
          <cell r="EH19">
            <v>246024</v>
          </cell>
          <cell r="EI19">
            <v>2.8692217353832698E-2</v>
          </cell>
          <cell r="EJ19">
            <v>2.9539779116837198E-2</v>
          </cell>
          <cell r="EK19" t="str">
            <v>n.a.</v>
          </cell>
          <cell r="EL19">
            <v>1774101</v>
          </cell>
          <cell r="EM19">
            <v>721514</v>
          </cell>
          <cell r="EO19">
            <v>9871438.3333333302</v>
          </cell>
          <cell r="EP19">
            <v>-8055722.3333333302</v>
          </cell>
          <cell r="EQ19">
            <v>-1050815.66666667</v>
          </cell>
          <cell r="ER19">
            <v>-374414.66666666698</v>
          </cell>
          <cell r="ES19">
            <v>390485.66666666802</v>
          </cell>
          <cell r="ET19">
            <v>3.9557119588955601E-2</v>
          </cell>
          <cell r="EU19">
            <v>4.1186332259578198E-2</v>
          </cell>
          <cell r="FF19" t="str">
            <v>CN40384PC</v>
          </cell>
          <cell r="FG19" t="str">
            <v>exclude</v>
          </cell>
          <cell r="FH19" t="str">
            <v>Significantly different products/services</v>
          </cell>
          <cell r="FI19" t="str">
            <v>ok, sda/sdp</v>
          </cell>
        </row>
        <row r="20">
          <cell r="B20" t="str">
            <v>EXIDE INDUSTRIES LIMITED</v>
          </cell>
          <cell r="C20" t="str">
            <v>exclude</v>
          </cell>
          <cell r="D20" t="str">
            <v>Significantly different products/services</v>
          </cell>
          <cell r="E20" t="str">
            <v>从事汽车、工业和潜艇用铅酸蓄电池的生产和销售</v>
          </cell>
          <cell r="H20" t="str">
            <v/>
          </cell>
          <cell r="I20" t="str">
            <v>ok, sda/sdp</v>
          </cell>
          <cell r="J20" t="str">
            <v>ok,sdp</v>
          </cell>
          <cell r="M20" t="str">
            <v>EXIDE INDUSTRIES LIMITED</v>
          </cell>
          <cell r="N20" t="str">
            <v>This company, based in India, is engaged in the production and sale of lead acid storage batteries for automotive, industrial, and submarine applications. It was established in 1916 and has its registered headquarters based in Kolkata.The company strives to fulfill aspirations of the employees and pursue excellence with passion, without deviating from its ccore value. It offers automotive batteries under the EXIDE, SF, SONIC, Standard Furukawa, DYNEX, and INDEX brands; and submarine batteries for defense applications. It sells its automotive batteries through a distribution network of dealer outlets primarily to car and two-wheeler manufacturers. The company also provides industrial batteries, including conventional lead acid batteries, valve regulated lead acid batteries, and nickel-cadmium batteries under the EXIDE, INDEX, SF, CEIL, POWER SAFE, and CHLORIDE brands. It offers industrial batteries primarily to the infrastructure sector, such as railways, telecom, power plants, and solar cells; and other industrial sectors, including uninterrupted power supply, inverters, and traction batteries, as well as for miners' cap lamp batteries.</v>
          </cell>
          <cell r="O20" t="str">
            <v>Manufacturing</v>
          </cell>
          <cell r="P20" t="str">
            <v>www.exideindustries.com</v>
          </cell>
          <cell r="R20" t="str">
            <v>India</v>
          </cell>
          <cell r="S20" t="str">
            <v>EXIDEIND</v>
          </cell>
          <cell r="T20" t="str">
            <v>B+</v>
          </cell>
          <cell r="U20" t="str">
            <v>3691</v>
          </cell>
          <cell r="V20" t="str">
            <v>Engaged in the production and sale of lead acid storage batteries for automotive, industrial, and submarine applications</v>
          </cell>
          <cell r="W20" t="str">
            <v>The Company is engaged in the manufacturing of storage batteries and allied products in India and in life insurance business.</v>
          </cell>
          <cell r="X20" t="str">
            <v>CHLORIDE INDUSTRIES LTD</v>
          </cell>
          <cell r="Z20" t="str">
            <v>IN30490FI</v>
          </cell>
          <cell r="AA20">
            <v>162458900</v>
          </cell>
          <cell r="AB20">
            <v>153063400</v>
          </cell>
          <cell r="AC20">
            <v>132518400</v>
          </cell>
          <cell r="AD20">
            <v>136719100</v>
          </cell>
          <cell r="AE20">
            <v>161694200</v>
          </cell>
          <cell r="AF20">
            <v>152527400</v>
          </cell>
          <cell r="AG20">
            <v>131793600</v>
          </cell>
          <cell r="AH20">
            <v>136222900</v>
          </cell>
          <cell r="AI20" t="str">
            <v>n.a.</v>
          </cell>
          <cell r="AJ20" t="str">
            <v>n.a.</v>
          </cell>
          <cell r="AK20" t="str">
            <v>n.a.</v>
          </cell>
          <cell r="AL20" t="str">
            <v>n.a.</v>
          </cell>
          <cell r="AM20">
            <v>161694200</v>
          </cell>
          <cell r="AN20">
            <v>152527400</v>
          </cell>
          <cell r="AO20">
            <v>131793600</v>
          </cell>
          <cell r="AP20">
            <v>136222900</v>
          </cell>
          <cell r="AQ20">
            <v>764700</v>
          </cell>
          <cell r="AR20">
            <v>536000</v>
          </cell>
          <cell r="AS20">
            <v>724800</v>
          </cell>
          <cell r="AT20">
            <v>496200</v>
          </cell>
          <cell r="AU20">
            <v>-87725400</v>
          </cell>
          <cell r="AV20">
            <v>-67653400</v>
          </cell>
          <cell r="AW20">
            <v>-64794200</v>
          </cell>
          <cell r="AX20">
            <v>-71655500</v>
          </cell>
          <cell r="AY20">
            <v>-253600</v>
          </cell>
          <cell r="AZ20">
            <v>0</v>
          </cell>
          <cell r="BA20">
            <v>-228600</v>
          </cell>
          <cell r="BB20">
            <v>0</v>
          </cell>
          <cell r="BC20">
            <v>-61944100</v>
          </cell>
          <cell r="BD20">
            <v>-70953900</v>
          </cell>
          <cell r="BE20">
            <v>-64830900</v>
          </cell>
          <cell r="BF20">
            <v>-59935700</v>
          </cell>
          <cell r="BG20">
            <v>12535800</v>
          </cell>
          <cell r="BH20">
            <v>14456100</v>
          </cell>
          <cell r="BI20">
            <v>2664700</v>
          </cell>
          <cell r="BJ20">
            <v>5127900</v>
          </cell>
          <cell r="BK20">
            <v>-4395200</v>
          </cell>
          <cell r="BL20">
            <v>-3935200</v>
          </cell>
          <cell r="BM20">
            <v>-4175800</v>
          </cell>
          <cell r="BN20">
            <v>-3435400</v>
          </cell>
          <cell r="BO20">
            <v>-4234600</v>
          </cell>
          <cell r="BP20">
            <v>-3805200</v>
          </cell>
          <cell r="BQ20">
            <v>-4020000</v>
          </cell>
          <cell r="BR20">
            <v>-3284900</v>
          </cell>
          <cell r="BS20">
            <v>-160600</v>
          </cell>
          <cell r="BT20">
            <v>-130000</v>
          </cell>
          <cell r="BU20">
            <v>-155800</v>
          </cell>
          <cell r="BV20">
            <v>-150500</v>
          </cell>
          <cell r="BW20">
            <v>43669300</v>
          </cell>
          <cell r="BX20">
            <v>8099000</v>
          </cell>
          <cell r="BY20">
            <v>7767500</v>
          </cell>
          <cell r="BZ20">
            <v>8455500</v>
          </cell>
          <cell r="CA20">
            <v>51212500</v>
          </cell>
          <cell r="CB20">
            <v>62559300</v>
          </cell>
          <cell r="CC20">
            <v>54099500</v>
          </cell>
          <cell r="CD20">
            <v>54604700</v>
          </cell>
          <cell r="CE20">
            <v>28552900</v>
          </cell>
          <cell r="CF20">
            <v>26368600</v>
          </cell>
          <cell r="CG20">
            <v>24145600</v>
          </cell>
          <cell r="CH20">
            <v>20653100</v>
          </cell>
          <cell r="CI20">
            <v>10978500</v>
          </cell>
          <cell r="CJ20">
            <v>10762000</v>
          </cell>
          <cell r="CK20">
            <v>10608300</v>
          </cell>
          <cell r="CL20">
            <v>12450300</v>
          </cell>
          <cell r="CM20">
            <v>2193000</v>
          </cell>
          <cell r="CN20">
            <v>2972500</v>
          </cell>
          <cell r="CO20">
            <v>2180500</v>
          </cell>
          <cell r="CP20">
            <v>3433100</v>
          </cell>
          <cell r="CQ20">
            <v>9105300</v>
          </cell>
          <cell r="CR20">
            <v>18970200</v>
          </cell>
          <cell r="CS20">
            <v>13832800</v>
          </cell>
          <cell r="CT20">
            <v>15118700</v>
          </cell>
          <cell r="CU20">
            <v>7115400</v>
          </cell>
          <cell r="CV20">
            <v>15434500</v>
          </cell>
          <cell r="CW20">
            <v>10416800</v>
          </cell>
          <cell r="CX20">
            <v>11619800</v>
          </cell>
          <cell r="CY20">
            <v>4265000</v>
          </cell>
          <cell r="CZ20">
            <v>5042800</v>
          </cell>
          <cell r="DA20">
            <v>4803700</v>
          </cell>
          <cell r="DB20">
            <v>3650000</v>
          </cell>
          <cell r="DC20">
            <v>139106100</v>
          </cell>
          <cell r="DD20">
            <v>286871100</v>
          </cell>
          <cell r="DE20">
            <v>243675900</v>
          </cell>
          <cell r="DF20">
            <v>224409500</v>
          </cell>
          <cell r="DH20">
            <v>161694200</v>
          </cell>
          <cell r="DI20">
            <v>-87725400</v>
          </cell>
          <cell r="DJ20">
            <v>-62197700</v>
          </cell>
          <cell r="DK20">
            <v>-4395200</v>
          </cell>
          <cell r="DL20">
            <v>7375900</v>
          </cell>
          <cell r="DM20">
            <v>4.5616354822869298E-2</v>
          </cell>
          <cell r="DN20">
            <v>4.77966644267077E-2</v>
          </cell>
          <cell r="DO20">
            <v>-253600</v>
          </cell>
          <cell r="DP20">
            <v>27460750</v>
          </cell>
          <cell r="DQ20">
            <v>4653900</v>
          </cell>
          <cell r="DS20">
            <v>152527400</v>
          </cell>
          <cell r="DT20">
            <v>-67653400</v>
          </cell>
          <cell r="DU20">
            <v>-70953900</v>
          </cell>
          <cell r="DV20">
            <v>-3935200</v>
          </cell>
          <cell r="DW20">
            <v>9984900</v>
          </cell>
          <cell r="DX20">
            <v>6.5462992223036601E-2</v>
          </cell>
          <cell r="DY20">
            <v>7.0048582001859094E-2</v>
          </cell>
          <cell r="DZ20">
            <v>0</v>
          </cell>
          <cell r="EA20">
            <v>25257100</v>
          </cell>
          <cell r="EB20">
            <v>4923250</v>
          </cell>
          <cell r="ED20">
            <v>131793600</v>
          </cell>
          <cell r="EE20">
            <v>-64794200</v>
          </cell>
          <cell r="EF20">
            <v>-65059500</v>
          </cell>
          <cell r="EG20">
            <v>-4175800</v>
          </cell>
          <cell r="EH20">
            <v>-2235900</v>
          </cell>
          <cell r="EI20">
            <v>-1.69651637105292E-2</v>
          </cell>
          <cell r="EJ20">
            <v>-1.6682148333016199E-2</v>
          </cell>
          <cell r="EK20">
            <v>-228600</v>
          </cell>
          <cell r="EL20">
            <v>22399350</v>
          </cell>
          <cell r="EM20">
            <v>4226850</v>
          </cell>
          <cell r="EO20">
            <v>148671733.33333299</v>
          </cell>
          <cell r="EP20">
            <v>-73391000</v>
          </cell>
          <cell r="EQ20">
            <v>-66070366.666666701</v>
          </cell>
          <cell r="ER20">
            <v>-4168733.3333333302</v>
          </cell>
          <cell r="ES20">
            <v>5041633.3333333498</v>
          </cell>
          <cell r="ET20">
            <v>3.3911176121351999E-2</v>
          </cell>
          <cell r="EU20">
            <v>3.5101509595365801E-2</v>
          </cell>
          <cell r="FF20" t="str">
            <v>IN30490FI</v>
          </cell>
          <cell r="FG20" t="str">
            <v>exclude</v>
          </cell>
          <cell r="FH20" t="str">
            <v>Significantly different products/services</v>
          </cell>
          <cell r="FI20" t="str">
            <v>ok, sda/sdp</v>
          </cell>
        </row>
        <row r="21">
          <cell r="B21" t="str">
            <v>ZHEJIANG GRANDWALL ELECTRIC SCIENCE&amp;TECHNOLOGY CO.,LTD.</v>
          </cell>
          <cell r="C21" t="str">
            <v>exclude</v>
          </cell>
          <cell r="D21" t="str">
            <v>Significantly different products/services</v>
          </cell>
          <cell r="E21" t="str">
            <v>公司长期专一致力于电磁线产品的研发和生产</v>
          </cell>
          <cell r="H21" t="str">
            <v/>
          </cell>
          <cell r="I21" t="str">
            <v>ok, sda/sdp</v>
          </cell>
          <cell r="J21" t="str">
            <v>ok,sdp</v>
          </cell>
          <cell r="M21" t="str">
            <v>ZHEJIANG GRANDWALL ELECTRIC SCIENCE&amp;TECHNOLOGY CO.,LTD.</v>
          </cell>
          <cell r="P21" t="str">
            <v>www.grandwall.com.cn</v>
          </cell>
          <cell r="R21" t="str">
            <v>China</v>
          </cell>
          <cell r="S21" t="str">
            <v>603897</v>
          </cell>
          <cell r="T21" t="str">
            <v>B+</v>
          </cell>
          <cell r="U21" t="str">
            <v>3699</v>
          </cell>
          <cell r="W21" t="str">
            <v>The Company is mainly engaged in research and development, production and sales of electromagnetic wires.</v>
          </cell>
          <cell r="Z21" t="str">
            <v>CN49245PC</v>
          </cell>
          <cell r="AA21">
            <v>10760976</v>
          </cell>
          <cell r="AB21">
            <v>6267770</v>
          </cell>
          <cell r="AC21">
            <v>4970977</v>
          </cell>
          <cell r="AD21">
            <v>4973678</v>
          </cell>
          <cell r="AE21">
            <v>10533827</v>
          </cell>
          <cell r="AF21">
            <v>6161443</v>
          </cell>
          <cell r="AG21">
            <v>4888575</v>
          </cell>
          <cell r="AH21">
            <v>4904408</v>
          </cell>
          <cell r="AI21">
            <v>-14020</v>
          </cell>
          <cell r="AJ21">
            <v>-11910</v>
          </cell>
          <cell r="AK21">
            <v>-6380</v>
          </cell>
          <cell r="AL21">
            <v>-6473</v>
          </cell>
          <cell r="AM21">
            <v>10519807</v>
          </cell>
          <cell r="AN21">
            <v>6149533</v>
          </cell>
          <cell r="AO21">
            <v>4882195</v>
          </cell>
          <cell r="AP21">
            <v>4897935</v>
          </cell>
          <cell r="AQ21">
            <v>241169</v>
          </cell>
          <cell r="AR21">
            <v>118237</v>
          </cell>
          <cell r="AS21">
            <v>88782</v>
          </cell>
          <cell r="AT21">
            <v>75743</v>
          </cell>
          <cell r="AU21">
            <v>-9841143</v>
          </cell>
          <cell r="AV21">
            <v>-5623887</v>
          </cell>
          <cell r="AW21">
            <v>-4508754</v>
          </cell>
          <cell r="AX21">
            <v>-4518494</v>
          </cell>
          <cell r="AY21" t="str">
            <v>n.a.</v>
          </cell>
          <cell r="AZ21" t="str">
            <v>n.a.</v>
          </cell>
          <cell r="BA21" t="str">
            <v>n.a.</v>
          </cell>
          <cell r="BB21" t="str">
            <v>n.a.</v>
          </cell>
          <cell r="BC21">
            <v>-400462</v>
          </cell>
          <cell r="BD21">
            <v>-328182</v>
          </cell>
          <cell r="BE21">
            <v>-229676</v>
          </cell>
          <cell r="BF21">
            <v>-218499</v>
          </cell>
          <cell r="BG21">
            <v>519371</v>
          </cell>
          <cell r="BH21">
            <v>315701</v>
          </cell>
          <cell r="BI21">
            <v>232547</v>
          </cell>
          <cell r="BJ21">
            <v>236685</v>
          </cell>
          <cell r="BK21">
            <v>-58438</v>
          </cell>
          <cell r="BL21">
            <v>-44780</v>
          </cell>
          <cell r="BM21">
            <v>-21506</v>
          </cell>
          <cell r="BN21">
            <v>-13903</v>
          </cell>
          <cell r="BO21">
            <v>-55331</v>
          </cell>
          <cell r="BP21">
            <v>-42399</v>
          </cell>
          <cell r="BQ21">
            <v>-19127</v>
          </cell>
          <cell r="BR21">
            <v>-12654</v>
          </cell>
          <cell r="BS21">
            <v>-3107</v>
          </cell>
          <cell r="BT21">
            <v>-2381</v>
          </cell>
          <cell r="BU21">
            <v>-2379</v>
          </cell>
          <cell r="BV21">
            <v>-1249</v>
          </cell>
          <cell r="BW21">
            <v>341105</v>
          </cell>
          <cell r="BX21">
            <v>174220</v>
          </cell>
          <cell r="BY21">
            <v>155838</v>
          </cell>
          <cell r="BZ21">
            <v>180800</v>
          </cell>
          <cell r="CA21">
            <v>3490482</v>
          </cell>
          <cell r="CB21">
            <v>3267847</v>
          </cell>
          <cell r="CC21">
            <v>2380162</v>
          </cell>
          <cell r="CD21">
            <v>1591069</v>
          </cell>
          <cell r="CE21">
            <v>773593</v>
          </cell>
          <cell r="CF21">
            <v>712130</v>
          </cell>
          <cell r="CG21">
            <v>450520</v>
          </cell>
          <cell r="CH21">
            <v>401367</v>
          </cell>
          <cell r="CI21">
            <v>1550216</v>
          </cell>
          <cell r="CJ21">
            <v>1034395</v>
          </cell>
          <cell r="CK21">
            <v>667438</v>
          </cell>
          <cell r="CL21">
            <v>521248</v>
          </cell>
          <cell r="CM21">
            <v>485190</v>
          </cell>
          <cell r="CN21">
            <v>221608</v>
          </cell>
          <cell r="CO21">
            <v>900107</v>
          </cell>
          <cell r="CP21">
            <v>558758</v>
          </cell>
          <cell r="CQ21">
            <v>680191</v>
          </cell>
          <cell r="CR21">
            <v>1299002</v>
          </cell>
          <cell r="CS21">
            <v>357516</v>
          </cell>
          <cell r="CT21">
            <v>108657</v>
          </cell>
          <cell r="CU21">
            <v>249501</v>
          </cell>
          <cell r="CV21">
            <v>700080</v>
          </cell>
          <cell r="CW21">
            <v>280294</v>
          </cell>
          <cell r="CX21">
            <v>0</v>
          </cell>
          <cell r="CY21">
            <v>216442</v>
          </cell>
          <cell r="CZ21">
            <v>89189</v>
          </cell>
          <cell r="DA21">
            <v>206866</v>
          </cell>
          <cell r="DB21">
            <v>44460</v>
          </cell>
          <cell r="DC21">
            <v>4432774</v>
          </cell>
          <cell r="DD21">
            <v>3950019</v>
          </cell>
          <cell r="DE21">
            <v>2898190</v>
          </cell>
          <cell r="DF21">
            <v>1884119</v>
          </cell>
          <cell r="DH21">
            <v>10519807</v>
          </cell>
          <cell r="DI21">
            <v>-9841143</v>
          </cell>
          <cell r="DJ21">
            <v>-400462</v>
          </cell>
          <cell r="DK21">
            <v>-58438</v>
          </cell>
          <cell r="DL21">
            <v>219764</v>
          </cell>
          <cell r="DM21">
            <v>2.08904973256639E-2</v>
          </cell>
          <cell r="DN21">
            <v>2.13362216060651E-2</v>
          </cell>
          <cell r="DO21" t="str">
            <v>n.a.</v>
          </cell>
          <cell r="DP21">
            <v>742861.5</v>
          </cell>
          <cell r="DQ21">
            <v>152815.5</v>
          </cell>
          <cell r="DS21">
            <v>6149533</v>
          </cell>
          <cell r="DT21">
            <v>-5623887</v>
          </cell>
          <cell r="DU21">
            <v>-328182</v>
          </cell>
          <cell r="DV21">
            <v>-44780</v>
          </cell>
          <cell r="DW21">
            <v>152684</v>
          </cell>
          <cell r="DX21">
            <v>2.4828552021755101E-2</v>
          </cell>
          <cell r="DY21">
            <v>2.54607044466185E-2</v>
          </cell>
          <cell r="DZ21" t="str">
            <v>n.a.</v>
          </cell>
          <cell r="EA21">
            <v>581325</v>
          </cell>
          <cell r="EB21">
            <v>148027.5</v>
          </cell>
          <cell r="ED21">
            <v>4882195</v>
          </cell>
          <cell r="EE21">
            <v>-4508754</v>
          </cell>
          <cell r="EF21">
            <v>-229676</v>
          </cell>
          <cell r="EG21">
            <v>-21506</v>
          </cell>
          <cell r="EH21">
            <v>122259</v>
          </cell>
          <cell r="EI21">
            <v>2.50418100874709E-2</v>
          </cell>
          <cell r="EJ21">
            <v>2.5685009210207901E-2</v>
          </cell>
          <cell r="EK21" t="str">
            <v>n.a.</v>
          </cell>
          <cell r="EL21">
            <v>425943.5</v>
          </cell>
          <cell r="EM21">
            <v>125663</v>
          </cell>
          <cell r="EO21">
            <v>7183845</v>
          </cell>
          <cell r="EP21">
            <v>-6657928</v>
          </cell>
          <cell r="EQ21">
            <v>-319440</v>
          </cell>
          <cell r="ER21">
            <v>-41574.666666666701</v>
          </cell>
          <cell r="ES21">
            <v>164902.33333333299</v>
          </cell>
          <cell r="ET21">
            <v>2.29546062496244E-2</v>
          </cell>
          <cell r="EU21">
            <v>2.3493899461020401E-2</v>
          </cell>
          <cell r="FF21" t="str">
            <v>CN49245PC</v>
          </cell>
          <cell r="FG21" t="str">
            <v>exclude</v>
          </cell>
          <cell r="FH21" t="str">
            <v>Significantly different products/services</v>
          </cell>
          <cell r="FI21" t="str">
            <v>ok, sda/sdp</v>
          </cell>
        </row>
        <row r="22">
          <cell r="B22" t="str">
            <v>BTR NEW MATERIAL GROUP CO., LTD</v>
          </cell>
          <cell r="C22" t="str">
            <v>exclude</v>
          </cell>
          <cell r="D22" t="str">
            <v>Independence(A+, A, A-, B+, B, B-,U)</v>
          </cell>
          <cell r="H22" t="str">
            <v/>
          </cell>
          <cell r="I22" t="str">
            <v>ok, indep</v>
          </cell>
          <cell r="J22" t="str">
            <v>ok,indep</v>
          </cell>
          <cell r="M22" t="str">
            <v>BTR NEW MATERIAL GROUP CO., LTD</v>
          </cell>
          <cell r="N22" t="str">
            <v>The company is engaged in manufacturing carbon and graphite products. It was incorporated in 2000 and it has its registered head office in China which is specifically based in Shenzhen.The company offers custom crushed graphite and carbon granules, milled powder, and flour for customer specifications; a line of specialty graphite and carbon rods and blocks; various graphite UHP and HP electrodes for applications in electric arc furnaces; carbon-carbon composites for high temperature furnace environments; recycling services for graphite and carbon materials; and various crushing, screening, drying, and packaging services. It serves jewelry, lubricants, non-ferrous metals, powder metallurgy, silicon carbide, silicon production, solar energy, thermite welding, aerospace, alloy production, aluminum processing, beryllium, boron carbide, boron nitride, brakes, carbide tooling, carbon brushes, carbon fiber, centrifugal casting, ceramics, chemical processing, diamond drill bits, electric discharge machining, ferrous metals, fused refractories, fused silica production, grounding materials, heat treating furnaces, hot glass handling, and investment casting industries.</v>
          </cell>
          <cell r="O22" t="str">
            <v>Manufacturing</v>
          </cell>
          <cell r="P22" t="str">
            <v>www.btrchina.com</v>
          </cell>
          <cell r="R22" t="str">
            <v>China</v>
          </cell>
          <cell r="S22" t="str">
            <v>835185</v>
          </cell>
          <cell r="T22" t="str">
            <v>C+</v>
          </cell>
          <cell r="U22" t="str">
            <v>3691</v>
          </cell>
          <cell r="V22" t="str">
            <v>Engaged in manufacturing carbon and graphite products</v>
          </cell>
          <cell r="W22" t="str">
            <v>The Company's main business for research and development, production and sales of lithium-ion battery materials, the main products include lithium-ion battery anode materials, cathode materials, natural scales graphite and graphite products processing.</v>
          </cell>
          <cell r="X22" t="str">
            <v>BTR NEW ENERGY MATERIALS INC</v>
          </cell>
          <cell r="Z22" t="str">
            <v>CN44785PC</v>
          </cell>
          <cell r="AA22">
            <v>10589496</v>
          </cell>
          <cell r="AB22">
            <v>4529442</v>
          </cell>
          <cell r="AC22">
            <v>4449409</v>
          </cell>
          <cell r="AD22">
            <v>4030889</v>
          </cell>
          <cell r="AE22">
            <v>10355066</v>
          </cell>
          <cell r="AF22">
            <v>4397907</v>
          </cell>
          <cell r="AG22">
            <v>4239227</v>
          </cell>
          <cell r="AH22">
            <v>3874082</v>
          </cell>
          <cell r="AI22">
            <v>-52886</v>
          </cell>
          <cell r="AJ22">
            <v>-41554</v>
          </cell>
          <cell r="AK22">
            <v>-50168</v>
          </cell>
          <cell r="AL22">
            <v>-36753</v>
          </cell>
          <cell r="AM22">
            <v>10302180</v>
          </cell>
          <cell r="AN22">
            <v>4356353</v>
          </cell>
          <cell r="AO22">
            <v>4189059</v>
          </cell>
          <cell r="AP22">
            <v>3837329</v>
          </cell>
          <cell r="AQ22">
            <v>287316</v>
          </cell>
          <cell r="AR22">
            <v>173089</v>
          </cell>
          <cell r="AS22">
            <v>260350</v>
          </cell>
          <cell r="AT22">
            <v>193560</v>
          </cell>
          <cell r="AU22">
            <v>-7499578</v>
          </cell>
          <cell r="AV22">
            <v>-2880943</v>
          </cell>
          <cell r="AW22">
            <v>-2705413</v>
          </cell>
          <cell r="AX22">
            <v>-2563764</v>
          </cell>
          <cell r="AY22" t="str">
            <v>n.a.</v>
          </cell>
          <cell r="AZ22" t="str">
            <v>n.a.</v>
          </cell>
          <cell r="BA22" t="str">
            <v>n.a.</v>
          </cell>
          <cell r="BB22" t="str">
            <v>n.a.</v>
          </cell>
          <cell r="BC22">
            <v>-1205985</v>
          </cell>
          <cell r="BD22">
            <v>-627214</v>
          </cell>
          <cell r="BE22">
            <v>-666432</v>
          </cell>
          <cell r="BF22">
            <v>-539682</v>
          </cell>
          <cell r="BG22">
            <v>1883933</v>
          </cell>
          <cell r="BH22">
            <v>1021285</v>
          </cell>
          <cell r="BI22">
            <v>1077564</v>
          </cell>
          <cell r="BJ22">
            <v>927443</v>
          </cell>
          <cell r="BK22">
            <v>-322069</v>
          </cell>
          <cell r="BL22">
            <v>-268533</v>
          </cell>
          <cell r="BM22">
            <v>-214133</v>
          </cell>
          <cell r="BN22">
            <v>-165397</v>
          </cell>
          <cell r="BO22">
            <v>-271650</v>
          </cell>
          <cell r="BP22">
            <v>-232550</v>
          </cell>
          <cell r="BQ22">
            <v>-192036</v>
          </cell>
          <cell r="BR22">
            <v>-145765</v>
          </cell>
          <cell r="BS22">
            <v>-50419</v>
          </cell>
          <cell r="BT22">
            <v>-35983</v>
          </cell>
          <cell r="BU22">
            <v>-22097</v>
          </cell>
          <cell r="BV22">
            <v>-19632</v>
          </cell>
          <cell r="BW22">
            <v>1440986</v>
          </cell>
          <cell r="BX22">
            <v>494514</v>
          </cell>
          <cell r="BY22">
            <v>666338</v>
          </cell>
          <cell r="BZ22">
            <v>481405</v>
          </cell>
          <cell r="CA22">
            <v>8796244</v>
          </cell>
          <cell r="CB22">
            <v>5634827</v>
          </cell>
          <cell r="CC22">
            <v>4024694</v>
          </cell>
          <cell r="CD22">
            <v>3976897</v>
          </cell>
          <cell r="CE22">
            <v>2241285</v>
          </cell>
          <cell r="CF22">
            <v>1186499</v>
          </cell>
          <cell r="CG22">
            <v>923235</v>
          </cell>
          <cell r="CH22">
            <v>866191</v>
          </cell>
          <cell r="CI22">
            <v>2738149</v>
          </cell>
          <cell r="CJ22">
            <v>1362499</v>
          </cell>
          <cell r="CK22">
            <v>1233960</v>
          </cell>
          <cell r="CL22">
            <v>1281537</v>
          </cell>
          <cell r="CM22">
            <v>1450040</v>
          </cell>
          <cell r="CN22">
            <v>630850</v>
          </cell>
          <cell r="CO22">
            <v>621738</v>
          </cell>
          <cell r="CP22">
            <v>531312</v>
          </cell>
          <cell r="CQ22">
            <v>1880195</v>
          </cell>
          <cell r="CR22">
            <v>2421907</v>
          </cell>
          <cell r="CS22">
            <v>1208496</v>
          </cell>
          <cell r="CT22">
            <v>1261518</v>
          </cell>
          <cell r="CU22">
            <v>327406</v>
          </cell>
          <cell r="CV22">
            <v>10005</v>
          </cell>
          <cell r="CW22">
            <v>6066</v>
          </cell>
          <cell r="CX22" t="str">
            <v>n.a.</v>
          </cell>
          <cell r="CY22">
            <v>2052323</v>
          </cell>
          <cell r="CZ22">
            <v>680901</v>
          </cell>
          <cell r="DA22">
            <v>567688</v>
          </cell>
          <cell r="DB22">
            <v>850285</v>
          </cell>
          <cell r="DC22">
            <v>16451507</v>
          </cell>
          <cell r="DD22">
            <v>10655832</v>
          </cell>
          <cell r="DE22">
            <v>8302813</v>
          </cell>
          <cell r="DF22">
            <v>7553116</v>
          </cell>
          <cell r="DH22">
            <v>10302180</v>
          </cell>
          <cell r="DI22">
            <v>-7499578</v>
          </cell>
          <cell r="DJ22">
            <v>-1205985</v>
          </cell>
          <cell r="DK22">
            <v>-322069</v>
          </cell>
          <cell r="DL22">
            <v>1274548</v>
          </cell>
          <cell r="DM22">
            <v>0.123716339648502</v>
          </cell>
          <cell r="DN22">
            <v>0.14118298131780299</v>
          </cell>
          <cell r="DO22" t="str">
            <v>n.a.</v>
          </cell>
          <cell r="DP22">
            <v>1713892</v>
          </cell>
          <cell r="DQ22">
            <v>1366612</v>
          </cell>
          <cell r="DS22">
            <v>4356353</v>
          </cell>
          <cell r="DT22">
            <v>-2880943</v>
          </cell>
          <cell r="DU22">
            <v>-627214</v>
          </cell>
          <cell r="DV22">
            <v>-268533</v>
          </cell>
          <cell r="DW22">
            <v>579663</v>
          </cell>
          <cell r="DX22">
            <v>0.13306153105590801</v>
          </cell>
          <cell r="DY22">
            <v>0.15348440036116301</v>
          </cell>
          <cell r="DZ22" t="str">
            <v>n.a.</v>
          </cell>
          <cell r="EA22">
            <v>1054867</v>
          </cell>
          <cell r="EB22">
            <v>624294.5</v>
          </cell>
          <cell r="ED22">
            <v>4189059</v>
          </cell>
          <cell r="EE22">
            <v>-2705413</v>
          </cell>
          <cell r="EF22">
            <v>-666432</v>
          </cell>
          <cell r="EG22">
            <v>-214133</v>
          </cell>
          <cell r="EH22">
            <v>603081</v>
          </cell>
          <cell r="EI22">
            <v>0.143965745051574</v>
          </cell>
          <cell r="EJ22">
            <v>0.168177551563339</v>
          </cell>
          <cell r="EK22" t="str">
            <v>n.a.</v>
          </cell>
          <cell r="EL22">
            <v>894713</v>
          </cell>
          <cell r="EM22">
            <v>708986.5</v>
          </cell>
          <cell r="EO22">
            <v>6282530.6666666698</v>
          </cell>
          <cell r="EP22">
            <v>-4361978</v>
          </cell>
          <cell r="EQ22">
            <v>-833210.33333333302</v>
          </cell>
          <cell r="ER22">
            <v>-268245</v>
          </cell>
          <cell r="ES22">
            <v>819097.33333333302</v>
          </cell>
          <cell r="ET22">
            <v>0.130376973355535</v>
          </cell>
          <cell r="EU22">
            <v>0.149923552344985</v>
          </cell>
          <cell r="FF22" t="str">
            <v>CN44785PC</v>
          </cell>
          <cell r="FG22" t="str">
            <v>exclude</v>
          </cell>
          <cell r="FH22" t="str">
            <v>Independence(A+, A, A-, B+, B, B-,U)</v>
          </cell>
          <cell r="FI22" t="str">
            <v>ok, indep</v>
          </cell>
        </row>
        <row r="23">
          <cell r="B23" t="str">
            <v>GENIMOUS TECHNOLOGY CO., LTD.</v>
          </cell>
          <cell r="C23" t="str">
            <v>exclude</v>
          </cell>
          <cell r="D23" t="str">
            <v>Significantly different products/services</v>
          </cell>
          <cell r="E23" t="str">
            <v>该公司主要生产各种产品，包括家用电器;电气设备;电耳、插头和连接器;开关、控制、继电器及附件;及电路保护装置及配件</v>
          </cell>
          <cell r="H23" t="str">
            <v/>
          </cell>
          <cell r="I23" t="str">
            <v>ok, sda/sdp</v>
          </cell>
          <cell r="J23" t="str">
            <v>ok,sdp</v>
          </cell>
          <cell r="M23" t="str">
            <v>GENIMOUS TECHNOLOGY CO., LTD.</v>
          </cell>
          <cell r="N23" t="str">
            <v>The company is an entity based in China that is engaged in the production and distribution of electrical household appliances, apparatus and equipment. It started its operations in December of 1996. The registered business office of the company is located in Zhengzhou, China.The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within the country.</v>
          </cell>
          <cell r="O23" t="str">
            <v>Manufacturing</v>
          </cell>
          <cell r="P23" t="str">
            <v>www.genimous.com</v>
          </cell>
          <cell r="R23" t="str">
            <v>China</v>
          </cell>
          <cell r="S23" t="str">
            <v>000676</v>
          </cell>
          <cell r="T23" t="str">
            <v>B+</v>
          </cell>
          <cell r="U23" t="str">
            <v>3699</v>
          </cell>
          <cell r="V23" t="str">
            <v>Engaged in the production and distribution of electrical household appliances, apparatus and equipment</v>
          </cell>
          <cell r="W23" t="str">
            <v>The Company is principally engaged inInvestment and asset management; Investment consulting; Economic and trade consultation; Technical development, technical consultation, technical service and technology transfer in the field of Internet technology and computer science and technology; Basic software, application software services (excluding medical software) and self-development product sales; Network game development, operation and maintenance; Wholesale and retail of digital products, mechanical and electronic products, daily provisions, computers, software and auxiliary equipment; Internet information services; Telecommunications (information services in the second class value-added telecommunications business, limited to Internet information services); Designing, producing, acting and distributing advertisements; Internet cultural activities; Artistic creation and performance; Business services; Corporate image planning; Marketing planning; Business consulting; Import and export of proprietary and agent technology.</v>
          </cell>
          <cell r="X23" t="str">
            <v>GENIMOUS INVESTMENT COMPANY LIMITED</v>
          </cell>
          <cell r="Z23" t="str">
            <v>CN30347PC</v>
          </cell>
          <cell r="AA23">
            <v>5882442</v>
          </cell>
          <cell r="AB23">
            <v>10857779</v>
          </cell>
          <cell r="AC23">
            <v>10904525</v>
          </cell>
          <cell r="AD23">
            <v>7674715</v>
          </cell>
          <cell r="AE23">
            <v>5681985</v>
          </cell>
          <cell r="AF23">
            <v>10715589</v>
          </cell>
          <cell r="AG23">
            <v>10852510</v>
          </cell>
          <cell r="AH23">
            <v>7659200</v>
          </cell>
          <cell r="AI23">
            <v>-7595</v>
          </cell>
          <cell r="AJ23">
            <v>-13322</v>
          </cell>
          <cell r="AK23">
            <v>-10869</v>
          </cell>
          <cell r="AL23">
            <v>-9135</v>
          </cell>
          <cell r="AM23">
            <v>5674390</v>
          </cell>
          <cell r="AN23">
            <v>10702267</v>
          </cell>
          <cell r="AO23">
            <v>10841641</v>
          </cell>
          <cell r="AP23">
            <v>7650065</v>
          </cell>
          <cell r="AQ23">
            <v>208052</v>
          </cell>
          <cell r="AR23">
            <v>155512</v>
          </cell>
          <cell r="AS23">
            <v>62884</v>
          </cell>
          <cell r="AT23">
            <v>24650</v>
          </cell>
          <cell r="AU23">
            <v>-5014853</v>
          </cell>
          <cell r="AV23">
            <v>-10229870</v>
          </cell>
          <cell r="AW23">
            <v>-9518761</v>
          </cell>
          <cell r="AX23">
            <v>-6165141</v>
          </cell>
          <cell r="AY23" t="str">
            <v>n.a.</v>
          </cell>
          <cell r="AZ23" t="str">
            <v>n.a.</v>
          </cell>
          <cell r="BA23" t="str">
            <v>n.a.</v>
          </cell>
          <cell r="BB23" t="str">
            <v>n.a.</v>
          </cell>
          <cell r="BC23">
            <v>-582640</v>
          </cell>
          <cell r="BD23">
            <v>-701908</v>
          </cell>
          <cell r="BE23">
            <v>-818145</v>
          </cell>
          <cell r="BF23">
            <v>-650276</v>
          </cell>
          <cell r="BG23">
            <v>284949</v>
          </cell>
          <cell r="BH23">
            <v>-73999</v>
          </cell>
          <cell r="BI23">
            <v>567619</v>
          </cell>
          <cell r="BJ23">
            <v>859298</v>
          </cell>
          <cell r="BK23">
            <v>-60232</v>
          </cell>
          <cell r="BL23">
            <v>-1704923</v>
          </cell>
          <cell r="BM23">
            <v>-60150</v>
          </cell>
          <cell r="BN23">
            <v>-66199</v>
          </cell>
          <cell r="BO23">
            <v>-2315</v>
          </cell>
          <cell r="BP23">
            <v>-2788</v>
          </cell>
          <cell r="BQ23">
            <v>-3312</v>
          </cell>
          <cell r="BR23">
            <v>-3282</v>
          </cell>
          <cell r="BS23">
            <v>-57917</v>
          </cell>
          <cell r="BT23">
            <v>-1702135</v>
          </cell>
          <cell r="BU23">
            <v>-56838</v>
          </cell>
          <cell r="BV23">
            <v>-62917</v>
          </cell>
          <cell r="BW23">
            <v>133491</v>
          </cell>
          <cell r="BX23">
            <v>-2901649</v>
          </cell>
          <cell r="BY23">
            <v>619697</v>
          </cell>
          <cell r="BZ23">
            <v>713430</v>
          </cell>
          <cell r="CA23">
            <v>3046034</v>
          </cell>
          <cell r="CB23">
            <v>4088152</v>
          </cell>
          <cell r="CC23">
            <v>5004034</v>
          </cell>
          <cell r="CD23">
            <v>4364464</v>
          </cell>
          <cell r="CE23">
            <v>43910</v>
          </cell>
          <cell r="CF23">
            <v>1372</v>
          </cell>
          <cell r="CG23">
            <v>444</v>
          </cell>
          <cell r="CH23">
            <v>3</v>
          </cell>
          <cell r="CI23">
            <v>893753</v>
          </cell>
          <cell r="CJ23">
            <v>1499961</v>
          </cell>
          <cell r="CK23">
            <v>2267839</v>
          </cell>
          <cell r="CL23">
            <v>1896140</v>
          </cell>
          <cell r="CM23">
            <v>941109</v>
          </cell>
          <cell r="CN23">
            <v>894163</v>
          </cell>
          <cell r="CO23">
            <v>631669</v>
          </cell>
          <cell r="CP23">
            <v>1218164</v>
          </cell>
          <cell r="CQ23">
            <v>998314</v>
          </cell>
          <cell r="CR23">
            <v>1174463</v>
          </cell>
          <cell r="CS23">
            <v>1521476</v>
          </cell>
          <cell r="CT23">
            <v>1067453</v>
          </cell>
          <cell r="CU23">
            <v>254009</v>
          </cell>
          <cell r="CV23">
            <v>70189</v>
          </cell>
          <cell r="CW23">
            <v>791281</v>
          </cell>
          <cell r="CX23" t="str">
            <v>n.a.</v>
          </cell>
          <cell r="CY23">
            <v>13299</v>
          </cell>
          <cell r="CZ23">
            <v>13293</v>
          </cell>
          <cell r="DA23">
            <v>13938</v>
          </cell>
          <cell r="DB23">
            <v>12814</v>
          </cell>
          <cell r="DC23">
            <v>5083664</v>
          </cell>
          <cell r="DD23">
            <v>6071904</v>
          </cell>
          <cell r="DE23">
            <v>9258770</v>
          </cell>
          <cell r="DF23">
            <v>7889658</v>
          </cell>
          <cell r="DH23">
            <v>5674390</v>
          </cell>
          <cell r="DI23">
            <v>-5014853</v>
          </cell>
          <cell r="DJ23">
            <v>-582640</v>
          </cell>
          <cell r="DK23">
            <v>-60232</v>
          </cell>
          <cell r="DL23">
            <v>16665</v>
          </cell>
          <cell r="DM23">
            <v>2.9368795588600701E-3</v>
          </cell>
          <cell r="DN23">
            <v>2.94553022637191E-3</v>
          </cell>
          <cell r="DO23" t="str">
            <v>n.a.</v>
          </cell>
          <cell r="DP23">
            <v>22641</v>
          </cell>
          <cell r="DQ23">
            <v>13296</v>
          </cell>
          <cell r="DS23">
            <v>10702267</v>
          </cell>
          <cell r="DT23">
            <v>-10229870</v>
          </cell>
          <cell r="DU23">
            <v>-701908</v>
          </cell>
          <cell r="DV23">
            <v>-1704923</v>
          </cell>
          <cell r="DW23">
            <v>-1934434</v>
          </cell>
          <cell r="DX23">
            <v>-0.180749928963649</v>
          </cell>
          <cell r="DY23">
            <v>-0.15308061811385701</v>
          </cell>
          <cell r="DZ23" t="str">
            <v>n.a.</v>
          </cell>
          <cell r="EA23">
            <v>908</v>
          </cell>
          <cell r="EB23">
            <v>13615.5</v>
          </cell>
          <cell r="ED23">
            <v>10841641</v>
          </cell>
          <cell r="EE23">
            <v>-9518761</v>
          </cell>
          <cell r="EF23">
            <v>-818145</v>
          </cell>
          <cell r="EG23">
            <v>-60150</v>
          </cell>
          <cell r="EH23">
            <v>444585</v>
          </cell>
          <cell r="EI23">
            <v>4.1007168564242302E-2</v>
          </cell>
          <cell r="EJ23">
            <v>4.2760662249005897E-2</v>
          </cell>
          <cell r="EK23" t="str">
            <v>n.a.</v>
          </cell>
          <cell r="EL23">
            <v>223.5</v>
          </cell>
          <cell r="EM23">
            <v>13376</v>
          </cell>
          <cell r="EO23">
            <v>9072766</v>
          </cell>
          <cell r="EP23">
            <v>-8254494.6666666698</v>
          </cell>
          <cell r="EQ23">
            <v>-700897.66666666698</v>
          </cell>
          <cell r="ER23">
            <v>-608435</v>
          </cell>
          <cell r="ES23">
            <v>-491061.33333333401</v>
          </cell>
          <cell r="ET23">
            <v>-5.4124765626417999E-2</v>
          </cell>
          <cell r="EU23">
            <v>-5.1345692076833101E-2</v>
          </cell>
          <cell r="FF23" t="str">
            <v>CN30347PC</v>
          </cell>
          <cell r="FG23" t="str">
            <v>exclude</v>
          </cell>
          <cell r="FH23" t="str">
            <v>Significantly different products/services</v>
          </cell>
          <cell r="FI23" t="str">
            <v>ok, sda/sdp</v>
          </cell>
        </row>
        <row r="24">
          <cell r="B24" t="str">
            <v>ZHUHAI COSMX BATTERY CO.,LTD.</v>
          </cell>
          <cell r="C24" t="str">
            <v>exclude</v>
          </cell>
          <cell r="D24" t="str">
            <v>Independence(A+, A, A-, B+, B, B-,U)</v>
          </cell>
          <cell r="H24" t="str">
            <v/>
          </cell>
          <cell r="I24" t="str">
            <v>ok, indep</v>
          </cell>
          <cell r="J24" t="str">
            <v>ok,indep</v>
          </cell>
          <cell r="M24" t="str">
            <v>ZHUHAI COSMX BATTERY CO.,LTD.</v>
          </cell>
          <cell r="R24" t="str">
            <v>China</v>
          </cell>
          <cell r="S24" t="str">
            <v>688772</v>
          </cell>
          <cell r="T24" t="str">
            <v>C+</v>
          </cell>
          <cell r="U24" t="str">
            <v>3691</v>
          </cell>
          <cell r="W24" t="str">
            <v>The Company is mainly engaged in the research and development, production and sales of consumer polymer soft-pack lithium-ion batteries.</v>
          </cell>
          <cell r="Z24" t="str">
            <v>CN55827PC</v>
          </cell>
          <cell r="AA24">
            <v>10358842</v>
          </cell>
          <cell r="AB24">
            <v>6976124</v>
          </cell>
          <cell r="AC24">
            <v>5330722</v>
          </cell>
          <cell r="AD24">
            <v>4742197</v>
          </cell>
          <cell r="AE24">
            <v>9967169</v>
          </cell>
          <cell r="AF24">
            <v>6748593</v>
          </cell>
          <cell r="AG24">
            <v>5178914</v>
          </cell>
          <cell r="AH24">
            <v>4454589</v>
          </cell>
          <cell r="AI24">
            <v>-32418</v>
          </cell>
          <cell r="AJ24">
            <v>-43592</v>
          </cell>
          <cell r="AK24">
            <v>-34140</v>
          </cell>
          <cell r="AL24">
            <v>-13744</v>
          </cell>
          <cell r="AM24">
            <v>9934751</v>
          </cell>
          <cell r="AN24">
            <v>6705001</v>
          </cell>
          <cell r="AO24">
            <v>5144774</v>
          </cell>
          <cell r="AP24">
            <v>4440845</v>
          </cell>
          <cell r="AQ24">
            <v>424091</v>
          </cell>
          <cell r="AR24">
            <v>271123</v>
          </cell>
          <cell r="AS24">
            <v>185948</v>
          </cell>
          <cell r="AT24">
            <v>301352</v>
          </cell>
          <cell r="AU24">
            <v>-6727535</v>
          </cell>
          <cell r="AV24">
            <v>-4235590</v>
          </cell>
          <cell r="AW24">
            <v>-3442079</v>
          </cell>
          <cell r="AX24">
            <v>-3546685</v>
          </cell>
          <cell r="AY24" t="str">
            <v>n.a.</v>
          </cell>
          <cell r="AZ24" t="str">
            <v>n.a.</v>
          </cell>
          <cell r="BA24" t="str">
            <v>n.a.</v>
          </cell>
          <cell r="BB24" t="str">
            <v>n.a.</v>
          </cell>
          <cell r="BC24">
            <v>-1555703</v>
          </cell>
          <cell r="BD24">
            <v>-1018934</v>
          </cell>
          <cell r="BE24">
            <v>-847397</v>
          </cell>
          <cell r="BF24">
            <v>-682168</v>
          </cell>
          <cell r="BG24">
            <v>2075604</v>
          </cell>
          <cell r="BH24">
            <v>1721600</v>
          </cell>
          <cell r="BI24">
            <v>1041246</v>
          </cell>
          <cell r="BJ24">
            <v>513344</v>
          </cell>
          <cell r="BK24">
            <v>-801036</v>
          </cell>
          <cell r="BL24">
            <v>-442491</v>
          </cell>
          <cell r="BM24">
            <v>-321267</v>
          </cell>
          <cell r="BN24">
            <v>-171234</v>
          </cell>
          <cell r="BO24">
            <v>-792700</v>
          </cell>
          <cell r="BP24">
            <v>-437848</v>
          </cell>
          <cell r="BQ24">
            <v>-317526</v>
          </cell>
          <cell r="BR24">
            <v>-170726</v>
          </cell>
          <cell r="BS24">
            <v>-8336</v>
          </cell>
          <cell r="BT24">
            <v>-4643</v>
          </cell>
          <cell r="BU24">
            <v>-3741</v>
          </cell>
          <cell r="BV24">
            <v>-508</v>
          </cell>
          <cell r="BW24">
            <v>945827</v>
          </cell>
          <cell r="BX24">
            <v>817034</v>
          </cell>
          <cell r="BY24">
            <v>430317</v>
          </cell>
          <cell r="BZ24">
            <v>222391</v>
          </cell>
          <cell r="CA24">
            <v>8756241</v>
          </cell>
          <cell r="CB24">
            <v>4933947</v>
          </cell>
          <cell r="CC24">
            <v>3060832</v>
          </cell>
          <cell r="CD24">
            <v>3011902</v>
          </cell>
          <cell r="CE24">
            <v>2352980</v>
          </cell>
          <cell r="CF24">
            <v>1047888</v>
          </cell>
          <cell r="CG24">
            <v>700939</v>
          </cell>
          <cell r="CH24">
            <v>827081</v>
          </cell>
          <cell r="CI24">
            <v>2937032</v>
          </cell>
          <cell r="CJ24">
            <v>2346800</v>
          </cell>
          <cell r="CK24">
            <v>1722279</v>
          </cell>
          <cell r="CL24">
            <v>1411591</v>
          </cell>
          <cell r="CM24">
            <v>433985</v>
          </cell>
          <cell r="CN24">
            <v>372901</v>
          </cell>
          <cell r="CO24">
            <v>378697</v>
          </cell>
          <cell r="CP24">
            <v>242930</v>
          </cell>
          <cell r="CQ24">
            <v>2947107</v>
          </cell>
          <cell r="CR24">
            <v>1150370</v>
          </cell>
          <cell r="CS24">
            <v>253772</v>
          </cell>
          <cell r="CT24">
            <v>522867</v>
          </cell>
          <cell r="CU24">
            <v>891843</v>
          </cell>
          <cell r="CV24">
            <v>2481</v>
          </cell>
          <cell r="CW24">
            <v>2841</v>
          </cell>
          <cell r="CX24" t="str">
            <v>n.a.</v>
          </cell>
          <cell r="CY24">
            <v>1870427</v>
          </cell>
          <cell r="CZ24">
            <v>283372</v>
          </cell>
          <cell r="DA24">
            <v>286650</v>
          </cell>
          <cell r="DB24">
            <v>457092</v>
          </cell>
          <cell r="DC24">
            <v>16336394</v>
          </cell>
          <cell r="DD24">
            <v>8582493</v>
          </cell>
          <cell r="DE24">
            <v>5348002</v>
          </cell>
          <cell r="DF24">
            <v>4872069</v>
          </cell>
          <cell r="DH24">
            <v>9934751</v>
          </cell>
          <cell r="DI24">
            <v>-6727535</v>
          </cell>
          <cell r="DJ24">
            <v>-1555703</v>
          </cell>
          <cell r="DK24">
            <v>-801036</v>
          </cell>
          <cell r="DL24">
            <v>850477</v>
          </cell>
          <cell r="DM24">
            <v>8.5606272366564595E-2</v>
          </cell>
          <cell r="DN24">
            <v>9.3620800077144295E-2</v>
          </cell>
          <cell r="DO24" t="str">
            <v>n.a.</v>
          </cell>
          <cell r="DP24">
            <v>1700434</v>
          </cell>
          <cell r="DQ24">
            <v>1076899.5</v>
          </cell>
          <cell r="DS24">
            <v>6705001</v>
          </cell>
          <cell r="DT24">
            <v>-4235590</v>
          </cell>
          <cell r="DU24">
            <v>-1018934</v>
          </cell>
          <cell r="DV24">
            <v>-442491</v>
          </cell>
          <cell r="DW24">
            <v>1007986</v>
          </cell>
          <cell r="DX24">
            <v>0.150333460054667</v>
          </cell>
          <cell r="DY24">
            <v>0.17693230577767499</v>
          </cell>
          <cell r="DZ24" t="str">
            <v>n.a.</v>
          </cell>
          <cell r="EA24">
            <v>874413.5</v>
          </cell>
          <cell r="EB24">
            <v>285011</v>
          </cell>
          <cell r="ED24">
            <v>5144774</v>
          </cell>
          <cell r="EE24">
            <v>-3442079</v>
          </cell>
          <cell r="EF24">
            <v>-847397</v>
          </cell>
          <cell r="EG24">
            <v>-321267</v>
          </cell>
          <cell r="EH24">
            <v>534031</v>
          </cell>
          <cell r="EI24">
            <v>0.103800672293866</v>
          </cell>
          <cell r="EJ24">
            <v>0.115823198126636</v>
          </cell>
          <cell r="EK24" t="str">
            <v>n.a.</v>
          </cell>
          <cell r="EL24">
            <v>764010</v>
          </cell>
          <cell r="EM24">
            <v>371871</v>
          </cell>
          <cell r="EO24">
            <v>7261508.6666666698</v>
          </cell>
          <cell r="EP24">
            <v>-4801734.6666666698</v>
          </cell>
          <cell r="EQ24">
            <v>-1140678</v>
          </cell>
          <cell r="ER24">
            <v>-521598</v>
          </cell>
          <cell r="ES24">
            <v>797498</v>
          </cell>
          <cell r="ET24">
            <v>0.10982538706603</v>
          </cell>
          <cell r="EU24">
            <v>0.123375105816657</v>
          </cell>
          <cell r="FF24" t="str">
            <v>CN55827PC</v>
          </cell>
          <cell r="FG24" t="str">
            <v>exclude</v>
          </cell>
          <cell r="FH24" t="str">
            <v>Independence(A+, A, A-, B+, B, B-,U)</v>
          </cell>
          <cell r="FI24" t="str">
            <v>ok, indep</v>
          </cell>
        </row>
        <row r="25">
          <cell r="B25" t="str">
            <v>NINGBO RONBAY NEW ENERGY TECHNOLOGY CO.,LTD.</v>
          </cell>
          <cell r="C25" t="str">
            <v>exclude</v>
          </cell>
          <cell r="D25" t="str">
            <v>Significantly different products/services</v>
          </cell>
          <cell r="E25" t="str">
            <v>动力电池正极材料制造商</v>
          </cell>
          <cell r="H25" t="str">
            <v/>
          </cell>
          <cell r="I25" t="str">
            <v>ok, sda/sdp</v>
          </cell>
          <cell r="J25" t="str">
            <v>ok,sdp</v>
          </cell>
          <cell r="M25" t="str">
            <v>NINGBO RONBAY NEW ENERGY TECHNOLOGY CO.,LTD.</v>
          </cell>
          <cell r="N25" t="str">
            <v>This company is engaged in the manufacture of primary and storage batteries. It was founded in 2014 and conducts business from its registered head office located in YUYAO, ZHEJIANG,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25" t="str">
            <v>Manufacturing</v>
          </cell>
          <cell r="P25" t="str">
            <v>www.ronbaymat.com</v>
          </cell>
          <cell r="R25" t="str">
            <v>China</v>
          </cell>
          <cell r="S25" t="str">
            <v>688005</v>
          </cell>
          <cell r="T25" t="str">
            <v>B+</v>
          </cell>
          <cell r="U25" t="str">
            <v>3691</v>
          </cell>
          <cell r="V25" t="str">
            <v>Engaged in the manufacture of primary and storage batteries</v>
          </cell>
          <cell r="W25" t="str">
            <v>The Company is mainly engaged in research and development, production and sales of lithium battery cathode materials and precursors.</v>
          </cell>
          <cell r="Z25" t="str">
            <v>CN51453PC</v>
          </cell>
          <cell r="AA25">
            <v>10269534</v>
          </cell>
          <cell r="AB25">
            <v>3799889</v>
          </cell>
          <cell r="AC25">
            <v>4214013</v>
          </cell>
          <cell r="AD25">
            <v>3041313</v>
          </cell>
          <cell r="AE25">
            <v>9728787</v>
          </cell>
          <cell r="AF25">
            <v>3639730</v>
          </cell>
          <cell r="AG25">
            <v>4067051</v>
          </cell>
          <cell r="AH25">
            <v>2992074</v>
          </cell>
          <cell r="AI25">
            <v>-20326</v>
          </cell>
          <cell r="AJ25">
            <v>-8896</v>
          </cell>
          <cell r="AK25">
            <v>-9285</v>
          </cell>
          <cell r="AL25">
            <v>-11416</v>
          </cell>
          <cell r="AM25">
            <v>9708461</v>
          </cell>
          <cell r="AN25">
            <v>3630834</v>
          </cell>
          <cell r="AO25">
            <v>4057766</v>
          </cell>
          <cell r="AP25">
            <v>2980658</v>
          </cell>
          <cell r="AQ25">
            <v>561073</v>
          </cell>
          <cell r="AR25">
            <v>169055</v>
          </cell>
          <cell r="AS25">
            <v>156247</v>
          </cell>
          <cell r="AT25">
            <v>60655</v>
          </cell>
          <cell r="AU25">
            <v>-8065100</v>
          </cell>
          <cell r="AV25">
            <v>-3052847</v>
          </cell>
          <cell r="AW25">
            <v>-3371328</v>
          </cell>
          <cell r="AX25">
            <v>-2485787</v>
          </cell>
          <cell r="AY25" t="str">
            <v>n.a.</v>
          </cell>
          <cell r="AZ25" t="str">
            <v>n.a.</v>
          </cell>
          <cell r="BA25" t="str">
            <v>n.a.</v>
          </cell>
          <cell r="BB25" t="str">
            <v>n.a.</v>
          </cell>
          <cell r="BC25">
            <v>-1115260</v>
          </cell>
          <cell r="BD25">
            <v>-427304</v>
          </cell>
          <cell r="BE25">
            <v>-415807</v>
          </cell>
          <cell r="BF25">
            <v>-275893</v>
          </cell>
          <cell r="BG25">
            <v>1089174</v>
          </cell>
          <cell r="BH25">
            <v>319738</v>
          </cell>
          <cell r="BI25">
            <v>426878</v>
          </cell>
          <cell r="BJ25">
            <v>279633</v>
          </cell>
          <cell r="BK25">
            <v>-179817</v>
          </cell>
          <cell r="BL25">
            <v>-140277</v>
          </cell>
          <cell r="BM25">
            <v>-103347</v>
          </cell>
          <cell r="BN25">
            <v>0</v>
          </cell>
          <cell r="BO25">
            <v>-166225</v>
          </cell>
          <cell r="BP25">
            <v>-129512</v>
          </cell>
          <cell r="BQ25">
            <v>-95436</v>
          </cell>
          <cell r="BR25">
            <v>0</v>
          </cell>
          <cell r="BS25">
            <v>-13592</v>
          </cell>
          <cell r="BT25">
            <v>-10765</v>
          </cell>
          <cell r="BU25">
            <v>-7911</v>
          </cell>
          <cell r="BV25">
            <v>0</v>
          </cell>
          <cell r="BW25">
            <v>911042</v>
          </cell>
          <cell r="BX25">
            <v>213065</v>
          </cell>
          <cell r="BY25">
            <v>87416</v>
          </cell>
          <cell r="BZ25">
            <v>212889</v>
          </cell>
          <cell r="CA25">
            <v>9252067</v>
          </cell>
          <cell r="CB25">
            <v>4034082</v>
          </cell>
          <cell r="CC25">
            <v>3911105</v>
          </cell>
          <cell r="CD25">
            <v>2777731</v>
          </cell>
          <cell r="CE25">
            <v>1667788</v>
          </cell>
          <cell r="CF25">
            <v>583972</v>
          </cell>
          <cell r="CG25">
            <v>590288</v>
          </cell>
          <cell r="CH25">
            <v>461514</v>
          </cell>
          <cell r="CI25">
            <v>1843142</v>
          </cell>
          <cell r="CJ25">
            <v>731531</v>
          </cell>
          <cell r="CK25">
            <v>876095</v>
          </cell>
          <cell r="CL25">
            <v>1074653</v>
          </cell>
          <cell r="CM25">
            <v>2724316</v>
          </cell>
          <cell r="CN25">
            <v>1029076</v>
          </cell>
          <cell r="CO25">
            <v>915865</v>
          </cell>
          <cell r="CP25">
            <v>935567</v>
          </cell>
          <cell r="CQ25">
            <v>2828063</v>
          </cell>
          <cell r="CR25">
            <v>1614428</v>
          </cell>
          <cell r="CS25">
            <v>1513908</v>
          </cell>
          <cell r="CT25">
            <v>230953</v>
          </cell>
          <cell r="CU25">
            <v>1810658</v>
          </cell>
          <cell r="CV25">
            <v>207366</v>
          </cell>
          <cell r="CW25">
            <v>452400</v>
          </cell>
          <cell r="CX25" t="str">
            <v>n.a.</v>
          </cell>
          <cell r="CY25">
            <v>1924430</v>
          </cell>
          <cell r="CZ25">
            <v>356179</v>
          </cell>
          <cell r="DA25">
            <v>335869</v>
          </cell>
          <cell r="DB25">
            <v>294595</v>
          </cell>
          <cell r="DC25">
            <v>14701417</v>
          </cell>
          <cell r="DD25">
            <v>6135115</v>
          </cell>
          <cell r="DE25">
            <v>5849617</v>
          </cell>
          <cell r="DF25">
            <v>4263135</v>
          </cell>
          <cell r="DH25">
            <v>9708461</v>
          </cell>
          <cell r="DI25">
            <v>-8065100</v>
          </cell>
          <cell r="DJ25">
            <v>-1115260</v>
          </cell>
          <cell r="DK25">
            <v>-179817</v>
          </cell>
          <cell r="DL25">
            <v>348284</v>
          </cell>
          <cell r="DM25">
            <v>3.5874275026700903E-2</v>
          </cell>
          <cell r="DN25">
            <v>3.7209125425726498E-2</v>
          </cell>
          <cell r="DO25" t="str">
            <v>n.a.</v>
          </cell>
          <cell r="DP25">
            <v>1125880</v>
          </cell>
          <cell r="DQ25">
            <v>1140304.5</v>
          </cell>
          <cell r="DS25">
            <v>3630834</v>
          </cell>
          <cell r="DT25">
            <v>-3052847</v>
          </cell>
          <cell r="DU25">
            <v>-427304</v>
          </cell>
          <cell r="DV25">
            <v>-140277</v>
          </cell>
          <cell r="DW25">
            <v>10406</v>
          </cell>
          <cell r="DX25">
            <v>2.8660081953622799E-3</v>
          </cell>
          <cell r="DY25">
            <v>2.8742458074017801E-3</v>
          </cell>
          <cell r="DZ25" t="str">
            <v>n.a.</v>
          </cell>
          <cell r="EA25">
            <v>587130</v>
          </cell>
          <cell r="EB25">
            <v>346024</v>
          </cell>
          <cell r="ED25">
            <v>4057766</v>
          </cell>
          <cell r="EE25">
            <v>-3371328</v>
          </cell>
          <cell r="EF25">
            <v>-415807</v>
          </cell>
          <cell r="EG25">
            <v>-103347</v>
          </cell>
          <cell r="EH25">
            <v>167284</v>
          </cell>
          <cell r="EI25">
            <v>4.12256399210797E-2</v>
          </cell>
          <cell r="EJ25">
            <v>4.2998271165372297E-2</v>
          </cell>
          <cell r="EK25" t="str">
            <v>n.a.</v>
          </cell>
          <cell r="EL25">
            <v>525901</v>
          </cell>
          <cell r="EM25">
            <v>315232</v>
          </cell>
          <cell r="EO25">
            <v>5799020.3333333302</v>
          </cell>
          <cell r="EP25">
            <v>-4829758.3333333302</v>
          </cell>
          <cell r="EQ25">
            <v>-652790.33333333302</v>
          </cell>
          <cell r="ER25">
            <v>-141147</v>
          </cell>
          <cell r="ES25">
            <v>175324.66666666701</v>
          </cell>
          <cell r="ET25">
            <v>3.0233497485581001E-2</v>
          </cell>
          <cell r="EU25">
            <v>3.11760587803264E-2</v>
          </cell>
          <cell r="FF25" t="str">
            <v>CN51453PC</v>
          </cell>
          <cell r="FG25" t="str">
            <v>exclude</v>
          </cell>
          <cell r="FH25" t="str">
            <v>Significantly different products/services</v>
          </cell>
          <cell r="FI25" t="str">
            <v>ok, sda/sdp</v>
          </cell>
        </row>
        <row r="26">
          <cell r="B26" t="str">
            <v>3. detail review segment&amp;RPT</v>
          </cell>
          <cell r="C26" t="str">
            <v>exclude</v>
          </cell>
          <cell r="D26" t="str">
            <v>Significantly different products/services</v>
          </cell>
          <cell r="E26" t="str">
            <v>光电器件设备与技术供应商，通过激光设备制造、光通信、激光全息防伪与包装、敏感电子元器件、现代服务五大行业为客户提供专业化解决方案</v>
          </cell>
          <cell r="H26" t="str">
            <v/>
          </cell>
          <cell r="I26" t="str">
            <v>ok, sda/sdp</v>
          </cell>
          <cell r="J26" t="str">
            <v>ok,sdp</v>
          </cell>
          <cell r="M26" t="str">
            <v>HUAGONG TECH COMPANY LIMITED</v>
          </cell>
          <cell r="N26" t="str">
            <v>This company is an optoelectronic device and equipment and technology supplier, providing clients with specialized solutions through five industries such as laser equipment manufacturing, optical communication, laser holographic anti-counterfeiting and packaging, sensitive electronic components, and modern service. It was founded in 1999 and conducts business from its registered head office which is strategically located in Wuhan, China.The company offers a wide range of products such as laser equipment, hologram products, optical communication devices, and electronic components. These products are widely used in machinery manufacturing, aerospace, automotive industry, iron and steel metallurgy, shipbuilding industry, communication networks, electronics, and package printing. The company has provided the world's nearly 60 countries and regions with related products and services, and has built good partnerships with Samsung, Microsoft, Carrier, Alcatel-Lucent, Tesa, and IBM. Its vision is being on behalf of national competitiveness, and being provided with international competitiveness in laser technology and applications. Further, the company is committed to leading the way in the process of the upgrading and development of the laser industry in China, exploring win-win possibilities, and helping advancing intelligent manufacturing and smarter planet with continued forward posture.</v>
          </cell>
          <cell r="O26" t="str">
            <v>Manufacturing</v>
          </cell>
          <cell r="P26" t="str">
            <v>www.hgtech.com.cn</v>
          </cell>
          <cell r="R26" t="str">
            <v>China</v>
          </cell>
          <cell r="S26" t="str">
            <v>000988</v>
          </cell>
          <cell r="T26" t="str">
            <v>A+</v>
          </cell>
          <cell r="U26" t="str">
            <v>3699</v>
          </cell>
          <cell r="V26" t="str">
            <v>An optoelectronic device and equipment and technology supplier, providing clients with specialized solutions through five industries such as laser equipment manufacturing, optical communication, laser holographic anti-counterfeiting and packaging, sensitive electronic components, and modern service</v>
          </cell>
          <cell r="W26" t="str">
            <v>The Company is mainly engaged in the researching, developing, manufacturing and selling of laser processing equipment, computer software and hardware, information systems integration, photo electricity and whole-set equipment.  It also engaged in manufacturing and developing of integrated laser holographic anti counterfeit products and packaging film, laser devices and laser medical equipment series, sensitive electronic components and devices.</v>
          </cell>
          <cell r="Z26" t="str">
            <v>CN30310PC</v>
          </cell>
          <cell r="AA26">
            <v>10261448</v>
          </cell>
          <cell r="AB26">
            <v>6225944</v>
          </cell>
          <cell r="AC26">
            <v>5525693</v>
          </cell>
          <cell r="AD26">
            <v>5299463</v>
          </cell>
          <cell r="AE26">
            <v>9989944</v>
          </cell>
          <cell r="AF26">
            <v>6017620</v>
          </cell>
          <cell r="AG26">
            <v>5341281</v>
          </cell>
          <cell r="AH26">
            <v>5170400</v>
          </cell>
          <cell r="AI26">
            <v>-45292</v>
          </cell>
          <cell r="AJ26">
            <v>-30193</v>
          </cell>
          <cell r="AK26">
            <v>-38235</v>
          </cell>
          <cell r="AL26">
            <v>-37335</v>
          </cell>
          <cell r="AM26">
            <v>9944652</v>
          </cell>
          <cell r="AN26">
            <v>5987427</v>
          </cell>
          <cell r="AO26">
            <v>5303046</v>
          </cell>
          <cell r="AP26">
            <v>5133065</v>
          </cell>
          <cell r="AQ26">
            <v>316796</v>
          </cell>
          <cell r="AR26">
            <v>238517</v>
          </cell>
          <cell r="AS26">
            <v>222647</v>
          </cell>
          <cell r="AT26">
            <v>166398</v>
          </cell>
          <cell r="AU26">
            <v>-8108978</v>
          </cell>
          <cell r="AV26">
            <v>-4407787</v>
          </cell>
          <cell r="AW26">
            <v>-3873516</v>
          </cell>
          <cell r="AX26">
            <v>-3746776</v>
          </cell>
          <cell r="AY26" t="str">
            <v>n.a.</v>
          </cell>
          <cell r="AZ26" t="str">
            <v>n.a.</v>
          </cell>
          <cell r="BA26" t="str">
            <v>n.a.</v>
          </cell>
          <cell r="BB26" t="str">
            <v>n.a.</v>
          </cell>
          <cell r="BC26">
            <v>-1469563</v>
          </cell>
          <cell r="BD26">
            <v>-1153463</v>
          </cell>
          <cell r="BE26">
            <v>-1073561</v>
          </cell>
          <cell r="BF26">
            <v>-1009302</v>
          </cell>
          <cell r="BG26">
            <v>682907</v>
          </cell>
          <cell r="BH26">
            <v>664694</v>
          </cell>
          <cell r="BI26">
            <v>578616</v>
          </cell>
          <cell r="BJ26">
            <v>543385</v>
          </cell>
          <cell r="BK26">
            <v>-257627</v>
          </cell>
          <cell r="BL26">
            <v>-207274</v>
          </cell>
          <cell r="BM26">
            <v>-208255</v>
          </cell>
          <cell r="BN26">
            <v>-160058</v>
          </cell>
          <cell r="BO26">
            <v>-163914</v>
          </cell>
          <cell r="BP26">
            <v>-130984</v>
          </cell>
          <cell r="BQ26">
            <v>-123793</v>
          </cell>
          <cell r="BR26">
            <v>-123791</v>
          </cell>
          <cell r="BS26">
            <v>-93713</v>
          </cell>
          <cell r="BT26">
            <v>-76290</v>
          </cell>
          <cell r="BU26">
            <v>-84462</v>
          </cell>
          <cell r="BV26">
            <v>-36267</v>
          </cell>
          <cell r="BW26">
            <v>760983</v>
          </cell>
          <cell r="BX26">
            <v>550490</v>
          </cell>
          <cell r="BY26">
            <v>502788</v>
          </cell>
          <cell r="BZ26">
            <v>283610</v>
          </cell>
          <cell r="CA26">
            <v>9972297</v>
          </cell>
          <cell r="CB26">
            <v>8468244</v>
          </cell>
          <cell r="CC26">
            <v>7258080</v>
          </cell>
          <cell r="CD26">
            <v>6329678</v>
          </cell>
          <cell r="CE26">
            <v>2045938</v>
          </cell>
          <cell r="CF26">
            <v>1691615</v>
          </cell>
          <cell r="CG26">
            <v>1265222</v>
          </cell>
          <cell r="CH26">
            <v>1281542</v>
          </cell>
          <cell r="CI26">
            <v>3008648</v>
          </cell>
          <cell r="CJ26">
            <v>2146606</v>
          </cell>
          <cell r="CK26">
            <v>2211717</v>
          </cell>
          <cell r="CL26">
            <v>1988813</v>
          </cell>
          <cell r="CM26">
            <v>1171181</v>
          </cell>
          <cell r="CN26">
            <v>1086526</v>
          </cell>
          <cell r="CO26">
            <v>741146</v>
          </cell>
          <cell r="CP26">
            <v>859733</v>
          </cell>
          <cell r="CQ26">
            <v>3443069</v>
          </cell>
          <cell r="CR26">
            <v>3326310</v>
          </cell>
          <cell r="CS26">
            <v>2852158</v>
          </cell>
          <cell r="CT26">
            <v>2011287</v>
          </cell>
          <cell r="CU26">
            <v>334517</v>
          </cell>
          <cell r="CV26">
            <v>87578</v>
          </cell>
          <cell r="CW26">
            <v>221196</v>
          </cell>
          <cell r="CX26" t="str">
            <v>n.a.</v>
          </cell>
          <cell r="CY26">
            <v>45801</v>
          </cell>
          <cell r="CZ26">
            <v>48745</v>
          </cell>
          <cell r="DA26">
            <v>54135</v>
          </cell>
          <cell r="DB26">
            <v>117077</v>
          </cell>
          <cell r="DC26">
            <v>13883856</v>
          </cell>
          <cell r="DD26">
            <v>11076271</v>
          </cell>
          <cell r="DE26">
            <v>9611537</v>
          </cell>
          <cell r="DF26">
            <v>8771422</v>
          </cell>
          <cell r="DH26">
            <v>9944652</v>
          </cell>
          <cell r="DI26">
            <v>-8108978</v>
          </cell>
          <cell r="DJ26">
            <v>-1469563</v>
          </cell>
          <cell r="DK26">
            <v>-257627</v>
          </cell>
          <cell r="DL26">
            <v>108484</v>
          </cell>
          <cell r="DM26">
            <v>1.09087779039427E-2</v>
          </cell>
          <cell r="DN26">
            <v>1.1029091817057199E-2</v>
          </cell>
          <cell r="DO26" t="str">
            <v>n.a.</v>
          </cell>
          <cell r="DP26">
            <v>1868776.5</v>
          </cell>
          <cell r="DQ26">
            <v>47273</v>
          </cell>
          <cell r="DS26">
            <v>5987427</v>
          </cell>
          <cell r="DT26">
            <v>-4407787</v>
          </cell>
          <cell r="DU26">
            <v>-1153463</v>
          </cell>
          <cell r="DV26">
            <v>-207274</v>
          </cell>
          <cell r="DW26">
            <v>218903</v>
          </cell>
          <cell r="DX26">
            <v>3.6560445747397002E-2</v>
          </cell>
          <cell r="DY26">
            <v>3.7947835529504599E-2</v>
          </cell>
          <cell r="DZ26" t="str">
            <v>n.a.</v>
          </cell>
          <cell r="EA26">
            <v>1478418.5</v>
          </cell>
          <cell r="EB26">
            <v>51440</v>
          </cell>
          <cell r="ED26">
            <v>5303046</v>
          </cell>
          <cell r="EE26">
            <v>-3873516</v>
          </cell>
          <cell r="EF26">
            <v>-1073561</v>
          </cell>
          <cell r="EG26">
            <v>-208255</v>
          </cell>
          <cell r="EH26">
            <v>147714</v>
          </cell>
          <cell r="EI26">
            <v>2.7854557550509699E-2</v>
          </cell>
          <cell r="EJ26">
            <v>2.8652664852622502E-2</v>
          </cell>
          <cell r="EK26" t="str">
            <v>n.a.</v>
          </cell>
          <cell r="EL26">
            <v>1273382</v>
          </cell>
          <cell r="EM26">
            <v>85606</v>
          </cell>
          <cell r="EO26">
            <v>7078375</v>
          </cell>
          <cell r="EP26">
            <v>-5463427</v>
          </cell>
          <cell r="EQ26">
            <v>-1232195.66666667</v>
          </cell>
          <cell r="ER26">
            <v>-224385.33333333299</v>
          </cell>
          <cell r="ES26">
            <v>158367</v>
          </cell>
          <cell r="ET26">
            <v>2.23733554664736E-2</v>
          </cell>
          <cell r="EU26">
            <v>2.28853781671929E-2</v>
          </cell>
          <cell r="FF26" t="str">
            <v>CN30310PC</v>
          </cell>
          <cell r="FG26" t="str">
            <v>exclude</v>
          </cell>
          <cell r="FH26" t="str">
            <v>Significantly different products/services</v>
          </cell>
          <cell r="FI26" t="str">
            <v>ok, sda/sdp</v>
          </cell>
        </row>
        <row r="27">
          <cell r="B27" t="str">
            <v>ZHEJIANG NARADA POWER SOURCE CO. , LTD.</v>
          </cell>
          <cell r="C27" t="str">
            <v>exclude</v>
          </cell>
          <cell r="D27" t="str">
            <v>Consecutive loss</v>
          </cell>
          <cell r="H27" t="str">
            <v/>
          </cell>
          <cell r="I27" t="str">
            <v>ok, loss</v>
          </cell>
          <cell r="J27" t="str">
            <v>ok,loss</v>
          </cell>
          <cell r="M27" t="str">
            <v>ZHEJIANG NARADA POWER SOURCE CO. , LTD.</v>
          </cell>
          <cell r="N27" t="str">
            <v>The company specializes in providing batteries and other stored energy solutions for industrial applications. It was incorporated in 1997 and has its registered business address located in Hangzhou, China. Some of the company's battery products include the ACME.F Series used for telecom standby and cyclical applications and power system; the Eos range products, which are designed as standby power for communication, power, military and broadcast and television system; the TT series valve regulated lead acid batteries; the MP range VRLA batteries is designed with front terminal structure; and the Narada Datacare HRL series high performance VRLA battery, which is specially designed for large data centers and UPS. The company also operates sales and service center in China. The company's vision is to be the global leader in stored energy solutions as well as a world-class innovative technology provider.</v>
          </cell>
          <cell r="O27" t="str">
            <v>Manufacturing</v>
          </cell>
          <cell r="P27" t="str">
            <v>www.naradabattery.com.cn</v>
          </cell>
          <cell r="R27" t="str">
            <v>China</v>
          </cell>
          <cell r="S27" t="str">
            <v>300068</v>
          </cell>
          <cell r="T27" t="str">
            <v>A+</v>
          </cell>
          <cell r="U27" t="str">
            <v>3691</v>
          </cell>
          <cell r="V27" t="str">
            <v>Specializes in providing batteries and other stored energy solutions for industrial applications</v>
          </cell>
          <cell r="W27" t="str">
            <v>The Company is principally engaged in the communications, power and energy storage areas. The Company primarily provides cost-optimized type batteries, high-temperature batteries, communications back-up batteries, electric bike batteries and energy storage batteries, as well as system integration solutions.</v>
          </cell>
          <cell r="Z27" t="str">
            <v>CN32253PC</v>
          </cell>
          <cell r="AA27">
            <v>11686345</v>
          </cell>
          <cell r="AB27">
            <v>10350189</v>
          </cell>
          <cell r="AC27">
            <v>9208097</v>
          </cell>
          <cell r="AD27">
            <v>8203865</v>
          </cell>
          <cell r="AE27">
            <v>11650821</v>
          </cell>
          <cell r="AF27">
            <v>10201264</v>
          </cell>
          <cell r="AG27">
            <v>8953407</v>
          </cell>
          <cell r="AH27">
            <v>8033710</v>
          </cell>
          <cell r="AI27">
            <v>-308486</v>
          </cell>
          <cell r="AJ27">
            <v>-246933</v>
          </cell>
          <cell r="AK27">
            <v>-249225</v>
          </cell>
          <cell r="AL27">
            <v>-227507</v>
          </cell>
          <cell r="AM27">
            <v>11342335</v>
          </cell>
          <cell r="AN27">
            <v>9954331</v>
          </cell>
          <cell r="AO27">
            <v>8704182</v>
          </cell>
          <cell r="AP27">
            <v>7806203</v>
          </cell>
          <cell r="AQ27">
            <v>344010</v>
          </cell>
          <cell r="AR27">
            <v>395858</v>
          </cell>
          <cell r="AS27">
            <v>503915</v>
          </cell>
          <cell r="AT27">
            <v>397662</v>
          </cell>
          <cell r="AU27">
            <v>-10766751</v>
          </cell>
          <cell r="AV27">
            <v>-8866573</v>
          </cell>
          <cell r="AW27">
            <v>-7419521</v>
          </cell>
          <cell r="AX27">
            <v>-6661167</v>
          </cell>
          <cell r="AY27" t="str">
            <v>n.a.</v>
          </cell>
          <cell r="AZ27" t="str">
            <v>n.a.</v>
          </cell>
          <cell r="BA27" t="str">
            <v>n.a.</v>
          </cell>
          <cell r="BB27" t="str">
            <v>n.a.</v>
          </cell>
          <cell r="BC27">
            <v>-1368869</v>
          </cell>
          <cell r="BD27">
            <v>-967587</v>
          </cell>
          <cell r="BE27">
            <v>-993855</v>
          </cell>
          <cell r="BF27">
            <v>-979722</v>
          </cell>
          <cell r="BG27">
            <v>-449275</v>
          </cell>
          <cell r="BH27">
            <v>516029</v>
          </cell>
          <cell r="BI27">
            <v>794721</v>
          </cell>
          <cell r="BJ27">
            <v>562976</v>
          </cell>
          <cell r="BK27">
            <v>-508677</v>
          </cell>
          <cell r="BL27">
            <v>-648742</v>
          </cell>
          <cell r="BM27">
            <v>-349571</v>
          </cell>
          <cell r="BN27">
            <v>-276611</v>
          </cell>
          <cell r="BO27">
            <v>-451792</v>
          </cell>
          <cell r="BP27">
            <v>-580759</v>
          </cell>
          <cell r="BQ27">
            <v>-320761</v>
          </cell>
          <cell r="BR27">
            <v>-231211</v>
          </cell>
          <cell r="BS27">
            <v>-56885</v>
          </cell>
          <cell r="BT27">
            <v>-67983</v>
          </cell>
          <cell r="BU27">
            <v>-28810</v>
          </cell>
          <cell r="BV27">
            <v>-45400</v>
          </cell>
          <cell r="BW27">
            <v>-1370219</v>
          </cell>
          <cell r="BX27">
            <v>-281092</v>
          </cell>
          <cell r="BY27">
            <v>368732</v>
          </cell>
          <cell r="BZ27">
            <v>242022</v>
          </cell>
          <cell r="CA27">
            <v>7582660</v>
          </cell>
          <cell r="CB27">
            <v>7962866</v>
          </cell>
          <cell r="CC27">
            <v>6976544</v>
          </cell>
          <cell r="CD27">
            <v>6793293</v>
          </cell>
          <cell r="CE27">
            <v>3179942</v>
          </cell>
          <cell r="CF27">
            <v>3603779</v>
          </cell>
          <cell r="CG27">
            <v>2872303</v>
          </cell>
          <cell r="CH27">
            <v>3279018</v>
          </cell>
          <cell r="CI27">
            <v>1483936</v>
          </cell>
          <cell r="CJ27">
            <v>2366270</v>
          </cell>
          <cell r="CK27">
            <v>2401966</v>
          </cell>
          <cell r="CL27">
            <v>1861057</v>
          </cell>
          <cell r="CM27">
            <v>1553175</v>
          </cell>
          <cell r="CN27">
            <v>706714</v>
          </cell>
          <cell r="CO27">
            <v>804829</v>
          </cell>
          <cell r="CP27">
            <v>581161</v>
          </cell>
          <cell r="CQ27">
            <v>910317</v>
          </cell>
          <cell r="CR27">
            <v>1080222</v>
          </cell>
          <cell r="CS27">
            <v>706719</v>
          </cell>
          <cell r="CT27">
            <v>899144</v>
          </cell>
          <cell r="CU27">
            <v>0</v>
          </cell>
          <cell r="CV27">
            <v>168</v>
          </cell>
          <cell r="CW27" t="str">
            <v>n.a.</v>
          </cell>
          <cell r="CX27" t="str">
            <v>n.a.</v>
          </cell>
          <cell r="CY27">
            <v>1013416</v>
          </cell>
          <cell r="CZ27">
            <v>932135</v>
          </cell>
          <cell r="DA27">
            <v>999327</v>
          </cell>
          <cell r="DB27">
            <v>2250962</v>
          </cell>
          <cell r="DC27">
            <v>13832110</v>
          </cell>
          <cell r="DD27">
            <v>14282787</v>
          </cell>
          <cell r="DE27">
            <v>13189310</v>
          </cell>
          <cell r="DF27">
            <v>12680984</v>
          </cell>
          <cell r="DH27">
            <v>11342335</v>
          </cell>
          <cell r="DI27">
            <v>-10766751</v>
          </cell>
          <cell r="DJ27">
            <v>-1368869</v>
          </cell>
          <cell r="DK27">
            <v>-508677</v>
          </cell>
          <cell r="DL27">
            <v>-1301962</v>
          </cell>
          <cell r="DM27">
            <v>-0.114787828079492</v>
          </cell>
          <cell r="DN27">
            <v>-0.10296831844427599</v>
          </cell>
          <cell r="DO27" t="str">
            <v>n.a.</v>
          </cell>
          <cell r="DP27">
            <v>3391860.5</v>
          </cell>
          <cell r="DQ27">
            <v>972775.5</v>
          </cell>
          <cell r="DS27">
            <v>9954331</v>
          </cell>
          <cell r="DT27">
            <v>-8866573</v>
          </cell>
          <cell r="DU27">
            <v>-967587</v>
          </cell>
          <cell r="DV27">
            <v>-648742</v>
          </cell>
          <cell r="DW27">
            <v>-528571</v>
          </cell>
          <cell r="DX27">
            <v>-5.30996005658241E-2</v>
          </cell>
          <cell r="DY27">
            <v>-5.0422201791068898E-2</v>
          </cell>
          <cell r="DZ27" t="str">
            <v>n.a.</v>
          </cell>
          <cell r="EA27">
            <v>3238041</v>
          </cell>
          <cell r="EB27">
            <v>965731</v>
          </cell>
          <cell r="ED27">
            <v>8704182</v>
          </cell>
          <cell r="EE27">
            <v>-7419521</v>
          </cell>
          <cell r="EF27">
            <v>-993855</v>
          </cell>
          <cell r="EG27">
            <v>-349571</v>
          </cell>
          <cell r="EH27">
            <v>-58765</v>
          </cell>
          <cell r="EI27">
            <v>-6.7513523958943004E-3</v>
          </cell>
          <cell r="EJ27">
            <v>-6.7060773048153799E-3</v>
          </cell>
          <cell r="EK27" t="str">
            <v>n.a.</v>
          </cell>
          <cell r="EL27">
            <v>3075660.5</v>
          </cell>
          <cell r="EM27">
            <v>1625144.5</v>
          </cell>
          <cell r="EO27">
            <v>10000282.6666667</v>
          </cell>
          <cell r="EP27">
            <v>-9017615</v>
          </cell>
          <cell r="EQ27">
            <v>-1110103.66666667</v>
          </cell>
          <cell r="ER27">
            <v>-502330</v>
          </cell>
          <cell r="ES27">
            <v>-629766.00000000105</v>
          </cell>
          <cell r="ET27">
            <v>-6.2974819911757199E-2</v>
          </cell>
          <cell r="EU27">
            <v>-5.9243943254446103E-2</v>
          </cell>
          <cell r="FF27" t="str">
            <v>CN32253PC</v>
          </cell>
          <cell r="FG27" t="str">
            <v>exclude</v>
          </cell>
          <cell r="FH27" t="str">
            <v>Consecutive loss</v>
          </cell>
          <cell r="FI27" t="str">
            <v>ok, loss</v>
          </cell>
        </row>
        <row r="28">
          <cell r="B28" t="str">
            <v>SHANNON SEMICONDUCTOR TECHNOLOGY CO.,LTD.</v>
          </cell>
          <cell r="C28" t="str">
            <v>exclude</v>
          </cell>
          <cell r="D28" t="str">
            <v>Significantly different products/services</v>
          </cell>
          <cell r="E28" t="str">
            <v>生产家用电器和广播电视产品</v>
          </cell>
          <cell r="H28" t="str">
            <v/>
          </cell>
          <cell r="I28" t="str">
            <v>ok, sda/sdp</v>
          </cell>
          <cell r="J28" t="str">
            <v>ok,sdp</v>
          </cell>
          <cell r="M28" t="str">
            <v>SHANNON SEMICONDUCTOR TECHNOLOGY CO.,LTD.</v>
          </cell>
          <cell r="N28" t="str">
            <v>This company is engaged in the manufacture of electrical household appliances and radio and television goods. It was incorporated in 1998 and has its registered head office located in Xuancheng, China. The company specialises in the production of fax machines, cordless phones, game machines, car audios, and pagers. It is also active in the manufacture of digital televisions, digital cameras, DVD players, wide-screen televisions, and home cinema. The company is involved in the production of dishwashers, food processors, ovens and hobs, and juice extractors.</v>
          </cell>
          <cell r="O28" t="str">
            <v>Manufacturing</v>
          </cell>
          <cell r="P28" t="str">
            <v>www.ahjlcd.com</v>
          </cell>
          <cell r="R28" t="str">
            <v>China</v>
          </cell>
          <cell r="S28" t="str">
            <v>300475</v>
          </cell>
          <cell r="T28" t="str">
            <v>A+</v>
          </cell>
          <cell r="U28" t="str">
            <v>3699</v>
          </cell>
          <cell r="V28" t="str">
            <v>Engaged in the manufacture of electrical household appliances and radio and television goods</v>
          </cell>
          <cell r="W28" t="str">
            <v>The Company is mainly engaged in research and development, production and sales of new, efficient and energy-saving washing machine deceleration clutch.</v>
          </cell>
          <cell r="X28" t="str">
            <v>ANHUI JULONG TRANSMISSION TECHNOLOGY CO.,LTD.</v>
          </cell>
          <cell r="Z28" t="str">
            <v>CN42591PC</v>
          </cell>
          <cell r="AA28">
            <v>9206096</v>
          </cell>
          <cell r="AB28">
            <v>266926</v>
          </cell>
          <cell r="AC28">
            <v>304567</v>
          </cell>
          <cell r="AD28">
            <v>311120</v>
          </cell>
          <cell r="AE28">
            <v>9190497</v>
          </cell>
          <cell r="AF28">
            <v>252032</v>
          </cell>
          <cell r="AG28">
            <v>294117</v>
          </cell>
          <cell r="AH28">
            <v>304249</v>
          </cell>
          <cell r="AI28">
            <v>-3998</v>
          </cell>
          <cell r="AJ28">
            <v>-3717</v>
          </cell>
          <cell r="AK28">
            <v>-4149</v>
          </cell>
          <cell r="AL28">
            <v>-3238</v>
          </cell>
          <cell r="AM28">
            <v>9186499</v>
          </cell>
          <cell r="AN28">
            <v>248315</v>
          </cell>
          <cell r="AO28">
            <v>289968</v>
          </cell>
          <cell r="AP28">
            <v>301011</v>
          </cell>
          <cell r="AQ28">
            <v>19597</v>
          </cell>
          <cell r="AR28">
            <v>18611</v>
          </cell>
          <cell r="AS28">
            <v>14599</v>
          </cell>
          <cell r="AT28">
            <v>10109</v>
          </cell>
          <cell r="AU28">
            <v>-8823303</v>
          </cell>
          <cell r="AV28">
            <v>-155152</v>
          </cell>
          <cell r="AW28">
            <v>-169530</v>
          </cell>
          <cell r="AX28">
            <v>-201992</v>
          </cell>
          <cell r="AY28" t="str">
            <v>n.a.</v>
          </cell>
          <cell r="AZ28" t="str">
            <v>n.a.</v>
          </cell>
          <cell r="BA28" t="str">
            <v>n.a.</v>
          </cell>
          <cell r="BB28" t="str">
            <v>n.a.</v>
          </cell>
          <cell r="BC28">
            <v>-108883</v>
          </cell>
          <cell r="BD28">
            <v>-59838</v>
          </cell>
          <cell r="BE28">
            <v>-78993</v>
          </cell>
          <cell r="BF28">
            <v>-91532</v>
          </cell>
          <cell r="BG28">
            <v>273910</v>
          </cell>
          <cell r="BH28">
            <v>51936</v>
          </cell>
          <cell r="BI28">
            <v>56044</v>
          </cell>
          <cell r="BJ28">
            <v>17596</v>
          </cell>
          <cell r="BK28">
            <v>-15023</v>
          </cell>
          <cell r="BL28">
            <v>-24909</v>
          </cell>
          <cell r="BM28">
            <v>-27739</v>
          </cell>
          <cell r="BN28">
            <v>-11644</v>
          </cell>
          <cell r="BO28">
            <v>-14128</v>
          </cell>
          <cell r="BP28">
            <v>-14430</v>
          </cell>
          <cell r="BQ28">
            <v>-13133</v>
          </cell>
          <cell r="BR28">
            <v>-10385</v>
          </cell>
          <cell r="BS28">
            <v>-895</v>
          </cell>
          <cell r="BT28">
            <v>-10479</v>
          </cell>
          <cell r="BU28">
            <v>-14606</v>
          </cell>
          <cell r="BV28">
            <v>-1259</v>
          </cell>
          <cell r="BW28">
            <v>223869</v>
          </cell>
          <cell r="BX28">
            <v>64376</v>
          </cell>
          <cell r="BY28">
            <v>64605</v>
          </cell>
          <cell r="BZ28">
            <v>33415</v>
          </cell>
          <cell r="CA28">
            <v>2792907</v>
          </cell>
          <cell r="CB28">
            <v>880436</v>
          </cell>
          <cell r="CC28">
            <v>1300080</v>
          </cell>
          <cell r="CD28">
            <v>1279212</v>
          </cell>
          <cell r="CE28">
            <v>669440</v>
          </cell>
          <cell r="CF28">
            <v>49959</v>
          </cell>
          <cell r="CG28">
            <v>51463</v>
          </cell>
          <cell r="CH28">
            <v>81654</v>
          </cell>
          <cell r="CI28">
            <v>420146</v>
          </cell>
          <cell r="CJ28">
            <v>75474</v>
          </cell>
          <cell r="CK28">
            <v>79181</v>
          </cell>
          <cell r="CL28">
            <v>69612</v>
          </cell>
          <cell r="CM28">
            <v>432172</v>
          </cell>
          <cell r="CN28">
            <v>160838</v>
          </cell>
          <cell r="CO28">
            <v>177696</v>
          </cell>
          <cell r="CP28">
            <v>890780</v>
          </cell>
          <cell r="CQ28">
            <v>785560</v>
          </cell>
          <cell r="CR28">
            <v>590959</v>
          </cell>
          <cell r="CS28">
            <v>990691</v>
          </cell>
          <cell r="CT28">
            <v>233426</v>
          </cell>
          <cell r="CU28">
            <v>389929</v>
          </cell>
          <cell r="CV28" t="str">
            <v>n.a.</v>
          </cell>
          <cell r="CW28">
            <v>370423</v>
          </cell>
          <cell r="CX28" t="str">
            <v>n.a.</v>
          </cell>
          <cell r="CY28" t="str">
            <v>n.a.</v>
          </cell>
          <cell r="CZ28" t="str">
            <v>n.a.</v>
          </cell>
          <cell r="DA28">
            <v>0</v>
          </cell>
          <cell r="DB28">
            <v>9739</v>
          </cell>
          <cell r="DC28">
            <v>4354777</v>
          </cell>
          <cell r="DD28">
            <v>1497455</v>
          </cell>
          <cell r="DE28">
            <v>1479930</v>
          </cell>
          <cell r="DF28">
            <v>1485124</v>
          </cell>
          <cell r="DH28">
            <v>9186499</v>
          </cell>
          <cell r="DI28">
            <v>-8823303</v>
          </cell>
          <cell r="DJ28">
            <v>-108883</v>
          </cell>
          <cell r="DK28">
            <v>-15023</v>
          </cell>
          <cell r="DL28">
            <v>239290</v>
          </cell>
          <cell r="DM28">
            <v>2.60480080605245E-2</v>
          </cell>
          <cell r="DN28">
            <v>2.6744652997376099E-2</v>
          </cell>
          <cell r="DO28" t="str">
            <v>n.a.</v>
          </cell>
          <cell r="DP28">
            <v>359699.5</v>
          </cell>
          <cell r="DQ28" t="e">
            <v>#VALUE!</v>
          </cell>
          <cell r="DS28">
            <v>248315</v>
          </cell>
          <cell r="DT28">
            <v>-155152</v>
          </cell>
          <cell r="DU28">
            <v>-59838</v>
          </cell>
          <cell r="DV28">
            <v>-24909</v>
          </cell>
          <cell r="DW28">
            <v>8416</v>
          </cell>
          <cell r="DX28">
            <v>3.38924350119807E-2</v>
          </cell>
          <cell r="DY28">
            <v>3.5081430101834503E-2</v>
          </cell>
          <cell r="DZ28" t="str">
            <v>n.a.</v>
          </cell>
          <cell r="EA28">
            <v>50711</v>
          </cell>
          <cell r="EB28" t="e">
            <v>#VALUE!</v>
          </cell>
          <cell r="ED28">
            <v>289968</v>
          </cell>
          <cell r="EE28">
            <v>-169530</v>
          </cell>
          <cell r="EF28">
            <v>-78993</v>
          </cell>
          <cell r="EG28">
            <v>-27739</v>
          </cell>
          <cell r="EH28">
            <v>13706</v>
          </cell>
          <cell r="EI28">
            <v>4.7267284665894201E-2</v>
          </cell>
          <cell r="EJ28">
            <v>4.9612324532509001E-2</v>
          </cell>
          <cell r="EK28" t="str">
            <v>n.a.</v>
          </cell>
          <cell r="EL28">
            <v>66558.5</v>
          </cell>
          <cell r="EM28">
            <v>4869.5</v>
          </cell>
          <cell r="EO28">
            <v>3241594</v>
          </cell>
          <cell r="EP28">
            <v>-3049328.3333333302</v>
          </cell>
          <cell r="EQ28">
            <v>-82571.333333333299</v>
          </cell>
          <cell r="ER28">
            <v>-22557</v>
          </cell>
          <cell r="ES28">
            <v>87137.333333333198</v>
          </cell>
          <cell r="ET28">
            <v>2.68810138880234E-2</v>
          </cell>
          <cell r="EU28">
            <v>2.7623563276084499E-2</v>
          </cell>
          <cell r="FF28" t="str">
            <v>CN42591PC</v>
          </cell>
          <cell r="FG28" t="str">
            <v>exclude</v>
          </cell>
          <cell r="FH28" t="str">
            <v>Significantly different products/services</v>
          </cell>
          <cell r="FI28" t="str">
            <v>ok, sda/sdp</v>
          </cell>
        </row>
        <row r="29">
          <cell r="B29" t="str">
            <v>SHANGHAI PUTAILAI NEW ENERGY TECHNOLOGY CO.,LTD.</v>
          </cell>
          <cell r="C29" t="str">
            <v>exclude</v>
          </cell>
          <cell r="D29" t="str">
            <v>Significantly different products/services</v>
          </cell>
          <cell r="E29" t="str">
            <v>负极材料及石墨化、负极材料及石墨化</v>
          </cell>
          <cell r="H29" t="str">
            <v/>
          </cell>
          <cell r="I29" t="str">
            <v>ok, sda/sdp</v>
          </cell>
          <cell r="J29" t="str">
            <v>ok,sdp</v>
          </cell>
          <cell r="M29" t="str">
            <v>SHANGHAI PUTAILAI NEW ENERGY TECHNOLOGY CO.,LTD.</v>
          </cell>
          <cell r="N29" t="str">
            <v>This company is engaged in the manufacture and supply of a wide variety of battery products for consumer and commercial applications. It was incorporated in 2012 and has its headquarters located in Shanghai, People's Republic of China. It is registered as a limited liability company. It operates its business primarily in the domestic market.The company offers a wide assortment of primary batteries for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v>
          </cell>
          <cell r="O29" t="str">
            <v>Manufacturing</v>
          </cell>
          <cell r="P29" t="str">
            <v>www.putailai.com</v>
          </cell>
          <cell r="R29" t="str">
            <v>China</v>
          </cell>
          <cell r="S29" t="str">
            <v>603659</v>
          </cell>
          <cell r="T29" t="str">
            <v>B+</v>
          </cell>
          <cell r="U29" t="str">
            <v>3691</v>
          </cell>
          <cell r="V29" t="str">
            <v>Engaged in the manufacture and supply of a wide variety of battery products for consumer and commercial applications</v>
          </cell>
          <cell r="W29" t="str">
            <v>The Company is the processing of negative electrode materials and graphitization for new energy batteries, membrane and coating processing, automation process equipment, research and development, production and sales of PVDF and adhesives, aluminum plastic packaging films, nano alumina and boehmite.</v>
          </cell>
          <cell r="Z29" t="str">
            <v>CN49216PC</v>
          </cell>
          <cell r="AA29">
            <v>9037501</v>
          </cell>
          <cell r="AB29">
            <v>5308242</v>
          </cell>
          <cell r="AC29">
            <v>4827813</v>
          </cell>
          <cell r="AD29">
            <v>3349728</v>
          </cell>
          <cell r="AE29">
            <v>8972290</v>
          </cell>
          <cell r="AF29">
            <v>5266105</v>
          </cell>
          <cell r="AG29">
            <v>4789817</v>
          </cell>
          <cell r="AH29">
            <v>3307331</v>
          </cell>
          <cell r="AI29">
            <v>-63320</v>
          </cell>
          <cell r="AJ29">
            <v>-40545</v>
          </cell>
          <cell r="AK29">
            <v>-21693</v>
          </cell>
          <cell r="AL29">
            <v>-13932</v>
          </cell>
          <cell r="AM29">
            <v>8908970</v>
          </cell>
          <cell r="AN29">
            <v>5225560</v>
          </cell>
          <cell r="AO29">
            <v>4768124</v>
          </cell>
          <cell r="AP29">
            <v>3293399</v>
          </cell>
          <cell r="AQ29">
            <v>128531</v>
          </cell>
          <cell r="AR29">
            <v>82682</v>
          </cell>
          <cell r="AS29">
            <v>59689</v>
          </cell>
          <cell r="AT29">
            <v>56329</v>
          </cell>
          <cell r="AU29">
            <v>-5441496</v>
          </cell>
          <cell r="AV29">
            <v>-3415049</v>
          </cell>
          <cell r="AW29">
            <v>-3264793</v>
          </cell>
          <cell r="AX29">
            <v>-2189332</v>
          </cell>
          <cell r="AY29" t="str">
            <v>n.a.</v>
          </cell>
          <cell r="AZ29" t="str">
            <v>n.a.</v>
          </cell>
          <cell r="BA29" t="str">
            <v>n.a.</v>
          </cell>
          <cell r="BB29" t="str">
            <v>n.a.</v>
          </cell>
          <cell r="BC29">
            <v>-1066478</v>
          </cell>
          <cell r="BD29">
            <v>-596379</v>
          </cell>
          <cell r="BE29">
            <v>-554539</v>
          </cell>
          <cell r="BF29">
            <v>-382897</v>
          </cell>
          <cell r="BG29">
            <v>2529527</v>
          </cell>
          <cell r="BH29">
            <v>1296814</v>
          </cell>
          <cell r="BI29">
            <v>1008481</v>
          </cell>
          <cell r="BJ29">
            <v>777499</v>
          </cell>
          <cell r="BK29">
            <v>-411173</v>
          </cell>
          <cell r="BL29">
            <v>-212196</v>
          </cell>
          <cell r="BM29">
            <v>-115491</v>
          </cell>
          <cell r="BN29">
            <v>-63421</v>
          </cell>
          <cell r="BO29">
            <v>-336635</v>
          </cell>
          <cell r="BP29">
            <v>-182900</v>
          </cell>
          <cell r="BQ29">
            <v>-105276</v>
          </cell>
          <cell r="BR29">
            <v>-57245</v>
          </cell>
          <cell r="BS29">
            <v>-74538</v>
          </cell>
          <cell r="BT29">
            <v>-29296</v>
          </cell>
          <cell r="BU29">
            <v>-10215</v>
          </cell>
          <cell r="BV29">
            <v>-6176</v>
          </cell>
          <cell r="BW29">
            <v>1748728</v>
          </cell>
          <cell r="BX29">
            <v>667638</v>
          </cell>
          <cell r="BY29">
            <v>651074</v>
          </cell>
          <cell r="BZ29">
            <v>594258</v>
          </cell>
          <cell r="CA29">
            <v>13497069</v>
          </cell>
          <cell r="CB29">
            <v>10373288</v>
          </cell>
          <cell r="CC29">
            <v>4969892</v>
          </cell>
          <cell r="CD29">
            <v>4717757</v>
          </cell>
          <cell r="CE29">
            <v>4963565</v>
          </cell>
          <cell r="CF29">
            <v>2236512</v>
          </cell>
          <cell r="CG29">
            <v>2265125</v>
          </cell>
          <cell r="CH29">
            <v>1906785</v>
          </cell>
          <cell r="CI29">
            <v>1928337</v>
          </cell>
          <cell r="CJ29">
            <v>1699762</v>
          </cell>
          <cell r="CK29">
            <v>1260669</v>
          </cell>
          <cell r="CL29">
            <v>977805</v>
          </cell>
          <cell r="CM29">
            <v>268195</v>
          </cell>
          <cell r="CN29">
            <v>310263</v>
          </cell>
          <cell r="CO29">
            <v>198236</v>
          </cell>
          <cell r="CP29">
            <v>349988</v>
          </cell>
          <cell r="CQ29">
            <v>5528558</v>
          </cell>
          <cell r="CR29">
            <v>6002786</v>
          </cell>
          <cell r="CS29">
            <v>1164844</v>
          </cell>
          <cell r="CT29">
            <v>1334273</v>
          </cell>
          <cell r="CU29">
            <v>2036642</v>
          </cell>
          <cell r="CV29">
            <v>973168</v>
          </cell>
          <cell r="CW29">
            <v>302547</v>
          </cell>
          <cell r="CX29" t="str">
            <v>n.a.</v>
          </cell>
          <cell r="CY29">
            <v>1220454</v>
          </cell>
          <cell r="CZ29">
            <v>811202</v>
          </cell>
          <cell r="DA29">
            <v>905320</v>
          </cell>
          <cell r="DB29">
            <v>795933</v>
          </cell>
          <cell r="DC29">
            <v>21450263</v>
          </cell>
          <cell r="DD29">
            <v>14486275</v>
          </cell>
          <cell r="DE29">
            <v>8130924</v>
          </cell>
          <cell r="DF29">
            <v>6660461</v>
          </cell>
          <cell r="DH29">
            <v>8908970</v>
          </cell>
          <cell r="DI29">
            <v>-5441496</v>
          </cell>
          <cell r="DJ29">
            <v>-1066478</v>
          </cell>
          <cell r="DK29">
            <v>-411173</v>
          </cell>
          <cell r="DL29">
            <v>1989823</v>
          </cell>
          <cell r="DM29">
            <v>0.22335051077734</v>
          </cell>
          <cell r="DN29">
            <v>0.28758212536892203</v>
          </cell>
          <cell r="DO29" t="str">
            <v>n.a.</v>
          </cell>
          <cell r="DP29">
            <v>3600038.5</v>
          </cell>
          <cell r="DQ29">
            <v>1015828</v>
          </cell>
          <cell r="DS29">
            <v>5225560</v>
          </cell>
          <cell r="DT29">
            <v>-3415049</v>
          </cell>
          <cell r="DU29">
            <v>-596379</v>
          </cell>
          <cell r="DV29">
            <v>-212196</v>
          </cell>
          <cell r="DW29">
            <v>1001936</v>
          </cell>
          <cell r="DX29">
            <v>0.19173753626405601</v>
          </cell>
          <cell r="DY29">
            <v>0.23722187391680699</v>
          </cell>
          <cell r="DZ29" t="str">
            <v>n.a.</v>
          </cell>
          <cell r="EA29">
            <v>2250818.5</v>
          </cell>
          <cell r="EB29">
            <v>858261</v>
          </cell>
          <cell r="ED29">
            <v>4768124</v>
          </cell>
          <cell r="EE29">
            <v>-3264793</v>
          </cell>
          <cell r="EF29">
            <v>-554539</v>
          </cell>
          <cell r="EG29">
            <v>-115491</v>
          </cell>
          <cell r="EH29">
            <v>833301</v>
          </cell>
          <cell r="EI29">
            <v>0.17476495997167901</v>
          </cell>
          <cell r="EJ29">
            <v>0.211775980774739</v>
          </cell>
          <cell r="EK29" t="str">
            <v>n.a.</v>
          </cell>
          <cell r="EL29">
            <v>2085955</v>
          </cell>
          <cell r="EM29">
            <v>850626.5</v>
          </cell>
          <cell r="EO29">
            <v>6300884.6666666698</v>
          </cell>
          <cell r="EP29">
            <v>-4040446</v>
          </cell>
          <cell r="EQ29">
            <v>-739132</v>
          </cell>
          <cell r="ER29">
            <v>-246286.66666666701</v>
          </cell>
          <cell r="ES29">
            <v>1275020</v>
          </cell>
          <cell r="ET29">
            <v>0.202355711531301</v>
          </cell>
          <cell r="EU29">
            <v>0.25369166990436298</v>
          </cell>
          <cell r="FF29" t="str">
            <v>CN49216PC</v>
          </cell>
          <cell r="FG29" t="str">
            <v>exclude</v>
          </cell>
          <cell r="FH29" t="str">
            <v>Significantly different products/services</v>
          </cell>
          <cell r="FI29" t="str">
            <v>ok, sda/sdp</v>
          </cell>
        </row>
        <row r="30">
          <cell r="B30" t="str">
            <v>BEIJING EASPRING MATERIAL TECHNOLOGY CO.,LTD</v>
          </cell>
          <cell r="C30" t="str">
            <v>exclude</v>
          </cell>
          <cell r="D30" t="str">
            <v>Significantly different products/services</v>
          </cell>
          <cell r="E30" t="str">
            <v>锂电正极材料及智能装备</v>
          </cell>
          <cell r="H30" t="str">
            <v/>
          </cell>
          <cell r="I30" t="str">
            <v>ok, sda/sdp</v>
          </cell>
          <cell r="J30" t="str">
            <v>ok,sdp</v>
          </cell>
          <cell r="M30" t="str">
            <v>BEIJING EASPRING MATERIAL TECHNOLOGY CO.,LTD</v>
          </cell>
          <cell r="N30" t="str">
            <v>The company is engaged in the production and supply of lithium battery components in China. It was established in 2001 by the researchers of a famous research institute. It has its registered head office and production facility located in Beijing, China.The company's business operation is primarily involved in the research, development, production and sale in terms of cathode materials for small lithium battery and power lithium battery. It is a leading specialized supplier of cathode material for lithium-ion batteries. It is the main supplier for famous lithium battery manufacturers including Samsung SDI and LG Chem.</v>
          </cell>
          <cell r="O30" t="str">
            <v>Manufacturing</v>
          </cell>
          <cell r="P30" t="str">
            <v>www.easpring.com</v>
          </cell>
          <cell r="R30" t="str">
            <v>China</v>
          </cell>
          <cell r="S30" t="str">
            <v>300073</v>
          </cell>
          <cell r="T30" t="str">
            <v>B+</v>
          </cell>
          <cell r="U30" t="str">
            <v>3692</v>
          </cell>
          <cell r="V30" t="str">
            <v>Engaged in the production and supply of lithium battery components in China</v>
          </cell>
          <cell r="W30" t="str">
            <v>The Company is mainly engaged in research and development, production and sales of lithium cobalt oxide, lithium manganese multiple materials and other small lithium battery, power lithium cathode materials.</v>
          </cell>
          <cell r="Z30" t="str">
            <v>CN40058PC</v>
          </cell>
          <cell r="AA30">
            <v>8265866</v>
          </cell>
          <cell r="AB30">
            <v>3205888</v>
          </cell>
          <cell r="AC30">
            <v>2294569</v>
          </cell>
          <cell r="AD30">
            <v>3289045</v>
          </cell>
          <cell r="AE30">
            <v>8062252</v>
          </cell>
          <cell r="AF30">
            <v>3160814</v>
          </cell>
          <cell r="AG30">
            <v>2248325</v>
          </cell>
          <cell r="AH30">
            <v>3152136</v>
          </cell>
          <cell r="AI30">
            <v>-21290</v>
          </cell>
          <cell r="AJ30">
            <v>-8007</v>
          </cell>
          <cell r="AK30">
            <v>-6135</v>
          </cell>
          <cell r="AL30">
            <v>-11947</v>
          </cell>
          <cell r="AM30">
            <v>8040962</v>
          </cell>
          <cell r="AN30">
            <v>3152807</v>
          </cell>
          <cell r="AO30">
            <v>2242190</v>
          </cell>
          <cell r="AP30">
            <v>3140189</v>
          </cell>
          <cell r="AQ30">
            <v>224904</v>
          </cell>
          <cell r="AR30">
            <v>53081</v>
          </cell>
          <cell r="AS30">
            <v>52379</v>
          </cell>
          <cell r="AT30">
            <v>148856</v>
          </cell>
          <cell r="AU30">
            <v>-6451729</v>
          </cell>
          <cell r="AV30">
            <v>-2487414</v>
          </cell>
          <cell r="AW30">
            <v>-1772482</v>
          </cell>
          <cell r="AX30">
            <v>-2570946</v>
          </cell>
          <cell r="AY30" t="str">
            <v>n.a.</v>
          </cell>
          <cell r="AZ30" t="str">
            <v>n.a.</v>
          </cell>
          <cell r="BA30" t="str">
            <v>n.a.</v>
          </cell>
          <cell r="BB30" t="str">
            <v>n.a.</v>
          </cell>
          <cell r="BC30">
            <v>-730317</v>
          </cell>
          <cell r="BD30">
            <v>-273456</v>
          </cell>
          <cell r="BE30">
            <v>-192613</v>
          </cell>
          <cell r="BF30">
            <v>-296664</v>
          </cell>
          <cell r="BG30">
            <v>1083820</v>
          </cell>
          <cell r="BH30">
            <v>445018</v>
          </cell>
          <cell r="BI30">
            <v>329474</v>
          </cell>
          <cell r="BJ30">
            <v>421435</v>
          </cell>
          <cell r="BK30">
            <v>-120529</v>
          </cell>
          <cell r="BL30">
            <v>-76442</v>
          </cell>
          <cell r="BM30">
            <v>-343263</v>
          </cell>
          <cell r="BN30">
            <v>-46371</v>
          </cell>
          <cell r="BO30">
            <v>-115387</v>
          </cell>
          <cell r="BP30">
            <v>-72995</v>
          </cell>
          <cell r="BQ30">
            <v>-51117</v>
          </cell>
          <cell r="BR30">
            <v>-44840</v>
          </cell>
          <cell r="BS30">
            <v>-5142</v>
          </cell>
          <cell r="BT30">
            <v>-3447</v>
          </cell>
          <cell r="BU30">
            <v>-292146</v>
          </cell>
          <cell r="BV30">
            <v>-1531</v>
          </cell>
          <cell r="BW30">
            <v>1090983</v>
          </cell>
          <cell r="BX30">
            <v>384899</v>
          </cell>
          <cell r="BY30">
            <v>-209045</v>
          </cell>
          <cell r="BZ30">
            <v>316161</v>
          </cell>
          <cell r="CA30">
            <v>12366578</v>
          </cell>
          <cell r="CB30">
            <v>4185623</v>
          </cell>
          <cell r="CC30">
            <v>3265458</v>
          </cell>
          <cell r="CD30">
            <v>3368763</v>
          </cell>
          <cell r="CE30">
            <v>1439461</v>
          </cell>
          <cell r="CF30">
            <v>522851</v>
          </cell>
          <cell r="CG30">
            <v>215481</v>
          </cell>
          <cell r="CH30">
            <v>281906</v>
          </cell>
          <cell r="CI30">
            <v>2362749</v>
          </cell>
          <cell r="CJ30">
            <v>967921</v>
          </cell>
          <cell r="CK30">
            <v>571818</v>
          </cell>
          <cell r="CL30">
            <v>874358</v>
          </cell>
          <cell r="CM30">
            <v>863874</v>
          </cell>
          <cell r="CN30">
            <v>247111</v>
          </cell>
          <cell r="CO30">
            <v>154470</v>
          </cell>
          <cell r="CP30">
            <v>274932</v>
          </cell>
          <cell r="CQ30">
            <v>7297810</v>
          </cell>
          <cell r="CR30">
            <v>2437865</v>
          </cell>
          <cell r="CS30">
            <v>2304614</v>
          </cell>
          <cell r="CT30">
            <v>1878345</v>
          </cell>
          <cell r="CU30">
            <v>3008429</v>
          </cell>
          <cell r="CV30">
            <v>711363</v>
          </cell>
          <cell r="CW30">
            <v>156075</v>
          </cell>
          <cell r="CX30" t="str">
            <v>n.a.</v>
          </cell>
          <cell r="CY30">
            <v>165246</v>
          </cell>
          <cell r="CZ30">
            <v>408317</v>
          </cell>
          <cell r="DA30">
            <v>632734</v>
          </cell>
          <cell r="DB30">
            <v>48537</v>
          </cell>
          <cell r="DC30">
            <v>14486630</v>
          </cell>
          <cell r="DD30">
            <v>5941351</v>
          </cell>
          <cell r="DE30">
            <v>4588350</v>
          </cell>
          <cell r="DF30">
            <v>4398448</v>
          </cell>
          <cell r="DH30">
            <v>8040962</v>
          </cell>
          <cell r="DI30">
            <v>-6451729</v>
          </cell>
          <cell r="DJ30">
            <v>-730317</v>
          </cell>
          <cell r="DK30">
            <v>-120529</v>
          </cell>
          <cell r="DL30">
            <v>738387</v>
          </cell>
          <cell r="DM30">
            <v>9.1828191701440701E-2</v>
          </cell>
          <cell r="DN30">
            <v>0.101113237453912</v>
          </cell>
          <cell r="DO30" t="str">
            <v>n.a.</v>
          </cell>
          <cell r="DP30">
            <v>981156</v>
          </cell>
          <cell r="DQ30">
            <v>286781.5</v>
          </cell>
          <cell r="DS30">
            <v>3152807</v>
          </cell>
          <cell r="DT30">
            <v>-2487414</v>
          </cell>
          <cell r="DU30">
            <v>-273456</v>
          </cell>
          <cell r="DV30">
            <v>-76442</v>
          </cell>
          <cell r="DW30">
            <v>315495</v>
          </cell>
          <cell r="DX30">
            <v>0.10006797117616099</v>
          </cell>
          <cell r="DY30">
            <v>0.11119503248144701</v>
          </cell>
          <cell r="DZ30" t="str">
            <v>n.a.</v>
          </cell>
          <cell r="EA30">
            <v>369166</v>
          </cell>
          <cell r="EB30">
            <v>520525.5</v>
          </cell>
          <cell r="ED30">
            <v>2242190</v>
          </cell>
          <cell r="EE30">
            <v>-1772482</v>
          </cell>
          <cell r="EF30">
            <v>-192613</v>
          </cell>
          <cell r="EG30">
            <v>-343263</v>
          </cell>
          <cell r="EH30">
            <v>-66168</v>
          </cell>
          <cell r="EI30">
            <v>-2.95104339953349E-2</v>
          </cell>
          <cell r="EJ30">
            <v>-2.8664531238222098E-2</v>
          </cell>
          <cell r="EK30" t="str">
            <v>n.a.</v>
          </cell>
          <cell r="EL30">
            <v>248693.5</v>
          </cell>
          <cell r="EM30">
            <v>340635.5</v>
          </cell>
          <cell r="EO30">
            <v>4478653</v>
          </cell>
          <cell r="EP30">
            <v>-3570541.6666666698</v>
          </cell>
          <cell r="EQ30">
            <v>-398795.33333333302</v>
          </cell>
          <cell r="ER30">
            <v>-180078</v>
          </cell>
          <cell r="ES30">
            <v>329238</v>
          </cell>
          <cell r="ET30">
            <v>7.3512728045686995E-2</v>
          </cell>
          <cell r="EU30">
            <v>7.9345642699031105E-2</v>
          </cell>
          <cell r="FF30" t="str">
            <v>CN40058PC</v>
          </cell>
          <cell r="FG30" t="str">
            <v>exclude</v>
          </cell>
          <cell r="FH30" t="str">
            <v>Significantly different products/services</v>
          </cell>
          <cell r="FI30" t="str">
            <v>ok, sda/sdp</v>
          </cell>
        </row>
        <row r="31">
          <cell r="B31" t="str">
            <v>EVE ENERGY CO., LTD.</v>
          </cell>
          <cell r="C31" t="str">
            <v>final include</v>
          </cell>
          <cell r="H31">
            <v>0.12506246573098001</v>
          </cell>
          <cell r="I31" t="str">
            <v>include</v>
          </cell>
          <cell r="J31" t="str">
            <v>final include</v>
          </cell>
          <cell r="L31" t="str">
            <v>该公司还提供锂离子电池，包括用于电子烟电池应用的紧凑型动力电池;数码产品电池，适用于智能手机、平板电脑、移动电源、阅读器、蓝牙耳机、便携式dvd、电子书;以及用于电动汽车、电动工具、玩具、太阳能和风能设备、医疗器械设备以及小型家庭或企业储能和备用电源的储能动力电池。</v>
          </cell>
          <cell r="M31" t="str">
            <v>EVE ENERGY CO., LTD.</v>
          </cell>
          <cell r="N31" t="str">
            <v>The company is engaged in the manufacture of batteries and accumulators. It was incorporated in 2001. The registered business office of the company is located in Huizhou, China.The company offers lithium-manganese dioxide batteries used in motherboards, remotes, hazardous gas sensors, electronic access control systems, fire alarm electronic products, high-end electronic toys, digital cameras, utility meters, medical equipment, logistics identification and tracking systems, electronic tags, and test meters. It also provides lithium thionyl chloride batteries used in AMR utility metering, automated meter reading, alarms and security wireless devices, mobile asset tracking, GPS, emergency location transmitters, electronics, military radio communication, oil exploration, and automotive telemetry. In addition, the company provides lithium-ion batteries comprising compact power batteries for E-cigarette battery applications; digital product batteries for Smartphones, tablet computers, portable power sources, reading machines, Bluetooth headsets, portable DVDs, E-books; and energy storage power batteries used in electrombiles, electric tools, toys, solar and wind power energy equipment, and medical instrument equipment, as well as for small family or business energy storage and backup power supply. Further, it covers cylindrical lithium iron disulfide batteries used in mobile mouse or keyboards, digital calipers, calculators, electronic clocks, medical equipment, electronic dictionaries, measuring instruments, sensors, radio transceivers, and other electronic equipment.The company is active and operational in China.</v>
          </cell>
          <cell r="O31" t="str">
            <v>Manufacturing</v>
          </cell>
          <cell r="P31" t="str">
            <v>www.evebattery.com</v>
          </cell>
          <cell r="R31" t="str">
            <v>China</v>
          </cell>
          <cell r="S31" t="str">
            <v>300014</v>
          </cell>
          <cell r="T31" t="str">
            <v>B+</v>
          </cell>
          <cell r="U31" t="str">
            <v>3691</v>
          </cell>
          <cell r="V31" t="str">
            <v>Engaged in the manufacture of batteries and accumulators</v>
          </cell>
          <cell r="W31" t="str">
            <v>The Company is mainly engaged in the manufacture and sale of battery and electronic products.</v>
          </cell>
          <cell r="Z31" t="str">
            <v>CN32038PC</v>
          </cell>
          <cell r="AA31">
            <v>17218537</v>
          </cell>
          <cell r="AB31">
            <v>8229089</v>
          </cell>
          <cell r="AC31">
            <v>6392974</v>
          </cell>
          <cell r="AD31">
            <v>4360599</v>
          </cell>
          <cell r="AE31">
            <v>16883282</v>
          </cell>
          <cell r="AF31">
            <v>8161806</v>
          </cell>
          <cell r="AG31">
            <v>6411616</v>
          </cell>
          <cell r="AH31">
            <v>4351181</v>
          </cell>
          <cell r="AI31">
            <v>-59114</v>
          </cell>
          <cell r="AJ31">
            <v>-39143</v>
          </cell>
          <cell r="AK31">
            <v>-46541</v>
          </cell>
          <cell r="AL31">
            <v>-18700</v>
          </cell>
          <cell r="AM31">
            <v>16824168</v>
          </cell>
          <cell r="AN31">
            <v>8122663</v>
          </cell>
          <cell r="AO31">
            <v>6365075</v>
          </cell>
          <cell r="AP31">
            <v>4332481</v>
          </cell>
          <cell r="AQ31">
            <v>394369</v>
          </cell>
          <cell r="AR31">
            <v>106426</v>
          </cell>
          <cell r="AS31">
            <v>27899</v>
          </cell>
          <cell r="AT31">
            <v>28118</v>
          </cell>
          <cell r="AU31">
            <v>-12464928</v>
          </cell>
          <cell r="AV31">
            <v>-5272136</v>
          </cell>
          <cell r="AW31">
            <v>-4198267</v>
          </cell>
          <cell r="AX31">
            <v>-3080187</v>
          </cell>
          <cell r="AY31" t="str">
            <v>n.a.</v>
          </cell>
          <cell r="AZ31" t="str">
            <v>n.a.</v>
          </cell>
          <cell r="BA31" t="str">
            <v>n.a.</v>
          </cell>
          <cell r="BB31" t="str">
            <v>n.a.</v>
          </cell>
          <cell r="BC31">
            <v>-2272287</v>
          </cell>
          <cell r="BD31">
            <v>-1180162</v>
          </cell>
          <cell r="BE31">
            <v>-822774</v>
          </cell>
          <cell r="BF31">
            <v>-624680</v>
          </cell>
          <cell r="BG31">
            <v>2481322</v>
          </cell>
          <cell r="BH31">
            <v>1776791</v>
          </cell>
          <cell r="BI31">
            <v>1371933</v>
          </cell>
          <cell r="BJ31">
            <v>655732</v>
          </cell>
          <cell r="BK31">
            <v>-790107</v>
          </cell>
          <cell r="BL31">
            <v>-522530</v>
          </cell>
          <cell r="BM31">
            <v>-308069</v>
          </cell>
          <cell r="BN31">
            <v>-238128</v>
          </cell>
          <cell r="BO31">
            <v>-728590</v>
          </cell>
          <cell r="BP31">
            <v>-473855</v>
          </cell>
          <cell r="BQ31">
            <v>-272007</v>
          </cell>
          <cell r="BR31">
            <v>-209536</v>
          </cell>
          <cell r="BS31">
            <v>-61517</v>
          </cell>
          <cell r="BT31">
            <v>-48675</v>
          </cell>
          <cell r="BU31">
            <v>-36062</v>
          </cell>
          <cell r="BV31">
            <v>-28592</v>
          </cell>
          <cell r="BW31">
            <v>2905793</v>
          </cell>
          <cell r="BX31">
            <v>1652035</v>
          </cell>
          <cell r="BY31">
            <v>1522009</v>
          </cell>
          <cell r="BZ31">
            <v>570707</v>
          </cell>
          <cell r="CA31">
            <v>18221435</v>
          </cell>
          <cell r="CB31">
            <v>11341803</v>
          </cell>
          <cell r="CC31">
            <v>8302385</v>
          </cell>
          <cell r="CD31">
            <v>4584910</v>
          </cell>
          <cell r="CE31">
            <v>3712026</v>
          </cell>
          <cell r="CF31">
            <v>1714206</v>
          </cell>
          <cell r="CG31">
            <v>1129724</v>
          </cell>
          <cell r="CH31">
            <v>1200328</v>
          </cell>
          <cell r="CI31">
            <v>5002058</v>
          </cell>
          <cell r="CJ31">
            <v>2975751</v>
          </cell>
          <cell r="CK31">
            <v>2094088</v>
          </cell>
          <cell r="CL31">
            <v>1817065</v>
          </cell>
          <cell r="CM31">
            <v>2094248</v>
          </cell>
          <cell r="CN31">
            <v>1303382</v>
          </cell>
          <cell r="CO31">
            <v>1731574</v>
          </cell>
          <cell r="CP31">
            <v>412130</v>
          </cell>
          <cell r="CQ31">
            <v>6822471</v>
          </cell>
          <cell r="CR31">
            <v>4878341</v>
          </cell>
          <cell r="CS31">
            <v>3237325</v>
          </cell>
          <cell r="CT31">
            <v>1122490</v>
          </cell>
          <cell r="CU31">
            <v>720233</v>
          </cell>
          <cell r="CV31">
            <v>1074666</v>
          </cell>
          <cell r="CW31">
            <v>1140000</v>
          </cell>
          <cell r="CX31" t="str">
            <v>n.a.</v>
          </cell>
          <cell r="CY31">
            <v>3484280</v>
          </cell>
          <cell r="CZ31">
            <v>1451863</v>
          </cell>
          <cell r="DA31">
            <v>1017001</v>
          </cell>
          <cell r="DB31">
            <v>1311595</v>
          </cell>
          <cell r="DC31">
            <v>44533907</v>
          </cell>
          <cell r="DD31">
            <v>25700203</v>
          </cell>
          <cell r="DE31">
            <v>16294549</v>
          </cell>
          <cell r="DF31">
            <v>10031920</v>
          </cell>
          <cell r="DH31">
            <v>16824168</v>
          </cell>
          <cell r="DI31">
            <v>-12464928</v>
          </cell>
          <cell r="DJ31">
            <v>-2272287</v>
          </cell>
          <cell r="DK31">
            <v>-790107</v>
          </cell>
          <cell r="DL31">
            <v>1296846</v>
          </cell>
          <cell r="DM31">
            <v>7.7082325854092804E-2</v>
          </cell>
          <cell r="DN31">
            <v>8.3520261897061202E-2</v>
          </cell>
          <cell r="DO31" t="str">
            <v>n.a.</v>
          </cell>
          <cell r="DP31">
            <v>2713116</v>
          </cell>
          <cell r="DQ31">
            <v>2468071.5</v>
          </cell>
          <cell r="DS31">
            <v>8122663</v>
          </cell>
          <cell r="DT31">
            <v>-5272136</v>
          </cell>
          <cell r="DU31">
            <v>-1180162</v>
          </cell>
          <cell r="DV31">
            <v>-522530</v>
          </cell>
          <cell r="DW31">
            <v>1147835</v>
          </cell>
          <cell r="DX31">
            <v>0.141312645865032</v>
          </cell>
          <cell r="DY31">
            <v>0.16456821587571799</v>
          </cell>
          <cell r="DZ31" t="str">
            <v>n.a.</v>
          </cell>
          <cell r="EA31">
            <v>1421965</v>
          </cell>
          <cell r="EB31">
            <v>1234432</v>
          </cell>
          <cell r="ED31">
            <v>6365075</v>
          </cell>
          <cell r="EE31">
            <v>-4198267</v>
          </cell>
          <cell r="EF31">
            <v>-822774</v>
          </cell>
          <cell r="EG31">
            <v>-308069</v>
          </cell>
          <cell r="EH31">
            <v>1035965</v>
          </cell>
          <cell r="EI31">
            <v>0.16275770513309001</v>
          </cell>
          <cell r="EJ31">
            <v>0.194397375922058</v>
          </cell>
          <cell r="EK31" t="str">
            <v>n.a.</v>
          </cell>
          <cell r="EL31">
            <v>1165026</v>
          </cell>
          <cell r="EM31">
            <v>1164298</v>
          </cell>
          <cell r="EO31">
            <v>10437302</v>
          </cell>
          <cell r="EP31">
            <v>-7311777</v>
          </cell>
          <cell r="EQ31">
            <v>-1425074.33333333</v>
          </cell>
          <cell r="ER31">
            <v>-540235.33333333302</v>
          </cell>
          <cell r="ES31">
            <v>1160215.33333333</v>
          </cell>
          <cell r="ET31">
            <v>0.11116046401008001</v>
          </cell>
          <cell r="EU31">
            <v>0.12506246573098001</v>
          </cell>
          <cell r="FF31" t="str">
            <v>CN32038PC</v>
          </cell>
          <cell r="FG31" t="str">
            <v>final include</v>
          </cell>
          <cell r="FI31" t="str">
            <v>include</v>
          </cell>
        </row>
        <row r="32">
          <cell r="B32" t="str">
            <v>SHENZHEN TOPBAND CO.,LTD.</v>
          </cell>
          <cell r="C32" t="str">
            <v>final include</v>
          </cell>
          <cell r="E32" t="str">
            <v>公司主营业务为智能控制系统解决方案的研发、生产和销售，即以电控、电机、电池、电源、物联网平台的“四电一网”技术为核心，面向家电、工具、新能源、工业和智能解决方案等行业提供各种定制化解决方案</v>
          </cell>
          <cell r="H32">
            <v>9.7012043665783906E-2</v>
          </cell>
          <cell r="I32" t="str">
            <v>include</v>
          </cell>
          <cell r="J32" t="str">
            <v>final include</v>
          </cell>
          <cell r="L32" t="str">
            <v>拓邦科技</v>
          </cell>
          <cell r="M32" t="str">
            <v>SHENZHEN TOPBAND CO.,LTD.</v>
          </cell>
          <cell r="P32" t="str">
            <v>www.topband-e.com</v>
          </cell>
          <cell r="R32" t="str">
            <v>China</v>
          </cell>
          <cell r="S32" t="str">
            <v>002139</v>
          </cell>
          <cell r="T32" t="str">
            <v>A+</v>
          </cell>
          <cell r="U32" t="str">
            <v>3699</v>
          </cell>
          <cell r="W32" t="str">
            <v>The Company is principally engaged in electronic products, electrical lighting, all kinds of electronic intelligent controller, electric power automation equipment, motor and intelligent controller of R &amp; D, production and sales (the company); batteries, power products, computer products, integrated circuit, sensor, software technology development and sales; domestic trade (excluding the franchise, the control and monopoly of goods), operating import and export business.</v>
          </cell>
          <cell r="X32" t="str">
            <v>SHENZHEN TOPBAND ELECTRONICS &amp; TECHNOLOGY COMPANY LIMITED</v>
          </cell>
          <cell r="Z32" t="str">
            <v>CN31744PC</v>
          </cell>
          <cell r="AA32">
            <v>7764189</v>
          </cell>
          <cell r="AB32">
            <v>5573758</v>
          </cell>
          <cell r="AC32">
            <v>4117938</v>
          </cell>
          <cell r="AD32">
            <v>3417653</v>
          </cell>
          <cell r="AE32">
            <v>7717977</v>
          </cell>
          <cell r="AF32">
            <v>5509664</v>
          </cell>
          <cell r="AG32">
            <v>4030394</v>
          </cell>
          <cell r="AH32">
            <v>3398131</v>
          </cell>
          <cell r="AI32">
            <v>-29054</v>
          </cell>
          <cell r="AJ32">
            <v>-21691</v>
          </cell>
          <cell r="AK32">
            <v>-28337</v>
          </cell>
          <cell r="AL32">
            <v>-21760</v>
          </cell>
          <cell r="AM32">
            <v>7688923</v>
          </cell>
          <cell r="AN32">
            <v>5487973</v>
          </cell>
          <cell r="AO32">
            <v>4002057</v>
          </cell>
          <cell r="AP32">
            <v>3376371</v>
          </cell>
          <cell r="AQ32">
            <v>75266</v>
          </cell>
          <cell r="AR32">
            <v>85785</v>
          </cell>
          <cell r="AS32">
            <v>115881</v>
          </cell>
          <cell r="AT32">
            <v>41282</v>
          </cell>
          <cell r="AU32">
            <v>-5934635</v>
          </cell>
          <cell r="AV32">
            <v>-4048291</v>
          </cell>
          <cell r="AW32">
            <v>-3031780</v>
          </cell>
          <cell r="AX32">
            <v>-2650945</v>
          </cell>
          <cell r="AY32" t="str">
            <v>n.a.</v>
          </cell>
          <cell r="AZ32" t="str">
            <v>n.a.</v>
          </cell>
          <cell r="BA32" t="str">
            <v>n.a.</v>
          </cell>
          <cell r="BB32" t="str">
            <v>n.a.</v>
          </cell>
          <cell r="BC32">
            <v>-923622</v>
          </cell>
          <cell r="BD32">
            <v>-655622</v>
          </cell>
          <cell r="BE32">
            <v>-602067</v>
          </cell>
          <cell r="BF32">
            <v>-401601</v>
          </cell>
          <cell r="BG32">
            <v>905932</v>
          </cell>
          <cell r="BH32">
            <v>869845</v>
          </cell>
          <cell r="BI32">
            <v>484091</v>
          </cell>
          <cell r="BJ32">
            <v>365107</v>
          </cell>
          <cell r="BK32">
            <v>-173132</v>
          </cell>
          <cell r="BL32">
            <v>-169410</v>
          </cell>
          <cell r="BM32">
            <v>-121208</v>
          </cell>
          <cell r="BN32">
            <v>-75115</v>
          </cell>
          <cell r="BO32">
            <v>-107549</v>
          </cell>
          <cell r="BP32">
            <v>-80597</v>
          </cell>
          <cell r="BQ32">
            <v>-63144</v>
          </cell>
          <cell r="BR32">
            <v>-51759</v>
          </cell>
          <cell r="BS32">
            <v>-65583</v>
          </cell>
          <cell r="BT32">
            <v>-88813</v>
          </cell>
          <cell r="BU32">
            <v>-58064</v>
          </cell>
          <cell r="BV32">
            <v>-23356</v>
          </cell>
          <cell r="BW32">
            <v>564965</v>
          </cell>
          <cell r="BX32">
            <v>532161</v>
          </cell>
          <cell r="BY32">
            <v>330828</v>
          </cell>
          <cell r="BZ32">
            <v>222186</v>
          </cell>
          <cell r="CA32">
            <v>6758253</v>
          </cell>
          <cell r="CB32">
            <v>4676905</v>
          </cell>
          <cell r="CC32">
            <v>3337956</v>
          </cell>
          <cell r="CD32">
            <v>2352276</v>
          </cell>
          <cell r="CE32">
            <v>2184403</v>
          </cell>
          <cell r="CF32">
            <v>1115313</v>
          </cell>
          <cell r="CG32">
            <v>513462</v>
          </cell>
          <cell r="CH32">
            <v>491809</v>
          </cell>
          <cell r="CI32">
            <v>2188161</v>
          </cell>
          <cell r="CJ32">
            <v>1701111</v>
          </cell>
          <cell r="CK32">
            <v>1344601</v>
          </cell>
          <cell r="CL32">
            <v>921177</v>
          </cell>
          <cell r="CM32">
            <v>341579</v>
          </cell>
          <cell r="CN32">
            <v>393292</v>
          </cell>
          <cell r="CO32">
            <v>255468</v>
          </cell>
          <cell r="CP32">
            <v>413915</v>
          </cell>
          <cell r="CQ32">
            <v>1982580</v>
          </cell>
          <cell r="CR32">
            <v>1445587</v>
          </cell>
          <cell r="CS32">
            <v>1204655</v>
          </cell>
          <cell r="CT32">
            <v>511666</v>
          </cell>
          <cell r="CU32">
            <v>246475</v>
          </cell>
          <cell r="CV32">
            <v>226491</v>
          </cell>
          <cell r="CW32">
            <v>389013</v>
          </cell>
          <cell r="CX32">
            <v>43</v>
          </cell>
          <cell r="CY32">
            <v>722341</v>
          </cell>
          <cell r="CZ32">
            <v>454693</v>
          </cell>
          <cell r="DA32">
            <v>349094</v>
          </cell>
          <cell r="DB32">
            <v>270952</v>
          </cell>
          <cell r="DC32">
            <v>9606992</v>
          </cell>
          <cell r="DD32">
            <v>6774685</v>
          </cell>
          <cell r="DE32">
            <v>5121651</v>
          </cell>
          <cell r="DF32">
            <v>3949037</v>
          </cell>
          <cell r="DH32">
            <v>7688923</v>
          </cell>
          <cell r="DI32">
            <v>-5934635</v>
          </cell>
          <cell r="DJ32">
            <v>-923622</v>
          </cell>
          <cell r="DK32">
            <v>-173132</v>
          </cell>
          <cell r="DL32">
            <v>657534</v>
          </cell>
          <cell r="DM32">
            <v>8.5517048356447301E-2</v>
          </cell>
          <cell r="DN32">
            <v>9.3514097996853798E-2</v>
          </cell>
          <cell r="DO32" t="str">
            <v>n.a.</v>
          </cell>
          <cell r="DP32">
            <v>1649858</v>
          </cell>
          <cell r="DQ32">
            <v>588517</v>
          </cell>
          <cell r="DS32">
            <v>5487973</v>
          </cell>
          <cell r="DT32">
            <v>-4048291</v>
          </cell>
          <cell r="DU32">
            <v>-655622</v>
          </cell>
          <cell r="DV32">
            <v>-169410</v>
          </cell>
          <cell r="DW32">
            <v>614650</v>
          </cell>
          <cell r="DX32">
            <v>0.11199945772328</v>
          </cell>
          <cell r="DY32">
            <v>0.12612543843287199</v>
          </cell>
          <cell r="DZ32" t="str">
            <v>n.a.</v>
          </cell>
          <cell r="EA32">
            <v>814387.5</v>
          </cell>
          <cell r="EB32">
            <v>401893.5</v>
          </cell>
          <cell r="ED32">
            <v>4002057</v>
          </cell>
          <cell r="EE32">
            <v>-3031780</v>
          </cell>
          <cell r="EF32">
            <v>-602067</v>
          </cell>
          <cell r="EG32">
            <v>-121208</v>
          </cell>
          <cell r="EH32">
            <v>247002</v>
          </cell>
          <cell r="EI32">
            <v>6.1718761127090398E-2</v>
          </cell>
          <cell r="EJ32">
            <v>6.5778530540831007E-2</v>
          </cell>
          <cell r="EK32" t="str">
            <v>n.a.</v>
          </cell>
          <cell r="EL32">
            <v>502635.5</v>
          </cell>
          <cell r="EM32">
            <v>310023</v>
          </cell>
          <cell r="EO32">
            <v>5726317.6666666698</v>
          </cell>
          <cell r="EP32">
            <v>-4338235.3333333302</v>
          </cell>
          <cell r="EQ32">
            <v>-727103.66666666698</v>
          </cell>
          <cell r="ER32">
            <v>-154583.33333333299</v>
          </cell>
          <cell r="ES32">
            <v>506395.33333333401</v>
          </cell>
          <cell r="ET32">
            <v>8.8432979588453503E-2</v>
          </cell>
          <cell r="EU32">
            <v>9.7012043665783906E-2</v>
          </cell>
          <cell r="FF32" t="str">
            <v>CN31744PC</v>
          </cell>
          <cell r="FG32" t="str">
            <v>final include</v>
          </cell>
          <cell r="FI32" t="str">
            <v>include</v>
          </cell>
        </row>
        <row r="33">
          <cell r="B33" t="str">
            <v>SEBANG GLOBAL BATTERY CO.,LTD.</v>
          </cell>
          <cell r="C33" t="str">
            <v>exclude</v>
          </cell>
          <cell r="D33" t="str">
            <v>Significantly different products/services</v>
          </cell>
          <cell r="E33" t="str">
            <v>汽车电池，工业电池，高尔夫球车电池</v>
          </cell>
          <cell r="H33" t="str">
            <v/>
          </cell>
          <cell r="I33" t="str">
            <v>ok, sda/sdp</v>
          </cell>
          <cell r="J33" t="str">
            <v>ok,sdp</v>
          </cell>
          <cell r="M33" t="str">
            <v>SEBANG GLOBAL BATTERY CO.,LTD.</v>
          </cell>
          <cell r="N33" t="str">
            <v>A company engaged in the manufacture and distribution of storage batteries. The company was established in 1952 and has its registered headquarters in Seoul, Korea. The company is considered as one of Korea's leading storage battery manufacturers. Its products are classified into three: automotive batteries, that include standard, marine, deep cycle and golf cart, heavy-duty commercial and general utility batteries; motorcycle batteries, which include dry-charged and maintenance-free batteries; and industrial batteries, which include technical features such as non-spillable sealed construction, maintenance-free operation, low self-discharge temperature ranges, high recovery capability, gas recombination and low-pressure venting systems. The company has its production facilities located in Changwon and Kwangju. It distributes its products throughout North America, Central and South America, Southeast Asia, Oceania, Pacific Islands, Japan, Far East Asia, China, Hong Kong, Taiwan, Mongolia, Middle East, Europe, Africa and Russia.</v>
          </cell>
          <cell r="O33" t="str">
            <v>Manufacturing</v>
          </cell>
          <cell r="P33" t="str">
            <v>www.gbattery.com</v>
          </cell>
          <cell r="R33" t="str">
            <v>Republic of Korea</v>
          </cell>
          <cell r="S33" t="str">
            <v>004490</v>
          </cell>
          <cell r="T33" t="str">
            <v>B+</v>
          </cell>
          <cell r="U33" t="str">
            <v>3692</v>
          </cell>
          <cell r="V33" t="str">
            <v>Engaged in the manufacture and distribution of storage batteries</v>
          </cell>
          <cell r="W33" t="str">
            <v>- The company was established in September 1952 for the manufacture and sale of automotive and industrial batteries and was listed on the securities market in November 1987.- The company produces industrial, automotive and motorcycle batteries and supplies products to domestic, US and Oceania, Europe, Africa and Asia.- The domestic battery industry is dominated by four major makers, namely Seibang Battery, Sungwoo Automotive, Atlas BiX and Delco.</v>
          </cell>
          <cell r="X33" t="str">
            <v>JINHAE BATTERY CO</v>
          </cell>
          <cell r="Z33" t="str">
            <v>KR1101110202765</v>
          </cell>
          <cell r="AA33">
            <v>1352007672</v>
          </cell>
          <cell r="AB33">
            <v>1252791016</v>
          </cell>
          <cell r="AC33">
            <v>1139007566</v>
          </cell>
          <cell r="AD33">
            <v>1180886079</v>
          </cell>
          <cell r="AE33">
            <v>1352007672</v>
          </cell>
          <cell r="AF33">
            <v>1252791016</v>
          </cell>
          <cell r="AG33">
            <v>1139007566</v>
          </cell>
          <cell r="AH33">
            <v>1180886079</v>
          </cell>
          <cell r="AI33" t="str">
            <v>n.a.</v>
          </cell>
          <cell r="AJ33" t="str">
            <v>n.a.</v>
          </cell>
          <cell r="AK33" t="str">
            <v>n.a.</v>
          </cell>
          <cell r="AL33" t="str">
            <v>n.a.</v>
          </cell>
          <cell r="AM33">
            <v>1352007672</v>
          </cell>
          <cell r="AN33">
            <v>1252791016</v>
          </cell>
          <cell r="AO33">
            <v>1139007566</v>
          </cell>
          <cell r="AP33">
            <v>1180886079</v>
          </cell>
          <cell r="AQ33" t="str">
            <v>n.a.</v>
          </cell>
          <cell r="AR33" t="str">
            <v>n.a.</v>
          </cell>
          <cell r="AS33" t="str">
            <v>n.a.</v>
          </cell>
          <cell r="AT33" t="str">
            <v>n.a.</v>
          </cell>
          <cell r="AU33">
            <v>-1139827313</v>
          </cell>
          <cell r="AV33">
            <v>-1065371072</v>
          </cell>
          <cell r="AW33">
            <v>-941740446</v>
          </cell>
          <cell r="AX33">
            <v>-980295739</v>
          </cell>
          <cell r="AY33">
            <v>-4789759</v>
          </cell>
          <cell r="AZ33">
            <v>-4595839</v>
          </cell>
          <cell r="BA33">
            <v>-4692518</v>
          </cell>
          <cell r="BB33">
            <v>-7668003</v>
          </cell>
          <cell r="BC33">
            <v>-102457146</v>
          </cell>
          <cell r="BD33">
            <v>-91142736</v>
          </cell>
          <cell r="BE33">
            <v>-83297597</v>
          </cell>
          <cell r="BF33">
            <v>-80177404</v>
          </cell>
          <cell r="BG33">
            <v>104933454</v>
          </cell>
          <cell r="BH33">
            <v>91681369.000000104</v>
          </cell>
          <cell r="BI33">
            <v>109277005</v>
          </cell>
          <cell r="BJ33">
            <v>112744933</v>
          </cell>
          <cell r="BK33">
            <v>-5228503</v>
          </cell>
          <cell r="BL33">
            <v>-5332394</v>
          </cell>
          <cell r="BM33">
            <v>-3598581</v>
          </cell>
          <cell r="BN33">
            <v>-1463345</v>
          </cell>
          <cell r="BO33">
            <v>-4732235</v>
          </cell>
          <cell r="BP33">
            <v>-4385469</v>
          </cell>
          <cell r="BQ33">
            <v>-3361647</v>
          </cell>
          <cell r="BR33">
            <v>-1248842</v>
          </cell>
          <cell r="BS33">
            <v>-496268</v>
          </cell>
          <cell r="BT33">
            <v>-946925</v>
          </cell>
          <cell r="BU33">
            <v>-236934</v>
          </cell>
          <cell r="BV33">
            <v>-214503</v>
          </cell>
          <cell r="BW33">
            <v>84312921</v>
          </cell>
          <cell r="BX33">
            <v>66261499</v>
          </cell>
          <cell r="BY33">
            <v>78355595</v>
          </cell>
          <cell r="BZ33">
            <v>96551430</v>
          </cell>
          <cell r="CA33">
            <v>1057599219</v>
          </cell>
          <cell r="CB33">
            <v>973877744</v>
          </cell>
          <cell r="CC33">
            <v>871928285</v>
          </cell>
          <cell r="CD33">
            <v>788611587</v>
          </cell>
          <cell r="CE33">
            <v>243705307</v>
          </cell>
          <cell r="CF33">
            <v>164818268</v>
          </cell>
          <cell r="CG33">
            <v>197284267</v>
          </cell>
          <cell r="CH33">
            <v>138704861</v>
          </cell>
          <cell r="CI33">
            <v>247548219</v>
          </cell>
          <cell r="CJ33">
            <v>201004249</v>
          </cell>
          <cell r="CK33">
            <v>217154499</v>
          </cell>
          <cell r="CL33">
            <v>217823427</v>
          </cell>
          <cell r="CM33">
            <v>148662153</v>
          </cell>
          <cell r="CN33">
            <v>159175095</v>
          </cell>
          <cell r="CO33">
            <v>49642645</v>
          </cell>
          <cell r="CP33">
            <v>168574611</v>
          </cell>
          <cell r="CQ33">
            <v>383680211</v>
          </cell>
          <cell r="CR33">
            <v>426327608</v>
          </cell>
          <cell r="CS33">
            <v>378693352</v>
          </cell>
          <cell r="CT33">
            <v>249459653</v>
          </cell>
          <cell r="CU33">
            <v>287300297</v>
          </cell>
          <cell r="CV33">
            <v>289730610</v>
          </cell>
          <cell r="CW33">
            <v>273433300</v>
          </cell>
          <cell r="CX33">
            <v>107511836</v>
          </cell>
          <cell r="CY33">
            <v>54878184</v>
          </cell>
          <cell r="CZ33">
            <v>35790768</v>
          </cell>
          <cell r="DA33">
            <v>25789537</v>
          </cell>
          <cell r="DB33">
            <v>25630743</v>
          </cell>
          <cell r="DC33">
            <v>1684408564</v>
          </cell>
          <cell r="DD33">
            <v>1514339389</v>
          </cell>
          <cell r="DE33">
            <v>1510688833</v>
          </cell>
          <cell r="DF33">
            <v>1267930429</v>
          </cell>
          <cell r="DH33">
            <v>1352007672</v>
          </cell>
          <cell r="DI33">
            <v>-1139827313</v>
          </cell>
          <cell r="DJ33">
            <v>-107246905</v>
          </cell>
          <cell r="DK33">
            <v>-5228503</v>
          </cell>
          <cell r="DL33">
            <v>99704951</v>
          </cell>
          <cell r="DM33">
            <v>7.3745847057589797E-2</v>
          </cell>
          <cell r="DN33">
            <v>7.9617291672402293E-2</v>
          </cell>
          <cell r="DO33">
            <v>-4789759</v>
          </cell>
          <cell r="DP33">
            <v>204261787.5</v>
          </cell>
          <cell r="DQ33">
            <v>45334476</v>
          </cell>
          <cell r="DS33">
            <v>1252791016</v>
          </cell>
          <cell r="DT33">
            <v>-1065371072</v>
          </cell>
          <cell r="DU33">
            <v>-95738575</v>
          </cell>
          <cell r="DV33">
            <v>-5332394</v>
          </cell>
          <cell r="DW33">
            <v>86348975</v>
          </cell>
          <cell r="DX33">
            <v>6.8925282746440095E-2</v>
          </cell>
          <cell r="DY33">
            <v>7.4027660153583197E-2</v>
          </cell>
          <cell r="DZ33">
            <v>-4595839</v>
          </cell>
          <cell r="EA33">
            <v>181051267.5</v>
          </cell>
          <cell r="EB33">
            <v>30790152.5</v>
          </cell>
          <cell r="ED33">
            <v>1139007566</v>
          </cell>
          <cell r="EE33">
            <v>-941740446</v>
          </cell>
          <cell r="EF33">
            <v>-87990115</v>
          </cell>
          <cell r="EG33">
            <v>-3598581</v>
          </cell>
          <cell r="EH33">
            <v>105678424</v>
          </cell>
          <cell r="EI33">
            <v>9.2781143123679702E-2</v>
          </cell>
          <cell r="EJ33">
            <v>0.102269857400383</v>
          </cell>
          <cell r="EK33">
            <v>-4692518</v>
          </cell>
          <cell r="EL33">
            <v>167994564</v>
          </cell>
          <cell r="EM33">
            <v>25710140</v>
          </cell>
          <cell r="EO33">
            <v>1247935418</v>
          </cell>
          <cell r="EP33">
            <v>-1048979610.33333</v>
          </cell>
          <cell r="EQ33">
            <v>-96991865</v>
          </cell>
          <cell r="ER33">
            <v>-4719826</v>
          </cell>
          <cell r="ES33">
            <v>97244116.666666597</v>
          </cell>
          <cell r="ET33">
            <v>7.7923997719781493E-2</v>
          </cell>
          <cell r="EU33">
            <v>8.4509300238897703E-2</v>
          </cell>
          <cell r="FF33" t="str">
            <v>KR1101110202765</v>
          </cell>
          <cell r="FG33" t="str">
            <v>exclude</v>
          </cell>
          <cell r="FH33" t="str">
            <v>Significantly different products/services</v>
          </cell>
          <cell r="FI33" t="str">
            <v>ok, sda/sdp</v>
          </cell>
        </row>
        <row r="34">
          <cell r="B34" t="str">
            <v>SHENZHEN DEREN ELECTRONIC CO.,LTD.</v>
          </cell>
          <cell r="C34" t="str">
            <v>exclude</v>
          </cell>
          <cell r="D34" t="str">
            <v>Consecutive loss</v>
          </cell>
          <cell r="H34" t="str">
            <v/>
          </cell>
          <cell r="I34" t="str">
            <v>ok, loss</v>
          </cell>
          <cell r="J34" t="str">
            <v>ok,loss</v>
          </cell>
          <cell r="M34" t="str">
            <v>SHENZHEN DEREN ELECTRONIC CO.,LTD.</v>
          </cell>
          <cell r="N34" t="str">
            <v>The company is engaged in the drawing and insulating of nonferrous wires. It was incorporated in the year 1992. The registered head office of the company is located in Shenzhen, People's Republic of China. The company is primarily involved in drawing and insulating wires and cables of nonferrous metals from purchased wire bars, rods, and wires. It principally conducts its business operations within the country.</v>
          </cell>
          <cell r="O34" t="str">
            <v>Manufacturing</v>
          </cell>
          <cell r="P34" t="str">
            <v>www.deren.com.cn</v>
          </cell>
          <cell r="R34" t="str">
            <v>China</v>
          </cell>
          <cell r="S34" t="str">
            <v>002055</v>
          </cell>
          <cell r="T34" t="str">
            <v>A+</v>
          </cell>
          <cell r="U34" t="str">
            <v>3699</v>
          </cell>
          <cell r="V34" t="str">
            <v>Engaged in the drawing and insulating of nonferrous wires</v>
          </cell>
          <cell r="W34" t="str">
            <v>The Company is mainly engaged in computer, communications and other electronic equipment manufacturing, production and operation of electronic connectors, optical connectors, automotive connectors and wiring harness, electronic components, precision components products.</v>
          </cell>
          <cell r="Z34" t="str">
            <v>CN31630PC</v>
          </cell>
          <cell r="AA34">
            <v>7586692</v>
          </cell>
          <cell r="AB34">
            <v>7299138</v>
          </cell>
          <cell r="AC34">
            <v>7496263</v>
          </cell>
          <cell r="AD34">
            <v>7467170</v>
          </cell>
          <cell r="AE34">
            <v>7371493</v>
          </cell>
          <cell r="AF34">
            <v>7007868</v>
          </cell>
          <cell r="AG34">
            <v>7080801</v>
          </cell>
          <cell r="AH34">
            <v>7164232</v>
          </cell>
          <cell r="AI34">
            <v>-29978</v>
          </cell>
          <cell r="AJ34">
            <v>-34756</v>
          </cell>
          <cell r="AK34">
            <v>-37338</v>
          </cell>
          <cell r="AL34">
            <v>-40573</v>
          </cell>
          <cell r="AM34">
            <v>7341515</v>
          </cell>
          <cell r="AN34">
            <v>6973112</v>
          </cell>
          <cell r="AO34">
            <v>7043463</v>
          </cell>
          <cell r="AP34">
            <v>7123659</v>
          </cell>
          <cell r="AQ34">
            <v>245177</v>
          </cell>
          <cell r="AR34">
            <v>326026</v>
          </cell>
          <cell r="AS34">
            <v>452800</v>
          </cell>
          <cell r="AT34">
            <v>343511</v>
          </cell>
          <cell r="AU34">
            <v>-6108223</v>
          </cell>
          <cell r="AV34">
            <v>-5668239</v>
          </cell>
          <cell r="AW34">
            <v>-5661748</v>
          </cell>
          <cell r="AX34">
            <v>-5880887</v>
          </cell>
          <cell r="AY34" t="str">
            <v>n.a.</v>
          </cell>
          <cell r="AZ34" t="str">
            <v>n.a.</v>
          </cell>
          <cell r="BA34" t="str">
            <v>n.a.</v>
          </cell>
          <cell r="BB34" t="str">
            <v>n.a.</v>
          </cell>
          <cell r="BC34">
            <v>-1245709</v>
          </cell>
          <cell r="BD34">
            <v>-1183742</v>
          </cell>
          <cell r="BE34">
            <v>-1381051</v>
          </cell>
          <cell r="BF34">
            <v>-1090227</v>
          </cell>
          <cell r="BG34">
            <v>232760</v>
          </cell>
          <cell r="BH34">
            <v>447157</v>
          </cell>
          <cell r="BI34">
            <v>453464</v>
          </cell>
          <cell r="BJ34">
            <v>496056</v>
          </cell>
          <cell r="BK34">
            <v>-507596</v>
          </cell>
          <cell r="BL34">
            <v>-369862</v>
          </cell>
          <cell r="BM34">
            <v>-374331</v>
          </cell>
          <cell r="BN34">
            <v>-291428</v>
          </cell>
          <cell r="BO34">
            <v>-190264</v>
          </cell>
          <cell r="BP34">
            <v>-191554</v>
          </cell>
          <cell r="BQ34">
            <v>-285568</v>
          </cell>
          <cell r="BR34">
            <v>-213947</v>
          </cell>
          <cell r="BS34">
            <v>-317332</v>
          </cell>
          <cell r="BT34">
            <v>-178308</v>
          </cell>
          <cell r="BU34">
            <v>-88763</v>
          </cell>
          <cell r="BV34">
            <v>-77481</v>
          </cell>
          <cell r="BW34">
            <v>-592444</v>
          </cell>
          <cell r="BX34">
            <v>117834</v>
          </cell>
          <cell r="BY34">
            <v>-585481</v>
          </cell>
          <cell r="BZ34">
            <v>261024</v>
          </cell>
          <cell r="CA34">
            <v>6130446</v>
          </cell>
          <cell r="CB34">
            <v>5601563</v>
          </cell>
          <cell r="CC34">
            <v>6658054</v>
          </cell>
          <cell r="CD34">
            <v>6688120</v>
          </cell>
          <cell r="CE34">
            <v>1648490</v>
          </cell>
          <cell r="CF34">
            <v>1522498</v>
          </cell>
          <cell r="CG34">
            <v>1727503</v>
          </cell>
          <cell r="CH34">
            <v>1794730</v>
          </cell>
          <cell r="CI34">
            <v>1635148</v>
          </cell>
          <cell r="CJ34">
            <v>1714123</v>
          </cell>
          <cell r="CK34">
            <v>2193031</v>
          </cell>
          <cell r="CL34">
            <v>2008160</v>
          </cell>
          <cell r="CM34">
            <v>671888</v>
          </cell>
          <cell r="CN34">
            <v>1538278</v>
          </cell>
          <cell r="CO34">
            <v>1744600</v>
          </cell>
          <cell r="CP34">
            <v>2108111</v>
          </cell>
          <cell r="CQ34">
            <v>1970886</v>
          </cell>
          <cell r="CR34">
            <v>582374</v>
          </cell>
          <cell r="CS34">
            <v>748600</v>
          </cell>
          <cell r="CT34">
            <v>662287</v>
          </cell>
          <cell r="CU34">
            <v>223559</v>
          </cell>
          <cell r="CV34" t="str">
            <v>n.a.</v>
          </cell>
          <cell r="CW34" t="str">
            <v>n.a.</v>
          </cell>
          <cell r="CX34" t="str">
            <v>n.a.</v>
          </cell>
          <cell r="CY34">
            <v>1193007</v>
          </cell>
          <cell r="CZ34">
            <v>927165</v>
          </cell>
          <cell r="DA34">
            <v>816116</v>
          </cell>
          <cell r="DB34">
            <v>692255</v>
          </cell>
          <cell r="DC34">
            <v>9968795</v>
          </cell>
          <cell r="DD34">
            <v>9476665</v>
          </cell>
          <cell r="DE34">
            <v>10224979</v>
          </cell>
          <cell r="DF34">
            <v>10162952</v>
          </cell>
          <cell r="DH34">
            <v>7341515</v>
          </cell>
          <cell r="DI34">
            <v>-6108223</v>
          </cell>
          <cell r="DJ34">
            <v>-1245709</v>
          </cell>
          <cell r="DK34">
            <v>-507596</v>
          </cell>
          <cell r="DL34">
            <v>-520013</v>
          </cell>
          <cell r="DM34">
            <v>-7.0831837842734099E-2</v>
          </cell>
          <cell r="DN34">
            <v>-6.6146555733185702E-2</v>
          </cell>
          <cell r="DO34" t="str">
            <v>n.a.</v>
          </cell>
          <cell r="DP34">
            <v>1585494</v>
          </cell>
          <cell r="DQ34">
            <v>1060086</v>
          </cell>
          <cell r="DS34">
            <v>6973112</v>
          </cell>
          <cell r="DT34">
            <v>-5668239</v>
          </cell>
          <cell r="DU34">
            <v>-1183742</v>
          </cell>
          <cell r="DV34">
            <v>-369862</v>
          </cell>
          <cell r="DW34">
            <v>-248731</v>
          </cell>
          <cell r="DX34">
            <v>-3.5670013618023098E-2</v>
          </cell>
          <cell r="DY34">
            <v>-3.4441485365993098E-2</v>
          </cell>
          <cell r="DZ34" t="str">
            <v>n.a.</v>
          </cell>
          <cell r="EA34">
            <v>1625000.5</v>
          </cell>
          <cell r="EB34">
            <v>871640.5</v>
          </cell>
          <cell r="ED34">
            <v>7043463</v>
          </cell>
          <cell r="EE34">
            <v>-5661748</v>
          </cell>
          <cell r="EF34">
            <v>-1381051</v>
          </cell>
          <cell r="EG34">
            <v>-374331</v>
          </cell>
          <cell r="EH34">
            <v>-373667</v>
          </cell>
          <cell r="EI34">
            <v>-5.3051602599459999E-2</v>
          </cell>
          <cell r="EJ34">
            <v>-5.0378920148359298E-2</v>
          </cell>
          <cell r="EK34" t="str">
            <v>n.a.</v>
          </cell>
          <cell r="EL34">
            <v>1761116.5</v>
          </cell>
          <cell r="EM34">
            <v>754185.5</v>
          </cell>
          <cell r="EO34">
            <v>7119363.3333333302</v>
          </cell>
          <cell r="EP34">
            <v>-5812736.6666666698</v>
          </cell>
          <cell r="EQ34">
            <v>-1270167.33333333</v>
          </cell>
          <cell r="ER34">
            <v>-417263</v>
          </cell>
          <cell r="ES34">
            <v>-380803.66666666698</v>
          </cell>
          <cell r="ET34">
            <v>-5.3488443957301499E-2</v>
          </cell>
          <cell r="EU34">
            <v>-5.0772691683620801E-2</v>
          </cell>
          <cell r="FF34" t="str">
            <v>CN31630PC</v>
          </cell>
          <cell r="FG34" t="str">
            <v>exclude</v>
          </cell>
          <cell r="FH34" t="str">
            <v>Consecutive loss</v>
          </cell>
          <cell r="FI34" t="str">
            <v>ok, loss</v>
          </cell>
        </row>
        <row r="35">
          <cell r="B35" t="str">
            <v>GOTION HIGH-TECH CO.,LTD.</v>
          </cell>
          <cell r="C35" t="str">
            <v>exclude</v>
          </cell>
          <cell r="D35" t="str">
            <v>Significantly different products/services</v>
          </cell>
          <cell r="E35" t="str">
            <v>销售高低压开关、汽车电器、汽车配置电路及元件设备、机械、电气、电力领域变压器及轻钢网配套结构</v>
          </cell>
          <cell r="H35" t="str">
            <v/>
          </cell>
          <cell r="I35" t="str">
            <v>ok, sda/sdp</v>
          </cell>
          <cell r="J35" t="str">
            <v>ok,sdp</v>
          </cell>
          <cell r="M35" t="str">
            <v>GOTION HIGH-TECH CO.,LTD.</v>
          </cell>
          <cell r="N35" t="str">
            <v>The company is a publicly quoted entity whose main business is the manufacture and sale of high and low voltage switches, auto-electrical appliances, auto-equipment of configuration circuit and components, as well as transformers and light steel net supporting structures for mechanical, electrical, and power segments. Its other activities include the import and export of raw materials, meters, appliances, equipment, machineries and parts for the group's production needs. The company was incorporated in 1998 with its head office located in Tongzhou, People's Republic of China.</v>
          </cell>
          <cell r="O35" t="str">
            <v>Manufacturing</v>
          </cell>
          <cell r="P35" t="str">
            <v>www.hfgxgk.com</v>
          </cell>
          <cell r="R35" t="str">
            <v>China</v>
          </cell>
          <cell r="S35" t="str">
            <v>002074</v>
          </cell>
          <cell r="T35" t="str">
            <v>B+</v>
          </cell>
          <cell r="U35" t="str">
            <v>3691</v>
          </cell>
          <cell r="V35" t="str">
            <v>Manufacture and sale of high and low voltage switches, auto-electrical appliances, auto-equipment of configuration circuit and components, as well as transformers and light steel net supporting structures for mechanical, electrical, and power segments</v>
          </cell>
          <cell r="W35" t="str">
            <v>The Company mainly engaged in the development of lithium-ion battery materials, batteries, motors and vehicle control systems, manufacturing and sales; emergency power lithium-ion batteries, storage batteries, power tool battery R &amp; D, manufacturing and sales; high and low voltage switchgear and equipment, digital electrical equipment, distribution network of intelligent devices and components, research and development of three boxes of product development, manufacturing, sales, Holds; solar, wind and renewable energy equipment R &amp; D, manufacturing, sales and Holds; energy-saving appliances and equipment, marine electrical equipment and R &amp; D, manufacturing, sales and installation; transformers, substations, large charging device, car charger and pressure tank car research and development, manufacturing, sales; urban and road lighting engineering design and construction.</v>
          </cell>
          <cell r="X35" t="str">
            <v>GUOXUAN HIGH-TECH CO.,LTD.</v>
          </cell>
          <cell r="Z35" t="str">
            <v>CN31650PC</v>
          </cell>
          <cell r="AA35">
            <v>10839765</v>
          </cell>
          <cell r="AB35">
            <v>7074073</v>
          </cell>
          <cell r="AC35">
            <v>5430339</v>
          </cell>
          <cell r="AD35">
            <v>5513900</v>
          </cell>
          <cell r="AE35">
            <v>10223470</v>
          </cell>
          <cell r="AF35">
            <v>6620681</v>
          </cell>
          <cell r="AG35">
            <v>4820839</v>
          </cell>
          <cell r="AH35">
            <v>4991069</v>
          </cell>
          <cell r="AI35">
            <v>-74940</v>
          </cell>
          <cell r="AJ35">
            <v>-43474</v>
          </cell>
          <cell r="AK35">
            <v>-38066</v>
          </cell>
          <cell r="AL35">
            <v>-40928</v>
          </cell>
          <cell r="AM35">
            <v>10148530</v>
          </cell>
          <cell r="AN35">
            <v>6577207</v>
          </cell>
          <cell r="AO35">
            <v>4782773</v>
          </cell>
          <cell r="AP35">
            <v>4950141</v>
          </cell>
          <cell r="AQ35">
            <v>691235</v>
          </cell>
          <cell r="AR35">
            <v>496866</v>
          </cell>
          <cell r="AS35">
            <v>647566</v>
          </cell>
          <cell r="AT35">
            <v>563759</v>
          </cell>
          <cell r="AU35">
            <v>-7612955</v>
          </cell>
          <cell r="AV35">
            <v>-4396636</v>
          </cell>
          <cell r="AW35">
            <v>-2773372</v>
          </cell>
          <cell r="AX35">
            <v>-3251560</v>
          </cell>
          <cell r="AY35" t="str">
            <v>n.a.</v>
          </cell>
          <cell r="AZ35" t="str">
            <v>n.a.</v>
          </cell>
          <cell r="BA35" t="str">
            <v>n.a.</v>
          </cell>
          <cell r="BB35" t="str">
            <v>n.a.</v>
          </cell>
          <cell r="BC35">
            <v>-1555201</v>
          </cell>
          <cell r="BD35">
            <v>-1176964</v>
          </cell>
          <cell r="BE35">
            <v>-1218236</v>
          </cell>
          <cell r="BF35">
            <v>-1001608</v>
          </cell>
          <cell r="BG35">
            <v>1671609</v>
          </cell>
          <cell r="BH35">
            <v>1500473</v>
          </cell>
          <cell r="BI35">
            <v>1438731</v>
          </cell>
          <cell r="BJ35">
            <v>1260732</v>
          </cell>
          <cell r="BK35">
            <v>-853578</v>
          </cell>
          <cell r="BL35">
            <v>-616769</v>
          </cell>
          <cell r="BM35">
            <v>-736728</v>
          </cell>
          <cell r="BN35">
            <v>-350292</v>
          </cell>
          <cell r="BO35">
            <v>-730750</v>
          </cell>
          <cell r="BP35">
            <v>-569786</v>
          </cell>
          <cell r="BQ35">
            <v>-491503</v>
          </cell>
          <cell r="BR35">
            <v>-332767</v>
          </cell>
          <cell r="BS35">
            <v>-122828</v>
          </cell>
          <cell r="BT35">
            <v>-46983</v>
          </cell>
          <cell r="BU35">
            <v>-245225</v>
          </cell>
          <cell r="BV35">
            <v>-17525</v>
          </cell>
          <cell r="BW35">
            <v>101774</v>
          </cell>
          <cell r="BX35">
            <v>149673</v>
          </cell>
          <cell r="BY35">
            <v>51254</v>
          </cell>
          <cell r="BZ35">
            <v>580345</v>
          </cell>
          <cell r="CA35">
            <v>25278707</v>
          </cell>
          <cell r="CB35">
            <v>15619507</v>
          </cell>
          <cell r="CC35">
            <v>14760997</v>
          </cell>
          <cell r="CD35">
            <v>12396334</v>
          </cell>
          <cell r="CE35">
            <v>4488469</v>
          </cell>
          <cell r="CF35">
            <v>3220327</v>
          </cell>
          <cell r="CG35">
            <v>3958832</v>
          </cell>
          <cell r="CH35">
            <v>2277135</v>
          </cell>
          <cell r="CI35">
            <v>6719375</v>
          </cell>
          <cell r="CJ35">
            <v>6587351</v>
          </cell>
          <cell r="CK35">
            <v>5606635</v>
          </cell>
          <cell r="CL35">
            <v>5000743</v>
          </cell>
          <cell r="CM35">
            <v>2379183</v>
          </cell>
          <cell r="CN35">
            <v>1806869</v>
          </cell>
          <cell r="CO35">
            <v>1354350</v>
          </cell>
          <cell r="CP35">
            <v>1847414</v>
          </cell>
          <cell r="CQ35">
            <v>11438504</v>
          </cell>
          <cell r="CR35">
            <v>3754641</v>
          </cell>
          <cell r="CS35">
            <v>3614750</v>
          </cell>
          <cell r="CT35">
            <v>3092380</v>
          </cell>
          <cell r="CU35">
            <v>53386</v>
          </cell>
          <cell r="CV35">
            <v>411114</v>
          </cell>
          <cell r="CW35" t="str">
            <v>n.a.</v>
          </cell>
          <cell r="CX35" t="str">
            <v>n.a.</v>
          </cell>
          <cell r="CY35">
            <v>2632202</v>
          </cell>
          <cell r="CZ35">
            <v>1151952</v>
          </cell>
          <cell r="DA35">
            <v>1389479</v>
          </cell>
          <cell r="DB35">
            <v>565860</v>
          </cell>
          <cell r="DC35">
            <v>43613293</v>
          </cell>
          <cell r="DD35">
            <v>27834612</v>
          </cell>
          <cell r="DE35">
            <v>25170447</v>
          </cell>
          <cell r="DF35">
            <v>20587003</v>
          </cell>
          <cell r="DH35">
            <v>10148530</v>
          </cell>
          <cell r="DI35">
            <v>-7612955</v>
          </cell>
          <cell r="DJ35">
            <v>-1555201</v>
          </cell>
          <cell r="DK35">
            <v>-853578</v>
          </cell>
          <cell r="DL35">
            <v>126796</v>
          </cell>
          <cell r="DM35">
            <v>1.24940262284291E-2</v>
          </cell>
          <cell r="DN35">
            <v>1.26521019216834E-2</v>
          </cell>
          <cell r="DO35" t="str">
            <v>n.a.</v>
          </cell>
          <cell r="DP35">
            <v>3854398</v>
          </cell>
          <cell r="DQ35">
            <v>1892077</v>
          </cell>
          <cell r="DS35">
            <v>6577207</v>
          </cell>
          <cell r="DT35">
            <v>-4396636</v>
          </cell>
          <cell r="DU35">
            <v>-1176964</v>
          </cell>
          <cell r="DV35">
            <v>-616769</v>
          </cell>
          <cell r="DW35">
            <v>386838</v>
          </cell>
          <cell r="DX35">
            <v>5.8814934667557203E-2</v>
          </cell>
          <cell r="DY35">
            <v>6.2490297428150099E-2</v>
          </cell>
          <cell r="DZ35" t="str">
            <v>n.a.</v>
          </cell>
          <cell r="EA35">
            <v>3589579.5</v>
          </cell>
          <cell r="EB35">
            <v>1270715.5</v>
          </cell>
          <cell r="ED35">
            <v>4782773</v>
          </cell>
          <cell r="EE35">
            <v>-2773372</v>
          </cell>
          <cell r="EF35">
            <v>-1218236</v>
          </cell>
          <cell r="EG35">
            <v>-736728</v>
          </cell>
          <cell r="EH35">
            <v>54437</v>
          </cell>
          <cell r="EI35">
            <v>1.1381890798497E-2</v>
          </cell>
          <cell r="EJ35">
            <v>1.1512929707195099E-2</v>
          </cell>
          <cell r="EK35" t="str">
            <v>n.a.</v>
          </cell>
          <cell r="EL35">
            <v>3117983.5</v>
          </cell>
          <cell r="EM35">
            <v>977669.5</v>
          </cell>
          <cell r="EO35">
            <v>7169503.3333333302</v>
          </cell>
          <cell r="EP35">
            <v>-4927654.3333333302</v>
          </cell>
          <cell r="EQ35">
            <v>-1316800.33333333</v>
          </cell>
          <cell r="ER35">
            <v>-735691.66666666698</v>
          </cell>
          <cell r="ES35">
            <v>189357</v>
          </cell>
          <cell r="ET35">
            <v>2.6411452955132701E-2</v>
          </cell>
          <cell r="EU35">
            <v>2.7127941300562099E-2</v>
          </cell>
          <cell r="FF35" t="str">
            <v>CN31650PC</v>
          </cell>
          <cell r="FG35" t="str">
            <v>exclude</v>
          </cell>
          <cell r="FH35" t="str">
            <v>Significantly different products/services</v>
          </cell>
          <cell r="FI35" t="str">
            <v>ok, sda/sdp</v>
          </cell>
        </row>
        <row r="36">
          <cell r="B36" t="str">
            <v>HUNAN CHANGYUAN LICO CO.,LTD.</v>
          </cell>
          <cell r="C36" t="str">
            <v>exclude</v>
          </cell>
          <cell r="D36" t="str">
            <v>Significantly different products/services</v>
          </cell>
          <cell r="E36" t="str">
            <v>从事化肥和氮化合物的生产</v>
          </cell>
          <cell r="H36" t="str">
            <v/>
          </cell>
          <cell r="I36" t="str">
            <v>ok, sda/sdp</v>
          </cell>
          <cell r="J36" t="str">
            <v>ok,sdp</v>
          </cell>
          <cell r="M36" t="str">
            <v>HUNAN CHANGYUAN LICO CO.,LTD.</v>
          </cell>
          <cell r="N36" t="str">
            <v>The company is engaged in the manufacture of fertilizers and nitrogen compounds. The company was incorporated in 2002. The registered head office of the company is located in Changsha, China.The company specializes in the production of nitrogenous fertilizer, phosphatic fertilizer, and fertilizer (mixing only). The company is also involved in the manufacture of animal feeds, pesticides, and other farm supplies.</v>
          </cell>
          <cell r="O36" t="str">
            <v>Manufacturing</v>
          </cell>
          <cell r="R36" t="str">
            <v>China</v>
          </cell>
          <cell r="S36" t="str">
            <v>688779</v>
          </cell>
          <cell r="T36" t="str">
            <v>B+</v>
          </cell>
          <cell r="U36" t="str">
            <v>3692</v>
          </cell>
          <cell r="V36" t="str">
            <v>Engaged in the manufacture of fertilizers and nitrogen compounds</v>
          </cell>
          <cell r="W36" t="str">
            <v>The Company is mainly engaged in the research and development, production and sales of high-efficiency battery cathode materials. The company's main products include ternary cathode materials and precursors, lithium cobalt oxide cathode materials, spherical nickel and so on.</v>
          </cell>
          <cell r="Z36" t="str">
            <v>CN55742PC</v>
          </cell>
          <cell r="AA36">
            <v>6843160</v>
          </cell>
          <cell r="AB36">
            <v>2030374</v>
          </cell>
          <cell r="AC36">
            <v>2772276</v>
          </cell>
          <cell r="AD36">
            <v>2632556</v>
          </cell>
          <cell r="AE36">
            <v>6797294</v>
          </cell>
          <cell r="AF36">
            <v>2000605</v>
          </cell>
          <cell r="AG36">
            <v>2758776</v>
          </cell>
          <cell r="AH36">
            <v>2546248</v>
          </cell>
          <cell r="AI36">
            <v>-16852</v>
          </cell>
          <cell r="AJ36">
            <v>-10667</v>
          </cell>
          <cell r="AK36">
            <v>-11637</v>
          </cell>
          <cell r="AL36">
            <v>-11506</v>
          </cell>
          <cell r="AM36">
            <v>6780442</v>
          </cell>
          <cell r="AN36">
            <v>1989938</v>
          </cell>
          <cell r="AO36">
            <v>2747139</v>
          </cell>
          <cell r="AP36">
            <v>2534742</v>
          </cell>
          <cell r="AQ36">
            <v>62718</v>
          </cell>
          <cell r="AR36">
            <v>40436</v>
          </cell>
          <cell r="AS36">
            <v>25137</v>
          </cell>
          <cell r="AT36">
            <v>97814</v>
          </cell>
          <cell r="AU36">
            <v>-5532980</v>
          </cell>
          <cell r="AV36">
            <v>-1599784</v>
          </cell>
          <cell r="AW36">
            <v>-2205273</v>
          </cell>
          <cell r="AX36">
            <v>-2121608</v>
          </cell>
          <cell r="AY36" t="str">
            <v>n.a.</v>
          </cell>
          <cell r="AZ36" t="str">
            <v>n.a.</v>
          </cell>
          <cell r="BA36" t="str">
            <v>n.a.</v>
          </cell>
          <cell r="BB36" t="str">
            <v>n.a.</v>
          </cell>
          <cell r="BC36">
            <v>-398731</v>
          </cell>
          <cell r="BD36">
            <v>-200056</v>
          </cell>
          <cell r="BE36">
            <v>-257491</v>
          </cell>
          <cell r="BF36">
            <v>-245821</v>
          </cell>
          <cell r="BG36">
            <v>911449</v>
          </cell>
          <cell r="BH36">
            <v>230534</v>
          </cell>
          <cell r="BI36">
            <v>309512</v>
          </cell>
          <cell r="BJ36">
            <v>265127</v>
          </cell>
          <cell r="BK36">
            <v>-131588</v>
          </cell>
          <cell r="BL36">
            <v>-115837</v>
          </cell>
          <cell r="BM36">
            <v>-80739</v>
          </cell>
          <cell r="BN36">
            <v>-38490</v>
          </cell>
          <cell r="BO36">
            <v>-124528</v>
          </cell>
          <cell r="BP36">
            <v>-111026</v>
          </cell>
          <cell r="BQ36">
            <v>-78022</v>
          </cell>
          <cell r="BR36">
            <v>-35726</v>
          </cell>
          <cell r="BS36">
            <v>-7060</v>
          </cell>
          <cell r="BT36">
            <v>-4811</v>
          </cell>
          <cell r="BU36">
            <v>-2717</v>
          </cell>
          <cell r="BV36">
            <v>-2764</v>
          </cell>
          <cell r="BW36">
            <v>700640</v>
          </cell>
          <cell r="BX36">
            <v>109789</v>
          </cell>
          <cell r="BY36">
            <v>206235</v>
          </cell>
          <cell r="BZ36">
            <v>180981</v>
          </cell>
          <cell r="CA36">
            <v>6355247</v>
          </cell>
          <cell r="CB36">
            <v>2713178</v>
          </cell>
          <cell r="CC36">
            <v>2116637</v>
          </cell>
          <cell r="CD36">
            <v>1963849</v>
          </cell>
          <cell r="CE36">
            <v>1576813</v>
          </cell>
          <cell r="CF36">
            <v>704593</v>
          </cell>
          <cell r="CG36">
            <v>406552</v>
          </cell>
          <cell r="CH36">
            <v>273984</v>
          </cell>
          <cell r="CI36">
            <v>2202786</v>
          </cell>
          <cell r="CJ36">
            <v>969955</v>
          </cell>
          <cell r="CK36">
            <v>643760</v>
          </cell>
          <cell r="CL36">
            <v>709439</v>
          </cell>
          <cell r="CM36">
            <v>1186325</v>
          </cell>
          <cell r="CN36">
            <v>675999</v>
          </cell>
          <cell r="CO36">
            <v>680466</v>
          </cell>
          <cell r="CP36">
            <v>533289</v>
          </cell>
          <cell r="CQ36">
            <v>1279208</v>
          </cell>
          <cell r="CR36">
            <v>237726</v>
          </cell>
          <cell r="CS36">
            <v>366395</v>
          </cell>
          <cell r="CT36">
            <v>396922</v>
          </cell>
          <cell r="CU36">
            <v>30273</v>
          </cell>
          <cell r="CV36" t="str">
            <v>n.a.</v>
          </cell>
          <cell r="CW36" t="str">
            <v>n.a.</v>
          </cell>
          <cell r="CX36" t="str">
            <v>n.a.</v>
          </cell>
          <cell r="CY36">
            <v>852779</v>
          </cell>
          <cell r="CZ36" t="str">
            <v>n.a.</v>
          </cell>
          <cell r="DA36" t="str">
            <v>n.a.</v>
          </cell>
          <cell r="DB36" t="str">
            <v>n.a.</v>
          </cell>
          <cell r="DC36">
            <v>9398305</v>
          </cell>
          <cell r="DD36">
            <v>4671088</v>
          </cell>
          <cell r="DE36">
            <v>3891883</v>
          </cell>
          <cell r="DF36">
            <v>3483031</v>
          </cell>
          <cell r="DH36">
            <v>6780442</v>
          </cell>
          <cell r="DI36">
            <v>-5532980</v>
          </cell>
          <cell r="DJ36">
            <v>-398731</v>
          </cell>
          <cell r="DK36">
            <v>-131588</v>
          </cell>
          <cell r="DL36">
            <v>717143</v>
          </cell>
          <cell r="DM36">
            <v>0.105766408738545</v>
          </cell>
          <cell r="DN36">
            <v>0.11827604081540399</v>
          </cell>
          <cell r="DO36" t="str">
            <v>n.a.</v>
          </cell>
          <cell r="DP36">
            <v>1140703</v>
          </cell>
          <cell r="DQ36" t="e">
            <v>#VALUE!</v>
          </cell>
          <cell r="DS36">
            <v>1989938</v>
          </cell>
          <cell r="DT36">
            <v>-1599784</v>
          </cell>
          <cell r="DU36">
            <v>-200056</v>
          </cell>
          <cell r="DV36">
            <v>-115837</v>
          </cell>
          <cell r="DW36">
            <v>74261</v>
          </cell>
          <cell r="DX36">
            <v>3.7318248106222397E-2</v>
          </cell>
          <cell r="DY36">
            <v>3.8764885729692403E-2</v>
          </cell>
          <cell r="DZ36" t="str">
            <v>n.a.</v>
          </cell>
          <cell r="EA36">
            <v>555572.5</v>
          </cell>
          <cell r="EB36" t="e">
            <v>#VALUE!</v>
          </cell>
          <cell r="ED36">
            <v>2747139</v>
          </cell>
          <cell r="EE36">
            <v>-2205273</v>
          </cell>
          <cell r="EF36">
            <v>-257491</v>
          </cell>
          <cell r="EG36">
            <v>-80739</v>
          </cell>
          <cell r="EH36">
            <v>203636</v>
          </cell>
          <cell r="EI36">
            <v>7.4126573136634094E-2</v>
          </cell>
          <cell r="EJ36">
            <v>8.0061238378724101E-2</v>
          </cell>
          <cell r="EK36" t="str">
            <v>n.a.</v>
          </cell>
          <cell r="EL36">
            <v>340268</v>
          </cell>
          <cell r="EM36" t="e">
            <v>#VALUE!</v>
          </cell>
          <cell r="EO36">
            <v>3839173</v>
          </cell>
          <cell r="EP36">
            <v>-3112679</v>
          </cell>
          <cell r="EQ36">
            <v>-285426</v>
          </cell>
          <cell r="ER36">
            <v>-109388</v>
          </cell>
          <cell r="ES36">
            <v>331680</v>
          </cell>
          <cell r="ET36">
            <v>8.63936061229853E-2</v>
          </cell>
          <cell r="EU36">
            <v>9.4563267838310705E-2</v>
          </cell>
          <cell r="FF36" t="str">
            <v>CN55742PC</v>
          </cell>
          <cell r="FG36" t="str">
            <v>exclude</v>
          </cell>
          <cell r="FH36" t="str">
            <v>Significantly different products/services</v>
          </cell>
          <cell r="FI36" t="str">
            <v>ok, sda/sdp</v>
          </cell>
        </row>
        <row r="37">
          <cell r="B37" t="str">
            <v>ILJIN HOLDINGS CO.,LTD.</v>
          </cell>
          <cell r="C37" t="str">
            <v>exclude</v>
          </cell>
          <cell r="D37" t="str">
            <v>Significantly different products/services</v>
          </cell>
          <cell r="E37" t="str">
            <v>零部件/材料专业公司</v>
          </cell>
          <cell r="H37" t="str">
            <v/>
          </cell>
          <cell r="I37" t="str">
            <v>ok, sda/sdp</v>
          </cell>
          <cell r="J37" t="str">
            <v>ok,sdp</v>
          </cell>
          <cell r="M37" t="str">
            <v>ILJIN HOLDINGS CO.,LTD.</v>
          </cell>
          <cell r="N37" t="str">
            <v>This company operates as a parts/material specialized firm in Korea and internationally. The company was incorporated in 1967, and was formerly known as Iljin Electric Co., Ltd. It conducts business from its registered head office located in Hwaseong-si, Korea. It offers high voltage electric cables, Cu wire and aluminum alloys, extra high voltage transformers and blockers, and electrical devices for power distribution. It also provides elecfoil, a component for secondary batteries; industrial diamonds for automobile, aircraft, energy, and semi-conductor industries, as well as construction and machinery market; diamond wires; and sapphire ingots and wafers. In addition, the company offers touchscreen panels for smartphones and tablet pcs; and precisive steel tubes for automobiles, hydraulic cylinder tubes for heavy machinery, various shapes for L/M systems, and extra precisive stainless tubes for semi-conductors. Further, it provides composite fuel tanks, and LED lighting and display products; constructs various architectural designs and skyscrapers; and offers acoustic, diagnostic, research, and therapeutic ultrasound based medical systems.</v>
          </cell>
          <cell r="O37" t="str">
            <v>Manufacturing</v>
          </cell>
          <cell r="P37" t="str">
            <v>www.iljin.co.kr</v>
          </cell>
          <cell r="R37" t="str">
            <v>Republic of Korea</v>
          </cell>
          <cell r="S37" t="str">
            <v>015860</v>
          </cell>
          <cell r="T37" t="str">
            <v>B</v>
          </cell>
          <cell r="U37" t="str">
            <v>3699</v>
          </cell>
          <cell r="V37" t="str">
            <v>Operates as a parts/material specialized firm in Korea and internationally</v>
          </cell>
          <cell r="W37" t="str">
            <v>- Established in January 1982 as ILJIN Electric Industry Co., Ltd., Was established as a holding company in July 2008 and is a pure holding company that does not engage in any other business.- ILJIN Electric produces wires and power equipment; ILJIN Diamond, a manufacturer of industrial diamonds; and ALPINION MEDICAL SYSTEM, a manufacturer of ultrasonic diagnostics and ultrasound therapy.- In 2016, Alpine Medical Systems, a subsidiary of KIST, has transferred its early diagnosis technology from Korea Institute of Science and Technology (KIST) to secure mid- to long-term growth engines.</v>
          </cell>
          <cell r="X37" t="str">
            <v>ILJIN ELECTRIC CO.,LTD.</v>
          </cell>
          <cell r="Z37" t="str">
            <v>KR1201110011990</v>
          </cell>
          <cell r="AA37">
            <v>1190978758</v>
          </cell>
          <cell r="AB37">
            <v>934299804</v>
          </cell>
          <cell r="AC37">
            <v>896813434</v>
          </cell>
          <cell r="AD37">
            <v>929976723</v>
          </cell>
          <cell r="AE37">
            <v>1190978758</v>
          </cell>
          <cell r="AF37">
            <v>934299804</v>
          </cell>
          <cell r="AG37">
            <v>896813434</v>
          </cell>
          <cell r="AH37">
            <v>929976723</v>
          </cell>
          <cell r="AI37" t="str">
            <v>n.a.</v>
          </cell>
          <cell r="AJ37" t="str">
            <v>n.a.</v>
          </cell>
          <cell r="AK37" t="str">
            <v>n.a.</v>
          </cell>
          <cell r="AL37" t="str">
            <v>n.a.</v>
          </cell>
          <cell r="AM37">
            <v>1190978758</v>
          </cell>
          <cell r="AN37">
            <v>934299804</v>
          </cell>
          <cell r="AO37">
            <v>896813434</v>
          </cell>
          <cell r="AP37">
            <v>929976723</v>
          </cell>
          <cell r="AQ37" t="str">
            <v>n.a.</v>
          </cell>
          <cell r="AR37" t="str">
            <v>n.a.</v>
          </cell>
          <cell r="AS37" t="str">
            <v>n.a.</v>
          </cell>
          <cell r="AT37" t="str">
            <v>n.a.</v>
          </cell>
          <cell r="AU37">
            <v>-1024247082</v>
          </cell>
          <cell r="AV37">
            <v>-781777770</v>
          </cell>
          <cell r="AW37">
            <v>-749491058</v>
          </cell>
          <cell r="AX37">
            <v>-791200745</v>
          </cell>
          <cell r="AY37" t="str">
            <v>n.a.</v>
          </cell>
          <cell r="AZ37" t="str">
            <v>n.a.</v>
          </cell>
          <cell r="BA37" t="str">
            <v>n.a.</v>
          </cell>
          <cell r="BB37" t="str">
            <v>n.a.</v>
          </cell>
          <cell r="BC37">
            <v>-120988382</v>
          </cell>
          <cell r="BD37">
            <v>-93907180</v>
          </cell>
          <cell r="BE37">
            <v>-108184055</v>
          </cell>
          <cell r="BF37">
            <v>-108182977</v>
          </cell>
          <cell r="BG37">
            <v>45743293.999999903</v>
          </cell>
          <cell r="BH37">
            <v>58614854</v>
          </cell>
          <cell r="BI37">
            <v>39138321.000000097</v>
          </cell>
          <cell r="BJ37">
            <v>30593001</v>
          </cell>
          <cell r="BK37">
            <v>-7019000</v>
          </cell>
          <cell r="BL37">
            <v>-31030000</v>
          </cell>
          <cell r="BM37">
            <v>-7484000</v>
          </cell>
          <cell r="BN37">
            <v>-6499000</v>
          </cell>
          <cell r="BO37">
            <v>-5750000</v>
          </cell>
          <cell r="BP37">
            <v>-28459000</v>
          </cell>
          <cell r="BQ37">
            <v>-5255000</v>
          </cell>
          <cell r="BR37">
            <v>-4326000</v>
          </cell>
          <cell r="BS37">
            <v>-1269000</v>
          </cell>
          <cell r="BT37">
            <v>-2571000</v>
          </cell>
          <cell r="BU37">
            <v>-2229000</v>
          </cell>
          <cell r="BV37">
            <v>-2173000</v>
          </cell>
          <cell r="BW37">
            <v>20073134</v>
          </cell>
          <cell r="BX37">
            <v>10113456</v>
          </cell>
          <cell r="BY37">
            <v>12600853</v>
          </cell>
          <cell r="BZ37">
            <v>-1439129</v>
          </cell>
          <cell r="CA37">
            <v>930249485</v>
          </cell>
          <cell r="CB37">
            <v>491304095</v>
          </cell>
          <cell r="CC37">
            <v>530335698</v>
          </cell>
          <cell r="CD37">
            <v>459807899</v>
          </cell>
          <cell r="CE37">
            <v>192912507</v>
          </cell>
          <cell r="CF37">
            <v>135113554</v>
          </cell>
          <cell r="CG37">
            <v>110750687</v>
          </cell>
          <cell r="CH37">
            <v>127229508</v>
          </cell>
          <cell r="CI37">
            <v>213102229</v>
          </cell>
          <cell r="CJ37">
            <v>197553143</v>
          </cell>
          <cell r="CK37">
            <v>232644296</v>
          </cell>
          <cell r="CL37">
            <v>215735011</v>
          </cell>
          <cell r="CM37">
            <v>346388275</v>
          </cell>
          <cell r="CN37">
            <v>71236020</v>
          </cell>
          <cell r="CO37">
            <v>27656057</v>
          </cell>
          <cell r="CP37">
            <v>39891445</v>
          </cell>
          <cell r="CQ37">
            <v>166933973</v>
          </cell>
          <cell r="CR37">
            <v>80305190</v>
          </cell>
          <cell r="CS37">
            <v>147260576</v>
          </cell>
          <cell r="CT37">
            <v>67042518</v>
          </cell>
          <cell r="CU37" t="str">
            <v>n.a.</v>
          </cell>
          <cell r="CV37" t="str">
            <v>n.a.</v>
          </cell>
          <cell r="CW37" t="str">
            <v>n.a.</v>
          </cell>
          <cell r="CX37" t="str">
            <v>n.a.</v>
          </cell>
          <cell r="CY37">
            <v>48935539</v>
          </cell>
          <cell r="CZ37">
            <v>44241849</v>
          </cell>
          <cell r="DA37">
            <v>25155453</v>
          </cell>
          <cell r="DB37">
            <v>34776473</v>
          </cell>
          <cell r="DC37">
            <v>1611593520</v>
          </cell>
          <cell r="DD37">
            <v>1158500912</v>
          </cell>
          <cell r="DE37">
            <v>1188576506</v>
          </cell>
          <cell r="DF37">
            <v>1116605852</v>
          </cell>
          <cell r="DH37">
            <v>1190978758</v>
          </cell>
          <cell r="DI37">
            <v>-1024247082</v>
          </cell>
          <cell r="DJ37">
            <v>-120988382</v>
          </cell>
          <cell r="DK37">
            <v>-7019000</v>
          </cell>
          <cell r="DL37">
            <v>38724294</v>
          </cell>
          <cell r="DM37">
            <v>3.2514680669056897E-2</v>
          </cell>
          <cell r="DN37">
            <v>3.3607415037100699E-2</v>
          </cell>
          <cell r="DO37" t="str">
            <v>n.a.</v>
          </cell>
          <cell r="DP37">
            <v>164013030.5</v>
          </cell>
          <cell r="DQ37">
            <v>46588694</v>
          </cell>
          <cell r="DS37">
            <v>934299804</v>
          </cell>
          <cell r="DT37">
            <v>-781777770</v>
          </cell>
          <cell r="DU37">
            <v>-93907180</v>
          </cell>
          <cell r="DV37">
            <v>-31030000</v>
          </cell>
          <cell r="DW37">
            <v>27584854</v>
          </cell>
          <cell r="DX37">
            <v>2.9524627835627801E-2</v>
          </cell>
          <cell r="DY37">
            <v>3.0422851194854598E-2</v>
          </cell>
          <cell r="DZ37" t="str">
            <v>n.a.</v>
          </cell>
          <cell r="EA37">
            <v>122932120.5</v>
          </cell>
          <cell r="EB37">
            <v>34698651</v>
          </cell>
          <cell r="ED37">
            <v>896813434</v>
          </cell>
          <cell r="EE37">
            <v>-749491058</v>
          </cell>
          <cell r="EF37">
            <v>-108184055</v>
          </cell>
          <cell r="EG37">
            <v>-7484000</v>
          </cell>
          <cell r="EH37">
            <v>31654321</v>
          </cell>
          <cell r="EI37">
            <v>3.5296439370688597E-2</v>
          </cell>
          <cell r="EJ37">
            <v>3.65878605731106E-2</v>
          </cell>
          <cell r="EK37" t="str">
            <v>n.a.</v>
          </cell>
          <cell r="EL37">
            <v>118990097.5</v>
          </cell>
          <cell r="EM37">
            <v>29965963</v>
          </cell>
          <cell r="EO37">
            <v>1007363998.66667</v>
          </cell>
          <cell r="EP37">
            <v>-851838636.66666698</v>
          </cell>
          <cell r="EQ37">
            <v>-107693205.666667</v>
          </cell>
          <cell r="ER37">
            <v>-15177666.6666667</v>
          </cell>
          <cell r="ES37">
            <v>32654489.666666701</v>
          </cell>
          <cell r="ET37">
            <v>3.2415779906655097E-2</v>
          </cell>
          <cell r="EU37">
            <v>3.3501765772418098E-2</v>
          </cell>
          <cell r="FF37" t="str">
            <v>KR1201110011990</v>
          </cell>
          <cell r="FG37" t="str">
            <v>exclude</v>
          </cell>
          <cell r="FH37" t="str">
            <v>Significantly different products/services</v>
          </cell>
          <cell r="FI37" t="str">
            <v>ok, sda/sdp</v>
          </cell>
        </row>
        <row r="38">
          <cell r="B38" t="str">
            <v>AMARA RAJA BATTERIES LIMITED</v>
          </cell>
          <cell r="C38" t="str">
            <v>exclude</v>
          </cell>
          <cell r="D38" t="str">
            <v>Significantly different products/services</v>
          </cell>
          <cell r="E38" t="str">
            <v>从事汽车和工业应用铅酸蓄电池的制造和销售</v>
          </cell>
          <cell r="H38" t="str">
            <v/>
          </cell>
          <cell r="I38" t="str">
            <v>ok, sda/sdp</v>
          </cell>
          <cell r="J38" t="str">
            <v>ok,sdp</v>
          </cell>
          <cell r="M38" t="str">
            <v>AMARA RAJA BATTERIES LIMITED</v>
          </cell>
          <cell r="N38" t="str">
            <v>This company is engaged in the manufacturing and marketing of lead acid storage batteries for automotive and industrial applications in India. It was founded in 1985 and is headquartered in Hyderabad, India. The company's industrial products include: Quanta and Powerstack; and its automotive products include Amaron Hi-Life batteries, Hi-way truck batteries, Harvest batteries, PRO Hi-life batteries, GO batteries, Fresh batteries, Shield and Optima batteries. It is the largest manufacturer of Standby Valve Regulated Lead Acid (VRLA) batteries in the Indian Ocean Rim and the largest supplier of stand-by power systems to Indian utilities. The company has a strategic partnership with Johnson Controls Inc. (JCI), USA and with the joint venture partners of JCI namely, Varta AG of Europe and Enertec. The Business Group of the company is categorized as Automobile Division, Power System Division, and Industrial Battery Division. The company distributes its products in India, Taiwan, Afghanistan, Qatar, Oman Ghana, Benin, Liberia, Australia, Greece, United Arab Emirates, Hong Kong, China, Philippines, Cambodia, Sri Lanka, Nepal, Singapore, Malaysia, Indonesia, Kuwait, Japan and Thailand. Among the customers served by the company are multinational corporations (MNC) like ABB, Alcatel, Ericson, Fujitso, Lucent, Motorola, Nokia, Tata Liebert, Siemens, Ford, GM, Daimler Chrysler, Ashok Leyland, TELCO, and Mihandra &amp; Mihandra. It also caters the Department of Telecommunication, Power Generation Stations, and Railways of India.</v>
          </cell>
          <cell r="O38" t="str">
            <v>Manufacturing</v>
          </cell>
          <cell r="P38" t="str">
            <v>www.amararaja.net</v>
          </cell>
          <cell r="R38" t="str">
            <v>India</v>
          </cell>
          <cell r="S38" t="str">
            <v>AMARAJABAT</v>
          </cell>
          <cell r="T38" t="str">
            <v>B+</v>
          </cell>
          <cell r="U38" t="str">
            <v>3691</v>
          </cell>
          <cell r="V38" t="str">
            <v>Engaged in the manufacturing and marketing of lead acid storage batteries for automotive and industrial applications</v>
          </cell>
          <cell r="W38" t="str">
            <v>The Company is engaged in manufacturing of batteries and accumulators.</v>
          </cell>
          <cell r="Z38" t="str">
            <v>IN30447FI</v>
          </cell>
          <cell r="AA38">
            <v>86971500</v>
          </cell>
          <cell r="AB38">
            <v>71497800</v>
          </cell>
          <cell r="AC38">
            <v>68391700</v>
          </cell>
          <cell r="AD38">
            <v>67919000</v>
          </cell>
          <cell r="AE38">
            <v>86547000</v>
          </cell>
          <cell r="AF38">
            <v>71332400</v>
          </cell>
          <cell r="AG38">
            <v>68127900</v>
          </cell>
          <cell r="AH38">
            <v>67695000</v>
          </cell>
          <cell r="AI38" t="str">
            <v>n.a.</v>
          </cell>
          <cell r="AJ38" t="str">
            <v>n.a.</v>
          </cell>
          <cell r="AK38" t="str">
            <v>n.a.</v>
          </cell>
          <cell r="AL38" t="str">
            <v>n.a.</v>
          </cell>
          <cell r="AM38">
            <v>86547000</v>
          </cell>
          <cell r="AN38">
            <v>71332400</v>
          </cell>
          <cell r="AO38">
            <v>68127900</v>
          </cell>
          <cell r="AP38">
            <v>67695000</v>
          </cell>
          <cell r="AQ38">
            <v>424500</v>
          </cell>
          <cell r="AR38">
            <v>165400</v>
          </cell>
          <cell r="AS38">
            <v>263800</v>
          </cell>
          <cell r="AT38">
            <v>224000</v>
          </cell>
          <cell r="AU38">
            <v>-62490100</v>
          </cell>
          <cell r="AV38">
            <v>-48424600</v>
          </cell>
          <cell r="AW38">
            <v>-45360700</v>
          </cell>
          <cell r="AX38">
            <v>-47316200</v>
          </cell>
          <cell r="AY38">
            <v>-157900</v>
          </cell>
          <cell r="AZ38">
            <v>-108000</v>
          </cell>
          <cell r="BA38">
            <v>-169100</v>
          </cell>
          <cell r="BB38">
            <v>-136600</v>
          </cell>
          <cell r="BC38">
            <v>-13951000</v>
          </cell>
          <cell r="BD38">
            <v>-11514600</v>
          </cell>
          <cell r="BE38">
            <v>-11613900</v>
          </cell>
          <cell r="BF38">
            <v>-10871100</v>
          </cell>
          <cell r="BG38">
            <v>10372500</v>
          </cell>
          <cell r="BH38">
            <v>11450600</v>
          </cell>
          <cell r="BI38">
            <v>11248000</v>
          </cell>
          <cell r="BJ38">
            <v>9595100</v>
          </cell>
          <cell r="BK38">
            <v>-3957200</v>
          </cell>
          <cell r="BL38">
            <v>-3191600</v>
          </cell>
          <cell r="BM38">
            <v>-3007400</v>
          </cell>
          <cell r="BN38">
            <v>-2612000</v>
          </cell>
          <cell r="BO38">
            <v>-3760300</v>
          </cell>
          <cell r="BP38">
            <v>-3126400</v>
          </cell>
          <cell r="BQ38">
            <v>-2991300</v>
          </cell>
          <cell r="BR38">
            <v>-2595200</v>
          </cell>
          <cell r="BS38">
            <v>-196900</v>
          </cell>
          <cell r="BT38">
            <v>-65200</v>
          </cell>
          <cell r="BU38">
            <v>-16100</v>
          </cell>
          <cell r="BV38">
            <v>-16800</v>
          </cell>
          <cell r="BW38">
            <v>5125700</v>
          </cell>
          <cell r="BX38">
            <v>6468300</v>
          </cell>
          <cell r="BY38">
            <v>6608000</v>
          </cell>
          <cell r="BZ38">
            <v>4832300</v>
          </cell>
          <cell r="CA38">
            <v>28248300</v>
          </cell>
          <cell r="CB38">
            <v>28212400</v>
          </cell>
          <cell r="CC38">
            <v>22232500</v>
          </cell>
          <cell r="CD38">
            <v>22041100</v>
          </cell>
          <cell r="CE38">
            <v>18045600</v>
          </cell>
          <cell r="CF38">
            <v>14389300</v>
          </cell>
          <cell r="CG38">
            <v>11430000</v>
          </cell>
          <cell r="CH38">
            <v>10614200</v>
          </cell>
          <cell r="CI38">
            <v>7920000</v>
          </cell>
          <cell r="CJ38">
            <v>7869300</v>
          </cell>
          <cell r="CK38">
            <v>6363000</v>
          </cell>
          <cell r="CL38">
            <v>7685800</v>
          </cell>
          <cell r="CM38">
            <v>1263300</v>
          </cell>
          <cell r="CN38">
            <v>1368500</v>
          </cell>
          <cell r="CO38">
            <v>2056600</v>
          </cell>
          <cell r="CP38">
            <v>2400000</v>
          </cell>
          <cell r="CQ38">
            <v>888500</v>
          </cell>
          <cell r="CR38">
            <v>4496900</v>
          </cell>
          <cell r="CS38">
            <v>2267800</v>
          </cell>
          <cell r="CT38">
            <v>721300</v>
          </cell>
          <cell r="CU38">
            <v>347300</v>
          </cell>
          <cell r="CV38">
            <v>2736800</v>
          </cell>
          <cell r="CW38">
            <v>1422500</v>
          </cell>
          <cell r="CX38">
            <v>3000</v>
          </cell>
          <cell r="CY38">
            <v>9711500</v>
          </cell>
          <cell r="CZ38">
            <v>5217700</v>
          </cell>
          <cell r="DA38">
            <v>8345200</v>
          </cell>
          <cell r="DB38">
            <v>3256400</v>
          </cell>
          <cell r="DC38">
            <v>63761000</v>
          </cell>
          <cell r="DD38">
            <v>57968900</v>
          </cell>
          <cell r="DE38">
            <v>50004000</v>
          </cell>
          <cell r="DF38">
            <v>44957000</v>
          </cell>
          <cell r="DH38">
            <v>86547000</v>
          </cell>
          <cell r="DI38">
            <v>-62490100</v>
          </cell>
          <cell r="DJ38">
            <v>-14108900</v>
          </cell>
          <cell r="DK38">
            <v>-3957200</v>
          </cell>
          <cell r="DL38">
            <v>5990800</v>
          </cell>
          <cell r="DM38">
            <v>6.9220192496562596E-2</v>
          </cell>
          <cell r="DN38">
            <v>7.4367956780483704E-2</v>
          </cell>
          <cell r="DO38">
            <v>-157900</v>
          </cell>
          <cell r="DP38">
            <v>16217450</v>
          </cell>
          <cell r="DQ38">
            <v>7464600</v>
          </cell>
          <cell r="DS38">
            <v>71332400</v>
          </cell>
          <cell r="DT38">
            <v>-48424600</v>
          </cell>
          <cell r="DU38">
            <v>-11622600</v>
          </cell>
          <cell r="DV38">
            <v>-3191600</v>
          </cell>
          <cell r="DW38">
            <v>8093600</v>
          </cell>
          <cell r="DX38">
            <v>0.11346316680779001</v>
          </cell>
          <cell r="DY38">
            <v>0.12798471824259799</v>
          </cell>
          <cell r="DZ38">
            <v>-108000</v>
          </cell>
          <cell r="EA38">
            <v>12909650</v>
          </cell>
          <cell r="EB38">
            <v>6781450</v>
          </cell>
          <cell r="ED38">
            <v>68127900</v>
          </cell>
          <cell r="EE38">
            <v>-45360700</v>
          </cell>
          <cell r="EF38">
            <v>-11783000</v>
          </cell>
          <cell r="EG38">
            <v>-3007400</v>
          </cell>
          <cell r="EH38">
            <v>7976800</v>
          </cell>
          <cell r="EI38">
            <v>0.117085658005017</v>
          </cell>
          <cell r="EJ38">
            <v>0.13261270367458</v>
          </cell>
          <cell r="EK38">
            <v>-169100</v>
          </cell>
          <cell r="EL38">
            <v>11022100</v>
          </cell>
          <cell r="EM38">
            <v>5800800</v>
          </cell>
          <cell r="EO38">
            <v>75335766.666666701</v>
          </cell>
          <cell r="EP38">
            <v>-52091800</v>
          </cell>
          <cell r="EQ38">
            <v>-12504833.3333333</v>
          </cell>
          <cell r="ER38">
            <v>-3385400</v>
          </cell>
          <cell r="ES38">
            <v>7353733.3333333395</v>
          </cell>
          <cell r="ET38">
            <v>9.7612776224484804E-2</v>
          </cell>
          <cell r="EU38">
            <v>0.108171717919588</v>
          </cell>
          <cell r="FF38" t="str">
            <v>IN30447FI</v>
          </cell>
          <cell r="FG38" t="str">
            <v>exclude</v>
          </cell>
          <cell r="FH38" t="str">
            <v>Significantly different products/services</v>
          </cell>
          <cell r="FI38" t="str">
            <v>ok, sda/sdp</v>
          </cell>
        </row>
        <row r="39">
          <cell r="B39" t="str">
            <v>GOLD PEAK TECHNOLOGY GROUP LIMITED</v>
          </cell>
          <cell r="C39" t="str">
            <v>exclude</v>
          </cell>
          <cell r="D39" t="str">
            <v>Significantly different products/services</v>
          </cell>
          <cell r="E39" t="str">
            <v>研發創新充電池技術及企業對企業 (B2B) 電池業務</v>
          </cell>
          <cell r="H39" t="str">
            <v/>
          </cell>
          <cell r="I39" t="str">
            <v>ok, sda/sdp</v>
          </cell>
          <cell r="J39" t="str">
            <v>ok,sdp</v>
          </cell>
          <cell r="M39" t="str">
            <v>GOLD PEAK TECHNOLOGY GROUP LIMITED</v>
          </cell>
          <cell r="N39" t="str">
            <v>This company operates as an investment holding company, whose subsidiaries are engaged in the development, manufacture, and distribution of electronics and battery products in Hong Kong and internationally. Headquartered in Kwai Chung, Hong Kong, the company was established in 1964.The company offers electronics and acoustic products, automotive wire harness products, and batteries and battery related products primarily under the brand names of GP, KEF, and CELESTION. It is also involved in the trade of loudspeakers; marketing and trade of audio equipment, parts and components, and hygienic and health care products; manufacture and trade of lighting products and accessories; and manufacture of metal parts, personal health care products, transformers, and switching mode power supply products. In addition, the company engages in the plastic mould fabrication; manufacture of injection molded plastic components and medical plastic products; holding trademarks; and property holding activities. It has operations primarily in the People's Republic of China and Hong Kong, as well as in other Asia-Pacific, Middle East, Europe, and Americas.</v>
          </cell>
          <cell r="O39" t="str">
            <v>Manufacturing</v>
          </cell>
          <cell r="P39" t="str">
            <v>www.goldpeak.com</v>
          </cell>
          <cell r="R39" t="str">
            <v>Hong Kong SAR, China</v>
          </cell>
          <cell r="S39" t="str">
            <v>00040</v>
          </cell>
          <cell r="T39" t="str">
            <v>B+</v>
          </cell>
          <cell r="U39" t="str">
            <v>3692</v>
          </cell>
          <cell r="V39" t="str">
            <v>Operates as an investment holding company, whose subsidiaries are engaged in the development, manufacture, and distribution of electronics and battery products in Hong Kong and internationally</v>
          </cell>
          <cell r="W39" t="str">
            <v>The Company acts as an investment holding company.  The Company is mainly engaged in the development, manufacture and distribution of electronics and components, cables and wire harness, loudspeakers and light fittings, batteries and battery related products as well as manufacture and distribution of high-end technological products consisting of LED display screens and holding of strategic investments.</v>
          </cell>
          <cell r="X39" t="str">
            <v>GOLD PEAK INDUSTRIES (HOLDINGS) LIMITED</v>
          </cell>
          <cell r="Z39" t="str">
            <v>HK90136FH</v>
          </cell>
          <cell r="AA39">
            <v>7328961</v>
          </cell>
          <cell r="AB39">
            <v>6596051</v>
          </cell>
          <cell r="AC39">
            <v>6120670</v>
          </cell>
          <cell r="AD39">
            <v>6968718</v>
          </cell>
          <cell r="AE39">
            <v>7061620</v>
          </cell>
          <cell r="AF39">
            <v>6515602</v>
          </cell>
          <cell r="AG39">
            <v>6051511</v>
          </cell>
          <cell r="AH39">
            <v>6767673</v>
          </cell>
          <cell r="AI39" t="str">
            <v>n.a.</v>
          </cell>
          <cell r="AJ39" t="str">
            <v>n.a.</v>
          </cell>
          <cell r="AK39" t="str">
            <v>n.a.</v>
          </cell>
          <cell r="AL39" t="str">
            <v>n.a.</v>
          </cell>
          <cell r="AM39">
            <v>7061620</v>
          </cell>
          <cell r="AN39">
            <v>6515602</v>
          </cell>
          <cell r="AO39">
            <v>6051511</v>
          </cell>
          <cell r="AP39">
            <v>6767673</v>
          </cell>
          <cell r="AQ39">
            <v>267341</v>
          </cell>
          <cell r="AR39">
            <v>80449</v>
          </cell>
          <cell r="AS39">
            <v>69159</v>
          </cell>
          <cell r="AT39">
            <v>201045</v>
          </cell>
          <cell r="AU39">
            <v>-4863937</v>
          </cell>
          <cell r="AV39">
            <v>-4437824</v>
          </cell>
          <cell r="AW39">
            <v>-4155429</v>
          </cell>
          <cell r="AX39">
            <v>-4827431</v>
          </cell>
          <cell r="AY39">
            <v>-89597</v>
          </cell>
          <cell r="AZ39">
            <v>-75632</v>
          </cell>
          <cell r="BA39">
            <v>-78786</v>
          </cell>
          <cell r="BB39">
            <v>-87519</v>
          </cell>
          <cell r="BC39">
            <v>-1910858</v>
          </cell>
          <cell r="BD39">
            <v>-1619065</v>
          </cell>
          <cell r="BE39">
            <v>-1684566</v>
          </cell>
          <cell r="BF39">
            <v>-1605268</v>
          </cell>
          <cell r="BG39">
            <v>464569</v>
          </cell>
          <cell r="BH39">
            <v>463530</v>
          </cell>
          <cell r="BI39">
            <v>201889</v>
          </cell>
          <cell r="BJ39">
            <v>448500</v>
          </cell>
          <cell r="BK39">
            <v>-275817</v>
          </cell>
          <cell r="BL39">
            <v>-262476</v>
          </cell>
          <cell r="BM39">
            <v>-225212</v>
          </cell>
          <cell r="BN39">
            <v>-191187</v>
          </cell>
          <cell r="BO39">
            <v>-275740</v>
          </cell>
          <cell r="BP39">
            <v>-262399</v>
          </cell>
          <cell r="BQ39">
            <v>-225135</v>
          </cell>
          <cell r="BR39">
            <v>-168110</v>
          </cell>
          <cell r="BS39">
            <v>-77</v>
          </cell>
          <cell r="BT39">
            <v>-77</v>
          </cell>
          <cell r="BU39">
            <v>-77</v>
          </cell>
          <cell r="BV39">
            <v>-23077</v>
          </cell>
          <cell r="BW39">
            <v>133400</v>
          </cell>
          <cell r="BX39">
            <v>121862</v>
          </cell>
          <cell r="BY39">
            <v>20902</v>
          </cell>
          <cell r="BZ39">
            <v>61437</v>
          </cell>
          <cell r="CA39">
            <v>4368677</v>
          </cell>
          <cell r="CB39">
            <v>0</v>
          </cell>
          <cell r="CC39">
            <v>3465811</v>
          </cell>
          <cell r="CD39">
            <v>4039018</v>
          </cell>
          <cell r="CE39">
            <v>1473046</v>
          </cell>
          <cell r="CF39" t="str">
            <v>n.a.</v>
          </cell>
          <cell r="CG39">
            <v>914157</v>
          </cell>
          <cell r="CH39">
            <v>1056122</v>
          </cell>
          <cell r="CI39">
            <v>1095933</v>
          </cell>
          <cell r="CJ39" t="str">
            <v>n.a.</v>
          </cell>
          <cell r="CK39">
            <v>1205873</v>
          </cell>
          <cell r="CL39">
            <v>929129</v>
          </cell>
          <cell r="CM39">
            <v>586946</v>
          </cell>
          <cell r="CN39" t="str">
            <v>n.a.</v>
          </cell>
          <cell r="CO39">
            <v>70108</v>
          </cell>
          <cell r="CP39">
            <v>583191</v>
          </cell>
          <cell r="CQ39">
            <v>1190546</v>
          </cell>
          <cell r="CR39">
            <v>0</v>
          </cell>
          <cell r="CS39">
            <v>1250672</v>
          </cell>
          <cell r="CT39">
            <v>1448715</v>
          </cell>
          <cell r="CU39">
            <v>4220</v>
          </cell>
          <cell r="CV39" t="str">
            <v>n.a.</v>
          </cell>
          <cell r="CW39" t="str">
            <v>n.a.</v>
          </cell>
          <cell r="CX39" t="str">
            <v>n.a.</v>
          </cell>
          <cell r="CY39">
            <v>489262</v>
          </cell>
          <cell r="CZ39" t="str">
            <v>n.a.</v>
          </cell>
          <cell r="DA39">
            <v>714362</v>
          </cell>
          <cell r="DB39">
            <v>380948</v>
          </cell>
          <cell r="DC39">
            <v>9048115</v>
          </cell>
          <cell r="DD39">
            <v>0</v>
          </cell>
          <cell r="DE39">
            <v>7246950</v>
          </cell>
          <cell r="DF39">
            <v>7311248</v>
          </cell>
          <cell r="DH39">
            <v>7061620</v>
          </cell>
          <cell r="DI39">
            <v>-4863937</v>
          </cell>
          <cell r="DJ39">
            <v>-2000455</v>
          </cell>
          <cell r="DK39">
            <v>-275817</v>
          </cell>
          <cell r="DL39">
            <v>-78589</v>
          </cell>
          <cell r="DM39">
            <v>-1.11290327148728E-2</v>
          </cell>
          <cell r="DN39">
            <v>-1.1006540564849E-2</v>
          </cell>
          <cell r="DO39">
            <v>-89597</v>
          </cell>
          <cell r="DP39" t="e">
            <v>#VALUE!</v>
          </cell>
          <cell r="DQ39" t="e">
            <v>#VALUE!</v>
          </cell>
          <cell r="DS39">
            <v>6515602</v>
          </cell>
          <cell r="DT39">
            <v>-4437824</v>
          </cell>
          <cell r="DU39">
            <v>-1694697</v>
          </cell>
          <cell r="DV39">
            <v>-262476</v>
          </cell>
          <cell r="DW39">
            <v>120605</v>
          </cell>
          <cell r="DX39">
            <v>1.8510185244586801E-2</v>
          </cell>
          <cell r="DY39">
            <v>1.88592738980175E-2</v>
          </cell>
          <cell r="DZ39">
            <v>-75632</v>
          </cell>
          <cell r="EA39" t="e">
            <v>#VALUE!</v>
          </cell>
          <cell r="EB39" t="e">
            <v>#VALUE!</v>
          </cell>
          <cell r="ED39">
            <v>6051511</v>
          </cell>
          <cell r="EE39">
            <v>-4155429</v>
          </cell>
          <cell r="EF39">
            <v>-1763352</v>
          </cell>
          <cell r="EG39">
            <v>-225212</v>
          </cell>
          <cell r="EH39">
            <v>-92482</v>
          </cell>
          <cell r="EI39">
            <v>-1.52824641647351E-2</v>
          </cell>
          <cell r="EJ39">
            <v>-1.5052426003740601E-2</v>
          </cell>
          <cell r="EK39">
            <v>-78786</v>
          </cell>
          <cell r="EL39">
            <v>985139.5</v>
          </cell>
          <cell r="EM39">
            <v>547655</v>
          </cell>
          <cell r="EO39">
            <v>6542911</v>
          </cell>
          <cell r="EP39">
            <v>-4485730</v>
          </cell>
          <cell r="EQ39">
            <v>-1819501.33333333</v>
          </cell>
          <cell r="ER39">
            <v>-254501.66666666701</v>
          </cell>
          <cell r="ES39">
            <v>-16821.999999999902</v>
          </cell>
          <cell r="ET39">
            <v>-2.5710268716783598E-3</v>
          </cell>
          <cell r="EU39">
            <v>-2.5644336438693299E-3</v>
          </cell>
          <cell r="FF39" t="str">
            <v>HK90136FH</v>
          </cell>
          <cell r="FG39" t="str">
            <v>exclude</v>
          </cell>
          <cell r="FH39" t="str">
            <v>Significantly different products/services</v>
          </cell>
          <cell r="FI39" t="str">
            <v>ok, sda/sdp</v>
          </cell>
        </row>
        <row r="40">
          <cell r="B40" t="str">
            <v>GUIZHOU ZHENHUA E-CHEM INC.</v>
          </cell>
          <cell r="C40" t="str">
            <v>exclude</v>
          </cell>
          <cell r="D40" t="str">
            <v>Significantly different products/services</v>
          </cell>
          <cell r="E40" t="str">
            <v>从事其他化工产品的制备和制造</v>
          </cell>
          <cell r="H40" t="str">
            <v/>
          </cell>
          <cell r="I40" t="str">
            <v>ok, sda/sdp</v>
          </cell>
          <cell r="J40" t="str">
            <v>ok,sdp</v>
          </cell>
          <cell r="M40" t="str">
            <v>GUIZHOU ZHENHUA E-CHEM INC.</v>
          </cell>
          <cell r="N40" t="str">
            <v>This company is engaged in other chemical product preparation and manufacturing. It was incorporated in 2004 and has its registered head office located in Shenzhen, China. The company's business operation specialises in manufacturing a wide range of chemicals and other compounds using basic processes. It has expertise in transformation of various organic and inorganic raw materials by a chemical process and the formulation of chemical products. Its manufactured chemical products are usually separate chemical elements or separate chemically-defined compounds. The company also has state-of-the-art technology and equipment, as well as employs skilled professional staff capable of providing necessary support and assistance in manufacturing quality chemicals.</v>
          </cell>
          <cell r="O40" t="str">
            <v>Manufacturing</v>
          </cell>
          <cell r="P40" t="str">
            <v>www.zh-echem.com</v>
          </cell>
          <cell r="R40" t="str">
            <v>China</v>
          </cell>
          <cell r="S40" t="str">
            <v>688707</v>
          </cell>
          <cell r="T40" t="str">
            <v>B+</v>
          </cell>
          <cell r="U40" t="str">
            <v>3691</v>
          </cell>
          <cell r="V40" t="str">
            <v>Engaged in other chemical product preparation and manufacturing</v>
          </cell>
          <cell r="W40" t="str">
            <v>The Company's main business is the research and development, production and sales of lithium-ion battery cathode materials.</v>
          </cell>
          <cell r="Z40" t="str">
            <v>CN55356PC</v>
          </cell>
          <cell r="AA40">
            <v>5507182</v>
          </cell>
          <cell r="AB40">
            <v>1032521</v>
          </cell>
          <cell r="AC40">
            <v>2422884</v>
          </cell>
          <cell r="AD40">
            <v>2649050</v>
          </cell>
          <cell r="AE40">
            <v>5477774</v>
          </cell>
          <cell r="AF40">
            <v>1036400</v>
          </cell>
          <cell r="AG40">
            <v>2428194</v>
          </cell>
          <cell r="AH40">
            <v>2654842</v>
          </cell>
          <cell r="AI40">
            <v>-17285</v>
          </cell>
          <cell r="AJ40">
            <v>-12481</v>
          </cell>
          <cell r="AK40">
            <v>-11757</v>
          </cell>
          <cell r="AL40">
            <v>-11157</v>
          </cell>
          <cell r="AM40">
            <v>5460489</v>
          </cell>
          <cell r="AN40">
            <v>1023919</v>
          </cell>
          <cell r="AO40">
            <v>2416437</v>
          </cell>
          <cell r="AP40">
            <v>2643685</v>
          </cell>
          <cell r="AQ40">
            <v>46693</v>
          </cell>
          <cell r="AR40">
            <v>8602</v>
          </cell>
          <cell r="AS40">
            <v>6447</v>
          </cell>
          <cell r="AT40">
            <v>5365</v>
          </cell>
          <cell r="AU40">
            <v>-4563940</v>
          </cell>
          <cell r="AV40">
            <v>-894449</v>
          </cell>
          <cell r="AW40">
            <v>-2097589</v>
          </cell>
          <cell r="AX40">
            <v>-2351918</v>
          </cell>
          <cell r="AY40" t="str">
            <v>n.a.</v>
          </cell>
          <cell r="AZ40" t="str">
            <v>n.a.</v>
          </cell>
          <cell r="BA40" t="str">
            <v>n.a.</v>
          </cell>
          <cell r="BB40" t="str">
            <v>n.a.</v>
          </cell>
          <cell r="BC40">
            <v>-267949</v>
          </cell>
          <cell r="BD40">
            <v>-143706</v>
          </cell>
          <cell r="BE40">
            <v>-134422</v>
          </cell>
          <cell r="BF40">
            <v>-110420</v>
          </cell>
          <cell r="BG40">
            <v>675293</v>
          </cell>
          <cell r="BH40">
            <v>-5634</v>
          </cell>
          <cell r="BI40">
            <v>190873</v>
          </cell>
          <cell r="BJ40">
            <v>186712</v>
          </cell>
          <cell r="BK40">
            <v>-116172</v>
          </cell>
          <cell r="BL40">
            <v>-81255</v>
          </cell>
          <cell r="BM40">
            <v>-73771</v>
          </cell>
          <cell r="BN40">
            <v>-47124</v>
          </cell>
          <cell r="BO40">
            <v>-113209</v>
          </cell>
          <cell r="BP40">
            <v>-78331</v>
          </cell>
          <cell r="BQ40">
            <v>-70955</v>
          </cell>
          <cell r="BR40">
            <v>-44641</v>
          </cell>
          <cell r="BS40">
            <v>-2963</v>
          </cell>
          <cell r="BT40">
            <v>-2924</v>
          </cell>
          <cell r="BU40">
            <v>-2816</v>
          </cell>
          <cell r="BV40">
            <v>-2483</v>
          </cell>
          <cell r="BW40">
            <v>412579</v>
          </cell>
          <cell r="BX40">
            <v>-169546</v>
          </cell>
          <cell r="BY40">
            <v>33764</v>
          </cell>
          <cell r="BZ40">
            <v>67761</v>
          </cell>
          <cell r="CA40">
            <v>4893761</v>
          </cell>
          <cell r="CB40">
            <v>2341554</v>
          </cell>
          <cell r="CC40">
            <v>1787303</v>
          </cell>
          <cell r="CD40">
            <v>2214185</v>
          </cell>
          <cell r="CE40">
            <v>1519821</v>
          </cell>
          <cell r="CF40">
            <v>1056531</v>
          </cell>
          <cell r="CG40">
            <v>662943</v>
          </cell>
          <cell r="CH40">
            <v>568971</v>
          </cell>
          <cell r="CI40">
            <v>964672</v>
          </cell>
          <cell r="CJ40">
            <v>470055</v>
          </cell>
          <cell r="CK40">
            <v>420822</v>
          </cell>
          <cell r="CL40">
            <v>518941</v>
          </cell>
          <cell r="CM40">
            <v>882231</v>
          </cell>
          <cell r="CN40">
            <v>449284</v>
          </cell>
          <cell r="CO40">
            <v>366309</v>
          </cell>
          <cell r="CP40">
            <v>657730</v>
          </cell>
          <cell r="CQ40">
            <v>1470991</v>
          </cell>
          <cell r="CR40">
            <v>297483</v>
          </cell>
          <cell r="CS40">
            <v>240127</v>
          </cell>
          <cell r="CT40">
            <v>444616</v>
          </cell>
          <cell r="CU40">
            <v>50653</v>
          </cell>
          <cell r="CV40" t="str">
            <v>n.a.</v>
          </cell>
          <cell r="CW40" t="str">
            <v>n.a.</v>
          </cell>
          <cell r="CX40" t="str">
            <v>n.a.</v>
          </cell>
          <cell r="CY40">
            <v>50848</v>
          </cell>
          <cell r="CZ40">
            <v>65663</v>
          </cell>
          <cell r="DA40">
            <v>629316</v>
          </cell>
          <cell r="DB40">
            <v>80913</v>
          </cell>
          <cell r="DC40">
            <v>6952186</v>
          </cell>
          <cell r="DD40">
            <v>4256057</v>
          </cell>
          <cell r="DE40">
            <v>3563938</v>
          </cell>
          <cell r="DF40">
            <v>3489766</v>
          </cell>
          <cell r="DH40">
            <v>5460489</v>
          </cell>
          <cell r="DI40">
            <v>-4563940</v>
          </cell>
          <cell r="DJ40">
            <v>-267949</v>
          </cell>
          <cell r="DK40">
            <v>-116172</v>
          </cell>
          <cell r="DL40">
            <v>512428</v>
          </cell>
          <cell r="DM40">
            <v>9.3842877441928693E-2</v>
          </cell>
          <cell r="DN40">
            <v>0.103561374849663</v>
          </cell>
          <cell r="DO40" t="str">
            <v>n.a.</v>
          </cell>
          <cell r="DP40">
            <v>1288176</v>
          </cell>
          <cell r="DQ40">
            <v>58255.5</v>
          </cell>
          <cell r="DS40">
            <v>1023919</v>
          </cell>
          <cell r="DT40">
            <v>-894449</v>
          </cell>
          <cell r="DU40">
            <v>-143706</v>
          </cell>
          <cell r="DV40">
            <v>-81255</v>
          </cell>
          <cell r="DW40">
            <v>-95491</v>
          </cell>
          <cell r="DX40">
            <v>-9.3260306723481096E-2</v>
          </cell>
          <cell r="DY40">
            <v>-8.5304758756845095E-2</v>
          </cell>
          <cell r="DZ40" t="str">
            <v>n.a.</v>
          </cell>
          <cell r="EA40">
            <v>859737</v>
          </cell>
          <cell r="EB40">
            <v>347489.5</v>
          </cell>
          <cell r="ED40">
            <v>2416437</v>
          </cell>
          <cell r="EE40">
            <v>-2097589</v>
          </cell>
          <cell r="EF40">
            <v>-134422</v>
          </cell>
          <cell r="EG40">
            <v>-73771</v>
          </cell>
          <cell r="EH40">
            <v>110655</v>
          </cell>
          <cell r="EI40">
            <v>4.5792627740760497E-2</v>
          </cell>
          <cell r="EJ40">
            <v>4.7990226309338899E-2</v>
          </cell>
          <cell r="EK40" t="str">
            <v>n.a.</v>
          </cell>
          <cell r="EL40">
            <v>615957</v>
          </cell>
          <cell r="EM40">
            <v>355114.5</v>
          </cell>
          <cell r="EO40">
            <v>2966948.3333333302</v>
          </cell>
          <cell r="EP40">
            <v>-2518659.3333333302</v>
          </cell>
          <cell r="EQ40">
            <v>-182025.66666666701</v>
          </cell>
          <cell r="ER40">
            <v>-90399.333333333299</v>
          </cell>
          <cell r="ES40">
            <v>175864</v>
          </cell>
          <cell r="ET40">
            <v>5.9274372264655803E-2</v>
          </cell>
          <cell r="EU40">
            <v>6.3009203233199806E-2</v>
          </cell>
          <cell r="FF40" t="str">
            <v>CN55356PC</v>
          </cell>
          <cell r="FG40" t="str">
            <v>exclude</v>
          </cell>
          <cell r="FH40" t="str">
            <v>Significantly different products/services</v>
          </cell>
          <cell r="FI40" t="str">
            <v>ok, sda/sdp</v>
          </cell>
        </row>
        <row r="41">
          <cell r="B41" t="str">
            <v>SINFONIA TECHNOLOGY CO LTD</v>
          </cell>
          <cell r="C41" t="str">
            <v>exclude</v>
          </cell>
          <cell r="D41" t="str">
            <v>Significantly different products/services</v>
          </cell>
          <cell r="E41" t="str">
            <v>从事运动器材的制造和批发</v>
          </cell>
          <cell r="H41" t="str">
            <v/>
          </cell>
          <cell r="I41" t="str">
            <v>ok, sda/sdp</v>
          </cell>
          <cell r="J41" t="str">
            <v>ok,sdp</v>
          </cell>
          <cell r="M41" t="str">
            <v>SINFONIA TECHNOLOGY CO LTD</v>
          </cell>
          <cell r="N41" t="str">
            <v>This company is engaged in the manufacture and wholesale of motion equipment. It was founded in May 1917 and has its headquarters in Minato, Tokyo, Japan. The company operates manufacturing plants in Japan: Toyohashi, Ise and Toba. Its Toyohashi plant produces industrial electrical equipment, electrical equipment for public use, co-generation systems, metal thermal-processing devices, semiconductor-related manufacturing equipment, vibratory conveyor systems, and control computers. The company's Ise plant is involved in the manufacture of color printers, automatic ticket vending machines, prepaid card machines, unmanned vehicle systems, industrial vehicles, aerospace equipment, electromagnetic clutches/brakes, hospital conveyor systems; and small wind power generators. The Toba plant specializes in the production of AC/DC servomotors, small DC motors, and small motors for specific uses. The company's products are marketed and sold throughout Japan and internationally in cooperation with its local and foreign business partners and affiliates.</v>
          </cell>
          <cell r="O41" t="str">
            <v>Manufacturing</v>
          </cell>
          <cell r="P41" t="str">
            <v>www.shinko-elec.co.jp</v>
          </cell>
          <cell r="R41" t="str">
            <v>Japan</v>
          </cell>
          <cell r="S41" t="str">
            <v>6507</v>
          </cell>
          <cell r="T41" t="str">
            <v>A+</v>
          </cell>
          <cell r="U41" t="str">
            <v>3699</v>
          </cell>
          <cell r="V41" t="str">
            <v>Engaged in the manufacture and wholesale of motion equipment</v>
          </cell>
          <cell r="W41" t="str">
            <v>The Company is a company mainly engaged in the manufacture and sale of motion equipment.</v>
          </cell>
          <cell r="X41" t="str">
            <v>SHINKO ELECTRIC CO LTD</v>
          </cell>
          <cell r="Z41" t="str">
            <v>JP2010401054443</v>
          </cell>
          <cell r="AA41">
            <v>94585000</v>
          </cell>
          <cell r="AB41">
            <v>87312000</v>
          </cell>
          <cell r="AC41">
            <v>89757000</v>
          </cell>
          <cell r="AD41">
            <v>94156000</v>
          </cell>
          <cell r="AE41">
            <v>94585000</v>
          </cell>
          <cell r="AF41">
            <v>87312000</v>
          </cell>
          <cell r="AG41">
            <v>89757000</v>
          </cell>
          <cell r="AH41">
            <v>94156000</v>
          </cell>
          <cell r="AI41" t="str">
            <v>n.a.</v>
          </cell>
          <cell r="AJ41" t="str">
            <v>n.a.</v>
          </cell>
          <cell r="AK41" t="str">
            <v>n.a.</v>
          </cell>
          <cell r="AL41" t="str">
            <v>n.a.</v>
          </cell>
          <cell r="AM41">
            <v>94585000</v>
          </cell>
          <cell r="AN41">
            <v>87312000</v>
          </cell>
          <cell r="AO41">
            <v>89757000</v>
          </cell>
          <cell r="AP41">
            <v>94156000</v>
          </cell>
          <cell r="AQ41" t="str">
            <v>n.a.</v>
          </cell>
          <cell r="AR41" t="str">
            <v>n.a.</v>
          </cell>
          <cell r="AS41" t="str">
            <v>n.a.</v>
          </cell>
          <cell r="AT41" t="str">
            <v>n.a.</v>
          </cell>
          <cell r="AU41">
            <v>-68701000</v>
          </cell>
          <cell r="AV41">
            <v>-65116000</v>
          </cell>
          <cell r="AW41">
            <v>-67599000</v>
          </cell>
          <cell r="AX41">
            <v>-70342000</v>
          </cell>
          <cell r="AY41">
            <v>-2888000</v>
          </cell>
          <cell r="AZ41">
            <v>-2710000</v>
          </cell>
          <cell r="BA41">
            <v>-3080000</v>
          </cell>
          <cell r="BB41">
            <v>-2620000</v>
          </cell>
          <cell r="BC41">
            <v>-12278000</v>
          </cell>
          <cell r="BD41">
            <v>-11425000</v>
          </cell>
          <cell r="BE41">
            <v>-12973000</v>
          </cell>
          <cell r="BF41">
            <v>-12730000</v>
          </cell>
          <cell r="BG41">
            <v>10718000</v>
          </cell>
          <cell r="BH41">
            <v>8061000</v>
          </cell>
          <cell r="BI41">
            <v>6105000</v>
          </cell>
          <cell r="BJ41">
            <v>8464000</v>
          </cell>
          <cell r="BK41">
            <v>-3203000</v>
          </cell>
          <cell r="BL41">
            <v>-3170000</v>
          </cell>
          <cell r="BM41">
            <v>-3098000</v>
          </cell>
          <cell r="BN41">
            <v>-2226000</v>
          </cell>
          <cell r="BO41">
            <v>-3203000</v>
          </cell>
          <cell r="BP41">
            <v>-3170000</v>
          </cell>
          <cell r="BQ41">
            <v>-3098000</v>
          </cell>
          <cell r="BR41">
            <v>-2226000</v>
          </cell>
          <cell r="BS41">
            <v>0</v>
          </cell>
          <cell r="BT41">
            <v>0</v>
          </cell>
          <cell r="BU41">
            <v>0</v>
          </cell>
          <cell r="BV41">
            <v>0</v>
          </cell>
          <cell r="BW41">
            <v>5593000</v>
          </cell>
          <cell r="BX41">
            <v>3677000</v>
          </cell>
          <cell r="BY41">
            <v>1688000</v>
          </cell>
          <cell r="BZ41">
            <v>4635000</v>
          </cell>
          <cell r="CA41">
            <v>67803000</v>
          </cell>
          <cell r="CB41">
            <v>58888000</v>
          </cell>
          <cell r="CC41">
            <v>57090000</v>
          </cell>
          <cell r="CD41">
            <v>59481000</v>
          </cell>
          <cell r="CE41">
            <v>23576000</v>
          </cell>
          <cell r="CF41">
            <v>16187000</v>
          </cell>
          <cell r="CG41">
            <v>18459000</v>
          </cell>
          <cell r="CH41">
            <v>17948000</v>
          </cell>
          <cell r="CI41">
            <v>34801000</v>
          </cell>
          <cell r="CJ41">
            <v>29526000</v>
          </cell>
          <cell r="CK41">
            <v>30225000</v>
          </cell>
          <cell r="CL41">
            <v>35185000</v>
          </cell>
          <cell r="CM41">
            <v>692000</v>
          </cell>
          <cell r="CN41">
            <v>816000</v>
          </cell>
          <cell r="CO41">
            <v>784000</v>
          </cell>
          <cell r="CP41">
            <v>704000</v>
          </cell>
          <cell r="CQ41">
            <v>8734000</v>
          </cell>
          <cell r="CR41">
            <v>12359000</v>
          </cell>
          <cell r="CS41">
            <v>7622000</v>
          </cell>
          <cell r="CT41">
            <v>5644000</v>
          </cell>
          <cell r="CU41" t="str">
            <v>n.a.</v>
          </cell>
          <cell r="CV41" t="str">
            <v>n.a.</v>
          </cell>
          <cell r="CW41" t="str">
            <v>n.a.</v>
          </cell>
          <cell r="CX41" t="str">
            <v>n.a.</v>
          </cell>
          <cell r="CY41" t="str">
            <v>n.a.</v>
          </cell>
          <cell r="CZ41" t="str">
            <v>n.a.</v>
          </cell>
          <cell r="DA41" t="str">
            <v>n.a.</v>
          </cell>
          <cell r="DB41" t="str">
            <v>n.a.</v>
          </cell>
          <cell r="DC41">
            <v>116801000</v>
          </cell>
          <cell r="DD41">
            <v>109353000</v>
          </cell>
          <cell r="DE41">
            <v>103835000</v>
          </cell>
          <cell r="DF41">
            <v>106120000</v>
          </cell>
          <cell r="DH41">
            <v>94585000</v>
          </cell>
          <cell r="DI41">
            <v>-68701000</v>
          </cell>
          <cell r="DJ41">
            <v>-15166000</v>
          </cell>
          <cell r="DK41">
            <v>-3203000</v>
          </cell>
          <cell r="DL41">
            <v>7515000</v>
          </cell>
          <cell r="DM41">
            <v>7.9452344452080104E-2</v>
          </cell>
          <cell r="DN41">
            <v>8.6309865625358903E-2</v>
          </cell>
          <cell r="DO41">
            <v>-2888000</v>
          </cell>
          <cell r="DP41">
            <v>19881500</v>
          </cell>
          <cell r="DQ41" t="e">
            <v>#VALUE!</v>
          </cell>
          <cell r="DS41">
            <v>87312000</v>
          </cell>
          <cell r="DT41">
            <v>-65116000</v>
          </cell>
          <cell r="DU41">
            <v>-14135000</v>
          </cell>
          <cell r="DV41">
            <v>-3170000</v>
          </cell>
          <cell r="DW41">
            <v>4891000</v>
          </cell>
          <cell r="DX41">
            <v>5.6017500458127201E-2</v>
          </cell>
          <cell r="DY41">
            <v>5.9341672631974901E-2</v>
          </cell>
          <cell r="DZ41">
            <v>-2710000</v>
          </cell>
          <cell r="EA41">
            <v>17323000</v>
          </cell>
          <cell r="EB41" t="e">
            <v>#VALUE!</v>
          </cell>
          <cell r="ED41">
            <v>89757000</v>
          </cell>
          <cell r="EE41">
            <v>-67599000</v>
          </cell>
          <cell r="EF41">
            <v>-16053000</v>
          </cell>
          <cell r="EG41">
            <v>-3098000</v>
          </cell>
          <cell r="EH41">
            <v>3007000</v>
          </cell>
          <cell r="EI41">
            <v>3.3501565337522403E-2</v>
          </cell>
          <cell r="EJ41">
            <v>3.4662824207492803E-2</v>
          </cell>
          <cell r="EK41">
            <v>-3080000</v>
          </cell>
          <cell r="EL41">
            <v>18203500</v>
          </cell>
          <cell r="EM41" t="e">
            <v>#VALUE!</v>
          </cell>
          <cell r="EO41">
            <v>90551333.333333299</v>
          </cell>
          <cell r="EP41">
            <v>-67138666.666666701</v>
          </cell>
          <cell r="EQ41">
            <v>-15118000</v>
          </cell>
          <cell r="ER41">
            <v>-3157000</v>
          </cell>
          <cell r="ES41">
            <v>5137666.6666666605</v>
          </cell>
          <cell r="ET41">
            <v>5.6737614759951899E-2</v>
          </cell>
          <cell r="EU41">
            <v>6.0150405282526902E-2</v>
          </cell>
          <cell r="FF41" t="str">
            <v>JP2010401054443</v>
          </cell>
          <cell r="FG41" t="str">
            <v>exclude</v>
          </cell>
          <cell r="FH41" t="str">
            <v>Significantly different products/services</v>
          </cell>
          <cell r="FI41" t="str">
            <v>ok, sda/sdp</v>
          </cell>
        </row>
        <row r="42">
          <cell r="B42" t="str">
            <v>DYNAPACK INTERNATIONAL TECHNOLOGY CORPORATION</v>
          </cell>
          <cell r="C42" t="str">
            <v>final include</v>
          </cell>
          <cell r="E42" t="str">
            <v>电池包</v>
          </cell>
          <cell r="H42">
            <v>5.6235607780793499E-2</v>
          </cell>
          <cell r="I42" t="str">
            <v>include</v>
          </cell>
          <cell r="J42" t="str">
            <v>final include</v>
          </cell>
          <cell r="L42" t="str">
            <v>主要从事笔记本电脑、手机、智能手机、液晶电视、数码相机、DVD播放器等消费电子产品的电池包的设计、制造和销售</v>
          </cell>
          <cell r="M42" t="str">
            <v>DYNAPACK INTERNATIONAL TECHNOLOGY CORPORATION</v>
          </cell>
          <cell r="N42" t="str">
            <v>This company is engaged in the design, manufacture and distribution of different kinds of battery packs for notebook computers, cell phones, smart phones, LCD-TV, digital cameras, DVD (Digital Versatile Disc) players and other consumer electronic products. It was established in July 1998 as Hwa-Dah Technology Co., Ltd. Headquartered in Taoyuan, Taiwan, it also maintains a branch office in mainland China. The company has active operations in Asia, the United States, and Europe.</v>
          </cell>
          <cell r="O42" t="str">
            <v>Manufacturing</v>
          </cell>
          <cell r="P42" t="str">
            <v>www.dynapack.com.tw</v>
          </cell>
          <cell r="R42" t="str">
            <v>Taiwan, China</v>
          </cell>
          <cell r="S42" t="str">
            <v>3211</v>
          </cell>
          <cell r="T42" t="str">
            <v>A+</v>
          </cell>
          <cell r="U42" t="str">
            <v>3691</v>
          </cell>
          <cell r="V42" t="str">
            <v>Engaged in the design, manufacture and distribution of different kinds of battery packs for notebook computers, cell phones, smart phones, LCD-TV, digital cameras, DVD (Digital Versatile Disc) players and other consumer electronic products</v>
          </cell>
          <cell r="W42" t="str">
            <v>The Company is principally engaged in the manufacture, development and distribution of lithium battery packs. The Company provides notebook computer battery packs, personal computer (PC)/electronic book battery packs, portable device battery packs, energy storage battery packs, handheld battery packs, as well as battery pack chargers and others. The Company also provides raw materials and other products.</v>
          </cell>
          <cell r="X42" t="str">
            <v>HWA-DAH INTERNATIONAL TECHNOLOGY COMPANY LIMITED</v>
          </cell>
          <cell r="Z42" t="str">
            <v>TW16596982</v>
          </cell>
          <cell r="AA42">
            <v>20898857</v>
          </cell>
          <cell r="AB42">
            <v>19438591</v>
          </cell>
          <cell r="AC42">
            <v>17834815</v>
          </cell>
          <cell r="AD42">
            <v>17943240</v>
          </cell>
          <cell r="AE42">
            <v>20769514</v>
          </cell>
          <cell r="AF42">
            <v>19348268</v>
          </cell>
          <cell r="AG42">
            <v>17780452</v>
          </cell>
          <cell r="AH42">
            <v>17886525</v>
          </cell>
          <cell r="AI42" t="str">
            <v>n.a.</v>
          </cell>
          <cell r="AJ42" t="str">
            <v>n.a.</v>
          </cell>
          <cell r="AK42" t="str">
            <v>n.a.</v>
          </cell>
          <cell r="AL42" t="str">
            <v>n.a.</v>
          </cell>
          <cell r="AM42">
            <v>20769514</v>
          </cell>
          <cell r="AN42">
            <v>19348268</v>
          </cell>
          <cell r="AO42">
            <v>17780452</v>
          </cell>
          <cell r="AP42">
            <v>17886525</v>
          </cell>
          <cell r="AQ42">
            <v>129343</v>
          </cell>
          <cell r="AR42">
            <v>90323</v>
          </cell>
          <cell r="AS42">
            <v>54363</v>
          </cell>
          <cell r="AT42">
            <v>56715</v>
          </cell>
          <cell r="AU42">
            <v>-18835757</v>
          </cell>
          <cell r="AV42">
            <v>-17101411</v>
          </cell>
          <cell r="AW42">
            <v>-16027333</v>
          </cell>
          <cell r="AX42">
            <v>-16297274</v>
          </cell>
          <cell r="AY42">
            <v>-362713</v>
          </cell>
          <cell r="AZ42">
            <v>-328838</v>
          </cell>
          <cell r="BA42">
            <v>-331880</v>
          </cell>
          <cell r="BB42">
            <v>-273374</v>
          </cell>
          <cell r="BC42">
            <v>-418554</v>
          </cell>
          <cell r="BD42">
            <v>-397926</v>
          </cell>
          <cell r="BE42">
            <v>-378533</v>
          </cell>
          <cell r="BF42">
            <v>-375042</v>
          </cell>
          <cell r="BG42">
            <v>1281833</v>
          </cell>
          <cell r="BH42">
            <v>1610416</v>
          </cell>
          <cell r="BI42">
            <v>1097069</v>
          </cell>
          <cell r="BJ42">
            <v>997550</v>
          </cell>
          <cell r="BK42">
            <v>-298225</v>
          </cell>
          <cell r="BL42">
            <v>-176508</v>
          </cell>
          <cell r="BM42">
            <v>-157965</v>
          </cell>
          <cell r="BN42">
            <v>-261706</v>
          </cell>
          <cell r="BO42">
            <v>-235720</v>
          </cell>
          <cell r="BP42">
            <v>-176508</v>
          </cell>
          <cell r="BQ42">
            <v>-157965</v>
          </cell>
          <cell r="BR42">
            <v>-212071</v>
          </cell>
          <cell r="BS42">
            <v>-62505</v>
          </cell>
          <cell r="BT42">
            <v>0</v>
          </cell>
          <cell r="BU42">
            <v>0</v>
          </cell>
          <cell r="BV42">
            <v>-49635</v>
          </cell>
          <cell r="BW42">
            <v>3309019</v>
          </cell>
          <cell r="BX42">
            <v>1032255</v>
          </cell>
          <cell r="BY42">
            <v>827454</v>
          </cell>
          <cell r="BZ42">
            <v>641558</v>
          </cell>
          <cell r="CA42">
            <v>16053525</v>
          </cell>
          <cell r="CB42">
            <v>12364301</v>
          </cell>
          <cell r="CC42">
            <v>10723153</v>
          </cell>
          <cell r="CD42">
            <v>11538641</v>
          </cell>
          <cell r="CE42">
            <v>2945115</v>
          </cell>
          <cell r="CF42">
            <v>2397334</v>
          </cell>
          <cell r="CG42">
            <v>1567853</v>
          </cell>
          <cell r="CH42">
            <v>2018206</v>
          </cell>
          <cell r="CI42">
            <v>5149858</v>
          </cell>
          <cell r="CJ42">
            <v>4465981</v>
          </cell>
          <cell r="CK42">
            <v>3980101</v>
          </cell>
          <cell r="CL42">
            <v>4657137</v>
          </cell>
          <cell r="CM42">
            <v>172277</v>
          </cell>
          <cell r="CN42">
            <v>29787</v>
          </cell>
          <cell r="CO42">
            <v>28572</v>
          </cell>
          <cell r="CP42">
            <v>29993</v>
          </cell>
          <cell r="CQ42">
            <v>7662464</v>
          </cell>
          <cell r="CR42">
            <v>5357924</v>
          </cell>
          <cell r="CS42">
            <v>5037436</v>
          </cell>
          <cell r="CT42">
            <v>4691118</v>
          </cell>
          <cell r="CU42">
            <v>3188532</v>
          </cell>
          <cell r="CV42">
            <v>2870802</v>
          </cell>
          <cell r="CW42">
            <v>3165855</v>
          </cell>
          <cell r="CX42">
            <v>3311310</v>
          </cell>
          <cell r="CY42">
            <v>136209</v>
          </cell>
          <cell r="CZ42">
            <v>118576</v>
          </cell>
          <cell r="DA42">
            <v>105405</v>
          </cell>
          <cell r="DB42">
            <v>104710</v>
          </cell>
          <cell r="DC42">
            <v>21213135</v>
          </cell>
          <cell r="DD42">
            <v>18741621</v>
          </cell>
          <cell r="DE42">
            <v>16858444</v>
          </cell>
          <cell r="DF42">
            <v>17282815</v>
          </cell>
          <cell r="DH42">
            <v>20769514</v>
          </cell>
          <cell r="DI42">
            <v>-18835757</v>
          </cell>
          <cell r="DJ42">
            <v>-781267</v>
          </cell>
          <cell r="DK42">
            <v>-298225</v>
          </cell>
          <cell r="DL42">
            <v>854265</v>
          </cell>
          <cell r="DM42">
            <v>4.1130716876668402E-2</v>
          </cell>
          <cell r="DN42">
            <v>4.2895019791115797E-2</v>
          </cell>
          <cell r="DO42">
            <v>-362713</v>
          </cell>
          <cell r="DP42">
            <v>2671224.5</v>
          </cell>
          <cell r="DQ42">
            <v>127392.5</v>
          </cell>
          <cell r="DS42">
            <v>19348268</v>
          </cell>
          <cell r="DT42">
            <v>-17101411</v>
          </cell>
          <cell r="DU42">
            <v>-726764</v>
          </cell>
          <cell r="DV42">
            <v>-176508</v>
          </cell>
          <cell r="DW42">
            <v>1343585</v>
          </cell>
          <cell r="DX42">
            <v>6.94421330115957E-2</v>
          </cell>
          <cell r="DY42">
            <v>7.4624196382685595E-2</v>
          </cell>
          <cell r="DZ42">
            <v>-328838</v>
          </cell>
          <cell r="EA42">
            <v>1982593.5</v>
          </cell>
          <cell r="EB42">
            <v>111990.5</v>
          </cell>
          <cell r="ED42">
            <v>17780452</v>
          </cell>
          <cell r="EE42">
            <v>-16027333</v>
          </cell>
          <cell r="EF42">
            <v>-710413</v>
          </cell>
          <cell r="EG42">
            <v>-157965</v>
          </cell>
          <cell r="EH42">
            <v>884741</v>
          </cell>
          <cell r="EI42">
            <v>4.9759196222908197E-2</v>
          </cell>
          <cell r="EJ42">
            <v>5.2364827973205699E-2</v>
          </cell>
          <cell r="EK42">
            <v>-331880</v>
          </cell>
          <cell r="EL42">
            <v>1793029.5</v>
          </cell>
          <cell r="EM42">
            <v>105057.5</v>
          </cell>
          <cell r="EO42">
            <v>19299411.333333299</v>
          </cell>
          <cell r="EP42">
            <v>-17321500.333333299</v>
          </cell>
          <cell r="EQ42">
            <v>-739481.33333333302</v>
          </cell>
          <cell r="ER42">
            <v>-210899.33333333299</v>
          </cell>
          <cell r="ES42">
            <v>1027530.33333333</v>
          </cell>
          <cell r="ET42">
            <v>5.3241537557086799E-2</v>
          </cell>
          <cell r="EU42">
            <v>5.6235607780793499E-2</v>
          </cell>
          <cell r="FF42" t="str">
            <v>TW16596982</v>
          </cell>
          <cell r="FG42" t="str">
            <v>final include</v>
          </cell>
          <cell r="FI42" t="str">
            <v>include</v>
          </cell>
        </row>
        <row r="43">
          <cell r="B43" t="str">
            <v>TANGSHAN HAITAI NEW ENERGY TECHNOLOGY CO.,LTD</v>
          </cell>
          <cell r="C43" t="str">
            <v>exclude</v>
          </cell>
          <cell r="D43" t="str">
            <v>Significantly different products/services</v>
          </cell>
          <cell r="E43" t="str">
            <v>从事半导体及其它电子元件的制造</v>
          </cell>
          <cell r="H43" t="str">
            <v/>
          </cell>
          <cell r="I43" t="str">
            <v>ok, sda/sdp</v>
          </cell>
          <cell r="J43" t="str">
            <v>ok,sdp</v>
          </cell>
          <cell r="M43" t="str">
            <v>TANGSHAN HAITAI NEW ENERGY TECHNOLOGY CO.,LTD</v>
          </cell>
          <cell r="N43" t="str">
            <v>This company is engaged in semiconductor and other electronic component manufacturing. It was incorporated in 2006 and has its registered office in Tangshan, Hebei, China. The company's business operation is involved in producing a wide range of semiconductors and other components for electronic applications. Its products include electronic components, special ceramics products, solar cells, silicon, and silicon ingots.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v>
          </cell>
          <cell r="O43" t="str">
            <v>Manufacturing</v>
          </cell>
          <cell r="P43" t="str">
            <v>www.htsolargroup.com</v>
          </cell>
          <cell r="R43" t="str">
            <v>China</v>
          </cell>
          <cell r="S43" t="str">
            <v>835985</v>
          </cell>
          <cell r="T43" t="str">
            <v>B+</v>
          </cell>
          <cell r="U43" t="str">
            <v>3699</v>
          </cell>
          <cell r="V43" t="str">
            <v>Engaged in semiconductor and other electronic component manufacturing</v>
          </cell>
          <cell r="W43" t="str">
            <v>The Company is mainly engaged in polycrystalline silicon ingot, polycrystalline silicon chip, solar cell components, solar power generation system and other photovoltaic products.</v>
          </cell>
          <cell r="Z43" t="str">
            <v>CN47241PC</v>
          </cell>
          <cell r="AA43">
            <v>4525823</v>
          </cell>
          <cell r="AB43">
            <v>2645284</v>
          </cell>
          <cell r="AC43">
            <v>1915632</v>
          </cell>
          <cell r="AD43">
            <v>1131423</v>
          </cell>
          <cell r="AE43">
            <v>4519154</v>
          </cell>
          <cell r="AF43">
            <v>2640564</v>
          </cell>
          <cell r="AG43">
            <v>1899919</v>
          </cell>
          <cell r="AH43">
            <v>1119537</v>
          </cell>
          <cell r="AI43">
            <v>-7291</v>
          </cell>
          <cell r="AJ43">
            <v>-6505</v>
          </cell>
          <cell r="AK43">
            <v>-4343</v>
          </cell>
          <cell r="AL43">
            <v>-4437</v>
          </cell>
          <cell r="AM43">
            <v>4511863</v>
          </cell>
          <cell r="AN43">
            <v>2634059</v>
          </cell>
          <cell r="AO43">
            <v>1895576</v>
          </cell>
          <cell r="AP43">
            <v>1115100</v>
          </cell>
          <cell r="AQ43">
            <v>13960</v>
          </cell>
          <cell r="AR43">
            <v>11225</v>
          </cell>
          <cell r="AS43">
            <v>20056</v>
          </cell>
          <cell r="AT43">
            <v>16323</v>
          </cell>
          <cell r="AU43">
            <v>-4089864</v>
          </cell>
          <cell r="AV43">
            <v>-2255393</v>
          </cell>
          <cell r="AW43">
            <v>-1570554</v>
          </cell>
          <cell r="AX43">
            <v>-932237</v>
          </cell>
          <cell r="AY43" t="str">
            <v>n.a.</v>
          </cell>
          <cell r="AZ43" t="str">
            <v>n.a.</v>
          </cell>
          <cell r="BA43" t="str">
            <v>n.a.</v>
          </cell>
          <cell r="BB43" t="str">
            <v>n.a.</v>
          </cell>
          <cell r="BC43">
            <v>-205465</v>
          </cell>
          <cell r="BD43">
            <v>-198226</v>
          </cell>
          <cell r="BE43">
            <v>-188203</v>
          </cell>
          <cell r="BF43">
            <v>-140420</v>
          </cell>
          <cell r="BG43">
            <v>230494</v>
          </cell>
          <cell r="BH43">
            <v>191665</v>
          </cell>
          <cell r="BI43">
            <v>156875</v>
          </cell>
          <cell r="BJ43">
            <v>58766</v>
          </cell>
          <cell r="BK43">
            <v>-86198</v>
          </cell>
          <cell r="BL43">
            <v>-75348</v>
          </cell>
          <cell r="BM43">
            <v>-59160</v>
          </cell>
          <cell r="BN43">
            <v>-42848</v>
          </cell>
          <cell r="BO43">
            <v>-75750</v>
          </cell>
          <cell r="BP43">
            <v>-74506</v>
          </cell>
          <cell r="BQ43">
            <v>-58762</v>
          </cell>
          <cell r="BR43">
            <v>-42665</v>
          </cell>
          <cell r="BS43">
            <v>-10448</v>
          </cell>
          <cell r="BT43">
            <v>-842</v>
          </cell>
          <cell r="BU43">
            <v>-398</v>
          </cell>
          <cell r="BV43">
            <v>-183</v>
          </cell>
          <cell r="BW43">
            <v>146830</v>
          </cell>
          <cell r="BX43">
            <v>62046</v>
          </cell>
          <cell r="BY43">
            <v>59690</v>
          </cell>
          <cell r="BZ43">
            <v>927</v>
          </cell>
          <cell r="CA43">
            <v>2492843</v>
          </cell>
          <cell r="CB43">
            <v>1652791</v>
          </cell>
          <cell r="CC43">
            <v>1027405</v>
          </cell>
          <cell r="CD43">
            <v>506485</v>
          </cell>
          <cell r="CE43">
            <v>676845</v>
          </cell>
          <cell r="CF43">
            <v>332067</v>
          </cell>
          <cell r="CG43">
            <v>232455</v>
          </cell>
          <cell r="CH43">
            <v>138768</v>
          </cell>
          <cell r="CI43">
            <v>99468</v>
          </cell>
          <cell r="CJ43">
            <v>120500</v>
          </cell>
          <cell r="CK43">
            <v>228684</v>
          </cell>
          <cell r="CL43">
            <v>95315</v>
          </cell>
          <cell r="CM43">
            <v>536098</v>
          </cell>
          <cell r="CN43">
            <v>176887</v>
          </cell>
          <cell r="CO43">
            <v>165984</v>
          </cell>
          <cell r="CP43">
            <v>57076</v>
          </cell>
          <cell r="CQ43">
            <v>1122737</v>
          </cell>
          <cell r="CR43">
            <v>991097</v>
          </cell>
          <cell r="CS43">
            <v>374420</v>
          </cell>
          <cell r="CT43">
            <v>174837</v>
          </cell>
          <cell r="CU43">
            <v>942755</v>
          </cell>
          <cell r="CV43" t="str">
            <v>n.a.</v>
          </cell>
          <cell r="CW43">
            <v>0</v>
          </cell>
          <cell r="CX43">
            <v>161</v>
          </cell>
          <cell r="CY43">
            <v>26695</v>
          </cell>
          <cell r="CZ43">
            <v>59010</v>
          </cell>
          <cell r="DA43">
            <v>64265</v>
          </cell>
          <cell r="DB43">
            <v>39681</v>
          </cell>
          <cell r="DC43">
            <v>3124041</v>
          </cell>
          <cell r="DD43">
            <v>2251290</v>
          </cell>
          <cell r="DE43">
            <v>1518873</v>
          </cell>
          <cell r="DF43">
            <v>924332</v>
          </cell>
          <cell r="DH43">
            <v>4511863</v>
          </cell>
          <cell r="DI43">
            <v>-4089864</v>
          </cell>
          <cell r="DJ43">
            <v>-205465</v>
          </cell>
          <cell r="DK43">
            <v>-86198</v>
          </cell>
          <cell r="DL43">
            <v>130336</v>
          </cell>
          <cell r="DM43">
            <v>2.88874019446069E-2</v>
          </cell>
          <cell r="DN43">
            <v>2.9746707027025102E-2</v>
          </cell>
          <cell r="DO43" t="str">
            <v>n.a.</v>
          </cell>
          <cell r="DP43">
            <v>504456</v>
          </cell>
          <cell r="DQ43">
            <v>42852.5</v>
          </cell>
          <cell r="DS43">
            <v>2634059</v>
          </cell>
          <cell r="DT43">
            <v>-2255393</v>
          </cell>
          <cell r="DU43">
            <v>-198226</v>
          </cell>
          <cell r="DV43">
            <v>-75348</v>
          </cell>
          <cell r="DW43">
            <v>105092</v>
          </cell>
          <cell r="DX43">
            <v>3.98973599300547E-2</v>
          </cell>
          <cell r="DY43">
            <v>4.1555306969209199E-2</v>
          </cell>
          <cell r="DZ43" t="str">
            <v>n.a.</v>
          </cell>
          <cell r="EA43">
            <v>282261</v>
          </cell>
          <cell r="EB43">
            <v>61637.5</v>
          </cell>
          <cell r="ED43">
            <v>1895576</v>
          </cell>
          <cell r="EE43">
            <v>-1570554</v>
          </cell>
          <cell r="EF43">
            <v>-188203</v>
          </cell>
          <cell r="EG43">
            <v>-59160</v>
          </cell>
          <cell r="EH43">
            <v>77659</v>
          </cell>
          <cell r="EI43">
            <v>4.0968549928887099E-2</v>
          </cell>
          <cell r="EJ43">
            <v>4.2718671974573103E-2</v>
          </cell>
          <cell r="EK43" t="str">
            <v>n.a.</v>
          </cell>
          <cell r="EL43">
            <v>185611.5</v>
          </cell>
          <cell r="EM43">
            <v>51973</v>
          </cell>
          <cell r="EO43">
            <v>3013832.6666666698</v>
          </cell>
          <cell r="EP43">
            <v>-2638603.6666666698</v>
          </cell>
          <cell r="EQ43">
            <v>-197298</v>
          </cell>
          <cell r="ER43">
            <v>-73568.666666666701</v>
          </cell>
          <cell r="ES43">
            <v>104362.33333333299</v>
          </cell>
          <cell r="ET43">
            <v>3.4627779600238801E-2</v>
          </cell>
          <cell r="EU43">
            <v>3.5869873680329699E-2</v>
          </cell>
          <cell r="FF43" t="str">
            <v>CN47241PC</v>
          </cell>
          <cell r="FG43" t="str">
            <v>exclude</v>
          </cell>
          <cell r="FH43" t="str">
            <v>Significantly different products/services</v>
          </cell>
          <cell r="FI43" t="str">
            <v>ok, sda/sdp</v>
          </cell>
        </row>
        <row r="44">
          <cell r="B44" t="str">
            <v>NUODE NEW MATERIALS CO.,LTD.</v>
          </cell>
          <cell r="C44" t="str">
            <v>exclude</v>
          </cell>
          <cell r="D44" t="str">
            <v>Significantly different products/services</v>
          </cell>
          <cell r="E44" t="str">
            <v>主要从事电线电缆、电子信息材料、石油化工产品的生产和批发分销</v>
          </cell>
          <cell r="H44" t="str">
            <v/>
          </cell>
          <cell r="I44" t="str">
            <v>ok, sda/sdp</v>
          </cell>
          <cell r="J44" t="str">
            <v>ok,sdp</v>
          </cell>
          <cell r="M44" t="str">
            <v>NUODE NEW MATERIALS CO.,LTD.</v>
          </cell>
          <cell r="N44" t="str">
            <v>The company, formerly known as Changchun Heat-Shrinkable Materials Co. Ltd., is engaged in the manufacture and wholesale distribution of electric wires and cables, electronic information materials, and petrochemical products. It was incorporated in March of 1994. The registered business office of the company is located in Changchun, People’s Republic of China. The company offers a wide range of products including: electric wires, cables, and accessories; copper foil products; battery materials; and trading products. It is active and operational in the country.</v>
          </cell>
          <cell r="O44" t="str">
            <v>Manufacturing; Wholesale</v>
          </cell>
          <cell r="P44" t="str">
            <v>www.ndgf.net</v>
          </cell>
          <cell r="R44" t="str">
            <v>China</v>
          </cell>
          <cell r="S44" t="str">
            <v>600110</v>
          </cell>
          <cell r="T44" t="str">
            <v>A+</v>
          </cell>
          <cell r="U44" t="str">
            <v>3699</v>
          </cell>
          <cell r="V44" t="str">
            <v>Engaged in the manufacture and wholesale distribution of electric wires and cables, electronic information materials, and petrochemical products</v>
          </cell>
          <cell r="W44" t="str">
            <v>The Company's main in new materials, new energy research and development, production and sales; copper and copper industrial equipment and lithium ion battery materials production and sales; investment and management of high-tech industrial projects; innovative financial investment and management; domestic and import and export trade.</v>
          </cell>
          <cell r="X44" t="str">
            <v>NUODE INVESTMENT CO.,LTD.</v>
          </cell>
          <cell r="Z44" t="str">
            <v>CN31437PC</v>
          </cell>
          <cell r="AA44">
            <v>4444275</v>
          </cell>
          <cell r="AB44">
            <v>2163891</v>
          </cell>
          <cell r="AC44">
            <v>2144290</v>
          </cell>
          <cell r="AD44">
            <v>2312552</v>
          </cell>
          <cell r="AE44">
            <v>4429112</v>
          </cell>
          <cell r="AF44">
            <v>2142335</v>
          </cell>
          <cell r="AG44">
            <v>2142986</v>
          </cell>
          <cell r="AH44">
            <v>2307686</v>
          </cell>
          <cell r="AI44">
            <v>-29507</v>
          </cell>
          <cell r="AJ44">
            <v>-17761</v>
          </cell>
          <cell r="AK44">
            <v>-16269</v>
          </cell>
          <cell r="AL44">
            <v>-20133</v>
          </cell>
          <cell r="AM44">
            <v>4399605</v>
          </cell>
          <cell r="AN44">
            <v>2124574</v>
          </cell>
          <cell r="AO44">
            <v>2126717</v>
          </cell>
          <cell r="AP44">
            <v>2287553</v>
          </cell>
          <cell r="AQ44">
            <v>44670</v>
          </cell>
          <cell r="AR44">
            <v>39317</v>
          </cell>
          <cell r="AS44">
            <v>17573</v>
          </cell>
          <cell r="AT44">
            <v>24999</v>
          </cell>
          <cell r="AU44">
            <v>-3125303</v>
          </cell>
          <cell r="AV44">
            <v>-1263737</v>
          </cell>
          <cell r="AW44">
            <v>-1463151</v>
          </cell>
          <cell r="AX44">
            <v>-1552461</v>
          </cell>
          <cell r="AY44" t="str">
            <v>n.a.</v>
          </cell>
          <cell r="AZ44" t="str">
            <v>n.a.</v>
          </cell>
          <cell r="BA44" t="str">
            <v>n.a.</v>
          </cell>
          <cell r="BB44" t="str">
            <v>n.a.</v>
          </cell>
          <cell r="BC44">
            <v>-380919</v>
          </cell>
          <cell r="BD44">
            <v>-245938</v>
          </cell>
          <cell r="BE44">
            <v>-231969</v>
          </cell>
          <cell r="BF44">
            <v>-217894</v>
          </cell>
          <cell r="BG44">
            <v>938053</v>
          </cell>
          <cell r="BH44">
            <v>654216</v>
          </cell>
          <cell r="BI44">
            <v>449170</v>
          </cell>
          <cell r="BJ44">
            <v>542197</v>
          </cell>
          <cell r="BK44">
            <v>-271425</v>
          </cell>
          <cell r="BL44">
            <v>-443143</v>
          </cell>
          <cell r="BM44">
            <v>-152461</v>
          </cell>
          <cell r="BN44">
            <v>-146786</v>
          </cell>
          <cell r="BO44">
            <v>-238320</v>
          </cell>
          <cell r="BP44">
            <v>-415303</v>
          </cell>
          <cell r="BQ44">
            <v>-130345</v>
          </cell>
          <cell r="BR44">
            <v>-116201</v>
          </cell>
          <cell r="BS44">
            <v>-33105</v>
          </cell>
          <cell r="BT44">
            <v>-27840</v>
          </cell>
          <cell r="BU44">
            <v>-22116</v>
          </cell>
          <cell r="BV44">
            <v>-30585</v>
          </cell>
          <cell r="BW44">
            <v>405085</v>
          </cell>
          <cell r="BX44">
            <v>5385</v>
          </cell>
          <cell r="BY44">
            <v>-121904</v>
          </cell>
          <cell r="BZ44">
            <v>97217</v>
          </cell>
          <cell r="CA44">
            <v>4359031</v>
          </cell>
          <cell r="CB44">
            <v>4240207</v>
          </cell>
          <cell r="CC44">
            <v>3999556</v>
          </cell>
          <cell r="CD44">
            <v>3595257</v>
          </cell>
          <cell r="CE44">
            <v>479908</v>
          </cell>
          <cell r="CF44">
            <v>385399</v>
          </cell>
          <cell r="CG44">
            <v>273909</v>
          </cell>
          <cell r="CH44">
            <v>513534</v>
          </cell>
          <cell r="CI44">
            <v>1542856</v>
          </cell>
          <cell r="CJ44">
            <v>1213697</v>
          </cell>
          <cell r="CK44">
            <v>677506</v>
          </cell>
          <cell r="CL44">
            <v>617697</v>
          </cell>
          <cell r="CM44">
            <v>339230</v>
          </cell>
          <cell r="CN44">
            <v>243975</v>
          </cell>
          <cell r="CO44">
            <v>1664026</v>
          </cell>
          <cell r="CP44">
            <v>1168826</v>
          </cell>
          <cell r="CQ44">
            <v>1791224</v>
          </cell>
          <cell r="CR44">
            <v>2211013</v>
          </cell>
          <cell r="CS44">
            <v>1218666</v>
          </cell>
          <cell r="CT44">
            <v>1279549</v>
          </cell>
          <cell r="CU44">
            <v>514718</v>
          </cell>
          <cell r="CV44" t="str">
            <v>n.a.</v>
          </cell>
          <cell r="CW44" t="str">
            <v>n.a.</v>
          </cell>
          <cell r="CX44" t="str">
            <v>n.a.</v>
          </cell>
          <cell r="CY44">
            <v>437668</v>
          </cell>
          <cell r="CZ44">
            <v>27177</v>
          </cell>
          <cell r="DA44">
            <v>43712</v>
          </cell>
          <cell r="DB44">
            <v>457289</v>
          </cell>
          <cell r="DC44">
            <v>8705351</v>
          </cell>
          <cell r="DD44">
            <v>8016278</v>
          </cell>
          <cell r="DE44">
            <v>7049647</v>
          </cell>
          <cell r="DF44">
            <v>7282646</v>
          </cell>
          <cell r="DH44">
            <v>4399605</v>
          </cell>
          <cell r="DI44">
            <v>-3125303</v>
          </cell>
          <cell r="DJ44">
            <v>-380919</v>
          </cell>
          <cell r="DK44">
            <v>-271425</v>
          </cell>
          <cell r="DL44">
            <v>621958</v>
          </cell>
          <cell r="DM44">
            <v>0.141366781790638</v>
          </cell>
          <cell r="DN44">
            <v>0.164641640682679</v>
          </cell>
          <cell r="DO44" t="str">
            <v>n.a.</v>
          </cell>
          <cell r="DP44">
            <v>432653.5</v>
          </cell>
          <cell r="DQ44">
            <v>232422.5</v>
          </cell>
          <cell r="DS44">
            <v>2124574</v>
          </cell>
          <cell r="DT44">
            <v>-1263737</v>
          </cell>
          <cell r="DU44">
            <v>-245938</v>
          </cell>
          <cell r="DV44">
            <v>-443143</v>
          </cell>
          <cell r="DW44">
            <v>171756</v>
          </cell>
          <cell r="DX44">
            <v>8.0842559496633201E-2</v>
          </cell>
          <cell r="DY44">
            <v>8.7952896788128704E-2</v>
          </cell>
          <cell r="DZ44" t="str">
            <v>n.a.</v>
          </cell>
          <cell r="EA44">
            <v>329654</v>
          </cell>
          <cell r="EB44">
            <v>35444.5</v>
          </cell>
          <cell r="ED44">
            <v>2126717</v>
          </cell>
          <cell r="EE44">
            <v>-1463151</v>
          </cell>
          <cell r="EF44">
            <v>-231969</v>
          </cell>
          <cell r="EG44">
            <v>-152461</v>
          </cell>
          <cell r="EH44">
            <v>279136</v>
          </cell>
          <cell r="EI44">
            <v>0.13125206597774899</v>
          </cell>
          <cell r="EJ44">
            <v>0.15108187408292201</v>
          </cell>
          <cell r="EK44" t="str">
            <v>n.a.</v>
          </cell>
          <cell r="EL44">
            <v>393721.5</v>
          </cell>
          <cell r="EM44">
            <v>250500.5</v>
          </cell>
          <cell r="EO44">
            <v>2883632</v>
          </cell>
          <cell r="EP44">
            <v>-1950730.33333333</v>
          </cell>
          <cell r="EQ44">
            <v>-286275.33333333302</v>
          </cell>
          <cell r="ER44">
            <v>-289009.66666666698</v>
          </cell>
          <cell r="ES44">
            <v>357616.66666666698</v>
          </cell>
          <cell r="ET44">
            <v>0.124016055677932</v>
          </cell>
          <cell r="EU44">
            <v>0.14157343462945499</v>
          </cell>
          <cell r="FF44" t="str">
            <v>CN31437PC</v>
          </cell>
          <cell r="FG44" t="str">
            <v>exclude</v>
          </cell>
          <cell r="FH44" t="str">
            <v>Significantly different products/services</v>
          </cell>
          <cell r="FI44" t="str">
            <v>ok, sda/sdp</v>
          </cell>
        </row>
        <row r="45">
          <cell r="B45" t="str">
            <v>STERLING AND WILSON SOLAR LIMITED</v>
          </cell>
          <cell r="C45" t="str">
            <v>exclude</v>
          </cell>
          <cell r="D45" t="str">
            <v>Significantly different products/services</v>
          </cell>
          <cell r="E45" t="str">
            <v>从事太阳能发电项目</v>
          </cell>
          <cell r="H45" t="str">
            <v/>
          </cell>
          <cell r="I45" t="str">
            <v>ok, sda/sdp</v>
          </cell>
          <cell r="J45" t="str">
            <v>ok,sdp</v>
          </cell>
          <cell r="M45" t="str">
            <v>STERLING AND WILSON SOLAR LIMITED</v>
          </cell>
          <cell r="P45" t="str">
            <v>www.sterlingandwilsonsolar.com</v>
          </cell>
          <cell r="R45" t="str">
            <v>India</v>
          </cell>
          <cell r="S45" t="str">
            <v>SWSOLAR</v>
          </cell>
          <cell r="T45" t="str">
            <v>B+</v>
          </cell>
          <cell r="U45" t="str">
            <v>3699</v>
          </cell>
          <cell r="W45" t="str">
            <v>The Company is engaged in the business of complete Turnkey solution for Engineering, Procurement, Construction, Operation and maintenance of Solar Power projects.</v>
          </cell>
          <cell r="Z45" t="str">
            <v>IN001577078IND</v>
          </cell>
          <cell r="AA45">
            <v>52520600</v>
          </cell>
          <cell r="AB45">
            <v>51043800</v>
          </cell>
          <cell r="AC45">
            <v>55752880</v>
          </cell>
          <cell r="AD45">
            <v>82207310</v>
          </cell>
          <cell r="AE45">
            <v>51973800</v>
          </cell>
          <cell r="AF45">
            <v>50482400</v>
          </cell>
          <cell r="AG45">
            <v>55748230</v>
          </cell>
          <cell r="AH45">
            <v>82102510</v>
          </cell>
          <cell r="AI45" t="str">
            <v>n.a.</v>
          </cell>
          <cell r="AJ45" t="str">
            <v>n.a.</v>
          </cell>
          <cell r="AK45" t="str">
            <v>n.a.</v>
          </cell>
          <cell r="AL45" t="str">
            <v>n.a.</v>
          </cell>
          <cell r="AM45">
            <v>51973800</v>
          </cell>
          <cell r="AN45">
            <v>50482400</v>
          </cell>
          <cell r="AO45">
            <v>55748230</v>
          </cell>
          <cell r="AP45">
            <v>82102510</v>
          </cell>
          <cell r="AQ45">
            <v>546800</v>
          </cell>
          <cell r="AR45">
            <v>561400</v>
          </cell>
          <cell r="AS45">
            <v>4650</v>
          </cell>
          <cell r="AT45">
            <v>104800</v>
          </cell>
          <cell r="AU45">
            <v>-148700</v>
          </cell>
          <cell r="AV45">
            <v>-30787300</v>
          </cell>
          <cell r="AW45">
            <v>-35964030</v>
          </cell>
          <cell r="AX45">
            <v>-62141540</v>
          </cell>
          <cell r="AY45">
            <v>0</v>
          </cell>
          <cell r="AZ45">
            <v>0</v>
          </cell>
          <cell r="BA45">
            <v>0</v>
          </cell>
          <cell r="BB45">
            <v>0</v>
          </cell>
          <cell r="BC45">
            <v>-59012600</v>
          </cell>
          <cell r="BD45">
            <v>-22646000</v>
          </cell>
          <cell r="BE45">
            <v>-15891500</v>
          </cell>
          <cell r="BF45">
            <v>-16834440</v>
          </cell>
          <cell r="BG45">
            <v>-6640700</v>
          </cell>
          <cell r="BH45">
            <v>-2389500</v>
          </cell>
          <cell r="BI45">
            <v>3897350</v>
          </cell>
          <cell r="BJ45">
            <v>3231330</v>
          </cell>
          <cell r="BK45">
            <v>-146700</v>
          </cell>
          <cell r="BL45">
            <v>-165100</v>
          </cell>
          <cell r="BM45">
            <v>-142350</v>
          </cell>
          <cell r="BN45">
            <v>-31790</v>
          </cell>
          <cell r="BO45">
            <v>-132700</v>
          </cell>
          <cell r="BP45">
            <v>-156400</v>
          </cell>
          <cell r="BQ45">
            <v>-137960</v>
          </cell>
          <cell r="BR45">
            <v>-28890</v>
          </cell>
          <cell r="BS45">
            <v>-14000</v>
          </cell>
          <cell r="BT45">
            <v>-8700</v>
          </cell>
          <cell r="BU45">
            <v>-4390</v>
          </cell>
          <cell r="BV45">
            <v>-2900</v>
          </cell>
          <cell r="BW45">
            <v>-9094600</v>
          </cell>
          <cell r="BX45">
            <v>-2853800</v>
          </cell>
          <cell r="BY45">
            <v>3042720</v>
          </cell>
          <cell r="BZ45">
            <v>1961480</v>
          </cell>
          <cell r="CA45">
            <v>33070500</v>
          </cell>
          <cell r="CB45">
            <v>34850700</v>
          </cell>
          <cell r="CC45">
            <v>49436450</v>
          </cell>
          <cell r="CD45">
            <v>45258360</v>
          </cell>
          <cell r="CE45">
            <v>39000</v>
          </cell>
          <cell r="CF45">
            <v>30900</v>
          </cell>
          <cell r="CG45">
            <v>145100</v>
          </cell>
          <cell r="CH45">
            <v>120270</v>
          </cell>
          <cell r="CI45">
            <v>7839600</v>
          </cell>
          <cell r="CJ45">
            <v>8488600</v>
          </cell>
          <cell r="CK45">
            <v>20303150</v>
          </cell>
          <cell r="CL45">
            <v>17254270</v>
          </cell>
          <cell r="CM45">
            <v>19839100</v>
          </cell>
          <cell r="CN45">
            <v>21053600</v>
          </cell>
          <cell r="CO45">
            <v>22209900</v>
          </cell>
          <cell r="CP45">
            <v>23677980</v>
          </cell>
          <cell r="CQ45">
            <v>5040400</v>
          </cell>
          <cell r="CR45">
            <v>2909500</v>
          </cell>
          <cell r="CS45">
            <v>4998090</v>
          </cell>
          <cell r="CT45">
            <v>3149420</v>
          </cell>
          <cell r="CU45" t="str">
            <v>n.a.</v>
          </cell>
          <cell r="CV45" t="str">
            <v>n.a.</v>
          </cell>
          <cell r="CW45">
            <v>4580</v>
          </cell>
          <cell r="CX45">
            <v>1690</v>
          </cell>
          <cell r="CY45">
            <v>107200</v>
          </cell>
          <cell r="CZ45">
            <v>101600</v>
          </cell>
          <cell r="DA45">
            <v>223730</v>
          </cell>
          <cell r="DB45">
            <v>51040</v>
          </cell>
          <cell r="DC45">
            <v>34999900</v>
          </cell>
          <cell r="DD45">
            <v>37093700</v>
          </cell>
          <cell r="DE45">
            <v>50344810</v>
          </cell>
          <cell r="DF45">
            <v>45751890</v>
          </cell>
          <cell r="DH45">
            <v>51973800</v>
          </cell>
          <cell r="DI45">
            <v>-148700</v>
          </cell>
          <cell r="DJ45">
            <v>-59012600</v>
          </cell>
          <cell r="DK45">
            <v>-146700</v>
          </cell>
          <cell r="DL45">
            <v>-7334200</v>
          </cell>
          <cell r="DM45">
            <v>-0.14111340713975101</v>
          </cell>
          <cell r="DN45">
            <v>-0.12366291225467101</v>
          </cell>
          <cell r="DO45">
            <v>0</v>
          </cell>
          <cell r="DP45">
            <v>34950</v>
          </cell>
          <cell r="DQ45">
            <v>104400</v>
          </cell>
          <cell r="DS45">
            <v>50482400</v>
          </cell>
          <cell r="DT45">
            <v>-30787300</v>
          </cell>
          <cell r="DU45">
            <v>-22646000</v>
          </cell>
          <cell r="DV45">
            <v>-165100</v>
          </cell>
          <cell r="DW45">
            <v>-3116000</v>
          </cell>
          <cell r="DX45">
            <v>-6.1724482195775199E-2</v>
          </cell>
          <cell r="DY45">
            <v>-5.8136063763097399E-2</v>
          </cell>
          <cell r="DZ45">
            <v>0</v>
          </cell>
          <cell r="EA45">
            <v>88000</v>
          </cell>
          <cell r="EB45">
            <v>162665</v>
          </cell>
          <cell r="ED45">
            <v>55748230</v>
          </cell>
          <cell r="EE45">
            <v>-35964030</v>
          </cell>
          <cell r="EF45">
            <v>-15891500</v>
          </cell>
          <cell r="EG45">
            <v>-142350</v>
          </cell>
          <cell r="EH45">
            <v>3750350</v>
          </cell>
          <cell r="EI45">
            <v>6.7272987859883601E-2</v>
          </cell>
          <cell r="EJ45">
            <v>7.2125055867662297E-2</v>
          </cell>
          <cell r="EK45">
            <v>0</v>
          </cell>
          <cell r="EL45">
            <v>132685</v>
          </cell>
          <cell r="EM45">
            <v>137385</v>
          </cell>
          <cell r="EO45">
            <v>52734810</v>
          </cell>
          <cell r="EP45">
            <v>-22300010</v>
          </cell>
          <cell r="EQ45">
            <v>-32516700</v>
          </cell>
          <cell r="ER45">
            <v>-151383.33333333299</v>
          </cell>
          <cell r="ES45">
            <v>-2233283.3333333302</v>
          </cell>
          <cell r="ET45">
            <v>-4.2349319800968899E-2</v>
          </cell>
          <cell r="EU45">
            <v>-4.0628721098081903E-2</v>
          </cell>
          <cell r="FF45" t="str">
            <v>IN001577078IND</v>
          </cell>
          <cell r="FG45" t="str">
            <v>exclude</v>
          </cell>
          <cell r="FH45" t="str">
            <v>Significantly different products/services</v>
          </cell>
          <cell r="FI45" t="str">
            <v>ok, sda/sdp</v>
          </cell>
        </row>
        <row r="46">
          <cell r="B46" t="str">
            <v>DONGGUAN AOHAI TECHNOLOGY CO. , LTD.</v>
          </cell>
          <cell r="C46" t="str">
            <v>exclude</v>
          </cell>
          <cell r="D46" t="str">
            <v>Significantly different products/services</v>
          </cell>
          <cell r="H46" t="str">
            <v/>
          </cell>
          <cell r="I46" t="str">
            <v>ok, sda/sdp</v>
          </cell>
          <cell r="J46" t="str">
            <v>ok,sdp</v>
          </cell>
          <cell r="L46" t="str">
            <v>充电枪、充电桩、智能快充、储能等</v>
          </cell>
          <cell r="M46" t="str">
            <v>DONGGUAN AOHAI TECHNOLOGY CO. , LTD.</v>
          </cell>
          <cell r="P46" t="str">
            <v>aohaichina.com</v>
          </cell>
          <cell r="R46" t="str">
            <v>China</v>
          </cell>
          <cell r="S46" t="str">
            <v>002993</v>
          </cell>
          <cell r="T46" t="str">
            <v>B+</v>
          </cell>
          <cell r="U46" t="str">
            <v>3691</v>
          </cell>
          <cell r="W46" t="str">
            <v>The Company's main business is the design, development, production and sales of smart terminal charging and storage products such as chargers and mobile power supplies.</v>
          </cell>
          <cell r="Z46" t="str">
            <v>CN53369PC</v>
          </cell>
          <cell r="AA46">
            <v>4247978</v>
          </cell>
          <cell r="AB46">
            <v>2939931</v>
          </cell>
          <cell r="AC46">
            <v>2309969</v>
          </cell>
          <cell r="AD46">
            <v>1657535</v>
          </cell>
          <cell r="AE46">
            <v>4225441</v>
          </cell>
          <cell r="AF46">
            <v>2926425</v>
          </cell>
          <cell r="AG46">
            <v>2297158</v>
          </cell>
          <cell r="AH46">
            <v>1647443</v>
          </cell>
          <cell r="AI46">
            <v>-15662</v>
          </cell>
          <cell r="AJ46">
            <v>-12137</v>
          </cell>
          <cell r="AK46">
            <v>-9827</v>
          </cell>
          <cell r="AL46">
            <v>-8897</v>
          </cell>
          <cell r="AM46">
            <v>4209779</v>
          </cell>
          <cell r="AN46">
            <v>2914288</v>
          </cell>
          <cell r="AO46">
            <v>2287331</v>
          </cell>
          <cell r="AP46">
            <v>1638546</v>
          </cell>
          <cell r="AQ46">
            <v>38199</v>
          </cell>
          <cell r="AR46">
            <v>25643</v>
          </cell>
          <cell r="AS46">
            <v>22638</v>
          </cell>
          <cell r="AT46">
            <v>18989</v>
          </cell>
          <cell r="AU46">
            <v>-3398686</v>
          </cell>
          <cell r="AV46">
            <v>-2220972</v>
          </cell>
          <cell r="AW46">
            <v>-1820034</v>
          </cell>
          <cell r="AX46">
            <v>-1374403</v>
          </cell>
          <cell r="AY46" t="str">
            <v>n.a.</v>
          </cell>
          <cell r="AZ46" t="str">
            <v>n.a.</v>
          </cell>
          <cell r="BA46" t="str">
            <v>n.a.</v>
          </cell>
          <cell r="BB46" t="str">
            <v>n.a.</v>
          </cell>
          <cell r="BC46">
            <v>-404723</v>
          </cell>
          <cell r="BD46">
            <v>-274743</v>
          </cell>
          <cell r="BE46">
            <v>-227443</v>
          </cell>
          <cell r="BF46">
            <v>-158914</v>
          </cell>
          <cell r="BG46">
            <v>444569</v>
          </cell>
          <cell r="BH46">
            <v>444216</v>
          </cell>
          <cell r="BI46">
            <v>262492</v>
          </cell>
          <cell r="BJ46">
            <v>124218</v>
          </cell>
          <cell r="BK46">
            <v>-60925</v>
          </cell>
          <cell r="BL46">
            <v>-34224</v>
          </cell>
          <cell r="BM46">
            <v>0</v>
          </cell>
          <cell r="BN46">
            <v>0</v>
          </cell>
          <cell r="BO46">
            <v>-57786</v>
          </cell>
          <cell r="BP46">
            <v>-32122</v>
          </cell>
          <cell r="BQ46">
            <v>0</v>
          </cell>
          <cell r="BR46">
            <v>0</v>
          </cell>
          <cell r="BS46">
            <v>-3139</v>
          </cell>
          <cell r="BT46">
            <v>-2102</v>
          </cell>
          <cell r="BU46">
            <v>0</v>
          </cell>
          <cell r="BV46">
            <v>0</v>
          </cell>
          <cell r="BW46">
            <v>343509</v>
          </cell>
          <cell r="BX46">
            <v>329040</v>
          </cell>
          <cell r="BY46">
            <v>221535</v>
          </cell>
          <cell r="BZ46">
            <v>113722</v>
          </cell>
          <cell r="CA46">
            <v>3903341</v>
          </cell>
          <cell r="CB46">
            <v>3550759</v>
          </cell>
          <cell r="CC46">
            <v>1789338</v>
          </cell>
          <cell r="CD46">
            <v>1347813</v>
          </cell>
          <cell r="CE46">
            <v>661295</v>
          </cell>
          <cell r="CF46">
            <v>356359</v>
          </cell>
          <cell r="CG46">
            <v>218118</v>
          </cell>
          <cell r="CH46">
            <v>182536</v>
          </cell>
          <cell r="CI46">
            <v>1337535</v>
          </cell>
          <cell r="CJ46">
            <v>912146</v>
          </cell>
          <cell r="CK46">
            <v>765255</v>
          </cell>
          <cell r="CL46">
            <v>543446</v>
          </cell>
          <cell r="CM46">
            <v>182629</v>
          </cell>
          <cell r="CN46">
            <v>228111</v>
          </cell>
          <cell r="CO46">
            <v>111679</v>
          </cell>
          <cell r="CP46">
            <v>320122</v>
          </cell>
          <cell r="CQ46">
            <v>1713337</v>
          </cell>
          <cell r="CR46">
            <v>2041915</v>
          </cell>
          <cell r="CS46">
            <v>693131</v>
          </cell>
          <cell r="CT46">
            <v>300006</v>
          </cell>
          <cell r="CU46">
            <v>481360</v>
          </cell>
          <cell r="CV46">
            <v>20158</v>
          </cell>
          <cell r="CW46">
            <v>269137</v>
          </cell>
          <cell r="CX46">
            <v>267</v>
          </cell>
          <cell r="CY46">
            <v>58131</v>
          </cell>
          <cell r="CZ46">
            <v>15581</v>
          </cell>
          <cell r="DA46" t="str">
            <v>n.a.</v>
          </cell>
          <cell r="DB46" t="str">
            <v>n.a.</v>
          </cell>
          <cell r="DC46">
            <v>5059070</v>
          </cell>
          <cell r="DD46">
            <v>4197474</v>
          </cell>
          <cell r="DE46">
            <v>2218150</v>
          </cell>
          <cell r="DF46">
            <v>1641476</v>
          </cell>
          <cell r="DH46">
            <v>4209779</v>
          </cell>
          <cell r="DI46">
            <v>-3398686</v>
          </cell>
          <cell r="DJ46">
            <v>-404723</v>
          </cell>
          <cell r="DK46">
            <v>-60925</v>
          </cell>
          <cell r="DL46">
            <v>345445</v>
          </cell>
          <cell r="DM46">
            <v>8.2057751725209294E-2</v>
          </cell>
          <cell r="DN46">
            <v>8.9393152869291295E-2</v>
          </cell>
          <cell r="DO46" t="str">
            <v>n.a.</v>
          </cell>
          <cell r="DP46">
            <v>508827</v>
          </cell>
          <cell r="DQ46">
            <v>36856</v>
          </cell>
          <cell r="DS46">
            <v>2914288</v>
          </cell>
          <cell r="DT46">
            <v>-2220972</v>
          </cell>
          <cell r="DU46">
            <v>-274743</v>
          </cell>
          <cell r="DV46">
            <v>-34224</v>
          </cell>
          <cell r="DW46">
            <v>384349</v>
          </cell>
          <cell r="DX46">
            <v>0.131884357345602</v>
          </cell>
          <cell r="DY46">
            <v>0.15192026369015199</v>
          </cell>
          <cell r="DZ46" t="str">
            <v>n.a.</v>
          </cell>
          <cell r="EA46">
            <v>287238.5</v>
          </cell>
          <cell r="EB46" t="e">
            <v>#VALUE!</v>
          </cell>
          <cell r="ED46">
            <v>2287331</v>
          </cell>
          <cell r="EE46">
            <v>-1820034</v>
          </cell>
          <cell r="EF46">
            <v>-227443</v>
          </cell>
          <cell r="EG46">
            <v>0</v>
          </cell>
          <cell r="EH46">
            <v>239854</v>
          </cell>
          <cell r="EI46">
            <v>0.10486195482857499</v>
          </cell>
          <cell r="EJ46">
            <v>0.117146126671997</v>
          </cell>
          <cell r="EK46" t="str">
            <v>n.a.</v>
          </cell>
          <cell r="EL46">
            <v>200327</v>
          </cell>
          <cell r="EM46" t="e">
            <v>#VALUE!</v>
          </cell>
          <cell r="EO46">
            <v>3137132.6666666698</v>
          </cell>
          <cell r="EP46">
            <v>-2479897.3333333302</v>
          </cell>
          <cell r="EQ46">
            <v>-302303</v>
          </cell>
          <cell r="ER46">
            <v>-31716.333333333299</v>
          </cell>
          <cell r="ES46">
            <v>323216</v>
          </cell>
          <cell r="ET46">
            <v>0.10302911427186499</v>
          </cell>
          <cell r="EU46">
            <v>0.114863387330826</v>
          </cell>
          <cell r="FF46" t="str">
            <v>CN53369PC</v>
          </cell>
          <cell r="FG46" t="str">
            <v>exclude</v>
          </cell>
          <cell r="FH46" t="str">
            <v>Significantly different products/services</v>
          </cell>
          <cell r="FI46" t="str">
            <v>ok, sda/sdp</v>
          </cell>
        </row>
        <row r="47">
          <cell r="B47" t="str">
            <v>CROMPTON GREAVES CONSUMER ELECTRICALS LIMITED</v>
          </cell>
          <cell r="C47" t="str">
            <v>exclude</v>
          </cell>
          <cell r="D47" t="str">
            <v>Significantly different products/services</v>
          </cell>
          <cell r="E47" t="str">
            <v>从事电气和电子元件、组件和系统的设计、制造、营销和服务</v>
          </cell>
          <cell r="H47" t="str">
            <v/>
          </cell>
          <cell r="I47" t="str">
            <v>ok, sda/sdp</v>
          </cell>
          <cell r="J47" t="str">
            <v>ok,sdp</v>
          </cell>
          <cell r="M47" t="str">
            <v>CROMPTON GREAVES CONSUMER ELECTRICALS LIMITED</v>
          </cell>
          <cell r="N47" t="str">
            <v>This company is engaged in the design, manufacture, marketing, and servicing of electrical and electronic components, assemblies, and systems. It was incorporated in 2015 and conducts business from its registered head office located in Mumbai, India.The company primarily manufactures a wide range of electrical equipment and components, including uninterruptible power systems, DC power systems, management software, electrical apparatus and equipment, relays and industrial controls, fluid power pumps and motors, switchgear and switchboard apparatus, current carrying wiring devices. Its power distribution equipment is used in residences, apartment and office buildings, commercial sites, universities, hospitals, and factories. Further, the company creates and implements any desired customer requirements with exact components of the logistics chain required by the customer.</v>
          </cell>
          <cell r="O47" t="str">
            <v>Manufacturing; Wholesale; Services</v>
          </cell>
          <cell r="P47" t="str">
            <v>www.crompton.co.in</v>
          </cell>
          <cell r="R47" t="str">
            <v>India</v>
          </cell>
          <cell r="S47" t="str">
            <v>CROMPTON</v>
          </cell>
          <cell r="T47" t="str">
            <v>A+</v>
          </cell>
          <cell r="U47" t="str">
            <v>3699</v>
          </cell>
          <cell r="V47" t="str">
            <v>Engaged in the design, manufacture, marketing, and servicing of electrical and electronic components, assemblies, and systems</v>
          </cell>
          <cell r="W47" t="str">
            <v>The Company is engaged in the business of manufacturing, trading, selling and distribution of electrical consumer durables and lighting products.</v>
          </cell>
          <cell r="Z47" t="str">
            <v>IN117372FI</v>
          </cell>
          <cell r="AA47">
            <v>53842000</v>
          </cell>
          <cell r="AB47">
            <v>47943400</v>
          </cell>
          <cell r="AC47">
            <v>45138600</v>
          </cell>
          <cell r="AD47">
            <v>44721600</v>
          </cell>
          <cell r="AE47">
            <v>53740600</v>
          </cell>
          <cell r="AF47">
            <v>47921900</v>
          </cell>
          <cell r="AG47">
            <v>45054700</v>
          </cell>
          <cell r="AH47">
            <v>44638800</v>
          </cell>
          <cell r="AI47" t="str">
            <v>n.a.</v>
          </cell>
          <cell r="AJ47" t="str">
            <v>n.a.</v>
          </cell>
          <cell r="AK47" t="str">
            <v>n.a.</v>
          </cell>
          <cell r="AL47" t="str">
            <v>n.a.</v>
          </cell>
          <cell r="AM47">
            <v>53740600</v>
          </cell>
          <cell r="AN47">
            <v>47921900</v>
          </cell>
          <cell r="AO47">
            <v>45054700</v>
          </cell>
          <cell r="AP47">
            <v>44638800</v>
          </cell>
          <cell r="AQ47">
            <v>101400</v>
          </cell>
          <cell r="AR47">
            <v>21500</v>
          </cell>
          <cell r="AS47">
            <v>83900</v>
          </cell>
          <cell r="AT47">
            <v>82800</v>
          </cell>
          <cell r="AU47">
            <v>-37175800</v>
          </cell>
          <cell r="AV47">
            <v>-32786100</v>
          </cell>
          <cell r="AW47">
            <v>-30852500</v>
          </cell>
          <cell r="AX47">
            <v>-31089200</v>
          </cell>
          <cell r="AY47">
            <v>-508600</v>
          </cell>
          <cell r="AZ47">
            <v>-230400</v>
          </cell>
          <cell r="BA47">
            <v>-181000</v>
          </cell>
          <cell r="BB47">
            <v>-125800</v>
          </cell>
          <cell r="BC47">
            <v>-8412400</v>
          </cell>
          <cell r="BD47">
            <v>-7692300</v>
          </cell>
          <cell r="BE47">
            <v>-8178100</v>
          </cell>
          <cell r="BF47">
            <v>-7721100</v>
          </cell>
          <cell r="BG47">
            <v>7745200</v>
          </cell>
          <cell r="BH47">
            <v>7234600</v>
          </cell>
          <cell r="BI47">
            <v>5927000</v>
          </cell>
          <cell r="BJ47">
            <v>5785500</v>
          </cell>
          <cell r="BK47">
            <v>-422800</v>
          </cell>
          <cell r="BL47">
            <v>-296900</v>
          </cell>
          <cell r="BM47">
            <v>-267900</v>
          </cell>
          <cell r="BN47">
            <v>-138800</v>
          </cell>
          <cell r="BO47">
            <v>-408000</v>
          </cell>
          <cell r="BP47">
            <v>-278000</v>
          </cell>
          <cell r="BQ47">
            <v>-248300</v>
          </cell>
          <cell r="BR47">
            <v>-121200</v>
          </cell>
          <cell r="BS47">
            <v>-14800</v>
          </cell>
          <cell r="BT47">
            <v>-18900</v>
          </cell>
          <cell r="BU47">
            <v>-19600</v>
          </cell>
          <cell r="BV47">
            <v>-17600</v>
          </cell>
          <cell r="BW47">
            <v>5783800</v>
          </cell>
          <cell r="BX47">
            <v>6166500</v>
          </cell>
          <cell r="BY47">
            <v>4963900</v>
          </cell>
          <cell r="BZ47">
            <v>4013800</v>
          </cell>
          <cell r="CA47">
            <v>31000500</v>
          </cell>
          <cell r="CB47">
            <v>25795200</v>
          </cell>
          <cell r="CC47">
            <v>17416700</v>
          </cell>
          <cell r="CD47">
            <v>17198700</v>
          </cell>
          <cell r="CE47">
            <v>7210400</v>
          </cell>
          <cell r="CF47">
            <v>5186400</v>
          </cell>
          <cell r="CG47">
            <v>4636100</v>
          </cell>
          <cell r="CH47">
            <v>3523800</v>
          </cell>
          <cell r="CI47">
            <v>6154300</v>
          </cell>
          <cell r="CJ47">
            <v>4608100</v>
          </cell>
          <cell r="CK47">
            <v>4634600</v>
          </cell>
          <cell r="CL47">
            <v>5659800</v>
          </cell>
          <cell r="CM47">
            <v>1765900</v>
          </cell>
          <cell r="CN47">
            <v>1712600</v>
          </cell>
          <cell r="CO47">
            <v>1953400</v>
          </cell>
          <cell r="CP47">
            <v>976800</v>
          </cell>
          <cell r="CQ47">
            <v>15390200</v>
          </cell>
          <cell r="CR47">
            <v>13736800</v>
          </cell>
          <cell r="CS47">
            <v>5889400</v>
          </cell>
          <cell r="CT47">
            <v>6842600</v>
          </cell>
          <cell r="CU47">
            <v>6238300</v>
          </cell>
          <cell r="CV47">
            <v>7697300</v>
          </cell>
          <cell r="CW47">
            <v>5408200</v>
          </cell>
          <cell r="CX47">
            <v>5412100</v>
          </cell>
          <cell r="CY47">
            <v>429700</v>
          </cell>
          <cell r="CZ47">
            <v>302400</v>
          </cell>
          <cell r="DA47">
            <v>359300</v>
          </cell>
          <cell r="DB47">
            <v>140900</v>
          </cell>
          <cell r="DC47">
            <v>64485900</v>
          </cell>
          <cell r="DD47">
            <v>35974300</v>
          </cell>
          <cell r="DE47">
            <v>27518200</v>
          </cell>
          <cell r="DF47">
            <v>26696500</v>
          </cell>
          <cell r="DH47">
            <v>53740600</v>
          </cell>
          <cell r="DI47">
            <v>-37175800</v>
          </cell>
          <cell r="DJ47">
            <v>-8921000</v>
          </cell>
          <cell r="DK47">
            <v>-422800</v>
          </cell>
          <cell r="DL47">
            <v>7221000</v>
          </cell>
          <cell r="DM47">
            <v>0.13436768476719599</v>
          </cell>
          <cell r="DN47">
            <v>0.15522489445309101</v>
          </cell>
          <cell r="DO47">
            <v>-508600</v>
          </cell>
          <cell r="DP47">
            <v>6198400</v>
          </cell>
          <cell r="DQ47">
            <v>366050</v>
          </cell>
          <cell r="DS47">
            <v>47921900</v>
          </cell>
          <cell r="DT47">
            <v>-32786100</v>
          </cell>
          <cell r="DU47">
            <v>-7922700</v>
          </cell>
          <cell r="DV47">
            <v>-296900</v>
          </cell>
          <cell r="DW47">
            <v>6916200</v>
          </cell>
          <cell r="DX47">
            <v>0.14432232444873799</v>
          </cell>
          <cell r="DY47">
            <v>0.168664356418742</v>
          </cell>
          <cell r="DZ47">
            <v>-230400</v>
          </cell>
          <cell r="EA47">
            <v>4911250</v>
          </cell>
          <cell r="EB47">
            <v>330850</v>
          </cell>
          <cell r="ED47">
            <v>45054700</v>
          </cell>
          <cell r="EE47">
            <v>-30852500</v>
          </cell>
          <cell r="EF47">
            <v>-8359100</v>
          </cell>
          <cell r="EG47">
            <v>-267900</v>
          </cell>
          <cell r="EH47">
            <v>5575200</v>
          </cell>
          <cell r="EI47">
            <v>0.123742916943182</v>
          </cell>
          <cell r="EJ47">
            <v>0.14121759394115899</v>
          </cell>
          <cell r="EK47">
            <v>-181000</v>
          </cell>
          <cell r="EL47">
            <v>4079950</v>
          </cell>
          <cell r="EM47">
            <v>250100</v>
          </cell>
          <cell r="EO47">
            <v>48905733.333333299</v>
          </cell>
          <cell r="EP47">
            <v>-33604800</v>
          </cell>
          <cell r="EQ47">
            <v>-8400933.3333333302</v>
          </cell>
          <cell r="ER47">
            <v>-329200</v>
          </cell>
          <cell r="ES47">
            <v>6570800</v>
          </cell>
          <cell r="ET47">
            <v>0.13435643537363001</v>
          </cell>
          <cell r="EU47">
            <v>0.15520988183123799</v>
          </cell>
          <cell r="FF47" t="str">
            <v>IN117372FI</v>
          </cell>
          <cell r="FG47" t="str">
            <v>exclude</v>
          </cell>
          <cell r="FH47" t="str">
            <v>Significantly different products/services</v>
          </cell>
          <cell r="FI47" t="str">
            <v>ok, sda/sdp</v>
          </cell>
        </row>
        <row r="48">
          <cell r="B48" t="str">
            <v>KEHUA DATA CO.,LTD.</v>
          </cell>
          <cell r="C48" t="str">
            <v>exclude</v>
          </cell>
          <cell r="D48" t="str">
            <v>Significantly different products/services</v>
          </cell>
          <cell r="E48" t="str">
            <v>从事可再生能源和数据中心产品的研究，开发，制造和分销</v>
          </cell>
          <cell r="H48" t="str">
            <v/>
          </cell>
          <cell r="I48" t="str">
            <v>ok, sda/sdp</v>
          </cell>
          <cell r="J48" t="str">
            <v>ok,sdp</v>
          </cell>
          <cell r="M48" t="str">
            <v>KEHUA DATA CO.,LTD.</v>
          </cell>
          <cell r="N48" t="str">
            <v>This company, based in China, is engaged in the research, development, manufacture, and distribution of renewable energy and data center products under the Kehua brand name. It was founded in 1988, and its registered head office is located in Xiamen.The company offers central inverters, inverter containers, and central distribution systems; energy storage systems and converters, and storage batteries; grid-tied PV and string inverters; solar controllers, off grid inverters and chargers, single and three phase inverters, and 48V inverters; charging modules, and AC and DC chargers; combiner boxes and Pb-C batteries; and other customized products. It also provides online transformer-based, online transformer less, modular, line interactive, offline, lithium, and DC UPS; telecom inverter, static transfer switch, and industry UPS systems; and customized products comprising voltage and frequency adjustable UPS systems. In addition, it offers accessories, including 3 phase ATS racks, 3 phase bypass maintenance racks, 3 phase input racks, 3 phase lightning protection racks, 3 phase UPS distribution racks, batter racks, lead-acid batteries, MMBMs, PDU modules, single phase composite racks, single phase lightning protection racks, SNMPs, 3 phase voltage regulators, AC distribution cabinets, active power filters, battery cabinets, chargers, distribution cabinets, outdoor cabinets, power distribution cabinets, rack battery cabinets, and wall-mounted lightning protection products. It provides data center systems; and SNMP adapters, data collection devices, data center monitoring and management systems, data acquisition modules, leakage sensor modules, contact monitor modules, and GSM modules.</v>
          </cell>
          <cell r="O48" t="str">
            <v>Manufacturing; Wholesale</v>
          </cell>
          <cell r="P48" t="str">
            <v>www.kehua.com</v>
          </cell>
          <cell r="R48" t="str">
            <v>China</v>
          </cell>
          <cell r="S48" t="str">
            <v>002335</v>
          </cell>
          <cell r="T48" t="str">
            <v>A+</v>
          </cell>
          <cell r="U48" t="str">
            <v>3699</v>
          </cell>
          <cell r="V48" t="str">
            <v>Engaged in the research, development, manufacture, and distribution of renewable energy and data center products under the Kehua brand name</v>
          </cell>
          <cell r="W48" t="str">
            <v>The Company as a leader in smart power, focusing on the power electronics industry product development, production and sales.</v>
          </cell>
          <cell r="X48" t="str">
            <v>KE HUA HENG SHENG COMPANY LIMITED</v>
          </cell>
          <cell r="Y48" t="str">
            <v>Kehua</v>
          </cell>
          <cell r="Z48" t="str">
            <v>CN32080PC</v>
          </cell>
          <cell r="AA48">
            <v>4883807</v>
          </cell>
          <cell r="AB48">
            <v>4195731</v>
          </cell>
          <cell r="AC48">
            <v>3892385</v>
          </cell>
          <cell r="AD48">
            <v>3446643</v>
          </cell>
          <cell r="AE48">
            <v>4797992</v>
          </cell>
          <cell r="AF48">
            <v>4114300</v>
          </cell>
          <cell r="AG48">
            <v>3777571</v>
          </cell>
          <cell r="AH48">
            <v>3395977</v>
          </cell>
          <cell r="AI48">
            <v>-24082</v>
          </cell>
          <cell r="AJ48">
            <v>-21767</v>
          </cell>
          <cell r="AK48">
            <v>-23472</v>
          </cell>
          <cell r="AL48">
            <v>-22585</v>
          </cell>
          <cell r="AM48">
            <v>4773910</v>
          </cell>
          <cell r="AN48">
            <v>4092533</v>
          </cell>
          <cell r="AO48">
            <v>3754099</v>
          </cell>
          <cell r="AP48">
            <v>3373392</v>
          </cell>
          <cell r="AQ48">
            <v>109897</v>
          </cell>
          <cell r="AR48">
            <v>103198</v>
          </cell>
          <cell r="AS48">
            <v>138286</v>
          </cell>
          <cell r="AT48">
            <v>73251</v>
          </cell>
          <cell r="AU48">
            <v>-3058407</v>
          </cell>
          <cell r="AV48">
            <v>-2523037</v>
          </cell>
          <cell r="AW48">
            <v>-2434009</v>
          </cell>
          <cell r="AX48">
            <v>-2242307</v>
          </cell>
          <cell r="AY48" t="str">
            <v>n.a.</v>
          </cell>
          <cell r="AZ48" t="str">
            <v>n.a.</v>
          </cell>
          <cell r="BA48" t="str">
            <v>n.a.</v>
          </cell>
          <cell r="BB48" t="str">
            <v>n.a.</v>
          </cell>
          <cell r="BC48">
            <v>-908131</v>
          </cell>
          <cell r="BD48">
            <v>-792891</v>
          </cell>
          <cell r="BE48">
            <v>-808783</v>
          </cell>
          <cell r="BF48">
            <v>-715401</v>
          </cell>
          <cell r="BG48">
            <v>917269</v>
          </cell>
          <cell r="BH48">
            <v>879803</v>
          </cell>
          <cell r="BI48">
            <v>649593</v>
          </cell>
          <cell r="BJ48">
            <v>488935</v>
          </cell>
          <cell r="BK48">
            <v>-365707</v>
          </cell>
          <cell r="BL48">
            <v>-316470</v>
          </cell>
          <cell r="BM48">
            <v>-299919</v>
          </cell>
          <cell r="BN48">
            <v>-274536</v>
          </cell>
          <cell r="BO48">
            <v>-295047</v>
          </cell>
          <cell r="BP48">
            <v>-240826</v>
          </cell>
          <cell r="BQ48">
            <v>-168083</v>
          </cell>
          <cell r="BR48">
            <v>-109061</v>
          </cell>
          <cell r="BS48">
            <v>-70660</v>
          </cell>
          <cell r="BT48">
            <v>-75644</v>
          </cell>
          <cell r="BU48">
            <v>-131836</v>
          </cell>
          <cell r="BV48">
            <v>-165475</v>
          </cell>
          <cell r="BW48">
            <v>438692</v>
          </cell>
          <cell r="BX48">
            <v>381889</v>
          </cell>
          <cell r="BY48">
            <v>207164</v>
          </cell>
          <cell r="BZ48">
            <v>75591</v>
          </cell>
          <cell r="CA48">
            <v>3845167</v>
          </cell>
          <cell r="CB48">
            <v>3403883</v>
          </cell>
          <cell r="CC48">
            <v>3266178</v>
          </cell>
          <cell r="CD48">
            <v>3158933</v>
          </cell>
          <cell r="CE48">
            <v>469648</v>
          </cell>
          <cell r="CF48">
            <v>427927</v>
          </cell>
          <cell r="CG48">
            <v>418203</v>
          </cell>
          <cell r="CH48">
            <v>479854</v>
          </cell>
          <cell r="CI48">
            <v>2058082</v>
          </cell>
          <cell r="CJ48">
            <v>1703565</v>
          </cell>
          <cell r="CK48">
            <v>1611912</v>
          </cell>
          <cell r="CL48">
            <v>1503221</v>
          </cell>
          <cell r="CM48">
            <v>537639</v>
          </cell>
          <cell r="CN48">
            <v>454973</v>
          </cell>
          <cell r="CO48">
            <v>362251</v>
          </cell>
          <cell r="CP48">
            <v>327133</v>
          </cell>
          <cell r="CQ48">
            <v>728404</v>
          </cell>
          <cell r="CR48">
            <v>772334</v>
          </cell>
          <cell r="CS48">
            <v>825800</v>
          </cell>
          <cell r="CT48">
            <v>798290</v>
          </cell>
          <cell r="CU48">
            <v>263165</v>
          </cell>
          <cell r="CV48">
            <v>0</v>
          </cell>
          <cell r="CW48">
            <v>180000</v>
          </cell>
          <cell r="CX48">
            <v>300</v>
          </cell>
          <cell r="CY48">
            <v>752077</v>
          </cell>
          <cell r="CZ48">
            <v>991531</v>
          </cell>
          <cell r="DA48">
            <v>1484072</v>
          </cell>
          <cell r="DB48">
            <v>1580519</v>
          </cell>
          <cell r="DC48">
            <v>9571292</v>
          </cell>
          <cell r="DD48">
            <v>8329230</v>
          </cell>
          <cell r="DE48">
            <v>7831790</v>
          </cell>
          <cell r="DF48">
            <v>7515652</v>
          </cell>
          <cell r="DH48">
            <v>4773910</v>
          </cell>
          <cell r="DI48">
            <v>-3058407</v>
          </cell>
          <cell r="DJ48">
            <v>-908131</v>
          </cell>
          <cell r="DK48">
            <v>-365707</v>
          </cell>
          <cell r="DL48">
            <v>441665</v>
          </cell>
          <cell r="DM48">
            <v>9.2516406886598193E-2</v>
          </cell>
          <cell r="DN48">
            <v>0.101948297014596</v>
          </cell>
          <cell r="DO48" t="str">
            <v>n.a.</v>
          </cell>
          <cell r="DP48">
            <v>448787.5</v>
          </cell>
          <cell r="DQ48">
            <v>871804</v>
          </cell>
          <cell r="DS48">
            <v>4092533</v>
          </cell>
          <cell r="DT48">
            <v>-2523037</v>
          </cell>
          <cell r="DU48">
            <v>-792891</v>
          </cell>
          <cell r="DV48">
            <v>-316470</v>
          </cell>
          <cell r="DW48">
            <v>460135</v>
          </cell>
          <cell r="DX48">
            <v>0.11243281361445299</v>
          </cell>
          <cell r="DY48">
            <v>0.12667527071647999</v>
          </cell>
          <cell r="DZ48" t="str">
            <v>n.a.</v>
          </cell>
          <cell r="EA48">
            <v>423065</v>
          </cell>
          <cell r="EB48">
            <v>1237801.5</v>
          </cell>
          <cell r="ED48">
            <v>3754099</v>
          </cell>
          <cell r="EE48">
            <v>-2434009</v>
          </cell>
          <cell r="EF48">
            <v>-808783</v>
          </cell>
          <cell r="EG48">
            <v>-299919</v>
          </cell>
          <cell r="EH48">
            <v>211388</v>
          </cell>
          <cell r="EI48">
            <v>5.6308584296791302E-2</v>
          </cell>
          <cell r="EJ48">
            <v>5.9668429064634397E-2</v>
          </cell>
          <cell r="EK48" t="str">
            <v>n.a.</v>
          </cell>
          <cell r="EL48">
            <v>449028.5</v>
          </cell>
          <cell r="EM48">
            <v>1532295.5</v>
          </cell>
          <cell r="EO48">
            <v>4206847.3333333302</v>
          </cell>
          <cell r="EP48">
            <v>-2671817.6666666698</v>
          </cell>
          <cell r="EQ48">
            <v>-836601.66666666698</v>
          </cell>
          <cell r="ER48">
            <v>-327365.33333333302</v>
          </cell>
          <cell r="ES48">
            <v>371062.66666666698</v>
          </cell>
          <cell r="ET48">
            <v>8.8204452708924894E-2</v>
          </cell>
          <cell r="EU48">
            <v>9.6737095252305602E-2</v>
          </cell>
          <cell r="FF48" t="str">
            <v>CN32080PC</v>
          </cell>
          <cell r="FG48" t="str">
            <v>exclude</v>
          </cell>
          <cell r="FH48" t="str">
            <v>Significantly different products/services</v>
          </cell>
          <cell r="FI48" t="str">
            <v>ok, sda/sdp</v>
          </cell>
        </row>
        <row r="49">
          <cell r="B49" t="str">
            <v>EAST GROUP CO.,LTD</v>
          </cell>
          <cell r="C49" t="str">
            <v>exclude</v>
          </cell>
          <cell r="D49" t="str">
            <v>Significantly different products/services</v>
          </cell>
          <cell r="E49" t="str">
            <v>主要产品有:UPS(不间断电源)、EPS(应急电源)、交流稳定器(AVR)、直流电源、正弦波逆变器、太阳能逆变器、铅酸免维护蓄电池等</v>
          </cell>
          <cell r="H49" t="str">
            <v/>
          </cell>
          <cell r="I49" t="str">
            <v>ok, sda/sdp</v>
          </cell>
          <cell r="J49" t="str">
            <v>ok,sdp</v>
          </cell>
          <cell r="M49" t="str">
            <v>EAST GROUP CO.,LTD</v>
          </cell>
          <cell r="N49" t="str">
            <v>This company is primarily engaged in the manufacture of power supply and related products. It was established in 1989. The registered head office of the company is located in Dongguan, China.The company is one of the top leading power supply manufacturers in China. Its main products include: UPS ((uninterruptible power supply), EPS (emergency power supply), AC stabilizer (AVR), DC power supply, sine wave inverter, solar inverter, and lead-acid maintenance-free battery. Its products are used in various fields, including electric power, aviation, traffic, post service, public security, customs, government and other entities. The company is certified in accordance with ISO 14001 Environmental Management System and ISO 9001:2000 Quality Management System.</v>
          </cell>
          <cell r="O49" t="str">
            <v>Manufacturing</v>
          </cell>
          <cell r="P49" t="str">
            <v>www.eastups.com</v>
          </cell>
          <cell r="R49" t="str">
            <v>China</v>
          </cell>
          <cell r="S49" t="str">
            <v>300376</v>
          </cell>
          <cell r="T49" t="str">
            <v>B+</v>
          </cell>
          <cell r="U49" t="str">
            <v>3699</v>
          </cell>
          <cell r="V49" t="str">
            <v>Engaged in the manufacture of power supply and related products</v>
          </cell>
          <cell r="W49" t="str">
            <v>The Company is principally engaged in the development, manufacture and sale of uninterruptible power supplies, emergency power supply, communication power supply, power supply integration, industrial energy efficiency and power quality control system, intelligent charging system; photovoltaic modules, inverters, controllers and other distributed generation devices and smart micro-electrical plant engineering networks; embedded software; whole room; technical advice and services; import and export.</v>
          </cell>
          <cell r="X49" t="str">
            <v>GUANGDONG EAST POWER COMPANY LIMITED</v>
          </cell>
          <cell r="Z49" t="str">
            <v>CN41037PC</v>
          </cell>
          <cell r="AA49">
            <v>4310987</v>
          </cell>
          <cell r="AB49">
            <v>4181439</v>
          </cell>
          <cell r="AC49">
            <v>3886309</v>
          </cell>
          <cell r="AD49">
            <v>4671598</v>
          </cell>
          <cell r="AE49">
            <v>4269962</v>
          </cell>
          <cell r="AF49">
            <v>4153840</v>
          </cell>
          <cell r="AG49">
            <v>3855539</v>
          </cell>
          <cell r="AH49">
            <v>4636919</v>
          </cell>
          <cell r="AI49">
            <v>-29542</v>
          </cell>
          <cell r="AJ49">
            <v>-24327</v>
          </cell>
          <cell r="AK49">
            <v>-26119</v>
          </cell>
          <cell r="AL49">
            <v>-26394</v>
          </cell>
          <cell r="AM49">
            <v>4240420</v>
          </cell>
          <cell r="AN49">
            <v>4129513</v>
          </cell>
          <cell r="AO49">
            <v>3829420</v>
          </cell>
          <cell r="AP49">
            <v>4610525</v>
          </cell>
          <cell r="AQ49">
            <v>70567</v>
          </cell>
          <cell r="AR49">
            <v>51926</v>
          </cell>
          <cell r="AS49">
            <v>56889</v>
          </cell>
          <cell r="AT49">
            <v>61073</v>
          </cell>
          <cell r="AU49">
            <v>-2683957</v>
          </cell>
          <cell r="AV49">
            <v>-2664636</v>
          </cell>
          <cell r="AW49">
            <v>-2323981</v>
          </cell>
          <cell r="AX49">
            <v>-3125628</v>
          </cell>
          <cell r="AY49" t="str">
            <v>n.a.</v>
          </cell>
          <cell r="AZ49" t="str">
            <v>n.a.</v>
          </cell>
          <cell r="BA49" t="str">
            <v>n.a.</v>
          </cell>
          <cell r="BB49" t="str">
            <v>n.a.</v>
          </cell>
          <cell r="BC49">
            <v>-511218</v>
          </cell>
          <cell r="BD49">
            <v>-495237</v>
          </cell>
          <cell r="BE49">
            <v>-436079</v>
          </cell>
          <cell r="BF49">
            <v>-471597</v>
          </cell>
          <cell r="BG49">
            <v>1115812</v>
          </cell>
          <cell r="BH49">
            <v>1021566</v>
          </cell>
          <cell r="BI49">
            <v>1126249</v>
          </cell>
          <cell r="BJ49">
            <v>1074373</v>
          </cell>
          <cell r="BK49">
            <v>-291908</v>
          </cell>
          <cell r="BL49">
            <v>-275764</v>
          </cell>
          <cell r="BM49">
            <v>-426440</v>
          </cell>
          <cell r="BN49">
            <v>-330947</v>
          </cell>
          <cell r="BO49">
            <v>-277725</v>
          </cell>
          <cell r="BP49">
            <v>-270191</v>
          </cell>
          <cell r="BQ49">
            <v>-419234</v>
          </cell>
          <cell r="BR49">
            <v>-326148</v>
          </cell>
          <cell r="BS49">
            <v>-14183</v>
          </cell>
          <cell r="BT49">
            <v>-5573</v>
          </cell>
          <cell r="BU49">
            <v>-7206</v>
          </cell>
          <cell r="BV49">
            <v>-4799</v>
          </cell>
          <cell r="BW49">
            <v>515404</v>
          </cell>
          <cell r="BX49">
            <v>453941</v>
          </cell>
          <cell r="BY49">
            <v>411726</v>
          </cell>
          <cell r="BZ49">
            <v>564631</v>
          </cell>
          <cell r="CA49">
            <v>7191998</v>
          </cell>
          <cell r="CB49">
            <v>6992075</v>
          </cell>
          <cell r="CC49">
            <v>6554413</v>
          </cell>
          <cell r="CD49">
            <v>5993237</v>
          </cell>
          <cell r="CE49">
            <v>730734</v>
          </cell>
          <cell r="CF49">
            <v>676468</v>
          </cell>
          <cell r="CG49">
            <v>458574</v>
          </cell>
          <cell r="CH49">
            <v>351403</v>
          </cell>
          <cell r="CI49">
            <v>3482943</v>
          </cell>
          <cell r="CJ49">
            <v>3093544</v>
          </cell>
          <cell r="CK49">
            <v>3429029</v>
          </cell>
          <cell r="CL49">
            <v>3087547</v>
          </cell>
          <cell r="CM49">
            <v>1420388</v>
          </cell>
          <cell r="CN49">
            <v>1650592</v>
          </cell>
          <cell r="CO49">
            <v>1611319</v>
          </cell>
          <cell r="CP49">
            <v>1209050</v>
          </cell>
          <cell r="CQ49">
            <v>1285004</v>
          </cell>
          <cell r="CR49">
            <v>1411572</v>
          </cell>
          <cell r="CS49">
            <v>861108</v>
          </cell>
          <cell r="CT49">
            <v>1191027</v>
          </cell>
          <cell r="CU49">
            <v>527590</v>
          </cell>
          <cell r="CV49" t="str">
            <v>n.a.</v>
          </cell>
          <cell r="CW49" t="str">
            <v>n.a.</v>
          </cell>
          <cell r="CX49" t="str">
            <v>n.a.</v>
          </cell>
          <cell r="CY49">
            <v>651322</v>
          </cell>
          <cell r="CZ49">
            <v>634592</v>
          </cell>
          <cell r="DA49">
            <v>341964</v>
          </cell>
          <cell r="DB49">
            <v>176028</v>
          </cell>
          <cell r="DC49">
            <v>13424036</v>
          </cell>
          <cell r="DD49">
            <v>13297266</v>
          </cell>
          <cell r="DE49">
            <v>12676958</v>
          </cell>
          <cell r="DF49">
            <v>11954016</v>
          </cell>
          <cell r="DH49">
            <v>4240420</v>
          </cell>
          <cell r="DI49">
            <v>-2683957</v>
          </cell>
          <cell r="DJ49">
            <v>-511218</v>
          </cell>
          <cell r="DK49">
            <v>-291908</v>
          </cell>
          <cell r="DL49">
            <v>753337</v>
          </cell>
          <cell r="DM49">
            <v>0.177656222732654</v>
          </cell>
          <cell r="DN49">
            <v>0.21603644077299</v>
          </cell>
          <cell r="DO49" t="str">
            <v>n.a.</v>
          </cell>
          <cell r="DP49">
            <v>703601</v>
          </cell>
          <cell r="DQ49">
            <v>642957</v>
          </cell>
          <cell r="DS49">
            <v>4129513</v>
          </cell>
          <cell r="DT49">
            <v>-2664636</v>
          </cell>
          <cell r="DU49">
            <v>-495237</v>
          </cell>
          <cell r="DV49">
            <v>-275764</v>
          </cell>
          <cell r="DW49">
            <v>693876</v>
          </cell>
          <cell r="DX49">
            <v>0.168028530240733</v>
          </cell>
          <cell r="DY49">
            <v>0.201964293666648</v>
          </cell>
          <cell r="DZ49" t="str">
            <v>n.a.</v>
          </cell>
          <cell r="EA49">
            <v>567521</v>
          </cell>
          <cell r="EB49">
            <v>488278</v>
          </cell>
          <cell r="ED49">
            <v>3829420</v>
          </cell>
          <cell r="EE49">
            <v>-2323981</v>
          </cell>
          <cell r="EF49">
            <v>-436079</v>
          </cell>
          <cell r="EG49">
            <v>-426440</v>
          </cell>
          <cell r="EH49">
            <v>642920</v>
          </cell>
          <cell r="EI49">
            <v>0.16788965430796299</v>
          </cell>
          <cell r="EJ49">
            <v>0.20176369056959001</v>
          </cell>
          <cell r="EK49" t="str">
            <v>n.a.</v>
          </cell>
          <cell r="EL49">
            <v>404988.5</v>
          </cell>
          <cell r="EM49">
            <v>258996</v>
          </cell>
          <cell r="EO49">
            <v>4066451</v>
          </cell>
          <cell r="EP49">
            <v>-2557524.6666666698</v>
          </cell>
          <cell r="EQ49">
            <v>-480844.66666666698</v>
          </cell>
          <cell r="ER49">
            <v>-331370.66666666698</v>
          </cell>
          <cell r="ES49">
            <v>696711</v>
          </cell>
          <cell r="ET49">
            <v>0.17133146323415699</v>
          </cell>
          <cell r="EU49">
            <v>0.206755120573101</v>
          </cell>
          <cell r="FF49" t="str">
            <v>CN41037PC</v>
          </cell>
          <cell r="FG49" t="str">
            <v>exclude</v>
          </cell>
          <cell r="FH49" t="str">
            <v>Significantly different products/services</v>
          </cell>
          <cell r="FI49" t="str">
            <v>ok, sda/sdp</v>
          </cell>
        </row>
        <row r="50">
          <cell r="B50" t="str">
            <v>LANZHOU LS HEAVY EQUIPMENT CO.,LTD.</v>
          </cell>
          <cell r="C50" t="str">
            <v>exclude</v>
          </cell>
          <cell r="D50" t="str">
            <v>Independence(A+, A, A-, B+, B, B-,U)</v>
          </cell>
          <cell r="H50" t="str">
            <v/>
          </cell>
          <cell r="I50" t="str">
            <v>ok, indep</v>
          </cell>
          <cell r="J50" t="str">
            <v>ok,indep</v>
          </cell>
          <cell r="M50" t="str">
            <v>LANZHOU LS HEAVY EQUIPMENT CO.,LTD.</v>
          </cell>
          <cell r="N50" t="str">
            <v>This company is engaged in the research, design, manufacture and sale of petrochemical equipment in China, Asia, Europe, Africa, and the United States. It was established in 1953 and conducts business from its registered head office located in Lanzhou, China. The company's business operation is primarily involved in providing tanks; plate heat exchangers; refinery equipment, such as high pressure separators, hydrogenation reactors, thread lock heat exchangers, and reforming reactors; nuclear military class products; chemical/coal chemical products; fast forging machine equipment; and general machinery, as well as installation and after-sales services. The company has a modern and efficient factory, and a team of skilled technicians able to design high quality products.</v>
          </cell>
          <cell r="O50" t="str">
            <v>Manufacturing</v>
          </cell>
          <cell r="P50" t="str">
            <v>www.lshec.com</v>
          </cell>
          <cell r="R50" t="str">
            <v>China</v>
          </cell>
          <cell r="S50" t="str">
            <v>603169</v>
          </cell>
          <cell r="T50" t="str">
            <v>D</v>
          </cell>
          <cell r="U50" t="str">
            <v>3699</v>
          </cell>
          <cell r="V50" t="str">
            <v>Engaged in the research, design, manufacture and sale of petrochemical equipment in China, Asia, Europe, Africa, and the United States</v>
          </cell>
          <cell r="W50" t="str">
            <v>The Company is mainly engaged in the research and development, design and manufacture of high pressure vessel equipment and general equipment. Its business covers refining and coal chemical high pressure container equipment, rapid forging equipment unit, plate heat exchanger, nuclear power and other new energy sources a number of high energy equipment.</v>
          </cell>
          <cell r="Z50" t="str">
            <v>CN41650PC</v>
          </cell>
          <cell r="AA50">
            <v>4041152</v>
          </cell>
          <cell r="AB50">
            <v>2915398</v>
          </cell>
          <cell r="AC50">
            <v>3457560</v>
          </cell>
          <cell r="AD50">
            <v>2540330</v>
          </cell>
          <cell r="AE50">
            <v>3996086</v>
          </cell>
          <cell r="AF50">
            <v>2854820</v>
          </cell>
          <cell r="AG50">
            <v>3364840</v>
          </cell>
          <cell r="AH50">
            <v>2478780</v>
          </cell>
          <cell r="AI50">
            <v>-31491</v>
          </cell>
          <cell r="AJ50">
            <v>-24659</v>
          </cell>
          <cell r="AK50">
            <v>-28377</v>
          </cell>
          <cell r="AL50">
            <v>-24773</v>
          </cell>
          <cell r="AM50">
            <v>3964595</v>
          </cell>
          <cell r="AN50">
            <v>2830161</v>
          </cell>
          <cell r="AO50">
            <v>3336463</v>
          </cell>
          <cell r="AP50">
            <v>2454007</v>
          </cell>
          <cell r="AQ50">
            <v>76557</v>
          </cell>
          <cell r="AR50">
            <v>85237</v>
          </cell>
          <cell r="AS50">
            <v>121097</v>
          </cell>
          <cell r="AT50">
            <v>86323</v>
          </cell>
          <cell r="AU50">
            <v>-3181255</v>
          </cell>
          <cell r="AV50">
            <v>-2431388</v>
          </cell>
          <cell r="AW50">
            <v>-2714821</v>
          </cell>
          <cell r="AX50">
            <v>-2746200</v>
          </cell>
          <cell r="AY50" t="str">
            <v>n.a.</v>
          </cell>
          <cell r="AZ50" t="str">
            <v>n.a.</v>
          </cell>
          <cell r="BA50" t="str">
            <v>n.a.</v>
          </cell>
          <cell r="BB50" t="str">
            <v>n.a.</v>
          </cell>
          <cell r="BC50">
            <v>-299681</v>
          </cell>
          <cell r="BD50">
            <v>-224423</v>
          </cell>
          <cell r="BE50">
            <v>-244134</v>
          </cell>
          <cell r="BF50">
            <v>-273781</v>
          </cell>
          <cell r="BG50">
            <v>560216</v>
          </cell>
          <cell r="BH50">
            <v>259587</v>
          </cell>
          <cell r="BI50">
            <v>498605</v>
          </cell>
          <cell r="BJ50">
            <v>-479651</v>
          </cell>
          <cell r="BK50">
            <v>-194504</v>
          </cell>
          <cell r="BL50">
            <v>-223193</v>
          </cell>
          <cell r="BM50">
            <v>-139845</v>
          </cell>
          <cell r="BN50">
            <v>-140291</v>
          </cell>
          <cell r="BO50">
            <v>-159908</v>
          </cell>
          <cell r="BP50">
            <v>-130479</v>
          </cell>
          <cell r="BQ50">
            <v>-133743</v>
          </cell>
          <cell r="BR50">
            <v>-134268</v>
          </cell>
          <cell r="BS50">
            <v>-34596</v>
          </cell>
          <cell r="BT50">
            <v>-92714</v>
          </cell>
          <cell r="BU50">
            <v>-6102</v>
          </cell>
          <cell r="BV50">
            <v>-6023</v>
          </cell>
          <cell r="BW50">
            <v>122729</v>
          </cell>
          <cell r="BX50">
            <v>-284740</v>
          </cell>
          <cell r="BY50">
            <v>56392</v>
          </cell>
          <cell r="BZ50">
            <v>-1508762</v>
          </cell>
          <cell r="CA50">
            <v>8559974</v>
          </cell>
          <cell r="CB50">
            <v>7517344</v>
          </cell>
          <cell r="CC50">
            <v>7689631</v>
          </cell>
          <cell r="CD50">
            <v>7971396</v>
          </cell>
          <cell r="CE50">
            <v>2610371</v>
          </cell>
          <cell r="CF50">
            <v>2896135</v>
          </cell>
          <cell r="CG50">
            <v>3201336</v>
          </cell>
          <cell r="CH50">
            <v>2991508</v>
          </cell>
          <cell r="CI50">
            <v>1313150</v>
          </cell>
          <cell r="CJ50">
            <v>1970656</v>
          </cell>
          <cell r="CK50">
            <v>1967856</v>
          </cell>
          <cell r="CL50">
            <v>2349093</v>
          </cell>
          <cell r="CM50">
            <v>1634039</v>
          </cell>
          <cell r="CN50">
            <v>555271</v>
          </cell>
          <cell r="CO50">
            <v>489074</v>
          </cell>
          <cell r="CP50">
            <v>620756</v>
          </cell>
          <cell r="CQ50">
            <v>2670330</v>
          </cell>
          <cell r="CR50">
            <v>1671888</v>
          </cell>
          <cell r="CS50">
            <v>1684172</v>
          </cell>
          <cell r="CT50">
            <v>1494327</v>
          </cell>
          <cell r="CU50">
            <v>1226889</v>
          </cell>
          <cell r="CV50">
            <v>1210579</v>
          </cell>
          <cell r="CW50" t="str">
            <v>n.a.</v>
          </cell>
          <cell r="CX50" t="str">
            <v>n.a.</v>
          </cell>
          <cell r="CY50">
            <v>14</v>
          </cell>
          <cell r="CZ50" t="str">
            <v>n.a.</v>
          </cell>
          <cell r="DA50">
            <v>0</v>
          </cell>
          <cell r="DB50">
            <v>6280</v>
          </cell>
          <cell r="DC50">
            <v>12116479</v>
          </cell>
          <cell r="DD50">
            <v>10541020</v>
          </cell>
          <cell r="DE50">
            <v>11173158</v>
          </cell>
          <cell r="DF50">
            <v>11349098</v>
          </cell>
          <cell r="DH50">
            <v>3964595</v>
          </cell>
          <cell r="DI50">
            <v>-3181255</v>
          </cell>
          <cell r="DJ50">
            <v>-299681</v>
          </cell>
          <cell r="DK50">
            <v>-194504</v>
          </cell>
          <cell r="DL50">
            <v>289155</v>
          </cell>
          <cell r="DM50">
            <v>7.2934309809703099E-2</v>
          </cell>
          <cell r="DN50">
            <v>7.8672213394858803E-2</v>
          </cell>
          <cell r="DO50" t="str">
            <v>n.a.</v>
          </cell>
          <cell r="DP50">
            <v>2753253</v>
          </cell>
          <cell r="DQ50" t="e">
            <v>#VALUE!</v>
          </cell>
          <cell r="DS50">
            <v>2830161</v>
          </cell>
          <cell r="DT50">
            <v>-2431388</v>
          </cell>
          <cell r="DU50">
            <v>-224423</v>
          </cell>
          <cell r="DV50">
            <v>-223193</v>
          </cell>
          <cell r="DW50">
            <v>-48843</v>
          </cell>
          <cell r="DX50">
            <v>-1.7258028783521499E-2</v>
          </cell>
          <cell r="DY50">
            <v>-1.6965242146242201E-2</v>
          </cell>
          <cell r="DZ50" t="str">
            <v>n.a.</v>
          </cell>
          <cell r="EA50">
            <v>3048735.5</v>
          </cell>
          <cell r="EB50" t="e">
            <v>#VALUE!</v>
          </cell>
          <cell r="ED50">
            <v>3336463</v>
          </cell>
          <cell r="EE50">
            <v>-2714821</v>
          </cell>
          <cell r="EF50">
            <v>-244134</v>
          </cell>
          <cell r="EG50">
            <v>-139845</v>
          </cell>
          <cell r="EH50">
            <v>237663</v>
          </cell>
          <cell r="EI50">
            <v>7.12320202561815E-2</v>
          </cell>
          <cell r="EJ50">
            <v>7.6695172324770897E-2</v>
          </cell>
          <cell r="EK50" t="str">
            <v>n.a.</v>
          </cell>
          <cell r="EL50">
            <v>3096422</v>
          </cell>
          <cell r="EM50">
            <v>3140</v>
          </cell>
          <cell r="EO50">
            <v>3377073</v>
          </cell>
          <cell r="EP50">
            <v>-2775821.3333333302</v>
          </cell>
          <cell r="EQ50">
            <v>-256079.33333333299</v>
          </cell>
          <cell r="ER50">
            <v>-185847.33333333299</v>
          </cell>
          <cell r="ES50">
            <v>159325</v>
          </cell>
          <cell r="ET50">
            <v>4.71784293676802E-2</v>
          </cell>
          <cell r="EU50">
            <v>4.9514443020398001E-2</v>
          </cell>
          <cell r="FF50" t="str">
            <v>CN41650PC</v>
          </cell>
          <cell r="FG50" t="str">
            <v>exclude</v>
          </cell>
          <cell r="FH50" t="str">
            <v>Independence(A+, A, A-, B+, B, B-,U)</v>
          </cell>
          <cell r="FI50" t="str">
            <v>ok, indep</v>
          </cell>
        </row>
        <row r="51">
          <cell r="B51" t="str">
            <v>SHANGHAI STEP ELECTRIC CORPORATION</v>
          </cell>
          <cell r="C51" t="str">
            <v>exclude</v>
          </cell>
          <cell r="D51" t="str">
            <v>Significantly different products/services</v>
          </cell>
          <cell r="E51" t="str">
            <v>从事电梯控制系统的制造</v>
          </cell>
          <cell r="H51" t="str">
            <v/>
          </cell>
          <cell r="I51" t="str">
            <v>ok, sda/sdp</v>
          </cell>
          <cell r="J51" t="str">
            <v>ok,sdp</v>
          </cell>
          <cell r="M51" t="str">
            <v>SHANGHAI STEP ELECTRIC CORPORATION</v>
          </cell>
          <cell r="N51" t="str">
            <v>This company is engaged in the manufacture of elevator control systems. It was founded in the year 1995 and its registered head office is located in Jiading, in the city of Shanghai, in East China region. The company offers a wide range of products, including servo drive, elevator inverter, elevator integrated drive and controller, general vector inverter, elevator main controller board, car controller board, and indicator board. Its products are extensively used for the control and drive of elevators, escalators, harbor cranes, hoisting equipment, industrial fans, and water pumps, in industries such as power generation, mining, plastic and rubber processing, packaging, and construction. It strives to achieve customer satisfaction, foster employee pride, and bring benefits to the community.</v>
          </cell>
          <cell r="O51" t="str">
            <v>Manufacturing</v>
          </cell>
          <cell r="P51" t="str">
            <v>www.steprobots.com</v>
          </cell>
          <cell r="R51" t="str">
            <v>China</v>
          </cell>
          <cell r="S51" t="str">
            <v>002527</v>
          </cell>
          <cell r="T51" t="str">
            <v>A+</v>
          </cell>
          <cell r="U51" t="str">
            <v>3699</v>
          </cell>
          <cell r="V51" t="str">
            <v>Engaged in the manufacture of elevator control systems</v>
          </cell>
          <cell r="W51" t="str">
            <v>The Company is mainly engaged in the production of electronic control equipment, processing, machinery and equipment, communications equipment (except special control), approved the sale of instrumentation and consulting services.</v>
          </cell>
          <cell r="Z51" t="str">
            <v>CN40237PC</v>
          </cell>
          <cell r="AA51">
            <v>4340035</v>
          </cell>
          <cell r="AB51">
            <v>4013862</v>
          </cell>
          <cell r="AC51">
            <v>3600423</v>
          </cell>
          <cell r="AD51">
            <v>3555385</v>
          </cell>
          <cell r="AE51">
            <v>4264213</v>
          </cell>
          <cell r="AF51">
            <v>3957063</v>
          </cell>
          <cell r="AG51">
            <v>3533969</v>
          </cell>
          <cell r="AH51">
            <v>3514995</v>
          </cell>
          <cell r="AI51">
            <v>-18682</v>
          </cell>
          <cell r="AJ51">
            <v>-17325</v>
          </cell>
          <cell r="AK51">
            <v>-16482</v>
          </cell>
          <cell r="AL51">
            <v>-18748</v>
          </cell>
          <cell r="AM51">
            <v>4245531</v>
          </cell>
          <cell r="AN51">
            <v>3939738</v>
          </cell>
          <cell r="AO51">
            <v>3517487</v>
          </cell>
          <cell r="AP51">
            <v>3496247</v>
          </cell>
          <cell r="AQ51">
            <v>94504</v>
          </cell>
          <cell r="AR51">
            <v>74124</v>
          </cell>
          <cell r="AS51">
            <v>82936</v>
          </cell>
          <cell r="AT51">
            <v>59138</v>
          </cell>
          <cell r="AU51">
            <v>-3342216</v>
          </cell>
          <cell r="AV51">
            <v>-3108719</v>
          </cell>
          <cell r="AW51">
            <v>-2729639</v>
          </cell>
          <cell r="AX51">
            <v>-2739498</v>
          </cell>
          <cell r="AY51" t="str">
            <v>n.a.</v>
          </cell>
          <cell r="AZ51" t="str">
            <v>n.a.</v>
          </cell>
          <cell r="BA51" t="str">
            <v>n.a.</v>
          </cell>
          <cell r="BB51" t="str">
            <v>n.a.</v>
          </cell>
          <cell r="BC51">
            <v>-657049</v>
          </cell>
          <cell r="BD51">
            <v>-584395</v>
          </cell>
          <cell r="BE51">
            <v>-590383</v>
          </cell>
          <cell r="BF51">
            <v>-562440</v>
          </cell>
          <cell r="BG51">
            <v>340770</v>
          </cell>
          <cell r="BH51">
            <v>320748</v>
          </cell>
          <cell r="BI51">
            <v>280401</v>
          </cell>
          <cell r="BJ51">
            <v>253447</v>
          </cell>
          <cell r="BK51">
            <v>-84582</v>
          </cell>
          <cell r="BL51">
            <v>-92399</v>
          </cell>
          <cell r="BM51">
            <v>-86311</v>
          </cell>
          <cell r="BN51">
            <v>-361091</v>
          </cell>
          <cell r="BO51">
            <v>-58596</v>
          </cell>
          <cell r="BP51">
            <v>-52219</v>
          </cell>
          <cell r="BQ51">
            <v>-47555</v>
          </cell>
          <cell r="BR51">
            <v>-44990</v>
          </cell>
          <cell r="BS51">
            <v>-25986</v>
          </cell>
          <cell r="BT51">
            <v>-40180</v>
          </cell>
          <cell r="BU51">
            <v>-38756</v>
          </cell>
          <cell r="BV51">
            <v>-316101</v>
          </cell>
          <cell r="BW51">
            <v>150175</v>
          </cell>
          <cell r="BX51">
            <v>86798</v>
          </cell>
          <cell r="BY51">
            <v>53590</v>
          </cell>
          <cell r="BZ51">
            <v>-260688</v>
          </cell>
          <cell r="CA51">
            <v>3992017</v>
          </cell>
          <cell r="CB51">
            <v>3716046</v>
          </cell>
          <cell r="CC51">
            <v>4098143</v>
          </cell>
          <cell r="CD51">
            <v>4436185</v>
          </cell>
          <cell r="CE51">
            <v>1128545</v>
          </cell>
          <cell r="CF51">
            <v>803436</v>
          </cell>
          <cell r="CG51">
            <v>941508</v>
          </cell>
          <cell r="CH51">
            <v>1034288</v>
          </cell>
          <cell r="CI51">
            <v>999894</v>
          </cell>
          <cell r="CJ51">
            <v>847923</v>
          </cell>
          <cell r="CK51">
            <v>901065</v>
          </cell>
          <cell r="CL51">
            <v>843856</v>
          </cell>
          <cell r="CM51">
            <v>391936</v>
          </cell>
          <cell r="CN51">
            <v>687340</v>
          </cell>
          <cell r="CO51">
            <v>1149168</v>
          </cell>
          <cell r="CP51">
            <v>1366836</v>
          </cell>
          <cell r="CQ51">
            <v>1380476</v>
          </cell>
          <cell r="CR51">
            <v>1306403</v>
          </cell>
          <cell r="CS51">
            <v>1062618</v>
          </cell>
          <cell r="CT51">
            <v>1099438</v>
          </cell>
          <cell r="CU51">
            <v>249067</v>
          </cell>
          <cell r="CV51">
            <v>144957</v>
          </cell>
          <cell r="CW51" t="str">
            <v>n.a.</v>
          </cell>
          <cell r="CX51" t="str">
            <v>n.a.</v>
          </cell>
          <cell r="CY51">
            <v>357504</v>
          </cell>
          <cell r="CZ51">
            <v>248967</v>
          </cell>
          <cell r="DA51">
            <v>185868</v>
          </cell>
          <cell r="DB51">
            <v>160172</v>
          </cell>
          <cell r="DC51">
            <v>6457303</v>
          </cell>
          <cell r="DD51">
            <v>6064218</v>
          </cell>
          <cell r="DE51">
            <v>6357452</v>
          </cell>
          <cell r="DF51">
            <v>6636973</v>
          </cell>
          <cell r="DH51">
            <v>4245531</v>
          </cell>
          <cell r="DI51">
            <v>-3342216</v>
          </cell>
          <cell r="DJ51">
            <v>-657049</v>
          </cell>
          <cell r="DK51">
            <v>-84582</v>
          </cell>
          <cell r="DL51">
            <v>161684</v>
          </cell>
          <cell r="DM51">
            <v>3.8083339869618198E-2</v>
          </cell>
          <cell r="DN51">
            <v>3.9591101233714197E-2</v>
          </cell>
          <cell r="DO51" t="str">
            <v>n.a.</v>
          </cell>
          <cell r="DP51">
            <v>965990.5</v>
          </cell>
          <cell r="DQ51">
            <v>303235.5</v>
          </cell>
          <cell r="DS51">
            <v>3939738</v>
          </cell>
          <cell r="DT51">
            <v>-3108719</v>
          </cell>
          <cell r="DU51">
            <v>-584395</v>
          </cell>
          <cell r="DV51">
            <v>-92399</v>
          </cell>
          <cell r="DW51">
            <v>154225</v>
          </cell>
          <cell r="DX51">
            <v>3.9146004125147398E-2</v>
          </cell>
          <cell r="DY51">
            <v>4.0740845428347501E-2</v>
          </cell>
          <cell r="DZ51" t="str">
            <v>n.a.</v>
          </cell>
          <cell r="EA51">
            <v>872472</v>
          </cell>
          <cell r="EB51">
            <v>217417.5</v>
          </cell>
          <cell r="ED51">
            <v>3517487</v>
          </cell>
          <cell r="EE51">
            <v>-2729639</v>
          </cell>
          <cell r="EF51">
            <v>-590383</v>
          </cell>
          <cell r="EG51">
            <v>-86311</v>
          </cell>
          <cell r="EH51">
            <v>111154</v>
          </cell>
          <cell r="EI51">
            <v>3.1600401081795002E-2</v>
          </cell>
          <cell r="EJ51">
            <v>3.2631571839864197E-2</v>
          </cell>
          <cell r="EK51" t="str">
            <v>n.a.</v>
          </cell>
          <cell r="EL51">
            <v>987898</v>
          </cell>
          <cell r="EM51">
            <v>173020</v>
          </cell>
          <cell r="EO51">
            <v>3900918.6666666698</v>
          </cell>
          <cell r="EP51">
            <v>-3060191.3333333302</v>
          </cell>
          <cell r="EQ51">
            <v>-610609</v>
          </cell>
          <cell r="ER51">
            <v>-87764</v>
          </cell>
          <cell r="ES51">
            <v>142354.33333333299</v>
          </cell>
          <cell r="ET51">
            <v>3.6492515096443898E-2</v>
          </cell>
          <cell r="EU51">
            <v>3.7874656573214503E-2</v>
          </cell>
          <cell r="FF51" t="str">
            <v>CN40237PC</v>
          </cell>
          <cell r="FG51" t="str">
            <v>exclude</v>
          </cell>
          <cell r="FH51" t="str">
            <v>Significantly different products/services</v>
          </cell>
          <cell r="FI51" t="str">
            <v>ok, sda/sdp</v>
          </cell>
        </row>
        <row r="52">
          <cell r="B52" t="str">
            <v>GUANGZHOU GREAT POWER ENERGY &amp; TECHNOLOGY CO.,LTD.</v>
          </cell>
          <cell r="C52" t="str">
            <v>final include</v>
          </cell>
          <cell r="H52">
            <v>4.7906247224580797E-2</v>
          </cell>
          <cell r="I52" t="str">
            <v>include</v>
          </cell>
          <cell r="J52" t="str">
            <v>final include</v>
          </cell>
          <cell r="M52" t="str">
            <v>GUANGZHOU GREAT POWER ENERGY &amp; TECHNOLOGY CO.,LTD.</v>
          </cell>
          <cell r="N52" t="str">
            <v>This company is engaged in the manufacture and sale of batteries and accumulators. The company was incorporated in 2001. Its registered business office is based in Guangzhou, China.The company mainly produces polymer lithium ion, lithium ion, nickel metal hydride and other secondary rechargeable batteries, lithium iron, lithium manganese, zinc air and other primary batteries. Its products are widely used in mobile power, aircraft model, new energy vehicle power battery, vehicle starting power supply, communication base station backup power supply, wind energy storage and home energy storage battery system solutions. The company is the first to achieve large-scale production, with independent intellectual property rights, and won many heavyweight trophies in the industry.</v>
          </cell>
          <cell r="O52" t="str">
            <v>Manufacturing</v>
          </cell>
          <cell r="P52" t="str">
            <v>www.greatpower.net</v>
          </cell>
          <cell r="R52" t="str">
            <v>China</v>
          </cell>
          <cell r="S52" t="str">
            <v>300438</v>
          </cell>
          <cell r="T52" t="str">
            <v>B+</v>
          </cell>
          <cell r="U52" t="str">
            <v>3691</v>
          </cell>
          <cell r="V52" t="str">
            <v>Engaged in the manufacture and sale of batteries and accumulators</v>
          </cell>
          <cell r="W52" t="str">
            <v>The Company is mainly engaged in Production, sales of batteries and materials, to provide relevant technical advice (by the fire department after the acceptance of qualified business).</v>
          </cell>
          <cell r="Z52" t="str">
            <v>CN42555PC</v>
          </cell>
          <cell r="AA52">
            <v>5693697</v>
          </cell>
          <cell r="AB52">
            <v>3678193</v>
          </cell>
          <cell r="AC52">
            <v>3316543</v>
          </cell>
          <cell r="AD52">
            <v>2615353</v>
          </cell>
          <cell r="AE52">
            <v>5571368</v>
          </cell>
          <cell r="AF52">
            <v>3579942</v>
          </cell>
          <cell r="AG52">
            <v>3169096</v>
          </cell>
          <cell r="AH52">
            <v>2528598</v>
          </cell>
          <cell r="AI52">
            <v>-25367</v>
          </cell>
          <cell r="AJ52">
            <v>-20176</v>
          </cell>
          <cell r="AK52">
            <v>-15740</v>
          </cell>
          <cell r="AL52">
            <v>-16622</v>
          </cell>
          <cell r="AM52">
            <v>5546001</v>
          </cell>
          <cell r="AN52">
            <v>3559766</v>
          </cell>
          <cell r="AO52">
            <v>3153356</v>
          </cell>
          <cell r="AP52">
            <v>2511976</v>
          </cell>
          <cell r="AQ52">
            <v>147696</v>
          </cell>
          <cell r="AR52">
            <v>118427</v>
          </cell>
          <cell r="AS52">
            <v>163187</v>
          </cell>
          <cell r="AT52">
            <v>103377</v>
          </cell>
          <cell r="AU52">
            <v>-4450626</v>
          </cell>
          <cell r="AV52">
            <v>-2736202</v>
          </cell>
          <cell r="AW52">
            <v>-2243623</v>
          </cell>
          <cell r="AX52">
            <v>-1820396</v>
          </cell>
          <cell r="AY52" t="str">
            <v>n.a.</v>
          </cell>
          <cell r="AZ52" t="str">
            <v>n.a.</v>
          </cell>
          <cell r="BA52" t="str">
            <v>n.a.</v>
          </cell>
          <cell r="BB52" t="str">
            <v>n.a.</v>
          </cell>
          <cell r="BC52">
            <v>-612985</v>
          </cell>
          <cell r="BD52">
            <v>-375077</v>
          </cell>
          <cell r="BE52">
            <v>-478324</v>
          </cell>
          <cell r="BF52">
            <v>-267060</v>
          </cell>
          <cell r="BG52">
            <v>630086</v>
          </cell>
          <cell r="BH52">
            <v>566914</v>
          </cell>
          <cell r="BI52">
            <v>594596</v>
          </cell>
          <cell r="BJ52">
            <v>527897</v>
          </cell>
          <cell r="BK52">
            <v>-328058</v>
          </cell>
          <cell r="BL52">
            <v>-263055</v>
          </cell>
          <cell r="BM52">
            <v>-210733</v>
          </cell>
          <cell r="BN52">
            <v>-145918</v>
          </cell>
          <cell r="BO52">
            <v>-277231</v>
          </cell>
          <cell r="BP52">
            <v>-247829</v>
          </cell>
          <cell r="BQ52">
            <v>-179561</v>
          </cell>
          <cell r="BR52">
            <v>-144586</v>
          </cell>
          <cell r="BS52">
            <v>-50827</v>
          </cell>
          <cell r="BT52">
            <v>-15226</v>
          </cell>
          <cell r="BU52">
            <v>-31172</v>
          </cell>
          <cell r="BV52">
            <v>-1332</v>
          </cell>
          <cell r="BW52">
            <v>182432</v>
          </cell>
          <cell r="BX52">
            <v>53203</v>
          </cell>
          <cell r="BY52">
            <v>168260</v>
          </cell>
          <cell r="BZ52">
            <v>264800</v>
          </cell>
          <cell r="CA52">
            <v>5093726</v>
          </cell>
          <cell r="CB52">
            <v>4286772</v>
          </cell>
          <cell r="CC52">
            <v>3156550</v>
          </cell>
          <cell r="CD52">
            <v>3094517</v>
          </cell>
          <cell r="CE52">
            <v>1604221</v>
          </cell>
          <cell r="CF52">
            <v>876608</v>
          </cell>
          <cell r="CG52">
            <v>897965</v>
          </cell>
          <cell r="CH52">
            <v>910030</v>
          </cell>
          <cell r="CI52">
            <v>1718682</v>
          </cell>
          <cell r="CJ52">
            <v>1735346</v>
          </cell>
          <cell r="CK52">
            <v>1515544</v>
          </cell>
          <cell r="CL52">
            <v>1551812</v>
          </cell>
          <cell r="CM52">
            <v>238832</v>
          </cell>
          <cell r="CN52">
            <v>178478</v>
          </cell>
          <cell r="CO52">
            <v>203981</v>
          </cell>
          <cell r="CP52">
            <v>148058</v>
          </cell>
          <cell r="CQ52">
            <v>1287308</v>
          </cell>
          <cell r="CR52">
            <v>1476404</v>
          </cell>
          <cell r="CS52">
            <v>491614</v>
          </cell>
          <cell r="CT52">
            <v>470531</v>
          </cell>
          <cell r="CU52">
            <v>573556</v>
          </cell>
          <cell r="CV52">
            <v>1754</v>
          </cell>
          <cell r="CW52">
            <v>35000</v>
          </cell>
          <cell r="CX52">
            <v>20626</v>
          </cell>
          <cell r="CY52">
            <v>435625</v>
          </cell>
          <cell r="CZ52">
            <v>252960</v>
          </cell>
          <cell r="DA52">
            <v>283460</v>
          </cell>
          <cell r="DB52">
            <v>258139</v>
          </cell>
          <cell r="DC52">
            <v>8506834</v>
          </cell>
          <cell r="DD52">
            <v>6959126</v>
          </cell>
          <cell r="DE52">
            <v>5398241</v>
          </cell>
          <cell r="DF52">
            <v>5042790</v>
          </cell>
          <cell r="DH52">
            <v>5546001</v>
          </cell>
          <cell r="DI52">
            <v>-4450626</v>
          </cell>
          <cell r="DJ52">
            <v>-612985</v>
          </cell>
          <cell r="DK52">
            <v>-328058</v>
          </cell>
          <cell r="DL52">
            <v>154332</v>
          </cell>
          <cell r="DM52">
            <v>2.7827618494839799E-2</v>
          </cell>
          <cell r="DN52">
            <v>2.8624160719064901E-2</v>
          </cell>
          <cell r="DO52" t="str">
            <v>n.a.</v>
          </cell>
          <cell r="DP52">
            <v>1240414.5</v>
          </cell>
          <cell r="DQ52">
            <v>344292.5</v>
          </cell>
          <cell r="DS52">
            <v>3559766</v>
          </cell>
          <cell r="DT52">
            <v>-2736202</v>
          </cell>
          <cell r="DU52">
            <v>-375077</v>
          </cell>
          <cell r="DV52">
            <v>-263055</v>
          </cell>
          <cell r="DW52">
            <v>185432</v>
          </cell>
          <cell r="DX52">
            <v>5.2091064412660801E-2</v>
          </cell>
          <cell r="DY52">
            <v>5.49536590035248E-2</v>
          </cell>
          <cell r="DZ52" t="str">
            <v>n.a.</v>
          </cell>
          <cell r="EA52">
            <v>887286.5</v>
          </cell>
          <cell r="EB52">
            <v>268210</v>
          </cell>
          <cell r="ED52">
            <v>3153356</v>
          </cell>
          <cell r="EE52">
            <v>-2243623</v>
          </cell>
          <cell r="EF52">
            <v>-478324</v>
          </cell>
          <cell r="EG52">
            <v>-210733</v>
          </cell>
          <cell r="EH52">
            <v>220676</v>
          </cell>
          <cell r="EI52">
            <v>6.9981315144880596E-2</v>
          </cell>
          <cell r="EJ52">
            <v>7.5247214152243003E-2</v>
          </cell>
          <cell r="EK52" t="str">
            <v>n.a.</v>
          </cell>
          <cell r="EL52">
            <v>903997.5</v>
          </cell>
          <cell r="EM52">
            <v>270799.5</v>
          </cell>
          <cell r="EO52">
            <v>4086374.3333333302</v>
          </cell>
          <cell r="EP52">
            <v>-3143483.6666666698</v>
          </cell>
          <cell r="EQ52">
            <v>-488795.33333333302</v>
          </cell>
          <cell r="ER52">
            <v>-267282</v>
          </cell>
          <cell r="ES52">
            <v>186813.33333333401</v>
          </cell>
          <cell r="ET52">
            <v>4.5716157672942903E-2</v>
          </cell>
          <cell r="EU52">
            <v>4.7906247224580797E-2</v>
          </cell>
          <cell r="FF52" t="str">
            <v>CN42555PC</v>
          </cell>
          <cell r="FG52" t="str">
            <v>final include</v>
          </cell>
          <cell r="FI52" t="str">
            <v>include</v>
          </cell>
        </row>
        <row r="53">
          <cell r="B53" t="str">
            <v>FDK CORPORATION</v>
          </cell>
          <cell r="C53" t="str">
            <v>exclude</v>
          </cell>
          <cell r="D53" t="str">
            <v>Independence(A+, A, A-, B+, B, B-,U)</v>
          </cell>
          <cell r="H53" t="str">
            <v/>
          </cell>
          <cell r="I53" t="str">
            <v>ok, indep</v>
          </cell>
          <cell r="J53" t="str">
            <v>ok,indep</v>
          </cell>
          <cell r="M53" t="str">
            <v>FDK CORPORATION</v>
          </cell>
          <cell r="N53" t="str">
            <v>This company is engaged in the design and manufacture of a comprehensive line of electronic components and batteries. It was established in 1950 and conducts business from its registered business address located in Tokyo, Japan. It has production plants in Kosai and Washizu, as well as in China, Taiwan, and Indonesia. It also has sales offices in the United States, Singapore, Taiwan, Thailand, Hong Kong, Korea and Germany. The company's products include hybrid modules, switching power supplies, converters, optical isolators, optical attenuators, stepper motors, ferrite cores for display, EMC (electromagnetic compatibility), and coil devices, alkaline batteries, carbon-zinc batteries, and lithium batteries. Its operations are carried out through the following divisions: Electronic Materials division, which deals in ferrite cores for television display units and electric power sources, microwave parts, switching power sources, converters, noise filters, rotary transformers for video tape recorders, ferrite magnets, hybrid integrated circuits and magnetic heads; and Batteries division, which manufactures manganese dry battery cells, alkaline dry battery cells, lithium batteries, dry battery cells for radio and rescue buoys and other dry battery manufacturing equipment. The company aims to focus on the following four growing markets: flat panel displays, mobile communications devices, automotive products and power conversion devices.</v>
          </cell>
          <cell r="O53" t="str">
            <v>Manufacturing</v>
          </cell>
          <cell r="P53" t="str">
            <v>www.fdk.co.jp/index-e.html</v>
          </cell>
          <cell r="R53" t="str">
            <v>Japan</v>
          </cell>
          <cell r="S53" t="str">
            <v>6955</v>
          </cell>
          <cell r="T53" t="str">
            <v>D</v>
          </cell>
          <cell r="U53" t="str">
            <v>3692</v>
          </cell>
          <cell r="V53" t="str">
            <v>Engaged in the design and manufacture of a comprehensive line of electronic components and batteries</v>
          </cell>
          <cell r="W53" t="str">
            <v>The Company is a Japan-based company mainly engaged in the manufacture and sale of batteries and other electronic-related materials and components.</v>
          </cell>
          <cell r="X53" t="str">
            <v>FUJI ELECTROCHEMICAL CO</v>
          </cell>
          <cell r="Z53" t="str">
            <v>JP3010401026846</v>
          </cell>
          <cell r="AA53">
            <v>61456000</v>
          </cell>
          <cell r="AB53">
            <v>61543000</v>
          </cell>
          <cell r="AC53">
            <v>62123000</v>
          </cell>
          <cell r="AD53">
            <v>72113000</v>
          </cell>
          <cell r="AE53">
            <v>61456000</v>
          </cell>
          <cell r="AF53">
            <v>61543000</v>
          </cell>
          <cell r="AG53">
            <v>62123000</v>
          </cell>
          <cell r="AH53">
            <v>72113000</v>
          </cell>
          <cell r="AI53" t="str">
            <v>n.a.</v>
          </cell>
          <cell r="AJ53" t="str">
            <v>n.a.</v>
          </cell>
          <cell r="AK53" t="str">
            <v>n.a.</v>
          </cell>
          <cell r="AL53" t="str">
            <v>n.a.</v>
          </cell>
          <cell r="AM53">
            <v>61456000</v>
          </cell>
          <cell r="AN53">
            <v>61543000</v>
          </cell>
          <cell r="AO53">
            <v>62123000</v>
          </cell>
          <cell r="AP53">
            <v>72113000</v>
          </cell>
          <cell r="AQ53" t="str">
            <v>n.a.</v>
          </cell>
          <cell r="AR53" t="str">
            <v>n.a.</v>
          </cell>
          <cell r="AS53" t="str">
            <v>n.a.</v>
          </cell>
          <cell r="AT53" t="str">
            <v>n.a.</v>
          </cell>
          <cell r="AU53">
            <v>-47436000</v>
          </cell>
          <cell r="AV53">
            <v>-48136000</v>
          </cell>
          <cell r="AW53">
            <v>-48845000</v>
          </cell>
          <cell r="AX53">
            <v>-58181000</v>
          </cell>
          <cell r="AY53">
            <v>-711000</v>
          </cell>
          <cell r="AZ53">
            <v>-710000</v>
          </cell>
          <cell r="BA53">
            <v>-817000</v>
          </cell>
          <cell r="BB53">
            <v>-947000</v>
          </cell>
          <cell r="BC53">
            <v>-8858000</v>
          </cell>
          <cell r="BD53">
            <v>-8969000</v>
          </cell>
          <cell r="BE53">
            <v>-9488000</v>
          </cell>
          <cell r="BF53">
            <v>-10024000</v>
          </cell>
          <cell r="BG53">
            <v>4451000</v>
          </cell>
          <cell r="BH53">
            <v>3728000</v>
          </cell>
          <cell r="BI53">
            <v>2973000</v>
          </cell>
          <cell r="BJ53">
            <v>2961000</v>
          </cell>
          <cell r="BK53">
            <v>-3580000</v>
          </cell>
          <cell r="BL53">
            <v>-1999000</v>
          </cell>
          <cell r="BM53">
            <v>-3448000</v>
          </cell>
          <cell r="BN53">
            <v>-2207000</v>
          </cell>
          <cell r="BO53">
            <v>-3580000</v>
          </cell>
          <cell r="BP53">
            <v>-1999000</v>
          </cell>
          <cell r="BQ53">
            <v>-3448000</v>
          </cell>
          <cell r="BR53">
            <v>-2207000</v>
          </cell>
          <cell r="BS53">
            <v>0</v>
          </cell>
          <cell r="BT53">
            <v>0</v>
          </cell>
          <cell r="BU53">
            <v>0</v>
          </cell>
          <cell r="BV53">
            <v>0</v>
          </cell>
          <cell r="BW53">
            <v>740000</v>
          </cell>
          <cell r="BX53">
            <v>2009000</v>
          </cell>
          <cell r="BY53">
            <v>-2340000</v>
          </cell>
          <cell r="BZ53">
            <v>-290000</v>
          </cell>
          <cell r="CA53">
            <v>31995000</v>
          </cell>
          <cell r="CB53">
            <v>32344000</v>
          </cell>
          <cell r="CC53">
            <v>33326000</v>
          </cell>
          <cell r="CD53">
            <v>37085000</v>
          </cell>
          <cell r="CE53">
            <v>10656000</v>
          </cell>
          <cell r="CF53">
            <v>8064000</v>
          </cell>
          <cell r="CG53">
            <v>7776000</v>
          </cell>
          <cell r="CH53">
            <v>8892000</v>
          </cell>
          <cell r="CI53">
            <v>17225000</v>
          </cell>
          <cell r="CJ53">
            <v>15953000</v>
          </cell>
          <cell r="CK53">
            <v>15321000</v>
          </cell>
          <cell r="CL53">
            <v>18375000</v>
          </cell>
          <cell r="CM53">
            <v>1351000</v>
          </cell>
          <cell r="CN53">
            <v>1326000</v>
          </cell>
          <cell r="CO53">
            <v>1166000</v>
          </cell>
          <cell r="CP53">
            <v>1084000</v>
          </cell>
          <cell r="CQ53">
            <v>2763000</v>
          </cell>
          <cell r="CR53">
            <v>7001000</v>
          </cell>
          <cell r="CS53">
            <v>9063000</v>
          </cell>
          <cell r="CT53">
            <v>8734000</v>
          </cell>
          <cell r="CU53" t="str">
            <v>n.a.</v>
          </cell>
          <cell r="CV53" t="str">
            <v>n.a.</v>
          </cell>
          <cell r="CW53" t="str">
            <v>n.a.</v>
          </cell>
          <cell r="CX53" t="str">
            <v>n.a.</v>
          </cell>
          <cell r="CY53" t="str">
            <v>n.a.</v>
          </cell>
          <cell r="CZ53" t="str">
            <v>n.a.</v>
          </cell>
          <cell r="DA53" t="str">
            <v>n.a.</v>
          </cell>
          <cell r="DB53" t="str">
            <v>n.a.</v>
          </cell>
          <cell r="DC53">
            <v>46903000</v>
          </cell>
          <cell r="DD53">
            <v>48064000</v>
          </cell>
          <cell r="DE53">
            <v>47685000</v>
          </cell>
          <cell r="DF53">
            <v>54145000</v>
          </cell>
          <cell r="DH53">
            <v>61456000</v>
          </cell>
          <cell r="DI53">
            <v>-47436000</v>
          </cell>
          <cell r="DJ53">
            <v>-9569000</v>
          </cell>
          <cell r="DK53">
            <v>-3580000</v>
          </cell>
          <cell r="DL53">
            <v>871000</v>
          </cell>
          <cell r="DM53">
            <v>1.4172741473574601E-2</v>
          </cell>
          <cell r="DN53">
            <v>1.4376495832301699E-2</v>
          </cell>
          <cell r="DO53">
            <v>-711000</v>
          </cell>
          <cell r="DP53">
            <v>9360000</v>
          </cell>
          <cell r="DQ53" t="e">
            <v>#VALUE!</v>
          </cell>
          <cell r="DS53">
            <v>61543000</v>
          </cell>
          <cell r="DT53">
            <v>-48136000</v>
          </cell>
          <cell r="DU53">
            <v>-9679000</v>
          </cell>
          <cell r="DV53">
            <v>-1999000</v>
          </cell>
          <cell r="DW53">
            <v>1729000</v>
          </cell>
          <cell r="DX53">
            <v>2.80941780543685E-2</v>
          </cell>
          <cell r="DY53">
            <v>2.8906276122646901E-2</v>
          </cell>
          <cell r="DZ53">
            <v>-710000</v>
          </cell>
          <cell r="EA53">
            <v>7920000</v>
          </cell>
          <cell r="EB53" t="e">
            <v>#VALUE!</v>
          </cell>
          <cell r="ED53">
            <v>62123000</v>
          </cell>
          <cell r="EE53">
            <v>-48845000</v>
          </cell>
          <cell r="EF53">
            <v>-10305000</v>
          </cell>
          <cell r="EG53">
            <v>-3448000</v>
          </cell>
          <cell r="EH53">
            <v>-475000</v>
          </cell>
          <cell r="EI53">
            <v>-7.6461214043107998E-3</v>
          </cell>
          <cell r="EJ53">
            <v>-7.5881018562893397E-3</v>
          </cell>
          <cell r="EK53">
            <v>-817000</v>
          </cell>
          <cell r="EL53">
            <v>8334000</v>
          </cell>
          <cell r="EM53" t="e">
            <v>#VALUE!</v>
          </cell>
          <cell r="EO53">
            <v>61707333.333333299</v>
          </cell>
          <cell r="EP53">
            <v>-48139000</v>
          </cell>
          <cell r="EQ53">
            <v>-9851000</v>
          </cell>
          <cell r="ER53">
            <v>-3009000</v>
          </cell>
          <cell r="ES53">
            <v>708333.33333333605</v>
          </cell>
          <cell r="ET53">
            <v>1.1478916606346101E-2</v>
          </cell>
          <cell r="EU53">
            <v>1.1612212222058301E-2</v>
          </cell>
          <cell r="FF53" t="str">
            <v>JP3010401026846</v>
          </cell>
          <cell r="FG53" t="str">
            <v>exclude</v>
          </cell>
          <cell r="FH53" t="str">
            <v>Independence(A+, A, A-, B+, B, B-,U)</v>
          </cell>
          <cell r="FI53" t="str">
            <v>ok, indep</v>
          </cell>
        </row>
        <row r="54">
          <cell r="B54" t="str">
            <v>THE FURUKAWA BATTERY CO LTD</v>
          </cell>
          <cell r="C54" t="str">
            <v>exclude</v>
          </cell>
          <cell r="D54" t="str">
            <v>Independence(A+, A, A-, B+, B, B-,U)</v>
          </cell>
          <cell r="H54" t="str">
            <v/>
          </cell>
          <cell r="I54" t="str">
            <v>ok, indep</v>
          </cell>
          <cell r="J54" t="str">
            <v>ok,indep</v>
          </cell>
          <cell r="M54" t="str">
            <v>THE FURUKAWA BATTERY CO LTD</v>
          </cell>
          <cell r="N54" t="str">
            <v>The company, with head office located in Yokohama, Japan, is engaged in the manufacture and sale of batteries and electrical machineries, equipments, apparatus, and utensils in Japan. Its products include lead storage batteries for use in automobiles, motorcycles, trains and other electric equipment, alkaline batteries, power source units and electrical equipment.The company also offers various kinds of batteries, including lead-acid storage batteries and alkaline storage batteries for use in automobiles, electric appliances, and satellites. Other products include power supply systems for controlling electric operated machineries and equipment, communications, emergency lighting, disaster prevention instruments, and gas leakage and fire alarm devices. The company also offers molded plastic products, as well as the designing, executing, and contracting of electrical works, electric communication works, and installation works of machineries, equipments, devices, and apparatus. In addition, the company also provides various other products, such as converters, automatic charge control systems, automatic charge/discharge device, charger for automotive and motor-cycle batteries, and battery testers. It also manufactures and sells industrial chemicals for battery use. It was established in 1950.It is one of the leading battery manufacturers in Japan. The company has 14 subsidiaries and two associated companies. Its vision is to exert its best efforts in the development of energy that will contribute to the world.</v>
          </cell>
          <cell r="O54" t="str">
            <v>Manufacturing</v>
          </cell>
          <cell r="P54" t="str">
            <v>www.furukawadenchi.co.jp</v>
          </cell>
          <cell r="R54" t="str">
            <v>Japan</v>
          </cell>
          <cell r="S54" t="str">
            <v>6937</v>
          </cell>
          <cell r="T54" t="str">
            <v>D</v>
          </cell>
          <cell r="U54" t="str">
            <v>3691</v>
          </cell>
          <cell r="V54" t="str">
            <v>Engaged in the manufacture and sale of batteries and electrical machineries, equipments, apparatus, and utensils</v>
          </cell>
          <cell r="W54" t="str">
            <v>The Company is a Japan-based company mainly engaged in the manufacture and sale of storage batteries and related business.</v>
          </cell>
          <cell r="Z54" t="str">
            <v>JP7020001010527</v>
          </cell>
          <cell r="AA54">
            <v>62785000</v>
          </cell>
          <cell r="AB54">
            <v>59958000</v>
          </cell>
          <cell r="AC54">
            <v>64486000</v>
          </cell>
          <cell r="AD54">
            <v>63600000</v>
          </cell>
          <cell r="AE54">
            <v>62785000</v>
          </cell>
          <cell r="AF54">
            <v>59958000</v>
          </cell>
          <cell r="AG54">
            <v>64486000</v>
          </cell>
          <cell r="AH54">
            <v>63600000</v>
          </cell>
          <cell r="AI54" t="str">
            <v>n.a.</v>
          </cell>
          <cell r="AJ54" t="str">
            <v>n.a.</v>
          </cell>
          <cell r="AK54" t="str">
            <v>n.a.</v>
          </cell>
          <cell r="AL54" t="str">
            <v>n.a.</v>
          </cell>
          <cell r="AM54">
            <v>62785000</v>
          </cell>
          <cell r="AN54">
            <v>59958000</v>
          </cell>
          <cell r="AO54">
            <v>64486000</v>
          </cell>
          <cell r="AP54">
            <v>63600000</v>
          </cell>
          <cell r="AQ54" t="str">
            <v>n.a.</v>
          </cell>
          <cell r="AR54" t="str">
            <v>n.a.</v>
          </cell>
          <cell r="AS54" t="str">
            <v>n.a.</v>
          </cell>
          <cell r="AT54" t="str">
            <v>n.a.</v>
          </cell>
          <cell r="AU54">
            <v>-46924000</v>
          </cell>
          <cell r="AV54">
            <v>-40801000</v>
          </cell>
          <cell r="AW54">
            <v>-46416000</v>
          </cell>
          <cell r="AX54">
            <v>-46836000</v>
          </cell>
          <cell r="AY54">
            <v>-1925000</v>
          </cell>
          <cell r="AZ54">
            <v>-1770000</v>
          </cell>
          <cell r="BA54">
            <v>-1652000</v>
          </cell>
          <cell r="BB54">
            <v>-1531000</v>
          </cell>
          <cell r="BC54">
            <v>-7975000</v>
          </cell>
          <cell r="BD54">
            <v>-10253000</v>
          </cell>
          <cell r="BE54">
            <v>-10408000</v>
          </cell>
          <cell r="BF54">
            <v>-9844000</v>
          </cell>
          <cell r="BG54">
            <v>5961000</v>
          </cell>
          <cell r="BH54">
            <v>7134000</v>
          </cell>
          <cell r="BI54">
            <v>6010000</v>
          </cell>
          <cell r="BJ54">
            <v>5389000</v>
          </cell>
          <cell r="BK54">
            <v>-2747000</v>
          </cell>
          <cell r="BL54">
            <v>-2736000</v>
          </cell>
          <cell r="BM54">
            <v>-2869000</v>
          </cell>
          <cell r="BN54">
            <v>-2587000</v>
          </cell>
          <cell r="BO54">
            <v>-2747000</v>
          </cell>
          <cell r="BP54">
            <v>-2736000</v>
          </cell>
          <cell r="BQ54">
            <v>-2869000</v>
          </cell>
          <cell r="BR54">
            <v>-2587000</v>
          </cell>
          <cell r="BS54">
            <v>0</v>
          </cell>
          <cell r="BT54">
            <v>0</v>
          </cell>
          <cell r="BU54">
            <v>0</v>
          </cell>
          <cell r="BV54">
            <v>0</v>
          </cell>
          <cell r="BW54">
            <v>3837000</v>
          </cell>
          <cell r="BX54">
            <v>3614000</v>
          </cell>
          <cell r="BY54">
            <v>2238000</v>
          </cell>
          <cell r="BZ54">
            <v>2267000</v>
          </cell>
          <cell r="CA54">
            <v>32548000</v>
          </cell>
          <cell r="CB54">
            <v>29023000</v>
          </cell>
          <cell r="CC54">
            <v>25139000</v>
          </cell>
          <cell r="CD54">
            <v>24959000</v>
          </cell>
          <cell r="CE54">
            <v>7649000</v>
          </cell>
          <cell r="CF54">
            <v>6435000</v>
          </cell>
          <cell r="CG54">
            <v>6759000</v>
          </cell>
          <cell r="CH54">
            <v>7189000</v>
          </cell>
          <cell r="CI54">
            <v>13655000</v>
          </cell>
          <cell r="CJ54">
            <v>13122000</v>
          </cell>
          <cell r="CK54">
            <v>13322000</v>
          </cell>
          <cell r="CL54">
            <v>12115000</v>
          </cell>
          <cell r="CM54">
            <v>1076000</v>
          </cell>
          <cell r="CN54">
            <v>691000</v>
          </cell>
          <cell r="CO54">
            <v>764000</v>
          </cell>
          <cell r="CP54">
            <v>687000</v>
          </cell>
          <cell r="CQ54">
            <v>10168000</v>
          </cell>
          <cell r="CR54">
            <v>8775000</v>
          </cell>
          <cell r="CS54">
            <v>4294000</v>
          </cell>
          <cell r="CT54">
            <v>4968000</v>
          </cell>
          <cell r="CU54">
            <v>3257000</v>
          </cell>
          <cell r="CV54">
            <v>2923000</v>
          </cell>
          <cell r="CW54">
            <v>1632000</v>
          </cell>
          <cell r="CX54">
            <v>2351000</v>
          </cell>
          <cell r="CY54">
            <v>8174000</v>
          </cell>
          <cell r="CZ54">
            <v>8082000</v>
          </cell>
          <cell r="DA54">
            <v>8395000</v>
          </cell>
          <cell r="DB54">
            <v>8561000</v>
          </cell>
          <cell r="DC54">
            <v>60681000</v>
          </cell>
          <cell r="DD54">
            <v>57686000</v>
          </cell>
          <cell r="DE54">
            <v>54035000</v>
          </cell>
          <cell r="DF54">
            <v>54266000</v>
          </cell>
          <cell r="DH54">
            <v>62785000</v>
          </cell>
          <cell r="DI54">
            <v>-46924000</v>
          </cell>
          <cell r="DJ54">
            <v>-9900000</v>
          </cell>
          <cell r="DK54">
            <v>-2747000</v>
          </cell>
          <cell r="DL54">
            <v>3214000</v>
          </cell>
          <cell r="DM54">
            <v>5.1190570996257102E-2</v>
          </cell>
          <cell r="DN54">
            <v>5.3952426516257902E-2</v>
          </cell>
          <cell r="DO54">
            <v>-1925000</v>
          </cell>
          <cell r="DP54">
            <v>7042000</v>
          </cell>
          <cell r="DQ54">
            <v>8128000</v>
          </cell>
          <cell r="DS54">
            <v>59958000</v>
          </cell>
          <cell r="DT54">
            <v>-40801000</v>
          </cell>
          <cell r="DU54">
            <v>-12023000</v>
          </cell>
          <cell r="DV54">
            <v>-2736000</v>
          </cell>
          <cell r="DW54">
            <v>4398000</v>
          </cell>
          <cell r="DX54">
            <v>7.3351345942159502E-2</v>
          </cell>
          <cell r="DY54">
            <v>7.9157667386609107E-2</v>
          </cell>
          <cell r="DZ54">
            <v>-1770000</v>
          </cell>
          <cell r="EA54">
            <v>6597000</v>
          </cell>
          <cell r="EB54">
            <v>8238500</v>
          </cell>
          <cell r="ED54">
            <v>64486000</v>
          </cell>
          <cell r="EE54">
            <v>-46416000</v>
          </cell>
          <cell r="EF54">
            <v>-12060000</v>
          </cell>
          <cell r="EG54">
            <v>-2869000</v>
          </cell>
          <cell r="EH54">
            <v>3141000</v>
          </cell>
          <cell r="EI54">
            <v>4.8708246751232802E-2</v>
          </cell>
          <cell r="EJ54">
            <v>5.1202216969598202E-2</v>
          </cell>
          <cell r="EK54">
            <v>-1652000</v>
          </cell>
          <cell r="EL54">
            <v>6974000</v>
          </cell>
          <cell r="EM54">
            <v>8478000</v>
          </cell>
          <cell r="EO54">
            <v>62409666.666666701</v>
          </cell>
          <cell r="EP54">
            <v>-44713666.666666701</v>
          </cell>
          <cell r="EQ54">
            <v>-11327666.6666667</v>
          </cell>
          <cell r="ER54">
            <v>-2784000</v>
          </cell>
          <cell r="ES54">
            <v>3584333.3333333302</v>
          </cell>
          <cell r="ET54">
            <v>5.7432342211943703E-2</v>
          </cell>
          <cell r="EU54">
            <v>6.0931798091525199E-2</v>
          </cell>
          <cell r="FF54" t="str">
            <v>JP7020001010527</v>
          </cell>
          <cell r="FG54" t="str">
            <v>exclude</v>
          </cell>
          <cell r="FH54" t="str">
            <v>Independence(A+, A, A-, B+, B, B-,U)</v>
          </cell>
          <cell r="FI54" t="str">
            <v>ok, indep</v>
          </cell>
        </row>
        <row r="55">
          <cell r="B55" t="str">
            <v>CANMAX TECHNOLOGIES CO., LTD.</v>
          </cell>
          <cell r="C55" t="str">
            <v>exclude</v>
          </cell>
          <cell r="D55" t="str">
            <v>Significantly different products/services</v>
          </cell>
          <cell r="E55" t="str">
            <v>从事ESD控制产品及环境要求的生产和批发分销</v>
          </cell>
          <cell r="H55" t="str">
            <v/>
          </cell>
          <cell r="I55" t="str">
            <v>ok, sda/sdp</v>
          </cell>
          <cell r="J55" t="str">
            <v>ok,sdp</v>
          </cell>
          <cell r="L55" t="str">
            <v>该公司提供洁净室服装、洁净室鞋类、清洁湿巾、粘垫/滚筒、洁净室手套、包装袋、电离鼓风机和防静电包装托盘，以及防静电控制和洁净室粘合剂产品、保护袋和保护膜。其产品用于硬盘，LCD，电子和半导体应用。该公司在中国非常活跃。</v>
          </cell>
          <cell r="M55" t="str">
            <v>CANMAX TECHNOLOGIES CO., LTD.</v>
          </cell>
          <cell r="N55" t="str">
            <v>This company is engaged in the production and wholesale distribution of ESD control products and environment requirements. It was founded in 1997. The registered business office of the company is located in Suzhou, China.The company provides cleanroom garments, cleanroom footwear, clean wipes, sticky mats/rollers, cleanroom gloves, packaging bags, ionizing blowers, and ESD packing trays, as well as ESD control and cleanroom adhesive products and protective bags, and protective films. Its products are used in HDD, LCD, electronics, and semiconductor applications.The company is active and operational in China.</v>
          </cell>
          <cell r="O55" t="str">
            <v>Manufacturing; Wholesale</v>
          </cell>
          <cell r="P55" t="str">
            <v>www.canmax.com.cn</v>
          </cell>
          <cell r="R55" t="str">
            <v>China</v>
          </cell>
          <cell r="S55" t="str">
            <v>300390</v>
          </cell>
          <cell r="T55" t="str">
            <v>B+</v>
          </cell>
          <cell r="U55" t="str">
            <v>3691</v>
          </cell>
          <cell r="V55" t="str">
            <v>Engaged in the production and wholesale distribution of ESD control products and environment requirements</v>
          </cell>
          <cell r="W55" t="str">
            <v>The Company is mainly engaged in anti-static products, clean products, R &amp; D and manufacturing of medical protective products and related technical consultancy.</v>
          </cell>
          <cell r="X55" t="str">
            <v>SUZHOU TA AND A ULTRA CLEAN TECHNOLOGY CO.,LTD.</v>
          </cell>
          <cell r="Z55" t="str">
            <v>CN41674PC</v>
          </cell>
          <cell r="AA55">
            <v>3401654</v>
          </cell>
          <cell r="AB55">
            <v>1308604</v>
          </cell>
          <cell r="AC55">
            <v>754126</v>
          </cell>
          <cell r="AD55">
            <v>773944</v>
          </cell>
          <cell r="AE55">
            <v>3352585</v>
          </cell>
          <cell r="AF55">
            <v>1291923</v>
          </cell>
          <cell r="AG55">
            <v>742921</v>
          </cell>
          <cell r="AH55">
            <v>756202</v>
          </cell>
          <cell r="AI55">
            <v>-15321</v>
          </cell>
          <cell r="AJ55">
            <v>-13113</v>
          </cell>
          <cell r="AK55">
            <v>-6935</v>
          </cell>
          <cell r="AL55">
            <v>-7563</v>
          </cell>
          <cell r="AM55">
            <v>3337264</v>
          </cell>
          <cell r="AN55">
            <v>1278810</v>
          </cell>
          <cell r="AO55">
            <v>735986</v>
          </cell>
          <cell r="AP55">
            <v>748639</v>
          </cell>
          <cell r="AQ55">
            <v>64390</v>
          </cell>
          <cell r="AR55">
            <v>29794</v>
          </cell>
          <cell r="AS55">
            <v>18140</v>
          </cell>
          <cell r="AT55">
            <v>25305</v>
          </cell>
          <cell r="AU55">
            <v>-1527041</v>
          </cell>
          <cell r="AV55">
            <v>-739131</v>
          </cell>
          <cell r="AW55">
            <v>-487029</v>
          </cell>
          <cell r="AX55">
            <v>-523196</v>
          </cell>
          <cell r="AY55" t="str">
            <v>n.a.</v>
          </cell>
          <cell r="AZ55" t="str">
            <v>n.a.</v>
          </cell>
          <cell r="BA55" t="str">
            <v>n.a.</v>
          </cell>
          <cell r="BB55" t="str">
            <v>n.a.</v>
          </cell>
          <cell r="BC55">
            <v>-269006</v>
          </cell>
          <cell r="BD55">
            <v>-190932</v>
          </cell>
          <cell r="BE55">
            <v>-139859</v>
          </cell>
          <cell r="BF55">
            <v>-142821</v>
          </cell>
          <cell r="BG55">
            <v>1605607</v>
          </cell>
          <cell r="BH55">
            <v>378541</v>
          </cell>
          <cell r="BI55">
            <v>127238</v>
          </cell>
          <cell r="BJ55">
            <v>107927</v>
          </cell>
          <cell r="BK55">
            <v>-99549</v>
          </cell>
          <cell r="BL55">
            <v>-73599</v>
          </cell>
          <cell r="BM55">
            <v>-38493</v>
          </cell>
          <cell r="BN55">
            <v>-48917</v>
          </cell>
          <cell r="BO55">
            <v>-94804</v>
          </cell>
          <cell r="BP55">
            <v>-67942</v>
          </cell>
          <cell r="BQ55">
            <v>-35515</v>
          </cell>
          <cell r="BR55">
            <v>-42111</v>
          </cell>
          <cell r="BS55">
            <v>-4745</v>
          </cell>
          <cell r="BT55">
            <v>-5657</v>
          </cell>
          <cell r="BU55">
            <v>-2978</v>
          </cell>
          <cell r="BV55">
            <v>-6806</v>
          </cell>
          <cell r="BW55">
            <v>910697</v>
          </cell>
          <cell r="BX55">
            <v>285991</v>
          </cell>
          <cell r="BY55">
            <v>61840</v>
          </cell>
          <cell r="BZ55">
            <v>50277</v>
          </cell>
          <cell r="CA55">
            <v>3309006</v>
          </cell>
          <cell r="CB55">
            <v>911482</v>
          </cell>
          <cell r="CC55">
            <v>393301</v>
          </cell>
          <cell r="CD55">
            <v>503540</v>
          </cell>
          <cell r="CE55">
            <v>1231985</v>
          </cell>
          <cell r="CF55">
            <v>296055</v>
          </cell>
          <cell r="CG55">
            <v>107631</v>
          </cell>
          <cell r="CH55">
            <v>110271</v>
          </cell>
          <cell r="CI55">
            <v>483279</v>
          </cell>
          <cell r="CJ55">
            <v>161718</v>
          </cell>
          <cell r="CK55">
            <v>164759</v>
          </cell>
          <cell r="CL55">
            <v>186652</v>
          </cell>
          <cell r="CM55">
            <v>221021</v>
          </cell>
          <cell r="CN55">
            <v>118671</v>
          </cell>
          <cell r="CO55">
            <v>13716</v>
          </cell>
          <cell r="CP55">
            <v>21114</v>
          </cell>
          <cell r="CQ55">
            <v>1099273</v>
          </cell>
          <cell r="CR55">
            <v>271421</v>
          </cell>
          <cell r="CS55">
            <v>100852</v>
          </cell>
          <cell r="CT55">
            <v>181200</v>
          </cell>
          <cell r="CU55">
            <v>702444</v>
          </cell>
          <cell r="CV55">
            <v>40096</v>
          </cell>
          <cell r="CW55">
            <v>13510</v>
          </cell>
          <cell r="CX55" t="str">
            <v>n.a.</v>
          </cell>
          <cell r="CY55">
            <v>687175</v>
          </cell>
          <cell r="CZ55">
            <v>43050</v>
          </cell>
          <cell r="DA55">
            <v>52450</v>
          </cell>
          <cell r="DB55">
            <v>79830</v>
          </cell>
          <cell r="DC55">
            <v>6255692</v>
          </cell>
          <cell r="DD55">
            <v>2490826</v>
          </cell>
          <cell r="DE55">
            <v>1146625</v>
          </cell>
          <cell r="DF55">
            <v>1134213</v>
          </cell>
          <cell r="DH55">
            <v>3337264</v>
          </cell>
          <cell r="DI55">
            <v>-1527041</v>
          </cell>
          <cell r="DJ55">
            <v>-269006</v>
          </cell>
          <cell r="DK55">
            <v>-99549</v>
          </cell>
          <cell r="DL55">
            <v>1441668</v>
          </cell>
          <cell r="DM55">
            <v>0.431990996217261</v>
          </cell>
          <cell r="DN55">
            <v>0.76053547274841304</v>
          </cell>
          <cell r="DO55" t="str">
            <v>n.a.</v>
          </cell>
          <cell r="DP55">
            <v>764020</v>
          </cell>
          <cell r="DQ55">
            <v>365112.5</v>
          </cell>
          <cell r="DS55">
            <v>1278810</v>
          </cell>
          <cell r="DT55">
            <v>-739131</v>
          </cell>
          <cell r="DU55">
            <v>-190932</v>
          </cell>
          <cell r="DV55">
            <v>-73599</v>
          </cell>
          <cell r="DW55">
            <v>275148</v>
          </cell>
          <cell r="DX55">
            <v>0.215159406010275</v>
          </cell>
          <cell r="DY55">
            <v>0.27414408436306198</v>
          </cell>
          <cell r="DZ55" t="str">
            <v>n.a.</v>
          </cell>
          <cell r="EA55">
            <v>201843</v>
          </cell>
          <cell r="EB55">
            <v>47750</v>
          </cell>
          <cell r="ED55">
            <v>735986</v>
          </cell>
          <cell r="EE55">
            <v>-487029</v>
          </cell>
          <cell r="EF55">
            <v>-139859</v>
          </cell>
          <cell r="EG55">
            <v>-38493</v>
          </cell>
          <cell r="EH55">
            <v>70605</v>
          </cell>
          <cell r="EI55">
            <v>9.5932531325324102E-2</v>
          </cell>
          <cell r="EJ55">
            <v>0.1061121372567</v>
          </cell>
          <cell r="EK55" t="str">
            <v>n.a.</v>
          </cell>
          <cell r="EL55">
            <v>108951</v>
          </cell>
          <cell r="EM55">
            <v>66140</v>
          </cell>
          <cell r="EO55">
            <v>1784020</v>
          </cell>
          <cell r="EP55">
            <v>-917733.66666666698</v>
          </cell>
          <cell r="EQ55">
            <v>-199932.33333333299</v>
          </cell>
          <cell r="ER55">
            <v>-70547</v>
          </cell>
          <cell r="ES55">
            <v>595807</v>
          </cell>
          <cell r="ET55">
            <v>0.33396878958756099</v>
          </cell>
          <cell r="EU55">
            <v>0.501431140712987</v>
          </cell>
          <cell r="FF55" t="str">
            <v>CN41674PC</v>
          </cell>
          <cell r="FG55" t="str">
            <v>exclude</v>
          </cell>
          <cell r="FH55" t="str">
            <v>Significantly different products/services</v>
          </cell>
          <cell r="FI55" t="str">
            <v>ok, sda/sdp</v>
          </cell>
        </row>
        <row r="56">
          <cell r="B56" t="str">
            <v>SPEED TECH CORPORATION</v>
          </cell>
          <cell r="C56" t="str">
            <v>exclude</v>
          </cell>
          <cell r="D56" t="str">
            <v>Significantly different products/services</v>
          </cell>
          <cell r="E56" t="str">
            <v>从事计算机和电子通信连接器和开关的制造和分销</v>
          </cell>
          <cell r="H56" t="str">
            <v/>
          </cell>
          <cell r="I56" t="str">
            <v>ok, sda/sdp</v>
          </cell>
          <cell r="J56" t="str">
            <v>ok,sdp</v>
          </cell>
          <cell r="M56" t="str">
            <v>SPEED TECH CORPORATION</v>
          </cell>
          <cell r="N56" t="str">
            <v>This company is a Taiwan-based firm engaged in the manufacture and distribution of computer and electronic communication connectors and switches. It primarily provides network digital connectors, computer connectors, mobile and digital peripheral connectors, high frequency (HF) antennas, digital television tuning modules, keypads, shrapnel and in-molding decoration (IMD) casings. Its products are mainly applied to mobile phones and other hand held devices, notebook computers, desktop computers and consumer electronics. The company was established in 1990. Its registered headquarters is based in Kweishan Hsiang, Taiwan.The company is a leading firm in the connector field. It distributes its products in the domestic market and to overseas markets, including the rest of Asia and the Americas. Its certifications include ISO 9001:2000, ISO 14001, CNLA, TS16949, and IECQ QC080000.</v>
          </cell>
          <cell r="O56" t="str">
            <v>Manufacturing</v>
          </cell>
          <cell r="P56" t="str">
            <v>www.speedtech.com.tw</v>
          </cell>
          <cell r="R56" t="str">
            <v>Taiwan, China</v>
          </cell>
          <cell r="S56" t="str">
            <v>5457</v>
          </cell>
          <cell r="T56" t="str">
            <v>B+</v>
          </cell>
          <cell r="U56" t="str">
            <v>3699</v>
          </cell>
          <cell r="V56" t="str">
            <v>Engaged in the manufacture and distribution of computer and electronic communication connectors and switches</v>
          </cell>
          <cell r="W56" t="str">
            <v>The Company is principally engaged in the manufacture and distribution of connectors for computers, electronics and communication products. The Company primarily provides electronic connectors, high frequency (RF) antennas, digital television (TV) modules, keypads, in-molding decoration (IMD) casings, including network data connectors, computer connectors, mobile and digital peripheral connectors, keypads, shrapnel and energy application products, among others. Its products are applied primarily in the manufacture of handheld devices, notebook computers, desktop computers, consumer electronic products and other related application products.</v>
          </cell>
          <cell r="Z56" t="str">
            <v>TW23866949</v>
          </cell>
          <cell r="AA56">
            <v>18699636</v>
          </cell>
          <cell r="AB56">
            <v>14932589</v>
          </cell>
          <cell r="AC56">
            <v>11352003</v>
          </cell>
          <cell r="AD56">
            <v>5187760</v>
          </cell>
          <cell r="AE56">
            <v>18556817</v>
          </cell>
          <cell r="AF56">
            <v>14806572</v>
          </cell>
          <cell r="AG56">
            <v>11260075</v>
          </cell>
          <cell r="AH56">
            <v>5133422</v>
          </cell>
          <cell r="AI56" t="str">
            <v>n.a.</v>
          </cell>
          <cell r="AJ56" t="str">
            <v>n.a.</v>
          </cell>
          <cell r="AK56" t="str">
            <v>n.a.</v>
          </cell>
          <cell r="AL56" t="str">
            <v>n.a.</v>
          </cell>
          <cell r="AM56">
            <v>18556817</v>
          </cell>
          <cell r="AN56">
            <v>14806572</v>
          </cell>
          <cell r="AO56">
            <v>11260075</v>
          </cell>
          <cell r="AP56">
            <v>5133422</v>
          </cell>
          <cell r="AQ56">
            <v>142819</v>
          </cell>
          <cell r="AR56">
            <v>126017</v>
          </cell>
          <cell r="AS56">
            <v>91928</v>
          </cell>
          <cell r="AT56">
            <v>54338</v>
          </cell>
          <cell r="AU56">
            <v>-13919290</v>
          </cell>
          <cell r="AV56">
            <v>-11086639</v>
          </cell>
          <cell r="AW56">
            <v>-8960569</v>
          </cell>
          <cell r="AX56">
            <v>-3761076</v>
          </cell>
          <cell r="AY56">
            <v>-1195085</v>
          </cell>
          <cell r="AZ56">
            <v>-1066873</v>
          </cell>
          <cell r="BA56">
            <v>-795787</v>
          </cell>
          <cell r="BB56">
            <v>-528088</v>
          </cell>
          <cell r="BC56">
            <v>-772787</v>
          </cell>
          <cell r="BD56">
            <v>-415446</v>
          </cell>
          <cell r="BE56">
            <v>-254151</v>
          </cell>
          <cell r="BF56">
            <v>-198865</v>
          </cell>
          <cell r="BG56">
            <v>2812474</v>
          </cell>
          <cell r="BH56">
            <v>2363631</v>
          </cell>
          <cell r="BI56">
            <v>1341496</v>
          </cell>
          <cell r="BJ56">
            <v>699731</v>
          </cell>
          <cell r="BK56">
            <v>-637104</v>
          </cell>
          <cell r="BL56">
            <v>-482277</v>
          </cell>
          <cell r="BM56">
            <v>-418321</v>
          </cell>
          <cell r="BN56">
            <v>-322411</v>
          </cell>
          <cell r="BO56">
            <v>-596756</v>
          </cell>
          <cell r="BP56">
            <v>-462660</v>
          </cell>
          <cell r="BQ56">
            <v>-407627</v>
          </cell>
          <cell r="BR56">
            <v>-320217</v>
          </cell>
          <cell r="BS56">
            <v>-40348</v>
          </cell>
          <cell r="BT56">
            <v>-19617</v>
          </cell>
          <cell r="BU56">
            <v>-10694</v>
          </cell>
          <cell r="BV56">
            <v>-2194</v>
          </cell>
          <cell r="BW56">
            <v>861552</v>
          </cell>
          <cell r="BX56">
            <v>703975</v>
          </cell>
          <cell r="BY56">
            <v>366750</v>
          </cell>
          <cell r="BZ56">
            <v>168496</v>
          </cell>
          <cell r="CA56">
            <v>12285392</v>
          </cell>
          <cell r="CB56">
            <v>9523537</v>
          </cell>
          <cell r="CC56">
            <v>6617518</v>
          </cell>
          <cell r="CD56">
            <v>3566332</v>
          </cell>
          <cell r="CE56">
            <v>1995570</v>
          </cell>
          <cell r="CF56">
            <v>1115676</v>
          </cell>
          <cell r="CG56">
            <v>577668</v>
          </cell>
          <cell r="CH56">
            <v>423885</v>
          </cell>
          <cell r="CI56">
            <v>1459443</v>
          </cell>
          <cell r="CJ56">
            <v>934830</v>
          </cell>
          <cell r="CK56">
            <v>853002</v>
          </cell>
          <cell r="CL56">
            <v>769932</v>
          </cell>
          <cell r="CM56">
            <v>5693037</v>
          </cell>
          <cell r="CN56">
            <v>5523057</v>
          </cell>
          <cell r="CO56">
            <v>4053027</v>
          </cell>
          <cell r="CP56">
            <v>1754987</v>
          </cell>
          <cell r="CQ56">
            <v>2815339</v>
          </cell>
          <cell r="CR56">
            <v>1819858</v>
          </cell>
          <cell r="CS56">
            <v>1102603</v>
          </cell>
          <cell r="CT56">
            <v>563292</v>
          </cell>
          <cell r="CU56">
            <v>80975</v>
          </cell>
          <cell r="CV56">
            <v>80605</v>
          </cell>
          <cell r="CW56">
            <v>269600</v>
          </cell>
          <cell r="CX56">
            <v>31561</v>
          </cell>
          <cell r="CY56">
            <v>1111055</v>
          </cell>
          <cell r="CZ56">
            <v>589424</v>
          </cell>
          <cell r="DA56">
            <v>382965</v>
          </cell>
          <cell r="DB56">
            <v>215985</v>
          </cell>
          <cell r="DC56">
            <v>19220838</v>
          </cell>
          <cell r="DD56">
            <v>14536828</v>
          </cell>
          <cell r="DE56">
            <v>10114231</v>
          </cell>
          <cell r="DF56">
            <v>6096005</v>
          </cell>
          <cell r="DH56">
            <v>18556817</v>
          </cell>
          <cell r="DI56">
            <v>-13919290</v>
          </cell>
          <cell r="DJ56">
            <v>-1967872</v>
          </cell>
          <cell r="DK56">
            <v>-637104</v>
          </cell>
          <cell r="DL56">
            <v>2032551</v>
          </cell>
          <cell r="DM56">
            <v>0.10953123049066001</v>
          </cell>
          <cell r="DN56">
            <v>0.123004011191783</v>
          </cell>
          <cell r="DO56">
            <v>-1195085</v>
          </cell>
          <cell r="DP56">
            <v>1555623</v>
          </cell>
          <cell r="DQ56">
            <v>850239.5</v>
          </cell>
          <cell r="DS56">
            <v>14806572</v>
          </cell>
          <cell r="DT56">
            <v>-11086639</v>
          </cell>
          <cell r="DU56">
            <v>-1482319</v>
          </cell>
          <cell r="DV56">
            <v>-482277</v>
          </cell>
          <cell r="DW56">
            <v>1755337</v>
          </cell>
          <cell r="DX56">
            <v>0.118551208206734</v>
          </cell>
          <cell r="DY56">
            <v>0.13449585422375701</v>
          </cell>
          <cell r="DZ56">
            <v>-1066873</v>
          </cell>
          <cell r="EA56">
            <v>846672</v>
          </cell>
          <cell r="EB56">
            <v>486194.5</v>
          </cell>
          <cell r="ED56">
            <v>11260075</v>
          </cell>
          <cell r="EE56">
            <v>-8960569</v>
          </cell>
          <cell r="EF56">
            <v>-1049938</v>
          </cell>
          <cell r="EG56">
            <v>-418321</v>
          </cell>
          <cell r="EH56">
            <v>831247</v>
          </cell>
          <cell r="EI56">
            <v>7.3822510063210098E-2</v>
          </cell>
          <cell r="EJ56">
            <v>7.9706655436258003E-2</v>
          </cell>
          <cell r="EK56">
            <v>-795787</v>
          </cell>
          <cell r="EL56">
            <v>500776.5</v>
          </cell>
          <cell r="EM56">
            <v>299475</v>
          </cell>
          <cell r="EO56">
            <v>14874488</v>
          </cell>
          <cell r="EP56">
            <v>-11322166</v>
          </cell>
          <cell r="EQ56">
            <v>-1500043</v>
          </cell>
          <cell r="ER56">
            <v>-512567.33333333302</v>
          </cell>
          <cell r="ES56">
            <v>1539711.66666667</v>
          </cell>
          <cell r="ET56">
            <v>0.103513590966403</v>
          </cell>
          <cell r="EU56">
            <v>0.115465878705277</v>
          </cell>
          <cell r="FF56" t="str">
            <v>TW23866949</v>
          </cell>
          <cell r="FG56" t="str">
            <v>exclude</v>
          </cell>
          <cell r="FH56" t="str">
            <v>Significantly different products/services</v>
          </cell>
          <cell r="FI56" t="str">
            <v>ok, sda/sdp</v>
          </cell>
        </row>
        <row r="57">
          <cell r="B57" t="str">
            <v>NANJING KANGNI MECHANICAL AND ELECTRICAL CO.,LTD</v>
          </cell>
          <cell r="C57" t="str">
            <v>exclude</v>
          </cell>
          <cell r="D57" t="str">
            <v>Consecutive loss</v>
          </cell>
          <cell r="H57" t="str">
            <v/>
          </cell>
          <cell r="I57" t="str">
            <v>ok, loss</v>
          </cell>
          <cell r="J57" t="str">
            <v>ok,loss</v>
          </cell>
          <cell r="M57" t="str">
            <v>NANJING KANGNI MECHANICAL AND ELECTRICAL CO.,LTD</v>
          </cell>
          <cell r="N57" t="str">
            <v>This company is engaged in the research and development and manufacture of rail door systems, rail transportation equipment, ancillary products, and technical services. It was established in Nanjing in October 2000. The company operates from a registered business headquarters located in Nanjing, Republic of China.The company has grown to have more than 280 domestic and foreign patents, of which 31 domestic patents, international patents eight. It has annual output of 40,000 sets of rail door systems, production capacity of 2,000 sets of platform security door system, and 400 rail cars vehicle interior parts. Its main products include door systems for rail vehicles, platform security door systems, rail vehicle interior decoration products, rail vehicle power and communications connectors, door systems, hardware, auto parts, servo drives, and other machinery parts and accessories.</v>
          </cell>
          <cell r="O57" t="str">
            <v>Manufacturing; Services</v>
          </cell>
          <cell r="P57" t="str">
            <v>www.kn-nanjing.com</v>
          </cell>
          <cell r="R57" t="str">
            <v>China</v>
          </cell>
          <cell r="S57" t="str">
            <v>603111</v>
          </cell>
          <cell r="T57" t="str">
            <v>A+</v>
          </cell>
          <cell r="U57" t="str">
            <v>3699</v>
          </cell>
          <cell r="V57" t="str">
            <v>Engaged in the research and development and manufacture of rail door systems, rail transportation equipment, ancillary products, and technical services</v>
          </cell>
          <cell r="W57" t="str">
            <v>The Company is mainly engaged in Development of rail transportation equipment, mechanical, electrical and integration of equipment, manufacturing, sales and technical services; rail vehicle door systems and special equipment,software products and control systems, rail transportation platform safety doors and door systems, rail vehicle interiors; import and export business of various commodities and technologies (except national limit or prohibit the import and export of goods and technology).</v>
          </cell>
          <cell r="Z57" t="str">
            <v>CN41638PC</v>
          </cell>
          <cell r="AA57">
            <v>3541159</v>
          </cell>
          <cell r="AB57">
            <v>3353088</v>
          </cell>
          <cell r="AC57">
            <v>3423885</v>
          </cell>
          <cell r="AD57">
            <v>3430310</v>
          </cell>
          <cell r="AE57">
            <v>2652701</v>
          </cell>
          <cell r="AF57">
            <v>2805034</v>
          </cell>
          <cell r="AG57">
            <v>2717281</v>
          </cell>
          <cell r="AH57">
            <v>2663756</v>
          </cell>
          <cell r="AI57">
            <v>-28825</v>
          </cell>
          <cell r="AJ57">
            <v>-29097</v>
          </cell>
          <cell r="AK57">
            <v>-25306</v>
          </cell>
          <cell r="AL57">
            <v>-36929</v>
          </cell>
          <cell r="AM57">
            <v>2623876</v>
          </cell>
          <cell r="AN57">
            <v>2775937</v>
          </cell>
          <cell r="AO57">
            <v>2691975</v>
          </cell>
          <cell r="AP57">
            <v>2626827</v>
          </cell>
          <cell r="AQ57">
            <v>917283</v>
          </cell>
          <cell r="AR57">
            <v>577151</v>
          </cell>
          <cell r="AS57">
            <v>731910</v>
          </cell>
          <cell r="AT57">
            <v>803483</v>
          </cell>
          <cell r="AU57">
            <v>-1485689</v>
          </cell>
          <cell r="AV57">
            <v>-1602416</v>
          </cell>
          <cell r="AW57">
            <v>-1596643</v>
          </cell>
          <cell r="AX57">
            <v>-1741360</v>
          </cell>
          <cell r="AY57" t="str">
            <v>n.a.</v>
          </cell>
          <cell r="AZ57" t="str">
            <v>n.a.</v>
          </cell>
          <cell r="BA57" t="str">
            <v>n.a.</v>
          </cell>
          <cell r="BB57" t="str">
            <v>n.a.</v>
          </cell>
          <cell r="BC57">
            <v>-1501231</v>
          </cell>
          <cell r="BD57">
            <v>-1202829</v>
          </cell>
          <cell r="BE57">
            <v>-1280087</v>
          </cell>
          <cell r="BF57">
            <v>-1284316</v>
          </cell>
          <cell r="BG57">
            <v>554239</v>
          </cell>
          <cell r="BH57">
            <v>547843</v>
          </cell>
          <cell r="BI57">
            <v>547155</v>
          </cell>
          <cell r="BJ57">
            <v>404634</v>
          </cell>
          <cell r="BK57">
            <v>-79455</v>
          </cell>
          <cell r="BL57">
            <v>-72973</v>
          </cell>
          <cell r="BM57">
            <v>-89784</v>
          </cell>
          <cell r="BN57">
            <v>-2468696</v>
          </cell>
          <cell r="BO57">
            <v>-67350</v>
          </cell>
          <cell r="BP57">
            <v>-62108</v>
          </cell>
          <cell r="BQ57">
            <v>-78608</v>
          </cell>
          <cell r="BR57">
            <v>-107865</v>
          </cell>
          <cell r="BS57">
            <v>-12105</v>
          </cell>
          <cell r="BT57">
            <v>-10865</v>
          </cell>
          <cell r="BU57">
            <v>-11176</v>
          </cell>
          <cell r="BV57">
            <v>-2360831</v>
          </cell>
          <cell r="BW57">
            <v>370397</v>
          </cell>
          <cell r="BX57">
            <v>426510</v>
          </cell>
          <cell r="BY57">
            <v>650360</v>
          </cell>
          <cell r="BZ57">
            <v>-3150698</v>
          </cell>
          <cell r="CA57">
            <v>5190040</v>
          </cell>
          <cell r="CB57">
            <v>4786057</v>
          </cell>
          <cell r="CC57">
            <v>4056267</v>
          </cell>
          <cell r="CD57">
            <v>3981475</v>
          </cell>
          <cell r="CE57">
            <v>562709</v>
          </cell>
          <cell r="CF57">
            <v>641475</v>
          </cell>
          <cell r="CG57">
            <v>843213</v>
          </cell>
          <cell r="CH57">
            <v>791619</v>
          </cell>
          <cell r="CI57">
            <v>1491539</v>
          </cell>
          <cell r="CJ57">
            <v>1266248</v>
          </cell>
          <cell r="CK57">
            <v>1096248</v>
          </cell>
          <cell r="CL57">
            <v>1532008</v>
          </cell>
          <cell r="CM57">
            <v>729681</v>
          </cell>
          <cell r="CN57">
            <v>766137</v>
          </cell>
          <cell r="CO57">
            <v>783411</v>
          </cell>
          <cell r="CP57">
            <v>808185</v>
          </cell>
          <cell r="CQ57">
            <v>2377125</v>
          </cell>
          <cell r="CR57">
            <v>2088105</v>
          </cell>
          <cell r="CS57">
            <v>1307116</v>
          </cell>
          <cell r="CT57">
            <v>829585</v>
          </cell>
          <cell r="CU57">
            <v>1080764</v>
          </cell>
          <cell r="CV57">
            <v>592933</v>
          </cell>
          <cell r="CW57">
            <v>303746</v>
          </cell>
          <cell r="CX57" t="str">
            <v>n.a.</v>
          </cell>
          <cell r="CY57">
            <v>99518</v>
          </cell>
          <cell r="CZ57">
            <v>94880</v>
          </cell>
          <cell r="DA57">
            <v>126643</v>
          </cell>
          <cell r="DB57">
            <v>125553</v>
          </cell>
          <cell r="DC57">
            <v>5837242</v>
          </cell>
          <cell r="DD57">
            <v>5414466</v>
          </cell>
          <cell r="DE57">
            <v>4691802</v>
          </cell>
          <cell r="DF57">
            <v>4746475</v>
          </cell>
          <cell r="DH57">
            <v>2623876</v>
          </cell>
          <cell r="DI57">
            <v>-1485689</v>
          </cell>
          <cell r="DJ57">
            <v>-1501231</v>
          </cell>
          <cell r="DK57">
            <v>-79455</v>
          </cell>
          <cell r="DL57">
            <v>-442499</v>
          </cell>
          <cell r="DM57">
            <v>-0.168643259056449</v>
          </cell>
          <cell r="DN57">
            <v>-0.14430687701275899</v>
          </cell>
          <cell r="DO57" t="str">
            <v>n.a.</v>
          </cell>
          <cell r="DP57">
            <v>602092</v>
          </cell>
          <cell r="DQ57">
            <v>97199</v>
          </cell>
          <cell r="DS57">
            <v>2775937</v>
          </cell>
          <cell r="DT57">
            <v>-1602416</v>
          </cell>
          <cell r="DU57">
            <v>-1202829</v>
          </cell>
          <cell r="DV57">
            <v>-72973</v>
          </cell>
          <cell r="DW57">
            <v>-102281</v>
          </cell>
          <cell r="DX57">
            <v>-3.6845576826851599E-2</v>
          </cell>
          <cell r="DY57">
            <v>-3.55362241498038E-2</v>
          </cell>
          <cell r="DZ57" t="str">
            <v>n.a.</v>
          </cell>
          <cell r="EA57">
            <v>742344</v>
          </cell>
          <cell r="EB57">
            <v>110761.5</v>
          </cell>
          <cell r="ED57">
            <v>2691975</v>
          </cell>
          <cell r="EE57">
            <v>-1596643</v>
          </cell>
          <cell r="EF57">
            <v>-1280087</v>
          </cell>
          <cell r="EG57">
            <v>-89784</v>
          </cell>
          <cell r="EH57">
            <v>-274539</v>
          </cell>
          <cell r="EI57">
            <v>-0.10198423090853399</v>
          </cell>
          <cell r="EJ57">
            <v>-9.2545998434526197E-2</v>
          </cell>
          <cell r="EK57" t="str">
            <v>n.a.</v>
          </cell>
          <cell r="EL57">
            <v>817416</v>
          </cell>
          <cell r="EM57">
            <v>126098</v>
          </cell>
          <cell r="EO57">
            <v>2697262.6666666698</v>
          </cell>
          <cell r="EP57">
            <v>-1561582.66666667</v>
          </cell>
          <cell r="EQ57">
            <v>-1328049</v>
          </cell>
          <cell r="ER57">
            <v>-80737.333333333299</v>
          </cell>
          <cell r="ES57">
            <v>-273106.33333333401</v>
          </cell>
          <cell r="ET57">
            <v>-0.101253147017693</v>
          </cell>
          <cell r="EU57">
            <v>-9.1943571096161303E-2</v>
          </cell>
          <cell r="FF57" t="str">
            <v>CN41638PC</v>
          </cell>
          <cell r="FG57" t="str">
            <v>exclude</v>
          </cell>
          <cell r="FH57" t="str">
            <v>Consecutive loss</v>
          </cell>
          <cell r="FI57" t="str">
            <v>ok, loss</v>
          </cell>
        </row>
        <row r="58">
          <cell r="B58" t="str">
            <v>HITACHI ENERGY INDIA LIMITED</v>
          </cell>
          <cell r="C58" t="str">
            <v>exclude</v>
          </cell>
          <cell r="D58" t="str">
            <v>Independence(A+, A, A-, B+, B, B-,U)</v>
          </cell>
          <cell r="H58" t="str">
            <v/>
          </cell>
          <cell r="I58" t="str">
            <v>ok, indep</v>
          </cell>
          <cell r="J58" t="str">
            <v>ok,indep</v>
          </cell>
          <cell r="M58" t="str">
            <v>HITACHI ENERGY INDIA LIMITED</v>
          </cell>
          <cell r="N58" t="str">
            <v>This company is engaged in the development and marketing of electrical equipment and apparatus. Its business was founded in 2019. The company has its registered head office based in Bangalore,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58" t="str">
            <v>Manufacturing</v>
          </cell>
          <cell r="R58" t="str">
            <v>India</v>
          </cell>
          <cell r="S58" t="str">
            <v>POWERINDIA</v>
          </cell>
          <cell r="T58" t="str">
            <v>D</v>
          </cell>
          <cell r="U58" t="str">
            <v>3699</v>
          </cell>
          <cell r="V58" t="str">
            <v>Development and marketing of electrical equipment and apparatus</v>
          </cell>
          <cell r="W58" t="str">
            <v>The Company is engaged in the business relating to products, projects and services for electricity transmission and related activities.</v>
          </cell>
          <cell r="X58" t="str">
            <v>ABB POWER PRODUCTS AND SYSTEMS INDIA LIMITED</v>
          </cell>
          <cell r="Z58" t="str">
            <v>IN001577498IND</v>
          </cell>
          <cell r="AA58">
            <v>48883100</v>
          </cell>
          <cell r="AB58">
            <v>34058600</v>
          </cell>
          <cell r="AC58">
            <v>32307400</v>
          </cell>
          <cell r="AD58" t="str">
            <v>n.a.</v>
          </cell>
          <cell r="AE58">
            <v>47606700</v>
          </cell>
          <cell r="AF58">
            <v>33477400</v>
          </cell>
          <cell r="AG58">
            <v>31898200</v>
          </cell>
          <cell r="AH58" t="str">
            <v>n.a.</v>
          </cell>
          <cell r="AI58" t="str">
            <v>n.a.</v>
          </cell>
          <cell r="AJ58" t="str">
            <v>n.a.</v>
          </cell>
          <cell r="AK58" t="str">
            <v>n.a.</v>
          </cell>
          <cell r="AL58" t="str">
            <v>n.a.</v>
          </cell>
          <cell r="AM58">
            <v>47606700</v>
          </cell>
          <cell r="AN58">
            <v>33477400</v>
          </cell>
          <cell r="AO58">
            <v>31898200</v>
          </cell>
          <cell r="AP58" t="str">
            <v>n.a.</v>
          </cell>
          <cell r="AQ58">
            <v>1276400</v>
          </cell>
          <cell r="AR58">
            <v>581200</v>
          </cell>
          <cell r="AS58">
            <v>409200</v>
          </cell>
          <cell r="AT58" t="str">
            <v>n.a.</v>
          </cell>
          <cell r="AU58">
            <v>-28101600</v>
          </cell>
          <cell r="AV58">
            <v>-17853700</v>
          </cell>
          <cell r="AW58">
            <v>-18259800</v>
          </cell>
          <cell r="AX58" t="str">
            <v>n.a.</v>
          </cell>
          <cell r="AY58">
            <v>0</v>
          </cell>
          <cell r="AZ58">
            <v>0</v>
          </cell>
          <cell r="BA58">
            <v>0</v>
          </cell>
          <cell r="BB58" t="str">
            <v>n.a.</v>
          </cell>
          <cell r="BC58">
            <v>-17243000</v>
          </cell>
          <cell r="BD58">
            <v>-13664200</v>
          </cell>
          <cell r="BE58">
            <v>-10600500</v>
          </cell>
          <cell r="BF58" t="str">
            <v>n.a.</v>
          </cell>
          <cell r="BG58">
            <v>3538500</v>
          </cell>
          <cell r="BH58">
            <v>2540700</v>
          </cell>
          <cell r="BI58">
            <v>3447100</v>
          </cell>
          <cell r="BJ58" t="str">
            <v>n.a.</v>
          </cell>
          <cell r="BK58">
            <v>-954600</v>
          </cell>
          <cell r="BL58">
            <v>-771700</v>
          </cell>
          <cell r="BM58">
            <v>-484100</v>
          </cell>
          <cell r="BN58" t="str">
            <v>n.a.</v>
          </cell>
          <cell r="BO58">
            <v>-934700</v>
          </cell>
          <cell r="BP58">
            <v>-714100</v>
          </cell>
          <cell r="BQ58">
            <v>-436500</v>
          </cell>
          <cell r="BR58" t="str">
            <v>n.a.</v>
          </cell>
          <cell r="BS58">
            <v>-19900</v>
          </cell>
          <cell r="BT58">
            <v>-57600</v>
          </cell>
          <cell r="BU58">
            <v>-47600</v>
          </cell>
          <cell r="BV58" t="str">
            <v>n.a.</v>
          </cell>
          <cell r="BW58">
            <v>2034000</v>
          </cell>
          <cell r="BX58">
            <v>998000</v>
          </cell>
          <cell r="BY58">
            <v>1653900</v>
          </cell>
          <cell r="BZ58" t="str">
            <v>n.a.</v>
          </cell>
          <cell r="CA58">
            <v>26812700</v>
          </cell>
          <cell r="CB58">
            <v>27739600</v>
          </cell>
          <cell r="CC58">
            <v>28336900</v>
          </cell>
          <cell r="CD58" t="str">
            <v>n.a.</v>
          </cell>
          <cell r="CE58">
            <v>7072500</v>
          </cell>
          <cell r="CF58">
            <v>4950800</v>
          </cell>
          <cell r="CG58">
            <v>4932000</v>
          </cell>
          <cell r="CH58" t="str">
            <v>n.a.</v>
          </cell>
          <cell r="CI58">
            <v>13438100</v>
          </cell>
          <cell r="CJ58">
            <v>15845000</v>
          </cell>
          <cell r="CK58">
            <v>17928500</v>
          </cell>
          <cell r="CL58" t="str">
            <v>n.a.</v>
          </cell>
          <cell r="CM58">
            <v>4492200</v>
          </cell>
          <cell r="CN58">
            <v>3231000</v>
          </cell>
          <cell r="CO58">
            <v>3579000</v>
          </cell>
          <cell r="CP58" t="str">
            <v>n.a.</v>
          </cell>
          <cell r="CQ58">
            <v>1608300</v>
          </cell>
          <cell r="CR58">
            <v>3556900</v>
          </cell>
          <cell r="CS58">
            <v>1880400</v>
          </cell>
          <cell r="CT58" t="str">
            <v>n.a.</v>
          </cell>
          <cell r="CU58">
            <v>748900</v>
          </cell>
          <cell r="CV58">
            <v>367400</v>
          </cell>
          <cell r="CW58" t="str">
            <v>n.a.</v>
          </cell>
          <cell r="CX58" t="str">
            <v>n.a.</v>
          </cell>
          <cell r="CY58">
            <v>1458300</v>
          </cell>
          <cell r="CZ58">
            <v>568500</v>
          </cell>
          <cell r="DA58">
            <v>764700</v>
          </cell>
          <cell r="DB58" t="str">
            <v>n.a.</v>
          </cell>
          <cell r="DC58">
            <v>35238800</v>
          </cell>
          <cell r="DD58">
            <v>35031200</v>
          </cell>
          <cell r="DE58">
            <v>34887300</v>
          </cell>
          <cell r="DF58" t="str">
            <v>n.a.</v>
          </cell>
          <cell r="DH58">
            <v>47606700</v>
          </cell>
          <cell r="DI58">
            <v>-28101600</v>
          </cell>
          <cell r="DJ58">
            <v>-17243000</v>
          </cell>
          <cell r="DK58">
            <v>-954600</v>
          </cell>
          <cell r="DL58">
            <v>1307500</v>
          </cell>
          <cell r="DM58">
            <v>2.74646215763748E-2</v>
          </cell>
          <cell r="DN58">
            <v>2.82402287728514E-2</v>
          </cell>
          <cell r="DO58">
            <v>0</v>
          </cell>
          <cell r="DP58">
            <v>6011650</v>
          </cell>
          <cell r="DQ58">
            <v>1013400</v>
          </cell>
          <cell r="DS58">
            <v>33477400</v>
          </cell>
          <cell r="DT58">
            <v>-17853700</v>
          </cell>
          <cell r="DU58">
            <v>-13664200</v>
          </cell>
          <cell r="DV58">
            <v>-771700</v>
          </cell>
          <cell r="DW58">
            <v>1187800</v>
          </cell>
          <cell r="DX58">
            <v>3.5480652619379001E-2</v>
          </cell>
          <cell r="DY58">
            <v>3.6785838164610299E-2</v>
          </cell>
          <cell r="DZ58">
            <v>0</v>
          </cell>
          <cell r="EA58">
            <v>4941400</v>
          </cell>
          <cell r="EB58">
            <v>666600</v>
          </cell>
          <cell r="ED58">
            <v>31898200</v>
          </cell>
          <cell r="EE58">
            <v>-18259800</v>
          </cell>
          <cell r="EF58">
            <v>-10600500</v>
          </cell>
          <cell r="EG58">
            <v>-484100</v>
          </cell>
          <cell r="EH58">
            <v>2553800</v>
          </cell>
          <cell r="EI58">
            <v>8.0060943877710997E-2</v>
          </cell>
          <cell r="EJ58">
            <v>8.7028530145445093E-2</v>
          </cell>
          <cell r="EK58">
            <v>0</v>
          </cell>
          <cell r="EL58" t="e">
            <v>#VALUE!</v>
          </cell>
          <cell r="EM58" t="e">
            <v>#VALUE!</v>
          </cell>
          <cell r="EO58">
            <v>37660766.666666701</v>
          </cell>
          <cell r="EP58">
            <v>-21405033.333333299</v>
          </cell>
          <cell r="EQ58">
            <v>-13835900</v>
          </cell>
          <cell r="ER58">
            <v>-736800</v>
          </cell>
          <cell r="ES58">
            <v>1683033.33333333</v>
          </cell>
          <cell r="ET58">
            <v>4.4689300890493402E-2</v>
          </cell>
          <cell r="EU58">
            <v>4.6779860135713502E-2</v>
          </cell>
          <cell r="FF58" t="str">
            <v>IN001577498IND</v>
          </cell>
          <cell r="FG58" t="str">
            <v>exclude</v>
          </cell>
          <cell r="FH58" t="str">
            <v>Independence(A+, A, A-, B+, B, B-,U)</v>
          </cell>
          <cell r="FI58" t="str">
            <v>ok, indep</v>
          </cell>
        </row>
        <row r="59">
          <cell r="B59" t="str">
            <v>CELXPERT ENERGY CORPORATION</v>
          </cell>
          <cell r="C59" t="str">
            <v>final include</v>
          </cell>
          <cell r="E59" t="str">
            <v>电池包</v>
          </cell>
          <cell r="H59">
            <v>2.8121628576391E-2</v>
          </cell>
          <cell r="I59" t="str">
            <v>include</v>
          </cell>
          <cell r="J59" t="str">
            <v>final include</v>
          </cell>
          <cell r="L59" t="str">
            <v>是台湾便携式和手持设备锂电池组的主要制造商之一。它为笔记本电脑、移动电话、个人数字助理(pda)、宽带设备、DVD播放器等生产电池组。</v>
          </cell>
          <cell r="M59" t="str">
            <v>CELXPERT ENERGY CORPORATION</v>
          </cell>
          <cell r="N59" t="str">
            <v>This company is Taiwanese-based firm engaged in the manufacture and sale of battery packs, electronic equipment and parts for portable and handheld devices. It was established in 1997 and has its registered head office strategically located in Taoyuan, Taiwan. It is registered as a limited company.The company is one of the leading manufacturers of lithium battery packs for portable and handheld devices in Taiwan. It produces battery packs for notebook computers, mobile phones and personal digital assistants (PDAs), broadband devices, DVD players among others. The company distributes its products in the domestic market and to overseas markets.The company works in partnership with major overseas customers Sanyo, Siemens, Arris, Samsung, Intel, Hewlett-Packard, Arima, Compal, and ASUS, as well as Sony, Maxell, LG Chem, Inventec, and Tatung.The company has two factories, one in Taoyuan, Taiwan, and another in Kunshan, mainland China. The Taoyuan factory occupies a total production area of 3,163 square meters, with the warehouse covering a 2,650-square meter area. The Kunshan factory occupies a total space of 5,000 square meters, and has a production area of 3,400 square meters.</v>
          </cell>
          <cell r="O59" t="str">
            <v>Manufacturing</v>
          </cell>
          <cell r="P59" t="str">
            <v>www.celxpert.com.tw</v>
          </cell>
          <cell r="R59" t="str">
            <v>Taiwan, China</v>
          </cell>
          <cell r="S59" t="str">
            <v>3323</v>
          </cell>
          <cell r="T59" t="str">
            <v>A+</v>
          </cell>
          <cell r="U59" t="str">
            <v>3699</v>
          </cell>
          <cell r="V59" t="str">
            <v>Engaged in the manufacture and sale of battery packs, electronic equipment and parts for portable and handheld devices</v>
          </cell>
          <cell r="W59" t="str">
            <v>The Company is a Taiwan-based company principally engaged in the manufacture and sales of batteries. The Company's main products include laptop battery packs, broadband communication device battery packs, tablet computer battery packs, industrial and agricultural power tool battery packs, Bluetooth speaker battery packs, cloud server backup power battery packs and energy storage system battery packs. The Company is also involved in the manufacture and sales of electrical appliances, electronic components and electronic materials. The Company distributes its products mainly to overseas markets.</v>
          </cell>
          <cell r="Z59" t="str">
            <v>TW16271936</v>
          </cell>
          <cell r="AA59">
            <v>13959552</v>
          </cell>
          <cell r="AB59">
            <v>12189770</v>
          </cell>
          <cell r="AC59">
            <v>9203786</v>
          </cell>
          <cell r="AD59">
            <v>9381361</v>
          </cell>
          <cell r="AE59">
            <v>13954161</v>
          </cell>
          <cell r="AF59">
            <v>12167424</v>
          </cell>
          <cell r="AG59">
            <v>9193737</v>
          </cell>
          <cell r="AH59">
            <v>9377305</v>
          </cell>
          <cell r="AI59" t="str">
            <v>n.a.</v>
          </cell>
          <cell r="AJ59" t="str">
            <v>n.a.</v>
          </cell>
          <cell r="AK59" t="str">
            <v>n.a.</v>
          </cell>
          <cell r="AL59">
            <v>0</v>
          </cell>
          <cell r="AM59">
            <v>13954161</v>
          </cell>
          <cell r="AN59">
            <v>12167424</v>
          </cell>
          <cell r="AO59">
            <v>9193737</v>
          </cell>
          <cell r="AP59">
            <v>9377305</v>
          </cell>
          <cell r="AQ59">
            <v>5391</v>
          </cell>
          <cell r="AR59">
            <v>22346</v>
          </cell>
          <cell r="AS59">
            <v>10049</v>
          </cell>
          <cell r="AT59">
            <v>4056</v>
          </cell>
          <cell r="AU59">
            <v>-12677583</v>
          </cell>
          <cell r="AV59">
            <v>-10820031</v>
          </cell>
          <cell r="AW59">
            <v>-8187987</v>
          </cell>
          <cell r="AX59">
            <v>-8402450</v>
          </cell>
          <cell r="AY59">
            <v>-239052</v>
          </cell>
          <cell r="AZ59">
            <v>-235789</v>
          </cell>
          <cell r="BA59">
            <v>-204468</v>
          </cell>
          <cell r="BB59">
            <v>-200336</v>
          </cell>
          <cell r="BC59">
            <v>-565479</v>
          </cell>
          <cell r="BD59">
            <v>-578936</v>
          </cell>
          <cell r="BE59">
            <v>-497442</v>
          </cell>
          <cell r="BF59">
            <v>-476276</v>
          </cell>
          <cell r="BG59">
            <v>477438</v>
          </cell>
          <cell r="BH59">
            <v>555014</v>
          </cell>
          <cell r="BI59">
            <v>313889</v>
          </cell>
          <cell r="BJ59">
            <v>302299</v>
          </cell>
          <cell r="BK59">
            <v>-126440</v>
          </cell>
          <cell r="BL59">
            <v>-107886</v>
          </cell>
          <cell r="BM59">
            <v>-108269</v>
          </cell>
          <cell r="BN59">
            <v>-81779</v>
          </cell>
          <cell r="BO59">
            <v>-119055</v>
          </cell>
          <cell r="BP59">
            <v>-101874</v>
          </cell>
          <cell r="BQ59">
            <v>-102045</v>
          </cell>
          <cell r="BR59">
            <v>-77467</v>
          </cell>
          <cell r="BS59">
            <v>-7385</v>
          </cell>
          <cell r="BT59">
            <v>-6012</v>
          </cell>
          <cell r="BU59">
            <v>-6224</v>
          </cell>
          <cell r="BV59">
            <v>-4312</v>
          </cell>
          <cell r="BW59">
            <v>254076</v>
          </cell>
          <cell r="BX59">
            <v>330700</v>
          </cell>
          <cell r="BY59">
            <v>155700</v>
          </cell>
          <cell r="BZ59">
            <v>207020</v>
          </cell>
          <cell r="CA59">
            <v>6982260</v>
          </cell>
          <cell r="CB59">
            <v>6470232</v>
          </cell>
          <cell r="CC59">
            <v>4948932</v>
          </cell>
          <cell r="CD59">
            <v>5432959</v>
          </cell>
          <cell r="CE59">
            <v>1739828</v>
          </cell>
          <cell r="CF59">
            <v>1542989</v>
          </cell>
          <cell r="CG59">
            <v>1201341</v>
          </cell>
          <cell r="CH59">
            <v>1580169</v>
          </cell>
          <cell r="CI59">
            <v>4502316</v>
          </cell>
          <cell r="CJ59">
            <v>3921470</v>
          </cell>
          <cell r="CK59">
            <v>3178113</v>
          </cell>
          <cell r="CL59">
            <v>3259277</v>
          </cell>
          <cell r="CM59">
            <v>16186</v>
          </cell>
          <cell r="CN59">
            <v>38888</v>
          </cell>
          <cell r="CO59">
            <v>22444</v>
          </cell>
          <cell r="CP59">
            <v>46664</v>
          </cell>
          <cell r="CQ59">
            <v>664044</v>
          </cell>
          <cell r="CR59">
            <v>903076</v>
          </cell>
          <cell r="CS59">
            <v>469761</v>
          </cell>
          <cell r="CT59">
            <v>490323</v>
          </cell>
          <cell r="CU59">
            <v>0</v>
          </cell>
          <cell r="CV59">
            <v>9164</v>
          </cell>
          <cell r="CW59">
            <v>25900</v>
          </cell>
          <cell r="CX59">
            <v>16940</v>
          </cell>
          <cell r="CY59">
            <v>192075</v>
          </cell>
          <cell r="CZ59">
            <v>134956</v>
          </cell>
          <cell r="DA59">
            <v>138724</v>
          </cell>
          <cell r="DB59">
            <v>138598</v>
          </cell>
          <cell r="DC59">
            <v>7659529</v>
          </cell>
          <cell r="DD59">
            <v>7035608</v>
          </cell>
          <cell r="DE59">
            <v>5538552</v>
          </cell>
          <cell r="DF59">
            <v>6022684</v>
          </cell>
          <cell r="DH59">
            <v>13954161</v>
          </cell>
          <cell r="DI59">
            <v>-12677583</v>
          </cell>
          <cell r="DJ59">
            <v>-804531</v>
          </cell>
          <cell r="DK59">
            <v>-126440</v>
          </cell>
          <cell r="DL59">
            <v>345607</v>
          </cell>
          <cell r="DM59">
            <v>2.4767307758596199E-2</v>
          </cell>
          <cell r="DN59">
            <v>2.5396305882314899E-2</v>
          </cell>
          <cell r="DO59">
            <v>-239052</v>
          </cell>
          <cell r="DP59">
            <v>1641408.5</v>
          </cell>
          <cell r="DQ59">
            <v>163515.5</v>
          </cell>
          <cell r="DS59">
            <v>12167424</v>
          </cell>
          <cell r="DT59">
            <v>-10820031</v>
          </cell>
          <cell r="DU59">
            <v>-814725</v>
          </cell>
          <cell r="DV59">
            <v>-107886</v>
          </cell>
          <cell r="DW59">
            <v>424782</v>
          </cell>
          <cell r="DX59">
            <v>3.4911415925014198E-2</v>
          </cell>
          <cell r="DY59">
            <v>3.61743123906869E-2</v>
          </cell>
          <cell r="DZ59">
            <v>-235789</v>
          </cell>
          <cell r="EA59">
            <v>1372165</v>
          </cell>
          <cell r="EB59">
            <v>136840</v>
          </cell>
          <cell r="ED59">
            <v>9193737</v>
          </cell>
          <cell r="EE59">
            <v>-8187987</v>
          </cell>
          <cell r="EF59">
            <v>-701910</v>
          </cell>
          <cell r="EG59">
            <v>-108269</v>
          </cell>
          <cell r="EH59">
            <v>195571</v>
          </cell>
          <cell r="EI59">
            <v>2.1272198671769701E-2</v>
          </cell>
          <cell r="EJ59">
            <v>2.17345401273993E-2</v>
          </cell>
          <cell r="EK59">
            <v>-204468</v>
          </cell>
          <cell r="EL59">
            <v>1390755</v>
          </cell>
          <cell r="EM59">
            <v>138661</v>
          </cell>
          <cell r="EO59">
            <v>11771774</v>
          </cell>
          <cell r="EP59">
            <v>-10561867</v>
          </cell>
          <cell r="EQ59">
            <v>-773722</v>
          </cell>
          <cell r="ER59">
            <v>-114198.33333333299</v>
          </cell>
          <cell r="ES59">
            <v>321986.66666666698</v>
          </cell>
          <cell r="ET59">
            <v>2.7352433598085299E-2</v>
          </cell>
          <cell r="EU59">
            <v>2.8121628576391E-2</v>
          </cell>
          <cell r="FF59" t="str">
            <v>TW16271936</v>
          </cell>
          <cell r="FG59" t="str">
            <v>final include</v>
          </cell>
          <cell r="FI59" t="str">
            <v>include</v>
          </cell>
        </row>
        <row r="60">
          <cell r="B60" t="str">
            <v>AMBER ENTERPRISES INDIA LIMITED</v>
          </cell>
          <cell r="C60" t="str">
            <v>exclude</v>
          </cell>
          <cell r="D60" t="str">
            <v>Significantly different products/services</v>
          </cell>
          <cell r="E60" t="str">
            <v>白色家电的生产</v>
          </cell>
          <cell r="H60" t="str">
            <v/>
          </cell>
          <cell r="I60" t="str">
            <v>ok, sda/sdp</v>
          </cell>
          <cell r="J60" t="str">
            <v>ok,sdp</v>
          </cell>
          <cell r="L60" t="str">
            <v>提供商用和家用分体式和窗式空调;印度铁路和商业用包装空调;热交换器;多流冷凝器;洗衣机、冰箱、微波炉等家用电器;商业用灯具;塑料挤出片材;真空成形部件;注塑件;钣金件;还有汽车零部件。</v>
          </cell>
          <cell r="M60" t="str">
            <v>AMBER ENTERPRISES INDIA LIMITED</v>
          </cell>
          <cell r="N60" t="str">
            <v>The company is engaged in production of white goods. It was incorporated in 1992 by Kartar Singh. The registered business office of the company is located in Gurgaon, India.The company offers split and window air conditioners for commercial and residential use; package air conditioners for indian railways and commercial use; heat exchangers; multi flow condensers; home appliances like washing machines, refrigerators and microwaves; luminaries for commercial use; plastic extrusion sheets; vacuum forming components; injection molding components; sheet metal components; and auto parts.It is considered one of the largest original equipment manufacturer of white goods in the country. It strives to be the first choice of customers; and to add value to their business.The company is active and operational in India.Some of its clients are LG; Voltas; Videocon; Whirlpool; Blue Star; Onida; Philips; Indian Railway; Swaraj Mazda; and John Deree.</v>
          </cell>
          <cell r="O60" t="str">
            <v>Manufacturing</v>
          </cell>
          <cell r="P60" t="str">
            <v>www.ambergroupindia.com</v>
          </cell>
          <cell r="R60" t="str">
            <v>India</v>
          </cell>
          <cell r="S60" t="str">
            <v>540902</v>
          </cell>
          <cell r="T60" t="str">
            <v>A+</v>
          </cell>
          <cell r="U60" t="str">
            <v>3699</v>
          </cell>
          <cell r="V60" t="str">
            <v>Engaged in production of white goods</v>
          </cell>
          <cell r="W60" t="str">
            <v>The Company is engaged in the business of manufacturing a versatile range of products i.e. Air conditioners, electronics and refrigeration solutions to railways, microwave ovens, washing machines, refrigerators, heat exchangers, sheet metal components, HVAC (Heating, Ventilation and Air Conditioning) products and sevices for mobility applications etc.</v>
          </cell>
          <cell r="X60" t="str">
            <v>AMBER ENTERPRISES INDIA PRIVATE LIMITED</v>
          </cell>
          <cell r="Z60" t="str">
            <v>IN104784FI</v>
          </cell>
          <cell r="AA60">
            <v>42085006</v>
          </cell>
          <cell r="AB60">
            <v>30388700</v>
          </cell>
          <cell r="AC60">
            <v>39352312</v>
          </cell>
          <cell r="AD60">
            <v>27311129</v>
          </cell>
          <cell r="AE60">
            <v>41054595</v>
          </cell>
          <cell r="AF60">
            <v>29840127</v>
          </cell>
          <cell r="AG60">
            <v>39033067</v>
          </cell>
          <cell r="AH60">
            <v>26921707</v>
          </cell>
          <cell r="AI60" t="str">
            <v>n.a.</v>
          </cell>
          <cell r="AJ60" t="str">
            <v>n.a.</v>
          </cell>
          <cell r="AK60" t="str">
            <v>n.a.</v>
          </cell>
          <cell r="AL60" t="str">
            <v>n.a.</v>
          </cell>
          <cell r="AM60">
            <v>41054595</v>
          </cell>
          <cell r="AN60">
            <v>29840127</v>
          </cell>
          <cell r="AO60">
            <v>39033067</v>
          </cell>
          <cell r="AP60">
            <v>26921707</v>
          </cell>
          <cell r="AQ60">
            <v>1030411</v>
          </cell>
          <cell r="AR60">
            <v>548573</v>
          </cell>
          <cell r="AS60">
            <v>319245</v>
          </cell>
          <cell r="AT60">
            <v>389422</v>
          </cell>
          <cell r="AU60">
            <v>-35296667</v>
          </cell>
          <cell r="AV60">
            <v>-25135050</v>
          </cell>
          <cell r="AW60">
            <v>-33017276</v>
          </cell>
          <cell r="AX60">
            <v>-23195037</v>
          </cell>
          <cell r="AY60">
            <v>-6603</v>
          </cell>
          <cell r="AZ60">
            <v>-3958</v>
          </cell>
          <cell r="BA60">
            <v>-96286</v>
          </cell>
          <cell r="BB60">
            <v>-275460</v>
          </cell>
          <cell r="BC60">
            <v>-3971400</v>
          </cell>
          <cell r="BD60">
            <v>-2881030</v>
          </cell>
          <cell r="BE60">
            <v>-3241638</v>
          </cell>
          <cell r="BF60">
            <v>-1891079</v>
          </cell>
          <cell r="BG60">
            <v>2810336</v>
          </cell>
          <cell r="BH60">
            <v>2368662</v>
          </cell>
          <cell r="BI60">
            <v>2997112</v>
          </cell>
          <cell r="BJ60">
            <v>1949553</v>
          </cell>
          <cell r="BK60">
            <v>-1094979</v>
          </cell>
          <cell r="BL60">
            <v>-922967</v>
          </cell>
          <cell r="BM60">
            <v>-847749</v>
          </cell>
          <cell r="BN60">
            <v>-623096</v>
          </cell>
          <cell r="BO60">
            <v>-779276</v>
          </cell>
          <cell r="BP60">
            <v>-624764</v>
          </cell>
          <cell r="BQ60">
            <v>-583525</v>
          </cell>
          <cell r="BR60">
            <v>-443853</v>
          </cell>
          <cell r="BS60">
            <v>-315703</v>
          </cell>
          <cell r="BT60">
            <v>-298203</v>
          </cell>
          <cell r="BU60">
            <v>-264224</v>
          </cell>
          <cell r="BV60">
            <v>-179243</v>
          </cell>
          <cell r="BW60">
            <v>1091920</v>
          </cell>
          <cell r="BX60">
            <v>815925</v>
          </cell>
          <cell r="BY60">
            <v>1584037</v>
          </cell>
          <cell r="BZ60">
            <v>936597</v>
          </cell>
          <cell r="CA60">
            <v>29680407</v>
          </cell>
          <cell r="CB60">
            <v>21959449</v>
          </cell>
          <cell r="CC60">
            <v>17308781</v>
          </cell>
          <cell r="CD60">
            <v>14828517</v>
          </cell>
          <cell r="CE60">
            <v>8408477</v>
          </cell>
          <cell r="CF60">
            <v>7162889</v>
          </cell>
          <cell r="CG60">
            <v>6556955</v>
          </cell>
          <cell r="CH60">
            <v>5606218</v>
          </cell>
          <cell r="CI60">
            <v>13149125</v>
          </cell>
          <cell r="CJ60">
            <v>10689917</v>
          </cell>
          <cell r="CK60">
            <v>8542016</v>
          </cell>
          <cell r="CL60">
            <v>7871635</v>
          </cell>
          <cell r="CM60">
            <v>943858</v>
          </cell>
          <cell r="CN60">
            <v>532050</v>
          </cell>
          <cell r="CO60">
            <v>787605</v>
          </cell>
          <cell r="CP60">
            <v>728223</v>
          </cell>
          <cell r="CQ60">
            <v>6823562</v>
          </cell>
          <cell r="CR60">
            <v>3428763</v>
          </cell>
          <cell r="CS60">
            <v>1202730</v>
          </cell>
          <cell r="CT60">
            <v>446730</v>
          </cell>
          <cell r="CU60">
            <v>1197651</v>
          </cell>
          <cell r="CV60">
            <v>529447</v>
          </cell>
          <cell r="CW60" t="str">
            <v>n.a.</v>
          </cell>
          <cell r="CX60" t="str">
            <v>n.a.</v>
          </cell>
          <cell r="CY60">
            <v>1437208</v>
          </cell>
          <cell r="CZ60">
            <v>610066</v>
          </cell>
          <cell r="DA60">
            <v>315871</v>
          </cell>
          <cell r="DB60">
            <v>301817</v>
          </cell>
          <cell r="DC60">
            <v>49124599</v>
          </cell>
          <cell r="DD60">
            <v>35865534</v>
          </cell>
          <cell r="DE60">
            <v>29008146</v>
          </cell>
          <cell r="DF60">
            <v>23738851</v>
          </cell>
          <cell r="DH60">
            <v>41054595</v>
          </cell>
          <cell r="DI60">
            <v>-35296667</v>
          </cell>
          <cell r="DJ60">
            <v>-3978003</v>
          </cell>
          <cell r="DK60">
            <v>-1094979</v>
          </cell>
          <cell r="DL60">
            <v>684946</v>
          </cell>
          <cell r="DM60">
            <v>1.6683784117222399E-2</v>
          </cell>
          <cell r="DN60">
            <v>1.6966855471049501E-2</v>
          </cell>
          <cell r="DO60">
            <v>-6603</v>
          </cell>
          <cell r="DP60">
            <v>7785683</v>
          </cell>
          <cell r="DQ60">
            <v>1023637</v>
          </cell>
          <cell r="DS60">
            <v>29840127</v>
          </cell>
          <cell r="DT60">
            <v>-25135050</v>
          </cell>
          <cell r="DU60">
            <v>-2884988</v>
          </cell>
          <cell r="DV60">
            <v>-922967</v>
          </cell>
          <cell r="DW60">
            <v>897122</v>
          </cell>
          <cell r="DX60">
            <v>3.0064282233115198E-2</v>
          </cell>
          <cell r="DY60">
            <v>3.09961595211002E-2</v>
          </cell>
          <cell r="DZ60">
            <v>-3958</v>
          </cell>
          <cell r="EA60">
            <v>6859922</v>
          </cell>
          <cell r="EB60">
            <v>462968.5</v>
          </cell>
          <cell r="ED60">
            <v>39033067</v>
          </cell>
          <cell r="EE60">
            <v>-33017276</v>
          </cell>
          <cell r="EF60">
            <v>-3337924</v>
          </cell>
          <cell r="EG60">
            <v>-847749</v>
          </cell>
          <cell r="EH60">
            <v>1830118</v>
          </cell>
          <cell r="EI60">
            <v>4.6886348951262299E-2</v>
          </cell>
          <cell r="EJ60">
            <v>4.9192820708917499E-2</v>
          </cell>
          <cell r="EK60">
            <v>-96286</v>
          </cell>
          <cell r="EL60">
            <v>6081586.5</v>
          </cell>
          <cell r="EM60">
            <v>308844</v>
          </cell>
          <cell r="EO60">
            <v>36642596.333333299</v>
          </cell>
          <cell r="EP60">
            <v>-31149664.333333299</v>
          </cell>
          <cell r="EQ60">
            <v>-3400305</v>
          </cell>
          <cell r="ER60">
            <v>-955231.66666666698</v>
          </cell>
          <cell r="ES60">
            <v>1137395.33333334</v>
          </cell>
          <cell r="ET60">
            <v>3.10402495223479E-2</v>
          </cell>
          <cell r="EU60">
            <v>3.2034611868084803E-2</v>
          </cell>
          <cell r="FF60" t="str">
            <v>IN104784FI</v>
          </cell>
          <cell r="FG60" t="str">
            <v>exclude</v>
          </cell>
          <cell r="FH60" t="str">
            <v>Significantly different products/services</v>
          </cell>
          <cell r="FI60" t="str">
            <v>ok, sda/sdp</v>
          </cell>
        </row>
        <row r="61">
          <cell r="B61" t="str">
            <v>COSONIC INTELLIGENT TECHNOLOGIES CO., LTD.</v>
          </cell>
          <cell r="C61" t="str">
            <v>exclude</v>
          </cell>
          <cell r="D61" t="str">
            <v>Significantly different products/services</v>
          </cell>
          <cell r="E61" t="str">
            <v>从事专业耳机研发、生产和销售的实体公司</v>
          </cell>
          <cell r="H61" t="str">
            <v/>
          </cell>
          <cell r="I61" t="str">
            <v>ok, sda/sdp</v>
          </cell>
          <cell r="J61" t="str">
            <v>ok,sdp</v>
          </cell>
          <cell r="M61" t="str">
            <v>COSONIC INTELLIGENT TECHNOLOGIES CO., LTD.</v>
          </cell>
          <cell r="N61" t="str">
            <v>This company is an entity based in China that is engaged in the research and development, production and distribution of professional headphones. It was established in 1991 and conducts its business from its registered head office which is strategically located in Dongguan, China. With more than 4000 production employees and 110000 m2 of production base, and 30 percent annual increase in sales volume, the company has become one of the leading companies in headphone industry in China. Its products are widely applicable in the fields of communications, mobile video, personal audio, Internet, gaming and health and sports, etc.</v>
          </cell>
          <cell r="O61" t="str">
            <v>Manufacturing</v>
          </cell>
          <cell r="P61" t="str">
            <v>www.cosonic.cc</v>
          </cell>
          <cell r="R61" t="str">
            <v>China</v>
          </cell>
          <cell r="S61" t="str">
            <v>300793</v>
          </cell>
          <cell r="T61" t="str">
            <v>B+</v>
          </cell>
          <cell r="U61" t="str">
            <v>3699</v>
          </cell>
          <cell r="V61" t="str">
            <v>Engaged in the research and development, production and distribution of professional headphones</v>
          </cell>
          <cell r="W61" t="str">
            <v>The Company specializes in the design, development, manufacturing and sales of electroacoustic products, and is a leading manufacturer of electroacoustic products in China.</v>
          </cell>
          <cell r="Z61" t="str">
            <v>CN51789PC</v>
          </cell>
          <cell r="AA61">
            <v>2752357</v>
          </cell>
          <cell r="AB61">
            <v>2664157</v>
          </cell>
          <cell r="AC61">
            <v>2248503</v>
          </cell>
          <cell r="AD61">
            <v>1352021</v>
          </cell>
          <cell r="AE61">
            <v>2732585</v>
          </cell>
          <cell r="AF61">
            <v>2652211</v>
          </cell>
          <cell r="AG61">
            <v>2256801</v>
          </cell>
          <cell r="AH61">
            <v>1345100</v>
          </cell>
          <cell r="AI61">
            <v>-12861</v>
          </cell>
          <cell r="AJ61">
            <v>-10178</v>
          </cell>
          <cell r="AK61">
            <v>-11535</v>
          </cell>
          <cell r="AL61">
            <v>-6841</v>
          </cell>
          <cell r="AM61">
            <v>2719724</v>
          </cell>
          <cell r="AN61">
            <v>2642033</v>
          </cell>
          <cell r="AO61">
            <v>2245266</v>
          </cell>
          <cell r="AP61">
            <v>1338259</v>
          </cell>
          <cell r="AQ61">
            <v>32633</v>
          </cell>
          <cell r="AR61">
            <v>22124</v>
          </cell>
          <cell r="AS61">
            <v>3237</v>
          </cell>
          <cell r="AT61">
            <v>13762</v>
          </cell>
          <cell r="AU61">
            <v>-2424611</v>
          </cell>
          <cell r="AV61">
            <v>-2314777</v>
          </cell>
          <cell r="AW61">
            <v>-1894148</v>
          </cell>
          <cell r="AX61">
            <v>-1054448</v>
          </cell>
          <cell r="AY61" t="str">
            <v>n.a.</v>
          </cell>
          <cell r="AZ61" t="str">
            <v>n.a.</v>
          </cell>
          <cell r="BA61" t="str">
            <v>n.a.</v>
          </cell>
          <cell r="BB61" t="str">
            <v>n.a.</v>
          </cell>
          <cell r="BC61">
            <v>-234699</v>
          </cell>
          <cell r="BD61">
            <v>-202684</v>
          </cell>
          <cell r="BE61">
            <v>-177051</v>
          </cell>
          <cell r="BF61">
            <v>-147745</v>
          </cell>
          <cell r="BG61">
            <v>93047</v>
          </cell>
          <cell r="BH61">
            <v>146696</v>
          </cell>
          <cell r="BI61">
            <v>177304</v>
          </cell>
          <cell r="BJ61">
            <v>149828</v>
          </cell>
          <cell r="BK61">
            <v>-47618</v>
          </cell>
          <cell r="BL61">
            <v>-34450</v>
          </cell>
          <cell r="BM61">
            <v>-25197</v>
          </cell>
          <cell r="BN61">
            <v>-20024</v>
          </cell>
          <cell r="BO61">
            <v>-41192</v>
          </cell>
          <cell r="BP61">
            <v>-29462</v>
          </cell>
          <cell r="BQ61">
            <v>-20988</v>
          </cell>
          <cell r="BR61">
            <v>-16788</v>
          </cell>
          <cell r="BS61">
            <v>-6426</v>
          </cell>
          <cell r="BT61">
            <v>-4988</v>
          </cell>
          <cell r="BU61">
            <v>-4209</v>
          </cell>
          <cell r="BV61">
            <v>-3236</v>
          </cell>
          <cell r="BW61">
            <v>52504</v>
          </cell>
          <cell r="BX61">
            <v>68246</v>
          </cell>
          <cell r="BY61">
            <v>120754</v>
          </cell>
          <cell r="BZ61">
            <v>110386</v>
          </cell>
          <cell r="CA61">
            <v>2676742</v>
          </cell>
          <cell r="CB61">
            <v>2127991</v>
          </cell>
          <cell r="CC61">
            <v>1633874</v>
          </cell>
          <cell r="CD61">
            <v>841392</v>
          </cell>
          <cell r="CE61">
            <v>659036</v>
          </cell>
          <cell r="CF61">
            <v>512827</v>
          </cell>
          <cell r="CG61">
            <v>456054</v>
          </cell>
          <cell r="CH61">
            <v>277455</v>
          </cell>
          <cell r="CI61">
            <v>489345</v>
          </cell>
          <cell r="CJ61">
            <v>771156</v>
          </cell>
          <cell r="CK61">
            <v>405773</v>
          </cell>
          <cell r="CL61">
            <v>227546</v>
          </cell>
          <cell r="CM61">
            <v>136734</v>
          </cell>
          <cell r="CN61">
            <v>81129</v>
          </cell>
          <cell r="CO61">
            <v>83054</v>
          </cell>
          <cell r="CP61">
            <v>48845</v>
          </cell>
          <cell r="CQ61">
            <v>1370533</v>
          </cell>
          <cell r="CR61">
            <v>757194</v>
          </cell>
          <cell r="CS61">
            <v>684177</v>
          </cell>
          <cell r="CT61">
            <v>278261</v>
          </cell>
          <cell r="CU61">
            <v>26749</v>
          </cell>
          <cell r="CV61">
            <v>238444</v>
          </cell>
          <cell r="CW61">
            <v>120655</v>
          </cell>
          <cell r="CX61" t="str">
            <v>n.a.</v>
          </cell>
          <cell r="CY61">
            <v>166603</v>
          </cell>
          <cell r="CZ61">
            <v>109733</v>
          </cell>
          <cell r="DA61">
            <v>54079</v>
          </cell>
          <cell r="DB61" t="str">
            <v>n.a.</v>
          </cell>
          <cell r="DC61">
            <v>3444930</v>
          </cell>
          <cell r="DD61">
            <v>2634591</v>
          </cell>
          <cell r="DE61">
            <v>2016836</v>
          </cell>
          <cell r="DF61">
            <v>1142149</v>
          </cell>
          <cell r="DH61">
            <v>2719724</v>
          </cell>
          <cell r="DI61">
            <v>-2424611</v>
          </cell>
          <cell r="DJ61">
            <v>-234699</v>
          </cell>
          <cell r="DK61">
            <v>-47618</v>
          </cell>
          <cell r="DL61">
            <v>12796</v>
          </cell>
          <cell r="DM61">
            <v>4.70488917257781E-3</v>
          </cell>
          <cell r="DN61">
            <v>4.72712979436468E-3</v>
          </cell>
          <cell r="DO61" t="str">
            <v>n.a.</v>
          </cell>
          <cell r="DP61">
            <v>585931.5</v>
          </cell>
          <cell r="DQ61">
            <v>138168</v>
          </cell>
          <cell r="DS61">
            <v>2642033</v>
          </cell>
          <cell r="DT61">
            <v>-2314777</v>
          </cell>
          <cell r="DU61">
            <v>-202684</v>
          </cell>
          <cell r="DV61">
            <v>-34450</v>
          </cell>
          <cell r="DW61">
            <v>90122</v>
          </cell>
          <cell r="DX61">
            <v>3.4110853270946997E-2</v>
          </cell>
          <cell r="DY61">
            <v>3.5315494936931598E-2</v>
          </cell>
          <cell r="DZ61" t="str">
            <v>n.a.</v>
          </cell>
          <cell r="EA61">
            <v>484440.5</v>
          </cell>
          <cell r="EB61">
            <v>81906</v>
          </cell>
          <cell r="ED61">
            <v>2245266</v>
          </cell>
          <cell r="EE61">
            <v>-1894148</v>
          </cell>
          <cell r="EF61">
            <v>-177051</v>
          </cell>
          <cell r="EG61">
            <v>-25197</v>
          </cell>
          <cell r="EH61">
            <v>148870</v>
          </cell>
          <cell r="EI61">
            <v>6.6303947950933195E-2</v>
          </cell>
          <cell r="EJ61">
            <v>7.1012346903924606E-2</v>
          </cell>
          <cell r="EK61" t="str">
            <v>n.a.</v>
          </cell>
          <cell r="EL61">
            <v>366754.5</v>
          </cell>
          <cell r="EM61" t="e">
            <v>#VALUE!</v>
          </cell>
          <cell r="EO61">
            <v>2535674.3333333302</v>
          </cell>
          <cell r="EP61">
            <v>-2211178.6666666698</v>
          </cell>
          <cell r="EQ61">
            <v>-204811.33333333299</v>
          </cell>
          <cell r="ER61">
            <v>-35755</v>
          </cell>
          <cell r="ES61">
            <v>83929.333333333605</v>
          </cell>
          <cell r="ET61">
            <v>3.3099413528787897E-2</v>
          </cell>
          <cell r="EU61">
            <v>3.4232488832783799E-2</v>
          </cell>
          <cell r="FF61" t="str">
            <v>CN51789PC</v>
          </cell>
          <cell r="FG61" t="str">
            <v>exclude</v>
          </cell>
          <cell r="FH61" t="str">
            <v>Significantly different products/services</v>
          </cell>
          <cell r="FI61" t="str">
            <v>ok, sda/sdp</v>
          </cell>
        </row>
        <row r="62">
          <cell r="B62" t="str">
            <v>SHENZHEN HONOR ELECTRONIC CO.LTD</v>
          </cell>
          <cell r="C62" t="str">
            <v>exclude</v>
          </cell>
          <cell r="D62" t="str">
            <v>Significantly different products/services</v>
          </cell>
          <cell r="E62" t="str">
            <v>主营业务为开关电源产品的开发、生产和销售</v>
          </cell>
          <cell r="H62" t="str">
            <v/>
          </cell>
          <cell r="I62" t="str">
            <v>ok, sda/sdp</v>
          </cell>
          <cell r="J62" t="str">
            <v>ok,sdp</v>
          </cell>
          <cell r="M62" t="str">
            <v>SHENZHEN HONOR ELECTRONIC CO.LTD</v>
          </cell>
          <cell r="R62" t="str">
            <v>China</v>
          </cell>
          <cell r="S62" t="str">
            <v>300870</v>
          </cell>
          <cell r="T62" t="str">
            <v>B+</v>
          </cell>
          <cell r="U62" t="str">
            <v>3699</v>
          </cell>
          <cell r="W62" t="str">
            <v>The Company's main business is the development, production and sales of switching power supply products.</v>
          </cell>
          <cell r="Z62" t="str">
            <v>CN53386PC</v>
          </cell>
          <cell r="AA62">
            <v>2585989</v>
          </cell>
          <cell r="AB62">
            <v>2089720</v>
          </cell>
          <cell r="AC62">
            <v>1313068</v>
          </cell>
          <cell r="AD62">
            <v>1102700</v>
          </cell>
          <cell r="AE62">
            <v>2564170</v>
          </cell>
          <cell r="AF62">
            <v>2076190</v>
          </cell>
          <cell r="AG62">
            <v>1307312</v>
          </cell>
          <cell r="AH62">
            <v>1093495</v>
          </cell>
          <cell r="AI62">
            <v>-8788</v>
          </cell>
          <cell r="AJ62">
            <v>-7077</v>
          </cell>
          <cell r="AK62">
            <v>-8164</v>
          </cell>
          <cell r="AL62">
            <v>-4155</v>
          </cell>
          <cell r="AM62">
            <v>2555382</v>
          </cell>
          <cell r="AN62">
            <v>2069113</v>
          </cell>
          <cell r="AO62">
            <v>1299148</v>
          </cell>
          <cell r="AP62">
            <v>1089340</v>
          </cell>
          <cell r="AQ62">
            <v>30607</v>
          </cell>
          <cell r="AR62">
            <v>20607</v>
          </cell>
          <cell r="AS62">
            <v>13920</v>
          </cell>
          <cell r="AT62">
            <v>13360</v>
          </cell>
          <cell r="AU62">
            <v>-2118574</v>
          </cell>
          <cell r="AV62">
            <v>-1598901</v>
          </cell>
          <cell r="AW62">
            <v>-1025732</v>
          </cell>
          <cell r="AX62">
            <v>-902238</v>
          </cell>
          <cell r="AY62" t="str">
            <v>n.a.</v>
          </cell>
          <cell r="AZ62" t="str">
            <v>n.a.</v>
          </cell>
          <cell r="BA62" t="str">
            <v>n.a.</v>
          </cell>
          <cell r="BB62" t="str">
            <v>n.a.</v>
          </cell>
          <cell r="BC62">
            <v>-274854</v>
          </cell>
          <cell r="BD62">
            <v>-182149</v>
          </cell>
          <cell r="BE62">
            <v>-150226</v>
          </cell>
          <cell r="BF62">
            <v>-126178</v>
          </cell>
          <cell r="BG62">
            <v>192561</v>
          </cell>
          <cell r="BH62">
            <v>308670</v>
          </cell>
          <cell r="BI62">
            <v>137110</v>
          </cell>
          <cell r="BJ62">
            <v>74284</v>
          </cell>
          <cell r="BK62">
            <v>-49208</v>
          </cell>
          <cell r="BL62">
            <v>-31589</v>
          </cell>
          <cell r="BM62">
            <v>0</v>
          </cell>
          <cell r="BN62">
            <v>0</v>
          </cell>
          <cell r="BO62">
            <v>-45577</v>
          </cell>
          <cell r="BP62">
            <v>-28983</v>
          </cell>
          <cell r="BQ62">
            <v>0</v>
          </cell>
          <cell r="BR62">
            <v>0</v>
          </cell>
          <cell r="BS62">
            <v>-3631</v>
          </cell>
          <cell r="BT62">
            <v>-2606</v>
          </cell>
          <cell r="BU62">
            <v>0</v>
          </cell>
          <cell r="BV62">
            <v>0</v>
          </cell>
          <cell r="BW62">
            <v>111090</v>
          </cell>
          <cell r="BX62">
            <v>193954</v>
          </cell>
          <cell r="BY62">
            <v>112451</v>
          </cell>
          <cell r="BZ62">
            <v>58564</v>
          </cell>
          <cell r="CA62">
            <v>2397756</v>
          </cell>
          <cell r="CB62">
            <v>2114785</v>
          </cell>
          <cell r="CC62">
            <v>796206</v>
          </cell>
          <cell r="CD62">
            <v>643423</v>
          </cell>
          <cell r="CE62">
            <v>509745</v>
          </cell>
          <cell r="CF62">
            <v>273430</v>
          </cell>
          <cell r="CG62">
            <v>160236</v>
          </cell>
          <cell r="CH62">
            <v>145372</v>
          </cell>
          <cell r="CI62">
            <v>796505</v>
          </cell>
          <cell r="CJ62">
            <v>690687</v>
          </cell>
          <cell r="CK62">
            <v>435659</v>
          </cell>
          <cell r="CL62">
            <v>309076</v>
          </cell>
          <cell r="CM62">
            <v>78571</v>
          </cell>
          <cell r="CN62">
            <v>56929</v>
          </cell>
          <cell r="CO62">
            <v>43865</v>
          </cell>
          <cell r="CP62">
            <v>44209</v>
          </cell>
          <cell r="CQ62">
            <v>993014</v>
          </cell>
          <cell r="CR62">
            <v>1091269</v>
          </cell>
          <cell r="CS62">
            <v>156220</v>
          </cell>
          <cell r="CT62">
            <v>143974</v>
          </cell>
          <cell r="CU62">
            <v>319736</v>
          </cell>
          <cell r="CV62">
            <v>632884</v>
          </cell>
          <cell r="CW62" t="str">
            <v>n.a.</v>
          </cell>
          <cell r="CX62" t="str">
            <v>n.a.</v>
          </cell>
          <cell r="CY62">
            <v>202160</v>
          </cell>
          <cell r="CZ62">
            <v>63555</v>
          </cell>
          <cell r="DA62">
            <v>6046</v>
          </cell>
          <cell r="DB62">
            <v>1343</v>
          </cell>
          <cell r="DC62">
            <v>3674256</v>
          </cell>
          <cell r="DD62">
            <v>2458426</v>
          </cell>
          <cell r="DE62">
            <v>1016843</v>
          </cell>
          <cell r="DF62">
            <v>808404</v>
          </cell>
          <cell r="DH62">
            <v>2555382</v>
          </cell>
          <cell r="DI62">
            <v>-2118574</v>
          </cell>
          <cell r="DJ62">
            <v>-274854</v>
          </cell>
          <cell r="DK62">
            <v>-49208</v>
          </cell>
          <cell r="DL62">
            <v>112746</v>
          </cell>
          <cell r="DM62">
            <v>4.4120996391146201E-2</v>
          </cell>
          <cell r="DN62">
            <v>4.6157511802822897E-2</v>
          </cell>
          <cell r="DO62" t="str">
            <v>n.a.</v>
          </cell>
          <cell r="DP62">
            <v>391587.5</v>
          </cell>
          <cell r="DQ62">
            <v>132857.5</v>
          </cell>
          <cell r="DS62">
            <v>2069113</v>
          </cell>
          <cell r="DT62">
            <v>-1598901</v>
          </cell>
          <cell r="DU62">
            <v>-182149</v>
          </cell>
          <cell r="DV62">
            <v>-31589</v>
          </cell>
          <cell r="DW62">
            <v>256474</v>
          </cell>
          <cell r="DX62">
            <v>0.123953597507724</v>
          </cell>
          <cell r="DY62">
            <v>0.14149204557553899</v>
          </cell>
          <cell r="DZ62" t="str">
            <v>n.a.</v>
          </cell>
          <cell r="EA62">
            <v>216833</v>
          </cell>
          <cell r="EB62">
            <v>34800.5</v>
          </cell>
          <cell r="ED62">
            <v>1299148</v>
          </cell>
          <cell r="EE62">
            <v>-1025732</v>
          </cell>
          <cell r="EF62">
            <v>-150226</v>
          </cell>
          <cell r="EG62">
            <v>0</v>
          </cell>
          <cell r="EH62">
            <v>123190</v>
          </cell>
          <cell r="EI62">
            <v>9.4823684445498102E-2</v>
          </cell>
          <cell r="EJ62">
            <v>0.104757142687069</v>
          </cell>
          <cell r="EK62" t="str">
            <v>n.a.</v>
          </cell>
          <cell r="EL62">
            <v>152804</v>
          </cell>
          <cell r="EM62">
            <v>3694.5</v>
          </cell>
          <cell r="EO62">
            <v>1974547.66666667</v>
          </cell>
          <cell r="EP62">
            <v>-1581069</v>
          </cell>
          <cell r="EQ62">
            <v>-202409.66666666701</v>
          </cell>
          <cell r="ER62">
            <v>-26932.333333333299</v>
          </cell>
          <cell r="ES62">
            <v>164136.66666666701</v>
          </cell>
          <cell r="ET62">
            <v>8.3126211353385104E-2</v>
          </cell>
          <cell r="EU62">
            <v>9.0662654318089494E-2</v>
          </cell>
          <cell r="FF62" t="str">
            <v>CN53386PC</v>
          </cell>
          <cell r="FG62" t="str">
            <v>exclude</v>
          </cell>
          <cell r="FH62" t="str">
            <v>Significantly different products/services</v>
          </cell>
          <cell r="FI62" t="str">
            <v>ok, sda/sdp</v>
          </cell>
        </row>
        <row r="63">
          <cell r="B63" t="str">
            <v>SHENZHEN CENTER POWER TECH CO., LTD</v>
          </cell>
          <cell r="C63" t="str">
            <v>final include</v>
          </cell>
          <cell r="H63">
            <v>6.0157053700834601E-3</v>
          </cell>
          <cell r="I63" t="str">
            <v>include</v>
          </cell>
          <cell r="J63" t="str">
            <v>final include</v>
          </cell>
          <cell r="L63" t="str">
            <v>主要是做氢燃料电池、锂电池、铅酸电池</v>
          </cell>
          <cell r="M63" t="str">
            <v>SHENZHEN CENTER POWER TECH CO., LTD</v>
          </cell>
          <cell r="N63" t="str">
            <v>This company is engaged in the production and wholesale distribution of storage batteries. It was incorporated in 1994. The registered business office of the company is located in Shenzhen, China.The company specializes in producing AGM series, GEL series, telecom series, deep cycle series, electric vehicle series for UPS, telecom equipment, emergency lighting systems, solar powered and wind powered systems, storage equipment, marine equipment, alarm systems, un-interruptible power suppliers, medical equipment, golf cars and other special applications.It is considered one of the largest manufacturers of VRLA batteries in the world, with a production capacity of more than 2,000,000 KVAH from 0.3 to 3,000Ah batteries yearly with 14 lines in its center power industrial park of 180,000 square meters. The company is active and operational in China.</v>
          </cell>
          <cell r="O63" t="str">
            <v>Wholesale; Manufacturing</v>
          </cell>
          <cell r="P63" t="str">
            <v>www.senry-batt.com</v>
          </cell>
          <cell r="R63" t="str">
            <v>China</v>
          </cell>
          <cell r="S63" t="str">
            <v>002733</v>
          </cell>
          <cell r="T63" t="str">
            <v>B+</v>
          </cell>
          <cell r="U63" t="str">
            <v>3691</v>
          </cell>
          <cell r="V63" t="str">
            <v>Engaged in the production and wholesale distribution of storage batteries</v>
          </cell>
          <cell r="W63" t="str">
            <v>Our Company is mainly engaged in R &amp; D, production and sales of chemical power supply, new energy storage, power battery and fuel cell.</v>
          </cell>
          <cell r="Z63" t="str">
            <v>CN42102PC</v>
          </cell>
          <cell r="AA63">
            <v>3095390</v>
          </cell>
          <cell r="AB63">
            <v>2548499</v>
          </cell>
          <cell r="AC63">
            <v>2928753</v>
          </cell>
          <cell r="AD63">
            <v>2931299</v>
          </cell>
          <cell r="AE63">
            <v>3110279</v>
          </cell>
          <cell r="AF63">
            <v>2544269</v>
          </cell>
          <cell r="AG63">
            <v>2919672</v>
          </cell>
          <cell r="AH63">
            <v>2842187</v>
          </cell>
          <cell r="AI63">
            <v>-32625</v>
          </cell>
          <cell r="AJ63">
            <v>-27275</v>
          </cell>
          <cell r="AK63">
            <v>-27988</v>
          </cell>
          <cell r="AL63">
            <v>-37753</v>
          </cell>
          <cell r="AM63">
            <v>3077654</v>
          </cell>
          <cell r="AN63">
            <v>2516994</v>
          </cell>
          <cell r="AO63">
            <v>2891684</v>
          </cell>
          <cell r="AP63">
            <v>2804434</v>
          </cell>
          <cell r="AQ63">
            <v>17736</v>
          </cell>
          <cell r="AR63">
            <v>31505</v>
          </cell>
          <cell r="AS63">
            <v>37069</v>
          </cell>
          <cell r="AT63">
            <v>126865</v>
          </cell>
          <cell r="AU63">
            <v>-2652425</v>
          </cell>
          <cell r="AV63">
            <v>-2012266</v>
          </cell>
          <cell r="AW63">
            <v>-2311664</v>
          </cell>
          <cell r="AX63">
            <v>-2427895</v>
          </cell>
          <cell r="AY63" t="str">
            <v>n.a.</v>
          </cell>
          <cell r="AZ63" t="str">
            <v>n.a.</v>
          </cell>
          <cell r="BA63" t="str">
            <v>n.a.</v>
          </cell>
          <cell r="BB63" t="str">
            <v>n.a.</v>
          </cell>
          <cell r="BC63">
            <v>-376766</v>
          </cell>
          <cell r="BD63">
            <v>-341189</v>
          </cell>
          <cell r="BE63">
            <v>-361573</v>
          </cell>
          <cell r="BF63">
            <v>-391770</v>
          </cell>
          <cell r="BG63">
            <v>66199</v>
          </cell>
          <cell r="BH63">
            <v>195044</v>
          </cell>
          <cell r="BI63">
            <v>255516</v>
          </cell>
          <cell r="BJ63">
            <v>111634</v>
          </cell>
          <cell r="BK63">
            <v>-217510</v>
          </cell>
          <cell r="BL63">
            <v>-66951</v>
          </cell>
          <cell r="BM63">
            <v>-95242</v>
          </cell>
          <cell r="BN63">
            <v>-56679</v>
          </cell>
          <cell r="BO63">
            <v>-89009</v>
          </cell>
          <cell r="BP63">
            <v>-58632</v>
          </cell>
          <cell r="BQ63">
            <v>-60996</v>
          </cell>
          <cell r="BR63">
            <v>-51826</v>
          </cell>
          <cell r="BS63">
            <v>-128501</v>
          </cell>
          <cell r="BT63">
            <v>-8319</v>
          </cell>
          <cell r="BU63">
            <v>-34246</v>
          </cell>
          <cell r="BV63">
            <v>-4853</v>
          </cell>
          <cell r="BW63">
            <v>-421653</v>
          </cell>
          <cell r="BX63">
            <v>76264</v>
          </cell>
          <cell r="BY63">
            <v>171268</v>
          </cell>
          <cell r="BZ63">
            <v>94225</v>
          </cell>
          <cell r="CA63">
            <v>3990893</v>
          </cell>
          <cell r="CB63">
            <v>3548554</v>
          </cell>
          <cell r="CC63">
            <v>2853687</v>
          </cell>
          <cell r="CD63">
            <v>2859735</v>
          </cell>
          <cell r="CE63">
            <v>709659</v>
          </cell>
          <cell r="CF63">
            <v>502080</v>
          </cell>
          <cell r="CG63">
            <v>512441</v>
          </cell>
          <cell r="CH63">
            <v>464924</v>
          </cell>
          <cell r="CI63">
            <v>948230</v>
          </cell>
          <cell r="CJ63">
            <v>1010818</v>
          </cell>
          <cell r="CK63">
            <v>878530</v>
          </cell>
          <cell r="CL63">
            <v>912767</v>
          </cell>
          <cell r="CM63">
            <v>292422</v>
          </cell>
          <cell r="CN63">
            <v>142467</v>
          </cell>
          <cell r="CO63">
            <v>146548</v>
          </cell>
          <cell r="CP63">
            <v>294936</v>
          </cell>
          <cell r="CQ63">
            <v>1941878</v>
          </cell>
          <cell r="CR63">
            <v>1783567</v>
          </cell>
          <cell r="CS63">
            <v>1101164</v>
          </cell>
          <cell r="CT63">
            <v>1022309</v>
          </cell>
          <cell r="CU63">
            <v>1284259</v>
          </cell>
          <cell r="CV63">
            <v>494</v>
          </cell>
          <cell r="CW63">
            <v>0</v>
          </cell>
          <cell r="CX63">
            <v>202</v>
          </cell>
          <cell r="CY63">
            <v>68873</v>
          </cell>
          <cell r="CZ63">
            <v>133282</v>
          </cell>
          <cell r="DA63">
            <v>215342</v>
          </cell>
          <cell r="DB63">
            <v>601173</v>
          </cell>
          <cell r="DC63">
            <v>5727553</v>
          </cell>
          <cell r="DD63">
            <v>5210912</v>
          </cell>
          <cell r="DE63">
            <v>4421284</v>
          </cell>
          <cell r="DF63">
            <v>4196758</v>
          </cell>
          <cell r="DH63">
            <v>3077654</v>
          </cell>
          <cell r="DI63">
            <v>-2652425</v>
          </cell>
          <cell r="DJ63">
            <v>-376766</v>
          </cell>
          <cell r="DK63">
            <v>-217510</v>
          </cell>
          <cell r="DL63">
            <v>-169047</v>
          </cell>
          <cell r="DM63">
            <v>-5.4927227037217301E-2</v>
          </cell>
          <cell r="DN63">
            <v>-5.20673138672147E-2</v>
          </cell>
          <cell r="DO63" t="str">
            <v>n.a.</v>
          </cell>
          <cell r="DP63">
            <v>605869.5</v>
          </cell>
          <cell r="DQ63">
            <v>101077.5</v>
          </cell>
          <cell r="DS63">
            <v>2516994</v>
          </cell>
          <cell r="DT63">
            <v>-2012266</v>
          </cell>
          <cell r="DU63">
            <v>-341189</v>
          </cell>
          <cell r="DV63">
            <v>-66951</v>
          </cell>
          <cell r="DW63">
            <v>96588</v>
          </cell>
          <cell r="DX63">
            <v>3.8374346541946498E-2</v>
          </cell>
          <cell r="DY63">
            <v>3.9905701770694697E-2</v>
          </cell>
          <cell r="DZ63" t="str">
            <v>n.a.</v>
          </cell>
          <cell r="EA63">
            <v>507260.5</v>
          </cell>
          <cell r="EB63">
            <v>174312</v>
          </cell>
          <cell r="ED63">
            <v>2891684</v>
          </cell>
          <cell r="EE63">
            <v>-2311664</v>
          </cell>
          <cell r="EF63">
            <v>-361573</v>
          </cell>
          <cell r="EG63">
            <v>-95242</v>
          </cell>
          <cell r="EH63">
            <v>123205</v>
          </cell>
          <cell r="EI63">
            <v>4.2606661032118298E-2</v>
          </cell>
          <cell r="EJ63">
            <v>4.4502775711862001E-2</v>
          </cell>
          <cell r="EK63" t="str">
            <v>n.a.</v>
          </cell>
          <cell r="EL63">
            <v>488682.5</v>
          </cell>
          <cell r="EM63">
            <v>408257.5</v>
          </cell>
          <cell r="EO63">
            <v>2828777.3333333302</v>
          </cell>
          <cell r="EP63">
            <v>-2325451.6666666698</v>
          </cell>
          <cell r="EQ63">
            <v>-359842.66666666698</v>
          </cell>
          <cell r="ER63">
            <v>-126567.66666666701</v>
          </cell>
          <cell r="ES63">
            <v>16915.333333333601</v>
          </cell>
          <cell r="ET63">
            <v>5.9797330578158902E-3</v>
          </cell>
          <cell r="EU63">
            <v>6.0157053700834601E-3</v>
          </cell>
          <cell r="FF63" t="str">
            <v>CN42102PC</v>
          </cell>
          <cell r="FG63" t="str">
            <v>final include</v>
          </cell>
          <cell r="FI63" t="str">
            <v>include</v>
          </cell>
        </row>
        <row r="64">
          <cell r="B64" t="str">
            <v>CPT TECHNOLOGY (GROUP) CO.,LTD</v>
          </cell>
          <cell r="C64" t="str">
            <v>exclude</v>
          </cell>
          <cell r="D64" t="str">
            <v>Consecutive loss</v>
          </cell>
          <cell r="H64" t="str">
            <v/>
          </cell>
          <cell r="I64" t="str">
            <v>ok, loss</v>
          </cell>
          <cell r="J64" t="str">
            <v>ok,loss</v>
          </cell>
          <cell r="M64" t="str">
            <v>CPT TECHNOLOGY (GROUP) CO.,LTD</v>
          </cell>
          <cell r="N64" t="str">
            <v>The company is engaged in electric motors production, property development, trading of mechanical and electric products, and operation of metal materials. The firm transacts business from its registered head office that is located in Fuzhou, China.The company operates its businesses principally through electric motors making and property development, which is represented by a residential community project in Fu'an, Fujian province, China. It has six subsidiaries and associated companies, involved in real estate businesses and export trading of mechanical and electrical products.The company's shares are traded on the Shenzhen Stock Exchange under the ticker symbol . It was incorporated in the year 1993.</v>
          </cell>
          <cell r="O64" t="str">
            <v>Manufacturing; Wholesale; Services</v>
          </cell>
          <cell r="P64" t="str">
            <v>www.cpttg.com</v>
          </cell>
          <cell r="R64" t="str">
            <v>China</v>
          </cell>
          <cell r="S64" t="str">
            <v>000536</v>
          </cell>
          <cell r="T64" t="str">
            <v>A+</v>
          </cell>
          <cell r="U64" t="str">
            <v>3699</v>
          </cell>
          <cell r="V64" t="str">
            <v>Engaged in electric motors production, property development, trading of mechanical and electric products, and operation of metal materials</v>
          </cell>
          <cell r="W64" t="str">
            <v>The Company is principally engaged in the research, development, design, manufacture and distribution of electronic products. The Company operates its businesses primarily through the manufacture and processing of liquid crystal display (LCD) modules.</v>
          </cell>
          <cell r="X64" t="str">
            <v>MINDONG ELECTRIC(GROUP)CO.,LTD.</v>
          </cell>
          <cell r="Z64" t="str">
            <v>CN30145PC</v>
          </cell>
          <cell r="AA64">
            <v>3102612</v>
          </cell>
          <cell r="AB64">
            <v>2494500</v>
          </cell>
          <cell r="AC64">
            <v>1751820</v>
          </cell>
          <cell r="AD64">
            <v>4470062</v>
          </cell>
          <cell r="AE64">
            <v>2848135</v>
          </cell>
          <cell r="AF64">
            <v>2163075</v>
          </cell>
          <cell r="AG64">
            <v>1438080</v>
          </cell>
          <cell r="AH64">
            <v>4483388</v>
          </cell>
          <cell r="AI64">
            <v>-36335</v>
          </cell>
          <cell r="AJ64">
            <v>-39167</v>
          </cell>
          <cell r="AK64">
            <v>-53857</v>
          </cell>
          <cell r="AL64">
            <v>-58637</v>
          </cell>
          <cell r="AM64">
            <v>2811800</v>
          </cell>
          <cell r="AN64">
            <v>2123908</v>
          </cell>
          <cell r="AO64">
            <v>1384223</v>
          </cell>
          <cell r="AP64">
            <v>4424751</v>
          </cell>
          <cell r="AQ64">
            <v>290812</v>
          </cell>
          <cell r="AR64">
            <v>370592</v>
          </cell>
          <cell r="AS64">
            <v>367597</v>
          </cell>
          <cell r="AT64">
            <v>45311</v>
          </cell>
          <cell r="AU64">
            <v>-1600322</v>
          </cell>
          <cell r="AV64">
            <v>-1566930</v>
          </cell>
          <cell r="AW64">
            <v>-1227417</v>
          </cell>
          <cell r="AX64">
            <v>-3274153</v>
          </cell>
          <cell r="AY64" t="str">
            <v>n.a.</v>
          </cell>
          <cell r="AZ64" t="str">
            <v>n.a.</v>
          </cell>
          <cell r="BA64" t="str">
            <v>n.a.</v>
          </cell>
          <cell r="BB64" t="str">
            <v>n.a.</v>
          </cell>
          <cell r="BC64">
            <v>-661472</v>
          </cell>
          <cell r="BD64">
            <v>-537921</v>
          </cell>
          <cell r="BE64">
            <v>-711387</v>
          </cell>
          <cell r="BF64">
            <v>-542040</v>
          </cell>
          <cell r="BG64">
            <v>840818</v>
          </cell>
          <cell r="BH64">
            <v>389649</v>
          </cell>
          <cell r="BI64">
            <v>-186984</v>
          </cell>
          <cell r="BJ64">
            <v>653869</v>
          </cell>
          <cell r="BK64">
            <v>-932901</v>
          </cell>
          <cell r="BL64">
            <v>-1040345</v>
          </cell>
          <cell r="BM64">
            <v>-1869531</v>
          </cell>
          <cell r="BN64">
            <v>-1440147</v>
          </cell>
          <cell r="BO64">
            <v>-887356</v>
          </cell>
          <cell r="BP64">
            <v>-990403</v>
          </cell>
          <cell r="BQ64">
            <v>-1852149</v>
          </cell>
          <cell r="BR64">
            <v>-1383766</v>
          </cell>
          <cell r="BS64">
            <v>-45545</v>
          </cell>
          <cell r="BT64">
            <v>-49942</v>
          </cell>
          <cell r="BU64">
            <v>-17382</v>
          </cell>
          <cell r="BV64">
            <v>-56381</v>
          </cell>
          <cell r="BW64">
            <v>-223754</v>
          </cell>
          <cell r="BX64">
            <v>611360</v>
          </cell>
          <cell r="BY64">
            <v>-2587137</v>
          </cell>
          <cell r="BZ64">
            <v>-4966376</v>
          </cell>
          <cell r="CA64">
            <v>2762677</v>
          </cell>
          <cell r="CB64">
            <v>2491454</v>
          </cell>
          <cell r="CC64">
            <v>3808865</v>
          </cell>
          <cell r="CD64">
            <v>6550462</v>
          </cell>
          <cell r="CE64">
            <v>661447</v>
          </cell>
          <cell r="CF64">
            <v>535196</v>
          </cell>
          <cell r="CG64">
            <v>499337</v>
          </cell>
          <cell r="CH64">
            <v>690709</v>
          </cell>
          <cell r="CI64">
            <v>353575</v>
          </cell>
          <cell r="CJ64">
            <v>228404</v>
          </cell>
          <cell r="CK64">
            <v>243777</v>
          </cell>
          <cell r="CL64">
            <v>433909</v>
          </cell>
          <cell r="CM64">
            <v>147423</v>
          </cell>
          <cell r="CN64">
            <v>43189</v>
          </cell>
          <cell r="CO64">
            <v>42183</v>
          </cell>
          <cell r="CP64">
            <v>118665</v>
          </cell>
          <cell r="CQ64">
            <v>1558054</v>
          </cell>
          <cell r="CR64">
            <v>1617923</v>
          </cell>
          <cell r="CS64">
            <v>3000875</v>
          </cell>
          <cell r="CT64">
            <v>5283951</v>
          </cell>
          <cell r="CU64">
            <v>3509</v>
          </cell>
          <cell r="CV64" t="str">
            <v>n.a.</v>
          </cell>
          <cell r="CW64" t="str">
            <v>n.a.</v>
          </cell>
          <cell r="CX64" t="str">
            <v>n.a.</v>
          </cell>
          <cell r="CY64">
            <v>211886</v>
          </cell>
          <cell r="CZ64">
            <v>216931</v>
          </cell>
          <cell r="DA64">
            <v>352129</v>
          </cell>
          <cell r="DB64">
            <v>649332</v>
          </cell>
          <cell r="DC64">
            <v>11498212</v>
          </cell>
          <cell r="DD64">
            <v>12134965</v>
          </cell>
          <cell r="DE64">
            <v>14623683</v>
          </cell>
          <cell r="DF64">
            <v>19089880</v>
          </cell>
          <cell r="DH64">
            <v>2811800</v>
          </cell>
          <cell r="DI64">
            <v>-1600322</v>
          </cell>
          <cell r="DJ64">
            <v>-661472</v>
          </cell>
          <cell r="DK64">
            <v>-932901</v>
          </cell>
          <cell r="DL64">
            <v>-382895</v>
          </cell>
          <cell r="DM64">
            <v>-0.13617433672380699</v>
          </cell>
          <cell r="DN64">
            <v>-0.119853381934739</v>
          </cell>
          <cell r="DO64" t="str">
            <v>n.a.</v>
          </cell>
          <cell r="DP64">
            <v>598321.5</v>
          </cell>
          <cell r="DQ64">
            <v>214408.5</v>
          </cell>
          <cell r="DS64">
            <v>2123908</v>
          </cell>
          <cell r="DT64">
            <v>-1566930</v>
          </cell>
          <cell r="DU64">
            <v>-537921</v>
          </cell>
          <cell r="DV64">
            <v>-1040345</v>
          </cell>
          <cell r="DW64">
            <v>-1021288</v>
          </cell>
          <cell r="DX64">
            <v>-0.48085321963098199</v>
          </cell>
          <cell r="DY64">
            <v>-0.32471362675012899</v>
          </cell>
          <cell r="DZ64" t="str">
            <v>n.a.</v>
          </cell>
          <cell r="EA64">
            <v>517266.5</v>
          </cell>
          <cell r="EB64">
            <v>284530</v>
          </cell>
          <cell r="ED64">
            <v>1384223</v>
          </cell>
          <cell r="EE64">
            <v>-1227417</v>
          </cell>
          <cell r="EF64">
            <v>-711387</v>
          </cell>
          <cell r="EG64">
            <v>-1869531</v>
          </cell>
          <cell r="EH64">
            <v>-2424112</v>
          </cell>
          <cell r="EI64">
            <v>-1.75124383860115</v>
          </cell>
          <cell r="EJ64">
            <v>-0.63652803653040002</v>
          </cell>
          <cell r="EK64" t="str">
            <v>n.a.</v>
          </cell>
          <cell r="EL64">
            <v>595023</v>
          </cell>
          <cell r="EM64">
            <v>500730.5</v>
          </cell>
          <cell r="EO64">
            <v>2106643.6666666698</v>
          </cell>
          <cell r="EP64">
            <v>-1464889.66666667</v>
          </cell>
          <cell r="EQ64">
            <v>-636926.66666666698</v>
          </cell>
          <cell r="ER64">
            <v>-1280925.66666667</v>
          </cell>
          <cell r="ES64">
            <v>-1276098.33333333</v>
          </cell>
          <cell r="ET64">
            <v>-0.60574949315111204</v>
          </cell>
          <cell r="EU64">
            <v>-0.37723785418259298</v>
          </cell>
          <cell r="FF64" t="str">
            <v>CN30145PC</v>
          </cell>
          <cell r="FG64" t="str">
            <v>exclude</v>
          </cell>
          <cell r="FH64" t="str">
            <v>Consecutive loss</v>
          </cell>
          <cell r="FI64" t="str">
            <v>ok, loss</v>
          </cell>
        </row>
        <row r="65">
          <cell r="B65" t="str">
            <v>JIANGSU LEILI MOTOR CO., LTD</v>
          </cell>
          <cell r="C65" t="str">
            <v>exclude</v>
          </cell>
          <cell r="D65" t="str">
            <v>Significantly different products/services</v>
          </cell>
          <cell r="E65" t="str">
            <v>微型电机及其零部件的研发、制造</v>
          </cell>
          <cell r="H65" t="str">
            <v/>
          </cell>
          <cell r="I65" t="str">
            <v>ok, sda/sdp</v>
          </cell>
          <cell r="J65" t="str">
            <v>ok,sdp</v>
          </cell>
          <cell r="M65" t="str">
            <v>JIANGSU LEILI MOTOR CO., LTD</v>
          </cell>
          <cell r="N65" t="str">
            <v>This company is engaged in the research and development, and manufacture of micro-motors and parts. It was founded in 2006 and is based in Changzhou, China.The company has state-of-the-art technology and equipment for manufacturing, as well as employs certified staff skilled in manufacturing operations in compliance with the standards and other technical specifications. Its products are sold and distributed in domestic market as well as overseas through its comprehensive marketing network.</v>
          </cell>
          <cell r="O65" t="str">
            <v>Manufacturing</v>
          </cell>
          <cell r="P65" t="str">
            <v>www.czleili.com</v>
          </cell>
          <cell r="R65" t="str">
            <v>China</v>
          </cell>
          <cell r="S65" t="str">
            <v>300660</v>
          </cell>
          <cell r="T65" t="str">
            <v>B+</v>
          </cell>
          <cell r="U65" t="str">
            <v>3699</v>
          </cell>
          <cell r="V65" t="str">
            <v>Engaged in the research and development, and manufacture of micro-motors and parts</v>
          </cell>
          <cell r="W65" t="str">
            <v>The Company mainly engaged in household appliances micro-motor and intelligent components of the research and development, production and sales.</v>
          </cell>
          <cell r="Z65" t="str">
            <v>CN46102PC</v>
          </cell>
          <cell r="AA65">
            <v>2922109</v>
          </cell>
          <cell r="AB65">
            <v>2423208</v>
          </cell>
          <cell r="AC65">
            <v>2241700</v>
          </cell>
          <cell r="AD65">
            <v>2243490</v>
          </cell>
          <cell r="AE65">
            <v>2825981</v>
          </cell>
          <cell r="AF65">
            <v>2371707</v>
          </cell>
          <cell r="AG65">
            <v>2194482</v>
          </cell>
          <cell r="AH65">
            <v>2195195</v>
          </cell>
          <cell r="AI65">
            <v>-16498</v>
          </cell>
          <cell r="AJ65">
            <v>-15864</v>
          </cell>
          <cell r="AK65">
            <v>-14856</v>
          </cell>
          <cell r="AL65">
            <v>-12968</v>
          </cell>
          <cell r="AM65">
            <v>2809483</v>
          </cell>
          <cell r="AN65">
            <v>2355843</v>
          </cell>
          <cell r="AO65">
            <v>2179626</v>
          </cell>
          <cell r="AP65">
            <v>2182227</v>
          </cell>
          <cell r="AQ65">
            <v>112626</v>
          </cell>
          <cell r="AR65">
            <v>67365</v>
          </cell>
          <cell r="AS65">
            <v>62074</v>
          </cell>
          <cell r="AT65">
            <v>61263</v>
          </cell>
          <cell r="AU65">
            <v>-2043058</v>
          </cell>
          <cell r="AV65">
            <v>-1651793</v>
          </cell>
          <cell r="AW65">
            <v>-1566283</v>
          </cell>
          <cell r="AX65">
            <v>-1657138</v>
          </cell>
          <cell r="AY65" t="str">
            <v>n.a.</v>
          </cell>
          <cell r="AZ65" t="str">
            <v>n.a.</v>
          </cell>
          <cell r="BA65" t="str">
            <v>n.a.</v>
          </cell>
          <cell r="BB65" t="str">
            <v>n.a.</v>
          </cell>
          <cell r="BC65">
            <v>-481809</v>
          </cell>
          <cell r="BD65">
            <v>-364540</v>
          </cell>
          <cell r="BE65">
            <v>-387455</v>
          </cell>
          <cell r="BF65">
            <v>-338999</v>
          </cell>
          <cell r="BG65">
            <v>397242</v>
          </cell>
          <cell r="BH65">
            <v>406875</v>
          </cell>
          <cell r="BI65">
            <v>287962</v>
          </cell>
          <cell r="BJ65">
            <v>247353</v>
          </cell>
          <cell r="BK65">
            <v>-79838</v>
          </cell>
          <cell r="BL65">
            <v>-55089</v>
          </cell>
          <cell r="BM65">
            <v>-48342</v>
          </cell>
          <cell r="BN65">
            <v>-33028</v>
          </cell>
          <cell r="BO65">
            <v>-70598</v>
          </cell>
          <cell r="BP65">
            <v>-47140</v>
          </cell>
          <cell r="BQ65">
            <v>-44423</v>
          </cell>
          <cell r="BR65">
            <v>-30101</v>
          </cell>
          <cell r="BS65">
            <v>-9240</v>
          </cell>
          <cell r="BT65">
            <v>-7949</v>
          </cell>
          <cell r="BU65">
            <v>-3919</v>
          </cell>
          <cell r="BV65">
            <v>-2927</v>
          </cell>
          <cell r="BW65">
            <v>244158</v>
          </cell>
          <cell r="BX65">
            <v>272904</v>
          </cell>
          <cell r="BY65">
            <v>230252</v>
          </cell>
          <cell r="BZ65">
            <v>200420</v>
          </cell>
          <cell r="CA65">
            <v>3405757</v>
          </cell>
          <cell r="CB65">
            <v>3042717</v>
          </cell>
          <cell r="CC65">
            <v>2672212</v>
          </cell>
          <cell r="CD65">
            <v>2628453</v>
          </cell>
          <cell r="CE65">
            <v>611602</v>
          </cell>
          <cell r="CF65">
            <v>504409</v>
          </cell>
          <cell r="CG65">
            <v>431773</v>
          </cell>
          <cell r="CH65">
            <v>458729</v>
          </cell>
          <cell r="CI65">
            <v>910281</v>
          </cell>
          <cell r="CJ65">
            <v>802588</v>
          </cell>
          <cell r="CK65">
            <v>575900</v>
          </cell>
          <cell r="CL65">
            <v>600367</v>
          </cell>
          <cell r="CM65">
            <v>471608</v>
          </cell>
          <cell r="CN65">
            <v>488498</v>
          </cell>
          <cell r="CO65">
            <v>630932</v>
          </cell>
          <cell r="CP65">
            <v>948800</v>
          </cell>
          <cell r="CQ65">
            <v>1390224</v>
          </cell>
          <cell r="CR65">
            <v>1224083</v>
          </cell>
          <cell r="CS65">
            <v>1003155</v>
          </cell>
          <cell r="CT65">
            <v>606604</v>
          </cell>
          <cell r="CU65">
            <v>78435</v>
          </cell>
          <cell r="CV65">
            <v>198508</v>
          </cell>
          <cell r="CW65">
            <v>359</v>
          </cell>
          <cell r="CX65">
            <v>228</v>
          </cell>
          <cell r="CY65">
            <v>118766</v>
          </cell>
          <cell r="CZ65">
            <v>53849</v>
          </cell>
          <cell r="DA65">
            <v>37639</v>
          </cell>
          <cell r="DB65">
            <v>66005</v>
          </cell>
          <cell r="DC65">
            <v>4488622</v>
          </cell>
          <cell r="DD65">
            <v>3766678</v>
          </cell>
          <cell r="DE65">
            <v>3230937</v>
          </cell>
          <cell r="DF65">
            <v>3016116</v>
          </cell>
          <cell r="DH65">
            <v>2809483</v>
          </cell>
          <cell r="DI65">
            <v>-2043058</v>
          </cell>
          <cell r="DJ65">
            <v>-481809</v>
          </cell>
          <cell r="DK65">
            <v>-79838</v>
          </cell>
          <cell r="DL65">
            <v>204778</v>
          </cell>
          <cell r="DM65">
            <v>7.2888143476931497E-2</v>
          </cell>
          <cell r="DN65">
            <v>7.8618499983683393E-2</v>
          </cell>
          <cell r="DO65" t="str">
            <v>n.a.</v>
          </cell>
          <cell r="DP65">
            <v>558005.5</v>
          </cell>
          <cell r="DQ65">
            <v>86307.5</v>
          </cell>
          <cell r="DS65">
            <v>2355843</v>
          </cell>
          <cell r="DT65">
            <v>-1651793</v>
          </cell>
          <cell r="DU65">
            <v>-364540</v>
          </cell>
          <cell r="DV65">
            <v>-55089</v>
          </cell>
          <cell r="DW65">
            <v>284421</v>
          </cell>
          <cell r="DX65">
            <v>0.120730031670192</v>
          </cell>
          <cell r="DY65">
            <v>0.13730712525019001</v>
          </cell>
          <cell r="DZ65" t="str">
            <v>n.a.</v>
          </cell>
          <cell r="EA65">
            <v>468091</v>
          </cell>
          <cell r="EB65">
            <v>45744</v>
          </cell>
          <cell r="ED65">
            <v>2179626</v>
          </cell>
          <cell r="EE65">
            <v>-1566283</v>
          </cell>
          <cell r="EF65">
            <v>-387455</v>
          </cell>
          <cell r="EG65">
            <v>-48342</v>
          </cell>
          <cell r="EH65">
            <v>177546</v>
          </cell>
          <cell r="EI65">
            <v>8.1457094015211798E-2</v>
          </cell>
          <cell r="EJ65">
            <v>8.8680771997123001E-2</v>
          </cell>
          <cell r="EK65" t="str">
            <v>n.a.</v>
          </cell>
          <cell r="EL65">
            <v>445251</v>
          </cell>
          <cell r="EM65">
            <v>51822</v>
          </cell>
          <cell r="EO65">
            <v>2448317.3333333302</v>
          </cell>
          <cell r="EP65">
            <v>-1753711.33333333</v>
          </cell>
          <cell r="EQ65">
            <v>-411268</v>
          </cell>
          <cell r="ER65">
            <v>-61089.666666666701</v>
          </cell>
          <cell r="ES65">
            <v>222248.33333333401</v>
          </cell>
          <cell r="ET65">
            <v>9.0775950612066697E-2</v>
          </cell>
          <cell r="EU65">
            <v>9.9838923830902607E-2</v>
          </cell>
          <cell r="FF65" t="str">
            <v>CN46102PC</v>
          </cell>
          <cell r="FG65" t="str">
            <v>exclude</v>
          </cell>
          <cell r="FH65" t="str">
            <v>Significantly different products/services</v>
          </cell>
          <cell r="FI65" t="str">
            <v>ok, sda/sdp</v>
          </cell>
        </row>
        <row r="66">
          <cell r="B66" t="str">
            <v>SHENZHEN KSTAR SCIENCE &amp; TECHNOLOGY CO.,LTD.</v>
          </cell>
          <cell r="C66" t="str">
            <v>exclude</v>
          </cell>
          <cell r="D66" t="str">
            <v>Independence(A+, A, A-, B+, B, B-,U)</v>
          </cell>
          <cell r="H66" t="str">
            <v/>
          </cell>
          <cell r="I66" t="str">
            <v>ok, indep</v>
          </cell>
          <cell r="J66" t="str">
            <v>ok,indep</v>
          </cell>
          <cell r="M66" t="str">
            <v>SHENZHEN KSTAR SCIENCE &amp; TECHNOLOGY CO.,LTD.</v>
          </cell>
          <cell r="N66" t="str">
            <v>The company is engaged in the manufacture and sale of computer and peripheral equipment. It was incorporated in the year 1993. The registered head office of the company is located in the city of Shenzhen, People's Republic of China. The company is primarily involved in manufacturing and assembling electronic computers, such as mainframes, personal computers, workstations, laptops, and computer servers; and computer peripheral equipment, such as storage devices, printers, monitors, input/output devices and terminals. It principally conducts its business operations within the country.</v>
          </cell>
          <cell r="O66" t="str">
            <v>Manufacturing</v>
          </cell>
          <cell r="P66" t="str">
            <v>www.kstar.com.cn</v>
          </cell>
          <cell r="R66" t="str">
            <v>China</v>
          </cell>
          <cell r="S66" t="str">
            <v>002518</v>
          </cell>
          <cell r="T66" t="str">
            <v>D</v>
          </cell>
          <cell r="U66" t="str">
            <v>3699</v>
          </cell>
          <cell r="V66" t="str">
            <v>Engaged in the manufacture and sale of computer and peripheral equipment</v>
          </cell>
          <cell r="W66" t="str">
            <v>The Comapny is principally engaged in the research, development, production and distribution of UPS,  photovoltaic inverter, supporting VRLA batteries and related power electronic products.</v>
          </cell>
          <cell r="Z66" t="str">
            <v>CN40210PC</v>
          </cell>
          <cell r="AA66">
            <v>2792497</v>
          </cell>
          <cell r="AB66">
            <v>2421297</v>
          </cell>
          <cell r="AC66">
            <v>2604997</v>
          </cell>
          <cell r="AD66">
            <v>2718578</v>
          </cell>
          <cell r="AE66">
            <v>2764349</v>
          </cell>
          <cell r="AF66">
            <v>2391054</v>
          </cell>
          <cell r="AG66">
            <v>2580100</v>
          </cell>
          <cell r="AH66">
            <v>2687480</v>
          </cell>
          <cell r="AI66">
            <v>-39528</v>
          </cell>
          <cell r="AJ66">
            <v>-30583</v>
          </cell>
          <cell r="AK66">
            <v>-39818</v>
          </cell>
          <cell r="AL66">
            <v>-39130</v>
          </cell>
          <cell r="AM66">
            <v>2724821</v>
          </cell>
          <cell r="AN66">
            <v>2360471</v>
          </cell>
          <cell r="AO66">
            <v>2540282</v>
          </cell>
          <cell r="AP66">
            <v>2648350</v>
          </cell>
          <cell r="AQ66">
            <v>67676</v>
          </cell>
          <cell r="AR66">
            <v>60826</v>
          </cell>
          <cell r="AS66">
            <v>64715</v>
          </cell>
          <cell r="AT66">
            <v>70228</v>
          </cell>
          <cell r="AU66">
            <v>-1852566</v>
          </cell>
          <cell r="AV66">
            <v>-1459699</v>
          </cell>
          <cell r="AW66">
            <v>-1605318</v>
          </cell>
          <cell r="AX66">
            <v>-1851264</v>
          </cell>
          <cell r="AY66" t="str">
            <v>n.a.</v>
          </cell>
          <cell r="AZ66" t="str">
            <v>n.a.</v>
          </cell>
          <cell r="BA66" t="str">
            <v>n.a.</v>
          </cell>
          <cell r="BB66" t="str">
            <v>n.a.</v>
          </cell>
          <cell r="BC66">
            <v>-485508</v>
          </cell>
          <cell r="BD66">
            <v>-508952</v>
          </cell>
          <cell r="BE66">
            <v>-544467</v>
          </cell>
          <cell r="BF66">
            <v>-467987</v>
          </cell>
          <cell r="BG66">
            <v>454423</v>
          </cell>
          <cell r="BH66">
            <v>452646</v>
          </cell>
          <cell r="BI66">
            <v>455212</v>
          </cell>
          <cell r="BJ66">
            <v>399327</v>
          </cell>
          <cell r="BK66">
            <v>-70986</v>
          </cell>
          <cell r="BL66">
            <v>-63592</v>
          </cell>
          <cell r="BM66">
            <v>-65628</v>
          </cell>
          <cell r="BN66">
            <v>-51726</v>
          </cell>
          <cell r="BO66">
            <v>-62759</v>
          </cell>
          <cell r="BP66">
            <v>-57569</v>
          </cell>
          <cell r="BQ66">
            <v>-58722</v>
          </cell>
          <cell r="BR66">
            <v>-48107</v>
          </cell>
          <cell r="BS66">
            <v>-8227</v>
          </cell>
          <cell r="BT66">
            <v>-6023</v>
          </cell>
          <cell r="BU66">
            <v>-6906</v>
          </cell>
          <cell r="BV66">
            <v>-3619</v>
          </cell>
          <cell r="BW66">
            <v>373200</v>
          </cell>
          <cell r="BX66">
            <v>303103</v>
          </cell>
          <cell r="BY66">
            <v>320695</v>
          </cell>
          <cell r="BZ66">
            <v>230090</v>
          </cell>
          <cell r="CA66">
            <v>3314908</v>
          </cell>
          <cell r="CB66">
            <v>2789199</v>
          </cell>
          <cell r="CC66">
            <v>2887826</v>
          </cell>
          <cell r="CD66">
            <v>2478561</v>
          </cell>
          <cell r="CE66">
            <v>675990</v>
          </cell>
          <cell r="CF66">
            <v>324333</v>
          </cell>
          <cell r="CG66">
            <v>318468</v>
          </cell>
          <cell r="CH66">
            <v>345999</v>
          </cell>
          <cell r="CI66">
            <v>961710</v>
          </cell>
          <cell r="CJ66">
            <v>899048</v>
          </cell>
          <cell r="CK66">
            <v>1025809</v>
          </cell>
          <cell r="CL66">
            <v>1252662</v>
          </cell>
          <cell r="CM66">
            <v>111401</v>
          </cell>
          <cell r="CN66">
            <v>106614</v>
          </cell>
          <cell r="CO66">
            <v>110209</v>
          </cell>
          <cell r="CP66">
            <v>272774</v>
          </cell>
          <cell r="CQ66">
            <v>1538884</v>
          </cell>
          <cell r="CR66">
            <v>1441331</v>
          </cell>
          <cell r="CS66">
            <v>1394005</v>
          </cell>
          <cell r="CT66">
            <v>600027</v>
          </cell>
          <cell r="CU66">
            <v>1174120</v>
          </cell>
          <cell r="CV66">
            <v>890811</v>
          </cell>
          <cell r="CW66">
            <v>677457</v>
          </cell>
          <cell r="CX66">
            <v>832</v>
          </cell>
          <cell r="CY66">
            <v>339264</v>
          </cell>
          <cell r="CZ66">
            <v>416182</v>
          </cell>
          <cell r="DA66">
            <v>328893</v>
          </cell>
          <cell r="DB66">
            <v>244444</v>
          </cell>
          <cell r="DC66">
            <v>4950553</v>
          </cell>
          <cell r="DD66">
            <v>4134227</v>
          </cell>
          <cell r="DE66">
            <v>4057087</v>
          </cell>
          <cell r="DF66">
            <v>3541736</v>
          </cell>
          <cell r="DH66">
            <v>2724821</v>
          </cell>
          <cell r="DI66">
            <v>-1852566</v>
          </cell>
          <cell r="DJ66">
            <v>-485508</v>
          </cell>
          <cell r="DK66">
            <v>-70986</v>
          </cell>
          <cell r="DL66">
            <v>315761</v>
          </cell>
          <cell r="DM66">
            <v>0.115883208474979</v>
          </cell>
          <cell r="DN66">
            <v>0.13107228545573801</v>
          </cell>
          <cell r="DO66" t="str">
            <v>n.a.</v>
          </cell>
          <cell r="DP66">
            <v>500161.5</v>
          </cell>
          <cell r="DQ66">
            <v>377723</v>
          </cell>
          <cell r="DS66">
            <v>2360471</v>
          </cell>
          <cell r="DT66">
            <v>-1459699</v>
          </cell>
          <cell r="DU66">
            <v>-508952</v>
          </cell>
          <cell r="DV66">
            <v>-63592</v>
          </cell>
          <cell r="DW66">
            <v>328228</v>
          </cell>
          <cell r="DX66">
            <v>0.139051909555339</v>
          </cell>
          <cell r="DY66">
            <v>0.16151021309951599</v>
          </cell>
          <cell r="DZ66" t="str">
            <v>n.a.</v>
          </cell>
          <cell r="EA66">
            <v>321400.5</v>
          </cell>
          <cell r="EB66">
            <v>372537.5</v>
          </cell>
          <cell r="ED66">
            <v>2540282</v>
          </cell>
          <cell r="EE66">
            <v>-1605318</v>
          </cell>
          <cell r="EF66">
            <v>-544467</v>
          </cell>
          <cell r="EG66">
            <v>-65628</v>
          </cell>
          <cell r="EH66">
            <v>324869</v>
          </cell>
          <cell r="EI66">
            <v>0.12788698262633799</v>
          </cell>
          <cell r="EJ66">
            <v>0.14664037811460001</v>
          </cell>
          <cell r="EK66" t="str">
            <v>n.a.</v>
          </cell>
          <cell r="EL66">
            <v>332233.5</v>
          </cell>
          <cell r="EM66">
            <v>286668.5</v>
          </cell>
          <cell r="EO66">
            <v>2541858</v>
          </cell>
          <cell r="EP66">
            <v>-1639194.33333333</v>
          </cell>
          <cell r="EQ66">
            <v>-512975.66666666698</v>
          </cell>
          <cell r="ER66">
            <v>-66735.333333333299</v>
          </cell>
          <cell r="ES66">
            <v>322952.66666666698</v>
          </cell>
          <cell r="ET66">
            <v>0.12705377982037799</v>
          </cell>
          <cell r="EU66">
            <v>0.14554594187283901</v>
          </cell>
          <cell r="FF66" t="str">
            <v>CN40210PC</v>
          </cell>
          <cell r="FG66" t="str">
            <v>exclude</v>
          </cell>
          <cell r="FH66" t="str">
            <v>Independence(A+, A, A-, B+, B, B-,U)</v>
          </cell>
          <cell r="FI66" t="str">
            <v>ok, indep</v>
          </cell>
        </row>
        <row r="67">
          <cell r="B67" t="str">
            <v>INNODISK CORPORATION</v>
          </cell>
          <cell r="C67" t="str">
            <v>exclude</v>
          </cell>
          <cell r="D67" t="str">
            <v>Significantly different products/services</v>
          </cell>
          <cell r="E67" t="str">
            <v>全球领先的DRAM和闪存存储产品制造商</v>
          </cell>
          <cell r="H67" t="str">
            <v/>
          </cell>
          <cell r="I67" t="str">
            <v>ok, sda/sdp</v>
          </cell>
          <cell r="J67" t="str">
            <v>ok,sdp</v>
          </cell>
          <cell r="M67" t="str">
            <v>INNODISK CORPORATION</v>
          </cell>
          <cell r="N67" t="str">
            <v>The company, a global leading manufacturer of DRAM and flash storage products, provides advanced technological storage solutions for industries such as aviation, communications, embedded computing, medical, military, mission-critical and servers. It was incorporated in March of 2005 and is based in New Taipei City, Taiwan.The company designs industrial CF Card, IDE DOM, SATADOM, USB DOM, CFast, 1.8in and 2.5in SSD, PCIe SSD, DDR1, DDR2, DDR3 DIMM, SODIMM, and server modules. The company provides enhanced features for mission-critical applications, including write protect, quick-erase, secure erase, secure-erase-destroy, conformal coating in Compact Flash, SATADOM i-100, InnoRobust SSD, and PCIe SSD.The company's vision is to make customer storage requirements into simple solution.</v>
          </cell>
          <cell r="O67" t="str">
            <v>Manufacturing; Wholesale; Services</v>
          </cell>
          <cell r="P67" t="str">
            <v>www.innodisk.com</v>
          </cell>
          <cell r="R67" t="str">
            <v>Taiwan, China</v>
          </cell>
          <cell r="S67" t="str">
            <v>5289</v>
          </cell>
          <cell r="T67" t="str">
            <v>A+</v>
          </cell>
          <cell r="U67" t="str">
            <v>3691</v>
          </cell>
          <cell r="V67" t="str">
            <v>Provides advanced technological storage solutions for industries such as aviation, communications, embedded computing, medical, military, mission-critical and servers</v>
          </cell>
          <cell r="W67" t="str">
            <v>The Company and its subsidiaries are mainly engaged in the research, development, manufacture and sales of industrial embedded storage devices and industrial dynamic random memory modules, as well as the provision of related technical services. The Company's main products include industrial embedded storage devices, industrial dynamic random memory modules, industrial control embedded system input/output (I/O) expansion modules and others. The Company distributes its products in domestic market and to overseas markets, such as the rest areas of Asia, the Americas and Europe.</v>
          </cell>
          <cell r="Z67" t="str">
            <v>TW27565769</v>
          </cell>
          <cell r="AA67">
            <v>10247403</v>
          </cell>
          <cell r="AB67">
            <v>7174046</v>
          </cell>
          <cell r="AC67">
            <v>7375450</v>
          </cell>
          <cell r="AD67">
            <v>7879035</v>
          </cell>
          <cell r="AE67">
            <v>10195658</v>
          </cell>
          <cell r="AF67">
            <v>7152015</v>
          </cell>
          <cell r="AG67">
            <v>7361665</v>
          </cell>
          <cell r="AH67">
            <v>7866250</v>
          </cell>
          <cell r="AI67" t="str">
            <v>n.a.</v>
          </cell>
          <cell r="AJ67" t="str">
            <v>n.a.</v>
          </cell>
          <cell r="AK67" t="str">
            <v>n.a.</v>
          </cell>
          <cell r="AL67" t="str">
            <v>n.a.</v>
          </cell>
          <cell r="AM67">
            <v>10195658</v>
          </cell>
          <cell r="AN67">
            <v>7152015</v>
          </cell>
          <cell r="AO67">
            <v>7361665</v>
          </cell>
          <cell r="AP67">
            <v>7866250</v>
          </cell>
          <cell r="AQ67">
            <v>51745</v>
          </cell>
          <cell r="AR67">
            <v>22031</v>
          </cell>
          <cell r="AS67">
            <v>13785</v>
          </cell>
          <cell r="AT67">
            <v>12785</v>
          </cell>
          <cell r="AU67">
            <v>-6982749</v>
          </cell>
          <cell r="AV67">
            <v>-4903827</v>
          </cell>
          <cell r="AW67">
            <v>-4941277</v>
          </cell>
          <cell r="AX67">
            <v>-5859584</v>
          </cell>
          <cell r="AY67">
            <v>-194129</v>
          </cell>
          <cell r="AZ67">
            <v>-155922</v>
          </cell>
          <cell r="BA67">
            <v>-148031</v>
          </cell>
          <cell r="BB67">
            <v>-117868</v>
          </cell>
          <cell r="BC67">
            <v>-947615</v>
          </cell>
          <cell r="BD67">
            <v>-763872</v>
          </cell>
          <cell r="BE67">
            <v>-783352</v>
          </cell>
          <cell r="BF67">
            <v>-713343</v>
          </cell>
          <cell r="BG67">
            <v>2122910</v>
          </cell>
          <cell r="BH67">
            <v>1350425</v>
          </cell>
          <cell r="BI67">
            <v>1502790</v>
          </cell>
          <cell r="BJ67">
            <v>1188240</v>
          </cell>
          <cell r="BK67">
            <v>-122074</v>
          </cell>
          <cell r="BL67">
            <v>-115910</v>
          </cell>
          <cell r="BM67">
            <v>-102612</v>
          </cell>
          <cell r="BN67">
            <v>-66200</v>
          </cell>
          <cell r="BO67">
            <v>-97223</v>
          </cell>
          <cell r="BP67">
            <v>-95616</v>
          </cell>
          <cell r="BQ67">
            <v>-74587</v>
          </cell>
          <cell r="BR67">
            <v>-43424</v>
          </cell>
          <cell r="BS67">
            <v>-24851</v>
          </cell>
          <cell r="BT67">
            <v>-20294</v>
          </cell>
          <cell r="BU67">
            <v>-28025</v>
          </cell>
          <cell r="BV67">
            <v>-22776</v>
          </cell>
          <cell r="BW67">
            <v>1560908</v>
          </cell>
          <cell r="BX67">
            <v>931663</v>
          </cell>
          <cell r="BY67">
            <v>1014254</v>
          </cell>
          <cell r="BZ67">
            <v>843084</v>
          </cell>
          <cell r="CA67">
            <v>6068198</v>
          </cell>
          <cell r="CB67">
            <v>4393003</v>
          </cell>
          <cell r="CC67">
            <v>3873721</v>
          </cell>
          <cell r="CD67">
            <v>3486281</v>
          </cell>
          <cell r="CE67">
            <v>1664349</v>
          </cell>
          <cell r="CF67">
            <v>791673</v>
          </cell>
          <cell r="CG67">
            <v>773066</v>
          </cell>
          <cell r="CH67">
            <v>729676</v>
          </cell>
          <cell r="CI67">
            <v>1554637</v>
          </cell>
          <cell r="CJ67">
            <v>879782</v>
          </cell>
          <cell r="CK67">
            <v>964038</v>
          </cell>
          <cell r="CL67">
            <v>1013904</v>
          </cell>
          <cell r="CM67">
            <v>8663</v>
          </cell>
          <cell r="CN67">
            <v>5116</v>
          </cell>
          <cell r="CO67">
            <v>6618</v>
          </cell>
          <cell r="CP67">
            <v>13860</v>
          </cell>
          <cell r="CQ67">
            <v>2737891</v>
          </cell>
          <cell r="CR67">
            <v>2660204</v>
          </cell>
          <cell r="CS67">
            <v>2054628</v>
          </cell>
          <cell r="CT67">
            <v>1672550</v>
          </cell>
          <cell r="CU67">
            <v>600000</v>
          </cell>
          <cell r="CV67">
            <v>400000</v>
          </cell>
          <cell r="CW67">
            <v>150000</v>
          </cell>
          <cell r="CX67">
            <v>0</v>
          </cell>
          <cell r="CY67">
            <v>91598</v>
          </cell>
          <cell r="CZ67">
            <v>97449</v>
          </cell>
          <cell r="DA67">
            <v>32177</v>
          </cell>
          <cell r="DB67">
            <v>54104</v>
          </cell>
          <cell r="DC67">
            <v>8231438</v>
          </cell>
          <cell r="DD67">
            <v>6217870</v>
          </cell>
          <cell r="DE67">
            <v>5647449</v>
          </cell>
          <cell r="DF67">
            <v>5170057</v>
          </cell>
          <cell r="DH67">
            <v>10195658</v>
          </cell>
          <cell r="DI67">
            <v>-6982749</v>
          </cell>
          <cell r="DJ67">
            <v>-1141744</v>
          </cell>
          <cell r="DK67">
            <v>-122074</v>
          </cell>
          <cell r="DL67">
            <v>1949091</v>
          </cell>
          <cell r="DM67">
            <v>0.19116873084601299</v>
          </cell>
          <cell r="DN67">
            <v>0.236351805545265</v>
          </cell>
          <cell r="DO67">
            <v>-194129</v>
          </cell>
          <cell r="DP67">
            <v>1228011</v>
          </cell>
          <cell r="DQ67">
            <v>94523.5</v>
          </cell>
          <cell r="DS67">
            <v>7152015</v>
          </cell>
          <cell r="DT67">
            <v>-4903827</v>
          </cell>
          <cell r="DU67">
            <v>-919794</v>
          </cell>
          <cell r="DV67">
            <v>-115910</v>
          </cell>
          <cell r="DW67">
            <v>1212484</v>
          </cell>
          <cell r="DX67">
            <v>0.16953040506766301</v>
          </cell>
          <cell r="DY67">
            <v>0.20413800348882799</v>
          </cell>
          <cell r="DZ67">
            <v>-155922</v>
          </cell>
          <cell r="EA67">
            <v>782369.5</v>
          </cell>
          <cell r="EB67">
            <v>64813</v>
          </cell>
          <cell r="ED67">
            <v>7361665</v>
          </cell>
          <cell r="EE67">
            <v>-4941277</v>
          </cell>
          <cell r="EF67">
            <v>-931383</v>
          </cell>
          <cell r="EG67">
            <v>-102612</v>
          </cell>
          <cell r="EH67">
            <v>1386393</v>
          </cell>
          <cell r="EI67">
            <v>0.18832601048811601</v>
          </cell>
          <cell r="EJ67">
            <v>0.232021738926697</v>
          </cell>
          <cell r="EK67">
            <v>-148031</v>
          </cell>
          <cell r="EL67">
            <v>751371</v>
          </cell>
          <cell r="EM67">
            <v>43140.5</v>
          </cell>
          <cell r="EO67">
            <v>8236446</v>
          </cell>
          <cell r="EP67">
            <v>-5609284.3333333302</v>
          </cell>
          <cell r="EQ67">
            <v>-997640.33333333302</v>
          </cell>
          <cell r="ER67">
            <v>-113532</v>
          </cell>
          <cell r="ES67">
            <v>1515989.33333333</v>
          </cell>
          <cell r="ET67">
            <v>0.184058674497876</v>
          </cell>
          <cell r="EU67">
            <v>0.225578321314474</v>
          </cell>
          <cell r="FF67" t="str">
            <v>TW27565769</v>
          </cell>
          <cell r="FG67" t="str">
            <v>exclude</v>
          </cell>
          <cell r="FH67" t="str">
            <v>Significantly different products/services</v>
          </cell>
          <cell r="FI67" t="str">
            <v>ok, sda/sdp</v>
          </cell>
        </row>
        <row r="68">
          <cell r="B68" t="str">
            <v>V-GUARD INDUSTRIES LIMITED</v>
          </cell>
          <cell r="C68" t="str">
            <v>exclude</v>
          </cell>
          <cell r="D68" t="str">
            <v>Significantly different products/services</v>
          </cell>
          <cell r="E68" t="str">
            <v>电线电缆，太阳能发电系统，稳压器等</v>
          </cell>
          <cell r="H68" t="str">
            <v/>
          </cell>
          <cell r="I68" t="str">
            <v>ok, sda/sdp</v>
          </cell>
          <cell r="J68" t="str">
            <v>ok,sdp</v>
          </cell>
          <cell r="M68" t="str">
            <v>V-GUARD INDUSTRIES LIMITED</v>
          </cell>
          <cell r="N68" t="str">
            <v>This company, which was founded in 1977, is engaged in the manufacture and distribution of electrical/electro mechanical and electronic goods. Its corporate head office is located in Kochi, India.The company offers electronic voltage stabilisers for televisions, music systems, refrigerators, air conditioners, washing machines, treadmills, and ovens, as well as digital stabilisers and mainline stabilisers; wiring cables; and single phase pumps, 3 phase pumps, and motors. The company also offers geysers; solar water heaters and electric water heaters; fans, including decorative, non decorative, table, pedestal, wall, and exhaust shutter, tower, and box fans; uninterrupted power supply (UPS) systems, which include line interactive UPS, online UPS, and digital home UPS; power and control cables comprising XLPE insulated power cables and PVC insulated power cables; switchgears and DBs; and induction cookers. Its products are widely distributed through distributors, service centres, and retailers.</v>
          </cell>
          <cell r="O68" t="str">
            <v>Manufacturing; Wholesale</v>
          </cell>
          <cell r="P68" t="str">
            <v>www.vguard.in</v>
          </cell>
          <cell r="R68" t="str">
            <v>India</v>
          </cell>
          <cell r="S68" t="str">
            <v>VGUARD</v>
          </cell>
          <cell r="T68" t="str">
            <v>A+</v>
          </cell>
          <cell r="U68" t="str">
            <v>3699</v>
          </cell>
          <cell r="V68" t="str">
            <v>Engaged in the manufacture and distribution of electrical/electro mechanical and electronic goods</v>
          </cell>
          <cell r="W68" t="str">
            <v>The Company operates in four business segments: electronic products, electrical / electro mechanical products and others.</v>
          </cell>
          <cell r="Z68" t="str">
            <v>IN33716FI</v>
          </cell>
          <cell r="AA68">
            <v>35034308</v>
          </cell>
          <cell r="AB68">
            <v>27237474</v>
          </cell>
          <cell r="AC68">
            <v>25082127</v>
          </cell>
          <cell r="AD68">
            <v>26001320</v>
          </cell>
          <cell r="AE68">
            <v>34640681</v>
          </cell>
          <cell r="AF68">
            <v>26986915</v>
          </cell>
          <cell r="AG68">
            <v>24957187</v>
          </cell>
          <cell r="AH68">
            <v>25798835</v>
          </cell>
          <cell r="AI68" t="str">
            <v>n.a.</v>
          </cell>
          <cell r="AJ68" t="str">
            <v>n.a.</v>
          </cell>
          <cell r="AK68">
            <v>72238</v>
          </cell>
          <cell r="AL68">
            <v>141252</v>
          </cell>
          <cell r="AM68">
            <v>34640681</v>
          </cell>
          <cell r="AN68">
            <v>26986915</v>
          </cell>
          <cell r="AO68">
            <v>25029425</v>
          </cell>
          <cell r="AP68">
            <v>25940087</v>
          </cell>
          <cell r="AQ68">
            <v>393627</v>
          </cell>
          <cell r="AR68">
            <v>250559</v>
          </cell>
          <cell r="AS68">
            <v>52702</v>
          </cell>
          <cell r="AT68">
            <v>61233</v>
          </cell>
          <cell r="AU68">
            <v>-24789701</v>
          </cell>
          <cell r="AV68">
            <v>-18851088</v>
          </cell>
          <cell r="AW68">
            <v>-16906865</v>
          </cell>
          <cell r="AX68">
            <v>-18339360</v>
          </cell>
          <cell r="AY68">
            <v>-170220</v>
          </cell>
          <cell r="AZ68">
            <v>-142191</v>
          </cell>
          <cell r="BA68">
            <v>-158644</v>
          </cell>
          <cell r="BB68">
            <v>-137485</v>
          </cell>
          <cell r="BC68">
            <v>-6575695</v>
          </cell>
          <cell r="BD68">
            <v>-4997509</v>
          </cell>
          <cell r="BE68">
            <v>-5269688</v>
          </cell>
          <cell r="BF68">
            <v>-5158401</v>
          </cell>
          <cell r="BG68">
            <v>3498692</v>
          </cell>
          <cell r="BH68">
            <v>3246686</v>
          </cell>
          <cell r="BI68">
            <v>2746930</v>
          </cell>
          <cell r="BJ68">
            <v>2366074</v>
          </cell>
          <cell r="BK68">
            <v>-491473</v>
          </cell>
          <cell r="BL68">
            <v>-386313</v>
          </cell>
          <cell r="BM68">
            <v>-293814</v>
          </cell>
          <cell r="BN68">
            <v>-230089</v>
          </cell>
          <cell r="BO68">
            <v>-460974</v>
          </cell>
          <cell r="BP68">
            <v>-362650</v>
          </cell>
          <cell r="BQ68">
            <v>-273418</v>
          </cell>
          <cell r="BR68">
            <v>-206163</v>
          </cell>
          <cell r="BS68">
            <v>-30499</v>
          </cell>
          <cell r="BT68">
            <v>-23663</v>
          </cell>
          <cell r="BU68">
            <v>-20396</v>
          </cell>
          <cell r="BV68">
            <v>-23926</v>
          </cell>
          <cell r="BW68">
            <v>2276924</v>
          </cell>
          <cell r="BX68">
            <v>2008179</v>
          </cell>
          <cell r="BY68">
            <v>1871121</v>
          </cell>
          <cell r="BZ68">
            <v>1672368</v>
          </cell>
          <cell r="CA68">
            <v>15201541</v>
          </cell>
          <cell r="CB68">
            <v>14010278</v>
          </cell>
          <cell r="CC68">
            <v>10604521</v>
          </cell>
          <cell r="CD68">
            <v>10861329</v>
          </cell>
          <cell r="CE68">
            <v>8595847</v>
          </cell>
          <cell r="CF68">
            <v>6315060</v>
          </cell>
          <cell r="CG68">
            <v>4789535</v>
          </cell>
          <cell r="CH68">
            <v>3763944</v>
          </cell>
          <cell r="CI68">
            <v>4841263</v>
          </cell>
          <cell r="CJ68">
            <v>3880710</v>
          </cell>
          <cell r="CK68">
            <v>3243014</v>
          </cell>
          <cell r="CL68">
            <v>4590932</v>
          </cell>
          <cell r="CM68">
            <v>585496</v>
          </cell>
          <cell r="CN68">
            <v>567083</v>
          </cell>
          <cell r="CO68">
            <v>779232</v>
          </cell>
          <cell r="CP68">
            <v>468206</v>
          </cell>
          <cell r="CQ68">
            <v>612654</v>
          </cell>
          <cell r="CR68">
            <v>2811819</v>
          </cell>
          <cell r="CS68">
            <v>1475549</v>
          </cell>
          <cell r="CT68">
            <v>1688239</v>
          </cell>
          <cell r="CU68" t="str">
            <v>n.a.</v>
          </cell>
          <cell r="CV68" t="str">
            <v>n.a.</v>
          </cell>
          <cell r="CW68">
            <v>360014</v>
          </cell>
          <cell r="CX68">
            <v>831278</v>
          </cell>
          <cell r="CY68">
            <v>600470</v>
          </cell>
          <cell r="CZ68">
            <v>615433</v>
          </cell>
          <cell r="DA68">
            <v>1045386</v>
          </cell>
          <cell r="DB68">
            <v>388287</v>
          </cell>
          <cell r="DC68">
            <v>20966275</v>
          </cell>
          <cell r="DD68">
            <v>18749780</v>
          </cell>
          <cell r="DE68">
            <v>14548982</v>
          </cell>
          <cell r="DF68">
            <v>13716770</v>
          </cell>
          <cell r="DH68">
            <v>34640681</v>
          </cell>
          <cell r="DI68">
            <v>-24789701</v>
          </cell>
          <cell r="DJ68">
            <v>-6745915</v>
          </cell>
          <cell r="DK68">
            <v>-491473</v>
          </cell>
          <cell r="DL68">
            <v>2613592</v>
          </cell>
          <cell r="DM68">
            <v>7.5448632202121002E-2</v>
          </cell>
          <cell r="DN68">
            <v>8.1605668251647806E-2</v>
          </cell>
          <cell r="DO68">
            <v>-170220</v>
          </cell>
          <cell r="DP68">
            <v>7455453.5</v>
          </cell>
          <cell r="DQ68">
            <v>607951.5</v>
          </cell>
          <cell r="DS68">
            <v>26986915</v>
          </cell>
          <cell r="DT68">
            <v>-18851088</v>
          </cell>
          <cell r="DU68">
            <v>-5139700</v>
          </cell>
          <cell r="DV68">
            <v>-386313</v>
          </cell>
          <cell r="DW68">
            <v>2609814</v>
          </cell>
          <cell r="DX68">
            <v>9.6706644683173304E-2</v>
          </cell>
          <cell r="DY68">
            <v>0.107060064279177</v>
          </cell>
          <cell r="DZ68">
            <v>-142191</v>
          </cell>
          <cell r="EA68">
            <v>5552297.5</v>
          </cell>
          <cell r="EB68">
            <v>830409.5</v>
          </cell>
          <cell r="ED68">
            <v>25029425</v>
          </cell>
          <cell r="EE68">
            <v>-16906865</v>
          </cell>
          <cell r="EF68">
            <v>-5428332</v>
          </cell>
          <cell r="EG68">
            <v>-293814</v>
          </cell>
          <cell r="EH68">
            <v>2400414</v>
          </cell>
          <cell r="EI68">
            <v>9.5903681367030993E-2</v>
          </cell>
          <cell r="EJ68">
            <v>0.106076840918942</v>
          </cell>
          <cell r="EK68">
            <v>-158644</v>
          </cell>
          <cell r="EL68">
            <v>4276739.5</v>
          </cell>
          <cell r="EM68">
            <v>716836.5</v>
          </cell>
          <cell r="EO68">
            <v>28885673.666666701</v>
          </cell>
          <cell r="EP68">
            <v>-20182551.333333299</v>
          </cell>
          <cell r="EQ68">
            <v>-5771315.6666666698</v>
          </cell>
          <cell r="ER68">
            <v>-390533.33333333302</v>
          </cell>
          <cell r="ES68">
            <v>2541273.33333334</v>
          </cell>
          <cell r="ET68">
            <v>8.7976945341797605E-2</v>
          </cell>
          <cell r="EU68">
            <v>9.6463510316379605E-2</v>
          </cell>
          <cell r="FF68" t="str">
            <v>IN33716FI</v>
          </cell>
          <cell r="FG68" t="str">
            <v>exclude</v>
          </cell>
          <cell r="FH68" t="str">
            <v>Significantly different products/services</v>
          </cell>
          <cell r="FI68" t="str">
            <v>ok, sda/sdp</v>
          </cell>
        </row>
        <row r="69">
          <cell r="B69" t="str">
            <v>SHANGHAI CHUANGLI GROUP COMPANY LIMITED</v>
          </cell>
          <cell r="C69" t="str">
            <v>exclude</v>
          </cell>
          <cell r="D69" t="str">
            <v>Significantly different products/services</v>
          </cell>
          <cell r="E69" t="str">
            <v>从事建筑、矿山、物料搬运机械设备的制造</v>
          </cell>
          <cell r="H69" t="str">
            <v/>
          </cell>
          <cell r="I69" t="str">
            <v>ok, sda/sdp</v>
          </cell>
          <cell r="J69" t="str">
            <v>ok,sdp</v>
          </cell>
          <cell r="M69" t="str">
            <v>SHANGHAI CHUANGLI GROUP COMPANY LIMITED</v>
          </cell>
          <cell r="N69" t="str">
            <v>This company, with registered head office located in Shanghai, China, is engaged in the manufacture of construction, mining and materials handling machinery and equipment. It offers aerial work platform equipment, telehandlers, light construction equipment, and construction trailers. The company also sells off-highway trucks, scrapers, hydraulic excavators, wheel loaders, material handlers, and truck-mounted articulated hydraulic cranes; and loader backhoes, compaction equipment, mini and midi excavators, site dumpers, skid steer loaders, and wheel loaders. In addition, it provides mobile telescopic cranes, tower cranes, lattice boom crawler cranes, truck mounted cranes, and telescopic container stackers. Other machinery and equipment includes crushers, impactors, washing systems, screens, trammels, and feeders; hydraulic mining excavators; highwall mining equipment; high capacity surface mining trucks; and drilling equipment.</v>
          </cell>
          <cell r="O69" t="str">
            <v>Manufacturing</v>
          </cell>
          <cell r="P69" t="str">
            <v>www.shclkj.com</v>
          </cell>
          <cell r="R69" t="str">
            <v>China</v>
          </cell>
          <cell r="S69" t="str">
            <v>603012</v>
          </cell>
          <cell r="T69" t="str">
            <v>A+</v>
          </cell>
          <cell r="U69" t="str">
            <v>3699</v>
          </cell>
          <cell r="V69" t="str">
            <v>Engaged in the manufacture of construction, mining and materials handling machinery and equipment. It offers aerial work platform equipment, telehandlers, light construction equipment, and construction trailers</v>
          </cell>
          <cell r="W69" t="str">
            <v>The Company is mainly engaged in high-end energy equipment and new energy vehicles. The main business of high-end energy equipment includes the design, research and development, manufacture, sale and technical service of coal mine comprehensive mining machinery equipment, coal mine automation control system and mine electrical equipment. The main services of new energy vehicles include new energy vehicles, power battery management systems, motor systems, electronic control systems, charging devices and other core components, as well as electric logistics vehicles, electric bus operators.</v>
          </cell>
          <cell r="Z69" t="str">
            <v>CN42435PC</v>
          </cell>
          <cell r="AA69">
            <v>2625257</v>
          </cell>
          <cell r="AB69">
            <v>2308341</v>
          </cell>
          <cell r="AC69">
            <v>2317640</v>
          </cell>
          <cell r="AD69">
            <v>1987842</v>
          </cell>
          <cell r="AE69">
            <v>2593314</v>
          </cell>
          <cell r="AF69">
            <v>2276718</v>
          </cell>
          <cell r="AG69">
            <v>2282000</v>
          </cell>
          <cell r="AH69">
            <v>1948524</v>
          </cell>
          <cell r="AI69">
            <v>-26466</v>
          </cell>
          <cell r="AJ69">
            <v>-21775</v>
          </cell>
          <cell r="AK69">
            <v>-15389</v>
          </cell>
          <cell r="AL69">
            <v>-12294</v>
          </cell>
          <cell r="AM69">
            <v>2566848</v>
          </cell>
          <cell r="AN69">
            <v>2254943</v>
          </cell>
          <cell r="AO69">
            <v>2266611</v>
          </cell>
          <cell r="AP69">
            <v>1936230</v>
          </cell>
          <cell r="AQ69">
            <v>58409</v>
          </cell>
          <cell r="AR69">
            <v>53398</v>
          </cell>
          <cell r="AS69">
            <v>51029</v>
          </cell>
          <cell r="AT69">
            <v>51612</v>
          </cell>
          <cell r="AU69">
            <v>-1398761</v>
          </cell>
          <cell r="AV69">
            <v>-1108704</v>
          </cell>
          <cell r="AW69">
            <v>-1196401</v>
          </cell>
          <cell r="AX69">
            <v>-1087219</v>
          </cell>
          <cell r="AY69" t="str">
            <v>n.a.</v>
          </cell>
          <cell r="AZ69" t="str">
            <v>n.a.</v>
          </cell>
          <cell r="BA69" t="str">
            <v>n.a.</v>
          </cell>
          <cell r="BB69" t="str">
            <v>n.a.</v>
          </cell>
          <cell r="BC69">
            <v>-616781</v>
          </cell>
          <cell r="BD69">
            <v>-546626</v>
          </cell>
          <cell r="BE69">
            <v>-569541</v>
          </cell>
          <cell r="BF69">
            <v>-440722</v>
          </cell>
          <cell r="BG69">
            <v>609715</v>
          </cell>
          <cell r="BH69">
            <v>653011</v>
          </cell>
          <cell r="BI69">
            <v>551698</v>
          </cell>
          <cell r="BJ69">
            <v>459901</v>
          </cell>
          <cell r="BK69">
            <v>-96611</v>
          </cell>
          <cell r="BL69">
            <v>-86070</v>
          </cell>
          <cell r="BM69">
            <v>-72519</v>
          </cell>
          <cell r="BN69">
            <v>-92879</v>
          </cell>
          <cell r="BO69">
            <v>-90419</v>
          </cell>
          <cell r="BP69">
            <v>-87734</v>
          </cell>
          <cell r="BQ69">
            <v>-68141</v>
          </cell>
          <cell r="BR69">
            <v>-63768</v>
          </cell>
          <cell r="BS69">
            <v>-6192</v>
          </cell>
          <cell r="BT69">
            <v>1664</v>
          </cell>
          <cell r="BU69">
            <v>-4378</v>
          </cell>
          <cell r="BV69">
            <v>-29111</v>
          </cell>
          <cell r="BW69">
            <v>308205</v>
          </cell>
          <cell r="BX69">
            <v>365609</v>
          </cell>
          <cell r="BY69">
            <v>295454</v>
          </cell>
          <cell r="BZ69">
            <v>230499</v>
          </cell>
          <cell r="CA69">
            <v>4480078</v>
          </cell>
          <cell r="CB69">
            <v>4241792</v>
          </cell>
          <cell r="CC69">
            <v>3896499</v>
          </cell>
          <cell r="CD69">
            <v>3757260</v>
          </cell>
          <cell r="CE69">
            <v>942988</v>
          </cell>
          <cell r="CF69">
            <v>823896</v>
          </cell>
          <cell r="CG69">
            <v>780135</v>
          </cell>
          <cell r="CH69">
            <v>761317</v>
          </cell>
          <cell r="CI69">
            <v>1890070</v>
          </cell>
          <cell r="CJ69">
            <v>1584762</v>
          </cell>
          <cell r="CK69">
            <v>1504447</v>
          </cell>
          <cell r="CL69">
            <v>1389235</v>
          </cell>
          <cell r="CM69">
            <v>951357</v>
          </cell>
          <cell r="CN69">
            <v>1046944</v>
          </cell>
          <cell r="CO69">
            <v>956851</v>
          </cell>
          <cell r="CP69">
            <v>758925</v>
          </cell>
          <cell r="CQ69">
            <v>559912</v>
          </cell>
          <cell r="CR69">
            <v>667959</v>
          </cell>
          <cell r="CS69">
            <v>574043</v>
          </cell>
          <cell r="CT69">
            <v>501450</v>
          </cell>
          <cell r="CU69">
            <v>152810</v>
          </cell>
          <cell r="CV69">
            <v>0</v>
          </cell>
          <cell r="CW69">
            <v>502</v>
          </cell>
          <cell r="CX69" t="str">
            <v>n.a.</v>
          </cell>
          <cell r="CY69">
            <v>32445</v>
          </cell>
          <cell r="CZ69">
            <v>36818</v>
          </cell>
          <cell r="DA69">
            <v>287781</v>
          </cell>
          <cell r="DB69">
            <v>274407</v>
          </cell>
          <cell r="DC69">
            <v>6059290</v>
          </cell>
          <cell r="DD69">
            <v>5798209</v>
          </cell>
          <cell r="DE69">
            <v>5421413</v>
          </cell>
          <cell r="DF69">
            <v>5052222</v>
          </cell>
          <cell r="DH69">
            <v>2566848</v>
          </cell>
          <cell r="DI69">
            <v>-1398761</v>
          </cell>
          <cell r="DJ69">
            <v>-616781</v>
          </cell>
          <cell r="DK69">
            <v>-96611</v>
          </cell>
          <cell r="DL69">
            <v>454695</v>
          </cell>
          <cell r="DM69">
            <v>0.177141381180343</v>
          </cell>
          <cell r="DN69">
            <v>0.21527559793253601</v>
          </cell>
          <cell r="DO69" t="str">
            <v>n.a.</v>
          </cell>
          <cell r="DP69">
            <v>883442</v>
          </cell>
          <cell r="DQ69">
            <v>34631.5</v>
          </cell>
          <cell r="DS69">
            <v>2254943</v>
          </cell>
          <cell r="DT69">
            <v>-1108704</v>
          </cell>
          <cell r="DU69">
            <v>-546626</v>
          </cell>
          <cell r="DV69">
            <v>-86070</v>
          </cell>
          <cell r="DW69">
            <v>513543</v>
          </cell>
          <cell r="DX69">
            <v>0.22774101163532701</v>
          </cell>
          <cell r="DY69">
            <v>0.29490237739749597</v>
          </cell>
          <cell r="DZ69" t="str">
            <v>n.a.</v>
          </cell>
          <cell r="EA69">
            <v>802015.5</v>
          </cell>
          <cell r="EB69">
            <v>162299.5</v>
          </cell>
          <cell r="ED69">
            <v>2266611</v>
          </cell>
          <cell r="EE69">
            <v>-1196401</v>
          </cell>
          <cell r="EF69">
            <v>-569541</v>
          </cell>
          <cell r="EG69">
            <v>-72519</v>
          </cell>
          <cell r="EH69">
            <v>428150</v>
          </cell>
          <cell r="EI69">
            <v>0.18889434490523499</v>
          </cell>
          <cell r="EJ69">
            <v>0.23288500544749099</v>
          </cell>
          <cell r="EK69" t="str">
            <v>n.a.</v>
          </cell>
          <cell r="EL69">
            <v>770726</v>
          </cell>
          <cell r="EM69">
            <v>281094</v>
          </cell>
          <cell r="EO69">
            <v>2362800.6666666698</v>
          </cell>
          <cell r="EP69">
            <v>-1234622</v>
          </cell>
          <cell r="EQ69">
            <v>-577649.33333333302</v>
          </cell>
          <cell r="ER69">
            <v>-85066.666666666701</v>
          </cell>
          <cell r="ES69">
            <v>465462.66666666599</v>
          </cell>
          <cell r="ET69">
            <v>0.19699616359230199</v>
          </cell>
          <cell r="EU69">
            <v>0.24532406280096999</v>
          </cell>
          <cell r="FF69" t="str">
            <v>CN42435PC</v>
          </cell>
          <cell r="FG69" t="str">
            <v>exclude</v>
          </cell>
          <cell r="FH69" t="str">
            <v>Significantly different products/services</v>
          </cell>
          <cell r="FI69" t="str">
            <v>ok, sda/sdp</v>
          </cell>
        </row>
        <row r="70">
          <cell r="B70" t="str">
            <v>GUANGDONG GREENWAY TECHNOLOGY CO.,LTD.</v>
          </cell>
          <cell r="C70" t="str">
            <v>exclude</v>
          </cell>
          <cell r="D70" t="str">
            <v>Independence(A+, A, A-, B+, B, B-,U)</v>
          </cell>
          <cell r="H70" t="str">
            <v/>
          </cell>
          <cell r="I70" t="str">
            <v>ok, indep</v>
          </cell>
          <cell r="J70" t="str">
            <v>ok,indep</v>
          </cell>
          <cell r="M70" t="str">
            <v>GUANGDONG GREENWAY TECHNOLOGY CO.,LTD.</v>
          </cell>
          <cell r="N70" t="str">
            <v>This company is engaged in the manufacture and supply of a wide variety of battery products for consumer and commercial applications. It was incorporated in 2010 and has its headquarters located in Dongguan, China.The company offers a wide assortment of primary batteries for flashlights, watches,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v>
          </cell>
          <cell r="O70" t="str">
            <v>Manufacturing</v>
          </cell>
          <cell r="P70" t="str">
            <v>www.greenway-battery.cn</v>
          </cell>
          <cell r="R70" t="str">
            <v>China</v>
          </cell>
          <cell r="S70" t="str">
            <v>688345</v>
          </cell>
          <cell r="T70" t="str">
            <v>D</v>
          </cell>
          <cell r="U70" t="str">
            <v>3691</v>
          </cell>
          <cell r="V70" t="str">
            <v>Engaged in the manufacture and supply of a wide variety of battery products for consumer and commercial applications</v>
          </cell>
          <cell r="W70" t="str">
            <v>The Company is mainly engaged in the research and development, manufacturing and sales of lithium-ion batteries.</v>
          </cell>
          <cell r="Z70" t="str">
            <v>CN55602PC</v>
          </cell>
          <cell r="AA70">
            <v>2215852</v>
          </cell>
          <cell r="AB70">
            <v>1435183</v>
          </cell>
          <cell r="AC70">
            <v>1022810</v>
          </cell>
          <cell r="AD70">
            <v>951945</v>
          </cell>
          <cell r="AE70">
            <v>2097659</v>
          </cell>
          <cell r="AF70">
            <v>1350676</v>
          </cell>
          <cell r="AG70">
            <v>945997</v>
          </cell>
          <cell r="AH70">
            <v>881779</v>
          </cell>
          <cell r="AI70">
            <v>-6849</v>
          </cell>
          <cell r="AJ70">
            <v>-6239</v>
          </cell>
          <cell r="AK70">
            <v>-4274</v>
          </cell>
          <cell r="AL70">
            <v>-3620</v>
          </cell>
          <cell r="AM70">
            <v>2090810</v>
          </cell>
          <cell r="AN70">
            <v>1344437</v>
          </cell>
          <cell r="AO70">
            <v>941723</v>
          </cell>
          <cell r="AP70">
            <v>878159</v>
          </cell>
          <cell r="AQ70">
            <v>125042</v>
          </cell>
          <cell r="AR70">
            <v>90746</v>
          </cell>
          <cell r="AS70">
            <v>81087</v>
          </cell>
          <cell r="AT70">
            <v>73786</v>
          </cell>
          <cell r="AU70">
            <v>-1642114</v>
          </cell>
          <cell r="AV70">
            <v>-1001816</v>
          </cell>
          <cell r="AW70">
            <v>-700749</v>
          </cell>
          <cell r="AX70">
            <v>-692382</v>
          </cell>
          <cell r="AY70" t="str">
            <v>n.a.</v>
          </cell>
          <cell r="AZ70" t="str">
            <v>n.a.</v>
          </cell>
          <cell r="BA70" t="str">
            <v>n.a.</v>
          </cell>
          <cell r="BB70" t="str">
            <v>n.a.</v>
          </cell>
          <cell r="BC70">
            <v>-357898</v>
          </cell>
          <cell r="BD70">
            <v>-241730</v>
          </cell>
          <cell r="BE70">
            <v>-208891</v>
          </cell>
          <cell r="BF70">
            <v>-163018</v>
          </cell>
          <cell r="BG70">
            <v>215840</v>
          </cell>
          <cell r="BH70">
            <v>191637</v>
          </cell>
          <cell r="BI70">
            <v>113170</v>
          </cell>
          <cell r="BJ70">
            <v>96545</v>
          </cell>
          <cell r="BK70">
            <v>-21679</v>
          </cell>
          <cell r="BL70">
            <v>-26992</v>
          </cell>
          <cell r="BM70">
            <v>-17654</v>
          </cell>
          <cell r="BN70">
            <v>-10451</v>
          </cell>
          <cell r="BO70">
            <v>-19777</v>
          </cell>
          <cell r="BP70">
            <v>-14441</v>
          </cell>
          <cell r="BQ70">
            <v>-12378</v>
          </cell>
          <cell r="BR70">
            <v>-10315</v>
          </cell>
          <cell r="BS70">
            <v>-1902</v>
          </cell>
          <cell r="BT70">
            <v>-12551</v>
          </cell>
          <cell r="BU70">
            <v>-5276</v>
          </cell>
          <cell r="BV70">
            <v>-136</v>
          </cell>
          <cell r="BW70">
            <v>125789</v>
          </cell>
          <cell r="BX70">
            <v>123385</v>
          </cell>
          <cell r="BY70">
            <v>70403</v>
          </cell>
          <cell r="BZ70">
            <v>63222</v>
          </cell>
          <cell r="CA70">
            <v>1714171</v>
          </cell>
          <cell r="CB70">
            <v>902443</v>
          </cell>
          <cell r="CC70">
            <v>608829</v>
          </cell>
          <cell r="CD70">
            <v>542874</v>
          </cell>
          <cell r="CE70">
            <v>549054</v>
          </cell>
          <cell r="CF70">
            <v>350310</v>
          </cell>
          <cell r="CG70">
            <v>238335</v>
          </cell>
          <cell r="CH70">
            <v>246264</v>
          </cell>
          <cell r="CI70">
            <v>532610</v>
          </cell>
          <cell r="CJ70">
            <v>319055</v>
          </cell>
          <cell r="CK70">
            <v>239373</v>
          </cell>
          <cell r="CL70">
            <v>180499</v>
          </cell>
          <cell r="CM70">
            <v>106313</v>
          </cell>
          <cell r="CN70">
            <v>65367</v>
          </cell>
          <cell r="CO70">
            <v>50944</v>
          </cell>
          <cell r="CP70">
            <v>58805</v>
          </cell>
          <cell r="CQ70">
            <v>505255</v>
          </cell>
          <cell r="CR70">
            <v>128598</v>
          </cell>
          <cell r="CS70">
            <v>70147</v>
          </cell>
          <cell r="CT70">
            <v>47071</v>
          </cell>
          <cell r="CU70">
            <v>22827</v>
          </cell>
          <cell r="CV70" t="str">
            <v>n.a.</v>
          </cell>
          <cell r="CW70" t="str">
            <v>n.a.</v>
          </cell>
          <cell r="CX70" t="str">
            <v>n.a.</v>
          </cell>
          <cell r="CY70">
            <v>222609</v>
          </cell>
          <cell r="CZ70">
            <v>59601</v>
          </cell>
          <cell r="DA70" t="str">
            <v>n.a.</v>
          </cell>
          <cell r="DB70" t="str">
            <v>n.a.</v>
          </cell>
          <cell r="DC70">
            <v>2219655</v>
          </cell>
          <cell r="DD70">
            <v>1071977</v>
          </cell>
          <cell r="DE70">
            <v>732510</v>
          </cell>
          <cell r="DF70">
            <v>657674</v>
          </cell>
          <cell r="DH70">
            <v>2090810</v>
          </cell>
          <cell r="DI70">
            <v>-1642114</v>
          </cell>
          <cell r="DJ70">
            <v>-357898</v>
          </cell>
          <cell r="DK70">
            <v>-21679</v>
          </cell>
          <cell r="DL70">
            <v>69119</v>
          </cell>
          <cell r="DM70">
            <v>3.3058479727952297E-2</v>
          </cell>
          <cell r="DN70">
            <v>3.4188706384902498E-2</v>
          </cell>
          <cell r="DO70" t="str">
            <v>n.a.</v>
          </cell>
          <cell r="DP70">
            <v>449682</v>
          </cell>
          <cell r="DQ70">
            <v>141105</v>
          </cell>
          <cell r="DS70">
            <v>1344437</v>
          </cell>
          <cell r="DT70">
            <v>-1001816</v>
          </cell>
          <cell r="DU70">
            <v>-241730</v>
          </cell>
          <cell r="DV70">
            <v>-26992</v>
          </cell>
          <cell r="DW70">
            <v>73899</v>
          </cell>
          <cell r="DX70">
            <v>5.4966502707081102E-2</v>
          </cell>
          <cell r="DY70">
            <v>5.8163549614415298E-2</v>
          </cell>
          <cell r="DZ70" t="str">
            <v>n.a.</v>
          </cell>
          <cell r="EA70">
            <v>294322.5</v>
          </cell>
          <cell r="EB70" t="e">
            <v>#VALUE!</v>
          </cell>
          <cell r="ED70">
            <v>941723</v>
          </cell>
          <cell r="EE70">
            <v>-700749</v>
          </cell>
          <cell r="EF70">
            <v>-208891</v>
          </cell>
          <cell r="EG70">
            <v>-17654</v>
          </cell>
          <cell r="EH70">
            <v>14429</v>
          </cell>
          <cell r="EI70">
            <v>1.5321915255335199E-2</v>
          </cell>
          <cell r="EJ70">
            <v>1.55603293022493E-2</v>
          </cell>
          <cell r="EK70" t="str">
            <v>n.a.</v>
          </cell>
          <cell r="EL70">
            <v>242299.5</v>
          </cell>
          <cell r="EM70" t="e">
            <v>#VALUE!</v>
          </cell>
          <cell r="EO70">
            <v>1458990</v>
          </cell>
          <cell r="EP70">
            <v>-1114893</v>
          </cell>
          <cell r="EQ70">
            <v>-269506.33333333302</v>
          </cell>
          <cell r="ER70">
            <v>-22108.333333333299</v>
          </cell>
          <cell r="ES70">
            <v>52482.333333333401</v>
          </cell>
          <cell r="ET70">
            <v>3.5971688176980897E-2</v>
          </cell>
          <cell r="EU70">
            <v>3.7313933352182201E-2</v>
          </cell>
          <cell r="FF70" t="str">
            <v>CN55602PC</v>
          </cell>
          <cell r="FG70" t="str">
            <v>exclude</v>
          </cell>
          <cell r="FH70" t="str">
            <v>Independence(A+, A, A-, B+, B, B-,U)</v>
          </cell>
          <cell r="FI70" t="str">
            <v>ok, indep</v>
          </cell>
        </row>
        <row r="71">
          <cell r="B71" t="str">
            <v>WAROM TECHNOLOGY INCORPORATED COMPANY</v>
          </cell>
          <cell r="C71" t="str">
            <v>exclude</v>
          </cell>
          <cell r="D71" t="str">
            <v>Lev SDA/SDP</v>
          </cell>
          <cell r="E71" t="str">
            <v>从事批发贸易的代理商和经纪人</v>
          </cell>
          <cell r="H71" t="str">
            <v/>
          </cell>
          <cell r="I71" t="str">
            <v>ok, sda/sdp</v>
          </cell>
          <cell r="J71" t="str">
            <v>ok,sda</v>
          </cell>
          <cell r="M71" t="str">
            <v>WAROM TECHNOLOGY INCORPORATED COMPANY</v>
          </cell>
          <cell r="N71" t="str">
            <v>This company is engaged in the operation of a wholesale trade agents and brokers acting on behalf of buyers or sellers in the wholesale distribution of goods. It was founded in 2010 and has its registered business office located in Shanghai, China. It supplies printed packaging products for pharmaceutical, medical device, animal health, dietary supplements, diagnostics, and biotech industries. Its printed packaging products include folding cartons, compliance packaging, package inserts, labels, brand protection, digital printing, and item level serialization products with RFID and various barcodes. It focuses on serving various industries, including automotive dealerships, manufacturing or assembly plants, distribution centers, self-storage operations, hospitals and clinics, theaters and entertainment, records storage operations, retail store back rooms, pharmaceutical operations, schools, universities, and colleges, funeral service, buildings of worship, government and military facilities, and municipalities.</v>
          </cell>
          <cell r="O71" t="str">
            <v>Wholesale</v>
          </cell>
          <cell r="P71" t="str">
            <v>www.warom.com</v>
          </cell>
          <cell r="R71" t="str">
            <v>China</v>
          </cell>
          <cell r="S71" t="str">
            <v>603855</v>
          </cell>
          <cell r="T71" t="str">
            <v>B+</v>
          </cell>
          <cell r="U71" t="str">
            <v>3699</v>
          </cell>
          <cell r="V71" t="str">
            <v>Engaged in the operation of a wholesale trade agents and brokers acting on behalf of buyers or sellers in the wholesale distribution of goods</v>
          </cell>
          <cell r="W71" t="str">
            <v>The Company is mainly engaged in explosion-proof electrical appliances, professional lighting equipment and other products research and development, production and sales.</v>
          </cell>
          <cell r="Z71" t="str">
            <v>CN45970PC</v>
          </cell>
          <cell r="AA71">
            <v>3007528</v>
          </cell>
          <cell r="AB71">
            <v>2264485</v>
          </cell>
          <cell r="AC71">
            <v>1926635</v>
          </cell>
          <cell r="AD71">
            <v>1616278</v>
          </cell>
          <cell r="AE71">
            <v>2905079</v>
          </cell>
          <cell r="AF71">
            <v>2187597</v>
          </cell>
          <cell r="AG71">
            <v>1861223</v>
          </cell>
          <cell r="AH71">
            <v>1565315</v>
          </cell>
          <cell r="AI71">
            <v>-22068</v>
          </cell>
          <cell r="AJ71">
            <v>-21760</v>
          </cell>
          <cell r="AK71">
            <v>-17176</v>
          </cell>
          <cell r="AL71">
            <v>-16759</v>
          </cell>
          <cell r="AM71">
            <v>2883011</v>
          </cell>
          <cell r="AN71">
            <v>2165837</v>
          </cell>
          <cell r="AO71">
            <v>1844047</v>
          </cell>
          <cell r="AP71">
            <v>1548556</v>
          </cell>
          <cell r="AQ71">
            <v>124517</v>
          </cell>
          <cell r="AR71">
            <v>98648</v>
          </cell>
          <cell r="AS71">
            <v>82588</v>
          </cell>
          <cell r="AT71">
            <v>67722</v>
          </cell>
          <cell r="AU71">
            <v>-1517423</v>
          </cell>
          <cell r="AV71">
            <v>-948854</v>
          </cell>
          <cell r="AW71">
            <v>-791146</v>
          </cell>
          <cell r="AX71">
            <v>-697157</v>
          </cell>
          <cell r="AY71" t="str">
            <v>n.a.</v>
          </cell>
          <cell r="AZ71" t="str">
            <v>n.a.</v>
          </cell>
          <cell r="BA71" t="str">
            <v>n.a.</v>
          </cell>
          <cell r="BB71" t="str">
            <v>n.a.</v>
          </cell>
          <cell r="BC71">
            <v>-1076213</v>
          </cell>
          <cell r="BD71">
            <v>-960776</v>
          </cell>
          <cell r="BE71">
            <v>-875358</v>
          </cell>
          <cell r="BF71">
            <v>-754027</v>
          </cell>
          <cell r="BG71">
            <v>413892</v>
          </cell>
          <cell r="BH71">
            <v>354855</v>
          </cell>
          <cell r="BI71">
            <v>260131</v>
          </cell>
          <cell r="BJ71">
            <v>165094</v>
          </cell>
          <cell r="BK71">
            <v>-43790</v>
          </cell>
          <cell r="BL71">
            <v>-49451</v>
          </cell>
          <cell r="BM71">
            <v>-40093</v>
          </cell>
          <cell r="BN71">
            <v>-38456</v>
          </cell>
          <cell r="BO71">
            <v>-38006</v>
          </cell>
          <cell r="BP71">
            <v>-44147</v>
          </cell>
          <cell r="BQ71">
            <v>-35307</v>
          </cell>
          <cell r="BR71">
            <v>-34154</v>
          </cell>
          <cell r="BS71">
            <v>-5784</v>
          </cell>
          <cell r="BT71">
            <v>-5304</v>
          </cell>
          <cell r="BU71">
            <v>-4786</v>
          </cell>
          <cell r="BV71">
            <v>-4302</v>
          </cell>
          <cell r="BW71">
            <v>381093</v>
          </cell>
          <cell r="BX71">
            <v>260683</v>
          </cell>
          <cell r="BY71">
            <v>190127</v>
          </cell>
          <cell r="BZ71">
            <v>152359</v>
          </cell>
          <cell r="CA71">
            <v>3379673</v>
          </cell>
          <cell r="CB71">
            <v>2714697</v>
          </cell>
          <cell r="CC71">
            <v>2326246</v>
          </cell>
          <cell r="CD71">
            <v>1876904</v>
          </cell>
          <cell r="CE71">
            <v>820127</v>
          </cell>
          <cell r="CF71">
            <v>471969</v>
          </cell>
          <cell r="CG71">
            <v>382143</v>
          </cell>
          <cell r="CH71">
            <v>297132</v>
          </cell>
          <cell r="CI71">
            <v>1230984</v>
          </cell>
          <cell r="CJ71">
            <v>1112337</v>
          </cell>
          <cell r="CK71">
            <v>873288</v>
          </cell>
          <cell r="CL71">
            <v>835391</v>
          </cell>
          <cell r="CM71">
            <v>324214</v>
          </cell>
          <cell r="CN71">
            <v>291206</v>
          </cell>
          <cell r="CO71">
            <v>306070</v>
          </cell>
          <cell r="CP71">
            <v>397553</v>
          </cell>
          <cell r="CQ71">
            <v>939256</v>
          </cell>
          <cell r="CR71">
            <v>801423</v>
          </cell>
          <cell r="CS71">
            <v>752534</v>
          </cell>
          <cell r="CT71">
            <v>335987</v>
          </cell>
          <cell r="CU71">
            <v>265332</v>
          </cell>
          <cell r="CV71">
            <v>150956</v>
          </cell>
          <cell r="CW71">
            <v>50892</v>
          </cell>
          <cell r="CX71" t="str">
            <v>n.a.</v>
          </cell>
          <cell r="CY71">
            <v>22108</v>
          </cell>
          <cell r="CZ71">
            <v>134708</v>
          </cell>
          <cell r="DA71">
            <v>19955</v>
          </cell>
          <cell r="DB71">
            <v>19977</v>
          </cell>
          <cell r="DC71">
            <v>4132765</v>
          </cell>
          <cell r="DD71">
            <v>3385517</v>
          </cell>
          <cell r="DE71">
            <v>2861278</v>
          </cell>
          <cell r="DF71">
            <v>2533138</v>
          </cell>
          <cell r="DH71">
            <v>2883011</v>
          </cell>
          <cell r="DI71">
            <v>-1517423</v>
          </cell>
          <cell r="DJ71">
            <v>-1076213</v>
          </cell>
          <cell r="DK71">
            <v>-43790</v>
          </cell>
          <cell r="DL71">
            <v>245585</v>
          </cell>
          <cell r="DM71">
            <v>8.5183511266519601E-2</v>
          </cell>
          <cell r="DN71">
            <v>9.3115408735638505E-2</v>
          </cell>
          <cell r="DO71" t="str">
            <v>n.a.</v>
          </cell>
          <cell r="DP71">
            <v>646048</v>
          </cell>
          <cell r="DQ71">
            <v>78408</v>
          </cell>
          <cell r="DS71">
            <v>2165837</v>
          </cell>
          <cell r="DT71">
            <v>-948854</v>
          </cell>
          <cell r="DU71">
            <v>-960776</v>
          </cell>
          <cell r="DV71">
            <v>-49451</v>
          </cell>
          <cell r="DW71">
            <v>206756</v>
          </cell>
          <cell r="DX71">
            <v>9.5462400910133097E-2</v>
          </cell>
          <cell r="DY71">
            <v>0.105537239144272</v>
          </cell>
          <cell r="DZ71" t="str">
            <v>n.a.</v>
          </cell>
          <cell r="EA71">
            <v>427056</v>
          </cell>
          <cell r="EB71">
            <v>77331.5</v>
          </cell>
          <cell r="ED71">
            <v>1844047</v>
          </cell>
          <cell r="EE71">
            <v>-791146</v>
          </cell>
          <cell r="EF71">
            <v>-875358</v>
          </cell>
          <cell r="EG71">
            <v>-40093</v>
          </cell>
          <cell r="EH71">
            <v>137450</v>
          </cell>
          <cell r="EI71">
            <v>7.4537145745200595E-2</v>
          </cell>
          <cell r="EJ71">
            <v>8.0540397059176802E-2</v>
          </cell>
          <cell r="EK71" t="str">
            <v>n.a.</v>
          </cell>
          <cell r="EL71">
            <v>339637.5</v>
          </cell>
          <cell r="EM71">
            <v>19966</v>
          </cell>
          <cell r="EO71">
            <v>2297631.6666666698</v>
          </cell>
          <cell r="EP71">
            <v>-1085807.66666667</v>
          </cell>
          <cell r="EQ71">
            <v>-970782.33333333302</v>
          </cell>
          <cell r="ER71">
            <v>-44444.666666666701</v>
          </cell>
          <cell r="ES71">
            <v>196597</v>
          </cell>
          <cell r="ET71">
            <v>8.5565063735919294E-2</v>
          </cell>
          <cell r="EU71">
            <v>9.3571516509960706E-2</v>
          </cell>
          <cell r="FF71" t="str">
            <v>CN45970PC</v>
          </cell>
          <cell r="FG71" t="str">
            <v>exclude</v>
          </cell>
          <cell r="FH71" t="str">
            <v>Lev SDA/SDP</v>
          </cell>
          <cell r="FI71" t="str">
            <v>ok, sda/sdp</v>
          </cell>
        </row>
        <row r="72">
          <cell r="B72" t="str">
            <v>PYLON TECHNOLOGIES CO.,LTD.</v>
          </cell>
          <cell r="C72" t="str">
            <v>final include</v>
          </cell>
          <cell r="E72" t="str">
            <v>提供5V~1500V全系列电压等级全场景储能系统及定制化解决方案</v>
          </cell>
          <cell r="H72">
            <v>0.26881008898744702</v>
          </cell>
          <cell r="I72" t="str">
            <v>include</v>
          </cell>
          <cell r="J72" t="str">
            <v>final include</v>
          </cell>
          <cell r="L72" t="str">
            <v>派能科技,2019年折旧n.a</v>
          </cell>
          <cell r="M72" t="str">
            <v>PYLON TECHNOLOGIES CO.,LTD.</v>
          </cell>
          <cell r="N72" t="str">
            <v>This company is engaged in the manufacture of primary and storage batteries. It was founded in 2009 and conducts business from its registered head office located in Shanghai,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72" t="str">
            <v>Manufacturing</v>
          </cell>
          <cell r="R72" t="str">
            <v>China</v>
          </cell>
          <cell r="S72" t="str">
            <v>688063</v>
          </cell>
          <cell r="T72" t="str">
            <v>B+</v>
          </cell>
          <cell r="U72" t="str">
            <v>3691</v>
          </cell>
          <cell r="V72" t="str">
            <v>Engaged in the manufacture of primary and storage batteries</v>
          </cell>
          <cell r="W72" t="str">
            <v>The Company is mainly engaged in research and development, production and sales of LiFePO4 materials, cells and battery systems.</v>
          </cell>
          <cell r="Z72" t="str">
            <v>CN53564PC</v>
          </cell>
          <cell r="AA72">
            <v>2067817</v>
          </cell>
          <cell r="AB72">
            <v>1123173</v>
          </cell>
          <cell r="AC72">
            <v>822947</v>
          </cell>
          <cell r="AD72">
            <v>429642</v>
          </cell>
          <cell r="AE72">
            <v>2052608</v>
          </cell>
          <cell r="AF72">
            <v>1117272</v>
          </cell>
          <cell r="AG72">
            <v>817170</v>
          </cell>
          <cell r="AH72">
            <v>424762</v>
          </cell>
          <cell r="AI72">
            <v>-7216</v>
          </cell>
          <cell r="AJ72">
            <v>-4118</v>
          </cell>
          <cell r="AK72">
            <v>-3632</v>
          </cell>
          <cell r="AL72">
            <v>-1804</v>
          </cell>
          <cell r="AM72">
            <v>2045392</v>
          </cell>
          <cell r="AN72">
            <v>1113154</v>
          </cell>
          <cell r="AO72">
            <v>813538</v>
          </cell>
          <cell r="AP72">
            <v>422958</v>
          </cell>
          <cell r="AQ72">
            <v>22425</v>
          </cell>
          <cell r="AR72">
            <v>10019</v>
          </cell>
          <cell r="AS72">
            <v>9409</v>
          </cell>
          <cell r="AT72">
            <v>6684</v>
          </cell>
          <cell r="AU72">
            <v>-1409182</v>
          </cell>
          <cell r="AV72">
            <v>-611755</v>
          </cell>
          <cell r="AW72">
            <v>-515797</v>
          </cell>
          <cell r="AX72">
            <v>-296889</v>
          </cell>
          <cell r="AY72" t="str">
            <v>n.a.</v>
          </cell>
          <cell r="AZ72" t="str">
            <v>n.a.</v>
          </cell>
          <cell r="BA72" t="str">
            <v>n.a.</v>
          </cell>
          <cell r="BB72" t="str">
            <v>n.a.</v>
          </cell>
          <cell r="BC72">
            <v>-255165</v>
          </cell>
          <cell r="BD72">
            <v>-140774</v>
          </cell>
          <cell r="BE72">
            <v>-138499</v>
          </cell>
          <cell r="BF72">
            <v>-69467</v>
          </cell>
          <cell r="BG72">
            <v>403470</v>
          </cell>
          <cell r="BH72">
            <v>370644</v>
          </cell>
          <cell r="BI72" t="str">
            <v>n.a.</v>
          </cell>
          <cell r="BJ72" t="str">
            <v>n.a.</v>
          </cell>
          <cell r="BK72">
            <v>-34100</v>
          </cell>
          <cell r="BL72">
            <v>-20812</v>
          </cell>
          <cell r="BM72" t="str">
            <v>n.a.</v>
          </cell>
          <cell r="BN72" t="str">
            <v>n.a.</v>
          </cell>
          <cell r="BO72">
            <v>-32794</v>
          </cell>
          <cell r="BP72">
            <v>-20054</v>
          </cell>
          <cell r="BQ72" t="str">
            <v>n.a.</v>
          </cell>
          <cell r="BR72" t="str">
            <v>n.a.</v>
          </cell>
          <cell r="BS72">
            <v>-1306</v>
          </cell>
          <cell r="BT72">
            <v>-758</v>
          </cell>
          <cell r="BU72" t="str">
            <v>n.a.</v>
          </cell>
          <cell r="BV72" t="str">
            <v>n.a.</v>
          </cell>
          <cell r="BW72">
            <v>316180</v>
          </cell>
          <cell r="BX72">
            <v>274485</v>
          </cell>
          <cell r="BY72">
            <v>144114</v>
          </cell>
          <cell r="BZ72">
            <v>45459</v>
          </cell>
          <cell r="CA72">
            <v>3178006</v>
          </cell>
          <cell r="CB72">
            <v>2813161</v>
          </cell>
          <cell r="CC72">
            <v>524025</v>
          </cell>
          <cell r="CD72">
            <v>331555</v>
          </cell>
          <cell r="CE72">
            <v>687179</v>
          </cell>
          <cell r="CF72">
            <v>190004</v>
          </cell>
          <cell r="CG72">
            <v>152607</v>
          </cell>
          <cell r="CH72">
            <v>139602</v>
          </cell>
          <cell r="CI72">
            <v>559059</v>
          </cell>
          <cell r="CJ72">
            <v>252141</v>
          </cell>
          <cell r="CK72">
            <v>153477</v>
          </cell>
          <cell r="CL72">
            <v>127964</v>
          </cell>
          <cell r="CM72">
            <v>1318532</v>
          </cell>
          <cell r="CN72">
            <v>107434</v>
          </cell>
          <cell r="CO72">
            <v>95372</v>
          </cell>
          <cell r="CP72">
            <v>48265</v>
          </cell>
          <cell r="CQ72">
            <v>432885</v>
          </cell>
          <cell r="CR72">
            <v>2254137</v>
          </cell>
          <cell r="CS72">
            <v>113744</v>
          </cell>
          <cell r="CT72">
            <v>11055</v>
          </cell>
          <cell r="CU72">
            <v>283102</v>
          </cell>
          <cell r="CV72" t="str">
            <v>n.a.</v>
          </cell>
          <cell r="CW72" t="str">
            <v>n.a.</v>
          </cell>
          <cell r="CX72" t="str">
            <v>n.a.</v>
          </cell>
          <cell r="CY72">
            <v>153902</v>
          </cell>
          <cell r="CZ72">
            <v>82168</v>
          </cell>
          <cell r="DA72">
            <v>90624</v>
          </cell>
          <cell r="DB72">
            <v>31181</v>
          </cell>
          <cell r="DC72">
            <v>4266258</v>
          </cell>
          <cell r="DD72">
            <v>3213764</v>
          </cell>
          <cell r="DE72">
            <v>796946</v>
          </cell>
          <cell r="DF72">
            <v>529139</v>
          </cell>
          <cell r="DH72">
            <v>2045392</v>
          </cell>
          <cell r="DI72">
            <v>-1409182</v>
          </cell>
          <cell r="DJ72">
            <v>-255165</v>
          </cell>
          <cell r="DK72">
            <v>-34100</v>
          </cell>
          <cell r="DL72">
            <v>346945</v>
          </cell>
          <cell r="DM72">
            <v>0.16962274224207399</v>
          </cell>
          <cell r="DN72">
            <v>0.20427190250858601</v>
          </cell>
          <cell r="DO72" t="str">
            <v>n.a.</v>
          </cell>
          <cell r="DP72">
            <v>438591.5</v>
          </cell>
          <cell r="DQ72">
            <v>118035</v>
          </cell>
          <cell r="DS72">
            <v>1113154</v>
          </cell>
          <cell r="DT72">
            <v>-611755</v>
          </cell>
          <cell r="DU72">
            <v>-140774</v>
          </cell>
          <cell r="DV72">
            <v>-20812</v>
          </cell>
          <cell r="DW72">
            <v>339813</v>
          </cell>
          <cell r="DX72">
            <v>0.30527042978779201</v>
          </cell>
          <cell r="DY72">
            <v>0.43940900585899401</v>
          </cell>
          <cell r="DZ72" t="str">
            <v>n.a.</v>
          </cell>
          <cell r="EA72">
            <v>171305.5</v>
          </cell>
          <cell r="EB72">
            <v>86396</v>
          </cell>
          <cell r="ED72">
            <v>813538</v>
          </cell>
          <cell r="EE72">
            <v>-515797</v>
          </cell>
          <cell r="EF72">
            <v>-138499</v>
          </cell>
          <cell r="EG72">
            <v>-4474.3353059999999</v>
          </cell>
          <cell r="EH72">
            <v>154767.66469400001</v>
          </cell>
          <cell r="EI72">
            <v>0.19024024039934201</v>
          </cell>
          <cell r="EJ72">
            <v>0.23493417417180801</v>
          </cell>
          <cell r="EK72" t="str">
            <v>n.a.</v>
          </cell>
          <cell r="EL72">
            <v>146104.5</v>
          </cell>
          <cell r="EM72">
            <v>60902.5</v>
          </cell>
          <cell r="EO72">
            <v>1324028</v>
          </cell>
          <cell r="EP72">
            <v>-845578</v>
          </cell>
          <cell r="EQ72">
            <v>-178146</v>
          </cell>
          <cell r="ER72">
            <v>-19795.445102000001</v>
          </cell>
          <cell r="ES72">
            <v>280508.55489799997</v>
          </cell>
          <cell r="ET72">
            <v>0.21185998702293299</v>
          </cell>
          <cell r="EU72">
            <v>0.26881008898744702</v>
          </cell>
          <cell r="FF72" t="str">
            <v>CN53564PC</v>
          </cell>
          <cell r="FG72" t="str">
            <v>final include</v>
          </cell>
          <cell r="FI72" t="str">
            <v>include</v>
          </cell>
        </row>
        <row r="73">
          <cell r="B73" t="str">
            <v>GLOBAL PMX CO., LTD.</v>
          </cell>
          <cell r="C73" t="str">
            <v>exclude</v>
          </cell>
          <cell r="D73" t="str">
            <v>Significantly different products/services</v>
          </cell>
          <cell r="E73" t="str">
            <v>从事汽车及半导体领域的机械零件制造</v>
          </cell>
          <cell r="H73" t="str">
            <v/>
          </cell>
          <cell r="I73" t="str">
            <v>ok, sda/sdp</v>
          </cell>
          <cell r="J73" t="str">
            <v>ok,sdp</v>
          </cell>
          <cell r="M73" t="str">
            <v>GLOBAL PMX CO., LTD.</v>
          </cell>
          <cell r="N73" t="str">
            <v>The company is engaged in the manufacture of mechanical parts supplying the automotive and semiconductor fields. It was founded in 1989 and it conducts business from its registered head office which is located in New Taipei City, Taiwan.The company offers the following products: ABS control valve, semiconductor equipment parts, truck trailer hydraulic valve, construction machinery hydraulic valve, automotive parts induction, automotive diesel nozzle body and heart valve, automotive diesel nozzle valve core, automotive diesel pump parts, automotive gasoline high pressure pump, disk drive parts, linear slides, linear guide accessories, medical body parts beds, and medical orthopedic surgical instruments. Further, the company offers a full suite of standard components and instrumentation and the ability to customize products for unique requirements.</v>
          </cell>
          <cell r="O73" t="str">
            <v>Manufacturing</v>
          </cell>
          <cell r="P73" t="str">
            <v>www.global.com.tw</v>
          </cell>
          <cell r="R73" t="str">
            <v>Taiwan, China</v>
          </cell>
          <cell r="S73" t="str">
            <v>4551</v>
          </cell>
          <cell r="T73" t="str">
            <v>A+</v>
          </cell>
          <cell r="U73" t="str">
            <v>3699</v>
          </cell>
          <cell r="V73" t="str">
            <v>Engaged in the manufacture of mechanical parts supplying the automotive and semiconductor fields</v>
          </cell>
          <cell r="W73" t="str">
            <v>The Company and its subsidiaries are mainly engaged in the manufacture and assembly of automobile components. The Company's automobile components consist of anti-skid brake system (ABS), as well as diesel fuel nozzles and system parts, among others. In addition, it is involved in the provision of mass flow controllers used for semiconductor equipment; cloud and high capacity hard disk precision parts used for computer, communication and consumer electronic (3C); precision metal components used for industrial and optical products, medical equipment components, as well as other components including keyboard battery caps and others. The Company distributes its products to overseas markets. The Company ordered a batch of machinery equipment from SEAMAX INTERNATIONAL LTD. for its subsidiary.</v>
          </cell>
          <cell r="Z73" t="str">
            <v>TW22363342</v>
          </cell>
          <cell r="AA73">
            <v>8875665</v>
          </cell>
          <cell r="AB73">
            <v>7179854</v>
          </cell>
          <cell r="AC73">
            <v>7649167</v>
          </cell>
          <cell r="AD73">
            <v>4444065</v>
          </cell>
          <cell r="AE73">
            <v>8814067</v>
          </cell>
          <cell r="AF73">
            <v>7160275</v>
          </cell>
          <cell r="AG73">
            <v>7610315</v>
          </cell>
          <cell r="AH73">
            <v>4470214</v>
          </cell>
          <cell r="AI73" t="str">
            <v>n.a.</v>
          </cell>
          <cell r="AJ73">
            <v>0</v>
          </cell>
          <cell r="AK73" t="str">
            <v>n.a.</v>
          </cell>
          <cell r="AL73">
            <v>-45375</v>
          </cell>
          <cell r="AM73">
            <v>8814067</v>
          </cell>
          <cell r="AN73">
            <v>7160275</v>
          </cell>
          <cell r="AO73">
            <v>7610315</v>
          </cell>
          <cell r="AP73">
            <v>4424839</v>
          </cell>
          <cell r="AQ73">
            <v>61598</v>
          </cell>
          <cell r="AR73">
            <v>19579</v>
          </cell>
          <cell r="AS73">
            <v>38852</v>
          </cell>
          <cell r="AT73">
            <v>19226</v>
          </cell>
          <cell r="AU73">
            <v>-5767240</v>
          </cell>
          <cell r="AV73">
            <v>-4604779</v>
          </cell>
          <cell r="AW73">
            <v>-4993837</v>
          </cell>
          <cell r="AX73">
            <v>-2797671</v>
          </cell>
          <cell r="AY73">
            <v>-248715</v>
          </cell>
          <cell r="AZ73">
            <v>-236145</v>
          </cell>
          <cell r="BA73">
            <v>-234161</v>
          </cell>
          <cell r="BB73">
            <v>-153717</v>
          </cell>
          <cell r="BC73">
            <v>-644844</v>
          </cell>
          <cell r="BD73">
            <v>-517008</v>
          </cell>
          <cell r="BE73">
            <v>-443910</v>
          </cell>
          <cell r="BF73">
            <v>-313489</v>
          </cell>
          <cell r="BG73">
            <v>2214866</v>
          </cell>
          <cell r="BH73">
            <v>1821922</v>
          </cell>
          <cell r="BI73">
            <v>1977259</v>
          </cell>
          <cell r="BJ73">
            <v>1179188</v>
          </cell>
          <cell r="BK73">
            <v>-613167</v>
          </cell>
          <cell r="BL73">
            <v>-621903</v>
          </cell>
          <cell r="BM73">
            <v>-637939</v>
          </cell>
          <cell r="BN73">
            <v>-340898</v>
          </cell>
          <cell r="BO73">
            <v>-601006</v>
          </cell>
          <cell r="BP73">
            <v>-607214</v>
          </cell>
          <cell r="BQ73">
            <v>-622220</v>
          </cell>
          <cell r="BR73">
            <v>-333083</v>
          </cell>
          <cell r="BS73">
            <v>-12161</v>
          </cell>
          <cell r="BT73">
            <v>-14689</v>
          </cell>
          <cell r="BU73">
            <v>-15719</v>
          </cell>
          <cell r="BV73">
            <v>-7815</v>
          </cell>
          <cell r="BW73">
            <v>1202917</v>
          </cell>
          <cell r="BX73">
            <v>671939</v>
          </cell>
          <cell r="BY73">
            <v>622427</v>
          </cell>
          <cell r="BZ73">
            <v>499709</v>
          </cell>
          <cell r="CA73">
            <v>7044991</v>
          </cell>
          <cell r="CB73">
            <v>7230273</v>
          </cell>
          <cell r="CC73">
            <v>6732739</v>
          </cell>
          <cell r="CD73">
            <v>3824368</v>
          </cell>
          <cell r="CE73">
            <v>1927400</v>
          </cell>
          <cell r="CF73">
            <v>1302681</v>
          </cell>
          <cell r="CG73">
            <v>1238280</v>
          </cell>
          <cell r="CH73">
            <v>750717</v>
          </cell>
          <cell r="CI73">
            <v>2346976</v>
          </cell>
          <cell r="CJ73">
            <v>2463642</v>
          </cell>
          <cell r="CK73">
            <v>2349220</v>
          </cell>
          <cell r="CL73">
            <v>1458285</v>
          </cell>
          <cell r="CM73">
            <v>89244</v>
          </cell>
          <cell r="CN73">
            <v>146743</v>
          </cell>
          <cell r="CO73">
            <v>190476</v>
          </cell>
          <cell r="CP73">
            <v>70711</v>
          </cell>
          <cell r="CQ73">
            <v>2342357</v>
          </cell>
          <cell r="CR73">
            <v>3074401</v>
          </cell>
          <cell r="CS73">
            <v>2702609</v>
          </cell>
          <cell r="CT73">
            <v>1325255</v>
          </cell>
          <cell r="CU73">
            <v>20760</v>
          </cell>
          <cell r="CV73">
            <v>728837</v>
          </cell>
          <cell r="CW73">
            <v>49490</v>
          </cell>
          <cell r="CX73">
            <v>23</v>
          </cell>
          <cell r="CY73">
            <v>752993</v>
          </cell>
          <cell r="CZ73">
            <v>468853</v>
          </cell>
          <cell r="DA73">
            <v>228549</v>
          </cell>
          <cell r="DB73">
            <v>95755</v>
          </cell>
          <cell r="DC73">
            <v>12345993</v>
          </cell>
          <cell r="DD73">
            <v>12170450</v>
          </cell>
          <cell r="DE73">
            <v>11852025</v>
          </cell>
          <cell r="DF73">
            <v>7812341</v>
          </cell>
          <cell r="DH73">
            <v>8814067</v>
          </cell>
          <cell r="DI73">
            <v>-5767240</v>
          </cell>
          <cell r="DJ73">
            <v>-893559</v>
          </cell>
          <cell r="DK73">
            <v>-613167</v>
          </cell>
          <cell r="DL73">
            <v>1540101</v>
          </cell>
          <cell r="DM73">
            <v>0.174732163937488</v>
          </cell>
          <cell r="DN73">
            <v>0.21172782495821399</v>
          </cell>
          <cell r="DO73">
            <v>-248715</v>
          </cell>
          <cell r="DP73">
            <v>1615040.5</v>
          </cell>
          <cell r="DQ73">
            <v>610923</v>
          </cell>
          <cell r="DS73">
            <v>7160275</v>
          </cell>
          <cell r="DT73">
            <v>-4604779</v>
          </cell>
          <cell r="DU73">
            <v>-753153</v>
          </cell>
          <cell r="DV73">
            <v>-621903</v>
          </cell>
          <cell r="DW73">
            <v>1180440</v>
          </cell>
          <cell r="DX73">
            <v>0.164859589890053</v>
          </cell>
          <cell r="DY73">
            <v>0.19740344006147301</v>
          </cell>
          <cell r="DZ73">
            <v>-236145</v>
          </cell>
          <cell r="EA73">
            <v>1270480.5</v>
          </cell>
          <cell r="EB73">
            <v>348701</v>
          </cell>
          <cell r="ED73">
            <v>7610315</v>
          </cell>
          <cell r="EE73">
            <v>-4993837</v>
          </cell>
          <cell r="EF73">
            <v>-678071</v>
          </cell>
          <cell r="EG73">
            <v>-637939</v>
          </cell>
          <cell r="EH73">
            <v>1300468</v>
          </cell>
          <cell r="EI73">
            <v>0.17088228279644099</v>
          </cell>
          <cell r="EJ73">
            <v>0.20610135237827501</v>
          </cell>
          <cell r="EK73">
            <v>-234161</v>
          </cell>
          <cell r="EL73">
            <v>994498.5</v>
          </cell>
          <cell r="EM73">
            <v>162152</v>
          </cell>
          <cell r="EO73">
            <v>7861552.3333333302</v>
          </cell>
          <cell r="EP73">
            <v>-5121952</v>
          </cell>
          <cell r="EQ73">
            <v>-774927.66666666698</v>
          </cell>
          <cell r="ER73">
            <v>-624336.33333333302</v>
          </cell>
          <cell r="ES73">
            <v>1340336.33333333</v>
          </cell>
          <cell r="ET73">
            <v>0.17049257913735999</v>
          </cell>
          <cell r="EU73">
            <v>0.205534724403138</v>
          </cell>
          <cell r="FF73" t="str">
            <v>TW22363342</v>
          </cell>
          <cell r="FG73" t="str">
            <v>exclude</v>
          </cell>
          <cell r="FH73" t="str">
            <v>Significantly different products/services</v>
          </cell>
          <cell r="FI73" t="str">
            <v>ok, sda/sdp</v>
          </cell>
        </row>
        <row r="74">
          <cell r="B74" t="str">
            <v>QIJING MACHINERY COMPANY LIMITED</v>
          </cell>
          <cell r="C74" t="str">
            <v>exclude</v>
          </cell>
          <cell r="D74" t="str">
            <v>Significantly different products/services</v>
          </cell>
          <cell r="E74" t="str">
            <v>通用机械</v>
          </cell>
          <cell r="H74" t="str">
            <v/>
          </cell>
          <cell r="I74" t="str">
            <v>ok, sda/sdp</v>
          </cell>
          <cell r="J74" t="str">
            <v>ok,sdp</v>
          </cell>
          <cell r="M74" t="str">
            <v>QIJING MACHINERY COMPANY LIMITED</v>
          </cell>
          <cell r="N74" t="str">
            <v>This company is engaged in manufacturing general purpose machinery. It was founded in 1996 and has its registered head office located in Ningbo, China. The company's business operation specializes in the production of general purpose machinery for construction, mining, farm, garden, industrial, service establishment, and transportation machinery, equipment and supplies. The company has a state-of-the-art plant and facilities capable of producing these machines in a wide range. It also employs staff and trained repair persons such as mechanics with specialized technical skills to diagnose and repair the mechanical and electrical systems, and handle the maintenance and repair of these general purpose machinery.</v>
          </cell>
          <cell r="O74" t="str">
            <v>Manufacturing</v>
          </cell>
          <cell r="P74" t="str">
            <v>www.qijing-m.com</v>
          </cell>
          <cell r="R74" t="str">
            <v>China</v>
          </cell>
          <cell r="S74" t="str">
            <v>603677</v>
          </cell>
          <cell r="T74" t="str">
            <v>B+</v>
          </cell>
          <cell r="U74" t="str">
            <v>3699</v>
          </cell>
          <cell r="V74" t="str">
            <v>Engaged in manufacturing general purpose machinery</v>
          </cell>
          <cell r="W74" t="str">
            <v>The Company is mainly engaged in electrical machinery and equipment manufacturing.</v>
          </cell>
          <cell r="Z74" t="str">
            <v>CN49218PC</v>
          </cell>
          <cell r="AA74">
            <v>2004753</v>
          </cell>
          <cell r="AB74">
            <v>1560863</v>
          </cell>
          <cell r="AC74">
            <v>1667440</v>
          </cell>
          <cell r="AD74">
            <v>1378914</v>
          </cell>
          <cell r="AE74">
            <v>1985011</v>
          </cell>
          <cell r="AF74">
            <v>1544959</v>
          </cell>
          <cell r="AG74">
            <v>1653141</v>
          </cell>
          <cell r="AH74">
            <v>1368649</v>
          </cell>
          <cell r="AI74">
            <v>-8683</v>
          </cell>
          <cell r="AJ74">
            <v>-8661</v>
          </cell>
          <cell r="AK74">
            <v>-8343</v>
          </cell>
          <cell r="AL74">
            <v>-6404</v>
          </cell>
          <cell r="AM74">
            <v>1976328</v>
          </cell>
          <cell r="AN74">
            <v>1536298</v>
          </cell>
          <cell r="AO74">
            <v>1644798</v>
          </cell>
          <cell r="AP74">
            <v>1362245</v>
          </cell>
          <cell r="AQ74">
            <v>28425</v>
          </cell>
          <cell r="AR74">
            <v>24565</v>
          </cell>
          <cell r="AS74">
            <v>22642</v>
          </cell>
          <cell r="AT74">
            <v>16669</v>
          </cell>
          <cell r="AU74">
            <v>-1630887</v>
          </cell>
          <cell r="AV74">
            <v>-1247260</v>
          </cell>
          <cell r="AW74">
            <v>-1350415</v>
          </cell>
          <cell r="AX74">
            <v>-1086023</v>
          </cell>
          <cell r="AY74" t="str">
            <v>n.a.</v>
          </cell>
          <cell r="AZ74" t="str">
            <v>n.a.</v>
          </cell>
          <cell r="BA74" t="str">
            <v>n.a.</v>
          </cell>
          <cell r="BB74" t="str">
            <v>n.a.</v>
          </cell>
          <cell r="BC74">
            <v>-178911</v>
          </cell>
          <cell r="BD74">
            <v>-150556</v>
          </cell>
          <cell r="BE74">
            <v>-145060</v>
          </cell>
          <cell r="BF74">
            <v>-139903</v>
          </cell>
          <cell r="BG74">
            <v>194955</v>
          </cell>
          <cell r="BH74">
            <v>163047</v>
          </cell>
          <cell r="BI74">
            <v>171965</v>
          </cell>
          <cell r="BJ74">
            <v>152988</v>
          </cell>
          <cell r="BK74">
            <v>-71770</v>
          </cell>
          <cell r="BL74">
            <v>-63958</v>
          </cell>
          <cell r="BM74">
            <v>-55571</v>
          </cell>
          <cell r="BN74">
            <v>-45653</v>
          </cell>
          <cell r="BO74">
            <v>-69441</v>
          </cell>
          <cell r="BP74">
            <v>-61699</v>
          </cell>
          <cell r="BQ74">
            <v>-53431</v>
          </cell>
          <cell r="BR74">
            <v>-43727</v>
          </cell>
          <cell r="BS74">
            <v>-2329</v>
          </cell>
          <cell r="BT74">
            <v>-2259</v>
          </cell>
          <cell r="BU74">
            <v>-2140</v>
          </cell>
          <cell r="BV74">
            <v>-1926</v>
          </cell>
          <cell r="BW74">
            <v>88905</v>
          </cell>
          <cell r="BX74">
            <v>56206</v>
          </cell>
          <cell r="BY74">
            <v>76317</v>
          </cell>
          <cell r="BZ74">
            <v>77693</v>
          </cell>
          <cell r="CA74">
            <v>1343564</v>
          </cell>
          <cell r="CB74">
            <v>1135839</v>
          </cell>
          <cell r="CC74">
            <v>1105615</v>
          </cell>
          <cell r="CD74">
            <v>1296460</v>
          </cell>
          <cell r="CE74">
            <v>446062</v>
          </cell>
          <cell r="CF74">
            <v>330464</v>
          </cell>
          <cell r="CG74">
            <v>372124</v>
          </cell>
          <cell r="CH74">
            <v>353332</v>
          </cell>
          <cell r="CI74">
            <v>448400</v>
          </cell>
          <cell r="CJ74">
            <v>396937</v>
          </cell>
          <cell r="CK74">
            <v>402237</v>
          </cell>
          <cell r="CL74">
            <v>341194</v>
          </cell>
          <cell r="CM74">
            <v>133458</v>
          </cell>
          <cell r="CN74">
            <v>85216</v>
          </cell>
          <cell r="CO74">
            <v>139300</v>
          </cell>
          <cell r="CP74">
            <v>396333</v>
          </cell>
          <cell r="CQ74">
            <v>285322</v>
          </cell>
          <cell r="CR74">
            <v>296819</v>
          </cell>
          <cell r="CS74">
            <v>189209</v>
          </cell>
          <cell r="CT74">
            <v>197987</v>
          </cell>
          <cell r="CU74">
            <v>20707</v>
          </cell>
          <cell r="CV74">
            <v>70000</v>
          </cell>
          <cell r="CW74">
            <v>104000</v>
          </cell>
          <cell r="CX74">
            <v>18</v>
          </cell>
          <cell r="CY74">
            <v>64770</v>
          </cell>
          <cell r="CZ74">
            <v>44411</v>
          </cell>
          <cell r="DA74">
            <v>55911</v>
          </cell>
          <cell r="DB74">
            <v>54447</v>
          </cell>
          <cell r="DC74">
            <v>2055983</v>
          </cell>
          <cell r="DD74">
            <v>1808110</v>
          </cell>
          <cell r="DE74">
            <v>1774935</v>
          </cell>
          <cell r="DF74">
            <v>2003852</v>
          </cell>
          <cell r="DH74">
            <v>1976328</v>
          </cell>
          <cell r="DI74">
            <v>-1630887</v>
          </cell>
          <cell r="DJ74">
            <v>-178911</v>
          </cell>
          <cell r="DK74">
            <v>-71770</v>
          </cell>
          <cell r="DL74">
            <v>94760</v>
          </cell>
          <cell r="DM74">
            <v>4.7947506689173101E-2</v>
          </cell>
          <cell r="DN74">
            <v>5.03622510586915E-2</v>
          </cell>
          <cell r="DO74" t="str">
            <v>n.a.</v>
          </cell>
          <cell r="DP74">
            <v>388263</v>
          </cell>
          <cell r="DQ74">
            <v>54590.5</v>
          </cell>
          <cell r="DS74">
            <v>1536298</v>
          </cell>
          <cell r="DT74">
            <v>-1247260</v>
          </cell>
          <cell r="DU74">
            <v>-150556</v>
          </cell>
          <cell r="DV74">
            <v>-63958</v>
          </cell>
          <cell r="DW74">
            <v>74524</v>
          </cell>
          <cell r="DX74">
            <v>4.8508817950683999E-2</v>
          </cell>
          <cell r="DY74">
            <v>5.0981889129236103E-2</v>
          </cell>
          <cell r="DZ74" t="str">
            <v>n.a.</v>
          </cell>
          <cell r="EA74">
            <v>351294</v>
          </cell>
          <cell r="EB74">
            <v>50161</v>
          </cell>
          <cell r="ED74">
            <v>1644798</v>
          </cell>
          <cell r="EE74">
            <v>-1350415</v>
          </cell>
          <cell r="EF74">
            <v>-145060</v>
          </cell>
          <cell r="EG74">
            <v>-55571</v>
          </cell>
          <cell r="EH74">
            <v>93752</v>
          </cell>
          <cell r="EI74">
            <v>5.6999096545594E-2</v>
          </cell>
          <cell r="EJ74">
            <v>6.0444371088929701E-2</v>
          </cell>
          <cell r="EK74" t="str">
            <v>n.a.</v>
          </cell>
          <cell r="EL74">
            <v>362728</v>
          </cell>
          <cell r="EM74">
            <v>55179</v>
          </cell>
          <cell r="EO74">
            <v>1719141.33333333</v>
          </cell>
          <cell r="EP74">
            <v>-1409520.66666667</v>
          </cell>
          <cell r="EQ74">
            <v>-158175.66666666701</v>
          </cell>
          <cell r="ER74">
            <v>-63766.333333333299</v>
          </cell>
          <cell r="ES74">
            <v>87678.666666666497</v>
          </cell>
          <cell r="ET74">
            <v>5.1001430171341303E-2</v>
          </cell>
          <cell r="EU74">
            <v>5.3742367789394598E-2</v>
          </cell>
          <cell r="FF74" t="str">
            <v>CN49218PC</v>
          </cell>
          <cell r="FG74" t="str">
            <v>exclude</v>
          </cell>
          <cell r="FH74" t="str">
            <v>Significantly different products/services</v>
          </cell>
          <cell r="FI74" t="str">
            <v>ok, sda/sdp</v>
          </cell>
        </row>
        <row r="75">
          <cell r="B75" t="str">
            <v>GIGASTORAGE CORPORATION</v>
          </cell>
          <cell r="C75" t="str">
            <v>exclude</v>
          </cell>
          <cell r="D75" t="str">
            <v>Significantly different products/services</v>
          </cell>
          <cell r="E75" t="str">
            <v>光电材料和硅产品的生产和销售</v>
          </cell>
          <cell r="H75" t="str">
            <v/>
          </cell>
          <cell r="I75" t="str">
            <v>ok, sda/sdp</v>
          </cell>
          <cell r="J75" t="str">
            <v>ok,sdp</v>
          </cell>
          <cell r="M75" t="str">
            <v>GIGASTORAGE CORPORATION</v>
          </cell>
          <cell r="N75" t="str">
            <v>This company, with headquarters in Hsinchu, Taiwan, is engaged in the production and distribution of optoelectronic materials and silicon products. It was established in March 1997. The company's products include PV multi-crystalline wafers; photovoltaic ribbons; low-temperature die attach pastes, LED insulation die bond pastes, electrical conductivity ag paste for passive component termination, and insulation pastes for chip resistors; biotech materials such as blood glucose strip conductive ag pastes and blood glucose strip conductive carbon pastes; PV Systems; and PCB/BGA milling cutter &amp; drill coating such as high-efficiency coated milling cutters and high-efficiency coated drills. The company aims to become a world leader in optical storage media. It has worked with the Industrial Technology Research Institute to develop coating technologies applicable to printed circuits and IC packaging substrates. The company exports its products to the United States, Europe, Africa, Oceania and Asia.</v>
          </cell>
          <cell r="O75" t="str">
            <v>Manufacturing</v>
          </cell>
          <cell r="P75" t="str">
            <v>www.gigastorage.com.tw</v>
          </cell>
          <cell r="R75" t="str">
            <v>Taiwan, China</v>
          </cell>
          <cell r="S75" t="str">
            <v>2406</v>
          </cell>
          <cell r="T75" t="str">
            <v>A+</v>
          </cell>
          <cell r="U75" t="str">
            <v>3699</v>
          </cell>
          <cell r="V75" t="str">
            <v>Engaged in the production and distribution of optoelectronic materials and silicon products</v>
          </cell>
          <cell r="W75" t="str">
            <v>The Company is principally engaged in the production and trading of optoelectronic materials and silicon products. The Company is engaged in the manufacture and trading of photovoltaic power generating systems, polycrystalline silicon wafers, low-temperature silver conductive epoxy products, cutter/drill coating products and solar conductive paste, among others. It products are applied in the manufacture of solar cells. The Company distributes its products within domestic market and to overseas markets.</v>
          </cell>
          <cell r="Z75" t="str">
            <v>TW97178376</v>
          </cell>
          <cell r="AA75">
            <v>8447264</v>
          </cell>
          <cell r="AB75">
            <v>9650586</v>
          </cell>
          <cell r="AC75">
            <v>8554888</v>
          </cell>
          <cell r="AD75">
            <v>9464555</v>
          </cell>
          <cell r="AE75">
            <v>8347818</v>
          </cell>
          <cell r="AF75">
            <v>9554735</v>
          </cell>
          <cell r="AG75">
            <v>8468615</v>
          </cell>
          <cell r="AH75">
            <v>9378711</v>
          </cell>
          <cell r="AI75" t="str">
            <v>n.a.</v>
          </cell>
          <cell r="AJ75" t="str">
            <v>n.a.</v>
          </cell>
          <cell r="AK75" t="str">
            <v>n.a.</v>
          </cell>
          <cell r="AL75" t="str">
            <v>n.a.</v>
          </cell>
          <cell r="AM75">
            <v>8347818</v>
          </cell>
          <cell r="AN75">
            <v>9554735</v>
          </cell>
          <cell r="AO75">
            <v>8468615</v>
          </cell>
          <cell r="AP75">
            <v>9378711</v>
          </cell>
          <cell r="AQ75">
            <v>99446</v>
          </cell>
          <cell r="AR75">
            <v>95851</v>
          </cell>
          <cell r="AS75">
            <v>86273</v>
          </cell>
          <cell r="AT75">
            <v>85844</v>
          </cell>
          <cell r="AU75">
            <v>-7353241</v>
          </cell>
          <cell r="AV75">
            <v>-8000842</v>
          </cell>
          <cell r="AW75">
            <v>-7115427</v>
          </cell>
          <cell r="AX75">
            <v>-8863204</v>
          </cell>
          <cell r="AY75">
            <v>-318943</v>
          </cell>
          <cell r="AZ75">
            <v>-318379</v>
          </cell>
          <cell r="BA75">
            <v>-262825</v>
          </cell>
          <cell r="BB75">
            <v>-261922</v>
          </cell>
          <cell r="BC75">
            <v>-707261</v>
          </cell>
          <cell r="BD75">
            <v>-719362</v>
          </cell>
          <cell r="BE75">
            <v>-756155</v>
          </cell>
          <cell r="BF75">
            <v>-758540</v>
          </cell>
          <cell r="BG75">
            <v>67819</v>
          </cell>
          <cell r="BH75">
            <v>612003</v>
          </cell>
          <cell r="BI75">
            <v>420481</v>
          </cell>
          <cell r="BJ75">
            <v>-419111</v>
          </cell>
          <cell r="BK75">
            <v>-330668</v>
          </cell>
          <cell r="BL75">
            <v>-322792</v>
          </cell>
          <cell r="BM75">
            <v>-368174</v>
          </cell>
          <cell r="BN75">
            <v>-657325</v>
          </cell>
          <cell r="BO75">
            <v>-318478</v>
          </cell>
          <cell r="BP75">
            <v>-310427</v>
          </cell>
          <cell r="BQ75">
            <v>-355421</v>
          </cell>
          <cell r="BR75">
            <v>-642137</v>
          </cell>
          <cell r="BS75">
            <v>-12190</v>
          </cell>
          <cell r="BT75">
            <v>-12365</v>
          </cell>
          <cell r="BU75">
            <v>-12753</v>
          </cell>
          <cell r="BV75">
            <v>-15188</v>
          </cell>
          <cell r="BW75">
            <v>24796</v>
          </cell>
          <cell r="BX75">
            <v>-535475</v>
          </cell>
          <cell r="BY75">
            <v>151616</v>
          </cell>
          <cell r="BZ75">
            <v>-1428791</v>
          </cell>
          <cell r="CA75">
            <v>7209513</v>
          </cell>
          <cell r="CB75">
            <v>8521870</v>
          </cell>
          <cell r="CC75">
            <v>7893615</v>
          </cell>
          <cell r="CD75">
            <v>11450795</v>
          </cell>
          <cell r="CE75">
            <v>1331762</v>
          </cell>
          <cell r="CF75">
            <v>1894410</v>
          </cell>
          <cell r="CG75">
            <v>1498020</v>
          </cell>
          <cell r="CH75">
            <v>1719316</v>
          </cell>
          <cell r="CI75">
            <v>1127463</v>
          </cell>
          <cell r="CJ75">
            <v>1771528</v>
          </cell>
          <cell r="CK75">
            <v>1175599</v>
          </cell>
          <cell r="CL75">
            <v>1427428</v>
          </cell>
          <cell r="CM75">
            <v>1647850</v>
          </cell>
          <cell r="CN75">
            <v>1385490</v>
          </cell>
          <cell r="CO75">
            <v>1932123</v>
          </cell>
          <cell r="CP75">
            <v>2746859</v>
          </cell>
          <cell r="CQ75">
            <v>3102438</v>
          </cell>
          <cell r="CR75">
            <v>2791047</v>
          </cell>
          <cell r="CS75">
            <v>2462607</v>
          </cell>
          <cell r="CT75">
            <v>4695942</v>
          </cell>
          <cell r="CU75">
            <v>75296</v>
          </cell>
          <cell r="CV75">
            <v>97483</v>
          </cell>
          <cell r="CW75">
            <v>278992</v>
          </cell>
          <cell r="CX75">
            <v>135677</v>
          </cell>
          <cell r="CY75">
            <v>891615</v>
          </cell>
          <cell r="CZ75">
            <v>859875</v>
          </cell>
          <cell r="DA75">
            <v>1092731</v>
          </cell>
          <cell r="DB75">
            <v>1244712</v>
          </cell>
          <cell r="DC75">
            <v>14772567</v>
          </cell>
          <cell r="DD75">
            <v>15674046</v>
          </cell>
          <cell r="DE75">
            <v>14348098</v>
          </cell>
          <cell r="DF75">
            <v>18708505</v>
          </cell>
          <cell r="DH75">
            <v>8347818</v>
          </cell>
          <cell r="DI75">
            <v>-7353241</v>
          </cell>
          <cell r="DJ75">
            <v>-1026204</v>
          </cell>
          <cell r="DK75">
            <v>-330668</v>
          </cell>
          <cell r="DL75">
            <v>-362295</v>
          </cell>
          <cell r="DM75">
            <v>-4.3399963918715E-2</v>
          </cell>
          <cell r="DN75">
            <v>-4.1594753133512699E-2</v>
          </cell>
          <cell r="DO75">
            <v>-318943</v>
          </cell>
          <cell r="DP75">
            <v>1613086</v>
          </cell>
          <cell r="DQ75">
            <v>875745</v>
          </cell>
          <cell r="DS75">
            <v>9554735</v>
          </cell>
          <cell r="DT75">
            <v>-8000842</v>
          </cell>
          <cell r="DU75">
            <v>-1037741</v>
          </cell>
          <cell r="DV75">
            <v>-322792</v>
          </cell>
          <cell r="DW75">
            <v>193360</v>
          </cell>
          <cell r="DX75">
            <v>2.0237086638195598E-2</v>
          </cell>
          <cell r="DY75">
            <v>2.0655085390767901E-2</v>
          </cell>
          <cell r="DZ75">
            <v>-318379</v>
          </cell>
          <cell r="EA75">
            <v>1696215</v>
          </cell>
          <cell r="EB75">
            <v>976303</v>
          </cell>
          <cell r="ED75">
            <v>8468615</v>
          </cell>
          <cell r="EE75">
            <v>-7115427</v>
          </cell>
          <cell r="EF75">
            <v>-1018980</v>
          </cell>
          <cell r="EG75">
            <v>-368174</v>
          </cell>
          <cell r="EH75">
            <v>-33966</v>
          </cell>
          <cell r="EI75">
            <v>-4.0108093236025004E-3</v>
          </cell>
          <cell r="EJ75">
            <v>-3.9947869946784396E-3</v>
          </cell>
          <cell r="EK75">
            <v>-262825</v>
          </cell>
          <cell r="EL75">
            <v>1608668</v>
          </cell>
          <cell r="EM75">
            <v>1168721.5</v>
          </cell>
          <cell r="EO75">
            <v>8790389.3333333302</v>
          </cell>
          <cell r="EP75">
            <v>-7489836.6666666698</v>
          </cell>
          <cell r="EQ75">
            <v>-1027641.66666667</v>
          </cell>
          <cell r="ER75">
            <v>-340544.66666666698</v>
          </cell>
          <cell r="ES75">
            <v>-67633.666666666293</v>
          </cell>
          <cell r="ET75">
            <v>-7.6940467710796502E-3</v>
          </cell>
          <cell r="EU75">
            <v>-7.6353004125939098E-3</v>
          </cell>
          <cell r="FF75" t="str">
            <v>TW97178376</v>
          </cell>
          <cell r="FG75" t="str">
            <v>exclude</v>
          </cell>
          <cell r="FH75" t="str">
            <v>Significantly different products/services</v>
          </cell>
          <cell r="FI75" t="str">
            <v>ok, sda/sdp</v>
          </cell>
        </row>
        <row r="76">
          <cell r="B76" t="str">
            <v>TIANJIN KEYVIA ELECTRIC CO.,LTD</v>
          </cell>
          <cell r="C76" t="str">
            <v>exclude</v>
          </cell>
          <cell r="D76" t="str">
            <v>Significantly different products/services</v>
          </cell>
          <cell r="E76" t="str">
            <v>铁路专用设备及配件的生产和销售</v>
          </cell>
          <cell r="H76" t="str">
            <v/>
          </cell>
          <cell r="I76" t="str">
            <v>ok, sda/sdp</v>
          </cell>
          <cell r="J76" t="str">
            <v>ok,sdp</v>
          </cell>
          <cell r="M76" t="str">
            <v>TIANJIN KEYVIA ELECTRIC CO.,LTD</v>
          </cell>
          <cell r="N76" t="str">
            <v>This company is engaged in the manufacture and sale of railway special equipment and parts. It was incorporated in 2000. The registered head office of the company is located in Tianjin, People’s Republic of China. The company specializes in manufacturing and/or rebuilding locomotives, locomotive frames and parts. It principally conducts its business operations within the country.</v>
          </cell>
          <cell r="O76" t="str">
            <v>Manufacturing</v>
          </cell>
          <cell r="P76" t="str">
            <v>www.keyvia.cn</v>
          </cell>
          <cell r="R76" t="str">
            <v>China</v>
          </cell>
          <cell r="S76" t="str">
            <v>300407</v>
          </cell>
          <cell r="T76" t="str">
            <v>A+</v>
          </cell>
          <cell r="U76" t="str">
            <v>3699</v>
          </cell>
          <cell r="V76" t="str">
            <v>Engaged in the manufacture and sale of railway special equipment and parts</v>
          </cell>
          <cell r="W76" t="str">
            <v>The company is mainly engaged in railway, urban rail transport and power system automation products, integrated monitoring systems, industrial automation systems, electromechanical auxiliary vehicle control systems, testing and diagnostic systems, DC switchgear and accessories, software product development, manufacturing, sales, engineering installation and service; computer and mechatronic systems integration; technical advisory services; import and export business; security technology systems engineering design, construction; owned rental; property services; motor vehicles and parts sales.</v>
          </cell>
          <cell r="Z76" t="str">
            <v>CN42098PC</v>
          </cell>
          <cell r="AA76">
            <v>1912641</v>
          </cell>
          <cell r="AB76">
            <v>1961062</v>
          </cell>
          <cell r="AC76">
            <v>1825657</v>
          </cell>
          <cell r="AD76">
            <v>1623715</v>
          </cell>
          <cell r="AE76">
            <v>1891729</v>
          </cell>
          <cell r="AF76">
            <v>1940441</v>
          </cell>
          <cell r="AG76">
            <v>1800815</v>
          </cell>
          <cell r="AH76">
            <v>1613036</v>
          </cell>
          <cell r="AI76">
            <v>-5799</v>
          </cell>
          <cell r="AJ76">
            <v>-6708</v>
          </cell>
          <cell r="AK76">
            <v>-8020</v>
          </cell>
          <cell r="AL76">
            <v>-7375</v>
          </cell>
          <cell r="AM76">
            <v>1885930</v>
          </cell>
          <cell r="AN76">
            <v>1933733</v>
          </cell>
          <cell r="AO76">
            <v>1792795</v>
          </cell>
          <cell r="AP76">
            <v>1605661</v>
          </cell>
          <cell r="AQ76">
            <v>26711</v>
          </cell>
          <cell r="AR76">
            <v>27329</v>
          </cell>
          <cell r="AS76">
            <v>32862</v>
          </cell>
          <cell r="AT76">
            <v>18054</v>
          </cell>
          <cell r="AU76">
            <v>-1372477</v>
          </cell>
          <cell r="AV76">
            <v>-1391807</v>
          </cell>
          <cell r="AW76">
            <v>-1353916</v>
          </cell>
          <cell r="AX76">
            <v>-1248719</v>
          </cell>
          <cell r="AY76" t="str">
            <v>n.a.</v>
          </cell>
          <cell r="AZ76" t="str">
            <v>n.a.</v>
          </cell>
          <cell r="BA76" t="str">
            <v>n.a.</v>
          </cell>
          <cell r="BB76" t="str">
            <v>n.a.</v>
          </cell>
          <cell r="BC76">
            <v>-378099</v>
          </cell>
          <cell r="BD76">
            <v>-355586</v>
          </cell>
          <cell r="BE76">
            <v>-306182</v>
          </cell>
          <cell r="BF76">
            <v>-280750</v>
          </cell>
          <cell r="BG76">
            <v>162065</v>
          </cell>
          <cell r="BH76">
            <v>213669</v>
          </cell>
          <cell r="BI76">
            <v>165559</v>
          </cell>
          <cell r="BJ76">
            <v>94246</v>
          </cell>
          <cell r="BK76">
            <v>-40275</v>
          </cell>
          <cell r="BL76">
            <v>-57604</v>
          </cell>
          <cell r="BM76">
            <v>-37258</v>
          </cell>
          <cell r="BN76">
            <v>-35732</v>
          </cell>
          <cell r="BO76">
            <v>-35864</v>
          </cell>
          <cell r="BP76">
            <v>-46240</v>
          </cell>
          <cell r="BQ76">
            <v>-33621</v>
          </cell>
          <cell r="BR76">
            <v>-31809</v>
          </cell>
          <cell r="BS76">
            <v>-4411</v>
          </cell>
          <cell r="BT76">
            <v>-11364</v>
          </cell>
          <cell r="BU76">
            <v>-3637</v>
          </cell>
          <cell r="BV76">
            <v>-3923</v>
          </cell>
          <cell r="BW76">
            <v>67385</v>
          </cell>
          <cell r="BX76">
            <v>85166</v>
          </cell>
          <cell r="BY76">
            <v>68233</v>
          </cell>
          <cell r="BZ76">
            <v>14824</v>
          </cell>
          <cell r="CA76">
            <v>2339513</v>
          </cell>
          <cell r="CB76">
            <v>2274294</v>
          </cell>
          <cell r="CC76">
            <v>2212137</v>
          </cell>
          <cell r="CD76">
            <v>2069880</v>
          </cell>
          <cell r="CE76">
            <v>577154</v>
          </cell>
          <cell r="CF76">
            <v>475641</v>
          </cell>
          <cell r="CG76">
            <v>672609</v>
          </cell>
          <cell r="CH76">
            <v>586445</v>
          </cell>
          <cell r="CI76">
            <v>670510</v>
          </cell>
          <cell r="CJ76">
            <v>659916</v>
          </cell>
          <cell r="CK76">
            <v>625946</v>
          </cell>
          <cell r="CL76">
            <v>537164</v>
          </cell>
          <cell r="CM76">
            <v>296159</v>
          </cell>
          <cell r="CN76">
            <v>301947</v>
          </cell>
          <cell r="CO76">
            <v>108522</v>
          </cell>
          <cell r="CP76">
            <v>320641</v>
          </cell>
          <cell r="CQ76">
            <v>728788</v>
          </cell>
          <cell r="CR76">
            <v>791130</v>
          </cell>
          <cell r="CS76">
            <v>728728</v>
          </cell>
          <cell r="CT76">
            <v>605771</v>
          </cell>
          <cell r="CU76">
            <v>172138</v>
          </cell>
          <cell r="CV76" t="str">
            <v>n.a.</v>
          </cell>
          <cell r="CW76" t="str">
            <v>n.a.</v>
          </cell>
          <cell r="CX76" t="str">
            <v>n.a.</v>
          </cell>
          <cell r="CY76">
            <v>372</v>
          </cell>
          <cell r="CZ76">
            <v>43194</v>
          </cell>
          <cell r="DA76">
            <v>31939</v>
          </cell>
          <cell r="DB76">
            <v>1175</v>
          </cell>
          <cell r="DC76">
            <v>2830045</v>
          </cell>
          <cell r="DD76">
            <v>2686113</v>
          </cell>
          <cell r="DE76">
            <v>2598053</v>
          </cell>
          <cell r="DF76">
            <v>2393500</v>
          </cell>
          <cell r="DH76">
            <v>1885930</v>
          </cell>
          <cell r="DI76">
            <v>-1372477</v>
          </cell>
          <cell r="DJ76">
            <v>-378099</v>
          </cell>
          <cell r="DK76">
            <v>-40275</v>
          </cell>
          <cell r="DL76">
            <v>95079</v>
          </cell>
          <cell r="DM76">
            <v>5.0414914657489901E-2</v>
          </cell>
          <cell r="DN76">
            <v>5.3091519059933E-2</v>
          </cell>
          <cell r="DO76" t="str">
            <v>n.a.</v>
          </cell>
          <cell r="DP76">
            <v>526397.5</v>
          </cell>
          <cell r="DQ76">
            <v>21783</v>
          </cell>
          <cell r="DS76">
            <v>1933733</v>
          </cell>
          <cell r="DT76">
            <v>-1391807</v>
          </cell>
          <cell r="DU76">
            <v>-355586</v>
          </cell>
          <cell r="DV76">
            <v>-57604</v>
          </cell>
          <cell r="DW76">
            <v>128736</v>
          </cell>
          <cell r="DX76">
            <v>6.6573823790564701E-2</v>
          </cell>
          <cell r="DY76">
            <v>7.13220021972336E-2</v>
          </cell>
          <cell r="DZ76" t="str">
            <v>n.a.</v>
          </cell>
          <cell r="EA76">
            <v>574125</v>
          </cell>
          <cell r="EB76">
            <v>37566.5</v>
          </cell>
          <cell r="ED76">
            <v>1792795</v>
          </cell>
          <cell r="EE76">
            <v>-1353916</v>
          </cell>
          <cell r="EF76">
            <v>-306182</v>
          </cell>
          <cell r="EG76">
            <v>-37258</v>
          </cell>
          <cell r="EH76">
            <v>95439</v>
          </cell>
          <cell r="EI76">
            <v>5.32347535552029E-2</v>
          </cell>
          <cell r="EJ76">
            <v>5.6228039374179598E-2</v>
          </cell>
          <cell r="EK76" t="str">
            <v>n.a.</v>
          </cell>
          <cell r="EL76">
            <v>629527</v>
          </cell>
          <cell r="EM76">
            <v>16557</v>
          </cell>
          <cell r="EO76">
            <v>1870819.33333333</v>
          </cell>
          <cell r="EP76">
            <v>-1372733.33333333</v>
          </cell>
          <cell r="EQ76">
            <v>-346622.33333333302</v>
          </cell>
          <cell r="ER76">
            <v>-45045.666666666701</v>
          </cell>
          <cell r="ES76">
            <v>106418</v>
          </cell>
          <cell r="ET76">
            <v>5.6883098278864598E-2</v>
          </cell>
          <cell r="EU76">
            <v>6.0313942179443698E-2</v>
          </cell>
          <cell r="FF76" t="str">
            <v>CN42098PC</v>
          </cell>
          <cell r="FG76" t="str">
            <v>exclude</v>
          </cell>
          <cell r="FH76" t="str">
            <v>Significantly different products/services</v>
          </cell>
          <cell r="FI76" t="str">
            <v>ok, sda/sdp</v>
          </cell>
        </row>
        <row r="77">
          <cell r="B77" t="str">
            <v>SICHUAN CHANGHONG NEWENERGY TECHNOLOGY CO.,LTD.</v>
          </cell>
          <cell r="C77" t="str">
            <v>exclude</v>
          </cell>
          <cell r="D77" t="str">
            <v>Independence(A+, A, A-, B+, B, B-,U)</v>
          </cell>
          <cell r="H77" t="str">
            <v/>
          </cell>
          <cell r="I77" t="str">
            <v>ok, indep</v>
          </cell>
          <cell r="J77" t="str">
            <v>ok,indep</v>
          </cell>
          <cell r="M77" t="str">
            <v>SICHUAN CHANGHONG NEWENERGY TECHNOLOGY CO.,LTD.</v>
          </cell>
          <cell r="N77" t="str">
            <v>This company, with registered office address in Mianyang, Sichuan, China, is engaged in the production of batteries. It was incorporated in 2006. The company's product offering includes alkaline batteries, lithium batteries, carbon batteries, rechargeable batteries and button cell batteries. It produces AAA, AA, C, sub-C, D and 9V alkaline batteries. In addition to alkaline batteries the company produces lithium and nickel-metal hydride (NiMH) rechargeable batteries. It produces more than 800 million pieces of batteries annually. The company is a subsidiary of Sichuan Changhong Electric Co., Ltd., a Chinese consumer electronics company based in Mianyang, Sichuan, China. It is one of the largest Chinese consumer electronics and home appliances providers specializing in R&amp;D, manufacturing and marketing of various series of products including TV, refrigerator, air conditioner, cell phone, electronic components and compressors.</v>
          </cell>
          <cell r="O77" t="str">
            <v>Manufacturing</v>
          </cell>
          <cell r="P77" t="str">
            <v>www.changhongnewenergy.com</v>
          </cell>
          <cell r="R77" t="str">
            <v>China</v>
          </cell>
          <cell r="S77" t="str">
            <v>836239</v>
          </cell>
          <cell r="T77" t="str">
            <v>D</v>
          </cell>
          <cell r="U77" t="str">
            <v>3691</v>
          </cell>
          <cell r="V77" t="str">
            <v>Engaged in the production of batteries</v>
          </cell>
          <cell r="W77" t="str">
            <v>The Company is mainly engaged in the research and development, production and sales of green, environmental protection, high energy alkaline manganese batteries.</v>
          </cell>
          <cell r="Z77" t="str">
            <v>CN47595PC</v>
          </cell>
          <cell r="AA77">
            <v>3081561</v>
          </cell>
          <cell r="AB77">
            <v>1955783</v>
          </cell>
          <cell r="AC77">
            <v>1421870</v>
          </cell>
          <cell r="AD77">
            <v>1072222</v>
          </cell>
          <cell r="AE77">
            <v>3031700</v>
          </cell>
          <cell r="AF77">
            <v>1942542</v>
          </cell>
          <cell r="AG77">
            <v>1411366</v>
          </cell>
          <cell r="AH77">
            <v>1066325</v>
          </cell>
          <cell r="AI77">
            <v>-8018</v>
          </cell>
          <cell r="AJ77">
            <v>-6645</v>
          </cell>
          <cell r="AK77">
            <v>-5564</v>
          </cell>
          <cell r="AL77">
            <v>-4998</v>
          </cell>
          <cell r="AM77">
            <v>3023682</v>
          </cell>
          <cell r="AN77">
            <v>1935897</v>
          </cell>
          <cell r="AO77">
            <v>1405802</v>
          </cell>
          <cell r="AP77">
            <v>1061327</v>
          </cell>
          <cell r="AQ77">
            <v>57879</v>
          </cell>
          <cell r="AR77">
            <v>19886</v>
          </cell>
          <cell r="AS77">
            <v>16068</v>
          </cell>
          <cell r="AT77">
            <v>10895</v>
          </cell>
          <cell r="AU77">
            <v>-2283947</v>
          </cell>
          <cell r="AV77">
            <v>-1389743</v>
          </cell>
          <cell r="AW77">
            <v>-1041021</v>
          </cell>
          <cell r="AX77">
            <v>-798533</v>
          </cell>
          <cell r="AY77" t="str">
            <v>n.a.</v>
          </cell>
          <cell r="AZ77" t="str">
            <v>n.a.</v>
          </cell>
          <cell r="BA77" t="str">
            <v>n.a.</v>
          </cell>
          <cell r="BB77" t="str">
            <v>n.a.</v>
          </cell>
          <cell r="BC77">
            <v>-294283</v>
          </cell>
          <cell r="BD77">
            <v>-226041</v>
          </cell>
          <cell r="BE77">
            <v>-162488</v>
          </cell>
          <cell r="BF77">
            <v>-129936</v>
          </cell>
          <cell r="BG77">
            <v>503331</v>
          </cell>
          <cell r="BH77">
            <v>339999</v>
          </cell>
          <cell r="BI77">
            <v>218361</v>
          </cell>
          <cell r="BJ77">
            <v>143753</v>
          </cell>
          <cell r="BK77">
            <v>-82070</v>
          </cell>
          <cell r="BL77">
            <v>-70797</v>
          </cell>
          <cell r="BM77">
            <v>-51317</v>
          </cell>
          <cell r="BN77">
            <v>-47177</v>
          </cell>
          <cell r="BO77">
            <v>-75616</v>
          </cell>
          <cell r="BP77">
            <v>-64431</v>
          </cell>
          <cell r="BQ77">
            <v>-45091</v>
          </cell>
          <cell r="BR77">
            <v>-41948</v>
          </cell>
          <cell r="BS77">
            <v>-6454</v>
          </cell>
          <cell r="BT77">
            <v>-6366</v>
          </cell>
          <cell r="BU77">
            <v>-6226</v>
          </cell>
          <cell r="BV77">
            <v>-5229</v>
          </cell>
          <cell r="BW77">
            <v>252875</v>
          </cell>
          <cell r="BX77">
            <v>161905</v>
          </cell>
          <cell r="BY77">
            <v>104730</v>
          </cell>
          <cell r="BZ77">
            <v>61873</v>
          </cell>
          <cell r="CA77">
            <v>2200134</v>
          </cell>
          <cell r="CB77">
            <v>1247823</v>
          </cell>
          <cell r="CC77">
            <v>757740</v>
          </cell>
          <cell r="CD77">
            <v>648017</v>
          </cell>
          <cell r="CE77">
            <v>718801</v>
          </cell>
          <cell r="CF77">
            <v>302401</v>
          </cell>
          <cell r="CG77">
            <v>262814</v>
          </cell>
          <cell r="CH77">
            <v>193246</v>
          </cell>
          <cell r="CI77">
            <v>658087</v>
          </cell>
          <cell r="CJ77">
            <v>392449</v>
          </cell>
          <cell r="CK77">
            <v>263050</v>
          </cell>
          <cell r="CL77">
            <v>229118</v>
          </cell>
          <cell r="CM77">
            <v>517552</v>
          </cell>
          <cell r="CN77">
            <v>335823</v>
          </cell>
          <cell r="CO77">
            <v>79332</v>
          </cell>
          <cell r="CP77">
            <v>71682</v>
          </cell>
          <cell r="CQ77">
            <v>289860</v>
          </cell>
          <cell r="CR77">
            <v>215116</v>
          </cell>
          <cell r="CS77">
            <v>152045</v>
          </cell>
          <cell r="CT77">
            <v>146412</v>
          </cell>
          <cell r="CU77">
            <v>2534</v>
          </cell>
          <cell r="CV77">
            <v>6301</v>
          </cell>
          <cell r="CW77" t="str">
            <v>n.a.</v>
          </cell>
          <cell r="CX77">
            <v>70</v>
          </cell>
          <cell r="CY77">
            <v>302413</v>
          </cell>
          <cell r="CZ77">
            <v>215092</v>
          </cell>
          <cell r="DA77">
            <v>96377</v>
          </cell>
          <cell r="DB77">
            <v>263003</v>
          </cell>
          <cell r="DC77">
            <v>3896847</v>
          </cell>
          <cell r="DD77">
            <v>2247523</v>
          </cell>
          <cell r="DE77">
            <v>1595550</v>
          </cell>
          <cell r="DF77">
            <v>1414772</v>
          </cell>
          <cell r="DH77">
            <v>3023682</v>
          </cell>
          <cell r="DI77">
            <v>-2283947</v>
          </cell>
          <cell r="DJ77">
            <v>-294283</v>
          </cell>
          <cell r="DK77">
            <v>-82070</v>
          </cell>
          <cell r="DL77">
            <v>363382</v>
          </cell>
          <cell r="DM77">
            <v>0.120178643124508</v>
          </cell>
          <cell r="DN77">
            <v>0.13659436905612099</v>
          </cell>
          <cell r="DO77" t="str">
            <v>n.a.</v>
          </cell>
          <cell r="DP77">
            <v>510601</v>
          </cell>
          <cell r="DQ77">
            <v>258752.5</v>
          </cell>
          <cell r="DS77">
            <v>1935897</v>
          </cell>
          <cell r="DT77">
            <v>-1389743</v>
          </cell>
          <cell r="DU77">
            <v>-226041</v>
          </cell>
          <cell r="DV77">
            <v>-70797</v>
          </cell>
          <cell r="DW77">
            <v>249316</v>
          </cell>
          <cell r="DX77">
            <v>0.128785777342493</v>
          </cell>
          <cell r="DY77">
            <v>0.14782331829897299</v>
          </cell>
          <cell r="DZ77" t="str">
            <v>n.a.</v>
          </cell>
          <cell r="EA77">
            <v>282607.5</v>
          </cell>
          <cell r="EB77">
            <v>155734.5</v>
          </cell>
          <cell r="ED77">
            <v>1405802</v>
          </cell>
          <cell r="EE77">
            <v>-1041021</v>
          </cell>
          <cell r="EF77">
            <v>-162488</v>
          </cell>
          <cell r="EG77">
            <v>-51317</v>
          </cell>
          <cell r="EH77">
            <v>150976</v>
          </cell>
          <cell r="EI77">
            <v>0.107394924747582</v>
          </cell>
          <cell r="EJ77">
            <v>0.120316282894999</v>
          </cell>
          <cell r="EK77" t="str">
            <v>n.a.</v>
          </cell>
          <cell r="EL77">
            <v>228030</v>
          </cell>
          <cell r="EM77">
            <v>179690</v>
          </cell>
          <cell r="EO77">
            <v>2121793.6666666698</v>
          </cell>
          <cell r="EP77">
            <v>-1571570.33333333</v>
          </cell>
          <cell r="EQ77">
            <v>-227604</v>
          </cell>
          <cell r="ER77">
            <v>-68061.333333333299</v>
          </cell>
          <cell r="ES77">
            <v>254558</v>
          </cell>
          <cell r="ET77">
            <v>0.119973022824557</v>
          </cell>
          <cell r="EU77">
            <v>0.13632880120291899</v>
          </cell>
          <cell r="FF77" t="str">
            <v>CN47595PC</v>
          </cell>
          <cell r="FG77" t="str">
            <v>exclude</v>
          </cell>
          <cell r="FH77" t="str">
            <v>Independence(A+, A, A-, B+, B, B-,U)</v>
          </cell>
          <cell r="FI77" t="str">
            <v>ok, indep</v>
          </cell>
        </row>
        <row r="78">
          <cell r="B78" t="str">
            <v>SHENZHEN SENIOR TECHNOLOGY MATERIAL CO.,LTD</v>
          </cell>
          <cell r="C78" t="str">
            <v>exclude</v>
          </cell>
          <cell r="D78" t="str">
            <v>Significantly different products/services</v>
          </cell>
          <cell r="E78" t="str">
            <v>锂电池隔膜</v>
          </cell>
          <cell r="H78" t="str">
            <v/>
          </cell>
          <cell r="I78" t="str">
            <v>ok, sda/sdp</v>
          </cell>
          <cell r="J78" t="str">
            <v>ok,sdp</v>
          </cell>
          <cell r="M78" t="str">
            <v>SHENZHEN SENIOR TECHNOLOGY MATERIAL CO.,LTD</v>
          </cell>
          <cell r="N78" t="str">
            <v>The company, formerly known as Shenzhen Xingyuancaizhi Science &amp; Technology Incorporated Corporation, is engaged in the manufacture and wholesale distribution of lithium battery separators. It was founded and incorporated in 2003. The registered business office of the company is located in Guangdong Shenzhen City, China.The company offers dry process products, wet process products, and ceramic and polymer coating products. Its products are used in electric vehicles and tools, CRH, energy storage systems, notebook PCs, mobile phones, digital cameras, tablet PCs, and other related applications.The company is active and operational in China.</v>
          </cell>
          <cell r="O78" t="str">
            <v>Manufacturing; Wholesale</v>
          </cell>
          <cell r="P78" t="str">
            <v>www.senior798.com</v>
          </cell>
          <cell r="R78" t="str">
            <v>China</v>
          </cell>
          <cell r="S78" t="str">
            <v>300568</v>
          </cell>
          <cell r="T78" t="str">
            <v>A+</v>
          </cell>
          <cell r="U78" t="str">
            <v>3692</v>
          </cell>
          <cell r="V78" t="str">
            <v>Engaged in the manufacture and wholesale distribution of lithium battery separators</v>
          </cell>
          <cell r="W78" t="str">
            <v>The Company is specialized in lithium-ion battery separator research and development, production and sales.</v>
          </cell>
          <cell r="Z78" t="str">
            <v>CN44305PC</v>
          </cell>
          <cell r="AA78">
            <v>1896345</v>
          </cell>
          <cell r="AB78">
            <v>983623</v>
          </cell>
          <cell r="AC78">
            <v>620260</v>
          </cell>
          <cell r="AD78">
            <v>601142</v>
          </cell>
          <cell r="AE78">
            <v>1844434</v>
          </cell>
          <cell r="AF78">
            <v>958332</v>
          </cell>
          <cell r="AG78">
            <v>596017</v>
          </cell>
          <cell r="AH78">
            <v>569621</v>
          </cell>
          <cell r="AI78">
            <v>-16356</v>
          </cell>
          <cell r="AJ78">
            <v>-9627</v>
          </cell>
          <cell r="AK78">
            <v>-9407</v>
          </cell>
          <cell r="AL78">
            <v>-10943</v>
          </cell>
          <cell r="AM78">
            <v>1828078</v>
          </cell>
          <cell r="AN78">
            <v>948705</v>
          </cell>
          <cell r="AO78">
            <v>586610</v>
          </cell>
          <cell r="AP78">
            <v>558678</v>
          </cell>
          <cell r="AQ78">
            <v>68267</v>
          </cell>
          <cell r="AR78">
            <v>34918</v>
          </cell>
          <cell r="AS78">
            <v>33650</v>
          </cell>
          <cell r="AT78">
            <v>42464</v>
          </cell>
          <cell r="AU78">
            <v>-802058</v>
          </cell>
          <cell r="AV78">
            <v>-421097</v>
          </cell>
          <cell r="AW78">
            <v>-237228</v>
          </cell>
          <cell r="AX78">
            <v>-201951</v>
          </cell>
          <cell r="AY78" t="str">
            <v>n.a.</v>
          </cell>
          <cell r="AZ78" t="str">
            <v>n.a.</v>
          </cell>
          <cell r="BA78" t="str">
            <v>n.a.</v>
          </cell>
          <cell r="BB78" t="str">
            <v>n.a.</v>
          </cell>
          <cell r="BC78">
            <v>-317479</v>
          </cell>
          <cell r="BD78">
            <v>-214907</v>
          </cell>
          <cell r="BE78">
            <v>-160101</v>
          </cell>
          <cell r="BF78">
            <v>-163068</v>
          </cell>
          <cell r="BG78">
            <v>776808</v>
          </cell>
          <cell r="BH78">
            <v>347619</v>
          </cell>
          <cell r="BI78">
            <v>222931</v>
          </cell>
          <cell r="BJ78">
            <v>236123</v>
          </cell>
          <cell r="BK78">
            <v>-359130</v>
          </cell>
          <cell r="BL78">
            <v>-206613</v>
          </cell>
          <cell r="BM78">
            <v>-110067</v>
          </cell>
          <cell r="BN78">
            <v>-92002</v>
          </cell>
          <cell r="BO78">
            <v>-344566</v>
          </cell>
          <cell r="BP78">
            <v>-201162</v>
          </cell>
          <cell r="BQ78">
            <v>-104756</v>
          </cell>
          <cell r="BR78">
            <v>-87969</v>
          </cell>
          <cell r="BS78">
            <v>-14564</v>
          </cell>
          <cell r="BT78">
            <v>-5451</v>
          </cell>
          <cell r="BU78">
            <v>-5311</v>
          </cell>
          <cell r="BV78">
            <v>-4033</v>
          </cell>
          <cell r="BW78">
            <v>282896</v>
          </cell>
          <cell r="BX78">
            <v>121160</v>
          </cell>
          <cell r="BY78">
            <v>136154</v>
          </cell>
          <cell r="BZ78">
            <v>222151</v>
          </cell>
          <cell r="CA78">
            <v>2871937</v>
          </cell>
          <cell r="CB78">
            <v>1710824</v>
          </cell>
          <cell r="CC78">
            <v>1739111</v>
          </cell>
          <cell r="CD78">
            <v>1079067</v>
          </cell>
          <cell r="CE78">
            <v>268826</v>
          </cell>
          <cell r="CF78">
            <v>189639</v>
          </cell>
          <cell r="CG78">
            <v>177488</v>
          </cell>
          <cell r="CH78">
            <v>108641</v>
          </cell>
          <cell r="CI78">
            <v>885967</v>
          </cell>
          <cell r="CJ78">
            <v>555482</v>
          </cell>
          <cell r="CK78">
            <v>372698</v>
          </cell>
          <cell r="CL78">
            <v>335897</v>
          </cell>
          <cell r="CM78">
            <v>445307</v>
          </cell>
          <cell r="CN78">
            <v>501945</v>
          </cell>
          <cell r="CO78">
            <v>471085</v>
          </cell>
          <cell r="CP78">
            <v>205505</v>
          </cell>
          <cell r="CQ78">
            <v>1234316</v>
          </cell>
          <cell r="CR78">
            <v>438389</v>
          </cell>
          <cell r="CS78">
            <v>710613</v>
          </cell>
          <cell r="CT78">
            <v>419358</v>
          </cell>
          <cell r="CU78">
            <v>583090</v>
          </cell>
          <cell r="CV78">
            <v>2298</v>
          </cell>
          <cell r="CW78">
            <v>227687</v>
          </cell>
          <cell r="CX78" t="str">
            <v>n.a.</v>
          </cell>
          <cell r="CY78">
            <v>508679</v>
          </cell>
          <cell r="CZ78">
            <v>585066</v>
          </cell>
          <cell r="DA78">
            <v>1593060</v>
          </cell>
          <cell r="DB78">
            <v>956686</v>
          </cell>
          <cell r="DC78">
            <v>7616661</v>
          </cell>
          <cell r="DD78">
            <v>5721472</v>
          </cell>
          <cell r="DE78">
            <v>5329224</v>
          </cell>
          <cell r="DF78">
            <v>3568729</v>
          </cell>
          <cell r="DH78">
            <v>1828078</v>
          </cell>
          <cell r="DI78">
            <v>-802058</v>
          </cell>
          <cell r="DJ78">
            <v>-317479</v>
          </cell>
          <cell r="DK78">
            <v>-359130</v>
          </cell>
          <cell r="DL78">
            <v>349411</v>
          </cell>
          <cell r="DM78">
            <v>0.19113571740374299</v>
          </cell>
          <cell r="DN78">
            <v>0.236301344386532</v>
          </cell>
          <cell r="DO78" t="str">
            <v>n.a.</v>
          </cell>
          <cell r="DP78">
            <v>229232.5</v>
          </cell>
          <cell r="DQ78">
            <v>546872.5</v>
          </cell>
          <cell r="DS78">
            <v>948705</v>
          </cell>
          <cell r="DT78">
            <v>-421097</v>
          </cell>
          <cell r="DU78">
            <v>-214907</v>
          </cell>
          <cell r="DV78">
            <v>-206613</v>
          </cell>
          <cell r="DW78">
            <v>106088</v>
          </cell>
          <cell r="DX78">
            <v>0.111824012733147</v>
          </cell>
          <cell r="DY78">
            <v>0.12590299032656599</v>
          </cell>
          <cell r="DZ78" t="str">
            <v>n.a.</v>
          </cell>
          <cell r="EA78">
            <v>183563.5</v>
          </cell>
          <cell r="EB78">
            <v>1089063</v>
          </cell>
          <cell r="ED78">
            <v>586610</v>
          </cell>
          <cell r="EE78">
            <v>-237228</v>
          </cell>
          <cell r="EF78">
            <v>-160101</v>
          </cell>
          <cell r="EG78">
            <v>-110067</v>
          </cell>
          <cell r="EH78">
            <v>79214</v>
          </cell>
          <cell r="EI78">
            <v>0.135036906973969</v>
          </cell>
          <cell r="EJ78">
            <v>0.15611869230344699</v>
          </cell>
          <cell r="EK78" t="str">
            <v>n.a.</v>
          </cell>
          <cell r="EL78">
            <v>143064.5</v>
          </cell>
          <cell r="EM78">
            <v>1274873</v>
          </cell>
          <cell r="EO78">
            <v>1121131</v>
          </cell>
          <cell r="EP78">
            <v>-486794.33333333302</v>
          </cell>
          <cell r="EQ78">
            <v>-230829</v>
          </cell>
          <cell r="ER78">
            <v>-225270</v>
          </cell>
          <cell r="ES78">
            <v>178237.66666666701</v>
          </cell>
          <cell r="ET78">
            <v>0.15898023216436499</v>
          </cell>
          <cell r="EU78">
            <v>0.189032693694586</v>
          </cell>
          <cell r="FF78" t="str">
            <v>CN44305PC</v>
          </cell>
          <cell r="FG78" t="str">
            <v>exclude</v>
          </cell>
          <cell r="FH78" t="str">
            <v>Significantly different products/services</v>
          </cell>
          <cell r="FI78" t="str">
            <v>ok, sda/sdp</v>
          </cell>
        </row>
        <row r="79">
          <cell r="B79" t="str">
            <v>JIANGSU ZHENJIANG NEWENERGY EQUIPMENT CO.,LTD.</v>
          </cell>
          <cell r="C79" t="str">
            <v>exclude</v>
          </cell>
          <cell r="D79" t="str">
            <v>Lev SDA/SDP</v>
          </cell>
          <cell r="E79" t="str">
            <v>钢结构及通用设备的制造、加工、销售</v>
          </cell>
          <cell r="H79" t="str">
            <v/>
          </cell>
          <cell r="I79" t="str">
            <v>ok, sda/sdp</v>
          </cell>
          <cell r="J79" t="str">
            <v>ok,sda</v>
          </cell>
          <cell r="M79" t="str">
            <v>JIANGSU ZHENJIANG NEWENERGY EQUIPMENT CO.,LTD.</v>
          </cell>
          <cell r="N79" t="str">
            <v>This company is engaged in the manufacture, processing, and sales of steel structures and general equipment. It was incorporated in 2004 and has its registered head office strategically located in Wuxi, China.The company offers a wide range of products including rolled or forged axles made in steel mills, steel fabricator, structures and building and construction and manufacturing components and supplies, screw machine made parts, and machine made parts. These products are distributed in the local and international market.</v>
          </cell>
          <cell r="O79" t="str">
            <v>Wholesale; Manufacturing</v>
          </cell>
          <cell r="P79" t="str">
            <v>www.zjavim.com</v>
          </cell>
          <cell r="R79" t="str">
            <v>China</v>
          </cell>
          <cell r="S79" t="str">
            <v>603507</v>
          </cell>
          <cell r="T79" t="str">
            <v>B+</v>
          </cell>
          <cell r="U79" t="str">
            <v>3699</v>
          </cell>
          <cell r="V79" t="str">
            <v>Engaged in the manufacture, processing, and sales of steel structures and general equipment</v>
          </cell>
          <cell r="W79" t="str">
            <v>The Company's main business is the design, wind power equipment and photovoltaic equipment spare parts processing and sales, the main products include engine cover, rotor, stator housing section of wind power equipment products, and fixed / adjustable photovoltaic PV support bracket, tracking photovoltaic equipment products.</v>
          </cell>
          <cell r="Z79" t="str">
            <v>CN46286PC</v>
          </cell>
          <cell r="AA79">
            <v>2415451</v>
          </cell>
          <cell r="AB79">
            <v>1928628</v>
          </cell>
          <cell r="AC79">
            <v>1781289</v>
          </cell>
          <cell r="AD79">
            <v>974947</v>
          </cell>
          <cell r="AE79">
            <v>2316488</v>
          </cell>
          <cell r="AF79">
            <v>1865265</v>
          </cell>
          <cell r="AG79">
            <v>1747700</v>
          </cell>
          <cell r="AH79">
            <v>963757</v>
          </cell>
          <cell r="AI79">
            <v>-17807</v>
          </cell>
          <cell r="AJ79">
            <v>-12647</v>
          </cell>
          <cell r="AK79">
            <v>-9402</v>
          </cell>
          <cell r="AL79">
            <v>-5568</v>
          </cell>
          <cell r="AM79">
            <v>2298681</v>
          </cell>
          <cell r="AN79">
            <v>1852618</v>
          </cell>
          <cell r="AO79">
            <v>1738298</v>
          </cell>
          <cell r="AP79">
            <v>958189</v>
          </cell>
          <cell r="AQ79">
            <v>116770</v>
          </cell>
          <cell r="AR79">
            <v>76010</v>
          </cell>
          <cell r="AS79">
            <v>42991</v>
          </cell>
          <cell r="AT79">
            <v>16758</v>
          </cell>
          <cell r="AU79">
            <v>-1619598</v>
          </cell>
          <cell r="AV79">
            <v>-1354016</v>
          </cell>
          <cell r="AW79">
            <v>-1312975</v>
          </cell>
          <cell r="AX79">
            <v>-649606</v>
          </cell>
          <cell r="AY79" t="str">
            <v>n.a.</v>
          </cell>
          <cell r="AZ79" t="str">
            <v>n.a.</v>
          </cell>
          <cell r="BA79" t="str">
            <v>n.a.</v>
          </cell>
          <cell r="BB79" t="str">
            <v>n.a.</v>
          </cell>
          <cell r="BC79">
            <v>-300341</v>
          </cell>
          <cell r="BD79">
            <v>-221961</v>
          </cell>
          <cell r="BE79">
            <v>-266588</v>
          </cell>
          <cell r="BF79">
            <v>-158074</v>
          </cell>
          <cell r="BG79">
            <v>495512</v>
          </cell>
          <cell r="BH79">
            <v>352651</v>
          </cell>
          <cell r="BI79">
            <v>201726</v>
          </cell>
          <cell r="BJ79">
            <v>167267</v>
          </cell>
          <cell r="BK79">
            <v>-158455</v>
          </cell>
          <cell r="BL79">
            <v>-137900</v>
          </cell>
          <cell r="BM79">
            <v>-90910</v>
          </cell>
          <cell r="BN79">
            <v>-66818</v>
          </cell>
          <cell r="BO79">
            <v>-143856</v>
          </cell>
          <cell r="BP79">
            <v>-128358</v>
          </cell>
          <cell r="BQ79">
            <v>-87222</v>
          </cell>
          <cell r="BR79">
            <v>-64662</v>
          </cell>
          <cell r="BS79">
            <v>-14599</v>
          </cell>
          <cell r="BT79">
            <v>-9542</v>
          </cell>
          <cell r="BU79">
            <v>-3688</v>
          </cell>
          <cell r="BV79">
            <v>-2156</v>
          </cell>
          <cell r="BW79">
            <v>179246</v>
          </cell>
          <cell r="BX79">
            <v>67349</v>
          </cell>
          <cell r="BY79">
            <v>37432</v>
          </cell>
          <cell r="BZ79">
            <v>60749</v>
          </cell>
          <cell r="CA79">
            <v>2643046</v>
          </cell>
          <cell r="CB79">
            <v>1637928</v>
          </cell>
          <cell r="CC79">
            <v>1589905</v>
          </cell>
          <cell r="CD79">
            <v>1823718</v>
          </cell>
          <cell r="CE79">
            <v>965879</v>
          </cell>
          <cell r="CF79">
            <v>574014</v>
          </cell>
          <cell r="CG79">
            <v>527313</v>
          </cell>
          <cell r="CH79">
            <v>397853</v>
          </cell>
          <cell r="CI79">
            <v>236055</v>
          </cell>
          <cell r="CJ79">
            <v>300636</v>
          </cell>
          <cell r="CK79">
            <v>502280</v>
          </cell>
          <cell r="CL79">
            <v>392357</v>
          </cell>
          <cell r="CM79">
            <v>441038</v>
          </cell>
          <cell r="CN79">
            <v>248532</v>
          </cell>
          <cell r="CO79">
            <v>235715</v>
          </cell>
          <cell r="CP79">
            <v>264022</v>
          </cell>
          <cell r="CQ79">
            <v>672189</v>
          </cell>
          <cell r="CR79">
            <v>322818</v>
          </cell>
          <cell r="CS79">
            <v>271725</v>
          </cell>
          <cell r="CT79">
            <v>679306</v>
          </cell>
          <cell r="CU79">
            <v>479234</v>
          </cell>
          <cell r="CV79">
            <v>150</v>
          </cell>
          <cell r="CW79">
            <v>12400</v>
          </cell>
          <cell r="CX79" t="str">
            <v>n.a.</v>
          </cell>
          <cell r="CY79">
            <v>525629</v>
          </cell>
          <cell r="CZ79">
            <v>335796</v>
          </cell>
          <cell r="DA79">
            <v>289088</v>
          </cell>
          <cell r="DB79">
            <v>327857</v>
          </cell>
          <cell r="DC79">
            <v>4868864</v>
          </cell>
          <cell r="DD79">
            <v>3574670</v>
          </cell>
          <cell r="DE79">
            <v>3355785</v>
          </cell>
          <cell r="DF79">
            <v>2989946</v>
          </cell>
          <cell r="DH79">
            <v>2298681</v>
          </cell>
          <cell r="DI79">
            <v>-1619598</v>
          </cell>
          <cell r="DJ79">
            <v>-300341</v>
          </cell>
          <cell r="DK79">
            <v>-158455</v>
          </cell>
          <cell r="DL79">
            <v>220287</v>
          </cell>
          <cell r="DM79">
            <v>9.5831914041139193E-2</v>
          </cell>
          <cell r="DN79">
            <v>0.10598904731249199</v>
          </cell>
          <cell r="DO79" t="str">
            <v>n.a.</v>
          </cell>
          <cell r="DP79">
            <v>769946.5</v>
          </cell>
          <cell r="DQ79">
            <v>430712.5</v>
          </cell>
          <cell r="DS79">
            <v>1852618</v>
          </cell>
          <cell r="DT79">
            <v>-1354016</v>
          </cell>
          <cell r="DU79">
            <v>-221961</v>
          </cell>
          <cell r="DV79">
            <v>-137900</v>
          </cell>
          <cell r="DW79">
            <v>138741</v>
          </cell>
          <cell r="DX79">
            <v>7.4889156858024705E-2</v>
          </cell>
          <cell r="DY79">
            <v>8.0951550198759895E-2</v>
          </cell>
          <cell r="DZ79" t="str">
            <v>n.a.</v>
          </cell>
          <cell r="EA79">
            <v>550663.5</v>
          </cell>
          <cell r="EB79">
            <v>312442</v>
          </cell>
          <cell r="ED79">
            <v>1738298</v>
          </cell>
          <cell r="EE79">
            <v>-1312975</v>
          </cell>
          <cell r="EF79">
            <v>-266588</v>
          </cell>
          <cell r="EG79">
            <v>-90910</v>
          </cell>
          <cell r="EH79">
            <v>67825</v>
          </cell>
          <cell r="EI79">
            <v>3.9018050990106398E-2</v>
          </cell>
          <cell r="EJ79">
            <v>4.0602272529996E-2</v>
          </cell>
          <cell r="EK79" t="str">
            <v>n.a.</v>
          </cell>
          <cell r="EL79">
            <v>462583</v>
          </cell>
          <cell r="EM79">
            <v>308472.5</v>
          </cell>
          <cell r="EO79">
            <v>1963199</v>
          </cell>
          <cell r="EP79">
            <v>-1428863</v>
          </cell>
          <cell r="EQ79">
            <v>-262963.33333333302</v>
          </cell>
          <cell r="ER79">
            <v>-129088.33333333299</v>
          </cell>
          <cell r="ES79">
            <v>142284.33333333299</v>
          </cell>
          <cell r="ET79">
            <v>7.24757568302212E-2</v>
          </cell>
          <cell r="EU79">
            <v>7.8138935304308599E-2</v>
          </cell>
          <cell r="FF79" t="str">
            <v>CN46286PC</v>
          </cell>
          <cell r="FG79" t="str">
            <v>exclude</v>
          </cell>
          <cell r="FH79" t="str">
            <v>Lev SDA/SDP</v>
          </cell>
          <cell r="FI79" t="str">
            <v>ok, sda/sdp</v>
          </cell>
        </row>
        <row r="80">
          <cell r="B80" t="str">
            <v>JIANGXI SPECIAL ELECTRIC MOTOR CO.,LTD</v>
          </cell>
          <cell r="C80" t="str">
            <v>exclude</v>
          </cell>
          <cell r="D80" t="str">
            <v>Significantly different products/services</v>
          </cell>
          <cell r="E80" t="str">
            <v>锂原料、工业机电</v>
          </cell>
          <cell r="H80" t="str">
            <v/>
          </cell>
          <cell r="I80" t="str">
            <v>ok, sda/sdp</v>
          </cell>
          <cell r="J80" t="str">
            <v>ok,sdp</v>
          </cell>
          <cell r="L80" t="str">
            <v>提供起重冶金电机，高压电机，变频电机，感应电机，减速器，汽车电机和防爆电机，以及港口和船舶，电梯和自动扶梯应用的特殊电机</v>
          </cell>
          <cell r="M80" t="str">
            <v>JIANGXI SPECIAL ELECTRIC MOTOR CO.,LTD</v>
          </cell>
          <cell r="N80" t="str">
            <v>This company, based in China, is engaged in the research, development, production, and distribution of special motors and lithium battery energy series products. It was founded in 1991 and has its registered head office based in Yichun, Jiangxi Province. The company provides lifting metallurgical motors, high-voltage motors, variable frequency motors, induction motors, reducers, automotive motors, and explosion-proof motors, as well as special motors for port and marine, elevator and escalator applications. Its additional products include wind power generator sets, special electric vehicles, and lithium ion battery positive pole materials. The company's products quality has been certified in accordance with ISO 9001:2000 international standard.</v>
          </cell>
          <cell r="O80" t="str">
            <v>Manufacturing; Wholesale</v>
          </cell>
          <cell r="P80" t="str">
            <v>www.jiangte.com.cn</v>
          </cell>
          <cell r="R80" t="str">
            <v>China</v>
          </cell>
          <cell r="S80" t="str">
            <v>002176</v>
          </cell>
          <cell r="T80" t="str">
            <v>A+</v>
          </cell>
          <cell r="U80" t="str">
            <v>3699</v>
          </cell>
          <cell r="V80" t="str">
            <v>Engaged in the research, development, production, and distribution of special motors and lithium battery energy series products</v>
          </cell>
          <cell r="W80" t="str">
            <v>The Company is mainly engaged in R &amp; D, manufacture and sale of alternating current (AC) motors.</v>
          </cell>
          <cell r="Z80" t="str">
            <v>CN31779PC</v>
          </cell>
          <cell r="AA80">
            <v>2997153</v>
          </cell>
          <cell r="AB80">
            <v>1913390</v>
          </cell>
          <cell r="AC80">
            <v>2672436</v>
          </cell>
          <cell r="AD80">
            <v>2962663</v>
          </cell>
          <cell r="AE80">
            <v>2916235</v>
          </cell>
          <cell r="AF80">
            <v>1744132</v>
          </cell>
          <cell r="AG80">
            <v>2575339</v>
          </cell>
          <cell r="AH80">
            <v>2874891</v>
          </cell>
          <cell r="AI80">
            <v>-14100</v>
          </cell>
          <cell r="AJ80">
            <v>-16071</v>
          </cell>
          <cell r="AK80">
            <v>-44600</v>
          </cell>
          <cell r="AL80">
            <v>-38695</v>
          </cell>
          <cell r="AM80">
            <v>2902135</v>
          </cell>
          <cell r="AN80">
            <v>1728061</v>
          </cell>
          <cell r="AO80">
            <v>2530739</v>
          </cell>
          <cell r="AP80">
            <v>2836196</v>
          </cell>
          <cell r="AQ80">
            <v>95018</v>
          </cell>
          <cell r="AR80">
            <v>185329</v>
          </cell>
          <cell r="AS80">
            <v>141697</v>
          </cell>
          <cell r="AT80">
            <v>126467</v>
          </cell>
          <cell r="AU80">
            <v>-1861362</v>
          </cell>
          <cell r="AV80">
            <v>-1311837</v>
          </cell>
          <cell r="AW80">
            <v>-2266946</v>
          </cell>
          <cell r="AX80">
            <v>-2256945</v>
          </cell>
          <cell r="AY80" t="str">
            <v>n.a.</v>
          </cell>
          <cell r="AZ80" t="str">
            <v>n.a.</v>
          </cell>
          <cell r="BA80" t="str">
            <v>n.a.</v>
          </cell>
          <cell r="BB80" t="str">
            <v>n.a.</v>
          </cell>
          <cell r="BC80">
            <v>-366499</v>
          </cell>
          <cell r="BD80">
            <v>-363754</v>
          </cell>
          <cell r="BE80">
            <v>-669335</v>
          </cell>
          <cell r="BF80">
            <v>-630264</v>
          </cell>
          <cell r="BG80">
            <v>769292</v>
          </cell>
          <cell r="BH80">
            <v>237799</v>
          </cell>
          <cell r="BI80">
            <v>-263845</v>
          </cell>
          <cell r="BJ80">
            <v>75454</v>
          </cell>
          <cell r="BK80">
            <v>-173534</v>
          </cell>
          <cell r="BL80">
            <v>-179392</v>
          </cell>
          <cell r="BM80">
            <v>-562943</v>
          </cell>
          <cell r="BN80">
            <v>-1636667</v>
          </cell>
          <cell r="BO80">
            <v>-156949</v>
          </cell>
          <cell r="BP80">
            <v>-165981</v>
          </cell>
          <cell r="BQ80">
            <v>-369293</v>
          </cell>
          <cell r="BR80">
            <v>-178386</v>
          </cell>
          <cell r="BS80">
            <v>-16585</v>
          </cell>
          <cell r="BT80">
            <v>-13411</v>
          </cell>
          <cell r="BU80">
            <v>-193650</v>
          </cell>
          <cell r="BV80">
            <v>-1458281</v>
          </cell>
          <cell r="BW80">
            <v>385770</v>
          </cell>
          <cell r="BX80">
            <v>14326</v>
          </cell>
          <cell r="BY80">
            <v>-1906074</v>
          </cell>
          <cell r="BZ80">
            <v>-1759232</v>
          </cell>
          <cell r="CA80">
            <v>3071711</v>
          </cell>
          <cell r="CB80">
            <v>2281102</v>
          </cell>
          <cell r="CC80">
            <v>2699191</v>
          </cell>
          <cell r="CD80">
            <v>5609977</v>
          </cell>
          <cell r="CE80">
            <v>655664</v>
          </cell>
          <cell r="CF80">
            <v>414523</v>
          </cell>
          <cell r="CG80">
            <v>450776</v>
          </cell>
          <cell r="CH80">
            <v>799674</v>
          </cell>
          <cell r="CI80">
            <v>532539</v>
          </cell>
          <cell r="CJ80">
            <v>506137</v>
          </cell>
          <cell r="CK80">
            <v>604970</v>
          </cell>
          <cell r="CL80">
            <v>785485</v>
          </cell>
          <cell r="CM80">
            <v>1072227</v>
          </cell>
          <cell r="CN80">
            <v>914862</v>
          </cell>
          <cell r="CO80">
            <v>1064952</v>
          </cell>
          <cell r="CP80">
            <v>2358143</v>
          </cell>
          <cell r="CQ80">
            <v>748205</v>
          </cell>
          <cell r="CR80">
            <v>437058</v>
          </cell>
          <cell r="CS80">
            <v>474200</v>
          </cell>
          <cell r="CT80">
            <v>1492089</v>
          </cell>
          <cell r="CU80">
            <v>331001</v>
          </cell>
          <cell r="CV80">
            <v>271</v>
          </cell>
          <cell r="CW80">
            <v>393271</v>
          </cell>
          <cell r="CX80">
            <v>375541</v>
          </cell>
          <cell r="CY80">
            <v>133251</v>
          </cell>
          <cell r="CZ80">
            <v>75058</v>
          </cell>
          <cell r="DA80">
            <v>81792</v>
          </cell>
          <cell r="DB80">
            <v>433767</v>
          </cell>
          <cell r="DC80">
            <v>5429702</v>
          </cell>
          <cell r="DD80">
            <v>4818419</v>
          </cell>
          <cell r="DE80">
            <v>5620670</v>
          </cell>
          <cell r="DF80">
            <v>9741174</v>
          </cell>
          <cell r="DH80">
            <v>2902135</v>
          </cell>
          <cell r="DI80">
            <v>-1861362</v>
          </cell>
          <cell r="DJ80">
            <v>-366499</v>
          </cell>
          <cell r="DK80">
            <v>-173534</v>
          </cell>
          <cell r="DL80">
            <v>500740</v>
          </cell>
          <cell r="DM80">
            <v>0.172541938951841</v>
          </cell>
          <cell r="DN80">
            <v>0.208520464146881</v>
          </cell>
          <cell r="DO80" t="str">
            <v>n.a.</v>
          </cell>
          <cell r="DP80">
            <v>535093.5</v>
          </cell>
          <cell r="DQ80">
            <v>104154.5</v>
          </cell>
          <cell r="DS80">
            <v>1728061</v>
          </cell>
          <cell r="DT80">
            <v>-1311837</v>
          </cell>
          <cell r="DU80">
            <v>-363754</v>
          </cell>
          <cell r="DV80">
            <v>-179392</v>
          </cell>
          <cell r="DW80">
            <v>-126922</v>
          </cell>
          <cell r="DX80">
            <v>-7.3447638711827898E-2</v>
          </cell>
          <cell r="DY80">
            <v>-6.8422190392041296E-2</v>
          </cell>
          <cell r="DZ80" t="str">
            <v>n.a.</v>
          </cell>
          <cell r="EA80">
            <v>432649.5</v>
          </cell>
          <cell r="EB80">
            <v>78425</v>
          </cell>
          <cell r="ED80">
            <v>2530739</v>
          </cell>
          <cell r="EE80">
            <v>-2266946</v>
          </cell>
          <cell r="EF80">
            <v>-669335</v>
          </cell>
          <cell r="EG80">
            <v>-562943</v>
          </cell>
          <cell r="EH80">
            <v>-968485</v>
          </cell>
          <cell r="EI80">
            <v>-0.38268861387918701</v>
          </cell>
          <cell r="EJ80">
            <v>-0.27677136416531201</v>
          </cell>
          <cell r="EK80" t="str">
            <v>n.a.</v>
          </cell>
          <cell r="EL80">
            <v>625225</v>
          </cell>
          <cell r="EM80">
            <v>257779.5</v>
          </cell>
          <cell r="EO80">
            <v>2386978.3333333302</v>
          </cell>
          <cell r="EP80">
            <v>-1813381.66666667</v>
          </cell>
          <cell r="EQ80">
            <v>-466529.33333333302</v>
          </cell>
          <cell r="ER80">
            <v>-305289.66666666698</v>
          </cell>
          <cell r="ES80">
            <v>-198222.33333333299</v>
          </cell>
          <cell r="ET80">
            <v>-8.3043205950060997E-2</v>
          </cell>
          <cell r="EU80">
            <v>-7.6675801568982002E-2</v>
          </cell>
          <cell r="FF80" t="str">
            <v>CN31779PC</v>
          </cell>
          <cell r="FG80" t="str">
            <v>exclude</v>
          </cell>
          <cell r="FH80" t="str">
            <v>Significantly different products/services</v>
          </cell>
          <cell r="FI80" t="str">
            <v>ok, sda/sdp</v>
          </cell>
        </row>
        <row r="81">
          <cell r="B81" t="str">
            <v>XIANGTAN ELECTROCHEMICAL SCIENTIFIC CO.,LTD.</v>
          </cell>
          <cell r="C81" t="str">
            <v>exclude</v>
          </cell>
          <cell r="D81" t="str">
            <v>Significantly different products/services</v>
          </cell>
          <cell r="E81" t="str">
            <v>从事二氧化锰、电池材料及相关能源材料的研究、开发、生产和销售</v>
          </cell>
          <cell r="H81" t="str">
            <v/>
          </cell>
          <cell r="I81" t="str">
            <v>ok, sda/sdp</v>
          </cell>
          <cell r="J81" t="str">
            <v>ok,sdp</v>
          </cell>
          <cell r="M81" t="str">
            <v>XIANGTAN ELECTROCHEMICAL SCIENTIFIC CO.,LTD.</v>
          </cell>
          <cell r="N81" t="str">
            <v>This company is primarily engaged in the research, development, production and sale of manganese dioxide, battery materials and related energy materials principally in China. It was established in 1958 as National Xiangtan Electric Chemical Factory. Its registered head office is located in Xiangtan, China.The company has an annual production capacity of approximately 0.42 million metric tons of electrolytic manganese dioxide. It has 50 percent of the general output of electrolytic manganese dioxide all over the country. Its major product offerings are p-type electrolytic manganese dioxide, electrolytic manganese dioxide for mercury-free alkaline Zn/MnO2 batteries, and electrolytic manganese dioxide for disposable lithium manganese batteries. Further, the company's common shares are traded on the Shenzhen Sock Exchange under the stock code 002125.</v>
          </cell>
          <cell r="O81" t="str">
            <v>Manufacturing</v>
          </cell>
          <cell r="P81" t="str">
            <v>www.chinaemd.com</v>
          </cell>
          <cell r="R81" t="str">
            <v>China</v>
          </cell>
          <cell r="S81" t="str">
            <v>002125</v>
          </cell>
          <cell r="T81" t="str">
            <v>B+</v>
          </cell>
          <cell r="U81" t="str">
            <v>3692</v>
          </cell>
          <cell r="V81" t="str">
            <v>Primarily engaged in the research, development, production and sale of manganese dioxide, battery materials and related energy materials principally in China</v>
          </cell>
          <cell r="W81" t="str">
            <v>The Company's main business is in two areas: battery materials business and sewage treatment business.</v>
          </cell>
          <cell r="Z81" t="str">
            <v>CN31726PC</v>
          </cell>
          <cell r="AA81">
            <v>1858164</v>
          </cell>
          <cell r="AB81">
            <v>1232522</v>
          </cell>
          <cell r="AC81">
            <v>1202872</v>
          </cell>
          <cell r="AD81">
            <v>1076274</v>
          </cell>
          <cell r="AE81">
            <v>1410344</v>
          </cell>
          <cell r="AF81">
            <v>1095597</v>
          </cell>
          <cell r="AG81">
            <v>1100316</v>
          </cell>
          <cell r="AH81">
            <v>931147</v>
          </cell>
          <cell r="AI81">
            <v>-17530</v>
          </cell>
          <cell r="AJ81">
            <v>-12392</v>
          </cell>
          <cell r="AK81">
            <v>-17588</v>
          </cell>
          <cell r="AL81">
            <v>-15644</v>
          </cell>
          <cell r="AM81">
            <v>1392814</v>
          </cell>
          <cell r="AN81">
            <v>1083205</v>
          </cell>
          <cell r="AO81">
            <v>1082728</v>
          </cell>
          <cell r="AP81">
            <v>915503</v>
          </cell>
          <cell r="AQ81">
            <v>465350</v>
          </cell>
          <cell r="AR81">
            <v>149317</v>
          </cell>
          <cell r="AS81">
            <v>120144</v>
          </cell>
          <cell r="AT81">
            <v>160771</v>
          </cell>
          <cell r="AU81">
            <v>-992511</v>
          </cell>
          <cell r="AV81">
            <v>-708709</v>
          </cell>
          <cell r="AW81">
            <v>-678553</v>
          </cell>
          <cell r="AX81">
            <v>-564257</v>
          </cell>
          <cell r="AY81" t="str">
            <v>n.a.</v>
          </cell>
          <cell r="AZ81" t="str">
            <v>n.a.</v>
          </cell>
          <cell r="BA81" t="str">
            <v>n.a.</v>
          </cell>
          <cell r="BB81" t="str">
            <v>n.a.</v>
          </cell>
          <cell r="BC81">
            <v>-486742</v>
          </cell>
          <cell r="BD81">
            <v>-265743</v>
          </cell>
          <cell r="BE81">
            <v>-237668</v>
          </cell>
          <cell r="BF81">
            <v>-243206</v>
          </cell>
          <cell r="BG81">
            <v>378911</v>
          </cell>
          <cell r="BH81">
            <v>258070</v>
          </cell>
          <cell r="BI81">
            <v>286651</v>
          </cell>
          <cell r="BJ81">
            <v>268811</v>
          </cell>
          <cell r="BK81">
            <v>-158392</v>
          </cell>
          <cell r="BL81">
            <v>-151303</v>
          </cell>
          <cell r="BM81">
            <v>-139554</v>
          </cell>
          <cell r="BN81">
            <v>-112104</v>
          </cell>
          <cell r="BO81">
            <v>-150504</v>
          </cell>
          <cell r="BP81">
            <v>-142738</v>
          </cell>
          <cell r="BQ81">
            <v>-131714</v>
          </cell>
          <cell r="BR81">
            <v>-106906</v>
          </cell>
          <cell r="BS81">
            <v>-7888</v>
          </cell>
          <cell r="BT81">
            <v>-8565</v>
          </cell>
          <cell r="BU81">
            <v>-7840</v>
          </cell>
          <cell r="BV81">
            <v>-5198</v>
          </cell>
          <cell r="BW81">
            <v>237760</v>
          </cell>
          <cell r="BX81">
            <v>25299</v>
          </cell>
          <cell r="BY81">
            <v>67992</v>
          </cell>
          <cell r="BZ81">
            <v>70737</v>
          </cell>
          <cell r="CA81">
            <v>1634577</v>
          </cell>
          <cell r="CB81">
            <v>1193773</v>
          </cell>
          <cell r="CC81">
            <v>1206577</v>
          </cell>
          <cell r="CD81">
            <v>937375</v>
          </cell>
          <cell r="CE81">
            <v>572328</v>
          </cell>
          <cell r="CF81">
            <v>532263</v>
          </cell>
          <cell r="CG81">
            <v>494567</v>
          </cell>
          <cell r="CH81">
            <v>315601</v>
          </cell>
          <cell r="CI81">
            <v>434057</v>
          </cell>
          <cell r="CJ81">
            <v>279407</v>
          </cell>
          <cell r="CK81">
            <v>264784</v>
          </cell>
          <cell r="CL81">
            <v>252669</v>
          </cell>
          <cell r="CM81">
            <v>379473</v>
          </cell>
          <cell r="CN81">
            <v>164898</v>
          </cell>
          <cell r="CO81">
            <v>102873</v>
          </cell>
          <cell r="CP81">
            <v>91280</v>
          </cell>
          <cell r="CQ81">
            <v>229168</v>
          </cell>
          <cell r="CR81">
            <v>190553</v>
          </cell>
          <cell r="CS81">
            <v>295019</v>
          </cell>
          <cell r="CT81">
            <v>246566</v>
          </cell>
          <cell r="CU81">
            <v>32778</v>
          </cell>
          <cell r="CV81">
            <v>5298</v>
          </cell>
          <cell r="CW81" t="str">
            <v>n.a.</v>
          </cell>
          <cell r="CX81" t="str">
            <v>n.a.</v>
          </cell>
          <cell r="CY81">
            <v>373200</v>
          </cell>
          <cell r="CZ81">
            <v>204414</v>
          </cell>
          <cell r="DA81">
            <v>188999</v>
          </cell>
          <cell r="DB81">
            <v>578270</v>
          </cell>
          <cell r="DC81">
            <v>4482953</v>
          </cell>
          <cell r="DD81">
            <v>3664772</v>
          </cell>
          <cell r="DE81">
            <v>3569922</v>
          </cell>
          <cell r="DF81">
            <v>3175751</v>
          </cell>
          <cell r="DH81">
            <v>1392814</v>
          </cell>
          <cell r="DI81">
            <v>-992511</v>
          </cell>
          <cell r="DJ81">
            <v>-486742</v>
          </cell>
          <cell r="DK81">
            <v>-158392</v>
          </cell>
          <cell r="DL81">
            <v>-244831</v>
          </cell>
          <cell r="DM81">
            <v>-0.17578154728484899</v>
          </cell>
          <cell r="DN81">
            <v>-0.149501876169744</v>
          </cell>
          <cell r="DO81" t="str">
            <v>n.a.</v>
          </cell>
          <cell r="DP81">
            <v>552295.5</v>
          </cell>
          <cell r="DQ81">
            <v>288807</v>
          </cell>
          <cell r="DS81">
            <v>1083205</v>
          </cell>
          <cell r="DT81">
            <v>-708709</v>
          </cell>
          <cell r="DU81">
            <v>-265743</v>
          </cell>
          <cell r="DV81">
            <v>-151303</v>
          </cell>
          <cell r="DW81">
            <v>-42550</v>
          </cell>
          <cell r="DX81">
            <v>-3.9281576432900499E-2</v>
          </cell>
          <cell r="DY81">
            <v>-3.77968563319728E-2</v>
          </cell>
          <cell r="DZ81" t="str">
            <v>n.a.</v>
          </cell>
          <cell r="EA81">
            <v>513415</v>
          </cell>
          <cell r="EB81">
            <v>196706.5</v>
          </cell>
          <cell r="ED81">
            <v>1082728</v>
          </cell>
          <cell r="EE81">
            <v>-678553</v>
          </cell>
          <cell r="EF81">
            <v>-237668</v>
          </cell>
          <cell r="EG81">
            <v>-139554</v>
          </cell>
          <cell r="EH81">
            <v>26953</v>
          </cell>
          <cell r="EI81">
            <v>2.4893602086581298E-2</v>
          </cell>
          <cell r="EJ81">
            <v>2.5529113684260401E-2</v>
          </cell>
          <cell r="EK81" t="str">
            <v>n.a.</v>
          </cell>
          <cell r="EL81">
            <v>405084</v>
          </cell>
          <cell r="EM81">
            <v>383634.5</v>
          </cell>
          <cell r="EO81">
            <v>1186249</v>
          </cell>
          <cell r="EP81">
            <v>-793257.66666666698</v>
          </cell>
          <cell r="EQ81">
            <v>-330051</v>
          </cell>
          <cell r="ER81">
            <v>-149749.66666666701</v>
          </cell>
          <cell r="ES81">
            <v>-86809.333333333299</v>
          </cell>
          <cell r="ET81">
            <v>-7.3179689368196105E-2</v>
          </cell>
          <cell r="EU81">
            <v>-6.8189595920584906E-2</v>
          </cell>
          <cell r="FF81" t="str">
            <v>CN31726PC</v>
          </cell>
          <cell r="FG81" t="str">
            <v>exclude</v>
          </cell>
          <cell r="FH81" t="str">
            <v>Significantly different products/services</v>
          </cell>
          <cell r="FI81" t="str">
            <v>ok, sda/sdp</v>
          </cell>
        </row>
        <row r="82">
          <cell r="B82" t="str">
            <v>LINTON TECHNOLOGIES GROUP</v>
          </cell>
          <cell r="C82" t="str">
            <v>exclude</v>
          </cell>
          <cell r="D82" t="str">
            <v>Significantly different products/services</v>
          </cell>
          <cell r="E82" t="str">
            <v>从事光伏、半导体行业硅材料加工设备的制造、研发</v>
          </cell>
          <cell r="H82" t="str">
            <v/>
          </cell>
          <cell r="I82" t="str">
            <v>ok, sda/sdp</v>
          </cell>
          <cell r="J82" t="str">
            <v>ok,sdp</v>
          </cell>
          <cell r="M82" t="str">
            <v>LINTON TECHNOLOGIES GROUP</v>
          </cell>
          <cell r="N82" t="str">
            <v>The company is engaged in the manufacture, and research and development of equipment for silicon material processing equipment in PV and semiconductor industry. It was founded in the year 2007. It has its registered business head office located in Dalian, China.The company has advanced technology and equipment for manufacturing, as well as employs certified staff skilled in manufacturing operations in compliance with the standards and other technical specifications.</v>
          </cell>
          <cell r="O82" t="str">
            <v>Manufacturing</v>
          </cell>
          <cell r="P82" t="str">
            <v>www.lintonmachine.com.cn</v>
          </cell>
          <cell r="R82" t="str">
            <v>China</v>
          </cell>
          <cell r="S82" t="str">
            <v>835368</v>
          </cell>
          <cell r="T82" t="str">
            <v>B+</v>
          </cell>
          <cell r="U82" t="str">
            <v>3699</v>
          </cell>
          <cell r="V82" t="str">
            <v>Engaged in the manufacture, and research and development of equipment for silicon material processing equipment in PV and semiconductor industry</v>
          </cell>
          <cell r="W82" t="str">
            <v>The Company mainly engaged in electrical machinery and equipment manufacturing.</v>
          </cell>
          <cell r="X82" t="str">
            <v>DALIAN LINTON NC MACHINE CO., LTD.</v>
          </cell>
          <cell r="Z82" t="str">
            <v>CN47455PC</v>
          </cell>
          <cell r="AA82">
            <v>2076609</v>
          </cell>
          <cell r="AB82">
            <v>1887959</v>
          </cell>
          <cell r="AC82">
            <v>988262</v>
          </cell>
          <cell r="AD82">
            <v>1070296</v>
          </cell>
          <cell r="AE82">
            <v>1995574</v>
          </cell>
          <cell r="AF82">
            <v>1840208</v>
          </cell>
          <cell r="AG82">
            <v>944749</v>
          </cell>
          <cell r="AH82">
            <v>1011087</v>
          </cell>
          <cell r="AI82">
            <v>-11920</v>
          </cell>
          <cell r="AJ82">
            <v>-9582</v>
          </cell>
          <cell r="AK82">
            <v>-6034</v>
          </cell>
          <cell r="AL82">
            <v>-7844</v>
          </cell>
          <cell r="AM82">
            <v>1983654</v>
          </cell>
          <cell r="AN82">
            <v>1830626</v>
          </cell>
          <cell r="AO82">
            <v>938715</v>
          </cell>
          <cell r="AP82">
            <v>1003243</v>
          </cell>
          <cell r="AQ82">
            <v>92955</v>
          </cell>
          <cell r="AR82">
            <v>57333</v>
          </cell>
          <cell r="AS82">
            <v>49547</v>
          </cell>
          <cell r="AT82">
            <v>67053</v>
          </cell>
          <cell r="AU82">
            <v>-1328028</v>
          </cell>
          <cell r="AV82">
            <v>-1174840</v>
          </cell>
          <cell r="AW82">
            <v>-596926</v>
          </cell>
          <cell r="AX82">
            <v>-588085</v>
          </cell>
          <cell r="AY82" t="str">
            <v>n.a.</v>
          </cell>
          <cell r="AZ82" t="str">
            <v>n.a.</v>
          </cell>
          <cell r="BA82" t="str">
            <v>n.a.</v>
          </cell>
          <cell r="BB82" t="str">
            <v>n.a.</v>
          </cell>
          <cell r="BC82">
            <v>-365549</v>
          </cell>
          <cell r="BD82">
            <v>-233003</v>
          </cell>
          <cell r="BE82">
            <v>-202606</v>
          </cell>
          <cell r="BF82">
            <v>-214779</v>
          </cell>
          <cell r="BG82">
            <v>383032</v>
          </cell>
          <cell r="BH82">
            <v>480116</v>
          </cell>
          <cell r="BI82">
            <v>188730</v>
          </cell>
          <cell r="BJ82">
            <v>267432</v>
          </cell>
          <cell r="BK82">
            <v>-28442</v>
          </cell>
          <cell r="BL82">
            <v>-24481</v>
          </cell>
          <cell r="BM82">
            <v>-17169</v>
          </cell>
          <cell r="BN82">
            <v>-16122</v>
          </cell>
          <cell r="BO82">
            <v>-22435</v>
          </cell>
          <cell r="BP82">
            <v>-13343</v>
          </cell>
          <cell r="BQ82">
            <v>-12445</v>
          </cell>
          <cell r="BR82">
            <v>-11791</v>
          </cell>
          <cell r="BS82">
            <v>-6007</v>
          </cell>
          <cell r="BT82">
            <v>-11138</v>
          </cell>
          <cell r="BU82">
            <v>-4724</v>
          </cell>
          <cell r="BV82">
            <v>-4331</v>
          </cell>
          <cell r="BW82">
            <v>346145</v>
          </cell>
          <cell r="BX82">
            <v>379933</v>
          </cell>
          <cell r="BY82">
            <v>161165</v>
          </cell>
          <cell r="BZ82">
            <v>164670</v>
          </cell>
          <cell r="CA82">
            <v>3030106</v>
          </cell>
          <cell r="CB82">
            <v>3223826</v>
          </cell>
          <cell r="CC82">
            <v>1843301</v>
          </cell>
          <cell r="CD82">
            <v>1390396</v>
          </cell>
          <cell r="CE82">
            <v>668716</v>
          </cell>
          <cell r="CF82">
            <v>669426</v>
          </cell>
          <cell r="CG82">
            <v>536099</v>
          </cell>
          <cell r="CH82">
            <v>424775</v>
          </cell>
          <cell r="CI82">
            <v>695789</v>
          </cell>
          <cell r="CJ82">
            <v>511517</v>
          </cell>
          <cell r="CK82">
            <v>373701</v>
          </cell>
          <cell r="CL82">
            <v>559891</v>
          </cell>
          <cell r="CM82">
            <v>814064</v>
          </cell>
          <cell r="CN82">
            <v>1248738</v>
          </cell>
          <cell r="CO82">
            <v>558078</v>
          </cell>
          <cell r="CP82">
            <v>229093</v>
          </cell>
          <cell r="CQ82">
            <v>742144</v>
          </cell>
          <cell r="CR82">
            <v>736883</v>
          </cell>
          <cell r="CS82">
            <v>331108</v>
          </cell>
          <cell r="CT82">
            <v>158541</v>
          </cell>
          <cell r="CU82">
            <v>311164</v>
          </cell>
          <cell r="CV82">
            <v>333987</v>
          </cell>
          <cell r="CW82">
            <v>161094</v>
          </cell>
          <cell r="CX82">
            <v>0</v>
          </cell>
          <cell r="CY82">
            <v>76244</v>
          </cell>
          <cell r="CZ82">
            <v>37407</v>
          </cell>
          <cell r="DA82">
            <v>29325</v>
          </cell>
          <cell r="DB82">
            <v>19525</v>
          </cell>
          <cell r="DC82">
            <v>3999276</v>
          </cell>
          <cell r="DD82">
            <v>3651325</v>
          </cell>
          <cell r="DE82">
            <v>2134612</v>
          </cell>
          <cell r="DF82">
            <v>1601170</v>
          </cell>
          <cell r="DH82">
            <v>1983654</v>
          </cell>
          <cell r="DI82">
            <v>-1328028</v>
          </cell>
          <cell r="DJ82">
            <v>-365549</v>
          </cell>
          <cell r="DK82">
            <v>-28442</v>
          </cell>
          <cell r="DL82">
            <v>261635</v>
          </cell>
          <cell r="DM82">
            <v>0.131895481772527</v>
          </cell>
          <cell r="DN82">
            <v>0.15193502510715601</v>
          </cell>
          <cell r="DO82" t="str">
            <v>n.a.</v>
          </cell>
          <cell r="DP82">
            <v>669071</v>
          </cell>
          <cell r="DQ82">
            <v>56825.5</v>
          </cell>
          <cell r="DS82">
            <v>1830626</v>
          </cell>
          <cell r="DT82">
            <v>-1174840</v>
          </cell>
          <cell r="DU82">
            <v>-233003</v>
          </cell>
          <cell r="DV82">
            <v>-24481</v>
          </cell>
          <cell r="DW82">
            <v>398302</v>
          </cell>
          <cell r="DX82">
            <v>0.217576938162137</v>
          </cell>
          <cell r="DY82">
            <v>0.27808093699470199</v>
          </cell>
          <cell r="DZ82" t="str">
            <v>n.a.</v>
          </cell>
          <cell r="EA82">
            <v>602762.5</v>
          </cell>
          <cell r="EB82">
            <v>33366</v>
          </cell>
          <cell r="ED82">
            <v>938715</v>
          </cell>
          <cell r="EE82">
            <v>-596926</v>
          </cell>
          <cell r="EF82">
            <v>-202606</v>
          </cell>
          <cell r="EG82">
            <v>-17169</v>
          </cell>
          <cell r="EH82">
            <v>122014</v>
          </cell>
          <cell r="EI82">
            <v>0.12997981282924001</v>
          </cell>
          <cell r="EJ82">
            <v>0.149398617119362</v>
          </cell>
          <cell r="EK82" t="str">
            <v>n.a.</v>
          </cell>
          <cell r="EL82">
            <v>480437</v>
          </cell>
          <cell r="EM82">
            <v>24425</v>
          </cell>
          <cell r="EO82">
            <v>1584331.66666667</v>
          </cell>
          <cell r="EP82">
            <v>-1033264.66666667</v>
          </cell>
          <cell r="EQ82">
            <v>-267052.66666666698</v>
          </cell>
          <cell r="ER82">
            <v>-23364</v>
          </cell>
          <cell r="ES82">
            <v>260650.33333333299</v>
          </cell>
          <cell r="ET82">
            <v>0.16451753052549001</v>
          </cell>
          <cell r="EU82">
            <v>0.19691320468874199</v>
          </cell>
          <cell r="FF82" t="str">
            <v>CN47455PC</v>
          </cell>
          <cell r="FG82" t="str">
            <v>exclude</v>
          </cell>
          <cell r="FH82" t="str">
            <v>Significantly different products/services</v>
          </cell>
          <cell r="FI82" t="str">
            <v>ok, sda/sdp</v>
          </cell>
        </row>
        <row r="83">
          <cell r="B83" t="str">
            <v>GUNKUL ENGINEERING PCL</v>
          </cell>
          <cell r="C83" t="str">
            <v>exclude</v>
          </cell>
          <cell r="D83" t="str">
            <v>Significantly different products/services</v>
          </cell>
          <cell r="E83" t="str">
            <v>电力系统和可再生能源系统的优质制造商和知名供应商</v>
          </cell>
          <cell r="H83" t="str">
            <v/>
          </cell>
          <cell r="I83" t="str">
            <v>ok, sda/sdp</v>
          </cell>
          <cell r="J83" t="str">
            <v>ok,sdp</v>
          </cell>
          <cell r="M83" t="str">
            <v>GUNKUL ENGINEERING PCL</v>
          </cell>
          <cell r="N83" t="str">
            <v>The company operates as a quality manufacturer and well-known supplier for electrical power system and renewable energy system which satisfy all range of customers. It was incorporated in 1982 and has its registered head office located in Bangkok, Thailand.One of the company's core competency is product diversification, which has more than 5,000 quality products in order to meet customers' need. Moreover, its products are produced from its subsidiary manufacturers and imported from well-known international manufacturers in many countries such as U.S.A., Germany, Japan, and China. The company has also earned great trust from customers in both government and public sectors, covering electricity generating authority of Thailand (Egat), Metropolitan Electricity Authority (MEA), Provincial Electricity Authority (PEA), TOT Public Company Limited, Department of Alternative Energy Development and Efficiency (DEDE), Siemens, Alstom, ABB, PTT, and SCG.The company's products are grouped into five: protective and control equipment; cable and accessories; equipments and tools; street lighting equipment; and renewable energy equipment.</v>
          </cell>
          <cell r="O83" t="str">
            <v>Manufacturing; Wholesale</v>
          </cell>
          <cell r="P83" t="str">
            <v>www.gunkul.com</v>
          </cell>
          <cell r="R83" t="str">
            <v>Thailand</v>
          </cell>
          <cell r="S83" t="str">
            <v>GUNKUL</v>
          </cell>
          <cell r="T83" t="str">
            <v>B+</v>
          </cell>
          <cell r="U83" t="str">
            <v>3699</v>
          </cell>
          <cell r="V83" t="str">
            <v>Operates as a quality manufacturer and well-known supplier for electrical power system and renewable energy system which satisfy all range of customers</v>
          </cell>
          <cell r="W83" t="str">
            <v>The group principle' are a quality manufacturer and well-known supplier for Electrical Power System and Renewable Energy System which satisfy all range of customers. One of the company's core competency is "Product Diversification", which has more than 5,000 quality products in order to meet customers' need. Moreover, our products are produced from our subsidiary manufacturers and imported from well-known international manufacturers in many countries such as U.S.A., German, Japan, and China.The Company has also earned great trust from customers in both government and public sectors, covering Electricity Generating Authority of Thailand (EGAT), Metropolitan Electricity Authority (MEA), Provincial Electricity Authority (PEA), TOT Public Company Limited, Department of Alternative Energy Development and Efficiency (DEDE), Siemens, Alstom, ABB, PTT, and SCG. The company's products are grouped into 5 groups as following:
1. Protective and control equipment
2. Cable and accessories
3. Equipments and tools
4. Street lighting equipment
5. Renewable energy equipment</v>
          </cell>
          <cell r="X83" t="str">
            <v>GUNKUL ENGINEERING CO LTD</v>
          </cell>
          <cell r="Z83" t="str">
            <v>TH0107552000146</v>
          </cell>
          <cell r="AA83">
            <v>9379993</v>
          </cell>
          <cell r="AB83">
            <v>8726816</v>
          </cell>
          <cell r="AC83">
            <v>7156889</v>
          </cell>
          <cell r="AD83">
            <v>6446620</v>
          </cell>
          <cell r="AE83">
            <v>9318162</v>
          </cell>
          <cell r="AF83">
            <v>8649342</v>
          </cell>
          <cell r="AG83">
            <v>7098570</v>
          </cell>
          <cell r="AH83">
            <v>6230499</v>
          </cell>
          <cell r="AI83" t="str">
            <v>n.a.</v>
          </cell>
          <cell r="AJ83" t="str">
            <v>n.a.</v>
          </cell>
          <cell r="AK83" t="str">
            <v>n.a.</v>
          </cell>
          <cell r="AL83" t="str">
            <v>n.a.</v>
          </cell>
          <cell r="AM83">
            <v>9318162</v>
          </cell>
          <cell r="AN83">
            <v>8649342</v>
          </cell>
          <cell r="AO83">
            <v>7098570</v>
          </cell>
          <cell r="AP83">
            <v>6230499</v>
          </cell>
          <cell r="AQ83">
            <v>61831</v>
          </cell>
          <cell r="AR83">
            <v>77474</v>
          </cell>
          <cell r="AS83">
            <v>58319</v>
          </cell>
          <cell r="AT83">
            <v>216121</v>
          </cell>
          <cell r="AU83">
            <v>-3398804</v>
          </cell>
          <cell r="AV83">
            <v>-3659078</v>
          </cell>
          <cell r="AW83">
            <v>-1787719</v>
          </cell>
          <cell r="AX83">
            <v>-1960258</v>
          </cell>
          <cell r="AY83">
            <v>0</v>
          </cell>
          <cell r="AZ83">
            <v>0</v>
          </cell>
          <cell r="BA83">
            <v>0</v>
          </cell>
          <cell r="BB83">
            <v>0</v>
          </cell>
          <cell r="BC83">
            <v>-1604792</v>
          </cell>
          <cell r="BD83">
            <v>-1551043</v>
          </cell>
          <cell r="BE83">
            <v>-1365420</v>
          </cell>
          <cell r="BF83">
            <v>-1778054</v>
          </cell>
          <cell r="BG83">
            <v>4376397</v>
          </cell>
          <cell r="BH83">
            <v>3516695</v>
          </cell>
          <cell r="BI83">
            <v>4003750</v>
          </cell>
          <cell r="BJ83">
            <v>2708308</v>
          </cell>
          <cell r="BK83">
            <v>-1541984</v>
          </cell>
          <cell r="BL83">
            <v>-1353456</v>
          </cell>
          <cell r="BM83">
            <v>-1137428</v>
          </cell>
          <cell r="BN83">
            <v>-762809</v>
          </cell>
          <cell r="BO83">
            <v>-1541984</v>
          </cell>
          <cell r="BP83">
            <v>-1353456</v>
          </cell>
          <cell r="BQ83">
            <v>-991509</v>
          </cell>
          <cell r="BR83">
            <v>-653313</v>
          </cell>
          <cell r="BS83">
            <v>0</v>
          </cell>
          <cell r="BT83">
            <v>0</v>
          </cell>
          <cell r="BU83">
            <v>-145919</v>
          </cell>
          <cell r="BV83">
            <v>-109496</v>
          </cell>
          <cell r="BW83">
            <v>2229270</v>
          </cell>
          <cell r="BX83">
            <v>3412336</v>
          </cell>
          <cell r="BY83">
            <v>2147329</v>
          </cell>
          <cell r="BZ83">
            <v>1085172</v>
          </cell>
          <cell r="CA83">
            <v>7566816</v>
          </cell>
          <cell r="CB83">
            <v>11782486</v>
          </cell>
          <cell r="CC83">
            <v>7285160</v>
          </cell>
          <cell r="CD83">
            <v>5538598</v>
          </cell>
          <cell r="CE83">
            <v>808912</v>
          </cell>
          <cell r="CF83">
            <v>637408</v>
          </cell>
          <cell r="CG83">
            <v>652780</v>
          </cell>
          <cell r="CH83">
            <v>540167</v>
          </cell>
          <cell r="CI83">
            <v>1237023</v>
          </cell>
          <cell r="CJ83">
            <v>1595819</v>
          </cell>
          <cell r="CK83">
            <v>1063382</v>
          </cell>
          <cell r="CL83">
            <v>1063519</v>
          </cell>
          <cell r="CM83">
            <v>385833</v>
          </cell>
          <cell r="CN83">
            <v>708659</v>
          </cell>
          <cell r="CO83">
            <v>505963</v>
          </cell>
          <cell r="CP83">
            <v>411013</v>
          </cell>
          <cell r="CQ83">
            <v>3868131</v>
          </cell>
          <cell r="CR83">
            <v>6278615</v>
          </cell>
          <cell r="CS83">
            <v>4217658</v>
          </cell>
          <cell r="CT83">
            <v>2999763</v>
          </cell>
          <cell r="CU83">
            <v>2139205</v>
          </cell>
          <cell r="CV83">
            <v>1886690</v>
          </cell>
          <cell r="CW83">
            <v>2617439</v>
          </cell>
          <cell r="CX83">
            <v>2107110</v>
          </cell>
          <cell r="CY83">
            <v>1189875</v>
          </cell>
          <cell r="CZ83">
            <v>752610</v>
          </cell>
          <cell r="DA83">
            <v>1441947</v>
          </cell>
          <cell r="DB83">
            <v>2258912</v>
          </cell>
          <cell r="DC83">
            <v>42485354</v>
          </cell>
          <cell r="DD83">
            <v>46032156</v>
          </cell>
          <cell r="DE83">
            <v>39041539</v>
          </cell>
          <cell r="DF83">
            <v>35624750</v>
          </cell>
          <cell r="DH83">
            <v>9318162</v>
          </cell>
          <cell r="DI83">
            <v>-3398804</v>
          </cell>
          <cell r="DJ83">
            <v>-1604792</v>
          </cell>
          <cell r="DK83">
            <v>-1541984</v>
          </cell>
          <cell r="DL83">
            <v>2772582</v>
          </cell>
          <cell r="DM83">
            <v>0.29754601819543403</v>
          </cell>
          <cell r="DN83">
            <v>0.423580798034704</v>
          </cell>
          <cell r="DO83">
            <v>0</v>
          </cell>
          <cell r="DP83">
            <v>723160</v>
          </cell>
          <cell r="DQ83">
            <v>971242.5</v>
          </cell>
          <cell r="DS83">
            <v>8649342</v>
          </cell>
          <cell r="DT83">
            <v>-3659078</v>
          </cell>
          <cell r="DU83">
            <v>-1551043</v>
          </cell>
          <cell r="DV83">
            <v>-1353456</v>
          </cell>
          <cell r="DW83">
            <v>2085765</v>
          </cell>
          <cell r="DX83">
            <v>0.24114724565175</v>
          </cell>
          <cell r="DY83">
            <v>0.31777870511765199</v>
          </cell>
          <cell r="DZ83">
            <v>0</v>
          </cell>
          <cell r="EA83">
            <v>645094</v>
          </cell>
          <cell r="EB83">
            <v>1097278.5</v>
          </cell>
          <cell r="ED83">
            <v>7098570</v>
          </cell>
          <cell r="EE83">
            <v>-1787719</v>
          </cell>
          <cell r="EF83">
            <v>-1365420</v>
          </cell>
          <cell r="EG83">
            <v>-1137428</v>
          </cell>
          <cell r="EH83">
            <v>2808003</v>
          </cell>
          <cell r="EI83">
            <v>0.39557305203724102</v>
          </cell>
          <cell r="EJ83">
            <v>0.65445965533226702</v>
          </cell>
          <cell r="EK83">
            <v>0</v>
          </cell>
          <cell r="EL83">
            <v>596473.5</v>
          </cell>
          <cell r="EM83">
            <v>1850429.5</v>
          </cell>
          <cell r="EO83">
            <v>8355358</v>
          </cell>
          <cell r="EP83">
            <v>-2948533.6666666698</v>
          </cell>
          <cell r="EQ83">
            <v>-1507085</v>
          </cell>
          <cell r="ER83">
            <v>-1344289.33333333</v>
          </cell>
          <cell r="ES83">
            <v>2555450</v>
          </cell>
          <cell r="ET83">
            <v>0.30584566214876702</v>
          </cell>
          <cell r="EU83">
            <v>0.44060181644260599</v>
          </cell>
          <cell r="FF83" t="str">
            <v>TH0107552000146</v>
          </cell>
          <cell r="FG83" t="str">
            <v>exclude</v>
          </cell>
          <cell r="FH83" t="str">
            <v>Significantly different products/services</v>
          </cell>
          <cell r="FI83" t="str">
            <v>ok, sda/sdp</v>
          </cell>
        </row>
        <row r="84">
          <cell r="B84" t="str">
            <v>ORIENT ELECTRIC LIMITED</v>
          </cell>
          <cell r="C84" t="str">
            <v>exclude</v>
          </cell>
          <cell r="D84" t="str">
            <v>Significantly different products/services</v>
          </cell>
          <cell r="E84" t="str">
            <v>从事电气设备和仪器的开发和销售</v>
          </cell>
          <cell r="H84" t="str">
            <v/>
          </cell>
          <cell r="I84" t="str">
            <v>ok, sda/sdp</v>
          </cell>
          <cell r="J84" t="str">
            <v>ok,sdp</v>
          </cell>
          <cell r="M84" t="str">
            <v>ORIENT ELECTRIC LIMITED</v>
          </cell>
          <cell r="N84" t="str">
            <v>This company is engaged in the development and marketing of electrical equipment and apparatus. Its business was incorporated in 2016. The company has a registered head office based in Bhubaneswar,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84" t="str">
            <v>Manufacturing</v>
          </cell>
          <cell r="P84" t="str">
            <v>www.orientelectric.com</v>
          </cell>
          <cell r="R84" t="str">
            <v>India</v>
          </cell>
          <cell r="S84" t="str">
            <v>541301</v>
          </cell>
          <cell r="T84" t="str">
            <v>A+</v>
          </cell>
          <cell r="U84" t="str">
            <v>3699</v>
          </cell>
          <cell r="V84" t="str">
            <v>Development and marketing of electrical equipment and apparatus</v>
          </cell>
          <cell r="W84" t="str">
            <v>The Company is primarily engaged in manufacture, purchase and sale of electrical consumer durables , lighting and switchgear products.</v>
          </cell>
          <cell r="Z84" t="str">
            <v>IN001576318IND</v>
          </cell>
          <cell r="AA84">
            <v>24126700</v>
          </cell>
          <cell r="AB84">
            <v>20055700</v>
          </cell>
          <cell r="AC84">
            <v>20381700</v>
          </cell>
          <cell r="AD84">
            <v>18416700</v>
          </cell>
          <cell r="AE84">
            <v>25008100</v>
          </cell>
          <cell r="AF84">
            <v>20799000</v>
          </cell>
          <cell r="AG84">
            <v>20328200</v>
          </cell>
          <cell r="AH84">
            <v>18952600</v>
          </cell>
          <cell r="AI84">
            <v>-936700</v>
          </cell>
          <cell r="AJ84">
            <v>-806500</v>
          </cell>
          <cell r="AK84" t="str">
            <v>n.a.</v>
          </cell>
          <cell r="AL84">
            <v>-625300</v>
          </cell>
          <cell r="AM84">
            <v>24071400</v>
          </cell>
          <cell r="AN84">
            <v>19992500</v>
          </cell>
          <cell r="AO84">
            <v>20328200</v>
          </cell>
          <cell r="AP84">
            <v>18327300</v>
          </cell>
          <cell r="AQ84">
            <v>55300</v>
          </cell>
          <cell r="AR84">
            <v>63200</v>
          </cell>
          <cell r="AS84">
            <v>53500</v>
          </cell>
          <cell r="AT84">
            <v>89400</v>
          </cell>
          <cell r="AU84">
            <v>-17732800</v>
          </cell>
          <cell r="AV84">
            <v>-14272400</v>
          </cell>
          <cell r="AW84">
            <v>-14168500</v>
          </cell>
          <cell r="AX84">
            <v>-12322400</v>
          </cell>
          <cell r="AY84">
            <v>0</v>
          </cell>
          <cell r="AZ84">
            <v>0</v>
          </cell>
          <cell r="BA84">
            <v>0</v>
          </cell>
          <cell r="BB84">
            <v>0</v>
          </cell>
          <cell r="BC84">
            <v>-4435600</v>
          </cell>
          <cell r="BD84">
            <v>-3838400</v>
          </cell>
          <cell r="BE84">
            <v>-4593600</v>
          </cell>
          <cell r="BF84">
            <v>-4765900</v>
          </cell>
          <cell r="BG84">
            <v>1958300</v>
          </cell>
          <cell r="BH84">
            <v>1944900</v>
          </cell>
          <cell r="BI84">
            <v>1619600</v>
          </cell>
          <cell r="BJ84">
            <v>1328400</v>
          </cell>
          <cell r="BK84">
            <v>-470800</v>
          </cell>
          <cell r="BL84">
            <v>-431500</v>
          </cell>
          <cell r="BM84">
            <v>-401200</v>
          </cell>
          <cell r="BN84">
            <v>-230500</v>
          </cell>
          <cell r="BO84">
            <v>-435000</v>
          </cell>
          <cell r="BP84">
            <v>-415300</v>
          </cell>
          <cell r="BQ84">
            <v>-390200</v>
          </cell>
          <cell r="BR84">
            <v>-213500</v>
          </cell>
          <cell r="BS84">
            <v>-35800</v>
          </cell>
          <cell r="BT84">
            <v>-16200</v>
          </cell>
          <cell r="BU84">
            <v>-11000</v>
          </cell>
          <cell r="BV84">
            <v>-17000</v>
          </cell>
          <cell r="BW84">
            <v>1266400</v>
          </cell>
          <cell r="BX84">
            <v>1197400</v>
          </cell>
          <cell r="BY84">
            <v>786200</v>
          </cell>
          <cell r="BZ84">
            <v>693100</v>
          </cell>
          <cell r="CA84">
            <v>8949800</v>
          </cell>
          <cell r="CB84">
            <v>8930700</v>
          </cell>
          <cell r="CC84">
            <v>7003700</v>
          </cell>
          <cell r="CD84">
            <v>7236500</v>
          </cell>
          <cell r="CE84">
            <v>3260700</v>
          </cell>
          <cell r="CF84">
            <v>2491600</v>
          </cell>
          <cell r="CG84">
            <v>2865000</v>
          </cell>
          <cell r="CH84">
            <v>2639600</v>
          </cell>
          <cell r="CI84">
            <v>3903600</v>
          </cell>
          <cell r="CJ84">
            <v>3551800</v>
          </cell>
          <cell r="CK84">
            <v>3637300</v>
          </cell>
          <cell r="CL84">
            <v>3923500</v>
          </cell>
          <cell r="CM84">
            <v>239000</v>
          </cell>
          <cell r="CN84">
            <v>282700</v>
          </cell>
          <cell r="CO84">
            <v>322000</v>
          </cell>
          <cell r="CP84">
            <v>344600</v>
          </cell>
          <cell r="CQ84">
            <v>1505200</v>
          </cell>
          <cell r="CR84">
            <v>2575500</v>
          </cell>
          <cell r="CS84">
            <v>74800</v>
          </cell>
          <cell r="CT84">
            <v>316100</v>
          </cell>
          <cell r="CU84" t="str">
            <v>n.a.</v>
          </cell>
          <cell r="CV84" t="str">
            <v>n.a.</v>
          </cell>
          <cell r="CW84" t="str">
            <v>n.a.</v>
          </cell>
          <cell r="CX84" t="str">
            <v>n.a.</v>
          </cell>
          <cell r="CY84">
            <v>408000</v>
          </cell>
          <cell r="CZ84">
            <v>392200</v>
          </cell>
          <cell r="DA84">
            <v>391600</v>
          </cell>
          <cell r="DB84">
            <v>363500</v>
          </cell>
          <cell r="DC84">
            <v>11873700</v>
          </cell>
          <cell r="DD84">
            <v>11623600</v>
          </cell>
          <cell r="DE84">
            <v>9604400</v>
          </cell>
          <cell r="DF84">
            <v>8887700</v>
          </cell>
          <cell r="DH84">
            <v>24071400</v>
          </cell>
          <cell r="DI84">
            <v>-17732800</v>
          </cell>
          <cell r="DJ84">
            <v>-4435600</v>
          </cell>
          <cell r="DK84">
            <v>-470800</v>
          </cell>
          <cell r="DL84">
            <v>1432200</v>
          </cell>
          <cell r="DM84">
            <v>5.9497993469428502E-2</v>
          </cell>
          <cell r="DN84">
            <v>6.3261952719177394E-2</v>
          </cell>
          <cell r="DO84">
            <v>0</v>
          </cell>
          <cell r="DP84">
            <v>2876150</v>
          </cell>
          <cell r="DQ84">
            <v>400100</v>
          </cell>
          <cell r="DS84">
            <v>19992500</v>
          </cell>
          <cell r="DT84">
            <v>-14272400</v>
          </cell>
          <cell r="DU84">
            <v>-3838400</v>
          </cell>
          <cell r="DV84">
            <v>-431500</v>
          </cell>
          <cell r="DW84">
            <v>1450200</v>
          </cell>
          <cell r="DX84">
            <v>7.2537201450544E-2</v>
          </cell>
          <cell r="DY84">
            <v>7.8210362252794999E-2</v>
          </cell>
          <cell r="DZ84">
            <v>0</v>
          </cell>
          <cell r="EA84">
            <v>2678300</v>
          </cell>
          <cell r="EB84">
            <v>391900</v>
          </cell>
          <cell r="ED84">
            <v>20328200</v>
          </cell>
          <cell r="EE84">
            <v>-14168500</v>
          </cell>
          <cell r="EF84">
            <v>-4593600</v>
          </cell>
          <cell r="EG84">
            <v>-401200</v>
          </cell>
          <cell r="EH84">
            <v>1164900</v>
          </cell>
          <cell r="EI84">
            <v>5.7304631005204602E-2</v>
          </cell>
          <cell r="EJ84">
            <v>6.0788068860791203E-2</v>
          </cell>
          <cell r="EK84">
            <v>0</v>
          </cell>
          <cell r="EL84">
            <v>2752300</v>
          </cell>
          <cell r="EM84">
            <v>377550</v>
          </cell>
          <cell r="EO84">
            <v>21464033.333333299</v>
          </cell>
          <cell r="EP84">
            <v>-15391233.3333333</v>
          </cell>
          <cell r="EQ84">
            <v>-4289200</v>
          </cell>
          <cell r="ER84">
            <v>-434500</v>
          </cell>
          <cell r="ES84">
            <v>1349100</v>
          </cell>
          <cell r="ET84">
            <v>6.2853983640850306E-2</v>
          </cell>
          <cell r="EU84">
            <v>6.7069573517519201E-2</v>
          </cell>
          <cell r="FF84" t="str">
            <v>IN001576318IND</v>
          </cell>
          <cell r="FG84" t="str">
            <v>exclude</v>
          </cell>
          <cell r="FH84" t="str">
            <v>Significantly different products/services</v>
          </cell>
          <cell r="FI84" t="str">
            <v>ok, sda/sdp</v>
          </cell>
        </row>
        <row r="85">
          <cell r="B85" t="str">
            <v>EARTH-PANDA ADVANCED MAGNETIC MATERIAL CO., LTD.</v>
          </cell>
          <cell r="C85" t="str">
            <v>exclude</v>
          </cell>
          <cell r="D85" t="str">
            <v>Consecutive loss</v>
          </cell>
          <cell r="H85" t="str">
            <v/>
          </cell>
          <cell r="I85" t="str">
            <v>ok, loss</v>
          </cell>
          <cell r="J85" t="str">
            <v>ok,loss</v>
          </cell>
          <cell r="M85" t="str">
            <v>EARTH-PANDA ADVANCED MAGNETIC MATERIAL CO., LTD.</v>
          </cell>
          <cell r="R85" t="str">
            <v>China</v>
          </cell>
          <cell r="S85" t="str">
            <v>688077</v>
          </cell>
          <cell r="T85" t="str">
            <v>B+</v>
          </cell>
          <cell r="U85" t="str">
            <v>3699</v>
          </cell>
          <cell r="W85" t="str">
            <v>The Company is mainly engaged in the research and development, production, sales, trade, technical consultation and service of magnetic materials and application products; the import and export business of raw and auxiliary materials, machinery and equipment, instruments and meters, spare parts and accessories required by the enterprise's production and scientific research.</v>
          </cell>
          <cell r="Z85" t="str">
            <v>CN53337PC</v>
          </cell>
          <cell r="AA85">
            <v>1666955</v>
          </cell>
          <cell r="AB85">
            <v>791622</v>
          </cell>
          <cell r="AC85">
            <v>641174</v>
          </cell>
          <cell r="AD85">
            <v>589564</v>
          </cell>
          <cell r="AE85">
            <v>1415859</v>
          </cell>
          <cell r="AF85">
            <v>708848</v>
          </cell>
          <cell r="AG85">
            <v>546493</v>
          </cell>
          <cell r="AH85">
            <v>514252</v>
          </cell>
          <cell r="AI85">
            <v>-5181</v>
          </cell>
          <cell r="AJ85">
            <v>-3361</v>
          </cell>
          <cell r="AK85">
            <v>-3460</v>
          </cell>
          <cell r="AL85">
            <v>-4261</v>
          </cell>
          <cell r="AM85">
            <v>1410678</v>
          </cell>
          <cell r="AN85">
            <v>705487</v>
          </cell>
          <cell r="AO85">
            <v>543033</v>
          </cell>
          <cell r="AP85">
            <v>509991</v>
          </cell>
          <cell r="AQ85">
            <v>256277</v>
          </cell>
          <cell r="AR85">
            <v>86135</v>
          </cell>
          <cell r="AS85">
            <v>98141</v>
          </cell>
          <cell r="AT85">
            <v>79573</v>
          </cell>
          <cell r="AU85">
            <v>-1070984</v>
          </cell>
          <cell r="AV85">
            <v>-535550</v>
          </cell>
          <cell r="AW85">
            <v>-383525</v>
          </cell>
          <cell r="AX85">
            <v>-365937</v>
          </cell>
          <cell r="AY85" t="str">
            <v>n.a.</v>
          </cell>
          <cell r="AZ85" t="str">
            <v>n.a.</v>
          </cell>
          <cell r="BA85" t="str">
            <v>n.a.</v>
          </cell>
          <cell r="BB85" t="str">
            <v>n.a.</v>
          </cell>
          <cell r="BC85">
            <v>-375639</v>
          </cell>
          <cell r="BD85">
            <v>-162377</v>
          </cell>
          <cell r="BE85">
            <v>-163932</v>
          </cell>
          <cell r="BF85">
            <v>-154005</v>
          </cell>
          <cell r="BG85">
            <v>220332</v>
          </cell>
          <cell r="BH85">
            <v>93695</v>
          </cell>
          <cell r="BI85">
            <v>93717</v>
          </cell>
          <cell r="BJ85">
            <v>69622</v>
          </cell>
          <cell r="BK85">
            <v>-46450</v>
          </cell>
          <cell r="BL85">
            <v>-29080</v>
          </cell>
          <cell r="BM85">
            <v>-22510</v>
          </cell>
          <cell r="BN85">
            <v>-19851</v>
          </cell>
          <cell r="BO85">
            <v>-44009</v>
          </cell>
          <cell r="BP85">
            <v>-28222</v>
          </cell>
          <cell r="BQ85">
            <v>-21771</v>
          </cell>
          <cell r="BR85">
            <v>-19363</v>
          </cell>
          <cell r="BS85">
            <v>-2441</v>
          </cell>
          <cell r="BT85">
            <v>-858</v>
          </cell>
          <cell r="BU85">
            <v>-739</v>
          </cell>
          <cell r="BV85">
            <v>-488</v>
          </cell>
          <cell r="BW85">
            <v>151943</v>
          </cell>
          <cell r="BX85">
            <v>52202</v>
          </cell>
          <cell r="BY85">
            <v>57995</v>
          </cell>
          <cell r="BZ85">
            <v>41478</v>
          </cell>
          <cell r="CA85">
            <v>1560846</v>
          </cell>
          <cell r="CB85">
            <v>1032132</v>
          </cell>
          <cell r="CC85">
            <v>437809</v>
          </cell>
          <cell r="CD85">
            <v>327708</v>
          </cell>
          <cell r="CE85">
            <v>484255</v>
          </cell>
          <cell r="CF85">
            <v>291296</v>
          </cell>
          <cell r="CG85">
            <v>161707</v>
          </cell>
          <cell r="CH85">
            <v>124736</v>
          </cell>
          <cell r="CI85">
            <v>522593</v>
          </cell>
          <cell r="CJ85">
            <v>204732</v>
          </cell>
          <cell r="CK85">
            <v>144522</v>
          </cell>
          <cell r="CL85">
            <v>110931</v>
          </cell>
          <cell r="CM85">
            <v>115775</v>
          </cell>
          <cell r="CN85">
            <v>54944</v>
          </cell>
          <cell r="CO85">
            <v>34953</v>
          </cell>
          <cell r="CP85">
            <v>12247</v>
          </cell>
          <cell r="CQ85">
            <v>435506</v>
          </cell>
          <cell r="CR85">
            <v>479755</v>
          </cell>
          <cell r="CS85">
            <v>95401</v>
          </cell>
          <cell r="CT85">
            <v>78785</v>
          </cell>
          <cell r="CU85">
            <v>271636</v>
          </cell>
          <cell r="CV85">
            <v>229000</v>
          </cell>
          <cell r="CW85" t="str">
            <v>n.a.</v>
          </cell>
          <cell r="CX85" t="str">
            <v>n.a.</v>
          </cell>
          <cell r="CY85">
            <v>92643</v>
          </cell>
          <cell r="CZ85">
            <v>30265</v>
          </cell>
          <cell r="DA85">
            <v>6829</v>
          </cell>
          <cell r="DB85">
            <v>13873</v>
          </cell>
          <cell r="DC85">
            <v>2218441</v>
          </cell>
          <cell r="DD85">
            <v>1458313</v>
          </cell>
          <cell r="DE85">
            <v>783875</v>
          </cell>
          <cell r="DF85">
            <v>631607</v>
          </cell>
          <cell r="DH85">
            <v>1410678</v>
          </cell>
          <cell r="DI85">
            <v>-1070984</v>
          </cell>
          <cell r="DJ85">
            <v>-375639</v>
          </cell>
          <cell r="DK85">
            <v>-46450</v>
          </cell>
          <cell r="DL85">
            <v>-82395</v>
          </cell>
          <cell r="DM85">
            <v>-5.8408084623138699E-2</v>
          </cell>
          <cell r="DN85">
            <v>-5.5184843607780698E-2</v>
          </cell>
          <cell r="DO85" t="str">
            <v>n.a.</v>
          </cell>
          <cell r="DP85">
            <v>387775.5</v>
          </cell>
          <cell r="DQ85">
            <v>61454</v>
          </cell>
          <cell r="DS85">
            <v>705487</v>
          </cell>
          <cell r="DT85">
            <v>-535550</v>
          </cell>
          <cell r="DU85">
            <v>-162377</v>
          </cell>
          <cell r="DV85">
            <v>-29080</v>
          </cell>
          <cell r="DW85">
            <v>-21520</v>
          </cell>
          <cell r="DX85">
            <v>-3.0503751309379198E-2</v>
          </cell>
          <cell r="DY85">
            <v>-2.9600815397926E-2</v>
          </cell>
          <cell r="DZ85" t="str">
            <v>n.a.</v>
          </cell>
          <cell r="EA85">
            <v>226501.5</v>
          </cell>
          <cell r="EB85">
            <v>18547</v>
          </cell>
          <cell r="ED85">
            <v>543033</v>
          </cell>
          <cell r="EE85">
            <v>-383525</v>
          </cell>
          <cell r="EF85">
            <v>-163932</v>
          </cell>
          <cell r="EG85">
            <v>-22510</v>
          </cell>
          <cell r="EH85">
            <v>-26934</v>
          </cell>
          <cell r="EI85">
            <v>-4.9599195628994897E-2</v>
          </cell>
          <cell r="EJ85">
            <v>-4.7255367416008297E-2</v>
          </cell>
          <cell r="EK85" t="str">
            <v>n.a.</v>
          </cell>
          <cell r="EL85">
            <v>143221.5</v>
          </cell>
          <cell r="EM85">
            <v>10351</v>
          </cell>
          <cell r="EO85">
            <v>886399.33333333302</v>
          </cell>
          <cell r="EP85">
            <v>-663353</v>
          </cell>
          <cell r="EQ85">
            <v>-233982.66666666701</v>
          </cell>
          <cell r="ER85">
            <v>-32680</v>
          </cell>
          <cell r="ES85">
            <v>-43616.333333333299</v>
          </cell>
          <cell r="ET85">
            <v>-4.9206189234498501E-2</v>
          </cell>
          <cell r="EU85">
            <v>-4.6898493107822098E-2</v>
          </cell>
          <cell r="FF85" t="str">
            <v>CN53337PC</v>
          </cell>
          <cell r="FG85" t="str">
            <v>exclude</v>
          </cell>
          <cell r="FH85" t="str">
            <v>Consecutive loss</v>
          </cell>
          <cell r="FI85" t="str">
            <v>ok, loss</v>
          </cell>
        </row>
        <row r="86">
          <cell r="B86" t="str">
            <v>SHANDONG SACRED SUN POWER SOURCES CO.,LTD</v>
          </cell>
          <cell r="C86" t="str">
            <v>exclude</v>
          </cell>
          <cell r="D86" t="str">
            <v>Consecutive loss</v>
          </cell>
          <cell r="H86" t="str">
            <v/>
          </cell>
          <cell r="I86" t="str">
            <v>ok, loss</v>
          </cell>
          <cell r="J86" t="str">
            <v>ok,loss</v>
          </cell>
          <cell r="M86" t="str">
            <v>SHANDONG SACRED SUN POWER SOURCES CO.,LTD</v>
          </cell>
          <cell r="N86" t="str">
            <v>The company is a China based enterprise engaged in the manufacture and sale of batteries and accumulators. The company was incorporated in the year 1998. Its registered business office is based in Qufu, China. It is registered as a limited company.The company comprises its business activities in the manufacture and sale of batteries and other related products.</v>
          </cell>
          <cell r="O86" t="str">
            <v>Manufacturing</v>
          </cell>
          <cell r="P86" t="str">
            <v>www.sacredsun.cn</v>
          </cell>
          <cell r="R86" t="str">
            <v>China</v>
          </cell>
          <cell r="S86" t="str">
            <v>002580</v>
          </cell>
          <cell r="T86" t="str">
            <v>A+</v>
          </cell>
          <cell r="U86" t="str">
            <v>3691</v>
          </cell>
          <cell r="V86" t="str">
            <v>Engaged in the manufacture and sale of batteries and accumulators</v>
          </cell>
          <cell r="W86" t="str">
            <v>The Company is principally engaged in the research, development, manufacture and distribution of valve-regulated sealed lead acid batteries.</v>
          </cell>
          <cell r="Z86" t="str">
            <v>CN40328PC</v>
          </cell>
          <cell r="AA86">
            <v>2034050</v>
          </cell>
          <cell r="AB86">
            <v>1707091</v>
          </cell>
          <cell r="AC86">
            <v>1797206</v>
          </cell>
          <cell r="AD86">
            <v>1769139</v>
          </cell>
          <cell r="AE86">
            <v>2009774</v>
          </cell>
          <cell r="AF86">
            <v>1700869</v>
          </cell>
          <cell r="AG86">
            <v>1798529</v>
          </cell>
          <cell r="AH86">
            <v>1792076</v>
          </cell>
          <cell r="AI86">
            <v>-79290</v>
          </cell>
          <cell r="AJ86">
            <v>-68151</v>
          </cell>
          <cell r="AK86">
            <v>-77645</v>
          </cell>
          <cell r="AL86">
            <v>-80183</v>
          </cell>
          <cell r="AM86">
            <v>1930484</v>
          </cell>
          <cell r="AN86">
            <v>1632718</v>
          </cell>
          <cell r="AO86">
            <v>1720884</v>
          </cell>
          <cell r="AP86">
            <v>1711893</v>
          </cell>
          <cell r="AQ86">
            <v>103566</v>
          </cell>
          <cell r="AR86">
            <v>74373</v>
          </cell>
          <cell r="AS86">
            <v>76322</v>
          </cell>
          <cell r="AT86">
            <v>57246</v>
          </cell>
          <cell r="AU86">
            <v>-1679974</v>
          </cell>
          <cell r="AV86">
            <v>-1364023</v>
          </cell>
          <cell r="AW86">
            <v>-1407592</v>
          </cell>
          <cell r="AX86">
            <v>-1461506</v>
          </cell>
          <cell r="AY86" t="str">
            <v>n.a.</v>
          </cell>
          <cell r="AZ86" t="str">
            <v>n.a.</v>
          </cell>
          <cell r="BA86" t="str">
            <v>n.a.</v>
          </cell>
          <cell r="BB86" t="str">
            <v>n.a.</v>
          </cell>
          <cell r="BC86">
            <v>-252632</v>
          </cell>
          <cell r="BD86">
            <v>-217973</v>
          </cell>
          <cell r="BE86">
            <v>-278228</v>
          </cell>
          <cell r="BF86">
            <v>-225329</v>
          </cell>
          <cell r="BG86">
            <v>101444</v>
          </cell>
          <cell r="BH86">
            <v>125095</v>
          </cell>
          <cell r="BI86">
            <v>111386</v>
          </cell>
          <cell r="BJ86">
            <v>82304</v>
          </cell>
          <cell r="BK86">
            <v>-52329</v>
          </cell>
          <cell r="BL86">
            <v>-52570</v>
          </cell>
          <cell r="BM86">
            <v>-55665</v>
          </cell>
          <cell r="BN86">
            <v>-58041</v>
          </cell>
          <cell r="BO86">
            <v>-49515</v>
          </cell>
          <cell r="BP86">
            <v>-50222</v>
          </cell>
          <cell r="BQ86">
            <v>-53035</v>
          </cell>
          <cell r="BR86">
            <v>-49093</v>
          </cell>
          <cell r="BS86">
            <v>-2814</v>
          </cell>
          <cell r="BT86">
            <v>-2348</v>
          </cell>
          <cell r="BU86">
            <v>-2630</v>
          </cell>
          <cell r="BV86">
            <v>-8948</v>
          </cell>
          <cell r="BW86">
            <v>33951</v>
          </cell>
          <cell r="BX86">
            <v>28646</v>
          </cell>
          <cell r="BY86">
            <v>23591</v>
          </cell>
          <cell r="BZ86">
            <v>16160</v>
          </cell>
          <cell r="CA86">
            <v>1859211</v>
          </cell>
          <cell r="CB86">
            <v>1857979</v>
          </cell>
          <cell r="CC86">
            <v>1378351</v>
          </cell>
          <cell r="CD86">
            <v>1332271</v>
          </cell>
          <cell r="CE86">
            <v>311247</v>
          </cell>
          <cell r="CF86">
            <v>259782</v>
          </cell>
          <cell r="CG86">
            <v>222291</v>
          </cell>
          <cell r="CH86">
            <v>266714</v>
          </cell>
          <cell r="CI86">
            <v>715783</v>
          </cell>
          <cell r="CJ86">
            <v>609665</v>
          </cell>
          <cell r="CK86">
            <v>688584</v>
          </cell>
          <cell r="CL86">
            <v>752168</v>
          </cell>
          <cell r="CM86">
            <v>214794</v>
          </cell>
          <cell r="CN86">
            <v>115222</v>
          </cell>
          <cell r="CO86">
            <v>142893</v>
          </cell>
          <cell r="CP86">
            <v>97262</v>
          </cell>
          <cell r="CQ86">
            <v>588375</v>
          </cell>
          <cell r="CR86">
            <v>862409</v>
          </cell>
          <cell r="CS86">
            <v>317121</v>
          </cell>
          <cell r="CT86">
            <v>211664</v>
          </cell>
          <cell r="CU86">
            <v>89164</v>
          </cell>
          <cell r="CV86">
            <v>0</v>
          </cell>
          <cell r="CW86">
            <v>896</v>
          </cell>
          <cell r="CX86">
            <v>10</v>
          </cell>
          <cell r="CY86">
            <v>34099</v>
          </cell>
          <cell r="CZ86">
            <v>17592</v>
          </cell>
          <cell r="DA86">
            <v>4520</v>
          </cell>
          <cell r="DB86">
            <v>2656</v>
          </cell>
          <cell r="DC86">
            <v>2531876</v>
          </cell>
          <cell r="DD86">
            <v>2413279</v>
          </cell>
          <cell r="DE86">
            <v>1911486</v>
          </cell>
          <cell r="DF86">
            <v>1912642</v>
          </cell>
          <cell r="DH86">
            <v>1930484</v>
          </cell>
          <cell r="DI86">
            <v>-1679974</v>
          </cell>
          <cell r="DJ86">
            <v>-252632</v>
          </cell>
          <cell r="DK86">
            <v>-52329</v>
          </cell>
          <cell r="DL86">
            <v>-54451</v>
          </cell>
          <cell r="DM86">
            <v>-2.82058799762132E-2</v>
          </cell>
          <cell r="DN86">
            <v>-2.7432132538345099E-2</v>
          </cell>
          <cell r="DO86" t="str">
            <v>n.a.</v>
          </cell>
          <cell r="DP86">
            <v>285514.5</v>
          </cell>
          <cell r="DQ86">
            <v>25845.5</v>
          </cell>
          <cell r="DS86">
            <v>1632718</v>
          </cell>
          <cell r="DT86">
            <v>-1364023</v>
          </cell>
          <cell r="DU86">
            <v>-217973</v>
          </cell>
          <cell r="DV86">
            <v>-52570</v>
          </cell>
          <cell r="DW86">
            <v>-1848</v>
          </cell>
          <cell r="DX86">
            <v>-1.1318549804681501E-3</v>
          </cell>
          <cell r="DY86">
            <v>-1.1305753331465401E-3</v>
          </cell>
          <cell r="DZ86" t="str">
            <v>n.a.</v>
          </cell>
          <cell r="EA86">
            <v>241036.5</v>
          </cell>
          <cell r="EB86">
            <v>11056</v>
          </cell>
          <cell r="ED86">
            <v>1720884</v>
          </cell>
          <cell r="EE86">
            <v>-1407592</v>
          </cell>
          <cell r="EF86">
            <v>-278228</v>
          </cell>
          <cell r="EG86">
            <v>-55665</v>
          </cell>
          <cell r="EH86">
            <v>-20601</v>
          </cell>
          <cell r="EI86">
            <v>-1.19711729552951E-2</v>
          </cell>
          <cell r="EJ86">
            <v>-1.1829559255463E-2</v>
          </cell>
          <cell r="EK86" t="str">
            <v>n.a.</v>
          </cell>
          <cell r="EL86">
            <v>244502.5</v>
          </cell>
          <cell r="EM86">
            <v>3588</v>
          </cell>
          <cell r="EO86">
            <v>1761362</v>
          </cell>
          <cell r="EP86">
            <v>-1483863</v>
          </cell>
          <cell r="EQ86">
            <v>-249611</v>
          </cell>
          <cell r="ER86">
            <v>-53521.333333333299</v>
          </cell>
          <cell r="ES86">
            <v>-25633.333333333299</v>
          </cell>
          <cell r="ET86">
            <v>-1.45531317998988E-2</v>
          </cell>
          <cell r="EU86">
            <v>-1.4344376202437399E-2</v>
          </cell>
          <cell r="FF86" t="str">
            <v>CN40328PC</v>
          </cell>
          <cell r="FG86" t="str">
            <v>exclude</v>
          </cell>
          <cell r="FH86" t="str">
            <v>Consecutive loss</v>
          </cell>
          <cell r="FI86" t="str">
            <v>ok, loss</v>
          </cell>
        </row>
        <row r="87">
          <cell r="B87" t="str">
            <v>ANHUI ANFU BATTERY TECHNOLOGY CO.,LTD.</v>
          </cell>
          <cell r="C87" t="str">
            <v>exclude</v>
          </cell>
          <cell r="D87" t="str">
            <v>Consecutive loss</v>
          </cell>
          <cell r="H87" t="str">
            <v/>
          </cell>
          <cell r="I87" t="str">
            <v>ok, loss</v>
          </cell>
          <cell r="J87" t="str">
            <v>ok,loss</v>
          </cell>
          <cell r="M87" t="str">
            <v>ANHUI ANFU BATTERY TECHNOLOGY CO.,LTD.</v>
          </cell>
          <cell r="N87" t="str">
            <v>This company owns and operates department store chains, supermarkets, and distribution centers throughout China. The company was incorporated in 1999. Its registered business office is based in Hefei, China.The company offer meat, produce, deli, bakery, dairy, frozen foods, alcoholic and nonalcoholic beverages, and floral and dry grocery; health and beauty aids, baby products, household chemicals, paper goods, and pet supplies; electronics, toys, cameras and supplies, photo processing services and books; stationery, automotive accessories, hardware and paint, sporting goods, fabrics and crafts, and seasonal merchandise; pharmacy and optical services; shoes, jewelry, accessories, and apparel for women, girls, men, boys, and infants; and home furnishings, housewares and small appliances, bedding, home décor, outdoor living, and horticulture products.</v>
          </cell>
          <cell r="O87" t="str">
            <v>Wholesale; Retail; Services</v>
          </cell>
          <cell r="P87" t="str">
            <v>www.sinoadl.com</v>
          </cell>
          <cell r="R87" t="str">
            <v>China</v>
          </cell>
          <cell r="S87" t="str">
            <v>603031</v>
          </cell>
          <cell r="T87" t="str">
            <v>A+</v>
          </cell>
          <cell r="U87" t="str">
            <v>3691</v>
          </cell>
          <cell r="V87" t="str">
            <v>Owns and operates department store chains, supermarkets, and distribution centers throughout China</v>
          </cell>
          <cell r="W87" t="str">
            <v>The Company's main business is the research and development, production, and sales of batteries.</v>
          </cell>
          <cell r="X87" t="str">
            <v>ANHUI ANDELI DEPARTMENT STORE CO., LTD.</v>
          </cell>
          <cell r="Z87" t="str">
            <v>CN44197PC</v>
          </cell>
          <cell r="AA87">
            <v>1659824</v>
          </cell>
          <cell r="AB87">
            <v>1753669</v>
          </cell>
          <cell r="AC87">
            <v>1883916</v>
          </cell>
          <cell r="AD87">
            <v>1789176</v>
          </cell>
          <cell r="AE87">
            <v>1618683</v>
          </cell>
          <cell r="AF87">
            <v>1706702</v>
          </cell>
          <cell r="AG87">
            <v>1832061</v>
          </cell>
          <cell r="AH87">
            <v>1746157</v>
          </cell>
          <cell r="AI87">
            <v>-22379</v>
          </cell>
          <cell r="AJ87">
            <v>-19568</v>
          </cell>
          <cell r="AK87">
            <v>-20599</v>
          </cell>
          <cell r="AL87">
            <v>-20172</v>
          </cell>
          <cell r="AM87">
            <v>1596304</v>
          </cell>
          <cell r="AN87">
            <v>1687134</v>
          </cell>
          <cell r="AO87">
            <v>1811462</v>
          </cell>
          <cell r="AP87">
            <v>1725985</v>
          </cell>
          <cell r="AQ87">
            <v>63520</v>
          </cell>
          <cell r="AR87">
            <v>66535</v>
          </cell>
          <cell r="AS87">
            <v>72454</v>
          </cell>
          <cell r="AT87">
            <v>63191</v>
          </cell>
          <cell r="AU87">
            <v>-1245289</v>
          </cell>
          <cell r="AV87">
            <v>-1353972</v>
          </cell>
          <cell r="AW87">
            <v>-1467877</v>
          </cell>
          <cell r="AX87">
            <v>-1403870</v>
          </cell>
          <cell r="AY87" t="str">
            <v>n.a.</v>
          </cell>
          <cell r="AZ87" t="str">
            <v>n.a.</v>
          </cell>
          <cell r="BA87" t="str">
            <v>n.a.</v>
          </cell>
          <cell r="BB87" t="str">
            <v>n.a.</v>
          </cell>
          <cell r="BC87">
            <v>-385102</v>
          </cell>
          <cell r="BD87">
            <v>-326519</v>
          </cell>
          <cell r="BE87">
            <v>-317563</v>
          </cell>
          <cell r="BF87">
            <v>-315750</v>
          </cell>
          <cell r="BG87">
            <v>29433</v>
          </cell>
          <cell r="BH87">
            <v>73178</v>
          </cell>
          <cell r="BI87">
            <v>98476</v>
          </cell>
          <cell r="BJ87">
            <v>69556</v>
          </cell>
          <cell r="BK87">
            <v>-45015</v>
          </cell>
          <cell r="BL87">
            <v>-43880</v>
          </cell>
          <cell r="BM87">
            <v>-43687</v>
          </cell>
          <cell r="BN87">
            <v>-37762</v>
          </cell>
          <cell r="BO87">
            <v>-40870</v>
          </cell>
          <cell r="BP87">
            <v>-39801</v>
          </cell>
          <cell r="BQ87">
            <v>-39807</v>
          </cell>
          <cell r="BR87">
            <v>-34024</v>
          </cell>
          <cell r="BS87">
            <v>-4145</v>
          </cell>
          <cell r="BT87">
            <v>-4079</v>
          </cell>
          <cell r="BU87">
            <v>-3880</v>
          </cell>
          <cell r="BV87">
            <v>-3738</v>
          </cell>
          <cell r="BW87">
            <v>-51283</v>
          </cell>
          <cell r="BX87">
            <v>-6591</v>
          </cell>
          <cell r="BY87">
            <v>15278</v>
          </cell>
          <cell r="BZ87">
            <v>5858</v>
          </cell>
          <cell r="CA87">
            <v>1536796</v>
          </cell>
          <cell r="CB87">
            <v>519985</v>
          </cell>
          <cell r="CC87">
            <v>635909</v>
          </cell>
          <cell r="CD87">
            <v>539463</v>
          </cell>
          <cell r="CE87">
            <v>338892</v>
          </cell>
          <cell r="CF87">
            <v>335337</v>
          </cell>
          <cell r="CG87">
            <v>371208</v>
          </cell>
          <cell r="CH87">
            <v>344987</v>
          </cell>
          <cell r="CI87">
            <v>13214</v>
          </cell>
          <cell r="CJ87">
            <v>8741</v>
          </cell>
          <cell r="CK87">
            <v>7530</v>
          </cell>
          <cell r="CL87">
            <v>8007</v>
          </cell>
          <cell r="CM87">
            <v>22784</v>
          </cell>
          <cell r="CN87">
            <v>12344</v>
          </cell>
          <cell r="CO87">
            <v>12972</v>
          </cell>
          <cell r="CP87">
            <v>23139</v>
          </cell>
          <cell r="CQ87">
            <v>1127506</v>
          </cell>
          <cell r="CR87">
            <v>119437</v>
          </cell>
          <cell r="CS87">
            <v>165125</v>
          </cell>
          <cell r="CT87">
            <v>85478</v>
          </cell>
          <cell r="CU87">
            <v>45635</v>
          </cell>
          <cell r="CV87" t="str">
            <v>n.a.</v>
          </cell>
          <cell r="CW87" t="str">
            <v>n.a.</v>
          </cell>
          <cell r="CX87" t="str">
            <v>n.a.</v>
          </cell>
          <cell r="CY87">
            <v>26552</v>
          </cell>
          <cell r="CZ87">
            <v>8256</v>
          </cell>
          <cell r="DA87">
            <v>7940</v>
          </cell>
          <cell r="DB87">
            <v>7941</v>
          </cell>
          <cell r="DC87">
            <v>3133165</v>
          </cell>
          <cell r="DD87">
            <v>1679549</v>
          </cell>
          <cell r="DE87">
            <v>1833798</v>
          </cell>
          <cell r="DF87">
            <v>1737282</v>
          </cell>
          <cell r="DH87">
            <v>1596304</v>
          </cell>
          <cell r="DI87">
            <v>-1245289</v>
          </cell>
          <cell r="DJ87">
            <v>-385102</v>
          </cell>
          <cell r="DK87">
            <v>-45015</v>
          </cell>
          <cell r="DL87">
            <v>-79102</v>
          </cell>
          <cell r="DM87">
            <v>-4.9553217933426201E-2</v>
          </cell>
          <cell r="DN87">
            <v>-4.7213630606551503E-2</v>
          </cell>
          <cell r="DO87" t="str">
            <v>n.a.</v>
          </cell>
          <cell r="DP87">
            <v>337114.5</v>
          </cell>
          <cell r="DQ87">
            <v>17404</v>
          </cell>
          <cell r="DS87">
            <v>1687134</v>
          </cell>
          <cell r="DT87">
            <v>-1353972</v>
          </cell>
          <cell r="DU87">
            <v>-326519</v>
          </cell>
          <cell r="DV87">
            <v>-43880</v>
          </cell>
          <cell r="DW87">
            <v>-37237</v>
          </cell>
          <cell r="DX87">
            <v>-2.20711573591665E-2</v>
          </cell>
          <cell r="DY87">
            <v>-2.15945408499679E-2</v>
          </cell>
          <cell r="DZ87" t="str">
            <v>n.a.</v>
          </cell>
          <cell r="EA87">
            <v>353272.5</v>
          </cell>
          <cell r="EB87">
            <v>8098</v>
          </cell>
          <cell r="ED87">
            <v>1811462</v>
          </cell>
          <cell r="EE87">
            <v>-1467877</v>
          </cell>
          <cell r="EF87">
            <v>-317563</v>
          </cell>
          <cell r="EG87">
            <v>-43687</v>
          </cell>
          <cell r="EH87">
            <v>-17665</v>
          </cell>
          <cell r="EI87">
            <v>-9.7517916467472106E-3</v>
          </cell>
          <cell r="EJ87">
            <v>-9.6576126206654907E-3</v>
          </cell>
          <cell r="EK87" t="str">
            <v>n.a.</v>
          </cell>
          <cell r="EL87">
            <v>358097.5</v>
          </cell>
          <cell r="EM87">
            <v>7940.5</v>
          </cell>
          <cell r="EO87">
            <v>1698300</v>
          </cell>
          <cell r="EP87">
            <v>-1355712.66666667</v>
          </cell>
          <cell r="EQ87">
            <v>-343061.33333333302</v>
          </cell>
          <cell r="ER87">
            <v>-44194</v>
          </cell>
          <cell r="ES87">
            <v>-44668.000000000102</v>
          </cell>
          <cell r="ET87">
            <v>-2.63015957133605E-2</v>
          </cell>
          <cell r="EU87">
            <v>-2.5627550247623601E-2</v>
          </cell>
          <cell r="FF87" t="str">
            <v>CN44197PC</v>
          </cell>
          <cell r="FG87" t="str">
            <v>exclude</v>
          </cell>
          <cell r="FH87" t="str">
            <v>Consecutive loss</v>
          </cell>
          <cell r="FI87" t="str">
            <v>ok, loss</v>
          </cell>
        </row>
        <row r="88">
          <cell r="B88" t="str">
            <v>DONGGUAN MENTECH OPTICAL &amp; MAGNETIC CO.,LTD.</v>
          </cell>
          <cell r="C88" t="str">
            <v>exclude</v>
          </cell>
          <cell r="D88" t="str">
            <v>Significantly different products/services</v>
          </cell>
          <cell r="E88" t="str">
            <v>从事磁性、光学元器件/模块的研究、开发和制造</v>
          </cell>
          <cell r="H88" t="str">
            <v/>
          </cell>
          <cell r="I88" t="str">
            <v>ok, sda/sdp</v>
          </cell>
          <cell r="J88" t="str">
            <v>ok,sdp</v>
          </cell>
          <cell r="M88" t="str">
            <v>DONGGUAN MENTECH OPTICAL &amp; MAGNETIC CO.,LTD.</v>
          </cell>
          <cell r="N88" t="str">
            <v>This company is engaged in the research, development and manufacture of magnetic and optical components/modules. It was established in June of 2008 and has its registered business address located in Dongguan, Guangdong, China. It also has offices in Beijing, Hong Kong, Taiwan, United States, and Korea. The company offers magnetic components, optical components and modules and new energy power supply systems. The company's products are widely used in access network, backbone, metro, fiber optic switches, fiber optic transceivers, digital television, optical communication, motherboards, network switches, routers, set-top boxes and network data communication industries. The company has established partnership with Huawei, ZTE, Alcatel, Jabil, H3c, Skyworth, Foxconn, and Samsung.</v>
          </cell>
          <cell r="O88" t="str">
            <v>Manufacturing</v>
          </cell>
          <cell r="P88" t="str">
            <v>www.mnc-tek.com</v>
          </cell>
          <cell r="R88" t="str">
            <v>China</v>
          </cell>
          <cell r="S88" t="str">
            <v>002902</v>
          </cell>
          <cell r="T88" t="str">
            <v>B+</v>
          </cell>
          <cell r="U88" t="str">
            <v>3699</v>
          </cell>
          <cell r="V88" t="str">
            <v>Engaged in the research, development and manufacture of magnetic and optical components/modules</v>
          </cell>
          <cell r="W88" t="str">
            <v>The Company is mainly engaged in a research and development, production and sales in the field of network communications mainly engaged in communications, magnetic components, communications and optoelectronic components of high-tech products manufacturers.</v>
          </cell>
          <cell r="Z88" t="str">
            <v>CN46275PC</v>
          </cell>
          <cell r="AA88">
            <v>2237988</v>
          </cell>
          <cell r="AB88">
            <v>1691154</v>
          </cell>
          <cell r="AC88">
            <v>1398894</v>
          </cell>
          <cell r="AD88">
            <v>1602986</v>
          </cell>
          <cell r="AE88">
            <v>2192972</v>
          </cell>
          <cell r="AF88">
            <v>1661239</v>
          </cell>
          <cell r="AG88">
            <v>1377354</v>
          </cell>
          <cell r="AH88">
            <v>1575080</v>
          </cell>
          <cell r="AI88">
            <v>-7092</v>
          </cell>
          <cell r="AJ88">
            <v>-4665</v>
          </cell>
          <cell r="AK88">
            <v>-5630</v>
          </cell>
          <cell r="AL88">
            <v>-7217</v>
          </cell>
          <cell r="AM88">
            <v>2185880</v>
          </cell>
          <cell r="AN88">
            <v>1656574</v>
          </cell>
          <cell r="AO88">
            <v>1371724</v>
          </cell>
          <cell r="AP88">
            <v>1567863</v>
          </cell>
          <cell r="AQ88">
            <v>52108</v>
          </cell>
          <cell r="AR88">
            <v>34580</v>
          </cell>
          <cell r="AS88">
            <v>27170</v>
          </cell>
          <cell r="AT88">
            <v>35123</v>
          </cell>
          <cell r="AU88">
            <v>-1871256</v>
          </cell>
          <cell r="AV88">
            <v>-1405224</v>
          </cell>
          <cell r="AW88">
            <v>-1116278</v>
          </cell>
          <cell r="AX88">
            <v>-1312745</v>
          </cell>
          <cell r="AY88" t="str">
            <v>n.a.</v>
          </cell>
          <cell r="AZ88" t="str">
            <v>n.a.</v>
          </cell>
          <cell r="BA88" t="str">
            <v>n.a.</v>
          </cell>
          <cell r="BB88" t="str">
            <v>n.a.</v>
          </cell>
          <cell r="BC88">
            <v>-269604</v>
          </cell>
          <cell r="BD88">
            <v>-206871</v>
          </cell>
          <cell r="BE88">
            <v>-204235</v>
          </cell>
          <cell r="BF88">
            <v>-216669</v>
          </cell>
          <cell r="BG88">
            <v>97128</v>
          </cell>
          <cell r="BH88">
            <v>79059</v>
          </cell>
          <cell r="BI88">
            <v>78381</v>
          </cell>
          <cell r="BJ88">
            <v>73572</v>
          </cell>
          <cell r="BK88">
            <v>-93370</v>
          </cell>
          <cell r="BL88">
            <v>-58828</v>
          </cell>
          <cell r="BM88">
            <v>-47424</v>
          </cell>
          <cell r="BN88">
            <v>-42922</v>
          </cell>
          <cell r="BO88">
            <v>-60320</v>
          </cell>
          <cell r="BP88">
            <v>-55737</v>
          </cell>
          <cell r="BQ88">
            <v>-45117</v>
          </cell>
          <cell r="BR88">
            <v>-41255</v>
          </cell>
          <cell r="BS88">
            <v>-33050</v>
          </cell>
          <cell r="BT88">
            <v>-3091</v>
          </cell>
          <cell r="BU88">
            <v>-2307</v>
          </cell>
          <cell r="BV88">
            <v>-1667</v>
          </cell>
          <cell r="BW88">
            <v>-57991</v>
          </cell>
          <cell r="BX88">
            <v>4343</v>
          </cell>
          <cell r="BY88">
            <v>26970</v>
          </cell>
          <cell r="BZ88">
            <v>25756</v>
          </cell>
          <cell r="CA88">
            <v>1831535</v>
          </cell>
          <cell r="CB88">
            <v>1623714</v>
          </cell>
          <cell r="CC88">
            <v>1410155</v>
          </cell>
          <cell r="CD88">
            <v>1401584</v>
          </cell>
          <cell r="CE88">
            <v>606756</v>
          </cell>
          <cell r="CF88">
            <v>498253</v>
          </cell>
          <cell r="CG88">
            <v>317393</v>
          </cell>
          <cell r="CH88">
            <v>322047</v>
          </cell>
          <cell r="CI88">
            <v>711519</v>
          </cell>
          <cell r="CJ88">
            <v>629709</v>
          </cell>
          <cell r="CK88">
            <v>477652</v>
          </cell>
          <cell r="CL88">
            <v>557849</v>
          </cell>
          <cell r="CM88">
            <v>242640</v>
          </cell>
          <cell r="CN88">
            <v>209672</v>
          </cell>
          <cell r="CO88">
            <v>225180</v>
          </cell>
          <cell r="CP88">
            <v>278593</v>
          </cell>
          <cell r="CQ88">
            <v>253000</v>
          </cell>
          <cell r="CR88">
            <v>281865</v>
          </cell>
          <cell r="CS88">
            <v>388006</v>
          </cell>
          <cell r="CT88">
            <v>242720</v>
          </cell>
          <cell r="CU88">
            <v>100858</v>
          </cell>
          <cell r="CV88">
            <v>3969</v>
          </cell>
          <cell r="CW88">
            <v>0</v>
          </cell>
          <cell r="CX88">
            <v>70281</v>
          </cell>
          <cell r="CY88">
            <v>115108</v>
          </cell>
          <cell r="CZ88">
            <v>99653</v>
          </cell>
          <cell r="DA88">
            <v>71899</v>
          </cell>
          <cell r="DB88">
            <v>47216</v>
          </cell>
          <cell r="DC88">
            <v>2831405</v>
          </cell>
          <cell r="DD88">
            <v>2479968</v>
          </cell>
          <cell r="DE88">
            <v>1886005</v>
          </cell>
          <cell r="DF88">
            <v>1798642</v>
          </cell>
          <cell r="DH88">
            <v>2185880</v>
          </cell>
          <cell r="DI88">
            <v>-1871256</v>
          </cell>
          <cell r="DJ88">
            <v>-269604</v>
          </cell>
          <cell r="DK88">
            <v>-93370</v>
          </cell>
          <cell r="DL88">
            <v>-48350</v>
          </cell>
          <cell r="DM88">
            <v>-2.21192380185555E-2</v>
          </cell>
          <cell r="DN88">
            <v>-2.1640565205909901E-2</v>
          </cell>
          <cell r="DO88" t="str">
            <v>n.a.</v>
          </cell>
          <cell r="DP88">
            <v>552504.5</v>
          </cell>
          <cell r="DQ88">
            <v>107380.5</v>
          </cell>
          <cell r="DS88">
            <v>1656574</v>
          </cell>
          <cell r="DT88">
            <v>-1405224</v>
          </cell>
          <cell r="DU88">
            <v>-206871</v>
          </cell>
          <cell r="DV88">
            <v>-58828</v>
          </cell>
          <cell r="DW88">
            <v>-14349</v>
          </cell>
          <cell r="DX88">
            <v>-8.6618527153027904E-3</v>
          </cell>
          <cell r="DY88">
            <v>-8.5874693208484194E-3</v>
          </cell>
          <cell r="DZ88" t="str">
            <v>n.a.</v>
          </cell>
          <cell r="EA88">
            <v>407823</v>
          </cell>
          <cell r="EB88">
            <v>85776</v>
          </cell>
          <cell r="ED88">
            <v>1371724</v>
          </cell>
          <cell r="EE88">
            <v>-1116278</v>
          </cell>
          <cell r="EF88">
            <v>-204235</v>
          </cell>
          <cell r="EG88">
            <v>-47424</v>
          </cell>
          <cell r="EH88">
            <v>3787</v>
          </cell>
          <cell r="EI88">
            <v>2.76075945306782E-3</v>
          </cell>
          <cell r="EJ88">
            <v>2.7684023460144702E-3</v>
          </cell>
          <cell r="EK88" t="str">
            <v>n.a.</v>
          </cell>
          <cell r="EL88">
            <v>319720</v>
          </cell>
          <cell r="EM88">
            <v>59557.5</v>
          </cell>
          <cell r="EO88">
            <v>1738059.33333333</v>
          </cell>
          <cell r="EP88">
            <v>-1464252.66666667</v>
          </cell>
          <cell r="EQ88">
            <v>-226903.33333333299</v>
          </cell>
          <cell r="ER88">
            <v>-66540.666666666701</v>
          </cell>
          <cell r="ES88">
            <v>-19637.333333333499</v>
          </cell>
          <cell r="ET88">
            <v>-1.12984251784271E-2</v>
          </cell>
          <cell r="EU88">
            <v>-1.11721969471411E-2</v>
          </cell>
          <cell r="FF88" t="str">
            <v>CN46275PC</v>
          </cell>
          <cell r="FG88" t="str">
            <v>exclude</v>
          </cell>
          <cell r="FH88" t="str">
            <v>Significantly different products/services</v>
          </cell>
          <cell r="FI88" t="str">
            <v>ok, sda/sdp</v>
          </cell>
        </row>
        <row r="89">
          <cell r="B89" t="str">
            <v>JIANGSU WUYANG PARKING INDUSTRY GROUP CO.,LTD.</v>
          </cell>
          <cell r="C89" t="str">
            <v>exclude</v>
          </cell>
          <cell r="D89" t="str">
            <v>Significantly different products/services</v>
          </cell>
          <cell r="E89" t="str">
            <v>从事散装物料搬运装置及相关设备的研发、设计、生产、销售</v>
          </cell>
          <cell r="H89" t="str">
            <v/>
          </cell>
          <cell r="I89" t="str">
            <v>ok, sda/sdp</v>
          </cell>
          <cell r="J89" t="str">
            <v>ok,sdp</v>
          </cell>
          <cell r="M89" t="str">
            <v>JIANGSU WUYANG PARKING INDUSTRY GROUP CO.,LTD.</v>
          </cell>
          <cell r="N89" t="str">
            <v>This company is engaged in the research and development, design, production, and distribution of bulk materials handling devices and related equipment. It was incorporated in 2003 and has its registered business office in Xuzhou, China. The company offers hydraulic automatic conveyor tensioning devices, hydraulic conveyor belt unit volumes, disc brakes, GLW-type gravity reciprocating feeders, GLD belt feeders, GLZ double plastid feeders, mine water resource fine filtration systems, circular vibrating screens, thick sieves, elastic rod shakers, and high frequency screens. It has state-of-the-art technology and equipment for manufacturing, as well as employs certified staff skilled in manufacturing operations in compliance with the standards and other technical specifications.</v>
          </cell>
          <cell r="O89" t="str">
            <v>Manufacturing</v>
          </cell>
          <cell r="P89" t="str">
            <v>www.wuyangkeji.com</v>
          </cell>
          <cell r="R89" t="str">
            <v>China</v>
          </cell>
          <cell r="S89" t="str">
            <v>300420</v>
          </cell>
          <cell r="T89" t="str">
            <v>A+</v>
          </cell>
          <cell r="U89" t="str">
            <v>3699</v>
          </cell>
          <cell r="V89" t="str">
            <v>Engaged in the research and development, design, production, and distribution of bulk materials handling devices and related equipment</v>
          </cell>
          <cell r="W89" t="str">
            <v>The Company mainly engaged in electromechanical equipment, hydraulic equipment, environmental protection equipment, washing equipment, change heat exchanger equipment development, development, production, sales, mechanical and electrical equipment installation, repair and replacement, leasing.</v>
          </cell>
          <cell r="X89" t="str">
            <v>XUZHOU WUYANG TECHNOLOGY COMPANY LIMITED</v>
          </cell>
          <cell r="Z89" t="str">
            <v>CN42567PC</v>
          </cell>
          <cell r="AA89">
            <v>1596324</v>
          </cell>
          <cell r="AB89">
            <v>1654139</v>
          </cell>
          <cell r="AC89">
            <v>1297607</v>
          </cell>
          <cell r="AD89">
            <v>1015843</v>
          </cell>
          <cell r="AE89">
            <v>1540104</v>
          </cell>
          <cell r="AF89">
            <v>1620686</v>
          </cell>
          <cell r="AG89">
            <v>1279778</v>
          </cell>
          <cell r="AH89">
            <v>996981</v>
          </cell>
          <cell r="AI89">
            <v>-13717</v>
          </cell>
          <cell r="AJ89">
            <v>-13182</v>
          </cell>
          <cell r="AK89">
            <v>-8925</v>
          </cell>
          <cell r="AL89">
            <v>-8352</v>
          </cell>
          <cell r="AM89">
            <v>1526387</v>
          </cell>
          <cell r="AN89">
            <v>1607504</v>
          </cell>
          <cell r="AO89">
            <v>1270853</v>
          </cell>
          <cell r="AP89">
            <v>988629</v>
          </cell>
          <cell r="AQ89">
            <v>69937</v>
          </cell>
          <cell r="AR89">
            <v>46635</v>
          </cell>
          <cell r="AS89">
            <v>26754</v>
          </cell>
          <cell r="AT89">
            <v>27214</v>
          </cell>
          <cell r="AU89">
            <v>-1238927</v>
          </cell>
          <cell r="AV89">
            <v>-1063065</v>
          </cell>
          <cell r="AW89">
            <v>-807758</v>
          </cell>
          <cell r="AX89">
            <v>-623674</v>
          </cell>
          <cell r="AY89" t="str">
            <v>n.a.</v>
          </cell>
          <cell r="AZ89" t="str">
            <v>n.a.</v>
          </cell>
          <cell r="BA89" t="str">
            <v>n.a.</v>
          </cell>
          <cell r="BB89" t="str">
            <v>n.a.</v>
          </cell>
          <cell r="BC89">
            <v>-352257</v>
          </cell>
          <cell r="BD89">
            <v>-288084</v>
          </cell>
          <cell r="BE89">
            <v>-240445</v>
          </cell>
          <cell r="BF89">
            <v>-197922</v>
          </cell>
          <cell r="BG89">
            <v>5140</v>
          </cell>
          <cell r="BH89">
            <v>302990</v>
          </cell>
          <cell r="BI89">
            <v>249404</v>
          </cell>
          <cell r="BJ89">
            <v>194247</v>
          </cell>
          <cell r="BK89">
            <v>-119490</v>
          </cell>
          <cell r="BL89">
            <v>-79593</v>
          </cell>
          <cell r="BM89">
            <v>-30292</v>
          </cell>
          <cell r="BN89">
            <v>-24297</v>
          </cell>
          <cell r="BO89">
            <v>-35101</v>
          </cell>
          <cell r="BP89">
            <v>-28326</v>
          </cell>
          <cell r="BQ89">
            <v>-23404</v>
          </cell>
          <cell r="BR89">
            <v>-19514</v>
          </cell>
          <cell r="BS89">
            <v>-84389</v>
          </cell>
          <cell r="BT89">
            <v>-51267</v>
          </cell>
          <cell r="BU89">
            <v>-6888</v>
          </cell>
          <cell r="BV89">
            <v>-4783</v>
          </cell>
          <cell r="BW89">
            <v>-177177</v>
          </cell>
          <cell r="BX89">
            <v>148417</v>
          </cell>
          <cell r="BY89">
            <v>155397</v>
          </cell>
          <cell r="BZ89">
            <v>130995</v>
          </cell>
          <cell r="CA89">
            <v>2677914</v>
          </cell>
          <cell r="CB89">
            <v>2701634</v>
          </cell>
          <cell r="CC89">
            <v>1616269</v>
          </cell>
          <cell r="CD89">
            <v>1290356</v>
          </cell>
          <cell r="CE89">
            <v>624626</v>
          </cell>
          <cell r="CF89">
            <v>600028</v>
          </cell>
          <cell r="CG89">
            <v>437041</v>
          </cell>
          <cell r="CH89">
            <v>302802</v>
          </cell>
          <cell r="CI89">
            <v>885784</v>
          </cell>
          <cell r="CJ89">
            <v>923688</v>
          </cell>
          <cell r="CK89">
            <v>795125</v>
          </cell>
          <cell r="CL89">
            <v>631391</v>
          </cell>
          <cell r="CM89">
            <v>470296</v>
          </cell>
          <cell r="CN89">
            <v>364202</v>
          </cell>
          <cell r="CO89">
            <v>140208</v>
          </cell>
          <cell r="CP89">
            <v>207364</v>
          </cell>
          <cell r="CQ89">
            <v>654158</v>
          </cell>
          <cell r="CR89">
            <v>777536</v>
          </cell>
          <cell r="CS89">
            <v>200762</v>
          </cell>
          <cell r="CT89">
            <v>107746</v>
          </cell>
          <cell r="CU89">
            <v>411108</v>
          </cell>
          <cell r="CV89">
            <v>136088</v>
          </cell>
          <cell r="CW89">
            <v>66000</v>
          </cell>
          <cell r="CX89" t="str">
            <v>n.a.</v>
          </cell>
          <cell r="CY89">
            <v>44695</v>
          </cell>
          <cell r="CZ89">
            <v>37322</v>
          </cell>
          <cell r="DA89">
            <v>10141</v>
          </cell>
          <cell r="DB89">
            <v>52278</v>
          </cell>
          <cell r="DC89">
            <v>3944692</v>
          </cell>
          <cell r="DD89">
            <v>3948351</v>
          </cell>
          <cell r="DE89">
            <v>2801808</v>
          </cell>
          <cell r="DF89">
            <v>2202632</v>
          </cell>
          <cell r="DH89">
            <v>1526387</v>
          </cell>
          <cell r="DI89">
            <v>-1238927</v>
          </cell>
          <cell r="DJ89">
            <v>-352257</v>
          </cell>
          <cell r="DK89">
            <v>-119490</v>
          </cell>
          <cell r="DL89">
            <v>-184287</v>
          </cell>
          <cell r="DM89">
            <v>-0.120734125749237</v>
          </cell>
          <cell r="DN89">
            <v>-0.107727714339494</v>
          </cell>
          <cell r="DO89" t="str">
            <v>n.a.</v>
          </cell>
          <cell r="DP89">
            <v>612327</v>
          </cell>
          <cell r="DQ89">
            <v>41008.5</v>
          </cell>
          <cell r="DS89">
            <v>1607504</v>
          </cell>
          <cell r="DT89">
            <v>-1063065</v>
          </cell>
          <cell r="DU89">
            <v>-288084</v>
          </cell>
          <cell r="DV89">
            <v>-79593</v>
          </cell>
          <cell r="DW89">
            <v>176762</v>
          </cell>
          <cell r="DX89">
            <v>0.109960535090426</v>
          </cell>
          <cell r="DY89">
            <v>0.123545684686687</v>
          </cell>
          <cell r="DZ89" t="str">
            <v>n.a.</v>
          </cell>
          <cell r="EA89">
            <v>518534.5</v>
          </cell>
          <cell r="EB89">
            <v>23731.5</v>
          </cell>
          <cell r="ED89">
            <v>1270853</v>
          </cell>
          <cell r="EE89">
            <v>-807758</v>
          </cell>
          <cell r="EF89">
            <v>-240445</v>
          </cell>
          <cell r="EG89">
            <v>-30292</v>
          </cell>
          <cell r="EH89">
            <v>192358</v>
          </cell>
          <cell r="EI89">
            <v>0.15136132975253599</v>
          </cell>
          <cell r="EJ89">
            <v>0.178357804162282</v>
          </cell>
          <cell r="EK89" t="str">
            <v>n.a.</v>
          </cell>
          <cell r="EL89">
            <v>369921.5</v>
          </cell>
          <cell r="EM89">
            <v>31209.5</v>
          </cell>
          <cell r="EO89">
            <v>1468248</v>
          </cell>
          <cell r="EP89">
            <v>-1036583.33333333</v>
          </cell>
          <cell r="EQ89">
            <v>-293595.33333333302</v>
          </cell>
          <cell r="ER89">
            <v>-76458.333333333299</v>
          </cell>
          <cell r="ES89">
            <v>61611</v>
          </cell>
          <cell r="ET89">
            <v>4.1962257057390803E-2</v>
          </cell>
          <cell r="EU89">
            <v>4.3800212848090901E-2</v>
          </cell>
          <cell r="FF89" t="str">
            <v>CN42567PC</v>
          </cell>
          <cell r="FG89" t="str">
            <v>exclude</v>
          </cell>
          <cell r="FH89" t="str">
            <v>Significantly different products/services</v>
          </cell>
          <cell r="FI89" t="str">
            <v>ok, sda/sdp</v>
          </cell>
        </row>
        <row r="90">
          <cell r="B90" t="str">
            <v>GOODWE TECHNOLOGIES CO., LTD.</v>
          </cell>
          <cell r="C90" t="str">
            <v>exclude</v>
          </cell>
          <cell r="D90" t="str">
            <v>Significantly different products/services</v>
          </cell>
          <cell r="E90" t="str">
            <v>从事风能、太阳能等清洁能源逆变器的研发、制造和销售</v>
          </cell>
          <cell r="H90" t="str">
            <v/>
          </cell>
          <cell r="I90" t="str">
            <v>ok, sda/sdp</v>
          </cell>
          <cell r="J90" t="str">
            <v>ok,sdp</v>
          </cell>
          <cell r="M90" t="str">
            <v>GOODWE TECHNOLOGIES CO., LTD.</v>
          </cell>
          <cell r="N90" t="str">
            <v>This company is engaged in the R&amp;D, manufacture and sales of inverters for clean energy, such as wind and solar. It was established in 2010 and conducts its business from its registered head office which is strategically located in Suzhou, China. The company provides world-class high performance and competitive solar inverters, with particularly high efficiency, up to 98.2 percent while the MPPT efficiency is more than 99.5 percent with stable performance. It has a professional and flexible manufacturing base, stringent quality management procedures, and advanced measuring and testing equipment to maintain its inverters with highest performance. The company's production capacity of solar inverters is 1000MW per year.</v>
          </cell>
          <cell r="O90" t="str">
            <v>Manufacturing</v>
          </cell>
          <cell r="P90" t="str">
            <v>www.goodwe.com.cn</v>
          </cell>
          <cell r="R90" t="str">
            <v>China</v>
          </cell>
          <cell r="S90" t="str">
            <v>688390</v>
          </cell>
          <cell r="T90" t="str">
            <v>B+</v>
          </cell>
          <cell r="U90" t="str">
            <v>3699</v>
          </cell>
          <cell r="V90" t="str">
            <v>Engaged in the R&amp;D, manufacture and sales of inverters for clean energy, such as wind and solar</v>
          </cell>
          <cell r="W90" t="str">
            <v>The company mainly engaged in solar photovoltaic inverter research and development, production and sales services.</v>
          </cell>
          <cell r="X90" t="str">
            <v>JIANGSU GOODWE POWER SUPPLY TECHNOLOGY CO.,LTD.</v>
          </cell>
          <cell r="Z90" t="str">
            <v>CN47042PC</v>
          </cell>
          <cell r="AA90">
            <v>2694215</v>
          </cell>
          <cell r="AB90">
            <v>1596062</v>
          </cell>
          <cell r="AC90">
            <v>944559</v>
          </cell>
          <cell r="AD90">
            <v>832420</v>
          </cell>
          <cell r="AE90">
            <v>2661362</v>
          </cell>
          <cell r="AF90">
            <v>1583201</v>
          </cell>
          <cell r="AG90">
            <v>942362</v>
          </cell>
          <cell r="AH90">
            <v>835066</v>
          </cell>
          <cell r="AI90">
            <v>-8277</v>
          </cell>
          <cell r="AJ90">
            <v>-9786</v>
          </cell>
          <cell r="AK90">
            <v>-6651</v>
          </cell>
          <cell r="AL90">
            <v>-7522</v>
          </cell>
          <cell r="AM90">
            <v>2653085</v>
          </cell>
          <cell r="AN90">
            <v>1573415</v>
          </cell>
          <cell r="AO90">
            <v>935711</v>
          </cell>
          <cell r="AP90">
            <v>827544</v>
          </cell>
          <cell r="AQ90">
            <v>41130</v>
          </cell>
          <cell r="AR90">
            <v>22647</v>
          </cell>
          <cell r="AS90">
            <v>8848</v>
          </cell>
          <cell r="AT90">
            <v>4876</v>
          </cell>
          <cell r="AU90">
            <v>-1782428</v>
          </cell>
          <cell r="AV90">
            <v>-967315</v>
          </cell>
          <cell r="AW90">
            <v>-547333</v>
          </cell>
          <cell r="AX90">
            <v>-554000</v>
          </cell>
          <cell r="AY90" t="str">
            <v>n.a.</v>
          </cell>
          <cell r="AZ90" t="str">
            <v>n.a.</v>
          </cell>
          <cell r="BA90" t="str">
            <v>n.a.</v>
          </cell>
          <cell r="BB90" t="str">
            <v>n.a.</v>
          </cell>
          <cell r="BC90">
            <v>-516554</v>
          </cell>
          <cell r="BD90">
            <v>-283358</v>
          </cell>
          <cell r="BE90">
            <v>-239554</v>
          </cell>
          <cell r="BF90">
            <v>-203493</v>
          </cell>
          <cell r="BG90">
            <v>395233</v>
          </cell>
          <cell r="BH90">
            <v>345389</v>
          </cell>
          <cell r="BI90">
            <v>157672</v>
          </cell>
          <cell r="BJ90">
            <v>74927</v>
          </cell>
          <cell r="BK90">
            <v>-40388</v>
          </cell>
          <cell r="BL90">
            <v>-20509</v>
          </cell>
          <cell r="BM90">
            <v>-27778</v>
          </cell>
          <cell r="BN90">
            <v>-8807</v>
          </cell>
          <cell r="BO90">
            <v>-29938</v>
          </cell>
          <cell r="BP90">
            <v>-18301</v>
          </cell>
          <cell r="BQ90">
            <v>-12031</v>
          </cell>
          <cell r="BR90">
            <v>-8043</v>
          </cell>
          <cell r="BS90">
            <v>-10450</v>
          </cell>
          <cell r="BT90">
            <v>-2208</v>
          </cell>
          <cell r="BU90">
            <v>-15747</v>
          </cell>
          <cell r="BV90">
            <v>-764</v>
          </cell>
          <cell r="BW90">
            <v>279535</v>
          </cell>
          <cell r="BX90">
            <v>260285</v>
          </cell>
          <cell r="BY90">
            <v>102815</v>
          </cell>
          <cell r="BZ90">
            <v>56041</v>
          </cell>
          <cell r="CA90">
            <v>2939961</v>
          </cell>
          <cell r="CB90">
            <v>2187422</v>
          </cell>
          <cell r="CC90">
            <v>726947</v>
          </cell>
          <cell r="CD90">
            <v>634560</v>
          </cell>
          <cell r="CE90">
            <v>854972</v>
          </cell>
          <cell r="CF90">
            <v>349559</v>
          </cell>
          <cell r="CG90">
            <v>184093</v>
          </cell>
          <cell r="CH90">
            <v>132339</v>
          </cell>
          <cell r="CI90">
            <v>310263</v>
          </cell>
          <cell r="CJ90">
            <v>148188</v>
          </cell>
          <cell r="CK90">
            <v>114277</v>
          </cell>
          <cell r="CL90">
            <v>106952</v>
          </cell>
          <cell r="CM90">
            <v>422277</v>
          </cell>
          <cell r="CN90">
            <v>321213</v>
          </cell>
          <cell r="CO90">
            <v>77864</v>
          </cell>
          <cell r="CP90">
            <v>51335</v>
          </cell>
          <cell r="CQ90">
            <v>1301723</v>
          </cell>
          <cell r="CR90">
            <v>1360413</v>
          </cell>
          <cell r="CS90">
            <v>342743</v>
          </cell>
          <cell r="CT90">
            <v>334652</v>
          </cell>
          <cell r="CU90">
            <v>70449</v>
          </cell>
          <cell r="CV90">
            <v>271990</v>
          </cell>
          <cell r="CW90">
            <v>205</v>
          </cell>
          <cell r="CX90">
            <v>36</v>
          </cell>
          <cell r="CY90">
            <v>191075</v>
          </cell>
          <cell r="CZ90">
            <v>53062</v>
          </cell>
          <cell r="DA90">
            <v>42284</v>
          </cell>
          <cell r="DB90">
            <v>95028</v>
          </cell>
          <cell r="DC90">
            <v>3714703</v>
          </cell>
          <cell r="DD90">
            <v>2559664</v>
          </cell>
          <cell r="DE90">
            <v>1013964</v>
          </cell>
          <cell r="DF90">
            <v>827857</v>
          </cell>
          <cell r="DH90">
            <v>2653085</v>
          </cell>
          <cell r="DI90">
            <v>-1782428</v>
          </cell>
          <cell r="DJ90">
            <v>-516554</v>
          </cell>
          <cell r="DK90">
            <v>-40388</v>
          </cell>
          <cell r="DL90">
            <v>313715</v>
          </cell>
          <cell r="DM90">
            <v>0.11824536341655099</v>
          </cell>
          <cell r="DN90">
            <v>0.13410234379341399</v>
          </cell>
          <cell r="DO90" t="str">
            <v>n.a.</v>
          </cell>
          <cell r="DP90">
            <v>602265.5</v>
          </cell>
          <cell r="DQ90">
            <v>122068.5</v>
          </cell>
          <cell r="DS90">
            <v>1573415</v>
          </cell>
          <cell r="DT90">
            <v>-967315</v>
          </cell>
          <cell r="DU90">
            <v>-283358</v>
          </cell>
          <cell r="DV90">
            <v>-20509</v>
          </cell>
          <cell r="DW90">
            <v>302233</v>
          </cell>
          <cell r="DX90">
            <v>0.192087275130846</v>
          </cell>
          <cell r="DY90">
            <v>0.23775745723271699</v>
          </cell>
          <cell r="DZ90" t="str">
            <v>n.a.</v>
          </cell>
          <cell r="EA90">
            <v>266826</v>
          </cell>
          <cell r="EB90">
            <v>47673</v>
          </cell>
          <cell r="ED90">
            <v>935711</v>
          </cell>
          <cell r="EE90">
            <v>-547333</v>
          </cell>
          <cell r="EF90">
            <v>-239554</v>
          </cell>
          <cell r="EG90">
            <v>-27778</v>
          </cell>
          <cell r="EH90">
            <v>121046</v>
          </cell>
          <cell r="EI90">
            <v>0.12936259165490199</v>
          </cell>
          <cell r="EJ90">
            <v>0.14858377369839099</v>
          </cell>
          <cell r="EK90" t="str">
            <v>n.a.</v>
          </cell>
          <cell r="EL90">
            <v>158216</v>
          </cell>
          <cell r="EM90">
            <v>68656</v>
          </cell>
          <cell r="EO90">
            <v>1720737</v>
          </cell>
          <cell r="EP90">
            <v>-1099025.33333333</v>
          </cell>
          <cell r="EQ90">
            <v>-346488.66666666698</v>
          </cell>
          <cell r="ER90">
            <v>-29558.333333333299</v>
          </cell>
          <cell r="ES90">
            <v>245664.66666666701</v>
          </cell>
          <cell r="ET90">
            <v>0.142767120522582</v>
          </cell>
          <cell r="EU90">
            <v>0.16654414913438101</v>
          </cell>
          <cell r="FF90" t="str">
            <v>CN47042PC</v>
          </cell>
          <cell r="FG90" t="str">
            <v>exclude</v>
          </cell>
          <cell r="FH90" t="str">
            <v>Significantly different products/services</v>
          </cell>
          <cell r="FI90" t="str">
            <v>ok, sda/sdp</v>
          </cell>
        </row>
        <row r="91">
          <cell r="B91" t="str">
            <v>HUAMING POWER EQUIPMENT CO.,LTD</v>
          </cell>
          <cell r="C91" t="str">
            <v>exclude</v>
          </cell>
          <cell r="D91" t="str">
            <v>Significantly different products/services</v>
          </cell>
          <cell r="E91" t="str">
            <v>从事钢结构和其他应用的CNC(计算机数控)机床的设计、开发和制造</v>
          </cell>
          <cell r="H91" t="str">
            <v/>
          </cell>
          <cell r="I91" t="str">
            <v>ok, sda/sdp</v>
          </cell>
          <cell r="J91" t="str">
            <v>ok,sdp</v>
          </cell>
          <cell r="M91" t="str">
            <v>HUAMING POWER EQUIPMENT CO.,LTD</v>
          </cell>
          <cell r="N91" t="str">
            <v>This company, based in China, is engaged in the design, development, and manufacture of CNC (computer numeric control) machines for steel structures and other applications. It was incorporated in 2002 and has its registered office in Jinan. The company's machineries are: PD series CNC drilling machines for plates, SWZ series CNC drilling machines for H-beams, UD series CNC universal horizontal drilling &amp; milling machines, BS series band sawing machines, BM series CNC beveling machines, BB series CNC thermal coping machines, PB series CNC pipe profile cutting machines, PP series CNC hydraulic punching machines, BL series CNC processing line for angles, P&amp;BW series CNC punching, cutting &amp; welding machines, and LX series CNC punching &amp; shearing machines for purlines. In addition, the company can design and manufacture several kinds of special CNC machines and automatic processing line according to the request of customers. The company's products are widely used for drilling, punching, milling, cutting and marking section steels and plates. Its products are used in other applications including power generation equipment, central refrigeration, petrochemical, desalinization of seawater, heavy vehicle, construction equipment, and port machinery. The corporation operates in a facility with approximately 158,000 square meters space.</v>
          </cell>
          <cell r="O91" t="str">
            <v>Manufacturing</v>
          </cell>
          <cell r="P91" t="str">
            <v>www.hmoltc.com</v>
          </cell>
          <cell r="R91" t="str">
            <v>China</v>
          </cell>
          <cell r="S91" t="str">
            <v>002270</v>
          </cell>
          <cell r="T91" t="str">
            <v>B+</v>
          </cell>
          <cell r="U91" t="str">
            <v>3699</v>
          </cell>
          <cell r="V91" t="str">
            <v>Engaged in the design, development, and manufacture of CNC (computer numeric control) machines for steel structures and other applications</v>
          </cell>
          <cell r="W91" t="str">
            <v>The Company mainly engaged in transformer on-load tap-changer and off-circuit tap-changer and other power transmission equipment research and development, manufacturing, sales and service.</v>
          </cell>
          <cell r="X91" t="str">
            <v>SHANDONG FIN CNC MACHINE COMPANY LIMITED</v>
          </cell>
          <cell r="Z91" t="str">
            <v>CN40015PC</v>
          </cell>
          <cell r="AA91">
            <v>1513844</v>
          </cell>
          <cell r="AB91">
            <v>1367718</v>
          </cell>
          <cell r="AC91">
            <v>1195945</v>
          </cell>
          <cell r="AD91">
            <v>1151656</v>
          </cell>
          <cell r="AE91">
            <v>1508428</v>
          </cell>
          <cell r="AF91">
            <v>1345441</v>
          </cell>
          <cell r="AG91">
            <v>1171598</v>
          </cell>
          <cell r="AH91">
            <v>1122676</v>
          </cell>
          <cell r="AI91">
            <v>-22842</v>
          </cell>
          <cell r="AJ91">
            <v>-16478</v>
          </cell>
          <cell r="AK91">
            <v>-12948</v>
          </cell>
          <cell r="AL91">
            <v>-13993</v>
          </cell>
          <cell r="AM91">
            <v>1485586</v>
          </cell>
          <cell r="AN91">
            <v>1328963</v>
          </cell>
          <cell r="AO91">
            <v>1158650</v>
          </cell>
          <cell r="AP91">
            <v>1108683</v>
          </cell>
          <cell r="AQ91">
            <v>28258</v>
          </cell>
          <cell r="AR91">
            <v>38755</v>
          </cell>
          <cell r="AS91">
            <v>37295</v>
          </cell>
          <cell r="AT91">
            <v>42973</v>
          </cell>
          <cell r="AU91">
            <v>-711035</v>
          </cell>
          <cell r="AV91">
            <v>-656953</v>
          </cell>
          <cell r="AW91">
            <v>-525929</v>
          </cell>
          <cell r="AX91">
            <v>-537020</v>
          </cell>
          <cell r="AY91" t="str">
            <v>n.a.</v>
          </cell>
          <cell r="AZ91" t="str">
            <v>n.a.</v>
          </cell>
          <cell r="BA91" t="str">
            <v>n.a.</v>
          </cell>
          <cell r="BB91" t="str">
            <v>n.a.</v>
          </cell>
          <cell r="BC91">
            <v>-399861</v>
          </cell>
          <cell r="BD91">
            <v>-362371</v>
          </cell>
          <cell r="BE91">
            <v>-358882</v>
          </cell>
          <cell r="BF91">
            <v>-254795</v>
          </cell>
          <cell r="BG91">
            <v>402948</v>
          </cell>
          <cell r="BH91">
            <v>348394</v>
          </cell>
          <cell r="BI91">
            <v>311134</v>
          </cell>
          <cell r="BJ91">
            <v>359841</v>
          </cell>
          <cell r="BK91">
            <v>-67112</v>
          </cell>
          <cell r="BL91">
            <v>-97808</v>
          </cell>
          <cell r="BM91">
            <v>-60184</v>
          </cell>
          <cell r="BN91">
            <v>-94566</v>
          </cell>
          <cell r="BO91">
            <v>-48770</v>
          </cell>
          <cell r="BP91">
            <v>-64614</v>
          </cell>
          <cell r="BQ91">
            <v>-47539</v>
          </cell>
          <cell r="BR91">
            <v>-71042</v>
          </cell>
          <cell r="BS91">
            <v>-18342</v>
          </cell>
          <cell r="BT91">
            <v>-33194</v>
          </cell>
          <cell r="BU91">
            <v>-12645</v>
          </cell>
          <cell r="BV91">
            <v>-23524</v>
          </cell>
          <cell r="BW91">
            <v>416943</v>
          </cell>
          <cell r="BX91">
            <v>289174</v>
          </cell>
          <cell r="BY91">
            <v>150990</v>
          </cell>
          <cell r="BZ91">
            <v>164020</v>
          </cell>
          <cell r="CA91">
            <v>2582606</v>
          </cell>
          <cell r="CB91">
            <v>2519496</v>
          </cell>
          <cell r="CC91">
            <v>2378381</v>
          </cell>
          <cell r="CD91">
            <v>2859494</v>
          </cell>
          <cell r="CE91">
            <v>386634</v>
          </cell>
          <cell r="CF91">
            <v>379671</v>
          </cell>
          <cell r="CG91">
            <v>412830</v>
          </cell>
          <cell r="CH91">
            <v>415456</v>
          </cell>
          <cell r="CI91">
            <v>488957</v>
          </cell>
          <cell r="CJ91">
            <v>659394</v>
          </cell>
          <cell r="CK91">
            <v>785780</v>
          </cell>
          <cell r="CL91">
            <v>1103103</v>
          </cell>
          <cell r="CM91">
            <v>844121</v>
          </cell>
          <cell r="CN91">
            <v>758160</v>
          </cell>
          <cell r="CO91">
            <v>597705</v>
          </cell>
          <cell r="CP91">
            <v>693319</v>
          </cell>
          <cell r="CQ91">
            <v>761774</v>
          </cell>
          <cell r="CR91">
            <v>638461</v>
          </cell>
          <cell r="CS91">
            <v>447428</v>
          </cell>
          <cell r="CT91">
            <v>552888</v>
          </cell>
          <cell r="CU91">
            <v>106377</v>
          </cell>
          <cell r="CV91">
            <v>195062</v>
          </cell>
          <cell r="CW91" t="str">
            <v>n.a.</v>
          </cell>
          <cell r="CX91" t="str">
            <v>n.a.</v>
          </cell>
          <cell r="CY91">
            <v>68517</v>
          </cell>
          <cell r="CZ91">
            <v>105823</v>
          </cell>
          <cell r="DA91">
            <v>185648</v>
          </cell>
          <cell r="DB91">
            <v>128954</v>
          </cell>
          <cell r="DC91">
            <v>4097103</v>
          </cell>
          <cell r="DD91">
            <v>4063734</v>
          </cell>
          <cell r="DE91">
            <v>3842266</v>
          </cell>
          <cell r="DF91">
            <v>4049700</v>
          </cell>
          <cell r="DH91">
            <v>1485586</v>
          </cell>
          <cell r="DI91">
            <v>-711035</v>
          </cell>
          <cell r="DJ91">
            <v>-399861</v>
          </cell>
          <cell r="DK91">
            <v>-67112</v>
          </cell>
          <cell r="DL91">
            <v>307578</v>
          </cell>
          <cell r="DM91">
            <v>0.20704153108605</v>
          </cell>
          <cell r="DN91">
            <v>0.261100094396642</v>
          </cell>
          <cell r="DO91" t="str">
            <v>n.a.</v>
          </cell>
          <cell r="DP91">
            <v>383152.5</v>
          </cell>
          <cell r="DQ91">
            <v>87170</v>
          </cell>
          <cell r="DS91">
            <v>1328963</v>
          </cell>
          <cell r="DT91">
            <v>-656953</v>
          </cell>
          <cell r="DU91">
            <v>-362371</v>
          </cell>
          <cell r="DV91">
            <v>-97808</v>
          </cell>
          <cell r="DW91">
            <v>211831</v>
          </cell>
          <cell r="DX91">
            <v>0.15939570928611299</v>
          </cell>
          <cell r="DY91">
            <v>0.18962038505745099</v>
          </cell>
          <cell r="DZ91" t="str">
            <v>n.a.</v>
          </cell>
          <cell r="EA91">
            <v>396250.5</v>
          </cell>
          <cell r="EB91">
            <v>145735.5</v>
          </cell>
          <cell r="ED91">
            <v>1158650</v>
          </cell>
          <cell r="EE91">
            <v>-525929</v>
          </cell>
          <cell r="EF91">
            <v>-358882</v>
          </cell>
          <cell r="EG91">
            <v>-60184</v>
          </cell>
          <cell r="EH91">
            <v>213655</v>
          </cell>
          <cell r="EI91">
            <v>0.18439994821559599</v>
          </cell>
          <cell r="EJ91">
            <v>0.22609114333938299</v>
          </cell>
          <cell r="EK91" t="str">
            <v>n.a.</v>
          </cell>
          <cell r="EL91">
            <v>414143</v>
          </cell>
          <cell r="EM91">
            <v>157301</v>
          </cell>
          <cell r="EO91">
            <v>1324399.66666667</v>
          </cell>
          <cell r="EP91">
            <v>-631305.66666666698</v>
          </cell>
          <cell r="EQ91">
            <v>-373704.66666666698</v>
          </cell>
          <cell r="ER91">
            <v>-75034.666666666701</v>
          </cell>
          <cell r="ES91">
            <v>244354.66666666701</v>
          </cell>
          <cell r="ET91">
            <v>0.184502210938843</v>
          </cell>
          <cell r="EU91">
            <v>0.226244894117066</v>
          </cell>
          <cell r="FF91" t="str">
            <v>CN40015PC</v>
          </cell>
          <cell r="FG91" t="str">
            <v>exclude</v>
          </cell>
          <cell r="FH91" t="str">
            <v>Significantly different products/services</v>
          </cell>
          <cell r="FI91" t="str">
            <v>ok, sda/sdp</v>
          </cell>
        </row>
        <row r="92">
          <cell r="B92" t="str">
            <v>TSEC CORPORATION</v>
          </cell>
          <cell r="C92" t="str">
            <v>exclude</v>
          </cell>
          <cell r="D92" t="str">
            <v>Significantly different products/services</v>
          </cell>
          <cell r="E92" t="str">
            <v>半导体及其他电子元器件的制造和批发</v>
          </cell>
          <cell r="H92" t="str">
            <v/>
          </cell>
          <cell r="I92" t="str">
            <v>ok, sda/sdp</v>
          </cell>
          <cell r="J92" t="str">
            <v>ok,sdp</v>
          </cell>
          <cell r="L92" t="str">
            <v>主要从事半导体和其他电子应用元件的制造和批发。其产品包括:电容器、电阻器、微处理器、裸和负载印刷电路板、电子管、电子连接器和计算机调制解调器。</v>
          </cell>
          <cell r="M92" t="str">
            <v>TSEC CORPORATION</v>
          </cell>
          <cell r="N92" t="str">
            <v>The company is engaged in the manufacture and wholesale of semiconductor and other electronic components. It conducts business in its registered head office located in Taipei City, Taiwan. The company was incorporated in 2010.The company is primarily involved in manufacturing and wholesaling semiconductors and other components for electronic applications. Its products are the following: capacitors, resistors, microprocessors, bare and loaded printed circuit boards, electron tubes, electronic connectors, and computer modems.</v>
          </cell>
          <cell r="O92" t="str">
            <v>Manufacturing; Wholesale</v>
          </cell>
          <cell r="P92" t="str">
            <v>www.tsecpv.com</v>
          </cell>
          <cell r="R92" t="str">
            <v>Taiwan, China</v>
          </cell>
          <cell r="S92" t="str">
            <v>6443</v>
          </cell>
          <cell r="T92" t="str">
            <v>A+</v>
          </cell>
          <cell r="U92" t="str">
            <v>3691</v>
          </cell>
          <cell r="V92" t="str">
            <v>Engaged in the manufacture and wholesale of semiconductor and other electronic components</v>
          </cell>
          <cell r="W92" t="str">
            <v>The Company is a Taiwan-based Company mainly engaged in the manufacture and distribution of solar cells.</v>
          </cell>
          <cell r="Z92" t="str">
            <v>TW28997300</v>
          </cell>
          <cell r="AA92">
            <v>6194655</v>
          </cell>
          <cell r="AB92">
            <v>4665972</v>
          </cell>
          <cell r="AC92">
            <v>4448813</v>
          </cell>
          <cell r="AD92">
            <v>3833931</v>
          </cell>
          <cell r="AE92">
            <v>6157192</v>
          </cell>
          <cell r="AF92">
            <v>4623829</v>
          </cell>
          <cell r="AG92">
            <v>4440874</v>
          </cell>
          <cell r="AH92">
            <v>3830638</v>
          </cell>
          <cell r="AI92" t="str">
            <v>n.a.</v>
          </cell>
          <cell r="AJ92" t="str">
            <v>n.a.</v>
          </cell>
          <cell r="AK92" t="str">
            <v>n.a.</v>
          </cell>
          <cell r="AL92" t="str">
            <v>n.a.</v>
          </cell>
          <cell r="AM92">
            <v>6157192</v>
          </cell>
          <cell r="AN92">
            <v>4623829</v>
          </cell>
          <cell r="AO92">
            <v>4440874</v>
          </cell>
          <cell r="AP92">
            <v>3830638</v>
          </cell>
          <cell r="AQ92">
            <v>37463</v>
          </cell>
          <cell r="AR92">
            <v>42143</v>
          </cell>
          <cell r="AS92">
            <v>7939</v>
          </cell>
          <cell r="AT92">
            <v>3293</v>
          </cell>
          <cell r="AU92">
            <v>-5221664</v>
          </cell>
          <cell r="AV92">
            <v>-3553658</v>
          </cell>
          <cell r="AW92">
            <v>-3506318</v>
          </cell>
          <cell r="AX92">
            <v>-3714805</v>
          </cell>
          <cell r="AY92">
            <v>-44555</v>
          </cell>
          <cell r="AZ92">
            <v>-47685</v>
          </cell>
          <cell r="BA92">
            <v>-50441</v>
          </cell>
          <cell r="BB92">
            <v>-60094</v>
          </cell>
          <cell r="BC92">
            <v>-294944</v>
          </cell>
          <cell r="BD92">
            <v>-354975</v>
          </cell>
          <cell r="BE92">
            <v>-266490</v>
          </cell>
          <cell r="BF92">
            <v>-283534</v>
          </cell>
          <cell r="BG92">
            <v>633492</v>
          </cell>
          <cell r="BH92">
            <v>709654</v>
          </cell>
          <cell r="BI92">
            <v>625564</v>
          </cell>
          <cell r="BJ92">
            <v>-224502</v>
          </cell>
          <cell r="BK92">
            <v>-524264</v>
          </cell>
          <cell r="BL92">
            <v>-962890</v>
          </cell>
          <cell r="BM92">
            <v>-715323</v>
          </cell>
          <cell r="BN92">
            <v>-1010342</v>
          </cell>
          <cell r="BO92">
            <v>-522765</v>
          </cell>
          <cell r="BP92">
            <v>-961087</v>
          </cell>
          <cell r="BQ92">
            <v>-711036</v>
          </cell>
          <cell r="BR92">
            <v>-1004586</v>
          </cell>
          <cell r="BS92">
            <v>-1499</v>
          </cell>
          <cell r="BT92">
            <v>-1803</v>
          </cell>
          <cell r="BU92">
            <v>-4287</v>
          </cell>
          <cell r="BV92">
            <v>-5756</v>
          </cell>
          <cell r="BW92">
            <v>46317</v>
          </cell>
          <cell r="BX92">
            <v>-285850</v>
          </cell>
          <cell r="BY92">
            <v>-200616</v>
          </cell>
          <cell r="BZ92">
            <v>-1156660</v>
          </cell>
          <cell r="CA92">
            <v>3728864</v>
          </cell>
          <cell r="CB92">
            <v>3450180</v>
          </cell>
          <cell r="CC92">
            <v>1312690</v>
          </cell>
          <cell r="CD92">
            <v>1227118</v>
          </cell>
          <cell r="CE92">
            <v>1572140</v>
          </cell>
          <cell r="CF92">
            <v>806611</v>
          </cell>
          <cell r="CG92">
            <v>480565</v>
          </cell>
          <cell r="CH92">
            <v>562134</v>
          </cell>
          <cell r="CI92">
            <v>754026</v>
          </cell>
          <cell r="CJ92">
            <v>686323</v>
          </cell>
          <cell r="CK92">
            <v>172119</v>
          </cell>
          <cell r="CL92">
            <v>321239</v>
          </cell>
          <cell r="CM92">
            <v>104265</v>
          </cell>
          <cell r="CN92">
            <v>108471</v>
          </cell>
          <cell r="CO92">
            <v>35548</v>
          </cell>
          <cell r="CP92">
            <v>40919</v>
          </cell>
          <cell r="CQ92">
            <v>1057883</v>
          </cell>
          <cell r="CR92">
            <v>1696043</v>
          </cell>
          <cell r="CS92">
            <v>596632</v>
          </cell>
          <cell r="CT92">
            <v>284768</v>
          </cell>
          <cell r="CU92">
            <v>501</v>
          </cell>
          <cell r="CV92">
            <v>64189</v>
          </cell>
          <cell r="CW92">
            <v>162860</v>
          </cell>
          <cell r="CX92">
            <v>99573</v>
          </cell>
          <cell r="CY92">
            <v>89780</v>
          </cell>
          <cell r="CZ92">
            <v>25179</v>
          </cell>
          <cell r="DA92">
            <v>27227</v>
          </cell>
          <cell r="DB92">
            <v>26703</v>
          </cell>
          <cell r="DC92">
            <v>10229931</v>
          </cell>
          <cell r="DD92">
            <v>9418445</v>
          </cell>
          <cell r="DE92">
            <v>7851182</v>
          </cell>
          <cell r="DF92">
            <v>8300215</v>
          </cell>
          <cell r="DH92">
            <v>6157192</v>
          </cell>
          <cell r="DI92">
            <v>-5221664</v>
          </cell>
          <cell r="DJ92">
            <v>-339499</v>
          </cell>
          <cell r="DK92">
            <v>-524264</v>
          </cell>
          <cell r="DL92">
            <v>71765</v>
          </cell>
          <cell r="DM92">
            <v>1.1655475418015201E-2</v>
          </cell>
          <cell r="DN92">
            <v>1.1792927595713499E-2</v>
          </cell>
          <cell r="DO92">
            <v>-44555</v>
          </cell>
          <cell r="DP92">
            <v>1189375.5</v>
          </cell>
          <cell r="DQ92">
            <v>57479.5</v>
          </cell>
          <cell r="DS92">
            <v>4623829</v>
          </cell>
          <cell r="DT92">
            <v>-3553658</v>
          </cell>
          <cell r="DU92">
            <v>-402660</v>
          </cell>
          <cell r="DV92">
            <v>-962890</v>
          </cell>
          <cell r="DW92">
            <v>-295379</v>
          </cell>
          <cell r="DX92">
            <v>-6.3881903937191495E-2</v>
          </cell>
          <cell r="DY92">
            <v>-6.0046048063021502E-2</v>
          </cell>
          <cell r="DZ92">
            <v>-47685</v>
          </cell>
          <cell r="EA92">
            <v>643588</v>
          </cell>
          <cell r="EB92">
            <v>26203</v>
          </cell>
          <cell r="ED92">
            <v>4440874</v>
          </cell>
          <cell r="EE92">
            <v>-3506318</v>
          </cell>
          <cell r="EF92">
            <v>-316931</v>
          </cell>
          <cell r="EG92">
            <v>-715323</v>
          </cell>
          <cell r="EH92">
            <v>-97698</v>
          </cell>
          <cell r="EI92">
            <v>-2.1999723477855899E-2</v>
          </cell>
          <cell r="EJ92">
            <v>-2.15261540414033E-2</v>
          </cell>
          <cell r="EK92">
            <v>-50441</v>
          </cell>
          <cell r="EL92">
            <v>521349.5</v>
          </cell>
          <cell r="EM92">
            <v>26965</v>
          </cell>
          <cell r="EO92">
            <v>5073965</v>
          </cell>
          <cell r="EP92">
            <v>-4093880</v>
          </cell>
          <cell r="EQ92">
            <v>-353030</v>
          </cell>
          <cell r="ER92">
            <v>-734159</v>
          </cell>
          <cell r="ES92">
            <v>-107104</v>
          </cell>
          <cell r="ET92">
            <v>-2.11085413478414E-2</v>
          </cell>
          <cell r="EU92">
            <v>-2.06721817447326E-2</v>
          </cell>
          <cell r="FF92" t="str">
            <v>TW28997300</v>
          </cell>
          <cell r="FG92" t="str">
            <v>exclude</v>
          </cell>
          <cell r="FH92" t="str">
            <v>Significantly different products/services</v>
          </cell>
          <cell r="FI92" t="str">
            <v>ok, sda/sdp</v>
          </cell>
        </row>
        <row r="93">
          <cell r="B93" t="str">
            <v>EAGLERISE ELECTRIC &amp; ELECTRONIC (CHINA) CO., LTD</v>
          </cell>
          <cell r="C93" t="str">
            <v>exclude</v>
          </cell>
          <cell r="D93" t="str">
            <v>Significantly different products/services</v>
          </cell>
          <cell r="E93" t="str">
            <v>从事国内外电源及元器件产品及解决方案的生产和贸易</v>
          </cell>
          <cell r="H93" t="str">
            <v/>
          </cell>
          <cell r="I93" t="str">
            <v>ok, sda/sdp</v>
          </cell>
          <cell r="J93" t="str">
            <v>ok,sdp</v>
          </cell>
          <cell r="M93" t="str">
            <v>EAGLERISE ELECTRIC &amp; ELECTRONIC (CHINA) CO., LTD</v>
          </cell>
          <cell r="N93" t="str">
            <v>This company, formerly known as Eaglerise Electric &amp; Electronic (Foshan) Co., Ltd., is engaged in the manufacture and trade of products and solutions of power supply and components in China and internationally. It was founded in 1999 has its registered office in Foshan, China with three production bases, and R&amp;D centers in China. The company offers LED drivers, LED application products, switching power supply products, power supply transformers, inductors, special type transformers, reactors, and distribution transformers. Its products are used in applications, such as lighting, new energy, electricity utility, industrial control, and other sectors.</v>
          </cell>
          <cell r="O93" t="str">
            <v>Manufacturing</v>
          </cell>
          <cell r="P93" t="str">
            <v>www.eaglerise.com</v>
          </cell>
          <cell r="R93" t="str">
            <v>China</v>
          </cell>
          <cell r="S93" t="str">
            <v>002922</v>
          </cell>
          <cell r="T93" t="str">
            <v>B+</v>
          </cell>
          <cell r="U93" t="str">
            <v>3699</v>
          </cell>
          <cell r="V93" t="str">
            <v>Engaged in the manufacture and trade of products and solutions of power supply and components in China and internationally</v>
          </cell>
          <cell r="W93" t="str">
            <v>The Company is mainly engaged in research and development, production and sales of power components.</v>
          </cell>
          <cell r="X93" t="str">
            <v>EAGLERISE ELECTRIC AND ELECTRONIC (CHINA) COMPANY LIMITED</v>
          </cell>
          <cell r="Z93" t="str">
            <v>CN49275PC</v>
          </cell>
          <cell r="AA93">
            <v>2236555</v>
          </cell>
          <cell r="AB93">
            <v>1410450</v>
          </cell>
          <cell r="AC93">
            <v>1296568</v>
          </cell>
          <cell r="AD93">
            <v>1087216</v>
          </cell>
          <cell r="AE93">
            <v>2205413</v>
          </cell>
          <cell r="AF93">
            <v>1396283</v>
          </cell>
          <cell r="AG93">
            <v>1285747</v>
          </cell>
          <cell r="AH93">
            <v>1083629</v>
          </cell>
          <cell r="AI93">
            <v>-6985</v>
          </cell>
          <cell r="AJ93">
            <v>-10124</v>
          </cell>
          <cell r="AK93">
            <v>-9403</v>
          </cell>
          <cell r="AL93">
            <v>-9941</v>
          </cell>
          <cell r="AM93">
            <v>2198428</v>
          </cell>
          <cell r="AN93">
            <v>1386159</v>
          </cell>
          <cell r="AO93">
            <v>1276344</v>
          </cell>
          <cell r="AP93">
            <v>1073688</v>
          </cell>
          <cell r="AQ93">
            <v>38127</v>
          </cell>
          <cell r="AR93">
            <v>24291</v>
          </cell>
          <cell r="AS93">
            <v>20224</v>
          </cell>
          <cell r="AT93">
            <v>13528</v>
          </cell>
          <cell r="AU93">
            <v>-1789695</v>
          </cell>
          <cell r="AV93">
            <v>-1070459</v>
          </cell>
          <cell r="AW93">
            <v>-946466</v>
          </cell>
          <cell r="AX93">
            <v>-813029</v>
          </cell>
          <cell r="AY93" t="str">
            <v>n.a.</v>
          </cell>
          <cell r="AZ93" t="str">
            <v>n.a.</v>
          </cell>
          <cell r="BA93" t="str">
            <v>n.a.</v>
          </cell>
          <cell r="BB93" t="str">
            <v>n.a.</v>
          </cell>
          <cell r="BC93">
            <v>-278325</v>
          </cell>
          <cell r="BD93">
            <v>-230157</v>
          </cell>
          <cell r="BE93">
            <v>-243130</v>
          </cell>
          <cell r="BF93">
            <v>-209418</v>
          </cell>
          <cell r="BG93">
            <v>168535</v>
          </cell>
          <cell r="BH93">
            <v>109834</v>
          </cell>
          <cell r="BI93">
            <v>106972</v>
          </cell>
          <cell r="BJ93">
            <v>64769</v>
          </cell>
          <cell r="BK93">
            <v>-56111</v>
          </cell>
          <cell r="BL93">
            <v>-41053</v>
          </cell>
          <cell r="BM93">
            <v>-27554</v>
          </cell>
          <cell r="BN93">
            <v>-23763</v>
          </cell>
          <cell r="BO93">
            <v>-35609</v>
          </cell>
          <cell r="BP93">
            <v>-36554</v>
          </cell>
          <cell r="BQ93">
            <v>-24585</v>
          </cell>
          <cell r="BR93">
            <v>-20905</v>
          </cell>
          <cell r="BS93">
            <v>-20502</v>
          </cell>
          <cell r="BT93">
            <v>-4499</v>
          </cell>
          <cell r="BU93">
            <v>-2969</v>
          </cell>
          <cell r="BV93">
            <v>-2858</v>
          </cell>
          <cell r="BW93">
            <v>194783</v>
          </cell>
          <cell r="BX93">
            <v>47710</v>
          </cell>
          <cell r="BY93">
            <v>57377</v>
          </cell>
          <cell r="BZ93">
            <v>41586</v>
          </cell>
          <cell r="CA93">
            <v>1900522</v>
          </cell>
          <cell r="CB93">
            <v>1594616</v>
          </cell>
          <cell r="CC93">
            <v>782154</v>
          </cell>
          <cell r="CD93">
            <v>828476</v>
          </cell>
          <cell r="CE93">
            <v>416867</v>
          </cell>
          <cell r="CF93">
            <v>243210</v>
          </cell>
          <cell r="CG93">
            <v>154697</v>
          </cell>
          <cell r="CH93">
            <v>173372</v>
          </cell>
          <cell r="CI93">
            <v>648893</v>
          </cell>
          <cell r="CJ93">
            <v>452485</v>
          </cell>
          <cell r="CK93">
            <v>339101</v>
          </cell>
          <cell r="CL93">
            <v>202141</v>
          </cell>
          <cell r="CM93">
            <v>426766</v>
          </cell>
          <cell r="CN93">
            <v>150663</v>
          </cell>
          <cell r="CO93">
            <v>62420</v>
          </cell>
          <cell r="CP93">
            <v>294658</v>
          </cell>
          <cell r="CQ93">
            <v>398735</v>
          </cell>
          <cell r="CR93">
            <v>744653</v>
          </cell>
          <cell r="CS93">
            <v>223792</v>
          </cell>
          <cell r="CT93">
            <v>157914</v>
          </cell>
          <cell r="CU93">
            <v>122619</v>
          </cell>
          <cell r="CV93">
            <v>340811</v>
          </cell>
          <cell r="CW93">
            <v>20158</v>
          </cell>
          <cell r="CX93" t="str">
            <v>n.a.</v>
          </cell>
          <cell r="CY93">
            <v>30747</v>
          </cell>
          <cell r="CZ93">
            <v>65</v>
          </cell>
          <cell r="DA93">
            <v>89966</v>
          </cell>
          <cell r="DB93">
            <v>115390</v>
          </cell>
          <cell r="DC93">
            <v>2730242</v>
          </cell>
          <cell r="DD93">
            <v>2312982</v>
          </cell>
          <cell r="DE93">
            <v>1418172</v>
          </cell>
          <cell r="DF93">
            <v>1342162</v>
          </cell>
          <cell r="DH93">
            <v>2198428</v>
          </cell>
          <cell r="DI93">
            <v>-1789695</v>
          </cell>
          <cell r="DJ93">
            <v>-278325</v>
          </cell>
          <cell r="DK93">
            <v>-56111</v>
          </cell>
          <cell r="DL93">
            <v>74297</v>
          </cell>
          <cell r="DM93">
            <v>3.3795512065894401E-2</v>
          </cell>
          <cell r="DN93">
            <v>3.4977597897681401E-2</v>
          </cell>
          <cell r="DO93" t="str">
            <v>n.a.</v>
          </cell>
          <cell r="DP93">
            <v>330038.5</v>
          </cell>
          <cell r="DQ93">
            <v>15406</v>
          </cell>
          <cell r="DS93">
            <v>1386159</v>
          </cell>
          <cell r="DT93">
            <v>-1070459</v>
          </cell>
          <cell r="DU93">
            <v>-230157</v>
          </cell>
          <cell r="DV93">
            <v>-41053</v>
          </cell>
          <cell r="DW93">
            <v>44490</v>
          </cell>
          <cell r="DX93">
            <v>3.2095885104089797E-2</v>
          </cell>
          <cell r="DY93">
            <v>3.3160190777308002E-2</v>
          </cell>
          <cell r="DZ93" t="str">
            <v>n.a.</v>
          </cell>
          <cell r="EA93">
            <v>198953.5</v>
          </cell>
          <cell r="EB93">
            <v>45015.5</v>
          </cell>
          <cell r="ED93">
            <v>1276344</v>
          </cell>
          <cell r="EE93">
            <v>-946466</v>
          </cell>
          <cell r="EF93">
            <v>-243130</v>
          </cell>
          <cell r="EG93">
            <v>-27554</v>
          </cell>
          <cell r="EH93">
            <v>59194</v>
          </cell>
          <cell r="EI93">
            <v>4.6377779031358299E-2</v>
          </cell>
          <cell r="EJ93">
            <v>4.8633282668528899E-2</v>
          </cell>
          <cell r="EK93" t="str">
            <v>n.a.</v>
          </cell>
          <cell r="EL93">
            <v>164034.5</v>
          </cell>
          <cell r="EM93">
            <v>102678</v>
          </cell>
          <cell r="EO93">
            <v>1620310.33333333</v>
          </cell>
          <cell r="EP93">
            <v>-1268873.33333333</v>
          </cell>
          <cell r="EQ93">
            <v>-250537.33333333299</v>
          </cell>
          <cell r="ER93">
            <v>-41572.666666666701</v>
          </cell>
          <cell r="ES93">
            <v>59327</v>
          </cell>
          <cell r="ET93">
            <v>3.6614590908613999E-2</v>
          </cell>
          <cell r="EU93">
            <v>3.8006171323631502E-2</v>
          </cell>
          <cell r="FF93" t="str">
            <v>CN49275PC</v>
          </cell>
          <cell r="FG93" t="str">
            <v>exclude</v>
          </cell>
          <cell r="FH93" t="str">
            <v>Significantly different products/services</v>
          </cell>
          <cell r="FI93" t="str">
            <v>ok, sda/sdp</v>
          </cell>
        </row>
        <row r="94">
          <cell r="B94" t="str">
            <v>OLYMPIC INDUSTRIES LIMITED</v>
          </cell>
          <cell r="C94" t="str">
            <v>exclude</v>
          </cell>
          <cell r="D94" t="str">
            <v>Significantly different products/services</v>
          </cell>
          <cell r="E94" t="str">
            <v>从事各种消费品的生产</v>
          </cell>
          <cell r="H94" t="str">
            <v/>
          </cell>
          <cell r="I94" t="str">
            <v>ok, sda/sdp</v>
          </cell>
          <cell r="J94" t="str">
            <v>ok,sdp</v>
          </cell>
          <cell r="L94" t="str">
            <v>该公司的生产线包括三种类型的干电池(UM1, UM3和UM4)，各种各样的饼干，两种类型的便携式圆珠笔(填充和直接填充)，甚至糖果项目。</v>
          </cell>
          <cell r="M94" t="str">
            <v>OLYMPIC INDUSTRIES LIMITED</v>
          </cell>
          <cell r="N94" t="str">
            <v>This company is engaged in the manufacture of various consumer goods in Bangladesh. It conducts its business from its registered head office located in Dhaka, Bangladesh. It was established in 1979.The company's production line includes three types of dry cell batteries (UM1, UM3 &amp; UM4), a wide range of biscuits, two types of handy ballpoint pens (Refill &amp; Direct Filling) and even confectionery items. It has the most extensive sales and distribution network in Bangladesh, with a field force of under 1,000 people representing each and every region of the country. It uses more than 300 distributors nationwide and sells products to a total of more than 4,00,000 outlets across the country.The company is an active member of Bangladesh Association of Publicly Listed Companies, Metropolitan Chamber of Commerce and Industry, Bangladesh Auto Biscuits and Bread Manufacturers Association, and Bangladesh Agro Processors Association.</v>
          </cell>
          <cell r="O94" t="str">
            <v>Manufacturing</v>
          </cell>
          <cell r="P94" t="str">
            <v>www.olympicbd.com</v>
          </cell>
          <cell r="R94" t="str">
            <v>Bangladesh</v>
          </cell>
          <cell r="S94" t="str">
            <v>OLYMPIC</v>
          </cell>
          <cell r="T94" t="str">
            <v>A+</v>
          </cell>
          <cell r="U94" t="str">
            <v>3692</v>
          </cell>
          <cell r="V94" t="str">
            <v>Engaged in the manufacture of various consumer goods in Bangladesh</v>
          </cell>
          <cell r="W94" t="str">
            <v>The Company's principal activities throughout the year are manufacturing and marketing Dry Cell Battery, Biscuit &amp; Candy, Confectionery and Ball Pen items.</v>
          </cell>
          <cell r="X94" t="str">
            <v>BENGAL CARBIDE LIMITED</v>
          </cell>
          <cell r="Z94" t="str">
            <v>BD30101FE</v>
          </cell>
          <cell r="AA94">
            <v>18032599</v>
          </cell>
          <cell r="AB94">
            <v>15895038</v>
          </cell>
          <cell r="AC94">
            <v>13733728</v>
          </cell>
          <cell r="AD94">
            <v>12928501</v>
          </cell>
          <cell r="AE94">
            <v>18032599</v>
          </cell>
          <cell r="AF94">
            <v>15895038</v>
          </cell>
          <cell r="AG94">
            <v>13733728</v>
          </cell>
          <cell r="AH94">
            <v>12928501</v>
          </cell>
          <cell r="AI94" t="str">
            <v>n.a.</v>
          </cell>
          <cell r="AJ94" t="str">
            <v>n.a.</v>
          </cell>
          <cell r="AK94" t="str">
            <v>n.a.</v>
          </cell>
          <cell r="AL94" t="str">
            <v>n.a.</v>
          </cell>
          <cell r="AM94">
            <v>18032599</v>
          </cell>
          <cell r="AN94">
            <v>15895038</v>
          </cell>
          <cell r="AO94">
            <v>13733728</v>
          </cell>
          <cell r="AP94">
            <v>12928501</v>
          </cell>
          <cell r="AQ94" t="str">
            <v>n.a.</v>
          </cell>
          <cell r="AR94" t="str">
            <v>n.a.</v>
          </cell>
          <cell r="AS94" t="str">
            <v>n.a.</v>
          </cell>
          <cell r="AT94" t="str">
            <v>n.a.</v>
          </cell>
          <cell r="AU94">
            <v>-12225511</v>
          </cell>
          <cell r="AV94">
            <v>-10346511</v>
          </cell>
          <cell r="AW94">
            <v>-8781565</v>
          </cell>
          <cell r="AX94">
            <v>-8353407</v>
          </cell>
          <cell r="AY94">
            <v>-3232</v>
          </cell>
          <cell r="AZ94">
            <v>-6801</v>
          </cell>
          <cell r="BA94">
            <v>-3149</v>
          </cell>
          <cell r="BB94">
            <v>-7257</v>
          </cell>
          <cell r="BC94">
            <v>-2800250</v>
          </cell>
          <cell r="BD94">
            <v>-2475755</v>
          </cell>
          <cell r="BE94">
            <v>-2106681</v>
          </cell>
          <cell r="BF94">
            <v>-1867955</v>
          </cell>
          <cell r="BG94">
            <v>3003606</v>
          </cell>
          <cell r="BH94">
            <v>3065971</v>
          </cell>
          <cell r="BI94">
            <v>2842333</v>
          </cell>
          <cell r="BJ94">
            <v>2699882</v>
          </cell>
          <cell r="BK94">
            <v>-445151</v>
          </cell>
          <cell r="BL94">
            <v>-397592</v>
          </cell>
          <cell r="BM94">
            <v>-333347</v>
          </cell>
          <cell r="BN94">
            <v>-297536</v>
          </cell>
          <cell r="BO94">
            <v>-445151</v>
          </cell>
          <cell r="BP94">
            <v>-397592</v>
          </cell>
          <cell r="BQ94">
            <v>-333347</v>
          </cell>
          <cell r="BR94">
            <v>-291083</v>
          </cell>
          <cell r="BS94">
            <v>0</v>
          </cell>
          <cell r="BT94">
            <v>0</v>
          </cell>
          <cell r="BU94">
            <v>0</v>
          </cell>
          <cell r="BV94">
            <v>-6453</v>
          </cell>
          <cell r="BW94">
            <v>2037363</v>
          </cell>
          <cell r="BX94">
            <v>2024954</v>
          </cell>
          <cell r="BY94">
            <v>1871821</v>
          </cell>
          <cell r="BZ94">
            <v>1791067</v>
          </cell>
          <cell r="CA94">
            <v>8457649</v>
          </cell>
          <cell r="CB94">
            <v>7836486</v>
          </cell>
          <cell r="CC94">
            <v>7058121</v>
          </cell>
          <cell r="CD94">
            <v>7642791</v>
          </cell>
          <cell r="CE94">
            <v>1948500</v>
          </cell>
          <cell r="CF94">
            <v>1754378</v>
          </cell>
          <cell r="CG94">
            <v>1253065</v>
          </cell>
          <cell r="CH94">
            <v>1306910</v>
          </cell>
          <cell r="CI94">
            <v>320377</v>
          </cell>
          <cell r="CJ94">
            <v>161230</v>
          </cell>
          <cell r="CK94">
            <v>211109</v>
          </cell>
          <cell r="CL94">
            <v>38151</v>
          </cell>
          <cell r="CM94">
            <v>234784</v>
          </cell>
          <cell r="CN94">
            <v>284279</v>
          </cell>
          <cell r="CO94">
            <v>89898</v>
          </cell>
          <cell r="CP94">
            <v>111124</v>
          </cell>
          <cell r="CQ94">
            <v>5154372</v>
          </cell>
          <cell r="CR94">
            <v>4902813</v>
          </cell>
          <cell r="CS94">
            <v>4622994</v>
          </cell>
          <cell r="CT94">
            <v>4432017</v>
          </cell>
          <cell r="CU94">
            <v>4385446</v>
          </cell>
          <cell r="CV94">
            <v>4227541</v>
          </cell>
          <cell r="CW94">
            <v>4014955</v>
          </cell>
          <cell r="CX94">
            <v>3970701</v>
          </cell>
          <cell r="CY94">
            <v>1523674</v>
          </cell>
          <cell r="CZ94">
            <v>838660</v>
          </cell>
          <cell r="DA94">
            <v>1212773</v>
          </cell>
          <cell r="DB94">
            <v>993765</v>
          </cell>
          <cell r="DC94">
            <v>13134779</v>
          </cell>
          <cell r="DD94">
            <v>11802507</v>
          </cell>
          <cell r="DE94">
            <v>10957185</v>
          </cell>
          <cell r="DF94">
            <v>10816953</v>
          </cell>
          <cell r="DH94">
            <v>18032599</v>
          </cell>
          <cell r="DI94">
            <v>-12225511</v>
          </cell>
          <cell r="DJ94">
            <v>-2803482</v>
          </cell>
          <cell r="DK94">
            <v>-445151</v>
          </cell>
          <cell r="DL94">
            <v>2558455</v>
          </cell>
          <cell r="DM94">
            <v>0.14187943734566499</v>
          </cell>
          <cell r="DN94">
            <v>0.16533741704872301</v>
          </cell>
          <cell r="DO94">
            <v>-3232</v>
          </cell>
          <cell r="DP94">
            <v>1851439</v>
          </cell>
          <cell r="DQ94">
            <v>1181167</v>
          </cell>
          <cell r="DS94">
            <v>15895038</v>
          </cell>
          <cell r="DT94">
            <v>-10346511</v>
          </cell>
          <cell r="DU94">
            <v>-2482556</v>
          </cell>
          <cell r="DV94">
            <v>-397592</v>
          </cell>
          <cell r="DW94">
            <v>2668379</v>
          </cell>
          <cell r="DX94">
            <v>0.167874968276263</v>
          </cell>
          <cell r="DY94">
            <v>0.20174248084871599</v>
          </cell>
          <cell r="DZ94">
            <v>-6801</v>
          </cell>
          <cell r="EA94">
            <v>1503721.5</v>
          </cell>
          <cell r="EB94">
            <v>1025716.5</v>
          </cell>
          <cell r="ED94">
            <v>13733728</v>
          </cell>
          <cell r="EE94">
            <v>-8781565</v>
          </cell>
          <cell r="EF94">
            <v>-2109830</v>
          </cell>
          <cell r="EG94">
            <v>-333347</v>
          </cell>
          <cell r="EH94">
            <v>2508986</v>
          </cell>
          <cell r="EI94">
            <v>0.18268790527961501</v>
          </cell>
          <cell r="EJ94">
            <v>0.22352282128177201</v>
          </cell>
          <cell r="EK94">
            <v>-3149</v>
          </cell>
          <cell r="EL94">
            <v>1279987.5</v>
          </cell>
          <cell r="EM94">
            <v>1103269</v>
          </cell>
          <cell r="EO94">
            <v>15887121.6666667</v>
          </cell>
          <cell r="EP94">
            <v>-10451195.6666667</v>
          </cell>
          <cell r="EQ94">
            <v>-2465289.3333333302</v>
          </cell>
          <cell r="ER94">
            <v>-392030</v>
          </cell>
          <cell r="ES94">
            <v>2578606.6666666698</v>
          </cell>
          <cell r="ET94">
            <v>0.16230798257666401</v>
          </cell>
          <cell r="EU94">
            <v>0.193756152859028</v>
          </cell>
          <cell r="FF94" t="str">
            <v>BD30101FE</v>
          </cell>
          <cell r="FG94" t="str">
            <v>exclude</v>
          </cell>
          <cell r="FH94" t="str">
            <v>Significantly different products/services</v>
          </cell>
          <cell r="FI94" t="str">
            <v>ok, sda/sdp</v>
          </cell>
        </row>
        <row r="95">
          <cell r="B95" t="str">
            <v>TAIWAN SANYO ELECTRIC CO.,LTD.</v>
          </cell>
          <cell r="C95" t="str">
            <v>exclude</v>
          </cell>
          <cell r="D95" t="str">
            <v>Significantly different products/services</v>
          </cell>
          <cell r="E95" t="str">
            <v>主要从事各种电器的生产和销售</v>
          </cell>
          <cell r="H95" t="str">
            <v/>
          </cell>
          <cell r="I95" t="str">
            <v>ok, sda/sdp</v>
          </cell>
          <cell r="J95" t="str">
            <v>ok,sdp</v>
          </cell>
          <cell r="M95" t="str">
            <v>TAIWAN SANYO ELECTRIC CO.,LTD.</v>
          </cell>
          <cell r="N95" t="str">
            <v>The company, incorporated in February of the year 1963, is engaged in the manufacture and sale of various electric appliances. It offers four product categories: electric, wireless, information, and small home appliance. The registered head office of the company is strategically located in the city of Taipei, Taiwan. The company's products include: refrigerators, air conditioners, washing machines, juicers, bread toasters, televisions, radios, electric transistor radios, phonograph, flashlights, horns, voltage transformers, electric fans, ventilation, electric rice cookers, cassette recorders, personal computers, disk drives, freezers, clothes drying machines, electric ovens, electric heaters, electric vacuum cleaners, dish washing machines, electric razors, microwave ovens, electric irons, hair dryers and others.</v>
          </cell>
          <cell r="O95" t="str">
            <v>Manufacturing</v>
          </cell>
          <cell r="P95" t="str">
            <v>www.sanyo.com.tw</v>
          </cell>
          <cell r="R95" t="str">
            <v>Taiwan, China</v>
          </cell>
          <cell r="S95" t="str">
            <v>1614</v>
          </cell>
          <cell r="T95" t="str">
            <v>A+</v>
          </cell>
          <cell r="U95" t="str">
            <v>3699</v>
          </cell>
          <cell r="V95" t="str">
            <v>Engaged in the manufacture and sale of various electric appliances</v>
          </cell>
          <cell r="W95" t="str">
            <v>The Comapany is principally engaged the manufacturing and distribution of household electrical appliances. The Company's products consist of household electrical appliances, including refrigerators, freezers, washing machines, clothes dryers and air conditioners; wireless products, including color televisions, thin televisions, video and audio disk players; small household electrical appliances, including stereos, electrical fans, electrical shavers, electrical cookers, microwave ovens and mixers, among others. The Company distributes its products within domestic market and to overseas markets.</v>
          </cell>
          <cell r="X95" t="str">
            <v>SANYO ELECTRIC (TAIWAN) COMPANY LIMITED</v>
          </cell>
          <cell r="Z95" t="str">
            <v>TW03564501</v>
          </cell>
          <cell r="AA95">
            <v>5809076</v>
          </cell>
          <cell r="AB95">
            <v>5502277</v>
          </cell>
          <cell r="AC95">
            <v>5213106</v>
          </cell>
          <cell r="AD95">
            <v>4970945</v>
          </cell>
          <cell r="AE95">
            <v>5797322</v>
          </cell>
          <cell r="AF95">
            <v>5488349</v>
          </cell>
          <cell r="AG95">
            <v>5201892</v>
          </cell>
          <cell r="AH95">
            <v>4966292</v>
          </cell>
          <cell r="AI95" t="str">
            <v>n.a.</v>
          </cell>
          <cell r="AJ95" t="str">
            <v>n.a.</v>
          </cell>
          <cell r="AK95" t="str">
            <v>n.a.</v>
          </cell>
          <cell r="AL95" t="str">
            <v>n.a.</v>
          </cell>
          <cell r="AM95">
            <v>5797322</v>
          </cell>
          <cell r="AN95">
            <v>5488349</v>
          </cell>
          <cell r="AO95">
            <v>5201892</v>
          </cell>
          <cell r="AP95">
            <v>4966292</v>
          </cell>
          <cell r="AQ95">
            <v>11754</v>
          </cell>
          <cell r="AR95">
            <v>13928</v>
          </cell>
          <cell r="AS95">
            <v>11214</v>
          </cell>
          <cell r="AT95">
            <v>4653</v>
          </cell>
          <cell r="AU95">
            <v>-4438352</v>
          </cell>
          <cell r="AV95">
            <v>-4173326</v>
          </cell>
          <cell r="AW95">
            <v>-4055222</v>
          </cell>
          <cell r="AX95">
            <v>-3864288</v>
          </cell>
          <cell r="AY95">
            <v>-69255</v>
          </cell>
          <cell r="AZ95">
            <v>-68355</v>
          </cell>
          <cell r="BA95">
            <v>-70918</v>
          </cell>
          <cell r="BB95">
            <v>-71158</v>
          </cell>
          <cell r="BC95">
            <v>-726111</v>
          </cell>
          <cell r="BD95">
            <v>-689507</v>
          </cell>
          <cell r="BE95">
            <v>-661057</v>
          </cell>
          <cell r="BF95">
            <v>-655030</v>
          </cell>
          <cell r="BG95">
            <v>575358</v>
          </cell>
          <cell r="BH95">
            <v>571089</v>
          </cell>
          <cell r="BI95">
            <v>425909</v>
          </cell>
          <cell r="BJ95">
            <v>380469</v>
          </cell>
          <cell r="BK95">
            <v>-118017</v>
          </cell>
          <cell r="BL95">
            <v>-147017</v>
          </cell>
          <cell r="BM95">
            <v>-147933</v>
          </cell>
          <cell r="BN95">
            <v>-126047</v>
          </cell>
          <cell r="BO95">
            <v>-116839</v>
          </cell>
          <cell r="BP95">
            <v>-145223</v>
          </cell>
          <cell r="BQ95">
            <v>-145694</v>
          </cell>
          <cell r="BR95">
            <v>-123108</v>
          </cell>
          <cell r="BS95">
            <v>-1178</v>
          </cell>
          <cell r="BT95">
            <v>-1794</v>
          </cell>
          <cell r="BU95">
            <v>-2239</v>
          </cell>
          <cell r="BV95">
            <v>-2939</v>
          </cell>
          <cell r="BW95">
            <v>367717</v>
          </cell>
          <cell r="BX95">
            <v>352293</v>
          </cell>
          <cell r="BY95">
            <v>247046</v>
          </cell>
          <cell r="BZ95">
            <v>201323</v>
          </cell>
          <cell r="CA95">
            <v>2530065</v>
          </cell>
          <cell r="CB95">
            <v>2196061</v>
          </cell>
          <cell r="CC95">
            <v>1886286</v>
          </cell>
          <cell r="CD95">
            <v>2018983</v>
          </cell>
          <cell r="CE95">
            <v>1112457</v>
          </cell>
          <cell r="CF95">
            <v>925144</v>
          </cell>
          <cell r="CG95">
            <v>1010301</v>
          </cell>
          <cell r="CH95">
            <v>1134227</v>
          </cell>
          <cell r="CI95">
            <v>306715</v>
          </cell>
          <cell r="CJ95">
            <v>268195</v>
          </cell>
          <cell r="CK95">
            <v>255401</v>
          </cell>
          <cell r="CL95">
            <v>221060</v>
          </cell>
          <cell r="CM95">
            <v>82879</v>
          </cell>
          <cell r="CN95">
            <v>65009</v>
          </cell>
          <cell r="CO95">
            <v>72725</v>
          </cell>
          <cell r="CP95">
            <v>154174</v>
          </cell>
          <cell r="CQ95">
            <v>1016939</v>
          </cell>
          <cell r="CR95">
            <v>919956</v>
          </cell>
          <cell r="CS95">
            <v>522436</v>
          </cell>
          <cell r="CT95">
            <v>493704</v>
          </cell>
          <cell r="CU95">
            <v>935568</v>
          </cell>
          <cell r="CV95">
            <v>836251</v>
          </cell>
          <cell r="CW95">
            <v>466877</v>
          </cell>
          <cell r="CX95">
            <v>444956</v>
          </cell>
          <cell r="CY95">
            <v>2609</v>
          </cell>
          <cell r="CZ95">
            <v>2514</v>
          </cell>
          <cell r="DA95">
            <v>13954</v>
          </cell>
          <cell r="DB95">
            <v>17317</v>
          </cell>
          <cell r="DC95">
            <v>6901569</v>
          </cell>
          <cell r="DD95">
            <v>6567985</v>
          </cell>
          <cell r="DE95">
            <v>6343563</v>
          </cell>
          <cell r="DF95">
            <v>6511193</v>
          </cell>
          <cell r="DH95">
            <v>5797322</v>
          </cell>
          <cell r="DI95">
            <v>-4438352</v>
          </cell>
          <cell r="DJ95">
            <v>-795366</v>
          </cell>
          <cell r="DK95">
            <v>-118017</v>
          </cell>
          <cell r="DL95">
            <v>445587</v>
          </cell>
          <cell r="DM95">
            <v>7.6860833329596007E-2</v>
          </cell>
          <cell r="DN95">
            <v>8.3260288485883502E-2</v>
          </cell>
          <cell r="DO95">
            <v>-69255</v>
          </cell>
          <cell r="DP95">
            <v>1018800.5</v>
          </cell>
          <cell r="DQ95">
            <v>2561.5</v>
          </cell>
          <cell r="DS95">
            <v>5488349</v>
          </cell>
          <cell r="DT95">
            <v>-4173326</v>
          </cell>
          <cell r="DU95">
            <v>-757862</v>
          </cell>
          <cell r="DV95">
            <v>-147017</v>
          </cell>
          <cell r="DW95">
            <v>410144</v>
          </cell>
          <cell r="DX95">
            <v>7.4729941554372695E-2</v>
          </cell>
          <cell r="DY95">
            <v>8.07655460935508E-2</v>
          </cell>
          <cell r="DZ95">
            <v>-68355</v>
          </cell>
          <cell r="EA95">
            <v>967722.5</v>
          </cell>
          <cell r="EB95">
            <v>8234</v>
          </cell>
          <cell r="ED95">
            <v>5201892</v>
          </cell>
          <cell r="EE95">
            <v>-4055222</v>
          </cell>
          <cell r="EF95">
            <v>-731975</v>
          </cell>
          <cell r="EG95">
            <v>-147933</v>
          </cell>
          <cell r="EH95">
            <v>266762</v>
          </cell>
          <cell r="EI95">
            <v>5.1281725956632697E-2</v>
          </cell>
          <cell r="EJ95">
            <v>5.4053692607894797E-2</v>
          </cell>
          <cell r="EK95">
            <v>-70918</v>
          </cell>
          <cell r="EL95">
            <v>1072264</v>
          </cell>
          <cell r="EM95">
            <v>15635.5</v>
          </cell>
          <cell r="EO95">
            <v>5495854.3333333302</v>
          </cell>
          <cell r="EP95">
            <v>-4222300</v>
          </cell>
          <cell r="EQ95">
            <v>-761734.33333333302</v>
          </cell>
          <cell r="ER95">
            <v>-137655.66666666701</v>
          </cell>
          <cell r="ES95">
            <v>374164.33333333302</v>
          </cell>
          <cell r="ET95">
            <v>6.8081195504757094E-2</v>
          </cell>
          <cell r="EU95">
            <v>7.3054857543766394E-2</v>
          </cell>
          <cell r="FF95" t="str">
            <v>TW03564501</v>
          </cell>
          <cell r="FG95" t="str">
            <v>exclude</v>
          </cell>
          <cell r="FH95" t="str">
            <v>Significantly different products/services</v>
          </cell>
          <cell r="FI95" t="str">
            <v>ok, sda/sdp</v>
          </cell>
        </row>
        <row r="96">
          <cell r="B96" t="str">
            <v>KUNG LONG BATTERIES INDUSTRIAL CO.,LTD</v>
          </cell>
          <cell r="C96" t="str">
            <v>final include</v>
          </cell>
          <cell r="E96" t="str">
            <v>电池</v>
          </cell>
          <cell r="H96">
            <v>0.18637457777418701</v>
          </cell>
          <cell r="I96" t="str">
            <v>include</v>
          </cell>
          <cell r="J96" t="str">
            <v>final include</v>
          </cell>
          <cell r="L96" t="str">
            <v>提供200多种不同类型的电池，包括电动汽车电池、不间断电源系统、替代能源系统、太阳能系统、移动能源、摩托车和汽车用电池。</v>
          </cell>
          <cell r="M96" t="str">
            <v>KUNG LONG BATTERIES INDUSTRIAL CO.,LTD</v>
          </cell>
          <cell r="N96" t="str">
            <v>This company is primarily engaged in the manufacture and trade of batteries in Taiwan and abroad. It was established in January in 1990 and has its registered head office located in Nantou City, Taiwan. The company offers more than 200 different types of batteries, including batteries for electric vehicles, uninterrupted power supply systems, alternative energy systems, solar energy systems, mobile energy, motorcycle and automotive uses. Its products and manufacturing processes are also ISO 9001, ISO 14001 and OHSAS certified that guarantees safety and quality. The company owns and operates three manufacturing facilities located in Taiwan and Vietnam. It is also present in the United States through its sales office located in Costa Mesa, California (United States).</v>
          </cell>
          <cell r="O96" t="str">
            <v>Manufacturing; Wholesale</v>
          </cell>
          <cell r="P96" t="str">
            <v>www.klb.com.tw</v>
          </cell>
          <cell r="R96" t="str">
            <v>Taiwan, China</v>
          </cell>
          <cell r="S96" t="str">
            <v>1537</v>
          </cell>
          <cell r="T96" t="str">
            <v>A+</v>
          </cell>
          <cell r="U96" t="str">
            <v>3691</v>
          </cell>
          <cell r="V96" t="str">
            <v>Primarily engaged in the manufacture and trade of batteries in Taiwan and abroad</v>
          </cell>
          <cell r="W96" t="str">
            <v>The Company is a Taiwan-based company principally engaged in the manufacture, processing, assembly and trading of storage batteries. The Company's primary products include sealed lighting batteries, locomotive batteries, automobile batteries and related raw materials. The Company's products are mainly used in uninterruptible power supply (UPS) devices, medical equipment, communication devices, firefighting equipment, wireless telephone apparatuses, lightening products, electronic equipment and toy cars, among others.</v>
          </cell>
          <cell r="Z96" t="str">
            <v>TW23556563</v>
          </cell>
          <cell r="AA96">
            <v>5808979</v>
          </cell>
          <cell r="AB96">
            <v>7127420</v>
          </cell>
          <cell r="AC96">
            <v>7951945</v>
          </cell>
          <cell r="AD96">
            <v>8495440</v>
          </cell>
          <cell r="AE96">
            <v>5797748</v>
          </cell>
          <cell r="AF96">
            <v>7119214</v>
          </cell>
          <cell r="AG96">
            <v>7933589</v>
          </cell>
          <cell r="AH96">
            <v>8489866</v>
          </cell>
          <cell r="AI96" t="str">
            <v>n.a.</v>
          </cell>
          <cell r="AJ96" t="str">
            <v>n.a.</v>
          </cell>
          <cell r="AK96" t="str">
            <v>n.a.</v>
          </cell>
          <cell r="AL96" t="str">
            <v>n.a.</v>
          </cell>
          <cell r="AM96">
            <v>5797748</v>
          </cell>
          <cell r="AN96">
            <v>7119214</v>
          </cell>
          <cell r="AO96">
            <v>7933589</v>
          </cell>
          <cell r="AP96">
            <v>8489866</v>
          </cell>
          <cell r="AQ96">
            <v>11231</v>
          </cell>
          <cell r="AR96">
            <v>8206</v>
          </cell>
          <cell r="AS96">
            <v>18356</v>
          </cell>
          <cell r="AT96">
            <v>5574</v>
          </cell>
          <cell r="AU96">
            <v>-4427330</v>
          </cell>
          <cell r="AV96">
            <v>-5284206</v>
          </cell>
          <cell r="AW96">
            <v>-5907905</v>
          </cell>
          <cell r="AX96">
            <v>-6477587</v>
          </cell>
          <cell r="AY96">
            <v>-35067</v>
          </cell>
          <cell r="AZ96">
            <v>-38467</v>
          </cell>
          <cell r="BA96">
            <v>-40438</v>
          </cell>
          <cell r="BB96">
            <v>-44936</v>
          </cell>
          <cell r="BC96">
            <v>-390898</v>
          </cell>
          <cell r="BD96">
            <v>-448749</v>
          </cell>
          <cell r="BE96">
            <v>-501385</v>
          </cell>
          <cell r="BF96">
            <v>-543342</v>
          </cell>
          <cell r="BG96">
            <v>955684</v>
          </cell>
          <cell r="BH96">
            <v>1355998</v>
          </cell>
          <cell r="BI96">
            <v>1502217</v>
          </cell>
          <cell r="BJ96">
            <v>1429575</v>
          </cell>
          <cell r="BK96">
            <v>-149836</v>
          </cell>
          <cell r="BL96">
            <v>-179872</v>
          </cell>
          <cell r="BM96">
            <v>-170862</v>
          </cell>
          <cell r="BN96">
            <v>-181210</v>
          </cell>
          <cell r="BO96">
            <v>-147471</v>
          </cell>
          <cell r="BP96">
            <v>-176939</v>
          </cell>
          <cell r="BQ96">
            <v>-166844</v>
          </cell>
          <cell r="BR96">
            <v>-174370</v>
          </cell>
          <cell r="BS96">
            <v>-2365</v>
          </cell>
          <cell r="BT96">
            <v>-2933</v>
          </cell>
          <cell r="BU96">
            <v>-4018</v>
          </cell>
          <cell r="BV96">
            <v>-6840</v>
          </cell>
          <cell r="BW96">
            <v>620038</v>
          </cell>
          <cell r="BX96">
            <v>879196</v>
          </cell>
          <cell r="BY96">
            <v>1007068</v>
          </cell>
          <cell r="BZ96">
            <v>982996</v>
          </cell>
          <cell r="CA96">
            <v>4125125</v>
          </cell>
          <cell r="CB96">
            <v>4270945</v>
          </cell>
          <cell r="CC96">
            <v>4182709</v>
          </cell>
          <cell r="CD96">
            <v>4547732</v>
          </cell>
          <cell r="CE96">
            <v>1858515</v>
          </cell>
          <cell r="CF96">
            <v>1450132</v>
          </cell>
          <cell r="CG96">
            <v>1400215</v>
          </cell>
          <cell r="CH96">
            <v>1866029</v>
          </cell>
          <cell r="CI96">
            <v>679717</v>
          </cell>
          <cell r="CJ96">
            <v>939202</v>
          </cell>
          <cell r="CK96">
            <v>1069500</v>
          </cell>
          <cell r="CL96">
            <v>1241067</v>
          </cell>
          <cell r="CM96">
            <v>76486</v>
          </cell>
          <cell r="CN96">
            <v>82623</v>
          </cell>
          <cell r="CO96">
            <v>80925</v>
          </cell>
          <cell r="CP96">
            <v>112986</v>
          </cell>
          <cell r="CQ96">
            <v>1478445</v>
          </cell>
          <cell r="CR96">
            <v>1758863</v>
          </cell>
          <cell r="CS96">
            <v>1597954</v>
          </cell>
          <cell r="CT96">
            <v>1273807</v>
          </cell>
          <cell r="CU96">
            <v>149415</v>
          </cell>
          <cell r="CV96">
            <v>106526</v>
          </cell>
          <cell r="CW96">
            <v>25141</v>
          </cell>
          <cell r="CX96">
            <v>28978</v>
          </cell>
          <cell r="CY96">
            <v>0</v>
          </cell>
          <cell r="CZ96">
            <v>15520</v>
          </cell>
          <cell r="DA96">
            <v>74913</v>
          </cell>
          <cell r="DB96">
            <v>139037</v>
          </cell>
          <cell r="DC96">
            <v>5254878</v>
          </cell>
          <cell r="DD96">
            <v>5445598</v>
          </cell>
          <cell r="DE96">
            <v>5441690</v>
          </cell>
          <cell r="DF96">
            <v>5813084</v>
          </cell>
          <cell r="DH96">
            <v>5797748</v>
          </cell>
          <cell r="DI96">
            <v>-4427330</v>
          </cell>
          <cell r="DJ96">
            <v>-425965</v>
          </cell>
          <cell r="DK96">
            <v>-149836</v>
          </cell>
          <cell r="DL96">
            <v>794617</v>
          </cell>
          <cell r="DM96">
            <v>0.137056146627967</v>
          </cell>
          <cell r="DN96">
            <v>0.15882394444598799</v>
          </cell>
          <cell r="DO96">
            <v>-35067</v>
          </cell>
          <cell r="DP96">
            <v>1654323.5</v>
          </cell>
          <cell r="DQ96">
            <v>7760</v>
          </cell>
          <cell r="DS96">
            <v>7119214</v>
          </cell>
          <cell r="DT96">
            <v>-5284206</v>
          </cell>
          <cell r="DU96">
            <v>-487216</v>
          </cell>
          <cell r="DV96">
            <v>-179872</v>
          </cell>
          <cell r="DW96">
            <v>1167920</v>
          </cell>
          <cell r="DX96">
            <v>0.16405181807991701</v>
          </cell>
          <cell r="DY96">
            <v>0.19624639616191</v>
          </cell>
          <cell r="DZ96">
            <v>-38467</v>
          </cell>
          <cell r="EA96">
            <v>1425173.5</v>
          </cell>
          <cell r="EB96">
            <v>45216.5</v>
          </cell>
          <cell r="ED96">
            <v>7933589</v>
          </cell>
          <cell r="EE96">
            <v>-5907905</v>
          </cell>
          <cell r="EF96">
            <v>-541823</v>
          </cell>
          <cell r="EG96">
            <v>-170862</v>
          </cell>
          <cell r="EH96">
            <v>1312999</v>
          </cell>
          <cell r="EI96">
            <v>0.165498742120369</v>
          </cell>
          <cell r="EJ96">
            <v>0.19832054242899799</v>
          </cell>
          <cell r="EK96">
            <v>-40438</v>
          </cell>
          <cell r="EL96">
            <v>1633122</v>
          </cell>
          <cell r="EM96">
            <v>106975</v>
          </cell>
          <cell r="EO96">
            <v>6950183.6666666698</v>
          </cell>
          <cell r="EP96">
            <v>-5206480.3333333302</v>
          </cell>
          <cell r="EQ96">
            <v>-485001.33333333302</v>
          </cell>
          <cell r="ER96">
            <v>-166856.66666666701</v>
          </cell>
          <cell r="ES96">
            <v>1091845.33333333</v>
          </cell>
          <cell r="ET96">
            <v>0.15709589641060301</v>
          </cell>
          <cell r="EU96">
            <v>0.18637457777418701</v>
          </cell>
          <cell r="FF96" t="str">
            <v>TW23556563</v>
          </cell>
          <cell r="FG96" t="str">
            <v>final include</v>
          </cell>
          <cell r="FI96" t="str">
            <v>include</v>
          </cell>
        </row>
        <row r="97">
          <cell r="B97" t="str">
            <v>FARASIS ENERGY (GAN ZHOU) CO., LTD.</v>
          </cell>
          <cell r="C97" t="str">
            <v>exclude</v>
          </cell>
          <cell r="D97" t="str">
            <v>Consecutive loss</v>
          </cell>
          <cell r="H97" t="str">
            <v/>
          </cell>
          <cell r="I97" t="str">
            <v>ok, loss</v>
          </cell>
          <cell r="J97" t="str">
            <v>ok,loss</v>
          </cell>
          <cell r="M97" t="str">
            <v>FARASIS ENERGY (GAN ZHOU) CO., LTD.</v>
          </cell>
          <cell r="P97" t="str">
            <v>farasis.com</v>
          </cell>
          <cell r="R97" t="str">
            <v>China</v>
          </cell>
          <cell r="S97" t="str">
            <v>688567</v>
          </cell>
          <cell r="T97" t="str">
            <v>A+</v>
          </cell>
          <cell r="U97" t="str">
            <v>3691</v>
          </cell>
          <cell r="W97" t="str">
            <v>The Company is mainly engaged in the research and development, production and sales of lithium-ion power batteries for new energy vehicles and vehicle battery systems.</v>
          </cell>
          <cell r="Z97" t="str">
            <v>CN53331PC</v>
          </cell>
          <cell r="AA97">
            <v>3528048</v>
          </cell>
          <cell r="AB97">
            <v>1342881</v>
          </cell>
          <cell r="AC97">
            <v>2453332</v>
          </cell>
          <cell r="AD97">
            <v>2275909</v>
          </cell>
          <cell r="AE97">
            <v>2456539</v>
          </cell>
          <cell r="AF97">
            <v>911284</v>
          </cell>
          <cell r="AG97">
            <v>2315729</v>
          </cell>
          <cell r="AH97">
            <v>2186114</v>
          </cell>
          <cell r="AI97">
            <v>-13938</v>
          </cell>
          <cell r="AJ97">
            <v>-7443</v>
          </cell>
          <cell r="AK97">
            <v>-8087</v>
          </cell>
          <cell r="AL97">
            <v>-6626</v>
          </cell>
          <cell r="AM97">
            <v>2442601</v>
          </cell>
          <cell r="AN97">
            <v>903841</v>
          </cell>
          <cell r="AO97">
            <v>2307642</v>
          </cell>
          <cell r="AP97">
            <v>2179488</v>
          </cell>
          <cell r="AQ97">
            <v>1085447</v>
          </cell>
          <cell r="AR97">
            <v>439040</v>
          </cell>
          <cell r="AS97">
            <v>145690</v>
          </cell>
          <cell r="AT97">
            <v>96421</v>
          </cell>
          <cell r="AU97">
            <v>-2503939</v>
          </cell>
          <cell r="AV97">
            <v>-607277</v>
          </cell>
          <cell r="AW97">
            <v>-1789455</v>
          </cell>
          <cell r="AX97">
            <v>-2107402</v>
          </cell>
          <cell r="AY97" t="str">
            <v>n.a.</v>
          </cell>
          <cell r="AZ97" t="str">
            <v>n.a.</v>
          </cell>
          <cell r="BA97" t="str">
            <v>n.a.</v>
          </cell>
          <cell r="BB97" t="str">
            <v>n.a.</v>
          </cell>
          <cell r="BC97">
            <v>-1770038</v>
          </cell>
          <cell r="BD97">
            <v>-843590</v>
          </cell>
          <cell r="BE97">
            <v>-645423</v>
          </cell>
          <cell r="BF97">
            <v>-338523</v>
          </cell>
          <cell r="BG97">
            <v>-745929</v>
          </cell>
          <cell r="BH97">
            <v>-107986</v>
          </cell>
          <cell r="BI97">
            <v>18454</v>
          </cell>
          <cell r="BJ97">
            <v>-170016</v>
          </cell>
          <cell r="BK97">
            <v>-398792</v>
          </cell>
          <cell r="BL97">
            <v>-214579</v>
          </cell>
          <cell r="BM97">
            <v>-8401</v>
          </cell>
          <cell r="BN97">
            <v>-39975</v>
          </cell>
          <cell r="BO97">
            <v>-348585</v>
          </cell>
          <cell r="BP97">
            <v>-196688</v>
          </cell>
          <cell r="BQ97">
            <v>0</v>
          </cell>
          <cell r="BR97">
            <v>-39975</v>
          </cell>
          <cell r="BS97">
            <v>-50207</v>
          </cell>
          <cell r="BT97">
            <v>-17891</v>
          </cell>
          <cell r="BU97">
            <v>-8401</v>
          </cell>
          <cell r="BV97">
            <v>0</v>
          </cell>
          <cell r="BW97">
            <v>-952720</v>
          </cell>
          <cell r="BX97">
            <v>-331004</v>
          </cell>
          <cell r="BY97">
            <v>131228</v>
          </cell>
          <cell r="BZ97">
            <v>-78215</v>
          </cell>
          <cell r="CA97">
            <v>11454767</v>
          </cell>
          <cell r="CB97">
            <v>8961185</v>
          </cell>
          <cell r="CC97">
            <v>7121136</v>
          </cell>
          <cell r="CD97">
            <v>7432932</v>
          </cell>
          <cell r="CE97">
            <v>2854743</v>
          </cell>
          <cell r="CF97">
            <v>1282724</v>
          </cell>
          <cell r="CG97">
            <v>741789</v>
          </cell>
          <cell r="CH97">
            <v>414845</v>
          </cell>
          <cell r="CI97">
            <v>1471599</v>
          </cell>
          <cell r="CJ97">
            <v>721704</v>
          </cell>
          <cell r="CK97">
            <v>1286375</v>
          </cell>
          <cell r="CL97">
            <v>615443</v>
          </cell>
          <cell r="CM97">
            <v>1180407</v>
          </cell>
          <cell r="CN97">
            <v>1071999</v>
          </cell>
          <cell r="CO97">
            <v>420731</v>
          </cell>
          <cell r="CP97">
            <v>1046597</v>
          </cell>
          <cell r="CQ97">
            <v>5577361</v>
          </cell>
          <cell r="CR97">
            <v>5835997</v>
          </cell>
          <cell r="CS97">
            <v>4606998</v>
          </cell>
          <cell r="CT97">
            <v>5327623</v>
          </cell>
          <cell r="CU97">
            <v>3874489</v>
          </cell>
          <cell r="CV97">
            <v>119345</v>
          </cell>
          <cell r="CW97">
            <v>26379</v>
          </cell>
          <cell r="CX97" t="str">
            <v>n.a.</v>
          </cell>
          <cell r="CY97">
            <v>1307211</v>
          </cell>
          <cell r="CZ97">
            <v>1956997</v>
          </cell>
          <cell r="DA97">
            <v>909884</v>
          </cell>
          <cell r="DB97">
            <v>76299</v>
          </cell>
          <cell r="DC97">
            <v>20936434</v>
          </cell>
          <cell r="DD97">
            <v>15417645</v>
          </cell>
          <cell r="DE97">
            <v>11700390</v>
          </cell>
          <cell r="DF97">
            <v>8849594</v>
          </cell>
          <cell r="DH97">
            <v>2442601</v>
          </cell>
          <cell r="DI97">
            <v>-2503939</v>
          </cell>
          <cell r="DJ97">
            <v>-1770038</v>
          </cell>
          <cell r="DK97">
            <v>-398792</v>
          </cell>
          <cell r="DL97">
            <v>-2230168</v>
          </cell>
          <cell r="DM97">
            <v>-0.91303000367231502</v>
          </cell>
          <cell r="DN97">
            <v>-0.47726904539899101</v>
          </cell>
          <cell r="DO97" t="str">
            <v>n.a.</v>
          </cell>
          <cell r="DP97">
            <v>2068733.5</v>
          </cell>
          <cell r="DQ97">
            <v>1632104</v>
          </cell>
          <cell r="DS97">
            <v>903841</v>
          </cell>
          <cell r="DT97">
            <v>-607277</v>
          </cell>
          <cell r="DU97">
            <v>-843590</v>
          </cell>
          <cell r="DV97">
            <v>-214579</v>
          </cell>
          <cell r="DW97">
            <v>-761605</v>
          </cell>
          <cell r="DX97">
            <v>-0.84263161330366698</v>
          </cell>
          <cell r="DY97">
            <v>-0.45729792500027</v>
          </cell>
          <cell r="DZ97" t="str">
            <v>n.a.</v>
          </cell>
          <cell r="EA97">
            <v>1012256.5</v>
          </cell>
          <cell r="EB97">
            <v>1433440.5</v>
          </cell>
          <cell r="ED97">
            <v>2307642</v>
          </cell>
          <cell r="EE97">
            <v>-1789455</v>
          </cell>
          <cell r="EF97">
            <v>-645423</v>
          </cell>
          <cell r="EG97">
            <v>-8401</v>
          </cell>
          <cell r="EH97">
            <v>-135637</v>
          </cell>
          <cell r="EI97">
            <v>-5.8777314678793303E-2</v>
          </cell>
          <cell r="EJ97">
            <v>-5.5514331355526698E-2</v>
          </cell>
          <cell r="EK97" t="str">
            <v>n.a.</v>
          </cell>
          <cell r="EL97">
            <v>578317</v>
          </cell>
          <cell r="EM97">
            <v>493091.5</v>
          </cell>
          <cell r="EO97">
            <v>1884694.66666667</v>
          </cell>
          <cell r="EP97">
            <v>-1633557</v>
          </cell>
          <cell r="EQ97">
            <v>-1086350.33333333</v>
          </cell>
          <cell r="ER97">
            <v>-207257.33333333299</v>
          </cell>
          <cell r="ES97">
            <v>-1042470</v>
          </cell>
          <cell r="ET97">
            <v>-0.55312407810000697</v>
          </cell>
          <cell r="EU97">
            <v>-0.35613643874265599</v>
          </cell>
          <cell r="FF97" t="str">
            <v>CN53331PC</v>
          </cell>
          <cell r="FG97" t="str">
            <v>exclude</v>
          </cell>
          <cell r="FH97" t="str">
            <v>Consecutive loss</v>
          </cell>
          <cell r="FI97" t="str">
            <v>ok, loss</v>
          </cell>
        </row>
        <row r="98">
          <cell r="B98" t="str">
            <v>BEIJING HEZONG SCIENCE&amp;TECHNOLOGY CO.,LTD.</v>
          </cell>
          <cell r="C98" t="str">
            <v>exclude</v>
          </cell>
          <cell r="D98" t="str">
            <v>Significantly different products/services</v>
          </cell>
          <cell r="E98" t="str">
            <v>从事输配电设备的设计和制造</v>
          </cell>
          <cell r="H98" t="str">
            <v/>
          </cell>
          <cell r="I98" t="str">
            <v>ok, sda/sdp</v>
          </cell>
          <cell r="J98" t="str">
            <v>ok,sdp</v>
          </cell>
          <cell r="M98" t="str">
            <v>BEIJING HEZONG SCIENCE&amp;TECHNOLOGY CO.,LTD.</v>
          </cell>
          <cell r="N98" t="str">
            <v>This company is engaged in the design and manufacture of power transmission and distribution equipment. It was established in 1997 and conducts business from its corporate head office located in Beijing, China. The company supplies a broad array of products, such as TPS6 switchgear, cable branch box, YB series prefabricated substation, HZF2000 fault auto-detection system, TPS1 series switchgear, Eistein series prefabricated cable appen, FDS-1ase single-phase ground fault conne, and FDS series fault indicator. The company's manufacturing facility is mainly located in Beijing, China. It supplies its products to the distribution power supply system, industrial and mining enterprise districts and residence communities in the domestic country.</v>
          </cell>
          <cell r="O98" t="str">
            <v>Manufacturing</v>
          </cell>
          <cell r="P98" t="str">
            <v>www.chinahezong.com</v>
          </cell>
          <cell r="R98" t="str">
            <v>China</v>
          </cell>
          <cell r="S98" t="str">
            <v>300477</v>
          </cell>
          <cell r="T98" t="str">
            <v>A+</v>
          </cell>
          <cell r="U98" t="str">
            <v>3699</v>
          </cell>
          <cell r="V98" t="str">
            <v>Engaged in the design and manufacture of power transmission and distribution equipment</v>
          </cell>
          <cell r="W98" t="str">
            <v>The Company is engaged in the distribution and control equipment manufacturing and related technical services for high-tech enterprises. The Company's main business is: for the domestic power network, municipal construction, railway, urban rail transport and many other fields, the production and marketing of outdoor high-voltage power distribution and control equipment.</v>
          </cell>
          <cell r="Z98" t="str">
            <v>CN31850PC</v>
          </cell>
          <cell r="AA98">
            <v>2439242</v>
          </cell>
          <cell r="AB98">
            <v>1306954</v>
          </cell>
          <cell r="AC98">
            <v>1898431</v>
          </cell>
          <cell r="AD98">
            <v>2016833</v>
          </cell>
          <cell r="AE98">
            <v>2378818</v>
          </cell>
          <cell r="AF98">
            <v>1285959</v>
          </cell>
          <cell r="AG98">
            <v>1853690</v>
          </cell>
          <cell r="AH98">
            <v>2006954</v>
          </cell>
          <cell r="AI98">
            <v>-11943</v>
          </cell>
          <cell r="AJ98">
            <v>-8072</v>
          </cell>
          <cell r="AK98">
            <v>-11523</v>
          </cell>
          <cell r="AL98">
            <v>-13086</v>
          </cell>
          <cell r="AM98">
            <v>2366875</v>
          </cell>
          <cell r="AN98">
            <v>1277887</v>
          </cell>
          <cell r="AO98">
            <v>1842167</v>
          </cell>
          <cell r="AP98">
            <v>1993868</v>
          </cell>
          <cell r="AQ98">
            <v>72367</v>
          </cell>
          <cell r="AR98">
            <v>29067</v>
          </cell>
          <cell r="AS98">
            <v>56264</v>
          </cell>
          <cell r="AT98">
            <v>22965</v>
          </cell>
          <cell r="AU98">
            <v>-1795670</v>
          </cell>
          <cell r="AV98">
            <v>-1164483</v>
          </cell>
          <cell r="AW98">
            <v>-1393042</v>
          </cell>
          <cell r="AX98">
            <v>-1531350</v>
          </cell>
          <cell r="AY98" t="str">
            <v>n.a.</v>
          </cell>
          <cell r="AZ98" t="str">
            <v>n.a.</v>
          </cell>
          <cell r="BA98" t="str">
            <v>n.a.</v>
          </cell>
          <cell r="BB98" t="str">
            <v>n.a.</v>
          </cell>
          <cell r="BC98">
            <v>-378097</v>
          </cell>
          <cell r="BD98">
            <v>-330767</v>
          </cell>
          <cell r="BE98">
            <v>-313682</v>
          </cell>
          <cell r="BF98">
            <v>-297186</v>
          </cell>
          <cell r="BG98">
            <v>265475</v>
          </cell>
          <cell r="BH98">
            <v>-188296</v>
          </cell>
          <cell r="BI98">
            <v>191707</v>
          </cell>
          <cell r="BJ98">
            <v>188297</v>
          </cell>
          <cell r="BK98">
            <v>-74934</v>
          </cell>
          <cell r="BL98">
            <v>-239310</v>
          </cell>
          <cell r="BM98">
            <v>-66336</v>
          </cell>
          <cell r="BN98">
            <v>-66849</v>
          </cell>
          <cell r="BO98">
            <v>-60665</v>
          </cell>
          <cell r="BP98">
            <v>-46219</v>
          </cell>
          <cell r="BQ98">
            <v>-40260</v>
          </cell>
          <cell r="BR98">
            <v>-36864</v>
          </cell>
          <cell r="BS98">
            <v>-14269</v>
          </cell>
          <cell r="BT98">
            <v>-193091</v>
          </cell>
          <cell r="BU98">
            <v>-26076</v>
          </cell>
          <cell r="BV98">
            <v>-29985</v>
          </cell>
          <cell r="BW98">
            <v>106233</v>
          </cell>
          <cell r="BX98">
            <v>-775834</v>
          </cell>
          <cell r="BY98">
            <v>62645</v>
          </cell>
          <cell r="BZ98">
            <v>51044</v>
          </cell>
          <cell r="CA98">
            <v>2832204</v>
          </cell>
          <cell r="CB98">
            <v>2027052</v>
          </cell>
          <cell r="CC98">
            <v>2354828</v>
          </cell>
          <cell r="CD98">
            <v>2698453</v>
          </cell>
          <cell r="CE98">
            <v>639885</v>
          </cell>
          <cell r="CF98">
            <v>566568</v>
          </cell>
          <cell r="CG98">
            <v>673525</v>
          </cell>
          <cell r="CH98">
            <v>754797</v>
          </cell>
          <cell r="CI98">
            <v>1111268</v>
          </cell>
          <cell r="CJ98">
            <v>804549</v>
          </cell>
          <cell r="CK98">
            <v>1275236</v>
          </cell>
          <cell r="CL98">
            <v>1222602</v>
          </cell>
          <cell r="CM98">
            <v>304455</v>
          </cell>
          <cell r="CN98">
            <v>261165</v>
          </cell>
          <cell r="CO98">
            <v>187450</v>
          </cell>
          <cell r="CP98">
            <v>210615</v>
          </cell>
          <cell r="CQ98">
            <v>720677</v>
          </cell>
          <cell r="CR98">
            <v>358644</v>
          </cell>
          <cell r="CS98">
            <v>182986</v>
          </cell>
          <cell r="CT98">
            <v>302222</v>
          </cell>
          <cell r="CU98">
            <v>253380</v>
          </cell>
          <cell r="CV98">
            <v>0</v>
          </cell>
          <cell r="CW98">
            <v>21881</v>
          </cell>
          <cell r="CX98" t="str">
            <v>n.a.</v>
          </cell>
          <cell r="CY98">
            <v>56595</v>
          </cell>
          <cell r="CZ98">
            <v>153567</v>
          </cell>
          <cell r="DA98">
            <v>322139</v>
          </cell>
          <cell r="DB98">
            <v>179638</v>
          </cell>
          <cell r="DC98">
            <v>5103659</v>
          </cell>
          <cell r="DD98">
            <v>4152393</v>
          </cell>
          <cell r="DE98">
            <v>4621646</v>
          </cell>
          <cell r="DF98">
            <v>4680418</v>
          </cell>
          <cell r="DH98">
            <v>2366875</v>
          </cell>
          <cell r="DI98">
            <v>-1795670</v>
          </cell>
          <cell r="DJ98">
            <v>-378097</v>
          </cell>
          <cell r="DK98">
            <v>-74934</v>
          </cell>
          <cell r="DL98">
            <v>118174</v>
          </cell>
          <cell r="DM98">
            <v>4.9928280961183E-2</v>
          </cell>
          <cell r="DN98">
            <v>5.2552117867159701E-2</v>
          </cell>
          <cell r="DO98" t="str">
            <v>n.a.</v>
          </cell>
          <cell r="DP98">
            <v>603226.5</v>
          </cell>
          <cell r="DQ98">
            <v>105081</v>
          </cell>
          <cell r="DS98">
            <v>1277887</v>
          </cell>
          <cell r="DT98">
            <v>-1164483</v>
          </cell>
          <cell r="DU98">
            <v>-330767</v>
          </cell>
          <cell r="DV98">
            <v>-239310</v>
          </cell>
          <cell r="DW98">
            <v>-456673</v>
          </cell>
          <cell r="DX98">
            <v>-0.357365713869849</v>
          </cell>
          <cell r="DY98">
            <v>-0.26327887187528798</v>
          </cell>
          <cell r="DZ98" t="str">
            <v>n.a.</v>
          </cell>
          <cell r="EA98">
            <v>620046.5</v>
          </cell>
          <cell r="EB98">
            <v>237853</v>
          </cell>
          <cell r="ED98">
            <v>1842167</v>
          </cell>
          <cell r="EE98">
            <v>-1393042</v>
          </cell>
          <cell r="EF98">
            <v>-313682</v>
          </cell>
          <cell r="EG98">
            <v>-66336</v>
          </cell>
          <cell r="EH98">
            <v>69107</v>
          </cell>
          <cell r="EI98">
            <v>3.7513971317475601E-2</v>
          </cell>
          <cell r="EJ98">
            <v>3.8976120379456997E-2</v>
          </cell>
          <cell r="EK98" t="str">
            <v>n.a.</v>
          </cell>
          <cell r="EL98">
            <v>714161</v>
          </cell>
          <cell r="EM98">
            <v>250888.5</v>
          </cell>
          <cell r="EO98">
            <v>1828976.33333333</v>
          </cell>
          <cell r="EP98">
            <v>-1451065</v>
          </cell>
          <cell r="EQ98">
            <v>-340848.66666666698</v>
          </cell>
          <cell r="ER98">
            <v>-126860</v>
          </cell>
          <cell r="ES98">
            <v>-89797.333333333401</v>
          </cell>
          <cell r="ET98">
            <v>-4.9097044995479303E-2</v>
          </cell>
          <cell r="EU98">
            <v>-4.6799335895270702E-2</v>
          </cell>
          <cell r="FF98" t="str">
            <v>CN31850PC</v>
          </cell>
          <cell r="FG98" t="str">
            <v>exclude</v>
          </cell>
          <cell r="FH98" t="str">
            <v>Significantly different products/services</v>
          </cell>
          <cell r="FI98" t="str">
            <v>ok, sda/sdp</v>
          </cell>
        </row>
        <row r="99">
          <cell r="B99" t="str">
            <v>CSCEC SCIMEE SCI.&amp;TECH.CO.,LTD.</v>
          </cell>
          <cell r="C99" t="str">
            <v>exclude</v>
          </cell>
          <cell r="D99" t="str">
            <v>Significantly different products/services</v>
          </cell>
          <cell r="E99" t="str">
            <v>从事磁分离净水技术研究、开发和制造的工业企业</v>
          </cell>
          <cell r="H99" t="str">
            <v/>
          </cell>
          <cell r="I99" t="str">
            <v>ok, sda/sdp</v>
          </cell>
          <cell r="J99" t="str">
            <v>ok,sdp</v>
          </cell>
          <cell r="M99" t="str">
            <v>CSCEC SCIMEE SCI.&amp;TECH.CO.,LTD.</v>
          </cell>
          <cell r="N99" t="str">
            <v>This company is an industrial firm which is engaged in th research, development and manufacture of magnetic separation water purification technologies in China. It was incorporated in 2002 and conducts its business from its registered head office located in Chengdu.The company is recognized as a leader in China's magnetic separation water purification technology. It provides customers with sewage treatment package equipments,operation services,engineering package services and integrated solutions basded on its basis of magnetic separation water purification technology and combination of biological treatment technology, biological-ecological water body recovery technology. The company's technologies are widely used in the water treatment systems of coal mine, petroleum, electric power, metallurgy, landscape, river and lake and other industrial and minicipal fields.The company is committed to provide customers worldwide with innovative solutions to wastewater treatment that are highly efficient, minimize waste, reduce energy consumption and are friendly to the environment.</v>
          </cell>
          <cell r="O99" t="str">
            <v>Manufacturing</v>
          </cell>
          <cell r="P99" t="str">
            <v>www.scimee.com</v>
          </cell>
          <cell r="R99" t="str">
            <v>China</v>
          </cell>
          <cell r="S99" t="str">
            <v>300425</v>
          </cell>
          <cell r="T99" t="str">
            <v>B+</v>
          </cell>
          <cell r="U99" t="str">
            <v>3699</v>
          </cell>
          <cell r="V99" t="str">
            <v>Engaged in th research, development and manufacture of magnetic separation water purification technologies</v>
          </cell>
          <cell r="W99" t="str">
            <v>The Company mainly engaged in energy saving, environmental protection and high-tech, mining technology, resource recycling technology, new materials research and development technology, electronic application software R &amp; D and technology services; energy saving, environmental protection and high-tech products, mining equipment, resource recycling, new materials research and development, manufacturing, marketing, environmental pollution control, environmental protection, environmental pollution control, water pollution control, high-tech development, consulting, technical services; import and export of goods, technology import and export. Environmental Engineering design.</v>
          </cell>
          <cell r="X99" t="str">
            <v>SCIMEE SCI.&amp;TECH. COMPANY LIMITED</v>
          </cell>
          <cell r="Z99" t="str">
            <v>CN42614PC</v>
          </cell>
          <cell r="AA99">
            <v>1471218</v>
          </cell>
          <cell r="AB99">
            <v>1266544</v>
          </cell>
          <cell r="AC99">
            <v>1242259</v>
          </cell>
          <cell r="AD99">
            <v>1190581</v>
          </cell>
          <cell r="AE99">
            <v>1445094</v>
          </cell>
          <cell r="AF99">
            <v>1231411</v>
          </cell>
          <cell r="AG99">
            <v>1221688</v>
          </cell>
          <cell r="AH99">
            <v>1180396</v>
          </cell>
          <cell r="AI99">
            <v>-10887</v>
          </cell>
          <cell r="AJ99">
            <v>-10012</v>
          </cell>
          <cell r="AK99">
            <v>-13922</v>
          </cell>
          <cell r="AL99">
            <v>-16146</v>
          </cell>
          <cell r="AM99">
            <v>1434207</v>
          </cell>
          <cell r="AN99">
            <v>1221399</v>
          </cell>
          <cell r="AO99">
            <v>1207766</v>
          </cell>
          <cell r="AP99">
            <v>1164250</v>
          </cell>
          <cell r="AQ99">
            <v>37011</v>
          </cell>
          <cell r="AR99">
            <v>45145</v>
          </cell>
          <cell r="AS99">
            <v>34493</v>
          </cell>
          <cell r="AT99">
            <v>26331</v>
          </cell>
          <cell r="AU99">
            <v>-850127</v>
          </cell>
          <cell r="AV99">
            <v>-701782</v>
          </cell>
          <cell r="AW99">
            <v>-661645</v>
          </cell>
          <cell r="AX99">
            <v>-636986</v>
          </cell>
          <cell r="AY99" t="str">
            <v>n.a.</v>
          </cell>
          <cell r="AZ99" t="str">
            <v>n.a.</v>
          </cell>
          <cell r="BA99" t="str">
            <v>n.a.</v>
          </cell>
          <cell r="BB99" t="str">
            <v>n.a.</v>
          </cell>
          <cell r="BC99">
            <v>-326321</v>
          </cell>
          <cell r="BD99">
            <v>-290204</v>
          </cell>
          <cell r="BE99">
            <v>-298155</v>
          </cell>
          <cell r="BF99">
            <v>-277307</v>
          </cell>
          <cell r="BG99">
            <v>294770</v>
          </cell>
          <cell r="BH99">
            <v>274558</v>
          </cell>
          <cell r="BI99">
            <v>282459</v>
          </cell>
          <cell r="BJ99">
            <v>276288</v>
          </cell>
          <cell r="BK99">
            <v>-72879</v>
          </cell>
          <cell r="BL99">
            <v>-62521</v>
          </cell>
          <cell r="BM99">
            <v>-59809</v>
          </cell>
          <cell r="BN99">
            <v>-58870</v>
          </cell>
          <cell r="BO99">
            <v>-41375</v>
          </cell>
          <cell r="BP99">
            <v>-35814</v>
          </cell>
          <cell r="BQ99">
            <v>-35386</v>
          </cell>
          <cell r="BR99">
            <v>-34749</v>
          </cell>
          <cell r="BS99">
            <v>-31504</v>
          </cell>
          <cell r="BT99">
            <v>-26707</v>
          </cell>
          <cell r="BU99">
            <v>-24423</v>
          </cell>
          <cell r="BV99">
            <v>-24121</v>
          </cell>
          <cell r="BW99">
            <v>180346</v>
          </cell>
          <cell r="BX99">
            <v>169425</v>
          </cell>
          <cell r="BY99">
            <v>156334</v>
          </cell>
          <cell r="BZ99">
            <v>137357</v>
          </cell>
          <cell r="CA99">
            <v>1917151</v>
          </cell>
          <cell r="CB99">
            <v>1785200</v>
          </cell>
          <cell r="CC99">
            <v>1841065</v>
          </cell>
          <cell r="CD99">
            <v>1827694</v>
          </cell>
          <cell r="CE99">
            <v>346792</v>
          </cell>
          <cell r="CF99">
            <v>288662</v>
          </cell>
          <cell r="CG99">
            <v>342885</v>
          </cell>
          <cell r="CH99">
            <v>433778</v>
          </cell>
          <cell r="CI99">
            <v>949729</v>
          </cell>
          <cell r="CJ99">
            <v>905192</v>
          </cell>
          <cell r="CK99">
            <v>958726</v>
          </cell>
          <cell r="CL99">
            <v>770900</v>
          </cell>
          <cell r="CM99">
            <v>258056</v>
          </cell>
          <cell r="CN99">
            <v>229337</v>
          </cell>
          <cell r="CO99">
            <v>160430</v>
          </cell>
          <cell r="CP99">
            <v>164166</v>
          </cell>
          <cell r="CQ99">
            <v>330621</v>
          </cell>
          <cell r="CR99">
            <v>339848</v>
          </cell>
          <cell r="CS99">
            <v>347334</v>
          </cell>
          <cell r="CT99">
            <v>395492</v>
          </cell>
          <cell r="CU99">
            <v>8225</v>
          </cell>
          <cell r="CV99" t="str">
            <v>n.a.</v>
          </cell>
          <cell r="CW99" t="str">
            <v>n.a.</v>
          </cell>
          <cell r="CX99" t="str">
            <v>n.a.</v>
          </cell>
          <cell r="CY99">
            <v>169013</v>
          </cell>
          <cell r="CZ99">
            <v>183483</v>
          </cell>
          <cell r="DA99">
            <v>86414</v>
          </cell>
          <cell r="DB99">
            <v>68051</v>
          </cell>
          <cell r="DC99">
            <v>3794065</v>
          </cell>
          <cell r="DD99">
            <v>3513601</v>
          </cell>
          <cell r="DE99">
            <v>3352249</v>
          </cell>
          <cell r="DF99">
            <v>3261528</v>
          </cell>
          <cell r="DH99">
            <v>1434207</v>
          </cell>
          <cell r="DI99">
            <v>-850127</v>
          </cell>
          <cell r="DJ99">
            <v>-326321</v>
          </cell>
          <cell r="DK99">
            <v>-72879</v>
          </cell>
          <cell r="DL99">
            <v>184880</v>
          </cell>
          <cell r="DM99">
            <v>0.128907472910117</v>
          </cell>
          <cell r="DN99">
            <v>0.147983674410302</v>
          </cell>
          <cell r="DO99" t="str">
            <v>n.a.</v>
          </cell>
          <cell r="DP99">
            <v>317727</v>
          </cell>
          <cell r="DQ99">
            <v>176248</v>
          </cell>
          <cell r="DS99">
            <v>1221399</v>
          </cell>
          <cell r="DT99">
            <v>-701782</v>
          </cell>
          <cell r="DU99">
            <v>-290204</v>
          </cell>
          <cell r="DV99">
            <v>-62521</v>
          </cell>
          <cell r="DW99">
            <v>166892</v>
          </cell>
          <cell r="DX99">
            <v>0.13664003327332</v>
          </cell>
          <cell r="DY99">
            <v>0.158265426403049</v>
          </cell>
          <cell r="DZ99" t="str">
            <v>n.a.</v>
          </cell>
          <cell r="EA99">
            <v>315773.5</v>
          </cell>
          <cell r="EB99">
            <v>134948.5</v>
          </cell>
          <cell r="ED99">
            <v>1207766</v>
          </cell>
          <cell r="EE99">
            <v>-661645</v>
          </cell>
          <cell r="EF99">
            <v>-298155</v>
          </cell>
          <cell r="EG99">
            <v>-59809</v>
          </cell>
          <cell r="EH99">
            <v>188157</v>
          </cell>
          <cell r="EI99">
            <v>0.15578928368574699</v>
          </cell>
          <cell r="EJ99">
            <v>0.184538386773753</v>
          </cell>
          <cell r="EK99" t="str">
            <v>n.a.</v>
          </cell>
          <cell r="EL99">
            <v>388331.5</v>
          </cell>
          <cell r="EM99">
            <v>77232.5</v>
          </cell>
          <cell r="EO99">
            <v>1287790.66666667</v>
          </cell>
          <cell r="EP99">
            <v>-737851.33333333302</v>
          </cell>
          <cell r="EQ99">
            <v>-304893.33333333302</v>
          </cell>
          <cell r="ER99">
            <v>-65069.666666666701</v>
          </cell>
          <cell r="ES99">
            <v>179976.33333333299</v>
          </cell>
          <cell r="ET99">
            <v>0.139755892003152</v>
          </cell>
          <cell r="EU99">
            <v>0.16246073725350499</v>
          </cell>
          <cell r="FF99" t="str">
            <v>CN42614PC</v>
          </cell>
          <cell r="FG99" t="str">
            <v>exclude</v>
          </cell>
          <cell r="FH99" t="str">
            <v>Significantly different products/services</v>
          </cell>
          <cell r="FI99" t="str">
            <v>ok, sda/sdp</v>
          </cell>
        </row>
        <row r="100">
          <cell r="B100" t="str">
            <v>WUXI XINJE ELECTRIC CO.,LTD.</v>
          </cell>
          <cell r="C100" t="str">
            <v>exclude</v>
          </cell>
          <cell r="D100" t="str">
            <v>Significantly different products/services</v>
          </cell>
          <cell r="E100" t="str">
            <v>从事逻辑控制器(PLC)，人机界面(HMI)，触摸屏和接近开关的制造和编程</v>
          </cell>
          <cell r="H100" t="str">
            <v/>
          </cell>
          <cell r="I100" t="str">
            <v>ok, sda/sdp</v>
          </cell>
          <cell r="J100" t="str">
            <v>ok,sdp</v>
          </cell>
          <cell r="M100" t="str">
            <v>WUXI XINJE ELECTRIC CO.,LTD.</v>
          </cell>
          <cell r="N100" t="str">
            <v>This company is engaged in the manufacture and programming of logic controllers (PLC), human machine interfaces (HMI), touch screens and proximity switches. It was incorporated in 2008 and has its registered office based in Wuxi, Jiangsu, China.The company develops the FC and XC series of PLCs, which are widely used in textile machines, drive devices, coal devices and other control fields. It also offers a series of operating panels, integrated PLC/HMI, servo drive, inverter, and other products. Further, the company has state-of-the-art technology and equipment for manufacturing, as well as employs certified staff skilled in manufacturing operations in compliance with the standards and other technical specifications.</v>
          </cell>
          <cell r="O100" t="str">
            <v>Manufacturing</v>
          </cell>
          <cell r="P100" t="str">
            <v>www.xinje.com</v>
          </cell>
          <cell r="R100" t="str">
            <v>China</v>
          </cell>
          <cell r="S100" t="str">
            <v>603416</v>
          </cell>
          <cell r="T100" t="str">
            <v>B+</v>
          </cell>
          <cell r="U100" t="str">
            <v>3699</v>
          </cell>
          <cell r="V100" t="str">
            <v>Engaged in the manufacture and programming of logic controllers (PLC), human machine interfaces (HMI), touch screens and proximity switches</v>
          </cell>
          <cell r="W100" t="str">
            <v>The Company is mainly engaged in industrial automation control product development, production and sales.</v>
          </cell>
          <cell r="Z100" t="str">
            <v>CN44435PC</v>
          </cell>
          <cell r="AA100">
            <v>1337902</v>
          </cell>
          <cell r="AB100">
            <v>1168707</v>
          </cell>
          <cell r="AC100">
            <v>669815</v>
          </cell>
          <cell r="AD100">
            <v>610653</v>
          </cell>
          <cell r="AE100">
            <v>1296940</v>
          </cell>
          <cell r="AF100">
            <v>1132847</v>
          </cell>
          <cell r="AG100">
            <v>648379</v>
          </cell>
          <cell r="AH100">
            <v>589199</v>
          </cell>
          <cell r="AI100">
            <v>-7976</v>
          </cell>
          <cell r="AJ100">
            <v>-7857</v>
          </cell>
          <cell r="AK100">
            <v>-6259</v>
          </cell>
          <cell r="AL100">
            <v>-5311</v>
          </cell>
          <cell r="AM100">
            <v>1288964</v>
          </cell>
          <cell r="AN100">
            <v>1124990</v>
          </cell>
          <cell r="AO100">
            <v>642120</v>
          </cell>
          <cell r="AP100">
            <v>583888</v>
          </cell>
          <cell r="AQ100">
            <v>48938</v>
          </cell>
          <cell r="AR100">
            <v>43717</v>
          </cell>
          <cell r="AS100">
            <v>27695</v>
          </cell>
          <cell r="AT100">
            <v>26765</v>
          </cell>
          <cell r="AU100">
            <v>-757510</v>
          </cell>
          <cell r="AV100">
            <v>-626257</v>
          </cell>
          <cell r="AW100">
            <v>-376780</v>
          </cell>
          <cell r="AX100">
            <v>-347461</v>
          </cell>
          <cell r="AY100" t="str">
            <v>n.a.</v>
          </cell>
          <cell r="AZ100" t="str">
            <v>n.a.</v>
          </cell>
          <cell r="BA100" t="str">
            <v>n.a.</v>
          </cell>
          <cell r="BB100" t="str">
            <v>n.a.</v>
          </cell>
          <cell r="BC100">
            <v>-233852</v>
          </cell>
          <cell r="BD100">
            <v>-159130</v>
          </cell>
          <cell r="BE100">
            <v>-119477</v>
          </cell>
          <cell r="BF100">
            <v>-97651</v>
          </cell>
          <cell r="BG100">
            <v>346540</v>
          </cell>
          <cell r="BH100">
            <v>383320</v>
          </cell>
          <cell r="BI100">
            <v>173558</v>
          </cell>
          <cell r="BJ100">
            <v>165541</v>
          </cell>
          <cell r="BK100">
            <v>-17209</v>
          </cell>
          <cell r="BL100">
            <v>-11294</v>
          </cell>
          <cell r="BM100">
            <v>-9698</v>
          </cell>
          <cell r="BN100">
            <v>-11752</v>
          </cell>
          <cell r="BO100">
            <v>-14066</v>
          </cell>
          <cell r="BP100">
            <v>-9253</v>
          </cell>
          <cell r="BQ100">
            <v>-8171</v>
          </cell>
          <cell r="BR100">
            <v>-6948</v>
          </cell>
          <cell r="BS100">
            <v>-3143</v>
          </cell>
          <cell r="BT100">
            <v>-2041</v>
          </cell>
          <cell r="BU100">
            <v>-1527</v>
          </cell>
          <cell r="BV100">
            <v>-4804</v>
          </cell>
          <cell r="BW100">
            <v>303609</v>
          </cell>
          <cell r="BX100">
            <v>331677</v>
          </cell>
          <cell r="BY100">
            <v>163453</v>
          </cell>
          <cell r="BZ100">
            <v>148630</v>
          </cell>
          <cell r="CA100">
            <v>1799573</v>
          </cell>
          <cell r="CB100">
            <v>1658268</v>
          </cell>
          <cell r="CC100">
            <v>1124656</v>
          </cell>
          <cell r="CD100">
            <v>1004336</v>
          </cell>
          <cell r="CE100">
            <v>540318</v>
          </cell>
          <cell r="CF100">
            <v>580698</v>
          </cell>
          <cell r="CG100">
            <v>235922</v>
          </cell>
          <cell r="CH100">
            <v>163835</v>
          </cell>
          <cell r="CI100">
            <v>43175</v>
          </cell>
          <cell r="CJ100">
            <v>22514</v>
          </cell>
          <cell r="CK100">
            <v>49743</v>
          </cell>
          <cell r="CL100">
            <v>43713</v>
          </cell>
          <cell r="CM100">
            <v>296893</v>
          </cell>
          <cell r="CN100">
            <v>257591</v>
          </cell>
          <cell r="CO100">
            <v>185303</v>
          </cell>
          <cell r="CP100">
            <v>729527</v>
          </cell>
          <cell r="CQ100">
            <v>907862</v>
          </cell>
          <cell r="CR100">
            <v>791290</v>
          </cell>
          <cell r="CS100">
            <v>645520</v>
          </cell>
          <cell r="CT100">
            <v>59749</v>
          </cell>
          <cell r="CU100">
            <v>809154</v>
          </cell>
          <cell r="CV100">
            <v>688183</v>
          </cell>
          <cell r="CW100">
            <v>543920</v>
          </cell>
          <cell r="CX100">
            <v>766</v>
          </cell>
          <cell r="CY100">
            <v>30215</v>
          </cell>
          <cell r="CZ100">
            <v>138049</v>
          </cell>
          <cell r="DA100">
            <v>123499</v>
          </cell>
          <cell r="DB100">
            <v>24281</v>
          </cell>
          <cell r="DC100">
            <v>2402317</v>
          </cell>
          <cell r="DD100">
            <v>2216715</v>
          </cell>
          <cell r="DE100">
            <v>1462691</v>
          </cell>
          <cell r="DF100">
            <v>1206431</v>
          </cell>
          <cell r="DH100">
            <v>1288964</v>
          </cell>
          <cell r="DI100">
            <v>-757510</v>
          </cell>
          <cell r="DJ100">
            <v>-233852</v>
          </cell>
          <cell r="DK100">
            <v>-17209</v>
          </cell>
          <cell r="DL100">
            <v>280393</v>
          </cell>
          <cell r="DM100">
            <v>0.217533616144438</v>
          </cell>
          <cell r="DN100">
            <v>0.27801017479185902</v>
          </cell>
          <cell r="DO100" t="str">
            <v>n.a.</v>
          </cell>
          <cell r="DP100">
            <v>560508</v>
          </cell>
          <cell r="DQ100">
            <v>84132</v>
          </cell>
          <cell r="DS100">
            <v>1124990</v>
          </cell>
          <cell r="DT100">
            <v>-626257</v>
          </cell>
          <cell r="DU100">
            <v>-159130</v>
          </cell>
          <cell r="DV100">
            <v>-11294</v>
          </cell>
          <cell r="DW100">
            <v>328309</v>
          </cell>
          <cell r="DX100">
            <v>0.29183281629169999</v>
          </cell>
          <cell r="DY100">
            <v>0.412095933002042</v>
          </cell>
          <cell r="DZ100" t="str">
            <v>n.a.</v>
          </cell>
          <cell r="EA100">
            <v>408310</v>
          </cell>
          <cell r="EB100">
            <v>130774</v>
          </cell>
          <cell r="ED100">
            <v>642120</v>
          </cell>
          <cell r="EE100">
            <v>-376780</v>
          </cell>
          <cell r="EF100">
            <v>-119477</v>
          </cell>
          <cell r="EG100">
            <v>-9698</v>
          </cell>
          <cell r="EH100">
            <v>136165</v>
          </cell>
          <cell r="EI100">
            <v>0.21205537905687399</v>
          </cell>
          <cell r="EJ100">
            <v>0.26912472453083802</v>
          </cell>
          <cell r="EK100" t="str">
            <v>n.a.</v>
          </cell>
          <cell r="EL100">
            <v>199878.5</v>
          </cell>
          <cell r="EM100">
            <v>73890</v>
          </cell>
          <cell r="EO100">
            <v>1018691.33333333</v>
          </cell>
          <cell r="EP100">
            <v>-586849</v>
          </cell>
          <cell r="EQ100">
            <v>-170819.66666666701</v>
          </cell>
          <cell r="ER100">
            <v>-12733.666666666701</v>
          </cell>
          <cell r="ES100">
            <v>248289</v>
          </cell>
          <cell r="ET100">
            <v>0.24373329965177601</v>
          </cell>
          <cell r="EU100">
            <v>0.322284849431488</v>
          </cell>
          <cell r="FF100" t="str">
            <v>CN44435PC</v>
          </cell>
          <cell r="FG100" t="str">
            <v>exclude</v>
          </cell>
          <cell r="FH100" t="str">
            <v>Significantly different products/services</v>
          </cell>
          <cell r="FI100" t="str">
            <v>ok, sda/sdp</v>
          </cell>
        </row>
        <row r="101">
          <cell r="B101" t="str">
            <v>SHENYANG BLUE SILVER INDUSTRY AUTOMATIC EQUIPMENT CO., LTD</v>
          </cell>
          <cell r="C101" t="str">
            <v>exclude</v>
          </cell>
          <cell r="D101" t="str">
            <v>Independence(A+, A, A-, B+, B, B-,U)</v>
          </cell>
          <cell r="H101" t="str">
            <v/>
          </cell>
          <cell r="I101" t="str">
            <v>ok, indep</v>
          </cell>
          <cell r="J101" t="str">
            <v>ok,indep</v>
          </cell>
          <cell r="M101" t="str">
            <v>SHENYANG BLUE SILVER INDUSTRY AUTOMATIC EQUIPMENT CO., LTD</v>
          </cell>
          <cell r="N101" t="str">
            <v>The company is engaged in the research and development, design, manufacture, and distribution of advanced equipment, control equipment, and modern industrial automation systems. It was established in 1996 and has its head office located in Shenyang, China.The company specializes in producing tire building machines, switchgear assemblies, and automatic control systems. It supplies its products to diverse customers, including tire manufacturing, metallurgical and transportation industries, as well as the municipal sector.</v>
          </cell>
          <cell r="O101" t="str">
            <v>Manufacturing</v>
          </cell>
          <cell r="P101" t="str">
            <v>www.chnsbs.net</v>
          </cell>
          <cell r="R101" t="str">
            <v>China</v>
          </cell>
          <cell r="S101" t="str">
            <v>300293</v>
          </cell>
          <cell r="T101" t="str">
            <v>C+</v>
          </cell>
          <cell r="U101" t="str">
            <v>3699</v>
          </cell>
          <cell r="V101" t="str">
            <v>Engaged in the research and development, design, manufacture, and distribution of advanced equipment, control equipment, and modern industrial automation systems</v>
          </cell>
          <cell r="W101" t="str">
            <v>The Company is principally engaged in digital chemical plant business, industrial cleaning system and surface treatment business, rubber smart equipment business, and electrical automation and integration business.</v>
          </cell>
          <cell r="Z101" t="str">
            <v>CN40595PC</v>
          </cell>
          <cell r="AA101">
            <v>1106727</v>
          </cell>
          <cell r="AB101">
            <v>1155383</v>
          </cell>
          <cell r="AC101">
            <v>1430762</v>
          </cell>
          <cell r="AD101">
            <v>1729589</v>
          </cell>
          <cell r="AE101">
            <v>1105135</v>
          </cell>
          <cell r="AF101">
            <v>1151944</v>
          </cell>
          <cell r="AG101">
            <v>1428190</v>
          </cell>
          <cell r="AH101">
            <v>1726040</v>
          </cell>
          <cell r="AI101">
            <v>-10205</v>
          </cell>
          <cell r="AJ101">
            <v>-6609</v>
          </cell>
          <cell r="AK101">
            <v>-5927</v>
          </cell>
          <cell r="AL101">
            <v>-5991</v>
          </cell>
          <cell r="AM101">
            <v>1094930</v>
          </cell>
          <cell r="AN101">
            <v>1145335</v>
          </cell>
          <cell r="AO101">
            <v>1422263</v>
          </cell>
          <cell r="AP101">
            <v>1720049</v>
          </cell>
          <cell r="AQ101">
            <v>11797</v>
          </cell>
          <cell r="AR101">
            <v>10048</v>
          </cell>
          <cell r="AS101">
            <v>8499</v>
          </cell>
          <cell r="AT101">
            <v>9540</v>
          </cell>
          <cell r="AU101">
            <v>-814983</v>
          </cell>
          <cell r="AV101">
            <v>-883177</v>
          </cell>
          <cell r="AW101">
            <v>-1025553</v>
          </cell>
          <cell r="AX101">
            <v>-1241296</v>
          </cell>
          <cell r="AY101" t="str">
            <v>n.a.</v>
          </cell>
          <cell r="AZ101" t="str">
            <v>n.a.</v>
          </cell>
          <cell r="BA101" t="str">
            <v>n.a.</v>
          </cell>
          <cell r="BB101" t="str">
            <v>n.a.</v>
          </cell>
          <cell r="BC101">
            <v>-334155</v>
          </cell>
          <cell r="BD101">
            <v>-363045</v>
          </cell>
          <cell r="BE101">
            <v>-341305</v>
          </cell>
          <cell r="BF101">
            <v>-361513</v>
          </cell>
          <cell r="BG101">
            <v>-42411</v>
          </cell>
          <cell r="BH101">
            <v>-90839</v>
          </cell>
          <cell r="BI101">
            <v>63904</v>
          </cell>
          <cell r="BJ101">
            <v>126780</v>
          </cell>
          <cell r="BK101">
            <v>-47182</v>
          </cell>
          <cell r="BL101">
            <v>-61181</v>
          </cell>
          <cell r="BM101">
            <v>-36996</v>
          </cell>
          <cell r="BN101">
            <v>-43963</v>
          </cell>
          <cell r="BO101">
            <v>-23379</v>
          </cell>
          <cell r="BP101">
            <v>-43098</v>
          </cell>
          <cell r="BQ101">
            <v>-25127</v>
          </cell>
          <cell r="BR101">
            <v>-31231</v>
          </cell>
          <cell r="BS101">
            <v>-23803</v>
          </cell>
          <cell r="BT101">
            <v>-18083</v>
          </cell>
          <cell r="BU101">
            <v>-11869</v>
          </cell>
          <cell r="BV101">
            <v>-12732</v>
          </cell>
          <cell r="BW101">
            <v>-69083</v>
          </cell>
          <cell r="BX101">
            <v>-183851</v>
          </cell>
          <cell r="BY101">
            <v>15396</v>
          </cell>
          <cell r="BZ101">
            <v>16161</v>
          </cell>
          <cell r="CA101">
            <v>1156802</v>
          </cell>
          <cell r="CB101">
            <v>1310283</v>
          </cell>
          <cell r="CC101">
            <v>1392750</v>
          </cell>
          <cell r="CD101">
            <v>1442819</v>
          </cell>
          <cell r="CE101">
            <v>394158</v>
          </cell>
          <cell r="CF101">
            <v>371773</v>
          </cell>
          <cell r="CG101">
            <v>514642</v>
          </cell>
          <cell r="CH101">
            <v>511779</v>
          </cell>
          <cell r="CI101">
            <v>222076</v>
          </cell>
          <cell r="CJ101">
            <v>321320</v>
          </cell>
          <cell r="CK101">
            <v>428061</v>
          </cell>
          <cell r="CL101">
            <v>405932</v>
          </cell>
          <cell r="CM101">
            <v>169506</v>
          </cell>
          <cell r="CN101">
            <v>155566</v>
          </cell>
          <cell r="CO101">
            <v>50707</v>
          </cell>
          <cell r="CP101">
            <v>79098</v>
          </cell>
          <cell r="CQ101">
            <v>351982</v>
          </cell>
          <cell r="CR101">
            <v>440831</v>
          </cell>
          <cell r="CS101">
            <v>373213</v>
          </cell>
          <cell r="CT101">
            <v>426783</v>
          </cell>
          <cell r="CU101">
            <v>116781</v>
          </cell>
          <cell r="CV101" t="str">
            <v>n.a.</v>
          </cell>
          <cell r="CW101" t="str">
            <v>n.a.</v>
          </cell>
          <cell r="CX101" t="str">
            <v>n.a.</v>
          </cell>
          <cell r="CY101">
            <v>65263</v>
          </cell>
          <cell r="CZ101">
            <v>68714</v>
          </cell>
          <cell r="DA101">
            <v>64633</v>
          </cell>
          <cell r="DB101">
            <v>58710</v>
          </cell>
          <cell r="DC101">
            <v>2113270</v>
          </cell>
          <cell r="DD101">
            <v>2277999</v>
          </cell>
          <cell r="DE101">
            <v>2339902</v>
          </cell>
          <cell r="DF101">
            <v>2372564</v>
          </cell>
          <cell r="DH101">
            <v>1094930</v>
          </cell>
          <cell r="DI101">
            <v>-814983</v>
          </cell>
          <cell r="DJ101">
            <v>-334155</v>
          </cell>
          <cell r="DK101">
            <v>-47182</v>
          </cell>
          <cell r="DL101">
            <v>-101390</v>
          </cell>
          <cell r="DM101">
            <v>-9.2599526910396093E-2</v>
          </cell>
          <cell r="DN101">
            <v>-8.4751571485890104E-2</v>
          </cell>
          <cell r="DO101" t="str">
            <v>n.a.</v>
          </cell>
          <cell r="DP101">
            <v>382965.5</v>
          </cell>
          <cell r="DQ101">
            <v>66988.5</v>
          </cell>
          <cell r="DS101">
            <v>1145335</v>
          </cell>
          <cell r="DT101">
            <v>-883177</v>
          </cell>
          <cell r="DU101">
            <v>-363045</v>
          </cell>
          <cell r="DV101">
            <v>-61181</v>
          </cell>
          <cell r="DW101">
            <v>-162068</v>
          </cell>
          <cell r="DX101">
            <v>-0.14150270444891699</v>
          </cell>
          <cell r="DY101">
            <v>-0.123961777661517</v>
          </cell>
          <cell r="DZ101" t="str">
            <v>n.a.</v>
          </cell>
          <cell r="EA101">
            <v>443207.5</v>
          </cell>
          <cell r="EB101">
            <v>66673.5</v>
          </cell>
          <cell r="ED101">
            <v>1422263</v>
          </cell>
          <cell r="EE101">
            <v>-1025553</v>
          </cell>
          <cell r="EF101">
            <v>-341305</v>
          </cell>
          <cell r="EG101">
            <v>-36996</v>
          </cell>
          <cell r="EH101">
            <v>18409</v>
          </cell>
          <cell r="EI101">
            <v>1.29434570118185E-2</v>
          </cell>
          <cell r="EJ101">
            <v>1.3113186983831701E-2</v>
          </cell>
          <cell r="EK101" t="str">
            <v>n.a.</v>
          </cell>
          <cell r="EL101">
            <v>513210.5</v>
          </cell>
          <cell r="EM101">
            <v>61671.5</v>
          </cell>
          <cell r="EO101">
            <v>1220842.66666667</v>
          </cell>
          <cell r="EP101">
            <v>-907904.33333333302</v>
          </cell>
          <cell r="EQ101">
            <v>-346168.33333333302</v>
          </cell>
          <cell r="ER101">
            <v>-48453</v>
          </cell>
          <cell r="ES101">
            <v>-81682.999999999898</v>
          </cell>
          <cell r="ET101">
            <v>-6.6907065283869402E-2</v>
          </cell>
          <cell r="EU101">
            <v>-6.2711240239155794E-2</v>
          </cell>
          <cell r="FF101" t="str">
            <v>CN40595PC</v>
          </cell>
          <cell r="FG101" t="str">
            <v>exclude</v>
          </cell>
          <cell r="FH101" t="str">
            <v>Independence(A+, A, A-, B+, B, B-,U)</v>
          </cell>
          <cell r="FI101" t="str">
            <v>ok, indep</v>
          </cell>
        </row>
        <row r="102">
          <cell r="B102" t="str">
            <v>SHENZHEN XFH TECHNOLOGY CO., LTD.</v>
          </cell>
          <cell r="C102" t="str">
            <v>exclude</v>
          </cell>
          <cell r="D102" t="str">
            <v>Significantly different products/services</v>
          </cell>
          <cell r="E102" t="str">
            <v>前照灯、游戏耳机等</v>
          </cell>
          <cell r="H102" t="str">
            <v/>
          </cell>
          <cell r="I102" t="str">
            <v>ok, sda/sdp</v>
          </cell>
          <cell r="J102" t="str">
            <v>ok,sdp</v>
          </cell>
          <cell r="M102" t="str">
            <v>SHENZHEN XFH TECHNOLOGY CO., LTD.</v>
          </cell>
          <cell r="N102" t="str">
            <v>This company is engaged in the manufacture of primary and storage batteries. It was founded in 2009 and conducts business from its registered head office located in Shenzhen,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02" t="str">
            <v>Manufacturing</v>
          </cell>
          <cell r="R102" t="str">
            <v>China</v>
          </cell>
          <cell r="S102" t="str">
            <v>300890</v>
          </cell>
          <cell r="T102" t="str">
            <v>A+</v>
          </cell>
          <cell r="U102" t="str">
            <v>3691</v>
          </cell>
          <cell r="V102" t="str">
            <v>Engaged in the manufacture of primary and storage batteries</v>
          </cell>
          <cell r="W102" t="str">
            <v>The Company is mainly engaged in the research and development, production and sales of lithium battery anode materials.</v>
          </cell>
          <cell r="Z102" t="str">
            <v>CN53426PC</v>
          </cell>
          <cell r="AA102">
            <v>1122177</v>
          </cell>
          <cell r="AB102">
            <v>423645</v>
          </cell>
          <cell r="AC102">
            <v>657523</v>
          </cell>
          <cell r="AD102">
            <v>602111</v>
          </cell>
          <cell r="AE102">
            <v>1115093</v>
          </cell>
          <cell r="AF102">
            <v>406669</v>
          </cell>
          <cell r="AG102">
            <v>639362</v>
          </cell>
          <cell r="AH102">
            <v>593555</v>
          </cell>
          <cell r="AI102">
            <v>-3137</v>
          </cell>
          <cell r="AJ102">
            <v>-2070</v>
          </cell>
          <cell r="AK102">
            <v>-2552</v>
          </cell>
          <cell r="AL102">
            <v>-2023</v>
          </cell>
          <cell r="AM102">
            <v>1111956</v>
          </cell>
          <cell r="AN102">
            <v>404599</v>
          </cell>
          <cell r="AO102">
            <v>636810</v>
          </cell>
          <cell r="AP102">
            <v>591532</v>
          </cell>
          <cell r="AQ102">
            <v>10221</v>
          </cell>
          <cell r="AR102">
            <v>19046</v>
          </cell>
          <cell r="AS102">
            <v>20713</v>
          </cell>
          <cell r="AT102">
            <v>10579</v>
          </cell>
          <cell r="AU102">
            <v>-790649</v>
          </cell>
          <cell r="AV102">
            <v>-235153</v>
          </cell>
          <cell r="AW102">
            <v>-480318</v>
          </cell>
          <cell r="AX102">
            <v>-451157</v>
          </cell>
          <cell r="AY102" t="str">
            <v>n.a.</v>
          </cell>
          <cell r="AZ102" t="str">
            <v>n.a.</v>
          </cell>
          <cell r="BA102" t="str">
            <v>n.a.</v>
          </cell>
          <cell r="BB102" t="str">
            <v>n.a.</v>
          </cell>
          <cell r="BC102">
            <v>-139719</v>
          </cell>
          <cell r="BD102">
            <v>-59378</v>
          </cell>
          <cell r="BE102">
            <v>-62972</v>
          </cell>
          <cell r="BF102">
            <v>-53137</v>
          </cell>
          <cell r="BG102">
            <v>191809</v>
          </cell>
          <cell r="BH102">
            <v>129114</v>
          </cell>
          <cell r="BI102">
            <v>114233</v>
          </cell>
          <cell r="BJ102">
            <v>97817</v>
          </cell>
          <cell r="BK102">
            <v>-33258</v>
          </cell>
          <cell r="BL102">
            <v>-54499</v>
          </cell>
          <cell r="BM102">
            <v>-18544</v>
          </cell>
          <cell r="BN102">
            <v>-11202</v>
          </cell>
          <cell r="BO102">
            <v>-31844</v>
          </cell>
          <cell r="BP102">
            <v>-53135</v>
          </cell>
          <cell r="BQ102">
            <v>-17243</v>
          </cell>
          <cell r="BR102">
            <v>-10054</v>
          </cell>
          <cell r="BS102">
            <v>-1414</v>
          </cell>
          <cell r="BT102">
            <v>-1364</v>
          </cell>
          <cell r="BU102">
            <v>-1301</v>
          </cell>
          <cell r="BV102">
            <v>-1148</v>
          </cell>
          <cell r="BW102">
            <v>99839</v>
          </cell>
          <cell r="BX102">
            <v>45453</v>
          </cell>
          <cell r="BY102">
            <v>61689</v>
          </cell>
          <cell r="BZ102">
            <v>61553</v>
          </cell>
          <cell r="CA102">
            <v>1579644</v>
          </cell>
          <cell r="CB102">
            <v>1058352</v>
          </cell>
          <cell r="CC102">
            <v>777872</v>
          </cell>
          <cell r="CD102">
            <v>824102</v>
          </cell>
          <cell r="CE102">
            <v>198543</v>
          </cell>
          <cell r="CF102">
            <v>173878</v>
          </cell>
          <cell r="CG102">
            <v>149579</v>
          </cell>
          <cell r="CH102">
            <v>197855</v>
          </cell>
          <cell r="CI102">
            <v>348341</v>
          </cell>
          <cell r="CJ102">
            <v>354580</v>
          </cell>
          <cell r="CK102">
            <v>403143</v>
          </cell>
          <cell r="CL102">
            <v>227095</v>
          </cell>
          <cell r="CM102">
            <v>517777</v>
          </cell>
          <cell r="CN102">
            <v>168852</v>
          </cell>
          <cell r="CO102">
            <v>142388</v>
          </cell>
          <cell r="CP102">
            <v>344005</v>
          </cell>
          <cell r="CQ102">
            <v>367336</v>
          </cell>
          <cell r="CR102">
            <v>353294</v>
          </cell>
          <cell r="CS102">
            <v>75194</v>
          </cell>
          <cell r="CT102">
            <v>45757</v>
          </cell>
          <cell r="CU102">
            <v>270697</v>
          </cell>
          <cell r="CV102">
            <v>130299</v>
          </cell>
          <cell r="CW102" t="str">
            <v>n.a.</v>
          </cell>
          <cell r="CX102" t="str">
            <v>n.a.</v>
          </cell>
          <cell r="CY102">
            <v>168939</v>
          </cell>
          <cell r="CZ102">
            <v>131491</v>
          </cell>
          <cell r="DA102">
            <v>44583</v>
          </cell>
          <cell r="DB102">
            <v>75159</v>
          </cell>
          <cell r="DC102">
            <v>2361368</v>
          </cell>
          <cell r="DD102">
            <v>1556347</v>
          </cell>
          <cell r="DE102">
            <v>1171327</v>
          </cell>
          <cell r="DF102">
            <v>1147418</v>
          </cell>
          <cell r="DH102">
            <v>1111956</v>
          </cell>
          <cell r="DI102">
            <v>-790649</v>
          </cell>
          <cell r="DJ102">
            <v>-139719</v>
          </cell>
          <cell r="DK102">
            <v>-33258</v>
          </cell>
          <cell r="DL102">
            <v>148330</v>
          </cell>
          <cell r="DM102">
            <v>0.13339556601160499</v>
          </cell>
          <cell r="DN102">
            <v>0.153929013953546</v>
          </cell>
          <cell r="DO102" t="str">
            <v>n.a.</v>
          </cell>
          <cell r="DP102">
            <v>186210.5</v>
          </cell>
          <cell r="DQ102">
            <v>150215</v>
          </cell>
          <cell r="DS102">
            <v>404599</v>
          </cell>
          <cell r="DT102">
            <v>-235153</v>
          </cell>
          <cell r="DU102">
            <v>-59378</v>
          </cell>
          <cell r="DV102">
            <v>-54499</v>
          </cell>
          <cell r="DW102">
            <v>55569</v>
          </cell>
          <cell r="DX102">
            <v>0.137343394323763</v>
          </cell>
          <cell r="DY102">
            <v>0.159209810044982</v>
          </cell>
          <cell r="DZ102" t="str">
            <v>n.a.</v>
          </cell>
          <cell r="EA102">
            <v>161728.5</v>
          </cell>
          <cell r="EB102">
            <v>88037</v>
          </cell>
          <cell r="ED102">
            <v>636810</v>
          </cell>
          <cell r="EE102">
            <v>-480318</v>
          </cell>
          <cell r="EF102">
            <v>-62972</v>
          </cell>
          <cell r="EG102">
            <v>-18544</v>
          </cell>
          <cell r="EH102">
            <v>74976</v>
          </cell>
          <cell r="EI102">
            <v>0.117736844584727</v>
          </cell>
          <cell r="EJ102">
            <v>0.133448669891819</v>
          </cell>
          <cell r="EK102" t="str">
            <v>n.a.</v>
          </cell>
          <cell r="EL102">
            <v>173717</v>
          </cell>
          <cell r="EM102">
            <v>59871</v>
          </cell>
          <cell r="EO102">
            <v>717788.33333333302</v>
          </cell>
          <cell r="EP102">
            <v>-502040</v>
          </cell>
          <cell r="EQ102">
            <v>-87356.333333333299</v>
          </cell>
          <cell r="ER102">
            <v>-35433.666666666701</v>
          </cell>
          <cell r="ES102">
            <v>92958.333333333401</v>
          </cell>
          <cell r="ET102">
            <v>0.12950660942292599</v>
          </cell>
          <cell r="EU102">
            <v>0.14877379980688099</v>
          </cell>
          <cell r="FF102" t="str">
            <v>CN53426PC</v>
          </cell>
          <cell r="FG102" t="str">
            <v>exclude</v>
          </cell>
          <cell r="FH102" t="str">
            <v>Significantly different products/services</v>
          </cell>
          <cell r="FI102" t="str">
            <v>ok, sda/sdp</v>
          </cell>
        </row>
        <row r="103">
          <cell r="B103" t="str">
            <v>EVEREADY INDUSTRIES INDIA LIMITED</v>
          </cell>
          <cell r="C103" t="str">
            <v>exclude</v>
          </cell>
          <cell r="D103" t="str">
            <v>Significantly different products/services</v>
          </cell>
          <cell r="E103" t="str">
            <v>从事电气设备和零部件的制造</v>
          </cell>
          <cell r="H103" t="str">
            <v/>
          </cell>
          <cell r="I103" t="str">
            <v>ok, sda/sdp</v>
          </cell>
          <cell r="J103" t="str">
            <v>ok,sdp</v>
          </cell>
          <cell r="M103" t="str">
            <v>EVEREADY INDUSTRIES INDIA LIMITED</v>
          </cell>
          <cell r="N103" t="str">
            <v>This company, which is based in India, is engaged in the manufacture of electrical equipment and component. It was incorporated in 1905 and has its registered head office in Kolkata. The company is considered as the leading producer of dry-cell battery and flashlight in India. Its products include batteries, alkaline batteries, flashlights and rechargeables under the Eveready brand. Its production processes are certified according to the occupational health and safety assessment (OHSAD) 18001 standards. Its production plants are located in India, specifically in Delhi, Kolkata, Chennai and Hyderabad. The company's sales locations in the country are in Rajasthan, Uttar Pradesh and Bihar.</v>
          </cell>
          <cell r="O103" t="str">
            <v>Manufacturing</v>
          </cell>
          <cell r="P103" t="str">
            <v>www.evereadyindustries.com</v>
          </cell>
          <cell r="R103" t="str">
            <v>India</v>
          </cell>
          <cell r="S103" t="str">
            <v>EVEREADY</v>
          </cell>
          <cell r="T103" t="str">
            <v>A+</v>
          </cell>
          <cell r="U103" t="str">
            <v>3692</v>
          </cell>
          <cell r="V103" t="str">
            <v>Engaged in the manufacture of electrical equipment and component</v>
          </cell>
          <cell r="W103" t="str">
            <v>The Company is engaged in the business of marketing of dry cell batteries, rechargeable batteries, flashlights, packet tea, general lighting products, small home appliances and confectioneries which come under a single business segment known as Consumer Goods.</v>
          </cell>
          <cell r="X103" t="str">
            <v>NATIONAL CARBON CO. (INDIA) LTD</v>
          </cell>
          <cell r="Y103" t="str">
            <v>Eveready</v>
          </cell>
          <cell r="Z103" t="str">
            <v>IN30114FI</v>
          </cell>
          <cell r="AA103">
            <v>12067554</v>
          </cell>
          <cell r="AB103">
            <v>12489867</v>
          </cell>
          <cell r="AC103">
            <v>12188370</v>
          </cell>
          <cell r="AD103">
            <v>15039762</v>
          </cell>
          <cell r="AE103">
            <v>11964612</v>
          </cell>
          <cell r="AF103">
            <v>12369408</v>
          </cell>
          <cell r="AG103">
            <v>12083096</v>
          </cell>
          <cell r="AH103">
            <v>14909093</v>
          </cell>
          <cell r="AI103" t="str">
            <v>n.a.</v>
          </cell>
          <cell r="AJ103" t="str">
            <v>n.a.</v>
          </cell>
          <cell r="AK103" t="str">
            <v>n.a.</v>
          </cell>
          <cell r="AL103" t="str">
            <v>n.a.</v>
          </cell>
          <cell r="AM103">
            <v>11964612</v>
          </cell>
          <cell r="AN103">
            <v>12369408</v>
          </cell>
          <cell r="AO103">
            <v>12083096</v>
          </cell>
          <cell r="AP103">
            <v>14909093</v>
          </cell>
          <cell r="AQ103">
            <v>102942</v>
          </cell>
          <cell r="AR103">
            <v>120459</v>
          </cell>
          <cell r="AS103">
            <v>105274</v>
          </cell>
          <cell r="AT103">
            <v>130669</v>
          </cell>
          <cell r="AU103">
            <v>-7257399</v>
          </cell>
          <cell r="AV103">
            <v>-6898329</v>
          </cell>
          <cell r="AW103">
            <v>-7431748</v>
          </cell>
          <cell r="AX103">
            <v>-9756765</v>
          </cell>
          <cell r="AY103">
            <v>0</v>
          </cell>
          <cell r="AZ103">
            <v>0</v>
          </cell>
          <cell r="BA103">
            <v>0</v>
          </cell>
          <cell r="BB103">
            <v>0</v>
          </cell>
          <cell r="BC103">
            <v>-3596961</v>
          </cell>
          <cell r="BD103">
            <v>-3261356</v>
          </cell>
          <cell r="BE103">
            <v>-3444220</v>
          </cell>
          <cell r="BF103">
            <v>-4021836</v>
          </cell>
          <cell r="BG103">
            <v>1213194</v>
          </cell>
          <cell r="BH103">
            <v>2330182</v>
          </cell>
          <cell r="BI103">
            <v>1312402</v>
          </cell>
          <cell r="BJ103">
            <v>1261161</v>
          </cell>
          <cell r="BK103">
            <v>-274739</v>
          </cell>
          <cell r="BL103">
            <v>-272316</v>
          </cell>
          <cell r="BM103">
            <v>-289656</v>
          </cell>
          <cell r="BN103">
            <v>-218369</v>
          </cell>
          <cell r="BO103">
            <v>-257849</v>
          </cell>
          <cell r="BP103">
            <v>-253935</v>
          </cell>
          <cell r="BQ103">
            <v>-260753</v>
          </cell>
          <cell r="BR103">
            <v>-199260</v>
          </cell>
          <cell r="BS103">
            <v>-16890</v>
          </cell>
          <cell r="BT103">
            <v>-18381</v>
          </cell>
          <cell r="BU103">
            <v>-28903</v>
          </cell>
          <cell r="BV103">
            <v>-19109</v>
          </cell>
          <cell r="BW103">
            <v>464701</v>
          </cell>
          <cell r="BX103">
            <v>-3115206</v>
          </cell>
          <cell r="BY103">
            <v>1782882</v>
          </cell>
          <cell r="BZ103">
            <v>478257</v>
          </cell>
          <cell r="CA103">
            <v>4112438</v>
          </cell>
          <cell r="CB103">
            <v>4849752</v>
          </cell>
          <cell r="CC103">
            <v>8185110</v>
          </cell>
          <cell r="CD103">
            <v>7494607</v>
          </cell>
          <cell r="CE103">
            <v>2407174</v>
          </cell>
          <cell r="CF103">
            <v>2454294</v>
          </cell>
          <cell r="CG103">
            <v>2103798</v>
          </cell>
          <cell r="CH103">
            <v>2528013</v>
          </cell>
          <cell r="CI103">
            <v>355821</v>
          </cell>
          <cell r="CJ103">
            <v>354183</v>
          </cell>
          <cell r="CK103">
            <v>503763</v>
          </cell>
          <cell r="CL103">
            <v>1360433</v>
          </cell>
          <cell r="CM103">
            <v>591519</v>
          </cell>
          <cell r="CN103">
            <v>665240</v>
          </cell>
          <cell r="CO103">
            <v>4745501</v>
          </cell>
          <cell r="CP103">
            <v>2995026</v>
          </cell>
          <cell r="CQ103">
            <v>597032</v>
          </cell>
          <cell r="CR103">
            <v>1155636</v>
          </cell>
          <cell r="CS103">
            <v>498565</v>
          </cell>
          <cell r="CT103">
            <v>334265</v>
          </cell>
          <cell r="CU103">
            <v>65790</v>
          </cell>
          <cell r="CV103">
            <v>285103</v>
          </cell>
          <cell r="CW103">
            <v>387020</v>
          </cell>
          <cell r="CX103">
            <v>261908</v>
          </cell>
          <cell r="CY103">
            <v>215894</v>
          </cell>
          <cell r="CZ103">
            <v>205953</v>
          </cell>
          <cell r="DA103">
            <v>203841</v>
          </cell>
          <cell r="DB103">
            <v>206851</v>
          </cell>
          <cell r="DC103">
            <v>9390051</v>
          </cell>
          <cell r="DD103">
            <v>10219183</v>
          </cell>
          <cell r="DE103">
            <v>12562747</v>
          </cell>
          <cell r="DF103">
            <v>12073244</v>
          </cell>
          <cell r="DH103">
            <v>11964612</v>
          </cell>
          <cell r="DI103">
            <v>-7257399</v>
          </cell>
          <cell r="DJ103">
            <v>-3596961</v>
          </cell>
          <cell r="DK103">
            <v>-274739</v>
          </cell>
          <cell r="DL103">
            <v>835513</v>
          </cell>
          <cell r="DM103">
            <v>6.9832017954280498E-2</v>
          </cell>
          <cell r="DN103">
            <v>7.5074630929242298E-2</v>
          </cell>
          <cell r="DO103">
            <v>0</v>
          </cell>
          <cell r="DP103">
            <v>2430734</v>
          </cell>
          <cell r="DQ103">
            <v>210923.5</v>
          </cell>
          <cell r="DS103">
            <v>12369408</v>
          </cell>
          <cell r="DT103">
            <v>-6898329</v>
          </cell>
          <cell r="DU103">
            <v>-3261356</v>
          </cell>
          <cell r="DV103">
            <v>-272316</v>
          </cell>
          <cell r="DW103">
            <v>1937407</v>
          </cell>
          <cell r="DX103">
            <v>0.15662891870007001</v>
          </cell>
          <cell r="DY103">
            <v>0.18571767774945599</v>
          </cell>
          <cell r="DZ103">
            <v>0</v>
          </cell>
          <cell r="EA103">
            <v>2279046</v>
          </cell>
          <cell r="EB103">
            <v>204897</v>
          </cell>
          <cell r="ED103">
            <v>12083096</v>
          </cell>
          <cell r="EE103">
            <v>-7431748</v>
          </cell>
          <cell r="EF103">
            <v>-3444220</v>
          </cell>
          <cell r="EG103">
            <v>-289656</v>
          </cell>
          <cell r="EH103">
            <v>917472</v>
          </cell>
          <cell r="EI103">
            <v>7.5930208615407793E-2</v>
          </cell>
          <cell r="EJ103">
            <v>8.21693440509908E-2</v>
          </cell>
          <cell r="EK103">
            <v>0</v>
          </cell>
          <cell r="EL103">
            <v>2315905.5</v>
          </cell>
          <cell r="EM103">
            <v>205346</v>
          </cell>
          <cell r="EO103">
            <v>12139038.6666667</v>
          </cell>
          <cell r="EP103">
            <v>-7195825.3333333302</v>
          </cell>
          <cell r="EQ103">
            <v>-3434179</v>
          </cell>
          <cell r="ER103">
            <v>-278903.66666666698</v>
          </cell>
          <cell r="ES103">
            <v>1230130.66666667</v>
          </cell>
          <cell r="ET103">
            <v>0.101336745062404</v>
          </cell>
          <cell r="EU103">
            <v>0.112763868451972</v>
          </cell>
          <cell r="FF103" t="str">
            <v>IN30114FI</v>
          </cell>
          <cell r="FG103" t="str">
            <v>exclude</v>
          </cell>
          <cell r="FH103" t="str">
            <v>Significantly different products/services</v>
          </cell>
          <cell r="FI103" t="str">
            <v>ok, sda/sdp</v>
          </cell>
        </row>
        <row r="104">
          <cell r="B104" t="str">
            <v>ZHEJIANG MUSTANG BATTERY CO.,LTD.</v>
          </cell>
          <cell r="C104" t="str">
            <v>exclude</v>
          </cell>
          <cell r="D104" t="str">
            <v>Significantly different products/services</v>
          </cell>
          <cell r="E104" t="str">
            <v>蓄电池的制造和分销</v>
          </cell>
          <cell r="H104" t="str">
            <v/>
          </cell>
          <cell r="I104" t="str">
            <v>ok, sda/sdp</v>
          </cell>
          <cell r="J104" t="str">
            <v>ok,sdp</v>
          </cell>
          <cell r="L104" t="str">
            <v>其产品包括汽车电池、整流器、叉车电池以及用于通信和信息终端的小型工业电池。</v>
          </cell>
          <cell r="M104" t="str">
            <v>ZHEJIANG MUSTANG BATTERY CO.,LTD.</v>
          </cell>
          <cell r="N104" t="str">
            <v>This company is an entity based in China that is engaged in the manufacture and distribution of storage batteries. It has its registered business office located in Ningbo, China. 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v>
          </cell>
          <cell r="O104" t="str">
            <v>Manufacturing</v>
          </cell>
          <cell r="P104" t="str">
            <v>www.mustangbattery.com</v>
          </cell>
          <cell r="R104" t="str">
            <v>China</v>
          </cell>
          <cell r="S104" t="str">
            <v>605378</v>
          </cell>
          <cell r="T104" t="str">
            <v>A+</v>
          </cell>
          <cell r="U104" t="str">
            <v>3691</v>
          </cell>
          <cell r="V104" t="str">
            <v>Engaged in the manufacture and distribution of storage batteries</v>
          </cell>
          <cell r="W104" t="str">
            <v>The Company's main business is the research and development, production and sales of high-performance, environmentally friendly zinc-manganese batteries.</v>
          </cell>
          <cell r="Z104" t="str">
            <v>CN55533PC</v>
          </cell>
          <cell r="AA104">
            <v>1186673</v>
          </cell>
          <cell r="AB104">
            <v>1098778</v>
          </cell>
          <cell r="AC104">
            <v>987191</v>
          </cell>
          <cell r="AD104">
            <v>1047614</v>
          </cell>
          <cell r="AE104">
            <v>1185173</v>
          </cell>
          <cell r="AF104">
            <v>1097376</v>
          </cell>
          <cell r="AG104">
            <v>988845</v>
          </cell>
          <cell r="AH104">
            <v>1050130</v>
          </cell>
          <cell r="AI104">
            <v>-4363</v>
          </cell>
          <cell r="AJ104">
            <v>-5574</v>
          </cell>
          <cell r="AK104">
            <v>-7349</v>
          </cell>
          <cell r="AL104">
            <v>-6742</v>
          </cell>
          <cell r="AM104">
            <v>1180810</v>
          </cell>
          <cell r="AN104">
            <v>1091802</v>
          </cell>
          <cell r="AO104">
            <v>981496</v>
          </cell>
          <cell r="AP104">
            <v>1043388</v>
          </cell>
          <cell r="AQ104">
            <v>5863</v>
          </cell>
          <cell r="AR104">
            <v>6976</v>
          </cell>
          <cell r="AS104">
            <v>5695</v>
          </cell>
          <cell r="AT104">
            <v>4226</v>
          </cell>
          <cell r="AU104">
            <v>-963567</v>
          </cell>
          <cell r="AV104">
            <v>-809325</v>
          </cell>
          <cell r="AW104">
            <v>-719759</v>
          </cell>
          <cell r="AX104">
            <v>-805559</v>
          </cell>
          <cell r="AY104" t="str">
            <v>n.a.</v>
          </cell>
          <cell r="AZ104" t="str">
            <v>n.a.</v>
          </cell>
          <cell r="BA104" t="str">
            <v>n.a.</v>
          </cell>
          <cell r="BB104" t="str">
            <v>n.a.</v>
          </cell>
          <cell r="BC104">
            <v>-116144</v>
          </cell>
          <cell r="BD104">
            <v>-94319</v>
          </cell>
          <cell r="BE104">
            <v>-106172</v>
          </cell>
          <cell r="BF104">
            <v>-99757</v>
          </cell>
          <cell r="BG104">
            <v>106962</v>
          </cell>
          <cell r="BH104">
            <v>195134</v>
          </cell>
          <cell r="BI104">
            <v>161260</v>
          </cell>
          <cell r="BJ104">
            <v>142298</v>
          </cell>
          <cell r="BK104">
            <v>-34649</v>
          </cell>
          <cell r="BL104">
            <v>-28114</v>
          </cell>
          <cell r="BM104">
            <v>-25501</v>
          </cell>
          <cell r="BN104">
            <v>-22928</v>
          </cell>
          <cell r="BO104">
            <v>-32074</v>
          </cell>
          <cell r="BP104">
            <v>-25934</v>
          </cell>
          <cell r="BQ104">
            <v>-23544</v>
          </cell>
          <cell r="BR104">
            <v>-21463</v>
          </cell>
          <cell r="BS104">
            <v>-2575</v>
          </cell>
          <cell r="BT104">
            <v>-2180</v>
          </cell>
          <cell r="BU104">
            <v>-1957</v>
          </cell>
          <cell r="BV104">
            <v>-1465</v>
          </cell>
          <cell r="BW104">
            <v>75840</v>
          </cell>
          <cell r="BX104">
            <v>118266</v>
          </cell>
          <cell r="BY104">
            <v>123200</v>
          </cell>
          <cell r="BZ104">
            <v>104828</v>
          </cell>
          <cell r="CA104">
            <v>1138979</v>
          </cell>
          <cell r="CB104">
            <v>650477</v>
          </cell>
          <cell r="CC104">
            <v>536222</v>
          </cell>
          <cell r="CD104">
            <v>497642</v>
          </cell>
          <cell r="CE104">
            <v>222720</v>
          </cell>
          <cell r="CF104">
            <v>189900</v>
          </cell>
          <cell r="CG104">
            <v>148750</v>
          </cell>
          <cell r="CH104">
            <v>156543</v>
          </cell>
          <cell r="CI104">
            <v>161345</v>
          </cell>
          <cell r="CJ104">
            <v>168282</v>
          </cell>
          <cell r="CK104">
            <v>169014</v>
          </cell>
          <cell r="CL104">
            <v>214428</v>
          </cell>
          <cell r="CM104">
            <v>6436</v>
          </cell>
          <cell r="CN104">
            <v>15381</v>
          </cell>
          <cell r="CO104">
            <v>15350</v>
          </cell>
          <cell r="CP104">
            <v>64524</v>
          </cell>
          <cell r="CQ104">
            <v>743611</v>
          </cell>
          <cell r="CR104">
            <v>270877</v>
          </cell>
          <cell r="CS104">
            <v>200631</v>
          </cell>
          <cell r="CT104">
            <v>58581</v>
          </cell>
          <cell r="CU104">
            <v>696312</v>
          </cell>
          <cell r="CV104">
            <v>229348</v>
          </cell>
          <cell r="CW104">
            <v>152400</v>
          </cell>
          <cell r="CX104">
            <v>89</v>
          </cell>
          <cell r="CY104">
            <v>16730</v>
          </cell>
          <cell r="CZ104">
            <v>20994</v>
          </cell>
          <cell r="DA104">
            <v>4704</v>
          </cell>
          <cell r="DB104">
            <v>24954</v>
          </cell>
          <cell r="DC104">
            <v>1430616</v>
          </cell>
          <cell r="DD104">
            <v>904173</v>
          </cell>
          <cell r="DE104">
            <v>767401</v>
          </cell>
          <cell r="DF104">
            <v>722649</v>
          </cell>
          <cell r="DH104">
            <v>1180810</v>
          </cell>
          <cell r="DI104">
            <v>-963567</v>
          </cell>
          <cell r="DJ104">
            <v>-116144</v>
          </cell>
          <cell r="DK104">
            <v>-34649</v>
          </cell>
          <cell r="DL104">
            <v>66450</v>
          </cell>
          <cell r="DM104">
            <v>5.62749299209864E-2</v>
          </cell>
          <cell r="DN104">
            <v>5.9630640008614802E-2</v>
          </cell>
          <cell r="DO104" t="str">
            <v>n.a.</v>
          </cell>
          <cell r="DP104">
            <v>206310</v>
          </cell>
          <cell r="DQ104">
            <v>18862</v>
          </cell>
          <cell r="DS104">
            <v>1091802</v>
          </cell>
          <cell r="DT104">
            <v>-809325</v>
          </cell>
          <cell r="DU104">
            <v>-94319</v>
          </cell>
          <cell r="DV104">
            <v>-28114</v>
          </cell>
          <cell r="DW104">
            <v>160044</v>
          </cell>
          <cell r="DX104">
            <v>0.14658701852533701</v>
          </cell>
          <cell r="DY104">
            <v>0.17176563013142901</v>
          </cell>
          <cell r="DZ104" t="str">
            <v>n.a.</v>
          </cell>
          <cell r="EA104">
            <v>169325</v>
          </cell>
          <cell r="EB104">
            <v>12849</v>
          </cell>
          <cell r="ED104">
            <v>981496</v>
          </cell>
          <cell r="EE104">
            <v>-719759</v>
          </cell>
          <cell r="EF104">
            <v>-106172</v>
          </cell>
          <cell r="EG104">
            <v>-25501</v>
          </cell>
          <cell r="EH104">
            <v>130064</v>
          </cell>
          <cell r="EI104">
            <v>0.13251607749802299</v>
          </cell>
          <cell r="EJ104">
            <v>0.15275911640624301</v>
          </cell>
          <cell r="EK104" t="str">
            <v>n.a.</v>
          </cell>
          <cell r="EL104">
            <v>152646.5</v>
          </cell>
          <cell r="EM104">
            <v>14829</v>
          </cell>
          <cell r="EO104">
            <v>1084702.66666667</v>
          </cell>
          <cell r="EP104">
            <v>-830883.66666666698</v>
          </cell>
          <cell r="EQ104">
            <v>-105545</v>
          </cell>
          <cell r="ER104">
            <v>-29421.333333333299</v>
          </cell>
          <cell r="ES104">
            <v>118852.66666666701</v>
          </cell>
          <cell r="ET104">
            <v>0.109571655273888</v>
          </cell>
          <cell r="EU104">
            <v>0.123054994736933</v>
          </cell>
          <cell r="FF104" t="str">
            <v>CN55533PC</v>
          </cell>
          <cell r="FG104" t="str">
            <v>exclude</v>
          </cell>
          <cell r="FH104" t="str">
            <v>Significantly different products/services</v>
          </cell>
          <cell r="FI104" t="str">
            <v>ok, sda/sdp</v>
          </cell>
        </row>
        <row r="105">
          <cell r="B105" t="str">
            <v>THAI ENERGY STORAGE TECHNOLOGY PUBLIC COMPANY LTD</v>
          </cell>
          <cell r="C105" t="str">
            <v>exclude</v>
          </cell>
          <cell r="D105" t="str">
            <v>Independence(A+, A, A-, B+, B, B-,U)</v>
          </cell>
          <cell r="H105" t="str">
            <v/>
          </cell>
          <cell r="I105" t="str">
            <v>ok, indep</v>
          </cell>
          <cell r="J105" t="str">
            <v>ok,indep</v>
          </cell>
          <cell r="M105" t="str">
            <v>THAI ENERGY STORAGE TECHNOLOGY PUBLIC COMPANY LTD</v>
          </cell>
          <cell r="N105" t="str">
            <v>This company, now known as 3K Battery, is engaged in the manufacture and distribution of vehicle batteries. It conducts business from its registered head office located in Muang Samutprakan, Samutprakan, Thailand. The company was incorporated in 2020.The company offers automotive battery, motorcycle battery, traction battery, eb battery, lighting battery, and golf cart battery. The company serves customers worldwide. With the utilization of the advance technology and quality improvement under enviromental protection to delivery the best products.The global ultimate owner of this controlled subsidiary is Showa Denko K K.</v>
          </cell>
          <cell r="O105" t="str">
            <v>Manufacturing; Wholesale</v>
          </cell>
          <cell r="P105" t="str">
            <v>www.3kbattery.com/en</v>
          </cell>
          <cell r="R105" t="str">
            <v>Thailand</v>
          </cell>
          <cell r="S105" t="str">
            <v>3K-BAT</v>
          </cell>
          <cell r="T105" t="str">
            <v>D</v>
          </cell>
          <cell r="U105" t="str">
            <v>3691</v>
          </cell>
          <cell r="V105" t="str">
            <v>Engaged in the manufacture and distribution of vehicle batteries</v>
          </cell>
          <cell r="W105" t="str">
            <v>The Company is a manufacturer  of batteries and accumulators.</v>
          </cell>
          <cell r="Z105" t="str">
            <v>TH0107563000312</v>
          </cell>
          <cell r="AA105">
            <v>1436660</v>
          </cell>
          <cell r="AB105">
            <v>4782313</v>
          </cell>
          <cell r="AC105">
            <v>5707581</v>
          </cell>
          <cell r="AD105">
            <v>6314928</v>
          </cell>
          <cell r="AE105">
            <v>1432571</v>
          </cell>
          <cell r="AF105">
            <v>4762189</v>
          </cell>
          <cell r="AG105">
            <v>5583473</v>
          </cell>
          <cell r="AH105">
            <v>6214747</v>
          </cell>
          <cell r="AI105" t="str">
            <v>n.a.</v>
          </cell>
          <cell r="AJ105" t="str">
            <v>n.a.</v>
          </cell>
          <cell r="AK105" t="str">
            <v>n.a.</v>
          </cell>
          <cell r="AL105" t="str">
            <v>n.a.</v>
          </cell>
          <cell r="AM105">
            <v>1432571</v>
          </cell>
          <cell r="AN105">
            <v>4762189</v>
          </cell>
          <cell r="AO105">
            <v>5583473</v>
          </cell>
          <cell r="AP105">
            <v>6214747</v>
          </cell>
          <cell r="AQ105">
            <v>4089</v>
          </cell>
          <cell r="AR105">
            <v>20124</v>
          </cell>
          <cell r="AS105">
            <v>124108</v>
          </cell>
          <cell r="AT105">
            <v>100181</v>
          </cell>
          <cell r="AU105">
            <v>-942541</v>
          </cell>
          <cell r="AV105">
            <v>-3527260</v>
          </cell>
          <cell r="AW105">
            <v>-4472688</v>
          </cell>
          <cell r="AX105">
            <v>-5149565</v>
          </cell>
          <cell r="AY105">
            <v>0</v>
          </cell>
          <cell r="AZ105">
            <v>0</v>
          </cell>
          <cell r="BA105">
            <v>0</v>
          </cell>
          <cell r="BB105">
            <v>0</v>
          </cell>
          <cell r="BC105">
            <v>-404553</v>
          </cell>
          <cell r="BD105">
            <v>-1207345</v>
          </cell>
          <cell r="BE105">
            <v>-1045431</v>
          </cell>
          <cell r="BF105">
            <v>-1311972</v>
          </cell>
          <cell r="BG105">
            <v>89566</v>
          </cell>
          <cell r="BH105">
            <v>47708</v>
          </cell>
          <cell r="BI105">
            <v>189462</v>
          </cell>
          <cell r="BJ105">
            <v>-146609</v>
          </cell>
          <cell r="BK105">
            <v>-51093</v>
          </cell>
          <cell r="BL105">
            <v>-243336</v>
          </cell>
          <cell r="BM105">
            <v>0</v>
          </cell>
          <cell r="BN105">
            <v>0</v>
          </cell>
          <cell r="BO105">
            <v>-49525</v>
          </cell>
          <cell r="BP105">
            <v>-236323</v>
          </cell>
          <cell r="BQ105">
            <v>0</v>
          </cell>
          <cell r="BR105">
            <v>0</v>
          </cell>
          <cell r="BS105">
            <v>-1568</v>
          </cell>
          <cell r="BT105">
            <v>-7013</v>
          </cell>
          <cell r="BU105">
            <v>0</v>
          </cell>
          <cell r="BV105">
            <v>0</v>
          </cell>
          <cell r="BW105">
            <v>40732</v>
          </cell>
          <cell r="BX105">
            <v>42485</v>
          </cell>
          <cell r="BY105">
            <v>109846</v>
          </cell>
          <cell r="BZ105">
            <v>-143617</v>
          </cell>
          <cell r="CA105">
            <v>2134439</v>
          </cell>
          <cell r="CB105">
            <v>1938707</v>
          </cell>
          <cell r="CC105">
            <v>1650764</v>
          </cell>
          <cell r="CD105">
            <v>1864964</v>
          </cell>
          <cell r="CE105">
            <v>952540</v>
          </cell>
          <cell r="CF105">
            <v>674440</v>
          </cell>
          <cell r="CG105">
            <v>727174</v>
          </cell>
          <cell r="CH105">
            <v>1001043</v>
          </cell>
          <cell r="CI105">
            <v>600392</v>
          </cell>
          <cell r="CJ105">
            <v>368766</v>
          </cell>
          <cell r="CK105">
            <v>508000</v>
          </cell>
          <cell r="CL105">
            <v>434000</v>
          </cell>
          <cell r="CM105">
            <v>22224</v>
          </cell>
          <cell r="CN105">
            <v>50432</v>
          </cell>
          <cell r="CO105">
            <v>72327</v>
          </cell>
          <cell r="CP105">
            <v>49416</v>
          </cell>
          <cell r="CQ105">
            <v>392966</v>
          </cell>
          <cell r="CR105">
            <v>726409</v>
          </cell>
          <cell r="CS105">
            <v>225299</v>
          </cell>
          <cell r="CT105">
            <v>253640</v>
          </cell>
          <cell r="CU105" t="str">
            <v>n.a.</v>
          </cell>
          <cell r="CV105" t="str">
            <v>n.a.</v>
          </cell>
          <cell r="CW105" t="str">
            <v>n.a.</v>
          </cell>
          <cell r="CX105" t="str">
            <v>n.a.</v>
          </cell>
          <cell r="CY105">
            <v>177370</v>
          </cell>
          <cell r="CZ105">
            <v>228570</v>
          </cell>
          <cell r="DA105">
            <v>451387</v>
          </cell>
          <cell r="DB105">
            <v>359000</v>
          </cell>
          <cell r="DC105">
            <v>3956925</v>
          </cell>
          <cell r="DD105">
            <v>3756263</v>
          </cell>
          <cell r="DE105">
            <v>3492790</v>
          </cell>
          <cell r="DF105">
            <v>3740173</v>
          </cell>
          <cell r="DH105">
            <v>1432571</v>
          </cell>
          <cell r="DI105">
            <v>-942541</v>
          </cell>
          <cell r="DJ105">
            <v>-404553</v>
          </cell>
          <cell r="DK105">
            <v>-51093</v>
          </cell>
          <cell r="DL105">
            <v>34384</v>
          </cell>
          <cell r="DM105">
            <v>2.40016027128847E-2</v>
          </cell>
          <cell r="DN105">
            <v>2.4591846441141301E-2</v>
          </cell>
          <cell r="DO105">
            <v>0</v>
          </cell>
          <cell r="DP105">
            <v>813490</v>
          </cell>
          <cell r="DQ105">
            <v>202970</v>
          </cell>
          <cell r="DS105">
            <v>4762189</v>
          </cell>
          <cell r="DT105">
            <v>-3527260</v>
          </cell>
          <cell r="DU105">
            <v>-1207345</v>
          </cell>
          <cell r="DV105">
            <v>-243336</v>
          </cell>
          <cell r="DW105">
            <v>-215752</v>
          </cell>
          <cell r="DX105">
            <v>-4.5305215731673003E-2</v>
          </cell>
          <cell r="DY105">
            <v>-4.3341614535005499E-2</v>
          </cell>
          <cell r="DZ105">
            <v>0</v>
          </cell>
          <cell r="EA105">
            <v>700807</v>
          </cell>
          <cell r="EB105">
            <v>339978.5</v>
          </cell>
          <cell r="ED105">
            <v>5583473</v>
          </cell>
          <cell r="EE105">
            <v>-4472688</v>
          </cell>
          <cell r="EF105">
            <v>-1045431</v>
          </cell>
          <cell r="EG105">
            <v>0</v>
          </cell>
          <cell r="EH105">
            <v>65354</v>
          </cell>
          <cell r="EI105">
            <v>1.1704901232619899E-2</v>
          </cell>
          <cell r="EJ105">
            <v>1.18435285647156E-2</v>
          </cell>
          <cell r="EK105">
            <v>0</v>
          </cell>
          <cell r="EL105">
            <v>864108.5</v>
          </cell>
          <cell r="EM105">
            <v>405193.5</v>
          </cell>
          <cell r="EO105">
            <v>3926077.6666666698</v>
          </cell>
          <cell r="EP105">
            <v>-2980829.6666666698</v>
          </cell>
          <cell r="EQ105">
            <v>-885776.33333333302</v>
          </cell>
          <cell r="ER105">
            <v>-98143</v>
          </cell>
          <cell r="ES105">
            <v>-38671.333333333401</v>
          </cell>
          <cell r="ET105">
            <v>-9.8498645764606707E-3</v>
          </cell>
          <cell r="EU105">
            <v>-9.7537910554573205E-3</v>
          </cell>
          <cell r="FF105" t="str">
            <v>TH0107563000312</v>
          </cell>
          <cell r="FG105" t="str">
            <v>exclude</v>
          </cell>
          <cell r="FH105" t="str">
            <v>Independence(A+, A, A-, B+, B, B-,U)</v>
          </cell>
          <cell r="FI105" t="str">
            <v>ok, indep</v>
          </cell>
        </row>
        <row r="106">
          <cell r="B106" t="str">
            <v>SARAWAK CABLE BERHAD</v>
          </cell>
          <cell r="C106" t="str">
            <v>exclude</v>
          </cell>
          <cell r="D106" t="str">
            <v>Consecutive loss</v>
          </cell>
          <cell r="H106" t="str">
            <v/>
          </cell>
          <cell r="I106" t="str">
            <v>ok, loss</v>
          </cell>
          <cell r="J106" t="str">
            <v>ok,loss</v>
          </cell>
          <cell r="M106" t="str">
            <v>SARAWAK CABLE BERHAD</v>
          </cell>
          <cell r="N106" t="str">
            <v>The company is a Malaysia-based firm that primarily operates as an investment holding company. The company was incorporated in Malaysia in January 1998 under the name of UCS Holdings Berhad. The registered head office of the company is located in Kuching, Malaysia.The company aims to be the leading provider of total power solutions, creating lasting value for its valued customers, its shareholders, its people and the communities in which it operates. The company, through its subsidiaries, specializes in the manufacture of power cables and wires; the trading of power cables and wires; and the supply, installation and commissioning services. The company’s wholly-owned subsidiary, Universal Cable (Sarawak), is mainly involved in the manufacture of power cables and wires. Its 51percent-owned subsidiary, Sarawak Power is currently dormant and its intended principal activity is the manufacture of hybrid power inverters.</v>
          </cell>
          <cell r="O106" t="str">
            <v>Services</v>
          </cell>
          <cell r="P106" t="str">
            <v>www.sarawakcable.com</v>
          </cell>
          <cell r="R106" t="str">
            <v>Malaysia</v>
          </cell>
          <cell r="S106" t="str">
            <v>5170</v>
          </cell>
          <cell r="T106" t="str">
            <v>A+</v>
          </cell>
          <cell r="U106" t="str">
            <v>3699</v>
          </cell>
          <cell r="V106" t="str">
            <v>Operates as an investment holding company</v>
          </cell>
          <cell r="W106" t="str">
            <v>The Grouop is mainly involved in the manufacture and sale of power cables and wires in Sarawak, East Malaysia.</v>
          </cell>
          <cell r="X106" t="str">
            <v>SARAWAK CABLE SDN BHD</v>
          </cell>
          <cell r="Z106" t="str">
            <v>MY456400-V</v>
          </cell>
          <cell r="AA106">
            <v>843293</v>
          </cell>
          <cell r="AB106">
            <v>615856</v>
          </cell>
          <cell r="AC106">
            <v>803965</v>
          </cell>
          <cell r="AD106">
            <v>795995</v>
          </cell>
          <cell r="AE106">
            <v>821577</v>
          </cell>
          <cell r="AF106">
            <v>603705</v>
          </cell>
          <cell r="AG106">
            <v>787828</v>
          </cell>
          <cell r="AH106">
            <v>783474</v>
          </cell>
          <cell r="AI106">
            <v>3973</v>
          </cell>
          <cell r="AJ106">
            <v>3956</v>
          </cell>
          <cell r="AK106">
            <v>5700</v>
          </cell>
          <cell r="AL106">
            <v>6065</v>
          </cell>
          <cell r="AM106">
            <v>825550</v>
          </cell>
          <cell r="AN106">
            <v>607661</v>
          </cell>
          <cell r="AO106">
            <v>793528</v>
          </cell>
          <cell r="AP106">
            <v>789539</v>
          </cell>
          <cell r="AQ106">
            <v>17743</v>
          </cell>
          <cell r="AR106">
            <v>8195</v>
          </cell>
          <cell r="AS106">
            <v>10437</v>
          </cell>
          <cell r="AT106">
            <v>6456</v>
          </cell>
          <cell r="AU106">
            <v>-781876</v>
          </cell>
          <cell r="AV106">
            <v>-554262</v>
          </cell>
          <cell r="AW106">
            <v>-737195</v>
          </cell>
          <cell r="AX106">
            <v>-712745</v>
          </cell>
          <cell r="AY106">
            <v>0</v>
          </cell>
          <cell r="AZ106">
            <v>0</v>
          </cell>
          <cell r="BA106">
            <v>0</v>
          </cell>
          <cell r="BB106">
            <v>0</v>
          </cell>
          <cell r="BC106">
            <v>-63998</v>
          </cell>
          <cell r="BD106">
            <v>-42806</v>
          </cell>
          <cell r="BE106">
            <v>-51563</v>
          </cell>
          <cell r="BF106">
            <v>-50197</v>
          </cell>
          <cell r="BG106">
            <v>-2581</v>
          </cell>
          <cell r="BH106">
            <v>18788</v>
          </cell>
          <cell r="BI106">
            <v>15207</v>
          </cell>
          <cell r="BJ106">
            <v>33053</v>
          </cell>
          <cell r="BK106">
            <v>-16484</v>
          </cell>
          <cell r="BL106">
            <v>-17620</v>
          </cell>
          <cell r="BM106">
            <v>-78871</v>
          </cell>
          <cell r="BN106">
            <v>-25581</v>
          </cell>
          <cell r="BO106">
            <v>-16484</v>
          </cell>
          <cell r="BP106">
            <v>-17620</v>
          </cell>
          <cell r="BQ106">
            <v>-78871</v>
          </cell>
          <cell r="BR106">
            <v>-25581</v>
          </cell>
          <cell r="BS106">
            <v>0</v>
          </cell>
          <cell r="BT106">
            <v>0</v>
          </cell>
          <cell r="BU106">
            <v>0</v>
          </cell>
          <cell r="BV106">
            <v>0</v>
          </cell>
          <cell r="BW106">
            <v>-111091</v>
          </cell>
          <cell r="BX106">
            <v>-25172</v>
          </cell>
          <cell r="BY106">
            <v>-85536</v>
          </cell>
          <cell r="BZ106">
            <v>-37487</v>
          </cell>
          <cell r="CA106">
            <v>401422</v>
          </cell>
          <cell r="CB106">
            <v>332721</v>
          </cell>
          <cell r="CC106">
            <v>498802</v>
          </cell>
          <cell r="CD106">
            <v>391369</v>
          </cell>
          <cell r="CE106">
            <v>117969</v>
          </cell>
          <cell r="CF106">
            <v>98685</v>
          </cell>
          <cell r="CG106">
            <v>140654</v>
          </cell>
          <cell r="CH106">
            <v>123421</v>
          </cell>
          <cell r="CI106">
            <v>131354</v>
          </cell>
          <cell r="CJ106">
            <v>161687</v>
          </cell>
          <cell r="CK106">
            <v>242565</v>
          </cell>
          <cell r="CL106">
            <v>182373</v>
          </cell>
          <cell r="CM106">
            <v>113707</v>
          </cell>
          <cell r="CN106">
            <v>9959</v>
          </cell>
          <cell r="CO106">
            <v>14483</v>
          </cell>
          <cell r="CP106">
            <v>17261</v>
          </cell>
          <cell r="CQ106">
            <v>18416</v>
          </cell>
          <cell r="CR106">
            <v>42500</v>
          </cell>
          <cell r="CS106">
            <v>90130</v>
          </cell>
          <cell r="CT106">
            <v>50813</v>
          </cell>
          <cell r="CU106" t="str">
            <v>n.a.</v>
          </cell>
          <cell r="CV106" t="str">
            <v>n.a.</v>
          </cell>
          <cell r="CW106" t="str">
            <v>n.a.</v>
          </cell>
          <cell r="CX106">
            <v>2954</v>
          </cell>
          <cell r="CY106">
            <v>88197</v>
          </cell>
          <cell r="CZ106">
            <v>85189</v>
          </cell>
          <cell r="DA106">
            <v>83317</v>
          </cell>
          <cell r="DB106">
            <v>82840</v>
          </cell>
          <cell r="DC106">
            <v>657055</v>
          </cell>
          <cell r="DD106">
            <v>749370</v>
          </cell>
          <cell r="DE106">
            <v>934364</v>
          </cell>
          <cell r="DF106">
            <v>987126</v>
          </cell>
          <cell r="DH106">
            <v>825550</v>
          </cell>
          <cell r="DI106">
            <v>-781876</v>
          </cell>
          <cell r="DJ106">
            <v>-63998</v>
          </cell>
          <cell r="DK106">
            <v>-16484</v>
          </cell>
          <cell r="DL106">
            <v>-36808</v>
          </cell>
          <cell r="DM106">
            <v>-4.45860335533887E-2</v>
          </cell>
          <cell r="DN106">
            <v>-4.2682969254068497E-2</v>
          </cell>
          <cell r="DO106">
            <v>0</v>
          </cell>
          <cell r="DP106">
            <v>108327</v>
          </cell>
          <cell r="DQ106">
            <v>86693</v>
          </cell>
          <cell r="DS106">
            <v>607661</v>
          </cell>
          <cell r="DT106">
            <v>-554262</v>
          </cell>
          <cell r="DU106">
            <v>-42806</v>
          </cell>
          <cell r="DV106">
            <v>-17620</v>
          </cell>
          <cell r="DW106">
            <v>-7027</v>
          </cell>
          <cell r="DX106">
            <v>-1.1564013487783501E-2</v>
          </cell>
          <cell r="DY106">
            <v>-1.14318158155031E-2</v>
          </cell>
          <cell r="DZ106">
            <v>0</v>
          </cell>
          <cell r="EA106">
            <v>119669.5</v>
          </cell>
          <cell r="EB106">
            <v>84253</v>
          </cell>
          <cell r="ED106">
            <v>793528</v>
          </cell>
          <cell r="EE106">
            <v>-737195</v>
          </cell>
          <cell r="EF106">
            <v>-51563</v>
          </cell>
          <cell r="EG106">
            <v>-78871</v>
          </cell>
          <cell r="EH106">
            <v>-74101</v>
          </cell>
          <cell r="EI106">
            <v>-9.3381708017864495E-2</v>
          </cell>
          <cell r="EJ106">
            <v>-8.5406319982388804E-2</v>
          </cell>
          <cell r="EK106">
            <v>0</v>
          </cell>
          <cell r="EL106">
            <v>132037.5</v>
          </cell>
          <cell r="EM106">
            <v>83078.5</v>
          </cell>
          <cell r="EO106">
            <v>742246.33333333302</v>
          </cell>
          <cell r="EP106">
            <v>-691111</v>
          </cell>
          <cell r="EQ106">
            <v>-52789</v>
          </cell>
          <cell r="ER106">
            <v>-37658.333333333299</v>
          </cell>
          <cell r="ES106">
            <v>-39312</v>
          </cell>
          <cell r="ET106">
            <v>-5.2963548938604797E-2</v>
          </cell>
          <cell r="EU106">
            <v>-5.0299508460660801E-2</v>
          </cell>
          <cell r="FF106" t="str">
            <v>MY456400-V</v>
          </cell>
          <cell r="FG106" t="str">
            <v>exclude</v>
          </cell>
          <cell r="FH106" t="str">
            <v>Consecutive loss</v>
          </cell>
          <cell r="FI106" t="str">
            <v>ok, loss</v>
          </cell>
        </row>
        <row r="107">
          <cell r="B107" t="str">
            <v>THERMALTAKE TECHNOLOGY CO., LTD.</v>
          </cell>
          <cell r="C107" t="str">
            <v>exclude</v>
          </cell>
          <cell r="D107" t="str">
            <v>Significantly different products/services</v>
          </cell>
          <cell r="E107" t="str">
            <v>从事电机设备及耗材、电脑外围设备的制造和销售</v>
          </cell>
          <cell r="H107" t="str">
            <v/>
          </cell>
          <cell r="I107" t="str">
            <v>ok, sda/sdp</v>
          </cell>
          <cell r="J107" t="str">
            <v>ok,sdp</v>
          </cell>
          <cell r="M107" t="str">
            <v>THERMALTAKE TECHNOLOGY CO., LTD.</v>
          </cell>
          <cell r="N107" t="str">
            <v>This company is engaged in the manufacture and sale of electrical machinery equipment and supplies, and computer peripherals. It was founded in 1999. The company operates from its headquarters in Taipei, Taiwan. It also has offices in the United States, China, Europe, Germany, Japan and Mexico.With years of thermal experience and industry leadership, the company sets its goal on reforming total thermal management in server segment by formulating the perfect mixture of versatility, efficiency and thermal management with each respective server product category: Rackmount Chassis, Server Fixed &amp; Redundant Power Supply and Server CPU Cooling Management Solutions.The company's products include: full tower chassis; mid tower chassis; liquid cooling chassis; power supply testers; laptop powers; CPU coolers; liquid cooling; hard drive coolers; docking stations; storage accessories; cables; case mods; USB accessories, fans; and many others.</v>
          </cell>
          <cell r="O107" t="str">
            <v>Manufacturing</v>
          </cell>
          <cell r="P107" t="str">
            <v>www.thermaltake.com</v>
          </cell>
          <cell r="R107" t="str">
            <v>Taiwan, China</v>
          </cell>
          <cell r="S107" t="str">
            <v>3540</v>
          </cell>
          <cell r="T107" t="str">
            <v>A</v>
          </cell>
          <cell r="U107" t="str">
            <v>3699</v>
          </cell>
          <cell r="V107" t="str">
            <v>Engaged in the manufacture and sale of electrical machinery equipment and supplies and computer peripherals</v>
          </cell>
          <cell r="W107" t="str">
            <v>The Company is principally engaged in the manufacture and sales of computer components. The Company's products mainly include radiators, computer cases, power supplies and electronic sports products. The Company is also engaged in the manufacture and sales of computer and mobile phone peripherals, including stands, leather cases, headsets, power banks and household video and audio products, among others. Its main products are applied in the manufacture of desktops, notebook computers and servers.</v>
          </cell>
          <cell r="Z107" t="str">
            <v>TW70669172</v>
          </cell>
          <cell r="AA107">
            <v>4242690</v>
          </cell>
          <cell r="AB107">
            <v>5253524</v>
          </cell>
          <cell r="AC107">
            <v>4033315</v>
          </cell>
          <cell r="AD107">
            <v>3881826</v>
          </cell>
          <cell r="AE107">
            <v>4453512</v>
          </cell>
          <cell r="AF107">
            <v>5253032</v>
          </cell>
          <cell r="AG107">
            <v>4227520</v>
          </cell>
          <cell r="AH107">
            <v>4052981</v>
          </cell>
          <cell r="AI107">
            <v>-210822</v>
          </cell>
          <cell r="AJ107">
            <v>0</v>
          </cell>
          <cell r="AK107">
            <v>-194205</v>
          </cell>
          <cell r="AL107">
            <v>-171155</v>
          </cell>
          <cell r="AM107">
            <v>4242690</v>
          </cell>
          <cell r="AN107">
            <v>5253032</v>
          </cell>
          <cell r="AO107">
            <v>4033315</v>
          </cell>
          <cell r="AP107">
            <v>3881826</v>
          </cell>
          <cell r="AQ107">
            <v>0</v>
          </cell>
          <cell r="AR107">
            <v>492</v>
          </cell>
          <cell r="AS107" t="str">
            <v>n.a.</v>
          </cell>
          <cell r="AT107" t="str">
            <v>n.a.</v>
          </cell>
          <cell r="AU107">
            <v>-2647670</v>
          </cell>
          <cell r="AV107">
            <v>-3171878</v>
          </cell>
          <cell r="AW107">
            <v>-2687773</v>
          </cell>
          <cell r="AX107">
            <v>-2536000</v>
          </cell>
          <cell r="AY107">
            <v>-127924</v>
          </cell>
          <cell r="AZ107">
            <v>-141017</v>
          </cell>
          <cell r="BA107">
            <v>-114904</v>
          </cell>
          <cell r="BB107">
            <v>-122718</v>
          </cell>
          <cell r="BC107">
            <v>-986114</v>
          </cell>
          <cell r="BD107">
            <v>-1181483</v>
          </cell>
          <cell r="BE107">
            <v>-999263</v>
          </cell>
          <cell r="BF107">
            <v>-1028217</v>
          </cell>
          <cell r="BG107">
            <v>480982</v>
          </cell>
          <cell r="BH107">
            <v>759146</v>
          </cell>
          <cell r="BI107">
            <v>231375</v>
          </cell>
          <cell r="BJ107">
            <v>194891</v>
          </cell>
          <cell r="BK107">
            <v>-146603</v>
          </cell>
          <cell r="BL107">
            <v>-131234</v>
          </cell>
          <cell r="BM107">
            <v>-128438</v>
          </cell>
          <cell r="BN107">
            <v>-54717</v>
          </cell>
          <cell r="BO107">
            <v>-130181</v>
          </cell>
          <cell r="BP107">
            <v>-118519</v>
          </cell>
          <cell r="BQ107">
            <v>-115846</v>
          </cell>
          <cell r="BR107">
            <v>-43656</v>
          </cell>
          <cell r="BS107">
            <v>-16422</v>
          </cell>
          <cell r="BT107">
            <v>-12715</v>
          </cell>
          <cell r="BU107">
            <v>-12592</v>
          </cell>
          <cell r="BV107">
            <v>-11061</v>
          </cell>
          <cell r="BW107">
            <v>217180</v>
          </cell>
          <cell r="BX107">
            <v>456954</v>
          </cell>
          <cell r="BY107">
            <v>87074</v>
          </cell>
          <cell r="BZ107">
            <v>133330</v>
          </cell>
          <cell r="CA107">
            <v>3589271</v>
          </cell>
          <cell r="CB107">
            <v>3959314</v>
          </cell>
          <cell r="CC107">
            <v>2955485</v>
          </cell>
          <cell r="CD107">
            <v>2938153</v>
          </cell>
          <cell r="CE107">
            <v>1616930</v>
          </cell>
          <cell r="CF107">
            <v>1439378</v>
          </cell>
          <cell r="CG107">
            <v>1151544</v>
          </cell>
          <cell r="CH107">
            <v>1219106</v>
          </cell>
          <cell r="CI107">
            <v>1019699</v>
          </cell>
          <cell r="CJ107">
            <v>1070807</v>
          </cell>
          <cell r="CK107">
            <v>985273</v>
          </cell>
          <cell r="CL107">
            <v>878159</v>
          </cell>
          <cell r="CM107">
            <v>125448</v>
          </cell>
          <cell r="CN107">
            <v>139563</v>
          </cell>
          <cell r="CO107">
            <v>147062</v>
          </cell>
          <cell r="CP107">
            <v>102585</v>
          </cell>
          <cell r="CQ107">
            <v>827194</v>
          </cell>
          <cell r="CR107">
            <v>1309566</v>
          </cell>
          <cell r="CS107">
            <v>671606</v>
          </cell>
          <cell r="CT107">
            <v>738303</v>
          </cell>
          <cell r="CU107" t="str">
            <v>n.a.</v>
          </cell>
          <cell r="CV107" t="str">
            <v>n.a.</v>
          </cell>
          <cell r="CW107">
            <v>0</v>
          </cell>
          <cell r="CX107">
            <v>865</v>
          </cell>
          <cell r="CY107">
            <v>86016</v>
          </cell>
          <cell r="CZ107">
            <v>85438</v>
          </cell>
          <cell r="DA107">
            <v>79341</v>
          </cell>
          <cell r="DB107">
            <v>76571</v>
          </cell>
          <cell r="DC107">
            <v>4152666</v>
          </cell>
          <cell r="DD107">
            <v>4537355</v>
          </cell>
          <cell r="DE107">
            <v>3507508</v>
          </cell>
          <cell r="DF107">
            <v>3201178</v>
          </cell>
          <cell r="DH107">
            <v>4242690</v>
          </cell>
          <cell r="DI107">
            <v>-2647670</v>
          </cell>
          <cell r="DJ107">
            <v>-1114038</v>
          </cell>
          <cell r="DK107">
            <v>-146603</v>
          </cell>
          <cell r="DL107">
            <v>334379</v>
          </cell>
          <cell r="DM107">
            <v>7.8812970073231806E-2</v>
          </cell>
          <cell r="DN107">
            <v>8.5555883347051997E-2</v>
          </cell>
          <cell r="DO107">
            <v>-127924</v>
          </cell>
          <cell r="DP107">
            <v>1528154</v>
          </cell>
          <cell r="DQ107">
            <v>85727</v>
          </cell>
          <cell r="DS107">
            <v>5253032</v>
          </cell>
          <cell r="DT107">
            <v>-3171878</v>
          </cell>
          <cell r="DU107">
            <v>-1322500</v>
          </cell>
          <cell r="DV107">
            <v>-131234</v>
          </cell>
          <cell r="DW107">
            <v>627420</v>
          </cell>
          <cell r="DX107">
            <v>0.119439592220264</v>
          </cell>
          <cell r="DY107">
            <v>0.13564042985014699</v>
          </cell>
          <cell r="DZ107">
            <v>-141017</v>
          </cell>
          <cell r="EA107">
            <v>1295461</v>
          </cell>
          <cell r="EB107">
            <v>82389.5</v>
          </cell>
          <cell r="ED107">
            <v>4033315</v>
          </cell>
          <cell r="EE107">
            <v>-2687773</v>
          </cell>
          <cell r="EF107">
            <v>-1114167</v>
          </cell>
          <cell r="EG107">
            <v>-128438</v>
          </cell>
          <cell r="EH107">
            <v>102937</v>
          </cell>
          <cell r="EI107">
            <v>2.55216862555987E-2</v>
          </cell>
          <cell r="EJ107">
            <v>2.6190101817178901E-2</v>
          </cell>
          <cell r="EK107">
            <v>-114904</v>
          </cell>
          <cell r="EL107">
            <v>1185325</v>
          </cell>
          <cell r="EM107">
            <v>77956</v>
          </cell>
          <cell r="EO107">
            <v>4509679</v>
          </cell>
          <cell r="EP107">
            <v>-2835773.6666666698</v>
          </cell>
          <cell r="EQ107">
            <v>-1183568.33333333</v>
          </cell>
          <cell r="ER107">
            <v>-135425</v>
          </cell>
          <cell r="ES107">
            <v>354912</v>
          </cell>
          <cell r="ET107">
            <v>7.8700058252483204E-2</v>
          </cell>
          <cell r="EU107">
            <v>8.5422840799496094E-2</v>
          </cell>
          <cell r="FF107" t="str">
            <v>TW70669172</v>
          </cell>
          <cell r="FG107" t="str">
            <v>exclude</v>
          </cell>
          <cell r="FH107" t="str">
            <v>Significantly different products/services</v>
          </cell>
          <cell r="FI107" t="str">
            <v>ok, sda/sdp</v>
          </cell>
        </row>
        <row r="108">
          <cell r="B108" t="str">
            <v>HUNAN ZHONGKE ELECTRIC CO.,LTD.</v>
          </cell>
          <cell r="C108" t="str">
            <v>exclude</v>
          </cell>
          <cell r="D108" t="str">
            <v>Significantly different products/services</v>
          </cell>
          <cell r="E108" t="str">
            <v>电磁冶金产品的设计、开发、制造和贸易</v>
          </cell>
          <cell r="H108" t="str">
            <v/>
          </cell>
          <cell r="I108" t="str">
            <v>ok, sda/sdp</v>
          </cell>
          <cell r="J108" t="str">
            <v>ok,sdp</v>
          </cell>
          <cell r="M108" t="str">
            <v>HUNAN ZHONGKE ELECTRIC CO.,LTD.</v>
          </cell>
          <cell r="N108" t="str">
            <v>This company engaged in the design, development, manufacture, and trade of electromagnetic metallurgy products. It was established in April 2004 and has its registered head office located in Yueyang, China. The company offers a wide range of casting electromagnetic stirring sets, induction heating packages, high-voltage inverters, lifting magnets, rectification control equipment, cable reels, and separators. The company also provides technical services. It primarily serves iron and steel, transport, shipbuilding, machinery, mining, and other industries. The company also exports its products to Canada, Brazil, the Kingdom of Saudi Arabia, India, Russia, Turkey, Iran, Oman, Vietnam, Brazil, the Southeast Asia, and internationally.</v>
          </cell>
          <cell r="O108" t="str">
            <v>Manufacturing; Wholesale</v>
          </cell>
          <cell r="P108" t="str">
            <v>www.cseco.cn</v>
          </cell>
          <cell r="R108" t="str">
            <v>China</v>
          </cell>
          <cell r="S108" t="str">
            <v>300035</v>
          </cell>
          <cell r="T108" t="str">
            <v>A+</v>
          </cell>
          <cell r="U108" t="str">
            <v>3699</v>
          </cell>
          <cell r="V108" t="str">
            <v>Engaged in the design, development, manufacture, and trade of electromagnetic metallurgy products</v>
          </cell>
          <cell r="W108" t="str">
            <v>Our company is mainly engaged in the production, sales and related consulting services of continuous casting electromagnetic stirring complete system (EMS).</v>
          </cell>
          <cell r="Z108" t="str">
            <v>CN32088PC</v>
          </cell>
          <cell r="AA108">
            <v>2220914</v>
          </cell>
          <cell r="AB108">
            <v>988254</v>
          </cell>
          <cell r="AC108">
            <v>937942</v>
          </cell>
          <cell r="AD108">
            <v>633263</v>
          </cell>
          <cell r="AE108">
            <v>2151115</v>
          </cell>
          <cell r="AF108">
            <v>954521</v>
          </cell>
          <cell r="AG108">
            <v>911193</v>
          </cell>
          <cell r="AH108">
            <v>600652</v>
          </cell>
          <cell r="AI108">
            <v>-13719</v>
          </cell>
          <cell r="AJ108">
            <v>-10663</v>
          </cell>
          <cell r="AK108">
            <v>-8811</v>
          </cell>
          <cell r="AL108">
            <v>-7352</v>
          </cell>
          <cell r="AM108">
            <v>2137396</v>
          </cell>
          <cell r="AN108">
            <v>943858</v>
          </cell>
          <cell r="AO108">
            <v>902382</v>
          </cell>
          <cell r="AP108">
            <v>593300</v>
          </cell>
          <cell r="AQ108">
            <v>83518</v>
          </cell>
          <cell r="AR108">
            <v>44396</v>
          </cell>
          <cell r="AS108">
            <v>35560</v>
          </cell>
          <cell r="AT108">
            <v>39963</v>
          </cell>
          <cell r="AU108">
            <v>-1475130</v>
          </cell>
          <cell r="AV108">
            <v>-555403</v>
          </cell>
          <cell r="AW108">
            <v>-506723</v>
          </cell>
          <cell r="AX108">
            <v>-335412</v>
          </cell>
          <cell r="AY108" t="str">
            <v>n.a.</v>
          </cell>
          <cell r="AZ108" t="str">
            <v>n.a.</v>
          </cell>
          <cell r="BA108" t="str">
            <v>n.a.</v>
          </cell>
          <cell r="BB108" t="str">
            <v>n.a.</v>
          </cell>
          <cell r="BC108">
            <v>-250840</v>
          </cell>
          <cell r="BD108">
            <v>-191747</v>
          </cell>
          <cell r="BE108">
            <v>-183553</v>
          </cell>
          <cell r="BF108">
            <v>-132648</v>
          </cell>
          <cell r="BG108">
            <v>494944</v>
          </cell>
          <cell r="BH108">
            <v>241104</v>
          </cell>
          <cell r="BI108">
            <v>247666</v>
          </cell>
          <cell r="BJ108">
            <v>165203</v>
          </cell>
          <cell r="BK108">
            <v>-52615</v>
          </cell>
          <cell r="BL108">
            <v>-40959</v>
          </cell>
          <cell r="BM108">
            <v>-34691</v>
          </cell>
          <cell r="BN108">
            <v>-31672</v>
          </cell>
          <cell r="BO108">
            <v>-43620</v>
          </cell>
          <cell r="BP108">
            <v>-33020</v>
          </cell>
          <cell r="BQ108">
            <v>-26403</v>
          </cell>
          <cell r="BR108">
            <v>-23932</v>
          </cell>
          <cell r="BS108">
            <v>-8995</v>
          </cell>
          <cell r="BT108">
            <v>-7939</v>
          </cell>
          <cell r="BU108">
            <v>-8288</v>
          </cell>
          <cell r="BV108">
            <v>-7740</v>
          </cell>
          <cell r="BW108">
            <v>365455</v>
          </cell>
          <cell r="BX108">
            <v>163804</v>
          </cell>
          <cell r="BY108">
            <v>151195</v>
          </cell>
          <cell r="BZ108">
            <v>130357</v>
          </cell>
          <cell r="CA108">
            <v>4186027</v>
          </cell>
          <cell r="CB108">
            <v>1473528</v>
          </cell>
          <cell r="CC108">
            <v>1575578</v>
          </cell>
          <cell r="CD108">
            <v>871549</v>
          </cell>
          <cell r="CE108">
            <v>854909</v>
          </cell>
          <cell r="CF108">
            <v>386379</v>
          </cell>
          <cell r="CG108">
            <v>382679</v>
          </cell>
          <cell r="CH108">
            <v>254174</v>
          </cell>
          <cell r="CI108">
            <v>1086687</v>
          </cell>
          <cell r="CJ108">
            <v>517596</v>
          </cell>
          <cell r="CK108">
            <v>371189</v>
          </cell>
          <cell r="CL108">
            <v>394433</v>
          </cell>
          <cell r="CM108">
            <v>477470</v>
          </cell>
          <cell r="CN108">
            <v>274167</v>
          </cell>
          <cell r="CO108">
            <v>470150</v>
          </cell>
          <cell r="CP108">
            <v>140765</v>
          </cell>
          <cell r="CQ108">
            <v>1462707</v>
          </cell>
          <cell r="CR108">
            <v>283862</v>
          </cell>
          <cell r="CS108">
            <v>334724</v>
          </cell>
          <cell r="CT108">
            <v>56545</v>
          </cell>
          <cell r="CU108">
            <v>114616</v>
          </cell>
          <cell r="CV108">
            <v>3198</v>
          </cell>
          <cell r="CW108">
            <v>3997</v>
          </cell>
          <cell r="CX108" t="str">
            <v>n.a.</v>
          </cell>
          <cell r="CY108">
            <v>442802</v>
          </cell>
          <cell r="CZ108">
            <v>7760</v>
          </cell>
          <cell r="DA108">
            <v>30364</v>
          </cell>
          <cell r="DB108">
            <v>43347</v>
          </cell>
          <cell r="DC108">
            <v>6323245</v>
          </cell>
          <cell r="DD108">
            <v>2786201</v>
          </cell>
          <cell r="DE108">
            <v>2766371</v>
          </cell>
          <cell r="DF108">
            <v>1929330</v>
          </cell>
          <cell r="DH108">
            <v>2137396</v>
          </cell>
          <cell r="DI108">
            <v>-1475130</v>
          </cell>
          <cell r="DJ108">
            <v>-250840</v>
          </cell>
          <cell r="DK108">
            <v>-52615</v>
          </cell>
          <cell r="DL108">
            <v>358811</v>
          </cell>
          <cell r="DM108">
            <v>0.16787296317575201</v>
          </cell>
          <cell r="DN108">
            <v>0.201739585119632</v>
          </cell>
          <cell r="DO108" t="str">
            <v>n.a.</v>
          </cell>
          <cell r="DP108">
            <v>620644</v>
          </cell>
          <cell r="DQ108">
            <v>225281</v>
          </cell>
          <cell r="DS108">
            <v>943858</v>
          </cell>
          <cell r="DT108">
            <v>-555403</v>
          </cell>
          <cell r="DU108">
            <v>-191747</v>
          </cell>
          <cell r="DV108">
            <v>-40959</v>
          </cell>
          <cell r="DW108">
            <v>155749</v>
          </cell>
          <cell r="DX108">
            <v>0.16501316935386501</v>
          </cell>
          <cell r="DY108">
            <v>0.197623678958114</v>
          </cell>
          <cell r="DZ108" t="str">
            <v>n.a.</v>
          </cell>
          <cell r="EA108">
            <v>384529</v>
          </cell>
          <cell r="EB108">
            <v>19062</v>
          </cell>
          <cell r="ED108">
            <v>902382</v>
          </cell>
          <cell r="EE108">
            <v>-506723</v>
          </cell>
          <cell r="EF108">
            <v>-183553</v>
          </cell>
          <cell r="EG108">
            <v>-34691</v>
          </cell>
          <cell r="EH108">
            <v>177415</v>
          </cell>
          <cell r="EI108">
            <v>0.19660742346367699</v>
          </cell>
          <cell r="EJ108">
            <v>0.24472148387443801</v>
          </cell>
          <cell r="EK108" t="str">
            <v>n.a.</v>
          </cell>
          <cell r="EL108">
            <v>318426.5</v>
          </cell>
          <cell r="EM108">
            <v>36855.5</v>
          </cell>
          <cell r="EO108">
            <v>1327878.66666667</v>
          </cell>
          <cell r="EP108">
            <v>-845752</v>
          </cell>
          <cell r="EQ108">
            <v>-208713.33333333299</v>
          </cell>
          <cell r="ER108">
            <v>-42755</v>
          </cell>
          <cell r="ES108">
            <v>230658.33333333299</v>
          </cell>
          <cell r="ET108">
            <v>0.173704374596474</v>
          </cell>
          <cell r="EU108">
            <v>0.210220615063337</v>
          </cell>
          <cell r="FF108" t="str">
            <v>CN32088PC</v>
          </cell>
          <cell r="FG108" t="str">
            <v>exclude</v>
          </cell>
          <cell r="FH108" t="str">
            <v>Significantly different products/services</v>
          </cell>
          <cell r="FI108" t="str">
            <v>ok, sda/sdp</v>
          </cell>
        </row>
        <row r="109">
          <cell r="B109" t="str">
            <v>GUANGDONG SENSSUN WEIGHING APPARATUS GROUP LTD.</v>
          </cell>
          <cell r="C109" t="str">
            <v>exclude</v>
          </cell>
          <cell r="D109" t="str">
            <v>Significantly different products/services</v>
          </cell>
          <cell r="E109" t="str">
            <v>电子秤</v>
          </cell>
          <cell r="H109" t="str">
            <v/>
          </cell>
          <cell r="I109" t="str">
            <v>ok, sda/sdp</v>
          </cell>
          <cell r="J109" t="str">
            <v>ok,sdp</v>
          </cell>
          <cell r="M109" t="str">
            <v>GUANGDONG SENSSUN WEIGHING APPARATUS GROUP LTD.</v>
          </cell>
          <cell r="N109" t="str">
            <v>This company is an entity based in China that is primarily engaged in the manufacture and trade of scales and balances. It was founded in 1999 and has its head office located in Zhongshan, Guangdong, China. The company produces various types of weighing and force-measuring machines and devices. Its products are sold across China through its sales network. The company serves diverse customers, including retail, manufacturing and other industries. It conducts its business operations within the country.</v>
          </cell>
          <cell r="O109" t="str">
            <v>Manufacturing</v>
          </cell>
          <cell r="P109" t="str">
            <v>www.camry.com.cn</v>
          </cell>
          <cell r="R109" t="str">
            <v>China</v>
          </cell>
          <cell r="S109" t="str">
            <v>002870</v>
          </cell>
          <cell r="T109" t="str">
            <v>A+</v>
          </cell>
          <cell r="U109" t="str">
            <v>3699</v>
          </cell>
          <cell r="V109" t="str">
            <v>Engaged in the manufacture and trade of scales and balances</v>
          </cell>
          <cell r="W109" t="str">
            <v>The Company mainly engaged in high-end residential and commercial Weighing and measuring health movement information of product development, production and sales, including high-end residential and commercial scale is the company's leading products, health products business is a new measure of motion information focused on expanding the company's.</v>
          </cell>
          <cell r="Z109" t="str">
            <v>CN46218PC</v>
          </cell>
          <cell r="AA109">
            <v>4879331</v>
          </cell>
          <cell r="AB109">
            <v>972128</v>
          </cell>
          <cell r="AC109">
            <v>837097</v>
          </cell>
          <cell r="AD109">
            <v>933960</v>
          </cell>
          <cell r="AE109">
            <v>4848348</v>
          </cell>
          <cell r="AF109">
            <v>963494</v>
          </cell>
          <cell r="AG109">
            <v>829239</v>
          </cell>
          <cell r="AH109">
            <v>920738</v>
          </cell>
          <cell r="AI109">
            <v>-21055</v>
          </cell>
          <cell r="AJ109">
            <v>-7611</v>
          </cell>
          <cell r="AK109">
            <v>-8578</v>
          </cell>
          <cell r="AL109">
            <v>-8961</v>
          </cell>
          <cell r="AM109">
            <v>4827293</v>
          </cell>
          <cell r="AN109">
            <v>955883</v>
          </cell>
          <cell r="AO109">
            <v>820661</v>
          </cell>
          <cell r="AP109">
            <v>911777</v>
          </cell>
          <cell r="AQ109">
            <v>52038</v>
          </cell>
          <cell r="AR109">
            <v>16245</v>
          </cell>
          <cell r="AS109">
            <v>16436</v>
          </cell>
          <cell r="AT109">
            <v>22183</v>
          </cell>
          <cell r="AU109">
            <v>-3455344</v>
          </cell>
          <cell r="AV109">
            <v>430320</v>
          </cell>
          <cell r="AW109">
            <v>-535879</v>
          </cell>
          <cell r="AX109">
            <v>-614215</v>
          </cell>
          <cell r="AY109" t="str">
            <v>n.a.</v>
          </cell>
          <cell r="AZ109" t="str">
            <v>n.a.</v>
          </cell>
          <cell r="BA109" t="str">
            <v>n.a.</v>
          </cell>
          <cell r="BB109" t="str">
            <v>n.a.</v>
          </cell>
          <cell r="BC109">
            <v>-841474</v>
          </cell>
          <cell r="BD109">
            <v>-194572</v>
          </cell>
          <cell r="BE109">
            <v>-198505</v>
          </cell>
          <cell r="BF109">
            <v>-240688</v>
          </cell>
          <cell r="BG109">
            <v>582513</v>
          </cell>
          <cell r="BH109">
            <v>1207876</v>
          </cell>
          <cell r="BI109">
            <v>102713</v>
          </cell>
          <cell r="BJ109">
            <v>79057</v>
          </cell>
          <cell r="BK109">
            <v>-268066</v>
          </cell>
          <cell r="BL109">
            <v>-1093105</v>
          </cell>
          <cell r="BM109">
            <v>-52329</v>
          </cell>
          <cell r="BN109">
            <v>-79742</v>
          </cell>
          <cell r="BO109">
            <v>-173628</v>
          </cell>
          <cell r="BP109">
            <v>-941433</v>
          </cell>
          <cell r="BQ109">
            <v>-19277</v>
          </cell>
          <cell r="BR109">
            <v>-21187</v>
          </cell>
          <cell r="BS109">
            <v>-94438</v>
          </cell>
          <cell r="BT109">
            <v>-151672</v>
          </cell>
          <cell r="BU109">
            <v>-33052</v>
          </cell>
          <cell r="BV109">
            <v>-58555</v>
          </cell>
          <cell r="BW109">
            <v>50096</v>
          </cell>
          <cell r="BX109">
            <v>75083</v>
          </cell>
          <cell r="BY109">
            <v>-64920</v>
          </cell>
          <cell r="BZ109">
            <v>38495</v>
          </cell>
          <cell r="CA109">
            <v>2561632</v>
          </cell>
          <cell r="CB109">
            <v>2352118</v>
          </cell>
          <cell r="CC109">
            <v>413884</v>
          </cell>
          <cell r="CD109">
            <v>729618</v>
          </cell>
          <cell r="CE109">
            <v>801321</v>
          </cell>
          <cell r="CF109">
            <v>593291</v>
          </cell>
          <cell r="CG109">
            <v>95040</v>
          </cell>
          <cell r="CH109">
            <v>123789</v>
          </cell>
          <cell r="CI109">
            <v>798987</v>
          </cell>
          <cell r="CJ109">
            <v>751201</v>
          </cell>
          <cell r="CK109">
            <v>86759</v>
          </cell>
          <cell r="CL109">
            <v>72780</v>
          </cell>
          <cell r="CM109">
            <v>405292</v>
          </cell>
          <cell r="CN109">
            <v>336270</v>
          </cell>
          <cell r="CO109">
            <v>24188</v>
          </cell>
          <cell r="CP109">
            <v>164418</v>
          </cell>
          <cell r="CQ109">
            <v>461929</v>
          </cell>
          <cell r="CR109">
            <v>581928</v>
          </cell>
          <cell r="CS109">
            <v>200142</v>
          </cell>
          <cell r="CT109">
            <v>358524</v>
          </cell>
          <cell r="CU109">
            <v>47607</v>
          </cell>
          <cell r="CV109">
            <v>45846</v>
          </cell>
          <cell r="CW109">
            <v>70350</v>
          </cell>
          <cell r="CX109">
            <v>228</v>
          </cell>
          <cell r="CY109">
            <v>131280</v>
          </cell>
          <cell r="CZ109">
            <v>289779</v>
          </cell>
          <cell r="DA109">
            <v>13152</v>
          </cell>
          <cell r="DB109">
            <v>11510</v>
          </cell>
          <cell r="DC109">
            <v>6379476</v>
          </cell>
          <cell r="DD109">
            <v>6371180</v>
          </cell>
          <cell r="DE109">
            <v>967244</v>
          </cell>
          <cell r="DF109">
            <v>1095112</v>
          </cell>
          <cell r="DH109">
            <v>4827293</v>
          </cell>
          <cell r="DI109">
            <v>-3455344</v>
          </cell>
          <cell r="DJ109">
            <v>-841474</v>
          </cell>
          <cell r="DK109">
            <v>-268066</v>
          </cell>
          <cell r="DL109">
            <v>262409</v>
          </cell>
          <cell r="DM109">
            <v>5.4359451560118698E-2</v>
          </cell>
          <cell r="DN109">
            <v>5.7484264660394399E-2</v>
          </cell>
          <cell r="DO109" t="str">
            <v>n.a.</v>
          </cell>
          <cell r="DP109">
            <v>697306</v>
          </cell>
          <cell r="DQ109">
            <v>210529.5</v>
          </cell>
          <cell r="DS109">
            <v>955883</v>
          </cell>
          <cell r="DT109">
            <v>430320</v>
          </cell>
          <cell r="DU109">
            <v>-194572</v>
          </cell>
          <cell r="DV109">
            <v>-1093105</v>
          </cell>
          <cell r="DW109">
            <v>98526</v>
          </cell>
          <cell r="DX109">
            <v>0.103073284073469</v>
          </cell>
          <cell r="DY109">
            <v>0.114918289580653</v>
          </cell>
          <cell r="DZ109" t="str">
            <v>n.a.</v>
          </cell>
          <cell r="EA109">
            <v>344165.5</v>
          </cell>
          <cell r="EB109">
            <v>151465.5</v>
          </cell>
          <cell r="ED109">
            <v>820661</v>
          </cell>
          <cell r="EE109">
            <v>-535879</v>
          </cell>
          <cell r="EF109">
            <v>-198505</v>
          </cell>
          <cell r="EG109">
            <v>-52329</v>
          </cell>
          <cell r="EH109">
            <v>33948</v>
          </cell>
          <cell r="EI109">
            <v>4.1366654440749599E-2</v>
          </cell>
          <cell r="EJ109">
            <v>4.3151695726395801E-2</v>
          </cell>
          <cell r="EK109" t="str">
            <v>n.a.</v>
          </cell>
          <cell r="EL109">
            <v>109414.5</v>
          </cell>
          <cell r="EM109">
            <v>12331</v>
          </cell>
          <cell r="EO109">
            <v>2201279</v>
          </cell>
          <cell r="EP109">
            <v>-1186967.66666667</v>
          </cell>
          <cell r="EQ109">
            <v>-411517</v>
          </cell>
          <cell r="ER109">
            <v>-471166.66666666698</v>
          </cell>
          <cell r="ES109">
            <v>131627.66666666701</v>
          </cell>
          <cell r="ET109">
            <v>5.9795994359037E-2</v>
          </cell>
          <cell r="EU109">
            <v>6.3598957247871304E-2</v>
          </cell>
          <cell r="FF109" t="str">
            <v>CN46218PC</v>
          </cell>
          <cell r="FG109" t="str">
            <v>exclude</v>
          </cell>
          <cell r="FH109" t="str">
            <v>Significantly different products/services</v>
          </cell>
          <cell r="FI109" t="str">
            <v>ok, sda/sdp</v>
          </cell>
        </row>
        <row r="110">
          <cell r="B110" t="str">
            <v>CROWN ADVANCED MATERIAL CO.,LTD.</v>
          </cell>
          <cell r="C110" t="str">
            <v>exclude</v>
          </cell>
          <cell r="D110" t="str">
            <v>Significantly different products/services</v>
          </cell>
          <cell r="E110" t="str">
            <v>从事新型复合膜材料的研发、生产和销售</v>
          </cell>
          <cell r="H110" t="str">
            <v/>
          </cell>
          <cell r="I110" t="str">
            <v>ok, sda/sdp</v>
          </cell>
          <cell r="J110" t="str">
            <v>ok,sdp</v>
          </cell>
          <cell r="M110" t="str">
            <v>CROWN ADVANCED MATERIAL CO.,LTD.</v>
          </cell>
          <cell r="N110" t="str">
            <v>This company is engaged in research and development, production and sales of new composite membrane materials. It conducts business from its registered head office located in Yichun, Jiangxi, China. The company was established in 2007.The company's products include solar battery backplanes, aluminum-plastic films, special protective films, and POE films. With the mission of "focusing on new materials and creating a green and beautiful life", the company relies on 15 years of research and development and manufacturing of multifunctional composite materials. At present, it mainly deals in new composite film materials such as solar battery backsheets, aluminum-plastic films, and special protective materials.The company has more than 100 invention patents with independent intellectual property rights, and has established a research and development center in East China. The production base is located in Jiangxi Shengyichun City (National) Economic and Technological Development Zone. Clients served include Fortune Global 500 and domestic and foreign industry leaders such as State Power Investment, China Energy Conservation, LG, REC, Hanwha, and BYD.</v>
          </cell>
          <cell r="O110" t="str">
            <v>Manufacturing</v>
          </cell>
          <cell r="P110" t="str">
            <v>www.mg-crown.com</v>
          </cell>
          <cell r="R110" t="str">
            <v>China</v>
          </cell>
          <cell r="S110" t="str">
            <v>688560</v>
          </cell>
          <cell r="T110" t="str">
            <v>B+</v>
          </cell>
          <cell r="U110" t="str">
            <v>3692</v>
          </cell>
          <cell r="V110" t="str">
            <v>Engaged in research and development, production and sales of new composite membrane materials</v>
          </cell>
          <cell r="W110" t="str">
            <v>The Company's main business is research and development, production and sales of new composite membrane materials. The main products are solar cell backplane.</v>
          </cell>
          <cell r="Z110" t="str">
            <v>CN53529PC</v>
          </cell>
          <cell r="AA110">
            <v>1311112</v>
          </cell>
          <cell r="AB110">
            <v>951721</v>
          </cell>
          <cell r="AC110">
            <v>969224</v>
          </cell>
          <cell r="AD110">
            <v>870380</v>
          </cell>
          <cell r="AE110">
            <v>1263777</v>
          </cell>
          <cell r="AF110">
            <v>912049</v>
          </cell>
          <cell r="AG110">
            <v>938890</v>
          </cell>
          <cell r="AH110">
            <v>864064</v>
          </cell>
          <cell r="AI110">
            <v>-3992</v>
          </cell>
          <cell r="AJ110">
            <v>-5747</v>
          </cell>
          <cell r="AK110">
            <v>-5925</v>
          </cell>
          <cell r="AL110">
            <v>-2678</v>
          </cell>
          <cell r="AM110">
            <v>1259785</v>
          </cell>
          <cell r="AN110">
            <v>906302</v>
          </cell>
          <cell r="AO110">
            <v>932965</v>
          </cell>
          <cell r="AP110">
            <v>861386</v>
          </cell>
          <cell r="AQ110">
            <v>51327</v>
          </cell>
          <cell r="AR110">
            <v>45419</v>
          </cell>
          <cell r="AS110">
            <v>36259</v>
          </cell>
          <cell r="AT110">
            <v>8994</v>
          </cell>
          <cell r="AU110">
            <v>-1018668</v>
          </cell>
          <cell r="AV110">
            <v>-704578</v>
          </cell>
          <cell r="AW110">
            <v>-690046</v>
          </cell>
          <cell r="AX110">
            <v>-666583</v>
          </cell>
          <cell r="AY110" t="str">
            <v>n.a.</v>
          </cell>
          <cell r="AZ110" t="str">
            <v>n.a.</v>
          </cell>
          <cell r="BA110" t="str">
            <v>n.a.</v>
          </cell>
          <cell r="BB110" t="str">
            <v>n.a.</v>
          </cell>
          <cell r="BC110">
            <v>-138504</v>
          </cell>
          <cell r="BD110">
            <v>-94168</v>
          </cell>
          <cell r="BE110">
            <v>-100613</v>
          </cell>
          <cell r="BF110">
            <v>-79137</v>
          </cell>
          <cell r="BG110">
            <v>153940</v>
          </cell>
          <cell r="BH110">
            <v>152975</v>
          </cell>
          <cell r="BI110">
            <v>178565</v>
          </cell>
          <cell r="BJ110">
            <v>124660</v>
          </cell>
          <cell r="BK110">
            <v>-20858</v>
          </cell>
          <cell r="BL110">
            <v>-21146</v>
          </cell>
          <cell r="BM110">
            <v>-52520</v>
          </cell>
          <cell r="BN110">
            <v>-16385</v>
          </cell>
          <cell r="BO110">
            <v>-18989</v>
          </cell>
          <cell r="BP110">
            <v>-19369</v>
          </cell>
          <cell r="BQ110">
            <v>-19427</v>
          </cell>
          <cell r="BR110">
            <v>-15855</v>
          </cell>
          <cell r="BS110">
            <v>-1869</v>
          </cell>
          <cell r="BT110">
            <v>-1777</v>
          </cell>
          <cell r="BU110">
            <v>-33093</v>
          </cell>
          <cell r="BV110">
            <v>-530</v>
          </cell>
          <cell r="BW110">
            <v>122924</v>
          </cell>
          <cell r="BX110">
            <v>105489</v>
          </cell>
          <cell r="BY110">
            <v>104905</v>
          </cell>
          <cell r="BZ110">
            <v>88495</v>
          </cell>
          <cell r="CA110">
            <v>1537040</v>
          </cell>
          <cell r="CB110">
            <v>1450305</v>
          </cell>
          <cell r="CC110">
            <v>810632</v>
          </cell>
          <cell r="CD110">
            <v>813418</v>
          </cell>
          <cell r="CE110">
            <v>242727</v>
          </cell>
          <cell r="CF110">
            <v>108733</v>
          </cell>
          <cell r="CG110">
            <v>93546</v>
          </cell>
          <cell r="CH110">
            <v>102226</v>
          </cell>
          <cell r="CI110">
            <v>422376</v>
          </cell>
          <cell r="CJ110">
            <v>408712</v>
          </cell>
          <cell r="CK110">
            <v>354802</v>
          </cell>
          <cell r="CL110">
            <v>350227</v>
          </cell>
          <cell r="CM110">
            <v>458503</v>
          </cell>
          <cell r="CN110">
            <v>271078</v>
          </cell>
          <cell r="CO110">
            <v>250238</v>
          </cell>
          <cell r="CP110">
            <v>242083</v>
          </cell>
          <cell r="CQ110">
            <v>393550</v>
          </cell>
          <cell r="CR110">
            <v>649935</v>
          </cell>
          <cell r="CS110">
            <v>106028</v>
          </cell>
          <cell r="CT110">
            <v>112910</v>
          </cell>
          <cell r="CU110">
            <v>333</v>
          </cell>
          <cell r="CV110" t="str">
            <v>n.a.</v>
          </cell>
          <cell r="CW110" t="str">
            <v>n.a.</v>
          </cell>
          <cell r="CX110" t="str">
            <v>n.a.</v>
          </cell>
          <cell r="CY110">
            <v>74528</v>
          </cell>
          <cell r="CZ110">
            <v>49412</v>
          </cell>
          <cell r="DA110">
            <v>5039</v>
          </cell>
          <cell r="DB110">
            <v>9074</v>
          </cell>
          <cell r="DC110">
            <v>1984588</v>
          </cell>
          <cell r="DD110">
            <v>1739023</v>
          </cell>
          <cell r="DE110">
            <v>1055565</v>
          </cell>
          <cell r="DF110">
            <v>985777</v>
          </cell>
          <cell r="DH110">
            <v>1259785</v>
          </cell>
          <cell r="DI110">
            <v>-1018668</v>
          </cell>
          <cell r="DJ110">
            <v>-138504</v>
          </cell>
          <cell r="DK110">
            <v>-20858</v>
          </cell>
          <cell r="DL110">
            <v>81755</v>
          </cell>
          <cell r="DM110">
            <v>6.4895994157733297E-2</v>
          </cell>
          <cell r="DN110">
            <v>6.9399760617301798E-2</v>
          </cell>
          <cell r="DO110" t="str">
            <v>n.a.</v>
          </cell>
          <cell r="DP110">
            <v>175730</v>
          </cell>
          <cell r="DQ110">
            <v>61970</v>
          </cell>
          <cell r="DS110">
            <v>906302</v>
          </cell>
          <cell r="DT110">
            <v>-704578</v>
          </cell>
          <cell r="DU110">
            <v>-94168</v>
          </cell>
          <cell r="DV110">
            <v>-21146</v>
          </cell>
          <cell r="DW110">
            <v>86410</v>
          </cell>
          <cell r="DX110">
            <v>9.5343494773265397E-2</v>
          </cell>
          <cell r="DY110">
            <v>0.10539192966878599</v>
          </cell>
          <cell r="DZ110" t="str">
            <v>n.a.</v>
          </cell>
          <cell r="EA110">
            <v>101139.5</v>
          </cell>
          <cell r="EB110">
            <v>27225.5</v>
          </cell>
          <cell r="ED110">
            <v>932965</v>
          </cell>
          <cell r="EE110">
            <v>-690046</v>
          </cell>
          <cell r="EF110">
            <v>-100613</v>
          </cell>
          <cell r="EG110">
            <v>-52520</v>
          </cell>
          <cell r="EH110">
            <v>89786</v>
          </cell>
          <cell r="EI110">
            <v>9.6237265063534E-2</v>
          </cell>
          <cell r="EJ110">
            <v>0.106485099842382</v>
          </cell>
          <cell r="EK110" t="str">
            <v>n.a.</v>
          </cell>
          <cell r="EL110">
            <v>97886</v>
          </cell>
          <cell r="EM110">
            <v>7056.5</v>
          </cell>
          <cell r="EO110">
            <v>1033017.33333333</v>
          </cell>
          <cell r="EP110">
            <v>-804430.66666666698</v>
          </cell>
          <cell r="EQ110">
            <v>-111095</v>
          </cell>
          <cell r="ER110">
            <v>-31508</v>
          </cell>
          <cell r="ES110">
            <v>85983.666666666701</v>
          </cell>
          <cell r="ET110">
            <v>8.3235453938817497E-2</v>
          </cell>
          <cell r="EU110">
            <v>9.0792618777016498E-2</v>
          </cell>
          <cell r="FF110" t="str">
            <v>CN53529PC</v>
          </cell>
          <cell r="FG110" t="str">
            <v>exclude</v>
          </cell>
          <cell r="FH110" t="str">
            <v>Significantly different products/services</v>
          </cell>
          <cell r="FI110" t="str">
            <v>ok, sda/sdp</v>
          </cell>
        </row>
        <row r="111">
          <cell r="B111" t="str">
            <v>HANGZHOU STAR SHUAIER ELECTRIC APPLIANCE CO.,LTD.</v>
          </cell>
          <cell r="C111" t="str">
            <v>exclude</v>
          </cell>
          <cell r="D111" t="str">
            <v>Significantly different products/services</v>
          </cell>
          <cell r="E111" t="str">
            <v>从事家用电器制造</v>
          </cell>
          <cell r="H111" t="str">
            <v/>
          </cell>
          <cell r="I111" t="str">
            <v>ok, sda/sdp</v>
          </cell>
          <cell r="J111" t="str">
            <v>ok,sdp</v>
          </cell>
          <cell r="M111" t="str">
            <v>HANGZHOU STAR SHUAIER ELECTRIC APPLIANCE CO.,LTD.</v>
          </cell>
          <cell r="N111" t="str">
            <v>This company is engaged in household appliance manufacturing. It was incorporated in 2002 and has its registered head office located in Hangzhou, Zhejiang, China. The company's business operation specializes in the production of a wide range of household-type appliances and equipment, and other electrical and non-electrical major household-type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v>
          </cell>
          <cell r="O111" t="str">
            <v>Manufacturing</v>
          </cell>
          <cell r="P111" t="str">
            <v>www.hzstarshuaier.com</v>
          </cell>
          <cell r="R111" t="str">
            <v>China</v>
          </cell>
          <cell r="S111" t="str">
            <v>002860</v>
          </cell>
          <cell r="T111" t="str">
            <v>B+</v>
          </cell>
          <cell r="U111" t="str">
            <v>3699</v>
          </cell>
          <cell r="V111" t="str">
            <v>Engaged in household appliance manufacturing</v>
          </cell>
          <cell r="W111" t="str">
            <v>The Company's main products include various types of thermal protectors, starters, sealing terminals for refrigeration compressors, as well as research and development, production, and sales of temperature controllers for small household appliances and small and medium-sized motor products.</v>
          </cell>
          <cell r="Z111" t="str">
            <v>CN46203PC</v>
          </cell>
          <cell r="AA111">
            <v>1373031</v>
          </cell>
          <cell r="AB111">
            <v>931595</v>
          </cell>
          <cell r="AC111">
            <v>817126</v>
          </cell>
          <cell r="AD111">
            <v>410189</v>
          </cell>
          <cell r="AE111">
            <v>1304377</v>
          </cell>
          <cell r="AF111">
            <v>902922</v>
          </cell>
          <cell r="AG111">
            <v>690631</v>
          </cell>
          <cell r="AH111">
            <v>405392</v>
          </cell>
          <cell r="AI111">
            <v>-6966</v>
          </cell>
          <cell r="AJ111">
            <v>-4996</v>
          </cell>
          <cell r="AK111">
            <v>-5021</v>
          </cell>
          <cell r="AL111">
            <v>-4229</v>
          </cell>
          <cell r="AM111">
            <v>1297411</v>
          </cell>
          <cell r="AN111">
            <v>897926</v>
          </cell>
          <cell r="AO111">
            <v>685610</v>
          </cell>
          <cell r="AP111">
            <v>401163</v>
          </cell>
          <cell r="AQ111">
            <v>75620</v>
          </cell>
          <cell r="AR111">
            <v>33669</v>
          </cell>
          <cell r="AS111">
            <v>131516</v>
          </cell>
          <cell r="AT111">
            <v>9026</v>
          </cell>
          <cell r="AU111">
            <v>-978434</v>
          </cell>
          <cell r="AV111">
            <v>-638428</v>
          </cell>
          <cell r="AW111">
            <v>-364009</v>
          </cell>
          <cell r="AX111">
            <v>-226853</v>
          </cell>
          <cell r="AY111" t="str">
            <v>n.a.</v>
          </cell>
          <cell r="AZ111" t="str">
            <v>n.a.</v>
          </cell>
          <cell r="BA111" t="str">
            <v>n.a.</v>
          </cell>
          <cell r="BB111" t="str">
            <v>n.a.</v>
          </cell>
          <cell r="BC111">
            <v>-179072</v>
          </cell>
          <cell r="BD111">
            <v>-117607</v>
          </cell>
          <cell r="BE111">
            <v>-108309</v>
          </cell>
          <cell r="BF111">
            <v>-58425</v>
          </cell>
          <cell r="BG111">
            <v>215525</v>
          </cell>
          <cell r="BH111">
            <v>175560</v>
          </cell>
          <cell r="BI111">
            <v>344808</v>
          </cell>
          <cell r="BJ111">
            <v>124911</v>
          </cell>
          <cell r="BK111">
            <v>-39279</v>
          </cell>
          <cell r="BL111">
            <v>-34210</v>
          </cell>
          <cell r="BM111">
            <v>-114558</v>
          </cell>
          <cell r="BN111">
            <v>-17282</v>
          </cell>
          <cell r="BO111">
            <v>-36002</v>
          </cell>
          <cell r="BP111">
            <v>-30945</v>
          </cell>
          <cell r="BQ111">
            <v>-107700</v>
          </cell>
          <cell r="BR111">
            <v>-16524</v>
          </cell>
          <cell r="BS111">
            <v>-3277</v>
          </cell>
          <cell r="BT111">
            <v>-3265</v>
          </cell>
          <cell r="BU111">
            <v>-6858</v>
          </cell>
          <cell r="BV111">
            <v>-758</v>
          </cell>
          <cell r="BW111">
            <v>143869</v>
          </cell>
          <cell r="BX111">
            <v>107864</v>
          </cell>
          <cell r="BY111">
            <v>131397</v>
          </cell>
          <cell r="BZ111">
            <v>95412</v>
          </cell>
          <cell r="CA111">
            <v>1333717</v>
          </cell>
          <cell r="CB111">
            <v>1221606</v>
          </cell>
          <cell r="CC111">
            <v>925196</v>
          </cell>
          <cell r="CD111">
            <v>624678</v>
          </cell>
          <cell r="CE111">
            <v>257375</v>
          </cell>
          <cell r="CF111">
            <v>200160</v>
          </cell>
          <cell r="CG111">
            <v>163074</v>
          </cell>
          <cell r="CH111">
            <v>79776</v>
          </cell>
          <cell r="CI111">
            <v>328402</v>
          </cell>
          <cell r="CJ111">
            <v>279876</v>
          </cell>
          <cell r="CK111">
            <v>180011</v>
          </cell>
          <cell r="CL111">
            <v>123804</v>
          </cell>
          <cell r="CM111">
            <v>282408</v>
          </cell>
          <cell r="CN111">
            <v>262675</v>
          </cell>
          <cell r="CO111">
            <v>209153</v>
          </cell>
          <cell r="CP111">
            <v>248382</v>
          </cell>
          <cell r="CQ111">
            <v>451840</v>
          </cell>
          <cell r="CR111">
            <v>470790</v>
          </cell>
          <cell r="CS111">
            <v>368498</v>
          </cell>
          <cell r="CT111">
            <v>166843</v>
          </cell>
          <cell r="CU111">
            <v>166469</v>
          </cell>
          <cell r="CV111">
            <v>272984</v>
          </cell>
          <cell r="CW111">
            <v>76419</v>
          </cell>
          <cell r="CX111" t="str">
            <v>n.a.</v>
          </cell>
          <cell r="CY111">
            <v>6473</v>
          </cell>
          <cell r="CZ111">
            <v>19211</v>
          </cell>
          <cell r="DA111">
            <v>891</v>
          </cell>
          <cell r="DB111">
            <v>2462</v>
          </cell>
          <cell r="DC111">
            <v>1899288</v>
          </cell>
          <cell r="DD111">
            <v>1664180</v>
          </cell>
          <cell r="DE111">
            <v>1365441</v>
          </cell>
          <cell r="DF111">
            <v>896276</v>
          </cell>
          <cell r="DH111">
            <v>1297411</v>
          </cell>
          <cell r="DI111">
            <v>-978434</v>
          </cell>
          <cell r="DJ111">
            <v>-179072</v>
          </cell>
          <cell r="DK111">
            <v>-39279</v>
          </cell>
          <cell r="DL111">
            <v>100626</v>
          </cell>
          <cell r="DM111">
            <v>7.7559077270040105E-2</v>
          </cell>
          <cell r="DN111">
            <v>8.4080265043428901E-2</v>
          </cell>
          <cell r="DO111" t="str">
            <v>n.a.</v>
          </cell>
          <cell r="DP111">
            <v>228767.5</v>
          </cell>
          <cell r="DQ111">
            <v>12842</v>
          </cell>
          <cell r="DS111">
            <v>897926</v>
          </cell>
          <cell r="DT111">
            <v>-638428</v>
          </cell>
          <cell r="DU111">
            <v>-117607</v>
          </cell>
          <cell r="DV111">
            <v>-34210</v>
          </cell>
          <cell r="DW111">
            <v>107681</v>
          </cell>
          <cell r="DX111">
            <v>0.119921908932362</v>
          </cell>
          <cell r="DY111">
            <v>0.13626280457326501</v>
          </cell>
          <cell r="DZ111" t="str">
            <v>n.a.</v>
          </cell>
          <cell r="EA111">
            <v>181617</v>
          </cell>
          <cell r="EB111">
            <v>10051</v>
          </cell>
          <cell r="ED111">
            <v>685610</v>
          </cell>
          <cell r="EE111">
            <v>-364009</v>
          </cell>
          <cell r="EF111">
            <v>-108309</v>
          </cell>
          <cell r="EG111">
            <v>-114558</v>
          </cell>
          <cell r="EH111">
            <v>98734</v>
          </cell>
          <cell r="EI111">
            <v>0.14400898469975601</v>
          </cell>
          <cell r="EJ111">
            <v>0.16823656104526299</v>
          </cell>
          <cell r="EK111" t="str">
            <v>n.a.</v>
          </cell>
          <cell r="EL111">
            <v>121425</v>
          </cell>
          <cell r="EM111">
            <v>1676.5</v>
          </cell>
          <cell r="EO111">
            <v>960315.66666666698</v>
          </cell>
          <cell r="EP111">
            <v>-660290.33333333302</v>
          </cell>
          <cell r="EQ111">
            <v>-134996</v>
          </cell>
          <cell r="ER111">
            <v>-62682.333333333299</v>
          </cell>
          <cell r="ES111">
            <v>102347</v>
          </cell>
          <cell r="ET111">
            <v>0.106576413936112</v>
          </cell>
          <cell r="EU111">
            <v>0.119289904137913</v>
          </cell>
          <cell r="FF111" t="str">
            <v>CN46203PC</v>
          </cell>
          <cell r="FG111" t="str">
            <v>exclude</v>
          </cell>
          <cell r="FH111" t="str">
            <v>Significantly different products/services</v>
          </cell>
          <cell r="FI111" t="str">
            <v>ok, sda/sdp</v>
          </cell>
        </row>
        <row r="112">
          <cell r="B112" t="str">
            <v>SEA SONIC ELECTRONICS CO., LTD.</v>
          </cell>
          <cell r="C112" t="str">
            <v>exclude</v>
          </cell>
          <cell r="D112" t="str">
            <v>Significantly different products/services</v>
          </cell>
          <cell r="E112" t="str">
            <v>从事电源转换(PC)产品和开关电源的研究、开发、制造和销售</v>
          </cell>
          <cell r="H112" t="str">
            <v/>
          </cell>
          <cell r="I112" t="str">
            <v>ok, sda/sdp</v>
          </cell>
          <cell r="J112" t="str">
            <v>ok,sdp</v>
          </cell>
          <cell r="M112" t="str">
            <v>SEA SONIC ELECTRONICS CO., LTD.</v>
          </cell>
          <cell r="N112" t="str">
            <v>This company is engaged in the research, development, manufacture, and sale of power conversion (PC) products and switching power supplies. It was incorporated in 1975 to manufacture electronics test equipment. Headquartered in Neihu, Taipei, Taiwan, the company also carries out operations in China and the United States.The company's products include PC power supplies, IPC (industrial power conversion) and server power supplies, adapters, and open frame power supplies, as well as power supplies for telecommunication and IT. It offers these products through distributors worldwide (Europe, the United States, Asia and other countries). All its products are manufactured in its ISO 9001 certified factory in Dong Guan, China with an overall capacity of 1,000,000 units per month. The company's products comply with CE, CISPR22 and FCC part 15 class B, AS/NZS 3548 and safety certifications include UL, C-UL, VDE, TUV, D, N, S, FI, CCC, GOST-R, PSE, CB and so on.</v>
          </cell>
          <cell r="O112" t="str">
            <v>Manufacturing; Wholesale</v>
          </cell>
          <cell r="P112" t="str">
            <v>www.seasonic.com</v>
          </cell>
          <cell r="R112" t="str">
            <v>Taiwan, China</v>
          </cell>
          <cell r="S112" t="str">
            <v>6203</v>
          </cell>
          <cell r="T112" t="str">
            <v>B</v>
          </cell>
          <cell r="U112" t="str">
            <v>3699</v>
          </cell>
          <cell r="V112" t="str">
            <v>Engaged in the research, development, manufacture, and sale of power conversion (PC) products and switching power supplies</v>
          </cell>
          <cell r="W112" t="str">
            <v>The Company and its subsidiaries are mainly engaged in the development, design, research, manufacture and distribution of switching power supplies (SPSs). The Company operates its businesses through personal computer segment, which provides ATX12V series, TFX12V series, industrial computer mini 1U series and industrial computer 1U/2U series, among others, as well as non-PC segment, which offers open frame series and desktop adapters. Its products are applied primarily in desktops, servers and communication network mainframes, among others. The Company distributes its products mainly to overseas markets.</v>
          </cell>
          <cell r="Z112" t="str">
            <v>TW04329168</v>
          </cell>
          <cell r="AA112">
            <v>5030384</v>
          </cell>
          <cell r="AB112">
            <v>3901427</v>
          </cell>
          <cell r="AC112">
            <v>2252006</v>
          </cell>
          <cell r="AD112">
            <v>2273106</v>
          </cell>
          <cell r="AE112">
            <v>5017499</v>
          </cell>
          <cell r="AF112">
            <v>3891875</v>
          </cell>
          <cell r="AG112">
            <v>2241902</v>
          </cell>
          <cell r="AH112">
            <v>2265865</v>
          </cell>
          <cell r="AI112" t="str">
            <v>n.a.</v>
          </cell>
          <cell r="AJ112" t="str">
            <v>n.a.</v>
          </cell>
          <cell r="AK112" t="str">
            <v>n.a.</v>
          </cell>
          <cell r="AL112" t="str">
            <v>n.a.</v>
          </cell>
          <cell r="AM112">
            <v>5017499</v>
          </cell>
          <cell r="AN112">
            <v>3891875</v>
          </cell>
          <cell r="AO112">
            <v>2241902</v>
          </cell>
          <cell r="AP112">
            <v>2265865</v>
          </cell>
          <cell r="AQ112">
            <v>12885</v>
          </cell>
          <cell r="AR112">
            <v>9552</v>
          </cell>
          <cell r="AS112">
            <v>10104</v>
          </cell>
          <cell r="AT112">
            <v>7241</v>
          </cell>
          <cell r="AU112">
            <v>-3484760</v>
          </cell>
          <cell r="AV112">
            <v>-2624690</v>
          </cell>
          <cell r="AW112">
            <v>-1501007</v>
          </cell>
          <cell r="AX112">
            <v>-1564151</v>
          </cell>
          <cell r="AY112">
            <v>-79179</v>
          </cell>
          <cell r="AZ112">
            <v>-66856</v>
          </cell>
          <cell r="BA112">
            <v>-64007</v>
          </cell>
          <cell r="BB112">
            <v>-64932</v>
          </cell>
          <cell r="BC112">
            <v>-396957</v>
          </cell>
          <cell r="BD112">
            <v>-288155</v>
          </cell>
          <cell r="BE112">
            <v>-264843</v>
          </cell>
          <cell r="BF112">
            <v>-258522</v>
          </cell>
          <cell r="BG112">
            <v>1069488</v>
          </cell>
          <cell r="BH112">
            <v>921726</v>
          </cell>
          <cell r="BI112">
            <v>422149</v>
          </cell>
          <cell r="BJ112">
            <v>385501</v>
          </cell>
          <cell r="BK112">
            <v>-41094</v>
          </cell>
          <cell r="BL112">
            <v>-33551</v>
          </cell>
          <cell r="BM112">
            <v>-31802</v>
          </cell>
          <cell r="BN112">
            <v>-18240</v>
          </cell>
          <cell r="BO112">
            <v>-36638</v>
          </cell>
          <cell r="BP112">
            <v>-31018</v>
          </cell>
          <cell r="BQ112">
            <v>-29840</v>
          </cell>
          <cell r="BR112">
            <v>-16214</v>
          </cell>
          <cell r="BS112">
            <v>-4456</v>
          </cell>
          <cell r="BT112">
            <v>-2533</v>
          </cell>
          <cell r="BU112">
            <v>-1962</v>
          </cell>
          <cell r="BV112">
            <v>-2026</v>
          </cell>
          <cell r="BW112">
            <v>752829</v>
          </cell>
          <cell r="BX112">
            <v>611132</v>
          </cell>
          <cell r="BY112">
            <v>295505</v>
          </cell>
          <cell r="BZ112">
            <v>300585</v>
          </cell>
          <cell r="CA112">
            <v>3775658</v>
          </cell>
          <cell r="CB112">
            <v>3529592</v>
          </cell>
          <cell r="CC112">
            <v>2310819</v>
          </cell>
          <cell r="CD112">
            <v>2030617</v>
          </cell>
          <cell r="CE112">
            <v>1187485</v>
          </cell>
          <cell r="CF112">
            <v>1017734</v>
          </cell>
          <cell r="CG112">
            <v>661418</v>
          </cell>
          <cell r="CH112">
            <v>785204</v>
          </cell>
          <cell r="CI112">
            <v>824369</v>
          </cell>
          <cell r="CJ112">
            <v>816701</v>
          </cell>
          <cell r="CK112">
            <v>383322</v>
          </cell>
          <cell r="CL112">
            <v>343150</v>
          </cell>
          <cell r="CM112">
            <v>60245</v>
          </cell>
          <cell r="CN112">
            <v>80331</v>
          </cell>
          <cell r="CO112">
            <v>25426</v>
          </cell>
          <cell r="CP112">
            <v>49258</v>
          </cell>
          <cell r="CQ112">
            <v>1560838</v>
          </cell>
          <cell r="CR112">
            <v>1513691</v>
          </cell>
          <cell r="CS112">
            <v>1203696</v>
          </cell>
          <cell r="CT112">
            <v>803566</v>
          </cell>
          <cell r="CU112">
            <v>476417</v>
          </cell>
          <cell r="CV112">
            <v>194667</v>
          </cell>
          <cell r="CW112">
            <v>324370</v>
          </cell>
          <cell r="CX112">
            <v>313975</v>
          </cell>
          <cell r="CY112" t="str">
            <v>n.a.</v>
          </cell>
          <cell r="CZ112" t="str">
            <v>n.a.</v>
          </cell>
          <cell r="DA112" t="str">
            <v>n.a.</v>
          </cell>
          <cell r="DB112" t="str">
            <v>n.a.</v>
          </cell>
          <cell r="DC112">
            <v>4309662</v>
          </cell>
          <cell r="DD112">
            <v>4027177</v>
          </cell>
          <cell r="DE112">
            <v>2615588</v>
          </cell>
          <cell r="DF112">
            <v>2292935</v>
          </cell>
          <cell r="DH112">
            <v>5017499</v>
          </cell>
          <cell r="DI112">
            <v>-3484760</v>
          </cell>
          <cell r="DJ112">
            <v>-476136</v>
          </cell>
          <cell r="DK112">
            <v>-41094</v>
          </cell>
          <cell r="DL112">
            <v>1015509</v>
          </cell>
          <cell r="DM112">
            <v>0.202393463356943</v>
          </cell>
          <cell r="DN112">
            <v>0.25375100887308599</v>
          </cell>
          <cell r="DO112">
            <v>-79179</v>
          </cell>
          <cell r="DP112">
            <v>1102609.5</v>
          </cell>
          <cell r="DQ112" t="e">
            <v>#VALUE!</v>
          </cell>
          <cell r="DS112">
            <v>3891875</v>
          </cell>
          <cell r="DT112">
            <v>-2624690</v>
          </cell>
          <cell r="DU112">
            <v>-355011</v>
          </cell>
          <cell r="DV112">
            <v>-33551</v>
          </cell>
          <cell r="DW112">
            <v>878623</v>
          </cell>
          <cell r="DX112">
            <v>0.22575827846475</v>
          </cell>
          <cell r="DY112">
            <v>0.29158629945321501</v>
          </cell>
          <cell r="DZ112">
            <v>-66856</v>
          </cell>
          <cell r="EA112">
            <v>839576</v>
          </cell>
          <cell r="EB112" t="e">
            <v>#VALUE!</v>
          </cell>
          <cell r="ED112">
            <v>2241902</v>
          </cell>
          <cell r="EE112">
            <v>-1501007</v>
          </cell>
          <cell r="EF112">
            <v>-328850</v>
          </cell>
          <cell r="EG112">
            <v>-31802</v>
          </cell>
          <cell r="EH112">
            <v>380243</v>
          </cell>
          <cell r="EI112">
            <v>0.16960732449500501</v>
          </cell>
          <cell r="EJ112">
            <v>0.20424954301512799</v>
          </cell>
          <cell r="EK112">
            <v>-64007</v>
          </cell>
          <cell r="EL112">
            <v>723311</v>
          </cell>
          <cell r="EM112" t="e">
            <v>#VALUE!</v>
          </cell>
          <cell r="EO112">
            <v>3717092</v>
          </cell>
          <cell r="EP112">
            <v>-2536819</v>
          </cell>
          <cell r="EQ112">
            <v>-386665.66666666698</v>
          </cell>
          <cell r="ER112">
            <v>-35482.333333333299</v>
          </cell>
          <cell r="ES112">
            <v>758125</v>
          </cell>
          <cell r="ET112">
            <v>0.20395647995798899</v>
          </cell>
          <cell r="EU112">
            <v>0.25621272558970698</v>
          </cell>
          <cell r="FF112" t="str">
            <v>TW04329168</v>
          </cell>
          <cell r="FG112" t="str">
            <v>exclude</v>
          </cell>
          <cell r="FH112" t="str">
            <v>Significantly different products/services</v>
          </cell>
          <cell r="FI112" t="str">
            <v>ok, sda/sdp</v>
          </cell>
        </row>
        <row r="113">
          <cell r="B113" t="str">
            <v>ANHUI LANDUN PHOTOELECTRON CO.,LTD.</v>
          </cell>
          <cell r="C113" t="str">
            <v>exclude</v>
          </cell>
          <cell r="D113" t="str">
            <v>Significantly different products/services</v>
          </cell>
          <cell r="E113" t="str">
            <v>从事测量光学性能的仪器和设备的制造</v>
          </cell>
          <cell r="H113" t="str">
            <v/>
          </cell>
          <cell r="I113" t="str">
            <v>ok, sda/sdp</v>
          </cell>
          <cell r="J113" t="str">
            <v>ok,sdp</v>
          </cell>
          <cell r="M113" t="str">
            <v>ANHUI LANDUN PHOTOELECTRON CO.,LTD.</v>
          </cell>
          <cell r="N113" t="str">
            <v>This company is engaged in the manufacture of instruments and apparatus that measure an optical property. It was incorporated in 2001. The company is headquartered in Anhui, China.The company specializes in the production of environment monitoring system &amp;, traffic control products, such as CEMS continuous emission monitoring system of flue gas; police traffic speed measuring radar; and vehicle-mounted proof-eyes radar.</v>
          </cell>
          <cell r="O113" t="str">
            <v>Manufacturing</v>
          </cell>
          <cell r="R113" t="str">
            <v>China</v>
          </cell>
          <cell r="S113" t="str">
            <v>300862</v>
          </cell>
          <cell r="T113" t="str">
            <v>A+</v>
          </cell>
          <cell r="U113" t="str">
            <v>3699</v>
          </cell>
          <cell r="V113" t="str">
            <v>Engaged in the manufacture of instruments and apparatus that measure an optical property</v>
          </cell>
          <cell r="W113" t="str">
            <v>The Company's main business is high-end analysis and measurement instrument manufacturing, software development, system integration and engineering, operation and maintenance services, data services and the production of military radar components.</v>
          </cell>
          <cell r="Z113" t="str">
            <v>CN53377PC</v>
          </cell>
          <cell r="AA113">
            <v>870561</v>
          </cell>
          <cell r="AB113">
            <v>718558</v>
          </cell>
          <cell r="AC113">
            <v>796872</v>
          </cell>
          <cell r="AD113">
            <v>642056</v>
          </cell>
          <cell r="AE113">
            <v>866504</v>
          </cell>
          <cell r="AF113">
            <v>714568</v>
          </cell>
          <cell r="AG113">
            <v>777985</v>
          </cell>
          <cell r="AH113">
            <v>639305</v>
          </cell>
          <cell r="AI113">
            <v>-6113</v>
          </cell>
          <cell r="AJ113">
            <v>-5337</v>
          </cell>
          <cell r="AK113">
            <v>-4676</v>
          </cell>
          <cell r="AL113">
            <v>-3652</v>
          </cell>
          <cell r="AM113">
            <v>860391</v>
          </cell>
          <cell r="AN113">
            <v>709231</v>
          </cell>
          <cell r="AO113">
            <v>773309</v>
          </cell>
          <cell r="AP113">
            <v>635653</v>
          </cell>
          <cell r="AQ113">
            <v>10170</v>
          </cell>
          <cell r="AR113">
            <v>9327</v>
          </cell>
          <cell r="AS113">
            <v>23563</v>
          </cell>
          <cell r="AT113">
            <v>6403</v>
          </cell>
          <cell r="AU113">
            <v>-522602</v>
          </cell>
          <cell r="AV113">
            <v>-425461</v>
          </cell>
          <cell r="AW113">
            <v>-459746</v>
          </cell>
          <cell r="AX113">
            <v>-387156</v>
          </cell>
          <cell r="AY113" t="str">
            <v>n.a.</v>
          </cell>
          <cell r="AZ113" t="str">
            <v>n.a.</v>
          </cell>
          <cell r="BA113" t="str">
            <v>n.a.</v>
          </cell>
          <cell r="BB113" t="str">
            <v>n.a.</v>
          </cell>
          <cell r="BC113">
            <v>-149587</v>
          </cell>
          <cell r="BD113">
            <v>-142645</v>
          </cell>
          <cell r="BE113">
            <v>-140557</v>
          </cell>
          <cell r="BF113">
            <v>-143456</v>
          </cell>
          <cell r="BG113">
            <v>198372</v>
          </cell>
          <cell r="BH113">
            <v>150452</v>
          </cell>
          <cell r="BI113">
            <v>196569</v>
          </cell>
          <cell r="BJ113">
            <v>111444</v>
          </cell>
          <cell r="BK113">
            <v>-31918</v>
          </cell>
          <cell r="BL113">
            <v>-25030</v>
          </cell>
          <cell r="BM113">
            <v>-30506</v>
          </cell>
          <cell r="BN113">
            <v>-12991</v>
          </cell>
          <cell r="BO113">
            <v>-30667</v>
          </cell>
          <cell r="BP113">
            <v>-24439</v>
          </cell>
          <cell r="BQ113">
            <v>-19448</v>
          </cell>
          <cell r="BR113">
            <v>-12413</v>
          </cell>
          <cell r="BS113">
            <v>-1251</v>
          </cell>
          <cell r="BT113">
            <v>-591</v>
          </cell>
          <cell r="BU113">
            <v>-11058</v>
          </cell>
          <cell r="BV113">
            <v>-578</v>
          </cell>
          <cell r="BW113">
            <v>160147</v>
          </cell>
          <cell r="BX113">
            <v>130034</v>
          </cell>
          <cell r="BY113">
            <v>152800</v>
          </cell>
          <cell r="BZ113">
            <v>71789</v>
          </cell>
          <cell r="CA113">
            <v>1809783</v>
          </cell>
          <cell r="CB113">
            <v>2076577</v>
          </cell>
          <cell r="CC113">
            <v>998411</v>
          </cell>
          <cell r="CD113">
            <v>768914</v>
          </cell>
          <cell r="CE113">
            <v>281115</v>
          </cell>
          <cell r="CF113">
            <v>277842</v>
          </cell>
          <cell r="CG113">
            <v>253215</v>
          </cell>
          <cell r="CH113">
            <v>242952</v>
          </cell>
          <cell r="CI113">
            <v>362263</v>
          </cell>
          <cell r="CJ113">
            <v>320672</v>
          </cell>
          <cell r="CK113">
            <v>314580</v>
          </cell>
          <cell r="CL113">
            <v>195193</v>
          </cell>
          <cell r="CM113">
            <v>414886</v>
          </cell>
          <cell r="CN113">
            <v>767490</v>
          </cell>
          <cell r="CO113">
            <v>106340</v>
          </cell>
          <cell r="CP113">
            <v>108708</v>
          </cell>
          <cell r="CQ113">
            <v>744417</v>
          </cell>
          <cell r="CR113">
            <v>702880</v>
          </cell>
          <cell r="CS113">
            <v>320863</v>
          </cell>
          <cell r="CT113">
            <v>210633</v>
          </cell>
          <cell r="CU113">
            <v>582625</v>
          </cell>
          <cell r="CV113">
            <v>240833</v>
          </cell>
          <cell r="CW113" t="str">
            <v>n.a.</v>
          </cell>
          <cell r="CX113" t="str">
            <v>n.a.</v>
          </cell>
          <cell r="CY113">
            <v>3250</v>
          </cell>
          <cell r="CZ113">
            <v>1100</v>
          </cell>
          <cell r="DA113" t="str">
            <v>n.a.</v>
          </cell>
          <cell r="DB113" t="str">
            <v>n.a.</v>
          </cell>
          <cell r="DC113">
            <v>2483125</v>
          </cell>
          <cell r="DD113">
            <v>2295167</v>
          </cell>
          <cell r="DE113">
            <v>1207673</v>
          </cell>
          <cell r="DF113">
            <v>970999</v>
          </cell>
          <cell r="DH113">
            <v>860391</v>
          </cell>
          <cell r="DI113">
            <v>-522602</v>
          </cell>
          <cell r="DJ113">
            <v>-149587</v>
          </cell>
          <cell r="DK113">
            <v>-31918</v>
          </cell>
          <cell r="DL113">
            <v>156284</v>
          </cell>
          <cell r="DM113">
            <v>0.18164299719546101</v>
          </cell>
          <cell r="DN113">
            <v>0.22196058269552801</v>
          </cell>
          <cell r="DO113" t="str">
            <v>n.a.</v>
          </cell>
          <cell r="DP113">
            <v>279478.5</v>
          </cell>
          <cell r="DQ113">
            <v>2175</v>
          </cell>
          <cell r="DS113">
            <v>709231</v>
          </cell>
          <cell r="DT113">
            <v>-425461</v>
          </cell>
          <cell r="DU113">
            <v>-142645</v>
          </cell>
          <cell r="DV113">
            <v>-25030</v>
          </cell>
          <cell r="DW113">
            <v>116095</v>
          </cell>
          <cell r="DX113">
            <v>0.163691378408445</v>
          </cell>
          <cell r="DY113">
            <v>0.19573082733133701</v>
          </cell>
          <cell r="DZ113" t="str">
            <v>n.a.</v>
          </cell>
          <cell r="EA113">
            <v>265528.5</v>
          </cell>
          <cell r="EB113" t="e">
            <v>#VALUE!</v>
          </cell>
          <cell r="ED113">
            <v>773309</v>
          </cell>
          <cell r="EE113">
            <v>-459746</v>
          </cell>
          <cell r="EF113">
            <v>-140557</v>
          </cell>
          <cell r="EG113">
            <v>-30506</v>
          </cell>
          <cell r="EH113">
            <v>142500</v>
          </cell>
          <cell r="EI113">
            <v>0.18427303962581601</v>
          </cell>
          <cell r="EJ113">
            <v>0.22590039140215201</v>
          </cell>
          <cell r="EK113" t="str">
            <v>n.a.</v>
          </cell>
          <cell r="EL113">
            <v>248083.5</v>
          </cell>
          <cell r="EM113" t="e">
            <v>#VALUE!</v>
          </cell>
          <cell r="EO113">
            <v>780977</v>
          </cell>
          <cell r="EP113">
            <v>-469269.66666666698</v>
          </cell>
          <cell r="EQ113">
            <v>-144263</v>
          </cell>
          <cell r="ER113">
            <v>-29151.333333333299</v>
          </cell>
          <cell r="ES113">
            <v>138293</v>
          </cell>
          <cell r="ET113">
            <v>0.17707691775814099</v>
          </cell>
          <cell r="EU113">
            <v>0.21518039969876299</v>
          </cell>
          <cell r="FF113" t="str">
            <v>CN53377PC</v>
          </cell>
          <cell r="FG113" t="str">
            <v>exclude</v>
          </cell>
          <cell r="FH113" t="str">
            <v>Significantly different products/services</v>
          </cell>
          <cell r="FI113" t="str">
            <v>ok, sda/sdp</v>
          </cell>
        </row>
        <row r="114">
          <cell r="B114" t="str">
            <v>HANGZHOU HUAGUANG ADVANCED WELDING MATERIALS CO.,LTD.</v>
          </cell>
          <cell r="C114" t="str">
            <v>exclude</v>
          </cell>
          <cell r="D114" t="str">
            <v>Significantly different products/services</v>
          </cell>
          <cell r="E114" t="str">
            <v>一家专注于智能、高效、绿色的焊接解决方案的国家高新技术企业</v>
          </cell>
          <cell r="H114" t="str">
            <v/>
          </cell>
          <cell r="I114" t="str">
            <v>ok, sda/sdp</v>
          </cell>
          <cell r="J114" t="str">
            <v>ok,sdp</v>
          </cell>
          <cell r="M114" t="str">
            <v>HANGZHOU HUAGUANG ADVANCED WELDING MATERIALS CO.,LTD.</v>
          </cell>
          <cell r="P114" t="str">
            <v>www.cn-huaguang.com</v>
          </cell>
          <cell r="R114" t="str">
            <v>China</v>
          </cell>
          <cell r="S114" t="str">
            <v>688379</v>
          </cell>
          <cell r="T114" t="str">
            <v>B+</v>
          </cell>
          <cell r="U114" t="str">
            <v>3699</v>
          </cell>
          <cell r="W114" t="str">
            <v>The Company is mainly engaged in the R &amp; D, production and sales of brazing materials.</v>
          </cell>
          <cell r="Z114" t="str">
            <v>CN56021PC</v>
          </cell>
          <cell r="AA114">
            <v>1212878</v>
          </cell>
          <cell r="AB114">
            <v>866524</v>
          </cell>
          <cell r="AC114">
            <v>769748</v>
          </cell>
          <cell r="AD114">
            <v>670743</v>
          </cell>
          <cell r="AE114">
            <v>1208275</v>
          </cell>
          <cell r="AF114">
            <v>858449</v>
          </cell>
          <cell r="AG114">
            <v>764475</v>
          </cell>
          <cell r="AH114">
            <v>667928</v>
          </cell>
          <cell r="AI114">
            <v>-3040</v>
          </cell>
          <cell r="AJ114">
            <v>-1379</v>
          </cell>
          <cell r="AK114">
            <v>-2562</v>
          </cell>
          <cell r="AL114">
            <v>-3184</v>
          </cell>
          <cell r="AM114">
            <v>1205235</v>
          </cell>
          <cell r="AN114">
            <v>857070</v>
          </cell>
          <cell r="AO114">
            <v>761913</v>
          </cell>
          <cell r="AP114">
            <v>664744</v>
          </cell>
          <cell r="AQ114">
            <v>7643</v>
          </cell>
          <cell r="AR114">
            <v>9454</v>
          </cell>
          <cell r="AS114">
            <v>7835</v>
          </cell>
          <cell r="AT114">
            <v>5999</v>
          </cell>
          <cell r="AU114">
            <v>-1027457</v>
          </cell>
          <cell r="AV114">
            <v>-688780</v>
          </cell>
          <cell r="AW114">
            <v>-614217</v>
          </cell>
          <cell r="AX114">
            <v>-543869</v>
          </cell>
          <cell r="AY114" t="str">
            <v>n.a.</v>
          </cell>
          <cell r="AZ114" t="str">
            <v>n.a.</v>
          </cell>
          <cell r="BA114" t="str">
            <v>n.a.</v>
          </cell>
          <cell r="BB114" t="str">
            <v>n.a.</v>
          </cell>
          <cell r="BC114">
            <v>-88591</v>
          </cell>
          <cell r="BD114">
            <v>-69723</v>
          </cell>
          <cell r="BE114">
            <v>-71586</v>
          </cell>
          <cell r="BF114">
            <v>-53201</v>
          </cell>
          <cell r="BG114">
            <v>96830</v>
          </cell>
          <cell r="BH114">
            <v>108021</v>
          </cell>
          <cell r="BI114">
            <v>83945</v>
          </cell>
          <cell r="BJ114">
            <v>73673</v>
          </cell>
          <cell r="BK114">
            <v>-18733</v>
          </cell>
          <cell r="BL114">
            <v>-16592</v>
          </cell>
          <cell r="BM114">
            <v>0</v>
          </cell>
          <cell r="BN114">
            <v>0</v>
          </cell>
          <cell r="BO114">
            <v>-17014</v>
          </cell>
          <cell r="BP114">
            <v>-15484</v>
          </cell>
          <cell r="BQ114">
            <v>0</v>
          </cell>
          <cell r="BR114">
            <v>0</v>
          </cell>
          <cell r="BS114">
            <v>-1719</v>
          </cell>
          <cell r="BT114">
            <v>-1108</v>
          </cell>
          <cell r="BU114">
            <v>0</v>
          </cell>
          <cell r="BV114">
            <v>0</v>
          </cell>
          <cell r="BW114">
            <v>45206</v>
          </cell>
          <cell r="BX114">
            <v>64682</v>
          </cell>
          <cell r="BY114">
            <v>59322</v>
          </cell>
          <cell r="BZ114">
            <v>49433</v>
          </cell>
          <cell r="CA114">
            <v>1246596</v>
          </cell>
          <cell r="CB114">
            <v>991829</v>
          </cell>
          <cell r="CC114">
            <v>600585</v>
          </cell>
          <cell r="CD114">
            <v>567831</v>
          </cell>
          <cell r="CE114">
            <v>363905</v>
          </cell>
          <cell r="CF114">
            <v>256661</v>
          </cell>
          <cell r="CG114">
            <v>154035</v>
          </cell>
          <cell r="CH114">
            <v>142709</v>
          </cell>
          <cell r="CI114">
            <v>294576</v>
          </cell>
          <cell r="CJ114">
            <v>248296</v>
          </cell>
          <cell r="CK114">
            <v>155624</v>
          </cell>
          <cell r="CL114">
            <v>140699</v>
          </cell>
          <cell r="CM114">
            <v>368599</v>
          </cell>
          <cell r="CN114">
            <v>225908</v>
          </cell>
          <cell r="CO114">
            <v>181305</v>
          </cell>
          <cell r="CP114">
            <v>188755</v>
          </cell>
          <cell r="CQ114">
            <v>166792</v>
          </cell>
          <cell r="CR114">
            <v>224368</v>
          </cell>
          <cell r="CS114">
            <v>107368</v>
          </cell>
          <cell r="CT114">
            <v>91807</v>
          </cell>
          <cell r="CU114">
            <v>65740</v>
          </cell>
          <cell r="CV114">
            <v>112169</v>
          </cell>
          <cell r="CW114" t="str">
            <v>n.a.</v>
          </cell>
          <cell r="CX114" t="str">
            <v>n.a.</v>
          </cell>
          <cell r="CY114">
            <v>69596</v>
          </cell>
          <cell r="CZ114">
            <v>3926</v>
          </cell>
          <cell r="DA114">
            <v>2057</v>
          </cell>
          <cell r="DB114">
            <v>6042</v>
          </cell>
          <cell r="DC114">
            <v>1534054</v>
          </cell>
          <cell r="DD114">
            <v>1210395</v>
          </cell>
          <cell r="DE114">
            <v>802289</v>
          </cell>
          <cell r="DF114">
            <v>731479</v>
          </cell>
          <cell r="DH114">
            <v>1205235</v>
          </cell>
          <cell r="DI114">
            <v>-1027457</v>
          </cell>
          <cell r="DJ114">
            <v>-88591</v>
          </cell>
          <cell r="DK114">
            <v>-18733</v>
          </cell>
          <cell r="DL114">
            <v>70454</v>
          </cell>
          <cell r="DM114">
            <v>5.8456649533078602E-2</v>
          </cell>
          <cell r="DN114">
            <v>6.2085988397761298E-2</v>
          </cell>
          <cell r="DO114" t="str">
            <v>n.a.</v>
          </cell>
          <cell r="DP114">
            <v>310283</v>
          </cell>
          <cell r="DQ114">
            <v>36761</v>
          </cell>
          <cell r="DS114">
            <v>857070</v>
          </cell>
          <cell r="DT114">
            <v>-688780</v>
          </cell>
          <cell r="DU114">
            <v>-69723</v>
          </cell>
          <cell r="DV114">
            <v>-16592</v>
          </cell>
          <cell r="DW114">
            <v>81975</v>
          </cell>
          <cell r="DX114">
            <v>9.5645629878539695E-2</v>
          </cell>
          <cell r="DY114">
            <v>0.10576122926867</v>
          </cell>
          <cell r="DZ114" t="str">
            <v>n.a.</v>
          </cell>
          <cell r="EA114">
            <v>205348</v>
          </cell>
          <cell r="EB114">
            <v>2991.5</v>
          </cell>
          <cell r="ED114">
            <v>761913</v>
          </cell>
          <cell r="EE114">
            <v>-614217</v>
          </cell>
          <cell r="EF114">
            <v>-71586</v>
          </cell>
          <cell r="EG114">
            <v>0</v>
          </cell>
          <cell r="EH114">
            <v>76110</v>
          </cell>
          <cell r="EI114">
            <v>9.9893294903748805E-2</v>
          </cell>
          <cell r="EJ114">
            <v>0.11097939204115501</v>
          </cell>
          <cell r="EK114" t="str">
            <v>n.a.</v>
          </cell>
          <cell r="EL114">
            <v>148372</v>
          </cell>
          <cell r="EM114">
            <v>4049.5</v>
          </cell>
          <cell r="EO114">
            <v>941406</v>
          </cell>
          <cell r="EP114">
            <v>-776818</v>
          </cell>
          <cell r="EQ114">
            <v>-76633.333333333299</v>
          </cell>
          <cell r="ER114">
            <v>-11775</v>
          </cell>
          <cell r="ES114">
            <v>76179.666666666701</v>
          </cell>
          <cell r="ET114">
            <v>8.0921161185149304E-2</v>
          </cell>
          <cell r="EU114">
            <v>8.8045940965735703E-2</v>
          </cell>
          <cell r="FF114" t="str">
            <v>CN56021PC</v>
          </cell>
          <cell r="FG114" t="str">
            <v>exclude</v>
          </cell>
          <cell r="FH114" t="str">
            <v>Significantly different products/services</v>
          </cell>
          <cell r="FI114" t="str">
            <v>ok, sda/sdp</v>
          </cell>
        </row>
        <row r="115">
          <cell r="B115" t="str">
            <v>CONG TY CO PHAN PIN AC QUY MIEN NAM</v>
          </cell>
          <cell r="C115" t="str">
            <v>exclude</v>
          </cell>
          <cell r="D115" t="str">
            <v>Independence(A+, A, A-, B+, B, B-,U)</v>
          </cell>
          <cell r="H115" t="str">
            <v/>
          </cell>
          <cell r="I115" t="str">
            <v>ok, indep</v>
          </cell>
          <cell r="J115" t="str">
            <v>ok,indep</v>
          </cell>
          <cell r="M115" t="str">
            <v>CONG TY CO PHAN PIN AC QUY MIEN NAM</v>
          </cell>
          <cell r="N115" t="str">
            <v>The company is engaged in the production, trading, import and export of dry cell and storage battery products. It was founded in 1976 and has its registered head office located in Ho Chi Minh City, Vietnam.The company is one of the leading battery companies in Vietnam. It offers two product types: storage battery and dry cell battery. Storage battery provides a wide range of lead acid battery for automotive, truck, motorcycle, and lighting under brand names Dongnai, JP, and Sakura. Its customers include Ford Vietnam, Vietnam Suzuki, Mercedez-Benz Vietnam, Truonghai Auto, Hyundai Vinamotor, Daewoo Vidamco, Mekong Auto, and SAMCO. Dry cell battery carries the brand name, The Eagle. Its products include all sizes of zinc-carbon dry cell battery such as D-size (UM1, R20), C-size (UM2, R14), AA size (UM3, R6), AAA size (UM4, R03). The Eagle dry cell battery is marketed to the Middle East countries, Australia, South Africa, Cambodia, and Laos. Its customers include Belco, Daewoo Hanel, Chau-Electronic, Viettronics Tan Binh (VTB), and Tien DAT.It has three factories: Dong Nai Battery factory with the production capacity of 500,000 kwh per year, Sai Gon Battery factory with the production capacity of 500,000 kwh per year, and The Eagle Dry cell factory with the production capacity of 250 million units per year.</v>
          </cell>
          <cell r="O115" t="str">
            <v>Manufacturing; Wholesale</v>
          </cell>
          <cell r="P115" t="str">
            <v>www.pinaco.com.vn</v>
          </cell>
          <cell r="R115" t="str">
            <v>Vietnam</v>
          </cell>
          <cell r="S115" t="str">
            <v>PAC</v>
          </cell>
          <cell r="T115" t="str">
            <v>D</v>
          </cell>
          <cell r="U115" t="str">
            <v>3699</v>
          </cell>
          <cell r="V115" t="str">
            <v>Engaged in the production, trading, import and export of dry cell and storage battery products</v>
          </cell>
          <cell r="W115" t="str">
            <v>The Company specializes in producing, trading and importing-exporting dry cell and storage battery products.</v>
          </cell>
          <cell r="X115" t="str">
            <v>CONG TY PIN AC QUY MIEN NAM</v>
          </cell>
          <cell r="Y115" t="str">
            <v>Dongnai, JP, Sakura; The Eagle</v>
          </cell>
          <cell r="Z115" t="str">
            <v>VN4103002690</v>
          </cell>
          <cell r="AA115">
            <v>3048517656</v>
          </cell>
          <cell r="AB115">
            <v>2954018147</v>
          </cell>
          <cell r="AC115">
            <v>3078986795</v>
          </cell>
          <cell r="AD115">
            <v>3039303891</v>
          </cell>
          <cell r="AE115">
            <v>3530513438</v>
          </cell>
          <cell r="AF115">
            <v>3449081662</v>
          </cell>
          <cell r="AG115">
            <v>3541175255</v>
          </cell>
          <cell r="AH115">
            <v>3273582661</v>
          </cell>
          <cell r="AI115">
            <v>-481995782</v>
          </cell>
          <cell r="AJ115">
            <v>-495063515</v>
          </cell>
          <cell r="AK115">
            <v>-462188460</v>
          </cell>
          <cell r="AL115">
            <v>-234278770</v>
          </cell>
          <cell r="AM115">
            <v>3048517656</v>
          </cell>
          <cell r="AN115">
            <v>2954018147</v>
          </cell>
          <cell r="AO115">
            <v>3078986795</v>
          </cell>
          <cell r="AP115">
            <v>3039303891</v>
          </cell>
          <cell r="AQ115" t="str">
            <v>n.a.</v>
          </cell>
          <cell r="AR115" t="str">
            <v>n.a.</v>
          </cell>
          <cell r="AS115" t="str">
            <v>n.a.</v>
          </cell>
          <cell r="AT115" t="str">
            <v>n.a.</v>
          </cell>
          <cell r="AU115">
            <v>-2523187498</v>
          </cell>
          <cell r="AV115">
            <v>-2429156803</v>
          </cell>
          <cell r="AW115">
            <v>-2536110888</v>
          </cell>
          <cell r="AX115">
            <v>-2445349683</v>
          </cell>
          <cell r="AY115">
            <v>0</v>
          </cell>
          <cell r="AZ115">
            <v>0</v>
          </cell>
          <cell r="BA115">
            <v>0</v>
          </cell>
          <cell r="BB115">
            <v>0</v>
          </cell>
          <cell r="BC115">
            <v>-254695020</v>
          </cell>
          <cell r="BD115">
            <v>-241281448</v>
          </cell>
          <cell r="BE115">
            <v>-242439027</v>
          </cell>
          <cell r="BF115">
            <v>-291524774</v>
          </cell>
          <cell r="BG115">
            <v>270635138</v>
          </cell>
          <cell r="BH115">
            <v>283579896</v>
          </cell>
          <cell r="BI115">
            <v>300436880</v>
          </cell>
          <cell r="BJ115">
            <v>302429434</v>
          </cell>
          <cell r="BK115">
            <v>-82467773</v>
          </cell>
          <cell r="BL115">
            <v>-81200200</v>
          </cell>
          <cell r="BM115">
            <v>-86202705</v>
          </cell>
          <cell r="BN115">
            <v>-87214279</v>
          </cell>
          <cell r="BO115">
            <v>-75836253</v>
          </cell>
          <cell r="BP115">
            <v>-74187599</v>
          </cell>
          <cell r="BQ115">
            <v>-79103524</v>
          </cell>
          <cell r="BR115">
            <v>-87214279</v>
          </cell>
          <cell r="BS115">
            <v>-6631520</v>
          </cell>
          <cell r="BT115">
            <v>-7012601</v>
          </cell>
          <cell r="BU115">
            <v>-7099181</v>
          </cell>
          <cell r="BV115">
            <v>0</v>
          </cell>
          <cell r="BW115">
            <v>173826966</v>
          </cell>
          <cell r="BX115">
            <v>148582754</v>
          </cell>
          <cell r="BY115">
            <v>166694946</v>
          </cell>
          <cell r="BZ115">
            <v>168966282</v>
          </cell>
          <cell r="CA115">
            <v>1809377900</v>
          </cell>
          <cell r="CB115">
            <v>1728172295</v>
          </cell>
          <cell r="CC115">
            <v>1771470477</v>
          </cell>
          <cell r="CD115">
            <v>1579809579</v>
          </cell>
          <cell r="CE115">
            <v>673628924</v>
          </cell>
          <cell r="CF115">
            <v>690614750</v>
          </cell>
          <cell r="CG115">
            <v>737093716</v>
          </cell>
          <cell r="CH115">
            <v>671136234</v>
          </cell>
          <cell r="CI115">
            <v>175693822</v>
          </cell>
          <cell r="CJ115">
            <v>165494131</v>
          </cell>
          <cell r="CK115">
            <v>82670446</v>
          </cell>
          <cell r="CL115">
            <v>64324716</v>
          </cell>
          <cell r="CM115">
            <v>45710982</v>
          </cell>
          <cell r="CN115">
            <v>42487821</v>
          </cell>
          <cell r="CO115">
            <v>78275697</v>
          </cell>
          <cell r="CP115">
            <v>86925833</v>
          </cell>
          <cell r="CQ115">
            <v>908956486</v>
          </cell>
          <cell r="CR115">
            <v>822759668</v>
          </cell>
          <cell r="CS115">
            <v>843210995</v>
          </cell>
          <cell r="CT115">
            <v>739445955</v>
          </cell>
          <cell r="CU115">
            <v>789800000</v>
          </cell>
          <cell r="CV115">
            <v>673414529</v>
          </cell>
          <cell r="CW115">
            <v>656729741</v>
          </cell>
          <cell r="CX115">
            <v>632499354</v>
          </cell>
          <cell r="CY115">
            <v>52313073</v>
          </cell>
          <cell r="CZ115">
            <v>56414554</v>
          </cell>
          <cell r="DA115">
            <v>61683569</v>
          </cell>
          <cell r="DB115">
            <v>95284977</v>
          </cell>
          <cell r="DC115">
            <v>2479649875</v>
          </cell>
          <cell r="DD115">
            <v>2400229690</v>
          </cell>
          <cell r="DE115">
            <v>2482744398</v>
          </cell>
          <cell r="DF115">
            <v>2289893589</v>
          </cell>
          <cell r="DH115">
            <v>3048517656</v>
          </cell>
          <cell r="DI115">
            <v>-2523187498</v>
          </cell>
          <cell r="DJ115">
            <v>-254695020</v>
          </cell>
          <cell r="DK115">
            <v>-82467773</v>
          </cell>
          <cell r="DL115">
            <v>188167365</v>
          </cell>
          <cell r="DM115">
            <v>6.1724216892644401E-2</v>
          </cell>
          <cell r="DN115">
            <v>6.5784727692990097E-2</v>
          </cell>
          <cell r="DO115">
            <v>0</v>
          </cell>
          <cell r="DP115">
            <v>682121837</v>
          </cell>
          <cell r="DQ115">
            <v>54363813.5</v>
          </cell>
          <cell r="DS115">
            <v>2954018147</v>
          </cell>
          <cell r="DT115">
            <v>-2429156803</v>
          </cell>
          <cell r="DU115">
            <v>-241281448</v>
          </cell>
          <cell r="DV115">
            <v>-81200200</v>
          </cell>
          <cell r="DW115">
            <v>202379696</v>
          </cell>
          <cell r="DX115">
            <v>6.8509970463630998E-2</v>
          </cell>
          <cell r="DY115">
            <v>7.3548796327675706E-2</v>
          </cell>
          <cell r="DZ115">
            <v>0</v>
          </cell>
          <cell r="EA115">
            <v>713854233</v>
          </cell>
          <cell r="EB115">
            <v>59049061.5</v>
          </cell>
          <cell r="ED115">
            <v>3078986795</v>
          </cell>
          <cell r="EE115">
            <v>-2536110888</v>
          </cell>
          <cell r="EF115">
            <v>-242439027</v>
          </cell>
          <cell r="EG115">
            <v>-86202705</v>
          </cell>
          <cell r="EH115">
            <v>214234175</v>
          </cell>
          <cell r="EI115">
            <v>6.9579439362291898E-2</v>
          </cell>
          <cell r="EJ115">
            <v>7.47827835130839E-2</v>
          </cell>
          <cell r="EK115">
            <v>0</v>
          </cell>
          <cell r="EL115">
            <v>704114975</v>
          </cell>
          <cell r="EM115">
            <v>78484273</v>
          </cell>
          <cell r="EO115">
            <v>3027174199.3333302</v>
          </cell>
          <cell r="EP115">
            <v>-2496151729.6666698</v>
          </cell>
          <cell r="EQ115">
            <v>-246138498.33333299</v>
          </cell>
          <cell r="ER115">
            <v>-83290226</v>
          </cell>
          <cell r="ES115">
            <v>201593745.333334</v>
          </cell>
          <cell r="ET115">
            <v>6.6594695930524903E-2</v>
          </cell>
          <cell r="EU115">
            <v>7.1345958331481898E-2</v>
          </cell>
          <cell r="FF115" t="str">
            <v>VN4103002690</v>
          </cell>
          <cell r="FG115" t="str">
            <v>exclude</v>
          </cell>
          <cell r="FH115" t="str">
            <v>Independence(A+, A, A-, B+, B, B-,U)</v>
          </cell>
          <cell r="FI115" t="str">
            <v>ok, indep</v>
          </cell>
        </row>
        <row r="116">
          <cell r="B116" t="str">
            <v>SUZHOU VEICHI ELECTRIC CO.,LTD.</v>
          </cell>
          <cell r="C116" t="str">
            <v>exclude</v>
          </cell>
          <cell r="D116" t="str">
            <v>Independence(A+, A, A-, B+, B, B-,U)</v>
          </cell>
          <cell r="H116" t="str">
            <v/>
          </cell>
          <cell r="I116" t="str">
            <v>ok, indep</v>
          </cell>
          <cell r="J116" t="str">
            <v>ok,indep</v>
          </cell>
          <cell r="M116" t="str">
            <v>SUZHOU VEICHI ELECTRIC CO.,LTD.</v>
          </cell>
          <cell r="N116" t="str">
            <v>This company is engaged in the development and marketing of electrical equipment and apparatus. Its business was founded in 2013. The company has its registered head office based in Suzhou,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116" t="str">
            <v>Manufacturing</v>
          </cell>
          <cell r="R116" t="str">
            <v>China</v>
          </cell>
          <cell r="S116" t="str">
            <v>688698</v>
          </cell>
          <cell r="T116" t="str">
            <v>D</v>
          </cell>
          <cell r="U116" t="str">
            <v>3699</v>
          </cell>
          <cell r="V116" t="str">
            <v>Development and marketing of electrical equipment and apparatus</v>
          </cell>
          <cell r="W116" t="str">
            <v>The Company is mainly engaged in inverter, servo system and motion controller product development, production and sales.</v>
          </cell>
          <cell r="Z116" t="str">
            <v>CN53563PC</v>
          </cell>
          <cell r="AA116">
            <v>836002</v>
          </cell>
          <cell r="AB116">
            <v>583330</v>
          </cell>
          <cell r="AC116">
            <v>453445</v>
          </cell>
          <cell r="AD116">
            <v>369408</v>
          </cell>
          <cell r="AE116">
            <v>789739</v>
          </cell>
          <cell r="AF116">
            <v>560337</v>
          </cell>
          <cell r="AG116">
            <v>435430</v>
          </cell>
          <cell r="AH116">
            <v>351833</v>
          </cell>
          <cell r="AI116">
            <v>-3535</v>
          </cell>
          <cell r="AJ116">
            <v>-3094</v>
          </cell>
          <cell r="AK116">
            <v>-3904</v>
          </cell>
          <cell r="AL116">
            <v>-2696</v>
          </cell>
          <cell r="AM116">
            <v>786204</v>
          </cell>
          <cell r="AN116">
            <v>557243</v>
          </cell>
          <cell r="AO116">
            <v>431526</v>
          </cell>
          <cell r="AP116">
            <v>349137</v>
          </cell>
          <cell r="AQ116">
            <v>49798</v>
          </cell>
          <cell r="AR116">
            <v>26087</v>
          </cell>
          <cell r="AS116">
            <v>21919</v>
          </cell>
          <cell r="AT116">
            <v>20271</v>
          </cell>
          <cell r="AU116">
            <v>-511547</v>
          </cell>
          <cell r="AV116">
            <v>-335439</v>
          </cell>
          <cell r="AW116">
            <v>-263795</v>
          </cell>
          <cell r="AX116">
            <v>-212515</v>
          </cell>
          <cell r="AY116" t="str">
            <v>n.a.</v>
          </cell>
          <cell r="AZ116" t="str">
            <v>n.a.</v>
          </cell>
          <cell r="BA116" t="str">
            <v>n.a.</v>
          </cell>
          <cell r="BB116" t="str">
            <v>n.a.</v>
          </cell>
          <cell r="BC116">
            <v>-178586</v>
          </cell>
          <cell r="BD116">
            <v>-131538</v>
          </cell>
          <cell r="BE116">
            <v>-119977</v>
          </cell>
          <cell r="BF116">
            <v>-107897</v>
          </cell>
          <cell r="BG116">
            <v>145869</v>
          </cell>
          <cell r="BH116">
            <v>116353</v>
          </cell>
          <cell r="BI116" t="str">
            <v>n.a.</v>
          </cell>
          <cell r="BJ116" t="str">
            <v>n.a.</v>
          </cell>
          <cell r="BK116">
            <v>-13649</v>
          </cell>
          <cell r="BL116">
            <v>-10585</v>
          </cell>
          <cell r="BM116">
            <v>-1271</v>
          </cell>
          <cell r="BN116" t="str">
            <v>n.a.</v>
          </cell>
          <cell r="BO116">
            <v>-13361</v>
          </cell>
          <cell r="BP116">
            <v>-10313</v>
          </cell>
          <cell r="BQ116" t="str">
            <v>n.a.</v>
          </cell>
          <cell r="BR116" t="str">
            <v>n.a.</v>
          </cell>
          <cell r="BS116">
            <v>-288</v>
          </cell>
          <cell r="BT116">
            <v>-272</v>
          </cell>
          <cell r="BU116">
            <v>-1271</v>
          </cell>
          <cell r="BV116" t="str">
            <v>n.a.</v>
          </cell>
          <cell r="BW116">
            <v>126745</v>
          </cell>
          <cell r="BX116">
            <v>87555</v>
          </cell>
          <cell r="BY116">
            <v>57554</v>
          </cell>
          <cell r="BZ116">
            <v>35281</v>
          </cell>
          <cell r="CA116">
            <v>915492</v>
          </cell>
          <cell r="CB116">
            <v>962723</v>
          </cell>
          <cell r="CC116">
            <v>346724</v>
          </cell>
          <cell r="CD116">
            <v>308991</v>
          </cell>
          <cell r="CE116">
            <v>210191</v>
          </cell>
          <cell r="CF116">
            <v>147213</v>
          </cell>
          <cell r="CG116">
            <v>56307</v>
          </cell>
          <cell r="CH116">
            <v>74763</v>
          </cell>
          <cell r="CI116">
            <v>210524</v>
          </cell>
          <cell r="CJ116">
            <v>143768</v>
          </cell>
          <cell r="CK116">
            <v>107012</v>
          </cell>
          <cell r="CL116">
            <v>104673</v>
          </cell>
          <cell r="CM116">
            <v>221765</v>
          </cell>
          <cell r="CN116">
            <v>149337</v>
          </cell>
          <cell r="CO116">
            <v>106514</v>
          </cell>
          <cell r="CP116">
            <v>76431</v>
          </cell>
          <cell r="CQ116">
            <v>268248</v>
          </cell>
          <cell r="CR116">
            <v>518908</v>
          </cell>
          <cell r="CS116">
            <v>74765</v>
          </cell>
          <cell r="CT116">
            <v>49524</v>
          </cell>
          <cell r="CU116">
            <v>16426</v>
          </cell>
          <cell r="CV116" t="str">
            <v>n.a.</v>
          </cell>
          <cell r="CW116">
            <v>12000</v>
          </cell>
          <cell r="CX116" t="str">
            <v>n.a.</v>
          </cell>
          <cell r="CY116">
            <v>24311</v>
          </cell>
          <cell r="CZ116">
            <v>1501</v>
          </cell>
          <cell r="DA116" t="str">
            <v>n.a.</v>
          </cell>
          <cell r="DB116" t="str">
            <v>n.a.</v>
          </cell>
          <cell r="DC116">
            <v>1268558</v>
          </cell>
          <cell r="DD116">
            <v>1075520</v>
          </cell>
          <cell r="DE116">
            <v>451418</v>
          </cell>
          <cell r="DF116">
            <v>416626</v>
          </cell>
          <cell r="DH116">
            <v>786204</v>
          </cell>
          <cell r="DI116">
            <v>-511547</v>
          </cell>
          <cell r="DJ116">
            <v>-178586</v>
          </cell>
          <cell r="DK116">
            <v>-13649</v>
          </cell>
          <cell r="DL116">
            <v>82422</v>
          </cell>
          <cell r="DM116">
            <v>0.104835386235634</v>
          </cell>
          <cell r="DN116">
            <v>0.11711296964116701</v>
          </cell>
          <cell r="DO116" t="str">
            <v>n.a.</v>
          </cell>
          <cell r="DP116">
            <v>178702</v>
          </cell>
          <cell r="DQ116">
            <v>12906</v>
          </cell>
          <cell r="DS116">
            <v>557243</v>
          </cell>
          <cell r="DT116">
            <v>-335439</v>
          </cell>
          <cell r="DU116">
            <v>-131538</v>
          </cell>
          <cell r="DV116">
            <v>-10585</v>
          </cell>
          <cell r="DW116">
            <v>79681</v>
          </cell>
          <cell r="DX116">
            <v>0.14299147768567799</v>
          </cell>
          <cell r="DY116">
            <v>0.166849539955022</v>
          </cell>
          <cell r="DZ116" t="str">
            <v>n.a.</v>
          </cell>
          <cell r="EA116">
            <v>101760</v>
          </cell>
          <cell r="EB116" t="e">
            <v>#VALUE!</v>
          </cell>
          <cell r="ED116">
            <v>431526</v>
          </cell>
          <cell r="EE116">
            <v>-263795</v>
          </cell>
          <cell r="EF116">
            <v>-119977</v>
          </cell>
          <cell r="EG116">
            <v>-1271</v>
          </cell>
          <cell r="EH116">
            <v>46483</v>
          </cell>
          <cell r="EI116">
            <v>0.107717727321181</v>
          </cell>
          <cell r="EJ116">
            <v>0.120721581745415</v>
          </cell>
          <cell r="EK116" t="str">
            <v>n.a.</v>
          </cell>
          <cell r="EL116">
            <v>65535</v>
          </cell>
          <cell r="EM116" t="e">
            <v>#VALUE!</v>
          </cell>
          <cell r="EO116">
            <v>591657.66666666698</v>
          </cell>
          <cell r="EP116">
            <v>-370260.33333333302</v>
          </cell>
          <cell r="EQ116">
            <v>-143367</v>
          </cell>
          <cell r="ER116">
            <v>-8501.6666666666697</v>
          </cell>
          <cell r="ES116">
            <v>69528.666666666599</v>
          </cell>
          <cell r="ET116">
            <v>0.117515026989143</v>
          </cell>
          <cell r="EU116">
            <v>0.133163771149786</v>
          </cell>
          <cell r="FF116" t="str">
            <v>CN53563PC</v>
          </cell>
          <cell r="FG116" t="str">
            <v>exclude</v>
          </cell>
          <cell r="FH116" t="str">
            <v>Independence(A+, A, A-, B+, B, B-,U)</v>
          </cell>
          <cell r="FI116" t="str">
            <v>ok, indep</v>
          </cell>
        </row>
        <row r="117">
          <cell r="B117" t="str">
            <v>BEIJING XINLEINENG TECHNOLOGY CO., LTD</v>
          </cell>
          <cell r="C117" t="str">
            <v>exclude</v>
          </cell>
          <cell r="D117" t="str">
            <v>Significantly different products/services</v>
          </cell>
          <cell r="E117" t="str">
            <v>半导体和其他电子元件的制造</v>
          </cell>
          <cell r="H117" t="str">
            <v/>
          </cell>
          <cell r="I117" t="str">
            <v>ok, sda/sdp</v>
          </cell>
          <cell r="J117" t="str">
            <v>ok,sdp</v>
          </cell>
          <cell r="L117" t="str">
            <v>从事生产各种半导体和其他电子应用元件。它包括电容器、电阻器、微处理器、裸和负载的印刷电路板、电子管、电子连接器和计算机调制解调器。</v>
          </cell>
          <cell r="M117" t="str">
            <v>BEIJING XINLEINENG TECHNOLOGY CO., LTD</v>
          </cell>
          <cell r="N117" t="str">
            <v>This company specializes in semiconductor and other electronic component manufacturing. It was founded in 1997 and has its registered office in Beijing,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v>
          </cell>
          <cell r="O117" t="str">
            <v>Manufacturing</v>
          </cell>
          <cell r="P117" t="str">
            <v>www.suplet.com</v>
          </cell>
          <cell r="R117" t="str">
            <v>China</v>
          </cell>
          <cell r="S117" t="str">
            <v>300593</v>
          </cell>
          <cell r="T117" t="str">
            <v>A+</v>
          </cell>
          <cell r="U117" t="str">
            <v>3691</v>
          </cell>
          <cell r="V117" t="str">
            <v>Specializes in semiconductor and other electronic component manufacturing</v>
          </cell>
          <cell r="W117" t="str">
            <v>The Company is mainly engaged in the development of power products, production and sales.</v>
          </cell>
          <cell r="X117" t="str">
            <v>SUPLET POWER COMPANY LIMITED</v>
          </cell>
          <cell r="Z117" t="str">
            <v>CN44292PC</v>
          </cell>
          <cell r="AA117">
            <v>1469174</v>
          </cell>
          <cell r="AB117">
            <v>841784</v>
          </cell>
          <cell r="AC117">
            <v>773233</v>
          </cell>
          <cell r="AD117">
            <v>478513</v>
          </cell>
          <cell r="AE117">
            <v>1470519</v>
          </cell>
          <cell r="AF117">
            <v>838885</v>
          </cell>
          <cell r="AG117">
            <v>767835</v>
          </cell>
          <cell r="AH117">
            <v>475054</v>
          </cell>
          <cell r="AI117">
            <v>-12986</v>
          </cell>
          <cell r="AJ117">
            <v>-8349</v>
          </cell>
          <cell r="AK117">
            <v>-7330</v>
          </cell>
          <cell r="AL117">
            <v>-6215</v>
          </cell>
          <cell r="AM117">
            <v>1457533</v>
          </cell>
          <cell r="AN117">
            <v>830536</v>
          </cell>
          <cell r="AO117">
            <v>760505</v>
          </cell>
          <cell r="AP117">
            <v>468839</v>
          </cell>
          <cell r="AQ117">
            <v>11641</v>
          </cell>
          <cell r="AR117">
            <v>11248</v>
          </cell>
          <cell r="AS117">
            <v>12728</v>
          </cell>
          <cell r="AT117">
            <v>9674</v>
          </cell>
          <cell r="AU117">
            <v>-748601</v>
          </cell>
          <cell r="AV117">
            <v>-411653</v>
          </cell>
          <cell r="AW117">
            <v>-428220</v>
          </cell>
          <cell r="AX117">
            <v>-238477</v>
          </cell>
          <cell r="AY117" t="str">
            <v>n.a.</v>
          </cell>
          <cell r="AZ117" t="str">
            <v>n.a.</v>
          </cell>
          <cell r="BA117" t="str">
            <v>n.a.</v>
          </cell>
          <cell r="BB117" t="str">
            <v>n.a.</v>
          </cell>
          <cell r="BC117">
            <v>-341340</v>
          </cell>
          <cell r="BD117">
            <v>-229110</v>
          </cell>
          <cell r="BE117">
            <v>-224091</v>
          </cell>
          <cell r="BF117">
            <v>-155416</v>
          </cell>
          <cell r="BG117">
            <v>379233</v>
          </cell>
          <cell r="BH117">
            <v>201021</v>
          </cell>
          <cell r="BI117">
            <v>120922</v>
          </cell>
          <cell r="BJ117">
            <v>84620</v>
          </cell>
          <cell r="BK117">
            <v>-27198</v>
          </cell>
          <cell r="BL117">
            <v>-22674</v>
          </cell>
          <cell r="BM117">
            <v>-25477</v>
          </cell>
          <cell r="BN117">
            <v>-33724</v>
          </cell>
          <cell r="BO117">
            <v>-23809</v>
          </cell>
          <cell r="BP117">
            <v>-21349</v>
          </cell>
          <cell r="BQ117">
            <v>-21206</v>
          </cell>
          <cell r="BR117">
            <v>-31361</v>
          </cell>
          <cell r="BS117">
            <v>-3389</v>
          </cell>
          <cell r="BT117">
            <v>-1325</v>
          </cell>
          <cell r="BU117">
            <v>-4271</v>
          </cell>
          <cell r="BV117">
            <v>-2363</v>
          </cell>
          <cell r="BW117">
            <v>273688</v>
          </cell>
          <cell r="BX117">
            <v>123269</v>
          </cell>
          <cell r="BY117">
            <v>62234</v>
          </cell>
          <cell r="BZ117">
            <v>35795</v>
          </cell>
          <cell r="CA117">
            <v>1838804</v>
          </cell>
          <cell r="CB117">
            <v>1089889</v>
          </cell>
          <cell r="CC117">
            <v>931418</v>
          </cell>
          <cell r="CD117">
            <v>857054</v>
          </cell>
          <cell r="CE117">
            <v>739158</v>
          </cell>
          <cell r="CF117">
            <v>416462</v>
          </cell>
          <cell r="CG117">
            <v>298074</v>
          </cell>
          <cell r="CH117">
            <v>274640</v>
          </cell>
          <cell r="CI117">
            <v>400300</v>
          </cell>
          <cell r="CJ117">
            <v>280895</v>
          </cell>
          <cell r="CK117">
            <v>240436</v>
          </cell>
          <cell r="CL117">
            <v>208585</v>
          </cell>
          <cell r="CM117">
            <v>445804</v>
          </cell>
          <cell r="CN117">
            <v>256068</v>
          </cell>
          <cell r="CO117">
            <v>205788</v>
          </cell>
          <cell r="CP117">
            <v>188342</v>
          </cell>
          <cell r="CQ117">
            <v>235194</v>
          </cell>
          <cell r="CR117">
            <v>124560</v>
          </cell>
          <cell r="CS117">
            <v>169228</v>
          </cell>
          <cell r="CT117">
            <v>174582</v>
          </cell>
          <cell r="CU117">
            <v>1458</v>
          </cell>
          <cell r="CV117" t="str">
            <v>n.a.</v>
          </cell>
          <cell r="CW117" t="str">
            <v>n.a.</v>
          </cell>
          <cell r="CX117" t="str">
            <v>n.a.</v>
          </cell>
          <cell r="CY117">
            <v>110226</v>
          </cell>
          <cell r="CZ117">
            <v>72513</v>
          </cell>
          <cell r="DA117">
            <v>50353</v>
          </cell>
          <cell r="DB117">
            <v>54212</v>
          </cell>
          <cell r="DC117">
            <v>2569211</v>
          </cell>
          <cell r="DD117">
            <v>1668433</v>
          </cell>
          <cell r="DE117">
            <v>1417630</v>
          </cell>
          <cell r="DF117">
            <v>1343704</v>
          </cell>
          <cell r="DH117">
            <v>1457533</v>
          </cell>
          <cell r="DI117">
            <v>-748601</v>
          </cell>
          <cell r="DJ117">
            <v>-341340</v>
          </cell>
          <cell r="DK117">
            <v>-27198</v>
          </cell>
          <cell r="DL117">
            <v>340394</v>
          </cell>
          <cell r="DM117">
            <v>0.23354119597978201</v>
          </cell>
          <cell r="DN117">
            <v>0.30470156354759798</v>
          </cell>
          <cell r="DO117" t="str">
            <v>n.a.</v>
          </cell>
          <cell r="DP117">
            <v>577810</v>
          </cell>
          <cell r="DQ117">
            <v>91369.5</v>
          </cell>
          <cell r="DS117">
            <v>830536</v>
          </cell>
          <cell r="DT117">
            <v>-411653</v>
          </cell>
          <cell r="DU117">
            <v>-229110</v>
          </cell>
          <cell r="DV117">
            <v>-22674</v>
          </cell>
          <cell r="DW117">
            <v>167099</v>
          </cell>
          <cell r="DX117">
            <v>0.201194168585106</v>
          </cell>
          <cell r="DY117">
            <v>0.251868677809649</v>
          </cell>
          <cell r="DZ117" t="str">
            <v>n.a.</v>
          </cell>
          <cell r="EA117">
            <v>357268</v>
          </cell>
          <cell r="EB117">
            <v>61433</v>
          </cell>
          <cell r="ED117">
            <v>760505</v>
          </cell>
          <cell r="EE117">
            <v>-428220</v>
          </cell>
          <cell r="EF117">
            <v>-224091</v>
          </cell>
          <cell r="EG117">
            <v>-25477</v>
          </cell>
          <cell r="EH117">
            <v>82717</v>
          </cell>
          <cell r="EI117">
            <v>0.10876588582586599</v>
          </cell>
          <cell r="EJ117">
            <v>0.12203963481206501</v>
          </cell>
          <cell r="EK117" t="str">
            <v>n.a.</v>
          </cell>
          <cell r="EL117">
            <v>286357</v>
          </cell>
          <cell r="EM117">
            <v>52282.5</v>
          </cell>
          <cell r="EO117">
            <v>1016191.33333333</v>
          </cell>
          <cell r="EP117">
            <v>-529491.33333333302</v>
          </cell>
          <cell r="EQ117">
            <v>-264847</v>
          </cell>
          <cell r="ER117">
            <v>-25116.333333333299</v>
          </cell>
          <cell r="ES117">
            <v>196736.66666666701</v>
          </cell>
          <cell r="ET117">
            <v>0.19360199227573299</v>
          </cell>
          <cell r="EU117">
            <v>0.24008242880224401</v>
          </cell>
          <cell r="FF117" t="str">
            <v>CN44292PC</v>
          </cell>
          <cell r="FG117" t="str">
            <v>exclude</v>
          </cell>
          <cell r="FH117" t="str">
            <v>Significantly different products/services</v>
          </cell>
          <cell r="FI117" t="str">
            <v>ok, sda/sdp</v>
          </cell>
        </row>
        <row r="118">
          <cell r="B118" t="str">
            <v>KINERGY CORPORATION LTD</v>
          </cell>
          <cell r="C118" t="str">
            <v>exclude</v>
          </cell>
          <cell r="D118" t="str">
            <v>Lev SDA/SDP</v>
          </cell>
          <cell r="E118" t="str">
            <v>领先的高科技设备合同制造商</v>
          </cell>
          <cell r="H118" t="str">
            <v/>
          </cell>
          <cell r="I118" t="str">
            <v>ok, sda/sdp</v>
          </cell>
          <cell r="J118" t="str">
            <v>ok,sda</v>
          </cell>
          <cell r="M118" t="str">
            <v>KINERGY CORPORATION LTD</v>
          </cell>
          <cell r="N118" t="str">
            <v>The company, headquartered in Singapore, is the leading high-tech equipment contract manufacturer in the country. It provides electronics manufacturing services (EMS) for high-mix / low volume products; and is engaged in original equipment manufacturing for its proprietary Kinergy brand of products. The company was established in the year 1988. The company's activities are organized into two divisions: Electronics Manufacturing Services (EMS) Division and Original Equipment Manufacturing Division (OEM). The EMS Division focuses primarily on the high mix, low volume contract design and manufacturing of microprocessor-controlled automated equipment and sub-systems for original equipment manufacturers (OEMs) for both the front-end and back-end processes of the semiconductor, pharmaceutical, packaging, medical, automation, and aeronautical industries. The OEM Division is involved in designing and manufacturing proprietary equipment such as microprocessor-controlled automated machines under the company's brand name for use mainly in the semiconductor assembly and test industry. The company aims to build an efficient, market-driven company providing world-class engineering and manufacturing expertise that add value to customers' total competitiveness. It aspires to become an international, best of class provider of Electronics Manufacturing Services in the area of high mix/ low volume high technology equipment. The company has manufacturing facilities in Nantong, Wuhan and Shanghai in China, and in Laguna, Philippines.</v>
          </cell>
          <cell r="O118" t="str">
            <v>Manufacturing; Services</v>
          </cell>
          <cell r="P118" t="str">
            <v>www.kinergy.com.sg</v>
          </cell>
          <cell r="R118" t="str">
            <v>Singapore</v>
          </cell>
          <cell r="S118" t="str">
            <v>03302</v>
          </cell>
          <cell r="T118" t="str">
            <v>B+</v>
          </cell>
          <cell r="U118" t="str">
            <v>3699</v>
          </cell>
          <cell r="V118" t="str">
            <v>High-tech equipment contract manufacturer</v>
          </cell>
          <cell r="W118" t="str">
            <v>The Company operates in two divisions: the electronics manufacturing services (EMS) division and the original design manufacturing (ODM) division. The EMS division primarily focuses on manufacturing dicing machines, lapping machines, work-holders, sliders, and magazine handlers. The ODM division focuses on manufacturing and marketing automated equipment, precision tools and spare parts under the brand name, Kinergy. The products developed under ODM division include frame loaders, auto buffing equipment, strip laser markers, and encapsulation molds and dies.</v>
          </cell>
          <cell r="X118" t="str">
            <v>KINERGY LTD</v>
          </cell>
          <cell r="Z118" t="str">
            <v>SG198800021D</v>
          </cell>
          <cell r="AA118">
            <v>169854</v>
          </cell>
          <cell r="AB118">
            <v>72907</v>
          </cell>
          <cell r="AC118">
            <v>68199</v>
          </cell>
          <cell r="AD118">
            <v>123116</v>
          </cell>
          <cell r="AE118">
            <v>168325</v>
          </cell>
          <cell r="AF118">
            <v>70979</v>
          </cell>
          <cell r="AG118">
            <v>67624</v>
          </cell>
          <cell r="AH118">
            <v>122809</v>
          </cell>
          <cell r="AI118" t="str">
            <v>n.a.</v>
          </cell>
          <cell r="AJ118" t="str">
            <v>n.a.</v>
          </cell>
          <cell r="AK118" t="str">
            <v>n.a.</v>
          </cell>
          <cell r="AL118" t="str">
            <v>n.a.</v>
          </cell>
          <cell r="AM118">
            <v>168325</v>
          </cell>
          <cell r="AN118">
            <v>70979</v>
          </cell>
          <cell r="AO118">
            <v>67624</v>
          </cell>
          <cell r="AP118">
            <v>122809</v>
          </cell>
          <cell r="AQ118">
            <v>1529</v>
          </cell>
          <cell r="AR118">
            <v>1928</v>
          </cell>
          <cell r="AS118">
            <v>575</v>
          </cell>
          <cell r="AT118">
            <v>307</v>
          </cell>
          <cell r="AU118">
            <v>-132403</v>
          </cell>
          <cell r="AV118">
            <v>-59669</v>
          </cell>
          <cell r="AW118">
            <v>-55048</v>
          </cell>
          <cell r="AX118">
            <v>-97396</v>
          </cell>
          <cell r="AY118">
            <v>-4378</v>
          </cell>
          <cell r="AZ118">
            <v>-2043</v>
          </cell>
          <cell r="BA118">
            <v>-1494</v>
          </cell>
          <cell r="BB118">
            <v>-2168</v>
          </cell>
          <cell r="BC118">
            <v>-18662</v>
          </cell>
          <cell r="BD118">
            <v>-11560</v>
          </cell>
          <cell r="BE118">
            <v>-10609</v>
          </cell>
          <cell r="BF118">
            <v>-14903</v>
          </cell>
          <cell r="BG118">
            <v>14411</v>
          </cell>
          <cell r="BH118">
            <v>-365</v>
          </cell>
          <cell r="BI118">
            <v>1048</v>
          </cell>
          <cell r="BJ118">
            <v>8649</v>
          </cell>
          <cell r="BK118">
            <v>-3324</v>
          </cell>
          <cell r="BL118">
            <v>-2767</v>
          </cell>
          <cell r="BM118">
            <v>-2599</v>
          </cell>
          <cell r="BN118">
            <v>-1831</v>
          </cell>
          <cell r="BO118">
            <v>-3077</v>
          </cell>
          <cell r="BP118">
            <v>-2538</v>
          </cell>
          <cell r="BQ118">
            <v>-2359</v>
          </cell>
          <cell r="BR118">
            <v>-1641</v>
          </cell>
          <cell r="BS118">
            <v>-247</v>
          </cell>
          <cell r="BT118">
            <v>-229</v>
          </cell>
          <cell r="BU118">
            <v>-240</v>
          </cell>
          <cell r="BV118">
            <v>-190</v>
          </cell>
          <cell r="BW118">
            <v>11933</v>
          </cell>
          <cell r="BX118">
            <v>-2837</v>
          </cell>
          <cell r="BY118">
            <v>-1632</v>
          </cell>
          <cell r="BZ118">
            <v>8728</v>
          </cell>
          <cell r="CA118">
            <v>132057</v>
          </cell>
          <cell r="CB118">
            <v>81802</v>
          </cell>
          <cell r="CC118">
            <v>73054</v>
          </cell>
          <cell r="CD118">
            <v>94235</v>
          </cell>
          <cell r="CE118">
            <v>52266</v>
          </cell>
          <cell r="CF118">
            <v>34754</v>
          </cell>
          <cell r="CG118">
            <v>22028</v>
          </cell>
          <cell r="CH118">
            <v>30030</v>
          </cell>
          <cell r="CI118">
            <v>32252</v>
          </cell>
          <cell r="CJ118">
            <v>17744</v>
          </cell>
          <cell r="CK118">
            <v>12909</v>
          </cell>
          <cell r="CL118">
            <v>18443</v>
          </cell>
          <cell r="CM118">
            <v>1027</v>
          </cell>
          <cell r="CN118">
            <v>817</v>
          </cell>
          <cell r="CO118">
            <v>613</v>
          </cell>
          <cell r="CP118">
            <v>516</v>
          </cell>
          <cell r="CQ118">
            <v>41706</v>
          </cell>
          <cell r="CR118">
            <v>25259</v>
          </cell>
          <cell r="CS118">
            <v>36092</v>
          </cell>
          <cell r="CT118">
            <v>43709</v>
          </cell>
          <cell r="CU118" t="str">
            <v>n.a.</v>
          </cell>
          <cell r="CV118" t="str">
            <v>n.a.</v>
          </cell>
          <cell r="CW118" t="str">
            <v>n.a.</v>
          </cell>
          <cell r="CX118" t="str">
            <v>n.a.</v>
          </cell>
          <cell r="CY118">
            <v>13009</v>
          </cell>
          <cell r="CZ118">
            <v>12132</v>
          </cell>
          <cell r="DA118">
            <v>11220</v>
          </cell>
          <cell r="DB118">
            <v>9968</v>
          </cell>
          <cell r="DC118">
            <v>195136</v>
          </cell>
          <cell r="DD118">
            <v>125143</v>
          </cell>
          <cell r="DE118">
            <v>107954</v>
          </cell>
          <cell r="DF118">
            <v>114322</v>
          </cell>
          <cell r="DH118">
            <v>168325</v>
          </cell>
          <cell r="DI118">
            <v>-132403</v>
          </cell>
          <cell r="DJ118">
            <v>-23040</v>
          </cell>
          <cell r="DK118">
            <v>-3324</v>
          </cell>
          <cell r="DL118">
            <v>9558</v>
          </cell>
          <cell r="DM118">
            <v>5.6783009059854499E-2</v>
          </cell>
          <cell r="DN118">
            <v>6.0201427248735603E-2</v>
          </cell>
          <cell r="DO118">
            <v>-4378</v>
          </cell>
          <cell r="DP118">
            <v>43510</v>
          </cell>
          <cell r="DQ118">
            <v>12570.5</v>
          </cell>
          <cell r="DS118">
            <v>70979</v>
          </cell>
          <cell r="DT118">
            <v>-59669</v>
          </cell>
          <cell r="DU118">
            <v>-13603</v>
          </cell>
          <cell r="DV118">
            <v>-2767</v>
          </cell>
          <cell r="DW118">
            <v>-5060</v>
          </cell>
          <cell r="DX118">
            <v>-7.1288691021288E-2</v>
          </cell>
          <cell r="DY118">
            <v>-6.6544799379265898E-2</v>
          </cell>
          <cell r="DZ118">
            <v>-2043</v>
          </cell>
          <cell r="EA118">
            <v>28391</v>
          </cell>
          <cell r="EB118">
            <v>11676</v>
          </cell>
          <cell r="ED118">
            <v>67624</v>
          </cell>
          <cell r="EE118">
            <v>-55048</v>
          </cell>
          <cell r="EF118">
            <v>-12103</v>
          </cell>
          <cell r="EG118">
            <v>-2599</v>
          </cell>
          <cell r="EH118">
            <v>-2126</v>
          </cell>
          <cell r="EI118">
            <v>-3.1438542529279502E-2</v>
          </cell>
          <cell r="EJ118">
            <v>-3.0480286738351299E-2</v>
          </cell>
          <cell r="EK118">
            <v>-1494</v>
          </cell>
          <cell r="EL118">
            <v>26029</v>
          </cell>
          <cell r="EM118">
            <v>10594</v>
          </cell>
          <cell r="EO118">
            <v>102309.33333333299</v>
          </cell>
          <cell r="EP118">
            <v>-82373.333333333299</v>
          </cell>
          <cell r="EQ118">
            <v>-16248.666666666701</v>
          </cell>
          <cell r="ER118">
            <v>-2896.6666666666702</v>
          </cell>
          <cell r="ES118">
            <v>790.66666666666697</v>
          </cell>
          <cell r="ET118">
            <v>7.7281968409529302E-3</v>
          </cell>
          <cell r="EU118">
            <v>7.7883870289864703E-3</v>
          </cell>
          <cell r="FF118" t="str">
            <v>SG198800021D</v>
          </cell>
          <cell r="FG118" t="str">
            <v>exclude</v>
          </cell>
          <cell r="FH118" t="str">
            <v>Lev SDA/SDP</v>
          </cell>
          <cell r="FI118" t="str">
            <v>ok, sda/sdp</v>
          </cell>
        </row>
        <row r="119">
          <cell r="B119" t="str">
            <v>ENERGYPAC POWER GENERATION LIMITED</v>
          </cell>
          <cell r="C119" t="str">
            <v>exclude</v>
          </cell>
          <cell r="D119" t="str">
            <v>Lev SDA/SDP</v>
          </cell>
          <cell r="E119" t="str">
            <v>从事发电、输配电的公司</v>
          </cell>
          <cell r="H119" t="str">
            <v/>
          </cell>
          <cell r="I119" t="str">
            <v>ok, sda/sdp</v>
          </cell>
          <cell r="J119" t="str">
            <v>ok,sda</v>
          </cell>
          <cell r="M119" t="str">
            <v>ENERGYPAC POWER GENERATION LIMITED</v>
          </cell>
          <cell r="N119" t="str">
            <v>This company is engaged in the electric power generation, transmission and distribution. It was founded in 1982 and conducts business from its registered head office located in Dhaka City, Bangladesh. It is one of the leading power engineering companies in Bangladesh. The company's business operation specialises in producing a wide range of power products and services. These include: Power Transmission and Distribution; Power Generation; Agro Machinery; Construction Machinery and Material Handling; Light and Heavy Duty Vehicle; Energy Efficient luminaries, Wiring accessories and complete lighting solutions; Renewable Energy and Energy management; Building Material-Engineering, Procurement and Erection; LPG Cylinder Manufacturing, Bottling and distribution; and Export Oriented RMG, Retail Fashion Brand. It has years of expertise, state-of-the-art manufacturing, technology &amp; testing facilities. The company aspires to be "The Best in class end to end engineering solution provider".</v>
          </cell>
          <cell r="O119" t="str">
            <v>Services</v>
          </cell>
          <cell r="P119" t="str">
            <v>www.energypac.com</v>
          </cell>
          <cell r="R119" t="str">
            <v>Bangladesh</v>
          </cell>
          <cell r="S119" t="str">
            <v>EPGL</v>
          </cell>
          <cell r="T119" t="str">
            <v>B+</v>
          </cell>
          <cell r="U119" t="str">
            <v>3699</v>
          </cell>
          <cell r="V119" t="str">
            <v>Engaged in the electric power generation, transmission and distribution</v>
          </cell>
          <cell r="W119" t="str">
            <v>The Company is engaged as a major supplier of electrical equipments.</v>
          </cell>
          <cell r="Z119" t="str">
            <v>BD32453FE</v>
          </cell>
          <cell r="AA119">
            <v>10733927</v>
          </cell>
          <cell r="AB119">
            <v>10973965</v>
          </cell>
          <cell r="AC119">
            <v>14398996</v>
          </cell>
          <cell r="AD119">
            <v>12444362</v>
          </cell>
          <cell r="AE119">
            <v>10733927</v>
          </cell>
          <cell r="AF119">
            <v>10973965</v>
          </cell>
          <cell r="AG119">
            <v>14398996</v>
          </cell>
          <cell r="AH119">
            <v>12444362</v>
          </cell>
          <cell r="AI119" t="str">
            <v>n.a.</v>
          </cell>
          <cell r="AJ119" t="str">
            <v>n.a.</v>
          </cell>
          <cell r="AK119" t="str">
            <v>n.a.</v>
          </cell>
          <cell r="AL119" t="str">
            <v>n.a.</v>
          </cell>
          <cell r="AM119">
            <v>10733927</v>
          </cell>
          <cell r="AN119">
            <v>10973965</v>
          </cell>
          <cell r="AO119">
            <v>14398996</v>
          </cell>
          <cell r="AP119">
            <v>12444362</v>
          </cell>
          <cell r="AQ119" t="str">
            <v>n.a.</v>
          </cell>
          <cell r="AR119" t="str">
            <v>n.a.</v>
          </cell>
          <cell r="AS119" t="str">
            <v>n.a.</v>
          </cell>
          <cell r="AT119" t="str">
            <v>n.a.</v>
          </cell>
          <cell r="AU119">
            <v>-7685330</v>
          </cell>
          <cell r="AV119">
            <v>-7760155</v>
          </cell>
          <cell r="AW119">
            <v>-11086374</v>
          </cell>
          <cell r="AX119">
            <v>-9972142</v>
          </cell>
          <cell r="AY119">
            <v>0</v>
          </cell>
          <cell r="AZ119">
            <v>0</v>
          </cell>
          <cell r="BA119">
            <v>-4260</v>
          </cell>
          <cell r="BB119">
            <v>-2924</v>
          </cell>
          <cell r="BC119">
            <v>-1234702</v>
          </cell>
          <cell r="BD119">
            <v>-1244427</v>
          </cell>
          <cell r="BE119">
            <v>-1428562</v>
          </cell>
          <cell r="BF119">
            <v>-1067994</v>
          </cell>
          <cell r="BG119">
            <v>1813895</v>
          </cell>
          <cell r="BH119">
            <v>1969383</v>
          </cell>
          <cell r="BI119">
            <v>1879800</v>
          </cell>
          <cell r="BJ119">
            <v>1401302</v>
          </cell>
          <cell r="BK119">
            <v>0</v>
          </cell>
          <cell r="BL119">
            <v>0</v>
          </cell>
          <cell r="BM119">
            <v>0</v>
          </cell>
          <cell r="BN119">
            <v>0</v>
          </cell>
          <cell r="BO119">
            <v>0</v>
          </cell>
          <cell r="BP119">
            <v>0</v>
          </cell>
          <cell r="BQ119">
            <v>0</v>
          </cell>
          <cell r="BR119">
            <v>0</v>
          </cell>
          <cell r="BS119">
            <v>0</v>
          </cell>
          <cell r="BT119">
            <v>0</v>
          </cell>
          <cell r="BU119">
            <v>0</v>
          </cell>
          <cell r="BV119">
            <v>0</v>
          </cell>
          <cell r="BW119">
            <v>385457</v>
          </cell>
          <cell r="BX119">
            <v>574041</v>
          </cell>
          <cell r="BY119">
            <v>468942</v>
          </cell>
          <cell r="BZ119">
            <v>437524</v>
          </cell>
          <cell r="CA119">
            <v>13733159</v>
          </cell>
          <cell r="CB119">
            <v>12396206</v>
          </cell>
          <cell r="CC119">
            <v>11637459</v>
          </cell>
          <cell r="CD119">
            <v>11814818</v>
          </cell>
          <cell r="CE119">
            <v>2560681</v>
          </cell>
          <cell r="CF119">
            <v>2199054</v>
          </cell>
          <cell r="CG119">
            <v>2690345</v>
          </cell>
          <cell r="CH119">
            <v>3033326</v>
          </cell>
          <cell r="CI119">
            <v>3129687</v>
          </cell>
          <cell r="CJ119">
            <v>5157684</v>
          </cell>
          <cell r="CK119">
            <v>4745249</v>
          </cell>
          <cell r="CL119">
            <v>4715852</v>
          </cell>
          <cell r="CM119">
            <v>5515631</v>
          </cell>
          <cell r="CN119">
            <v>3224033</v>
          </cell>
          <cell r="CO119">
            <v>1917153</v>
          </cell>
          <cell r="CP119">
            <v>803822</v>
          </cell>
          <cell r="CQ119">
            <v>2527160</v>
          </cell>
          <cell r="CR119">
            <v>1815435</v>
          </cell>
          <cell r="CS119">
            <v>1286054</v>
          </cell>
          <cell r="CT119">
            <v>2471613</v>
          </cell>
          <cell r="CU119">
            <v>1366</v>
          </cell>
          <cell r="CV119">
            <v>1042</v>
          </cell>
          <cell r="CW119">
            <v>2294</v>
          </cell>
          <cell r="CX119">
            <v>7121</v>
          </cell>
          <cell r="CY119">
            <v>25224927</v>
          </cell>
          <cell r="CZ119">
            <v>23253150</v>
          </cell>
          <cell r="DA119">
            <v>20035115</v>
          </cell>
          <cell r="DB119">
            <v>17788053</v>
          </cell>
          <cell r="DC119">
            <v>39147331</v>
          </cell>
          <cell r="DD119">
            <v>35856186</v>
          </cell>
          <cell r="DE119">
            <v>32036586</v>
          </cell>
          <cell r="DF119">
            <v>29969044</v>
          </cell>
          <cell r="DH119">
            <v>10733927</v>
          </cell>
          <cell r="DI119">
            <v>-7685330</v>
          </cell>
          <cell r="DJ119">
            <v>-1234702</v>
          </cell>
          <cell r="DK119">
            <v>0</v>
          </cell>
          <cell r="DL119">
            <v>1813895</v>
          </cell>
          <cell r="DM119">
            <v>0.16898708180146901</v>
          </cell>
          <cell r="DN119">
            <v>0.20335072788976499</v>
          </cell>
          <cell r="DO119">
            <v>0</v>
          </cell>
          <cell r="DP119">
            <v>2379867.5</v>
          </cell>
          <cell r="DQ119">
            <v>24239038.5</v>
          </cell>
          <cell r="DS119">
            <v>10973965</v>
          </cell>
          <cell r="DT119">
            <v>-7760155</v>
          </cell>
          <cell r="DU119">
            <v>-1244427</v>
          </cell>
          <cell r="DV119">
            <v>0</v>
          </cell>
          <cell r="DW119">
            <v>1969383</v>
          </cell>
          <cell r="DX119">
            <v>0.17945956634634799</v>
          </cell>
          <cell r="DY119">
            <v>0.21870898615838</v>
          </cell>
          <cell r="DZ119">
            <v>0</v>
          </cell>
          <cell r="EA119">
            <v>2444699.5</v>
          </cell>
          <cell r="EB119">
            <v>21644132.5</v>
          </cell>
          <cell r="ED119">
            <v>14398996</v>
          </cell>
          <cell r="EE119">
            <v>-11086374</v>
          </cell>
          <cell r="EF119">
            <v>-1432822</v>
          </cell>
          <cell r="EG119">
            <v>0</v>
          </cell>
          <cell r="EH119">
            <v>1879800</v>
          </cell>
          <cell r="EI119">
            <v>0.13055076895639101</v>
          </cell>
          <cell r="EJ119">
            <v>0.150153412407634</v>
          </cell>
          <cell r="EK119">
            <v>-4260</v>
          </cell>
          <cell r="EL119">
            <v>2861835.5</v>
          </cell>
          <cell r="EM119">
            <v>18911584</v>
          </cell>
          <cell r="EO119">
            <v>12035629.3333333</v>
          </cell>
          <cell r="EP119">
            <v>-8843953</v>
          </cell>
          <cell r="EQ119">
            <v>-1303983.66666667</v>
          </cell>
          <cell r="ER119">
            <v>0</v>
          </cell>
          <cell r="ES119">
            <v>1887692.66666667</v>
          </cell>
          <cell r="ET119">
            <v>0.15684204077626401</v>
          </cell>
          <cell r="EU119">
            <v>0.18601738744263599</v>
          </cell>
          <cell r="FF119" t="str">
            <v>BD32453FE</v>
          </cell>
          <cell r="FG119" t="str">
            <v>exclude</v>
          </cell>
          <cell r="FH119" t="str">
            <v>Lev SDA/SDP</v>
          </cell>
          <cell r="FI119" t="str">
            <v>ok, sda/sdp</v>
          </cell>
        </row>
        <row r="120">
          <cell r="B120" t="str">
            <v>HBL POWER SYSTEMS LIMITED</v>
          </cell>
          <cell r="C120" t="str">
            <v>exclude</v>
          </cell>
          <cell r="D120" t="str">
            <v>Independence(A+, A, A-, B+, B, B-,U)</v>
          </cell>
          <cell r="H120" t="str">
            <v/>
          </cell>
          <cell r="I120" t="str">
            <v>ok, indep</v>
          </cell>
          <cell r="J120" t="str">
            <v>ok,indep</v>
          </cell>
          <cell r="M120" t="str">
            <v>HBL POWER SYSTEMS LIMITED</v>
          </cell>
          <cell r="N120" t="str">
            <v>This company is engaged in the design, manufacture and trade of specialized batteries and DC systems. It was established in 1977. The company has a registered head office located in Hyderabad, India.The company is recognized as a leading supplier of specialized batteries and power electronics in India. It markets a wide range of batteries and associated electronics. It also markets its products in other countries through its offices in Hong Kong, Malaysia, the United States of America and the United Kingdom. The company aims to organize India's engineering talent into a globally competitive business, whether in manufacturing or in services.</v>
          </cell>
          <cell r="O120" t="str">
            <v>Manufacturing</v>
          </cell>
          <cell r="P120" t="str">
            <v>www.hbl.in</v>
          </cell>
          <cell r="R120" t="str">
            <v>India</v>
          </cell>
          <cell r="S120" t="str">
            <v>HBLPOWER</v>
          </cell>
          <cell r="T120" t="str">
            <v>D</v>
          </cell>
          <cell r="U120" t="str">
            <v>3691</v>
          </cell>
          <cell r="V120" t="str">
            <v>Engaged in the design, manufacture and trade of specialized batteries and DC systems</v>
          </cell>
          <cell r="W120" t="str">
            <v>The Company is engaged in manufacturing of different types of Batteries including Lead Acid, NiCad,Silver Zinc, Lithium and Railway and Defence Electronics, Solar Photovoltaic Modules and other products.</v>
          </cell>
          <cell r="X120" t="str">
            <v>HBLNIFE POWER SYSTEMS LIMITED</v>
          </cell>
          <cell r="Z120" t="str">
            <v>IN33026FI</v>
          </cell>
          <cell r="AA120">
            <v>12125709</v>
          </cell>
          <cell r="AB120">
            <v>8951309</v>
          </cell>
          <cell r="AC120">
            <v>10807247</v>
          </cell>
          <cell r="AD120">
            <v>12512651</v>
          </cell>
          <cell r="AE120">
            <v>12125709</v>
          </cell>
          <cell r="AF120">
            <v>8941676</v>
          </cell>
          <cell r="AG120">
            <v>10807247</v>
          </cell>
          <cell r="AH120">
            <v>12512651</v>
          </cell>
          <cell r="AI120" t="str">
            <v>n.a.</v>
          </cell>
          <cell r="AJ120" t="str">
            <v>n.a.</v>
          </cell>
          <cell r="AK120" t="str">
            <v>n.a.</v>
          </cell>
          <cell r="AL120" t="str">
            <v>n.a.</v>
          </cell>
          <cell r="AM120">
            <v>12125709</v>
          </cell>
          <cell r="AN120">
            <v>8941676</v>
          </cell>
          <cell r="AO120">
            <v>10807247</v>
          </cell>
          <cell r="AP120">
            <v>12512651</v>
          </cell>
          <cell r="AQ120" t="str">
            <v>n.a.</v>
          </cell>
          <cell r="AR120">
            <v>9633</v>
          </cell>
          <cell r="AS120" t="str">
            <v>n.a.</v>
          </cell>
          <cell r="AT120" t="str">
            <v>n.a.</v>
          </cell>
          <cell r="AU120">
            <v>-7708699</v>
          </cell>
          <cell r="AV120">
            <v>-5750812</v>
          </cell>
          <cell r="AW120">
            <v>-6994639</v>
          </cell>
          <cell r="AX120">
            <v>-8286512</v>
          </cell>
          <cell r="AY120">
            <v>0</v>
          </cell>
          <cell r="AZ120">
            <v>0</v>
          </cell>
          <cell r="BA120">
            <v>0</v>
          </cell>
          <cell r="BB120">
            <v>0</v>
          </cell>
          <cell r="BC120">
            <v>-3141265</v>
          </cell>
          <cell r="BD120">
            <v>-2587145</v>
          </cell>
          <cell r="BE120">
            <v>-3038874</v>
          </cell>
          <cell r="BF120">
            <v>-3312582</v>
          </cell>
          <cell r="BG120">
            <v>1275745</v>
          </cell>
          <cell r="BH120">
            <v>613352</v>
          </cell>
          <cell r="BI120">
            <v>773734</v>
          </cell>
          <cell r="BJ120">
            <v>913557</v>
          </cell>
          <cell r="BK120">
            <v>-350842</v>
          </cell>
          <cell r="BL120">
            <v>-388107</v>
          </cell>
          <cell r="BM120">
            <v>-407480</v>
          </cell>
          <cell r="BN120">
            <v>-444808</v>
          </cell>
          <cell r="BO120">
            <v>-286294</v>
          </cell>
          <cell r="BP120">
            <v>-319830</v>
          </cell>
          <cell r="BQ120">
            <v>-356468</v>
          </cell>
          <cell r="BR120">
            <v>-384470</v>
          </cell>
          <cell r="BS120">
            <v>-64548</v>
          </cell>
          <cell r="BT120">
            <v>-68277</v>
          </cell>
          <cell r="BU120">
            <v>-51012</v>
          </cell>
          <cell r="BV120">
            <v>-60338</v>
          </cell>
          <cell r="BW120">
            <v>939025</v>
          </cell>
          <cell r="BX120">
            <v>137265</v>
          </cell>
          <cell r="BY120">
            <v>262164</v>
          </cell>
          <cell r="BZ120">
            <v>277343</v>
          </cell>
          <cell r="CA120">
            <v>7482752</v>
          </cell>
          <cell r="CB120">
            <v>6601365</v>
          </cell>
          <cell r="CC120">
            <v>7424258</v>
          </cell>
          <cell r="CD120">
            <v>7673894</v>
          </cell>
          <cell r="CE120">
            <v>3070334</v>
          </cell>
          <cell r="CF120">
            <v>2898563</v>
          </cell>
          <cell r="CG120">
            <v>3043208</v>
          </cell>
          <cell r="CH120">
            <v>3248515</v>
          </cell>
          <cell r="CI120">
            <v>2926601</v>
          </cell>
          <cell r="CJ120">
            <v>2537161</v>
          </cell>
          <cell r="CK120">
            <v>3051558</v>
          </cell>
          <cell r="CL120">
            <v>3630746</v>
          </cell>
          <cell r="CM120">
            <v>208815</v>
          </cell>
          <cell r="CN120">
            <v>323475</v>
          </cell>
          <cell r="CO120">
            <v>357839</v>
          </cell>
          <cell r="CP120">
            <v>249116</v>
          </cell>
          <cell r="CQ120">
            <v>1047449</v>
          </cell>
          <cell r="CR120">
            <v>682700</v>
          </cell>
          <cell r="CS120">
            <v>749441</v>
          </cell>
          <cell r="CT120">
            <v>330422</v>
          </cell>
          <cell r="CU120">
            <v>258</v>
          </cell>
          <cell r="CV120">
            <v>259</v>
          </cell>
          <cell r="CW120">
            <v>102</v>
          </cell>
          <cell r="CX120">
            <v>203</v>
          </cell>
          <cell r="CY120">
            <v>706929</v>
          </cell>
          <cell r="CZ120">
            <v>365946</v>
          </cell>
          <cell r="DA120">
            <v>282772</v>
          </cell>
          <cell r="DB120">
            <v>127481</v>
          </cell>
          <cell r="DC120">
            <v>11326113</v>
          </cell>
          <cell r="DD120">
            <v>10362607</v>
          </cell>
          <cell r="DE120">
            <v>11025215</v>
          </cell>
          <cell r="DF120">
            <v>11607140</v>
          </cell>
          <cell r="DH120">
            <v>12125709</v>
          </cell>
          <cell r="DI120">
            <v>-7708699</v>
          </cell>
          <cell r="DJ120">
            <v>-3141265</v>
          </cell>
          <cell r="DK120">
            <v>-350842</v>
          </cell>
          <cell r="DL120">
            <v>924903</v>
          </cell>
          <cell r="DM120">
            <v>7.6276199602019104E-2</v>
          </cell>
          <cell r="DN120">
            <v>8.2574682571950594E-2</v>
          </cell>
          <cell r="DO120">
            <v>0</v>
          </cell>
          <cell r="DP120">
            <v>2984448.5</v>
          </cell>
          <cell r="DQ120">
            <v>536437.5</v>
          </cell>
          <cell r="DS120">
            <v>8941676</v>
          </cell>
          <cell r="DT120">
            <v>-5750812</v>
          </cell>
          <cell r="DU120">
            <v>-2587145</v>
          </cell>
          <cell r="DV120">
            <v>-388107</v>
          </cell>
          <cell r="DW120">
            <v>215612</v>
          </cell>
          <cell r="DX120">
            <v>2.4113152836224401E-2</v>
          </cell>
          <cell r="DY120">
            <v>2.4708963858161001E-2</v>
          </cell>
          <cell r="DZ120">
            <v>0</v>
          </cell>
          <cell r="EA120">
            <v>2970885.5</v>
          </cell>
          <cell r="EB120">
            <v>324359</v>
          </cell>
          <cell r="ED120">
            <v>10807247</v>
          </cell>
          <cell r="EE120">
            <v>-6994639</v>
          </cell>
          <cell r="EF120">
            <v>-3038874</v>
          </cell>
          <cell r="EG120">
            <v>-407480</v>
          </cell>
          <cell r="EH120">
            <v>366254</v>
          </cell>
          <cell r="EI120">
            <v>3.3889666813389202E-2</v>
          </cell>
          <cell r="EJ120">
            <v>3.5078464280169502E-2</v>
          </cell>
          <cell r="EK120">
            <v>0</v>
          </cell>
          <cell r="EL120">
            <v>3145861.5</v>
          </cell>
          <cell r="EM120">
            <v>205126.5</v>
          </cell>
          <cell r="EO120">
            <v>10624877.3333333</v>
          </cell>
          <cell r="EP120">
            <v>-6818050</v>
          </cell>
          <cell r="EQ120">
            <v>-2922428</v>
          </cell>
          <cell r="ER120">
            <v>-382143</v>
          </cell>
          <cell r="ES120">
            <v>502256.33333333401</v>
          </cell>
          <cell r="ET120">
            <v>4.72717300704837E-2</v>
          </cell>
          <cell r="EU120">
            <v>4.9617221995502302E-2</v>
          </cell>
          <cell r="FF120" t="str">
            <v>IN33026FI</v>
          </cell>
          <cell r="FG120" t="str">
            <v>exclude</v>
          </cell>
          <cell r="FH120" t="str">
            <v>Independence(A+, A, A-, B+, B, B-,U)</v>
          </cell>
          <cell r="FI120" t="str">
            <v>ok, indep</v>
          </cell>
        </row>
        <row r="121">
          <cell r="B121" t="str">
            <v>SHENZHEN SINEXCEL ELECTRIC CO.,LTD.</v>
          </cell>
          <cell r="C121" t="str">
            <v>exclude</v>
          </cell>
          <cell r="D121" t="str">
            <v>Significantly different products/services</v>
          </cell>
          <cell r="E121" t="str">
            <v>从事电力设备的制造和供应</v>
          </cell>
          <cell r="H121" t="str">
            <v/>
          </cell>
          <cell r="I121" t="str">
            <v>ok, sda/sdp</v>
          </cell>
          <cell r="J121" t="str">
            <v>ok,sdp</v>
          </cell>
          <cell r="M121" t="str">
            <v>SHENZHEN SINEXCEL ELECTRIC CO.,LTD.</v>
          </cell>
          <cell r="N121" t="str">
            <v>This company is primarily engaged in the manufacture and supply of electrical power equipment. It has consistently been specialized in power quality and power conversion system, including PV inverter, inverter/charger, EV charger, battery formation equipment, and energy storage / microgrid solution. It was founded in 2007. The company has a registered office located in Shenzhen, Guangdong, China.The company continuously explores and breaks through the limit of global smart energy application. It specializes in power electronic technical services. The company provides key devices for the Internet of Energy. As a provider for core equipment of energy-interconnection, it has been always dedicated to the solution for smart electric power to optimize the structure of power and comprehensively enhance the creativity and productivity.The company is specialized in every power stage of the power utilization in the Internet of Energy, providing customers with stable and highly efficient power energy configuration solutions. It creates advanced power electronic technologies and develops a more environmentally friendly, economic and highly efficient new energy system to enable every one to enjoy changes brought by power energy technologies.Its Vision: Becomes the world-class power electronic technology company. Becomes the leading brand of power quality in the world. Becomes a respected everlasting company.Its Mission: With its efforts, create value, share value, improve employees' living, and experience a wonderful life.</v>
          </cell>
          <cell r="O121" t="str">
            <v>Manufacturing; Wholesale</v>
          </cell>
          <cell r="P121" t="str">
            <v>www.sinexcel.com</v>
          </cell>
          <cell r="R121" t="str">
            <v>China</v>
          </cell>
          <cell r="S121" t="str">
            <v>300693</v>
          </cell>
          <cell r="T121" t="str">
            <v>A+</v>
          </cell>
          <cell r="U121" t="str">
            <v>3699</v>
          </cell>
          <cell r="V121" t="str">
            <v>Engaged in the manufacture and supply of electrical power equipment</v>
          </cell>
          <cell r="W121" t="str">
            <v>The Company is mainly engaged in power electronics technology, engaged in electronic equipment research and development, production, sales and services.</v>
          </cell>
          <cell r="Z121" t="str">
            <v>CN46161PC</v>
          </cell>
          <cell r="AA121">
            <v>1040633</v>
          </cell>
          <cell r="AB121">
            <v>790124</v>
          </cell>
          <cell r="AC121">
            <v>641955</v>
          </cell>
          <cell r="AD121">
            <v>535342</v>
          </cell>
          <cell r="AE121">
            <v>998727</v>
          </cell>
          <cell r="AF121">
            <v>756227</v>
          </cell>
          <cell r="AG121">
            <v>626984</v>
          </cell>
          <cell r="AH121">
            <v>515222</v>
          </cell>
          <cell r="AI121">
            <v>-6763</v>
          </cell>
          <cell r="AJ121">
            <v>-5158</v>
          </cell>
          <cell r="AK121">
            <v>-5030</v>
          </cell>
          <cell r="AL121">
            <v>-5185</v>
          </cell>
          <cell r="AM121">
            <v>991964</v>
          </cell>
          <cell r="AN121">
            <v>751069</v>
          </cell>
          <cell r="AO121">
            <v>621954</v>
          </cell>
          <cell r="AP121">
            <v>510037</v>
          </cell>
          <cell r="AQ121">
            <v>48669</v>
          </cell>
          <cell r="AR121">
            <v>39055</v>
          </cell>
          <cell r="AS121">
            <v>20001</v>
          </cell>
          <cell r="AT121">
            <v>25305</v>
          </cell>
          <cell r="AU121">
            <v>-547188</v>
          </cell>
          <cell r="AV121">
            <v>-363619</v>
          </cell>
          <cell r="AW121">
            <v>-314182</v>
          </cell>
          <cell r="AX121">
            <v>-270687</v>
          </cell>
          <cell r="AY121" t="str">
            <v>n.a.</v>
          </cell>
          <cell r="AZ121" t="str">
            <v>n.a.</v>
          </cell>
          <cell r="BA121" t="str">
            <v>n.a.</v>
          </cell>
          <cell r="BB121" t="str">
            <v>n.a.</v>
          </cell>
          <cell r="BC121">
            <v>-328057</v>
          </cell>
          <cell r="BD121">
            <v>-245554</v>
          </cell>
          <cell r="BE121">
            <v>-229296</v>
          </cell>
          <cell r="BF121">
            <v>-193082</v>
          </cell>
          <cell r="BG121">
            <v>165388</v>
          </cell>
          <cell r="BH121">
            <v>180951</v>
          </cell>
          <cell r="BI121">
            <v>98477</v>
          </cell>
          <cell r="BJ121">
            <v>71573</v>
          </cell>
          <cell r="BK121">
            <v>-16780</v>
          </cell>
          <cell r="BL121">
            <v>-28672</v>
          </cell>
          <cell r="BM121">
            <v>-10225</v>
          </cell>
          <cell r="BN121">
            <v>-6221</v>
          </cell>
          <cell r="BO121">
            <v>-10856</v>
          </cell>
          <cell r="BP121">
            <v>-22397</v>
          </cell>
          <cell r="BQ121">
            <v>-5464</v>
          </cell>
          <cell r="BR121">
            <v>-4930</v>
          </cell>
          <cell r="BS121">
            <v>-5924</v>
          </cell>
          <cell r="BT121">
            <v>-6275</v>
          </cell>
          <cell r="BU121">
            <v>-4761</v>
          </cell>
          <cell r="BV121">
            <v>-1291</v>
          </cell>
          <cell r="BW121">
            <v>113450</v>
          </cell>
          <cell r="BX121">
            <v>106101</v>
          </cell>
          <cell r="BY121">
            <v>62051</v>
          </cell>
          <cell r="BZ121">
            <v>48482</v>
          </cell>
          <cell r="CA121">
            <v>1082525</v>
          </cell>
          <cell r="CB121">
            <v>964223</v>
          </cell>
          <cell r="CC121">
            <v>935557</v>
          </cell>
          <cell r="CD121">
            <v>823613</v>
          </cell>
          <cell r="CE121">
            <v>271546</v>
          </cell>
          <cell r="CF121">
            <v>142734</v>
          </cell>
          <cell r="CG121">
            <v>112420</v>
          </cell>
          <cell r="CH121">
            <v>116053</v>
          </cell>
          <cell r="CI121">
            <v>379362</v>
          </cell>
          <cell r="CJ121">
            <v>365753</v>
          </cell>
          <cell r="CK121">
            <v>323762</v>
          </cell>
          <cell r="CL121">
            <v>281476</v>
          </cell>
          <cell r="CM121">
            <v>125989</v>
          </cell>
          <cell r="CN121">
            <v>86571</v>
          </cell>
          <cell r="CO121">
            <v>61709</v>
          </cell>
          <cell r="CP121">
            <v>277534</v>
          </cell>
          <cell r="CQ121">
            <v>296787</v>
          </cell>
          <cell r="CR121">
            <v>364010</v>
          </cell>
          <cell r="CS121">
            <v>434568</v>
          </cell>
          <cell r="CT121">
            <v>143435</v>
          </cell>
          <cell r="CU121">
            <v>73778</v>
          </cell>
          <cell r="CV121">
            <v>170978</v>
          </cell>
          <cell r="CW121">
            <v>251634</v>
          </cell>
          <cell r="CX121" t="str">
            <v>n.a.</v>
          </cell>
          <cell r="CY121">
            <v>87882</v>
          </cell>
          <cell r="CZ121">
            <v>134557</v>
          </cell>
          <cell r="DA121">
            <v>8209</v>
          </cell>
          <cell r="DB121">
            <v>4347</v>
          </cell>
          <cell r="DC121">
            <v>1508369</v>
          </cell>
          <cell r="DD121">
            <v>1241943</v>
          </cell>
          <cell r="DE121">
            <v>1076380</v>
          </cell>
          <cell r="DF121">
            <v>887765</v>
          </cell>
          <cell r="DH121">
            <v>991964</v>
          </cell>
          <cell r="DI121">
            <v>-547188</v>
          </cell>
          <cell r="DJ121">
            <v>-328057</v>
          </cell>
          <cell r="DK121">
            <v>-16780</v>
          </cell>
          <cell r="DL121">
            <v>99939</v>
          </cell>
          <cell r="DM121">
            <v>0.100748615877189</v>
          </cell>
          <cell r="DN121">
            <v>0.112036097643003</v>
          </cell>
          <cell r="DO121" t="str">
            <v>n.a.</v>
          </cell>
          <cell r="DP121">
            <v>207140</v>
          </cell>
          <cell r="DQ121">
            <v>111219.5</v>
          </cell>
          <cell r="DS121">
            <v>751069</v>
          </cell>
          <cell r="DT121">
            <v>-363619</v>
          </cell>
          <cell r="DU121">
            <v>-245554</v>
          </cell>
          <cell r="DV121">
            <v>-28672</v>
          </cell>
          <cell r="DW121">
            <v>113224</v>
          </cell>
          <cell r="DX121">
            <v>0.15075046367244599</v>
          </cell>
          <cell r="DY121">
            <v>0.17751021016077601</v>
          </cell>
          <cell r="DZ121" t="str">
            <v>n.a.</v>
          </cell>
          <cell r="EA121">
            <v>127577</v>
          </cell>
          <cell r="EB121">
            <v>71383</v>
          </cell>
          <cell r="ED121">
            <v>621954</v>
          </cell>
          <cell r="EE121">
            <v>-314182</v>
          </cell>
          <cell r="EF121">
            <v>-229296</v>
          </cell>
          <cell r="EG121">
            <v>-10225</v>
          </cell>
          <cell r="EH121">
            <v>68251</v>
          </cell>
          <cell r="EI121">
            <v>0.109736411374475</v>
          </cell>
          <cell r="EJ121">
            <v>0.123262832240389</v>
          </cell>
          <cell r="EK121" t="str">
            <v>n.a.</v>
          </cell>
          <cell r="EL121">
            <v>114236.5</v>
          </cell>
          <cell r="EM121">
            <v>6278</v>
          </cell>
          <cell r="EO121">
            <v>788329</v>
          </cell>
          <cell r="EP121">
            <v>-408329.66666666698</v>
          </cell>
          <cell r="EQ121">
            <v>-267635.66666666698</v>
          </cell>
          <cell r="ER121">
            <v>-18559</v>
          </cell>
          <cell r="ES121">
            <v>93804.666666666599</v>
          </cell>
          <cell r="ET121">
            <v>0.118991774584807</v>
          </cell>
          <cell r="EU121">
            <v>0.13506318233150499</v>
          </cell>
          <cell r="FF121" t="str">
            <v>CN46161PC</v>
          </cell>
          <cell r="FG121" t="str">
            <v>exclude</v>
          </cell>
          <cell r="FH121" t="str">
            <v>Significantly different products/services</v>
          </cell>
          <cell r="FI121" t="str">
            <v>ok, sda/sdp</v>
          </cell>
        </row>
        <row r="122">
          <cell r="B122" t="str">
            <v>SIGMA ELECTRIC CO.,LTD.</v>
          </cell>
          <cell r="C122" t="str">
            <v>exclude</v>
          </cell>
          <cell r="D122" t="str">
            <v>Independence(A+, A, A-, B+, B, B-,U)</v>
          </cell>
          <cell r="H122" t="str">
            <v/>
          </cell>
          <cell r="I122" t="str">
            <v>ok, indep</v>
          </cell>
          <cell r="J122" t="str">
            <v>ok,indep</v>
          </cell>
          <cell r="M122" t="str">
            <v>SIGMA ELECTRIC CO.,LTD.</v>
          </cell>
          <cell r="N122" t="str">
            <v>This company, based in China, is engaged in the design and production of a wide range of industrial and commercial electric apparatus, and other related electrical equipment. It was incorporated in 2008 and has its registered business address located in Changsha.Some of the company's products are 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v>
          </cell>
          <cell r="O122" t="str">
            <v>Manufacturing</v>
          </cell>
          <cell r="P122" t="str">
            <v>www.xgmdq.cn</v>
          </cell>
          <cell r="R122" t="str">
            <v>China</v>
          </cell>
          <cell r="S122" t="str">
            <v>831943</v>
          </cell>
          <cell r="T122" t="str">
            <v>D</v>
          </cell>
          <cell r="U122" t="str">
            <v>3699</v>
          </cell>
          <cell r="V122" t="str">
            <v>Engaged in the design and production of a wide range of industrial and commercial electric apparatus, and other related electrical equipment</v>
          </cell>
          <cell r="W122" t="str">
            <v>The Company mainly engaged in construction and installation industry, and electrical machinery and equipment manufacturing, electrical engineering, electrical equipment sales.</v>
          </cell>
          <cell r="X122" t="str">
            <v>XIGEMA ELECTRICAL COMPANY LIMITED</v>
          </cell>
          <cell r="Z122" t="str">
            <v>CN43282PC</v>
          </cell>
          <cell r="AA122">
            <v>1277512</v>
          </cell>
          <cell r="AB122">
            <v>789603</v>
          </cell>
          <cell r="AC122">
            <v>792503</v>
          </cell>
          <cell r="AD122">
            <v>566748</v>
          </cell>
          <cell r="AE122">
            <v>1278103</v>
          </cell>
          <cell r="AF122">
            <v>791681</v>
          </cell>
          <cell r="AG122">
            <v>795115</v>
          </cell>
          <cell r="AH122">
            <v>568606</v>
          </cell>
          <cell r="AI122">
            <v>-4059</v>
          </cell>
          <cell r="AJ122">
            <v>-3567</v>
          </cell>
          <cell r="AK122">
            <v>-3491</v>
          </cell>
          <cell r="AL122">
            <v>-1858</v>
          </cell>
          <cell r="AM122">
            <v>1274044</v>
          </cell>
          <cell r="AN122">
            <v>788114</v>
          </cell>
          <cell r="AO122">
            <v>791624</v>
          </cell>
          <cell r="AP122">
            <v>566748</v>
          </cell>
          <cell r="AQ122">
            <v>3468</v>
          </cell>
          <cell r="AR122">
            <v>1489</v>
          </cell>
          <cell r="AS122">
            <v>879</v>
          </cell>
          <cell r="AT122" t="str">
            <v>n.a.</v>
          </cell>
          <cell r="AU122">
            <v>-1176236</v>
          </cell>
          <cell r="AV122">
            <v>-717644</v>
          </cell>
          <cell r="AW122">
            <v>-698023</v>
          </cell>
          <cell r="AX122">
            <v>-497186</v>
          </cell>
          <cell r="AY122" t="str">
            <v>n.a.</v>
          </cell>
          <cell r="AZ122" t="str">
            <v>n.a.</v>
          </cell>
          <cell r="BA122" t="str">
            <v>n.a.</v>
          </cell>
          <cell r="BB122" t="str">
            <v>n.a.</v>
          </cell>
          <cell r="BC122">
            <v>-54226</v>
          </cell>
          <cell r="BD122">
            <v>-34157</v>
          </cell>
          <cell r="BE122">
            <v>-43716</v>
          </cell>
          <cell r="BF122">
            <v>-36953</v>
          </cell>
          <cell r="BG122">
            <v>47050</v>
          </cell>
          <cell r="BH122">
            <v>37802</v>
          </cell>
          <cell r="BI122">
            <v>50764</v>
          </cell>
          <cell r="BJ122">
            <v>32609</v>
          </cell>
          <cell r="BK122">
            <v>-935</v>
          </cell>
          <cell r="BL122">
            <v>-928</v>
          </cell>
          <cell r="BM122">
            <v>-1417</v>
          </cell>
          <cell r="BN122">
            <v>-1569</v>
          </cell>
          <cell r="BO122">
            <v>-505</v>
          </cell>
          <cell r="BP122">
            <v>-498</v>
          </cell>
          <cell r="BQ122">
            <v>-987</v>
          </cell>
          <cell r="BR122">
            <v>-1387</v>
          </cell>
          <cell r="BS122">
            <v>-430</v>
          </cell>
          <cell r="BT122">
            <v>-430</v>
          </cell>
          <cell r="BU122">
            <v>-430</v>
          </cell>
          <cell r="BV122">
            <v>-182</v>
          </cell>
          <cell r="BW122">
            <v>22692</v>
          </cell>
          <cell r="BX122">
            <v>16631</v>
          </cell>
          <cell r="BY122">
            <v>18729</v>
          </cell>
          <cell r="BZ122">
            <v>9907</v>
          </cell>
          <cell r="CA122">
            <v>1513557</v>
          </cell>
          <cell r="CB122">
            <v>1121461</v>
          </cell>
          <cell r="CC122">
            <v>934431</v>
          </cell>
          <cell r="CD122">
            <v>796181</v>
          </cell>
          <cell r="CE122">
            <v>577220</v>
          </cell>
          <cell r="CF122">
            <v>439235</v>
          </cell>
          <cell r="CG122">
            <v>337159</v>
          </cell>
          <cell r="CH122">
            <v>242369</v>
          </cell>
          <cell r="CI122">
            <v>691339</v>
          </cell>
          <cell r="CJ122">
            <v>456324</v>
          </cell>
          <cell r="CK122">
            <v>397934</v>
          </cell>
          <cell r="CL122">
            <v>414314</v>
          </cell>
          <cell r="CM122">
            <v>47521</v>
          </cell>
          <cell r="CN122">
            <v>51203</v>
          </cell>
          <cell r="CO122">
            <v>42166</v>
          </cell>
          <cell r="CP122">
            <v>48410</v>
          </cell>
          <cell r="CQ122">
            <v>185629</v>
          </cell>
          <cell r="CR122">
            <v>151527</v>
          </cell>
          <cell r="CS122">
            <v>134727</v>
          </cell>
          <cell r="CT122">
            <v>64413</v>
          </cell>
          <cell r="CU122">
            <v>67030</v>
          </cell>
          <cell r="CV122">
            <v>0</v>
          </cell>
          <cell r="CW122">
            <v>50</v>
          </cell>
          <cell r="CX122" t="str">
            <v>n.a.</v>
          </cell>
          <cell r="CY122">
            <v>20785</v>
          </cell>
          <cell r="CZ122">
            <v>14341</v>
          </cell>
          <cell r="DA122">
            <v>2725</v>
          </cell>
          <cell r="DB122">
            <v>696</v>
          </cell>
          <cell r="DC122">
            <v>1576943</v>
          </cell>
          <cell r="DD122">
            <v>1174964</v>
          </cell>
          <cell r="DE122">
            <v>972111</v>
          </cell>
          <cell r="DF122">
            <v>828439</v>
          </cell>
          <cell r="DH122">
            <v>1274044</v>
          </cell>
          <cell r="DI122">
            <v>-1176236</v>
          </cell>
          <cell r="DJ122">
            <v>-54226</v>
          </cell>
          <cell r="DK122">
            <v>-935</v>
          </cell>
          <cell r="DL122">
            <v>42647</v>
          </cell>
          <cell r="DM122">
            <v>3.3473726182141297E-2</v>
          </cell>
          <cell r="DN122">
            <v>3.4633022493964202E-2</v>
          </cell>
          <cell r="DO122" t="str">
            <v>n.a.</v>
          </cell>
          <cell r="DP122">
            <v>508227.5</v>
          </cell>
          <cell r="DQ122">
            <v>17563</v>
          </cell>
          <cell r="DS122">
            <v>788114</v>
          </cell>
          <cell r="DT122">
            <v>-717644</v>
          </cell>
          <cell r="DU122">
            <v>-34157</v>
          </cell>
          <cell r="DV122">
            <v>-928</v>
          </cell>
          <cell r="DW122">
            <v>35385</v>
          </cell>
          <cell r="DX122">
            <v>4.48983268917948E-2</v>
          </cell>
          <cell r="DY122">
            <v>4.70089501002353E-2</v>
          </cell>
          <cell r="DZ122" t="str">
            <v>n.a.</v>
          </cell>
          <cell r="EA122">
            <v>388197</v>
          </cell>
          <cell r="EB122">
            <v>8533</v>
          </cell>
          <cell r="ED122">
            <v>791624</v>
          </cell>
          <cell r="EE122">
            <v>-698023</v>
          </cell>
          <cell r="EF122">
            <v>-43716</v>
          </cell>
          <cell r="EG122">
            <v>-1417</v>
          </cell>
          <cell r="EH122">
            <v>48468</v>
          </cell>
          <cell r="EI122">
            <v>6.1226036603235903E-2</v>
          </cell>
          <cell r="EJ122">
            <v>6.5219146451081594E-2</v>
          </cell>
          <cell r="EK122" t="str">
            <v>n.a.</v>
          </cell>
          <cell r="EL122">
            <v>289764</v>
          </cell>
          <cell r="EM122">
            <v>1710.5</v>
          </cell>
          <cell r="EO122">
            <v>951260.66666666698</v>
          </cell>
          <cell r="EP122">
            <v>-863967.66666666698</v>
          </cell>
          <cell r="EQ122">
            <v>-44033</v>
          </cell>
          <cell r="ER122">
            <v>-1093.3333333333301</v>
          </cell>
          <cell r="ES122">
            <v>42166.666666666701</v>
          </cell>
          <cell r="ET122">
            <v>4.4327142017154798E-2</v>
          </cell>
          <cell r="EU122">
            <v>4.6383175630536198E-2</v>
          </cell>
          <cell r="FF122" t="str">
            <v>CN43282PC</v>
          </cell>
          <cell r="FG122" t="str">
            <v>exclude</v>
          </cell>
          <cell r="FH122" t="str">
            <v>Independence(A+, A, A-, B+, B, B-,U)</v>
          </cell>
          <cell r="FI122" t="str">
            <v>ok, indep</v>
          </cell>
        </row>
        <row r="123">
          <cell r="B123" t="str">
            <v>SHANGHAI KELAI MECHATRONICS ENGINEERING COMPANY LIMITED</v>
          </cell>
          <cell r="C123" t="str">
            <v>exclude</v>
          </cell>
          <cell r="D123" t="str">
            <v>Significantly different products/services</v>
          </cell>
          <cell r="E123" t="str">
            <v>研究、制造和销售工业自动化设备</v>
          </cell>
          <cell r="H123" t="str">
            <v/>
          </cell>
          <cell r="I123" t="str">
            <v>ok, sda/sdp</v>
          </cell>
          <cell r="J123" t="str">
            <v>ok,sdp</v>
          </cell>
          <cell r="M123" t="str">
            <v>SHANGHAI KELAI MECHATRONICS ENGINEERING COMPANY LIMITED</v>
          </cell>
          <cell r="N123" t="str">
            <v>This company researches, manufactures, and distributes industrial automation equipment. It was incorporated in 2003 and is based in Shanghai, China. The company produces industrial robotic systems, flexible automation systems, and automated equipment drive equipment. The company provides products for electronic, automotive, light industry, and metallurgy fields.</v>
          </cell>
          <cell r="O123" t="str">
            <v>Manufacturing; Wholesale</v>
          </cell>
          <cell r="P123" t="str">
            <v>sh-kelai.com</v>
          </cell>
          <cell r="R123" t="str">
            <v>China</v>
          </cell>
          <cell r="S123" t="str">
            <v>603960</v>
          </cell>
          <cell r="T123" t="str">
            <v>A+</v>
          </cell>
          <cell r="U123" t="str">
            <v>3699</v>
          </cell>
          <cell r="V123" t="str">
            <v>Researches, manufactures, and distributes industrial automation equipment</v>
          </cell>
          <cell r="W123" t="str">
            <v>The Company is committed to the research, development and manufacture of modern electromechanical intelligent equipment and industrial robot system integration. The products are widely used in automobile, electronics, light industry, machinery and other industries.</v>
          </cell>
          <cell r="Z123" t="str">
            <v>CN49247PC</v>
          </cell>
          <cell r="AA123">
            <v>563395</v>
          </cell>
          <cell r="AB123">
            <v>766315</v>
          </cell>
          <cell r="AC123">
            <v>796953</v>
          </cell>
          <cell r="AD123">
            <v>583096</v>
          </cell>
          <cell r="AE123">
            <v>559969</v>
          </cell>
          <cell r="AF123">
            <v>764826</v>
          </cell>
          <cell r="AG123">
            <v>796302</v>
          </cell>
          <cell r="AH123">
            <v>583218</v>
          </cell>
          <cell r="AI123">
            <v>-3798</v>
          </cell>
          <cell r="AJ123">
            <v>-4399</v>
          </cell>
          <cell r="AK123">
            <v>-4589</v>
          </cell>
          <cell r="AL123">
            <v>-4272</v>
          </cell>
          <cell r="AM123">
            <v>556171</v>
          </cell>
          <cell r="AN123">
            <v>760427</v>
          </cell>
          <cell r="AO123">
            <v>791713</v>
          </cell>
          <cell r="AP123">
            <v>578946</v>
          </cell>
          <cell r="AQ123">
            <v>7224</v>
          </cell>
          <cell r="AR123">
            <v>5888</v>
          </cell>
          <cell r="AS123">
            <v>5240</v>
          </cell>
          <cell r="AT123">
            <v>4150</v>
          </cell>
          <cell r="AU123">
            <v>-390510</v>
          </cell>
          <cell r="AV123">
            <v>-491281</v>
          </cell>
          <cell r="AW123">
            <v>-535075</v>
          </cell>
          <cell r="AX123">
            <v>-375837</v>
          </cell>
          <cell r="AY123" t="str">
            <v>n.a.</v>
          </cell>
          <cell r="AZ123" t="str">
            <v>n.a.</v>
          </cell>
          <cell r="BA123" t="str">
            <v>n.a.</v>
          </cell>
          <cell r="BB123" t="str">
            <v>n.a.</v>
          </cell>
          <cell r="BC123">
            <v>-101568</v>
          </cell>
          <cell r="BD123">
            <v>-93674</v>
          </cell>
          <cell r="BE123">
            <v>-99019</v>
          </cell>
          <cell r="BF123">
            <v>-76809</v>
          </cell>
          <cell r="BG123">
            <v>71317</v>
          </cell>
          <cell r="BH123">
            <v>181360</v>
          </cell>
          <cell r="BI123">
            <v>162859</v>
          </cell>
          <cell r="BJ123">
            <v>130450</v>
          </cell>
          <cell r="BK123">
            <v>-29131</v>
          </cell>
          <cell r="BL123">
            <v>-28537</v>
          </cell>
          <cell r="BM123">
            <v>-25988</v>
          </cell>
          <cell r="BN123">
            <v>-44017</v>
          </cell>
          <cell r="BO123">
            <v>-20691</v>
          </cell>
          <cell r="BP123">
            <v>-20486</v>
          </cell>
          <cell r="BQ123">
            <v>-18535</v>
          </cell>
          <cell r="BR123">
            <v>-34504</v>
          </cell>
          <cell r="BS123">
            <v>-8440</v>
          </cell>
          <cell r="BT123">
            <v>-8051</v>
          </cell>
          <cell r="BU123">
            <v>-7453</v>
          </cell>
          <cell r="BV123">
            <v>-9513</v>
          </cell>
          <cell r="BW123">
            <v>49818</v>
          </cell>
          <cell r="BX123">
            <v>129191</v>
          </cell>
          <cell r="BY123">
            <v>99995</v>
          </cell>
          <cell r="BZ123">
            <v>65148</v>
          </cell>
          <cell r="CA123">
            <v>758197</v>
          </cell>
          <cell r="CB123">
            <v>801383</v>
          </cell>
          <cell r="CC123">
            <v>847415</v>
          </cell>
          <cell r="CD123">
            <v>565755</v>
          </cell>
          <cell r="CE123">
            <v>166266</v>
          </cell>
          <cell r="CF123">
            <v>89810</v>
          </cell>
          <cell r="CG123">
            <v>126771</v>
          </cell>
          <cell r="CH123">
            <v>202205</v>
          </cell>
          <cell r="CI123">
            <v>158385</v>
          </cell>
          <cell r="CJ123">
            <v>127432</v>
          </cell>
          <cell r="CK123">
            <v>157446</v>
          </cell>
          <cell r="CL123">
            <v>151430</v>
          </cell>
          <cell r="CM123">
            <v>83836</v>
          </cell>
          <cell r="CN123">
            <v>74299</v>
          </cell>
          <cell r="CO123">
            <v>89906</v>
          </cell>
          <cell r="CP123">
            <v>25207</v>
          </cell>
          <cell r="CQ123">
            <v>330156</v>
          </cell>
          <cell r="CR123">
            <v>501413</v>
          </cell>
          <cell r="CS123">
            <v>461682</v>
          </cell>
          <cell r="CT123">
            <v>171341</v>
          </cell>
          <cell r="CU123">
            <v>68</v>
          </cell>
          <cell r="CV123" t="str">
            <v>n.a.</v>
          </cell>
          <cell r="CW123" t="str">
            <v>n.a.</v>
          </cell>
          <cell r="CX123" t="str">
            <v>n.a.</v>
          </cell>
          <cell r="CY123">
            <v>30521</v>
          </cell>
          <cell r="CZ123">
            <v>55115</v>
          </cell>
          <cell r="DA123">
            <v>17729</v>
          </cell>
          <cell r="DB123">
            <v>8486</v>
          </cell>
          <cell r="DC123">
            <v>1225753</v>
          </cell>
          <cell r="DD123">
            <v>1224876</v>
          </cell>
          <cell r="DE123">
            <v>1246190</v>
          </cell>
          <cell r="DF123">
            <v>940633</v>
          </cell>
          <cell r="DH123">
            <v>556171</v>
          </cell>
          <cell r="DI123">
            <v>-390510</v>
          </cell>
          <cell r="DJ123">
            <v>-101568</v>
          </cell>
          <cell r="DK123">
            <v>-29131</v>
          </cell>
          <cell r="DL123">
            <v>34962</v>
          </cell>
          <cell r="DM123">
            <v>6.2861961519029202E-2</v>
          </cell>
          <cell r="DN123">
            <v>6.7078657505914102E-2</v>
          </cell>
          <cell r="DO123" t="str">
            <v>n.a.</v>
          </cell>
          <cell r="DP123">
            <v>128038</v>
          </cell>
          <cell r="DQ123">
            <v>42818</v>
          </cell>
          <cell r="DS123">
            <v>760427</v>
          </cell>
          <cell r="DT123">
            <v>-491281</v>
          </cell>
          <cell r="DU123">
            <v>-93674</v>
          </cell>
          <cell r="DV123">
            <v>-28537</v>
          </cell>
          <cell r="DW123">
            <v>146935</v>
          </cell>
          <cell r="DX123">
            <v>0.19322696327195099</v>
          </cell>
          <cell r="DY123">
            <v>0.23950597562804399</v>
          </cell>
          <cell r="DZ123" t="str">
            <v>n.a.</v>
          </cell>
          <cell r="EA123">
            <v>108290.5</v>
          </cell>
          <cell r="EB123">
            <v>36422</v>
          </cell>
          <cell r="ED123">
            <v>791713</v>
          </cell>
          <cell r="EE123">
            <v>-535075</v>
          </cell>
          <cell r="EF123">
            <v>-99019</v>
          </cell>
          <cell r="EG123">
            <v>-25988</v>
          </cell>
          <cell r="EH123">
            <v>131631</v>
          </cell>
          <cell r="EI123">
            <v>0.166261006197953</v>
          </cell>
          <cell r="EJ123">
            <v>0.199416133147094</v>
          </cell>
          <cell r="EK123" t="str">
            <v>n.a.</v>
          </cell>
          <cell r="EL123">
            <v>164488</v>
          </cell>
          <cell r="EM123">
            <v>13107.5</v>
          </cell>
          <cell r="EO123">
            <v>702770.33333333302</v>
          </cell>
          <cell r="EP123">
            <v>-472288.66666666698</v>
          </cell>
          <cell r="EQ123">
            <v>-98087</v>
          </cell>
          <cell r="ER123">
            <v>-27885.333333333299</v>
          </cell>
          <cell r="ES123">
            <v>104509.33333333299</v>
          </cell>
          <cell r="ET123">
            <v>0.14871050807969</v>
          </cell>
          <cell r="EU123">
            <v>0.17468852780531099</v>
          </cell>
          <cell r="FF123" t="str">
            <v>CN49247PC</v>
          </cell>
          <cell r="FG123" t="str">
            <v>exclude</v>
          </cell>
          <cell r="FH123" t="str">
            <v>Significantly different products/services</v>
          </cell>
          <cell r="FI123" t="str">
            <v>ok, sda/sdp</v>
          </cell>
        </row>
        <row r="124">
          <cell r="B124" t="str">
            <v>POWERTECH INDUSTRIAL CO., LTD.</v>
          </cell>
          <cell r="C124" t="str">
            <v>exclude</v>
          </cell>
          <cell r="D124" t="str">
            <v>Lev SDA/SDP</v>
          </cell>
          <cell r="E124" t="str">
            <v>电源解决方案制造商</v>
          </cell>
          <cell r="H124" t="str">
            <v/>
          </cell>
          <cell r="I124" t="str">
            <v>ok, sda/sdp</v>
          </cell>
          <cell r="J124" t="str">
            <v>ok,sda</v>
          </cell>
          <cell r="M124" t="str">
            <v>POWERTECH INDUSTRIAL CO., LTD.</v>
          </cell>
          <cell r="N124" t="str">
            <v>This company is a power solutions manufacturer with a diverse power-related product line that ranges from surge protection to power management. It has over 360 worldwide patents. The company was established in 2000. The company conducts its business from its headquarters in Chung Ho City, Taiwan.A vertically-integrated research/development and manufacturing system allows the company's capability to be involved in every stage of a product's development from industrial / circuitry / mechanical design, safety compliance testing to mass production. It provides a diverse line of power products that caters to home, corporate and mobility crowd which includes: RF Power; Rotating Power; Rackmount Power; IR GREEN POWER; Mobility Power; Soho Power; Smart Surge Power; Desktop Power; Home Theater Power; Workshop Power; Home Automation and RF Wireless; Transmitter / Receiver; and Power and energy management products. The company's worldwide market territory includes North America, Europe, and Australia.The company is dedicated to improving the quality of life and well-being of people's lives.</v>
          </cell>
          <cell r="O124" t="str">
            <v>Services</v>
          </cell>
          <cell r="P124" t="str">
            <v>www.power-tech.com.tw</v>
          </cell>
          <cell r="R124" t="str">
            <v>Taiwan, China</v>
          </cell>
          <cell r="S124" t="str">
            <v>3296</v>
          </cell>
          <cell r="T124" t="str">
            <v>A+</v>
          </cell>
          <cell r="U124" t="str">
            <v>3699</v>
          </cell>
          <cell r="V124" t="str">
            <v>A power solutions manufacturer with a diverse power-related product line that ranges from surge protection to power management</v>
          </cell>
          <cell r="W124" t="str">
            <v>The Company is principally engaged in the manufacture and distribution of power protectors. The Company provides electronic circuit power protectors, including line cord plug in products, wall plug products and power control centers, as well as smart household wireless remote control products, including lighting control products, wireless motion sensors and security remote systems. Its products are applied in the computers, communication products, consumer electronics, prevision electronic instruments, audio products, digital televisions, household electrical appliances and others.</v>
          </cell>
          <cell r="Z124" t="str">
            <v>TW12702977</v>
          </cell>
          <cell r="AA124">
            <v>3194202</v>
          </cell>
          <cell r="AB124">
            <v>2511738</v>
          </cell>
          <cell r="AC124">
            <v>2813327</v>
          </cell>
          <cell r="AD124">
            <v>3140740</v>
          </cell>
          <cell r="AE124">
            <v>3194154</v>
          </cell>
          <cell r="AF124">
            <v>2511738</v>
          </cell>
          <cell r="AG124">
            <v>2813327</v>
          </cell>
          <cell r="AH124">
            <v>3140740</v>
          </cell>
          <cell r="AI124" t="str">
            <v>n.a.</v>
          </cell>
          <cell r="AJ124" t="str">
            <v>n.a.</v>
          </cell>
          <cell r="AK124" t="str">
            <v>n.a.</v>
          </cell>
          <cell r="AL124">
            <v>0</v>
          </cell>
          <cell r="AM124">
            <v>3194154</v>
          </cell>
          <cell r="AN124">
            <v>2511738</v>
          </cell>
          <cell r="AO124">
            <v>2813327</v>
          </cell>
          <cell r="AP124">
            <v>3140740</v>
          </cell>
          <cell r="AQ124">
            <v>48</v>
          </cell>
          <cell r="AR124" t="str">
            <v>n.a.</v>
          </cell>
          <cell r="AS124" t="str">
            <v>n.a.</v>
          </cell>
          <cell r="AT124" t="str">
            <v>n.a.</v>
          </cell>
          <cell r="AU124">
            <v>-2799150</v>
          </cell>
          <cell r="AV124">
            <v>-2022809</v>
          </cell>
          <cell r="AW124">
            <v>-2220131</v>
          </cell>
          <cell r="AX124">
            <v>-2601986</v>
          </cell>
          <cell r="AY124">
            <v>-119862</v>
          </cell>
          <cell r="AZ124">
            <v>-112823</v>
          </cell>
          <cell r="BA124">
            <v>-128984</v>
          </cell>
          <cell r="BB124">
            <v>-146133</v>
          </cell>
          <cell r="BC124">
            <v>-323268</v>
          </cell>
          <cell r="BD124">
            <v>-250727</v>
          </cell>
          <cell r="BE124">
            <v>-290733</v>
          </cell>
          <cell r="BF124">
            <v>-266539</v>
          </cell>
          <cell r="BG124">
            <v>-48078</v>
          </cell>
          <cell r="BH124">
            <v>125379</v>
          </cell>
          <cell r="BI124">
            <v>173479</v>
          </cell>
          <cell r="BJ124">
            <v>126082</v>
          </cell>
          <cell r="BK124">
            <v>-109222</v>
          </cell>
          <cell r="BL124">
            <v>-84700</v>
          </cell>
          <cell r="BM124">
            <v>-90182</v>
          </cell>
          <cell r="BN124">
            <v>-63735</v>
          </cell>
          <cell r="BO124">
            <v>-108830</v>
          </cell>
          <cell r="BP124">
            <v>-83290</v>
          </cell>
          <cell r="BQ124">
            <v>-86686</v>
          </cell>
          <cell r="BR124">
            <v>-57010</v>
          </cell>
          <cell r="BS124">
            <v>-392</v>
          </cell>
          <cell r="BT124">
            <v>-1410</v>
          </cell>
          <cell r="BU124">
            <v>-3496</v>
          </cell>
          <cell r="BV124">
            <v>-6725</v>
          </cell>
          <cell r="BW124">
            <v>-158316</v>
          </cell>
          <cell r="BX124">
            <v>22475</v>
          </cell>
          <cell r="BY124">
            <v>26037</v>
          </cell>
          <cell r="BZ124">
            <v>99160</v>
          </cell>
          <cell r="CA124">
            <v>1796744</v>
          </cell>
          <cell r="CB124">
            <v>2112087</v>
          </cell>
          <cell r="CC124">
            <v>1891976</v>
          </cell>
          <cell r="CD124">
            <v>2153246</v>
          </cell>
          <cell r="CE124">
            <v>519425</v>
          </cell>
          <cell r="CF124">
            <v>304114</v>
          </cell>
          <cell r="CG124">
            <v>261166</v>
          </cell>
          <cell r="CH124">
            <v>349602</v>
          </cell>
          <cell r="CI124">
            <v>672962</v>
          </cell>
          <cell r="CJ124">
            <v>703626</v>
          </cell>
          <cell r="CK124">
            <v>523736</v>
          </cell>
          <cell r="CL124">
            <v>808039</v>
          </cell>
          <cell r="CM124">
            <v>60654</v>
          </cell>
          <cell r="CN124">
            <v>57257</v>
          </cell>
          <cell r="CO124">
            <v>15929</v>
          </cell>
          <cell r="CP124">
            <v>20161</v>
          </cell>
          <cell r="CQ124">
            <v>417295</v>
          </cell>
          <cell r="CR124">
            <v>928796</v>
          </cell>
          <cell r="CS124">
            <v>1021358</v>
          </cell>
          <cell r="CT124">
            <v>876799</v>
          </cell>
          <cell r="CU124">
            <v>9587</v>
          </cell>
          <cell r="CV124">
            <v>19321</v>
          </cell>
          <cell r="CW124">
            <v>60747</v>
          </cell>
          <cell r="CX124">
            <v>60710</v>
          </cell>
          <cell r="CY124">
            <v>51670</v>
          </cell>
          <cell r="CZ124">
            <v>82175</v>
          </cell>
          <cell r="DA124">
            <v>80599</v>
          </cell>
          <cell r="DB124">
            <v>77424</v>
          </cell>
          <cell r="DC124">
            <v>2591700</v>
          </cell>
          <cell r="DD124">
            <v>2462120</v>
          </cell>
          <cell r="DE124">
            <v>2194390</v>
          </cell>
          <cell r="DF124">
            <v>2448464</v>
          </cell>
          <cell r="DH124">
            <v>3194154</v>
          </cell>
          <cell r="DI124">
            <v>-2799150</v>
          </cell>
          <cell r="DJ124">
            <v>-443130</v>
          </cell>
          <cell r="DK124">
            <v>-109222</v>
          </cell>
          <cell r="DL124">
            <v>-157348</v>
          </cell>
          <cell r="DM124">
            <v>-4.92612441353798E-2</v>
          </cell>
          <cell r="DN124">
            <v>-4.69485024923154E-2</v>
          </cell>
          <cell r="DO124">
            <v>-119862</v>
          </cell>
          <cell r="DP124">
            <v>411769.5</v>
          </cell>
          <cell r="DQ124">
            <v>66922.5</v>
          </cell>
          <cell r="DS124">
            <v>2511738</v>
          </cell>
          <cell r="DT124">
            <v>-2022809</v>
          </cell>
          <cell r="DU124">
            <v>-363550</v>
          </cell>
          <cell r="DV124">
            <v>-84700</v>
          </cell>
          <cell r="DW124">
            <v>40679</v>
          </cell>
          <cell r="DX124">
            <v>1.6195558613199299E-2</v>
          </cell>
          <cell r="DY124">
            <v>1.6462172695997999E-2</v>
          </cell>
          <cell r="DZ124">
            <v>-112823</v>
          </cell>
          <cell r="EA124">
            <v>282640</v>
          </cell>
          <cell r="EB124">
            <v>81387</v>
          </cell>
          <cell r="ED124">
            <v>2813327</v>
          </cell>
          <cell r="EE124">
            <v>-2220131</v>
          </cell>
          <cell r="EF124">
            <v>-419717</v>
          </cell>
          <cell r="EG124">
            <v>-90182</v>
          </cell>
          <cell r="EH124">
            <v>83297</v>
          </cell>
          <cell r="EI124">
            <v>2.9608005041717501E-2</v>
          </cell>
          <cell r="EJ124">
            <v>3.0511386321762E-2</v>
          </cell>
          <cell r="EK124">
            <v>-128984</v>
          </cell>
          <cell r="EL124">
            <v>305384</v>
          </cell>
          <cell r="EM124">
            <v>79011.5</v>
          </cell>
          <cell r="EO124">
            <v>2839739.6666666698</v>
          </cell>
          <cell r="EP124">
            <v>-2347363.3333333302</v>
          </cell>
          <cell r="EQ124">
            <v>-408799</v>
          </cell>
          <cell r="ER124">
            <v>-94701.333333333299</v>
          </cell>
          <cell r="ES124">
            <v>-11124.0000000003</v>
          </cell>
          <cell r="ET124">
            <v>-3.91726049066246E-3</v>
          </cell>
          <cell r="EU124">
            <v>-3.9019754364497199E-3</v>
          </cell>
          <cell r="FF124" t="str">
            <v>TW12702977</v>
          </cell>
          <cell r="FG124" t="str">
            <v>exclude</v>
          </cell>
          <cell r="FH124" t="str">
            <v>Lev SDA/SDP</v>
          </cell>
          <cell r="FI124" t="str">
            <v>ok, sda/sdp</v>
          </cell>
        </row>
        <row r="125">
          <cell r="B125" t="str">
            <v>JIANGSU RUNDA PV CO.,LTD</v>
          </cell>
          <cell r="C125" t="str">
            <v>exclude</v>
          </cell>
          <cell r="D125" t="str">
            <v>Consecutive loss</v>
          </cell>
          <cell r="H125" t="str">
            <v/>
          </cell>
          <cell r="I125" t="str">
            <v>ok, loss</v>
          </cell>
          <cell r="J125" t="str">
            <v>ok,loss</v>
          </cell>
          <cell r="M125" t="str">
            <v>JIANGSU RUNDA PV CO.,LTD</v>
          </cell>
          <cell r="N125" t="str">
            <v>This company is engaged in the design, development, manufacture, and sale of solar panels. Founded in August 2009, it has its registered head office in Jiangyin, Jiangsu, China. The company's products include poly and mono solar panels. With factory buildings in Jiangyin covering an area of 15,000 square meters and sustainable industrial land covering nearly hundreds of acres, it has an excellent management team of senior experts. The company aims to develop green energy and create a happy life. Its products are marketed and sold throughout China and internationally in cooperation with its local and foreign business partners and affiliates. The company has affiliation with HBKCS International Co., Ltd.</v>
          </cell>
          <cell r="O125" t="str">
            <v>Manufacturing</v>
          </cell>
          <cell r="P125" t="str">
            <v>www.rundapv.com</v>
          </cell>
          <cell r="R125" t="str">
            <v>China</v>
          </cell>
          <cell r="S125" t="str">
            <v>832391</v>
          </cell>
          <cell r="T125" t="str">
            <v>A+</v>
          </cell>
          <cell r="U125" t="str">
            <v>3699</v>
          </cell>
          <cell r="V125" t="str">
            <v>Engaged in the design, development, manufacture, and sale of solar panels</v>
          </cell>
          <cell r="W125" t="str">
            <v>The Company mainly engaged in electrical machinery and equipment manufacturing, solar cells, modules and related accessories in the development, production and sales; solar power station design; power engineering construction (with a valid qualification certificate management); providing business management services; Cheng renovated power facilities (with a valid operating permit); distributed PV.</v>
          </cell>
          <cell r="Z125" t="str">
            <v>CN43435PC</v>
          </cell>
          <cell r="AA125">
            <v>711490</v>
          </cell>
          <cell r="AB125">
            <v>362960</v>
          </cell>
          <cell r="AC125">
            <v>222329</v>
          </cell>
          <cell r="AD125">
            <v>265857</v>
          </cell>
          <cell r="AE125">
            <v>677006</v>
          </cell>
          <cell r="AF125">
            <v>324517</v>
          </cell>
          <cell r="AG125">
            <v>214258</v>
          </cell>
          <cell r="AH125">
            <v>263165</v>
          </cell>
          <cell r="AI125">
            <v>-597</v>
          </cell>
          <cell r="AJ125">
            <v>-582</v>
          </cell>
          <cell r="AK125">
            <v>-518</v>
          </cell>
          <cell r="AL125">
            <v>-2507</v>
          </cell>
          <cell r="AM125">
            <v>676409</v>
          </cell>
          <cell r="AN125">
            <v>323935</v>
          </cell>
          <cell r="AO125">
            <v>213740</v>
          </cell>
          <cell r="AP125">
            <v>260658</v>
          </cell>
          <cell r="AQ125">
            <v>35081</v>
          </cell>
          <cell r="AR125">
            <v>39025</v>
          </cell>
          <cell r="AS125">
            <v>8589</v>
          </cell>
          <cell r="AT125">
            <v>5199</v>
          </cell>
          <cell r="AU125">
            <v>-620244</v>
          </cell>
          <cell r="AV125">
            <v>-293431</v>
          </cell>
          <cell r="AW125">
            <v>-184995</v>
          </cell>
          <cell r="AX125">
            <v>-233875</v>
          </cell>
          <cell r="AY125" t="str">
            <v>n.a.</v>
          </cell>
          <cell r="AZ125" t="str">
            <v>n.a.</v>
          </cell>
          <cell r="BA125" t="str">
            <v>n.a.</v>
          </cell>
          <cell r="BB125" t="str">
            <v>n.a.</v>
          </cell>
          <cell r="BC125">
            <v>-71861</v>
          </cell>
          <cell r="BD125">
            <v>-57408</v>
          </cell>
          <cell r="BE125">
            <v>-36903</v>
          </cell>
          <cell r="BF125">
            <v>-33757</v>
          </cell>
          <cell r="BG125">
            <v>19385</v>
          </cell>
          <cell r="BH125">
            <v>12121</v>
          </cell>
          <cell r="BI125">
            <v>431</v>
          </cell>
          <cell r="BJ125">
            <v>-1775</v>
          </cell>
          <cell r="BK125">
            <v>-8830</v>
          </cell>
          <cell r="BL125">
            <v>-6286</v>
          </cell>
          <cell r="BM125">
            <v>-9405</v>
          </cell>
          <cell r="BN125">
            <v>-5351</v>
          </cell>
          <cell r="BO125">
            <v>-8496</v>
          </cell>
          <cell r="BP125">
            <v>-5959</v>
          </cell>
          <cell r="BQ125">
            <v>-9078</v>
          </cell>
          <cell r="BR125">
            <v>-5048</v>
          </cell>
          <cell r="BS125">
            <v>-334</v>
          </cell>
          <cell r="BT125">
            <v>-327</v>
          </cell>
          <cell r="BU125">
            <v>-327</v>
          </cell>
          <cell r="BV125">
            <v>-303</v>
          </cell>
          <cell r="BW125">
            <v>8341</v>
          </cell>
          <cell r="BX125">
            <v>1820</v>
          </cell>
          <cell r="BY125">
            <v>-21213</v>
          </cell>
          <cell r="BZ125">
            <v>-3933</v>
          </cell>
          <cell r="CA125">
            <v>640080</v>
          </cell>
          <cell r="CB125">
            <v>182833</v>
          </cell>
          <cell r="CC125">
            <v>83625</v>
          </cell>
          <cell r="CD125">
            <v>110632</v>
          </cell>
          <cell r="CE125">
            <v>146751</v>
          </cell>
          <cell r="CF125">
            <v>36206</v>
          </cell>
          <cell r="CG125">
            <v>13362</v>
          </cell>
          <cell r="CH125">
            <v>18927</v>
          </cell>
          <cell r="CI125">
            <v>79391</v>
          </cell>
          <cell r="CJ125">
            <v>37020</v>
          </cell>
          <cell r="CK125">
            <v>27292</v>
          </cell>
          <cell r="CL125">
            <v>39397</v>
          </cell>
          <cell r="CM125">
            <v>95112</v>
          </cell>
          <cell r="CN125">
            <v>6119</v>
          </cell>
          <cell r="CO125">
            <v>14842</v>
          </cell>
          <cell r="CP125">
            <v>7073</v>
          </cell>
          <cell r="CQ125">
            <v>289360</v>
          </cell>
          <cell r="CR125">
            <v>90510</v>
          </cell>
          <cell r="CS125">
            <v>24995</v>
          </cell>
          <cell r="CT125">
            <v>40684</v>
          </cell>
          <cell r="CU125">
            <v>282733</v>
          </cell>
          <cell r="CV125" t="str">
            <v>n.a.</v>
          </cell>
          <cell r="CW125">
            <v>10000</v>
          </cell>
          <cell r="CX125" t="str">
            <v>n.a.</v>
          </cell>
          <cell r="CY125">
            <v>7250</v>
          </cell>
          <cell r="CZ125">
            <v>3752</v>
          </cell>
          <cell r="DA125">
            <v>12608</v>
          </cell>
          <cell r="DB125">
            <v>13432</v>
          </cell>
          <cell r="DC125">
            <v>810011</v>
          </cell>
          <cell r="DD125">
            <v>251116</v>
          </cell>
          <cell r="DE125">
            <v>145186</v>
          </cell>
          <cell r="DF125">
            <v>178336</v>
          </cell>
          <cell r="DH125">
            <v>676409</v>
          </cell>
          <cell r="DI125">
            <v>-620244</v>
          </cell>
          <cell r="DJ125">
            <v>-71861</v>
          </cell>
          <cell r="DK125">
            <v>-8830</v>
          </cell>
          <cell r="DL125">
            <v>-24526</v>
          </cell>
          <cell r="DM125">
            <v>-3.6259127244019501E-2</v>
          </cell>
          <cell r="DN125">
            <v>-3.49904056724233E-2</v>
          </cell>
          <cell r="DO125" t="str">
            <v>n.a.</v>
          </cell>
          <cell r="DP125">
            <v>91478.5</v>
          </cell>
          <cell r="DQ125">
            <v>5501</v>
          </cell>
          <cell r="DS125">
            <v>323935</v>
          </cell>
          <cell r="DT125">
            <v>-293431</v>
          </cell>
          <cell r="DU125">
            <v>-57408</v>
          </cell>
          <cell r="DV125">
            <v>-6286</v>
          </cell>
          <cell r="DW125">
            <v>-33190</v>
          </cell>
          <cell r="DX125">
            <v>-0.102458826616451</v>
          </cell>
          <cell r="DY125">
            <v>-9.2936646832341596E-2</v>
          </cell>
          <cell r="DZ125" t="str">
            <v>n.a.</v>
          </cell>
          <cell r="EA125">
            <v>24784</v>
          </cell>
          <cell r="EB125">
            <v>8180</v>
          </cell>
          <cell r="ED125">
            <v>213740</v>
          </cell>
          <cell r="EE125">
            <v>-184995</v>
          </cell>
          <cell r="EF125">
            <v>-36903</v>
          </cell>
          <cell r="EG125">
            <v>-9405</v>
          </cell>
          <cell r="EH125">
            <v>-17563</v>
          </cell>
          <cell r="EI125">
            <v>-8.2169926078413003E-2</v>
          </cell>
          <cell r="EJ125">
            <v>-7.5930705611254506E-2</v>
          </cell>
          <cell r="EK125" t="str">
            <v>n.a.</v>
          </cell>
          <cell r="EL125">
            <v>16144.5</v>
          </cell>
          <cell r="EM125">
            <v>13020</v>
          </cell>
          <cell r="EO125">
            <v>404694.66666666698</v>
          </cell>
          <cell r="EP125">
            <v>-366223.33333333302</v>
          </cell>
          <cell r="EQ125">
            <v>-55390.666666666701</v>
          </cell>
          <cell r="ER125">
            <v>-8173.6666666666697</v>
          </cell>
          <cell r="ES125">
            <v>-25093</v>
          </cell>
          <cell r="ET125">
            <v>-6.2004770674846103E-2</v>
          </cell>
          <cell r="EU125">
            <v>-5.8384644200275497E-2</v>
          </cell>
          <cell r="FF125" t="str">
            <v>CN43435PC</v>
          </cell>
          <cell r="FG125" t="str">
            <v>exclude</v>
          </cell>
          <cell r="FH125" t="str">
            <v>Consecutive loss</v>
          </cell>
          <cell r="FI125" t="str">
            <v>ok, loss</v>
          </cell>
        </row>
        <row r="126">
          <cell r="B126" t="str">
            <v>CHENGDU YUNDA TECHNOLOGY CO., LTD.</v>
          </cell>
          <cell r="C126" t="str">
            <v>exclude</v>
          </cell>
          <cell r="D126" t="str">
            <v>Lev SDA/SDP</v>
          </cell>
          <cell r="E126" t="str">
            <v>从事计算机相关服务</v>
          </cell>
          <cell r="H126" t="str">
            <v/>
          </cell>
          <cell r="I126" t="str">
            <v>ok, sda/sdp</v>
          </cell>
          <cell r="J126" t="str">
            <v>ok,sda</v>
          </cell>
          <cell r="M126" t="str">
            <v>CHENGDU YUNDA TECHNOLOGY CO., LTD.</v>
          </cell>
          <cell r="N126" t="str">
            <v>This company is engaged in providing computer related services. It was incorporated in 2006 and has its registered head office located in Chengdu, China. The company's business operation is involved in providing various expertise in the field of information technologies through writing, modifying, testing, and supporting software. It has specialization in planning and designing complex computer systems that integrates computer hardware, software, and communication technologies. In addition, it provides on-site management and operation of clients' computer systems and data processing facilities, and other professional and technical computer-related advice and services. The company's various services are offered to private companies, public agencies, and other related business establishments.</v>
          </cell>
          <cell r="O126" t="str">
            <v>Services</v>
          </cell>
          <cell r="P126" t="str">
            <v>www.yd-tec.com</v>
          </cell>
          <cell r="R126" t="str">
            <v>China</v>
          </cell>
          <cell r="S126" t="str">
            <v>300440</v>
          </cell>
          <cell r="T126" t="str">
            <v>B+</v>
          </cell>
          <cell r="U126" t="str">
            <v>3699</v>
          </cell>
          <cell r="V126" t="str">
            <v>Engaged in providing computer related services</v>
          </cell>
          <cell r="W126" t="str">
            <v>The Company is mainly engaged in Rail transportation, machinery, light industry, electrical, electronic communications, computer and software, network information technology development, technology consulting, technology services, technology transfer and other related products production (business or otherwise), sales (special provisions of the country), sales (national special provisions); lightning protection engineering design, construction, construction intelligent engineering construction, mechanical and electrical equipment installation and maintenance (except for national special regulations); information services (excluding securities and intermediary business); goods import and export import and export.</v>
          </cell>
          <cell r="Z126" t="str">
            <v>CN42562PC</v>
          </cell>
          <cell r="AA126">
            <v>929026</v>
          </cell>
          <cell r="AB126">
            <v>809181</v>
          </cell>
          <cell r="AC126">
            <v>706741</v>
          </cell>
          <cell r="AD126">
            <v>540191</v>
          </cell>
          <cell r="AE126">
            <v>905406</v>
          </cell>
          <cell r="AF126">
            <v>786443</v>
          </cell>
          <cell r="AG126">
            <v>687889</v>
          </cell>
          <cell r="AH126">
            <v>518386</v>
          </cell>
          <cell r="AI126">
            <v>-10986</v>
          </cell>
          <cell r="AJ126">
            <v>-7799</v>
          </cell>
          <cell r="AK126">
            <v>-7314</v>
          </cell>
          <cell r="AL126">
            <v>-7107</v>
          </cell>
          <cell r="AM126">
            <v>894420</v>
          </cell>
          <cell r="AN126">
            <v>778644</v>
          </cell>
          <cell r="AO126">
            <v>680575</v>
          </cell>
          <cell r="AP126">
            <v>511279</v>
          </cell>
          <cell r="AQ126">
            <v>34606</v>
          </cell>
          <cell r="AR126">
            <v>30537</v>
          </cell>
          <cell r="AS126">
            <v>26166</v>
          </cell>
          <cell r="AT126">
            <v>28912</v>
          </cell>
          <cell r="AU126">
            <v>-499040</v>
          </cell>
          <cell r="AV126">
            <v>-400268</v>
          </cell>
          <cell r="AW126">
            <v>-334816</v>
          </cell>
          <cell r="AX126">
            <v>-205003</v>
          </cell>
          <cell r="AY126" t="str">
            <v>n.a.</v>
          </cell>
          <cell r="AZ126" t="str">
            <v>n.a.</v>
          </cell>
          <cell r="BA126" t="str">
            <v>n.a.</v>
          </cell>
          <cell r="BB126" t="str">
            <v>n.a.</v>
          </cell>
          <cell r="BC126">
            <v>-310946</v>
          </cell>
          <cell r="BD126">
            <v>-260087</v>
          </cell>
          <cell r="BE126">
            <v>-236456</v>
          </cell>
          <cell r="BF126">
            <v>-221754</v>
          </cell>
          <cell r="BG126">
            <v>119040</v>
          </cell>
          <cell r="BH126">
            <v>148826</v>
          </cell>
          <cell r="BI126">
            <v>135469</v>
          </cell>
          <cell r="BJ126">
            <v>113434</v>
          </cell>
          <cell r="BK126">
            <v>-18972</v>
          </cell>
          <cell r="BL126">
            <v>-6438</v>
          </cell>
          <cell r="BM126">
            <v>-17398</v>
          </cell>
          <cell r="BN126">
            <v>-17684</v>
          </cell>
          <cell r="BO126">
            <v>-13475</v>
          </cell>
          <cell r="BP126">
            <v>0</v>
          </cell>
          <cell r="BQ126">
            <v>-10408</v>
          </cell>
          <cell r="BR126">
            <v>-10184</v>
          </cell>
          <cell r="BS126">
            <v>-5497</v>
          </cell>
          <cell r="BT126">
            <v>-6438</v>
          </cell>
          <cell r="BU126">
            <v>-6990</v>
          </cell>
          <cell r="BV126">
            <v>-7500</v>
          </cell>
          <cell r="BW126">
            <v>95429</v>
          </cell>
          <cell r="BX126">
            <v>151386</v>
          </cell>
          <cell r="BY126">
            <v>130204</v>
          </cell>
          <cell r="BZ126">
            <v>105323</v>
          </cell>
          <cell r="CA126">
            <v>1802012</v>
          </cell>
          <cell r="CB126">
            <v>1808186</v>
          </cell>
          <cell r="CC126">
            <v>1667947</v>
          </cell>
          <cell r="CD126">
            <v>1609904</v>
          </cell>
          <cell r="CE126">
            <v>336868</v>
          </cell>
          <cell r="CF126">
            <v>303195</v>
          </cell>
          <cell r="CG126">
            <v>266693</v>
          </cell>
          <cell r="CH126">
            <v>218323</v>
          </cell>
          <cell r="CI126">
            <v>943514</v>
          </cell>
          <cell r="CJ126">
            <v>713502</v>
          </cell>
          <cell r="CK126">
            <v>577774</v>
          </cell>
          <cell r="CL126">
            <v>653458</v>
          </cell>
          <cell r="CM126">
            <v>217300</v>
          </cell>
          <cell r="CN126">
            <v>234377</v>
          </cell>
          <cell r="CO126">
            <v>253001</v>
          </cell>
          <cell r="CP126">
            <v>530070</v>
          </cell>
          <cell r="CQ126">
            <v>268686</v>
          </cell>
          <cell r="CR126">
            <v>524550</v>
          </cell>
          <cell r="CS126">
            <v>524615</v>
          </cell>
          <cell r="CT126">
            <v>174490</v>
          </cell>
          <cell r="CU126">
            <v>60754</v>
          </cell>
          <cell r="CV126">
            <v>295056</v>
          </cell>
          <cell r="CW126">
            <v>332026</v>
          </cell>
          <cell r="CX126">
            <v>0</v>
          </cell>
          <cell r="CY126">
            <v>3552</v>
          </cell>
          <cell r="CZ126">
            <v>3145</v>
          </cell>
          <cell r="DA126">
            <v>2850</v>
          </cell>
          <cell r="DB126">
            <v>5333</v>
          </cell>
          <cell r="DC126">
            <v>2365692</v>
          </cell>
          <cell r="DD126">
            <v>2322815</v>
          </cell>
          <cell r="DE126">
            <v>1968669</v>
          </cell>
          <cell r="DF126">
            <v>1871526</v>
          </cell>
          <cell r="DH126">
            <v>894420</v>
          </cell>
          <cell r="DI126">
            <v>-499040</v>
          </cell>
          <cell r="DJ126">
            <v>-310946</v>
          </cell>
          <cell r="DK126">
            <v>-18972</v>
          </cell>
          <cell r="DL126">
            <v>65462</v>
          </cell>
          <cell r="DM126">
            <v>7.3189329397822106E-2</v>
          </cell>
          <cell r="DN126">
            <v>7.8969018937027E-2</v>
          </cell>
          <cell r="DO126" t="str">
            <v>n.a.</v>
          </cell>
          <cell r="DP126">
            <v>320031.5</v>
          </cell>
          <cell r="DQ126">
            <v>3348.5</v>
          </cell>
          <cell r="DS126">
            <v>778644</v>
          </cell>
          <cell r="DT126">
            <v>-400268</v>
          </cell>
          <cell r="DU126">
            <v>-260087</v>
          </cell>
          <cell r="DV126">
            <v>-6438</v>
          </cell>
          <cell r="DW126">
            <v>111851</v>
          </cell>
          <cell r="DX126">
            <v>0.143648445245838</v>
          </cell>
          <cell r="DY126">
            <v>0.167744712377005</v>
          </cell>
          <cell r="DZ126" t="str">
            <v>n.a.</v>
          </cell>
          <cell r="EA126">
            <v>284944</v>
          </cell>
          <cell r="EB126">
            <v>2997.5</v>
          </cell>
          <cell r="ED126">
            <v>680575</v>
          </cell>
          <cell r="EE126">
            <v>-334816</v>
          </cell>
          <cell r="EF126">
            <v>-236456</v>
          </cell>
          <cell r="EG126">
            <v>-17398</v>
          </cell>
          <cell r="EH126">
            <v>91905</v>
          </cell>
          <cell r="EI126">
            <v>0.13504022334055801</v>
          </cell>
          <cell r="EJ126">
            <v>0.15612312501061701</v>
          </cell>
          <cell r="EK126" t="str">
            <v>n.a.</v>
          </cell>
          <cell r="EL126">
            <v>242508</v>
          </cell>
          <cell r="EM126">
            <v>4091.5</v>
          </cell>
          <cell r="EO126">
            <v>784546.33333333302</v>
          </cell>
          <cell r="EP126">
            <v>-411374.66666666698</v>
          </cell>
          <cell r="EQ126">
            <v>-269163</v>
          </cell>
          <cell r="ER126">
            <v>-14269.333333333299</v>
          </cell>
          <cell r="ES126">
            <v>89739.333333333401</v>
          </cell>
          <cell r="ET126">
            <v>0.11438372664627</v>
          </cell>
          <cell r="EU126">
            <v>0.12915720960401</v>
          </cell>
          <cell r="FF126" t="str">
            <v>CN42562PC</v>
          </cell>
          <cell r="FG126" t="str">
            <v>exclude</v>
          </cell>
          <cell r="FH126" t="str">
            <v>Lev SDA/SDP</v>
          </cell>
          <cell r="FI126" t="str">
            <v>ok, sda/sdp</v>
          </cell>
        </row>
        <row r="127">
          <cell r="B127" t="str">
            <v>SHENZHEN XINYICHANG TECHNOLOGY CO., LTD.</v>
          </cell>
          <cell r="C127" t="str">
            <v>exclude</v>
          </cell>
          <cell r="D127" t="str">
            <v>Significantly different products/services</v>
          </cell>
          <cell r="E127" t="str">
            <v>从事LED、电容、半导体、锂电池等行业智能制造装备的研发、生产和销售</v>
          </cell>
          <cell r="H127" t="str">
            <v/>
          </cell>
          <cell r="I127" t="str">
            <v>ok, sda/sdp</v>
          </cell>
          <cell r="J127" t="str">
            <v>ok,sdp</v>
          </cell>
          <cell r="M127" t="str">
            <v>SHENZHEN XINYICHANG TECHNOLOGY CO., LTD.</v>
          </cell>
          <cell r="R127" t="str">
            <v>China</v>
          </cell>
          <cell r="S127" t="str">
            <v>688383</v>
          </cell>
          <cell r="T127" t="str">
            <v>B+</v>
          </cell>
          <cell r="U127" t="str">
            <v>3691</v>
          </cell>
          <cell r="W127" t="str">
            <v>The Company is mainly engaged in the research and development, production and sales of intelligent manufacturing equipment in the LED, capacitor, semiconductor, lithium battery and other industries, providing customers with advanced and stable equipment and solutions for intelligent manufacturing.</v>
          </cell>
          <cell r="Z127" t="str">
            <v>CN55562PC</v>
          </cell>
          <cell r="AA127">
            <v>1213510</v>
          </cell>
          <cell r="AB127">
            <v>715171</v>
          </cell>
          <cell r="AC127">
            <v>666696</v>
          </cell>
          <cell r="AD127">
            <v>707894</v>
          </cell>
          <cell r="AE127">
            <v>1192841</v>
          </cell>
          <cell r="AF127">
            <v>702400</v>
          </cell>
          <cell r="AG127">
            <v>638187</v>
          </cell>
          <cell r="AH127">
            <v>692734</v>
          </cell>
          <cell r="AI127">
            <v>-7921</v>
          </cell>
          <cell r="AJ127">
            <v>-4750</v>
          </cell>
          <cell r="AK127">
            <v>-4238</v>
          </cell>
          <cell r="AL127">
            <v>-5162</v>
          </cell>
          <cell r="AM127">
            <v>1184920</v>
          </cell>
          <cell r="AN127">
            <v>697650</v>
          </cell>
          <cell r="AO127">
            <v>633949</v>
          </cell>
          <cell r="AP127">
            <v>687572</v>
          </cell>
          <cell r="AQ127">
            <v>28590</v>
          </cell>
          <cell r="AR127">
            <v>17521</v>
          </cell>
          <cell r="AS127">
            <v>32747</v>
          </cell>
          <cell r="AT127">
            <v>20322</v>
          </cell>
          <cell r="AU127">
            <v>-667978</v>
          </cell>
          <cell r="AV127">
            <v>-447234</v>
          </cell>
          <cell r="AW127">
            <v>-403227</v>
          </cell>
          <cell r="AX127">
            <v>-469563</v>
          </cell>
          <cell r="AY127" t="str">
            <v>n.a.</v>
          </cell>
          <cell r="AZ127" t="str">
            <v>n.a.</v>
          </cell>
          <cell r="BA127" t="str">
            <v>n.a.</v>
          </cell>
          <cell r="BB127" t="str">
            <v>n.a.</v>
          </cell>
          <cell r="BC127">
            <v>-206109</v>
          </cell>
          <cell r="BD127">
            <v>-116279</v>
          </cell>
          <cell r="BE127">
            <v>-142592</v>
          </cell>
          <cell r="BF127">
            <v>-102658</v>
          </cell>
          <cell r="BG127">
            <v>339423</v>
          </cell>
          <cell r="BH127">
            <v>151658</v>
          </cell>
          <cell r="BI127">
            <v>120877</v>
          </cell>
          <cell r="BJ127">
            <v>135673</v>
          </cell>
          <cell r="BK127">
            <v>-15051</v>
          </cell>
          <cell r="BL127">
            <v>-15795</v>
          </cell>
          <cell r="BM127">
            <v>-7601</v>
          </cell>
          <cell r="BN127">
            <v>0</v>
          </cell>
          <cell r="BO127">
            <v>-11204</v>
          </cell>
          <cell r="BP127">
            <v>0</v>
          </cell>
          <cell r="BQ127">
            <v>0</v>
          </cell>
          <cell r="BR127">
            <v>0</v>
          </cell>
          <cell r="BS127">
            <v>-3847</v>
          </cell>
          <cell r="BT127">
            <v>-15795</v>
          </cell>
          <cell r="BU127">
            <v>-7601</v>
          </cell>
          <cell r="BV127">
            <v>0</v>
          </cell>
          <cell r="BW127">
            <v>232009</v>
          </cell>
          <cell r="BX127">
            <v>107524</v>
          </cell>
          <cell r="BY127">
            <v>87754</v>
          </cell>
          <cell r="BZ127">
            <v>101159</v>
          </cell>
          <cell r="CA127">
            <v>2061288</v>
          </cell>
          <cell r="CB127">
            <v>1022727</v>
          </cell>
          <cell r="CC127">
            <v>742952</v>
          </cell>
          <cell r="CD127">
            <v>729415</v>
          </cell>
          <cell r="CE127">
            <v>840640</v>
          </cell>
          <cell r="CF127">
            <v>396474</v>
          </cell>
          <cell r="CG127">
            <v>345184</v>
          </cell>
          <cell r="CH127">
            <v>368994</v>
          </cell>
          <cell r="CI127">
            <v>567410</v>
          </cell>
          <cell r="CJ127">
            <v>373565</v>
          </cell>
          <cell r="CK127">
            <v>256882</v>
          </cell>
          <cell r="CL127">
            <v>192163</v>
          </cell>
          <cell r="CM127">
            <v>280872</v>
          </cell>
          <cell r="CN127">
            <v>164637</v>
          </cell>
          <cell r="CO127">
            <v>112170</v>
          </cell>
          <cell r="CP127">
            <v>128237</v>
          </cell>
          <cell r="CQ127">
            <v>369223</v>
          </cell>
          <cell r="CR127">
            <v>80941</v>
          </cell>
          <cell r="CS127">
            <v>21602</v>
          </cell>
          <cell r="CT127">
            <v>30549</v>
          </cell>
          <cell r="CU127">
            <v>226209</v>
          </cell>
          <cell r="CV127">
            <v>0</v>
          </cell>
          <cell r="CW127">
            <v>2000</v>
          </cell>
          <cell r="CX127" t="str">
            <v>n.a.</v>
          </cell>
          <cell r="CY127">
            <v>198059</v>
          </cell>
          <cell r="CZ127">
            <v>183397</v>
          </cell>
          <cell r="DA127">
            <v>75815</v>
          </cell>
          <cell r="DB127">
            <v>9740</v>
          </cell>
          <cell r="DC127">
            <v>2433329</v>
          </cell>
          <cell r="DD127">
            <v>1291815</v>
          </cell>
          <cell r="DE127">
            <v>899369</v>
          </cell>
          <cell r="DF127">
            <v>808727</v>
          </cell>
          <cell r="DH127">
            <v>1184920</v>
          </cell>
          <cell r="DI127">
            <v>-667978</v>
          </cell>
          <cell r="DJ127">
            <v>-206109</v>
          </cell>
          <cell r="DK127">
            <v>-15051</v>
          </cell>
          <cell r="DL127">
            <v>295782</v>
          </cell>
          <cell r="DM127">
            <v>0.24962191540357201</v>
          </cell>
          <cell r="DN127">
            <v>0.33266152160856899</v>
          </cell>
          <cell r="DO127" t="str">
            <v>n.a.</v>
          </cell>
          <cell r="DP127">
            <v>618557</v>
          </cell>
          <cell r="DQ127">
            <v>190728</v>
          </cell>
          <cell r="DS127">
            <v>697650</v>
          </cell>
          <cell r="DT127">
            <v>-447234</v>
          </cell>
          <cell r="DU127">
            <v>-116279</v>
          </cell>
          <cell r="DV127">
            <v>-15795</v>
          </cell>
          <cell r="DW127">
            <v>118342</v>
          </cell>
          <cell r="DX127">
            <v>0.169629470364796</v>
          </cell>
          <cell r="DY127">
            <v>0.20428166018767199</v>
          </cell>
          <cell r="DZ127" t="str">
            <v>n.a.</v>
          </cell>
          <cell r="EA127">
            <v>370829</v>
          </cell>
          <cell r="EB127">
            <v>129606</v>
          </cell>
          <cell r="ED127">
            <v>633949</v>
          </cell>
          <cell r="EE127">
            <v>-403227</v>
          </cell>
          <cell r="EF127">
            <v>-142592</v>
          </cell>
          <cell r="EG127">
            <v>-7601</v>
          </cell>
          <cell r="EH127">
            <v>80529</v>
          </cell>
          <cell r="EI127">
            <v>0.127027568463709</v>
          </cell>
          <cell r="EJ127">
            <v>0.145511546384301</v>
          </cell>
          <cell r="EK127" t="str">
            <v>n.a.</v>
          </cell>
          <cell r="EL127">
            <v>357089</v>
          </cell>
          <cell r="EM127">
            <v>42777.5</v>
          </cell>
          <cell r="EO127">
            <v>838839.66666666698</v>
          </cell>
          <cell r="EP127">
            <v>-506146.33333333302</v>
          </cell>
          <cell r="EQ127">
            <v>-154993.33333333299</v>
          </cell>
          <cell r="ER127">
            <v>-12815.666666666701</v>
          </cell>
          <cell r="ES127">
            <v>164884.33333333299</v>
          </cell>
          <cell r="ET127">
            <v>0.19656239432327</v>
          </cell>
          <cell r="EU127">
            <v>0.244651722715551</v>
          </cell>
          <cell r="FF127" t="str">
            <v>CN55562PC</v>
          </cell>
          <cell r="FG127" t="str">
            <v>exclude</v>
          </cell>
          <cell r="FH127" t="str">
            <v>Significantly different products/services</v>
          </cell>
          <cell r="FI127" t="str">
            <v>ok, sda/sdp</v>
          </cell>
        </row>
        <row r="128">
          <cell r="B128" t="str">
            <v>ADVANCED FIBER RESOURCES (ZHUHAI), LTD.</v>
          </cell>
          <cell r="C128" t="str">
            <v>exclude</v>
          </cell>
          <cell r="D128" t="str">
            <v>Significantly different products/services</v>
          </cell>
          <cell r="E128" t="str">
            <v>制造用于电信、光纤激光器和光纤传感器应用的无源光学元件</v>
          </cell>
          <cell r="H128" t="str">
            <v/>
          </cell>
          <cell r="I128" t="str">
            <v>ok, sda/sdp</v>
          </cell>
          <cell r="J128" t="str">
            <v>ok,sdp</v>
          </cell>
          <cell r="M128" t="str">
            <v>ADVANCED FIBER RESOURCES (ZHUHAI), LTD.</v>
          </cell>
          <cell r="N128" t="str">
            <v>This company is engaged in the design and manufacture of passive optical components for telecommunication, fiber laser, and fiber sensor applications. It was incorporated in 2000 and has its registered business office located in Zhuhai, Guangdong, China with headquarters in Hong Kong.The company is one of leading fiber optic isolator manufacturers. It offers bio-medical equipment, such as RGB combiners, isolators, fused couplers/WDM, and patchcords; and test equipment and others comprising variable optical attenuators, faraday rotators/mirrors, metalized fiber cables, and patchcords. It also provides components for optical network, including PM components, isolators, circulators, fused couplers/WDM, photodiodes, filter components, and hybrid; and components for fiber sensing, such as in-line polarizers, faraday rotator mirrors, tunable filters, delay lines, PBS/PBC, and couplers/splitters. In addition, it offers contract manufacturing solutions. The company also serves research institutes and universities worldwide.The company is headquartered in Zhuhai and currently has 4 wholly-owned subsidiaries: Guangku Milan Co., Ltd., Zhuhai Jiahua Weijie Technology Co., Ltd., Guangku Communication Co., Ltd., and Zhuhai Guangchen Technology Co., Ltd.Its corporate mission is to be the global leader in optical devices.</v>
          </cell>
          <cell r="O128" t="str">
            <v>Manufacturing</v>
          </cell>
          <cell r="P128" t="str">
            <v>www.afrlaser.com</v>
          </cell>
          <cell r="R128" t="str">
            <v>China</v>
          </cell>
          <cell r="S128" t="str">
            <v>300620</v>
          </cell>
          <cell r="T128" t="str">
            <v>A+</v>
          </cell>
          <cell r="U128" t="str">
            <v>3699</v>
          </cell>
          <cell r="V128" t="str">
            <v>Engaged in the design and manufacture of passive optical components for telecommunication, fiber laser, and fiber sensor applications</v>
          </cell>
          <cell r="W128" t="str">
            <v>The Company is mainly engaged in the design, research and development, production, sales and service of optical fiber devices.</v>
          </cell>
          <cell r="Z128" t="str">
            <v>CN46037PC</v>
          </cell>
          <cell r="AA128">
            <v>690365</v>
          </cell>
          <cell r="AB128">
            <v>501241</v>
          </cell>
          <cell r="AC128">
            <v>398016</v>
          </cell>
          <cell r="AD128">
            <v>299140</v>
          </cell>
          <cell r="AE128">
            <v>651874</v>
          </cell>
          <cell r="AF128">
            <v>465816</v>
          </cell>
          <cell r="AG128">
            <v>363813</v>
          </cell>
          <cell r="AH128">
            <v>263236</v>
          </cell>
          <cell r="AI128">
            <v>-3394</v>
          </cell>
          <cell r="AJ128">
            <v>-4825</v>
          </cell>
          <cell r="AK128">
            <v>-4036</v>
          </cell>
          <cell r="AL128">
            <v>-2614</v>
          </cell>
          <cell r="AM128">
            <v>648480</v>
          </cell>
          <cell r="AN128">
            <v>460991</v>
          </cell>
          <cell r="AO128">
            <v>359777</v>
          </cell>
          <cell r="AP128">
            <v>260622</v>
          </cell>
          <cell r="AQ128">
            <v>41885</v>
          </cell>
          <cell r="AR128">
            <v>40250</v>
          </cell>
          <cell r="AS128">
            <v>38239</v>
          </cell>
          <cell r="AT128">
            <v>38518</v>
          </cell>
          <cell r="AU128">
            <v>-343597</v>
          </cell>
          <cell r="AV128">
            <v>-233256</v>
          </cell>
          <cell r="AW128">
            <v>-188760</v>
          </cell>
          <cell r="AX128">
            <v>-124013</v>
          </cell>
          <cell r="AY128" t="str">
            <v>n.a.</v>
          </cell>
          <cell r="AZ128" t="str">
            <v>n.a.</v>
          </cell>
          <cell r="BA128" t="str">
            <v>n.a.</v>
          </cell>
          <cell r="BB128" t="str">
            <v>n.a.</v>
          </cell>
          <cell r="BC128">
            <v>-182509</v>
          </cell>
          <cell r="BD128">
            <v>-154250</v>
          </cell>
          <cell r="BE128">
            <v>-132474</v>
          </cell>
          <cell r="BF128">
            <v>-89014</v>
          </cell>
          <cell r="BG128">
            <v>164259</v>
          </cell>
          <cell r="BH128">
            <v>113735</v>
          </cell>
          <cell r="BI128">
            <v>76782</v>
          </cell>
          <cell r="BJ128">
            <v>86113</v>
          </cell>
          <cell r="BK128">
            <v>-34348</v>
          </cell>
          <cell r="BL128">
            <v>-28875</v>
          </cell>
          <cell r="BM128">
            <v>-19687</v>
          </cell>
          <cell r="BN128">
            <v>-12358</v>
          </cell>
          <cell r="BO128">
            <v>-31206</v>
          </cell>
          <cell r="BP128">
            <v>-26197</v>
          </cell>
          <cell r="BQ128">
            <v>-18108</v>
          </cell>
          <cell r="BR128">
            <v>-11150</v>
          </cell>
          <cell r="BS128">
            <v>-3142</v>
          </cell>
          <cell r="BT128">
            <v>-2678</v>
          </cell>
          <cell r="BU128">
            <v>-1579</v>
          </cell>
          <cell r="BV128">
            <v>-1208</v>
          </cell>
          <cell r="BW128">
            <v>130809</v>
          </cell>
          <cell r="BX128">
            <v>59206</v>
          </cell>
          <cell r="BY128">
            <v>57484</v>
          </cell>
          <cell r="BZ128">
            <v>79919</v>
          </cell>
          <cell r="CA128">
            <v>1215553</v>
          </cell>
          <cell r="CB128">
            <v>1195075</v>
          </cell>
          <cell r="CC128">
            <v>553373</v>
          </cell>
          <cell r="CD128">
            <v>547118</v>
          </cell>
          <cell r="CE128">
            <v>179640</v>
          </cell>
          <cell r="CF128">
            <v>102942</v>
          </cell>
          <cell r="CG128">
            <v>70371</v>
          </cell>
          <cell r="CH128">
            <v>73139</v>
          </cell>
          <cell r="CI128">
            <v>197742</v>
          </cell>
          <cell r="CJ128">
            <v>137496</v>
          </cell>
          <cell r="CK128">
            <v>106116</v>
          </cell>
          <cell r="CL128">
            <v>87252</v>
          </cell>
          <cell r="CM128">
            <v>61832</v>
          </cell>
          <cell r="CN128">
            <v>106408</v>
          </cell>
          <cell r="CO128">
            <v>111012</v>
          </cell>
          <cell r="CP128">
            <v>129788</v>
          </cell>
          <cell r="CQ128">
            <v>771832</v>
          </cell>
          <cell r="CR128">
            <v>844608</v>
          </cell>
          <cell r="CS128">
            <v>264482</v>
          </cell>
          <cell r="CT128">
            <v>255196</v>
          </cell>
          <cell r="CU128">
            <v>130000</v>
          </cell>
          <cell r="CV128" t="str">
            <v>n.a.</v>
          </cell>
          <cell r="CW128" t="str">
            <v>n.a.</v>
          </cell>
          <cell r="CX128" t="str">
            <v>n.a.</v>
          </cell>
          <cell r="CY128">
            <v>105903</v>
          </cell>
          <cell r="CZ128">
            <v>7343</v>
          </cell>
          <cell r="DA128">
            <v>269</v>
          </cell>
          <cell r="DB128">
            <v>281</v>
          </cell>
          <cell r="DC128">
            <v>1767851</v>
          </cell>
          <cell r="DD128">
            <v>1621796</v>
          </cell>
          <cell r="DE128">
            <v>860618</v>
          </cell>
          <cell r="DF128">
            <v>821086</v>
          </cell>
          <cell r="DH128">
            <v>648480</v>
          </cell>
          <cell r="DI128">
            <v>-343597</v>
          </cell>
          <cell r="DJ128">
            <v>-182509</v>
          </cell>
          <cell r="DK128">
            <v>-34348</v>
          </cell>
          <cell r="DL128">
            <v>88026</v>
          </cell>
          <cell r="DM128">
            <v>0.13574204293116199</v>
          </cell>
          <cell r="DN128">
            <v>0.157061953344967</v>
          </cell>
          <cell r="DO128" t="str">
            <v>n.a.</v>
          </cell>
          <cell r="DP128">
            <v>141291</v>
          </cell>
          <cell r="DQ128">
            <v>56623</v>
          </cell>
          <cell r="DS128">
            <v>460991</v>
          </cell>
          <cell r="DT128">
            <v>-233256</v>
          </cell>
          <cell r="DU128">
            <v>-154250</v>
          </cell>
          <cell r="DV128">
            <v>-28875</v>
          </cell>
          <cell r="DW128">
            <v>44610</v>
          </cell>
          <cell r="DX128">
            <v>9.6769785093418298E-2</v>
          </cell>
          <cell r="DY128">
            <v>0.107137453438077</v>
          </cell>
          <cell r="DZ128" t="str">
            <v>n.a.</v>
          </cell>
          <cell r="EA128">
            <v>86656.5</v>
          </cell>
          <cell r="EB128">
            <v>3806</v>
          </cell>
          <cell r="ED128">
            <v>359777</v>
          </cell>
          <cell r="EE128">
            <v>-188760</v>
          </cell>
          <cell r="EF128">
            <v>-132474</v>
          </cell>
          <cell r="EG128">
            <v>-19687</v>
          </cell>
          <cell r="EH128">
            <v>18856</v>
          </cell>
          <cell r="EI128">
            <v>5.24102430116433E-2</v>
          </cell>
          <cell r="EJ128">
            <v>5.5309001205557901E-2</v>
          </cell>
          <cell r="EK128" t="str">
            <v>n.a.</v>
          </cell>
          <cell r="EL128">
            <v>71755</v>
          </cell>
          <cell r="EM128">
            <v>275</v>
          </cell>
          <cell r="EO128">
            <v>489749.33333333302</v>
          </cell>
          <cell r="EP128">
            <v>-255204.33333333299</v>
          </cell>
          <cell r="EQ128">
            <v>-156411</v>
          </cell>
          <cell r="ER128">
            <v>-27636.666666666701</v>
          </cell>
          <cell r="ES128">
            <v>50497.333333333299</v>
          </cell>
          <cell r="ET128">
            <v>0.103108528988979</v>
          </cell>
          <cell r="EU128">
            <v>0.114962102240475</v>
          </cell>
          <cell r="FF128" t="str">
            <v>CN46037PC</v>
          </cell>
          <cell r="FG128" t="str">
            <v>exclude</v>
          </cell>
          <cell r="FH128" t="str">
            <v>Significantly different products/services</v>
          </cell>
          <cell r="FI128" t="str">
            <v>ok, sda/sdp</v>
          </cell>
        </row>
        <row r="129">
          <cell r="B129" t="str">
            <v>ABLEREX ELECTRONICS COMPANY LIMITED</v>
          </cell>
          <cell r="C129" t="str">
            <v>exclude</v>
          </cell>
          <cell r="D129" t="str">
            <v>Significantly different products/services</v>
          </cell>
          <cell r="E129" t="str">
            <v>不间断电源(UPS)和电能质量器件(PQD)的生产和批发分销</v>
          </cell>
          <cell r="H129" t="str">
            <v/>
          </cell>
          <cell r="I129" t="str">
            <v>ok, sda/sdp</v>
          </cell>
          <cell r="J129" t="str">
            <v>ok,sdp</v>
          </cell>
          <cell r="M129" t="str">
            <v>ABLEREX ELECTRONICS COMPANY LIMITED</v>
          </cell>
          <cell r="N129" t="str">
            <v>The company is engaged in the production and wholesale distribution of uninterruptible power supplies (UPS) and power quality devices (PQD) to maintain power consistency and continuity for power electronic products. It was incorporated in 1998. The registered business office of the company is located in Hsien City, Taiwan.The company offers a wide range of products including: on-line UPS, line-interactive UPS, and accessories, such as communication flexibility, charger series, rail kit, external bypass switch box series, and Emily monitoring software; active power filters; photovoltaic devices; and battery monitoring systems.The company is active and operational in Taiwan.It serves industrial application, telecommunications infrastructure, data centers, corporate IT, facility managers, and home office users.</v>
          </cell>
          <cell r="O129" t="str">
            <v>Manufacturing; Wholesale</v>
          </cell>
          <cell r="P129" t="str">
            <v>www.ablerex.com.tw</v>
          </cell>
          <cell r="R129" t="str">
            <v>Taiwan, China</v>
          </cell>
          <cell r="S129" t="str">
            <v>3628</v>
          </cell>
          <cell r="T129" t="str">
            <v>B+</v>
          </cell>
          <cell r="U129" t="str">
            <v>3699</v>
          </cell>
          <cell r="V129" t="str">
            <v>Engaged in the production and wholesale distribution of uninterruptible power supplies (UPS) and power quality devices (PQD) to maintain power consistency and continuity for power electronic products</v>
          </cell>
          <cell r="W129" t="str">
            <v>The Company principally engaged in the manufacture and distribution of power supplies and relevant products. The Company provides uninterruptible power supply (UPS) devices, active power filters (APFs), as well as photovoltaic (PV) inverters and others. The Company also involves in the provision of original innovative management (OIM)/original equipment manufacturer (OEM)/ original designed manufacturer (ODM) services, as well as the maintenance and technical services of its products. The Company distributes its products in Taiwan, Japan, Turkey, Italy, America, Germany, Singapore and others.</v>
          </cell>
          <cell r="Z129" t="str">
            <v>TW16444732</v>
          </cell>
          <cell r="AA129">
            <v>2996879</v>
          </cell>
          <cell r="AB129">
            <v>2379764</v>
          </cell>
          <cell r="AC129">
            <v>2474712</v>
          </cell>
          <cell r="AD129">
            <v>2543601</v>
          </cell>
          <cell r="AE129">
            <v>2984677</v>
          </cell>
          <cell r="AF129">
            <v>2361923</v>
          </cell>
          <cell r="AG129">
            <v>2462390</v>
          </cell>
          <cell r="AH129">
            <v>2530613</v>
          </cell>
          <cell r="AI129" t="str">
            <v>n.a.</v>
          </cell>
          <cell r="AJ129" t="str">
            <v>n.a.</v>
          </cell>
          <cell r="AK129" t="str">
            <v>n.a.</v>
          </cell>
          <cell r="AL129" t="str">
            <v>n.a.</v>
          </cell>
          <cell r="AM129">
            <v>2984677</v>
          </cell>
          <cell r="AN129">
            <v>2361923</v>
          </cell>
          <cell r="AO129">
            <v>2462390</v>
          </cell>
          <cell r="AP129">
            <v>2530613</v>
          </cell>
          <cell r="AQ129">
            <v>12202</v>
          </cell>
          <cell r="AR129">
            <v>17841</v>
          </cell>
          <cell r="AS129">
            <v>12322</v>
          </cell>
          <cell r="AT129">
            <v>12988</v>
          </cell>
          <cell r="AU129">
            <v>-2280336</v>
          </cell>
          <cell r="AV129">
            <v>-1709557</v>
          </cell>
          <cell r="AW129">
            <v>-1806948</v>
          </cell>
          <cell r="AX129">
            <v>-1850555</v>
          </cell>
          <cell r="AY129">
            <v>-157541</v>
          </cell>
          <cell r="AZ129">
            <v>-147421</v>
          </cell>
          <cell r="BA129">
            <v>-142655</v>
          </cell>
          <cell r="BB129">
            <v>-151895</v>
          </cell>
          <cell r="BC129">
            <v>-398793</v>
          </cell>
          <cell r="BD129">
            <v>-375489</v>
          </cell>
          <cell r="BE129">
            <v>-407447</v>
          </cell>
          <cell r="BF129">
            <v>-375033</v>
          </cell>
          <cell r="BG129">
            <v>160209</v>
          </cell>
          <cell r="BH129">
            <v>147297</v>
          </cell>
          <cell r="BI129">
            <v>117662</v>
          </cell>
          <cell r="BJ129">
            <v>166118</v>
          </cell>
          <cell r="BK129">
            <v>-70345</v>
          </cell>
          <cell r="BL129">
            <v>-75544</v>
          </cell>
          <cell r="BM129">
            <v>-81509</v>
          </cell>
          <cell r="BN129">
            <v>-68498</v>
          </cell>
          <cell r="BO129">
            <v>-60795</v>
          </cell>
          <cell r="BP129">
            <v>-65940</v>
          </cell>
          <cell r="BQ129">
            <v>-71626</v>
          </cell>
          <cell r="BR129">
            <v>-58350</v>
          </cell>
          <cell r="BS129">
            <v>-9550</v>
          </cell>
          <cell r="BT129">
            <v>-9604</v>
          </cell>
          <cell r="BU129">
            <v>-9883</v>
          </cell>
          <cell r="BV129">
            <v>-10148</v>
          </cell>
          <cell r="BW129">
            <v>72162</v>
          </cell>
          <cell r="BX129">
            <v>41917</v>
          </cell>
          <cell r="BY129">
            <v>39500</v>
          </cell>
          <cell r="BZ129">
            <v>73156</v>
          </cell>
          <cell r="CA129">
            <v>2406092</v>
          </cell>
          <cell r="CB129">
            <v>2003389</v>
          </cell>
          <cell r="CC129">
            <v>1848379</v>
          </cell>
          <cell r="CD129">
            <v>1763345</v>
          </cell>
          <cell r="CE129">
            <v>1198907</v>
          </cell>
          <cell r="CF129">
            <v>1119250</v>
          </cell>
          <cell r="CG129">
            <v>1001555</v>
          </cell>
          <cell r="CH129">
            <v>972041</v>
          </cell>
          <cell r="CI129">
            <v>828930</v>
          </cell>
          <cell r="CJ129">
            <v>484168</v>
          </cell>
          <cell r="CK129">
            <v>523355</v>
          </cell>
          <cell r="CL129">
            <v>511183</v>
          </cell>
          <cell r="CM129">
            <v>55873</v>
          </cell>
          <cell r="CN129">
            <v>45835</v>
          </cell>
          <cell r="CO129">
            <v>56420</v>
          </cell>
          <cell r="CP129">
            <v>59125</v>
          </cell>
          <cell r="CQ129">
            <v>281980</v>
          </cell>
          <cell r="CR129">
            <v>310010</v>
          </cell>
          <cell r="CS129">
            <v>237390</v>
          </cell>
          <cell r="CT129">
            <v>201285</v>
          </cell>
          <cell r="CU129">
            <v>13032</v>
          </cell>
          <cell r="CV129">
            <v>13131</v>
          </cell>
          <cell r="CW129">
            <v>12915</v>
          </cell>
          <cell r="CX129" t="str">
            <v>n.a.</v>
          </cell>
          <cell r="CY129">
            <v>58552</v>
          </cell>
          <cell r="CZ129">
            <v>57456</v>
          </cell>
          <cell r="DA129">
            <v>51951</v>
          </cell>
          <cell r="DB129">
            <v>44567</v>
          </cell>
          <cell r="DC129">
            <v>3373090</v>
          </cell>
          <cell r="DD129">
            <v>2965299</v>
          </cell>
          <cell r="DE129">
            <v>2854321</v>
          </cell>
          <cell r="DF129">
            <v>2711877</v>
          </cell>
          <cell r="DH129">
            <v>2984677</v>
          </cell>
          <cell r="DI129">
            <v>-2280336</v>
          </cell>
          <cell r="DJ129">
            <v>-556334</v>
          </cell>
          <cell r="DK129">
            <v>-70345</v>
          </cell>
          <cell r="DL129">
            <v>77662</v>
          </cell>
          <cell r="DM129">
            <v>2.6020236025539802E-2</v>
          </cell>
          <cell r="DN129">
            <v>2.6715376425646201E-2</v>
          </cell>
          <cell r="DO129">
            <v>-157541</v>
          </cell>
          <cell r="DP129">
            <v>1159078.5</v>
          </cell>
          <cell r="DQ129">
            <v>58004</v>
          </cell>
          <cell r="DS129">
            <v>2361923</v>
          </cell>
          <cell r="DT129">
            <v>-1709557</v>
          </cell>
          <cell r="DU129">
            <v>-522910</v>
          </cell>
          <cell r="DV129">
            <v>-75544</v>
          </cell>
          <cell r="DW129">
            <v>53912</v>
          </cell>
          <cell r="DX129">
            <v>2.28254689081736E-2</v>
          </cell>
          <cell r="DY129">
            <v>2.33586408383669E-2</v>
          </cell>
          <cell r="DZ129">
            <v>-147421</v>
          </cell>
          <cell r="EA129">
            <v>1060402.5</v>
          </cell>
          <cell r="EB129">
            <v>54703.5</v>
          </cell>
          <cell r="ED129">
            <v>2462390</v>
          </cell>
          <cell r="EE129">
            <v>-1806948</v>
          </cell>
          <cell r="EF129">
            <v>-550102</v>
          </cell>
          <cell r="EG129">
            <v>-81509</v>
          </cell>
          <cell r="EH129">
            <v>23831</v>
          </cell>
          <cell r="EI129">
            <v>9.6779957683388908E-3</v>
          </cell>
          <cell r="EJ129">
            <v>9.7725747049794594E-3</v>
          </cell>
          <cell r="EK129">
            <v>-142655</v>
          </cell>
          <cell r="EL129">
            <v>986798</v>
          </cell>
          <cell r="EM129">
            <v>48259</v>
          </cell>
          <cell r="EO129">
            <v>2602996.6666666698</v>
          </cell>
          <cell r="EP129">
            <v>-1932280.33333333</v>
          </cell>
          <cell r="EQ129">
            <v>-543115.33333333302</v>
          </cell>
          <cell r="ER129">
            <v>-75799.333333333299</v>
          </cell>
          <cell r="ES129">
            <v>51801.666666666599</v>
          </cell>
          <cell r="ET129">
            <v>1.9900781022897902E-2</v>
          </cell>
          <cell r="EU129">
            <v>2.0304863668463801E-2</v>
          </cell>
          <cell r="FF129" t="str">
            <v>TW16444732</v>
          </cell>
          <cell r="FG129" t="str">
            <v>exclude</v>
          </cell>
          <cell r="FH129" t="str">
            <v>Significantly different products/services</v>
          </cell>
          <cell r="FI129" t="str">
            <v>ok, sda/sdp</v>
          </cell>
        </row>
        <row r="130">
          <cell r="B130" t="str">
            <v>SUZHOU FANGLIN TECHNOLOGY CO.,LTD.</v>
          </cell>
          <cell r="C130" t="str">
            <v>exclude</v>
          </cell>
          <cell r="D130" t="str">
            <v>Significantly different products/services</v>
          </cell>
          <cell r="E130" t="str">
            <v>从事绝缘、胶带、吸音、隔音、减震、隔热、屏蔽、导电材料的加工</v>
          </cell>
          <cell r="H130" t="str">
            <v/>
          </cell>
          <cell r="I130" t="str">
            <v>ok, sda/sdp</v>
          </cell>
          <cell r="J130" t="str">
            <v>ok,sdp</v>
          </cell>
          <cell r="M130" t="str">
            <v>SUZHOU FANGLIN TECHNOLOGY CO.,LTD.</v>
          </cell>
          <cell r="N130" t="str">
            <v>This company is engaged in processing insulation, tape, sound absorptive, bugger, shock absorbing, thermal Insulation, shielding, and conductive materials. The company was founded in 2002 and has its registered head office strategically located in Suzhou, China.It offers notebook computer/IPAD cell connectors, notebook connectors, battery connectors, conductive products for elective vehicles, and other products. It also offers computer lithium battery, mobile phone accessories and other electronic products. It has its active operations within the country.</v>
          </cell>
          <cell r="O130" t="str">
            <v>Manufacturing</v>
          </cell>
          <cell r="P130" t="str">
            <v>www.fanglin.cn</v>
          </cell>
          <cell r="R130" t="str">
            <v>China</v>
          </cell>
          <cell r="S130" t="str">
            <v>430432</v>
          </cell>
          <cell r="T130" t="str">
            <v>A+</v>
          </cell>
          <cell r="U130" t="str">
            <v>3691</v>
          </cell>
          <cell r="V130" t="str">
            <v>Engaged in processing insulation, tape, sound absorptive, bugger, shock absorbing, thermal Insulation, shielding, and conductive materials</v>
          </cell>
          <cell r="W130" t="str">
            <v>The Company mainly engaged in consumer electronic products lithium battery components, power and energy storage type lithium battery components, mobile phone accessories.</v>
          </cell>
          <cell r="Z130" t="str">
            <v>CN41075PC</v>
          </cell>
          <cell r="AA130">
            <v>679899</v>
          </cell>
          <cell r="AB130">
            <v>538265</v>
          </cell>
          <cell r="AC130">
            <v>402035</v>
          </cell>
          <cell r="AD130">
            <v>395308</v>
          </cell>
          <cell r="AE130">
            <v>672394</v>
          </cell>
          <cell r="AF130">
            <v>530862</v>
          </cell>
          <cell r="AG130">
            <v>397297</v>
          </cell>
          <cell r="AH130">
            <v>392859</v>
          </cell>
          <cell r="AI130">
            <v>-3278</v>
          </cell>
          <cell r="AJ130">
            <v>-1956</v>
          </cell>
          <cell r="AK130">
            <v>-2281</v>
          </cell>
          <cell r="AL130">
            <v>-2136</v>
          </cell>
          <cell r="AM130">
            <v>669116</v>
          </cell>
          <cell r="AN130">
            <v>528906</v>
          </cell>
          <cell r="AO130">
            <v>395016</v>
          </cell>
          <cell r="AP130">
            <v>390723</v>
          </cell>
          <cell r="AQ130">
            <v>10783</v>
          </cell>
          <cell r="AR130">
            <v>9359</v>
          </cell>
          <cell r="AS130">
            <v>7019</v>
          </cell>
          <cell r="AT130">
            <v>4585</v>
          </cell>
          <cell r="AU130">
            <v>-535418</v>
          </cell>
          <cell r="AV130">
            <v>-424495</v>
          </cell>
          <cell r="AW130">
            <v>-315264</v>
          </cell>
          <cell r="AX130">
            <v>-305963</v>
          </cell>
          <cell r="AY130" t="str">
            <v>n.a.</v>
          </cell>
          <cell r="AZ130" t="str">
            <v>n.a.</v>
          </cell>
          <cell r="BA130" t="str">
            <v>n.a.</v>
          </cell>
          <cell r="BB130" t="str">
            <v>n.a.</v>
          </cell>
          <cell r="BC130">
            <v>-67166</v>
          </cell>
          <cell r="BD130">
            <v>-56625</v>
          </cell>
          <cell r="BE130">
            <v>-44001</v>
          </cell>
          <cell r="BF130">
            <v>-42255</v>
          </cell>
          <cell r="BG130">
            <v>77315</v>
          </cell>
          <cell r="BH130">
            <v>57145</v>
          </cell>
          <cell r="BI130">
            <v>42770</v>
          </cell>
          <cell r="BJ130">
            <v>47090</v>
          </cell>
          <cell r="BK130">
            <v>-14387</v>
          </cell>
          <cell r="BL130">
            <v>-13550</v>
          </cell>
          <cell r="BM130">
            <v>-13146</v>
          </cell>
          <cell r="BN130">
            <v>-12879</v>
          </cell>
          <cell r="BO130">
            <v>-13897</v>
          </cell>
          <cell r="BP130">
            <v>-13047</v>
          </cell>
          <cell r="BQ130">
            <v>-12662</v>
          </cell>
          <cell r="BR130">
            <v>-12284</v>
          </cell>
          <cell r="BS130">
            <v>-490</v>
          </cell>
          <cell r="BT130">
            <v>-503</v>
          </cell>
          <cell r="BU130">
            <v>-484</v>
          </cell>
          <cell r="BV130">
            <v>-595</v>
          </cell>
          <cell r="BW130">
            <v>47917</v>
          </cell>
          <cell r="BX130">
            <v>30590</v>
          </cell>
          <cell r="BY130">
            <v>27033</v>
          </cell>
          <cell r="BZ130">
            <v>27082</v>
          </cell>
          <cell r="CA130">
            <v>515516</v>
          </cell>
          <cell r="CB130">
            <v>454329</v>
          </cell>
          <cell r="CC130">
            <v>341490</v>
          </cell>
          <cell r="CD130">
            <v>314093</v>
          </cell>
          <cell r="CE130">
            <v>136284</v>
          </cell>
          <cell r="CF130">
            <v>110190</v>
          </cell>
          <cell r="CG130">
            <v>66747</v>
          </cell>
          <cell r="CH130">
            <v>57126</v>
          </cell>
          <cell r="CI130">
            <v>192780</v>
          </cell>
          <cell r="CJ130">
            <v>196725</v>
          </cell>
          <cell r="CK130">
            <v>141100</v>
          </cell>
          <cell r="CL130">
            <v>144574</v>
          </cell>
          <cell r="CM130">
            <v>43586</v>
          </cell>
          <cell r="CN130">
            <v>58214</v>
          </cell>
          <cell r="CO130">
            <v>27483</v>
          </cell>
          <cell r="CP130">
            <v>24835</v>
          </cell>
          <cell r="CQ130">
            <v>129189</v>
          </cell>
          <cell r="CR130">
            <v>83179</v>
          </cell>
          <cell r="CS130">
            <v>101708</v>
          </cell>
          <cell r="CT130">
            <v>83752</v>
          </cell>
          <cell r="CU130">
            <v>398</v>
          </cell>
          <cell r="CV130" t="str">
            <v>n.a.</v>
          </cell>
          <cell r="CW130" t="str">
            <v>n.a.</v>
          </cell>
          <cell r="CX130" t="str">
            <v>n.a.</v>
          </cell>
          <cell r="CY130" t="str">
            <v>n.a.</v>
          </cell>
          <cell r="CZ130">
            <v>0</v>
          </cell>
          <cell r="DA130">
            <v>168</v>
          </cell>
          <cell r="DB130">
            <v>89</v>
          </cell>
          <cell r="DC130">
            <v>634784</v>
          </cell>
          <cell r="DD130">
            <v>562440</v>
          </cell>
          <cell r="DE130">
            <v>451677</v>
          </cell>
          <cell r="DF130">
            <v>428731</v>
          </cell>
          <cell r="DH130">
            <v>669116</v>
          </cell>
          <cell r="DI130">
            <v>-535418</v>
          </cell>
          <cell r="DJ130">
            <v>-67166</v>
          </cell>
          <cell r="DK130">
            <v>-14387</v>
          </cell>
          <cell r="DL130">
            <v>52145</v>
          </cell>
          <cell r="DM130">
            <v>7.7931180841587996E-2</v>
          </cell>
          <cell r="DN130">
            <v>8.4517748808290799E-2</v>
          </cell>
          <cell r="DO130" t="str">
            <v>n.a.</v>
          </cell>
          <cell r="DP130">
            <v>123237</v>
          </cell>
          <cell r="DQ130" t="e">
            <v>#VALUE!</v>
          </cell>
          <cell r="DS130">
            <v>528906</v>
          </cell>
          <cell r="DT130">
            <v>-424495</v>
          </cell>
          <cell r="DU130">
            <v>-56625</v>
          </cell>
          <cell r="DV130">
            <v>-13550</v>
          </cell>
          <cell r="DW130">
            <v>34236</v>
          </cell>
          <cell r="DX130">
            <v>6.4729838572449502E-2</v>
          </cell>
          <cell r="DY130">
            <v>6.9209776214446003E-2</v>
          </cell>
          <cell r="DZ130" t="str">
            <v>n.a.</v>
          </cell>
          <cell r="EA130">
            <v>88468.5</v>
          </cell>
          <cell r="EB130">
            <v>84</v>
          </cell>
          <cell r="ED130">
            <v>395016</v>
          </cell>
          <cell r="EE130">
            <v>-315264</v>
          </cell>
          <cell r="EF130">
            <v>-44001</v>
          </cell>
          <cell r="EG130">
            <v>-13146</v>
          </cell>
          <cell r="EH130">
            <v>22605</v>
          </cell>
          <cell r="EI130">
            <v>5.7225530105109702E-2</v>
          </cell>
          <cell r="EJ130">
            <v>6.0699066354108801E-2</v>
          </cell>
          <cell r="EK130" t="str">
            <v>n.a.</v>
          </cell>
          <cell r="EL130">
            <v>61936.5</v>
          </cell>
          <cell r="EM130">
            <v>128.5</v>
          </cell>
          <cell r="EO130">
            <v>531012.66666666698</v>
          </cell>
          <cell r="EP130">
            <v>-425059</v>
          </cell>
          <cell r="EQ130">
            <v>-55930.666666666701</v>
          </cell>
          <cell r="ER130">
            <v>-13694.333333333299</v>
          </cell>
          <cell r="ES130">
            <v>36328.666666666599</v>
          </cell>
          <cell r="ET130">
            <v>6.8413936139627499E-2</v>
          </cell>
          <cell r="EU130">
            <v>7.3438127504966103E-2</v>
          </cell>
          <cell r="FF130" t="str">
            <v>CN41075PC</v>
          </cell>
          <cell r="FG130" t="str">
            <v>exclude</v>
          </cell>
          <cell r="FH130" t="str">
            <v>Significantly different products/services</v>
          </cell>
          <cell r="FI130" t="str">
            <v>ok, sda/sdp</v>
          </cell>
        </row>
        <row r="131">
          <cell r="B131" t="str">
            <v>TRIO INDUSTRIAL ELECTRONICS GROUP LIMITED</v>
          </cell>
          <cell r="C131" t="str">
            <v>exclude</v>
          </cell>
          <cell r="D131" t="str">
            <v>Independence(A+, A, A-, B+, B, B-,U)</v>
          </cell>
          <cell r="H131" t="str">
            <v/>
          </cell>
          <cell r="I131" t="str">
            <v>ok, indep</v>
          </cell>
          <cell r="J131" t="str">
            <v>ok,indep</v>
          </cell>
          <cell r="M131" t="str">
            <v>TRIO INDUSTRIAL ELECTRONICS GROUP LIMITED</v>
          </cell>
          <cell r="N131" t="str">
            <v>This company is an investment holding company that operates as an electronic manufacturing service provider for industrial electronic components and products worldwide. It was founded in 1983 and is headquartered in Kowloon, Hong Kong SAR, China. The company is an EMS provider specialising in OEM PCB assemblies, switch mode power supplies, smart battery chargers, magnetic components, and custom-tooled plastic and metallic assemblies. Its OEM products include smart battery chargers, power supplies for industrial equipment, and electro-mechanical products (eg. medical device and security products). In addition, it provides battery chargers for use in commercial freight equipment, vehicles, and construction equipment; printed circuit board assemblies, power switch gear boards, and catering equipment control boards; and electro static discharge and automatic testers.</v>
          </cell>
          <cell r="O131" t="str">
            <v>Manufacturing; Services</v>
          </cell>
          <cell r="P131" t="str">
            <v>www.trio-ieg.com</v>
          </cell>
          <cell r="R131" t="str">
            <v>Hong Kong SAR, China</v>
          </cell>
          <cell r="S131" t="str">
            <v>01710</v>
          </cell>
          <cell r="T131" t="str">
            <v>D</v>
          </cell>
          <cell r="U131" t="str">
            <v>3699</v>
          </cell>
          <cell r="V131" t="str">
            <v>An investment holding company that operates as an electronic manufacturing service provider for industrial electronic components and products worldwide</v>
          </cell>
          <cell r="W131" t="str">
            <v>The holding company of our subsidiaries and its principal business activity is principally engaged in the trading of industrial electronic components and products in the Hong Kong.</v>
          </cell>
          <cell r="Z131" t="str">
            <v>HK40116FH</v>
          </cell>
          <cell r="AA131">
            <v>748897</v>
          </cell>
          <cell r="AB131">
            <v>707731</v>
          </cell>
          <cell r="AC131">
            <v>814677</v>
          </cell>
          <cell r="AD131">
            <v>889268</v>
          </cell>
          <cell r="AE131">
            <v>744067</v>
          </cell>
          <cell r="AF131">
            <v>701699</v>
          </cell>
          <cell r="AG131">
            <v>808599</v>
          </cell>
          <cell r="AH131">
            <v>885971</v>
          </cell>
          <cell r="AI131" t="str">
            <v>n.a.</v>
          </cell>
          <cell r="AJ131" t="str">
            <v>n.a.</v>
          </cell>
          <cell r="AK131" t="str">
            <v>n.a.</v>
          </cell>
          <cell r="AL131" t="str">
            <v>n.a.</v>
          </cell>
          <cell r="AM131">
            <v>744067</v>
          </cell>
          <cell r="AN131">
            <v>701699</v>
          </cell>
          <cell r="AO131">
            <v>808599</v>
          </cell>
          <cell r="AP131">
            <v>885971</v>
          </cell>
          <cell r="AQ131">
            <v>4830</v>
          </cell>
          <cell r="AR131">
            <v>6032</v>
          </cell>
          <cell r="AS131">
            <v>6078</v>
          </cell>
          <cell r="AT131">
            <v>3297</v>
          </cell>
          <cell r="AU131">
            <v>-583885</v>
          </cell>
          <cell r="AV131">
            <v>-505229</v>
          </cell>
          <cell r="AW131">
            <v>-607267</v>
          </cell>
          <cell r="AX131">
            <v>-664578</v>
          </cell>
          <cell r="AY131">
            <v>0</v>
          </cell>
          <cell r="AZ131">
            <v>0</v>
          </cell>
          <cell r="BA131">
            <v>0</v>
          </cell>
          <cell r="BB131">
            <v>0</v>
          </cell>
          <cell r="BC131">
            <v>-151134</v>
          </cell>
          <cell r="BD131">
            <v>-135381</v>
          </cell>
          <cell r="BE131">
            <v>-150465</v>
          </cell>
          <cell r="BF131">
            <v>-150205</v>
          </cell>
          <cell r="BG131">
            <v>13878</v>
          </cell>
          <cell r="BH131">
            <v>67121</v>
          </cell>
          <cell r="BI131">
            <v>56945</v>
          </cell>
          <cell r="BJ131">
            <v>74485</v>
          </cell>
          <cell r="BK131">
            <v>-20853</v>
          </cell>
          <cell r="BL131">
            <v>-20089</v>
          </cell>
          <cell r="BM131">
            <v>-17959</v>
          </cell>
          <cell r="BN131">
            <v>-10305</v>
          </cell>
          <cell r="BO131">
            <v>-20853</v>
          </cell>
          <cell r="BP131">
            <v>-20089</v>
          </cell>
          <cell r="BQ131">
            <v>-17959</v>
          </cell>
          <cell r="BR131">
            <v>-10305</v>
          </cell>
          <cell r="BS131">
            <v>0</v>
          </cell>
          <cell r="BT131">
            <v>0</v>
          </cell>
          <cell r="BU131">
            <v>0</v>
          </cell>
          <cell r="BV131">
            <v>0</v>
          </cell>
          <cell r="BW131">
            <v>-10584</v>
          </cell>
          <cell r="BX131">
            <v>28881</v>
          </cell>
          <cell r="BY131">
            <v>22357</v>
          </cell>
          <cell r="BZ131">
            <v>42378</v>
          </cell>
          <cell r="CA131">
            <v>509645</v>
          </cell>
          <cell r="CB131">
            <v>451121</v>
          </cell>
          <cell r="CC131">
            <v>424471</v>
          </cell>
          <cell r="CD131">
            <v>515531</v>
          </cell>
          <cell r="CE131">
            <v>243729</v>
          </cell>
          <cell r="CF131">
            <v>132931</v>
          </cell>
          <cell r="CG131">
            <v>145095</v>
          </cell>
          <cell r="CH131">
            <v>189814</v>
          </cell>
          <cell r="CI131">
            <v>170267</v>
          </cell>
          <cell r="CJ131">
            <v>182514</v>
          </cell>
          <cell r="CK131">
            <v>155846</v>
          </cell>
          <cell r="CL131">
            <v>106150</v>
          </cell>
          <cell r="CM131">
            <v>17275</v>
          </cell>
          <cell r="CN131">
            <v>13306</v>
          </cell>
          <cell r="CO131">
            <v>12313</v>
          </cell>
          <cell r="CP131">
            <v>4085</v>
          </cell>
          <cell r="CQ131">
            <v>69569</v>
          </cell>
          <cell r="CR131">
            <v>105355</v>
          </cell>
          <cell r="CS131">
            <v>103865</v>
          </cell>
          <cell r="CT131">
            <v>202694</v>
          </cell>
          <cell r="CU131">
            <v>6779</v>
          </cell>
          <cell r="CV131">
            <v>6139</v>
          </cell>
          <cell r="CW131">
            <v>6186</v>
          </cell>
          <cell r="CX131">
            <v>8114</v>
          </cell>
          <cell r="CY131">
            <v>26900</v>
          </cell>
          <cell r="CZ131">
            <v>26255</v>
          </cell>
          <cell r="DA131">
            <v>25138</v>
          </cell>
          <cell r="DB131">
            <v>23615</v>
          </cell>
          <cell r="DC131">
            <v>601614</v>
          </cell>
          <cell r="DD131">
            <v>543717</v>
          </cell>
          <cell r="DE131">
            <v>515235</v>
          </cell>
          <cell r="DF131">
            <v>573573</v>
          </cell>
          <cell r="DH131">
            <v>744067</v>
          </cell>
          <cell r="DI131">
            <v>-583885</v>
          </cell>
          <cell r="DJ131">
            <v>-151134</v>
          </cell>
          <cell r="DK131">
            <v>-20853</v>
          </cell>
          <cell r="DL131">
            <v>-11805</v>
          </cell>
          <cell r="DM131">
            <v>-1.5865506735280598E-2</v>
          </cell>
          <cell r="DN131">
            <v>-1.5617723635747901E-2</v>
          </cell>
          <cell r="DO131">
            <v>0</v>
          </cell>
          <cell r="DP131">
            <v>188330</v>
          </cell>
          <cell r="DQ131">
            <v>26577.5</v>
          </cell>
          <cell r="DS131">
            <v>701699</v>
          </cell>
          <cell r="DT131">
            <v>-505229</v>
          </cell>
          <cell r="DU131">
            <v>-135381</v>
          </cell>
          <cell r="DV131">
            <v>-20089</v>
          </cell>
          <cell r="DW131">
            <v>41000</v>
          </cell>
          <cell r="DX131">
            <v>5.8429611557092101E-2</v>
          </cell>
          <cell r="DY131">
            <v>6.2055489716194498E-2</v>
          </cell>
          <cell r="DZ131">
            <v>0</v>
          </cell>
          <cell r="EA131">
            <v>139013</v>
          </cell>
          <cell r="EB131">
            <v>25696.5</v>
          </cell>
          <cell r="ED131">
            <v>808599</v>
          </cell>
          <cell r="EE131">
            <v>-607267</v>
          </cell>
          <cell r="EF131">
            <v>-150465</v>
          </cell>
          <cell r="EG131">
            <v>-17959</v>
          </cell>
          <cell r="EH131">
            <v>32908</v>
          </cell>
          <cell r="EI131">
            <v>4.0697552185941399E-2</v>
          </cell>
          <cell r="EJ131">
            <v>4.2424109600343402E-2</v>
          </cell>
          <cell r="EK131">
            <v>0</v>
          </cell>
          <cell r="EL131">
            <v>167454.5</v>
          </cell>
          <cell r="EM131">
            <v>24376.5</v>
          </cell>
          <cell r="EO131">
            <v>751455</v>
          </cell>
          <cell r="EP131">
            <v>-565460.33333333302</v>
          </cell>
          <cell r="EQ131">
            <v>-145660</v>
          </cell>
          <cell r="ER131">
            <v>-19633.666666666701</v>
          </cell>
          <cell r="ES131">
            <v>20701</v>
          </cell>
          <cell r="ET131">
            <v>2.7547890425906999E-2</v>
          </cell>
          <cell r="EU131">
            <v>2.83282746314081E-2</v>
          </cell>
          <cell r="FF131" t="str">
            <v>HK40116FH</v>
          </cell>
          <cell r="FG131" t="str">
            <v>exclude</v>
          </cell>
          <cell r="FH131" t="str">
            <v>Independence(A+, A, A-, B+, B, B-,U)</v>
          </cell>
          <cell r="FI131" t="str">
            <v>ok, indep</v>
          </cell>
        </row>
        <row r="132">
          <cell r="B132" t="str">
            <v>VITZROCELL CO.,LTD.</v>
          </cell>
          <cell r="C132" t="str">
            <v>exclude</v>
          </cell>
          <cell r="D132" t="str">
            <v>Significantly different products/services</v>
          </cell>
          <cell r="E132" t="str">
            <v>锂亚硫酰氯电池</v>
          </cell>
          <cell r="H132" t="str">
            <v/>
          </cell>
          <cell r="I132" t="str">
            <v>ok, sda/sdp</v>
          </cell>
          <cell r="J132" t="str">
            <v>ok,sdp</v>
          </cell>
          <cell r="M132" t="str">
            <v>VITZROCELL CO.,LTD.</v>
          </cell>
          <cell r="N132" t="str">
            <v>This company is engaged in the manufacture of lithium batteries. It is one of the largest and best primary lithium battery manufacturers in the world. It has its registered head office located in Dangjin-si, Republic of Korea.Lithium thionyl chloride battery (li-socl2) is the company's main product. It has certifications such as ISO 9001, ISO 14001, UL approval and is nominated by Korea military of defense. In addition, the company devoted to keep the best reliability in quality by way of strict production and quality control system. Its main application is for AMR / meter, asset tracking, security, toll pass and so on.</v>
          </cell>
          <cell r="O132" t="str">
            <v>Manufacturing</v>
          </cell>
          <cell r="P132" t="str">
            <v>www.vitzrocell.com</v>
          </cell>
          <cell r="R132" t="str">
            <v>Republic of Korea</v>
          </cell>
          <cell r="S132" t="str">
            <v>082920</v>
          </cell>
          <cell r="T132" t="str">
            <v>B+</v>
          </cell>
          <cell r="U132" t="str">
            <v>3691</v>
          </cell>
          <cell r="V132" t="str">
            <v>Engaged in the manufacture of lithium batteries</v>
          </cell>
          <cell r="W132" t="str">
            <v>- The company is engaged in the production and sales of batteries and lithium batteries for main business purposes, and has headquarters and factories in Dangjin, Chungnam Province.- The company''s products are largely divided into Bobbin Type and Wound Type, and sales are generated in the Korean and US divisions.- Lithium primary batteries are exclusively supplied to the US census, which continues to be the world''s largest market share of water meters.</v>
          </cell>
          <cell r="X132" t="str">
            <v>TECKRAF CO.,LTD.</v>
          </cell>
          <cell r="Z132" t="str">
            <v>KR1101110548771</v>
          </cell>
          <cell r="AA132">
            <v>113249925</v>
          </cell>
          <cell r="AB132">
            <v>113179917</v>
          </cell>
          <cell r="AC132">
            <v>133438199</v>
          </cell>
          <cell r="AD132">
            <v>112596990</v>
          </cell>
          <cell r="AE132">
            <v>113249925</v>
          </cell>
          <cell r="AF132">
            <v>113179917</v>
          </cell>
          <cell r="AG132">
            <v>133438199</v>
          </cell>
          <cell r="AH132">
            <v>112596990</v>
          </cell>
          <cell r="AI132" t="str">
            <v>n.a.</v>
          </cell>
          <cell r="AJ132" t="str">
            <v>n.a.</v>
          </cell>
          <cell r="AK132" t="str">
            <v>n.a.</v>
          </cell>
          <cell r="AL132" t="str">
            <v>n.a.</v>
          </cell>
          <cell r="AM132">
            <v>113249925</v>
          </cell>
          <cell r="AN132">
            <v>113179917</v>
          </cell>
          <cell r="AO132">
            <v>133438199</v>
          </cell>
          <cell r="AP132">
            <v>112596990</v>
          </cell>
          <cell r="AQ132" t="str">
            <v>n.a.</v>
          </cell>
          <cell r="AR132" t="str">
            <v>n.a.</v>
          </cell>
          <cell r="AS132" t="str">
            <v>n.a.</v>
          </cell>
          <cell r="AT132" t="str">
            <v>n.a.</v>
          </cell>
          <cell r="AU132">
            <v>-80030490</v>
          </cell>
          <cell r="AV132">
            <v>-81970806</v>
          </cell>
          <cell r="AW132">
            <v>-97546343</v>
          </cell>
          <cell r="AX132">
            <v>-84240586</v>
          </cell>
          <cell r="AY132">
            <v>-167794</v>
          </cell>
          <cell r="AZ132">
            <v>-244046</v>
          </cell>
          <cell r="BA132">
            <v>-211599</v>
          </cell>
          <cell r="BB132">
            <v>-232868</v>
          </cell>
          <cell r="BC132">
            <v>-14878854</v>
          </cell>
          <cell r="BD132">
            <v>-12256438</v>
          </cell>
          <cell r="BE132">
            <v>-9950076</v>
          </cell>
          <cell r="BF132">
            <v>-8151341</v>
          </cell>
          <cell r="BG132">
            <v>18172787</v>
          </cell>
          <cell r="BH132">
            <v>18708627</v>
          </cell>
          <cell r="BI132">
            <v>25730181</v>
          </cell>
          <cell r="BJ132">
            <v>19972195</v>
          </cell>
          <cell r="BK132">
            <v>-750447</v>
          </cell>
          <cell r="BL132">
            <v>-551208</v>
          </cell>
          <cell r="BM132">
            <v>-396436</v>
          </cell>
          <cell r="BN132">
            <v>-333826</v>
          </cell>
          <cell r="BO132">
            <v>-263919</v>
          </cell>
          <cell r="BP132">
            <v>-271126</v>
          </cell>
          <cell r="BQ132">
            <v>-263229</v>
          </cell>
          <cell r="BR132">
            <v>-105070</v>
          </cell>
          <cell r="BS132">
            <v>-486528</v>
          </cell>
          <cell r="BT132">
            <v>-280082</v>
          </cell>
          <cell r="BU132">
            <v>-133207</v>
          </cell>
          <cell r="BV132">
            <v>-228756</v>
          </cell>
          <cell r="BW132">
            <v>17021473</v>
          </cell>
          <cell r="BX132">
            <v>14129261</v>
          </cell>
          <cell r="BY132">
            <v>20081747</v>
          </cell>
          <cell r="BZ132">
            <v>15371863</v>
          </cell>
          <cell r="CA132">
            <v>117630160</v>
          </cell>
          <cell r="CB132">
            <v>100618846</v>
          </cell>
          <cell r="CC132">
            <v>72077281</v>
          </cell>
          <cell r="CD132">
            <v>51947169</v>
          </cell>
          <cell r="CE132">
            <v>31253021</v>
          </cell>
          <cell r="CF132">
            <v>26750354</v>
          </cell>
          <cell r="CG132">
            <v>25797475</v>
          </cell>
          <cell r="CH132">
            <v>26203974</v>
          </cell>
          <cell r="CI132">
            <v>18357746</v>
          </cell>
          <cell r="CJ132">
            <v>14190291</v>
          </cell>
          <cell r="CK132">
            <v>20312042</v>
          </cell>
          <cell r="CL132">
            <v>19516636</v>
          </cell>
          <cell r="CM132">
            <v>47254677</v>
          </cell>
          <cell r="CN132">
            <v>20054739</v>
          </cell>
          <cell r="CO132">
            <v>12452109</v>
          </cell>
          <cell r="CP132">
            <v>21159</v>
          </cell>
          <cell r="CQ132">
            <v>18407437</v>
          </cell>
          <cell r="CR132">
            <v>37866840</v>
          </cell>
          <cell r="CS132">
            <v>10690479</v>
          </cell>
          <cell r="CT132">
            <v>3827426</v>
          </cell>
          <cell r="CU132" t="str">
            <v>n.a.</v>
          </cell>
          <cell r="CV132" t="str">
            <v>n.a.</v>
          </cell>
          <cell r="CW132" t="str">
            <v>n.a.</v>
          </cell>
          <cell r="CX132" t="str">
            <v>n.a.</v>
          </cell>
          <cell r="CY132">
            <v>5147634</v>
          </cell>
          <cell r="CZ132">
            <v>2853863</v>
          </cell>
          <cell r="DA132">
            <v>3515059</v>
          </cell>
          <cell r="DB132">
            <v>6309394</v>
          </cell>
          <cell r="DC132">
            <v>206247204</v>
          </cell>
          <cell r="DD132">
            <v>188283779</v>
          </cell>
          <cell r="DE132">
            <v>163957502</v>
          </cell>
          <cell r="DF132">
            <v>145252937</v>
          </cell>
          <cell r="DH132">
            <v>113249925</v>
          </cell>
          <cell r="DI132">
            <v>-80030490</v>
          </cell>
          <cell r="DJ132">
            <v>-15046648</v>
          </cell>
          <cell r="DK132">
            <v>-750447</v>
          </cell>
          <cell r="DL132">
            <v>17422340</v>
          </cell>
          <cell r="DM132">
            <v>0.15383974867974501</v>
          </cell>
          <cell r="DN132">
            <v>0.18180923582703201</v>
          </cell>
          <cell r="DO132">
            <v>-167794</v>
          </cell>
          <cell r="DP132">
            <v>29001687.5</v>
          </cell>
          <cell r="DQ132">
            <v>4000748.5</v>
          </cell>
          <cell r="DS132">
            <v>113179917</v>
          </cell>
          <cell r="DT132">
            <v>-81970806</v>
          </cell>
          <cell r="DU132">
            <v>-12500484</v>
          </cell>
          <cell r="DV132">
            <v>-551208</v>
          </cell>
          <cell r="DW132">
            <v>18157419</v>
          </cell>
          <cell r="DX132">
            <v>0.160429690012938</v>
          </cell>
          <cell r="DY132">
            <v>0.19108547325287101</v>
          </cell>
          <cell r="DZ132">
            <v>-244046</v>
          </cell>
          <cell r="EA132">
            <v>26273914.5</v>
          </cell>
          <cell r="EB132">
            <v>3184461</v>
          </cell>
          <cell r="ED132">
            <v>133438199</v>
          </cell>
          <cell r="EE132">
            <v>-97546343</v>
          </cell>
          <cell r="EF132">
            <v>-10161675</v>
          </cell>
          <cell r="EG132">
            <v>-396436</v>
          </cell>
          <cell r="EH132">
            <v>25333745</v>
          </cell>
          <cell r="EI132">
            <v>0.18985376893463601</v>
          </cell>
          <cell r="EJ132">
            <v>0.23434506223027601</v>
          </cell>
          <cell r="EK132">
            <v>-211599</v>
          </cell>
          <cell r="EL132">
            <v>26000724.5</v>
          </cell>
          <cell r="EM132">
            <v>4912226.5</v>
          </cell>
          <cell r="EO132">
            <v>119956013.666667</v>
          </cell>
          <cell r="EP132">
            <v>-86515879.666666701</v>
          </cell>
          <cell r="EQ132">
            <v>-12569602.3333333</v>
          </cell>
          <cell r="ER132">
            <v>-566030.33333333302</v>
          </cell>
          <cell r="ES132">
            <v>20304501.333333299</v>
          </cell>
          <cell r="ET132">
            <v>0.16926622278192199</v>
          </cell>
          <cell r="EU132">
            <v>0.203755074638656</v>
          </cell>
          <cell r="FF132" t="str">
            <v>KR1101110548771</v>
          </cell>
          <cell r="FG132" t="str">
            <v>exclude</v>
          </cell>
          <cell r="FH132" t="str">
            <v>Significantly different products/services</v>
          </cell>
          <cell r="FI132" t="str">
            <v>ok, sda/sdp</v>
          </cell>
        </row>
        <row r="133">
          <cell r="B133" t="str">
            <v>LONGI MAGNET CO.,LTD.</v>
          </cell>
          <cell r="C133" t="str">
            <v>exclude</v>
          </cell>
          <cell r="D133" t="str">
            <v>Significantly different products/services</v>
          </cell>
          <cell r="E133" t="str">
            <v>从事电气设备和仪器的开发和销售</v>
          </cell>
          <cell r="H133" t="str">
            <v/>
          </cell>
          <cell r="I133" t="str">
            <v>ok, sda/sdp</v>
          </cell>
          <cell r="J133" t="str">
            <v>ok,sdp</v>
          </cell>
          <cell r="M133" t="str">
            <v>LONGI MAGNET CO.,LTD.</v>
          </cell>
          <cell r="N133" t="str">
            <v>This company is engaged in the development and marketing of electrical equipment and apparatus. Its business was founded in 2005. The company has its registered head office based in Fushun, Liaoning,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133" t="str">
            <v>Manufacturing</v>
          </cell>
          <cell r="P133" t="str">
            <v>www.ljmagnet.com.cn</v>
          </cell>
          <cell r="R133" t="str">
            <v>China</v>
          </cell>
          <cell r="S133" t="str">
            <v>873425</v>
          </cell>
          <cell r="T133" t="str">
            <v>B+</v>
          </cell>
          <cell r="U133" t="str">
            <v>3699</v>
          </cell>
          <cell r="V133" t="str">
            <v>Development and marketing of electrical equipment and apparatus</v>
          </cell>
          <cell r="W133" t="str">
            <v>The Company's main business is the design, production, sales and service of industrial magnetic equipment.</v>
          </cell>
          <cell r="Z133" t="str">
            <v>CN53812PC</v>
          </cell>
          <cell r="AA133">
            <v>594433</v>
          </cell>
          <cell r="AB133">
            <v>405396</v>
          </cell>
          <cell r="AC133">
            <v>383878</v>
          </cell>
          <cell r="AD133">
            <v>359821</v>
          </cell>
          <cell r="AE133">
            <v>589771</v>
          </cell>
          <cell r="AF133">
            <v>404867</v>
          </cell>
          <cell r="AG133">
            <v>386218</v>
          </cell>
          <cell r="AH133">
            <v>363597</v>
          </cell>
          <cell r="AI133">
            <v>-5120</v>
          </cell>
          <cell r="AJ133">
            <v>-5650</v>
          </cell>
          <cell r="AK133">
            <v>-6440</v>
          </cell>
          <cell r="AL133">
            <v>-6750</v>
          </cell>
          <cell r="AM133">
            <v>584651</v>
          </cell>
          <cell r="AN133">
            <v>399217</v>
          </cell>
          <cell r="AO133">
            <v>379778</v>
          </cell>
          <cell r="AP133">
            <v>356847</v>
          </cell>
          <cell r="AQ133">
            <v>9782</v>
          </cell>
          <cell r="AR133">
            <v>6179</v>
          </cell>
          <cell r="AS133">
            <v>4100</v>
          </cell>
          <cell r="AT133">
            <v>2974</v>
          </cell>
          <cell r="AU133">
            <v>-400788</v>
          </cell>
          <cell r="AV133">
            <v>-238773</v>
          </cell>
          <cell r="AW133">
            <v>-224397</v>
          </cell>
          <cell r="AX133">
            <v>-213337</v>
          </cell>
          <cell r="AY133" t="str">
            <v>n.a.</v>
          </cell>
          <cell r="AZ133" t="str">
            <v>n.a.</v>
          </cell>
          <cell r="BA133" t="str">
            <v>n.a.</v>
          </cell>
          <cell r="BB133" t="str">
            <v>n.a.</v>
          </cell>
          <cell r="BC133">
            <v>-103131</v>
          </cell>
          <cell r="BD133">
            <v>-82625</v>
          </cell>
          <cell r="BE133">
            <v>-84469</v>
          </cell>
          <cell r="BF133">
            <v>-85616</v>
          </cell>
          <cell r="BG133">
            <v>90514</v>
          </cell>
          <cell r="BH133">
            <v>83998</v>
          </cell>
          <cell r="BI133">
            <v>75012</v>
          </cell>
          <cell r="BJ133">
            <v>60868</v>
          </cell>
          <cell r="BK133">
            <v>-8873</v>
          </cell>
          <cell r="BL133">
            <v>-10094</v>
          </cell>
          <cell r="BM133">
            <v>-9465</v>
          </cell>
          <cell r="BN133">
            <v>-9758</v>
          </cell>
          <cell r="BO133">
            <v>-7707</v>
          </cell>
          <cell r="BP133">
            <v>-8156</v>
          </cell>
          <cell r="BQ133">
            <v>-8011</v>
          </cell>
          <cell r="BR133">
            <v>-8171</v>
          </cell>
          <cell r="BS133">
            <v>-1166</v>
          </cell>
          <cell r="BT133">
            <v>-1938</v>
          </cell>
          <cell r="BU133">
            <v>-1454</v>
          </cell>
          <cell r="BV133">
            <v>-1587</v>
          </cell>
          <cell r="BW133">
            <v>72357</v>
          </cell>
          <cell r="BX133">
            <v>74128</v>
          </cell>
          <cell r="BY133">
            <v>74726</v>
          </cell>
          <cell r="BZ133">
            <v>45612</v>
          </cell>
          <cell r="CA133">
            <v>740274</v>
          </cell>
          <cell r="CB133">
            <v>667537</v>
          </cell>
          <cell r="CC133">
            <v>602238</v>
          </cell>
          <cell r="CD133">
            <v>523254</v>
          </cell>
          <cell r="CE133">
            <v>268130</v>
          </cell>
          <cell r="CF133">
            <v>202969</v>
          </cell>
          <cell r="CG133">
            <v>136705</v>
          </cell>
          <cell r="CH133">
            <v>148452</v>
          </cell>
          <cell r="CI133">
            <v>123702</v>
          </cell>
          <cell r="CJ133">
            <v>102323</v>
          </cell>
          <cell r="CK133">
            <v>138153</v>
          </cell>
          <cell r="CL133">
            <v>125841</v>
          </cell>
          <cell r="CM133">
            <v>103093</v>
          </cell>
          <cell r="CN133">
            <v>87503</v>
          </cell>
          <cell r="CO133">
            <v>80526</v>
          </cell>
          <cell r="CP133">
            <v>83405</v>
          </cell>
          <cell r="CQ133">
            <v>232009</v>
          </cell>
          <cell r="CR133">
            <v>266328</v>
          </cell>
          <cell r="CS133">
            <v>239956</v>
          </cell>
          <cell r="CT133">
            <v>163336</v>
          </cell>
          <cell r="CU133">
            <v>92258</v>
          </cell>
          <cell r="CV133">
            <v>119085</v>
          </cell>
          <cell r="CW133">
            <v>122860</v>
          </cell>
          <cell r="CX133">
            <v>101946</v>
          </cell>
          <cell r="CY133">
            <v>100</v>
          </cell>
          <cell r="CZ133" t="str">
            <v>n.a.</v>
          </cell>
          <cell r="DA133" t="str">
            <v>n.a.</v>
          </cell>
          <cell r="DB133" t="str">
            <v>n.a.</v>
          </cell>
          <cell r="DC133">
            <v>857995</v>
          </cell>
          <cell r="DD133">
            <v>770854</v>
          </cell>
          <cell r="DE133">
            <v>713928</v>
          </cell>
          <cell r="DF133">
            <v>682242</v>
          </cell>
          <cell r="DH133">
            <v>584651</v>
          </cell>
          <cell r="DI133">
            <v>-400788</v>
          </cell>
          <cell r="DJ133">
            <v>-103131</v>
          </cell>
          <cell r="DK133">
            <v>-8873</v>
          </cell>
          <cell r="DL133">
            <v>71859</v>
          </cell>
          <cell r="DM133">
            <v>0.122909222767087</v>
          </cell>
          <cell r="DN133">
            <v>0.14013284138598101</v>
          </cell>
          <cell r="DO133" t="str">
            <v>n.a.</v>
          </cell>
          <cell r="DP133">
            <v>235549.5</v>
          </cell>
          <cell r="DQ133" t="e">
            <v>#VALUE!</v>
          </cell>
          <cell r="DS133">
            <v>399217</v>
          </cell>
          <cell r="DT133">
            <v>-238773</v>
          </cell>
          <cell r="DU133">
            <v>-82625</v>
          </cell>
          <cell r="DV133">
            <v>-10094</v>
          </cell>
          <cell r="DW133">
            <v>67725</v>
          </cell>
          <cell r="DX133">
            <v>0.169644579263909</v>
          </cell>
          <cell r="DY133">
            <v>0.20430357293690299</v>
          </cell>
          <cell r="DZ133" t="str">
            <v>n.a.</v>
          </cell>
          <cell r="EA133">
            <v>169837</v>
          </cell>
          <cell r="EB133" t="e">
            <v>#VALUE!</v>
          </cell>
          <cell r="ED133">
            <v>379778</v>
          </cell>
          <cell r="EE133">
            <v>-224397</v>
          </cell>
          <cell r="EF133">
            <v>-84469</v>
          </cell>
          <cell r="EG133">
            <v>-9465</v>
          </cell>
          <cell r="EH133">
            <v>61447</v>
          </cell>
          <cell r="EI133">
            <v>0.16179715518013199</v>
          </cell>
          <cell r="EJ133">
            <v>0.19302864000050299</v>
          </cell>
          <cell r="EK133" t="str">
            <v>n.a.</v>
          </cell>
          <cell r="EL133">
            <v>142578.5</v>
          </cell>
          <cell r="EM133" t="e">
            <v>#VALUE!</v>
          </cell>
          <cell r="EO133">
            <v>454548.66666666698</v>
          </cell>
          <cell r="EP133">
            <v>-287986</v>
          </cell>
          <cell r="EQ133">
            <v>-90075</v>
          </cell>
          <cell r="ER133">
            <v>-9477.3333333333303</v>
          </cell>
          <cell r="ES133">
            <v>67010.333333333401</v>
          </cell>
          <cell r="ET133">
            <v>0.14742169155338</v>
          </cell>
          <cell r="EU133">
            <v>0.17291278712213401</v>
          </cell>
          <cell r="FF133" t="str">
            <v>CN53812PC</v>
          </cell>
          <cell r="FG133" t="str">
            <v>exclude</v>
          </cell>
          <cell r="FH133" t="str">
            <v>Significantly different products/services</v>
          </cell>
          <cell r="FI133" t="str">
            <v>ok, sda/sdp</v>
          </cell>
        </row>
        <row r="134">
          <cell r="B134" t="str">
            <v>HEBEI RUNNONG WATER-SAVING TECHNOLOGY CO., LTD.</v>
          </cell>
          <cell r="C134" t="str">
            <v>exclude</v>
          </cell>
          <cell r="D134" t="str">
            <v>Significantly different products/services</v>
          </cell>
          <cell r="E134" t="str">
            <v>从事节水技术和设备的开发、制造和销售的工业企业</v>
          </cell>
          <cell r="H134" t="str">
            <v/>
          </cell>
          <cell r="I134" t="str">
            <v>ok, sda/sdp</v>
          </cell>
          <cell r="J134" t="str">
            <v>ok,sdp</v>
          </cell>
          <cell r="M134" t="str">
            <v>HEBEI RUNNONG WATER-SAVING TECHNOLOGY CO., LTD.</v>
          </cell>
          <cell r="N134" t="str">
            <v>This company is an industrial firm which is engaged in the development, manufacture and distribution of water-saving technologies and equipment in China. It was incorporated in 2011 and conducts its business from its registered head office which is located in Tangshan.The company offers a wide range of products which include dripping irrigation tubes, sprinkling irrigation equipments,filter, fertilizing system, pipe fitting, tubes, and irrigation equipment. The company also provides services such as installation, inspection, maintenance and repair, and others.</v>
          </cell>
          <cell r="O134" t="str">
            <v>Manufacturing; Wholesale</v>
          </cell>
          <cell r="P134" t="str">
            <v>www.tsrnjs.com</v>
          </cell>
          <cell r="R134" t="str">
            <v>China</v>
          </cell>
          <cell r="S134" t="str">
            <v>830964</v>
          </cell>
          <cell r="T134" t="str">
            <v>B+</v>
          </cell>
          <cell r="U134" t="str">
            <v>3699</v>
          </cell>
          <cell r="V134" t="str">
            <v>Engaged in the development, manufacture and distribution of water-saving technologies and equipment in China</v>
          </cell>
          <cell r="W134" t="str">
            <v>The Company is mainly engaged in water saving drip irrigation pipe production and sales.</v>
          </cell>
          <cell r="Z134" t="str">
            <v>CN41633PC</v>
          </cell>
          <cell r="AA134">
            <v>591365</v>
          </cell>
          <cell r="AB134">
            <v>515044</v>
          </cell>
          <cell r="AC134">
            <v>466511</v>
          </cell>
          <cell r="AD134">
            <v>435050</v>
          </cell>
          <cell r="AE134">
            <v>589013</v>
          </cell>
          <cell r="AF134">
            <v>513991</v>
          </cell>
          <cell r="AG134">
            <v>465485</v>
          </cell>
          <cell r="AH134">
            <v>435074</v>
          </cell>
          <cell r="AI134">
            <v>-2059</v>
          </cell>
          <cell r="AJ134">
            <v>-2140</v>
          </cell>
          <cell r="AK134">
            <v>-2046</v>
          </cell>
          <cell r="AL134">
            <v>-1679</v>
          </cell>
          <cell r="AM134">
            <v>586954</v>
          </cell>
          <cell r="AN134">
            <v>511851</v>
          </cell>
          <cell r="AO134">
            <v>463439</v>
          </cell>
          <cell r="AP134">
            <v>433395</v>
          </cell>
          <cell r="AQ134">
            <v>4411</v>
          </cell>
          <cell r="AR134">
            <v>3193</v>
          </cell>
          <cell r="AS134">
            <v>3072</v>
          </cell>
          <cell r="AT134">
            <v>1655</v>
          </cell>
          <cell r="AU134">
            <v>-427588</v>
          </cell>
          <cell r="AV134">
            <v>-371529</v>
          </cell>
          <cell r="AW134">
            <v>-327143</v>
          </cell>
          <cell r="AX134">
            <v>-301593</v>
          </cell>
          <cell r="AY134" t="str">
            <v>n.a.</v>
          </cell>
          <cell r="AZ134" t="str">
            <v>n.a.</v>
          </cell>
          <cell r="BA134" t="str">
            <v>n.a.</v>
          </cell>
          <cell r="BB134" t="str">
            <v>n.a.</v>
          </cell>
          <cell r="BC134">
            <v>-63608</v>
          </cell>
          <cell r="BD134">
            <v>-53135</v>
          </cell>
          <cell r="BE134">
            <v>-50850</v>
          </cell>
          <cell r="BF134">
            <v>-55071</v>
          </cell>
          <cell r="BG134">
            <v>100169</v>
          </cell>
          <cell r="BH134">
            <v>90380</v>
          </cell>
          <cell r="BI134">
            <v>88518</v>
          </cell>
          <cell r="BJ134">
            <v>78386</v>
          </cell>
          <cell r="BK134">
            <v>-9352</v>
          </cell>
          <cell r="BL134">
            <v>-8897</v>
          </cell>
          <cell r="BM134">
            <v>-9285</v>
          </cell>
          <cell r="BN134">
            <v>-8746</v>
          </cell>
          <cell r="BO134">
            <v>-9080</v>
          </cell>
          <cell r="BP134">
            <v>-8625</v>
          </cell>
          <cell r="BQ134">
            <v>-9013</v>
          </cell>
          <cell r="BR134">
            <v>-8475</v>
          </cell>
          <cell r="BS134">
            <v>-272</v>
          </cell>
          <cell r="BT134">
            <v>-272</v>
          </cell>
          <cell r="BU134">
            <v>-272</v>
          </cell>
          <cell r="BV134">
            <v>-271</v>
          </cell>
          <cell r="BW134">
            <v>58168</v>
          </cell>
          <cell r="BX134">
            <v>55283</v>
          </cell>
          <cell r="BY134">
            <v>51138</v>
          </cell>
          <cell r="BZ134">
            <v>48221</v>
          </cell>
          <cell r="CA134">
            <v>915137</v>
          </cell>
          <cell r="CB134">
            <v>855640</v>
          </cell>
          <cell r="CC134">
            <v>651559</v>
          </cell>
          <cell r="CD134">
            <v>535053</v>
          </cell>
          <cell r="CE134">
            <v>269803</v>
          </cell>
          <cell r="CF134">
            <v>212495</v>
          </cell>
          <cell r="CG134">
            <v>146137</v>
          </cell>
          <cell r="CH134">
            <v>176328</v>
          </cell>
          <cell r="CI134">
            <v>453877</v>
          </cell>
          <cell r="CJ134">
            <v>426495</v>
          </cell>
          <cell r="CK134">
            <v>365806</v>
          </cell>
          <cell r="CL134">
            <v>293765</v>
          </cell>
          <cell r="CM134">
            <v>25858</v>
          </cell>
          <cell r="CN134">
            <v>28871</v>
          </cell>
          <cell r="CO134">
            <v>29998</v>
          </cell>
          <cell r="CP134">
            <v>24045</v>
          </cell>
          <cell r="CQ134">
            <v>157072</v>
          </cell>
          <cell r="CR134">
            <v>181466</v>
          </cell>
          <cell r="CS134">
            <v>106267</v>
          </cell>
          <cell r="CT134">
            <v>35102</v>
          </cell>
          <cell r="CU134">
            <v>60510</v>
          </cell>
          <cell r="CV134" t="str">
            <v>n.a.</v>
          </cell>
          <cell r="CW134" t="str">
            <v>n.a.</v>
          </cell>
          <cell r="CX134" t="str">
            <v>n.a.</v>
          </cell>
          <cell r="CY134">
            <v>6063</v>
          </cell>
          <cell r="CZ134">
            <v>702</v>
          </cell>
          <cell r="DA134" t="str">
            <v>n.a.</v>
          </cell>
          <cell r="DB134" t="str">
            <v>n.a.</v>
          </cell>
          <cell r="DC134">
            <v>1027562</v>
          </cell>
          <cell r="DD134">
            <v>960846</v>
          </cell>
          <cell r="DE134">
            <v>758454</v>
          </cell>
          <cell r="DF134">
            <v>629781</v>
          </cell>
          <cell r="DH134">
            <v>586954</v>
          </cell>
          <cell r="DI134">
            <v>-427588</v>
          </cell>
          <cell r="DJ134">
            <v>-63608</v>
          </cell>
          <cell r="DK134">
            <v>-9352</v>
          </cell>
          <cell r="DL134">
            <v>86406</v>
          </cell>
          <cell r="DM134">
            <v>0.14721085468367201</v>
          </cell>
          <cell r="DN134">
            <v>0.172622805405276</v>
          </cell>
          <cell r="DO134" t="str">
            <v>n.a.</v>
          </cell>
          <cell r="DP134">
            <v>241149</v>
          </cell>
          <cell r="DQ134">
            <v>3382.5</v>
          </cell>
          <cell r="DS134">
            <v>511851</v>
          </cell>
          <cell r="DT134">
            <v>-371529</v>
          </cell>
          <cell r="DU134">
            <v>-53135</v>
          </cell>
          <cell r="DV134">
            <v>-8897</v>
          </cell>
          <cell r="DW134">
            <v>78290</v>
          </cell>
          <cell r="DX134">
            <v>0.152954668448435</v>
          </cell>
          <cell r="DY134">
            <v>0.18057435977867001</v>
          </cell>
          <cell r="DZ134" t="str">
            <v>n.a.</v>
          </cell>
          <cell r="EA134">
            <v>179316</v>
          </cell>
          <cell r="EB134" t="e">
            <v>#VALUE!</v>
          </cell>
          <cell r="ED134">
            <v>463439</v>
          </cell>
          <cell r="EE134">
            <v>-327143</v>
          </cell>
          <cell r="EF134">
            <v>-50850</v>
          </cell>
          <cell r="EG134">
            <v>-9285</v>
          </cell>
          <cell r="EH134">
            <v>76161</v>
          </cell>
          <cell r="EI134">
            <v>0.164338780292552</v>
          </cell>
          <cell r="EJ134">
            <v>0.19665718166278501</v>
          </cell>
          <cell r="EK134" t="str">
            <v>n.a.</v>
          </cell>
          <cell r="EL134">
            <v>161232.5</v>
          </cell>
          <cell r="EM134" t="e">
            <v>#VALUE!</v>
          </cell>
          <cell r="EO134">
            <v>520748</v>
          </cell>
          <cell r="EP134">
            <v>-375420</v>
          </cell>
          <cell r="EQ134">
            <v>-55864.333333333299</v>
          </cell>
          <cell r="ER134">
            <v>-9178</v>
          </cell>
          <cell r="ES134">
            <v>80285.666666666701</v>
          </cell>
          <cell r="ET134">
            <v>0.15417373982553301</v>
          </cell>
          <cell r="EU134">
            <v>0.182275896463337</v>
          </cell>
          <cell r="FF134" t="str">
            <v>CN41633PC</v>
          </cell>
          <cell r="FG134" t="str">
            <v>exclude</v>
          </cell>
          <cell r="FH134" t="str">
            <v>Significantly different products/services</v>
          </cell>
          <cell r="FI134" t="str">
            <v>ok, sda/sdp</v>
          </cell>
        </row>
        <row r="135">
          <cell r="B135" t="str">
            <v>DEE VAN ENTERPRISE CO.,LTD.</v>
          </cell>
          <cell r="C135" t="str">
            <v>exclude</v>
          </cell>
          <cell r="D135" t="str">
            <v>Significantly different products/services</v>
          </cell>
          <cell r="E135" t="str">
            <v>最大的独立外部电源制造商之一</v>
          </cell>
          <cell r="H135" t="str">
            <v/>
          </cell>
          <cell r="I135" t="str">
            <v>ok, sda/sdp</v>
          </cell>
          <cell r="J135" t="str">
            <v>ok,sdp</v>
          </cell>
          <cell r="L135" t="str">
            <v>以研究、开发、生产和销售电源外设及辅助产品为主</v>
          </cell>
          <cell r="M135" t="str">
            <v>DEE VAN ENTERPRISE CO.,LTD.</v>
          </cell>
          <cell r="N135" t="str">
            <v>This company is one of the world's largest independent external power supply manufacturer. It has more than four decades of experience in power supply design, focusing on the specific power production. It was founded in 1971 and is headquartered in Taipei, Taiwan, to research, development, production and sale of power peripherals and auxiliary-based products. It is diversified in the electronics industry areas in the development of Taiwan-funded owned enterprises. The company has branches and affiliates in the United States, the Philippines, China, Xiamen, Shenzhen, Shanghai and other places.The company's products include: power supplies such as plug PIN series, desktop series, and wall mount series; and LED series such as LED bulbs, LED street lamps, and LED power supply.The company is certified under ISO9001/ISO14001/QC080000 and its products from design to output through strict ISO specifications. It has focus on high quality external power production and is committed to design products that meet customer needs, to ensure that products continue to lead the industry.</v>
          </cell>
          <cell r="O135" t="str">
            <v>Manufacturing</v>
          </cell>
          <cell r="P135" t="str">
            <v>www.deevan.com.tw</v>
          </cell>
          <cell r="R135" t="str">
            <v>Taiwan, China</v>
          </cell>
          <cell r="S135" t="str">
            <v>8115</v>
          </cell>
          <cell r="T135" t="str">
            <v>A+</v>
          </cell>
          <cell r="U135" t="str">
            <v>3699</v>
          </cell>
          <cell r="V135" t="str">
            <v>External power supply manufacturer</v>
          </cell>
          <cell r="W135" t="str">
            <v>The Company is principally engaged in the research and development, manufacture and distribution of power supply products. The Company's products mainly include switching power supply (SPS), SPS adaptors for information products, SPS adaptors for video products, battery chargers, adaptors in accordance with CEC level IV and lighting products. The Company distributes its products in the domestic markets and overseas markets, including Taiwan, mainland China, America and Korea.</v>
          </cell>
          <cell r="Z135" t="str">
            <v>TW11491382</v>
          </cell>
          <cell r="AA135">
            <v>2710024</v>
          </cell>
          <cell r="AB135">
            <v>2611628</v>
          </cell>
          <cell r="AC135">
            <v>2934347</v>
          </cell>
          <cell r="AD135">
            <v>2394628</v>
          </cell>
          <cell r="AE135">
            <v>2702675</v>
          </cell>
          <cell r="AF135">
            <v>2620117</v>
          </cell>
          <cell r="AG135">
            <v>2949289</v>
          </cell>
          <cell r="AH135">
            <v>2392680</v>
          </cell>
          <cell r="AI135">
            <v>-10479</v>
          </cell>
          <cell r="AJ135">
            <v>-26850</v>
          </cell>
          <cell r="AK135">
            <v>-33077</v>
          </cell>
          <cell r="AL135">
            <v>-16261</v>
          </cell>
          <cell r="AM135">
            <v>2692196</v>
          </cell>
          <cell r="AN135">
            <v>2593267</v>
          </cell>
          <cell r="AO135">
            <v>2916212</v>
          </cell>
          <cell r="AP135">
            <v>2376419</v>
          </cell>
          <cell r="AQ135">
            <v>17828</v>
          </cell>
          <cell r="AR135">
            <v>18361</v>
          </cell>
          <cell r="AS135">
            <v>18135</v>
          </cell>
          <cell r="AT135">
            <v>18209</v>
          </cell>
          <cell r="AU135">
            <v>-2296326</v>
          </cell>
          <cell r="AV135">
            <v>-2093086</v>
          </cell>
          <cell r="AW135">
            <v>-2444922</v>
          </cell>
          <cell r="AX135">
            <v>-2040382</v>
          </cell>
          <cell r="AY135">
            <v>-54226</v>
          </cell>
          <cell r="AZ135">
            <v>-52681</v>
          </cell>
          <cell r="BA135">
            <v>-52533</v>
          </cell>
          <cell r="BB135">
            <v>-44274</v>
          </cell>
          <cell r="BC135">
            <v>-194309</v>
          </cell>
          <cell r="BD135">
            <v>-197533</v>
          </cell>
          <cell r="BE135">
            <v>-235948</v>
          </cell>
          <cell r="BF135">
            <v>-206302</v>
          </cell>
          <cell r="BG135">
            <v>165163</v>
          </cell>
          <cell r="BH135">
            <v>268328</v>
          </cell>
          <cell r="BI135">
            <v>200944</v>
          </cell>
          <cell r="BJ135">
            <v>103670</v>
          </cell>
          <cell r="BK135">
            <v>-104099</v>
          </cell>
          <cell r="BL135">
            <v>-95238</v>
          </cell>
          <cell r="BM135">
            <v>-67896</v>
          </cell>
          <cell r="BN135">
            <v>-54475</v>
          </cell>
          <cell r="BO135">
            <v>-94059</v>
          </cell>
          <cell r="BP135">
            <v>-84071</v>
          </cell>
          <cell r="BQ135">
            <v>-57950</v>
          </cell>
          <cell r="BR135">
            <v>-45758</v>
          </cell>
          <cell r="BS135">
            <v>-10040</v>
          </cell>
          <cell r="BT135">
            <v>-11167</v>
          </cell>
          <cell r="BU135">
            <v>-9946</v>
          </cell>
          <cell r="BV135">
            <v>-8717</v>
          </cell>
          <cell r="BW135">
            <v>196641</v>
          </cell>
          <cell r="BX135">
            <v>185380</v>
          </cell>
          <cell r="BY135">
            <v>219488</v>
          </cell>
          <cell r="BZ135">
            <v>395291</v>
          </cell>
          <cell r="CA135">
            <v>2454694</v>
          </cell>
          <cell r="CB135">
            <v>2648168</v>
          </cell>
          <cell r="CC135">
            <v>3039107</v>
          </cell>
          <cell r="CD135">
            <v>3309082</v>
          </cell>
          <cell r="CE135">
            <v>401648</v>
          </cell>
          <cell r="CF135">
            <v>359827</v>
          </cell>
          <cell r="CG135">
            <v>291795</v>
          </cell>
          <cell r="CH135">
            <v>288257</v>
          </cell>
          <cell r="CI135">
            <v>824935</v>
          </cell>
          <cell r="CJ135">
            <v>870021</v>
          </cell>
          <cell r="CK135">
            <v>1024453</v>
          </cell>
          <cell r="CL135">
            <v>777399</v>
          </cell>
          <cell r="CM135">
            <v>93422</v>
          </cell>
          <cell r="CN135">
            <v>79944</v>
          </cell>
          <cell r="CO135">
            <v>77529</v>
          </cell>
          <cell r="CP135">
            <v>34143</v>
          </cell>
          <cell r="CQ135">
            <v>1134689</v>
          </cell>
          <cell r="CR135">
            <v>1338376</v>
          </cell>
          <cell r="CS135">
            <v>1645330</v>
          </cell>
          <cell r="CT135">
            <v>2209283</v>
          </cell>
          <cell r="CU135">
            <v>982103</v>
          </cell>
          <cell r="CV135">
            <v>361309</v>
          </cell>
          <cell r="CW135">
            <v>1489379</v>
          </cell>
          <cell r="CX135">
            <v>2093326</v>
          </cell>
          <cell r="CY135" t="str">
            <v>n.a.</v>
          </cell>
          <cell r="CZ135" t="str">
            <v>n.a.</v>
          </cell>
          <cell r="DA135" t="str">
            <v>n.a.</v>
          </cell>
          <cell r="DB135" t="str">
            <v>n.a.</v>
          </cell>
          <cell r="DC135">
            <v>4034078</v>
          </cell>
          <cell r="DD135">
            <v>4563579</v>
          </cell>
          <cell r="DE135">
            <v>4378530</v>
          </cell>
          <cell r="DF135">
            <v>4427911</v>
          </cell>
          <cell r="DH135">
            <v>2692196</v>
          </cell>
          <cell r="DI135">
            <v>-2296326</v>
          </cell>
          <cell r="DJ135">
            <v>-248535</v>
          </cell>
          <cell r="DK135">
            <v>-104099</v>
          </cell>
          <cell r="DL135">
            <v>43236</v>
          </cell>
          <cell r="DM135">
            <v>1.6059751964567201E-2</v>
          </cell>
          <cell r="DN135">
            <v>1.6321877265039898E-2</v>
          </cell>
          <cell r="DO135">
            <v>-54226</v>
          </cell>
          <cell r="DP135">
            <v>380737.5</v>
          </cell>
          <cell r="DQ135" t="e">
            <v>#VALUE!</v>
          </cell>
          <cell r="DS135">
            <v>2593267</v>
          </cell>
          <cell r="DT135">
            <v>-2093086</v>
          </cell>
          <cell r="DU135">
            <v>-250214</v>
          </cell>
          <cell r="DV135">
            <v>-95238</v>
          </cell>
          <cell r="DW135">
            <v>154729</v>
          </cell>
          <cell r="DX135">
            <v>5.96656649700937E-2</v>
          </cell>
          <cell r="DY135">
            <v>6.3451543506806096E-2</v>
          </cell>
          <cell r="DZ135">
            <v>-52681</v>
          </cell>
          <cell r="EA135">
            <v>325811</v>
          </cell>
          <cell r="EB135" t="e">
            <v>#VALUE!</v>
          </cell>
          <cell r="ED135">
            <v>2916212</v>
          </cell>
          <cell r="EE135">
            <v>-2444922</v>
          </cell>
          <cell r="EF135">
            <v>-288481</v>
          </cell>
          <cell r="EG135">
            <v>-67896</v>
          </cell>
          <cell r="EH135">
            <v>114913</v>
          </cell>
          <cell r="EI135">
            <v>3.94048855158678E-2</v>
          </cell>
          <cell r="EJ135">
            <v>4.1021326177605497E-2</v>
          </cell>
          <cell r="EK135">
            <v>-52533</v>
          </cell>
          <cell r="EL135">
            <v>290026</v>
          </cell>
          <cell r="EM135" t="e">
            <v>#VALUE!</v>
          </cell>
          <cell r="EO135">
            <v>2733891.6666666698</v>
          </cell>
          <cell r="EP135">
            <v>-2278111.3333333302</v>
          </cell>
          <cell r="EQ135">
            <v>-262410</v>
          </cell>
          <cell r="ER135">
            <v>-89077.666666666701</v>
          </cell>
          <cell r="ES135">
            <v>104292.666666666</v>
          </cell>
          <cell r="ET135">
            <v>3.8148061219202098E-2</v>
          </cell>
          <cell r="EU135">
            <v>3.9661053516778198E-2</v>
          </cell>
          <cell r="FF135" t="str">
            <v>TW11491382</v>
          </cell>
          <cell r="FG135" t="str">
            <v>exclude</v>
          </cell>
          <cell r="FH135" t="str">
            <v>Significantly different products/services</v>
          </cell>
          <cell r="FI135" t="str">
            <v>ok, sda/sdp</v>
          </cell>
        </row>
        <row r="136">
          <cell r="B136" t="str">
            <v>ZHEJIANG JIALI TECHNOLOGY CO.,LTD.</v>
          </cell>
          <cell r="C136" t="str">
            <v>exclude</v>
          </cell>
          <cell r="D136" t="str">
            <v>Significantly different products/services</v>
          </cell>
          <cell r="E136" t="str">
            <v>从事石油化工设备、大型风电部件、防爆工业车辆的研发和生产</v>
          </cell>
          <cell r="H136" t="str">
            <v/>
          </cell>
          <cell r="I136" t="str">
            <v>ok, sda/sdp</v>
          </cell>
          <cell r="J136" t="str">
            <v>ok,sdp</v>
          </cell>
          <cell r="M136" t="str">
            <v>ZHEJIANG JIALI TECHNOLOGY CO.,LTD.</v>
          </cell>
          <cell r="N136" t="str">
            <v>This company, formerly known as Zhejiang Jiali Science and Technology Development Co. Ltd., is engaged in the research and development, and production of petro-chemical equipment, large wind power components, and anti-explosion industrial vehicles. It was founded in 1983. The registered business office of the company is located in Hangzhou, China. The company provides explosion proof industry vehicles, such as electric and internal combustion forklifts; and explosive-proof fixed platform trucks, walk-behind reach electric forklifts, electric aerial lift trucks, electric hydraulic platforms, electric tractors, and platform trailers. It also covers petrochemical pumps, valves, filters, and engineering services; and large cast iron parts, such as components of wind power, yaw drive systems, general mechanical parts, machine tool casting, plastic injection machines, other general products, as well as wind power hubs, main frames, gear boxes, bearings, and main shafts. In addition, the company offers heavy maintenance, consulting, and remote monitoring services. The company is active and operational in China. It serves oil transportation pipeline, large oil depot, oil field and refining, and port and petrochemical enterprises.</v>
          </cell>
          <cell r="O136" t="str">
            <v>Manufacturing</v>
          </cell>
          <cell r="P136" t="str">
            <v>www.jlkj.com.cn</v>
          </cell>
          <cell r="R136" t="str">
            <v>China</v>
          </cell>
          <cell r="S136" t="str">
            <v>831074</v>
          </cell>
          <cell r="T136" t="str">
            <v>B+</v>
          </cell>
          <cell r="U136" t="str">
            <v>3699</v>
          </cell>
          <cell r="V136" t="str">
            <v>Engaged in the research and development, and production of petro-chemical equipment, large wind power components, and anti-explosion industrial vehicles</v>
          </cell>
          <cell r="W136" t="str">
            <v>The Company mainly engaged in wind power equipment casting, oil storage and transportation of centrifugal pump research and development, production and sales.</v>
          </cell>
          <cell r="Z136" t="str">
            <v>CN41795PC</v>
          </cell>
          <cell r="AA136">
            <v>421088</v>
          </cell>
          <cell r="AB136">
            <v>591277</v>
          </cell>
          <cell r="AC136">
            <v>538602</v>
          </cell>
          <cell r="AD136">
            <v>330729</v>
          </cell>
          <cell r="AE136">
            <v>416818</v>
          </cell>
          <cell r="AF136">
            <v>590464</v>
          </cell>
          <cell r="AG136">
            <v>536556</v>
          </cell>
          <cell r="AH136">
            <v>330442</v>
          </cell>
          <cell r="AI136">
            <v>-3530</v>
          </cell>
          <cell r="AJ136">
            <v>-4882</v>
          </cell>
          <cell r="AK136">
            <v>-4867</v>
          </cell>
          <cell r="AL136">
            <v>-3353</v>
          </cell>
          <cell r="AM136">
            <v>413288</v>
          </cell>
          <cell r="AN136">
            <v>585582</v>
          </cell>
          <cell r="AO136">
            <v>531689</v>
          </cell>
          <cell r="AP136">
            <v>327089</v>
          </cell>
          <cell r="AQ136">
            <v>7800</v>
          </cell>
          <cell r="AR136">
            <v>5695</v>
          </cell>
          <cell r="AS136">
            <v>6913</v>
          </cell>
          <cell r="AT136">
            <v>3640</v>
          </cell>
          <cell r="AU136">
            <v>-318507</v>
          </cell>
          <cell r="AV136">
            <v>-407110</v>
          </cell>
          <cell r="AW136">
            <v>-370216</v>
          </cell>
          <cell r="AX136">
            <v>-258995</v>
          </cell>
          <cell r="AY136" t="str">
            <v>n.a.</v>
          </cell>
          <cell r="AZ136" t="str">
            <v>n.a.</v>
          </cell>
          <cell r="BA136" t="str">
            <v>n.a.</v>
          </cell>
          <cell r="BB136" t="str">
            <v>n.a.</v>
          </cell>
          <cell r="BC136">
            <v>-49056</v>
          </cell>
          <cell r="BD136">
            <v>-53937</v>
          </cell>
          <cell r="BE136">
            <v>-65403</v>
          </cell>
          <cell r="BF136">
            <v>-44231</v>
          </cell>
          <cell r="BG136">
            <v>53525</v>
          </cell>
          <cell r="BH136">
            <v>130230</v>
          </cell>
          <cell r="BI136">
            <v>102983</v>
          </cell>
          <cell r="BJ136">
            <v>27503</v>
          </cell>
          <cell r="BK136">
            <v>-35913</v>
          </cell>
          <cell r="BL136">
            <v>-36593</v>
          </cell>
          <cell r="BM136">
            <v>-39639</v>
          </cell>
          <cell r="BN136">
            <v>-40440</v>
          </cell>
          <cell r="BO136">
            <v>-35671</v>
          </cell>
          <cell r="BP136">
            <v>-37622</v>
          </cell>
          <cell r="BQ136">
            <v>-39527</v>
          </cell>
          <cell r="BR136">
            <v>-39527</v>
          </cell>
          <cell r="BS136">
            <v>-242</v>
          </cell>
          <cell r="BT136">
            <v>1029</v>
          </cell>
          <cell r="BU136">
            <v>-112</v>
          </cell>
          <cell r="BV136">
            <v>-913</v>
          </cell>
          <cell r="BW136">
            <v>10620</v>
          </cell>
          <cell r="BX136">
            <v>73333</v>
          </cell>
          <cell r="BY136">
            <v>48271</v>
          </cell>
          <cell r="BZ136">
            <v>-18939</v>
          </cell>
          <cell r="CA136">
            <v>556788</v>
          </cell>
          <cell r="CB136">
            <v>539274</v>
          </cell>
          <cell r="CC136">
            <v>526978</v>
          </cell>
          <cell r="CD136">
            <v>430441</v>
          </cell>
          <cell r="CE136">
            <v>100777</v>
          </cell>
          <cell r="CF136">
            <v>95094</v>
          </cell>
          <cell r="CG136">
            <v>90282</v>
          </cell>
          <cell r="CH136">
            <v>95365</v>
          </cell>
          <cell r="CI136">
            <v>222147</v>
          </cell>
          <cell r="CJ136">
            <v>201690</v>
          </cell>
          <cell r="CK136">
            <v>265083</v>
          </cell>
          <cell r="CL136">
            <v>232159</v>
          </cell>
          <cell r="CM136">
            <v>105695</v>
          </cell>
          <cell r="CN136">
            <v>128689</v>
          </cell>
          <cell r="CO136">
            <v>77422</v>
          </cell>
          <cell r="CP136">
            <v>49998</v>
          </cell>
          <cell r="CQ136">
            <v>125846</v>
          </cell>
          <cell r="CR136">
            <v>111816</v>
          </cell>
          <cell r="CS136">
            <v>85981</v>
          </cell>
          <cell r="CT136">
            <v>48871</v>
          </cell>
          <cell r="CU136">
            <v>30467</v>
          </cell>
          <cell r="CV136" t="str">
            <v>n.a.</v>
          </cell>
          <cell r="CW136" t="str">
            <v>n.a.</v>
          </cell>
          <cell r="CX136" t="str">
            <v>n.a.</v>
          </cell>
          <cell r="CY136">
            <v>0</v>
          </cell>
          <cell r="CZ136">
            <v>1813</v>
          </cell>
          <cell r="DA136">
            <v>0</v>
          </cell>
          <cell r="DB136">
            <v>223</v>
          </cell>
          <cell r="DC136">
            <v>820911</v>
          </cell>
          <cell r="DD136">
            <v>822478</v>
          </cell>
          <cell r="DE136">
            <v>835816</v>
          </cell>
          <cell r="DF136">
            <v>765072</v>
          </cell>
          <cell r="DH136">
            <v>413288</v>
          </cell>
          <cell r="DI136">
            <v>-318507</v>
          </cell>
          <cell r="DJ136">
            <v>-49056</v>
          </cell>
          <cell r="DK136">
            <v>-35913</v>
          </cell>
          <cell r="DL136">
            <v>9812</v>
          </cell>
          <cell r="DM136">
            <v>2.37413135634231E-2</v>
          </cell>
          <cell r="DN136">
            <v>2.4318670751172299E-2</v>
          </cell>
          <cell r="DO136" t="str">
            <v>n.a.</v>
          </cell>
          <cell r="DP136">
            <v>97935.5</v>
          </cell>
          <cell r="DQ136">
            <v>906.5</v>
          </cell>
          <cell r="DS136">
            <v>585582</v>
          </cell>
          <cell r="DT136">
            <v>-407110</v>
          </cell>
          <cell r="DU136">
            <v>-53937</v>
          </cell>
          <cell r="DV136">
            <v>-36593</v>
          </cell>
          <cell r="DW136">
            <v>87942</v>
          </cell>
          <cell r="DX136">
            <v>0.1501787964794</v>
          </cell>
          <cell r="DY136">
            <v>0.17671810947673</v>
          </cell>
          <cell r="DZ136" t="str">
            <v>n.a.</v>
          </cell>
          <cell r="EA136">
            <v>92688</v>
          </cell>
          <cell r="EB136">
            <v>906.5</v>
          </cell>
          <cell r="ED136">
            <v>531689</v>
          </cell>
          <cell r="EE136">
            <v>-370216</v>
          </cell>
          <cell r="EF136">
            <v>-65403</v>
          </cell>
          <cell r="EG136">
            <v>-39639</v>
          </cell>
          <cell r="EH136">
            <v>56431</v>
          </cell>
          <cell r="EI136">
            <v>0.106135353561951</v>
          </cell>
          <cell r="EJ136">
            <v>0.11873761199180199</v>
          </cell>
          <cell r="EK136" t="str">
            <v>n.a.</v>
          </cell>
          <cell r="EL136">
            <v>92823.5</v>
          </cell>
          <cell r="EM136">
            <v>111.5</v>
          </cell>
          <cell r="EO136">
            <v>510186.33333333302</v>
          </cell>
          <cell r="EP136">
            <v>-365277.66666666698</v>
          </cell>
          <cell r="EQ136">
            <v>-56132</v>
          </cell>
          <cell r="ER136">
            <v>-37381.666666666701</v>
          </cell>
          <cell r="ES136">
            <v>51395</v>
          </cell>
          <cell r="ET136">
            <v>0.100737704328941</v>
          </cell>
          <cell r="EU136">
            <v>0.112022604321209</v>
          </cell>
          <cell r="FF136" t="str">
            <v>CN41795PC</v>
          </cell>
          <cell r="FG136" t="str">
            <v>exclude</v>
          </cell>
          <cell r="FH136" t="str">
            <v>Significantly different products/services</v>
          </cell>
          <cell r="FI136" t="str">
            <v>ok, sda/sdp</v>
          </cell>
        </row>
        <row r="137">
          <cell r="B137" t="str">
            <v>CHONGQING WANLI NEW ENERGY CO.,LTD.</v>
          </cell>
          <cell r="C137" t="str">
            <v>exclude</v>
          </cell>
          <cell r="D137" t="str">
            <v>Consecutive loss</v>
          </cell>
          <cell r="H137" t="str">
            <v/>
          </cell>
          <cell r="I137" t="str">
            <v>ok, loss</v>
          </cell>
          <cell r="J137" t="str">
            <v>ok,loss</v>
          </cell>
          <cell r="M137" t="str">
            <v>CHONGQING WANLI NEW ENERGY CO.,LTD.</v>
          </cell>
          <cell r="N137" t="str">
            <v>The company, which is based in the People's Republic of China, is engaged in the manufacturing of lead- acid storage batteries. It was established in the year 1982 and was formerly known as Chongqing Wanli Storage Batteries Co., Ltd. Its registered business address is located in the municipality of Chongqing. Some of the company's products are industrial batteries, auto batteries, and other series of batteries. Its storage batteries are primarily applied in railway passenger cars, internal combustion locomotives, electrical vehicles, load carriers, sightseeing buses, and motorcycles. Its products are marketed and sold throughout China through its network of distributors in the country.</v>
          </cell>
          <cell r="O137" t="str">
            <v>Manufacturing</v>
          </cell>
          <cell r="P137" t="str">
            <v>www.cqwanli.com</v>
          </cell>
          <cell r="R137" t="str">
            <v>China</v>
          </cell>
          <cell r="S137" t="str">
            <v>600847</v>
          </cell>
          <cell r="T137" t="str">
            <v>A+</v>
          </cell>
          <cell r="U137" t="str">
            <v>3691</v>
          </cell>
          <cell r="V137" t="str">
            <v>Engaged in the manufacturing of lead- acid storage batteries</v>
          </cell>
          <cell r="W137" t="str">
            <v>The Company's main business for the manufacture and sale of various types of lead-acid batteries</v>
          </cell>
          <cell r="X137" t="str">
            <v>CHONGQING WANLI NEW ENERGY</v>
          </cell>
          <cell r="Z137" t="str">
            <v>CN30746PC</v>
          </cell>
          <cell r="AA137">
            <v>546494</v>
          </cell>
          <cell r="AB137">
            <v>561491</v>
          </cell>
          <cell r="AC137">
            <v>529612</v>
          </cell>
          <cell r="AD137">
            <v>553069</v>
          </cell>
          <cell r="AE137">
            <v>564236</v>
          </cell>
          <cell r="AF137">
            <v>577414</v>
          </cell>
          <cell r="AG137">
            <v>542553</v>
          </cell>
          <cell r="AH137">
            <v>569534</v>
          </cell>
          <cell r="AI137">
            <v>-28082</v>
          </cell>
          <cell r="AJ137">
            <v>-29167</v>
          </cell>
          <cell r="AK137">
            <v>-28288</v>
          </cell>
          <cell r="AL137">
            <v>-30267</v>
          </cell>
          <cell r="AM137">
            <v>536154</v>
          </cell>
          <cell r="AN137">
            <v>548247</v>
          </cell>
          <cell r="AO137">
            <v>514265</v>
          </cell>
          <cell r="AP137">
            <v>539267</v>
          </cell>
          <cell r="AQ137">
            <v>10340</v>
          </cell>
          <cell r="AR137">
            <v>13244</v>
          </cell>
          <cell r="AS137">
            <v>15347</v>
          </cell>
          <cell r="AT137">
            <v>13802</v>
          </cell>
          <cell r="AU137">
            <v>-469382</v>
          </cell>
          <cell r="AV137">
            <v>-456113</v>
          </cell>
          <cell r="AW137">
            <v>-429738</v>
          </cell>
          <cell r="AX137">
            <v>-474839</v>
          </cell>
          <cell r="AY137" t="str">
            <v>n.a.</v>
          </cell>
          <cell r="AZ137" t="str">
            <v>n.a.</v>
          </cell>
          <cell r="BA137" t="str">
            <v>n.a.</v>
          </cell>
          <cell r="BB137" t="str">
            <v>n.a.</v>
          </cell>
          <cell r="BC137">
            <v>-50350</v>
          </cell>
          <cell r="BD137">
            <v>-60568</v>
          </cell>
          <cell r="BE137">
            <v>-58617</v>
          </cell>
          <cell r="BF137">
            <v>-59474</v>
          </cell>
          <cell r="BG137">
            <v>26762</v>
          </cell>
          <cell r="BH137">
            <v>44810</v>
          </cell>
          <cell r="BI137">
            <v>41257</v>
          </cell>
          <cell r="BJ137">
            <v>18756</v>
          </cell>
          <cell r="BK137">
            <v>-32675</v>
          </cell>
          <cell r="BL137">
            <v>-33762</v>
          </cell>
          <cell r="BM137">
            <v>-33663</v>
          </cell>
          <cell r="BN137">
            <v>-31602</v>
          </cell>
          <cell r="BO137">
            <v>-32148</v>
          </cell>
          <cell r="BP137">
            <v>-33252</v>
          </cell>
          <cell r="BQ137">
            <v>-33156</v>
          </cell>
          <cell r="BR137">
            <v>-31029</v>
          </cell>
          <cell r="BS137">
            <v>-527</v>
          </cell>
          <cell r="BT137">
            <v>-510</v>
          </cell>
          <cell r="BU137">
            <v>-507</v>
          </cell>
          <cell r="BV137">
            <v>-573</v>
          </cell>
          <cell r="BW137">
            <v>-9668</v>
          </cell>
          <cell r="BX137">
            <v>4023</v>
          </cell>
          <cell r="BY137">
            <v>8907</v>
          </cell>
          <cell r="BZ137">
            <v>-156400</v>
          </cell>
          <cell r="CA137">
            <v>520598</v>
          </cell>
          <cell r="CB137">
            <v>483584</v>
          </cell>
          <cell r="CC137">
            <v>452507</v>
          </cell>
          <cell r="CD137">
            <v>430524</v>
          </cell>
          <cell r="CE137">
            <v>154551</v>
          </cell>
          <cell r="CF137">
            <v>120295</v>
          </cell>
          <cell r="CG137">
            <v>104366</v>
          </cell>
          <cell r="CH137">
            <v>113277</v>
          </cell>
          <cell r="CI137">
            <v>99121</v>
          </cell>
          <cell r="CJ137">
            <v>91969</v>
          </cell>
          <cell r="CK137">
            <v>90477</v>
          </cell>
          <cell r="CL137">
            <v>113033</v>
          </cell>
          <cell r="CM137">
            <v>214845</v>
          </cell>
          <cell r="CN137">
            <v>196324</v>
          </cell>
          <cell r="CO137">
            <v>194523</v>
          </cell>
          <cell r="CP137">
            <v>173443</v>
          </cell>
          <cell r="CQ137">
            <v>41251</v>
          </cell>
          <cell r="CR137">
            <v>70835</v>
          </cell>
          <cell r="CS137">
            <v>49032</v>
          </cell>
          <cell r="CT137">
            <v>26184</v>
          </cell>
          <cell r="CU137">
            <v>1880</v>
          </cell>
          <cell r="CV137" t="str">
            <v>n.a.</v>
          </cell>
          <cell r="CW137" t="str">
            <v>n.a.</v>
          </cell>
          <cell r="CX137" t="str">
            <v>n.a.</v>
          </cell>
          <cell r="CY137">
            <v>3871</v>
          </cell>
          <cell r="CZ137">
            <v>529</v>
          </cell>
          <cell r="DA137">
            <v>2407</v>
          </cell>
          <cell r="DB137">
            <v>2508</v>
          </cell>
          <cell r="DC137">
            <v>775865</v>
          </cell>
          <cell r="DD137">
            <v>758969</v>
          </cell>
          <cell r="DE137">
            <v>754055</v>
          </cell>
          <cell r="DF137">
            <v>759104</v>
          </cell>
          <cell r="DH137">
            <v>536154</v>
          </cell>
          <cell r="DI137">
            <v>-469382</v>
          </cell>
          <cell r="DJ137">
            <v>-50350</v>
          </cell>
          <cell r="DK137">
            <v>-32675</v>
          </cell>
          <cell r="DL137">
            <v>-16253</v>
          </cell>
          <cell r="DM137">
            <v>-3.0314051559813E-2</v>
          </cell>
          <cell r="DN137">
            <v>-2.9422147076340499E-2</v>
          </cell>
          <cell r="DO137" t="str">
            <v>n.a.</v>
          </cell>
          <cell r="DP137">
            <v>137423</v>
          </cell>
          <cell r="DQ137">
            <v>2200</v>
          </cell>
          <cell r="DS137">
            <v>548247</v>
          </cell>
          <cell r="DT137">
            <v>-456113</v>
          </cell>
          <cell r="DU137">
            <v>-60568</v>
          </cell>
          <cell r="DV137">
            <v>-33762</v>
          </cell>
          <cell r="DW137">
            <v>-2196</v>
          </cell>
          <cell r="DX137">
            <v>-4.0054938741114904E-3</v>
          </cell>
          <cell r="DY137">
            <v>-3.9895139006218602E-3</v>
          </cell>
          <cell r="DZ137" t="str">
            <v>n.a.</v>
          </cell>
          <cell r="EA137">
            <v>112330.5</v>
          </cell>
          <cell r="EB137">
            <v>1468</v>
          </cell>
          <cell r="ED137">
            <v>514265</v>
          </cell>
          <cell r="EE137">
            <v>-429738</v>
          </cell>
          <cell r="EF137">
            <v>-58617</v>
          </cell>
          <cell r="EG137">
            <v>-33663</v>
          </cell>
          <cell r="EH137">
            <v>-7753</v>
          </cell>
          <cell r="EI137">
            <v>-1.50758850009236E-2</v>
          </cell>
          <cell r="EJ137">
            <v>-1.48519782842737E-2</v>
          </cell>
          <cell r="EK137" t="str">
            <v>n.a.</v>
          </cell>
          <cell r="EL137">
            <v>108821.5</v>
          </cell>
          <cell r="EM137">
            <v>2457.5</v>
          </cell>
          <cell r="EO137">
            <v>532888.66666666698</v>
          </cell>
          <cell r="EP137">
            <v>-451744.33333333302</v>
          </cell>
          <cell r="EQ137">
            <v>-56511.666666666701</v>
          </cell>
          <cell r="ER137">
            <v>-33366.666666666701</v>
          </cell>
          <cell r="ES137">
            <v>-8734.0000000000091</v>
          </cell>
          <cell r="ET137">
            <v>-1.6389915091707698E-2</v>
          </cell>
          <cell r="EU137">
            <v>-1.61256175886288E-2</v>
          </cell>
          <cell r="FF137" t="str">
            <v>CN30746PC</v>
          </cell>
          <cell r="FG137" t="str">
            <v>exclude</v>
          </cell>
          <cell r="FH137" t="str">
            <v>Consecutive loss</v>
          </cell>
          <cell r="FI137" t="str">
            <v>ok, loss</v>
          </cell>
        </row>
        <row r="138">
          <cell r="B138" t="str">
            <v>INNER MONGOLIA FIRMACO HONGYUAN ELECTRIC APPLIANCES CO.,LTD.</v>
          </cell>
          <cell r="C138" t="str">
            <v>exclude</v>
          </cell>
          <cell r="D138" t="str">
            <v>Lev SDA/SDP</v>
          </cell>
          <cell r="E138" t="str">
            <v>公司提供广泛的产品，如收音机，电视，音响系统和相关配件</v>
          </cell>
          <cell r="H138" t="str">
            <v/>
          </cell>
          <cell r="I138" t="str">
            <v>ok, sda/sdp</v>
          </cell>
          <cell r="J138" t="str">
            <v>ok,sda</v>
          </cell>
          <cell r="M138" t="str">
            <v>INNER MONGOLIA FIRMACO HONGYUAN ELECTRIC APPLIANCES CO.,LTD.</v>
          </cell>
          <cell r="N138" t="str">
            <v>This company is engaged in the sale of household appliances and other related electronic appliances. It conducts business from its registered head office located in Baotou, Inner Mongolia, China.The company offers a wide array of products such as radio, television, sound systems and associated accessories, personal computers and accessories, telephone and mobile phone devices and equipment as well as electronic parts and components. It also provides repair and maintenance services performed by a team of expert technicians. In addition, the company provides outstanding customer service, maintaining low costs and remaining fast, flexible and always ahead of changing demands - creating tangible value in many different ways.</v>
          </cell>
          <cell r="O138" t="str">
            <v>Wholesale</v>
          </cell>
          <cell r="P138" t="str">
            <v>www.yjhydq.net</v>
          </cell>
          <cell r="R138" t="str">
            <v>China</v>
          </cell>
          <cell r="S138" t="str">
            <v>833186</v>
          </cell>
          <cell r="T138" t="str">
            <v>B+</v>
          </cell>
          <cell r="U138" t="str">
            <v>3699</v>
          </cell>
          <cell r="V138" t="str">
            <v>Engaged in the sale of household appliances and other related electronic appliances</v>
          </cell>
          <cell r="W138" t="str">
            <v>The Company is principally engaged in the development of special armored vehicle mechatronics electronic control devices, manufacturing and sales.</v>
          </cell>
          <cell r="Z138" t="str">
            <v>CN44247PC</v>
          </cell>
          <cell r="AA138">
            <v>542873</v>
          </cell>
          <cell r="AB138">
            <v>518060</v>
          </cell>
          <cell r="AC138">
            <v>450583</v>
          </cell>
          <cell r="AD138">
            <v>427438</v>
          </cell>
          <cell r="AE138">
            <v>543168</v>
          </cell>
          <cell r="AF138">
            <v>517328</v>
          </cell>
          <cell r="AG138">
            <v>450928</v>
          </cell>
          <cell r="AH138">
            <v>428091</v>
          </cell>
          <cell r="AI138">
            <v>-776</v>
          </cell>
          <cell r="AJ138">
            <v>-661</v>
          </cell>
          <cell r="AK138">
            <v>-546</v>
          </cell>
          <cell r="AL138">
            <v>-787</v>
          </cell>
          <cell r="AM138">
            <v>542392</v>
          </cell>
          <cell r="AN138">
            <v>516667</v>
          </cell>
          <cell r="AO138">
            <v>450382</v>
          </cell>
          <cell r="AP138">
            <v>427304</v>
          </cell>
          <cell r="AQ138">
            <v>481</v>
          </cell>
          <cell r="AR138">
            <v>1393</v>
          </cell>
          <cell r="AS138">
            <v>201</v>
          </cell>
          <cell r="AT138">
            <v>134</v>
          </cell>
          <cell r="AU138">
            <v>-424907</v>
          </cell>
          <cell r="AV138">
            <v>-399735</v>
          </cell>
          <cell r="AW138">
            <v>-337854</v>
          </cell>
          <cell r="AX138">
            <v>-327945</v>
          </cell>
          <cell r="AY138" t="str">
            <v>n.a.</v>
          </cell>
          <cell r="AZ138" t="str">
            <v>n.a.</v>
          </cell>
          <cell r="BA138" t="str">
            <v>n.a.</v>
          </cell>
          <cell r="BB138" t="str">
            <v>n.a.</v>
          </cell>
          <cell r="BC138">
            <v>-59727</v>
          </cell>
          <cell r="BD138">
            <v>-57510</v>
          </cell>
          <cell r="BE138">
            <v>-54550</v>
          </cell>
          <cell r="BF138">
            <v>-44034</v>
          </cell>
          <cell r="BG138">
            <v>58239</v>
          </cell>
          <cell r="BH138">
            <v>60815</v>
          </cell>
          <cell r="BI138">
            <v>58179</v>
          </cell>
          <cell r="BJ138">
            <v>55459</v>
          </cell>
          <cell r="BK138">
            <v>-1564</v>
          </cell>
          <cell r="BL138">
            <v>-1219</v>
          </cell>
          <cell r="BM138">
            <v>-1751</v>
          </cell>
          <cell r="BN138">
            <v>-1869</v>
          </cell>
          <cell r="BO138">
            <v>-1402</v>
          </cell>
          <cell r="BP138">
            <v>-1035</v>
          </cell>
          <cell r="BQ138">
            <v>-1645</v>
          </cell>
          <cell r="BR138">
            <v>-1773</v>
          </cell>
          <cell r="BS138">
            <v>-162</v>
          </cell>
          <cell r="BT138">
            <v>-184</v>
          </cell>
          <cell r="BU138">
            <v>-106</v>
          </cell>
          <cell r="BV138">
            <v>-96</v>
          </cell>
          <cell r="BW138">
            <v>54826</v>
          </cell>
          <cell r="BX138">
            <v>55943</v>
          </cell>
          <cell r="BY138">
            <v>51896</v>
          </cell>
          <cell r="BZ138">
            <v>46048</v>
          </cell>
          <cell r="CA138">
            <v>732313</v>
          </cell>
          <cell r="CB138">
            <v>672230</v>
          </cell>
          <cell r="CC138">
            <v>472261</v>
          </cell>
          <cell r="CD138">
            <v>399596</v>
          </cell>
          <cell r="CE138">
            <v>190524</v>
          </cell>
          <cell r="CF138">
            <v>131185</v>
          </cell>
          <cell r="CG138">
            <v>93921</v>
          </cell>
          <cell r="CH138">
            <v>84603</v>
          </cell>
          <cell r="CI138">
            <v>22176</v>
          </cell>
          <cell r="CJ138">
            <v>36104</v>
          </cell>
          <cell r="CK138">
            <v>35838</v>
          </cell>
          <cell r="CL138">
            <v>39227</v>
          </cell>
          <cell r="CM138">
            <v>51390</v>
          </cell>
          <cell r="CN138">
            <v>81659</v>
          </cell>
          <cell r="CO138">
            <v>66058</v>
          </cell>
          <cell r="CP138">
            <v>109553</v>
          </cell>
          <cell r="CQ138">
            <v>444967</v>
          </cell>
          <cell r="CR138">
            <v>385836</v>
          </cell>
          <cell r="CS138">
            <v>254511</v>
          </cell>
          <cell r="CT138">
            <v>160616</v>
          </cell>
          <cell r="CU138">
            <v>88141</v>
          </cell>
          <cell r="CV138" t="str">
            <v>n.a.</v>
          </cell>
          <cell r="CW138" t="str">
            <v>n.a.</v>
          </cell>
          <cell r="CX138" t="str">
            <v>n.a.</v>
          </cell>
          <cell r="CY138" t="str">
            <v>n.a.</v>
          </cell>
          <cell r="CZ138" t="str">
            <v>n.a.</v>
          </cell>
          <cell r="DA138" t="str">
            <v>n.a.</v>
          </cell>
          <cell r="DB138">
            <v>7987</v>
          </cell>
          <cell r="DC138">
            <v>745007</v>
          </cell>
          <cell r="DD138">
            <v>681623</v>
          </cell>
          <cell r="DE138">
            <v>481499</v>
          </cell>
          <cell r="DF138">
            <v>408464</v>
          </cell>
          <cell r="DH138">
            <v>542392</v>
          </cell>
          <cell r="DI138">
            <v>-424907</v>
          </cell>
          <cell r="DJ138">
            <v>-59727</v>
          </cell>
          <cell r="DK138">
            <v>-1564</v>
          </cell>
          <cell r="DL138">
            <v>56194</v>
          </cell>
          <cell r="DM138">
            <v>0.10360403545775</v>
          </cell>
          <cell r="DN138">
            <v>0.11557842689603801</v>
          </cell>
          <cell r="DO138" t="str">
            <v>n.a.</v>
          </cell>
          <cell r="DP138">
            <v>160854.5</v>
          </cell>
          <cell r="DQ138" t="e">
            <v>#VALUE!</v>
          </cell>
          <cell r="DS138">
            <v>516667</v>
          </cell>
          <cell r="DT138">
            <v>-399735</v>
          </cell>
          <cell r="DU138">
            <v>-57510</v>
          </cell>
          <cell r="DV138">
            <v>-1219</v>
          </cell>
          <cell r="DW138">
            <v>58203</v>
          </cell>
          <cell r="DX138">
            <v>0.11265089506393899</v>
          </cell>
          <cell r="DY138">
            <v>0.12695217072660001</v>
          </cell>
          <cell r="DZ138" t="str">
            <v>n.a.</v>
          </cell>
          <cell r="EA138">
            <v>112553</v>
          </cell>
          <cell r="EB138" t="e">
            <v>#VALUE!</v>
          </cell>
          <cell r="ED138">
            <v>450382</v>
          </cell>
          <cell r="EE138">
            <v>-337854</v>
          </cell>
          <cell r="EF138">
            <v>-54550</v>
          </cell>
          <cell r="EG138">
            <v>-1751</v>
          </cell>
          <cell r="EH138">
            <v>56227</v>
          </cell>
          <cell r="EI138">
            <v>0.12484291112877501</v>
          </cell>
          <cell r="EJ138">
            <v>0.14265200238484901</v>
          </cell>
          <cell r="EK138" t="str">
            <v>n.a.</v>
          </cell>
          <cell r="EL138">
            <v>89262</v>
          </cell>
          <cell r="EM138" t="e">
            <v>#VALUE!</v>
          </cell>
          <cell r="EO138">
            <v>503147</v>
          </cell>
          <cell r="EP138">
            <v>-387498.66666666698</v>
          </cell>
          <cell r="EQ138">
            <v>-57262.333333333299</v>
          </cell>
          <cell r="ER138">
            <v>-1511.3333333333301</v>
          </cell>
          <cell r="ES138">
            <v>56874.666666666599</v>
          </cell>
          <cell r="ET138">
            <v>0.113037872960917</v>
          </cell>
          <cell r="EU138">
            <v>0.12744385528418001</v>
          </cell>
          <cell r="FF138" t="str">
            <v>CN44247PC</v>
          </cell>
          <cell r="FG138" t="str">
            <v>exclude</v>
          </cell>
          <cell r="FH138" t="str">
            <v>Lev SDA/SDP</v>
          </cell>
          <cell r="FI138" t="str">
            <v>ok, sda/sdp</v>
          </cell>
        </row>
        <row r="139">
          <cell r="B139" t="str">
            <v>ONOFF ELECTRIC CO.,INC.</v>
          </cell>
          <cell r="C139" t="str">
            <v>exclude</v>
          </cell>
          <cell r="D139" t="str">
            <v>Independence(A+, A, A-, B+, B, B-,U)</v>
          </cell>
          <cell r="H139" t="str">
            <v/>
          </cell>
          <cell r="I139" t="str">
            <v>ok, indep</v>
          </cell>
          <cell r="J139" t="str">
            <v>ok,indep</v>
          </cell>
          <cell r="M139" t="str">
            <v>ONOFF ELECTRIC CO.,INC.</v>
          </cell>
          <cell r="N139" t="str">
            <v>This company is engaged in the manufacture of electrical industrial apparatus. It was incorporated in 2007. The company is headquartered in Langfang, China.The company comprises its business activities in the manufacture of industrial and commercial electric apparatus and equipment, such as fixed and variable capacitors and rectifiers for industrial applications. It is also involved in the manufacture of electronic capacitors and rectifiers.</v>
          </cell>
          <cell r="O139" t="str">
            <v>Manufacturing</v>
          </cell>
          <cell r="P139" t="str">
            <v>www.onoff.com.cn</v>
          </cell>
          <cell r="R139" t="str">
            <v>China</v>
          </cell>
          <cell r="S139" t="str">
            <v>831564</v>
          </cell>
          <cell r="T139" t="str">
            <v>D</v>
          </cell>
          <cell r="U139" t="str">
            <v>3699</v>
          </cell>
          <cell r="V139" t="str">
            <v>Engaged in the manufacture of electrical industrial apparatus</v>
          </cell>
          <cell r="W139" t="str">
            <v>The Company is mainly engaged in power distribution and control equipment, communications cabinets and other products R &amp; D, design, manufacturing and sales.</v>
          </cell>
          <cell r="Z139" t="str">
            <v>CN42681PC</v>
          </cell>
          <cell r="AA139">
            <v>533364</v>
          </cell>
          <cell r="AB139">
            <v>552194</v>
          </cell>
          <cell r="AC139">
            <v>512982</v>
          </cell>
          <cell r="AD139">
            <v>582257</v>
          </cell>
          <cell r="AE139">
            <v>527616</v>
          </cell>
          <cell r="AF139">
            <v>548166</v>
          </cell>
          <cell r="AG139">
            <v>515414</v>
          </cell>
          <cell r="AH139">
            <v>580750</v>
          </cell>
          <cell r="AI139">
            <v>-3970</v>
          </cell>
          <cell r="AJ139">
            <v>-3276</v>
          </cell>
          <cell r="AK139">
            <v>-5140</v>
          </cell>
          <cell r="AL139">
            <v>-3334</v>
          </cell>
          <cell r="AM139">
            <v>523646</v>
          </cell>
          <cell r="AN139">
            <v>544890</v>
          </cell>
          <cell r="AO139">
            <v>510274</v>
          </cell>
          <cell r="AP139">
            <v>577416</v>
          </cell>
          <cell r="AQ139">
            <v>9718</v>
          </cell>
          <cell r="AR139">
            <v>7304</v>
          </cell>
          <cell r="AS139">
            <v>2708</v>
          </cell>
          <cell r="AT139">
            <v>4841</v>
          </cell>
          <cell r="AU139">
            <v>-387970</v>
          </cell>
          <cell r="AV139">
            <v>-400033</v>
          </cell>
          <cell r="AW139">
            <v>-409744</v>
          </cell>
          <cell r="AX139">
            <v>-466564</v>
          </cell>
          <cell r="AY139" t="str">
            <v>n.a.</v>
          </cell>
          <cell r="AZ139" t="str">
            <v>n.a.</v>
          </cell>
          <cell r="BA139" t="str">
            <v>n.a.</v>
          </cell>
          <cell r="BB139" t="str">
            <v>n.a.</v>
          </cell>
          <cell r="BC139">
            <v>-63457</v>
          </cell>
          <cell r="BD139">
            <v>-55460</v>
          </cell>
          <cell r="BE139">
            <v>-58078</v>
          </cell>
          <cell r="BF139">
            <v>-55649</v>
          </cell>
          <cell r="BG139">
            <v>81937</v>
          </cell>
          <cell r="BH139">
            <v>96701</v>
          </cell>
          <cell r="BI139">
            <v>45160</v>
          </cell>
          <cell r="BJ139">
            <v>60044</v>
          </cell>
          <cell r="BK139">
            <v>-9709</v>
          </cell>
          <cell r="BL139">
            <v>-10585</v>
          </cell>
          <cell r="BM139">
            <v>0</v>
          </cell>
          <cell r="BN139">
            <v>-9837</v>
          </cell>
          <cell r="BO139">
            <v>-9139</v>
          </cell>
          <cell r="BP139">
            <v>-9688</v>
          </cell>
          <cell r="BQ139">
            <v>0</v>
          </cell>
          <cell r="BR139">
            <v>-9413</v>
          </cell>
          <cell r="BS139">
            <v>-570</v>
          </cell>
          <cell r="BT139">
            <v>-897</v>
          </cell>
          <cell r="BU139">
            <v>0</v>
          </cell>
          <cell r="BV139">
            <v>-424</v>
          </cell>
          <cell r="BW139">
            <v>55573</v>
          </cell>
          <cell r="BX139">
            <v>67942</v>
          </cell>
          <cell r="BY139">
            <v>34384</v>
          </cell>
          <cell r="BZ139">
            <v>40345</v>
          </cell>
          <cell r="CA139">
            <v>487861</v>
          </cell>
          <cell r="CB139">
            <v>441654</v>
          </cell>
          <cell r="CC139">
            <v>407277</v>
          </cell>
          <cell r="CD139">
            <v>387129</v>
          </cell>
          <cell r="CE139">
            <v>79359</v>
          </cell>
          <cell r="CF139">
            <v>60760</v>
          </cell>
          <cell r="CG139">
            <v>54530</v>
          </cell>
          <cell r="CH139">
            <v>116356</v>
          </cell>
          <cell r="CI139">
            <v>237066</v>
          </cell>
          <cell r="CJ139">
            <v>203643</v>
          </cell>
          <cell r="CK139">
            <v>177791</v>
          </cell>
          <cell r="CL139">
            <v>214574</v>
          </cell>
          <cell r="CM139">
            <v>77223</v>
          </cell>
          <cell r="CN139">
            <v>80094</v>
          </cell>
          <cell r="CO139">
            <v>137936</v>
          </cell>
          <cell r="CP139">
            <v>32544</v>
          </cell>
          <cell r="CQ139">
            <v>89189</v>
          </cell>
          <cell r="CR139">
            <v>92472</v>
          </cell>
          <cell r="CS139">
            <v>33099</v>
          </cell>
          <cell r="CT139">
            <v>21661</v>
          </cell>
          <cell r="CU139">
            <v>1116</v>
          </cell>
          <cell r="CV139" t="str">
            <v>n.a.</v>
          </cell>
          <cell r="CW139" t="str">
            <v>n.a.</v>
          </cell>
          <cell r="CX139" t="str">
            <v>n.a.</v>
          </cell>
          <cell r="CY139">
            <v>8968</v>
          </cell>
          <cell r="CZ139">
            <v>9859</v>
          </cell>
          <cell r="DA139">
            <v>6123</v>
          </cell>
          <cell r="DB139">
            <v>8935</v>
          </cell>
          <cell r="DC139">
            <v>605249</v>
          </cell>
          <cell r="DD139">
            <v>566566</v>
          </cell>
          <cell r="DE139">
            <v>495284</v>
          </cell>
          <cell r="DF139">
            <v>483213</v>
          </cell>
          <cell r="DH139">
            <v>523646</v>
          </cell>
          <cell r="DI139">
            <v>-387970</v>
          </cell>
          <cell r="DJ139">
            <v>-63457</v>
          </cell>
          <cell r="DK139">
            <v>-9709</v>
          </cell>
          <cell r="DL139">
            <v>62510</v>
          </cell>
          <cell r="DM139">
            <v>0.11937453928799199</v>
          </cell>
          <cell r="DN139">
            <v>0.13555653863502301</v>
          </cell>
          <cell r="DO139" t="str">
            <v>n.a.</v>
          </cell>
          <cell r="DP139">
            <v>70059.5</v>
          </cell>
          <cell r="DQ139">
            <v>9413.5</v>
          </cell>
          <cell r="DS139">
            <v>544890</v>
          </cell>
          <cell r="DT139">
            <v>-400033</v>
          </cell>
          <cell r="DU139">
            <v>-55460</v>
          </cell>
          <cell r="DV139">
            <v>-10585</v>
          </cell>
          <cell r="DW139">
            <v>78812</v>
          </cell>
          <cell r="DX139">
            <v>0.144638367376902</v>
          </cell>
          <cell r="DY139">
            <v>0.16909615987023599</v>
          </cell>
          <cell r="DZ139" t="str">
            <v>n.a.</v>
          </cell>
          <cell r="EA139">
            <v>57645</v>
          </cell>
          <cell r="EB139">
            <v>7991</v>
          </cell>
          <cell r="ED139">
            <v>510274</v>
          </cell>
          <cell r="EE139">
            <v>-409744</v>
          </cell>
          <cell r="EF139">
            <v>-58078</v>
          </cell>
          <cell r="EG139">
            <v>0</v>
          </cell>
          <cell r="EH139">
            <v>42452</v>
          </cell>
          <cell r="EI139">
            <v>8.3194519023113103E-2</v>
          </cell>
          <cell r="EJ139">
            <v>9.0743915420822496E-2</v>
          </cell>
          <cell r="EK139" t="str">
            <v>n.a.</v>
          </cell>
          <cell r="EL139">
            <v>85443</v>
          </cell>
          <cell r="EM139">
            <v>7529</v>
          </cell>
          <cell r="EO139">
            <v>526270</v>
          </cell>
          <cell r="EP139">
            <v>-399249</v>
          </cell>
          <cell r="EQ139">
            <v>-58998.333333333299</v>
          </cell>
          <cell r="ER139">
            <v>-6764.6666666666697</v>
          </cell>
          <cell r="ES139">
            <v>61258</v>
          </cell>
          <cell r="ET139">
            <v>0.116400326828434</v>
          </cell>
          <cell r="EU139">
            <v>0.13173423481544599</v>
          </cell>
          <cell r="FF139" t="str">
            <v>CN42681PC</v>
          </cell>
          <cell r="FG139" t="str">
            <v>exclude</v>
          </cell>
          <cell r="FH139" t="str">
            <v>Independence(A+, A, A-, B+, B, B-,U)</v>
          </cell>
          <cell r="FI139" t="str">
            <v>ok, indep</v>
          </cell>
        </row>
        <row r="140">
          <cell r="B140" t="str">
            <v>C-TECH UNITED CORPORATION</v>
          </cell>
          <cell r="C140" t="str">
            <v>final include</v>
          </cell>
          <cell r="E140" t="str">
            <v>蓄电池</v>
          </cell>
          <cell r="H140">
            <v>-1.9241795931935299E-2</v>
          </cell>
          <cell r="I140" t="str">
            <v>include</v>
          </cell>
          <cell r="J140" t="str">
            <v>final include</v>
          </cell>
          <cell r="L140" t="str">
            <v>公司专业生产和销售电池、电子元件、有线和无线通信设备及部件。它满足了包括索尼爱立信、明基、华硕、苹果、LiteOn、宏碁、LG电子和惠普(HP)在内的领先电子产品制造商的需求。</v>
          </cell>
          <cell r="M140" t="str">
            <v>C-TECH UNITED CORPORATION</v>
          </cell>
          <cell r="N140" t="str">
            <v>This company, based in Taiwan, is engaged in the research, development, manufacture, and wholesale distribution of accumulators. It was incorporated in 1996. The company operates from a registered business headquarters and manufacturing facility located in Hsin Chuang City.The company specialises in the production and distribution of batteries, electronic components, wired and wireless communication equipment and components. It caters the needs of leading electronic products manufacturers including Sony Ericsson, BenQ, ASUS, Apple, LiteOn, Acer, LG Electronics, and Hewlett Packard (HP). The company's operations are carried out in Taiwan and exportation targeted to Asia.The company's goals are to be a world class battery pack and power supply manufacturing and supplier; to provide the total solution for portable power management and its accessories; and to step in one of the leaders for the battery pack assembly in the world market.</v>
          </cell>
          <cell r="O140" t="str">
            <v>Manufacturing</v>
          </cell>
          <cell r="P140" t="str">
            <v>www.c-techone.com</v>
          </cell>
          <cell r="R140" t="str">
            <v>Taiwan, China</v>
          </cell>
          <cell r="S140" t="str">
            <v>3625</v>
          </cell>
          <cell r="T140" t="str">
            <v>A+</v>
          </cell>
          <cell r="U140" t="str">
            <v>3691</v>
          </cell>
          <cell r="V140" t="str">
            <v>Engaged in the research, development, manufacture, and wholesale distribution of accumulators</v>
          </cell>
          <cell r="W140" t="str">
            <v>The Company and its subsidiaries are mainly engaged in the manufacture and distribution of portable battery modules and others. The Company's main products include battery modules for notebooks, tablet personal computers, smart phones, mobile phones, digital cameras, digital video recorders and game consoles. The other products include automotive starter mobile power and mobile power. The Company distributes its products within domestic market and to overseas markets.</v>
          </cell>
          <cell r="Z140" t="str">
            <v>TW96969724</v>
          </cell>
          <cell r="AA140">
            <v>2212393</v>
          </cell>
          <cell r="AB140">
            <v>2241217</v>
          </cell>
          <cell r="AC140">
            <v>2749465</v>
          </cell>
          <cell r="AD140">
            <v>2869661</v>
          </cell>
          <cell r="AE140">
            <v>2210026</v>
          </cell>
          <cell r="AF140">
            <v>2238212</v>
          </cell>
          <cell r="AG140">
            <v>2763474</v>
          </cell>
          <cell r="AH140">
            <v>2929838</v>
          </cell>
          <cell r="AI140">
            <v>-1666</v>
          </cell>
          <cell r="AJ140">
            <v>-14394</v>
          </cell>
          <cell r="AK140">
            <v>-20271</v>
          </cell>
          <cell r="AL140">
            <v>-70569</v>
          </cell>
          <cell r="AM140">
            <v>2208360</v>
          </cell>
          <cell r="AN140">
            <v>2223818</v>
          </cell>
          <cell r="AO140">
            <v>2743203</v>
          </cell>
          <cell r="AP140">
            <v>2859269</v>
          </cell>
          <cell r="AQ140">
            <v>4033</v>
          </cell>
          <cell r="AR140">
            <v>17399</v>
          </cell>
          <cell r="AS140">
            <v>6262</v>
          </cell>
          <cell r="AT140">
            <v>10392</v>
          </cell>
          <cell r="AU140">
            <v>-1878363</v>
          </cell>
          <cell r="AV140">
            <v>-1965685</v>
          </cell>
          <cell r="AW140">
            <v>-2355657</v>
          </cell>
          <cell r="AX140">
            <v>-2482839</v>
          </cell>
          <cell r="AY140">
            <v>-79113</v>
          </cell>
          <cell r="AZ140">
            <v>-45363</v>
          </cell>
          <cell r="BA140">
            <v>-20036</v>
          </cell>
          <cell r="BB140">
            <v>-14413</v>
          </cell>
          <cell r="BC140">
            <v>-277023</v>
          </cell>
          <cell r="BD140">
            <v>-252935</v>
          </cell>
          <cell r="BE140">
            <v>-211425</v>
          </cell>
          <cell r="BF140">
            <v>-199927</v>
          </cell>
          <cell r="BG140">
            <v>-22106</v>
          </cell>
          <cell r="BH140">
            <v>-22766</v>
          </cell>
          <cell r="BI140">
            <v>162347</v>
          </cell>
          <cell r="BJ140">
            <v>172482</v>
          </cell>
          <cell r="BK140">
            <v>-96487</v>
          </cell>
          <cell r="BL140">
            <v>-69861</v>
          </cell>
          <cell r="BM140">
            <v>-64209</v>
          </cell>
          <cell r="BN140">
            <v>-40747</v>
          </cell>
          <cell r="BO140">
            <v>-85414</v>
          </cell>
          <cell r="BP140">
            <v>-67467</v>
          </cell>
          <cell r="BQ140">
            <v>-62312</v>
          </cell>
          <cell r="BR140">
            <v>-39703</v>
          </cell>
          <cell r="BS140">
            <v>-11073</v>
          </cell>
          <cell r="BT140">
            <v>-2394</v>
          </cell>
          <cell r="BU140">
            <v>-1897</v>
          </cell>
          <cell r="BV140">
            <v>-1044</v>
          </cell>
          <cell r="BW140">
            <v>-164814</v>
          </cell>
          <cell r="BX140">
            <v>-161236</v>
          </cell>
          <cell r="BY140">
            <v>70577</v>
          </cell>
          <cell r="BZ140">
            <v>88970</v>
          </cell>
          <cell r="CA140">
            <v>1945299</v>
          </cell>
          <cell r="CB140">
            <v>2042215</v>
          </cell>
          <cell r="CC140">
            <v>2576995</v>
          </cell>
          <cell r="CD140">
            <v>2401299</v>
          </cell>
          <cell r="CE140">
            <v>1322045</v>
          </cell>
          <cell r="CF140">
            <v>1047543</v>
          </cell>
          <cell r="CG140">
            <v>1039633</v>
          </cell>
          <cell r="CH140">
            <v>825672</v>
          </cell>
          <cell r="CI140">
            <v>286816</v>
          </cell>
          <cell r="CJ140">
            <v>587995</v>
          </cell>
          <cell r="CK140">
            <v>764415</v>
          </cell>
          <cell r="CL140">
            <v>782022</v>
          </cell>
          <cell r="CM140">
            <v>135406</v>
          </cell>
          <cell r="CN140">
            <v>100867</v>
          </cell>
          <cell r="CO140">
            <v>55531</v>
          </cell>
          <cell r="CP140">
            <v>53061</v>
          </cell>
          <cell r="CQ140">
            <v>191927</v>
          </cell>
          <cell r="CR140">
            <v>282260</v>
          </cell>
          <cell r="CS140">
            <v>695558</v>
          </cell>
          <cell r="CT140">
            <v>725741</v>
          </cell>
          <cell r="CU140">
            <v>56310</v>
          </cell>
          <cell r="CV140">
            <v>61687</v>
          </cell>
          <cell r="CW140">
            <v>14761</v>
          </cell>
          <cell r="CX140">
            <v>700</v>
          </cell>
          <cell r="CY140">
            <v>27471</v>
          </cell>
          <cell r="CZ140">
            <v>56231</v>
          </cell>
          <cell r="DA140">
            <v>8326</v>
          </cell>
          <cell r="DB140">
            <v>12259</v>
          </cell>
          <cell r="DC140">
            <v>3680097</v>
          </cell>
          <cell r="DD140">
            <v>2886530</v>
          </cell>
          <cell r="DE140">
            <v>2986159</v>
          </cell>
          <cell r="DF140">
            <v>2722062</v>
          </cell>
          <cell r="DH140">
            <v>2208360</v>
          </cell>
          <cell r="DI140">
            <v>-1878363</v>
          </cell>
          <cell r="DJ140">
            <v>-356136</v>
          </cell>
          <cell r="DK140">
            <v>-96487</v>
          </cell>
          <cell r="DL140">
            <v>-122626</v>
          </cell>
          <cell r="DM140">
            <v>-5.55280841891721E-2</v>
          </cell>
          <cell r="DN140">
            <v>-5.2606922564099497E-2</v>
          </cell>
          <cell r="DO140">
            <v>-79113</v>
          </cell>
          <cell r="DP140">
            <v>1184794</v>
          </cell>
          <cell r="DQ140">
            <v>41851</v>
          </cell>
          <cell r="DS140">
            <v>2223818</v>
          </cell>
          <cell r="DT140">
            <v>-1965685</v>
          </cell>
          <cell r="DU140">
            <v>-298298</v>
          </cell>
          <cell r="DV140">
            <v>-69861</v>
          </cell>
          <cell r="DW140">
            <v>-110026</v>
          </cell>
          <cell r="DX140">
            <v>-4.9476171161488898E-2</v>
          </cell>
          <cell r="DY140">
            <v>-4.7143682268395E-2</v>
          </cell>
          <cell r="DZ140">
            <v>-45363</v>
          </cell>
          <cell r="EA140">
            <v>1043588</v>
          </cell>
          <cell r="EB140">
            <v>32278.5</v>
          </cell>
          <cell r="ED140">
            <v>2743203</v>
          </cell>
          <cell r="EE140">
            <v>-2355657</v>
          </cell>
          <cell r="EF140">
            <v>-231461</v>
          </cell>
          <cell r="EG140">
            <v>-64209</v>
          </cell>
          <cell r="EH140">
            <v>91876</v>
          </cell>
          <cell r="EI140">
            <v>3.34922351718046E-2</v>
          </cell>
          <cell r="EJ140">
            <v>3.4652836108107397E-2</v>
          </cell>
          <cell r="EK140">
            <v>-20036</v>
          </cell>
          <cell r="EL140">
            <v>932652.5</v>
          </cell>
          <cell r="EM140">
            <v>10292.5</v>
          </cell>
          <cell r="EO140">
            <v>2391793.6666666698</v>
          </cell>
          <cell r="EP140">
            <v>-2066568.33333333</v>
          </cell>
          <cell r="EQ140">
            <v>-295298.33333333302</v>
          </cell>
          <cell r="ER140">
            <v>-76852.333333333299</v>
          </cell>
          <cell r="ES140">
            <v>-46925.333333333401</v>
          </cell>
          <cell r="ET140">
            <v>-1.96193066263659E-2</v>
          </cell>
          <cell r="EU140">
            <v>-1.9241795931935299E-2</v>
          </cell>
          <cell r="FF140" t="str">
            <v>TW96969724</v>
          </cell>
          <cell r="FG140" t="str">
            <v>final include</v>
          </cell>
          <cell r="FI140" t="str">
            <v>include</v>
          </cell>
        </row>
        <row r="141">
          <cell r="B141" t="str">
            <v>SHINE EARTH (FUJIAN) NEW ENERGY CO., LTD.</v>
          </cell>
          <cell r="C141" t="str">
            <v>exclude</v>
          </cell>
          <cell r="D141" t="str">
            <v>Significantly different products/services</v>
          </cell>
          <cell r="E141" t="str">
            <v>专注于晶体硅太阳能电池的研发、生产和销售</v>
          </cell>
          <cell r="H141" t="str">
            <v/>
          </cell>
          <cell r="I141" t="str">
            <v>ok, sda/sdp</v>
          </cell>
          <cell r="J141" t="str">
            <v>ok,sdp</v>
          </cell>
          <cell r="M141" t="str">
            <v>SHINE EARTH (FUJIAN) NEW ENERGY CO., LTD.</v>
          </cell>
          <cell r="R141" t="str">
            <v>China</v>
          </cell>
          <cell r="S141" t="str">
            <v>838982</v>
          </cell>
          <cell r="T141" t="str">
            <v>B+</v>
          </cell>
          <cell r="U141" t="str">
            <v>3691</v>
          </cell>
          <cell r="W141" t="str">
            <v>The Company's main focus is on the research and development, production and sales of crystalline silicon solar cells, to provide customers with the best comprehensive value of the battery chip.</v>
          </cell>
          <cell r="Z141" t="str">
            <v>CN52435PC</v>
          </cell>
          <cell r="AA141">
            <v>820017</v>
          </cell>
          <cell r="AB141">
            <v>520157</v>
          </cell>
          <cell r="AC141">
            <v>764005</v>
          </cell>
          <cell r="AD141">
            <v>1142942</v>
          </cell>
          <cell r="AE141">
            <v>805081</v>
          </cell>
          <cell r="AF141">
            <v>490733</v>
          </cell>
          <cell r="AG141">
            <v>749051</v>
          </cell>
          <cell r="AH141">
            <v>1142425</v>
          </cell>
          <cell r="AI141">
            <v>-3821</v>
          </cell>
          <cell r="AJ141">
            <v>-3632</v>
          </cell>
          <cell r="AK141">
            <v>-3580</v>
          </cell>
          <cell r="AL141">
            <v>-2875</v>
          </cell>
          <cell r="AM141">
            <v>801260</v>
          </cell>
          <cell r="AN141">
            <v>487101</v>
          </cell>
          <cell r="AO141">
            <v>745471</v>
          </cell>
          <cell r="AP141">
            <v>1139550</v>
          </cell>
          <cell r="AQ141">
            <v>18757</v>
          </cell>
          <cell r="AR141">
            <v>33056</v>
          </cell>
          <cell r="AS141">
            <v>18534</v>
          </cell>
          <cell r="AT141">
            <v>3392</v>
          </cell>
          <cell r="AU141">
            <v>-729680</v>
          </cell>
          <cell r="AV141">
            <v>-422219</v>
          </cell>
          <cell r="AW141">
            <v>-610851</v>
          </cell>
          <cell r="AX141">
            <v>-1004774</v>
          </cell>
          <cell r="AY141" t="str">
            <v>n.a.</v>
          </cell>
          <cell r="AZ141" t="str">
            <v>n.a.</v>
          </cell>
          <cell r="BA141" t="str">
            <v>n.a.</v>
          </cell>
          <cell r="BB141" t="str">
            <v>n.a.</v>
          </cell>
          <cell r="BC141">
            <v>-55784</v>
          </cell>
          <cell r="BD141">
            <v>-53623</v>
          </cell>
          <cell r="BE141">
            <v>-38308</v>
          </cell>
          <cell r="BF141">
            <v>-59148</v>
          </cell>
          <cell r="BG141">
            <v>34553</v>
          </cell>
          <cell r="BH141">
            <v>44315</v>
          </cell>
          <cell r="BI141">
            <v>114846</v>
          </cell>
          <cell r="BJ141">
            <v>79020</v>
          </cell>
          <cell r="BK141">
            <v>-200728</v>
          </cell>
          <cell r="BL141">
            <v>-106546</v>
          </cell>
          <cell r="BM141">
            <v>-47949</v>
          </cell>
          <cell r="BN141">
            <v>-44478</v>
          </cell>
          <cell r="BO141">
            <v>-199367</v>
          </cell>
          <cell r="BP141">
            <v>-104899</v>
          </cell>
          <cell r="BQ141">
            <v>-46411</v>
          </cell>
          <cell r="BR141">
            <v>-42941</v>
          </cell>
          <cell r="BS141">
            <v>-1361</v>
          </cell>
          <cell r="BT141">
            <v>-1647</v>
          </cell>
          <cell r="BU141">
            <v>-1538</v>
          </cell>
          <cell r="BV141">
            <v>-1537</v>
          </cell>
          <cell r="BW141">
            <v>-182693</v>
          </cell>
          <cell r="BX141">
            <v>-66570</v>
          </cell>
          <cell r="BY141">
            <v>45453</v>
          </cell>
          <cell r="BZ141">
            <v>9157</v>
          </cell>
          <cell r="CA141">
            <v>201073</v>
          </cell>
          <cell r="CB141">
            <v>171717</v>
          </cell>
          <cell r="CC141">
            <v>168386</v>
          </cell>
          <cell r="CD141">
            <v>194262</v>
          </cell>
          <cell r="CE141">
            <v>57136</v>
          </cell>
          <cell r="CF141">
            <v>46464</v>
          </cell>
          <cell r="CG141">
            <v>56251</v>
          </cell>
          <cell r="CH141">
            <v>54723</v>
          </cell>
          <cell r="CI141">
            <v>25588</v>
          </cell>
          <cell r="CJ141">
            <v>14220</v>
          </cell>
          <cell r="CK141">
            <v>37692</v>
          </cell>
          <cell r="CL141">
            <v>4285</v>
          </cell>
          <cell r="CM141">
            <v>33668</v>
          </cell>
          <cell r="CN141">
            <v>48713</v>
          </cell>
          <cell r="CO141">
            <v>13142</v>
          </cell>
          <cell r="CP141">
            <v>116005</v>
          </cell>
          <cell r="CQ141">
            <v>73898</v>
          </cell>
          <cell r="CR141">
            <v>50604</v>
          </cell>
          <cell r="CS141">
            <v>51301</v>
          </cell>
          <cell r="CT141">
            <v>11674</v>
          </cell>
          <cell r="CU141">
            <v>71018</v>
          </cell>
          <cell r="CV141">
            <v>0</v>
          </cell>
          <cell r="CW141">
            <v>20033</v>
          </cell>
          <cell r="CX141" t="str">
            <v>n.a.</v>
          </cell>
          <cell r="CY141">
            <v>24431</v>
          </cell>
          <cell r="CZ141">
            <v>91310</v>
          </cell>
          <cell r="DA141">
            <v>136103</v>
          </cell>
          <cell r="DB141">
            <v>101774</v>
          </cell>
          <cell r="DC141">
            <v>700755</v>
          </cell>
          <cell r="DD141">
            <v>793710</v>
          </cell>
          <cell r="DE141">
            <v>734161</v>
          </cell>
          <cell r="DF141">
            <v>667419</v>
          </cell>
          <cell r="DH141">
            <v>801260</v>
          </cell>
          <cell r="DI141">
            <v>-729680</v>
          </cell>
          <cell r="DJ141">
            <v>-55784</v>
          </cell>
          <cell r="DK141">
            <v>-200728</v>
          </cell>
          <cell r="DL141">
            <v>-184932</v>
          </cell>
          <cell r="DM141">
            <v>-0.23080148765694</v>
          </cell>
          <cell r="DN141">
            <v>-0.18752129402793799</v>
          </cell>
          <cell r="DO141" t="str">
            <v>n.a.</v>
          </cell>
          <cell r="DP141">
            <v>51800</v>
          </cell>
          <cell r="DQ141">
            <v>57870.5</v>
          </cell>
          <cell r="DS141">
            <v>487101</v>
          </cell>
          <cell r="DT141">
            <v>-422219</v>
          </cell>
          <cell r="DU141">
            <v>-53623</v>
          </cell>
          <cell r="DV141">
            <v>-106546</v>
          </cell>
          <cell r="DW141">
            <v>-95287</v>
          </cell>
          <cell r="DX141">
            <v>-0.19562062077474701</v>
          </cell>
          <cell r="DY141">
            <v>-0.16361429150325901</v>
          </cell>
          <cell r="DZ141" t="str">
            <v>n.a.</v>
          </cell>
          <cell r="EA141">
            <v>51357.5</v>
          </cell>
          <cell r="EB141">
            <v>113706.5</v>
          </cell>
          <cell r="ED141">
            <v>745471</v>
          </cell>
          <cell r="EE141">
            <v>-610851</v>
          </cell>
          <cell r="EF141">
            <v>-38308</v>
          </cell>
          <cell r="EG141">
            <v>-47949</v>
          </cell>
          <cell r="EH141">
            <v>48363</v>
          </cell>
          <cell r="EI141">
            <v>6.4875763108155807E-2</v>
          </cell>
          <cell r="EJ141">
            <v>6.9376624568933398E-2</v>
          </cell>
          <cell r="EK141" t="str">
            <v>n.a.</v>
          </cell>
          <cell r="EL141">
            <v>55487</v>
          </cell>
          <cell r="EM141">
            <v>118938.5</v>
          </cell>
          <cell r="EO141">
            <v>677944</v>
          </cell>
          <cell r="EP141">
            <v>-587583.33333333302</v>
          </cell>
          <cell r="EQ141">
            <v>-49238.333333333299</v>
          </cell>
          <cell r="ER141">
            <v>-118407.66666666701</v>
          </cell>
          <cell r="ES141">
            <v>-77285.333333333401</v>
          </cell>
          <cell r="ET141">
            <v>-0.11399958305307401</v>
          </cell>
          <cell r="EU141">
            <v>-0.102333595799598</v>
          </cell>
          <cell r="FF141" t="str">
            <v>CN52435PC</v>
          </cell>
          <cell r="FG141" t="str">
            <v>exclude</v>
          </cell>
          <cell r="FH141" t="str">
            <v>Significantly different products/services</v>
          </cell>
          <cell r="FI141" t="str">
            <v>ok, sda/sdp</v>
          </cell>
        </row>
        <row r="142">
          <cell r="B142" t="str">
            <v>BEIJING WINGAIN MACHINERY AND ELECTRONICS CO.,LTD.</v>
          </cell>
          <cell r="C142" t="str">
            <v>exclude</v>
          </cell>
          <cell r="D142" t="str">
            <v>Significantly different products/services</v>
          </cell>
          <cell r="E142" t="str">
            <v>从事标准及非标准室内外机壳、机柜的设计、加工、制造</v>
          </cell>
          <cell r="H142" t="str">
            <v/>
          </cell>
          <cell r="I142" t="str">
            <v>ok, sda/sdp</v>
          </cell>
          <cell r="J142" t="str">
            <v>ok,sdp</v>
          </cell>
          <cell r="M142" t="str">
            <v>BEIJING WINGAIN MACHINERY AND ELECTRONICS CO.,LTD.</v>
          </cell>
          <cell r="N142" t="str">
            <v>This company is engaged in the design, processing and manufacture of standard and non-standard indoor and outdoor machine case and machine cabinet. It boasts advanced numeral control processing equipments, CAD and CAM surface processing capacity. The materials of machine case are all imported stainless steel board and cooling board. Its products are processed in accordance with national standard or customers. The company has itd registered office located in Beijing, China.The company was incorporated in 2011. Its products have been widely applied in the field of electric power, electric, network communication and large exchanger workshop. The processing and manufacture of electron equipment and non-standard equipment, electron fittings and moulds are also in its business scope. The C33 series membrane-rolling machine has been widely applied in the rolling of NIMH, NI-CR-MO and lithium battery and the mixing of magnetic material and pottery paste material.The company has attained the ISO9001-2000 and ISO14001-1996 Authentications. With the principle of honesty first and satisfy the customers, it has cooperated with BISC, ABB, ILACS, OTPV, SMC, Sifang Huaneng and Zhong Shi Electron, and enjoys a sound reputation among its customers.</v>
          </cell>
          <cell r="O142" t="str">
            <v>Manufacturing</v>
          </cell>
          <cell r="P142" t="str">
            <v>www.bjwingain.com</v>
          </cell>
          <cell r="R142" t="str">
            <v>China</v>
          </cell>
          <cell r="S142" t="str">
            <v>832694</v>
          </cell>
          <cell r="T142" t="str">
            <v>B+</v>
          </cell>
          <cell r="U142" t="str">
            <v>3699</v>
          </cell>
          <cell r="V142" t="str">
            <v>Engaged in the design, processing and manufacture of standard and non-standard indoor and outdoor machine case and machine cabinet</v>
          </cell>
          <cell r="W142" t="str">
            <v>The Company is mainly engaged in the R&amp;D, design, production and sales of complete sets of equipment and precision metal structural parts.</v>
          </cell>
          <cell r="Z142" t="str">
            <v>CN43791PC</v>
          </cell>
          <cell r="AA142">
            <v>574567</v>
          </cell>
          <cell r="AB142">
            <v>512944</v>
          </cell>
          <cell r="AC142">
            <v>506076</v>
          </cell>
          <cell r="AD142">
            <v>651510</v>
          </cell>
          <cell r="AE142">
            <v>561871</v>
          </cell>
          <cell r="AF142">
            <v>504546</v>
          </cell>
          <cell r="AG142">
            <v>505637</v>
          </cell>
          <cell r="AH142">
            <v>652563</v>
          </cell>
          <cell r="AI142">
            <v>-3193</v>
          </cell>
          <cell r="AJ142">
            <v>-2295</v>
          </cell>
          <cell r="AK142">
            <v>-3220</v>
          </cell>
          <cell r="AL142">
            <v>-3313</v>
          </cell>
          <cell r="AM142">
            <v>558678</v>
          </cell>
          <cell r="AN142">
            <v>502251</v>
          </cell>
          <cell r="AO142">
            <v>502417</v>
          </cell>
          <cell r="AP142">
            <v>649250</v>
          </cell>
          <cell r="AQ142">
            <v>15889</v>
          </cell>
          <cell r="AR142">
            <v>10693</v>
          </cell>
          <cell r="AS142">
            <v>3659</v>
          </cell>
          <cell r="AT142">
            <v>2260</v>
          </cell>
          <cell r="AU142">
            <v>-407562</v>
          </cell>
          <cell r="AV142">
            <v>-374531</v>
          </cell>
          <cell r="AW142">
            <v>-390955</v>
          </cell>
          <cell r="AX142">
            <v>-467090</v>
          </cell>
          <cell r="AY142" t="str">
            <v>n.a.</v>
          </cell>
          <cell r="AZ142" t="str">
            <v>n.a.</v>
          </cell>
          <cell r="BA142" t="str">
            <v>n.a.</v>
          </cell>
          <cell r="BB142" t="str">
            <v>n.a.</v>
          </cell>
          <cell r="BC142">
            <v>-70611</v>
          </cell>
          <cell r="BD142">
            <v>-58689</v>
          </cell>
          <cell r="BE142">
            <v>-70620</v>
          </cell>
          <cell r="BF142">
            <v>-74496</v>
          </cell>
          <cell r="BG142">
            <v>96394</v>
          </cell>
          <cell r="BH142">
            <v>79724</v>
          </cell>
          <cell r="BI142">
            <v>44501</v>
          </cell>
          <cell r="BJ142">
            <v>109924</v>
          </cell>
          <cell r="BK142">
            <v>-11797</v>
          </cell>
          <cell r="BL142">
            <v>-11463</v>
          </cell>
          <cell r="BM142">
            <v>-9878</v>
          </cell>
          <cell r="BN142">
            <v>-8324</v>
          </cell>
          <cell r="BO142">
            <v>-11143</v>
          </cell>
          <cell r="BP142">
            <v>-11130</v>
          </cell>
          <cell r="BQ142">
            <v>-9644</v>
          </cell>
          <cell r="BR142">
            <v>-8105</v>
          </cell>
          <cell r="BS142">
            <v>-654</v>
          </cell>
          <cell r="BT142">
            <v>-333</v>
          </cell>
          <cell r="BU142">
            <v>-234</v>
          </cell>
          <cell r="BV142">
            <v>-219</v>
          </cell>
          <cell r="BW142">
            <v>60529</v>
          </cell>
          <cell r="BX142">
            <v>49714</v>
          </cell>
          <cell r="BY142">
            <v>25387</v>
          </cell>
          <cell r="BZ142">
            <v>84044</v>
          </cell>
          <cell r="CA142">
            <v>670384</v>
          </cell>
          <cell r="CB142">
            <v>611359</v>
          </cell>
          <cell r="CC142">
            <v>617621</v>
          </cell>
          <cell r="CD142">
            <v>722435</v>
          </cell>
          <cell r="CE142">
            <v>75304</v>
          </cell>
          <cell r="CF142">
            <v>66444</v>
          </cell>
          <cell r="CG142">
            <v>93372</v>
          </cell>
          <cell r="CH142">
            <v>99518</v>
          </cell>
          <cell r="CI142">
            <v>255940</v>
          </cell>
          <cell r="CJ142">
            <v>302720</v>
          </cell>
          <cell r="CK142">
            <v>214216</v>
          </cell>
          <cell r="CL142">
            <v>287946</v>
          </cell>
          <cell r="CM142">
            <v>46432</v>
          </cell>
          <cell r="CN142">
            <v>43085</v>
          </cell>
          <cell r="CO142">
            <v>54462</v>
          </cell>
          <cell r="CP142">
            <v>60662</v>
          </cell>
          <cell r="CQ142">
            <v>288370</v>
          </cell>
          <cell r="CR142">
            <v>190390</v>
          </cell>
          <cell r="CS142">
            <v>250091</v>
          </cell>
          <cell r="CT142">
            <v>270030</v>
          </cell>
          <cell r="CU142">
            <v>72207</v>
          </cell>
          <cell r="CV142">
            <v>44213</v>
          </cell>
          <cell r="CW142">
            <v>75000</v>
          </cell>
          <cell r="CX142" t="str">
            <v>n.a.</v>
          </cell>
          <cell r="CY142">
            <v>5431</v>
          </cell>
          <cell r="CZ142">
            <v>21791</v>
          </cell>
          <cell r="DA142">
            <v>23191</v>
          </cell>
          <cell r="DB142">
            <v>28909</v>
          </cell>
          <cell r="DC142">
            <v>810995</v>
          </cell>
          <cell r="DD142">
            <v>743983</v>
          </cell>
          <cell r="DE142">
            <v>756851</v>
          </cell>
          <cell r="DF142">
            <v>850735</v>
          </cell>
          <cell r="DH142">
            <v>558678</v>
          </cell>
          <cell r="DI142">
            <v>-407562</v>
          </cell>
          <cell r="DJ142">
            <v>-70611</v>
          </cell>
          <cell r="DK142">
            <v>-11797</v>
          </cell>
          <cell r="DL142">
            <v>68708</v>
          </cell>
          <cell r="DM142">
            <v>0.12298318530530999</v>
          </cell>
          <cell r="DN142">
            <v>0.14022899361185401</v>
          </cell>
          <cell r="DO142" t="str">
            <v>n.a.</v>
          </cell>
          <cell r="DP142">
            <v>70874</v>
          </cell>
          <cell r="DQ142">
            <v>13611</v>
          </cell>
          <cell r="DS142">
            <v>502251</v>
          </cell>
          <cell r="DT142">
            <v>-374531</v>
          </cell>
          <cell r="DU142">
            <v>-58689</v>
          </cell>
          <cell r="DV142">
            <v>-11463</v>
          </cell>
          <cell r="DW142">
            <v>57568</v>
          </cell>
          <cell r="DX142">
            <v>0.11461998084623</v>
          </cell>
          <cell r="DY142">
            <v>0.12945851314307</v>
          </cell>
          <cell r="DZ142" t="str">
            <v>n.a.</v>
          </cell>
          <cell r="EA142">
            <v>79908</v>
          </cell>
          <cell r="EB142">
            <v>22491</v>
          </cell>
          <cell r="ED142">
            <v>502417</v>
          </cell>
          <cell r="EE142">
            <v>-390955</v>
          </cell>
          <cell r="EF142">
            <v>-70620</v>
          </cell>
          <cell r="EG142">
            <v>-9878</v>
          </cell>
          <cell r="EH142">
            <v>30964</v>
          </cell>
          <cell r="EI142">
            <v>6.1630080192350202E-2</v>
          </cell>
          <cell r="EJ142">
            <v>6.5677808816573396E-2</v>
          </cell>
          <cell r="EK142" t="str">
            <v>n.a.</v>
          </cell>
          <cell r="EL142">
            <v>96445</v>
          </cell>
          <cell r="EM142">
            <v>26050</v>
          </cell>
          <cell r="EO142">
            <v>521115.33333333302</v>
          </cell>
          <cell r="EP142">
            <v>-391016</v>
          </cell>
          <cell r="EQ142">
            <v>-66640</v>
          </cell>
          <cell r="ER142">
            <v>-11046</v>
          </cell>
          <cell r="ES142">
            <v>52413.333333333299</v>
          </cell>
          <cell r="ET142">
            <v>0.100579142429123</v>
          </cell>
          <cell r="EU142">
            <v>0.111826562151075</v>
          </cell>
          <cell r="FF142" t="str">
            <v>CN43791PC</v>
          </cell>
          <cell r="FG142" t="str">
            <v>exclude</v>
          </cell>
          <cell r="FH142" t="str">
            <v>Significantly different products/services</v>
          </cell>
          <cell r="FI142" t="str">
            <v>ok, sda/sdp</v>
          </cell>
        </row>
        <row r="143">
          <cell r="B143" t="str">
            <v>BEIJING HEROSAIL POWER SCIENCE TECHNOLOGY CO.,LTD.</v>
          </cell>
          <cell r="C143" t="str">
            <v>exclude</v>
          </cell>
          <cell r="D143" t="str">
            <v>Lev SDA/SDP</v>
          </cell>
          <cell r="E143" t="str">
            <v>主要经营输配电领域35kv及以下电压等级的智能配电设备、配电网故障检测定位系统和自动化集成系统</v>
          </cell>
          <cell r="H143" t="str">
            <v/>
          </cell>
          <cell r="I143" t="str">
            <v>ok, sda/sdp</v>
          </cell>
          <cell r="J143" t="str">
            <v>ok,sda</v>
          </cell>
          <cell r="M143" t="str">
            <v>BEIJING HEROSAIL POWER SCIENCE TECHNOLOGY CO.,LTD.</v>
          </cell>
          <cell r="N143" t="str">
            <v>This establishment operates as a high-tech enterprise in Zhongguancun with main business is the transmission and distribution field 35 kV and below the voltage level of intelligent power distribution equipment, distribution network fault detection and positioning system and automated integration system. It also offers a wide range of modular intelligent ring network cabinet, a total box-type intelligent ring network cabinet, solid insulation ring network cabinet, cable branch box, intelligent box (pre-installed) substation, intelligent column switch, distribution network fault monitoring and positioning systems, and is capable to provide a complete distribution network automation system solutions. It has set product development, production, sales and international trade in one in China's power industry quite growth and innovation. It was incorporated in 2006 and has its registered office located in Beijing City, China. The company is headquartered in Beijing on the information industry park with production plant ocated in Beijing Yanqing Badaling Economic and Technological Development Zone. Its factory covers an area of 50 acres, with 20,000 square meters of modern production workshop, six thousand square meters of R &amp; D building, with the factory configuration of the domestic advanced automated production lines and complete product development, and testing equipment.. It offers products to the State Grid Corporation, China Southern Power Grid Corporation, the provincial and municipal power companies and railway and energy systems have a solid sales channels, and is entering the Russian, Central Asian and African markets.</v>
          </cell>
          <cell r="O143" t="str">
            <v>Services</v>
          </cell>
          <cell r="P143" t="str">
            <v>www.hrsel.com</v>
          </cell>
          <cell r="R143" t="str">
            <v>China</v>
          </cell>
          <cell r="S143" t="str">
            <v>831009</v>
          </cell>
          <cell r="T143" t="str">
            <v>B+</v>
          </cell>
          <cell r="U143" t="str">
            <v>3699</v>
          </cell>
          <cell r="V143" t="str">
            <v>Operates as a high-tech enterprise in Zhongguancun with main business is the transmission and distribution field 35 kV and below the voltage level of intelligent power distribution equipment, distribution network fault detection and positioning system and automated integration system</v>
          </cell>
          <cell r="W143" t="str">
            <v>The Company is mainly engaged in the production, transmission and distribution technology promotion and control equipment, and technology development; technical advice; technology transfer; software development; sales of electrical and mechanical equipment, electronic products, communications equipment, computers, software and auxiliary equipment.</v>
          </cell>
          <cell r="Z143" t="str">
            <v>CN41774PC</v>
          </cell>
          <cell r="AA143">
            <v>489904</v>
          </cell>
          <cell r="AB143">
            <v>508281</v>
          </cell>
          <cell r="AC143">
            <v>486201</v>
          </cell>
          <cell r="AD143">
            <v>385265</v>
          </cell>
          <cell r="AE143">
            <v>485663</v>
          </cell>
          <cell r="AF143">
            <v>502441</v>
          </cell>
          <cell r="AG143">
            <v>476604</v>
          </cell>
          <cell r="AH143">
            <v>381043</v>
          </cell>
          <cell r="AI143">
            <v>-2833</v>
          </cell>
          <cell r="AJ143">
            <v>-3674</v>
          </cell>
          <cell r="AK143">
            <v>-3238</v>
          </cell>
          <cell r="AL143">
            <v>-3733</v>
          </cell>
          <cell r="AM143">
            <v>482830</v>
          </cell>
          <cell r="AN143">
            <v>498767</v>
          </cell>
          <cell r="AO143">
            <v>473366</v>
          </cell>
          <cell r="AP143">
            <v>377310</v>
          </cell>
          <cell r="AQ143">
            <v>7074</v>
          </cell>
          <cell r="AR143">
            <v>9514</v>
          </cell>
          <cell r="AS143">
            <v>12835</v>
          </cell>
          <cell r="AT143">
            <v>7955</v>
          </cell>
          <cell r="AU143">
            <v>-369489</v>
          </cell>
          <cell r="AV143">
            <v>-379530</v>
          </cell>
          <cell r="AW143">
            <v>-349983</v>
          </cell>
          <cell r="AX143">
            <v>-257433</v>
          </cell>
          <cell r="AY143" t="str">
            <v>n.a.</v>
          </cell>
          <cell r="AZ143" t="str">
            <v>n.a.</v>
          </cell>
          <cell r="BA143" t="str">
            <v>n.a.</v>
          </cell>
          <cell r="BB143" t="str">
            <v>n.a.</v>
          </cell>
          <cell r="BC143">
            <v>-97361</v>
          </cell>
          <cell r="BD143">
            <v>-96473</v>
          </cell>
          <cell r="BE143">
            <v>-112096</v>
          </cell>
          <cell r="BF143">
            <v>-95800</v>
          </cell>
          <cell r="BG143">
            <v>23054</v>
          </cell>
          <cell r="BH143">
            <v>32278</v>
          </cell>
          <cell r="BI143">
            <v>24122</v>
          </cell>
          <cell r="BJ143">
            <v>32032</v>
          </cell>
          <cell r="BK143">
            <v>-5607</v>
          </cell>
          <cell r="BL143">
            <v>-6511</v>
          </cell>
          <cell r="BM143">
            <v>-8207</v>
          </cell>
          <cell r="BN143">
            <v>-10168</v>
          </cell>
          <cell r="BO143">
            <v>-5164</v>
          </cell>
          <cell r="BP143">
            <v>-5745</v>
          </cell>
          <cell r="BQ143">
            <v>-6383</v>
          </cell>
          <cell r="BR143">
            <v>-7767</v>
          </cell>
          <cell r="BS143">
            <v>-443</v>
          </cell>
          <cell r="BT143">
            <v>-766</v>
          </cell>
          <cell r="BU143">
            <v>-1824</v>
          </cell>
          <cell r="BV143">
            <v>-2401</v>
          </cell>
          <cell r="BW143">
            <v>3804</v>
          </cell>
          <cell r="BX143">
            <v>11068</v>
          </cell>
          <cell r="BY143">
            <v>4416</v>
          </cell>
          <cell r="BZ143">
            <v>8165</v>
          </cell>
          <cell r="CA143">
            <v>513548</v>
          </cell>
          <cell r="CB143">
            <v>493399</v>
          </cell>
          <cell r="CC143">
            <v>500745</v>
          </cell>
          <cell r="CD143">
            <v>520642</v>
          </cell>
          <cell r="CE143">
            <v>177614</v>
          </cell>
          <cell r="CF143">
            <v>144948</v>
          </cell>
          <cell r="CG143">
            <v>175148</v>
          </cell>
          <cell r="CH143">
            <v>199138</v>
          </cell>
          <cell r="CI143">
            <v>227152</v>
          </cell>
          <cell r="CJ143">
            <v>207994</v>
          </cell>
          <cell r="CK143">
            <v>202539</v>
          </cell>
          <cell r="CL143">
            <v>215982</v>
          </cell>
          <cell r="CM143">
            <v>45404</v>
          </cell>
          <cell r="CN143">
            <v>14929</v>
          </cell>
          <cell r="CO143">
            <v>20476</v>
          </cell>
          <cell r="CP143">
            <v>34277</v>
          </cell>
          <cell r="CQ143">
            <v>30286</v>
          </cell>
          <cell r="CR143">
            <v>93242</v>
          </cell>
          <cell r="CS143">
            <v>76375</v>
          </cell>
          <cell r="CT143">
            <v>39134</v>
          </cell>
          <cell r="CU143">
            <v>11141</v>
          </cell>
          <cell r="CV143">
            <v>0</v>
          </cell>
          <cell r="CW143">
            <v>20000</v>
          </cell>
          <cell r="CX143" t="str">
            <v>n.a.</v>
          </cell>
          <cell r="CY143">
            <v>509</v>
          </cell>
          <cell r="CZ143" t="str">
            <v>n.a.</v>
          </cell>
          <cell r="DA143">
            <v>0</v>
          </cell>
          <cell r="DB143">
            <v>3464</v>
          </cell>
          <cell r="DC143">
            <v>614858</v>
          </cell>
          <cell r="DD143">
            <v>638680</v>
          </cell>
          <cell r="DE143">
            <v>653627</v>
          </cell>
          <cell r="DF143">
            <v>681617</v>
          </cell>
          <cell r="DH143">
            <v>482830</v>
          </cell>
          <cell r="DI143">
            <v>-369489</v>
          </cell>
          <cell r="DJ143">
            <v>-97361</v>
          </cell>
          <cell r="DK143">
            <v>-5607</v>
          </cell>
          <cell r="DL143">
            <v>10373</v>
          </cell>
          <cell r="DM143">
            <v>2.1483752045233302E-2</v>
          </cell>
          <cell r="DN143">
            <v>2.1955437214391998E-2</v>
          </cell>
          <cell r="DO143" t="str">
            <v>n.a.</v>
          </cell>
          <cell r="DP143">
            <v>161281</v>
          </cell>
          <cell r="DQ143" t="e">
            <v>#VALUE!</v>
          </cell>
          <cell r="DS143">
            <v>498767</v>
          </cell>
          <cell r="DT143">
            <v>-379530</v>
          </cell>
          <cell r="DU143">
            <v>-96473</v>
          </cell>
          <cell r="DV143">
            <v>-6511</v>
          </cell>
          <cell r="DW143">
            <v>16253</v>
          </cell>
          <cell r="DX143">
            <v>3.2586357958726199E-2</v>
          </cell>
          <cell r="DY143">
            <v>3.3683996733773501E-2</v>
          </cell>
          <cell r="DZ143" t="str">
            <v>n.a.</v>
          </cell>
          <cell r="EA143">
            <v>160048</v>
          </cell>
          <cell r="EB143" t="e">
            <v>#VALUE!</v>
          </cell>
          <cell r="ED143">
            <v>473366</v>
          </cell>
          <cell r="EE143">
            <v>-349983</v>
          </cell>
          <cell r="EF143">
            <v>-112096</v>
          </cell>
          <cell r="EG143">
            <v>-8207</v>
          </cell>
          <cell r="EH143">
            <v>3080</v>
          </cell>
          <cell r="EI143">
            <v>6.5065932069476896E-3</v>
          </cell>
          <cell r="EJ143">
            <v>6.5492062276997403E-3</v>
          </cell>
          <cell r="EK143" t="str">
            <v>n.a.</v>
          </cell>
          <cell r="EL143">
            <v>187143</v>
          </cell>
          <cell r="EM143">
            <v>1732</v>
          </cell>
          <cell r="EO143">
            <v>484987.66666666698</v>
          </cell>
          <cell r="EP143">
            <v>-366334</v>
          </cell>
          <cell r="EQ143">
            <v>-101976.66666666701</v>
          </cell>
          <cell r="ER143">
            <v>-6775</v>
          </cell>
          <cell r="ES143">
            <v>9902.0000000000091</v>
          </cell>
          <cell r="ET143">
            <v>2.04170140409069E-2</v>
          </cell>
          <cell r="EU143">
            <v>2.0842556816068999E-2</v>
          </cell>
          <cell r="FF143" t="str">
            <v>CN41774PC</v>
          </cell>
          <cell r="FG143" t="str">
            <v>exclude</v>
          </cell>
          <cell r="FH143" t="str">
            <v>Lev SDA/SDP</v>
          </cell>
          <cell r="FI143" t="str">
            <v>ok, sda/sdp</v>
          </cell>
        </row>
        <row r="144">
          <cell r="B144" t="str">
            <v>ALFORMER INDUSTRIAL CO.,LTD.</v>
          </cell>
          <cell r="C144" t="str">
            <v>exclude</v>
          </cell>
          <cell r="D144" t="str">
            <v>Significantly different products/services</v>
          </cell>
          <cell r="E144" t="str">
            <v>从事铝材轧制、拉丝的企业</v>
          </cell>
          <cell r="H144" t="str">
            <v/>
          </cell>
          <cell r="I144" t="str">
            <v>ok, sda/sdp</v>
          </cell>
          <cell r="J144" t="str">
            <v>ok,sdp</v>
          </cell>
          <cell r="M144" t="str">
            <v>ALFORMER INDUSTRIAL CO.,LTD.</v>
          </cell>
          <cell r="N144" t="str">
            <v>The company is a Taiwan based enterprise engaged in aluminum rolling and drawing. The company was incorporated in the year 1989. Its registered business office is based in Changhua County, Taiwan. It is registered as a non-family company.The company comprises its business activities in rolling, drawing, and other operations resulting in the production of aluminum ingot, including extrusion ingot, and aluminum and aluminum-base alloy basic shapes, such as rolled and continuous cast rod and bar.It is also invovled in producing aluminum powder, flake, and paste.</v>
          </cell>
          <cell r="O144" t="str">
            <v>Manufacturing</v>
          </cell>
          <cell r="P144" t="str">
            <v>www.alformer.com.tw</v>
          </cell>
          <cell r="R144" t="str">
            <v>Taiwan, China</v>
          </cell>
          <cell r="S144" t="str">
            <v>4558</v>
          </cell>
          <cell r="T144" t="str">
            <v>A+</v>
          </cell>
          <cell r="U144" t="str">
            <v>3699</v>
          </cell>
          <cell r="V144" t="str">
            <v>Engaged in aluminum rolling and drawing</v>
          </cell>
          <cell r="W144" t="str">
            <v>The Company and its subsidiaries are mainly engaged in the production and sales of industrial materials. The Company's main products include aluminum extrusions, aluminum doors and windows, building materials and others. The Company's products are mainly used in conductive plates, ships, construction, aerospace, as well as automobiles and motorcycles. The Company distributes its products in domestic market.</v>
          </cell>
          <cell r="Z144" t="str">
            <v>TW23209895</v>
          </cell>
          <cell r="AA144">
            <v>2142618</v>
          </cell>
          <cell r="AB144">
            <v>1403599</v>
          </cell>
          <cell r="AC144">
            <v>1257785</v>
          </cell>
          <cell r="AD144">
            <v>1396655</v>
          </cell>
          <cell r="AE144">
            <v>2152868</v>
          </cell>
          <cell r="AF144">
            <v>1423008</v>
          </cell>
          <cell r="AG144">
            <v>1285798</v>
          </cell>
          <cell r="AH144">
            <v>1425470</v>
          </cell>
          <cell r="AI144">
            <v>-27427</v>
          </cell>
          <cell r="AJ144">
            <v>-26652</v>
          </cell>
          <cell r="AK144">
            <v>-35874</v>
          </cell>
          <cell r="AL144">
            <v>-34194</v>
          </cell>
          <cell r="AM144">
            <v>2125441</v>
          </cell>
          <cell r="AN144">
            <v>1396356</v>
          </cell>
          <cell r="AO144">
            <v>1249924</v>
          </cell>
          <cell r="AP144">
            <v>1391276</v>
          </cell>
          <cell r="AQ144">
            <v>17177</v>
          </cell>
          <cell r="AR144">
            <v>7243</v>
          </cell>
          <cell r="AS144">
            <v>7861</v>
          </cell>
          <cell r="AT144">
            <v>5379</v>
          </cell>
          <cell r="AU144">
            <v>-1749857</v>
          </cell>
          <cell r="AV144">
            <v>-1180025</v>
          </cell>
          <cell r="AW144">
            <v>-1124651</v>
          </cell>
          <cell r="AX144">
            <v>-1241292</v>
          </cell>
          <cell r="AY144">
            <v>-1832</v>
          </cell>
          <cell r="AZ144">
            <v>-1719</v>
          </cell>
          <cell r="BA144">
            <v>-1643</v>
          </cell>
          <cell r="BB144">
            <v>-1250</v>
          </cell>
          <cell r="BC144">
            <v>-89791</v>
          </cell>
          <cell r="BD144">
            <v>-59697</v>
          </cell>
          <cell r="BE144">
            <v>-54825</v>
          </cell>
          <cell r="BF144">
            <v>-59393</v>
          </cell>
          <cell r="BG144">
            <v>301138</v>
          </cell>
          <cell r="BH144">
            <v>162158</v>
          </cell>
          <cell r="BI144">
            <v>76666</v>
          </cell>
          <cell r="BJ144">
            <v>94720</v>
          </cell>
          <cell r="BK144">
            <v>-39741</v>
          </cell>
          <cell r="BL144">
            <v>-41081</v>
          </cell>
          <cell r="BM144">
            <v>-43012</v>
          </cell>
          <cell r="BN144">
            <v>-40418</v>
          </cell>
          <cell r="BO144">
            <v>-39741</v>
          </cell>
          <cell r="BP144">
            <v>-41081</v>
          </cell>
          <cell r="BQ144">
            <v>-43012</v>
          </cell>
          <cell r="BR144">
            <v>-40418</v>
          </cell>
          <cell r="BS144">
            <v>0</v>
          </cell>
          <cell r="BT144">
            <v>0</v>
          </cell>
          <cell r="BU144">
            <v>0</v>
          </cell>
          <cell r="BV144">
            <v>0</v>
          </cell>
          <cell r="BW144">
            <v>200772</v>
          </cell>
          <cell r="BX144">
            <v>89440</v>
          </cell>
          <cell r="BY144">
            <v>19355</v>
          </cell>
          <cell r="BZ144">
            <v>36971</v>
          </cell>
          <cell r="CA144">
            <v>1516428</v>
          </cell>
          <cell r="CB144">
            <v>911999</v>
          </cell>
          <cell r="CC144">
            <v>802896</v>
          </cell>
          <cell r="CD144">
            <v>909587</v>
          </cell>
          <cell r="CE144">
            <v>718366</v>
          </cell>
          <cell r="CF144">
            <v>291245</v>
          </cell>
          <cell r="CG144">
            <v>333845</v>
          </cell>
          <cell r="CH144">
            <v>325881</v>
          </cell>
          <cell r="CI144">
            <v>504346</v>
          </cell>
          <cell r="CJ144">
            <v>368988</v>
          </cell>
          <cell r="CK144">
            <v>234896</v>
          </cell>
          <cell r="CL144">
            <v>287375</v>
          </cell>
          <cell r="CM144">
            <v>133387</v>
          </cell>
          <cell r="CN144">
            <v>109832</v>
          </cell>
          <cell r="CO144">
            <v>119243</v>
          </cell>
          <cell r="CP144">
            <v>191694</v>
          </cell>
          <cell r="CQ144">
            <v>156411</v>
          </cell>
          <cell r="CR144">
            <v>141934</v>
          </cell>
          <cell r="CS144">
            <v>114912</v>
          </cell>
          <cell r="CT144">
            <v>104637</v>
          </cell>
          <cell r="CU144" t="str">
            <v>n.a.</v>
          </cell>
          <cell r="CV144" t="str">
            <v>n.a.</v>
          </cell>
          <cell r="CW144">
            <v>0</v>
          </cell>
          <cell r="CX144">
            <v>1844</v>
          </cell>
          <cell r="CY144">
            <v>19199</v>
          </cell>
          <cell r="CZ144">
            <v>10079</v>
          </cell>
          <cell r="DA144">
            <v>5011</v>
          </cell>
          <cell r="DB144">
            <v>5011</v>
          </cell>
          <cell r="DC144">
            <v>2161118</v>
          </cell>
          <cell r="DD144">
            <v>1492214</v>
          </cell>
          <cell r="DE144">
            <v>1410690</v>
          </cell>
          <cell r="DF144">
            <v>1532975</v>
          </cell>
          <cell r="DH144">
            <v>2125441</v>
          </cell>
          <cell r="DI144">
            <v>-1749857</v>
          </cell>
          <cell r="DJ144">
            <v>-91623</v>
          </cell>
          <cell r="DK144">
            <v>-39741</v>
          </cell>
          <cell r="DL144">
            <v>244220</v>
          </cell>
          <cell r="DM144">
            <v>0.11490321302732</v>
          </cell>
          <cell r="DN144">
            <v>0.12981994141039199</v>
          </cell>
          <cell r="DO144">
            <v>-1832</v>
          </cell>
          <cell r="DP144">
            <v>504805.5</v>
          </cell>
          <cell r="DQ144">
            <v>14639</v>
          </cell>
          <cell r="DS144">
            <v>1396356</v>
          </cell>
          <cell r="DT144">
            <v>-1180025</v>
          </cell>
          <cell r="DU144">
            <v>-61416</v>
          </cell>
          <cell r="DV144">
            <v>-41081</v>
          </cell>
          <cell r="DW144">
            <v>113834</v>
          </cell>
          <cell r="DX144">
            <v>8.15221906161466E-2</v>
          </cell>
          <cell r="DY144">
            <v>8.8757931637819906E-2</v>
          </cell>
          <cell r="DZ144">
            <v>-1719</v>
          </cell>
          <cell r="EA144">
            <v>312545</v>
          </cell>
          <cell r="EB144">
            <v>7545</v>
          </cell>
          <cell r="ED144">
            <v>1249924</v>
          </cell>
          <cell r="EE144">
            <v>-1124651</v>
          </cell>
          <cell r="EF144">
            <v>-56468</v>
          </cell>
          <cell r="EG144">
            <v>-43012</v>
          </cell>
          <cell r="EH144">
            <v>25793</v>
          </cell>
          <cell r="EI144">
            <v>2.06356546478026E-2</v>
          </cell>
          <cell r="EJ144">
            <v>2.1070457328504901E-2</v>
          </cell>
          <cell r="EK144">
            <v>-1643</v>
          </cell>
          <cell r="EL144">
            <v>329863</v>
          </cell>
          <cell r="EM144">
            <v>5011</v>
          </cell>
          <cell r="EO144">
            <v>1590573.66666667</v>
          </cell>
          <cell r="EP144">
            <v>-1351511</v>
          </cell>
          <cell r="EQ144">
            <v>-69835.666666666701</v>
          </cell>
          <cell r="ER144">
            <v>-41278</v>
          </cell>
          <cell r="ES144">
            <v>127949</v>
          </cell>
          <cell r="ET144">
            <v>8.0442045962033401E-2</v>
          </cell>
          <cell r="EU144">
            <v>8.7479038823813096E-2</v>
          </cell>
          <cell r="FF144" t="str">
            <v>TW23209895</v>
          </cell>
          <cell r="FG144" t="str">
            <v>exclude</v>
          </cell>
          <cell r="FH144" t="str">
            <v>Significantly different products/services</v>
          </cell>
          <cell r="FI144" t="str">
            <v>ok, sda/sdp</v>
          </cell>
        </row>
        <row r="145">
          <cell r="B145" t="str">
            <v>ALPHANAM E&amp;C JOINT STOCK COMPANY</v>
          </cell>
          <cell r="C145" t="str">
            <v>exclude</v>
          </cell>
          <cell r="D145" t="str">
            <v>Independence(A+, A, A-, B+, B, B-,U)</v>
          </cell>
          <cell r="H145" t="str">
            <v/>
          </cell>
          <cell r="I145" t="str">
            <v>ok, indep</v>
          </cell>
          <cell r="J145" t="str">
            <v>ok,indep</v>
          </cell>
          <cell r="M145" t="str">
            <v>ALPHANAM E&amp;C JOINT STOCK COMPANY</v>
          </cell>
          <cell r="N145" t="str">
            <v>This company, which is based in Viet Nam, is engaged in the construction and engineering industry, focuses on the construction and installation of power transmission lines and electrical systems for buildings. It was established in 1995, and was formerly Alphanam Mechanical Electric Joint Stock Company. It conducts business from its registered head office located in the city of Ha Noi. The company also manufactures and trades heavy electrical equipment and electrical supplies. Its product line includes capacitor voltage transformers, moulded CTS, high voltage power supply, chokes epoxy moulded coils, constant voltage transformers, and CVT.</v>
          </cell>
          <cell r="O145" t="str">
            <v>Services</v>
          </cell>
          <cell r="P145" t="str">
            <v>www.alphanam.com.vn</v>
          </cell>
          <cell r="R145" t="str">
            <v>Vietnam</v>
          </cell>
          <cell r="S145" t="str">
            <v>AME</v>
          </cell>
          <cell r="T145" t="str">
            <v>D</v>
          </cell>
          <cell r="U145" t="str">
            <v>3699</v>
          </cell>
          <cell r="V145" t="str">
            <v>Engaged in the construction and engineering industry, focuses on the construction and installation of power transmission lines and electrical systems for buildings</v>
          </cell>
          <cell r="W145" t="str">
            <v>The Company sells capital goods, construction and installation of electrical voltages up to 35kV.</v>
          </cell>
          <cell r="X145" t="str">
            <v>ALPHANAM MECHANICAL ELECTRIC JSC</v>
          </cell>
          <cell r="Z145" t="str">
            <v>VN0103014620</v>
          </cell>
          <cell r="AA145">
            <v>1784702868</v>
          </cell>
          <cell r="AB145">
            <v>1410777562</v>
          </cell>
          <cell r="AC145">
            <v>1009257291</v>
          </cell>
          <cell r="AD145">
            <v>796015889</v>
          </cell>
          <cell r="AE145">
            <v>1784702868</v>
          </cell>
          <cell r="AF145">
            <v>1410777562</v>
          </cell>
          <cell r="AG145">
            <v>1009257291</v>
          </cell>
          <cell r="AH145">
            <v>796015889</v>
          </cell>
          <cell r="AI145" t="str">
            <v>n.a.</v>
          </cell>
          <cell r="AJ145" t="str">
            <v>n.a.</v>
          </cell>
          <cell r="AK145" t="str">
            <v>n.a.</v>
          </cell>
          <cell r="AL145" t="str">
            <v>n.a.</v>
          </cell>
          <cell r="AM145">
            <v>1784702868</v>
          </cell>
          <cell r="AN145">
            <v>1410777562</v>
          </cell>
          <cell r="AO145">
            <v>1009257291</v>
          </cell>
          <cell r="AP145">
            <v>796015889</v>
          </cell>
          <cell r="AQ145" t="str">
            <v>n.a.</v>
          </cell>
          <cell r="AR145" t="str">
            <v>n.a.</v>
          </cell>
          <cell r="AS145" t="str">
            <v>n.a.</v>
          </cell>
          <cell r="AT145" t="str">
            <v>n.a.</v>
          </cell>
          <cell r="AU145">
            <v>-1673336471</v>
          </cell>
          <cell r="AV145">
            <v>-1304752974</v>
          </cell>
          <cell r="AW145">
            <v>-938495774</v>
          </cell>
          <cell r="AX145">
            <v>-733740774</v>
          </cell>
          <cell r="AY145">
            <v>0</v>
          </cell>
          <cell r="AZ145">
            <v>0</v>
          </cell>
          <cell r="BA145">
            <v>0</v>
          </cell>
          <cell r="BB145">
            <v>0</v>
          </cell>
          <cell r="BC145">
            <v>-24708350</v>
          </cell>
          <cell r="BD145">
            <v>-24554845</v>
          </cell>
          <cell r="BE145">
            <v>-26617376</v>
          </cell>
          <cell r="BF145">
            <v>-20741848</v>
          </cell>
          <cell r="BG145">
            <v>86658047</v>
          </cell>
          <cell r="BH145">
            <v>81469743</v>
          </cell>
          <cell r="BI145">
            <v>44144141</v>
          </cell>
          <cell r="BJ145">
            <v>41533267</v>
          </cell>
          <cell r="BK145">
            <v>-2799406</v>
          </cell>
          <cell r="BL145">
            <v>-2514694</v>
          </cell>
          <cell r="BM145">
            <v>-2437804</v>
          </cell>
          <cell r="BN145">
            <v>-2470296</v>
          </cell>
          <cell r="BO145">
            <v>-2628205</v>
          </cell>
          <cell r="BP145">
            <v>-2346144</v>
          </cell>
          <cell r="BQ145">
            <v>-2332830</v>
          </cell>
          <cell r="BR145">
            <v>-2457303</v>
          </cell>
          <cell r="BS145">
            <v>-171201</v>
          </cell>
          <cell r="BT145">
            <v>-168550</v>
          </cell>
          <cell r="BU145">
            <v>-104974</v>
          </cell>
          <cell r="BV145">
            <v>-12993</v>
          </cell>
          <cell r="BW145">
            <v>20908369</v>
          </cell>
          <cell r="BX145">
            <v>21031666</v>
          </cell>
          <cell r="BY145">
            <v>19010025</v>
          </cell>
          <cell r="BZ145">
            <v>18684194</v>
          </cell>
          <cell r="CA145">
            <v>1589820690</v>
          </cell>
          <cell r="CB145">
            <v>1994932256</v>
          </cell>
          <cell r="CC145">
            <v>1029681868</v>
          </cell>
          <cell r="CD145">
            <v>580150075</v>
          </cell>
          <cell r="CE145">
            <v>563854989</v>
          </cell>
          <cell r="CF145">
            <v>719823303</v>
          </cell>
          <cell r="CG145">
            <v>291735269</v>
          </cell>
          <cell r="CH145">
            <v>50439893</v>
          </cell>
          <cell r="CI145">
            <v>985420684</v>
          </cell>
          <cell r="CJ145">
            <v>1217386770</v>
          </cell>
          <cell r="CK145">
            <v>414048561</v>
          </cell>
          <cell r="CL145">
            <v>295361363</v>
          </cell>
          <cell r="CM145">
            <v>14004460</v>
          </cell>
          <cell r="CN145">
            <v>44346286</v>
          </cell>
          <cell r="CO145">
            <v>22677316</v>
          </cell>
          <cell r="CP145">
            <v>2476090</v>
          </cell>
          <cell r="CQ145">
            <v>25436014</v>
          </cell>
          <cell r="CR145">
            <v>12661165</v>
          </cell>
          <cell r="CS145">
            <v>7924477</v>
          </cell>
          <cell r="CT145">
            <v>12740744</v>
          </cell>
          <cell r="CU145" t="str">
            <v>n.a.</v>
          </cell>
          <cell r="CV145" t="str">
            <v>n.a.</v>
          </cell>
          <cell r="CW145" t="str">
            <v>n.a.</v>
          </cell>
          <cell r="CX145" t="str">
            <v>n.a.</v>
          </cell>
          <cell r="CY145">
            <v>3255840</v>
          </cell>
          <cell r="CZ145">
            <v>3144169</v>
          </cell>
          <cell r="DA145">
            <v>2985398</v>
          </cell>
          <cell r="DB145">
            <v>2409813</v>
          </cell>
          <cell r="DC145">
            <v>2903269527</v>
          </cell>
          <cell r="DD145">
            <v>2073067908</v>
          </cell>
          <cell r="DE145">
            <v>1110360818</v>
          </cell>
          <cell r="DF145">
            <v>676551612</v>
          </cell>
          <cell r="DH145">
            <v>1784702868</v>
          </cell>
          <cell r="DI145">
            <v>-1673336471</v>
          </cell>
          <cell r="DJ145">
            <v>-24708350</v>
          </cell>
          <cell r="DK145">
            <v>-2799406</v>
          </cell>
          <cell r="DL145">
            <v>83858641</v>
          </cell>
          <cell r="DM145">
            <v>4.6987452367337201E-2</v>
          </cell>
          <cell r="DN145">
            <v>4.9304127720098401E-2</v>
          </cell>
          <cell r="DO145">
            <v>0</v>
          </cell>
          <cell r="DP145">
            <v>641839146</v>
          </cell>
          <cell r="DQ145">
            <v>3200004.5</v>
          </cell>
          <cell r="DS145">
            <v>1410777562</v>
          </cell>
          <cell r="DT145">
            <v>-1304752974</v>
          </cell>
          <cell r="DU145">
            <v>-24554845</v>
          </cell>
          <cell r="DV145">
            <v>-2514694</v>
          </cell>
          <cell r="DW145">
            <v>78955049</v>
          </cell>
          <cell r="DX145">
            <v>5.5965625713573698E-2</v>
          </cell>
          <cell r="DY145">
            <v>5.9283461744575598E-2</v>
          </cell>
          <cell r="DZ145">
            <v>0</v>
          </cell>
          <cell r="EA145">
            <v>505779286</v>
          </cell>
          <cell r="EB145">
            <v>3064783.5</v>
          </cell>
          <cell r="ED145">
            <v>1009257291</v>
          </cell>
          <cell r="EE145">
            <v>-938495774</v>
          </cell>
          <cell r="EF145">
            <v>-26617376</v>
          </cell>
          <cell r="EG145">
            <v>-2437804</v>
          </cell>
          <cell r="EH145">
            <v>41706337</v>
          </cell>
          <cell r="EI145">
            <v>4.1323790644778202E-2</v>
          </cell>
          <cell r="EJ145">
            <v>4.3105054909593897E-2</v>
          </cell>
          <cell r="EK145">
            <v>0</v>
          </cell>
          <cell r="EL145">
            <v>171087581</v>
          </cell>
          <cell r="EM145">
            <v>2697605.5</v>
          </cell>
          <cell r="EO145">
            <v>1401579240.3333299</v>
          </cell>
          <cell r="EP145">
            <v>-1305528406.3333299</v>
          </cell>
          <cell r="EQ145">
            <v>-25293523.666666701</v>
          </cell>
          <cell r="ER145">
            <v>-2583968</v>
          </cell>
          <cell r="ES145">
            <v>68173342.333333299</v>
          </cell>
          <cell r="ET145">
            <v>4.8640376777498398E-2</v>
          </cell>
          <cell r="EU145">
            <v>5.11272242275123E-2</v>
          </cell>
          <cell r="FF145" t="str">
            <v>VN0103014620</v>
          </cell>
          <cell r="FG145" t="str">
            <v>exclude</v>
          </cell>
          <cell r="FH145" t="str">
            <v>Independence(A+, A, A-, B+, B, B-,U)</v>
          </cell>
          <cell r="FI145" t="str">
            <v>ok, indep</v>
          </cell>
        </row>
        <row r="146">
          <cell r="B146" t="str">
            <v>EXIDE PAKISTAN LIMITED</v>
          </cell>
          <cell r="C146" t="str">
            <v>exclude</v>
          </cell>
          <cell r="D146" t="str">
            <v>Significantly different products/services</v>
          </cell>
          <cell r="E146" t="str">
            <v>工业电池</v>
          </cell>
          <cell r="H146" t="str">
            <v/>
          </cell>
          <cell r="I146" t="str">
            <v>ok, sda/sdp</v>
          </cell>
          <cell r="J146" t="str">
            <v>ok,sdp</v>
          </cell>
          <cell r="L146" t="str">
            <v>从汽车，拖拉机，卡车和公共汽车到土方移动设备和越野车辆的电池，生产了各种各样的外部电池。公司还生产备用电源、机车发动机启动和列车照明系统专用工业电池。</v>
          </cell>
          <cell r="M146" t="str">
            <v>EXIDE PAKISTAN LIMITED</v>
          </cell>
          <cell r="N146" t="str">
            <v>This company is engaged in the manufacture and sale of batteries, chemicals and acids. It was incorporated in 1953 in association with Chloride Group PLC of United Kingdom.The company is the largest manufacturer of lead acid electric storage batteries in Pakistan. A wide range of exide batteries is produced for many applications from batteries for cars, tractors, trucks and buses to earth moving equipment and off-the-road vehicles. It also manufactures special application industrial batteries for stand-by power, locomotive engine starting and for TRAIN lighting system. The company has a registered office located in Karachi, Pakistan.The manufacturing facilities of the company are located at SITE and Hub Baluchistan, while the facilities for chemical and acid are located at SITE and Bin Qasim Karachi.The acquisition of Automotive Battery Company Limited, Furukawa Battery in 1991 further strengthen the company as the leading battery manufacturer in Pakistan. The company has setup a Sulphuric Acid manufacturing plant at Port Qasim Industrial Area. The plant has an installed capacity of 50 metric tons of Sulphuric Acid per day. The major production of the plant is supplied to Fauji Jordan Fertilizer Company Limited.The company aims to remain leader in automotive battery industry by supplying quality product to the customers at affordable price and to satisfy their needs by providing reliable products as per international standard and best suited to local environment.The company's clients include Nissan, Suzuki, Toyota, Audi and Daewoo.</v>
          </cell>
          <cell r="O146" t="str">
            <v>Manufacturing</v>
          </cell>
          <cell r="P146" t="str">
            <v>www.exide.com.pk</v>
          </cell>
          <cell r="R146" t="str">
            <v>Pakistan</v>
          </cell>
          <cell r="S146" t="str">
            <v>EXIDE</v>
          </cell>
          <cell r="T146" t="str">
            <v>A+</v>
          </cell>
          <cell r="U146" t="str">
            <v>3691</v>
          </cell>
          <cell r="V146" t="str">
            <v>Engaged in the manufacture and sale of batteries, chemicals and acids</v>
          </cell>
          <cell r="W146" t="str">
            <v>The Company is engaged in the manufacture and sale of automotive batteries, industrial cells, chemicals and acid.</v>
          </cell>
          <cell r="Z146" t="str">
            <v>PK0000564</v>
          </cell>
          <cell r="AA146">
            <v>14371474</v>
          </cell>
          <cell r="AB146">
            <v>11725875</v>
          </cell>
          <cell r="AC146">
            <v>8727227</v>
          </cell>
          <cell r="AD146">
            <v>9520134</v>
          </cell>
          <cell r="AE146">
            <v>17936515</v>
          </cell>
          <cell r="AF146">
            <v>15251866</v>
          </cell>
          <cell r="AG146">
            <v>11301518</v>
          </cell>
          <cell r="AH146">
            <v>12541174</v>
          </cell>
          <cell r="AI146">
            <v>-3573916</v>
          </cell>
          <cell r="AJ146">
            <v>-3536294</v>
          </cell>
          <cell r="AK146">
            <v>-2579235</v>
          </cell>
          <cell r="AL146">
            <v>-3034595</v>
          </cell>
          <cell r="AM146">
            <v>14362599</v>
          </cell>
          <cell r="AN146">
            <v>11715572</v>
          </cell>
          <cell r="AO146">
            <v>8722283</v>
          </cell>
          <cell r="AP146">
            <v>9506579</v>
          </cell>
          <cell r="AQ146">
            <v>8875</v>
          </cell>
          <cell r="AR146">
            <v>10303</v>
          </cell>
          <cell r="AS146">
            <v>4944</v>
          </cell>
          <cell r="AT146">
            <v>13555</v>
          </cell>
          <cell r="AU146">
            <v>-12574438</v>
          </cell>
          <cell r="AV146">
            <v>-10405110</v>
          </cell>
          <cell r="AW146">
            <v>-7782261</v>
          </cell>
          <cell r="AX146">
            <v>-8307507</v>
          </cell>
          <cell r="AY146">
            <v>0</v>
          </cell>
          <cell r="AZ146">
            <v>0</v>
          </cell>
          <cell r="BA146">
            <v>0</v>
          </cell>
          <cell r="BB146">
            <v>0</v>
          </cell>
          <cell r="BC146">
            <v>-1155971</v>
          </cell>
          <cell r="BD146">
            <v>-833813</v>
          </cell>
          <cell r="BE146">
            <v>-933185</v>
          </cell>
          <cell r="BF146">
            <v>-1123952</v>
          </cell>
          <cell r="BG146">
            <v>641065</v>
          </cell>
          <cell r="BH146">
            <v>486952</v>
          </cell>
          <cell r="BI146">
            <v>11781</v>
          </cell>
          <cell r="BJ146">
            <v>88675</v>
          </cell>
          <cell r="BK146">
            <v>-137032</v>
          </cell>
          <cell r="BL146">
            <v>-142233</v>
          </cell>
          <cell r="BM146">
            <v>-160961</v>
          </cell>
          <cell r="BN146">
            <v>-168104</v>
          </cell>
          <cell r="BO146">
            <v>-137032</v>
          </cell>
          <cell r="BP146">
            <v>-141458</v>
          </cell>
          <cell r="BQ146">
            <v>-152855</v>
          </cell>
          <cell r="BR146">
            <v>-159998</v>
          </cell>
          <cell r="BS146">
            <v>0</v>
          </cell>
          <cell r="BT146">
            <v>-775</v>
          </cell>
          <cell r="BU146">
            <v>-8106</v>
          </cell>
          <cell r="BV146">
            <v>-8106</v>
          </cell>
          <cell r="BW146">
            <v>28904</v>
          </cell>
          <cell r="BX146">
            <v>84</v>
          </cell>
          <cell r="BY146">
            <v>-558911</v>
          </cell>
          <cell r="BZ146">
            <v>-504568</v>
          </cell>
          <cell r="CA146">
            <v>7159945</v>
          </cell>
          <cell r="CB146">
            <v>6343628</v>
          </cell>
          <cell r="CC146">
            <v>6435814</v>
          </cell>
          <cell r="CD146">
            <v>7000566</v>
          </cell>
          <cell r="CE146">
            <v>3635238</v>
          </cell>
          <cell r="CF146">
            <v>2854739</v>
          </cell>
          <cell r="CG146">
            <v>1993397</v>
          </cell>
          <cell r="CH146">
            <v>2292420</v>
          </cell>
          <cell r="CI146">
            <v>2369909</v>
          </cell>
          <cell r="CJ146">
            <v>2333976</v>
          </cell>
          <cell r="CK146">
            <v>3155002</v>
          </cell>
          <cell r="CL146">
            <v>3565856</v>
          </cell>
          <cell r="CM146">
            <v>23452</v>
          </cell>
          <cell r="CN146">
            <v>46415</v>
          </cell>
          <cell r="CO146">
            <v>25919</v>
          </cell>
          <cell r="CP146">
            <v>34604</v>
          </cell>
          <cell r="CQ146">
            <v>133614</v>
          </cell>
          <cell r="CR146">
            <v>94228</v>
          </cell>
          <cell r="CS146">
            <v>140255</v>
          </cell>
          <cell r="CT146">
            <v>149085</v>
          </cell>
          <cell r="CU146" t="str">
            <v>n.a.</v>
          </cell>
          <cell r="CV146" t="str">
            <v>n.a.</v>
          </cell>
          <cell r="CW146" t="str">
            <v>n.a.</v>
          </cell>
          <cell r="CX146" t="str">
            <v>n.a.</v>
          </cell>
          <cell r="CY146">
            <v>96524</v>
          </cell>
          <cell r="CZ146">
            <v>67721</v>
          </cell>
          <cell r="DA146">
            <v>75725</v>
          </cell>
          <cell r="DB146">
            <v>59497</v>
          </cell>
          <cell r="DC146">
            <v>8554750</v>
          </cell>
          <cell r="DD146">
            <v>7664445</v>
          </cell>
          <cell r="DE146">
            <v>8370879</v>
          </cell>
          <cell r="DF146">
            <v>8555841</v>
          </cell>
          <cell r="DH146">
            <v>14362599</v>
          </cell>
          <cell r="DI146">
            <v>-12574438</v>
          </cell>
          <cell r="DJ146">
            <v>-1155971</v>
          </cell>
          <cell r="DK146">
            <v>-137032</v>
          </cell>
          <cell r="DL146">
            <v>495158</v>
          </cell>
          <cell r="DM146">
            <v>3.4475515190530603E-2</v>
          </cell>
          <cell r="DN146">
            <v>3.57065157154806E-2</v>
          </cell>
          <cell r="DO146">
            <v>0</v>
          </cell>
          <cell r="DP146">
            <v>3244988.5</v>
          </cell>
          <cell r="DQ146">
            <v>82122.5</v>
          </cell>
          <cell r="DS146">
            <v>11715572</v>
          </cell>
          <cell r="DT146">
            <v>-10405110</v>
          </cell>
          <cell r="DU146">
            <v>-833813</v>
          </cell>
          <cell r="DV146">
            <v>-142233</v>
          </cell>
          <cell r="DW146">
            <v>334416</v>
          </cell>
          <cell r="DX146">
            <v>2.8544572983717698E-2</v>
          </cell>
          <cell r="DY146">
            <v>2.9383306932968801E-2</v>
          </cell>
          <cell r="DZ146">
            <v>0</v>
          </cell>
          <cell r="EA146">
            <v>2424068</v>
          </cell>
          <cell r="EB146">
            <v>71723</v>
          </cell>
          <cell r="ED146">
            <v>8722283</v>
          </cell>
          <cell r="EE146">
            <v>-7782261</v>
          </cell>
          <cell r="EF146">
            <v>-933185</v>
          </cell>
          <cell r="EG146">
            <v>-160961</v>
          </cell>
          <cell r="EH146">
            <v>-154124</v>
          </cell>
          <cell r="EI146">
            <v>-1.7670144387656302E-2</v>
          </cell>
          <cell r="EJ146">
            <v>-1.7363331807565802E-2</v>
          </cell>
          <cell r="EK146">
            <v>0</v>
          </cell>
          <cell r="EL146">
            <v>2142908.5</v>
          </cell>
          <cell r="EM146">
            <v>67611</v>
          </cell>
          <cell r="EO146">
            <v>11600151.3333333</v>
          </cell>
          <cell r="EP146">
            <v>-10253936.3333333</v>
          </cell>
          <cell r="EQ146">
            <v>-974323</v>
          </cell>
          <cell r="ER146">
            <v>-146742</v>
          </cell>
          <cell r="ES146">
            <v>225150</v>
          </cell>
          <cell r="ET146">
            <v>1.9409229546258198E-2</v>
          </cell>
          <cell r="EU146">
            <v>1.9793404273300601E-2</v>
          </cell>
          <cell r="FF146" t="str">
            <v>PK0000564</v>
          </cell>
          <cell r="FG146" t="str">
            <v>exclude</v>
          </cell>
          <cell r="FH146" t="str">
            <v>Significantly different products/services</v>
          </cell>
          <cell r="FI146" t="str">
            <v>ok, sda/sdp</v>
          </cell>
        </row>
        <row r="147">
          <cell r="B147" t="str">
            <v>ZHEJIANG HENGWEI BATTERY CO., LTD.</v>
          </cell>
          <cell r="C147" t="str">
            <v>exclude</v>
          </cell>
          <cell r="D147" t="str">
            <v>Significantly different products/services</v>
          </cell>
          <cell r="E147" t="str">
            <v>从事干电池的制造和分销</v>
          </cell>
          <cell r="H147" t="str">
            <v/>
          </cell>
          <cell r="I147" t="str">
            <v>ok, sda/sdp</v>
          </cell>
          <cell r="J147" t="str">
            <v>ok,sdp</v>
          </cell>
          <cell r="M147" t="str">
            <v>ZHEJIANG HENGWEI BATTERY CO., LTD.</v>
          </cell>
          <cell r="N147" t="str">
            <v>This company is primarily engaged in the manufacture and distribution of dry batteries. The company was incorporated in January 1999. The registered head office of the company is located in Jiaxing, China. It is registered as a limited liability company. It operates its business primarily in the domestic market.The company is the leading and remarkable manufacturer in the Chinese battery industry. The company has totaled eight first class alkaline production lines for LR03, LR6, LR14, LR20, 6LR61; and nine super heavy duty production lines for R03, R6, R24, R20. He company's products include alkaline battery (blister card package, shrink package); and carbon zinc battery (PVC jacket, metallic jacket, metal jacket). The company's quality system is certified in accordance with ISO 9001:2000.</v>
          </cell>
          <cell r="O147" t="str">
            <v>Manufacturing</v>
          </cell>
          <cell r="P147" t="str">
            <v>www.hwbattery.com</v>
          </cell>
          <cell r="R147" t="str">
            <v>China</v>
          </cell>
          <cell r="S147" t="str">
            <v>301222</v>
          </cell>
          <cell r="T147" t="str">
            <v>B+</v>
          </cell>
          <cell r="U147" t="str">
            <v>3691</v>
          </cell>
          <cell r="V147" t="str">
            <v>Engaged in the manufacture and distribution of dry batteries</v>
          </cell>
          <cell r="W147" t="str">
            <v>The Company is mainly engaged in the research, development, production and sales of high-performance environment-friendly zinc manganese batteries.</v>
          </cell>
          <cell r="Z147" t="str">
            <v>CN56393PC</v>
          </cell>
          <cell r="AA147">
            <v>549377</v>
          </cell>
          <cell r="AB147">
            <v>488951</v>
          </cell>
          <cell r="AC147">
            <v>323364</v>
          </cell>
          <cell r="AD147">
            <v>316932</v>
          </cell>
          <cell r="AE147">
            <v>545543</v>
          </cell>
          <cell r="AF147">
            <v>483726</v>
          </cell>
          <cell r="AG147">
            <v>319255</v>
          </cell>
          <cell r="AH147">
            <v>314326</v>
          </cell>
          <cell r="AI147">
            <v>-1808</v>
          </cell>
          <cell r="AJ147">
            <v>-1072</v>
          </cell>
          <cell r="AK147">
            <v>-2180</v>
          </cell>
          <cell r="AL147">
            <v>-2159</v>
          </cell>
          <cell r="AM147">
            <v>543735</v>
          </cell>
          <cell r="AN147">
            <v>482654</v>
          </cell>
          <cell r="AO147">
            <v>317075</v>
          </cell>
          <cell r="AP147">
            <v>312167</v>
          </cell>
          <cell r="AQ147">
            <v>5642</v>
          </cell>
          <cell r="AR147">
            <v>6297</v>
          </cell>
          <cell r="AS147">
            <v>6289</v>
          </cell>
          <cell r="AT147">
            <v>4765</v>
          </cell>
          <cell r="AU147">
            <v>-400370</v>
          </cell>
          <cell r="AV147">
            <v>-330780</v>
          </cell>
          <cell r="AW147">
            <v>-214214</v>
          </cell>
          <cell r="AX147">
            <v>-216351</v>
          </cell>
          <cell r="AY147" t="str">
            <v>n.a.</v>
          </cell>
          <cell r="AZ147" t="str">
            <v>n.a.</v>
          </cell>
          <cell r="BA147" t="str">
            <v>n.a.</v>
          </cell>
          <cell r="BB147" t="str">
            <v>n.a.</v>
          </cell>
          <cell r="BC147">
            <v>-36365</v>
          </cell>
          <cell r="BD147">
            <v>-35816</v>
          </cell>
          <cell r="BE147">
            <v>-34117</v>
          </cell>
          <cell r="BF147">
            <v>-30658</v>
          </cell>
          <cell r="BG147">
            <v>112642</v>
          </cell>
          <cell r="BH147">
            <v>122355</v>
          </cell>
          <cell r="BI147">
            <v>75033</v>
          </cell>
          <cell r="BJ147">
            <v>69923</v>
          </cell>
          <cell r="BK147">
            <v>-9793</v>
          </cell>
          <cell r="BL147">
            <v>-7736</v>
          </cell>
          <cell r="BM147">
            <v>-6492</v>
          </cell>
          <cell r="BN147">
            <v>-6502</v>
          </cell>
          <cell r="BO147">
            <v>-9645</v>
          </cell>
          <cell r="BP147">
            <v>-7274</v>
          </cell>
          <cell r="BQ147">
            <v>-6518</v>
          </cell>
          <cell r="BR147">
            <v>-6344</v>
          </cell>
          <cell r="BS147">
            <v>-148</v>
          </cell>
          <cell r="BT147">
            <v>-462</v>
          </cell>
          <cell r="BU147">
            <v>26</v>
          </cell>
          <cell r="BV147">
            <v>-158</v>
          </cell>
          <cell r="BW147">
            <v>89674</v>
          </cell>
          <cell r="BX147">
            <v>95841</v>
          </cell>
          <cell r="BY147">
            <v>64846</v>
          </cell>
          <cell r="BZ147">
            <v>59391</v>
          </cell>
          <cell r="CA147">
            <v>400922</v>
          </cell>
          <cell r="CB147">
            <v>318662</v>
          </cell>
          <cell r="CC147">
            <v>281085</v>
          </cell>
          <cell r="CD147">
            <v>268451</v>
          </cell>
          <cell r="CE147">
            <v>91837</v>
          </cell>
          <cell r="CF147">
            <v>62537</v>
          </cell>
          <cell r="CG147">
            <v>53982</v>
          </cell>
          <cell r="CH147">
            <v>43793</v>
          </cell>
          <cell r="CI147">
            <v>71375</v>
          </cell>
          <cell r="CJ147">
            <v>55114</v>
          </cell>
          <cell r="CK147">
            <v>49561</v>
          </cell>
          <cell r="CL147">
            <v>52106</v>
          </cell>
          <cell r="CM147">
            <v>10679</v>
          </cell>
          <cell r="CN147">
            <v>14485</v>
          </cell>
          <cell r="CO147">
            <v>8814</v>
          </cell>
          <cell r="CP147">
            <v>6389</v>
          </cell>
          <cell r="CQ147">
            <v>213851</v>
          </cell>
          <cell r="CR147">
            <v>160208</v>
          </cell>
          <cell r="CS147">
            <v>157992</v>
          </cell>
          <cell r="CT147">
            <v>157278</v>
          </cell>
          <cell r="CU147">
            <v>0</v>
          </cell>
          <cell r="CV147">
            <v>1662</v>
          </cell>
          <cell r="CW147">
            <v>35966</v>
          </cell>
          <cell r="CX147" t="str">
            <v>n.a.</v>
          </cell>
          <cell r="CY147">
            <v>2205</v>
          </cell>
          <cell r="CZ147">
            <v>14180</v>
          </cell>
          <cell r="DA147">
            <v>16069</v>
          </cell>
          <cell r="DB147">
            <v>5935</v>
          </cell>
          <cell r="DC147">
            <v>495573</v>
          </cell>
          <cell r="DD147">
            <v>417643</v>
          </cell>
          <cell r="DE147">
            <v>354152</v>
          </cell>
          <cell r="DF147">
            <v>328528</v>
          </cell>
          <cell r="DH147">
            <v>543735</v>
          </cell>
          <cell r="DI147">
            <v>-400370</v>
          </cell>
          <cell r="DJ147">
            <v>-36365</v>
          </cell>
          <cell r="DK147">
            <v>-9793</v>
          </cell>
          <cell r="DL147">
            <v>97207</v>
          </cell>
          <cell r="DM147">
            <v>0.17877642601634999</v>
          </cell>
          <cell r="DN147">
            <v>0.217695194926186</v>
          </cell>
          <cell r="DO147" t="str">
            <v>n.a.</v>
          </cell>
          <cell r="DP147">
            <v>77187</v>
          </cell>
          <cell r="DQ147">
            <v>8192.5</v>
          </cell>
          <cell r="DS147">
            <v>482654</v>
          </cell>
          <cell r="DT147">
            <v>-330780</v>
          </cell>
          <cell r="DU147">
            <v>-35816</v>
          </cell>
          <cell r="DV147">
            <v>-7736</v>
          </cell>
          <cell r="DW147">
            <v>108322</v>
          </cell>
          <cell r="DX147">
            <v>0.224429922884717</v>
          </cell>
          <cell r="DY147">
            <v>0.28937413846532001</v>
          </cell>
          <cell r="DZ147" t="str">
            <v>n.a.</v>
          </cell>
          <cell r="EA147">
            <v>58259.5</v>
          </cell>
          <cell r="EB147">
            <v>15124.5</v>
          </cell>
          <cell r="ED147">
            <v>317075</v>
          </cell>
          <cell r="EE147">
            <v>-214214</v>
          </cell>
          <cell r="EF147">
            <v>-34117</v>
          </cell>
          <cell r="EG147">
            <v>-6492</v>
          </cell>
          <cell r="EH147">
            <v>62252</v>
          </cell>
          <cell r="EI147">
            <v>0.19633209808405</v>
          </cell>
          <cell r="EJ147">
            <v>0.244295059708111</v>
          </cell>
          <cell r="EK147" t="str">
            <v>n.a.</v>
          </cell>
          <cell r="EL147">
            <v>48887.5</v>
          </cell>
          <cell r="EM147">
            <v>11002</v>
          </cell>
          <cell r="EO147">
            <v>447821.33333333302</v>
          </cell>
          <cell r="EP147">
            <v>-315121.33333333302</v>
          </cell>
          <cell r="EQ147">
            <v>-35432.666666666701</v>
          </cell>
          <cell r="ER147">
            <v>-8007</v>
          </cell>
          <cell r="ES147">
            <v>89260.333333333299</v>
          </cell>
          <cell r="ET147">
            <v>0.199321306711605</v>
          </cell>
          <cell r="EU147">
            <v>0.248940440631673</v>
          </cell>
          <cell r="FF147" t="str">
            <v>CN56393PC</v>
          </cell>
          <cell r="FG147" t="str">
            <v>exclude</v>
          </cell>
          <cell r="FH147" t="str">
            <v>Significantly different products/services</v>
          </cell>
          <cell r="FI147" t="str">
            <v>ok, sda/sdp</v>
          </cell>
        </row>
        <row r="148">
          <cell r="B148" t="str">
            <v>CHANGSHU JHOSIN COMMUNICATION TECHNOLOGY CO.,LTD</v>
          </cell>
          <cell r="C148" t="str">
            <v>exclude</v>
          </cell>
          <cell r="D148" t="str">
            <v>Independence(A+, A, A-, B+, B, B-,U)</v>
          </cell>
          <cell r="H148" t="str">
            <v/>
          </cell>
          <cell r="I148" t="str">
            <v>ok, indep</v>
          </cell>
          <cell r="J148" t="str">
            <v>ok,indep</v>
          </cell>
          <cell r="M148" t="str">
            <v>CHANGSHU JHOSIN COMMUNICATION TECHNOLOGY CO.,LTD</v>
          </cell>
          <cell r="P148" t="str">
            <v>www.jhosincable.com</v>
          </cell>
          <cell r="R148" t="str">
            <v>China</v>
          </cell>
          <cell r="S148" t="str">
            <v>872668</v>
          </cell>
          <cell r="T148" t="str">
            <v>D</v>
          </cell>
          <cell r="U148" t="str">
            <v>3699</v>
          </cell>
          <cell r="W148" t="str">
            <v>The Company is mainly engaged in the production and sales of communication cables.</v>
          </cell>
          <cell r="Z148" t="str">
            <v>CN52993PC</v>
          </cell>
          <cell r="AA148">
            <v>589859</v>
          </cell>
          <cell r="AB148">
            <v>481764</v>
          </cell>
          <cell r="AC148">
            <v>431827</v>
          </cell>
          <cell r="AD148">
            <v>403904</v>
          </cell>
          <cell r="AE148">
            <v>590197</v>
          </cell>
          <cell r="AF148">
            <v>483200</v>
          </cell>
          <cell r="AG148">
            <v>432780</v>
          </cell>
          <cell r="AH148">
            <v>402900</v>
          </cell>
          <cell r="AI148">
            <v>-1651</v>
          </cell>
          <cell r="AJ148">
            <v>-1716</v>
          </cell>
          <cell r="AK148">
            <v>-1396</v>
          </cell>
          <cell r="AL148">
            <v>-1487</v>
          </cell>
          <cell r="AM148">
            <v>588546</v>
          </cell>
          <cell r="AN148">
            <v>481484</v>
          </cell>
          <cell r="AO148">
            <v>431384</v>
          </cell>
          <cell r="AP148">
            <v>401413</v>
          </cell>
          <cell r="AQ148">
            <v>1313</v>
          </cell>
          <cell r="AR148">
            <v>280</v>
          </cell>
          <cell r="AS148">
            <v>443</v>
          </cell>
          <cell r="AT148">
            <v>2491</v>
          </cell>
          <cell r="AU148">
            <v>-475358</v>
          </cell>
          <cell r="AV148">
            <v>-390530</v>
          </cell>
          <cell r="AW148">
            <v>-342697</v>
          </cell>
          <cell r="AX148">
            <v>-311431</v>
          </cell>
          <cell r="AY148" t="str">
            <v>n.a.</v>
          </cell>
          <cell r="AZ148" t="str">
            <v>n.a.</v>
          </cell>
          <cell r="BA148" t="str">
            <v>n.a.</v>
          </cell>
          <cell r="BB148" t="str">
            <v>n.a.</v>
          </cell>
          <cell r="BC148">
            <v>-48512</v>
          </cell>
          <cell r="BD148">
            <v>-34085</v>
          </cell>
          <cell r="BE148">
            <v>-36574</v>
          </cell>
          <cell r="BF148">
            <v>-37181</v>
          </cell>
          <cell r="BG148">
            <v>65989</v>
          </cell>
          <cell r="BH148">
            <v>57149</v>
          </cell>
          <cell r="BI148">
            <v>52556</v>
          </cell>
          <cell r="BJ148">
            <v>55292</v>
          </cell>
          <cell r="BK148">
            <v>-7979</v>
          </cell>
          <cell r="BL148">
            <v>-7696</v>
          </cell>
          <cell r="BM148">
            <v>-7030</v>
          </cell>
          <cell r="BN148">
            <v>-6528</v>
          </cell>
          <cell r="BO148">
            <v>-7477</v>
          </cell>
          <cell r="BP148">
            <v>-7459</v>
          </cell>
          <cell r="BQ148">
            <v>-6999</v>
          </cell>
          <cell r="BR148">
            <v>-6513</v>
          </cell>
          <cell r="BS148">
            <v>-502</v>
          </cell>
          <cell r="BT148">
            <v>-237</v>
          </cell>
          <cell r="BU148">
            <v>-31</v>
          </cell>
          <cell r="BV148">
            <v>-15</v>
          </cell>
          <cell r="BW148">
            <v>43865</v>
          </cell>
          <cell r="BX148">
            <v>34802</v>
          </cell>
          <cell r="BY148">
            <v>38897</v>
          </cell>
          <cell r="BZ148">
            <v>37363</v>
          </cell>
          <cell r="CA148">
            <v>386738</v>
          </cell>
          <cell r="CB148">
            <v>316021</v>
          </cell>
          <cell r="CC148">
            <v>286257</v>
          </cell>
          <cell r="CD148">
            <v>255953</v>
          </cell>
          <cell r="CE148">
            <v>76858</v>
          </cell>
          <cell r="CF148">
            <v>65818</v>
          </cell>
          <cell r="CG148">
            <v>63180</v>
          </cell>
          <cell r="CH148">
            <v>51441</v>
          </cell>
          <cell r="CI148">
            <v>203426</v>
          </cell>
          <cell r="CJ148">
            <v>134275</v>
          </cell>
          <cell r="CK148">
            <v>154308</v>
          </cell>
          <cell r="CL148">
            <v>156637</v>
          </cell>
          <cell r="CM148">
            <v>54170</v>
          </cell>
          <cell r="CN148">
            <v>34896</v>
          </cell>
          <cell r="CO148">
            <v>19151</v>
          </cell>
          <cell r="CP148">
            <v>14128</v>
          </cell>
          <cell r="CQ148">
            <v>43168</v>
          </cell>
          <cell r="CR148">
            <v>77957</v>
          </cell>
          <cell r="CS148">
            <v>45922</v>
          </cell>
          <cell r="CT148">
            <v>29875</v>
          </cell>
          <cell r="CU148">
            <v>14850</v>
          </cell>
          <cell r="CV148" t="str">
            <v>n.a.</v>
          </cell>
          <cell r="CW148" t="str">
            <v>n.a.</v>
          </cell>
          <cell r="CX148" t="str">
            <v>n.a.</v>
          </cell>
          <cell r="CY148">
            <v>103180</v>
          </cell>
          <cell r="CZ148">
            <v>25494</v>
          </cell>
          <cell r="DA148">
            <v>6190</v>
          </cell>
          <cell r="DB148">
            <v>6379</v>
          </cell>
          <cell r="DC148">
            <v>555764</v>
          </cell>
          <cell r="DD148">
            <v>400527</v>
          </cell>
          <cell r="DE148">
            <v>344476</v>
          </cell>
          <cell r="DF148">
            <v>303847</v>
          </cell>
          <cell r="DH148">
            <v>588546</v>
          </cell>
          <cell r="DI148">
            <v>-475358</v>
          </cell>
          <cell r="DJ148">
            <v>-48512</v>
          </cell>
          <cell r="DK148">
            <v>-7979</v>
          </cell>
          <cell r="DL148">
            <v>56697</v>
          </cell>
          <cell r="DM148">
            <v>9.6334016372551998E-2</v>
          </cell>
          <cell r="DN148">
            <v>0.106603566049762</v>
          </cell>
          <cell r="DO148" t="str">
            <v>n.a.</v>
          </cell>
          <cell r="DP148">
            <v>71338</v>
          </cell>
          <cell r="DQ148">
            <v>64337</v>
          </cell>
          <cell r="DS148">
            <v>481484</v>
          </cell>
          <cell r="DT148">
            <v>-390530</v>
          </cell>
          <cell r="DU148">
            <v>-34085</v>
          </cell>
          <cell r="DV148">
            <v>-7696</v>
          </cell>
          <cell r="DW148">
            <v>49173</v>
          </cell>
          <cell r="DX148">
            <v>0.10212800425351599</v>
          </cell>
          <cell r="DY148">
            <v>0.113744503378355</v>
          </cell>
          <cell r="DZ148" t="str">
            <v>n.a.</v>
          </cell>
          <cell r="EA148">
            <v>64499</v>
          </cell>
          <cell r="EB148">
            <v>15842</v>
          </cell>
          <cell r="ED148">
            <v>431384</v>
          </cell>
          <cell r="EE148">
            <v>-342697</v>
          </cell>
          <cell r="EF148">
            <v>-36574</v>
          </cell>
          <cell r="EG148">
            <v>-7030</v>
          </cell>
          <cell r="EH148">
            <v>45083</v>
          </cell>
          <cell r="EI148">
            <v>0.104507816701593</v>
          </cell>
          <cell r="EJ148">
            <v>0.11670433159634599</v>
          </cell>
          <cell r="EK148" t="str">
            <v>n.a.</v>
          </cell>
          <cell r="EL148">
            <v>57310.5</v>
          </cell>
          <cell r="EM148">
            <v>6284.5</v>
          </cell>
          <cell r="EO148">
            <v>500471.33333333302</v>
          </cell>
          <cell r="EP148">
            <v>-402861.66666666698</v>
          </cell>
          <cell r="EQ148">
            <v>-39723.666666666701</v>
          </cell>
          <cell r="ER148">
            <v>-7568.3333333333303</v>
          </cell>
          <cell r="ES148">
            <v>50317.666666666599</v>
          </cell>
          <cell r="ET148">
            <v>0.100540557101506</v>
          </cell>
          <cell r="EU148">
            <v>0.111778866624064</v>
          </cell>
          <cell r="FF148" t="str">
            <v>CN52993PC</v>
          </cell>
          <cell r="FG148" t="str">
            <v>exclude</v>
          </cell>
          <cell r="FH148" t="str">
            <v>Independence(A+, A, A-, B+, B, B-,U)</v>
          </cell>
          <cell r="FI148" t="str">
            <v>ok, indep</v>
          </cell>
        </row>
        <row r="149">
          <cell r="B149" t="str">
            <v>GUANGDONG LIWANG NEW ENERGY CO.,LTD.</v>
          </cell>
          <cell r="C149" t="str">
            <v>exclude</v>
          </cell>
          <cell r="D149" t="str">
            <v>Significantly different products/services</v>
          </cell>
          <cell r="E149" t="str">
            <v>生产碱性电池</v>
          </cell>
          <cell r="H149" t="str">
            <v/>
          </cell>
          <cell r="I149" t="str">
            <v>ok, sda/sdp</v>
          </cell>
          <cell r="J149" t="str">
            <v>ok,sdp</v>
          </cell>
          <cell r="M149" t="str">
            <v>GUANGDONG LIWANG NEW ENERGY CO.,LTD.</v>
          </cell>
          <cell r="N149" t="str">
            <v>This company operates as a manufacturer of alkaline cell batteries. It was incorporated in 2001 and has its registered head office located in Dongguan, China. The company's business operation specialized in the development, production and sales of environmentally friendly alkaline zinc manganese dioxide battery and environmental protection carbon battery. It also equipped with state-of-the-art technology and equipment for processing and manufacturing storage batteries, as well as employs certified staff skilled in manufacturing and processing operations in compliance with the standards and other technical specifications that guarantees top quality, safe and durable battery products for various industrial uses and activities.</v>
          </cell>
          <cell r="O149" t="str">
            <v>Manufacturing</v>
          </cell>
          <cell r="P149" t="str">
            <v>www.liwangbattery.com</v>
          </cell>
          <cell r="R149" t="str">
            <v>China</v>
          </cell>
          <cell r="S149" t="str">
            <v>831627</v>
          </cell>
          <cell r="T149" t="str">
            <v>B+</v>
          </cell>
          <cell r="U149" t="str">
            <v>3691</v>
          </cell>
          <cell r="V149" t="str">
            <v>Operates as a manufacturer of alkaline cell batteries</v>
          </cell>
          <cell r="W149" t="str">
            <v>The Company is mainly engaged in the development, production and sales of environmentally friendly alkaline zinc manganese dioxide battery and environmental protection carbon battery.</v>
          </cell>
          <cell r="Z149" t="str">
            <v>CN42804PC</v>
          </cell>
          <cell r="AA149">
            <v>468003</v>
          </cell>
          <cell r="AB149">
            <v>401744</v>
          </cell>
          <cell r="AC149">
            <v>331253</v>
          </cell>
          <cell r="AD149">
            <v>286962</v>
          </cell>
          <cell r="AE149">
            <v>466443</v>
          </cell>
          <cell r="AF149">
            <v>401284</v>
          </cell>
          <cell r="AG149">
            <v>331292</v>
          </cell>
          <cell r="AH149">
            <v>286393</v>
          </cell>
          <cell r="AI149">
            <v>-2331</v>
          </cell>
          <cell r="AJ149">
            <v>-2110</v>
          </cell>
          <cell r="AK149">
            <v>-1919</v>
          </cell>
          <cell r="AL149">
            <v>-1688</v>
          </cell>
          <cell r="AM149">
            <v>464112</v>
          </cell>
          <cell r="AN149">
            <v>399174</v>
          </cell>
          <cell r="AO149">
            <v>329373</v>
          </cell>
          <cell r="AP149">
            <v>284705</v>
          </cell>
          <cell r="AQ149">
            <v>3891</v>
          </cell>
          <cell r="AR149">
            <v>2570</v>
          </cell>
          <cell r="AS149">
            <v>1880</v>
          </cell>
          <cell r="AT149">
            <v>2257</v>
          </cell>
          <cell r="AU149">
            <v>-366872</v>
          </cell>
          <cell r="AV149">
            <v>-294442</v>
          </cell>
          <cell r="AW149">
            <v>-258780</v>
          </cell>
          <cell r="AX149">
            <v>-226155</v>
          </cell>
          <cell r="AY149" t="str">
            <v>n.a.</v>
          </cell>
          <cell r="AZ149" t="str">
            <v>n.a.</v>
          </cell>
          <cell r="BA149" t="str">
            <v>n.a.</v>
          </cell>
          <cell r="BB149" t="str">
            <v>n.a.</v>
          </cell>
          <cell r="BC149">
            <v>-42754</v>
          </cell>
          <cell r="BD149">
            <v>-33647</v>
          </cell>
          <cell r="BE149">
            <v>-30704</v>
          </cell>
          <cell r="BF149">
            <v>-28882</v>
          </cell>
          <cell r="BG149">
            <v>58377</v>
          </cell>
          <cell r="BH149">
            <v>73655</v>
          </cell>
          <cell r="BI149">
            <v>41769</v>
          </cell>
          <cell r="BJ149">
            <v>31925</v>
          </cell>
          <cell r="BK149">
            <v>-7370</v>
          </cell>
          <cell r="BL149">
            <v>-5717</v>
          </cell>
          <cell r="BM149">
            <v>-5348</v>
          </cell>
          <cell r="BN149">
            <v>-5215</v>
          </cell>
          <cell r="BO149">
            <v>-6842</v>
          </cell>
          <cell r="BP149">
            <v>-5249</v>
          </cell>
          <cell r="BQ149">
            <v>-5000</v>
          </cell>
          <cell r="BR149">
            <v>-5115</v>
          </cell>
          <cell r="BS149">
            <v>-528</v>
          </cell>
          <cell r="BT149">
            <v>-468</v>
          </cell>
          <cell r="BU149">
            <v>-348</v>
          </cell>
          <cell r="BV149">
            <v>-100</v>
          </cell>
          <cell r="BW149">
            <v>40407</v>
          </cell>
          <cell r="BX149">
            <v>52071</v>
          </cell>
          <cell r="BY149">
            <v>29508</v>
          </cell>
          <cell r="BZ149">
            <v>23819</v>
          </cell>
          <cell r="CA149">
            <v>287905</v>
          </cell>
          <cell r="CB149">
            <v>252283</v>
          </cell>
          <cell r="CC149">
            <v>202151</v>
          </cell>
          <cell r="CD149">
            <v>188398</v>
          </cell>
          <cell r="CE149">
            <v>85904</v>
          </cell>
          <cell r="CF149">
            <v>68671</v>
          </cell>
          <cell r="CG149">
            <v>59380</v>
          </cell>
          <cell r="CH149">
            <v>63358</v>
          </cell>
          <cell r="CI149">
            <v>115776</v>
          </cell>
          <cell r="CJ149">
            <v>105227</v>
          </cell>
          <cell r="CK149">
            <v>86029</v>
          </cell>
          <cell r="CL149">
            <v>78386</v>
          </cell>
          <cell r="CM149">
            <v>4228</v>
          </cell>
          <cell r="CN149">
            <v>7583</v>
          </cell>
          <cell r="CO149">
            <v>7162</v>
          </cell>
          <cell r="CP149">
            <v>5600</v>
          </cell>
          <cell r="CQ149">
            <v>72916</v>
          </cell>
          <cell r="CR149">
            <v>69255</v>
          </cell>
          <cell r="CS149">
            <v>48846</v>
          </cell>
          <cell r="CT149">
            <v>40881</v>
          </cell>
          <cell r="CU149">
            <v>43523</v>
          </cell>
          <cell r="CV149">
            <v>300</v>
          </cell>
          <cell r="CW149">
            <v>16000</v>
          </cell>
          <cell r="CX149" t="str">
            <v>n.a.</v>
          </cell>
          <cell r="CY149">
            <v>24612</v>
          </cell>
          <cell r="CZ149">
            <v>81902</v>
          </cell>
          <cell r="DA149">
            <v>6404</v>
          </cell>
          <cell r="DB149">
            <v>4291</v>
          </cell>
          <cell r="DC149">
            <v>490498</v>
          </cell>
          <cell r="DD149">
            <v>407810</v>
          </cell>
          <cell r="DE149">
            <v>269610</v>
          </cell>
          <cell r="DF149">
            <v>235808</v>
          </cell>
          <cell r="DH149">
            <v>464112</v>
          </cell>
          <cell r="DI149">
            <v>-366872</v>
          </cell>
          <cell r="DJ149">
            <v>-42754</v>
          </cell>
          <cell r="DK149">
            <v>-7370</v>
          </cell>
          <cell r="DL149">
            <v>47116</v>
          </cell>
          <cell r="DM149">
            <v>0.101518598958872</v>
          </cell>
          <cell r="DN149">
            <v>0.11298909342056</v>
          </cell>
          <cell r="DO149" t="str">
            <v>n.a.</v>
          </cell>
          <cell r="DP149">
            <v>77287.5</v>
          </cell>
          <cell r="DQ149">
            <v>53257</v>
          </cell>
          <cell r="DS149">
            <v>399174</v>
          </cell>
          <cell r="DT149">
            <v>-294442</v>
          </cell>
          <cell r="DU149">
            <v>-33647</v>
          </cell>
          <cell r="DV149">
            <v>-5717</v>
          </cell>
          <cell r="DW149">
            <v>65368</v>
          </cell>
          <cell r="DX149">
            <v>0.163758160601642</v>
          </cell>
          <cell r="DY149">
            <v>0.19582631828067801</v>
          </cell>
          <cell r="DZ149" t="str">
            <v>n.a.</v>
          </cell>
          <cell r="EA149">
            <v>64025.5</v>
          </cell>
          <cell r="EB149">
            <v>44153</v>
          </cell>
          <cell r="ED149">
            <v>329373</v>
          </cell>
          <cell r="EE149">
            <v>-258780</v>
          </cell>
          <cell r="EF149">
            <v>-30704</v>
          </cell>
          <cell r="EG149">
            <v>-5348</v>
          </cell>
          <cell r="EH149">
            <v>34541</v>
          </cell>
          <cell r="EI149">
            <v>0.10486894797084199</v>
          </cell>
          <cell r="EJ149">
            <v>0.11715485428990099</v>
          </cell>
          <cell r="EK149" t="str">
            <v>n.a.</v>
          </cell>
          <cell r="EL149">
            <v>61369</v>
          </cell>
          <cell r="EM149">
            <v>5347.5</v>
          </cell>
          <cell r="EO149">
            <v>397553</v>
          </cell>
          <cell r="EP149">
            <v>-306698</v>
          </cell>
          <cell r="EQ149">
            <v>-35701.666666666701</v>
          </cell>
          <cell r="ER149">
            <v>-6145</v>
          </cell>
          <cell r="ES149">
            <v>49008.333333333299</v>
          </cell>
          <cell r="ET149">
            <v>0.123274967949766</v>
          </cell>
          <cell r="EU149">
            <v>0.1406084729456</v>
          </cell>
          <cell r="FF149" t="str">
            <v>CN42804PC</v>
          </cell>
          <cell r="FG149" t="str">
            <v>exclude</v>
          </cell>
          <cell r="FH149" t="str">
            <v>Significantly different products/services</v>
          </cell>
          <cell r="FI149" t="str">
            <v>ok, sda/sdp</v>
          </cell>
        </row>
        <row r="150">
          <cell r="B150" t="str">
            <v>HINDUSTHAN URBAN INFRASTRUCTURE LIMITED</v>
          </cell>
          <cell r="C150" t="str">
            <v>exclude</v>
          </cell>
          <cell r="D150" t="str">
            <v>Significantly different products/services</v>
          </cell>
          <cell r="E150" t="str">
            <v>从事各种电缆、导体、绝缘子的生产和经营</v>
          </cell>
          <cell r="H150" t="str">
            <v/>
          </cell>
          <cell r="I150" t="str">
            <v>ok, sda/sdp</v>
          </cell>
          <cell r="J150" t="str">
            <v>ok,sdp</v>
          </cell>
          <cell r="M150" t="str">
            <v>HINDUSTHAN URBAN INFRASTRUCTURE LIMITED</v>
          </cell>
          <cell r="N150" t="str">
            <v>The company is engaged in the manufacture and dealing of various kinds of cables, conductors and insulators. It was established in the year 1959 and formerly known as The Indian Aluminum Cables. Ltd. The company has its registered business address located in New Delhi, India. The company is one of the largest manufacturers of cables in India. It manufactures Mining Cables, Railway Signalling Cables, Aerial Bunched Cables (ABC), XLPE Power Cables up to 33kV, and special cables catered to customer's specifications. Its products have been used by various electricity boards, power projects, public sector undertakings, collieries, defense installations, and nuclear power projects.</v>
          </cell>
          <cell r="O150" t="str">
            <v>Manufacturing</v>
          </cell>
          <cell r="P150" t="str">
            <v>www.hindusthanurban.com</v>
          </cell>
          <cell r="R150" t="str">
            <v>India</v>
          </cell>
          <cell r="S150" t="str">
            <v>539984</v>
          </cell>
          <cell r="T150" t="str">
            <v>B+</v>
          </cell>
          <cell r="U150" t="str">
            <v>3699</v>
          </cell>
          <cell r="V150" t="str">
            <v>Engaged in the manufacture and dealing of various kinds of cables, conductors and insulators</v>
          </cell>
          <cell r="W150" t="str">
            <v>The Company was engaged mainly in the business of manufacturing &amp; selling of electrical conductors, insulator products and also engaged in real-estate activity of renting out property.</v>
          </cell>
          <cell r="X150" t="str">
            <v>HINDUSTHAN VIDYUT PRODUCTS LTD</v>
          </cell>
          <cell r="Z150" t="str">
            <v>IN112528FI</v>
          </cell>
          <cell r="AA150">
            <v>7398851</v>
          </cell>
          <cell r="AB150">
            <v>5409611</v>
          </cell>
          <cell r="AC150">
            <v>5503285</v>
          </cell>
          <cell r="AD150">
            <v>7127204</v>
          </cell>
          <cell r="AE150">
            <v>7300373</v>
          </cell>
          <cell r="AF150">
            <v>5343608</v>
          </cell>
          <cell r="AG150">
            <v>5479655</v>
          </cell>
          <cell r="AH150">
            <v>7062218</v>
          </cell>
          <cell r="AI150" t="str">
            <v>n.a.</v>
          </cell>
          <cell r="AJ150" t="str">
            <v>n.a.</v>
          </cell>
          <cell r="AK150" t="str">
            <v>n.a.</v>
          </cell>
          <cell r="AL150" t="str">
            <v>n.a.</v>
          </cell>
          <cell r="AM150">
            <v>7300373</v>
          </cell>
          <cell r="AN150">
            <v>5343608</v>
          </cell>
          <cell r="AO150">
            <v>5479655</v>
          </cell>
          <cell r="AP150">
            <v>7062218</v>
          </cell>
          <cell r="AQ150">
            <v>98478</v>
          </cell>
          <cell r="AR150">
            <v>66003</v>
          </cell>
          <cell r="AS150">
            <v>23630</v>
          </cell>
          <cell r="AT150">
            <v>64986</v>
          </cell>
          <cell r="AU150">
            <v>-5100437</v>
          </cell>
          <cell r="AV150">
            <v>-3522786</v>
          </cell>
          <cell r="AW150">
            <v>-3767057</v>
          </cell>
          <cell r="AX150">
            <v>-5335645</v>
          </cell>
          <cell r="AY150">
            <v>0</v>
          </cell>
          <cell r="AZ150">
            <v>0</v>
          </cell>
          <cell r="BA150">
            <v>0</v>
          </cell>
          <cell r="BB150">
            <v>0</v>
          </cell>
          <cell r="BC150">
            <v>-1746770</v>
          </cell>
          <cell r="BD150">
            <v>-1296220</v>
          </cell>
          <cell r="BE150">
            <v>-1457375</v>
          </cell>
          <cell r="BF150">
            <v>-1371292</v>
          </cell>
          <cell r="BG150">
            <v>551644</v>
          </cell>
          <cell r="BH150">
            <v>590605</v>
          </cell>
          <cell r="BI150">
            <v>278853</v>
          </cell>
          <cell r="BJ150">
            <v>420267</v>
          </cell>
          <cell r="BK150">
            <v>-291266</v>
          </cell>
          <cell r="BL150">
            <v>-285570</v>
          </cell>
          <cell r="BM150">
            <v>-282441</v>
          </cell>
          <cell r="BN150">
            <v>-163395</v>
          </cell>
          <cell r="BO150">
            <v>-287916</v>
          </cell>
          <cell r="BP150">
            <v>-260776</v>
          </cell>
          <cell r="BQ150">
            <v>-255414</v>
          </cell>
          <cell r="BR150">
            <v>-154141</v>
          </cell>
          <cell r="BS150">
            <v>-3350</v>
          </cell>
          <cell r="BT150">
            <v>-24794</v>
          </cell>
          <cell r="BU150">
            <v>-27027</v>
          </cell>
          <cell r="BV150">
            <v>-9254</v>
          </cell>
          <cell r="BW150">
            <v>-74433</v>
          </cell>
          <cell r="BX150">
            <v>-8477</v>
          </cell>
          <cell r="BY150">
            <v>-158115</v>
          </cell>
          <cell r="BZ150">
            <v>-28172</v>
          </cell>
          <cell r="CA150">
            <v>4151222</v>
          </cell>
          <cell r="CB150">
            <v>3785466</v>
          </cell>
          <cell r="CC150">
            <v>3042983</v>
          </cell>
          <cell r="CD150">
            <v>3722042</v>
          </cell>
          <cell r="CE150">
            <v>1595012</v>
          </cell>
          <cell r="CF150">
            <v>1325272</v>
          </cell>
          <cell r="CG150">
            <v>1120058</v>
          </cell>
          <cell r="CH150">
            <v>862111</v>
          </cell>
          <cell r="CI150">
            <v>1849898</v>
          </cell>
          <cell r="CJ150">
            <v>2009977</v>
          </cell>
          <cell r="CK150">
            <v>1364404</v>
          </cell>
          <cell r="CL150">
            <v>2222715</v>
          </cell>
          <cell r="CM150">
            <v>262356</v>
          </cell>
          <cell r="CN150">
            <v>181004</v>
          </cell>
          <cell r="CO150">
            <v>416853</v>
          </cell>
          <cell r="CP150">
            <v>566572</v>
          </cell>
          <cell r="CQ150">
            <v>373586</v>
          </cell>
          <cell r="CR150">
            <v>225316</v>
          </cell>
          <cell r="CS150">
            <v>141668</v>
          </cell>
          <cell r="CT150">
            <v>70644</v>
          </cell>
          <cell r="CU150" t="str">
            <v>n.a.</v>
          </cell>
          <cell r="CV150">
            <v>2009</v>
          </cell>
          <cell r="CW150" t="str">
            <v>n.a.</v>
          </cell>
          <cell r="CX150" t="str">
            <v>n.a.</v>
          </cell>
          <cell r="CY150">
            <v>220521</v>
          </cell>
          <cell r="CZ150">
            <v>146851</v>
          </cell>
          <cell r="DA150">
            <v>103148</v>
          </cell>
          <cell r="DB150">
            <v>88680</v>
          </cell>
          <cell r="DC150">
            <v>10328432</v>
          </cell>
          <cell r="DD150">
            <v>9972194</v>
          </cell>
          <cell r="DE150">
            <v>9313942</v>
          </cell>
          <cell r="DF150">
            <v>10137763</v>
          </cell>
          <cell r="DH150">
            <v>7300373</v>
          </cell>
          <cell r="DI150">
            <v>-5100437</v>
          </cell>
          <cell r="DJ150">
            <v>-1746770</v>
          </cell>
          <cell r="DK150">
            <v>-291266</v>
          </cell>
          <cell r="DL150">
            <v>161900</v>
          </cell>
          <cell r="DM150">
            <v>2.2176949040822999E-2</v>
          </cell>
          <cell r="DN150">
            <v>2.2679920481593199E-2</v>
          </cell>
          <cell r="DO150">
            <v>0</v>
          </cell>
          <cell r="DP150">
            <v>1460142</v>
          </cell>
          <cell r="DQ150">
            <v>183686</v>
          </cell>
          <cell r="DS150">
            <v>5343608</v>
          </cell>
          <cell r="DT150">
            <v>-3522786</v>
          </cell>
          <cell r="DU150">
            <v>-1296220</v>
          </cell>
          <cell r="DV150">
            <v>-285570</v>
          </cell>
          <cell r="DW150">
            <v>239032</v>
          </cell>
          <cell r="DX150">
            <v>4.4732323179394899E-2</v>
          </cell>
          <cell r="DY150">
            <v>4.6827003849095397E-2</v>
          </cell>
          <cell r="DZ150">
            <v>0</v>
          </cell>
          <cell r="EA150">
            <v>1222665</v>
          </cell>
          <cell r="EB150">
            <v>124999.5</v>
          </cell>
          <cell r="ED150">
            <v>5479655</v>
          </cell>
          <cell r="EE150">
            <v>-3767057</v>
          </cell>
          <cell r="EF150">
            <v>-1457375</v>
          </cell>
          <cell r="EG150">
            <v>-282441</v>
          </cell>
          <cell r="EH150">
            <v>-27218</v>
          </cell>
          <cell r="EI150">
            <v>-4.9671010309955601E-3</v>
          </cell>
          <cell r="EJ150">
            <v>-4.9425508814167299E-3</v>
          </cell>
          <cell r="EK150">
            <v>0</v>
          </cell>
          <cell r="EL150">
            <v>991084.5</v>
          </cell>
          <cell r="EM150">
            <v>95914</v>
          </cell>
          <cell r="EO150">
            <v>6041212</v>
          </cell>
          <cell r="EP150">
            <v>-4130093.3333333302</v>
          </cell>
          <cell r="EQ150">
            <v>-1500121.66666667</v>
          </cell>
          <cell r="ER150">
            <v>-286425.66666666698</v>
          </cell>
          <cell r="ES150">
            <v>124571.33333333299</v>
          </cell>
          <cell r="ET150">
            <v>2.0620255229138299E-2</v>
          </cell>
          <cell r="EU150">
            <v>2.1054402379909E-2</v>
          </cell>
          <cell r="FF150" t="str">
            <v>IN112528FI</v>
          </cell>
          <cell r="FG150" t="str">
            <v>exclude</v>
          </cell>
          <cell r="FH150" t="str">
            <v>Significantly different products/services</v>
          </cell>
          <cell r="FI150" t="str">
            <v>ok, sda/sdp</v>
          </cell>
        </row>
        <row r="151">
          <cell r="B151" t="str">
            <v>NANJING XINLIAN ELECTRONICS CO.,LTD.</v>
          </cell>
          <cell r="C151" t="str">
            <v>exclude</v>
          </cell>
          <cell r="D151" t="str">
            <v>Significantly different products/services</v>
          </cell>
          <cell r="E151" t="str">
            <v>从事测量和控制设备的制造和贸易</v>
          </cell>
          <cell r="H151" t="str">
            <v/>
          </cell>
          <cell r="I151" t="str">
            <v>ok, sda/sdp</v>
          </cell>
          <cell r="J151" t="str">
            <v>ok,sdp</v>
          </cell>
          <cell r="M151" t="str">
            <v>NANJING XINLIAN ELECTRONICS CO.,LTD.</v>
          </cell>
          <cell r="N151" t="str">
            <v>The company is an entity based in China that is primarily engaged in the manufacture and trade of measuring and controlling devices. It started its operations in the year 2003, and has its registered business strategically office located in Nanjing, China.The company is principally involved in designing and manufacturing water meters, heat tallies, and other related measuring instruments. It also provides repair and maintenance services, as well as its parts and components. The company offers these products to residential, commercial and industrial customers. In addition, it also offers repair and calibration services. The company has its active operations within the country.</v>
          </cell>
          <cell r="O151" t="str">
            <v>Manufacturing</v>
          </cell>
          <cell r="P151" t="str">
            <v>www.xldz.com</v>
          </cell>
          <cell r="R151" t="str">
            <v>China</v>
          </cell>
          <cell r="S151" t="str">
            <v>002546</v>
          </cell>
          <cell r="T151" t="str">
            <v>B+</v>
          </cell>
          <cell r="U151" t="str">
            <v>3699</v>
          </cell>
          <cell r="V151" t="str">
            <v>Engaged in the manufacture and trade of measuring and controlling devices</v>
          </cell>
          <cell r="W151" t="str">
            <v>The Company's main business for the electric information acquisition system soft, hardware and low-voltage complete sets of equipment design, development, production, sales and service.</v>
          </cell>
          <cell r="Z151" t="str">
            <v>CN40270PC</v>
          </cell>
          <cell r="AA151">
            <v>465193</v>
          </cell>
          <cell r="AB151">
            <v>574831</v>
          </cell>
          <cell r="AC151">
            <v>717894</v>
          </cell>
          <cell r="AD151">
            <v>705652</v>
          </cell>
          <cell r="AE151">
            <v>456317</v>
          </cell>
          <cell r="AF151">
            <v>567261</v>
          </cell>
          <cell r="AG151">
            <v>711396</v>
          </cell>
          <cell r="AH151">
            <v>703767</v>
          </cell>
          <cell r="AI151">
            <v>-5554</v>
          </cell>
          <cell r="AJ151">
            <v>-7210</v>
          </cell>
          <cell r="AK151">
            <v>-7145</v>
          </cell>
          <cell r="AL151">
            <v>-7989</v>
          </cell>
          <cell r="AM151">
            <v>450763</v>
          </cell>
          <cell r="AN151">
            <v>560051</v>
          </cell>
          <cell r="AO151">
            <v>704251</v>
          </cell>
          <cell r="AP151">
            <v>695778</v>
          </cell>
          <cell r="AQ151">
            <v>14430</v>
          </cell>
          <cell r="AR151">
            <v>14780</v>
          </cell>
          <cell r="AS151">
            <v>13643</v>
          </cell>
          <cell r="AT151">
            <v>9874</v>
          </cell>
          <cell r="AU151">
            <v>-271260</v>
          </cell>
          <cell r="AV151">
            <v>-340963</v>
          </cell>
          <cell r="AW151">
            <v>-429123</v>
          </cell>
          <cell r="AX151">
            <v>-445854</v>
          </cell>
          <cell r="AY151" t="str">
            <v>n.a.</v>
          </cell>
          <cell r="AZ151" t="str">
            <v>n.a.</v>
          </cell>
          <cell r="BA151" t="str">
            <v>n.a.</v>
          </cell>
          <cell r="BB151" t="str">
            <v>n.a.</v>
          </cell>
          <cell r="BC151">
            <v>-109602</v>
          </cell>
          <cell r="BD151">
            <v>-113925</v>
          </cell>
          <cell r="BE151">
            <v>-146298</v>
          </cell>
          <cell r="BF151">
            <v>-151563</v>
          </cell>
          <cell r="BG151">
            <v>84331</v>
          </cell>
          <cell r="BH151">
            <v>119943</v>
          </cell>
          <cell r="BI151">
            <v>142473</v>
          </cell>
          <cell r="BJ151">
            <v>108235</v>
          </cell>
          <cell r="BK151">
            <v>-32515</v>
          </cell>
          <cell r="BL151">
            <v>-34748</v>
          </cell>
          <cell r="BM151">
            <v>-56267</v>
          </cell>
          <cell r="BN151">
            <v>-47463</v>
          </cell>
          <cell r="BO151">
            <v>-27173</v>
          </cell>
          <cell r="BP151">
            <v>-31209</v>
          </cell>
          <cell r="BQ151">
            <v>-52777</v>
          </cell>
          <cell r="BR151">
            <v>-43051</v>
          </cell>
          <cell r="BS151">
            <v>-5342</v>
          </cell>
          <cell r="BT151">
            <v>-3539</v>
          </cell>
          <cell r="BU151">
            <v>-3490</v>
          </cell>
          <cell r="BV151">
            <v>-4412</v>
          </cell>
          <cell r="BW151">
            <v>223239</v>
          </cell>
          <cell r="BX151">
            <v>183399</v>
          </cell>
          <cell r="BY151">
            <v>166772</v>
          </cell>
          <cell r="BZ151">
            <v>156229</v>
          </cell>
          <cell r="CA151">
            <v>2854504</v>
          </cell>
          <cell r="CB151">
            <v>3034438</v>
          </cell>
          <cell r="CC151">
            <v>2954328</v>
          </cell>
          <cell r="CD151">
            <v>2901159</v>
          </cell>
          <cell r="CE151">
            <v>102435</v>
          </cell>
          <cell r="CF151">
            <v>76545</v>
          </cell>
          <cell r="CG151">
            <v>113422</v>
          </cell>
          <cell r="CH151">
            <v>120163</v>
          </cell>
          <cell r="CI151">
            <v>184135</v>
          </cell>
          <cell r="CJ151">
            <v>185971</v>
          </cell>
          <cell r="CK151">
            <v>295537</v>
          </cell>
          <cell r="CL151">
            <v>320552</v>
          </cell>
          <cell r="CM151">
            <v>111303</v>
          </cell>
          <cell r="CN151">
            <v>114215</v>
          </cell>
          <cell r="CO151">
            <v>508204</v>
          </cell>
          <cell r="CP151">
            <v>2254496</v>
          </cell>
          <cell r="CQ151">
            <v>2453378</v>
          </cell>
          <cell r="CR151">
            <v>2652306</v>
          </cell>
          <cell r="CS151">
            <v>2013248</v>
          </cell>
          <cell r="CT151">
            <v>201502</v>
          </cell>
          <cell r="CU151">
            <v>2163225</v>
          </cell>
          <cell r="CV151">
            <v>2427565</v>
          </cell>
          <cell r="CW151">
            <v>1586655</v>
          </cell>
          <cell r="CX151" t="str">
            <v>n.a.</v>
          </cell>
          <cell r="CY151">
            <v>3451</v>
          </cell>
          <cell r="CZ151">
            <v>4193</v>
          </cell>
          <cell r="DA151">
            <v>5199</v>
          </cell>
          <cell r="DB151">
            <v>4305</v>
          </cell>
          <cell r="DC151">
            <v>3614229</v>
          </cell>
          <cell r="DD151">
            <v>3510704</v>
          </cell>
          <cell r="DE151">
            <v>3442609</v>
          </cell>
          <cell r="DF151">
            <v>3404222</v>
          </cell>
          <cell r="DH151">
            <v>450763</v>
          </cell>
          <cell r="DI151">
            <v>-271260</v>
          </cell>
          <cell r="DJ151">
            <v>-109602</v>
          </cell>
          <cell r="DK151">
            <v>-32515</v>
          </cell>
          <cell r="DL151">
            <v>37386</v>
          </cell>
          <cell r="DM151">
            <v>8.2939371687560895E-2</v>
          </cell>
          <cell r="DN151">
            <v>9.0440445404558104E-2</v>
          </cell>
          <cell r="DO151" t="str">
            <v>n.a.</v>
          </cell>
          <cell r="DP151">
            <v>89490</v>
          </cell>
          <cell r="DQ151">
            <v>3822</v>
          </cell>
          <cell r="DS151">
            <v>560051</v>
          </cell>
          <cell r="DT151">
            <v>-340963</v>
          </cell>
          <cell r="DU151">
            <v>-113925</v>
          </cell>
          <cell r="DV151">
            <v>-34748</v>
          </cell>
          <cell r="DW151">
            <v>70415</v>
          </cell>
          <cell r="DX151">
            <v>0.12572962105236801</v>
          </cell>
          <cell r="DY151">
            <v>0.143810912596296</v>
          </cell>
          <cell r="DZ151" t="str">
            <v>n.a.</v>
          </cell>
          <cell r="EA151">
            <v>94983.5</v>
          </cell>
          <cell r="EB151">
            <v>4696</v>
          </cell>
          <cell r="ED151">
            <v>704251</v>
          </cell>
          <cell r="EE151">
            <v>-429123</v>
          </cell>
          <cell r="EF151">
            <v>-146298</v>
          </cell>
          <cell r="EG151">
            <v>-56267</v>
          </cell>
          <cell r="EH151">
            <v>72563</v>
          </cell>
          <cell r="EI151">
            <v>0.103035707439535</v>
          </cell>
          <cell r="EJ151">
            <v>0.114871582173478</v>
          </cell>
          <cell r="EK151" t="str">
            <v>n.a.</v>
          </cell>
          <cell r="EL151">
            <v>116792.5</v>
          </cell>
          <cell r="EM151">
            <v>4752</v>
          </cell>
          <cell r="EO151">
            <v>571688.33333333302</v>
          </cell>
          <cell r="EP151">
            <v>-347115.33333333302</v>
          </cell>
          <cell r="EQ151">
            <v>-123275</v>
          </cell>
          <cell r="ER151">
            <v>-41176.666666666701</v>
          </cell>
          <cell r="ES151">
            <v>60121.333333333401</v>
          </cell>
          <cell r="ET151">
            <v>0.105164527291969</v>
          </cell>
          <cell r="EU151">
            <v>0.11752386947034001</v>
          </cell>
          <cell r="FF151" t="str">
            <v>CN40270PC</v>
          </cell>
          <cell r="FG151" t="str">
            <v>exclude</v>
          </cell>
          <cell r="FH151" t="str">
            <v>Significantly different products/services</v>
          </cell>
          <cell r="FI151" t="str">
            <v>ok, sda/sdp</v>
          </cell>
        </row>
        <row r="152">
          <cell r="B152" t="str">
            <v>ELANTAS BECK INDIA LIMITED</v>
          </cell>
          <cell r="C152" t="str">
            <v>exclude</v>
          </cell>
          <cell r="D152" t="str">
            <v>Independence(A+, A, A-, B+, B, B-,U)</v>
          </cell>
          <cell r="H152" t="str">
            <v/>
          </cell>
          <cell r="I152" t="str">
            <v>ok, indep</v>
          </cell>
          <cell r="J152" t="str">
            <v>ok,indep</v>
          </cell>
          <cell r="M152" t="str">
            <v>ELANTAS BECK INDIA LIMITED</v>
          </cell>
          <cell r="N152" t="str">
            <v>This company is engaged in the manufacture of a range of specialty chemicals for electrical insulation and construction industries in India. It was incorporated in 1956 and has its registered head office in Pune, India. It was formerly known as Beck India Ltd. The company operates in two segments: Electrical Insulation Systems, which includes primary insulation and secondary insulations, and Engineering and Electronic Resins and Materials. Electronic &amp; Engineering Materials products include Epoxy and Polyurethane (PU) products. The company is a subsidiary of ELANTAS Beck GmbH, a Germany-based enterprise that develops, produces, and sells impregnation resins, potting compounds and encapsulating resins which are used in for electric motors, transformers, generators, capacitors, printed circuit boards, sensors and electronic modules.</v>
          </cell>
          <cell r="O152" t="str">
            <v>Manufacturing</v>
          </cell>
          <cell r="P152" t="str">
            <v>www.elantas.com</v>
          </cell>
          <cell r="R152" t="str">
            <v>India</v>
          </cell>
          <cell r="S152" t="str">
            <v>500123</v>
          </cell>
          <cell r="T152" t="str">
            <v>D</v>
          </cell>
          <cell r="U152" t="str">
            <v>3699</v>
          </cell>
          <cell r="V152" t="str">
            <v>Engaged in the manufacture of a range of specialty chemicals for electrical insulation and construction industries</v>
          </cell>
          <cell r="W152" t="str">
            <v>The Company is engaged in the manufacturing of specialty chemicals for electrical insulation and construction industries.</v>
          </cell>
          <cell r="X152" t="str">
            <v>SCHENECTADY-BECK INDIA LTD.</v>
          </cell>
          <cell r="Z152" t="str">
            <v>IN33922FI</v>
          </cell>
          <cell r="AA152">
            <v>5361415</v>
          </cell>
          <cell r="AB152">
            <v>3840982</v>
          </cell>
          <cell r="AC152">
            <v>3943770</v>
          </cell>
          <cell r="AD152">
            <v>4100725</v>
          </cell>
          <cell r="AE152">
            <v>5206699</v>
          </cell>
          <cell r="AF152">
            <v>3806728</v>
          </cell>
          <cell r="AG152">
            <v>3925514</v>
          </cell>
          <cell r="AH152">
            <v>4085337</v>
          </cell>
          <cell r="AI152">
            <v>14611</v>
          </cell>
          <cell r="AJ152" t="str">
            <v>n.a.</v>
          </cell>
          <cell r="AK152" t="str">
            <v>n.a.</v>
          </cell>
          <cell r="AL152" t="str">
            <v>n.a.</v>
          </cell>
          <cell r="AM152">
            <v>5221310</v>
          </cell>
          <cell r="AN152">
            <v>3806728</v>
          </cell>
          <cell r="AO152">
            <v>3925514</v>
          </cell>
          <cell r="AP152">
            <v>4085337</v>
          </cell>
          <cell r="AQ152">
            <v>140105</v>
          </cell>
          <cell r="AR152">
            <v>34254</v>
          </cell>
          <cell r="AS152">
            <v>18256</v>
          </cell>
          <cell r="AT152">
            <v>15388</v>
          </cell>
          <cell r="AU152">
            <v>-3550247</v>
          </cell>
          <cell r="AV152">
            <v>-2340709</v>
          </cell>
          <cell r="AW152">
            <v>-2576828</v>
          </cell>
          <cell r="AX152">
            <v>-2713870</v>
          </cell>
          <cell r="AY152">
            <v>0</v>
          </cell>
          <cell r="AZ152">
            <v>-68787</v>
          </cell>
          <cell r="BA152">
            <v>0</v>
          </cell>
          <cell r="BB152">
            <v>-218628</v>
          </cell>
          <cell r="BC152">
            <v>-888420</v>
          </cell>
          <cell r="BD152">
            <v>-786041</v>
          </cell>
          <cell r="BE152">
            <v>-792365</v>
          </cell>
          <cell r="BF152">
            <v>-495353</v>
          </cell>
          <cell r="BG152">
            <v>922748</v>
          </cell>
          <cell r="BH152">
            <v>645445</v>
          </cell>
          <cell r="BI152">
            <v>574577</v>
          </cell>
          <cell r="BJ152">
            <v>672874</v>
          </cell>
          <cell r="BK152">
            <v>-121130</v>
          </cell>
          <cell r="BL152">
            <v>-55975</v>
          </cell>
          <cell r="BM152">
            <v>-73537</v>
          </cell>
          <cell r="BN152">
            <v>-65786</v>
          </cell>
          <cell r="BO152">
            <v>-56478</v>
          </cell>
          <cell r="BP152">
            <v>-55975</v>
          </cell>
          <cell r="BQ152">
            <v>-59404</v>
          </cell>
          <cell r="BR152">
            <v>-52572</v>
          </cell>
          <cell r="BS152">
            <v>-64652</v>
          </cell>
          <cell r="BT152">
            <v>0</v>
          </cell>
          <cell r="BU152">
            <v>-14133</v>
          </cell>
          <cell r="BV152">
            <v>-13214</v>
          </cell>
          <cell r="BW152">
            <v>668817</v>
          </cell>
          <cell r="BX152">
            <v>609902</v>
          </cell>
          <cell r="BY152">
            <v>495608</v>
          </cell>
          <cell r="BZ152">
            <v>657850</v>
          </cell>
          <cell r="CA152">
            <v>4574545</v>
          </cell>
          <cell r="CB152">
            <v>3727977</v>
          </cell>
          <cell r="CC152">
            <v>3079287</v>
          </cell>
          <cell r="CD152">
            <v>3232446</v>
          </cell>
          <cell r="CE152">
            <v>839284</v>
          </cell>
          <cell r="CF152">
            <v>526810</v>
          </cell>
          <cell r="CG152">
            <v>497739</v>
          </cell>
          <cell r="CH152">
            <v>511289</v>
          </cell>
          <cell r="CI152">
            <v>868382</v>
          </cell>
          <cell r="CJ152">
            <v>705068</v>
          </cell>
          <cell r="CK152">
            <v>610928</v>
          </cell>
          <cell r="CL152">
            <v>835696</v>
          </cell>
          <cell r="CM152">
            <v>65546</v>
          </cell>
          <cell r="CN152">
            <v>8564</v>
          </cell>
          <cell r="CO152">
            <v>73837</v>
          </cell>
          <cell r="CP152">
            <v>4330</v>
          </cell>
          <cell r="CQ152">
            <v>2796515</v>
          </cell>
          <cell r="CR152">
            <v>2455201</v>
          </cell>
          <cell r="CS152">
            <v>1863515</v>
          </cell>
          <cell r="CT152">
            <v>1855902</v>
          </cell>
          <cell r="CU152">
            <v>2620120</v>
          </cell>
          <cell r="CV152">
            <v>2189021</v>
          </cell>
          <cell r="CW152">
            <v>1619373</v>
          </cell>
          <cell r="CX152">
            <v>1754828</v>
          </cell>
          <cell r="CY152">
            <v>303732</v>
          </cell>
          <cell r="CZ152">
            <v>586105</v>
          </cell>
          <cell r="DA152">
            <v>510630</v>
          </cell>
          <cell r="DB152">
            <v>413435</v>
          </cell>
          <cell r="DC152">
            <v>6184986</v>
          </cell>
          <cell r="DD152">
            <v>5362538</v>
          </cell>
          <cell r="DE152">
            <v>4563567</v>
          </cell>
          <cell r="DF152">
            <v>4150589</v>
          </cell>
          <cell r="DH152">
            <v>5221310</v>
          </cell>
          <cell r="DI152">
            <v>-3550247</v>
          </cell>
          <cell r="DJ152">
            <v>-888420</v>
          </cell>
          <cell r="DK152">
            <v>-121130</v>
          </cell>
          <cell r="DL152">
            <v>661513</v>
          </cell>
          <cell r="DM152">
            <v>0.126694833288964</v>
          </cell>
          <cell r="DN152">
            <v>0.14507509873794799</v>
          </cell>
          <cell r="DO152">
            <v>0</v>
          </cell>
          <cell r="DP152">
            <v>683047</v>
          </cell>
          <cell r="DQ152">
            <v>444918.5</v>
          </cell>
          <cell r="DS152">
            <v>3806728</v>
          </cell>
          <cell r="DT152">
            <v>-2340709</v>
          </cell>
          <cell r="DU152">
            <v>-854828</v>
          </cell>
          <cell r="DV152">
            <v>-55975</v>
          </cell>
          <cell r="DW152">
            <v>555216</v>
          </cell>
          <cell r="DX152">
            <v>0.14585124022520099</v>
          </cell>
          <cell r="DY152">
            <v>0.170756251245574</v>
          </cell>
          <cell r="DZ152">
            <v>-68787</v>
          </cell>
          <cell r="EA152">
            <v>512274.5</v>
          </cell>
          <cell r="EB152">
            <v>548367.5</v>
          </cell>
          <cell r="ED152">
            <v>3925514</v>
          </cell>
          <cell r="EE152">
            <v>-2576828</v>
          </cell>
          <cell r="EF152">
            <v>-792365</v>
          </cell>
          <cell r="EG152">
            <v>-73537</v>
          </cell>
          <cell r="EH152">
            <v>482784</v>
          </cell>
          <cell r="EI152">
            <v>0.122986187286557</v>
          </cell>
          <cell r="EJ152">
            <v>0.14023289656755</v>
          </cell>
          <cell r="EK152">
            <v>0</v>
          </cell>
          <cell r="EL152">
            <v>504514</v>
          </cell>
          <cell r="EM152">
            <v>462032.5</v>
          </cell>
          <cell r="EO152">
            <v>4317850.6666666698</v>
          </cell>
          <cell r="EP152">
            <v>-2822594.6666666698</v>
          </cell>
          <cell r="EQ152">
            <v>-845204.33333333302</v>
          </cell>
          <cell r="ER152">
            <v>-83547.333333333299</v>
          </cell>
          <cell r="ES152">
            <v>566504.33333333395</v>
          </cell>
          <cell r="ET152">
            <v>0.131200538663063</v>
          </cell>
          <cell r="EU152">
            <v>0.151013604982176</v>
          </cell>
          <cell r="FF152" t="str">
            <v>IN33922FI</v>
          </cell>
          <cell r="FG152" t="str">
            <v>exclude</v>
          </cell>
          <cell r="FH152" t="str">
            <v>Independence(A+, A, A-, B+, B, B-,U)</v>
          </cell>
          <cell r="FI152" t="str">
            <v>ok, indep</v>
          </cell>
        </row>
        <row r="153">
          <cell r="B153" t="str">
            <v>INDO-NATIONAL LIMITED</v>
          </cell>
          <cell r="C153" t="str">
            <v>exclude</v>
          </cell>
          <cell r="D153" t="str">
            <v>Significantly different products/services</v>
          </cell>
          <cell r="E153" t="str">
            <v>干电池的生产和供应</v>
          </cell>
          <cell r="H153" t="str">
            <v/>
          </cell>
          <cell r="I153" t="str">
            <v>ok, sda/sdp</v>
          </cell>
          <cell r="J153" t="str">
            <v>ok,sdp</v>
          </cell>
          <cell r="M153" t="str">
            <v>INDO-NATIONAL LIMITED</v>
          </cell>
          <cell r="N153" t="str">
            <v>This company is engaged in the manufacture and supply of dry cell batteries. torches, light-emitting diode (LED) products and emergency power. It was incorporated in 1972 as a joint venture with Matsushita Electric Industrial Co., Ltd. of Japan, with the goal of bringing the world's best battery technology to the country. The company conducts business from its registered business address located in Chennai, India. The company is the second largest dry cell battery manufacturer in India. It has 35 depots across India and has distribution networks with more than 4000 stockiest pan India. The company offers AA battery, AAA battery, C and D battery, alkaline battery and 9V battery. It also offers a wide range of energy saving torches with LED Technology. Its LED products cover downlights square, downlights cylindrical, LED downlights, LED bulbs, tubelights, spotlights, LED flood lights and street lights. The company also sells emergency power.</v>
          </cell>
          <cell r="O153" t="str">
            <v>Manufacturing</v>
          </cell>
          <cell r="P153" t="str">
            <v>www.nippobatteries.com</v>
          </cell>
          <cell r="R153" t="str">
            <v>India</v>
          </cell>
          <cell r="S153" t="str">
            <v>NIPPOBATRY</v>
          </cell>
          <cell r="T153" t="str">
            <v>B+</v>
          </cell>
          <cell r="U153" t="str">
            <v>3692</v>
          </cell>
          <cell r="V153" t="str">
            <v>Engaged in the manufacture and supply of dry cell batteries. torches, light-emitting diode (LED) products and emergency power</v>
          </cell>
          <cell r="W153" t="str">
            <v>The Company is engaged in Manufacture and sale of dry cell batteries, rechargeable batteries, flashlights and general lighting products which come under a single business segment known as Consumer Goods. (see below for industrial activity (NIC) code).</v>
          </cell>
          <cell r="X153" t="str">
            <v>NIPPO BATTERIES COMPANY LIMITED</v>
          </cell>
          <cell r="Z153" t="str">
            <v>IN30555FI</v>
          </cell>
          <cell r="AA153">
            <v>5701828</v>
          </cell>
          <cell r="AB153">
            <v>5318100</v>
          </cell>
          <cell r="AC153">
            <v>5081723</v>
          </cell>
          <cell r="AD153">
            <v>4432326</v>
          </cell>
          <cell r="AE153">
            <v>5701828</v>
          </cell>
          <cell r="AF153">
            <v>5318100</v>
          </cell>
          <cell r="AG153">
            <v>5081723</v>
          </cell>
          <cell r="AH153">
            <v>4432326</v>
          </cell>
          <cell r="AI153" t="str">
            <v>n.a.</v>
          </cell>
          <cell r="AJ153" t="str">
            <v>n.a.</v>
          </cell>
          <cell r="AK153" t="str">
            <v>n.a.</v>
          </cell>
          <cell r="AL153" t="str">
            <v>n.a.</v>
          </cell>
          <cell r="AM153">
            <v>5701828</v>
          </cell>
          <cell r="AN153">
            <v>5318100</v>
          </cell>
          <cell r="AO153">
            <v>5081723</v>
          </cell>
          <cell r="AP153">
            <v>4432326</v>
          </cell>
          <cell r="AQ153" t="str">
            <v>n.a.</v>
          </cell>
          <cell r="AR153" t="str">
            <v>n.a.</v>
          </cell>
          <cell r="AS153" t="str">
            <v>n.a.</v>
          </cell>
          <cell r="AT153" t="str">
            <v>n.a.</v>
          </cell>
          <cell r="AU153">
            <v>-3487540</v>
          </cell>
          <cell r="AV153">
            <v>-3037796</v>
          </cell>
          <cell r="AW153">
            <v>-2957310</v>
          </cell>
          <cell r="AX153">
            <v>-2707250</v>
          </cell>
          <cell r="AY153">
            <v>-5390</v>
          </cell>
          <cell r="AZ153">
            <v>-4799</v>
          </cell>
          <cell r="BA153">
            <v>-4057</v>
          </cell>
          <cell r="BB153">
            <v>-6561</v>
          </cell>
          <cell r="BC153">
            <v>-1941838</v>
          </cell>
          <cell r="BD153">
            <v>-1700495</v>
          </cell>
          <cell r="BE153">
            <v>-1513544</v>
          </cell>
          <cell r="BF153">
            <v>-1306538</v>
          </cell>
          <cell r="BG153">
            <v>267060</v>
          </cell>
          <cell r="BH153">
            <v>575010</v>
          </cell>
          <cell r="BI153">
            <v>606812</v>
          </cell>
          <cell r="BJ153">
            <v>411977</v>
          </cell>
          <cell r="BK153">
            <v>-131809</v>
          </cell>
          <cell r="BL153">
            <v>-125826</v>
          </cell>
          <cell r="BM153">
            <v>-122064</v>
          </cell>
          <cell r="BN153">
            <v>-106546</v>
          </cell>
          <cell r="BO153">
            <v>-122215</v>
          </cell>
          <cell r="BP153">
            <v>-115915</v>
          </cell>
          <cell r="BQ153">
            <v>-112592</v>
          </cell>
          <cell r="BR153">
            <v>-105680</v>
          </cell>
          <cell r="BS153">
            <v>-9594</v>
          </cell>
          <cell r="BT153">
            <v>-9911</v>
          </cell>
          <cell r="BU153">
            <v>-9472</v>
          </cell>
          <cell r="BV153">
            <v>-866</v>
          </cell>
          <cell r="BW153">
            <v>79445</v>
          </cell>
          <cell r="BX153">
            <v>303769</v>
          </cell>
          <cell r="BY153">
            <v>14056</v>
          </cell>
          <cell r="BZ153">
            <v>265698</v>
          </cell>
          <cell r="CA153">
            <v>2893350</v>
          </cell>
          <cell r="CB153">
            <v>3270252</v>
          </cell>
          <cell r="CC153">
            <v>3045787</v>
          </cell>
          <cell r="CD153">
            <v>2690460</v>
          </cell>
          <cell r="CE153">
            <v>1164458</v>
          </cell>
          <cell r="CF153">
            <v>872129</v>
          </cell>
          <cell r="CG153">
            <v>875845</v>
          </cell>
          <cell r="CH153">
            <v>620765</v>
          </cell>
          <cell r="CI153">
            <v>947174</v>
          </cell>
          <cell r="CJ153">
            <v>1507942</v>
          </cell>
          <cell r="CK153">
            <v>1159114</v>
          </cell>
          <cell r="CL153">
            <v>1367551</v>
          </cell>
          <cell r="CM153">
            <v>413169</v>
          </cell>
          <cell r="CN153">
            <v>210159</v>
          </cell>
          <cell r="CO153">
            <v>166915</v>
          </cell>
          <cell r="CP153">
            <v>149198</v>
          </cell>
          <cell r="CQ153">
            <v>315455</v>
          </cell>
          <cell r="CR153">
            <v>444309</v>
          </cell>
          <cell r="CS153">
            <v>553795</v>
          </cell>
          <cell r="CT153">
            <v>511215</v>
          </cell>
          <cell r="CU153" t="str">
            <v>n.a.</v>
          </cell>
          <cell r="CV153" t="str">
            <v>n.a.</v>
          </cell>
          <cell r="CW153" t="str">
            <v>n.a.</v>
          </cell>
          <cell r="CX153" t="str">
            <v>n.a.</v>
          </cell>
          <cell r="CY153">
            <v>108605</v>
          </cell>
          <cell r="CZ153">
            <v>86646</v>
          </cell>
          <cell r="DA153">
            <v>75083</v>
          </cell>
          <cell r="DB153">
            <v>106650</v>
          </cell>
          <cell r="DC153">
            <v>5114286</v>
          </cell>
          <cell r="DD153">
            <v>5131315</v>
          </cell>
          <cell r="DE153">
            <v>4962408</v>
          </cell>
          <cell r="DF153">
            <v>4810699</v>
          </cell>
          <cell r="DH153">
            <v>5701828</v>
          </cell>
          <cell r="DI153">
            <v>-3487540</v>
          </cell>
          <cell r="DJ153">
            <v>-1947228</v>
          </cell>
          <cell r="DK153">
            <v>-131809</v>
          </cell>
          <cell r="DL153">
            <v>135251</v>
          </cell>
          <cell r="DM153">
            <v>2.37206383636967E-2</v>
          </cell>
          <cell r="DN153">
            <v>2.42969781968344E-2</v>
          </cell>
          <cell r="DO153">
            <v>-5390</v>
          </cell>
          <cell r="DP153">
            <v>1018293.5</v>
          </cell>
          <cell r="DQ153">
            <v>97625.5</v>
          </cell>
          <cell r="DS153">
            <v>5318100</v>
          </cell>
          <cell r="DT153">
            <v>-3037796</v>
          </cell>
          <cell r="DU153">
            <v>-1705294</v>
          </cell>
          <cell r="DV153">
            <v>-125826</v>
          </cell>
          <cell r="DW153">
            <v>449184</v>
          </cell>
          <cell r="DX153">
            <v>8.4463248152535697E-2</v>
          </cell>
          <cell r="DY153">
            <v>9.2255442484528397E-2</v>
          </cell>
          <cell r="DZ153">
            <v>-4799</v>
          </cell>
          <cell r="EA153">
            <v>873987</v>
          </cell>
          <cell r="EB153">
            <v>80864.5</v>
          </cell>
          <cell r="ED153">
            <v>5081723</v>
          </cell>
          <cell r="EE153">
            <v>-2957310</v>
          </cell>
          <cell r="EF153">
            <v>-1517601</v>
          </cell>
          <cell r="EG153">
            <v>-122064</v>
          </cell>
          <cell r="EH153">
            <v>484748</v>
          </cell>
          <cell r="EI153">
            <v>9.5390480748360304E-2</v>
          </cell>
          <cell r="EJ153">
            <v>0.10544934440583199</v>
          </cell>
          <cell r="EK153">
            <v>-4057</v>
          </cell>
          <cell r="EL153">
            <v>748305</v>
          </cell>
          <cell r="EM153">
            <v>90866.5</v>
          </cell>
          <cell r="EO153">
            <v>5367217</v>
          </cell>
          <cell r="EP153">
            <v>-3160882</v>
          </cell>
          <cell r="EQ153">
            <v>-1723374.33333333</v>
          </cell>
          <cell r="ER153">
            <v>-126566.33333333299</v>
          </cell>
          <cell r="ES153">
            <v>356394.33333333302</v>
          </cell>
          <cell r="ET153">
            <v>6.6402072681863503E-2</v>
          </cell>
          <cell r="EU153">
            <v>7.1124914418577198E-2</v>
          </cell>
          <cell r="FF153" t="str">
            <v>IN30555FI</v>
          </cell>
          <cell r="FG153" t="str">
            <v>exclude</v>
          </cell>
          <cell r="FH153" t="str">
            <v>Significantly different products/services</v>
          </cell>
          <cell r="FI153" t="str">
            <v>ok, sda/sdp</v>
          </cell>
        </row>
        <row r="154">
          <cell r="B154" t="str">
            <v>E&amp;R ENGINEERING CORPORATION</v>
          </cell>
          <cell r="C154" t="str">
            <v>exclude</v>
          </cell>
          <cell r="D154" t="str">
            <v>Significantly different products/services</v>
          </cell>
          <cell r="E154" t="str">
            <v>设计和制造半导体</v>
          </cell>
          <cell r="H154" t="str">
            <v/>
          </cell>
          <cell r="I154" t="str">
            <v>ok, sda/sdp</v>
          </cell>
          <cell r="J154" t="str">
            <v>ok,sdp</v>
          </cell>
          <cell r="M154" t="str">
            <v>E&amp;R ENGINEERING CORPORATION</v>
          </cell>
          <cell r="N154" t="str">
            <v>This company, based in Taiwan, designs and manufactures machines and packing materials for semiconductors, SMT, IC substrate, LED and passive components. It was incorporated in 1994 and has its registered office located in Kaohsiung City.The company's machines consist of automation equipment, UV lasers, dispensers, printers and plasma chambers. It also offers carrier tape and plastic reels. The company is active in China, Hong Kong, Macao and Southeast Asia.</v>
          </cell>
          <cell r="O154" t="str">
            <v>Manufacturing</v>
          </cell>
          <cell r="P154" t="str">
            <v>www.enr.com.tw</v>
          </cell>
          <cell r="R154" t="str">
            <v>Taiwan, China</v>
          </cell>
          <cell r="S154" t="str">
            <v>8027</v>
          </cell>
          <cell r="T154" t="str">
            <v>A+</v>
          </cell>
          <cell r="U154" t="str">
            <v>3699</v>
          </cell>
          <cell r="V154" t="str">
            <v>Designs and manufactures machines and packing materials for semiconductors, SMT, IC substrate, LED and passive components</v>
          </cell>
          <cell r="W154" t="str">
            <v>The Company is principally engaged in the manufacture and sale of packaging and testing equipment for semiconductors and electronics. The Company's products consist of laser markers, plasma cleaning machines, dispensers, molding cutting equipment, embossed carrier tapes, flexible printed circuit (FPC) equipment and related components, as well as automation equipment, among others. The Company's products are mainly applied in semiconductor industry.</v>
          </cell>
          <cell r="Z154" t="str">
            <v>TW22101002</v>
          </cell>
          <cell r="AA154">
            <v>2553231</v>
          </cell>
          <cell r="AB154">
            <v>2042385</v>
          </cell>
          <cell r="AC154">
            <v>1493680</v>
          </cell>
          <cell r="AD154">
            <v>2054644</v>
          </cell>
          <cell r="AE154">
            <v>2551773</v>
          </cell>
          <cell r="AF154">
            <v>2048972</v>
          </cell>
          <cell r="AG154">
            <v>1473945</v>
          </cell>
          <cell r="AH154">
            <v>2061442</v>
          </cell>
          <cell r="AI154">
            <v>-6991</v>
          </cell>
          <cell r="AJ154">
            <v>-8405</v>
          </cell>
          <cell r="AK154">
            <v>-5001</v>
          </cell>
          <cell r="AL154">
            <v>-10077</v>
          </cell>
          <cell r="AM154">
            <v>2544782</v>
          </cell>
          <cell r="AN154">
            <v>2040567</v>
          </cell>
          <cell r="AO154">
            <v>1468944</v>
          </cell>
          <cell r="AP154">
            <v>2051365</v>
          </cell>
          <cell r="AQ154">
            <v>8449</v>
          </cell>
          <cell r="AR154">
            <v>1818</v>
          </cell>
          <cell r="AS154">
            <v>24736</v>
          </cell>
          <cell r="AT154">
            <v>3279</v>
          </cell>
          <cell r="AU154">
            <v>-1572620</v>
          </cell>
          <cell r="AV154">
            <v>-1276548</v>
          </cell>
          <cell r="AW154">
            <v>-1016936</v>
          </cell>
          <cell r="AX154">
            <v>-1389164</v>
          </cell>
          <cell r="AY154">
            <v>-159650</v>
          </cell>
          <cell r="AZ154">
            <v>-151771</v>
          </cell>
          <cell r="BA154">
            <v>-139798</v>
          </cell>
          <cell r="BB154">
            <v>-141541</v>
          </cell>
          <cell r="BC154">
            <v>-388033</v>
          </cell>
          <cell r="BD154">
            <v>-315063</v>
          </cell>
          <cell r="BE154">
            <v>-317236</v>
          </cell>
          <cell r="BF154">
            <v>-350752</v>
          </cell>
          <cell r="BG154">
            <v>432928</v>
          </cell>
          <cell r="BH154">
            <v>299003</v>
          </cell>
          <cell r="BI154">
            <v>19710</v>
          </cell>
          <cell r="BJ154">
            <v>173187</v>
          </cell>
          <cell r="BK154">
            <v>-117640</v>
          </cell>
          <cell r="BL154">
            <v>-107470</v>
          </cell>
          <cell r="BM154">
            <v>-103158</v>
          </cell>
          <cell r="BN154">
            <v>-83182</v>
          </cell>
          <cell r="BO154">
            <v>-108449</v>
          </cell>
          <cell r="BP154">
            <v>-99752</v>
          </cell>
          <cell r="BQ154">
            <v>-98570</v>
          </cell>
          <cell r="BR154">
            <v>-80550</v>
          </cell>
          <cell r="BS154">
            <v>-9191</v>
          </cell>
          <cell r="BT154">
            <v>-7718</v>
          </cell>
          <cell r="BU154">
            <v>-4588</v>
          </cell>
          <cell r="BV154">
            <v>-2632</v>
          </cell>
          <cell r="BW154">
            <v>244263</v>
          </cell>
          <cell r="BX154">
            <v>161266</v>
          </cell>
          <cell r="BY154">
            <v>-80860</v>
          </cell>
          <cell r="BZ154">
            <v>100215</v>
          </cell>
          <cell r="CA154">
            <v>2961781</v>
          </cell>
          <cell r="CB154">
            <v>1849519</v>
          </cell>
          <cell r="CC154">
            <v>1464058</v>
          </cell>
          <cell r="CD154">
            <v>1859284</v>
          </cell>
          <cell r="CE154">
            <v>1164409</v>
          </cell>
          <cell r="CF154">
            <v>686397</v>
          </cell>
          <cell r="CG154">
            <v>588196</v>
          </cell>
          <cell r="CH154">
            <v>656707</v>
          </cell>
          <cell r="CI154">
            <v>730235</v>
          </cell>
          <cell r="CJ154">
            <v>551099</v>
          </cell>
          <cell r="CK154">
            <v>398313</v>
          </cell>
          <cell r="CL154">
            <v>734282</v>
          </cell>
          <cell r="CM154">
            <v>31658</v>
          </cell>
          <cell r="CN154">
            <v>29571</v>
          </cell>
          <cell r="CO154">
            <v>41055</v>
          </cell>
          <cell r="CP154">
            <v>37044</v>
          </cell>
          <cell r="CQ154">
            <v>992833</v>
          </cell>
          <cell r="CR154">
            <v>557899</v>
          </cell>
          <cell r="CS154">
            <v>390634</v>
          </cell>
          <cell r="CT154">
            <v>397166</v>
          </cell>
          <cell r="CU154">
            <v>327894</v>
          </cell>
          <cell r="CV154">
            <v>386667</v>
          </cell>
          <cell r="CW154">
            <v>92211</v>
          </cell>
          <cell r="CX154">
            <v>181206</v>
          </cell>
          <cell r="CY154">
            <v>17342</v>
          </cell>
          <cell r="CZ154">
            <v>8468</v>
          </cell>
          <cell r="DA154">
            <v>76211</v>
          </cell>
          <cell r="DB154">
            <v>2784</v>
          </cell>
          <cell r="DC154">
            <v>3624352</v>
          </cell>
          <cell r="DD154">
            <v>2523085</v>
          </cell>
          <cell r="DE154">
            <v>2188803</v>
          </cell>
          <cell r="DF154">
            <v>2421846</v>
          </cell>
          <cell r="DH154">
            <v>2544782</v>
          </cell>
          <cell r="DI154">
            <v>-1572620</v>
          </cell>
          <cell r="DJ154">
            <v>-547683</v>
          </cell>
          <cell r="DK154">
            <v>-117640</v>
          </cell>
          <cell r="DL154">
            <v>306839</v>
          </cell>
          <cell r="DM154">
            <v>0.120575750692987</v>
          </cell>
          <cell r="DN154">
            <v>0.13710760282991999</v>
          </cell>
          <cell r="DO154">
            <v>-159650</v>
          </cell>
          <cell r="DP154">
            <v>925403</v>
          </cell>
          <cell r="DQ154">
            <v>12905</v>
          </cell>
          <cell r="DS154">
            <v>2040567</v>
          </cell>
          <cell r="DT154">
            <v>-1276548</v>
          </cell>
          <cell r="DU154">
            <v>-466834</v>
          </cell>
          <cell r="DV154">
            <v>-107470</v>
          </cell>
          <cell r="DW154">
            <v>189715</v>
          </cell>
          <cell r="DX154">
            <v>9.29717083536096E-2</v>
          </cell>
          <cell r="DY154">
            <v>0.102501442578877</v>
          </cell>
          <cell r="DZ154">
            <v>-151771</v>
          </cell>
          <cell r="EA154">
            <v>637296.5</v>
          </cell>
          <cell r="EB154">
            <v>42339.5</v>
          </cell>
          <cell r="ED154">
            <v>1468944</v>
          </cell>
          <cell r="EE154">
            <v>-1016936</v>
          </cell>
          <cell r="EF154">
            <v>-457034</v>
          </cell>
          <cell r="EG154">
            <v>-103158</v>
          </cell>
          <cell r="EH154">
            <v>-108184</v>
          </cell>
          <cell r="EI154">
            <v>-7.3647463756276593E-2</v>
          </cell>
          <cell r="EJ154">
            <v>-6.8595573726419196E-2</v>
          </cell>
          <cell r="EK154">
            <v>-139798</v>
          </cell>
          <cell r="EL154">
            <v>622451.5</v>
          </cell>
          <cell r="EM154">
            <v>39497.5</v>
          </cell>
          <cell r="EO154">
            <v>2018097.66666667</v>
          </cell>
          <cell r="EP154">
            <v>-1288701.33333333</v>
          </cell>
          <cell r="EQ154">
            <v>-490517</v>
          </cell>
          <cell r="ER154">
            <v>-109422.66666666701</v>
          </cell>
          <cell r="ES154">
            <v>129456.66666666701</v>
          </cell>
          <cell r="ET154">
            <v>6.4147869949472303E-2</v>
          </cell>
          <cell r="EU154">
            <v>6.8544877860147499E-2</v>
          </cell>
          <cell r="FF154" t="str">
            <v>TW22101002</v>
          </cell>
          <cell r="FG154" t="str">
            <v>exclude</v>
          </cell>
          <cell r="FH154" t="str">
            <v>Significantly different products/services</v>
          </cell>
          <cell r="FI154" t="str">
            <v>ok, sda/sdp</v>
          </cell>
        </row>
        <row r="155">
          <cell r="B155" t="str">
            <v>NANTONG SANXIN PLASTICS EQUIPMENT TECHNOLOGY CO.,LTD</v>
          </cell>
          <cell r="C155" t="str">
            <v>exclude</v>
          </cell>
          <cell r="D155" t="str">
            <v>Independence(A+, A, A-, B+, B, B-,U)</v>
          </cell>
          <cell r="H155" t="str">
            <v/>
          </cell>
          <cell r="I155" t="str">
            <v>ok, indep</v>
          </cell>
          <cell r="J155" t="str">
            <v>ok,indep</v>
          </cell>
          <cell r="M155" t="str">
            <v>NANTONG SANXIN PLASTICS EQUIPMENT TECHNOLOGY CO.,LTD</v>
          </cell>
          <cell r="N155" t="str">
            <v>This company is primarily engaged in the manufacture of corona treatment and casting film lines. The company was established in 1992. The registered head office of the company is located in Qidong, China.The company’s products are Corona Treatment (for plastics and metals, plasma, sheets, cups, wires and cables, pipe, and handphone keystoke); Cast Film Line (CPP film line, PE stretch film line, PE emboss film line, PE cling film line, PVC cling film line, PVB cast film); fabric plasma; and parts (film overlockerv, static eliminator, granulator, electromagnetic heat, edge winder, edge recycle system, edge cutting machine, vacuum hopper). Its Corona Treatments are suit to kinds of plastic film, sheet, metal film, aluminum foil, fabric, paper, wire, cable, pipe, plastic seal, textile fiber and other materials. The company predominantly operates in the domestic market.</v>
          </cell>
          <cell r="O155" t="str">
            <v>Manufacturing</v>
          </cell>
          <cell r="P155" t="str">
            <v>www.ntsanxin.com</v>
          </cell>
          <cell r="R155" t="str">
            <v>China</v>
          </cell>
          <cell r="S155" t="str">
            <v>832301</v>
          </cell>
          <cell r="T155" t="str">
            <v>D</v>
          </cell>
          <cell r="U155" t="str">
            <v>3699</v>
          </cell>
          <cell r="V155" t="str">
            <v>Engaged in the manufacture of corona treatment and casting film lines</v>
          </cell>
          <cell r="W155" t="str">
            <v>The Company is mainly engaged in corona processor, cast film machine.</v>
          </cell>
          <cell r="Z155" t="str">
            <v>CN43398PC</v>
          </cell>
          <cell r="AA155">
            <v>147831</v>
          </cell>
          <cell r="AB155">
            <v>449574</v>
          </cell>
          <cell r="AC155">
            <v>78642</v>
          </cell>
          <cell r="AD155">
            <v>61828</v>
          </cell>
          <cell r="AE155">
            <v>141860</v>
          </cell>
          <cell r="AF155">
            <v>449853</v>
          </cell>
          <cell r="AG155">
            <v>75029</v>
          </cell>
          <cell r="AH155">
            <v>59343</v>
          </cell>
          <cell r="AI155">
            <v>-1994</v>
          </cell>
          <cell r="AJ155">
            <v>-4869</v>
          </cell>
          <cell r="AK155">
            <v>-910</v>
          </cell>
          <cell r="AL155">
            <v>-859</v>
          </cell>
          <cell r="AM155">
            <v>139866</v>
          </cell>
          <cell r="AN155">
            <v>444984</v>
          </cell>
          <cell r="AO155">
            <v>74119</v>
          </cell>
          <cell r="AP155">
            <v>58484</v>
          </cell>
          <cell r="AQ155">
            <v>7965</v>
          </cell>
          <cell r="AR155">
            <v>4590</v>
          </cell>
          <cell r="AS155">
            <v>4523</v>
          </cell>
          <cell r="AT155">
            <v>3344</v>
          </cell>
          <cell r="AU155">
            <v>-89658</v>
          </cell>
          <cell r="AV155">
            <v>-137426</v>
          </cell>
          <cell r="AW155">
            <v>-53671</v>
          </cell>
          <cell r="AX155">
            <v>-41766</v>
          </cell>
          <cell r="AY155" t="str">
            <v>n.a.</v>
          </cell>
          <cell r="AZ155" t="str">
            <v>n.a.</v>
          </cell>
          <cell r="BA155" t="str">
            <v>n.a.</v>
          </cell>
          <cell r="BB155" t="str">
            <v>n.a.</v>
          </cell>
          <cell r="BC155">
            <v>-24528</v>
          </cell>
          <cell r="BD155">
            <v>-85001</v>
          </cell>
          <cell r="BE155">
            <v>-17924</v>
          </cell>
          <cell r="BF155">
            <v>-16637</v>
          </cell>
          <cell r="BG155">
            <v>33645</v>
          </cell>
          <cell r="BH155">
            <v>227147</v>
          </cell>
          <cell r="BI155">
            <v>7047</v>
          </cell>
          <cell r="BJ155">
            <v>3425</v>
          </cell>
          <cell r="BK155">
            <v>-3066</v>
          </cell>
          <cell r="BL155">
            <v>-3362</v>
          </cell>
          <cell r="BM155">
            <v>-5548</v>
          </cell>
          <cell r="BN155">
            <v>-4250</v>
          </cell>
          <cell r="BO155">
            <v>-3292</v>
          </cell>
          <cell r="BP155">
            <v>-2463</v>
          </cell>
          <cell r="BQ155">
            <v>-1923</v>
          </cell>
          <cell r="BR155">
            <v>-4087</v>
          </cell>
          <cell r="BS155">
            <v>226</v>
          </cell>
          <cell r="BT155">
            <v>-899</v>
          </cell>
          <cell r="BU155">
            <v>-3625</v>
          </cell>
          <cell r="BV155">
            <v>-163</v>
          </cell>
          <cell r="BW155">
            <v>17084</v>
          </cell>
          <cell r="BX155">
            <v>207098</v>
          </cell>
          <cell r="BY155">
            <v>1309</v>
          </cell>
          <cell r="BZ155">
            <v>-4014</v>
          </cell>
          <cell r="CA155">
            <v>157664</v>
          </cell>
          <cell r="CB155">
            <v>301492</v>
          </cell>
          <cell r="CC155">
            <v>59311</v>
          </cell>
          <cell r="CD155">
            <v>55709</v>
          </cell>
          <cell r="CE155">
            <v>63185</v>
          </cell>
          <cell r="CF155">
            <v>86405</v>
          </cell>
          <cell r="CG155">
            <v>23501</v>
          </cell>
          <cell r="CH155">
            <v>27201</v>
          </cell>
          <cell r="CI155">
            <v>10127</v>
          </cell>
          <cell r="CJ155">
            <v>7423</v>
          </cell>
          <cell r="CK155">
            <v>7634</v>
          </cell>
          <cell r="CL155">
            <v>10371</v>
          </cell>
          <cell r="CM155">
            <v>6720</v>
          </cell>
          <cell r="CN155">
            <v>9902</v>
          </cell>
          <cell r="CO155">
            <v>3304</v>
          </cell>
          <cell r="CP155">
            <v>2105</v>
          </cell>
          <cell r="CQ155">
            <v>68205</v>
          </cell>
          <cell r="CR155">
            <v>181000</v>
          </cell>
          <cell r="CS155">
            <v>17263</v>
          </cell>
          <cell r="CT155">
            <v>8902</v>
          </cell>
          <cell r="CU155">
            <v>59844</v>
          </cell>
          <cell r="CV155">
            <v>30100</v>
          </cell>
          <cell r="CW155" t="str">
            <v>n.a.</v>
          </cell>
          <cell r="CX155" t="str">
            <v>n.a.</v>
          </cell>
          <cell r="CY155">
            <v>13516</v>
          </cell>
          <cell r="CZ155">
            <v>2199</v>
          </cell>
          <cell r="DA155">
            <v>0</v>
          </cell>
          <cell r="DB155">
            <v>0</v>
          </cell>
          <cell r="DC155">
            <v>268190</v>
          </cell>
          <cell r="DD155">
            <v>338987</v>
          </cell>
          <cell r="DE155">
            <v>79325</v>
          </cell>
          <cell r="DF155">
            <v>78431</v>
          </cell>
          <cell r="DH155">
            <v>139866</v>
          </cell>
          <cell r="DI155">
            <v>-89658</v>
          </cell>
          <cell r="DJ155">
            <v>-24528</v>
          </cell>
          <cell r="DK155">
            <v>-3066</v>
          </cell>
          <cell r="DL155">
            <v>22614</v>
          </cell>
          <cell r="DM155">
            <v>0.16168332546866299</v>
          </cell>
          <cell r="DN155">
            <v>0.19286664619793301</v>
          </cell>
          <cell r="DO155" t="str">
            <v>n.a.</v>
          </cell>
          <cell r="DP155">
            <v>74795</v>
          </cell>
          <cell r="DQ155">
            <v>7857.5</v>
          </cell>
          <cell r="DS155">
            <v>444984</v>
          </cell>
          <cell r="DT155">
            <v>-137426</v>
          </cell>
          <cell r="DU155">
            <v>-85001</v>
          </cell>
          <cell r="DV155">
            <v>-3362</v>
          </cell>
          <cell r="DW155">
            <v>219195</v>
          </cell>
          <cell r="DX155">
            <v>0.49259074483576898</v>
          </cell>
          <cell r="DY155">
            <v>0.97079574292813198</v>
          </cell>
          <cell r="DZ155" t="str">
            <v>n.a.</v>
          </cell>
          <cell r="EA155">
            <v>54953</v>
          </cell>
          <cell r="EB155">
            <v>1099.5</v>
          </cell>
          <cell r="ED155">
            <v>74119</v>
          </cell>
          <cell r="EE155">
            <v>-53671</v>
          </cell>
          <cell r="EF155">
            <v>-17924</v>
          </cell>
          <cell r="EG155">
            <v>-5548</v>
          </cell>
          <cell r="EH155">
            <v>-3024</v>
          </cell>
          <cell r="EI155">
            <v>-4.07992552516898E-2</v>
          </cell>
          <cell r="EJ155">
            <v>-3.9199927407541801E-2</v>
          </cell>
          <cell r="EK155" t="str">
            <v>n.a.</v>
          </cell>
          <cell r="EL155">
            <v>25351</v>
          </cell>
          <cell r="EM155">
            <v>0</v>
          </cell>
          <cell r="EO155">
            <v>219656.33333333299</v>
          </cell>
          <cell r="EP155">
            <v>-93585</v>
          </cell>
          <cell r="EQ155">
            <v>-42484.333333333299</v>
          </cell>
          <cell r="ER155">
            <v>-3992</v>
          </cell>
          <cell r="ES155">
            <v>79595</v>
          </cell>
          <cell r="ET155">
            <v>0.36236150714221799</v>
          </cell>
          <cell r="EU155">
            <v>0.56828675056641897</v>
          </cell>
          <cell r="FF155" t="str">
            <v>CN43398PC</v>
          </cell>
          <cell r="FG155" t="str">
            <v>exclude</v>
          </cell>
          <cell r="FH155" t="str">
            <v>Independence(A+, A, A-, B+, B, B-,U)</v>
          </cell>
          <cell r="FI155" t="str">
            <v>ok, indep</v>
          </cell>
        </row>
        <row r="156">
          <cell r="B156" t="str">
            <v>NINGBO JETRON TECHNOLOGY CO., LTD</v>
          </cell>
          <cell r="C156" t="str">
            <v>exclude</v>
          </cell>
          <cell r="D156" t="str">
            <v>Independence(A+, A, A-, B+, B, B-,U)</v>
          </cell>
          <cell r="H156" t="str">
            <v/>
          </cell>
          <cell r="I156" t="str">
            <v>ok, indep</v>
          </cell>
          <cell r="J156" t="str">
            <v>ok,indep</v>
          </cell>
          <cell r="M156" t="str">
            <v>NINGBO JETRON TECHNOLOGY CO., LTD</v>
          </cell>
          <cell r="N156" t="str">
            <v>This company is primarily engaged in industrial electrical products distribution and automation system engineering integration business. The company was incorporated in 2002. The registered head office of the company is located in Ningbo, China.The company sells industrial electrical products, including programmable controllers, inverters, servo drives, soft starters and switches, and system integration products, such as programmable control cabinets. The company offers inverter, programmable controllers, HMI, industrial software, and industrial switch. It provides automation solutions to metallurgy, nonferrous metals, cement, rail transportation, power, water treatment, petrochemical, automobile, tire, machinery manufacturing and energy management industries. The company predominantly operates in the domestic market.</v>
          </cell>
          <cell r="O156" t="str">
            <v>Wholesale</v>
          </cell>
          <cell r="P156" t="str">
            <v>www.nb-jetron.com</v>
          </cell>
          <cell r="R156" t="str">
            <v>China</v>
          </cell>
          <cell r="S156" t="str">
            <v>831817</v>
          </cell>
          <cell r="T156" t="str">
            <v>D</v>
          </cell>
          <cell r="U156" t="str">
            <v>3699</v>
          </cell>
          <cell r="V156" t="str">
            <v>Engaged in industrial electrical products distribution and automation system engineering integration business</v>
          </cell>
          <cell r="W156" t="str">
            <v>The Company is mainly engaged in industrial automation products distribution and automation systems engineering integration.</v>
          </cell>
          <cell r="Z156" t="str">
            <v>CN43161PC</v>
          </cell>
          <cell r="AA156">
            <v>507945</v>
          </cell>
          <cell r="AB156">
            <v>445017</v>
          </cell>
          <cell r="AC156">
            <v>338894</v>
          </cell>
          <cell r="AD156">
            <v>298110</v>
          </cell>
          <cell r="AE156">
            <v>496673</v>
          </cell>
          <cell r="AF156">
            <v>436369</v>
          </cell>
          <cell r="AG156">
            <v>334510</v>
          </cell>
          <cell r="AH156">
            <v>294328</v>
          </cell>
          <cell r="AI156">
            <v>-1564</v>
          </cell>
          <cell r="AJ156">
            <v>-1454</v>
          </cell>
          <cell r="AK156">
            <v>-1219</v>
          </cell>
          <cell r="AL156">
            <v>-1133</v>
          </cell>
          <cell r="AM156">
            <v>495109</v>
          </cell>
          <cell r="AN156">
            <v>434915</v>
          </cell>
          <cell r="AO156">
            <v>333291</v>
          </cell>
          <cell r="AP156">
            <v>293195</v>
          </cell>
          <cell r="AQ156">
            <v>12836</v>
          </cell>
          <cell r="AR156">
            <v>10102</v>
          </cell>
          <cell r="AS156">
            <v>5603</v>
          </cell>
          <cell r="AT156">
            <v>4915</v>
          </cell>
          <cell r="AU156">
            <v>-402464</v>
          </cell>
          <cell r="AV156">
            <v>-346927</v>
          </cell>
          <cell r="AW156">
            <v>-267609</v>
          </cell>
          <cell r="AX156">
            <v>-234999</v>
          </cell>
          <cell r="AY156" t="str">
            <v>n.a.</v>
          </cell>
          <cell r="AZ156" t="str">
            <v>n.a.</v>
          </cell>
          <cell r="BA156" t="str">
            <v>n.a.</v>
          </cell>
          <cell r="BB156" t="str">
            <v>n.a.</v>
          </cell>
          <cell r="BC156">
            <v>-97019</v>
          </cell>
          <cell r="BD156">
            <v>-82159</v>
          </cell>
          <cell r="BE156">
            <v>-56705</v>
          </cell>
          <cell r="BF156">
            <v>-51393</v>
          </cell>
          <cell r="BG156">
            <v>8462</v>
          </cell>
          <cell r="BH156">
            <v>15931</v>
          </cell>
          <cell r="BI156">
            <v>14580</v>
          </cell>
          <cell r="BJ156">
            <v>11718</v>
          </cell>
          <cell r="BK156">
            <v>-1494</v>
          </cell>
          <cell r="BL156">
            <v>-1044</v>
          </cell>
          <cell r="BM156">
            <v>-729</v>
          </cell>
          <cell r="BN156">
            <v>-761</v>
          </cell>
          <cell r="BO156">
            <v>-1113</v>
          </cell>
          <cell r="BP156">
            <v>-910</v>
          </cell>
          <cell r="BQ156">
            <v>-602</v>
          </cell>
          <cell r="BR156">
            <v>-724</v>
          </cell>
          <cell r="BS156">
            <v>-381</v>
          </cell>
          <cell r="BT156">
            <v>-134</v>
          </cell>
          <cell r="BU156">
            <v>-127</v>
          </cell>
          <cell r="BV156">
            <v>-37</v>
          </cell>
          <cell r="BW156">
            <v>-2220</v>
          </cell>
          <cell r="BX156">
            <v>4235</v>
          </cell>
          <cell r="BY156">
            <v>6111</v>
          </cell>
          <cell r="BZ156">
            <v>5942</v>
          </cell>
          <cell r="CA156">
            <v>256905</v>
          </cell>
          <cell r="CB156">
            <v>216908</v>
          </cell>
          <cell r="CC156">
            <v>197272</v>
          </cell>
          <cell r="CD156">
            <v>165686</v>
          </cell>
          <cell r="CE156">
            <v>74986</v>
          </cell>
          <cell r="CF156">
            <v>45320</v>
          </cell>
          <cell r="CG156">
            <v>53469</v>
          </cell>
          <cell r="CH156">
            <v>45740</v>
          </cell>
          <cell r="CI156">
            <v>76068</v>
          </cell>
          <cell r="CJ156">
            <v>73586</v>
          </cell>
          <cell r="CK156">
            <v>46483</v>
          </cell>
          <cell r="CL156">
            <v>54603</v>
          </cell>
          <cell r="CM156">
            <v>37541</v>
          </cell>
          <cell r="CN156">
            <v>69989</v>
          </cell>
          <cell r="CO156">
            <v>74925</v>
          </cell>
          <cell r="CP156">
            <v>40438</v>
          </cell>
          <cell r="CQ156">
            <v>58076</v>
          </cell>
          <cell r="CR156">
            <v>21315</v>
          </cell>
          <cell r="CS156">
            <v>18281</v>
          </cell>
          <cell r="CT156">
            <v>19612</v>
          </cell>
          <cell r="CU156">
            <v>47958</v>
          </cell>
          <cell r="CV156">
            <v>1608</v>
          </cell>
          <cell r="CW156">
            <v>1684</v>
          </cell>
          <cell r="CX156">
            <v>860</v>
          </cell>
          <cell r="CY156">
            <v>3508</v>
          </cell>
          <cell r="CZ156">
            <v>3393</v>
          </cell>
          <cell r="DA156">
            <v>3712</v>
          </cell>
          <cell r="DB156">
            <v>3000</v>
          </cell>
          <cell r="DC156">
            <v>274798</v>
          </cell>
          <cell r="DD156">
            <v>228813</v>
          </cell>
          <cell r="DE156">
            <v>205722</v>
          </cell>
          <cell r="DF156">
            <v>172552</v>
          </cell>
          <cell r="DH156">
            <v>495109</v>
          </cell>
          <cell r="DI156">
            <v>-402464</v>
          </cell>
          <cell r="DJ156">
            <v>-97019</v>
          </cell>
          <cell r="DK156">
            <v>-1494</v>
          </cell>
          <cell r="DL156">
            <v>-5868</v>
          </cell>
          <cell r="DM156">
            <v>-1.1851935634375499E-2</v>
          </cell>
          <cell r="DN156">
            <v>-1.1713112578022499E-2</v>
          </cell>
          <cell r="DO156" t="str">
            <v>n.a.</v>
          </cell>
          <cell r="DP156">
            <v>60153</v>
          </cell>
          <cell r="DQ156">
            <v>3450.5</v>
          </cell>
          <cell r="DS156">
            <v>434915</v>
          </cell>
          <cell r="DT156">
            <v>-346927</v>
          </cell>
          <cell r="DU156">
            <v>-82159</v>
          </cell>
          <cell r="DV156">
            <v>-1044</v>
          </cell>
          <cell r="DW156">
            <v>4785</v>
          </cell>
          <cell r="DX156">
            <v>1.10021498453721E-2</v>
          </cell>
          <cell r="DY156">
            <v>1.11245437425894E-2</v>
          </cell>
          <cell r="DZ156" t="str">
            <v>n.a.</v>
          </cell>
          <cell r="EA156">
            <v>49394.5</v>
          </cell>
          <cell r="EB156">
            <v>3552.5</v>
          </cell>
          <cell r="ED156">
            <v>333291</v>
          </cell>
          <cell r="EE156">
            <v>-267609</v>
          </cell>
          <cell r="EF156">
            <v>-56705</v>
          </cell>
          <cell r="EG156">
            <v>-729</v>
          </cell>
          <cell r="EH156">
            <v>8248</v>
          </cell>
          <cell r="EI156">
            <v>2.47471428871467E-2</v>
          </cell>
          <cell r="EJ156">
            <v>2.5375104216980499E-2</v>
          </cell>
          <cell r="EK156" t="str">
            <v>n.a.</v>
          </cell>
          <cell r="EL156">
            <v>49604.5</v>
          </cell>
          <cell r="EM156">
            <v>3356</v>
          </cell>
          <cell r="EO156">
            <v>421105</v>
          </cell>
          <cell r="EP156">
            <v>-339000</v>
          </cell>
          <cell r="EQ156">
            <v>-78627.666666666701</v>
          </cell>
          <cell r="ER156">
            <v>-1089</v>
          </cell>
          <cell r="ES156">
            <v>2388.3333333333298</v>
          </cell>
          <cell r="ET156">
            <v>5.6715862631251798E-3</v>
          </cell>
          <cell r="EU156">
            <v>5.7039366317716703E-3</v>
          </cell>
          <cell r="FF156" t="str">
            <v>CN43161PC</v>
          </cell>
          <cell r="FG156" t="str">
            <v>exclude</v>
          </cell>
          <cell r="FH156" t="str">
            <v>Independence(A+, A, A-, B+, B, B-,U)</v>
          </cell>
          <cell r="FI156" t="str">
            <v>ok, indep</v>
          </cell>
        </row>
        <row r="157">
          <cell r="B157" t="str">
            <v>FUJIAN SENDA ELECTRIC CO.,LTD.</v>
          </cell>
          <cell r="C157" t="str">
            <v>exclude</v>
          </cell>
          <cell r="D157" t="str">
            <v>Significantly different products/services</v>
          </cell>
          <cell r="E157" t="str">
            <v>开关设备、变电站</v>
          </cell>
          <cell r="H157" t="str">
            <v/>
          </cell>
          <cell r="I157" t="str">
            <v>ok, sda/sdp</v>
          </cell>
          <cell r="J157" t="str">
            <v>ok,sdp</v>
          </cell>
          <cell r="M157" t="str">
            <v>FUJIAN SENDA ELECTRIC CO.,LTD.</v>
          </cell>
          <cell r="N157" t="str">
            <v>This company is engaged in the manufacture of electrical equipment and components. It was incorporated in 1995 and has its registered head office strategically located in Fuzhou, China. The company's business operation specialized in electrical the machinery and equipment manufacturing, high and low voltage switchgear as well as R &amp; D vacuum circuit breaker, production and sales.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157" t="str">
            <v>Manufacturing</v>
          </cell>
          <cell r="P157" t="str">
            <v>www.fjsenda.com</v>
          </cell>
          <cell r="R157" t="str">
            <v>China</v>
          </cell>
          <cell r="S157" t="str">
            <v>831406</v>
          </cell>
          <cell r="T157" t="str">
            <v>B+</v>
          </cell>
          <cell r="U157" t="str">
            <v>3699</v>
          </cell>
          <cell r="V157" t="str">
            <v>Engaged in the manufacture of electrical equipment and components</v>
          </cell>
          <cell r="W157" t="str">
            <v>The Company mainly engaged in electrical machinery and equipment manufacturing, high and low voltage switchgear as well as R &amp; D vacuum circuit breaker, production and sales.</v>
          </cell>
          <cell r="Z157" t="str">
            <v>CN42732PC</v>
          </cell>
          <cell r="AA157">
            <v>483068</v>
          </cell>
          <cell r="AB157">
            <v>428445</v>
          </cell>
          <cell r="AC157">
            <v>348448</v>
          </cell>
          <cell r="AD157">
            <v>171237</v>
          </cell>
          <cell r="AE157">
            <v>479648</v>
          </cell>
          <cell r="AF157">
            <v>427622</v>
          </cell>
          <cell r="AG157">
            <v>347487</v>
          </cell>
          <cell r="AH157">
            <v>169201</v>
          </cell>
          <cell r="AI157">
            <v>-2582</v>
          </cell>
          <cell r="AJ157">
            <v>-2596</v>
          </cell>
          <cell r="AK157">
            <v>-1616</v>
          </cell>
          <cell r="AL157">
            <v>-977</v>
          </cell>
          <cell r="AM157">
            <v>477066</v>
          </cell>
          <cell r="AN157">
            <v>425026</v>
          </cell>
          <cell r="AO157">
            <v>345871</v>
          </cell>
          <cell r="AP157">
            <v>168224</v>
          </cell>
          <cell r="AQ157">
            <v>6002</v>
          </cell>
          <cell r="AR157">
            <v>3419</v>
          </cell>
          <cell r="AS157">
            <v>2577</v>
          </cell>
          <cell r="AT157">
            <v>3013</v>
          </cell>
          <cell r="AU157">
            <v>-341933</v>
          </cell>
          <cell r="AV157">
            <v>-307131</v>
          </cell>
          <cell r="AW157">
            <v>-251892</v>
          </cell>
          <cell r="AX157">
            <v>-127431</v>
          </cell>
          <cell r="AY157" t="str">
            <v>n.a.</v>
          </cell>
          <cell r="AZ157" t="str">
            <v>n.a.</v>
          </cell>
          <cell r="BA157" t="str">
            <v>n.a.</v>
          </cell>
          <cell r="BB157" t="str">
            <v>n.a.</v>
          </cell>
          <cell r="BC157">
            <v>-51722</v>
          </cell>
          <cell r="BD157">
            <v>-47747</v>
          </cell>
          <cell r="BE157">
            <v>-42270</v>
          </cell>
          <cell r="BF157">
            <v>-30825</v>
          </cell>
          <cell r="BG157">
            <v>89413</v>
          </cell>
          <cell r="BH157">
            <v>73567</v>
          </cell>
          <cell r="BI157">
            <v>54286</v>
          </cell>
          <cell r="BJ157">
            <v>12981</v>
          </cell>
          <cell r="BK157">
            <v>-7725</v>
          </cell>
          <cell r="BL157">
            <v>-4300</v>
          </cell>
          <cell r="BM157">
            <v>-2304</v>
          </cell>
          <cell r="BN157">
            <v>-2182</v>
          </cell>
          <cell r="BO157">
            <v>-4120</v>
          </cell>
          <cell r="BP157">
            <v>-2101</v>
          </cell>
          <cell r="BQ157">
            <v>-1609</v>
          </cell>
          <cell r="BR157">
            <v>-1515</v>
          </cell>
          <cell r="BS157">
            <v>-3605</v>
          </cell>
          <cell r="BT157">
            <v>-2199</v>
          </cell>
          <cell r="BU157">
            <v>-695</v>
          </cell>
          <cell r="BV157">
            <v>-667</v>
          </cell>
          <cell r="BW157">
            <v>69268</v>
          </cell>
          <cell r="BX157">
            <v>59033</v>
          </cell>
          <cell r="BY157">
            <v>40997</v>
          </cell>
          <cell r="BZ157">
            <v>6604</v>
          </cell>
          <cell r="CA157">
            <v>555119</v>
          </cell>
          <cell r="CB157">
            <v>422460</v>
          </cell>
          <cell r="CC157">
            <v>322774</v>
          </cell>
          <cell r="CD157">
            <v>244388</v>
          </cell>
          <cell r="CE157">
            <v>99231</v>
          </cell>
          <cell r="CF157">
            <v>87114</v>
          </cell>
          <cell r="CG157">
            <v>78600</v>
          </cell>
          <cell r="CH157">
            <v>44377</v>
          </cell>
          <cell r="CI157">
            <v>159768</v>
          </cell>
          <cell r="CJ157">
            <v>128563</v>
          </cell>
          <cell r="CK157">
            <v>162903</v>
          </cell>
          <cell r="CL157">
            <v>91731</v>
          </cell>
          <cell r="CM157">
            <v>121782</v>
          </cell>
          <cell r="CN157">
            <v>87709</v>
          </cell>
          <cell r="CO157">
            <v>11905</v>
          </cell>
          <cell r="CP157">
            <v>94211</v>
          </cell>
          <cell r="CQ157">
            <v>170715</v>
          </cell>
          <cell r="CR157">
            <v>111687</v>
          </cell>
          <cell r="CS157">
            <v>62865</v>
          </cell>
          <cell r="CT157">
            <v>10129</v>
          </cell>
          <cell r="CU157">
            <v>32061</v>
          </cell>
          <cell r="CV157">
            <v>0</v>
          </cell>
          <cell r="CW157">
            <v>45083</v>
          </cell>
          <cell r="CX157" t="str">
            <v>n.a.</v>
          </cell>
          <cell r="CY157">
            <v>16072</v>
          </cell>
          <cell r="CZ157">
            <v>84101</v>
          </cell>
          <cell r="DA157">
            <v>21286</v>
          </cell>
          <cell r="DB157">
            <v>109</v>
          </cell>
          <cell r="DC157">
            <v>707045</v>
          </cell>
          <cell r="DD157">
            <v>547451</v>
          </cell>
          <cell r="DE157">
            <v>385367</v>
          </cell>
          <cell r="DF157">
            <v>283242</v>
          </cell>
          <cell r="DH157">
            <v>477066</v>
          </cell>
          <cell r="DI157">
            <v>-341933</v>
          </cell>
          <cell r="DJ157">
            <v>-51722</v>
          </cell>
          <cell r="DK157">
            <v>-7725</v>
          </cell>
          <cell r="DL157">
            <v>75686</v>
          </cell>
          <cell r="DM157">
            <v>0.15864890811753499</v>
          </cell>
          <cell r="DN157">
            <v>0.18856445263839799</v>
          </cell>
          <cell r="DO157" t="str">
            <v>n.a.</v>
          </cell>
          <cell r="DP157">
            <v>93172.5</v>
          </cell>
          <cell r="DQ157">
            <v>50086.5</v>
          </cell>
          <cell r="DS157">
            <v>425026</v>
          </cell>
          <cell r="DT157">
            <v>-307131</v>
          </cell>
          <cell r="DU157">
            <v>-47747</v>
          </cell>
          <cell r="DV157">
            <v>-4300</v>
          </cell>
          <cell r="DW157">
            <v>65848</v>
          </cell>
          <cell r="DX157">
            <v>0.154926992701623</v>
          </cell>
          <cell r="DY157">
            <v>0.183329713957982</v>
          </cell>
          <cell r="DZ157" t="str">
            <v>n.a.</v>
          </cell>
          <cell r="EA157">
            <v>82857</v>
          </cell>
          <cell r="EB157">
            <v>52693.5</v>
          </cell>
          <cell r="ED157">
            <v>345871</v>
          </cell>
          <cell r="EE157">
            <v>-251892</v>
          </cell>
          <cell r="EF157">
            <v>-42270</v>
          </cell>
          <cell r="EG157">
            <v>-2304</v>
          </cell>
          <cell r="EH157">
            <v>49405</v>
          </cell>
          <cell r="EI157">
            <v>0.142842273564421</v>
          </cell>
          <cell r="EJ157">
            <v>0.16664642825821499</v>
          </cell>
          <cell r="EK157" t="str">
            <v>n.a.</v>
          </cell>
          <cell r="EL157">
            <v>61488.5</v>
          </cell>
          <cell r="EM157">
            <v>10697.5</v>
          </cell>
          <cell r="EO157">
            <v>415987.66666666698</v>
          </cell>
          <cell r="EP157">
            <v>-300318.66666666698</v>
          </cell>
          <cell r="EQ157">
            <v>-47246.333333333299</v>
          </cell>
          <cell r="ER157">
            <v>-4776.3333333333303</v>
          </cell>
          <cell r="ES157">
            <v>63646.333333333299</v>
          </cell>
          <cell r="ET157">
            <v>0.15300052966313901</v>
          </cell>
          <cell r="EU157">
            <v>0.18063828257447301</v>
          </cell>
          <cell r="FF157" t="str">
            <v>CN42732PC</v>
          </cell>
          <cell r="FG157" t="str">
            <v>exclude</v>
          </cell>
          <cell r="FH157" t="str">
            <v>Significantly different products/services</v>
          </cell>
          <cell r="FI157" t="str">
            <v>ok, sda/sdp</v>
          </cell>
        </row>
        <row r="158">
          <cell r="B158" t="str">
            <v>YUASA BATTERY (THAILAND) PCL</v>
          </cell>
          <cell r="C158" t="str">
            <v>exclude</v>
          </cell>
          <cell r="D158" t="str">
            <v>Significantly different products/services</v>
          </cell>
          <cell r="E158" t="str">
            <v>主要从事摩托车、汽车、卡车、船舶免维护电池的生产和销售</v>
          </cell>
          <cell r="H158" t="str">
            <v/>
          </cell>
          <cell r="I158" t="str">
            <v>ok, sda/sdp</v>
          </cell>
          <cell r="J158" t="str">
            <v>ok,sdp</v>
          </cell>
          <cell r="M158" t="str">
            <v>YUASA BATTERY (THAILAND) PCL</v>
          </cell>
          <cell r="N158" t="str">
            <v>This company is engaged in the manufacture and sale of maintenance free batteries for motorcycles, cars, trucks, and boats; as well as batteries for agricultural purpose for export and domestic markets. It offers batteries under the brand name YUASA primarily for OEM (original equipment manufacturers) and replacement equipment manufacturers. The company also manufactures batteries under its private brands such as Thunderlite and Yucon, and under a custom brand name Boach.The company was incorporated in 1963 and has its registered headquarters in Samut Prakarn, Thailand. Its stock is listed on the Bangkok Stock Exchange under the ticker symbol YUASA.</v>
          </cell>
          <cell r="O158" t="str">
            <v>Manufacturing</v>
          </cell>
          <cell r="P158" t="str">
            <v>www.yuasathai.com</v>
          </cell>
          <cell r="R158" t="str">
            <v>Thailand</v>
          </cell>
          <cell r="S158" t="str">
            <v>YUASA</v>
          </cell>
          <cell r="T158" t="str">
            <v>B+</v>
          </cell>
          <cell r="U158" t="str">
            <v>3692</v>
          </cell>
          <cell r="V158" t="str">
            <v>Engaged in the manufacture and sale of maintenance free batteries for motorcycles, cars, trucks, and boats; as well as batteries for agricultural purpose for export and domestic markets</v>
          </cell>
          <cell r="W158" t="str">
            <v>The Company is presently manufacturing battery for car, motorcycle, truck, boat and battery for agricultural purpose - for export and domestic markets under 'Yuasa' brand name. Further, the company is also importing from Yuasa Japan and its subsidiaries an industrial battery for use as a power supply in various industries which in their production demanding a battery with high technology.</v>
          </cell>
          <cell r="Y158" t="str">
            <v>YUASA; Thunderlite; Yucon; Boach</v>
          </cell>
          <cell r="Z158" t="str">
            <v>TH0107537002672</v>
          </cell>
          <cell r="AA158">
            <v>2261671</v>
          </cell>
          <cell r="AB158">
            <v>2075547</v>
          </cell>
          <cell r="AC158">
            <v>2257786</v>
          </cell>
          <cell r="AD158">
            <v>2404486</v>
          </cell>
          <cell r="AE158">
            <v>2251599</v>
          </cell>
          <cell r="AF158">
            <v>2070143</v>
          </cell>
          <cell r="AG158">
            <v>2253062</v>
          </cell>
          <cell r="AH158">
            <v>2396852</v>
          </cell>
          <cell r="AI158" t="str">
            <v>n.a.</v>
          </cell>
          <cell r="AJ158" t="str">
            <v>n.a.</v>
          </cell>
          <cell r="AK158" t="str">
            <v>n.a.</v>
          </cell>
          <cell r="AL158" t="str">
            <v>n.a.</v>
          </cell>
          <cell r="AM158">
            <v>2251599</v>
          </cell>
          <cell r="AN158">
            <v>2070143</v>
          </cell>
          <cell r="AO158">
            <v>2253062</v>
          </cell>
          <cell r="AP158">
            <v>2396852</v>
          </cell>
          <cell r="AQ158">
            <v>10072</v>
          </cell>
          <cell r="AR158">
            <v>5404</v>
          </cell>
          <cell r="AS158">
            <v>4724</v>
          </cell>
          <cell r="AT158">
            <v>7634</v>
          </cell>
          <cell r="AU158">
            <v>-1374375</v>
          </cell>
          <cell r="AV158">
            <v>-1446549</v>
          </cell>
          <cell r="AW158">
            <v>-1639058</v>
          </cell>
          <cell r="AX158">
            <v>-1858092</v>
          </cell>
          <cell r="AY158">
            <v>0</v>
          </cell>
          <cell r="AZ158">
            <v>0</v>
          </cell>
          <cell r="BA158">
            <v>0</v>
          </cell>
          <cell r="BB158">
            <v>0</v>
          </cell>
          <cell r="BC158">
            <v>-715589</v>
          </cell>
          <cell r="BD158">
            <v>-385652</v>
          </cell>
          <cell r="BE158">
            <v>-398958</v>
          </cell>
          <cell r="BF158">
            <v>-347083</v>
          </cell>
          <cell r="BG158">
            <v>171707</v>
          </cell>
          <cell r="BH158">
            <v>243346</v>
          </cell>
          <cell r="BI158">
            <v>219770</v>
          </cell>
          <cell r="BJ158">
            <v>199311</v>
          </cell>
          <cell r="BK158">
            <v>-49203</v>
          </cell>
          <cell r="BL158">
            <v>-46025</v>
          </cell>
          <cell r="BM158">
            <v>-47462</v>
          </cell>
          <cell r="BN158">
            <v>-44403</v>
          </cell>
          <cell r="BO158">
            <v>-49203</v>
          </cell>
          <cell r="BP158">
            <v>-46025</v>
          </cell>
          <cell r="BQ158">
            <v>-45736</v>
          </cell>
          <cell r="BR158">
            <v>-42290</v>
          </cell>
          <cell r="BS158">
            <v>0</v>
          </cell>
          <cell r="BT158">
            <v>0</v>
          </cell>
          <cell r="BU158">
            <v>-1726</v>
          </cell>
          <cell r="BV158">
            <v>-2113</v>
          </cell>
          <cell r="BW158">
            <v>97682</v>
          </cell>
          <cell r="BX158">
            <v>158177</v>
          </cell>
          <cell r="BY158">
            <v>138920</v>
          </cell>
          <cell r="BZ158">
            <v>128202</v>
          </cell>
          <cell r="CA158">
            <v>1038260</v>
          </cell>
          <cell r="CB158">
            <v>979208</v>
          </cell>
          <cell r="CC158">
            <v>827521</v>
          </cell>
          <cell r="CD158">
            <v>811456</v>
          </cell>
          <cell r="CE158">
            <v>288482</v>
          </cell>
          <cell r="CF158">
            <v>251766</v>
          </cell>
          <cell r="CG158">
            <v>252870</v>
          </cell>
          <cell r="CH158">
            <v>321055</v>
          </cell>
          <cell r="CI158">
            <v>325690</v>
          </cell>
          <cell r="CJ158">
            <v>333144</v>
          </cell>
          <cell r="CK158">
            <v>277883</v>
          </cell>
          <cell r="CL158">
            <v>291800</v>
          </cell>
          <cell r="CM158">
            <v>54530</v>
          </cell>
          <cell r="CN158">
            <v>23890</v>
          </cell>
          <cell r="CO158">
            <v>35455</v>
          </cell>
          <cell r="CP158">
            <v>56103</v>
          </cell>
          <cell r="CQ158">
            <v>369558</v>
          </cell>
          <cell r="CR158">
            <v>370408</v>
          </cell>
          <cell r="CS158">
            <v>252953</v>
          </cell>
          <cell r="CT158">
            <v>142498</v>
          </cell>
          <cell r="CU158" t="str">
            <v>n.a.</v>
          </cell>
          <cell r="CV158" t="str">
            <v>n.a.</v>
          </cell>
          <cell r="CW158">
            <v>49770</v>
          </cell>
          <cell r="CX158" t="str">
            <v>n.a.</v>
          </cell>
          <cell r="CY158">
            <v>84128</v>
          </cell>
          <cell r="CZ158">
            <v>73699</v>
          </cell>
          <cell r="DA158">
            <v>81000</v>
          </cell>
          <cell r="DB158">
            <v>89794</v>
          </cell>
          <cell r="DC158">
            <v>1469467</v>
          </cell>
          <cell r="DD158">
            <v>1412244</v>
          </cell>
          <cell r="DE158">
            <v>1250495</v>
          </cell>
          <cell r="DF158">
            <v>1226024</v>
          </cell>
          <cell r="DH158">
            <v>2251599</v>
          </cell>
          <cell r="DI158">
            <v>-1374375</v>
          </cell>
          <cell r="DJ158">
            <v>-715589</v>
          </cell>
          <cell r="DK158">
            <v>-49203</v>
          </cell>
          <cell r="DL158">
            <v>112432</v>
          </cell>
          <cell r="DM158">
            <v>4.9934291141539897E-2</v>
          </cell>
          <cell r="DN158">
            <v>5.2558776383517497E-2</v>
          </cell>
          <cell r="DO158">
            <v>0</v>
          </cell>
          <cell r="DP158">
            <v>270124</v>
          </cell>
          <cell r="DQ158">
            <v>78913.5</v>
          </cell>
          <cell r="DS158">
            <v>2070143</v>
          </cell>
          <cell r="DT158">
            <v>-1446549</v>
          </cell>
          <cell r="DU158">
            <v>-385652</v>
          </cell>
          <cell r="DV158">
            <v>-46025</v>
          </cell>
          <cell r="DW158">
            <v>191917</v>
          </cell>
          <cell r="DX158">
            <v>9.2707122164990496E-2</v>
          </cell>
          <cell r="DY158">
            <v>0.102179929358874</v>
          </cell>
          <cell r="DZ158">
            <v>0</v>
          </cell>
          <cell r="EA158">
            <v>252318</v>
          </cell>
          <cell r="EB158">
            <v>77349.5</v>
          </cell>
          <cell r="ED158">
            <v>2253062</v>
          </cell>
          <cell r="EE158">
            <v>-1639058</v>
          </cell>
          <cell r="EF158">
            <v>-398958</v>
          </cell>
          <cell r="EG158">
            <v>-47462</v>
          </cell>
          <cell r="EH158">
            <v>167584</v>
          </cell>
          <cell r="EI158">
            <v>7.4380554108142594E-2</v>
          </cell>
          <cell r="EJ158">
            <v>8.0357596675678197E-2</v>
          </cell>
          <cell r="EK158">
            <v>0</v>
          </cell>
          <cell r="EL158">
            <v>286962.5</v>
          </cell>
          <cell r="EM158">
            <v>85397</v>
          </cell>
          <cell r="EO158">
            <v>2191601.3333333302</v>
          </cell>
          <cell r="EP158">
            <v>-1486660.66666667</v>
          </cell>
          <cell r="EQ158">
            <v>-500066.33333333302</v>
          </cell>
          <cell r="ER158">
            <v>-47563.333333333299</v>
          </cell>
          <cell r="ES158">
            <v>157311</v>
          </cell>
          <cell r="ET158">
            <v>7.1779021853731306E-2</v>
          </cell>
          <cell r="EU158">
            <v>7.7329669920927394E-2</v>
          </cell>
          <cell r="FF158" t="str">
            <v>TH0107537002672</v>
          </cell>
          <cell r="FG158" t="str">
            <v>exclude</v>
          </cell>
          <cell r="FH158" t="str">
            <v>Significantly different products/services</v>
          </cell>
          <cell r="FI158" t="str">
            <v>ok, sda/sdp</v>
          </cell>
        </row>
        <row r="159">
          <cell r="B159" t="str">
            <v>PITTI ENGINEERING LIMITED</v>
          </cell>
          <cell r="C159" t="str">
            <v>exclude</v>
          </cell>
          <cell r="D159" t="str">
            <v>Significantly different products/services</v>
          </cell>
          <cell r="E159" t="str">
            <v>从事电子冲压件和层压件的制造和贸易</v>
          </cell>
          <cell r="H159" t="str">
            <v/>
          </cell>
          <cell r="I159" t="str">
            <v>ok, sda/sdp</v>
          </cell>
          <cell r="J159" t="str">
            <v>ok,sdp</v>
          </cell>
          <cell r="M159" t="str">
            <v>PITTI ENGINEERING LIMITED</v>
          </cell>
          <cell r="N159" t="str">
            <v>This company is engaged in the manufacture and trade of electrical stampings and laminations in India and internationally. It was incorporated in 1983 and it conducts business from its registered head office which is strategically located in Hyderabad, India. The company offers electrical laminations for application in industrial motors, DC machines, alternators, traction motors, pumps, train lighting generators, aeronautics, medical diagnostics equipments, windmill generators, die-cast rotors, assembled stators, and built-up rotors duly balanced. It also provides small laminations through high speed press for compressors; and press tools, progressive tools jigs, and fixtures to customer requirements. Further, the company primarily serves capital goods, power, and transportation industries.</v>
          </cell>
          <cell r="O159" t="str">
            <v>Manufacturing</v>
          </cell>
          <cell r="P159" t="str">
            <v>www.pitti.in</v>
          </cell>
          <cell r="R159" t="str">
            <v>India</v>
          </cell>
          <cell r="S159" t="str">
            <v>PITTIENG</v>
          </cell>
          <cell r="T159" t="str">
            <v>B+</v>
          </cell>
          <cell r="U159" t="str">
            <v>3699</v>
          </cell>
          <cell r="V159" t="str">
            <v>Engaged in the manufacture and trade of electrical stampings and laminations</v>
          </cell>
          <cell r="W159" t="str">
            <v>The Company has identified "Manufacture of Electrical Stampings &amp; Die Cast Rotors" as the only primary reportable segment.</v>
          </cell>
          <cell r="X159" t="str">
            <v>PITTI LAMINATIONS LTD.</v>
          </cell>
          <cell r="Z159" t="str">
            <v>IN33629FI</v>
          </cell>
          <cell r="AA159">
            <v>8578699</v>
          </cell>
          <cell r="AB159">
            <v>4943092</v>
          </cell>
          <cell r="AC159">
            <v>5279965</v>
          </cell>
          <cell r="AD159">
            <v>6235082</v>
          </cell>
          <cell r="AE159">
            <v>8412674</v>
          </cell>
          <cell r="AF159">
            <v>4651654</v>
          </cell>
          <cell r="AG159">
            <v>5159829</v>
          </cell>
          <cell r="AH159">
            <v>6746945</v>
          </cell>
          <cell r="AI159">
            <v>-24283</v>
          </cell>
          <cell r="AJ159">
            <v>22806</v>
          </cell>
          <cell r="AK159">
            <v>21106</v>
          </cell>
          <cell r="AL159">
            <v>-604265</v>
          </cell>
          <cell r="AM159">
            <v>8388391</v>
          </cell>
          <cell r="AN159">
            <v>4674460</v>
          </cell>
          <cell r="AO159">
            <v>5180935</v>
          </cell>
          <cell r="AP159">
            <v>6142680</v>
          </cell>
          <cell r="AQ159">
            <v>190308</v>
          </cell>
          <cell r="AR159">
            <v>268632</v>
          </cell>
          <cell r="AS159">
            <v>99030</v>
          </cell>
          <cell r="AT159">
            <v>92402</v>
          </cell>
          <cell r="AU159">
            <v>-6955474</v>
          </cell>
          <cell r="AV159">
            <v>-3465512</v>
          </cell>
          <cell r="AW159">
            <v>-3569223</v>
          </cell>
          <cell r="AX159">
            <v>-4384060</v>
          </cell>
          <cell r="AY159">
            <v>0</v>
          </cell>
          <cell r="AZ159">
            <v>0</v>
          </cell>
          <cell r="BA159">
            <v>0</v>
          </cell>
          <cell r="BB159">
            <v>0</v>
          </cell>
          <cell r="BC159">
            <v>-1249768</v>
          </cell>
          <cell r="BD159">
            <v>-919054</v>
          </cell>
          <cell r="BE159">
            <v>-903921</v>
          </cell>
          <cell r="BF159">
            <v>-906325</v>
          </cell>
          <cell r="BG159">
            <v>373457</v>
          </cell>
          <cell r="BH159">
            <v>558526</v>
          </cell>
          <cell r="BI159">
            <v>806821</v>
          </cell>
          <cell r="BJ159">
            <v>944697</v>
          </cell>
          <cell r="BK159">
            <v>-388768</v>
          </cell>
          <cell r="BL159">
            <v>-303868</v>
          </cell>
          <cell r="BM159">
            <v>-274200</v>
          </cell>
          <cell r="BN159">
            <v>-224138</v>
          </cell>
          <cell r="BO159">
            <v>-340192</v>
          </cell>
          <cell r="BP159">
            <v>-268745</v>
          </cell>
          <cell r="BQ159">
            <v>-257460</v>
          </cell>
          <cell r="BR159">
            <v>-213066</v>
          </cell>
          <cell r="BS159">
            <v>-48576</v>
          </cell>
          <cell r="BT159">
            <v>-35123</v>
          </cell>
          <cell r="BU159">
            <v>-16740</v>
          </cell>
          <cell r="BV159">
            <v>-11072</v>
          </cell>
          <cell r="BW159">
            <v>518631</v>
          </cell>
          <cell r="BX159">
            <v>287561</v>
          </cell>
          <cell r="BY159">
            <v>170950</v>
          </cell>
          <cell r="BZ159">
            <v>237196</v>
          </cell>
          <cell r="CA159">
            <v>5877492</v>
          </cell>
          <cell r="CB159">
            <v>3859205</v>
          </cell>
          <cell r="CC159">
            <v>3183127</v>
          </cell>
          <cell r="CD159">
            <v>3280052</v>
          </cell>
          <cell r="CE159">
            <v>2722871</v>
          </cell>
          <cell r="CF159">
            <v>1572209</v>
          </cell>
          <cell r="CG159">
            <v>1265016</v>
          </cell>
          <cell r="CH159">
            <v>1002732</v>
          </cell>
          <cell r="CI159">
            <v>2042646</v>
          </cell>
          <cell r="CJ159">
            <v>1717693</v>
          </cell>
          <cell r="CK159">
            <v>1393809</v>
          </cell>
          <cell r="CL159">
            <v>1824908</v>
          </cell>
          <cell r="CM159">
            <v>624316</v>
          </cell>
          <cell r="CN159">
            <v>380345</v>
          </cell>
          <cell r="CO159">
            <v>205977</v>
          </cell>
          <cell r="CP159">
            <v>247043</v>
          </cell>
          <cell r="CQ159">
            <v>350497</v>
          </cell>
          <cell r="CR159">
            <v>89666</v>
          </cell>
          <cell r="CS159">
            <v>155337</v>
          </cell>
          <cell r="CT159">
            <v>139845</v>
          </cell>
          <cell r="CU159">
            <v>73</v>
          </cell>
          <cell r="CV159">
            <v>225</v>
          </cell>
          <cell r="CW159">
            <v>6775</v>
          </cell>
          <cell r="CX159">
            <v>205</v>
          </cell>
          <cell r="CY159">
            <v>97727</v>
          </cell>
          <cell r="CZ159">
            <v>93921</v>
          </cell>
          <cell r="DA159">
            <v>162900</v>
          </cell>
          <cell r="DB159">
            <v>70413</v>
          </cell>
          <cell r="DC159">
            <v>9565689</v>
          </cell>
          <cell r="DD159">
            <v>7012328</v>
          </cell>
          <cell r="DE159">
            <v>5960899</v>
          </cell>
          <cell r="DF159">
            <v>5840474</v>
          </cell>
          <cell r="DH159">
            <v>8388391</v>
          </cell>
          <cell r="DI159">
            <v>-6955474</v>
          </cell>
          <cell r="DJ159">
            <v>-1249768</v>
          </cell>
          <cell r="DK159">
            <v>-388768</v>
          </cell>
          <cell r="DL159">
            <v>-205619</v>
          </cell>
          <cell r="DM159">
            <v>-2.45123290032618E-2</v>
          </cell>
          <cell r="DN159">
            <v>-2.39258506797176E-2</v>
          </cell>
          <cell r="DO159">
            <v>0</v>
          </cell>
          <cell r="DP159">
            <v>2147540</v>
          </cell>
          <cell r="DQ159">
            <v>95824</v>
          </cell>
          <cell r="DS159">
            <v>4674460</v>
          </cell>
          <cell r="DT159">
            <v>-3465512</v>
          </cell>
          <cell r="DU159">
            <v>-919054</v>
          </cell>
          <cell r="DV159">
            <v>-303868</v>
          </cell>
          <cell r="DW159">
            <v>-13974</v>
          </cell>
          <cell r="DX159">
            <v>-2.9894362129529398E-3</v>
          </cell>
          <cell r="DY159">
            <v>-2.9805261202354599E-3</v>
          </cell>
          <cell r="DZ159">
            <v>0</v>
          </cell>
          <cell r="EA159">
            <v>1418612.5</v>
          </cell>
          <cell r="EB159">
            <v>128410.5</v>
          </cell>
          <cell r="ED159">
            <v>5180935</v>
          </cell>
          <cell r="EE159">
            <v>-3569223</v>
          </cell>
          <cell r="EF159">
            <v>-903921</v>
          </cell>
          <cell r="EG159">
            <v>-274200</v>
          </cell>
          <cell r="EH159">
            <v>433591</v>
          </cell>
          <cell r="EI159">
            <v>8.3689720098785295E-2</v>
          </cell>
          <cell r="EJ159">
            <v>9.13333855730699E-2</v>
          </cell>
          <cell r="EK159">
            <v>0</v>
          </cell>
          <cell r="EL159">
            <v>1133874</v>
          </cell>
          <cell r="EM159">
            <v>116656.5</v>
          </cell>
          <cell r="EO159">
            <v>6081262</v>
          </cell>
          <cell r="EP159">
            <v>-4663403</v>
          </cell>
          <cell r="EQ159">
            <v>-1024247.66666667</v>
          </cell>
          <cell r="ER159">
            <v>-322278.66666666698</v>
          </cell>
          <cell r="ES159">
            <v>71332.666666666701</v>
          </cell>
          <cell r="ET159">
            <v>1.17299117628326E-2</v>
          </cell>
          <cell r="EU159">
            <v>1.1869135677025199E-2</v>
          </cell>
          <cell r="FF159" t="str">
            <v>IN33629FI</v>
          </cell>
          <cell r="FG159" t="str">
            <v>exclude</v>
          </cell>
          <cell r="FH159" t="str">
            <v>Significantly different products/services</v>
          </cell>
          <cell r="FI159" t="str">
            <v>ok, sda/sdp</v>
          </cell>
        </row>
        <row r="160">
          <cell r="B160" t="str">
            <v>SICHUAN INJET ELECTRIC CO., LTD.</v>
          </cell>
          <cell r="C160" t="str">
            <v>exclude</v>
          </cell>
          <cell r="D160" t="str">
            <v>Significantly different products/services</v>
          </cell>
          <cell r="E160" t="str">
            <v>从事制造其他电气设备和部件</v>
          </cell>
          <cell r="H160" t="str">
            <v/>
          </cell>
          <cell r="I160" t="str">
            <v>ok, sda/sdp</v>
          </cell>
          <cell r="J160" t="str">
            <v>ok,sdp</v>
          </cell>
          <cell r="M160" t="str">
            <v>SICHUAN INJET ELECTRIC CO., LTD.</v>
          </cell>
          <cell r="N160" t="str">
            <v>This company is engaged in manufacturing other electrical equipment and components. Its registered office is located in Deyang, China. The company's business operation specialises in the production of a wide range of electrical equipment and products that comprises of insulated wire, battery, and wiring devices, such as electrical outlets, fuse boxes, and light switches. These components are ideal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guarantees product safety and quality.</v>
          </cell>
          <cell r="O160" t="str">
            <v>Manufacturing</v>
          </cell>
          <cell r="P160" t="str">
            <v>www.injet.cn</v>
          </cell>
          <cell r="R160" t="str">
            <v>China</v>
          </cell>
          <cell r="S160" t="str">
            <v>300820</v>
          </cell>
          <cell r="T160" t="str">
            <v>B+</v>
          </cell>
          <cell r="U160" t="str">
            <v>3699</v>
          </cell>
          <cell r="V160" t="str">
            <v>Engaged in manufacturing other electrical equipment and components</v>
          </cell>
          <cell r="W160" t="str">
            <v>Our Company mainly engages in the research and development, production, and sales of industrial power equipment represented by power control power supplies and special power supplies.</v>
          </cell>
          <cell r="Z160" t="str">
            <v>CN52632PC</v>
          </cell>
          <cell r="AA160">
            <v>670081</v>
          </cell>
          <cell r="AB160">
            <v>436139</v>
          </cell>
          <cell r="AC160">
            <v>456534</v>
          </cell>
          <cell r="AD160">
            <v>430315</v>
          </cell>
          <cell r="AE160">
            <v>659581</v>
          </cell>
          <cell r="AF160">
            <v>419937</v>
          </cell>
          <cell r="AG160">
            <v>442673</v>
          </cell>
          <cell r="AH160">
            <v>409544</v>
          </cell>
          <cell r="AI160">
            <v>-6049</v>
          </cell>
          <cell r="AJ160">
            <v>-4017</v>
          </cell>
          <cell r="AK160">
            <v>-2727</v>
          </cell>
          <cell r="AL160">
            <v>-7801</v>
          </cell>
          <cell r="AM160">
            <v>653532</v>
          </cell>
          <cell r="AN160">
            <v>415920</v>
          </cell>
          <cell r="AO160">
            <v>439946</v>
          </cell>
          <cell r="AP160">
            <v>401743</v>
          </cell>
          <cell r="AQ160">
            <v>16549</v>
          </cell>
          <cell r="AR160">
            <v>20219</v>
          </cell>
          <cell r="AS160">
            <v>16588</v>
          </cell>
          <cell r="AT160">
            <v>28572</v>
          </cell>
          <cell r="AU160">
            <v>-373990</v>
          </cell>
          <cell r="AV160">
            <v>-239072</v>
          </cell>
          <cell r="AW160">
            <v>-250045</v>
          </cell>
          <cell r="AX160">
            <v>-227459</v>
          </cell>
          <cell r="AY160" t="str">
            <v>n.a.</v>
          </cell>
          <cell r="AZ160" t="str">
            <v>n.a.</v>
          </cell>
          <cell r="BA160" t="str">
            <v>n.a.</v>
          </cell>
          <cell r="BB160" t="str">
            <v>n.a.</v>
          </cell>
          <cell r="BC160">
            <v>-120755</v>
          </cell>
          <cell r="BD160">
            <v>-78026</v>
          </cell>
          <cell r="BE160">
            <v>-73983</v>
          </cell>
          <cell r="BF160">
            <v>-71639</v>
          </cell>
          <cell r="BG160">
            <v>175336</v>
          </cell>
          <cell r="BH160">
            <v>119041</v>
          </cell>
          <cell r="BI160">
            <v>132506</v>
          </cell>
          <cell r="BJ160">
            <v>131217</v>
          </cell>
          <cell r="BK160">
            <v>-5738</v>
          </cell>
          <cell r="BL160">
            <v>-7398</v>
          </cell>
          <cell r="BM160">
            <v>-4709</v>
          </cell>
          <cell r="BN160">
            <v>0</v>
          </cell>
          <cell r="BO160">
            <v>-6232</v>
          </cell>
          <cell r="BP160">
            <v>-4990</v>
          </cell>
          <cell r="BQ160">
            <v>-4265</v>
          </cell>
          <cell r="BR160">
            <v>0</v>
          </cell>
          <cell r="BS160">
            <v>494</v>
          </cell>
          <cell r="BT160">
            <v>-2408</v>
          </cell>
          <cell r="BU160">
            <v>-444</v>
          </cell>
          <cell r="BV160">
            <v>0</v>
          </cell>
          <cell r="BW160">
            <v>157373</v>
          </cell>
          <cell r="BX160">
            <v>104500</v>
          </cell>
          <cell r="BY160">
            <v>110972</v>
          </cell>
          <cell r="BZ160">
            <v>113250</v>
          </cell>
          <cell r="CA160">
            <v>1943770</v>
          </cell>
          <cell r="CB160">
            <v>1332182</v>
          </cell>
          <cell r="CC160">
            <v>707107</v>
          </cell>
          <cell r="CD160">
            <v>676695</v>
          </cell>
          <cell r="CE160">
            <v>848747</v>
          </cell>
          <cell r="CF160">
            <v>314156</v>
          </cell>
          <cell r="CG160">
            <v>257797</v>
          </cell>
          <cell r="CH160">
            <v>302004</v>
          </cell>
          <cell r="CI160">
            <v>77716</v>
          </cell>
          <cell r="CJ160">
            <v>56535</v>
          </cell>
          <cell r="CK160">
            <v>70052</v>
          </cell>
          <cell r="CL160">
            <v>80452</v>
          </cell>
          <cell r="CM160">
            <v>395472</v>
          </cell>
          <cell r="CN160">
            <v>270371</v>
          </cell>
          <cell r="CO160">
            <v>168747</v>
          </cell>
          <cell r="CP160">
            <v>164017</v>
          </cell>
          <cell r="CQ160">
            <v>610425</v>
          </cell>
          <cell r="CR160">
            <v>677798</v>
          </cell>
          <cell r="CS160">
            <v>206547</v>
          </cell>
          <cell r="CT160">
            <v>128591</v>
          </cell>
          <cell r="CU160">
            <v>486305</v>
          </cell>
          <cell r="CV160">
            <v>500000</v>
          </cell>
          <cell r="CW160" t="str">
            <v>n.a.</v>
          </cell>
          <cell r="CX160" t="str">
            <v>n.a.</v>
          </cell>
          <cell r="CY160">
            <v>0</v>
          </cell>
          <cell r="CZ160">
            <v>55</v>
          </cell>
          <cell r="DA160" t="str">
            <v>n.a.</v>
          </cell>
          <cell r="DB160" t="str">
            <v>n.a.</v>
          </cell>
          <cell r="DC160">
            <v>2071194</v>
          </cell>
          <cell r="DD160">
            <v>1397218</v>
          </cell>
          <cell r="DE160">
            <v>769636</v>
          </cell>
          <cell r="DF160">
            <v>739739</v>
          </cell>
          <cell r="DH160">
            <v>653532</v>
          </cell>
          <cell r="DI160">
            <v>-373990</v>
          </cell>
          <cell r="DJ160">
            <v>-120755</v>
          </cell>
          <cell r="DK160">
            <v>-5738</v>
          </cell>
          <cell r="DL160">
            <v>153049</v>
          </cell>
          <cell r="DM160">
            <v>0.23418746136378901</v>
          </cell>
          <cell r="DN160">
            <v>0.305802594693526</v>
          </cell>
          <cell r="DO160" t="str">
            <v>n.a.</v>
          </cell>
          <cell r="DP160">
            <v>581451.5</v>
          </cell>
          <cell r="DQ160">
            <v>27.5</v>
          </cell>
          <cell r="DS160">
            <v>415920</v>
          </cell>
          <cell r="DT160">
            <v>-239072</v>
          </cell>
          <cell r="DU160">
            <v>-78026</v>
          </cell>
          <cell r="DV160">
            <v>-7398</v>
          </cell>
          <cell r="DW160">
            <v>91424</v>
          </cell>
          <cell r="DX160">
            <v>0.21981150221196399</v>
          </cell>
          <cell r="DY160">
            <v>0.28174153148266901</v>
          </cell>
          <cell r="DZ160" t="str">
            <v>n.a.</v>
          </cell>
          <cell r="EA160">
            <v>285976.5</v>
          </cell>
          <cell r="EB160" t="e">
            <v>#VALUE!</v>
          </cell>
          <cell r="ED160">
            <v>439946</v>
          </cell>
          <cell r="EE160">
            <v>-250045</v>
          </cell>
          <cell r="EF160">
            <v>-73983</v>
          </cell>
          <cell r="EG160">
            <v>-4709</v>
          </cell>
          <cell r="EH160">
            <v>111209</v>
          </cell>
          <cell r="EI160">
            <v>0.25277875011933298</v>
          </cell>
          <cell r="EJ160">
            <v>0.33829170431074101</v>
          </cell>
          <cell r="EK160" t="str">
            <v>n.a.</v>
          </cell>
          <cell r="EL160">
            <v>279900.5</v>
          </cell>
          <cell r="EM160" t="e">
            <v>#VALUE!</v>
          </cell>
          <cell r="EO160">
            <v>503132.66666666698</v>
          </cell>
          <cell r="EP160">
            <v>-287702.33333333302</v>
          </cell>
          <cell r="EQ160">
            <v>-90921.333333333299</v>
          </cell>
          <cell r="ER160">
            <v>-5948.3333333333303</v>
          </cell>
          <cell r="ES160">
            <v>118560.66666666701</v>
          </cell>
          <cell r="ET160">
            <v>0.235644939240678</v>
          </cell>
          <cell r="EU160">
            <v>0.30829250872831798</v>
          </cell>
          <cell r="FF160" t="str">
            <v>CN52632PC</v>
          </cell>
          <cell r="FG160" t="str">
            <v>exclude</v>
          </cell>
          <cell r="FH160" t="str">
            <v>Significantly different products/services</v>
          </cell>
          <cell r="FI160" t="str">
            <v>ok, sda/sdp</v>
          </cell>
        </row>
        <row r="161">
          <cell r="B161" t="str">
            <v>RONGFA NUCLEAR EQUIPMENT CO., LTD.</v>
          </cell>
          <cell r="C161" t="str">
            <v>exclude</v>
          </cell>
          <cell r="D161" t="str">
            <v>Consecutive loss</v>
          </cell>
          <cell r="H161" t="str">
            <v/>
          </cell>
          <cell r="I161" t="str">
            <v>ok, loss</v>
          </cell>
          <cell r="J161" t="str">
            <v>ok,loss</v>
          </cell>
          <cell r="M161" t="str">
            <v>RONGFA NUCLEAR EQUIPMENT CO., LTD.</v>
          </cell>
          <cell r="N161" t="str">
            <v>The company is engaged in the production and trade of pumps and its accessories. The registered business office of the company is located in Meishan, People’s Republic of China. The company is principally involved in producing and trading fluid pumps and its accessories, as well as its by-products (bearings, gears, gaskets and other related products). It also offers air blowers, air compressors, DC air pumps, quick connecting couplers, air tools, spring balancer and hose reel balancer, and bits. These are primarily offered to companies and organizations involved in the operations of water pump plants, as well as to residential, commercial and industrial customers. The company has its active operations within the country.</v>
          </cell>
          <cell r="O161" t="str">
            <v>Manufacturing</v>
          </cell>
          <cell r="R161" t="str">
            <v>China</v>
          </cell>
          <cell r="S161" t="str">
            <v>002366</v>
          </cell>
          <cell r="T161" t="str">
            <v>B+</v>
          </cell>
          <cell r="U161" t="str">
            <v>3699</v>
          </cell>
          <cell r="V161" t="str">
            <v>Engaged in the production and trade of pumps and its accessories</v>
          </cell>
          <cell r="W161" t="str">
            <v>The Company mainly engaged in nuclear power equipment, other special equipment manufacturing and sales and technical services.</v>
          </cell>
          <cell r="X161" t="str">
            <v>TAIHAI MANOIR NUCLEAR EQUIPMENT CO., LTD.</v>
          </cell>
          <cell r="Z161" t="str">
            <v>CN32155PC</v>
          </cell>
          <cell r="AA161">
            <v>404396</v>
          </cell>
          <cell r="AB161">
            <v>435767</v>
          </cell>
          <cell r="AC161">
            <v>518397</v>
          </cell>
          <cell r="AD161">
            <v>1408832</v>
          </cell>
          <cell r="AE161">
            <v>383409</v>
          </cell>
          <cell r="AF161">
            <v>418342</v>
          </cell>
          <cell r="AG161">
            <v>501249</v>
          </cell>
          <cell r="AH161">
            <v>1375774</v>
          </cell>
          <cell r="AI161">
            <v>-8254</v>
          </cell>
          <cell r="AJ161">
            <v>-12250</v>
          </cell>
          <cell r="AK161">
            <v>-11688</v>
          </cell>
          <cell r="AL161">
            <v>-14855</v>
          </cell>
          <cell r="AM161">
            <v>375155</v>
          </cell>
          <cell r="AN161">
            <v>406092</v>
          </cell>
          <cell r="AO161">
            <v>489561</v>
          </cell>
          <cell r="AP161">
            <v>1360919</v>
          </cell>
          <cell r="AQ161">
            <v>29241</v>
          </cell>
          <cell r="AR161">
            <v>29675</v>
          </cell>
          <cell r="AS161">
            <v>28836</v>
          </cell>
          <cell r="AT161">
            <v>47913</v>
          </cell>
          <cell r="AU161">
            <v>-283872</v>
          </cell>
          <cell r="AV161">
            <v>-300820</v>
          </cell>
          <cell r="AW161">
            <v>-401079</v>
          </cell>
          <cell r="AX161">
            <v>-337026</v>
          </cell>
          <cell r="AY161" t="str">
            <v>n.a.</v>
          </cell>
          <cell r="AZ161" t="str">
            <v>n.a.</v>
          </cell>
          <cell r="BA161" t="str">
            <v>n.a.</v>
          </cell>
          <cell r="BB161" t="str">
            <v>n.a.</v>
          </cell>
          <cell r="BC161">
            <v>-80807</v>
          </cell>
          <cell r="BD161">
            <v>-138887</v>
          </cell>
          <cell r="BE161">
            <v>-184974</v>
          </cell>
          <cell r="BF161">
            <v>-186052</v>
          </cell>
          <cell r="BG161">
            <v>39717</v>
          </cell>
          <cell r="BH161">
            <v>-3940</v>
          </cell>
          <cell r="BI161">
            <v>-67656</v>
          </cell>
          <cell r="BJ161">
            <v>885754</v>
          </cell>
          <cell r="BK161">
            <v>-394866</v>
          </cell>
          <cell r="BL161">
            <v>-1020298</v>
          </cell>
          <cell r="BM161">
            <v>-204802</v>
          </cell>
          <cell r="BN161">
            <v>-193903</v>
          </cell>
          <cell r="BO161">
            <v>-168577</v>
          </cell>
          <cell r="BP161">
            <v>-544552</v>
          </cell>
          <cell r="BQ161">
            <v>-199300</v>
          </cell>
          <cell r="BR161">
            <v>-188675</v>
          </cell>
          <cell r="BS161">
            <v>-226289</v>
          </cell>
          <cell r="BT161">
            <v>-475746</v>
          </cell>
          <cell r="BU161">
            <v>-5502</v>
          </cell>
          <cell r="BV161">
            <v>-5228</v>
          </cell>
          <cell r="BW161">
            <v>-837792</v>
          </cell>
          <cell r="BX161">
            <v>-1496329</v>
          </cell>
          <cell r="BY161">
            <v>-642531</v>
          </cell>
          <cell r="BZ161">
            <v>335587</v>
          </cell>
          <cell r="CA161">
            <v>2467905</v>
          </cell>
          <cell r="CB161">
            <v>2964365</v>
          </cell>
          <cell r="CC161">
            <v>3600039</v>
          </cell>
          <cell r="CD161">
            <v>4025888</v>
          </cell>
          <cell r="CE161">
            <v>541591</v>
          </cell>
          <cell r="CF161">
            <v>541492</v>
          </cell>
          <cell r="CG161">
            <v>2128952</v>
          </cell>
          <cell r="CH161">
            <v>2204712</v>
          </cell>
          <cell r="CI161">
            <v>487063</v>
          </cell>
          <cell r="CJ161">
            <v>803129</v>
          </cell>
          <cell r="CK161">
            <v>999176</v>
          </cell>
          <cell r="CL161">
            <v>1221628</v>
          </cell>
          <cell r="CM161">
            <v>1273434</v>
          </cell>
          <cell r="CN161">
            <v>1507795</v>
          </cell>
          <cell r="CO161">
            <v>370182</v>
          </cell>
          <cell r="CP161">
            <v>357480</v>
          </cell>
          <cell r="CQ161">
            <v>87823</v>
          </cell>
          <cell r="CR161">
            <v>72656</v>
          </cell>
          <cell r="CS161">
            <v>71622</v>
          </cell>
          <cell r="CT161">
            <v>185231</v>
          </cell>
          <cell r="CU161">
            <v>44434</v>
          </cell>
          <cell r="CV161" t="str">
            <v>n.a.</v>
          </cell>
          <cell r="CW161" t="str">
            <v>n.a.</v>
          </cell>
          <cell r="CX161" t="str">
            <v>n.a.</v>
          </cell>
          <cell r="CY161">
            <v>511122</v>
          </cell>
          <cell r="CZ161">
            <v>556346</v>
          </cell>
          <cell r="DA161">
            <v>3212386</v>
          </cell>
          <cell r="DB161">
            <v>183449</v>
          </cell>
          <cell r="DC161">
            <v>5039016</v>
          </cell>
          <cell r="DD161">
            <v>5727904</v>
          </cell>
          <cell r="DE161">
            <v>6635507</v>
          </cell>
          <cell r="DF161">
            <v>7135768</v>
          </cell>
          <cell r="DH161">
            <v>375155</v>
          </cell>
          <cell r="DI161">
            <v>-283872</v>
          </cell>
          <cell r="DJ161">
            <v>-80807</v>
          </cell>
          <cell r="DK161">
            <v>-394866</v>
          </cell>
          <cell r="DL161">
            <v>-384390</v>
          </cell>
          <cell r="DM161">
            <v>-1.02461649185004</v>
          </cell>
          <cell r="DN161">
            <v>-0.50607929747414604</v>
          </cell>
          <cell r="DO161" t="str">
            <v>n.a.</v>
          </cell>
          <cell r="DP161">
            <v>541541.5</v>
          </cell>
          <cell r="DQ161">
            <v>533734</v>
          </cell>
          <cell r="DS161">
            <v>406092</v>
          </cell>
          <cell r="DT161">
            <v>-300820</v>
          </cell>
          <cell r="DU161">
            <v>-138887</v>
          </cell>
          <cell r="DV161">
            <v>-1020298</v>
          </cell>
          <cell r="DW161">
            <v>-1053913</v>
          </cell>
          <cell r="DX161">
            <v>-2.5952567398520499</v>
          </cell>
          <cell r="DY161">
            <v>-0.72185574706935896</v>
          </cell>
          <cell r="DZ161" t="str">
            <v>n.a.</v>
          </cell>
          <cell r="EA161">
            <v>1335222</v>
          </cell>
          <cell r="EB161">
            <v>1884366</v>
          </cell>
          <cell r="ED161">
            <v>489561</v>
          </cell>
          <cell r="EE161">
            <v>-401079</v>
          </cell>
          <cell r="EF161">
            <v>-184974</v>
          </cell>
          <cell r="EG161">
            <v>-204802</v>
          </cell>
          <cell r="EH161">
            <v>-301294</v>
          </cell>
          <cell r="EI161">
            <v>-0.61543709568368399</v>
          </cell>
          <cell r="EJ161">
            <v>-0.380972491796853</v>
          </cell>
          <cell r="EK161" t="str">
            <v>n.a.</v>
          </cell>
          <cell r="EL161">
            <v>2166832</v>
          </cell>
          <cell r="EM161">
            <v>1697917.5</v>
          </cell>
          <cell r="EO161">
            <v>423602.66666666698</v>
          </cell>
          <cell r="EP161">
            <v>-328590.33333333302</v>
          </cell>
          <cell r="EQ161">
            <v>-134889.33333333299</v>
          </cell>
          <cell r="ER161">
            <v>-539988.66666666698</v>
          </cell>
          <cell r="ES161">
            <v>-579865.66666666698</v>
          </cell>
          <cell r="ET161">
            <v>-1.36889050116147</v>
          </cell>
          <cell r="EU161">
            <v>-0.57786145053572502</v>
          </cell>
          <cell r="FF161" t="str">
            <v>CN32155PC</v>
          </cell>
          <cell r="FG161" t="str">
            <v>exclude</v>
          </cell>
          <cell r="FH161" t="str">
            <v>Consecutive loss</v>
          </cell>
          <cell r="FI161" t="str">
            <v>ok, loss</v>
          </cell>
        </row>
        <row r="162">
          <cell r="B162" t="str">
            <v>ANHUI JUNMA NEW MATERIAL TECHNOLOGIES CO.,LTD.</v>
          </cell>
          <cell r="C162" t="str">
            <v>exclude</v>
          </cell>
          <cell r="D162" t="str">
            <v>Significantly different products/services</v>
          </cell>
          <cell r="E162" t="str">
            <v>红丹黄丹硫酸铅</v>
          </cell>
          <cell r="H162" t="str">
            <v/>
          </cell>
          <cell r="I162" t="str">
            <v>ok, sda/sdp</v>
          </cell>
          <cell r="J162" t="str">
            <v>ok,sdp</v>
          </cell>
          <cell r="M162" t="str">
            <v>ANHUI JUNMA NEW MATERIAL TECHNOLOGIES CO.,LTD.</v>
          </cell>
          <cell r="N162" t="str">
            <v>This company is engaged in the manufacture and sale of batteries and accumulators. The company was incorporated in 2007. Its registered business office is based in Jieshou, Anhui, China.The company comprises its business activities in the manufacture and sale of batteries and other related products.</v>
          </cell>
          <cell r="O162" t="str">
            <v>Manufacturing</v>
          </cell>
          <cell r="P162" t="str">
            <v>www.ahjmgm.com</v>
          </cell>
          <cell r="R162" t="str">
            <v>China</v>
          </cell>
          <cell r="S162" t="str">
            <v>835636</v>
          </cell>
          <cell r="T162" t="str">
            <v>B+</v>
          </cell>
          <cell r="U162" t="str">
            <v>3691</v>
          </cell>
          <cell r="V162" t="str">
            <v>Engaged in the manufacture and sale of batteries and accumulators</v>
          </cell>
          <cell r="W162" t="str">
            <v>The Company is mainly engaged inR &amp; D, production and sales of electronic grade red.</v>
          </cell>
          <cell r="X162" t="str">
            <v>ANHUI JUNMA CHEMICAL POLYTRON TECHNOLOGIES COMPANY LIMITED</v>
          </cell>
          <cell r="Z162" t="str">
            <v>CN46844PC</v>
          </cell>
          <cell r="AA162">
            <v>482393</v>
          </cell>
          <cell r="AB162">
            <v>413011</v>
          </cell>
          <cell r="AC162">
            <v>394689</v>
          </cell>
          <cell r="AD162">
            <v>366105</v>
          </cell>
          <cell r="AE162">
            <v>481600</v>
          </cell>
          <cell r="AF162">
            <v>411995</v>
          </cell>
          <cell r="AG162">
            <v>394106</v>
          </cell>
          <cell r="AH162">
            <v>364467</v>
          </cell>
          <cell r="AI162">
            <v>-627</v>
          </cell>
          <cell r="AJ162">
            <v>-594</v>
          </cell>
          <cell r="AK162">
            <v>-595</v>
          </cell>
          <cell r="AL162">
            <v>-503</v>
          </cell>
          <cell r="AM162">
            <v>480973</v>
          </cell>
          <cell r="AN162">
            <v>411401</v>
          </cell>
          <cell r="AO162">
            <v>393511</v>
          </cell>
          <cell r="AP162">
            <v>363964</v>
          </cell>
          <cell r="AQ162">
            <v>1420</v>
          </cell>
          <cell r="AR162">
            <v>1610</v>
          </cell>
          <cell r="AS162">
            <v>1178</v>
          </cell>
          <cell r="AT162">
            <v>2141</v>
          </cell>
          <cell r="AU162">
            <v>-443530</v>
          </cell>
          <cell r="AV162">
            <v>-380828</v>
          </cell>
          <cell r="AW162">
            <v>-360294</v>
          </cell>
          <cell r="AX162">
            <v>-329019</v>
          </cell>
          <cell r="AY162" t="str">
            <v>n.a.</v>
          </cell>
          <cell r="AZ162" t="str">
            <v>n.a.</v>
          </cell>
          <cell r="BA162" t="str">
            <v>n.a.</v>
          </cell>
          <cell r="BB162" t="str">
            <v>n.a.</v>
          </cell>
          <cell r="BC162">
            <v>-14890</v>
          </cell>
          <cell r="BD162">
            <v>-17916</v>
          </cell>
          <cell r="BE162">
            <v>-17402</v>
          </cell>
          <cell r="BF162">
            <v>-18472</v>
          </cell>
          <cell r="BG162">
            <v>23973</v>
          </cell>
          <cell r="BH162">
            <v>14267</v>
          </cell>
          <cell r="BI162">
            <v>16993</v>
          </cell>
          <cell r="BJ162">
            <v>18614</v>
          </cell>
          <cell r="BK162">
            <v>-3041</v>
          </cell>
          <cell r="BL162">
            <v>-2008</v>
          </cell>
          <cell r="BM162">
            <v>-1898</v>
          </cell>
          <cell r="BN162">
            <v>-1891</v>
          </cell>
          <cell r="BO162">
            <v>-2969</v>
          </cell>
          <cell r="BP162">
            <v>-1936</v>
          </cell>
          <cell r="BQ162">
            <v>-1826</v>
          </cell>
          <cell r="BR162">
            <v>-1819</v>
          </cell>
          <cell r="BS162">
            <v>-72</v>
          </cell>
          <cell r="BT162">
            <v>-72</v>
          </cell>
          <cell r="BU162">
            <v>-72</v>
          </cell>
          <cell r="BV162">
            <v>-72</v>
          </cell>
          <cell r="BW162">
            <v>16526</v>
          </cell>
          <cell r="BX162">
            <v>9820</v>
          </cell>
          <cell r="BY162">
            <v>10373</v>
          </cell>
          <cell r="BZ162">
            <v>12467</v>
          </cell>
          <cell r="CA162">
            <v>85867</v>
          </cell>
          <cell r="CB162">
            <v>71905</v>
          </cell>
          <cell r="CC162">
            <v>60624</v>
          </cell>
          <cell r="CD162">
            <v>53127</v>
          </cell>
          <cell r="CE162">
            <v>46230</v>
          </cell>
          <cell r="CF162">
            <v>43249</v>
          </cell>
          <cell r="CG162">
            <v>31311</v>
          </cell>
          <cell r="CH162">
            <v>22842</v>
          </cell>
          <cell r="CI162">
            <v>20014</v>
          </cell>
          <cell r="CJ162">
            <v>15522</v>
          </cell>
          <cell r="CK162">
            <v>20146</v>
          </cell>
          <cell r="CL162">
            <v>20540</v>
          </cell>
          <cell r="CM162">
            <v>12065</v>
          </cell>
          <cell r="CN162">
            <v>10852</v>
          </cell>
          <cell r="CO162">
            <v>5385</v>
          </cell>
          <cell r="CP162">
            <v>9063</v>
          </cell>
          <cell r="CQ162">
            <v>5800</v>
          </cell>
          <cell r="CR162">
            <v>1790</v>
          </cell>
          <cell r="CS162">
            <v>1758</v>
          </cell>
          <cell r="CT162">
            <v>469</v>
          </cell>
          <cell r="CU162" t="str">
            <v>n.a.</v>
          </cell>
          <cell r="CV162" t="str">
            <v>n.a.</v>
          </cell>
          <cell r="CW162" t="str">
            <v>n.a.</v>
          </cell>
          <cell r="CX162" t="str">
            <v>n.a.</v>
          </cell>
          <cell r="CY162">
            <v>563</v>
          </cell>
          <cell r="CZ162">
            <v>563</v>
          </cell>
          <cell r="DA162">
            <v>10315</v>
          </cell>
          <cell r="DB162">
            <v>9405</v>
          </cell>
          <cell r="DC162">
            <v>125747</v>
          </cell>
          <cell r="DD162">
            <v>111370</v>
          </cell>
          <cell r="DE162">
            <v>94375</v>
          </cell>
          <cell r="DF162">
            <v>86545</v>
          </cell>
          <cell r="DH162">
            <v>480973</v>
          </cell>
          <cell r="DI162">
            <v>-443530</v>
          </cell>
          <cell r="DJ162">
            <v>-14890</v>
          </cell>
          <cell r="DK162">
            <v>-3041</v>
          </cell>
          <cell r="DL162">
            <v>19512</v>
          </cell>
          <cell r="DM162">
            <v>4.0567765758161102E-2</v>
          </cell>
          <cell r="DN162">
            <v>4.2283096513031401E-2</v>
          </cell>
          <cell r="DO162" t="str">
            <v>n.a.</v>
          </cell>
          <cell r="DP162">
            <v>44739.5</v>
          </cell>
          <cell r="DQ162">
            <v>563</v>
          </cell>
          <cell r="DS162">
            <v>411401</v>
          </cell>
          <cell r="DT162">
            <v>-380828</v>
          </cell>
          <cell r="DU162">
            <v>-17916</v>
          </cell>
          <cell r="DV162">
            <v>-2008</v>
          </cell>
          <cell r="DW162">
            <v>10649</v>
          </cell>
          <cell r="DX162">
            <v>2.58847207469112E-2</v>
          </cell>
          <cell r="DY162">
            <v>2.6572543617998198E-2</v>
          </cell>
          <cell r="DZ162" t="str">
            <v>n.a.</v>
          </cell>
          <cell r="EA162">
            <v>37280</v>
          </cell>
          <cell r="EB162">
            <v>5439</v>
          </cell>
          <cell r="ED162">
            <v>393511</v>
          </cell>
          <cell r="EE162">
            <v>-360294</v>
          </cell>
          <cell r="EF162">
            <v>-17402</v>
          </cell>
          <cell r="EG162">
            <v>-1898</v>
          </cell>
          <cell r="EH162">
            <v>13917</v>
          </cell>
          <cell r="EI162">
            <v>3.5366228644180202E-2</v>
          </cell>
          <cell r="EJ162">
            <v>3.6662855577274701E-2</v>
          </cell>
          <cell r="EK162" t="str">
            <v>n.a.</v>
          </cell>
          <cell r="EL162">
            <v>27076.5</v>
          </cell>
          <cell r="EM162">
            <v>9860</v>
          </cell>
          <cell r="EO162">
            <v>428628.33333333302</v>
          </cell>
          <cell r="EP162">
            <v>-394884</v>
          </cell>
          <cell r="EQ162">
            <v>-16736</v>
          </cell>
          <cell r="ER162">
            <v>-2315.6666666666702</v>
          </cell>
          <cell r="ES162">
            <v>14692.666666666601</v>
          </cell>
          <cell r="ET162">
            <v>3.4278337487411402E-2</v>
          </cell>
          <cell r="EU162">
            <v>3.5495048747510603E-2</v>
          </cell>
          <cell r="FF162" t="str">
            <v>CN46844PC</v>
          </cell>
          <cell r="FG162" t="str">
            <v>exclude</v>
          </cell>
          <cell r="FH162" t="str">
            <v>Significantly different products/services</v>
          </cell>
          <cell r="FI162" t="str">
            <v>ok, sda/sdp</v>
          </cell>
        </row>
        <row r="163">
          <cell r="B163" t="str">
            <v>SHANGHAI NATLINEAR ELECTRONICS CO.,LTD.</v>
          </cell>
          <cell r="C163" t="str">
            <v>exclude</v>
          </cell>
          <cell r="D163" t="str">
            <v>Significantly different products/services</v>
          </cell>
          <cell r="E163" t="str">
            <v>从事半导体及其它电子元件的制造</v>
          </cell>
          <cell r="H163" t="str">
            <v/>
          </cell>
          <cell r="I163" t="str">
            <v>ok, sda/sdp</v>
          </cell>
          <cell r="J163" t="str">
            <v>ok,sdp</v>
          </cell>
          <cell r="M163" t="str">
            <v>SHANGHAI NATLINEAR ELECTRONICS CO.,LTD.</v>
          </cell>
          <cell r="N163" t="str">
            <v>This company is engaged in semiconductor and other electronic component manufacturing. It conducts business from its registered head office located in Shanghai, China. The company was incorporated in 2004.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v>
          </cell>
          <cell r="O163" t="str">
            <v>Manufacturing</v>
          </cell>
          <cell r="P163" t="str">
            <v>www.natlinear.com</v>
          </cell>
          <cell r="R163" t="str">
            <v>China</v>
          </cell>
          <cell r="S163" t="str">
            <v>831394</v>
          </cell>
          <cell r="T163" t="str">
            <v>B+</v>
          </cell>
          <cell r="U163" t="str">
            <v>3699</v>
          </cell>
          <cell r="V163" t="str">
            <v>Engaged in semiconductor and other electronic component manufacturing</v>
          </cell>
          <cell r="W163" t="str">
            <v>The Company is mainly engaged in integrated circuit technology consulting and application product design, marketing, manufacturing integrated circuits, related fields, import and export of goods and technology business.</v>
          </cell>
          <cell r="Z163" t="str">
            <v>CN42118PC</v>
          </cell>
          <cell r="AA163">
            <v>397596</v>
          </cell>
          <cell r="AB163">
            <v>238702</v>
          </cell>
          <cell r="AC163">
            <v>160920</v>
          </cell>
          <cell r="AD163">
            <v>128727</v>
          </cell>
          <cell r="AE163">
            <v>388344</v>
          </cell>
          <cell r="AF163">
            <v>232971</v>
          </cell>
          <cell r="AG163">
            <v>159626</v>
          </cell>
          <cell r="AH163">
            <v>127924</v>
          </cell>
          <cell r="AI163">
            <v>-1295</v>
          </cell>
          <cell r="AJ163">
            <v>-261</v>
          </cell>
          <cell r="AK163">
            <v>-265</v>
          </cell>
          <cell r="AL163">
            <v>-289</v>
          </cell>
          <cell r="AM163">
            <v>387049</v>
          </cell>
          <cell r="AN163">
            <v>232710</v>
          </cell>
          <cell r="AO163">
            <v>159361</v>
          </cell>
          <cell r="AP163">
            <v>127635</v>
          </cell>
          <cell r="AQ163">
            <v>10547</v>
          </cell>
          <cell r="AR163">
            <v>5992</v>
          </cell>
          <cell r="AS163">
            <v>1559</v>
          </cell>
          <cell r="AT163">
            <v>1092</v>
          </cell>
          <cell r="AU163">
            <v>-224017</v>
          </cell>
          <cell r="AV163">
            <v>-160339</v>
          </cell>
          <cell r="AW163">
            <v>-108029</v>
          </cell>
          <cell r="AX163">
            <v>-81610</v>
          </cell>
          <cell r="AY163" t="str">
            <v>n.a.</v>
          </cell>
          <cell r="AZ163" t="str">
            <v>n.a.</v>
          </cell>
          <cell r="BA163" t="str">
            <v>n.a.</v>
          </cell>
          <cell r="BB163" t="str">
            <v>n.a.</v>
          </cell>
          <cell r="BC163">
            <v>-72327</v>
          </cell>
          <cell r="BD163">
            <v>-43925</v>
          </cell>
          <cell r="BE163">
            <v>-36982</v>
          </cell>
          <cell r="BF163">
            <v>-30877</v>
          </cell>
          <cell r="BG163">
            <v>101252</v>
          </cell>
          <cell r="BH163">
            <v>34438</v>
          </cell>
          <cell r="BI163">
            <v>15909</v>
          </cell>
          <cell r="BJ163">
            <v>16240</v>
          </cell>
          <cell r="BK163">
            <v>-19922</v>
          </cell>
          <cell r="BL163">
            <v>-13190</v>
          </cell>
          <cell r="BM163">
            <v>-9625</v>
          </cell>
          <cell r="BN163">
            <v>-7082</v>
          </cell>
          <cell r="BO163">
            <v>-19122</v>
          </cell>
          <cell r="BP163">
            <v>-12828</v>
          </cell>
          <cell r="BQ163">
            <v>-9467</v>
          </cell>
          <cell r="BR163">
            <v>-7014</v>
          </cell>
          <cell r="BS163">
            <v>-800</v>
          </cell>
          <cell r="BT163">
            <v>-362</v>
          </cell>
          <cell r="BU163">
            <v>-158</v>
          </cell>
          <cell r="BV163">
            <v>-68</v>
          </cell>
          <cell r="BW163">
            <v>106711</v>
          </cell>
          <cell r="BX163">
            <v>18682</v>
          </cell>
          <cell r="BY163">
            <v>4257</v>
          </cell>
          <cell r="BZ163">
            <v>7538</v>
          </cell>
          <cell r="CA163">
            <v>386307</v>
          </cell>
          <cell r="CB163">
            <v>353443</v>
          </cell>
          <cell r="CC163">
            <v>127682</v>
          </cell>
          <cell r="CD163">
            <v>90641</v>
          </cell>
          <cell r="CE163">
            <v>141531</v>
          </cell>
          <cell r="CF163">
            <v>85651</v>
          </cell>
          <cell r="CG163">
            <v>52674</v>
          </cell>
          <cell r="CH163">
            <v>56031</v>
          </cell>
          <cell r="CI163">
            <v>18429</v>
          </cell>
          <cell r="CJ163">
            <v>41568</v>
          </cell>
          <cell r="CK163">
            <v>27320</v>
          </cell>
          <cell r="CL163">
            <v>16544</v>
          </cell>
          <cell r="CM163">
            <v>18830</v>
          </cell>
          <cell r="CN163">
            <v>19555</v>
          </cell>
          <cell r="CO163">
            <v>13449</v>
          </cell>
          <cell r="CP163">
            <v>6538</v>
          </cell>
          <cell r="CQ163">
            <v>182003</v>
          </cell>
          <cell r="CR163">
            <v>198113</v>
          </cell>
          <cell r="CS163">
            <v>29955</v>
          </cell>
          <cell r="CT163">
            <v>6627</v>
          </cell>
          <cell r="CU163">
            <v>106518</v>
          </cell>
          <cell r="CV163">
            <v>4508</v>
          </cell>
          <cell r="CW163">
            <v>11614</v>
          </cell>
          <cell r="CX163" t="str">
            <v>n.a.</v>
          </cell>
          <cell r="CY163">
            <v>53425</v>
          </cell>
          <cell r="CZ163">
            <v>24442</v>
          </cell>
          <cell r="DA163">
            <v>11093</v>
          </cell>
          <cell r="DB163">
            <v>232</v>
          </cell>
          <cell r="DC163">
            <v>627113</v>
          </cell>
          <cell r="DD163">
            <v>504232</v>
          </cell>
          <cell r="DE163">
            <v>228502</v>
          </cell>
          <cell r="DF163">
            <v>153146</v>
          </cell>
          <cell r="DH163">
            <v>387049</v>
          </cell>
          <cell r="DI163">
            <v>-224017</v>
          </cell>
          <cell r="DJ163">
            <v>-72327</v>
          </cell>
          <cell r="DK163">
            <v>-19922</v>
          </cell>
          <cell r="DL163">
            <v>70783</v>
          </cell>
          <cell r="DM163">
            <v>0.18287865360716599</v>
          </cell>
          <cell r="DN163">
            <v>0.223808439731112</v>
          </cell>
          <cell r="DO163" t="str">
            <v>n.a.</v>
          </cell>
          <cell r="DP163">
            <v>113591</v>
          </cell>
          <cell r="DQ163">
            <v>38933.5</v>
          </cell>
          <cell r="DS163">
            <v>232710</v>
          </cell>
          <cell r="DT163">
            <v>-160339</v>
          </cell>
          <cell r="DU163">
            <v>-43925</v>
          </cell>
          <cell r="DV163">
            <v>-13190</v>
          </cell>
          <cell r="DW163">
            <v>15256</v>
          </cell>
          <cell r="DX163">
            <v>6.5557990632117202E-2</v>
          </cell>
          <cell r="DY163">
            <v>7.0157366615468106E-2</v>
          </cell>
          <cell r="DZ163" t="str">
            <v>n.a.</v>
          </cell>
          <cell r="EA163">
            <v>69162.5</v>
          </cell>
          <cell r="EB163">
            <v>17767.5</v>
          </cell>
          <cell r="ED163">
            <v>159361</v>
          </cell>
          <cell r="EE163">
            <v>-108029</v>
          </cell>
          <cell r="EF163">
            <v>-36982</v>
          </cell>
          <cell r="EG163">
            <v>-9625</v>
          </cell>
          <cell r="EH163">
            <v>4725</v>
          </cell>
          <cell r="EI163">
            <v>2.9649663342976001E-2</v>
          </cell>
          <cell r="EJ163">
            <v>3.0555627408882801E-2</v>
          </cell>
          <cell r="EK163" t="str">
            <v>n.a.</v>
          </cell>
          <cell r="EL163">
            <v>54352.5</v>
          </cell>
          <cell r="EM163">
            <v>5662.5</v>
          </cell>
          <cell r="EO163">
            <v>259706.66666666701</v>
          </cell>
          <cell r="EP163">
            <v>-164128.33333333299</v>
          </cell>
          <cell r="EQ163">
            <v>-51078</v>
          </cell>
          <cell r="ER163">
            <v>-14245.666666666701</v>
          </cell>
          <cell r="ES163">
            <v>30254.666666666599</v>
          </cell>
          <cell r="ET163">
            <v>0.11649553342232299</v>
          </cell>
          <cell r="EU163">
            <v>0.131856190692026</v>
          </cell>
          <cell r="FF163" t="str">
            <v>CN42118PC</v>
          </cell>
          <cell r="FG163" t="str">
            <v>exclude</v>
          </cell>
          <cell r="FH163" t="str">
            <v>Significantly different products/services</v>
          </cell>
          <cell r="FI163" t="str">
            <v>ok, sda/sdp</v>
          </cell>
        </row>
        <row r="164">
          <cell r="B164" t="str">
            <v>SYNERGY SCIENTECH CORP.</v>
          </cell>
          <cell r="C164" t="str">
            <v>exclude</v>
          </cell>
          <cell r="D164" t="str">
            <v>Significantly different products/services</v>
          </cell>
          <cell r="E164" t="str">
            <v>小型电池</v>
          </cell>
          <cell r="H164" t="str">
            <v/>
          </cell>
          <cell r="I164" t="str">
            <v>小型电池</v>
          </cell>
          <cell r="J164" t="str">
            <v>include</v>
          </cell>
          <cell r="L164" t="str">
            <v>公司是台湾设计、开发和制造可充电锂离子电池和锂离子聚合物电池的领先企业。该公司正在为便携式电子设备和其他设备生产电池。</v>
          </cell>
          <cell r="M164" t="str">
            <v>SYNERGY SCIENTECH CORP.</v>
          </cell>
          <cell r="N164" t="str">
            <v>The company is primarily engaged in the design, development and manufacture of re-chargeable lithium-ion and lithium-ion polymer batteries. It was established and funded by Chung Shing Textile Group in March 1997. The company has a registered office located in Taipei, Taiwan.The company is a leading corporation in the design, development and manufacture of re-chargeable lithium-ion and lithium-ion polymer batteries in Taiwan. It is producing batteries for portable electronic and other devices. After launching the first commercial product of lithium-ion batteries in Taiwan, the company develops several lines of lithium-ion and lithium-ion polymer batteries, suitable for bluetooth headset, MP3, DSC, cellular phones, notebook computers, and other applications. As an important role in the design and manufacture of re-chargeable power sources for the expanding portable electronic device market, it is bringing high added values for its customers as well as establishing its own brand name and sales channels in Europe, America, Mainland China, and other areas of Asia.The company practices a management philosophy of innovation, diligence and teamwork. The core of the company's professional team consists of scientists and engineers with expertise in chemistry, materials science, mechanical engineering, chemical engineering, power electronics, product design, and quality management. As a premier solution provider in power source field, it emphasizes product quality and performance, and has obtained ISO 9001 and ISO14001/UL-1642 approvals since 1999 and 2001, respectively.</v>
          </cell>
          <cell r="O164" t="str">
            <v>Manufacturing</v>
          </cell>
          <cell r="P164" t="str">
            <v>www.synst.com.tw</v>
          </cell>
          <cell r="R164" t="str">
            <v>Taiwan, China</v>
          </cell>
          <cell r="S164" t="str">
            <v>6558</v>
          </cell>
          <cell r="T164" t="str">
            <v>A+</v>
          </cell>
          <cell r="U164" t="str">
            <v>3691</v>
          </cell>
          <cell r="V164" t="str">
            <v>Primarily engaged in the design, development and manufacture of re-chargeable lithium-ion and lithium-ion polymer batteries</v>
          </cell>
          <cell r="W164" t="str">
            <v>The Company principally engaged in battery manufacturing business. The Company is engaged in research and development, manufacturing and sale of polymer secondary lithium batteries, secondary lithium battery, and others. Its main products include battery pack and battery cell.</v>
          </cell>
          <cell r="Z164" t="str">
            <v>TW97430131</v>
          </cell>
          <cell r="AA164">
            <v>1697626</v>
          </cell>
          <cell r="AB164">
            <v>1797419</v>
          </cell>
          <cell r="AC164">
            <v>2019486</v>
          </cell>
          <cell r="AD164">
            <v>1745757</v>
          </cell>
          <cell r="AE164">
            <v>1690851</v>
          </cell>
          <cell r="AF164">
            <v>1792597</v>
          </cell>
          <cell r="AG164">
            <v>2006728</v>
          </cell>
          <cell r="AH164">
            <v>1734292</v>
          </cell>
          <cell r="AI164" t="str">
            <v>n.a.</v>
          </cell>
          <cell r="AJ164" t="str">
            <v>n.a.</v>
          </cell>
          <cell r="AK164" t="str">
            <v>n.a.</v>
          </cell>
          <cell r="AL164" t="str">
            <v>n.a.</v>
          </cell>
          <cell r="AM164">
            <v>1690851</v>
          </cell>
          <cell r="AN164">
            <v>1792597</v>
          </cell>
          <cell r="AO164">
            <v>2006728</v>
          </cell>
          <cell r="AP164">
            <v>1734292</v>
          </cell>
          <cell r="AQ164">
            <v>6775</v>
          </cell>
          <cell r="AR164">
            <v>4822</v>
          </cell>
          <cell r="AS164">
            <v>12758</v>
          </cell>
          <cell r="AT164">
            <v>11465</v>
          </cell>
          <cell r="AU164">
            <v>-1315412</v>
          </cell>
          <cell r="AV164">
            <v>-1373413</v>
          </cell>
          <cell r="AW164">
            <v>-1506730</v>
          </cell>
          <cell r="AX164">
            <v>-1280518</v>
          </cell>
          <cell r="AY164">
            <v>-50488</v>
          </cell>
          <cell r="AZ164">
            <v>-47266</v>
          </cell>
          <cell r="BA164">
            <v>-61726</v>
          </cell>
          <cell r="BB164">
            <v>-49472</v>
          </cell>
          <cell r="BC164">
            <v>-196996</v>
          </cell>
          <cell r="BD164">
            <v>-189171</v>
          </cell>
          <cell r="BE164">
            <v>-192978</v>
          </cell>
          <cell r="BF164">
            <v>-196248</v>
          </cell>
          <cell r="BG164">
            <v>134730</v>
          </cell>
          <cell r="BH164">
            <v>187569</v>
          </cell>
          <cell r="BI164">
            <v>258052</v>
          </cell>
          <cell r="BJ164">
            <v>219519</v>
          </cell>
          <cell r="BK164">
            <v>-98865</v>
          </cell>
          <cell r="BL164">
            <v>-79372</v>
          </cell>
          <cell r="BM164">
            <v>-33708</v>
          </cell>
          <cell r="BN164">
            <v>-25931</v>
          </cell>
          <cell r="BO164">
            <v>-92236</v>
          </cell>
          <cell r="BP164">
            <v>-75767</v>
          </cell>
          <cell r="BQ164">
            <v>-32559</v>
          </cell>
          <cell r="BR164">
            <v>-25267</v>
          </cell>
          <cell r="BS164">
            <v>-6629</v>
          </cell>
          <cell r="BT164">
            <v>-3605</v>
          </cell>
          <cell r="BU164">
            <v>-1149</v>
          </cell>
          <cell r="BV164">
            <v>-664</v>
          </cell>
          <cell r="BW164">
            <v>3278</v>
          </cell>
          <cell r="BX164">
            <v>62389</v>
          </cell>
          <cell r="BY164">
            <v>161663</v>
          </cell>
          <cell r="BZ164">
            <v>164992</v>
          </cell>
          <cell r="CA164">
            <v>1834696</v>
          </cell>
          <cell r="CB164">
            <v>1650214</v>
          </cell>
          <cell r="CC164">
            <v>1686503</v>
          </cell>
          <cell r="CD164">
            <v>1450070</v>
          </cell>
          <cell r="CE164">
            <v>325272</v>
          </cell>
          <cell r="CF164">
            <v>289640</v>
          </cell>
          <cell r="CG164">
            <v>285766</v>
          </cell>
          <cell r="CH164">
            <v>267777</v>
          </cell>
          <cell r="CI164">
            <v>413445</v>
          </cell>
          <cell r="CJ164">
            <v>636185</v>
          </cell>
          <cell r="CK164">
            <v>412303</v>
          </cell>
          <cell r="CL164">
            <v>471000</v>
          </cell>
          <cell r="CM164">
            <v>10444</v>
          </cell>
          <cell r="CN164">
            <v>5124</v>
          </cell>
          <cell r="CO164">
            <v>8738</v>
          </cell>
          <cell r="CP164">
            <v>11498</v>
          </cell>
          <cell r="CQ164">
            <v>1062659</v>
          </cell>
          <cell r="CR164">
            <v>687346</v>
          </cell>
          <cell r="CS164">
            <v>945612</v>
          </cell>
          <cell r="CT164">
            <v>659613</v>
          </cell>
          <cell r="CU164">
            <v>6745</v>
          </cell>
          <cell r="CV164">
            <v>6717</v>
          </cell>
          <cell r="CW164">
            <v>6717</v>
          </cell>
          <cell r="CX164" t="str">
            <v>n.a.</v>
          </cell>
          <cell r="CY164">
            <v>228018</v>
          </cell>
          <cell r="CZ164">
            <v>223741</v>
          </cell>
          <cell r="DA164">
            <v>444485</v>
          </cell>
          <cell r="DB164">
            <v>123761</v>
          </cell>
          <cell r="DC164">
            <v>2755400</v>
          </cell>
          <cell r="DD164">
            <v>2561099</v>
          </cell>
          <cell r="DE164">
            <v>2469732</v>
          </cell>
          <cell r="DF164">
            <v>1844839</v>
          </cell>
          <cell r="DH164">
            <v>1690851</v>
          </cell>
          <cell r="DI164">
            <v>-1315412</v>
          </cell>
          <cell r="DJ164">
            <v>-247484</v>
          </cell>
          <cell r="DK164">
            <v>-98865</v>
          </cell>
          <cell r="DL164">
            <v>29090</v>
          </cell>
          <cell r="DM164">
            <v>1.7204354493683901E-2</v>
          </cell>
          <cell r="DN164">
            <v>1.7505525764535301E-2</v>
          </cell>
          <cell r="DO164">
            <v>-50488</v>
          </cell>
          <cell r="DP164">
            <v>307456</v>
          </cell>
          <cell r="DQ164">
            <v>225879.5</v>
          </cell>
          <cell r="DS164">
            <v>1792597</v>
          </cell>
          <cell r="DT164">
            <v>-1373413</v>
          </cell>
          <cell r="DU164">
            <v>-236437</v>
          </cell>
          <cell r="DV164">
            <v>-79372</v>
          </cell>
          <cell r="DW164">
            <v>103375</v>
          </cell>
          <cell r="DX164">
            <v>5.7667730114465202E-2</v>
          </cell>
          <cell r="DY164">
            <v>6.1196811313137103E-2</v>
          </cell>
          <cell r="DZ164">
            <v>-47266</v>
          </cell>
          <cell r="EA164">
            <v>287703</v>
          </cell>
          <cell r="EB164">
            <v>334113</v>
          </cell>
          <cell r="ED164">
            <v>2006728</v>
          </cell>
          <cell r="EE164">
            <v>-1506730</v>
          </cell>
          <cell r="EF164">
            <v>-254704</v>
          </cell>
          <cell r="EG164">
            <v>-33708</v>
          </cell>
          <cell r="EH164">
            <v>211586</v>
          </cell>
          <cell r="EI164">
            <v>0.10543830554016299</v>
          </cell>
          <cell r="EJ164">
            <v>0.117865884704385</v>
          </cell>
          <cell r="EK164">
            <v>-61726</v>
          </cell>
          <cell r="EL164">
            <v>276771.5</v>
          </cell>
          <cell r="EM164">
            <v>284123</v>
          </cell>
          <cell r="EO164">
            <v>1830058.66666667</v>
          </cell>
          <cell r="EP164">
            <v>-1398518.33333333</v>
          </cell>
          <cell r="EQ164">
            <v>-246208.33333333299</v>
          </cell>
          <cell r="ER164">
            <v>-70648.333333333299</v>
          </cell>
          <cell r="ES164">
            <v>114683.66666666701</v>
          </cell>
          <cell r="ET164">
            <v>6.2666661323790104E-2</v>
          </cell>
          <cell r="EU164">
            <v>6.6856323933056502E-2</v>
          </cell>
          <cell r="FF164" t="str">
            <v>TW97430131</v>
          </cell>
          <cell r="FG164" t="str">
            <v>exclude</v>
          </cell>
          <cell r="FH164" t="str">
            <v>Significantly different products/services</v>
          </cell>
          <cell r="FI164" t="str">
            <v>小型电池</v>
          </cell>
        </row>
        <row r="165">
          <cell r="B165" t="str">
            <v>SAIGON PORT JOIN STOCK COMPANY</v>
          </cell>
          <cell r="C165" t="str">
            <v>exclude</v>
          </cell>
          <cell r="D165" t="str">
            <v>Independence(A+, A, A-, B+, B, B-,U)</v>
          </cell>
          <cell r="H165" t="str">
            <v/>
          </cell>
          <cell r="I165" t="str">
            <v>ok, indep</v>
          </cell>
          <cell r="J165" t="str">
            <v>ok,indep</v>
          </cell>
          <cell r="M165" t="str">
            <v>SAIGON PORT JOIN STOCK COMPANY</v>
          </cell>
          <cell r="N165" t="str">
            <v>The company is primarily engaged in the operation of a port. The company, established in February of 1860, was formerly known as Thuong Cang Sai Gon. The registered head office of the company is located in Ho Chi Minh, Vietnam.The company specializes in providing transshipment services and port-related services. The company's mission is to be the leading port of the country and to be the main shipping gateway of Vietnam to the region and the world. It strives to improve the standard of services comparable with other ports in the region, and to develop and operate deep water terminals as the national strategic ports in the Southern part of Vietnam. The company is a member of the International Association of Ports and Harbors (IAPH); Vietnam Seaports Association (VPA); and ASEAN Ports Association (APA).</v>
          </cell>
          <cell r="O165" t="str">
            <v>Services</v>
          </cell>
          <cell r="P165" t="str">
            <v>www.csg.com.vn</v>
          </cell>
          <cell r="R165" t="str">
            <v>Vietnam</v>
          </cell>
          <cell r="S165" t="str">
            <v>SGP</v>
          </cell>
          <cell r="T165" t="str">
            <v>D</v>
          </cell>
          <cell r="U165" t="str">
            <v>3691</v>
          </cell>
          <cell r="V165" t="str">
            <v>Engaged in the operation of a port</v>
          </cell>
          <cell r="W165" t="str">
            <v>The Company specializes in the business of warehousing, cargo handling services.</v>
          </cell>
          <cell r="Z165" t="str">
            <v>VN0300479714</v>
          </cell>
          <cell r="AA165">
            <v>1371467020</v>
          </cell>
          <cell r="AB165">
            <v>935894904</v>
          </cell>
          <cell r="AC165">
            <v>1121312835</v>
          </cell>
          <cell r="AD165">
            <v>1078507044</v>
          </cell>
          <cell r="AE165">
            <v>1371467020</v>
          </cell>
          <cell r="AF165">
            <v>935894904</v>
          </cell>
          <cell r="AG165">
            <v>1121312835</v>
          </cell>
          <cell r="AH165">
            <v>1078507044</v>
          </cell>
          <cell r="AI165" t="str">
            <v>n.a.</v>
          </cell>
          <cell r="AJ165" t="str">
            <v>n.a.</v>
          </cell>
          <cell r="AK165" t="str">
            <v>n.a.</v>
          </cell>
          <cell r="AL165" t="str">
            <v>n.a.</v>
          </cell>
          <cell r="AM165">
            <v>1371467020</v>
          </cell>
          <cell r="AN165">
            <v>935894904</v>
          </cell>
          <cell r="AO165">
            <v>1121312835</v>
          </cell>
          <cell r="AP165">
            <v>1078507044</v>
          </cell>
          <cell r="AQ165" t="str">
            <v>n.a.</v>
          </cell>
          <cell r="AR165" t="str">
            <v>n.a.</v>
          </cell>
          <cell r="AS165" t="str">
            <v>n.a.</v>
          </cell>
          <cell r="AT165" t="str">
            <v>n.a.</v>
          </cell>
          <cell r="AU165">
            <v>-699430274</v>
          </cell>
          <cell r="AV165">
            <v>-483507983</v>
          </cell>
          <cell r="AW165">
            <v>-539238581</v>
          </cell>
          <cell r="AX165">
            <v>-551392786</v>
          </cell>
          <cell r="AY165">
            <v>0</v>
          </cell>
          <cell r="AZ165">
            <v>0</v>
          </cell>
          <cell r="BA165">
            <v>0</v>
          </cell>
          <cell r="BB165">
            <v>0</v>
          </cell>
          <cell r="BC165">
            <v>347985065</v>
          </cell>
          <cell r="BD165">
            <v>-124618842</v>
          </cell>
          <cell r="BE165">
            <v>-228368309</v>
          </cell>
          <cell r="BF165">
            <v>-240768652</v>
          </cell>
          <cell r="BG165">
            <v>1020021811</v>
          </cell>
          <cell r="BH165">
            <v>327768079</v>
          </cell>
          <cell r="BI165">
            <v>353705945</v>
          </cell>
          <cell r="BJ165">
            <v>286345606</v>
          </cell>
          <cell r="BK165">
            <v>-112747552</v>
          </cell>
          <cell r="BL165">
            <v>-119984856</v>
          </cell>
          <cell r="BM165">
            <v>-128201377</v>
          </cell>
          <cell r="BN165">
            <v>-70047440</v>
          </cell>
          <cell r="BO165">
            <v>-111172523</v>
          </cell>
          <cell r="BP165">
            <v>-118342528</v>
          </cell>
          <cell r="BQ165">
            <v>-128201377</v>
          </cell>
          <cell r="BR165">
            <v>-68704878</v>
          </cell>
          <cell r="BS165">
            <v>-1575029</v>
          </cell>
          <cell r="BT165">
            <v>-1642328</v>
          </cell>
          <cell r="BU165">
            <v>0</v>
          </cell>
          <cell r="BV165">
            <v>-1342562</v>
          </cell>
          <cell r="BW165">
            <v>883563293</v>
          </cell>
          <cell r="BX165">
            <v>230134873</v>
          </cell>
          <cell r="BY165">
            <v>203148781</v>
          </cell>
          <cell r="BZ165">
            <v>176107417</v>
          </cell>
          <cell r="CA165">
            <v>1878394818</v>
          </cell>
          <cell r="CB165">
            <v>1684798080</v>
          </cell>
          <cell r="CC165">
            <v>1552080759</v>
          </cell>
          <cell r="CD165">
            <v>1382567484</v>
          </cell>
          <cell r="CE165">
            <v>12674746</v>
          </cell>
          <cell r="CF165">
            <v>10540971</v>
          </cell>
          <cell r="CG165">
            <v>14354030</v>
          </cell>
          <cell r="CH165">
            <v>48093125</v>
          </cell>
          <cell r="CI165">
            <v>381136839</v>
          </cell>
          <cell r="CJ165">
            <v>248335660</v>
          </cell>
          <cell r="CK165">
            <v>133930416</v>
          </cell>
          <cell r="CL165">
            <v>151158456</v>
          </cell>
          <cell r="CM165">
            <v>132447651</v>
          </cell>
          <cell r="CN165">
            <v>136567555</v>
          </cell>
          <cell r="CO165">
            <v>152192968</v>
          </cell>
          <cell r="CP165">
            <v>124378542</v>
          </cell>
          <cell r="CQ165">
            <v>1208093414</v>
          </cell>
          <cell r="CR165">
            <v>1132817958</v>
          </cell>
          <cell r="CS165">
            <v>1104320705</v>
          </cell>
          <cell r="CT165">
            <v>985338132</v>
          </cell>
          <cell r="CU165">
            <v>979021000</v>
          </cell>
          <cell r="CV165">
            <v>962728551</v>
          </cell>
          <cell r="CW165">
            <v>909723831</v>
          </cell>
          <cell r="CX165">
            <v>827706982</v>
          </cell>
          <cell r="CY165">
            <v>380418612</v>
          </cell>
          <cell r="CZ165">
            <v>395537632</v>
          </cell>
          <cell r="DA165">
            <v>327380625</v>
          </cell>
          <cell r="DB165">
            <v>1723909412</v>
          </cell>
          <cell r="DC165">
            <v>5437629621</v>
          </cell>
          <cell r="DD165">
            <v>4902187548</v>
          </cell>
          <cell r="DE165">
            <v>4735950849</v>
          </cell>
          <cell r="DF165">
            <v>4613753538</v>
          </cell>
          <cell r="DH165">
            <v>1371467020</v>
          </cell>
          <cell r="DI165">
            <v>-699430274</v>
          </cell>
          <cell r="DJ165">
            <v>347985065</v>
          </cell>
          <cell r="DK165">
            <v>-112747552</v>
          </cell>
          <cell r="DL165">
            <v>907274259</v>
          </cell>
          <cell r="DM165">
            <v>0.66153560076129303</v>
          </cell>
          <cell r="DN165">
            <v>1.95452048206327</v>
          </cell>
          <cell r="DO165">
            <v>0</v>
          </cell>
          <cell r="DP165">
            <v>11607858.5</v>
          </cell>
          <cell r="DQ165">
            <v>387978122</v>
          </cell>
          <cell r="DS165">
            <v>935894904</v>
          </cell>
          <cell r="DT165">
            <v>-483507983</v>
          </cell>
          <cell r="DU165">
            <v>-124618842</v>
          </cell>
          <cell r="DV165">
            <v>-119984856</v>
          </cell>
          <cell r="DW165">
            <v>207783223</v>
          </cell>
          <cell r="DX165">
            <v>0.222015551224756</v>
          </cell>
          <cell r="DY165">
            <v>0.28537273665851298</v>
          </cell>
          <cell r="DZ165">
            <v>0</v>
          </cell>
          <cell r="EA165">
            <v>12447500.5</v>
          </cell>
          <cell r="EB165">
            <v>361459128.5</v>
          </cell>
          <cell r="ED165">
            <v>1121312835</v>
          </cell>
          <cell r="EE165">
            <v>-539238581</v>
          </cell>
          <cell r="EF165">
            <v>-228368309</v>
          </cell>
          <cell r="EG165">
            <v>-128201377</v>
          </cell>
          <cell r="EH165">
            <v>225504568</v>
          </cell>
          <cell r="EI165">
            <v>0.20110763112775701</v>
          </cell>
          <cell r="EJ165">
            <v>0.25173307314432303</v>
          </cell>
          <cell r="EK165">
            <v>0</v>
          </cell>
          <cell r="EL165">
            <v>31223577.5</v>
          </cell>
          <cell r="EM165">
            <v>1025645018.5</v>
          </cell>
          <cell r="EO165">
            <v>1142891586.3333299</v>
          </cell>
          <cell r="EP165">
            <v>-574058946</v>
          </cell>
          <cell r="EQ165">
            <v>-1667362</v>
          </cell>
          <cell r="ER165">
            <v>-120311261.666667</v>
          </cell>
          <cell r="ES165">
            <v>446854016.66666698</v>
          </cell>
          <cell r="ET165">
            <v>0.39098548104661401</v>
          </cell>
          <cell r="EU165">
            <v>0.64199697852612403</v>
          </cell>
          <cell r="FF165" t="str">
            <v>VN0300479714</v>
          </cell>
          <cell r="FG165" t="str">
            <v>exclude</v>
          </cell>
          <cell r="FH165" t="str">
            <v>Independence(A+, A, A-, B+, B, B-,U)</v>
          </cell>
          <cell r="FI165" t="str">
            <v>ok, indep</v>
          </cell>
        </row>
        <row r="166">
          <cell r="B166" t="str">
            <v>CHOO CHIANG HOLDINGS LTD</v>
          </cell>
          <cell r="C166" t="str">
            <v>exclude</v>
          </cell>
          <cell r="D166" t="str">
            <v>Independence(A+, A, A-, B+, B, B-,U)</v>
          </cell>
          <cell r="H166" t="str">
            <v/>
          </cell>
          <cell r="I166" t="str">
            <v>ok, indep</v>
          </cell>
          <cell r="J166" t="str">
            <v>ok,indep</v>
          </cell>
          <cell r="M166" t="str">
            <v>CHOO CHIANG HOLDINGS LTD</v>
          </cell>
          <cell r="N166" t="str">
            <v>This firm is a Singapore based holding company engaged in the provision of management and financial services to its subsidiary companies. The company was incorporated in 2014. Its registered business office is based in Singapore, Singapore. The company handles the administrative affairs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v>
          </cell>
          <cell r="O166" t="str">
            <v>Services</v>
          </cell>
          <cell r="P166" t="str">
            <v>www.ccm.sg</v>
          </cell>
          <cell r="R166" t="str">
            <v>Singapore</v>
          </cell>
          <cell r="S166" t="str">
            <v>42E</v>
          </cell>
          <cell r="T166" t="str">
            <v>D</v>
          </cell>
          <cell r="U166" t="str">
            <v>3699</v>
          </cell>
          <cell r="V166" t="str">
            <v>Engaged in the provision of management and financial services to its subsidiary companies</v>
          </cell>
          <cell r="W166" t="str">
            <v>The principal business is retail, distribution and supply of an extensive range of electrical products and accessories through its retail branches which are strategically located across different parts of Singapore</v>
          </cell>
          <cell r="X166" t="str">
            <v>CHOO CHIANG HOLDINGS PTE LTD</v>
          </cell>
          <cell r="Z166" t="str">
            <v>SG201426379D</v>
          </cell>
          <cell r="AA166">
            <v>79724</v>
          </cell>
          <cell r="AB166">
            <v>54059</v>
          </cell>
          <cell r="AC166">
            <v>64034</v>
          </cell>
          <cell r="AD166">
            <v>64238</v>
          </cell>
          <cell r="AE166">
            <v>79375</v>
          </cell>
          <cell r="AF166">
            <v>52711</v>
          </cell>
          <cell r="AG166">
            <v>63841</v>
          </cell>
          <cell r="AH166">
            <v>64063</v>
          </cell>
          <cell r="AI166" t="str">
            <v>n.a.</v>
          </cell>
          <cell r="AJ166" t="str">
            <v>n.a.</v>
          </cell>
          <cell r="AK166" t="str">
            <v>n.a.</v>
          </cell>
          <cell r="AL166" t="str">
            <v>n.a.</v>
          </cell>
          <cell r="AM166">
            <v>79375</v>
          </cell>
          <cell r="AN166">
            <v>52711</v>
          </cell>
          <cell r="AO166">
            <v>63841</v>
          </cell>
          <cell r="AP166">
            <v>64063</v>
          </cell>
          <cell r="AQ166">
            <v>349</v>
          </cell>
          <cell r="AR166">
            <v>1348</v>
          </cell>
          <cell r="AS166">
            <v>193</v>
          </cell>
          <cell r="AT166">
            <v>175</v>
          </cell>
          <cell r="AU166">
            <v>-54275</v>
          </cell>
          <cell r="AV166">
            <v>-36033</v>
          </cell>
          <cell r="AW166">
            <v>-43485</v>
          </cell>
          <cell r="AX166">
            <v>-44950</v>
          </cell>
          <cell r="AY166">
            <v>0</v>
          </cell>
          <cell r="AZ166">
            <v>0</v>
          </cell>
          <cell r="BA166">
            <v>0</v>
          </cell>
          <cell r="BB166">
            <v>0</v>
          </cell>
          <cell r="BC166">
            <v>-13500</v>
          </cell>
          <cell r="BD166">
            <v>-13141</v>
          </cell>
          <cell r="BE166">
            <v>-13026</v>
          </cell>
          <cell r="BF166">
            <v>-12351</v>
          </cell>
          <cell r="BG166">
            <v>11949</v>
          </cell>
          <cell r="BH166">
            <v>4885</v>
          </cell>
          <cell r="BI166">
            <v>7523</v>
          </cell>
          <cell r="BJ166">
            <v>6937</v>
          </cell>
          <cell r="BK166">
            <v>-1515</v>
          </cell>
          <cell r="BL166">
            <v>-1228</v>
          </cell>
          <cell r="BM166">
            <v>-1444</v>
          </cell>
          <cell r="BN166">
            <v>-1064</v>
          </cell>
          <cell r="BO166">
            <v>-1496</v>
          </cell>
          <cell r="BP166">
            <v>-1209</v>
          </cell>
          <cell r="BQ166">
            <v>-1425</v>
          </cell>
          <cell r="BR166">
            <v>-1045</v>
          </cell>
          <cell r="BS166">
            <v>-19</v>
          </cell>
          <cell r="BT166">
            <v>-19</v>
          </cell>
          <cell r="BU166">
            <v>-19</v>
          </cell>
          <cell r="BV166">
            <v>-19</v>
          </cell>
          <cell r="BW166">
            <v>8568</v>
          </cell>
          <cell r="BX166">
            <v>2956</v>
          </cell>
          <cell r="BY166">
            <v>5048</v>
          </cell>
          <cell r="BZ166">
            <v>4845</v>
          </cell>
          <cell r="CA166">
            <v>46686</v>
          </cell>
          <cell r="CB166">
            <v>38021</v>
          </cell>
          <cell r="CC166">
            <v>35736</v>
          </cell>
          <cell r="CD166">
            <v>34963</v>
          </cell>
          <cell r="CE166">
            <v>18911</v>
          </cell>
          <cell r="CF166">
            <v>17068</v>
          </cell>
          <cell r="CG166">
            <v>14367</v>
          </cell>
          <cell r="CH166">
            <v>14655</v>
          </cell>
          <cell r="CI166">
            <v>5283</v>
          </cell>
          <cell r="CJ166">
            <v>4754</v>
          </cell>
          <cell r="CK166">
            <v>5564</v>
          </cell>
          <cell r="CL166">
            <v>4745</v>
          </cell>
          <cell r="CM166">
            <v>1456</v>
          </cell>
          <cell r="CN166">
            <v>346</v>
          </cell>
          <cell r="CO166">
            <v>142</v>
          </cell>
          <cell r="CP166">
            <v>189</v>
          </cell>
          <cell r="CQ166">
            <v>20394</v>
          </cell>
          <cell r="CR166">
            <v>15644</v>
          </cell>
          <cell r="CS166">
            <v>15389</v>
          </cell>
          <cell r="CT166">
            <v>15180</v>
          </cell>
          <cell r="CU166" t="str">
            <v>n.a.</v>
          </cell>
          <cell r="CV166">
            <v>2118</v>
          </cell>
          <cell r="CW166" t="str">
            <v>n.a.</v>
          </cell>
          <cell r="CX166">
            <v>30</v>
          </cell>
          <cell r="CY166">
            <v>1617</v>
          </cell>
          <cell r="CZ166">
            <v>1641</v>
          </cell>
          <cell r="DA166">
            <v>3780</v>
          </cell>
          <cell r="DB166">
            <v>1984</v>
          </cell>
          <cell r="DC166">
            <v>69636</v>
          </cell>
          <cell r="DD166">
            <v>61818</v>
          </cell>
          <cell r="DE166">
            <v>61228</v>
          </cell>
          <cell r="DF166">
            <v>56952</v>
          </cell>
          <cell r="DH166">
            <v>79375</v>
          </cell>
          <cell r="DI166">
            <v>-54275</v>
          </cell>
          <cell r="DJ166">
            <v>-13500</v>
          </cell>
          <cell r="DK166">
            <v>-1515</v>
          </cell>
          <cell r="DL166">
            <v>10085</v>
          </cell>
          <cell r="DM166">
            <v>0.12705511811023601</v>
          </cell>
          <cell r="DN166">
            <v>0.145547698080531</v>
          </cell>
          <cell r="DO166">
            <v>0</v>
          </cell>
          <cell r="DP166">
            <v>17989.5</v>
          </cell>
          <cell r="DQ166">
            <v>1629</v>
          </cell>
          <cell r="DS166">
            <v>52711</v>
          </cell>
          <cell r="DT166">
            <v>-36033</v>
          </cell>
          <cell r="DU166">
            <v>-13141</v>
          </cell>
          <cell r="DV166">
            <v>-1228</v>
          </cell>
          <cell r="DW166">
            <v>2309</v>
          </cell>
          <cell r="DX166">
            <v>4.3804898408301901E-2</v>
          </cell>
          <cell r="DY166">
            <v>4.5811674139915097E-2</v>
          </cell>
          <cell r="DZ166">
            <v>0</v>
          </cell>
          <cell r="EA166">
            <v>15717.5</v>
          </cell>
          <cell r="EB166">
            <v>2710.5</v>
          </cell>
          <cell r="ED166">
            <v>63841</v>
          </cell>
          <cell r="EE166">
            <v>-43485</v>
          </cell>
          <cell r="EF166">
            <v>-13026</v>
          </cell>
          <cell r="EG166">
            <v>-1444</v>
          </cell>
          <cell r="EH166">
            <v>5886</v>
          </cell>
          <cell r="EI166">
            <v>9.2197803919111504E-2</v>
          </cell>
          <cell r="EJ166">
            <v>0.10156155637995</v>
          </cell>
          <cell r="EK166">
            <v>0</v>
          </cell>
          <cell r="EL166">
            <v>14511</v>
          </cell>
          <cell r="EM166">
            <v>2882</v>
          </cell>
          <cell r="EO166">
            <v>65309</v>
          </cell>
          <cell r="EP166">
            <v>-44597.666666666701</v>
          </cell>
          <cell r="EQ166">
            <v>-13222.333333333299</v>
          </cell>
          <cell r="ER166">
            <v>-1395.6666666666699</v>
          </cell>
          <cell r="ES166">
            <v>6093.3333333333303</v>
          </cell>
          <cell r="ET166">
            <v>9.3300055632965395E-2</v>
          </cell>
          <cell r="EU166">
            <v>0.102900696324734</v>
          </cell>
          <cell r="FF166" t="str">
            <v>SG201426379D</v>
          </cell>
          <cell r="FG166" t="str">
            <v>exclude</v>
          </cell>
          <cell r="FH166" t="str">
            <v>Independence(A+, A, A-, B+, B, B-,U)</v>
          </cell>
          <cell r="FI166" t="str">
            <v>ok, indep</v>
          </cell>
        </row>
        <row r="167">
          <cell r="B167" t="str">
            <v>GLORIA TECHNOLOGY LLC</v>
          </cell>
          <cell r="C167" t="str">
            <v>exclude</v>
          </cell>
          <cell r="D167" t="str">
            <v>Significantly different products/services</v>
          </cell>
          <cell r="E167" t="str">
            <v>生产变压器，电感器，LED，照明系统，电子镇流器，LED驱动器，PCB，无线电调谐器和路灯</v>
          </cell>
          <cell r="H167" t="str">
            <v/>
          </cell>
          <cell r="I167" t="str">
            <v>ok, sda/sdp</v>
          </cell>
          <cell r="J167" t="str">
            <v>ok,sdp</v>
          </cell>
          <cell r="M167" t="str">
            <v>GLORIA TECHNOLOGY LLC</v>
          </cell>
          <cell r="N167" t="str">
            <v>This company is engaged in manufacturing electronic equipment and components. It has its registered head office located in Xuzhou, China. The companyIt was founded in 1988.The company's business operation specialises in producing electrical equipment and products that comprises of lighting electronics, multimedia and transformers. It produces transformers, inductors, LED's, lighting systems, electronic ballasts, LED drivers, PCB's, radio tuners, and street lights.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167" t="str">
            <v>Manufacturing</v>
          </cell>
          <cell r="P167" t="str">
            <v>www.gloriatechnology.com</v>
          </cell>
          <cell r="R167" t="str">
            <v>China</v>
          </cell>
          <cell r="S167" t="str">
            <v>831641</v>
          </cell>
          <cell r="T167" t="str">
            <v>B+</v>
          </cell>
          <cell r="U167" t="str">
            <v>3699</v>
          </cell>
          <cell r="V167" t="str">
            <v>Engaged in manufacturing electronic equipment and components</v>
          </cell>
          <cell r="W167" t="str">
            <v>The Company is mainly engaged in intelligent LED lighting technology and electronic transformer technology, production and sales of intelligent lighting control system of LED lighting products and electronic transformer products, and according to customer requirements to provide lighting engineering contracting services and circuit board component OEM business.</v>
          </cell>
          <cell r="Z167" t="str">
            <v>CN42817PC</v>
          </cell>
          <cell r="AA167">
            <v>506039</v>
          </cell>
          <cell r="AB167">
            <v>375873</v>
          </cell>
          <cell r="AC167">
            <v>354026</v>
          </cell>
          <cell r="AD167">
            <v>405211</v>
          </cell>
          <cell r="AE167">
            <v>488186</v>
          </cell>
          <cell r="AF167">
            <v>361920</v>
          </cell>
          <cell r="AG167">
            <v>357690</v>
          </cell>
          <cell r="AH167">
            <v>395884</v>
          </cell>
          <cell r="AI167">
            <v>-1269</v>
          </cell>
          <cell r="AJ167">
            <v>-2022</v>
          </cell>
          <cell r="AK167">
            <v>-13267</v>
          </cell>
          <cell r="AL167">
            <v>-2913</v>
          </cell>
          <cell r="AM167">
            <v>486917</v>
          </cell>
          <cell r="AN167">
            <v>359898</v>
          </cell>
          <cell r="AO167">
            <v>344423</v>
          </cell>
          <cell r="AP167">
            <v>392971</v>
          </cell>
          <cell r="AQ167">
            <v>19122</v>
          </cell>
          <cell r="AR167">
            <v>15975</v>
          </cell>
          <cell r="AS167">
            <v>9603</v>
          </cell>
          <cell r="AT167">
            <v>12240</v>
          </cell>
          <cell r="AU167">
            <v>-369669</v>
          </cell>
          <cell r="AV167">
            <v>-260474</v>
          </cell>
          <cell r="AW167">
            <v>-234182</v>
          </cell>
          <cell r="AX167">
            <v>-280296</v>
          </cell>
          <cell r="AY167" t="str">
            <v>n.a.</v>
          </cell>
          <cell r="AZ167" t="str">
            <v>n.a.</v>
          </cell>
          <cell r="BA167" t="str">
            <v>n.a.</v>
          </cell>
          <cell r="BB167" t="str">
            <v>n.a.</v>
          </cell>
          <cell r="BC167">
            <v>-71900</v>
          </cell>
          <cell r="BD167">
            <v>-59133</v>
          </cell>
          <cell r="BE167">
            <v>-63185</v>
          </cell>
          <cell r="BF167">
            <v>-66955</v>
          </cell>
          <cell r="BG167">
            <v>64470</v>
          </cell>
          <cell r="BH167">
            <v>56266</v>
          </cell>
          <cell r="BI167">
            <v>56659</v>
          </cell>
          <cell r="BJ167">
            <v>57960</v>
          </cell>
          <cell r="BK167">
            <v>-6643</v>
          </cell>
          <cell r="BL167">
            <v>-5853</v>
          </cell>
          <cell r="BM167">
            <v>-6302</v>
          </cell>
          <cell r="BN167">
            <v>-6816</v>
          </cell>
          <cell r="BO167">
            <v>-6483</v>
          </cell>
          <cell r="BP167">
            <v>-5613</v>
          </cell>
          <cell r="BQ167">
            <v>-6208</v>
          </cell>
          <cell r="BR167">
            <v>-6327</v>
          </cell>
          <cell r="BS167">
            <v>-160</v>
          </cell>
          <cell r="BT167">
            <v>-240</v>
          </cell>
          <cell r="BU167">
            <v>-94</v>
          </cell>
          <cell r="BV167">
            <v>-489</v>
          </cell>
          <cell r="BW167">
            <v>36439</v>
          </cell>
          <cell r="BX167">
            <v>31427</v>
          </cell>
          <cell r="BY167">
            <v>32243</v>
          </cell>
          <cell r="BZ167">
            <v>41288</v>
          </cell>
          <cell r="CA167">
            <v>455589</v>
          </cell>
          <cell r="CB167">
            <v>323965</v>
          </cell>
          <cell r="CC167">
            <v>280435</v>
          </cell>
          <cell r="CD167">
            <v>260274</v>
          </cell>
          <cell r="CE167">
            <v>156753</v>
          </cell>
          <cell r="CF167">
            <v>98760</v>
          </cell>
          <cell r="CG167">
            <v>82894</v>
          </cell>
          <cell r="CH167">
            <v>90512</v>
          </cell>
          <cell r="CI167">
            <v>153651</v>
          </cell>
          <cell r="CJ167">
            <v>85566</v>
          </cell>
          <cell r="CK167">
            <v>93185</v>
          </cell>
          <cell r="CL167">
            <v>79492</v>
          </cell>
          <cell r="CM167">
            <v>88932</v>
          </cell>
          <cell r="CN167">
            <v>45023</v>
          </cell>
          <cell r="CO167">
            <v>29905</v>
          </cell>
          <cell r="CP167">
            <v>18247</v>
          </cell>
          <cell r="CQ167">
            <v>52175</v>
          </cell>
          <cell r="CR167">
            <v>86613</v>
          </cell>
          <cell r="CS167">
            <v>67408</v>
          </cell>
          <cell r="CT167">
            <v>68581</v>
          </cell>
          <cell r="CU167">
            <v>3306</v>
          </cell>
          <cell r="CV167" t="str">
            <v>n.a.</v>
          </cell>
          <cell r="CW167">
            <v>8373</v>
          </cell>
          <cell r="CX167" t="str">
            <v>n.a.</v>
          </cell>
          <cell r="CY167">
            <v>8375</v>
          </cell>
          <cell r="CZ167">
            <v>5723</v>
          </cell>
          <cell r="DA167">
            <v>1247</v>
          </cell>
          <cell r="DB167">
            <v>1149</v>
          </cell>
          <cell r="DC167">
            <v>526927</v>
          </cell>
          <cell r="DD167">
            <v>364404</v>
          </cell>
          <cell r="DE167">
            <v>318736</v>
          </cell>
          <cell r="DF167">
            <v>301871</v>
          </cell>
          <cell r="DH167">
            <v>486917</v>
          </cell>
          <cell r="DI167">
            <v>-369669</v>
          </cell>
          <cell r="DJ167">
            <v>-71900</v>
          </cell>
          <cell r="DK167">
            <v>-6643</v>
          </cell>
          <cell r="DL167">
            <v>38705</v>
          </cell>
          <cell r="DM167">
            <v>7.9489933602646903E-2</v>
          </cell>
          <cell r="DN167">
            <v>8.6354225232702406E-2</v>
          </cell>
          <cell r="DO167" t="str">
            <v>n.a.</v>
          </cell>
          <cell r="DP167">
            <v>127756.5</v>
          </cell>
          <cell r="DQ167">
            <v>7049</v>
          </cell>
          <cell r="DS167">
            <v>359898</v>
          </cell>
          <cell r="DT167">
            <v>-260474</v>
          </cell>
          <cell r="DU167">
            <v>-59133</v>
          </cell>
          <cell r="DV167">
            <v>-5853</v>
          </cell>
          <cell r="DW167">
            <v>34438</v>
          </cell>
          <cell r="DX167">
            <v>9.5688222774230502E-2</v>
          </cell>
          <cell r="DY167">
            <v>0.10581331039144599</v>
          </cell>
          <cell r="DZ167" t="str">
            <v>n.a.</v>
          </cell>
          <cell r="EA167">
            <v>90827</v>
          </cell>
          <cell r="EB167">
            <v>3485</v>
          </cell>
          <cell r="ED167">
            <v>344423</v>
          </cell>
          <cell r="EE167">
            <v>-234182</v>
          </cell>
          <cell r="EF167">
            <v>-63185</v>
          </cell>
          <cell r="EG167">
            <v>-6302</v>
          </cell>
          <cell r="EH167">
            <v>40754</v>
          </cell>
          <cell r="EI167">
            <v>0.11832543122846</v>
          </cell>
          <cell r="EJ167">
            <v>0.13420533541454699</v>
          </cell>
          <cell r="EK167" t="str">
            <v>n.a.</v>
          </cell>
          <cell r="EL167">
            <v>86703</v>
          </cell>
          <cell r="EM167">
            <v>1198</v>
          </cell>
          <cell r="EO167">
            <v>397079.33333333302</v>
          </cell>
          <cell r="EP167">
            <v>-288108.33333333302</v>
          </cell>
          <cell r="EQ167">
            <v>-64739.333333333299</v>
          </cell>
          <cell r="ER167">
            <v>-6266</v>
          </cell>
          <cell r="ES167">
            <v>37965.666666666701</v>
          </cell>
          <cell r="ET167">
            <v>9.5612295779684706E-2</v>
          </cell>
          <cell r="EU167">
            <v>0.10572047290505</v>
          </cell>
          <cell r="FF167" t="str">
            <v>CN42817PC</v>
          </cell>
          <cell r="FG167" t="str">
            <v>exclude</v>
          </cell>
          <cell r="FH167" t="str">
            <v>Significantly different products/services</v>
          </cell>
          <cell r="FI167" t="str">
            <v>ok, sda/sdp</v>
          </cell>
        </row>
        <row r="168">
          <cell r="B168" t="str">
            <v>BEIJING 797 AUDIO CO.,LTD.</v>
          </cell>
          <cell r="C168" t="str">
            <v>exclude</v>
          </cell>
          <cell r="D168" t="str">
            <v>Independence(A+, A, A-, B+, B, B-,U)</v>
          </cell>
          <cell r="H168" t="str">
            <v/>
          </cell>
          <cell r="I168" t="str">
            <v>ok, indep</v>
          </cell>
          <cell r="J168" t="str">
            <v>ok,indep</v>
          </cell>
          <cell r="M168" t="str">
            <v>BEIJING 797 AUDIO CO.,LTD.</v>
          </cell>
          <cell r="N168" t="str">
            <v>This company, based in China, is engaged in the manufacture and distribution of acoustic equipment. It was incorporated in 1999 and has its registered head office based in Beijing.The company provides cardioid pencil condenser microphone. The CR1-4 is a small-diaphragm condenser with a fixed cardioid capsule. The microphone utilizes a transformerless preamp instead of transformer coupling output circuitry, used in the old version of the CR1-4. These products is sold and distributed to a wide range of customers. The company has active operations within the domestic market.</v>
          </cell>
          <cell r="O168" t="str">
            <v>Manufacturing</v>
          </cell>
          <cell r="P168" t="str">
            <v>www.797audio.com.cn</v>
          </cell>
          <cell r="R168" t="str">
            <v>China</v>
          </cell>
          <cell r="S168" t="str">
            <v>870381</v>
          </cell>
          <cell r="T168" t="str">
            <v>D</v>
          </cell>
          <cell r="U168" t="str">
            <v>3699</v>
          </cell>
          <cell r="V168" t="str">
            <v>Engaged in the manufacture and distribution of acoustic equipment</v>
          </cell>
          <cell r="W168" t="str">
            <v>The Company's main business is the development, production and sales of intelligent acoustic solutions and professional audio products.</v>
          </cell>
          <cell r="Z168" t="str">
            <v>CN50198PC</v>
          </cell>
          <cell r="AA168">
            <v>490234</v>
          </cell>
          <cell r="AB168">
            <v>373358</v>
          </cell>
          <cell r="AC168">
            <v>313248</v>
          </cell>
          <cell r="AD168">
            <v>282932</v>
          </cell>
          <cell r="AE168">
            <v>488953</v>
          </cell>
          <cell r="AF168">
            <v>363201</v>
          </cell>
          <cell r="AG168">
            <v>306223</v>
          </cell>
          <cell r="AH168">
            <v>279371</v>
          </cell>
          <cell r="AI168">
            <v>-814</v>
          </cell>
          <cell r="AJ168">
            <v>-1599</v>
          </cell>
          <cell r="AK168">
            <v>-1813</v>
          </cell>
          <cell r="AL168">
            <v>-1577</v>
          </cell>
          <cell r="AM168">
            <v>488139</v>
          </cell>
          <cell r="AN168">
            <v>361602</v>
          </cell>
          <cell r="AO168">
            <v>304410</v>
          </cell>
          <cell r="AP168">
            <v>277794</v>
          </cell>
          <cell r="AQ168">
            <v>2095</v>
          </cell>
          <cell r="AR168">
            <v>11756</v>
          </cell>
          <cell r="AS168">
            <v>8838</v>
          </cell>
          <cell r="AT168">
            <v>5138</v>
          </cell>
          <cell r="AU168">
            <v>-373657</v>
          </cell>
          <cell r="AV168">
            <v>-281025</v>
          </cell>
          <cell r="AW168">
            <v>-200860</v>
          </cell>
          <cell r="AX168">
            <v>-205093</v>
          </cell>
          <cell r="AY168" t="str">
            <v>n.a.</v>
          </cell>
          <cell r="AZ168" t="str">
            <v>n.a.</v>
          </cell>
          <cell r="BA168" t="str">
            <v>n.a.</v>
          </cell>
          <cell r="BB168" t="str">
            <v>n.a.</v>
          </cell>
          <cell r="BC168">
            <v>-43679</v>
          </cell>
          <cell r="BD168">
            <v>-31899</v>
          </cell>
          <cell r="BE168">
            <v>-35090</v>
          </cell>
          <cell r="BF168">
            <v>-31614</v>
          </cell>
          <cell r="BG168">
            <v>72898</v>
          </cell>
          <cell r="BH168">
            <v>60434</v>
          </cell>
          <cell r="BI168">
            <v>77298</v>
          </cell>
          <cell r="BJ168">
            <v>46225</v>
          </cell>
          <cell r="BK168">
            <v>-2295</v>
          </cell>
          <cell r="BL168">
            <v>-2257</v>
          </cell>
          <cell r="BM168">
            <v>0</v>
          </cell>
          <cell r="BN168">
            <v>-1994</v>
          </cell>
          <cell r="BO168">
            <v>-1923</v>
          </cell>
          <cell r="BP168">
            <v>-1880</v>
          </cell>
          <cell r="BQ168">
            <v>0</v>
          </cell>
          <cell r="BR168">
            <v>-1624</v>
          </cell>
          <cell r="BS168">
            <v>-372</v>
          </cell>
          <cell r="BT168">
            <v>-377</v>
          </cell>
          <cell r="BU168">
            <v>0</v>
          </cell>
          <cell r="BV168">
            <v>-370</v>
          </cell>
          <cell r="BW168">
            <v>56452</v>
          </cell>
          <cell r="BX168">
            <v>41927</v>
          </cell>
          <cell r="BY168">
            <v>61895</v>
          </cell>
          <cell r="BZ168">
            <v>40454</v>
          </cell>
          <cell r="CA168">
            <v>342695</v>
          </cell>
          <cell r="CB168">
            <v>336030</v>
          </cell>
          <cell r="CC168">
            <v>286386</v>
          </cell>
          <cell r="CD168">
            <v>259092</v>
          </cell>
          <cell r="CE168">
            <v>107857</v>
          </cell>
          <cell r="CF168">
            <v>103578</v>
          </cell>
          <cell r="CG168">
            <v>63490</v>
          </cell>
          <cell r="CH168">
            <v>59165</v>
          </cell>
          <cell r="CI168">
            <v>77705</v>
          </cell>
          <cell r="CJ168">
            <v>105502</v>
          </cell>
          <cell r="CK168">
            <v>106462</v>
          </cell>
          <cell r="CL168">
            <v>78037</v>
          </cell>
          <cell r="CM168">
            <v>18373</v>
          </cell>
          <cell r="CN168">
            <v>15535</v>
          </cell>
          <cell r="CO168">
            <v>10602</v>
          </cell>
          <cell r="CP168">
            <v>11029</v>
          </cell>
          <cell r="CQ168">
            <v>134816</v>
          </cell>
          <cell r="CR168">
            <v>107951</v>
          </cell>
          <cell r="CS168">
            <v>101344</v>
          </cell>
          <cell r="CT168">
            <v>105942</v>
          </cell>
          <cell r="CU168">
            <v>12500</v>
          </cell>
          <cell r="CV168" t="str">
            <v>n.a.</v>
          </cell>
          <cell r="CW168" t="str">
            <v>n.a.</v>
          </cell>
          <cell r="CX168" t="str">
            <v>n.a.</v>
          </cell>
          <cell r="CY168">
            <v>7192</v>
          </cell>
          <cell r="CZ168">
            <v>5131</v>
          </cell>
          <cell r="DA168">
            <v>4603</v>
          </cell>
          <cell r="DB168">
            <v>3298</v>
          </cell>
          <cell r="DC168">
            <v>385502</v>
          </cell>
          <cell r="DD168">
            <v>371380</v>
          </cell>
          <cell r="DE168">
            <v>322666</v>
          </cell>
          <cell r="DF168">
            <v>293204</v>
          </cell>
          <cell r="DH168">
            <v>488139</v>
          </cell>
          <cell r="DI168">
            <v>-373657</v>
          </cell>
          <cell r="DJ168">
            <v>-43679</v>
          </cell>
          <cell r="DK168">
            <v>-2295</v>
          </cell>
          <cell r="DL168">
            <v>68508</v>
          </cell>
          <cell r="DM168">
            <v>0.14034527050696599</v>
          </cell>
          <cell r="DN168">
            <v>0.16325771928194099</v>
          </cell>
          <cell r="DO168" t="str">
            <v>n.a.</v>
          </cell>
          <cell r="DP168">
            <v>105717.5</v>
          </cell>
          <cell r="DQ168">
            <v>6161.5</v>
          </cell>
          <cell r="DS168">
            <v>361602</v>
          </cell>
          <cell r="DT168">
            <v>-281025</v>
          </cell>
          <cell r="DU168">
            <v>-31899</v>
          </cell>
          <cell r="DV168">
            <v>-2257</v>
          </cell>
          <cell r="DW168">
            <v>46421</v>
          </cell>
          <cell r="DX168">
            <v>0.128375949248068</v>
          </cell>
          <cell r="DY168">
            <v>0.14728362433014699</v>
          </cell>
          <cell r="DZ168" t="str">
            <v>n.a.</v>
          </cell>
          <cell r="EA168">
            <v>83534</v>
          </cell>
          <cell r="EB168">
            <v>4867</v>
          </cell>
          <cell r="ED168">
            <v>304410</v>
          </cell>
          <cell r="EE168">
            <v>-200860</v>
          </cell>
          <cell r="EF168">
            <v>-35090</v>
          </cell>
          <cell r="EG168">
            <v>0</v>
          </cell>
          <cell r="EH168">
            <v>68460</v>
          </cell>
          <cell r="EI168">
            <v>0.224894057356854</v>
          </cell>
          <cell r="EJ168">
            <v>0.29014621741894497</v>
          </cell>
          <cell r="EK168" t="str">
            <v>n.a.</v>
          </cell>
          <cell r="EL168">
            <v>61327.5</v>
          </cell>
          <cell r="EM168">
            <v>3950.5</v>
          </cell>
          <cell r="EO168">
            <v>384717</v>
          </cell>
          <cell r="EP168">
            <v>-285180.66666666698</v>
          </cell>
          <cell r="EQ168">
            <v>-36889.333333333299</v>
          </cell>
          <cell r="ER168">
            <v>-1517.3333333333301</v>
          </cell>
          <cell r="ES168">
            <v>61129.666666666599</v>
          </cell>
          <cell r="ET168">
            <v>0.15889515323384901</v>
          </cell>
          <cell r="EU168">
            <v>0.18891242137619699</v>
          </cell>
          <cell r="FF168" t="str">
            <v>CN50198PC</v>
          </cell>
          <cell r="FG168" t="str">
            <v>exclude</v>
          </cell>
          <cell r="FH168" t="str">
            <v>Independence(A+, A, A-, B+, B, B-,U)</v>
          </cell>
          <cell r="FI168" t="str">
            <v>ok, indep</v>
          </cell>
        </row>
        <row r="169">
          <cell r="B169" t="str">
            <v>TANAC AUTOMATION CO., LTD.</v>
          </cell>
          <cell r="C169" t="str">
            <v>exclude</v>
          </cell>
          <cell r="D169" t="str">
            <v>Significantly different products/services</v>
          </cell>
          <cell r="E169" t="str">
            <v>研究、开发、生产和销售集成自动化系统和解决方案</v>
          </cell>
          <cell r="H169" t="str">
            <v/>
          </cell>
          <cell r="I169" t="str">
            <v>ok, sda/sdp</v>
          </cell>
          <cell r="J169" t="str">
            <v>ok,sdp</v>
          </cell>
          <cell r="M169" t="str">
            <v>TANAC AUTOMATION CO., LTD.</v>
          </cell>
          <cell r="N169" t="str">
            <v>This company researches, develops, produces, and markets integrated automation systems and solutions worldwide. Its principal products include winding automation equipment, non-standard automation equipment, assembly automation equipment, test automation equipment, automation equipment, industrial robot application, and intelligent factory products. The company also provides after sale services. It serves transformer inductance, machine manufacturing, consumer electronics manufacturing, automobile, household appliances, medical, and intelligent logistics industries. Its registered business office is based in Jiaxing, China. The company was incorporated in 2003.</v>
          </cell>
          <cell r="O169" t="str">
            <v>Manufacturing</v>
          </cell>
          <cell r="P169" t="str">
            <v>www.tanac.com.cn</v>
          </cell>
          <cell r="R169" t="str">
            <v>China</v>
          </cell>
          <cell r="S169" t="str">
            <v>300461</v>
          </cell>
          <cell r="T169" t="str">
            <v>A+</v>
          </cell>
          <cell r="U169" t="str">
            <v>3699</v>
          </cell>
          <cell r="V169" t="str">
            <v>Researches, develops, produces, and markets integrated automation systems and solutions worldwide</v>
          </cell>
          <cell r="W169" t="str">
            <v>The Company is mainly engaged in the design, production, installation, testing, and after-sales service of CNC automatic production equipment.</v>
          </cell>
          <cell r="Z169" t="str">
            <v>CN42504PC</v>
          </cell>
          <cell r="AA169">
            <v>349828</v>
          </cell>
          <cell r="AB169">
            <v>366308</v>
          </cell>
          <cell r="AC169">
            <v>514968</v>
          </cell>
          <cell r="AD169">
            <v>806141</v>
          </cell>
          <cell r="AE169">
            <v>335995</v>
          </cell>
          <cell r="AF169">
            <v>361206</v>
          </cell>
          <cell r="AG169">
            <v>498522</v>
          </cell>
          <cell r="AH169">
            <v>795846</v>
          </cell>
          <cell r="AI169">
            <v>-3262</v>
          </cell>
          <cell r="AJ169">
            <v>-2398</v>
          </cell>
          <cell r="AK169">
            <v>-3733</v>
          </cell>
          <cell r="AL169">
            <v>-7406</v>
          </cell>
          <cell r="AM169">
            <v>332733</v>
          </cell>
          <cell r="AN169">
            <v>358808</v>
          </cell>
          <cell r="AO169">
            <v>494789</v>
          </cell>
          <cell r="AP169">
            <v>788440</v>
          </cell>
          <cell r="AQ169">
            <v>17095</v>
          </cell>
          <cell r="AR169">
            <v>7500</v>
          </cell>
          <cell r="AS169">
            <v>20179</v>
          </cell>
          <cell r="AT169">
            <v>17701</v>
          </cell>
          <cell r="AU169">
            <v>-197233</v>
          </cell>
          <cell r="AV169">
            <v>-210067</v>
          </cell>
          <cell r="AW169">
            <v>-278727</v>
          </cell>
          <cell r="AX169">
            <v>-469685</v>
          </cell>
          <cell r="AY169" t="str">
            <v>n.a.</v>
          </cell>
          <cell r="AZ169" t="str">
            <v>n.a.</v>
          </cell>
          <cell r="BA169" t="str">
            <v>n.a.</v>
          </cell>
          <cell r="BB169" t="str">
            <v>n.a.</v>
          </cell>
          <cell r="BC169">
            <v>-111416</v>
          </cell>
          <cell r="BD169">
            <v>-86714</v>
          </cell>
          <cell r="BE169">
            <v>-105970</v>
          </cell>
          <cell r="BF169">
            <v>-133124</v>
          </cell>
          <cell r="BG169">
            <v>41179</v>
          </cell>
          <cell r="BH169">
            <v>69527</v>
          </cell>
          <cell r="BI169">
            <v>130271</v>
          </cell>
          <cell r="BJ169">
            <v>203332</v>
          </cell>
          <cell r="BK169">
            <v>-7436</v>
          </cell>
          <cell r="BL169">
            <v>-8983</v>
          </cell>
          <cell r="BM169">
            <v>-84465</v>
          </cell>
          <cell r="BN169">
            <v>-297927</v>
          </cell>
          <cell r="BO169">
            <v>-5924</v>
          </cell>
          <cell r="BP169">
            <v>-7554</v>
          </cell>
          <cell r="BQ169">
            <v>-11136</v>
          </cell>
          <cell r="BR169">
            <v>-10581</v>
          </cell>
          <cell r="BS169">
            <v>-1512</v>
          </cell>
          <cell r="BT169">
            <v>-1429</v>
          </cell>
          <cell r="BU169">
            <v>-73329</v>
          </cell>
          <cell r="BV169">
            <v>-287346</v>
          </cell>
          <cell r="BW169">
            <v>31905</v>
          </cell>
          <cell r="BX169">
            <v>85519</v>
          </cell>
          <cell r="BY169">
            <v>-196532</v>
          </cell>
          <cell r="BZ169">
            <v>-88786</v>
          </cell>
          <cell r="CA169">
            <v>383119</v>
          </cell>
          <cell r="CB169">
            <v>439117</v>
          </cell>
          <cell r="CC169">
            <v>394438</v>
          </cell>
          <cell r="CD169">
            <v>1024829</v>
          </cell>
          <cell r="CE169">
            <v>111499</v>
          </cell>
          <cell r="CF169">
            <v>152161</v>
          </cell>
          <cell r="CG169">
            <v>110028</v>
          </cell>
          <cell r="CH169">
            <v>387763</v>
          </cell>
          <cell r="CI169">
            <v>146975</v>
          </cell>
          <cell r="CJ169">
            <v>127646</v>
          </cell>
          <cell r="CK169">
            <v>85994</v>
          </cell>
          <cell r="CL169">
            <v>387875</v>
          </cell>
          <cell r="CM169">
            <v>7382</v>
          </cell>
          <cell r="CN169">
            <v>10753</v>
          </cell>
          <cell r="CO169">
            <v>116816</v>
          </cell>
          <cell r="CP169">
            <v>19782</v>
          </cell>
          <cell r="CQ169">
            <v>115774</v>
          </cell>
          <cell r="CR169">
            <v>147736</v>
          </cell>
          <cell r="CS169">
            <v>80894</v>
          </cell>
          <cell r="CT169">
            <v>228017</v>
          </cell>
          <cell r="CU169">
            <v>23906</v>
          </cell>
          <cell r="CV169">
            <v>13599</v>
          </cell>
          <cell r="CW169">
            <v>21808</v>
          </cell>
          <cell r="CX169">
            <v>112350</v>
          </cell>
          <cell r="CY169">
            <v>16400</v>
          </cell>
          <cell r="CZ169" t="str">
            <v>n.a.</v>
          </cell>
          <cell r="DA169">
            <v>0</v>
          </cell>
          <cell r="DB169">
            <v>38965</v>
          </cell>
          <cell r="DC169">
            <v>531403</v>
          </cell>
          <cell r="DD169">
            <v>567714</v>
          </cell>
          <cell r="DE169">
            <v>484985</v>
          </cell>
          <cell r="DF169">
            <v>1394722</v>
          </cell>
          <cell r="DH169">
            <v>332733</v>
          </cell>
          <cell r="DI169">
            <v>-197233</v>
          </cell>
          <cell r="DJ169">
            <v>-111416</v>
          </cell>
          <cell r="DK169">
            <v>-7436</v>
          </cell>
          <cell r="DL169">
            <v>16648</v>
          </cell>
          <cell r="DM169">
            <v>5.0034111434693898E-2</v>
          </cell>
          <cell r="DN169">
            <v>5.2669376908110202E-2</v>
          </cell>
          <cell r="DO169" t="str">
            <v>n.a.</v>
          </cell>
          <cell r="DP169">
            <v>131830</v>
          </cell>
          <cell r="DQ169" t="e">
            <v>#VALUE!</v>
          </cell>
          <cell r="DS169">
            <v>358808</v>
          </cell>
          <cell r="DT169">
            <v>-210067</v>
          </cell>
          <cell r="DU169">
            <v>-86714</v>
          </cell>
          <cell r="DV169">
            <v>-8983</v>
          </cell>
          <cell r="DW169">
            <v>53044</v>
          </cell>
          <cell r="DX169">
            <v>0.147833939042608</v>
          </cell>
          <cell r="DY169">
            <v>0.17348020041600701</v>
          </cell>
          <cell r="DZ169" t="str">
            <v>n.a.</v>
          </cell>
          <cell r="EA169">
            <v>131094.5</v>
          </cell>
          <cell r="EB169" t="e">
            <v>#VALUE!</v>
          </cell>
          <cell r="ED169">
            <v>494789</v>
          </cell>
          <cell r="EE169">
            <v>-278727</v>
          </cell>
          <cell r="EF169">
            <v>-105970</v>
          </cell>
          <cell r="EG169">
            <v>-84465</v>
          </cell>
          <cell r="EH169">
            <v>25627</v>
          </cell>
          <cell r="EI169">
            <v>5.1793794930768501E-2</v>
          </cell>
          <cell r="EJ169">
            <v>5.4622923425170798E-2</v>
          </cell>
          <cell r="EK169" t="str">
            <v>n.a.</v>
          </cell>
          <cell r="EL169">
            <v>248895.5</v>
          </cell>
          <cell r="EM169">
            <v>19482.5</v>
          </cell>
          <cell r="EO169">
            <v>395443.33333333302</v>
          </cell>
          <cell r="EP169">
            <v>-228675.66666666701</v>
          </cell>
          <cell r="EQ169">
            <v>-101366.66666666701</v>
          </cell>
          <cell r="ER169">
            <v>-33628</v>
          </cell>
          <cell r="ES169">
            <v>31773</v>
          </cell>
          <cell r="ET169">
            <v>8.0347795301475899E-2</v>
          </cell>
          <cell r="EU169">
            <v>8.7367588411115901E-2</v>
          </cell>
          <cell r="FF169" t="str">
            <v>CN42504PC</v>
          </cell>
          <cell r="FG169" t="str">
            <v>exclude</v>
          </cell>
          <cell r="FH169" t="str">
            <v>Significantly different products/services</v>
          </cell>
          <cell r="FI169" t="str">
            <v>ok, sda/sdp</v>
          </cell>
        </row>
        <row r="170">
          <cell r="B170" t="str">
            <v>ANJI TECHNOLOGY CO., LTD.</v>
          </cell>
          <cell r="C170" t="str">
            <v>exclude</v>
          </cell>
          <cell r="D170" t="str">
            <v>Significantly different products/services</v>
          </cell>
          <cell r="E170" t="str">
            <v>太阳能及光伏组件能量吸收系统的设计与制造</v>
          </cell>
          <cell r="H170" t="str">
            <v/>
          </cell>
          <cell r="I170" t="str">
            <v>ok, sda/sdp</v>
          </cell>
          <cell r="J170" t="str">
            <v>ok,sdp</v>
          </cell>
          <cell r="L170" t="str">
            <v>主要从事太阳能及光伏组件能量吸收系统的设计与制造。</v>
          </cell>
          <cell r="M170" t="str">
            <v>ANJI TECHNOLOGY CO., LTD.</v>
          </cell>
          <cell r="N170" t="str">
            <v>This company is engaged in the design and manufacture of solar and photovoltaic module energy absorption systems. It was established in 2007 and is based in Tainan, Taiwan.The company's products include 6 mono solar modules, 6 poly solar modules, BIPV solar modules, double glass solar modules, and AC modules. It has state-of-the-art technology and equipment for manufacturing, as well as employs certified staff skilled in manufacturing operations in compliance with the standards and other technical specifications. In addition, the company is an ISO9001:2008 certified facility.</v>
          </cell>
          <cell r="O170" t="str">
            <v>Manufacturing</v>
          </cell>
          <cell r="P170" t="str">
            <v>www.anjitek.com</v>
          </cell>
          <cell r="R170" t="str">
            <v>Taiwan, China</v>
          </cell>
          <cell r="S170" t="str">
            <v>6477</v>
          </cell>
          <cell r="T170" t="str">
            <v>A+</v>
          </cell>
          <cell r="U170" t="str">
            <v>3691</v>
          </cell>
          <cell r="V170" t="str">
            <v>Engaged in the design and manufacture of solar and photovoltaic module energy absorption systems</v>
          </cell>
          <cell r="W170" t="str">
            <v>The Company is mainly engaged in the design, manufacture and sales of solar cell modules. The Company's main products include monocrystalline solar modules, polycrystalline solar modules, custom solar modules and ultra-thin dual-wave solar modules. The Company also provides energy technology services. The Company distributes its products in domestic market and to overseas markets, such as Europe, Japan, Canada and the United States.</v>
          </cell>
          <cell r="Z170" t="str">
            <v>TW28580346</v>
          </cell>
          <cell r="AA170">
            <v>1547676</v>
          </cell>
          <cell r="AB170">
            <v>2106304</v>
          </cell>
          <cell r="AC170">
            <v>1567544</v>
          </cell>
          <cell r="AD170">
            <v>1797822</v>
          </cell>
          <cell r="AE170">
            <v>1542843</v>
          </cell>
          <cell r="AF170">
            <v>2085142</v>
          </cell>
          <cell r="AG170">
            <v>1565568</v>
          </cell>
          <cell r="AH170">
            <v>1795198</v>
          </cell>
          <cell r="AI170" t="str">
            <v>n.a.</v>
          </cell>
          <cell r="AJ170" t="str">
            <v>n.a.</v>
          </cell>
          <cell r="AK170" t="str">
            <v>n.a.</v>
          </cell>
          <cell r="AL170" t="str">
            <v>n.a.</v>
          </cell>
          <cell r="AM170">
            <v>1542843</v>
          </cell>
          <cell r="AN170">
            <v>2085142</v>
          </cell>
          <cell r="AO170">
            <v>1565568</v>
          </cell>
          <cell r="AP170">
            <v>1795198</v>
          </cell>
          <cell r="AQ170">
            <v>4833</v>
          </cell>
          <cell r="AR170">
            <v>21162</v>
          </cell>
          <cell r="AS170">
            <v>1976</v>
          </cell>
          <cell r="AT170">
            <v>2624</v>
          </cell>
          <cell r="AU170">
            <v>-1162065</v>
          </cell>
          <cell r="AV170">
            <v>-1572163</v>
          </cell>
          <cell r="AW170">
            <v>-1149038</v>
          </cell>
          <cell r="AX170">
            <v>-1345068</v>
          </cell>
          <cell r="AY170">
            <v>-15243</v>
          </cell>
          <cell r="AZ170">
            <v>-22155</v>
          </cell>
          <cell r="BA170">
            <v>-15003</v>
          </cell>
          <cell r="BB170">
            <v>-12634</v>
          </cell>
          <cell r="BC170">
            <v>-83956</v>
          </cell>
          <cell r="BD170">
            <v>-96481</v>
          </cell>
          <cell r="BE170">
            <v>-76140</v>
          </cell>
          <cell r="BF170">
            <v>-76310</v>
          </cell>
          <cell r="BG170">
            <v>286412</v>
          </cell>
          <cell r="BH170">
            <v>415505</v>
          </cell>
          <cell r="BI170">
            <v>327363</v>
          </cell>
          <cell r="BJ170">
            <v>363810</v>
          </cell>
          <cell r="BK170">
            <v>-100317</v>
          </cell>
          <cell r="BL170">
            <v>-64298</v>
          </cell>
          <cell r="BM170">
            <v>-54518</v>
          </cell>
          <cell r="BN170">
            <v>-50020</v>
          </cell>
          <cell r="BO170">
            <v>-100026</v>
          </cell>
          <cell r="BP170">
            <v>-63941</v>
          </cell>
          <cell r="BQ170">
            <v>-53850</v>
          </cell>
          <cell r="BR170">
            <v>-49320</v>
          </cell>
          <cell r="BS170">
            <v>-291</v>
          </cell>
          <cell r="BT170">
            <v>-357</v>
          </cell>
          <cell r="BU170">
            <v>-668</v>
          </cell>
          <cell r="BV170">
            <v>-700</v>
          </cell>
          <cell r="BW170">
            <v>132065</v>
          </cell>
          <cell r="BX170">
            <v>263449</v>
          </cell>
          <cell r="BY170">
            <v>208704</v>
          </cell>
          <cell r="BZ170">
            <v>225966</v>
          </cell>
          <cell r="CA170">
            <v>2030867</v>
          </cell>
          <cell r="CB170">
            <v>1572777</v>
          </cell>
          <cell r="CC170">
            <v>1331718</v>
          </cell>
          <cell r="CD170">
            <v>1086357</v>
          </cell>
          <cell r="CE170">
            <v>502397</v>
          </cell>
          <cell r="CF170">
            <v>399043</v>
          </cell>
          <cell r="CG170">
            <v>455734</v>
          </cell>
          <cell r="CH170">
            <v>282126</v>
          </cell>
          <cell r="CI170">
            <v>531998</v>
          </cell>
          <cell r="CJ170">
            <v>262108</v>
          </cell>
          <cell r="CK170">
            <v>99188</v>
          </cell>
          <cell r="CL170">
            <v>147593</v>
          </cell>
          <cell r="CM170">
            <v>218503</v>
          </cell>
          <cell r="CN170">
            <v>282247</v>
          </cell>
          <cell r="CO170">
            <v>325152</v>
          </cell>
          <cell r="CP170">
            <v>304545</v>
          </cell>
          <cell r="CQ170">
            <v>747969</v>
          </cell>
          <cell r="CR170">
            <v>626927</v>
          </cell>
          <cell r="CS170">
            <v>449117</v>
          </cell>
          <cell r="CT170">
            <v>349264</v>
          </cell>
          <cell r="CU170">
            <v>110219</v>
          </cell>
          <cell r="CV170">
            <v>62039</v>
          </cell>
          <cell r="CW170">
            <v>68045</v>
          </cell>
          <cell r="CX170">
            <v>71744</v>
          </cell>
          <cell r="CY170">
            <v>101813</v>
          </cell>
          <cell r="CZ170">
            <v>7983</v>
          </cell>
          <cell r="DA170">
            <v>7892</v>
          </cell>
          <cell r="DB170">
            <v>7917</v>
          </cell>
          <cell r="DC170">
            <v>6565308</v>
          </cell>
          <cell r="DD170">
            <v>5310690</v>
          </cell>
          <cell r="DE170">
            <v>4472709</v>
          </cell>
          <cell r="DF170">
            <v>4082415</v>
          </cell>
          <cell r="DH170">
            <v>1542843</v>
          </cell>
          <cell r="DI170">
            <v>-1162065</v>
          </cell>
          <cell r="DJ170">
            <v>-99199</v>
          </cell>
          <cell r="DK170">
            <v>-100317</v>
          </cell>
          <cell r="DL170">
            <v>181262</v>
          </cell>
          <cell r="DM170">
            <v>0.11748570658194001</v>
          </cell>
          <cell r="DN170">
            <v>0.13312612323468101</v>
          </cell>
          <cell r="DO170">
            <v>-15243</v>
          </cell>
          <cell r="DP170">
            <v>450720</v>
          </cell>
          <cell r="DQ170">
            <v>54898</v>
          </cell>
          <cell r="DS170">
            <v>2085142</v>
          </cell>
          <cell r="DT170">
            <v>-1572163</v>
          </cell>
          <cell r="DU170">
            <v>-118636</v>
          </cell>
          <cell r="DV170">
            <v>-64298</v>
          </cell>
          <cell r="DW170">
            <v>330045</v>
          </cell>
          <cell r="DX170">
            <v>0.15828418400281599</v>
          </cell>
          <cell r="DY170">
            <v>0.18804943544430899</v>
          </cell>
          <cell r="DZ170">
            <v>-22155</v>
          </cell>
          <cell r="EA170">
            <v>427388.5</v>
          </cell>
          <cell r="EB170">
            <v>7937.5</v>
          </cell>
          <cell r="ED170">
            <v>1565568</v>
          </cell>
          <cell r="EE170">
            <v>-1149038</v>
          </cell>
          <cell r="EF170">
            <v>-91143</v>
          </cell>
          <cell r="EG170">
            <v>-54518</v>
          </cell>
          <cell r="EH170">
            <v>270869</v>
          </cell>
          <cell r="EI170">
            <v>0.17301643876216199</v>
          </cell>
          <cell r="EJ170">
            <v>0.20921387905605901</v>
          </cell>
          <cell r="EK170">
            <v>-15003</v>
          </cell>
          <cell r="EL170">
            <v>368930</v>
          </cell>
          <cell r="EM170">
            <v>7904.5</v>
          </cell>
          <cell r="EO170">
            <v>1731184.33333333</v>
          </cell>
          <cell r="EP170">
            <v>-1294422</v>
          </cell>
          <cell r="EQ170">
            <v>-102992.66666666701</v>
          </cell>
          <cell r="ER170">
            <v>-73044.333333333299</v>
          </cell>
          <cell r="ES170">
            <v>260725.33333333299</v>
          </cell>
          <cell r="ET170">
            <v>0.15060518300285</v>
          </cell>
          <cell r="EU170">
            <v>0.177308808564763</v>
          </cell>
          <cell r="FF170" t="str">
            <v>TW28580346</v>
          </cell>
          <cell r="FG170" t="str">
            <v>exclude</v>
          </cell>
          <cell r="FH170" t="str">
            <v>Significantly different products/services</v>
          </cell>
          <cell r="FI170" t="str">
            <v>ok, sda/sdp</v>
          </cell>
        </row>
        <row r="171">
          <cell r="B171" t="str">
            <v>JIANGSU LIANCE ELECTROMECHANICAL TECHNOLOGY CO., LTD.</v>
          </cell>
          <cell r="C171" t="str">
            <v>exclude</v>
          </cell>
          <cell r="D171" t="str">
            <v>Significantly different products/services</v>
          </cell>
          <cell r="E171" t="str">
            <v>主营业务为动力系统智能测试装备的研发、制造和销售，以及提供动力系统测试验证服务</v>
          </cell>
          <cell r="H171" t="str">
            <v/>
          </cell>
          <cell r="I171" t="str">
            <v>ok, sda/sdp</v>
          </cell>
          <cell r="J171" t="str">
            <v>ok,sdp</v>
          </cell>
          <cell r="M171" t="str">
            <v>JIANGSU LIANCE ELECTROMECHANICAL TECHNOLOGY CO., LTD.</v>
          </cell>
          <cell r="P171" t="str">
            <v>www.qdceqi.com</v>
          </cell>
          <cell r="R171" t="str">
            <v>China</v>
          </cell>
          <cell r="S171" t="str">
            <v>688113</v>
          </cell>
          <cell r="T171" t="str">
            <v>B+</v>
          </cell>
          <cell r="U171" t="str">
            <v>3699</v>
          </cell>
          <cell r="W171" t="str">
            <v>The Company is mainly engaged in R &amp; D, manufacturing and sales of intelligent test equipment for power system, as well as providing test and verification services for power system.</v>
          </cell>
          <cell r="Z171" t="str">
            <v>CN55550PC</v>
          </cell>
          <cell r="AA171">
            <v>339463</v>
          </cell>
          <cell r="AB171">
            <v>360950</v>
          </cell>
          <cell r="AC171">
            <v>314855</v>
          </cell>
          <cell r="AD171">
            <v>221793</v>
          </cell>
          <cell r="AE171">
            <v>338372</v>
          </cell>
          <cell r="AF171">
            <v>358077</v>
          </cell>
          <cell r="AG171">
            <v>315404</v>
          </cell>
          <cell r="AH171">
            <v>223154</v>
          </cell>
          <cell r="AI171">
            <v>-2811</v>
          </cell>
          <cell r="AJ171">
            <v>-2422</v>
          </cell>
          <cell r="AK171">
            <v>-2449</v>
          </cell>
          <cell r="AL171">
            <v>-2086</v>
          </cell>
          <cell r="AM171">
            <v>335561</v>
          </cell>
          <cell r="AN171">
            <v>355655</v>
          </cell>
          <cell r="AO171">
            <v>312955</v>
          </cell>
          <cell r="AP171">
            <v>221068</v>
          </cell>
          <cell r="AQ171">
            <v>3902</v>
          </cell>
          <cell r="AR171">
            <v>5295</v>
          </cell>
          <cell r="AS171">
            <v>1900</v>
          </cell>
          <cell r="AT171">
            <v>725</v>
          </cell>
          <cell r="AU171">
            <v>-189699</v>
          </cell>
          <cell r="AV171">
            <v>-215918</v>
          </cell>
          <cell r="AW171">
            <v>-190301</v>
          </cell>
          <cell r="AX171">
            <v>-136959</v>
          </cell>
          <cell r="AY171" t="str">
            <v>n.a.</v>
          </cell>
          <cell r="AZ171" t="str">
            <v>n.a.</v>
          </cell>
          <cell r="BA171" t="str">
            <v>n.a.</v>
          </cell>
          <cell r="BB171" t="str">
            <v>n.a.</v>
          </cell>
          <cell r="BC171">
            <v>-53606</v>
          </cell>
          <cell r="BD171">
            <v>-52704</v>
          </cell>
          <cell r="BE171">
            <v>-46625</v>
          </cell>
          <cell r="BF171">
            <v>-38556</v>
          </cell>
          <cell r="BG171">
            <v>96158</v>
          </cell>
          <cell r="BH171">
            <v>92328</v>
          </cell>
          <cell r="BI171">
            <v>77929</v>
          </cell>
          <cell r="BJ171">
            <v>46278</v>
          </cell>
          <cell r="BK171">
            <v>-11707</v>
          </cell>
          <cell r="BL171">
            <v>0</v>
          </cell>
          <cell r="BM171">
            <v>0</v>
          </cell>
          <cell r="BN171">
            <v>0</v>
          </cell>
          <cell r="BO171">
            <v>-11207</v>
          </cell>
          <cell r="BP171">
            <v>0</v>
          </cell>
          <cell r="BQ171">
            <v>0</v>
          </cell>
          <cell r="BR171">
            <v>0</v>
          </cell>
          <cell r="BS171">
            <v>-500</v>
          </cell>
          <cell r="BT171">
            <v>0</v>
          </cell>
          <cell r="BU171">
            <v>0</v>
          </cell>
          <cell r="BV171">
            <v>0</v>
          </cell>
          <cell r="BW171">
            <v>76510</v>
          </cell>
          <cell r="BX171">
            <v>72569</v>
          </cell>
          <cell r="BY171">
            <v>61599</v>
          </cell>
          <cell r="BZ171">
            <v>36484</v>
          </cell>
          <cell r="CA171">
            <v>841667</v>
          </cell>
          <cell r="CB171">
            <v>526364</v>
          </cell>
          <cell r="CC171">
            <v>456776</v>
          </cell>
          <cell r="CD171">
            <v>397882</v>
          </cell>
          <cell r="CE171">
            <v>204237</v>
          </cell>
          <cell r="CF171">
            <v>190221</v>
          </cell>
          <cell r="CG171">
            <v>206211</v>
          </cell>
          <cell r="CH171">
            <v>201423</v>
          </cell>
          <cell r="CI171">
            <v>121773</v>
          </cell>
          <cell r="CJ171">
            <v>153332</v>
          </cell>
          <cell r="CK171">
            <v>103044</v>
          </cell>
          <cell r="CL171">
            <v>90415</v>
          </cell>
          <cell r="CM171">
            <v>110409</v>
          </cell>
          <cell r="CN171">
            <v>49973</v>
          </cell>
          <cell r="CO171">
            <v>77088</v>
          </cell>
          <cell r="CP171">
            <v>37336</v>
          </cell>
          <cell r="CQ171">
            <v>396198</v>
          </cell>
          <cell r="CR171">
            <v>125875</v>
          </cell>
          <cell r="CS171">
            <v>56575</v>
          </cell>
          <cell r="CT171">
            <v>55855</v>
          </cell>
          <cell r="CU171">
            <v>77150</v>
          </cell>
          <cell r="CV171" t="str">
            <v>n.a.</v>
          </cell>
          <cell r="CW171" t="str">
            <v>n.a.</v>
          </cell>
          <cell r="CX171" t="str">
            <v>n.a.</v>
          </cell>
          <cell r="CY171">
            <v>3029</v>
          </cell>
          <cell r="CZ171">
            <v>0</v>
          </cell>
          <cell r="DA171">
            <v>12933</v>
          </cell>
          <cell r="DB171">
            <v>2472</v>
          </cell>
          <cell r="DC171">
            <v>981111</v>
          </cell>
          <cell r="DD171">
            <v>657016</v>
          </cell>
          <cell r="DE171">
            <v>598187</v>
          </cell>
          <cell r="DF171">
            <v>509517</v>
          </cell>
          <cell r="DH171">
            <v>335561</v>
          </cell>
          <cell r="DI171">
            <v>-189699</v>
          </cell>
          <cell r="DJ171">
            <v>-53606</v>
          </cell>
          <cell r="DK171">
            <v>-11707</v>
          </cell>
          <cell r="DL171">
            <v>80549</v>
          </cell>
          <cell r="DM171">
            <v>0.240042794007647</v>
          </cell>
          <cell r="DN171">
            <v>0.31586356720468101</v>
          </cell>
          <cell r="DO171" t="str">
            <v>n.a.</v>
          </cell>
          <cell r="DP171">
            <v>197229</v>
          </cell>
          <cell r="DQ171">
            <v>1514.5</v>
          </cell>
          <cell r="DS171">
            <v>355655</v>
          </cell>
          <cell r="DT171">
            <v>-215918</v>
          </cell>
          <cell r="DU171">
            <v>-52704</v>
          </cell>
          <cell r="DV171">
            <v>0</v>
          </cell>
          <cell r="DW171">
            <v>87033</v>
          </cell>
          <cell r="DX171">
            <v>0.244711869648958</v>
          </cell>
          <cell r="DY171">
            <v>0.323998034412669</v>
          </cell>
          <cell r="DZ171" t="str">
            <v>n.a.</v>
          </cell>
          <cell r="EA171">
            <v>198216</v>
          </cell>
          <cell r="EB171">
            <v>6466.5</v>
          </cell>
          <cell r="ED171">
            <v>312955</v>
          </cell>
          <cell r="EE171">
            <v>-190301</v>
          </cell>
          <cell r="EF171">
            <v>-46625</v>
          </cell>
          <cell r="EG171">
            <v>0</v>
          </cell>
          <cell r="EH171">
            <v>76029</v>
          </cell>
          <cell r="EI171">
            <v>0.24293908069850301</v>
          </cell>
          <cell r="EJ171">
            <v>0.32089766424959698</v>
          </cell>
          <cell r="EK171" t="str">
            <v>n.a.</v>
          </cell>
          <cell r="EL171">
            <v>203817</v>
          </cell>
          <cell r="EM171">
            <v>7702.5</v>
          </cell>
          <cell r="EO171">
            <v>334723.66666666698</v>
          </cell>
          <cell r="EP171">
            <v>-198639.33333333299</v>
          </cell>
          <cell r="EQ171">
            <v>-50978.333333333299</v>
          </cell>
          <cell r="ER171">
            <v>-3902.3333333333298</v>
          </cell>
          <cell r="ES171">
            <v>81203.666666666701</v>
          </cell>
          <cell r="ET171">
            <v>0.24259911907434101</v>
          </cell>
          <cell r="EU171">
            <v>0.320304775428632</v>
          </cell>
          <cell r="FF171" t="str">
            <v>CN55550PC</v>
          </cell>
          <cell r="FG171" t="str">
            <v>exclude</v>
          </cell>
          <cell r="FH171" t="str">
            <v>Significantly different products/services</v>
          </cell>
          <cell r="FI171" t="str">
            <v>ok, sda/sdp</v>
          </cell>
        </row>
        <row r="172">
          <cell r="B172" t="str">
            <v>SHANGHAI YONGJI ELECTRICAL CO.,LTD</v>
          </cell>
          <cell r="C172" t="str">
            <v>exclude</v>
          </cell>
          <cell r="D172" t="str">
            <v>Significantly different products/services</v>
          </cell>
          <cell r="E172" t="str">
            <v>从事系列断路器的制造和供应</v>
          </cell>
          <cell r="H172" t="str">
            <v/>
          </cell>
          <cell r="I172" t="str">
            <v>ok, sda/sdp</v>
          </cell>
          <cell r="J172" t="str">
            <v>ok,sdp</v>
          </cell>
          <cell r="M172" t="str">
            <v>SHANGHAI YONGJI ELECTRICAL CO.,LTD</v>
          </cell>
          <cell r="N172" t="str">
            <v>This company is primarily engaged in the manufacture and supply of a series of breakers. The company was incorporated in 2002. The registered head office of the company is located in Shanghai, China.The company is certified in accordance with ISO 9001 Quality Management System. Its main products include miniature circuit breaker, residual current circuit breaker, switch disconnector, distribution box, surge protective device, and isolator. It consists of nine series of products with over 60 types. The company predominantly operates in the domestic market.</v>
          </cell>
          <cell r="O172" t="str">
            <v>Manufacturing; Wholesale</v>
          </cell>
          <cell r="P172" t="str">
            <v>www.rogy.cn</v>
          </cell>
          <cell r="R172" t="str">
            <v>China</v>
          </cell>
          <cell r="S172" t="str">
            <v>430422</v>
          </cell>
          <cell r="T172" t="str">
            <v>A+</v>
          </cell>
          <cell r="U172" t="str">
            <v>3699</v>
          </cell>
          <cell r="V172" t="str">
            <v>Engaged in the manufacture and supply of a series of breakers</v>
          </cell>
          <cell r="W172" t="str">
            <v>The Company is mainly engaged in the development, production and sales of small circuit breaker, leakage circuit breaker and other circuit breaker series products.</v>
          </cell>
          <cell r="Z172" t="str">
            <v>CN41102PC</v>
          </cell>
          <cell r="AA172">
            <v>464377</v>
          </cell>
          <cell r="AB172">
            <v>358963</v>
          </cell>
          <cell r="AC172">
            <v>386500</v>
          </cell>
          <cell r="AD172">
            <v>368367</v>
          </cell>
          <cell r="AE172">
            <v>463574</v>
          </cell>
          <cell r="AF172">
            <v>353347</v>
          </cell>
          <cell r="AG172">
            <v>386031</v>
          </cell>
          <cell r="AH172">
            <v>366841</v>
          </cell>
          <cell r="AI172">
            <v>-1610</v>
          </cell>
          <cell r="AJ172">
            <v>-1163</v>
          </cell>
          <cell r="AK172">
            <v>-2048</v>
          </cell>
          <cell r="AL172">
            <v>-1650</v>
          </cell>
          <cell r="AM172">
            <v>461964</v>
          </cell>
          <cell r="AN172">
            <v>352184</v>
          </cell>
          <cell r="AO172">
            <v>383983</v>
          </cell>
          <cell r="AP172">
            <v>365191</v>
          </cell>
          <cell r="AQ172">
            <v>2413</v>
          </cell>
          <cell r="AR172">
            <v>6779</v>
          </cell>
          <cell r="AS172">
            <v>2517</v>
          </cell>
          <cell r="AT172">
            <v>3176</v>
          </cell>
          <cell r="AU172">
            <v>-367386</v>
          </cell>
          <cell r="AV172">
            <v>-254167</v>
          </cell>
          <cell r="AW172">
            <v>-278141</v>
          </cell>
          <cell r="AX172">
            <v>-274664</v>
          </cell>
          <cell r="AY172" t="str">
            <v>n.a.</v>
          </cell>
          <cell r="AZ172" t="str">
            <v>n.a.</v>
          </cell>
          <cell r="BA172" t="str">
            <v>n.a.</v>
          </cell>
          <cell r="BB172" t="str">
            <v>n.a.</v>
          </cell>
          <cell r="BC172">
            <v>-56217</v>
          </cell>
          <cell r="BD172">
            <v>-60571</v>
          </cell>
          <cell r="BE172">
            <v>-69415</v>
          </cell>
          <cell r="BF172">
            <v>-76259</v>
          </cell>
          <cell r="BG172">
            <v>40774</v>
          </cell>
          <cell r="BH172">
            <v>44225</v>
          </cell>
          <cell r="BI172">
            <v>38944</v>
          </cell>
          <cell r="BJ172">
            <v>17444</v>
          </cell>
          <cell r="BK172">
            <v>-17854</v>
          </cell>
          <cell r="BL172">
            <v>-16283</v>
          </cell>
          <cell r="BM172">
            <v>-16725</v>
          </cell>
          <cell r="BN172">
            <v>-17040</v>
          </cell>
          <cell r="BO172">
            <v>-14216</v>
          </cell>
          <cell r="BP172">
            <v>-13886</v>
          </cell>
          <cell r="BQ172">
            <v>-14405</v>
          </cell>
          <cell r="BR172">
            <v>-14697</v>
          </cell>
          <cell r="BS172">
            <v>-3638</v>
          </cell>
          <cell r="BT172">
            <v>-2397</v>
          </cell>
          <cell r="BU172">
            <v>-2320</v>
          </cell>
          <cell r="BV172">
            <v>-2343</v>
          </cell>
          <cell r="BW172">
            <v>10979</v>
          </cell>
          <cell r="BX172">
            <v>18308</v>
          </cell>
          <cell r="BY172">
            <v>12481</v>
          </cell>
          <cell r="BZ172">
            <v>-2333</v>
          </cell>
          <cell r="CA172">
            <v>283087</v>
          </cell>
          <cell r="CB172">
            <v>234665</v>
          </cell>
          <cell r="CC172">
            <v>232397</v>
          </cell>
          <cell r="CD172">
            <v>239509</v>
          </cell>
          <cell r="CE172">
            <v>110921</v>
          </cell>
          <cell r="CF172">
            <v>91972</v>
          </cell>
          <cell r="CG172">
            <v>77390</v>
          </cell>
          <cell r="CH172">
            <v>98739</v>
          </cell>
          <cell r="CI172">
            <v>123341</v>
          </cell>
          <cell r="CJ172">
            <v>105463</v>
          </cell>
          <cell r="CK172">
            <v>97688</v>
          </cell>
          <cell r="CL172">
            <v>88885</v>
          </cell>
          <cell r="CM172">
            <v>15336</v>
          </cell>
          <cell r="CN172">
            <v>11533</v>
          </cell>
          <cell r="CO172">
            <v>21605</v>
          </cell>
          <cell r="CP172">
            <v>22747</v>
          </cell>
          <cell r="CQ172">
            <v>32785</v>
          </cell>
          <cell r="CR172">
            <v>25038</v>
          </cell>
          <cell r="CS172">
            <v>31257</v>
          </cell>
          <cell r="CT172">
            <v>24457</v>
          </cell>
          <cell r="CU172" t="str">
            <v>n.a.</v>
          </cell>
          <cell r="CV172" t="str">
            <v>n.a.</v>
          </cell>
          <cell r="CW172" t="str">
            <v>n.a.</v>
          </cell>
          <cell r="CX172" t="str">
            <v>n.a.</v>
          </cell>
          <cell r="CY172">
            <v>17946</v>
          </cell>
          <cell r="CZ172">
            <v>21971</v>
          </cell>
          <cell r="DA172">
            <v>19633</v>
          </cell>
          <cell r="DB172">
            <v>19987</v>
          </cell>
          <cell r="DC172">
            <v>442454</v>
          </cell>
          <cell r="DD172">
            <v>398995</v>
          </cell>
          <cell r="DE172">
            <v>401583</v>
          </cell>
          <cell r="DF172">
            <v>424396</v>
          </cell>
          <cell r="DH172">
            <v>461964</v>
          </cell>
          <cell r="DI172">
            <v>-367386</v>
          </cell>
          <cell r="DJ172">
            <v>-56217</v>
          </cell>
          <cell r="DK172">
            <v>-17854</v>
          </cell>
          <cell r="DL172">
            <v>20507</v>
          </cell>
          <cell r="DM172">
            <v>4.4390904918997998E-2</v>
          </cell>
          <cell r="DN172">
            <v>4.64529954219777E-2</v>
          </cell>
          <cell r="DO172" t="str">
            <v>n.a.</v>
          </cell>
          <cell r="DP172">
            <v>101446.5</v>
          </cell>
          <cell r="DQ172">
            <v>19958.5</v>
          </cell>
          <cell r="DS172">
            <v>352184</v>
          </cell>
          <cell r="DT172">
            <v>-254167</v>
          </cell>
          <cell r="DU172">
            <v>-60571</v>
          </cell>
          <cell r="DV172">
            <v>-16283</v>
          </cell>
          <cell r="DW172">
            <v>21163</v>
          </cell>
          <cell r="DX172">
            <v>6.0090748018081501E-2</v>
          </cell>
          <cell r="DY172">
            <v>6.3932499750771102E-2</v>
          </cell>
          <cell r="DZ172" t="str">
            <v>n.a.</v>
          </cell>
          <cell r="EA172">
            <v>84681</v>
          </cell>
          <cell r="EB172">
            <v>20802</v>
          </cell>
          <cell r="ED172">
            <v>383983</v>
          </cell>
          <cell r="EE172">
            <v>-278141</v>
          </cell>
          <cell r="EF172">
            <v>-69415</v>
          </cell>
          <cell r="EG172">
            <v>-16725</v>
          </cell>
          <cell r="EH172">
            <v>19702</v>
          </cell>
          <cell r="EI172">
            <v>5.1309563183786801E-2</v>
          </cell>
          <cell r="EJ172">
            <v>5.4084621487258497E-2</v>
          </cell>
          <cell r="EK172" t="str">
            <v>n.a.</v>
          </cell>
          <cell r="EL172">
            <v>88064.5</v>
          </cell>
          <cell r="EM172">
            <v>19810</v>
          </cell>
          <cell r="EO172">
            <v>399377</v>
          </cell>
          <cell r="EP172">
            <v>-299898</v>
          </cell>
          <cell r="EQ172">
            <v>-62067.666666666701</v>
          </cell>
          <cell r="ER172">
            <v>-16954</v>
          </cell>
          <cell r="ES172">
            <v>20457.333333333299</v>
          </cell>
          <cell r="ET172">
            <v>5.1223113332348497E-2</v>
          </cell>
          <cell r="EU172">
            <v>5.3988576294535601E-2</v>
          </cell>
          <cell r="FF172" t="str">
            <v>CN41102PC</v>
          </cell>
          <cell r="FG172" t="str">
            <v>exclude</v>
          </cell>
          <cell r="FH172" t="str">
            <v>Significantly different products/services</v>
          </cell>
          <cell r="FI172" t="str">
            <v>ok, sda/sdp</v>
          </cell>
        </row>
        <row r="173">
          <cell r="B173" t="str">
            <v>WEIFANG GENIUS ELECTRONICS CO.,LTD.</v>
          </cell>
          <cell r="C173" t="str">
            <v>exclude</v>
          </cell>
          <cell r="D173" t="str">
            <v>Significantly different products/services</v>
          </cell>
          <cell r="E173" t="str">
            <v>从事电子元件的制造</v>
          </cell>
          <cell r="H173" t="str">
            <v/>
          </cell>
          <cell r="I173" t="str">
            <v>ok, sda/sdp</v>
          </cell>
          <cell r="J173" t="str">
            <v>ok,sdp</v>
          </cell>
          <cell r="M173" t="str">
            <v>WEIFANG GENIUS ELECTRONICS CO.,LTD.</v>
          </cell>
          <cell r="N173" t="str">
            <v>The company is engaged in the manufacture of electronic components. It was incorporated in 2006 and has its registered business address located in Weifang, China.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v>
          </cell>
          <cell r="O173" t="str">
            <v>Manufacturing</v>
          </cell>
          <cell r="P173" t="str">
            <v>www.genius-gp.com</v>
          </cell>
          <cell r="R173" t="str">
            <v>China</v>
          </cell>
          <cell r="S173" t="str">
            <v>837212</v>
          </cell>
          <cell r="T173" t="str">
            <v>B+</v>
          </cell>
          <cell r="U173" t="str">
            <v>3699</v>
          </cell>
          <cell r="V173" t="str">
            <v>Manufacture of electronic components</v>
          </cell>
          <cell r="W173" t="str">
            <v>The Company's main business for a variety of connector R &amp; D, manufacturing and sales.</v>
          </cell>
          <cell r="Z173" t="str">
            <v>CN48453PC</v>
          </cell>
          <cell r="AA173">
            <v>450762</v>
          </cell>
          <cell r="AB173">
            <v>358861</v>
          </cell>
          <cell r="AC173">
            <v>250981</v>
          </cell>
          <cell r="AD173">
            <v>236741</v>
          </cell>
          <cell r="AE173">
            <v>451549</v>
          </cell>
          <cell r="AF173">
            <v>359798</v>
          </cell>
          <cell r="AG173">
            <v>248919</v>
          </cell>
          <cell r="AH173">
            <v>236057</v>
          </cell>
          <cell r="AI173">
            <v>-3848</v>
          </cell>
          <cell r="AJ173">
            <v>-3487</v>
          </cell>
          <cell r="AK173">
            <v>-2343</v>
          </cell>
          <cell r="AL173">
            <v>-2488</v>
          </cell>
          <cell r="AM173">
            <v>447701</v>
          </cell>
          <cell r="AN173">
            <v>356311</v>
          </cell>
          <cell r="AO173">
            <v>246576</v>
          </cell>
          <cell r="AP173">
            <v>233569</v>
          </cell>
          <cell r="AQ173">
            <v>3061</v>
          </cell>
          <cell r="AR173">
            <v>2550</v>
          </cell>
          <cell r="AS173">
            <v>4405</v>
          </cell>
          <cell r="AT173">
            <v>3172</v>
          </cell>
          <cell r="AU173">
            <v>-334744</v>
          </cell>
          <cell r="AV173">
            <v>-265222</v>
          </cell>
          <cell r="AW173">
            <v>-180421</v>
          </cell>
          <cell r="AX173">
            <v>-174899</v>
          </cell>
          <cell r="AY173" t="str">
            <v>n.a.</v>
          </cell>
          <cell r="AZ173" t="str">
            <v>n.a.</v>
          </cell>
          <cell r="BA173" t="str">
            <v>n.a.</v>
          </cell>
          <cell r="BB173" t="str">
            <v>n.a.</v>
          </cell>
          <cell r="BC173">
            <v>-40316</v>
          </cell>
          <cell r="BD173">
            <v>-35972</v>
          </cell>
          <cell r="BE173">
            <v>-30305</v>
          </cell>
          <cell r="BF173">
            <v>-27796</v>
          </cell>
          <cell r="BG173">
            <v>75702</v>
          </cell>
          <cell r="BH173">
            <v>57667</v>
          </cell>
          <cell r="BI173">
            <v>40255</v>
          </cell>
          <cell r="BJ173">
            <v>34046</v>
          </cell>
          <cell r="BK173">
            <v>-7765</v>
          </cell>
          <cell r="BL173">
            <v>-7746</v>
          </cell>
          <cell r="BM173">
            <v>-5852</v>
          </cell>
          <cell r="BN173">
            <v>-5284</v>
          </cell>
          <cell r="BO173">
            <v>-7199</v>
          </cell>
          <cell r="BP173">
            <v>-7225</v>
          </cell>
          <cell r="BQ173">
            <v>-5288</v>
          </cell>
          <cell r="BR173">
            <v>-4809</v>
          </cell>
          <cell r="BS173">
            <v>-566</v>
          </cell>
          <cell r="BT173">
            <v>-521</v>
          </cell>
          <cell r="BU173">
            <v>-564</v>
          </cell>
          <cell r="BV173">
            <v>-475</v>
          </cell>
          <cell r="BW173">
            <v>56982</v>
          </cell>
          <cell r="BX173">
            <v>39647</v>
          </cell>
          <cell r="BY173">
            <v>29270</v>
          </cell>
          <cell r="BZ173">
            <v>23125</v>
          </cell>
          <cell r="CA173">
            <v>340097</v>
          </cell>
          <cell r="CB173">
            <v>200798</v>
          </cell>
          <cell r="CC173">
            <v>149734</v>
          </cell>
          <cell r="CD173">
            <v>142418</v>
          </cell>
          <cell r="CE173">
            <v>59019</v>
          </cell>
          <cell r="CF173">
            <v>40712</v>
          </cell>
          <cell r="CG173">
            <v>30782</v>
          </cell>
          <cell r="CH173">
            <v>33765</v>
          </cell>
          <cell r="CI173">
            <v>144359</v>
          </cell>
          <cell r="CJ173">
            <v>135128</v>
          </cell>
          <cell r="CK173">
            <v>69188</v>
          </cell>
          <cell r="CL173">
            <v>92459</v>
          </cell>
          <cell r="CM173">
            <v>7983</v>
          </cell>
          <cell r="CN173">
            <v>5652</v>
          </cell>
          <cell r="CO173">
            <v>11502</v>
          </cell>
          <cell r="CP173">
            <v>2348</v>
          </cell>
          <cell r="CQ173">
            <v>126406</v>
          </cell>
          <cell r="CR173">
            <v>17935</v>
          </cell>
          <cell r="CS173">
            <v>33749</v>
          </cell>
          <cell r="CT173">
            <v>9014</v>
          </cell>
          <cell r="CU173" t="str">
            <v>n.a.</v>
          </cell>
          <cell r="CV173" t="str">
            <v>n.a.</v>
          </cell>
          <cell r="CW173" t="str">
            <v>n.a.</v>
          </cell>
          <cell r="CX173" t="str">
            <v>n.a.</v>
          </cell>
          <cell r="CY173">
            <v>12095</v>
          </cell>
          <cell r="CZ173" t="str">
            <v>n.a.</v>
          </cell>
          <cell r="DA173">
            <v>15015</v>
          </cell>
          <cell r="DB173">
            <v>32523</v>
          </cell>
          <cell r="DC173">
            <v>451660</v>
          </cell>
          <cell r="DD173">
            <v>296885</v>
          </cell>
          <cell r="DE173">
            <v>236582</v>
          </cell>
          <cell r="DF173">
            <v>226820</v>
          </cell>
          <cell r="DH173">
            <v>447701</v>
          </cell>
          <cell r="DI173">
            <v>-334744</v>
          </cell>
          <cell r="DJ173">
            <v>-40316</v>
          </cell>
          <cell r="DK173">
            <v>-7765</v>
          </cell>
          <cell r="DL173">
            <v>64876</v>
          </cell>
          <cell r="DM173">
            <v>0.14490921396199699</v>
          </cell>
          <cell r="DN173">
            <v>0.169466466401097</v>
          </cell>
          <cell r="DO173" t="str">
            <v>n.a.</v>
          </cell>
          <cell r="DP173">
            <v>49865.5</v>
          </cell>
          <cell r="DQ173" t="e">
            <v>#VALUE!</v>
          </cell>
          <cell r="DS173">
            <v>356311</v>
          </cell>
          <cell r="DT173">
            <v>-265222</v>
          </cell>
          <cell r="DU173">
            <v>-35972</v>
          </cell>
          <cell r="DV173">
            <v>-7746</v>
          </cell>
          <cell r="DW173">
            <v>47371</v>
          </cell>
          <cell r="DX173">
            <v>0.132948463561327</v>
          </cell>
          <cell r="DY173">
            <v>0.15333398070822801</v>
          </cell>
          <cell r="DZ173" t="str">
            <v>n.a.</v>
          </cell>
          <cell r="EA173">
            <v>35747</v>
          </cell>
          <cell r="EB173" t="e">
            <v>#VALUE!</v>
          </cell>
          <cell r="ED173">
            <v>246576</v>
          </cell>
          <cell r="EE173">
            <v>-180421</v>
          </cell>
          <cell r="EF173">
            <v>-30305</v>
          </cell>
          <cell r="EG173">
            <v>-5852</v>
          </cell>
          <cell r="EH173">
            <v>29998</v>
          </cell>
          <cell r="EI173">
            <v>0.12165823113360601</v>
          </cell>
          <cell r="EJ173">
            <v>0.138508989832762</v>
          </cell>
          <cell r="EK173" t="str">
            <v>n.a.</v>
          </cell>
          <cell r="EL173">
            <v>32273.5</v>
          </cell>
          <cell r="EM173">
            <v>23769</v>
          </cell>
          <cell r="EO173">
            <v>350196</v>
          </cell>
          <cell r="EP173">
            <v>-260129</v>
          </cell>
          <cell r="EQ173">
            <v>-35531</v>
          </cell>
          <cell r="ER173">
            <v>-7121</v>
          </cell>
          <cell r="ES173">
            <v>47415</v>
          </cell>
          <cell r="ET173">
            <v>0.13539560703149101</v>
          </cell>
          <cell r="EU173">
            <v>0.15659833344892801</v>
          </cell>
          <cell r="FF173" t="str">
            <v>CN48453PC</v>
          </cell>
          <cell r="FG173" t="str">
            <v>exclude</v>
          </cell>
          <cell r="FH173" t="str">
            <v>Significantly different products/services</v>
          </cell>
          <cell r="FI173" t="str">
            <v>ok, sda/sdp</v>
          </cell>
        </row>
        <row r="174">
          <cell r="B174" t="str">
            <v>JIANGSU DONGJIU HEAVY INDUSTRY CO.,LTD.</v>
          </cell>
          <cell r="C174" t="str">
            <v>exclude</v>
          </cell>
          <cell r="D174" t="str">
            <v>Significantly different products/services</v>
          </cell>
          <cell r="E174" t="str">
            <v>从事余热锅炉及其配套产品的设计、生产和销售</v>
          </cell>
          <cell r="H174" t="str">
            <v/>
          </cell>
          <cell r="I174" t="str">
            <v>ok, sda/sdp</v>
          </cell>
          <cell r="J174" t="str">
            <v>ok,sdp</v>
          </cell>
          <cell r="M174" t="str">
            <v>JIANGSU DONGJIU HEAVY INDUSTRY CO.,LTD.</v>
          </cell>
          <cell r="N174" t="str">
            <v>This company is engaged in the design, production and sale of waste heat boiler and its supporting products. It was founded in 1986 and has its registered head office located in Jiangsu,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v>
          </cell>
          <cell r="O174" t="str">
            <v>Manufacturing</v>
          </cell>
          <cell r="P174" t="str">
            <v>www.jsycboiler.com</v>
          </cell>
          <cell r="R174" t="str">
            <v>China</v>
          </cell>
          <cell r="S174" t="str">
            <v>837302</v>
          </cell>
          <cell r="T174" t="str">
            <v>B+</v>
          </cell>
          <cell r="U174" t="str">
            <v>3699</v>
          </cell>
          <cell r="V174" t="str">
            <v>Engaged in the design, production and sale of waste heat boiler and its supporting products</v>
          </cell>
          <cell r="W174" t="str">
            <v>The Company is mainly engaged in R &amp; D, design, production and sales of waste heat boiler and its supporting products.</v>
          </cell>
          <cell r="Z174" t="str">
            <v>CN48596PC</v>
          </cell>
          <cell r="AA174">
            <v>349492</v>
          </cell>
          <cell r="AB174">
            <v>312506</v>
          </cell>
          <cell r="AC174">
            <v>332537</v>
          </cell>
          <cell r="AD174">
            <v>264111</v>
          </cell>
          <cell r="AE174">
            <v>343301</v>
          </cell>
          <cell r="AF174">
            <v>304544</v>
          </cell>
          <cell r="AG174">
            <v>321305</v>
          </cell>
          <cell r="AH174">
            <v>220780</v>
          </cell>
          <cell r="AI174">
            <v>-3254</v>
          </cell>
          <cell r="AJ174">
            <v>-3713</v>
          </cell>
          <cell r="AK174">
            <v>-3492</v>
          </cell>
          <cell r="AL174">
            <v>-3230</v>
          </cell>
          <cell r="AM174">
            <v>340047</v>
          </cell>
          <cell r="AN174">
            <v>300831</v>
          </cell>
          <cell r="AO174">
            <v>317813</v>
          </cell>
          <cell r="AP174">
            <v>217550</v>
          </cell>
          <cell r="AQ174">
            <v>9445</v>
          </cell>
          <cell r="AR174">
            <v>11675</v>
          </cell>
          <cell r="AS174">
            <v>14724</v>
          </cell>
          <cell r="AT174">
            <v>46561</v>
          </cell>
          <cell r="AU174">
            <v>-270338</v>
          </cell>
          <cell r="AV174">
            <v>-201655</v>
          </cell>
          <cell r="AW174">
            <v>-214679</v>
          </cell>
          <cell r="AX174">
            <v>-157326</v>
          </cell>
          <cell r="AY174" t="str">
            <v>n.a.</v>
          </cell>
          <cell r="AZ174" t="str">
            <v>n.a.</v>
          </cell>
          <cell r="BA174" t="str">
            <v>n.a.</v>
          </cell>
          <cell r="BB174" t="str">
            <v>n.a.</v>
          </cell>
          <cell r="BC174">
            <v>-49187</v>
          </cell>
          <cell r="BD174">
            <v>-47910</v>
          </cell>
          <cell r="BE174">
            <v>-68336</v>
          </cell>
          <cell r="BF174">
            <v>-50167</v>
          </cell>
          <cell r="BG174">
            <v>29967</v>
          </cell>
          <cell r="BH174">
            <v>62941</v>
          </cell>
          <cell r="BI174">
            <v>49522</v>
          </cell>
          <cell r="BJ174">
            <v>56618</v>
          </cell>
          <cell r="BK174">
            <v>-12248</v>
          </cell>
          <cell r="BL174">
            <v>-10918</v>
          </cell>
          <cell r="BM174">
            <v>-10277</v>
          </cell>
          <cell r="BN174">
            <v>-11743</v>
          </cell>
          <cell r="BO174">
            <v>-11667</v>
          </cell>
          <cell r="BP174">
            <v>-10331</v>
          </cell>
          <cell r="BQ174">
            <v>-9696</v>
          </cell>
          <cell r="BR174">
            <v>-9270</v>
          </cell>
          <cell r="BS174">
            <v>-581</v>
          </cell>
          <cell r="BT174">
            <v>-587</v>
          </cell>
          <cell r="BU174">
            <v>-581</v>
          </cell>
          <cell r="BV174">
            <v>-2473</v>
          </cell>
          <cell r="BW174">
            <v>12216</v>
          </cell>
          <cell r="BX174">
            <v>44115</v>
          </cell>
          <cell r="BY174">
            <v>35338</v>
          </cell>
          <cell r="BZ174">
            <v>35929</v>
          </cell>
          <cell r="CA174">
            <v>480877</v>
          </cell>
          <cell r="CB174">
            <v>429537</v>
          </cell>
          <cell r="CC174">
            <v>369473</v>
          </cell>
          <cell r="CD174">
            <v>357117</v>
          </cell>
          <cell r="CE174">
            <v>94459</v>
          </cell>
          <cell r="CF174">
            <v>78916</v>
          </cell>
          <cell r="CG174">
            <v>80176</v>
          </cell>
          <cell r="CH174">
            <v>89653</v>
          </cell>
          <cell r="CI174">
            <v>197077</v>
          </cell>
          <cell r="CJ174">
            <v>164393</v>
          </cell>
          <cell r="CK174">
            <v>136913</v>
          </cell>
          <cell r="CL174">
            <v>116021</v>
          </cell>
          <cell r="CM174">
            <v>140366</v>
          </cell>
          <cell r="CN174">
            <v>125189</v>
          </cell>
          <cell r="CO174">
            <v>126327</v>
          </cell>
          <cell r="CP174">
            <v>114917</v>
          </cell>
          <cell r="CQ174">
            <v>34968</v>
          </cell>
          <cell r="CR174">
            <v>54949</v>
          </cell>
          <cell r="CS174">
            <v>21015</v>
          </cell>
          <cell r="CT174">
            <v>23178</v>
          </cell>
          <cell r="CU174">
            <v>5101</v>
          </cell>
          <cell r="CV174" t="str">
            <v>n.a.</v>
          </cell>
          <cell r="CW174" t="str">
            <v>n.a.</v>
          </cell>
          <cell r="CX174" t="str">
            <v>n.a.</v>
          </cell>
          <cell r="CY174" t="str">
            <v>n.a.</v>
          </cell>
          <cell r="CZ174">
            <v>0</v>
          </cell>
          <cell r="DA174">
            <v>2731</v>
          </cell>
          <cell r="DB174">
            <v>4755</v>
          </cell>
          <cell r="DC174">
            <v>604156</v>
          </cell>
          <cell r="DD174">
            <v>561580</v>
          </cell>
          <cell r="DE174">
            <v>507034</v>
          </cell>
          <cell r="DF174">
            <v>490272</v>
          </cell>
          <cell r="DH174">
            <v>340047</v>
          </cell>
          <cell r="DI174">
            <v>-270338</v>
          </cell>
          <cell r="DJ174">
            <v>-49187</v>
          </cell>
          <cell r="DK174">
            <v>-12248</v>
          </cell>
          <cell r="DL174">
            <v>8274</v>
          </cell>
          <cell r="DM174">
            <v>2.4331930586065999E-2</v>
          </cell>
          <cell r="DN174">
            <v>2.4938738233671799E-2</v>
          </cell>
          <cell r="DO174" t="str">
            <v>n.a.</v>
          </cell>
          <cell r="DP174">
            <v>86687.5</v>
          </cell>
          <cell r="DQ174" t="e">
            <v>#VALUE!</v>
          </cell>
          <cell r="DS174">
            <v>300831</v>
          </cell>
          <cell r="DT174">
            <v>-201655</v>
          </cell>
          <cell r="DU174">
            <v>-47910</v>
          </cell>
          <cell r="DV174">
            <v>-10918</v>
          </cell>
          <cell r="DW174">
            <v>40348</v>
          </cell>
          <cell r="DX174">
            <v>0.13412181590328101</v>
          </cell>
          <cell r="DY174">
            <v>0.15489686467063099</v>
          </cell>
          <cell r="DZ174" t="str">
            <v>n.a.</v>
          </cell>
          <cell r="EA174">
            <v>79546</v>
          </cell>
          <cell r="EB174">
            <v>1365.5</v>
          </cell>
          <cell r="ED174">
            <v>317813</v>
          </cell>
          <cell r="EE174">
            <v>-214679</v>
          </cell>
          <cell r="EF174">
            <v>-68336</v>
          </cell>
          <cell r="EG174">
            <v>-10277</v>
          </cell>
          <cell r="EH174">
            <v>24521</v>
          </cell>
          <cell r="EI174">
            <v>7.7155434170408405E-2</v>
          </cell>
          <cell r="EJ174">
            <v>8.3606099041228496E-2</v>
          </cell>
          <cell r="EK174" t="str">
            <v>n.a.</v>
          </cell>
          <cell r="EL174">
            <v>84914.5</v>
          </cell>
          <cell r="EM174">
            <v>3743</v>
          </cell>
          <cell r="EO174">
            <v>319563.66666666698</v>
          </cell>
          <cell r="EP174">
            <v>-228890.66666666701</v>
          </cell>
          <cell r="EQ174">
            <v>-55144.333333333299</v>
          </cell>
          <cell r="ER174">
            <v>-11147.666666666701</v>
          </cell>
          <cell r="ES174">
            <v>24381</v>
          </cell>
          <cell r="ET174">
            <v>7.6294655942321404E-2</v>
          </cell>
          <cell r="EU174">
            <v>8.2596313243325101E-2</v>
          </cell>
          <cell r="FF174" t="str">
            <v>CN48596PC</v>
          </cell>
          <cell r="FG174" t="str">
            <v>exclude</v>
          </cell>
          <cell r="FH174" t="str">
            <v>Significantly different products/services</v>
          </cell>
          <cell r="FI174" t="str">
            <v>ok, sda/sdp</v>
          </cell>
        </row>
        <row r="175">
          <cell r="B175" t="str">
            <v>STL TECHNOLOGY CO., LTD.</v>
          </cell>
          <cell r="C175" t="str">
            <v>final include</v>
          </cell>
          <cell r="H175">
            <v>3.4171130844662799E-2</v>
          </cell>
          <cell r="I175" t="str">
            <v>include</v>
          </cell>
          <cell r="J175" t="str">
            <v>final include</v>
          </cell>
          <cell r="L175" t="str">
            <v>主要提供电池模块，用于笔记本电脑、电动手动工具和数据设备的电源</v>
          </cell>
          <cell r="M175" t="str">
            <v>STL TECHNOLOGY CO., LTD.</v>
          </cell>
          <cell r="N175" t="str">
            <v>This company is engaged in the production and wholesale distribution of a range of lithium battery modules and electrical hand tool battery modules. It was incorporated in 2004 and has its registered business address located in Kaohsiung, Taiwan. The company is recognized as a leading company in the electronics industry in Taiwan. It primarily provides battery modules, which are applied as the power supplies for notebook computers, electrical hand tools and data devices. In addition, it distributes its products primarily in Asia, Europe and the Americas. The company aims to become the leading provider of power products of portable electronic applications.</v>
          </cell>
          <cell r="O175" t="str">
            <v>Manufacturing</v>
          </cell>
          <cell r="P175" t="str">
            <v>www.stl-tech.com</v>
          </cell>
          <cell r="R175" t="str">
            <v>Taiwan, China</v>
          </cell>
          <cell r="S175" t="str">
            <v>4931</v>
          </cell>
          <cell r="T175" t="str">
            <v>B+</v>
          </cell>
          <cell r="U175" t="str">
            <v>3691</v>
          </cell>
          <cell r="V175" t="str">
            <v>Engaged in the production and wholesale distribution of a range of lithium battery modules and electrical hand tool battery modules</v>
          </cell>
          <cell r="W175" t="str">
            <v>The Company and its subsidiaries are mainly engaged in the manufacture and distribution of lithium battery modules. The Company's lithium battery module products are applied to computer, communication and consumer electronics (3C) products, such as notebook computers, tablet computers and modems, as well as handheld machine tools, electric bicycles, electric motorcycles and vehicles, medical equipment and other products. The Company distributes its products in domestic market and to overseas markets, including the rest of Asia, the Americas and Europe.</v>
          </cell>
          <cell r="Z175" t="str">
            <v>TW70848850</v>
          </cell>
          <cell r="AA175">
            <v>1497950</v>
          </cell>
          <cell r="AB175">
            <v>1630577</v>
          </cell>
          <cell r="AC175">
            <v>1995725</v>
          </cell>
          <cell r="AD175">
            <v>1775019</v>
          </cell>
          <cell r="AE175">
            <v>1494870</v>
          </cell>
          <cell r="AF175">
            <v>1626744</v>
          </cell>
          <cell r="AG175">
            <v>1993051</v>
          </cell>
          <cell r="AH175">
            <v>1768612</v>
          </cell>
          <cell r="AI175" t="str">
            <v>n.a.</v>
          </cell>
          <cell r="AJ175" t="str">
            <v>n.a.</v>
          </cell>
          <cell r="AK175" t="str">
            <v>n.a.</v>
          </cell>
          <cell r="AL175" t="str">
            <v>n.a.</v>
          </cell>
          <cell r="AM175">
            <v>1494870</v>
          </cell>
          <cell r="AN175">
            <v>1626744</v>
          </cell>
          <cell r="AO175">
            <v>1993051</v>
          </cell>
          <cell r="AP175">
            <v>1768612</v>
          </cell>
          <cell r="AQ175">
            <v>3080</v>
          </cell>
          <cell r="AR175">
            <v>3833</v>
          </cell>
          <cell r="AS175">
            <v>2674</v>
          </cell>
          <cell r="AT175">
            <v>6407</v>
          </cell>
          <cell r="AU175">
            <v>-1299343</v>
          </cell>
          <cell r="AV175">
            <v>-1308628</v>
          </cell>
          <cell r="AW175">
            <v>-1588067</v>
          </cell>
          <cell r="AX175">
            <v>-1430666</v>
          </cell>
          <cell r="AY175">
            <v>-62455</v>
          </cell>
          <cell r="AZ175">
            <v>-61450</v>
          </cell>
          <cell r="BA175">
            <v>-62255</v>
          </cell>
          <cell r="BB175">
            <v>-49999</v>
          </cell>
          <cell r="BC175">
            <v>-136675</v>
          </cell>
          <cell r="BD175">
            <v>-143984</v>
          </cell>
          <cell r="BE175">
            <v>-178351</v>
          </cell>
          <cell r="BF175">
            <v>-153304</v>
          </cell>
          <cell r="BG175">
            <v>-523</v>
          </cell>
          <cell r="BH175">
            <v>116515</v>
          </cell>
          <cell r="BI175">
            <v>167052</v>
          </cell>
          <cell r="BJ175">
            <v>141050</v>
          </cell>
          <cell r="BK175">
            <v>-41426</v>
          </cell>
          <cell r="BL175">
            <v>-32301</v>
          </cell>
          <cell r="BM175">
            <v>-30731</v>
          </cell>
          <cell r="BN175">
            <v>-47801</v>
          </cell>
          <cell r="BO175">
            <v>-30506</v>
          </cell>
          <cell r="BP175">
            <v>-28487</v>
          </cell>
          <cell r="BQ175">
            <v>-28055</v>
          </cell>
          <cell r="BR175">
            <v>-44539</v>
          </cell>
          <cell r="BS175">
            <v>-10920</v>
          </cell>
          <cell r="BT175">
            <v>-3814</v>
          </cell>
          <cell r="BU175">
            <v>-2676</v>
          </cell>
          <cell r="BV175">
            <v>-3262</v>
          </cell>
          <cell r="BW175">
            <v>-39667</v>
          </cell>
          <cell r="BX175">
            <v>63245</v>
          </cell>
          <cell r="BY175">
            <v>142575</v>
          </cell>
          <cell r="BZ175">
            <v>86463</v>
          </cell>
          <cell r="CA175">
            <v>1270122</v>
          </cell>
          <cell r="CB175">
            <v>1249387</v>
          </cell>
          <cell r="CC175">
            <v>1288405</v>
          </cell>
          <cell r="CD175">
            <v>1057156</v>
          </cell>
          <cell r="CE175">
            <v>557545</v>
          </cell>
          <cell r="CF175">
            <v>217500</v>
          </cell>
          <cell r="CG175">
            <v>243678</v>
          </cell>
          <cell r="CH175">
            <v>371300</v>
          </cell>
          <cell r="CI175">
            <v>472783</v>
          </cell>
          <cell r="CJ175">
            <v>317426</v>
          </cell>
          <cell r="CK175">
            <v>303880</v>
          </cell>
          <cell r="CL175">
            <v>443052</v>
          </cell>
          <cell r="CM175">
            <v>35803</v>
          </cell>
          <cell r="CN175">
            <v>16969</v>
          </cell>
          <cell r="CO175">
            <v>13058</v>
          </cell>
          <cell r="CP175">
            <v>15976</v>
          </cell>
          <cell r="CQ175">
            <v>203991</v>
          </cell>
          <cell r="CR175">
            <v>697492</v>
          </cell>
          <cell r="CS175">
            <v>727789</v>
          </cell>
          <cell r="CT175">
            <v>226828</v>
          </cell>
          <cell r="CU175" t="str">
            <v>n.a.</v>
          </cell>
          <cell r="CV175" t="str">
            <v>n.a.</v>
          </cell>
          <cell r="CW175" t="str">
            <v>n.a.</v>
          </cell>
          <cell r="CX175" t="str">
            <v>n.a.</v>
          </cell>
          <cell r="CY175">
            <v>33454</v>
          </cell>
          <cell r="CZ175">
            <v>28273</v>
          </cell>
          <cell r="DA175">
            <v>34003</v>
          </cell>
          <cell r="DB175">
            <v>20887</v>
          </cell>
          <cell r="DC175">
            <v>1378676</v>
          </cell>
          <cell r="DD175">
            <v>1359535</v>
          </cell>
          <cell r="DE175">
            <v>1397931</v>
          </cell>
          <cell r="DF175">
            <v>1134516</v>
          </cell>
          <cell r="DH175">
            <v>1494870</v>
          </cell>
          <cell r="DI175">
            <v>-1299343</v>
          </cell>
          <cell r="DJ175">
            <v>-199130</v>
          </cell>
          <cell r="DK175">
            <v>-41426</v>
          </cell>
          <cell r="DL175">
            <v>-45029</v>
          </cell>
          <cell r="DM175">
            <v>-3.01223517764087E-2</v>
          </cell>
          <cell r="DN175">
            <v>-2.9241528178146799E-2</v>
          </cell>
          <cell r="DO175">
            <v>-62455</v>
          </cell>
          <cell r="DP175">
            <v>387522.5</v>
          </cell>
          <cell r="DQ175">
            <v>30863.5</v>
          </cell>
          <cell r="DS175">
            <v>1626744</v>
          </cell>
          <cell r="DT175">
            <v>-1308628</v>
          </cell>
          <cell r="DU175">
            <v>-205434</v>
          </cell>
          <cell r="DV175">
            <v>-32301</v>
          </cell>
          <cell r="DW175">
            <v>80381</v>
          </cell>
          <cell r="DX175">
            <v>4.9412200075734103E-2</v>
          </cell>
          <cell r="DY175">
            <v>5.1980679827440299E-2</v>
          </cell>
          <cell r="DZ175">
            <v>-61450</v>
          </cell>
          <cell r="EA175">
            <v>230589</v>
          </cell>
          <cell r="EB175">
            <v>31138</v>
          </cell>
          <cell r="ED175">
            <v>1993051</v>
          </cell>
          <cell r="EE175">
            <v>-1588067</v>
          </cell>
          <cell r="EF175">
            <v>-240606</v>
          </cell>
          <cell r="EG175">
            <v>-30731</v>
          </cell>
          <cell r="EH175">
            <v>133647</v>
          </cell>
          <cell r="EI175">
            <v>6.7056487766745596E-2</v>
          </cell>
          <cell r="EJ175">
            <v>7.1876257123250201E-2</v>
          </cell>
          <cell r="EK175">
            <v>-62255</v>
          </cell>
          <cell r="EL175">
            <v>307489</v>
          </cell>
          <cell r="EM175">
            <v>27445</v>
          </cell>
          <cell r="EO175">
            <v>1704888.33333333</v>
          </cell>
          <cell r="EP175">
            <v>-1398679.33333333</v>
          </cell>
          <cell r="EQ175">
            <v>-215056.66666666701</v>
          </cell>
          <cell r="ER175">
            <v>-34819.333333333299</v>
          </cell>
          <cell r="ES175">
            <v>56333</v>
          </cell>
          <cell r="ET175">
            <v>3.30420467420642E-2</v>
          </cell>
          <cell r="EU175">
            <v>3.4171130844662799E-2</v>
          </cell>
          <cell r="FF175" t="str">
            <v>TW70848850</v>
          </cell>
          <cell r="FG175" t="str">
            <v>final include</v>
          </cell>
          <cell r="FI175" t="str">
            <v>include</v>
          </cell>
        </row>
        <row r="176">
          <cell r="B176" t="str">
            <v>SHENZHEN AUTO ELECTRIC POWER PLANT COMPANY LIMITED</v>
          </cell>
          <cell r="C176" t="str">
            <v>exclude</v>
          </cell>
          <cell r="D176" t="str">
            <v>Independence(A+, A, A-, B+, B, B-,U)</v>
          </cell>
          <cell r="H176" t="str">
            <v/>
          </cell>
          <cell r="I176" t="str">
            <v>ok, indep</v>
          </cell>
          <cell r="J176" t="str">
            <v>ok,indep</v>
          </cell>
          <cell r="M176" t="str">
            <v>SHENZHEN AUTO ELECTRIC POWER PLANT COMPANY LIMITED</v>
          </cell>
          <cell r="N176" t="str">
            <v>This company is engaged in the research, development, manufacture and sale of electric automatic power supply equipment and intelligent units. It offers electric car charging equipment; and electric car charging station, industrial power supply, and nuclear safety level charging power supply products. It was incorporated in 1998 and has its registered headquarters located in Shenzhen, People's Republic of China.The company main products include computer controlled direct current operation power supplies for high-frequency power switches, such as power charging cabinets and feed wire cabinets; electrical power specialized uninterruptible power supply (UPS) power systems, such as UPS power supply cabinets and converted power supply cabinets; and electrical power specialized inverter power systems. It also produces electrical power specialized direct current and alternating-current integration uninterruptible power supply equipment, electrical power specialized instruments and self-made crucial components.</v>
          </cell>
          <cell r="O176" t="str">
            <v>Manufacturing</v>
          </cell>
          <cell r="P176" t="str">
            <v>www.atc-a.com</v>
          </cell>
          <cell r="R176" t="str">
            <v>China</v>
          </cell>
          <cell r="S176" t="str">
            <v>002227</v>
          </cell>
          <cell r="T176" t="str">
            <v>D</v>
          </cell>
          <cell r="U176" t="str">
            <v>3699</v>
          </cell>
          <cell r="V176" t="str">
            <v>Engaged in the research, development, manufacture and sale of electric automatic power supply equipment and intelligent units</v>
          </cell>
          <cell r="W176" t="str">
            <v>The Company is mainly engaged in AC DC power supply complete sets of equipment, power monitoring equipment, electric vehicle charging facilities, electric energy quality control equipment, storage and micro system, protection of power automation equipment and other power electronic device research and development, production and operation, and to provide software development and technology services.</v>
          </cell>
          <cell r="Z176" t="str">
            <v>CN31901PC</v>
          </cell>
          <cell r="AA176">
            <v>299218</v>
          </cell>
          <cell r="AB176">
            <v>341678</v>
          </cell>
          <cell r="AC176">
            <v>352317</v>
          </cell>
          <cell r="AD176">
            <v>364071</v>
          </cell>
          <cell r="AE176">
            <v>264975</v>
          </cell>
          <cell r="AF176">
            <v>303400</v>
          </cell>
          <cell r="AG176">
            <v>314688</v>
          </cell>
          <cell r="AH176">
            <v>335210</v>
          </cell>
          <cell r="AI176">
            <v>-2546</v>
          </cell>
          <cell r="AJ176">
            <v>-2012</v>
          </cell>
          <cell r="AK176">
            <v>-2898</v>
          </cell>
          <cell r="AL176">
            <v>-3848</v>
          </cell>
          <cell r="AM176">
            <v>262429</v>
          </cell>
          <cell r="AN176">
            <v>301388</v>
          </cell>
          <cell r="AO176">
            <v>311790</v>
          </cell>
          <cell r="AP176">
            <v>331362</v>
          </cell>
          <cell r="AQ176">
            <v>36789</v>
          </cell>
          <cell r="AR176">
            <v>40290</v>
          </cell>
          <cell r="AS176">
            <v>40527</v>
          </cell>
          <cell r="AT176">
            <v>32709</v>
          </cell>
          <cell r="AU176">
            <v>-186662</v>
          </cell>
          <cell r="AV176">
            <v>-212489</v>
          </cell>
          <cell r="AW176">
            <v>-191560</v>
          </cell>
          <cell r="AX176">
            <v>-208706</v>
          </cell>
          <cell r="AY176" t="str">
            <v>n.a.</v>
          </cell>
          <cell r="AZ176" t="str">
            <v>n.a.</v>
          </cell>
          <cell r="BA176" t="str">
            <v>n.a.</v>
          </cell>
          <cell r="BB176" t="str">
            <v>n.a.</v>
          </cell>
          <cell r="BC176">
            <v>-103657</v>
          </cell>
          <cell r="BD176">
            <v>-95114</v>
          </cell>
          <cell r="BE176">
            <v>-114894</v>
          </cell>
          <cell r="BF176">
            <v>-110090</v>
          </cell>
          <cell r="BG176">
            <v>8899</v>
          </cell>
          <cell r="BH176">
            <v>34075</v>
          </cell>
          <cell r="BI176">
            <v>45863</v>
          </cell>
          <cell r="BJ176">
            <v>45275</v>
          </cell>
          <cell r="BK176">
            <v>-28214</v>
          </cell>
          <cell r="BL176">
            <v>-26232</v>
          </cell>
          <cell r="BM176">
            <v>-27227</v>
          </cell>
          <cell r="BN176">
            <v>-24698</v>
          </cell>
          <cell r="BO176">
            <v>-23315</v>
          </cell>
          <cell r="BP176">
            <v>-19698</v>
          </cell>
          <cell r="BQ176">
            <v>-16505</v>
          </cell>
          <cell r="BR176">
            <v>-12585</v>
          </cell>
          <cell r="BS176">
            <v>-4899</v>
          </cell>
          <cell r="BT176">
            <v>-6534</v>
          </cell>
          <cell r="BU176">
            <v>-10722</v>
          </cell>
          <cell r="BV176">
            <v>-12113</v>
          </cell>
          <cell r="BW176">
            <v>-32708</v>
          </cell>
          <cell r="BX176">
            <v>6315</v>
          </cell>
          <cell r="BY176">
            <v>11289</v>
          </cell>
          <cell r="BZ176">
            <v>10402</v>
          </cell>
          <cell r="CA176">
            <v>786845</v>
          </cell>
          <cell r="CB176">
            <v>571491</v>
          </cell>
          <cell r="CC176">
            <v>567524</v>
          </cell>
          <cell r="CD176">
            <v>581555</v>
          </cell>
          <cell r="CE176">
            <v>186114</v>
          </cell>
          <cell r="CF176">
            <v>205440</v>
          </cell>
          <cell r="CG176">
            <v>208557</v>
          </cell>
          <cell r="CH176">
            <v>221371</v>
          </cell>
          <cell r="CI176">
            <v>158586</v>
          </cell>
          <cell r="CJ176">
            <v>206784</v>
          </cell>
          <cell r="CK176">
            <v>224321</v>
          </cell>
          <cell r="CL176">
            <v>256778</v>
          </cell>
          <cell r="CM176">
            <v>76390</v>
          </cell>
          <cell r="CN176">
            <v>76679</v>
          </cell>
          <cell r="CO176">
            <v>52454</v>
          </cell>
          <cell r="CP176">
            <v>45889</v>
          </cell>
          <cell r="CQ176">
            <v>358614</v>
          </cell>
          <cell r="CR176">
            <v>71735</v>
          </cell>
          <cell r="CS176">
            <v>70889</v>
          </cell>
          <cell r="CT176">
            <v>52921</v>
          </cell>
          <cell r="CU176">
            <v>202891</v>
          </cell>
          <cell r="CV176" t="str">
            <v>n.a.</v>
          </cell>
          <cell r="CW176" t="str">
            <v>n.a.</v>
          </cell>
          <cell r="CX176" t="str">
            <v>n.a.</v>
          </cell>
          <cell r="CY176">
            <v>302136</v>
          </cell>
          <cell r="CZ176">
            <v>273572</v>
          </cell>
          <cell r="DA176">
            <v>328509</v>
          </cell>
          <cell r="DB176">
            <v>178817</v>
          </cell>
          <cell r="DC176">
            <v>1693311</v>
          </cell>
          <cell r="DD176">
            <v>1343730</v>
          </cell>
          <cell r="DE176">
            <v>1279251</v>
          </cell>
          <cell r="DF176">
            <v>1126205</v>
          </cell>
          <cell r="DH176">
            <v>262429</v>
          </cell>
          <cell r="DI176">
            <v>-186662</v>
          </cell>
          <cell r="DJ176">
            <v>-103657</v>
          </cell>
          <cell r="DK176">
            <v>-28214</v>
          </cell>
          <cell r="DL176">
            <v>-56104</v>
          </cell>
          <cell r="DM176">
            <v>-0.21378734819703599</v>
          </cell>
          <cell r="DN176">
            <v>-0.17613245723363</v>
          </cell>
          <cell r="DO176" t="str">
            <v>n.a.</v>
          </cell>
          <cell r="DP176">
            <v>195777</v>
          </cell>
          <cell r="DQ176">
            <v>287854</v>
          </cell>
          <cell r="DS176">
            <v>301388</v>
          </cell>
          <cell r="DT176">
            <v>-212489</v>
          </cell>
          <cell r="DU176">
            <v>-95114</v>
          </cell>
          <cell r="DV176">
            <v>-26232</v>
          </cell>
          <cell r="DW176">
            <v>-32447</v>
          </cell>
          <cell r="DX176">
            <v>-0.107658566366279</v>
          </cell>
          <cell r="DY176">
            <v>-9.7194721943475101E-2</v>
          </cell>
          <cell r="DZ176" t="str">
            <v>n.a.</v>
          </cell>
          <cell r="EA176">
            <v>206998.5</v>
          </cell>
          <cell r="EB176">
            <v>301040.5</v>
          </cell>
          <cell r="ED176">
            <v>311790</v>
          </cell>
          <cell r="EE176">
            <v>-191560</v>
          </cell>
          <cell r="EF176">
            <v>-114894</v>
          </cell>
          <cell r="EG176">
            <v>-27227</v>
          </cell>
          <cell r="EH176">
            <v>-21891</v>
          </cell>
          <cell r="EI176">
            <v>-7.0210718753006801E-2</v>
          </cell>
          <cell r="EJ176">
            <v>-6.5604574428870702E-2</v>
          </cell>
          <cell r="EK176" t="str">
            <v>n.a.</v>
          </cell>
          <cell r="EL176">
            <v>214964</v>
          </cell>
          <cell r="EM176">
            <v>253663</v>
          </cell>
          <cell r="EO176">
            <v>291869</v>
          </cell>
          <cell r="EP176">
            <v>-196903.66666666701</v>
          </cell>
          <cell r="EQ176">
            <v>-104555</v>
          </cell>
          <cell r="ER176">
            <v>-27224.333333333299</v>
          </cell>
          <cell r="ES176">
            <v>-36814</v>
          </cell>
          <cell r="ET176">
            <v>-0.126131929050362</v>
          </cell>
          <cell r="EU176">
            <v>-0.112004575837509</v>
          </cell>
          <cell r="FF176" t="str">
            <v>CN31901PC</v>
          </cell>
          <cell r="FG176" t="str">
            <v>exclude</v>
          </cell>
          <cell r="FH176" t="str">
            <v>Independence(A+, A, A-, B+, B, B-,U)</v>
          </cell>
          <cell r="FI176" t="str">
            <v>ok, indep</v>
          </cell>
        </row>
        <row r="177">
          <cell r="B177" t="str">
            <v>RONGZHONG ELECTIRCAL CO., LTD.</v>
          </cell>
          <cell r="C177" t="str">
            <v>exclude</v>
          </cell>
          <cell r="D177" t="str">
            <v>Significantly different products/services</v>
          </cell>
          <cell r="E177" t="str">
            <v>生产变压器、高压开关柜、低压开关柜</v>
          </cell>
          <cell r="H177" t="str">
            <v/>
          </cell>
          <cell r="I177" t="str">
            <v>ok, sda/sdp</v>
          </cell>
          <cell r="J177" t="str">
            <v>ok,sdp</v>
          </cell>
          <cell r="M177" t="str">
            <v>RONGZHONG ELECTIRCAL CO., LTD.</v>
          </cell>
          <cell r="N177" t="str">
            <v>This company is engaged in the manufacture of transformers, high voltage switchgears, and low voltage switchgears. It was founded in 2008 and conducts business from its registered head office based in Quanzhou, China.The company's business operation specialises in the research an d development, manufacture, sales and service of high voltage and low voltage switchgear, complete sets of power equipment, transformer, power substation and more. It covers an area of 20,000 square meters, with a production plant area of 12,000 square meters. Its products have been distributed throughout home and abroad and have been widely used in the area such as power, communication, construction, industrial and mining industrial. It also has pre-and-after sales service network across the country, providing highly effective technical consultation and services.</v>
          </cell>
          <cell r="O177" t="str">
            <v>Manufacturing</v>
          </cell>
          <cell r="P177" t="str">
            <v>www.rzhdq.com</v>
          </cell>
          <cell r="R177" t="str">
            <v>China</v>
          </cell>
          <cell r="S177" t="str">
            <v>872967</v>
          </cell>
          <cell r="T177" t="str">
            <v>B+</v>
          </cell>
          <cell r="U177" t="str">
            <v>3699</v>
          </cell>
          <cell r="V177" t="str">
            <v>Engaged in the manufacture of transformers, high voltage switchgears, and low voltage switchgears</v>
          </cell>
          <cell r="W177" t="str">
            <v>The Company is mainly engaged in high and low voltage switchgear, outdoor prefabricated substation, transformer and other power transmission and distribution and control equipment, car charging pile</v>
          </cell>
          <cell r="Z177" t="str">
            <v>CN53181PC</v>
          </cell>
          <cell r="AA177">
            <v>326624</v>
          </cell>
          <cell r="AB177">
            <v>257691</v>
          </cell>
          <cell r="AC177">
            <v>165084</v>
          </cell>
          <cell r="AD177">
            <v>119237</v>
          </cell>
          <cell r="AE177">
            <v>324411</v>
          </cell>
          <cell r="AF177">
            <v>257513</v>
          </cell>
          <cell r="AG177">
            <v>163514</v>
          </cell>
          <cell r="AH177">
            <v>119062</v>
          </cell>
          <cell r="AI177">
            <v>-1459</v>
          </cell>
          <cell r="AJ177">
            <v>-1030</v>
          </cell>
          <cell r="AK177">
            <v>-745</v>
          </cell>
          <cell r="AL177">
            <v>-463</v>
          </cell>
          <cell r="AM177">
            <v>322952</v>
          </cell>
          <cell r="AN177">
            <v>256483</v>
          </cell>
          <cell r="AO177">
            <v>162769</v>
          </cell>
          <cell r="AP177">
            <v>118599</v>
          </cell>
          <cell r="AQ177">
            <v>3672</v>
          </cell>
          <cell r="AR177">
            <v>1208</v>
          </cell>
          <cell r="AS177">
            <v>2315</v>
          </cell>
          <cell r="AT177">
            <v>638</v>
          </cell>
          <cell r="AU177">
            <v>-256953</v>
          </cell>
          <cell r="AV177">
            <v>-194283</v>
          </cell>
          <cell r="AW177">
            <v>-120461</v>
          </cell>
          <cell r="AX177">
            <v>-88936</v>
          </cell>
          <cell r="AY177" t="str">
            <v>n.a.</v>
          </cell>
          <cell r="AZ177" t="str">
            <v>n.a.</v>
          </cell>
          <cell r="BA177" t="str">
            <v>n.a.</v>
          </cell>
          <cell r="BB177" t="str">
            <v>n.a.</v>
          </cell>
          <cell r="BC177">
            <v>-31046</v>
          </cell>
          <cell r="BD177">
            <v>-20736</v>
          </cell>
          <cell r="BE177">
            <v>-21480</v>
          </cell>
          <cell r="BF177">
            <v>-19011</v>
          </cell>
          <cell r="BG177">
            <v>38625</v>
          </cell>
          <cell r="BH177">
            <v>42672</v>
          </cell>
          <cell r="BI177">
            <v>23143</v>
          </cell>
          <cell r="BJ177">
            <v>11290</v>
          </cell>
          <cell r="BK177">
            <v>-3191</v>
          </cell>
          <cell r="BL177">
            <v>-2720</v>
          </cell>
          <cell r="BM177">
            <v>-2273</v>
          </cell>
          <cell r="BN177">
            <v>-1047</v>
          </cell>
          <cell r="BO177">
            <v>-2545</v>
          </cell>
          <cell r="BP177">
            <v>-2208</v>
          </cell>
          <cell r="BQ177">
            <v>-1867</v>
          </cell>
          <cell r="BR177">
            <v>-623</v>
          </cell>
          <cell r="BS177">
            <v>-646</v>
          </cell>
          <cell r="BT177">
            <v>-512</v>
          </cell>
          <cell r="BU177">
            <v>-406</v>
          </cell>
          <cell r="BV177">
            <v>-424</v>
          </cell>
          <cell r="BW177">
            <v>25029</v>
          </cell>
          <cell r="BX177">
            <v>28561</v>
          </cell>
          <cell r="BY177">
            <v>14484</v>
          </cell>
          <cell r="BZ177">
            <v>4175</v>
          </cell>
          <cell r="CA177">
            <v>268755</v>
          </cell>
          <cell r="CB177">
            <v>206644</v>
          </cell>
          <cell r="CC177">
            <v>162595</v>
          </cell>
          <cell r="CD177">
            <v>119031</v>
          </cell>
          <cell r="CE177">
            <v>64193</v>
          </cell>
          <cell r="CF177">
            <v>47643</v>
          </cell>
          <cell r="CG177">
            <v>44890</v>
          </cell>
          <cell r="CH177">
            <v>24709</v>
          </cell>
          <cell r="CI177">
            <v>141250</v>
          </cell>
          <cell r="CJ177">
            <v>118819</v>
          </cell>
          <cell r="CK177">
            <v>79515</v>
          </cell>
          <cell r="CL177">
            <v>71942</v>
          </cell>
          <cell r="CM177">
            <v>20082</v>
          </cell>
          <cell r="CN177">
            <v>10658</v>
          </cell>
          <cell r="CO177">
            <v>25474</v>
          </cell>
          <cell r="CP177">
            <v>9655</v>
          </cell>
          <cell r="CQ177">
            <v>27088</v>
          </cell>
          <cell r="CR177">
            <v>18401</v>
          </cell>
          <cell r="CS177">
            <v>4192</v>
          </cell>
          <cell r="CT177">
            <v>5209</v>
          </cell>
          <cell r="CU177">
            <v>7695</v>
          </cell>
          <cell r="CV177" t="str">
            <v>n.a.</v>
          </cell>
          <cell r="CW177" t="str">
            <v>n.a.</v>
          </cell>
          <cell r="CX177" t="str">
            <v>n.a.</v>
          </cell>
          <cell r="CY177">
            <v>452</v>
          </cell>
          <cell r="CZ177">
            <v>441</v>
          </cell>
          <cell r="DA177">
            <v>203</v>
          </cell>
          <cell r="DB177">
            <v>0</v>
          </cell>
          <cell r="DC177">
            <v>331597</v>
          </cell>
          <cell r="DD177">
            <v>270095</v>
          </cell>
          <cell r="DE177">
            <v>221017</v>
          </cell>
          <cell r="DF177">
            <v>172869</v>
          </cell>
          <cell r="DH177">
            <v>322952</v>
          </cell>
          <cell r="DI177">
            <v>-256953</v>
          </cell>
          <cell r="DJ177">
            <v>-31046</v>
          </cell>
          <cell r="DK177">
            <v>-3191</v>
          </cell>
          <cell r="DL177">
            <v>31762</v>
          </cell>
          <cell r="DM177">
            <v>9.8348980653471696E-2</v>
          </cell>
          <cell r="DN177">
            <v>0.109076547958378</v>
          </cell>
          <cell r="DO177" t="str">
            <v>n.a.</v>
          </cell>
          <cell r="DP177">
            <v>55918</v>
          </cell>
          <cell r="DQ177">
            <v>446.5</v>
          </cell>
          <cell r="DS177">
            <v>256483</v>
          </cell>
          <cell r="DT177">
            <v>-194283</v>
          </cell>
          <cell r="DU177">
            <v>-20736</v>
          </cell>
          <cell r="DV177">
            <v>-2720</v>
          </cell>
          <cell r="DW177">
            <v>38744</v>
          </cell>
          <cell r="DX177">
            <v>0.15105874463414701</v>
          </cell>
          <cell r="DY177">
            <v>0.17793780627264799</v>
          </cell>
          <cell r="DZ177" t="str">
            <v>n.a.</v>
          </cell>
          <cell r="EA177">
            <v>46266.5</v>
          </cell>
          <cell r="EB177">
            <v>322</v>
          </cell>
          <cell r="ED177">
            <v>162769</v>
          </cell>
          <cell r="EE177">
            <v>-120461</v>
          </cell>
          <cell r="EF177">
            <v>-21480</v>
          </cell>
          <cell r="EG177">
            <v>-2273</v>
          </cell>
          <cell r="EH177">
            <v>18555</v>
          </cell>
          <cell r="EI177">
            <v>0.113995908311779</v>
          </cell>
          <cell r="EJ177">
            <v>0.12866295921339099</v>
          </cell>
          <cell r="EK177" t="str">
            <v>n.a.</v>
          </cell>
          <cell r="EL177">
            <v>34799.5</v>
          </cell>
          <cell r="EM177">
            <v>101.5</v>
          </cell>
          <cell r="EO177">
            <v>247401.33333333299</v>
          </cell>
          <cell r="EP177">
            <v>-190565.66666666701</v>
          </cell>
          <cell r="EQ177">
            <v>-24420.666666666701</v>
          </cell>
          <cell r="ER177">
            <v>-2728</v>
          </cell>
          <cell r="ES177">
            <v>29687</v>
          </cell>
          <cell r="ET177">
            <v>0.119995311262133</v>
          </cell>
          <cell r="EU177">
            <v>0.13635758172406401</v>
          </cell>
          <cell r="FF177" t="str">
            <v>CN53181PC</v>
          </cell>
          <cell r="FG177" t="str">
            <v>exclude</v>
          </cell>
          <cell r="FH177" t="str">
            <v>Significantly different products/services</v>
          </cell>
          <cell r="FI177" t="str">
            <v>ok, sda/sdp</v>
          </cell>
        </row>
        <row r="178">
          <cell r="B178" t="str">
            <v>SHANGHAI ROX ELECTRIC CO.,LTD.</v>
          </cell>
          <cell r="C178" t="str">
            <v>exclude</v>
          </cell>
          <cell r="D178" t="str">
            <v>Independence(A+, A, A-, B+, B, B-,U)</v>
          </cell>
          <cell r="H178" t="str">
            <v/>
          </cell>
          <cell r="I178" t="str">
            <v>ok, indep</v>
          </cell>
          <cell r="J178" t="str">
            <v>ok,indep</v>
          </cell>
          <cell r="M178" t="str">
            <v>SHANGHAI ROX ELECTRIC CO.,LTD.</v>
          </cell>
          <cell r="N178" t="str">
            <v>This company is engaged in household appliance manufacturing. Its registered head office is strategically located in Shanghai, China. The company's business operation specialized in the producing a wide range of household-type appliances and equipment, and other electrical and non-electrical major household-type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v>
          </cell>
          <cell r="O178" t="str">
            <v>Manufacturing</v>
          </cell>
          <cell r="P178" t="str">
            <v>www.rox-electric.com</v>
          </cell>
          <cell r="R178" t="str">
            <v>China</v>
          </cell>
          <cell r="S178" t="str">
            <v>831584</v>
          </cell>
          <cell r="T178" t="str">
            <v>D</v>
          </cell>
          <cell r="U178" t="str">
            <v>3699</v>
          </cell>
          <cell r="V178" t="str">
            <v>Engaged in household appliance manufacturing</v>
          </cell>
          <cell r="W178" t="str">
            <v>The Company is mainly engaged in electrical machinery and equipment manufacturing, R &amp; D, manufacturing and sales of 12-550kV medium voltage, high voltage insulation products and provide power grid transformation services.</v>
          </cell>
          <cell r="Z178" t="str">
            <v>CN42771PC</v>
          </cell>
          <cell r="AA178">
            <v>378215</v>
          </cell>
          <cell r="AB178">
            <v>336699</v>
          </cell>
          <cell r="AC178">
            <v>316063</v>
          </cell>
          <cell r="AD178">
            <v>262365</v>
          </cell>
          <cell r="AE178">
            <v>360494</v>
          </cell>
          <cell r="AF178">
            <v>328035</v>
          </cell>
          <cell r="AG178">
            <v>307552</v>
          </cell>
          <cell r="AH178">
            <v>262560</v>
          </cell>
          <cell r="AI178">
            <v>-1641</v>
          </cell>
          <cell r="AJ178">
            <v>-1590</v>
          </cell>
          <cell r="AK178">
            <v>-1999</v>
          </cell>
          <cell r="AL178">
            <v>-2289</v>
          </cell>
          <cell r="AM178">
            <v>358853</v>
          </cell>
          <cell r="AN178">
            <v>326445</v>
          </cell>
          <cell r="AO178">
            <v>305553</v>
          </cell>
          <cell r="AP178">
            <v>260271</v>
          </cell>
          <cell r="AQ178">
            <v>19362</v>
          </cell>
          <cell r="AR178">
            <v>10254</v>
          </cell>
          <cell r="AS178">
            <v>10510</v>
          </cell>
          <cell r="AT178">
            <v>2094</v>
          </cell>
          <cell r="AU178">
            <v>-268373</v>
          </cell>
          <cell r="AV178">
            <v>-239005</v>
          </cell>
          <cell r="AW178">
            <v>-215938</v>
          </cell>
          <cell r="AX178">
            <v>-178656</v>
          </cell>
          <cell r="AY178" t="str">
            <v>n.a.</v>
          </cell>
          <cell r="AZ178" t="str">
            <v>n.a.</v>
          </cell>
          <cell r="BA178" t="str">
            <v>n.a.</v>
          </cell>
          <cell r="BB178" t="str">
            <v>n.a.</v>
          </cell>
          <cell r="BC178">
            <v>-69222</v>
          </cell>
          <cell r="BD178">
            <v>-64360</v>
          </cell>
          <cell r="BE178">
            <v>-65875</v>
          </cell>
          <cell r="BF178">
            <v>-58424</v>
          </cell>
          <cell r="BG178">
            <v>40620</v>
          </cell>
          <cell r="BH178">
            <v>33334</v>
          </cell>
          <cell r="BI178">
            <v>34250</v>
          </cell>
          <cell r="BJ178">
            <v>25285</v>
          </cell>
          <cell r="BK178">
            <v>-9419</v>
          </cell>
          <cell r="BL178">
            <v>-10554</v>
          </cell>
          <cell r="BM178">
            <v>-12536</v>
          </cell>
          <cell r="BN178">
            <v>-12685</v>
          </cell>
          <cell r="BO178">
            <v>-8275</v>
          </cell>
          <cell r="BP178">
            <v>-9447</v>
          </cell>
          <cell r="BQ178">
            <v>-11324</v>
          </cell>
          <cell r="BR178">
            <v>-11607</v>
          </cell>
          <cell r="BS178">
            <v>-1144</v>
          </cell>
          <cell r="BT178">
            <v>-1107</v>
          </cell>
          <cell r="BU178">
            <v>-1212</v>
          </cell>
          <cell r="BV178">
            <v>-1078</v>
          </cell>
          <cell r="BW178">
            <v>23180</v>
          </cell>
          <cell r="BX178">
            <v>38464</v>
          </cell>
          <cell r="BY178">
            <v>23550</v>
          </cell>
          <cell r="BZ178">
            <v>11866</v>
          </cell>
          <cell r="CA178">
            <v>294386</v>
          </cell>
          <cell r="CB178">
            <v>286358</v>
          </cell>
          <cell r="CC178">
            <v>323974</v>
          </cell>
          <cell r="CD178">
            <v>228175</v>
          </cell>
          <cell r="CE178">
            <v>83563</v>
          </cell>
          <cell r="CF178">
            <v>71234</v>
          </cell>
          <cell r="CG178">
            <v>79683</v>
          </cell>
          <cell r="CH178">
            <v>65711</v>
          </cell>
          <cell r="CI178">
            <v>138858</v>
          </cell>
          <cell r="CJ178">
            <v>144014</v>
          </cell>
          <cell r="CK178">
            <v>132354</v>
          </cell>
          <cell r="CL178">
            <v>87199</v>
          </cell>
          <cell r="CM178">
            <v>32149</v>
          </cell>
          <cell r="CN178">
            <v>20669</v>
          </cell>
          <cell r="CO178">
            <v>84083</v>
          </cell>
          <cell r="CP178">
            <v>38351</v>
          </cell>
          <cell r="CQ178">
            <v>37000</v>
          </cell>
          <cell r="CR178">
            <v>45251</v>
          </cell>
          <cell r="CS178">
            <v>23329</v>
          </cell>
          <cell r="CT178">
            <v>34328</v>
          </cell>
          <cell r="CU178">
            <v>891</v>
          </cell>
          <cell r="CV178">
            <v>212</v>
          </cell>
          <cell r="CW178" t="str">
            <v>n.a.</v>
          </cell>
          <cell r="CX178" t="str">
            <v>n.a.</v>
          </cell>
          <cell r="CY178">
            <v>8007</v>
          </cell>
          <cell r="CZ178">
            <v>3265</v>
          </cell>
          <cell r="DA178">
            <v>2638</v>
          </cell>
          <cell r="DB178">
            <v>3046</v>
          </cell>
          <cell r="DC178">
            <v>392476</v>
          </cell>
          <cell r="DD178">
            <v>371272</v>
          </cell>
          <cell r="DE178">
            <v>410159</v>
          </cell>
          <cell r="DF178">
            <v>357524</v>
          </cell>
          <cell r="DH178">
            <v>358853</v>
          </cell>
          <cell r="DI178">
            <v>-268373</v>
          </cell>
          <cell r="DJ178">
            <v>-69222</v>
          </cell>
          <cell r="DK178">
            <v>-9419</v>
          </cell>
          <cell r="DL178">
            <v>11839</v>
          </cell>
          <cell r="DM178">
            <v>3.2991224819076299E-2</v>
          </cell>
          <cell r="DN178">
            <v>3.41167791501207E-2</v>
          </cell>
          <cell r="DO178" t="str">
            <v>n.a.</v>
          </cell>
          <cell r="DP178">
            <v>77398.5</v>
          </cell>
          <cell r="DQ178">
            <v>5636</v>
          </cell>
          <cell r="DS178">
            <v>326445</v>
          </cell>
          <cell r="DT178">
            <v>-239005</v>
          </cell>
          <cell r="DU178">
            <v>-64360</v>
          </cell>
          <cell r="DV178">
            <v>-10554</v>
          </cell>
          <cell r="DW178">
            <v>12526</v>
          </cell>
          <cell r="DX178">
            <v>3.8370935379619803E-2</v>
          </cell>
          <cell r="DY178">
            <v>3.9902012939643697E-2</v>
          </cell>
          <cell r="DZ178" t="str">
            <v>n.a.</v>
          </cell>
          <cell r="EA178">
            <v>75458.5</v>
          </cell>
          <cell r="EB178">
            <v>2951.5</v>
          </cell>
          <cell r="ED178">
            <v>305553</v>
          </cell>
          <cell r="EE178">
            <v>-215938</v>
          </cell>
          <cell r="EF178">
            <v>-65875</v>
          </cell>
          <cell r="EG178">
            <v>-12536</v>
          </cell>
          <cell r="EH178">
            <v>11204</v>
          </cell>
          <cell r="EI178">
            <v>3.6667943040978201E-2</v>
          </cell>
          <cell r="EJ178">
            <v>3.8063659125731703E-2</v>
          </cell>
          <cell r="EK178" t="str">
            <v>n.a.</v>
          </cell>
          <cell r="EL178">
            <v>72697</v>
          </cell>
          <cell r="EM178">
            <v>2842</v>
          </cell>
          <cell r="EO178">
            <v>330283.66666666698</v>
          </cell>
          <cell r="EP178">
            <v>-241105.33333333299</v>
          </cell>
          <cell r="EQ178">
            <v>-66485.666666666701</v>
          </cell>
          <cell r="ER178">
            <v>-10836.333333333299</v>
          </cell>
          <cell r="ES178">
            <v>11856.333333333299</v>
          </cell>
          <cell r="ET178">
            <v>3.5897425546323303E-2</v>
          </cell>
          <cell r="EU178">
            <v>3.7234031416901001E-2</v>
          </cell>
          <cell r="FF178" t="str">
            <v>CN42771PC</v>
          </cell>
          <cell r="FG178" t="str">
            <v>exclude</v>
          </cell>
          <cell r="FH178" t="str">
            <v>Independence(A+, A, A-, B+, B, B-,U)</v>
          </cell>
          <cell r="FI178" t="str">
            <v>ok, indep</v>
          </cell>
        </row>
        <row r="179">
          <cell r="B179" t="str">
            <v>XUCHANG INTELLIGENT RELAY CO., LTD</v>
          </cell>
          <cell r="C179" t="str">
            <v>exclude</v>
          </cell>
          <cell r="D179" t="str">
            <v>Significantly different products/services</v>
          </cell>
          <cell r="E179" t="str">
            <v>从事智能配电系统的开发和生产</v>
          </cell>
          <cell r="H179" t="str">
            <v/>
          </cell>
          <cell r="I179" t="str">
            <v>ok, sda/sdp</v>
          </cell>
          <cell r="J179" t="str">
            <v>ok,sdp</v>
          </cell>
          <cell r="M179" t="str">
            <v>XUCHANG INTELLIGENT RELAY CO., LTD</v>
          </cell>
          <cell r="N179" t="str">
            <v>This company is an entity based in China that is engaged in the development and production of intelligent power distribution system. It was incorporated in 2009. The registered business office of the company is located in Xuchang, China. The company is principally involved in producing a wide range of distribution network automation equipment, intelligent power distribution system, energy efficiency management system, traction power supply DC complete equipment, regional (park) energy comprehensive monitoring system, charge and change monitoring system, photovoltaic power generation monitoring system, high and low voltage switchgear, and electrical fire monitoring system. The company offers these products to contractors, retailers and homeowners. It has its active operations in within the country.</v>
          </cell>
          <cell r="O179" t="str">
            <v>Manufacturing</v>
          </cell>
          <cell r="P179" t="str">
            <v>www.xjpmf.com</v>
          </cell>
          <cell r="R179" t="str">
            <v>China</v>
          </cell>
          <cell r="S179" t="str">
            <v>831396</v>
          </cell>
          <cell r="T179" t="str">
            <v>A+</v>
          </cell>
          <cell r="U179" t="str">
            <v>3699</v>
          </cell>
          <cell r="V179" t="str">
            <v>Engaged in the development and production of intelligent power distribution system</v>
          </cell>
          <cell r="W179" t="str">
            <v>The Company is mainly engaged in the instrumentation, intelligent change with electrical control and protection equipment, electrical fire monitoring equipment, harmonic control and power quality products, energy-saving devices and power electronic equipment, variable power distribution panel, Taiwan, cabinets, boxes, building automation products, AC and DC switchgear and uninterruptible power supply, lightning protection products, subway and rail electrical products, automation control systems and related software development, design, production, sales and technical advisory services.</v>
          </cell>
          <cell r="X179" t="str">
            <v>HENAN XJ INTELLIGENT TECHNOLOGY COMPANY LIMITED</v>
          </cell>
          <cell r="Z179" t="str">
            <v>CN42120PC</v>
          </cell>
          <cell r="AA179">
            <v>420986</v>
          </cell>
          <cell r="AB179">
            <v>332734</v>
          </cell>
          <cell r="AC179">
            <v>285149</v>
          </cell>
          <cell r="AD179">
            <v>231044</v>
          </cell>
          <cell r="AE179">
            <v>414178</v>
          </cell>
          <cell r="AF179">
            <v>324107</v>
          </cell>
          <cell r="AG179">
            <v>279631</v>
          </cell>
          <cell r="AH179">
            <v>217915</v>
          </cell>
          <cell r="AI179">
            <v>-2790</v>
          </cell>
          <cell r="AJ179">
            <v>-2388</v>
          </cell>
          <cell r="AK179">
            <v>-3318</v>
          </cell>
          <cell r="AL179">
            <v>-3008</v>
          </cell>
          <cell r="AM179">
            <v>411388</v>
          </cell>
          <cell r="AN179">
            <v>321719</v>
          </cell>
          <cell r="AO179">
            <v>276313</v>
          </cell>
          <cell r="AP179">
            <v>214907</v>
          </cell>
          <cell r="AQ179">
            <v>9598</v>
          </cell>
          <cell r="AR179">
            <v>11015</v>
          </cell>
          <cell r="AS179">
            <v>8836</v>
          </cell>
          <cell r="AT179">
            <v>16137</v>
          </cell>
          <cell r="AU179">
            <v>-299900</v>
          </cell>
          <cell r="AV179">
            <v>-221697</v>
          </cell>
          <cell r="AW179">
            <v>-194326</v>
          </cell>
          <cell r="AX179">
            <v>-152453</v>
          </cell>
          <cell r="AY179" t="str">
            <v>n.a.</v>
          </cell>
          <cell r="AZ179" t="str">
            <v>n.a.</v>
          </cell>
          <cell r="BA179" t="str">
            <v>n.a.</v>
          </cell>
          <cell r="BB179" t="str">
            <v>n.a.</v>
          </cell>
          <cell r="BC179">
            <v>-65791</v>
          </cell>
          <cell r="BD179">
            <v>-60729</v>
          </cell>
          <cell r="BE179">
            <v>-60806</v>
          </cell>
          <cell r="BF179">
            <v>-63212</v>
          </cell>
          <cell r="BG179">
            <v>55295</v>
          </cell>
          <cell r="BH179">
            <v>50308</v>
          </cell>
          <cell r="BI179">
            <v>30017</v>
          </cell>
          <cell r="BJ179">
            <v>15379</v>
          </cell>
          <cell r="BK179">
            <v>-9890</v>
          </cell>
          <cell r="BL179">
            <v>-9281</v>
          </cell>
          <cell r="BM179">
            <v>-7754</v>
          </cell>
          <cell r="BN179">
            <v>-7577</v>
          </cell>
          <cell r="BO179">
            <v>-7008</v>
          </cell>
          <cell r="BP179">
            <v>-6830</v>
          </cell>
          <cell r="BQ179">
            <v>-6733</v>
          </cell>
          <cell r="BR179">
            <v>-6497</v>
          </cell>
          <cell r="BS179">
            <v>-2882</v>
          </cell>
          <cell r="BT179">
            <v>-2451</v>
          </cell>
          <cell r="BU179">
            <v>-1021</v>
          </cell>
          <cell r="BV179">
            <v>-1080</v>
          </cell>
          <cell r="BW179">
            <v>36347</v>
          </cell>
          <cell r="BX179">
            <v>30753</v>
          </cell>
          <cell r="BY179">
            <v>18435</v>
          </cell>
          <cell r="BZ179">
            <v>8079</v>
          </cell>
          <cell r="CA179">
            <v>508067</v>
          </cell>
          <cell r="CB179">
            <v>437494</v>
          </cell>
          <cell r="CC179">
            <v>357957</v>
          </cell>
          <cell r="CD179">
            <v>278177</v>
          </cell>
          <cell r="CE179">
            <v>54845</v>
          </cell>
          <cell r="CF179">
            <v>36748</v>
          </cell>
          <cell r="CG179">
            <v>38752</v>
          </cell>
          <cell r="CH179">
            <v>38539</v>
          </cell>
          <cell r="CI179">
            <v>260292</v>
          </cell>
          <cell r="CJ179">
            <v>182130</v>
          </cell>
          <cell r="CK179">
            <v>144108</v>
          </cell>
          <cell r="CL179">
            <v>134124</v>
          </cell>
          <cell r="CM179">
            <v>85192</v>
          </cell>
          <cell r="CN179">
            <v>70811</v>
          </cell>
          <cell r="CO179">
            <v>46599</v>
          </cell>
          <cell r="CP179">
            <v>24030</v>
          </cell>
          <cell r="CQ179">
            <v>100765</v>
          </cell>
          <cell r="CR179">
            <v>135417</v>
          </cell>
          <cell r="CS179">
            <v>114648</v>
          </cell>
          <cell r="CT179">
            <v>56939</v>
          </cell>
          <cell r="CU179">
            <v>16695</v>
          </cell>
          <cell r="CV179">
            <v>30559</v>
          </cell>
          <cell r="CW179">
            <v>54261</v>
          </cell>
          <cell r="CX179" t="str">
            <v>n.a.</v>
          </cell>
          <cell r="CY179">
            <v>725</v>
          </cell>
          <cell r="CZ179">
            <v>696</v>
          </cell>
          <cell r="DA179">
            <v>0</v>
          </cell>
          <cell r="DB179">
            <v>8304</v>
          </cell>
          <cell r="DC179">
            <v>633102</v>
          </cell>
          <cell r="DD179">
            <v>559935</v>
          </cell>
          <cell r="DE179">
            <v>480864</v>
          </cell>
          <cell r="DF179">
            <v>411289</v>
          </cell>
          <cell r="DH179">
            <v>411388</v>
          </cell>
          <cell r="DI179">
            <v>-299900</v>
          </cell>
          <cell r="DJ179">
            <v>-65791</v>
          </cell>
          <cell r="DK179">
            <v>-9890</v>
          </cell>
          <cell r="DL179">
            <v>35807</v>
          </cell>
          <cell r="DM179">
            <v>8.7039485838186798E-2</v>
          </cell>
          <cell r="DN179">
            <v>9.5337623575207503E-2</v>
          </cell>
          <cell r="DO179" t="str">
            <v>n.a.</v>
          </cell>
          <cell r="DP179">
            <v>45796.5</v>
          </cell>
          <cell r="DQ179">
            <v>710.5</v>
          </cell>
          <cell r="DS179">
            <v>321719</v>
          </cell>
          <cell r="DT179">
            <v>-221697</v>
          </cell>
          <cell r="DU179">
            <v>-60729</v>
          </cell>
          <cell r="DV179">
            <v>-9281</v>
          </cell>
          <cell r="DW179">
            <v>30012</v>
          </cell>
          <cell r="DX179">
            <v>9.3286377242251806E-2</v>
          </cell>
          <cell r="DY179">
            <v>0.10288405831879199</v>
          </cell>
          <cell r="DZ179" t="str">
            <v>n.a.</v>
          </cell>
          <cell r="EA179">
            <v>37750</v>
          </cell>
          <cell r="EB179">
            <v>348</v>
          </cell>
          <cell r="ED179">
            <v>276313</v>
          </cell>
          <cell r="EE179">
            <v>-194326</v>
          </cell>
          <cell r="EF179">
            <v>-60806</v>
          </cell>
          <cell r="EG179">
            <v>-7754</v>
          </cell>
          <cell r="EH179">
            <v>13427</v>
          </cell>
          <cell r="EI179">
            <v>4.8593442943328798E-2</v>
          </cell>
          <cell r="EJ179">
            <v>5.1075371073393001E-2</v>
          </cell>
          <cell r="EK179" t="str">
            <v>n.a.</v>
          </cell>
          <cell r="EL179">
            <v>38645.5</v>
          </cell>
          <cell r="EM179">
            <v>4152</v>
          </cell>
          <cell r="EO179">
            <v>336473.33333333302</v>
          </cell>
          <cell r="EP179">
            <v>-238641</v>
          </cell>
          <cell r="EQ179">
            <v>-62442</v>
          </cell>
          <cell r="ER179">
            <v>-8975</v>
          </cell>
          <cell r="ES179">
            <v>26415.333333333299</v>
          </cell>
          <cell r="ET179">
            <v>7.8506469061441195E-2</v>
          </cell>
          <cell r="EU179">
            <v>8.5194813013479101E-2</v>
          </cell>
          <cell r="FF179" t="str">
            <v>CN42120PC</v>
          </cell>
          <cell r="FG179" t="str">
            <v>exclude</v>
          </cell>
          <cell r="FH179" t="str">
            <v>Significantly different products/services</v>
          </cell>
          <cell r="FI179" t="str">
            <v>ok, sda/sdp</v>
          </cell>
        </row>
        <row r="180">
          <cell r="B180" t="str">
            <v>AV TECH CORPORATION</v>
          </cell>
          <cell r="C180" t="str">
            <v>exclude</v>
          </cell>
          <cell r="D180" t="str">
            <v>Significantly different products/services</v>
          </cell>
          <cell r="E180" t="str">
            <v>从事半导体元件和闭路电视(CCTV)产品的设计、制造和销售</v>
          </cell>
          <cell r="H180" t="str">
            <v/>
          </cell>
          <cell r="I180" t="str">
            <v>ok, sda/sdp</v>
          </cell>
          <cell r="J180" t="str">
            <v>ok,sdp</v>
          </cell>
          <cell r="M180" t="str">
            <v>AV TECH CORPORATION</v>
          </cell>
          <cell r="N180" t="str">
            <v>This company is engaged in the design, manufacture and distribution of semiconductor components and closed circuit television (CCTV) products. It was founded in 1996 and has its registered head office strategically located in Taipei, Taiwan.The company is one of the largest stand-alone digital video recorder (DVR) manufacturers in the world. It is a leader in push video HDCCTV, IP camera, CCTV camera, DVR, IVS network camera, eagleeyes mobile surveillance, NVR, NAS and CMS total solution. Its major products include color charge-coupled device (CCD) cameras, quad processors, digital video recorders (DVRs), digital converter integrated circuits (ICs), digital signal processor ICs, and power supply control ICs. In addition, the company is an authorized distributor of world famous manufacturers, including Allegro, Linear Tech, Aimtron, and Austria Micro Systems.The company mainly operates its business both in the domestic and overseas markets. Its major export markets are Europe, the Americas, and Asia. The company distributes its products to the manufacturers and distributors of liquid crystal display (LCD), digital cameras, projectors, notebooks, telecommunication equipments and industrial equipments.The company has formed strategic partnership with Akess Ltd. to distribute its products in the United Kingdom. The company aims to be the leader of security-surveillance consumer product.</v>
          </cell>
          <cell r="O180" t="str">
            <v>Manufacturing; Wholesale</v>
          </cell>
          <cell r="P180" t="str">
            <v>www.avtech.com.tw</v>
          </cell>
          <cell r="R180" t="str">
            <v>Taiwan, China</v>
          </cell>
          <cell r="S180" t="str">
            <v>8072</v>
          </cell>
          <cell r="T180" t="str">
            <v>B</v>
          </cell>
          <cell r="U180" t="str">
            <v>3699</v>
          </cell>
          <cell r="V180" t="str">
            <v>Engaged in the design, manufacture and distribution of semiconductor components and closed circuit television (CCTV) products</v>
          </cell>
          <cell r="W180" t="str">
            <v>The Company principally engaged in the manufacture and distribution of video surveillance systems. The Company's products portfolio consists of Internet protocol (IP) cameras, network video recorders (NVRs), closed circuit televisions (CCTVs), digital video recorders (DVRs), network remote monitoring systems, tracking surveillance systems and other system accessories. The Company is also engaged in the sales of electronic materials. The Company distributes its products within Taiwan market and to Europe, the Americas, rest of Asia and others.</v>
          </cell>
          <cell r="Z180" t="str">
            <v>TW97092770</v>
          </cell>
          <cell r="AA180">
            <v>1392939</v>
          </cell>
          <cell r="AB180">
            <v>1234269</v>
          </cell>
          <cell r="AC180">
            <v>812616</v>
          </cell>
          <cell r="AD180">
            <v>873629</v>
          </cell>
          <cell r="AE180">
            <v>1355756</v>
          </cell>
          <cell r="AF180">
            <v>1225153</v>
          </cell>
          <cell r="AG180">
            <v>805928</v>
          </cell>
          <cell r="AH180">
            <v>870864</v>
          </cell>
          <cell r="AI180">
            <v>0</v>
          </cell>
          <cell r="AJ180">
            <v>-2979</v>
          </cell>
          <cell r="AK180">
            <v>-1872</v>
          </cell>
          <cell r="AL180">
            <v>-4072</v>
          </cell>
          <cell r="AM180">
            <v>1355756</v>
          </cell>
          <cell r="AN180">
            <v>1222174</v>
          </cell>
          <cell r="AO180">
            <v>804056</v>
          </cell>
          <cell r="AP180">
            <v>866792</v>
          </cell>
          <cell r="AQ180">
            <v>37183</v>
          </cell>
          <cell r="AR180">
            <v>12095</v>
          </cell>
          <cell r="AS180">
            <v>8560</v>
          </cell>
          <cell r="AT180">
            <v>6837</v>
          </cell>
          <cell r="AU180">
            <v>-1122029</v>
          </cell>
          <cell r="AV180">
            <v>-1045466</v>
          </cell>
          <cell r="AW180">
            <v>-717792</v>
          </cell>
          <cell r="AX180">
            <v>-719726</v>
          </cell>
          <cell r="AY180">
            <v>-35290</v>
          </cell>
          <cell r="AZ180">
            <v>-44526</v>
          </cell>
          <cell r="BA180">
            <v>-70422</v>
          </cell>
          <cell r="BB180">
            <v>-60343</v>
          </cell>
          <cell r="BC180">
            <v>-158562</v>
          </cell>
          <cell r="BD180">
            <v>-120182</v>
          </cell>
          <cell r="BE180">
            <v>-107554</v>
          </cell>
          <cell r="BF180">
            <v>-123583</v>
          </cell>
          <cell r="BG180">
            <v>77058</v>
          </cell>
          <cell r="BH180">
            <v>24095</v>
          </cell>
          <cell r="BI180">
            <v>-83152</v>
          </cell>
          <cell r="BJ180">
            <v>-30023</v>
          </cell>
          <cell r="BK180">
            <v>-7333</v>
          </cell>
          <cell r="BL180">
            <v>-7368</v>
          </cell>
          <cell r="BM180">
            <v>-6955</v>
          </cell>
          <cell r="BN180">
            <v>-7020</v>
          </cell>
          <cell r="BO180">
            <v>-7333</v>
          </cell>
          <cell r="BP180">
            <v>-7368</v>
          </cell>
          <cell r="BQ180">
            <v>-6955</v>
          </cell>
          <cell r="BR180">
            <v>-7020</v>
          </cell>
          <cell r="BS180">
            <v>0</v>
          </cell>
          <cell r="BT180">
            <v>0</v>
          </cell>
          <cell r="BU180">
            <v>0</v>
          </cell>
          <cell r="BV180">
            <v>0</v>
          </cell>
          <cell r="BW180">
            <v>30974</v>
          </cell>
          <cell r="BX180">
            <v>-12152</v>
          </cell>
          <cell r="BY180">
            <v>-92421</v>
          </cell>
          <cell r="BZ180">
            <v>-19633</v>
          </cell>
          <cell r="CA180">
            <v>1748474</v>
          </cell>
          <cell r="CB180">
            <v>1617474</v>
          </cell>
          <cell r="CC180">
            <v>1601279</v>
          </cell>
          <cell r="CD180">
            <v>1708803</v>
          </cell>
          <cell r="CE180">
            <v>315090</v>
          </cell>
          <cell r="CF180">
            <v>177043</v>
          </cell>
          <cell r="CG180">
            <v>142389</v>
          </cell>
          <cell r="CH180">
            <v>183418</v>
          </cell>
          <cell r="CI180">
            <v>266091</v>
          </cell>
          <cell r="CJ180">
            <v>281196</v>
          </cell>
          <cell r="CK180">
            <v>198056</v>
          </cell>
          <cell r="CL180">
            <v>176551</v>
          </cell>
          <cell r="CM180">
            <v>35303</v>
          </cell>
          <cell r="CN180">
            <v>39633</v>
          </cell>
          <cell r="CO180">
            <v>49633</v>
          </cell>
          <cell r="CP180">
            <v>38288</v>
          </cell>
          <cell r="CQ180">
            <v>1131990</v>
          </cell>
          <cell r="CR180">
            <v>1119602</v>
          </cell>
          <cell r="CS180">
            <v>1211201</v>
          </cell>
          <cell r="CT180">
            <v>1310546</v>
          </cell>
          <cell r="CU180">
            <v>467824</v>
          </cell>
          <cell r="CV180">
            <v>502931</v>
          </cell>
          <cell r="CW180">
            <v>275246</v>
          </cell>
          <cell r="CX180">
            <v>415368</v>
          </cell>
          <cell r="CY180">
            <v>5711</v>
          </cell>
          <cell r="CZ180">
            <v>5711</v>
          </cell>
          <cell r="DA180">
            <v>5711</v>
          </cell>
          <cell r="DB180">
            <v>5711</v>
          </cell>
          <cell r="DC180">
            <v>2590285</v>
          </cell>
          <cell r="DD180">
            <v>2500072</v>
          </cell>
          <cell r="DE180">
            <v>2438327</v>
          </cell>
          <cell r="DF180">
            <v>2539649</v>
          </cell>
          <cell r="DH180">
            <v>1355756</v>
          </cell>
          <cell r="DI180">
            <v>-1122029</v>
          </cell>
          <cell r="DJ180">
            <v>-193852</v>
          </cell>
          <cell r="DK180">
            <v>-7333</v>
          </cell>
          <cell r="DL180">
            <v>32542</v>
          </cell>
          <cell r="DM180">
            <v>2.4002844169599798E-2</v>
          </cell>
          <cell r="DN180">
            <v>2.4593149709721901E-2</v>
          </cell>
          <cell r="DO180">
            <v>-35290</v>
          </cell>
          <cell r="DP180">
            <v>246066.5</v>
          </cell>
          <cell r="DQ180">
            <v>5711</v>
          </cell>
          <cell r="DS180">
            <v>1222174</v>
          </cell>
          <cell r="DT180">
            <v>-1045466</v>
          </cell>
          <cell r="DU180">
            <v>-164708</v>
          </cell>
          <cell r="DV180">
            <v>-7368</v>
          </cell>
          <cell r="DW180">
            <v>4632</v>
          </cell>
          <cell r="DX180">
            <v>3.7899677132716002E-3</v>
          </cell>
          <cell r="DY180">
            <v>3.8043862141921999E-3</v>
          </cell>
          <cell r="DZ180">
            <v>-44526</v>
          </cell>
          <cell r="EA180">
            <v>159716</v>
          </cell>
          <cell r="EB180">
            <v>5711</v>
          </cell>
          <cell r="ED180">
            <v>804056</v>
          </cell>
          <cell r="EE180">
            <v>-717792</v>
          </cell>
          <cell r="EF180">
            <v>-177976</v>
          </cell>
          <cell r="EG180">
            <v>-6955</v>
          </cell>
          <cell r="EH180">
            <v>-98667</v>
          </cell>
          <cell r="EI180">
            <v>-0.122711602176963</v>
          </cell>
          <cell r="EJ180">
            <v>-0.109299308868834</v>
          </cell>
          <cell r="EK180">
            <v>-70422</v>
          </cell>
          <cell r="EL180">
            <v>162903.5</v>
          </cell>
          <cell r="EM180">
            <v>5711</v>
          </cell>
          <cell r="EO180">
            <v>1127328.66666667</v>
          </cell>
          <cell r="EP180">
            <v>-961762.33333333302</v>
          </cell>
          <cell r="EQ180">
            <v>-178845.33333333299</v>
          </cell>
          <cell r="ER180">
            <v>-7218.6666666666697</v>
          </cell>
          <cell r="ES180">
            <v>-20497.666666666599</v>
          </cell>
          <cell r="ET180">
            <v>-1.8182511695790601E-2</v>
          </cell>
          <cell r="EU180">
            <v>-1.7857811823449501E-2</v>
          </cell>
          <cell r="FF180" t="str">
            <v>TW97092770</v>
          </cell>
          <cell r="FG180" t="str">
            <v>exclude</v>
          </cell>
          <cell r="FH180" t="str">
            <v>Significantly different products/services</v>
          </cell>
          <cell r="FI180" t="str">
            <v>ok, sda/sdp</v>
          </cell>
        </row>
        <row r="181">
          <cell r="B181" t="str">
            <v>KENTURN NANO. TEC. CO., LTD.</v>
          </cell>
          <cell r="C181" t="str">
            <v>exclude</v>
          </cell>
          <cell r="D181" t="str">
            <v>Significantly different products/services</v>
          </cell>
          <cell r="E181" t="str">
            <v>从事各种机床主轴的设计、制造、加工和销售</v>
          </cell>
          <cell r="H181" t="str">
            <v/>
          </cell>
          <cell r="I181" t="str">
            <v>ok, sda/sdp</v>
          </cell>
          <cell r="J181" t="str">
            <v>ok,sdp</v>
          </cell>
          <cell r="M181" t="str">
            <v>KENTURN NANO. TEC. CO., LTD.</v>
          </cell>
          <cell r="N181" t="str">
            <v>This company is engaged in designing, manufacturing, fabricating and marketing machine tool spindles of all kinds. It was established in 1983 and has its registered head office strategically located in Xianxi Township, Changhua County, Taiwan. The company's business operation specializes in producing a wide range of CNC machining center spindles, turning center spindles, spindles for PCB Drill and Mill, CNC surface grinding spindles, CNC internal grinding spindles, and built-In motor spindles. It is intensively studying spindle design and producing innovative technology. The company also employs skilled trained repair persons, such as mechanics with specialized technical skills to diagnose and repair the mechanical and electrical systems, and handle the maintenance and repair of these machinery and equipment. Its machinery are manufactured in compliance with the standards and other technical specifications that guarantees quality and durability.</v>
          </cell>
          <cell r="O181" t="str">
            <v>Manufacturing; Wholesale</v>
          </cell>
          <cell r="P181" t="str">
            <v>www.kenturn.com.tw</v>
          </cell>
          <cell r="R181" t="str">
            <v>Taiwan, China</v>
          </cell>
          <cell r="S181" t="str">
            <v>4561</v>
          </cell>
          <cell r="T181" t="str">
            <v>B+</v>
          </cell>
          <cell r="U181" t="str">
            <v>3699</v>
          </cell>
          <cell r="V181" t="str">
            <v>Engaged in designing, manufacturing, fabricating and marketing machine tool spindles of all kinds</v>
          </cell>
          <cell r="W181" t="str">
            <v>The Company and its subsidiaries are mainly engaged in the manufacturing of precision spindle for various kind of machine tools. The Company's main products contain precision lathe spindles, precision machine tool spindles, precision polished spindles and precision dedicated machine spindles. It sells the products for both domestic and international markets.</v>
          </cell>
          <cell r="Z181" t="str">
            <v>TW59362767</v>
          </cell>
          <cell r="AA181">
            <v>1392720</v>
          </cell>
          <cell r="AB181">
            <v>962607</v>
          </cell>
          <cell r="AC181">
            <v>708170</v>
          </cell>
          <cell r="AD181">
            <v>978824</v>
          </cell>
          <cell r="AE181">
            <v>1392233</v>
          </cell>
          <cell r="AF181">
            <v>955336</v>
          </cell>
          <cell r="AG181">
            <v>709149</v>
          </cell>
          <cell r="AH181">
            <v>981723</v>
          </cell>
          <cell r="AI181">
            <v>-392</v>
          </cell>
          <cell r="AJ181">
            <v>-2120</v>
          </cell>
          <cell r="AK181">
            <v>-1251</v>
          </cell>
          <cell r="AL181">
            <v>-3022</v>
          </cell>
          <cell r="AM181">
            <v>1391841</v>
          </cell>
          <cell r="AN181">
            <v>953216</v>
          </cell>
          <cell r="AO181">
            <v>707898</v>
          </cell>
          <cell r="AP181">
            <v>978701</v>
          </cell>
          <cell r="AQ181">
            <v>879</v>
          </cell>
          <cell r="AR181">
            <v>9391</v>
          </cell>
          <cell r="AS181">
            <v>272</v>
          </cell>
          <cell r="AT181">
            <v>123</v>
          </cell>
          <cell r="AU181">
            <v>-1051524</v>
          </cell>
          <cell r="AV181">
            <v>-722730</v>
          </cell>
          <cell r="AW181">
            <v>-513772</v>
          </cell>
          <cell r="AX181">
            <v>-677329</v>
          </cell>
          <cell r="AY181">
            <v>-14056</v>
          </cell>
          <cell r="AZ181">
            <v>-10234</v>
          </cell>
          <cell r="BA181">
            <v>-8983</v>
          </cell>
          <cell r="BB181">
            <v>-10433</v>
          </cell>
          <cell r="BC181">
            <v>-76518</v>
          </cell>
          <cell r="BD181">
            <v>-64553</v>
          </cell>
          <cell r="BE181">
            <v>-64174</v>
          </cell>
          <cell r="BF181">
            <v>-75587</v>
          </cell>
          <cell r="BG181">
            <v>250622</v>
          </cell>
          <cell r="BH181">
            <v>165090</v>
          </cell>
          <cell r="BI181">
            <v>121241</v>
          </cell>
          <cell r="BJ181">
            <v>215475</v>
          </cell>
          <cell r="BK181">
            <v>-58628</v>
          </cell>
          <cell r="BL181">
            <v>-57748</v>
          </cell>
          <cell r="BM181">
            <v>-67500</v>
          </cell>
          <cell r="BN181">
            <v>-66222</v>
          </cell>
          <cell r="BO181">
            <v>-58397</v>
          </cell>
          <cell r="BP181">
            <v>-57485</v>
          </cell>
          <cell r="BQ181">
            <v>-67259</v>
          </cell>
          <cell r="BR181">
            <v>-66140</v>
          </cell>
          <cell r="BS181">
            <v>-231</v>
          </cell>
          <cell r="BT181">
            <v>-263</v>
          </cell>
          <cell r="BU181">
            <v>-241</v>
          </cell>
          <cell r="BV181">
            <v>-82</v>
          </cell>
          <cell r="BW181">
            <v>145736</v>
          </cell>
          <cell r="BX181">
            <v>85238</v>
          </cell>
          <cell r="BY181">
            <v>25593</v>
          </cell>
          <cell r="BZ181">
            <v>108269</v>
          </cell>
          <cell r="CA181">
            <v>1136488</v>
          </cell>
          <cell r="CB181">
            <v>907472</v>
          </cell>
          <cell r="CC181">
            <v>592301</v>
          </cell>
          <cell r="CD181">
            <v>718017</v>
          </cell>
          <cell r="CE181">
            <v>417831</v>
          </cell>
          <cell r="CF181">
            <v>295506</v>
          </cell>
          <cell r="CG181">
            <v>267890</v>
          </cell>
          <cell r="CH181">
            <v>327883</v>
          </cell>
          <cell r="CI181">
            <v>183901</v>
          </cell>
          <cell r="CJ181">
            <v>153940</v>
          </cell>
          <cell r="CK181">
            <v>64529</v>
          </cell>
          <cell r="CL181">
            <v>116922</v>
          </cell>
          <cell r="CM181">
            <v>23865</v>
          </cell>
          <cell r="CN181">
            <v>37299</v>
          </cell>
          <cell r="CO181">
            <v>18362</v>
          </cell>
          <cell r="CP181">
            <v>28752</v>
          </cell>
          <cell r="CQ181">
            <v>507838</v>
          </cell>
          <cell r="CR181">
            <v>417356</v>
          </cell>
          <cell r="CS181">
            <v>235797</v>
          </cell>
          <cell r="CT181">
            <v>238162</v>
          </cell>
          <cell r="CU181">
            <v>97111</v>
          </cell>
          <cell r="CV181">
            <v>10943</v>
          </cell>
          <cell r="CW181" t="str">
            <v>n.a.</v>
          </cell>
          <cell r="CX181">
            <v>0</v>
          </cell>
          <cell r="CY181">
            <v>200190</v>
          </cell>
          <cell r="CZ181">
            <v>146972</v>
          </cell>
          <cell r="DA181">
            <v>53265</v>
          </cell>
          <cell r="DB181">
            <v>420</v>
          </cell>
          <cell r="DC181">
            <v>2477377</v>
          </cell>
          <cell r="DD181">
            <v>2207172</v>
          </cell>
          <cell r="DE181">
            <v>1667576</v>
          </cell>
          <cell r="DF181">
            <v>1693888</v>
          </cell>
          <cell r="DH181">
            <v>1391841</v>
          </cell>
          <cell r="DI181">
            <v>-1051524</v>
          </cell>
          <cell r="DJ181">
            <v>-90574</v>
          </cell>
          <cell r="DK181">
            <v>-58628</v>
          </cell>
          <cell r="DL181">
            <v>191115</v>
          </cell>
          <cell r="DM181">
            <v>0.137310942844765</v>
          </cell>
          <cell r="DN181">
            <v>0.15916620444630999</v>
          </cell>
          <cell r="DO181">
            <v>-14056</v>
          </cell>
          <cell r="DP181">
            <v>356668.5</v>
          </cell>
          <cell r="DQ181">
            <v>173581</v>
          </cell>
          <cell r="DS181">
            <v>953216</v>
          </cell>
          <cell r="DT181">
            <v>-722730</v>
          </cell>
          <cell r="DU181">
            <v>-74787</v>
          </cell>
          <cell r="DV181">
            <v>-57748</v>
          </cell>
          <cell r="DW181">
            <v>97951</v>
          </cell>
          <cell r="DX181">
            <v>0.102758451389821</v>
          </cell>
          <cell r="DY181">
            <v>0.11452707640322</v>
          </cell>
          <cell r="DZ181">
            <v>-10234</v>
          </cell>
          <cell r="EA181">
            <v>281698</v>
          </cell>
          <cell r="EB181">
            <v>100118.5</v>
          </cell>
          <cell r="ED181">
            <v>707898</v>
          </cell>
          <cell r="EE181">
            <v>-513772</v>
          </cell>
          <cell r="EF181">
            <v>-73157</v>
          </cell>
          <cell r="EG181">
            <v>-67500</v>
          </cell>
          <cell r="EH181">
            <v>53469</v>
          </cell>
          <cell r="EI181">
            <v>7.5532068179314002E-2</v>
          </cell>
          <cell r="EJ181">
            <v>8.1703286376367798E-2</v>
          </cell>
          <cell r="EK181">
            <v>-8983</v>
          </cell>
          <cell r="EL181">
            <v>297886.5</v>
          </cell>
          <cell r="EM181">
            <v>26842.5</v>
          </cell>
          <cell r="EO181">
            <v>1017651.66666667</v>
          </cell>
          <cell r="EP181">
            <v>-762675.33333333302</v>
          </cell>
          <cell r="EQ181">
            <v>-79506</v>
          </cell>
          <cell r="ER181">
            <v>-61292</v>
          </cell>
          <cell r="ES181">
            <v>114178.33333333299</v>
          </cell>
          <cell r="ET181">
            <v>0.11219785421010101</v>
          </cell>
          <cell r="EU181">
            <v>0.126377092849079</v>
          </cell>
          <cell r="FF181" t="str">
            <v>TW59362767</v>
          </cell>
          <cell r="FG181" t="str">
            <v>exclude</v>
          </cell>
          <cell r="FH181" t="str">
            <v>Significantly different products/services</v>
          </cell>
          <cell r="FI181" t="str">
            <v>ok, sda/sdp</v>
          </cell>
        </row>
        <row r="182">
          <cell r="B182" t="str">
            <v>SUZHOU XTONG PHOTOVOLTAIC TECHNOLOGIES CO.,LTD</v>
          </cell>
          <cell r="C182" t="str">
            <v>exclude</v>
          </cell>
          <cell r="D182" t="str">
            <v>Significantly different products/services</v>
          </cell>
          <cell r="E182" t="str">
            <v>从事太阳能电池组件接线盒、连接器及周边产品的研发、生产、销售和服务的中国企业。</v>
          </cell>
          <cell r="H182" t="str">
            <v/>
          </cell>
          <cell r="I182" t="str">
            <v>ok, sda/sdp</v>
          </cell>
          <cell r="J182" t="str">
            <v>ok,sdp</v>
          </cell>
          <cell r="M182" t="str">
            <v>SUZHOU XTONG PHOTOVOLTAIC TECHNOLOGIES CO.,LTD</v>
          </cell>
          <cell r="N182" t="str">
            <v>This company is a Chinese-based enterprise engaged in the development, production, sale and servicing of solar cell assembly junction boxes, connectors and peripheral products. It operates its business primarily in the domestic market. The company was incorporated in 2009. Its registered business office is based in Suzhou, Jiangsu, China. It is registered as a joint stock company.</v>
          </cell>
          <cell r="O182" t="str">
            <v>Manufacturing</v>
          </cell>
          <cell r="P182" t="str">
            <v>www.xtong-solar.com</v>
          </cell>
          <cell r="R182" t="str">
            <v>China</v>
          </cell>
          <cell r="S182" t="str">
            <v>834874</v>
          </cell>
          <cell r="T182" t="str">
            <v>B+</v>
          </cell>
          <cell r="U182" t="str">
            <v>3699</v>
          </cell>
          <cell r="V182" t="str">
            <v>Engaged in the development, production, sale and servicing of solar cell assembly junction boxes, connectors and peripheral products</v>
          </cell>
          <cell r="W182" t="str">
            <v>The Company is mainly engaged in the development, production, sales and service of solar cell assembly junction boxes, connectors and peripheral products.</v>
          </cell>
          <cell r="Z182" t="str">
            <v>CN46564PC</v>
          </cell>
          <cell r="AA182">
            <v>351268</v>
          </cell>
          <cell r="AB182">
            <v>325346</v>
          </cell>
          <cell r="AC182">
            <v>278117</v>
          </cell>
          <cell r="AD182">
            <v>247619</v>
          </cell>
          <cell r="AE182">
            <v>349821</v>
          </cell>
          <cell r="AF182">
            <v>325320</v>
          </cell>
          <cell r="AG182">
            <v>278692</v>
          </cell>
          <cell r="AH182">
            <v>248321</v>
          </cell>
          <cell r="AI182">
            <v>-572</v>
          </cell>
          <cell r="AJ182">
            <v>-977</v>
          </cell>
          <cell r="AK182">
            <v>-610</v>
          </cell>
          <cell r="AL182">
            <v>-847</v>
          </cell>
          <cell r="AM182">
            <v>349249</v>
          </cell>
          <cell r="AN182">
            <v>324343</v>
          </cell>
          <cell r="AO182">
            <v>278082</v>
          </cell>
          <cell r="AP182">
            <v>247474</v>
          </cell>
          <cell r="AQ182">
            <v>2019</v>
          </cell>
          <cell r="AR182">
            <v>1003</v>
          </cell>
          <cell r="AS182">
            <v>35</v>
          </cell>
          <cell r="AT182">
            <v>145</v>
          </cell>
          <cell r="AU182">
            <v>-304041</v>
          </cell>
          <cell r="AV182">
            <v>-271717</v>
          </cell>
          <cell r="AW182">
            <v>-244500</v>
          </cell>
          <cell r="AX182">
            <v>-209027</v>
          </cell>
          <cell r="AY182" t="str">
            <v>n.a.</v>
          </cell>
          <cell r="AZ182" t="str">
            <v>n.a.</v>
          </cell>
          <cell r="BA182" t="str">
            <v>n.a.</v>
          </cell>
          <cell r="BB182" t="str">
            <v>n.a.</v>
          </cell>
          <cell r="BC182">
            <v>-27780</v>
          </cell>
          <cell r="BD182">
            <v>-21423</v>
          </cell>
          <cell r="BE182">
            <v>-21340</v>
          </cell>
          <cell r="BF182">
            <v>-22065</v>
          </cell>
          <cell r="BG182">
            <v>19447</v>
          </cell>
          <cell r="BH182">
            <v>32206</v>
          </cell>
          <cell r="BI182">
            <v>12277</v>
          </cell>
          <cell r="BJ182">
            <v>16527</v>
          </cell>
          <cell r="BK182">
            <v>-2512</v>
          </cell>
          <cell r="BL182">
            <v>-4862</v>
          </cell>
          <cell r="BM182">
            <v>-1473</v>
          </cell>
          <cell r="BN182">
            <v>-1092</v>
          </cell>
          <cell r="BO182">
            <v>-2455</v>
          </cell>
          <cell r="BP182">
            <v>-4862</v>
          </cell>
          <cell r="BQ182">
            <v>-1473</v>
          </cell>
          <cell r="BR182">
            <v>-1092</v>
          </cell>
          <cell r="BS182">
            <v>-57</v>
          </cell>
          <cell r="BT182">
            <v>0</v>
          </cell>
          <cell r="BU182">
            <v>0</v>
          </cell>
          <cell r="BV182">
            <v>0</v>
          </cell>
          <cell r="BW182">
            <v>8082</v>
          </cell>
          <cell r="BX182">
            <v>16299</v>
          </cell>
          <cell r="BY182">
            <v>7345</v>
          </cell>
          <cell r="BZ182">
            <v>10178</v>
          </cell>
          <cell r="CA182">
            <v>295064</v>
          </cell>
          <cell r="CB182">
            <v>238823</v>
          </cell>
          <cell r="CC182">
            <v>221598</v>
          </cell>
          <cell r="CD182">
            <v>185633</v>
          </cell>
          <cell r="CE182">
            <v>52018</v>
          </cell>
          <cell r="CF182">
            <v>35475</v>
          </cell>
          <cell r="CG182">
            <v>44344</v>
          </cell>
          <cell r="CH182">
            <v>42478</v>
          </cell>
          <cell r="CI182">
            <v>66108</v>
          </cell>
          <cell r="CJ182">
            <v>86416</v>
          </cell>
          <cell r="CK182">
            <v>60630</v>
          </cell>
          <cell r="CL182">
            <v>87057</v>
          </cell>
          <cell r="CM182">
            <v>141678</v>
          </cell>
          <cell r="CN182">
            <v>88439</v>
          </cell>
          <cell r="CO182">
            <v>85809</v>
          </cell>
          <cell r="CP182">
            <v>43210</v>
          </cell>
          <cell r="CQ182">
            <v>23088</v>
          </cell>
          <cell r="CR182">
            <v>24765</v>
          </cell>
          <cell r="CS182">
            <v>25162</v>
          </cell>
          <cell r="CT182">
            <v>11840</v>
          </cell>
          <cell r="CU182">
            <v>6419</v>
          </cell>
          <cell r="CV182" t="str">
            <v>n.a.</v>
          </cell>
          <cell r="CW182" t="str">
            <v>n.a.</v>
          </cell>
          <cell r="CX182" t="str">
            <v>n.a.</v>
          </cell>
          <cell r="CY182">
            <v>19035</v>
          </cell>
          <cell r="CZ182">
            <v>394</v>
          </cell>
          <cell r="DA182">
            <v>242</v>
          </cell>
          <cell r="DB182">
            <v>126</v>
          </cell>
          <cell r="DC182">
            <v>344878</v>
          </cell>
          <cell r="DD182">
            <v>261831</v>
          </cell>
          <cell r="DE182">
            <v>240651</v>
          </cell>
          <cell r="DF182">
            <v>201374</v>
          </cell>
          <cell r="DH182">
            <v>349249</v>
          </cell>
          <cell r="DI182">
            <v>-304041</v>
          </cell>
          <cell r="DJ182">
            <v>-27780</v>
          </cell>
          <cell r="DK182">
            <v>-2512</v>
          </cell>
          <cell r="DL182">
            <v>14916</v>
          </cell>
          <cell r="DM182">
            <v>4.2708783704463002E-2</v>
          </cell>
          <cell r="DN182">
            <v>4.4614202008177499E-2</v>
          </cell>
          <cell r="DO182" t="str">
            <v>n.a.</v>
          </cell>
          <cell r="DP182">
            <v>43746.5</v>
          </cell>
          <cell r="DQ182">
            <v>9714.5</v>
          </cell>
          <cell r="DS182">
            <v>324343</v>
          </cell>
          <cell r="DT182">
            <v>-271717</v>
          </cell>
          <cell r="DU182">
            <v>-21423</v>
          </cell>
          <cell r="DV182">
            <v>-4862</v>
          </cell>
          <cell r="DW182">
            <v>26341</v>
          </cell>
          <cell r="DX182">
            <v>8.1213406794658702E-2</v>
          </cell>
          <cell r="DY182">
            <v>8.8392024214602599E-2</v>
          </cell>
          <cell r="DZ182" t="str">
            <v>n.a.</v>
          </cell>
          <cell r="EA182">
            <v>39909.5</v>
          </cell>
          <cell r="EB182">
            <v>318</v>
          </cell>
          <cell r="ED182">
            <v>278082</v>
          </cell>
          <cell r="EE182">
            <v>-244500</v>
          </cell>
          <cell r="EF182">
            <v>-21340</v>
          </cell>
          <cell r="EG182">
            <v>-1473</v>
          </cell>
          <cell r="EH182">
            <v>10769</v>
          </cell>
          <cell r="EI182">
            <v>3.8725987298710497E-2</v>
          </cell>
          <cell r="EJ182">
            <v>4.0286106549251299E-2</v>
          </cell>
          <cell r="EK182" t="str">
            <v>n.a.</v>
          </cell>
          <cell r="EL182">
            <v>43411</v>
          </cell>
          <cell r="EM182">
            <v>184</v>
          </cell>
          <cell r="EO182">
            <v>317224.66666666698</v>
          </cell>
          <cell r="EP182">
            <v>-273419.33333333302</v>
          </cell>
          <cell r="EQ182">
            <v>-23514.333333333299</v>
          </cell>
          <cell r="ER182">
            <v>-2949</v>
          </cell>
          <cell r="ES182">
            <v>17342</v>
          </cell>
          <cell r="ET182">
            <v>5.4667879967299798E-2</v>
          </cell>
          <cell r="EU182">
            <v>5.7829284342320701E-2</v>
          </cell>
          <cell r="FF182" t="str">
            <v>CN46564PC</v>
          </cell>
          <cell r="FG182" t="str">
            <v>exclude</v>
          </cell>
          <cell r="FH182" t="str">
            <v>Significantly different products/services</v>
          </cell>
          <cell r="FI182" t="str">
            <v>ok, sda/sdp</v>
          </cell>
        </row>
        <row r="183">
          <cell r="B183" t="str">
            <v>JIANGSU VIBO HYDRAULICS JOINT STOCK CO.,LTD</v>
          </cell>
          <cell r="C183" t="str">
            <v>exclude</v>
          </cell>
          <cell r="D183" t="str">
            <v>Significantly different products/services</v>
          </cell>
          <cell r="E183" t="str">
            <v>从事液压动力装置的研发、生产和销售</v>
          </cell>
          <cell r="H183" t="str">
            <v/>
          </cell>
          <cell r="I183" t="str">
            <v>ok, sda/sdp</v>
          </cell>
          <cell r="J183" t="str">
            <v>ok,sdp</v>
          </cell>
          <cell r="M183" t="str">
            <v>JIANGSU VIBO HYDRAULICS JOINT STOCK CO.,LTD</v>
          </cell>
          <cell r="N183" t="str">
            <v>This company is engaged in the research and development, production and sale of hydraulic power units. It was established in 2003 and conducts business from its registered head office located in Huai'an, China. The company is the leading enterprise specialized in research &amp; development workshop: gear pump workshop, centre manifold workshop, deburring &amp; cleaning workshop, plastic tank workshop and power unit assembling &amp; testing workshop.</v>
          </cell>
          <cell r="O183" t="str">
            <v>Manufacturing</v>
          </cell>
          <cell r="P183" t="str">
            <v>www.vibo-hydraulics.com</v>
          </cell>
          <cell r="R183" t="str">
            <v>China</v>
          </cell>
          <cell r="S183" t="str">
            <v>871245</v>
          </cell>
          <cell r="T183" t="str">
            <v>B+</v>
          </cell>
          <cell r="U183" t="str">
            <v>3699</v>
          </cell>
          <cell r="V183" t="str">
            <v>Engaged in the research and development, production and sale of hydraulic power units</v>
          </cell>
          <cell r="W183" t="str">
            <v>The Company is mainly engaged in research and development, production and sales of hydraulic power units.</v>
          </cell>
          <cell r="Z183" t="str">
            <v>CN50832PC</v>
          </cell>
          <cell r="AA183">
            <v>315305</v>
          </cell>
          <cell r="AB183">
            <v>216727</v>
          </cell>
          <cell r="AC183">
            <v>178674</v>
          </cell>
          <cell r="AD183">
            <v>166938</v>
          </cell>
          <cell r="AE183">
            <v>312519</v>
          </cell>
          <cell r="AF183">
            <v>217485</v>
          </cell>
          <cell r="AG183">
            <v>179109</v>
          </cell>
          <cell r="AH183">
            <v>167134</v>
          </cell>
          <cell r="AI183">
            <v>-2039</v>
          </cell>
          <cell r="AJ183">
            <v>-1812</v>
          </cell>
          <cell r="AK183">
            <v>-1112</v>
          </cell>
          <cell r="AL183">
            <v>-671</v>
          </cell>
          <cell r="AM183">
            <v>310480</v>
          </cell>
          <cell r="AN183">
            <v>215673</v>
          </cell>
          <cell r="AO183">
            <v>177997</v>
          </cell>
          <cell r="AP183">
            <v>166463</v>
          </cell>
          <cell r="AQ183">
            <v>4825</v>
          </cell>
          <cell r="AR183">
            <v>1054</v>
          </cell>
          <cell r="AS183">
            <v>677</v>
          </cell>
          <cell r="AT183">
            <v>475</v>
          </cell>
          <cell r="AU183">
            <v>-224611</v>
          </cell>
          <cell r="AV183">
            <v>-152342</v>
          </cell>
          <cell r="AW183">
            <v>-125993</v>
          </cell>
          <cell r="AX183">
            <v>-121074</v>
          </cell>
          <cell r="AY183" t="str">
            <v>n.a.</v>
          </cell>
          <cell r="AZ183" t="str">
            <v>n.a.</v>
          </cell>
          <cell r="BA183" t="str">
            <v>n.a.</v>
          </cell>
          <cell r="BB183" t="str">
            <v>n.a.</v>
          </cell>
          <cell r="BC183">
            <v>-30189</v>
          </cell>
          <cell r="BD183">
            <v>-24768</v>
          </cell>
          <cell r="BE183">
            <v>-21027</v>
          </cell>
          <cell r="BF183">
            <v>-21332</v>
          </cell>
          <cell r="BG183">
            <v>60505</v>
          </cell>
          <cell r="BH183">
            <v>39617</v>
          </cell>
          <cell r="BI183">
            <v>31654</v>
          </cell>
          <cell r="BJ183">
            <v>24532</v>
          </cell>
          <cell r="BK183">
            <v>-13466</v>
          </cell>
          <cell r="BL183">
            <v>-10137</v>
          </cell>
          <cell r="BM183">
            <v>-6481</v>
          </cell>
          <cell r="BN183">
            <v>-4731</v>
          </cell>
          <cell r="BO183">
            <v>-12811</v>
          </cell>
          <cell r="BP183">
            <v>-9596</v>
          </cell>
          <cell r="BQ183">
            <v>-6019</v>
          </cell>
          <cell r="BR183">
            <v>-4579</v>
          </cell>
          <cell r="BS183">
            <v>-655</v>
          </cell>
          <cell r="BT183">
            <v>-541</v>
          </cell>
          <cell r="BU183">
            <v>-462</v>
          </cell>
          <cell r="BV183">
            <v>-152</v>
          </cell>
          <cell r="BW183">
            <v>42230</v>
          </cell>
          <cell r="BX183">
            <v>26540</v>
          </cell>
          <cell r="BY183">
            <v>20494</v>
          </cell>
          <cell r="BZ183">
            <v>17928</v>
          </cell>
          <cell r="CA183">
            <v>224505</v>
          </cell>
          <cell r="CB183">
            <v>124440</v>
          </cell>
          <cell r="CC183">
            <v>78938</v>
          </cell>
          <cell r="CD183">
            <v>93290</v>
          </cell>
          <cell r="CE183">
            <v>49727</v>
          </cell>
          <cell r="CF183">
            <v>27906</v>
          </cell>
          <cell r="CG183">
            <v>25931</v>
          </cell>
          <cell r="CH183">
            <v>29619</v>
          </cell>
          <cell r="CI183">
            <v>62022</v>
          </cell>
          <cell r="CJ183">
            <v>49483</v>
          </cell>
          <cell r="CK183">
            <v>34571</v>
          </cell>
          <cell r="CL183">
            <v>41766</v>
          </cell>
          <cell r="CM183">
            <v>19810</v>
          </cell>
          <cell r="CN183">
            <v>10696</v>
          </cell>
          <cell r="CO183">
            <v>9484</v>
          </cell>
          <cell r="CP183">
            <v>5873</v>
          </cell>
          <cell r="CQ183">
            <v>91677</v>
          </cell>
          <cell r="CR183">
            <v>34321</v>
          </cell>
          <cell r="CS183">
            <v>8484</v>
          </cell>
          <cell r="CT183">
            <v>14580</v>
          </cell>
          <cell r="CU183" t="str">
            <v>n.a.</v>
          </cell>
          <cell r="CV183" t="str">
            <v>n.a.</v>
          </cell>
          <cell r="CW183" t="str">
            <v>n.a.</v>
          </cell>
          <cell r="CX183" t="str">
            <v>n.a.</v>
          </cell>
          <cell r="CY183">
            <v>17953</v>
          </cell>
          <cell r="CZ183">
            <v>18485</v>
          </cell>
          <cell r="DA183">
            <v>22578</v>
          </cell>
          <cell r="DB183">
            <v>8351</v>
          </cell>
          <cell r="DC183">
            <v>429212</v>
          </cell>
          <cell r="DD183">
            <v>287301</v>
          </cell>
          <cell r="DE183">
            <v>200594</v>
          </cell>
          <cell r="DF183">
            <v>172410</v>
          </cell>
          <cell r="DH183">
            <v>310480</v>
          </cell>
          <cell r="DI183">
            <v>-224611</v>
          </cell>
          <cell r="DJ183">
            <v>-30189</v>
          </cell>
          <cell r="DK183">
            <v>-13466</v>
          </cell>
          <cell r="DL183">
            <v>42214</v>
          </cell>
          <cell r="DM183">
            <v>0.13596366915743399</v>
          </cell>
          <cell r="DN183">
            <v>0.15735874095114499</v>
          </cell>
          <cell r="DO183" t="str">
            <v>n.a.</v>
          </cell>
          <cell r="DP183">
            <v>38816.5</v>
          </cell>
          <cell r="DQ183">
            <v>18219</v>
          </cell>
          <cell r="DS183">
            <v>215673</v>
          </cell>
          <cell r="DT183">
            <v>-152342</v>
          </cell>
          <cell r="DU183">
            <v>-24768</v>
          </cell>
          <cell r="DV183">
            <v>-10137</v>
          </cell>
          <cell r="DW183">
            <v>28426</v>
          </cell>
          <cell r="DX183">
            <v>0.13180138450339199</v>
          </cell>
          <cell r="DY183">
            <v>0.151810175863966</v>
          </cell>
          <cell r="DZ183" t="str">
            <v>n.a.</v>
          </cell>
          <cell r="EA183">
            <v>26918.5</v>
          </cell>
          <cell r="EB183">
            <v>20531.5</v>
          </cell>
          <cell r="ED183">
            <v>177997</v>
          </cell>
          <cell r="EE183">
            <v>-125993</v>
          </cell>
          <cell r="EF183">
            <v>-21027</v>
          </cell>
          <cell r="EG183">
            <v>-6481</v>
          </cell>
          <cell r="EH183">
            <v>24496</v>
          </cell>
          <cell r="EI183">
            <v>0.13762029697129699</v>
          </cell>
          <cell r="EJ183">
            <v>0.159582022266956</v>
          </cell>
          <cell r="EK183" t="str">
            <v>n.a.</v>
          </cell>
          <cell r="EL183">
            <v>27775</v>
          </cell>
          <cell r="EM183">
            <v>15464.5</v>
          </cell>
          <cell r="EO183">
            <v>234716.66666666701</v>
          </cell>
          <cell r="EP183">
            <v>-167648.66666666701</v>
          </cell>
          <cell r="EQ183">
            <v>-25328</v>
          </cell>
          <cell r="ER183">
            <v>-10028</v>
          </cell>
          <cell r="ES183">
            <v>31712</v>
          </cell>
          <cell r="ET183">
            <v>0.135107576510687</v>
          </cell>
          <cell r="EU183">
            <v>0.15621315766140001</v>
          </cell>
          <cell r="FF183" t="str">
            <v>CN50832PC</v>
          </cell>
          <cell r="FG183" t="str">
            <v>exclude</v>
          </cell>
          <cell r="FH183" t="str">
            <v>Significantly different products/services</v>
          </cell>
          <cell r="FI183" t="str">
            <v>ok, sda/sdp</v>
          </cell>
        </row>
        <row r="184">
          <cell r="B184" t="str">
            <v>BAODING EDEL NEW ENERGY CORP., LTD.</v>
          </cell>
          <cell r="C184" t="str">
            <v>exclude</v>
          </cell>
          <cell r="D184" t="str">
            <v>Independence(A+, A, A-, B+, B, B-,U)</v>
          </cell>
          <cell r="H184" t="str">
            <v/>
          </cell>
          <cell r="I184" t="str">
            <v>ok, indep</v>
          </cell>
          <cell r="J184" t="str">
            <v>ok,indep</v>
          </cell>
          <cell r="M184" t="str">
            <v>BAODING EDEL NEW ENERGY CORP., LTD.</v>
          </cell>
          <cell r="N184" t="str">
            <v>This company is engaged in the research and development of solar photovoltaic technology products. It was incorporated in 2010. The company is headquartered in Baoding, China.Its specialties are metal surface heat treatment technology research and development (non-research), technical services; and solar energy for interconnection strip, convergence zone, junction boxes, wafers, cells, aluminum paste, solar module manufacturing.</v>
          </cell>
          <cell r="O184" t="str">
            <v>Manufacturing</v>
          </cell>
          <cell r="R184" t="str">
            <v>China</v>
          </cell>
          <cell r="S184" t="str">
            <v>831513</v>
          </cell>
          <cell r="T184" t="str">
            <v>D</v>
          </cell>
          <cell r="U184" t="str">
            <v>3699</v>
          </cell>
          <cell r="V184" t="str">
            <v>Engaged in the research and development of solar photovoltaic technology products</v>
          </cell>
          <cell r="W184" t="str">
            <v>The Company is mainly engaged in the research and development and production of solar photovoltaic products and materials.</v>
          </cell>
          <cell r="Z184" t="str">
            <v>CN42434PC</v>
          </cell>
          <cell r="AA184">
            <v>165185</v>
          </cell>
          <cell r="AB184">
            <v>233046</v>
          </cell>
          <cell r="AC184">
            <v>291268</v>
          </cell>
          <cell r="AD184">
            <v>244687</v>
          </cell>
          <cell r="AE184">
            <v>165264</v>
          </cell>
          <cell r="AF184">
            <v>234287</v>
          </cell>
          <cell r="AG184">
            <v>292738</v>
          </cell>
          <cell r="AH184">
            <v>244836</v>
          </cell>
          <cell r="AI184">
            <v>-1321</v>
          </cell>
          <cell r="AJ184">
            <v>-1368</v>
          </cell>
          <cell r="AK184">
            <v>-1470</v>
          </cell>
          <cell r="AL184">
            <v>-177</v>
          </cell>
          <cell r="AM184">
            <v>163943</v>
          </cell>
          <cell r="AN184">
            <v>232919</v>
          </cell>
          <cell r="AO184">
            <v>291268</v>
          </cell>
          <cell r="AP184">
            <v>244659</v>
          </cell>
          <cell r="AQ184">
            <v>1242</v>
          </cell>
          <cell r="AR184">
            <v>127</v>
          </cell>
          <cell r="AS184" t="str">
            <v>n.a.</v>
          </cell>
          <cell r="AT184">
            <v>28</v>
          </cell>
          <cell r="AU184">
            <v>-42919</v>
          </cell>
          <cell r="AV184">
            <v>-106592</v>
          </cell>
          <cell r="AW184">
            <v>-122996</v>
          </cell>
          <cell r="AX184">
            <v>-162349</v>
          </cell>
          <cell r="AY184" t="str">
            <v>n.a.</v>
          </cell>
          <cell r="AZ184" t="str">
            <v>n.a.</v>
          </cell>
          <cell r="BA184" t="str">
            <v>n.a.</v>
          </cell>
          <cell r="BB184" t="str">
            <v>n.a.</v>
          </cell>
          <cell r="BC184">
            <v>-16064</v>
          </cell>
          <cell r="BD184">
            <v>-15607</v>
          </cell>
          <cell r="BE184">
            <v>-23272</v>
          </cell>
          <cell r="BF184">
            <v>-31745</v>
          </cell>
          <cell r="BG184">
            <v>106202</v>
          </cell>
          <cell r="BH184">
            <v>110847</v>
          </cell>
          <cell r="BI184">
            <v>145000</v>
          </cell>
          <cell r="BJ184">
            <v>50593</v>
          </cell>
          <cell r="BK184">
            <v>-43381</v>
          </cell>
          <cell r="BL184">
            <v>-36957</v>
          </cell>
          <cell r="BM184">
            <v>-44279</v>
          </cell>
          <cell r="BN184">
            <v>-20129</v>
          </cell>
          <cell r="BO184">
            <v>-12288</v>
          </cell>
          <cell r="BP184">
            <v>-10856</v>
          </cell>
          <cell r="BQ184">
            <v>-10828</v>
          </cell>
          <cell r="BR184">
            <v>-2765</v>
          </cell>
          <cell r="BS184">
            <v>-31093</v>
          </cell>
          <cell r="BT184">
            <v>-26101</v>
          </cell>
          <cell r="BU184">
            <v>-33451</v>
          </cell>
          <cell r="BV184">
            <v>-17364</v>
          </cell>
          <cell r="BW184">
            <v>54749</v>
          </cell>
          <cell r="BX184">
            <v>47492</v>
          </cell>
          <cell r="BY184">
            <v>66114</v>
          </cell>
          <cell r="BZ184">
            <v>10583</v>
          </cell>
          <cell r="CA184">
            <v>217008</v>
          </cell>
          <cell r="CB184">
            <v>284352</v>
          </cell>
          <cell r="CC184">
            <v>246236</v>
          </cell>
          <cell r="CD184">
            <v>227046</v>
          </cell>
          <cell r="CE184">
            <v>54973</v>
          </cell>
          <cell r="CF184">
            <v>17213</v>
          </cell>
          <cell r="CG184">
            <v>16457</v>
          </cell>
          <cell r="CH184">
            <v>9226</v>
          </cell>
          <cell r="CI184">
            <v>87897</v>
          </cell>
          <cell r="CJ184">
            <v>87738</v>
          </cell>
          <cell r="CK184">
            <v>94274</v>
          </cell>
          <cell r="CL184">
            <v>71731</v>
          </cell>
          <cell r="CM184">
            <v>9863</v>
          </cell>
          <cell r="CN184">
            <v>49292</v>
          </cell>
          <cell r="CO184">
            <v>63656</v>
          </cell>
          <cell r="CP184">
            <v>2118</v>
          </cell>
          <cell r="CQ184">
            <v>50823</v>
          </cell>
          <cell r="CR184">
            <v>102584</v>
          </cell>
          <cell r="CS184">
            <v>56284</v>
          </cell>
          <cell r="CT184">
            <v>131465</v>
          </cell>
          <cell r="CU184">
            <v>38785</v>
          </cell>
          <cell r="CV184">
            <v>35148</v>
          </cell>
          <cell r="CW184">
            <v>3210</v>
          </cell>
          <cell r="CX184" t="str">
            <v>n.a.</v>
          </cell>
          <cell r="CY184">
            <v>202279</v>
          </cell>
          <cell r="CZ184">
            <v>194171</v>
          </cell>
          <cell r="DA184" t="str">
            <v>n.a.</v>
          </cell>
          <cell r="DB184">
            <v>117378</v>
          </cell>
          <cell r="DC184">
            <v>833735</v>
          </cell>
          <cell r="DD184">
            <v>942096</v>
          </cell>
          <cell r="DE184">
            <v>980095</v>
          </cell>
          <cell r="DF184">
            <v>929404</v>
          </cell>
          <cell r="DH184">
            <v>163943</v>
          </cell>
          <cell r="DI184">
            <v>-42919</v>
          </cell>
          <cell r="DJ184">
            <v>-16064</v>
          </cell>
          <cell r="DK184">
            <v>-43381</v>
          </cell>
          <cell r="DL184">
            <v>61579</v>
          </cell>
          <cell r="DM184">
            <v>0.37561225547903798</v>
          </cell>
          <cell r="DN184">
            <v>0.601568910945254</v>
          </cell>
          <cell r="DO184" t="str">
            <v>n.a.</v>
          </cell>
          <cell r="DP184">
            <v>36093</v>
          </cell>
          <cell r="DQ184">
            <v>198225</v>
          </cell>
          <cell r="DS184">
            <v>232919</v>
          </cell>
          <cell r="DT184">
            <v>-106592</v>
          </cell>
          <cell r="DU184">
            <v>-15607</v>
          </cell>
          <cell r="DV184">
            <v>-36957</v>
          </cell>
          <cell r="DW184">
            <v>73763</v>
          </cell>
          <cell r="DX184">
            <v>0.31668949291384602</v>
          </cell>
          <cell r="DY184">
            <v>0.463463520068361</v>
          </cell>
          <cell r="DZ184" t="str">
            <v>n.a.</v>
          </cell>
          <cell r="EA184">
            <v>16835</v>
          </cell>
          <cell r="EB184" t="e">
            <v>#VALUE!</v>
          </cell>
          <cell r="ED184">
            <v>291268</v>
          </cell>
          <cell r="EE184">
            <v>-122996</v>
          </cell>
          <cell r="EF184">
            <v>-23272</v>
          </cell>
          <cell r="EG184">
            <v>-44279</v>
          </cell>
          <cell r="EH184">
            <v>100721</v>
          </cell>
          <cell r="EI184">
            <v>0.34580180452366899</v>
          </cell>
          <cell r="EJ184">
            <v>0.52858874713325299</v>
          </cell>
          <cell r="EK184" t="str">
            <v>n.a.</v>
          </cell>
          <cell r="EL184">
            <v>12841.5</v>
          </cell>
          <cell r="EM184" t="e">
            <v>#VALUE!</v>
          </cell>
          <cell r="EO184">
            <v>229376.66666666701</v>
          </cell>
          <cell r="EP184">
            <v>-90835.666666666701</v>
          </cell>
          <cell r="EQ184">
            <v>-18314.333333333299</v>
          </cell>
          <cell r="ER184">
            <v>-41539</v>
          </cell>
          <cell r="ES184">
            <v>78687.666666666701</v>
          </cell>
          <cell r="ET184">
            <v>0.343050005086248</v>
          </cell>
          <cell r="EU184">
            <v>0.52218587067846101</v>
          </cell>
          <cell r="FF184" t="str">
            <v>CN42434PC</v>
          </cell>
          <cell r="FG184" t="str">
            <v>exclude</v>
          </cell>
          <cell r="FH184" t="str">
            <v>Independence(A+, A, A-, B+, B, B-,U)</v>
          </cell>
          <cell r="FI184" t="str">
            <v>ok, indep</v>
          </cell>
        </row>
        <row r="185">
          <cell r="B185" t="str">
            <v>KOGE MICRO TECH CO., LTD</v>
          </cell>
          <cell r="C185" t="str">
            <v>exclude</v>
          </cell>
          <cell r="D185" t="str">
            <v>Significantly different products/services</v>
          </cell>
          <cell r="E185" t="str">
            <v>专业从事各种精密泵、阀门的设计与生产</v>
          </cell>
          <cell r="H185" t="str">
            <v/>
          </cell>
          <cell r="I185" t="str">
            <v>ok, sda/sdp</v>
          </cell>
          <cell r="J185" t="str">
            <v>ok,sdp</v>
          </cell>
          <cell r="M185" t="str">
            <v>KOGE MICRO TECH CO., LTD</v>
          </cell>
          <cell r="N185" t="str">
            <v>This company, with registered head office located in New Taipei City, Taiwan, is engaged in designing and producing all types of precision pumps and valves. It was founded in 1978.The company is one of the largest manufacturers of precision pumps and valves in the world. Its products include air pumps, vacuum pumps, water pumps, gear pumps and electromagnetic pumps; one-way solenoid valves, two-way solenoid valves, three-way solenoid valves, combined-type solenoid valves, linear-type solenoid valves and solenoid valves. The company's products are used and sold widely in fuel cell, energy and environment, environmental monitoring, detection analysis, medical devices, automotive products, healthcare equipment, beauty care apparatus and household appliance fields. It has achieved numerous patents in many countries and has passed ISO 9001, IS0 14001 and ISO TS 16949 certifications.</v>
          </cell>
          <cell r="O185" t="str">
            <v>Manufacturing</v>
          </cell>
          <cell r="P185" t="str">
            <v>www.tw.koge.com</v>
          </cell>
          <cell r="R185" t="str">
            <v>Taiwan, China</v>
          </cell>
          <cell r="S185" t="str">
            <v>4568</v>
          </cell>
          <cell r="T185" t="str">
            <v>A+</v>
          </cell>
          <cell r="U185" t="str">
            <v>3699</v>
          </cell>
          <cell r="V185" t="str">
            <v>Engaged in designing and producing all types of precision pumps and valves</v>
          </cell>
          <cell r="W185" t="str">
            <v>The Company is engaged in the research, development, manufacture and distribution of micro pumps, micro valves and plastic components. The Company provides provides pump products and valve products, such as diaphragm pumps, piston Pumps, impeller pumps, centrifugal pumps and solenoid valves, among others, which are used in automobile, medical equipment, household appliance, industrial equipment and office industries.</v>
          </cell>
          <cell r="Z185" t="str">
            <v>TW54705928</v>
          </cell>
          <cell r="AA185">
            <v>1366253</v>
          </cell>
          <cell r="AB185">
            <v>1193342</v>
          </cell>
          <cell r="AC185">
            <v>1124025</v>
          </cell>
          <cell r="AD185">
            <v>1223815</v>
          </cell>
          <cell r="AE185">
            <v>1365376</v>
          </cell>
          <cell r="AF185">
            <v>1192654</v>
          </cell>
          <cell r="AG185">
            <v>1123497</v>
          </cell>
          <cell r="AH185">
            <v>1223036</v>
          </cell>
          <cell r="AI185" t="str">
            <v>n.a.</v>
          </cell>
          <cell r="AJ185" t="str">
            <v>n.a.</v>
          </cell>
          <cell r="AK185" t="str">
            <v>n.a.</v>
          </cell>
          <cell r="AL185" t="str">
            <v>n.a.</v>
          </cell>
          <cell r="AM185">
            <v>1365376</v>
          </cell>
          <cell r="AN185">
            <v>1192654</v>
          </cell>
          <cell r="AO185">
            <v>1123497</v>
          </cell>
          <cell r="AP185">
            <v>1223036</v>
          </cell>
          <cell r="AQ185">
            <v>877</v>
          </cell>
          <cell r="AR185">
            <v>688</v>
          </cell>
          <cell r="AS185">
            <v>528</v>
          </cell>
          <cell r="AT185">
            <v>779</v>
          </cell>
          <cell r="AU185">
            <v>-862262</v>
          </cell>
          <cell r="AV185">
            <v>-700743</v>
          </cell>
          <cell r="AW185">
            <v>-663756</v>
          </cell>
          <cell r="AX185">
            <v>-729906</v>
          </cell>
          <cell r="AY185">
            <v>-112011</v>
          </cell>
          <cell r="AZ185">
            <v>-96365</v>
          </cell>
          <cell r="BA185">
            <v>-110150</v>
          </cell>
          <cell r="BB185">
            <v>-94175</v>
          </cell>
          <cell r="BC185">
            <v>-164195</v>
          </cell>
          <cell r="BD185">
            <v>-146330</v>
          </cell>
          <cell r="BE185">
            <v>-149961</v>
          </cell>
          <cell r="BF185">
            <v>-146255</v>
          </cell>
          <cell r="BG185">
            <v>227785</v>
          </cell>
          <cell r="BH185">
            <v>249904</v>
          </cell>
          <cell r="BI185">
            <v>200158</v>
          </cell>
          <cell r="BJ185">
            <v>253479</v>
          </cell>
          <cell r="BK185">
            <v>-53207</v>
          </cell>
          <cell r="BL185">
            <v>-48248</v>
          </cell>
          <cell r="BM185">
            <v>-49866</v>
          </cell>
          <cell r="BN185">
            <v>-49966</v>
          </cell>
          <cell r="BO185">
            <v>-44344</v>
          </cell>
          <cell r="BP185">
            <v>-37361</v>
          </cell>
          <cell r="BQ185">
            <v>-40564</v>
          </cell>
          <cell r="BR185">
            <v>-38955</v>
          </cell>
          <cell r="BS185">
            <v>-8863</v>
          </cell>
          <cell r="BT185">
            <v>-10887</v>
          </cell>
          <cell r="BU185">
            <v>-9302</v>
          </cell>
          <cell r="BV185">
            <v>-11011</v>
          </cell>
          <cell r="BW185">
            <v>148895</v>
          </cell>
          <cell r="BX185">
            <v>146284</v>
          </cell>
          <cell r="BY185">
            <v>136491</v>
          </cell>
          <cell r="BZ185">
            <v>160361</v>
          </cell>
          <cell r="CA185">
            <v>1182649</v>
          </cell>
          <cell r="CB185">
            <v>1126409</v>
          </cell>
          <cell r="CC185">
            <v>1030207</v>
          </cell>
          <cell r="CD185">
            <v>1105585</v>
          </cell>
          <cell r="CE185">
            <v>202447</v>
          </cell>
          <cell r="CF185">
            <v>113698</v>
          </cell>
          <cell r="CG185">
            <v>98534</v>
          </cell>
          <cell r="CH185">
            <v>107384</v>
          </cell>
          <cell r="CI185">
            <v>312769</v>
          </cell>
          <cell r="CJ185">
            <v>293025</v>
          </cell>
          <cell r="CK185">
            <v>229920</v>
          </cell>
          <cell r="CL185">
            <v>273846</v>
          </cell>
          <cell r="CM185">
            <v>39248</v>
          </cell>
          <cell r="CN185">
            <v>23662</v>
          </cell>
          <cell r="CO185">
            <v>26996</v>
          </cell>
          <cell r="CP185">
            <v>37156</v>
          </cell>
          <cell r="CQ185">
            <v>606904</v>
          </cell>
          <cell r="CR185">
            <v>671662</v>
          </cell>
          <cell r="CS185">
            <v>661862</v>
          </cell>
          <cell r="CT185">
            <v>672818</v>
          </cell>
          <cell r="CU185">
            <v>21909</v>
          </cell>
          <cell r="CV185">
            <v>218371</v>
          </cell>
          <cell r="CW185" t="str">
            <v>n.a.</v>
          </cell>
          <cell r="CX185" t="str">
            <v>n.a.</v>
          </cell>
          <cell r="CY185">
            <v>167798</v>
          </cell>
          <cell r="CZ185">
            <v>188217</v>
          </cell>
          <cell r="DA185">
            <v>146717</v>
          </cell>
          <cell r="DB185">
            <v>101062</v>
          </cell>
          <cell r="DC185">
            <v>1781411</v>
          </cell>
          <cell r="DD185">
            <v>1675050</v>
          </cell>
          <cell r="DE185">
            <v>1562851</v>
          </cell>
          <cell r="DF185">
            <v>1587112</v>
          </cell>
          <cell r="DH185">
            <v>1365376</v>
          </cell>
          <cell r="DI185">
            <v>-862262</v>
          </cell>
          <cell r="DJ185">
            <v>-276206</v>
          </cell>
          <cell r="DK185">
            <v>-53207</v>
          </cell>
          <cell r="DL185">
            <v>173701</v>
          </cell>
          <cell r="DM185">
            <v>0.127218436533233</v>
          </cell>
          <cell r="DN185">
            <v>0.14576205760798899</v>
          </cell>
          <cell r="DO185">
            <v>-112011</v>
          </cell>
          <cell r="DP185">
            <v>158072.5</v>
          </cell>
          <cell r="DQ185">
            <v>178007.5</v>
          </cell>
          <cell r="DS185">
            <v>1192654</v>
          </cell>
          <cell r="DT185">
            <v>-700743</v>
          </cell>
          <cell r="DU185">
            <v>-242695</v>
          </cell>
          <cell r="DV185">
            <v>-48248</v>
          </cell>
          <cell r="DW185">
            <v>200968</v>
          </cell>
          <cell r="DX185">
            <v>0.16850486394209899</v>
          </cell>
          <cell r="DY185">
            <v>0.202652855843483</v>
          </cell>
          <cell r="DZ185">
            <v>-96365</v>
          </cell>
          <cell r="EA185">
            <v>106116</v>
          </cell>
          <cell r="EB185">
            <v>167467</v>
          </cell>
          <cell r="ED185">
            <v>1123497</v>
          </cell>
          <cell r="EE185">
            <v>-663756</v>
          </cell>
          <cell r="EF185">
            <v>-260111</v>
          </cell>
          <cell r="EG185">
            <v>-49866</v>
          </cell>
          <cell r="EH185">
            <v>149764</v>
          </cell>
          <cell r="EI185">
            <v>0.13330164655535401</v>
          </cell>
          <cell r="EJ185">
            <v>0.15380396884977701</v>
          </cell>
          <cell r="EK185">
            <v>-110150</v>
          </cell>
          <cell r="EL185">
            <v>102959</v>
          </cell>
          <cell r="EM185">
            <v>123889.5</v>
          </cell>
          <cell r="EO185">
            <v>1227175.66666667</v>
          </cell>
          <cell r="EP185">
            <v>-742253.66666666698</v>
          </cell>
          <cell r="EQ185">
            <v>-259670.66666666701</v>
          </cell>
          <cell r="ER185">
            <v>-50440.333333333299</v>
          </cell>
          <cell r="ES185">
            <v>174811</v>
          </cell>
          <cell r="ET185">
            <v>0.14244985844189101</v>
          </cell>
          <cell r="EU185">
            <v>0.16611257061082099</v>
          </cell>
          <cell r="FF185" t="str">
            <v>TW54705928</v>
          </cell>
          <cell r="FG185" t="str">
            <v>exclude</v>
          </cell>
          <cell r="FH185" t="str">
            <v>Significantly different products/services</v>
          </cell>
          <cell r="FI185" t="str">
            <v>ok, sda/sdp</v>
          </cell>
        </row>
        <row r="186">
          <cell r="B186" t="str">
            <v>GREATOP CO., LTD.</v>
          </cell>
          <cell r="C186" t="str">
            <v>exclude</v>
          </cell>
          <cell r="D186" t="str">
            <v>Independence(A+, A, A-, B+, B, B-,U)</v>
          </cell>
          <cell r="H186" t="str">
            <v/>
          </cell>
          <cell r="I186" t="str">
            <v>ok, indep</v>
          </cell>
          <cell r="J186" t="str">
            <v>ok,indep</v>
          </cell>
          <cell r="M186" t="str">
            <v>GREATOP CO., LTD.</v>
          </cell>
          <cell r="R186" t="str">
            <v>China</v>
          </cell>
          <cell r="S186" t="str">
            <v>831894</v>
          </cell>
          <cell r="T186" t="str">
            <v>D</v>
          </cell>
          <cell r="U186" t="str">
            <v>3699</v>
          </cell>
          <cell r="W186" t="str">
            <v>The Company mainly engaged in wholesale and retail trade, electrical machinery and equipment manufacturing, professional distribution of electrical components, as well as research and development, production and sale of electrical equipment and power quality control of the product.</v>
          </cell>
          <cell r="Z186" t="str">
            <v>CN42994PC</v>
          </cell>
          <cell r="AA186">
            <v>369155</v>
          </cell>
          <cell r="AB186">
            <v>322417</v>
          </cell>
          <cell r="AC186">
            <v>355064</v>
          </cell>
          <cell r="AD186">
            <v>432608</v>
          </cell>
          <cell r="AE186">
            <v>354752</v>
          </cell>
          <cell r="AF186">
            <v>309155</v>
          </cell>
          <cell r="AG186">
            <v>343799</v>
          </cell>
          <cell r="AH186">
            <v>420883</v>
          </cell>
          <cell r="AI186">
            <v>-1382</v>
          </cell>
          <cell r="AJ186">
            <v>-1293</v>
          </cell>
          <cell r="AK186">
            <v>-1685</v>
          </cell>
          <cell r="AL186">
            <v>-1835</v>
          </cell>
          <cell r="AM186">
            <v>353370</v>
          </cell>
          <cell r="AN186">
            <v>307862</v>
          </cell>
          <cell r="AO186">
            <v>342114</v>
          </cell>
          <cell r="AP186">
            <v>419048</v>
          </cell>
          <cell r="AQ186">
            <v>15785</v>
          </cell>
          <cell r="AR186">
            <v>14555</v>
          </cell>
          <cell r="AS186">
            <v>12950</v>
          </cell>
          <cell r="AT186">
            <v>13560</v>
          </cell>
          <cell r="AU186">
            <v>-315587</v>
          </cell>
          <cell r="AV186">
            <v>-274700</v>
          </cell>
          <cell r="AW186">
            <v>-301445</v>
          </cell>
          <cell r="AX186">
            <v>-367475</v>
          </cell>
          <cell r="AY186" t="str">
            <v>n.a.</v>
          </cell>
          <cell r="AZ186" t="str">
            <v>n.a.</v>
          </cell>
          <cell r="BA186" t="str">
            <v>n.a.</v>
          </cell>
          <cell r="BB186" t="str">
            <v>n.a.</v>
          </cell>
          <cell r="BC186">
            <v>-37532</v>
          </cell>
          <cell r="BD186">
            <v>-34265</v>
          </cell>
          <cell r="BE186">
            <v>-39514</v>
          </cell>
          <cell r="BF186">
            <v>-42611</v>
          </cell>
          <cell r="BG186">
            <v>16036</v>
          </cell>
          <cell r="BH186">
            <v>13452</v>
          </cell>
          <cell r="BI186">
            <v>14105</v>
          </cell>
          <cell r="BJ186">
            <v>22522</v>
          </cell>
          <cell r="BK186">
            <v>-1681</v>
          </cell>
          <cell r="BL186">
            <v>-2077</v>
          </cell>
          <cell r="BM186">
            <v>-1667</v>
          </cell>
          <cell r="BN186">
            <v>-2343</v>
          </cell>
          <cell r="BO186">
            <v>-2051</v>
          </cell>
          <cell r="BP186">
            <v>-1374</v>
          </cell>
          <cell r="BQ186">
            <v>-1624</v>
          </cell>
          <cell r="BR186">
            <v>-2210</v>
          </cell>
          <cell r="BS186">
            <v>370</v>
          </cell>
          <cell r="BT186">
            <v>-703</v>
          </cell>
          <cell r="BU186">
            <v>-43</v>
          </cell>
          <cell r="BV186">
            <v>-133</v>
          </cell>
          <cell r="BW186">
            <v>10492</v>
          </cell>
          <cell r="BX186">
            <v>7164</v>
          </cell>
          <cell r="BY186">
            <v>9433</v>
          </cell>
          <cell r="BZ186">
            <v>11656</v>
          </cell>
          <cell r="CA186">
            <v>183492</v>
          </cell>
          <cell r="CB186">
            <v>175515</v>
          </cell>
          <cell r="CC186">
            <v>175394</v>
          </cell>
          <cell r="CD186">
            <v>205821</v>
          </cell>
          <cell r="CE186">
            <v>24953</v>
          </cell>
          <cell r="CF186">
            <v>28844</v>
          </cell>
          <cell r="CG186">
            <v>32241</v>
          </cell>
          <cell r="CH186">
            <v>39237</v>
          </cell>
          <cell r="CI186">
            <v>87038</v>
          </cell>
          <cell r="CJ186">
            <v>117357</v>
          </cell>
          <cell r="CK186">
            <v>102205</v>
          </cell>
          <cell r="CL186">
            <v>115091</v>
          </cell>
          <cell r="CM186">
            <v>19992</v>
          </cell>
          <cell r="CN186">
            <v>14271</v>
          </cell>
          <cell r="CO186">
            <v>20870</v>
          </cell>
          <cell r="CP186">
            <v>17495</v>
          </cell>
          <cell r="CQ186">
            <v>50538</v>
          </cell>
          <cell r="CR186">
            <v>13455</v>
          </cell>
          <cell r="CS186">
            <v>18394</v>
          </cell>
          <cell r="CT186">
            <v>31034</v>
          </cell>
          <cell r="CU186">
            <v>7973</v>
          </cell>
          <cell r="CV186" t="str">
            <v>n.a.</v>
          </cell>
          <cell r="CW186" t="str">
            <v>n.a.</v>
          </cell>
          <cell r="CX186" t="str">
            <v>n.a.</v>
          </cell>
          <cell r="CY186">
            <v>769</v>
          </cell>
          <cell r="CZ186">
            <v>1105</v>
          </cell>
          <cell r="DA186">
            <v>1117</v>
          </cell>
          <cell r="DB186">
            <v>617</v>
          </cell>
          <cell r="DC186">
            <v>218658</v>
          </cell>
          <cell r="DD186">
            <v>214680</v>
          </cell>
          <cell r="DE186">
            <v>214376</v>
          </cell>
          <cell r="DF186">
            <v>248620</v>
          </cell>
          <cell r="DH186">
            <v>353370</v>
          </cell>
          <cell r="DI186">
            <v>-315587</v>
          </cell>
          <cell r="DJ186">
            <v>-37532</v>
          </cell>
          <cell r="DK186">
            <v>-1681</v>
          </cell>
          <cell r="DL186">
            <v>-1430</v>
          </cell>
          <cell r="DM186">
            <v>-4.0467498655799902E-3</v>
          </cell>
          <cell r="DN186">
            <v>-4.0304396843292003E-3</v>
          </cell>
          <cell r="DO186" t="str">
            <v>n.a.</v>
          </cell>
          <cell r="DP186">
            <v>26898.5</v>
          </cell>
          <cell r="DQ186">
            <v>937</v>
          </cell>
          <cell r="DS186">
            <v>307862</v>
          </cell>
          <cell r="DT186">
            <v>-274700</v>
          </cell>
          <cell r="DU186">
            <v>-34265</v>
          </cell>
          <cell r="DV186">
            <v>-2077</v>
          </cell>
          <cell r="DW186">
            <v>-3180</v>
          </cell>
          <cell r="DX186">
            <v>-1.0329303389180901E-2</v>
          </cell>
          <cell r="DY186">
            <v>-1.0223699693289E-2</v>
          </cell>
          <cell r="DZ186" t="str">
            <v>n.a.</v>
          </cell>
          <cell r="EA186">
            <v>30542.5</v>
          </cell>
          <cell r="EB186">
            <v>1111</v>
          </cell>
          <cell r="ED186">
            <v>342114</v>
          </cell>
          <cell r="EE186">
            <v>-301445</v>
          </cell>
          <cell r="EF186">
            <v>-39514</v>
          </cell>
          <cell r="EG186">
            <v>-1667</v>
          </cell>
          <cell r="EH186">
            <v>-512</v>
          </cell>
          <cell r="EI186">
            <v>-1.4965771643370299E-3</v>
          </cell>
          <cell r="EJ186">
            <v>-1.4943407680678099E-3</v>
          </cell>
          <cell r="EK186" t="str">
            <v>n.a.</v>
          </cell>
          <cell r="EL186">
            <v>35739</v>
          </cell>
          <cell r="EM186">
            <v>867</v>
          </cell>
          <cell r="EO186">
            <v>334448.66666666698</v>
          </cell>
          <cell r="EP186">
            <v>-297244</v>
          </cell>
          <cell r="EQ186">
            <v>-37103.666666666701</v>
          </cell>
          <cell r="ER186">
            <v>-1808.3333333333301</v>
          </cell>
          <cell r="ES186">
            <v>-1707.3333333333101</v>
          </cell>
          <cell r="ET186">
            <v>-5.1049189412225998E-3</v>
          </cell>
          <cell r="EU186">
            <v>-5.0789911033368804E-3</v>
          </cell>
          <cell r="FF186" t="str">
            <v>CN42994PC</v>
          </cell>
          <cell r="FG186" t="str">
            <v>exclude</v>
          </cell>
          <cell r="FH186" t="str">
            <v>Independence(A+, A, A-, B+, B, B-,U)</v>
          </cell>
          <cell r="FI186" t="str">
            <v>ok, indep</v>
          </cell>
        </row>
        <row r="187">
          <cell r="B187" t="str">
            <v>ZHEJIANG WUGU COPPER INDUSTRY CO.,LTD.</v>
          </cell>
          <cell r="C187" t="str">
            <v>exclude</v>
          </cell>
          <cell r="D187" t="str">
            <v>Lev SDA/SDP</v>
          </cell>
          <cell r="E187" t="str">
            <v>从事将熔化的铜倒入模具中制造铜铸件的</v>
          </cell>
          <cell r="H187" t="str">
            <v/>
          </cell>
          <cell r="I187" t="str">
            <v>ok, sda/sdp</v>
          </cell>
          <cell r="J187" t="str">
            <v>ok,sda</v>
          </cell>
          <cell r="M187" t="str">
            <v>ZHEJIANG WUGU COPPER INDUSTRY CO.,LTD.</v>
          </cell>
          <cell r="N187" t="str">
            <v>This company is engaged pouring molten copper into molds to manufacture copper castings. It was incorporated in 2003 and has its registered head office strategically located in Yuyao, China. The company's business operation specialises in smelting cooper and ores into nonferrous metals and the primary refining of nonferrous metals using electrolytic or other processes. It produces a wide range of unfinished copper castings, unfinished copper alloy castings, unfinished copper investment castings, unfinished copper permanent mold castings, unfinished copper and copper-base alloy sand castings, and unfinished cast brass, bronze, and other concentrates. It has factory completely integrated in metal production and processing, as well as employs state-of-the-art technology and materials skilled in manufacturing. The company manufactures products in compliance with the standards and other technical specifications that guarantees quality and safety.</v>
          </cell>
          <cell r="O187" t="str">
            <v>Manufacturing; Services</v>
          </cell>
          <cell r="P187" t="str">
            <v>www.wugucopper.com</v>
          </cell>
          <cell r="R187" t="str">
            <v>China</v>
          </cell>
          <cell r="S187" t="str">
            <v>831893</v>
          </cell>
          <cell r="T187" t="str">
            <v>B+</v>
          </cell>
          <cell r="U187" t="str">
            <v>3699</v>
          </cell>
          <cell r="V187" t="str">
            <v>Engaged pouring molten copper into molds to manufacture copper castings</v>
          </cell>
          <cell r="W187" t="str">
            <v>The Company mainly engaged in electrical machinery and equipment manufacturing, wire research and development, production and sales.</v>
          </cell>
          <cell r="X187" t="str">
            <v>ZHEJIANG WUGU COPPER COMPANY LIMITED</v>
          </cell>
          <cell r="Z187" t="str">
            <v>CN42990PC</v>
          </cell>
          <cell r="AA187">
            <v>311600</v>
          </cell>
          <cell r="AB187">
            <v>218044</v>
          </cell>
          <cell r="AC187">
            <v>181987</v>
          </cell>
          <cell r="AD187">
            <v>198942</v>
          </cell>
          <cell r="AE187">
            <v>309324</v>
          </cell>
          <cell r="AF187">
            <v>216472</v>
          </cell>
          <cell r="AG187">
            <v>179794</v>
          </cell>
          <cell r="AH187">
            <v>197691</v>
          </cell>
          <cell r="AI187">
            <v>-1438</v>
          </cell>
          <cell r="AJ187">
            <v>-1657</v>
          </cell>
          <cell r="AK187">
            <v>-1428</v>
          </cell>
          <cell r="AL187">
            <v>-1351</v>
          </cell>
          <cell r="AM187">
            <v>307886</v>
          </cell>
          <cell r="AN187">
            <v>214815</v>
          </cell>
          <cell r="AO187">
            <v>178366</v>
          </cell>
          <cell r="AP187">
            <v>196340</v>
          </cell>
          <cell r="AQ187">
            <v>3714</v>
          </cell>
          <cell r="AR187">
            <v>3229</v>
          </cell>
          <cell r="AS187">
            <v>3621</v>
          </cell>
          <cell r="AT187">
            <v>2602</v>
          </cell>
          <cell r="AU187">
            <v>-274831</v>
          </cell>
          <cell r="AV187">
            <v>-191115</v>
          </cell>
          <cell r="AW187">
            <v>-160771</v>
          </cell>
          <cell r="AX187">
            <v>-180005</v>
          </cell>
          <cell r="AY187" t="str">
            <v>n.a.</v>
          </cell>
          <cell r="AZ187" t="str">
            <v>n.a.</v>
          </cell>
          <cell r="BA187" t="str">
            <v>n.a.</v>
          </cell>
          <cell r="BB187" t="str">
            <v>n.a.</v>
          </cell>
          <cell r="BC187">
            <v>-16654</v>
          </cell>
          <cell r="BD187">
            <v>-13609</v>
          </cell>
          <cell r="BE187">
            <v>-11996</v>
          </cell>
          <cell r="BF187">
            <v>-10952</v>
          </cell>
          <cell r="BG187">
            <v>20115</v>
          </cell>
          <cell r="BH187">
            <v>13320</v>
          </cell>
          <cell r="BI187">
            <v>9220</v>
          </cell>
          <cell r="BJ187">
            <v>7985</v>
          </cell>
          <cell r="BK187">
            <v>-3534</v>
          </cell>
          <cell r="BL187">
            <v>-3615</v>
          </cell>
          <cell r="BM187">
            <v>-4205</v>
          </cell>
          <cell r="BN187">
            <v>-4108</v>
          </cell>
          <cell r="BO187">
            <v>-3022</v>
          </cell>
          <cell r="BP187">
            <v>-3103</v>
          </cell>
          <cell r="BQ187">
            <v>-3693</v>
          </cell>
          <cell r="BR187">
            <v>-3596</v>
          </cell>
          <cell r="BS187">
            <v>-512</v>
          </cell>
          <cell r="BT187">
            <v>-512</v>
          </cell>
          <cell r="BU187">
            <v>-512</v>
          </cell>
          <cell r="BV187">
            <v>-512</v>
          </cell>
          <cell r="BW187">
            <v>14753</v>
          </cell>
          <cell r="BX187">
            <v>5336</v>
          </cell>
          <cell r="BY187">
            <v>3569</v>
          </cell>
          <cell r="BZ187">
            <v>397</v>
          </cell>
          <cell r="CA187">
            <v>117329</v>
          </cell>
          <cell r="CB187">
            <v>102031</v>
          </cell>
          <cell r="CC187">
            <v>80090</v>
          </cell>
          <cell r="CD187">
            <v>73579</v>
          </cell>
          <cell r="CE187">
            <v>31843</v>
          </cell>
          <cell r="CF187">
            <v>21102</v>
          </cell>
          <cell r="CG187">
            <v>28075</v>
          </cell>
          <cell r="CH187">
            <v>26038</v>
          </cell>
          <cell r="CI187">
            <v>52804</v>
          </cell>
          <cell r="CJ187">
            <v>45984</v>
          </cell>
          <cell r="CK187">
            <v>42974</v>
          </cell>
          <cell r="CL187">
            <v>41943</v>
          </cell>
          <cell r="CM187">
            <v>27352</v>
          </cell>
          <cell r="CN187">
            <v>30326</v>
          </cell>
          <cell r="CO187">
            <v>4946</v>
          </cell>
          <cell r="CP187">
            <v>1416</v>
          </cell>
          <cell r="CQ187">
            <v>5315</v>
          </cell>
          <cell r="CR187">
            <v>4333</v>
          </cell>
          <cell r="CS187">
            <v>3385</v>
          </cell>
          <cell r="CT187">
            <v>3822</v>
          </cell>
          <cell r="CU187" t="str">
            <v>n.a.</v>
          </cell>
          <cell r="CV187" t="str">
            <v>n.a.</v>
          </cell>
          <cell r="CW187" t="str">
            <v>n.a.</v>
          </cell>
          <cell r="CX187" t="str">
            <v>n.a.</v>
          </cell>
          <cell r="CY187">
            <v>2753</v>
          </cell>
          <cell r="CZ187">
            <v>2662</v>
          </cell>
          <cell r="DA187">
            <v>2737</v>
          </cell>
          <cell r="DB187">
            <v>2737</v>
          </cell>
          <cell r="DC187">
            <v>167161</v>
          </cell>
          <cell r="DD187">
            <v>154845</v>
          </cell>
          <cell r="DE187">
            <v>135131</v>
          </cell>
          <cell r="DF187">
            <v>130301</v>
          </cell>
          <cell r="DH187">
            <v>307886</v>
          </cell>
          <cell r="DI187">
            <v>-274831</v>
          </cell>
          <cell r="DJ187">
            <v>-16654</v>
          </cell>
          <cell r="DK187">
            <v>-3534</v>
          </cell>
          <cell r="DL187">
            <v>12867</v>
          </cell>
          <cell r="DM187">
            <v>4.1791442287080302E-2</v>
          </cell>
          <cell r="DN187">
            <v>4.3614140106230402E-2</v>
          </cell>
          <cell r="DO187" t="str">
            <v>n.a.</v>
          </cell>
          <cell r="DP187">
            <v>26472.5</v>
          </cell>
          <cell r="DQ187">
            <v>2707.5</v>
          </cell>
          <cell r="DS187">
            <v>214815</v>
          </cell>
          <cell r="DT187">
            <v>-191115</v>
          </cell>
          <cell r="DU187">
            <v>-13609</v>
          </cell>
          <cell r="DV187">
            <v>-3615</v>
          </cell>
          <cell r="DW187">
            <v>6476</v>
          </cell>
          <cell r="DX187">
            <v>3.0146870563042601E-2</v>
          </cell>
          <cell r="DY187">
            <v>3.1083954516437199E-2</v>
          </cell>
          <cell r="DZ187" t="str">
            <v>n.a.</v>
          </cell>
          <cell r="EA187">
            <v>24588.5</v>
          </cell>
          <cell r="EB187">
            <v>2699.5</v>
          </cell>
          <cell r="ED187">
            <v>178366</v>
          </cell>
          <cell r="EE187">
            <v>-160771</v>
          </cell>
          <cell r="EF187">
            <v>-11996</v>
          </cell>
          <cell r="EG187">
            <v>-4205</v>
          </cell>
          <cell r="EH187">
            <v>1394</v>
          </cell>
          <cell r="EI187">
            <v>7.8153908256057801E-3</v>
          </cell>
          <cell r="EJ187">
            <v>7.8769522862373702E-3</v>
          </cell>
          <cell r="EK187" t="str">
            <v>n.a.</v>
          </cell>
          <cell r="EL187">
            <v>27056.5</v>
          </cell>
          <cell r="EM187">
            <v>2737</v>
          </cell>
          <cell r="EO187">
            <v>233689</v>
          </cell>
          <cell r="EP187">
            <v>-208905.66666666701</v>
          </cell>
          <cell r="EQ187">
            <v>-14086.333333333299</v>
          </cell>
          <cell r="ER187">
            <v>-3784.6666666666702</v>
          </cell>
          <cell r="ES187">
            <v>6912.3333333333403</v>
          </cell>
          <cell r="ET187">
            <v>2.9579198564473899E-2</v>
          </cell>
          <cell r="EU187">
            <v>3.04807960842533E-2</v>
          </cell>
          <cell r="FF187" t="str">
            <v>CN42990PC</v>
          </cell>
          <cell r="FG187" t="str">
            <v>exclude</v>
          </cell>
          <cell r="FH187" t="str">
            <v>Lev SDA/SDP</v>
          </cell>
          <cell r="FI187" t="str">
            <v>ok, sda/sdp</v>
          </cell>
        </row>
        <row r="188">
          <cell r="B188" t="str">
            <v>BEIJING KLT ELECTRIC CO.,LTD.</v>
          </cell>
          <cell r="C188" t="str">
            <v>exclude</v>
          </cell>
          <cell r="D188" t="str">
            <v>Independence(A+, A, A-, B+, B, B-,U)</v>
          </cell>
          <cell r="H188" t="str">
            <v/>
          </cell>
          <cell r="I188" t="str">
            <v>ok, indep</v>
          </cell>
          <cell r="J188" t="str">
            <v>ok,indep</v>
          </cell>
          <cell r="M188" t="str">
            <v>BEIJING KLT ELECTRIC CO.,LTD.</v>
          </cell>
          <cell r="N188" t="str">
            <v>This company is engaged in the manufacture and trade of electricity distribution and control apparatus. It has its registered head office located in Beijing, People's Republic of China.The company offers a wide range of products, such as relays, motor starters and controllers, and other industrial controls and control accessories. Its products are widely distributed throughout the country in cooperation with its partners and affiliated companies.</v>
          </cell>
          <cell r="O188" t="str">
            <v>Manufacturing</v>
          </cell>
          <cell r="P188" t="str">
            <v>www.bjklt.com.cn</v>
          </cell>
          <cell r="R188" t="str">
            <v>China</v>
          </cell>
          <cell r="S188" t="str">
            <v>838091</v>
          </cell>
          <cell r="T188" t="str">
            <v>D</v>
          </cell>
          <cell r="U188" t="str">
            <v>3699</v>
          </cell>
          <cell r="V188" t="str">
            <v>Engaged in the manufacture and trade of electricity distribution and control apparatus</v>
          </cell>
          <cell r="W188" t="str">
            <v>The Company's main business is the research and development, manufacturing, sales and technical services of electrical complete equipment and hose pump products, as well as the professional distribution of electrical components.</v>
          </cell>
          <cell r="Z188" t="str">
            <v>CN51933PC</v>
          </cell>
          <cell r="AA188">
            <v>266533</v>
          </cell>
          <cell r="AB188">
            <v>310988</v>
          </cell>
          <cell r="AC188">
            <v>350719</v>
          </cell>
          <cell r="AD188">
            <v>283674</v>
          </cell>
          <cell r="AE188">
            <v>255353</v>
          </cell>
          <cell r="AF188">
            <v>300361</v>
          </cell>
          <cell r="AG188">
            <v>342694</v>
          </cell>
          <cell r="AH188">
            <v>282172</v>
          </cell>
          <cell r="AI188">
            <v>-2589</v>
          </cell>
          <cell r="AJ188">
            <v>-2755</v>
          </cell>
          <cell r="AK188">
            <v>-2825</v>
          </cell>
          <cell r="AL188">
            <v>-2128</v>
          </cell>
          <cell r="AM188">
            <v>252764</v>
          </cell>
          <cell r="AN188">
            <v>297606</v>
          </cell>
          <cell r="AO188">
            <v>339869</v>
          </cell>
          <cell r="AP188">
            <v>280044</v>
          </cell>
          <cell r="AQ188">
            <v>13769</v>
          </cell>
          <cell r="AR188">
            <v>13382</v>
          </cell>
          <cell r="AS188">
            <v>10850</v>
          </cell>
          <cell r="AT188">
            <v>3630</v>
          </cell>
          <cell r="AU188">
            <v>-199674</v>
          </cell>
          <cell r="AV188">
            <v>-235899</v>
          </cell>
          <cell r="AW188">
            <v>-251699</v>
          </cell>
          <cell r="AX188">
            <v>-205341</v>
          </cell>
          <cell r="AY188" t="str">
            <v>n.a.</v>
          </cell>
          <cell r="AZ188" t="str">
            <v>n.a.</v>
          </cell>
          <cell r="BA188" t="str">
            <v>n.a.</v>
          </cell>
          <cell r="BB188" t="str">
            <v>n.a.</v>
          </cell>
          <cell r="BC188">
            <v>-45383</v>
          </cell>
          <cell r="BD188">
            <v>-43003</v>
          </cell>
          <cell r="BE188">
            <v>-58367</v>
          </cell>
          <cell r="BF188">
            <v>-57947</v>
          </cell>
          <cell r="BG188">
            <v>21476</v>
          </cell>
          <cell r="BH188">
            <v>32086</v>
          </cell>
          <cell r="BI188">
            <v>40653</v>
          </cell>
          <cell r="BJ188">
            <v>20386</v>
          </cell>
          <cell r="BK188">
            <v>-890</v>
          </cell>
          <cell r="BL188">
            <v>-1357</v>
          </cell>
          <cell r="BM188">
            <v>-1574</v>
          </cell>
          <cell r="BN188">
            <v>-2270</v>
          </cell>
          <cell r="BO188">
            <v>-855</v>
          </cell>
          <cell r="BP188">
            <v>-747</v>
          </cell>
          <cell r="BQ188">
            <v>-907</v>
          </cell>
          <cell r="BR188">
            <v>-1604</v>
          </cell>
          <cell r="BS188">
            <v>-35</v>
          </cell>
          <cell r="BT188">
            <v>-610</v>
          </cell>
          <cell r="BU188">
            <v>-667</v>
          </cell>
          <cell r="BV188">
            <v>-666</v>
          </cell>
          <cell r="BW188">
            <v>14094</v>
          </cell>
          <cell r="BX188">
            <v>22831</v>
          </cell>
          <cell r="BY188">
            <v>31165</v>
          </cell>
          <cell r="BZ188">
            <v>10881</v>
          </cell>
          <cell r="CA188">
            <v>210898</v>
          </cell>
          <cell r="CB188">
            <v>196262</v>
          </cell>
          <cell r="CC188">
            <v>195077</v>
          </cell>
          <cell r="CD188">
            <v>271240</v>
          </cell>
          <cell r="CE188">
            <v>73898</v>
          </cell>
          <cell r="CF188">
            <v>64102</v>
          </cell>
          <cell r="CG188">
            <v>83559</v>
          </cell>
          <cell r="CH188">
            <v>114421</v>
          </cell>
          <cell r="CI188">
            <v>51050</v>
          </cell>
          <cell r="CJ188">
            <v>46418</v>
          </cell>
          <cell r="CK188">
            <v>36842</v>
          </cell>
          <cell r="CL188">
            <v>36763</v>
          </cell>
          <cell r="CM188">
            <v>54376</v>
          </cell>
          <cell r="CN188">
            <v>56369</v>
          </cell>
          <cell r="CO188">
            <v>52648</v>
          </cell>
          <cell r="CP188">
            <v>48574</v>
          </cell>
          <cell r="CQ188">
            <v>25916</v>
          </cell>
          <cell r="CR188">
            <v>25691</v>
          </cell>
          <cell r="CS188">
            <v>15328</v>
          </cell>
          <cell r="CT188">
            <v>53554</v>
          </cell>
          <cell r="CU188">
            <v>730</v>
          </cell>
          <cell r="CV188" t="str">
            <v>n.a.</v>
          </cell>
          <cell r="CW188" t="str">
            <v>n.a.</v>
          </cell>
          <cell r="CX188" t="str">
            <v>n.a.</v>
          </cell>
          <cell r="CY188">
            <v>2234</v>
          </cell>
          <cell r="CZ188">
            <v>2144</v>
          </cell>
          <cell r="DA188">
            <v>2422</v>
          </cell>
          <cell r="DB188">
            <v>2422</v>
          </cell>
          <cell r="DC188">
            <v>246095</v>
          </cell>
          <cell r="DD188">
            <v>230517</v>
          </cell>
          <cell r="DE188">
            <v>231450</v>
          </cell>
          <cell r="DF188">
            <v>310845</v>
          </cell>
          <cell r="DH188">
            <v>252764</v>
          </cell>
          <cell r="DI188">
            <v>-199674</v>
          </cell>
          <cell r="DJ188">
            <v>-45383</v>
          </cell>
          <cell r="DK188">
            <v>-890</v>
          </cell>
          <cell r="DL188">
            <v>6817</v>
          </cell>
          <cell r="DM188">
            <v>2.6969821651817501E-2</v>
          </cell>
          <cell r="DN188">
            <v>2.7717353738813601E-2</v>
          </cell>
          <cell r="DO188" t="str">
            <v>n.a.</v>
          </cell>
          <cell r="DP188">
            <v>69000</v>
          </cell>
          <cell r="DQ188">
            <v>2189</v>
          </cell>
          <cell r="DS188">
            <v>297606</v>
          </cell>
          <cell r="DT188">
            <v>-235899</v>
          </cell>
          <cell r="DU188">
            <v>-43003</v>
          </cell>
          <cell r="DV188">
            <v>-1357</v>
          </cell>
          <cell r="DW188">
            <v>17347</v>
          </cell>
          <cell r="DX188">
            <v>5.8288475366760101E-2</v>
          </cell>
          <cell r="DY188">
            <v>6.1896317335036498E-2</v>
          </cell>
          <cell r="DZ188" t="str">
            <v>n.a.</v>
          </cell>
          <cell r="EA188">
            <v>73830.5</v>
          </cell>
          <cell r="EB188">
            <v>2283</v>
          </cell>
          <cell r="ED188">
            <v>339869</v>
          </cell>
          <cell r="EE188">
            <v>-251699</v>
          </cell>
          <cell r="EF188">
            <v>-58367</v>
          </cell>
          <cell r="EG188">
            <v>-1574</v>
          </cell>
          <cell r="EH188">
            <v>28229</v>
          </cell>
          <cell r="EI188">
            <v>8.3058472529121505E-2</v>
          </cell>
          <cell r="EJ188">
            <v>9.0582081889359498E-2</v>
          </cell>
          <cell r="EK188" t="str">
            <v>n.a.</v>
          </cell>
          <cell r="EL188">
            <v>98990</v>
          </cell>
          <cell r="EM188">
            <v>2422</v>
          </cell>
          <cell r="EO188">
            <v>296746.33333333302</v>
          </cell>
          <cell r="EP188">
            <v>-229090.66666666701</v>
          </cell>
          <cell r="EQ188">
            <v>-48917.666666666701</v>
          </cell>
          <cell r="ER188">
            <v>-1273.6666666666699</v>
          </cell>
          <cell r="ES188">
            <v>17464.333333333299</v>
          </cell>
          <cell r="ET188">
            <v>5.88527350520478E-2</v>
          </cell>
          <cell r="EU188">
            <v>6.2532971452987807E-2</v>
          </cell>
          <cell r="FF188" t="str">
            <v>CN51933PC</v>
          </cell>
          <cell r="FG188" t="str">
            <v>exclude</v>
          </cell>
          <cell r="FH188" t="str">
            <v>Independence(A+, A, A-, B+, B, B-,U)</v>
          </cell>
          <cell r="FI188" t="str">
            <v>ok, indep</v>
          </cell>
        </row>
        <row r="189">
          <cell r="B189" t="str">
            <v>NANTONG T-SUN NEW ENERGY CO.,LTD</v>
          </cell>
          <cell r="C189" t="str">
            <v>exclude</v>
          </cell>
          <cell r="D189" t="str">
            <v>Lev SDA/SDP</v>
          </cell>
          <cell r="E189" t="str">
            <v>从事能源管理系统和产品的提供</v>
          </cell>
          <cell r="H189" t="str">
            <v/>
          </cell>
          <cell r="I189" t="str">
            <v>ok, sda/sdp</v>
          </cell>
          <cell r="J189" t="str">
            <v>ok,sda</v>
          </cell>
          <cell r="M189" t="str">
            <v>NANTONG T-SUN NEW ENERGY CO.,LTD</v>
          </cell>
          <cell r="N189" t="str">
            <v>This company is a China based enterprise engaged in the provision of energy management systems and products. It operates its business primarily in the domestic market. The company was founded in 2013 and has its registered business office located in Nantong, Jiangsu, China.The company is primarily involved in the provision of trade and investment of energy and natural resources commodities. Its activities include crude oil trading; oil products trading, such as gasoline, diesel oil, kerosene, wax oil, naphtha, etc.; nonferrous metals trading, including copper, lead, zinc, electrolytic copper, lead ingots, zinc ingots, rare earth metals, and more; and coal trading. The company’s investment projects include oil and gas refinery, large-scale storage tanks, coal and coking coal mining, and gold and non-ferrous metal mining.</v>
          </cell>
          <cell r="O189" t="str">
            <v>Services</v>
          </cell>
          <cell r="R189" t="str">
            <v>China</v>
          </cell>
          <cell r="S189" t="str">
            <v>838547</v>
          </cell>
          <cell r="T189" t="str">
            <v>B+</v>
          </cell>
          <cell r="U189" t="str">
            <v>3691</v>
          </cell>
          <cell r="V189" t="str">
            <v>Engaged in the provision of energy management systems and products</v>
          </cell>
          <cell r="W189" t="str">
            <v>The Company is engaged in the development, production and sales of solar cell electronic paste</v>
          </cell>
          <cell r="Z189" t="str">
            <v>CN52207PC</v>
          </cell>
          <cell r="AA189">
            <v>242627</v>
          </cell>
          <cell r="AB189">
            <v>304021</v>
          </cell>
          <cell r="AC189">
            <v>214300</v>
          </cell>
          <cell r="AD189">
            <v>165731</v>
          </cell>
          <cell r="AE189">
            <v>239034</v>
          </cell>
          <cell r="AF189">
            <v>297683</v>
          </cell>
          <cell r="AG189">
            <v>205776</v>
          </cell>
          <cell r="AH189">
            <v>161340</v>
          </cell>
          <cell r="AI189">
            <v>-1210</v>
          </cell>
          <cell r="AJ189">
            <v>-1855</v>
          </cell>
          <cell r="AK189">
            <v>-1096</v>
          </cell>
          <cell r="AL189">
            <v>-1323</v>
          </cell>
          <cell r="AM189">
            <v>237824</v>
          </cell>
          <cell r="AN189">
            <v>295828</v>
          </cell>
          <cell r="AO189">
            <v>204680</v>
          </cell>
          <cell r="AP189">
            <v>160017</v>
          </cell>
          <cell r="AQ189">
            <v>4803</v>
          </cell>
          <cell r="AR189">
            <v>8193</v>
          </cell>
          <cell r="AS189">
            <v>9620</v>
          </cell>
          <cell r="AT189">
            <v>5714</v>
          </cell>
          <cell r="AU189">
            <v>-178423</v>
          </cell>
          <cell r="AV189">
            <v>-210736</v>
          </cell>
          <cell r="AW189">
            <v>-151769</v>
          </cell>
          <cell r="AX189">
            <v>-132527</v>
          </cell>
          <cell r="AY189" t="str">
            <v>n.a.</v>
          </cell>
          <cell r="AZ189" t="str">
            <v>n.a.</v>
          </cell>
          <cell r="BA189" t="str">
            <v>n.a.</v>
          </cell>
          <cell r="BB189" t="str">
            <v>n.a.</v>
          </cell>
          <cell r="BC189">
            <v>-37486</v>
          </cell>
          <cell r="BD189">
            <v>-32699</v>
          </cell>
          <cell r="BE189">
            <v>-34291</v>
          </cell>
          <cell r="BF189">
            <v>-35807</v>
          </cell>
          <cell r="BG189">
            <v>26718</v>
          </cell>
          <cell r="BH189">
            <v>60586</v>
          </cell>
          <cell r="BI189">
            <v>28240</v>
          </cell>
          <cell r="BJ189">
            <v>-2603</v>
          </cell>
          <cell r="BK189">
            <v>-5461</v>
          </cell>
          <cell r="BL189">
            <v>-6040</v>
          </cell>
          <cell r="BM189">
            <v>-5992</v>
          </cell>
          <cell r="BN189">
            <v>-5093</v>
          </cell>
          <cell r="BO189">
            <v>-5267</v>
          </cell>
          <cell r="BP189">
            <v>-5900</v>
          </cell>
          <cell r="BQ189">
            <v>-5868</v>
          </cell>
          <cell r="BR189">
            <v>-4987</v>
          </cell>
          <cell r="BS189">
            <v>-194</v>
          </cell>
          <cell r="BT189">
            <v>-140</v>
          </cell>
          <cell r="BU189">
            <v>-124</v>
          </cell>
          <cell r="BV189">
            <v>-106</v>
          </cell>
          <cell r="BW189">
            <v>20652</v>
          </cell>
          <cell r="BX189">
            <v>49270</v>
          </cell>
          <cell r="BY189">
            <v>16358</v>
          </cell>
          <cell r="BZ189">
            <v>-20134</v>
          </cell>
          <cell r="CA189">
            <v>229661</v>
          </cell>
          <cell r="CB189">
            <v>262434</v>
          </cell>
          <cell r="CC189">
            <v>209062</v>
          </cell>
          <cell r="CD189">
            <v>185037</v>
          </cell>
          <cell r="CE189">
            <v>25217</v>
          </cell>
          <cell r="CF189">
            <v>18734</v>
          </cell>
          <cell r="CG189">
            <v>15008</v>
          </cell>
          <cell r="CH189">
            <v>17013</v>
          </cell>
          <cell r="CI189">
            <v>80666</v>
          </cell>
          <cell r="CJ189">
            <v>87876</v>
          </cell>
          <cell r="CK189">
            <v>104811</v>
          </cell>
          <cell r="CL189">
            <v>71587</v>
          </cell>
          <cell r="CM189">
            <v>83749</v>
          </cell>
          <cell r="CN189">
            <v>119016</v>
          </cell>
          <cell r="CO189">
            <v>20860</v>
          </cell>
          <cell r="CP189">
            <v>47993</v>
          </cell>
          <cell r="CQ189">
            <v>38467</v>
          </cell>
          <cell r="CR189">
            <v>34911</v>
          </cell>
          <cell r="CS189">
            <v>66765</v>
          </cell>
          <cell r="CT189">
            <v>47905</v>
          </cell>
          <cell r="CU189">
            <v>4815</v>
          </cell>
          <cell r="CV189">
            <v>0</v>
          </cell>
          <cell r="CW189">
            <v>450</v>
          </cell>
          <cell r="CX189" t="str">
            <v>n.a.</v>
          </cell>
          <cell r="CY189">
            <v>13966</v>
          </cell>
          <cell r="CZ189">
            <v>1717</v>
          </cell>
          <cell r="DA189">
            <v>47</v>
          </cell>
          <cell r="DB189" t="str">
            <v>n.a.</v>
          </cell>
          <cell r="DC189">
            <v>290608</v>
          </cell>
          <cell r="DD189">
            <v>311572</v>
          </cell>
          <cell r="DE189">
            <v>257414</v>
          </cell>
          <cell r="DF189">
            <v>236242</v>
          </cell>
          <cell r="DH189">
            <v>237824</v>
          </cell>
          <cell r="DI189">
            <v>-178423</v>
          </cell>
          <cell r="DJ189">
            <v>-37486</v>
          </cell>
          <cell r="DK189">
            <v>-5461</v>
          </cell>
          <cell r="DL189">
            <v>16454</v>
          </cell>
          <cell r="DM189">
            <v>6.9185616254036603E-2</v>
          </cell>
          <cell r="DN189">
            <v>7.4328048064326704E-2</v>
          </cell>
          <cell r="DO189" t="str">
            <v>n.a.</v>
          </cell>
          <cell r="DP189">
            <v>21975.5</v>
          </cell>
          <cell r="DQ189">
            <v>7841.5</v>
          </cell>
          <cell r="DS189">
            <v>295828</v>
          </cell>
          <cell r="DT189">
            <v>-210736</v>
          </cell>
          <cell r="DU189">
            <v>-32699</v>
          </cell>
          <cell r="DV189">
            <v>-6040</v>
          </cell>
          <cell r="DW189">
            <v>46353</v>
          </cell>
          <cell r="DX189">
            <v>0.15668902199927001</v>
          </cell>
          <cell r="DY189">
            <v>0.18580218458763401</v>
          </cell>
          <cell r="DZ189" t="str">
            <v>n.a.</v>
          </cell>
          <cell r="EA189">
            <v>16871</v>
          </cell>
          <cell r="EB189">
            <v>882</v>
          </cell>
          <cell r="ED189">
            <v>204680</v>
          </cell>
          <cell r="EE189">
            <v>-151769</v>
          </cell>
          <cell r="EF189">
            <v>-34291</v>
          </cell>
          <cell r="EG189">
            <v>-5992</v>
          </cell>
          <cell r="EH189">
            <v>12628</v>
          </cell>
          <cell r="EI189">
            <v>6.1696306429548597E-2</v>
          </cell>
          <cell r="EJ189">
            <v>6.5753025222335601E-2</v>
          </cell>
          <cell r="EK189" t="str">
            <v>n.a.</v>
          </cell>
          <cell r="EL189">
            <v>16010.5</v>
          </cell>
          <cell r="EM189" t="e">
            <v>#VALUE!</v>
          </cell>
          <cell r="EO189">
            <v>246110.66666666701</v>
          </cell>
          <cell r="EP189">
            <v>-180309.33333333299</v>
          </cell>
          <cell r="EQ189">
            <v>-34825.333333333299</v>
          </cell>
          <cell r="ER189">
            <v>-5831</v>
          </cell>
          <cell r="ES189">
            <v>25145</v>
          </cell>
          <cell r="ET189">
            <v>0.102169484730446</v>
          </cell>
          <cell r="EU189">
            <v>0.113795959251588</v>
          </cell>
          <cell r="FF189" t="str">
            <v>CN52207PC</v>
          </cell>
          <cell r="FG189" t="str">
            <v>exclude</v>
          </cell>
          <cell r="FH189" t="str">
            <v>Lev SDA/SDP</v>
          </cell>
          <cell r="FI189" t="str">
            <v>ok, sda/sdp</v>
          </cell>
        </row>
        <row r="190">
          <cell r="B190" t="str">
            <v>ZHEJIANG HULONG TECHNOLOGY CO.,LTD</v>
          </cell>
          <cell r="C190" t="str">
            <v>exclude</v>
          </cell>
          <cell r="D190" t="str">
            <v>Independence(A+, A, A-, B+, B, B-,U)</v>
          </cell>
          <cell r="H190" t="str">
            <v/>
          </cell>
          <cell r="I190" t="str">
            <v>ok, indep</v>
          </cell>
          <cell r="J190" t="str">
            <v>ok,indep</v>
          </cell>
          <cell r="M190" t="str">
            <v>ZHEJIANG HULONG TECHNOLOGY CO.,LTD</v>
          </cell>
          <cell r="N190" t="str">
            <v>This company is primarily engaged in the research and development, production and distribution of general motor and servo motor and its electronic control system for sewing machine and equipment. The company was incorporated in 2001, and has its registered head office in Taizhou, China.The company specialises in supplying sewing machine motor, clutch motor, single phase motor, and power saving motor. The company is certified in accordance with ISO 9001 Quality Management System and ISO 14001 Environmental Management System. The company predominantly operates in the domestic market.</v>
          </cell>
          <cell r="O190" t="str">
            <v>Manufacturing</v>
          </cell>
          <cell r="P190" t="str">
            <v>www.hmcmotor.com.cn</v>
          </cell>
          <cell r="R190" t="str">
            <v>China</v>
          </cell>
          <cell r="S190" t="str">
            <v>837210</v>
          </cell>
          <cell r="T190" t="str">
            <v>D</v>
          </cell>
          <cell r="U190" t="str">
            <v>3699</v>
          </cell>
          <cell r="V190" t="str">
            <v>Primarily engaged in the research and development, production and distribution of general motor and servo motor and its electronic control system for sewing machine and equipment</v>
          </cell>
          <cell r="W190" t="str">
            <v>The Company is mainly engaged in the research and development, production and sale of the general motor and servo motor and its electronic control system for sewing machine and equipment.</v>
          </cell>
          <cell r="Z190" t="str">
            <v>CN48445PC</v>
          </cell>
          <cell r="AA190">
            <v>496551</v>
          </cell>
          <cell r="AB190">
            <v>294801</v>
          </cell>
          <cell r="AC190">
            <v>236411</v>
          </cell>
          <cell r="AD190">
            <v>288486</v>
          </cell>
          <cell r="AE190">
            <v>482121</v>
          </cell>
          <cell r="AF190">
            <v>288252</v>
          </cell>
          <cell r="AG190">
            <v>230175</v>
          </cell>
          <cell r="AH190">
            <v>281709</v>
          </cell>
          <cell r="AI190">
            <v>-1916</v>
          </cell>
          <cell r="AJ190">
            <v>-1295</v>
          </cell>
          <cell r="AK190">
            <v>-1547</v>
          </cell>
          <cell r="AL190">
            <v>-1855</v>
          </cell>
          <cell r="AM190">
            <v>480205</v>
          </cell>
          <cell r="AN190">
            <v>286957</v>
          </cell>
          <cell r="AO190">
            <v>228628</v>
          </cell>
          <cell r="AP190">
            <v>279854</v>
          </cell>
          <cell r="AQ190">
            <v>16346</v>
          </cell>
          <cell r="AR190">
            <v>7844</v>
          </cell>
          <cell r="AS190">
            <v>7783</v>
          </cell>
          <cell r="AT190">
            <v>8632</v>
          </cell>
          <cell r="AU190">
            <v>-413803</v>
          </cell>
          <cell r="AV190">
            <v>-235019</v>
          </cell>
          <cell r="AW190">
            <v>-185338</v>
          </cell>
          <cell r="AX190">
            <v>-224396</v>
          </cell>
          <cell r="AY190" t="str">
            <v>n.a.</v>
          </cell>
          <cell r="AZ190" t="str">
            <v>n.a.</v>
          </cell>
          <cell r="BA190" t="str">
            <v>n.a.</v>
          </cell>
          <cell r="BB190" t="str">
            <v>n.a.</v>
          </cell>
          <cell r="BC190">
            <v>-56023</v>
          </cell>
          <cell r="BD190">
            <v>-42519</v>
          </cell>
          <cell r="BE190">
            <v>-40719</v>
          </cell>
          <cell r="BF190">
            <v>-46187</v>
          </cell>
          <cell r="BG190">
            <v>26725</v>
          </cell>
          <cell r="BH190">
            <v>17263</v>
          </cell>
          <cell r="BI190">
            <v>10354</v>
          </cell>
          <cell r="BJ190">
            <v>17903</v>
          </cell>
          <cell r="BK190">
            <v>-6602</v>
          </cell>
          <cell r="BL190">
            <v>-6696</v>
          </cell>
          <cell r="BM190">
            <v>-6250</v>
          </cell>
          <cell r="BN190">
            <v>-10711</v>
          </cell>
          <cell r="BO190">
            <v>-6428</v>
          </cell>
          <cell r="BP190">
            <v>-6513</v>
          </cell>
          <cell r="BQ190">
            <v>-6034</v>
          </cell>
          <cell r="BR190">
            <v>-5860</v>
          </cell>
          <cell r="BS190">
            <v>-174</v>
          </cell>
          <cell r="BT190">
            <v>-183</v>
          </cell>
          <cell r="BU190">
            <v>-216</v>
          </cell>
          <cell r="BV190">
            <v>-4851</v>
          </cell>
          <cell r="BW190">
            <v>13024</v>
          </cell>
          <cell r="BX190">
            <v>3188</v>
          </cell>
          <cell r="BY190">
            <v>-2987</v>
          </cell>
          <cell r="BZ190">
            <v>3910</v>
          </cell>
          <cell r="CA190">
            <v>255898</v>
          </cell>
          <cell r="CB190">
            <v>224147</v>
          </cell>
          <cell r="CC190">
            <v>185443</v>
          </cell>
          <cell r="CD190">
            <v>243455</v>
          </cell>
          <cell r="CE190">
            <v>83060</v>
          </cell>
          <cell r="CF190">
            <v>51036</v>
          </cell>
          <cell r="CG190">
            <v>41252</v>
          </cell>
          <cell r="CH190">
            <v>42718</v>
          </cell>
          <cell r="CI190">
            <v>127172</v>
          </cell>
          <cell r="CJ190">
            <v>118995</v>
          </cell>
          <cell r="CK190">
            <v>95983</v>
          </cell>
          <cell r="CL190">
            <v>111255</v>
          </cell>
          <cell r="CM190">
            <v>10759</v>
          </cell>
          <cell r="CN190">
            <v>17413</v>
          </cell>
          <cell r="CO190">
            <v>10223</v>
          </cell>
          <cell r="CP190">
            <v>7483</v>
          </cell>
          <cell r="CQ190">
            <v>31126</v>
          </cell>
          <cell r="CR190">
            <v>30684</v>
          </cell>
          <cell r="CS190">
            <v>34953</v>
          </cell>
          <cell r="CT190">
            <v>81794</v>
          </cell>
          <cell r="CU190">
            <v>14357</v>
          </cell>
          <cell r="CV190" t="str">
            <v>n.a.</v>
          </cell>
          <cell r="CW190" t="str">
            <v>n.a.</v>
          </cell>
          <cell r="CX190" t="str">
            <v>n.a.</v>
          </cell>
          <cell r="CY190">
            <v>4211</v>
          </cell>
          <cell r="CZ190">
            <v>273</v>
          </cell>
          <cell r="DA190">
            <v>2034</v>
          </cell>
          <cell r="DB190">
            <v>1226</v>
          </cell>
          <cell r="DC190">
            <v>332393</v>
          </cell>
          <cell r="DD190">
            <v>286561</v>
          </cell>
          <cell r="DE190">
            <v>256568</v>
          </cell>
          <cell r="DF190">
            <v>311077</v>
          </cell>
          <cell r="DH190">
            <v>480205</v>
          </cell>
          <cell r="DI190">
            <v>-413803</v>
          </cell>
          <cell r="DJ190">
            <v>-56023</v>
          </cell>
          <cell r="DK190">
            <v>-6602</v>
          </cell>
          <cell r="DL190">
            <v>3777</v>
          </cell>
          <cell r="DM190">
            <v>7.8653908226694793E-3</v>
          </cell>
          <cell r="DN190">
            <v>7.9277456404745292E-3</v>
          </cell>
          <cell r="DO190" t="str">
            <v>n.a.</v>
          </cell>
          <cell r="DP190">
            <v>67048</v>
          </cell>
          <cell r="DQ190">
            <v>2242</v>
          </cell>
          <cell r="DS190">
            <v>286957</v>
          </cell>
          <cell r="DT190">
            <v>-235019</v>
          </cell>
          <cell r="DU190">
            <v>-42519</v>
          </cell>
          <cell r="DV190">
            <v>-6696</v>
          </cell>
          <cell r="DW190">
            <v>2723</v>
          </cell>
          <cell r="DX190">
            <v>9.4892266088647398E-3</v>
          </cell>
          <cell r="DY190">
            <v>9.5801346777655005E-3</v>
          </cell>
          <cell r="DZ190" t="str">
            <v>n.a.</v>
          </cell>
          <cell r="EA190">
            <v>46144</v>
          </cell>
          <cell r="EB190">
            <v>1153.5</v>
          </cell>
          <cell r="ED190">
            <v>228628</v>
          </cell>
          <cell r="EE190">
            <v>-185338</v>
          </cell>
          <cell r="EF190">
            <v>-40719</v>
          </cell>
          <cell r="EG190">
            <v>-6250</v>
          </cell>
          <cell r="EH190">
            <v>-3679</v>
          </cell>
          <cell r="EI190">
            <v>-1.6091642318526202E-2</v>
          </cell>
          <cell r="EJ190">
            <v>-1.5836802162655501E-2</v>
          </cell>
          <cell r="EK190" t="str">
            <v>n.a.</v>
          </cell>
          <cell r="EL190">
            <v>41985</v>
          </cell>
          <cell r="EM190">
            <v>1630</v>
          </cell>
          <cell r="EO190">
            <v>331930</v>
          </cell>
          <cell r="EP190">
            <v>-278053.33333333302</v>
          </cell>
          <cell r="EQ190">
            <v>-46420.333333333299</v>
          </cell>
          <cell r="ER190">
            <v>-6516</v>
          </cell>
          <cell r="ES190">
            <v>940.33333333334997</v>
          </cell>
          <cell r="ET190">
            <v>2.8329266210747801E-3</v>
          </cell>
          <cell r="EU190">
            <v>2.8409748944831599E-3</v>
          </cell>
          <cell r="FF190" t="str">
            <v>CN48445PC</v>
          </cell>
          <cell r="FG190" t="str">
            <v>exclude</v>
          </cell>
          <cell r="FH190" t="str">
            <v>Independence(A+, A, A-, B+, B, B-,U)</v>
          </cell>
          <cell r="FI190" t="str">
            <v>ok, indep</v>
          </cell>
        </row>
        <row r="191">
          <cell r="B191" t="str">
            <v>ZHEJIANG HAILI CO.,LTD</v>
          </cell>
          <cell r="C191" t="str">
            <v>exclude</v>
          </cell>
          <cell r="D191" t="str">
            <v>Significantly different products/services</v>
          </cell>
          <cell r="E191" t="str">
            <v>从事电气设备和部件的制造</v>
          </cell>
          <cell r="H191" t="str">
            <v/>
          </cell>
          <cell r="I191" t="str">
            <v>ok, sda/sdp</v>
          </cell>
          <cell r="J191" t="str">
            <v>ok,sdp</v>
          </cell>
          <cell r="M191" t="str">
            <v>ZHEJIANG HAILI CO.,LTD</v>
          </cell>
          <cell r="N191" t="str">
            <v>This company is engaged in the manufacture of electrical equipment and component. It was founded in 2000, and it conducts business in Quzhou, Zhejiang, China.The company's products include: amplifiers, antistatic, audio/video accessories, batteries and power management, cases, chassis and boxes, circuit breakers, closeouts, components, computer accessories, connectors, fans, fiber optics, flashlights and lighting, electrical kits, LED lighting and tubing, lightning detectors, loudspeakers, megaphones, metal detectors, microphones, motors, panel meters, racks and enclosures, relays, remote controls, soldering equipment, cables and wires, splitters and amplifiers, switches, terminal blocks and accessories.</v>
          </cell>
          <cell r="O191" t="str">
            <v>Manufacturing</v>
          </cell>
          <cell r="P191" t="str">
            <v>www.zjhaili.com</v>
          </cell>
          <cell r="R191" t="str">
            <v>China</v>
          </cell>
          <cell r="S191" t="str">
            <v>835787</v>
          </cell>
          <cell r="T191" t="str">
            <v>B+</v>
          </cell>
          <cell r="U191" t="str">
            <v>3699</v>
          </cell>
          <cell r="V191" t="str">
            <v>Engaged in the manufacture of electrical equipment and component</v>
          </cell>
          <cell r="W191" t="str">
            <v>The Company's main business is transmission line fasteners production, sales and research and development.</v>
          </cell>
          <cell r="Z191" t="str">
            <v>CN47016PC</v>
          </cell>
          <cell r="AA191">
            <v>327149</v>
          </cell>
          <cell r="AB191">
            <v>291960</v>
          </cell>
          <cell r="AC191">
            <v>277985</v>
          </cell>
          <cell r="AD191">
            <v>211270</v>
          </cell>
          <cell r="AE191">
            <v>304245</v>
          </cell>
          <cell r="AF191">
            <v>278888</v>
          </cell>
          <cell r="AG191">
            <v>261884</v>
          </cell>
          <cell r="AH191">
            <v>199813</v>
          </cell>
          <cell r="AI191">
            <v>-577</v>
          </cell>
          <cell r="AJ191">
            <v>-2215</v>
          </cell>
          <cell r="AK191">
            <v>-2322</v>
          </cell>
          <cell r="AL191">
            <v>-1928</v>
          </cell>
          <cell r="AM191">
            <v>303668</v>
          </cell>
          <cell r="AN191">
            <v>276673</v>
          </cell>
          <cell r="AO191">
            <v>259562</v>
          </cell>
          <cell r="AP191">
            <v>197885</v>
          </cell>
          <cell r="AQ191">
            <v>23481</v>
          </cell>
          <cell r="AR191">
            <v>15287</v>
          </cell>
          <cell r="AS191">
            <v>18423</v>
          </cell>
          <cell r="AT191">
            <v>13385</v>
          </cell>
          <cell r="AU191">
            <v>-253908</v>
          </cell>
          <cell r="AV191">
            <v>-204707</v>
          </cell>
          <cell r="AW191">
            <v>-181153</v>
          </cell>
          <cell r="AX191">
            <v>-158420</v>
          </cell>
          <cell r="AY191" t="str">
            <v>n.a.</v>
          </cell>
          <cell r="AZ191" t="str">
            <v>n.a.</v>
          </cell>
          <cell r="BA191" t="str">
            <v>n.a.</v>
          </cell>
          <cell r="BB191" t="str">
            <v>n.a.</v>
          </cell>
          <cell r="BC191">
            <v>-48729</v>
          </cell>
          <cell r="BD191">
            <v>-34022</v>
          </cell>
          <cell r="BE191">
            <v>-49067</v>
          </cell>
          <cell r="BF191">
            <v>-38325</v>
          </cell>
          <cell r="BG191">
            <v>24512</v>
          </cell>
          <cell r="BH191">
            <v>53231</v>
          </cell>
          <cell r="BI191">
            <v>47765</v>
          </cell>
          <cell r="BJ191">
            <v>14525</v>
          </cell>
          <cell r="BK191">
            <v>-9857</v>
          </cell>
          <cell r="BL191">
            <v>-6462</v>
          </cell>
          <cell r="BM191">
            <v>-6167</v>
          </cell>
          <cell r="BN191">
            <v>-5733</v>
          </cell>
          <cell r="BO191">
            <v>-9630</v>
          </cell>
          <cell r="BP191">
            <v>-6259</v>
          </cell>
          <cell r="BQ191">
            <v>-5964</v>
          </cell>
          <cell r="BR191">
            <v>-5578</v>
          </cell>
          <cell r="BS191">
            <v>-227</v>
          </cell>
          <cell r="BT191">
            <v>-203</v>
          </cell>
          <cell r="BU191">
            <v>-203</v>
          </cell>
          <cell r="BV191">
            <v>-155</v>
          </cell>
          <cell r="BW191">
            <v>7055</v>
          </cell>
          <cell r="BX191">
            <v>35382</v>
          </cell>
          <cell r="BY191">
            <v>31890</v>
          </cell>
          <cell r="BZ191">
            <v>4728</v>
          </cell>
          <cell r="CA191">
            <v>296646</v>
          </cell>
          <cell r="CB191">
            <v>281992</v>
          </cell>
          <cell r="CC191">
            <v>236093</v>
          </cell>
          <cell r="CD191">
            <v>185545</v>
          </cell>
          <cell r="CE191">
            <v>85944</v>
          </cell>
          <cell r="CF191">
            <v>63984</v>
          </cell>
          <cell r="CG191">
            <v>63937</v>
          </cell>
          <cell r="CH191">
            <v>42010</v>
          </cell>
          <cell r="CI191">
            <v>131184</v>
          </cell>
          <cell r="CJ191">
            <v>95987</v>
          </cell>
          <cell r="CK191">
            <v>79273</v>
          </cell>
          <cell r="CL191">
            <v>97750</v>
          </cell>
          <cell r="CM191">
            <v>66490</v>
          </cell>
          <cell r="CN191">
            <v>92482</v>
          </cell>
          <cell r="CO191">
            <v>60614</v>
          </cell>
          <cell r="CP191">
            <v>37150</v>
          </cell>
          <cell r="CQ191">
            <v>9285</v>
          </cell>
          <cell r="CR191">
            <v>24747</v>
          </cell>
          <cell r="CS191">
            <v>31698</v>
          </cell>
          <cell r="CT191">
            <v>7943</v>
          </cell>
          <cell r="CU191">
            <v>575</v>
          </cell>
          <cell r="CV191" t="str">
            <v>n.a.</v>
          </cell>
          <cell r="CW191" t="str">
            <v>n.a.</v>
          </cell>
          <cell r="CX191" t="str">
            <v>n.a.</v>
          </cell>
          <cell r="CY191">
            <v>2090</v>
          </cell>
          <cell r="CZ191">
            <v>25019</v>
          </cell>
          <cell r="DA191" t="str">
            <v>n.a.</v>
          </cell>
          <cell r="DB191">
            <v>133</v>
          </cell>
          <cell r="DC191">
            <v>405411</v>
          </cell>
          <cell r="DD191">
            <v>374759</v>
          </cell>
          <cell r="DE191">
            <v>296465</v>
          </cell>
          <cell r="DF191">
            <v>250347</v>
          </cell>
          <cell r="DH191">
            <v>303668</v>
          </cell>
          <cell r="DI191">
            <v>-253908</v>
          </cell>
          <cell r="DJ191">
            <v>-48729</v>
          </cell>
          <cell r="DK191">
            <v>-9857</v>
          </cell>
          <cell r="DL191">
            <v>-8826</v>
          </cell>
          <cell r="DM191">
            <v>-2.90646363792036E-2</v>
          </cell>
          <cell r="DN191">
            <v>-2.82437422798518E-2</v>
          </cell>
          <cell r="DO191" t="str">
            <v>n.a.</v>
          </cell>
          <cell r="DP191">
            <v>74964</v>
          </cell>
          <cell r="DQ191">
            <v>13554.5</v>
          </cell>
          <cell r="DS191">
            <v>276673</v>
          </cell>
          <cell r="DT191">
            <v>-204707</v>
          </cell>
          <cell r="DU191">
            <v>-34022</v>
          </cell>
          <cell r="DV191">
            <v>-6462</v>
          </cell>
          <cell r="DW191">
            <v>31482</v>
          </cell>
          <cell r="DX191">
            <v>0.11378775666581099</v>
          </cell>
          <cell r="DY191">
            <v>0.12839786125918201</v>
          </cell>
          <cell r="DZ191" t="str">
            <v>n.a.</v>
          </cell>
          <cell r="EA191">
            <v>63960.5</v>
          </cell>
          <cell r="EB191" t="e">
            <v>#VALUE!</v>
          </cell>
          <cell r="ED191">
            <v>259562</v>
          </cell>
          <cell r="EE191">
            <v>-181153</v>
          </cell>
          <cell r="EF191">
            <v>-49067</v>
          </cell>
          <cell r="EG191">
            <v>-6167</v>
          </cell>
          <cell r="EH191">
            <v>23175</v>
          </cell>
          <cell r="EI191">
            <v>8.9285026313559002E-2</v>
          </cell>
          <cell r="EJ191">
            <v>9.8038386205671194E-2</v>
          </cell>
          <cell r="EK191" t="str">
            <v>n.a.</v>
          </cell>
          <cell r="EL191">
            <v>52973.5</v>
          </cell>
          <cell r="EM191" t="e">
            <v>#VALUE!</v>
          </cell>
          <cell r="EO191">
            <v>279967.66666666698</v>
          </cell>
          <cell r="EP191">
            <v>-213256</v>
          </cell>
          <cell r="EQ191">
            <v>-43939.333333333299</v>
          </cell>
          <cell r="ER191">
            <v>-7495.3333333333303</v>
          </cell>
          <cell r="ES191">
            <v>15277</v>
          </cell>
          <cell r="ET191">
            <v>5.4567015476787301E-2</v>
          </cell>
          <cell r="EU191">
            <v>5.77164287369408E-2</v>
          </cell>
          <cell r="FF191" t="str">
            <v>CN47016PC</v>
          </cell>
          <cell r="FG191" t="str">
            <v>exclude</v>
          </cell>
          <cell r="FH191" t="str">
            <v>Significantly different products/services</v>
          </cell>
          <cell r="FI191" t="str">
            <v>ok, sda/sdp</v>
          </cell>
        </row>
        <row r="192">
          <cell r="B192" t="str">
            <v>CHENGDU TIANJIAN TECHNOLOGY CO.,LTD.</v>
          </cell>
          <cell r="C192" t="str">
            <v>exclude</v>
          </cell>
          <cell r="D192" t="str">
            <v>Significantly different products/services</v>
          </cell>
          <cell r="E192" t="str">
            <v>从事电子元件的制造</v>
          </cell>
          <cell r="H192" t="str">
            <v/>
          </cell>
          <cell r="I192" t="str">
            <v>ok, sda/sdp</v>
          </cell>
          <cell r="J192" t="str">
            <v>ok,sdp</v>
          </cell>
          <cell r="M192" t="str">
            <v>CHENGDU TIANJIAN TECHNOLOGY CO.,LTD.</v>
          </cell>
          <cell r="N192" t="str">
            <v>This company is engaged in the manufacture of electronic components. It was incorporated in 2005 and is based in Chengdu,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v>
          </cell>
          <cell r="O192" t="str">
            <v>Manufacturing</v>
          </cell>
          <cell r="R192" t="str">
            <v>China</v>
          </cell>
          <cell r="S192" t="str">
            <v>002977</v>
          </cell>
          <cell r="T192" t="str">
            <v>B+</v>
          </cell>
          <cell r="U192" t="str">
            <v>3699</v>
          </cell>
          <cell r="V192" t="str">
            <v>Engaged in the manufacture of electronic components</v>
          </cell>
          <cell r="W192" t="str">
            <v>Tianjian technology is a high-tech enterprise specializing in the R &amp; D, production and sales of high-frequency, high-power solid-state microwave front-end.</v>
          </cell>
          <cell r="Z192" t="str">
            <v>CN53039PC</v>
          </cell>
          <cell r="AA192">
            <v>283027</v>
          </cell>
          <cell r="AB192">
            <v>219969</v>
          </cell>
          <cell r="AC192">
            <v>280799</v>
          </cell>
          <cell r="AD192">
            <v>280540</v>
          </cell>
          <cell r="AE192">
            <v>278413</v>
          </cell>
          <cell r="AF192">
            <v>218622</v>
          </cell>
          <cell r="AG192">
            <v>276740</v>
          </cell>
          <cell r="AH192">
            <v>276403</v>
          </cell>
          <cell r="AI192">
            <v>-323</v>
          </cell>
          <cell r="AJ192">
            <v>-378</v>
          </cell>
          <cell r="AK192">
            <v>-399</v>
          </cell>
          <cell r="AL192">
            <v>-310</v>
          </cell>
          <cell r="AM192">
            <v>278090</v>
          </cell>
          <cell r="AN192">
            <v>218244</v>
          </cell>
          <cell r="AO192">
            <v>276341</v>
          </cell>
          <cell r="AP192">
            <v>276093</v>
          </cell>
          <cell r="AQ192">
            <v>4937</v>
          </cell>
          <cell r="AR192">
            <v>1725</v>
          </cell>
          <cell r="AS192">
            <v>4458</v>
          </cell>
          <cell r="AT192">
            <v>4447</v>
          </cell>
          <cell r="AU192">
            <v>-138232</v>
          </cell>
          <cell r="AV192">
            <v>-94251</v>
          </cell>
          <cell r="AW192">
            <v>-128239</v>
          </cell>
          <cell r="AX192">
            <v>-140979</v>
          </cell>
          <cell r="AY192" t="str">
            <v>n.a.</v>
          </cell>
          <cell r="AZ192" t="str">
            <v>n.a.</v>
          </cell>
          <cell r="BA192" t="str">
            <v>n.a.</v>
          </cell>
          <cell r="BB192" t="str">
            <v>n.a.</v>
          </cell>
          <cell r="BC192">
            <v>-24393</v>
          </cell>
          <cell r="BD192">
            <v>-24304</v>
          </cell>
          <cell r="BE192">
            <v>-22582</v>
          </cell>
          <cell r="BF192">
            <v>-21420</v>
          </cell>
          <cell r="BG192">
            <v>120402</v>
          </cell>
          <cell r="BH192">
            <v>101414</v>
          </cell>
          <cell r="BI192">
            <v>129978</v>
          </cell>
          <cell r="BJ192">
            <v>118141</v>
          </cell>
          <cell r="BK192">
            <v>-2290</v>
          </cell>
          <cell r="BL192">
            <v>-2643</v>
          </cell>
          <cell r="BM192">
            <v>-2561</v>
          </cell>
          <cell r="BN192">
            <v>-1375</v>
          </cell>
          <cell r="BO192">
            <v>-857</v>
          </cell>
          <cell r="BP192">
            <v>-1189</v>
          </cell>
          <cell r="BQ192">
            <v>-1136</v>
          </cell>
          <cell r="BR192">
            <v>-1327</v>
          </cell>
          <cell r="BS192">
            <v>-1433</v>
          </cell>
          <cell r="BT192">
            <v>-1454</v>
          </cell>
          <cell r="BU192">
            <v>-1425</v>
          </cell>
          <cell r="BV192">
            <v>-48</v>
          </cell>
          <cell r="BW192">
            <v>111351</v>
          </cell>
          <cell r="BX192">
            <v>82370</v>
          </cell>
          <cell r="BY192">
            <v>96077</v>
          </cell>
          <cell r="BZ192">
            <v>99555</v>
          </cell>
          <cell r="CA192">
            <v>1026220</v>
          </cell>
          <cell r="CB192">
            <v>1010786</v>
          </cell>
          <cell r="CC192">
            <v>509584</v>
          </cell>
          <cell r="CD192">
            <v>436852</v>
          </cell>
          <cell r="CE192">
            <v>175358</v>
          </cell>
          <cell r="CF192">
            <v>73281</v>
          </cell>
          <cell r="CG192">
            <v>40673</v>
          </cell>
          <cell r="CH192">
            <v>67714</v>
          </cell>
          <cell r="CI192">
            <v>335714</v>
          </cell>
          <cell r="CJ192">
            <v>343975</v>
          </cell>
          <cell r="CK192">
            <v>320236</v>
          </cell>
          <cell r="CL192">
            <v>228095</v>
          </cell>
          <cell r="CM192">
            <v>117384</v>
          </cell>
          <cell r="CN192">
            <v>95762</v>
          </cell>
          <cell r="CO192">
            <v>94522</v>
          </cell>
          <cell r="CP192">
            <v>57915</v>
          </cell>
          <cell r="CQ192">
            <v>393856</v>
          </cell>
          <cell r="CR192">
            <v>497677</v>
          </cell>
          <cell r="CS192">
            <v>54071</v>
          </cell>
          <cell r="CT192">
            <v>82698</v>
          </cell>
          <cell r="CU192">
            <v>3245</v>
          </cell>
          <cell r="CV192">
            <v>40177</v>
          </cell>
          <cell r="CW192" t="str">
            <v>n.a.</v>
          </cell>
          <cell r="CX192" t="str">
            <v>n.a.</v>
          </cell>
          <cell r="CY192">
            <v>129715</v>
          </cell>
          <cell r="CZ192">
            <v>54116</v>
          </cell>
          <cell r="DA192">
            <v>1191</v>
          </cell>
          <cell r="DB192" t="str">
            <v>n.a.</v>
          </cell>
          <cell r="DC192">
            <v>1218046</v>
          </cell>
          <cell r="DD192">
            <v>1123832</v>
          </cell>
          <cell r="DE192">
            <v>571015</v>
          </cell>
          <cell r="DF192">
            <v>460500</v>
          </cell>
          <cell r="DH192">
            <v>278090</v>
          </cell>
          <cell r="DI192">
            <v>-138232</v>
          </cell>
          <cell r="DJ192">
            <v>-24393</v>
          </cell>
          <cell r="DK192">
            <v>-2290</v>
          </cell>
          <cell r="DL192">
            <v>113175</v>
          </cell>
          <cell r="DM192">
            <v>0.406972562839369</v>
          </cell>
          <cell r="DN192">
            <v>0.68626262013764705</v>
          </cell>
          <cell r="DO192" t="str">
            <v>n.a.</v>
          </cell>
          <cell r="DP192">
            <v>124319.5</v>
          </cell>
          <cell r="DQ192">
            <v>91915.5</v>
          </cell>
          <cell r="DS192">
            <v>218244</v>
          </cell>
          <cell r="DT192">
            <v>-94251</v>
          </cell>
          <cell r="DU192">
            <v>-24304</v>
          </cell>
          <cell r="DV192">
            <v>-2643</v>
          </cell>
          <cell r="DW192">
            <v>97046</v>
          </cell>
          <cell r="DX192">
            <v>0.44466743644727902</v>
          </cell>
          <cell r="DY192">
            <v>0.80072278420436005</v>
          </cell>
          <cell r="DZ192" t="str">
            <v>n.a.</v>
          </cell>
          <cell r="EA192">
            <v>56977</v>
          </cell>
          <cell r="EB192">
            <v>27653.5</v>
          </cell>
          <cell r="ED192">
            <v>276341</v>
          </cell>
          <cell r="EE192">
            <v>-128239</v>
          </cell>
          <cell r="EF192">
            <v>-22582</v>
          </cell>
          <cell r="EG192">
            <v>-2561</v>
          </cell>
          <cell r="EH192">
            <v>122959</v>
          </cell>
          <cell r="EI192">
            <v>0.44495387944604697</v>
          </cell>
          <cell r="EJ192">
            <v>0.80165208433844903</v>
          </cell>
          <cell r="EK192" t="str">
            <v>n.a.</v>
          </cell>
          <cell r="EL192">
            <v>54193.5</v>
          </cell>
          <cell r="EM192" t="e">
            <v>#VALUE!</v>
          </cell>
          <cell r="EO192">
            <v>257558.33333333299</v>
          </cell>
          <cell r="EP192">
            <v>-120240.66666666701</v>
          </cell>
          <cell r="EQ192">
            <v>-23759.666666666701</v>
          </cell>
          <cell r="ER192">
            <v>-2498</v>
          </cell>
          <cell r="ES192">
            <v>111060</v>
          </cell>
          <cell r="ET192">
            <v>0.431203287281198</v>
          </cell>
          <cell r="EU192">
            <v>0.75809736174472997</v>
          </cell>
          <cell r="FF192" t="str">
            <v>CN53039PC</v>
          </cell>
          <cell r="FG192" t="str">
            <v>exclude</v>
          </cell>
          <cell r="FH192" t="str">
            <v>Significantly different products/services</v>
          </cell>
          <cell r="FI192" t="str">
            <v>ok, sda/sdp</v>
          </cell>
        </row>
        <row r="193">
          <cell r="B193" t="str">
            <v>CINCON ELECTRONICS CO.,LTD.</v>
          </cell>
          <cell r="C193" t="str">
            <v>exclude</v>
          </cell>
          <cell r="D193" t="str">
            <v>Significantly different products/services</v>
          </cell>
          <cell r="E193" t="str">
            <v>专业设计、生产开关模式、电源转换产品的厂家</v>
          </cell>
          <cell r="H193" t="str">
            <v/>
          </cell>
          <cell r="I193" t="str">
            <v>ok, sda/sdp</v>
          </cell>
          <cell r="J193" t="str">
            <v>ok,sdp</v>
          </cell>
          <cell r="M193" t="str">
            <v>CINCON ELECTRONICS CO.,LTD.</v>
          </cell>
          <cell r="N193" t="str">
            <v>This company is a professional designer and manufacturer of switch mode, power conversion products. It was established in April 1991 in Chan Hua Hsien, with production site of 360 square meters. It has its registered head office located in Taipei, Taiwan.The company designs and manufactures AC adapters, open frame AC-DC power supplies and DC-DC converters. Its activities are manufacturing battery charger, power converter and power supply device. The company specializes in providing reliable AC-DC power supplies that include single and multiple output AC adapters from 5W to 100W and Open Frame AC-DC power supplies from 5W to 1600W. All products are engineered to meet worldwide safety standards. The company's operations are carried out in Taiwan and Asia. It markets its products to Europe, the United States of America and other countries.</v>
          </cell>
          <cell r="O193" t="str">
            <v>Manufacturing</v>
          </cell>
          <cell r="P193" t="str">
            <v>www.cincon.com.tw</v>
          </cell>
          <cell r="R193" t="str">
            <v>Taiwan, China</v>
          </cell>
          <cell r="S193" t="str">
            <v>3332</v>
          </cell>
          <cell r="T193" t="str">
            <v>A+</v>
          </cell>
          <cell r="U193" t="str">
            <v>3699</v>
          </cell>
          <cell r="V193" t="str">
            <v>Professional designer and manufacturer of switch mode, power conversion products</v>
          </cell>
          <cell r="W193" t="str">
            <v>The Company is a Taiwan-based company principally engaged in the research, development, assembly, processing and import and export trading of computer enclosures and computer peripherals. The Company's main products include computer cases and peripheral products, as well as environmental business products. The Company is also involved in the import and export trading of electronic products and related parts, power supplies and computer enclosure stamping machines and related components. The Company distributes its products in domestic market and to overseas markets, such as the Americas, Europe and the rest areas of Asia.</v>
          </cell>
          <cell r="Z193" t="str">
            <v>TW86009297</v>
          </cell>
          <cell r="AA193">
            <v>1219508</v>
          </cell>
          <cell r="AB193">
            <v>1080266</v>
          </cell>
          <cell r="AC193">
            <v>1090748</v>
          </cell>
          <cell r="AD193">
            <v>1188674</v>
          </cell>
          <cell r="AE193">
            <v>1208605</v>
          </cell>
          <cell r="AF193">
            <v>1051892</v>
          </cell>
          <cell r="AG193">
            <v>1080258</v>
          </cell>
          <cell r="AH193">
            <v>1182567</v>
          </cell>
          <cell r="AI193" t="str">
            <v>n.a.</v>
          </cell>
          <cell r="AJ193" t="str">
            <v>n.a.</v>
          </cell>
          <cell r="AK193" t="str">
            <v>n.a.</v>
          </cell>
          <cell r="AL193" t="str">
            <v>n.a.</v>
          </cell>
          <cell r="AM193">
            <v>1208605</v>
          </cell>
          <cell r="AN193">
            <v>1051892</v>
          </cell>
          <cell r="AO193">
            <v>1080258</v>
          </cell>
          <cell r="AP193">
            <v>1182567</v>
          </cell>
          <cell r="AQ193">
            <v>10903</v>
          </cell>
          <cell r="AR193">
            <v>28374</v>
          </cell>
          <cell r="AS193">
            <v>10490</v>
          </cell>
          <cell r="AT193">
            <v>6107</v>
          </cell>
          <cell r="AU193">
            <v>-781665</v>
          </cell>
          <cell r="AV193">
            <v>-314362</v>
          </cell>
          <cell r="AW193">
            <v>-659452</v>
          </cell>
          <cell r="AX193">
            <v>-738024</v>
          </cell>
          <cell r="AY193">
            <v>-111058</v>
          </cell>
          <cell r="AZ193">
            <v>-104662</v>
          </cell>
          <cell r="BA193">
            <v>-110951</v>
          </cell>
          <cell r="BB193">
            <v>-105272</v>
          </cell>
          <cell r="BC193">
            <v>-170897</v>
          </cell>
          <cell r="BD193">
            <v>-167855</v>
          </cell>
          <cell r="BE193">
            <v>-167454</v>
          </cell>
          <cell r="BF193">
            <v>-169492</v>
          </cell>
          <cell r="BG193">
            <v>155888</v>
          </cell>
          <cell r="BH193">
            <v>493387</v>
          </cell>
          <cell r="BI193">
            <v>152891</v>
          </cell>
          <cell r="BJ193">
            <v>175886</v>
          </cell>
          <cell r="BK193">
            <v>-45408</v>
          </cell>
          <cell r="BL193">
            <v>-364078</v>
          </cell>
          <cell r="BM193">
            <v>-40349</v>
          </cell>
          <cell r="BN193">
            <v>-19722</v>
          </cell>
          <cell r="BO193">
            <v>-43800</v>
          </cell>
          <cell r="BP193">
            <v>-362915</v>
          </cell>
          <cell r="BQ193">
            <v>-39568</v>
          </cell>
          <cell r="BR193">
            <v>-18930</v>
          </cell>
          <cell r="BS193">
            <v>-1608</v>
          </cell>
          <cell r="BT193">
            <v>-1163</v>
          </cell>
          <cell r="BU193">
            <v>-781</v>
          </cell>
          <cell r="BV193">
            <v>-792</v>
          </cell>
          <cell r="BW193">
            <v>106009</v>
          </cell>
          <cell r="BX193">
            <v>122220</v>
          </cell>
          <cell r="BY193">
            <v>89349</v>
          </cell>
          <cell r="BZ193">
            <v>131313</v>
          </cell>
          <cell r="CA193">
            <v>1583788</v>
          </cell>
          <cell r="CB193">
            <v>1349550</v>
          </cell>
          <cell r="CC193">
            <v>1228663</v>
          </cell>
          <cell r="CD193">
            <v>1276752</v>
          </cell>
          <cell r="CE193">
            <v>476184</v>
          </cell>
          <cell r="CF193">
            <v>237365</v>
          </cell>
          <cell r="CG193">
            <v>249932</v>
          </cell>
          <cell r="CH193">
            <v>366028</v>
          </cell>
          <cell r="CI193">
            <v>217698</v>
          </cell>
          <cell r="CJ193">
            <v>147343</v>
          </cell>
          <cell r="CK193">
            <v>130591</v>
          </cell>
          <cell r="CL193">
            <v>173162</v>
          </cell>
          <cell r="CM193">
            <v>18649</v>
          </cell>
          <cell r="CN193">
            <v>17756</v>
          </cell>
          <cell r="CO193">
            <v>19252</v>
          </cell>
          <cell r="CP193">
            <v>23001</v>
          </cell>
          <cell r="CQ193">
            <v>854708</v>
          </cell>
          <cell r="CR193">
            <v>942228</v>
          </cell>
          <cell r="CS193">
            <v>825081</v>
          </cell>
          <cell r="CT193">
            <v>708690</v>
          </cell>
          <cell r="CU193" t="str">
            <v>n.a.</v>
          </cell>
          <cell r="CV193" t="str">
            <v>n.a.</v>
          </cell>
          <cell r="CW193" t="str">
            <v>n.a.</v>
          </cell>
          <cell r="CX193" t="str">
            <v>n.a.</v>
          </cell>
          <cell r="CY193">
            <v>43596</v>
          </cell>
          <cell r="CZ193">
            <v>37644</v>
          </cell>
          <cell r="DA193">
            <v>30562</v>
          </cell>
          <cell r="DB193">
            <v>32765</v>
          </cell>
          <cell r="DC193">
            <v>1936501</v>
          </cell>
          <cell r="DD193">
            <v>1702545</v>
          </cell>
          <cell r="DE193">
            <v>1525195</v>
          </cell>
          <cell r="DF193">
            <v>1593518</v>
          </cell>
          <cell r="DH193">
            <v>1208605</v>
          </cell>
          <cell r="DI193">
            <v>-781665</v>
          </cell>
          <cell r="DJ193">
            <v>-281955</v>
          </cell>
          <cell r="DK193">
            <v>-45408</v>
          </cell>
          <cell r="DL193">
            <v>99577</v>
          </cell>
          <cell r="DM193">
            <v>8.2390028172976304E-2</v>
          </cell>
          <cell r="DN193">
            <v>8.9787633855953106E-2</v>
          </cell>
          <cell r="DO193">
            <v>-111058</v>
          </cell>
          <cell r="DP193">
            <v>356774.5</v>
          </cell>
          <cell r="DQ193">
            <v>40620</v>
          </cell>
          <cell r="DS193">
            <v>1051892</v>
          </cell>
          <cell r="DT193">
            <v>-314362</v>
          </cell>
          <cell r="DU193">
            <v>-272517</v>
          </cell>
          <cell r="DV193">
            <v>-364078</v>
          </cell>
          <cell r="DW193">
            <v>100935</v>
          </cell>
          <cell r="DX193">
            <v>9.5955668452654796E-2</v>
          </cell>
          <cell r="DY193">
            <v>0.10614044588766899</v>
          </cell>
          <cell r="DZ193">
            <v>-104662</v>
          </cell>
          <cell r="EA193">
            <v>243648.5</v>
          </cell>
          <cell r="EB193">
            <v>34103</v>
          </cell>
          <cell r="ED193">
            <v>1080258</v>
          </cell>
          <cell r="EE193">
            <v>-659452</v>
          </cell>
          <cell r="EF193">
            <v>-278405</v>
          </cell>
          <cell r="EG193">
            <v>-40349</v>
          </cell>
          <cell r="EH193">
            <v>102052</v>
          </cell>
          <cell r="EI193">
            <v>9.4470024753345996E-2</v>
          </cell>
          <cell r="EJ193">
            <v>0.104325673733345</v>
          </cell>
          <cell r="EK193">
            <v>-110951</v>
          </cell>
          <cell r="EL193">
            <v>307980</v>
          </cell>
          <cell r="EM193">
            <v>31663.5</v>
          </cell>
          <cell r="EO193">
            <v>1113585</v>
          </cell>
          <cell r="EP193">
            <v>-585159.66666666698</v>
          </cell>
          <cell r="EQ193">
            <v>-277625.66666666698</v>
          </cell>
          <cell r="ER193">
            <v>-149945</v>
          </cell>
          <cell r="ES193">
            <v>100854.66666666701</v>
          </cell>
          <cell r="ET193">
            <v>9.0567551346926095E-2</v>
          </cell>
          <cell r="EU193">
            <v>9.9586892331654006E-2</v>
          </cell>
          <cell r="FF193" t="str">
            <v>TW86009297</v>
          </cell>
          <cell r="FG193" t="str">
            <v>exclude</v>
          </cell>
          <cell r="FH193" t="str">
            <v>Significantly different products/services</v>
          </cell>
          <cell r="FI193" t="str">
            <v>ok, sda/sdp</v>
          </cell>
        </row>
        <row r="194">
          <cell r="B194" t="str">
            <v>CHENGDU TANGYUAN ELECTRIC CO.,LTD.</v>
          </cell>
          <cell r="C194" t="str">
            <v>exclude</v>
          </cell>
          <cell r="D194" t="str">
            <v>Significantly different products/services</v>
          </cell>
          <cell r="E194" t="str">
            <v>从事电气机械、设备及耗材制造和销售的中国企业</v>
          </cell>
          <cell r="H194" t="str">
            <v/>
          </cell>
          <cell r="I194" t="str">
            <v>ok, sda/sdp</v>
          </cell>
          <cell r="J194" t="str">
            <v>ok,sdp</v>
          </cell>
          <cell r="M194" t="str">
            <v>CHENGDU TANGYUAN ELECTRIC CO.,LTD.</v>
          </cell>
          <cell r="N194" t="str">
            <v>This company is a Chinese-based enterprise engaged in the manufacture and sale of electrical machinery, equipment and supplies. It operates its business primarily in the domestic market. The company was incorporated in 2010. It conducts business from its registered head office located in Chengdu, China. It is registered as a joint stock company.The company's business activities include the manufacture of electrical machinery, equipment, and supplies, including high energy particle acceleration systems and equipment, electronic simulators, appliance and extension cords, bells and chimes, and insect traps.</v>
          </cell>
          <cell r="O194" t="str">
            <v>Manufacturing</v>
          </cell>
          <cell r="P194" t="str">
            <v>www.cdtye.com</v>
          </cell>
          <cell r="R194" t="str">
            <v>China</v>
          </cell>
          <cell r="S194" t="str">
            <v>300789</v>
          </cell>
          <cell r="T194" t="str">
            <v>B+</v>
          </cell>
          <cell r="U194" t="str">
            <v>3699</v>
          </cell>
          <cell r="V194" t="str">
            <v>Engaged in the manufacture and sale of electrical machinery, equipment and supplies</v>
          </cell>
          <cell r="W194" t="str">
            <v>The Company is a rail transit operation and maintenance solution provider, the main business is the development, manufacturing and sales of traction power supply and public works engineering monitoring and monitoring and information management system for the rail transit industry.</v>
          </cell>
          <cell r="Z194" t="str">
            <v>CN51760PC</v>
          </cell>
          <cell r="AA194">
            <v>367083</v>
          </cell>
          <cell r="AB194">
            <v>286355</v>
          </cell>
          <cell r="AC194">
            <v>325895</v>
          </cell>
          <cell r="AD194">
            <v>283447</v>
          </cell>
          <cell r="AE194">
            <v>351842</v>
          </cell>
          <cell r="AF194">
            <v>269025</v>
          </cell>
          <cell r="AG194">
            <v>308758</v>
          </cell>
          <cell r="AH194">
            <v>264615</v>
          </cell>
          <cell r="AI194">
            <v>-2980</v>
          </cell>
          <cell r="AJ194">
            <v>-3106</v>
          </cell>
          <cell r="AK194">
            <v>-3489</v>
          </cell>
          <cell r="AL194">
            <v>-3592</v>
          </cell>
          <cell r="AM194">
            <v>348862</v>
          </cell>
          <cell r="AN194">
            <v>265919</v>
          </cell>
          <cell r="AO194">
            <v>305269</v>
          </cell>
          <cell r="AP194">
            <v>261023</v>
          </cell>
          <cell r="AQ194">
            <v>18221</v>
          </cell>
          <cell r="AR194">
            <v>20436</v>
          </cell>
          <cell r="AS194">
            <v>20626</v>
          </cell>
          <cell r="AT194">
            <v>22424</v>
          </cell>
          <cell r="AU194">
            <v>-171754</v>
          </cell>
          <cell r="AV194">
            <v>-120880</v>
          </cell>
          <cell r="AW194">
            <v>-144180</v>
          </cell>
          <cell r="AX194">
            <v>-122017</v>
          </cell>
          <cell r="AY194" t="str">
            <v>n.a.</v>
          </cell>
          <cell r="AZ194" t="str">
            <v>n.a.</v>
          </cell>
          <cell r="BA194" t="str">
            <v>n.a.</v>
          </cell>
          <cell r="BB194" t="str">
            <v>n.a.</v>
          </cell>
          <cell r="BC194">
            <v>-119582</v>
          </cell>
          <cell r="BD194">
            <v>-106103</v>
          </cell>
          <cell r="BE194">
            <v>-87025</v>
          </cell>
          <cell r="BF194">
            <v>-66906</v>
          </cell>
          <cell r="BG194">
            <v>75747</v>
          </cell>
          <cell r="BH194">
            <v>59372</v>
          </cell>
          <cell r="BI194">
            <v>94690</v>
          </cell>
          <cell r="BJ194">
            <v>94524</v>
          </cell>
          <cell r="BK194">
            <v>-3307</v>
          </cell>
          <cell r="BL194">
            <v>-3154</v>
          </cell>
          <cell r="BM194">
            <v>-2232</v>
          </cell>
          <cell r="BN194">
            <v>-4767</v>
          </cell>
          <cell r="BO194">
            <v>-3188</v>
          </cell>
          <cell r="BP194">
            <v>-2378</v>
          </cell>
          <cell r="BQ194">
            <v>-1982</v>
          </cell>
          <cell r="BR194">
            <v>-1855</v>
          </cell>
          <cell r="BS194">
            <v>-119</v>
          </cell>
          <cell r="BT194">
            <v>-776</v>
          </cell>
          <cell r="BU194">
            <v>-250</v>
          </cell>
          <cell r="BV194">
            <v>-2912</v>
          </cell>
          <cell r="BW194">
            <v>66490</v>
          </cell>
          <cell r="BX194">
            <v>64565</v>
          </cell>
          <cell r="BY194">
            <v>83435</v>
          </cell>
          <cell r="BZ194">
            <v>83596</v>
          </cell>
          <cell r="CA194">
            <v>963130</v>
          </cell>
          <cell r="CB194">
            <v>859863</v>
          </cell>
          <cell r="CC194">
            <v>816326</v>
          </cell>
          <cell r="CD194">
            <v>396708</v>
          </cell>
          <cell r="CE194">
            <v>185844</v>
          </cell>
          <cell r="CF194">
            <v>137097</v>
          </cell>
          <cell r="CG194">
            <v>96324</v>
          </cell>
          <cell r="CH194">
            <v>82323</v>
          </cell>
          <cell r="CI194">
            <v>223979</v>
          </cell>
          <cell r="CJ194">
            <v>166807</v>
          </cell>
          <cell r="CK194">
            <v>191088</v>
          </cell>
          <cell r="CL194">
            <v>118434</v>
          </cell>
          <cell r="CM194">
            <v>37780</v>
          </cell>
          <cell r="CN194">
            <v>105776</v>
          </cell>
          <cell r="CO194">
            <v>72415</v>
          </cell>
          <cell r="CP194">
            <v>48690</v>
          </cell>
          <cell r="CQ194">
            <v>497637</v>
          </cell>
          <cell r="CR194">
            <v>442023</v>
          </cell>
          <cell r="CS194">
            <v>450649</v>
          </cell>
          <cell r="CT194">
            <v>143800</v>
          </cell>
          <cell r="CU194">
            <v>257374</v>
          </cell>
          <cell r="CV194">
            <v>130000</v>
          </cell>
          <cell r="CW194">
            <v>200000</v>
          </cell>
          <cell r="CX194" t="str">
            <v>n.a.</v>
          </cell>
          <cell r="CY194">
            <v>57885</v>
          </cell>
          <cell r="CZ194">
            <v>36070</v>
          </cell>
          <cell r="DA194">
            <v>19387</v>
          </cell>
          <cell r="DB194" t="str">
            <v>n.a.</v>
          </cell>
          <cell r="DC194">
            <v>1066863</v>
          </cell>
          <cell r="DD194">
            <v>919380</v>
          </cell>
          <cell r="DE194">
            <v>856915</v>
          </cell>
          <cell r="DF194">
            <v>417628</v>
          </cell>
          <cell r="DH194">
            <v>348862</v>
          </cell>
          <cell r="DI194">
            <v>-171754</v>
          </cell>
          <cell r="DJ194">
            <v>-119582</v>
          </cell>
          <cell r="DK194">
            <v>-3307</v>
          </cell>
          <cell r="DL194">
            <v>54219</v>
          </cell>
          <cell r="DM194">
            <v>0.15541675504927399</v>
          </cell>
          <cell r="DN194">
            <v>0.18401591078016399</v>
          </cell>
          <cell r="DO194" t="str">
            <v>n.a.</v>
          </cell>
          <cell r="DP194">
            <v>161470.5</v>
          </cell>
          <cell r="DQ194">
            <v>46977.5</v>
          </cell>
          <cell r="DS194">
            <v>265919</v>
          </cell>
          <cell r="DT194">
            <v>-120880</v>
          </cell>
          <cell r="DU194">
            <v>-106103</v>
          </cell>
          <cell r="DV194">
            <v>-3154</v>
          </cell>
          <cell r="DW194">
            <v>35782</v>
          </cell>
          <cell r="DX194">
            <v>0.13455977196063501</v>
          </cell>
          <cell r="DY194">
            <v>0.15548130026897</v>
          </cell>
          <cell r="DZ194" t="str">
            <v>n.a.</v>
          </cell>
          <cell r="EA194">
            <v>116710.5</v>
          </cell>
          <cell r="EB194">
            <v>27728.5</v>
          </cell>
          <cell r="ED194">
            <v>305269</v>
          </cell>
          <cell r="EE194">
            <v>-144180</v>
          </cell>
          <cell r="EF194">
            <v>-87025</v>
          </cell>
          <cell r="EG194">
            <v>-2232</v>
          </cell>
          <cell r="EH194">
            <v>71832</v>
          </cell>
          <cell r="EI194">
            <v>0.23530722084456701</v>
          </cell>
          <cell r="EJ194">
            <v>0.30771471531933697</v>
          </cell>
          <cell r="EK194" t="str">
            <v>n.a.</v>
          </cell>
          <cell r="EL194">
            <v>89323.5</v>
          </cell>
          <cell r="EM194" t="e">
            <v>#VALUE!</v>
          </cell>
          <cell r="EO194">
            <v>306683.33333333302</v>
          </cell>
          <cell r="EP194">
            <v>-145604.66666666701</v>
          </cell>
          <cell r="EQ194">
            <v>-104236.66666666701</v>
          </cell>
          <cell r="ER194">
            <v>-2897.6666666666702</v>
          </cell>
          <cell r="ES194">
            <v>53944.333333333299</v>
          </cell>
          <cell r="ET194">
            <v>0.17589587522417299</v>
          </cell>
          <cell r="EU194">
            <v>0.213438896780209</v>
          </cell>
          <cell r="FF194" t="str">
            <v>CN51760PC</v>
          </cell>
          <cell r="FG194" t="str">
            <v>exclude</v>
          </cell>
          <cell r="FH194" t="str">
            <v>Significantly different products/services</v>
          </cell>
          <cell r="FI194" t="str">
            <v>ok, sda/sdp</v>
          </cell>
        </row>
        <row r="195">
          <cell r="B195" t="str">
            <v>TIANJIN JIEQIANG EQUIPMENTS CO.,LTD.</v>
          </cell>
          <cell r="C195" t="str">
            <v>exclude</v>
          </cell>
          <cell r="D195" t="str">
            <v>Significantly different products/services</v>
          </cell>
          <cell r="E195" t="str">
            <v>主要从事电力变压器产品的生产和贸易</v>
          </cell>
          <cell r="H195" t="str">
            <v/>
          </cell>
          <cell r="I195" t="str">
            <v>ok, sda/sdp</v>
          </cell>
          <cell r="J195" t="str">
            <v>ok,sdp</v>
          </cell>
          <cell r="M195" t="str">
            <v>TIANJIN JIEQIANG EQUIPMENTS CO.,LTD.</v>
          </cell>
          <cell r="N195" t="str">
            <v>This company, based in China, is engaged in the production and trade of power transformer products. It was incorporated in 2005 and has registered headquarters located in Tianjin. It provides a full range of power transformers, converter transformers, smart transformers, shunt and smoothing reactors, all-fiber current transformers, and various types of distribution, wind power, and amorphous alloy transformers. The company’s products are used in power, thermal power, wind power, pumped storage power engineering, papermaking, textile, transportation, residential, and other large industrial applications. It supplies its products to marketing channels and has a wide customer base consisting mainly of retailers, wholesalers and distributors.</v>
          </cell>
          <cell r="O195" t="str">
            <v>Manufacturing</v>
          </cell>
          <cell r="P195" t="str">
            <v>www.tjjqdl.com</v>
          </cell>
          <cell r="R195" t="str">
            <v>China</v>
          </cell>
          <cell r="S195" t="str">
            <v>300875</v>
          </cell>
          <cell r="T195" t="str">
            <v>B+</v>
          </cell>
          <cell r="U195" t="str">
            <v>3699</v>
          </cell>
          <cell r="V195" t="str">
            <v>Engaged in the production and trade of power transformer products</v>
          </cell>
          <cell r="W195" t="str">
            <v>The Company is mainly engaged in the R &amp; D, production and sales of nuclear, chemical and biological defense equipment core components.</v>
          </cell>
          <cell r="X195" t="str">
            <v>TIANJIN JIEQIANG POWER EQUIPMENT COMPANY LIMITED</v>
          </cell>
          <cell r="Z195" t="str">
            <v>CN47319PC</v>
          </cell>
          <cell r="AA195">
            <v>203101</v>
          </cell>
          <cell r="AB195">
            <v>276151</v>
          </cell>
          <cell r="AC195">
            <v>248913</v>
          </cell>
          <cell r="AD195">
            <v>176362</v>
          </cell>
          <cell r="AE195">
            <v>186043</v>
          </cell>
          <cell r="AF195">
            <v>266226</v>
          </cell>
          <cell r="AG195">
            <v>244042</v>
          </cell>
          <cell r="AH195">
            <v>170273</v>
          </cell>
          <cell r="AI195">
            <v>-2841</v>
          </cell>
          <cell r="AJ195">
            <v>-1600</v>
          </cell>
          <cell r="AK195">
            <v>-1445</v>
          </cell>
          <cell r="AL195">
            <v>-1596</v>
          </cell>
          <cell r="AM195">
            <v>183202</v>
          </cell>
          <cell r="AN195">
            <v>264626</v>
          </cell>
          <cell r="AO195">
            <v>242597</v>
          </cell>
          <cell r="AP195">
            <v>168677</v>
          </cell>
          <cell r="AQ195">
            <v>19899</v>
          </cell>
          <cell r="AR195">
            <v>11525</v>
          </cell>
          <cell r="AS195">
            <v>6316</v>
          </cell>
          <cell r="AT195">
            <v>7685</v>
          </cell>
          <cell r="AU195">
            <v>-77427</v>
          </cell>
          <cell r="AV195">
            <v>-104609</v>
          </cell>
          <cell r="AW195">
            <v>-105126</v>
          </cell>
          <cell r="AX195">
            <v>-62546</v>
          </cell>
          <cell r="AY195" t="str">
            <v>n.a.</v>
          </cell>
          <cell r="AZ195" t="str">
            <v>n.a.</v>
          </cell>
          <cell r="BA195" t="str">
            <v>n.a.</v>
          </cell>
          <cell r="BB195" t="str">
            <v>n.a.</v>
          </cell>
          <cell r="BC195">
            <v>-95545</v>
          </cell>
          <cell r="BD195">
            <v>-54690</v>
          </cell>
          <cell r="BE195">
            <v>-38192</v>
          </cell>
          <cell r="BF195">
            <v>-33909</v>
          </cell>
          <cell r="BG195">
            <v>30129</v>
          </cell>
          <cell r="BH195">
            <v>116852</v>
          </cell>
          <cell r="BI195">
            <v>105595</v>
          </cell>
          <cell r="BJ195">
            <v>79907</v>
          </cell>
          <cell r="BK195">
            <v>-15405</v>
          </cell>
          <cell r="BL195">
            <v>-2387</v>
          </cell>
          <cell r="BM195">
            <v>0</v>
          </cell>
          <cell r="BN195">
            <v>0</v>
          </cell>
          <cell r="BO195">
            <v>-12054</v>
          </cell>
          <cell r="BP195">
            <v>-1164</v>
          </cell>
          <cell r="BQ195">
            <v>0</v>
          </cell>
          <cell r="BR195">
            <v>0</v>
          </cell>
          <cell r="BS195">
            <v>-3351</v>
          </cell>
          <cell r="BT195">
            <v>-1223</v>
          </cell>
          <cell r="BU195">
            <v>0</v>
          </cell>
          <cell r="BV195">
            <v>0</v>
          </cell>
          <cell r="BW195">
            <v>30995</v>
          </cell>
          <cell r="BX195">
            <v>100085</v>
          </cell>
          <cell r="BY195">
            <v>95131</v>
          </cell>
          <cell r="BZ195">
            <v>61892</v>
          </cell>
          <cell r="CA195">
            <v>1056450</v>
          </cell>
          <cell r="CB195">
            <v>1172094</v>
          </cell>
          <cell r="CC195">
            <v>273416</v>
          </cell>
          <cell r="CD195">
            <v>235001</v>
          </cell>
          <cell r="CE195">
            <v>48568</v>
          </cell>
          <cell r="CF195">
            <v>19446</v>
          </cell>
          <cell r="CG195">
            <v>24169</v>
          </cell>
          <cell r="CH195">
            <v>27445</v>
          </cell>
          <cell r="CI195">
            <v>166112</v>
          </cell>
          <cell r="CJ195">
            <v>248808</v>
          </cell>
          <cell r="CK195">
            <v>102292</v>
          </cell>
          <cell r="CL195">
            <v>159788</v>
          </cell>
          <cell r="CM195">
            <v>17750</v>
          </cell>
          <cell r="CN195">
            <v>8630</v>
          </cell>
          <cell r="CO195">
            <v>7375</v>
          </cell>
          <cell r="CP195">
            <v>4108</v>
          </cell>
          <cell r="CQ195">
            <v>814554</v>
          </cell>
          <cell r="CR195">
            <v>889138</v>
          </cell>
          <cell r="CS195">
            <v>128731</v>
          </cell>
          <cell r="CT195">
            <v>35555</v>
          </cell>
          <cell r="CU195">
            <v>270194</v>
          </cell>
          <cell r="CV195">
            <v>400725</v>
          </cell>
          <cell r="CW195" t="str">
            <v>n.a.</v>
          </cell>
          <cell r="CX195" t="str">
            <v>n.a.</v>
          </cell>
          <cell r="CY195">
            <v>35591</v>
          </cell>
          <cell r="CZ195">
            <v>7164</v>
          </cell>
          <cell r="DA195" t="str">
            <v>n.a.</v>
          </cell>
          <cell r="DB195" t="str">
            <v>n.a.</v>
          </cell>
          <cell r="DC195">
            <v>1634846</v>
          </cell>
          <cell r="DD195">
            <v>1458508</v>
          </cell>
          <cell r="DE195">
            <v>449225</v>
          </cell>
          <cell r="DF195">
            <v>286910</v>
          </cell>
          <cell r="DH195">
            <v>183202</v>
          </cell>
          <cell r="DI195">
            <v>-77427</v>
          </cell>
          <cell r="DJ195">
            <v>-95545</v>
          </cell>
          <cell r="DK195">
            <v>-15405</v>
          </cell>
          <cell r="DL195">
            <v>-5175</v>
          </cell>
          <cell r="DM195">
            <v>-2.8247508214975799E-2</v>
          </cell>
          <cell r="DN195">
            <v>-2.74715066064328E-2</v>
          </cell>
          <cell r="DO195" t="str">
            <v>n.a.</v>
          </cell>
          <cell r="DP195">
            <v>34007</v>
          </cell>
          <cell r="DQ195">
            <v>21377.5</v>
          </cell>
          <cell r="DS195">
            <v>264626</v>
          </cell>
          <cell r="DT195">
            <v>-104609</v>
          </cell>
          <cell r="DU195">
            <v>-54690</v>
          </cell>
          <cell r="DV195">
            <v>-2387</v>
          </cell>
          <cell r="DW195">
            <v>102940</v>
          </cell>
          <cell r="DX195">
            <v>0.38900183655423098</v>
          </cell>
          <cell r="DY195">
            <v>0.63666613064829403</v>
          </cell>
          <cell r="DZ195" t="str">
            <v>n.a.</v>
          </cell>
          <cell r="EA195">
            <v>21807.5</v>
          </cell>
          <cell r="EB195" t="e">
            <v>#VALUE!</v>
          </cell>
          <cell r="ED195">
            <v>242597</v>
          </cell>
          <cell r="EE195">
            <v>-105126</v>
          </cell>
          <cell r="EF195">
            <v>-38192</v>
          </cell>
          <cell r="EG195">
            <v>0</v>
          </cell>
          <cell r="EH195">
            <v>99279</v>
          </cell>
          <cell r="EI195">
            <v>0.40923424444655099</v>
          </cell>
          <cell r="EJ195">
            <v>0.69271829079389902</v>
          </cell>
          <cell r="EK195" t="str">
            <v>n.a.</v>
          </cell>
          <cell r="EL195">
            <v>25807</v>
          </cell>
          <cell r="EM195" t="e">
            <v>#VALUE!</v>
          </cell>
          <cell r="EO195">
            <v>230141.66666666701</v>
          </cell>
          <cell r="EP195">
            <v>-95720.666666666701</v>
          </cell>
          <cell r="EQ195">
            <v>-62809</v>
          </cell>
          <cell r="ER195">
            <v>-5930.6666666666697</v>
          </cell>
          <cell r="ES195">
            <v>65681.333333333299</v>
          </cell>
          <cell r="ET195">
            <v>0.28539522757721703</v>
          </cell>
          <cell r="EU195">
            <v>0.39937492526059998</v>
          </cell>
          <cell r="FF195" t="str">
            <v>CN47319PC</v>
          </cell>
          <cell r="FG195" t="str">
            <v>exclude</v>
          </cell>
          <cell r="FH195" t="str">
            <v>Significantly different products/services</v>
          </cell>
          <cell r="FI195" t="str">
            <v>ok, sda/sdp</v>
          </cell>
        </row>
        <row r="196">
          <cell r="B196" t="str">
            <v>IMIGY LIGHTING ELECTRIC CO.,LTD</v>
          </cell>
          <cell r="C196" t="str">
            <v>exclude</v>
          </cell>
          <cell r="D196" t="str">
            <v>Significantly different products/services</v>
          </cell>
          <cell r="E196" t="str">
            <v>从事制造电气设备和零部件的</v>
          </cell>
          <cell r="H196" t="str">
            <v/>
          </cell>
          <cell r="I196" t="str">
            <v>ok, sda/sdp</v>
          </cell>
          <cell r="J196" t="str">
            <v>ok,sdp</v>
          </cell>
          <cell r="M196" t="str">
            <v>IMIGY LIGHTING ELECTRIC CO.,LTD</v>
          </cell>
          <cell r="N196" t="str">
            <v>This company is engaged in manufacturing electrical equipment and components. It has its registered head office located in Suzhou, China. The company's business operation specializes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Suzhou and across major locations in China. It was incorporated in 2011.</v>
          </cell>
          <cell r="O196" t="str">
            <v>Manufacturing</v>
          </cell>
          <cell r="P196" t="str">
            <v>www.imigyled.cn</v>
          </cell>
          <cell r="R196" t="str">
            <v>China</v>
          </cell>
          <cell r="S196" t="str">
            <v>836941</v>
          </cell>
          <cell r="T196" t="str">
            <v>B+</v>
          </cell>
          <cell r="U196" t="str">
            <v>3699</v>
          </cell>
          <cell r="V196" t="str">
            <v>Engaged in manufacturing electrical equipment and components</v>
          </cell>
          <cell r="W196" t="str">
            <v>The Company's main business: electrical machinery and equipment manufacturing.</v>
          </cell>
          <cell r="Z196" t="str">
            <v>CN48384PC</v>
          </cell>
          <cell r="AA196">
            <v>255882</v>
          </cell>
          <cell r="AB196">
            <v>274276</v>
          </cell>
          <cell r="AC196">
            <v>312643</v>
          </cell>
          <cell r="AD196">
            <v>347454</v>
          </cell>
          <cell r="AE196">
            <v>254383</v>
          </cell>
          <cell r="AF196">
            <v>270645</v>
          </cell>
          <cell r="AG196">
            <v>307716</v>
          </cell>
          <cell r="AH196">
            <v>346911</v>
          </cell>
          <cell r="AI196">
            <v>-3217</v>
          </cell>
          <cell r="AJ196">
            <v>-1551</v>
          </cell>
          <cell r="AK196">
            <v>-2984</v>
          </cell>
          <cell r="AL196">
            <v>-1296</v>
          </cell>
          <cell r="AM196">
            <v>251166</v>
          </cell>
          <cell r="AN196">
            <v>269094</v>
          </cell>
          <cell r="AO196">
            <v>304732</v>
          </cell>
          <cell r="AP196">
            <v>345615</v>
          </cell>
          <cell r="AQ196">
            <v>4716</v>
          </cell>
          <cell r="AR196">
            <v>5182</v>
          </cell>
          <cell r="AS196">
            <v>7911</v>
          </cell>
          <cell r="AT196">
            <v>1839</v>
          </cell>
          <cell r="AU196">
            <v>-208635</v>
          </cell>
          <cell r="AV196">
            <v>-203749</v>
          </cell>
          <cell r="AW196">
            <v>-223668</v>
          </cell>
          <cell r="AX196">
            <v>-271050</v>
          </cell>
          <cell r="AY196" t="str">
            <v>n.a.</v>
          </cell>
          <cell r="AZ196" t="str">
            <v>n.a.</v>
          </cell>
          <cell r="BA196" t="str">
            <v>n.a.</v>
          </cell>
          <cell r="BB196" t="str">
            <v>n.a.</v>
          </cell>
          <cell r="BC196">
            <v>-35074</v>
          </cell>
          <cell r="BD196">
            <v>-26925</v>
          </cell>
          <cell r="BE196">
            <v>-40742</v>
          </cell>
          <cell r="BF196">
            <v>-36204</v>
          </cell>
          <cell r="BG196">
            <v>12173</v>
          </cell>
          <cell r="BH196">
            <v>43602</v>
          </cell>
          <cell r="BI196">
            <v>48233</v>
          </cell>
          <cell r="BJ196">
            <v>40200</v>
          </cell>
          <cell r="BK196">
            <v>-4364</v>
          </cell>
          <cell r="BL196">
            <v>-4919</v>
          </cell>
          <cell r="BM196">
            <v>-5162</v>
          </cell>
          <cell r="BN196">
            <v>-4544</v>
          </cell>
          <cell r="BO196">
            <v>-4078</v>
          </cell>
          <cell r="BP196">
            <v>-4633</v>
          </cell>
          <cell r="BQ196">
            <v>-4876</v>
          </cell>
          <cell r="BR196">
            <v>-4350</v>
          </cell>
          <cell r="BS196">
            <v>-286</v>
          </cell>
          <cell r="BT196">
            <v>-286</v>
          </cell>
          <cell r="BU196">
            <v>-286</v>
          </cell>
          <cell r="BV196">
            <v>-194</v>
          </cell>
          <cell r="BW196">
            <v>6684</v>
          </cell>
          <cell r="BX196">
            <v>30903</v>
          </cell>
          <cell r="BY196">
            <v>35661</v>
          </cell>
          <cell r="BZ196">
            <v>22052</v>
          </cell>
          <cell r="CA196">
            <v>152355</v>
          </cell>
          <cell r="CB196">
            <v>160913</v>
          </cell>
          <cell r="CC196">
            <v>172243</v>
          </cell>
          <cell r="CD196">
            <v>153739</v>
          </cell>
          <cell r="CE196">
            <v>52435</v>
          </cell>
          <cell r="CF196">
            <v>52272</v>
          </cell>
          <cell r="CG196">
            <v>50981</v>
          </cell>
          <cell r="CH196">
            <v>48393</v>
          </cell>
          <cell r="CI196">
            <v>44021</v>
          </cell>
          <cell r="CJ196">
            <v>39560</v>
          </cell>
          <cell r="CK196">
            <v>50188</v>
          </cell>
          <cell r="CL196">
            <v>50769</v>
          </cell>
          <cell r="CM196">
            <v>2474</v>
          </cell>
          <cell r="CN196">
            <v>3761</v>
          </cell>
          <cell r="CO196">
            <v>3193</v>
          </cell>
          <cell r="CP196">
            <v>6187</v>
          </cell>
          <cell r="CQ196">
            <v>51102</v>
          </cell>
          <cell r="CR196">
            <v>64276</v>
          </cell>
          <cell r="CS196">
            <v>66110</v>
          </cell>
          <cell r="CT196">
            <v>48122</v>
          </cell>
          <cell r="CU196">
            <v>33766</v>
          </cell>
          <cell r="CV196">
            <v>9457</v>
          </cell>
          <cell r="CW196">
            <v>8807</v>
          </cell>
          <cell r="CX196">
            <v>10909</v>
          </cell>
          <cell r="CY196">
            <v>7193</v>
          </cell>
          <cell r="CZ196">
            <v>7082</v>
          </cell>
          <cell r="DA196">
            <v>7025</v>
          </cell>
          <cell r="DB196">
            <v>5829</v>
          </cell>
          <cell r="DC196">
            <v>233081</v>
          </cell>
          <cell r="DD196">
            <v>242658</v>
          </cell>
          <cell r="DE196">
            <v>258361</v>
          </cell>
          <cell r="DF196">
            <v>243198</v>
          </cell>
          <cell r="DH196">
            <v>251166</v>
          </cell>
          <cell r="DI196">
            <v>-208635</v>
          </cell>
          <cell r="DJ196">
            <v>-35074</v>
          </cell>
          <cell r="DK196">
            <v>-4364</v>
          </cell>
          <cell r="DL196">
            <v>3093</v>
          </cell>
          <cell r="DM196">
            <v>1.23145648694489E-2</v>
          </cell>
          <cell r="DN196">
            <v>1.24681041467633E-2</v>
          </cell>
          <cell r="DO196" t="str">
            <v>n.a.</v>
          </cell>
          <cell r="DP196">
            <v>52353.5</v>
          </cell>
          <cell r="DQ196">
            <v>7137.5</v>
          </cell>
          <cell r="DS196">
            <v>269094</v>
          </cell>
          <cell r="DT196">
            <v>-203749</v>
          </cell>
          <cell r="DU196">
            <v>-26925</v>
          </cell>
          <cell r="DV196">
            <v>-4919</v>
          </cell>
          <cell r="DW196">
            <v>33501</v>
          </cell>
          <cell r="DX196">
            <v>0.12449552944324301</v>
          </cell>
          <cell r="DY196">
            <v>0.14219862220015</v>
          </cell>
          <cell r="DZ196" t="str">
            <v>n.a.</v>
          </cell>
          <cell r="EA196">
            <v>51626.5</v>
          </cell>
          <cell r="EB196">
            <v>7053.5</v>
          </cell>
          <cell r="ED196">
            <v>304732</v>
          </cell>
          <cell r="EE196">
            <v>-223668</v>
          </cell>
          <cell r="EF196">
            <v>-40742</v>
          </cell>
          <cell r="EG196">
            <v>-5162</v>
          </cell>
          <cell r="EH196">
            <v>35160</v>
          </cell>
          <cell r="EI196">
            <v>0.115380071669533</v>
          </cell>
          <cell r="EJ196">
            <v>0.13042897630317701</v>
          </cell>
          <cell r="EK196" t="str">
            <v>n.a.</v>
          </cell>
          <cell r="EL196">
            <v>49687</v>
          </cell>
          <cell r="EM196">
            <v>6427</v>
          </cell>
          <cell r="EO196">
            <v>274997.33333333302</v>
          </cell>
          <cell r="EP196">
            <v>-212017.33333333299</v>
          </cell>
          <cell r="EQ196">
            <v>-34247</v>
          </cell>
          <cell r="ER196">
            <v>-4815</v>
          </cell>
          <cell r="ES196">
            <v>23918</v>
          </cell>
          <cell r="ET196">
            <v>8.6975388852255406E-2</v>
          </cell>
          <cell r="EU196">
            <v>9.5260727685007804E-2</v>
          </cell>
          <cell r="FF196" t="str">
            <v>CN48384PC</v>
          </cell>
          <cell r="FG196" t="str">
            <v>exclude</v>
          </cell>
          <cell r="FH196" t="str">
            <v>Significantly different products/services</v>
          </cell>
          <cell r="FI196" t="str">
            <v>ok, sda/sdp</v>
          </cell>
        </row>
        <row r="197">
          <cell r="B197" t="str">
            <v>ZHEJIANG TIANTAI XIANGHE INDUSTRIAL CO.,LTD.</v>
          </cell>
          <cell r="C197" t="str">
            <v>exclude</v>
          </cell>
          <cell r="D197" t="str">
            <v>Significantly different products/services</v>
          </cell>
          <cell r="E197" t="str">
            <v>从事铁路设备的生产和供应</v>
          </cell>
          <cell r="H197" t="str">
            <v/>
          </cell>
          <cell r="I197" t="str">
            <v>ok, sda/sdp</v>
          </cell>
          <cell r="J197" t="str">
            <v>ok,sdp</v>
          </cell>
          <cell r="M197" t="str">
            <v>ZHEJIANG TIANTAI XIANGHE INDUSTRIAL CO.,LTD.</v>
          </cell>
          <cell r="N197" t="str">
            <v>This company, formerly known as China Xianghe Industrial Co. Ltd., is engaged in the production and supply of railway equipment. It was established in 1980. The company is headquartered in Taizhou, China.The company produces and sells track metal fasteners, track non metallic fasteners, and other products. It also manufactures and sells electronic components products.</v>
          </cell>
          <cell r="O197" t="str">
            <v>Manufacturing; Wholesale</v>
          </cell>
          <cell r="P197" t="str">
            <v>www.ttxh.com.cn</v>
          </cell>
          <cell r="R197" t="str">
            <v>China</v>
          </cell>
          <cell r="S197" t="str">
            <v>603500</v>
          </cell>
          <cell r="T197" t="str">
            <v>B+</v>
          </cell>
          <cell r="U197" t="str">
            <v>3699</v>
          </cell>
          <cell r="V197" t="str">
            <v>Engaged in the production and supply of railway equipment</v>
          </cell>
          <cell r="W197" t="str">
            <v>The Company is mainly engaged in the R &amp;amp; D, production and sales of track fasteners, non-metallic parts and electronic components and accessories.</v>
          </cell>
          <cell r="Z197" t="str">
            <v>CN45897PC</v>
          </cell>
          <cell r="AA197">
            <v>487606</v>
          </cell>
          <cell r="AB197">
            <v>273872</v>
          </cell>
          <cell r="AC197">
            <v>335722</v>
          </cell>
          <cell r="AD197">
            <v>337674</v>
          </cell>
          <cell r="AE197">
            <v>486023</v>
          </cell>
          <cell r="AF197">
            <v>271057</v>
          </cell>
          <cell r="AG197">
            <v>333833</v>
          </cell>
          <cell r="AH197">
            <v>338765</v>
          </cell>
          <cell r="AI197">
            <v>-3706</v>
          </cell>
          <cell r="AJ197">
            <v>-1977</v>
          </cell>
          <cell r="AK197">
            <v>-2514</v>
          </cell>
          <cell r="AL197">
            <v>-4154</v>
          </cell>
          <cell r="AM197">
            <v>482317</v>
          </cell>
          <cell r="AN197">
            <v>269080</v>
          </cell>
          <cell r="AO197">
            <v>331319</v>
          </cell>
          <cell r="AP197">
            <v>334611</v>
          </cell>
          <cell r="AQ197">
            <v>5289</v>
          </cell>
          <cell r="AR197">
            <v>4792</v>
          </cell>
          <cell r="AS197">
            <v>4403</v>
          </cell>
          <cell r="AT197">
            <v>3063</v>
          </cell>
          <cell r="AU197">
            <v>-333325</v>
          </cell>
          <cell r="AV197">
            <v>-143026</v>
          </cell>
          <cell r="AW197">
            <v>-176520</v>
          </cell>
          <cell r="AX197">
            <v>-192960</v>
          </cell>
          <cell r="AY197" t="str">
            <v>n.a.</v>
          </cell>
          <cell r="AZ197" t="str">
            <v>n.a.</v>
          </cell>
          <cell r="BA197" t="str">
            <v>n.a.</v>
          </cell>
          <cell r="BB197" t="str">
            <v>n.a.</v>
          </cell>
          <cell r="BC197">
            <v>-64851</v>
          </cell>
          <cell r="BD197">
            <v>-56960</v>
          </cell>
          <cell r="BE197">
            <v>-54635</v>
          </cell>
          <cell r="BF197">
            <v>-49895</v>
          </cell>
          <cell r="BG197">
            <v>89430</v>
          </cell>
          <cell r="BH197">
            <v>73886</v>
          </cell>
          <cell r="BI197">
            <v>104567</v>
          </cell>
          <cell r="BJ197">
            <v>94819</v>
          </cell>
          <cell r="BK197">
            <v>-22687</v>
          </cell>
          <cell r="BL197">
            <v>-12009</v>
          </cell>
          <cell r="BM197">
            <v>-11924</v>
          </cell>
          <cell r="BN197">
            <v>-11093</v>
          </cell>
          <cell r="BO197">
            <v>-21070</v>
          </cell>
          <cell r="BP197">
            <v>-11272</v>
          </cell>
          <cell r="BQ197">
            <v>-11187</v>
          </cell>
          <cell r="BR197">
            <v>-10356</v>
          </cell>
          <cell r="BS197">
            <v>-1617</v>
          </cell>
          <cell r="BT197">
            <v>-737</v>
          </cell>
          <cell r="BU197">
            <v>-737</v>
          </cell>
          <cell r="BV197">
            <v>-737</v>
          </cell>
          <cell r="BW197">
            <v>62747</v>
          </cell>
          <cell r="BX197">
            <v>56555</v>
          </cell>
          <cell r="BY197">
            <v>88675</v>
          </cell>
          <cell r="BZ197">
            <v>82375</v>
          </cell>
          <cell r="CA197">
            <v>723346</v>
          </cell>
          <cell r="CB197">
            <v>669466</v>
          </cell>
          <cell r="CC197">
            <v>695202</v>
          </cell>
          <cell r="CD197">
            <v>711359</v>
          </cell>
          <cell r="CE197">
            <v>113115</v>
          </cell>
          <cell r="CF197">
            <v>79483</v>
          </cell>
          <cell r="CG197">
            <v>53757</v>
          </cell>
          <cell r="CH197">
            <v>58920</v>
          </cell>
          <cell r="CI197">
            <v>262683</v>
          </cell>
          <cell r="CJ197">
            <v>244467</v>
          </cell>
          <cell r="CK197">
            <v>212925</v>
          </cell>
          <cell r="CL197">
            <v>176312</v>
          </cell>
          <cell r="CM197">
            <v>40289</v>
          </cell>
          <cell r="CN197">
            <v>41336</v>
          </cell>
          <cell r="CO197">
            <v>159301</v>
          </cell>
          <cell r="CP197">
            <v>273989</v>
          </cell>
          <cell r="CQ197">
            <v>305013</v>
          </cell>
          <cell r="CR197">
            <v>303454</v>
          </cell>
          <cell r="CS197">
            <v>268386</v>
          </cell>
          <cell r="CT197">
            <v>201680</v>
          </cell>
          <cell r="CU197">
            <v>26911</v>
          </cell>
          <cell r="CV197">
            <v>20000</v>
          </cell>
          <cell r="CW197" t="str">
            <v>n.a.</v>
          </cell>
          <cell r="CX197" t="str">
            <v>n.a.</v>
          </cell>
          <cell r="CY197">
            <v>8725</v>
          </cell>
          <cell r="CZ197">
            <v>126746</v>
          </cell>
          <cell r="DA197">
            <v>105353</v>
          </cell>
          <cell r="DB197">
            <v>45365</v>
          </cell>
          <cell r="DC197">
            <v>1084845</v>
          </cell>
          <cell r="DD197">
            <v>962982</v>
          </cell>
          <cell r="DE197">
            <v>960066</v>
          </cell>
          <cell r="DF197">
            <v>918174</v>
          </cell>
          <cell r="DH197">
            <v>482317</v>
          </cell>
          <cell r="DI197">
            <v>-333325</v>
          </cell>
          <cell r="DJ197">
            <v>-64851</v>
          </cell>
          <cell r="DK197">
            <v>-22687</v>
          </cell>
          <cell r="DL197">
            <v>61454</v>
          </cell>
          <cell r="DM197">
            <v>0.12741412805271199</v>
          </cell>
          <cell r="DN197">
            <v>0.146019013313121</v>
          </cell>
          <cell r="DO197" t="str">
            <v>n.a.</v>
          </cell>
          <cell r="DP197">
            <v>96299</v>
          </cell>
          <cell r="DQ197">
            <v>67735.5</v>
          </cell>
          <cell r="DS197">
            <v>269080</v>
          </cell>
          <cell r="DT197">
            <v>-143026</v>
          </cell>
          <cell r="DU197">
            <v>-56960</v>
          </cell>
          <cell r="DV197">
            <v>-12009</v>
          </cell>
          <cell r="DW197">
            <v>57085</v>
          </cell>
          <cell r="DX197">
            <v>0.21214880332986499</v>
          </cell>
          <cell r="DY197">
            <v>0.26927521875515897</v>
          </cell>
          <cell r="DZ197" t="str">
            <v>n.a.</v>
          </cell>
          <cell r="EA197">
            <v>66620</v>
          </cell>
          <cell r="EB197">
            <v>116049.5</v>
          </cell>
          <cell r="ED197">
            <v>331319</v>
          </cell>
          <cell r="EE197">
            <v>-176520</v>
          </cell>
          <cell r="EF197">
            <v>-54635</v>
          </cell>
          <cell r="EG197">
            <v>-11924</v>
          </cell>
          <cell r="EH197">
            <v>88240</v>
          </cell>
          <cell r="EI197">
            <v>0.26632942873786303</v>
          </cell>
          <cell r="EJ197">
            <v>0.36300955656391498</v>
          </cell>
          <cell r="EK197" t="str">
            <v>n.a.</v>
          </cell>
          <cell r="EL197">
            <v>56338.5</v>
          </cell>
          <cell r="EM197">
            <v>75359</v>
          </cell>
          <cell r="EO197">
            <v>360905.33333333302</v>
          </cell>
          <cell r="EP197">
            <v>-217623.66666666701</v>
          </cell>
          <cell r="EQ197">
            <v>-58815.333333333299</v>
          </cell>
          <cell r="ER197">
            <v>-15540</v>
          </cell>
          <cell r="ES197">
            <v>68926.333333333299</v>
          </cell>
          <cell r="ET197">
            <v>0.19098175329449299</v>
          </cell>
          <cell r="EU197">
            <v>0.236066064111917</v>
          </cell>
          <cell r="FF197" t="str">
            <v>CN45897PC</v>
          </cell>
          <cell r="FG197" t="str">
            <v>exclude</v>
          </cell>
          <cell r="FH197" t="str">
            <v>Significantly different products/services</v>
          </cell>
          <cell r="FI197" t="str">
            <v>ok, sda/sdp</v>
          </cell>
        </row>
        <row r="198">
          <cell r="B198" t="str">
            <v>HIND RECTIFIERS LIMITED</v>
          </cell>
          <cell r="C198" t="str">
            <v>exclude</v>
          </cell>
          <cell r="D198" t="str">
            <v>Significantly different products/services</v>
          </cell>
          <cell r="E198" t="str">
            <v>从事电力半导体、电力电子设备、铁路运输设备的开发、设计、制造和销售</v>
          </cell>
          <cell r="H198" t="str">
            <v/>
          </cell>
          <cell r="I198" t="str">
            <v>ok, sda/sdp</v>
          </cell>
          <cell r="J198" t="str">
            <v>ok,sdp</v>
          </cell>
          <cell r="M198" t="str">
            <v>HIND RECTIFIERS LIMITED</v>
          </cell>
          <cell r="N198" t="str">
            <v>This company is engaged in the development, design, manufacture and marketing of power semiconductor, power electronic equipment and railway transportation equipment. It was founded in 1958. The company's corporate office is located in Mumbai, India. The company caters to a range of application, such as electronics, railway transportation, power, telecommunication and core sector industries such as steel, non-ferrous metals, cement, chemicals, metal finishing and a host of other industries. It sells its products throughout India. It also exports to Australia, Bangladesh, Canada, Italy, Malaysia, Middle East, Pakistan, South Africa, South Korea, Spain, Sri Lanka, Thailand, the United Kingdom and United States. The company's quality assurance process and standards have been set out in accordance with ISO 9001 and ISO 9002.</v>
          </cell>
          <cell r="O198" t="str">
            <v>Manufacturing</v>
          </cell>
          <cell r="P198" t="str">
            <v>www.hirect.com</v>
          </cell>
          <cell r="R198" t="str">
            <v>India</v>
          </cell>
          <cell r="S198" t="str">
            <v>HIRECT</v>
          </cell>
          <cell r="T198" t="str">
            <v>A+</v>
          </cell>
          <cell r="U198" t="str">
            <v>3699</v>
          </cell>
          <cell r="V198" t="str">
            <v>Engaged in the development, design, manufacture and marketing of power semiconductor, power electronic equipment and railway transportation equipment</v>
          </cell>
          <cell r="W198" t="str">
            <v>The Company is mainly engaged in developing, designing, manufacturing and marketing power semiconductor, power electronic equipments and railway transportation equipments.</v>
          </cell>
          <cell r="Z198" t="str">
            <v>IN31243FI</v>
          </cell>
          <cell r="AA198">
            <v>3722099</v>
          </cell>
          <cell r="AB198">
            <v>3050971</v>
          </cell>
          <cell r="AC198">
            <v>2996205</v>
          </cell>
          <cell r="AD198">
            <v>2551429</v>
          </cell>
          <cell r="AE198">
            <v>3720203</v>
          </cell>
          <cell r="AF198">
            <v>3049682</v>
          </cell>
          <cell r="AG198">
            <v>2994131</v>
          </cell>
          <cell r="AH198">
            <v>2549848</v>
          </cell>
          <cell r="AI198" t="str">
            <v>n.a.</v>
          </cell>
          <cell r="AJ198" t="str">
            <v>n.a.</v>
          </cell>
          <cell r="AK198" t="str">
            <v>n.a.</v>
          </cell>
          <cell r="AL198" t="str">
            <v>n.a.</v>
          </cell>
          <cell r="AM198">
            <v>3720203</v>
          </cell>
          <cell r="AN198">
            <v>3049682</v>
          </cell>
          <cell r="AO198">
            <v>2994131</v>
          </cell>
          <cell r="AP198">
            <v>2549848</v>
          </cell>
          <cell r="AQ198">
            <v>1896</v>
          </cell>
          <cell r="AR198">
            <v>1289</v>
          </cell>
          <cell r="AS198">
            <v>2074</v>
          </cell>
          <cell r="AT198">
            <v>1581</v>
          </cell>
          <cell r="AU198">
            <v>-2912860</v>
          </cell>
          <cell r="AV198">
            <v>-2362686</v>
          </cell>
          <cell r="AW198">
            <v>-2097341</v>
          </cell>
          <cell r="AX198">
            <v>-1864607</v>
          </cell>
          <cell r="AY198">
            <v>0</v>
          </cell>
          <cell r="AZ198">
            <v>-86166</v>
          </cell>
          <cell r="BA198">
            <v>0</v>
          </cell>
          <cell r="BB198">
            <v>0</v>
          </cell>
          <cell r="BC198">
            <v>-551596</v>
          </cell>
          <cell r="BD198">
            <v>-387036</v>
          </cell>
          <cell r="BE198">
            <v>-502556</v>
          </cell>
          <cell r="BF198">
            <v>-380985</v>
          </cell>
          <cell r="BG198">
            <v>257643</v>
          </cell>
          <cell r="BH198">
            <v>215083</v>
          </cell>
          <cell r="BI198">
            <v>396308</v>
          </cell>
          <cell r="BJ198">
            <v>305837</v>
          </cell>
          <cell r="BK198">
            <v>-44912</v>
          </cell>
          <cell r="BL198">
            <v>-38250</v>
          </cell>
          <cell r="BM198">
            <v>-40726</v>
          </cell>
          <cell r="BN198">
            <v>-27186</v>
          </cell>
          <cell r="BO198">
            <v>-29489</v>
          </cell>
          <cell r="BP198">
            <v>-24688</v>
          </cell>
          <cell r="BQ198">
            <v>-20518</v>
          </cell>
          <cell r="BR198">
            <v>-17598</v>
          </cell>
          <cell r="BS198">
            <v>-15423</v>
          </cell>
          <cell r="BT198">
            <v>-13562</v>
          </cell>
          <cell r="BU198">
            <v>-20208</v>
          </cell>
          <cell r="BV198">
            <v>-9588</v>
          </cell>
          <cell r="BW198">
            <v>77985</v>
          </cell>
          <cell r="BX198">
            <v>53314</v>
          </cell>
          <cell r="BY198">
            <v>184791</v>
          </cell>
          <cell r="BZ198">
            <v>117908</v>
          </cell>
          <cell r="CA198">
            <v>1638649</v>
          </cell>
          <cell r="CB198">
            <v>1740870</v>
          </cell>
          <cell r="CC198">
            <v>1764161</v>
          </cell>
          <cell r="CD198">
            <v>1302615</v>
          </cell>
          <cell r="CE198">
            <v>770212</v>
          </cell>
          <cell r="CF198">
            <v>685397</v>
          </cell>
          <cell r="CG198">
            <v>692699</v>
          </cell>
          <cell r="CH198">
            <v>541487</v>
          </cell>
          <cell r="CI198">
            <v>666101</v>
          </cell>
          <cell r="CJ198">
            <v>877437</v>
          </cell>
          <cell r="CK198">
            <v>810447</v>
          </cell>
          <cell r="CL198">
            <v>632573</v>
          </cell>
          <cell r="CM198">
            <v>106451</v>
          </cell>
          <cell r="CN198">
            <v>80888</v>
          </cell>
          <cell r="CO198">
            <v>146280</v>
          </cell>
          <cell r="CP198">
            <v>59821</v>
          </cell>
          <cell r="CQ198">
            <v>48412</v>
          </cell>
          <cell r="CR198">
            <v>64901</v>
          </cell>
          <cell r="CS198">
            <v>69768</v>
          </cell>
          <cell r="CT198">
            <v>17014</v>
          </cell>
          <cell r="CU198">
            <v>34991</v>
          </cell>
          <cell r="CV198">
            <v>48658</v>
          </cell>
          <cell r="CW198">
            <v>39467</v>
          </cell>
          <cell r="CX198" t="str">
            <v>n.a.</v>
          </cell>
          <cell r="CY198">
            <v>227266</v>
          </cell>
          <cell r="CZ198">
            <v>135648</v>
          </cell>
          <cell r="DA198">
            <v>138647</v>
          </cell>
          <cell r="DB198">
            <v>103414</v>
          </cell>
          <cell r="DC198">
            <v>2461632</v>
          </cell>
          <cell r="DD198">
            <v>2409979</v>
          </cell>
          <cell r="DE198">
            <v>2425289</v>
          </cell>
          <cell r="DF198">
            <v>1845250</v>
          </cell>
          <cell r="DH198">
            <v>3720203</v>
          </cell>
          <cell r="DI198">
            <v>-2912860</v>
          </cell>
          <cell r="DJ198">
            <v>-551596</v>
          </cell>
          <cell r="DK198">
            <v>-44912</v>
          </cell>
          <cell r="DL198">
            <v>210835</v>
          </cell>
          <cell r="DM198">
            <v>5.6672982630248898E-2</v>
          </cell>
          <cell r="DN198">
            <v>6.0077768988604202E-2</v>
          </cell>
          <cell r="DO198">
            <v>0</v>
          </cell>
          <cell r="DP198">
            <v>727804.5</v>
          </cell>
          <cell r="DQ198">
            <v>181457</v>
          </cell>
          <cell r="DS198">
            <v>3049682</v>
          </cell>
          <cell r="DT198">
            <v>-2362686</v>
          </cell>
          <cell r="DU198">
            <v>-473202</v>
          </cell>
          <cell r="DV198">
            <v>-38250</v>
          </cell>
          <cell r="DW198">
            <v>175544</v>
          </cell>
          <cell r="DX198">
            <v>5.7561411320918E-2</v>
          </cell>
          <cell r="DY198">
            <v>6.1077095115126698E-2</v>
          </cell>
          <cell r="DZ198">
            <v>-86166</v>
          </cell>
          <cell r="EA198">
            <v>689048</v>
          </cell>
          <cell r="EB198">
            <v>137147.5</v>
          </cell>
          <cell r="ED198">
            <v>2994131</v>
          </cell>
          <cell r="EE198">
            <v>-2097341</v>
          </cell>
          <cell r="EF198">
            <v>-502556</v>
          </cell>
          <cell r="EG198">
            <v>-40726</v>
          </cell>
          <cell r="EH198">
            <v>353508</v>
          </cell>
          <cell r="EI198">
            <v>0.118066978365342</v>
          </cell>
          <cell r="EJ198">
            <v>0.133872953465906</v>
          </cell>
          <cell r="EK198">
            <v>0</v>
          </cell>
          <cell r="EL198">
            <v>617093</v>
          </cell>
          <cell r="EM198">
            <v>121030.5</v>
          </cell>
          <cell r="EO198">
            <v>3254672</v>
          </cell>
          <cell r="EP198">
            <v>-2457629</v>
          </cell>
          <cell r="EQ198">
            <v>-509118</v>
          </cell>
          <cell r="ER198">
            <v>-41296</v>
          </cell>
          <cell r="ES198">
            <v>246629</v>
          </cell>
          <cell r="ET198">
            <v>7.5776913925581404E-2</v>
          </cell>
          <cell r="EU198">
            <v>8.1989851873792999E-2</v>
          </cell>
          <cell r="FF198" t="str">
            <v>IN31243FI</v>
          </cell>
          <cell r="FG198" t="str">
            <v>exclude</v>
          </cell>
          <cell r="FH198" t="str">
            <v>Significantly different products/services</v>
          </cell>
          <cell r="FI198" t="str">
            <v>ok, sda/sdp</v>
          </cell>
        </row>
        <row r="199">
          <cell r="B199" t="str">
            <v>AMULAIRE THERMAL TECHNOLOGY, INC</v>
          </cell>
          <cell r="C199" t="str">
            <v>exclude</v>
          </cell>
          <cell r="D199" t="str">
            <v>Significantly different products/services</v>
          </cell>
          <cell r="E199" t="str">
            <v>逆變器散熱(Inverter)模組/先進駕駛輔助系統(ADAS) 散熱模組及零組件</v>
          </cell>
          <cell r="H199" t="str">
            <v/>
          </cell>
          <cell r="I199" t="str">
            <v>ok, sda/sdp</v>
          </cell>
          <cell r="J199" t="str">
            <v>ok,sdp</v>
          </cell>
          <cell r="M199" t="str">
            <v>AMULAIRE THERMAL TECHNOLOGY, INC</v>
          </cell>
          <cell r="P199" t="str">
            <v>www.amulaire.com</v>
          </cell>
          <cell r="R199" t="str">
            <v>Taiwan, China</v>
          </cell>
          <cell r="S199" t="str">
            <v>2241</v>
          </cell>
          <cell r="T199" t="str">
            <v>A+</v>
          </cell>
          <cell r="U199" t="str">
            <v>3699</v>
          </cell>
          <cell r="W199" t="str">
            <v>The Company and its subsidiaries are mainly engaged in the manufacturing of cooling module and related components of inverter used for hybrid vehicles and electric vehicles. The cooling module and related components of inverter disperse the heat generated during the operation of the inverter and make the inverter module working normally. The Others contain cooling systems and components used in the servers, super computers and other high power electronic systems, as well as projector, central processing unit/graphics processing unit (CPU/GPU) and other computer, communication, consumer (3C) products.</v>
          </cell>
          <cell r="Z199" t="str">
            <v>TW53418357</v>
          </cell>
          <cell r="AA199">
            <v>1138464</v>
          </cell>
          <cell r="AB199">
            <v>847993</v>
          </cell>
          <cell r="AC199">
            <v>772759</v>
          </cell>
          <cell r="AD199">
            <v>426037</v>
          </cell>
          <cell r="AE199">
            <v>1138098</v>
          </cell>
          <cell r="AF199">
            <v>847271</v>
          </cell>
          <cell r="AG199">
            <v>771941</v>
          </cell>
          <cell r="AH199">
            <v>427246</v>
          </cell>
          <cell r="AI199" t="str">
            <v>n.a.</v>
          </cell>
          <cell r="AJ199">
            <v>0</v>
          </cell>
          <cell r="AK199">
            <v>-1791</v>
          </cell>
          <cell r="AL199">
            <v>-2576</v>
          </cell>
          <cell r="AM199">
            <v>1138098</v>
          </cell>
          <cell r="AN199">
            <v>847271</v>
          </cell>
          <cell r="AO199">
            <v>770150</v>
          </cell>
          <cell r="AP199">
            <v>424670</v>
          </cell>
          <cell r="AQ199">
            <v>366</v>
          </cell>
          <cell r="AR199">
            <v>722</v>
          </cell>
          <cell r="AS199">
            <v>2609</v>
          </cell>
          <cell r="AT199">
            <v>1367</v>
          </cell>
          <cell r="AU199">
            <v>-919909</v>
          </cell>
          <cell r="AV199">
            <v>-623210</v>
          </cell>
          <cell r="AW199">
            <v>-531572</v>
          </cell>
          <cell r="AX199">
            <v>-301880</v>
          </cell>
          <cell r="AY199">
            <v>-126634</v>
          </cell>
          <cell r="AZ199">
            <v>-66500</v>
          </cell>
          <cell r="BA199">
            <v>-56054</v>
          </cell>
          <cell r="BB199">
            <v>-40791</v>
          </cell>
          <cell r="BC199">
            <v>-91463</v>
          </cell>
          <cell r="BD199">
            <v>-51037</v>
          </cell>
          <cell r="BE199">
            <v>-44856</v>
          </cell>
          <cell r="BF199">
            <v>-34435</v>
          </cell>
          <cell r="BG199">
            <v>458</v>
          </cell>
          <cell r="BH199">
            <v>107246</v>
          </cell>
          <cell r="BI199">
            <v>140277</v>
          </cell>
          <cell r="BJ199">
            <v>48931</v>
          </cell>
          <cell r="BK199">
            <v>-71796</v>
          </cell>
          <cell r="BL199">
            <v>-63090</v>
          </cell>
          <cell r="BM199">
            <v>-45026</v>
          </cell>
          <cell r="BN199">
            <v>-26446</v>
          </cell>
          <cell r="BO199">
            <v>-68429</v>
          </cell>
          <cell r="BP199">
            <v>-60260</v>
          </cell>
          <cell r="BQ199">
            <v>-43006</v>
          </cell>
          <cell r="BR199">
            <v>-25894</v>
          </cell>
          <cell r="BS199">
            <v>-3367</v>
          </cell>
          <cell r="BT199">
            <v>-2830</v>
          </cell>
          <cell r="BU199">
            <v>-2020</v>
          </cell>
          <cell r="BV199">
            <v>-552</v>
          </cell>
          <cell r="BW199">
            <v>-109760</v>
          </cell>
          <cell r="BX199">
            <v>6546</v>
          </cell>
          <cell r="BY199">
            <v>73430</v>
          </cell>
          <cell r="BZ199">
            <v>45822</v>
          </cell>
          <cell r="CA199">
            <v>1113038</v>
          </cell>
          <cell r="CB199">
            <v>1125032</v>
          </cell>
          <cell r="CC199">
            <v>805429</v>
          </cell>
          <cell r="CD199">
            <v>1054878</v>
          </cell>
          <cell r="CE199">
            <v>326203</v>
          </cell>
          <cell r="CF199">
            <v>153798</v>
          </cell>
          <cell r="CG199">
            <v>258222</v>
          </cell>
          <cell r="CH199">
            <v>155547</v>
          </cell>
          <cell r="CI199">
            <v>426515</v>
          </cell>
          <cell r="CJ199">
            <v>305391</v>
          </cell>
          <cell r="CK199">
            <v>207538</v>
          </cell>
          <cell r="CL199">
            <v>137691</v>
          </cell>
          <cell r="CM199">
            <v>19195</v>
          </cell>
          <cell r="CN199">
            <v>20506</v>
          </cell>
          <cell r="CO199">
            <v>18606</v>
          </cell>
          <cell r="CP199">
            <v>6129</v>
          </cell>
          <cell r="CQ199">
            <v>283825</v>
          </cell>
          <cell r="CR199">
            <v>593849</v>
          </cell>
          <cell r="CS199">
            <v>283019</v>
          </cell>
          <cell r="CT199">
            <v>727003</v>
          </cell>
          <cell r="CU199">
            <v>175782</v>
          </cell>
          <cell r="CV199">
            <v>5126</v>
          </cell>
          <cell r="CW199">
            <v>77049</v>
          </cell>
          <cell r="CX199">
            <v>500962</v>
          </cell>
          <cell r="CY199">
            <v>234786</v>
          </cell>
          <cell r="CZ199">
            <v>164584</v>
          </cell>
          <cell r="DA199">
            <v>169959</v>
          </cell>
          <cell r="DB199">
            <v>264867</v>
          </cell>
          <cell r="DC199">
            <v>2979596</v>
          </cell>
          <cell r="DD199">
            <v>2364110</v>
          </cell>
          <cell r="DE199">
            <v>2041893</v>
          </cell>
          <cell r="DF199">
            <v>2177506</v>
          </cell>
          <cell r="DH199">
            <v>1138098</v>
          </cell>
          <cell r="DI199">
            <v>-919909</v>
          </cell>
          <cell r="DJ199">
            <v>-218097</v>
          </cell>
          <cell r="DK199">
            <v>-71796</v>
          </cell>
          <cell r="DL199">
            <v>-71704</v>
          </cell>
          <cell r="DM199">
            <v>-6.3003361749164002E-2</v>
          </cell>
          <cell r="DN199">
            <v>-5.9269202729041598E-2</v>
          </cell>
          <cell r="DO199">
            <v>-126634</v>
          </cell>
          <cell r="DP199">
            <v>240000.5</v>
          </cell>
          <cell r="DQ199">
            <v>199685</v>
          </cell>
          <cell r="DS199">
            <v>847271</v>
          </cell>
          <cell r="DT199">
            <v>-623210</v>
          </cell>
          <cell r="DU199">
            <v>-117537</v>
          </cell>
          <cell r="DV199">
            <v>-63090</v>
          </cell>
          <cell r="DW199">
            <v>43434</v>
          </cell>
          <cell r="DX199">
            <v>5.12634092279802E-2</v>
          </cell>
          <cell r="DY199">
            <v>5.4033342580647598E-2</v>
          </cell>
          <cell r="DZ199">
            <v>-66500</v>
          </cell>
          <cell r="EA199">
            <v>206010</v>
          </cell>
          <cell r="EB199">
            <v>167271.5</v>
          </cell>
          <cell r="ED199">
            <v>770150</v>
          </cell>
          <cell r="EE199">
            <v>-531572</v>
          </cell>
          <cell r="EF199">
            <v>-100910</v>
          </cell>
          <cell r="EG199">
            <v>-45026</v>
          </cell>
          <cell r="EH199">
            <v>92642</v>
          </cell>
          <cell r="EI199">
            <v>0.12029085243134501</v>
          </cell>
          <cell r="EJ199">
            <v>0.136739344775265</v>
          </cell>
          <cell r="EK199">
            <v>-56054</v>
          </cell>
          <cell r="EL199">
            <v>206884.5</v>
          </cell>
          <cell r="EM199">
            <v>217413</v>
          </cell>
          <cell r="EO199">
            <v>918506.33333333302</v>
          </cell>
          <cell r="EP199">
            <v>-691563.66666666698</v>
          </cell>
          <cell r="EQ199">
            <v>-145514.66666666701</v>
          </cell>
          <cell r="ER199">
            <v>-59970.666666666701</v>
          </cell>
          <cell r="ES199">
            <v>21457.333333333401</v>
          </cell>
          <cell r="ET199">
            <v>2.3361116363197001E-2</v>
          </cell>
          <cell r="EU199">
            <v>2.39199122158694E-2</v>
          </cell>
          <cell r="FF199" t="str">
            <v>TW53418357</v>
          </cell>
          <cell r="FG199" t="str">
            <v>exclude</v>
          </cell>
          <cell r="FH199" t="str">
            <v>Significantly different products/services</v>
          </cell>
          <cell r="FI199" t="str">
            <v>ok, sda/sdp</v>
          </cell>
        </row>
        <row r="200">
          <cell r="B200" t="str">
            <v>JOY INDUSTRIAL CO., LTD</v>
          </cell>
          <cell r="C200" t="str">
            <v>exclude</v>
          </cell>
          <cell r="D200" t="str">
            <v>Significantly different products/services</v>
          </cell>
          <cell r="E200" t="str">
            <v>主要从事自行车轮毂的生产、销售和供应</v>
          </cell>
          <cell r="H200" t="str">
            <v/>
          </cell>
          <cell r="I200" t="str">
            <v>ok, sda/sdp</v>
          </cell>
          <cell r="J200" t="str">
            <v>ok,sdp</v>
          </cell>
          <cell r="M200" t="str">
            <v>JOY INDUSTRIAL CO., LTD</v>
          </cell>
          <cell r="N200" t="str">
            <v>The company is a Taiwan based enterprise engaged in the manufacture and sale of bicycle hubs and supply. Its products include mtb disc alloy, mtb dxr, mtb single speed disc, mtb disc alloy / steel, mtb alloy non disc, and mtb steel non disc; bmx alloy and bmx steel; city alloy, plastic wheel, city steel, coaster brake, and drum brake; dynamo hub, internal 3 speed, and e-bike parts; road disc / track hub and road alloy hub; unicycle / wheel chair and accessory. The company was incorporated in the year 1981. Its registered business office is based in Taichung County, Taiwan. It is registered as a limited company.</v>
          </cell>
          <cell r="O200" t="str">
            <v>Manufacturing</v>
          </cell>
          <cell r="P200" t="str">
            <v>www.novatecwheels.com</v>
          </cell>
          <cell r="R200" t="str">
            <v>Taiwan, China</v>
          </cell>
          <cell r="S200" t="str">
            <v>4559</v>
          </cell>
          <cell r="T200" t="str">
            <v>A+</v>
          </cell>
          <cell r="U200" t="str">
            <v>3699</v>
          </cell>
          <cell r="V200" t="str">
            <v>Engaged in the manufacture and sale of bicycle hubs and supply</v>
          </cell>
          <cell r="W200" t="str">
            <v>The Company and its subsidiaries are mainly engaged in the manufacture and sales of parts for bicycles and motorcycles. The Company's main products include hubs, rims and others. The Company distributes its products in domestic market and to overseas markets, such as Mainland China and Europe.</v>
          </cell>
          <cell r="Z200" t="str">
            <v>TW55942764</v>
          </cell>
          <cell r="AA200">
            <v>1593616</v>
          </cell>
          <cell r="AB200">
            <v>1139555</v>
          </cell>
          <cell r="AC200">
            <v>1119178</v>
          </cell>
          <cell r="AD200">
            <v>1291775</v>
          </cell>
          <cell r="AE200">
            <v>1573826</v>
          </cell>
          <cell r="AF200">
            <v>1114862</v>
          </cell>
          <cell r="AG200">
            <v>1103904</v>
          </cell>
          <cell r="AH200">
            <v>1287387</v>
          </cell>
          <cell r="AI200" t="str">
            <v>n.a.</v>
          </cell>
          <cell r="AJ200" t="str">
            <v>n.a.</v>
          </cell>
          <cell r="AK200" t="str">
            <v>n.a.</v>
          </cell>
          <cell r="AL200" t="str">
            <v>n.a.</v>
          </cell>
          <cell r="AM200">
            <v>1573826</v>
          </cell>
          <cell r="AN200">
            <v>1114862</v>
          </cell>
          <cell r="AO200">
            <v>1103904</v>
          </cell>
          <cell r="AP200">
            <v>1287387</v>
          </cell>
          <cell r="AQ200">
            <v>19790</v>
          </cell>
          <cell r="AR200">
            <v>24693</v>
          </cell>
          <cell r="AS200">
            <v>15274</v>
          </cell>
          <cell r="AT200">
            <v>4388</v>
          </cell>
          <cell r="AU200">
            <v>-1133660</v>
          </cell>
          <cell r="AV200">
            <v>-806122</v>
          </cell>
          <cell r="AW200">
            <v>-782100</v>
          </cell>
          <cell r="AX200">
            <v>-937394</v>
          </cell>
          <cell r="AY200">
            <v>-45037</v>
          </cell>
          <cell r="AZ200">
            <v>-33192</v>
          </cell>
          <cell r="BA200">
            <v>-42465</v>
          </cell>
          <cell r="BB200">
            <v>-28620</v>
          </cell>
          <cell r="BC200">
            <v>-224370</v>
          </cell>
          <cell r="BD200">
            <v>-174719</v>
          </cell>
          <cell r="BE200">
            <v>-217882</v>
          </cell>
          <cell r="BF200">
            <v>-203452</v>
          </cell>
          <cell r="BG200">
            <v>190549</v>
          </cell>
          <cell r="BH200">
            <v>125522</v>
          </cell>
          <cell r="BI200">
            <v>76731</v>
          </cell>
          <cell r="BJ200">
            <v>122309</v>
          </cell>
          <cell r="BK200">
            <v>-72780</v>
          </cell>
          <cell r="BL200">
            <v>-67778</v>
          </cell>
          <cell r="BM200">
            <v>-65880</v>
          </cell>
          <cell r="BN200">
            <v>-69039</v>
          </cell>
          <cell r="BO200">
            <v>-67793</v>
          </cell>
          <cell r="BP200">
            <v>-63713</v>
          </cell>
          <cell r="BQ200">
            <v>-62106</v>
          </cell>
          <cell r="BR200">
            <v>-65513</v>
          </cell>
          <cell r="BS200">
            <v>-4987</v>
          </cell>
          <cell r="BT200">
            <v>-4065</v>
          </cell>
          <cell r="BU200">
            <v>-3774</v>
          </cell>
          <cell r="BV200">
            <v>-3526</v>
          </cell>
          <cell r="BW200">
            <v>87825</v>
          </cell>
          <cell r="BX200">
            <v>37772</v>
          </cell>
          <cell r="BY200">
            <v>-10808</v>
          </cell>
          <cell r="BZ200">
            <v>28494</v>
          </cell>
          <cell r="CA200">
            <v>942226</v>
          </cell>
          <cell r="CB200">
            <v>803187</v>
          </cell>
          <cell r="CC200">
            <v>676271</v>
          </cell>
          <cell r="CD200">
            <v>817568</v>
          </cell>
          <cell r="CE200">
            <v>240124</v>
          </cell>
          <cell r="CF200">
            <v>150354</v>
          </cell>
          <cell r="CG200">
            <v>135389</v>
          </cell>
          <cell r="CH200">
            <v>161642</v>
          </cell>
          <cell r="CI200">
            <v>378870</v>
          </cell>
          <cell r="CJ200">
            <v>325769</v>
          </cell>
          <cell r="CK200">
            <v>245383</v>
          </cell>
          <cell r="CL200">
            <v>334412</v>
          </cell>
          <cell r="CM200">
            <v>28149</v>
          </cell>
          <cell r="CN200">
            <v>21729</v>
          </cell>
          <cell r="CO200">
            <v>23991</v>
          </cell>
          <cell r="CP200">
            <v>21801</v>
          </cell>
          <cell r="CQ200">
            <v>236192</v>
          </cell>
          <cell r="CR200">
            <v>253117</v>
          </cell>
          <cell r="CS200">
            <v>222977</v>
          </cell>
          <cell r="CT200">
            <v>260466</v>
          </cell>
          <cell r="CU200" t="str">
            <v>n.a.</v>
          </cell>
          <cell r="CV200">
            <v>0</v>
          </cell>
          <cell r="CW200">
            <v>7749</v>
          </cell>
          <cell r="CX200">
            <v>0</v>
          </cell>
          <cell r="CY200">
            <v>216320</v>
          </cell>
          <cell r="CZ200">
            <v>182336</v>
          </cell>
          <cell r="DA200">
            <v>140159</v>
          </cell>
          <cell r="DB200">
            <v>94848</v>
          </cell>
          <cell r="DC200">
            <v>2072396</v>
          </cell>
          <cell r="DD200">
            <v>1930161</v>
          </cell>
          <cell r="DE200">
            <v>1792714</v>
          </cell>
          <cell r="DF200">
            <v>1924888</v>
          </cell>
          <cell r="DH200">
            <v>1573826</v>
          </cell>
          <cell r="DI200">
            <v>-1133660</v>
          </cell>
          <cell r="DJ200">
            <v>-269407</v>
          </cell>
          <cell r="DK200">
            <v>-72780</v>
          </cell>
          <cell r="DL200">
            <v>97979</v>
          </cell>
          <cell r="DM200">
            <v>6.2255293787241997E-2</v>
          </cell>
          <cell r="DN200">
            <v>6.6388318030256493E-2</v>
          </cell>
          <cell r="DO200">
            <v>-45037</v>
          </cell>
          <cell r="DP200">
            <v>195239</v>
          </cell>
          <cell r="DQ200">
            <v>199328</v>
          </cell>
          <cell r="DS200">
            <v>1114862</v>
          </cell>
          <cell r="DT200">
            <v>-806122</v>
          </cell>
          <cell r="DU200">
            <v>-207911</v>
          </cell>
          <cell r="DV200">
            <v>-67778</v>
          </cell>
          <cell r="DW200">
            <v>33051</v>
          </cell>
          <cell r="DX200">
            <v>2.9645821635323501E-2</v>
          </cell>
          <cell r="DY200">
            <v>3.0551547359011898E-2</v>
          </cell>
          <cell r="DZ200">
            <v>-33192</v>
          </cell>
          <cell r="EA200">
            <v>142871.5</v>
          </cell>
          <cell r="EB200">
            <v>161247.5</v>
          </cell>
          <cell r="ED200">
            <v>1103904</v>
          </cell>
          <cell r="EE200">
            <v>-782100</v>
          </cell>
          <cell r="EF200">
            <v>-260347</v>
          </cell>
          <cell r="EG200">
            <v>-65880</v>
          </cell>
          <cell r="EH200">
            <v>-4423</v>
          </cell>
          <cell r="EI200">
            <v>-4.0066889874481801E-3</v>
          </cell>
          <cell r="EJ200">
            <v>-3.9906994957264403E-3</v>
          </cell>
          <cell r="EK200">
            <v>-42465</v>
          </cell>
          <cell r="EL200">
            <v>148515.5</v>
          </cell>
          <cell r="EM200">
            <v>117503.5</v>
          </cell>
          <cell r="EO200">
            <v>1264197.33333333</v>
          </cell>
          <cell r="EP200">
            <v>-907294</v>
          </cell>
          <cell r="EQ200">
            <v>-245888.33333333299</v>
          </cell>
          <cell r="ER200">
            <v>-68812.666666666701</v>
          </cell>
          <cell r="ES200">
            <v>42202.333333333198</v>
          </cell>
          <cell r="ET200">
            <v>3.3382710294173397E-2</v>
          </cell>
          <cell r="EU200">
            <v>3.4535602300609397E-2</v>
          </cell>
          <cell r="FF200" t="str">
            <v>TW55942764</v>
          </cell>
          <cell r="FG200" t="str">
            <v>exclude</v>
          </cell>
          <cell r="FH200" t="str">
            <v>Significantly different products/services</v>
          </cell>
          <cell r="FI200" t="str">
            <v>ok, sda/sdp</v>
          </cell>
        </row>
        <row r="201">
          <cell r="B201" t="str">
            <v>GW ELECTRIC (SHANGHAI) CO.,LTD.</v>
          </cell>
          <cell r="C201" t="str">
            <v>exclude</v>
          </cell>
          <cell r="D201" t="str">
            <v>Consecutive loss</v>
          </cell>
          <cell r="H201" t="str">
            <v/>
          </cell>
          <cell r="I201" t="str">
            <v>ok, loss</v>
          </cell>
          <cell r="J201" t="str">
            <v>ok,loss</v>
          </cell>
          <cell r="M201" t="str">
            <v>GW ELECTRIC (SHANGHAI) CO.,LTD.</v>
          </cell>
          <cell r="N201" t="str">
            <v>This company is engaged in the manufacture and sales of motors. It was founded in 1952 and is headquartered in Shanghai, China. It was formerly known as Shanghai Regal-Beloit &amp; jinling Co. Ltd.The company offers single-phase/three-phase AC asynchronous motors and brush/brushless DC motors. It develops products for industrial applications such as fan-blower, agricultural equipment, wash-down equipment, pump, hydraulic machinery, and transmission apparatus. It has state-of-the-art technology and equipment for manufacturing, as well as employs certified staff skilled in manufacturing operations in compliance with the standards and other technical specifications. The company operates as a subsidiary of GW Industrial Group Co., Ltd.</v>
          </cell>
          <cell r="O201" t="str">
            <v>Manufacturing; Wholesale</v>
          </cell>
          <cell r="P201" t="str">
            <v>www.gwindustry.com</v>
          </cell>
          <cell r="R201" t="str">
            <v>China</v>
          </cell>
          <cell r="S201" t="str">
            <v>834693</v>
          </cell>
          <cell r="T201" t="str">
            <v>B+</v>
          </cell>
          <cell r="U201" t="str">
            <v>3699</v>
          </cell>
          <cell r="V201" t="str">
            <v>Engaged in the manufacture and sales of motors</v>
          </cell>
          <cell r="W201" t="str">
            <v>The Company mainly engaged in low-power motor design and development, production and sales and related components, and provide after-sales service and technical advisory services.</v>
          </cell>
          <cell r="Z201" t="str">
            <v>CN46368PC</v>
          </cell>
          <cell r="AA201">
            <v>320919</v>
          </cell>
          <cell r="AB201">
            <v>260058</v>
          </cell>
          <cell r="AC201">
            <v>191659</v>
          </cell>
          <cell r="AD201">
            <v>222657</v>
          </cell>
          <cell r="AE201">
            <v>305465</v>
          </cell>
          <cell r="AF201">
            <v>244480</v>
          </cell>
          <cell r="AG201">
            <v>180618</v>
          </cell>
          <cell r="AH201">
            <v>209631</v>
          </cell>
          <cell r="AI201">
            <v>-494</v>
          </cell>
          <cell r="AJ201">
            <v>-533</v>
          </cell>
          <cell r="AK201">
            <v>-556</v>
          </cell>
          <cell r="AL201">
            <v>-404</v>
          </cell>
          <cell r="AM201">
            <v>304971</v>
          </cell>
          <cell r="AN201">
            <v>243947</v>
          </cell>
          <cell r="AO201">
            <v>180062</v>
          </cell>
          <cell r="AP201">
            <v>209227</v>
          </cell>
          <cell r="AQ201">
            <v>15948</v>
          </cell>
          <cell r="AR201">
            <v>16111</v>
          </cell>
          <cell r="AS201">
            <v>11597</v>
          </cell>
          <cell r="AT201">
            <v>13430</v>
          </cell>
          <cell r="AU201">
            <v>-253968</v>
          </cell>
          <cell r="AV201">
            <v>-206491</v>
          </cell>
          <cell r="AW201">
            <v>-146915</v>
          </cell>
          <cell r="AX201">
            <v>-162710</v>
          </cell>
          <cell r="AY201" t="str">
            <v>n.a.</v>
          </cell>
          <cell r="AZ201" t="str">
            <v>n.a.</v>
          </cell>
          <cell r="BA201" t="str">
            <v>n.a.</v>
          </cell>
          <cell r="BB201" t="str">
            <v>n.a.</v>
          </cell>
          <cell r="BC201">
            <v>-59616</v>
          </cell>
          <cell r="BD201">
            <v>-51979</v>
          </cell>
          <cell r="BE201">
            <v>-54112</v>
          </cell>
          <cell r="BF201">
            <v>-51039</v>
          </cell>
          <cell r="BG201">
            <v>7335</v>
          </cell>
          <cell r="BH201">
            <v>1588</v>
          </cell>
          <cell r="BI201">
            <v>-9368</v>
          </cell>
          <cell r="BJ201">
            <v>8908</v>
          </cell>
          <cell r="BK201">
            <v>-5160</v>
          </cell>
          <cell r="BL201">
            <v>-3522</v>
          </cell>
          <cell r="BM201">
            <v>-2899</v>
          </cell>
          <cell r="BN201">
            <v>-2179</v>
          </cell>
          <cell r="BO201">
            <v>-3383</v>
          </cell>
          <cell r="BP201">
            <v>-3425</v>
          </cell>
          <cell r="BQ201">
            <v>-2674</v>
          </cell>
          <cell r="BR201">
            <v>-2093</v>
          </cell>
          <cell r="BS201">
            <v>-1777</v>
          </cell>
          <cell r="BT201">
            <v>-97</v>
          </cell>
          <cell r="BU201">
            <v>-225</v>
          </cell>
          <cell r="BV201">
            <v>-86</v>
          </cell>
          <cell r="BW201">
            <v>571</v>
          </cell>
          <cell r="BX201">
            <v>-1972</v>
          </cell>
          <cell r="BY201">
            <v>-12210</v>
          </cell>
          <cell r="BZ201">
            <v>9203</v>
          </cell>
          <cell r="CA201">
            <v>206133</v>
          </cell>
          <cell r="CB201">
            <v>212598</v>
          </cell>
          <cell r="CC201">
            <v>190667</v>
          </cell>
          <cell r="CD201">
            <v>244652</v>
          </cell>
          <cell r="CE201">
            <v>62590</v>
          </cell>
          <cell r="CF201">
            <v>48742</v>
          </cell>
          <cell r="CG201">
            <v>47141</v>
          </cell>
          <cell r="CH201">
            <v>51595</v>
          </cell>
          <cell r="CI201">
            <v>67768</v>
          </cell>
          <cell r="CJ201">
            <v>66872</v>
          </cell>
          <cell r="CK201">
            <v>47610</v>
          </cell>
          <cell r="CL201">
            <v>75916</v>
          </cell>
          <cell r="CM201">
            <v>10472</v>
          </cell>
          <cell r="CN201">
            <v>18143</v>
          </cell>
          <cell r="CO201">
            <v>15678</v>
          </cell>
          <cell r="CP201">
            <v>73371</v>
          </cell>
          <cell r="CQ201">
            <v>60354</v>
          </cell>
          <cell r="CR201">
            <v>73068</v>
          </cell>
          <cell r="CS201">
            <v>75318</v>
          </cell>
          <cell r="CT201">
            <v>31050</v>
          </cell>
          <cell r="CU201" t="str">
            <v>n.a.</v>
          </cell>
          <cell r="CV201" t="str">
            <v>n.a.</v>
          </cell>
          <cell r="CW201" t="str">
            <v>n.a.</v>
          </cell>
          <cell r="CX201" t="str">
            <v>n.a.</v>
          </cell>
          <cell r="CY201">
            <v>4336</v>
          </cell>
          <cell r="CZ201">
            <v>2959</v>
          </cell>
          <cell r="DA201">
            <v>209</v>
          </cell>
          <cell r="DB201" t="str">
            <v>n.a.</v>
          </cell>
          <cell r="DC201">
            <v>292090</v>
          </cell>
          <cell r="DD201">
            <v>273940</v>
          </cell>
          <cell r="DE201">
            <v>246087</v>
          </cell>
          <cell r="DF201">
            <v>270038</v>
          </cell>
          <cell r="DH201">
            <v>304971</v>
          </cell>
          <cell r="DI201">
            <v>-253968</v>
          </cell>
          <cell r="DJ201">
            <v>-59616</v>
          </cell>
          <cell r="DK201">
            <v>-5160</v>
          </cell>
          <cell r="DL201">
            <v>-13773</v>
          </cell>
          <cell r="DM201">
            <v>-4.5161671109712101E-2</v>
          </cell>
          <cell r="DN201">
            <v>-4.3210225133649603E-2</v>
          </cell>
          <cell r="DO201" t="str">
            <v>n.a.</v>
          </cell>
          <cell r="DP201">
            <v>55666</v>
          </cell>
          <cell r="DQ201">
            <v>3647.5</v>
          </cell>
          <cell r="DS201">
            <v>243947</v>
          </cell>
          <cell r="DT201">
            <v>-206491</v>
          </cell>
          <cell r="DU201">
            <v>-51979</v>
          </cell>
          <cell r="DV201">
            <v>-3522</v>
          </cell>
          <cell r="DW201">
            <v>-18045</v>
          </cell>
          <cell r="DX201">
            <v>-7.3970985500948994E-2</v>
          </cell>
          <cell r="DY201">
            <v>-6.8876148890042399E-2</v>
          </cell>
          <cell r="DZ201" t="str">
            <v>n.a.</v>
          </cell>
          <cell r="EA201">
            <v>47941.5</v>
          </cell>
          <cell r="EB201">
            <v>1584</v>
          </cell>
          <cell r="ED201">
            <v>180062</v>
          </cell>
          <cell r="EE201">
            <v>-146915</v>
          </cell>
          <cell r="EF201">
            <v>-54112</v>
          </cell>
          <cell r="EG201">
            <v>-2899</v>
          </cell>
          <cell r="EH201">
            <v>-23864</v>
          </cell>
          <cell r="EI201">
            <v>-0.13253212782263901</v>
          </cell>
          <cell r="EJ201">
            <v>-0.11702284161901901</v>
          </cell>
          <cell r="EK201" t="str">
            <v>n.a.</v>
          </cell>
          <cell r="EL201">
            <v>49368</v>
          </cell>
          <cell r="EM201" t="e">
            <v>#VALUE!</v>
          </cell>
          <cell r="EO201">
            <v>242993.33333333299</v>
          </cell>
          <cell r="EP201">
            <v>-202458</v>
          </cell>
          <cell r="EQ201">
            <v>-55235.666666666701</v>
          </cell>
          <cell r="ER201">
            <v>-3860.3333333333298</v>
          </cell>
          <cell r="ES201">
            <v>-18560.666666666701</v>
          </cell>
          <cell r="ET201">
            <v>-7.6383439874893599E-2</v>
          </cell>
          <cell r="EU201">
            <v>-7.0963038862593003E-2</v>
          </cell>
          <cell r="FF201" t="str">
            <v>CN46368PC</v>
          </cell>
          <cell r="FG201" t="str">
            <v>exclude</v>
          </cell>
          <cell r="FH201" t="str">
            <v>Consecutive loss</v>
          </cell>
          <cell r="FI201" t="str">
            <v>ok, loss</v>
          </cell>
        </row>
        <row r="202">
          <cell r="B202" t="str">
            <v>BST POWER (SHENZHEN) LIMITED</v>
          </cell>
          <cell r="C202" t="str">
            <v>exclude</v>
          </cell>
          <cell r="D202" t="str">
            <v>Significantly different products/services</v>
          </cell>
          <cell r="E202" t="str">
            <v>生产镍氢电池、镍镉电池和锂电池</v>
          </cell>
          <cell r="H202" t="str">
            <v/>
          </cell>
          <cell r="I202" t="str">
            <v>ok, sda/sdp</v>
          </cell>
          <cell r="J202" t="str">
            <v>ok,sdp</v>
          </cell>
          <cell r="M202" t="str">
            <v>BST POWER (SHENZHEN) LIMITED</v>
          </cell>
          <cell r="N202" t="str">
            <v>This company, with registered head office located in Shenzhen, China, is engaged in the manufacture of rechargeable Ni-MH batteries, Ni-CD batteries and lithium batteries. Its various products have been widely adopted in the field of emergency lighting, storage equipment, household applications, electronics-toys and electronics tools. The products sell good in American market, Europe market and Asia-Pacific regions, and passed the CE, UL and other certifications. With the footprint forward steadily, it has built its own manufacturing center in Hengyang City, Hunan Province, China. Its target is specialized in R&amp;D, manufacturing and providing power solutions in emergency lighting field. Since 2006, its Shenzhen plant began to invest in the lithium battery program and determined to contribute to the field of energy storage and backup power. The company was established in 2002.</v>
          </cell>
          <cell r="O202" t="str">
            <v>Manufacturing</v>
          </cell>
          <cell r="P202" t="str">
            <v>www.bstbattery.com</v>
          </cell>
          <cell r="R202" t="str">
            <v>China</v>
          </cell>
          <cell r="S202" t="str">
            <v>831373</v>
          </cell>
          <cell r="T202" t="str">
            <v>B+</v>
          </cell>
          <cell r="U202" t="str">
            <v>3691</v>
          </cell>
          <cell r="V202" t="str">
            <v>Engaged in the manufacture of rechargeable Ni-MH batteries, Ni-CD batteries and lithium batteries</v>
          </cell>
          <cell r="W202" t="str">
            <v>The Company is mainly engaged in various types of nickel metal hydride, nickel cadmium, lithium battery production.</v>
          </cell>
          <cell r="Z202" t="str">
            <v>CN42093PC</v>
          </cell>
          <cell r="AA202">
            <v>361059</v>
          </cell>
          <cell r="AB202">
            <v>259573</v>
          </cell>
          <cell r="AC202">
            <v>315640</v>
          </cell>
          <cell r="AD202">
            <v>306118</v>
          </cell>
          <cell r="AE202">
            <v>364855</v>
          </cell>
          <cell r="AF202">
            <v>261051</v>
          </cell>
          <cell r="AG202">
            <v>311875</v>
          </cell>
          <cell r="AH202">
            <v>308717</v>
          </cell>
          <cell r="AI202">
            <v>-8509</v>
          </cell>
          <cell r="AJ202">
            <v>-7717</v>
          </cell>
          <cell r="AK202">
            <v>-8946</v>
          </cell>
          <cell r="AL202">
            <v>-7917</v>
          </cell>
          <cell r="AM202">
            <v>356346</v>
          </cell>
          <cell r="AN202">
            <v>253334</v>
          </cell>
          <cell r="AO202">
            <v>302929</v>
          </cell>
          <cell r="AP202">
            <v>300800</v>
          </cell>
          <cell r="AQ202">
            <v>4713</v>
          </cell>
          <cell r="AR202">
            <v>6239</v>
          </cell>
          <cell r="AS202">
            <v>12711</v>
          </cell>
          <cell r="AT202">
            <v>5318</v>
          </cell>
          <cell r="AU202">
            <v>-266601</v>
          </cell>
          <cell r="AV202">
            <v>-178991</v>
          </cell>
          <cell r="AW202">
            <v>-216864</v>
          </cell>
          <cell r="AX202">
            <v>-221963</v>
          </cell>
          <cell r="AY202" t="str">
            <v>n.a.</v>
          </cell>
          <cell r="AZ202" t="str">
            <v>n.a.</v>
          </cell>
          <cell r="BA202" t="str">
            <v>n.a.</v>
          </cell>
          <cell r="BB202" t="str">
            <v>n.a.</v>
          </cell>
          <cell r="BC202">
            <v>-45811</v>
          </cell>
          <cell r="BD202">
            <v>-42824</v>
          </cell>
          <cell r="BE202">
            <v>-60823</v>
          </cell>
          <cell r="BF202">
            <v>-55423</v>
          </cell>
          <cell r="BG202">
            <v>48647</v>
          </cell>
          <cell r="BH202">
            <v>37758</v>
          </cell>
          <cell r="BI202">
            <v>37953</v>
          </cell>
          <cell r="BJ202">
            <v>28732</v>
          </cell>
          <cell r="BK202">
            <v>-24882</v>
          </cell>
          <cell r="BL202">
            <v>-22770</v>
          </cell>
          <cell r="BM202">
            <v>-21451</v>
          </cell>
          <cell r="BN202">
            <v>-13015</v>
          </cell>
          <cell r="BO202">
            <v>-24391</v>
          </cell>
          <cell r="BP202">
            <v>-22274</v>
          </cell>
          <cell r="BQ202">
            <v>-21067</v>
          </cell>
          <cell r="BR202">
            <v>-12687</v>
          </cell>
          <cell r="BS202">
            <v>-491</v>
          </cell>
          <cell r="BT202">
            <v>-496</v>
          </cell>
          <cell r="BU202">
            <v>-384</v>
          </cell>
          <cell r="BV202">
            <v>-328</v>
          </cell>
          <cell r="BW202">
            <v>8454</v>
          </cell>
          <cell r="BX202">
            <v>1851</v>
          </cell>
          <cell r="BY202">
            <v>7953</v>
          </cell>
          <cell r="BZ202">
            <v>7398</v>
          </cell>
          <cell r="CA202">
            <v>292600</v>
          </cell>
          <cell r="CB202">
            <v>213144</v>
          </cell>
          <cell r="CC202">
            <v>260472</v>
          </cell>
          <cell r="CD202">
            <v>270371</v>
          </cell>
          <cell r="CE202">
            <v>123543</v>
          </cell>
          <cell r="CF202">
            <v>78988</v>
          </cell>
          <cell r="CG202">
            <v>89086</v>
          </cell>
          <cell r="CH202">
            <v>98906</v>
          </cell>
          <cell r="CI202">
            <v>70010</v>
          </cell>
          <cell r="CJ202">
            <v>74540</v>
          </cell>
          <cell r="CK202">
            <v>100579</v>
          </cell>
          <cell r="CL202">
            <v>75374</v>
          </cell>
          <cell r="CM202">
            <v>25633</v>
          </cell>
          <cell r="CN202">
            <v>22369</v>
          </cell>
          <cell r="CO202">
            <v>18342</v>
          </cell>
          <cell r="CP202">
            <v>23314</v>
          </cell>
          <cell r="CQ202">
            <v>67719</v>
          </cell>
          <cell r="CR202">
            <v>34812</v>
          </cell>
          <cell r="CS202">
            <v>49057</v>
          </cell>
          <cell r="CT202">
            <v>71298</v>
          </cell>
          <cell r="CU202">
            <v>28940</v>
          </cell>
          <cell r="CV202" t="str">
            <v>n.a.</v>
          </cell>
          <cell r="CW202" t="str">
            <v>n.a.</v>
          </cell>
          <cell r="CX202" t="str">
            <v>n.a.</v>
          </cell>
          <cell r="CY202">
            <v>1410</v>
          </cell>
          <cell r="CZ202">
            <v>7670</v>
          </cell>
          <cell r="DA202">
            <v>29611</v>
          </cell>
          <cell r="DB202">
            <v>38553</v>
          </cell>
          <cell r="DC202">
            <v>546705</v>
          </cell>
          <cell r="DD202">
            <v>487722</v>
          </cell>
          <cell r="DE202">
            <v>552608</v>
          </cell>
          <cell r="DF202">
            <v>578834</v>
          </cell>
          <cell r="DH202">
            <v>356346</v>
          </cell>
          <cell r="DI202">
            <v>-266601</v>
          </cell>
          <cell r="DJ202">
            <v>-45811</v>
          </cell>
          <cell r="DK202">
            <v>-24882</v>
          </cell>
          <cell r="DL202">
            <v>19052</v>
          </cell>
          <cell r="DM202">
            <v>5.3464890864496899E-2</v>
          </cell>
          <cell r="DN202">
            <v>5.6484847047382998E-2</v>
          </cell>
          <cell r="DO202" t="str">
            <v>n.a.</v>
          </cell>
          <cell r="DP202">
            <v>101265.5</v>
          </cell>
          <cell r="DQ202">
            <v>4540</v>
          </cell>
          <cell r="DS202">
            <v>253334</v>
          </cell>
          <cell r="DT202">
            <v>-178991</v>
          </cell>
          <cell r="DU202">
            <v>-42824</v>
          </cell>
          <cell r="DV202">
            <v>-22770</v>
          </cell>
          <cell r="DW202">
            <v>8749</v>
          </cell>
          <cell r="DX202">
            <v>3.4535435433064601E-2</v>
          </cell>
          <cell r="DY202">
            <v>3.5770795428992003E-2</v>
          </cell>
          <cell r="DZ202" t="str">
            <v>n.a.</v>
          </cell>
          <cell r="EA202">
            <v>84037</v>
          </cell>
          <cell r="EB202">
            <v>18640.5</v>
          </cell>
          <cell r="ED202">
            <v>302929</v>
          </cell>
          <cell r="EE202">
            <v>-216864</v>
          </cell>
          <cell r="EF202">
            <v>-60823</v>
          </cell>
          <cell r="EG202">
            <v>-21451</v>
          </cell>
          <cell r="EH202">
            <v>3791</v>
          </cell>
          <cell r="EI202">
            <v>1.25144835918648E-2</v>
          </cell>
          <cell r="EJ202">
            <v>1.2673080651739299E-2</v>
          </cell>
          <cell r="EK202" t="str">
            <v>n.a.</v>
          </cell>
          <cell r="EL202">
            <v>93996</v>
          </cell>
          <cell r="EM202">
            <v>34082</v>
          </cell>
          <cell r="EO202">
            <v>304203</v>
          </cell>
          <cell r="EP202">
            <v>-220818.66666666701</v>
          </cell>
          <cell r="EQ202">
            <v>-49819.333333333299</v>
          </cell>
          <cell r="ER202">
            <v>-23034.333333333299</v>
          </cell>
          <cell r="ES202">
            <v>10530.666666666701</v>
          </cell>
          <cell r="ET202">
            <v>3.4617234763190001E-2</v>
          </cell>
          <cell r="EU202">
            <v>3.5858558915435303E-2</v>
          </cell>
          <cell r="FF202" t="str">
            <v>CN42093PC</v>
          </cell>
          <cell r="FG202" t="str">
            <v>exclude</v>
          </cell>
          <cell r="FH202" t="str">
            <v>Significantly different products/services</v>
          </cell>
          <cell r="FI202" t="str">
            <v>ok, sda/sdp</v>
          </cell>
        </row>
        <row r="203">
          <cell r="B203" t="str">
            <v>HUIZHOU EVERPOWER TECHNOLOGY CO.,LTD</v>
          </cell>
          <cell r="C203" t="str">
            <v>exclude</v>
          </cell>
          <cell r="D203" t="str">
            <v>Significantly different products/services</v>
          </cell>
          <cell r="E203" t="str">
            <v>电池</v>
          </cell>
          <cell r="H203" t="str">
            <v/>
          </cell>
          <cell r="I203" t="str">
            <v>铅酸电池</v>
          </cell>
          <cell r="J203" t="str">
            <v>include</v>
          </cell>
          <cell r="L203" t="str">
            <v>其产品包括汽车电池，摩托车电池，密封铅酸电池，电池板和酸，以及电池组件。</v>
          </cell>
          <cell r="M203" t="str">
            <v>HUIZHOU EVERPOWER TECHNOLOGY CO.,LTD</v>
          </cell>
          <cell r="N203" t="str">
            <v>This company is an industrial firm which is engaged in the production and distribution of battery products. It was founded in 2009 and conducts its business from its registered head office located in Huizhou, Guangdong, China.The company involves in offering a range of battery products which lithium-ion and ni-mh batteries, rechargeable or irrechargeable, cylindrical, prismatic, and button-cell. Its products include automobile batteries, motorcycle batteries, sealed lead acid batteries, battery plates and acids, and battery components. The company's products are marketed to customers throughout the country. The company has active operation within the domestic market.</v>
          </cell>
          <cell r="O203" t="str">
            <v>Manufacturing; Wholesale</v>
          </cell>
          <cell r="P203" t="str">
            <v>www.htkjbattery.com</v>
          </cell>
          <cell r="R203" t="str">
            <v>China</v>
          </cell>
          <cell r="S203" t="str">
            <v>838804</v>
          </cell>
          <cell r="T203" t="str">
            <v>A+</v>
          </cell>
          <cell r="U203" t="str">
            <v>3691</v>
          </cell>
          <cell r="V203" t="str">
            <v>Engaged in the production and distribution of battery products</v>
          </cell>
          <cell r="W203" t="str">
            <v>The Company's main polymer lithium ion battery product research and development, production and sales.</v>
          </cell>
          <cell r="Z203" t="str">
            <v>CN52310PC</v>
          </cell>
          <cell r="AA203">
            <v>265735</v>
          </cell>
          <cell r="AB203">
            <v>256154</v>
          </cell>
          <cell r="AC203">
            <v>235736</v>
          </cell>
          <cell r="AD203">
            <v>154310</v>
          </cell>
          <cell r="AE203">
            <v>260314</v>
          </cell>
          <cell r="AF203">
            <v>252646</v>
          </cell>
          <cell r="AG203">
            <v>233966</v>
          </cell>
          <cell r="AH203">
            <v>155231</v>
          </cell>
          <cell r="AI203">
            <v>-1138</v>
          </cell>
          <cell r="AJ203">
            <v>-1588</v>
          </cell>
          <cell r="AK203">
            <v>-1993</v>
          </cell>
          <cell r="AL203">
            <v>-1692</v>
          </cell>
          <cell r="AM203">
            <v>259176</v>
          </cell>
          <cell r="AN203">
            <v>251058</v>
          </cell>
          <cell r="AO203">
            <v>231973</v>
          </cell>
          <cell r="AP203">
            <v>153539</v>
          </cell>
          <cell r="AQ203">
            <v>6559</v>
          </cell>
          <cell r="AR203">
            <v>5096</v>
          </cell>
          <cell r="AS203">
            <v>3763</v>
          </cell>
          <cell r="AT203">
            <v>771</v>
          </cell>
          <cell r="AU203">
            <v>-200274</v>
          </cell>
          <cell r="AV203">
            <v>-173149</v>
          </cell>
          <cell r="AW203">
            <v>-151195</v>
          </cell>
          <cell r="AX203">
            <v>-107012</v>
          </cell>
          <cell r="AY203" t="str">
            <v>n.a.</v>
          </cell>
          <cell r="AZ203" t="str">
            <v>n.a.</v>
          </cell>
          <cell r="BA203" t="str">
            <v>n.a.</v>
          </cell>
          <cell r="BB203" t="str">
            <v>n.a.</v>
          </cell>
          <cell r="BC203">
            <v>-48163</v>
          </cell>
          <cell r="BD203">
            <v>-44525</v>
          </cell>
          <cell r="BE203">
            <v>-41614</v>
          </cell>
          <cell r="BF203">
            <v>-27895</v>
          </cell>
          <cell r="BG203">
            <v>17298</v>
          </cell>
          <cell r="BH203">
            <v>38480</v>
          </cell>
          <cell r="BI203">
            <v>42927</v>
          </cell>
          <cell r="BJ203">
            <v>19403</v>
          </cell>
          <cell r="BK203">
            <v>-11877</v>
          </cell>
          <cell r="BL203">
            <v>-8402</v>
          </cell>
          <cell r="BM203">
            <v>-5362</v>
          </cell>
          <cell r="BN203">
            <v>-4814</v>
          </cell>
          <cell r="BO203">
            <v>-10833</v>
          </cell>
          <cell r="BP203">
            <v>-8160</v>
          </cell>
          <cell r="BQ203">
            <v>-5173</v>
          </cell>
          <cell r="BR203">
            <v>-4696</v>
          </cell>
          <cell r="BS203">
            <v>-1044</v>
          </cell>
          <cell r="BT203">
            <v>-242</v>
          </cell>
          <cell r="BU203">
            <v>-189</v>
          </cell>
          <cell r="BV203">
            <v>-118</v>
          </cell>
          <cell r="BW203">
            <v>4700</v>
          </cell>
          <cell r="BX203">
            <v>27114</v>
          </cell>
          <cell r="BY203">
            <v>31403</v>
          </cell>
          <cell r="BZ203">
            <v>9258</v>
          </cell>
          <cell r="CA203">
            <v>142735</v>
          </cell>
          <cell r="CB203">
            <v>147991</v>
          </cell>
          <cell r="CC203">
            <v>154558</v>
          </cell>
          <cell r="CD203">
            <v>85932</v>
          </cell>
          <cell r="CE203">
            <v>42570</v>
          </cell>
          <cell r="CF203">
            <v>48771</v>
          </cell>
          <cell r="CG203">
            <v>40444</v>
          </cell>
          <cell r="CH203">
            <v>16857</v>
          </cell>
          <cell r="CI203">
            <v>45958</v>
          </cell>
          <cell r="CJ203">
            <v>59296</v>
          </cell>
          <cell r="CK203">
            <v>69220</v>
          </cell>
          <cell r="CL203">
            <v>44357</v>
          </cell>
          <cell r="CM203">
            <v>4051</v>
          </cell>
          <cell r="CN203">
            <v>8464</v>
          </cell>
          <cell r="CO203">
            <v>24244</v>
          </cell>
          <cell r="CP203">
            <v>12693</v>
          </cell>
          <cell r="CQ203">
            <v>45332</v>
          </cell>
          <cell r="CR203">
            <v>28717</v>
          </cell>
          <cell r="CS203">
            <v>19793</v>
          </cell>
          <cell r="CT203">
            <v>11066</v>
          </cell>
          <cell r="CU203">
            <v>9578</v>
          </cell>
          <cell r="CV203">
            <v>0</v>
          </cell>
          <cell r="CW203">
            <v>1360</v>
          </cell>
          <cell r="CX203">
            <v>4810</v>
          </cell>
          <cell r="CY203">
            <v>57218</v>
          </cell>
          <cell r="CZ203">
            <v>9251</v>
          </cell>
          <cell r="DA203">
            <v>1980</v>
          </cell>
          <cell r="DB203">
            <v>1273</v>
          </cell>
          <cell r="DC203">
            <v>345373</v>
          </cell>
          <cell r="DD203">
            <v>233816</v>
          </cell>
          <cell r="DE203">
            <v>208359</v>
          </cell>
          <cell r="DF203">
            <v>122679</v>
          </cell>
          <cell r="DH203">
            <v>259176</v>
          </cell>
          <cell r="DI203">
            <v>-200274</v>
          </cell>
          <cell r="DJ203">
            <v>-48163</v>
          </cell>
          <cell r="DK203">
            <v>-11877</v>
          </cell>
          <cell r="DL203">
            <v>-1138</v>
          </cell>
          <cell r="DM203">
            <v>-4.3908386579004201E-3</v>
          </cell>
          <cell r="DN203">
            <v>-4.3716434767242596E-3</v>
          </cell>
          <cell r="DO203" t="str">
            <v>n.a.</v>
          </cell>
          <cell r="DP203">
            <v>45670.5</v>
          </cell>
          <cell r="DQ203">
            <v>33234.5</v>
          </cell>
          <cell r="DS203">
            <v>251058</v>
          </cell>
          <cell r="DT203">
            <v>-173149</v>
          </cell>
          <cell r="DU203">
            <v>-44525</v>
          </cell>
          <cell r="DV203">
            <v>-8402</v>
          </cell>
          <cell r="DW203">
            <v>24982</v>
          </cell>
          <cell r="DX203">
            <v>9.9506886854830404E-2</v>
          </cell>
          <cell r="DY203">
            <v>0.110502662821352</v>
          </cell>
          <cell r="DZ203" t="str">
            <v>n.a.</v>
          </cell>
          <cell r="EA203">
            <v>44607.5</v>
          </cell>
          <cell r="EB203">
            <v>5615.5</v>
          </cell>
          <cell r="ED203">
            <v>231973</v>
          </cell>
          <cell r="EE203">
            <v>-151195</v>
          </cell>
          <cell r="EF203">
            <v>-41614</v>
          </cell>
          <cell r="EG203">
            <v>-5362</v>
          </cell>
          <cell r="EH203">
            <v>33802</v>
          </cell>
          <cell r="EI203">
            <v>0.14571523410052001</v>
          </cell>
          <cell r="EJ203">
            <v>0.17056986138234201</v>
          </cell>
          <cell r="EK203" t="str">
            <v>n.a.</v>
          </cell>
          <cell r="EL203">
            <v>28650.5</v>
          </cell>
          <cell r="EM203">
            <v>1626.5</v>
          </cell>
          <cell r="EO203">
            <v>247402.33333333299</v>
          </cell>
          <cell r="EP203">
            <v>-174872.66666666701</v>
          </cell>
          <cell r="EQ203">
            <v>-44767.333333333299</v>
          </cell>
          <cell r="ER203">
            <v>-8547</v>
          </cell>
          <cell r="ES203">
            <v>19215.333333333401</v>
          </cell>
          <cell r="ET203">
            <v>7.7668359366052903E-2</v>
          </cell>
          <cell r="EU203">
            <v>8.4208711860593893E-2</v>
          </cell>
          <cell r="FF203" t="str">
            <v>CN52310PC</v>
          </cell>
          <cell r="FG203" t="str">
            <v>exclude</v>
          </cell>
          <cell r="FH203" t="str">
            <v>Significantly different products/services</v>
          </cell>
          <cell r="FI203" t="str">
            <v>铅酸电池</v>
          </cell>
        </row>
        <row r="204">
          <cell r="B204" t="str">
            <v>SUZHOU XINYE ELECTRONIC CO., LTD</v>
          </cell>
          <cell r="C204" t="str">
            <v>exclude</v>
          </cell>
          <cell r="D204" t="str">
            <v>Significantly different products/services</v>
          </cell>
          <cell r="E204" t="str">
            <v>从事PTC元件和PTC加热器的开发、制造和销售</v>
          </cell>
          <cell r="H204" t="str">
            <v/>
          </cell>
          <cell r="I204" t="str">
            <v>ok, sda/sdp</v>
          </cell>
          <cell r="J204" t="str">
            <v>ok,sdp</v>
          </cell>
          <cell r="M204" t="str">
            <v>SUZHOU XINYE ELECTRONIC CO., LTD</v>
          </cell>
          <cell r="N204" t="str">
            <v>The company is primarily engaged in the development, manufacture and marketing of PTC elements and PTC heaters, focusing on fast-growing consumer electronics market which includes air-conditioning auxiliary, protectors, household appliances, etc. It was established in 1993. The company has a registered office located in Suzhou in Jiangsu, China.The company has approximately 300 employees with extensive technical knowledge and skills, gave it with an annual production capacity of 80,000,000 pieces PTC components and 8,000,000 sets of PTC heaters with superlative performance. For more than 20 years, it has been absorbed in research on PTC elements and the development of various applications. With its efforts, the company has developed an integrated product line which is capable for producing customized applications of over-current protection, as well as heating. During the recent years, it especially delegated to PTC products applied for air-conditoning and heaters.</v>
          </cell>
          <cell r="O204" t="str">
            <v>Manufacturing</v>
          </cell>
          <cell r="P204" t="str">
            <v>www.szxinye.com</v>
          </cell>
          <cell r="R204" t="str">
            <v>China</v>
          </cell>
          <cell r="S204" t="str">
            <v>837641</v>
          </cell>
          <cell r="T204" t="str">
            <v>B+</v>
          </cell>
          <cell r="U204" t="str">
            <v>3699</v>
          </cell>
          <cell r="V204" t="str">
            <v>Engaged in the development, manufacture and marketing of PTC elements and PTC heaters, focusing on fast-growing consumer electronics market which includes air-conditioning auxiliary, protectors, household appliances, etc</v>
          </cell>
          <cell r="W204" t="str">
            <v>The Company's main business: electrical machinery and equipment manufacturing.</v>
          </cell>
          <cell r="Z204" t="str">
            <v>CN48852PC</v>
          </cell>
          <cell r="AA204">
            <v>374517</v>
          </cell>
          <cell r="AB204">
            <v>252787</v>
          </cell>
          <cell r="AC204">
            <v>315475</v>
          </cell>
          <cell r="AD204">
            <v>362073</v>
          </cell>
          <cell r="AE204">
            <v>369977</v>
          </cell>
          <cell r="AF204">
            <v>250036</v>
          </cell>
          <cell r="AG204">
            <v>314848</v>
          </cell>
          <cell r="AH204">
            <v>362752</v>
          </cell>
          <cell r="AI204">
            <v>-2022</v>
          </cell>
          <cell r="AJ204">
            <v>-1519</v>
          </cell>
          <cell r="AK204">
            <v>-1355</v>
          </cell>
          <cell r="AL204">
            <v>-1802</v>
          </cell>
          <cell r="AM204">
            <v>367955</v>
          </cell>
          <cell r="AN204">
            <v>248517</v>
          </cell>
          <cell r="AO204">
            <v>313493</v>
          </cell>
          <cell r="AP204">
            <v>360950</v>
          </cell>
          <cell r="AQ204">
            <v>6562</v>
          </cell>
          <cell r="AR204">
            <v>4270</v>
          </cell>
          <cell r="AS204">
            <v>1982</v>
          </cell>
          <cell r="AT204">
            <v>1123</v>
          </cell>
          <cell r="AU204">
            <v>-301320</v>
          </cell>
          <cell r="AV204">
            <v>-210038</v>
          </cell>
          <cell r="AW204">
            <v>-263819</v>
          </cell>
          <cell r="AX204">
            <v>-287107</v>
          </cell>
          <cell r="AY204" t="str">
            <v>n.a.</v>
          </cell>
          <cell r="AZ204" t="str">
            <v>n.a.</v>
          </cell>
          <cell r="BA204" t="str">
            <v>n.a.</v>
          </cell>
          <cell r="BB204" t="str">
            <v>n.a.</v>
          </cell>
          <cell r="BC204">
            <v>-46907</v>
          </cell>
          <cell r="BD204">
            <v>-28115</v>
          </cell>
          <cell r="BE204">
            <v>-40257</v>
          </cell>
          <cell r="BF204">
            <v>-40490</v>
          </cell>
          <cell r="BG204">
            <v>26290</v>
          </cell>
          <cell r="BH204">
            <v>14634</v>
          </cell>
          <cell r="BI204">
            <v>11399</v>
          </cell>
          <cell r="BJ204">
            <v>34476</v>
          </cell>
          <cell r="BK204">
            <v>-7440</v>
          </cell>
          <cell r="BL204">
            <v>-6897</v>
          </cell>
          <cell r="BM204">
            <v>-5145</v>
          </cell>
          <cell r="BN204">
            <v>-4291</v>
          </cell>
          <cell r="BO204">
            <v>-7125</v>
          </cell>
          <cell r="BP204">
            <v>-6584</v>
          </cell>
          <cell r="BQ204">
            <v>-4833</v>
          </cell>
          <cell r="BR204">
            <v>-4025</v>
          </cell>
          <cell r="BS204">
            <v>-315</v>
          </cell>
          <cell r="BT204">
            <v>-313</v>
          </cell>
          <cell r="BU204">
            <v>-312</v>
          </cell>
          <cell r="BV204">
            <v>-266</v>
          </cell>
          <cell r="BW204">
            <v>10805</v>
          </cell>
          <cell r="BX204">
            <v>2697</v>
          </cell>
          <cell r="BY204">
            <v>2793</v>
          </cell>
          <cell r="BZ204">
            <v>22055</v>
          </cell>
          <cell r="CA204">
            <v>301907</v>
          </cell>
          <cell r="CB204">
            <v>253903</v>
          </cell>
          <cell r="CC204">
            <v>228143</v>
          </cell>
          <cell r="CD204">
            <v>289017</v>
          </cell>
          <cell r="CE204">
            <v>107374</v>
          </cell>
          <cell r="CF204">
            <v>66393</v>
          </cell>
          <cell r="CG204">
            <v>63939</v>
          </cell>
          <cell r="CH204">
            <v>77824</v>
          </cell>
          <cell r="CI204">
            <v>107038</v>
          </cell>
          <cell r="CJ204">
            <v>111242</v>
          </cell>
          <cell r="CK204">
            <v>76761</v>
          </cell>
          <cell r="CL204">
            <v>99505</v>
          </cell>
          <cell r="CM204">
            <v>82403</v>
          </cell>
          <cell r="CN204">
            <v>70366</v>
          </cell>
          <cell r="CO204">
            <v>85083</v>
          </cell>
          <cell r="CP204">
            <v>105670</v>
          </cell>
          <cell r="CQ204">
            <v>3494</v>
          </cell>
          <cell r="CR204">
            <v>810</v>
          </cell>
          <cell r="CS204">
            <v>594</v>
          </cell>
          <cell r="CT204">
            <v>3273</v>
          </cell>
          <cell r="CU204">
            <v>120</v>
          </cell>
          <cell r="CV204" t="str">
            <v>n.a.</v>
          </cell>
          <cell r="CW204" t="str">
            <v>n.a.</v>
          </cell>
          <cell r="CX204" t="str">
            <v>n.a.</v>
          </cell>
          <cell r="CY204">
            <v>66</v>
          </cell>
          <cell r="CZ204">
            <v>351</v>
          </cell>
          <cell r="DA204">
            <v>23071</v>
          </cell>
          <cell r="DB204">
            <v>749</v>
          </cell>
          <cell r="DC204">
            <v>416103</v>
          </cell>
          <cell r="DD204">
            <v>363950</v>
          </cell>
          <cell r="DE204">
            <v>321974</v>
          </cell>
          <cell r="DF204">
            <v>355469</v>
          </cell>
          <cell r="DH204">
            <v>367955</v>
          </cell>
          <cell r="DI204">
            <v>-301320</v>
          </cell>
          <cell r="DJ204">
            <v>-46907</v>
          </cell>
          <cell r="DK204">
            <v>-7440</v>
          </cell>
          <cell r="DL204">
            <v>12288</v>
          </cell>
          <cell r="DM204">
            <v>3.3395388022991898E-2</v>
          </cell>
          <cell r="DN204">
            <v>3.4549170994216498E-2</v>
          </cell>
          <cell r="DO204" t="str">
            <v>n.a.</v>
          </cell>
          <cell r="DP204">
            <v>86883.5</v>
          </cell>
          <cell r="DQ204">
            <v>208.5</v>
          </cell>
          <cell r="DS204">
            <v>248517</v>
          </cell>
          <cell r="DT204">
            <v>-210038</v>
          </cell>
          <cell r="DU204">
            <v>-28115</v>
          </cell>
          <cell r="DV204">
            <v>-6897</v>
          </cell>
          <cell r="DW204">
            <v>3467</v>
          </cell>
          <cell r="DX204">
            <v>1.39507558839033E-2</v>
          </cell>
          <cell r="DY204">
            <v>1.41481330340747E-2</v>
          </cell>
          <cell r="DZ204" t="str">
            <v>n.a.</v>
          </cell>
          <cell r="EA204">
            <v>65166</v>
          </cell>
          <cell r="EB204">
            <v>11711</v>
          </cell>
          <cell r="ED204">
            <v>313493</v>
          </cell>
          <cell r="EE204">
            <v>-263819</v>
          </cell>
          <cell r="EF204">
            <v>-40257</v>
          </cell>
          <cell r="EG204">
            <v>-5145</v>
          </cell>
          <cell r="EH204">
            <v>4272</v>
          </cell>
          <cell r="EI204">
            <v>1.3627098531705699E-2</v>
          </cell>
          <cell r="EJ204">
            <v>1.38153618285951E-2</v>
          </cell>
          <cell r="EK204" t="str">
            <v>n.a.</v>
          </cell>
          <cell r="EL204">
            <v>70881.5</v>
          </cell>
          <cell r="EM204">
            <v>11910</v>
          </cell>
          <cell r="EO204">
            <v>309988.33333333302</v>
          </cell>
          <cell r="EP204">
            <v>-258392.33333333299</v>
          </cell>
          <cell r="EQ204">
            <v>-38426.333333333299</v>
          </cell>
          <cell r="ER204">
            <v>-6494</v>
          </cell>
          <cell r="ES204">
            <v>6675.6666666666397</v>
          </cell>
          <cell r="ET204">
            <v>2.15352190673842E-2</v>
          </cell>
          <cell r="EU204">
            <v>2.2009191835048E-2</v>
          </cell>
          <cell r="FF204" t="str">
            <v>CN48852PC</v>
          </cell>
          <cell r="FG204" t="str">
            <v>exclude</v>
          </cell>
          <cell r="FH204" t="str">
            <v>Significantly different products/services</v>
          </cell>
          <cell r="FI204" t="str">
            <v>ok, sda/sdp</v>
          </cell>
        </row>
        <row r="205">
          <cell r="B205" t="str">
            <v>XUYU OPTOELECTRONICS (SHENZHEN) CO., LTD.</v>
          </cell>
          <cell r="C205" t="str">
            <v>exclude</v>
          </cell>
          <cell r="D205" t="str">
            <v>Significantly different products/services</v>
          </cell>
          <cell r="E205" t="str">
            <v>从事电气设备和仪器的开发和销售</v>
          </cell>
          <cell r="H205" t="str">
            <v/>
          </cell>
          <cell r="I205" t="str">
            <v>ok, sda/sdp</v>
          </cell>
          <cell r="J205" t="str">
            <v>ok,sdp</v>
          </cell>
          <cell r="M205" t="str">
            <v>XUYU OPTOELECTRONICS (SHENZHEN) CO., LTD.</v>
          </cell>
          <cell r="N205" t="str">
            <v>This company is engaged in the development and marketing of electrical equipment and apparatus. Its business was founded in 2011. The company has its registered head office based in Shenzhen, Guangdong,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05" t="str">
            <v>Manufacturing</v>
          </cell>
          <cell r="R205" t="str">
            <v>China</v>
          </cell>
          <cell r="S205" t="str">
            <v>873699</v>
          </cell>
          <cell r="T205" t="str">
            <v>U</v>
          </cell>
          <cell r="U205" t="str">
            <v>3699</v>
          </cell>
          <cell r="V205" t="str">
            <v>Development and marketing of electrical equipment and apparatus</v>
          </cell>
          <cell r="W205" t="str">
            <v>The Company is mainly engaged in the research and development, production and sales of high-end LED light sources, and provides customers with system solutions including program design, product manufacturing, and technical support.</v>
          </cell>
          <cell r="Z205" t="str">
            <v>CN54812PC</v>
          </cell>
          <cell r="AA205">
            <v>236152</v>
          </cell>
          <cell r="AB205">
            <v>332394</v>
          </cell>
          <cell r="AC205">
            <v>312311</v>
          </cell>
          <cell r="AD205" t="str">
            <v>n.a.</v>
          </cell>
          <cell r="AE205">
            <v>218393</v>
          </cell>
          <cell r="AF205">
            <v>320143</v>
          </cell>
          <cell r="AG205">
            <v>304246</v>
          </cell>
          <cell r="AH205" t="str">
            <v>n.a.</v>
          </cell>
          <cell r="AI205">
            <v>-1598</v>
          </cell>
          <cell r="AJ205">
            <v>-1730</v>
          </cell>
          <cell r="AK205">
            <v>-774</v>
          </cell>
          <cell r="AL205" t="str">
            <v>n.a.</v>
          </cell>
          <cell r="AM205">
            <v>216795</v>
          </cell>
          <cell r="AN205">
            <v>318413</v>
          </cell>
          <cell r="AO205">
            <v>303472</v>
          </cell>
          <cell r="AP205" t="str">
            <v>n.a.</v>
          </cell>
          <cell r="AQ205">
            <v>19357</v>
          </cell>
          <cell r="AR205">
            <v>13981</v>
          </cell>
          <cell r="AS205">
            <v>8839</v>
          </cell>
          <cell r="AT205" t="str">
            <v>n.a.</v>
          </cell>
          <cell r="AU205">
            <v>-151362</v>
          </cell>
          <cell r="AV205">
            <v>-209227</v>
          </cell>
          <cell r="AW205">
            <v>-242896</v>
          </cell>
          <cell r="AX205" t="str">
            <v>n.a.</v>
          </cell>
          <cell r="AY205" t="str">
            <v>n.a.</v>
          </cell>
          <cell r="AZ205" t="str">
            <v>n.a.</v>
          </cell>
          <cell r="BA205" t="str">
            <v>n.a.</v>
          </cell>
          <cell r="BB205" t="str">
            <v>n.a.</v>
          </cell>
          <cell r="BC205">
            <v>-42557</v>
          </cell>
          <cell r="BD205">
            <v>-39711</v>
          </cell>
          <cell r="BE205">
            <v>-35053</v>
          </cell>
          <cell r="BF205" t="str">
            <v>n.a.</v>
          </cell>
          <cell r="BG205">
            <v>42233</v>
          </cell>
          <cell r="BH205">
            <v>83456</v>
          </cell>
          <cell r="BI205">
            <v>34362</v>
          </cell>
          <cell r="BJ205" t="str">
            <v>n.a.</v>
          </cell>
          <cell r="BK205">
            <v>-18485</v>
          </cell>
          <cell r="BL205">
            <v>-31837</v>
          </cell>
          <cell r="BM205">
            <v>-11036</v>
          </cell>
          <cell r="BN205" t="str">
            <v>n.a.</v>
          </cell>
          <cell r="BO205">
            <v>-17263</v>
          </cell>
          <cell r="BP205">
            <v>-30621</v>
          </cell>
          <cell r="BQ205">
            <v>-9821</v>
          </cell>
          <cell r="BR205" t="str">
            <v>n.a.</v>
          </cell>
          <cell r="BS205">
            <v>-1222</v>
          </cell>
          <cell r="BT205">
            <v>-1216</v>
          </cell>
          <cell r="BU205">
            <v>-1215</v>
          </cell>
          <cell r="BV205" t="str">
            <v>n.a.</v>
          </cell>
          <cell r="BW205">
            <v>18078</v>
          </cell>
          <cell r="BX205">
            <v>39186</v>
          </cell>
          <cell r="BY205">
            <v>20352</v>
          </cell>
          <cell r="BZ205" t="str">
            <v>n.a.</v>
          </cell>
          <cell r="CA205">
            <v>239020</v>
          </cell>
          <cell r="CB205">
            <v>269484</v>
          </cell>
          <cell r="CC205">
            <v>211176</v>
          </cell>
          <cell r="CD205" t="str">
            <v>n.a.</v>
          </cell>
          <cell r="CE205">
            <v>80250</v>
          </cell>
          <cell r="CF205">
            <v>60734</v>
          </cell>
          <cell r="CG205">
            <v>62669</v>
          </cell>
          <cell r="CH205" t="str">
            <v>n.a.</v>
          </cell>
          <cell r="CI205">
            <v>81558</v>
          </cell>
          <cell r="CJ205">
            <v>128426</v>
          </cell>
          <cell r="CK205">
            <v>96351</v>
          </cell>
          <cell r="CL205" t="str">
            <v>n.a.</v>
          </cell>
          <cell r="CM205">
            <v>35894</v>
          </cell>
          <cell r="CN205">
            <v>23418</v>
          </cell>
          <cell r="CO205">
            <v>20563</v>
          </cell>
          <cell r="CP205" t="str">
            <v>n.a.</v>
          </cell>
          <cell r="CQ205">
            <v>36770</v>
          </cell>
          <cell r="CR205">
            <v>55403</v>
          </cell>
          <cell r="CS205">
            <v>30405</v>
          </cell>
          <cell r="CT205" t="str">
            <v>n.a.</v>
          </cell>
          <cell r="CU205">
            <v>8598</v>
          </cell>
          <cell r="CV205">
            <v>6000</v>
          </cell>
          <cell r="CW205" t="str">
            <v>n.a.</v>
          </cell>
          <cell r="CX205" t="str">
            <v>n.a.</v>
          </cell>
          <cell r="CY205">
            <v>6339</v>
          </cell>
          <cell r="CZ205">
            <v>2342</v>
          </cell>
          <cell r="DA205">
            <v>128667</v>
          </cell>
          <cell r="DB205" t="str">
            <v>n.a.</v>
          </cell>
          <cell r="DC205">
            <v>434697</v>
          </cell>
          <cell r="DD205">
            <v>463979</v>
          </cell>
          <cell r="DE205">
            <v>415576</v>
          </cell>
          <cell r="DF205" t="str">
            <v>n.a.</v>
          </cell>
          <cell r="DH205">
            <v>216795</v>
          </cell>
          <cell r="DI205">
            <v>-151362</v>
          </cell>
          <cell r="DJ205">
            <v>-42557</v>
          </cell>
          <cell r="DK205">
            <v>-18485</v>
          </cell>
          <cell r="DL205">
            <v>4391</v>
          </cell>
          <cell r="DM205">
            <v>2.0254157153070902E-2</v>
          </cell>
          <cell r="DN205">
            <v>2.0672868684205599E-2</v>
          </cell>
          <cell r="DO205" t="str">
            <v>n.a.</v>
          </cell>
          <cell r="DP205">
            <v>70492</v>
          </cell>
          <cell r="DQ205">
            <v>4340.5</v>
          </cell>
          <cell r="DS205">
            <v>318413</v>
          </cell>
          <cell r="DT205">
            <v>-209227</v>
          </cell>
          <cell r="DU205">
            <v>-39711</v>
          </cell>
          <cell r="DV205">
            <v>-31837</v>
          </cell>
          <cell r="DW205">
            <v>37638</v>
          </cell>
          <cell r="DX205">
            <v>0.118204972786915</v>
          </cell>
          <cell r="DY205">
            <v>0.134050396224735</v>
          </cell>
          <cell r="DZ205" t="str">
            <v>n.a.</v>
          </cell>
          <cell r="EA205">
            <v>61701.5</v>
          </cell>
          <cell r="EB205">
            <v>65504.5</v>
          </cell>
          <cell r="ED205">
            <v>303472</v>
          </cell>
          <cell r="EE205">
            <v>-242896</v>
          </cell>
          <cell r="EF205">
            <v>-35053</v>
          </cell>
          <cell r="EG205">
            <v>-11036</v>
          </cell>
          <cell r="EH205">
            <v>14487</v>
          </cell>
          <cell r="EI205">
            <v>4.7737517794063399E-2</v>
          </cell>
          <cell r="EJ205">
            <v>5.0130629617454202E-2</v>
          </cell>
          <cell r="EK205" t="str">
            <v>n.a.</v>
          </cell>
          <cell r="EL205" t="e">
            <v>#VALUE!</v>
          </cell>
          <cell r="EM205" t="e">
            <v>#VALUE!</v>
          </cell>
          <cell r="EO205">
            <v>279560</v>
          </cell>
          <cell r="EP205">
            <v>-201161.66666666701</v>
          </cell>
          <cell r="EQ205">
            <v>-39107</v>
          </cell>
          <cell r="ER205">
            <v>-20452.666666666701</v>
          </cell>
          <cell r="ES205">
            <v>18838.666666666701</v>
          </cell>
          <cell r="ET205">
            <v>6.7386845996089101E-2</v>
          </cell>
          <cell r="EU205">
            <v>7.2255946323277503E-2</v>
          </cell>
          <cell r="FF205" t="str">
            <v>CN54812PC</v>
          </cell>
          <cell r="FG205" t="str">
            <v>exclude</v>
          </cell>
          <cell r="FH205" t="str">
            <v>Significantly different products/services</v>
          </cell>
          <cell r="FI205" t="str">
            <v>ok, sda/sdp</v>
          </cell>
        </row>
        <row r="206">
          <cell r="B206" t="str">
            <v>WEIHAI AOWEN ELECTROMECHANICAL TECHNOLOGY CO.,LTD</v>
          </cell>
          <cell r="C206" t="str">
            <v>exclude</v>
          </cell>
          <cell r="D206" t="str">
            <v>Independence(A+, A, A-, B+, B, B-,U)</v>
          </cell>
          <cell r="H206" t="str">
            <v/>
          </cell>
          <cell r="I206" t="str">
            <v>ok, indep</v>
          </cell>
          <cell r="J206" t="str">
            <v>ok,indep</v>
          </cell>
          <cell r="M206" t="str">
            <v>WEIHAI AOWEN ELECTROMECHANICAL TECHNOLOGY CO.,LTD</v>
          </cell>
          <cell r="R206" t="str">
            <v>China</v>
          </cell>
          <cell r="S206" t="str">
            <v>873655</v>
          </cell>
          <cell r="T206" t="str">
            <v>C+</v>
          </cell>
          <cell r="U206" t="str">
            <v>3699</v>
          </cell>
          <cell r="W206" t="str">
            <v>The Company is mainly engaged in electric tool.</v>
          </cell>
          <cell r="Z206" t="str">
            <v>CN56344PC</v>
          </cell>
          <cell r="AA206">
            <v>578937</v>
          </cell>
          <cell r="AB206">
            <v>239172</v>
          </cell>
          <cell r="AC206">
            <v>103558</v>
          </cell>
          <cell r="AD206" t="str">
            <v>n.a.</v>
          </cell>
          <cell r="AE206">
            <v>575373</v>
          </cell>
          <cell r="AF206">
            <v>240969</v>
          </cell>
          <cell r="AG206">
            <v>105224</v>
          </cell>
          <cell r="AH206" t="str">
            <v>n.a.</v>
          </cell>
          <cell r="AI206">
            <v>-2568</v>
          </cell>
          <cell r="AJ206">
            <v>-1797</v>
          </cell>
          <cell r="AK206">
            <v>-1666</v>
          </cell>
          <cell r="AL206" t="str">
            <v>n.a.</v>
          </cell>
          <cell r="AM206">
            <v>572805</v>
          </cell>
          <cell r="AN206">
            <v>239172</v>
          </cell>
          <cell r="AO206">
            <v>103558</v>
          </cell>
          <cell r="AP206" t="str">
            <v>n.a.</v>
          </cell>
          <cell r="AQ206">
            <v>6132</v>
          </cell>
          <cell r="AR206" t="str">
            <v>n.a.</v>
          </cell>
          <cell r="AS206" t="str">
            <v>n.a.</v>
          </cell>
          <cell r="AT206" t="str">
            <v>n.a.</v>
          </cell>
          <cell r="AU206">
            <v>-492065</v>
          </cell>
          <cell r="AV206">
            <v>-163301</v>
          </cell>
          <cell r="AW206">
            <v>-94736</v>
          </cell>
          <cell r="AX206" t="str">
            <v>n.a.</v>
          </cell>
          <cell r="AY206" t="str">
            <v>n.a.</v>
          </cell>
          <cell r="AZ206" t="str">
            <v>n.a.</v>
          </cell>
          <cell r="BA206" t="str">
            <v>n.a.</v>
          </cell>
          <cell r="BB206" t="str">
            <v>n.a.</v>
          </cell>
          <cell r="BC206">
            <v>-44301</v>
          </cell>
          <cell r="BD206">
            <v>-19934</v>
          </cell>
          <cell r="BE206">
            <v>-8021</v>
          </cell>
          <cell r="BF206" t="str">
            <v>n.a.</v>
          </cell>
          <cell r="BG206">
            <v>42571</v>
          </cell>
          <cell r="BH206">
            <v>55937</v>
          </cell>
          <cell r="BI206">
            <v>801</v>
          </cell>
          <cell r="BJ206" t="str">
            <v>n.a.</v>
          </cell>
          <cell r="BK206">
            <v>-9005</v>
          </cell>
          <cell r="BL206">
            <v>-38678</v>
          </cell>
          <cell r="BM206">
            <v>0</v>
          </cell>
          <cell r="BN206" t="str">
            <v>n.a.</v>
          </cell>
          <cell r="BO206">
            <v>-8057</v>
          </cell>
          <cell r="BP206">
            <v>-38678</v>
          </cell>
          <cell r="BQ206">
            <v>0</v>
          </cell>
          <cell r="BR206" t="str">
            <v>n.a.</v>
          </cell>
          <cell r="BS206">
            <v>-948</v>
          </cell>
          <cell r="BT206">
            <v>0</v>
          </cell>
          <cell r="BU206">
            <v>0</v>
          </cell>
          <cell r="BV206" t="str">
            <v>n.a.</v>
          </cell>
          <cell r="BW206">
            <v>31165</v>
          </cell>
          <cell r="BX206">
            <v>15300</v>
          </cell>
          <cell r="BY206">
            <v>944</v>
          </cell>
          <cell r="BZ206" t="str">
            <v>n.a.</v>
          </cell>
          <cell r="CA206">
            <v>206170</v>
          </cell>
          <cell r="CB206">
            <v>140512</v>
          </cell>
          <cell r="CC206">
            <v>45214</v>
          </cell>
          <cell r="CD206" t="str">
            <v>n.a.</v>
          </cell>
          <cell r="CE206">
            <v>84288</v>
          </cell>
          <cell r="CF206">
            <v>64704</v>
          </cell>
          <cell r="CG206">
            <v>13762</v>
          </cell>
          <cell r="CH206" t="str">
            <v>n.a.</v>
          </cell>
          <cell r="CI206">
            <v>72215</v>
          </cell>
          <cell r="CJ206">
            <v>56312</v>
          </cell>
          <cell r="CK206">
            <v>29861</v>
          </cell>
          <cell r="CL206" t="str">
            <v>n.a.</v>
          </cell>
          <cell r="CM206">
            <v>8140</v>
          </cell>
          <cell r="CN206">
            <v>5777</v>
          </cell>
          <cell r="CO206">
            <v>43</v>
          </cell>
          <cell r="CP206" t="str">
            <v>n.a.</v>
          </cell>
          <cell r="CQ206">
            <v>38431</v>
          </cell>
          <cell r="CR206">
            <v>11352</v>
          </cell>
          <cell r="CS206">
            <v>668</v>
          </cell>
          <cell r="CT206" t="str">
            <v>n.a.</v>
          </cell>
          <cell r="CU206" t="str">
            <v>n.a.</v>
          </cell>
          <cell r="CV206" t="str">
            <v>n.a.</v>
          </cell>
          <cell r="CW206" t="str">
            <v>n.a.</v>
          </cell>
          <cell r="CX206" t="str">
            <v>n.a.</v>
          </cell>
          <cell r="CY206">
            <v>0</v>
          </cell>
          <cell r="CZ206">
            <v>187</v>
          </cell>
          <cell r="DA206" t="str">
            <v>n.a.</v>
          </cell>
          <cell r="DB206" t="str">
            <v>n.a.</v>
          </cell>
          <cell r="DC206">
            <v>283272</v>
          </cell>
          <cell r="DD206">
            <v>210929</v>
          </cell>
          <cell r="DE206">
            <v>79015</v>
          </cell>
          <cell r="DF206" t="str">
            <v>n.a.</v>
          </cell>
          <cell r="DH206">
            <v>572805</v>
          </cell>
          <cell r="DI206">
            <v>-492065</v>
          </cell>
          <cell r="DJ206">
            <v>-44301</v>
          </cell>
          <cell r="DK206">
            <v>-9005</v>
          </cell>
          <cell r="DL206">
            <v>27434</v>
          </cell>
          <cell r="DM206">
            <v>4.7894135002313203E-2</v>
          </cell>
          <cell r="DN206">
            <v>5.0303371466396303E-2</v>
          </cell>
          <cell r="DO206" t="str">
            <v>n.a.</v>
          </cell>
          <cell r="DP206">
            <v>74496</v>
          </cell>
          <cell r="DQ206">
            <v>93.5</v>
          </cell>
          <cell r="DS206">
            <v>239172</v>
          </cell>
          <cell r="DT206">
            <v>-163301</v>
          </cell>
          <cell r="DU206">
            <v>-19934</v>
          </cell>
          <cell r="DV206">
            <v>-38678</v>
          </cell>
          <cell r="DW206">
            <v>17259</v>
          </cell>
          <cell r="DX206">
            <v>7.2161457026742301E-2</v>
          </cell>
          <cell r="DY206">
            <v>7.7773722134350007E-2</v>
          </cell>
          <cell r="DZ206" t="str">
            <v>n.a.</v>
          </cell>
          <cell r="EA206">
            <v>39233</v>
          </cell>
          <cell r="EB206" t="e">
            <v>#VALUE!</v>
          </cell>
          <cell r="ED206">
            <v>103558</v>
          </cell>
          <cell r="EE206">
            <v>-94736</v>
          </cell>
          <cell r="EF206">
            <v>-8021</v>
          </cell>
          <cell r="EG206">
            <v>0</v>
          </cell>
          <cell r="EH206">
            <v>801</v>
          </cell>
          <cell r="EI206">
            <v>7.7347959597520201E-3</v>
          </cell>
          <cell r="EJ206">
            <v>7.7950893856379598E-3</v>
          </cell>
          <cell r="EK206" t="str">
            <v>n.a.</v>
          </cell>
          <cell r="EL206" t="e">
            <v>#VALUE!</v>
          </cell>
          <cell r="EM206" t="e">
            <v>#VALUE!</v>
          </cell>
          <cell r="EO206">
            <v>305178.33333333302</v>
          </cell>
          <cell r="EP206">
            <v>-250034</v>
          </cell>
          <cell r="EQ206">
            <v>-24085.333333333299</v>
          </cell>
          <cell r="ER206">
            <v>-15894.333333333299</v>
          </cell>
          <cell r="ES206">
            <v>15164.666666666601</v>
          </cell>
          <cell r="ET206">
            <v>4.96911641826909E-2</v>
          </cell>
          <cell r="EU206">
            <v>5.2289489805652803E-2</v>
          </cell>
          <cell r="FF206" t="str">
            <v>CN56344PC</v>
          </cell>
          <cell r="FG206" t="str">
            <v>exclude</v>
          </cell>
          <cell r="FH206" t="str">
            <v>Independence(A+, A, A-, B+, B, B-,U)</v>
          </cell>
          <cell r="FI206" t="str">
            <v>ok, indep</v>
          </cell>
        </row>
        <row r="207">
          <cell r="B207" t="str">
            <v>SHENZHEN POWER WORLD NEW ENERGY TECHNOLOGY CO., LTD.</v>
          </cell>
          <cell r="C207" t="str">
            <v>exclude</v>
          </cell>
          <cell r="D207" t="str">
            <v>Independence(A+, A, A-, B+, B, B-,U)</v>
          </cell>
          <cell r="H207" t="str">
            <v/>
          </cell>
          <cell r="I207" t="str">
            <v>ok, indep</v>
          </cell>
          <cell r="J207" t="str">
            <v>ok,indep</v>
          </cell>
          <cell r="M207" t="str">
            <v>SHENZHEN POWER WORLD NEW ENERGY TECHNOLOGY CO., LTD.</v>
          </cell>
          <cell r="N207" t="str">
            <v>This company is engaged in the manufacture of air-energy heat pump products. It was established in 2004 and conducts business from its registered head office located in Shenzhen, China. As one of the professional and leading heat pump manufacturers in China, the company dedicates to the manufacturing of high quality heat pump products for all fields. Its products include water source heat pump, air to water heat pump, air source water heater, swimming pool heat pump, among others. The company operates and distributes its products extensively in China and its surrounding areas.</v>
          </cell>
          <cell r="O207" t="str">
            <v>Manufacturing</v>
          </cell>
          <cell r="P207" t="str">
            <v>www.powerworld.cc</v>
          </cell>
          <cell r="R207" t="str">
            <v>China</v>
          </cell>
          <cell r="S207" t="str">
            <v>870092</v>
          </cell>
          <cell r="T207" t="str">
            <v>D</v>
          </cell>
          <cell r="U207" t="str">
            <v>3699</v>
          </cell>
          <cell r="V207" t="str">
            <v>Engaged in the manufacture of air-energy heat pump products</v>
          </cell>
          <cell r="W207" t="str">
            <v>The Company is mainly engaged in air-energy heat pump refrigeration, heating equipment research and development, production and sales.</v>
          </cell>
          <cell r="Z207" t="str">
            <v>CN49912PC</v>
          </cell>
          <cell r="AA207">
            <v>261619</v>
          </cell>
          <cell r="AB207">
            <v>235458</v>
          </cell>
          <cell r="AC207">
            <v>157565</v>
          </cell>
          <cell r="AD207">
            <v>161761</v>
          </cell>
          <cell r="AE207">
            <v>256195</v>
          </cell>
          <cell r="AF207">
            <v>225565</v>
          </cell>
          <cell r="AG207">
            <v>151159</v>
          </cell>
          <cell r="AH207">
            <v>157763</v>
          </cell>
          <cell r="AI207">
            <v>-1124</v>
          </cell>
          <cell r="AJ207">
            <v>-942</v>
          </cell>
          <cell r="AK207">
            <v>-775</v>
          </cell>
          <cell r="AL207">
            <v>-373</v>
          </cell>
          <cell r="AM207">
            <v>255071</v>
          </cell>
          <cell r="AN207">
            <v>224623</v>
          </cell>
          <cell r="AO207">
            <v>150384</v>
          </cell>
          <cell r="AP207">
            <v>157390</v>
          </cell>
          <cell r="AQ207">
            <v>6548</v>
          </cell>
          <cell r="AR207">
            <v>10835</v>
          </cell>
          <cell r="AS207">
            <v>7181</v>
          </cell>
          <cell r="AT207">
            <v>4371</v>
          </cell>
          <cell r="AU207">
            <v>-194916</v>
          </cell>
          <cell r="AV207">
            <v>-169200</v>
          </cell>
          <cell r="AW207">
            <v>-116726</v>
          </cell>
          <cell r="AX207">
            <v>-108823</v>
          </cell>
          <cell r="AY207" t="str">
            <v>n.a.</v>
          </cell>
          <cell r="AZ207" t="str">
            <v>n.a.</v>
          </cell>
          <cell r="BA207" t="str">
            <v>n.a.</v>
          </cell>
          <cell r="BB207" t="str">
            <v>n.a.</v>
          </cell>
          <cell r="BC207">
            <v>-54004</v>
          </cell>
          <cell r="BD207">
            <v>-44462</v>
          </cell>
          <cell r="BE207">
            <v>-44951</v>
          </cell>
          <cell r="BF207">
            <v>-38699</v>
          </cell>
          <cell r="BG207">
            <v>12699</v>
          </cell>
          <cell r="BH207">
            <v>21796</v>
          </cell>
          <cell r="BI207">
            <v>-4112</v>
          </cell>
          <cell r="BJ207">
            <v>14239</v>
          </cell>
          <cell r="BK207">
            <v>-912</v>
          </cell>
          <cell r="BL207">
            <v>-828</v>
          </cell>
          <cell r="BM207">
            <v>-856</v>
          </cell>
          <cell r="BN207">
            <v>-936</v>
          </cell>
          <cell r="BO207">
            <v>-912</v>
          </cell>
          <cell r="BP207">
            <v>-828</v>
          </cell>
          <cell r="BQ207">
            <v>-856</v>
          </cell>
          <cell r="BR207">
            <v>-932</v>
          </cell>
          <cell r="BS207">
            <v>0</v>
          </cell>
          <cell r="BT207">
            <v>0</v>
          </cell>
          <cell r="BU207">
            <v>0</v>
          </cell>
          <cell r="BV207">
            <v>-4</v>
          </cell>
          <cell r="BW207">
            <v>12828</v>
          </cell>
          <cell r="BX207">
            <v>15662</v>
          </cell>
          <cell r="BY207">
            <v>3781</v>
          </cell>
          <cell r="BZ207">
            <v>4092</v>
          </cell>
          <cell r="CA207">
            <v>209475</v>
          </cell>
          <cell r="CB207">
            <v>162157</v>
          </cell>
          <cell r="CC207">
            <v>124155</v>
          </cell>
          <cell r="CD207">
            <v>143608</v>
          </cell>
          <cell r="CE207">
            <v>47538</v>
          </cell>
          <cell r="CF207">
            <v>35815</v>
          </cell>
          <cell r="CG207">
            <v>29536</v>
          </cell>
          <cell r="CH207">
            <v>32002</v>
          </cell>
          <cell r="CI207">
            <v>65197</v>
          </cell>
          <cell r="CJ207">
            <v>57427</v>
          </cell>
          <cell r="CK207">
            <v>39213</v>
          </cell>
          <cell r="CL207">
            <v>69450</v>
          </cell>
          <cell r="CM207">
            <v>9736</v>
          </cell>
          <cell r="CN207">
            <v>6671</v>
          </cell>
          <cell r="CO207">
            <v>11233</v>
          </cell>
          <cell r="CP207">
            <v>9119</v>
          </cell>
          <cell r="CQ207">
            <v>83859</v>
          </cell>
          <cell r="CR207">
            <v>59790</v>
          </cell>
          <cell r="CS207">
            <v>42439</v>
          </cell>
          <cell r="CT207">
            <v>31846</v>
          </cell>
          <cell r="CU207">
            <v>36113</v>
          </cell>
          <cell r="CV207">
            <v>20000</v>
          </cell>
          <cell r="CW207" t="str">
            <v>n.a.</v>
          </cell>
          <cell r="CX207" t="str">
            <v>n.a.</v>
          </cell>
          <cell r="CY207">
            <v>1432</v>
          </cell>
          <cell r="CZ207">
            <v>1268</v>
          </cell>
          <cell r="DA207">
            <v>1063</v>
          </cell>
          <cell r="DB207">
            <v>890</v>
          </cell>
          <cell r="DC207">
            <v>230675</v>
          </cell>
          <cell r="DD207">
            <v>169876</v>
          </cell>
          <cell r="DE207">
            <v>131536</v>
          </cell>
          <cell r="DF207">
            <v>151090</v>
          </cell>
          <cell r="DH207">
            <v>255071</v>
          </cell>
          <cell r="DI207">
            <v>-194916</v>
          </cell>
          <cell r="DJ207">
            <v>-54004</v>
          </cell>
          <cell r="DK207">
            <v>-912</v>
          </cell>
          <cell r="DL207">
            <v>5239</v>
          </cell>
          <cell r="DM207">
            <v>2.0539379231664899E-2</v>
          </cell>
          <cell r="DN207">
            <v>2.0970091901758001E-2</v>
          </cell>
          <cell r="DO207" t="str">
            <v>n.a.</v>
          </cell>
          <cell r="DP207">
            <v>41676.5</v>
          </cell>
          <cell r="DQ207">
            <v>1350</v>
          </cell>
          <cell r="DS207">
            <v>224623</v>
          </cell>
          <cell r="DT207">
            <v>-169200</v>
          </cell>
          <cell r="DU207">
            <v>-44462</v>
          </cell>
          <cell r="DV207">
            <v>-828</v>
          </cell>
          <cell r="DW207">
            <v>10133</v>
          </cell>
          <cell r="DX207">
            <v>4.51111417797821E-2</v>
          </cell>
          <cell r="DY207">
            <v>4.7242295678120202E-2</v>
          </cell>
          <cell r="DZ207" t="str">
            <v>n.a.</v>
          </cell>
          <cell r="EA207">
            <v>32675.5</v>
          </cell>
          <cell r="EB207">
            <v>1165.5</v>
          </cell>
          <cell r="ED207">
            <v>150384</v>
          </cell>
          <cell r="EE207">
            <v>-116726</v>
          </cell>
          <cell r="EF207">
            <v>-44951</v>
          </cell>
          <cell r="EG207">
            <v>-856</v>
          </cell>
          <cell r="EH207">
            <v>-12149</v>
          </cell>
          <cell r="EI207">
            <v>-8.0786519842536403E-2</v>
          </cell>
          <cell r="EJ207">
            <v>-7.47478973500766E-2</v>
          </cell>
          <cell r="EK207" t="str">
            <v>n.a.</v>
          </cell>
          <cell r="EL207">
            <v>30769</v>
          </cell>
          <cell r="EM207">
            <v>976.5</v>
          </cell>
          <cell r="EO207">
            <v>210026</v>
          </cell>
          <cell r="EP207">
            <v>-160280.66666666701</v>
          </cell>
          <cell r="EQ207">
            <v>-47805.666666666701</v>
          </cell>
          <cell r="ER207">
            <v>-865.33333333333303</v>
          </cell>
          <cell r="ES207">
            <v>1074.3333333333501</v>
          </cell>
          <cell r="ET207">
            <v>5.1152397004815796E-3</v>
          </cell>
          <cell r="EU207">
            <v>5.1415399095485204E-3</v>
          </cell>
          <cell r="FF207" t="str">
            <v>CN49912PC</v>
          </cell>
          <cell r="FG207" t="str">
            <v>exclude</v>
          </cell>
          <cell r="FH207" t="str">
            <v>Independence(A+, A, A-, B+, B, B-,U)</v>
          </cell>
          <cell r="FI207" t="str">
            <v>ok, indep</v>
          </cell>
        </row>
        <row r="208">
          <cell r="B208" t="str">
            <v>CHUMPOWER MACHINERY CORPORATION</v>
          </cell>
          <cell r="C208" t="str">
            <v>exclude</v>
          </cell>
          <cell r="D208" t="str">
            <v>Consecutive loss</v>
          </cell>
          <cell r="H208" t="str">
            <v/>
          </cell>
          <cell r="I208" t="str">
            <v>ok, loss</v>
          </cell>
          <cell r="J208" t="str">
            <v>ok,loss</v>
          </cell>
          <cell r="M208" t="str">
            <v>CHUMPOWER MACHINERY CORPORATION</v>
          </cell>
          <cell r="N208" t="str">
            <v>The company is an industrial firm which is engaged in the manufacture of packaging machine tools in Taiwan. It was incorporated in 1981. The registered head office of the company is located in Taichung City, Taiwan.The company is recognized as a leading professional packaging machine tools. It specializes in the manufacture of cutters, moulds and dies,hand tools,jigs,cutters of inserted carbide,tool holders,routers, drills, taps, dies chasers, other cutting tools, nc tooling systems for machining center,boring bars,tool presetters, etc. The company's products are marketed through its network of distributors throughout the country.</v>
          </cell>
          <cell r="O208" t="str">
            <v>Manufacturing</v>
          </cell>
          <cell r="P208" t="str">
            <v>www.chumpower.com</v>
          </cell>
          <cell r="R208" t="str">
            <v>Taiwan, China</v>
          </cell>
          <cell r="S208" t="str">
            <v>4575</v>
          </cell>
          <cell r="T208" t="str">
            <v>A+</v>
          </cell>
          <cell r="U208" t="str">
            <v>3699</v>
          </cell>
          <cell r="V208" t="str">
            <v>Engaged in the manufacture of packaging machine tools in Taiwan</v>
          </cell>
          <cell r="W208" t="str">
            <v>The Company's main business items are all-electric high-speed blow molding machines, molds, precision drilling chucks, manufacturing and processing, and the former domestic and foreign products export trade business.</v>
          </cell>
          <cell r="Z208" t="str">
            <v>TW97532545</v>
          </cell>
          <cell r="AA208">
            <v>934226</v>
          </cell>
          <cell r="AB208">
            <v>1023847</v>
          </cell>
          <cell r="AC208">
            <v>985198</v>
          </cell>
          <cell r="AD208">
            <v>1144397</v>
          </cell>
          <cell r="AE208">
            <v>877067</v>
          </cell>
          <cell r="AF208">
            <v>943295</v>
          </cell>
          <cell r="AG208">
            <v>920238</v>
          </cell>
          <cell r="AH208">
            <v>1097750</v>
          </cell>
          <cell r="AI208" t="str">
            <v>n.a.</v>
          </cell>
          <cell r="AJ208" t="str">
            <v>n.a.</v>
          </cell>
          <cell r="AK208" t="str">
            <v>n.a.</v>
          </cell>
          <cell r="AL208" t="str">
            <v>n.a.</v>
          </cell>
          <cell r="AM208">
            <v>877067</v>
          </cell>
          <cell r="AN208">
            <v>943295</v>
          </cell>
          <cell r="AO208">
            <v>920238</v>
          </cell>
          <cell r="AP208">
            <v>1097750</v>
          </cell>
          <cell r="AQ208">
            <v>57159</v>
          </cell>
          <cell r="AR208">
            <v>80552</v>
          </cell>
          <cell r="AS208">
            <v>64960</v>
          </cell>
          <cell r="AT208">
            <v>46647</v>
          </cell>
          <cell r="AU208">
            <v>-631690</v>
          </cell>
          <cell r="AV208">
            <v>-644672</v>
          </cell>
          <cell r="AW208">
            <v>-591329</v>
          </cell>
          <cell r="AX208">
            <v>-766074</v>
          </cell>
          <cell r="AY208">
            <v>-47661</v>
          </cell>
          <cell r="AZ208">
            <v>-47015</v>
          </cell>
          <cell r="BA208">
            <v>-45311</v>
          </cell>
          <cell r="BB208">
            <v>-47079</v>
          </cell>
          <cell r="BC208">
            <v>-174710</v>
          </cell>
          <cell r="BD208">
            <v>-187792</v>
          </cell>
          <cell r="BE208">
            <v>-228380</v>
          </cell>
          <cell r="BF208">
            <v>-197226</v>
          </cell>
          <cell r="BG208">
            <v>80165</v>
          </cell>
          <cell r="BH208">
            <v>144368</v>
          </cell>
          <cell r="BI208">
            <v>120178</v>
          </cell>
          <cell r="BJ208">
            <v>134018</v>
          </cell>
          <cell r="BK208">
            <v>-72696</v>
          </cell>
          <cell r="BL208">
            <v>-69285</v>
          </cell>
          <cell r="BM208">
            <v>-70683</v>
          </cell>
          <cell r="BN208">
            <v>-41052</v>
          </cell>
          <cell r="BO208">
            <v>-62423</v>
          </cell>
          <cell r="BP208">
            <v>-57911</v>
          </cell>
          <cell r="BQ208">
            <v>-51093</v>
          </cell>
          <cell r="BR208">
            <v>-30835</v>
          </cell>
          <cell r="BS208">
            <v>-10273</v>
          </cell>
          <cell r="BT208">
            <v>-11374</v>
          </cell>
          <cell r="BU208">
            <v>-19590</v>
          </cell>
          <cell r="BV208">
            <v>-10217</v>
          </cell>
          <cell r="BW208">
            <v>-13138</v>
          </cell>
          <cell r="BX208">
            <v>29135</v>
          </cell>
          <cell r="BY208">
            <v>41788</v>
          </cell>
          <cell r="BZ208">
            <v>72968</v>
          </cell>
          <cell r="CA208">
            <v>1816073</v>
          </cell>
          <cell r="CB208">
            <v>1479242</v>
          </cell>
          <cell r="CC208">
            <v>990231</v>
          </cell>
          <cell r="CD208">
            <v>1187368</v>
          </cell>
          <cell r="CE208">
            <v>680446</v>
          </cell>
          <cell r="CF208">
            <v>702077</v>
          </cell>
          <cell r="CG208">
            <v>573210</v>
          </cell>
          <cell r="CH208">
            <v>529837</v>
          </cell>
          <cell r="CI208">
            <v>54310</v>
          </cell>
          <cell r="CJ208">
            <v>81459</v>
          </cell>
          <cell r="CK208">
            <v>60400</v>
          </cell>
          <cell r="CL208">
            <v>62312</v>
          </cell>
          <cell r="CM208">
            <v>52521</v>
          </cell>
          <cell r="CN208">
            <v>32655</v>
          </cell>
          <cell r="CO208">
            <v>28206</v>
          </cell>
          <cell r="CP208">
            <v>38411</v>
          </cell>
          <cell r="CQ208">
            <v>969737</v>
          </cell>
          <cell r="CR208">
            <v>592944</v>
          </cell>
          <cell r="CS208">
            <v>295042</v>
          </cell>
          <cell r="CT208">
            <v>533340</v>
          </cell>
          <cell r="CU208">
            <v>345447</v>
          </cell>
          <cell r="CV208">
            <v>86040</v>
          </cell>
          <cell r="CW208">
            <v>300</v>
          </cell>
          <cell r="CX208">
            <v>284892</v>
          </cell>
          <cell r="CY208">
            <v>224264</v>
          </cell>
          <cell r="CZ208">
            <v>98507</v>
          </cell>
          <cell r="DA208">
            <v>25556</v>
          </cell>
          <cell r="DB208">
            <v>87987</v>
          </cell>
          <cell r="DC208">
            <v>3855123</v>
          </cell>
          <cell r="DD208">
            <v>3314618</v>
          </cell>
          <cell r="DE208">
            <v>2759041</v>
          </cell>
          <cell r="DF208">
            <v>2746865</v>
          </cell>
          <cell r="DH208">
            <v>877067</v>
          </cell>
          <cell r="DI208">
            <v>-631690</v>
          </cell>
          <cell r="DJ208">
            <v>-222371</v>
          </cell>
          <cell r="DK208">
            <v>-72696</v>
          </cell>
          <cell r="DL208">
            <v>-49690</v>
          </cell>
          <cell r="DM208">
            <v>-5.6654736753292502E-2</v>
          </cell>
          <cell r="DN208">
            <v>-5.36170754577521E-2</v>
          </cell>
          <cell r="DO208">
            <v>-47661</v>
          </cell>
          <cell r="DP208">
            <v>691261.5</v>
          </cell>
          <cell r="DQ208">
            <v>161385.5</v>
          </cell>
          <cell r="DS208">
            <v>943295</v>
          </cell>
          <cell r="DT208">
            <v>-644672</v>
          </cell>
          <cell r="DU208">
            <v>-234807</v>
          </cell>
          <cell r="DV208">
            <v>-69285</v>
          </cell>
          <cell r="DW208">
            <v>-5469</v>
          </cell>
          <cell r="DX208">
            <v>-5.7977620998733203E-3</v>
          </cell>
          <cell r="DY208">
            <v>-5.7643418173539502E-3</v>
          </cell>
          <cell r="DZ208">
            <v>-47015</v>
          </cell>
          <cell r="EA208">
            <v>637643.5</v>
          </cell>
          <cell r="EB208">
            <v>62031.5</v>
          </cell>
          <cell r="ED208">
            <v>920238</v>
          </cell>
          <cell r="EE208">
            <v>-591329</v>
          </cell>
          <cell r="EF208">
            <v>-273691</v>
          </cell>
          <cell r="EG208">
            <v>-70683</v>
          </cell>
          <cell r="EH208">
            <v>-15465</v>
          </cell>
          <cell r="EI208">
            <v>-1.6805435115698299E-2</v>
          </cell>
          <cell r="EJ208">
            <v>-1.65276802575176E-2</v>
          </cell>
          <cell r="EK208">
            <v>-45311</v>
          </cell>
          <cell r="EL208">
            <v>551523.5</v>
          </cell>
          <cell r="EM208">
            <v>56771.5</v>
          </cell>
          <cell r="EO208">
            <v>913533.33333333302</v>
          </cell>
          <cell r="EP208">
            <v>-622563.66666666698</v>
          </cell>
          <cell r="EQ208">
            <v>-243623</v>
          </cell>
          <cell r="ER208">
            <v>-70888</v>
          </cell>
          <cell r="ES208">
            <v>-23541.333333333299</v>
          </cell>
          <cell r="ET208">
            <v>-2.5769539516894001E-2</v>
          </cell>
          <cell r="EU208">
            <v>-2.5122153197326101E-2</v>
          </cell>
          <cell r="FF208" t="str">
            <v>TW97532545</v>
          </cell>
          <cell r="FG208" t="str">
            <v>exclude</v>
          </cell>
          <cell r="FH208" t="str">
            <v>Consecutive loss</v>
          </cell>
          <cell r="FI208" t="str">
            <v>ok, loss</v>
          </cell>
        </row>
        <row r="209">
          <cell r="B209" t="str">
            <v>ZHEJIANG TIANHONG LITHIUMION BATTERY CO.,LTD</v>
          </cell>
          <cell r="C209" t="str">
            <v>exclude</v>
          </cell>
          <cell r="D209" t="str">
            <v>Significantly different products/services</v>
          </cell>
          <cell r="E209" t="str">
            <v>蓄电池</v>
          </cell>
          <cell r="H209" t="str">
            <v/>
          </cell>
          <cell r="I209" t="str">
            <v>上版本有</v>
          </cell>
          <cell r="J209" t="str">
            <v>include</v>
          </cell>
          <cell r="L209" t="str">
            <v>电动自行车、摩托车、储能等</v>
          </cell>
          <cell r="M209" t="str">
            <v>ZHEJIANG TIANHONG LITHIUMION BATTERY CO.,LTD</v>
          </cell>
          <cell r="N209" t="str">
            <v>This company is an entity based in China that is engaged in the manufacture and distribution of storage batteries. It started its operations in March 2015 and has its registered business office located in Huzhou, China. The company is principally involved in producing and dealing a wide range of batteries. Its products include automotive batteries, rectifiers, fork-lift batteries, and smaller industrial batteries for communication and information terminals. It principally offers its products to automotive and industrial vehicles manufacturers, as well as to the telecommunications industry. It has its active operations within the country.</v>
          </cell>
          <cell r="O209" t="str">
            <v>Manufacturing</v>
          </cell>
          <cell r="P209" t="str">
            <v>www.cnthpower.com</v>
          </cell>
          <cell r="R209" t="str">
            <v>China</v>
          </cell>
          <cell r="S209" t="str">
            <v>873152</v>
          </cell>
          <cell r="T209" t="str">
            <v>A+</v>
          </cell>
          <cell r="U209" t="str">
            <v>3691</v>
          </cell>
          <cell r="V209" t="str">
            <v>Engaged in the manufacture and distribution of storage batteries</v>
          </cell>
          <cell r="W209" t="str">
            <v>The Company's main business is lithium-ion battery manufacturing.</v>
          </cell>
          <cell r="Z209" t="str">
            <v>CN53440PC</v>
          </cell>
          <cell r="AA209">
            <v>370551</v>
          </cell>
          <cell r="AB209">
            <v>235205</v>
          </cell>
          <cell r="AC209">
            <v>135010</v>
          </cell>
          <cell r="AD209">
            <v>79895</v>
          </cell>
          <cell r="AE209">
            <v>356960</v>
          </cell>
          <cell r="AF209">
            <v>229747</v>
          </cell>
          <cell r="AG209">
            <v>129957</v>
          </cell>
          <cell r="AH209">
            <v>77358</v>
          </cell>
          <cell r="AI209">
            <v>-930</v>
          </cell>
          <cell r="AJ209">
            <v>-422</v>
          </cell>
          <cell r="AK209">
            <v>-387</v>
          </cell>
          <cell r="AL209">
            <v>-47</v>
          </cell>
          <cell r="AM209">
            <v>356030</v>
          </cell>
          <cell r="AN209">
            <v>229325</v>
          </cell>
          <cell r="AO209">
            <v>129570</v>
          </cell>
          <cell r="AP209">
            <v>77311</v>
          </cell>
          <cell r="AQ209">
            <v>14521</v>
          </cell>
          <cell r="AR209">
            <v>5880</v>
          </cell>
          <cell r="AS209">
            <v>5440</v>
          </cell>
          <cell r="AT209">
            <v>2584</v>
          </cell>
          <cell r="AU209">
            <v>-291947</v>
          </cell>
          <cell r="AV209">
            <v>-183573</v>
          </cell>
          <cell r="AW209">
            <v>-106608</v>
          </cell>
          <cell r="AX209">
            <v>-62852</v>
          </cell>
          <cell r="AY209" t="str">
            <v>n.a.</v>
          </cell>
          <cell r="AZ209" t="str">
            <v>n.a.</v>
          </cell>
          <cell r="BA209" t="str">
            <v>n.a.</v>
          </cell>
          <cell r="BB209" t="str">
            <v>n.a.</v>
          </cell>
          <cell r="BC209">
            <v>-44712</v>
          </cell>
          <cell r="BD209">
            <v>-22727</v>
          </cell>
          <cell r="BE209">
            <v>-19900</v>
          </cell>
          <cell r="BF209">
            <v>-15246</v>
          </cell>
          <cell r="BG209">
            <v>33892</v>
          </cell>
          <cell r="BH209">
            <v>28905</v>
          </cell>
          <cell r="BI209">
            <v>8502</v>
          </cell>
          <cell r="BJ209">
            <v>1797</v>
          </cell>
          <cell r="BK209">
            <v>-1756</v>
          </cell>
          <cell r="BL209">
            <v>-2826</v>
          </cell>
          <cell r="BM209">
            <v>-774</v>
          </cell>
          <cell r="BN209">
            <v>-288</v>
          </cell>
          <cell r="BO209">
            <v>-1572</v>
          </cell>
          <cell r="BP209">
            <v>-1327</v>
          </cell>
          <cell r="BQ209">
            <v>-726</v>
          </cell>
          <cell r="BR209">
            <v>-288</v>
          </cell>
          <cell r="BS209">
            <v>-184</v>
          </cell>
          <cell r="BT209">
            <v>-1499</v>
          </cell>
          <cell r="BU209">
            <v>-48</v>
          </cell>
          <cell r="BV209">
            <v>0</v>
          </cell>
          <cell r="BW209">
            <v>27201</v>
          </cell>
          <cell r="BX209">
            <v>20943</v>
          </cell>
          <cell r="BY209">
            <v>2341</v>
          </cell>
          <cell r="BZ209">
            <v>918</v>
          </cell>
          <cell r="CA209">
            <v>277293</v>
          </cell>
          <cell r="CB209">
            <v>133239</v>
          </cell>
          <cell r="CC209">
            <v>68010</v>
          </cell>
          <cell r="CD209">
            <v>40002</v>
          </cell>
          <cell r="CE209">
            <v>88197</v>
          </cell>
          <cell r="CF209">
            <v>47878</v>
          </cell>
          <cell r="CG209">
            <v>35415</v>
          </cell>
          <cell r="CH209">
            <v>21649</v>
          </cell>
          <cell r="CI209">
            <v>103139</v>
          </cell>
          <cell r="CJ209">
            <v>62244</v>
          </cell>
          <cell r="CK209">
            <v>20697</v>
          </cell>
          <cell r="CL209">
            <v>9973</v>
          </cell>
          <cell r="CM209">
            <v>5587</v>
          </cell>
          <cell r="CN209">
            <v>1407</v>
          </cell>
          <cell r="CO209">
            <v>2359</v>
          </cell>
          <cell r="CP209">
            <v>832</v>
          </cell>
          <cell r="CQ209">
            <v>78959</v>
          </cell>
          <cell r="CR209">
            <v>20926</v>
          </cell>
          <cell r="CS209">
            <v>8889</v>
          </cell>
          <cell r="CT209">
            <v>6330</v>
          </cell>
          <cell r="CU209">
            <v>21743</v>
          </cell>
          <cell r="CV209" t="str">
            <v>n.a.</v>
          </cell>
          <cell r="CW209" t="str">
            <v>n.a.</v>
          </cell>
          <cell r="CX209" t="str">
            <v>n.a.</v>
          </cell>
          <cell r="CY209">
            <v>471</v>
          </cell>
          <cell r="CZ209">
            <v>431</v>
          </cell>
          <cell r="DA209">
            <v>170</v>
          </cell>
          <cell r="DB209">
            <v>161</v>
          </cell>
          <cell r="DC209">
            <v>306971</v>
          </cell>
          <cell r="DD209">
            <v>165350</v>
          </cell>
          <cell r="DE209">
            <v>99103</v>
          </cell>
          <cell r="DF209">
            <v>42706</v>
          </cell>
          <cell r="DH209">
            <v>356030</v>
          </cell>
          <cell r="DI209">
            <v>-291947</v>
          </cell>
          <cell r="DJ209">
            <v>-44712</v>
          </cell>
          <cell r="DK209">
            <v>-1756</v>
          </cell>
          <cell r="DL209">
            <v>17615</v>
          </cell>
          <cell r="DM209">
            <v>4.94761677386737E-2</v>
          </cell>
          <cell r="DN209">
            <v>5.2051475259666399E-2</v>
          </cell>
          <cell r="DO209" t="str">
            <v>n.a.</v>
          </cell>
          <cell r="DP209">
            <v>68037.5</v>
          </cell>
          <cell r="DQ209">
            <v>451</v>
          </cell>
          <cell r="DS209">
            <v>229325</v>
          </cell>
          <cell r="DT209">
            <v>-183573</v>
          </cell>
          <cell r="DU209">
            <v>-22727</v>
          </cell>
          <cell r="DV209">
            <v>-2826</v>
          </cell>
          <cell r="DW209">
            <v>20199</v>
          </cell>
          <cell r="DX209">
            <v>8.8080235473672705E-2</v>
          </cell>
          <cell r="DY209">
            <v>9.6587703107217704E-2</v>
          </cell>
          <cell r="DZ209" t="str">
            <v>n.a.</v>
          </cell>
          <cell r="EA209">
            <v>41646.5</v>
          </cell>
          <cell r="EB209">
            <v>300.5</v>
          </cell>
          <cell r="ED209">
            <v>129570</v>
          </cell>
          <cell r="EE209">
            <v>-106608</v>
          </cell>
          <cell r="EF209">
            <v>-19900</v>
          </cell>
          <cell r="EG209">
            <v>-774</v>
          </cell>
          <cell r="EH209">
            <v>2288</v>
          </cell>
          <cell r="EI209">
            <v>1.7658408582233501E-2</v>
          </cell>
          <cell r="EJ209">
            <v>1.79758331892962E-2</v>
          </cell>
          <cell r="EK209" t="str">
            <v>n.a.</v>
          </cell>
          <cell r="EL209">
            <v>28532</v>
          </cell>
          <cell r="EM209">
            <v>165.5</v>
          </cell>
          <cell r="EO209">
            <v>238308.33333333299</v>
          </cell>
          <cell r="EP209">
            <v>-194042.66666666701</v>
          </cell>
          <cell r="EQ209">
            <v>-29113</v>
          </cell>
          <cell r="ER209">
            <v>-1785.3333333333301</v>
          </cell>
          <cell r="ES209">
            <v>13367.333333333399</v>
          </cell>
          <cell r="ET209">
            <v>5.6092597125572699E-2</v>
          </cell>
          <cell r="EU209">
            <v>5.9425953175869899E-2</v>
          </cell>
          <cell r="FF209" t="str">
            <v>CN53440PC</v>
          </cell>
          <cell r="FG209" t="str">
            <v>exclude</v>
          </cell>
          <cell r="FH209" t="str">
            <v>Significantly different products/services</v>
          </cell>
          <cell r="FI209" t="str">
            <v>上版本有</v>
          </cell>
        </row>
        <row r="210">
          <cell r="B210" t="str">
            <v>QTC ENERGY PCL</v>
          </cell>
          <cell r="C210" t="str">
            <v>exclude</v>
          </cell>
          <cell r="D210" t="str">
            <v>Significantly different products/services</v>
          </cell>
          <cell r="E210" t="str">
            <v>变压器的制造和销售</v>
          </cell>
          <cell r="H210" t="str">
            <v/>
          </cell>
          <cell r="I210" t="str">
            <v>ok, sda/sdp</v>
          </cell>
          <cell r="J210" t="str">
            <v>ok,sdp</v>
          </cell>
          <cell r="M210" t="str">
            <v>QTC ENERGY PCL</v>
          </cell>
          <cell r="N210" t="str">
            <v>The company is engaged in the manufacture and sale of transformers. It was established in July of 1996 and it conducts business from its registered head office which is located in Bangkok, Thailand.The company offers single phase, hermetically sealed, gas sealed, freely breathing (radiator), freely breathing (corrugated), OLTC, power, unit substation, earthing, dry-type class F&amp;H, dry-type class resin, and pad mounted transformers. It also provides maintenance, repair, oil purification and application analysis, testing, and electrical system consultancy services. The company sells its products under QTC brand directly, as well as through dealers to government and state enterprise clients, corporate clients, and other private corporations in Thailand and internationally. The company aims to be a world-class manufacturer providing world-class quality in electric transformation equipment and services and to meet its customers' performance challenges of their electrical system with products and services of international standard. Further, the company stands alone as Thailand's leader in the local manufacturing of transformers, using the latest technology and machines and other modernized facilities.</v>
          </cell>
          <cell r="O210" t="str">
            <v>Manufacturing</v>
          </cell>
          <cell r="P210" t="str">
            <v>www.qtc-energy.com</v>
          </cell>
          <cell r="R210" t="str">
            <v>Thailand</v>
          </cell>
          <cell r="S210" t="str">
            <v>QTC</v>
          </cell>
          <cell r="T210" t="str">
            <v>A+</v>
          </cell>
          <cell r="U210" t="str">
            <v>3699</v>
          </cell>
          <cell r="V210" t="str">
            <v>Engaged in the manufacture and sale of transformers</v>
          </cell>
          <cell r="W210" t="str">
            <v>The Company is a leader in the local manufacturing of transformers, using the latest technology and machines and other modernized facilities. Transformers manufactured by QTC are superior in quality, reliability, and advanced technology. The company is operated and accredited from various independent international standard organizations such as ISO 9001, ISO 14001 OHSAS 18001 and ISO/IEC 17025.</v>
          </cell>
          <cell r="Z210" t="str">
            <v>TH0107553000158</v>
          </cell>
          <cell r="AA210">
            <v>1183421</v>
          </cell>
          <cell r="AB210">
            <v>1037240</v>
          </cell>
          <cell r="AC210">
            <v>983674</v>
          </cell>
          <cell r="AD210">
            <v>973493</v>
          </cell>
          <cell r="AE210">
            <v>1171994</v>
          </cell>
          <cell r="AF210">
            <v>1019493</v>
          </cell>
          <cell r="AG210">
            <v>965173</v>
          </cell>
          <cell r="AH210">
            <v>958050</v>
          </cell>
          <cell r="AI210" t="str">
            <v>n.a.</v>
          </cell>
          <cell r="AJ210" t="str">
            <v>n.a.</v>
          </cell>
          <cell r="AK210" t="str">
            <v>n.a.</v>
          </cell>
          <cell r="AL210" t="str">
            <v>n.a.</v>
          </cell>
          <cell r="AM210">
            <v>1171994</v>
          </cell>
          <cell r="AN210">
            <v>1019493</v>
          </cell>
          <cell r="AO210">
            <v>965173</v>
          </cell>
          <cell r="AP210">
            <v>958050</v>
          </cell>
          <cell r="AQ210">
            <v>11427</v>
          </cell>
          <cell r="AR210">
            <v>17747</v>
          </cell>
          <cell r="AS210">
            <v>18501</v>
          </cell>
          <cell r="AT210">
            <v>15443</v>
          </cell>
          <cell r="AU210">
            <v>-816243</v>
          </cell>
          <cell r="AV210">
            <v>-639387</v>
          </cell>
          <cell r="AW210">
            <v>-538092</v>
          </cell>
          <cell r="AX210">
            <v>-673514</v>
          </cell>
          <cell r="AY210">
            <v>0</v>
          </cell>
          <cell r="AZ210">
            <v>0</v>
          </cell>
          <cell r="BA210">
            <v>0</v>
          </cell>
          <cell r="BB210">
            <v>0</v>
          </cell>
          <cell r="BC210">
            <v>-133956</v>
          </cell>
          <cell r="BD210">
            <v>-132432</v>
          </cell>
          <cell r="BE210">
            <v>-153175</v>
          </cell>
          <cell r="BF210">
            <v>-174200</v>
          </cell>
          <cell r="BG210">
            <v>233222</v>
          </cell>
          <cell r="BH210">
            <v>265421</v>
          </cell>
          <cell r="BI210">
            <v>292407</v>
          </cell>
          <cell r="BJ210">
            <v>125779</v>
          </cell>
          <cell r="BK210">
            <v>-85158</v>
          </cell>
          <cell r="BL210">
            <v>-81154</v>
          </cell>
          <cell r="BM210">
            <v>-77161</v>
          </cell>
          <cell r="BN210">
            <v>-74247</v>
          </cell>
          <cell r="BO210">
            <v>-85158</v>
          </cell>
          <cell r="BP210">
            <v>-79609</v>
          </cell>
          <cell r="BQ210">
            <v>-77161</v>
          </cell>
          <cell r="BR210">
            <v>-74247</v>
          </cell>
          <cell r="BS210">
            <v>0</v>
          </cell>
          <cell r="BT210">
            <v>-1545</v>
          </cell>
          <cell r="BU210">
            <v>0</v>
          </cell>
          <cell r="BV210">
            <v>0</v>
          </cell>
          <cell r="BW210">
            <v>127217</v>
          </cell>
          <cell r="BX210">
            <v>157533</v>
          </cell>
          <cell r="BY210">
            <v>198647</v>
          </cell>
          <cell r="BZ210">
            <v>341</v>
          </cell>
          <cell r="CA210">
            <v>1232015</v>
          </cell>
          <cell r="CB210">
            <v>1156141</v>
          </cell>
          <cell r="CC210">
            <v>1033122</v>
          </cell>
          <cell r="CD210">
            <v>1065047</v>
          </cell>
          <cell r="CE210">
            <v>322208</v>
          </cell>
          <cell r="CF210">
            <v>166541</v>
          </cell>
          <cell r="CG210">
            <v>198500</v>
          </cell>
          <cell r="CH210">
            <v>175252</v>
          </cell>
          <cell r="CI210">
            <v>155442</v>
          </cell>
          <cell r="CJ210">
            <v>180986</v>
          </cell>
          <cell r="CK210">
            <v>123008</v>
          </cell>
          <cell r="CL210">
            <v>255757</v>
          </cell>
          <cell r="CM210">
            <v>16477</v>
          </cell>
          <cell r="CN210">
            <v>16155</v>
          </cell>
          <cell r="CO210">
            <v>15362</v>
          </cell>
          <cell r="CP210">
            <v>15103</v>
          </cell>
          <cell r="CQ210">
            <v>697431</v>
          </cell>
          <cell r="CR210">
            <v>765519</v>
          </cell>
          <cell r="CS210">
            <v>661714</v>
          </cell>
          <cell r="CT210">
            <v>585130</v>
          </cell>
          <cell r="CU210">
            <v>350000</v>
          </cell>
          <cell r="CV210">
            <v>613202</v>
          </cell>
          <cell r="CW210">
            <v>517479</v>
          </cell>
          <cell r="CX210">
            <v>466341</v>
          </cell>
          <cell r="CY210">
            <v>63132</v>
          </cell>
          <cell r="CZ210">
            <v>63377</v>
          </cell>
          <cell r="DA210">
            <v>62652</v>
          </cell>
          <cell r="DB210">
            <v>76118</v>
          </cell>
          <cell r="DC210">
            <v>1986932</v>
          </cell>
          <cell r="DD210">
            <v>1935663</v>
          </cell>
          <cell r="DE210">
            <v>1856374</v>
          </cell>
          <cell r="DF210">
            <v>1918985</v>
          </cell>
          <cell r="DH210">
            <v>1171994</v>
          </cell>
          <cell r="DI210">
            <v>-816243</v>
          </cell>
          <cell r="DJ210">
            <v>-133956</v>
          </cell>
          <cell r="DK210">
            <v>-85158</v>
          </cell>
          <cell r="DL210">
            <v>136637</v>
          </cell>
          <cell r="DM210">
            <v>0.11658506784164401</v>
          </cell>
          <cell r="DN210">
            <v>0.13197090472175299</v>
          </cell>
          <cell r="DO210">
            <v>0</v>
          </cell>
          <cell r="DP210">
            <v>244374.5</v>
          </cell>
          <cell r="DQ210">
            <v>63254.5</v>
          </cell>
          <cell r="DS210">
            <v>1019493</v>
          </cell>
          <cell r="DT210">
            <v>-639387</v>
          </cell>
          <cell r="DU210">
            <v>-132432</v>
          </cell>
          <cell r="DV210">
            <v>-81154</v>
          </cell>
          <cell r="DW210">
            <v>166520</v>
          </cell>
          <cell r="DX210">
            <v>0.163336089605323</v>
          </cell>
          <cell r="DY210">
            <v>0.19522306098786199</v>
          </cell>
          <cell r="DZ210">
            <v>0</v>
          </cell>
          <cell r="EA210">
            <v>182520.5</v>
          </cell>
          <cell r="EB210">
            <v>63014.5</v>
          </cell>
          <cell r="ED210">
            <v>965173</v>
          </cell>
          <cell r="EE210">
            <v>-538092</v>
          </cell>
          <cell r="EF210">
            <v>-153175</v>
          </cell>
          <cell r="EG210">
            <v>-77161</v>
          </cell>
          <cell r="EH210">
            <v>196745</v>
          </cell>
          <cell r="EI210">
            <v>0.20384428491058099</v>
          </cell>
          <cell r="EJ210">
            <v>0.25603569885532501</v>
          </cell>
          <cell r="EK210">
            <v>0</v>
          </cell>
          <cell r="EL210">
            <v>186876</v>
          </cell>
          <cell r="EM210">
            <v>69385</v>
          </cell>
          <cell r="EO210">
            <v>1052220</v>
          </cell>
          <cell r="EP210">
            <v>-664574</v>
          </cell>
          <cell r="EQ210">
            <v>-139854.33333333299</v>
          </cell>
          <cell r="ER210">
            <v>-81157.666666666701</v>
          </cell>
          <cell r="ES210">
            <v>166634</v>
          </cell>
          <cell r="ET210">
            <v>0.15836422041018</v>
          </cell>
          <cell r="EU210">
            <v>0.188162414491647</v>
          </cell>
          <cell r="FF210" t="str">
            <v>TH0107553000158</v>
          </cell>
          <cell r="FG210" t="str">
            <v>exclude</v>
          </cell>
          <cell r="FH210" t="str">
            <v>Significantly different products/services</v>
          </cell>
          <cell r="FI210" t="str">
            <v>ok, sda/sdp</v>
          </cell>
        </row>
        <row r="211">
          <cell r="B211" t="str">
            <v>OFUNA TECHNOLOGY CO., LTD.</v>
          </cell>
          <cell r="C211" t="str">
            <v>exclude</v>
          </cell>
          <cell r="D211" t="str">
            <v>Significantly different products/services</v>
          </cell>
          <cell r="E211" t="str">
            <v>从事微结构应用设备和工艺解决方案的制造</v>
          </cell>
          <cell r="H211" t="str">
            <v/>
          </cell>
          <cell r="I211" t="str">
            <v>ok, sda/sdp</v>
          </cell>
          <cell r="J211" t="str">
            <v>ok,sdp</v>
          </cell>
          <cell r="M211" t="str">
            <v>OFUNA TECHNOLOGY CO., LTD.</v>
          </cell>
          <cell r="N211" t="str">
            <v>The company is primarily engaged in the manufacture of equipment and process solutions for microstructuring applications. It was established in the year 1991. The registered business office of the company is located in Taipei City, Taiwan. The company's business operation is primarily involved in manufacturing drilling machine, routing machine, cleaner roller, spindle, and parts. It also provides repair and maintenance of PCB/LCD/SMT/ semiconductor peripheral equipment. In addition, the company provides holistic information technology and automation services, and is committed to R&amp;D of specialized automation equipment and e-commerce information services.</v>
          </cell>
          <cell r="O211" t="str">
            <v>Manufacturing</v>
          </cell>
          <cell r="P211" t="str">
            <v>www.darharnq.com.tw</v>
          </cell>
          <cell r="R211" t="str">
            <v>Taiwan, China</v>
          </cell>
          <cell r="S211" t="str">
            <v>4577</v>
          </cell>
          <cell r="T211" t="str">
            <v>B+</v>
          </cell>
          <cell r="U211" t="str">
            <v>3699</v>
          </cell>
          <cell r="V211" t="str">
            <v>Engaged in the manufacture of equipment and process solutions for microstructuring applications</v>
          </cell>
          <cell r="W211" t="str">
            <v>The Company principally engaged in PCB drilling machine and its service.</v>
          </cell>
          <cell r="Z211" t="str">
            <v>TW86078580</v>
          </cell>
          <cell r="AA211">
            <v>1251432</v>
          </cell>
          <cell r="AB211">
            <v>1004274</v>
          </cell>
          <cell r="AC211">
            <v>1179115</v>
          </cell>
          <cell r="AD211">
            <v>1552405</v>
          </cell>
          <cell r="AE211">
            <v>1245511</v>
          </cell>
          <cell r="AF211">
            <v>1001731</v>
          </cell>
          <cell r="AG211">
            <v>1175825</v>
          </cell>
          <cell r="AH211">
            <v>1542739</v>
          </cell>
          <cell r="AI211" t="str">
            <v>n.a.</v>
          </cell>
          <cell r="AJ211" t="str">
            <v>n.a.</v>
          </cell>
          <cell r="AK211" t="str">
            <v>n.a.</v>
          </cell>
          <cell r="AL211" t="str">
            <v>n.a.</v>
          </cell>
          <cell r="AM211">
            <v>1245511</v>
          </cell>
          <cell r="AN211">
            <v>1001731</v>
          </cell>
          <cell r="AO211">
            <v>1175825</v>
          </cell>
          <cell r="AP211">
            <v>1542739</v>
          </cell>
          <cell r="AQ211">
            <v>5921</v>
          </cell>
          <cell r="AR211">
            <v>2543</v>
          </cell>
          <cell r="AS211">
            <v>3290</v>
          </cell>
          <cell r="AT211">
            <v>9666</v>
          </cell>
          <cell r="AU211">
            <v>-697492</v>
          </cell>
          <cell r="AV211">
            <v>-516196</v>
          </cell>
          <cell r="AW211">
            <v>-619002</v>
          </cell>
          <cell r="AX211">
            <v>-982874</v>
          </cell>
          <cell r="AY211">
            <v>-65918</v>
          </cell>
          <cell r="AZ211">
            <v>-66331</v>
          </cell>
          <cell r="BA211">
            <v>-89147</v>
          </cell>
          <cell r="BB211">
            <v>-71774</v>
          </cell>
          <cell r="BC211">
            <v>-191798</v>
          </cell>
          <cell r="BD211">
            <v>-175520</v>
          </cell>
          <cell r="BE211">
            <v>-272141</v>
          </cell>
          <cell r="BF211">
            <v>-307095</v>
          </cell>
          <cell r="BG211">
            <v>296224</v>
          </cell>
          <cell r="BH211">
            <v>246227</v>
          </cell>
          <cell r="BI211">
            <v>198825</v>
          </cell>
          <cell r="BJ211">
            <v>190662</v>
          </cell>
          <cell r="BK211">
            <v>-161868</v>
          </cell>
          <cell r="BL211">
            <v>-148695</v>
          </cell>
          <cell r="BM211">
            <v>-131639</v>
          </cell>
          <cell r="BN211">
            <v>-125655</v>
          </cell>
          <cell r="BO211">
            <v>-159069</v>
          </cell>
          <cell r="BP211">
            <v>-144672</v>
          </cell>
          <cell r="BQ211">
            <v>-126784</v>
          </cell>
          <cell r="BR211">
            <v>-121189</v>
          </cell>
          <cell r="BS211">
            <v>-2799</v>
          </cell>
          <cell r="BT211">
            <v>-4023</v>
          </cell>
          <cell r="BU211">
            <v>-4855</v>
          </cell>
          <cell r="BV211">
            <v>-4466</v>
          </cell>
          <cell r="BW211">
            <v>91064</v>
          </cell>
          <cell r="BX211">
            <v>89295</v>
          </cell>
          <cell r="BY211">
            <v>50403</v>
          </cell>
          <cell r="BZ211">
            <v>32045</v>
          </cell>
          <cell r="CA211">
            <v>1005425</v>
          </cell>
          <cell r="CB211">
            <v>929950</v>
          </cell>
          <cell r="CC211">
            <v>1042813</v>
          </cell>
          <cell r="CD211">
            <v>1161077</v>
          </cell>
          <cell r="CE211">
            <v>612851</v>
          </cell>
          <cell r="CF211">
            <v>450788</v>
          </cell>
          <cell r="CG211">
            <v>505240</v>
          </cell>
          <cell r="CH211">
            <v>581929</v>
          </cell>
          <cell r="CI211">
            <v>173161</v>
          </cell>
          <cell r="CJ211">
            <v>246561</v>
          </cell>
          <cell r="CK211">
            <v>302765</v>
          </cell>
          <cell r="CL211">
            <v>306156</v>
          </cell>
          <cell r="CM211">
            <v>62568</v>
          </cell>
          <cell r="CN211">
            <v>56653</v>
          </cell>
          <cell r="CO211">
            <v>130788</v>
          </cell>
          <cell r="CP211">
            <v>62815</v>
          </cell>
          <cell r="CQ211">
            <v>134979</v>
          </cell>
          <cell r="CR211">
            <v>141967</v>
          </cell>
          <cell r="CS211">
            <v>88761</v>
          </cell>
          <cell r="CT211">
            <v>188160</v>
          </cell>
          <cell r="CU211">
            <v>0</v>
          </cell>
          <cell r="CV211">
            <v>7438</v>
          </cell>
          <cell r="CW211">
            <v>1974</v>
          </cell>
          <cell r="CX211" t="str">
            <v>n.a.</v>
          </cell>
          <cell r="CY211">
            <v>163938</v>
          </cell>
          <cell r="CZ211">
            <v>134373</v>
          </cell>
          <cell r="DA211">
            <v>53446</v>
          </cell>
          <cell r="DB211">
            <v>55692</v>
          </cell>
          <cell r="DC211">
            <v>2284556</v>
          </cell>
          <cell r="DD211">
            <v>2029855</v>
          </cell>
          <cell r="DE211">
            <v>1917742</v>
          </cell>
          <cell r="DF211">
            <v>1977765</v>
          </cell>
          <cell r="DH211">
            <v>1245511</v>
          </cell>
          <cell r="DI211">
            <v>-697492</v>
          </cell>
          <cell r="DJ211">
            <v>-257716</v>
          </cell>
          <cell r="DK211">
            <v>-161868</v>
          </cell>
          <cell r="DL211">
            <v>128435</v>
          </cell>
          <cell r="DM211">
            <v>0.103118318505417</v>
          </cell>
          <cell r="DN211">
            <v>0.114974272117564</v>
          </cell>
          <cell r="DO211">
            <v>-65918</v>
          </cell>
          <cell r="DP211">
            <v>531819.5</v>
          </cell>
          <cell r="DQ211">
            <v>149155.5</v>
          </cell>
          <cell r="DS211">
            <v>1001731</v>
          </cell>
          <cell r="DT211">
            <v>-516196</v>
          </cell>
          <cell r="DU211">
            <v>-241851</v>
          </cell>
          <cell r="DV211">
            <v>-148695</v>
          </cell>
          <cell r="DW211">
            <v>94989</v>
          </cell>
          <cell r="DX211">
            <v>9.4824858170506898E-2</v>
          </cell>
          <cell r="DY211">
            <v>0.10475857520661901</v>
          </cell>
          <cell r="DZ211">
            <v>-66331</v>
          </cell>
          <cell r="EA211">
            <v>478014</v>
          </cell>
          <cell r="EB211">
            <v>93909.5</v>
          </cell>
          <cell r="ED211">
            <v>1175825</v>
          </cell>
          <cell r="EE211">
            <v>-619002</v>
          </cell>
          <cell r="EF211">
            <v>-361288</v>
          </cell>
          <cell r="EG211">
            <v>-131639</v>
          </cell>
          <cell r="EH211">
            <v>63896</v>
          </cell>
          <cell r="EI211">
            <v>5.4341419854145E-2</v>
          </cell>
          <cell r="EJ211">
            <v>5.7464100675492798E-2</v>
          </cell>
          <cell r="EK211">
            <v>-89147</v>
          </cell>
          <cell r="EL211">
            <v>543584.5</v>
          </cell>
          <cell r="EM211">
            <v>54569</v>
          </cell>
          <cell r="EO211">
            <v>1141022.33333333</v>
          </cell>
          <cell r="EP211">
            <v>-610896.66666666698</v>
          </cell>
          <cell r="EQ211">
            <v>-286951.66666666698</v>
          </cell>
          <cell r="ER211">
            <v>-147400.66666666701</v>
          </cell>
          <cell r="ES211">
            <v>95773.333333333299</v>
          </cell>
          <cell r="ET211">
            <v>8.3936423096597296E-2</v>
          </cell>
          <cell r="EU211">
            <v>9.1627290084308394E-2</v>
          </cell>
          <cell r="FF211" t="str">
            <v>TW86078580</v>
          </cell>
          <cell r="FG211" t="str">
            <v>exclude</v>
          </cell>
          <cell r="FH211" t="str">
            <v>Significantly different products/services</v>
          </cell>
          <cell r="FI211" t="str">
            <v>ok, sda/sdp</v>
          </cell>
        </row>
        <row r="212">
          <cell r="B212" t="str">
            <v>MODROL ELECTRIC CO., LTD.</v>
          </cell>
          <cell r="C212" t="str">
            <v>exclude</v>
          </cell>
          <cell r="D212" t="str">
            <v>Significantly different products/services</v>
          </cell>
          <cell r="E212" t="str">
            <v>从事一系列工业自动化产品的设计、开发、制造和集成，包括变频器、伺服电机和驱动器、伺服液压动力系统、大扭矩永磁电机、液压泵和机器控制器</v>
          </cell>
          <cell r="H212" t="str">
            <v/>
          </cell>
          <cell r="I212" t="str">
            <v>ok, sda/sdp</v>
          </cell>
          <cell r="J212" t="str">
            <v>ok,sdp</v>
          </cell>
          <cell r="M212" t="str">
            <v>MODROL ELECTRIC CO., LTD.</v>
          </cell>
          <cell r="N212" t="str">
            <v>This firm is an industrial company engaged in the design, development, manufacture and integration of a series of industrial automation products, including inverters, servo motors and drivers, servo hydraulic power system, high torque PM motors, hydraulic pumps and machine controllers, principally in China. The company was founded in 2002. The registered head office of the company is located in Jiangmen, Guangdong, China. The firm is a leading supplier of motor drivers and mechatronic products in industrial automation field. Its products are widely use in diverse applications including plastic injection molding machine, aluminum die casting machine, aluminum extrusion machine, plastic and rubber machine, elevator, metal forming and machine tooling. The company also offers add-value services for customers which include industrial automation system upgrade, synchronous development, customizing design, turkey engineering and project management.</v>
          </cell>
          <cell r="O212" t="str">
            <v>Manufacturing</v>
          </cell>
          <cell r="P212" t="str">
            <v>www.modrolelectric.com</v>
          </cell>
          <cell r="R212" t="str">
            <v>China</v>
          </cell>
          <cell r="S212" t="str">
            <v>834584</v>
          </cell>
          <cell r="T212" t="str">
            <v>B+</v>
          </cell>
          <cell r="U212" t="str">
            <v>3699</v>
          </cell>
          <cell r="V212" t="str">
            <v>Engaged in the design, development, manufacture and integration of a series of industrial automation products, including inverters, servo motors and drivers, servo hydraulic power system, high torque PM motors, hydraulic pumps and machine controllers</v>
          </cell>
          <cell r="W212" t="str">
            <v>The Company mainly engaged in the production and sale of AC asynchronous motor controller, all kinds of self-controlled electrical; industrial automation and control software products and supporting hardware products technology development, production and sales.</v>
          </cell>
          <cell r="Z212" t="str">
            <v>CN46346PC</v>
          </cell>
          <cell r="AA212">
            <v>265790</v>
          </cell>
          <cell r="AB212">
            <v>230058</v>
          </cell>
          <cell r="AC212">
            <v>146667</v>
          </cell>
          <cell r="AD212">
            <v>179859</v>
          </cell>
          <cell r="AE212">
            <v>267265</v>
          </cell>
          <cell r="AF212">
            <v>230652</v>
          </cell>
          <cell r="AG212">
            <v>146512</v>
          </cell>
          <cell r="AH212">
            <v>179348</v>
          </cell>
          <cell r="AI212">
            <v>-1925</v>
          </cell>
          <cell r="AJ212">
            <v>-2073</v>
          </cell>
          <cell r="AK212">
            <v>-2040</v>
          </cell>
          <cell r="AL212">
            <v>-1606</v>
          </cell>
          <cell r="AM212">
            <v>265340</v>
          </cell>
          <cell r="AN212">
            <v>228579</v>
          </cell>
          <cell r="AO212">
            <v>144472</v>
          </cell>
          <cell r="AP212">
            <v>177742</v>
          </cell>
          <cell r="AQ212">
            <v>450</v>
          </cell>
          <cell r="AR212">
            <v>1479</v>
          </cell>
          <cell r="AS212">
            <v>2195</v>
          </cell>
          <cell r="AT212">
            <v>2117</v>
          </cell>
          <cell r="AU212">
            <v>-166961</v>
          </cell>
          <cell r="AV212">
            <v>-141361</v>
          </cell>
          <cell r="AW212">
            <v>-86556</v>
          </cell>
          <cell r="AX212">
            <v>-101897</v>
          </cell>
          <cell r="AY212" t="str">
            <v>n.a.</v>
          </cell>
          <cell r="AZ212" t="str">
            <v>n.a.</v>
          </cell>
          <cell r="BA212" t="str">
            <v>n.a.</v>
          </cell>
          <cell r="BB212" t="str">
            <v>n.a.</v>
          </cell>
          <cell r="BC212">
            <v>-43654</v>
          </cell>
          <cell r="BD212">
            <v>-38865</v>
          </cell>
          <cell r="BE212">
            <v>-35402</v>
          </cell>
          <cell r="BF212">
            <v>-35991</v>
          </cell>
          <cell r="BG212">
            <v>55175</v>
          </cell>
          <cell r="BH212">
            <v>49832</v>
          </cell>
          <cell r="BI212">
            <v>24709</v>
          </cell>
          <cell r="BJ212">
            <v>41971</v>
          </cell>
          <cell r="BK212">
            <v>-5191</v>
          </cell>
          <cell r="BL212">
            <v>-4899</v>
          </cell>
          <cell r="BM212">
            <v>-4588</v>
          </cell>
          <cell r="BN212">
            <v>-3362</v>
          </cell>
          <cell r="BO212">
            <v>-4289</v>
          </cell>
          <cell r="BP212">
            <v>-4049</v>
          </cell>
          <cell r="BQ212">
            <v>-3805</v>
          </cell>
          <cell r="BR212">
            <v>-2462</v>
          </cell>
          <cell r="BS212">
            <v>-902</v>
          </cell>
          <cell r="BT212">
            <v>-850</v>
          </cell>
          <cell r="BU212">
            <v>-783</v>
          </cell>
          <cell r="BV212">
            <v>-900</v>
          </cell>
          <cell r="BW212">
            <v>37650</v>
          </cell>
          <cell r="BX212">
            <v>37435</v>
          </cell>
          <cell r="BY212">
            <v>17731</v>
          </cell>
          <cell r="BZ212">
            <v>30733</v>
          </cell>
          <cell r="CA212">
            <v>392463</v>
          </cell>
          <cell r="CB212">
            <v>406427</v>
          </cell>
          <cell r="CC212">
            <v>369466</v>
          </cell>
          <cell r="CD212">
            <v>357193</v>
          </cell>
          <cell r="CE212">
            <v>110418</v>
          </cell>
          <cell r="CF212">
            <v>93163</v>
          </cell>
          <cell r="CG212">
            <v>104037</v>
          </cell>
          <cell r="CH212">
            <v>112002</v>
          </cell>
          <cell r="CI212">
            <v>73834</v>
          </cell>
          <cell r="CJ212">
            <v>81031</v>
          </cell>
          <cell r="CK212">
            <v>47262</v>
          </cell>
          <cell r="CL212">
            <v>51985</v>
          </cell>
          <cell r="CM212">
            <v>52814</v>
          </cell>
          <cell r="CN212">
            <v>45123</v>
          </cell>
          <cell r="CO212">
            <v>33529</v>
          </cell>
          <cell r="CP212">
            <v>37139</v>
          </cell>
          <cell r="CQ212">
            <v>151383</v>
          </cell>
          <cell r="CR212">
            <v>179111</v>
          </cell>
          <cell r="CS212">
            <v>178422</v>
          </cell>
          <cell r="CT212">
            <v>150064</v>
          </cell>
          <cell r="CU212">
            <v>52904</v>
          </cell>
          <cell r="CV212" t="str">
            <v>n.a.</v>
          </cell>
          <cell r="CW212" t="str">
            <v>n.a.</v>
          </cell>
          <cell r="CX212" t="str">
            <v>n.a.</v>
          </cell>
          <cell r="CY212">
            <v>44876</v>
          </cell>
          <cell r="CZ212">
            <v>51126</v>
          </cell>
          <cell r="DA212">
            <v>25820</v>
          </cell>
          <cell r="DB212">
            <v>23736</v>
          </cell>
          <cell r="DC212">
            <v>553160</v>
          </cell>
          <cell r="DD212">
            <v>537107</v>
          </cell>
          <cell r="DE212">
            <v>480560</v>
          </cell>
          <cell r="DF212">
            <v>466598</v>
          </cell>
          <cell r="DH212">
            <v>265340</v>
          </cell>
          <cell r="DI212">
            <v>-166961</v>
          </cell>
          <cell r="DJ212">
            <v>-43654</v>
          </cell>
          <cell r="DK212">
            <v>-5191</v>
          </cell>
          <cell r="DL212">
            <v>49534</v>
          </cell>
          <cell r="DM212">
            <v>0.186681239164845</v>
          </cell>
          <cell r="DN212">
            <v>0.229530226221699</v>
          </cell>
          <cell r="DO212" t="str">
            <v>n.a.</v>
          </cell>
          <cell r="DP212">
            <v>101790.5</v>
          </cell>
          <cell r="DQ212">
            <v>48001</v>
          </cell>
          <cell r="DS212">
            <v>228579</v>
          </cell>
          <cell r="DT212">
            <v>-141361</v>
          </cell>
          <cell r="DU212">
            <v>-38865</v>
          </cell>
          <cell r="DV212">
            <v>-4899</v>
          </cell>
          <cell r="DW212">
            <v>43454</v>
          </cell>
          <cell r="DX212">
            <v>0.190104952773439</v>
          </cell>
          <cell r="DY212">
            <v>0.23472788656313301</v>
          </cell>
          <cell r="DZ212" t="str">
            <v>n.a.</v>
          </cell>
          <cell r="EA212">
            <v>98600</v>
          </cell>
          <cell r="EB212">
            <v>38473</v>
          </cell>
          <cell r="ED212">
            <v>144472</v>
          </cell>
          <cell r="EE212">
            <v>-86556</v>
          </cell>
          <cell r="EF212">
            <v>-35402</v>
          </cell>
          <cell r="EG212">
            <v>-4588</v>
          </cell>
          <cell r="EH212">
            <v>17926</v>
          </cell>
          <cell r="EI212">
            <v>0.124079406390166</v>
          </cell>
          <cell r="EJ212">
            <v>0.141655998609201</v>
          </cell>
          <cell r="EK212" t="str">
            <v>n.a.</v>
          </cell>
          <cell r="EL212">
            <v>108019.5</v>
          </cell>
          <cell r="EM212">
            <v>24778</v>
          </cell>
          <cell r="EO212">
            <v>212797</v>
          </cell>
          <cell r="EP212">
            <v>-131626</v>
          </cell>
          <cell r="EQ212">
            <v>-39307</v>
          </cell>
          <cell r="ER212">
            <v>-4892.6666666666697</v>
          </cell>
          <cell r="ES212">
            <v>36971.333333333299</v>
          </cell>
          <cell r="ET212">
            <v>0.173739918012629</v>
          </cell>
          <cell r="EU212">
            <v>0.21027267539627301</v>
          </cell>
          <cell r="FF212" t="str">
            <v>CN46346PC</v>
          </cell>
          <cell r="FG212" t="str">
            <v>exclude</v>
          </cell>
          <cell r="FH212" t="str">
            <v>Significantly different products/services</v>
          </cell>
          <cell r="FI212" t="str">
            <v>ok, sda/sdp</v>
          </cell>
        </row>
        <row r="213">
          <cell r="B213" t="str">
            <v>FUJIAN MINDONG ELECTRIC CORP., LTD.</v>
          </cell>
          <cell r="C213" t="str">
            <v>exclude</v>
          </cell>
          <cell r="D213" t="str">
            <v>Independence(A+, A, A-, B+, B, B-,U)</v>
          </cell>
          <cell r="H213" t="str">
            <v/>
          </cell>
          <cell r="I213" t="str">
            <v>ok, indep</v>
          </cell>
          <cell r="J213" t="str">
            <v>ok,indep</v>
          </cell>
          <cell r="M213" t="str">
            <v>FUJIAN MINDONG ELECTRIC CORP., LTD.</v>
          </cell>
          <cell r="N213" t="str">
            <v>This company is primarily engaged in the manufacture of water pumps, electric motors, alternators, and generators. It was established in 1958. The registered head office of the company is located in Fuan, China.The company is certified in accordance with ISO 9001 Quality Management System. The company specializes in supplying small and medium-sized generators, motors, fractional horsepower motors, water pumps, diesel (gasoline) generator sets, electric-controlled equipments, and rare earth permanent magnet motors. Its products are used in various applications, including pump industry, air compressor, stone machining, drive equipment, fan device, ship application, and emergency power. The company predominantly operates in the domestic market.</v>
          </cell>
          <cell r="O213" t="str">
            <v>Manufacturing</v>
          </cell>
          <cell r="P213" t="str">
            <v>www.mddj.com</v>
          </cell>
          <cell r="R213" t="str">
            <v>China</v>
          </cell>
          <cell r="S213" t="str">
            <v>832395</v>
          </cell>
          <cell r="T213" t="str">
            <v>D</v>
          </cell>
          <cell r="U213" t="str">
            <v>3699</v>
          </cell>
          <cell r="V213" t="str">
            <v>Engaged in the manufacture of water pumps, electric motors, alternators, and generators</v>
          </cell>
          <cell r="W213" t="str">
            <v>The Company mainly engaged in electrical machinery and equipment manufacturing, production and sales of small and medium generators, motors, pumps, power generation equipment, electrical control equipment; import and export business agent of various commodities and technology.</v>
          </cell>
          <cell r="Z213" t="str">
            <v>CN43467PC</v>
          </cell>
          <cell r="AA213">
            <v>204912</v>
          </cell>
          <cell r="AB213">
            <v>225920</v>
          </cell>
          <cell r="AC213">
            <v>253526</v>
          </cell>
          <cell r="AD213">
            <v>253514</v>
          </cell>
          <cell r="AE213">
            <v>200619</v>
          </cell>
          <cell r="AF213">
            <v>217367</v>
          </cell>
          <cell r="AG213">
            <v>239405</v>
          </cell>
          <cell r="AH213">
            <v>245496</v>
          </cell>
          <cell r="AI213">
            <v>-1286</v>
          </cell>
          <cell r="AJ213">
            <v>-1177</v>
          </cell>
          <cell r="AK213">
            <v>-1754</v>
          </cell>
          <cell r="AL213">
            <v>-2086</v>
          </cell>
          <cell r="AM213">
            <v>199333</v>
          </cell>
          <cell r="AN213">
            <v>216190</v>
          </cell>
          <cell r="AO213">
            <v>237651</v>
          </cell>
          <cell r="AP213">
            <v>243410</v>
          </cell>
          <cell r="AQ213">
            <v>5579</v>
          </cell>
          <cell r="AR213">
            <v>9730</v>
          </cell>
          <cell r="AS213">
            <v>15875</v>
          </cell>
          <cell r="AT213">
            <v>10104</v>
          </cell>
          <cell r="AU213">
            <v>-177339</v>
          </cell>
          <cell r="AV213">
            <v>-186829</v>
          </cell>
          <cell r="AW213">
            <v>-194502</v>
          </cell>
          <cell r="AX213">
            <v>-200792</v>
          </cell>
          <cell r="AY213" t="str">
            <v>n.a.</v>
          </cell>
          <cell r="AZ213" t="str">
            <v>n.a.</v>
          </cell>
          <cell r="BA213" t="str">
            <v>n.a.</v>
          </cell>
          <cell r="BB213" t="str">
            <v>n.a.</v>
          </cell>
          <cell r="BC213">
            <v>-23533</v>
          </cell>
          <cell r="BD213">
            <v>-29395</v>
          </cell>
          <cell r="BE213">
            <v>-40342</v>
          </cell>
          <cell r="BF213">
            <v>-46667</v>
          </cell>
          <cell r="BG213">
            <v>4040</v>
          </cell>
          <cell r="BH213">
            <v>9696</v>
          </cell>
          <cell r="BI213">
            <v>18682</v>
          </cell>
          <cell r="BJ213">
            <v>6055</v>
          </cell>
          <cell r="BK213">
            <v>-5565</v>
          </cell>
          <cell r="BL213">
            <v>-7824</v>
          </cell>
          <cell r="BM213">
            <v>-6726</v>
          </cell>
          <cell r="BN213">
            <v>-6798</v>
          </cell>
          <cell r="BO213">
            <v>-5288</v>
          </cell>
          <cell r="BP213">
            <v>-6211</v>
          </cell>
          <cell r="BQ213">
            <v>-6056</v>
          </cell>
          <cell r="BR213">
            <v>-6131</v>
          </cell>
          <cell r="BS213">
            <v>-277</v>
          </cell>
          <cell r="BT213">
            <v>-1613</v>
          </cell>
          <cell r="BU213">
            <v>-670</v>
          </cell>
          <cell r="BV213">
            <v>-667</v>
          </cell>
          <cell r="BW213">
            <v>-7390</v>
          </cell>
          <cell r="BX213">
            <v>-10563</v>
          </cell>
          <cell r="BY213">
            <v>675</v>
          </cell>
          <cell r="BZ213">
            <v>-2547</v>
          </cell>
          <cell r="CA213">
            <v>118475</v>
          </cell>
          <cell r="CB213">
            <v>153534</v>
          </cell>
          <cell r="CC213">
            <v>164779</v>
          </cell>
          <cell r="CD213">
            <v>177549</v>
          </cell>
          <cell r="CE213">
            <v>61288</v>
          </cell>
          <cell r="CF213">
            <v>72523</v>
          </cell>
          <cell r="CG213">
            <v>77898</v>
          </cell>
          <cell r="CH213">
            <v>82555</v>
          </cell>
          <cell r="CI213">
            <v>25405</v>
          </cell>
          <cell r="CJ213">
            <v>21504</v>
          </cell>
          <cell r="CK213">
            <v>41166</v>
          </cell>
          <cell r="CL213">
            <v>38396</v>
          </cell>
          <cell r="CM213">
            <v>4476</v>
          </cell>
          <cell r="CN213">
            <v>27283</v>
          </cell>
          <cell r="CO213">
            <v>23423</v>
          </cell>
          <cell r="CP213">
            <v>14071</v>
          </cell>
          <cell r="CQ213">
            <v>16055</v>
          </cell>
          <cell r="CR213">
            <v>21561</v>
          </cell>
          <cell r="CS213">
            <v>9889</v>
          </cell>
          <cell r="CT213">
            <v>25770</v>
          </cell>
          <cell r="CU213">
            <v>5</v>
          </cell>
          <cell r="CV213" t="str">
            <v>n.a.</v>
          </cell>
          <cell r="CW213" t="str">
            <v>n.a.</v>
          </cell>
          <cell r="CX213" t="str">
            <v>n.a.</v>
          </cell>
          <cell r="CY213">
            <v>1949</v>
          </cell>
          <cell r="CZ213">
            <v>2598</v>
          </cell>
          <cell r="DA213">
            <v>2093</v>
          </cell>
          <cell r="DB213">
            <v>2142</v>
          </cell>
          <cell r="DC213">
            <v>211509</v>
          </cell>
          <cell r="DD213">
            <v>249988</v>
          </cell>
          <cell r="DE213">
            <v>276879</v>
          </cell>
          <cell r="DF213">
            <v>298279</v>
          </cell>
          <cell r="DH213">
            <v>199333</v>
          </cell>
          <cell r="DI213">
            <v>-177339</v>
          </cell>
          <cell r="DJ213">
            <v>-23533</v>
          </cell>
          <cell r="DK213">
            <v>-5565</v>
          </cell>
          <cell r="DL213">
            <v>-7104</v>
          </cell>
          <cell r="DM213">
            <v>-3.5638855583370502E-2</v>
          </cell>
          <cell r="DN213">
            <v>-3.4412435755218303E-2</v>
          </cell>
          <cell r="DO213" t="str">
            <v>n.a.</v>
          </cell>
          <cell r="DP213">
            <v>66905.5</v>
          </cell>
          <cell r="DQ213">
            <v>2273.5</v>
          </cell>
          <cell r="DS213">
            <v>216190</v>
          </cell>
          <cell r="DT213">
            <v>-186829</v>
          </cell>
          <cell r="DU213">
            <v>-29395</v>
          </cell>
          <cell r="DV213">
            <v>-7824</v>
          </cell>
          <cell r="DW213">
            <v>-7858</v>
          </cell>
          <cell r="DX213">
            <v>-3.6347657153429899E-2</v>
          </cell>
          <cell r="DY213">
            <v>-3.5072841533956997E-2</v>
          </cell>
          <cell r="DZ213" t="str">
            <v>n.a.</v>
          </cell>
          <cell r="EA213">
            <v>75210.5</v>
          </cell>
          <cell r="EB213">
            <v>2345.5</v>
          </cell>
          <cell r="ED213">
            <v>237651</v>
          </cell>
          <cell r="EE213">
            <v>-194502</v>
          </cell>
          <cell r="EF213">
            <v>-40342</v>
          </cell>
          <cell r="EG213">
            <v>-6726</v>
          </cell>
          <cell r="EH213">
            <v>-3919</v>
          </cell>
          <cell r="EI213">
            <v>-1.6490568101964601E-2</v>
          </cell>
          <cell r="EJ213">
            <v>-1.6223040940514102E-2</v>
          </cell>
          <cell r="EK213" t="str">
            <v>n.a.</v>
          </cell>
          <cell r="EL213">
            <v>80226.5</v>
          </cell>
          <cell r="EM213">
            <v>2117.5</v>
          </cell>
          <cell r="EO213">
            <v>217724.66666666701</v>
          </cell>
          <cell r="EP213">
            <v>-186223.33333333299</v>
          </cell>
          <cell r="EQ213">
            <v>-31090</v>
          </cell>
          <cell r="ER213">
            <v>-6705</v>
          </cell>
          <cell r="ES213">
            <v>-6293.6666666666897</v>
          </cell>
          <cell r="ET213">
            <v>-2.8906539451968499E-2</v>
          </cell>
          <cell r="EU213">
            <v>-2.8094426795426099E-2</v>
          </cell>
          <cell r="FF213" t="str">
            <v>CN43467PC</v>
          </cell>
          <cell r="FG213" t="str">
            <v>exclude</v>
          </cell>
          <cell r="FH213" t="str">
            <v>Independence(A+, A, A-, B+, B, B-,U)</v>
          </cell>
          <cell r="FI213" t="str">
            <v>ok, indep</v>
          </cell>
        </row>
        <row r="214">
          <cell r="B214" t="str">
            <v>SHANGHAI SHANGDIAN ELEC.MACHINERY CORPORATION</v>
          </cell>
          <cell r="C214" t="str">
            <v>exclude</v>
          </cell>
          <cell r="D214" t="str">
            <v>Significantly different products/services</v>
          </cell>
          <cell r="E214" t="str">
            <v>生产电动机</v>
          </cell>
          <cell r="H214" t="str">
            <v/>
          </cell>
          <cell r="I214" t="str">
            <v>ok, sda/sdp</v>
          </cell>
          <cell r="J214" t="str">
            <v>ok,sdp</v>
          </cell>
          <cell r="M214" t="str">
            <v>SHANGHAI SHANGDIAN ELEC.MACHINERY CORPORATION</v>
          </cell>
          <cell r="N214" t="str">
            <v>This company is engaged in manufacturing electric motors. The company was founded in 1949 and has its registered head office strategically located in Shanghai, China. It operates as a subsidiary of Shanghai Electric Group Company Limited.The company produces steam turbine generators, medium and large-scale AC motors and generators, DC motors and generators, and wind driven generators. The company's main products are Y2, YX3, YB2, YVP full range of low-voltage (main voltage levels: 380V, 400V, 460V, 690V, etc.) electric motor, as well as YKK, Y, YKS, YFJ, YVP, JO full range of high pressure (mainly voltage rating 3000V, 6000V, 6600V, 10000V, 11000V) motors, mainly for driving the blower, compressor pumps, crushers, cutting tools and other mechanical equipment used in transportation, transmission, transportation and other transmission machinery and rolling machinery. The company has two manufacturing bases in Shanghai and Taicang, advanced test equipment, production of high-quality motor to get the owners widely recognized.</v>
          </cell>
          <cell r="O214" t="str">
            <v>Manufacturing</v>
          </cell>
          <cell r="P214" t="str">
            <v>www.shsd-elec.com</v>
          </cell>
          <cell r="R214" t="str">
            <v>China</v>
          </cell>
          <cell r="S214" t="str">
            <v>430363</v>
          </cell>
          <cell r="T214" t="str">
            <v>B+</v>
          </cell>
          <cell r="U214" t="str">
            <v>3699</v>
          </cell>
          <cell r="V214" t="str">
            <v>Engaged in manufacturing electric motors</v>
          </cell>
          <cell r="W214" t="str">
            <v>The Company is mainly engaged in maintenance Manufacturing AC or DC motors and generators and parts and auxiliary devices, motor cross sales and research and development, mechanical and electrical equipment, electrical materials, electrical and mechanical equipment, instrumentation, metal materials, metal machinery parts sales.</v>
          </cell>
          <cell r="Z214" t="str">
            <v>CN41041PC</v>
          </cell>
          <cell r="AA214">
            <v>188779</v>
          </cell>
          <cell r="AB214">
            <v>223651</v>
          </cell>
          <cell r="AC214">
            <v>150349</v>
          </cell>
          <cell r="AD214">
            <v>115424</v>
          </cell>
          <cell r="AE214">
            <v>186990</v>
          </cell>
          <cell r="AF214">
            <v>222983</v>
          </cell>
          <cell r="AG214">
            <v>150433</v>
          </cell>
          <cell r="AH214">
            <v>115525</v>
          </cell>
          <cell r="AI214">
            <v>-1398</v>
          </cell>
          <cell r="AJ214">
            <v>-1919</v>
          </cell>
          <cell r="AK214">
            <v>-1487</v>
          </cell>
          <cell r="AL214">
            <v>-1184</v>
          </cell>
          <cell r="AM214">
            <v>185592</v>
          </cell>
          <cell r="AN214">
            <v>221064</v>
          </cell>
          <cell r="AO214">
            <v>148946</v>
          </cell>
          <cell r="AP214">
            <v>114341</v>
          </cell>
          <cell r="AQ214">
            <v>3187</v>
          </cell>
          <cell r="AR214">
            <v>2587</v>
          </cell>
          <cell r="AS214">
            <v>1403</v>
          </cell>
          <cell r="AT214">
            <v>1083</v>
          </cell>
          <cell r="AU214">
            <v>-141539</v>
          </cell>
          <cell r="AV214">
            <v>-160172</v>
          </cell>
          <cell r="AW214">
            <v>-93806</v>
          </cell>
          <cell r="AX214">
            <v>-71715</v>
          </cell>
          <cell r="AY214" t="str">
            <v>n.a.</v>
          </cell>
          <cell r="AZ214" t="str">
            <v>n.a.</v>
          </cell>
          <cell r="BA214" t="str">
            <v>n.a.</v>
          </cell>
          <cell r="BB214" t="str">
            <v>n.a.</v>
          </cell>
          <cell r="BC214">
            <v>-29905</v>
          </cell>
          <cell r="BD214">
            <v>-29670</v>
          </cell>
          <cell r="BE214">
            <v>-34294</v>
          </cell>
          <cell r="BF214">
            <v>-32246</v>
          </cell>
          <cell r="BG214">
            <v>17335</v>
          </cell>
          <cell r="BH214">
            <v>33809</v>
          </cell>
          <cell r="BI214">
            <v>22249</v>
          </cell>
          <cell r="BJ214">
            <v>11463</v>
          </cell>
          <cell r="BK214">
            <v>-8692</v>
          </cell>
          <cell r="BL214">
            <v>-8926</v>
          </cell>
          <cell r="BM214">
            <v>-9411</v>
          </cell>
          <cell r="BN214">
            <v>-8936</v>
          </cell>
          <cell r="BO214">
            <v>-7748</v>
          </cell>
          <cell r="BP214">
            <v>-8064</v>
          </cell>
          <cell r="BQ214">
            <v>-8573</v>
          </cell>
          <cell r="BR214">
            <v>-8056</v>
          </cell>
          <cell r="BS214">
            <v>-944</v>
          </cell>
          <cell r="BT214">
            <v>-862</v>
          </cell>
          <cell r="BU214">
            <v>-838</v>
          </cell>
          <cell r="BV214">
            <v>-880</v>
          </cell>
          <cell r="BW214">
            <v>6614</v>
          </cell>
          <cell r="BX214">
            <v>20195</v>
          </cell>
          <cell r="BY214">
            <v>10833</v>
          </cell>
          <cell r="BZ214">
            <v>13818</v>
          </cell>
          <cell r="CA214">
            <v>177816</v>
          </cell>
          <cell r="CB214">
            <v>202408</v>
          </cell>
          <cell r="CC214">
            <v>111951</v>
          </cell>
          <cell r="CD214">
            <v>128780</v>
          </cell>
          <cell r="CE214">
            <v>64970</v>
          </cell>
          <cell r="CF214">
            <v>50189</v>
          </cell>
          <cell r="CG214">
            <v>53347</v>
          </cell>
          <cell r="CH214">
            <v>45262</v>
          </cell>
          <cell r="CI214">
            <v>34271</v>
          </cell>
          <cell r="CJ214">
            <v>45571</v>
          </cell>
          <cell r="CK214">
            <v>33865</v>
          </cell>
          <cell r="CL214">
            <v>32580</v>
          </cell>
          <cell r="CM214">
            <v>37110</v>
          </cell>
          <cell r="CN214">
            <v>67469</v>
          </cell>
          <cell r="CO214">
            <v>9726</v>
          </cell>
          <cell r="CP214">
            <v>42586</v>
          </cell>
          <cell r="CQ214">
            <v>39342</v>
          </cell>
          <cell r="CR214">
            <v>36229</v>
          </cell>
          <cell r="CS214">
            <v>14069</v>
          </cell>
          <cell r="CT214">
            <v>6947</v>
          </cell>
          <cell r="CU214">
            <v>35242</v>
          </cell>
          <cell r="CV214">
            <v>11700</v>
          </cell>
          <cell r="CW214">
            <v>6500</v>
          </cell>
          <cell r="CX214" t="str">
            <v>n.a.</v>
          </cell>
          <cell r="CY214">
            <v>555</v>
          </cell>
          <cell r="CZ214">
            <v>545</v>
          </cell>
          <cell r="DA214">
            <v>545</v>
          </cell>
          <cell r="DB214">
            <v>545</v>
          </cell>
          <cell r="DC214">
            <v>281289</v>
          </cell>
          <cell r="DD214">
            <v>310026</v>
          </cell>
          <cell r="DE214">
            <v>227935</v>
          </cell>
          <cell r="DF214">
            <v>252349</v>
          </cell>
          <cell r="DH214">
            <v>185592</v>
          </cell>
          <cell r="DI214">
            <v>-141539</v>
          </cell>
          <cell r="DJ214">
            <v>-29905</v>
          </cell>
          <cell r="DK214">
            <v>-8692</v>
          </cell>
          <cell r="DL214">
            <v>5456</v>
          </cell>
          <cell r="DM214">
            <v>2.9397818871503101E-2</v>
          </cell>
          <cell r="DN214">
            <v>3.0288226673180301E-2</v>
          </cell>
          <cell r="DO214" t="str">
            <v>n.a.</v>
          </cell>
          <cell r="DP214">
            <v>57579.5</v>
          </cell>
          <cell r="DQ214">
            <v>550</v>
          </cell>
          <cell r="DS214">
            <v>221064</v>
          </cell>
          <cell r="DT214">
            <v>-160172</v>
          </cell>
          <cell r="DU214">
            <v>-29670</v>
          </cell>
          <cell r="DV214">
            <v>-8926</v>
          </cell>
          <cell r="DW214">
            <v>22296</v>
          </cell>
          <cell r="DX214">
            <v>0.100857670176962</v>
          </cell>
          <cell r="DY214">
            <v>0.11217097319487999</v>
          </cell>
          <cell r="DZ214" t="str">
            <v>n.a.</v>
          </cell>
          <cell r="EA214">
            <v>51768</v>
          </cell>
          <cell r="EB214">
            <v>545</v>
          </cell>
          <cell r="ED214">
            <v>148946</v>
          </cell>
          <cell r="EE214">
            <v>-93806</v>
          </cell>
          <cell r="EF214">
            <v>-34294</v>
          </cell>
          <cell r="EG214">
            <v>-9411</v>
          </cell>
          <cell r="EH214">
            <v>11435</v>
          </cell>
          <cell r="EI214">
            <v>7.6772790138707997E-2</v>
          </cell>
          <cell r="EJ214">
            <v>8.3156983804932E-2</v>
          </cell>
          <cell r="EK214" t="str">
            <v>n.a.</v>
          </cell>
          <cell r="EL214">
            <v>49304.5</v>
          </cell>
          <cell r="EM214">
            <v>545</v>
          </cell>
          <cell r="EO214">
            <v>185200.66666666701</v>
          </cell>
          <cell r="EP214">
            <v>-131839</v>
          </cell>
          <cell r="EQ214">
            <v>-31289.666666666701</v>
          </cell>
          <cell r="ER214">
            <v>-9009.6666666666697</v>
          </cell>
          <cell r="ES214">
            <v>13062.333333333299</v>
          </cell>
          <cell r="ET214">
            <v>7.0530703633176206E-2</v>
          </cell>
          <cell r="EU214">
            <v>7.5882768703465206E-2</v>
          </cell>
          <cell r="FF214" t="str">
            <v>CN41041PC</v>
          </cell>
          <cell r="FG214" t="str">
            <v>exclude</v>
          </cell>
          <cell r="FH214" t="str">
            <v>Significantly different products/services</v>
          </cell>
          <cell r="FI214" t="str">
            <v>ok, sda/sdp</v>
          </cell>
        </row>
        <row r="215">
          <cell r="B215" t="str">
            <v>CHENGDU HANJIANG NEW MATERIALS TECHNOLOGY CO., LTD.</v>
          </cell>
          <cell r="C215" t="str">
            <v>exclude</v>
          </cell>
          <cell r="D215" t="str">
            <v>Significantly different products/services</v>
          </cell>
          <cell r="E215" t="str">
            <v>电气设备和仪器的开发和销售</v>
          </cell>
          <cell r="H215" t="str">
            <v/>
          </cell>
          <cell r="I215" t="str">
            <v>ok, sda/sdp</v>
          </cell>
          <cell r="J215" t="str">
            <v>ok,sdp</v>
          </cell>
          <cell r="M215" t="str">
            <v>CHENGDU HANJIANG NEW MATERIALS TECHNOLOGY CO., LTD.</v>
          </cell>
          <cell r="N215" t="str">
            <v>This company is engaged in the development and marketing of electrical equipment and apparatus. Its business was founded in 1995. The company has its registered head office based in Chengdu, Sichuan,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15" t="str">
            <v>Manufacturing</v>
          </cell>
          <cell r="R215" t="str">
            <v>China</v>
          </cell>
          <cell r="S215" t="str">
            <v>873803</v>
          </cell>
          <cell r="T215" t="str">
            <v>B+</v>
          </cell>
          <cell r="U215" t="str">
            <v>3699</v>
          </cell>
          <cell r="V215" t="str">
            <v>Development and marketing of electrical equipment and apparatus</v>
          </cell>
          <cell r="W215" t="str">
            <v>Centrifugal glass wool, mineral wool manufacturing, building materials manufacturing, equipment installation, technical services; glass slag and other waste residue recovery, sales; business enterprise and self-produced products and technology export business, business enterprise member enterprise production required raw and auxiliary materials, instrumentation, mechanical equipment, spare parts and technology import business</v>
          </cell>
          <cell r="Z215" t="str">
            <v>CN54068PC</v>
          </cell>
          <cell r="AA215">
            <v>365075</v>
          </cell>
          <cell r="AB215">
            <v>349588</v>
          </cell>
          <cell r="AC215" t="str">
            <v>n.a.</v>
          </cell>
          <cell r="AD215" t="str">
            <v>n.a.</v>
          </cell>
          <cell r="AE215">
            <v>355759</v>
          </cell>
          <cell r="AF215">
            <v>338635</v>
          </cell>
          <cell r="AG215" t="str">
            <v>n.a.</v>
          </cell>
          <cell r="AH215" t="str">
            <v>n.a.</v>
          </cell>
          <cell r="AI215">
            <v>-4234</v>
          </cell>
          <cell r="AJ215">
            <v>-4482</v>
          </cell>
          <cell r="AK215" t="str">
            <v>n.a.</v>
          </cell>
          <cell r="AL215" t="str">
            <v>n.a.</v>
          </cell>
          <cell r="AM215">
            <v>351525</v>
          </cell>
          <cell r="AN215">
            <v>334153</v>
          </cell>
          <cell r="AO215" t="str">
            <v>n.a.</v>
          </cell>
          <cell r="AP215" t="str">
            <v>n.a.</v>
          </cell>
          <cell r="AQ215">
            <v>13550</v>
          </cell>
          <cell r="AR215">
            <v>15435</v>
          </cell>
          <cell r="AS215" t="str">
            <v>n.a.</v>
          </cell>
          <cell r="AT215" t="str">
            <v>n.a.</v>
          </cell>
          <cell r="AU215">
            <v>-255803</v>
          </cell>
          <cell r="AV215">
            <v>-241880</v>
          </cell>
          <cell r="AW215" t="str">
            <v>n.a.</v>
          </cell>
          <cell r="AX215" t="str">
            <v>n.a.</v>
          </cell>
          <cell r="AY215" t="str">
            <v>n.a.</v>
          </cell>
          <cell r="AZ215" t="str">
            <v>n.a.</v>
          </cell>
          <cell r="BA215" t="str">
            <v>n.a.</v>
          </cell>
          <cell r="BB215" t="str">
            <v>n.a.</v>
          </cell>
          <cell r="BC215">
            <v>-49879</v>
          </cell>
          <cell r="BD215">
            <v>-47221</v>
          </cell>
          <cell r="BE215" t="str">
            <v>n.a.</v>
          </cell>
          <cell r="BF215" t="str">
            <v>n.a.</v>
          </cell>
          <cell r="BG215">
            <v>59393</v>
          </cell>
          <cell r="BH215">
            <v>60487</v>
          </cell>
          <cell r="BI215" t="str">
            <v>n.a.</v>
          </cell>
          <cell r="BJ215" t="str">
            <v>n.a.</v>
          </cell>
          <cell r="BK215">
            <v>-16441</v>
          </cell>
          <cell r="BL215">
            <v>-13973</v>
          </cell>
          <cell r="BM215" t="str">
            <v>n.a.</v>
          </cell>
          <cell r="BN215" t="str">
            <v>n.a.</v>
          </cell>
          <cell r="BO215">
            <v>-15895</v>
          </cell>
          <cell r="BP215">
            <v>-13493</v>
          </cell>
          <cell r="BQ215" t="str">
            <v>n.a.</v>
          </cell>
          <cell r="BR215" t="str">
            <v>n.a.</v>
          </cell>
          <cell r="BS215">
            <v>-546</v>
          </cell>
          <cell r="BT215">
            <v>-480</v>
          </cell>
          <cell r="BU215" t="str">
            <v>n.a.</v>
          </cell>
          <cell r="BV215" t="str">
            <v>n.a.</v>
          </cell>
          <cell r="BW215">
            <v>30287</v>
          </cell>
          <cell r="BX215">
            <v>33985</v>
          </cell>
          <cell r="BY215" t="str">
            <v>n.a.</v>
          </cell>
          <cell r="BZ215" t="str">
            <v>n.a.</v>
          </cell>
          <cell r="CA215">
            <v>262588</v>
          </cell>
          <cell r="CB215">
            <v>248762</v>
          </cell>
          <cell r="CC215" t="str">
            <v>n.a.</v>
          </cell>
          <cell r="CD215" t="str">
            <v>n.a.</v>
          </cell>
          <cell r="CE215">
            <v>26469</v>
          </cell>
          <cell r="CF215">
            <v>36278</v>
          </cell>
          <cell r="CG215" t="str">
            <v>n.a.</v>
          </cell>
          <cell r="CH215" t="str">
            <v>n.a.</v>
          </cell>
          <cell r="CI215">
            <v>143573</v>
          </cell>
          <cell r="CJ215">
            <v>101557</v>
          </cell>
          <cell r="CK215" t="str">
            <v>n.a.</v>
          </cell>
          <cell r="CL215" t="str">
            <v>n.a.</v>
          </cell>
          <cell r="CM215">
            <v>35264</v>
          </cell>
          <cell r="CN215">
            <v>53606</v>
          </cell>
          <cell r="CO215" t="str">
            <v>n.a.</v>
          </cell>
          <cell r="CP215" t="str">
            <v>n.a.</v>
          </cell>
          <cell r="CQ215">
            <v>48654</v>
          </cell>
          <cell r="CR215">
            <v>48298</v>
          </cell>
          <cell r="CS215" t="str">
            <v>n.a.</v>
          </cell>
          <cell r="CT215" t="str">
            <v>n.a.</v>
          </cell>
          <cell r="CU215">
            <v>100</v>
          </cell>
          <cell r="CV215" t="str">
            <v>n.a.</v>
          </cell>
          <cell r="CW215" t="str">
            <v>n.a.</v>
          </cell>
          <cell r="CX215" t="str">
            <v>n.a.</v>
          </cell>
          <cell r="CY215">
            <v>9522</v>
          </cell>
          <cell r="CZ215">
            <v>11672</v>
          </cell>
          <cell r="DA215" t="str">
            <v>n.a.</v>
          </cell>
          <cell r="DB215" t="str">
            <v>n.a.</v>
          </cell>
          <cell r="DC215">
            <v>483065</v>
          </cell>
          <cell r="DD215">
            <v>446171</v>
          </cell>
          <cell r="DE215" t="str">
            <v>n.a.</v>
          </cell>
          <cell r="DF215" t="str">
            <v>n.a.</v>
          </cell>
          <cell r="DH215">
            <v>351525</v>
          </cell>
          <cell r="DI215">
            <v>-255803</v>
          </cell>
          <cell r="DJ215">
            <v>-49879</v>
          </cell>
          <cell r="DK215">
            <v>-16441</v>
          </cell>
          <cell r="DL215">
            <v>29402</v>
          </cell>
          <cell r="DM215">
            <v>8.3641277291800001E-2</v>
          </cell>
          <cell r="DN215">
            <v>9.1275692825411398E-2</v>
          </cell>
          <cell r="DO215" t="str">
            <v>n.a.</v>
          </cell>
          <cell r="DP215">
            <v>31373.5</v>
          </cell>
          <cell r="DQ215">
            <v>10597</v>
          </cell>
          <cell r="DS215">
            <v>334153</v>
          </cell>
          <cell r="DT215">
            <v>-241880</v>
          </cell>
          <cell r="DU215">
            <v>-47221</v>
          </cell>
          <cell r="DV215">
            <v>-13973</v>
          </cell>
          <cell r="DW215">
            <v>31079</v>
          </cell>
          <cell r="DX215">
            <v>9.3008292608475804E-2</v>
          </cell>
          <cell r="DY215">
            <v>0.102545912879363</v>
          </cell>
          <cell r="DZ215" t="str">
            <v>n.a.</v>
          </cell>
          <cell r="EA215" t="e">
            <v>#VALUE!</v>
          </cell>
          <cell r="EB215" t="e">
            <v>#VALUE!</v>
          </cell>
          <cell r="ED215" t="str">
            <v>无数据</v>
          </cell>
          <cell r="EE215" t="str">
            <v>n.a.</v>
          </cell>
          <cell r="EF215" t="str">
            <v>n.a.</v>
          </cell>
          <cell r="EG215" t="str">
            <v>n.a.</v>
          </cell>
          <cell r="EH215" t="str">
            <v>无数据</v>
          </cell>
          <cell r="EI215" t="e">
            <v>#VALUE!</v>
          </cell>
          <cell r="EJ215" t="e">
            <v>#VALUE!</v>
          </cell>
          <cell r="EK215" t="str">
            <v>n.a.</v>
          </cell>
          <cell r="EL215" t="e">
            <v>#VALUE!</v>
          </cell>
          <cell r="EM215" t="e">
            <v>#VALUE!</v>
          </cell>
          <cell r="EO215" t="e">
            <v>#VALUE!</v>
          </cell>
          <cell r="EP215" t="e">
            <v>#VALUE!</v>
          </cell>
          <cell r="EQ215" t="e">
            <v>#VALUE!</v>
          </cell>
          <cell r="ER215" t="e">
            <v>#VALUE!</v>
          </cell>
          <cell r="ES215" t="e">
            <v>#VALUE!</v>
          </cell>
          <cell r="ET215" t="e">
            <v>#VALUE!</v>
          </cell>
          <cell r="EU215" t="e">
            <v>#VALUE!</v>
          </cell>
          <cell r="FF215" t="str">
            <v>CN54068PC</v>
          </cell>
          <cell r="FG215" t="str">
            <v>exclude</v>
          </cell>
          <cell r="FH215" t="str">
            <v>Significantly different products/services</v>
          </cell>
          <cell r="FI215" t="str">
            <v>ok, sda/sdp</v>
          </cell>
        </row>
        <row r="216">
          <cell r="B216" t="str">
            <v>SHANGHAI TRANSCOM SCIENTIFIC CO.,LTD.</v>
          </cell>
          <cell r="C216" t="str">
            <v>exclude</v>
          </cell>
          <cell r="D216" t="str">
            <v>Independence(A+, A, A-, B+, B, B-,U)</v>
          </cell>
          <cell r="H216" t="str">
            <v/>
          </cell>
          <cell r="I216" t="str">
            <v>ok, indep</v>
          </cell>
          <cell r="J216" t="str">
            <v>ok,indep</v>
          </cell>
          <cell r="M216" t="str">
            <v>SHANGHAI TRANSCOM SCIENTIFIC CO.,LTD.</v>
          </cell>
          <cell r="N216" t="str">
            <v>This company, formerly known as Shanghai Hanyu Electronic Technology Co., Ltd, operates as a high-tech enterprise specializing in R&amp;D, production and sales of solar conductive silver paste, EMI shielding conductive coating and electronic paste. It conducts business from its registered head office located in Shanghai, China. The company was established in December 2004. The company specialises in solar conductive silver paste, electromagnetic interference shield conductive coatings, aluminum paste, and electronic paste. It is equipped with professional and advanced production equipment and it is the first domestically produced silver enterprise to achieve mass production. The company has also established a long-term cooperation relationship with Shanghai Jiaotong University, relying on Shanghai Jiaotong University's advanced technology and testing equipment to ensure the innovation and advancement of the company's product technology.</v>
          </cell>
          <cell r="O216" t="str">
            <v>Manufacturing; Services</v>
          </cell>
          <cell r="P216" t="str">
            <v>www.transcom.cn</v>
          </cell>
          <cell r="R216" t="str">
            <v>China</v>
          </cell>
          <cell r="S216" t="str">
            <v>870024</v>
          </cell>
          <cell r="T216" t="str">
            <v>D</v>
          </cell>
          <cell r="U216" t="str">
            <v>3691</v>
          </cell>
          <cell r="V216" t="str">
            <v>Operates as a high-tech enterprise specializing in R&amp;D, production and sales of solar conductive silver paste, EMI shielding conductive coating and electronic paste</v>
          </cell>
          <cell r="W216" t="str">
            <v>The Company is mainly engaged in the research and development, production and sales of conductive solar paste for silicon solar cells. The main customers are concentrated in the middle and lower reaches of the photovoltaic industry.</v>
          </cell>
          <cell r="X216" t="str">
            <v>SHANGHAI TRANSCOM ELECTRONIC TECHNOLOGY COMPANY LIMITED</v>
          </cell>
          <cell r="Z216" t="str">
            <v>CN49856PC</v>
          </cell>
          <cell r="AA216">
            <v>72422</v>
          </cell>
          <cell r="AB216">
            <v>221688</v>
          </cell>
          <cell r="AC216">
            <v>266564</v>
          </cell>
          <cell r="AD216">
            <v>263543</v>
          </cell>
          <cell r="AE216">
            <v>68399</v>
          </cell>
          <cell r="AF216">
            <v>217869</v>
          </cell>
          <cell r="AG216">
            <v>262085</v>
          </cell>
          <cell r="AH216">
            <v>258521</v>
          </cell>
          <cell r="AI216">
            <v>-81</v>
          </cell>
          <cell r="AJ216">
            <v>-203</v>
          </cell>
          <cell r="AK216">
            <v>-448</v>
          </cell>
          <cell r="AL216">
            <v>-437</v>
          </cell>
          <cell r="AM216">
            <v>68318</v>
          </cell>
          <cell r="AN216">
            <v>217666</v>
          </cell>
          <cell r="AO216">
            <v>261637</v>
          </cell>
          <cell r="AP216">
            <v>258084</v>
          </cell>
          <cell r="AQ216">
            <v>4104</v>
          </cell>
          <cell r="AR216">
            <v>4022</v>
          </cell>
          <cell r="AS216">
            <v>4927</v>
          </cell>
          <cell r="AT216">
            <v>5459</v>
          </cell>
          <cell r="AU216">
            <v>-55975</v>
          </cell>
          <cell r="AV216">
            <v>-184466</v>
          </cell>
          <cell r="AW216">
            <v>-217851</v>
          </cell>
          <cell r="AX216">
            <v>-210857</v>
          </cell>
          <cell r="AY216" t="str">
            <v>n.a.</v>
          </cell>
          <cell r="AZ216" t="str">
            <v>n.a.</v>
          </cell>
          <cell r="BA216" t="str">
            <v>n.a.</v>
          </cell>
          <cell r="BB216" t="str">
            <v>n.a.</v>
          </cell>
          <cell r="BC216">
            <v>-30671</v>
          </cell>
          <cell r="BD216">
            <v>-27663</v>
          </cell>
          <cell r="BE216">
            <v>-32636</v>
          </cell>
          <cell r="BF216">
            <v>-29391</v>
          </cell>
          <cell r="BG216">
            <v>-14224</v>
          </cell>
          <cell r="BH216">
            <v>9559</v>
          </cell>
          <cell r="BI216">
            <v>16077</v>
          </cell>
          <cell r="BJ216">
            <v>23295</v>
          </cell>
          <cell r="BK216">
            <v>-3621</v>
          </cell>
          <cell r="BL216">
            <v>-3658</v>
          </cell>
          <cell r="BM216">
            <v>-3642</v>
          </cell>
          <cell r="BN216">
            <v>-2584</v>
          </cell>
          <cell r="BO216">
            <v>-3572</v>
          </cell>
          <cell r="BP216">
            <v>-3721</v>
          </cell>
          <cell r="BQ216">
            <v>-3606</v>
          </cell>
          <cell r="BR216">
            <v>-2577</v>
          </cell>
          <cell r="BS216">
            <v>-49</v>
          </cell>
          <cell r="BT216">
            <v>63</v>
          </cell>
          <cell r="BU216">
            <v>-36</v>
          </cell>
          <cell r="BV216">
            <v>-7</v>
          </cell>
          <cell r="BW216">
            <v>-36063</v>
          </cell>
          <cell r="BX216">
            <v>3294</v>
          </cell>
          <cell r="BY216">
            <v>10513</v>
          </cell>
          <cell r="BZ216">
            <v>8131</v>
          </cell>
          <cell r="CA216">
            <v>111407</v>
          </cell>
          <cell r="CB216">
            <v>186786</v>
          </cell>
          <cell r="CC216">
            <v>197879</v>
          </cell>
          <cell r="CD216">
            <v>163316</v>
          </cell>
          <cell r="CE216">
            <v>33207</v>
          </cell>
          <cell r="CF216">
            <v>49588</v>
          </cell>
          <cell r="CG216">
            <v>25035</v>
          </cell>
          <cell r="CH216">
            <v>29164</v>
          </cell>
          <cell r="CI216">
            <v>47772</v>
          </cell>
          <cell r="CJ216">
            <v>92971</v>
          </cell>
          <cell r="CK216">
            <v>92730</v>
          </cell>
          <cell r="CL216">
            <v>53370</v>
          </cell>
          <cell r="CM216">
            <v>14685</v>
          </cell>
          <cell r="CN216">
            <v>22157</v>
          </cell>
          <cell r="CO216">
            <v>44055</v>
          </cell>
          <cell r="CP216">
            <v>74831</v>
          </cell>
          <cell r="CQ216">
            <v>14119</v>
          </cell>
          <cell r="CR216">
            <v>18336</v>
          </cell>
          <cell r="CS216">
            <v>33711</v>
          </cell>
          <cell r="CT216">
            <v>5293</v>
          </cell>
          <cell r="CU216">
            <v>79</v>
          </cell>
          <cell r="CV216" t="str">
            <v>n.a.</v>
          </cell>
          <cell r="CW216" t="str">
            <v>n.a.</v>
          </cell>
          <cell r="CX216" t="str">
            <v>n.a.</v>
          </cell>
          <cell r="CY216" t="str">
            <v>n.a.</v>
          </cell>
          <cell r="CZ216" t="str">
            <v>n.a.</v>
          </cell>
          <cell r="DA216">
            <v>541</v>
          </cell>
          <cell r="DB216">
            <v>541</v>
          </cell>
          <cell r="DC216">
            <v>149336</v>
          </cell>
          <cell r="DD216">
            <v>215202</v>
          </cell>
          <cell r="DE216">
            <v>227948</v>
          </cell>
          <cell r="DF216">
            <v>195751</v>
          </cell>
          <cell r="DH216">
            <v>68318</v>
          </cell>
          <cell r="DI216">
            <v>-55975</v>
          </cell>
          <cell r="DJ216">
            <v>-30671</v>
          </cell>
          <cell r="DK216">
            <v>-3621</v>
          </cell>
          <cell r="DL216">
            <v>-21949</v>
          </cell>
          <cell r="DM216">
            <v>-0.32127696946631901</v>
          </cell>
          <cell r="DN216">
            <v>-0.24315641375031799</v>
          </cell>
          <cell r="DO216" t="str">
            <v>n.a.</v>
          </cell>
          <cell r="DP216">
            <v>41397.5</v>
          </cell>
          <cell r="DQ216" t="e">
            <v>#VALUE!</v>
          </cell>
          <cell r="DS216">
            <v>217666</v>
          </cell>
          <cell r="DT216">
            <v>-184466</v>
          </cell>
          <cell r="DU216">
            <v>-27663</v>
          </cell>
          <cell r="DV216">
            <v>-3658</v>
          </cell>
          <cell r="DW216">
            <v>1879</v>
          </cell>
          <cell r="DX216">
            <v>8.6324919831301198E-3</v>
          </cell>
          <cell r="DY216">
            <v>8.7076607951359405E-3</v>
          </cell>
          <cell r="DZ216" t="str">
            <v>n.a.</v>
          </cell>
          <cell r="EA216">
            <v>37311.5</v>
          </cell>
          <cell r="EB216" t="e">
            <v>#VALUE!</v>
          </cell>
          <cell r="ED216">
            <v>261637</v>
          </cell>
          <cell r="EE216">
            <v>-217851</v>
          </cell>
          <cell r="EF216">
            <v>-32636</v>
          </cell>
          <cell r="EG216">
            <v>-3642</v>
          </cell>
          <cell r="EH216">
            <v>7508</v>
          </cell>
          <cell r="EI216">
            <v>2.8696247090434501E-2</v>
          </cell>
          <cell r="EJ216">
            <v>2.9544050462560398E-2</v>
          </cell>
          <cell r="EK216" t="str">
            <v>n.a.</v>
          </cell>
          <cell r="EL216">
            <v>27099.5</v>
          </cell>
          <cell r="EM216">
            <v>541</v>
          </cell>
          <cell r="EO216">
            <v>182540.33333333299</v>
          </cell>
          <cell r="EP216">
            <v>-152764</v>
          </cell>
          <cell r="EQ216">
            <v>-30323.333333333299</v>
          </cell>
          <cell r="ER216">
            <v>-3640.3333333333298</v>
          </cell>
          <cell r="ES216">
            <v>-4187.3333333333203</v>
          </cell>
          <cell r="ET216">
            <v>-2.2939222564510801E-2</v>
          </cell>
          <cell r="EU216">
            <v>-2.2424814748037598E-2</v>
          </cell>
          <cell r="FF216" t="str">
            <v>CN49856PC</v>
          </cell>
          <cell r="FG216" t="str">
            <v>exclude</v>
          </cell>
          <cell r="FH216" t="str">
            <v>Independence(A+, A, A-, B+, B, B-,U)</v>
          </cell>
          <cell r="FI216" t="str">
            <v>ok, indep</v>
          </cell>
        </row>
        <row r="217">
          <cell r="B217" t="str">
            <v>HUAFU HIGH TECHNOLOGY ENERGY STORAGE CO.,LTD</v>
          </cell>
          <cell r="C217" t="str">
            <v>exclude</v>
          </cell>
          <cell r="D217" t="str">
            <v>Consecutive loss</v>
          </cell>
          <cell r="H217" t="str">
            <v/>
          </cell>
          <cell r="I217" t="str">
            <v>ok, loss</v>
          </cell>
          <cell r="J217" t="str">
            <v>ok,loss</v>
          </cell>
          <cell r="M217" t="str">
            <v>HUAFU HIGH TECHNOLOGY ENERGY STORAGE CO.,LTD</v>
          </cell>
          <cell r="N217" t="str">
            <v>This company is engaged in the manufacture and supply of a wide variety of battery products for consumer and commercial applications. It was established in 1990 and has its headquarters located in Gaoyou, Jiangsu, China. The company specialises in the production of lead acid battery such as CNJ series-deep cycle gel, CNJ series-plateau gel, CNC series-lead carbon, OPzS series-tubular lead acid, GFMH series-high temperature, GFMZ series-front terminal, EVF series-low speed vehicle, CNJ Tianjiao series-pure gel, CNJ series-waterproof battery, OPzV series-tubular gel, GFM general purpose series, GFMHR series-high rate, e-forklift battery, and EVF series-super lead carbon. It also offers lithium battery including forklift Li-ion battery, motive power Li-ion battery, energy storage Li-ion battery, and reserve power Li-ion battery. In addition, it also provides solar street light, micro grid, and home off-grid system. These products are used in energy storage, reserve power, and motive power.</v>
          </cell>
          <cell r="O217" t="str">
            <v>Manufacturing</v>
          </cell>
          <cell r="P217" t="str">
            <v>www.huafubattery.com</v>
          </cell>
          <cell r="R217" t="str">
            <v>China</v>
          </cell>
          <cell r="S217" t="str">
            <v>834591</v>
          </cell>
          <cell r="T217" t="str">
            <v>A+</v>
          </cell>
          <cell r="U217" t="str">
            <v>3691</v>
          </cell>
          <cell r="V217" t="str">
            <v>Engaged in the manufacture and supply of a wide variety of battery products for consumer and commercial applications</v>
          </cell>
          <cell r="W217" t="str">
            <v>The Company mainly engaged in energy storage battery research and development, production and sales.</v>
          </cell>
          <cell r="Z217" t="str">
            <v>CN46299PC</v>
          </cell>
          <cell r="AA217">
            <v>223325</v>
          </cell>
          <cell r="AB217">
            <v>220719</v>
          </cell>
          <cell r="AC217">
            <v>297271</v>
          </cell>
          <cell r="AD217">
            <v>309342</v>
          </cell>
          <cell r="AE217">
            <v>219517</v>
          </cell>
          <cell r="AF217">
            <v>217031</v>
          </cell>
          <cell r="AG217">
            <v>288062</v>
          </cell>
          <cell r="AH217">
            <v>305778</v>
          </cell>
          <cell r="AI217">
            <v>-9437</v>
          </cell>
          <cell r="AJ217">
            <v>-10066</v>
          </cell>
          <cell r="AK217">
            <v>-9775</v>
          </cell>
          <cell r="AL217">
            <v>-14335</v>
          </cell>
          <cell r="AM217">
            <v>210080</v>
          </cell>
          <cell r="AN217">
            <v>206965</v>
          </cell>
          <cell r="AO217">
            <v>278287</v>
          </cell>
          <cell r="AP217">
            <v>291443</v>
          </cell>
          <cell r="AQ217">
            <v>13245</v>
          </cell>
          <cell r="AR217">
            <v>13754</v>
          </cell>
          <cell r="AS217">
            <v>18984</v>
          </cell>
          <cell r="AT217">
            <v>17899</v>
          </cell>
          <cell r="AU217">
            <v>-159417</v>
          </cell>
          <cell r="AV217">
            <v>-154965</v>
          </cell>
          <cell r="AW217">
            <v>-213738</v>
          </cell>
          <cell r="AX217">
            <v>-237210</v>
          </cell>
          <cell r="AY217" t="str">
            <v>n.a.</v>
          </cell>
          <cell r="AZ217" t="str">
            <v>n.a.</v>
          </cell>
          <cell r="BA217" t="str">
            <v>n.a.</v>
          </cell>
          <cell r="BB217" t="str">
            <v>n.a.</v>
          </cell>
          <cell r="BC217">
            <v>-58386</v>
          </cell>
          <cell r="BD217">
            <v>-54650</v>
          </cell>
          <cell r="BE217">
            <v>-64418</v>
          </cell>
          <cell r="BF217">
            <v>-81288</v>
          </cell>
          <cell r="BG217">
            <v>5522</v>
          </cell>
          <cell r="BH217">
            <v>11104</v>
          </cell>
          <cell r="BI217">
            <v>19115</v>
          </cell>
          <cell r="BJ217">
            <v>-9156</v>
          </cell>
          <cell r="BK217">
            <v>-14267</v>
          </cell>
          <cell r="BL217">
            <v>-14849</v>
          </cell>
          <cell r="BM217">
            <v>-13214</v>
          </cell>
          <cell r="BN217">
            <v>-13730</v>
          </cell>
          <cell r="BO217">
            <v>-13908</v>
          </cell>
          <cell r="BP217">
            <v>-14476</v>
          </cell>
          <cell r="BQ217">
            <v>-12846</v>
          </cell>
          <cell r="BR217">
            <v>-13362</v>
          </cell>
          <cell r="BS217">
            <v>-359</v>
          </cell>
          <cell r="BT217">
            <v>-373</v>
          </cell>
          <cell r="BU217">
            <v>-368</v>
          </cell>
          <cell r="BV217">
            <v>-368</v>
          </cell>
          <cell r="BW217">
            <v>-16166</v>
          </cell>
          <cell r="BX217">
            <v>-6200</v>
          </cell>
          <cell r="BY217">
            <v>-13704</v>
          </cell>
          <cell r="BZ217">
            <v>-23173</v>
          </cell>
          <cell r="CA217">
            <v>124524</v>
          </cell>
          <cell r="CB217">
            <v>164074</v>
          </cell>
          <cell r="CC217">
            <v>202499</v>
          </cell>
          <cell r="CD217">
            <v>191367</v>
          </cell>
          <cell r="CE217">
            <v>45891</v>
          </cell>
          <cell r="CF217">
            <v>50491</v>
          </cell>
          <cell r="CG217">
            <v>57976</v>
          </cell>
          <cell r="CH217">
            <v>64777</v>
          </cell>
          <cell r="CI217">
            <v>40246</v>
          </cell>
          <cell r="CJ217">
            <v>77659</v>
          </cell>
          <cell r="CK217">
            <v>85800</v>
          </cell>
          <cell r="CL217">
            <v>89181</v>
          </cell>
          <cell r="CM217">
            <v>19331</v>
          </cell>
          <cell r="CN217">
            <v>13379</v>
          </cell>
          <cell r="CO217">
            <v>24323</v>
          </cell>
          <cell r="CP217">
            <v>11423</v>
          </cell>
          <cell r="CQ217">
            <v>18603</v>
          </cell>
          <cell r="CR217">
            <v>20156</v>
          </cell>
          <cell r="CS217">
            <v>31428</v>
          </cell>
          <cell r="CT217">
            <v>23090</v>
          </cell>
          <cell r="CU217">
            <v>8483</v>
          </cell>
          <cell r="CV217" t="str">
            <v>n.a.</v>
          </cell>
          <cell r="CW217" t="str">
            <v>n.a.</v>
          </cell>
          <cell r="CX217" t="str">
            <v>n.a.</v>
          </cell>
          <cell r="CY217" t="str">
            <v>n.a.</v>
          </cell>
          <cell r="CZ217">
            <v>0</v>
          </cell>
          <cell r="DA217">
            <v>482</v>
          </cell>
          <cell r="DB217">
            <v>21318</v>
          </cell>
          <cell r="DC217">
            <v>281741</v>
          </cell>
          <cell r="DD217">
            <v>346484</v>
          </cell>
          <cell r="DE217">
            <v>395757</v>
          </cell>
          <cell r="DF217">
            <v>392502</v>
          </cell>
          <cell r="DH217">
            <v>210080</v>
          </cell>
          <cell r="DI217">
            <v>-159417</v>
          </cell>
          <cell r="DJ217">
            <v>-58386</v>
          </cell>
          <cell r="DK217">
            <v>-14267</v>
          </cell>
          <cell r="DL217">
            <v>-21990</v>
          </cell>
          <cell r="DM217">
            <v>-0.104674409748667</v>
          </cell>
          <cell r="DN217">
            <v>-9.4755892618606494E-2</v>
          </cell>
          <cell r="DO217" t="str">
            <v>n.a.</v>
          </cell>
          <cell r="DP217">
            <v>48191</v>
          </cell>
          <cell r="DQ217" t="e">
            <v>#VALUE!</v>
          </cell>
          <cell r="DS217">
            <v>206965</v>
          </cell>
          <cell r="DT217">
            <v>-154965</v>
          </cell>
          <cell r="DU217">
            <v>-54650</v>
          </cell>
          <cell r="DV217">
            <v>-14849</v>
          </cell>
          <cell r="DW217">
            <v>-17499</v>
          </cell>
          <cell r="DX217">
            <v>-8.4550527867030698E-2</v>
          </cell>
          <cell r="DY217">
            <v>-7.7959049112552595E-2</v>
          </cell>
          <cell r="DZ217" t="str">
            <v>n.a.</v>
          </cell>
          <cell r="EA217">
            <v>54233.5</v>
          </cell>
          <cell r="EB217">
            <v>241</v>
          </cell>
          <cell r="ED217">
            <v>278287</v>
          </cell>
          <cell r="EE217">
            <v>-213738</v>
          </cell>
          <cell r="EF217">
            <v>-64418</v>
          </cell>
          <cell r="EG217">
            <v>-13214</v>
          </cell>
          <cell r="EH217">
            <v>-13083</v>
          </cell>
          <cell r="EI217">
            <v>-4.7012616471484497E-2</v>
          </cell>
          <cell r="EJ217">
            <v>-4.4901671414352903E-2</v>
          </cell>
          <cell r="EK217" t="str">
            <v>n.a.</v>
          </cell>
          <cell r="EL217">
            <v>61376.5</v>
          </cell>
          <cell r="EM217">
            <v>10900</v>
          </cell>
          <cell r="EO217">
            <v>231777.33333333299</v>
          </cell>
          <cell r="EP217">
            <v>-176040</v>
          </cell>
          <cell r="EQ217">
            <v>-59151.333333333299</v>
          </cell>
          <cell r="ER217">
            <v>-14110</v>
          </cell>
          <cell r="ES217">
            <v>-17524</v>
          </cell>
          <cell r="ET217">
            <v>-7.5607048143908201E-2</v>
          </cell>
          <cell r="EU217">
            <v>-7.0292443950025596E-2</v>
          </cell>
          <cell r="FF217" t="str">
            <v>CN46299PC</v>
          </cell>
          <cell r="FG217" t="str">
            <v>exclude</v>
          </cell>
          <cell r="FH217" t="str">
            <v>Consecutive loss</v>
          </cell>
          <cell r="FI217" t="str">
            <v>ok, loss</v>
          </cell>
        </row>
        <row r="218">
          <cell r="B218" t="str">
            <v>SHENZHEN HELLO TECH ENERGY CO.,LTD.</v>
          </cell>
          <cell r="C218" t="str">
            <v>exclude</v>
          </cell>
          <cell r="D218" t="str">
            <v>Independence(A+, A, A-, B+, B, B-,U)</v>
          </cell>
          <cell r="H218" t="str">
            <v/>
          </cell>
          <cell r="I218" t="str">
            <v>ok, indep</v>
          </cell>
          <cell r="J218" t="str">
            <v>ok,indep</v>
          </cell>
          <cell r="M218" t="str">
            <v>SHENZHEN HELLO TECH ENERGY CO.,LTD.</v>
          </cell>
          <cell r="N218" t="str">
            <v>This company is engaged in manufacturing electrical equipment and components. It was incorporated in 2011 and has its registered office in Shenzhen, China. The company's business operation specialises in the production of a wide range of electrical equipment and products that comprises of insulated wire, battery, and wiring devices, such as electrical outlets, fuse boxes, and light switches. These components are ideal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guarantees product safety and quality.</v>
          </cell>
          <cell r="O218" t="str">
            <v>Manufacturing</v>
          </cell>
          <cell r="P218" t="str">
            <v>www.hello-tech.com</v>
          </cell>
          <cell r="R218" t="str">
            <v>China</v>
          </cell>
          <cell r="S218" t="str">
            <v>301327</v>
          </cell>
          <cell r="T218" t="str">
            <v>D</v>
          </cell>
          <cell r="U218" t="str">
            <v>3699</v>
          </cell>
          <cell r="V218" t="str">
            <v>Engaged in manufacturing electrical equipment and components</v>
          </cell>
          <cell r="W218" t="str">
            <v>The Company is engaged in the research and development, production and sales of portable energy storage equipment.</v>
          </cell>
          <cell r="Z218" t="str">
            <v>CN55504PC</v>
          </cell>
          <cell r="AA218">
            <v>2322496</v>
          </cell>
          <cell r="AB218">
            <v>1069583</v>
          </cell>
          <cell r="AC218">
            <v>319950</v>
          </cell>
          <cell r="AD218" t="str">
            <v>n.a.</v>
          </cell>
          <cell r="AE218">
            <v>2299051</v>
          </cell>
          <cell r="AF218">
            <v>1068626</v>
          </cell>
          <cell r="AG218">
            <v>316738</v>
          </cell>
          <cell r="AH218" t="str">
            <v>n.a.</v>
          </cell>
          <cell r="AI218">
            <v>-4062</v>
          </cell>
          <cell r="AJ218">
            <v>-3051</v>
          </cell>
          <cell r="AK218">
            <v>-1341</v>
          </cell>
          <cell r="AL218" t="str">
            <v>n.a.</v>
          </cell>
          <cell r="AM218">
            <v>2294989</v>
          </cell>
          <cell r="AN218">
            <v>1065575</v>
          </cell>
          <cell r="AO218">
            <v>315397</v>
          </cell>
          <cell r="AP218" t="str">
            <v>n.a.</v>
          </cell>
          <cell r="AQ218">
            <v>27507</v>
          </cell>
          <cell r="AR218">
            <v>4008</v>
          </cell>
          <cell r="AS218">
            <v>4553</v>
          </cell>
          <cell r="AT218" t="str">
            <v>n.a.</v>
          </cell>
          <cell r="AU218">
            <v>-1204195</v>
          </cell>
          <cell r="AV218">
            <v>-468647</v>
          </cell>
          <cell r="AW218">
            <v>-161943</v>
          </cell>
          <cell r="AX218" t="str">
            <v>n.a.</v>
          </cell>
          <cell r="AY218" t="str">
            <v>n.a.</v>
          </cell>
          <cell r="AZ218" t="str">
            <v>n.a.</v>
          </cell>
          <cell r="BA218" t="str">
            <v>n.a.</v>
          </cell>
          <cell r="BB218" t="str">
            <v>n.a.</v>
          </cell>
          <cell r="BC218">
            <v>-739213</v>
          </cell>
          <cell r="BD218">
            <v>-296327</v>
          </cell>
          <cell r="BE218">
            <v>-118606</v>
          </cell>
          <cell r="BF218" t="str">
            <v>n.a.</v>
          </cell>
          <cell r="BG218">
            <v>379088</v>
          </cell>
          <cell r="BH218">
            <v>304609</v>
          </cell>
          <cell r="BI218">
            <v>39401</v>
          </cell>
          <cell r="BJ218" t="str">
            <v>n.a.</v>
          </cell>
          <cell r="BK218">
            <v>0</v>
          </cell>
          <cell r="BL218">
            <v>0</v>
          </cell>
          <cell r="BM218">
            <v>0</v>
          </cell>
          <cell r="BN218" t="str">
            <v>n.a.</v>
          </cell>
          <cell r="BO218">
            <v>0</v>
          </cell>
          <cell r="BP218">
            <v>0</v>
          </cell>
          <cell r="BQ218">
            <v>0</v>
          </cell>
          <cell r="BR218" t="str">
            <v>n.a.</v>
          </cell>
          <cell r="BS218">
            <v>0</v>
          </cell>
          <cell r="BT218">
            <v>0</v>
          </cell>
          <cell r="BU218">
            <v>0</v>
          </cell>
          <cell r="BV218" t="str">
            <v>n.a.</v>
          </cell>
          <cell r="BW218">
            <v>279307</v>
          </cell>
          <cell r="BX218">
            <v>233812</v>
          </cell>
          <cell r="BY218">
            <v>36452</v>
          </cell>
          <cell r="BZ218" t="str">
            <v>n.a.</v>
          </cell>
          <cell r="CA218">
            <v>1248561</v>
          </cell>
          <cell r="CB218">
            <v>548575</v>
          </cell>
          <cell r="CC218">
            <v>197379</v>
          </cell>
          <cell r="CD218" t="str">
            <v>n.a.</v>
          </cell>
          <cell r="CE218">
            <v>632092</v>
          </cell>
          <cell r="CF218">
            <v>201060</v>
          </cell>
          <cell r="CG218">
            <v>93533</v>
          </cell>
          <cell r="CH218" t="str">
            <v>n.a.</v>
          </cell>
          <cell r="CI218">
            <v>74117</v>
          </cell>
          <cell r="CJ218">
            <v>66893</v>
          </cell>
          <cell r="CK218">
            <v>27651</v>
          </cell>
          <cell r="CL218" t="str">
            <v>n.a.</v>
          </cell>
          <cell r="CM218">
            <v>44372</v>
          </cell>
          <cell r="CN218">
            <v>17703</v>
          </cell>
          <cell r="CO218">
            <v>11620</v>
          </cell>
          <cell r="CP218" t="str">
            <v>n.a.</v>
          </cell>
          <cell r="CQ218">
            <v>446876</v>
          </cell>
          <cell r="CR218">
            <v>233189</v>
          </cell>
          <cell r="CS218">
            <v>60232</v>
          </cell>
          <cell r="CT218" t="str">
            <v>n.a.</v>
          </cell>
          <cell r="CU218">
            <v>268276</v>
          </cell>
          <cell r="CV218">
            <v>122964</v>
          </cell>
          <cell r="CW218">
            <v>36287</v>
          </cell>
          <cell r="CX218" t="str">
            <v>n.a.</v>
          </cell>
          <cell r="CY218">
            <v>13371</v>
          </cell>
          <cell r="CZ218">
            <v>3604</v>
          </cell>
          <cell r="DA218">
            <v>1942</v>
          </cell>
          <cell r="DB218" t="str">
            <v>n.a.</v>
          </cell>
          <cell r="DC218">
            <v>1404248</v>
          </cell>
          <cell r="DD218">
            <v>580791</v>
          </cell>
          <cell r="DE218">
            <v>208826</v>
          </cell>
          <cell r="DF218" t="str">
            <v>n.a.</v>
          </cell>
          <cell r="DH218">
            <v>2294989</v>
          </cell>
          <cell r="DI218">
            <v>-1204195</v>
          </cell>
          <cell r="DJ218">
            <v>-739213</v>
          </cell>
          <cell r="DK218">
            <v>0</v>
          </cell>
          <cell r="DL218">
            <v>351581</v>
          </cell>
          <cell r="DM218">
            <v>0.15319506978029099</v>
          </cell>
          <cell r="DN218">
            <v>0.18090951565497301</v>
          </cell>
          <cell r="DO218" t="str">
            <v>n.a.</v>
          </cell>
          <cell r="DP218">
            <v>416576</v>
          </cell>
          <cell r="DQ218">
            <v>8487.5</v>
          </cell>
          <cell r="DS218">
            <v>1065575</v>
          </cell>
          <cell r="DT218">
            <v>-468647</v>
          </cell>
          <cell r="DU218">
            <v>-296327</v>
          </cell>
          <cell r="DV218">
            <v>0</v>
          </cell>
          <cell r="DW218">
            <v>300601</v>
          </cell>
          <cell r="DX218">
            <v>0.28210215142059503</v>
          </cell>
          <cell r="DY218">
            <v>0.39295583902198</v>
          </cell>
          <cell r="DZ218" t="str">
            <v>n.a.</v>
          </cell>
          <cell r="EA218">
            <v>147296.5</v>
          </cell>
          <cell r="EB218">
            <v>2773</v>
          </cell>
          <cell r="ED218">
            <v>315397</v>
          </cell>
          <cell r="EE218">
            <v>-161943</v>
          </cell>
          <cell r="EF218">
            <v>-118606</v>
          </cell>
          <cell r="EG218">
            <v>0</v>
          </cell>
          <cell r="EH218">
            <v>34848</v>
          </cell>
          <cell r="EI218">
            <v>0.110489319809637</v>
          </cell>
          <cell r="EJ218">
            <v>0.12421359548599401</v>
          </cell>
          <cell r="EK218" t="str">
            <v>n.a.</v>
          </cell>
          <cell r="EL218" t="e">
            <v>#VALUE!</v>
          </cell>
          <cell r="EM218" t="e">
            <v>#VALUE!</v>
          </cell>
          <cell r="EO218">
            <v>1225320.33333333</v>
          </cell>
          <cell r="EP218">
            <v>-611595</v>
          </cell>
          <cell r="EQ218">
            <v>-384715.33333333302</v>
          </cell>
          <cell r="ER218">
            <v>0</v>
          </cell>
          <cell r="ES218">
            <v>229010</v>
          </cell>
          <cell r="ET218">
            <v>0.186898065567072</v>
          </cell>
          <cell r="EU218">
            <v>0.22985809976877999</v>
          </cell>
          <cell r="FF218" t="str">
            <v>CN55504PC</v>
          </cell>
          <cell r="FG218" t="str">
            <v>exclude</v>
          </cell>
          <cell r="FH218" t="str">
            <v>Independence(A+, A, A-, B+, B, B-,U)</v>
          </cell>
          <cell r="FI218" t="str">
            <v>ok, indep</v>
          </cell>
        </row>
        <row r="219">
          <cell r="B219" t="str">
            <v>JOYWARE ELECTRONICS COMPANY LIMITED</v>
          </cell>
          <cell r="C219" t="str">
            <v>exclude</v>
          </cell>
          <cell r="D219" t="str">
            <v>Consecutive loss</v>
          </cell>
          <cell r="H219" t="str">
            <v/>
          </cell>
          <cell r="I219" t="str">
            <v>ok, loss</v>
          </cell>
          <cell r="J219" t="str">
            <v>ok,loss</v>
          </cell>
          <cell r="M219" t="str">
            <v>JOYWARE ELECTRONICS COMPANY LIMITED</v>
          </cell>
          <cell r="N219" t="str">
            <v>The company is engaged in the wholesale of video-over-fiber-optic-transmission products. It was established in the year 2000 and has its registered business office located in Hangzhou, China. The company provides fiber-optic solutions including single and multi-mode fiber transmission systems which can transmit video, audio and data. It also provides industrial Ethernet switches, media converters, encoders and decoders for analog videos. Its transmission systems can handle the transmissions of 128 channels of uncompressed video signals over single-mode fiber up to 120km. In addition, the company's products are widely used in CCTV surveillance projects in airports, seaports, casinos, prisons and other industries. They were even used in the 2008 Beijing Olympic Games and the Shanghai World Expo 2010. The company is one of the leading suppliers of video-over-fiber-optic-transmission products for CCTV and security applications. It is also the first listed Chinese supplier in CCTV fiber optic transmission field.</v>
          </cell>
          <cell r="O219" t="str">
            <v>Wholesale</v>
          </cell>
          <cell r="P219" t="str">
            <v>www.joyware.com</v>
          </cell>
          <cell r="R219" t="str">
            <v>China</v>
          </cell>
          <cell r="S219" t="str">
            <v>300270</v>
          </cell>
          <cell r="T219" t="str">
            <v>B+</v>
          </cell>
          <cell r="U219" t="str">
            <v>3699</v>
          </cell>
          <cell r="V219" t="str">
            <v>Engaged in the wholesale of video-over-fiber-optic-transmission products</v>
          </cell>
          <cell r="W219" t="str">
            <v>The Company is principally engaged in the research, development, manufacture and distribution of security protection video monitoring transmission technology products.</v>
          </cell>
          <cell r="X219" t="str">
            <v>OB TELECOM ELECTRONICS COMPANY LIMITED</v>
          </cell>
          <cell r="Z219" t="str">
            <v>CN40496PC</v>
          </cell>
          <cell r="AA219">
            <v>244434</v>
          </cell>
          <cell r="AB219">
            <v>213821</v>
          </cell>
          <cell r="AC219">
            <v>243903</v>
          </cell>
          <cell r="AD219">
            <v>327554</v>
          </cell>
          <cell r="AE219">
            <v>230100</v>
          </cell>
          <cell r="AF219">
            <v>199453</v>
          </cell>
          <cell r="AG219">
            <v>229957</v>
          </cell>
          <cell r="AH219">
            <v>300759</v>
          </cell>
          <cell r="AI219">
            <v>-2507</v>
          </cell>
          <cell r="AJ219">
            <v>-1562</v>
          </cell>
          <cell r="AK219">
            <v>-1277</v>
          </cell>
          <cell r="AL219">
            <v>-4228</v>
          </cell>
          <cell r="AM219">
            <v>227593</v>
          </cell>
          <cell r="AN219">
            <v>197891</v>
          </cell>
          <cell r="AO219">
            <v>228680</v>
          </cell>
          <cell r="AP219">
            <v>296531</v>
          </cell>
          <cell r="AQ219">
            <v>16841</v>
          </cell>
          <cell r="AR219">
            <v>15930</v>
          </cell>
          <cell r="AS219">
            <v>15223</v>
          </cell>
          <cell r="AT219">
            <v>31023</v>
          </cell>
          <cell r="AU219">
            <v>-155823</v>
          </cell>
          <cell r="AV219">
            <v>-166248</v>
          </cell>
          <cell r="AW219">
            <v>-176096</v>
          </cell>
          <cell r="AX219">
            <v>-184966</v>
          </cell>
          <cell r="AY219" t="str">
            <v>n.a.</v>
          </cell>
          <cell r="AZ219" t="str">
            <v>n.a.</v>
          </cell>
          <cell r="BA219" t="str">
            <v>n.a.</v>
          </cell>
          <cell r="BB219" t="str">
            <v>n.a.</v>
          </cell>
          <cell r="BC219">
            <v>-88282</v>
          </cell>
          <cell r="BD219">
            <v>-101350</v>
          </cell>
          <cell r="BE219">
            <v>-118912</v>
          </cell>
          <cell r="BF219">
            <v>-118604</v>
          </cell>
          <cell r="BG219">
            <v>329</v>
          </cell>
          <cell r="BH219">
            <v>-53777</v>
          </cell>
          <cell r="BI219">
            <v>-51105</v>
          </cell>
          <cell r="BJ219">
            <v>23984</v>
          </cell>
          <cell r="BK219">
            <v>-8416</v>
          </cell>
          <cell r="BL219">
            <v>-9876</v>
          </cell>
          <cell r="BM219">
            <v>-16695</v>
          </cell>
          <cell r="BN219">
            <v>-19396</v>
          </cell>
          <cell r="BO219">
            <v>-7152</v>
          </cell>
          <cell r="BP219">
            <v>-8656</v>
          </cell>
          <cell r="BQ219">
            <v>-15949</v>
          </cell>
          <cell r="BR219">
            <v>-17903</v>
          </cell>
          <cell r="BS219">
            <v>-1264</v>
          </cell>
          <cell r="BT219">
            <v>-1220</v>
          </cell>
          <cell r="BU219">
            <v>-746</v>
          </cell>
          <cell r="BV219">
            <v>-1493</v>
          </cell>
          <cell r="BW219">
            <v>-51237</v>
          </cell>
          <cell r="BX219">
            <v>-115794</v>
          </cell>
          <cell r="BY219">
            <v>-87475</v>
          </cell>
          <cell r="BZ219">
            <v>-31763</v>
          </cell>
          <cell r="CA219">
            <v>640967</v>
          </cell>
          <cell r="CB219">
            <v>749865</v>
          </cell>
          <cell r="CC219">
            <v>829338</v>
          </cell>
          <cell r="CD219">
            <v>889281</v>
          </cell>
          <cell r="CE219">
            <v>78526</v>
          </cell>
          <cell r="CF219">
            <v>56087</v>
          </cell>
          <cell r="CG219">
            <v>132664</v>
          </cell>
          <cell r="CH219">
            <v>104306</v>
          </cell>
          <cell r="CI219">
            <v>347373</v>
          </cell>
          <cell r="CJ219">
            <v>375442</v>
          </cell>
          <cell r="CK219">
            <v>425657</v>
          </cell>
          <cell r="CL219">
            <v>371401</v>
          </cell>
          <cell r="CM219">
            <v>71931</v>
          </cell>
          <cell r="CN219">
            <v>73480</v>
          </cell>
          <cell r="CO219">
            <v>104017</v>
          </cell>
          <cell r="CP219">
            <v>97254</v>
          </cell>
          <cell r="CQ219">
            <v>129484</v>
          </cell>
          <cell r="CR219">
            <v>220702</v>
          </cell>
          <cell r="CS219">
            <v>145147</v>
          </cell>
          <cell r="CT219">
            <v>314314</v>
          </cell>
          <cell r="CU219">
            <v>13649</v>
          </cell>
          <cell r="CV219" t="str">
            <v>n.a.</v>
          </cell>
          <cell r="CW219" t="str">
            <v>n.a.</v>
          </cell>
          <cell r="CX219" t="str">
            <v>n.a.</v>
          </cell>
          <cell r="CY219" t="str">
            <v>n.a.</v>
          </cell>
          <cell r="CZ219" t="str">
            <v>n.a.</v>
          </cell>
          <cell r="DA219" t="str">
            <v>n.a.</v>
          </cell>
          <cell r="DB219" t="str">
            <v>n.a.</v>
          </cell>
          <cell r="DC219">
            <v>990336</v>
          </cell>
          <cell r="DD219">
            <v>1080701</v>
          </cell>
          <cell r="DE219">
            <v>1321960</v>
          </cell>
          <cell r="DF219">
            <v>1488835</v>
          </cell>
          <cell r="DH219">
            <v>227593</v>
          </cell>
          <cell r="DI219">
            <v>-155823</v>
          </cell>
          <cell r="DJ219">
            <v>-88282</v>
          </cell>
          <cell r="DK219">
            <v>-8416</v>
          </cell>
          <cell r="DL219">
            <v>-24928</v>
          </cell>
          <cell r="DM219">
            <v>-0.109528851941844</v>
          </cell>
          <cell r="DN219">
            <v>-9.8716542386573805E-2</v>
          </cell>
          <cell r="DO219" t="str">
            <v>n.a.</v>
          </cell>
          <cell r="DP219">
            <v>67306.5</v>
          </cell>
          <cell r="DQ219" t="e">
            <v>#VALUE!</v>
          </cell>
          <cell r="DS219">
            <v>197891</v>
          </cell>
          <cell r="DT219">
            <v>-166248</v>
          </cell>
          <cell r="DU219">
            <v>-101350</v>
          </cell>
          <cell r="DV219">
            <v>-9876</v>
          </cell>
          <cell r="DW219">
            <v>-79583</v>
          </cell>
          <cell r="DX219">
            <v>-0.40215573219600698</v>
          </cell>
          <cell r="DY219">
            <v>-0.28681245810418299</v>
          </cell>
          <cell r="DZ219" t="str">
            <v>n.a.</v>
          </cell>
          <cell r="EA219">
            <v>94375.5</v>
          </cell>
          <cell r="EB219" t="e">
            <v>#VALUE!</v>
          </cell>
          <cell r="ED219">
            <v>228680</v>
          </cell>
          <cell r="EE219">
            <v>-176096</v>
          </cell>
          <cell r="EF219">
            <v>-118912</v>
          </cell>
          <cell r="EG219">
            <v>-16695</v>
          </cell>
          <cell r="EH219">
            <v>-83023</v>
          </cell>
          <cell r="EI219">
            <v>-0.363053174741998</v>
          </cell>
          <cell r="EJ219">
            <v>-0.266352906452617</v>
          </cell>
          <cell r="EK219" t="str">
            <v>n.a.</v>
          </cell>
          <cell r="EL219">
            <v>118485</v>
          </cell>
          <cell r="EM219" t="e">
            <v>#VALUE!</v>
          </cell>
          <cell r="EO219">
            <v>218054.66666666701</v>
          </cell>
          <cell r="EP219">
            <v>-166055.66666666701</v>
          </cell>
          <cell r="EQ219">
            <v>-102848</v>
          </cell>
          <cell r="ER219">
            <v>-11662.333333333299</v>
          </cell>
          <cell r="ES219">
            <v>-62511.333333333299</v>
          </cell>
          <cell r="ET219">
            <v>-0.28667734696498098</v>
          </cell>
          <cell r="EU219">
            <v>-0.222804378767682</v>
          </cell>
          <cell r="FF219" t="str">
            <v>CN40496PC</v>
          </cell>
          <cell r="FG219" t="str">
            <v>exclude</v>
          </cell>
          <cell r="FH219" t="str">
            <v>Consecutive loss</v>
          </cell>
          <cell r="FI219" t="str">
            <v>ok, loss</v>
          </cell>
        </row>
        <row r="220">
          <cell r="B220" t="str">
            <v>ARROW SYNDICATE PCL</v>
          </cell>
          <cell r="C220" t="str">
            <v>exclude</v>
          </cell>
          <cell r="D220" t="str">
            <v>Significantly different products/services</v>
          </cell>
          <cell r="E220" t="str">
            <v>从事电线导管和PP-R水管的制造和销售</v>
          </cell>
          <cell r="H220" t="str">
            <v/>
          </cell>
          <cell r="I220" t="str">
            <v>ok, sda/sdp</v>
          </cell>
          <cell r="J220" t="str">
            <v>ok,sdp</v>
          </cell>
          <cell r="M220" t="str">
            <v>ARROW SYNDICATE PCL</v>
          </cell>
          <cell r="N220" t="str">
            <v>The company is engaged in the manufacture and distribution of electrical conduit and PP-R water pipes. It was incorporated in 2012 and has its registered head office based in Chonburi, Thailand with a branch office in Bangkok, Thailand.The company manufactures electrical conduit and fittings under the brand of Arrowpipe and Arrowtite. It also produces these products under UNION brand for the lower market. It also offers water pipe and fittings under the brand of Arrow PP-R. In addition, it has a subsidiary, J.S.V. Technical Company Limited, which manufactures and distributes flexible ventilating conduit or air duct and post-tension duct. These products are used in construction, properties and manufacturing plants. Its products are distributed through dealers and direct sale to contractors and project owners.</v>
          </cell>
          <cell r="O220" t="str">
            <v>Manufacturing</v>
          </cell>
          <cell r="P220" t="str">
            <v>www.arrowpipe.com</v>
          </cell>
          <cell r="R220" t="str">
            <v>Thailand</v>
          </cell>
          <cell r="S220" t="str">
            <v>ARROW</v>
          </cell>
          <cell r="T220" t="str">
            <v>B+</v>
          </cell>
          <cell r="U220" t="str">
            <v>3699</v>
          </cell>
          <cell r="V220" t="str">
            <v>Engaged in the manufacture and distribution of electrical conduit and PP-R water pipes</v>
          </cell>
          <cell r="W220" t="str">
            <v>The Company is a Thailand-based company engaged in manufacturing of electrical conduit, flexible metal conduit, fittings and accessories.The Company and its subsidiary provide lines of product including electrical conduit, which offer white conduit, flexible metal conduit (FMC) and liquid-tight Flexible Metal Conduit (LFMC) distributed under the brand ArrowPipe and ArrowTite; water pipe, which is branded under the brand Arrow PP-R; duct, which comprises of spiral round duct, spiral flat oval duct, rectangle duct, wind-flex duct, among others and post-tension duct, which is used in heavy construction.</v>
          </cell>
          <cell r="X220" t="str">
            <v>J.S.V.HARDWARE CO LTD</v>
          </cell>
          <cell r="Y220" t="str">
            <v>Arrowpipe; Arrowtite; UNION; Arrow PP-R</v>
          </cell>
          <cell r="Z220" t="str">
            <v>TH0107555000261</v>
          </cell>
          <cell r="AA220">
            <v>1089874</v>
          </cell>
          <cell r="AB220">
            <v>1308710</v>
          </cell>
          <cell r="AC220">
            <v>1467229</v>
          </cell>
          <cell r="AD220">
            <v>1497034</v>
          </cell>
          <cell r="AE220">
            <v>1064937</v>
          </cell>
          <cell r="AF220">
            <v>1294066</v>
          </cell>
          <cell r="AG220">
            <v>1450736</v>
          </cell>
          <cell r="AH220">
            <v>1470202</v>
          </cell>
          <cell r="AI220" t="str">
            <v>n.a.</v>
          </cell>
          <cell r="AJ220" t="str">
            <v>n.a.</v>
          </cell>
          <cell r="AK220" t="str">
            <v>n.a.</v>
          </cell>
          <cell r="AL220" t="str">
            <v>n.a.</v>
          </cell>
          <cell r="AM220">
            <v>1064937</v>
          </cell>
          <cell r="AN220">
            <v>1294066</v>
          </cell>
          <cell r="AO220">
            <v>1450736</v>
          </cell>
          <cell r="AP220">
            <v>1470202</v>
          </cell>
          <cell r="AQ220">
            <v>24937</v>
          </cell>
          <cell r="AR220">
            <v>14644</v>
          </cell>
          <cell r="AS220">
            <v>16493</v>
          </cell>
          <cell r="AT220">
            <v>26832</v>
          </cell>
          <cell r="AU220">
            <v>-702288</v>
          </cell>
          <cell r="AV220">
            <v>-887952</v>
          </cell>
          <cell r="AW220">
            <v>-1046635</v>
          </cell>
          <cell r="AX220">
            <v>-1117522</v>
          </cell>
          <cell r="AY220">
            <v>0</v>
          </cell>
          <cell r="AZ220">
            <v>0</v>
          </cell>
          <cell r="BA220">
            <v>0</v>
          </cell>
          <cell r="BB220">
            <v>0</v>
          </cell>
          <cell r="BC220">
            <v>-165907</v>
          </cell>
          <cell r="BD220">
            <v>-141581</v>
          </cell>
          <cell r="BE220">
            <v>-160187</v>
          </cell>
          <cell r="BF220">
            <v>-175164</v>
          </cell>
          <cell r="BG220">
            <v>221679</v>
          </cell>
          <cell r="BH220">
            <v>279177</v>
          </cell>
          <cell r="BI220">
            <v>260407</v>
          </cell>
          <cell r="BJ220">
            <v>204348</v>
          </cell>
          <cell r="BK220">
            <v>-43645</v>
          </cell>
          <cell r="BL220">
            <v>-42771</v>
          </cell>
          <cell r="BM220">
            <v>-37938</v>
          </cell>
          <cell r="BN220">
            <v>-35152</v>
          </cell>
          <cell r="BO220">
            <v>-42184</v>
          </cell>
          <cell r="BP220">
            <v>-37180</v>
          </cell>
          <cell r="BQ220">
            <v>-36165</v>
          </cell>
          <cell r="BR220">
            <v>-33305</v>
          </cell>
          <cell r="BS220">
            <v>-1461</v>
          </cell>
          <cell r="BT220">
            <v>-5591</v>
          </cell>
          <cell r="BU220">
            <v>-1773</v>
          </cell>
          <cell r="BV220">
            <v>-1847</v>
          </cell>
          <cell r="BW220">
            <v>128738</v>
          </cell>
          <cell r="BX220">
            <v>168984</v>
          </cell>
          <cell r="BY220">
            <v>205470</v>
          </cell>
          <cell r="BZ220">
            <v>153740</v>
          </cell>
          <cell r="CA220">
            <v>1027908</v>
          </cell>
          <cell r="CB220">
            <v>1049629</v>
          </cell>
          <cell r="CC220">
            <v>1000780</v>
          </cell>
          <cell r="CD220">
            <v>956223</v>
          </cell>
          <cell r="CE220">
            <v>653268</v>
          </cell>
          <cell r="CF220">
            <v>670241</v>
          </cell>
          <cell r="CG220">
            <v>524364</v>
          </cell>
          <cell r="CH220">
            <v>444803</v>
          </cell>
          <cell r="CI220">
            <v>257298</v>
          </cell>
          <cell r="CJ220">
            <v>279801</v>
          </cell>
          <cell r="CK220">
            <v>320389</v>
          </cell>
          <cell r="CL220">
            <v>314962</v>
          </cell>
          <cell r="CM220">
            <v>51189</v>
          </cell>
          <cell r="CN220">
            <v>66326</v>
          </cell>
          <cell r="CO220">
            <v>64089</v>
          </cell>
          <cell r="CP220">
            <v>57475</v>
          </cell>
          <cell r="CQ220">
            <v>50829</v>
          </cell>
          <cell r="CR220">
            <v>28529</v>
          </cell>
          <cell r="CS220">
            <v>48785</v>
          </cell>
          <cell r="CT220">
            <v>64445</v>
          </cell>
          <cell r="CU220" t="str">
            <v>n.a.</v>
          </cell>
          <cell r="CV220" t="str">
            <v>n.a.</v>
          </cell>
          <cell r="CW220" t="str">
            <v>n.a.</v>
          </cell>
          <cell r="CX220" t="str">
            <v>n.a.</v>
          </cell>
          <cell r="CY220">
            <v>51456</v>
          </cell>
          <cell r="CZ220">
            <v>44642</v>
          </cell>
          <cell r="DA220">
            <v>104569</v>
          </cell>
          <cell r="DB220">
            <v>60282</v>
          </cell>
          <cell r="DC220">
            <v>1596016</v>
          </cell>
          <cell r="DD220">
            <v>1645656</v>
          </cell>
          <cell r="DE220">
            <v>1566304</v>
          </cell>
          <cell r="DF220">
            <v>1474053</v>
          </cell>
          <cell r="DH220">
            <v>1064937</v>
          </cell>
          <cell r="DI220">
            <v>-702288</v>
          </cell>
          <cell r="DJ220">
            <v>-165907</v>
          </cell>
          <cell r="DK220">
            <v>-43645</v>
          </cell>
          <cell r="DL220">
            <v>153097</v>
          </cell>
          <cell r="DM220">
            <v>0.14376155584790501</v>
          </cell>
          <cell r="DN220">
            <v>0.167898973504124</v>
          </cell>
          <cell r="DO220">
            <v>0</v>
          </cell>
          <cell r="DP220">
            <v>661754.5</v>
          </cell>
          <cell r="DQ220">
            <v>48049</v>
          </cell>
          <cell r="DS220">
            <v>1294066</v>
          </cell>
          <cell r="DT220">
            <v>-887952</v>
          </cell>
          <cell r="DU220">
            <v>-141581</v>
          </cell>
          <cell r="DV220">
            <v>-42771</v>
          </cell>
          <cell r="DW220">
            <v>221762</v>
          </cell>
          <cell r="DX220">
            <v>0.171368384610986</v>
          </cell>
          <cell r="DY220">
            <v>0.20680889001626401</v>
          </cell>
          <cell r="DZ220">
            <v>0</v>
          </cell>
          <cell r="EA220">
            <v>597302.5</v>
          </cell>
          <cell r="EB220">
            <v>74605.5</v>
          </cell>
          <cell r="ED220">
            <v>1450736</v>
          </cell>
          <cell r="EE220">
            <v>-1046635</v>
          </cell>
          <cell r="EF220">
            <v>-160187</v>
          </cell>
          <cell r="EG220">
            <v>-37938</v>
          </cell>
          <cell r="EH220">
            <v>205976</v>
          </cell>
          <cell r="EI220">
            <v>0.14198034652755601</v>
          </cell>
          <cell r="EJ220">
            <v>0.165474468973939</v>
          </cell>
          <cell r="EK220">
            <v>0</v>
          </cell>
          <cell r="EL220">
            <v>484583.5</v>
          </cell>
          <cell r="EM220">
            <v>82425.5</v>
          </cell>
          <cell r="EO220">
            <v>1269913</v>
          </cell>
          <cell r="EP220">
            <v>-878958.33333333302</v>
          </cell>
          <cell r="EQ220">
            <v>-155891.66666666701</v>
          </cell>
          <cell r="ER220">
            <v>-41451.333333333299</v>
          </cell>
          <cell r="ES220">
            <v>193611.66666666701</v>
          </cell>
          <cell r="ET220">
            <v>0.152460575383248</v>
          </cell>
          <cell r="EU220">
            <v>0.17988611615582301</v>
          </cell>
          <cell r="FF220" t="str">
            <v>TH0107555000261</v>
          </cell>
          <cell r="FG220" t="str">
            <v>exclude</v>
          </cell>
          <cell r="FH220" t="str">
            <v>Significantly different products/services</v>
          </cell>
          <cell r="FI220" t="str">
            <v>ok, sda/sdp</v>
          </cell>
        </row>
        <row r="221">
          <cell r="B221" t="str">
            <v>SHANGHAI RENLE SCIENCE AND TECHNOLOGY CO.,LTD.</v>
          </cell>
          <cell r="C221" t="str">
            <v>exclude</v>
          </cell>
          <cell r="D221" t="str">
            <v>Significantly different products/services</v>
          </cell>
          <cell r="E221" t="str">
            <v>从事电气设备制造的高科技企业</v>
          </cell>
          <cell r="H221" t="str">
            <v/>
          </cell>
          <cell r="I221" t="str">
            <v>ok, sda/sdp</v>
          </cell>
          <cell r="J221" t="str">
            <v>ok,sdp</v>
          </cell>
          <cell r="M221" t="str">
            <v>SHANGHAI RENLE SCIENCE AND TECHNOLOGY CO.,LTD.</v>
          </cell>
          <cell r="N221" t="str">
            <v>This company operates as a technology led high-tech enterprise engaged in the manufacture of electrical equipment. It was established in 2008 and conducts business from its registered head office which is located in Shanghai, China. With a total investment of RMB 250 million, the company covers a total area of 100,000 square meters, including 85,000 square meters of workshops. The company offers the following products: LV/MV/HV soft starter for motor, LV/MV/HV frequency converter, intelligent electric equipment, new energy electric equipment and complete sets of LV/HV transmission and distribution equipment. It is a high-tech enterprise that integrates trade, R&amp;D and production and a leading enterprise in the industry of intelligent electric drive in. Furthermore, the company markets its products in Mainland China, Southeast Asia, and Mid East Africa.</v>
          </cell>
          <cell r="O221" t="str">
            <v>Manufacturing</v>
          </cell>
          <cell r="P221" t="str">
            <v>www.renle.com</v>
          </cell>
          <cell r="R221" t="str">
            <v>China</v>
          </cell>
          <cell r="S221" t="str">
            <v>833586</v>
          </cell>
          <cell r="T221" t="str">
            <v>A+</v>
          </cell>
          <cell r="U221" t="str">
            <v>3699</v>
          </cell>
          <cell r="V221" t="str">
            <v>Operates as a technology led high-tech enterprise engaged in the manufacture of electrical equipment</v>
          </cell>
          <cell r="W221" t="str">
            <v>The Company is engaged in soft starter, inverter and other electrical control and energy-saving equipment research and development, production and sales operations.</v>
          </cell>
          <cell r="Z221" t="str">
            <v>CN44462PC</v>
          </cell>
          <cell r="AA221">
            <v>299553</v>
          </cell>
          <cell r="AB221">
            <v>212682</v>
          </cell>
          <cell r="AC221">
            <v>241878</v>
          </cell>
          <cell r="AD221">
            <v>303054</v>
          </cell>
          <cell r="AE221">
            <v>292564</v>
          </cell>
          <cell r="AF221">
            <v>200874</v>
          </cell>
          <cell r="AG221">
            <v>232475</v>
          </cell>
          <cell r="AH221">
            <v>298702</v>
          </cell>
          <cell r="AI221">
            <v>-4229</v>
          </cell>
          <cell r="AJ221">
            <v>-2341</v>
          </cell>
          <cell r="AK221">
            <v>-3745</v>
          </cell>
          <cell r="AL221">
            <v>-4278</v>
          </cell>
          <cell r="AM221">
            <v>288335</v>
          </cell>
          <cell r="AN221">
            <v>198533</v>
          </cell>
          <cell r="AO221">
            <v>228730</v>
          </cell>
          <cell r="AP221">
            <v>294424</v>
          </cell>
          <cell r="AQ221">
            <v>11218</v>
          </cell>
          <cell r="AR221">
            <v>14149</v>
          </cell>
          <cell r="AS221">
            <v>13148</v>
          </cell>
          <cell r="AT221">
            <v>8630</v>
          </cell>
          <cell r="AU221">
            <v>-141897</v>
          </cell>
          <cell r="AV221">
            <v>-98580</v>
          </cell>
          <cell r="AW221">
            <v>-125010</v>
          </cell>
          <cell r="AX221">
            <v>-114833</v>
          </cell>
          <cell r="AY221" t="str">
            <v>n.a.</v>
          </cell>
          <cell r="AZ221" t="str">
            <v>n.a.</v>
          </cell>
          <cell r="BA221" t="str">
            <v>n.a.</v>
          </cell>
          <cell r="BB221" t="str">
            <v>n.a.</v>
          </cell>
          <cell r="BC221">
            <v>-111096</v>
          </cell>
          <cell r="BD221">
            <v>-108263</v>
          </cell>
          <cell r="BE221">
            <v>-105141</v>
          </cell>
          <cell r="BF221">
            <v>-138397</v>
          </cell>
          <cell r="BG221">
            <v>46560</v>
          </cell>
          <cell r="BH221">
            <v>5839</v>
          </cell>
          <cell r="BI221">
            <v>11727</v>
          </cell>
          <cell r="BJ221">
            <v>49824</v>
          </cell>
          <cell r="BK221">
            <v>-18219</v>
          </cell>
          <cell r="BL221">
            <v>-13914</v>
          </cell>
          <cell r="BM221">
            <v>-10809</v>
          </cell>
          <cell r="BN221">
            <v>-30795</v>
          </cell>
          <cell r="BO221">
            <v>-16917</v>
          </cell>
          <cell r="BP221">
            <v>-10648</v>
          </cell>
          <cell r="BQ221">
            <v>-9924</v>
          </cell>
          <cell r="BR221">
            <v>-13985</v>
          </cell>
          <cell r="BS221">
            <v>-1302</v>
          </cell>
          <cell r="BT221">
            <v>-3266</v>
          </cell>
          <cell r="BU221">
            <v>-885</v>
          </cell>
          <cell r="BV221">
            <v>-16810</v>
          </cell>
          <cell r="BW221">
            <v>19206</v>
          </cell>
          <cell r="BX221">
            <v>-77614</v>
          </cell>
          <cell r="BY221">
            <v>-4724</v>
          </cell>
          <cell r="BZ221">
            <v>1992</v>
          </cell>
          <cell r="CA221">
            <v>374036</v>
          </cell>
          <cell r="CB221">
            <v>344732</v>
          </cell>
          <cell r="CC221">
            <v>301315</v>
          </cell>
          <cell r="CD221">
            <v>376943</v>
          </cell>
          <cell r="CE221">
            <v>113762</v>
          </cell>
          <cell r="CF221">
            <v>102902</v>
          </cell>
          <cell r="CG221">
            <v>81306</v>
          </cell>
          <cell r="CH221">
            <v>96272</v>
          </cell>
          <cell r="CI221">
            <v>71779</v>
          </cell>
          <cell r="CJ221">
            <v>61698</v>
          </cell>
          <cell r="CK221">
            <v>66463</v>
          </cell>
          <cell r="CL221">
            <v>86445</v>
          </cell>
          <cell r="CM221">
            <v>107853</v>
          </cell>
          <cell r="CN221">
            <v>115737</v>
          </cell>
          <cell r="CO221">
            <v>69766</v>
          </cell>
          <cell r="CP221">
            <v>89024</v>
          </cell>
          <cell r="CQ221">
            <v>76569</v>
          </cell>
          <cell r="CR221">
            <v>60378</v>
          </cell>
          <cell r="CS221">
            <v>75535</v>
          </cell>
          <cell r="CT221">
            <v>93913</v>
          </cell>
          <cell r="CU221">
            <v>5753</v>
          </cell>
          <cell r="CV221" t="str">
            <v>n.a.</v>
          </cell>
          <cell r="CW221" t="str">
            <v>n.a.</v>
          </cell>
          <cell r="CX221" t="str">
            <v>n.a.</v>
          </cell>
          <cell r="CY221">
            <v>242</v>
          </cell>
          <cell r="CZ221" t="str">
            <v>n.a.</v>
          </cell>
          <cell r="DA221">
            <v>66</v>
          </cell>
          <cell r="DB221">
            <v>388</v>
          </cell>
          <cell r="DC221">
            <v>579465</v>
          </cell>
          <cell r="DD221">
            <v>549418</v>
          </cell>
          <cell r="DE221">
            <v>636672</v>
          </cell>
          <cell r="DF221">
            <v>684752</v>
          </cell>
          <cell r="DH221">
            <v>288335</v>
          </cell>
          <cell r="DI221">
            <v>-141897</v>
          </cell>
          <cell r="DJ221">
            <v>-111096</v>
          </cell>
          <cell r="DK221">
            <v>-18219</v>
          </cell>
          <cell r="DL221">
            <v>17123</v>
          </cell>
          <cell r="DM221">
            <v>5.93857838972029E-2</v>
          </cell>
          <cell r="DN221">
            <v>6.3135112015692496E-2</v>
          </cell>
          <cell r="DO221" t="str">
            <v>n.a.</v>
          </cell>
          <cell r="DP221">
            <v>108332</v>
          </cell>
          <cell r="DQ221" t="e">
            <v>#VALUE!</v>
          </cell>
          <cell r="DS221">
            <v>198533</v>
          </cell>
          <cell r="DT221">
            <v>-98580</v>
          </cell>
          <cell r="DU221">
            <v>-108263</v>
          </cell>
          <cell r="DV221">
            <v>-13914</v>
          </cell>
          <cell r="DW221">
            <v>-22224</v>
          </cell>
          <cell r="DX221">
            <v>-0.111941087879597</v>
          </cell>
          <cell r="DY221">
            <v>-0.10067177937732399</v>
          </cell>
          <cell r="DZ221" t="str">
            <v>n.a.</v>
          </cell>
          <cell r="EA221">
            <v>92104</v>
          </cell>
          <cell r="EB221" t="e">
            <v>#VALUE!</v>
          </cell>
          <cell r="ED221">
            <v>228730</v>
          </cell>
          <cell r="EE221">
            <v>-125010</v>
          </cell>
          <cell r="EF221">
            <v>-105141</v>
          </cell>
          <cell r="EG221">
            <v>-10809</v>
          </cell>
          <cell r="EH221">
            <v>-12230</v>
          </cell>
          <cell r="EI221">
            <v>-5.3469155773182397E-2</v>
          </cell>
          <cell r="EJ221">
            <v>-5.0755312084993398E-2</v>
          </cell>
          <cell r="EK221" t="str">
            <v>n.a.</v>
          </cell>
          <cell r="EL221">
            <v>88789</v>
          </cell>
          <cell r="EM221">
            <v>227</v>
          </cell>
          <cell r="EO221">
            <v>238532.66666666701</v>
          </cell>
          <cell r="EP221">
            <v>-121829</v>
          </cell>
          <cell r="EQ221">
            <v>-108166.66666666701</v>
          </cell>
          <cell r="ER221">
            <v>-14314</v>
          </cell>
          <cell r="ES221">
            <v>-5777.00000000001</v>
          </cell>
          <cell r="ET221">
            <v>-2.4218905027683198E-2</v>
          </cell>
          <cell r="EU221">
            <v>-2.3646219483742702E-2</v>
          </cell>
          <cell r="FF221" t="str">
            <v>CN44462PC</v>
          </cell>
          <cell r="FG221" t="str">
            <v>exclude</v>
          </cell>
          <cell r="FH221" t="str">
            <v>Significantly different products/services</v>
          </cell>
          <cell r="FI221" t="str">
            <v>ok, sda/sdp</v>
          </cell>
        </row>
        <row r="222">
          <cell r="B222" t="str">
            <v>BEIJING EPSOLAR TECHNOLOGY CO.,LTD.</v>
          </cell>
          <cell r="C222" t="str">
            <v>exclude</v>
          </cell>
          <cell r="D222" t="str">
            <v>Significantly different products/services</v>
          </cell>
          <cell r="E222" t="str">
            <v>从事电力产品的研发、生产和销售</v>
          </cell>
          <cell r="H222" t="str">
            <v/>
          </cell>
          <cell r="I222" t="str">
            <v>ok, sda/sdp</v>
          </cell>
          <cell r="J222" t="str">
            <v>ok,sdp</v>
          </cell>
          <cell r="M222" t="str">
            <v>BEIJING EPSOLAR TECHNOLOGY CO.,LTD.</v>
          </cell>
          <cell r="N222" t="str">
            <v>This company is engaged in power products researching, manufacturing and marketing. It was incorporated in 2007 and conducts business in its registered head office located in Beijing, China.The company is primarily involved in offering a range of products, such as solar charge controller (MPPT solar controller, PWM solar controller and modular solar controller), inverter (STI pure sine wave inverter and SHI pure wave inverter), LED driver, and accessories (remote display for EPIPC-COM series, remote display for tracer series and remote display for EPIPDB-COM series). Its products are widely used in China and sold in more than 120 foreign countries and regions.</v>
          </cell>
          <cell r="O222" t="str">
            <v>Manufacturing</v>
          </cell>
          <cell r="P222" t="str">
            <v>www.epsolarpv.com.cn</v>
          </cell>
          <cell r="R222" t="str">
            <v>China</v>
          </cell>
          <cell r="S222" t="str">
            <v>830996</v>
          </cell>
          <cell r="T222" t="str">
            <v>B+</v>
          </cell>
          <cell r="U222" t="str">
            <v>3699</v>
          </cell>
          <cell r="V222" t="str">
            <v>Engaged in power products researching, manufacturing and marketing</v>
          </cell>
          <cell r="W222" t="str">
            <v>The Company is mainly engaged in electrical machinery and equipment manufacturing industry, efficient power supply R &amp; D, production, sales and a variety of power application system design and engineering services.</v>
          </cell>
          <cell r="Z222" t="str">
            <v>CN41743PC</v>
          </cell>
          <cell r="AA222">
            <v>259148</v>
          </cell>
          <cell r="AB222">
            <v>211342</v>
          </cell>
          <cell r="AC222">
            <v>146367</v>
          </cell>
          <cell r="AD222">
            <v>201210</v>
          </cell>
          <cell r="AE222">
            <v>254016</v>
          </cell>
          <cell r="AF222">
            <v>207422</v>
          </cell>
          <cell r="AG222">
            <v>147439</v>
          </cell>
          <cell r="AH222">
            <v>201882</v>
          </cell>
          <cell r="AI222">
            <v>-1194</v>
          </cell>
          <cell r="AJ222">
            <v>-2310</v>
          </cell>
          <cell r="AK222">
            <v>-2127</v>
          </cell>
          <cell r="AL222">
            <v>-978</v>
          </cell>
          <cell r="AM222">
            <v>252822</v>
          </cell>
          <cell r="AN222">
            <v>205112</v>
          </cell>
          <cell r="AO222">
            <v>145312</v>
          </cell>
          <cell r="AP222">
            <v>200904</v>
          </cell>
          <cell r="AQ222">
            <v>6326</v>
          </cell>
          <cell r="AR222">
            <v>6230</v>
          </cell>
          <cell r="AS222">
            <v>1055</v>
          </cell>
          <cell r="AT222">
            <v>306</v>
          </cell>
          <cell r="AU222">
            <v>-174689</v>
          </cell>
          <cell r="AV222">
            <v>-155710</v>
          </cell>
          <cell r="AW222">
            <v>-91198</v>
          </cell>
          <cell r="AX222">
            <v>-154159</v>
          </cell>
          <cell r="AY222" t="str">
            <v>n.a.</v>
          </cell>
          <cell r="AZ222" t="str">
            <v>n.a.</v>
          </cell>
          <cell r="BA222" t="str">
            <v>n.a.</v>
          </cell>
          <cell r="BB222" t="str">
            <v>n.a.</v>
          </cell>
          <cell r="BC222">
            <v>-60148</v>
          </cell>
          <cell r="BD222">
            <v>-46688</v>
          </cell>
          <cell r="BE222">
            <v>-44163</v>
          </cell>
          <cell r="BF222">
            <v>-40001</v>
          </cell>
          <cell r="BG222">
            <v>24311</v>
          </cell>
          <cell r="BH222">
            <v>8944</v>
          </cell>
          <cell r="BI222">
            <v>11006</v>
          </cell>
          <cell r="BJ222">
            <v>7050</v>
          </cell>
          <cell r="BK222">
            <v>-4314</v>
          </cell>
          <cell r="BL222">
            <v>-3864</v>
          </cell>
          <cell r="BM222">
            <v>-3994</v>
          </cell>
          <cell r="BN222">
            <v>-4725</v>
          </cell>
          <cell r="BO222">
            <v>-4111</v>
          </cell>
          <cell r="BP222">
            <v>-3695</v>
          </cell>
          <cell r="BQ222">
            <v>-3801</v>
          </cell>
          <cell r="BR222">
            <v>-4555</v>
          </cell>
          <cell r="BS222">
            <v>-203</v>
          </cell>
          <cell r="BT222">
            <v>-169</v>
          </cell>
          <cell r="BU222">
            <v>-193</v>
          </cell>
          <cell r="BV222">
            <v>-170</v>
          </cell>
          <cell r="BW222">
            <v>15025</v>
          </cell>
          <cell r="BX222">
            <v>3379</v>
          </cell>
          <cell r="BY222">
            <v>-1533</v>
          </cell>
          <cell r="BZ222">
            <v>4037</v>
          </cell>
          <cell r="CA222">
            <v>167676</v>
          </cell>
          <cell r="CB222">
            <v>151330</v>
          </cell>
          <cell r="CC222">
            <v>103871</v>
          </cell>
          <cell r="CD222">
            <v>131294</v>
          </cell>
          <cell r="CE222">
            <v>79537</v>
          </cell>
          <cell r="CF222">
            <v>76981</v>
          </cell>
          <cell r="CG222">
            <v>52154</v>
          </cell>
          <cell r="CH222">
            <v>57430</v>
          </cell>
          <cell r="CI222">
            <v>14197</v>
          </cell>
          <cell r="CJ222">
            <v>32962</v>
          </cell>
          <cell r="CK222">
            <v>11916</v>
          </cell>
          <cell r="CL222">
            <v>27643</v>
          </cell>
          <cell r="CM222">
            <v>6527</v>
          </cell>
          <cell r="CN222">
            <v>3672</v>
          </cell>
          <cell r="CO222">
            <v>4905</v>
          </cell>
          <cell r="CP222">
            <v>4762</v>
          </cell>
          <cell r="CQ222">
            <v>54308</v>
          </cell>
          <cell r="CR222">
            <v>34136</v>
          </cell>
          <cell r="CS222">
            <v>30297</v>
          </cell>
          <cell r="CT222">
            <v>28632</v>
          </cell>
          <cell r="CU222" t="str">
            <v>n.a.</v>
          </cell>
          <cell r="CV222" t="str">
            <v>n.a.</v>
          </cell>
          <cell r="CW222" t="str">
            <v>n.a.</v>
          </cell>
          <cell r="CX222" t="str">
            <v>n.a.</v>
          </cell>
          <cell r="CY222">
            <v>2991</v>
          </cell>
          <cell r="CZ222">
            <v>2580</v>
          </cell>
          <cell r="DA222">
            <v>1961</v>
          </cell>
          <cell r="DB222">
            <v>1259</v>
          </cell>
          <cell r="DC222">
            <v>228192</v>
          </cell>
          <cell r="DD222">
            <v>196165</v>
          </cell>
          <cell r="DE222">
            <v>145556</v>
          </cell>
          <cell r="DF222">
            <v>169614</v>
          </cell>
          <cell r="DH222">
            <v>252822</v>
          </cell>
          <cell r="DI222">
            <v>-174689</v>
          </cell>
          <cell r="DJ222">
            <v>-60148</v>
          </cell>
          <cell r="DK222">
            <v>-4314</v>
          </cell>
          <cell r="DL222">
            <v>13671</v>
          </cell>
          <cell r="DM222">
            <v>5.4073617011177799E-2</v>
          </cell>
          <cell r="DN222">
            <v>5.7164720197699401E-2</v>
          </cell>
          <cell r="DO222" t="str">
            <v>n.a.</v>
          </cell>
          <cell r="DP222">
            <v>78259</v>
          </cell>
          <cell r="DQ222">
            <v>2785.5</v>
          </cell>
          <cell r="DS222">
            <v>205112</v>
          </cell>
          <cell r="DT222">
            <v>-155710</v>
          </cell>
          <cell r="DU222">
            <v>-46688</v>
          </cell>
          <cell r="DV222">
            <v>-3864</v>
          </cell>
          <cell r="DW222">
            <v>-1150</v>
          </cell>
          <cell r="DX222">
            <v>-5.6066929287413702E-3</v>
          </cell>
          <cell r="DY222">
            <v>-5.5754331869176102E-3</v>
          </cell>
          <cell r="DZ222" t="str">
            <v>n.a.</v>
          </cell>
          <cell r="EA222">
            <v>64567.5</v>
          </cell>
          <cell r="EB222">
            <v>2270.5</v>
          </cell>
          <cell r="ED222">
            <v>145312</v>
          </cell>
          <cell r="EE222">
            <v>-91198</v>
          </cell>
          <cell r="EF222">
            <v>-44163</v>
          </cell>
          <cell r="EG222">
            <v>-3994</v>
          </cell>
          <cell r="EH222">
            <v>5957</v>
          </cell>
          <cell r="EI222">
            <v>4.0994549658665502E-2</v>
          </cell>
          <cell r="EJ222">
            <v>4.2746941265114302E-2</v>
          </cell>
          <cell r="EK222" t="str">
            <v>n.a.</v>
          </cell>
          <cell r="EL222">
            <v>54792</v>
          </cell>
          <cell r="EM222">
            <v>1610</v>
          </cell>
          <cell r="EO222">
            <v>201082</v>
          </cell>
          <cell r="EP222">
            <v>-140532.33333333299</v>
          </cell>
          <cell r="EQ222">
            <v>-50333</v>
          </cell>
          <cell r="ER222">
            <v>-4057.3333333333298</v>
          </cell>
          <cell r="ES222">
            <v>6159.3333333333203</v>
          </cell>
          <cell r="ET222">
            <v>3.0630953209801599E-2</v>
          </cell>
          <cell r="EU222">
            <v>3.1598856298566201E-2</v>
          </cell>
          <cell r="FF222" t="str">
            <v>CN41743PC</v>
          </cell>
          <cell r="FG222" t="str">
            <v>exclude</v>
          </cell>
          <cell r="FH222" t="str">
            <v>Significantly different products/services</v>
          </cell>
          <cell r="FI222" t="str">
            <v>ok, sda/sdp</v>
          </cell>
        </row>
        <row r="223">
          <cell r="B223" t="str">
            <v>PANASONIC ENERGY INDIA COMPANY LTD.</v>
          </cell>
          <cell r="C223" t="str">
            <v>exclude</v>
          </cell>
          <cell r="D223" t="str">
            <v>Independence(A+, A, A-, B+, B, B-,U)</v>
          </cell>
          <cell r="H223" t="str">
            <v/>
          </cell>
          <cell r="I223" t="str">
            <v>ok, indep</v>
          </cell>
          <cell r="J223" t="str">
            <v>ok,indep</v>
          </cell>
          <cell r="M223" t="str">
            <v>PANASONIC ENERGY INDIA COMPANY LTD.</v>
          </cell>
          <cell r="N223" t="str">
            <v>This company, formerly known as Panasonic Battery India Co. Ltd., is engaged in the production and wholesale distribution of dry cell batteries and lighting products. It was founded by D. D. Lakhanpal in 1972. The main business office of the company is located in Vadodara, India. The company offers a wide range of products such as zinc carbon, alkaline, lithium, and rechargeable batteries, as well as torches, and other related products. It is also involved in trading rechargeable batteries and chargers of the Eneloop brand. It is considered one of country's largest manufacturer and supplier of dry cell batteries and lighting products. The company is active and operational in India. It serves industrial suppliers; defense, railways, and public sector units; and OEMs.</v>
          </cell>
          <cell r="O223" t="str">
            <v>Manufacturing</v>
          </cell>
          <cell r="P223" t="str">
            <v>www.novino-batteries.com</v>
          </cell>
          <cell r="R223" t="str">
            <v>India</v>
          </cell>
          <cell r="S223" t="str">
            <v>504093</v>
          </cell>
          <cell r="T223" t="str">
            <v>D</v>
          </cell>
          <cell r="U223" t="str">
            <v>3692</v>
          </cell>
          <cell r="V223" t="str">
            <v>Engaged in the production and wholesale distribution of dry cell batteries and lighting products</v>
          </cell>
          <cell r="W223" t="str">
            <v>The company started operating in energy segment</v>
          </cell>
          <cell r="X223" t="str">
            <v>PANASONIC BATTERY INDIA COMPANY LTD</v>
          </cell>
          <cell r="Y223" t="str">
            <v>Eneloop</v>
          </cell>
          <cell r="Z223" t="str">
            <v>IN32816FI</v>
          </cell>
          <cell r="AA223">
            <v>2450935</v>
          </cell>
          <cell r="AB223">
            <v>2326240</v>
          </cell>
          <cell r="AC223">
            <v>2040416</v>
          </cell>
          <cell r="AD223">
            <v>2081261</v>
          </cell>
          <cell r="AE223">
            <v>2406216</v>
          </cell>
          <cell r="AF223">
            <v>2319958</v>
          </cell>
          <cell r="AG223">
            <v>2029849</v>
          </cell>
          <cell r="AH223">
            <v>2068652</v>
          </cell>
          <cell r="AI223" t="str">
            <v>n.a.</v>
          </cell>
          <cell r="AJ223" t="str">
            <v>n.a.</v>
          </cell>
          <cell r="AK223" t="str">
            <v>n.a.</v>
          </cell>
          <cell r="AL223" t="str">
            <v>n.a.</v>
          </cell>
          <cell r="AM223">
            <v>2406216</v>
          </cell>
          <cell r="AN223">
            <v>2319958</v>
          </cell>
          <cell r="AO223">
            <v>2029849</v>
          </cell>
          <cell r="AP223">
            <v>2068652</v>
          </cell>
          <cell r="AQ223">
            <v>44719</v>
          </cell>
          <cell r="AR223">
            <v>6282</v>
          </cell>
          <cell r="AS223">
            <v>10567</v>
          </cell>
          <cell r="AT223">
            <v>12609</v>
          </cell>
          <cell r="AU223">
            <v>-1391302</v>
          </cell>
          <cell r="AV223">
            <v>-1325304</v>
          </cell>
          <cell r="AW223">
            <v>-1181174</v>
          </cell>
          <cell r="AX223">
            <v>-1215990</v>
          </cell>
          <cell r="AY223">
            <v>-800</v>
          </cell>
          <cell r="AZ223">
            <v>-628</v>
          </cell>
          <cell r="BA223">
            <v>-608</v>
          </cell>
          <cell r="BB223">
            <v>-1071</v>
          </cell>
          <cell r="BC223">
            <v>-898662</v>
          </cell>
          <cell r="BD223">
            <v>-857877</v>
          </cell>
          <cell r="BE223">
            <v>-799787</v>
          </cell>
          <cell r="BF223">
            <v>-806358</v>
          </cell>
          <cell r="BG223">
            <v>160171</v>
          </cell>
          <cell r="BH223">
            <v>142431</v>
          </cell>
          <cell r="BI223">
            <v>58847</v>
          </cell>
          <cell r="BJ223">
            <v>57842</v>
          </cell>
          <cell r="BK223">
            <v>-31612</v>
          </cell>
          <cell r="BL223">
            <v>-28538</v>
          </cell>
          <cell r="BM223">
            <v>-31642</v>
          </cell>
          <cell r="BN223">
            <v>-27689</v>
          </cell>
          <cell r="BO223">
            <v>-31612</v>
          </cell>
          <cell r="BP223">
            <v>-27479</v>
          </cell>
          <cell r="BQ223">
            <v>-30750</v>
          </cell>
          <cell r="BR223">
            <v>-26728</v>
          </cell>
          <cell r="BS223">
            <v>0</v>
          </cell>
          <cell r="BT223">
            <v>-1059</v>
          </cell>
          <cell r="BU223">
            <v>-892</v>
          </cell>
          <cell r="BV223">
            <v>-961</v>
          </cell>
          <cell r="BW223">
            <v>93891</v>
          </cell>
          <cell r="BX223">
            <v>103244</v>
          </cell>
          <cell r="BY223">
            <v>31520</v>
          </cell>
          <cell r="BZ223">
            <v>46128</v>
          </cell>
          <cell r="CA223">
            <v>1087176</v>
          </cell>
          <cell r="CB223">
            <v>1080501</v>
          </cell>
          <cell r="CC223">
            <v>998420</v>
          </cell>
          <cell r="CD223">
            <v>976904</v>
          </cell>
          <cell r="CE223">
            <v>375638</v>
          </cell>
          <cell r="CF223">
            <v>272323</v>
          </cell>
          <cell r="CG223">
            <v>363042</v>
          </cell>
          <cell r="CH223">
            <v>297608</v>
          </cell>
          <cell r="CI223">
            <v>57176</v>
          </cell>
          <cell r="CJ223">
            <v>52501</v>
          </cell>
          <cell r="CK223">
            <v>39010</v>
          </cell>
          <cell r="CL223">
            <v>31140</v>
          </cell>
          <cell r="CM223">
            <v>132091</v>
          </cell>
          <cell r="CN223">
            <v>89268</v>
          </cell>
          <cell r="CO223">
            <v>82758</v>
          </cell>
          <cell r="CP223">
            <v>90309</v>
          </cell>
          <cell r="CQ223">
            <v>496833</v>
          </cell>
          <cell r="CR223">
            <v>643772</v>
          </cell>
          <cell r="CS223">
            <v>492519</v>
          </cell>
          <cell r="CT223">
            <v>551375</v>
          </cell>
          <cell r="CU223" t="str">
            <v>n.a.</v>
          </cell>
          <cell r="CV223" t="str">
            <v>n.a.</v>
          </cell>
          <cell r="CW223" t="str">
            <v>n.a.</v>
          </cell>
          <cell r="CX223" t="str">
            <v>n.a.</v>
          </cell>
          <cell r="CY223">
            <v>43955</v>
          </cell>
          <cell r="CZ223">
            <v>25856</v>
          </cell>
          <cell r="DA223">
            <v>24244</v>
          </cell>
          <cell r="DB223">
            <v>70134</v>
          </cell>
          <cell r="DC223">
            <v>1420230</v>
          </cell>
          <cell r="DD223">
            <v>1394525</v>
          </cell>
          <cell r="DE223">
            <v>1306639</v>
          </cell>
          <cell r="DF223">
            <v>1266247</v>
          </cell>
          <cell r="DH223">
            <v>2406216</v>
          </cell>
          <cell r="DI223">
            <v>-1391302</v>
          </cell>
          <cell r="DJ223">
            <v>-899462</v>
          </cell>
          <cell r="DK223">
            <v>-31612</v>
          </cell>
          <cell r="DL223">
            <v>83840</v>
          </cell>
          <cell r="DM223">
            <v>3.4843089730930199E-2</v>
          </cell>
          <cell r="DN223">
            <v>3.6100958673358698E-2</v>
          </cell>
          <cell r="DO223">
            <v>-800</v>
          </cell>
          <cell r="DP223">
            <v>323980.5</v>
          </cell>
          <cell r="DQ223">
            <v>34905.5</v>
          </cell>
          <cell r="DS223">
            <v>2319958</v>
          </cell>
          <cell r="DT223">
            <v>-1325304</v>
          </cell>
          <cell r="DU223">
            <v>-858505</v>
          </cell>
          <cell r="DV223">
            <v>-28538</v>
          </cell>
          <cell r="DW223">
            <v>107611</v>
          </cell>
          <cell r="DX223">
            <v>4.63848914506211E-2</v>
          </cell>
          <cell r="DY223">
            <v>4.8641103768983798E-2</v>
          </cell>
          <cell r="DZ223">
            <v>-628</v>
          </cell>
          <cell r="EA223">
            <v>317682.5</v>
          </cell>
          <cell r="EB223">
            <v>25050</v>
          </cell>
          <cell r="ED223">
            <v>2029849</v>
          </cell>
          <cell r="EE223">
            <v>-1181174</v>
          </cell>
          <cell r="EF223">
            <v>-800395</v>
          </cell>
          <cell r="EG223">
            <v>-31642</v>
          </cell>
          <cell r="EH223">
            <v>16638</v>
          </cell>
          <cell r="EI223">
            <v>8.1966688162518498E-3</v>
          </cell>
          <cell r="EJ223">
            <v>8.2644094434214804E-3</v>
          </cell>
          <cell r="EK223">
            <v>-608</v>
          </cell>
          <cell r="EL223">
            <v>330325</v>
          </cell>
          <cell r="EM223">
            <v>47189</v>
          </cell>
          <cell r="EO223">
            <v>2252007.6666666698</v>
          </cell>
          <cell r="EP223">
            <v>-1299260</v>
          </cell>
          <cell r="EQ223">
            <v>-852787.33333333302</v>
          </cell>
          <cell r="ER223">
            <v>-30597.333333333299</v>
          </cell>
          <cell r="ES223">
            <v>69362.999999999796</v>
          </cell>
          <cell r="ET223">
            <v>3.0800516812923701E-2</v>
          </cell>
          <cell r="EU223">
            <v>3.1779336810664201E-2</v>
          </cell>
          <cell r="FF223" t="str">
            <v>IN32816FI</v>
          </cell>
          <cell r="FG223" t="str">
            <v>exclude</v>
          </cell>
          <cell r="FH223" t="str">
            <v>Independence(A+, A, A-, B+, B, B-,U)</v>
          </cell>
          <cell r="FI223" t="str">
            <v>ok, indep</v>
          </cell>
        </row>
        <row r="224">
          <cell r="B224" t="str">
            <v>SHENZHEN SAIJIAOYANG ENERGY TECHNOLOGY CO.,LTD</v>
          </cell>
          <cell r="C224" t="str">
            <v>exclude</v>
          </cell>
          <cell r="D224" t="str">
            <v>Independence(A+, A, A-, B+, B, B-,U)</v>
          </cell>
          <cell r="H224" t="str">
            <v/>
          </cell>
          <cell r="I224" t="str">
            <v>ok, indep</v>
          </cell>
          <cell r="J224" t="str">
            <v>ok,indep</v>
          </cell>
          <cell r="M224" t="str">
            <v>SHENZHEN SAIJIAOYANG ENERGY TECHNOLOGY CO.,LTD</v>
          </cell>
          <cell r="N224" t="str">
            <v>This company is engaged in other electrical equipment and component manufacturing. It was incorporated in 2010 and conducts business from its registered head office located in Shenzhen, China. The company's business operation is primarily involved in manufacturing electrical equipment and products that comprises of insulated wire, battery, and wiring devices, such as electrical outlets, fuse boxes, and light switches. These components are used for storing electrical power, and for transmitting electricity. It also employs skilled electricians capable of providing advice on installing new electrical components, as well as maintenance and repair of electrical infrastructure, and other related electrical services.</v>
          </cell>
          <cell r="O224" t="str">
            <v>Manufacturing</v>
          </cell>
          <cell r="P224" t="str">
            <v>www.sjyenergy.com</v>
          </cell>
          <cell r="R224" t="str">
            <v>China</v>
          </cell>
          <cell r="S224" t="str">
            <v>839364</v>
          </cell>
          <cell r="T224" t="str">
            <v>D</v>
          </cell>
          <cell r="U224" t="str">
            <v>3691</v>
          </cell>
          <cell r="V224" t="str">
            <v>Engaged in other electrical equipment and component manufacturing</v>
          </cell>
          <cell r="W224" t="str">
            <v>The Company is mainly engaged in research and development, production and sales of lithium-ion batteries.</v>
          </cell>
          <cell r="Z224" t="str">
            <v>CN52703PC</v>
          </cell>
          <cell r="AA224">
            <v>238633</v>
          </cell>
          <cell r="AB224">
            <v>205021</v>
          </cell>
          <cell r="AC224">
            <v>204333</v>
          </cell>
          <cell r="AD224">
            <v>218829</v>
          </cell>
          <cell r="AE224">
            <v>236554</v>
          </cell>
          <cell r="AF224">
            <v>200896</v>
          </cell>
          <cell r="AG224">
            <v>200947</v>
          </cell>
          <cell r="AH224">
            <v>218931</v>
          </cell>
          <cell r="AI224">
            <v>-1033</v>
          </cell>
          <cell r="AJ224">
            <v>-1009</v>
          </cell>
          <cell r="AK224">
            <v>-1100</v>
          </cell>
          <cell r="AL224">
            <v>-936</v>
          </cell>
          <cell r="AM224">
            <v>235521</v>
          </cell>
          <cell r="AN224">
            <v>199887</v>
          </cell>
          <cell r="AO224">
            <v>199847</v>
          </cell>
          <cell r="AP224">
            <v>217995</v>
          </cell>
          <cell r="AQ224">
            <v>3112</v>
          </cell>
          <cell r="AR224">
            <v>5134</v>
          </cell>
          <cell r="AS224">
            <v>4486</v>
          </cell>
          <cell r="AT224">
            <v>834</v>
          </cell>
          <cell r="AU224">
            <v>-187259</v>
          </cell>
          <cell r="AV224">
            <v>-164492</v>
          </cell>
          <cell r="AW224">
            <v>-159082</v>
          </cell>
          <cell r="AX224">
            <v>-165027</v>
          </cell>
          <cell r="AY224" t="str">
            <v>n.a.</v>
          </cell>
          <cell r="AZ224" t="str">
            <v>n.a.</v>
          </cell>
          <cell r="BA224" t="str">
            <v>n.a.</v>
          </cell>
          <cell r="BB224" t="str">
            <v>n.a.</v>
          </cell>
          <cell r="BC224">
            <v>-26412</v>
          </cell>
          <cell r="BD224">
            <v>-22161</v>
          </cell>
          <cell r="BE224">
            <v>-21399</v>
          </cell>
          <cell r="BF224">
            <v>-21250</v>
          </cell>
          <cell r="BG224">
            <v>24962</v>
          </cell>
          <cell r="BH224">
            <v>18368</v>
          </cell>
          <cell r="BI224">
            <v>23852</v>
          </cell>
          <cell r="BJ224">
            <v>32552</v>
          </cell>
          <cell r="BK224">
            <v>-4751</v>
          </cell>
          <cell r="BL224">
            <v>-4697</v>
          </cell>
          <cell r="BM224">
            <v>-3968</v>
          </cell>
          <cell r="BN224">
            <v>-3138</v>
          </cell>
          <cell r="BO224">
            <v>-4751</v>
          </cell>
          <cell r="BP224">
            <v>-4697</v>
          </cell>
          <cell r="BQ224">
            <v>-3968</v>
          </cell>
          <cell r="BR224">
            <v>-3138</v>
          </cell>
          <cell r="BS224">
            <v>0</v>
          </cell>
          <cell r="BT224">
            <v>0</v>
          </cell>
          <cell r="BU224">
            <v>0</v>
          </cell>
          <cell r="BV224">
            <v>0</v>
          </cell>
          <cell r="BW224">
            <v>15059</v>
          </cell>
          <cell r="BX224">
            <v>5885</v>
          </cell>
          <cell r="BY224">
            <v>15379</v>
          </cell>
          <cell r="BZ224">
            <v>27403</v>
          </cell>
          <cell r="CA224">
            <v>200779</v>
          </cell>
          <cell r="CB224">
            <v>172345</v>
          </cell>
          <cell r="CC224">
            <v>139827</v>
          </cell>
          <cell r="CD224">
            <v>126186</v>
          </cell>
          <cell r="CE224">
            <v>73769</v>
          </cell>
          <cell r="CF224">
            <v>48172</v>
          </cell>
          <cell r="CG224">
            <v>43878</v>
          </cell>
          <cell r="CH224">
            <v>43502</v>
          </cell>
          <cell r="CI224">
            <v>68033</v>
          </cell>
          <cell r="CJ224">
            <v>77587</v>
          </cell>
          <cell r="CK224">
            <v>80241</v>
          </cell>
          <cell r="CL224">
            <v>67051</v>
          </cell>
          <cell r="CM224">
            <v>38149</v>
          </cell>
          <cell r="CN224">
            <v>29199</v>
          </cell>
          <cell r="CO224">
            <v>1157</v>
          </cell>
          <cell r="CP224">
            <v>2064</v>
          </cell>
          <cell r="CQ224">
            <v>1595</v>
          </cell>
          <cell r="CR224">
            <v>4487</v>
          </cell>
          <cell r="CS224">
            <v>4611</v>
          </cell>
          <cell r="CT224">
            <v>2448</v>
          </cell>
          <cell r="CU224" t="str">
            <v>n.a.</v>
          </cell>
          <cell r="CV224" t="str">
            <v>n.a.</v>
          </cell>
          <cell r="CW224" t="str">
            <v>n.a.</v>
          </cell>
          <cell r="CX224" t="str">
            <v>n.a.</v>
          </cell>
          <cell r="CY224">
            <v>4188</v>
          </cell>
          <cell r="CZ224">
            <v>343</v>
          </cell>
          <cell r="DA224">
            <v>343</v>
          </cell>
          <cell r="DB224">
            <v>343</v>
          </cell>
          <cell r="DC224">
            <v>234101</v>
          </cell>
          <cell r="DD224">
            <v>195820</v>
          </cell>
          <cell r="DE224">
            <v>163232</v>
          </cell>
          <cell r="DF224">
            <v>149071</v>
          </cell>
          <cell r="DH224">
            <v>235521</v>
          </cell>
          <cell r="DI224">
            <v>-187259</v>
          </cell>
          <cell r="DJ224">
            <v>-26412</v>
          </cell>
          <cell r="DK224">
            <v>-4751</v>
          </cell>
          <cell r="DL224">
            <v>17099</v>
          </cell>
          <cell r="DM224">
            <v>7.2600744731892305E-2</v>
          </cell>
          <cell r="DN224">
            <v>7.8284238767157094E-2</v>
          </cell>
          <cell r="DO224" t="str">
            <v>n.a.</v>
          </cell>
          <cell r="DP224">
            <v>60970.5</v>
          </cell>
          <cell r="DQ224">
            <v>2265.5</v>
          </cell>
          <cell r="DS224">
            <v>199887</v>
          </cell>
          <cell r="DT224">
            <v>-164492</v>
          </cell>
          <cell r="DU224">
            <v>-22161</v>
          </cell>
          <cell r="DV224">
            <v>-4697</v>
          </cell>
          <cell r="DW224">
            <v>8537</v>
          </cell>
          <cell r="DX224">
            <v>4.2709130658822203E-2</v>
          </cell>
          <cell r="DY224">
            <v>4.4614580611445E-2</v>
          </cell>
          <cell r="DZ224" t="str">
            <v>n.a.</v>
          </cell>
          <cell r="EA224">
            <v>46025</v>
          </cell>
          <cell r="EB224">
            <v>343</v>
          </cell>
          <cell r="ED224">
            <v>199847</v>
          </cell>
          <cell r="EE224">
            <v>-159082</v>
          </cell>
          <cell r="EF224">
            <v>-21399</v>
          </cell>
          <cell r="EG224">
            <v>-3968</v>
          </cell>
          <cell r="EH224">
            <v>15398</v>
          </cell>
          <cell r="EI224">
            <v>7.70489424409673E-2</v>
          </cell>
          <cell r="EJ224">
            <v>8.3481070648255107E-2</v>
          </cell>
          <cell r="EK224" t="str">
            <v>n.a.</v>
          </cell>
          <cell r="EL224">
            <v>43690</v>
          </cell>
          <cell r="EM224">
            <v>343</v>
          </cell>
          <cell r="EO224">
            <v>211751.66666666701</v>
          </cell>
          <cell r="EP224">
            <v>-170277.66666666701</v>
          </cell>
          <cell r="EQ224">
            <v>-23324</v>
          </cell>
          <cell r="ER224">
            <v>-4472</v>
          </cell>
          <cell r="ES224">
            <v>13678</v>
          </cell>
          <cell r="ET224">
            <v>6.4594532904109395E-2</v>
          </cell>
          <cell r="EU224">
            <v>6.90551158575681E-2</v>
          </cell>
          <cell r="FF224" t="str">
            <v>CN52703PC</v>
          </cell>
          <cell r="FG224" t="str">
            <v>exclude</v>
          </cell>
          <cell r="FH224" t="str">
            <v>Independence(A+, A, A-, B+, B, B-,U)</v>
          </cell>
          <cell r="FI224" t="str">
            <v>ok, indep</v>
          </cell>
        </row>
        <row r="225">
          <cell r="B225" t="str">
            <v>HUNAN SHIYOU ELECTRIC COMPANY LIMITED</v>
          </cell>
          <cell r="C225" t="str">
            <v>exclude</v>
          </cell>
          <cell r="D225" t="str">
            <v>Lev SDA/SDP</v>
          </cell>
          <cell r="E225" t="str">
            <v>从事风力发电</v>
          </cell>
          <cell r="H225" t="str">
            <v/>
          </cell>
          <cell r="I225" t="str">
            <v>ok, sda/sdp</v>
          </cell>
          <cell r="J225" t="str">
            <v>ok,sda</v>
          </cell>
          <cell r="M225" t="str">
            <v>HUNAN SHIYOU ELECTRIC COMPANY LIMITED</v>
          </cell>
          <cell r="N225" t="str">
            <v>This company is engaged in the generation of wind power energy and provision of electric power distribution services to residential and industrial clients. It was founded in 2011 and has it registered business office based in China. It has wind and turbine plants, residential and commercial wind energy systems, and other renewable sources of energy and power equipment for the generation, transmission, distribution, or control of electric energy. The company also operates a gas storage facility.</v>
          </cell>
          <cell r="O225" t="str">
            <v>Services</v>
          </cell>
          <cell r="P225" t="str">
            <v>www.shiyou-electric.com</v>
          </cell>
          <cell r="R225" t="str">
            <v>China</v>
          </cell>
          <cell r="S225" t="str">
            <v>830827</v>
          </cell>
          <cell r="T225" t="str">
            <v>B+</v>
          </cell>
          <cell r="U225" t="str">
            <v>3699</v>
          </cell>
          <cell r="V225" t="str">
            <v>Engaged in the generation of wind power energy and provision of electric power distribution services to residential and industrial clients</v>
          </cell>
          <cell r="W225" t="str">
            <v>The Company is mainly engaged in electric control system research and development of manufacturing, sales, import and export, installation, after-sales service and other related business.</v>
          </cell>
          <cell r="X225" t="str">
            <v>HUNAN SHIYOU UNITRON ELECTRIC COMPANY LIMITED</v>
          </cell>
          <cell r="Z225" t="str">
            <v>CN41483PC</v>
          </cell>
          <cell r="AA225">
            <v>215496</v>
          </cell>
          <cell r="AB225">
            <v>203759</v>
          </cell>
          <cell r="AC225">
            <v>84995</v>
          </cell>
          <cell r="AD225">
            <v>67856</v>
          </cell>
          <cell r="AE225">
            <v>207689</v>
          </cell>
          <cell r="AF225">
            <v>193397</v>
          </cell>
          <cell r="AG225">
            <v>80173</v>
          </cell>
          <cell r="AH225">
            <v>52695</v>
          </cell>
          <cell r="AI225">
            <v>-1744</v>
          </cell>
          <cell r="AJ225">
            <v>-872</v>
          </cell>
          <cell r="AK225">
            <v>-433</v>
          </cell>
          <cell r="AL225">
            <v>-554</v>
          </cell>
          <cell r="AM225">
            <v>205945</v>
          </cell>
          <cell r="AN225">
            <v>192525</v>
          </cell>
          <cell r="AO225">
            <v>79740</v>
          </cell>
          <cell r="AP225">
            <v>52141</v>
          </cell>
          <cell r="AQ225">
            <v>9551</v>
          </cell>
          <cell r="AR225">
            <v>11234</v>
          </cell>
          <cell r="AS225">
            <v>5255</v>
          </cell>
          <cell r="AT225">
            <v>15715</v>
          </cell>
          <cell r="AU225">
            <v>-142118</v>
          </cell>
          <cell r="AV225">
            <v>-126524</v>
          </cell>
          <cell r="AW225">
            <v>-57321</v>
          </cell>
          <cell r="AX225">
            <v>-38053</v>
          </cell>
          <cell r="AY225" t="str">
            <v>n.a.</v>
          </cell>
          <cell r="AZ225" t="str">
            <v>n.a.</v>
          </cell>
          <cell r="BA225" t="str">
            <v>n.a.</v>
          </cell>
          <cell r="BB225" t="str">
            <v>n.a.</v>
          </cell>
          <cell r="BC225">
            <v>-34522</v>
          </cell>
          <cell r="BD225">
            <v>-33103</v>
          </cell>
          <cell r="BE225">
            <v>-24576</v>
          </cell>
          <cell r="BF225">
            <v>-31143</v>
          </cell>
          <cell r="BG225">
            <v>38856</v>
          </cell>
          <cell r="BH225">
            <v>44132</v>
          </cell>
          <cell r="BI225">
            <v>3098</v>
          </cell>
          <cell r="BJ225">
            <v>-1340</v>
          </cell>
          <cell r="BK225">
            <v>-3977</v>
          </cell>
          <cell r="BL225">
            <v>-807</v>
          </cell>
          <cell r="BM225">
            <v>-503</v>
          </cell>
          <cell r="BN225">
            <v>-1228</v>
          </cell>
          <cell r="BO225">
            <v>-3716</v>
          </cell>
          <cell r="BP225">
            <v>-807</v>
          </cell>
          <cell r="BQ225">
            <v>-503</v>
          </cell>
          <cell r="BR225">
            <v>-1202</v>
          </cell>
          <cell r="BS225">
            <v>-261</v>
          </cell>
          <cell r="BT225">
            <v>0</v>
          </cell>
          <cell r="BU225">
            <v>0</v>
          </cell>
          <cell r="BV225">
            <v>-26</v>
          </cell>
          <cell r="BW225">
            <v>23204</v>
          </cell>
          <cell r="BX225">
            <v>28535</v>
          </cell>
          <cell r="BY225">
            <v>-6971</v>
          </cell>
          <cell r="BZ225">
            <v>-3990</v>
          </cell>
          <cell r="CA225">
            <v>258731</v>
          </cell>
          <cell r="CB225">
            <v>264342</v>
          </cell>
          <cell r="CC225">
            <v>186995</v>
          </cell>
          <cell r="CD225">
            <v>165327</v>
          </cell>
          <cell r="CE225">
            <v>11071</v>
          </cell>
          <cell r="CF225">
            <v>34512</v>
          </cell>
          <cell r="CG225">
            <v>20810</v>
          </cell>
          <cell r="CH225">
            <v>15509</v>
          </cell>
          <cell r="CI225">
            <v>77711</v>
          </cell>
          <cell r="CJ225">
            <v>156641</v>
          </cell>
          <cell r="CK225">
            <v>98295</v>
          </cell>
          <cell r="CL225">
            <v>71604</v>
          </cell>
          <cell r="CM225">
            <v>139645</v>
          </cell>
          <cell r="CN225">
            <v>32759</v>
          </cell>
          <cell r="CO225">
            <v>44542</v>
          </cell>
          <cell r="CP225">
            <v>60558</v>
          </cell>
          <cell r="CQ225">
            <v>28586</v>
          </cell>
          <cell r="CR225">
            <v>38848</v>
          </cell>
          <cell r="CS225">
            <v>17209</v>
          </cell>
          <cell r="CT225">
            <v>7814</v>
          </cell>
          <cell r="CU225">
            <v>11673</v>
          </cell>
          <cell r="CV225" t="str">
            <v>n.a.</v>
          </cell>
          <cell r="CW225" t="str">
            <v>n.a.</v>
          </cell>
          <cell r="CX225" t="str">
            <v>n.a.</v>
          </cell>
          <cell r="CY225">
            <v>2155</v>
          </cell>
          <cell r="CZ225">
            <v>150</v>
          </cell>
          <cell r="DA225" t="str">
            <v>n.a.</v>
          </cell>
          <cell r="DB225">
            <v>6507</v>
          </cell>
          <cell r="DC225">
            <v>306245</v>
          </cell>
          <cell r="DD225">
            <v>285410</v>
          </cell>
          <cell r="DE225">
            <v>199396</v>
          </cell>
          <cell r="DF225">
            <v>179770</v>
          </cell>
          <cell r="DH225">
            <v>205945</v>
          </cell>
          <cell r="DI225">
            <v>-142118</v>
          </cell>
          <cell r="DJ225">
            <v>-34522</v>
          </cell>
          <cell r="DK225">
            <v>-3977</v>
          </cell>
          <cell r="DL225">
            <v>25328</v>
          </cell>
          <cell r="DM225">
            <v>0.12298429192260101</v>
          </cell>
          <cell r="DN225">
            <v>0.14023043235132901</v>
          </cell>
          <cell r="DO225" t="str">
            <v>n.a.</v>
          </cell>
          <cell r="DP225">
            <v>22791.5</v>
          </cell>
          <cell r="DQ225">
            <v>1152.5</v>
          </cell>
          <cell r="DS225">
            <v>192525</v>
          </cell>
          <cell r="DT225">
            <v>-126524</v>
          </cell>
          <cell r="DU225">
            <v>-33103</v>
          </cell>
          <cell r="DV225">
            <v>-807</v>
          </cell>
          <cell r="DW225">
            <v>32091</v>
          </cell>
          <cell r="DX225">
            <v>0.16668484612387999</v>
          </cell>
          <cell r="DY225">
            <v>0.20002617898949099</v>
          </cell>
          <cell r="DZ225" t="str">
            <v>n.a.</v>
          </cell>
          <cell r="EA225">
            <v>27661</v>
          </cell>
          <cell r="EB225" t="e">
            <v>#VALUE!</v>
          </cell>
          <cell r="ED225">
            <v>79740</v>
          </cell>
          <cell r="EE225">
            <v>-57321</v>
          </cell>
          <cell r="EF225">
            <v>-24576</v>
          </cell>
          <cell r="EG225">
            <v>-503</v>
          </cell>
          <cell r="EH225">
            <v>-2660</v>
          </cell>
          <cell r="EI225">
            <v>-3.3358414848256801E-2</v>
          </cell>
          <cell r="EJ225">
            <v>-3.2281553398058299E-2</v>
          </cell>
          <cell r="EK225" t="str">
            <v>n.a.</v>
          </cell>
          <cell r="EL225">
            <v>18159.5</v>
          </cell>
          <cell r="EM225" t="e">
            <v>#VALUE!</v>
          </cell>
          <cell r="EO225">
            <v>159403.33333333299</v>
          </cell>
          <cell r="EP225">
            <v>-108654.33333333299</v>
          </cell>
          <cell r="EQ225">
            <v>-30733.666666666701</v>
          </cell>
          <cell r="ER225">
            <v>-1762.3333333333301</v>
          </cell>
          <cell r="ES225">
            <v>18253</v>
          </cell>
          <cell r="ET225">
            <v>0.114508270425127</v>
          </cell>
          <cell r="EU225">
            <v>0.12931602475847301</v>
          </cell>
          <cell r="FF225" t="str">
            <v>CN41483PC</v>
          </cell>
          <cell r="FG225" t="str">
            <v>exclude</v>
          </cell>
          <cell r="FH225" t="str">
            <v>Lev SDA/SDP</v>
          </cell>
          <cell r="FI225" t="str">
            <v>ok, sda/sdp</v>
          </cell>
        </row>
        <row r="226">
          <cell r="B226" t="str">
            <v>TAIANZHONGCHENG AUTOMATION EQUIPMENT CO.,LTD</v>
          </cell>
          <cell r="C226" t="str">
            <v>exclude</v>
          </cell>
          <cell r="D226" t="str">
            <v>Independence(A+, A, A-, B+, B, B-,U)</v>
          </cell>
          <cell r="H226" t="str">
            <v/>
          </cell>
          <cell r="I226" t="str">
            <v>ok, indep</v>
          </cell>
          <cell r="J226" t="str">
            <v>ok,indep</v>
          </cell>
          <cell r="M226" t="str">
            <v>TAIANZHONGCHENG AUTOMATION EQUIPMENT CO.,LTD</v>
          </cell>
          <cell r="N226" t="str">
            <v>This company is engaged in the manufacture and trade of electronic components and accessories. It is also involved in the manufacture of electronic valves and tubes and other electronic components. It operates its business primarily in the domestic market. The company was incorporated in 2002. Its registered business office is based in Tai'an, China. The company's business activities include the manufacture and sale of electronic components, such as receiving antennas, switches, and waveguides. It is also involved in the manufacture of and sale radio and television transmitting antennas.</v>
          </cell>
          <cell r="O226" t="str">
            <v>Manufacturing</v>
          </cell>
          <cell r="P226" t="str">
            <v>www.chinazcs.com</v>
          </cell>
          <cell r="R226" t="str">
            <v>China</v>
          </cell>
          <cell r="S226" t="str">
            <v>830782</v>
          </cell>
          <cell r="T226" t="str">
            <v>D</v>
          </cell>
          <cell r="U226" t="str">
            <v>3699</v>
          </cell>
          <cell r="V226" t="str">
            <v>Engaged in the manufacture and trade of electronic components and accessories</v>
          </cell>
          <cell r="W226" t="str">
            <v>The Company mainly engaged in mine automation equipment design, production, sales, repair; explosion-proof electrical production, sales, design, software development, repair; repair; coal mine electrical and mechanical equipment and accessories for import and export business.</v>
          </cell>
          <cell r="X226" t="str">
            <v>TAIAN ZHONGCHENG MINE AUTOMATION COMPANY LIMITED</v>
          </cell>
          <cell r="Z226" t="str">
            <v>CN41437PC</v>
          </cell>
          <cell r="AA226">
            <v>248195</v>
          </cell>
          <cell r="AB226">
            <v>202474</v>
          </cell>
          <cell r="AC226">
            <v>226513</v>
          </cell>
          <cell r="AD226">
            <v>208310</v>
          </cell>
          <cell r="AE226">
            <v>240440</v>
          </cell>
          <cell r="AF226">
            <v>196973</v>
          </cell>
          <cell r="AG226">
            <v>218372</v>
          </cell>
          <cell r="AH226">
            <v>203182</v>
          </cell>
          <cell r="AI226">
            <v>-2425</v>
          </cell>
          <cell r="AJ226">
            <v>-2403</v>
          </cell>
          <cell r="AK226">
            <v>-2353</v>
          </cell>
          <cell r="AL226">
            <v>-3379</v>
          </cell>
          <cell r="AM226">
            <v>238015</v>
          </cell>
          <cell r="AN226">
            <v>194570</v>
          </cell>
          <cell r="AO226">
            <v>216019</v>
          </cell>
          <cell r="AP226">
            <v>199803</v>
          </cell>
          <cell r="AQ226">
            <v>10180</v>
          </cell>
          <cell r="AR226">
            <v>7904</v>
          </cell>
          <cell r="AS226">
            <v>10494</v>
          </cell>
          <cell r="AT226">
            <v>8507</v>
          </cell>
          <cell r="AU226">
            <v>-133587</v>
          </cell>
          <cell r="AV226">
            <v>-113335</v>
          </cell>
          <cell r="AW226">
            <v>-108113</v>
          </cell>
          <cell r="AX226">
            <v>-96470</v>
          </cell>
          <cell r="AY226" t="str">
            <v>n.a.</v>
          </cell>
          <cell r="AZ226" t="str">
            <v>n.a.</v>
          </cell>
          <cell r="BA226" t="str">
            <v>n.a.</v>
          </cell>
          <cell r="BB226" t="str">
            <v>n.a.</v>
          </cell>
          <cell r="BC226">
            <v>-69381</v>
          </cell>
          <cell r="BD226">
            <v>-59290</v>
          </cell>
          <cell r="BE226">
            <v>-77727</v>
          </cell>
          <cell r="BF226">
            <v>-73945</v>
          </cell>
          <cell r="BG226">
            <v>45227</v>
          </cell>
          <cell r="BH226">
            <v>29849</v>
          </cell>
          <cell r="BI226">
            <v>40673</v>
          </cell>
          <cell r="BJ226">
            <v>37895</v>
          </cell>
          <cell r="BK226">
            <v>-5360</v>
          </cell>
          <cell r="BL226">
            <v>-5675</v>
          </cell>
          <cell r="BM226">
            <v>-5358</v>
          </cell>
          <cell r="BN226">
            <v>0</v>
          </cell>
          <cell r="BO226">
            <v>-4524</v>
          </cell>
          <cell r="BP226">
            <v>-4420</v>
          </cell>
          <cell r="BQ226">
            <v>-4951</v>
          </cell>
          <cell r="BR226">
            <v>0</v>
          </cell>
          <cell r="BS226">
            <v>-836</v>
          </cell>
          <cell r="BT226">
            <v>-1255</v>
          </cell>
          <cell r="BU226">
            <v>-407</v>
          </cell>
          <cell r="BV226">
            <v>0</v>
          </cell>
          <cell r="BW226">
            <v>25824</v>
          </cell>
          <cell r="BX226">
            <v>13864</v>
          </cell>
          <cell r="BY226">
            <v>31373</v>
          </cell>
          <cell r="BZ226">
            <v>34491</v>
          </cell>
          <cell r="CA226">
            <v>353580</v>
          </cell>
          <cell r="CB226">
            <v>299620</v>
          </cell>
          <cell r="CC226">
            <v>285790</v>
          </cell>
          <cell r="CD226">
            <v>244255</v>
          </cell>
          <cell r="CE226">
            <v>72365</v>
          </cell>
          <cell r="CF226">
            <v>52956</v>
          </cell>
          <cell r="CG226">
            <v>81278</v>
          </cell>
          <cell r="CH226">
            <v>63363</v>
          </cell>
          <cell r="CI226">
            <v>144743</v>
          </cell>
          <cell r="CJ226">
            <v>132608</v>
          </cell>
          <cell r="CK226">
            <v>142107</v>
          </cell>
          <cell r="CL226">
            <v>128380</v>
          </cell>
          <cell r="CM226">
            <v>86989</v>
          </cell>
          <cell r="CN226">
            <v>80296</v>
          </cell>
          <cell r="CO226">
            <v>28717</v>
          </cell>
          <cell r="CP226">
            <v>32247</v>
          </cell>
          <cell r="CQ226">
            <v>45808</v>
          </cell>
          <cell r="CR226">
            <v>31190</v>
          </cell>
          <cell r="CS226">
            <v>27112</v>
          </cell>
          <cell r="CT226">
            <v>17830</v>
          </cell>
          <cell r="CU226">
            <v>15000</v>
          </cell>
          <cell r="CV226" t="str">
            <v>n.a.</v>
          </cell>
          <cell r="CW226" t="str">
            <v>n.a.</v>
          </cell>
          <cell r="CX226" t="str">
            <v>n.a.</v>
          </cell>
          <cell r="CY226">
            <v>4416</v>
          </cell>
          <cell r="CZ226">
            <v>4215</v>
          </cell>
          <cell r="DA226">
            <v>3983</v>
          </cell>
          <cell r="DB226">
            <v>3973</v>
          </cell>
          <cell r="DC226">
            <v>434575</v>
          </cell>
          <cell r="DD226">
            <v>381477</v>
          </cell>
          <cell r="DE226">
            <v>367415</v>
          </cell>
          <cell r="DF226">
            <v>328221</v>
          </cell>
          <cell r="DH226">
            <v>238015</v>
          </cell>
          <cell r="DI226">
            <v>-133587</v>
          </cell>
          <cell r="DJ226">
            <v>-69381</v>
          </cell>
          <cell r="DK226">
            <v>-5360</v>
          </cell>
          <cell r="DL226">
            <v>29687</v>
          </cell>
          <cell r="DM226">
            <v>0.12472743314497001</v>
          </cell>
          <cell r="DN226">
            <v>0.14250124803195</v>
          </cell>
          <cell r="DO226" t="str">
            <v>n.a.</v>
          </cell>
          <cell r="DP226">
            <v>62660.5</v>
          </cell>
          <cell r="DQ226">
            <v>4315.5</v>
          </cell>
          <cell r="DS226">
            <v>194570</v>
          </cell>
          <cell r="DT226">
            <v>-113335</v>
          </cell>
          <cell r="DU226">
            <v>-59290</v>
          </cell>
          <cell r="DV226">
            <v>-5675</v>
          </cell>
          <cell r="DW226">
            <v>16270</v>
          </cell>
          <cell r="DX226">
            <v>8.3620290897877397E-2</v>
          </cell>
          <cell r="DY226">
            <v>9.1250701065619694E-2</v>
          </cell>
          <cell r="DZ226" t="str">
            <v>n.a.</v>
          </cell>
          <cell r="EA226">
            <v>67117</v>
          </cell>
          <cell r="EB226">
            <v>4099</v>
          </cell>
          <cell r="ED226">
            <v>216019</v>
          </cell>
          <cell r="EE226">
            <v>-108113</v>
          </cell>
          <cell r="EF226">
            <v>-77727</v>
          </cell>
          <cell r="EG226">
            <v>-5358</v>
          </cell>
          <cell r="EH226">
            <v>24821</v>
          </cell>
          <cell r="EI226">
            <v>0.11490192992283101</v>
          </cell>
          <cell r="EJ226">
            <v>0.12981830353873999</v>
          </cell>
          <cell r="EK226" t="str">
            <v>n.a.</v>
          </cell>
          <cell r="EL226">
            <v>72320.5</v>
          </cell>
          <cell r="EM226">
            <v>3978</v>
          </cell>
          <cell r="EO226">
            <v>216201.33333333299</v>
          </cell>
          <cell r="EP226">
            <v>-118345</v>
          </cell>
          <cell r="EQ226">
            <v>-68799.333333333299</v>
          </cell>
          <cell r="ER226">
            <v>-5464.3333333333303</v>
          </cell>
          <cell r="ES226">
            <v>23592.666666666701</v>
          </cell>
          <cell r="ET226">
            <v>0.1091235946741</v>
          </cell>
          <cell r="EU226">
            <v>0.122490161398068</v>
          </cell>
          <cell r="FF226" t="str">
            <v>CN41437PC</v>
          </cell>
          <cell r="FG226" t="str">
            <v>exclude</v>
          </cell>
          <cell r="FH226" t="str">
            <v>Independence(A+, A, A-, B+, B, B-,U)</v>
          </cell>
          <cell r="FI226" t="str">
            <v>ok, indep</v>
          </cell>
        </row>
        <row r="227">
          <cell r="B227" t="str">
            <v>KING CORE ELECTRONICS INC.</v>
          </cell>
          <cell r="C227" t="str">
            <v>exclude</v>
          </cell>
          <cell r="D227" t="str">
            <v>Significantly different products/services</v>
          </cell>
          <cell r="E227" t="str">
            <v>从事铁氧体铁芯和多层片式磁珠或电感的生产和销售</v>
          </cell>
          <cell r="H227" t="str">
            <v/>
          </cell>
          <cell r="I227" t="str">
            <v>ok, sda/sdp</v>
          </cell>
          <cell r="J227" t="str">
            <v>ok,sdp</v>
          </cell>
          <cell r="L227" t="str">
            <v>主要从事铁氧体铁芯和多层片式磁珠或电感的生产和销售</v>
          </cell>
          <cell r="M227" t="str">
            <v>KING CORE ELECTRONICS INC.</v>
          </cell>
          <cell r="N227" t="str">
            <v>This company is engaged in the manufacture and marketing of ferrite core and multi-layer chip beads or inductors. It was founded in 1986, and its registered business office is located in Taoyuan, Taiwan. The company's principal products include surface mount technology (SMT) ferrite chip beads or inductors and electromagnetic interference (EMI) suppression ferrite cores. It also offers two through hole ferrite core sample kits for cables and two SMT ferrite chip sample folders for printed circuit board application. The company operates production facilities located in Ping Jhen City, Taiwan and Wujiang City, China. In addition, it established two warehouses in Guang Don, China. The company exports its products to various countries and regions, including Asia, Europe, and the United States.</v>
          </cell>
          <cell r="O227" t="str">
            <v>Manufacturing; Wholesale</v>
          </cell>
          <cell r="P227" t="str">
            <v>www.kingcore.com.tw</v>
          </cell>
          <cell r="R227" t="str">
            <v>Taiwan, China</v>
          </cell>
          <cell r="S227" t="str">
            <v>6155</v>
          </cell>
          <cell r="T227" t="str">
            <v>A+</v>
          </cell>
          <cell r="U227" t="str">
            <v>3699</v>
          </cell>
          <cell r="V227" t="str">
            <v>Engaged in the manufacture and marketing of ferrite core and multi-layer chip beads or inductors</v>
          </cell>
          <cell r="W227" t="str">
            <v>The Company primarily engaged in the manufacture and sales of cores and related components. The Company's major products include ferrite cores, magnetic cores, multi-layer chips, bead inductors and wire wound inductors, among others. The Company's products are mainly used in the manufacture of consumer electronics, information products and communication products, such as personal computers (PCs), notebook computers, tablet PCs, motherboards, power supplies, all kinds of displays, hard drive machines, scanners, players, other computer peripheral products, wires, personal digital assistant (PDA) devices, global positioning system (GPS) devices, telephones, switches and servers, among others. The Company mainly operates its businesses in Taiwan, the People's Republic of China (the PRC) and others.</v>
          </cell>
          <cell r="Z227" t="str">
            <v>TW22306130</v>
          </cell>
          <cell r="AA227">
            <v>824298</v>
          </cell>
          <cell r="AB227">
            <v>624683</v>
          </cell>
          <cell r="AC227">
            <v>668844</v>
          </cell>
          <cell r="AD227">
            <v>727705</v>
          </cell>
          <cell r="AE227">
            <v>799566</v>
          </cell>
          <cell r="AF227">
            <v>606740</v>
          </cell>
          <cell r="AG227">
            <v>649900</v>
          </cell>
          <cell r="AH227">
            <v>722186</v>
          </cell>
          <cell r="AI227" t="str">
            <v>n.a.</v>
          </cell>
          <cell r="AJ227" t="str">
            <v>n.a.</v>
          </cell>
          <cell r="AK227" t="str">
            <v>n.a.</v>
          </cell>
          <cell r="AL227">
            <v>0</v>
          </cell>
          <cell r="AM227">
            <v>799566</v>
          </cell>
          <cell r="AN227">
            <v>606740</v>
          </cell>
          <cell r="AO227">
            <v>649900</v>
          </cell>
          <cell r="AP227">
            <v>722186</v>
          </cell>
          <cell r="AQ227">
            <v>24732</v>
          </cell>
          <cell r="AR227">
            <v>17943</v>
          </cell>
          <cell r="AS227">
            <v>18944</v>
          </cell>
          <cell r="AT227">
            <v>5519</v>
          </cell>
          <cell r="AU227">
            <v>-512099</v>
          </cell>
          <cell r="AV227">
            <v>-414082</v>
          </cell>
          <cell r="AW227">
            <v>-447512</v>
          </cell>
          <cell r="AX227">
            <v>-481627</v>
          </cell>
          <cell r="AY227">
            <v>-15187</v>
          </cell>
          <cell r="AZ227">
            <v>-15667</v>
          </cell>
          <cell r="BA227">
            <v>-16853</v>
          </cell>
          <cell r="BB227">
            <v>-18236</v>
          </cell>
          <cell r="BC227">
            <v>-107798</v>
          </cell>
          <cell r="BD227">
            <v>-95830</v>
          </cell>
          <cell r="BE227">
            <v>-98376</v>
          </cell>
          <cell r="BF227">
            <v>-107112</v>
          </cell>
          <cell r="BG227">
            <v>189214</v>
          </cell>
          <cell r="BH227">
            <v>99104</v>
          </cell>
          <cell r="BI227">
            <v>106103</v>
          </cell>
          <cell r="BJ227">
            <v>120730</v>
          </cell>
          <cell r="BK227">
            <v>-36800</v>
          </cell>
          <cell r="BL227">
            <v>-38667</v>
          </cell>
          <cell r="BM227">
            <v>-39075</v>
          </cell>
          <cell r="BN227">
            <v>-40068</v>
          </cell>
          <cell r="BO227">
            <v>-36746</v>
          </cell>
          <cell r="BP227">
            <v>-38610</v>
          </cell>
          <cell r="BQ227">
            <v>-38806</v>
          </cell>
          <cell r="BR227">
            <v>-39819</v>
          </cell>
          <cell r="BS227">
            <v>-54</v>
          </cell>
          <cell r="BT227">
            <v>-57</v>
          </cell>
          <cell r="BU227">
            <v>-269</v>
          </cell>
          <cell r="BV227">
            <v>-249</v>
          </cell>
          <cell r="BW227">
            <v>80798</v>
          </cell>
          <cell r="BX227">
            <v>34073</v>
          </cell>
          <cell r="BY227">
            <v>80341</v>
          </cell>
          <cell r="BZ227">
            <v>127497</v>
          </cell>
          <cell r="CA227">
            <v>2225529</v>
          </cell>
          <cell r="CB227">
            <v>1838129</v>
          </cell>
          <cell r="CC227">
            <v>1445471</v>
          </cell>
          <cell r="CD227">
            <v>1574439</v>
          </cell>
          <cell r="CE227">
            <v>202890</v>
          </cell>
          <cell r="CF227">
            <v>156287</v>
          </cell>
          <cell r="CG227">
            <v>135033</v>
          </cell>
          <cell r="CH227">
            <v>184959</v>
          </cell>
          <cell r="CI227">
            <v>218513</v>
          </cell>
          <cell r="CJ227">
            <v>188107</v>
          </cell>
          <cell r="CK227">
            <v>198779</v>
          </cell>
          <cell r="CL227">
            <v>181477</v>
          </cell>
          <cell r="CM227">
            <v>33955</v>
          </cell>
          <cell r="CN227">
            <v>25844</v>
          </cell>
          <cell r="CO227">
            <v>9958</v>
          </cell>
          <cell r="CP227">
            <v>24364</v>
          </cell>
          <cell r="CQ227">
            <v>1758343</v>
          </cell>
          <cell r="CR227">
            <v>1461365</v>
          </cell>
          <cell r="CS227">
            <v>1095322</v>
          </cell>
          <cell r="CT227">
            <v>1177429</v>
          </cell>
          <cell r="CU227">
            <v>1052137</v>
          </cell>
          <cell r="CV227">
            <v>793341</v>
          </cell>
          <cell r="CW227">
            <v>414959</v>
          </cell>
          <cell r="CX227">
            <v>363382</v>
          </cell>
          <cell r="CY227">
            <v>20507</v>
          </cell>
          <cell r="CZ227">
            <v>3360</v>
          </cell>
          <cell r="DA227">
            <v>2680</v>
          </cell>
          <cell r="DB227">
            <v>8080</v>
          </cell>
          <cell r="DC227">
            <v>2966753</v>
          </cell>
          <cell r="DD227">
            <v>2551071</v>
          </cell>
          <cell r="DE227">
            <v>2159905</v>
          </cell>
          <cell r="DF227">
            <v>2303340</v>
          </cell>
          <cell r="DH227">
            <v>799566</v>
          </cell>
          <cell r="DI227">
            <v>-512099</v>
          </cell>
          <cell r="DJ227">
            <v>-122985</v>
          </cell>
          <cell r="DK227">
            <v>-36800</v>
          </cell>
          <cell r="DL227">
            <v>127682</v>
          </cell>
          <cell r="DM227">
            <v>0.15968913135375901</v>
          </cell>
          <cell r="DN227">
            <v>0.19003577998583099</v>
          </cell>
          <cell r="DO227">
            <v>-15187</v>
          </cell>
          <cell r="DP227">
            <v>179588.5</v>
          </cell>
          <cell r="DQ227">
            <v>11933.5</v>
          </cell>
          <cell r="DS227">
            <v>606740</v>
          </cell>
          <cell r="DT227">
            <v>-414082</v>
          </cell>
          <cell r="DU227">
            <v>-111497</v>
          </cell>
          <cell r="DV227">
            <v>-38667</v>
          </cell>
          <cell r="DW227">
            <v>42494</v>
          </cell>
          <cell r="DX227">
            <v>7.0036588983749204E-2</v>
          </cell>
          <cell r="DY227">
            <v>7.5311123162592197E-2</v>
          </cell>
          <cell r="DZ227">
            <v>-15667</v>
          </cell>
          <cell r="EA227">
            <v>145660</v>
          </cell>
          <cell r="EB227">
            <v>3020</v>
          </cell>
          <cell r="ED227">
            <v>649900</v>
          </cell>
          <cell r="EE227">
            <v>-447512</v>
          </cell>
          <cell r="EF227">
            <v>-115229</v>
          </cell>
          <cell r="EG227">
            <v>-39075</v>
          </cell>
          <cell r="EH227">
            <v>48084</v>
          </cell>
          <cell r="EI227">
            <v>7.3986767194953104E-2</v>
          </cell>
          <cell r="EJ227">
            <v>7.9898174857431503E-2</v>
          </cell>
          <cell r="EK227">
            <v>-16853</v>
          </cell>
          <cell r="EL227">
            <v>159996</v>
          </cell>
          <cell r="EM227">
            <v>5380</v>
          </cell>
          <cell r="EO227">
            <v>685402</v>
          </cell>
          <cell r="EP227">
            <v>-457897.66666666698</v>
          </cell>
          <cell r="EQ227">
            <v>-116570.33333333299</v>
          </cell>
          <cell r="ER227">
            <v>-38180.666666666701</v>
          </cell>
          <cell r="ES227">
            <v>72753.333333333299</v>
          </cell>
          <cell r="ET227">
            <v>0.10614695220226</v>
          </cell>
          <cell r="EU227">
            <v>0.11875212873501199</v>
          </cell>
          <cell r="FF227" t="str">
            <v>TW22306130</v>
          </cell>
          <cell r="FG227" t="str">
            <v>exclude</v>
          </cell>
          <cell r="FH227" t="str">
            <v>Significantly different products/services</v>
          </cell>
          <cell r="FI227" t="str">
            <v>ok, sda/sdp</v>
          </cell>
        </row>
        <row r="228">
          <cell r="B228" t="str">
            <v>FUAN XINRUI MACHINERY COMPANY LIMITED</v>
          </cell>
          <cell r="C228" t="str">
            <v>exclude</v>
          </cell>
          <cell r="D228" t="str">
            <v>Significantly different products/services</v>
          </cell>
          <cell r="E228" t="str">
            <v>从事电气设备和仪器的开发和销售</v>
          </cell>
          <cell r="H228" t="str">
            <v/>
          </cell>
          <cell r="I228" t="str">
            <v>ok, sda/sdp</v>
          </cell>
          <cell r="J228" t="str">
            <v>ok,sdp</v>
          </cell>
          <cell r="M228" t="str">
            <v>SHANDONG TAILAI ELECTRIC CO., LTD.</v>
          </cell>
          <cell r="N228" t="str">
            <v>This company is engaged in the development and marketing of electrical equipment and apparatus. Its business was incorporated in 2007. The company has a registered head office based in Laiwu, Shandong,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28" t="str">
            <v>Manufacturing</v>
          </cell>
          <cell r="P228" t="str">
            <v>www.tailaidianqi.cn</v>
          </cell>
          <cell r="R228" t="str">
            <v>China</v>
          </cell>
          <cell r="S228" t="str">
            <v>870711</v>
          </cell>
          <cell r="T228" t="str">
            <v>B+</v>
          </cell>
          <cell r="U228" t="str">
            <v>3699</v>
          </cell>
          <cell r="V228" t="str">
            <v>Development and marketing of electrical equipment and apparatus</v>
          </cell>
          <cell r="W228" t="str">
            <v>The Company is mainly engaged in the production and sales of 10kV, 35kV complete distribution transformers, box-type substations, power distribution cabinets and power distribution housings.</v>
          </cell>
          <cell r="Z228" t="str">
            <v>CN50370PC</v>
          </cell>
          <cell r="AA228">
            <v>229883</v>
          </cell>
          <cell r="AB228">
            <v>188777</v>
          </cell>
          <cell r="AC228">
            <v>108441</v>
          </cell>
          <cell r="AD228">
            <v>103916</v>
          </cell>
          <cell r="AE228">
            <v>217830</v>
          </cell>
          <cell r="AF228">
            <v>186051</v>
          </cell>
          <cell r="AG228">
            <v>105992</v>
          </cell>
          <cell r="AH228">
            <v>103692</v>
          </cell>
          <cell r="AI228">
            <v>-1533</v>
          </cell>
          <cell r="AJ228">
            <v>-683</v>
          </cell>
          <cell r="AK228">
            <v>-572</v>
          </cell>
          <cell r="AL228">
            <v>-1584</v>
          </cell>
          <cell r="AM228">
            <v>216297</v>
          </cell>
          <cell r="AN228">
            <v>185368</v>
          </cell>
          <cell r="AO228">
            <v>105420</v>
          </cell>
          <cell r="AP228">
            <v>102108</v>
          </cell>
          <cell r="AQ228">
            <v>13586</v>
          </cell>
          <cell r="AR228">
            <v>3409</v>
          </cell>
          <cell r="AS228">
            <v>3021</v>
          </cell>
          <cell r="AT228">
            <v>1808</v>
          </cell>
          <cell r="AU228">
            <v>-181627</v>
          </cell>
          <cell r="AV228">
            <v>-151392</v>
          </cell>
          <cell r="AW228">
            <v>-73615</v>
          </cell>
          <cell r="AX228">
            <v>-76832</v>
          </cell>
          <cell r="AY228" t="str">
            <v>n.a.</v>
          </cell>
          <cell r="AZ228" t="str">
            <v>n.a.</v>
          </cell>
          <cell r="BA228" t="str">
            <v>n.a.</v>
          </cell>
          <cell r="BB228" t="str">
            <v>n.a.</v>
          </cell>
          <cell r="BC228">
            <v>-38447</v>
          </cell>
          <cell r="BD228">
            <v>-26627</v>
          </cell>
          <cell r="BE228">
            <v>-20775</v>
          </cell>
          <cell r="BF228">
            <v>-19734</v>
          </cell>
          <cell r="BG228">
            <v>9809</v>
          </cell>
          <cell r="BH228">
            <v>10758</v>
          </cell>
          <cell r="BI228">
            <v>14051</v>
          </cell>
          <cell r="BJ228">
            <v>7350</v>
          </cell>
          <cell r="BK228">
            <v>-3873</v>
          </cell>
          <cell r="BL228">
            <v>-3866</v>
          </cell>
          <cell r="BM228">
            <v>-3484</v>
          </cell>
          <cell r="BN228">
            <v>-2862</v>
          </cell>
          <cell r="BO228">
            <v>-3602</v>
          </cell>
          <cell r="BP228">
            <v>-3638</v>
          </cell>
          <cell r="BQ228">
            <v>-3314</v>
          </cell>
          <cell r="BR228">
            <v>-2720</v>
          </cell>
          <cell r="BS228">
            <v>-271</v>
          </cell>
          <cell r="BT228">
            <v>-228</v>
          </cell>
          <cell r="BU228">
            <v>-170</v>
          </cell>
          <cell r="BV228">
            <v>-142</v>
          </cell>
          <cell r="BW228">
            <v>2572</v>
          </cell>
          <cell r="BX228">
            <v>5930</v>
          </cell>
          <cell r="BY228">
            <v>5762</v>
          </cell>
          <cell r="BZ228">
            <v>-400</v>
          </cell>
          <cell r="CA228">
            <v>303385</v>
          </cell>
          <cell r="CB228">
            <v>287886</v>
          </cell>
          <cell r="CC228">
            <v>216100</v>
          </cell>
          <cell r="CD228">
            <v>210639</v>
          </cell>
          <cell r="CE228">
            <v>46217</v>
          </cell>
          <cell r="CF228">
            <v>65378</v>
          </cell>
          <cell r="CG228">
            <v>47946</v>
          </cell>
          <cell r="CH228">
            <v>28475</v>
          </cell>
          <cell r="CI228">
            <v>169373</v>
          </cell>
          <cell r="CJ228">
            <v>101882</v>
          </cell>
          <cell r="CK228">
            <v>112587</v>
          </cell>
          <cell r="CL228">
            <v>147617</v>
          </cell>
          <cell r="CM228">
            <v>30201</v>
          </cell>
          <cell r="CN228">
            <v>33397</v>
          </cell>
          <cell r="CO228">
            <v>19588</v>
          </cell>
          <cell r="CP228">
            <v>15563</v>
          </cell>
          <cell r="CQ228">
            <v>56509</v>
          </cell>
          <cell r="CR228">
            <v>84567</v>
          </cell>
          <cell r="CS228">
            <v>32619</v>
          </cell>
          <cell r="CT228">
            <v>14883</v>
          </cell>
          <cell r="CU228">
            <v>38245</v>
          </cell>
          <cell r="CV228" t="str">
            <v>n.a.</v>
          </cell>
          <cell r="CW228" t="str">
            <v>n.a.</v>
          </cell>
          <cell r="CX228" t="str">
            <v>n.a.</v>
          </cell>
          <cell r="CY228">
            <v>1856</v>
          </cell>
          <cell r="CZ228" t="str">
            <v>n.a.</v>
          </cell>
          <cell r="DA228">
            <v>0</v>
          </cell>
          <cell r="DB228">
            <v>409</v>
          </cell>
          <cell r="DC228">
            <v>355301</v>
          </cell>
          <cell r="DD228">
            <v>337889</v>
          </cell>
          <cell r="DE228">
            <v>267538</v>
          </cell>
          <cell r="DF228">
            <v>267034</v>
          </cell>
          <cell r="DH228">
            <v>216297</v>
          </cell>
          <cell r="DI228">
            <v>-181627</v>
          </cell>
          <cell r="DJ228">
            <v>-38447</v>
          </cell>
          <cell r="DK228">
            <v>-3873</v>
          </cell>
          <cell r="DL228">
            <v>-7650</v>
          </cell>
          <cell r="DM228">
            <v>-3.5368035617692299E-2</v>
          </cell>
          <cell r="DN228">
            <v>-3.4159868183096902E-2</v>
          </cell>
          <cell r="DO228" t="str">
            <v>n.a.</v>
          </cell>
          <cell r="DP228">
            <v>55797.5</v>
          </cell>
          <cell r="DQ228" t="e">
            <v>#VALUE!</v>
          </cell>
          <cell r="DS228">
            <v>185368</v>
          </cell>
          <cell r="DT228">
            <v>-151392</v>
          </cell>
          <cell r="DU228">
            <v>-26627</v>
          </cell>
          <cell r="DV228">
            <v>-3866</v>
          </cell>
          <cell r="DW228">
            <v>3483</v>
          </cell>
          <cell r="DX228">
            <v>1.8789650856674299E-2</v>
          </cell>
          <cell r="DY228">
            <v>1.9149462572504598E-2</v>
          </cell>
          <cell r="DZ228" t="str">
            <v>n.a.</v>
          </cell>
          <cell r="EA228">
            <v>56662</v>
          </cell>
          <cell r="EB228" t="e">
            <v>#VALUE!</v>
          </cell>
          <cell r="ED228">
            <v>105420</v>
          </cell>
          <cell r="EE228">
            <v>-73615</v>
          </cell>
          <cell r="EF228">
            <v>-20775</v>
          </cell>
          <cell r="EG228">
            <v>-3484</v>
          </cell>
          <cell r="EH228">
            <v>7546</v>
          </cell>
          <cell r="EI228">
            <v>7.1580345285524594E-2</v>
          </cell>
          <cell r="EJ228">
            <v>7.7099127449578003E-2</v>
          </cell>
          <cell r="EK228" t="str">
            <v>n.a.</v>
          </cell>
          <cell r="EL228">
            <v>38210.5</v>
          </cell>
          <cell r="EM228">
            <v>204.5</v>
          </cell>
          <cell r="EO228">
            <v>145394</v>
          </cell>
          <cell r="EP228">
            <v>-112503.5</v>
          </cell>
          <cell r="EQ228">
            <v>-23701</v>
          </cell>
          <cell r="ER228">
            <v>-3675</v>
          </cell>
          <cell r="ES228">
            <v>5514.5</v>
          </cell>
          <cell r="ET228">
            <v>3.7927975019601899E-2</v>
          </cell>
          <cell r="EU228">
            <v>3.94232178410703E-2</v>
          </cell>
          <cell r="FF228" t="str">
            <v>CN50370PC</v>
          </cell>
          <cell r="FG228" t="str">
            <v>exclude</v>
          </cell>
          <cell r="FH228" t="str">
            <v>Significantly different products/services</v>
          </cell>
          <cell r="FI228" t="str">
            <v>ok, sda/sdp</v>
          </cell>
        </row>
        <row r="229">
          <cell r="B229" t="str">
            <v>JIANGSU DECHUN POWER ELECTIC CO.,LTD</v>
          </cell>
          <cell r="C229" t="str">
            <v>exclude</v>
          </cell>
          <cell r="D229" t="str">
            <v>Significantly different products/services</v>
          </cell>
          <cell r="E229" t="str">
            <v>从事高低压成套电气设备研发、制造、安装的中国企业</v>
          </cell>
          <cell r="H229" t="str">
            <v/>
          </cell>
          <cell r="I229" t="str">
            <v>ok, sda/sdp</v>
          </cell>
          <cell r="J229" t="str">
            <v>ok,sdp</v>
          </cell>
          <cell r="M229" t="str">
            <v>JIANGSU DECHUN POWER ELECTIC CO.,LTD</v>
          </cell>
          <cell r="N229" t="str">
            <v>This company is a Chinese-based enterprise 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 The company was founded in 1999. Its registered business office is based in Changzhou, Jiangsu, Georgia. It is registered as a limited company.The company always takes high-tech power products as the leading factor, mainly producing: 24KV/12KV SF6 load switch, 12KV solid seal or vacuum load switch, SDC18-24 (XGN18-24) SF6 ring network cabinet, XGN15-12 (II, III) SF6 Ring network cabinet, DFW-12 cable distribution box, opening and closing station, etc. Passed the ISO9001:2008 quality system certification and "CCC" national compulsory product certification.</v>
          </cell>
          <cell r="O229" t="str">
            <v>Manufacturing</v>
          </cell>
          <cell r="P229" t="str">
            <v>www.jsdechun.cn</v>
          </cell>
          <cell r="R229" t="str">
            <v>China</v>
          </cell>
          <cell r="S229" t="str">
            <v>871131</v>
          </cell>
          <cell r="T229" t="str">
            <v>B+</v>
          </cell>
          <cell r="U229" t="str">
            <v>3699</v>
          </cell>
          <cell r="V229" t="str">
            <v>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v>
          </cell>
          <cell r="W229" t="str">
            <v>The Company is mainly engaged in research and development, manufacturing and installation of high and low voltage complete sets of electrical equipment; self-operated and agent import and export business of various commodities and technologies, except for goods and technologies that are restricted or restricted by the state.</v>
          </cell>
          <cell r="Z229" t="str">
            <v>CN50679PC</v>
          </cell>
          <cell r="AA229">
            <v>176263</v>
          </cell>
          <cell r="AB229">
            <v>188347</v>
          </cell>
          <cell r="AC229">
            <v>199258</v>
          </cell>
          <cell r="AD229">
            <v>165496</v>
          </cell>
          <cell r="AE229">
            <v>168595</v>
          </cell>
          <cell r="AF229">
            <v>185785</v>
          </cell>
          <cell r="AG229">
            <v>190910</v>
          </cell>
          <cell r="AH229">
            <v>164711</v>
          </cell>
          <cell r="AI229">
            <v>-1010</v>
          </cell>
          <cell r="AJ229">
            <v>-910</v>
          </cell>
          <cell r="AK229">
            <v>-768</v>
          </cell>
          <cell r="AL229">
            <v>-1152</v>
          </cell>
          <cell r="AM229">
            <v>167585</v>
          </cell>
          <cell r="AN229">
            <v>184875</v>
          </cell>
          <cell r="AO229">
            <v>190142</v>
          </cell>
          <cell r="AP229">
            <v>163559</v>
          </cell>
          <cell r="AQ229">
            <v>8678</v>
          </cell>
          <cell r="AR229">
            <v>3472</v>
          </cell>
          <cell r="AS229">
            <v>9116</v>
          </cell>
          <cell r="AT229">
            <v>1937</v>
          </cell>
          <cell r="AU229">
            <v>-137114</v>
          </cell>
          <cell r="AV229">
            <v>-145968</v>
          </cell>
          <cell r="AW229">
            <v>-145063</v>
          </cell>
          <cell r="AX229">
            <v>-118482</v>
          </cell>
          <cell r="AY229" t="str">
            <v>n.a.</v>
          </cell>
          <cell r="AZ229" t="str">
            <v>n.a.</v>
          </cell>
          <cell r="BA229" t="str">
            <v>n.a.</v>
          </cell>
          <cell r="BB229" t="str">
            <v>n.a.</v>
          </cell>
          <cell r="BC229">
            <v>-45972</v>
          </cell>
          <cell r="BD229">
            <v>-33427</v>
          </cell>
          <cell r="BE229">
            <v>-41193</v>
          </cell>
          <cell r="BF229">
            <v>-37455</v>
          </cell>
          <cell r="BG229">
            <v>-6823</v>
          </cell>
          <cell r="BH229">
            <v>8952</v>
          </cell>
          <cell r="BI229">
            <v>13002</v>
          </cell>
          <cell r="BJ229">
            <v>9559</v>
          </cell>
          <cell r="BK229">
            <v>-5185</v>
          </cell>
          <cell r="BL229">
            <v>-4680</v>
          </cell>
          <cell r="BM229">
            <v>-4635</v>
          </cell>
          <cell r="BN229">
            <v>-4491</v>
          </cell>
          <cell r="BO229">
            <v>-4306</v>
          </cell>
          <cell r="BP229">
            <v>-4340</v>
          </cell>
          <cell r="BQ229">
            <v>-4321</v>
          </cell>
          <cell r="BR229">
            <v>-4211</v>
          </cell>
          <cell r="BS229">
            <v>-879</v>
          </cell>
          <cell r="BT229">
            <v>-340</v>
          </cell>
          <cell r="BU229">
            <v>-314</v>
          </cell>
          <cell r="BV229">
            <v>-280</v>
          </cell>
          <cell r="BW229">
            <v>-13418</v>
          </cell>
          <cell r="BX229">
            <v>2710</v>
          </cell>
          <cell r="BY229">
            <v>8793</v>
          </cell>
          <cell r="BZ229">
            <v>2356</v>
          </cell>
          <cell r="CA229">
            <v>208507</v>
          </cell>
          <cell r="CB229">
            <v>237590</v>
          </cell>
          <cell r="CC229">
            <v>196791</v>
          </cell>
          <cell r="CD229">
            <v>188889</v>
          </cell>
          <cell r="CE229">
            <v>73841</v>
          </cell>
          <cell r="CF229">
            <v>74487</v>
          </cell>
          <cell r="CG229">
            <v>51762</v>
          </cell>
          <cell r="CH229">
            <v>32022</v>
          </cell>
          <cell r="CI229">
            <v>106550</v>
          </cell>
          <cell r="CJ229">
            <v>128980</v>
          </cell>
          <cell r="CK229">
            <v>121879</v>
          </cell>
          <cell r="CL229">
            <v>134389</v>
          </cell>
          <cell r="CM229">
            <v>8020</v>
          </cell>
          <cell r="CN229">
            <v>9224</v>
          </cell>
          <cell r="CO229">
            <v>4162</v>
          </cell>
          <cell r="CP229">
            <v>7951</v>
          </cell>
          <cell r="CQ229">
            <v>16359</v>
          </cell>
          <cell r="CR229">
            <v>20722</v>
          </cell>
          <cell r="CS229">
            <v>14373</v>
          </cell>
          <cell r="CT229">
            <v>11722</v>
          </cell>
          <cell r="CU229">
            <v>8281</v>
          </cell>
          <cell r="CV229" t="str">
            <v>n.a.</v>
          </cell>
          <cell r="CW229" t="str">
            <v>n.a.</v>
          </cell>
          <cell r="CX229" t="str">
            <v>n.a.</v>
          </cell>
          <cell r="CY229">
            <v>9349</v>
          </cell>
          <cell r="CZ229">
            <v>6695</v>
          </cell>
          <cell r="DA229">
            <v>212</v>
          </cell>
          <cell r="DB229" t="str">
            <v>n.a.</v>
          </cell>
          <cell r="DC229">
            <v>296260</v>
          </cell>
          <cell r="DD229">
            <v>323438</v>
          </cell>
          <cell r="DE229">
            <v>274779</v>
          </cell>
          <cell r="DF229">
            <v>232177</v>
          </cell>
          <cell r="DH229">
            <v>167585</v>
          </cell>
          <cell r="DI229">
            <v>-137114</v>
          </cell>
          <cell r="DJ229">
            <v>-45972</v>
          </cell>
          <cell r="DK229">
            <v>-5185</v>
          </cell>
          <cell r="DL229">
            <v>-20686</v>
          </cell>
          <cell r="DM229">
            <v>-0.123435868365307</v>
          </cell>
          <cell r="DN229">
            <v>-0.10987353336414001</v>
          </cell>
          <cell r="DO229" t="str">
            <v>n.a.</v>
          </cell>
          <cell r="DP229">
            <v>74164</v>
          </cell>
          <cell r="DQ229">
            <v>8022</v>
          </cell>
          <cell r="DS229">
            <v>184875</v>
          </cell>
          <cell r="DT229">
            <v>-145968</v>
          </cell>
          <cell r="DU229">
            <v>-33427</v>
          </cell>
          <cell r="DV229">
            <v>-4680</v>
          </cell>
          <cell r="DW229">
            <v>800</v>
          </cell>
          <cell r="DX229">
            <v>4.3272481406355602E-3</v>
          </cell>
          <cell r="DY229">
            <v>4.3460545973108798E-3</v>
          </cell>
          <cell r="DZ229" t="str">
            <v>n.a.</v>
          </cell>
          <cell r="EA229">
            <v>63124.5</v>
          </cell>
          <cell r="EB229">
            <v>3453.5</v>
          </cell>
          <cell r="ED229">
            <v>190142</v>
          </cell>
          <cell r="EE229">
            <v>-145063</v>
          </cell>
          <cell r="EF229">
            <v>-41193</v>
          </cell>
          <cell r="EG229">
            <v>-4635</v>
          </cell>
          <cell r="EH229">
            <v>-749</v>
          </cell>
          <cell r="EI229">
            <v>-3.9391612584279102E-3</v>
          </cell>
          <cell r="EJ229">
            <v>-3.9237051511071801E-3</v>
          </cell>
          <cell r="EK229" t="str">
            <v>n.a.</v>
          </cell>
          <cell r="EL229">
            <v>41892</v>
          </cell>
          <cell r="EM229" t="e">
            <v>#VALUE!</v>
          </cell>
          <cell r="EO229">
            <v>180867.33333333299</v>
          </cell>
          <cell r="EP229">
            <v>-142715</v>
          </cell>
          <cell r="EQ229">
            <v>-40197.333333333299</v>
          </cell>
          <cell r="ER229">
            <v>-4833.3333333333303</v>
          </cell>
          <cell r="ES229">
            <v>-6878.3333333333303</v>
          </cell>
          <cell r="ET229">
            <v>-3.8029716071816898E-2</v>
          </cell>
          <cell r="EU229">
            <v>-3.6636442563254899E-2</v>
          </cell>
          <cell r="FF229" t="str">
            <v>CN50679PC</v>
          </cell>
          <cell r="FG229" t="str">
            <v>exclude</v>
          </cell>
          <cell r="FH229" t="str">
            <v>Significantly different products/services</v>
          </cell>
          <cell r="FI229" t="str">
            <v>ok, sda/sdp</v>
          </cell>
        </row>
        <row r="230">
          <cell r="B230" t="str">
            <v>HENGFENGTAI PRECISION MACHINERY CO., LTD.</v>
          </cell>
          <cell r="C230" t="str">
            <v>exclude</v>
          </cell>
          <cell r="D230" t="str">
            <v>Independence(A+, A, A-, B+, B, B-,U)</v>
          </cell>
          <cell r="H230" t="str">
            <v/>
          </cell>
          <cell r="I230" t="str">
            <v>ok, indep</v>
          </cell>
          <cell r="J230" t="str">
            <v>ok,indep</v>
          </cell>
          <cell r="M230" t="str">
            <v>HENGFENGTAI PRECISION MACHINERY CO., LTD.</v>
          </cell>
          <cell r="P230" t="str">
            <v>www.cnhtr.com</v>
          </cell>
          <cell r="R230" t="str">
            <v>China</v>
          </cell>
          <cell r="S230" t="str">
            <v>839755</v>
          </cell>
          <cell r="T230" t="str">
            <v>D</v>
          </cell>
          <cell r="U230" t="str">
            <v>3699</v>
          </cell>
          <cell r="W230" t="str">
            <v>The Company's main special equipment manufacturing.</v>
          </cell>
          <cell r="Z230" t="str">
            <v>CN49651PC</v>
          </cell>
          <cell r="AA230">
            <v>305695</v>
          </cell>
          <cell r="AB230">
            <v>187578</v>
          </cell>
          <cell r="AC230">
            <v>182513</v>
          </cell>
          <cell r="AD230">
            <v>179165</v>
          </cell>
          <cell r="AE230">
            <v>301487</v>
          </cell>
          <cell r="AF230">
            <v>183811</v>
          </cell>
          <cell r="AG230">
            <v>177832</v>
          </cell>
          <cell r="AH230">
            <v>175328</v>
          </cell>
          <cell r="AI230">
            <v>-2388</v>
          </cell>
          <cell r="AJ230">
            <v>-1377</v>
          </cell>
          <cell r="AK230">
            <v>-1517</v>
          </cell>
          <cell r="AL230">
            <v>-1722</v>
          </cell>
          <cell r="AM230">
            <v>299099</v>
          </cell>
          <cell r="AN230">
            <v>182434</v>
          </cell>
          <cell r="AO230">
            <v>176315</v>
          </cell>
          <cell r="AP230">
            <v>173606</v>
          </cell>
          <cell r="AQ230">
            <v>6596</v>
          </cell>
          <cell r="AR230">
            <v>5144</v>
          </cell>
          <cell r="AS230">
            <v>6198</v>
          </cell>
          <cell r="AT230">
            <v>5559</v>
          </cell>
          <cell r="AU230">
            <v>-219993</v>
          </cell>
          <cell r="AV230">
            <v>-115891</v>
          </cell>
          <cell r="AW230">
            <v>-114549</v>
          </cell>
          <cell r="AX230">
            <v>-109041</v>
          </cell>
          <cell r="AY230" t="str">
            <v>n.a.</v>
          </cell>
          <cell r="AZ230" t="str">
            <v>n.a.</v>
          </cell>
          <cell r="BA230" t="str">
            <v>n.a.</v>
          </cell>
          <cell r="BB230" t="str">
            <v>n.a.</v>
          </cell>
          <cell r="BC230">
            <v>-63745</v>
          </cell>
          <cell r="BD230">
            <v>-50775</v>
          </cell>
          <cell r="BE230">
            <v>-47812</v>
          </cell>
          <cell r="BF230">
            <v>-45152</v>
          </cell>
          <cell r="BG230">
            <v>21957</v>
          </cell>
          <cell r="BH230">
            <v>20912</v>
          </cell>
          <cell r="BI230">
            <v>20152</v>
          </cell>
          <cell r="BJ230">
            <v>24972</v>
          </cell>
          <cell r="BK230">
            <v>-12022</v>
          </cell>
          <cell r="BL230">
            <v>-12933</v>
          </cell>
          <cell r="BM230">
            <v>-12703</v>
          </cell>
          <cell r="BN230">
            <v>-12685</v>
          </cell>
          <cell r="BO230">
            <v>-6520</v>
          </cell>
          <cell r="BP230">
            <v>-8851</v>
          </cell>
          <cell r="BQ230">
            <v>-8905</v>
          </cell>
          <cell r="BR230">
            <v>-8929</v>
          </cell>
          <cell r="BS230">
            <v>-5502</v>
          </cell>
          <cell r="BT230">
            <v>-4082</v>
          </cell>
          <cell r="BU230">
            <v>-3798</v>
          </cell>
          <cell r="BV230">
            <v>-3756</v>
          </cell>
          <cell r="BW230">
            <v>4455</v>
          </cell>
          <cell r="BX230">
            <v>4415</v>
          </cell>
          <cell r="BY230">
            <v>1982</v>
          </cell>
          <cell r="BZ230">
            <v>4771</v>
          </cell>
          <cell r="CA230">
            <v>276083</v>
          </cell>
          <cell r="CB230">
            <v>230022</v>
          </cell>
          <cell r="CC230">
            <v>197670</v>
          </cell>
          <cell r="CD230">
            <v>179025</v>
          </cell>
          <cell r="CE230">
            <v>79294</v>
          </cell>
          <cell r="CF230">
            <v>60600</v>
          </cell>
          <cell r="CG230">
            <v>44670</v>
          </cell>
          <cell r="CH230">
            <v>47939</v>
          </cell>
          <cell r="CI230">
            <v>107410</v>
          </cell>
          <cell r="CJ230">
            <v>111768</v>
          </cell>
          <cell r="CK230">
            <v>115535</v>
          </cell>
          <cell r="CL230">
            <v>104297</v>
          </cell>
          <cell r="CM230">
            <v>73660</v>
          </cell>
          <cell r="CN230">
            <v>41753</v>
          </cell>
          <cell r="CO230">
            <v>20821</v>
          </cell>
          <cell r="CP230">
            <v>14701</v>
          </cell>
          <cell r="CQ230">
            <v>9476</v>
          </cell>
          <cell r="CR230">
            <v>6882</v>
          </cell>
          <cell r="CS230">
            <v>14017</v>
          </cell>
          <cell r="CT230">
            <v>10081</v>
          </cell>
          <cell r="CU230">
            <v>8269</v>
          </cell>
          <cell r="CV230" t="str">
            <v>n.a.</v>
          </cell>
          <cell r="CW230" t="str">
            <v>n.a.</v>
          </cell>
          <cell r="CX230" t="str">
            <v>n.a.</v>
          </cell>
          <cell r="CY230">
            <v>0</v>
          </cell>
          <cell r="CZ230">
            <v>18628</v>
          </cell>
          <cell r="DA230">
            <v>8482</v>
          </cell>
          <cell r="DB230" t="str">
            <v>n.a.</v>
          </cell>
          <cell r="DC230">
            <v>390452</v>
          </cell>
          <cell r="DD230">
            <v>348945</v>
          </cell>
          <cell r="DE230">
            <v>294119</v>
          </cell>
          <cell r="DF230">
            <v>284138</v>
          </cell>
          <cell r="DH230">
            <v>299099</v>
          </cell>
          <cell r="DI230">
            <v>-219993</v>
          </cell>
          <cell r="DJ230">
            <v>-63745</v>
          </cell>
          <cell r="DK230">
            <v>-12022</v>
          </cell>
          <cell r="DL230">
            <v>3339</v>
          </cell>
          <cell r="DM230">
            <v>1.11635277951448E-2</v>
          </cell>
          <cell r="DN230">
            <v>1.12895591019746E-2</v>
          </cell>
          <cell r="DO230" t="str">
            <v>n.a.</v>
          </cell>
          <cell r="DP230">
            <v>69947</v>
          </cell>
          <cell r="DQ230">
            <v>9314</v>
          </cell>
          <cell r="DS230">
            <v>182434</v>
          </cell>
          <cell r="DT230">
            <v>-115891</v>
          </cell>
          <cell r="DU230">
            <v>-50775</v>
          </cell>
          <cell r="DV230">
            <v>-12933</v>
          </cell>
          <cell r="DW230">
            <v>2835</v>
          </cell>
          <cell r="DX230">
            <v>1.5539866472258501E-2</v>
          </cell>
          <cell r="DY230">
            <v>1.5785165841680601E-2</v>
          </cell>
          <cell r="DZ230" t="str">
            <v>n.a.</v>
          </cell>
          <cell r="EA230">
            <v>52635</v>
          </cell>
          <cell r="EB230">
            <v>13555</v>
          </cell>
          <cell r="ED230">
            <v>176315</v>
          </cell>
          <cell r="EE230">
            <v>-114549</v>
          </cell>
          <cell r="EF230">
            <v>-47812</v>
          </cell>
          <cell r="EG230">
            <v>-12703</v>
          </cell>
          <cell r="EH230">
            <v>1251</v>
          </cell>
          <cell r="EI230">
            <v>7.0952556503984304E-3</v>
          </cell>
          <cell r="EJ230">
            <v>7.1459580496275703E-3</v>
          </cell>
          <cell r="EK230" t="str">
            <v>n.a.</v>
          </cell>
          <cell r="EL230">
            <v>46304.5</v>
          </cell>
          <cell r="EM230" t="e">
            <v>#VALUE!</v>
          </cell>
          <cell r="EO230">
            <v>219282.66666666701</v>
          </cell>
          <cell r="EP230">
            <v>-150144.33333333299</v>
          </cell>
          <cell r="EQ230">
            <v>-54110.666666666701</v>
          </cell>
          <cell r="ER230">
            <v>-12552.666666666701</v>
          </cell>
          <cell r="ES230">
            <v>2474.99999999998</v>
          </cell>
          <cell r="ET230">
            <v>1.1286801814400799E-2</v>
          </cell>
          <cell r="EU230">
            <v>1.1415647970628299E-2</v>
          </cell>
          <cell r="FF230" t="str">
            <v>CN49651PC</v>
          </cell>
          <cell r="FG230" t="str">
            <v>exclude</v>
          </cell>
          <cell r="FH230" t="str">
            <v>Independence(A+, A, A-, B+, B, B-,U)</v>
          </cell>
          <cell r="FI230" t="str">
            <v>ok, indep</v>
          </cell>
        </row>
        <row r="231">
          <cell r="B231" t="str">
            <v>ANHUI ANZE ELECTRIC INC.</v>
          </cell>
          <cell r="C231" t="str">
            <v>exclude</v>
          </cell>
          <cell r="D231" t="str">
            <v>Significantly different products/services</v>
          </cell>
          <cell r="E231" t="str">
            <v>从事电气设备及其他相关产品的制造</v>
          </cell>
          <cell r="H231" t="str">
            <v/>
          </cell>
          <cell r="I231" t="str">
            <v>ok, sda/sdp</v>
          </cell>
          <cell r="J231" t="str">
            <v>ok,sdp</v>
          </cell>
          <cell r="M231" t="str">
            <v>ANHUI ANZE ELECTRIC INC.</v>
          </cell>
          <cell r="N231" t="str">
            <v>This company is engaged in the manufacture of electrical equipment and other related products. It was incorporated in 2005. The registered head office of the company is located in Ningguo, China.The company specializes in the production of electric switchboards, distribution boards, circuit breakers and disconnects, electricity meters and transformers. It is also active in the production of thermionic valve, vacuum tube, discharge devices, prototyping aids and mechanical accessories.</v>
          </cell>
          <cell r="O231" t="str">
            <v>Manufacturing</v>
          </cell>
          <cell r="P231" t="str">
            <v>www.anze.cn</v>
          </cell>
          <cell r="R231" t="str">
            <v>China</v>
          </cell>
          <cell r="S231" t="str">
            <v>831945</v>
          </cell>
          <cell r="T231" t="str">
            <v>B+</v>
          </cell>
          <cell r="U231" t="str">
            <v>3699</v>
          </cell>
          <cell r="V231" t="str">
            <v>Engaged in the manufacture of electrical equipment and other related products</v>
          </cell>
          <cell r="W231" t="str">
            <v>The Company mainly engaged in electrical machinery and equipment manufacturing, civil and industrial electric heating series of high-performance device products, development, production and sales of electrical heating, electric heating and control systems.</v>
          </cell>
          <cell r="Z231" t="str">
            <v>CN43273PC</v>
          </cell>
          <cell r="AA231">
            <v>197276</v>
          </cell>
          <cell r="AB231">
            <v>187088</v>
          </cell>
          <cell r="AC231">
            <v>230652</v>
          </cell>
          <cell r="AD231">
            <v>228271</v>
          </cell>
          <cell r="AE231">
            <v>191318</v>
          </cell>
          <cell r="AF231">
            <v>181196</v>
          </cell>
          <cell r="AG231">
            <v>224621</v>
          </cell>
          <cell r="AH231">
            <v>224560</v>
          </cell>
          <cell r="AI231">
            <v>-2910</v>
          </cell>
          <cell r="AJ231">
            <v>-2367</v>
          </cell>
          <cell r="AK231">
            <v>-2719</v>
          </cell>
          <cell r="AL231">
            <v>-2415</v>
          </cell>
          <cell r="AM231">
            <v>188408</v>
          </cell>
          <cell r="AN231">
            <v>178829</v>
          </cell>
          <cell r="AO231">
            <v>221902</v>
          </cell>
          <cell r="AP231">
            <v>222145</v>
          </cell>
          <cell r="AQ231">
            <v>8868</v>
          </cell>
          <cell r="AR231">
            <v>8259</v>
          </cell>
          <cell r="AS231">
            <v>8750</v>
          </cell>
          <cell r="AT231">
            <v>6126</v>
          </cell>
          <cell r="AU231">
            <v>-126368</v>
          </cell>
          <cell r="AV231">
            <v>-120354</v>
          </cell>
          <cell r="AW231">
            <v>-154537</v>
          </cell>
          <cell r="AX231">
            <v>-148844</v>
          </cell>
          <cell r="AY231" t="str">
            <v>n.a.</v>
          </cell>
          <cell r="AZ231" t="str">
            <v>n.a.</v>
          </cell>
          <cell r="BA231" t="str">
            <v>n.a.</v>
          </cell>
          <cell r="BB231" t="str">
            <v>n.a.</v>
          </cell>
          <cell r="BC231">
            <v>-40699</v>
          </cell>
          <cell r="BD231">
            <v>-38871</v>
          </cell>
          <cell r="BE231">
            <v>-52574</v>
          </cell>
          <cell r="BF231">
            <v>-54365</v>
          </cell>
          <cell r="BG231">
            <v>30209</v>
          </cell>
          <cell r="BH231">
            <v>27863</v>
          </cell>
          <cell r="BI231">
            <v>23541</v>
          </cell>
          <cell r="BJ231">
            <v>25062</v>
          </cell>
          <cell r="BK231">
            <v>-9579</v>
          </cell>
          <cell r="BL231">
            <v>-8673</v>
          </cell>
          <cell r="BM231">
            <v>-8174</v>
          </cell>
          <cell r="BN231">
            <v>-7223</v>
          </cell>
          <cell r="BO231">
            <v>-8429</v>
          </cell>
          <cell r="BP231">
            <v>-8285</v>
          </cell>
          <cell r="BQ231">
            <v>-7799</v>
          </cell>
          <cell r="BR231">
            <v>-6848</v>
          </cell>
          <cell r="BS231">
            <v>-1150</v>
          </cell>
          <cell r="BT231">
            <v>-388</v>
          </cell>
          <cell r="BU231">
            <v>-375</v>
          </cell>
          <cell r="BV231">
            <v>-375</v>
          </cell>
          <cell r="BW231">
            <v>13106</v>
          </cell>
          <cell r="BX231">
            <v>13463</v>
          </cell>
          <cell r="BY231">
            <v>5146</v>
          </cell>
          <cell r="BZ231">
            <v>5902</v>
          </cell>
          <cell r="CA231">
            <v>254834</v>
          </cell>
          <cell r="CB231">
            <v>230381</v>
          </cell>
          <cell r="CC231">
            <v>308902</v>
          </cell>
          <cell r="CD231">
            <v>231344</v>
          </cell>
          <cell r="CE231">
            <v>62501</v>
          </cell>
          <cell r="CF231">
            <v>73492</v>
          </cell>
          <cell r="CG231">
            <v>78377</v>
          </cell>
          <cell r="CH231">
            <v>70135</v>
          </cell>
          <cell r="CI231">
            <v>100616</v>
          </cell>
          <cell r="CJ231">
            <v>95307</v>
          </cell>
          <cell r="CK231">
            <v>114464</v>
          </cell>
          <cell r="CL231">
            <v>91129</v>
          </cell>
          <cell r="CM231">
            <v>71901</v>
          </cell>
          <cell r="CN231">
            <v>34724</v>
          </cell>
          <cell r="CO231">
            <v>74496</v>
          </cell>
          <cell r="CP231">
            <v>34888</v>
          </cell>
          <cell r="CQ231">
            <v>18353</v>
          </cell>
          <cell r="CR231">
            <v>23584</v>
          </cell>
          <cell r="CS231">
            <v>39274</v>
          </cell>
          <cell r="CT231">
            <v>31496</v>
          </cell>
          <cell r="CU231">
            <v>2002</v>
          </cell>
          <cell r="CV231" t="str">
            <v>n.a.</v>
          </cell>
          <cell r="CW231" t="str">
            <v>n.a.</v>
          </cell>
          <cell r="CX231" t="str">
            <v>n.a.</v>
          </cell>
          <cell r="CY231">
            <v>815</v>
          </cell>
          <cell r="CZ231">
            <v>1835</v>
          </cell>
          <cell r="DA231">
            <v>0</v>
          </cell>
          <cell r="DB231">
            <v>1718</v>
          </cell>
          <cell r="DC231">
            <v>366740</v>
          </cell>
          <cell r="DD231">
            <v>344471</v>
          </cell>
          <cell r="DE231">
            <v>423676</v>
          </cell>
          <cell r="DF231">
            <v>348496</v>
          </cell>
          <cell r="DH231">
            <v>188408</v>
          </cell>
          <cell r="DI231">
            <v>-126368</v>
          </cell>
          <cell r="DJ231">
            <v>-40699</v>
          </cell>
          <cell r="DK231">
            <v>-9579</v>
          </cell>
          <cell r="DL231">
            <v>11762</v>
          </cell>
          <cell r="DM231">
            <v>6.24283469916352E-2</v>
          </cell>
          <cell r="DN231">
            <v>6.6585147696523003E-2</v>
          </cell>
          <cell r="DO231" t="str">
            <v>n.a.</v>
          </cell>
          <cell r="DP231">
            <v>67996.5</v>
          </cell>
          <cell r="DQ231">
            <v>1325</v>
          </cell>
          <cell r="DS231">
            <v>178829</v>
          </cell>
          <cell r="DT231">
            <v>-120354</v>
          </cell>
          <cell r="DU231">
            <v>-38871</v>
          </cell>
          <cell r="DV231">
            <v>-8673</v>
          </cell>
          <cell r="DW231">
            <v>10931</v>
          </cell>
          <cell r="DX231">
            <v>6.1125432675908302E-2</v>
          </cell>
          <cell r="DY231">
            <v>6.5105004228757896E-2</v>
          </cell>
          <cell r="DZ231" t="str">
            <v>n.a.</v>
          </cell>
          <cell r="EA231">
            <v>75934.5</v>
          </cell>
          <cell r="EB231">
            <v>917.5</v>
          </cell>
          <cell r="ED231">
            <v>221902</v>
          </cell>
          <cell r="EE231">
            <v>-154537</v>
          </cell>
          <cell r="EF231">
            <v>-52574</v>
          </cell>
          <cell r="EG231">
            <v>-8174</v>
          </cell>
          <cell r="EH231">
            <v>6617</v>
          </cell>
          <cell r="EI231">
            <v>2.9819469856062601E-2</v>
          </cell>
          <cell r="EJ231">
            <v>3.0736001114801299E-2</v>
          </cell>
          <cell r="EK231" t="str">
            <v>n.a.</v>
          </cell>
          <cell r="EL231">
            <v>74256</v>
          </cell>
          <cell r="EM231">
            <v>859</v>
          </cell>
          <cell r="EO231">
            <v>196379.66666666701</v>
          </cell>
          <cell r="EP231">
            <v>-133753</v>
          </cell>
          <cell r="EQ231">
            <v>-44048</v>
          </cell>
          <cell r="ER231">
            <v>-8808.6666666666697</v>
          </cell>
          <cell r="ES231">
            <v>9769.9999999999909</v>
          </cell>
          <cell r="ET231">
            <v>4.9750568202071098E-2</v>
          </cell>
          <cell r="EU231">
            <v>5.2355272770792501E-2</v>
          </cell>
          <cell r="FF231" t="str">
            <v>CN43273PC</v>
          </cell>
          <cell r="FG231" t="str">
            <v>exclude</v>
          </cell>
          <cell r="FH231" t="str">
            <v>Significantly different products/services</v>
          </cell>
          <cell r="FI231" t="str">
            <v>ok, sda/sdp</v>
          </cell>
        </row>
        <row r="232">
          <cell r="B232" t="str">
            <v>SHAANXI SINOHELI NEW HEATING TECHNOLOGY CO.,LTD.</v>
          </cell>
          <cell r="C232" t="str">
            <v>exclude</v>
          </cell>
          <cell r="D232" t="str">
            <v>Independence(A+, A, A-, B+, B, B-,U)</v>
          </cell>
          <cell r="H232" t="str">
            <v/>
          </cell>
          <cell r="I232" t="str">
            <v>ok, indep</v>
          </cell>
          <cell r="J232" t="str">
            <v>ok,indep</v>
          </cell>
          <cell r="M232" t="str">
            <v>SHAANXI SINOHELI NEW HEATING TECHNOLOGY CO.,LTD.</v>
          </cell>
          <cell r="N232" t="str">
            <v>This company is engaged in the transmission of electricity as well as in the electric bulk power transmission and control. It was founded in 1997 and conducts business from its registered head office located in the city of Xi'an, China. The company manages transmission systems of electric power. These transmission systems include lines and transformer stations. The company controls the electric transmission from the source to the distribution points or other electric utilities. It conducts its business activities in Xian and serves the general public of the city as well as the surrounding areas.</v>
          </cell>
          <cell r="O232" t="str">
            <v>Services</v>
          </cell>
          <cell r="P232" t="str">
            <v>www.sinoheli.cn</v>
          </cell>
          <cell r="R232" t="str">
            <v>China</v>
          </cell>
          <cell r="S232" t="str">
            <v>832854</v>
          </cell>
          <cell r="T232" t="str">
            <v>D</v>
          </cell>
          <cell r="U232" t="str">
            <v>3699</v>
          </cell>
          <cell r="V232" t="str">
            <v>Engaged in the transmission of electricity as well as in the electric bulk power transmission and control</v>
          </cell>
          <cell r="W232" t="str">
            <v>The Company is mainly engaged in electricity, heat production and supply industry segments of the industry, energy-saving type for thermal power generating units and heat exchanger, urban heating network automation control system, station control system.</v>
          </cell>
          <cell r="Z232" t="str">
            <v>CN43982PC</v>
          </cell>
          <cell r="AA232">
            <v>120356</v>
          </cell>
          <cell r="AB232">
            <v>186177</v>
          </cell>
          <cell r="AC232">
            <v>184143</v>
          </cell>
          <cell r="AD232">
            <v>60244</v>
          </cell>
          <cell r="AE232">
            <v>116247</v>
          </cell>
          <cell r="AF232">
            <v>177294</v>
          </cell>
          <cell r="AG232">
            <v>181019</v>
          </cell>
          <cell r="AH232">
            <v>60509</v>
          </cell>
          <cell r="AI232">
            <v>-176</v>
          </cell>
          <cell r="AJ232">
            <v>-1028</v>
          </cell>
          <cell r="AK232">
            <v>-194</v>
          </cell>
          <cell r="AL232">
            <v>-265</v>
          </cell>
          <cell r="AM232">
            <v>116071</v>
          </cell>
          <cell r="AN232">
            <v>176266</v>
          </cell>
          <cell r="AO232">
            <v>180825</v>
          </cell>
          <cell r="AP232">
            <v>60244</v>
          </cell>
          <cell r="AQ232">
            <v>4285</v>
          </cell>
          <cell r="AR232">
            <v>9911</v>
          </cell>
          <cell r="AS232">
            <v>3318</v>
          </cell>
          <cell r="AT232">
            <v>0</v>
          </cell>
          <cell r="AU232">
            <v>-97137</v>
          </cell>
          <cell r="AV232">
            <v>-139646</v>
          </cell>
          <cell r="AW232">
            <v>-151263</v>
          </cell>
          <cell r="AX232">
            <v>-35233</v>
          </cell>
          <cell r="AY232" t="str">
            <v>n.a.</v>
          </cell>
          <cell r="AZ232" t="str">
            <v>n.a.</v>
          </cell>
          <cell r="BA232" t="str">
            <v>n.a.</v>
          </cell>
          <cell r="BB232" t="str">
            <v>n.a.</v>
          </cell>
          <cell r="BC232">
            <v>-20804</v>
          </cell>
          <cell r="BD232">
            <v>-26345</v>
          </cell>
          <cell r="BE232">
            <v>-26141</v>
          </cell>
          <cell r="BF232">
            <v>-13458</v>
          </cell>
          <cell r="BG232">
            <v>2415</v>
          </cell>
          <cell r="BH232">
            <v>20186</v>
          </cell>
          <cell r="BI232">
            <v>6739</v>
          </cell>
          <cell r="BJ232">
            <v>11553</v>
          </cell>
          <cell r="BK232">
            <v>-7278</v>
          </cell>
          <cell r="BL232">
            <v>-7789</v>
          </cell>
          <cell r="BM232">
            <v>-6208</v>
          </cell>
          <cell r="BN232">
            <v>-15227</v>
          </cell>
          <cell r="BO232">
            <v>-5621</v>
          </cell>
          <cell r="BP232">
            <v>-7150</v>
          </cell>
          <cell r="BQ232">
            <v>-4799</v>
          </cell>
          <cell r="BR232">
            <v>-10208</v>
          </cell>
          <cell r="BS232">
            <v>-1657</v>
          </cell>
          <cell r="BT232">
            <v>-639</v>
          </cell>
          <cell r="BU232">
            <v>-1409</v>
          </cell>
          <cell r="BV232">
            <v>-5019</v>
          </cell>
          <cell r="BW232">
            <v>-5641</v>
          </cell>
          <cell r="BX232">
            <v>1150</v>
          </cell>
          <cell r="BY232">
            <v>-11564</v>
          </cell>
          <cell r="BZ232">
            <v>-39718</v>
          </cell>
          <cell r="CA232">
            <v>138213</v>
          </cell>
          <cell r="CB232">
            <v>203920</v>
          </cell>
          <cell r="CC232">
            <v>139051</v>
          </cell>
          <cell r="CD232">
            <v>134034</v>
          </cell>
          <cell r="CE232">
            <v>29940</v>
          </cell>
          <cell r="CF232">
            <v>30222</v>
          </cell>
          <cell r="CG232">
            <v>13403</v>
          </cell>
          <cell r="CH232">
            <v>4637</v>
          </cell>
          <cell r="CI232">
            <v>70044</v>
          </cell>
          <cell r="CJ232">
            <v>126154</v>
          </cell>
          <cell r="CK232">
            <v>69149</v>
          </cell>
          <cell r="CL232">
            <v>91218</v>
          </cell>
          <cell r="CM232">
            <v>9706</v>
          </cell>
          <cell r="CN232">
            <v>18128</v>
          </cell>
          <cell r="CO232">
            <v>8566</v>
          </cell>
          <cell r="CP232">
            <v>25342</v>
          </cell>
          <cell r="CQ232">
            <v>10578</v>
          </cell>
          <cell r="CR232">
            <v>5064</v>
          </cell>
          <cell r="CS232">
            <v>17176</v>
          </cell>
          <cell r="CT232">
            <v>6383</v>
          </cell>
          <cell r="CU232">
            <v>2824</v>
          </cell>
          <cell r="CV232" t="str">
            <v>n.a.</v>
          </cell>
          <cell r="CW232" t="str">
            <v>n.a.</v>
          </cell>
          <cell r="CX232" t="str">
            <v>n.a.</v>
          </cell>
          <cell r="CY232">
            <v>10014</v>
          </cell>
          <cell r="CZ232">
            <v>2713</v>
          </cell>
          <cell r="DA232">
            <v>412</v>
          </cell>
          <cell r="DB232">
            <v>898</v>
          </cell>
          <cell r="DC232">
            <v>285931</v>
          </cell>
          <cell r="DD232">
            <v>353573</v>
          </cell>
          <cell r="DE232">
            <v>274323</v>
          </cell>
          <cell r="DF232">
            <v>245773</v>
          </cell>
          <cell r="DH232">
            <v>116071</v>
          </cell>
          <cell r="DI232">
            <v>-97137</v>
          </cell>
          <cell r="DJ232">
            <v>-20804</v>
          </cell>
          <cell r="DK232">
            <v>-7278</v>
          </cell>
          <cell r="DL232">
            <v>-9148</v>
          </cell>
          <cell r="DM232">
            <v>-7.8813829466447299E-2</v>
          </cell>
          <cell r="DN232">
            <v>-7.3056005877702307E-2</v>
          </cell>
          <cell r="DO232" t="str">
            <v>n.a.</v>
          </cell>
          <cell r="DP232">
            <v>30081</v>
          </cell>
          <cell r="DQ232">
            <v>6363.5</v>
          </cell>
          <cell r="DS232">
            <v>176266</v>
          </cell>
          <cell r="DT232">
            <v>-139646</v>
          </cell>
          <cell r="DU232">
            <v>-26345</v>
          </cell>
          <cell r="DV232">
            <v>-7789</v>
          </cell>
          <cell r="DW232">
            <v>2486</v>
          </cell>
          <cell r="DX232">
            <v>1.41036842045545E-2</v>
          </cell>
          <cell r="DY232">
            <v>1.4305443664403301E-2</v>
          </cell>
          <cell r="DZ232" t="str">
            <v>n.a.</v>
          </cell>
          <cell r="EA232">
            <v>21812.5</v>
          </cell>
          <cell r="EB232">
            <v>1562.5</v>
          </cell>
          <cell r="ED232">
            <v>180825</v>
          </cell>
          <cell r="EE232">
            <v>-151263</v>
          </cell>
          <cell r="EF232">
            <v>-26141</v>
          </cell>
          <cell r="EG232">
            <v>-6208</v>
          </cell>
          <cell r="EH232">
            <v>-2787</v>
          </cell>
          <cell r="EI232">
            <v>-1.54126918291165E-2</v>
          </cell>
          <cell r="EJ232">
            <v>-1.51787464871577E-2</v>
          </cell>
          <cell r="EK232" t="str">
            <v>n.a.</v>
          </cell>
          <cell r="EL232">
            <v>9020</v>
          </cell>
          <cell r="EM232">
            <v>655</v>
          </cell>
          <cell r="EO232">
            <v>157720.66666666701</v>
          </cell>
          <cell r="EP232">
            <v>-129348.66666666701</v>
          </cell>
          <cell r="EQ232">
            <v>-24430</v>
          </cell>
          <cell r="ER232">
            <v>-7091.6666666666697</v>
          </cell>
          <cell r="ES232">
            <v>-3149.6666666666802</v>
          </cell>
          <cell r="ET232">
            <v>-1.9969904599270501E-2</v>
          </cell>
          <cell r="EU232">
            <v>-1.9578915524097101E-2</v>
          </cell>
          <cell r="FF232" t="str">
            <v>CN43982PC</v>
          </cell>
          <cell r="FG232" t="str">
            <v>exclude</v>
          </cell>
          <cell r="FH232" t="str">
            <v>Independence(A+, A, A-, B+, B, B-,U)</v>
          </cell>
          <cell r="FI232" t="str">
            <v>ok, indep</v>
          </cell>
        </row>
        <row r="233">
          <cell r="B233" t="str">
            <v>ZHEJIANG SHEEN TECHNOLOGY CORP.,LTD</v>
          </cell>
          <cell r="C233" t="str">
            <v>exclude</v>
          </cell>
          <cell r="D233" t="str">
            <v>Independence(A+, A, A-, B+, B, B-,U)</v>
          </cell>
          <cell r="H233" t="str">
            <v/>
          </cell>
          <cell r="I233" t="str">
            <v>ok, indep</v>
          </cell>
          <cell r="J233" t="str">
            <v>ok,indep</v>
          </cell>
          <cell r="M233" t="str">
            <v>ZHEJIANG SHEEN TECHNOLOGY CORP.,LTD</v>
          </cell>
          <cell r="N233" t="str">
            <v>This company is an entity based in China that is engaged in the production and distribution of electrical household appliances, apparatus and equipment. It started its operations in 2007. The registered business office of the company is located in Hangzhou, Zhejiang. 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v>
          </cell>
          <cell r="O233" t="str">
            <v>Manufacturing</v>
          </cell>
          <cell r="P233" t="str">
            <v>www.sheentec.cn</v>
          </cell>
          <cell r="R233" t="str">
            <v>China</v>
          </cell>
          <cell r="S233" t="str">
            <v>834503</v>
          </cell>
          <cell r="T233" t="str">
            <v>D</v>
          </cell>
          <cell r="U233" t="str">
            <v>3699</v>
          </cell>
          <cell r="V233" t="str">
            <v>Engaged in the production and distribution of electrical household appliances, apparatus and equipment</v>
          </cell>
          <cell r="W233" t="str">
            <v>The Company mainly engaged in research and development, production and sales: display panel, harmonic current control module, control software, industrial control modules, integrated circuits and other services.</v>
          </cell>
          <cell r="Z233" t="str">
            <v>CN46208PC</v>
          </cell>
          <cell r="AA233">
            <v>209248</v>
          </cell>
          <cell r="AB233">
            <v>185647</v>
          </cell>
          <cell r="AC233">
            <v>161089</v>
          </cell>
          <cell r="AD233">
            <v>126740</v>
          </cell>
          <cell r="AE233">
            <v>206579</v>
          </cell>
          <cell r="AF233">
            <v>182227</v>
          </cell>
          <cell r="AG233">
            <v>158517</v>
          </cell>
          <cell r="AH233">
            <v>126941</v>
          </cell>
          <cell r="AI233">
            <v>-881</v>
          </cell>
          <cell r="AJ233">
            <v>-681</v>
          </cell>
          <cell r="AK233">
            <v>-844</v>
          </cell>
          <cell r="AL233">
            <v>-724</v>
          </cell>
          <cell r="AM233">
            <v>205698</v>
          </cell>
          <cell r="AN233">
            <v>181546</v>
          </cell>
          <cell r="AO233">
            <v>157673</v>
          </cell>
          <cell r="AP233">
            <v>126217</v>
          </cell>
          <cell r="AQ233">
            <v>3550</v>
          </cell>
          <cell r="AR233">
            <v>4101</v>
          </cell>
          <cell r="AS233">
            <v>3416</v>
          </cell>
          <cell r="AT233">
            <v>523</v>
          </cell>
          <cell r="AU233">
            <v>-152396</v>
          </cell>
          <cell r="AV233">
            <v>-138782</v>
          </cell>
          <cell r="AW233">
            <v>-117625</v>
          </cell>
          <cell r="AX233">
            <v>-92745</v>
          </cell>
          <cell r="AY233" t="str">
            <v>n.a.</v>
          </cell>
          <cell r="AZ233" t="str">
            <v>n.a.</v>
          </cell>
          <cell r="BA233" t="str">
            <v>n.a.</v>
          </cell>
          <cell r="BB233" t="str">
            <v>n.a.</v>
          </cell>
          <cell r="BC233">
            <v>-24563</v>
          </cell>
          <cell r="BD233">
            <v>-17411</v>
          </cell>
          <cell r="BE233">
            <v>-19157</v>
          </cell>
          <cell r="BF233">
            <v>-18920</v>
          </cell>
          <cell r="BG233">
            <v>32289</v>
          </cell>
          <cell r="BH233">
            <v>29454</v>
          </cell>
          <cell r="BI233">
            <v>24307</v>
          </cell>
          <cell r="BJ233">
            <v>15075</v>
          </cell>
          <cell r="BK233">
            <v>-4537</v>
          </cell>
          <cell r="BL233">
            <v>-2022</v>
          </cell>
          <cell r="BM233">
            <v>-1997</v>
          </cell>
          <cell r="BN233">
            <v>-2067</v>
          </cell>
          <cell r="BO233">
            <v>-4109</v>
          </cell>
          <cell r="BP233">
            <v>-1425</v>
          </cell>
          <cell r="BQ233">
            <v>-1403</v>
          </cell>
          <cell r="BR233">
            <v>-1553</v>
          </cell>
          <cell r="BS233">
            <v>-428</v>
          </cell>
          <cell r="BT233">
            <v>-597</v>
          </cell>
          <cell r="BU233">
            <v>-594</v>
          </cell>
          <cell r="BV233">
            <v>-514</v>
          </cell>
          <cell r="BW233">
            <v>20879</v>
          </cell>
          <cell r="BX233">
            <v>20212</v>
          </cell>
          <cell r="BY233">
            <v>19463</v>
          </cell>
          <cell r="BZ233">
            <v>12520</v>
          </cell>
          <cell r="CA233">
            <v>157082</v>
          </cell>
          <cell r="CB233">
            <v>97286</v>
          </cell>
          <cell r="CC233">
            <v>85765</v>
          </cell>
          <cell r="CD233">
            <v>92912</v>
          </cell>
          <cell r="CE233">
            <v>38941</v>
          </cell>
          <cell r="CF233">
            <v>21849</v>
          </cell>
          <cell r="CG233">
            <v>21506</v>
          </cell>
          <cell r="CH233">
            <v>19672</v>
          </cell>
          <cell r="CI233">
            <v>47850</v>
          </cell>
          <cell r="CJ233">
            <v>31187</v>
          </cell>
          <cell r="CK233">
            <v>29936</v>
          </cell>
          <cell r="CL233">
            <v>29123</v>
          </cell>
          <cell r="CM233">
            <v>1760</v>
          </cell>
          <cell r="CN233">
            <v>4804</v>
          </cell>
          <cell r="CO233">
            <v>9541</v>
          </cell>
          <cell r="CP233">
            <v>26100</v>
          </cell>
          <cell r="CQ233">
            <v>67910</v>
          </cell>
          <cell r="CR233">
            <v>39105</v>
          </cell>
          <cell r="CS233">
            <v>24354</v>
          </cell>
          <cell r="CT233">
            <v>17713</v>
          </cell>
          <cell r="CU233">
            <v>42627</v>
          </cell>
          <cell r="CV233">
            <v>203</v>
          </cell>
          <cell r="CW233" t="str">
            <v>n.a.</v>
          </cell>
          <cell r="CX233" t="str">
            <v>n.a.</v>
          </cell>
          <cell r="CY233">
            <v>5380</v>
          </cell>
          <cell r="CZ233">
            <v>43350</v>
          </cell>
          <cell r="DA233">
            <v>33396</v>
          </cell>
          <cell r="DB233">
            <v>3964</v>
          </cell>
          <cell r="DC233">
            <v>251507</v>
          </cell>
          <cell r="DD233">
            <v>163221</v>
          </cell>
          <cell r="DE233">
            <v>139734</v>
          </cell>
          <cell r="DF233">
            <v>117335</v>
          </cell>
          <cell r="DH233">
            <v>205698</v>
          </cell>
          <cell r="DI233">
            <v>-152396</v>
          </cell>
          <cell r="DJ233">
            <v>-24563</v>
          </cell>
          <cell r="DK233">
            <v>-4537</v>
          </cell>
          <cell r="DL233">
            <v>24202</v>
          </cell>
          <cell r="DM233">
            <v>0.117657925696895</v>
          </cell>
          <cell r="DN233">
            <v>0.133347291400361</v>
          </cell>
          <cell r="DO233" t="str">
            <v>n.a.</v>
          </cell>
          <cell r="DP233">
            <v>30395</v>
          </cell>
          <cell r="DQ233">
            <v>24365</v>
          </cell>
          <cell r="DS233">
            <v>181546</v>
          </cell>
          <cell r="DT233">
            <v>-138782</v>
          </cell>
          <cell r="DU233">
            <v>-17411</v>
          </cell>
          <cell r="DV233">
            <v>-2022</v>
          </cell>
          <cell r="DW233">
            <v>23331</v>
          </cell>
          <cell r="DX233">
            <v>0.12851288378702899</v>
          </cell>
          <cell r="DY233">
            <v>0.14746389406819799</v>
          </cell>
          <cell r="DZ233" t="str">
            <v>n.a.</v>
          </cell>
          <cell r="EA233">
            <v>21677.5</v>
          </cell>
          <cell r="EB233">
            <v>38373</v>
          </cell>
          <cell r="ED233">
            <v>157673</v>
          </cell>
          <cell r="EE233">
            <v>-117625</v>
          </cell>
          <cell r="EF233">
            <v>-19157</v>
          </cell>
          <cell r="EG233">
            <v>-1997</v>
          </cell>
          <cell r="EH233">
            <v>18894</v>
          </cell>
          <cell r="EI233">
            <v>0.11983028165887601</v>
          </cell>
          <cell r="EJ233">
            <v>0.13614451754227899</v>
          </cell>
          <cell r="EK233" t="str">
            <v>n.a.</v>
          </cell>
          <cell r="EL233">
            <v>20589</v>
          </cell>
          <cell r="EM233">
            <v>18680</v>
          </cell>
          <cell r="EO233">
            <v>181639</v>
          </cell>
          <cell r="EP233">
            <v>-136267.66666666701</v>
          </cell>
          <cell r="EQ233">
            <v>-20377</v>
          </cell>
          <cell r="ER233">
            <v>-2852</v>
          </cell>
          <cell r="ES233">
            <v>22142.333333333299</v>
          </cell>
          <cell r="ET233">
            <v>0.121902968708996</v>
          </cell>
          <cell r="EU233">
            <v>0.13882630775982799</v>
          </cell>
          <cell r="FF233" t="str">
            <v>CN46208PC</v>
          </cell>
          <cell r="FG233" t="str">
            <v>exclude</v>
          </cell>
          <cell r="FH233" t="str">
            <v>Independence(A+, A, A-, B+, B, B-,U)</v>
          </cell>
          <cell r="FI233" t="str">
            <v>ok, indep</v>
          </cell>
        </row>
        <row r="234">
          <cell r="B234" t="str">
            <v>XINXIANG ZHONGTIAN NEW ENERGY TECHNOLOGY CO.,LTD.</v>
          </cell>
          <cell r="C234" t="str">
            <v>exclude</v>
          </cell>
          <cell r="D234" t="str">
            <v>Independence(A+, A, A-, B+, B, B-,U)</v>
          </cell>
          <cell r="H234" t="str">
            <v/>
          </cell>
          <cell r="I234" t="str">
            <v>ok, indep</v>
          </cell>
          <cell r="J234" t="str">
            <v>ok,indep</v>
          </cell>
          <cell r="M234" t="str">
            <v>XINXIANG ZHONGTIAN NEW ENERGY TECHNOLOGY CO.,LTD.</v>
          </cell>
          <cell r="N234" t="str">
            <v>This company is engaged in manufacturing other electrical equipment and components. It was incorporated in 2008 and has its registered head office located in Xinxiang, Henan, China. The company's business operation specialises in the production of a wide range of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top product quality and durability.</v>
          </cell>
          <cell r="O234" t="str">
            <v>Manufacturing</v>
          </cell>
          <cell r="P234" t="str">
            <v>www.xxztgy.com</v>
          </cell>
          <cell r="R234" t="str">
            <v>China</v>
          </cell>
          <cell r="S234" t="str">
            <v>870309</v>
          </cell>
          <cell r="T234" t="str">
            <v>D</v>
          </cell>
          <cell r="U234" t="str">
            <v>3691</v>
          </cell>
          <cell r="V234" t="str">
            <v>Engaged in manufacturing other electrical equipment and components</v>
          </cell>
          <cell r="W234" t="str">
            <v>The Company is mainly engaged in battery manufacturing, lithium manganate as cathode material for lithium ion batteries.</v>
          </cell>
          <cell r="Z234" t="str">
            <v>CN50117PC</v>
          </cell>
          <cell r="AA234">
            <v>177394</v>
          </cell>
          <cell r="AB234">
            <v>129993</v>
          </cell>
          <cell r="AC234">
            <v>128612</v>
          </cell>
          <cell r="AD234">
            <v>72126</v>
          </cell>
          <cell r="AE234">
            <v>138535</v>
          </cell>
          <cell r="AF234">
            <v>128274</v>
          </cell>
          <cell r="AG234">
            <v>124504</v>
          </cell>
          <cell r="AH234">
            <v>72060</v>
          </cell>
          <cell r="AI234">
            <v>-351</v>
          </cell>
          <cell r="AJ234">
            <v>-556</v>
          </cell>
          <cell r="AK234">
            <v>-469</v>
          </cell>
          <cell r="AL234">
            <v>-310</v>
          </cell>
          <cell r="AM234">
            <v>138184</v>
          </cell>
          <cell r="AN234">
            <v>127718</v>
          </cell>
          <cell r="AO234">
            <v>124035</v>
          </cell>
          <cell r="AP234">
            <v>71750</v>
          </cell>
          <cell r="AQ234">
            <v>39210</v>
          </cell>
          <cell r="AR234">
            <v>2275</v>
          </cell>
          <cell r="AS234">
            <v>4577</v>
          </cell>
          <cell r="AT234">
            <v>376</v>
          </cell>
          <cell r="AU234">
            <v>-103678</v>
          </cell>
          <cell r="AV234">
            <v>-92003</v>
          </cell>
          <cell r="AW234">
            <v>-89238</v>
          </cell>
          <cell r="AX234">
            <v>-51222</v>
          </cell>
          <cell r="AY234" t="str">
            <v>n.a.</v>
          </cell>
          <cell r="AZ234" t="str">
            <v>n.a.</v>
          </cell>
          <cell r="BA234" t="str">
            <v>n.a.</v>
          </cell>
          <cell r="BB234" t="str">
            <v>n.a.</v>
          </cell>
          <cell r="BC234">
            <v>-46089</v>
          </cell>
          <cell r="BD234">
            <v>-11041</v>
          </cell>
          <cell r="BE234">
            <v>-15866</v>
          </cell>
          <cell r="BF234">
            <v>-9489</v>
          </cell>
          <cell r="BG234">
            <v>27627</v>
          </cell>
          <cell r="BH234">
            <v>26949</v>
          </cell>
          <cell r="BI234">
            <v>23508</v>
          </cell>
          <cell r="BJ234">
            <v>11415</v>
          </cell>
          <cell r="BK234">
            <v>-3387</v>
          </cell>
          <cell r="BL234">
            <v>-6302</v>
          </cell>
          <cell r="BM234">
            <v>-1852</v>
          </cell>
          <cell r="BN234">
            <v>-1898</v>
          </cell>
          <cell r="BO234">
            <v>-1397</v>
          </cell>
          <cell r="BP234">
            <v>-2883</v>
          </cell>
          <cell r="BQ234">
            <v>-1777</v>
          </cell>
          <cell r="BR234">
            <v>-1822</v>
          </cell>
          <cell r="BS234">
            <v>-1990</v>
          </cell>
          <cell r="BT234">
            <v>-3419</v>
          </cell>
          <cell r="BU234">
            <v>-75</v>
          </cell>
          <cell r="BV234">
            <v>-76</v>
          </cell>
          <cell r="BW234">
            <v>33525</v>
          </cell>
          <cell r="BX234">
            <v>15900</v>
          </cell>
          <cell r="BY234">
            <v>15875</v>
          </cell>
          <cell r="BZ234">
            <v>6262</v>
          </cell>
          <cell r="CA234">
            <v>237059</v>
          </cell>
          <cell r="CB234">
            <v>121955</v>
          </cell>
          <cell r="CC234">
            <v>102283</v>
          </cell>
          <cell r="CD234">
            <v>65874</v>
          </cell>
          <cell r="CE234">
            <v>98212</v>
          </cell>
          <cell r="CF234">
            <v>29675</v>
          </cell>
          <cell r="CG234">
            <v>22629</v>
          </cell>
          <cell r="CH234">
            <v>15377</v>
          </cell>
          <cell r="CI234">
            <v>74954</v>
          </cell>
          <cell r="CJ234">
            <v>67870</v>
          </cell>
          <cell r="CK234">
            <v>61455</v>
          </cell>
          <cell r="CL234">
            <v>42103</v>
          </cell>
          <cell r="CM234">
            <v>45123</v>
          </cell>
          <cell r="CN234">
            <v>15343</v>
          </cell>
          <cell r="CO234">
            <v>3155</v>
          </cell>
          <cell r="CP234">
            <v>3499</v>
          </cell>
          <cell r="CQ234">
            <v>18612</v>
          </cell>
          <cell r="CR234">
            <v>9041</v>
          </cell>
          <cell r="CS234">
            <v>15004</v>
          </cell>
          <cell r="CT234">
            <v>4328</v>
          </cell>
          <cell r="CU234">
            <v>5000</v>
          </cell>
          <cell r="CV234" t="str">
            <v>n.a.</v>
          </cell>
          <cell r="CW234" t="str">
            <v>n.a.</v>
          </cell>
          <cell r="CX234" t="str">
            <v>n.a.</v>
          </cell>
          <cell r="CY234">
            <v>2435</v>
          </cell>
          <cell r="CZ234">
            <v>418</v>
          </cell>
          <cell r="DA234">
            <v>388</v>
          </cell>
          <cell r="DB234">
            <v>946</v>
          </cell>
          <cell r="DC234">
            <v>290448</v>
          </cell>
          <cell r="DD234">
            <v>150366</v>
          </cell>
          <cell r="DE234">
            <v>128537</v>
          </cell>
          <cell r="DF234">
            <v>93194</v>
          </cell>
          <cell r="DH234">
            <v>138184</v>
          </cell>
          <cell r="DI234">
            <v>-103678</v>
          </cell>
          <cell r="DJ234">
            <v>-46089</v>
          </cell>
          <cell r="DK234">
            <v>-3387</v>
          </cell>
          <cell r="DL234">
            <v>-14970</v>
          </cell>
          <cell r="DM234">
            <v>-0.108333815781856</v>
          </cell>
          <cell r="DN234">
            <v>-9.7744753646656302E-2</v>
          </cell>
          <cell r="DO234" t="str">
            <v>n.a.</v>
          </cell>
          <cell r="DP234">
            <v>63943.5</v>
          </cell>
          <cell r="DQ234">
            <v>1426.5</v>
          </cell>
          <cell r="DS234">
            <v>127718</v>
          </cell>
          <cell r="DT234">
            <v>-92003</v>
          </cell>
          <cell r="DU234">
            <v>-11041</v>
          </cell>
          <cell r="DV234">
            <v>-6302</v>
          </cell>
          <cell r="DW234">
            <v>18372</v>
          </cell>
          <cell r="DX234">
            <v>0.143848165489594</v>
          </cell>
          <cell r="DY234">
            <v>0.16801711996780899</v>
          </cell>
          <cell r="DZ234" t="str">
            <v>n.a.</v>
          </cell>
          <cell r="EA234">
            <v>26152</v>
          </cell>
          <cell r="EB234">
            <v>403</v>
          </cell>
          <cell r="ED234">
            <v>124035</v>
          </cell>
          <cell r="EE234">
            <v>-89238</v>
          </cell>
          <cell r="EF234">
            <v>-15866</v>
          </cell>
          <cell r="EG234">
            <v>-1852</v>
          </cell>
          <cell r="EH234">
            <v>17079</v>
          </cell>
          <cell r="EI234">
            <v>0.13769500544201199</v>
          </cell>
          <cell r="EJ234">
            <v>0.15968248625603099</v>
          </cell>
          <cell r="EK234" t="str">
            <v>n.a.</v>
          </cell>
          <cell r="EL234">
            <v>19003</v>
          </cell>
          <cell r="EM234">
            <v>667</v>
          </cell>
          <cell r="EO234">
            <v>129979</v>
          </cell>
          <cell r="EP234">
            <v>-94973</v>
          </cell>
          <cell r="EQ234">
            <v>-24332</v>
          </cell>
          <cell r="ER234">
            <v>-3847</v>
          </cell>
          <cell r="ES234">
            <v>6827</v>
          </cell>
          <cell r="ET234">
            <v>5.2523869240415799E-2</v>
          </cell>
          <cell r="EU234">
            <v>5.5435559308821603E-2</v>
          </cell>
          <cell r="FF234" t="str">
            <v>CN50117PC</v>
          </cell>
          <cell r="FG234" t="str">
            <v>exclude</v>
          </cell>
          <cell r="FH234" t="str">
            <v>Independence(A+, A, A-, B+, B, B-,U)</v>
          </cell>
          <cell r="FI234" t="str">
            <v>ok, indep</v>
          </cell>
        </row>
        <row r="235">
          <cell r="B235" t="str">
            <v>GUANGDONG CELLWISE MICROELECTRONICS CO.,LTD.</v>
          </cell>
          <cell r="C235" t="str">
            <v>exclude</v>
          </cell>
          <cell r="D235" t="str">
            <v>Significantly different products/services</v>
          </cell>
          <cell r="E235" t="str">
            <v>芯片，电量计</v>
          </cell>
          <cell r="H235" t="str">
            <v/>
          </cell>
          <cell r="I235" t="str">
            <v>ok, sda/sdp</v>
          </cell>
          <cell r="J235" t="str">
            <v>ok,sdp</v>
          </cell>
          <cell r="M235" t="str">
            <v>GUANGDONG CELLWISE MICROELECTRONICS CO.,LTD.</v>
          </cell>
          <cell r="N235" t="str">
            <v>This company is engaged in the manufacture of primary and storage batteries. It was founded in 2009 and conducts business from its registered head office located in Dongguan, China.The company primarily manufactures the following products: alkaline cell primary batteries, alkaline cell storage batteries, alkaline manganese primary batteries, disposable flashlight batteries, dry cells (e.g., AAA, AA, C, D, 9V), lithium batteries, mercuric oxide batteries, transistor radio batteries, watch batteries, zinc carbon batteries, automotive storage batteries, and lead acid storage batteries. In addition, the company offers other products, such as marine storage batteries, nickel cadmium storage batteries, and rechargeable battery packs made from purchased battery cells and housings.</v>
          </cell>
          <cell r="O235" t="str">
            <v>Manufacturing</v>
          </cell>
          <cell r="P235" t="str">
            <v>www.cellwise-semi.com</v>
          </cell>
          <cell r="R235" t="str">
            <v>China</v>
          </cell>
          <cell r="S235" t="str">
            <v>688325</v>
          </cell>
          <cell r="T235" t="str">
            <v>A+</v>
          </cell>
          <cell r="U235" t="str">
            <v>3691</v>
          </cell>
          <cell r="V235" t="str">
            <v>Engaged in the manufacture of primary and storage batteries</v>
          </cell>
          <cell r="W235" t="str">
            <v>The Company is mainly engaged in the R &amp; D and sales of analog chips.</v>
          </cell>
          <cell r="Z235" t="str">
            <v>CN56442PC</v>
          </cell>
          <cell r="AA235">
            <v>337722</v>
          </cell>
          <cell r="AB235">
            <v>180664</v>
          </cell>
          <cell r="AC235">
            <v>89658</v>
          </cell>
          <cell r="AD235">
            <v>68125</v>
          </cell>
          <cell r="AE235">
            <v>339184</v>
          </cell>
          <cell r="AF235">
            <v>180117</v>
          </cell>
          <cell r="AG235">
            <v>88736</v>
          </cell>
          <cell r="AH235">
            <v>67263</v>
          </cell>
          <cell r="AI235">
            <v>-2958</v>
          </cell>
          <cell r="AJ235">
            <v>-1298</v>
          </cell>
          <cell r="AK235">
            <v>-954</v>
          </cell>
          <cell r="AL235">
            <v>-698</v>
          </cell>
          <cell r="AM235">
            <v>336226</v>
          </cell>
          <cell r="AN235">
            <v>178819</v>
          </cell>
          <cell r="AO235">
            <v>87782</v>
          </cell>
          <cell r="AP235">
            <v>66565</v>
          </cell>
          <cell r="AQ235">
            <v>1496</v>
          </cell>
          <cell r="AR235">
            <v>1845</v>
          </cell>
          <cell r="AS235">
            <v>1876</v>
          </cell>
          <cell r="AT235">
            <v>1560</v>
          </cell>
          <cell r="AU235">
            <v>-123921</v>
          </cell>
          <cell r="AV235">
            <v>-71386</v>
          </cell>
          <cell r="AW235">
            <v>-33939</v>
          </cell>
          <cell r="AX235">
            <v>-27031</v>
          </cell>
          <cell r="AY235" t="str">
            <v>n.a.</v>
          </cell>
          <cell r="AZ235" t="str">
            <v>n.a.</v>
          </cell>
          <cell r="BA235" t="str">
            <v>n.a.</v>
          </cell>
          <cell r="BB235" t="str">
            <v>n.a.</v>
          </cell>
          <cell r="BC235">
            <v>-116921</v>
          </cell>
          <cell r="BD235">
            <v>-70446</v>
          </cell>
          <cell r="BE235">
            <v>-54032</v>
          </cell>
          <cell r="BF235">
            <v>-38947</v>
          </cell>
          <cell r="BG235">
            <v>96880</v>
          </cell>
          <cell r="BH235">
            <v>38832</v>
          </cell>
          <cell r="BI235">
            <v>1687</v>
          </cell>
          <cell r="BJ235">
            <v>2147</v>
          </cell>
          <cell r="BK235">
            <v>-3880</v>
          </cell>
          <cell r="BL235">
            <v>-298</v>
          </cell>
          <cell r="BM235">
            <v>-750</v>
          </cell>
          <cell r="BN235">
            <v>-601</v>
          </cell>
          <cell r="BO235">
            <v>-3880</v>
          </cell>
          <cell r="BP235">
            <v>0</v>
          </cell>
          <cell r="BQ235">
            <v>0</v>
          </cell>
          <cell r="BR235">
            <v>0</v>
          </cell>
          <cell r="BS235">
            <v>0</v>
          </cell>
          <cell r="BT235">
            <v>-298</v>
          </cell>
          <cell r="BU235">
            <v>-750</v>
          </cell>
          <cell r="BV235">
            <v>-601</v>
          </cell>
          <cell r="BW235">
            <v>89216</v>
          </cell>
          <cell r="BX235">
            <v>32459</v>
          </cell>
          <cell r="BY235">
            <v>3679</v>
          </cell>
          <cell r="BZ235">
            <v>3417</v>
          </cell>
          <cell r="CA235">
            <v>274659</v>
          </cell>
          <cell r="CB235">
            <v>138758</v>
          </cell>
          <cell r="CC235">
            <v>60855</v>
          </cell>
          <cell r="CD235">
            <v>49474</v>
          </cell>
          <cell r="CE235">
            <v>44108</v>
          </cell>
          <cell r="CF235">
            <v>37882</v>
          </cell>
          <cell r="CG235">
            <v>15032</v>
          </cell>
          <cell r="CH235">
            <v>18418</v>
          </cell>
          <cell r="CI235">
            <v>18457</v>
          </cell>
          <cell r="CJ235">
            <v>20047</v>
          </cell>
          <cell r="CK235">
            <v>14982</v>
          </cell>
          <cell r="CL235">
            <v>5276</v>
          </cell>
          <cell r="CM235">
            <v>8055</v>
          </cell>
          <cell r="CN235">
            <v>1039</v>
          </cell>
          <cell r="CO235">
            <v>2687</v>
          </cell>
          <cell r="CP235">
            <v>1476</v>
          </cell>
          <cell r="CQ235">
            <v>197403</v>
          </cell>
          <cell r="CR235">
            <v>75095</v>
          </cell>
          <cell r="CS235">
            <v>27089</v>
          </cell>
          <cell r="CT235">
            <v>23565</v>
          </cell>
          <cell r="CU235" t="str">
            <v>n.a.</v>
          </cell>
          <cell r="CV235" t="str">
            <v>n.a.</v>
          </cell>
          <cell r="CW235" t="str">
            <v>n.a.</v>
          </cell>
          <cell r="CX235" t="str">
            <v>n.a.</v>
          </cell>
          <cell r="CY235" t="str">
            <v>n.a.</v>
          </cell>
          <cell r="CZ235" t="str">
            <v>n.a.</v>
          </cell>
          <cell r="DA235" t="str">
            <v>n.a.</v>
          </cell>
          <cell r="DB235" t="str">
            <v>n.a.</v>
          </cell>
          <cell r="DC235">
            <v>294521</v>
          </cell>
          <cell r="DD235">
            <v>151285</v>
          </cell>
          <cell r="DE235">
            <v>73820</v>
          </cell>
          <cell r="DF235">
            <v>59054</v>
          </cell>
          <cell r="DH235">
            <v>336226</v>
          </cell>
          <cell r="DI235">
            <v>-123921</v>
          </cell>
          <cell r="DJ235">
            <v>-116921</v>
          </cell>
          <cell r="DK235">
            <v>-3880</v>
          </cell>
          <cell r="DL235">
            <v>91504</v>
          </cell>
          <cell r="DM235">
            <v>0.27215027987127699</v>
          </cell>
          <cell r="DN235">
            <v>0.37390998765946698</v>
          </cell>
          <cell r="DO235" t="str">
            <v>n.a.</v>
          </cell>
          <cell r="DP235">
            <v>40995</v>
          </cell>
          <cell r="DQ235" t="e">
            <v>#VALUE!</v>
          </cell>
          <cell r="DS235">
            <v>178819</v>
          </cell>
          <cell r="DT235">
            <v>-71386</v>
          </cell>
          <cell r="DU235">
            <v>-70446</v>
          </cell>
          <cell r="DV235">
            <v>-298</v>
          </cell>
          <cell r="DW235">
            <v>36689</v>
          </cell>
          <cell r="DX235">
            <v>0.20517394684010101</v>
          </cell>
          <cell r="DY235">
            <v>0.25813691690705698</v>
          </cell>
          <cell r="DZ235" t="str">
            <v>n.a.</v>
          </cell>
          <cell r="EA235">
            <v>26457</v>
          </cell>
          <cell r="EB235" t="e">
            <v>#VALUE!</v>
          </cell>
          <cell r="ED235">
            <v>87782</v>
          </cell>
          <cell r="EE235">
            <v>-33939</v>
          </cell>
          <cell r="EF235">
            <v>-54032</v>
          </cell>
          <cell r="EG235">
            <v>-750</v>
          </cell>
          <cell r="EH235">
            <v>-939</v>
          </cell>
          <cell r="EI235">
            <v>-1.06969538174113E-2</v>
          </cell>
          <cell r="EJ235">
            <v>-1.05837400389987E-2</v>
          </cell>
          <cell r="EK235" t="str">
            <v>n.a.</v>
          </cell>
          <cell r="EL235">
            <v>16725</v>
          </cell>
          <cell r="EM235" t="e">
            <v>#VALUE!</v>
          </cell>
          <cell r="EO235">
            <v>200942.33333333299</v>
          </cell>
          <cell r="EP235">
            <v>-76415.333333333299</v>
          </cell>
          <cell r="EQ235">
            <v>-80466.333333333299</v>
          </cell>
          <cell r="ER235">
            <v>-1642.6666666666699</v>
          </cell>
          <cell r="ES235">
            <v>42418</v>
          </cell>
          <cell r="ET235">
            <v>0.21109538889266699</v>
          </cell>
          <cell r="EU235">
            <v>0.26758037146768199</v>
          </cell>
          <cell r="FF235" t="str">
            <v>CN56442PC</v>
          </cell>
          <cell r="FG235" t="str">
            <v>exclude</v>
          </cell>
          <cell r="FH235" t="str">
            <v>Significantly different products/services</v>
          </cell>
          <cell r="FI235" t="str">
            <v>ok, sda/sdp</v>
          </cell>
        </row>
        <row r="236">
          <cell r="B236" t="str">
            <v>ZHEJIANG DELING TECHNOLOGY CO.,LTD</v>
          </cell>
          <cell r="C236" t="str">
            <v>exclude</v>
          </cell>
          <cell r="D236" t="str">
            <v>Significantly different products/services</v>
          </cell>
          <cell r="E236" t="str">
            <v>从事电气设备及其他相关产品的制造</v>
          </cell>
          <cell r="H236" t="str">
            <v/>
          </cell>
          <cell r="I236" t="str">
            <v>ok, sda/sdp</v>
          </cell>
          <cell r="J236" t="str">
            <v>ok,sdp</v>
          </cell>
          <cell r="M236" t="str">
            <v>ZHEJIANG DELING TECHNOLOGY CO.,LTD</v>
          </cell>
          <cell r="N236" t="str">
            <v>This company is engaged in the manufacture of electrical equipment and other related products. It was incorporated in 2007. The company is headquartered in Yueqing, China.The company specialises in the production of electric switchboards, distribution boards, circuit breakers and disconnects, electricity meters and transformers. It is also active in the production of thermionic valve, vacuum tube, discharge devices, prototyping aids and mechanical accessories.</v>
          </cell>
          <cell r="O236" t="str">
            <v>Manufacturing</v>
          </cell>
          <cell r="P236" t="str">
            <v>www.delingkeji.com</v>
          </cell>
          <cell r="R236" t="str">
            <v>China</v>
          </cell>
          <cell r="S236" t="str">
            <v>835881</v>
          </cell>
          <cell r="T236" t="str">
            <v>B+</v>
          </cell>
          <cell r="U236" t="str">
            <v>3699</v>
          </cell>
          <cell r="V236" t="str">
            <v>Engaged in the manufacture of electrical equipment and other related products</v>
          </cell>
          <cell r="W236" t="str">
            <v>The Cmpany mainly engaged in distribution switchgear control equipment and accessories, instrumentation, hardware accessories research and development, manufacturing, processing and sales; import and export of goods, technology import and export.</v>
          </cell>
          <cell r="Z236" t="str">
            <v>CN47322PC</v>
          </cell>
          <cell r="AA236">
            <v>189948</v>
          </cell>
          <cell r="AB236">
            <v>178785</v>
          </cell>
          <cell r="AC236">
            <v>206810</v>
          </cell>
          <cell r="AD236">
            <v>204661</v>
          </cell>
          <cell r="AE236">
            <v>181974</v>
          </cell>
          <cell r="AF236">
            <v>168932</v>
          </cell>
          <cell r="AG236">
            <v>201264</v>
          </cell>
          <cell r="AH236">
            <v>198646</v>
          </cell>
          <cell r="AI236">
            <v>-825</v>
          </cell>
          <cell r="AJ236">
            <v>-713</v>
          </cell>
          <cell r="AK236">
            <v>-1004</v>
          </cell>
          <cell r="AL236">
            <v>-700</v>
          </cell>
          <cell r="AM236">
            <v>181149</v>
          </cell>
          <cell r="AN236">
            <v>168219</v>
          </cell>
          <cell r="AO236">
            <v>200260</v>
          </cell>
          <cell r="AP236">
            <v>197946</v>
          </cell>
          <cell r="AQ236">
            <v>8799</v>
          </cell>
          <cell r="AR236">
            <v>10566</v>
          </cell>
          <cell r="AS236">
            <v>6550</v>
          </cell>
          <cell r="AT236">
            <v>6715</v>
          </cell>
          <cell r="AU236">
            <v>-136064</v>
          </cell>
          <cell r="AV236">
            <v>-123754</v>
          </cell>
          <cell r="AW236">
            <v>-149286</v>
          </cell>
          <cell r="AX236">
            <v>-153063</v>
          </cell>
          <cell r="AY236" t="str">
            <v>n.a.</v>
          </cell>
          <cell r="AZ236" t="str">
            <v>n.a.</v>
          </cell>
          <cell r="BA236" t="str">
            <v>n.a.</v>
          </cell>
          <cell r="BB236" t="str">
            <v>n.a.</v>
          </cell>
          <cell r="BC236">
            <v>-29913</v>
          </cell>
          <cell r="BD236">
            <v>-27072</v>
          </cell>
          <cell r="BE236">
            <v>-28454</v>
          </cell>
          <cell r="BF236">
            <v>-24739</v>
          </cell>
          <cell r="BG236">
            <v>23971</v>
          </cell>
          <cell r="BH236">
            <v>27959</v>
          </cell>
          <cell r="BI236">
            <v>29070</v>
          </cell>
          <cell r="BJ236">
            <v>26859</v>
          </cell>
          <cell r="BK236">
            <v>-4651</v>
          </cell>
          <cell r="BL236">
            <v>-2118</v>
          </cell>
          <cell r="BM236">
            <v>-1914</v>
          </cell>
          <cell r="BN236">
            <v>-1633</v>
          </cell>
          <cell r="BO236">
            <v>-4120</v>
          </cell>
          <cell r="BP236">
            <v>-1672</v>
          </cell>
          <cell r="BQ236">
            <v>-1595</v>
          </cell>
          <cell r="BR236">
            <v>-1598</v>
          </cell>
          <cell r="BS236">
            <v>-531</v>
          </cell>
          <cell r="BT236">
            <v>-446</v>
          </cell>
          <cell r="BU236">
            <v>-319</v>
          </cell>
          <cell r="BV236">
            <v>-35</v>
          </cell>
          <cell r="BW236">
            <v>16005</v>
          </cell>
          <cell r="BX236">
            <v>14917</v>
          </cell>
          <cell r="BY236">
            <v>24882</v>
          </cell>
          <cell r="BZ236">
            <v>20975</v>
          </cell>
          <cell r="CA236">
            <v>168508</v>
          </cell>
          <cell r="CB236">
            <v>177182</v>
          </cell>
          <cell r="CC236">
            <v>204579</v>
          </cell>
          <cell r="CD236">
            <v>184567</v>
          </cell>
          <cell r="CE236">
            <v>43239</v>
          </cell>
          <cell r="CF236">
            <v>34842</v>
          </cell>
          <cell r="CG236">
            <v>29538</v>
          </cell>
          <cell r="CH236">
            <v>42431</v>
          </cell>
          <cell r="CI236">
            <v>96595</v>
          </cell>
          <cell r="CJ236">
            <v>91566</v>
          </cell>
          <cell r="CK236">
            <v>117833</v>
          </cell>
          <cell r="CL236">
            <v>116384</v>
          </cell>
          <cell r="CM236">
            <v>8999</v>
          </cell>
          <cell r="CN236">
            <v>42750</v>
          </cell>
          <cell r="CO236">
            <v>42392</v>
          </cell>
          <cell r="CP236">
            <v>4825</v>
          </cell>
          <cell r="CQ236">
            <v>18291</v>
          </cell>
          <cell r="CR236">
            <v>6250</v>
          </cell>
          <cell r="CS236">
            <v>13016</v>
          </cell>
          <cell r="CT236">
            <v>20060</v>
          </cell>
          <cell r="CU236">
            <v>358</v>
          </cell>
          <cell r="CV236" t="str">
            <v>n.a.</v>
          </cell>
          <cell r="CW236" t="str">
            <v>n.a.</v>
          </cell>
          <cell r="CX236" t="str">
            <v>n.a.</v>
          </cell>
          <cell r="CY236">
            <v>0</v>
          </cell>
          <cell r="CZ236">
            <v>42195</v>
          </cell>
          <cell r="DA236">
            <v>19130</v>
          </cell>
          <cell r="DB236">
            <v>20</v>
          </cell>
          <cell r="DC236">
            <v>252730</v>
          </cell>
          <cell r="DD236">
            <v>253175</v>
          </cell>
          <cell r="DE236">
            <v>253754</v>
          </cell>
          <cell r="DF236">
            <v>199623</v>
          </cell>
          <cell r="DH236">
            <v>181149</v>
          </cell>
          <cell r="DI236">
            <v>-136064</v>
          </cell>
          <cell r="DJ236">
            <v>-29913</v>
          </cell>
          <cell r="DK236">
            <v>-4651</v>
          </cell>
          <cell r="DL236">
            <v>10521</v>
          </cell>
          <cell r="DM236">
            <v>5.8079260719076597E-2</v>
          </cell>
          <cell r="DN236">
            <v>6.1660454321682302E-2</v>
          </cell>
          <cell r="DO236" t="str">
            <v>n.a.</v>
          </cell>
          <cell r="DP236">
            <v>39040.5</v>
          </cell>
          <cell r="DQ236">
            <v>21097.5</v>
          </cell>
          <cell r="DS236">
            <v>168219</v>
          </cell>
          <cell r="DT236">
            <v>-123754</v>
          </cell>
          <cell r="DU236">
            <v>-27072</v>
          </cell>
          <cell r="DV236">
            <v>-2118</v>
          </cell>
          <cell r="DW236">
            <v>15275</v>
          </cell>
          <cell r="DX236">
            <v>9.08042492227394E-2</v>
          </cell>
          <cell r="DY236">
            <v>9.9873156187885795E-2</v>
          </cell>
          <cell r="DZ236" t="str">
            <v>n.a.</v>
          </cell>
          <cell r="EA236">
            <v>32190</v>
          </cell>
          <cell r="EB236">
            <v>30662.5</v>
          </cell>
          <cell r="ED236">
            <v>200260</v>
          </cell>
          <cell r="EE236">
            <v>-149286</v>
          </cell>
          <cell r="EF236">
            <v>-28454</v>
          </cell>
          <cell r="EG236">
            <v>-1914</v>
          </cell>
          <cell r="EH236">
            <v>20606</v>
          </cell>
          <cell r="EI236">
            <v>0.10289623489463701</v>
          </cell>
          <cell r="EJ236">
            <v>0.11469825330913901</v>
          </cell>
          <cell r="EK236" t="str">
            <v>n.a.</v>
          </cell>
          <cell r="EL236">
            <v>35984.5</v>
          </cell>
          <cell r="EM236">
            <v>9575</v>
          </cell>
          <cell r="EO236">
            <v>183209.33333333299</v>
          </cell>
          <cell r="EP236">
            <v>-136368</v>
          </cell>
          <cell r="EQ236">
            <v>-28479.666666666701</v>
          </cell>
          <cell r="ER236">
            <v>-2894.3333333333298</v>
          </cell>
          <cell r="ES236">
            <v>15467.333333333299</v>
          </cell>
          <cell r="ET236">
            <v>8.4424374304074803E-2</v>
          </cell>
          <cell r="EU236">
            <v>9.2209067099076794E-2</v>
          </cell>
          <cell r="FF236" t="str">
            <v>CN47322PC</v>
          </cell>
          <cell r="FG236" t="str">
            <v>exclude</v>
          </cell>
          <cell r="FH236" t="str">
            <v>Significantly different products/services</v>
          </cell>
          <cell r="FI236" t="str">
            <v>ok, sda/sdp</v>
          </cell>
        </row>
        <row r="237">
          <cell r="B237" t="str">
            <v>NINGBO KAILI HOLDING GROUP CO.,LTD</v>
          </cell>
          <cell r="C237" t="str">
            <v>exclude</v>
          </cell>
          <cell r="D237" t="str">
            <v>Independence(A+, A, A-, B+, B, B-,U)</v>
          </cell>
          <cell r="H237" t="str">
            <v/>
          </cell>
          <cell r="I237" t="str">
            <v>ok, indep</v>
          </cell>
          <cell r="J237" t="str">
            <v>ok,indep</v>
          </cell>
          <cell r="M237" t="str">
            <v>NINGBO KAILI HOLDING GROUP CO.,LTD</v>
          </cell>
          <cell r="N237" t="str">
            <v>This company is engaged in manufacturing electrical equipment and components. It has its registered head office strategically located in Ningbo, Zhejiang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Ningbo and across major locations in China. It was incorporated in 1985.</v>
          </cell>
          <cell r="O237" t="str">
            <v>Manufacturing; Services</v>
          </cell>
          <cell r="P237" t="str">
            <v>www.kaili-group.com</v>
          </cell>
          <cell r="R237" t="str">
            <v>China</v>
          </cell>
          <cell r="S237" t="str">
            <v>837215</v>
          </cell>
          <cell r="T237" t="str">
            <v>D</v>
          </cell>
          <cell r="U237" t="str">
            <v>3699</v>
          </cell>
          <cell r="V237" t="str">
            <v>Engaged in manufacturing electrical equipment and components</v>
          </cell>
          <cell r="W237" t="str">
            <v>The Company is mainly engaged in the development, production and sales of electrical machinery and equipment, razor and other personal care appliances.</v>
          </cell>
          <cell r="Z237" t="str">
            <v>CN48458PC</v>
          </cell>
          <cell r="AA237">
            <v>174040</v>
          </cell>
          <cell r="AB237">
            <v>154296</v>
          </cell>
          <cell r="AC237">
            <v>154649</v>
          </cell>
          <cell r="AD237">
            <v>144163</v>
          </cell>
          <cell r="AE237">
            <v>174408</v>
          </cell>
          <cell r="AF237">
            <v>154315</v>
          </cell>
          <cell r="AG237">
            <v>155987</v>
          </cell>
          <cell r="AH237">
            <v>145807</v>
          </cell>
          <cell r="AI237">
            <v>-1528</v>
          </cell>
          <cell r="AJ237">
            <v>-1449</v>
          </cell>
          <cell r="AK237">
            <v>-1815</v>
          </cell>
          <cell r="AL237">
            <v>-1826</v>
          </cell>
          <cell r="AM237">
            <v>172880</v>
          </cell>
          <cell r="AN237">
            <v>152866</v>
          </cell>
          <cell r="AO237">
            <v>154172</v>
          </cell>
          <cell r="AP237">
            <v>143981</v>
          </cell>
          <cell r="AQ237">
            <v>1160</v>
          </cell>
          <cell r="AR237">
            <v>1430</v>
          </cell>
          <cell r="AS237">
            <v>477</v>
          </cell>
          <cell r="AT237">
            <v>182</v>
          </cell>
          <cell r="AU237">
            <v>-99562</v>
          </cell>
          <cell r="AV237">
            <v>-80299</v>
          </cell>
          <cell r="AW237">
            <v>-84721</v>
          </cell>
          <cell r="AX237">
            <v>-85136</v>
          </cell>
          <cell r="AY237" t="str">
            <v>n.a.</v>
          </cell>
          <cell r="AZ237" t="str">
            <v>n.a.</v>
          </cell>
          <cell r="BA237" t="str">
            <v>n.a.</v>
          </cell>
          <cell r="BB237" t="str">
            <v>n.a.</v>
          </cell>
          <cell r="BC237">
            <v>-26457</v>
          </cell>
          <cell r="BD237">
            <v>-26995</v>
          </cell>
          <cell r="BE237">
            <v>-28411</v>
          </cell>
          <cell r="BF237">
            <v>-26136</v>
          </cell>
          <cell r="BG237">
            <v>48021</v>
          </cell>
          <cell r="BH237">
            <v>47002</v>
          </cell>
          <cell r="BI237">
            <v>41517</v>
          </cell>
          <cell r="BJ237">
            <v>32891</v>
          </cell>
          <cell r="BK237">
            <v>-2356</v>
          </cell>
          <cell r="BL237">
            <v>-2201</v>
          </cell>
          <cell r="BM237">
            <v>-2633</v>
          </cell>
          <cell r="BN237">
            <v>-2661</v>
          </cell>
          <cell r="BO237">
            <v>-2256</v>
          </cell>
          <cell r="BP237">
            <v>-2101</v>
          </cell>
          <cell r="BQ237">
            <v>-2533</v>
          </cell>
          <cell r="BR237">
            <v>-2561</v>
          </cell>
          <cell r="BS237">
            <v>-100</v>
          </cell>
          <cell r="BT237">
            <v>-100</v>
          </cell>
          <cell r="BU237">
            <v>-100</v>
          </cell>
          <cell r="BV237">
            <v>-100</v>
          </cell>
          <cell r="BW237">
            <v>39979</v>
          </cell>
          <cell r="BX237">
            <v>38567</v>
          </cell>
          <cell r="BY237">
            <v>33742</v>
          </cell>
          <cell r="BZ237">
            <v>24787</v>
          </cell>
          <cell r="CA237">
            <v>85500</v>
          </cell>
          <cell r="CB237">
            <v>83356</v>
          </cell>
          <cell r="CC237">
            <v>82781</v>
          </cell>
          <cell r="CD237">
            <v>63624</v>
          </cell>
          <cell r="CE237">
            <v>9693</v>
          </cell>
          <cell r="CF237">
            <v>10306</v>
          </cell>
          <cell r="CG237">
            <v>9522</v>
          </cell>
          <cell r="CH237">
            <v>9973</v>
          </cell>
          <cell r="CI237">
            <v>10134</v>
          </cell>
          <cell r="CJ237">
            <v>11255</v>
          </cell>
          <cell r="CK237">
            <v>9873</v>
          </cell>
          <cell r="CL237">
            <v>11768</v>
          </cell>
          <cell r="CM237">
            <v>578</v>
          </cell>
          <cell r="CN237">
            <v>690</v>
          </cell>
          <cell r="CO237">
            <v>745</v>
          </cell>
          <cell r="CP237">
            <v>9149</v>
          </cell>
          <cell r="CQ237">
            <v>63845</v>
          </cell>
          <cell r="CR237">
            <v>59089</v>
          </cell>
          <cell r="CS237">
            <v>60812</v>
          </cell>
          <cell r="CT237">
            <v>30511</v>
          </cell>
          <cell r="CU237">
            <v>10104</v>
          </cell>
          <cell r="CV237">
            <v>20170</v>
          </cell>
          <cell r="CW237">
            <v>14000</v>
          </cell>
          <cell r="CX237" t="str">
            <v>n.a.</v>
          </cell>
          <cell r="CY237">
            <v>992</v>
          </cell>
          <cell r="CZ237">
            <v>26</v>
          </cell>
          <cell r="DA237" t="str">
            <v>n.a.</v>
          </cell>
          <cell r="DB237">
            <v>0</v>
          </cell>
          <cell r="DC237">
            <v>113851</v>
          </cell>
          <cell r="DD237">
            <v>109621</v>
          </cell>
          <cell r="DE237">
            <v>108817</v>
          </cell>
          <cell r="DF237">
            <v>92401</v>
          </cell>
          <cell r="DH237">
            <v>172880</v>
          </cell>
          <cell r="DI237">
            <v>-99562</v>
          </cell>
          <cell r="DJ237">
            <v>-26457</v>
          </cell>
          <cell r="DK237">
            <v>-2356</v>
          </cell>
          <cell r="DL237">
            <v>44505</v>
          </cell>
          <cell r="DM237">
            <v>0.25743290143452102</v>
          </cell>
          <cell r="DN237">
            <v>0.34667964946446</v>
          </cell>
          <cell r="DO237" t="str">
            <v>n.a.</v>
          </cell>
          <cell r="DP237">
            <v>9999.5</v>
          </cell>
          <cell r="DQ237">
            <v>509</v>
          </cell>
          <cell r="DS237">
            <v>152866</v>
          </cell>
          <cell r="DT237">
            <v>-80299</v>
          </cell>
          <cell r="DU237">
            <v>-26995</v>
          </cell>
          <cell r="DV237">
            <v>-2201</v>
          </cell>
          <cell r="DW237">
            <v>43371</v>
          </cell>
          <cell r="DX237">
            <v>0.28371907422186798</v>
          </cell>
          <cell r="DY237">
            <v>0.39610027855153201</v>
          </cell>
          <cell r="DZ237" t="str">
            <v>n.a.</v>
          </cell>
          <cell r="EA237">
            <v>9914</v>
          </cell>
          <cell r="EB237" t="e">
            <v>#VALUE!</v>
          </cell>
          <cell r="ED237">
            <v>154172</v>
          </cell>
          <cell r="EE237">
            <v>-84721</v>
          </cell>
          <cell r="EF237">
            <v>-28411</v>
          </cell>
          <cell r="EG237">
            <v>-2633</v>
          </cell>
          <cell r="EH237">
            <v>38407</v>
          </cell>
          <cell r="EI237">
            <v>0.249117868354824</v>
          </cell>
          <cell r="EJ237">
            <v>0.33176694164902998</v>
          </cell>
          <cell r="EK237" t="str">
            <v>n.a.</v>
          </cell>
          <cell r="EL237">
            <v>9747.5</v>
          </cell>
          <cell r="EM237" t="e">
            <v>#VALUE!</v>
          </cell>
          <cell r="EO237">
            <v>159972.66666666701</v>
          </cell>
          <cell r="EP237">
            <v>-88194</v>
          </cell>
          <cell r="EQ237">
            <v>-27287.666666666701</v>
          </cell>
          <cell r="ER237">
            <v>-2396.6666666666702</v>
          </cell>
          <cell r="ES237">
            <v>42094.333333333299</v>
          </cell>
          <cell r="ET237">
            <v>0.26313453548314503</v>
          </cell>
          <cell r="EU237">
            <v>0.35709983457519701</v>
          </cell>
          <cell r="FF237" t="str">
            <v>CN48458PC</v>
          </cell>
          <cell r="FG237" t="str">
            <v>exclude</v>
          </cell>
          <cell r="FH237" t="str">
            <v>Independence(A+, A, A-, B+, B, B-,U)</v>
          </cell>
          <cell r="FI237" t="str">
            <v>ok, indep</v>
          </cell>
        </row>
        <row r="238">
          <cell r="B238" t="str">
            <v>BEIJING XIAOCHENG TECHNOLOGY STOCK CO.,LTD.</v>
          </cell>
          <cell r="C238" t="str">
            <v>exclude</v>
          </cell>
          <cell r="D238" t="str">
            <v>Lev SDA/SDP</v>
          </cell>
          <cell r="E238" t="str">
            <v>从事中国的发电和配电业务</v>
          </cell>
          <cell r="H238" t="str">
            <v/>
          </cell>
          <cell r="I238" t="str">
            <v>ok, sda/sdp</v>
          </cell>
          <cell r="J238" t="str">
            <v>ok,sda</v>
          </cell>
          <cell r="M238" t="str">
            <v>BEIJING XIAOCHENG TECHNOLOGY STOCK CO.,LTD.</v>
          </cell>
          <cell r="N238" t="str">
            <v>The company, with registered head office located in Beijing, China, is engaged in the generation and distribution of electricity in China. It is also involved in the operation of energy- generating plants. The company's products and services include engineering and installation, electric power transmission and distribution. Other activities of the company include the provision of ancillary and support and maintenance services relating to electricity power generation. It primarily serves residential, commercial, industrial and public authorities companies. The company is also involved in pole line construction, electrical service installation, overhead and underground distribution systems, back-up power generation and life safety systems, high-voltage feeders, grounding, site lighting, and directional drilling. It was incorporated in 2000.</v>
          </cell>
          <cell r="O238" t="str">
            <v>Services</v>
          </cell>
          <cell r="P238" t="str">
            <v>www.xiaocheng.com</v>
          </cell>
          <cell r="R238" t="str">
            <v>China</v>
          </cell>
          <cell r="S238" t="str">
            <v>300139</v>
          </cell>
          <cell r="T238" t="str">
            <v>B+</v>
          </cell>
          <cell r="U238" t="str">
            <v>3699</v>
          </cell>
          <cell r="V238" t="str">
            <v>Engaged in the generation and distribution of electricity in China</v>
          </cell>
          <cell r="W238" t="str">
            <v>The Company is mainly engaged in the integrated industrial chain of R&amp;D, production and sales of power carrier chips from integrated circuit design to terminal product application, and provides complete solutions for power companies, electricity meter suppliers and other industrial users.</v>
          </cell>
          <cell r="X238" t="str">
            <v>BEIJING FUXING XIAOCHENG ELECTRONIC TECHNOLOGY STOCK COMPANY LIMITED</v>
          </cell>
          <cell r="Z238" t="str">
            <v>CN40205PC</v>
          </cell>
          <cell r="AA238">
            <v>186540</v>
          </cell>
          <cell r="AB238">
            <v>178264</v>
          </cell>
          <cell r="AC238">
            <v>359327</v>
          </cell>
          <cell r="AD238">
            <v>163754</v>
          </cell>
          <cell r="AE238">
            <v>179354</v>
          </cell>
          <cell r="AF238">
            <v>179307</v>
          </cell>
          <cell r="AG238">
            <v>352511</v>
          </cell>
          <cell r="AH238">
            <v>94769</v>
          </cell>
          <cell r="AI238">
            <v>-6894</v>
          </cell>
          <cell r="AJ238">
            <v>-6547</v>
          </cell>
          <cell r="AK238">
            <v>-1635</v>
          </cell>
          <cell r="AL238">
            <v>-2402</v>
          </cell>
          <cell r="AM238">
            <v>172460</v>
          </cell>
          <cell r="AN238">
            <v>172760</v>
          </cell>
          <cell r="AO238">
            <v>350876</v>
          </cell>
          <cell r="AP238">
            <v>92367</v>
          </cell>
          <cell r="AQ238">
            <v>14080</v>
          </cell>
          <cell r="AR238">
            <v>5504</v>
          </cell>
          <cell r="AS238">
            <v>8451</v>
          </cell>
          <cell r="AT238">
            <v>71387</v>
          </cell>
          <cell r="AU238">
            <v>-63164</v>
          </cell>
          <cell r="AV238">
            <v>-53073</v>
          </cell>
          <cell r="AW238">
            <v>-207207</v>
          </cell>
          <cell r="AX238">
            <v>15025</v>
          </cell>
          <cell r="AY238" t="str">
            <v>n.a.</v>
          </cell>
          <cell r="AZ238" t="str">
            <v>n.a.</v>
          </cell>
          <cell r="BA238" t="str">
            <v>n.a.</v>
          </cell>
          <cell r="BB238" t="str">
            <v>n.a.</v>
          </cell>
          <cell r="BC238">
            <v>-117799</v>
          </cell>
          <cell r="BD238">
            <v>-53790</v>
          </cell>
          <cell r="BE238">
            <v>-83967</v>
          </cell>
          <cell r="BF238">
            <v>-96566</v>
          </cell>
          <cell r="BG238">
            <v>5577</v>
          </cell>
          <cell r="BH238">
            <v>71401</v>
          </cell>
          <cell r="BI238">
            <v>68153</v>
          </cell>
          <cell r="BJ238">
            <v>82213</v>
          </cell>
          <cell r="BK238">
            <v>-20493</v>
          </cell>
          <cell r="BL238">
            <v>-26537</v>
          </cell>
          <cell r="BM238">
            <v>-86271</v>
          </cell>
          <cell r="BN238">
            <v>-48777</v>
          </cell>
          <cell r="BO238">
            <v>-14211</v>
          </cell>
          <cell r="BP238">
            <v>-20913</v>
          </cell>
          <cell r="BQ238">
            <v>-23185</v>
          </cell>
          <cell r="BR238">
            <v>-19052</v>
          </cell>
          <cell r="BS238">
            <v>-6282</v>
          </cell>
          <cell r="BT238">
            <v>-5624</v>
          </cell>
          <cell r="BU238">
            <v>-63086</v>
          </cell>
          <cell r="BV238">
            <v>-29725</v>
          </cell>
          <cell r="BW238">
            <v>78642</v>
          </cell>
          <cell r="BX238">
            <v>-98941</v>
          </cell>
          <cell r="BY238">
            <v>-80102</v>
          </cell>
          <cell r="BZ238">
            <v>4318</v>
          </cell>
          <cell r="CA238">
            <v>611923</v>
          </cell>
          <cell r="CB238">
            <v>760409</v>
          </cell>
          <cell r="CC238">
            <v>861275</v>
          </cell>
          <cell r="CD238">
            <v>504890</v>
          </cell>
          <cell r="CE238">
            <v>45202</v>
          </cell>
          <cell r="CF238">
            <v>65542</v>
          </cell>
          <cell r="CG238">
            <v>74269</v>
          </cell>
          <cell r="CH238">
            <v>181940</v>
          </cell>
          <cell r="CI238">
            <v>79386</v>
          </cell>
          <cell r="CJ238">
            <v>556308</v>
          </cell>
          <cell r="CK238">
            <v>731492</v>
          </cell>
          <cell r="CL238">
            <v>133521</v>
          </cell>
          <cell r="CM238">
            <v>39063</v>
          </cell>
          <cell r="CN238">
            <v>30274</v>
          </cell>
          <cell r="CO238">
            <v>2914</v>
          </cell>
          <cell r="CP238">
            <v>87223</v>
          </cell>
          <cell r="CQ238">
            <v>405485</v>
          </cell>
          <cell r="CR238">
            <v>98698</v>
          </cell>
          <cell r="CS238">
            <v>48314</v>
          </cell>
          <cell r="CT238">
            <v>97563</v>
          </cell>
          <cell r="CU238">
            <v>13983</v>
          </cell>
          <cell r="CV238">
            <v>0</v>
          </cell>
          <cell r="CW238">
            <v>460</v>
          </cell>
          <cell r="CX238" t="str">
            <v>n.a.</v>
          </cell>
          <cell r="CY238" t="str">
            <v>n.a.</v>
          </cell>
          <cell r="CZ238">
            <v>0</v>
          </cell>
          <cell r="DA238">
            <v>28680</v>
          </cell>
          <cell r="DB238">
            <v>39220</v>
          </cell>
          <cell r="DC238">
            <v>1216582</v>
          </cell>
          <cell r="DD238">
            <v>1128061</v>
          </cell>
          <cell r="DE238">
            <v>1275608</v>
          </cell>
          <cell r="DF238">
            <v>1458329</v>
          </cell>
          <cell r="DH238">
            <v>172460</v>
          </cell>
          <cell r="DI238">
            <v>-63164</v>
          </cell>
          <cell r="DJ238">
            <v>-117799</v>
          </cell>
          <cell r="DK238">
            <v>-20493</v>
          </cell>
          <cell r="DL238">
            <v>-28996</v>
          </cell>
          <cell r="DM238">
            <v>-0.16813174069349399</v>
          </cell>
          <cell r="DN238">
            <v>-0.14393217377491899</v>
          </cell>
          <cell r="DO238" t="str">
            <v>n.a.</v>
          </cell>
          <cell r="DP238">
            <v>55372</v>
          </cell>
          <cell r="DQ238" t="e">
            <v>#VALUE!</v>
          </cell>
          <cell r="DS238">
            <v>172760</v>
          </cell>
          <cell r="DT238">
            <v>-53073</v>
          </cell>
          <cell r="DU238">
            <v>-53790</v>
          </cell>
          <cell r="DV238">
            <v>-26537</v>
          </cell>
          <cell r="DW238">
            <v>39360</v>
          </cell>
          <cell r="DX238">
            <v>0.22783051632322299</v>
          </cell>
          <cell r="DY238">
            <v>0.295052473763118</v>
          </cell>
          <cell r="DZ238" t="str">
            <v>n.a.</v>
          </cell>
          <cell r="EA238">
            <v>69905.5</v>
          </cell>
          <cell r="EB238">
            <v>14340</v>
          </cell>
          <cell r="ED238">
            <v>350876</v>
          </cell>
          <cell r="EE238">
            <v>-207207</v>
          </cell>
          <cell r="EF238">
            <v>-83967</v>
          </cell>
          <cell r="EG238">
            <v>-86271</v>
          </cell>
          <cell r="EH238">
            <v>-26569</v>
          </cell>
          <cell r="EI238">
            <v>-7.5721907454485302E-2</v>
          </cell>
          <cell r="EJ238">
            <v>-7.0391712699863607E-2</v>
          </cell>
          <cell r="EK238" t="str">
            <v>n.a.</v>
          </cell>
          <cell r="EL238">
            <v>128104.5</v>
          </cell>
          <cell r="EM238">
            <v>33950</v>
          </cell>
          <cell r="EO238">
            <v>232032</v>
          </cell>
          <cell r="EP238">
            <v>-107814.66666666701</v>
          </cell>
          <cell r="EQ238">
            <v>-85185.333333333299</v>
          </cell>
          <cell r="ER238">
            <v>-44433.666666666701</v>
          </cell>
          <cell r="ES238">
            <v>-5401.6666666666597</v>
          </cell>
          <cell r="ET238">
            <v>-2.3279834965292099E-2</v>
          </cell>
          <cell r="EU238">
            <v>-2.2750213743908801E-2</v>
          </cell>
          <cell r="FF238" t="str">
            <v>CN40205PC</v>
          </cell>
          <cell r="FG238" t="str">
            <v>exclude</v>
          </cell>
          <cell r="FH238" t="str">
            <v>Lev SDA/SDP</v>
          </cell>
          <cell r="FI238" t="str">
            <v>ok, sda/sdp</v>
          </cell>
        </row>
        <row r="239">
          <cell r="B239" t="str">
            <v>ZHAO QING BERYL ELECTRONIC TECHNOLOGY CO., LTD.</v>
          </cell>
          <cell r="C239" t="str">
            <v>exclude</v>
          </cell>
          <cell r="D239" t="str">
            <v>Significantly different products/services</v>
          </cell>
          <cell r="E239" t="str">
            <v>从事电气设备及零配件的制造和批发贸易</v>
          </cell>
          <cell r="H239" t="str">
            <v/>
          </cell>
          <cell r="I239" t="str">
            <v>ok, sda/sdp</v>
          </cell>
          <cell r="J239" t="str">
            <v>ok,sdp</v>
          </cell>
          <cell r="M239" t="str">
            <v>ZHAO QING BERYL ELECTRONIC TECHNOLOGY CO., LTD.</v>
          </cell>
          <cell r="N239" t="str">
            <v>This company is engaged in the manufacture and wholesale trade of electrical equipment and component. It was incorporated in 2004 and conducts business in its registered head office located in Zhaoqing, China.The company is involved in manufacturing and selling the following products: power, distribution, and specialty transformers; electric motors, generators, and motor generator sets; switchgear and switchboard apparatus; relays; industrial controls; electric lighting equipment; household-type appliances; batteries; communication and energy wire and cable; and wiring devices.</v>
          </cell>
          <cell r="O239" t="str">
            <v>Manufacturing; Wholesale</v>
          </cell>
          <cell r="P239" t="str">
            <v>www.zq-beryl.com</v>
          </cell>
          <cell r="R239" t="str">
            <v>China</v>
          </cell>
          <cell r="S239" t="str">
            <v>831804</v>
          </cell>
          <cell r="T239" t="str">
            <v>B+</v>
          </cell>
          <cell r="U239" t="str">
            <v>3699</v>
          </cell>
          <cell r="V239" t="str">
            <v>Engaged in the manufacture and wholesale trade of electrical equipment and component</v>
          </cell>
          <cell r="W239" t="str">
            <v>The Company mainly engaged in production, sales: capacitors, electronic components. Import and export of goods, technology import and export.</v>
          </cell>
          <cell r="Z239" t="str">
            <v>CN43075PC</v>
          </cell>
          <cell r="AA239">
            <v>241602</v>
          </cell>
          <cell r="AB239">
            <v>175504</v>
          </cell>
          <cell r="AC239">
            <v>158368</v>
          </cell>
          <cell r="AD239">
            <v>134689</v>
          </cell>
          <cell r="AE239">
            <v>239520</v>
          </cell>
          <cell r="AF239">
            <v>168319</v>
          </cell>
          <cell r="AG239">
            <v>156725</v>
          </cell>
          <cell r="AH239">
            <v>131492</v>
          </cell>
          <cell r="AI239">
            <v>-1300</v>
          </cell>
          <cell r="AJ239">
            <v>-1024</v>
          </cell>
          <cell r="AK239">
            <v>-889</v>
          </cell>
          <cell r="AL239">
            <v>-777</v>
          </cell>
          <cell r="AM239">
            <v>238220</v>
          </cell>
          <cell r="AN239">
            <v>167295</v>
          </cell>
          <cell r="AO239">
            <v>155836</v>
          </cell>
          <cell r="AP239">
            <v>130715</v>
          </cell>
          <cell r="AQ239">
            <v>3382</v>
          </cell>
          <cell r="AR239">
            <v>8209</v>
          </cell>
          <cell r="AS239">
            <v>2532</v>
          </cell>
          <cell r="AT239">
            <v>3974</v>
          </cell>
          <cell r="AU239">
            <v>-160784</v>
          </cell>
          <cell r="AV239">
            <v>-123900</v>
          </cell>
          <cell r="AW239">
            <v>-113088</v>
          </cell>
          <cell r="AX239">
            <v>-94775</v>
          </cell>
          <cell r="AY239" t="str">
            <v>n.a.</v>
          </cell>
          <cell r="AZ239" t="str">
            <v>n.a.</v>
          </cell>
          <cell r="BA239" t="str">
            <v>n.a.</v>
          </cell>
          <cell r="BB239" t="str">
            <v>n.a.</v>
          </cell>
          <cell r="BC239">
            <v>-43036</v>
          </cell>
          <cell r="BD239">
            <v>-30015</v>
          </cell>
          <cell r="BE239">
            <v>-30691</v>
          </cell>
          <cell r="BF239">
            <v>-29198</v>
          </cell>
          <cell r="BG239">
            <v>37782</v>
          </cell>
          <cell r="BH239">
            <v>21589</v>
          </cell>
          <cell r="BI239">
            <v>14589</v>
          </cell>
          <cell r="BJ239">
            <v>10716</v>
          </cell>
          <cell r="BK239">
            <v>-18683</v>
          </cell>
          <cell r="BL239">
            <v>-11719</v>
          </cell>
          <cell r="BM239">
            <v>-5923</v>
          </cell>
          <cell r="BN239">
            <v>-5411</v>
          </cell>
          <cell r="BO239">
            <v>-7615</v>
          </cell>
          <cell r="BP239">
            <v>-6533</v>
          </cell>
          <cell r="BQ239">
            <v>-5815</v>
          </cell>
          <cell r="BR239">
            <v>-5313</v>
          </cell>
          <cell r="BS239">
            <v>-11068</v>
          </cell>
          <cell r="BT239">
            <v>-5186</v>
          </cell>
          <cell r="BU239">
            <v>-108</v>
          </cell>
          <cell r="BV239">
            <v>-98</v>
          </cell>
          <cell r="BW239">
            <v>10952</v>
          </cell>
          <cell r="BX239">
            <v>7330</v>
          </cell>
          <cell r="BY239">
            <v>6169</v>
          </cell>
          <cell r="BZ239">
            <v>4195</v>
          </cell>
          <cell r="CA239">
            <v>181275</v>
          </cell>
          <cell r="CB239">
            <v>129864</v>
          </cell>
          <cell r="CC239">
            <v>124578</v>
          </cell>
          <cell r="CD239">
            <v>84970</v>
          </cell>
          <cell r="CE239">
            <v>29774</v>
          </cell>
          <cell r="CF239">
            <v>23966</v>
          </cell>
          <cell r="CG239">
            <v>34742</v>
          </cell>
          <cell r="CH239">
            <v>32313</v>
          </cell>
          <cell r="CI239">
            <v>103427</v>
          </cell>
          <cell r="CJ239">
            <v>66767</v>
          </cell>
          <cell r="CK239">
            <v>61675</v>
          </cell>
          <cell r="CL239">
            <v>46268</v>
          </cell>
          <cell r="CM239">
            <v>21388</v>
          </cell>
          <cell r="CN239">
            <v>9738</v>
          </cell>
          <cell r="CO239">
            <v>3689</v>
          </cell>
          <cell r="CP239">
            <v>1071</v>
          </cell>
          <cell r="CQ239">
            <v>24434</v>
          </cell>
          <cell r="CR239">
            <v>28403</v>
          </cell>
          <cell r="CS239">
            <v>22844</v>
          </cell>
          <cell r="CT239">
            <v>4272</v>
          </cell>
          <cell r="CU239">
            <v>3894</v>
          </cell>
          <cell r="CV239">
            <v>18000</v>
          </cell>
          <cell r="CW239" t="str">
            <v>n.a.</v>
          </cell>
          <cell r="CX239" t="str">
            <v>n.a.</v>
          </cell>
          <cell r="CY239">
            <v>2397</v>
          </cell>
          <cell r="CZ239">
            <v>3939</v>
          </cell>
          <cell r="DA239">
            <v>6633</v>
          </cell>
          <cell r="DB239">
            <v>1553</v>
          </cell>
          <cell r="DC239">
            <v>286296</v>
          </cell>
          <cell r="DD239">
            <v>212185</v>
          </cell>
          <cell r="DE239">
            <v>204586</v>
          </cell>
          <cell r="DF239">
            <v>153845</v>
          </cell>
          <cell r="DH239">
            <v>238220</v>
          </cell>
          <cell r="DI239">
            <v>-160784</v>
          </cell>
          <cell r="DJ239">
            <v>-43036</v>
          </cell>
          <cell r="DK239">
            <v>-18683</v>
          </cell>
          <cell r="DL239">
            <v>15717</v>
          </cell>
          <cell r="DM239">
            <v>6.5976828142053606E-2</v>
          </cell>
          <cell r="DN239">
            <v>7.0637249834833701E-2</v>
          </cell>
          <cell r="DO239" t="str">
            <v>n.a.</v>
          </cell>
          <cell r="DP239">
            <v>26870</v>
          </cell>
          <cell r="DQ239">
            <v>3168</v>
          </cell>
          <cell r="DS239">
            <v>167295</v>
          </cell>
          <cell r="DT239">
            <v>-123900</v>
          </cell>
          <cell r="DU239">
            <v>-30015</v>
          </cell>
          <cell r="DV239">
            <v>-11719</v>
          </cell>
          <cell r="DW239">
            <v>1661</v>
          </cell>
          <cell r="DX239">
            <v>9.9285692937625195E-3</v>
          </cell>
          <cell r="DY239">
            <v>1.0028134320248299E-2</v>
          </cell>
          <cell r="DZ239" t="str">
            <v>n.a.</v>
          </cell>
          <cell r="EA239">
            <v>29354</v>
          </cell>
          <cell r="EB239">
            <v>5286</v>
          </cell>
          <cell r="ED239">
            <v>155836</v>
          </cell>
          <cell r="EE239">
            <v>-113088</v>
          </cell>
          <cell r="EF239">
            <v>-30691</v>
          </cell>
          <cell r="EG239">
            <v>-5923</v>
          </cell>
          <cell r="EH239">
            <v>6134</v>
          </cell>
          <cell r="EI239">
            <v>3.93618932724146E-2</v>
          </cell>
          <cell r="EJ239">
            <v>4.09747364764666E-2</v>
          </cell>
          <cell r="EK239" t="str">
            <v>n.a.</v>
          </cell>
          <cell r="EL239">
            <v>33527.5</v>
          </cell>
          <cell r="EM239">
            <v>4093</v>
          </cell>
          <cell r="EO239">
            <v>187117</v>
          </cell>
          <cell r="EP239">
            <v>-132590.66666666701</v>
          </cell>
          <cell r="EQ239">
            <v>-34580.666666666701</v>
          </cell>
          <cell r="ER239">
            <v>-12108.333333333299</v>
          </cell>
          <cell r="ES239">
            <v>7837.3333333333403</v>
          </cell>
          <cell r="ET239">
            <v>4.1884667525309498E-2</v>
          </cell>
          <cell r="EU239">
            <v>4.3715684433445798E-2</v>
          </cell>
          <cell r="FF239" t="str">
            <v>CN43075PC</v>
          </cell>
          <cell r="FG239" t="str">
            <v>exclude</v>
          </cell>
          <cell r="FH239" t="str">
            <v>Significantly different products/services</v>
          </cell>
          <cell r="FI239" t="str">
            <v>ok, sda/sdp</v>
          </cell>
        </row>
        <row r="240">
          <cell r="B240" t="str">
            <v>HUIZHOU HUIDERUI LITHIUM BATTERY TECHNOLOGY CO., LTD.</v>
          </cell>
          <cell r="C240" t="str">
            <v>exclude</v>
          </cell>
          <cell r="D240" t="str">
            <v>Significantly different products/services</v>
          </cell>
          <cell r="E240" t="str">
            <v>电池</v>
          </cell>
          <cell r="H240" t="str">
            <v/>
          </cell>
          <cell r="I240" t="str">
            <v>ok, sda/sdp</v>
          </cell>
          <cell r="J240" t="str">
            <v>ok,sdp</v>
          </cell>
          <cell r="M240" t="str">
            <v>HUIZHOU HUIDERUI LITHIUM BATTERY TECHNOLOGY CO., LTD.</v>
          </cell>
          <cell r="N240" t="str">
            <v>This company is engaged in the R&amp;D, manufacture and sales of lithium battery. It was incorporated in 2012 and has its registered office based in Guangdong, China.The company's products include 3.0V lithium manganese dioxide (Li/MnO2) batteries, 3.0V thin film batteries and 1.5V lithium iron disulfide (Li/FeS2) batteries. It is an ISO9001:2008 and ISO14001 certified and has the certificates for CE, UL, UN and SGS(RoHS). Its batteries are utilized for electricity meter, water meter, gas meter, heat meter; security, medical treatment, GPS, RFID and military fields. It has state-of-the-art technology and equipment for manufacturing, as well as employs certified staff skilled in manufacturing operations in compliance with the standards and other technical specifications.</v>
          </cell>
          <cell r="O240" t="str">
            <v>Manufacturing</v>
          </cell>
          <cell r="P240" t="str">
            <v>www.huiderui.com</v>
          </cell>
          <cell r="R240" t="str">
            <v>China</v>
          </cell>
          <cell r="S240" t="str">
            <v>833523</v>
          </cell>
          <cell r="T240" t="str">
            <v>B+</v>
          </cell>
          <cell r="U240" t="str">
            <v>3699</v>
          </cell>
          <cell r="V240" t="str">
            <v>Engaged in the R&amp;D, manufacture and sales of lithium battery</v>
          </cell>
          <cell r="W240" t="str">
            <v>The Company's main business projects for lithium manganese batteries, lithium iron batteries, and a lithium battery research and development, production and sales of the product.</v>
          </cell>
          <cell r="Z240" t="str">
            <v>CN44836PC</v>
          </cell>
          <cell r="AA240">
            <v>220717</v>
          </cell>
          <cell r="AB240">
            <v>173588</v>
          </cell>
          <cell r="AC240">
            <v>160862</v>
          </cell>
          <cell r="AD240">
            <v>144319</v>
          </cell>
          <cell r="AE240">
            <v>221376</v>
          </cell>
          <cell r="AF240">
            <v>174349</v>
          </cell>
          <cell r="AG240">
            <v>160882</v>
          </cell>
          <cell r="AH240">
            <v>143725</v>
          </cell>
          <cell r="AI240">
            <v>-1355</v>
          </cell>
          <cell r="AJ240">
            <v>-1458</v>
          </cell>
          <cell r="AK240">
            <v>-1585</v>
          </cell>
          <cell r="AL240">
            <v>-1395</v>
          </cell>
          <cell r="AM240">
            <v>220021</v>
          </cell>
          <cell r="AN240">
            <v>172891</v>
          </cell>
          <cell r="AO240">
            <v>159297</v>
          </cell>
          <cell r="AP240">
            <v>142330</v>
          </cell>
          <cell r="AQ240">
            <v>696</v>
          </cell>
          <cell r="AR240">
            <v>697</v>
          </cell>
          <cell r="AS240">
            <v>1565</v>
          </cell>
          <cell r="AT240">
            <v>1989</v>
          </cell>
          <cell r="AU240">
            <v>-138162</v>
          </cell>
          <cell r="AV240">
            <v>-98579</v>
          </cell>
          <cell r="AW240">
            <v>-91092</v>
          </cell>
          <cell r="AX240">
            <v>-85425</v>
          </cell>
          <cell r="AY240" t="str">
            <v>n.a.</v>
          </cell>
          <cell r="AZ240" t="str">
            <v>n.a.</v>
          </cell>
          <cell r="BA240" t="str">
            <v>n.a.</v>
          </cell>
          <cell r="BB240" t="str">
            <v>n.a.</v>
          </cell>
          <cell r="BC240">
            <v>-28563</v>
          </cell>
          <cell r="BD240">
            <v>-32872</v>
          </cell>
          <cell r="BE240">
            <v>-24961</v>
          </cell>
          <cell r="BF240">
            <v>-24731</v>
          </cell>
          <cell r="BG240">
            <v>53992</v>
          </cell>
          <cell r="BH240">
            <v>42137</v>
          </cell>
          <cell r="BI240">
            <v>44809</v>
          </cell>
          <cell r="BJ240">
            <v>34163</v>
          </cell>
          <cell r="BK240">
            <v>-4443</v>
          </cell>
          <cell r="BL240">
            <v>-3046</v>
          </cell>
          <cell r="BM240">
            <v>-2824</v>
          </cell>
          <cell r="BN240">
            <v>-2174</v>
          </cell>
          <cell r="BO240">
            <v>-4315</v>
          </cell>
          <cell r="BP240">
            <v>-2918</v>
          </cell>
          <cell r="BQ240">
            <v>-2700</v>
          </cell>
          <cell r="BR240">
            <v>-2048</v>
          </cell>
          <cell r="BS240">
            <v>-128</v>
          </cell>
          <cell r="BT240">
            <v>-128</v>
          </cell>
          <cell r="BU240">
            <v>-124</v>
          </cell>
          <cell r="BV240">
            <v>-126</v>
          </cell>
          <cell r="BW240">
            <v>46154</v>
          </cell>
          <cell r="BX240">
            <v>34418</v>
          </cell>
          <cell r="BY240">
            <v>35100</v>
          </cell>
          <cell r="BZ240">
            <v>30207</v>
          </cell>
          <cell r="CA240">
            <v>319222</v>
          </cell>
          <cell r="CB240">
            <v>156553</v>
          </cell>
          <cell r="CC240">
            <v>140176</v>
          </cell>
          <cell r="CD240">
            <v>120913</v>
          </cell>
          <cell r="CE240">
            <v>36594</v>
          </cell>
          <cell r="CF240">
            <v>27187</v>
          </cell>
          <cell r="CG240">
            <v>22285</v>
          </cell>
          <cell r="CH240">
            <v>26128</v>
          </cell>
          <cell r="CI240">
            <v>49099</v>
          </cell>
          <cell r="CJ240">
            <v>32356</v>
          </cell>
          <cell r="CK240">
            <v>34430</v>
          </cell>
          <cell r="CL240">
            <v>27870</v>
          </cell>
          <cell r="CM240">
            <v>2610</v>
          </cell>
          <cell r="CN240">
            <v>1702</v>
          </cell>
          <cell r="CO240">
            <v>60</v>
          </cell>
          <cell r="CP240">
            <v>1784</v>
          </cell>
          <cell r="CQ240">
            <v>228862</v>
          </cell>
          <cell r="CR240">
            <v>93665</v>
          </cell>
          <cell r="CS240">
            <v>81609</v>
          </cell>
          <cell r="CT240">
            <v>63300</v>
          </cell>
          <cell r="CU240">
            <v>20446</v>
          </cell>
          <cell r="CV240">
            <v>30800</v>
          </cell>
          <cell r="CW240">
            <v>30619</v>
          </cell>
          <cell r="CX240" t="str">
            <v>n.a.</v>
          </cell>
          <cell r="CY240">
            <v>9383</v>
          </cell>
          <cell r="CZ240">
            <v>49736</v>
          </cell>
          <cell r="DA240">
            <v>17102</v>
          </cell>
          <cell r="DB240">
            <v>154</v>
          </cell>
          <cell r="DC240">
            <v>474917</v>
          </cell>
          <cell r="DD240">
            <v>249712</v>
          </cell>
          <cell r="DE240">
            <v>187580</v>
          </cell>
          <cell r="DF240">
            <v>152872</v>
          </cell>
          <cell r="DH240">
            <v>220021</v>
          </cell>
          <cell r="DI240">
            <v>-138162</v>
          </cell>
          <cell r="DJ240">
            <v>-28563</v>
          </cell>
          <cell r="DK240">
            <v>-4443</v>
          </cell>
          <cell r="DL240">
            <v>48853</v>
          </cell>
          <cell r="DM240">
            <v>0.22203789638261801</v>
          </cell>
          <cell r="DN240">
            <v>0.28540965601046903</v>
          </cell>
          <cell r="DO240" t="str">
            <v>n.a.</v>
          </cell>
          <cell r="DP240">
            <v>31890.5</v>
          </cell>
          <cell r="DQ240">
            <v>29559.5</v>
          </cell>
          <cell r="DS240">
            <v>172891</v>
          </cell>
          <cell r="DT240">
            <v>-98579</v>
          </cell>
          <cell r="DU240">
            <v>-32872</v>
          </cell>
          <cell r="DV240">
            <v>-3046</v>
          </cell>
          <cell r="DW240">
            <v>38394</v>
          </cell>
          <cell r="DX240">
            <v>0.22207055312306601</v>
          </cell>
          <cell r="DY240">
            <v>0.28546361628883898</v>
          </cell>
          <cell r="DZ240" t="str">
            <v>n.a.</v>
          </cell>
          <cell r="EA240">
            <v>24736</v>
          </cell>
          <cell r="EB240">
            <v>33419</v>
          </cell>
          <cell r="ED240">
            <v>159297</v>
          </cell>
          <cell r="EE240">
            <v>-91092</v>
          </cell>
          <cell r="EF240">
            <v>-24961</v>
          </cell>
          <cell r="EG240">
            <v>-2824</v>
          </cell>
          <cell r="EH240">
            <v>40420</v>
          </cell>
          <cell r="EI240">
            <v>0.25373986955184302</v>
          </cell>
          <cell r="EJ240">
            <v>0.34001530994220902</v>
          </cell>
          <cell r="EK240" t="str">
            <v>n.a.</v>
          </cell>
          <cell r="EL240">
            <v>24206.5</v>
          </cell>
          <cell r="EM240">
            <v>8628</v>
          </cell>
          <cell r="EO240">
            <v>184069.66666666701</v>
          </cell>
          <cell r="EP240">
            <v>-109277.66666666701</v>
          </cell>
          <cell r="EQ240">
            <v>-28798.666666666701</v>
          </cell>
          <cell r="ER240">
            <v>-3437.6666666666702</v>
          </cell>
          <cell r="ES240">
            <v>42555.666666666599</v>
          </cell>
          <cell r="ET240">
            <v>0.231193261971464</v>
          </cell>
          <cell r="EU240">
            <v>0.30071700797565398</v>
          </cell>
          <cell r="FF240" t="str">
            <v>CN44836PC</v>
          </cell>
          <cell r="FG240" t="str">
            <v>exclude</v>
          </cell>
          <cell r="FH240" t="str">
            <v>Significantly different products/services</v>
          </cell>
          <cell r="FI240" t="str">
            <v>ok, sda/sdp</v>
          </cell>
        </row>
        <row r="241">
          <cell r="B241" t="str">
            <v>FUAN XINRUI MACHINERY CO., LTD</v>
          </cell>
          <cell r="C241" t="str">
            <v>exclude</v>
          </cell>
          <cell r="D241" t="str">
            <v>Significantly different products/services</v>
          </cell>
          <cell r="E241" t="str">
            <v>从事电机制造的中国企业</v>
          </cell>
          <cell r="H241" t="str">
            <v/>
          </cell>
          <cell r="I241" t="str">
            <v>ok, sda/sdp</v>
          </cell>
          <cell r="J241" t="str">
            <v>ok,sdp</v>
          </cell>
          <cell r="M241" t="str">
            <v>FUAN XINRUI MACHINERY CO., LTD</v>
          </cell>
          <cell r="N241" t="str">
            <v>This company is a China-based enterprise engaged in the manufacture of electric motors. It was established in 2011 and conducts business from its registered head office located in Fuan, China. The company's business operation is primarily involved in manufacturing gost standard motors, IEC standard motors, special purpose motors, new energy vehicle motor, rolling door motor, and generator. It markets its products to South America, Middle East, Southeast Asia and European countries including Germany, United Kingdom, Italy, Sweden, Belgium, Spain, Greece and so on. The company has obtained the certificates including ISO 9001: 2008, ISO 14001: 2004, CCC, CE, and so on.</v>
          </cell>
          <cell r="O241" t="str">
            <v>Manufacturing</v>
          </cell>
          <cell r="P241" t="str">
            <v>www.xr-motor.com</v>
          </cell>
          <cell r="R241" t="str">
            <v>China</v>
          </cell>
          <cell r="S241" t="str">
            <v>870270</v>
          </cell>
          <cell r="T241" t="str">
            <v>B+</v>
          </cell>
          <cell r="U241" t="str">
            <v>3699</v>
          </cell>
          <cell r="V241" t="str">
            <v>Engaged in the manufacture of electric motors</v>
          </cell>
          <cell r="W241" t="str">
            <v>The Company is mainly engaged in high-efficiency, energy-saving, environmentally friendly motor technology research and development, design and manufacturing, and internal and external trade sales.</v>
          </cell>
          <cell r="Z241" t="str">
            <v>CN50123PC</v>
          </cell>
          <cell r="AA241">
            <v>145674</v>
          </cell>
          <cell r="AB241">
            <v>168995</v>
          </cell>
          <cell r="AC241">
            <v>208760</v>
          </cell>
          <cell r="AD241">
            <v>148540</v>
          </cell>
          <cell r="AE241">
            <v>141685</v>
          </cell>
          <cell r="AF241">
            <v>164992</v>
          </cell>
          <cell r="AG241">
            <v>195789</v>
          </cell>
          <cell r="AH241">
            <v>145552</v>
          </cell>
          <cell r="AI241">
            <v>-319</v>
          </cell>
          <cell r="AJ241">
            <v>-428</v>
          </cell>
          <cell r="AK241">
            <v>-725</v>
          </cell>
          <cell r="AL241">
            <v>-863</v>
          </cell>
          <cell r="AM241">
            <v>141366</v>
          </cell>
          <cell r="AN241">
            <v>164564</v>
          </cell>
          <cell r="AO241">
            <v>195064</v>
          </cell>
          <cell r="AP241">
            <v>144689</v>
          </cell>
          <cell r="AQ241">
            <v>4308</v>
          </cell>
          <cell r="AR241">
            <v>4431</v>
          </cell>
          <cell r="AS241">
            <v>13696</v>
          </cell>
          <cell r="AT241">
            <v>3851</v>
          </cell>
          <cell r="AU241">
            <v>-126371</v>
          </cell>
          <cell r="AV241">
            <v>-143352</v>
          </cell>
          <cell r="AW241">
            <v>-159352</v>
          </cell>
          <cell r="AX241">
            <v>-122076</v>
          </cell>
          <cell r="AY241" t="str">
            <v>n.a.</v>
          </cell>
          <cell r="AZ241" t="str">
            <v>n.a.</v>
          </cell>
          <cell r="BA241" t="str">
            <v>n.a.</v>
          </cell>
          <cell r="BB241" t="str">
            <v>n.a.</v>
          </cell>
          <cell r="BC241">
            <v>-15573</v>
          </cell>
          <cell r="BD241">
            <v>-20028</v>
          </cell>
          <cell r="BE241">
            <v>-24031</v>
          </cell>
          <cell r="BF241">
            <v>-25081</v>
          </cell>
          <cell r="BG241">
            <v>3730</v>
          </cell>
          <cell r="BH241">
            <v>5615</v>
          </cell>
          <cell r="BI241">
            <v>25377</v>
          </cell>
          <cell r="BJ241">
            <v>1383</v>
          </cell>
          <cell r="BK241">
            <v>-3071</v>
          </cell>
          <cell r="BL241">
            <v>-3151</v>
          </cell>
          <cell r="BM241">
            <v>-3059</v>
          </cell>
          <cell r="BN241">
            <v>-2635</v>
          </cell>
          <cell r="BO241">
            <v>-2777</v>
          </cell>
          <cell r="BP241">
            <v>-3140</v>
          </cell>
          <cell r="BQ241">
            <v>-3051</v>
          </cell>
          <cell r="BR241">
            <v>-2632</v>
          </cell>
          <cell r="BS241">
            <v>-294</v>
          </cell>
          <cell r="BT241">
            <v>-11</v>
          </cell>
          <cell r="BU241">
            <v>-8</v>
          </cell>
          <cell r="BV241">
            <v>-3</v>
          </cell>
          <cell r="BW241">
            <v>-22558</v>
          </cell>
          <cell r="BX241">
            <v>-9816</v>
          </cell>
          <cell r="BY241">
            <v>18473</v>
          </cell>
          <cell r="BZ241">
            <v>-2204</v>
          </cell>
          <cell r="CA241">
            <v>102841</v>
          </cell>
          <cell r="CB241">
            <v>116123</v>
          </cell>
          <cell r="CC241">
            <v>96273</v>
          </cell>
          <cell r="CD241">
            <v>87203</v>
          </cell>
          <cell r="CE241">
            <v>36557</v>
          </cell>
          <cell r="CF241">
            <v>37881</v>
          </cell>
          <cell r="CG241">
            <v>47125</v>
          </cell>
          <cell r="CH241">
            <v>34566</v>
          </cell>
          <cell r="CI241">
            <v>7573</v>
          </cell>
          <cell r="CJ241">
            <v>21922</v>
          </cell>
          <cell r="CK241">
            <v>20079</v>
          </cell>
          <cell r="CL241">
            <v>13857</v>
          </cell>
          <cell r="CM241">
            <v>9665</v>
          </cell>
          <cell r="CN241">
            <v>29015</v>
          </cell>
          <cell r="CO241">
            <v>9332</v>
          </cell>
          <cell r="CP241">
            <v>10315</v>
          </cell>
          <cell r="CQ241">
            <v>8721</v>
          </cell>
          <cell r="CR241">
            <v>741</v>
          </cell>
          <cell r="CS241">
            <v>7745</v>
          </cell>
          <cell r="CT241">
            <v>7453</v>
          </cell>
          <cell r="CU241" t="str">
            <v>n.a.</v>
          </cell>
          <cell r="CV241" t="str">
            <v>n.a.</v>
          </cell>
          <cell r="CW241" t="str">
            <v>n.a.</v>
          </cell>
          <cell r="CX241" t="str">
            <v>n.a.</v>
          </cell>
          <cell r="CY241">
            <v>1541</v>
          </cell>
          <cell r="CZ241">
            <v>1666</v>
          </cell>
          <cell r="DA241">
            <v>1592</v>
          </cell>
          <cell r="DB241">
            <v>1119</v>
          </cell>
          <cell r="DC241">
            <v>134547</v>
          </cell>
          <cell r="DD241">
            <v>134250</v>
          </cell>
          <cell r="DE241">
            <v>148454</v>
          </cell>
          <cell r="DF241">
            <v>139301</v>
          </cell>
          <cell r="DH241">
            <v>141366</v>
          </cell>
          <cell r="DI241">
            <v>-126371</v>
          </cell>
          <cell r="DJ241">
            <v>-15573</v>
          </cell>
          <cell r="DK241">
            <v>-3071</v>
          </cell>
          <cell r="DL241">
            <v>-3649</v>
          </cell>
          <cell r="DM241">
            <v>-2.58124301458625E-2</v>
          </cell>
          <cell r="DN241">
            <v>-2.5162914181291601E-2</v>
          </cell>
          <cell r="DO241" t="str">
            <v>n.a.</v>
          </cell>
          <cell r="DP241">
            <v>37219</v>
          </cell>
          <cell r="DQ241">
            <v>1603.5</v>
          </cell>
          <cell r="DS241">
            <v>164564</v>
          </cell>
          <cell r="DT241">
            <v>-143352</v>
          </cell>
          <cell r="DU241">
            <v>-20028</v>
          </cell>
          <cell r="DV241">
            <v>-3151</v>
          </cell>
          <cell r="DW241">
            <v>-1967</v>
          </cell>
          <cell r="DX241">
            <v>-1.19527964803967E-2</v>
          </cell>
          <cell r="DY241">
            <v>-1.18116146543286E-2</v>
          </cell>
          <cell r="DZ241" t="str">
            <v>n.a.</v>
          </cell>
          <cell r="EA241">
            <v>42503</v>
          </cell>
          <cell r="EB241">
            <v>1629</v>
          </cell>
          <cell r="ED241">
            <v>195064</v>
          </cell>
          <cell r="EE241">
            <v>-159352</v>
          </cell>
          <cell r="EF241">
            <v>-24031</v>
          </cell>
          <cell r="EG241">
            <v>-3059</v>
          </cell>
          <cell r="EH241">
            <v>8622</v>
          </cell>
          <cell r="EI241">
            <v>4.4200877660665203E-2</v>
          </cell>
          <cell r="EJ241">
            <v>4.6244944808573198E-2</v>
          </cell>
          <cell r="EK241" t="str">
            <v>n.a.</v>
          </cell>
          <cell r="EL241">
            <v>40845.5</v>
          </cell>
          <cell r="EM241">
            <v>1355.5</v>
          </cell>
          <cell r="EO241">
            <v>166998</v>
          </cell>
          <cell r="EP241">
            <v>-143025</v>
          </cell>
          <cell r="EQ241">
            <v>-19877.333333333299</v>
          </cell>
          <cell r="ER241">
            <v>-3093.6666666666702</v>
          </cell>
          <cell r="ES241">
            <v>1002</v>
          </cell>
          <cell r="ET241">
            <v>6.0000718571480002E-3</v>
          </cell>
          <cell r="EU241">
            <v>6.0362900310850899E-3</v>
          </cell>
          <cell r="FF241" t="str">
            <v>CN50123PC</v>
          </cell>
          <cell r="FG241" t="str">
            <v>exclude</v>
          </cell>
          <cell r="FH241" t="str">
            <v>Significantly different products/services</v>
          </cell>
          <cell r="FI241" t="str">
            <v>ok, sda/sdp</v>
          </cell>
        </row>
        <row r="242">
          <cell r="B242" t="str">
            <v>GUANGDONGGUANGSHENG INTERNET OF THINGS CO. ,LTD.</v>
          </cell>
          <cell r="C242" t="str">
            <v>exclude</v>
          </cell>
          <cell r="D242" t="str">
            <v>Consecutive loss</v>
          </cell>
          <cell r="H242" t="str">
            <v/>
          </cell>
          <cell r="I242" t="str">
            <v>ok, loss</v>
          </cell>
          <cell r="J242" t="str">
            <v>ok,loss</v>
          </cell>
          <cell r="M242" t="str">
            <v>GUANGDONGGUANGSHENG INTERNET OF THINGS CO. ,LTD.</v>
          </cell>
          <cell r="N242" t="str">
            <v>This company is engaged in the production and sale of different kinds of air/water source heat pump water heaters. It was established in 1999 and conducts business from its registered head office located in Foshan, Guangdong, China. The company offers air/water source heat pump water heaters under Shenbao brand or OEM brand. The company is an export-oriented manufacturer and covering more than 6,000 square meters. It holds three automatic production lines and three enthalpy testing labs for cold and heat conditions, as well as all necessary testing equipment, such as 4-in-1 electricity safety inspection and halogen leakage checking machines. All of its processes, from purchasing, production to loading are controlled according to ISO 9001:2008 standards.</v>
          </cell>
          <cell r="O242" t="str">
            <v>Manufacturing</v>
          </cell>
          <cell r="P242" t="str">
            <v>www.aidishi.net</v>
          </cell>
          <cell r="R242" t="str">
            <v>China</v>
          </cell>
          <cell r="S242" t="str">
            <v>833524</v>
          </cell>
          <cell r="T242" t="str">
            <v>B+</v>
          </cell>
          <cell r="U242" t="str">
            <v>3699</v>
          </cell>
          <cell r="V242" t="str">
            <v>Engaged in the production and sale of different kinds of air/water source heat pump water heaters</v>
          </cell>
          <cell r="W242" t="str">
            <v>The Company's main business projects for water heater patent authorization service, water heater machine and accessories sales.</v>
          </cell>
          <cell r="X242" t="str">
            <v>GUANGDONG SHUNDE GUANGSHENG ELECTRICAL APPLIANCES HOLDINGS COMPANY LIMITED</v>
          </cell>
          <cell r="Y242" t="str">
            <v>Shenbao; OEM</v>
          </cell>
          <cell r="Z242" t="str">
            <v>CN44851PC</v>
          </cell>
          <cell r="AA242">
            <v>164316</v>
          </cell>
          <cell r="AB242">
            <v>294712</v>
          </cell>
          <cell r="AC242">
            <v>162193</v>
          </cell>
          <cell r="AD242">
            <v>22320</v>
          </cell>
          <cell r="AE242">
            <v>164278</v>
          </cell>
          <cell r="AF242">
            <v>293625</v>
          </cell>
          <cell r="AG242">
            <v>161952</v>
          </cell>
          <cell r="AH242">
            <v>21351</v>
          </cell>
          <cell r="AI242">
            <v>-95</v>
          </cell>
          <cell r="AJ242">
            <v>-88</v>
          </cell>
          <cell r="AK242">
            <v>-48</v>
          </cell>
          <cell r="AL242">
            <v>-7</v>
          </cell>
          <cell r="AM242">
            <v>164183</v>
          </cell>
          <cell r="AN242">
            <v>293537</v>
          </cell>
          <cell r="AO242">
            <v>161904</v>
          </cell>
          <cell r="AP242">
            <v>21344</v>
          </cell>
          <cell r="AQ242">
            <v>133</v>
          </cell>
          <cell r="AR242">
            <v>1175</v>
          </cell>
          <cell r="AS242">
            <v>289</v>
          </cell>
          <cell r="AT242">
            <v>976</v>
          </cell>
          <cell r="AU242">
            <v>-160281</v>
          </cell>
          <cell r="AV242">
            <v>-291426</v>
          </cell>
          <cell r="AW242">
            <v>-163525</v>
          </cell>
          <cell r="AX242">
            <v>-20824</v>
          </cell>
          <cell r="AY242" t="str">
            <v>n.a.</v>
          </cell>
          <cell r="AZ242" t="str">
            <v>n.a.</v>
          </cell>
          <cell r="BA242" t="str">
            <v>n.a.</v>
          </cell>
          <cell r="BB242" t="str">
            <v>n.a.</v>
          </cell>
          <cell r="BC242">
            <v>-15506</v>
          </cell>
          <cell r="BD242">
            <v>-23529</v>
          </cell>
          <cell r="BE242">
            <v>-21062</v>
          </cell>
          <cell r="BF242">
            <v>-18710</v>
          </cell>
          <cell r="BG242">
            <v>-11471</v>
          </cell>
          <cell r="BH242">
            <v>-20243</v>
          </cell>
          <cell r="BI242">
            <v>-22394</v>
          </cell>
          <cell r="BJ242">
            <v>-17214</v>
          </cell>
          <cell r="BK242">
            <v>-1239</v>
          </cell>
          <cell r="BL242">
            <v>-1282</v>
          </cell>
          <cell r="BM242">
            <v>-1116</v>
          </cell>
          <cell r="BN242">
            <v>-718</v>
          </cell>
          <cell r="BO242">
            <v>-670</v>
          </cell>
          <cell r="BP242">
            <v>-723</v>
          </cell>
          <cell r="BQ242">
            <v>-621</v>
          </cell>
          <cell r="BR242">
            <v>-489</v>
          </cell>
          <cell r="BS242">
            <v>-569</v>
          </cell>
          <cell r="BT242">
            <v>-559</v>
          </cell>
          <cell r="BU242">
            <v>-495</v>
          </cell>
          <cell r="BV242">
            <v>-229</v>
          </cell>
          <cell r="BW242">
            <v>-8512</v>
          </cell>
          <cell r="BX242">
            <v>-12915</v>
          </cell>
          <cell r="BY242">
            <v>-16719</v>
          </cell>
          <cell r="BZ242">
            <v>-19869</v>
          </cell>
          <cell r="CA242">
            <v>32248</v>
          </cell>
          <cell r="CB242">
            <v>15788</v>
          </cell>
          <cell r="CC242">
            <v>37619</v>
          </cell>
          <cell r="CD242">
            <v>14307</v>
          </cell>
          <cell r="CE242">
            <v>4347</v>
          </cell>
          <cell r="CF242">
            <v>2736</v>
          </cell>
          <cell r="CG242">
            <v>2254</v>
          </cell>
          <cell r="CH242">
            <v>2642</v>
          </cell>
          <cell r="CI242">
            <v>1644</v>
          </cell>
          <cell r="CJ242">
            <v>412</v>
          </cell>
          <cell r="CK242">
            <v>432</v>
          </cell>
          <cell r="CL242">
            <v>481</v>
          </cell>
          <cell r="CM242">
            <v>1742</v>
          </cell>
          <cell r="CN242">
            <v>2121</v>
          </cell>
          <cell r="CO242">
            <v>3176</v>
          </cell>
          <cell r="CP242">
            <v>2922</v>
          </cell>
          <cell r="CQ242">
            <v>929</v>
          </cell>
          <cell r="CR242">
            <v>2532</v>
          </cell>
          <cell r="CS242">
            <v>13982</v>
          </cell>
          <cell r="CT242">
            <v>7690</v>
          </cell>
          <cell r="CU242" t="str">
            <v>n.a.</v>
          </cell>
          <cell r="CV242" t="str">
            <v>n.a.</v>
          </cell>
          <cell r="CW242" t="str">
            <v>n.a.</v>
          </cell>
          <cell r="CX242" t="str">
            <v>n.a.</v>
          </cell>
          <cell r="CY242">
            <v>1578</v>
          </cell>
          <cell r="CZ242">
            <v>1956</v>
          </cell>
          <cell r="DA242">
            <v>1927</v>
          </cell>
          <cell r="DB242">
            <v>1557</v>
          </cell>
          <cell r="DC242">
            <v>45216</v>
          </cell>
          <cell r="DD242">
            <v>24701</v>
          </cell>
          <cell r="DE242">
            <v>47852</v>
          </cell>
          <cell r="DF242">
            <v>24861</v>
          </cell>
          <cell r="DH242">
            <v>164183</v>
          </cell>
          <cell r="DI242">
            <v>-160281</v>
          </cell>
          <cell r="DJ242">
            <v>-15506</v>
          </cell>
          <cell r="DK242">
            <v>-1239</v>
          </cell>
          <cell r="DL242">
            <v>-12843</v>
          </cell>
          <cell r="DM242">
            <v>-7.82236894197329E-2</v>
          </cell>
          <cell r="DN242">
            <v>-7.2548665167828499E-2</v>
          </cell>
          <cell r="DO242" t="str">
            <v>n.a.</v>
          </cell>
          <cell r="DP242">
            <v>3541.5</v>
          </cell>
          <cell r="DQ242">
            <v>1767</v>
          </cell>
          <cell r="DS242">
            <v>293537</v>
          </cell>
          <cell r="DT242">
            <v>-291426</v>
          </cell>
          <cell r="DU242">
            <v>-23529</v>
          </cell>
          <cell r="DV242">
            <v>-1282</v>
          </cell>
          <cell r="DW242">
            <v>-22700</v>
          </cell>
          <cell r="DX242">
            <v>-7.7332670157424802E-2</v>
          </cell>
          <cell r="DY242">
            <v>-7.1781606832850106E-2</v>
          </cell>
          <cell r="DZ242" t="str">
            <v>n.a.</v>
          </cell>
          <cell r="EA242">
            <v>2495</v>
          </cell>
          <cell r="EB242">
            <v>1941.5</v>
          </cell>
          <cell r="ED242">
            <v>161904</v>
          </cell>
          <cell r="EE242">
            <v>-163525</v>
          </cell>
          <cell r="EF242">
            <v>-21062</v>
          </cell>
          <cell r="EG242">
            <v>-1116</v>
          </cell>
          <cell r="EH242">
            <v>-23799</v>
          </cell>
          <cell r="EI242">
            <v>-0.14699451526830701</v>
          </cell>
          <cell r="EJ242">
            <v>-0.12815624949516199</v>
          </cell>
          <cell r="EK242" t="str">
            <v>n.a.</v>
          </cell>
          <cell r="EL242">
            <v>2448</v>
          </cell>
          <cell r="EM242">
            <v>1742</v>
          </cell>
          <cell r="EO242">
            <v>206541.33333333299</v>
          </cell>
          <cell r="EP242">
            <v>-205077.33333333299</v>
          </cell>
          <cell r="EQ242">
            <v>-20032.333333333299</v>
          </cell>
          <cell r="ER242">
            <v>-1212.3333333333301</v>
          </cell>
          <cell r="ES242">
            <v>-19780.666666666701</v>
          </cell>
          <cell r="ET242">
            <v>-9.57709836933366E-2</v>
          </cell>
          <cell r="EU242">
            <v>-8.7400547302810397E-2</v>
          </cell>
          <cell r="FF242" t="str">
            <v>CN44851PC</v>
          </cell>
          <cell r="FG242" t="str">
            <v>exclude</v>
          </cell>
          <cell r="FH242" t="str">
            <v>Consecutive loss</v>
          </cell>
          <cell r="FI242" t="str">
            <v>ok, loss</v>
          </cell>
        </row>
        <row r="243">
          <cell r="B243" t="str">
            <v>JIANGSU FUERMU WELDING CO,LTD.</v>
          </cell>
          <cell r="C243" t="str">
            <v>exclude</v>
          </cell>
          <cell r="D243" t="str">
            <v>Independence(A+, A, A-, B+, B, B-,U)</v>
          </cell>
          <cell r="H243" t="str">
            <v/>
          </cell>
          <cell r="I243" t="str">
            <v>ok, indep</v>
          </cell>
          <cell r="J243" t="str">
            <v>ok,indep</v>
          </cell>
          <cell r="M243" t="str">
            <v>JIANGSU FUERMU WELDING CO,LTD.</v>
          </cell>
          <cell r="N243" t="str">
            <v>This company is engaged in the design, research, development, production, sale and service of flux cored wires. It was founded in 2009 and is based in Jiangyin, China.The company's products include mild steel and carbon steel flux cored wire, low alloy steel flux cored wire, stainless steel flux wire, and related products. These products are extensive used in machinery manufacturing, marine engineering equipment, construction industry, oil pipeline, wind power generation, shipbuilding industry, and other industries. It has state-of-the-art technology and equipment for manufacturing, as well as employs certified staff skilled in manufacturing operations in compliance with the standards and other technical specifications.</v>
          </cell>
          <cell r="O243" t="str">
            <v>Manufacturing</v>
          </cell>
          <cell r="P243" t="str">
            <v>www.fuermu.com</v>
          </cell>
          <cell r="R243" t="str">
            <v>China</v>
          </cell>
          <cell r="S243" t="str">
            <v>832229</v>
          </cell>
          <cell r="T243" t="str">
            <v>D</v>
          </cell>
          <cell r="U243" t="str">
            <v>3699</v>
          </cell>
          <cell r="V243" t="str">
            <v>Engaged in the design, research, development, production, sale and service of flux cored wires</v>
          </cell>
          <cell r="W243" t="str">
            <v>The Company is engaged in welding rod, wire research and development, production, sales, the main products for flux cored wire.</v>
          </cell>
          <cell r="Z243" t="str">
            <v>CN43327PC</v>
          </cell>
          <cell r="AA243">
            <v>292676</v>
          </cell>
          <cell r="AB243">
            <v>168053</v>
          </cell>
          <cell r="AC243">
            <v>143251</v>
          </cell>
          <cell r="AD243">
            <v>133448</v>
          </cell>
          <cell r="AE243">
            <v>274660</v>
          </cell>
          <cell r="AF243">
            <v>168533</v>
          </cell>
          <cell r="AG243">
            <v>143530</v>
          </cell>
          <cell r="AH243">
            <v>134082</v>
          </cell>
          <cell r="AI243">
            <v>-1133</v>
          </cell>
          <cell r="AJ243">
            <v>-1065</v>
          </cell>
          <cell r="AK243">
            <v>-858</v>
          </cell>
          <cell r="AL243">
            <v>-957</v>
          </cell>
          <cell r="AM243">
            <v>273527</v>
          </cell>
          <cell r="AN243">
            <v>167468</v>
          </cell>
          <cell r="AO243">
            <v>142672</v>
          </cell>
          <cell r="AP243">
            <v>133125</v>
          </cell>
          <cell r="AQ243">
            <v>19149</v>
          </cell>
          <cell r="AR243">
            <v>585</v>
          </cell>
          <cell r="AS243">
            <v>579</v>
          </cell>
          <cell r="AT243">
            <v>323</v>
          </cell>
          <cell r="AU243">
            <v>-258344</v>
          </cell>
          <cell r="AV243">
            <v>-146797</v>
          </cell>
          <cell r="AW243">
            <v>-117309</v>
          </cell>
          <cell r="AX243">
            <v>-115969</v>
          </cell>
          <cell r="AY243" t="str">
            <v>n.a.</v>
          </cell>
          <cell r="AZ243" t="str">
            <v>n.a.</v>
          </cell>
          <cell r="BA243" t="str">
            <v>n.a.</v>
          </cell>
          <cell r="BB243" t="str">
            <v>n.a.</v>
          </cell>
          <cell r="BC243">
            <v>-41591</v>
          </cell>
          <cell r="BD243">
            <v>-17587</v>
          </cell>
          <cell r="BE243">
            <v>-18126</v>
          </cell>
          <cell r="BF243">
            <v>-18094</v>
          </cell>
          <cell r="BG243">
            <v>-7259</v>
          </cell>
          <cell r="BH243">
            <v>3669</v>
          </cell>
          <cell r="BI243">
            <v>7816</v>
          </cell>
          <cell r="BJ243">
            <v>-615</v>
          </cell>
          <cell r="BK243">
            <v>-5658</v>
          </cell>
          <cell r="BL243">
            <v>-4311</v>
          </cell>
          <cell r="BM243">
            <v>-5163</v>
          </cell>
          <cell r="BN243">
            <v>-5357</v>
          </cell>
          <cell r="BO243">
            <v>-5388</v>
          </cell>
          <cell r="BP243">
            <v>-4041</v>
          </cell>
          <cell r="BQ243">
            <v>-4893</v>
          </cell>
          <cell r="BR243">
            <v>-5087</v>
          </cell>
          <cell r="BS243">
            <v>-270</v>
          </cell>
          <cell r="BT243">
            <v>-270</v>
          </cell>
          <cell r="BU243">
            <v>-270</v>
          </cell>
          <cell r="BV243">
            <v>-270</v>
          </cell>
          <cell r="BW243">
            <v>-17257</v>
          </cell>
          <cell r="BX243">
            <v>-3580</v>
          </cell>
          <cell r="BY243">
            <v>1330</v>
          </cell>
          <cell r="BZ243">
            <v>-11161</v>
          </cell>
          <cell r="CA243">
            <v>190165</v>
          </cell>
          <cell r="CB243">
            <v>97598</v>
          </cell>
          <cell r="CC243">
            <v>70143</v>
          </cell>
          <cell r="CD243">
            <v>53654</v>
          </cell>
          <cell r="CE243">
            <v>93487</v>
          </cell>
          <cell r="CF243">
            <v>29520</v>
          </cell>
          <cell r="CG243">
            <v>25050</v>
          </cell>
          <cell r="CH243">
            <v>19204</v>
          </cell>
          <cell r="CI243">
            <v>33969</v>
          </cell>
          <cell r="CJ243">
            <v>21772</v>
          </cell>
          <cell r="CK243">
            <v>21751</v>
          </cell>
          <cell r="CL243">
            <v>21319</v>
          </cell>
          <cell r="CM243">
            <v>7784</v>
          </cell>
          <cell r="CN243">
            <v>29555</v>
          </cell>
          <cell r="CO243">
            <v>14796</v>
          </cell>
          <cell r="CP243">
            <v>1107</v>
          </cell>
          <cell r="CQ243">
            <v>36160</v>
          </cell>
          <cell r="CR243">
            <v>11401</v>
          </cell>
          <cell r="CS243">
            <v>5058</v>
          </cell>
          <cell r="CT243">
            <v>6709</v>
          </cell>
          <cell r="CU243">
            <v>28174</v>
          </cell>
          <cell r="CV243" t="str">
            <v>n.a.</v>
          </cell>
          <cell r="CW243" t="str">
            <v>n.a.</v>
          </cell>
          <cell r="CX243" t="str">
            <v>n.a.</v>
          </cell>
          <cell r="CY243" t="str">
            <v>n.a.</v>
          </cell>
          <cell r="CZ243" t="str">
            <v>n.a.</v>
          </cell>
          <cell r="DA243" t="str">
            <v>n.a.</v>
          </cell>
          <cell r="DB243" t="str">
            <v>n.a.</v>
          </cell>
          <cell r="DC243">
            <v>282216</v>
          </cell>
          <cell r="DD243">
            <v>160505</v>
          </cell>
          <cell r="DE243">
            <v>126181</v>
          </cell>
          <cell r="DF243">
            <v>114548</v>
          </cell>
          <cell r="DH243">
            <v>273527</v>
          </cell>
          <cell r="DI243">
            <v>-258344</v>
          </cell>
          <cell r="DJ243">
            <v>-41591</v>
          </cell>
          <cell r="DK243">
            <v>-5658</v>
          </cell>
          <cell r="DL243">
            <v>-32066</v>
          </cell>
          <cell r="DM243">
            <v>-0.117231571289123</v>
          </cell>
          <cell r="DN243">
            <v>-0.104930413981996</v>
          </cell>
          <cell r="DO243" t="str">
            <v>n.a.</v>
          </cell>
          <cell r="DP243">
            <v>61503.5</v>
          </cell>
          <cell r="DQ243" t="e">
            <v>#VALUE!</v>
          </cell>
          <cell r="DS243">
            <v>167468</v>
          </cell>
          <cell r="DT243">
            <v>-146797</v>
          </cell>
          <cell r="DU243">
            <v>-17587</v>
          </cell>
          <cell r="DV243">
            <v>-4311</v>
          </cell>
          <cell r="DW243">
            <v>-1227</v>
          </cell>
          <cell r="DX243">
            <v>-7.3267728760121296E-3</v>
          </cell>
          <cell r="DY243">
            <v>-7.2734817273778099E-3</v>
          </cell>
          <cell r="DZ243" t="str">
            <v>n.a.</v>
          </cell>
          <cell r="EA243">
            <v>27285</v>
          </cell>
          <cell r="EB243" t="e">
            <v>#VALUE!</v>
          </cell>
          <cell r="ED243">
            <v>142672</v>
          </cell>
          <cell r="EE243">
            <v>-117309</v>
          </cell>
          <cell r="EF243">
            <v>-18126</v>
          </cell>
          <cell r="EG243">
            <v>-5163</v>
          </cell>
          <cell r="EH243">
            <v>2074</v>
          </cell>
          <cell r="EI243">
            <v>1.45368397443086E-2</v>
          </cell>
          <cell r="EJ243">
            <v>1.47512766895688E-2</v>
          </cell>
          <cell r="EK243" t="str">
            <v>n.a.</v>
          </cell>
          <cell r="EL243">
            <v>22127</v>
          </cell>
          <cell r="EM243" t="e">
            <v>#VALUE!</v>
          </cell>
          <cell r="EO243">
            <v>194555.66666666701</v>
          </cell>
          <cell r="EP243">
            <v>-174150</v>
          </cell>
          <cell r="EQ243">
            <v>-25768</v>
          </cell>
          <cell r="ER243">
            <v>-5044</v>
          </cell>
          <cell r="ES243">
            <v>-10406.333333333299</v>
          </cell>
          <cell r="ET243">
            <v>-5.3487690755173803E-2</v>
          </cell>
          <cell r="EU243">
            <v>-5.0772013023552401E-2</v>
          </cell>
          <cell r="FF243" t="str">
            <v>CN43327PC</v>
          </cell>
          <cell r="FG243" t="str">
            <v>exclude</v>
          </cell>
          <cell r="FH243" t="str">
            <v>Independence(A+, A, A-, B+, B, B-,U)</v>
          </cell>
          <cell r="FI243" t="str">
            <v>ok, indep</v>
          </cell>
        </row>
        <row r="244">
          <cell r="B244" t="str">
            <v>SUZHOU WANLONG ELECTRIC GROUP CO., LTD</v>
          </cell>
          <cell r="C244" t="str">
            <v>exclude</v>
          </cell>
          <cell r="D244" t="str">
            <v>Significantly different products/services</v>
          </cell>
          <cell r="E244" t="str">
            <v>开发、制造和销售电气设备</v>
          </cell>
          <cell r="H244" t="str">
            <v/>
          </cell>
          <cell r="I244" t="str">
            <v>ok, sda/sdp</v>
          </cell>
          <cell r="J244" t="str">
            <v>ok,sdp</v>
          </cell>
          <cell r="M244" t="str">
            <v>SUZHOU WANLONG ELECTRIC GROUP CO., LTD</v>
          </cell>
          <cell r="N244" t="str">
            <v>This company develops, manufactures, and sells electrical equipment in China. It was founded in 1986 and is based in Suzhou, China.The company offers motor control and protection switches; molded case circuit breakers for the distribution of electricity and electricity lines; protection devices; power monitoring and control instruments; motor and communication controllers; and power plant electrical supervisory control and management systems. The company also provides motor control systems, network power meters, bus communication interface products, switchgear snaps, and room management systems; and security devices, electrical DC traction systems, and DC electromagnetic contactor products. It serves power generation, petroleum, chemical, and metallurgical industries.</v>
          </cell>
          <cell r="O244" t="str">
            <v>Manufacturing</v>
          </cell>
          <cell r="P244" t="str">
            <v>www.wanlongjituan.com</v>
          </cell>
          <cell r="R244" t="str">
            <v>China</v>
          </cell>
          <cell r="S244" t="str">
            <v>831701</v>
          </cell>
          <cell r="T244" t="str">
            <v>A+</v>
          </cell>
          <cell r="U244" t="str">
            <v>3699</v>
          </cell>
          <cell r="V244" t="str">
            <v>Develops, manufactures, and sells electrical equipment in China</v>
          </cell>
          <cell r="W244" t="str">
            <v>The company is mainly engaged in the development, production and sale of intelligent controller, intelligent circuit breakers, electrical and electronic products, AC and DC systems and complete sets of equipment and electromagnetic accessories products.</v>
          </cell>
          <cell r="Z244" t="str">
            <v>CN42889PC</v>
          </cell>
          <cell r="AA244">
            <v>184065</v>
          </cell>
          <cell r="AB244">
            <v>167799</v>
          </cell>
          <cell r="AC244">
            <v>173334</v>
          </cell>
          <cell r="AD244">
            <v>200595</v>
          </cell>
          <cell r="AE244">
            <v>174311</v>
          </cell>
          <cell r="AF244">
            <v>167965</v>
          </cell>
          <cell r="AG244">
            <v>169178</v>
          </cell>
          <cell r="AH244">
            <v>197201</v>
          </cell>
          <cell r="AI244">
            <v>-3490</v>
          </cell>
          <cell r="AJ244">
            <v>-1344</v>
          </cell>
          <cell r="AK244">
            <v>-1497</v>
          </cell>
          <cell r="AL244">
            <v>-2008</v>
          </cell>
          <cell r="AM244">
            <v>170821</v>
          </cell>
          <cell r="AN244">
            <v>166621</v>
          </cell>
          <cell r="AO244">
            <v>167681</v>
          </cell>
          <cell r="AP244">
            <v>195193</v>
          </cell>
          <cell r="AQ244">
            <v>13244</v>
          </cell>
          <cell r="AR244">
            <v>1178</v>
          </cell>
          <cell r="AS244">
            <v>5653</v>
          </cell>
          <cell r="AT244">
            <v>5402</v>
          </cell>
          <cell r="AU244">
            <v>-106502</v>
          </cell>
          <cell r="AV244">
            <v>-74423</v>
          </cell>
          <cell r="AW244">
            <v>-71610</v>
          </cell>
          <cell r="AX244">
            <v>-92486</v>
          </cell>
          <cell r="AY244" t="str">
            <v>n.a.</v>
          </cell>
          <cell r="AZ244" t="str">
            <v>n.a.</v>
          </cell>
          <cell r="BA244" t="str">
            <v>n.a.</v>
          </cell>
          <cell r="BB244" t="str">
            <v>n.a.</v>
          </cell>
          <cell r="BC244">
            <v>-88504</v>
          </cell>
          <cell r="BD244">
            <v>-69458</v>
          </cell>
          <cell r="BE244">
            <v>-81075</v>
          </cell>
          <cell r="BF244">
            <v>-80075</v>
          </cell>
          <cell r="BG244">
            <v>-10941</v>
          </cell>
          <cell r="BH244">
            <v>23918</v>
          </cell>
          <cell r="BI244">
            <v>20649</v>
          </cell>
          <cell r="BJ244">
            <v>28034</v>
          </cell>
          <cell r="BK244">
            <v>-4088</v>
          </cell>
          <cell r="BL244">
            <v>-11967</v>
          </cell>
          <cell r="BM244">
            <v>-12259</v>
          </cell>
          <cell r="BN244">
            <v>-8161</v>
          </cell>
          <cell r="BO244">
            <v>-11643</v>
          </cell>
          <cell r="BP244">
            <v>-11083</v>
          </cell>
          <cell r="BQ244">
            <v>-11714</v>
          </cell>
          <cell r="BR244">
            <v>-7574</v>
          </cell>
          <cell r="BS244">
            <v>7555</v>
          </cell>
          <cell r="BT244">
            <v>-884</v>
          </cell>
          <cell r="BU244">
            <v>-545</v>
          </cell>
          <cell r="BV244">
            <v>-587</v>
          </cell>
          <cell r="BW244">
            <v>-25816</v>
          </cell>
          <cell r="BX244">
            <v>2245</v>
          </cell>
          <cell r="BY244">
            <v>2313</v>
          </cell>
          <cell r="BZ244">
            <v>7463</v>
          </cell>
          <cell r="CA244">
            <v>191698</v>
          </cell>
          <cell r="CB244">
            <v>197803</v>
          </cell>
          <cell r="CC244">
            <v>197974</v>
          </cell>
          <cell r="CD244">
            <v>220676</v>
          </cell>
          <cell r="CE244">
            <v>104476</v>
          </cell>
          <cell r="CF244">
            <v>88315</v>
          </cell>
          <cell r="CG244">
            <v>74584</v>
          </cell>
          <cell r="CH244">
            <v>68679</v>
          </cell>
          <cell r="CI244">
            <v>49680</v>
          </cell>
          <cell r="CJ244">
            <v>58672</v>
          </cell>
          <cell r="CK244">
            <v>71778</v>
          </cell>
          <cell r="CL244">
            <v>95686</v>
          </cell>
          <cell r="CM244">
            <v>25789</v>
          </cell>
          <cell r="CN244">
            <v>32450</v>
          </cell>
          <cell r="CO244">
            <v>26393</v>
          </cell>
          <cell r="CP244">
            <v>15356</v>
          </cell>
          <cell r="CQ244">
            <v>10531</v>
          </cell>
          <cell r="CR244">
            <v>17176</v>
          </cell>
          <cell r="CS244">
            <v>21515</v>
          </cell>
          <cell r="CT244">
            <v>37898</v>
          </cell>
          <cell r="CU244">
            <v>861</v>
          </cell>
          <cell r="CV244" t="str">
            <v>n.a.</v>
          </cell>
          <cell r="CW244" t="str">
            <v>n.a.</v>
          </cell>
          <cell r="CX244" t="str">
            <v>n.a.</v>
          </cell>
          <cell r="CY244">
            <v>0</v>
          </cell>
          <cell r="CZ244">
            <v>33418</v>
          </cell>
          <cell r="DA244">
            <v>116059</v>
          </cell>
          <cell r="DB244">
            <v>48508</v>
          </cell>
          <cell r="DC244">
            <v>507523</v>
          </cell>
          <cell r="DD244">
            <v>526015</v>
          </cell>
          <cell r="DE244">
            <v>486845</v>
          </cell>
          <cell r="DF244">
            <v>459526</v>
          </cell>
          <cell r="DH244">
            <v>170821</v>
          </cell>
          <cell r="DI244">
            <v>-106502</v>
          </cell>
          <cell r="DJ244">
            <v>-88504</v>
          </cell>
          <cell r="DK244">
            <v>-4088</v>
          </cell>
          <cell r="DL244">
            <v>-28273</v>
          </cell>
          <cell r="DM244">
            <v>-0.16551243699545101</v>
          </cell>
          <cell r="DN244">
            <v>-0.14200829758807401</v>
          </cell>
          <cell r="DO244" t="str">
            <v>n.a.</v>
          </cell>
          <cell r="DP244">
            <v>96395.5</v>
          </cell>
          <cell r="DQ244">
            <v>16709</v>
          </cell>
          <cell r="DS244">
            <v>166621</v>
          </cell>
          <cell r="DT244">
            <v>-74423</v>
          </cell>
          <cell r="DU244">
            <v>-69458</v>
          </cell>
          <cell r="DV244">
            <v>-11967</v>
          </cell>
          <cell r="DW244">
            <v>10773</v>
          </cell>
          <cell r="DX244">
            <v>6.4655715666092503E-2</v>
          </cell>
          <cell r="DY244">
            <v>6.9125044915558806E-2</v>
          </cell>
          <cell r="DZ244" t="str">
            <v>n.a.</v>
          </cell>
          <cell r="EA244">
            <v>81449.5</v>
          </cell>
          <cell r="EB244">
            <v>74738.5</v>
          </cell>
          <cell r="ED244">
            <v>167681</v>
          </cell>
          <cell r="EE244">
            <v>-71610</v>
          </cell>
          <cell r="EF244">
            <v>-81075</v>
          </cell>
          <cell r="EG244">
            <v>-12259</v>
          </cell>
          <cell r="EH244">
            <v>2737</v>
          </cell>
          <cell r="EI244">
            <v>1.6322660289478201E-2</v>
          </cell>
          <cell r="EJ244">
            <v>1.6593510524784201E-2</v>
          </cell>
          <cell r="EK244" t="str">
            <v>n.a.</v>
          </cell>
          <cell r="EL244">
            <v>71631.5</v>
          </cell>
          <cell r="EM244">
            <v>82283.5</v>
          </cell>
          <cell r="EO244">
            <v>168374.33333333299</v>
          </cell>
          <cell r="EP244">
            <v>-84178.333333333299</v>
          </cell>
          <cell r="EQ244">
            <v>-79679</v>
          </cell>
          <cell r="ER244">
            <v>-9438</v>
          </cell>
          <cell r="ES244">
            <v>-4920.99999999999</v>
          </cell>
          <cell r="ET244">
            <v>-2.9226544821756201E-2</v>
          </cell>
          <cell r="EU244">
            <v>-2.83966100260441E-2</v>
          </cell>
          <cell r="FF244" t="str">
            <v>CN42889PC</v>
          </cell>
          <cell r="FG244" t="str">
            <v>exclude</v>
          </cell>
          <cell r="FH244" t="str">
            <v>Significantly different products/services</v>
          </cell>
          <cell r="FI244" t="str">
            <v>ok, sda/sdp</v>
          </cell>
        </row>
        <row r="245">
          <cell r="B245" t="str">
            <v>XI'AN XICHI ELECTRIC CO., LTD.</v>
          </cell>
          <cell r="C245" t="str">
            <v>exclude</v>
          </cell>
          <cell r="D245" t="str">
            <v>Significantly different products/services</v>
          </cell>
          <cell r="E245" t="str">
            <v>从事电力电子产品的生产、开发和销售</v>
          </cell>
          <cell r="H245" t="str">
            <v/>
          </cell>
          <cell r="I245" t="str">
            <v>ok, sda/sdp</v>
          </cell>
          <cell r="J245" t="str">
            <v>ok,sdp</v>
          </cell>
          <cell r="M245" t="str">
            <v>XI'AN XICHI ELECTRIC CO., LTD.</v>
          </cell>
          <cell r="N245" t="str">
            <v>This company is engaged in the manufacture, development and sale of power electronic products. It also provides maintenance services. It offers low voltage soft starters, low voltage inverters, high voltage soft starters, complete sets of control equipment, active power filters, and non-negative pressure water supply equipment and others. The company was established in 2002. Its registered business office is based in Xi'an, China is registered as other limited liability company.The company's products have passed the Xi'an High Voltage Apparatus Research Institute, the National Power Electronics Testing Center, and Suzhou Institute of Electrical rigorous testing. Its products are also made in the industry first software patent copyright certificate, CE certificate, Certificate of Quality recognized center of 3C, ISO9001: 2008 quality Management system certification.</v>
          </cell>
          <cell r="O245" t="str">
            <v>Manufacturing</v>
          </cell>
          <cell r="P245" t="str">
            <v>www.xichi.cn</v>
          </cell>
          <cell r="R245" t="str">
            <v>China</v>
          </cell>
          <cell r="S245" t="str">
            <v>831081</v>
          </cell>
          <cell r="T245" t="str">
            <v>B+</v>
          </cell>
          <cell r="U245" t="str">
            <v>3699</v>
          </cell>
          <cell r="V245" t="str">
            <v>Engaged in the manufacture, development and sale of power electronic products</v>
          </cell>
          <cell r="W245" t="str">
            <v>The Company is mainly engaged in power electronics, components and electromechanical products development, production and sales.</v>
          </cell>
          <cell r="X245" t="str">
            <v>XI'AN XICHI ELECTRIC</v>
          </cell>
          <cell r="Z245" t="str">
            <v>CN41767PC</v>
          </cell>
          <cell r="AA245">
            <v>209890</v>
          </cell>
          <cell r="AB245">
            <v>167406</v>
          </cell>
          <cell r="AC245">
            <v>141558</v>
          </cell>
          <cell r="AD245">
            <v>132415</v>
          </cell>
          <cell r="AE245">
            <v>202510</v>
          </cell>
          <cell r="AF245">
            <v>158484</v>
          </cell>
          <cell r="AG245">
            <v>135547</v>
          </cell>
          <cell r="AH245">
            <v>128499</v>
          </cell>
          <cell r="AI245">
            <v>-1491</v>
          </cell>
          <cell r="AJ245">
            <v>-1178</v>
          </cell>
          <cell r="AK245">
            <v>-1179</v>
          </cell>
          <cell r="AL245">
            <v>-1248</v>
          </cell>
          <cell r="AM245">
            <v>201019</v>
          </cell>
          <cell r="AN245">
            <v>157306</v>
          </cell>
          <cell r="AO245">
            <v>134368</v>
          </cell>
          <cell r="AP245">
            <v>127251</v>
          </cell>
          <cell r="AQ245">
            <v>8871</v>
          </cell>
          <cell r="AR245">
            <v>10100</v>
          </cell>
          <cell r="AS245">
            <v>7190</v>
          </cell>
          <cell r="AT245">
            <v>5164</v>
          </cell>
          <cell r="AU245">
            <v>-142567</v>
          </cell>
          <cell r="AV245">
            <v>-99118</v>
          </cell>
          <cell r="AW245">
            <v>-74428</v>
          </cell>
          <cell r="AX245">
            <v>-72303</v>
          </cell>
          <cell r="AY245" t="str">
            <v>n.a.</v>
          </cell>
          <cell r="AZ245" t="str">
            <v>n.a.</v>
          </cell>
          <cell r="BA245" t="str">
            <v>n.a.</v>
          </cell>
          <cell r="BB245" t="str">
            <v>n.a.</v>
          </cell>
          <cell r="BC245">
            <v>-42860</v>
          </cell>
          <cell r="BD245">
            <v>-41353</v>
          </cell>
          <cell r="BE245">
            <v>-44995</v>
          </cell>
          <cell r="BF245">
            <v>-46336</v>
          </cell>
          <cell r="BG245">
            <v>24463</v>
          </cell>
          <cell r="BH245">
            <v>26935</v>
          </cell>
          <cell r="BI245">
            <v>22135</v>
          </cell>
          <cell r="BJ245">
            <v>13776</v>
          </cell>
          <cell r="BK245">
            <v>-4074</v>
          </cell>
          <cell r="BL245">
            <v>-4169</v>
          </cell>
          <cell r="BM245">
            <v>-1120</v>
          </cell>
          <cell r="BN245">
            <v>-1852</v>
          </cell>
          <cell r="BO245">
            <v>-1522</v>
          </cell>
          <cell r="BP245">
            <v>-1700</v>
          </cell>
          <cell r="BQ245">
            <v>-1566</v>
          </cell>
          <cell r="BR245">
            <v>-1740</v>
          </cell>
          <cell r="BS245">
            <v>-2552</v>
          </cell>
          <cell r="BT245">
            <v>-2469</v>
          </cell>
          <cell r="BU245">
            <v>446</v>
          </cell>
          <cell r="BV245">
            <v>-112</v>
          </cell>
          <cell r="BW245">
            <v>18670</v>
          </cell>
          <cell r="BX245">
            <v>14524</v>
          </cell>
          <cell r="BY245">
            <v>13745</v>
          </cell>
          <cell r="BZ245">
            <v>11652</v>
          </cell>
          <cell r="CA245">
            <v>193070</v>
          </cell>
          <cell r="CB245">
            <v>151251</v>
          </cell>
          <cell r="CC245">
            <v>141491</v>
          </cell>
          <cell r="CD245">
            <v>134539</v>
          </cell>
          <cell r="CE245">
            <v>93017</v>
          </cell>
          <cell r="CF245">
            <v>71055</v>
          </cell>
          <cell r="CG245">
            <v>56314</v>
          </cell>
          <cell r="CH245">
            <v>47659</v>
          </cell>
          <cell r="CI245">
            <v>40921</v>
          </cell>
          <cell r="CJ245">
            <v>39023</v>
          </cell>
          <cell r="CK245">
            <v>35499</v>
          </cell>
          <cell r="CL245">
            <v>43323</v>
          </cell>
          <cell r="CM245">
            <v>26739</v>
          </cell>
          <cell r="CN245">
            <v>10252</v>
          </cell>
          <cell r="CO245">
            <v>14282</v>
          </cell>
          <cell r="CP245">
            <v>16869</v>
          </cell>
          <cell r="CQ245">
            <v>30104</v>
          </cell>
          <cell r="CR245">
            <v>28538</v>
          </cell>
          <cell r="CS245">
            <v>32198</v>
          </cell>
          <cell r="CT245">
            <v>18811</v>
          </cell>
          <cell r="CU245" t="str">
            <v>n.a.</v>
          </cell>
          <cell r="CV245">
            <v>0</v>
          </cell>
          <cell r="CW245">
            <v>1021</v>
          </cell>
          <cell r="CX245" t="str">
            <v>n.a.</v>
          </cell>
          <cell r="CY245" t="str">
            <v>n.a.</v>
          </cell>
          <cell r="CZ245" t="str">
            <v>n.a.</v>
          </cell>
          <cell r="DA245" t="str">
            <v>n.a.</v>
          </cell>
          <cell r="DB245">
            <v>0</v>
          </cell>
          <cell r="DC245">
            <v>221479</v>
          </cell>
          <cell r="DD245">
            <v>177884</v>
          </cell>
          <cell r="DE245">
            <v>173485</v>
          </cell>
          <cell r="DF245">
            <v>161082</v>
          </cell>
          <cell r="DH245">
            <v>201019</v>
          </cell>
          <cell r="DI245">
            <v>-142567</v>
          </cell>
          <cell r="DJ245">
            <v>-42860</v>
          </cell>
          <cell r="DK245">
            <v>-4074</v>
          </cell>
          <cell r="DL245">
            <v>11518</v>
          </cell>
          <cell r="DM245">
            <v>5.7298066351936898E-2</v>
          </cell>
          <cell r="DN245">
            <v>6.0780681896137799E-2</v>
          </cell>
          <cell r="DO245" t="str">
            <v>n.a.</v>
          </cell>
          <cell r="DP245">
            <v>82036</v>
          </cell>
          <cell r="DQ245" t="e">
            <v>#VALUE!</v>
          </cell>
          <cell r="DS245">
            <v>157306</v>
          </cell>
          <cell r="DT245">
            <v>-99118</v>
          </cell>
          <cell r="DU245">
            <v>-41353</v>
          </cell>
          <cell r="DV245">
            <v>-4169</v>
          </cell>
          <cell r="DW245">
            <v>12666</v>
          </cell>
          <cell r="DX245">
            <v>8.0518225623943104E-2</v>
          </cell>
          <cell r="DY245">
            <v>8.7569137168141603E-2</v>
          </cell>
          <cell r="DZ245" t="str">
            <v>n.a.</v>
          </cell>
          <cell r="EA245">
            <v>63684.5</v>
          </cell>
          <cell r="EB245" t="e">
            <v>#VALUE!</v>
          </cell>
          <cell r="ED245">
            <v>134368</v>
          </cell>
          <cell r="EE245">
            <v>-74428</v>
          </cell>
          <cell r="EF245">
            <v>-44995</v>
          </cell>
          <cell r="EG245">
            <v>-1120</v>
          </cell>
          <cell r="EH245">
            <v>13825</v>
          </cell>
          <cell r="EI245">
            <v>0.102889080733508</v>
          </cell>
          <cell r="EJ245">
            <v>0.114689363961408</v>
          </cell>
          <cell r="EK245" t="str">
            <v>n.a.</v>
          </cell>
          <cell r="EL245">
            <v>51986.5</v>
          </cell>
          <cell r="EM245" t="e">
            <v>#VALUE!</v>
          </cell>
          <cell r="EO245">
            <v>164231</v>
          </cell>
          <cell r="EP245">
            <v>-105371</v>
          </cell>
          <cell r="EQ245">
            <v>-43069.333333333299</v>
          </cell>
          <cell r="ER245">
            <v>-3121</v>
          </cell>
          <cell r="ES245">
            <v>12669.666666666701</v>
          </cell>
          <cell r="ET245">
            <v>7.7145402918247202E-2</v>
          </cell>
          <cell r="EU245">
            <v>8.3594320451126497E-2</v>
          </cell>
          <cell r="FF245" t="str">
            <v>CN41767PC</v>
          </cell>
          <cell r="FG245" t="str">
            <v>exclude</v>
          </cell>
          <cell r="FH245" t="str">
            <v>Significantly different products/services</v>
          </cell>
          <cell r="FI245" t="str">
            <v>ok, sda/sdp</v>
          </cell>
        </row>
        <row r="246">
          <cell r="B246" t="str">
            <v>WUXI YINOW ELECTRIC EQUIPMENT CO., LTD</v>
          </cell>
          <cell r="C246" t="str">
            <v>exclude</v>
          </cell>
          <cell r="D246" t="str">
            <v>Independence(A+, A, A-, B+, B, B-,U)</v>
          </cell>
          <cell r="H246" t="str">
            <v/>
          </cell>
          <cell r="I246" t="str">
            <v>ok, indep</v>
          </cell>
          <cell r="J246" t="str">
            <v>ok,indep</v>
          </cell>
          <cell r="M246" t="str">
            <v>WUXI YINOW ELECTRIC EQUIPMENT CO., LTD</v>
          </cell>
          <cell r="N246" t="str">
            <v>This company, based in China, is involved in the research and production of equipment in power distribution system. It was founded in 2008 and has its registered business address located in Wuxi.Some of the company's products are dry-type transformer, prefabricated substation, switchgear, oil-immersed transformer, auto-transformer posts, lightning resistant coil. and reactors and compensators. Its products are used and running in electric power systems, buildings, factories, hospitals, schools, and rail transportation systems, especially in high-speed railway systems.</v>
          </cell>
          <cell r="O246" t="str">
            <v>Manufacturing</v>
          </cell>
          <cell r="P246" t="str">
            <v>www.wxenow.com</v>
          </cell>
          <cell r="R246" t="str">
            <v>China</v>
          </cell>
          <cell r="S246" t="str">
            <v>837046</v>
          </cell>
          <cell r="T246" t="str">
            <v>D</v>
          </cell>
          <cell r="U246" t="str">
            <v>3699</v>
          </cell>
          <cell r="V246" t="str">
            <v>Involved in the research and production of equipment in power distribution system</v>
          </cell>
          <cell r="W246" t="str">
            <v>The Company is mainly engaged in the research and development, production and sales of power distribution dry transformers, box-type substations, high and low voltage complete sets of equipment (including box products, switchgear and other equipment).</v>
          </cell>
          <cell r="Z246" t="str">
            <v>CN48744PC</v>
          </cell>
          <cell r="AA246">
            <v>204214</v>
          </cell>
          <cell r="AB246">
            <v>166595</v>
          </cell>
          <cell r="AC246">
            <v>164079</v>
          </cell>
          <cell r="AD246">
            <v>86182</v>
          </cell>
          <cell r="AE246">
            <v>202093</v>
          </cell>
          <cell r="AF246">
            <v>166060</v>
          </cell>
          <cell r="AG246">
            <v>163636</v>
          </cell>
          <cell r="AH246">
            <v>86234</v>
          </cell>
          <cell r="AI246">
            <v>-1195</v>
          </cell>
          <cell r="AJ246">
            <v>-1155</v>
          </cell>
          <cell r="AK246">
            <v>-1030</v>
          </cell>
          <cell r="AL246">
            <v>-883</v>
          </cell>
          <cell r="AM246">
            <v>200898</v>
          </cell>
          <cell r="AN246">
            <v>164905</v>
          </cell>
          <cell r="AO246">
            <v>162606</v>
          </cell>
          <cell r="AP246">
            <v>85351</v>
          </cell>
          <cell r="AQ246">
            <v>3316</v>
          </cell>
          <cell r="AR246">
            <v>1690</v>
          </cell>
          <cell r="AS246">
            <v>1473</v>
          </cell>
          <cell r="AT246">
            <v>831</v>
          </cell>
          <cell r="AU246">
            <v>-144410</v>
          </cell>
          <cell r="AV246">
            <v>-108609</v>
          </cell>
          <cell r="AW246">
            <v>-111271</v>
          </cell>
          <cell r="AX246">
            <v>-55229</v>
          </cell>
          <cell r="AY246" t="str">
            <v>n.a.</v>
          </cell>
          <cell r="AZ246" t="str">
            <v>n.a.</v>
          </cell>
          <cell r="BA246" t="str">
            <v>n.a.</v>
          </cell>
          <cell r="BB246" t="str">
            <v>n.a.</v>
          </cell>
          <cell r="BC246">
            <v>-26301</v>
          </cell>
          <cell r="BD246">
            <v>-25947</v>
          </cell>
          <cell r="BE246">
            <v>-26677</v>
          </cell>
          <cell r="BF246">
            <v>-20639</v>
          </cell>
          <cell r="BG246">
            <v>33503</v>
          </cell>
          <cell r="BH246">
            <v>32039</v>
          </cell>
          <cell r="BI246">
            <v>26131</v>
          </cell>
          <cell r="BJ246">
            <v>10314</v>
          </cell>
          <cell r="BK246">
            <v>-2317</v>
          </cell>
          <cell r="BL246">
            <v>-2312</v>
          </cell>
          <cell r="BM246">
            <v>-1882</v>
          </cell>
          <cell r="BN246">
            <v>-1919</v>
          </cell>
          <cell r="BO246">
            <v>-1897</v>
          </cell>
          <cell r="BP246">
            <v>-1755</v>
          </cell>
          <cell r="BQ246">
            <v>-1746</v>
          </cell>
          <cell r="BR246">
            <v>-1783</v>
          </cell>
          <cell r="BS246">
            <v>-420</v>
          </cell>
          <cell r="BT246">
            <v>-557</v>
          </cell>
          <cell r="BU246">
            <v>-136</v>
          </cell>
          <cell r="BV246">
            <v>-136</v>
          </cell>
          <cell r="BW246">
            <v>26329</v>
          </cell>
          <cell r="BX246">
            <v>23487</v>
          </cell>
          <cell r="BY246">
            <v>19078</v>
          </cell>
          <cell r="BZ246">
            <v>7628</v>
          </cell>
          <cell r="CA246">
            <v>236100</v>
          </cell>
          <cell r="CB246">
            <v>221608</v>
          </cell>
          <cell r="CC246">
            <v>167009</v>
          </cell>
          <cell r="CD246">
            <v>118336</v>
          </cell>
          <cell r="CE246">
            <v>33857</v>
          </cell>
          <cell r="CF246">
            <v>39693</v>
          </cell>
          <cell r="CG246">
            <v>41247</v>
          </cell>
          <cell r="CH246">
            <v>33627</v>
          </cell>
          <cell r="CI246">
            <v>131577</v>
          </cell>
          <cell r="CJ246">
            <v>107887</v>
          </cell>
          <cell r="CK246">
            <v>80715</v>
          </cell>
          <cell r="CL246">
            <v>59959</v>
          </cell>
          <cell r="CM246">
            <v>36738</v>
          </cell>
          <cell r="CN246">
            <v>28311</v>
          </cell>
          <cell r="CO246">
            <v>25033</v>
          </cell>
          <cell r="CP246">
            <v>12073</v>
          </cell>
          <cell r="CQ246">
            <v>32881</v>
          </cell>
          <cell r="CR246">
            <v>44963</v>
          </cell>
          <cell r="CS246">
            <v>19317</v>
          </cell>
          <cell r="CT246">
            <v>11463</v>
          </cell>
          <cell r="CU246">
            <v>29311</v>
          </cell>
          <cell r="CV246">
            <v>0</v>
          </cell>
          <cell r="CW246">
            <v>6100</v>
          </cell>
          <cell r="CX246" t="str">
            <v>n.a.</v>
          </cell>
          <cell r="CY246">
            <v>4223</v>
          </cell>
          <cell r="CZ246">
            <v>4029</v>
          </cell>
          <cell r="DA246">
            <v>3572</v>
          </cell>
          <cell r="DB246">
            <v>2800</v>
          </cell>
          <cell r="DC246">
            <v>265370</v>
          </cell>
          <cell r="DD246">
            <v>252690</v>
          </cell>
          <cell r="DE246">
            <v>192710</v>
          </cell>
          <cell r="DF246">
            <v>143208</v>
          </cell>
          <cell r="DH246">
            <v>200898</v>
          </cell>
          <cell r="DI246">
            <v>-144410</v>
          </cell>
          <cell r="DJ246">
            <v>-26301</v>
          </cell>
          <cell r="DK246">
            <v>-2317</v>
          </cell>
          <cell r="DL246">
            <v>27870</v>
          </cell>
          <cell r="DM246">
            <v>0.13872711525251599</v>
          </cell>
          <cell r="DN246">
            <v>0.16107219640751799</v>
          </cell>
          <cell r="DO246" t="str">
            <v>n.a.</v>
          </cell>
          <cell r="DP246">
            <v>36775</v>
          </cell>
          <cell r="DQ246">
            <v>4126</v>
          </cell>
          <cell r="DS246">
            <v>164905</v>
          </cell>
          <cell r="DT246">
            <v>-108609</v>
          </cell>
          <cell r="DU246">
            <v>-25947</v>
          </cell>
          <cell r="DV246">
            <v>-2312</v>
          </cell>
          <cell r="DW246">
            <v>28037</v>
          </cell>
          <cell r="DX246">
            <v>0.17001910190715899</v>
          </cell>
          <cell r="DY246">
            <v>0.20484700587427301</v>
          </cell>
          <cell r="DZ246" t="str">
            <v>n.a.</v>
          </cell>
          <cell r="EA246">
            <v>40470</v>
          </cell>
          <cell r="EB246">
            <v>3800.5</v>
          </cell>
          <cell r="ED246">
            <v>162606</v>
          </cell>
          <cell r="EE246">
            <v>-111271</v>
          </cell>
          <cell r="EF246">
            <v>-26677</v>
          </cell>
          <cell r="EG246">
            <v>-1882</v>
          </cell>
          <cell r="EH246">
            <v>22776</v>
          </cell>
          <cell r="EI246">
            <v>0.140068632153795</v>
          </cell>
          <cell r="EJ246">
            <v>0.16288350139455099</v>
          </cell>
          <cell r="EK246" t="str">
            <v>n.a.</v>
          </cell>
          <cell r="EL246">
            <v>37437</v>
          </cell>
          <cell r="EM246">
            <v>3186</v>
          </cell>
          <cell r="EO246">
            <v>176136.33333333299</v>
          </cell>
          <cell r="EP246">
            <v>-121430</v>
          </cell>
          <cell r="EQ246">
            <v>-26308.333333333299</v>
          </cell>
          <cell r="ER246">
            <v>-2170.3333333333298</v>
          </cell>
          <cell r="ES246">
            <v>26227.666666666701</v>
          </cell>
          <cell r="ET246">
            <v>0.14890548798374001</v>
          </cell>
          <cell r="EU246">
            <v>0.174957640874666</v>
          </cell>
          <cell r="FF246" t="str">
            <v>CN48744PC</v>
          </cell>
          <cell r="FG246" t="str">
            <v>exclude</v>
          </cell>
          <cell r="FH246" t="str">
            <v>Independence(A+, A, A-, B+, B, B-,U)</v>
          </cell>
          <cell r="FI246" t="str">
            <v>ok, indep</v>
          </cell>
        </row>
        <row r="247">
          <cell r="B247" t="str">
            <v>SUZHOU SILVER NEW MATERIALS CO.,LTD.</v>
          </cell>
          <cell r="C247" t="str">
            <v>exclude</v>
          </cell>
          <cell r="D247" t="str">
            <v>Significantly different products/services</v>
          </cell>
          <cell r="E247" t="str">
            <v>从事电气设备和仪器的开发和销售</v>
          </cell>
          <cell r="H247" t="str">
            <v/>
          </cell>
          <cell r="I247" t="str">
            <v>ok, sda/sdp</v>
          </cell>
          <cell r="J247" t="str">
            <v>ok,sdp</v>
          </cell>
          <cell r="M247" t="str">
            <v>SUZHOU SILVER NEW MATERIALS CO.,LTD.</v>
          </cell>
          <cell r="N247" t="str">
            <v>This company is engaged in the development and marketing of electrical equipment and apparatus. Its business was founded in 2006. The company has its registered head office based in Suzhou,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47" t="str">
            <v>Manufacturing</v>
          </cell>
          <cell r="R247" t="str">
            <v>China</v>
          </cell>
          <cell r="S247" t="str">
            <v>839153</v>
          </cell>
          <cell r="T247" t="str">
            <v>B+</v>
          </cell>
          <cell r="U247" t="str">
            <v>3699</v>
          </cell>
          <cell r="V247" t="str">
            <v>Development and marketing of electrical equipment and apparatus</v>
          </cell>
          <cell r="W247" t="str">
            <v>The Company is engaged in the research and development, design, production, sales and technical services of electrical contact materials</v>
          </cell>
          <cell r="Z247" t="str">
            <v>CN52485PC</v>
          </cell>
          <cell r="AA247">
            <v>237628</v>
          </cell>
          <cell r="AB247">
            <v>164118</v>
          </cell>
          <cell r="AC247">
            <v>144075</v>
          </cell>
          <cell r="AD247">
            <v>128208</v>
          </cell>
          <cell r="AE247">
            <v>237067</v>
          </cell>
          <cell r="AF247">
            <v>163627</v>
          </cell>
          <cell r="AG247">
            <v>144168</v>
          </cell>
          <cell r="AH247">
            <v>128220</v>
          </cell>
          <cell r="AI247">
            <v>-522</v>
          </cell>
          <cell r="AJ247">
            <v>-225</v>
          </cell>
          <cell r="AK247">
            <v>-388</v>
          </cell>
          <cell r="AL247">
            <v>-321</v>
          </cell>
          <cell r="AM247">
            <v>236545</v>
          </cell>
          <cell r="AN247">
            <v>163402</v>
          </cell>
          <cell r="AO247">
            <v>143780</v>
          </cell>
          <cell r="AP247">
            <v>127899</v>
          </cell>
          <cell r="AQ247">
            <v>1083</v>
          </cell>
          <cell r="AR247">
            <v>716</v>
          </cell>
          <cell r="AS247">
            <v>295</v>
          </cell>
          <cell r="AT247">
            <v>309</v>
          </cell>
          <cell r="AU247">
            <v>-201378</v>
          </cell>
          <cell r="AV247">
            <v>-132001</v>
          </cell>
          <cell r="AW247">
            <v>-118472</v>
          </cell>
          <cell r="AX247">
            <v>-103826</v>
          </cell>
          <cell r="AY247" t="str">
            <v>n.a.</v>
          </cell>
          <cell r="AZ247" t="str">
            <v>n.a.</v>
          </cell>
          <cell r="BA247" t="str">
            <v>n.a.</v>
          </cell>
          <cell r="BB247" t="str">
            <v>n.a.</v>
          </cell>
          <cell r="BC247">
            <v>-14136</v>
          </cell>
          <cell r="BD247">
            <v>-12716</v>
          </cell>
          <cell r="BE247">
            <v>-11596</v>
          </cell>
          <cell r="BF247">
            <v>-10429</v>
          </cell>
          <cell r="BG247">
            <v>22114</v>
          </cell>
          <cell r="BH247">
            <v>19401</v>
          </cell>
          <cell r="BI247">
            <v>14007</v>
          </cell>
          <cell r="BJ247">
            <v>13953</v>
          </cell>
          <cell r="BK247">
            <v>-532</v>
          </cell>
          <cell r="BL247">
            <v>-645</v>
          </cell>
          <cell r="BM247">
            <v>-714</v>
          </cell>
          <cell r="BN247">
            <v>-787</v>
          </cell>
          <cell r="BO247">
            <v>-529</v>
          </cell>
          <cell r="BP247">
            <v>-619</v>
          </cell>
          <cell r="BQ247">
            <v>-677</v>
          </cell>
          <cell r="BR247">
            <v>-750</v>
          </cell>
          <cell r="BS247">
            <v>-3</v>
          </cell>
          <cell r="BT247">
            <v>-26</v>
          </cell>
          <cell r="BU247">
            <v>-37</v>
          </cell>
          <cell r="BV247">
            <v>-37</v>
          </cell>
          <cell r="BW247">
            <v>16765</v>
          </cell>
          <cell r="BX247">
            <v>13527</v>
          </cell>
          <cell r="BY247">
            <v>11969</v>
          </cell>
          <cell r="BZ247">
            <v>11769</v>
          </cell>
          <cell r="CA247">
            <v>135598</v>
          </cell>
          <cell r="CB247">
            <v>112632</v>
          </cell>
          <cell r="CC247">
            <v>76825</v>
          </cell>
          <cell r="CD247">
            <v>74282</v>
          </cell>
          <cell r="CE247">
            <v>54138</v>
          </cell>
          <cell r="CF247">
            <v>49588</v>
          </cell>
          <cell r="CG247">
            <v>38677</v>
          </cell>
          <cell r="CH247">
            <v>30678</v>
          </cell>
          <cell r="CI247">
            <v>51009</v>
          </cell>
          <cell r="CJ247">
            <v>44116</v>
          </cell>
          <cell r="CK247">
            <v>33768</v>
          </cell>
          <cell r="CL247">
            <v>36092</v>
          </cell>
          <cell r="CM247">
            <v>3836</v>
          </cell>
          <cell r="CN247">
            <v>2198</v>
          </cell>
          <cell r="CO247">
            <v>1771</v>
          </cell>
          <cell r="CP247">
            <v>1754</v>
          </cell>
          <cell r="CQ247">
            <v>24595</v>
          </cell>
          <cell r="CR247">
            <v>10693</v>
          </cell>
          <cell r="CS247">
            <v>2316</v>
          </cell>
          <cell r="CT247">
            <v>5018</v>
          </cell>
          <cell r="CU247" t="str">
            <v>n.a.</v>
          </cell>
          <cell r="CV247" t="str">
            <v>n.a.</v>
          </cell>
          <cell r="CW247" t="str">
            <v>n.a.</v>
          </cell>
          <cell r="CX247" t="str">
            <v>n.a.</v>
          </cell>
          <cell r="CY247" t="str">
            <v>n.a.</v>
          </cell>
          <cell r="CZ247" t="str">
            <v>n.a.</v>
          </cell>
          <cell r="DA247" t="str">
            <v>n.a.</v>
          </cell>
          <cell r="DB247" t="str">
            <v>n.a.</v>
          </cell>
          <cell r="DC247">
            <v>150530</v>
          </cell>
          <cell r="DD247">
            <v>115351</v>
          </cell>
          <cell r="DE247">
            <v>79910</v>
          </cell>
          <cell r="DF247">
            <v>77927</v>
          </cell>
          <cell r="DH247">
            <v>236545</v>
          </cell>
          <cell r="DI247">
            <v>-201378</v>
          </cell>
          <cell r="DJ247">
            <v>-14136</v>
          </cell>
          <cell r="DK247">
            <v>-532</v>
          </cell>
          <cell r="DL247">
            <v>20499</v>
          </cell>
          <cell r="DM247">
            <v>8.6660043543511797E-2</v>
          </cell>
          <cell r="DN247">
            <v>9.4882571304259297E-2</v>
          </cell>
          <cell r="DO247" t="str">
            <v>n.a.</v>
          </cell>
          <cell r="DP247">
            <v>51863</v>
          </cell>
          <cell r="DQ247" t="e">
            <v>#VALUE!</v>
          </cell>
          <cell r="DS247">
            <v>163402</v>
          </cell>
          <cell r="DT247">
            <v>-132001</v>
          </cell>
          <cell r="DU247">
            <v>-12716</v>
          </cell>
          <cell r="DV247">
            <v>-645</v>
          </cell>
          <cell r="DW247">
            <v>18040</v>
          </cell>
          <cell r="DX247">
            <v>0.110402565452075</v>
          </cell>
          <cell r="DY247">
            <v>0.124103961145279</v>
          </cell>
          <cell r="DZ247" t="str">
            <v>n.a.</v>
          </cell>
          <cell r="EA247">
            <v>44132.5</v>
          </cell>
          <cell r="EB247" t="e">
            <v>#VALUE!</v>
          </cell>
          <cell r="ED247">
            <v>143780</v>
          </cell>
          <cell r="EE247">
            <v>-118472</v>
          </cell>
          <cell r="EF247">
            <v>-11596</v>
          </cell>
          <cell r="EG247">
            <v>-714</v>
          </cell>
          <cell r="EH247">
            <v>12998</v>
          </cell>
          <cell r="EI247">
            <v>9.0402003060230898E-2</v>
          </cell>
          <cell r="EJ247">
            <v>9.93867657628726E-2</v>
          </cell>
          <cell r="EK247" t="str">
            <v>n.a.</v>
          </cell>
          <cell r="EL247">
            <v>34677.5</v>
          </cell>
          <cell r="EM247" t="e">
            <v>#VALUE!</v>
          </cell>
          <cell r="EO247">
            <v>181242.33333333299</v>
          </cell>
          <cell r="EP247">
            <v>-150617</v>
          </cell>
          <cell r="EQ247">
            <v>-12816</v>
          </cell>
          <cell r="ER247">
            <v>-630.33333333333303</v>
          </cell>
          <cell r="ES247">
            <v>17179</v>
          </cell>
          <cell r="ET247">
            <v>9.4784698938989706E-2</v>
          </cell>
          <cell r="EU247">
            <v>0.104709563379996</v>
          </cell>
          <cell r="FF247" t="str">
            <v>CN52485PC</v>
          </cell>
          <cell r="FG247" t="str">
            <v>exclude</v>
          </cell>
          <cell r="FH247" t="str">
            <v>Significantly different products/services</v>
          </cell>
          <cell r="FI247" t="str">
            <v>ok, sda/sdp</v>
          </cell>
        </row>
        <row r="248">
          <cell r="B248" t="str">
            <v>WESTERN BAODE TECHNOLOGIES CO.,LTD</v>
          </cell>
          <cell r="C248" t="str">
            <v>exclude</v>
          </cell>
          <cell r="D248" t="str">
            <v>Significantly different products/services</v>
          </cell>
          <cell r="E248" t="str">
            <v>从事其他电气设备和部件的制造</v>
          </cell>
          <cell r="H248" t="str">
            <v/>
          </cell>
          <cell r="I248" t="str">
            <v>ok, sda/sdp</v>
          </cell>
          <cell r="J248" t="str">
            <v>ok,sdp</v>
          </cell>
          <cell r="M248" t="str">
            <v>WESTERN BAODE TECHNOLOGIES CO.,LTD</v>
          </cell>
          <cell r="N248" t="str">
            <v>This company is engaged in the manufacture of other electrical equipment and component. It was established in June 2003 and conducts business from its registered head office located in Xi'an, Shaanxi, China. The company's business operation is primarily involved in manufacturing electrical equipment and products that comprises of insulated wire, battery, and wiring devices, such as electrical outlets, fuse boxes, and light switches. These components are used for storing electrical power, and for transmitting electricity. It also employs skilled electricians capable of providing advice on installing new electrical components, as well as maintenance and repair of electrical infrastructure, and other related electrical services.</v>
          </cell>
          <cell r="O248" t="str">
            <v>Manufacturing</v>
          </cell>
          <cell r="P248" t="str">
            <v>www.ti-pm.com</v>
          </cell>
          <cell r="R248" t="str">
            <v>China</v>
          </cell>
          <cell r="S248" t="str">
            <v>835680</v>
          </cell>
          <cell r="T248" t="str">
            <v>B+</v>
          </cell>
          <cell r="U248" t="str">
            <v>3699</v>
          </cell>
          <cell r="V248" t="str">
            <v>Engaged in the manufacture of other electrical equipment and component</v>
          </cell>
          <cell r="W248" t="str">
            <v>The Company is principally engaged in the research, development, sales and technical consultation of metal powder products, sintered porous metal materials and components, ceramic porous materials and components, sintered metal compact materials and products, electrical products, filtration separation equipment and systems, and metal products ,transfer.</v>
          </cell>
          <cell r="Z248" t="str">
            <v>CN46866PC</v>
          </cell>
          <cell r="AA248">
            <v>222946</v>
          </cell>
          <cell r="AB248">
            <v>109241</v>
          </cell>
          <cell r="AC248">
            <v>157739</v>
          </cell>
          <cell r="AD248">
            <v>119969</v>
          </cell>
          <cell r="AE248">
            <v>221492</v>
          </cell>
          <cell r="AF248">
            <v>108951</v>
          </cell>
          <cell r="AG248">
            <v>155153</v>
          </cell>
          <cell r="AH248">
            <v>120179</v>
          </cell>
          <cell r="AI248">
            <v>-2905</v>
          </cell>
          <cell r="AJ248">
            <v>-2014</v>
          </cell>
          <cell r="AK248">
            <v>-1795</v>
          </cell>
          <cell r="AL248">
            <v>-1617</v>
          </cell>
          <cell r="AM248">
            <v>218587</v>
          </cell>
          <cell r="AN248">
            <v>106937</v>
          </cell>
          <cell r="AO248">
            <v>153358</v>
          </cell>
          <cell r="AP248">
            <v>118562</v>
          </cell>
          <cell r="AQ248">
            <v>4359</v>
          </cell>
          <cell r="AR248">
            <v>2304</v>
          </cell>
          <cell r="AS248">
            <v>4381</v>
          </cell>
          <cell r="AT248">
            <v>1407</v>
          </cell>
          <cell r="AU248">
            <v>-156808</v>
          </cell>
          <cell r="AV248">
            <v>-62811</v>
          </cell>
          <cell r="AW248">
            <v>-108839</v>
          </cell>
          <cell r="AX248">
            <v>-79157</v>
          </cell>
          <cell r="AY248" t="str">
            <v>n.a.</v>
          </cell>
          <cell r="AZ248" t="str">
            <v>n.a.</v>
          </cell>
          <cell r="BA248" t="str">
            <v>n.a.</v>
          </cell>
          <cell r="BB248" t="str">
            <v>n.a.</v>
          </cell>
          <cell r="BC248">
            <v>-27597</v>
          </cell>
          <cell r="BD248">
            <v>-18589</v>
          </cell>
          <cell r="BE248">
            <v>-18656</v>
          </cell>
          <cell r="BF248">
            <v>-14490</v>
          </cell>
          <cell r="BG248">
            <v>38541</v>
          </cell>
          <cell r="BH248">
            <v>27841</v>
          </cell>
          <cell r="BI248">
            <v>30244</v>
          </cell>
          <cell r="BJ248">
            <v>26322</v>
          </cell>
          <cell r="BK248">
            <v>-10972</v>
          </cell>
          <cell r="BL248">
            <v>-5430</v>
          </cell>
          <cell r="BM248">
            <v>-3341</v>
          </cell>
          <cell r="BN248">
            <v>-3153</v>
          </cell>
          <cell r="BO248">
            <v>-3248</v>
          </cell>
          <cell r="BP248">
            <v>-3319</v>
          </cell>
          <cell r="BQ248">
            <v>-2628</v>
          </cell>
          <cell r="BR248">
            <v>-2450</v>
          </cell>
          <cell r="BS248">
            <v>-7724</v>
          </cell>
          <cell r="BT248">
            <v>-2111</v>
          </cell>
          <cell r="BU248">
            <v>-713</v>
          </cell>
          <cell r="BV248">
            <v>-703</v>
          </cell>
          <cell r="BW248">
            <v>20305</v>
          </cell>
          <cell r="BX248">
            <v>15171</v>
          </cell>
          <cell r="BY248">
            <v>17826</v>
          </cell>
          <cell r="BZ248">
            <v>15008</v>
          </cell>
          <cell r="CA248">
            <v>341305</v>
          </cell>
          <cell r="CB248">
            <v>270439</v>
          </cell>
          <cell r="CC248">
            <v>199763</v>
          </cell>
          <cell r="CD248">
            <v>186030</v>
          </cell>
          <cell r="CE248">
            <v>170353</v>
          </cell>
          <cell r="CF248">
            <v>160733</v>
          </cell>
          <cell r="CG248">
            <v>62513</v>
          </cell>
          <cell r="CH248">
            <v>49792</v>
          </cell>
          <cell r="CI248">
            <v>54114</v>
          </cell>
          <cell r="CJ248">
            <v>20264</v>
          </cell>
          <cell r="CK248">
            <v>63687</v>
          </cell>
          <cell r="CL248">
            <v>69016</v>
          </cell>
          <cell r="CM248">
            <v>64752</v>
          </cell>
          <cell r="CN248">
            <v>36499</v>
          </cell>
          <cell r="CO248">
            <v>29885</v>
          </cell>
          <cell r="CP248">
            <v>30086</v>
          </cell>
          <cell r="CQ248">
            <v>40133</v>
          </cell>
          <cell r="CR248">
            <v>33634</v>
          </cell>
          <cell r="CS248">
            <v>39980</v>
          </cell>
          <cell r="CT248">
            <v>25974</v>
          </cell>
          <cell r="CU248">
            <v>6683</v>
          </cell>
          <cell r="CV248">
            <v>13660</v>
          </cell>
          <cell r="CW248" t="str">
            <v>n.a.</v>
          </cell>
          <cell r="CX248" t="str">
            <v>n.a.</v>
          </cell>
          <cell r="CY248">
            <v>47866</v>
          </cell>
          <cell r="CZ248">
            <v>36115</v>
          </cell>
          <cell r="DA248">
            <v>5486</v>
          </cell>
          <cell r="DB248">
            <v>3202</v>
          </cell>
          <cell r="DC248">
            <v>472287</v>
          </cell>
          <cell r="DD248">
            <v>384772</v>
          </cell>
          <cell r="DE248">
            <v>294457</v>
          </cell>
          <cell r="DF248">
            <v>272937</v>
          </cell>
          <cell r="DH248">
            <v>218587</v>
          </cell>
          <cell r="DI248">
            <v>-156808</v>
          </cell>
          <cell r="DJ248">
            <v>-27597</v>
          </cell>
          <cell r="DK248">
            <v>-10972</v>
          </cell>
          <cell r="DL248">
            <v>23210</v>
          </cell>
          <cell r="DM248">
            <v>0.10618197788523601</v>
          </cell>
          <cell r="DN248">
            <v>0.118795968819257</v>
          </cell>
          <cell r="DO248" t="str">
            <v>n.a.</v>
          </cell>
          <cell r="DP248">
            <v>165543</v>
          </cell>
          <cell r="DQ248">
            <v>41990.5</v>
          </cell>
          <cell r="DS248">
            <v>106937</v>
          </cell>
          <cell r="DT248">
            <v>-62811</v>
          </cell>
          <cell r="DU248">
            <v>-18589</v>
          </cell>
          <cell r="DV248">
            <v>-5430</v>
          </cell>
          <cell r="DW248">
            <v>20107</v>
          </cell>
          <cell r="DX248">
            <v>0.188026595098048</v>
          </cell>
          <cell r="DY248">
            <v>0.23156743061154</v>
          </cell>
          <cell r="DZ248" t="str">
            <v>n.a.</v>
          </cell>
          <cell r="EA248">
            <v>111623</v>
          </cell>
          <cell r="EB248">
            <v>20800.5</v>
          </cell>
          <cell r="ED248">
            <v>153358</v>
          </cell>
          <cell r="EE248">
            <v>-108839</v>
          </cell>
          <cell r="EF248">
            <v>-18656</v>
          </cell>
          <cell r="EG248">
            <v>-3341</v>
          </cell>
          <cell r="EH248">
            <v>22522</v>
          </cell>
          <cell r="EI248">
            <v>0.14685898355481899</v>
          </cell>
          <cell r="EJ248">
            <v>0.17213916659023501</v>
          </cell>
          <cell r="EK248" t="str">
            <v>n.a.</v>
          </cell>
          <cell r="EL248">
            <v>56152.5</v>
          </cell>
          <cell r="EM248">
            <v>4344</v>
          </cell>
          <cell r="EO248">
            <v>159627.33333333299</v>
          </cell>
          <cell r="EP248">
            <v>-109486</v>
          </cell>
          <cell r="EQ248">
            <v>-21614</v>
          </cell>
          <cell r="ER248">
            <v>-6581</v>
          </cell>
          <cell r="ES248">
            <v>21946.333333333299</v>
          </cell>
          <cell r="ET248">
            <v>0.13748480836615301</v>
          </cell>
          <cell r="EU248">
            <v>0.159399868778796</v>
          </cell>
          <cell r="FF248" t="str">
            <v>CN46866PC</v>
          </cell>
          <cell r="FG248" t="str">
            <v>exclude</v>
          </cell>
          <cell r="FH248" t="str">
            <v>Significantly different products/services</v>
          </cell>
          <cell r="FI248" t="str">
            <v>ok, sda/sdp</v>
          </cell>
        </row>
        <row r="249">
          <cell r="B249" t="str">
            <v>SHANDONG DEYOU ELECTRIC CO.,LTD</v>
          </cell>
          <cell r="C249" t="str">
            <v>exclude</v>
          </cell>
          <cell r="D249" t="str">
            <v>Consecutive loss</v>
          </cell>
          <cell r="H249" t="str">
            <v/>
          </cell>
          <cell r="I249" t="str">
            <v>ok, loss</v>
          </cell>
          <cell r="J249" t="str">
            <v>ok,loss</v>
          </cell>
          <cell r="M249" t="str">
            <v>SHANDONG DEYOU ELECTRIC CO.,LTD</v>
          </cell>
          <cell r="N249" t="str">
            <v>This company is a Chinese-based enterprise engaged in the development and sale of power quality, lightning, and cable accessories and terminal products. It offers reactive power compensation and harmonic control equipment, active power filters, STATCOM and SVG devices, power quality monitoring devices, urban lighting control systems, transformer fire extinguishing equipment, filtering devices, current and dry type transformers, wall and transformer bushings, and other products. The company was established in 2005. It conducts business from its registered head office located in Zibo, Shandong, China. The company's long-term commitment to electricity and energy quality monitoring, management and optimization of technology research, energy saving and environmental protection and intelligent electricity equipment manufacturers, mainly engaged in active dynamic reactive power compensation and filtering devices, current transformers, bushings, cable accessories and other product development, production, sales, installation and electrical technology consulting services; high voltage electrical equipment, power automation equipment, power instrumentation and automation control software, industrial automation and control system equipment, fire protection materials and equipment sales, the company also has four kinds of qualifications, including installation, repair, and test, as well as three professional qualification certificates for power transmission and transformation projects.</v>
          </cell>
          <cell r="O249" t="str">
            <v>Manufacturing</v>
          </cell>
          <cell r="P249" t="str">
            <v>www.deyouec.com</v>
          </cell>
          <cell r="R249" t="str">
            <v>China</v>
          </cell>
          <cell r="S249" t="str">
            <v>834486</v>
          </cell>
          <cell r="T249" t="str">
            <v>B+</v>
          </cell>
          <cell r="U249" t="str">
            <v>3699</v>
          </cell>
          <cell r="V249" t="str">
            <v>Engaged in the development and sale of power quality, lightning, and cable accessories and terminal products</v>
          </cell>
          <cell r="W249" t="str">
            <v>The Company's terminal products including Metro electrical equipment and distribution system, hospital CT and MRI equipment distribution system, large research institutes and university data center power distribution system, with numerous LED ads and the air conditioning equipment between the high-rise office power distribution system.</v>
          </cell>
          <cell r="Z249" t="str">
            <v>CN46171PC</v>
          </cell>
          <cell r="AA249">
            <v>120214</v>
          </cell>
          <cell r="AB249">
            <v>160377</v>
          </cell>
          <cell r="AC249">
            <v>89563</v>
          </cell>
          <cell r="AD249">
            <v>122294</v>
          </cell>
          <cell r="AE249">
            <v>117398</v>
          </cell>
          <cell r="AF249">
            <v>156847</v>
          </cell>
          <cell r="AG249">
            <v>87086</v>
          </cell>
          <cell r="AH249">
            <v>121311</v>
          </cell>
          <cell r="AI249">
            <v>-989</v>
          </cell>
          <cell r="AJ249">
            <v>-893</v>
          </cell>
          <cell r="AK249">
            <v>-314</v>
          </cell>
          <cell r="AL249">
            <v>-825</v>
          </cell>
          <cell r="AM249">
            <v>116409</v>
          </cell>
          <cell r="AN249">
            <v>155954</v>
          </cell>
          <cell r="AO249">
            <v>86772</v>
          </cell>
          <cell r="AP249">
            <v>120486</v>
          </cell>
          <cell r="AQ249">
            <v>3805</v>
          </cell>
          <cell r="AR249">
            <v>4423</v>
          </cell>
          <cell r="AS249">
            <v>2791</v>
          </cell>
          <cell r="AT249">
            <v>1808</v>
          </cell>
          <cell r="AU249">
            <v>-85369</v>
          </cell>
          <cell r="AV249">
            <v>-130842</v>
          </cell>
          <cell r="AW249">
            <v>-62605</v>
          </cell>
          <cell r="AX249">
            <v>-86520</v>
          </cell>
          <cell r="AY249" t="str">
            <v>n.a.</v>
          </cell>
          <cell r="AZ249" t="str">
            <v>n.a.</v>
          </cell>
          <cell r="BA249" t="str">
            <v>n.a.</v>
          </cell>
          <cell r="BB249" t="str">
            <v>n.a.</v>
          </cell>
          <cell r="BC249">
            <v>-28426</v>
          </cell>
          <cell r="BD249">
            <v>-24868</v>
          </cell>
          <cell r="BE249">
            <v>-26562</v>
          </cell>
          <cell r="BF249">
            <v>-22260</v>
          </cell>
          <cell r="BG249">
            <v>6419</v>
          </cell>
          <cell r="BH249">
            <v>4667</v>
          </cell>
          <cell r="BI249">
            <v>396</v>
          </cell>
          <cell r="BJ249">
            <v>13514</v>
          </cell>
          <cell r="BK249">
            <v>-5222</v>
          </cell>
          <cell r="BL249">
            <v>-4361</v>
          </cell>
          <cell r="BM249">
            <v>-2221</v>
          </cell>
          <cell r="BN249">
            <v>-2198</v>
          </cell>
          <cell r="BO249">
            <v>-1598</v>
          </cell>
          <cell r="BP249">
            <v>-1697</v>
          </cell>
          <cell r="BQ249">
            <v>-1930</v>
          </cell>
          <cell r="BR249">
            <v>-1901</v>
          </cell>
          <cell r="BS249">
            <v>-3624</v>
          </cell>
          <cell r="BT249">
            <v>-2664</v>
          </cell>
          <cell r="BU249">
            <v>-291</v>
          </cell>
          <cell r="BV249">
            <v>-297</v>
          </cell>
          <cell r="BW249">
            <v>37</v>
          </cell>
          <cell r="BX249">
            <v>-2986</v>
          </cell>
          <cell r="BY249">
            <v>-2818</v>
          </cell>
          <cell r="BZ249">
            <v>6513</v>
          </cell>
          <cell r="CA249">
            <v>197645</v>
          </cell>
          <cell r="CB249">
            <v>185854</v>
          </cell>
          <cell r="CC249">
            <v>161393</v>
          </cell>
          <cell r="CD249">
            <v>142293</v>
          </cell>
          <cell r="CE249">
            <v>60183</v>
          </cell>
          <cell r="CF249">
            <v>59580</v>
          </cell>
          <cell r="CG249">
            <v>67693</v>
          </cell>
          <cell r="CH249">
            <v>46356</v>
          </cell>
          <cell r="CI249">
            <v>76196</v>
          </cell>
          <cell r="CJ249">
            <v>81508</v>
          </cell>
          <cell r="CK249">
            <v>54607</v>
          </cell>
          <cell r="CL249">
            <v>76307</v>
          </cell>
          <cell r="CM249">
            <v>21159</v>
          </cell>
          <cell r="CN249">
            <v>11343</v>
          </cell>
          <cell r="CO249">
            <v>12350</v>
          </cell>
          <cell r="CP249">
            <v>4790</v>
          </cell>
          <cell r="CQ249">
            <v>20779</v>
          </cell>
          <cell r="CR249">
            <v>26961</v>
          </cell>
          <cell r="CS249">
            <v>14192</v>
          </cell>
          <cell r="CT249">
            <v>11206</v>
          </cell>
          <cell r="CU249">
            <v>10000</v>
          </cell>
          <cell r="CV249">
            <v>7000</v>
          </cell>
          <cell r="CW249" t="str">
            <v>n.a.</v>
          </cell>
          <cell r="CX249" t="str">
            <v>n.a.</v>
          </cell>
          <cell r="CY249" t="str">
            <v>n.a.</v>
          </cell>
          <cell r="CZ249">
            <v>0</v>
          </cell>
          <cell r="DA249">
            <v>6061</v>
          </cell>
          <cell r="DB249" t="str">
            <v>n.a.</v>
          </cell>
          <cell r="DC249">
            <v>220259</v>
          </cell>
          <cell r="DD249">
            <v>212994</v>
          </cell>
          <cell r="DE249">
            <v>183762</v>
          </cell>
          <cell r="DF249">
            <v>162474</v>
          </cell>
          <cell r="DH249">
            <v>116409</v>
          </cell>
          <cell r="DI249">
            <v>-85369</v>
          </cell>
          <cell r="DJ249">
            <v>-28426</v>
          </cell>
          <cell r="DK249">
            <v>-5222</v>
          </cell>
          <cell r="DL249">
            <v>-2608</v>
          </cell>
          <cell r="DM249">
            <v>-2.2403766031836001E-2</v>
          </cell>
          <cell r="DN249">
            <v>-2.19128359814144E-2</v>
          </cell>
          <cell r="DO249" t="str">
            <v>n.a.</v>
          </cell>
          <cell r="DP249">
            <v>59881.5</v>
          </cell>
          <cell r="DQ249" t="e">
            <v>#VALUE!</v>
          </cell>
          <cell r="DS249">
            <v>155954</v>
          </cell>
          <cell r="DT249">
            <v>-130842</v>
          </cell>
          <cell r="DU249">
            <v>-24868</v>
          </cell>
          <cell r="DV249">
            <v>-4361</v>
          </cell>
          <cell r="DW249">
            <v>-4117</v>
          </cell>
          <cell r="DX249">
            <v>-2.6398809905484901E-2</v>
          </cell>
          <cell r="DY249">
            <v>-2.5719836822410101E-2</v>
          </cell>
          <cell r="DZ249" t="str">
            <v>n.a.</v>
          </cell>
          <cell r="EA249">
            <v>63636.5</v>
          </cell>
          <cell r="EB249">
            <v>3030.5</v>
          </cell>
          <cell r="ED249">
            <v>86772</v>
          </cell>
          <cell r="EE249">
            <v>-62605</v>
          </cell>
          <cell r="EF249">
            <v>-26562</v>
          </cell>
          <cell r="EG249">
            <v>-2221</v>
          </cell>
          <cell r="EH249">
            <v>-4616</v>
          </cell>
          <cell r="EI249">
            <v>-5.3196883787396898E-2</v>
          </cell>
          <cell r="EJ249">
            <v>-5.0509913774237303E-2</v>
          </cell>
          <cell r="EK249" t="str">
            <v>n.a.</v>
          </cell>
          <cell r="EL249">
            <v>57024.5</v>
          </cell>
          <cell r="EM249" t="e">
            <v>#VALUE!</v>
          </cell>
          <cell r="EO249">
            <v>119711.66666666701</v>
          </cell>
          <cell r="EP249">
            <v>-92938.666666666701</v>
          </cell>
          <cell r="EQ249">
            <v>-26618.666666666701</v>
          </cell>
          <cell r="ER249">
            <v>-3934.6666666666702</v>
          </cell>
          <cell r="ES249">
            <v>-3780.3333333333298</v>
          </cell>
          <cell r="ET249">
            <v>-3.1578654266501499E-2</v>
          </cell>
          <cell r="EU249">
            <v>-3.06119694663082E-2</v>
          </cell>
          <cell r="FF249" t="str">
            <v>CN46171PC</v>
          </cell>
          <cell r="FG249" t="str">
            <v>exclude</v>
          </cell>
          <cell r="FH249" t="str">
            <v>Consecutive loss</v>
          </cell>
          <cell r="FI249" t="str">
            <v>ok, loss</v>
          </cell>
        </row>
        <row r="250">
          <cell r="B250" t="str">
            <v>JIANG XI YIFA ELETRONIC POWER TECHNOLGY CO.,LTD.</v>
          </cell>
          <cell r="C250" t="str">
            <v>exclude</v>
          </cell>
          <cell r="D250" t="str">
            <v>Independence(A+, A, A-, B+, B, B-,U)</v>
          </cell>
          <cell r="H250" t="str">
            <v/>
          </cell>
          <cell r="I250" t="str">
            <v>ok, indep</v>
          </cell>
          <cell r="J250" t="str">
            <v>ok,indep</v>
          </cell>
          <cell r="M250" t="str">
            <v>JIANG XI YIFA ELETRONIC POWER TECHNOLGY CO.,LTD.</v>
          </cell>
          <cell r="N250" t="str">
            <v>This company is engaged in the manufacture of engine, turbine, and power transmission equipment. It was incorporated in 2010 and it is located in Fu Zhou Shi, China.The company specialises in the production of turbines, power transmission equipment, and internal combustion engines. It also has the full capability to perform complete repairs, inspection, outage, maintenance, relocation and installation services, and overhaul mainstreams of gas turbines for Original Equipment Manufacturers (OEMs). It has main repair and overhaul service building, which offers complete lines of tooling and inventory availability to fully support its services. In addition, the company employs professional staff including highly trained field service technicians and mechanical engineers capable of manufacturing and offering managed solutions and integrated service on a worldwide basis for all forms of turbomachinery, including gas turbines, steam turbines, reciprocating engines, generators, pumps and compressors.</v>
          </cell>
          <cell r="O250" t="str">
            <v>Manufacturing</v>
          </cell>
          <cell r="P250" t="str">
            <v>www.jxyifa.com</v>
          </cell>
          <cell r="R250" t="str">
            <v>China</v>
          </cell>
          <cell r="S250" t="str">
            <v>870154</v>
          </cell>
          <cell r="T250" t="str">
            <v>D</v>
          </cell>
          <cell r="U250" t="str">
            <v>3699</v>
          </cell>
          <cell r="V250" t="str">
            <v>Engaged in the manufacture of engine, turbine, and power transmission equipment</v>
          </cell>
          <cell r="W250" t="str">
            <v>The Company is mainly engaged in the production and sales of transformers, distribution cabinets, electric energy metering boxes and other electrical machinery and equipment.</v>
          </cell>
          <cell r="Z250" t="str">
            <v>CN49949PC</v>
          </cell>
          <cell r="AA250">
            <v>178033</v>
          </cell>
          <cell r="AB250">
            <v>160220</v>
          </cell>
          <cell r="AC250">
            <v>192929</v>
          </cell>
          <cell r="AD250">
            <v>117688</v>
          </cell>
          <cell r="AE250">
            <v>167779</v>
          </cell>
          <cell r="AF250">
            <v>147780</v>
          </cell>
          <cell r="AG250">
            <v>189381</v>
          </cell>
          <cell r="AH250">
            <v>117085</v>
          </cell>
          <cell r="AI250">
            <v>-1046</v>
          </cell>
          <cell r="AJ250">
            <v>-959</v>
          </cell>
          <cell r="AK250">
            <v>-965</v>
          </cell>
          <cell r="AL250">
            <v>-786</v>
          </cell>
          <cell r="AM250">
            <v>166733</v>
          </cell>
          <cell r="AN250">
            <v>146821</v>
          </cell>
          <cell r="AO250">
            <v>188416</v>
          </cell>
          <cell r="AP250">
            <v>116299</v>
          </cell>
          <cell r="AQ250">
            <v>11300</v>
          </cell>
          <cell r="AR250">
            <v>13399</v>
          </cell>
          <cell r="AS250">
            <v>4513</v>
          </cell>
          <cell r="AT250">
            <v>1389</v>
          </cell>
          <cell r="AU250">
            <v>-138080</v>
          </cell>
          <cell r="AV250">
            <v>-110011</v>
          </cell>
          <cell r="AW250">
            <v>-143646</v>
          </cell>
          <cell r="AX250">
            <v>-91773</v>
          </cell>
          <cell r="AY250" t="str">
            <v>n.a.</v>
          </cell>
          <cell r="AZ250" t="str">
            <v>n.a.</v>
          </cell>
          <cell r="BA250" t="str">
            <v>n.a.</v>
          </cell>
          <cell r="BB250" t="str">
            <v>n.a.</v>
          </cell>
          <cell r="BC250">
            <v>-14727</v>
          </cell>
          <cell r="BD250">
            <v>-17882</v>
          </cell>
          <cell r="BE250">
            <v>-29410</v>
          </cell>
          <cell r="BF250">
            <v>-16914</v>
          </cell>
          <cell r="BG250">
            <v>25226</v>
          </cell>
          <cell r="BH250">
            <v>32327</v>
          </cell>
          <cell r="BI250">
            <v>19873</v>
          </cell>
          <cell r="BJ250">
            <v>9001</v>
          </cell>
          <cell r="BK250">
            <v>-2500</v>
          </cell>
          <cell r="BL250">
            <v>-2926</v>
          </cell>
          <cell r="BM250">
            <v>-2656</v>
          </cell>
          <cell r="BN250">
            <v>-2124</v>
          </cell>
          <cell r="BO250">
            <v>-2485</v>
          </cell>
          <cell r="BP250">
            <v>-2758</v>
          </cell>
          <cell r="BQ250">
            <v>-2502</v>
          </cell>
          <cell r="BR250">
            <v>-1972</v>
          </cell>
          <cell r="BS250">
            <v>-15</v>
          </cell>
          <cell r="BT250">
            <v>-168</v>
          </cell>
          <cell r="BU250">
            <v>-154</v>
          </cell>
          <cell r="BV250">
            <v>-152</v>
          </cell>
          <cell r="BW250">
            <v>15055</v>
          </cell>
          <cell r="BX250">
            <v>20281</v>
          </cell>
          <cell r="BY250">
            <v>11161</v>
          </cell>
          <cell r="BZ250">
            <v>4533</v>
          </cell>
          <cell r="CA250">
            <v>203026</v>
          </cell>
          <cell r="CB250">
            <v>160552</v>
          </cell>
          <cell r="CC250">
            <v>143671</v>
          </cell>
          <cell r="CD250">
            <v>88050</v>
          </cell>
          <cell r="CE250">
            <v>22449</v>
          </cell>
          <cell r="CF250">
            <v>7803</v>
          </cell>
          <cell r="CG250">
            <v>5148</v>
          </cell>
          <cell r="CH250">
            <v>9832</v>
          </cell>
          <cell r="CI250">
            <v>92757</v>
          </cell>
          <cell r="CJ250">
            <v>73606</v>
          </cell>
          <cell r="CK250">
            <v>86726</v>
          </cell>
          <cell r="CL250">
            <v>47396</v>
          </cell>
          <cell r="CM250">
            <v>31294</v>
          </cell>
          <cell r="CN250">
            <v>11488</v>
          </cell>
          <cell r="CO250">
            <v>5185</v>
          </cell>
          <cell r="CP250">
            <v>4994</v>
          </cell>
          <cell r="CQ250">
            <v>47789</v>
          </cell>
          <cell r="CR250">
            <v>60862</v>
          </cell>
          <cell r="CS250">
            <v>40544</v>
          </cell>
          <cell r="CT250">
            <v>19381</v>
          </cell>
          <cell r="CU250">
            <v>7105</v>
          </cell>
          <cell r="CV250" t="str">
            <v>n.a.</v>
          </cell>
          <cell r="CW250" t="str">
            <v>n.a.</v>
          </cell>
          <cell r="CX250" t="str">
            <v>n.a.</v>
          </cell>
          <cell r="CY250">
            <v>1686</v>
          </cell>
          <cell r="CZ250">
            <v>203</v>
          </cell>
          <cell r="DA250" t="str">
            <v>n.a.</v>
          </cell>
          <cell r="DB250">
            <v>5361</v>
          </cell>
          <cell r="DC250">
            <v>235357</v>
          </cell>
          <cell r="DD250">
            <v>191338</v>
          </cell>
          <cell r="DE250">
            <v>175416</v>
          </cell>
          <cell r="DF250">
            <v>113086</v>
          </cell>
          <cell r="DH250">
            <v>166733</v>
          </cell>
          <cell r="DI250">
            <v>-138080</v>
          </cell>
          <cell r="DJ250">
            <v>-14727</v>
          </cell>
          <cell r="DK250">
            <v>-2500</v>
          </cell>
          <cell r="DL250">
            <v>11426</v>
          </cell>
          <cell r="DM250">
            <v>6.8528725567224197E-2</v>
          </cell>
          <cell r="DN250">
            <v>7.3570412151416201E-2</v>
          </cell>
          <cell r="DO250" t="str">
            <v>n.a.</v>
          </cell>
          <cell r="DP250">
            <v>15126</v>
          </cell>
          <cell r="DQ250">
            <v>944.5</v>
          </cell>
          <cell r="DS250">
            <v>146821</v>
          </cell>
          <cell r="DT250">
            <v>-110011</v>
          </cell>
          <cell r="DU250">
            <v>-17882</v>
          </cell>
          <cell r="DV250">
            <v>-2926</v>
          </cell>
          <cell r="DW250">
            <v>16002</v>
          </cell>
          <cell r="DX250">
            <v>0.10898985839900301</v>
          </cell>
          <cell r="DY250">
            <v>0.122321681101369</v>
          </cell>
          <cell r="DZ250" t="str">
            <v>n.a.</v>
          </cell>
          <cell r="EA250">
            <v>6475.5</v>
          </cell>
          <cell r="EB250" t="e">
            <v>#VALUE!</v>
          </cell>
          <cell r="ED250">
            <v>188416</v>
          </cell>
          <cell r="EE250">
            <v>-143646</v>
          </cell>
          <cell r="EF250">
            <v>-29410</v>
          </cell>
          <cell r="EG250">
            <v>-2656</v>
          </cell>
          <cell r="EH250">
            <v>12704</v>
          </cell>
          <cell r="EI250">
            <v>6.7425271739130405E-2</v>
          </cell>
          <cell r="EJ250">
            <v>7.2300127481333104E-2</v>
          </cell>
          <cell r="EK250" t="str">
            <v>n.a.</v>
          </cell>
          <cell r="EL250">
            <v>7490</v>
          </cell>
          <cell r="EM250" t="e">
            <v>#VALUE!</v>
          </cell>
          <cell r="EO250">
            <v>167323.33333333299</v>
          </cell>
          <cell r="EP250">
            <v>-130579</v>
          </cell>
          <cell r="EQ250">
            <v>-20673</v>
          </cell>
          <cell r="ER250">
            <v>-2694</v>
          </cell>
          <cell r="ES250">
            <v>13377.333333333299</v>
          </cell>
          <cell r="ET250">
            <v>7.9949000936310993E-2</v>
          </cell>
          <cell r="EU250">
            <v>8.6896270986796295E-2</v>
          </cell>
          <cell r="FF250" t="str">
            <v>CN49949PC</v>
          </cell>
          <cell r="FG250" t="str">
            <v>exclude</v>
          </cell>
          <cell r="FH250" t="str">
            <v>Independence(A+, A, A-, B+, B, B-,U)</v>
          </cell>
          <cell r="FI250" t="str">
            <v>ok, indep</v>
          </cell>
        </row>
        <row r="251">
          <cell r="B251" t="str">
            <v>TOPLUS GLOBAL CO., LTD.</v>
          </cell>
          <cell r="C251" t="str">
            <v>exclude</v>
          </cell>
          <cell r="D251" t="str">
            <v>Consecutive loss</v>
          </cell>
          <cell r="H251" t="str">
            <v/>
          </cell>
          <cell r="I251" t="str">
            <v>ok, loss</v>
          </cell>
          <cell r="J251" t="str">
            <v>ok,loss</v>
          </cell>
          <cell r="M251" t="str">
            <v>TOPLUS GLOBAL CO., LTD.</v>
          </cell>
          <cell r="N251" t="str">
            <v>This company is engaged in the research, development, and production of diffusers and reflectors. Its business was founded in 2001 and has its registered head office based in Zhubei, Taiwan.The company's products include reflection and diffusing films, as well as protection films. Its products are used in TFT (thin film transistor) and liquid crystal display backlight applications. The company is involved in film cutting and printing process services.The company has manufacturing facilities in Hsin-chu in Taiwan; and Suzhou and Dongguan, the People's Republic of China, as well as distributes its products throughout Asia. The company aspires to become the best supplier in backlight module material industry.</v>
          </cell>
          <cell r="O251" t="str">
            <v>Manufacturing; Services</v>
          </cell>
          <cell r="P251" t="str">
            <v>www.toplusglobal.com</v>
          </cell>
          <cell r="R251" t="str">
            <v>Taiwan, China</v>
          </cell>
          <cell r="S251" t="str">
            <v>3522</v>
          </cell>
          <cell r="T251" t="str">
            <v>A-</v>
          </cell>
          <cell r="U251" t="str">
            <v>3699</v>
          </cell>
          <cell r="V251" t="str">
            <v>Engaged in the research, development, and production of diffusers and reflectors</v>
          </cell>
          <cell r="W251" t="str">
            <v>The Company is principally engaged in the cutting and distribution of diffusers and lenticular flims. The diffusers include high luminance diffusers used in high-end televisions (TVs) and high haze diffusers. The company is also engaged in the cutting and distribution of hybrid optical films, micro lens films, brightness enhancement films (BEFs), porous reflectors and anti-waving reflectors. Its products are applied in the manufacture of thin film transistor liquid crystal display (TFT-LCD) backlight modules.</v>
          </cell>
          <cell r="X251" t="str">
            <v>HI-LIGHT TEK COMPANY LIMITED</v>
          </cell>
          <cell r="Z251" t="str">
            <v>TW12947467</v>
          </cell>
          <cell r="AA251">
            <v>675371</v>
          </cell>
          <cell r="AB251">
            <v>1048634</v>
          </cell>
          <cell r="AC251">
            <v>1232046</v>
          </cell>
          <cell r="AD251">
            <v>1531273</v>
          </cell>
          <cell r="AE251">
            <v>615973</v>
          </cell>
          <cell r="AF251">
            <v>975549</v>
          </cell>
          <cell r="AG251">
            <v>1187317</v>
          </cell>
          <cell r="AH251">
            <v>1484796</v>
          </cell>
          <cell r="AI251">
            <v>-2647</v>
          </cell>
          <cell r="AJ251">
            <v>-6075</v>
          </cell>
          <cell r="AK251">
            <v>-4528</v>
          </cell>
          <cell r="AL251">
            <v>-5475</v>
          </cell>
          <cell r="AM251">
            <v>613326</v>
          </cell>
          <cell r="AN251">
            <v>969474</v>
          </cell>
          <cell r="AO251">
            <v>1182789</v>
          </cell>
          <cell r="AP251">
            <v>1479321</v>
          </cell>
          <cell r="AQ251">
            <v>62045</v>
          </cell>
          <cell r="AR251">
            <v>79160</v>
          </cell>
          <cell r="AS251">
            <v>49257</v>
          </cell>
          <cell r="AT251">
            <v>51952</v>
          </cell>
          <cell r="AU251">
            <v>-9620</v>
          </cell>
          <cell r="AV251">
            <v>-100836</v>
          </cell>
          <cell r="AW251">
            <v>-183539</v>
          </cell>
          <cell r="AX251">
            <v>-626521</v>
          </cell>
          <cell r="AY251">
            <v>0</v>
          </cell>
          <cell r="AZ251">
            <v>0</v>
          </cell>
          <cell r="BA251">
            <v>0</v>
          </cell>
          <cell r="BB251">
            <v>-1711</v>
          </cell>
          <cell r="BC251">
            <v>-578582</v>
          </cell>
          <cell r="BD251">
            <v>-739573</v>
          </cell>
          <cell r="BE251">
            <v>-787509</v>
          </cell>
          <cell r="BF251">
            <v>-809984</v>
          </cell>
          <cell r="BG251">
            <v>87169</v>
          </cell>
          <cell r="BH251">
            <v>208225</v>
          </cell>
          <cell r="BI251">
            <v>260998</v>
          </cell>
          <cell r="BJ251">
            <v>93057</v>
          </cell>
          <cell r="BK251">
            <v>-375331</v>
          </cell>
          <cell r="BL251">
            <v>-397497</v>
          </cell>
          <cell r="BM251">
            <v>-361822</v>
          </cell>
          <cell r="BN251">
            <v>-153918</v>
          </cell>
          <cell r="BO251">
            <v>-364342</v>
          </cell>
          <cell r="BP251">
            <v>-379538</v>
          </cell>
          <cell r="BQ251">
            <v>-344718</v>
          </cell>
          <cell r="BR251">
            <v>-135511</v>
          </cell>
          <cell r="BS251">
            <v>-10989</v>
          </cell>
          <cell r="BT251">
            <v>-17959</v>
          </cell>
          <cell r="BU251">
            <v>-17104</v>
          </cell>
          <cell r="BV251">
            <v>-18407</v>
          </cell>
          <cell r="BW251">
            <v>-472008</v>
          </cell>
          <cell r="BX251">
            <v>-439753</v>
          </cell>
          <cell r="BY251">
            <v>-179199</v>
          </cell>
          <cell r="BZ251">
            <v>23326</v>
          </cell>
          <cell r="CA251">
            <v>450233</v>
          </cell>
          <cell r="CB251">
            <v>326376</v>
          </cell>
          <cell r="CC251">
            <v>477863</v>
          </cell>
          <cell r="CD251">
            <v>633227</v>
          </cell>
          <cell r="CE251">
            <v>20590</v>
          </cell>
          <cell r="CF251">
            <v>25214</v>
          </cell>
          <cell r="CG251">
            <v>30361</v>
          </cell>
          <cell r="CH251">
            <v>28604</v>
          </cell>
          <cell r="CI251">
            <v>12112</v>
          </cell>
          <cell r="CJ251">
            <v>23312</v>
          </cell>
          <cell r="CK251">
            <v>33012</v>
          </cell>
          <cell r="CL251">
            <v>48146</v>
          </cell>
          <cell r="CM251">
            <v>270933</v>
          </cell>
          <cell r="CN251">
            <v>38117</v>
          </cell>
          <cell r="CO251">
            <v>160736</v>
          </cell>
          <cell r="CP251">
            <v>230893</v>
          </cell>
          <cell r="CQ251">
            <v>144044</v>
          </cell>
          <cell r="CR251">
            <v>233604</v>
          </cell>
          <cell r="CS251">
            <v>245347</v>
          </cell>
          <cell r="CT251">
            <v>314861</v>
          </cell>
          <cell r="CU251">
            <v>12956</v>
          </cell>
          <cell r="CV251">
            <v>17450</v>
          </cell>
          <cell r="CW251">
            <v>115752</v>
          </cell>
          <cell r="CX251">
            <v>27409</v>
          </cell>
          <cell r="CY251" t="str">
            <v>n.a.</v>
          </cell>
          <cell r="CZ251">
            <v>0</v>
          </cell>
          <cell r="DA251">
            <v>3686</v>
          </cell>
          <cell r="DB251">
            <v>18648</v>
          </cell>
          <cell r="DC251">
            <v>2081410</v>
          </cell>
          <cell r="DD251">
            <v>2994449</v>
          </cell>
          <cell r="DE251">
            <v>3435180</v>
          </cell>
          <cell r="DF251">
            <v>2195834</v>
          </cell>
          <cell r="DH251">
            <v>613326</v>
          </cell>
          <cell r="DI251">
            <v>-9620</v>
          </cell>
          <cell r="DJ251">
            <v>-578582</v>
          </cell>
          <cell r="DK251">
            <v>-375331</v>
          </cell>
          <cell r="DL251">
            <v>-350207</v>
          </cell>
          <cell r="DM251">
            <v>-0.57099650104512101</v>
          </cell>
          <cell r="DN251">
            <v>-0.36346134486312398</v>
          </cell>
          <cell r="DO251">
            <v>0</v>
          </cell>
          <cell r="DP251">
            <v>22902</v>
          </cell>
          <cell r="DQ251" t="e">
            <v>#VALUE!</v>
          </cell>
          <cell r="DS251">
            <v>969474</v>
          </cell>
          <cell r="DT251">
            <v>-100836</v>
          </cell>
          <cell r="DU251">
            <v>-739573</v>
          </cell>
          <cell r="DV251">
            <v>-397497</v>
          </cell>
          <cell r="DW251">
            <v>-268432</v>
          </cell>
          <cell r="DX251">
            <v>-0.27688416605293198</v>
          </cell>
          <cell r="DY251">
            <v>-0.21684360524950999</v>
          </cell>
          <cell r="DZ251">
            <v>0</v>
          </cell>
          <cell r="EA251">
            <v>27787.5</v>
          </cell>
          <cell r="EB251">
            <v>1843</v>
          </cell>
          <cell r="ED251">
            <v>1182789</v>
          </cell>
          <cell r="EE251">
            <v>-183539</v>
          </cell>
          <cell r="EF251">
            <v>-787509</v>
          </cell>
          <cell r="EG251">
            <v>-361822</v>
          </cell>
          <cell r="EH251">
            <v>-150081</v>
          </cell>
          <cell r="EI251">
            <v>-0.12688738228035601</v>
          </cell>
          <cell r="EJ251">
            <v>-0.11259987845776399</v>
          </cell>
          <cell r="EK251">
            <v>0</v>
          </cell>
          <cell r="EL251">
            <v>29482.5</v>
          </cell>
          <cell r="EM251">
            <v>11167</v>
          </cell>
          <cell r="EO251">
            <v>921863</v>
          </cell>
          <cell r="EP251">
            <v>-97998.333333333299</v>
          </cell>
          <cell r="EQ251">
            <v>-701888</v>
          </cell>
          <cell r="ER251">
            <v>-378216.66666666698</v>
          </cell>
          <cell r="ES251">
            <v>-256240</v>
          </cell>
          <cell r="ET251">
            <v>-0.27795887241379702</v>
          </cell>
          <cell r="EU251">
            <v>-0.21750220481570801</v>
          </cell>
          <cell r="FF251" t="str">
            <v>TW12947467</v>
          </cell>
          <cell r="FG251" t="str">
            <v>exclude</v>
          </cell>
          <cell r="FH251" t="str">
            <v>Consecutive loss</v>
          </cell>
          <cell r="FI251" t="str">
            <v>ok, loss</v>
          </cell>
        </row>
        <row r="252">
          <cell r="B252" t="str">
            <v>HANGZHOU SKYRICH POWER CO.,LTD</v>
          </cell>
          <cell r="C252" t="str">
            <v>final include</v>
          </cell>
          <cell r="H252">
            <v>-3.3165459564306797E-2</v>
          </cell>
          <cell r="I252" t="str">
            <v>include</v>
          </cell>
          <cell r="J252" t="str">
            <v>final include</v>
          </cell>
          <cell r="M252" t="str">
            <v>HANGZHOU SKYRICH POWER CO.,LTD</v>
          </cell>
          <cell r="N252" t="str">
            <v>This company is engaged in the manufacture, sale and distribution of lithium-polymer batteries in China. It was established in 2000 and conducts its business from its registered head office located in Hangzhou, Zhejiang Province. The company operates from its modern factory that occupies an area of 10,000 square meters with more than 400 workers. It specialises in offering a range of Li-polymer batteries which are mainly applied in electric toy, electric tool, E-bike, and motorcycle and electric vehicle. The company's products include motorcycle batteries, harley davidson batteries, scooter batteries, utility vehicle batteries, ATV batteries, watercraft batteries, lawn mowers, automotive batteries, generator batteries, jumpstart batteries, marine batteries, and lithium jump starters.</v>
          </cell>
          <cell r="O252" t="str">
            <v>Manufacturing; Wholesale</v>
          </cell>
          <cell r="P252" t="str">
            <v>www.skyrichpower.com</v>
          </cell>
          <cell r="R252" t="str">
            <v>China</v>
          </cell>
          <cell r="S252" t="str">
            <v>832283</v>
          </cell>
          <cell r="T252" t="str">
            <v>B+</v>
          </cell>
          <cell r="U252" t="str">
            <v>3692</v>
          </cell>
          <cell r="V252" t="str">
            <v>Engaged in the manufacture, sale and distribution of lithium-polymer batteries in China</v>
          </cell>
          <cell r="W252" t="str">
            <v>The Company mainly engaged in the production and sale of high-performance polymer lithium-ion battery.</v>
          </cell>
          <cell r="Z252" t="str">
            <v>CN43363PC</v>
          </cell>
          <cell r="AA252">
            <v>312437</v>
          </cell>
          <cell r="AB252">
            <v>146974</v>
          </cell>
          <cell r="AC252">
            <v>166044</v>
          </cell>
          <cell r="AD252">
            <v>231100</v>
          </cell>
          <cell r="AE252">
            <v>311298</v>
          </cell>
          <cell r="AF252">
            <v>142760</v>
          </cell>
          <cell r="AG252">
            <v>163121</v>
          </cell>
          <cell r="AH252">
            <v>229681</v>
          </cell>
          <cell r="AI252">
            <v>-1384</v>
          </cell>
          <cell r="AJ252">
            <v>-1387</v>
          </cell>
          <cell r="AK252">
            <v>-1811</v>
          </cell>
          <cell r="AL252">
            <v>-4446</v>
          </cell>
          <cell r="AM252">
            <v>309914</v>
          </cell>
          <cell r="AN252">
            <v>141373</v>
          </cell>
          <cell r="AO252">
            <v>161310</v>
          </cell>
          <cell r="AP252">
            <v>225235</v>
          </cell>
          <cell r="AQ252">
            <v>2523</v>
          </cell>
          <cell r="AR252">
            <v>5601</v>
          </cell>
          <cell r="AS252">
            <v>4734</v>
          </cell>
          <cell r="AT252">
            <v>5865</v>
          </cell>
          <cell r="AU252">
            <v>-217726</v>
          </cell>
          <cell r="AV252">
            <v>-105645</v>
          </cell>
          <cell r="AW252">
            <v>-107764</v>
          </cell>
          <cell r="AX252">
            <v>-163076</v>
          </cell>
          <cell r="AY252" t="str">
            <v>n.a.</v>
          </cell>
          <cell r="AZ252" t="str">
            <v>n.a.</v>
          </cell>
          <cell r="BA252" t="str">
            <v>n.a.</v>
          </cell>
          <cell r="BB252" t="str">
            <v>n.a.</v>
          </cell>
          <cell r="BC252">
            <v>-53467</v>
          </cell>
          <cell r="BD252">
            <v>-41218</v>
          </cell>
          <cell r="BE252">
            <v>-47392</v>
          </cell>
          <cell r="BF252">
            <v>-53163</v>
          </cell>
          <cell r="BG252">
            <v>41244</v>
          </cell>
          <cell r="BH252">
            <v>111</v>
          </cell>
          <cell r="BI252">
            <v>10888</v>
          </cell>
          <cell r="BJ252">
            <v>14861</v>
          </cell>
          <cell r="BK252">
            <v>-17592</v>
          </cell>
          <cell r="BL252">
            <v>-28309</v>
          </cell>
          <cell r="BM252">
            <v>-14498</v>
          </cell>
          <cell r="BN252">
            <v>-13589</v>
          </cell>
          <cell r="BO252">
            <v>-16823</v>
          </cell>
          <cell r="BP252">
            <v>0</v>
          </cell>
          <cell r="BQ252">
            <v>-13702</v>
          </cell>
          <cell r="BR252">
            <v>-12793</v>
          </cell>
          <cell r="BS252">
            <v>-769</v>
          </cell>
          <cell r="BT252">
            <v>-28309</v>
          </cell>
          <cell r="BU252">
            <v>-796</v>
          </cell>
          <cell r="BV252">
            <v>-796</v>
          </cell>
          <cell r="BW252">
            <v>34561</v>
          </cell>
          <cell r="BX252">
            <v>-39061</v>
          </cell>
          <cell r="BY252">
            <v>-488</v>
          </cell>
          <cell r="BZ252">
            <v>-96726</v>
          </cell>
          <cell r="CA252">
            <v>299633</v>
          </cell>
          <cell r="CB252">
            <v>222700</v>
          </cell>
          <cell r="CC252">
            <v>255912</v>
          </cell>
          <cell r="CD252">
            <v>342169</v>
          </cell>
          <cell r="CE252">
            <v>104195</v>
          </cell>
          <cell r="CF252">
            <v>75806</v>
          </cell>
          <cell r="CG252">
            <v>81620</v>
          </cell>
          <cell r="CH252">
            <v>100984</v>
          </cell>
          <cell r="CI252">
            <v>63584</v>
          </cell>
          <cell r="CJ252">
            <v>35031</v>
          </cell>
          <cell r="CK252">
            <v>45075</v>
          </cell>
          <cell r="CL252">
            <v>180968</v>
          </cell>
          <cell r="CM252">
            <v>20371</v>
          </cell>
          <cell r="CN252">
            <v>40386</v>
          </cell>
          <cell r="CO252">
            <v>56883</v>
          </cell>
          <cell r="CP252">
            <v>37681</v>
          </cell>
          <cell r="CQ252">
            <v>100352</v>
          </cell>
          <cell r="CR252">
            <v>70397</v>
          </cell>
          <cell r="CS252">
            <v>71116</v>
          </cell>
          <cell r="CT252">
            <v>22161</v>
          </cell>
          <cell r="CU252">
            <v>25905</v>
          </cell>
          <cell r="CV252" t="str">
            <v>n.a.</v>
          </cell>
          <cell r="CW252" t="str">
            <v>n.a.</v>
          </cell>
          <cell r="CX252" t="str">
            <v>n.a.</v>
          </cell>
          <cell r="CY252">
            <v>29989</v>
          </cell>
          <cell r="CZ252" t="str">
            <v>n.a.</v>
          </cell>
          <cell r="DA252">
            <v>37872</v>
          </cell>
          <cell r="DB252">
            <v>21815</v>
          </cell>
          <cell r="DC252">
            <v>493432</v>
          </cell>
          <cell r="DD252">
            <v>415017</v>
          </cell>
          <cell r="DE252">
            <v>449787</v>
          </cell>
          <cell r="DF252">
            <v>522220</v>
          </cell>
          <cell r="DH252">
            <v>309914</v>
          </cell>
          <cell r="DI252">
            <v>-217726</v>
          </cell>
          <cell r="DJ252">
            <v>-53467</v>
          </cell>
          <cell r="DK252">
            <v>-17592</v>
          </cell>
          <cell r="DL252">
            <v>21129</v>
          </cell>
          <cell r="DM252">
            <v>6.8176978129416504E-2</v>
          </cell>
          <cell r="DN252">
            <v>7.3165157470090197E-2</v>
          </cell>
          <cell r="DO252" t="str">
            <v>n.a.</v>
          </cell>
          <cell r="DP252">
            <v>90000.5</v>
          </cell>
          <cell r="DQ252" t="e">
            <v>#VALUE!</v>
          </cell>
          <cell r="DS252">
            <v>141373</v>
          </cell>
          <cell r="DT252">
            <v>-105645</v>
          </cell>
          <cell r="DU252">
            <v>-41218</v>
          </cell>
          <cell r="DV252">
            <v>-28309</v>
          </cell>
          <cell r="DW252">
            <v>-33799</v>
          </cell>
          <cell r="DX252">
            <v>-0.23907676854845</v>
          </cell>
          <cell r="DY252">
            <v>-0.19294750302559799</v>
          </cell>
          <cell r="DZ252" t="str">
            <v>n.a.</v>
          </cell>
          <cell r="EA252">
            <v>78713</v>
          </cell>
          <cell r="EB252" t="e">
            <v>#VALUE!</v>
          </cell>
          <cell r="ED252">
            <v>161310</v>
          </cell>
          <cell r="EE252">
            <v>-107764</v>
          </cell>
          <cell r="EF252">
            <v>-47392</v>
          </cell>
          <cell r="EG252">
            <v>-14498</v>
          </cell>
          <cell r="EH252">
            <v>-8344</v>
          </cell>
          <cell r="EI252">
            <v>-5.1726489368297102E-2</v>
          </cell>
          <cell r="EJ252">
            <v>-4.9182453699883298E-2</v>
          </cell>
          <cell r="EK252" t="str">
            <v>n.a.</v>
          </cell>
          <cell r="EL252">
            <v>91302</v>
          </cell>
          <cell r="EM252">
            <v>29843.5</v>
          </cell>
          <cell r="EO252">
            <v>204199</v>
          </cell>
          <cell r="EP252">
            <v>-143711.66666666701</v>
          </cell>
          <cell r="EQ252">
            <v>-47359</v>
          </cell>
          <cell r="ER252">
            <v>-20133</v>
          </cell>
          <cell r="ES252">
            <v>-7004.6666666666597</v>
          </cell>
          <cell r="ET252">
            <v>-3.4303138931467102E-2</v>
          </cell>
          <cell r="EU252">
            <v>-3.3165459564306797E-2</v>
          </cell>
          <cell r="FF252" t="str">
            <v>CN43363PC</v>
          </cell>
          <cell r="FG252" t="str">
            <v>final include</v>
          </cell>
          <cell r="FI252" t="str">
            <v>include</v>
          </cell>
        </row>
        <row r="253">
          <cell r="B253" t="str">
            <v>XUZHOU FENGHE SLEWING BEARING CO.,LTD</v>
          </cell>
          <cell r="C253" t="str">
            <v>exclude</v>
          </cell>
          <cell r="D253" t="str">
            <v>Significantly different products/services</v>
          </cell>
          <cell r="E253" t="str">
            <v>从事回转支承设计制造的中国企业</v>
          </cell>
          <cell r="H253" t="str">
            <v/>
          </cell>
          <cell r="I253" t="str">
            <v>ok, sda/sdp</v>
          </cell>
          <cell r="J253" t="str">
            <v>ok,sdp</v>
          </cell>
          <cell r="M253" t="str">
            <v>XUZHOU FENGHE SLEWING BEARING CO.,LTD</v>
          </cell>
          <cell r="N253" t="str">
            <v>This company is a China-based enterprise engaged in the design and manufacture of slewing bearing. It was established in 2004 and conducts business from its registered head office located in Xuzhou, China. The company's main products are four series of slewing bearings, including single-row spherical type, double-row spherical type, three-row rolling type and crossover rolling type. These products are applied for all standard and non-standard specifications from 150 to 4500mm. Its products are widely used in engineering machinery, building machinery, metallurgical and mining machinery, shipping port machinery, environmental protection machinery, light industry machinery, petroleum chemical machinery, engineering vehicle, war industry equipments and so on.The company's products sell well all over China, and are exported to the United States, Germany, Australia, Singapore and other countries and regions.</v>
          </cell>
          <cell r="O253" t="str">
            <v>Manufacturing</v>
          </cell>
          <cell r="P253" t="str">
            <v>www.xzfhhz.com</v>
          </cell>
          <cell r="R253" t="str">
            <v>China</v>
          </cell>
          <cell r="S253" t="str">
            <v>832217</v>
          </cell>
          <cell r="T253" t="str">
            <v>B+</v>
          </cell>
          <cell r="U253" t="str">
            <v>3699</v>
          </cell>
          <cell r="V253" t="str">
            <v>Engaged in the design and manufacture of slewing bearing</v>
          </cell>
          <cell r="W253" t="str">
            <v>The Company is mainly engaged in the design, manufacture, maintenance of the rotary support, machinery, parts processing, manufacturing, blank forging, sales, self and agent all kinds of goods and technology import and export business.</v>
          </cell>
          <cell r="Z253" t="str">
            <v>CN43561PC</v>
          </cell>
          <cell r="AA253">
            <v>145852</v>
          </cell>
          <cell r="AB253">
            <v>152955</v>
          </cell>
          <cell r="AC253">
            <v>151326</v>
          </cell>
          <cell r="AD253">
            <v>123716</v>
          </cell>
          <cell r="AE253">
            <v>139856</v>
          </cell>
          <cell r="AF253">
            <v>148473</v>
          </cell>
          <cell r="AG253">
            <v>147241</v>
          </cell>
          <cell r="AH253">
            <v>120745</v>
          </cell>
          <cell r="AI253">
            <v>-1225</v>
          </cell>
          <cell r="AJ253">
            <v>-908</v>
          </cell>
          <cell r="AK253">
            <v>-1003</v>
          </cell>
          <cell r="AL253">
            <v>-1001</v>
          </cell>
          <cell r="AM253">
            <v>138631</v>
          </cell>
          <cell r="AN253">
            <v>147565</v>
          </cell>
          <cell r="AO253">
            <v>146238</v>
          </cell>
          <cell r="AP253">
            <v>119744</v>
          </cell>
          <cell r="AQ253">
            <v>7221</v>
          </cell>
          <cell r="AR253">
            <v>5390</v>
          </cell>
          <cell r="AS253">
            <v>5088</v>
          </cell>
          <cell r="AT253">
            <v>3972</v>
          </cell>
          <cell r="AU253">
            <v>-116345</v>
          </cell>
          <cell r="AV253">
            <v>-117252</v>
          </cell>
          <cell r="AW253">
            <v>-114134</v>
          </cell>
          <cell r="AX253">
            <v>-88886</v>
          </cell>
          <cell r="AY253" t="str">
            <v>n.a.</v>
          </cell>
          <cell r="AZ253" t="str">
            <v>n.a.</v>
          </cell>
          <cell r="BA253" t="str">
            <v>n.a.</v>
          </cell>
          <cell r="BB253" t="str">
            <v>n.a.</v>
          </cell>
          <cell r="BC253">
            <v>-19933</v>
          </cell>
          <cell r="BD253">
            <v>-21405</v>
          </cell>
          <cell r="BE253">
            <v>-19921</v>
          </cell>
          <cell r="BF253">
            <v>-18677</v>
          </cell>
          <cell r="BG253">
            <v>9574</v>
          </cell>
          <cell r="BH253">
            <v>14298</v>
          </cell>
          <cell r="BI253">
            <v>17271</v>
          </cell>
          <cell r="BJ253">
            <v>16153</v>
          </cell>
          <cell r="BK253">
            <v>-3132</v>
          </cell>
          <cell r="BL253">
            <v>-2917</v>
          </cell>
          <cell r="BM253">
            <v>-3174</v>
          </cell>
          <cell r="BN253">
            <v>-3374</v>
          </cell>
          <cell r="BO253">
            <v>-3053</v>
          </cell>
          <cell r="BP253">
            <v>-2844</v>
          </cell>
          <cell r="BQ253">
            <v>-3088</v>
          </cell>
          <cell r="BR253">
            <v>-3284</v>
          </cell>
          <cell r="BS253">
            <v>-79</v>
          </cell>
          <cell r="BT253">
            <v>-73</v>
          </cell>
          <cell r="BU253">
            <v>-86</v>
          </cell>
          <cell r="BV253">
            <v>-90</v>
          </cell>
          <cell r="BW253">
            <v>5440</v>
          </cell>
          <cell r="BX253">
            <v>10068</v>
          </cell>
          <cell r="BY253">
            <v>13251</v>
          </cell>
          <cell r="BZ253">
            <v>10322</v>
          </cell>
          <cell r="CA253">
            <v>107545</v>
          </cell>
          <cell r="CB253">
            <v>113233</v>
          </cell>
          <cell r="CC253">
            <v>99313</v>
          </cell>
          <cell r="CD253">
            <v>75374</v>
          </cell>
          <cell r="CE253">
            <v>35878</v>
          </cell>
          <cell r="CF253">
            <v>30705</v>
          </cell>
          <cell r="CG253">
            <v>28013</v>
          </cell>
          <cell r="CH253">
            <v>27369</v>
          </cell>
          <cell r="CI253">
            <v>42513</v>
          </cell>
          <cell r="CJ253">
            <v>43635</v>
          </cell>
          <cell r="CK253">
            <v>34318</v>
          </cell>
          <cell r="CL253">
            <v>27954</v>
          </cell>
          <cell r="CM253">
            <v>7514</v>
          </cell>
          <cell r="CN253">
            <v>8607</v>
          </cell>
          <cell r="CO253">
            <v>9158</v>
          </cell>
          <cell r="CP253">
            <v>3233</v>
          </cell>
          <cell r="CQ253">
            <v>19089</v>
          </cell>
          <cell r="CR253">
            <v>24880</v>
          </cell>
          <cell r="CS253">
            <v>25182</v>
          </cell>
          <cell r="CT253">
            <v>12620</v>
          </cell>
          <cell r="CU253">
            <v>30</v>
          </cell>
          <cell r="CV253">
            <v>34</v>
          </cell>
          <cell r="CW253">
            <v>22</v>
          </cell>
          <cell r="CX253">
            <v>647</v>
          </cell>
          <cell r="CY253">
            <v>768</v>
          </cell>
          <cell r="CZ253">
            <v>762</v>
          </cell>
          <cell r="DA253">
            <v>681</v>
          </cell>
          <cell r="DB253">
            <v>597</v>
          </cell>
          <cell r="DC253">
            <v>130098</v>
          </cell>
          <cell r="DD253">
            <v>134075</v>
          </cell>
          <cell r="DE253">
            <v>120409</v>
          </cell>
          <cell r="DF253">
            <v>97851</v>
          </cell>
          <cell r="DH253">
            <v>138631</v>
          </cell>
          <cell r="DI253">
            <v>-116345</v>
          </cell>
          <cell r="DJ253">
            <v>-19933</v>
          </cell>
          <cell r="DK253">
            <v>-3132</v>
          </cell>
          <cell r="DL253">
            <v>-779</v>
          </cell>
          <cell r="DM253">
            <v>-5.6192337933074097E-3</v>
          </cell>
          <cell r="DN253">
            <v>-5.5878344451617502E-3</v>
          </cell>
          <cell r="DO253" t="str">
            <v>n.a.</v>
          </cell>
          <cell r="DP253">
            <v>33291.5</v>
          </cell>
          <cell r="DQ253">
            <v>765</v>
          </cell>
          <cell r="DS253">
            <v>147565</v>
          </cell>
          <cell r="DT253">
            <v>-117252</v>
          </cell>
          <cell r="DU253">
            <v>-21405</v>
          </cell>
          <cell r="DV253">
            <v>-2917</v>
          </cell>
          <cell r="DW253">
            <v>5991</v>
          </cell>
          <cell r="DX253">
            <v>4.0599058042218701E-2</v>
          </cell>
          <cell r="DY253">
            <v>4.2317092121434703E-2</v>
          </cell>
          <cell r="DZ253" t="str">
            <v>n.a.</v>
          </cell>
          <cell r="EA253">
            <v>29359</v>
          </cell>
          <cell r="EB253">
            <v>721.5</v>
          </cell>
          <cell r="ED253">
            <v>146238</v>
          </cell>
          <cell r="EE253">
            <v>-114134</v>
          </cell>
          <cell r="EF253">
            <v>-19921</v>
          </cell>
          <cell r="EG253">
            <v>-3174</v>
          </cell>
          <cell r="EH253">
            <v>9009</v>
          </cell>
          <cell r="EI253">
            <v>6.1605054773725E-2</v>
          </cell>
          <cell r="EJ253">
            <v>6.5649388977548503E-2</v>
          </cell>
          <cell r="EK253" t="str">
            <v>n.a.</v>
          </cell>
          <cell r="EL253">
            <v>27691</v>
          </cell>
          <cell r="EM253">
            <v>639</v>
          </cell>
          <cell r="EO253">
            <v>144144.66666666701</v>
          </cell>
          <cell r="EP253">
            <v>-115910.33333333299</v>
          </cell>
          <cell r="EQ253">
            <v>-20419.666666666701</v>
          </cell>
          <cell r="ER253">
            <v>-3074.3333333333298</v>
          </cell>
          <cell r="ES253">
            <v>4740.3333333333303</v>
          </cell>
          <cell r="ET253">
            <v>3.2885943288455503E-2</v>
          </cell>
          <cell r="EU253">
            <v>3.4004203599601102E-2</v>
          </cell>
          <cell r="FF253" t="str">
            <v>CN43561PC</v>
          </cell>
          <cell r="FG253" t="str">
            <v>exclude</v>
          </cell>
          <cell r="FH253" t="str">
            <v>Significantly different products/services</v>
          </cell>
          <cell r="FI253" t="str">
            <v>ok, sda/sdp</v>
          </cell>
        </row>
        <row r="254">
          <cell r="B254" t="str">
            <v>ZHEJIANG ERG TECHNOLOGY JOINT STOCK CO., LTD.</v>
          </cell>
          <cell r="C254" t="str">
            <v>exclude</v>
          </cell>
          <cell r="D254" t="str">
            <v>Independence(A+, A, A-, B+, B, B-,U)</v>
          </cell>
          <cell r="H254" t="str">
            <v/>
          </cell>
          <cell r="I254" t="str">
            <v>ok, indep</v>
          </cell>
          <cell r="J254" t="str">
            <v>ok,indep</v>
          </cell>
          <cell r="M254" t="str">
            <v>ZHEJIANG ERG TECHNOLOGY JOINT STOCK CO., LTD.</v>
          </cell>
          <cell r="N254" t="str">
            <v>This company, formerly known as Sanmen ERG Technology Co., Ltd., is engaged in the manufacture and sale of power transformer assembly. It was established in 1994. The registered head office of the company is located in Taizhou, People's Republic of China. The company offers oil-air coolers, dual-core body twin-unit oil-water coolers, wind power air to air coolers, air to air coolers, air-water coolers, cabin coolers, motor coolers, plate coolers, and tube bundles. Its factory covers an area of 43,340 square meters and a building area of 38,300 square meters and has 278 employees including 45 researchers and designer and nearly 43 senior technicians and managers. The company's products are certified to ISO9001-2008 Quality Management System, 14000 Environmental Management System, 3C, EUP and UL.</v>
          </cell>
          <cell r="O254" t="str">
            <v>Manufacturing</v>
          </cell>
          <cell r="P254" t="str">
            <v>www.zjerg.com</v>
          </cell>
          <cell r="R254" t="str">
            <v>China</v>
          </cell>
          <cell r="S254" t="str">
            <v>832208</v>
          </cell>
          <cell r="T254" t="str">
            <v>D</v>
          </cell>
          <cell r="U254" t="str">
            <v>3699</v>
          </cell>
          <cell r="V254" t="str">
            <v>Engaged in the manufacture and sale of power transformer assembly</v>
          </cell>
          <cell r="W254" t="str">
            <v>The Company is mainly engaged in electrical machinery and equipment, general equipment research, development, manufacturing, sales, import and export of goods, technology import and export.</v>
          </cell>
          <cell r="Z254" t="str">
            <v>CN43505PC</v>
          </cell>
          <cell r="AA254">
            <v>161922</v>
          </cell>
          <cell r="AB254">
            <v>151958</v>
          </cell>
          <cell r="AC254">
            <v>118750</v>
          </cell>
          <cell r="AD254">
            <v>104502</v>
          </cell>
          <cell r="AE254">
            <v>150510</v>
          </cell>
          <cell r="AF254">
            <v>146277</v>
          </cell>
          <cell r="AG254">
            <v>111346</v>
          </cell>
          <cell r="AH254">
            <v>100668</v>
          </cell>
          <cell r="AI254">
            <v>-1767</v>
          </cell>
          <cell r="AJ254">
            <v>-1648</v>
          </cell>
          <cell r="AK254">
            <v>-1448</v>
          </cell>
          <cell r="AL254">
            <v>-1797</v>
          </cell>
          <cell r="AM254">
            <v>148743</v>
          </cell>
          <cell r="AN254">
            <v>144629</v>
          </cell>
          <cell r="AO254">
            <v>109898</v>
          </cell>
          <cell r="AP254">
            <v>98871</v>
          </cell>
          <cell r="AQ254">
            <v>13179</v>
          </cell>
          <cell r="AR254">
            <v>7329</v>
          </cell>
          <cell r="AS254">
            <v>8852</v>
          </cell>
          <cell r="AT254">
            <v>5631</v>
          </cell>
          <cell r="AU254">
            <v>-95023</v>
          </cell>
          <cell r="AV254">
            <v>-96182</v>
          </cell>
          <cell r="AW254">
            <v>-72295</v>
          </cell>
          <cell r="AX254">
            <v>-62464</v>
          </cell>
          <cell r="AY254" t="str">
            <v>n.a.</v>
          </cell>
          <cell r="AZ254" t="str">
            <v>n.a.</v>
          </cell>
          <cell r="BA254" t="str">
            <v>n.a.</v>
          </cell>
          <cell r="BB254" t="str">
            <v>n.a.</v>
          </cell>
          <cell r="BC254">
            <v>-39978</v>
          </cell>
          <cell r="BD254">
            <v>-30799</v>
          </cell>
          <cell r="BE254">
            <v>-31715</v>
          </cell>
          <cell r="BF254">
            <v>-28049</v>
          </cell>
          <cell r="BG254">
            <v>26921</v>
          </cell>
          <cell r="BH254">
            <v>24977</v>
          </cell>
          <cell r="BI254">
            <v>14740</v>
          </cell>
          <cell r="BJ254">
            <v>13989</v>
          </cell>
          <cell r="BK254">
            <v>-7337</v>
          </cell>
          <cell r="BL254">
            <v>-5613</v>
          </cell>
          <cell r="BM254">
            <v>-7027</v>
          </cell>
          <cell r="BN254">
            <v>-6729</v>
          </cell>
          <cell r="BO254">
            <v>-7044</v>
          </cell>
          <cell r="BP254">
            <v>-5272</v>
          </cell>
          <cell r="BQ254">
            <v>-6781</v>
          </cell>
          <cell r="BR254">
            <v>-6464</v>
          </cell>
          <cell r="BS254">
            <v>-293</v>
          </cell>
          <cell r="BT254">
            <v>-341</v>
          </cell>
          <cell r="BU254">
            <v>-246</v>
          </cell>
          <cell r="BV254">
            <v>-265</v>
          </cell>
          <cell r="BW254">
            <v>9900</v>
          </cell>
          <cell r="BX254">
            <v>6038</v>
          </cell>
          <cell r="BY254">
            <v>-7081</v>
          </cell>
          <cell r="BZ254">
            <v>138</v>
          </cell>
          <cell r="CA254">
            <v>199414</v>
          </cell>
          <cell r="CB254">
            <v>136571</v>
          </cell>
          <cell r="CC254">
            <v>157211</v>
          </cell>
          <cell r="CD254">
            <v>156927</v>
          </cell>
          <cell r="CE254">
            <v>33471</v>
          </cell>
          <cell r="CF254">
            <v>36181</v>
          </cell>
          <cell r="CG254">
            <v>43650</v>
          </cell>
          <cell r="CH254">
            <v>43449</v>
          </cell>
          <cell r="CI254">
            <v>76191</v>
          </cell>
          <cell r="CJ254">
            <v>57111</v>
          </cell>
          <cell r="CK254">
            <v>66588</v>
          </cell>
          <cell r="CL254">
            <v>63301</v>
          </cell>
          <cell r="CM254">
            <v>61660</v>
          </cell>
          <cell r="CN254">
            <v>28115</v>
          </cell>
          <cell r="CO254">
            <v>41028</v>
          </cell>
          <cell r="CP254">
            <v>28906</v>
          </cell>
          <cell r="CQ254">
            <v>24566</v>
          </cell>
          <cell r="CR254">
            <v>10130</v>
          </cell>
          <cell r="CS254">
            <v>187</v>
          </cell>
          <cell r="CT254">
            <v>17996</v>
          </cell>
          <cell r="CU254">
            <v>9658</v>
          </cell>
          <cell r="CV254" t="str">
            <v>n.a.</v>
          </cell>
          <cell r="CW254" t="str">
            <v>n.a.</v>
          </cell>
          <cell r="CX254" t="str">
            <v>n.a.</v>
          </cell>
          <cell r="CY254">
            <v>15009</v>
          </cell>
          <cell r="CZ254">
            <v>38818</v>
          </cell>
          <cell r="DA254">
            <v>33503</v>
          </cell>
          <cell r="DB254">
            <v>35653</v>
          </cell>
          <cell r="DC254">
            <v>369371</v>
          </cell>
          <cell r="DD254">
            <v>299399</v>
          </cell>
          <cell r="DE254">
            <v>279345</v>
          </cell>
          <cell r="DF254">
            <v>283382</v>
          </cell>
          <cell r="DH254">
            <v>148743</v>
          </cell>
          <cell r="DI254">
            <v>-95023</v>
          </cell>
          <cell r="DJ254">
            <v>-39978</v>
          </cell>
          <cell r="DK254">
            <v>-7337</v>
          </cell>
          <cell r="DL254">
            <v>6405</v>
          </cell>
          <cell r="DM254">
            <v>4.3060849922349299E-2</v>
          </cell>
          <cell r="DN254">
            <v>4.4998524638536402E-2</v>
          </cell>
          <cell r="DO254" t="str">
            <v>n.a.</v>
          </cell>
          <cell r="DP254">
            <v>34826</v>
          </cell>
          <cell r="DQ254">
            <v>26913.5</v>
          </cell>
          <cell r="DS254">
            <v>144629</v>
          </cell>
          <cell r="DT254">
            <v>-96182</v>
          </cell>
          <cell r="DU254">
            <v>-30799</v>
          </cell>
          <cell r="DV254">
            <v>-5613</v>
          </cell>
          <cell r="DW254">
            <v>12035</v>
          </cell>
          <cell r="DX254">
            <v>8.3212910273873106E-2</v>
          </cell>
          <cell r="DY254">
            <v>9.0765796340709207E-2</v>
          </cell>
          <cell r="DZ254" t="str">
            <v>n.a.</v>
          </cell>
          <cell r="EA254">
            <v>39915.5</v>
          </cell>
          <cell r="EB254">
            <v>36160.5</v>
          </cell>
          <cell r="ED254">
            <v>109898</v>
          </cell>
          <cell r="EE254">
            <v>-72295</v>
          </cell>
          <cell r="EF254">
            <v>-31715</v>
          </cell>
          <cell r="EG254">
            <v>-7027</v>
          </cell>
          <cell r="EH254">
            <v>-1139</v>
          </cell>
          <cell r="EI254">
            <v>-1.03641558536097E-2</v>
          </cell>
          <cell r="EJ254">
            <v>-1.0257841980601101E-2</v>
          </cell>
          <cell r="EK254" t="str">
            <v>n.a.</v>
          </cell>
          <cell r="EL254">
            <v>43549.5</v>
          </cell>
          <cell r="EM254">
            <v>34578</v>
          </cell>
          <cell r="EO254">
            <v>134423.33333333299</v>
          </cell>
          <cell r="EP254">
            <v>-87833.333333333299</v>
          </cell>
          <cell r="EQ254">
            <v>-34164</v>
          </cell>
          <cell r="ER254">
            <v>-6659</v>
          </cell>
          <cell r="ES254">
            <v>5767.00000000001</v>
          </cell>
          <cell r="ET254">
            <v>4.2901777965135099E-2</v>
          </cell>
          <cell r="EU254">
            <v>4.4824843445976301E-2</v>
          </cell>
          <cell r="FF254" t="str">
            <v>CN43505PC</v>
          </cell>
          <cell r="FG254" t="str">
            <v>exclude</v>
          </cell>
          <cell r="FH254" t="str">
            <v>Independence(A+, A, A-, B+, B, B-,U)</v>
          </cell>
          <cell r="FI254" t="str">
            <v>ok, indep</v>
          </cell>
        </row>
        <row r="255">
          <cell r="B255" t="str">
            <v>ZHEJIANG WESTHOMES ELECTRIC CO.,LTD.</v>
          </cell>
          <cell r="C255" t="str">
            <v>exclude</v>
          </cell>
          <cell r="D255" t="str">
            <v>Significantly different products/services</v>
          </cell>
          <cell r="E255" t="str">
            <v>从事电气设备和仪器的开发和销售</v>
          </cell>
          <cell r="H255" t="str">
            <v/>
          </cell>
          <cell r="I255" t="str">
            <v>ok, sda/sdp</v>
          </cell>
          <cell r="J255" t="str">
            <v>ok,sdp</v>
          </cell>
          <cell r="M255" t="str">
            <v>ZHEJIANG WESTHOMES ELECTRIC CO.,LTD.</v>
          </cell>
          <cell r="N255" t="str">
            <v>This company is engaged in the development and marketing of electrical equipment and apparatus. Its business was founded in 1998. The company has its registered head office based in Yueqing,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55" t="str">
            <v>Manufacturing</v>
          </cell>
          <cell r="R255" t="str">
            <v>China</v>
          </cell>
          <cell r="S255" t="str">
            <v>872728</v>
          </cell>
          <cell r="T255" t="str">
            <v>B+</v>
          </cell>
          <cell r="U255" t="str">
            <v>3699</v>
          </cell>
          <cell r="V255" t="str">
            <v>Development and marketing of electrical equipment and apparatus</v>
          </cell>
          <cell r="W255" t="str">
            <v>The Company is mainly engaged in the development, production and sales of low-voltage electrical appliances such as circuit breakers.</v>
          </cell>
          <cell r="Z255" t="str">
            <v>CN52998PC</v>
          </cell>
          <cell r="AA255">
            <v>147218</v>
          </cell>
          <cell r="AB255">
            <v>89840</v>
          </cell>
          <cell r="AC255">
            <v>99040</v>
          </cell>
          <cell r="AD255">
            <v>72238</v>
          </cell>
          <cell r="AE255">
            <v>143512</v>
          </cell>
          <cell r="AF255">
            <v>88384</v>
          </cell>
          <cell r="AG255">
            <v>97592</v>
          </cell>
          <cell r="AH255">
            <v>70445</v>
          </cell>
          <cell r="AI255">
            <v>-1075</v>
          </cell>
          <cell r="AJ255">
            <v>-682</v>
          </cell>
          <cell r="AK255">
            <v>-423</v>
          </cell>
          <cell r="AL255">
            <v>-336</v>
          </cell>
          <cell r="AM255">
            <v>142437</v>
          </cell>
          <cell r="AN255">
            <v>87702</v>
          </cell>
          <cell r="AO255">
            <v>97169</v>
          </cell>
          <cell r="AP255">
            <v>70109</v>
          </cell>
          <cell r="AQ255">
            <v>4781</v>
          </cell>
          <cell r="AR255">
            <v>2138</v>
          </cell>
          <cell r="AS255">
            <v>1871</v>
          </cell>
          <cell r="AT255">
            <v>2129</v>
          </cell>
          <cell r="AU255">
            <v>-101179</v>
          </cell>
          <cell r="AV255">
            <v>-62649</v>
          </cell>
          <cell r="AW255">
            <v>-62993</v>
          </cell>
          <cell r="AX255">
            <v>-50694</v>
          </cell>
          <cell r="AY255" t="str">
            <v>n.a.</v>
          </cell>
          <cell r="AZ255" t="str">
            <v>n.a.</v>
          </cell>
          <cell r="BA255" t="str">
            <v>n.a.</v>
          </cell>
          <cell r="BB255" t="str">
            <v>n.a.</v>
          </cell>
          <cell r="BC255">
            <v>-19184</v>
          </cell>
          <cell r="BD255">
            <v>-18764</v>
          </cell>
          <cell r="BE255">
            <v>-19795</v>
          </cell>
          <cell r="BF255">
            <v>-16020</v>
          </cell>
          <cell r="BG255">
            <v>26855</v>
          </cell>
          <cell r="BH255">
            <v>8427</v>
          </cell>
          <cell r="BI255">
            <v>16252</v>
          </cell>
          <cell r="BJ255">
            <v>5524</v>
          </cell>
          <cell r="BK255">
            <v>-3714</v>
          </cell>
          <cell r="BL255">
            <v>-3756</v>
          </cell>
          <cell r="BM255">
            <v>-2013</v>
          </cell>
          <cell r="BN255">
            <v>-1904</v>
          </cell>
          <cell r="BO255">
            <v>-3532</v>
          </cell>
          <cell r="BP255">
            <v>-3545</v>
          </cell>
          <cell r="BQ255">
            <v>-1745</v>
          </cell>
          <cell r="BR255">
            <v>-1629</v>
          </cell>
          <cell r="BS255">
            <v>-182</v>
          </cell>
          <cell r="BT255">
            <v>-211</v>
          </cell>
          <cell r="BU255">
            <v>-268</v>
          </cell>
          <cell r="BV255">
            <v>-275</v>
          </cell>
          <cell r="BW255">
            <v>21346</v>
          </cell>
          <cell r="BX255">
            <v>2769</v>
          </cell>
          <cell r="BY255">
            <v>8768</v>
          </cell>
          <cell r="BZ255">
            <v>1615</v>
          </cell>
          <cell r="CA255">
            <v>167646</v>
          </cell>
          <cell r="CB255">
            <v>103978</v>
          </cell>
          <cell r="CC255">
            <v>100806</v>
          </cell>
          <cell r="CD255">
            <v>79982</v>
          </cell>
          <cell r="CE255">
            <v>49250</v>
          </cell>
          <cell r="CF255">
            <v>37804</v>
          </cell>
          <cell r="CG255">
            <v>36383</v>
          </cell>
          <cell r="CH255">
            <v>27492</v>
          </cell>
          <cell r="CI255">
            <v>106077</v>
          </cell>
          <cell r="CJ255">
            <v>56176</v>
          </cell>
          <cell r="CK255">
            <v>51880</v>
          </cell>
          <cell r="CL255">
            <v>46583</v>
          </cell>
          <cell r="CM255">
            <v>5548</v>
          </cell>
          <cell r="CN255">
            <v>2295</v>
          </cell>
          <cell r="CO255">
            <v>4391</v>
          </cell>
          <cell r="CP255">
            <v>4124</v>
          </cell>
          <cell r="CQ255">
            <v>3871</v>
          </cell>
          <cell r="CR255">
            <v>6398</v>
          </cell>
          <cell r="CS255">
            <v>6742</v>
          </cell>
          <cell r="CT255">
            <v>1251</v>
          </cell>
          <cell r="CU255">
            <v>3500</v>
          </cell>
          <cell r="CV255">
            <v>3298</v>
          </cell>
          <cell r="CW255" t="str">
            <v>n.a.</v>
          </cell>
          <cell r="CX255" t="str">
            <v>n.a.</v>
          </cell>
          <cell r="CY255">
            <v>4974</v>
          </cell>
          <cell r="CZ255">
            <v>3944</v>
          </cell>
          <cell r="DA255">
            <v>3706</v>
          </cell>
          <cell r="DB255">
            <v>27096</v>
          </cell>
          <cell r="DC255">
            <v>220806</v>
          </cell>
          <cell r="DD255">
            <v>158342</v>
          </cell>
          <cell r="DE255">
            <v>154440</v>
          </cell>
          <cell r="DF255">
            <v>119348</v>
          </cell>
          <cell r="DH255">
            <v>142437</v>
          </cell>
          <cell r="DI255">
            <v>-101179</v>
          </cell>
          <cell r="DJ255">
            <v>-19184</v>
          </cell>
          <cell r="DK255">
            <v>-3714</v>
          </cell>
          <cell r="DL255">
            <v>18360</v>
          </cell>
          <cell r="DM255">
            <v>0.12889909223024901</v>
          </cell>
          <cell r="DN255">
            <v>0.14797262989917601</v>
          </cell>
          <cell r="DO255" t="str">
            <v>n.a.</v>
          </cell>
          <cell r="DP255">
            <v>43527</v>
          </cell>
          <cell r="DQ255">
            <v>4459</v>
          </cell>
          <cell r="DS255">
            <v>87702</v>
          </cell>
          <cell r="DT255">
            <v>-62649</v>
          </cell>
          <cell r="DU255">
            <v>-18764</v>
          </cell>
          <cell r="DV255">
            <v>-3756</v>
          </cell>
          <cell r="DW255">
            <v>2533</v>
          </cell>
          <cell r="DX255">
            <v>2.8881895509794499E-2</v>
          </cell>
          <cell r="DY255">
            <v>2.9740868156253999E-2</v>
          </cell>
          <cell r="DZ255" t="str">
            <v>n.a.</v>
          </cell>
          <cell r="EA255">
            <v>37093.5</v>
          </cell>
          <cell r="EB255">
            <v>3825</v>
          </cell>
          <cell r="ED255">
            <v>97169</v>
          </cell>
          <cell r="EE255">
            <v>-62993</v>
          </cell>
          <cell r="EF255">
            <v>-19795</v>
          </cell>
          <cell r="EG255">
            <v>-2013</v>
          </cell>
          <cell r="EH255">
            <v>12368</v>
          </cell>
          <cell r="EI255">
            <v>0.12728339285163001</v>
          </cell>
          <cell r="EJ255">
            <v>0.145847336705935</v>
          </cell>
          <cell r="EK255" t="str">
            <v>n.a.</v>
          </cell>
          <cell r="EL255">
            <v>31937.5</v>
          </cell>
          <cell r="EM255">
            <v>15401</v>
          </cell>
          <cell r="EO255">
            <v>109102.66666666701</v>
          </cell>
          <cell r="EP255">
            <v>-75607</v>
          </cell>
          <cell r="EQ255">
            <v>-19247.666666666701</v>
          </cell>
          <cell r="ER255">
            <v>-3161</v>
          </cell>
          <cell r="ES255">
            <v>11087</v>
          </cell>
          <cell r="ET255">
            <v>0.10161988096838501</v>
          </cell>
          <cell r="EU255">
            <v>0.113114570119743</v>
          </cell>
          <cell r="FF255" t="str">
            <v>CN52998PC</v>
          </cell>
          <cell r="FG255" t="str">
            <v>exclude</v>
          </cell>
          <cell r="FH255" t="str">
            <v>Significantly different products/services</v>
          </cell>
          <cell r="FI255" t="str">
            <v>ok, sda/sdp</v>
          </cell>
        </row>
        <row r="256">
          <cell r="B256" t="str">
            <v>GREENFILTEC LTD.</v>
          </cell>
          <cell r="C256" t="str">
            <v>exclude</v>
          </cell>
          <cell r="D256" t="str">
            <v>Significantly different products/services</v>
          </cell>
          <cell r="H256" t="str">
            <v/>
          </cell>
          <cell r="I256" t="str">
            <v>ok, sda/sdp</v>
          </cell>
          <cell r="J256" t="str">
            <v>ok,sdp</v>
          </cell>
          <cell r="L256" t="str">
            <v>主要从事过滤、污染控制设备的制造、安装。</v>
          </cell>
          <cell r="M256" t="str">
            <v>GREENFILTEC LTD.</v>
          </cell>
          <cell r="N256" t="str">
            <v>This company is engaged in the manufacture and installation of filter and pollution control equipment. It was incorporated in 2014 and conducts business from its registered business address located in Taoyuan City, Taiwan, China. It offers modular flat chemical filter, traditional chemical filter, flexible frameless chemical filter, patented magnetic airtight frame, modular V-shaped chemical filter, modular chemical filter fan system, and semiconductor imaging inspection products and services. The company has the leading technology of airborne molecular contamination (AMC) micro-pollution control, and provides AMC prevention and control solutions for customers in the semiconductor and panel industry. The company’s current customer base includes global foundries, panel fabs and DRAM fabs.</v>
          </cell>
          <cell r="O256" t="str">
            <v>Manufacturing</v>
          </cell>
          <cell r="P256" t="str">
            <v>www.greenfiltec.com</v>
          </cell>
          <cell r="R256" t="str">
            <v>Taiwan, China</v>
          </cell>
          <cell r="S256" t="str">
            <v>6823</v>
          </cell>
          <cell r="T256" t="str">
            <v>B-</v>
          </cell>
          <cell r="U256" t="str">
            <v>3699</v>
          </cell>
          <cell r="V256" t="str">
            <v>Engaged in the manufacture and installation of filter and pollution control equipment</v>
          </cell>
          <cell r="W256" t="str">
            <v>The Company's main business projects are the design, sales and installation of modular chemical filters.</v>
          </cell>
          <cell r="Z256" t="str">
            <v>TW54795527</v>
          </cell>
          <cell r="AA256">
            <v>829867</v>
          </cell>
          <cell r="AB256">
            <v>648034</v>
          </cell>
          <cell r="AC256" t="str">
            <v>n.a.</v>
          </cell>
          <cell r="AD256" t="str">
            <v>n.a.</v>
          </cell>
          <cell r="AE256">
            <v>828908</v>
          </cell>
          <cell r="AF256">
            <v>647556</v>
          </cell>
          <cell r="AG256" t="str">
            <v>n.a.</v>
          </cell>
          <cell r="AH256" t="str">
            <v>n.a.</v>
          </cell>
          <cell r="AI256" t="str">
            <v>n.a.</v>
          </cell>
          <cell r="AJ256" t="str">
            <v>n.a.</v>
          </cell>
          <cell r="AK256" t="str">
            <v>n.a.</v>
          </cell>
          <cell r="AL256" t="str">
            <v>n.a.</v>
          </cell>
          <cell r="AM256">
            <v>828908</v>
          </cell>
          <cell r="AN256">
            <v>647556</v>
          </cell>
          <cell r="AO256" t="str">
            <v>n.a.</v>
          </cell>
          <cell r="AP256" t="str">
            <v>n.a.</v>
          </cell>
          <cell r="AQ256">
            <v>959</v>
          </cell>
          <cell r="AR256">
            <v>478</v>
          </cell>
          <cell r="AS256" t="str">
            <v>n.a.</v>
          </cell>
          <cell r="AT256" t="str">
            <v>n.a.</v>
          </cell>
          <cell r="AU256">
            <v>-585896</v>
          </cell>
          <cell r="AV256">
            <v>-440356</v>
          </cell>
          <cell r="AW256" t="str">
            <v>n.a.</v>
          </cell>
          <cell r="AX256" t="str">
            <v>n.a.</v>
          </cell>
          <cell r="AY256">
            <v>-22129</v>
          </cell>
          <cell r="AZ256">
            <v>-30341</v>
          </cell>
          <cell r="BA256" t="str">
            <v>n.a.</v>
          </cell>
          <cell r="BB256" t="str">
            <v>n.a.</v>
          </cell>
          <cell r="BC256">
            <v>-82843</v>
          </cell>
          <cell r="BD256">
            <v>-61597</v>
          </cell>
          <cell r="BE256" t="str">
            <v>n.a.</v>
          </cell>
          <cell r="BF256" t="str">
            <v>n.a.</v>
          </cell>
          <cell r="BG256">
            <v>138999</v>
          </cell>
          <cell r="BH256">
            <v>115740</v>
          </cell>
          <cell r="BI256" t="str">
            <v>n.a.</v>
          </cell>
          <cell r="BJ256" t="str">
            <v>n.a.</v>
          </cell>
          <cell r="BK256">
            <v>-16970</v>
          </cell>
          <cell r="BL256">
            <v>-12008</v>
          </cell>
          <cell r="BM256" t="str">
            <v>n.a.</v>
          </cell>
          <cell r="BN256" t="str">
            <v>n.a.</v>
          </cell>
          <cell r="BO256">
            <v>-16749</v>
          </cell>
          <cell r="BP256">
            <v>-11942</v>
          </cell>
          <cell r="BQ256" t="str">
            <v>n.a.</v>
          </cell>
          <cell r="BR256" t="str">
            <v>n.a.</v>
          </cell>
          <cell r="BS256">
            <v>-221</v>
          </cell>
          <cell r="BT256">
            <v>-66</v>
          </cell>
          <cell r="BU256" t="str">
            <v>n.a.</v>
          </cell>
          <cell r="BV256" t="str">
            <v>n.a.</v>
          </cell>
          <cell r="BW256">
            <v>96994</v>
          </cell>
          <cell r="BX256">
            <v>83963</v>
          </cell>
          <cell r="BY256" t="str">
            <v>n.a.</v>
          </cell>
          <cell r="BZ256" t="str">
            <v>n.a.</v>
          </cell>
          <cell r="CA256">
            <v>566056</v>
          </cell>
          <cell r="CB256">
            <v>297262</v>
          </cell>
          <cell r="CC256" t="str">
            <v>n.a.</v>
          </cell>
          <cell r="CD256" t="str">
            <v>n.a.</v>
          </cell>
          <cell r="CE256">
            <v>266338</v>
          </cell>
          <cell r="CF256">
            <v>139516</v>
          </cell>
          <cell r="CG256" t="str">
            <v>n.a.</v>
          </cell>
          <cell r="CH256" t="str">
            <v>n.a.</v>
          </cell>
          <cell r="CI256">
            <v>158723</v>
          </cell>
          <cell r="CJ256">
            <v>64815</v>
          </cell>
          <cell r="CK256" t="str">
            <v>n.a.</v>
          </cell>
          <cell r="CL256" t="str">
            <v>n.a.</v>
          </cell>
          <cell r="CM256">
            <v>534</v>
          </cell>
          <cell r="CN256">
            <v>9</v>
          </cell>
          <cell r="CO256" t="str">
            <v>n.a.</v>
          </cell>
          <cell r="CP256" t="str">
            <v>n.a.</v>
          </cell>
          <cell r="CQ256">
            <v>134478</v>
          </cell>
          <cell r="CR256">
            <v>91559</v>
          </cell>
          <cell r="CS256" t="str">
            <v>n.a.</v>
          </cell>
          <cell r="CT256" t="str">
            <v>n.a.</v>
          </cell>
          <cell r="CU256">
            <v>8656</v>
          </cell>
          <cell r="CV256">
            <v>5000</v>
          </cell>
          <cell r="CW256" t="str">
            <v>n.a.</v>
          </cell>
          <cell r="CX256" t="str">
            <v>n.a.</v>
          </cell>
          <cell r="CY256">
            <v>79823</v>
          </cell>
          <cell r="CZ256">
            <v>13582</v>
          </cell>
          <cell r="DA256" t="str">
            <v>n.a.</v>
          </cell>
          <cell r="DB256" t="str">
            <v>n.a.</v>
          </cell>
          <cell r="DC256">
            <v>774062</v>
          </cell>
          <cell r="DD256">
            <v>375127</v>
          </cell>
          <cell r="DE256" t="str">
            <v>n.a.</v>
          </cell>
          <cell r="DF256" t="str">
            <v>n.a.</v>
          </cell>
          <cell r="DH256">
            <v>828908</v>
          </cell>
          <cell r="DI256">
            <v>-585896</v>
          </cell>
          <cell r="DJ256">
            <v>-104972</v>
          </cell>
          <cell r="DK256">
            <v>-16970</v>
          </cell>
          <cell r="DL256">
            <v>121070</v>
          </cell>
          <cell r="DM256">
            <v>0.14605963508616199</v>
          </cell>
          <cell r="DN256">
            <v>0.17104196157877899</v>
          </cell>
          <cell r="DO256">
            <v>-22129</v>
          </cell>
          <cell r="DP256">
            <v>202927</v>
          </cell>
          <cell r="DQ256">
            <v>46702.5</v>
          </cell>
          <cell r="DS256">
            <v>647556</v>
          </cell>
          <cell r="DT256">
            <v>-440356</v>
          </cell>
          <cell r="DU256">
            <v>-91938</v>
          </cell>
          <cell r="DV256">
            <v>-12008</v>
          </cell>
          <cell r="DW256">
            <v>103254</v>
          </cell>
          <cell r="DX256">
            <v>0.15945184663565801</v>
          </cell>
          <cell r="DY256">
            <v>0.18969983575294599</v>
          </cell>
          <cell r="DZ256">
            <v>-30341</v>
          </cell>
          <cell r="EA256" t="e">
            <v>#VALUE!</v>
          </cell>
          <cell r="EB256" t="e">
            <v>#VALUE!</v>
          </cell>
          <cell r="ED256" t="str">
            <v>无数据</v>
          </cell>
          <cell r="EE256" t="str">
            <v>n.a.</v>
          </cell>
          <cell r="EF256" t="str">
            <v>n.a.</v>
          </cell>
          <cell r="EG256" t="str">
            <v>n.a.</v>
          </cell>
          <cell r="EH256" t="str">
            <v>无数据</v>
          </cell>
          <cell r="EI256" t="e">
            <v>#VALUE!</v>
          </cell>
          <cell r="EJ256" t="e">
            <v>#VALUE!</v>
          </cell>
          <cell r="EK256" t="str">
            <v>n.a.</v>
          </cell>
          <cell r="EL256" t="e">
            <v>#VALUE!</v>
          </cell>
          <cell r="EM256" t="e">
            <v>#VALUE!</v>
          </cell>
          <cell r="EO256" t="e">
            <v>#VALUE!</v>
          </cell>
          <cell r="EP256" t="e">
            <v>#VALUE!</v>
          </cell>
          <cell r="EQ256" t="e">
            <v>#VALUE!</v>
          </cell>
          <cell r="ER256" t="e">
            <v>#VALUE!</v>
          </cell>
          <cell r="ES256" t="e">
            <v>#VALUE!</v>
          </cell>
          <cell r="ET256" t="e">
            <v>#VALUE!</v>
          </cell>
          <cell r="EU256" t="e">
            <v>#VALUE!</v>
          </cell>
          <cell r="FF256" t="str">
            <v>TW54795527</v>
          </cell>
          <cell r="FG256" t="str">
            <v>exclude</v>
          </cell>
          <cell r="FH256" t="str">
            <v>Significantly different products/services</v>
          </cell>
          <cell r="FI256" t="str">
            <v>ok, sda/sdp</v>
          </cell>
        </row>
        <row r="257">
          <cell r="B257" t="str">
            <v>ABM FUJIYA BERHAD</v>
          </cell>
          <cell r="C257" t="str">
            <v>exclude</v>
          </cell>
          <cell r="D257" t="str">
            <v>Independence(A+, A, A-, B+, B, B-,U)</v>
          </cell>
          <cell r="H257" t="str">
            <v/>
          </cell>
          <cell r="I257" t="str">
            <v>ok, indep</v>
          </cell>
          <cell r="J257" t="str">
            <v>ok,indep</v>
          </cell>
          <cell r="M257" t="str">
            <v>ABM FUJIYA BERHAD</v>
          </cell>
          <cell r="N257" t="str">
            <v>The company, with registered head office located in Sarawak, Malaysia, operates as an investment holding company that manufactures and distributes automotive and other batteries and lubricants. It produces conventional lead acid battery, low maintenance battery, deep cycle battery, marine application battery and MF battery with 13 brands registered. It provides batteries for use in telecommunications, power utilities, railways, defense, oil and gas, and other heavy industries. The company also provides installation, commissioning, and maintenance services. Its industrial and automotive batteries The company was incorporated in 2003.The company's aim is to continue its scope of productions with the continual improvement in qualities and competitiveness to offer customers the best of products for maximum satisfaction and reliability. Its export market includes Afghanistan, Australia, Bangladesh, Brunei, Cambodia, Chile, Egypt, Ethiopia, Fiji Island, France, Ghana, Greece, Hong Kong, India, Indonesia, Iraq, Italy, Jamaica, Japan, Jordan, Kenya, Korea, Kuwait, Laos, Lebanon, Madagascar, Mauritius, Myanmar, New Zealand, Nigeria, Sultanate of Oman, Pakistan, Papua New Guinea, Philippines, Qatar, Rwanda, Saudi Arabia, Singapore, Solomon Islands, Somalia, South Africa, Spain, Sweden, Taiwan, Thailand, Togo, Turkey, United Arab Emirates, United Kingdom, Vietnam &amp; Yemen.</v>
          </cell>
          <cell r="O257" t="str">
            <v>Manufacturing</v>
          </cell>
          <cell r="P257" t="str">
            <v>www.abm88.com.my</v>
          </cell>
          <cell r="R257" t="str">
            <v>Malaysia</v>
          </cell>
          <cell r="S257" t="str">
            <v>5198</v>
          </cell>
          <cell r="T257" t="str">
            <v>D</v>
          </cell>
          <cell r="U257" t="str">
            <v>3691</v>
          </cell>
          <cell r="V257" t="str">
            <v>Operates as an investment holding company that manufactures and distributes automotive and other batteries and lubricants</v>
          </cell>
          <cell r="W257" t="str">
            <v>The Company's principal activity is investment holdings whilst its subsidiary companies are involved in the manufacturing of automotive batteries and Other Batteries, as well as dealing, sale and retailing of automotive batteries and Other Batteries and lubricants.</v>
          </cell>
          <cell r="Z257" t="str">
            <v>MY628324-W</v>
          </cell>
          <cell r="AA257">
            <v>90707</v>
          </cell>
          <cell r="AB257">
            <v>88434</v>
          </cell>
          <cell r="AC257">
            <v>111315</v>
          </cell>
          <cell r="AD257">
            <v>112077</v>
          </cell>
          <cell r="AE257">
            <v>90426</v>
          </cell>
          <cell r="AF257">
            <v>87252</v>
          </cell>
          <cell r="AG257">
            <v>110725</v>
          </cell>
          <cell r="AH257">
            <v>112027</v>
          </cell>
          <cell r="AI257" t="str">
            <v>n.a.</v>
          </cell>
          <cell r="AJ257" t="str">
            <v>n.a.</v>
          </cell>
          <cell r="AK257" t="str">
            <v>n.a.</v>
          </cell>
          <cell r="AL257" t="str">
            <v>n.a.</v>
          </cell>
          <cell r="AM257">
            <v>90426</v>
          </cell>
          <cell r="AN257">
            <v>87252</v>
          </cell>
          <cell r="AO257">
            <v>110725</v>
          </cell>
          <cell r="AP257">
            <v>112027</v>
          </cell>
          <cell r="AQ257">
            <v>281</v>
          </cell>
          <cell r="AR257">
            <v>1182</v>
          </cell>
          <cell r="AS257">
            <v>590</v>
          </cell>
          <cell r="AT257">
            <v>50</v>
          </cell>
          <cell r="AU257">
            <v>-68950</v>
          </cell>
          <cell r="AV257">
            <v>-65346</v>
          </cell>
          <cell r="AW257">
            <v>-86564</v>
          </cell>
          <cell r="AX257">
            <v>-87825</v>
          </cell>
          <cell r="AY257">
            <v>0</v>
          </cell>
          <cell r="AZ257">
            <v>0</v>
          </cell>
          <cell r="BA257">
            <v>0</v>
          </cell>
          <cell r="BB257">
            <v>0</v>
          </cell>
          <cell r="BC257">
            <v>-10207</v>
          </cell>
          <cell r="BD257">
            <v>-8652</v>
          </cell>
          <cell r="BE257">
            <v>-8810</v>
          </cell>
          <cell r="BF257">
            <v>-8557</v>
          </cell>
          <cell r="BG257">
            <v>11550</v>
          </cell>
          <cell r="BH257">
            <v>14436</v>
          </cell>
          <cell r="BI257">
            <v>15941</v>
          </cell>
          <cell r="BJ257">
            <v>15695</v>
          </cell>
          <cell r="BK257">
            <v>-7829</v>
          </cell>
          <cell r="BL257">
            <v>-8481</v>
          </cell>
          <cell r="BM257">
            <v>-9299</v>
          </cell>
          <cell r="BN257">
            <v>-9551</v>
          </cell>
          <cell r="BO257">
            <v>-7829</v>
          </cell>
          <cell r="BP257">
            <v>-8481</v>
          </cell>
          <cell r="BQ257">
            <v>-9299</v>
          </cell>
          <cell r="BR257">
            <v>-9551</v>
          </cell>
          <cell r="BS257">
            <v>0</v>
          </cell>
          <cell r="BT257">
            <v>0</v>
          </cell>
          <cell r="BU257">
            <v>0</v>
          </cell>
          <cell r="BV257">
            <v>0</v>
          </cell>
          <cell r="BW257">
            <v>1512</v>
          </cell>
          <cell r="BX257">
            <v>2263</v>
          </cell>
          <cell r="BY257">
            <v>1853</v>
          </cell>
          <cell r="BZ257">
            <v>4188</v>
          </cell>
          <cell r="CA257">
            <v>183830</v>
          </cell>
          <cell r="CB257">
            <v>172360</v>
          </cell>
          <cell r="CC257">
            <v>170998</v>
          </cell>
          <cell r="CD257">
            <v>163285</v>
          </cell>
          <cell r="CE257">
            <v>109395</v>
          </cell>
          <cell r="CF257">
            <v>102645</v>
          </cell>
          <cell r="CG257">
            <v>106081</v>
          </cell>
          <cell r="CH257">
            <v>107346</v>
          </cell>
          <cell r="CI257">
            <v>39205</v>
          </cell>
          <cell r="CJ257">
            <v>41302</v>
          </cell>
          <cell r="CK257">
            <v>42893</v>
          </cell>
          <cell r="CL257">
            <v>39973</v>
          </cell>
          <cell r="CM257">
            <v>26202</v>
          </cell>
          <cell r="CN257">
            <v>11489</v>
          </cell>
          <cell r="CO257">
            <v>4238</v>
          </cell>
          <cell r="CP257">
            <v>1460</v>
          </cell>
          <cell r="CQ257">
            <v>8123</v>
          </cell>
          <cell r="CR257">
            <v>14362</v>
          </cell>
          <cell r="CS257">
            <v>15387</v>
          </cell>
          <cell r="CT257">
            <v>9835</v>
          </cell>
          <cell r="CU257">
            <v>2605</v>
          </cell>
          <cell r="CV257">
            <v>1583</v>
          </cell>
          <cell r="CW257">
            <v>1050</v>
          </cell>
          <cell r="CX257" t="str">
            <v>n.a.</v>
          </cell>
          <cell r="CY257">
            <v>55267</v>
          </cell>
          <cell r="CZ257">
            <v>25656</v>
          </cell>
          <cell r="DA257">
            <v>3136</v>
          </cell>
          <cell r="DB257">
            <v>2969</v>
          </cell>
          <cell r="DC257">
            <v>308807</v>
          </cell>
          <cell r="DD257">
            <v>275469</v>
          </cell>
          <cell r="DE257">
            <v>259657</v>
          </cell>
          <cell r="DF257">
            <v>255485</v>
          </cell>
          <cell r="DH257">
            <v>90426</v>
          </cell>
          <cell r="DI257">
            <v>-68950</v>
          </cell>
          <cell r="DJ257">
            <v>-10207</v>
          </cell>
          <cell r="DK257">
            <v>-7829</v>
          </cell>
          <cell r="DL257">
            <v>3440</v>
          </cell>
          <cell r="DM257">
            <v>3.8042156017074703E-2</v>
          </cell>
          <cell r="DN257">
            <v>3.9546593704734102E-2</v>
          </cell>
          <cell r="DO257">
            <v>0</v>
          </cell>
          <cell r="DP257">
            <v>106020</v>
          </cell>
          <cell r="DQ257">
            <v>40461.5</v>
          </cell>
          <cell r="DS257">
            <v>87252</v>
          </cell>
          <cell r="DT257">
            <v>-65346</v>
          </cell>
          <cell r="DU257">
            <v>-8652</v>
          </cell>
          <cell r="DV257">
            <v>-8481</v>
          </cell>
          <cell r="DW257">
            <v>4773</v>
          </cell>
          <cell r="DX257">
            <v>5.47036171090634E-2</v>
          </cell>
          <cell r="DY257">
            <v>5.7869275815662202E-2</v>
          </cell>
          <cell r="DZ257">
            <v>0</v>
          </cell>
          <cell r="EA257">
            <v>104363</v>
          </cell>
          <cell r="EB257">
            <v>14396</v>
          </cell>
          <cell r="ED257">
            <v>110725</v>
          </cell>
          <cell r="EE257">
            <v>-86564</v>
          </cell>
          <cell r="EF257">
            <v>-8810</v>
          </cell>
          <cell r="EG257">
            <v>-9299</v>
          </cell>
          <cell r="EH257">
            <v>6052</v>
          </cell>
          <cell r="EI257">
            <v>5.4657936328742399E-2</v>
          </cell>
          <cell r="EJ257">
            <v>5.7818157500023899E-2</v>
          </cell>
          <cell r="EK257">
            <v>0</v>
          </cell>
          <cell r="EL257">
            <v>106713.5</v>
          </cell>
          <cell r="EM257">
            <v>3052.5</v>
          </cell>
          <cell r="EO257">
            <v>96134.333333333299</v>
          </cell>
          <cell r="EP257">
            <v>-73620</v>
          </cell>
          <cell r="EQ257">
            <v>-9223</v>
          </cell>
          <cell r="ER257">
            <v>-8536.3333333333303</v>
          </cell>
          <cell r="ES257">
            <v>4754.99999999999</v>
          </cell>
          <cell r="ET257">
            <v>4.9462037496142502E-2</v>
          </cell>
          <cell r="EU257">
            <v>5.20358359658274E-2</v>
          </cell>
          <cell r="FF257" t="str">
            <v>MY628324-W</v>
          </cell>
          <cell r="FG257" t="str">
            <v>exclude</v>
          </cell>
          <cell r="FH257" t="str">
            <v>Independence(A+, A, A-, B+, B, B-,U)</v>
          </cell>
          <cell r="FI257" t="str">
            <v>ok, indep</v>
          </cell>
        </row>
        <row r="258">
          <cell r="B258" t="str">
            <v>GUANGZHOU BATTSYS CO.,LTD.</v>
          </cell>
          <cell r="C258" t="str">
            <v>exclude</v>
          </cell>
          <cell r="D258" t="str">
            <v>Significantly different products/services</v>
          </cell>
          <cell r="E258" t="str">
            <v>锂电池</v>
          </cell>
          <cell r="H258" t="str">
            <v/>
          </cell>
          <cell r="I258" t="str">
            <v>ok, sda/sdp</v>
          </cell>
          <cell r="J258" t="str">
            <v>ok,sdp</v>
          </cell>
          <cell r="M258" t="str">
            <v>GUANGZHOU BATTSYS CO.,LTD.</v>
          </cell>
          <cell r="P258" t="str">
            <v>www.fentbattery.com</v>
          </cell>
          <cell r="R258" t="str">
            <v>China</v>
          </cell>
          <cell r="S258" t="str">
            <v>837375</v>
          </cell>
          <cell r="T258" t="str">
            <v>B+</v>
          </cell>
          <cell r="U258" t="str">
            <v>3691</v>
          </cell>
          <cell r="W258" t="str">
            <v>The Company is mainly engaged in research and development, production and sales of flexible packaging small capacity lithium batteries and cylindrical steel shell lithium batteries and battery packs.</v>
          </cell>
          <cell r="X258" t="str">
            <v>GUANGZHOU FULLRIVER BATTERY NEW TECHNOLOGY COMPANY LIMITED</v>
          </cell>
          <cell r="Z258" t="str">
            <v>CN49314PC</v>
          </cell>
          <cell r="AA258">
            <v>81373</v>
          </cell>
          <cell r="AB258">
            <v>142609</v>
          </cell>
          <cell r="AC258">
            <v>306613</v>
          </cell>
          <cell r="AD258">
            <v>311224</v>
          </cell>
          <cell r="AE258">
            <v>71360</v>
          </cell>
          <cell r="AF258">
            <v>137624</v>
          </cell>
          <cell r="AG258">
            <v>299382</v>
          </cell>
          <cell r="AH258">
            <v>302617</v>
          </cell>
          <cell r="AI258">
            <v>-518</v>
          </cell>
          <cell r="AJ258">
            <v>-843</v>
          </cell>
          <cell r="AK258">
            <v>-3874</v>
          </cell>
          <cell r="AL258">
            <v>-1629</v>
          </cell>
          <cell r="AM258">
            <v>70842</v>
          </cell>
          <cell r="AN258">
            <v>136781</v>
          </cell>
          <cell r="AO258">
            <v>295508</v>
          </cell>
          <cell r="AP258">
            <v>300988</v>
          </cell>
          <cell r="AQ258">
            <v>10531</v>
          </cell>
          <cell r="AR258">
            <v>5828</v>
          </cell>
          <cell r="AS258">
            <v>11105</v>
          </cell>
          <cell r="AT258">
            <v>10236</v>
          </cell>
          <cell r="AU258">
            <v>-49468</v>
          </cell>
          <cell r="AV258">
            <v>-59437</v>
          </cell>
          <cell r="AW258">
            <v>-137531</v>
          </cell>
          <cell r="AX258">
            <v>-150339</v>
          </cell>
          <cell r="AY258" t="str">
            <v>n.a.</v>
          </cell>
          <cell r="AZ258" t="str">
            <v>n.a.</v>
          </cell>
          <cell r="BA258" t="str">
            <v>n.a.</v>
          </cell>
          <cell r="BB258" t="str">
            <v>n.a.</v>
          </cell>
          <cell r="BC258">
            <v>-44475</v>
          </cell>
          <cell r="BD258">
            <v>-45565</v>
          </cell>
          <cell r="BE258">
            <v>-59561</v>
          </cell>
          <cell r="BF258">
            <v>-59299</v>
          </cell>
          <cell r="BG258">
            <v>-12570</v>
          </cell>
          <cell r="BH258">
            <v>37607</v>
          </cell>
          <cell r="BI258">
            <v>109521</v>
          </cell>
          <cell r="BJ258">
            <v>101586</v>
          </cell>
          <cell r="BK258">
            <v>-27218</v>
          </cell>
          <cell r="BL258">
            <v>-27302</v>
          </cell>
          <cell r="BM258">
            <v>-24407</v>
          </cell>
          <cell r="BN258">
            <v>-16471</v>
          </cell>
          <cell r="BO258">
            <v>-26829</v>
          </cell>
          <cell r="BP258">
            <v>-26993</v>
          </cell>
          <cell r="BQ258">
            <v>-24098</v>
          </cell>
          <cell r="BR258">
            <v>-16236</v>
          </cell>
          <cell r="BS258">
            <v>-389</v>
          </cell>
          <cell r="BT258">
            <v>-309</v>
          </cell>
          <cell r="BU258">
            <v>-309</v>
          </cell>
          <cell r="BV258">
            <v>-235</v>
          </cell>
          <cell r="BW258">
            <v>-45151</v>
          </cell>
          <cell r="BX258">
            <v>1490</v>
          </cell>
          <cell r="BY258">
            <v>67407</v>
          </cell>
          <cell r="BZ258">
            <v>82273</v>
          </cell>
          <cell r="CA258">
            <v>236268</v>
          </cell>
          <cell r="CB258">
            <v>270584</v>
          </cell>
          <cell r="CC258">
            <v>307683</v>
          </cell>
          <cell r="CD258">
            <v>315929</v>
          </cell>
          <cell r="CE258">
            <v>47131</v>
          </cell>
          <cell r="CF258">
            <v>40107</v>
          </cell>
          <cell r="CG258">
            <v>33502</v>
          </cell>
          <cell r="CH258">
            <v>40655</v>
          </cell>
          <cell r="CI258">
            <v>8133</v>
          </cell>
          <cell r="CJ258">
            <v>45216</v>
          </cell>
          <cell r="CK258">
            <v>57349</v>
          </cell>
          <cell r="CL258">
            <v>73494</v>
          </cell>
          <cell r="CM258">
            <v>5146</v>
          </cell>
          <cell r="CN258">
            <v>10351</v>
          </cell>
          <cell r="CO258">
            <v>13457</v>
          </cell>
          <cell r="CP258">
            <v>22180</v>
          </cell>
          <cell r="CQ258">
            <v>174212</v>
          </cell>
          <cell r="CR258">
            <v>174384</v>
          </cell>
          <cell r="CS258">
            <v>202757</v>
          </cell>
          <cell r="CT258">
            <v>178466</v>
          </cell>
          <cell r="CU258">
            <v>50208</v>
          </cell>
          <cell r="CV258">
            <v>50226</v>
          </cell>
          <cell r="CW258" t="str">
            <v>n.a.</v>
          </cell>
          <cell r="CX258" t="str">
            <v>n.a.</v>
          </cell>
          <cell r="CY258">
            <v>1189</v>
          </cell>
          <cell r="CZ258">
            <v>2022</v>
          </cell>
          <cell r="DA258">
            <v>9770</v>
          </cell>
          <cell r="DB258">
            <v>1955</v>
          </cell>
          <cell r="DC258">
            <v>331465</v>
          </cell>
          <cell r="DD258">
            <v>362941</v>
          </cell>
          <cell r="DE258">
            <v>417596</v>
          </cell>
          <cell r="DF258">
            <v>427856</v>
          </cell>
          <cell r="DH258">
            <v>70842</v>
          </cell>
          <cell r="DI258">
            <v>-49468</v>
          </cell>
          <cell r="DJ258">
            <v>-44475</v>
          </cell>
          <cell r="DK258">
            <v>-27218</v>
          </cell>
          <cell r="DL258">
            <v>-50319</v>
          </cell>
          <cell r="DM258">
            <v>-0.71029897518421303</v>
          </cell>
          <cell r="DN258">
            <v>-0.41530690568747403</v>
          </cell>
          <cell r="DO258" t="str">
            <v>n.a.</v>
          </cell>
          <cell r="DP258">
            <v>43619</v>
          </cell>
          <cell r="DQ258">
            <v>1605.5</v>
          </cell>
          <cell r="DS258">
            <v>136781</v>
          </cell>
          <cell r="DT258">
            <v>-59437</v>
          </cell>
          <cell r="DU258">
            <v>-45565</v>
          </cell>
          <cell r="DV258">
            <v>-27302</v>
          </cell>
          <cell r="DW258">
            <v>4477</v>
          </cell>
          <cell r="DX258">
            <v>3.2731154180770702E-2</v>
          </cell>
          <cell r="DY258">
            <v>3.3838735034466098E-2</v>
          </cell>
          <cell r="DZ258" t="str">
            <v>n.a.</v>
          </cell>
          <cell r="EA258">
            <v>36804.5</v>
          </cell>
          <cell r="EB258">
            <v>5896</v>
          </cell>
          <cell r="ED258">
            <v>295508</v>
          </cell>
          <cell r="EE258">
            <v>-137531</v>
          </cell>
          <cell r="EF258">
            <v>-59561</v>
          </cell>
          <cell r="EG258">
            <v>-24407</v>
          </cell>
          <cell r="EH258">
            <v>74009</v>
          </cell>
          <cell r="EI258">
            <v>0.250446688414527</v>
          </cell>
          <cell r="EJ258">
            <v>0.33412791931340502</v>
          </cell>
          <cell r="EK258" t="str">
            <v>n.a.</v>
          </cell>
          <cell r="EL258">
            <v>37078.5</v>
          </cell>
          <cell r="EM258">
            <v>5862.5</v>
          </cell>
          <cell r="EO258">
            <v>167710.33333333299</v>
          </cell>
          <cell r="EP258">
            <v>-82145.333333333299</v>
          </cell>
          <cell r="EQ258">
            <v>-49867</v>
          </cell>
          <cell r="ER258">
            <v>-26309</v>
          </cell>
          <cell r="ES258">
            <v>9389.0000000000091</v>
          </cell>
          <cell r="ET258">
            <v>5.5983431750379203E-2</v>
          </cell>
          <cell r="EU258">
            <v>5.9303441945073802E-2</v>
          </cell>
          <cell r="FF258" t="str">
            <v>CN49314PC</v>
          </cell>
          <cell r="FG258" t="str">
            <v>exclude</v>
          </cell>
          <cell r="FH258" t="str">
            <v>Significantly different products/services</v>
          </cell>
          <cell r="FI258" t="str">
            <v>ok, sda/sdp</v>
          </cell>
        </row>
        <row r="259">
          <cell r="B259" t="str">
            <v>CHING CHAN OPTICAL TECHNOLOGY CO., LTD.</v>
          </cell>
          <cell r="C259" t="str">
            <v>exclude</v>
          </cell>
          <cell r="D259" t="str">
            <v>Significantly different products/services</v>
          </cell>
          <cell r="E259" t="str">
            <v>知名光學影像篩選  / 製程監控系統製造商</v>
          </cell>
          <cell r="H259" t="str">
            <v/>
          </cell>
          <cell r="I259" t="str">
            <v>ok, sda/sdp</v>
          </cell>
          <cell r="J259" t="str">
            <v>ok,sdp</v>
          </cell>
          <cell r="L259" t="str">
            <v>生产影像自动化设备等电子专用设备、紧固件相关设备及零组件、测试仪器、工模具；高档建筑五金件、水暖器材及五金件开发、代工筛选；生产各类塑胶制品及皮革制品；销售自产产品及售后服务。</v>
          </cell>
          <cell r="M259" t="str">
            <v>CHING CHAN OPTICAL TECHNOLOGY CO., LTD.</v>
          </cell>
          <cell r="P259" t="str">
            <v>www.ccm3s.com</v>
          </cell>
          <cell r="R259" t="str">
            <v>Taiwan, China</v>
          </cell>
          <cell r="S259" t="str">
            <v>2070</v>
          </cell>
          <cell r="T259" t="str">
            <v>A</v>
          </cell>
          <cell r="U259" t="str">
            <v>3699</v>
          </cell>
          <cell r="W259" t="str">
            <v>The Company and its subsidiaries are mainly engaged in research, design, manufacture and sales of optical sorting machine used for detection of fasteners, as well as manufacture and sales of fastener former machines. The Company's main products contain optical sorting machines and fastener former machines. Optical sorting machines contain rotary disk sorting machines, eddy current sorting machines, conveyor sorting machines, glass dial sorting machines and first article inspection machines. Fastener former machines contain screw formers, bolt parts formers and others. It also engaged in sales, maintenance and after-sales service of hopper, conveyor system, packaging machine and other peripheral equipment for sorting machines.</v>
          </cell>
          <cell r="Z259" t="str">
            <v>TW89855649</v>
          </cell>
          <cell r="AA259">
            <v>598417</v>
          </cell>
          <cell r="AB259">
            <v>478250</v>
          </cell>
          <cell r="AC259">
            <v>608268</v>
          </cell>
          <cell r="AD259">
            <v>906934</v>
          </cell>
          <cell r="AE259">
            <v>596520</v>
          </cell>
          <cell r="AF259">
            <v>468353</v>
          </cell>
          <cell r="AG259">
            <v>606140</v>
          </cell>
          <cell r="AH259">
            <v>881516</v>
          </cell>
          <cell r="AI259" t="str">
            <v>n.a.</v>
          </cell>
          <cell r="AJ259" t="str">
            <v>n.a.</v>
          </cell>
          <cell r="AK259" t="str">
            <v>n.a.</v>
          </cell>
          <cell r="AL259">
            <v>0</v>
          </cell>
          <cell r="AM259">
            <v>596520</v>
          </cell>
          <cell r="AN259">
            <v>468353</v>
          </cell>
          <cell r="AO259">
            <v>606140</v>
          </cell>
          <cell r="AP259">
            <v>881516</v>
          </cell>
          <cell r="AQ259">
            <v>1897</v>
          </cell>
          <cell r="AR259">
            <v>9897</v>
          </cell>
          <cell r="AS259">
            <v>2128</v>
          </cell>
          <cell r="AT259">
            <v>25418</v>
          </cell>
          <cell r="AU259">
            <v>-199337</v>
          </cell>
          <cell r="AV259">
            <v>-232513</v>
          </cell>
          <cell r="AW259">
            <v>-302070</v>
          </cell>
          <cell r="AX259">
            <v>-505221</v>
          </cell>
          <cell r="AY259">
            <v>-33540</v>
          </cell>
          <cell r="AZ259">
            <v>-32253</v>
          </cell>
          <cell r="BA259">
            <v>-36795</v>
          </cell>
          <cell r="BB259">
            <v>-53244</v>
          </cell>
          <cell r="BC259">
            <v>-149019</v>
          </cell>
          <cell r="BD259">
            <v>-132454</v>
          </cell>
          <cell r="BE259">
            <v>-157528</v>
          </cell>
          <cell r="BF259">
            <v>-185577</v>
          </cell>
          <cell r="BG259">
            <v>216521</v>
          </cell>
          <cell r="BH259">
            <v>81030</v>
          </cell>
          <cell r="BI259">
            <v>111875</v>
          </cell>
          <cell r="BJ259">
            <v>162892</v>
          </cell>
          <cell r="BK259">
            <v>-97673</v>
          </cell>
          <cell r="BL259">
            <v>-150699</v>
          </cell>
          <cell r="BM259">
            <v>-66936</v>
          </cell>
          <cell r="BN259">
            <v>-48225</v>
          </cell>
          <cell r="BO259">
            <v>-71416</v>
          </cell>
          <cell r="BP259">
            <v>-124730</v>
          </cell>
          <cell r="BQ259">
            <v>-64328</v>
          </cell>
          <cell r="BR259">
            <v>-45901</v>
          </cell>
          <cell r="BS259">
            <v>-26257</v>
          </cell>
          <cell r="BT259">
            <v>-25969</v>
          </cell>
          <cell r="BU259">
            <v>-2608</v>
          </cell>
          <cell r="BV259">
            <v>-2324</v>
          </cell>
          <cell r="BW259">
            <v>95225</v>
          </cell>
          <cell r="BX259">
            <v>-51853</v>
          </cell>
          <cell r="BY259">
            <v>20468</v>
          </cell>
          <cell r="BZ259">
            <v>84661</v>
          </cell>
          <cell r="CA259">
            <v>816557</v>
          </cell>
          <cell r="CB259">
            <v>840823</v>
          </cell>
          <cell r="CC259">
            <v>869580</v>
          </cell>
          <cell r="CD259">
            <v>991293</v>
          </cell>
          <cell r="CE259">
            <v>235692</v>
          </cell>
          <cell r="CF259">
            <v>263895</v>
          </cell>
          <cell r="CG259">
            <v>373257</v>
          </cell>
          <cell r="CH259">
            <v>425134</v>
          </cell>
          <cell r="CI259">
            <v>94069</v>
          </cell>
          <cell r="CJ259">
            <v>111489</v>
          </cell>
          <cell r="CK259">
            <v>75305</v>
          </cell>
          <cell r="CL259">
            <v>129218</v>
          </cell>
          <cell r="CM259">
            <v>43982</v>
          </cell>
          <cell r="CN259">
            <v>46791</v>
          </cell>
          <cell r="CO259">
            <v>87919</v>
          </cell>
          <cell r="CP259">
            <v>90759</v>
          </cell>
          <cell r="CQ259">
            <v>427256</v>
          </cell>
          <cell r="CR259">
            <v>413547</v>
          </cell>
          <cell r="CS259">
            <v>314661</v>
          </cell>
          <cell r="CT259">
            <v>336754</v>
          </cell>
          <cell r="CU259">
            <v>102426</v>
          </cell>
          <cell r="CV259">
            <v>135186</v>
          </cell>
          <cell r="CW259">
            <v>35061</v>
          </cell>
          <cell r="CX259">
            <v>36208</v>
          </cell>
          <cell r="CY259">
            <v>7892</v>
          </cell>
          <cell r="CZ259">
            <v>8102</v>
          </cell>
          <cell r="DA259">
            <v>8635</v>
          </cell>
          <cell r="DB259">
            <v>8754</v>
          </cell>
          <cell r="DC259">
            <v>1468028</v>
          </cell>
          <cell r="DD259">
            <v>1548564</v>
          </cell>
          <cell r="DE259">
            <v>1614666</v>
          </cell>
          <cell r="DF259">
            <v>1585423</v>
          </cell>
          <cell r="DH259">
            <v>596520</v>
          </cell>
          <cell r="DI259">
            <v>-199337</v>
          </cell>
          <cell r="DJ259">
            <v>-182559</v>
          </cell>
          <cell r="DK259">
            <v>-97673</v>
          </cell>
          <cell r="DL259">
            <v>116951</v>
          </cell>
          <cell r="DM259">
            <v>0.196055454972172</v>
          </cell>
          <cell r="DN259">
            <v>0.243866888810578</v>
          </cell>
          <cell r="DO259">
            <v>-33540</v>
          </cell>
          <cell r="DP259">
            <v>249793.5</v>
          </cell>
          <cell r="DQ259">
            <v>7997</v>
          </cell>
          <cell r="DS259">
            <v>468353</v>
          </cell>
          <cell r="DT259">
            <v>-232513</v>
          </cell>
          <cell r="DU259">
            <v>-164707</v>
          </cell>
          <cell r="DV259">
            <v>-150699</v>
          </cell>
          <cell r="DW259">
            <v>-79566</v>
          </cell>
          <cell r="DX259">
            <v>-0.16988468099916099</v>
          </cell>
          <cell r="DY259">
            <v>-0.14521489490234901</v>
          </cell>
          <cell r="DZ259">
            <v>-32253</v>
          </cell>
          <cell r="EA259">
            <v>318576</v>
          </cell>
          <cell r="EB259">
            <v>8368.5</v>
          </cell>
          <cell r="ED259">
            <v>606140</v>
          </cell>
          <cell r="EE259">
            <v>-302070</v>
          </cell>
          <cell r="EF259">
            <v>-194323</v>
          </cell>
          <cell r="EG259">
            <v>-66936</v>
          </cell>
          <cell r="EH259">
            <v>42811</v>
          </cell>
          <cell r="EI259">
            <v>7.0628897614412503E-2</v>
          </cell>
          <cell r="EJ259">
            <v>7.5996442576185499E-2</v>
          </cell>
          <cell r="EK259">
            <v>-36795</v>
          </cell>
          <cell r="EL259">
            <v>399195.5</v>
          </cell>
          <cell r="EM259">
            <v>8694.5</v>
          </cell>
          <cell r="EO259">
            <v>557004.33333333302</v>
          </cell>
          <cell r="EP259">
            <v>-244640</v>
          </cell>
          <cell r="EQ259">
            <v>-180529.66666666701</v>
          </cell>
          <cell r="ER259">
            <v>-105102.66666666701</v>
          </cell>
          <cell r="ES259">
            <v>26732</v>
          </cell>
          <cell r="ET259">
            <v>4.7992445301143799E-2</v>
          </cell>
          <cell r="EU259">
            <v>5.0411832410641899E-2</v>
          </cell>
          <cell r="FF259" t="str">
            <v>TW89855649</v>
          </cell>
          <cell r="FG259" t="str">
            <v>exclude</v>
          </cell>
          <cell r="FH259" t="str">
            <v>Significantly different products/services</v>
          </cell>
          <cell r="FI259" t="str">
            <v>ok, sda/sdp</v>
          </cell>
        </row>
        <row r="260">
          <cell r="B260" t="str">
            <v>ZHEJIANG CEN NEW ENERGY STOCK CO.,LTD.</v>
          </cell>
          <cell r="C260" t="str">
            <v>exclude</v>
          </cell>
          <cell r="D260" t="str">
            <v>Independence(A+, A, A-, B+, B, B-,U)</v>
          </cell>
          <cell r="H260" t="str">
            <v/>
          </cell>
          <cell r="I260" t="str">
            <v>ok, indep</v>
          </cell>
          <cell r="J260" t="str">
            <v>ok,indep</v>
          </cell>
          <cell r="M260" t="str">
            <v>ZHEJIANG CEN NEW ENERGY STOCK CO.,LTD.</v>
          </cell>
          <cell r="N260" t="str">
            <v>This company is engaged in the manufacture of heat pumps. It conducts business from its registered head office located in Jiaxing, Zhejiang, China. The company was incorporated in 2006.The company specialises in producing a range of heat pumps.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260" t="str">
            <v>Manufacturing</v>
          </cell>
          <cell r="P260" t="str">
            <v>konnen-heatpump.com</v>
          </cell>
          <cell r="R260" t="str">
            <v>China</v>
          </cell>
          <cell r="S260" t="str">
            <v>871885</v>
          </cell>
          <cell r="T260" t="str">
            <v>C+</v>
          </cell>
          <cell r="U260" t="str">
            <v>3699</v>
          </cell>
          <cell r="V260" t="str">
            <v>Engaged in the manufacture of heat pumps</v>
          </cell>
          <cell r="W260" t="str">
            <v>The Company is mainly engaged in solar energy measurement and control instrument, module triple supply (cold, warm, heat) heat pump, ground source heat pump, air energy water heater, contract energy management services.</v>
          </cell>
          <cell r="Z260" t="str">
            <v>CN51236PC</v>
          </cell>
          <cell r="AA260">
            <v>169035</v>
          </cell>
          <cell r="AB260">
            <v>140458</v>
          </cell>
          <cell r="AC260">
            <v>118709</v>
          </cell>
          <cell r="AD260">
            <v>84364</v>
          </cell>
          <cell r="AE260">
            <v>167120</v>
          </cell>
          <cell r="AF260">
            <v>138137</v>
          </cell>
          <cell r="AG260">
            <v>115686</v>
          </cell>
          <cell r="AH260">
            <v>81894</v>
          </cell>
          <cell r="AI260">
            <v>-1285</v>
          </cell>
          <cell r="AJ260">
            <v>-1724</v>
          </cell>
          <cell r="AK260">
            <v>-994</v>
          </cell>
          <cell r="AL260">
            <v>-1313</v>
          </cell>
          <cell r="AM260">
            <v>165835</v>
          </cell>
          <cell r="AN260">
            <v>136413</v>
          </cell>
          <cell r="AO260">
            <v>114692</v>
          </cell>
          <cell r="AP260">
            <v>80581</v>
          </cell>
          <cell r="AQ260">
            <v>3200</v>
          </cell>
          <cell r="AR260">
            <v>4045</v>
          </cell>
          <cell r="AS260">
            <v>4017</v>
          </cell>
          <cell r="AT260">
            <v>3783</v>
          </cell>
          <cell r="AU260">
            <v>-119076</v>
          </cell>
          <cell r="AV260">
            <v>-85537</v>
          </cell>
          <cell r="AW260">
            <v>-70300</v>
          </cell>
          <cell r="AX260">
            <v>-48351</v>
          </cell>
          <cell r="AY260" t="str">
            <v>n.a.</v>
          </cell>
          <cell r="AZ260" t="str">
            <v>n.a.</v>
          </cell>
          <cell r="BA260" t="str">
            <v>n.a.</v>
          </cell>
          <cell r="BB260" t="str">
            <v>n.a.</v>
          </cell>
          <cell r="BC260">
            <v>-25869</v>
          </cell>
          <cell r="BD260">
            <v>-22203</v>
          </cell>
          <cell r="BE260">
            <v>-20823</v>
          </cell>
          <cell r="BF260">
            <v>-21210</v>
          </cell>
          <cell r="BG260">
            <v>24090</v>
          </cell>
          <cell r="BH260">
            <v>32718</v>
          </cell>
          <cell r="BI260">
            <v>27586</v>
          </cell>
          <cell r="BJ260">
            <v>14803</v>
          </cell>
          <cell r="BK260">
            <v>-4865</v>
          </cell>
          <cell r="BL260">
            <v>-4606</v>
          </cell>
          <cell r="BM260">
            <v>-3371</v>
          </cell>
          <cell r="BN260">
            <v>-4084</v>
          </cell>
          <cell r="BO260">
            <v>-3775</v>
          </cell>
          <cell r="BP260">
            <v>-3945</v>
          </cell>
          <cell r="BQ260">
            <v>-3242</v>
          </cell>
          <cell r="BR260">
            <v>-3831</v>
          </cell>
          <cell r="BS260">
            <v>-1090</v>
          </cell>
          <cell r="BT260">
            <v>-661</v>
          </cell>
          <cell r="BU260">
            <v>-129</v>
          </cell>
          <cell r="BV260">
            <v>-253</v>
          </cell>
          <cell r="BW260">
            <v>12157</v>
          </cell>
          <cell r="BX260">
            <v>23499</v>
          </cell>
          <cell r="BY260">
            <v>17303</v>
          </cell>
          <cell r="BZ260">
            <v>5533</v>
          </cell>
          <cell r="CA260">
            <v>173869</v>
          </cell>
          <cell r="CB260">
            <v>139557</v>
          </cell>
          <cell r="CC260">
            <v>117106</v>
          </cell>
          <cell r="CD260">
            <v>84566</v>
          </cell>
          <cell r="CE260">
            <v>50226</v>
          </cell>
          <cell r="CF260">
            <v>45814</v>
          </cell>
          <cell r="CG260">
            <v>38497</v>
          </cell>
          <cell r="CH260">
            <v>24509</v>
          </cell>
          <cell r="CI260">
            <v>65500</v>
          </cell>
          <cell r="CJ260">
            <v>53369</v>
          </cell>
          <cell r="CK260">
            <v>59317</v>
          </cell>
          <cell r="CL260">
            <v>40456</v>
          </cell>
          <cell r="CM260">
            <v>21343</v>
          </cell>
          <cell r="CN260">
            <v>23972</v>
          </cell>
          <cell r="CO260">
            <v>9699</v>
          </cell>
          <cell r="CP260">
            <v>4987</v>
          </cell>
          <cell r="CQ260">
            <v>33535</v>
          </cell>
          <cell r="CR260">
            <v>13240</v>
          </cell>
          <cell r="CS260">
            <v>6714</v>
          </cell>
          <cell r="CT260">
            <v>6975</v>
          </cell>
          <cell r="CU260">
            <v>21989</v>
          </cell>
          <cell r="CV260" t="str">
            <v>n.a.</v>
          </cell>
          <cell r="CW260" t="str">
            <v>n.a.</v>
          </cell>
          <cell r="CX260" t="str">
            <v>n.a.</v>
          </cell>
          <cell r="CY260" t="str">
            <v>n.a.</v>
          </cell>
          <cell r="CZ260" t="str">
            <v>n.a.</v>
          </cell>
          <cell r="DA260">
            <v>690</v>
          </cell>
          <cell r="DB260">
            <v>203</v>
          </cell>
          <cell r="DC260">
            <v>230181</v>
          </cell>
          <cell r="DD260">
            <v>200070</v>
          </cell>
          <cell r="DE260">
            <v>183904</v>
          </cell>
          <cell r="DF260">
            <v>151748</v>
          </cell>
          <cell r="DH260">
            <v>165835</v>
          </cell>
          <cell r="DI260">
            <v>-119076</v>
          </cell>
          <cell r="DJ260">
            <v>-25869</v>
          </cell>
          <cell r="DK260">
            <v>-4865</v>
          </cell>
          <cell r="DL260">
            <v>16025</v>
          </cell>
          <cell r="DM260">
            <v>9.6632194651309997E-2</v>
          </cell>
          <cell r="DN260">
            <v>0.106968827181096</v>
          </cell>
          <cell r="DO260" t="str">
            <v>n.a.</v>
          </cell>
          <cell r="DP260">
            <v>48020</v>
          </cell>
          <cell r="DQ260" t="e">
            <v>#VALUE!</v>
          </cell>
          <cell r="DS260">
            <v>136413</v>
          </cell>
          <cell r="DT260">
            <v>-85537</v>
          </cell>
          <cell r="DU260">
            <v>-22203</v>
          </cell>
          <cell r="DV260">
            <v>-4606</v>
          </cell>
          <cell r="DW260">
            <v>24067</v>
          </cell>
          <cell r="DX260">
            <v>0.17642746659042799</v>
          </cell>
          <cell r="DY260">
            <v>0.214222135189504</v>
          </cell>
          <cell r="DZ260" t="str">
            <v>n.a.</v>
          </cell>
          <cell r="EA260">
            <v>42155.5</v>
          </cell>
          <cell r="EB260" t="e">
            <v>#VALUE!</v>
          </cell>
          <cell r="ED260">
            <v>114692</v>
          </cell>
          <cell r="EE260">
            <v>-70300</v>
          </cell>
          <cell r="EF260">
            <v>-20823</v>
          </cell>
          <cell r="EG260">
            <v>-3371</v>
          </cell>
          <cell r="EH260">
            <v>20198</v>
          </cell>
          <cell r="EI260">
            <v>0.17610644160011199</v>
          </cell>
          <cell r="EJ260">
            <v>0.213749021101869</v>
          </cell>
          <cell r="EK260" t="str">
            <v>n.a.</v>
          </cell>
          <cell r="EL260">
            <v>31503</v>
          </cell>
          <cell r="EM260">
            <v>446.5</v>
          </cell>
          <cell r="EO260">
            <v>138980</v>
          </cell>
          <cell r="EP260">
            <v>-91637.666666666701</v>
          </cell>
          <cell r="EQ260">
            <v>-22965</v>
          </cell>
          <cell r="ER260">
            <v>-4280.6666666666697</v>
          </cell>
          <cell r="ES260">
            <v>20096.666666666701</v>
          </cell>
          <cell r="ET260">
            <v>0.14460114165107699</v>
          </cell>
          <cell r="EU260">
            <v>0.169045282489836</v>
          </cell>
          <cell r="FF260" t="str">
            <v>CN51236PC</v>
          </cell>
          <cell r="FG260" t="str">
            <v>exclude</v>
          </cell>
          <cell r="FH260" t="str">
            <v>Independence(A+, A, A-, B+, B, B-,U)</v>
          </cell>
          <cell r="FI260" t="str">
            <v>ok, indep</v>
          </cell>
        </row>
        <row r="261">
          <cell r="B261" t="str">
            <v>HARBIN LANGSUNG ELECTRIC CO.,LTD</v>
          </cell>
          <cell r="C261" t="str">
            <v>exclude</v>
          </cell>
          <cell r="D261" t="str">
            <v>Significantly different products/services</v>
          </cell>
          <cell r="E261" t="str">
            <v>从事发电设备和船舶推进装置设计和制造的工业公司</v>
          </cell>
          <cell r="H261" t="str">
            <v/>
          </cell>
          <cell r="I261" t="str">
            <v>ok, sda/sdp</v>
          </cell>
          <cell r="J261" t="str">
            <v>ok,sdp</v>
          </cell>
          <cell r="M261" t="str">
            <v>HARBIN LANGSUNG ELECTRIC CO.,LTD</v>
          </cell>
          <cell r="N261" t="str">
            <v>This company is an industrial firm which is engaged in the design and manufacture of power generation equipment and marine propulsion plants in China. It was incorporated in 2005 and conducts its business from its registered head office which is located in Harbin. The company is recognized as one of the largest manufacturers of power plant equipment in China. It offers sub-critical, supercritical, air-cooled, and nuclear steam turbines. It also provides wind, hydro, thermal, nuclear, and gas power equipment, as well as AC motors. The company's products are marketed through its network of distributors and dealers throughout the country as well as abroad.</v>
          </cell>
          <cell r="O261" t="str">
            <v>Manufacturing</v>
          </cell>
          <cell r="P261" t="str">
            <v>www.lsecn.com</v>
          </cell>
          <cell r="R261" t="str">
            <v>China</v>
          </cell>
          <cell r="S261" t="str">
            <v>831593</v>
          </cell>
          <cell r="T261" t="str">
            <v>B+</v>
          </cell>
          <cell r="U261" t="str">
            <v>3699</v>
          </cell>
          <cell r="V261" t="str">
            <v>Engaged in the design and manufacture of power generation equipment and marine propulsion plants in China</v>
          </cell>
          <cell r="W261" t="str">
            <v>The Company mainly engaged in switchgear, box type substation and other power transmission and distribution control equipment R &amp; D, manufacturing, sales and installation services.</v>
          </cell>
          <cell r="Z261" t="str">
            <v>CN42661PC</v>
          </cell>
          <cell r="AA261">
            <v>121551</v>
          </cell>
          <cell r="AB261">
            <v>140159</v>
          </cell>
          <cell r="AC261">
            <v>107390</v>
          </cell>
          <cell r="AD261">
            <v>102673</v>
          </cell>
          <cell r="AE261">
            <v>117316</v>
          </cell>
          <cell r="AF261">
            <v>133010</v>
          </cell>
          <cell r="AG261">
            <v>107839</v>
          </cell>
          <cell r="AH261">
            <v>103095</v>
          </cell>
          <cell r="AI261">
            <v>-470</v>
          </cell>
          <cell r="AJ261">
            <v>-826</v>
          </cell>
          <cell r="AK261">
            <v>-1046</v>
          </cell>
          <cell r="AL261">
            <v>-440</v>
          </cell>
          <cell r="AM261">
            <v>116846</v>
          </cell>
          <cell r="AN261">
            <v>132184</v>
          </cell>
          <cell r="AO261">
            <v>106793</v>
          </cell>
          <cell r="AP261">
            <v>102655</v>
          </cell>
          <cell r="AQ261">
            <v>4705</v>
          </cell>
          <cell r="AR261">
            <v>7975</v>
          </cell>
          <cell r="AS261">
            <v>597</v>
          </cell>
          <cell r="AT261">
            <v>18</v>
          </cell>
          <cell r="AU261">
            <v>-84628</v>
          </cell>
          <cell r="AV261">
            <v>-100714</v>
          </cell>
          <cell r="AW261">
            <v>-79178</v>
          </cell>
          <cell r="AX261">
            <v>-74570</v>
          </cell>
          <cell r="AY261" t="str">
            <v>n.a.</v>
          </cell>
          <cell r="AZ261" t="str">
            <v>n.a.</v>
          </cell>
          <cell r="BA261" t="str">
            <v>n.a.</v>
          </cell>
          <cell r="BB261" t="str">
            <v>n.a.</v>
          </cell>
          <cell r="BC261">
            <v>-20995</v>
          </cell>
          <cell r="BD261">
            <v>-21512</v>
          </cell>
          <cell r="BE261">
            <v>-14502</v>
          </cell>
          <cell r="BF261">
            <v>-15212</v>
          </cell>
          <cell r="BG261">
            <v>15928</v>
          </cell>
          <cell r="BH261">
            <v>17933</v>
          </cell>
          <cell r="BI261">
            <v>13710</v>
          </cell>
          <cell r="BJ261">
            <v>12891</v>
          </cell>
          <cell r="BK261">
            <v>-2652</v>
          </cell>
          <cell r="BL261">
            <v>-1870</v>
          </cell>
          <cell r="BM261">
            <v>-1744</v>
          </cell>
          <cell r="BN261">
            <v>-1800</v>
          </cell>
          <cell r="BO261">
            <v>-1766</v>
          </cell>
          <cell r="BP261">
            <v>-1789</v>
          </cell>
          <cell r="BQ261">
            <v>-1663</v>
          </cell>
          <cell r="BR261">
            <v>-1686</v>
          </cell>
          <cell r="BS261">
            <v>-886</v>
          </cell>
          <cell r="BT261">
            <v>-81</v>
          </cell>
          <cell r="BU261">
            <v>-81</v>
          </cell>
          <cell r="BV261">
            <v>-114</v>
          </cell>
          <cell r="BW261">
            <v>11122</v>
          </cell>
          <cell r="BX261">
            <v>12448</v>
          </cell>
          <cell r="BY261">
            <v>10562</v>
          </cell>
          <cell r="BZ261">
            <v>10041</v>
          </cell>
          <cell r="CA261">
            <v>174193</v>
          </cell>
          <cell r="CB261">
            <v>189538</v>
          </cell>
          <cell r="CC261">
            <v>141482</v>
          </cell>
          <cell r="CD261">
            <v>139582</v>
          </cell>
          <cell r="CE261">
            <v>67024</v>
          </cell>
          <cell r="CF261">
            <v>71324</v>
          </cell>
          <cell r="CG261">
            <v>62308</v>
          </cell>
          <cell r="CH261">
            <v>64141</v>
          </cell>
          <cell r="CI261">
            <v>59571</v>
          </cell>
          <cell r="CJ261">
            <v>66443</v>
          </cell>
          <cell r="CK261">
            <v>54313</v>
          </cell>
          <cell r="CL261">
            <v>54292</v>
          </cell>
          <cell r="CM261">
            <v>13960</v>
          </cell>
          <cell r="CN261">
            <v>4552</v>
          </cell>
          <cell r="CO261">
            <v>4664</v>
          </cell>
          <cell r="CP261">
            <v>5773</v>
          </cell>
          <cell r="CQ261">
            <v>12416</v>
          </cell>
          <cell r="CR261">
            <v>26122</v>
          </cell>
          <cell r="CS261">
            <v>10808</v>
          </cell>
          <cell r="CT261">
            <v>9162</v>
          </cell>
          <cell r="CU261">
            <v>3610</v>
          </cell>
          <cell r="CV261" t="str">
            <v>n.a.</v>
          </cell>
          <cell r="CW261" t="str">
            <v>n.a.</v>
          </cell>
          <cell r="CX261" t="str">
            <v>n.a.</v>
          </cell>
          <cell r="CY261">
            <v>12569</v>
          </cell>
          <cell r="CZ261">
            <v>2072</v>
          </cell>
          <cell r="DA261" t="str">
            <v>n.a.</v>
          </cell>
          <cell r="DB261">
            <v>0</v>
          </cell>
          <cell r="DC261">
            <v>213567</v>
          </cell>
          <cell r="DD261">
            <v>211851</v>
          </cell>
          <cell r="DE261">
            <v>161844</v>
          </cell>
          <cell r="DF261">
            <v>160788</v>
          </cell>
          <cell r="DH261">
            <v>116846</v>
          </cell>
          <cell r="DI261">
            <v>-84628</v>
          </cell>
          <cell r="DJ261">
            <v>-20995</v>
          </cell>
          <cell r="DK261">
            <v>-2652</v>
          </cell>
          <cell r="DL261">
            <v>8571</v>
          </cell>
          <cell r="DM261">
            <v>7.3352960306728499E-2</v>
          </cell>
          <cell r="DN261">
            <v>7.9159547448626202E-2</v>
          </cell>
          <cell r="DO261" t="str">
            <v>n.a.</v>
          </cell>
          <cell r="DP261">
            <v>69174</v>
          </cell>
          <cell r="DQ261">
            <v>7320.5</v>
          </cell>
          <cell r="DS261">
            <v>132184</v>
          </cell>
          <cell r="DT261">
            <v>-100714</v>
          </cell>
          <cell r="DU261">
            <v>-21512</v>
          </cell>
          <cell r="DV261">
            <v>-1870</v>
          </cell>
          <cell r="DW261">
            <v>8088</v>
          </cell>
          <cell r="DX261">
            <v>6.1187435695696901E-2</v>
          </cell>
          <cell r="DY261">
            <v>6.5175348117586407E-2</v>
          </cell>
          <cell r="DZ261" t="str">
            <v>n.a.</v>
          </cell>
          <cell r="EA261">
            <v>66816</v>
          </cell>
          <cell r="EB261" t="e">
            <v>#VALUE!</v>
          </cell>
          <cell r="ED261">
            <v>106793</v>
          </cell>
          <cell r="EE261">
            <v>-79178</v>
          </cell>
          <cell r="EF261">
            <v>-14502</v>
          </cell>
          <cell r="EG261">
            <v>-1744</v>
          </cell>
          <cell r="EH261">
            <v>11369</v>
          </cell>
          <cell r="EI261">
            <v>0.1064582884646</v>
          </cell>
          <cell r="EJ261">
            <v>0.119141934942991</v>
          </cell>
          <cell r="EK261" t="str">
            <v>n.a.</v>
          </cell>
          <cell r="EL261">
            <v>63224.5</v>
          </cell>
          <cell r="EM261" t="e">
            <v>#VALUE!</v>
          </cell>
          <cell r="EO261">
            <v>118607.66666666701</v>
          </cell>
          <cell r="EP261">
            <v>-88173.333333333299</v>
          </cell>
          <cell r="EQ261">
            <v>-19003</v>
          </cell>
          <cell r="ER261">
            <v>-2088.6666666666702</v>
          </cell>
          <cell r="ES261">
            <v>9342.6666666666806</v>
          </cell>
          <cell r="ET261">
            <v>7.8769500566292894E-2</v>
          </cell>
          <cell r="EU261">
            <v>8.5504659924648105E-2</v>
          </cell>
          <cell r="FF261" t="str">
            <v>CN42661PC</v>
          </cell>
          <cell r="FG261" t="str">
            <v>exclude</v>
          </cell>
          <cell r="FH261" t="str">
            <v>Significantly different products/services</v>
          </cell>
          <cell r="FI261" t="str">
            <v>ok, sda/sdp</v>
          </cell>
        </row>
        <row r="262">
          <cell r="B262" t="str">
            <v>TIANJIN CHENGKE TRANSMISSION MECHANICAL AND ELECTRICAL ENGINEERING CO., LTD.</v>
          </cell>
          <cell r="C262" t="str">
            <v>exclude</v>
          </cell>
          <cell r="D262" t="str">
            <v>Independence(A+, A, A-, B+, B, B-,U)</v>
          </cell>
          <cell r="H262" t="str">
            <v/>
          </cell>
          <cell r="I262" t="str">
            <v>ok, indep</v>
          </cell>
          <cell r="J262" t="str">
            <v>ok,indep</v>
          </cell>
          <cell r="M262" t="str">
            <v>TIANJIN CHENGKE TRANSMISSION MECHANICAL AND ELECTRICAL ENGINEERING CO., LTD.</v>
          </cell>
          <cell r="N262" t="str">
            <v>This company is engaged in the provision of mechanical and electrical transmission equipment. It was incorporated in 2000 and conducts business in its registered head office located in Tianjin, China.The company is primarily involved in providing systematic solutions to traditional mechanical and electrical equipment, especially to technical progress of belt conveyor industry. It also provides equipment and service, such as belt conveyor, to hundreds of users in thermal power, port, mining and chemical engineering.</v>
          </cell>
          <cell r="O262" t="str">
            <v>Services</v>
          </cell>
          <cell r="P262" t="str">
            <v>www.ckcdjd.cn</v>
          </cell>
          <cell r="R262" t="str">
            <v>China</v>
          </cell>
          <cell r="S262" t="str">
            <v>430257</v>
          </cell>
          <cell r="T262" t="str">
            <v>D</v>
          </cell>
          <cell r="U262" t="str">
            <v>3699</v>
          </cell>
          <cell r="V262" t="str">
            <v>Engaged in the provision of mechanical and electrical transmission equipment</v>
          </cell>
          <cell r="W262" t="str">
            <v>The Company's business scope for the technical development consulting services, machinery and equipment, electrical equipment, wholesale and retail.</v>
          </cell>
          <cell r="X262" t="str">
            <v>TIANJIN CHENGKE MECHANICAL AND ELECTRICAL TRANSMISSION ENGINEERING COMPANY LIMITED</v>
          </cell>
          <cell r="Z262" t="str">
            <v>CN41122PC</v>
          </cell>
          <cell r="AA262">
            <v>135672</v>
          </cell>
          <cell r="AB262">
            <v>213262</v>
          </cell>
          <cell r="AC262">
            <v>192472</v>
          </cell>
          <cell r="AD262">
            <v>101465</v>
          </cell>
          <cell r="AE262">
            <v>131198</v>
          </cell>
          <cell r="AF262">
            <v>208598</v>
          </cell>
          <cell r="AG262">
            <v>188338</v>
          </cell>
          <cell r="AH262">
            <v>99216</v>
          </cell>
          <cell r="AI262">
            <v>-1237</v>
          </cell>
          <cell r="AJ262">
            <v>-1546</v>
          </cell>
          <cell r="AK262">
            <v>-874</v>
          </cell>
          <cell r="AL262">
            <v>-725</v>
          </cell>
          <cell r="AM262">
            <v>129961</v>
          </cell>
          <cell r="AN262">
            <v>207052</v>
          </cell>
          <cell r="AO262">
            <v>187464</v>
          </cell>
          <cell r="AP262">
            <v>98491</v>
          </cell>
          <cell r="AQ262">
            <v>5711</v>
          </cell>
          <cell r="AR262">
            <v>6210</v>
          </cell>
          <cell r="AS262">
            <v>5008</v>
          </cell>
          <cell r="AT262">
            <v>2974</v>
          </cell>
          <cell r="AU262">
            <v>-73367</v>
          </cell>
          <cell r="AV262">
            <v>-151288</v>
          </cell>
          <cell r="AW262">
            <v>-127134</v>
          </cell>
          <cell r="AX262">
            <v>-67074</v>
          </cell>
          <cell r="AY262" t="str">
            <v>n.a.</v>
          </cell>
          <cell r="AZ262" t="str">
            <v>n.a.</v>
          </cell>
          <cell r="BA262" t="str">
            <v>n.a.</v>
          </cell>
          <cell r="BB262" t="str">
            <v>n.a.</v>
          </cell>
          <cell r="BC262">
            <v>-31051</v>
          </cell>
          <cell r="BD262">
            <v>-34398</v>
          </cell>
          <cell r="BE262">
            <v>-38228</v>
          </cell>
          <cell r="BF262">
            <v>-24316</v>
          </cell>
          <cell r="BG262">
            <v>31254</v>
          </cell>
          <cell r="BH262">
            <v>27576</v>
          </cell>
          <cell r="BI262">
            <v>27110</v>
          </cell>
          <cell r="BJ262">
            <v>10075</v>
          </cell>
          <cell r="BK262">
            <v>-4464</v>
          </cell>
          <cell r="BL262">
            <v>-1478</v>
          </cell>
          <cell r="BM262">
            <v>-1514</v>
          </cell>
          <cell r="BN262">
            <v>-1496</v>
          </cell>
          <cell r="BO262">
            <v>-3465</v>
          </cell>
          <cell r="BP262">
            <v>-1362</v>
          </cell>
          <cell r="BQ262">
            <v>-1441</v>
          </cell>
          <cell r="BR262">
            <v>-1423</v>
          </cell>
          <cell r="BS262">
            <v>-999</v>
          </cell>
          <cell r="BT262">
            <v>-116</v>
          </cell>
          <cell r="BU262">
            <v>-73</v>
          </cell>
          <cell r="BV262">
            <v>-73</v>
          </cell>
          <cell r="BW262">
            <v>17423</v>
          </cell>
          <cell r="BX262">
            <v>18069</v>
          </cell>
          <cell r="BY262">
            <v>18528</v>
          </cell>
          <cell r="BZ262">
            <v>6302</v>
          </cell>
          <cell r="CA262">
            <v>200224</v>
          </cell>
          <cell r="CB262">
            <v>192601</v>
          </cell>
          <cell r="CC262">
            <v>227754</v>
          </cell>
          <cell r="CD262">
            <v>184597</v>
          </cell>
          <cell r="CE262">
            <v>12185</v>
          </cell>
          <cell r="CF262">
            <v>15493</v>
          </cell>
          <cell r="CG262">
            <v>38303</v>
          </cell>
          <cell r="CH262">
            <v>16476</v>
          </cell>
          <cell r="CI262">
            <v>88883</v>
          </cell>
          <cell r="CJ262">
            <v>93809</v>
          </cell>
          <cell r="CK262">
            <v>103275</v>
          </cell>
          <cell r="CL262">
            <v>90174</v>
          </cell>
          <cell r="CM262">
            <v>60909</v>
          </cell>
          <cell r="CN262">
            <v>53659</v>
          </cell>
          <cell r="CO262">
            <v>38628</v>
          </cell>
          <cell r="CP262">
            <v>23840</v>
          </cell>
          <cell r="CQ262">
            <v>28056</v>
          </cell>
          <cell r="CR262">
            <v>21849</v>
          </cell>
          <cell r="CS262">
            <v>28434</v>
          </cell>
          <cell r="CT262">
            <v>32032</v>
          </cell>
          <cell r="CU262">
            <v>15522</v>
          </cell>
          <cell r="CV262">
            <v>11278</v>
          </cell>
          <cell r="CW262" t="str">
            <v>n.a.</v>
          </cell>
          <cell r="CX262" t="str">
            <v>n.a.</v>
          </cell>
          <cell r="CY262">
            <v>3552</v>
          </cell>
          <cell r="CZ262">
            <v>3428</v>
          </cell>
          <cell r="DA262">
            <v>3144</v>
          </cell>
          <cell r="DB262">
            <v>3052</v>
          </cell>
          <cell r="DC262">
            <v>238629</v>
          </cell>
          <cell r="DD262">
            <v>206385</v>
          </cell>
          <cell r="DE262">
            <v>242697</v>
          </cell>
          <cell r="DF262">
            <v>200536</v>
          </cell>
          <cell r="DH262">
            <v>129961</v>
          </cell>
          <cell r="DI262">
            <v>-73367</v>
          </cell>
          <cell r="DJ262">
            <v>-31051</v>
          </cell>
          <cell r="DK262">
            <v>-4464</v>
          </cell>
          <cell r="DL262">
            <v>21079</v>
          </cell>
          <cell r="DM262">
            <v>0.16219481228984101</v>
          </cell>
          <cell r="DN262">
            <v>0.19359490090189399</v>
          </cell>
          <cell r="DO262" t="str">
            <v>n.a.</v>
          </cell>
          <cell r="DP262">
            <v>13839</v>
          </cell>
          <cell r="DQ262">
            <v>3490</v>
          </cell>
          <cell r="DS262">
            <v>207052</v>
          </cell>
          <cell r="DT262">
            <v>-151288</v>
          </cell>
          <cell r="DU262">
            <v>-34398</v>
          </cell>
          <cell r="DV262">
            <v>-1478</v>
          </cell>
          <cell r="DW262">
            <v>19888</v>
          </cell>
          <cell r="DX262">
            <v>9.6053165388404804E-2</v>
          </cell>
          <cell r="DY262">
            <v>0.106259750806779</v>
          </cell>
          <cell r="DZ262" t="str">
            <v>n.a.</v>
          </cell>
          <cell r="EA262">
            <v>26898</v>
          </cell>
          <cell r="EB262">
            <v>3286</v>
          </cell>
          <cell r="ED262">
            <v>187464</v>
          </cell>
          <cell r="EE262">
            <v>-127134</v>
          </cell>
          <cell r="EF262">
            <v>-38228</v>
          </cell>
          <cell r="EG262">
            <v>-1514</v>
          </cell>
          <cell r="EH262">
            <v>20588</v>
          </cell>
          <cell r="EI262">
            <v>0.10982375282720901</v>
          </cell>
          <cell r="EJ262">
            <v>0.12337304345741699</v>
          </cell>
          <cell r="EK262" t="str">
            <v>n.a.</v>
          </cell>
          <cell r="EL262">
            <v>27389.5</v>
          </cell>
          <cell r="EM262">
            <v>3098</v>
          </cell>
          <cell r="EO262">
            <v>174825.66666666701</v>
          </cell>
          <cell r="EP262">
            <v>-117263</v>
          </cell>
          <cell r="EQ262">
            <v>-34559</v>
          </cell>
          <cell r="ER262">
            <v>-2485.3333333333298</v>
          </cell>
          <cell r="ES262">
            <v>20518.333333333299</v>
          </cell>
          <cell r="ET262">
            <v>0.117364536481104</v>
          </cell>
          <cell r="EU262">
            <v>0.13297056523561199</v>
          </cell>
          <cell r="FF262" t="str">
            <v>CN41122PC</v>
          </cell>
          <cell r="FG262" t="str">
            <v>exclude</v>
          </cell>
          <cell r="FH262" t="str">
            <v>Independence(A+, A, A-, B+, B, B-,U)</v>
          </cell>
          <cell r="FI262" t="str">
            <v>ok, indep</v>
          </cell>
        </row>
        <row r="263">
          <cell r="B263" t="str">
            <v>GUANGDONG,SANHE-AUTOMACHINE CO.,LTD</v>
          </cell>
          <cell r="C263" t="str">
            <v>exclude</v>
          </cell>
          <cell r="D263" t="str">
            <v>Significantly different products/services</v>
          </cell>
          <cell r="E263" t="str">
            <v>从事机械自动化设计和自动化设备制造</v>
          </cell>
          <cell r="H263" t="str">
            <v/>
          </cell>
          <cell r="I263" t="str">
            <v>ok, sda/sdp</v>
          </cell>
          <cell r="J263" t="str">
            <v>ok,sdp</v>
          </cell>
          <cell r="M263" t="str">
            <v>GUANGDONG,SANHE-AUTOMACHINE CO.,LTD</v>
          </cell>
          <cell r="N263" t="str">
            <v>This company is engaged in mechanical automation design and automation equipment manufacturing. It was founded in 2001 and has its registered head office located in Foshan, China. The company's products include plastic package motor assembly, motor plastic package BMC deburring, AC motor slot paper insertion, AC motor stator winding, AC motor shaping, AC motor lead wire processing, automatic binding of AC motor, DC motor automatic slotting paper, motor single needle double station assembly, three-pin inner winding of DC motor, DC motor single-needle six-station winding, DC motor terminal riveting, circle welding around the coil, press-in of motor bearing and circlip, motor servo BB cover press-in, compressor lower shell press-in, three-point welding of compressor pump body, three-point welding of compressor stator, compressor conical tube press-in, compressor girth welding, magnetizing outside the compressor line, straight automatic winding, straight terminal welding, compressor rotor heating jacket and cooling, automatic feeding of pump body, and leak detection function. It also provide good automated production upgrade and transformation programs and equipment for household appliances, automobiles and industrial motor manufacturers.</v>
          </cell>
          <cell r="O263" t="str">
            <v>Manufacturing</v>
          </cell>
          <cell r="P263" t="str">
            <v>www.shco.cn</v>
          </cell>
          <cell r="R263" t="str">
            <v>China</v>
          </cell>
          <cell r="S263" t="str">
            <v>871097</v>
          </cell>
          <cell r="T263" t="str">
            <v>B+</v>
          </cell>
          <cell r="U263" t="str">
            <v>3699</v>
          </cell>
          <cell r="V263" t="str">
            <v>Engaged in mechanical automation design and automation equipment manufacturing</v>
          </cell>
          <cell r="W263" t="str">
            <v>The main business of the Company and its subsidiaries is the R&amp;D, production, sales and related technical services of non-standard automated production equipment such as special equipment for motor production.</v>
          </cell>
          <cell r="Z263" t="str">
            <v>CN50663PC</v>
          </cell>
          <cell r="AA263">
            <v>170682</v>
          </cell>
          <cell r="AB263">
            <v>138550</v>
          </cell>
          <cell r="AC263">
            <v>96193</v>
          </cell>
          <cell r="AD263">
            <v>100421</v>
          </cell>
          <cell r="AE263">
            <v>163134</v>
          </cell>
          <cell r="AF263">
            <v>132867</v>
          </cell>
          <cell r="AG263">
            <v>92309</v>
          </cell>
          <cell r="AH263">
            <v>97606</v>
          </cell>
          <cell r="AI263">
            <v>-1308</v>
          </cell>
          <cell r="AJ263">
            <v>-1100</v>
          </cell>
          <cell r="AK263">
            <v>-555</v>
          </cell>
          <cell r="AL263">
            <v>-1044</v>
          </cell>
          <cell r="AM263">
            <v>161826</v>
          </cell>
          <cell r="AN263">
            <v>131767</v>
          </cell>
          <cell r="AO263">
            <v>91754</v>
          </cell>
          <cell r="AP263">
            <v>96562</v>
          </cell>
          <cell r="AQ263">
            <v>8856</v>
          </cell>
          <cell r="AR263">
            <v>6783</v>
          </cell>
          <cell r="AS263">
            <v>4439</v>
          </cell>
          <cell r="AT263">
            <v>3859</v>
          </cell>
          <cell r="AU263">
            <v>-103818</v>
          </cell>
          <cell r="AV263">
            <v>-83413</v>
          </cell>
          <cell r="AW263">
            <v>-55897</v>
          </cell>
          <cell r="AX263">
            <v>-60728</v>
          </cell>
          <cell r="AY263" t="str">
            <v>n.a.</v>
          </cell>
          <cell r="AZ263" t="str">
            <v>n.a.</v>
          </cell>
          <cell r="BA263" t="str">
            <v>n.a.</v>
          </cell>
          <cell r="BB263" t="str">
            <v>n.a.</v>
          </cell>
          <cell r="BC263">
            <v>-38588</v>
          </cell>
          <cell r="BD263">
            <v>-31211</v>
          </cell>
          <cell r="BE263">
            <v>-26253</v>
          </cell>
          <cell r="BF263">
            <v>-26179</v>
          </cell>
          <cell r="BG263">
            <v>28276</v>
          </cell>
          <cell r="BH263">
            <v>23926</v>
          </cell>
          <cell r="BI263">
            <v>14043</v>
          </cell>
          <cell r="BJ263">
            <v>13514</v>
          </cell>
          <cell r="BK263">
            <v>-1812</v>
          </cell>
          <cell r="BL263">
            <v>-1858</v>
          </cell>
          <cell r="BM263">
            <v>-2011</v>
          </cell>
          <cell r="BN263">
            <v>-1792</v>
          </cell>
          <cell r="BO263">
            <v>-1423</v>
          </cell>
          <cell r="BP263">
            <v>-1447</v>
          </cell>
          <cell r="BQ263">
            <v>-1767</v>
          </cell>
          <cell r="BR263">
            <v>-1617</v>
          </cell>
          <cell r="BS263">
            <v>-389</v>
          </cell>
          <cell r="BT263">
            <v>-411</v>
          </cell>
          <cell r="BU263">
            <v>-244</v>
          </cell>
          <cell r="BV263">
            <v>-175</v>
          </cell>
          <cell r="BW263">
            <v>15762</v>
          </cell>
          <cell r="BX263">
            <v>11986</v>
          </cell>
          <cell r="BY263">
            <v>7439</v>
          </cell>
          <cell r="BZ263">
            <v>7455</v>
          </cell>
          <cell r="CA263">
            <v>195883</v>
          </cell>
          <cell r="CB263">
            <v>184629</v>
          </cell>
          <cell r="CC263">
            <v>128408</v>
          </cell>
          <cell r="CD263">
            <v>107275</v>
          </cell>
          <cell r="CE263">
            <v>75981</v>
          </cell>
          <cell r="CF263">
            <v>88560</v>
          </cell>
          <cell r="CG263">
            <v>76946</v>
          </cell>
          <cell r="CH263">
            <v>51916</v>
          </cell>
          <cell r="CI263">
            <v>35924</v>
          </cell>
          <cell r="CJ263">
            <v>34389</v>
          </cell>
          <cell r="CK263">
            <v>34819</v>
          </cell>
          <cell r="CL263">
            <v>31333</v>
          </cell>
          <cell r="CM263">
            <v>69314</v>
          </cell>
          <cell r="CN263">
            <v>48864</v>
          </cell>
          <cell r="CO263">
            <v>11285</v>
          </cell>
          <cell r="CP263">
            <v>19579</v>
          </cell>
          <cell r="CQ263">
            <v>11229</v>
          </cell>
          <cell r="CR263">
            <v>10278</v>
          </cell>
          <cell r="CS263">
            <v>2769</v>
          </cell>
          <cell r="CT263">
            <v>2670</v>
          </cell>
          <cell r="CU263" t="str">
            <v>n.a.</v>
          </cell>
          <cell r="CV263" t="str">
            <v>n.a.</v>
          </cell>
          <cell r="CW263" t="str">
            <v>n.a.</v>
          </cell>
          <cell r="CX263" t="str">
            <v>n.a.</v>
          </cell>
          <cell r="CY263">
            <v>4550</v>
          </cell>
          <cell r="CZ263">
            <v>846</v>
          </cell>
          <cell r="DA263">
            <v>2502</v>
          </cell>
          <cell r="DB263">
            <v>2413</v>
          </cell>
          <cell r="DC263">
            <v>229699</v>
          </cell>
          <cell r="DD263">
            <v>195492</v>
          </cell>
          <cell r="DE263">
            <v>139260</v>
          </cell>
          <cell r="DF263">
            <v>118966</v>
          </cell>
          <cell r="DH263">
            <v>161826</v>
          </cell>
          <cell r="DI263">
            <v>-103818</v>
          </cell>
          <cell r="DJ263">
            <v>-38588</v>
          </cell>
          <cell r="DK263">
            <v>-1812</v>
          </cell>
          <cell r="DL263">
            <v>17608</v>
          </cell>
          <cell r="DM263">
            <v>0.108808226119412</v>
          </cell>
          <cell r="DN263">
            <v>0.122092942628521</v>
          </cell>
          <cell r="DO263" t="str">
            <v>n.a.</v>
          </cell>
          <cell r="DP263">
            <v>82270.5</v>
          </cell>
          <cell r="DQ263">
            <v>2698</v>
          </cell>
          <cell r="DS263">
            <v>131767</v>
          </cell>
          <cell r="DT263">
            <v>-83413</v>
          </cell>
          <cell r="DU263">
            <v>-31211</v>
          </cell>
          <cell r="DV263">
            <v>-1858</v>
          </cell>
          <cell r="DW263">
            <v>15285</v>
          </cell>
          <cell r="DX263">
            <v>0.11600021249630001</v>
          </cell>
          <cell r="DY263">
            <v>0.131221991380642</v>
          </cell>
          <cell r="DZ263" t="str">
            <v>n.a.</v>
          </cell>
          <cell r="EA263">
            <v>82753</v>
          </cell>
          <cell r="EB263">
            <v>1674</v>
          </cell>
          <cell r="ED263">
            <v>91754</v>
          </cell>
          <cell r="EE263">
            <v>-55897</v>
          </cell>
          <cell r="EF263">
            <v>-26253</v>
          </cell>
          <cell r="EG263">
            <v>-2011</v>
          </cell>
          <cell r="EH263">
            <v>7593</v>
          </cell>
          <cell r="EI263">
            <v>8.2753885389192802E-2</v>
          </cell>
          <cell r="EJ263">
            <v>9.0219935599624504E-2</v>
          </cell>
          <cell r="EK263" t="str">
            <v>n.a.</v>
          </cell>
          <cell r="EL263">
            <v>64431</v>
          </cell>
          <cell r="EM263">
            <v>2457.5</v>
          </cell>
          <cell r="EO263">
            <v>128449</v>
          </cell>
          <cell r="EP263">
            <v>-81042.666666666701</v>
          </cell>
          <cell r="EQ263">
            <v>-32017.333333333299</v>
          </cell>
          <cell r="ER263">
            <v>-1893.6666666666699</v>
          </cell>
          <cell r="ES263">
            <v>13495.333333333299</v>
          </cell>
          <cell r="ET263">
            <v>0.105063747739051</v>
          </cell>
          <cell r="EU263">
            <v>0.117398024131462</v>
          </cell>
          <cell r="FF263" t="str">
            <v>CN50663PC</v>
          </cell>
          <cell r="FG263" t="str">
            <v>exclude</v>
          </cell>
          <cell r="FH263" t="str">
            <v>Significantly different products/services</v>
          </cell>
          <cell r="FI263" t="str">
            <v>ok, sda/sdp</v>
          </cell>
        </row>
        <row r="264">
          <cell r="B264" t="str">
            <v>BLIVEX ENERGY TECHNOLOGY CO., LTD.</v>
          </cell>
          <cell r="C264" t="str">
            <v>exclude</v>
          </cell>
          <cell r="D264" t="str">
            <v>Consecutive loss</v>
          </cell>
          <cell r="H264" t="str">
            <v/>
          </cell>
          <cell r="I264" t="str">
            <v>ok, loss</v>
          </cell>
          <cell r="J264" t="str">
            <v>ok,loss</v>
          </cell>
          <cell r="M264" t="str">
            <v>BLIVEX ENERGY TECHNOLOGY CO., LTD.</v>
          </cell>
          <cell r="N264" t="str">
            <v>The company, based in China, is engaged in the production of a range of fire protection products. It was incorporated in the year 2005 and has its registered business address located in Xian. The company's products include S type aerosol automatic fire extinguishing systems such as S type aerosol fire extinguishing devices; and controllers such as floor type, bidirectional spraying type, small fire unit and hand-held type. In addition, it provides heptafluoropropane, fine dry powder fire extinguishing equipment and fire protection engineering services. The company's products are mainly used in petrochemical engineering, mobile communication, electricity, metallurgy, military and transportation for fire protection of electronic equipment. Its products are marketed and sold throughout China through its network of distributors in the country.</v>
          </cell>
          <cell r="O264" t="str">
            <v>Manufacturing</v>
          </cell>
          <cell r="P264" t="str">
            <v>www.xajr.com</v>
          </cell>
          <cell r="R264" t="str">
            <v>China</v>
          </cell>
          <cell r="S264" t="str">
            <v>300116</v>
          </cell>
          <cell r="T264" t="str">
            <v>A+</v>
          </cell>
          <cell r="U264" t="str">
            <v>3691</v>
          </cell>
          <cell r="V264" t="str">
            <v>Engaged in the production of a range of fire protection products</v>
          </cell>
          <cell r="W264" t="str">
            <v>The Company is mainly engaged in lithium-ion battery production and sales.</v>
          </cell>
          <cell r="X264" t="str">
            <v>BAOLI NEW ENERGY TECHNOLOGY COMPANY LIMITED</v>
          </cell>
          <cell r="Z264" t="str">
            <v>CN40123PC</v>
          </cell>
          <cell r="AA264">
            <v>163026</v>
          </cell>
          <cell r="AB264">
            <v>138307</v>
          </cell>
          <cell r="AC264">
            <v>555923</v>
          </cell>
          <cell r="AD264">
            <v>4113976</v>
          </cell>
          <cell r="AE264">
            <v>156945</v>
          </cell>
          <cell r="AF264">
            <v>134361</v>
          </cell>
          <cell r="AG264">
            <v>367937</v>
          </cell>
          <cell r="AH264">
            <v>3134267</v>
          </cell>
          <cell r="AI264">
            <v>-613</v>
          </cell>
          <cell r="AJ264">
            <v>-2238</v>
          </cell>
          <cell r="AK264">
            <v>-1923</v>
          </cell>
          <cell r="AL264">
            <v>-46077</v>
          </cell>
          <cell r="AM264">
            <v>156332</v>
          </cell>
          <cell r="AN264">
            <v>132123</v>
          </cell>
          <cell r="AO264">
            <v>366014</v>
          </cell>
          <cell r="AP264">
            <v>3088190</v>
          </cell>
          <cell r="AQ264">
            <v>6694</v>
          </cell>
          <cell r="AR264">
            <v>6184</v>
          </cell>
          <cell r="AS264">
            <v>189909</v>
          </cell>
          <cell r="AT264">
            <v>1025786</v>
          </cell>
          <cell r="AU264">
            <v>-182590</v>
          </cell>
          <cell r="AV264">
            <v>-151235</v>
          </cell>
          <cell r="AW264">
            <v>83466</v>
          </cell>
          <cell r="AX264">
            <v>-2441899</v>
          </cell>
          <cell r="AY264" t="str">
            <v>n.a.</v>
          </cell>
          <cell r="AZ264" t="str">
            <v>n.a.</v>
          </cell>
          <cell r="BA264" t="str">
            <v>n.a.</v>
          </cell>
          <cell r="BB264" t="str">
            <v>n.a.</v>
          </cell>
          <cell r="BC264">
            <v>-76123</v>
          </cell>
          <cell r="BD264">
            <v>-75964</v>
          </cell>
          <cell r="BE264">
            <v>-867025</v>
          </cell>
          <cell r="BF264">
            <v>-2210105</v>
          </cell>
          <cell r="BG264">
            <v>-95687</v>
          </cell>
          <cell r="BH264">
            <v>-88892</v>
          </cell>
          <cell r="BI264">
            <v>-227636</v>
          </cell>
          <cell r="BJ264">
            <v>-538028</v>
          </cell>
          <cell r="BK264">
            <v>-9465</v>
          </cell>
          <cell r="BL264">
            <v>-20040</v>
          </cell>
          <cell r="BM264">
            <v>-1146886</v>
          </cell>
          <cell r="BN264">
            <v>-1680927</v>
          </cell>
          <cell r="BO264">
            <v>-7025</v>
          </cell>
          <cell r="BP264">
            <v>-14196</v>
          </cell>
          <cell r="BQ264">
            <v>-738842</v>
          </cell>
          <cell r="BR264">
            <v>-1195986</v>
          </cell>
          <cell r="BS264">
            <v>-2440</v>
          </cell>
          <cell r="BT264">
            <v>-5844</v>
          </cell>
          <cell r="BU264">
            <v>-408044</v>
          </cell>
          <cell r="BV264">
            <v>-484941</v>
          </cell>
          <cell r="BW264">
            <v>-133323</v>
          </cell>
          <cell r="BX264">
            <v>-170795</v>
          </cell>
          <cell r="BY264">
            <v>294723</v>
          </cell>
          <cell r="BZ264">
            <v>-3924895</v>
          </cell>
          <cell r="CA264">
            <v>395186</v>
          </cell>
          <cell r="CB264">
            <v>548696</v>
          </cell>
          <cell r="CC264">
            <v>1104925</v>
          </cell>
          <cell r="CD264">
            <v>13030089</v>
          </cell>
          <cell r="CE264">
            <v>145180</v>
          </cell>
          <cell r="CF264">
            <v>105703</v>
          </cell>
          <cell r="CG264">
            <v>31836</v>
          </cell>
          <cell r="CH264">
            <v>2188397</v>
          </cell>
          <cell r="CI264">
            <v>109198</v>
          </cell>
          <cell r="CJ264">
            <v>150373</v>
          </cell>
          <cell r="CK264">
            <v>83517</v>
          </cell>
          <cell r="CL264">
            <v>8911452</v>
          </cell>
          <cell r="CM264">
            <v>78888</v>
          </cell>
          <cell r="CN264">
            <v>124571</v>
          </cell>
          <cell r="CO264">
            <v>443660</v>
          </cell>
          <cell r="CP264">
            <v>1320458</v>
          </cell>
          <cell r="CQ264">
            <v>58255</v>
          </cell>
          <cell r="CR264">
            <v>144739</v>
          </cell>
          <cell r="CS264">
            <v>529187</v>
          </cell>
          <cell r="CT264">
            <v>477895</v>
          </cell>
          <cell r="CU264">
            <v>14584</v>
          </cell>
          <cell r="CV264" t="str">
            <v>n.a.</v>
          </cell>
          <cell r="CW264" t="str">
            <v>n.a.</v>
          </cell>
          <cell r="CX264" t="str">
            <v>n.a.</v>
          </cell>
          <cell r="CY264">
            <v>26356</v>
          </cell>
          <cell r="CZ264">
            <v>29109</v>
          </cell>
          <cell r="DA264">
            <v>15404</v>
          </cell>
          <cell r="DB264">
            <v>670561</v>
          </cell>
          <cell r="DC264">
            <v>703960</v>
          </cell>
          <cell r="DD264">
            <v>775157</v>
          </cell>
          <cell r="DE264">
            <v>1249074</v>
          </cell>
          <cell r="DF264">
            <v>17600561</v>
          </cell>
          <cell r="DH264">
            <v>156332</v>
          </cell>
          <cell r="DI264">
            <v>-182590</v>
          </cell>
          <cell r="DJ264">
            <v>-76123</v>
          </cell>
          <cell r="DK264">
            <v>-9465</v>
          </cell>
          <cell r="DL264">
            <v>-111846</v>
          </cell>
          <cell r="DM264">
            <v>-0.71543893764552402</v>
          </cell>
          <cell r="DN264">
            <v>-0.41705881914250997</v>
          </cell>
          <cell r="DO264" t="str">
            <v>n.a.</v>
          </cell>
          <cell r="DP264">
            <v>125441.5</v>
          </cell>
          <cell r="DQ264">
            <v>27732.5</v>
          </cell>
          <cell r="DS264">
            <v>132123</v>
          </cell>
          <cell r="DT264">
            <v>-151235</v>
          </cell>
          <cell r="DU264">
            <v>-75964</v>
          </cell>
          <cell r="DV264">
            <v>-20040</v>
          </cell>
          <cell r="DW264">
            <v>-115116</v>
          </cell>
          <cell r="DX264">
            <v>-0.87127903544424501</v>
          </cell>
          <cell r="DY264">
            <v>-0.46560615436885</v>
          </cell>
          <cell r="DZ264" t="str">
            <v>n.a.</v>
          </cell>
          <cell r="EA264">
            <v>68769.5</v>
          </cell>
          <cell r="EB264">
            <v>22256.5</v>
          </cell>
          <cell r="ED264">
            <v>366014</v>
          </cell>
          <cell r="EE264">
            <v>83466</v>
          </cell>
          <cell r="EF264">
            <v>-867025</v>
          </cell>
          <cell r="EG264">
            <v>-1146886</v>
          </cell>
          <cell r="EH264">
            <v>-1564431</v>
          </cell>
          <cell r="EI264">
            <v>-4.2742381438961399</v>
          </cell>
          <cell r="EJ264">
            <v>-0.81039915667113005</v>
          </cell>
          <cell r="EK264" t="str">
            <v>n.a.</v>
          </cell>
          <cell r="EL264">
            <v>1110116.5</v>
          </cell>
          <cell r="EM264">
            <v>342982.5</v>
          </cell>
          <cell r="EO264">
            <v>218156.33333333299</v>
          </cell>
          <cell r="EP264">
            <v>-83453</v>
          </cell>
          <cell r="EQ264">
            <v>-339704</v>
          </cell>
          <cell r="ER264">
            <v>-392130.33333333302</v>
          </cell>
          <cell r="ES264">
            <v>-597131</v>
          </cell>
          <cell r="ET264">
            <v>-2.73717013334474</v>
          </cell>
          <cell r="EU264">
            <v>-0.732417855136553</v>
          </cell>
          <cell r="FF264" t="str">
            <v>CN40123PC</v>
          </cell>
          <cell r="FG264" t="str">
            <v>exclude</v>
          </cell>
          <cell r="FH264" t="str">
            <v>Consecutive loss</v>
          </cell>
          <cell r="FI264" t="str">
            <v>ok, loss</v>
          </cell>
        </row>
        <row r="265">
          <cell r="B265" t="str">
            <v>SHANGHAI TRIOWIN INTELLIGENT MACHINERY CO.,LTD.</v>
          </cell>
          <cell r="C265" t="str">
            <v>exclude</v>
          </cell>
          <cell r="D265" t="str">
            <v>Consecutive loss</v>
          </cell>
          <cell r="H265" t="str">
            <v/>
          </cell>
          <cell r="I265" t="str">
            <v>ok, loss</v>
          </cell>
          <cell r="J265" t="str">
            <v>ok,loss</v>
          </cell>
          <cell r="M265" t="str">
            <v>SHANGHAI TRIOWIN INTELLIGENT MACHINERY CO.,LTD.</v>
          </cell>
          <cell r="N265" t="str">
            <v>This company is engaged in the manufacture of complete plant for tomato fruit processing, dairy products processing, packaging. It conducts business from its registered corporate office located in Shanghai, China. It was established in 1999. The company's business operation is primarily involved in designing, manufacturing and engineering different varieties of fruits and vegetables processing lines with capacity ranging from 60 to 2,000 tons per day. All plants are manufactured strictly under guideline of ISO 9001 as well as 5S management system. The high quality product and life-cycle after-sales service are highly recognized by its worldwide customers.</v>
          </cell>
          <cell r="O265" t="str">
            <v>Manufacturing</v>
          </cell>
          <cell r="P265" t="str">
            <v>www.triowin.com</v>
          </cell>
          <cell r="R265" t="str">
            <v>China</v>
          </cell>
          <cell r="S265" t="str">
            <v>830843</v>
          </cell>
          <cell r="T265" t="str">
            <v>B+</v>
          </cell>
          <cell r="U265" t="str">
            <v>3699</v>
          </cell>
          <cell r="V265" t="str">
            <v>Engaged in the manufacture of complete plant for tomato fruit processing, dairy products processing, packaging</v>
          </cell>
          <cell r="W265" t="str">
            <v>The Company mainly engaged in the fruit and vegetable sauce handling robots and automated production line sets R &amp; D, design, manufacturing, sales and service.</v>
          </cell>
          <cell r="X265" t="str">
            <v>SHANGHAI TRIOWIN INTELLIGENT MACHINERY COMPANY LIMITED</v>
          </cell>
          <cell r="Z265" t="str">
            <v>CN41491PC</v>
          </cell>
          <cell r="AA265">
            <v>145359</v>
          </cell>
          <cell r="AB265">
            <v>136949</v>
          </cell>
          <cell r="AC265">
            <v>112731</v>
          </cell>
          <cell r="AD265">
            <v>149822</v>
          </cell>
          <cell r="AE265">
            <v>142779</v>
          </cell>
          <cell r="AF265">
            <v>133187</v>
          </cell>
          <cell r="AG265">
            <v>108364</v>
          </cell>
          <cell r="AH265">
            <v>144339</v>
          </cell>
          <cell r="AI265">
            <v>-630</v>
          </cell>
          <cell r="AJ265">
            <v>-344</v>
          </cell>
          <cell r="AK265">
            <v>-407</v>
          </cell>
          <cell r="AL265">
            <v>-259</v>
          </cell>
          <cell r="AM265">
            <v>142149</v>
          </cell>
          <cell r="AN265">
            <v>132843</v>
          </cell>
          <cell r="AO265">
            <v>107957</v>
          </cell>
          <cell r="AP265">
            <v>144080</v>
          </cell>
          <cell r="AQ265">
            <v>3210</v>
          </cell>
          <cell r="AR265">
            <v>4106</v>
          </cell>
          <cell r="AS265">
            <v>4774</v>
          </cell>
          <cell r="AT265">
            <v>5742</v>
          </cell>
          <cell r="AU265">
            <v>-112171</v>
          </cell>
          <cell r="AV265">
            <v>-96613</v>
          </cell>
          <cell r="AW265">
            <v>-71254</v>
          </cell>
          <cell r="AX265">
            <v>-87546</v>
          </cell>
          <cell r="AY265" t="str">
            <v>n.a.</v>
          </cell>
          <cell r="AZ265" t="str">
            <v>n.a.</v>
          </cell>
          <cell r="BA265" t="str">
            <v>n.a.</v>
          </cell>
          <cell r="BB265" t="str">
            <v>n.a.</v>
          </cell>
          <cell r="BC265">
            <v>-55757</v>
          </cell>
          <cell r="BD265">
            <v>-47187</v>
          </cell>
          <cell r="BE265">
            <v>-67449</v>
          </cell>
          <cell r="BF265">
            <v>-64516</v>
          </cell>
          <cell r="BG265">
            <v>-22569</v>
          </cell>
          <cell r="BH265">
            <v>-6851</v>
          </cell>
          <cell r="BI265">
            <v>-25972</v>
          </cell>
          <cell r="BJ265">
            <v>-2240</v>
          </cell>
          <cell r="BK265">
            <v>-6566</v>
          </cell>
          <cell r="BL265">
            <v>-6241</v>
          </cell>
          <cell r="BM265">
            <v>-6409</v>
          </cell>
          <cell r="BN265">
            <v>-6445</v>
          </cell>
          <cell r="BO265">
            <v>-5229</v>
          </cell>
          <cell r="BP265">
            <v>-5267</v>
          </cell>
          <cell r="BQ265">
            <v>-5303</v>
          </cell>
          <cell r="BR265">
            <v>-5332</v>
          </cell>
          <cell r="BS265">
            <v>-1337</v>
          </cell>
          <cell r="BT265">
            <v>-974</v>
          </cell>
          <cell r="BU265">
            <v>-1106</v>
          </cell>
          <cell r="BV265">
            <v>-1113</v>
          </cell>
          <cell r="BW265">
            <v>-34685</v>
          </cell>
          <cell r="BX265">
            <v>-13553</v>
          </cell>
          <cell r="BY265">
            <v>-37919</v>
          </cell>
          <cell r="BZ265">
            <v>-14000</v>
          </cell>
          <cell r="CA265">
            <v>284175</v>
          </cell>
          <cell r="CB265">
            <v>187165</v>
          </cell>
          <cell r="CC265">
            <v>148188</v>
          </cell>
          <cell r="CD265">
            <v>133586</v>
          </cell>
          <cell r="CE265">
            <v>202003</v>
          </cell>
          <cell r="CF265">
            <v>106788</v>
          </cell>
          <cell r="CG265">
            <v>75108</v>
          </cell>
          <cell r="CH265">
            <v>45346</v>
          </cell>
          <cell r="CI265">
            <v>15336</v>
          </cell>
          <cell r="CJ265">
            <v>23245</v>
          </cell>
          <cell r="CK265">
            <v>34063</v>
          </cell>
          <cell r="CL265">
            <v>55539</v>
          </cell>
          <cell r="CM265">
            <v>7433</v>
          </cell>
          <cell r="CN265">
            <v>10575</v>
          </cell>
          <cell r="CO265">
            <v>1253</v>
          </cell>
          <cell r="CP265">
            <v>7547</v>
          </cell>
          <cell r="CQ265">
            <v>35731</v>
          </cell>
          <cell r="CR265">
            <v>20712</v>
          </cell>
          <cell r="CS265">
            <v>17080</v>
          </cell>
          <cell r="CT265">
            <v>9870</v>
          </cell>
          <cell r="CU265">
            <v>5312</v>
          </cell>
          <cell r="CV265" t="str">
            <v>n.a.</v>
          </cell>
          <cell r="CW265" t="str">
            <v>n.a.</v>
          </cell>
          <cell r="CX265" t="str">
            <v>n.a.</v>
          </cell>
          <cell r="CY265">
            <v>620</v>
          </cell>
          <cell r="CZ265">
            <v>7628</v>
          </cell>
          <cell r="DA265">
            <v>7319</v>
          </cell>
          <cell r="DB265">
            <v>7127</v>
          </cell>
          <cell r="DC265">
            <v>406011</v>
          </cell>
          <cell r="DD265">
            <v>299302</v>
          </cell>
          <cell r="DE265">
            <v>258663</v>
          </cell>
          <cell r="DF265">
            <v>241863</v>
          </cell>
          <cell r="DH265">
            <v>142149</v>
          </cell>
          <cell r="DI265">
            <v>-112171</v>
          </cell>
          <cell r="DJ265">
            <v>-55757</v>
          </cell>
          <cell r="DK265">
            <v>-6566</v>
          </cell>
          <cell r="DL265">
            <v>-32345</v>
          </cell>
          <cell r="DM265">
            <v>-0.227542930305524</v>
          </cell>
          <cell r="DN265">
            <v>-0.18536453975494899</v>
          </cell>
          <cell r="DO265" t="str">
            <v>n.a.</v>
          </cell>
          <cell r="DP265">
            <v>154395.5</v>
          </cell>
          <cell r="DQ265">
            <v>4124</v>
          </cell>
          <cell r="DS265">
            <v>132843</v>
          </cell>
          <cell r="DT265">
            <v>-96613</v>
          </cell>
          <cell r="DU265">
            <v>-47187</v>
          </cell>
          <cell r="DV265">
            <v>-6241</v>
          </cell>
          <cell r="DW265">
            <v>-17198</v>
          </cell>
          <cell r="DX265">
            <v>-0.12946109317013299</v>
          </cell>
          <cell r="DY265">
            <v>-0.114622003319093</v>
          </cell>
          <cell r="DZ265" t="str">
            <v>n.a.</v>
          </cell>
          <cell r="EA265">
            <v>90948</v>
          </cell>
          <cell r="EB265">
            <v>7473.5</v>
          </cell>
          <cell r="ED265">
            <v>107957</v>
          </cell>
          <cell r="EE265">
            <v>-71254</v>
          </cell>
          <cell r="EF265">
            <v>-67449</v>
          </cell>
          <cell r="EG265">
            <v>-6409</v>
          </cell>
          <cell r="EH265">
            <v>-37155</v>
          </cell>
          <cell r="EI265">
            <v>-0.34416480635808699</v>
          </cell>
          <cell r="EJ265">
            <v>-0.256043607696124</v>
          </cell>
          <cell r="EK265" t="str">
            <v>n.a.</v>
          </cell>
          <cell r="EL265">
            <v>60227</v>
          </cell>
          <cell r="EM265">
            <v>7223</v>
          </cell>
          <cell r="EO265">
            <v>127649.66666666701</v>
          </cell>
          <cell r="EP265">
            <v>-93346</v>
          </cell>
          <cell r="EQ265">
            <v>-56797.666666666701</v>
          </cell>
          <cell r="ER265">
            <v>-6405.3333333333303</v>
          </cell>
          <cell r="ES265">
            <v>-28899.333333333299</v>
          </cell>
          <cell r="ET265">
            <v>-0.226395681931537</v>
          </cell>
          <cell r="EU265">
            <v>-0.184602478031372</v>
          </cell>
          <cell r="FF265" t="str">
            <v>CN41491PC</v>
          </cell>
          <cell r="FG265" t="str">
            <v>exclude</v>
          </cell>
          <cell r="FH265" t="str">
            <v>Consecutive loss</v>
          </cell>
          <cell r="FI265" t="str">
            <v>ok, loss</v>
          </cell>
        </row>
        <row r="266">
          <cell r="B266" t="str">
            <v>SPECTRUM ELECTRICAL INDUSTRIES LIMITED</v>
          </cell>
          <cell r="C266" t="str">
            <v>exclude</v>
          </cell>
          <cell r="D266" t="str">
            <v>Independence(A+, A, A-, B+, B, B-,U)</v>
          </cell>
          <cell r="H266" t="str">
            <v/>
          </cell>
          <cell r="I266" t="str">
            <v>ok, indep</v>
          </cell>
          <cell r="J266" t="str">
            <v>ok,indep</v>
          </cell>
          <cell r="M266" t="str">
            <v>SPECTRUM ELECTRICAL INDUSTRIES LIMITED</v>
          </cell>
          <cell r="N266" t="str">
            <v>This company is an Indian-based enterprise engaged in the design and manufacture of electrical, automobile, and irrigation components as contract manufacturers and as component suppliers to leading industry players on Business-to-Business (B2B) model. It offers board, AC box, modular electric board panels, lamp angle holders, and assemblies, as well as provides surface coatings, metallic stamping, and plastics molding services. The company was incorporated in 2008. It conducts business from its registered head office located in Jalgaon, India. It is registered as a limited liability company.The company is an ISO 9001:2015 certified firm. It strives to provide required products to the customer exceeding their quality expectations. It also constantly plan and monitor its production processes to ensure timely delivery of the products to customers. It conducts its entire operations in a transparent manner providing comfort and ease of dealing for its customers. It also conducts regular audit and take customer feedback for further improvements in its operations.</v>
          </cell>
          <cell r="O266" t="str">
            <v>Manufacturing</v>
          </cell>
          <cell r="P266" t="str">
            <v>www.spectrum-india.com</v>
          </cell>
          <cell r="R266" t="str">
            <v>India</v>
          </cell>
          <cell r="S266" t="str">
            <v>SPECTRUM</v>
          </cell>
          <cell r="T266" t="str">
            <v>D</v>
          </cell>
          <cell r="U266" t="str">
            <v>3699</v>
          </cell>
          <cell r="V266" t="str">
            <v>Engaged in the design and manufacture of electrical, automobile, and irrigation components as contract manufacturers and as component suppliers to leading industry players on Business-to-Business (B2B) model</v>
          </cell>
          <cell r="W266" t="str">
            <v>The Company is engaged in the business of designing and manufacturing of electrical, automobile and irrigation components as contract manufacturers and as component suppliers to leading industry players on Business-to-Business (B2B) model.</v>
          </cell>
          <cell r="Z266" t="str">
            <v>IN001576249IND</v>
          </cell>
          <cell r="AA266">
            <v>2516184</v>
          </cell>
          <cell r="AB266">
            <v>1519961</v>
          </cell>
          <cell r="AC266">
            <v>1411980</v>
          </cell>
          <cell r="AD266">
            <v>1469428</v>
          </cell>
          <cell r="AE266">
            <v>2940905</v>
          </cell>
          <cell r="AF266">
            <v>1767106</v>
          </cell>
          <cell r="AG266">
            <v>1659718</v>
          </cell>
          <cell r="AH266">
            <v>1468295</v>
          </cell>
          <cell r="AI266">
            <v>-427893</v>
          </cell>
          <cell r="AJ266">
            <v>-254045</v>
          </cell>
          <cell r="AK266">
            <v>-247738</v>
          </cell>
          <cell r="AL266" t="str">
            <v>n.a.</v>
          </cell>
          <cell r="AM266">
            <v>2513012</v>
          </cell>
          <cell r="AN266">
            <v>1513061</v>
          </cell>
          <cell r="AO266">
            <v>1411980</v>
          </cell>
          <cell r="AP266">
            <v>1468295</v>
          </cell>
          <cell r="AQ266">
            <v>3172</v>
          </cell>
          <cell r="AR266">
            <v>6900</v>
          </cell>
          <cell r="AS266" t="str">
            <v>n.a.</v>
          </cell>
          <cell r="AT266">
            <v>1133</v>
          </cell>
          <cell r="AU266">
            <v>-1772581</v>
          </cell>
          <cell r="AV266">
            <v>-982235</v>
          </cell>
          <cell r="AW266">
            <v>-900825</v>
          </cell>
          <cell r="AX266">
            <v>-933455</v>
          </cell>
          <cell r="AY266">
            <v>0</v>
          </cell>
          <cell r="AZ266">
            <v>-23</v>
          </cell>
          <cell r="BA266">
            <v>-156</v>
          </cell>
          <cell r="BB266">
            <v>0</v>
          </cell>
          <cell r="BC266">
            <v>-490092</v>
          </cell>
          <cell r="BD266">
            <v>-344380</v>
          </cell>
          <cell r="BE266">
            <v>-363810</v>
          </cell>
          <cell r="BF266">
            <v>-358000</v>
          </cell>
          <cell r="BG266">
            <v>253511</v>
          </cell>
          <cell r="BH266">
            <v>193323</v>
          </cell>
          <cell r="BI266">
            <v>147189</v>
          </cell>
          <cell r="BJ266">
            <v>177973</v>
          </cell>
          <cell r="BK266">
            <v>-79266</v>
          </cell>
          <cell r="BL266">
            <v>-64284</v>
          </cell>
          <cell r="BM266">
            <v>-60617</v>
          </cell>
          <cell r="BN266">
            <v>-56048</v>
          </cell>
          <cell r="BO266">
            <v>-79266</v>
          </cell>
          <cell r="BP266">
            <v>-64284</v>
          </cell>
          <cell r="BQ266">
            <v>-60617</v>
          </cell>
          <cell r="BR266">
            <v>-56048</v>
          </cell>
          <cell r="BS266">
            <v>0</v>
          </cell>
          <cell r="BT266">
            <v>0</v>
          </cell>
          <cell r="BU266">
            <v>0</v>
          </cell>
          <cell r="BV266">
            <v>0</v>
          </cell>
          <cell r="BW266">
            <v>76551</v>
          </cell>
          <cell r="BX266">
            <v>59059</v>
          </cell>
          <cell r="BY266">
            <v>46802</v>
          </cell>
          <cell r="BZ266">
            <v>73418</v>
          </cell>
          <cell r="CA266">
            <v>1186235</v>
          </cell>
          <cell r="CB266">
            <v>1044227</v>
          </cell>
          <cell r="CC266">
            <v>797165</v>
          </cell>
          <cell r="CD266">
            <v>764800</v>
          </cell>
          <cell r="CE266">
            <v>656749</v>
          </cell>
          <cell r="CF266">
            <v>557607</v>
          </cell>
          <cell r="CG266">
            <v>388463</v>
          </cell>
          <cell r="CH266">
            <v>355239</v>
          </cell>
          <cell r="CI266">
            <v>342790</v>
          </cell>
          <cell r="CJ266">
            <v>254281</v>
          </cell>
          <cell r="CK266">
            <v>234553</v>
          </cell>
          <cell r="CL266">
            <v>255334</v>
          </cell>
          <cell r="CM266">
            <v>21047</v>
          </cell>
          <cell r="CN266">
            <v>8437</v>
          </cell>
          <cell r="CO266">
            <v>42762</v>
          </cell>
          <cell r="CP266">
            <v>44352</v>
          </cell>
          <cell r="CQ266">
            <v>147467</v>
          </cell>
          <cell r="CR266">
            <v>192398</v>
          </cell>
          <cell r="CS266">
            <v>128412</v>
          </cell>
          <cell r="CT266">
            <v>108044</v>
          </cell>
          <cell r="CU266">
            <v>124900</v>
          </cell>
          <cell r="CV266">
            <v>107387</v>
          </cell>
          <cell r="CW266">
            <v>99934</v>
          </cell>
          <cell r="CX266">
            <v>91079</v>
          </cell>
          <cell r="CY266">
            <v>160566</v>
          </cell>
          <cell r="CZ266">
            <v>114540</v>
          </cell>
          <cell r="DA266">
            <v>254160</v>
          </cell>
          <cell r="DB266">
            <v>44997</v>
          </cell>
          <cell r="DC266">
            <v>2178065</v>
          </cell>
          <cell r="DD266">
            <v>1889108</v>
          </cell>
          <cell r="DE266">
            <v>1594525</v>
          </cell>
          <cell r="DF266">
            <v>1432955</v>
          </cell>
          <cell r="DH266">
            <v>2513012</v>
          </cell>
          <cell r="DI266">
            <v>-1772581</v>
          </cell>
          <cell r="DJ266">
            <v>-490092</v>
          </cell>
          <cell r="DK266">
            <v>-79266</v>
          </cell>
          <cell r="DL266">
            <v>171073</v>
          </cell>
          <cell r="DM266">
            <v>6.8074883844565795E-2</v>
          </cell>
          <cell r="DN266">
            <v>7.3047590052516306E-2</v>
          </cell>
          <cell r="DO266">
            <v>0</v>
          </cell>
          <cell r="DP266">
            <v>607178</v>
          </cell>
          <cell r="DQ266">
            <v>137553</v>
          </cell>
          <cell r="DS266">
            <v>1513061</v>
          </cell>
          <cell r="DT266">
            <v>-982235</v>
          </cell>
          <cell r="DU266">
            <v>-344403</v>
          </cell>
          <cell r="DV266">
            <v>-64284</v>
          </cell>
          <cell r="DW266">
            <v>122139</v>
          </cell>
          <cell r="DX266">
            <v>8.0723116913330006E-2</v>
          </cell>
          <cell r="DY266">
            <v>8.7811537958275204E-2</v>
          </cell>
          <cell r="DZ266">
            <v>-23</v>
          </cell>
          <cell r="EA266">
            <v>473035</v>
          </cell>
          <cell r="EB266">
            <v>184350</v>
          </cell>
          <cell r="ED266">
            <v>1411980</v>
          </cell>
          <cell r="EE266">
            <v>-900825</v>
          </cell>
          <cell r="EF266">
            <v>-363966</v>
          </cell>
          <cell r="EG266">
            <v>-60617</v>
          </cell>
          <cell r="EH266">
            <v>86572</v>
          </cell>
          <cell r="EI266">
            <v>6.1312483179648401E-2</v>
          </cell>
          <cell r="EJ266">
            <v>6.5317245708491303E-2</v>
          </cell>
          <cell r="EK266">
            <v>-156</v>
          </cell>
          <cell r="EL266">
            <v>371851</v>
          </cell>
          <cell r="EM266">
            <v>149578.5</v>
          </cell>
          <cell r="EO266">
            <v>1812684.33333333</v>
          </cell>
          <cell r="EP266">
            <v>-1218547</v>
          </cell>
          <cell r="EQ266">
            <v>-399487</v>
          </cell>
          <cell r="ER266">
            <v>-68055.666666666701</v>
          </cell>
          <cell r="ES266">
            <v>126594.66666666701</v>
          </cell>
          <cell r="ET266">
            <v>6.9838230704996798E-2</v>
          </cell>
          <cell r="EU266">
            <v>7.5081811584160496E-2</v>
          </cell>
          <cell r="FF266" t="str">
            <v>IN001576249IND</v>
          </cell>
          <cell r="FG266" t="str">
            <v>exclude</v>
          </cell>
          <cell r="FH266" t="str">
            <v>Independence(A+, A, A-, B+, B, B-,U)</v>
          </cell>
          <cell r="FI266" t="str">
            <v>ok, indep</v>
          </cell>
        </row>
        <row r="267">
          <cell r="B267" t="str">
            <v>XI AN XIRUI CONTROL TECHNOLOGY CO.,LTD</v>
          </cell>
          <cell r="C267" t="str">
            <v>exclude</v>
          </cell>
          <cell r="D267" t="str">
            <v>Lev SDA/SDP</v>
          </cell>
          <cell r="E267" t="str">
            <v>专注于智能装备和智能服务的软件公司</v>
          </cell>
          <cell r="H267" t="str">
            <v/>
          </cell>
          <cell r="I267" t="str">
            <v>ok, sda/sdp</v>
          </cell>
          <cell r="J267" t="str">
            <v>ok,sda</v>
          </cell>
          <cell r="M267" t="str">
            <v>XI AN XIRUI CONTROL TECHNOLOGY CO.,LTD</v>
          </cell>
          <cell r="N267" t="str">
            <v>This company is a software company that specialises in smart equipment and intelligent services, and builds a first-class scientific research platform and pays close attention to cutting-edge technology. The company was incorporated in 2000, and has its registered head office in China.The company is certified in accordance with ISO 9001:2008 Quality Management System and ISO 14001:2004 Environmental Management System. The company offers power grid products and solutions, smart distribution network, and automation systems. The company predominantly operates in the domestic market.</v>
          </cell>
          <cell r="O267" t="str">
            <v>Services</v>
          </cell>
          <cell r="P267" t="str">
            <v>www.cnxirui.com</v>
          </cell>
          <cell r="R267" t="str">
            <v>China</v>
          </cell>
          <cell r="S267" t="str">
            <v>836915</v>
          </cell>
          <cell r="T267" t="str">
            <v>A-</v>
          </cell>
          <cell r="U267" t="str">
            <v>3699</v>
          </cell>
          <cell r="V267" t="str">
            <v>Software company that specialises in smart equipment and intelligent services, and builds a first-class scientific research platform and pays close attention to cutting-edge technology</v>
          </cell>
          <cell r="W267" t="str">
            <v>The main business items of our company are electrical machinery and equipment manufacturing.</v>
          </cell>
          <cell r="Z267" t="str">
            <v>CN48312PC</v>
          </cell>
          <cell r="AA267">
            <v>131517</v>
          </cell>
          <cell r="AB267">
            <v>95689</v>
          </cell>
          <cell r="AC267">
            <v>90721</v>
          </cell>
          <cell r="AD267">
            <v>85412</v>
          </cell>
          <cell r="AE267">
            <v>127348</v>
          </cell>
          <cell r="AF267">
            <v>91865</v>
          </cell>
          <cell r="AG267">
            <v>89168</v>
          </cell>
          <cell r="AH267">
            <v>81042</v>
          </cell>
          <cell r="AI267">
            <v>-2128</v>
          </cell>
          <cell r="AJ267">
            <v>-1634</v>
          </cell>
          <cell r="AK267">
            <v>-1125</v>
          </cell>
          <cell r="AL267">
            <v>-1457</v>
          </cell>
          <cell r="AM267">
            <v>125220</v>
          </cell>
          <cell r="AN267">
            <v>90231</v>
          </cell>
          <cell r="AO267">
            <v>88043</v>
          </cell>
          <cell r="AP267">
            <v>79585</v>
          </cell>
          <cell r="AQ267">
            <v>6297</v>
          </cell>
          <cell r="AR267">
            <v>5458</v>
          </cell>
          <cell r="AS267">
            <v>2678</v>
          </cell>
          <cell r="AT267">
            <v>5827</v>
          </cell>
          <cell r="AU267">
            <v>-68554</v>
          </cell>
          <cell r="AV267">
            <v>-54803</v>
          </cell>
          <cell r="AW267">
            <v>-47263</v>
          </cell>
          <cell r="AX267">
            <v>-45399</v>
          </cell>
          <cell r="AY267" t="str">
            <v>n.a.</v>
          </cell>
          <cell r="AZ267" t="str">
            <v>n.a.</v>
          </cell>
          <cell r="BA267" t="str">
            <v>n.a.</v>
          </cell>
          <cell r="BB267" t="str">
            <v>n.a.</v>
          </cell>
          <cell r="BC267">
            <v>-40068</v>
          </cell>
          <cell r="BD267">
            <v>-34181</v>
          </cell>
          <cell r="BE267">
            <v>-31723</v>
          </cell>
          <cell r="BF267">
            <v>-34282</v>
          </cell>
          <cell r="BG267">
            <v>22895</v>
          </cell>
          <cell r="BH267">
            <v>6705</v>
          </cell>
          <cell r="BI267">
            <v>11735</v>
          </cell>
          <cell r="BJ267">
            <v>5731</v>
          </cell>
          <cell r="BK267">
            <v>-5369</v>
          </cell>
          <cell r="BL267">
            <v>-1714</v>
          </cell>
          <cell r="BM267">
            <v>-2124</v>
          </cell>
          <cell r="BN267">
            <v>-1520</v>
          </cell>
          <cell r="BO267">
            <v>-2776</v>
          </cell>
          <cell r="BP267">
            <v>-1659</v>
          </cell>
          <cell r="BQ267">
            <v>-1240</v>
          </cell>
          <cell r="BR267">
            <v>-684</v>
          </cell>
          <cell r="BS267">
            <v>-2593</v>
          </cell>
          <cell r="BT267">
            <v>-55</v>
          </cell>
          <cell r="BU267">
            <v>-884</v>
          </cell>
          <cell r="BV267">
            <v>-836</v>
          </cell>
          <cell r="BW267">
            <v>18007</v>
          </cell>
          <cell r="BX267">
            <v>1276</v>
          </cell>
          <cell r="BY267">
            <v>6950</v>
          </cell>
          <cell r="BZ267">
            <v>3024</v>
          </cell>
          <cell r="CA267">
            <v>133003</v>
          </cell>
          <cell r="CB267">
            <v>98036</v>
          </cell>
          <cell r="CC267">
            <v>92377</v>
          </cell>
          <cell r="CD267">
            <v>100052</v>
          </cell>
          <cell r="CE267">
            <v>26698</v>
          </cell>
          <cell r="CF267">
            <v>21131</v>
          </cell>
          <cell r="CG267">
            <v>17378</v>
          </cell>
          <cell r="CH267">
            <v>15654</v>
          </cell>
          <cell r="CI267">
            <v>48441</v>
          </cell>
          <cell r="CJ267">
            <v>39117</v>
          </cell>
          <cell r="CK267">
            <v>37121</v>
          </cell>
          <cell r="CL267">
            <v>50530</v>
          </cell>
          <cell r="CM267">
            <v>35854</v>
          </cell>
          <cell r="CN267">
            <v>21971</v>
          </cell>
          <cell r="CO267">
            <v>27250</v>
          </cell>
          <cell r="CP267">
            <v>27216</v>
          </cell>
          <cell r="CQ267">
            <v>21819</v>
          </cell>
          <cell r="CR267">
            <v>13935</v>
          </cell>
          <cell r="CS267">
            <v>10380</v>
          </cell>
          <cell r="CT267">
            <v>5832</v>
          </cell>
          <cell r="CU267">
            <v>70</v>
          </cell>
          <cell r="CV267" t="str">
            <v>n.a.</v>
          </cell>
          <cell r="CW267" t="str">
            <v>n.a.</v>
          </cell>
          <cell r="CX267" t="str">
            <v>n.a.</v>
          </cell>
          <cell r="CY267">
            <v>156</v>
          </cell>
          <cell r="CZ267">
            <v>1615</v>
          </cell>
          <cell r="DA267">
            <v>1615</v>
          </cell>
          <cell r="DB267">
            <v>23430</v>
          </cell>
          <cell r="DC267">
            <v>201926</v>
          </cell>
          <cell r="DD267">
            <v>156082</v>
          </cell>
          <cell r="DE267">
            <v>152249</v>
          </cell>
          <cell r="DF267">
            <v>158580</v>
          </cell>
          <cell r="DH267">
            <v>125220</v>
          </cell>
          <cell r="DI267">
            <v>-68554</v>
          </cell>
          <cell r="DJ267">
            <v>-40068</v>
          </cell>
          <cell r="DK267">
            <v>-5369</v>
          </cell>
          <cell r="DL267">
            <v>11229</v>
          </cell>
          <cell r="DM267">
            <v>8.9674173454719702E-2</v>
          </cell>
          <cell r="DN267">
            <v>9.8507776929757596E-2</v>
          </cell>
          <cell r="DO267" t="str">
            <v>n.a.</v>
          </cell>
          <cell r="DP267">
            <v>23914.5</v>
          </cell>
          <cell r="DQ267">
            <v>885.5</v>
          </cell>
          <cell r="DS267">
            <v>90231</v>
          </cell>
          <cell r="DT267">
            <v>-54803</v>
          </cell>
          <cell r="DU267">
            <v>-34181</v>
          </cell>
          <cell r="DV267">
            <v>-1714</v>
          </cell>
          <cell r="DW267">
            <v>-467</v>
          </cell>
          <cell r="DX267">
            <v>-5.1756048364752696E-3</v>
          </cell>
          <cell r="DY267">
            <v>-5.1489558755430098E-3</v>
          </cell>
          <cell r="DZ267" t="str">
            <v>n.a.</v>
          </cell>
          <cell r="EA267">
            <v>19254.5</v>
          </cell>
          <cell r="EB267">
            <v>1615</v>
          </cell>
          <cell r="ED267">
            <v>88043</v>
          </cell>
          <cell r="EE267">
            <v>-47263</v>
          </cell>
          <cell r="EF267">
            <v>-31723</v>
          </cell>
          <cell r="EG267">
            <v>-2124</v>
          </cell>
          <cell r="EH267">
            <v>6933</v>
          </cell>
          <cell r="EI267">
            <v>7.8745612939132001E-2</v>
          </cell>
          <cell r="EJ267">
            <v>8.5476513376895602E-2</v>
          </cell>
          <cell r="EK267" t="str">
            <v>n.a.</v>
          </cell>
          <cell r="EL267">
            <v>16516</v>
          </cell>
          <cell r="EM267">
            <v>12522.5</v>
          </cell>
          <cell r="EO267">
            <v>101164.66666666701</v>
          </cell>
          <cell r="EP267">
            <v>-56873.333333333299</v>
          </cell>
          <cell r="EQ267">
            <v>-35324</v>
          </cell>
          <cell r="ER267">
            <v>-3069</v>
          </cell>
          <cell r="ES267">
            <v>5898.3333333333403</v>
          </cell>
          <cell r="ET267">
            <v>5.8304282786480199E-2</v>
          </cell>
          <cell r="EU267">
            <v>6.1914142456761599E-2</v>
          </cell>
          <cell r="FF267" t="str">
            <v>CN48312PC</v>
          </cell>
          <cell r="FG267" t="str">
            <v>exclude</v>
          </cell>
          <cell r="FH267" t="str">
            <v>Lev SDA/SDP</v>
          </cell>
          <cell r="FI267" t="str">
            <v>ok, sda/sdp</v>
          </cell>
        </row>
        <row r="268">
          <cell r="B268" t="str">
            <v>ZHUHAI POWINT ELECTRIC CO.,LTD.</v>
          </cell>
          <cell r="C268" t="str">
            <v>exclude</v>
          </cell>
          <cell r="D268" t="str">
            <v>Independence(A+, A, A-, B+, B, B-,U)</v>
          </cell>
          <cell r="H268" t="str">
            <v/>
          </cell>
          <cell r="I268" t="str">
            <v>ok, indep</v>
          </cell>
          <cell r="J268" t="str">
            <v>ok,indep</v>
          </cell>
          <cell r="M268" t="str">
            <v>ZHUHAI POWINT ELECTRIC CO.,LTD.</v>
          </cell>
          <cell r="N268" t="str">
            <v>This company is engaged in the production of electrical machinery and equipment. It was incorporated in 2006. The registered business office of the company is located in Zhuhai, Guangdong, China.The company offers a wide range of products including: distribution automation feeder terminal units (ftus); distribution automation distribution terminal units (DTUs); data acquisition and monitor devices; and other safety protection devices.The company is active and operational in China.</v>
          </cell>
          <cell r="O268" t="str">
            <v>Manufacturing</v>
          </cell>
          <cell r="P268" t="str">
            <v>www.copowe.com</v>
          </cell>
          <cell r="R268" t="str">
            <v>China</v>
          </cell>
          <cell r="S268" t="str">
            <v>837148</v>
          </cell>
          <cell r="T268" t="str">
            <v>D</v>
          </cell>
          <cell r="U268" t="str">
            <v>3699</v>
          </cell>
          <cell r="V268" t="str">
            <v>Engaged in the production of electrical machinery and equipment</v>
          </cell>
          <cell r="W268" t="str">
            <v>Our Company is mainly engaged in electrical machinery and equipment manufacturing. Its main products are distribution automation terminal series, distribution automation master station system software, self powered controller series.And the circuit breaker on the column.</v>
          </cell>
          <cell r="Z268" t="str">
            <v>CN48337PC</v>
          </cell>
          <cell r="AA268">
            <v>178473</v>
          </cell>
          <cell r="AB268">
            <v>133046</v>
          </cell>
          <cell r="AC268">
            <v>107101</v>
          </cell>
          <cell r="AD268">
            <v>94224</v>
          </cell>
          <cell r="AE268">
            <v>171803</v>
          </cell>
          <cell r="AF268">
            <v>126266</v>
          </cell>
          <cell r="AG268">
            <v>98917</v>
          </cell>
          <cell r="AH268">
            <v>89409</v>
          </cell>
          <cell r="AI268">
            <v>-1217</v>
          </cell>
          <cell r="AJ268">
            <v>-1166</v>
          </cell>
          <cell r="AK268">
            <v>-1007</v>
          </cell>
          <cell r="AL268">
            <v>-985</v>
          </cell>
          <cell r="AM268">
            <v>170586</v>
          </cell>
          <cell r="AN268">
            <v>125100</v>
          </cell>
          <cell r="AO268">
            <v>97910</v>
          </cell>
          <cell r="AP268">
            <v>88424</v>
          </cell>
          <cell r="AQ268">
            <v>7887</v>
          </cell>
          <cell r="AR268">
            <v>7946</v>
          </cell>
          <cell r="AS268">
            <v>9191</v>
          </cell>
          <cell r="AT268">
            <v>5800</v>
          </cell>
          <cell r="AU268">
            <v>-107240</v>
          </cell>
          <cell r="AV268">
            <v>-68005</v>
          </cell>
          <cell r="AW268">
            <v>-51968</v>
          </cell>
          <cell r="AX268">
            <v>-50624</v>
          </cell>
          <cell r="AY268" t="str">
            <v>n.a.</v>
          </cell>
          <cell r="AZ268" t="str">
            <v>n.a.</v>
          </cell>
          <cell r="BA268" t="str">
            <v>n.a.</v>
          </cell>
          <cell r="BB268" t="str">
            <v>n.a.</v>
          </cell>
          <cell r="BC268">
            <v>-44235</v>
          </cell>
          <cell r="BD268">
            <v>-37689</v>
          </cell>
          <cell r="BE268">
            <v>-35155</v>
          </cell>
          <cell r="BF268">
            <v>-25827</v>
          </cell>
          <cell r="BG268">
            <v>26998</v>
          </cell>
          <cell r="BH268">
            <v>27352</v>
          </cell>
          <cell r="BI268">
            <v>19978</v>
          </cell>
          <cell r="BJ268">
            <v>17773</v>
          </cell>
          <cell r="BK268">
            <v>-4562</v>
          </cell>
          <cell r="BL268">
            <v>-2557</v>
          </cell>
          <cell r="BM268">
            <v>-2448</v>
          </cell>
          <cell r="BN268">
            <v>-2097</v>
          </cell>
          <cell r="BO268">
            <v>-4263</v>
          </cell>
          <cell r="BP268">
            <v>-2282</v>
          </cell>
          <cell r="BQ268">
            <v>-2187</v>
          </cell>
          <cell r="BR268">
            <v>-1839</v>
          </cell>
          <cell r="BS268">
            <v>-299</v>
          </cell>
          <cell r="BT268">
            <v>-275</v>
          </cell>
          <cell r="BU268">
            <v>-261</v>
          </cell>
          <cell r="BV268">
            <v>-258</v>
          </cell>
          <cell r="BW268">
            <v>17474</v>
          </cell>
          <cell r="BX268">
            <v>18175</v>
          </cell>
          <cell r="BY268">
            <v>10254</v>
          </cell>
          <cell r="BZ268">
            <v>9610</v>
          </cell>
          <cell r="CA268">
            <v>181911</v>
          </cell>
          <cell r="CB268">
            <v>140769</v>
          </cell>
          <cell r="CC268">
            <v>113283</v>
          </cell>
          <cell r="CD268">
            <v>100665</v>
          </cell>
          <cell r="CE268">
            <v>26887</v>
          </cell>
          <cell r="CF268">
            <v>22229</v>
          </cell>
          <cell r="CG268">
            <v>15994</v>
          </cell>
          <cell r="CH268">
            <v>16296</v>
          </cell>
          <cell r="CI268">
            <v>104706</v>
          </cell>
          <cell r="CJ268">
            <v>80017</v>
          </cell>
          <cell r="CK268">
            <v>62708</v>
          </cell>
          <cell r="CL268">
            <v>70925</v>
          </cell>
          <cell r="CM268">
            <v>46615</v>
          </cell>
          <cell r="CN268">
            <v>32273</v>
          </cell>
          <cell r="CO268">
            <v>26285</v>
          </cell>
          <cell r="CP268">
            <v>9158</v>
          </cell>
          <cell r="CQ268">
            <v>3029</v>
          </cell>
          <cell r="CR268">
            <v>3974</v>
          </cell>
          <cell r="CS268">
            <v>6379</v>
          </cell>
          <cell r="CT268">
            <v>3654</v>
          </cell>
          <cell r="CU268">
            <v>1535</v>
          </cell>
          <cell r="CV268" t="str">
            <v>n.a.</v>
          </cell>
          <cell r="CW268" t="str">
            <v>n.a.</v>
          </cell>
          <cell r="CX268" t="str">
            <v>n.a.</v>
          </cell>
          <cell r="CY268">
            <v>4761</v>
          </cell>
          <cell r="CZ268" t="str">
            <v>n.a.</v>
          </cell>
          <cell r="DA268" t="str">
            <v>n.a.</v>
          </cell>
          <cell r="DB268">
            <v>0</v>
          </cell>
          <cell r="DC268">
            <v>241577</v>
          </cell>
          <cell r="DD268">
            <v>196053</v>
          </cell>
          <cell r="DE268">
            <v>169203</v>
          </cell>
          <cell r="DF268">
            <v>156900</v>
          </cell>
          <cell r="DH268">
            <v>170586</v>
          </cell>
          <cell r="DI268">
            <v>-107240</v>
          </cell>
          <cell r="DJ268">
            <v>-44235</v>
          </cell>
          <cell r="DK268">
            <v>-4562</v>
          </cell>
          <cell r="DL268">
            <v>14549</v>
          </cell>
          <cell r="DM268">
            <v>8.5288358950910401E-2</v>
          </cell>
          <cell r="DN268">
            <v>9.3240705730051193E-2</v>
          </cell>
          <cell r="DO268" t="str">
            <v>n.a.</v>
          </cell>
          <cell r="DP268">
            <v>24558</v>
          </cell>
          <cell r="DQ268" t="e">
            <v>#VALUE!</v>
          </cell>
          <cell r="DS268">
            <v>125100</v>
          </cell>
          <cell r="DT268">
            <v>-68005</v>
          </cell>
          <cell r="DU268">
            <v>-37689</v>
          </cell>
          <cell r="DV268">
            <v>-2557</v>
          </cell>
          <cell r="DW268">
            <v>16849</v>
          </cell>
          <cell r="DX268">
            <v>0.13468425259792199</v>
          </cell>
          <cell r="DY268">
            <v>0.15564752288662501</v>
          </cell>
          <cell r="DZ268" t="str">
            <v>n.a.</v>
          </cell>
          <cell r="EA268">
            <v>19111.5</v>
          </cell>
          <cell r="EB268" t="e">
            <v>#VALUE!</v>
          </cell>
          <cell r="ED268">
            <v>97910</v>
          </cell>
          <cell r="EE268">
            <v>-51968</v>
          </cell>
          <cell r="EF268">
            <v>-35155</v>
          </cell>
          <cell r="EG268">
            <v>-2448</v>
          </cell>
          <cell r="EH268">
            <v>8339</v>
          </cell>
          <cell r="EI268">
            <v>8.5170054131345097E-2</v>
          </cell>
          <cell r="EJ268">
            <v>9.3099329023902805E-2</v>
          </cell>
          <cell r="EK268" t="str">
            <v>n.a.</v>
          </cell>
          <cell r="EL268">
            <v>16145</v>
          </cell>
          <cell r="EM268" t="e">
            <v>#VALUE!</v>
          </cell>
          <cell r="EO268">
            <v>131198.66666666701</v>
          </cell>
          <cell r="EP268">
            <v>-75737.666666666701</v>
          </cell>
          <cell r="EQ268">
            <v>-39026.333333333299</v>
          </cell>
          <cell r="ER268">
            <v>-3189</v>
          </cell>
          <cell r="ES268">
            <v>13245.666666666601</v>
          </cell>
          <cell r="ET268">
            <v>0.100958851207837</v>
          </cell>
          <cell r="EU268">
            <v>0.11229614055315799</v>
          </cell>
          <cell r="FF268" t="str">
            <v>CN48337PC</v>
          </cell>
          <cell r="FG268" t="str">
            <v>exclude</v>
          </cell>
          <cell r="FH268" t="str">
            <v>Independence(A+, A, A-, B+, B, B-,U)</v>
          </cell>
          <cell r="FI268" t="str">
            <v>ok, indep</v>
          </cell>
        </row>
        <row r="269">
          <cell r="B269" t="str">
            <v>WUXI JEWEL POWER&amp;MATERIALS CO.,LTD</v>
          </cell>
          <cell r="C269" t="str">
            <v>exclude</v>
          </cell>
          <cell r="D269" t="str">
            <v>Independence(A+, A, A-, B+, B, B-,U)</v>
          </cell>
          <cell r="H269" t="str">
            <v/>
          </cell>
          <cell r="I269" t="str">
            <v>ok, indep</v>
          </cell>
          <cell r="J269" t="str">
            <v>ok,indep</v>
          </cell>
          <cell r="M269" t="str">
            <v>WUXI JEWEL POWER&amp;MATERIALS CO.,LTD</v>
          </cell>
          <cell r="N269" t="str">
            <v>This company is primarily engaged in the manufacture of cathode materials for lithium ion power batteries. The company was established in July 2006, and has its registered head office in Wuxi, China.The company is certified in accordance with ISO 9001 Quality Management System and ISO 14001 Environmental Management System. It has an annual production capacity of 1,500 tons of modified spinel lithium manganate cathode material.</v>
          </cell>
          <cell r="O269" t="str">
            <v>Manufacturing</v>
          </cell>
          <cell r="P269" t="str">
            <v>www.js-xny.com</v>
          </cell>
          <cell r="R269" t="str">
            <v>China</v>
          </cell>
          <cell r="S269" t="str">
            <v>872440</v>
          </cell>
          <cell r="T269" t="str">
            <v>D</v>
          </cell>
          <cell r="U269" t="str">
            <v>3691</v>
          </cell>
          <cell r="V269" t="str">
            <v>Engaged in the manufacture of cathode materials for lithium ion power batteries</v>
          </cell>
          <cell r="W269" t="str">
            <v>The Company is mainly engaged in research and development, production and sales of lithium battery cathode materials.</v>
          </cell>
          <cell r="Z269" t="str">
            <v>CN51893PC</v>
          </cell>
          <cell r="AA269">
            <v>151063</v>
          </cell>
          <cell r="AB269">
            <v>132801</v>
          </cell>
          <cell r="AC269">
            <v>204190</v>
          </cell>
          <cell r="AD269">
            <v>154149</v>
          </cell>
          <cell r="AE269">
            <v>145855</v>
          </cell>
          <cell r="AF269">
            <v>133279</v>
          </cell>
          <cell r="AG269">
            <v>199461</v>
          </cell>
          <cell r="AH269">
            <v>154331</v>
          </cell>
          <cell r="AI269">
            <v>-511</v>
          </cell>
          <cell r="AJ269">
            <v>-724</v>
          </cell>
          <cell r="AK269">
            <v>-746</v>
          </cell>
          <cell r="AL269">
            <v>-730</v>
          </cell>
          <cell r="AM269">
            <v>145344</v>
          </cell>
          <cell r="AN269">
            <v>132555</v>
          </cell>
          <cell r="AO269">
            <v>198715</v>
          </cell>
          <cell r="AP269">
            <v>153601</v>
          </cell>
          <cell r="AQ269">
            <v>5719</v>
          </cell>
          <cell r="AR269">
            <v>246</v>
          </cell>
          <cell r="AS269">
            <v>5475</v>
          </cell>
          <cell r="AT269">
            <v>548</v>
          </cell>
          <cell r="AU269">
            <v>-114708</v>
          </cell>
          <cell r="AV269">
            <v>-103206</v>
          </cell>
          <cell r="AW269">
            <v>-149016</v>
          </cell>
          <cell r="AX269">
            <v>-116010</v>
          </cell>
          <cell r="AY269" t="str">
            <v>n.a.</v>
          </cell>
          <cell r="AZ269" t="str">
            <v>n.a.</v>
          </cell>
          <cell r="BA269" t="str">
            <v>n.a.</v>
          </cell>
          <cell r="BB269" t="str">
            <v>n.a.</v>
          </cell>
          <cell r="BC269">
            <v>-17268</v>
          </cell>
          <cell r="BD269">
            <v>-15305</v>
          </cell>
          <cell r="BE269">
            <v>-23596</v>
          </cell>
          <cell r="BF269">
            <v>-16557</v>
          </cell>
          <cell r="BG269">
            <v>19087</v>
          </cell>
          <cell r="BH269">
            <v>14290</v>
          </cell>
          <cell r="BI269">
            <v>31578</v>
          </cell>
          <cell r="BJ269">
            <v>21582</v>
          </cell>
          <cell r="BK269">
            <v>-4169</v>
          </cell>
          <cell r="BL269">
            <v>-3826</v>
          </cell>
          <cell r="BM269">
            <v>-3158</v>
          </cell>
          <cell r="BN269">
            <v>-3232</v>
          </cell>
          <cell r="BO269">
            <v>-3211</v>
          </cell>
          <cell r="BP269">
            <v>-2867</v>
          </cell>
          <cell r="BQ269">
            <v>-2199</v>
          </cell>
          <cell r="BR269">
            <v>-2273</v>
          </cell>
          <cell r="BS269">
            <v>-958</v>
          </cell>
          <cell r="BT269">
            <v>-959</v>
          </cell>
          <cell r="BU269">
            <v>-959</v>
          </cell>
          <cell r="BV269">
            <v>-959</v>
          </cell>
          <cell r="BW269">
            <v>11638</v>
          </cell>
          <cell r="BX269">
            <v>5176</v>
          </cell>
          <cell r="BY269">
            <v>21647</v>
          </cell>
          <cell r="BZ269">
            <v>13206</v>
          </cell>
          <cell r="CA269">
            <v>153359</v>
          </cell>
          <cell r="CB269">
            <v>165261</v>
          </cell>
          <cell r="CC269">
            <v>210468</v>
          </cell>
          <cell r="CD269">
            <v>142913</v>
          </cell>
          <cell r="CE269">
            <v>41897</v>
          </cell>
          <cell r="CF269">
            <v>19450</v>
          </cell>
          <cell r="CG269">
            <v>18118</v>
          </cell>
          <cell r="CH269">
            <v>14530</v>
          </cell>
          <cell r="CI269">
            <v>50228</v>
          </cell>
          <cell r="CJ269">
            <v>107079</v>
          </cell>
          <cell r="CK269">
            <v>91694</v>
          </cell>
          <cell r="CL269">
            <v>81362</v>
          </cell>
          <cell r="CM269">
            <v>13176</v>
          </cell>
          <cell r="CN269">
            <v>12432</v>
          </cell>
          <cell r="CO269">
            <v>43843</v>
          </cell>
          <cell r="CP269">
            <v>12121</v>
          </cell>
          <cell r="CQ269">
            <v>17347</v>
          </cell>
          <cell r="CR269">
            <v>22474</v>
          </cell>
          <cell r="CS269">
            <v>54634</v>
          </cell>
          <cell r="CT269">
            <v>34300</v>
          </cell>
          <cell r="CU269">
            <v>15256</v>
          </cell>
          <cell r="CV269" t="str">
            <v>n.a.</v>
          </cell>
          <cell r="CW269" t="str">
            <v>n.a.</v>
          </cell>
          <cell r="CX269" t="str">
            <v>n.a.</v>
          </cell>
          <cell r="CY269">
            <v>7751</v>
          </cell>
          <cell r="CZ269">
            <v>3079</v>
          </cell>
          <cell r="DA269">
            <v>11702</v>
          </cell>
          <cell r="DB269">
            <v>6960</v>
          </cell>
          <cell r="DC269">
            <v>212116</v>
          </cell>
          <cell r="DD269">
            <v>223431</v>
          </cell>
          <cell r="DE269">
            <v>259845</v>
          </cell>
          <cell r="DF269">
            <v>187650</v>
          </cell>
          <cell r="DH269">
            <v>145344</v>
          </cell>
          <cell r="DI269">
            <v>-114708</v>
          </cell>
          <cell r="DJ269">
            <v>-17268</v>
          </cell>
          <cell r="DK269">
            <v>-4169</v>
          </cell>
          <cell r="DL269">
            <v>9199</v>
          </cell>
          <cell r="DM269">
            <v>6.3291226332012299E-2</v>
          </cell>
          <cell r="DN269">
            <v>6.7567666825810696E-2</v>
          </cell>
          <cell r="DO269" t="str">
            <v>n.a.</v>
          </cell>
          <cell r="DP269">
            <v>30673.5</v>
          </cell>
          <cell r="DQ269">
            <v>5415</v>
          </cell>
          <cell r="DS269">
            <v>132555</v>
          </cell>
          <cell r="DT269">
            <v>-103206</v>
          </cell>
          <cell r="DU269">
            <v>-15305</v>
          </cell>
          <cell r="DV269">
            <v>-3826</v>
          </cell>
          <cell r="DW269">
            <v>10218</v>
          </cell>
          <cell r="DX269">
            <v>7.7084983591716602E-2</v>
          </cell>
          <cell r="DY269">
            <v>8.3523382132960594E-2</v>
          </cell>
          <cell r="DZ269" t="str">
            <v>n.a.</v>
          </cell>
          <cell r="EA269">
            <v>18784</v>
          </cell>
          <cell r="EB269">
            <v>7390.5</v>
          </cell>
          <cell r="ED269">
            <v>198715</v>
          </cell>
          <cell r="EE269">
            <v>-149016</v>
          </cell>
          <cell r="EF269">
            <v>-23596</v>
          </cell>
          <cell r="EG269">
            <v>-3158</v>
          </cell>
          <cell r="EH269">
            <v>22945</v>
          </cell>
          <cell r="EI269">
            <v>0.115466874669753</v>
          </cell>
          <cell r="EJ269">
            <v>0.13053991010980301</v>
          </cell>
          <cell r="EK269" t="str">
            <v>n.a.</v>
          </cell>
          <cell r="EL269">
            <v>16324</v>
          </cell>
          <cell r="EM269">
            <v>9331</v>
          </cell>
          <cell r="EO269">
            <v>158871.33333333299</v>
          </cell>
          <cell r="EP269">
            <v>-122310</v>
          </cell>
          <cell r="EQ269">
            <v>-18723</v>
          </cell>
          <cell r="ER269">
            <v>-3717.6666666666702</v>
          </cell>
          <cell r="ES269">
            <v>14120.666666666701</v>
          </cell>
          <cell r="ET269">
            <v>8.8881149105985199E-2</v>
          </cell>
          <cell r="EU269">
            <v>9.7551652036145006E-2</v>
          </cell>
          <cell r="FF269" t="str">
            <v>CN51893PC</v>
          </cell>
          <cell r="FG269" t="str">
            <v>exclude</v>
          </cell>
          <cell r="FH269" t="str">
            <v>Independence(A+, A, A-, B+, B, B-,U)</v>
          </cell>
          <cell r="FI269" t="str">
            <v>ok, indep</v>
          </cell>
        </row>
        <row r="270">
          <cell r="B270" t="str">
            <v>NANJING OULU ELECTRIC CO.,LTD</v>
          </cell>
          <cell r="C270" t="str">
            <v>exclude</v>
          </cell>
          <cell r="D270" t="str">
            <v>Significantly different products/services</v>
          </cell>
          <cell r="E270" t="str">
            <v>从事变频器等工业自动化控制设备、新能源发电设备的研发、生产和销售</v>
          </cell>
          <cell r="H270" t="str">
            <v/>
          </cell>
          <cell r="I270" t="str">
            <v>ok, sda/sdp</v>
          </cell>
          <cell r="J270" t="str">
            <v>ok,sdp</v>
          </cell>
          <cell r="M270" t="str">
            <v>NANJING OULU ELECTRIC CO.,LTD</v>
          </cell>
          <cell r="R270" t="str">
            <v>China</v>
          </cell>
          <cell r="S270" t="str">
            <v>871415</v>
          </cell>
          <cell r="T270" t="str">
            <v>B+</v>
          </cell>
          <cell r="U270" t="str">
            <v>3699</v>
          </cell>
          <cell r="W270" t="str">
            <v>The Company is mainly engaged in industrial automation control equipment such as frequency converters, research and development of new energy power generation equipment, production and sales, as well as wind and solar energy based new energy application engineering services.</v>
          </cell>
          <cell r="X270" t="str">
            <v>NANJING OULU ELECTRIC CORPORATION LIMITED</v>
          </cell>
          <cell r="Z270" t="str">
            <v>CN51007PC</v>
          </cell>
          <cell r="AA270">
            <v>94252</v>
          </cell>
          <cell r="AB270">
            <v>129740</v>
          </cell>
          <cell r="AC270">
            <v>111034</v>
          </cell>
          <cell r="AD270">
            <v>96743</v>
          </cell>
          <cell r="AE270">
            <v>92795</v>
          </cell>
          <cell r="AF270">
            <v>126008</v>
          </cell>
          <cell r="AG270">
            <v>109167</v>
          </cell>
          <cell r="AH270">
            <v>96275</v>
          </cell>
          <cell r="AI270">
            <v>-955</v>
          </cell>
          <cell r="AJ270">
            <v>-1247</v>
          </cell>
          <cell r="AK270">
            <v>-1225</v>
          </cell>
          <cell r="AL270">
            <v>-1005</v>
          </cell>
          <cell r="AM270">
            <v>91840</v>
          </cell>
          <cell r="AN270">
            <v>124761</v>
          </cell>
          <cell r="AO270">
            <v>107942</v>
          </cell>
          <cell r="AP270">
            <v>95270</v>
          </cell>
          <cell r="AQ270">
            <v>2412</v>
          </cell>
          <cell r="AR270">
            <v>4979</v>
          </cell>
          <cell r="AS270">
            <v>3092</v>
          </cell>
          <cell r="AT270">
            <v>1473</v>
          </cell>
          <cell r="AU270">
            <v>-54870</v>
          </cell>
          <cell r="AV270">
            <v>-85085</v>
          </cell>
          <cell r="AW270">
            <v>-66642</v>
          </cell>
          <cell r="AX270">
            <v>-64420</v>
          </cell>
          <cell r="AY270" t="str">
            <v>n.a.</v>
          </cell>
          <cell r="AZ270" t="str">
            <v>n.a.</v>
          </cell>
          <cell r="BA270" t="str">
            <v>n.a.</v>
          </cell>
          <cell r="BB270" t="str">
            <v>n.a.</v>
          </cell>
          <cell r="BC270">
            <v>-23571</v>
          </cell>
          <cell r="BD270">
            <v>-21797</v>
          </cell>
          <cell r="BE270">
            <v>-21639</v>
          </cell>
          <cell r="BF270">
            <v>-21919</v>
          </cell>
          <cell r="BG270">
            <v>15811</v>
          </cell>
          <cell r="BH270">
            <v>22858</v>
          </cell>
          <cell r="BI270">
            <v>22753</v>
          </cell>
          <cell r="BJ270">
            <v>10404</v>
          </cell>
          <cell r="BK270">
            <v>-4599</v>
          </cell>
          <cell r="BL270">
            <v>-4044</v>
          </cell>
          <cell r="BM270">
            <v>-2642</v>
          </cell>
          <cell r="BN270">
            <v>0</v>
          </cell>
          <cell r="BO270">
            <v>-3329</v>
          </cell>
          <cell r="BP270">
            <v>-3291</v>
          </cell>
          <cell r="BQ270">
            <v>-2241</v>
          </cell>
          <cell r="BR270">
            <v>0</v>
          </cell>
          <cell r="BS270">
            <v>-1270</v>
          </cell>
          <cell r="BT270">
            <v>-753</v>
          </cell>
          <cell r="BU270">
            <v>-401</v>
          </cell>
          <cell r="BV270">
            <v>0</v>
          </cell>
          <cell r="BW270">
            <v>10411</v>
          </cell>
          <cell r="BX270">
            <v>15614</v>
          </cell>
          <cell r="BY270">
            <v>16538</v>
          </cell>
          <cell r="BZ270">
            <v>11314</v>
          </cell>
          <cell r="CA270">
            <v>112227</v>
          </cell>
          <cell r="CB270">
            <v>120020</v>
          </cell>
          <cell r="CC270">
            <v>101084</v>
          </cell>
          <cell r="CD270">
            <v>100680</v>
          </cell>
          <cell r="CE270">
            <v>42541</v>
          </cell>
          <cell r="CF270">
            <v>37500</v>
          </cell>
          <cell r="CG270">
            <v>36693</v>
          </cell>
          <cell r="CH270">
            <v>50278</v>
          </cell>
          <cell r="CI270">
            <v>30115</v>
          </cell>
          <cell r="CJ270">
            <v>46759</v>
          </cell>
          <cell r="CK270">
            <v>39421</v>
          </cell>
          <cell r="CL270">
            <v>30005</v>
          </cell>
          <cell r="CM270">
            <v>17917</v>
          </cell>
          <cell r="CN270">
            <v>14029</v>
          </cell>
          <cell r="CO270">
            <v>3505</v>
          </cell>
          <cell r="CP270">
            <v>3948</v>
          </cell>
          <cell r="CQ270">
            <v>20270</v>
          </cell>
          <cell r="CR270">
            <v>20427</v>
          </cell>
          <cell r="CS270">
            <v>20799</v>
          </cell>
          <cell r="CT270">
            <v>12698</v>
          </cell>
          <cell r="CU270">
            <v>7771</v>
          </cell>
          <cell r="CV270">
            <v>8247</v>
          </cell>
          <cell r="CW270">
            <v>8493</v>
          </cell>
          <cell r="CX270">
            <v>526</v>
          </cell>
          <cell r="CY270">
            <v>2011</v>
          </cell>
          <cell r="CZ270">
            <v>1465</v>
          </cell>
          <cell r="DA270">
            <v>3735</v>
          </cell>
          <cell r="DB270">
            <v>21314</v>
          </cell>
          <cell r="DC270">
            <v>170374</v>
          </cell>
          <cell r="DD270">
            <v>179249</v>
          </cell>
          <cell r="DE270">
            <v>159055</v>
          </cell>
          <cell r="DF270">
            <v>145132</v>
          </cell>
          <cell r="DH270">
            <v>91840</v>
          </cell>
          <cell r="DI270">
            <v>-54870</v>
          </cell>
          <cell r="DJ270">
            <v>-23571</v>
          </cell>
          <cell r="DK270">
            <v>-4599</v>
          </cell>
          <cell r="DL270">
            <v>8800</v>
          </cell>
          <cell r="DM270">
            <v>9.5818815331010498E-2</v>
          </cell>
          <cell r="DN270">
            <v>0.10597302504816999</v>
          </cell>
          <cell r="DO270" t="str">
            <v>n.a.</v>
          </cell>
          <cell r="DP270">
            <v>40020.5</v>
          </cell>
          <cell r="DQ270">
            <v>1738</v>
          </cell>
          <cell r="DS270">
            <v>124761</v>
          </cell>
          <cell r="DT270">
            <v>-85085</v>
          </cell>
          <cell r="DU270">
            <v>-21797</v>
          </cell>
          <cell r="DV270">
            <v>-4044</v>
          </cell>
          <cell r="DW270">
            <v>13835</v>
          </cell>
          <cell r="DX270">
            <v>0.110892025552857</v>
          </cell>
          <cell r="DY270">
            <v>0.124722788165083</v>
          </cell>
          <cell r="DZ270" t="str">
            <v>n.a.</v>
          </cell>
          <cell r="EA270">
            <v>37096.5</v>
          </cell>
          <cell r="EB270">
            <v>2600</v>
          </cell>
          <cell r="ED270">
            <v>107942</v>
          </cell>
          <cell r="EE270">
            <v>-66642</v>
          </cell>
          <cell r="EF270">
            <v>-21639</v>
          </cell>
          <cell r="EG270">
            <v>-2642</v>
          </cell>
          <cell r="EH270">
            <v>17019</v>
          </cell>
          <cell r="EI270">
            <v>0.15766800689259</v>
          </cell>
          <cell r="EJ270">
            <v>0.18718036140470501</v>
          </cell>
          <cell r="EK270" t="str">
            <v>n.a.</v>
          </cell>
          <cell r="EL270">
            <v>43485.5</v>
          </cell>
          <cell r="EM270">
            <v>12524.5</v>
          </cell>
          <cell r="EO270">
            <v>108181</v>
          </cell>
          <cell r="EP270">
            <v>-68865.666666666701</v>
          </cell>
          <cell r="EQ270">
            <v>-22335.666666666701</v>
          </cell>
          <cell r="ER270">
            <v>-3761.6666666666702</v>
          </cell>
          <cell r="ES270">
            <v>13218</v>
          </cell>
          <cell r="ET270">
            <v>0.122184117358871</v>
          </cell>
          <cell r="EU270">
            <v>0.139191053357623</v>
          </cell>
          <cell r="FF270" t="str">
            <v>CN51007PC</v>
          </cell>
          <cell r="FG270" t="str">
            <v>exclude</v>
          </cell>
          <cell r="FH270" t="str">
            <v>Significantly different products/services</v>
          </cell>
          <cell r="FI270" t="str">
            <v>ok, sda/sdp</v>
          </cell>
        </row>
        <row r="271">
          <cell r="B271" t="str">
            <v>DASHENG MICROGRID TECHNOLOGY CO.,LTD.</v>
          </cell>
          <cell r="C271" t="str">
            <v>exclude</v>
          </cell>
          <cell r="D271" t="str">
            <v>Consecutive loss</v>
          </cell>
          <cell r="H271" t="str">
            <v/>
          </cell>
          <cell r="I271" t="str">
            <v>ok, loss</v>
          </cell>
          <cell r="J271" t="str">
            <v>ok,loss</v>
          </cell>
          <cell r="M271" t="str">
            <v>DASHENG MICROGRID TECHNOLOGY CO.,LTD.</v>
          </cell>
          <cell r="N271" t="str">
            <v>This company is engaged in the manufacture of electrical equipment and other related products. The company was incorporated in 2006. The registered head office of the company is located in Xuchang, China.The company specialises in the production of electric switchboards, distribution boards, circuit breakers and disconnects, electricity meters and transformers. It is also active in the production of thermionic valve, vacuum tube, discharge devices, prototyping aids and mechanical accessories. Lastly, the company is a manufacturer of multiple tariff (variable rate) meters, solid state meters, and electromechanical meters.</v>
          </cell>
          <cell r="O271" t="str">
            <v>Manufacturing</v>
          </cell>
          <cell r="P271" t="str">
            <v>www.dswd.com.cn</v>
          </cell>
          <cell r="R271" t="str">
            <v>China</v>
          </cell>
          <cell r="S271" t="str">
            <v>830955</v>
          </cell>
          <cell r="T271" t="str">
            <v>B+</v>
          </cell>
          <cell r="U271" t="str">
            <v>3699</v>
          </cell>
          <cell r="V271" t="str">
            <v>Engaged in the manufacture of electrical equipment and other related products</v>
          </cell>
          <cell r="W271" t="str">
            <v>The Company is mainly engaged in new energy and micro grid systems integration; intelligent equipped with electrical and automation system integration; power system communication and network system integration, professional engineering services.</v>
          </cell>
          <cell r="Z271" t="str">
            <v>CN41626PC</v>
          </cell>
          <cell r="AA271">
            <v>49026</v>
          </cell>
          <cell r="AB271">
            <v>127516</v>
          </cell>
          <cell r="AC271">
            <v>326079</v>
          </cell>
          <cell r="AD271">
            <v>343549</v>
          </cell>
          <cell r="AE271">
            <v>46015</v>
          </cell>
          <cell r="AF271">
            <v>120908</v>
          </cell>
          <cell r="AG271">
            <v>314112</v>
          </cell>
          <cell r="AH271">
            <v>329254</v>
          </cell>
          <cell r="AI271">
            <v>-495</v>
          </cell>
          <cell r="AJ271">
            <v>-907</v>
          </cell>
          <cell r="AK271">
            <v>-1377</v>
          </cell>
          <cell r="AL271">
            <v>-1739</v>
          </cell>
          <cell r="AM271">
            <v>45520</v>
          </cell>
          <cell r="AN271">
            <v>120001</v>
          </cell>
          <cell r="AO271">
            <v>312735</v>
          </cell>
          <cell r="AP271">
            <v>327515</v>
          </cell>
          <cell r="AQ271">
            <v>3506</v>
          </cell>
          <cell r="AR271">
            <v>7515</v>
          </cell>
          <cell r="AS271">
            <v>13344</v>
          </cell>
          <cell r="AT271">
            <v>16034</v>
          </cell>
          <cell r="AU271">
            <v>-38639</v>
          </cell>
          <cell r="AV271">
            <v>-92082</v>
          </cell>
          <cell r="AW271">
            <v>-229664</v>
          </cell>
          <cell r="AX271">
            <v>-234087</v>
          </cell>
          <cell r="AY271" t="str">
            <v>n.a.</v>
          </cell>
          <cell r="AZ271" t="str">
            <v>n.a.</v>
          </cell>
          <cell r="BA271" t="str">
            <v>n.a.</v>
          </cell>
          <cell r="BB271" t="str">
            <v>n.a.</v>
          </cell>
          <cell r="BC271">
            <v>-130806</v>
          </cell>
          <cell r="BD271">
            <v>-105657</v>
          </cell>
          <cell r="BE271">
            <v>-94307</v>
          </cell>
          <cell r="BF271">
            <v>-103103</v>
          </cell>
          <cell r="BG271">
            <v>-120419</v>
          </cell>
          <cell r="BH271">
            <v>-70223</v>
          </cell>
          <cell r="BI271">
            <v>2108</v>
          </cell>
          <cell r="BJ271">
            <v>6359</v>
          </cell>
          <cell r="BK271">
            <v>-12150</v>
          </cell>
          <cell r="BL271">
            <v>-11817</v>
          </cell>
          <cell r="BM271">
            <v>-9946</v>
          </cell>
          <cell r="BN271">
            <v>-9017</v>
          </cell>
          <cell r="BO271">
            <v>-4426</v>
          </cell>
          <cell r="BP271">
            <v>-9523</v>
          </cell>
          <cell r="BQ271">
            <v>-9674</v>
          </cell>
          <cell r="BR271">
            <v>-8747</v>
          </cell>
          <cell r="BS271">
            <v>-7724</v>
          </cell>
          <cell r="BT271">
            <v>-2294</v>
          </cell>
          <cell r="BU271">
            <v>-272</v>
          </cell>
          <cell r="BV271">
            <v>-270</v>
          </cell>
          <cell r="BW271">
            <v>-203528</v>
          </cell>
          <cell r="BX271">
            <v>-162315</v>
          </cell>
          <cell r="BY271">
            <v>-21463</v>
          </cell>
          <cell r="BZ271">
            <v>-13230</v>
          </cell>
          <cell r="CA271">
            <v>191964</v>
          </cell>
          <cell r="CB271">
            <v>404582</v>
          </cell>
          <cell r="CC271">
            <v>634058</v>
          </cell>
          <cell r="CD271">
            <v>723671</v>
          </cell>
          <cell r="CE271">
            <v>23017</v>
          </cell>
          <cell r="CF271">
            <v>132558</v>
          </cell>
          <cell r="CG271">
            <v>196077</v>
          </cell>
          <cell r="CH271">
            <v>168986</v>
          </cell>
          <cell r="CI271">
            <v>108371</v>
          </cell>
          <cell r="CJ271">
            <v>172723</v>
          </cell>
          <cell r="CK271">
            <v>293530</v>
          </cell>
          <cell r="CL271">
            <v>342925</v>
          </cell>
          <cell r="CM271">
            <v>48203</v>
          </cell>
          <cell r="CN271">
            <v>60711</v>
          </cell>
          <cell r="CO271">
            <v>51711</v>
          </cell>
          <cell r="CP271">
            <v>76599</v>
          </cell>
          <cell r="CQ271">
            <v>5536</v>
          </cell>
          <cell r="CR271">
            <v>10721</v>
          </cell>
          <cell r="CS271">
            <v>59167</v>
          </cell>
          <cell r="CT271">
            <v>91589</v>
          </cell>
          <cell r="CU271">
            <v>2952</v>
          </cell>
          <cell r="CV271" t="str">
            <v>n.a.</v>
          </cell>
          <cell r="CW271" t="str">
            <v>n.a.</v>
          </cell>
          <cell r="CX271" t="str">
            <v>n.a.</v>
          </cell>
          <cell r="CY271">
            <v>0</v>
          </cell>
          <cell r="CZ271">
            <v>151</v>
          </cell>
          <cell r="DA271">
            <v>151</v>
          </cell>
          <cell r="DB271">
            <v>151</v>
          </cell>
          <cell r="DC271">
            <v>571287</v>
          </cell>
          <cell r="DD271">
            <v>774769</v>
          </cell>
          <cell r="DE271">
            <v>1005924</v>
          </cell>
          <cell r="DF271">
            <v>1062816</v>
          </cell>
          <cell r="DH271">
            <v>45520</v>
          </cell>
          <cell r="DI271">
            <v>-38639</v>
          </cell>
          <cell r="DJ271">
            <v>-130806</v>
          </cell>
          <cell r="DK271">
            <v>-12150</v>
          </cell>
          <cell r="DL271">
            <v>-136075</v>
          </cell>
          <cell r="DM271">
            <v>-2.9893453427065002</v>
          </cell>
          <cell r="DN271">
            <v>-0.74933230540488405</v>
          </cell>
          <cell r="DO271" t="str">
            <v>n.a.</v>
          </cell>
          <cell r="DP271">
            <v>77787.5</v>
          </cell>
          <cell r="DQ271">
            <v>75.5</v>
          </cell>
          <cell r="DS271">
            <v>120001</v>
          </cell>
          <cell r="DT271">
            <v>-92082</v>
          </cell>
          <cell r="DU271">
            <v>-105657</v>
          </cell>
          <cell r="DV271">
            <v>-11817</v>
          </cell>
          <cell r="DW271">
            <v>-89555</v>
          </cell>
          <cell r="DX271">
            <v>-0.74628544762127003</v>
          </cell>
          <cell r="DY271">
            <v>-0.42735593349749001</v>
          </cell>
          <cell r="DZ271" t="str">
            <v>n.a.</v>
          </cell>
          <cell r="EA271">
            <v>164317.5</v>
          </cell>
          <cell r="EB271">
            <v>151</v>
          </cell>
          <cell r="ED271">
            <v>312735</v>
          </cell>
          <cell r="EE271">
            <v>-229664</v>
          </cell>
          <cell r="EF271">
            <v>-94307</v>
          </cell>
          <cell r="EG271">
            <v>-9946</v>
          </cell>
          <cell r="EH271">
            <v>-21182</v>
          </cell>
          <cell r="EI271">
            <v>-6.7731465937614893E-2</v>
          </cell>
          <cell r="EJ271">
            <v>-6.3434925445544896E-2</v>
          </cell>
          <cell r="EK271" t="str">
            <v>n.a.</v>
          </cell>
          <cell r="EL271">
            <v>182531.5</v>
          </cell>
          <cell r="EM271">
            <v>151</v>
          </cell>
          <cell r="EO271">
            <v>159418.66666666701</v>
          </cell>
          <cell r="EP271">
            <v>-120128.33333333299</v>
          </cell>
          <cell r="EQ271">
            <v>-110256.66666666701</v>
          </cell>
          <cell r="ER271">
            <v>-11304.333333333299</v>
          </cell>
          <cell r="ES271">
            <v>-82270.666666666701</v>
          </cell>
          <cell r="ET271">
            <v>-0.51606670904285601</v>
          </cell>
          <cell r="EU271">
            <v>-0.340398417803572</v>
          </cell>
          <cell r="FF271" t="str">
            <v>CN41626PC</v>
          </cell>
          <cell r="FG271" t="str">
            <v>exclude</v>
          </cell>
          <cell r="FH271" t="str">
            <v>Consecutive loss</v>
          </cell>
          <cell r="FI271" t="str">
            <v>ok, loss</v>
          </cell>
        </row>
        <row r="272">
          <cell r="B272" t="str">
            <v>SHENZHEN TIMELINK TECHNOLOGY CO.,LTD.</v>
          </cell>
          <cell r="C272" t="str">
            <v>exclude</v>
          </cell>
          <cell r="D272" t="str">
            <v>Significantly different products/services</v>
          </cell>
          <cell r="E272" t="str">
            <v>从事人机交互(MMI)和人机界面(HCI)的研究和开发</v>
          </cell>
          <cell r="H272" t="str">
            <v/>
          </cell>
          <cell r="I272" t="str">
            <v>ok, sda/sdp</v>
          </cell>
          <cell r="J272" t="str">
            <v>ok,sdp</v>
          </cell>
          <cell r="M272" t="str">
            <v>SHENZHEN TIMELINK TECHNOLOGY CO.,LTD.</v>
          </cell>
          <cell r="N272" t="str">
            <v>This company is engaged in the research and development of man-machine interaction (MMI) and human-computer interface (HCI). It was incorporated in 2004. The registered business office of the company is located in Shenzhen, Guangdong, China.The company offers Interactive Whiteboard, iWB All-in-one, Multi-Touch Monitors, Interactive Video Wall, CloudBoard Software, TouchUI, Interactive Display All-in-one, Multi-Touch Screens, and AirLink.The company is active and operational in China.</v>
          </cell>
          <cell r="O272" t="str">
            <v>Manufacturing</v>
          </cell>
          <cell r="P272" t="str">
            <v>www.timelink.cn</v>
          </cell>
          <cell r="R272" t="str">
            <v>China</v>
          </cell>
          <cell r="S272" t="str">
            <v>834974</v>
          </cell>
          <cell r="T272" t="str">
            <v>B+</v>
          </cell>
          <cell r="U272" t="str">
            <v>3699</v>
          </cell>
          <cell r="V272" t="str">
            <v>Engaged in the research and development of man-machine interaction (MMI) and human-computer interface (HCI)</v>
          </cell>
          <cell r="W272" t="str">
            <v>Our Company's main business is multi-point touch module, multi touch electronic whiteboard, whiteboard integrated machine's R &amp; D, production and sales, and whiteboard related software product design and sales.</v>
          </cell>
          <cell r="Z272" t="str">
            <v>CN46628PC</v>
          </cell>
          <cell r="AA272">
            <v>133884</v>
          </cell>
          <cell r="AB272">
            <v>127131</v>
          </cell>
          <cell r="AC272">
            <v>106603</v>
          </cell>
          <cell r="AD272">
            <v>98696</v>
          </cell>
          <cell r="AE272">
            <v>131899</v>
          </cell>
          <cell r="AF272">
            <v>125447</v>
          </cell>
          <cell r="AG272">
            <v>105528</v>
          </cell>
          <cell r="AH272">
            <v>96812</v>
          </cell>
          <cell r="AI272">
            <v>-522</v>
          </cell>
          <cell r="AJ272">
            <v>-511</v>
          </cell>
          <cell r="AK272">
            <v>-569</v>
          </cell>
          <cell r="AL272">
            <v>-513</v>
          </cell>
          <cell r="AM272">
            <v>131377</v>
          </cell>
          <cell r="AN272">
            <v>124936</v>
          </cell>
          <cell r="AO272">
            <v>104959</v>
          </cell>
          <cell r="AP272">
            <v>96299</v>
          </cell>
          <cell r="AQ272">
            <v>2507</v>
          </cell>
          <cell r="AR272">
            <v>2195</v>
          </cell>
          <cell r="AS272">
            <v>1644</v>
          </cell>
          <cell r="AT272">
            <v>2397</v>
          </cell>
          <cell r="AU272">
            <v>-108885</v>
          </cell>
          <cell r="AV272">
            <v>-93411</v>
          </cell>
          <cell r="AW272">
            <v>-77086</v>
          </cell>
          <cell r="AX272">
            <v>-71650</v>
          </cell>
          <cell r="AY272" t="str">
            <v>n.a.</v>
          </cell>
          <cell r="AZ272" t="str">
            <v>n.a.</v>
          </cell>
          <cell r="BA272" t="str">
            <v>n.a.</v>
          </cell>
          <cell r="BB272" t="str">
            <v>n.a.</v>
          </cell>
          <cell r="BC272">
            <v>-29189</v>
          </cell>
          <cell r="BD272">
            <v>-29354</v>
          </cell>
          <cell r="BE272">
            <v>-33095</v>
          </cell>
          <cell r="BF272">
            <v>-25552</v>
          </cell>
          <cell r="BG272">
            <v>-4190</v>
          </cell>
          <cell r="BH272">
            <v>4366</v>
          </cell>
          <cell r="BI272">
            <v>-3578</v>
          </cell>
          <cell r="BJ272">
            <v>1494</v>
          </cell>
          <cell r="BK272">
            <v>-876</v>
          </cell>
          <cell r="BL272">
            <v>-930</v>
          </cell>
          <cell r="BM272">
            <v>-966</v>
          </cell>
          <cell r="BN272">
            <v>-538</v>
          </cell>
          <cell r="BO272">
            <v>-592</v>
          </cell>
          <cell r="BP272">
            <v>-320</v>
          </cell>
          <cell r="BQ272">
            <v>-434</v>
          </cell>
          <cell r="BR272">
            <v>-400</v>
          </cell>
          <cell r="BS272">
            <v>-284</v>
          </cell>
          <cell r="BT272">
            <v>-610</v>
          </cell>
          <cell r="BU272">
            <v>-532</v>
          </cell>
          <cell r="BV272">
            <v>-138</v>
          </cell>
          <cell r="BW272">
            <v>-8203</v>
          </cell>
          <cell r="BX272">
            <v>1124</v>
          </cell>
          <cell r="BY272">
            <v>-5353</v>
          </cell>
          <cell r="BZ272">
            <v>1559</v>
          </cell>
          <cell r="CA272">
            <v>84555</v>
          </cell>
          <cell r="CB272">
            <v>67428</v>
          </cell>
          <cell r="CC272">
            <v>80803</v>
          </cell>
          <cell r="CD272">
            <v>50622</v>
          </cell>
          <cell r="CE272">
            <v>17207</v>
          </cell>
          <cell r="CF272">
            <v>7963</v>
          </cell>
          <cell r="CG272">
            <v>7831</v>
          </cell>
          <cell r="CH272">
            <v>7898</v>
          </cell>
          <cell r="CI272">
            <v>38545</v>
          </cell>
          <cell r="CJ272">
            <v>23359</v>
          </cell>
          <cell r="CK272">
            <v>19982</v>
          </cell>
          <cell r="CL272">
            <v>4666</v>
          </cell>
          <cell r="CM272">
            <v>1663</v>
          </cell>
          <cell r="CN272">
            <v>1714</v>
          </cell>
          <cell r="CO272">
            <v>252</v>
          </cell>
          <cell r="CP272">
            <v>349</v>
          </cell>
          <cell r="CQ272">
            <v>20726</v>
          </cell>
          <cell r="CR272">
            <v>30440</v>
          </cell>
          <cell r="CS272">
            <v>51989</v>
          </cell>
          <cell r="CT272">
            <v>35723</v>
          </cell>
          <cell r="CU272">
            <v>2711</v>
          </cell>
          <cell r="CV272" t="str">
            <v>n.a.</v>
          </cell>
          <cell r="CW272" t="str">
            <v>n.a.</v>
          </cell>
          <cell r="CX272" t="str">
            <v>n.a.</v>
          </cell>
          <cell r="CY272">
            <v>1794</v>
          </cell>
          <cell r="CZ272">
            <v>1866</v>
          </cell>
          <cell r="DA272">
            <v>1159</v>
          </cell>
          <cell r="DB272">
            <v>1079</v>
          </cell>
          <cell r="DC272">
            <v>97680</v>
          </cell>
          <cell r="DD272">
            <v>78216</v>
          </cell>
          <cell r="DE272">
            <v>86077</v>
          </cell>
          <cell r="DF272">
            <v>56658</v>
          </cell>
          <cell r="DH272">
            <v>131377</v>
          </cell>
          <cell r="DI272">
            <v>-108885</v>
          </cell>
          <cell r="DJ272">
            <v>-29189</v>
          </cell>
          <cell r="DK272">
            <v>-876</v>
          </cell>
          <cell r="DL272">
            <v>-7573</v>
          </cell>
          <cell r="DM272">
            <v>-5.7643270892165303E-2</v>
          </cell>
          <cell r="DN272">
            <v>-5.45016192875135E-2</v>
          </cell>
          <cell r="DO272" t="str">
            <v>n.a.</v>
          </cell>
          <cell r="DP272">
            <v>12585</v>
          </cell>
          <cell r="DQ272">
            <v>1830</v>
          </cell>
          <cell r="DS272">
            <v>124936</v>
          </cell>
          <cell r="DT272">
            <v>-93411</v>
          </cell>
          <cell r="DU272">
            <v>-29354</v>
          </cell>
          <cell r="DV272">
            <v>-930</v>
          </cell>
          <cell r="DW272">
            <v>1241</v>
          </cell>
          <cell r="DX272">
            <v>9.9330857398988292E-3</v>
          </cell>
          <cell r="DY272">
            <v>1.00327418246493E-2</v>
          </cell>
          <cell r="DZ272" t="str">
            <v>n.a.</v>
          </cell>
          <cell r="EA272">
            <v>7897</v>
          </cell>
          <cell r="EB272">
            <v>1512.5</v>
          </cell>
          <cell r="ED272">
            <v>104959</v>
          </cell>
          <cell r="EE272">
            <v>-77086</v>
          </cell>
          <cell r="EF272">
            <v>-33095</v>
          </cell>
          <cell r="EG272">
            <v>-966</v>
          </cell>
          <cell r="EH272">
            <v>-6188</v>
          </cell>
          <cell r="EI272">
            <v>-5.8956354385998298E-2</v>
          </cell>
          <cell r="EJ272">
            <v>-5.5674017292414599E-2</v>
          </cell>
          <cell r="EK272" t="str">
            <v>n.a.</v>
          </cell>
          <cell r="EL272">
            <v>7864.5</v>
          </cell>
          <cell r="EM272">
            <v>1119</v>
          </cell>
          <cell r="EO272">
            <v>120424</v>
          </cell>
          <cell r="EP272">
            <v>-93127.333333333299</v>
          </cell>
          <cell r="EQ272">
            <v>-30546</v>
          </cell>
          <cell r="ER272">
            <v>-924</v>
          </cell>
          <cell r="ES272">
            <v>-4173.3333333333303</v>
          </cell>
          <cell r="ET272">
            <v>-3.4655328948825198E-2</v>
          </cell>
          <cell r="EU272">
            <v>-3.3494563821590599E-2</v>
          </cell>
          <cell r="FF272" t="str">
            <v>CN46628PC</v>
          </cell>
          <cell r="FG272" t="str">
            <v>exclude</v>
          </cell>
          <cell r="FH272" t="str">
            <v>Significantly different products/services</v>
          </cell>
          <cell r="FI272" t="str">
            <v>ok, sda/sdp</v>
          </cell>
        </row>
        <row r="273">
          <cell r="B273" t="str">
            <v>LASERBOND LIMITED</v>
          </cell>
          <cell r="C273" t="str">
            <v>exclude</v>
          </cell>
          <cell r="D273" t="str">
            <v>Lev SDA/SDP</v>
          </cell>
          <cell r="E273" t="str">
            <v>从事先进表面工程技术的研究、开发和应用</v>
          </cell>
          <cell r="H273" t="str">
            <v/>
          </cell>
          <cell r="I273" t="str">
            <v>ok, sda/sdp</v>
          </cell>
          <cell r="J273" t="str">
            <v>ok,sda</v>
          </cell>
          <cell r="M273" t="str">
            <v>LASERBOND LIMITED</v>
          </cell>
          <cell r="N273" t="str">
            <v>This company is engaged in the research, development, and application of advanced surface engineering technologies in New South Wales and South Australia. It was founded in 1993 and was formerly known as HVOF Australia Limited. It has its registered office in Sydney, Australia.The company provides drilling tools; and laser cladding, thermal spray, welding, machining, heat treatment, metallurgy laboratory, surface coating, and remanufacturing services. It also licenses its surface engineering technologies. The company serves mining, drilling, mineral processing, power generation, transport and marine, plant and machinery, manufacturing, fluid handling, and agriculture sectors.The company aims to reduce maintenance costs for their customers and extend machinery life through embracing leading edge technologies to meet the customer's needs.</v>
          </cell>
          <cell r="O273" t="str">
            <v>Manufacturing; Services</v>
          </cell>
          <cell r="P273" t="str">
            <v>www.laserbond.com.au</v>
          </cell>
          <cell r="R273" t="str">
            <v>Australia</v>
          </cell>
          <cell r="S273" t="str">
            <v>LBL</v>
          </cell>
          <cell r="T273" t="str">
            <v>A+</v>
          </cell>
          <cell r="U273" t="str">
            <v>3699</v>
          </cell>
          <cell r="V273" t="str">
            <v>Engaged in the research, development, and application of advanced surface engineering technologies in New South Wales and South Australia</v>
          </cell>
          <cell r="W273" t="str">
            <v>The Company principal activities is reclamation and surface engineering of industrial components.</v>
          </cell>
          <cell r="Z273" t="str">
            <v>AU057636692</v>
          </cell>
          <cell r="AA273">
            <v>25685</v>
          </cell>
          <cell r="AB273">
            <v>22840</v>
          </cell>
          <cell r="AC273">
            <v>23215</v>
          </cell>
          <cell r="AD273">
            <v>16306</v>
          </cell>
          <cell r="AE273">
            <v>24664</v>
          </cell>
          <cell r="AF273">
            <v>22177</v>
          </cell>
          <cell r="AG273">
            <v>22667</v>
          </cell>
          <cell r="AH273">
            <v>15648</v>
          </cell>
          <cell r="AI273" t="str">
            <v>n.a.</v>
          </cell>
          <cell r="AJ273" t="str">
            <v>n.a.</v>
          </cell>
          <cell r="AK273" t="str">
            <v>n.a.</v>
          </cell>
          <cell r="AL273" t="str">
            <v>n.a.</v>
          </cell>
          <cell r="AM273">
            <v>24664</v>
          </cell>
          <cell r="AN273">
            <v>22177</v>
          </cell>
          <cell r="AO273">
            <v>22667</v>
          </cell>
          <cell r="AP273">
            <v>15648</v>
          </cell>
          <cell r="AQ273">
            <v>1021</v>
          </cell>
          <cell r="AR273">
            <v>663</v>
          </cell>
          <cell r="AS273">
            <v>548</v>
          </cell>
          <cell r="AT273">
            <v>658</v>
          </cell>
          <cell r="AU273">
            <v>-12076</v>
          </cell>
          <cell r="AV273">
            <v>-10654</v>
          </cell>
          <cell r="AW273">
            <v>-11924</v>
          </cell>
          <cell r="AX273">
            <v>-8686</v>
          </cell>
          <cell r="AY273">
            <v>-679</v>
          </cell>
          <cell r="AZ273">
            <v>-676</v>
          </cell>
          <cell r="BA273">
            <v>-553</v>
          </cell>
          <cell r="BB273">
            <v>-470</v>
          </cell>
          <cell r="BC273">
            <v>-6546</v>
          </cell>
          <cell r="BD273">
            <v>-5322</v>
          </cell>
          <cell r="BE273">
            <v>-5840</v>
          </cell>
          <cell r="BF273">
            <v>-4927</v>
          </cell>
          <cell r="BG273">
            <v>6384</v>
          </cell>
          <cell r="BH273">
            <v>6188</v>
          </cell>
          <cell r="BI273">
            <v>4898</v>
          </cell>
          <cell r="BJ273">
            <v>2223</v>
          </cell>
          <cell r="BK273">
            <v>-2555</v>
          </cell>
          <cell r="BL273">
            <v>-1982</v>
          </cell>
          <cell r="BM273">
            <v>-665</v>
          </cell>
          <cell r="BN273">
            <v>-717</v>
          </cell>
          <cell r="BO273">
            <v>-2508</v>
          </cell>
          <cell r="BP273">
            <v>-1963</v>
          </cell>
          <cell r="BQ273">
            <v>-645</v>
          </cell>
          <cell r="BR273">
            <v>-711</v>
          </cell>
          <cell r="BS273">
            <v>-47</v>
          </cell>
          <cell r="BT273">
            <v>-19</v>
          </cell>
          <cell r="BU273">
            <v>-20</v>
          </cell>
          <cell r="BV273">
            <v>-6</v>
          </cell>
          <cell r="BW273">
            <v>2838</v>
          </cell>
          <cell r="BX273">
            <v>2805</v>
          </cell>
          <cell r="BY273">
            <v>2809</v>
          </cell>
          <cell r="BZ273">
            <v>968</v>
          </cell>
          <cell r="CA273">
            <v>14929</v>
          </cell>
          <cell r="CB273">
            <v>11844</v>
          </cell>
          <cell r="CC273">
            <v>10136</v>
          </cell>
          <cell r="CD273">
            <v>9229</v>
          </cell>
          <cell r="CE273">
            <v>3437</v>
          </cell>
          <cell r="CF273">
            <v>3455</v>
          </cell>
          <cell r="CG273">
            <v>2548</v>
          </cell>
          <cell r="CH273">
            <v>2488</v>
          </cell>
          <cell r="CI273">
            <v>5130</v>
          </cell>
          <cell r="CJ273">
            <v>3835</v>
          </cell>
          <cell r="CK273">
            <v>4814</v>
          </cell>
          <cell r="CL273">
            <v>3466</v>
          </cell>
          <cell r="CM273">
            <v>676</v>
          </cell>
          <cell r="CN273" t="str">
            <v>n.a.</v>
          </cell>
          <cell r="CO273">
            <v>11</v>
          </cell>
          <cell r="CP273">
            <v>19</v>
          </cell>
          <cell r="CQ273">
            <v>4908</v>
          </cell>
          <cell r="CR273">
            <v>3998</v>
          </cell>
          <cell r="CS273">
            <v>2193</v>
          </cell>
          <cell r="CT273">
            <v>1379</v>
          </cell>
          <cell r="CU273" t="str">
            <v>n.a.</v>
          </cell>
          <cell r="CV273" t="str">
            <v>n.a.</v>
          </cell>
          <cell r="CW273" t="str">
            <v>n.a.</v>
          </cell>
          <cell r="CX273" t="str">
            <v>n.a.</v>
          </cell>
          <cell r="CY273">
            <v>1507</v>
          </cell>
          <cell r="CZ273">
            <v>532</v>
          </cell>
          <cell r="DA273">
            <v>234</v>
          </cell>
          <cell r="DB273">
            <v>214</v>
          </cell>
          <cell r="DC273">
            <v>29531</v>
          </cell>
          <cell r="DD273">
            <v>23603</v>
          </cell>
          <cell r="DE273">
            <v>16401</v>
          </cell>
          <cell r="DF273">
            <v>12627</v>
          </cell>
          <cell r="DH273">
            <v>24664</v>
          </cell>
          <cell r="DI273">
            <v>-12076</v>
          </cell>
          <cell r="DJ273">
            <v>-7225</v>
          </cell>
          <cell r="DK273">
            <v>-2555</v>
          </cell>
          <cell r="DL273">
            <v>2808</v>
          </cell>
          <cell r="DM273">
            <v>0.113850145961726</v>
          </cell>
          <cell r="DN273">
            <v>0.128477306002928</v>
          </cell>
          <cell r="DO273">
            <v>-679</v>
          </cell>
          <cell r="DP273">
            <v>3446</v>
          </cell>
          <cell r="DQ273">
            <v>1019.5</v>
          </cell>
          <cell r="DS273">
            <v>22177</v>
          </cell>
          <cell r="DT273">
            <v>-10654</v>
          </cell>
          <cell r="DU273">
            <v>-5998</v>
          </cell>
          <cell r="DV273">
            <v>-1982</v>
          </cell>
          <cell r="DW273">
            <v>3543</v>
          </cell>
          <cell r="DX273">
            <v>0.159760111827569</v>
          </cell>
          <cell r="DY273">
            <v>0.19013630997102099</v>
          </cell>
          <cell r="DZ273">
            <v>-676</v>
          </cell>
          <cell r="EA273">
            <v>3001.5</v>
          </cell>
          <cell r="EB273">
            <v>383</v>
          </cell>
          <cell r="ED273">
            <v>22667</v>
          </cell>
          <cell r="EE273">
            <v>-11924</v>
          </cell>
          <cell r="EF273">
            <v>-6393</v>
          </cell>
          <cell r="EG273">
            <v>-665</v>
          </cell>
          <cell r="EH273">
            <v>3685</v>
          </cell>
          <cell r="EI273">
            <v>0.162571138659726</v>
          </cell>
          <cell r="EJ273">
            <v>0.194131282267411</v>
          </cell>
          <cell r="EK273">
            <v>-553</v>
          </cell>
          <cell r="EL273">
            <v>2518</v>
          </cell>
          <cell r="EM273">
            <v>224</v>
          </cell>
          <cell r="EO273">
            <v>23169.333333333299</v>
          </cell>
          <cell r="EP273">
            <v>-11551.333333333299</v>
          </cell>
          <cell r="EQ273">
            <v>-6538.6666666666697</v>
          </cell>
          <cell r="ER273">
            <v>-1734</v>
          </cell>
          <cell r="ES273">
            <v>3345.3333333333298</v>
          </cell>
          <cell r="ET273">
            <v>0.14438625769695601</v>
          </cell>
          <cell r="EU273">
            <v>0.16875168146354599</v>
          </cell>
          <cell r="FF273" t="str">
            <v>AU057636692</v>
          </cell>
          <cell r="FG273" t="str">
            <v>exclude</v>
          </cell>
          <cell r="FH273" t="str">
            <v>Lev SDA/SDP</v>
          </cell>
          <cell r="FI273" t="str">
            <v>ok, sda/sdp</v>
          </cell>
        </row>
        <row r="274">
          <cell r="B274" t="str">
            <v>HANGZHOU JIANGNAN ELECTRIC CO.,LTD</v>
          </cell>
          <cell r="C274" t="str">
            <v>exclude</v>
          </cell>
          <cell r="D274" t="str">
            <v>Independence(A+, A, A-, B+, B, B-,U)</v>
          </cell>
          <cell r="H274" t="str">
            <v/>
          </cell>
          <cell r="I274" t="str">
            <v>ok, indep</v>
          </cell>
          <cell r="J274" t="str">
            <v>ok,indep</v>
          </cell>
          <cell r="M274" t="str">
            <v>HANGZHOU JIANGNAN ELECTRIC CO.,LTD</v>
          </cell>
          <cell r="N274" t="str">
            <v>This establishment operates as a national high-tech enterprise specializing in the production of various types of low-power motor. It was founded in 2003 and is based in Shenzhen, Guangdong, China. The company mainly produces ventilation fan motors, shaded pole motors, centrifugal motors for disinfection cabinets, range hood motors, and electric ovens, electric steamer motor, dishwasher motor and refrigerator motor and other products, are all well-known domestic appliance manufacturers, and exported to Europe and the United States. The company has advanced motor manufacturing equipment and complete testing facilities, with an annual capacity of 8 million motors. The company has always adhered to the core spirit of "professionalism, concentration, innovation", with more than 60 patented technologies and 18 provincial-level industrial new products. The company has passed ISO9001 international quality system and ISO14001: 2015 environmental management system certification, the products have obtained China 3C, the United States UL, Canada CUL, Australia SAA, EU CE and ROHS certification. The company actively promotes product quality and enhances product popularity and reputation with the promotion of customers and its own efforts, and will further "do specialization, strengthen and expand" in the kitchen and kitchen electrical industry.</v>
          </cell>
          <cell r="O274" t="str">
            <v>Manufacturing</v>
          </cell>
          <cell r="P274" t="str">
            <v>www.jn-motor.com.cn</v>
          </cell>
          <cell r="R274" t="str">
            <v>China</v>
          </cell>
          <cell r="S274" t="str">
            <v>839986</v>
          </cell>
          <cell r="T274" t="str">
            <v>D</v>
          </cell>
          <cell r="U274" t="str">
            <v>3699</v>
          </cell>
          <cell r="V274" t="str">
            <v>Operates as a national high-tech enterprise specializing in the production of various types of low-power motor</v>
          </cell>
          <cell r="W274" t="str">
            <v>The Company specializes in research and development, production and sales of low-power motors and fans.</v>
          </cell>
          <cell r="Z274" t="str">
            <v>CN49790PC</v>
          </cell>
          <cell r="AA274">
            <v>120736</v>
          </cell>
          <cell r="AB274">
            <v>130839</v>
          </cell>
          <cell r="AC274">
            <v>107195</v>
          </cell>
          <cell r="AD274">
            <v>84254</v>
          </cell>
          <cell r="AE274">
            <v>112390</v>
          </cell>
          <cell r="AF274">
            <v>124440</v>
          </cell>
          <cell r="AG274">
            <v>102312</v>
          </cell>
          <cell r="AH274">
            <v>79675</v>
          </cell>
          <cell r="AI274">
            <v>-885</v>
          </cell>
          <cell r="AJ274">
            <v>-887</v>
          </cell>
          <cell r="AK274">
            <v>-715</v>
          </cell>
          <cell r="AL274">
            <v>-557</v>
          </cell>
          <cell r="AM274">
            <v>111505</v>
          </cell>
          <cell r="AN274">
            <v>123553</v>
          </cell>
          <cell r="AO274">
            <v>101597</v>
          </cell>
          <cell r="AP274">
            <v>79118</v>
          </cell>
          <cell r="AQ274">
            <v>9231</v>
          </cell>
          <cell r="AR274">
            <v>7286</v>
          </cell>
          <cell r="AS274">
            <v>5598</v>
          </cell>
          <cell r="AT274">
            <v>5136</v>
          </cell>
          <cell r="AU274">
            <v>-87003</v>
          </cell>
          <cell r="AV274">
            <v>-95026</v>
          </cell>
          <cell r="AW274">
            <v>-76405</v>
          </cell>
          <cell r="AX274">
            <v>-61698</v>
          </cell>
          <cell r="AY274" t="str">
            <v>n.a.</v>
          </cell>
          <cell r="AZ274" t="str">
            <v>n.a.</v>
          </cell>
          <cell r="BA274" t="str">
            <v>n.a.</v>
          </cell>
          <cell r="BB274" t="str">
            <v>n.a.</v>
          </cell>
          <cell r="BC274">
            <v>-15595</v>
          </cell>
          <cell r="BD274">
            <v>-13022</v>
          </cell>
          <cell r="BE274">
            <v>-12198</v>
          </cell>
          <cell r="BF274">
            <v>-10092</v>
          </cell>
          <cell r="BG274">
            <v>18138</v>
          </cell>
          <cell r="BH274">
            <v>22791</v>
          </cell>
          <cell r="BI274">
            <v>18592</v>
          </cell>
          <cell r="BJ274">
            <v>12464</v>
          </cell>
          <cell r="BK274">
            <v>-3284</v>
          </cell>
          <cell r="BL274">
            <v>-3424</v>
          </cell>
          <cell r="BM274">
            <v>-2528</v>
          </cell>
          <cell r="BN274">
            <v>-1598</v>
          </cell>
          <cell r="BO274">
            <v>-3105</v>
          </cell>
          <cell r="BP274">
            <v>-2514</v>
          </cell>
          <cell r="BQ274">
            <v>-2343</v>
          </cell>
          <cell r="BR274">
            <v>-1413</v>
          </cell>
          <cell r="BS274">
            <v>-179</v>
          </cell>
          <cell r="BT274">
            <v>-910</v>
          </cell>
          <cell r="BU274">
            <v>-185</v>
          </cell>
          <cell r="BV274">
            <v>-185</v>
          </cell>
          <cell r="BW274">
            <v>14164</v>
          </cell>
          <cell r="BX274">
            <v>17661</v>
          </cell>
          <cell r="BY274">
            <v>14472</v>
          </cell>
          <cell r="BZ274">
            <v>11811</v>
          </cell>
          <cell r="CA274">
            <v>111118</v>
          </cell>
          <cell r="CB274">
            <v>107387</v>
          </cell>
          <cell r="CC274">
            <v>78235</v>
          </cell>
          <cell r="CD274">
            <v>67739</v>
          </cell>
          <cell r="CE274">
            <v>37972</v>
          </cell>
          <cell r="CF274">
            <v>21341</v>
          </cell>
          <cell r="CG274">
            <v>28244</v>
          </cell>
          <cell r="CH274">
            <v>20947</v>
          </cell>
          <cell r="CI274">
            <v>35457</v>
          </cell>
          <cell r="CJ274">
            <v>49062</v>
          </cell>
          <cell r="CK274">
            <v>34562</v>
          </cell>
          <cell r="CL274">
            <v>22458</v>
          </cell>
          <cell r="CM274">
            <v>14194</v>
          </cell>
          <cell r="CN274">
            <v>12699</v>
          </cell>
          <cell r="CO274">
            <v>11498</v>
          </cell>
          <cell r="CP274">
            <v>10921</v>
          </cell>
          <cell r="CQ274">
            <v>21091</v>
          </cell>
          <cell r="CR274">
            <v>22004</v>
          </cell>
          <cell r="CS274">
            <v>3402</v>
          </cell>
          <cell r="CT274">
            <v>13054</v>
          </cell>
          <cell r="CU274">
            <v>6198</v>
          </cell>
          <cell r="CV274" t="str">
            <v>n.a.</v>
          </cell>
          <cell r="CW274" t="str">
            <v>n.a.</v>
          </cell>
          <cell r="CX274" t="str">
            <v>n.a.</v>
          </cell>
          <cell r="CY274">
            <v>0</v>
          </cell>
          <cell r="CZ274">
            <v>781</v>
          </cell>
          <cell r="DA274" t="str">
            <v>n.a.</v>
          </cell>
          <cell r="DB274">
            <v>0</v>
          </cell>
          <cell r="DC274">
            <v>149845</v>
          </cell>
          <cell r="DD274">
            <v>138983</v>
          </cell>
          <cell r="DE274">
            <v>101219</v>
          </cell>
          <cell r="DF274">
            <v>91403</v>
          </cell>
          <cell r="DH274">
            <v>111505</v>
          </cell>
          <cell r="DI274">
            <v>-87003</v>
          </cell>
          <cell r="DJ274">
            <v>-15595</v>
          </cell>
          <cell r="DK274">
            <v>-3284</v>
          </cell>
          <cell r="DL274">
            <v>5623</v>
          </cell>
          <cell r="DM274">
            <v>5.0428231917851202E-2</v>
          </cell>
          <cell r="DN274">
            <v>5.3106288132071501E-2</v>
          </cell>
          <cell r="DO274" t="str">
            <v>n.a.</v>
          </cell>
          <cell r="DP274">
            <v>29656.5</v>
          </cell>
          <cell r="DQ274">
            <v>390.5</v>
          </cell>
          <cell r="DS274">
            <v>123553</v>
          </cell>
          <cell r="DT274">
            <v>-95026</v>
          </cell>
          <cell r="DU274">
            <v>-13022</v>
          </cell>
          <cell r="DV274">
            <v>-3424</v>
          </cell>
          <cell r="DW274">
            <v>12081</v>
          </cell>
          <cell r="DX274">
            <v>9.7779900123833502E-2</v>
          </cell>
          <cell r="DY274">
            <v>0.108376991531506</v>
          </cell>
          <cell r="DZ274" t="str">
            <v>n.a.</v>
          </cell>
          <cell r="EA274">
            <v>24792.5</v>
          </cell>
          <cell r="EB274" t="e">
            <v>#VALUE!</v>
          </cell>
          <cell r="ED274">
            <v>101597</v>
          </cell>
          <cell r="EE274">
            <v>-76405</v>
          </cell>
          <cell r="EF274">
            <v>-12198</v>
          </cell>
          <cell r="EG274">
            <v>-2528</v>
          </cell>
          <cell r="EH274">
            <v>10466</v>
          </cell>
          <cell r="EI274">
            <v>0.10301485280077199</v>
          </cell>
          <cell r="EJ274">
            <v>0.114845661739693</v>
          </cell>
          <cell r="EK274" t="str">
            <v>n.a.</v>
          </cell>
          <cell r="EL274">
            <v>24595.5</v>
          </cell>
          <cell r="EM274" t="e">
            <v>#VALUE!</v>
          </cell>
          <cell r="EO274">
            <v>112218.33333333299</v>
          </cell>
          <cell r="EP274">
            <v>-86144.666666666701</v>
          </cell>
          <cell r="EQ274">
            <v>-13605</v>
          </cell>
          <cell r="ER274">
            <v>-3078.6666666666702</v>
          </cell>
          <cell r="ES274">
            <v>9389.9999999999909</v>
          </cell>
          <cell r="ET274">
            <v>8.3676166995885898E-2</v>
          </cell>
          <cell r="EU274">
            <v>9.1317243950273005E-2</v>
          </cell>
          <cell r="FF274" t="str">
            <v>CN49790PC</v>
          </cell>
          <cell r="FG274" t="str">
            <v>exclude</v>
          </cell>
          <cell r="FH274" t="str">
            <v>Independence(A+, A, A-, B+, B, B-,U)</v>
          </cell>
          <cell r="FI274" t="str">
            <v>ok, indep</v>
          </cell>
        </row>
        <row r="275">
          <cell r="B275" t="str">
            <v>NANJING GOVA TECHNOLOGY CO.,LTD.</v>
          </cell>
          <cell r="C275" t="str">
            <v>exclude</v>
          </cell>
          <cell r="D275" t="str">
            <v>Significantly different products/services</v>
          </cell>
          <cell r="E275" t="str">
            <v>从事生产和销售压力传感器/变送器，温度变送器，液位传感器，线性位置传感器，矿用传感器，船舶用传感器，加速度传感器和倾角仪</v>
          </cell>
          <cell r="H275" t="str">
            <v/>
          </cell>
          <cell r="I275" t="str">
            <v>ok, sda/sdp</v>
          </cell>
          <cell r="J275" t="str">
            <v>ok,sdp</v>
          </cell>
          <cell r="M275" t="str">
            <v>NANJING GOVA TECHNOLOGY CO.,LTD.</v>
          </cell>
          <cell r="N275" t="str">
            <v>This company is an entity based in China that is engaged in the production and distribution of pressure sensors/transmitters, temperature transmitters, level sensors, linear position sensors, mine-use sensors, ship-use sensors, acceleration sensor, and inclinometer. It started its operations in February 2000. The registered business office of the company is located in Jiangsu, China. The company is principally involved in developing variety of sensors/transducers and undertakes measuring-controlling projects. It has patents of key technology and advanced sensor-developed center, producing center, purification center, testing center and metal processing center. Its products are widely used in railway locomotive, underground mining equipment, engineering machinery, shipbuilding, petroleum machinery and other kinds of industrial automation process control field.</v>
          </cell>
          <cell r="O275" t="str">
            <v>Manufacturing</v>
          </cell>
          <cell r="P275" t="str">
            <v>www.govagroup.com</v>
          </cell>
          <cell r="R275" t="str">
            <v>China</v>
          </cell>
          <cell r="S275" t="str">
            <v>688539</v>
          </cell>
          <cell r="T275" t="str">
            <v>B+</v>
          </cell>
          <cell r="U275" t="str">
            <v>3699</v>
          </cell>
          <cell r="V275" t="str">
            <v>Engaged in the production and distribution of pressure sensors/transmitters, temperature transmitters, level sensors, linear position sensors, mine-use sensors, ship-use sensors, acceleration sensor, and inclinometer</v>
          </cell>
          <cell r="W275" t="str">
            <v>The Company mainly engaged in electrical machinery and equipment manufacturing industry. The Company's main products and services for the silicon piezoresistive pressure oil-filled core, sensors, transmitters.</v>
          </cell>
          <cell r="Z275" t="str">
            <v>CN45313PC</v>
          </cell>
          <cell r="AA275">
            <v>229069</v>
          </cell>
          <cell r="AB275">
            <v>158965</v>
          </cell>
          <cell r="AC275">
            <v>130015</v>
          </cell>
          <cell r="AD275" t="str">
            <v>n.a.</v>
          </cell>
          <cell r="AE275">
            <v>223730</v>
          </cell>
          <cell r="AF275">
            <v>152909</v>
          </cell>
          <cell r="AG275">
            <v>128563</v>
          </cell>
          <cell r="AH275" t="str">
            <v>n.a.</v>
          </cell>
          <cell r="AI275">
            <v>-2091</v>
          </cell>
          <cell r="AJ275">
            <v>-1638</v>
          </cell>
          <cell r="AK275">
            <v>-1453</v>
          </cell>
          <cell r="AL275" t="str">
            <v>n.a.</v>
          </cell>
          <cell r="AM275">
            <v>221639</v>
          </cell>
          <cell r="AN275">
            <v>151271</v>
          </cell>
          <cell r="AO275">
            <v>127110</v>
          </cell>
          <cell r="AP275" t="str">
            <v>n.a.</v>
          </cell>
          <cell r="AQ275">
            <v>7430</v>
          </cell>
          <cell r="AR275">
            <v>7694</v>
          </cell>
          <cell r="AS275">
            <v>2905</v>
          </cell>
          <cell r="AT275" t="str">
            <v>n.a.</v>
          </cell>
          <cell r="AU275">
            <v>-87774</v>
          </cell>
          <cell r="AV275">
            <v>-64200</v>
          </cell>
          <cell r="AW275">
            <v>-54363</v>
          </cell>
          <cell r="AX275" t="str">
            <v>n.a.</v>
          </cell>
          <cell r="AY275" t="str">
            <v>n.a.</v>
          </cell>
          <cell r="AZ275" t="str">
            <v>n.a.</v>
          </cell>
          <cell r="BA275" t="str">
            <v>n.a.</v>
          </cell>
          <cell r="BB275" t="str">
            <v>n.a.</v>
          </cell>
          <cell r="BC275">
            <v>-59432</v>
          </cell>
          <cell r="BD275">
            <v>-45606</v>
          </cell>
          <cell r="BE275">
            <v>-46780</v>
          </cell>
          <cell r="BF275" t="str">
            <v>n.a.</v>
          </cell>
          <cell r="BG275">
            <v>81863</v>
          </cell>
          <cell r="BH275">
            <v>49159</v>
          </cell>
          <cell r="BI275">
            <v>28872</v>
          </cell>
          <cell r="BJ275" t="str">
            <v>n.a.</v>
          </cell>
          <cell r="BK275">
            <v>0</v>
          </cell>
          <cell r="BL275">
            <v>0</v>
          </cell>
          <cell r="BM275">
            <v>0</v>
          </cell>
          <cell r="BN275" t="str">
            <v>n.a.</v>
          </cell>
          <cell r="BO275">
            <v>0</v>
          </cell>
          <cell r="BP275">
            <v>0</v>
          </cell>
          <cell r="BQ275">
            <v>0</v>
          </cell>
          <cell r="BR275" t="str">
            <v>n.a.</v>
          </cell>
          <cell r="BS275">
            <v>0</v>
          </cell>
          <cell r="BT275">
            <v>0</v>
          </cell>
          <cell r="BU275">
            <v>0</v>
          </cell>
          <cell r="BV275" t="str">
            <v>n.a.</v>
          </cell>
          <cell r="BW275">
            <v>70013</v>
          </cell>
          <cell r="BX275">
            <v>35214</v>
          </cell>
          <cell r="BY275">
            <v>20699</v>
          </cell>
          <cell r="BZ275" t="str">
            <v>n.a.</v>
          </cell>
          <cell r="CA275">
            <v>518635</v>
          </cell>
          <cell r="CB275">
            <v>281621</v>
          </cell>
          <cell r="CC275">
            <v>251083</v>
          </cell>
          <cell r="CD275" t="str">
            <v>n.a.</v>
          </cell>
          <cell r="CE275">
            <v>128800</v>
          </cell>
          <cell r="CF275">
            <v>88571</v>
          </cell>
          <cell r="CG275">
            <v>70588</v>
          </cell>
          <cell r="CH275" t="str">
            <v>n.a.</v>
          </cell>
          <cell r="CI275">
            <v>153411</v>
          </cell>
          <cell r="CJ275">
            <v>109661</v>
          </cell>
          <cell r="CK275">
            <v>81099</v>
          </cell>
          <cell r="CL275" t="str">
            <v>n.a.</v>
          </cell>
          <cell r="CM275">
            <v>48159</v>
          </cell>
          <cell r="CN275">
            <v>38493</v>
          </cell>
          <cell r="CO275">
            <v>47663</v>
          </cell>
          <cell r="CP275" t="str">
            <v>n.a.</v>
          </cell>
          <cell r="CQ275">
            <v>184664</v>
          </cell>
          <cell r="CR275">
            <v>42798</v>
          </cell>
          <cell r="CS275">
            <v>51159</v>
          </cell>
          <cell r="CT275" t="str">
            <v>n.a.</v>
          </cell>
          <cell r="CU275">
            <v>135324</v>
          </cell>
          <cell r="CV275">
            <v>2</v>
          </cell>
          <cell r="CW275">
            <v>2918</v>
          </cell>
          <cell r="CX275" t="str">
            <v>n.a.</v>
          </cell>
          <cell r="CY275">
            <v>19083</v>
          </cell>
          <cell r="CZ275">
            <v>15609</v>
          </cell>
          <cell r="DA275">
            <v>15102</v>
          </cell>
          <cell r="DB275" t="str">
            <v>n.a.</v>
          </cell>
          <cell r="DC275">
            <v>653824</v>
          </cell>
          <cell r="DD275">
            <v>380955</v>
          </cell>
          <cell r="DE275">
            <v>346571</v>
          </cell>
          <cell r="DF275" t="str">
            <v>n.a.</v>
          </cell>
          <cell r="DH275">
            <v>221639</v>
          </cell>
          <cell r="DI275">
            <v>-87774</v>
          </cell>
          <cell r="DJ275">
            <v>-59432</v>
          </cell>
          <cell r="DK275">
            <v>0</v>
          </cell>
          <cell r="DL275">
            <v>74433</v>
          </cell>
          <cell r="DM275">
            <v>0.33582988553458598</v>
          </cell>
          <cell r="DN275">
            <v>0.50563835713218197</v>
          </cell>
          <cell r="DO275" t="str">
            <v>n.a.</v>
          </cell>
          <cell r="DP275">
            <v>108685.5</v>
          </cell>
          <cell r="DQ275">
            <v>17346</v>
          </cell>
          <cell r="DS275">
            <v>151271</v>
          </cell>
          <cell r="DT275">
            <v>-64200</v>
          </cell>
          <cell r="DU275">
            <v>-45606</v>
          </cell>
          <cell r="DV275">
            <v>0</v>
          </cell>
          <cell r="DW275">
            <v>41465</v>
          </cell>
          <cell r="DX275">
            <v>0.27411070198517901</v>
          </cell>
          <cell r="DY275">
            <v>0.37762053075423901</v>
          </cell>
          <cell r="DZ275" t="str">
            <v>n.a.</v>
          </cell>
          <cell r="EA275">
            <v>79579.5</v>
          </cell>
          <cell r="EB275">
            <v>15355.5</v>
          </cell>
          <cell r="ED275">
            <v>127110</v>
          </cell>
          <cell r="EE275">
            <v>-54363</v>
          </cell>
          <cell r="EF275">
            <v>-46780</v>
          </cell>
          <cell r="EG275">
            <v>0</v>
          </cell>
          <cell r="EH275">
            <v>25967</v>
          </cell>
          <cell r="EI275">
            <v>0.204287624891826</v>
          </cell>
          <cell r="EJ275">
            <v>0.25673551308543402</v>
          </cell>
          <cell r="EK275" t="str">
            <v>n.a.</v>
          </cell>
          <cell r="EL275" t="e">
            <v>#VALUE!</v>
          </cell>
          <cell r="EM275" t="e">
            <v>#VALUE!</v>
          </cell>
          <cell r="EO275">
            <v>166673.33333333299</v>
          </cell>
          <cell r="EP275">
            <v>-68779</v>
          </cell>
          <cell r="EQ275">
            <v>-50606</v>
          </cell>
          <cell r="ER275">
            <v>0</v>
          </cell>
          <cell r="ES275">
            <v>47288.333333333299</v>
          </cell>
          <cell r="ET275">
            <v>0.28371865125395002</v>
          </cell>
          <cell r="EU275">
            <v>0.39609945414694803</v>
          </cell>
          <cell r="FF275" t="str">
            <v>CN45313PC</v>
          </cell>
          <cell r="FG275" t="str">
            <v>exclude</v>
          </cell>
          <cell r="FH275" t="str">
            <v>Significantly different products/services</v>
          </cell>
          <cell r="FI275" t="str">
            <v>ok, sda/sdp</v>
          </cell>
        </row>
        <row r="276">
          <cell r="B276" t="str">
            <v>TIANJIN XIANZHONG NEW ENERGY TECHNOLOGY CO.,LTD.</v>
          </cell>
          <cell r="C276" t="str">
            <v>exclude</v>
          </cell>
          <cell r="D276" t="str">
            <v>Significantly different products/services</v>
          </cell>
          <cell r="E276" t="str">
            <v>从事制造和供应各种各样的电池产品，用于消费和商业应用</v>
          </cell>
          <cell r="H276" t="str">
            <v/>
          </cell>
          <cell r="I276" t="str">
            <v>ok, sda/sdp</v>
          </cell>
          <cell r="J276" t="str">
            <v>ok,sdp</v>
          </cell>
          <cell r="M276" t="str">
            <v>TIANJIN XIANZHONG NEW ENERGY TECHNOLOGY CO.,LTD.</v>
          </cell>
          <cell r="N276" t="str">
            <v>This company is engaged in the manufacture and supply of a wide variety of battery products for consumer and commercial applications. It was incorporated in 2013 and has its headquarters located in Tianjin, People's Republic of China.The company offers a wide assortment of primary batteries for flashlights, watches, toys, radios and other applications. It also supplies various kinds of storage batteries, including alkaline cell storage batteries, rechargeable batteries, lead acid storage batteries, nickel cadmium storage batteries, and other types of storage batteries. The company supplies its products to a number of wholesale and retail traders for the distribution to end-users.</v>
          </cell>
          <cell r="O276" t="str">
            <v>Manufacturing</v>
          </cell>
          <cell r="R276" t="str">
            <v>China</v>
          </cell>
          <cell r="S276" t="str">
            <v>871739</v>
          </cell>
          <cell r="T276" t="str">
            <v>B+</v>
          </cell>
          <cell r="U276" t="str">
            <v>3691</v>
          </cell>
          <cell r="V276" t="str">
            <v>Manufacture and supply of a wide variety of battery products for consumer and commercial applications</v>
          </cell>
          <cell r="W276" t="str">
            <v>The Company's main business is the development, production and sales of lithium-ion battery and lithium-ion battery materials.</v>
          </cell>
          <cell r="Z276" t="str">
            <v>CN51252PC</v>
          </cell>
          <cell r="AA276">
            <v>116902</v>
          </cell>
          <cell r="AB276">
            <v>56953</v>
          </cell>
          <cell r="AC276">
            <v>33278</v>
          </cell>
          <cell r="AD276">
            <v>31989</v>
          </cell>
          <cell r="AE276">
            <v>116143</v>
          </cell>
          <cell r="AF276">
            <v>55900</v>
          </cell>
          <cell r="AG276">
            <v>32047</v>
          </cell>
          <cell r="AH276">
            <v>31542</v>
          </cell>
          <cell r="AI276">
            <v>-380</v>
          </cell>
          <cell r="AJ276">
            <v>-69</v>
          </cell>
          <cell r="AK276">
            <v>-167</v>
          </cell>
          <cell r="AL276">
            <v>-147</v>
          </cell>
          <cell r="AM276">
            <v>115763</v>
          </cell>
          <cell r="AN276">
            <v>55831</v>
          </cell>
          <cell r="AO276">
            <v>31880</v>
          </cell>
          <cell r="AP276">
            <v>31395</v>
          </cell>
          <cell r="AQ276">
            <v>1139</v>
          </cell>
          <cell r="AR276">
            <v>1122</v>
          </cell>
          <cell r="AS276">
            <v>1398</v>
          </cell>
          <cell r="AT276">
            <v>594</v>
          </cell>
          <cell r="AU276">
            <v>-95483</v>
          </cell>
          <cell r="AV276">
            <v>-44958</v>
          </cell>
          <cell r="AW276">
            <v>-27221</v>
          </cell>
          <cell r="AX276">
            <v>-28275</v>
          </cell>
          <cell r="AY276" t="str">
            <v>n.a.</v>
          </cell>
          <cell r="AZ276" t="str">
            <v>n.a.</v>
          </cell>
          <cell r="BA276" t="str">
            <v>n.a.</v>
          </cell>
          <cell r="BB276" t="str">
            <v>n.a.</v>
          </cell>
          <cell r="BC276">
            <v>-8596</v>
          </cell>
          <cell r="BD276">
            <v>-6404</v>
          </cell>
          <cell r="BE276">
            <v>-4573</v>
          </cell>
          <cell r="BF276">
            <v>-4384</v>
          </cell>
          <cell r="BG276">
            <v>12823</v>
          </cell>
          <cell r="BH276">
            <v>5591</v>
          </cell>
          <cell r="BI276">
            <v>1484</v>
          </cell>
          <cell r="BJ276">
            <v>-670</v>
          </cell>
          <cell r="BK276">
            <v>-378</v>
          </cell>
          <cell r="BL276">
            <v>-264</v>
          </cell>
          <cell r="BM276">
            <v>-228</v>
          </cell>
          <cell r="BN276">
            <v>-193</v>
          </cell>
          <cell r="BO276">
            <v>-372</v>
          </cell>
          <cell r="BP276">
            <v>-261</v>
          </cell>
          <cell r="BQ276">
            <v>-225</v>
          </cell>
          <cell r="BR276">
            <v>-190</v>
          </cell>
          <cell r="BS276">
            <v>-6</v>
          </cell>
          <cell r="BT276">
            <v>-3</v>
          </cell>
          <cell r="BU276">
            <v>-3</v>
          </cell>
          <cell r="BV276">
            <v>-3</v>
          </cell>
          <cell r="BW276">
            <v>10404</v>
          </cell>
          <cell r="BX276">
            <v>4682</v>
          </cell>
          <cell r="BY276">
            <v>-2483</v>
          </cell>
          <cell r="BZ276">
            <v>505</v>
          </cell>
          <cell r="CA276">
            <v>53624</v>
          </cell>
          <cell r="CB276">
            <v>31086</v>
          </cell>
          <cell r="CC276">
            <v>14829</v>
          </cell>
          <cell r="CD276">
            <v>23587</v>
          </cell>
          <cell r="CE276">
            <v>23574</v>
          </cell>
          <cell r="CF276">
            <v>17425</v>
          </cell>
          <cell r="CG276">
            <v>6276</v>
          </cell>
          <cell r="CH276">
            <v>4998</v>
          </cell>
          <cell r="CI276">
            <v>21757</v>
          </cell>
          <cell r="CJ276">
            <v>9760</v>
          </cell>
          <cell r="CK276">
            <v>6938</v>
          </cell>
          <cell r="CL276">
            <v>4441</v>
          </cell>
          <cell r="CM276">
            <v>187</v>
          </cell>
          <cell r="CN276">
            <v>443</v>
          </cell>
          <cell r="CO276">
            <v>274</v>
          </cell>
          <cell r="CP276">
            <v>1764</v>
          </cell>
          <cell r="CQ276">
            <v>6000</v>
          </cell>
          <cell r="CR276">
            <v>2303</v>
          </cell>
          <cell r="CS276">
            <v>1075</v>
          </cell>
          <cell r="CT276">
            <v>9167</v>
          </cell>
          <cell r="CU276" t="str">
            <v>n.a.</v>
          </cell>
          <cell r="CV276" t="str">
            <v>n.a.</v>
          </cell>
          <cell r="CW276" t="str">
            <v>n.a.</v>
          </cell>
          <cell r="CX276" t="str">
            <v>n.a.</v>
          </cell>
          <cell r="CY276" t="str">
            <v>n.a.</v>
          </cell>
          <cell r="CZ276" t="str">
            <v>n.a.</v>
          </cell>
          <cell r="DA276" t="str">
            <v>n.a.</v>
          </cell>
          <cell r="DB276">
            <v>0</v>
          </cell>
          <cell r="DC276">
            <v>63232</v>
          </cell>
          <cell r="DD276">
            <v>34582</v>
          </cell>
          <cell r="DE276">
            <v>16461</v>
          </cell>
          <cell r="DF276">
            <v>25125</v>
          </cell>
          <cell r="DH276">
            <v>115763</v>
          </cell>
          <cell r="DI276">
            <v>-95483</v>
          </cell>
          <cell r="DJ276">
            <v>-8596</v>
          </cell>
          <cell r="DK276">
            <v>-378</v>
          </cell>
          <cell r="DL276">
            <v>11306</v>
          </cell>
          <cell r="DM276">
            <v>9.7665057056226995E-2</v>
          </cell>
          <cell r="DN276">
            <v>0.108235924830313</v>
          </cell>
          <cell r="DO276" t="str">
            <v>n.a.</v>
          </cell>
          <cell r="DP276">
            <v>20499.5</v>
          </cell>
          <cell r="DQ276" t="e">
            <v>#VALUE!</v>
          </cell>
          <cell r="DS276">
            <v>55831</v>
          </cell>
          <cell r="DT276">
            <v>-44958</v>
          </cell>
          <cell r="DU276">
            <v>-6404</v>
          </cell>
          <cell r="DV276">
            <v>-264</v>
          </cell>
          <cell r="DW276">
            <v>4205</v>
          </cell>
          <cell r="DX276">
            <v>7.5316580394404503E-2</v>
          </cell>
          <cell r="DY276">
            <v>8.1451206756285602E-2</v>
          </cell>
          <cell r="DZ276" t="str">
            <v>n.a.</v>
          </cell>
          <cell r="EA276">
            <v>11850.5</v>
          </cell>
          <cell r="EB276" t="e">
            <v>#VALUE!</v>
          </cell>
          <cell r="ED276">
            <v>31880</v>
          </cell>
          <cell r="EE276">
            <v>-27221</v>
          </cell>
          <cell r="EF276">
            <v>-4573</v>
          </cell>
          <cell r="EG276">
            <v>-228</v>
          </cell>
          <cell r="EH276">
            <v>-142</v>
          </cell>
          <cell r="EI276">
            <v>-4.4542032622333803E-3</v>
          </cell>
          <cell r="EJ276">
            <v>-4.4344513147211301E-3</v>
          </cell>
          <cell r="EK276" t="str">
            <v>n.a.</v>
          </cell>
          <cell r="EL276">
            <v>5637</v>
          </cell>
          <cell r="EM276" t="e">
            <v>#VALUE!</v>
          </cell>
          <cell r="EO276">
            <v>67824.666666666701</v>
          </cell>
          <cell r="EP276">
            <v>-55887.333333333299</v>
          </cell>
          <cell r="EQ276">
            <v>-6524.3333333333303</v>
          </cell>
          <cell r="ER276">
            <v>-290</v>
          </cell>
          <cell r="ES276">
            <v>5123</v>
          </cell>
          <cell r="ET276">
            <v>7.5532991930172905E-2</v>
          </cell>
          <cell r="EU276">
            <v>8.1704367241700104E-2</v>
          </cell>
          <cell r="FF276" t="str">
            <v>CN51252PC</v>
          </cell>
          <cell r="FG276" t="str">
            <v>exclude</v>
          </cell>
          <cell r="FH276" t="str">
            <v>Significantly different products/services</v>
          </cell>
          <cell r="FI276" t="str">
            <v>ok, sda/sdp</v>
          </cell>
        </row>
        <row r="277">
          <cell r="B277" t="str">
            <v>WUXI JUNCO INTELLIGENT EQUIPMENT CO., LTD</v>
          </cell>
          <cell r="C277" t="str">
            <v>exclude</v>
          </cell>
          <cell r="D277" t="str">
            <v>Significantly different products/services</v>
          </cell>
          <cell r="E277" t="str">
            <v>从事采矿用开关柜及相关设备的制造</v>
          </cell>
          <cell r="H277" t="str">
            <v/>
          </cell>
          <cell r="I277" t="str">
            <v>ok, sda/sdp</v>
          </cell>
          <cell r="J277" t="str">
            <v>ok,sdp</v>
          </cell>
          <cell r="M277" t="str">
            <v>WUXI JUNCO INTELLIGENT EQUIPMENT CO., LTD</v>
          </cell>
          <cell r="N277" t="str">
            <v>This company is engaged in the manufacture of switchgear and related equipment for mining applications. It was established in 1992 and conducts business in its registered head office located in Wuxi, China.The company offers ground substations, mine substations, components and parts, and automatic systems. It products include high and low voltage switches, mining flameproof high and low voltage devices, automatic monitoring and controlling systems, mining mobile hard-structure refuge chambers, automatic compensators for reactive power, mobile transformer substations, and dry-type transformers, as well as circuit breakers and other protecting equipment. It also provides pre-sales services that include technical consultations on the equipment, type selection, supplementary services and design implementation, and budget according to the clients' requirements; mid-sales services, such as communicating with clients and satisfying their requirements to change corresponding content; and after-sales services that include site installation, organization, and management.</v>
          </cell>
          <cell r="O277" t="str">
            <v>Manufacturing</v>
          </cell>
          <cell r="P277" t="str">
            <v>www.china-junco.com</v>
          </cell>
          <cell r="R277" t="str">
            <v>China</v>
          </cell>
          <cell r="S277" t="str">
            <v>832055</v>
          </cell>
          <cell r="T277" t="str">
            <v>A+</v>
          </cell>
          <cell r="U277" t="str">
            <v>3699</v>
          </cell>
          <cell r="V277" t="str">
            <v>Engaged in the manufacture of switchgear and related equipment for mining applications</v>
          </cell>
          <cell r="W277" t="str">
            <v>The Company mainly engaged in electrical machinery and equipment manufacturing, mining research and development of electrical equipment and safety refuge system, design, production and sales.</v>
          </cell>
          <cell r="Z277" t="str">
            <v>CN43173PC</v>
          </cell>
          <cell r="AA277">
            <v>145555</v>
          </cell>
          <cell r="AB277">
            <v>119821</v>
          </cell>
          <cell r="AC277">
            <v>125033</v>
          </cell>
          <cell r="AD277">
            <v>114225</v>
          </cell>
          <cell r="AE277">
            <v>146992</v>
          </cell>
          <cell r="AF277">
            <v>120518</v>
          </cell>
          <cell r="AG277">
            <v>124242</v>
          </cell>
          <cell r="AH277">
            <v>114312</v>
          </cell>
          <cell r="AI277">
            <v>-1907</v>
          </cell>
          <cell r="AJ277">
            <v>-1237</v>
          </cell>
          <cell r="AK277">
            <v>-1376</v>
          </cell>
          <cell r="AL277">
            <v>-1426</v>
          </cell>
          <cell r="AM277">
            <v>145085</v>
          </cell>
          <cell r="AN277">
            <v>119281</v>
          </cell>
          <cell r="AO277">
            <v>122866</v>
          </cell>
          <cell r="AP277">
            <v>112886</v>
          </cell>
          <cell r="AQ277">
            <v>470</v>
          </cell>
          <cell r="AR277">
            <v>540</v>
          </cell>
          <cell r="AS277">
            <v>2167</v>
          </cell>
          <cell r="AT277">
            <v>1339</v>
          </cell>
          <cell r="AU277">
            <v>-97252</v>
          </cell>
          <cell r="AV277">
            <v>-99456</v>
          </cell>
          <cell r="AW277">
            <v>-82337</v>
          </cell>
          <cell r="AX277">
            <v>-73753</v>
          </cell>
          <cell r="AY277" t="str">
            <v>n.a.</v>
          </cell>
          <cell r="AZ277" t="str">
            <v>n.a.</v>
          </cell>
          <cell r="BA277" t="str">
            <v>n.a.</v>
          </cell>
          <cell r="BB277" t="str">
            <v>n.a.</v>
          </cell>
          <cell r="BC277">
            <v>-33642</v>
          </cell>
          <cell r="BD277">
            <v>-34536</v>
          </cell>
          <cell r="BE277">
            <v>-35066</v>
          </cell>
          <cell r="BF277">
            <v>-37478</v>
          </cell>
          <cell r="BG277">
            <v>14661</v>
          </cell>
          <cell r="BH277">
            <v>-14171</v>
          </cell>
          <cell r="BI277">
            <v>7630</v>
          </cell>
          <cell r="BJ277">
            <v>2994</v>
          </cell>
          <cell r="BK277">
            <v>-2871</v>
          </cell>
          <cell r="BL277">
            <v>-60761</v>
          </cell>
          <cell r="BM277">
            <v>-9994</v>
          </cell>
          <cell r="BN277">
            <v>-6101</v>
          </cell>
          <cell r="BO277">
            <v>-2466</v>
          </cell>
          <cell r="BP277">
            <v>-2608</v>
          </cell>
          <cell r="BQ277">
            <v>-2938</v>
          </cell>
          <cell r="BR277">
            <v>-3015</v>
          </cell>
          <cell r="BS277">
            <v>-405</v>
          </cell>
          <cell r="BT277">
            <v>-58153</v>
          </cell>
          <cell r="BU277">
            <v>-7056</v>
          </cell>
          <cell r="BV277">
            <v>-3086</v>
          </cell>
          <cell r="BW277">
            <v>5973</v>
          </cell>
          <cell r="BX277">
            <v>-98934</v>
          </cell>
          <cell r="BY277">
            <v>-6847</v>
          </cell>
          <cell r="BZ277">
            <v>-2719</v>
          </cell>
          <cell r="CA277">
            <v>186418</v>
          </cell>
          <cell r="CB277">
            <v>180461</v>
          </cell>
          <cell r="CC277">
            <v>193360</v>
          </cell>
          <cell r="CD277">
            <v>175834</v>
          </cell>
          <cell r="CE277">
            <v>35397</v>
          </cell>
          <cell r="CF277">
            <v>40908</v>
          </cell>
          <cell r="CG277">
            <v>37602</v>
          </cell>
          <cell r="CH277">
            <v>25900</v>
          </cell>
          <cell r="CI277">
            <v>104841</v>
          </cell>
          <cell r="CJ277">
            <v>91426</v>
          </cell>
          <cell r="CK277">
            <v>100348</v>
          </cell>
          <cell r="CL277">
            <v>93365</v>
          </cell>
          <cell r="CM277">
            <v>11515</v>
          </cell>
          <cell r="CN277">
            <v>19631</v>
          </cell>
          <cell r="CO277">
            <v>16706</v>
          </cell>
          <cell r="CP277">
            <v>20496</v>
          </cell>
          <cell r="CQ277">
            <v>31789</v>
          </cell>
          <cell r="CR277">
            <v>23991</v>
          </cell>
          <cell r="CS277">
            <v>19735</v>
          </cell>
          <cell r="CT277">
            <v>18462</v>
          </cell>
          <cell r="CU277">
            <v>12068</v>
          </cell>
          <cell r="CV277">
            <v>3010</v>
          </cell>
          <cell r="CW277" t="str">
            <v>n.a.</v>
          </cell>
          <cell r="CX277" t="str">
            <v>n.a.</v>
          </cell>
          <cell r="CY277" t="str">
            <v>n.a.</v>
          </cell>
          <cell r="CZ277">
            <v>0</v>
          </cell>
          <cell r="DA277">
            <v>23048</v>
          </cell>
          <cell r="DB277">
            <v>26865</v>
          </cell>
          <cell r="DC277">
            <v>237274</v>
          </cell>
          <cell r="DD277">
            <v>233430</v>
          </cell>
          <cell r="DE277">
            <v>304328</v>
          </cell>
          <cell r="DF277">
            <v>292914</v>
          </cell>
          <cell r="DH277">
            <v>145085</v>
          </cell>
          <cell r="DI277">
            <v>-97252</v>
          </cell>
          <cell r="DJ277">
            <v>-33642</v>
          </cell>
          <cell r="DK277">
            <v>-2871</v>
          </cell>
          <cell r="DL277">
            <v>11320</v>
          </cell>
          <cell r="DM277">
            <v>7.8023227763035496E-2</v>
          </cell>
          <cell r="DN277">
            <v>8.4626023249728996E-2</v>
          </cell>
          <cell r="DO277" t="str">
            <v>n.a.</v>
          </cell>
          <cell r="DP277">
            <v>38152.5</v>
          </cell>
          <cell r="DQ277" t="e">
            <v>#VALUE!</v>
          </cell>
          <cell r="DS277">
            <v>119281</v>
          </cell>
          <cell r="DT277">
            <v>-99456</v>
          </cell>
          <cell r="DU277">
            <v>-34536</v>
          </cell>
          <cell r="DV277">
            <v>-60761</v>
          </cell>
          <cell r="DW277">
            <v>-75472</v>
          </cell>
          <cell r="DX277">
            <v>-0.63272440707237498</v>
          </cell>
          <cell r="DY277">
            <v>-0.38752676467114799</v>
          </cell>
          <cell r="DZ277" t="str">
            <v>n.a.</v>
          </cell>
          <cell r="EA277">
            <v>39255</v>
          </cell>
          <cell r="EB277">
            <v>11524</v>
          </cell>
          <cell r="ED277">
            <v>122866</v>
          </cell>
          <cell r="EE277">
            <v>-82337</v>
          </cell>
          <cell r="EF277">
            <v>-35066</v>
          </cell>
          <cell r="EG277">
            <v>-9994</v>
          </cell>
          <cell r="EH277">
            <v>-4531</v>
          </cell>
          <cell r="EI277">
            <v>-3.68775739423437E-2</v>
          </cell>
          <cell r="EJ277">
            <v>-3.5565986640187799E-2</v>
          </cell>
          <cell r="EK277" t="str">
            <v>n.a.</v>
          </cell>
          <cell r="EL277">
            <v>31751</v>
          </cell>
          <cell r="EM277">
            <v>24956.5</v>
          </cell>
          <cell r="EO277">
            <v>129077.33333333299</v>
          </cell>
          <cell r="EP277">
            <v>-93015</v>
          </cell>
          <cell r="EQ277">
            <v>-34414.666666666701</v>
          </cell>
          <cell r="ER277">
            <v>-24542</v>
          </cell>
          <cell r="ES277">
            <v>-22894.333333333299</v>
          </cell>
          <cell r="ET277">
            <v>-0.17736912238658001</v>
          </cell>
          <cell r="EU277">
            <v>-0.15064869548051699</v>
          </cell>
          <cell r="FF277" t="str">
            <v>CN43173PC</v>
          </cell>
          <cell r="FG277" t="str">
            <v>exclude</v>
          </cell>
          <cell r="FH277" t="str">
            <v>Significantly different products/services</v>
          </cell>
          <cell r="FI277" t="str">
            <v>ok, sda/sdp</v>
          </cell>
        </row>
        <row r="278">
          <cell r="B278" t="str">
            <v>LONG TIME TECHNOLOGY CO., LTD.</v>
          </cell>
          <cell r="C278" t="str">
            <v>exclude</v>
          </cell>
          <cell r="D278" t="str">
            <v>Significantly different products/services</v>
          </cell>
          <cell r="E278" t="str">
            <v>主要从事电气设备及零部件的生产</v>
          </cell>
          <cell r="H278" t="str">
            <v/>
          </cell>
          <cell r="I278" t="str">
            <v>ok, sda/sdp</v>
          </cell>
          <cell r="J278" t="str">
            <v>ok,sdp</v>
          </cell>
          <cell r="M278" t="str">
            <v>LONG TIME TECHNOLOGY CO., LTD.</v>
          </cell>
          <cell r="N278" t="str">
            <v>The company, based in Taiwan, is engaged in the production of electrical equipment and component. It was incorporated in 2009 and has its registered headquarters based in New Taipei City.The company is involved in producing electrical equipment and component such as integrated circuits, wiring supplies, wire, light bulbs, electric light fixtures, fuses, relays, voltage regulators, coaxial cables, storage batteries, switchboard, current currying devices, insulated wire, lugs and connectors, motor controls, resistors, capacitors, electronic components, switches, terminal and connectors, transistors, and semiconductors, as well as electrical power equipment for the generation, transmission, distribution, or control of electric energy. In addition, it distributes its products to various consumers and retailers.</v>
          </cell>
          <cell r="O278" t="str">
            <v>Manufacturing</v>
          </cell>
          <cell r="P278" t="str">
            <v>www.lttech.com.tw</v>
          </cell>
          <cell r="R278" t="str">
            <v>Taiwan, China</v>
          </cell>
          <cell r="S278" t="str">
            <v>6555</v>
          </cell>
          <cell r="T278" t="str">
            <v>A</v>
          </cell>
          <cell r="U278" t="str">
            <v>3691</v>
          </cell>
          <cell r="V278" t="str">
            <v>Engaged in the production of electrical equipment and component</v>
          </cell>
          <cell r="W278" t="str">
            <v>The Company engaged in basic chemical business, and manufacture of other chemical materials and other non-metallic mineral products. The Company is mainly engaged in manufacture and sales of anode materials for lithium battery such as natural graphite, artificial graphite, mesocarbon microbeads (MCMB) and composite graphite, as well as artificial graphite heat sinks. The Company also provides raw materials, other materials and semi-finished products. The Company distributes its products within domestic markets and to overseas markets.</v>
          </cell>
          <cell r="Z278" t="str">
            <v>TW24489613</v>
          </cell>
          <cell r="AA278">
            <v>696165</v>
          </cell>
          <cell r="AB278">
            <v>515294</v>
          </cell>
          <cell r="AC278">
            <v>574383</v>
          </cell>
          <cell r="AD278">
            <v>439964</v>
          </cell>
          <cell r="AE278">
            <v>676206</v>
          </cell>
          <cell r="AF278">
            <v>506604</v>
          </cell>
          <cell r="AG278">
            <v>568344</v>
          </cell>
          <cell r="AH278">
            <v>434841</v>
          </cell>
          <cell r="AI278" t="str">
            <v>n.a.</v>
          </cell>
          <cell r="AJ278" t="str">
            <v>n.a.</v>
          </cell>
          <cell r="AK278" t="str">
            <v>n.a.</v>
          </cell>
          <cell r="AL278" t="str">
            <v>n.a.</v>
          </cell>
          <cell r="AM278">
            <v>676206</v>
          </cell>
          <cell r="AN278">
            <v>506604</v>
          </cell>
          <cell r="AO278">
            <v>568344</v>
          </cell>
          <cell r="AP278">
            <v>434841</v>
          </cell>
          <cell r="AQ278">
            <v>19959</v>
          </cell>
          <cell r="AR278">
            <v>8690</v>
          </cell>
          <cell r="AS278">
            <v>6039</v>
          </cell>
          <cell r="AT278">
            <v>5123</v>
          </cell>
          <cell r="AU278">
            <v>-522318</v>
          </cell>
          <cell r="AV278">
            <v>-353770</v>
          </cell>
          <cell r="AW278">
            <v>-465553</v>
          </cell>
          <cell r="AX278">
            <v>-340956</v>
          </cell>
          <cell r="AY278">
            <v>-33277</v>
          </cell>
          <cell r="AZ278">
            <v>-22646</v>
          </cell>
          <cell r="BA278">
            <v>-40251</v>
          </cell>
          <cell r="BB278">
            <v>-39105</v>
          </cell>
          <cell r="BC278">
            <v>-98659</v>
          </cell>
          <cell r="BD278">
            <v>-75426</v>
          </cell>
          <cell r="BE278">
            <v>-77208</v>
          </cell>
          <cell r="BF278">
            <v>-120361</v>
          </cell>
          <cell r="BG278">
            <v>41911</v>
          </cell>
          <cell r="BH278">
            <v>63452</v>
          </cell>
          <cell r="BI278">
            <v>-8629</v>
          </cell>
          <cell r="BJ278">
            <v>-60458</v>
          </cell>
          <cell r="BK278">
            <v>-102012</v>
          </cell>
          <cell r="BL278">
            <v>-46741</v>
          </cell>
          <cell r="BM278">
            <v>-39260</v>
          </cell>
          <cell r="BN278">
            <v>-22331</v>
          </cell>
          <cell r="BO278">
            <v>-101738</v>
          </cell>
          <cell r="BP278">
            <v>-46635</v>
          </cell>
          <cell r="BQ278">
            <v>-39159</v>
          </cell>
          <cell r="BR278">
            <v>-21929</v>
          </cell>
          <cell r="BS278">
            <v>-274</v>
          </cell>
          <cell r="BT278">
            <v>-106</v>
          </cell>
          <cell r="BU278">
            <v>-101</v>
          </cell>
          <cell r="BV278">
            <v>-402</v>
          </cell>
          <cell r="BW278">
            <v>-89476</v>
          </cell>
          <cell r="BX278">
            <v>53290</v>
          </cell>
          <cell r="BY278">
            <v>-87144</v>
          </cell>
          <cell r="BZ278">
            <v>-87336</v>
          </cell>
          <cell r="CA278">
            <v>2314397</v>
          </cell>
          <cell r="CB278">
            <v>2273841</v>
          </cell>
          <cell r="CC278">
            <v>2315419</v>
          </cell>
          <cell r="CD278">
            <v>2769285</v>
          </cell>
          <cell r="CE278">
            <v>240889</v>
          </cell>
          <cell r="CF278">
            <v>159380</v>
          </cell>
          <cell r="CG278">
            <v>212295</v>
          </cell>
          <cell r="CH278">
            <v>240755</v>
          </cell>
          <cell r="CI278">
            <v>222320</v>
          </cell>
          <cell r="CJ278">
            <v>212790</v>
          </cell>
          <cell r="CK278">
            <v>216143</v>
          </cell>
          <cell r="CL278">
            <v>241889</v>
          </cell>
          <cell r="CM278">
            <v>467210</v>
          </cell>
          <cell r="CN278">
            <v>290822</v>
          </cell>
          <cell r="CO278">
            <v>300108</v>
          </cell>
          <cell r="CP278">
            <v>570671</v>
          </cell>
          <cell r="CQ278">
            <v>1339967</v>
          </cell>
          <cell r="CR278">
            <v>1603410</v>
          </cell>
          <cell r="CS278">
            <v>1581884</v>
          </cell>
          <cell r="CT278">
            <v>1680452</v>
          </cell>
          <cell r="CU278">
            <v>130000</v>
          </cell>
          <cell r="CV278">
            <v>130000</v>
          </cell>
          <cell r="CW278">
            <v>301350</v>
          </cell>
          <cell r="CX278" t="str">
            <v>n.a.</v>
          </cell>
          <cell r="CY278">
            <v>67622</v>
          </cell>
          <cell r="CZ278">
            <v>130251</v>
          </cell>
          <cell r="DA278">
            <v>170891</v>
          </cell>
          <cell r="DB278">
            <v>65674</v>
          </cell>
          <cell r="DC278">
            <v>3366916</v>
          </cell>
          <cell r="DD278">
            <v>3303936</v>
          </cell>
          <cell r="DE278">
            <v>3242263</v>
          </cell>
          <cell r="DF278">
            <v>3249360</v>
          </cell>
          <cell r="DH278">
            <v>676206</v>
          </cell>
          <cell r="DI278">
            <v>-522318</v>
          </cell>
          <cell r="DJ278">
            <v>-131936</v>
          </cell>
          <cell r="DK278">
            <v>-102012</v>
          </cell>
          <cell r="DL278">
            <v>-80060</v>
          </cell>
          <cell r="DM278">
            <v>-0.118395873446849</v>
          </cell>
          <cell r="DN278">
            <v>-0.105862223080239</v>
          </cell>
          <cell r="DO278">
            <v>-33277</v>
          </cell>
          <cell r="DP278">
            <v>200134.5</v>
          </cell>
          <cell r="DQ278">
            <v>98936.5</v>
          </cell>
          <cell r="DS278">
            <v>506604</v>
          </cell>
          <cell r="DT278">
            <v>-353770</v>
          </cell>
          <cell r="DU278">
            <v>-98072</v>
          </cell>
          <cell r="DV278">
            <v>-46741</v>
          </cell>
          <cell r="DW278">
            <v>8021</v>
          </cell>
          <cell r="DX278">
            <v>1.58328793298118E-2</v>
          </cell>
          <cell r="DY278">
            <v>1.6087592236398E-2</v>
          </cell>
          <cell r="DZ278">
            <v>-22646</v>
          </cell>
          <cell r="EA278">
            <v>185837.5</v>
          </cell>
          <cell r="EB278">
            <v>150571</v>
          </cell>
          <cell r="ED278">
            <v>568344</v>
          </cell>
          <cell r="EE278">
            <v>-465553</v>
          </cell>
          <cell r="EF278">
            <v>-117459</v>
          </cell>
          <cell r="EG278">
            <v>-39260</v>
          </cell>
          <cell r="EH278">
            <v>-53928</v>
          </cell>
          <cell r="EI278">
            <v>-9.4886195684303898E-2</v>
          </cell>
          <cell r="EJ278">
            <v>-8.6663066954643597E-2</v>
          </cell>
          <cell r="EK278">
            <v>-40251</v>
          </cell>
          <cell r="EL278">
            <v>226525</v>
          </cell>
          <cell r="EM278">
            <v>118282.5</v>
          </cell>
          <cell r="EO278">
            <v>583718</v>
          </cell>
          <cell r="EP278">
            <v>-447213.66666666698</v>
          </cell>
          <cell r="EQ278">
            <v>-115822.33333333299</v>
          </cell>
          <cell r="ER278">
            <v>-62671</v>
          </cell>
          <cell r="ES278">
            <v>-41989</v>
          </cell>
          <cell r="ET278">
            <v>-7.1933707715026801E-2</v>
          </cell>
          <cell r="EU278">
            <v>-6.7106489139485401E-2</v>
          </cell>
          <cell r="FF278" t="str">
            <v>TW24489613</v>
          </cell>
          <cell r="FG278" t="str">
            <v>exclude</v>
          </cell>
          <cell r="FH278" t="str">
            <v>Significantly different products/services</v>
          </cell>
          <cell r="FI278" t="str">
            <v>ok, sda/sdp</v>
          </cell>
        </row>
        <row r="279">
          <cell r="B279" t="str">
            <v>SHANGHAI JUNSHAN SURFACE TECHNOLOGY ENGINEERING CO.LTD.</v>
          </cell>
          <cell r="C279" t="str">
            <v>exclude</v>
          </cell>
          <cell r="D279" t="str">
            <v>Lev SDA/SDP</v>
          </cell>
          <cell r="E279" t="str">
            <v>从事金属表面涂层和热喷涂技术的开发和提供</v>
          </cell>
          <cell r="H279" t="str">
            <v/>
          </cell>
          <cell r="I279" t="str">
            <v>ok, sda/sdp</v>
          </cell>
          <cell r="J279" t="str">
            <v>ok,sda</v>
          </cell>
          <cell r="M279" t="str">
            <v>SHANGHAI JUNSHAN SURFACE TECHNOLOGY ENGINEERING CO.LTD.</v>
          </cell>
          <cell r="N279" t="str">
            <v>This company is engaged in the development and provision of metal surface coating and thermal spraying technology and services. It was founded in 2001 and is based in Shanghai, China. The company conducts its business activities in Shanghai and serves the general public of the city as well as the surrounding areas.</v>
          </cell>
          <cell r="O279" t="str">
            <v>Manufacturing; Services</v>
          </cell>
          <cell r="P279" t="str">
            <v>www.shjsst.com</v>
          </cell>
          <cell r="R279" t="str">
            <v>China</v>
          </cell>
          <cell r="S279" t="str">
            <v>830939</v>
          </cell>
          <cell r="T279" t="str">
            <v>B+</v>
          </cell>
          <cell r="U279" t="str">
            <v>3699</v>
          </cell>
          <cell r="V279" t="str">
            <v>Engaged in the development and provision of metal surface coating and thermal spraying technology and services</v>
          </cell>
          <cell r="W279" t="str">
            <v>The Company mainly engaged in spraying, surfacing, such as surface modification (by environmental approvals for), surface modified the design and manufacture of the equipment and materials; mechanical and electrical equipment manufacturing, processing, maintenance, installation; mechanical and electrical equipment, metal material sales, electrical equipment leasing; the enterprise self-produced products exports provided and the business of machinery and equipment spare parts, raw and auxiliary materials import business.</v>
          </cell>
          <cell r="Z279" t="str">
            <v>CN41615PC</v>
          </cell>
          <cell r="AA279">
            <v>93362</v>
          </cell>
          <cell r="AB279">
            <v>117053</v>
          </cell>
          <cell r="AC279">
            <v>115519</v>
          </cell>
          <cell r="AD279">
            <v>111595</v>
          </cell>
          <cell r="AE279">
            <v>94117</v>
          </cell>
          <cell r="AF279">
            <v>117054</v>
          </cell>
          <cell r="AG279">
            <v>116693</v>
          </cell>
          <cell r="AH279">
            <v>111823</v>
          </cell>
          <cell r="AI279">
            <v>-993</v>
          </cell>
          <cell r="AJ279">
            <v>-1352</v>
          </cell>
          <cell r="AK279">
            <v>-1264</v>
          </cell>
          <cell r="AL279">
            <v>-1523</v>
          </cell>
          <cell r="AM279">
            <v>93124</v>
          </cell>
          <cell r="AN279">
            <v>115702</v>
          </cell>
          <cell r="AO279">
            <v>115429</v>
          </cell>
          <cell r="AP279">
            <v>110300</v>
          </cell>
          <cell r="AQ279">
            <v>238</v>
          </cell>
          <cell r="AR279">
            <v>1351</v>
          </cell>
          <cell r="AS279">
            <v>90</v>
          </cell>
          <cell r="AT279">
            <v>1295</v>
          </cell>
          <cell r="AU279">
            <v>-35110</v>
          </cell>
          <cell r="AV279">
            <v>-37163</v>
          </cell>
          <cell r="AW279">
            <v>-47147</v>
          </cell>
          <cell r="AX279">
            <v>10768</v>
          </cell>
          <cell r="AY279" t="str">
            <v>n.a.</v>
          </cell>
          <cell r="AZ279" t="str">
            <v>n.a.</v>
          </cell>
          <cell r="BA279" t="str">
            <v>n.a.</v>
          </cell>
          <cell r="BB279" t="str">
            <v>n.a.</v>
          </cell>
          <cell r="BC279">
            <v>-26806</v>
          </cell>
          <cell r="BD279">
            <v>-25153</v>
          </cell>
          <cell r="BE279">
            <v>-28074</v>
          </cell>
          <cell r="BF279">
            <v>-33164</v>
          </cell>
          <cell r="BG279">
            <v>31446</v>
          </cell>
          <cell r="BH279">
            <v>54737</v>
          </cell>
          <cell r="BI279">
            <v>40298</v>
          </cell>
          <cell r="BJ279">
            <v>89199</v>
          </cell>
          <cell r="BK279">
            <v>-3050</v>
          </cell>
          <cell r="BL279">
            <v>-3415</v>
          </cell>
          <cell r="BM279">
            <v>-4193</v>
          </cell>
          <cell r="BN279">
            <v>-48189</v>
          </cell>
          <cell r="BO279">
            <v>-2963</v>
          </cell>
          <cell r="BP279">
            <v>-3329</v>
          </cell>
          <cell r="BQ279">
            <v>-4103</v>
          </cell>
          <cell r="BR279">
            <v>-48008</v>
          </cell>
          <cell r="BS279">
            <v>-87</v>
          </cell>
          <cell r="BT279">
            <v>-86</v>
          </cell>
          <cell r="BU279">
            <v>-90</v>
          </cell>
          <cell r="BV279">
            <v>-181</v>
          </cell>
          <cell r="BW279">
            <v>28271</v>
          </cell>
          <cell r="BX279">
            <v>21862</v>
          </cell>
          <cell r="BY279">
            <v>30282</v>
          </cell>
          <cell r="BZ279">
            <v>26608</v>
          </cell>
          <cell r="CA279">
            <v>333302</v>
          </cell>
          <cell r="CB279">
            <v>308842</v>
          </cell>
          <cell r="CC279">
            <v>277803</v>
          </cell>
          <cell r="CD279">
            <v>253418</v>
          </cell>
          <cell r="CE279">
            <v>32249</v>
          </cell>
          <cell r="CF279">
            <v>31969</v>
          </cell>
          <cell r="CG279">
            <v>41419</v>
          </cell>
          <cell r="CH279">
            <v>37984</v>
          </cell>
          <cell r="CI279">
            <v>137692</v>
          </cell>
          <cell r="CJ279">
            <v>139814</v>
          </cell>
          <cell r="CK279">
            <v>122223</v>
          </cell>
          <cell r="CL279">
            <v>120746</v>
          </cell>
          <cell r="CM279">
            <v>48979</v>
          </cell>
          <cell r="CN279">
            <v>33691</v>
          </cell>
          <cell r="CO279">
            <v>50381</v>
          </cell>
          <cell r="CP279">
            <v>48036</v>
          </cell>
          <cell r="CQ279">
            <v>112693</v>
          </cell>
          <cell r="CR279">
            <v>101283</v>
          </cell>
          <cell r="CS279">
            <v>61312</v>
          </cell>
          <cell r="CT279">
            <v>43838</v>
          </cell>
          <cell r="CU279">
            <v>0</v>
          </cell>
          <cell r="CV279">
            <v>15072</v>
          </cell>
          <cell r="CW279">
            <v>20000</v>
          </cell>
          <cell r="CX279" t="str">
            <v>n.a.</v>
          </cell>
          <cell r="CY279">
            <v>341</v>
          </cell>
          <cell r="CZ279">
            <v>290</v>
          </cell>
          <cell r="DA279">
            <v>290</v>
          </cell>
          <cell r="DB279">
            <v>290</v>
          </cell>
          <cell r="DC279">
            <v>389603</v>
          </cell>
          <cell r="DD279">
            <v>336893</v>
          </cell>
          <cell r="DE279">
            <v>306172</v>
          </cell>
          <cell r="DF279">
            <v>283704</v>
          </cell>
          <cell r="DH279">
            <v>93124</v>
          </cell>
          <cell r="DI279">
            <v>-35110</v>
          </cell>
          <cell r="DJ279">
            <v>-26806</v>
          </cell>
          <cell r="DK279">
            <v>-3050</v>
          </cell>
          <cell r="DL279">
            <v>28158</v>
          </cell>
          <cell r="DM279">
            <v>0.30237103217215799</v>
          </cell>
          <cell r="DN279">
            <v>0.43342671551272999</v>
          </cell>
          <cell r="DO279" t="str">
            <v>n.a.</v>
          </cell>
          <cell r="DP279">
            <v>32109</v>
          </cell>
          <cell r="DQ279">
            <v>315.5</v>
          </cell>
          <cell r="DS279">
            <v>115702</v>
          </cell>
          <cell r="DT279">
            <v>-37163</v>
          </cell>
          <cell r="DU279">
            <v>-25153</v>
          </cell>
          <cell r="DV279">
            <v>-3415</v>
          </cell>
          <cell r="DW279">
            <v>49971</v>
          </cell>
          <cell r="DX279">
            <v>0.43189400356087199</v>
          </cell>
          <cell r="DY279">
            <v>0.760234896776255</v>
          </cell>
          <cell r="DZ279" t="str">
            <v>n.a.</v>
          </cell>
          <cell r="EA279">
            <v>36694</v>
          </cell>
          <cell r="EB279">
            <v>290</v>
          </cell>
          <cell r="ED279">
            <v>115429</v>
          </cell>
          <cell r="EE279">
            <v>-47147</v>
          </cell>
          <cell r="EF279">
            <v>-28074</v>
          </cell>
          <cell r="EG279">
            <v>-4193</v>
          </cell>
          <cell r="EH279">
            <v>36015</v>
          </cell>
          <cell r="EI279">
            <v>0.31200998016096498</v>
          </cell>
          <cell r="EJ279">
            <v>0.45350945677084598</v>
          </cell>
          <cell r="EK279" t="str">
            <v>n.a.</v>
          </cell>
          <cell r="EL279">
            <v>39701.5</v>
          </cell>
          <cell r="EM279">
            <v>290</v>
          </cell>
          <cell r="EO279">
            <v>108085</v>
          </cell>
          <cell r="EP279">
            <v>-39806.666666666701</v>
          </cell>
          <cell r="EQ279">
            <v>-26677.666666666701</v>
          </cell>
          <cell r="ER279">
            <v>-3552.6666666666702</v>
          </cell>
          <cell r="ES279">
            <v>38048</v>
          </cell>
          <cell r="ET279">
            <v>0.352019244113429</v>
          </cell>
          <cell r="EU279">
            <v>0.54325570769735998</v>
          </cell>
          <cell r="FF279" t="str">
            <v>CN41615PC</v>
          </cell>
          <cell r="FG279" t="str">
            <v>exclude</v>
          </cell>
          <cell r="FH279" t="str">
            <v>Lev SDA/SDP</v>
          </cell>
          <cell r="FI279" t="str">
            <v>ok, sda/sdp</v>
          </cell>
        </row>
        <row r="280">
          <cell r="B280" t="str">
            <v>S&amp;S POWER SWITCHGEAR LIMITED</v>
          </cell>
          <cell r="C280" t="str">
            <v>exclude</v>
          </cell>
          <cell r="D280" t="str">
            <v>Significantly different products/services</v>
          </cell>
          <cell r="H280" t="str">
            <v/>
          </cell>
          <cell r="I280" t="str">
            <v>ok, sda/sdp</v>
          </cell>
          <cell r="J280" t="str">
            <v>ok,sdp</v>
          </cell>
          <cell r="L280" t="str">
            <v>从事分离器和绝缘子的制造</v>
          </cell>
          <cell r="M280" t="str">
            <v>S&amp;S POWER SWITCHGEAR LIMITED</v>
          </cell>
          <cell r="N280" t="str">
            <v>This company, based in India, is engaged in the manufacture of disconnectors and insulators. It was established in 1975 and has its registered business office based in Chennai. The company is the largest manufacturer of disconnectors in India with over 7,000 installations to its credit. Its range of disconnectors includes center break, double break, pantograph and vertical break series from 36kV to 800 kV. Disconnectors are supplied with different mechanisms namely - Manual, Manual Geared or Electric Motor operated. Insulators of solid core type, terminal connectors of rigid or expansion type and support structures are supplied as optional items. The company has obtained certificate of rating from KEMA (HOLLAND),CESI (ITALY), besides all leading laboratories within India, proving the design of its products. The company is committed to TQS (Total Quality System). In addition, the company has been certified by TUV Germany as an ISO 9001:2000 company.</v>
          </cell>
          <cell r="O280" t="str">
            <v>Manufacturing</v>
          </cell>
          <cell r="P280" t="str">
            <v>www.sspower.com</v>
          </cell>
          <cell r="R280" t="str">
            <v>India</v>
          </cell>
          <cell r="S280" t="str">
            <v>517273</v>
          </cell>
          <cell r="T280" t="str">
            <v>B-</v>
          </cell>
          <cell r="U280" t="str">
            <v>3699</v>
          </cell>
          <cell r="V280" t="str">
            <v>Engaged in the manufacture of disconnectors and insulators</v>
          </cell>
          <cell r="W280" t="str">
            <v>The Company is engaged in designing, manufacturing and selling new circuit breaker products, servicing of old installed base of circuit breakers.</v>
          </cell>
          <cell r="Z280" t="str">
            <v>IN34746FI</v>
          </cell>
          <cell r="AA280">
            <v>1104625</v>
          </cell>
          <cell r="AB280">
            <v>1315664</v>
          </cell>
          <cell r="AC280">
            <v>916926</v>
          </cell>
          <cell r="AD280">
            <v>1041319</v>
          </cell>
          <cell r="AE280">
            <v>1104625</v>
          </cell>
          <cell r="AF280">
            <v>1312661</v>
          </cell>
          <cell r="AG280">
            <v>913800</v>
          </cell>
          <cell r="AH280">
            <v>1028530</v>
          </cell>
          <cell r="AI280" t="str">
            <v>n.a.</v>
          </cell>
          <cell r="AJ280" t="str">
            <v>n.a.</v>
          </cell>
          <cell r="AK280" t="str">
            <v>n.a.</v>
          </cell>
          <cell r="AL280" t="str">
            <v>n.a.</v>
          </cell>
          <cell r="AM280">
            <v>1104625</v>
          </cell>
          <cell r="AN280">
            <v>1312661</v>
          </cell>
          <cell r="AO280">
            <v>913800</v>
          </cell>
          <cell r="AP280">
            <v>1028530</v>
          </cell>
          <cell r="AQ280" t="str">
            <v>n.a.</v>
          </cell>
          <cell r="AR280">
            <v>3003</v>
          </cell>
          <cell r="AS280">
            <v>3126</v>
          </cell>
          <cell r="AT280">
            <v>12789</v>
          </cell>
          <cell r="AU280">
            <v>-805503</v>
          </cell>
          <cell r="AV280">
            <v>-901447</v>
          </cell>
          <cell r="AW280">
            <v>-582651</v>
          </cell>
          <cell r="AX280">
            <v>-652458</v>
          </cell>
          <cell r="AY280">
            <v>0</v>
          </cell>
          <cell r="AZ280">
            <v>0</v>
          </cell>
          <cell r="BA280">
            <v>0</v>
          </cell>
          <cell r="BB280">
            <v>-262</v>
          </cell>
          <cell r="BC280">
            <v>-386002</v>
          </cell>
          <cell r="BD280">
            <v>-380631</v>
          </cell>
          <cell r="BE280">
            <v>-381716</v>
          </cell>
          <cell r="BF280">
            <v>-403571</v>
          </cell>
          <cell r="BG280">
            <v>-86880</v>
          </cell>
          <cell r="BH280">
            <v>33586</v>
          </cell>
          <cell r="BI280">
            <v>-47441</v>
          </cell>
          <cell r="BJ280">
            <v>-14972</v>
          </cell>
          <cell r="BK280">
            <v>-20561</v>
          </cell>
          <cell r="BL280">
            <v>-19034</v>
          </cell>
          <cell r="BM280">
            <v>-18846</v>
          </cell>
          <cell r="BN280">
            <v>-8894</v>
          </cell>
          <cell r="BO280">
            <v>-19142</v>
          </cell>
          <cell r="BP280">
            <v>-19034</v>
          </cell>
          <cell r="BQ280">
            <v>-15052</v>
          </cell>
          <cell r="BR280">
            <v>-7863</v>
          </cell>
          <cell r="BS280">
            <v>-1419</v>
          </cell>
          <cell r="BT280">
            <v>0</v>
          </cell>
          <cell r="BU280">
            <v>-3794</v>
          </cell>
          <cell r="BV280">
            <v>-1031</v>
          </cell>
          <cell r="BW280">
            <v>-131091</v>
          </cell>
          <cell r="BX280">
            <v>-15872</v>
          </cell>
          <cell r="BY280">
            <v>-142992</v>
          </cell>
          <cell r="BZ280">
            <v>-20630</v>
          </cell>
          <cell r="CA280">
            <v>624648</v>
          </cell>
          <cell r="CB280">
            <v>663651</v>
          </cell>
          <cell r="CC280">
            <v>555014</v>
          </cell>
          <cell r="CD280">
            <v>526695</v>
          </cell>
          <cell r="CE280">
            <v>210551</v>
          </cell>
          <cell r="CF280">
            <v>202446</v>
          </cell>
          <cell r="CG280">
            <v>193423</v>
          </cell>
          <cell r="CH280">
            <v>117936</v>
          </cell>
          <cell r="CI280">
            <v>259242</v>
          </cell>
          <cell r="CJ280">
            <v>340291</v>
          </cell>
          <cell r="CK280">
            <v>250619</v>
          </cell>
          <cell r="CL280">
            <v>301912</v>
          </cell>
          <cell r="CM280">
            <v>79571</v>
          </cell>
          <cell r="CN280">
            <v>46585</v>
          </cell>
          <cell r="CO280">
            <v>51630</v>
          </cell>
          <cell r="CP280">
            <v>54753</v>
          </cell>
          <cell r="CQ280">
            <v>57184</v>
          </cell>
          <cell r="CR280">
            <v>52571</v>
          </cell>
          <cell r="CS280">
            <v>29788</v>
          </cell>
          <cell r="CT280">
            <v>25151</v>
          </cell>
          <cell r="CU280" t="str">
            <v>n.a.</v>
          </cell>
          <cell r="CV280" t="str">
            <v>n.a.</v>
          </cell>
          <cell r="CW280" t="str">
            <v>n.a.</v>
          </cell>
          <cell r="CX280" t="str">
            <v>n.a.</v>
          </cell>
          <cell r="CY280">
            <v>14814</v>
          </cell>
          <cell r="CZ280">
            <v>14443</v>
          </cell>
          <cell r="DA280">
            <v>43503</v>
          </cell>
          <cell r="DB280">
            <v>13900</v>
          </cell>
          <cell r="DC280">
            <v>1112110</v>
          </cell>
          <cell r="DD280">
            <v>1174932</v>
          </cell>
          <cell r="DE280">
            <v>977291</v>
          </cell>
          <cell r="DF280">
            <v>977220</v>
          </cell>
          <cell r="DH280">
            <v>1104625</v>
          </cell>
          <cell r="DI280">
            <v>-805503</v>
          </cell>
          <cell r="DJ280">
            <v>-386002</v>
          </cell>
          <cell r="DK280">
            <v>-20561</v>
          </cell>
          <cell r="DL280">
            <v>-107441</v>
          </cell>
          <cell r="DM280">
            <v>-9.7264682584587495E-2</v>
          </cell>
          <cell r="DN280">
            <v>-8.8642862682395199E-2</v>
          </cell>
          <cell r="DO280">
            <v>0</v>
          </cell>
          <cell r="DP280">
            <v>206498.5</v>
          </cell>
          <cell r="DQ280">
            <v>14628.5</v>
          </cell>
          <cell r="DS280">
            <v>1312661</v>
          </cell>
          <cell r="DT280">
            <v>-901447</v>
          </cell>
          <cell r="DU280">
            <v>-380631</v>
          </cell>
          <cell r="DV280">
            <v>-19034</v>
          </cell>
          <cell r="DW280">
            <v>11549</v>
          </cell>
          <cell r="DX280">
            <v>8.7981588544186196E-3</v>
          </cell>
          <cell r="DY280">
            <v>8.8762535431231096E-3</v>
          </cell>
          <cell r="DZ280">
            <v>0</v>
          </cell>
          <cell r="EA280">
            <v>197934.5</v>
          </cell>
          <cell r="EB280">
            <v>28973</v>
          </cell>
          <cell r="ED280">
            <v>913800</v>
          </cell>
          <cell r="EE280">
            <v>-582651</v>
          </cell>
          <cell r="EF280">
            <v>-381716</v>
          </cell>
          <cell r="EG280">
            <v>-18846</v>
          </cell>
          <cell r="EH280">
            <v>-69413</v>
          </cell>
          <cell r="EI280">
            <v>-7.5960822937185396E-2</v>
          </cell>
          <cell r="EJ280">
            <v>-7.0598130822110805E-2</v>
          </cell>
          <cell r="EK280">
            <v>0</v>
          </cell>
          <cell r="EL280">
            <v>155679.5</v>
          </cell>
          <cell r="EM280">
            <v>28701.5</v>
          </cell>
          <cell r="EO280">
            <v>1110362</v>
          </cell>
          <cell r="EP280">
            <v>-763200.33333333302</v>
          </cell>
          <cell r="EQ280">
            <v>-382783</v>
          </cell>
          <cell r="ER280">
            <v>-19480.333333333299</v>
          </cell>
          <cell r="ES280">
            <v>-55101.666666666701</v>
          </cell>
          <cell r="ET280">
            <v>-4.9624957146107901E-2</v>
          </cell>
          <cell r="EU280">
            <v>-4.7278751146539399E-2</v>
          </cell>
          <cell r="FF280" t="str">
            <v>IN34746FI</v>
          </cell>
          <cell r="FG280" t="str">
            <v>exclude</v>
          </cell>
          <cell r="FH280" t="str">
            <v>Significantly different products/services</v>
          </cell>
          <cell r="FI280" t="str">
            <v>ok, sda/sdp</v>
          </cell>
        </row>
        <row r="281">
          <cell r="B281" t="str">
            <v>CHONGQING JUNENG POWDER METALLURGY CO.,LTD.</v>
          </cell>
          <cell r="C281" t="str">
            <v>exclude</v>
          </cell>
          <cell r="D281" t="str">
            <v>Significantly different products/services</v>
          </cell>
          <cell r="E281" t="str">
            <v>从事汽车配件的生产</v>
          </cell>
          <cell r="H281" t="str">
            <v/>
          </cell>
          <cell r="I281" t="str">
            <v>ok, sda/sdp</v>
          </cell>
          <cell r="J281" t="str">
            <v>ok,sdp</v>
          </cell>
          <cell r="M281" t="str">
            <v>CHONGQING JUNENG POWDER METALLURGY CO.,LTD.</v>
          </cell>
          <cell r="N281" t="str">
            <v>This company is engaged in the manufacture of automobile sets. It was founded in 2002 and has its registered business office located in Chongqing, China.The company offers sports utility vehicles (SUVs), trucks, vans, as well as cars under a variety of brands. The company also offers automotive replacement parts and accessories such as headlights, taillights, mirrors, bumpers, fenders, spark plugs, hoods, doors, panels, lights, lamps, lenses, radiators, shock absorbers, deflectors, reflectors, batteries, and spoilers, among others. These products are sold and distributed in domestic market as well as overseas through its comprehensive marketing network. The company is equipped with the state-of-the-art technology and equipment for manufacturing, as well as employs certified staff skilled in manufacturing operations in compliance with the standards and other technical specifications.</v>
          </cell>
          <cell r="O281" t="str">
            <v>Manufacturing</v>
          </cell>
          <cell r="P281" t="str">
            <v>www.cqjnpm.cn</v>
          </cell>
          <cell r="R281" t="str">
            <v>China</v>
          </cell>
          <cell r="S281" t="str">
            <v>835698</v>
          </cell>
          <cell r="T281" t="str">
            <v>A+</v>
          </cell>
          <cell r="U281" t="str">
            <v>3699</v>
          </cell>
          <cell r="V281" t="str">
            <v>Engaged in the manufacture of automobile sets</v>
          </cell>
          <cell r="W281" t="str">
            <v>The Company mainly engaged in motorcycle driven gear, car seat belt paw, air conditioning bearing, power tools, gear, flange.</v>
          </cell>
          <cell r="Z281" t="str">
            <v>CN47013PC</v>
          </cell>
          <cell r="AA281">
            <v>111451</v>
          </cell>
          <cell r="AB281">
            <v>92364</v>
          </cell>
          <cell r="AC281">
            <v>81171</v>
          </cell>
          <cell r="AD281">
            <v>91300</v>
          </cell>
          <cell r="AE281">
            <v>108146</v>
          </cell>
          <cell r="AF281">
            <v>86853</v>
          </cell>
          <cell r="AG281">
            <v>79939</v>
          </cell>
          <cell r="AH281">
            <v>85293</v>
          </cell>
          <cell r="AI281">
            <v>-906</v>
          </cell>
          <cell r="AJ281">
            <v>-504</v>
          </cell>
          <cell r="AK281">
            <v>-438</v>
          </cell>
          <cell r="AL281">
            <v>-670</v>
          </cell>
          <cell r="AM281">
            <v>107240</v>
          </cell>
          <cell r="AN281">
            <v>86349</v>
          </cell>
          <cell r="AO281">
            <v>79501</v>
          </cell>
          <cell r="AP281">
            <v>84623</v>
          </cell>
          <cell r="AQ281">
            <v>4211</v>
          </cell>
          <cell r="AR281">
            <v>6015</v>
          </cell>
          <cell r="AS281">
            <v>1670</v>
          </cell>
          <cell r="AT281">
            <v>6677</v>
          </cell>
          <cell r="AU281">
            <v>-80912</v>
          </cell>
          <cell r="AV281">
            <v>-61109</v>
          </cell>
          <cell r="AW281">
            <v>-57389</v>
          </cell>
          <cell r="AX281">
            <v>-56181</v>
          </cell>
          <cell r="AY281" t="str">
            <v>n.a.</v>
          </cell>
          <cell r="AZ281" t="str">
            <v>n.a.</v>
          </cell>
          <cell r="BA281" t="str">
            <v>n.a.</v>
          </cell>
          <cell r="BB281" t="str">
            <v>n.a.</v>
          </cell>
          <cell r="BC281">
            <v>-14362</v>
          </cell>
          <cell r="BD281">
            <v>-11033</v>
          </cell>
          <cell r="BE281">
            <v>-12830</v>
          </cell>
          <cell r="BF281">
            <v>-12437</v>
          </cell>
          <cell r="BG281">
            <v>16177</v>
          </cell>
          <cell r="BH281">
            <v>20222</v>
          </cell>
          <cell r="BI281">
            <v>10952</v>
          </cell>
          <cell r="BJ281">
            <v>22682</v>
          </cell>
          <cell r="BK281">
            <v>-3332</v>
          </cell>
          <cell r="BL281">
            <v>-2527</v>
          </cell>
          <cell r="BM281">
            <v>-2458</v>
          </cell>
          <cell r="BN281">
            <v>-2283</v>
          </cell>
          <cell r="BO281">
            <v>-3082</v>
          </cell>
          <cell r="BP281">
            <v>-2277</v>
          </cell>
          <cell r="BQ281">
            <v>-2207</v>
          </cell>
          <cell r="BR281">
            <v>-2033</v>
          </cell>
          <cell r="BS281">
            <v>-250</v>
          </cell>
          <cell r="BT281">
            <v>-250</v>
          </cell>
          <cell r="BU281">
            <v>-251</v>
          </cell>
          <cell r="BV281">
            <v>-250</v>
          </cell>
          <cell r="BW281">
            <v>28178</v>
          </cell>
          <cell r="BX281">
            <v>15945</v>
          </cell>
          <cell r="BY281">
            <v>9423</v>
          </cell>
          <cell r="BZ281">
            <v>19105</v>
          </cell>
          <cell r="CA281">
            <v>61160</v>
          </cell>
          <cell r="CB281">
            <v>59670</v>
          </cell>
          <cell r="CC281">
            <v>59727</v>
          </cell>
          <cell r="CD281">
            <v>66876</v>
          </cell>
          <cell r="CE281">
            <v>17476</v>
          </cell>
          <cell r="CF281">
            <v>12423</v>
          </cell>
          <cell r="CG281">
            <v>15512</v>
          </cell>
          <cell r="CH281">
            <v>14654</v>
          </cell>
          <cell r="CI281">
            <v>25035</v>
          </cell>
          <cell r="CJ281">
            <v>26050</v>
          </cell>
          <cell r="CK281">
            <v>20970</v>
          </cell>
          <cell r="CL281">
            <v>19461</v>
          </cell>
          <cell r="CM281">
            <v>6080</v>
          </cell>
          <cell r="CN281">
            <v>4353</v>
          </cell>
          <cell r="CO281">
            <v>7207</v>
          </cell>
          <cell r="CP281">
            <v>23923</v>
          </cell>
          <cell r="CQ281">
            <v>10752</v>
          </cell>
          <cell r="CR281">
            <v>15586</v>
          </cell>
          <cell r="CS281">
            <v>15221</v>
          </cell>
          <cell r="CT281">
            <v>7222</v>
          </cell>
          <cell r="CU281" t="str">
            <v>n.a.</v>
          </cell>
          <cell r="CV281">
            <v>11756</v>
          </cell>
          <cell r="CW281">
            <v>13900</v>
          </cell>
          <cell r="CX281" t="str">
            <v>n.a.</v>
          </cell>
          <cell r="CY281">
            <v>0</v>
          </cell>
          <cell r="CZ281">
            <v>29179</v>
          </cell>
          <cell r="DA281">
            <v>23839</v>
          </cell>
          <cell r="DB281">
            <v>659</v>
          </cell>
          <cell r="DC281">
            <v>135934</v>
          </cell>
          <cell r="DD281">
            <v>119809</v>
          </cell>
          <cell r="DE281">
            <v>108241</v>
          </cell>
          <cell r="DF281">
            <v>93887</v>
          </cell>
          <cell r="DH281">
            <v>107240</v>
          </cell>
          <cell r="DI281">
            <v>-80912</v>
          </cell>
          <cell r="DJ281">
            <v>-14362</v>
          </cell>
          <cell r="DK281">
            <v>-3332</v>
          </cell>
          <cell r="DL281">
            <v>8634</v>
          </cell>
          <cell r="DM281">
            <v>8.0511003356956407E-2</v>
          </cell>
          <cell r="DN281">
            <v>8.7560594689978302E-2</v>
          </cell>
          <cell r="DO281" t="str">
            <v>n.a.</v>
          </cell>
          <cell r="DP281">
            <v>14949.5</v>
          </cell>
          <cell r="DQ281">
            <v>14589.5</v>
          </cell>
          <cell r="DS281">
            <v>86349</v>
          </cell>
          <cell r="DT281">
            <v>-61109</v>
          </cell>
          <cell r="DU281">
            <v>-11033</v>
          </cell>
          <cell r="DV281">
            <v>-2527</v>
          </cell>
          <cell r="DW281">
            <v>11680</v>
          </cell>
          <cell r="DX281">
            <v>0.13526502912598901</v>
          </cell>
          <cell r="DY281">
            <v>0.156423683188472</v>
          </cell>
          <cell r="DZ281" t="str">
            <v>n.a.</v>
          </cell>
          <cell r="EA281">
            <v>13967.5</v>
          </cell>
          <cell r="EB281">
            <v>26509</v>
          </cell>
          <cell r="ED281">
            <v>79501</v>
          </cell>
          <cell r="EE281">
            <v>-57389</v>
          </cell>
          <cell r="EF281">
            <v>-12830</v>
          </cell>
          <cell r="EG281">
            <v>-2458</v>
          </cell>
          <cell r="EH281">
            <v>6824</v>
          </cell>
          <cell r="EI281">
            <v>8.5835398296876794E-2</v>
          </cell>
          <cell r="EJ281">
            <v>9.3894904852979605E-2</v>
          </cell>
          <cell r="EK281" t="str">
            <v>n.a.</v>
          </cell>
          <cell r="EL281">
            <v>15083</v>
          </cell>
          <cell r="EM281">
            <v>12249</v>
          </cell>
          <cell r="EO281">
            <v>91030</v>
          </cell>
          <cell r="EP281">
            <v>-66470</v>
          </cell>
          <cell r="EQ281">
            <v>-12741.666666666701</v>
          </cell>
          <cell r="ER281">
            <v>-2772.3333333333298</v>
          </cell>
          <cell r="ES281">
            <v>9046</v>
          </cell>
          <cell r="ET281">
            <v>9.9373832802372802E-2</v>
          </cell>
          <cell r="EU281">
            <v>0.110338602654176</v>
          </cell>
          <cell r="FF281" t="str">
            <v>CN47013PC</v>
          </cell>
          <cell r="FG281" t="str">
            <v>exclude</v>
          </cell>
          <cell r="FH281" t="str">
            <v>Significantly different products/services</v>
          </cell>
          <cell r="FI281" t="str">
            <v>ok, sda/sdp</v>
          </cell>
        </row>
        <row r="282">
          <cell r="B282" t="str">
            <v>HENAN TROILY NEW ENERGY TECHNOLOGY CO.,LTD</v>
          </cell>
          <cell r="C282" t="str">
            <v>exclude</v>
          </cell>
          <cell r="D282" t="str">
            <v>Independence(A+, A, A-, B+, B, B-,U)</v>
          </cell>
          <cell r="H282" t="str">
            <v/>
          </cell>
          <cell r="I282" t="str">
            <v>ok, indep</v>
          </cell>
          <cell r="J282" t="str">
            <v>ok,indep</v>
          </cell>
          <cell r="M282" t="str">
            <v>HENAN TROILY NEW ENERGY TECHNOLOGY CO.,LTD</v>
          </cell>
          <cell r="N282" t="str">
            <v>This company is engaged in the manufacture of batteries and accumulators. It was incorporated in 2010. The registered business office of the company is located in Xinxiang, Henan, China. It is registered as a limited liability company. It operates its business primarily in the domestic market.The company offers a wide range of products such as NiMH button cells, Nickel-hydrogen cylindrical batteries, Iron-nickel batteries, Zinc nickel batteries, NiMH button cell battery packs, Ni-MH battery packs, Iron-nickel battery combination, Zinc-nickel battery combination, and other related products.The company is active and operational in China. It also utilises knowledgeable personnel trained to provide support to various customers’ needs.</v>
          </cell>
          <cell r="O282" t="str">
            <v>Manufacturing</v>
          </cell>
          <cell r="P282" t="str">
            <v>www.troily-battery.com</v>
          </cell>
          <cell r="R282" t="str">
            <v>China</v>
          </cell>
          <cell r="S282" t="str">
            <v>833657</v>
          </cell>
          <cell r="T282" t="str">
            <v>D</v>
          </cell>
          <cell r="U282" t="str">
            <v>3691</v>
          </cell>
          <cell r="V282" t="str">
            <v>Engaged in the manufacture of batteries and accumulators</v>
          </cell>
          <cell r="W282" t="str">
            <v>The Company's industry for the electrical machinery and equipment manufacturing industry. Business scope includes the second rechargeable battery and spare parts special equipment production and services.</v>
          </cell>
          <cell r="Z282" t="str">
            <v>CN45470PC</v>
          </cell>
          <cell r="AA282">
            <v>110898</v>
          </cell>
          <cell r="AB282">
            <v>75678</v>
          </cell>
          <cell r="AC282">
            <v>57476</v>
          </cell>
          <cell r="AD282">
            <v>49628</v>
          </cell>
          <cell r="AE282">
            <v>110501</v>
          </cell>
          <cell r="AF282">
            <v>75302</v>
          </cell>
          <cell r="AG282">
            <v>57573</v>
          </cell>
          <cell r="AH282">
            <v>50082</v>
          </cell>
          <cell r="AI282">
            <v>-700</v>
          </cell>
          <cell r="AJ282">
            <v>-618</v>
          </cell>
          <cell r="AK282">
            <v>-571</v>
          </cell>
          <cell r="AL282">
            <v>-614</v>
          </cell>
          <cell r="AM282">
            <v>109801</v>
          </cell>
          <cell r="AN282">
            <v>74684</v>
          </cell>
          <cell r="AO282">
            <v>57002</v>
          </cell>
          <cell r="AP282">
            <v>49468</v>
          </cell>
          <cell r="AQ282">
            <v>1097</v>
          </cell>
          <cell r="AR282">
            <v>994</v>
          </cell>
          <cell r="AS282">
            <v>474</v>
          </cell>
          <cell r="AT282">
            <v>160</v>
          </cell>
          <cell r="AU282">
            <v>-79237</v>
          </cell>
          <cell r="AV282">
            <v>-55178</v>
          </cell>
          <cell r="AW282">
            <v>-40761</v>
          </cell>
          <cell r="AX282">
            <v>-35788</v>
          </cell>
          <cell r="AY282" t="str">
            <v>n.a.</v>
          </cell>
          <cell r="AZ282" t="str">
            <v>n.a.</v>
          </cell>
          <cell r="BA282" t="str">
            <v>n.a.</v>
          </cell>
          <cell r="BB282" t="str">
            <v>n.a.</v>
          </cell>
          <cell r="BC282">
            <v>-16089</v>
          </cell>
          <cell r="BD282">
            <v>-12102</v>
          </cell>
          <cell r="BE282">
            <v>-11072</v>
          </cell>
          <cell r="BF282">
            <v>-8869</v>
          </cell>
          <cell r="BG282">
            <v>15572</v>
          </cell>
          <cell r="BH282">
            <v>8398</v>
          </cell>
          <cell r="BI282">
            <v>5643</v>
          </cell>
          <cell r="BJ282">
            <v>4971</v>
          </cell>
          <cell r="BK282">
            <v>-3789</v>
          </cell>
          <cell r="BL282">
            <v>-3046</v>
          </cell>
          <cell r="BM282">
            <v>-1916</v>
          </cell>
          <cell r="BN282">
            <v>-1625</v>
          </cell>
          <cell r="BO282">
            <v>-3550</v>
          </cell>
          <cell r="BP282">
            <v>-2475</v>
          </cell>
          <cell r="BQ282">
            <v>-1798</v>
          </cell>
          <cell r="BR282">
            <v>-1499</v>
          </cell>
          <cell r="BS282">
            <v>-239</v>
          </cell>
          <cell r="BT282">
            <v>-571</v>
          </cell>
          <cell r="BU282">
            <v>-118</v>
          </cell>
          <cell r="BV282">
            <v>-126</v>
          </cell>
          <cell r="BW282">
            <v>10310</v>
          </cell>
          <cell r="BX282">
            <v>4536</v>
          </cell>
          <cell r="BY282">
            <v>5016</v>
          </cell>
          <cell r="BZ282">
            <v>2087</v>
          </cell>
          <cell r="CA282">
            <v>55582</v>
          </cell>
          <cell r="CB282">
            <v>46179</v>
          </cell>
          <cell r="CC282">
            <v>32054</v>
          </cell>
          <cell r="CD282">
            <v>29223</v>
          </cell>
          <cell r="CE282">
            <v>22287</v>
          </cell>
          <cell r="CF282">
            <v>16422</v>
          </cell>
          <cell r="CG282">
            <v>14587</v>
          </cell>
          <cell r="CH282">
            <v>9899</v>
          </cell>
          <cell r="CI282">
            <v>29867</v>
          </cell>
          <cell r="CJ282">
            <v>26851</v>
          </cell>
          <cell r="CK282">
            <v>15072</v>
          </cell>
          <cell r="CL282">
            <v>16622</v>
          </cell>
          <cell r="CM282">
            <v>1800</v>
          </cell>
          <cell r="CN282">
            <v>525</v>
          </cell>
          <cell r="CO282">
            <v>795</v>
          </cell>
          <cell r="CP282">
            <v>576</v>
          </cell>
          <cell r="CQ282">
            <v>1022</v>
          </cell>
          <cell r="CR282">
            <v>1717</v>
          </cell>
          <cell r="CS282">
            <v>423</v>
          </cell>
          <cell r="CT282">
            <v>870</v>
          </cell>
          <cell r="CU282" t="str">
            <v>n.a.</v>
          </cell>
          <cell r="CV282" t="str">
            <v>n.a.</v>
          </cell>
          <cell r="CW282" t="str">
            <v>n.a.</v>
          </cell>
          <cell r="CX282" t="str">
            <v>n.a.</v>
          </cell>
          <cell r="CY282">
            <v>0</v>
          </cell>
          <cell r="CZ282">
            <v>2353</v>
          </cell>
          <cell r="DA282">
            <v>3808</v>
          </cell>
          <cell r="DB282">
            <v>14731</v>
          </cell>
          <cell r="DC282">
            <v>95587</v>
          </cell>
          <cell r="DD282">
            <v>81895</v>
          </cell>
          <cell r="DE282">
            <v>64442</v>
          </cell>
          <cell r="DF282">
            <v>61672</v>
          </cell>
          <cell r="DH282">
            <v>109801</v>
          </cell>
          <cell r="DI282">
            <v>-79237</v>
          </cell>
          <cell r="DJ282">
            <v>-16089</v>
          </cell>
          <cell r="DK282">
            <v>-3789</v>
          </cell>
          <cell r="DL282">
            <v>10686</v>
          </cell>
          <cell r="DM282">
            <v>9.7321518018961606E-2</v>
          </cell>
          <cell r="DN282">
            <v>0.107814155274176</v>
          </cell>
          <cell r="DO282" t="str">
            <v>n.a.</v>
          </cell>
          <cell r="DP282">
            <v>19354.5</v>
          </cell>
          <cell r="DQ282">
            <v>1176.5</v>
          </cell>
          <cell r="DS282">
            <v>74684</v>
          </cell>
          <cell r="DT282">
            <v>-55178</v>
          </cell>
          <cell r="DU282">
            <v>-12102</v>
          </cell>
          <cell r="DV282">
            <v>-3046</v>
          </cell>
          <cell r="DW282">
            <v>4358</v>
          </cell>
          <cell r="DX282">
            <v>5.83525253066252E-2</v>
          </cell>
          <cell r="DY282">
            <v>6.1968546483519599E-2</v>
          </cell>
          <cell r="DZ282" t="str">
            <v>n.a.</v>
          </cell>
          <cell r="EA282">
            <v>15504.5</v>
          </cell>
          <cell r="EB282">
            <v>3080.5</v>
          </cell>
          <cell r="ED282">
            <v>57002</v>
          </cell>
          <cell r="EE282">
            <v>-40761</v>
          </cell>
          <cell r="EF282">
            <v>-11072</v>
          </cell>
          <cell r="EG282">
            <v>-1916</v>
          </cell>
          <cell r="EH282">
            <v>3253</v>
          </cell>
          <cell r="EI282">
            <v>5.7068173046559798E-2</v>
          </cell>
          <cell r="EJ282">
            <v>6.0522056224301797E-2</v>
          </cell>
          <cell r="EK282" t="str">
            <v>n.a.</v>
          </cell>
          <cell r="EL282">
            <v>12243</v>
          </cell>
          <cell r="EM282">
            <v>9269.5</v>
          </cell>
          <cell r="EO282">
            <v>80495.666666666701</v>
          </cell>
          <cell r="EP282">
            <v>-58392</v>
          </cell>
          <cell r="EQ282">
            <v>-13087.666666666701</v>
          </cell>
          <cell r="ER282">
            <v>-2917</v>
          </cell>
          <cell r="ES282">
            <v>6099.00000000001</v>
          </cell>
          <cell r="ET282">
            <v>7.57680537668695E-2</v>
          </cell>
          <cell r="EU282">
            <v>8.1979479367355196E-2</v>
          </cell>
          <cell r="FF282" t="str">
            <v>CN45470PC</v>
          </cell>
          <cell r="FG282" t="str">
            <v>exclude</v>
          </cell>
          <cell r="FH282" t="str">
            <v>Independence(A+, A, A-, B+, B, B-,U)</v>
          </cell>
          <cell r="FI282" t="str">
            <v>ok, indep</v>
          </cell>
        </row>
        <row r="283">
          <cell r="B283" t="str">
            <v>CONG TY CO PHAN SAMETEL</v>
          </cell>
          <cell r="C283" t="str">
            <v>exclude</v>
          </cell>
          <cell r="D283" t="str">
            <v>Independence(A+, A, A-, B+, B, B-,U)</v>
          </cell>
          <cell r="H283" t="str">
            <v/>
          </cell>
          <cell r="I283" t="str">
            <v>ok, indep</v>
          </cell>
          <cell r="J283" t="str">
            <v>ok,indep</v>
          </cell>
          <cell r="M283" t="str">
            <v>CONG TY CO PHAN SAMETEL</v>
          </cell>
          <cell r="N283" t="str">
            <v>The company is engaged in the manufacture of telecom and electric materials and equipment. It was incorporated in 2006. The registered business office of the company is located in Vietnam.The company offers a wide range of products such as optical cable products, bronze cable products, and other related products.The company is active and operational in Vietnam. Some of its clients are HaiPhong Telecom, Ha Tinh Telecom, and Dong Nai Telecom.</v>
          </cell>
          <cell r="O283" t="str">
            <v>Manufacturing</v>
          </cell>
          <cell r="P283" t="str">
            <v>www.sametel.com.vn</v>
          </cell>
          <cell r="R283" t="str">
            <v>Vietnam</v>
          </cell>
          <cell r="S283" t="str">
            <v>SMT</v>
          </cell>
          <cell r="T283" t="str">
            <v>D</v>
          </cell>
          <cell r="U283" t="str">
            <v>3699</v>
          </cell>
          <cell r="V283" t="str">
            <v>Engaged in the manufacture of telecom and electric materials and equipment</v>
          </cell>
          <cell r="W283" t="str">
            <v>Main business company are:
Manufacturing and assembling telecom and electric materials and equipment. 
Trading, importing, and exporting and acting as consigning agent for telecom and electric materials and equipment and household appliances. 
Civil construction and industrial construction
Home Decor</v>
          </cell>
          <cell r="X283" t="str">
            <v>CONG TY CO PHAN VAT LIEU DIEN VA VIEN THONG SAM CUONG</v>
          </cell>
          <cell r="Z283" t="str">
            <v>VN4703000342</v>
          </cell>
          <cell r="AA283">
            <v>400362081</v>
          </cell>
          <cell r="AB283">
            <v>356185876</v>
          </cell>
          <cell r="AC283">
            <v>230808106</v>
          </cell>
          <cell r="AD283">
            <v>459158725</v>
          </cell>
          <cell r="AE283">
            <v>400627616</v>
          </cell>
          <cell r="AF283">
            <v>356190799</v>
          </cell>
          <cell r="AG283">
            <v>230828990</v>
          </cell>
          <cell r="AH283">
            <v>459158725</v>
          </cell>
          <cell r="AI283">
            <v>-265535</v>
          </cell>
          <cell r="AJ283">
            <v>-4923</v>
          </cell>
          <cell r="AK283">
            <v>-20884</v>
          </cell>
          <cell r="AL283" t="str">
            <v>n.a.</v>
          </cell>
          <cell r="AM283">
            <v>400362081</v>
          </cell>
          <cell r="AN283">
            <v>356185876</v>
          </cell>
          <cell r="AO283">
            <v>230808106</v>
          </cell>
          <cell r="AP283">
            <v>459158725</v>
          </cell>
          <cell r="AQ283" t="str">
            <v>n.a.</v>
          </cell>
          <cell r="AR283" t="str">
            <v>n.a.</v>
          </cell>
          <cell r="AS283" t="str">
            <v>n.a.</v>
          </cell>
          <cell r="AT283" t="str">
            <v>n.a.</v>
          </cell>
          <cell r="AU283">
            <v>-352738483</v>
          </cell>
          <cell r="AV283">
            <v>-300111429</v>
          </cell>
          <cell r="AW283">
            <v>-182003824</v>
          </cell>
          <cell r="AX283">
            <v>-376209019</v>
          </cell>
          <cell r="AY283">
            <v>0</v>
          </cell>
          <cell r="AZ283">
            <v>0</v>
          </cell>
          <cell r="BA283">
            <v>0</v>
          </cell>
          <cell r="BB283">
            <v>0</v>
          </cell>
          <cell r="BC283">
            <v>-32979608</v>
          </cell>
          <cell r="BD283">
            <v>-41989789</v>
          </cell>
          <cell r="BE283">
            <v>-45073159</v>
          </cell>
          <cell r="BF283">
            <v>-65047739</v>
          </cell>
          <cell r="BG283">
            <v>14643990</v>
          </cell>
          <cell r="BH283">
            <v>14084658</v>
          </cell>
          <cell r="BI283">
            <v>3731123</v>
          </cell>
          <cell r="BJ283">
            <v>17901967</v>
          </cell>
          <cell r="BK283">
            <v>-7778453</v>
          </cell>
          <cell r="BL283">
            <v>-6695579</v>
          </cell>
          <cell r="BM283">
            <v>-7983775</v>
          </cell>
          <cell r="BN283">
            <v>0</v>
          </cell>
          <cell r="BO283">
            <v>-7497744</v>
          </cell>
          <cell r="BP283">
            <v>-6439989</v>
          </cell>
          <cell r="BQ283">
            <v>-7773038</v>
          </cell>
          <cell r="BR283">
            <v>0</v>
          </cell>
          <cell r="BS283">
            <v>-280709</v>
          </cell>
          <cell r="BT283">
            <v>-255590</v>
          </cell>
          <cell r="BU283">
            <v>-210737</v>
          </cell>
          <cell r="BV283">
            <v>0</v>
          </cell>
          <cell r="BW283">
            <v>2210843</v>
          </cell>
          <cell r="BX283">
            <v>3793600</v>
          </cell>
          <cell r="BY283">
            <v>-8613804</v>
          </cell>
          <cell r="BZ283">
            <v>12610214</v>
          </cell>
          <cell r="CA283">
            <v>196931019</v>
          </cell>
          <cell r="CB283">
            <v>130366837</v>
          </cell>
          <cell r="CC283">
            <v>180376943</v>
          </cell>
          <cell r="CD283">
            <v>182910272</v>
          </cell>
          <cell r="CE283">
            <v>55836185</v>
          </cell>
          <cell r="CF283">
            <v>52213803</v>
          </cell>
          <cell r="CG283">
            <v>87574113</v>
          </cell>
          <cell r="CH283">
            <v>102857385</v>
          </cell>
          <cell r="CI283">
            <v>116462437</v>
          </cell>
          <cell r="CJ283">
            <v>40797848</v>
          </cell>
          <cell r="CK283">
            <v>83522037</v>
          </cell>
          <cell r="CL283">
            <v>71661100</v>
          </cell>
          <cell r="CM283">
            <v>380792</v>
          </cell>
          <cell r="CN283" t="str">
            <v>n.a.</v>
          </cell>
          <cell r="CO283">
            <v>976810</v>
          </cell>
          <cell r="CP283" t="str">
            <v>n.a.</v>
          </cell>
          <cell r="CQ283">
            <v>10962237</v>
          </cell>
          <cell r="CR283">
            <v>37110274</v>
          </cell>
          <cell r="CS283">
            <v>5144452</v>
          </cell>
          <cell r="CT283">
            <v>7347118</v>
          </cell>
          <cell r="CU283">
            <v>1886976</v>
          </cell>
          <cell r="CV283" t="str">
            <v>n.a.</v>
          </cell>
          <cell r="CW283" t="str">
            <v>n.a.</v>
          </cell>
          <cell r="CX283" t="str">
            <v>n.a.</v>
          </cell>
          <cell r="CY283">
            <v>1380709</v>
          </cell>
          <cell r="CZ283">
            <v>22698439</v>
          </cell>
          <cell r="DA283">
            <v>2991596</v>
          </cell>
          <cell r="DB283">
            <v>77350</v>
          </cell>
          <cell r="DC283">
            <v>253322767</v>
          </cell>
          <cell r="DD283">
            <v>192364521</v>
          </cell>
          <cell r="DE283">
            <v>213579212</v>
          </cell>
          <cell r="DF283">
            <v>214240579</v>
          </cell>
          <cell r="DH283">
            <v>400362081</v>
          </cell>
          <cell r="DI283">
            <v>-352738483</v>
          </cell>
          <cell r="DJ283">
            <v>-32979608</v>
          </cell>
          <cell r="DK283">
            <v>-7778453</v>
          </cell>
          <cell r="DL283">
            <v>6865537</v>
          </cell>
          <cell r="DM283">
            <v>1.7148319798048001E-2</v>
          </cell>
          <cell r="DN283">
            <v>1.74475153713167E-2</v>
          </cell>
          <cell r="DO283">
            <v>0</v>
          </cell>
          <cell r="DP283">
            <v>54024994</v>
          </cell>
          <cell r="DQ283">
            <v>12039574</v>
          </cell>
          <cell r="DS283">
            <v>356185876</v>
          </cell>
          <cell r="DT283">
            <v>-300111429</v>
          </cell>
          <cell r="DU283">
            <v>-41989789</v>
          </cell>
          <cell r="DV283">
            <v>-6695579</v>
          </cell>
          <cell r="DW283">
            <v>7389079</v>
          </cell>
          <cell r="DX283">
            <v>2.0745008429250599E-2</v>
          </cell>
          <cell r="DY283">
            <v>2.11844806590928E-2</v>
          </cell>
          <cell r="DZ283">
            <v>0</v>
          </cell>
          <cell r="EA283">
            <v>69893958</v>
          </cell>
          <cell r="EB283">
            <v>12845017.5</v>
          </cell>
          <cell r="ED283">
            <v>230808106</v>
          </cell>
          <cell r="EE283">
            <v>-182003824</v>
          </cell>
          <cell r="EF283">
            <v>-45073159</v>
          </cell>
          <cell r="EG283">
            <v>-7983775</v>
          </cell>
          <cell r="EH283">
            <v>-4252652</v>
          </cell>
          <cell r="EI283">
            <v>-1.8425054794219398E-2</v>
          </cell>
          <cell r="EJ283">
            <v>-1.80917139729465E-2</v>
          </cell>
          <cell r="EK283">
            <v>0</v>
          </cell>
          <cell r="EL283">
            <v>95215749</v>
          </cell>
          <cell r="EM283">
            <v>1534473</v>
          </cell>
          <cell r="EO283">
            <v>329118687.66666698</v>
          </cell>
          <cell r="EP283">
            <v>-278284578.66666698</v>
          </cell>
          <cell r="EQ283">
            <v>-40014185.333333299</v>
          </cell>
          <cell r="ER283">
            <v>-7485935.6666666698</v>
          </cell>
          <cell r="ES283">
            <v>3333988</v>
          </cell>
          <cell r="ET283">
            <v>1.0130047684732701E-2</v>
          </cell>
          <cell r="EU283">
            <v>1.0233715712896401E-2</v>
          </cell>
          <cell r="FF283" t="str">
            <v>VN4703000342</v>
          </cell>
          <cell r="FG283" t="str">
            <v>exclude</v>
          </cell>
          <cell r="FH283" t="str">
            <v>Independence(A+, A, A-, B+, B, B-,U)</v>
          </cell>
          <cell r="FI283" t="str">
            <v>ok, indep</v>
          </cell>
        </row>
        <row r="284">
          <cell r="B284" t="str">
            <v>GUANGDONG FEIXINDA INTELLIGENT EQUIPMENT CO.,LTD</v>
          </cell>
          <cell r="C284" t="str">
            <v>exclude</v>
          </cell>
          <cell r="D284" t="str">
            <v>Independence(A+, A, A-, B+, B, B-,U)</v>
          </cell>
          <cell r="H284" t="str">
            <v/>
          </cell>
          <cell r="I284" t="str">
            <v>ok, indep</v>
          </cell>
          <cell r="J284" t="str">
            <v>ok,indep</v>
          </cell>
          <cell r="M284" t="str">
            <v>GUANGDONG FEIXINDA INTELLIGENT EQUIPMENT CO.,LTD</v>
          </cell>
          <cell r="N284" t="str">
            <v>This company is engaged in the manufacture of electrical equipment and components. It was founded in 2008, and it has its registered head office located in Dongguan, China. The company's products include: amplifiers, audio/video accessories, buzzers and sounders, cases, chassis and boxes, circuit breakers, components, computer accessories, connectors, fans, fiber optics, flashlights and lighting, headphones/earphones, intercoms, electrical kits, lightning detectors, loudspeakers, metal detectors, microphones, motors, panel meters, racks and enclosures, relays, remote controls, cables and wires, splitters and amplifiers, switches, terminal blocks and accessories.</v>
          </cell>
          <cell r="O284" t="str">
            <v>Manufacturing</v>
          </cell>
          <cell r="P284" t="str">
            <v>www.feixinda.com.cn</v>
          </cell>
          <cell r="R284" t="str">
            <v>China</v>
          </cell>
          <cell r="S284" t="str">
            <v>832872</v>
          </cell>
          <cell r="T284" t="str">
            <v>D</v>
          </cell>
          <cell r="U284" t="str">
            <v>3699</v>
          </cell>
          <cell r="V284" t="str">
            <v>Engaged in the manufacture of electrical equipment and components</v>
          </cell>
          <cell r="W284" t="str">
            <v>The Company is mainly engaged in C35 special equipment manufacturing industry, circular knife cutting machine, flat cutter, small hole set of die cutting machine production line R &amp; D, production and sales and related die cutting equipment leasing services.</v>
          </cell>
          <cell r="Z284" t="str">
            <v>CN44020PC</v>
          </cell>
          <cell r="AA284">
            <v>133853</v>
          </cell>
          <cell r="AB284">
            <v>113023</v>
          </cell>
          <cell r="AC284">
            <v>66792</v>
          </cell>
          <cell r="AD284">
            <v>130597</v>
          </cell>
          <cell r="AE284">
            <v>134353</v>
          </cell>
          <cell r="AF284">
            <v>112126</v>
          </cell>
          <cell r="AG284">
            <v>66443</v>
          </cell>
          <cell r="AH284">
            <v>128872</v>
          </cell>
          <cell r="AI284">
            <v>-679</v>
          </cell>
          <cell r="AJ284">
            <v>-589</v>
          </cell>
          <cell r="AK284">
            <v>-298</v>
          </cell>
          <cell r="AL284">
            <v>-420</v>
          </cell>
          <cell r="AM284">
            <v>133674</v>
          </cell>
          <cell r="AN284">
            <v>111537</v>
          </cell>
          <cell r="AO284">
            <v>66145</v>
          </cell>
          <cell r="AP284">
            <v>128452</v>
          </cell>
          <cell r="AQ284">
            <v>179</v>
          </cell>
          <cell r="AR284">
            <v>1486</v>
          </cell>
          <cell r="AS284">
            <v>647</v>
          </cell>
          <cell r="AT284">
            <v>2145</v>
          </cell>
          <cell r="AU284">
            <v>-90415</v>
          </cell>
          <cell r="AV284">
            <v>-89496</v>
          </cell>
          <cell r="AW284">
            <v>-55511</v>
          </cell>
          <cell r="AX284">
            <v>-84263</v>
          </cell>
          <cell r="AY284" t="str">
            <v>n.a.</v>
          </cell>
          <cell r="AZ284" t="str">
            <v>n.a.</v>
          </cell>
          <cell r="BA284" t="str">
            <v>n.a.</v>
          </cell>
          <cell r="BB284" t="str">
            <v>n.a.</v>
          </cell>
          <cell r="BC284">
            <v>-34008</v>
          </cell>
          <cell r="BD284">
            <v>-27759</v>
          </cell>
          <cell r="BE284">
            <v>-27407</v>
          </cell>
          <cell r="BF284">
            <v>-40837</v>
          </cell>
          <cell r="BG284">
            <v>9430</v>
          </cell>
          <cell r="BH284">
            <v>-4232</v>
          </cell>
          <cell r="BI284">
            <v>-16126</v>
          </cell>
          <cell r="BJ284">
            <v>5497</v>
          </cell>
          <cell r="BK284">
            <v>-853</v>
          </cell>
          <cell r="BL284">
            <v>-1127</v>
          </cell>
          <cell r="BM284">
            <v>-1498</v>
          </cell>
          <cell r="BN284">
            <v>-1346</v>
          </cell>
          <cell r="BO284">
            <v>-815</v>
          </cell>
          <cell r="BP284">
            <v>-1062</v>
          </cell>
          <cell r="BQ284">
            <v>-1440</v>
          </cell>
          <cell r="BR284">
            <v>-1277</v>
          </cell>
          <cell r="BS284">
            <v>-38</v>
          </cell>
          <cell r="BT284">
            <v>-65</v>
          </cell>
          <cell r="BU284">
            <v>-58</v>
          </cell>
          <cell r="BV284">
            <v>-69</v>
          </cell>
          <cell r="BW284">
            <v>10038</v>
          </cell>
          <cell r="BX284">
            <v>-2397</v>
          </cell>
          <cell r="BY284">
            <v>-13917</v>
          </cell>
          <cell r="BZ284">
            <v>2016</v>
          </cell>
          <cell r="CA284">
            <v>139443</v>
          </cell>
          <cell r="CB284">
            <v>128638</v>
          </cell>
          <cell r="CC284">
            <v>105402</v>
          </cell>
          <cell r="CD284">
            <v>163457</v>
          </cell>
          <cell r="CE284">
            <v>37689</v>
          </cell>
          <cell r="CF284">
            <v>39957</v>
          </cell>
          <cell r="CG284">
            <v>52445</v>
          </cell>
          <cell r="CH284">
            <v>68862</v>
          </cell>
          <cell r="CI284">
            <v>7158</v>
          </cell>
          <cell r="CJ284">
            <v>7866</v>
          </cell>
          <cell r="CK284">
            <v>20444</v>
          </cell>
          <cell r="CL284">
            <v>73747</v>
          </cell>
          <cell r="CM284">
            <v>3725</v>
          </cell>
          <cell r="CN284">
            <v>3424</v>
          </cell>
          <cell r="CO284">
            <v>7239</v>
          </cell>
          <cell r="CP284">
            <v>2546</v>
          </cell>
          <cell r="CQ284">
            <v>90329</v>
          </cell>
          <cell r="CR284">
            <v>76849</v>
          </cell>
          <cell r="CS284">
            <v>24340</v>
          </cell>
          <cell r="CT284">
            <v>17840</v>
          </cell>
          <cell r="CU284">
            <v>15201</v>
          </cell>
          <cell r="CV284">
            <v>38</v>
          </cell>
          <cell r="CW284">
            <v>120</v>
          </cell>
          <cell r="CX284" t="str">
            <v>n.a.</v>
          </cell>
          <cell r="CY284" t="str">
            <v>n.a.</v>
          </cell>
          <cell r="CZ284">
            <v>262</v>
          </cell>
          <cell r="DA284" t="str">
            <v>n.a.</v>
          </cell>
          <cell r="DB284" t="str">
            <v>n.a.</v>
          </cell>
          <cell r="DC284">
            <v>158414</v>
          </cell>
          <cell r="DD284">
            <v>138182</v>
          </cell>
          <cell r="DE284">
            <v>118931</v>
          </cell>
          <cell r="DF284">
            <v>169005</v>
          </cell>
          <cell r="DH284">
            <v>133674</v>
          </cell>
          <cell r="DI284">
            <v>-90415</v>
          </cell>
          <cell r="DJ284">
            <v>-34008</v>
          </cell>
          <cell r="DK284">
            <v>-853</v>
          </cell>
          <cell r="DL284">
            <v>8398</v>
          </cell>
          <cell r="DM284">
            <v>6.2824483444798504E-2</v>
          </cell>
          <cell r="DN284">
            <v>6.7035984546122196E-2</v>
          </cell>
          <cell r="DO284" t="str">
            <v>n.a.</v>
          </cell>
          <cell r="DP284">
            <v>38823</v>
          </cell>
          <cell r="DQ284" t="e">
            <v>#VALUE!</v>
          </cell>
          <cell r="DS284">
            <v>111537</v>
          </cell>
          <cell r="DT284">
            <v>-89496</v>
          </cell>
          <cell r="DU284">
            <v>-27759</v>
          </cell>
          <cell r="DV284">
            <v>-1127</v>
          </cell>
          <cell r="DW284">
            <v>-6845</v>
          </cell>
          <cell r="DX284">
            <v>-6.1369769672844E-2</v>
          </cell>
          <cell r="DY284">
            <v>-5.7821290398878199E-2</v>
          </cell>
          <cell r="DZ284" t="str">
            <v>n.a.</v>
          </cell>
          <cell r="EA284">
            <v>46201</v>
          </cell>
          <cell r="EB284" t="e">
            <v>#VALUE!</v>
          </cell>
          <cell r="ED284">
            <v>66145</v>
          </cell>
          <cell r="EE284">
            <v>-55511</v>
          </cell>
          <cell r="EF284">
            <v>-27407</v>
          </cell>
          <cell r="EG284">
            <v>-1498</v>
          </cell>
          <cell r="EH284">
            <v>-18271</v>
          </cell>
          <cell r="EI284">
            <v>-0.276226472144531</v>
          </cell>
          <cell r="EJ284">
            <v>-0.21644001137225199</v>
          </cell>
          <cell r="EK284" t="str">
            <v>n.a.</v>
          </cell>
          <cell r="EL284">
            <v>60653.5</v>
          </cell>
          <cell r="EM284" t="e">
            <v>#VALUE!</v>
          </cell>
          <cell r="EO284">
            <v>103785.33333333299</v>
          </cell>
          <cell r="EP284">
            <v>-78474</v>
          </cell>
          <cell r="EQ284">
            <v>-29724.666666666701</v>
          </cell>
          <cell r="ER284">
            <v>-1159.3333333333301</v>
          </cell>
          <cell r="ES284">
            <v>-5572.6666666666697</v>
          </cell>
          <cell r="ET284">
            <v>-5.3694163594085298E-2</v>
          </cell>
          <cell r="EU284">
            <v>-5.0958015569658101E-2</v>
          </cell>
          <cell r="FF284" t="str">
            <v>CN44020PC</v>
          </cell>
          <cell r="FG284" t="str">
            <v>exclude</v>
          </cell>
          <cell r="FH284" t="str">
            <v>Independence(A+, A, A-, B+, B, B-,U)</v>
          </cell>
          <cell r="FI284" t="str">
            <v>ok, indep</v>
          </cell>
        </row>
        <row r="285">
          <cell r="B285" t="str">
            <v>HENAN TAILONG POWER EQUIPMENT CO.,LTD.</v>
          </cell>
          <cell r="C285" t="str">
            <v>exclude</v>
          </cell>
          <cell r="D285" t="str">
            <v>Independence(A+, A, A-, B+, B, B-,U)</v>
          </cell>
          <cell r="H285" t="str">
            <v/>
          </cell>
          <cell r="I285" t="str">
            <v>ok, indep</v>
          </cell>
          <cell r="J285" t="str">
            <v>ok,indep</v>
          </cell>
          <cell r="M285" t="str">
            <v>HENAN TAILONG POWER EQUIPMENT CO.,LTD.</v>
          </cell>
          <cell r="N285" t="str">
            <v>This company is engaged in the development and marketing of electrical equipment and apparatus. Its business was incorporated in 2009. The company has a registered head office based in Xinxiang, Henan,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285" t="str">
            <v>Manufacturing</v>
          </cell>
          <cell r="R285" t="str">
            <v>China</v>
          </cell>
          <cell r="S285" t="str">
            <v>871421</v>
          </cell>
          <cell r="T285" t="str">
            <v>D</v>
          </cell>
          <cell r="U285" t="str">
            <v>3699</v>
          </cell>
          <cell r="V285" t="str">
            <v>Development and marketing of electrical equipment and apparatus</v>
          </cell>
          <cell r="W285" t="str">
            <v>The Company is mainly engaged in research and development, production and sales of intelligent (energy-saving) transformers and intelligent pre-installed substations, and integrated services of design, installation and operation of power engineering.</v>
          </cell>
          <cell r="Z285" t="str">
            <v>CN50947PC</v>
          </cell>
          <cell r="AA285">
            <v>109454</v>
          </cell>
          <cell r="AB285">
            <v>112550</v>
          </cell>
          <cell r="AC285">
            <v>111485</v>
          </cell>
          <cell r="AD285">
            <v>82093</v>
          </cell>
          <cell r="AE285">
            <v>105169</v>
          </cell>
          <cell r="AF285">
            <v>108572</v>
          </cell>
          <cell r="AG285">
            <v>106453</v>
          </cell>
          <cell r="AH285">
            <v>82071</v>
          </cell>
          <cell r="AI285">
            <v>-815</v>
          </cell>
          <cell r="AJ285">
            <v>-645</v>
          </cell>
          <cell r="AK285">
            <v>-805</v>
          </cell>
          <cell r="AL285">
            <v>-669</v>
          </cell>
          <cell r="AM285">
            <v>104354</v>
          </cell>
          <cell r="AN285">
            <v>107927</v>
          </cell>
          <cell r="AO285">
            <v>105648</v>
          </cell>
          <cell r="AP285">
            <v>81402</v>
          </cell>
          <cell r="AQ285">
            <v>5100</v>
          </cell>
          <cell r="AR285">
            <v>4623</v>
          </cell>
          <cell r="AS285">
            <v>5837</v>
          </cell>
          <cell r="AT285">
            <v>691</v>
          </cell>
          <cell r="AU285">
            <v>-78528</v>
          </cell>
          <cell r="AV285">
            <v>-83131</v>
          </cell>
          <cell r="AW285">
            <v>-80477</v>
          </cell>
          <cell r="AX285">
            <v>-60386</v>
          </cell>
          <cell r="AY285" t="str">
            <v>n.a.</v>
          </cell>
          <cell r="AZ285" t="str">
            <v>n.a.</v>
          </cell>
          <cell r="BA285" t="str">
            <v>n.a.</v>
          </cell>
          <cell r="BB285" t="str">
            <v>n.a.</v>
          </cell>
          <cell r="BC285">
            <v>-21078</v>
          </cell>
          <cell r="BD285">
            <v>-19762</v>
          </cell>
          <cell r="BE285">
            <v>-23888</v>
          </cell>
          <cell r="BF285">
            <v>-16435</v>
          </cell>
          <cell r="BG285">
            <v>9848</v>
          </cell>
          <cell r="BH285">
            <v>9657</v>
          </cell>
          <cell r="BI285">
            <v>7120</v>
          </cell>
          <cell r="BJ285">
            <v>5272</v>
          </cell>
          <cell r="BK285">
            <v>-4383</v>
          </cell>
          <cell r="BL285">
            <v>-3197</v>
          </cell>
          <cell r="BM285">
            <v>-2164</v>
          </cell>
          <cell r="BN285">
            <v>-2175</v>
          </cell>
          <cell r="BO285">
            <v>-2708</v>
          </cell>
          <cell r="BP285">
            <v>-2618</v>
          </cell>
          <cell r="BQ285">
            <v>-2065</v>
          </cell>
          <cell r="BR285">
            <v>-2072</v>
          </cell>
          <cell r="BS285">
            <v>-1675</v>
          </cell>
          <cell r="BT285">
            <v>-579</v>
          </cell>
          <cell r="BU285">
            <v>-99</v>
          </cell>
          <cell r="BV285">
            <v>-103</v>
          </cell>
          <cell r="BW285">
            <v>2214</v>
          </cell>
          <cell r="BX285">
            <v>3088</v>
          </cell>
          <cell r="BY285">
            <v>3194</v>
          </cell>
          <cell r="BZ285">
            <v>2529</v>
          </cell>
          <cell r="CA285">
            <v>125071</v>
          </cell>
          <cell r="CB285">
            <v>97155</v>
          </cell>
          <cell r="CC285">
            <v>90509</v>
          </cell>
          <cell r="CD285">
            <v>76556</v>
          </cell>
          <cell r="CE285">
            <v>12879</v>
          </cell>
          <cell r="CF285">
            <v>12441</v>
          </cell>
          <cell r="CG285">
            <v>25698</v>
          </cell>
          <cell r="CH285">
            <v>19359</v>
          </cell>
          <cell r="CI285">
            <v>59673</v>
          </cell>
          <cell r="CJ285">
            <v>52257</v>
          </cell>
          <cell r="CK285">
            <v>45381</v>
          </cell>
          <cell r="CL285">
            <v>37184</v>
          </cell>
          <cell r="CM285">
            <v>29635</v>
          </cell>
          <cell r="CN285">
            <v>5038</v>
          </cell>
          <cell r="CO285">
            <v>4617</v>
          </cell>
          <cell r="CP285">
            <v>4205</v>
          </cell>
          <cell r="CQ285">
            <v>15728</v>
          </cell>
          <cell r="CR285">
            <v>25420</v>
          </cell>
          <cell r="CS285">
            <v>11046</v>
          </cell>
          <cell r="CT285">
            <v>14984</v>
          </cell>
          <cell r="CU285">
            <v>3947</v>
          </cell>
          <cell r="CV285">
            <v>19285</v>
          </cell>
          <cell r="CW285" t="str">
            <v>n.a.</v>
          </cell>
          <cell r="CX285" t="str">
            <v>n.a.</v>
          </cell>
          <cell r="CY285" t="str">
            <v>n.a.</v>
          </cell>
          <cell r="CZ285" t="str">
            <v>n.a.</v>
          </cell>
          <cell r="DA285" t="str">
            <v>n.a.</v>
          </cell>
          <cell r="DB285" t="str">
            <v>n.a.</v>
          </cell>
          <cell r="DC285">
            <v>156853</v>
          </cell>
          <cell r="DD285">
            <v>131663</v>
          </cell>
          <cell r="DE285">
            <v>122989</v>
          </cell>
          <cell r="DF285">
            <v>108891</v>
          </cell>
          <cell r="DH285">
            <v>104354</v>
          </cell>
          <cell r="DI285">
            <v>-78528</v>
          </cell>
          <cell r="DJ285">
            <v>-21078</v>
          </cell>
          <cell r="DK285">
            <v>-4383</v>
          </cell>
          <cell r="DL285">
            <v>365</v>
          </cell>
          <cell r="DM285">
            <v>3.4977097188416402E-3</v>
          </cell>
          <cell r="DN285">
            <v>3.5099866332015902E-3</v>
          </cell>
          <cell r="DO285" t="str">
            <v>n.a.</v>
          </cell>
          <cell r="DP285">
            <v>12660</v>
          </cell>
          <cell r="DQ285" t="e">
            <v>#VALUE!</v>
          </cell>
          <cell r="DS285">
            <v>107927</v>
          </cell>
          <cell r="DT285">
            <v>-83131</v>
          </cell>
          <cell r="DU285">
            <v>-19762</v>
          </cell>
          <cell r="DV285">
            <v>-3197</v>
          </cell>
          <cell r="DW285">
            <v>1837</v>
          </cell>
          <cell r="DX285">
            <v>1.7020764034949599E-2</v>
          </cell>
          <cell r="DY285">
            <v>1.7315486850787098E-2</v>
          </cell>
          <cell r="DZ285" t="str">
            <v>n.a.</v>
          </cell>
          <cell r="EA285">
            <v>19069.5</v>
          </cell>
          <cell r="EB285" t="e">
            <v>#VALUE!</v>
          </cell>
          <cell r="ED285">
            <v>105648</v>
          </cell>
          <cell r="EE285">
            <v>-80477</v>
          </cell>
          <cell r="EF285">
            <v>-23888</v>
          </cell>
          <cell r="EG285">
            <v>-2164</v>
          </cell>
          <cell r="EH285">
            <v>-881</v>
          </cell>
          <cell r="EI285">
            <v>-8.3390125700439199E-3</v>
          </cell>
          <cell r="EJ285">
            <v>-8.2700485313858194E-3</v>
          </cell>
          <cell r="EK285" t="str">
            <v>n.a.</v>
          </cell>
          <cell r="EL285">
            <v>22528.5</v>
          </cell>
          <cell r="EM285" t="e">
            <v>#VALUE!</v>
          </cell>
          <cell r="EO285">
            <v>105976.33333333299</v>
          </cell>
          <cell r="EP285">
            <v>-80712</v>
          </cell>
          <cell r="EQ285">
            <v>-21576</v>
          </cell>
          <cell r="ER285">
            <v>-3248</v>
          </cell>
          <cell r="ES285">
            <v>440.33333333332803</v>
          </cell>
          <cell r="ET285">
            <v>4.1550157425084997E-3</v>
          </cell>
          <cell r="EU285">
            <v>4.1723519304628599E-3</v>
          </cell>
          <cell r="FF285" t="str">
            <v>CN50947PC</v>
          </cell>
          <cell r="FG285" t="str">
            <v>exclude</v>
          </cell>
          <cell r="FH285" t="str">
            <v>Independence(A+, A, A-, B+, B, B-,U)</v>
          </cell>
          <cell r="FI285" t="str">
            <v>ok, indep</v>
          </cell>
        </row>
        <row r="286">
          <cell r="B286" t="str">
            <v>HEBEI XUHUI ELECTRIC CO., LTD.</v>
          </cell>
          <cell r="C286" t="str">
            <v>exclude</v>
          </cell>
          <cell r="D286" t="str">
            <v>Significantly different products/services</v>
          </cell>
          <cell r="E286" t="str">
            <v>从事工业电器的生产</v>
          </cell>
          <cell r="H286" t="str">
            <v/>
          </cell>
          <cell r="I286" t="str">
            <v>ok, sda/sdp</v>
          </cell>
          <cell r="J286" t="str">
            <v>ok,sdp</v>
          </cell>
          <cell r="M286" t="str">
            <v>HEBEI XUHUI ELECTRIC CO., LTD.</v>
          </cell>
          <cell r="N286" t="str">
            <v>This company is engaged in the production of electrical industrial apparatus. It was incorporated in 2004. The registered business office of the company is located in Shijiazhuang, China.The company offers a wide range of products such as electric power tools motors, air compressor motors, electric clean machine motors, electric power tools stators, as well as electric power tools rotors, and other related products.The company is active and operational in China.</v>
          </cell>
          <cell r="O286" t="str">
            <v>Manufacturing</v>
          </cell>
          <cell r="P286" t="str">
            <v>www.hebxuhui.com</v>
          </cell>
          <cell r="R286" t="str">
            <v>China</v>
          </cell>
          <cell r="S286" t="str">
            <v>873864</v>
          </cell>
          <cell r="T286" t="str">
            <v>A+</v>
          </cell>
          <cell r="U286" t="str">
            <v>3699</v>
          </cell>
          <cell r="V286" t="str">
            <v>Engaged in the production of electrical industrial apparatus</v>
          </cell>
          <cell r="W286" t="str">
            <v>The Company is mainly engaged in the research and development, design, production and sales of power network safety and control equipment and power quality optimization control equipment.</v>
          </cell>
          <cell r="Z286" t="str">
            <v>CN47978PC</v>
          </cell>
          <cell r="AA286">
            <v>189039</v>
          </cell>
          <cell r="AB286">
            <v>186619</v>
          </cell>
          <cell r="AC286" t="str">
            <v>n.a.</v>
          </cell>
          <cell r="AD286" t="str">
            <v>n.a.</v>
          </cell>
          <cell r="AE286">
            <v>186958</v>
          </cell>
          <cell r="AF286">
            <v>183361</v>
          </cell>
          <cell r="AG286" t="str">
            <v>n.a.</v>
          </cell>
          <cell r="AH286" t="str">
            <v>n.a.</v>
          </cell>
          <cell r="AI286">
            <v>-2474</v>
          </cell>
          <cell r="AJ286">
            <v>-2109</v>
          </cell>
          <cell r="AK286" t="str">
            <v>n.a.</v>
          </cell>
          <cell r="AL286" t="str">
            <v>n.a.</v>
          </cell>
          <cell r="AM286">
            <v>184484</v>
          </cell>
          <cell r="AN286">
            <v>181252</v>
          </cell>
          <cell r="AO286" t="str">
            <v>n.a.</v>
          </cell>
          <cell r="AP286" t="str">
            <v>n.a.</v>
          </cell>
          <cell r="AQ286">
            <v>4555</v>
          </cell>
          <cell r="AR286">
            <v>5367</v>
          </cell>
          <cell r="AS286" t="str">
            <v>n.a.</v>
          </cell>
          <cell r="AT286" t="str">
            <v>n.a.</v>
          </cell>
          <cell r="AU286">
            <v>-94597</v>
          </cell>
          <cell r="AV286">
            <v>-93641</v>
          </cell>
          <cell r="AW286" t="str">
            <v>n.a.</v>
          </cell>
          <cell r="AX286" t="str">
            <v>n.a.</v>
          </cell>
          <cell r="AY286" t="str">
            <v>n.a.</v>
          </cell>
          <cell r="AZ286" t="str">
            <v>n.a.</v>
          </cell>
          <cell r="BA286" t="str">
            <v>n.a.</v>
          </cell>
          <cell r="BB286" t="str">
            <v>n.a.</v>
          </cell>
          <cell r="BC286">
            <v>-34819</v>
          </cell>
          <cell r="BD286">
            <v>-30123</v>
          </cell>
          <cell r="BE286" t="str">
            <v>n.a.</v>
          </cell>
          <cell r="BF286" t="str">
            <v>n.a.</v>
          </cell>
          <cell r="BG286">
            <v>59623</v>
          </cell>
          <cell r="BH286">
            <v>62855</v>
          </cell>
          <cell r="BI286" t="str">
            <v>n.a.</v>
          </cell>
          <cell r="BJ286" t="str">
            <v>n.a.</v>
          </cell>
          <cell r="BK286">
            <v>-2934</v>
          </cell>
          <cell r="BL286">
            <v>-2497</v>
          </cell>
          <cell r="BM286" t="str">
            <v>n.a.</v>
          </cell>
          <cell r="BN286" t="str">
            <v>n.a.</v>
          </cell>
          <cell r="BO286">
            <v>-2598</v>
          </cell>
          <cell r="BP286">
            <v>-2248</v>
          </cell>
          <cell r="BQ286" t="str">
            <v>n.a.</v>
          </cell>
          <cell r="BR286" t="str">
            <v>n.a.</v>
          </cell>
          <cell r="BS286">
            <v>-336</v>
          </cell>
          <cell r="BT286">
            <v>-249</v>
          </cell>
          <cell r="BU286" t="str">
            <v>n.a.</v>
          </cell>
          <cell r="BV286" t="str">
            <v>n.a.</v>
          </cell>
          <cell r="BW286">
            <v>48589</v>
          </cell>
          <cell r="BX286">
            <v>51542</v>
          </cell>
          <cell r="BY286" t="str">
            <v>n.a.</v>
          </cell>
          <cell r="BZ286" t="str">
            <v>n.a.</v>
          </cell>
          <cell r="CA286">
            <v>246936</v>
          </cell>
          <cell r="CB286">
            <v>193844</v>
          </cell>
          <cell r="CC286" t="str">
            <v>n.a.</v>
          </cell>
          <cell r="CD286" t="str">
            <v>n.a.</v>
          </cell>
          <cell r="CE286">
            <v>88318</v>
          </cell>
          <cell r="CF286">
            <v>72575</v>
          </cell>
          <cell r="CG286" t="str">
            <v>n.a.</v>
          </cell>
          <cell r="CH286" t="str">
            <v>n.a.</v>
          </cell>
          <cell r="CI286">
            <v>55698</v>
          </cell>
          <cell r="CJ286">
            <v>40218</v>
          </cell>
          <cell r="CK286" t="str">
            <v>n.a.</v>
          </cell>
          <cell r="CL286" t="str">
            <v>n.a.</v>
          </cell>
          <cell r="CM286">
            <v>91349</v>
          </cell>
          <cell r="CN286">
            <v>28147</v>
          </cell>
          <cell r="CO286" t="str">
            <v>n.a.</v>
          </cell>
          <cell r="CP286" t="str">
            <v>n.a.</v>
          </cell>
          <cell r="CQ286">
            <v>9373</v>
          </cell>
          <cell r="CR286">
            <v>51825</v>
          </cell>
          <cell r="CS286" t="str">
            <v>n.a.</v>
          </cell>
          <cell r="CT286" t="str">
            <v>n.a.</v>
          </cell>
          <cell r="CU286">
            <v>0</v>
          </cell>
          <cell r="CV286">
            <v>37842</v>
          </cell>
          <cell r="CW286" t="str">
            <v>n.a.</v>
          </cell>
          <cell r="CX286" t="str">
            <v>n.a.</v>
          </cell>
          <cell r="CY286" t="str">
            <v>n.a.</v>
          </cell>
          <cell r="CZ286">
            <v>1153</v>
          </cell>
          <cell r="DA286" t="str">
            <v>n.a.</v>
          </cell>
          <cell r="DB286" t="str">
            <v>n.a.</v>
          </cell>
          <cell r="DC286">
            <v>292982</v>
          </cell>
          <cell r="DD286">
            <v>235987</v>
          </cell>
          <cell r="DE286" t="str">
            <v>n.a.</v>
          </cell>
          <cell r="DF286" t="str">
            <v>n.a.</v>
          </cell>
          <cell r="DH286">
            <v>184484</v>
          </cell>
          <cell r="DI286">
            <v>-94597</v>
          </cell>
          <cell r="DJ286">
            <v>-34819</v>
          </cell>
          <cell r="DK286">
            <v>-2934</v>
          </cell>
          <cell r="DL286">
            <v>52134</v>
          </cell>
          <cell r="DM286">
            <v>0.28259361245419701</v>
          </cell>
          <cell r="DN286">
            <v>0.39391008689082002</v>
          </cell>
          <cell r="DO286" t="str">
            <v>n.a.</v>
          </cell>
          <cell r="DP286">
            <v>80446.5</v>
          </cell>
          <cell r="DQ286" t="e">
            <v>#VALUE!</v>
          </cell>
          <cell r="DS286">
            <v>181252</v>
          </cell>
          <cell r="DT286">
            <v>-93641</v>
          </cell>
          <cell r="DU286">
            <v>-30123</v>
          </cell>
          <cell r="DV286">
            <v>-2497</v>
          </cell>
          <cell r="DW286">
            <v>54991</v>
          </cell>
          <cell r="DX286">
            <v>0.30339527287974799</v>
          </cell>
          <cell r="DY286">
            <v>0.43553432968216599</v>
          </cell>
          <cell r="DZ286" t="str">
            <v>n.a.</v>
          </cell>
          <cell r="EA286" t="e">
            <v>#VALUE!</v>
          </cell>
          <cell r="EB286" t="e">
            <v>#VALUE!</v>
          </cell>
          <cell r="ED286" t="str">
            <v>无数据</v>
          </cell>
          <cell r="EE286" t="str">
            <v>n.a.</v>
          </cell>
          <cell r="EF286" t="str">
            <v>n.a.</v>
          </cell>
          <cell r="EG286" t="str">
            <v>n.a.</v>
          </cell>
          <cell r="EH286" t="str">
            <v>无数据</v>
          </cell>
          <cell r="EI286" t="e">
            <v>#VALUE!</v>
          </cell>
          <cell r="EJ286" t="e">
            <v>#VALUE!</v>
          </cell>
          <cell r="EK286" t="str">
            <v>n.a.</v>
          </cell>
          <cell r="EL286" t="e">
            <v>#VALUE!</v>
          </cell>
          <cell r="EM286" t="e">
            <v>#VALUE!</v>
          </cell>
          <cell r="EO286" t="e">
            <v>#VALUE!</v>
          </cell>
          <cell r="EP286" t="e">
            <v>#VALUE!</v>
          </cell>
          <cell r="EQ286" t="e">
            <v>#VALUE!</v>
          </cell>
          <cell r="ER286" t="e">
            <v>#VALUE!</v>
          </cell>
          <cell r="ES286" t="e">
            <v>#VALUE!</v>
          </cell>
          <cell r="ET286" t="e">
            <v>#VALUE!</v>
          </cell>
          <cell r="EU286" t="e">
            <v>#VALUE!</v>
          </cell>
          <cell r="FF286" t="str">
            <v>CN47978PC</v>
          </cell>
          <cell r="FG286" t="str">
            <v>exclude</v>
          </cell>
          <cell r="FH286" t="str">
            <v>Significantly different products/services</v>
          </cell>
          <cell r="FI286" t="str">
            <v>ok, sda/sdp</v>
          </cell>
        </row>
        <row r="287">
          <cell r="B287" t="str">
            <v>HEBEI KAIXIANG ELECTRICAL TECHNOLOGY CO., LTD</v>
          </cell>
          <cell r="C287" t="str">
            <v>exclude</v>
          </cell>
          <cell r="D287" t="str">
            <v>Significantly different products/services</v>
          </cell>
          <cell r="E287" t="str">
            <v>从事电力检测设备的制造和开发</v>
          </cell>
          <cell r="H287" t="str">
            <v/>
          </cell>
          <cell r="I287" t="str">
            <v>ok, sda/sdp</v>
          </cell>
          <cell r="J287" t="str">
            <v>ok,sdp</v>
          </cell>
          <cell r="M287" t="str">
            <v>HEBEI KAIXIANG ELECTRICAL TECHNOLOGY CO., LTD</v>
          </cell>
          <cell r="N287" t="str">
            <v>This company is engaged in the manufacture and development of power testing equipment. It was founded in 1994. The company is headquartered in Shijiazhuang, China.It is recognized as a leading manufacturer in emergency power supply test &amp; maintenance industry. Specialized in the design, R&amp;D, manufacture of the high capacity AC &amp; DC load bank. It offer one-stop solutions to generator set &amp; battery &amp; UPS power manufacturers. Its products are widely used in data centre, shipbuilding, offshore platform, state grid, nuclear power, hospital, communication, railway filed. It operates in partnership with Cummins, Caterpillar, Kohler, Jiangnan Shipyard, CSSC,CSIC, State grid, China mobile, Tecent, Baidu, Sinopec, and CETC. It is also involved in exporting its products to America, Singapore, Israel, Japan, United Kingdom, Saudi Arabia, Australia, South Korea, Thailand, Sri Lanka, and Angola.</v>
          </cell>
          <cell r="O287" t="str">
            <v>Manufacturing</v>
          </cell>
          <cell r="P287" t="str">
            <v>www.load-banks.com</v>
          </cell>
          <cell r="R287" t="str">
            <v>China</v>
          </cell>
          <cell r="S287" t="str">
            <v>832309</v>
          </cell>
          <cell r="T287" t="str">
            <v>B+</v>
          </cell>
          <cell r="U287" t="str">
            <v>3699</v>
          </cell>
          <cell r="V287" t="str">
            <v>Engaged in the manufacture and development of power testing equipment</v>
          </cell>
          <cell r="W287" t="str">
            <v>The Company is mainly engaged in the exchange, the DC power supply testing equipment research and development, production, sales and integrated power detection system overall design and system implementation and technical services.</v>
          </cell>
          <cell r="Z287" t="str">
            <v>CN43447PC</v>
          </cell>
          <cell r="AA287">
            <v>107332</v>
          </cell>
          <cell r="AB287">
            <v>88416</v>
          </cell>
          <cell r="AC287">
            <v>82225</v>
          </cell>
          <cell r="AD287">
            <v>65226</v>
          </cell>
          <cell r="AE287">
            <v>97471</v>
          </cell>
          <cell r="AF287">
            <v>83104</v>
          </cell>
          <cell r="AG287">
            <v>80515</v>
          </cell>
          <cell r="AH287">
            <v>62010</v>
          </cell>
          <cell r="AI287">
            <v>-1125</v>
          </cell>
          <cell r="AJ287">
            <v>-910</v>
          </cell>
          <cell r="AK287">
            <v>-793</v>
          </cell>
          <cell r="AL287">
            <v>-692</v>
          </cell>
          <cell r="AM287">
            <v>96346</v>
          </cell>
          <cell r="AN287">
            <v>82194</v>
          </cell>
          <cell r="AO287">
            <v>79722</v>
          </cell>
          <cell r="AP287">
            <v>61318</v>
          </cell>
          <cell r="AQ287">
            <v>10986</v>
          </cell>
          <cell r="AR287">
            <v>6222</v>
          </cell>
          <cell r="AS287">
            <v>2503</v>
          </cell>
          <cell r="AT287">
            <v>3908</v>
          </cell>
          <cell r="AU287">
            <v>-49674</v>
          </cell>
          <cell r="AV287">
            <v>-45773</v>
          </cell>
          <cell r="AW287">
            <v>-42376</v>
          </cell>
          <cell r="AX287">
            <v>-29427</v>
          </cell>
          <cell r="AY287" t="str">
            <v>n.a.</v>
          </cell>
          <cell r="AZ287" t="str">
            <v>n.a.</v>
          </cell>
          <cell r="BA287" t="str">
            <v>n.a.</v>
          </cell>
          <cell r="BB287" t="str">
            <v>n.a.</v>
          </cell>
          <cell r="BC287">
            <v>-28102</v>
          </cell>
          <cell r="BD287">
            <v>-25211</v>
          </cell>
          <cell r="BE287">
            <v>-22981</v>
          </cell>
          <cell r="BF287">
            <v>-21054</v>
          </cell>
          <cell r="BG287">
            <v>29556</v>
          </cell>
          <cell r="BH287">
            <v>17432</v>
          </cell>
          <cell r="BI287">
            <v>16868</v>
          </cell>
          <cell r="BJ287">
            <v>14745</v>
          </cell>
          <cell r="BK287">
            <v>-7904</v>
          </cell>
          <cell r="BL287">
            <v>-4661</v>
          </cell>
          <cell r="BM287">
            <v>-2270</v>
          </cell>
          <cell r="BN287">
            <v>-3379</v>
          </cell>
          <cell r="BO287">
            <v>-6840</v>
          </cell>
          <cell r="BP287">
            <v>-4478</v>
          </cell>
          <cell r="BQ287">
            <v>-2087</v>
          </cell>
          <cell r="BR287">
            <v>-3196</v>
          </cell>
          <cell r="BS287">
            <v>-1064</v>
          </cell>
          <cell r="BT287">
            <v>-183</v>
          </cell>
          <cell r="BU287">
            <v>-183</v>
          </cell>
          <cell r="BV287">
            <v>-183</v>
          </cell>
          <cell r="BW287">
            <v>17807</v>
          </cell>
          <cell r="BX287">
            <v>10985</v>
          </cell>
          <cell r="BY287">
            <v>12965</v>
          </cell>
          <cell r="BZ287">
            <v>10658</v>
          </cell>
          <cell r="CA287">
            <v>84039</v>
          </cell>
          <cell r="CB287">
            <v>83938</v>
          </cell>
          <cell r="CC287">
            <v>94847</v>
          </cell>
          <cell r="CD287">
            <v>88528</v>
          </cell>
          <cell r="CE287">
            <v>33658</v>
          </cell>
          <cell r="CF287">
            <v>25652</v>
          </cell>
          <cell r="CG287">
            <v>38996</v>
          </cell>
          <cell r="CH287">
            <v>38709</v>
          </cell>
          <cell r="CI287">
            <v>25028</v>
          </cell>
          <cell r="CJ287">
            <v>34288</v>
          </cell>
          <cell r="CK287">
            <v>31710</v>
          </cell>
          <cell r="CL287">
            <v>24939</v>
          </cell>
          <cell r="CM287">
            <v>9428</v>
          </cell>
          <cell r="CN287">
            <v>641</v>
          </cell>
          <cell r="CO287">
            <v>9844</v>
          </cell>
          <cell r="CP287">
            <v>11305</v>
          </cell>
          <cell r="CQ287">
            <v>13052</v>
          </cell>
          <cell r="CR287">
            <v>20586</v>
          </cell>
          <cell r="CS287">
            <v>9097</v>
          </cell>
          <cell r="CT287">
            <v>6839</v>
          </cell>
          <cell r="CU287" t="str">
            <v>n.a.</v>
          </cell>
          <cell r="CV287" t="str">
            <v>n.a.</v>
          </cell>
          <cell r="CW287" t="str">
            <v>n.a.</v>
          </cell>
          <cell r="CX287" t="str">
            <v>n.a.</v>
          </cell>
          <cell r="CY287" t="str">
            <v>n.a.</v>
          </cell>
          <cell r="CZ287" t="str">
            <v>n.a.</v>
          </cell>
          <cell r="DA287" t="str">
            <v>n.a.</v>
          </cell>
          <cell r="DB287" t="str">
            <v>n.a.</v>
          </cell>
          <cell r="DC287">
            <v>140246</v>
          </cell>
          <cell r="DD287">
            <v>146650</v>
          </cell>
          <cell r="DE287">
            <v>137067</v>
          </cell>
          <cell r="DF287">
            <v>117101</v>
          </cell>
          <cell r="DH287">
            <v>96346</v>
          </cell>
          <cell r="DI287">
            <v>-49674</v>
          </cell>
          <cell r="DJ287">
            <v>-28102</v>
          </cell>
          <cell r="DK287">
            <v>-7904</v>
          </cell>
          <cell r="DL287">
            <v>10666</v>
          </cell>
          <cell r="DM287">
            <v>0.110705166794678</v>
          </cell>
          <cell r="DN287">
            <v>0.124486461251167</v>
          </cell>
          <cell r="DO287" t="str">
            <v>n.a.</v>
          </cell>
          <cell r="DP287">
            <v>29655</v>
          </cell>
          <cell r="DQ287" t="e">
            <v>#VALUE!</v>
          </cell>
          <cell r="DS287">
            <v>82194</v>
          </cell>
          <cell r="DT287">
            <v>-45773</v>
          </cell>
          <cell r="DU287">
            <v>-25211</v>
          </cell>
          <cell r="DV287">
            <v>-4661</v>
          </cell>
          <cell r="DW287">
            <v>6549</v>
          </cell>
          <cell r="DX287">
            <v>7.96773487115848E-2</v>
          </cell>
          <cell r="DY287">
            <v>8.6575451120364896E-2</v>
          </cell>
          <cell r="DZ287" t="str">
            <v>n.a.</v>
          </cell>
          <cell r="EA287">
            <v>32324</v>
          </cell>
          <cell r="EB287" t="e">
            <v>#VALUE!</v>
          </cell>
          <cell r="ED287">
            <v>79722</v>
          </cell>
          <cell r="EE287">
            <v>-42376</v>
          </cell>
          <cell r="EF287">
            <v>-22981</v>
          </cell>
          <cell r="EG287">
            <v>-2270</v>
          </cell>
          <cell r="EH287">
            <v>12095</v>
          </cell>
          <cell r="EI287">
            <v>0.151714708612428</v>
          </cell>
          <cell r="EJ287">
            <v>0.17884868469694101</v>
          </cell>
          <cell r="EK287" t="str">
            <v>n.a.</v>
          </cell>
          <cell r="EL287">
            <v>38852.5</v>
          </cell>
          <cell r="EM287" t="e">
            <v>#VALUE!</v>
          </cell>
          <cell r="EO287">
            <v>86087.333333333299</v>
          </cell>
          <cell r="EP287">
            <v>-45941</v>
          </cell>
          <cell r="EQ287">
            <v>-25431.333333333299</v>
          </cell>
          <cell r="ER287">
            <v>-4945</v>
          </cell>
          <cell r="ES287">
            <v>9770</v>
          </cell>
          <cell r="ET287">
            <v>0.11348940223494</v>
          </cell>
          <cell r="EU287">
            <v>0.128018099863727</v>
          </cell>
          <cell r="FF287" t="str">
            <v>CN43447PC</v>
          </cell>
          <cell r="FG287" t="str">
            <v>exclude</v>
          </cell>
          <cell r="FH287" t="str">
            <v>Significantly different products/services</v>
          </cell>
          <cell r="FI287" t="str">
            <v>ok, sda/sdp</v>
          </cell>
        </row>
        <row r="288">
          <cell r="B288" t="str">
            <v>REALLOPP ELECTRIC(BEIJING) CO.,LTD</v>
          </cell>
          <cell r="C288" t="str">
            <v>exclude</v>
          </cell>
          <cell r="D288" t="str">
            <v>Independence(A+, A, A-, B+, B, B-,U)</v>
          </cell>
          <cell r="H288" t="str">
            <v/>
          </cell>
          <cell r="I288" t="str">
            <v>ok, indep</v>
          </cell>
          <cell r="J288" t="str">
            <v>ok,indep</v>
          </cell>
          <cell r="M288" t="str">
            <v>REALLOPP ELECTRIC(BEIJING) CO.,LTD</v>
          </cell>
          <cell r="N288" t="str">
            <v>This company is engaged in the design, development, manufacture and sale of electronic components. It was founded in September 2009 and it conducts business from its registered head office located in Beijing, China.The company manufactures the following products: circuit protection, diodes, discrete devices, engineering kits, insulated gate bipolar transistor, integrated circuits, transistor, sensors, switches and relays, encoder accessories, hand counter, relay accessories, relays, sensor accessories, switch accessories/modular parts, switch kits, switches, time delay relays, and wireless equipment, plugs and adapters, rectangular connectors, terminal blocks and strips, and test connectors. Further, the company has always adhered to work hard, stabilize the market by quality and cooperation with others in honor and insisted on depending on talents and advanced equipment to develop new products.</v>
          </cell>
          <cell r="O288" t="str">
            <v>Manufacturing</v>
          </cell>
          <cell r="P288" t="str">
            <v>www.reallopp.com</v>
          </cell>
          <cell r="R288" t="str">
            <v>China</v>
          </cell>
          <cell r="S288" t="str">
            <v>833106</v>
          </cell>
          <cell r="T288" t="str">
            <v>C+</v>
          </cell>
          <cell r="U288" t="str">
            <v>3699</v>
          </cell>
          <cell r="V288" t="str">
            <v>Engaged in the design, development, manufacture and sale of electronic components</v>
          </cell>
          <cell r="W288" t="str">
            <v>The company's main business: smart grid distribution automation monitoring of the main equipment, accessories equipment and services R &amp; D, production and sales. Scope: production, manufacture of electrical equipment. Sales of electronic products, communications equipment (excluding satellite transmitting and receiving equipment), computer auxiliary equipment, software, office equipment, instrumentation, hardware, lamps, glass products, ceramic products, sanitary ware, electrical and mechanical equipment, building materials, sporting goods, handicrafts, metal materials, household appliances, auto parts, audio equipment, electrical equipment; technology development, technology consulting, technology transfer, technical services, technology promotion; the import and export of goods and technology import and export, import and export agent.</v>
          </cell>
          <cell r="Z288" t="str">
            <v>CN44889PC</v>
          </cell>
          <cell r="AA288">
            <v>110883</v>
          </cell>
          <cell r="AB288">
            <v>106829</v>
          </cell>
          <cell r="AC288">
            <v>118204</v>
          </cell>
          <cell r="AD288">
            <v>114537</v>
          </cell>
          <cell r="AE288">
            <v>110348</v>
          </cell>
          <cell r="AF288">
            <v>106734</v>
          </cell>
          <cell r="AG288">
            <v>118233</v>
          </cell>
          <cell r="AH288">
            <v>114502</v>
          </cell>
          <cell r="AI288">
            <v>-670</v>
          </cell>
          <cell r="AJ288">
            <v>-933</v>
          </cell>
          <cell r="AK288">
            <v>-1055</v>
          </cell>
          <cell r="AL288">
            <v>-1641</v>
          </cell>
          <cell r="AM288">
            <v>109678</v>
          </cell>
          <cell r="AN288">
            <v>105801</v>
          </cell>
          <cell r="AO288">
            <v>117178</v>
          </cell>
          <cell r="AP288">
            <v>112861</v>
          </cell>
          <cell r="AQ288">
            <v>1205</v>
          </cell>
          <cell r="AR288">
            <v>1028</v>
          </cell>
          <cell r="AS288">
            <v>1026</v>
          </cell>
          <cell r="AT288">
            <v>1676</v>
          </cell>
          <cell r="AU288">
            <v>-72615</v>
          </cell>
          <cell r="AV288">
            <v>-66424</v>
          </cell>
          <cell r="AW288">
            <v>-68921</v>
          </cell>
          <cell r="AX288">
            <v>-64560</v>
          </cell>
          <cell r="AY288" t="str">
            <v>n.a.</v>
          </cell>
          <cell r="AZ288" t="str">
            <v>n.a.</v>
          </cell>
          <cell r="BA288" t="str">
            <v>n.a.</v>
          </cell>
          <cell r="BB288" t="str">
            <v>n.a.</v>
          </cell>
          <cell r="BC288">
            <v>-23514</v>
          </cell>
          <cell r="BD288">
            <v>-24909</v>
          </cell>
          <cell r="BE288">
            <v>-32341</v>
          </cell>
          <cell r="BF288">
            <v>-33790</v>
          </cell>
          <cell r="BG288">
            <v>14754</v>
          </cell>
          <cell r="BH288">
            <v>15496</v>
          </cell>
          <cell r="BI288">
            <v>16942</v>
          </cell>
          <cell r="BJ288">
            <v>16187</v>
          </cell>
          <cell r="BK288">
            <v>-10897</v>
          </cell>
          <cell r="BL288">
            <v>-1173</v>
          </cell>
          <cell r="BM288">
            <v>-1838</v>
          </cell>
          <cell r="BN288">
            <v>-3341</v>
          </cell>
          <cell r="BO288">
            <v>-846</v>
          </cell>
          <cell r="BP288">
            <v>-996</v>
          </cell>
          <cell r="BQ288">
            <v>-1626</v>
          </cell>
          <cell r="BR288">
            <v>-2794</v>
          </cell>
          <cell r="BS288">
            <v>-10051</v>
          </cell>
          <cell r="BT288">
            <v>-177</v>
          </cell>
          <cell r="BU288">
            <v>-212</v>
          </cell>
          <cell r="BV288">
            <v>-547</v>
          </cell>
          <cell r="BW288">
            <v>2131</v>
          </cell>
          <cell r="BX288">
            <v>9220</v>
          </cell>
          <cell r="BY288">
            <v>13161</v>
          </cell>
          <cell r="BZ288">
            <v>5179</v>
          </cell>
          <cell r="CA288">
            <v>131133</v>
          </cell>
          <cell r="CB288">
            <v>119193</v>
          </cell>
          <cell r="CC288">
            <v>134481</v>
          </cell>
          <cell r="CD288">
            <v>135421</v>
          </cell>
          <cell r="CE288">
            <v>4132</v>
          </cell>
          <cell r="CF288">
            <v>5228</v>
          </cell>
          <cell r="CG288">
            <v>9117</v>
          </cell>
          <cell r="CH288">
            <v>10063</v>
          </cell>
          <cell r="CI288">
            <v>63876</v>
          </cell>
          <cell r="CJ288">
            <v>58197</v>
          </cell>
          <cell r="CK288">
            <v>71243</v>
          </cell>
          <cell r="CL288">
            <v>77724</v>
          </cell>
          <cell r="CM288">
            <v>24097</v>
          </cell>
          <cell r="CN288">
            <v>52434</v>
          </cell>
          <cell r="CO288">
            <v>44791</v>
          </cell>
          <cell r="CP288">
            <v>32095</v>
          </cell>
          <cell r="CQ288">
            <v>37472</v>
          </cell>
          <cell r="CR288">
            <v>1448</v>
          </cell>
          <cell r="CS288">
            <v>6688</v>
          </cell>
          <cell r="CT288">
            <v>6375</v>
          </cell>
          <cell r="CU288">
            <v>35505</v>
          </cell>
          <cell r="CV288" t="str">
            <v>n.a.</v>
          </cell>
          <cell r="CW288" t="str">
            <v>n.a.</v>
          </cell>
          <cell r="CX288" t="str">
            <v>n.a.</v>
          </cell>
          <cell r="CY288">
            <v>2984</v>
          </cell>
          <cell r="CZ288">
            <v>503</v>
          </cell>
          <cell r="DA288">
            <v>264</v>
          </cell>
          <cell r="DB288">
            <v>741</v>
          </cell>
          <cell r="DC288">
            <v>185295</v>
          </cell>
          <cell r="DD288">
            <v>163957</v>
          </cell>
          <cell r="DE288">
            <v>171252</v>
          </cell>
          <cell r="DF288">
            <v>167133</v>
          </cell>
          <cell r="DH288">
            <v>109678</v>
          </cell>
          <cell r="DI288">
            <v>-72615</v>
          </cell>
          <cell r="DJ288">
            <v>-23514</v>
          </cell>
          <cell r="DK288">
            <v>-10897</v>
          </cell>
          <cell r="DL288">
            <v>2652</v>
          </cell>
          <cell r="DM288">
            <v>2.4179871988912999E-2</v>
          </cell>
          <cell r="DN288">
            <v>2.4779025657316898E-2</v>
          </cell>
          <cell r="DO288" t="str">
            <v>n.a.</v>
          </cell>
          <cell r="DP288">
            <v>4680</v>
          </cell>
          <cell r="DQ288">
            <v>1743.5</v>
          </cell>
          <cell r="DS288">
            <v>105801</v>
          </cell>
          <cell r="DT288">
            <v>-66424</v>
          </cell>
          <cell r="DU288">
            <v>-24909</v>
          </cell>
          <cell r="DV288">
            <v>-1173</v>
          </cell>
          <cell r="DW288">
            <v>13295</v>
          </cell>
          <cell r="DX288">
            <v>0.12566043799207899</v>
          </cell>
          <cell r="DY288">
            <v>0.14372040732492999</v>
          </cell>
          <cell r="DZ288" t="str">
            <v>n.a.</v>
          </cell>
          <cell r="EA288">
            <v>7172.5</v>
          </cell>
          <cell r="EB288">
            <v>383.5</v>
          </cell>
          <cell r="ED288">
            <v>117178</v>
          </cell>
          <cell r="EE288">
            <v>-68921</v>
          </cell>
          <cell r="EF288">
            <v>-32341</v>
          </cell>
          <cell r="EG288">
            <v>-1838</v>
          </cell>
          <cell r="EH288">
            <v>14078</v>
          </cell>
          <cell r="EI288">
            <v>0.12014200617863401</v>
          </cell>
          <cell r="EJ288">
            <v>0.13654704170708101</v>
          </cell>
          <cell r="EK288" t="str">
            <v>n.a.</v>
          </cell>
          <cell r="EL288">
            <v>9590</v>
          </cell>
          <cell r="EM288">
            <v>502.5</v>
          </cell>
          <cell r="EO288">
            <v>110885.66666666701</v>
          </cell>
          <cell r="EP288">
            <v>-69320</v>
          </cell>
          <cell r="EQ288">
            <v>-26921.333333333299</v>
          </cell>
          <cell r="ER288">
            <v>-4636</v>
          </cell>
          <cell r="ES288">
            <v>10008.333333333299</v>
          </cell>
          <cell r="ET288">
            <v>9.0258133753385705E-2</v>
          </cell>
          <cell r="EU288">
            <v>9.9212905442914195E-2</v>
          </cell>
          <cell r="FF288" t="str">
            <v>CN44889PC</v>
          </cell>
          <cell r="FG288" t="str">
            <v>exclude</v>
          </cell>
          <cell r="FH288" t="str">
            <v>Independence(A+, A, A-, B+, B, B-,U)</v>
          </cell>
          <cell r="FI288" t="str">
            <v>ok, indep</v>
          </cell>
        </row>
        <row r="289">
          <cell r="B289" t="str">
            <v>TIANJIN XINBO POWER COMPOURD INSULATORS MANUFACTURING CO.,LTD.</v>
          </cell>
          <cell r="C289" t="str">
            <v>exclude</v>
          </cell>
          <cell r="D289" t="str">
            <v>Independence(A+, A, A-, B+, B, B-,U)</v>
          </cell>
          <cell r="H289" t="str">
            <v/>
          </cell>
          <cell r="I289" t="str">
            <v>ok, indep</v>
          </cell>
          <cell r="J289" t="str">
            <v>ok,indep</v>
          </cell>
          <cell r="M289" t="str">
            <v>TIANJIN XINBO POWER COMPOURD INSULATORS MANUFACTURING CO.,LTD.</v>
          </cell>
          <cell r="N289" t="str">
            <v>This company is engaged in the manufacture of electrical machinery and equipment. It was incorporated in 2009. The registered head office of the company is located in Tianjin, China. The company specialises in manufacturing power, distribution, and specialty transformers; electric motors, generators, and motor generator sets; switchgear and switchboard apparatus; relays; and industrial controls. The company predominantly operates in the domestic market.</v>
          </cell>
          <cell r="O289" t="str">
            <v>Manufacturing</v>
          </cell>
          <cell r="P289" t="str">
            <v>www.xinbopowerltd.com</v>
          </cell>
          <cell r="R289" t="str">
            <v>China</v>
          </cell>
          <cell r="S289" t="str">
            <v>831892</v>
          </cell>
          <cell r="T289" t="str">
            <v>C+</v>
          </cell>
          <cell r="U289" t="str">
            <v>3699</v>
          </cell>
          <cell r="V289" t="str">
            <v>Engaged in the manufacture of electrical machinery and equipment</v>
          </cell>
          <cell r="W289" t="str">
            <v>The Company is mainly engaged in manufacturing of electrical machinery and equipment, AC and DC Disc Suspension porcelain (glass) composite insulators.</v>
          </cell>
          <cell r="Z289" t="str">
            <v>CN42984PC</v>
          </cell>
          <cell r="AA289">
            <v>142404</v>
          </cell>
          <cell r="AB289">
            <v>106161</v>
          </cell>
          <cell r="AC289">
            <v>124218</v>
          </cell>
          <cell r="AD289">
            <v>134432</v>
          </cell>
          <cell r="AE289">
            <v>143177</v>
          </cell>
          <cell r="AF289">
            <v>106829</v>
          </cell>
          <cell r="AG289">
            <v>125418</v>
          </cell>
          <cell r="AH289">
            <v>133137</v>
          </cell>
          <cell r="AI289">
            <v>-1417</v>
          </cell>
          <cell r="AJ289">
            <v>-975</v>
          </cell>
          <cell r="AK289">
            <v>-1313</v>
          </cell>
          <cell r="AL289">
            <v>-1107</v>
          </cell>
          <cell r="AM289">
            <v>141760</v>
          </cell>
          <cell r="AN289">
            <v>105854</v>
          </cell>
          <cell r="AO289">
            <v>124105</v>
          </cell>
          <cell r="AP289">
            <v>132030</v>
          </cell>
          <cell r="AQ289">
            <v>644</v>
          </cell>
          <cell r="AR289">
            <v>307</v>
          </cell>
          <cell r="AS289">
            <v>113</v>
          </cell>
          <cell r="AT289">
            <v>2402</v>
          </cell>
          <cell r="AU289">
            <v>-89665</v>
          </cell>
          <cell r="AV289">
            <v>-70526</v>
          </cell>
          <cell r="AW289">
            <v>-79342</v>
          </cell>
          <cell r="AX289">
            <v>-93253</v>
          </cell>
          <cell r="AY289" t="str">
            <v>n.a.</v>
          </cell>
          <cell r="AZ289" t="str">
            <v>n.a.</v>
          </cell>
          <cell r="BA289" t="str">
            <v>n.a.</v>
          </cell>
          <cell r="BB289" t="str">
            <v>n.a.</v>
          </cell>
          <cell r="BC289">
            <v>-17610</v>
          </cell>
          <cell r="BD289">
            <v>-15963</v>
          </cell>
          <cell r="BE289">
            <v>-19442</v>
          </cell>
          <cell r="BF289">
            <v>-19896</v>
          </cell>
          <cell r="BG289">
            <v>35129</v>
          </cell>
          <cell r="BH289">
            <v>19672</v>
          </cell>
          <cell r="BI289">
            <v>25434</v>
          </cell>
          <cell r="BJ289">
            <v>21283</v>
          </cell>
          <cell r="BK289">
            <v>-3502</v>
          </cell>
          <cell r="BL289">
            <v>-345</v>
          </cell>
          <cell r="BM289">
            <v>-5050</v>
          </cell>
          <cell r="BN289">
            <v>-3260</v>
          </cell>
          <cell r="BO289">
            <v>-3513</v>
          </cell>
          <cell r="BP289">
            <v>0</v>
          </cell>
          <cell r="BQ289">
            <v>-4023</v>
          </cell>
          <cell r="BR289">
            <v>-3133</v>
          </cell>
          <cell r="BS289">
            <v>11</v>
          </cell>
          <cell r="BT289">
            <v>-345</v>
          </cell>
          <cell r="BU289">
            <v>-1027</v>
          </cell>
          <cell r="BV289">
            <v>-127</v>
          </cell>
          <cell r="BW289">
            <v>27696</v>
          </cell>
          <cell r="BX289">
            <v>16191</v>
          </cell>
          <cell r="BY289">
            <v>19779</v>
          </cell>
          <cell r="BZ289">
            <v>16686</v>
          </cell>
          <cell r="CA289">
            <v>169030</v>
          </cell>
          <cell r="CB289">
            <v>141150</v>
          </cell>
          <cell r="CC289">
            <v>114389</v>
          </cell>
          <cell r="CD289">
            <v>80449</v>
          </cell>
          <cell r="CE289">
            <v>11584</v>
          </cell>
          <cell r="CF289">
            <v>37366</v>
          </cell>
          <cell r="CG289">
            <v>14114</v>
          </cell>
          <cell r="CH289">
            <v>11683</v>
          </cell>
          <cell r="CI289">
            <v>49550</v>
          </cell>
          <cell r="CJ289">
            <v>51047</v>
          </cell>
          <cell r="CK289">
            <v>50972</v>
          </cell>
          <cell r="CL289">
            <v>34202</v>
          </cell>
          <cell r="CM289">
            <v>17506</v>
          </cell>
          <cell r="CN289">
            <v>9477</v>
          </cell>
          <cell r="CO289">
            <v>6721</v>
          </cell>
          <cell r="CP289">
            <v>1567</v>
          </cell>
          <cell r="CQ289">
            <v>90255</v>
          </cell>
          <cell r="CR289">
            <v>43219</v>
          </cell>
          <cell r="CS289">
            <v>42334</v>
          </cell>
          <cell r="CT289">
            <v>32501</v>
          </cell>
          <cell r="CU289">
            <v>3976</v>
          </cell>
          <cell r="CV289" t="str">
            <v>n.a.</v>
          </cell>
          <cell r="CW289" t="str">
            <v>n.a.</v>
          </cell>
          <cell r="CX289" t="str">
            <v>n.a.</v>
          </cell>
          <cell r="CY289" t="str">
            <v>n.a.</v>
          </cell>
          <cell r="CZ289" t="str">
            <v>n.a.</v>
          </cell>
          <cell r="DA289">
            <v>0</v>
          </cell>
          <cell r="DB289">
            <v>2099</v>
          </cell>
          <cell r="DC289">
            <v>229650</v>
          </cell>
          <cell r="DD289">
            <v>204237</v>
          </cell>
          <cell r="DE289">
            <v>180416</v>
          </cell>
          <cell r="DF289">
            <v>149546</v>
          </cell>
          <cell r="DH289">
            <v>141760</v>
          </cell>
          <cell r="DI289">
            <v>-89665</v>
          </cell>
          <cell r="DJ289">
            <v>-17610</v>
          </cell>
          <cell r="DK289">
            <v>-3502</v>
          </cell>
          <cell r="DL289">
            <v>30983</v>
          </cell>
          <cell r="DM289">
            <v>0.21855953724605001</v>
          </cell>
          <cell r="DN289">
            <v>0.27968802188179898</v>
          </cell>
          <cell r="DO289" t="str">
            <v>n.a.</v>
          </cell>
          <cell r="DP289">
            <v>24475</v>
          </cell>
          <cell r="DQ289" t="e">
            <v>#VALUE!</v>
          </cell>
          <cell r="DS289">
            <v>105854</v>
          </cell>
          <cell r="DT289">
            <v>-70526</v>
          </cell>
          <cell r="DU289">
            <v>-15963</v>
          </cell>
          <cell r="DV289">
            <v>-345</v>
          </cell>
          <cell r="DW289">
            <v>19020</v>
          </cell>
          <cell r="DX289">
            <v>0.17968144803219499</v>
          </cell>
          <cell r="DY289">
            <v>0.219038625423221</v>
          </cell>
          <cell r="DZ289" t="str">
            <v>n.a.</v>
          </cell>
          <cell r="EA289">
            <v>25740</v>
          </cell>
          <cell r="EB289" t="e">
            <v>#VALUE!</v>
          </cell>
          <cell r="ED289">
            <v>124105</v>
          </cell>
          <cell r="EE289">
            <v>-79342</v>
          </cell>
          <cell r="EF289">
            <v>-19442</v>
          </cell>
          <cell r="EG289">
            <v>-5050</v>
          </cell>
          <cell r="EH289">
            <v>20271</v>
          </cell>
          <cell r="EI289">
            <v>0.16333749647475901</v>
          </cell>
          <cell r="EJ289">
            <v>0.19522507078606199</v>
          </cell>
          <cell r="EK289" t="str">
            <v>n.a.</v>
          </cell>
          <cell r="EL289">
            <v>12898.5</v>
          </cell>
          <cell r="EM289">
            <v>1049.5</v>
          </cell>
          <cell r="EO289">
            <v>123906.33333333299</v>
          </cell>
          <cell r="EP289">
            <v>-79844.333333333299</v>
          </cell>
          <cell r="EQ289">
            <v>-17671.666666666701</v>
          </cell>
          <cell r="ER289">
            <v>-2965.6666666666702</v>
          </cell>
          <cell r="ES289">
            <v>23424.666666666701</v>
          </cell>
          <cell r="ET289">
            <v>0.18905140711128601</v>
          </cell>
          <cell r="EU289">
            <v>0.23312378709217299</v>
          </cell>
          <cell r="FF289" t="str">
            <v>CN42984PC</v>
          </cell>
          <cell r="FG289" t="str">
            <v>exclude</v>
          </cell>
          <cell r="FH289" t="str">
            <v>Independence(A+, A, A-, B+, B, B-,U)</v>
          </cell>
          <cell r="FI289" t="str">
            <v>ok, indep</v>
          </cell>
        </row>
        <row r="290">
          <cell r="B290" t="str">
            <v>BEIJING JU NENG DING LI TECHNOLOGY CO., LTD</v>
          </cell>
          <cell r="C290" t="str">
            <v>exclude</v>
          </cell>
          <cell r="D290" t="str">
            <v>Independence(A+, A, A-, B+, B, B-,U)</v>
          </cell>
          <cell r="H290" t="str">
            <v/>
          </cell>
          <cell r="I290" t="str">
            <v>ok, indep</v>
          </cell>
          <cell r="J290" t="str">
            <v>ok,indep</v>
          </cell>
          <cell r="M290" t="str">
            <v>BEIJING JU NENG DING LI TECHNOLOGY CO., LTD</v>
          </cell>
          <cell r="N290" t="str">
            <v>This company, with registered head office located in Beijing, China, is engaged in the intelligent distribution and operation platform to mobile Internet users. It was incorporated in 2010. The company provides digital copyright content services including mobile phone books, mobile games and other premium copyright products and free use of other services. It also offers content to provide mobile phone quick payment solution for advertisers to provide mobile advertising smart publishing service.</v>
          </cell>
          <cell r="O290" t="str">
            <v>Services</v>
          </cell>
          <cell r="P290" t="str">
            <v>www.imread.com</v>
          </cell>
          <cell r="R290" t="str">
            <v>China</v>
          </cell>
          <cell r="S290" t="str">
            <v>834084</v>
          </cell>
          <cell r="T290" t="str">
            <v>D</v>
          </cell>
          <cell r="U290" t="str">
            <v>3691</v>
          </cell>
          <cell r="V290" t="str">
            <v>Engaged in the intelligent distribution and operation platform to mobile Internet users</v>
          </cell>
          <cell r="W290" t="str">
            <v>The Company's main business: 5G base station smart new lithium battery series products, intelligent lithium iron phosphate for two or three-wheeled vehicles, lithium titanate battery, special fully compatible lithium battery BMS and intelligent battery traceability management platform.</v>
          </cell>
          <cell r="Z290" t="str">
            <v>CN44611PC</v>
          </cell>
          <cell r="AA290">
            <v>7180</v>
          </cell>
          <cell r="AB290">
            <v>105429</v>
          </cell>
          <cell r="AC290">
            <v>151344</v>
          </cell>
          <cell r="AD290">
            <v>58814</v>
          </cell>
          <cell r="AE290">
            <v>6760</v>
          </cell>
          <cell r="AF290">
            <v>104459</v>
          </cell>
          <cell r="AG290">
            <v>150726</v>
          </cell>
          <cell r="AH290">
            <v>49597</v>
          </cell>
          <cell r="AI290">
            <v>-89</v>
          </cell>
          <cell r="AJ290">
            <v>-77</v>
          </cell>
          <cell r="AK290">
            <v>-31</v>
          </cell>
          <cell r="AL290">
            <v>-423</v>
          </cell>
          <cell r="AM290">
            <v>6671</v>
          </cell>
          <cell r="AN290">
            <v>104382</v>
          </cell>
          <cell r="AO290">
            <v>150695</v>
          </cell>
          <cell r="AP290">
            <v>49174</v>
          </cell>
          <cell r="AQ290">
            <v>509</v>
          </cell>
          <cell r="AR290">
            <v>1047</v>
          </cell>
          <cell r="AS290">
            <v>649</v>
          </cell>
          <cell r="AT290">
            <v>9640</v>
          </cell>
          <cell r="AU290">
            <v>291</v>
          </cell>
          <cell r="AV290">
            <v>-72428</v>
          </cell>
          <cell r="AW290">
            <v>-116762</v>
          </cell>
          <cell r="AX290">
            <v>-30535</v>
          </cell>
          <cell r="AY290" t="str">
            <v>n.a.</v>
          </cell>
          <cell r="AZ290" t="str">
            <v>n.a.</v>
          </cell>
          <cell r="BA290" t="str">
            <v>n.a.</v>
          </cell>
          <cell r="BB290" t="str">
            <v>n.a.</v>
          </cell>
          <cell r="BC290">
            <v>-34520</v>
          </cell>
          <cell r="BD290">
            <v>-17956</v>
          </cell>
          <cell r="BE290">
            <v>-21451</v>
          </cell>
          <cell r="BF290">
            <v>-18733</v>
          </cell>
          <cell r="BG290">
            <v>-27049</v>
          </cell>
          <cell r="BH290">
            <v>15045</v>
          </cell>
          <cell r="BI290">
            <v>13131</v>
          </cell>
          <cell r="BJ290">
            <v>9546</v>
          </cell>
          <cell r="BK290">
            <v>-9710</v>
          </cell>
          <cell r="BL290">
            <v>-14604</v>
          </cell>
          <cell r="BM290">
            <v>-5298</v>
          </cell>
          <cell r="BN290">
            <v>-1228</v>
          </cell>
          <cell r="BO290">
            <v>-113</v>
          </cell>
          <cell r="BP290">
            <v>-138</v>
          </cell>
          <cell r="BQ290">
            <v>-106</v>
          </cell>
          <cell r="BR290">
            <v>-139</v>
          </cell>
          <cell r="BS290">
            <v>-9597</v>
          </cell>
          <cell r="BT290">
            <v>-14466</v>
          </cell>
          <cell r="BU290">
            <v>-5192</v>
          </cell>
          <cell r="BV290">
            <v>-1089</v>
          </cell>
          <cell r="BW290">
            <v>-36044</v>
          </cell>
          <cell r="BX290">
            <v>908</v>
          </cell>
          <cell r="BY290">
            <v>-16779</v>
          </cell>
          <cell r="BZ290">
            <v>-4998</v>
          </cell>
          <cell r="CA290">
            <v>131300</v>
          </cell>
          <cell r="CB290">
            <v>159965</v>
          </cell>
          <cell r="CC290">
            <v>190270</v>
          </cell>
          <cell r="CD290">
            <v>133757</v>
          </cell>
          <cell r="CE290">
            <v>32949</v>
          </cell>
          <cell r="CF290">
            <v>15010</v>
          </cell>
          <cell r="CG290">
            <v>0</v>
          </cell>
          <cell r="CH290">
            <v>6</v>
          </cell>
          <cell r="CI290">
            <v>35226</v>
          </cell>
          <cell r="CJ290">
            <v>62824</v>
          </cell>
          <cell r="CK290">
            <v>120053</v>
          </cell>
          <cell r="CL290">
            <v>57641</v>
          </cell>
          <cell r="CM290">
            <v>3134</v>
          </cell>
          <cell r="CN290">
            <v>377</v>
          </cell>
          <cell r="CO290">
            <v>1286</v>
          </cell>
          <cell r="CP290">
            <v>3601</v>
          </cell>
          <cell r="CQ290">
            <v>1228</v>
          </cell>
          <cell r="CR290">
            <v>5225</v>
          </cell>
          <cell r="CS290">
            <v>3526</v>
          </cell>
          <cell r="CT290">
            <v>1330</v>
          </cell>
          <cell r="CU290">
            <v>1029</v>
          </cell>
          <cell r="CV290" t="str">
            <v>n.a.</v>
          </cell>
          <cell r="CW290" t="str">
            <v>n.a.</v>
          </cell>
          <cell r="CX290" t="str">
            <v>n.a.</v>
          </cell>
          <cell r="CY290">
            <v>323</v>
          </cell>
          <cell r="CZ290">
            <v>323</v>
          </cell>
          <cell r="DA290">
            <v>158</v>
          </cell>
          <cell r="DB290">
            <v>322</v>
          </cell>
          <cell r="DC290">
            <v>176646</v>
          </cell>
          <cell r="DD290">
            <v>209110</v>
          </cell>
          <cell r="DE290">
            <v>244334</v>
          </cell>
          <cell r="DF290">
            <v>185586</v>
          </cell>
          <cell r="DH290">
            <v>6671</v>
          </cell>
          <cell r="DI290">
            <v>291</v>
          </cell>
          <cell r="DJ290">
            <v>-34520</v>
          </cell>
          <cell r="DK290">
            <v>-9710</v>
          </cell>
          <cell r="DL290">
            <v>-37268</v>
          </cell>
          <cell r="DM290">
            <v>-5.5865687303252898</v>
          </cell>
          <cell r="DN290">
            <v>-0.84817588019754697</v>
          </cell>
          <cell r="DO290" t="str">
            <v>n.a.</v>
          </cell>
          <cell r="DP290">
            <v>23979.5</v>
          </cell>
          <cell r="DQ290">
            <v>323</v>
          </cell>
          <cell r="DS290">
            <v>104382</v>
          </cell>
          <cell r="DT290">
            <v>-72428</v>
          </cell>
          <cell r="DU290">
            <v>-17956</v>
          </cell>
          <cell r="DV290">
            <v>-14604</v>
          </cell>
          <cell r="DW290">
            <v>-606</v>
          </cell>
          <cell r="DX290">
            <v>-5.8055986664367404E-3</v>
          </cell>
          <cell r="DY290">
            <v>-5.7720882386558502E-3</v>
          </cell>
          <cell r="DZ290" t="str">
            <v>n.a.</v>
          </cell>
          <cell r="EA290">
            <v>7505</v>
          </cell>
          <cell r="EB290">
            <v>240.5</v>
          </cell>
          <cell r="ED290">
            <v>150695</v>
          </cell>
          <cell r="EE290">
            <v>-116762</v>
          </cell>
          <cell r="EF290">
            <v>-21451</v>
          </cell>
          <cell r="EG290">
            <v>-5298</v>
          </cell>
          <cell r="EH290">
            <v>7184</v>
          </cell>
          <cell r="EI290">
            <v>4.7672450977139298E-2</v>
          </cell>
          <cell r="EJ290">
            <v>5.0058880503933499E-2</v>
          </cell>
          <cell r="EK290" t="str">
            <v>n.a.</v>
          </cell>
          <cell r="EL290">
            <v>3</v>
          </cell>
          <cell r="EM290">
            <v>240</v>
          </cell>
          <cell r="EO290">
            <v>87249.333333333299</v>
          </cell>
          <cell r="EP290">
            <v>-62966.333333333299</v>
          </cell>
          <cell r="EQ290">
            <v>-24642.333333333299</v>
          </cell>
          <cell r="ER290">
            <v>-9870.6666666666697</v>
          </cell>
          <cell r="ES290">
            <v>-10230</v>
          </cell>
          <cell r="ET290">
            <v>-0.11725017956202199</v>
          </cell>
          <cell r="EU290">
            <v>-0.10494532174341201</v>
          </cell>
          <cell r="FF290" t="str">
            <v>CN44611PC</v>
          </cell>
          <cell r="FG290" t="str">
            <v>exclude</v>
          </cell>
          <cell r="FH290" t="str">
            <v>Independence(A+, A, A-, B+, B, B-,U)</v>
          </cell>
          <cell r="FI290" t="str">
            <v>ok, indep</v>
          </cell>
        </row>
        <row r="291">
          <cell r="B291" t="str">
            <v>KINGETA GROUP CO.,LTD.</v>
          </cell>
          <cell r="C291" t="str">
            <v>exclude</v>
          </cell>
          <cell r="D291" t="str">
            <v>Independence(A+, A, A-, B+, B, B-,U)</v>
          </cell>
          <cell r="H291" t="str">
            <v/>
          </cell>
          <cell r="I291" t="str">
            <v>ok, indep</v>
          </cell>
          <cell r="J291" t="str">
            <v>ok,indep</v>
          </cell>
          <cell r="M291" t="str">
            <v>KINGETA GROUP CO.,LTD.</v>
          </cell>
          <cell r="N291" t="str">
            <v>This company is engaged in the design and manufacture of industrial energy saving equipment used in cement plants, chemical plants, steel mills, power plants, mines, shopping centers, hotels, and office buildings. It was founded in 2004 and has its registered head office strategically located in Beijing, China, with addition offices in Hebei, Jiangxi, Shanxi, Inner Mongolia, and Henan, China.The company provides pumping and lighting energy saving equipment, high and low energy saving equipment, refrigeration (air) compressor energy saving equipment, and harmonic control equipment. It offers optoelectronics, such as PV system engineering products, solar landscape and garden lights, solar and wind street lights, and solar road lamps; and light-emitting diode lights, lamps, and bulbs.</v>
          </cell>
          <cell r="O291" t="str">
            <v>Manufacturing</v>
          </cell>
          <cell r="P291" t="str">
            <v>www.ktcn.com.cn</v>
          </cell>
          <cell r="R291" t="str">
            <v>China</v>
          </cell>
          <cell r="S291" t="str">
            <v>831999</v>
          </cell>
          <cell r="T291" t="str">
            <v>D</v>
          </cell>
          <cell r="U291" t="str">
            <v>3699</v>
          </cell>
          <cell r="V291" t="str">
            <v>Engaged in the design and manufacture of industrial energy saving equipment</v>
          </cell>
          <cell r="W291" t="str">
            <v>The Company is mainly engaged in M75 technology promotion and application service industry, industrial energy saving and waste heat utilization project investment, research and development design, installation and commissioning, operation and management services and energy saving equipment sales.</v>
          </cell>
          <cell r="X291" t="str">
            <v>BEIJING KINGTECH COMPANY LIMITED</v>
          </cell>
          <cell r="Z291" t="str">
            <v>CN43200PC</v>
          </cell>
          <cell r="AA291">
            <v>168651</v>
          </cell>
          <cell r="AB291">
            <v>104495</v>
          </cell>
          <cell r="AC291">
            <v>130156</v>
          </cell>
          <cell r="AD291">
            <v>116096</v>
          </cell>
          <cell r="AE291">
            <v>168504</v>
          </cell>
          <cell r="AF291">
            <v>101188</v>
          </cell>
          <cell r="AG291">
            <v>127798</v>
          </cell>
          <cell r="AH291">
            <v>114907</v>
          </cell>
          <cell r="AI291">
            <v>-326</v>
          </cell>
          <cell r="AJ291">
            <v>-169</v>
          </cell>
          <cell r="AK291">
            <v>-173</v>
          </cell>
          <cell r="AL291">
            <v>-211</v>
          </cell>
          <cell r="AM291">
            <v>168178</v>
          </cell>
          <cell r="AN291">
            <v>101019</v>
          </cell>
          <cell r="AO291">
            <v>127625</v>
          </cell>
          <cell r="AP291">
            <v>114696</v>
          </cell>
          <cell r="AQ291">
            <v>473</v>
          </cell>
          <cell r="AR291">
            <v>3476</v>
          </cell>
          <cell r="AS291">
            <v>2531</v>
          </cell>
          <cell r="AT291">
            <v>1400</v>
          </cell>
          <cell r="AU291">
            <v>-43555</v>
          </cell>
          <cell r="AV291">
            <v>-12650</v>
          </cell>
          <cell r="AW291">
            <v>-20313</v>
          </cell>
          <cell r="AX291">
            <v>-11693</v>
          </cell>
          <cell r="AY291" t="str">
            <v>n.a.</v>
          </cell>
          <cell r="AZ291" t="str">
            <v>n.a.</v>
          </cell>
          <cell r="BA291" t="str">
            <v>n.a.</v>
          </cell>
          <cell r="BB291" t="str">
            <v>n.a.</v>
          </cell>
          <cell r="BC291">
            <v>-40188</v>
          </cell>
          <cell r="BD291">
            <v>-26345</v>
          </cell>
          <cell r="BE291">
            <v>-37970</v>
          </cell>
          <cell r="BF291">
            <v>-38180</v>
          </cell>
          <cell r="BG291">
            <v>84908</v>
          </cell>
          <cell r="BH291">
            <v>65500</v>
          </cell>
          <cell r="BI291">
            <v>71873</v>
          </cell>
          <cell r="BJ291">
            <v>66223</v>
          </cell>
          <cell r="BK291">
            <v>-34628</v>
          </cell>
          <cell r="BL291">
            <v>-33982</v>
          </cell>
          <cell r="BM291">
            <v>-42557</v>
          </cell>
          <cell r="BN291">
            <v>-32161</v>
          </cell>
          <cell r="BO291">
            <v>-34483</v>
          </cell>
          <cell r="BP291">
            <v>-33842</v>
          </cell>
          <cell r="BQ291">
            <v>-42422</v>
          </cell>
          <cell r="BR291">
            <v>-32019</v>
          </cell>
          <cell r="BS291">
            <v>-145</v>
          </cell>
          <cell r="BT291">
            <v>-140</v>
          </cell>
          <cell r="BU291">
            <v>-135</v>
          </cell>
          <cell r="BV291">
            <v>-142</v>
          </cell>
          <cell r="BW291">
            <v>27183</v>
          </cell>
          <cell r="BX291">
            <v>21793</v>
          </cell>
          <cell r="BY291">
            <v>25532</v>
          </cell>
          <cell r="BZ291">
            <v>22008</v>
          </cell>
          <cell r="CA291">
            <v>283790</v>
          </cell>
          <cell r="CB291">
            <v>296590</v>
          </cell>
          <cell r="CC291">
            <v>266547</v>
          </cell>
          <cell r="CD291">
            <v>210293</v>
          </cell>
          <cell r="CE291">
            <v>26348</v>
          </cell>
          <cell r="CF291">
            <v>12876</v>
          </cell>
          <cell r="CG291">
            <v>13563</v>
          </cell>
          <cell r="CH291">
            <v>4953</v>
          </cell>
          <cell r="CI291">
            <v>91468</v>
          </cell>
          <cell r="CJ291">
            <v>83966</v>
          </cell>
          <cell r="CK291">
            <v>89666</v>
          </cell>
          <cell r="CL291">
            <v>78888</v>
          </cell>
          <cell r="CM291">
            <v>75541</v>
          </cell>
          <cell r="CN291">
            <v>96072</v>
          </cell>
          <cell r="CO291">
            <v>100264</v>
          </cell>
          <cell r="CP291">
            <v>17748</v>
          </cell>
          <cell r="CQ291">
            <v>2925</v>
          </cell>
          <cell r="CR291">
            <v>4538</v>
          </cell>
          <cell r="CS291">
            <v>8236</v>
          </cell>
          <cell r="CT291">
            <v>76161</v>
          </cell>
          <cell r="CU291">
            <v>330</v>
          </cell>
          <cell r="CV291" t="str">
            <v>n.a.</v>
          </cell>
          <cell r="CW291" t="str">
            <v>n.a.</v>
          </cell>
          <cell r="CX291" t="str">
            <v>n.a.</v>
          </cell>
          <cell r="CY291">
            <v>93316</v>
          </cell>
          <cell r="CZ291">
            <v>35276</v>
          </cell>
          <cell r="DA291">
            <v>29345</v>
          </cell>
          <cell r="DB291">
            <v>49565</v>
          </cell>
          <cell r="DC291">
            <v>495509</v>
          </cell>
          <cell r="DD291">
            <v>451611</v>
          </cell>
          <cell r="DE291">
            <v>432282</v>
          </cell>
          <cell r="DF291">
            <v>400505</v>
          </cell>
          <cell r="DH291">
            <v>168178</v>
          </cell>
          <cell r="DI291">
            <v>-43555</v>
          </cell>
          <cell r="DJ291">
            <v>-40188</v>
          </cell>
          <cell r="DK291">
            <v>-34628</v>
          </cell>
          <cell r="DL291">
            <v>49807</v>
          </cell>
          <cell r="DM291">
            <v>0.29615645328164197</v>
          </cell>
          <cell r="DN291">
            <v>0.42077029002035998</v>
          </cell>
          <cell r="DO291" t="str">
            <v>n.a.</v>
          </cell>
          <cell r="DP291">
            <v>19612</v>
          </cell>
          <cell r="DQ291">
            <v>64296</v>
          </cell>
          <cell r="DS291">
            <v>101019</v>
          </cell>
          <cell r="DT291">
            <v>-12650</v>
          </cell>
          <cell r="DU291">
            <v>-26345</v>
          </cell>
          <cell r="DV291">
            <v>-33982</v>
          </cell>
          <cell r="DW291">
            <v>28042</v>
          </cell>
          <cell r="DX291">
            <v>0.27759134420257597</v>
          </cell>
          <cell r="DY291">
            <v>0.38425805390739498</v>
          </cell>
          <cell r="DZ291" t="str">
            <v>n.a.</v>
          </cell>
          <cell r="EA291">
            <v>13219.5</v>
          </cell>
          <cell r="EB291">
            <v>32310.5</v>
          </cell>
          <cell r="ED291">
            <v>127625</v>
          </cell>
          <cell r="EE291">
            <v>-20313</v>
          </cell>
          <cell r="EF291">
            <v>-37970</v>
          </cell>
          <cell r="EG291">
            <v>-42557</v>
          </cell>
          <cell r="EH291">
            <v>26785</v>
          </cell>
          <cell r="EI291">
            <v>0.209872673849167</v>
          </cell>
          <cell r="EJ291">
            <v>0.26561880206267402</v>
          </cell>
          <cell r="EK291" t="str">
            <v>n.a.</v>
          </cell>
          <cell r="EL291">
            <v>9258</v>
          </cell>
          <cell r="EM291">
            <v>39455</v>
          </cell>
          <cell r="EO291">
            <v>132274</v>
          </cell>
          <cell r="EP291">
            <v>-25506</v>
          </cell>
          <cell r="EQ291">
            <v>-34834.333333333299</v>
          </cell>
          <cell r="ER291">
            <v>-37055.666666666701</v>
          </cell>
          <cell r="ES291">
            <v>34878</v>
          </cell>
          <cell r="ET291">
            <v>0.263679937100261</v>
          </cell>
          <cell r="EU291">
            <v>0.358105055649103</v>
          </cell>
          <cell r="FF291" t="str">
            <v>CN43200PC</v>
          </cell>
          <cell r="FG291" t="str">
            <v>exclude</v>
          </cell>
          <cell r="FH291" t="str">
            <v>Independence(A+, A, A-, B+, B, B-,U)</v>
          </cell>
          <cell r="FI291" t="str">
            <v>ok, indep</v>
          </cell>
        </row>
        <row r="292">
          <cell r="B292" t="str">
            <v>SHANDONG JINGPU SOLAR ENERGY TECHNOLOGY CO.,LTD</v>
          </cell>
          <cell r="C292" t="str">
            <v>exclude</v>
          </cell>
          <cell r="D292" t="str">
            <v>Independence(A+, A, A-, B+, B, B-,U)</v>
          </cell>
          <cell r="H292" t="str">
            <v/>
          </cell>
          <cell r="I292" t="str">
            <v>ok, indep</v>
          </cell>
          <cell r="J292" t="str">
            <v>ok,indep</v>
          </cell>
          <cell r="M292" t="str">
            <v>SHANDONG JINGPU SOLAR ENERGY TECHNOLOGY CO.,LTD</v>
          </cell>
          <cell r="N292" t="str">
            <v>This company is engaged in the production of solar energy products. It was founded in 1996. The registered business office of the company is located in Linyi, China.The company offers a wide range of products including: vacuum tube solar; flat panel solar energy; solar photovoltaic; and phosgene composite.The company is active and operational in China.</v>
          </cell>
          <cell r="O292" t="str">
            <v>Manufacturing</v>
          </cell>
          <cell r="P292" t="str">
            <v>www.sdjptyn.com</v>
          </cell>
          <cell r="R292" t="str">
            <v>China</v>
          </cell>
          <cell r="S292" t="str">
            <v>872461</v>
          </cell>
          <cell r="T292" t="str">
            <v>D</v>
          </cell>
          <cell r="U292" t="str">
            <v>3699</v>
          </cell>
          <cell r="V292" t="str">
            <v>Engaged in the production of solar energy products</v>
          </cell>
          <cell r="W292" t="str">
            <v>The Company's main business is the research and development, production, sales and installation of solar thermal systems, solar photovoltaic power generation systems and related products.</v>
          </cell>
          <cell r="Z292" t="str">
            <v>CN52795PC</v>
          </cell>
          <cell r="AA292">
            <v>123673</v>
          </cell>
          <cell r="AB292">
            <v>103339</v>
          </cell>
          <cell r="AC292">
            <v>77337</v>
          </cell>
          <cell r="AD292">
            <v>119169</v>
          </cell>
          <cell r="AE292">
            <v>123570</v>
          </cell>
          <cell r="AF292">
            <v>102058</v>
          </cell>
          <cell r="AG292">
            <v>76997</v>
          </cell>
          <cell r="AH292">
            <v>118520</v>
          </cell>
          <cell r="AI292">
            <v>-1154</v>
          </cell>
          <cell r="AJ292">
            <v>-1142</v>
          </cell>
          <cell r="AK292">
            <v>-1023</v>
          </cell>
          <cell r="AL292">
            <v>-1969</v>
          </cell>
          <cell r="AM292">
            <v>122416</v>
          </cell>
          <cell r="AN292">
            <v>100916</v>
          </cell>
          <cell r="AO292">
            <v>75974</v>
          </cell>
          <cell r="AP292">
            <v>116551</v>
          </cell>
          <cell r="AQ292">
            <v>1257</v>
          </cell>
          <cell r="AR292">
            <v>2423</v>
          </cell>
          <cell r="AS292">
            <v>1363</v>
          </cell>
          <cell r="AT292">
            <v>2618</v>
          </cell>
          <cell r="AU292">
            <v>-83947</v>
          </cell>
          <cell r="AV292">
            <v>-70032</v>
          </cell>
          <cell r="AW292">
            <v>-60242</v>
          </cell>
          <cell r="AX292">
            <v>-54098</v>
          </cell>
          <cell r="AY292" t="str">
            <v>n.a.</v>
          </cell>
          <cell r="AZ292" t="str">
            <v>n.a.</v>
          </cell>
          <cell r="BA292" t="str">
            <v>n.a.</v>
          </cell>
          <cell r="BB292" t="str">
            <v>n.a.</v>
          </cell>
          <cell r="BC292">
            <v>-20342</v>
          </cell>
          <cell r="BD292">
            <v>-18202</v>
          </cell>
          <cell r="BE292">
            <v>-17545</v>
          </cell>
          <cell r="BF292">
            <v>-18632</v>
          </cell>
          <cell r="BG292">
            <v>19384</v>
          </cell>
          <cell r="BH292">
            <v>15105</v>
          </cell>
          <cell r="BI292">
            <v>-450</v>
          </cell>
          <cell r="BJ292">
            <v>46439</v>
          </cell>
          <cell r="BK292">
            <v>-5220</v>
          </cell>
          <cell r="BL292">
            <v>-4792</v>
          </cell>
          <cell r="BM292">
            <v>-4848</v>
          </cell>
          <cell r="BN292">
            <v>-4803</v>
          </cell>
          <cell r="BO292">
            <v>-4755</v>
          </cell>
          <cell r="BP292">
            <v>-4488</v>
          </cell>
          <cell r="BQ292">
            <v>-4544</v>
          </cell>
          <cell r="BR292">
            <v>-4499</v>
          </cell>
          <cell r="BS292">
            <v>-465</v>
          </cell>
          <cell r="BT292">
            <v>-304</v>
          </cell>
          <cell r="BU292">
            <v>-304</v>
          </cell>
          <cell r="BV292">
            <v>-304</v>
          </cell>
          <cell r="BW292">
            <v>12443</v>
          </cell>
          <cell r="BX292">
            <v>10806</v>
          </cell>
          <cell r="BY292">
            <v>-1292</v>
          </cell>
          <cell r="BZ292">
            <v>28071</v>
          </cell>
          <cell r="CA292">
            <v>127790</v>
          </cell>
          <cell r="CB292">
            <v>153817</v>
          </cell>
          <cell r="CC292">
            <v>157921</v>
          </cell>
          <cell r="CD292">
            <v>195063</v>
          </cell>
          <cell r="CE292">
            <v>29871</v>
          </cell>
          <cell r="CF292">
            <v>21898</v>
          </cell>
          <cell r="CG292">
            <v>22683</v>
          </cell>
          <cell r="CH292">
            <v>44629</v>
          </cell>
          <cell r="CI292">
            <v>31411</v>
          </cell>
          <cell r="CJ292">
            <v>21357</v>
          </cell>
          <cell r="CK292">
            <v>19932</v>
          </cell>
          <cell r="CL292">
            <v>42013</v>
          </cell>
          <cell r="CM292">
            <v>36951</v>
          </cell>
          <cell r="CN292">
            <v>28043</v>
          </cell>
          <cell r="CO292">
            <v>38627</v>
          </cell>
          <cell r="CP292">
            <v>36988</v>
          </cell>
          <cell r="CQ292">
            <v>19850</v>
          </cell>
          <cell r="CR292">
            <v>72342</v>
          </cell>
          <cell r="CS292">
            <v>71080</v>
          </cell>
          <cell r="CT292">
            <v>69088</v>
          </cell>
          <cell r="CU292">
            <v>5407</v>
          </cell>
          <cell r="CV292">
            <v>65147</v>
          </cell>
          <cell r="CW292">
            <v>26561</v>
          </cell>
          <cell r="CX292">
            <v>5395</v>
          </cell>
          <cell r="CY292">
            <v>1638</v>
          </cell>
          <cell r="CZ292">
            <v>912</v>
          </cell>
          <cell r="DA292">
            <v>912</v>
          </cell>
          <cell r="DB292">
            <v>1591</v>
          </cell>
          <cell r="DC292">
            <v>194788</v>
          </cell>
          <cell r="DD292">
            <v>200081</v>
          </cell>
          <cell r="DE292">
            <v>206867</v>
          </cell>
          <cell r="DF292">
            <v>247363</v>
          </cell>
          <cell r="DH292">
            <v>122416</v>
          </cell>
          <cell r="DI292">
            <v>-83947</v>
          </cell>
          <cell r="DJ292">
            <v>-20342</v>
          </cell>
          <cell r="DK292">
            <v>-5220</v>
          </cell>
          <cell r="DL292">
            <v>12907</v>
          </cell>
          <cell r="DM292">
            <v>0.105435563978565</v>
          </cell>
          <cell r="DN292">
            <v>0.11786245879334099</v>
          </cell>
          <cell r="DO292" t="str">
            <v>n.a.</v>
          </cell>
          <cell r="DP292">
            <v>25884.5</v>
          </cell>
          <cell r="DQ292">
            <v>1275</v>
          </cell>
          <cell r="DS292">
            <v>100916</v>
          </cell>
          <cell r="DT292">
            <v>-70032</v>
          </cell>
          <cell r="DU292">
            <v>-18202</v>
          </cell>
          <cell r="DV292">
            <v>-4792</v>
          </cell>
          <cell r="DW292">
            <v>7890</v>
          </cell>
          <cell r="DX292">
            <v>7.8183836061675102E-2</v>
          </cell>
          <cell r="DY292">
            <v>8.4814997957560298E-2</v>
          </cell>
          <cell r="DZ292" t="str">
            <v>n.a.</v>
          </cell>
          <cell r="EA292">
            <v>22290.5</v>
          </cell>
          <cell r="EB292">
            <v>912</v>
          </cell>
          <cell r="ED292">
            <v>75974</v>
          </cell>
          <cell r="EE292">
            <v>-60242</v>
          </cell>
          <cell r="EF292">
            <v>-17545</v>
          </cell>
          <cell r="EG292">
            <v>-4848</v>
          </cell>
          <cell r="EH292">
            <v>-6661</v>
          </cell>
          <cell r="EI292">
            <v>-8.7674730828967803E-2</v>
          </cell>
          <cell r="EJ292">
            <v>-8.0607490772674997E-2</v>
          </cell>
          <cell r="EK292" t="str">
            <v>n.a.</v>
          </cell>
          <cell r="EL292">
            <v>33656</v>
          </cell>
          <cell r="EM292">
            <v>1251.5</v>
          </cell>
          <cell r="EO292">
            <v>99768.666666666701</v>
          </cell>
          <cell r="EP292">
            <v>-71407</v>
          </cell>
          <cell r="EQ292">
            <v>-18696.333333333299</v>
          </cell>
          <cell r="ER292">
            <v>-4953.3333333333303</v>
          </cell>
          <cell r="ES292">
            <v>4712.00000000001</v>
          </cell>
          <cell r="ET292">
            <v>4.7229257014560398E-2</v>
          </cell>
          <cell r="EU292">
            <v>4.95704316723359E-2</v>
          </cell>
          <cell r="FF292" t="str">
            <v>CN52795PC</v>
          </cell>
          <cell r="FG292" t="str">
            <v>exclude</v>
          </cell>
          <cell r="FH292" t="str">
            <v>Independence(A+, A, A-, B+, B, B-,U)</v>
          </cell>
          <cell r="FI292" t="str">
            <v>ok, indep</v>
          </cell>
        </row>
        <row r="293">
          <cell r="B293" t="str">
            <v>GUANGZHOU QIGUANG INTELLIGENT MANUFACTURING TECHNOLOGY CO.,LTD.</v>
          </cell>
          <cell r="C293" t="str">
            <v>exclude</v>
          </cell>
          <cell r="D293" t="str">
            <v>Lev SDA/SDP</v>
          </cell>
          <cell r="E293" t="str">
            <v>经营房地产代理和管理业务</v>
          </cell>
          <cell r="H293" t="str">
            <v/>
          </cell>
          <cell r="I293" t="str">
            <v>ok, sda/sdp</v>
          </cell>
          <cell r="J293" t="str">
            <v>ok,sda</v>
          </cell>
          <cell r="M293" t="str">
            <v>GUANGZHOU QIGUANG INTELLIGENT MANUFACTURING TECHNOLOGY CO.,LTD.</v>
          </cell>
          <cell r="N293" t="str">
            <v>This company operates as a real estate agent and manager. It was incorporated in 2005 and conducts business from its registered business address located in Guangzhou ,China. The company offers a wide range of services such as the management, selling, and buying of real estate properties. As part of its core business, the company acts as an agent and broker in marketing, brokering and managing residential and nonresidential real estate properties. The company employs staff that provide the necessary assistance and services, and are trained to provide information on the services being offered. Further, its clients' expressions of satisfaction and encouragement are numerous, and the company intends to continue its advances and growth in the marketplace with more unique and effective services.</v>
          </cell>
          <cell r="O293" t="str">
            <v>Services</v>
          </cell>
          <cell r="R293" t="str">
            <v>China</v>
          </cell>
          <cell r="S293" t="str">
            <v>835135</v>
          </cell>
          <cell r="T293" t="str">
            <v>B+</v>
          </cell>
          <cell r="U293" t="str">
            <v>3699</v>
          </cell>
          <cell r="V293" t="str">
            <v>Operates as a real estate agent and manager</v>
          </cell>
          <cell r="W293" t="str">
            <v>The Company is mainly engaged in research and development, production, sales, and wire and cable supporting technical services for bare copper wire, single insulated wire, insulated sheathed cable, insulated sheathed shielded or armored cable.</v>
          </cell>
          <cell r="Z293" t="str">
            <v>CN46846PC</v>
          </cell>
          <cell r="AA293">
            <v>99670</v>
          </cell>
          <cell r="AB293">
            <v>74797</v>
          </cell>
          <cell r="AC293">
            <v>80585</v>
          </cell>
          <cell r="AD293">
            <v>90316</v>
          </cell>
          <cell r="AE293">
            <v>97764</v>
          </cell>
          <cell r="AF293">
            <v>71462</v>
          </cell>
          <cell r="AG293">
            <v>79008</v>
          </cell>
          <cell r="AH293">
            <v>88619</v>
          </cell>
          <cell r="AI293">
            <v>-407</v>
          </cell>
          <cell r="AJ293">
            <v>-301</v>
          </cell>
          <cell r="AK293">
            <v>-381</v>
          </cell>
          <cell r="AL293">
            <v>-355</v>
          </cell>
          <cell r="AM293">
            <v>97357</v>
          </cell>
          <cell r="AN293">
            <v>71161</v>
          </cell>
          <cell r="AO293">
            <v>78627</v>
          </cell>
          <cell r="AP293">
            <v>88264</v>
          </cell>
          <cell r="AQ293">
            <v>2313</v>
          </cell>
          <cell r="AR293">
            <v>3636</v>
          </cell>
          <cell r="AS293">
            <v>1958</v>
          </cell>
          <cell r="AT293">
            <v>2052</v>
          </cell>
          <cell r="AU293">
            <v>-75143</v>
          </cell>
          <cell r="AV293">
            <v>-53279</v>
          </cell>
          <cell r="AW293">
            <v>-59334</v>
          </cell>
          <cell r="AX293">
            <v>-69365</v>
          </cell>
          <cell r="AY293" t="str">
            <v>n.a.</v>
          </cell>
          <cell r="AZ293" t="str">
            <v>n.a.</v>
          </cell>
          <cell r="BA293" t="str">
            <v>n.a.</v>
          </cell>
          <cell r="BB293" t="str">
            <v>n.a.</v>
          </cell>
          <cell r="BC293">
            <v>-18103</v>
          </cell>
          <cell r="BD293">
            <v>-15463</v>
          </cell>
          <cell r="BE293">
            <v>-15911</v>
          </cell>
          <cell r="BF293">
            <v>-16446</v>
          </cell>
          <cell r="BG293">
            <v>6424</v>
          </cell>
          <cell r="BH293">
            <v>6055</v>
          </cell>
          <cell r="BI293">
            <v>5340</v>
          </cell>
          <cell r="BJ293">
            <v>4505</v>
          </cell>
          <cell r="BK293">
            <v>-1763</v>
          </cell>
          <cell r="BL293">
            <v>-684</v>
          </cell>
          <cell r="BM293">
            <v>-699</v>
          </cell>
          <cell r="BN293">
            <v>-554</v>
          </cell>
          <cell r="BO293">
            <v>-763</v>
          </cell>
          <cell r="BP293">
            <v>-684</v>
          </cell>
          <cell r="BQ293">
            <v>-699</v>
          </cell>
          <cell r="BR293">
            <v>-554</v>
          </cell>
          <cell r="BS293">
            <v>-1000</v>
          </cell>
          <cell r="BT293">
            <v>0</v>
          </cell>
          <cell r="BU293">
            <v>0</v>
          </cell>
          <cell r="BV293">
            <v>0</v>
          </cell>
          <cell r="BW293">
            <v>-1662</v>
          </cell>
          <cell r="BX293">
            <v>4099</v>
          </cell>
          <cell r="BY293">
            <v>3825</v>
          </cell>
          <cell r="BZ293">
            <v>3316</v>
          </cell>
          <cell r="CA293">
            <v>60925</v>
          </cell>
          <cell r="CB293">
            <v>46087</v>
          </cell>
          <cell r="CC293">
            <v>51073</v>
          </cell>
          <cell r="CD293">
            <v>48309</v>
          </cell>
          <cell r="CE293">
            <v>21053</v>
          </cell>
          <cell r="CF293">
            <v>15254</v>
          </cell>
          <cell r="CG293">
            <v>12521</v>
          </cell>
          <cell r="CH293">
            <v>13181</v>
          </cell>
          <cell r="CI293">
            <v>30125</v>
          </cell>
          <cell r="CJ293">
            <v>22262</v>
          </cell>
          <cell r="CK293">
            <v>28786</v>
          </cell>
          <cell r="CL293">
            <v>26992</v>
          </cell>
          <cell r="CM293">
            <v>6301</v>
          </cell>
          <cell r="CN293">
            <v>5109</v>
          </cell>
          <cell r="CO293">
            <v>2008</v>
          </cell>
          <cell r="CP293">
            <v>5058</v>
          </cell>
          <cell r="CQ293">
            <v>2766</v>
          </cell>
          <cell r="CR293">
            <v>2918</v>
          </cell>
          <cell r="CS293">
            <v>7611</v>
          </cell>
          <cell r="CT293">
            <v>2822</v>
          </cell>
          <cell r="CU293" t="str">
            <v>n.a.</v>
          </cell>
          <cell r="CV293" t="str">
            <v>n.a.</v>
          </cell>
          <cell r="CW293" t="str">
            <v>n.a.</v>
          </cell>
          <cell r="CX293" t="str">
            <v>n.a.</v>
          </cell>
          <cell r="CY293">
            <v>740</v>
          </cell>
          <cell r="CZ293">
            <v>715</v>
          </cell>
          <cell r="DA293">
            <v>698</v>
          </cell>
          <cell r="DB293">
            <v>623</v>
          </cell>
          <cell r="DC293">
            <v>80372</v>
          </cell>
          <cell r="DD293">
            <v>70262</v>
          </cell>
          <cell r="DE293">
            <v>58490</v>
          </cell>
          <cell r="DF293">
            <v>53258</v>
          </cell>
          <cell r="DH293">
            <v>97357</v>
          </cell>
          <cell r="DI293">
            <v>-75143</v>
          </cell>
          <cell r="DJ293">
            <v>-18103</v>
          </cell>
          <cell r="DK293">
            <v>-1763</v>
          </cell>
          <cell r="DL293">
            <v>2348</v>
          </cell>
          <cell r="DM293">
            <v>2.4117423503189302E-2</v>
          </cell>
          <cell r="DN293">
            <v>2.4713448199644199E-2</v>
          </cell>
          <cell r="DO293" t="str">
            <v>n.a.</v>
          </cell>
          <cell r="DP293">
            <v>18153.5</v>
          </cell>
          <cell r="DQ293">
            <v>727.5</v>
          </cell>
          <cell r="DS293">
            <v>71161</v>
          </cell>
          <cell r="DT293">
            <v>-53279</v>
          </cell>
          <cell r="DU293">
            <v>-15463</v>
          </cell>
          <cell r="DV293">
            <v>-684</v>
          </cell>
          <cell r="DW293">
            <v>1735</v>
          </cell>
          <cell r="DX293">
            <v>2.4381332471437998E-2</v>
          </cell>
          <cell r="DY293">
            <v>2.4990637513323501E-2</v>
          </cell>
          <cell r="DZ293" t="str">
            <v>n.a.</v>
          </cell>
          <cell r="EA293">
            <v>13887.5</v>
          </cell>
          <cell r="EB293">
            <v>706.5</v>
          </cell>
          <cell r="ED293">
            <v>78627</v>
          </cell>
          <cell r="EE293">
            <v>-59334</v>
          </cell>
          <cell r="EF293">
            <v>-15911</v>
          </cell>
          <cell r="EG293">
            <v>-699</v>
          </cell>
          <cell r="EH293">
            <v>2683</v>
          </cell>
          <cell r="EI293">
            <v>3.4123138362140197E-2</v>
          </cell>
          <cell r="EJ293">
            <v>3.5328663225534601E-2</v>
          </cell>
          <cell r="EK293" t="str">
            <v>n.a.</v>
          </cell>
          <cell r="EL293">
            <v>12851</v>
          </cell>
          <cell r="EM293">
            <v>660.5</v>
          </cell>
          <cell r="EO293">
            <v>82381.666666666701</v>
          </cell>
          <cell r="EP293">
            <v>-62585.333333333299</v>
          </cell>
          <cell r="EQ293">
            <v>-16492.333333333299</v>
          </cell>
          <cell r="ER293">
            <v>-1048.6666666666699</v>
          </cell>
          <cell r="ES293">
            <v>2255.3333333333399</v>
          </cell>
          <cell r="ET293">
            <v>2.7376641242994999E-2</v>
          </cell>
          <cell r="EU293">
            <v>2.8147217519001299E-2</v>
          </cell>
          <cell r="FF293" t="str">
            <v>CN46846PC</v>
          </cell>
          <cell r="FG293" t="str">
            <v>exclude</v>
          </cell>
          <cell r="FH293" t="str">
            <v>Lev SDA/SDP</v>
          </cell>
          <cell r="FI293" t="str">
            <v>ok, sda/sdp</v>
          </cell>
        </row>
        <row r="294">
          <cell r="B294" t="str">
            <v>SHANGHAI BOBAO GROUP CO.,LTD</v>
          </cell>
          <cell r="C294" t="str">
            <v>exclude</v>
          </cell>
          <cell r="D294" t="str">
            <v>Independence(A+, A, A-, B+, B, B-,U)</v>
          </cell>
          <cell r="H294" t="str">
            <v/>
          </cell>
          <cell r="I294" t="str">
            <v>ok, indep</v>
          </cell>
          <cell r="J294" t="str">
            <v>ok,indep</v>
          </cell>
          <cell r="M294" t="str">
            <v>SHANGHAI BOBAO GROUP CO.,LTD</v>
          </cell>
          <cell r="N294" t="str">
            <v>This company, formerly Shanghai platinum Po Industrial Development Co., Ltd., is engaged in collection of auto parts manufacturing, welding materials production, import and export trade, real estate development, construction the hotel management for an integrated enterprise. It was founded in 2008 by the six Chouzu entities and has its registered office in Shanghai, China.The company is adhering to the mode of operation integrity, quality, win-win business philosophy, marketing and services simultaneously, and continuously improve enterprise management level, to provide its clients with quality products and improve service efficiency. The company also has a professional R &amp; D team and improve the quality management system, and passed the ISO9001 quality management system certification. Through all staff's efforts to further promote the standardised management, enhance corporate brand image, enhance their social visibility and operational efficiency, the group focus on platinum treasure to fight new and pioneering enterprise groups, to enter larger capital markets.</v>
          </cell>
          <cell r="O294" t="str">
            <v>Manufacturing; Wholesale</v>
          </cell>
          <cell r="P294" t="str">
            <v>www.bobaocn.com</v>
          </cell>
          <cell r="R294" t="str">
            <v>China</v>
          </cell>
          <cell r="S294" t="str">
            <v>832696</v>
          </cell>
          <cell r="T294" t="str">
            <v>D</v>
          </cell>
          <cell r="U294" t="str">
            <v>3699</v>
          </cell>
          <cell r="V294" t="str">
            <v>Engaged in collection of auto parts manufacturing, welding materials production, import and export trade, real estate development, construction the hotel management for an integrated enterprise</v>
          </cell>
          <cell r="W294" t="str">
            <v>The Company mainly engaged in welding materials production, sales and research and development.</v>
          </cell>
          <cell r="Z294" t="str">
            <v>CN43828PC</v>
          </cell>
          <cell r="AA294">
            <v>128527</v>
          </cell>
          <cell r="AB294">
            <v>101895</v>
          </cell>
          <cell r="AC294">
            <v>72886</v>
          </cell>
          <cell r="AD294">
            <v>76825</v>
          </cell>
          <cell r="AE294">
            <v>127816</v>
          </cell>
          <cell r="AF294">
            <v>102086</v>
          </cell>
          <cell r="AG294">
            <v>73060</v>
          </cell>
          <cell r="AH294">
            <v>76474</v>
          </cell>
          <cell r="AI294">
            <v>-225</v>
          </cell>
          <cell r="AJ294">
            <v>-191</v>
          </cell>
          <cell r="AK294">
            <v>-291</v>
          </cell>
          <cell r="AL294">
            <v>-216</v>
          </cell>
          <cell r="AM294">
            <v>127591</v>
          </cell>
          <cell r="AN294">
            <v>101895</v>
          </cell>
          <cell r="AO294">
            <v>72769</v>
          </cell>
          <cell r="AP294">
            <v>76258</v>
          </cell>
          <cell r="AQ294">
            <v>936</v>
          </cell>
          <cell r="AR294" t="str">
            <v>n.a.</v>
          </cell>
          <cell r="AS294">
            <v>117</v>
          </cell>
          <cell r="AT294">
            <v>567</v>
          </cell>
          <cell r="AU294">
            <v>-114627</v>
          </cell>
          <cell r="AV294">
            <v>-85338</v>
          </cell>
          <cell r="AW294">
            <v>-59443</v>
          </cell>
          <cell r="AX294">
            <v>-61334</v>
          </cell>
          <cell r="AY294" t="str">
            <v>n.a.</v>
          </cell>
          <cell r="AZ294" t="str">
            <v>n.a.</v>
          </cell>
          <cell r="BA294" t="str">
            <v>n.a.</v>
          </cell>
          <cell r="BB294" t="str">
            <v>n.a.</v>
          </cell>
          <cell r="BC294">
            <v>-6784</v>
          </cell>
          <cell r="BD294">
            <v>-8098</v>
          </cell>
          <cell r="BE294">
            <v>-8846</v>
          </cell>
          <cell r="BF294">
            <v>-9069</v>
          </cell>
          <cell r="BG294">
            <v>7116</v>
          </cell>
          <cell r="BH294">
            <v>8459</v>
          </cell>
          <cell r="BI294">
            <v>4597</v>
          </cell>
          <cell r="BJ294">
            <v>6422</v>
          </cell>
          <cell r="BK294">
            <v>-922</v>
          </cell>
          <cell r="BL294">
            <v>-911</v>
          </cell>
          <cell r="BM294">
            <v>-718</v>
          </cell>
          <cell r="BN294">
            <v>-475</v>
          </cell>
          <cell r="BO294">
            <v>-903</v>
          </cell>
          <cell r="BP294">
            <v>-899</v>
          </cell>
          <cell r="BQ294">
            <v>-716</v>
          </cell>
          <cell r="BR294">
            <v>-475</v>
          </cell>
          <cell r="BS294">
            <v>-19</v>
          </cell>
          <cell r="BT294">
            <v>-12</v>
          </cell>
          <cell r="BU294">
            <v>-2</v>
          </cell>
          <cell r="BV294">
            <v>0</v>
          </cell>
          <cell r="BW294">
            <v>4425</v>
          </cell>
          <cell r="BX294">
            <v>5030</v>
          </cell>
          <cell r="BY294">
            <v>3072</v>
          </cell>
          <cell r="BZ294">
            <v>4861</v>
          </cell>
          <cell r="CA294">
            <v>77304</v>
          </cell>
          <cell r="CB294">
            <v>73239</v>
          </cell>
          <cell r="CC294">
            <v>53667</v>
          </cell>
          <cell r="CD294">
            <v>58771</v>
          </cell>
          <cell r="CE294">
            <v>27456</v>
          </cell>
          <cell r="CF294">
            <v>21945</v>
          </cell>
          <cell r="CG294">
            <v>9599</v>
          </cell>
          <cell r="CH294">
            <v>12763</v>
          </cell>
          <cell r="CI294">
            <v>25643</v>
          </cell>
          <cell r="CJ294">
            <v>33861</v>
          </cell>
          <cell r="CK294">
            <v>32172</v>
          </cell>
          <cell r="CL294">
            <v>23009</v>
          </cell>
          <cell r="CM294">
            <v>4242</v>
          </cell>
          <cell r="CN294">
            <v>3463</v>
          </cell>
          <cell r="CO294">
            <v>2140</v>
          </cell>
          <cell r="CP294">
            <v>8539</v>
          </cell>
          <cell r="CQ294">
            <v>11978</v>
          </cell>
          <cell r="CR294">
            <v>10837</v>
          </cell>
          <cell r="CS294">
            <v>8751</v>
          </cell>
          <cell r="CT294">
            <v>10007</v>
          </cell>
          <cell r="CU294">
            <v>200</v>
          </cell>
          <cell r="CV294" t="str">
            <v>n.a.</v>
          </cell>
          <cell r="CW294" t="str">
            <v>n.a.</v>
          </cell>
          <cell r="CX294" t="str">
            <v>n.a.</v>
          </cell>
          <cell r="CY294">
            <v>0</v>
          </cell>
          <cell r="CZ294">
            <v>68</v>
          </cell>
          <cell r="DA294">
            <v>3532</v>
          </cell>
          <cell r="DB294">
            <v>224</v>
          </cell>
          <cell r="DC294">
            <v>94532</v>
          </cell>
          <cell r="DD294">
            <v>86234</v>
          </cell>
          <cell r="DE294">
            <v>67995</v>
          </cell>
          <cell r="DF294">
            <v>65439</v>
          </cell>
          <cell r="DH294">
            <v>127591</v>
          </cell>
          <cell r="DI294">
            <v>-114627</v>
          </cell>
          <cell r="DJ294">
            <v>-6784</v>
          </cell>
          <cell r="DK294">
            <v>-922</v>
          </cell>
          <cell r="DL294">
            <v>5258</v>
          </cell>
          <cell r="DM294">
            <v>4.1209803199285203E-2</v>
          </cell>
          <cell r="DN294">
            <v>4.2981043545077799E-2</v>
          </cell>
          <cell r="DO294" t="str">
            <v>n.a.</v>
          </cell>
          <cell r="DP294">
            <v>24700.5</v>
          </cell>
          <cell r="DQ294">
            <v>34</v>
          </cell>
          <cell r="DS294">
            <v>101895</v>
          </cell>
          <cell r="DT294">
            <v>-85338</v>
          </cell>
          <cell r="DU294">
            <v>-8098</v>
          </cell>
          <cell r="DV294">
            <v>-911</v>
          </cell>
          <cell r="DW294">
            <v>7548</v>
          </cell>
          <cell r="DX294">
            <v>7.4076254968349797E-2</v>
          </cell>
          <cell r="DY294">
            <v>8.0002543801074799E-2</v>
          </cell>
          <cell r="DZ294" t="str">
            <v>n.a.</v>
          </cell>
          <cell r="EA294">
            <v>15772</v>
          </cell>
          <cell r="EB294">
            <v>1800</v>
          </cell>
          <cell r="ED294">
            <v>72769</v>
          </cell>
          <cell r="EE294">
            <v>-59443</v>
          </cell>
          <cell r="EF294">
            <v>-8846</v>
          </cell>
          <cell r="EG294">
            <v>-718</v>
          </cell>
          <cell r="EH294">
            <v>3762</v>
          </cell>
          <cell r="EI294">
            <v>5.1697838365237898E-2</v>
          </cell>
          <cell r="EJ294">
            <v>5.4516208500586902E-2</v>
          </cell>
          <cell r="EK294" t="str">
            <v>n.a.</v>
          </cell>
          <cell r="EL294">
            <v>11181</v>
          </cell>
          <cell r="EM294">
            <v>1878</v>
          </cell>
          <cell r="EO294">
            <v>100751.66666666701</v>
          </cell>
          <cell r="EP294">
            <v>-86469.333333333299</v>
          </cell>
          <cell r="EQ294">
            <v>-7909.3333333333303</v>
          </cell>
          <cell r="ER294">
            <v>-850.33333333333303</v>
          </cell>
          <cell r="ES294">
            <v>5522.6666666666797</v>
          </cell>
          <cell r="ET294">
            <v>5.48146432647931E-2</v>
          </cell>
          <cell r="EU294">
            <v>5.7993538382915703E-2</v>
          </cell>
          <cell r="FF294" t="str">
            <v>CN43828PC</v>
          </cell>
          <cell r="FG294" t="str">
            <v>exclude</v>
          </cell>
          <cell r="FH294" t="str">
            <v>Independence(A+, A, A-, B+, B, B-,U)</v>
          </cell>
          <cell r="FI294" t="str">
            <v>ok, indep</v>
          </cell>
        </row>
        <row r="295">
          <cell r="B295" t="str">
            <v>QUASEM INDUSTRIES LIMITED</v>
          </cell>
          <cell r="C295" t="str">
            <v>exclude</v>
          </cell>
          <cell r="D295" t="str">
            <v>Significantly different products/services</v>
          </cell>
          <cell r="E295" t="str">
            <v>电池，喷雾</v>
          </cell>
          <cell r="H295" t="str">
            <v/>
          </cell>
          <cell r="I295" t="str">
            <v>ok, sda/sdp</v>
          </cell>
          <cell r="J295" t="str">
            <v>pending</v>
          </cell>
          <cell r="L295" t="str">
            <v>从事电池和干电池的制造和批发分销。</v>
          </cell>
          <cell r="M295" t="str">
            <v>QUASEM INDUSTRIES LIMITED</v>
          </cell>
          <cell r="N295" t="str">
            <v>This company is engaged in the manufacture and wholesale distribution of batteries and dry cells. It was established in June 1980 and conducts business in its registered head office located in Dhaka City, Bangladesh.The company is the largest dry cell manufacturing company in Bangladesh. It owns and operates drycells factory and produces um-1 and um-3 metal jacket batteries. It offers these products under the brand name Sunlite. The company has established sales relationships with more than 10,000 wholesalers and 250,000 retailers across Bangladesh. Its products are marketed and sold throughout Bangladesh and internationally in cooperation with its local and foreign business partners and affiliates.</v>
          </cell>
          <cell r="O295" t="str">
            <v>Manufacturing; Wholesale</v>
          </cell>
          <cell r="P295" t="str">
            <v>www.quasemdrycells.com</v>
          </cell>
          <cell r="R295" t="str">
            <v>Bangladesh</v>
          </cell>
          <cell r="S295" t="str">
            <v>QUASEMIND</v>
          </cell>
          <cell r="T295" t="str">
            <v>A+</v>
          </cell>
          <cell r="U295" t="str">
            <v>3692</v>
          </cell>
          <cell r="V295" t="str">
            <v>Engaged in the manufacture and wholesale distribution of batteries and dry cells</v>
          </cell>
          <cell r="W295" t="str">
            <v>The Company owns and operates a modern dry cells factory and produces UM-1 and UM-3 metal jacket batteries and sells the same in local markets.</v>
          </cell>
          <cell r="X295" t="str">
            <v>QUASEM DRYCELLS LTD</v>
          </cell>
          <cell r="Y295" t="str">
            <v>Sunlite</v>
          </cell>
          <cell r="Z295" t="str">
            <v>BD30009FE</v>
          </cell>
          <cell r="AA295">
            <v>1289735</v>
          </cell>
          <cell r="AB295">
            <v>1476325</v>
          </cell>
          <cell r="AC295">
            <v>1855564</v>
          </cell>
          <cell r="AD295">
            <v>2015583</v>
          </cell>
          <cell r="AE295">
            <v>1865452</v>
          </cell>
          <cell r="AF295">
            <v>2093545</v>
          </cell>
          <cell r="AG295">
            <v>2607241</v>
          </cell>
          <cell r="AH295">
            <v>2783362</v>
          </cell>
          <cell r="AI295">
            <v>-703724</v>
          </cell>
          <cell r="AJ295">
            <v>-718321</v>
          </cell>
          <cell r="AK295">
            <v>-751736</v>
          </cell>
          <cell r="AL295">
            <v>-767800</v>
          </cell>
          <cell r="AM295">
            <v>1161728</v>
          </cell>
          <cell r="AN295">
            <v>1375224</v>
          </cell>
          <cell r="AO295">
            <v>1855505</v>
          </cell>
          <cell r="AP295">
            <v>2015562</v>
          </cell>
          <cell r="AQ295">
            <v>128007</v>
          </cell>
          <cell r="AR295">
            <v>101101</v>
          </cell>
          <cell r="AS295">
            <v>59</v>
          </cell>
          <cell r="AT295">
            <v>21</v>
          </cell>
          <cell r="AU295">
            <v>-854181</v>
          </cell>
          <cell r="AV295">
            <v>-1032662</v>
          </cell>
          <cell r="AW295">
            <v>-1473309</v>
          </cell>
          <cell r="AX295">
            <v>-1599009</v>
          </cell>
          <cell r="AY295">
            <v>0</v>
          </cell>
          <cell r="AZ295">
            <v>0</v>
          </cell>
          <cell r="BA295">
            <v>0</v>
          </cell>
          <cell r="BB295">
            <v>0</v>
          </cell>
          <cell r="BC295">
            <v>-266081</v>
          </cell>
          <cell r="BD295">
            <v>-255093</v>
          </cell>
          <cell r="BE295">
            <v>-238640</v>
          </cell>
          <cell r="BF295">
            <v>-243437</v>
          </cell>
          <cell r="BG295">
            <v>169473</v>
          </cell>
          <cell r="BH295">
            <v>188570</v>
          </cell>
          <cell r="BI295">
            <v>143615</v>
          </cell>
          <cell r="BJ295">
            <v>173137</v>
          </cell>
          <cell r="BK295">
            <v>-53797</v>
          </cell>
          <cell r="BL295">
            <v>-62792</v>
          </cell>
          <cell r="BM295">
            <v>-52307</v>
          </cell>
          <cell r="BN295">
            <v>-49825</v>
          </cell>
          <cell r="BO295">
            <v>-53797</v>
          </cell>
          <cell r="BP295">
            <v>-62792</v>
          </cell>
          <cell r="BQ295">
            <v>-52307</v>
          </cell>
          <cell r="BR295">
            <v>-49825</v>
          </cell>
          <cell r="BS295">
            <v>0</v>
          </cell>
          <cell r="BT295">
            <v>0</v>
          </cell>
          <cell r="BU295">
            <v>0</v>
          </cell>
          <cell r="BV295">
            <v>0</v>
          </cell>
          <cell r="BW295">
            <v>91639</v>
          </cell>
          <cell r="BX295">
            <v>44195</v>
          </cell>
          <cell r="BY295">
            <v>48811</v>
          </cell>
          <cell r="BZ295">
            <v>79300</v>
          </cell>
          <cell r="CA295">
            <v>788886</v>
          </cell>
          <cell r="CB295">
            <v>786202</v>
          </cell>
          <cell r="CC295">
            <v>724770</v>
          </cell>
          <cell r="CD295">
            <v>672325</v>
          </cell>
          <cell r="CE295">
            <v>581212</v>
          </cell>
          <cell r="CF295">
            <v>574173</v>
          </cell>
          <cell r="CG295">
            <v>499314</v>
          </cell>
          <cell r="CH295">
            <v>540978</v>
          </cell>
          <cell r="CI295">
            <v>28090</v>
          </cell>
          <cell r="CJ295">
            <v>26952</v>
          </cell>
          <cell r="CK295" t="str">
            <v>n.a.</v>
          </cell>
          <cell r="CL295">
            <v>21338</v>
          </cell>
          <cell r="CM295">
            <v>27274</v>
          </cell>
          <cell r="CN295">
            <v>50095</v>
          </cell>
          <cell r="CO295">
            <v>96257</v>
          </cell>
          <cell r="CP295">
            <v>40899</v>
          </cell>
          <cell r="CQ295">
            <v>28788</v>
          </cell>
          <cell r="CR295">
            <v>36014</v>
          </cell>
          <cell r="CS295">
            <v>31535</v>
          </cell>
          <cell r="CT295">
            <v>14251</v>
          </cell>
          <cell r="CU295" t="str">
            <v>n.a.</v>
          </cell>
          <cell r="CV295" t="str">
            <v>n.a.</v>
          </cell>
          <cell r="CW295" t="str">
            <v>n.a.</v>
          </cell>
          <cell r="CX295" t="str">
            <v>n.a.</v>
          </cell>
          <cell r="CY295">
            <v>153699</v>
          </cell>
          <cell r="CZ295">
            <v>106927</v>
          </cell>
          <cell r="DA295">
            <v>3105453</v>
          </cell>
          <cell r="DB295">
            <v>185323</v>
          </cell>
          <cell r="DC295">
            <v>3034975</v>
          </cell>
          <cell r="DD295">
            <v>3014218</v>
          </cell>
          <cell r="DE295">
            <v>2979358</v>
          </cell>
          <cell r="DF295">
            <v>2742515</v>
          </cell>
          <cell r="DH295">
            <v>1161728</v>
          </cell>
          <cell r="DI295">
            <v>-854181</v>
          </cell>
          <cell r="DJ295">
            <v>-266081</v>
          </cell>
          <cell r="DK295">
            <v>-53797</v>
          </cell>
          <cell r="DL295">
            <v>-12331</v>
          </cell>
          <cell r="DM295">
            <v>-1.0614360676509499E-2</v>
          </cell>
          <cell r="DN295">
            <v>-1.05028793271888E-2</v>
          </cell>
          <cell r="DO295">
            <v>0</v>
          </cell>
          <cell r="DP295">
            <v>577692.5</v>
          </cell>
          <cell r="DQ295">
            <v>130313</v>
          </cell>
          <cell r="DS295">
            <v>1375224</v>
          </cell>
          <cell r="DT295">
            <v>-1032662</v>
          </cell>
          <cell r="DU295">
            <v>-255093</v>
          </cell>
          <cell r="DV295">
            <v>-62792</v>
          </cell>
          <cell r="DW295">
            <v>24677</v>
          </cell>
          <cell r="DX295">
            <v>1.7943985852486601E-2</v>
          </cell>
          <cell r="DY295">
            <v>1.82718557739938E-2</v>
          </cell>
          <cell r="DZ295">
            <v>0</v>
          </cell>
          <cell r="EA295">
            <v>536743.5</v>
          </cell>
          <cell r="EB295">
            <v>1606190</v>
          </cell>
          <cell r="ED295">
            <v>1855505</v>
          </cell>
          <cell r="EE295">
            <v>-1473309</v>
          </cell>
          <cell r="EF295">
            <v>-238640</v>
          </cell>
          <cell r="EG295">
            <v>-52307</v>
          </cell>
          <cell r="EH295">
            <v>91249</v>
          </cell>
          <cell r="EI295">
            <v>4.91774476490228E-2</v>
          </cell>
          <cell r="EJ295">
            <v>5.1720952061378798E-2</v>
          </cell>
          <cell r="EK295">
            <v>0</v>
          </cell>
          <cell r="EL295">
            <v>520146</v>
          </cell>
          <cell r="EM295">
            <v>1645388</v>
          </cell>
          <cell r="EO295">
            <v>1464152.33333333</v>
          </cell>
          <cell r="EP295">
            <v>-1120050.66666667</v>
          </cell>
          <cell r="EQ295">
            <v>-253271.33333333299</v>
          </cell>
          <cell r="ER295">
            <v>-56298.666666666701</v>
          </cell>
          <cell r="ES295">
            <v>34531.666666666497</v>
          </cell>
          <cell r="ET295">
            <v>2.35847499474666E-2</v>
          </cell>
          <cell r="EU295">
            <v>2.4154426045883401E-2</v>
          </cell>
          <cell r="FF295" t="str">
            <v>BD30009FE</v>
          </cell>
          <cell r="FG295" t="str">
            <v>exclude</v>
          </cell>
          <cell r="FH295" t="str">
            <v>Significantly different products/services</v>
          </cell>
          <cell r="FI295" t="str">
            <v>ok, sda/sdp</v>
          </cell>
        </row>
        <row r="296">
          <cell r="B296" t="str">
            <v>ZHEJIANG BSB ELECTRICAL APPLIANCES CO.,LTD</v>
          </cell>
          <cell r="C296" t="str">
            <v>exclude</v>
          </cell>
          <cell r="D296" t="str">
            <v>Significantly different products/services</v>
          </cell>
          <cell r="E296" t="str">
            <v>从事液压电磁断路器的生产</v>
          </cell>
          <cell r="H296" t="str">
            <v/>
          </cell>
          <cell r="I296" t="str">
            <v>ok, sda/sdp</v>
          </cell>
          <cell r="J296" t="str">
            <v>ok,sdp</v>
          </cell>
          <cell r="M296" t="str">
            <v>ZHEJIANG BSB ELECTRICAL APPLIANCES CO.,LTD</v>
          </cell>
          <cell r="N296" t="str">
            <v>This company is engaged in the production of hydraulic electromagnetic circuit breakers. It was founded in 1997, and it conducts business in Zhejiang, China.The company has rapidly increased the quality in its production of hydraulic electromagnetic circuit breakers, of which the technical standards have reached the international advanced level, and keep marching towards the zero-defect goal. The company brings together a large number of professionals in electronics, machinery and hydraulic solenoid technologies, and the technical development strength is strong.</v>
          </cell>
          <cell r="O296" t="str">
            <v>Manufacturing</v>
          </cell>
          <cell r="P296" t="str">
            <v>www.chinabsb.com</v>
          </cell>
          <cell r="R296" t="str">
            <v>China</v>
          </cell>
          <cell r="S296" t="str">
            <v>835391</v>
          </cell>
          <cell r="T296" t="str">
            <v>B+</v>
          </cell>
          <cell r="U296" t="str">
            <v>3699</v>
          </cell>
          <cell r="V296" t="str">
            <v>Engaged in the production of hydraulic electromagnetic circuit breakers</v>
          </cell>
          <cell r="W296" t="str">
            <v>The Company's main business is: electrical machinery and equipment manufacturing.</v>
          </cell>
          <cell r="Z296" t="str">
            <v>CN47522PC</v>
          </cell>
          <cell r="AA296">
            <v>184067</v>
          </cell>
          <cell r="AB296">
            <v>98251</v>
          </cell>
          <cell r="AC296">
            <v>77656</v>
          </cell>
          <cell r="AD296">
            <v>70884</v>
          </cell>
          <cell r="AE296">
            <v>178433</v>
          </cell>
          <cell r="AF296">
            <v>96479</v>
          </cell>
          <cell r="AG296">
            <v>77503</v>
          </cell>
          <cell r="AH296">
            <v>69211</v>
          </cell>
          <cell r="AI296">
            <v>-1296</v>
          </cell>
          <cell r="AJ296">
            <v>-928</v>
          </cell>
          <cell r="AK296">
            <v>-826</v>
          </cell>
          <cell r="AL296">
            <v>-984</v>
          </cell>
          <cell r="AM296">
            <v>177137</v>
          </cell>
          <cell r="AN296">
            <v>95551</v>
          </cell>
          <cell r="AO296">
            <v>76677</v>
          </cell>
          <cell r="AP296">
            <v>68227</v>
          </cell>
          <cell r="AQ296">
            <v>6930</v>
          </cell>
          <cell r="AR296">
            <v>2700</v>
          </cell>
          <cell r="AS296">
            <v>979</v>
          </cell>
          <cell r="AT296">
            <v>2657</v>
          </cell>
          <cell r="AU296">
            <v>-95419</v>
          </cell>
          <cell r="AV296">
            <v>-48039</v>
          </cell>
          <cell r="AW296">
            <v>-35504</v>
          </cell>
          <cell r="AX296">
            <v>-31020</v>
          </cell>
          <cell r="AY296" t="str">
            <v>n.a.</v>
          </cell>
          <cell r="AZ296" t="str">
            <v>n.a.</v>
          </cell>
          <cell r="BA296" t="str">
            <v>n.a.</v>
          </cell>
          <cell r="BB296" t="str">
            <v>n.a.</v>
          </cell>
          <cell r="BC296">
            <v>-32496</v>
          </cell>
          <cell r="BD296">
            <v>-19560</v>
          </cell>
          <cell r="BE296">
            <v>-17634</v>
          </cell>
          <cell r="BF296">
            <v>-20090</v>
          </cell>
          <cell r="BG296">
            <v>56152</v>
          </cell>
          <cell r="BH296">
            <v>30652</v>
          </cell>
          <cell r="BI296">
            <v>24518</v>
          </cell>
          <cell r="BJ296">
            <v>19774</v>
          </cell>
          <cell r="BK296">
            <v>-8898</v>
          </cell>
          <cell r="BL296">
            <v>-4617</v>
          </cell>
          <cell r="BM296">
            <v>-5224</v>
          </cell>
          <cell r="BN296">
            <v>-3254</v>
          </cell>
          <cell r="BO296">
            <v>-5073</v>
          </cell>
          <cell r="BP296">
            <v>-4409</v>
          </cell>
          <cell r="BQ296">
            <v>-3649</v>
          </cell>
          <cell r="BR296">
            <v>-3046</v>
          </cell>
          <cell r="BS296">
            <v>-3825</v>
          </cell>
          <cell r="BT296">
            <v>-208</v>
          </cell>
          <cell r="BU296">
            <v>-1575</v>
          </cell>
          <cell r="BV296">
            <v>-208</v>
          </cell>
          <cell r="BW296">
            <v>38035</v>
          </cell>
          <cell r="BX296">
            <v>15626</v>
          </cell>
          <cell r="BY296">
            <v>16448</v>
          </cell>
          <cell r="BZ296">
            <v>13577</v>
          </cell>
          <cell r="CA296">
            <v>163283</v>
          </cell>
          <cell r="CB296">
            <v>145606</v>
          </cell>
          <cell r="CC296">
            <v>139809</v>
          </cell>
          <cell r="CD296">
            <v>122794</v>
          </cell>
          <cell r="CE296">
            <v>60030</v>
          </cell>
          <cell r="CF296">
            <v>46632</v>
          </cell>
          <cell r="CG296">
            <v>44533</v>
          </cell>
          <cell r="CH296">
            <v>45830</v>
          </cell>
          <cell r="CI296">
            <v>75241</v>
          </cell>
          <cell r="CJ296">
            <v>50960</v>
          </cell>
          <cell r="CK296">
            <v>48533</v>
          </cell>
          <cell r="CL296">
            <v>36824</v>
          </cell>
          <cell r="CM296">
            <v>19905</v>
          </cell>
          <cell r="CN296">
            <v>31009</v>
          </cell>
          <cell r="CO296">
            <v>13097</v>
          </cell>
          <cell r="CP296">
            <v>11237</v>
          </cell>
          <cell r="CQ296">
            <v>6401</v>
          </cell>
          <cell r="CR296">
            <v>15737</v>
          </cell>
          <cell r="CS296">
            <v>32574</v>
          </cell>
          <cell r="CT296">
            <v>27158</v>
          </cell>
          <cell r="CU296">
            <v>30</v>
          </cell>
          <cell r="CV296" t="str">
            <v>n.a.</v>
          </cell>
          <cell r="CW296" t="str">
            <v>n.a.</v>
          </cell>
          <cell r="CX296" t="str">
            <v>n.a.</v>
          </cell>
          <cell r="CY296">
            <v>16966</v>
          </cell>
          <cell r="CZ296">
            <v>0</v>
          </cell>
          <cell r="DA296">
            <v>550</v>
          </cell>
          <cell r="DB296">
            <v>369</v>
          </cell>
          <cell r="DC296">
            <v>225728</v>
          </cell>
          <cell r="DD296">
            <v>190143</v>
          </cell>
          <cell r="DE296">
            <v>185112</v>
          </cell>
          <cell r="DF296">
            <v>161132</v>
          </cell>
          <cell r="DH296">
            <v>177137</v>
          </cell>
          <cell r="DI296">
            <v>-95419</v>
          </cell>
          <cell r="DJ296">
            <v>-32496</v>
          </cell>
          <cell r="DK296">
            <v>-8898</v>
          </cell>
          <cell r="DL296">
            <v>40324</v>
          </cell>
          <cell r="DM296">
            <v>0.227643010776969</v>
          </cell>
          <cell r="DN296">
            <v>0.294738073136325</v>
          </cell>
          <cell r="DO296" t="str">
            <v>n.a.</v>
          </cell>
          <cell r="DP296">
            <v>53331</v>
          </cell>
          <cell r="DQ296">
            <v>8483</v>
          </cell>
          <cell r="DS296">
            <v>95551</v>
          </cell>
          <cell r="DT296">
            <v>-48039</v>
          </cell>
          <cell r="DU296">
            <v>-19560</v>
          </cell>
          <cell r="DV296">
            <v>-4617</v>
          </cell>
          <cell r="DW296">
            <v>23335</v>
          </cell>
          <cell r="DX296">
            <v>0.24421513118648699</v>
          </cell>
          <cell r="DY296">
            <v>0.32312783870610401</v>
          </cell>
          <cell r="DZ296" t="str">
            <v>n.a.</v>
          </cell>
          <cell r="EA296">
            <v>45582.5</v>
          </cell>
          <cell r="EB296">
            <v>275</v>
          </cell>
          <cell r="ED296">
            <v>76677</v>
          </cell>
          <cell r="EE296">
            <v>-35504</v>
          </cell>
          <cell r="EF296">
            <v>-17634</v>
          </cell>
          <cell r="EG296">
            <v>-5224</v>
          </cell>
          <cell r="EH296">
            <v>18315</v>
          </cell>
          <cell r="EI296">
            <v>0.23885911029383</v>
          </cell>
          <cell r="EJ296">
            <v>0.31381720982831302</v>
          </cell>
          <cell r="EK296" t="str">
            <v>n.a.</v>
          </cell>
          <cell r="EL296">
            <v>45181.5</v>
          </cell>
          <cell r="EM296">
            <v>459.5</v>
          </cell>
          <cell r="EO296">
            <v>116455</v>
          </cell>
          <cell r="EP296">
            <v>-59654</v>
          </cell>
          <cell r="EQ296">
            <v>-23230</v>
          </cell>
          <cell r="ER296">
            <v>-6246.3333333333303</v>
          </cell>
          <cell r="ES296">
            <v>27324.666666666701</v>
          </cell>
          <cell r="ET296">
            <v>0.23463712735963799</v>
          </cell>
          <cell r="EU296">
            <v>0.30656977983552203</v>
          </cell>
          <cell r="FF296" t="str">
            <v>CN47522PC</v>
          </cell>
          <cell r="FG296" t="str">
            <v>exclude</v>
          </cell>
          <cell r="FH296" t="str">
            <v>Significantly different products/services</v>
          </cell>
          <cell r="FI296" t="str">
            <v>ok, sda/sdp</v>
          </cell>
        </row>
        <row r="297">
          <cell r="B297" t="str">
            <v>BESTEC POWER ELECTRONICS CO., LTD</v>
          </cell>
          <cell r="C297" t="str">
            <v>exclude</v>
          </cell>
          <cell r="D297" t="str">
            <v>Consecutive loss</v>
          </cell>
          <cell r="H297" t="str">
            <v/>
          </cell>
          <cell r="I297" t="str">
            <v>ok, loss</v>
          </cell>
          <cell r="J297" t="str">
            <v>ok,loss</v>
          </cell>
          <cell r="M297" t="str">
            <v>BESTEC POWER ELECTRONICS CO., LTD</v>
          </cell>
          <cell r="N297" t="str">
            <v>This company is engaged in the manufacture and supply of manufacture and supply of switching power supplies and adapters for branded personal computer (PC). The company was established in 1988 by Mike Chen, and has its head office in Guishan, Taiwan.The company is recognised as a leading designer and manufacturer of switching power supply. It is one of the world power supply leader. The company's products include switch power supply, UPS (uninterruptible power supply) voltage adapter, frequency converter and voltage transformer. The company's products are used in various consumer and business applications, such as desk-top PCs, notebook PCs, printers, digital cameras, scanners, multi-function printers, and liquid crystal displays.The company has operations in Asia, the United States of America, and Europe. The company's marketing strategy is to accelerate development of power management expertise to stand out as the highest competitiveness in the fast moving industry which empowers to achieve the top among the global power industry.</v>
          </cell>
          <cell r="O297" t="str">
            <v>Manufacturing; Wholesale</v>
          </cell>
          <cell r="P297" t="str">
            <v>www.bestec.com.tw</v>
          </cell>
          <cell r="R297" t="str">
            <v>Taiwan, China</v>
          </cell>
          <cell r="S297" t="str">
            <v>3308</v>
          </cell>
          <cell r="T297" t="str">
            <v>B+</v>
          </cell>
          <cell r="U297" t="str">
            <v>3699</v>
          </cell>
          <cell r="V297" t="str">
            <v>Engaged in the manufacture and supply of manufacture and supply of switching power supplies and adapters for branded personal computer (PC)</v>
          </cell>
          <cell r="W297" t="str">
            <v>The Company is  principally engaged in the research, development, manufacture and sales of power converters and power supplies. The Company's main products include switching power supplies, switching direct current (DC) power supply equipment systems, DC power converters, related materials and others. The Company's products are mainly used in computers, consumer electronics, communications, industrial and test equipment, national defense and aerospace.</v>
          </cell>
          <cell r="Z297" t="str">
            <v>TW22749711</v>
          </cell>
          <cell r="AA297">
            <v>409184</v>
          </cell>
          <cell r="AB297">
            <v>343873</v>
          </cell>
          <cell r="AC297">
            <v>616788</v>
          </cell>
          <cell r="AD297">
            <v>772325</v>
          </cell>
          <cell r="AE297">
            <v>378914</v>
          </cell>
          <cell r="AF297">
            <v>330104</v>
          </cell>
          <cell r="AG297">
            <v>604681</v>
          </cell>
          <cell r="AH297">
            <v>752335</v>
          </cell>
          <cell r="AI297">
            <v>-613</v>
          </cell>
          <cell r="AJ297">
            <v>-223</v>
          </cell>
          <cell r="AK297">
            <v>-925</v>
          </cell>
          <cell r="AL297">
            <v>-653</v>
          </cell>
          <cell r="AM297">
            <v>378301</v>
          </cell>
          <cell r="AN297">
            <v>329881</v>
          </cell>
          <cell r="AO297">
            <v>603756</v>
          </cell>
          <cell r="AP297">
            <v>751682</v>
          </cell>
          <cell r="AQ297">
            <v>30883</v>
          </cell>
          <cell r="AR297">
            <v>13992</v>
          </cell>
          <cell r="AS297">
            <v>13032</v>
          </cell>
          <cell r="AT297">
            <v>20643</v>
          </cell>
          <cell r="AU297">
            <v>-331640</v>
          </cell>
          <cell r="AV297">
            <v>-272235</v>
          </cell>
          <cell r="AW297">
            <v>-539703</v>
          </cell>
          <cell r="AX297">
            <v>-695293</v>
          </cell>
          <cell r="AY297">
            <v>-13013</v>
          </cell>
          <cell r="AZ297">
            <v>-8497</v>
          </cell>
          <cell r="BA297">
            <v>-25126</v>
          </cell>
          <cell r="BB297">
            <v>-45911</v>
          </cell>
          <cell r="BC297">
            <v>-62511</v>
          </cell>
          <cell r="BD297">
            <v>-70749</v>
          </cell>
          <cell r="BE297">
            <v>-91479</v>
          </cell>
          <cell r="BF297">
            <v>-126414</v>
          </cell>
          <cell r="BG297">
            <v>2020</v>
          </cell>
          <cell r="BH297">
            <v>-7608</v>
          </cell>
          <cell r="BI297">
            <v>-39520</v>
          </cell>
          <cell r="BJ297">
            <v>-95293</v>
          </cell>
          <cell r="BK297">
            <v>-34064</v>
          </cell>
          <cell r="BL297">
            <v>-39033</v>
          </cell>
          <cell r="BM297">
            <v>-45390</v>
          </cell>
          <cell r="BN297">
            <v>-52050</v>
          </cell>
          <cell r="BO297">
            <v>-33160</v>
          </cell>
          <cell r="BP297">
            <v>-38100</v>
          </cell>
          <cell r="BQ297">
            <v>-44449</v>
          </cell>
          <cell r="BR297">
            <v>-50031</v>
          </cell>
          <cell r="BS297">
            <v>-904</v>
          </cell>
          <cell r="BT297">
            <v>-933</v>
          </cell>
          <cell r="BU297">
            <v>-941</v>
          </cell>
          <cell r="BV297">
            <v>-2019</v>
          </cell>
          <cell r="BW297">
            <v>-26427</v>
          </cell>
          <cell r="BX297">
            <v>-87340</v>
          </cell>
          <cell r="BY297">
            <v>-93425</v>
          </cell>
          <cell r="BZ297">
            <v>-154500</v>
          </cell>
          <cell r="CA297">
            <v>1004779</v>
          </cell>
          <cell r="CB297">
            <v>1079724</v>
          </cell>
          <cell r="CC297">
            <v>1194206</v>
          </cell>
          <cell r="CD297">
            <v>1406042</v>
          </cell>
          <cell r="CE297">
            <v>275605</v>
          </cell>
          <cell r="CF297">
            <v>253811</v>
          </cell>
          <cell r="CG297">
            <v>247107</v>
          </cell>
          <cell r="CH297">
            <v>300663</v>
          </cell>
          <cell r="CI297">
            <v>87032</v>
          </cell>
          <cell r="CJ297">
            <v>53145</v>
          </cell>
          <cell r="CK297">
            <v>115994</v>
          </cell>
          <cell r="CL297">
            <v>166138</v>
          </cell>
          <cell r="CM297">
            <v>41482</v>
          </cell>
          <cell r="CN297">
            <v>30440</v>
          </cell>
          <cell r="CO297">
            <v>29308</v>
          </cell>
          <cell r="CP297">
            <v>57319</v>
          </cell>
          <cell r="CQ297">
            <v>599223</v>
          </cell>
          <cell r="CR297">
            <v>741131</v>
          </cell>
          <cell r="CS297">
            <v>800027</v>
          </cell>
          <cell r="CT297">
            <v>878319</v>
          </cell>
          <cell r="CU297">
            <v>112879</v>
          </cell>
          <cell r="CV297">
            <v>143004</v>
          </cell>
          <cell r="CW297">
            <v>122068</v>
          </cell>
          <cell r="CX297">
            <v>198035</v>
          </cell>
          <cell r="CY297">
            <v>25618</v>
          </cell>
          <cell r="CZ297">
            <v>26039</v>
          </cell>
          <cell r="DA297">
            <v>25779</v>
          </cell>
          <cell r="DB297">
            <v>26289</v>
          </cell>
          <cell r="DC297">
            <v>1420930</v>
          </cell>
          <cell r="DD297">
            <v>1525201</v>
          </cell>
          <cell r="DE297">
            <v>1679655</v>
          </cell>
          <cell r="DF297">
            <v>1956558</v>
          </cell>
          <cell r="DH297">
            <v>378301</v>
          </cell>
          <cell r="DI297">
            <v>-331640</v>
          </cell>
          <cell r="DJ297">
            <v>-75524</v>
          </cell>
          <cell r="DK297">
            <v>-34064</v>
          </cell>
          <cell r="DL297">
            <v>-62927</v>
          </cell>
          <cell r="DM297">
            <v>-0.16634108818110399</v>
          </cell>
          <cell r="DN297">
            <v>-0.14261787556546701</v>
          </cell>
          <cell r="DO297">
            <v>-13013</v>
          </cell>
          <cell r="DP297">
            <v>264708</v>
          </cell>
          <cell r="DQ297">
            <v>25828.5</v>
          </cell>
          <cell r="DS297">
            <v>329881</v>
          </cell>
          <cell r="DT297">
            <v>-272235</v>
          </cell>
          <cell r="DU297">
            <v>-79246</v>
          </cell>
          <cell r="DV297">
            <v>-39033</v>
          </cell>
          <cell r="DW297">
            <v>-60633</v>
          </cell>
          <cell r="DX297">
            <v>-0.18380264398373999</v>
          </cell>
          <cell r="DY297">
            <v>-0.15526459998873299</v>
          </cell>
          <cell r="DZ297">
            <v>-8497</v>
          </cell>
          <cell r="EA297">
            <v>250459</v>
          </cell>
          <cell r="EB297">
            <v>25909</v>
          </cell>
          <cell r="ED297">
            <v>603756</v>
          </cell>
          <cell r="EE297">
            <v>-539703</v>
          </cell>
          <cell r="EF297">
            <v>-116605</v>
          </cell>
          <cell r="EG297">
            <v>-45390</v>
          </cell>
          <cell r="EH297">
            <v>-97942</v>
          </cell>
          <cell r="EI297">
            <v>-0.16222116219134899</v>
          </cell>
          <cell r="EJ297">
            <v>-0.139578565137709</v>
          </cell>
          <cell r="EK297">
            <v>-25126</v>
          </cell>
          <cell r="EL297">
            <v>273885</v>
          </cell>
          <cell r="EM297">
            <v>26034</v>
          </cell>
          <cell r="EO297">
            <v>437312.66666666698</v>
          </cell>
          <cell r="EP297">
            <v>-381192.66666666698</v>
          </cell>
          <cell r="EQ297">
            <v>-90458.333333333299</v>
          </cell>
          <cell r="ER297">
            <v>-39495.666666666701</v>
          </cell>
          <cell r="ES297">
            <v>-73834</v>
          </cell>
          <cell r="ET297">
            <v>-0.16883572241980899</v>
          </cell>
          <cell r="EU297">
            <v>-0.14444777754591001</v>
          </cell>
          <cell r="FF297" t="str">
            <v>TW22749711</v>
          </cell>
          <cell r="FG297" t="str">
            <v>exclude</v>
          </cell>
          <cell r="FH297" t="str">
            <v>Consecutive loss</v>
          </cell>
          <cell r="FI297" t="str">
            <v>ok, loss</v>
          </cell>
        </row>
        <row r="298">
          <cell r="B298" t="str">
            <v>DREWLOONG PRECISION, INC.</v>
          </cell>
          <cell r="C298" t="str">
            <v>exclude</v>
          </cell>
          <cell r="D298" t="str">
            <v>Significantly different products/services</v>
          </cell>
          <cell r="E298" t="str">
            <v>一家致力于为航空航天、电子、汽车、工业和其他高科技行业提供高质量精密工具、机加工、钣金部件、表面处理和组件的工程和制造服务的制造商</v>
          </cell>
          <cell r="H298" t="str">
            <v/>
          </cell>
          <cell r="I298" t="str">
            <v>ok, sda/sdp</v>
          </cell>
          <cell r="J298" t="str">
            <v>ok,sdp</v>
          </cell>
          <cell r="M298" t="str">
            <v>DREWLOONG PRECISION, INC.</v>
          </cell>
          <cell r="N298" t="str">
            <v>This firm operates as a manufacturer dedicated to provide high quality engineering and fabrication services of precision tooling, machined, sheet metal components, surface treatment and assemblies for aerospace, electronics, automotive, industrial and other high tech industries principally in Taiwan. The company was incorporated in August 1990. The registered head office of the company is located in Renwu Dist., Kaohsiung City, Taiwan, China. The firm is one of the leading manufaturers of precision parts and components in Taiwan for customers around the world in the aerospace, automotive and other high-tech industries. The company is a ISO9001:2008 + AS9100C, and NADCAP certified organization, and is an approved supplier for a number leading aerospace manufacutuers around the world. The company has been involved in the fabrication of precision machined components for aerospace, ship building and industrial applications.</v>
          </cell>
          <cell r="O298" t="str">
            <v>Manufacturing</v>
          </cell>
          <cell r="P298" t="str">
            <v>www.drewloong.com.tw</v>
          </cell>
          <cell r="R298" t="str">
            <v>Taiwan, China</v>
          </cell>
          <cell r="S298" t="str">
            <v>4572</v>
          </cell>
          <cell r="T298" t="str">
            <v>B+</v>
          </cell>
          <cell r="U298" t="str">
            <v>3699</v>
          </cell>
          <cell r="V298" t="str">
            <v>Operates as a manufacturer dedicated to provide high quality engineering and fabrication services of precision tooling, machined, sheet metal components, surface treatment and assemblies for aerospace, electronics, automotive, industrial and other high tech industries principally in Taiwan</v>
          </cell>
          <cell r="W298" t="str">
            <v>The Company's main business items are special parts (aircraft parts), transport parts, mechanical work machines, ship parts, mechanical parts, molds, etc.</v>
          </cell>
          <cell r="Z298" t="str">
            <v>TW23830154</v>
          </cell>
          <cell r="AA298">
            <v>405785</v>
          </cell>
          <cell r="AB298">
            <v>352413</v>
          </cell>
          <cell r="AC298">
            <v>816911</v>
          </cell>
          <cell r="AD298">
            <v>839809</v>
          </cell>
          <cell r="AE298">
            <v>403919</v>
          </cell>
          <cell r="AF298">
            <v>350169</v>
          </cell>
          <cell r="AG298">
            <v>814961</v>
          </cell>
          <cell r="AH298">
            <v>839073</v>
          </cell>
          <cell r="AI298" t="str">
            <v>n.a.</v>
          </cell>
          <cell r="AJ298" t="str">
            <v>n.a.</v>
          </cell>
          <cell r="AK298" t="str">
            <v>n.a.</v>
          </cell>
          <cell r="AL298" t="str">
            <v>n.a.</v>
          </cell>
          <cell r="AM298">
            <v>403919</v>
          </cell>
          <cell r="AN298">
            <v>350169</v>
          </cell>
          <cell r="AO298">
            <v>814961</v>
          </cell>
          <cell r="AP298">
            <v>839073</v>
          </cell>
          <cell r="AQ298">
            <v>1866</v>
          </cell>
          <cell r="AR298">
            <v>2244</v>
          </cell>
          <cell r="AS298">
            <v>1950</v>
          </cell>
          <cell r="AT298">
            <v>736</v>
          </cell>
          <cell r="AU298">
            <v>-198886</v>
          </cell>
          <cell r="AV298">
            <v>-177942</v>
          </cell>
          <cell r="AW298">
            <v>-360100</v>
          </cell>
          <cell r="AX298">
            <v>-383452</v>
          </cell>
          <cell r="AY298">
            <v>-41638</v>
          </cell>
          <cell r="AZ298">
            <v>-20957</v>
          </cell>
          <cell r="BA298">
            <v>-37200</v>
          </cell>
          <cell r="BB298">
            <v>-34121</v>
          </cell>
          <cell r="BC298">
            <v>-39203</v>
          </cell>
          <cell r="BD298">
            <v>-35789</v>
          </cell>
          <cell r="BE298">
            <v>-66900</v>
          </cell>
          <cell r="BF298">
            <v>-68913</v>
          </cell>
          <cell r="BG298">
            <v>126058</v>
          </cell>
          <cell r="BH298">
            <v>117725</v>
          </cell>
          <cell r="BI298">
            <v>352711</v>
          </cell>
          <cell r="BJ298">
            <v>353323</v>
          </cell>
          <cell r="BK298">
            <v>-64363</v>
          </cell>
          <cell r="BL298">
            <v>-67244</v>
          </cell>
          <cell r="BM298">
            <v>-65487</v>
          </cell>
          <cell r="BN298">
            <v>-56933</v>
          </cell>
          <cell r="BO298">
            <v>-58788</v>
          </cell>
          <cell r="BP298">
            <v>-60360</v>
          </cell>
          <cell r="BQ298">
            <v>-60093</v>
          </cell>
          <cell r="BR298">
            <v>-52126</v>
          </cell>
          <cell r="BS298">
            <v>-5575</v>
          </cell>
          <cell r="BT298">
            <v>-6884</v>
          </cell>
          <cell r="BU298">
            <v>-5394</v>
          </cell>
          <cell r="BV298">
            <v>-4807</v>
          </cell>
          <cell r="BW298">
            <v>53739</v>
          </cell>
          <cell r="BX298">
            <v>32788</v>
          </cell>
          <cell r="BY298">
            <v>221524</v>
          </cell>
          <cell r="BZ298">
            <v>240191</v>
          </cell>
          <cell r="CA298">
            <v>1414097</v>
          </cell>
          <cell r="CB298">
            <v>1507504</v>
          </cell>
          <cell r="CC298">
            <v>1722895</v>
          </cell>
          <cell r="CD298">
            <v>1119448</v>
          </cell>
          <cell r="CE298">
            <v>285535</v>
          </cell>
          <cell r="CF298">
            <v>316935</v>
          </cell>
          <cell r="CG298">
            <v>309978</v>
          </cell>
          <cell r="CH298">
            <v>252658</v>
          </cell>
          <cell r="CI298">
            <v>98667</v>
          </cell>
          <cell r="CJ298">
            <v>67408</v>
          </cell>
          <cell r="CK298">
            <v>182228</v>
          </cell>
          <cell r="CL298">
            <v>243675</v>
          </cell>
          <cell r="CM298">
            <v>30124</v>
          </cell>
          <cell r="CN298">
            <v>14582</v>
          </cell>
          <cell r="CO298">
            <v>22820</v>
          </cell>
          <cell r="CP298">
            <v>10273</v>
          </cell>
          <cell r="CQ298">
            <v>928965</v>
          </cell>
          <cell r="CR298">
            <v>1091746</v>
          </cell>
          <cell r="CS298">
            <v>1200962</v>
          </cell>
          <cell r="CT298">
            <v>605418</v>
          </cell>
          <cell r="CU298">
            <v>572529</v>
          </cell>
          <cell r="CV298">
            <v>676325</v>
          </cell>
          <cell r="CW298">
            <v>843600</v>
          </cell>
          <cell r="CX298">
            <v>220144</v>
          </cell>
          <cell r="CY298">
            <v>45496</v>
          </cell>
          <cell r="CZ298">
            <v>36587</v>
          </cell>
          <cell r="DA298">
            <v>36287</v>
          </cell>
          <cell r="DB298">
            <v>34516</v>
          </cell>
          <cell r="DC298">
            <v>1977862</v>
          </cell>
          <cell r="DD298">
            <v>2099739</v>
          </cell>
          <cell r="DE298">
            <v>2338123</v>
          </cell>
          <cell r="DF298">
            <v>1623773</v>
          </cell>
          <cell r="DH298">
            <v>403919</v>
          </cell>
          <cell r="DI298">
            <v>-198886</v>
          </cell>
          <cell r="DJ298">
            <v>-80841</v>
          </cell>
          <cell r="DK298">
            <v>-64363</v>
          </cell>
          <cell r="DL298">
            <v>59829</v>
          </cell>
          <cell r="DM298">
            <v>0.14812128174213099</v>
          </cell>
          <cell r="DN298">
            <v>0.173876020808509</v>
          </cell>
          <cell r="DO298">
            <v>-41638</v>
          </cell>
          <cell r="DP298">
            <v>301235</v>
          </cell>
          <cell r="DQ298">
            <v>41041.5</v>
          </cell>
          <cell r="DS298">
            <v>350169</v>
          </cell>
          <cell r="DT298">
            <v>-177942</v>
          </cell>
          <cell r="DU298">
            <v>-56746</v>
          </cell>
          <cell r="DV298">
            <v>-67244</v>
          </cell>
          <cell r="DW298">
            <v>48237</v>
          </cell>
          <cell r="DX298">
            <v>0.13775348474593699</v>
          </cell>
          <cell r="DY298">
            <v>0.159761138269544</v>
          </cell>
          <cell r="DZ298">
            <v>-20957</v>
          </cell>
          <cell r="EA298">
            <v>313456.5</v>
          </cell>
          <cell r="EB298">
            <v>36437</v>
          </cell>
          <cell r="ED298">
            <v>814961</v>
          </cell>
          <cell r="EE298">
            <v>-360100</v>
          </cell>
          <cell r="EF298">
            <v>-104100</v>
          </cell>
          <cell r="EG298">
            <v>-65487</v>
          </cell>
          <cell r="EH298">
            <v>285274</v>
          </cell>
          <cell r="EI298">
            <v>0.350046198529746</v>
          </cell>
          <cell r="EJ298">
            <v>0.538570891866329</v>
          </cell>
          <cell r="EK298">
            <v>-37200</v>
          </cell>
          <cell r="EL298">
            <v>281318</v>
          </cell>
          <cell r="EM298">
            <v>35401.5</v>
          </cell>
          <cell r="EO298">
            <v>523016.33333333302</v>
          </cell>
          <cell r="EP298">
            <v>-245642.66666666701</v>
          </cell>
          <cell r="EQ298">
            <v>-80562.333333333299</v>
          </cell>
          <cell r="ER298">
            <v>-65698</v>
          </cell>
          <cell r="ES298">
            <v>131113.33333333299</v>
          </cell>
          <cell r="ET298">
            <v>0.25068688103430797</v>
          </cell>
          <cell r="EU298">
            <v>0.33455557455118601</v>
          </cell>
          <cell r="FF298" t="str">
            <v>TW23830154</v>
          </cell>
          <cell r="FG298" t="str">
            <v>exclude</v>
          </cell>
          <cell r="FH298" t="str">
            <v>Significantly different products/services</v>
          </cell>
          <cell r="FI298" t="str">
            <v>ok, sda/sdp</v>
          </cell>
        </row>
        <row r="299">
          <cell r="B299" t="str">
            <v>GADLEE GREEN CLEANING EQUIPMENT CORPORATION</v>
          </cell>
          <cell r="C299" t="str">
            <v>exclude</v>
          </cell>
          <cell r="D299" t="str">
            <v>Independence(A+, A, A-, B+, B, B-,U)</v>
          </cell>
          <cell r="H299" t="str">
            <v/>
          </cell>
          <cell r="I299" t="str">
            <v>ok, indep</v>
          </cell>
          <cell r="J299" t="str">
            <v>ok,indep</v>
          </cell>
          <cell r="M299" t="str">
            <v>GADLEE GREEN CLEANING EQUIPMENT CORPORATION</v>
          </cell>
          <cell r="N299" t="str">
            <v>This company is engaged in the production of cleaning products. It was founded in 1993. The registered business office of the company is located in Foshan, China. The company offers a wide range of products such as scrubber dryers, sweepers, high pressure cleaners, vacuum cleaners, commercial cleaning machines, cleaning tools, cleaning chemicals, and other related products.The company is active and operational in the country.</v>
          </cell>
          <cell r="O299" t="str">
            <v>Manufacturing</v>
          </cell>
          <cell r="P299" t="str">
            <v>www.gadlee.com</v>
          </cell>
          <cell r="R299" t="str">
            <v>China</v>
          </cell>
          <cell r="S299" t="str">
            <v>831992</v>
          </cell>
          <cell r="T299" t="str">
            <v>D</v>
          </cell>
          <cell r="U299" t="str">
            <v>3699</v>
          </cell>
          <cell r="V299" t="str">
            <v>Engaged in the production of cleaning products</v>
          </cell>
          <cell r="W299" t="str">
            <v>The Company is mainly engaged in electrical machinery and equipment manufacturing industry, industrial and commercial washing machines, sweeping machines, vacuum cleaners and other research and development, production and sales.</v>
          </cell>
          <cell r="Z299" t="str">
            <v>CN43166PC</v>
          </cell>
          <cell r="AA299">
            <v>124331</v>
          </cell>
          <cell r="AB299">
            <v>121160</v>
          </cell>
          <cell r="AC299">
            <v>95207</v>
          </cell>
          <cell r="AD299">
            <v>83668</v>
          </cell>
          <cell r="AE299">
            <v>123728</v>
          </cell>
          <cell r="AF299">
            <v>120637</v>
          </cell>
          <cell r="AG299">
            <v>93954</v>
          </cell>
          <cell r="AH299">
            <v>81877</v>
          </cell>
          <cell r="AI299">
            <v>-722</v>
          </cell>
          <cell r="AJ299">
            <v>-385</v>
          </cell>
          <cell r="AK299">
            <v>-608</v>
          </cell>
          <cell r="AL299">
            <v>-515</v>
          </cell>
          <cell r="AM299">
            <v>123006</v>
          </cell>
          <cell r="AN299">
            <v>120252</v>
          </cell>
          <cell r="AO299">
            <v>93346</v>
          </cell>
          <cell r="AP299">
            <v>81362</v>
          </cell>
          <cell r="AQ299">
            <v>1325</v>
          </cell>
          <cell r="AR299">
            <v>908</v>
          </cell>
          <cell r="AS299">
            <v>1861</v>
          </cell>
          <cell r="AT299">
            <v>2306</v>
          </cell>
          <cell r="AU299">
            <v>-78145</v>
          </cell>
          <cell r="AV299">
            <v>-78120</v>
          </cell>
          <cell r="AW299">
            <v>-59103</v>
          </cell>
          <cell r="AX299">
            <v>-52572</v>
          </cell>
          <cell r="AY299" t="str">
            <v>n.a.</v>
          </cell>
          <cell r="AZ299" t="str">
            <v>n.a.</v>
          </cell>
          <cell r="BA299" t="str">
            <v>n.a.</v>
          </cell>
          <cell r="BB299" t="str">
            <v>n.a.</v>
          </cell>
          <cell r="BC299">
            <v>-25044</v>
          </cell>
          <cell r="BD299">
            <v>-27561</v>
          </cell>
          <cell r="BE299">
            <v>-28732</v>
          </cell>
          <cell r="BF299">
            <v>-24678</v>
          </cell>
          <cell r="BG299">
            <v>21142</v>
          </cell>
          <cell r="BH299">
            <v>15479</v>
          </cell>
          <cell r="BI299">
            <v>7372</v>
          </cell>
          <cell r="BJ299">
            <v>6418</v>
          </cell>
          <cell r="BK299">
            <v>-689</v>
          </cell>
          <cell r="BL299">
            <v>-804</v>
          </cell>
          <cell r="BM299">
            <v>-1031</v>
          </cell>
          <cell r="BN299">
            <v>-784</v>
          </cell>
          <cell r="BO299">
            <v>-668</v>
          </cell>
          <cell r="BP299">
            <v>-786</v>
          </cell>
          <cell r="BQ299">
            <v>-1004</v>
          </cell>
          <cell r="BR299">
            <v>-751</v>
          </cell>
          <cell r="BS299">
            <v>-21</v>
          </cell>
          <cell r="BT299">
            <v>-18</v>
          </cell>
          <cell r="BU299">
            <v>-27</v>
          </cell>
          <cell r="BV299">
            <v>-33</v>
          </cell>
          <cell r="BW299">
            <v>15254</v>
          </cell>
          <cell r="BX299">
            <v>12493</v>
          </cell>
          <cell r="BY299">
            <v>5826</v>
          </cell>
          <cell r="BZ299">
            <v>5063</v>
          </cell>
          <cell r="CA299">
            <v>93886</v>
          </cell>
          <cell r="CB299">
            <v>69331</v>
          </cell>
          <cell r="CC299">
            <v>58778</v>
          </cell>
          <cell r="CD299">
            <v>51463</v>
          </cell>
          <cell r="CE299">
            <v>22976</v>
          </cell>
          <cell r="CF299">
            <v>21269</v>
          </cell>
          <cell r="CG299">
            <v>23331</v>
          </cell>
          <cell r="CH299">
            <v>19537</v>
          </cell>
          <cell r="CI299">
            <v>13705</v>
          </cell>
          <cell r="CJ299">
            <v>16115</v>
          </cell>
          <cell r="CK299">
            <v>18659</v>
          </cell>
          <cell r="CL299">
            <v>13529</v>
          </cell>
          <cell r="CM299">
            <v>21526</v>
          </cell>
          <cell r="CN299">
            <v>12671</v>
          </cell>
          <cell r="CO299">
            <v>1881</v>
          </cell>
          <cell r="CP299">
            <v>1128</v>
          </cell>
          <cell r="CQ299">
            <v>34637</v>
          </cell>
          <cell r="CR299">
            <v>17056</v>
          </cell>
          <cell r="CS299">
            <v>13343</v>
          </cell>
          <cell r="CT299">
            <v>15159</v>
          </cell>
          <cell r="CU299">
            <v>100</v>
          </cell>
          <cell r="CV299">
            <v>2700</v>
          </cell>
          <cell r="CW299">
            <v>3000</v>
          </cell>
          <cell r="CX299" t="str">
            <v>n.a.</v>
          </cell>
          <cell r="CY299">
            <v>1790</v>
          </cell>
          <cell r="CZ299">
            <v>1552</v>
          </cell>
          <cell r="DA299">
            <v>1354</v>
          </cell>
          <cell r="DB299">
            <v>1075</v>
          </cell>
          <cell r="DC299">
            <v>131551</v>
          </cell>
          <cell r="DD299">
            <v>94719</v>
          </cell>
          <cell r="DE299">
            <v>67137</v>
          </cell>
          <cell r="DF299">
            <v>58222</v>
          </cell>
          <cell r="DH299">
            <v>123006</v>
          </cell>
          <cell r="DI299">
            <v>-78145</v>
          </cell>
          <cell r="DJ299">
            <v>-25044</v>
          </cell>
          <cell r="DK299">
            <v>-689</v>
          </cell>
          <cell r="DL299">
            <v>19128</v>
          </cell>
          <cell r="DM299">
            <v>0.15550460953124201</v>
          </cell>
          <cell r="DN299">
            <v>0.18413908623577699</v>
          </cell>
          <cell r="DO299" t="str">
            <v>n.a.</v>
          </cell>
          <cell r="DP299">
            <v>22122.5</v>
          </cell>
          <cell r="DQ299">
            <v>1671</v>
          </cell>
          <cell r="DS299">
            <v>120252</v>
          </cell>
          <cell r="DT299">
            <v>-78120</v>
          </cell>
          <cell r="DU299">
            <v>-27561</v>
          </cell>
          <cell r="DV299">
            <v>-804</v>
          </cell>
          <cell r="DW299">
            <v>13767</v>
          </cell>
          <cell r="DX299">
            <v>0.114484582377008</v>
          </cell>
          <cell r="DY299">
            <v>0.12928581490350799</v>
          </cell>
          <cell r="DZ299" t="str">
            <v>n.a.</v>
          </cell>
          <cell r="EA299">
            <v>22300</v>
          </cell>
          <cell r="EB299">
            <v>1453</v>
          </cell>
          <cell r="ED299">
            <v>93346</v>
          </cell>
          <cell r="EE299">
            <v>-59103</v>
          </cell>
          <cell r="EF299">
            <v>-28732</v>
          </cell>
          <cell r="EG299">
            <v>-1031</v>
          </cell>
          <cell r="EH299">
            <v>4480</v>
          </cell>
          <cell r="EI299">
            <v>4.7993486598247398E-2</v>
          </cell>
          <cell r="EJ299">
            <v>5.0412981342695701E-2</v>
          </cell>
          <cell r="EK299" t="str">
            <v>n.a.</v>
          </cell>
          <cell r="EL299">
            <v>21434</v>
          </cell>
          <cell r="EM299">
            <v>1214.5</v>
          </cell>
          <cell r="EO299">
            <v>112201.33333333299</v>
          </cell>
          <cell r="EP299">
            <v>-71789.333333333299</v>
          </cell>
          <cell r="EQ299">
            <v>-27112.333333333299</v>
          </cell>
          <cell r="ER299">
            <v>-841.33333333333303</v>
          </cell>
          <cell r="ES299">
            <v>12458.333333333299</v>
          </cell>
          <cell r="ET299">
            <v>0.11103551948283399</v>
          </cell>
          <cell r="EU299">
            <v>0.124904337480659</v>
          </cell>
          <cell r="FF299" t="str">
            <v>CN43166PC</v>
          </cell>
          <cell r="FG299" t="str">
            <v>exclude</v>
          </cell>
          <cell r="FH299" t="str">
            <v>Independence(A+, A, A-, B+, B, B-,U)</v>
          </cell>
          <cell r="FI299" t="str">
            <v>ok, indep</v>
          </cell>
        </row>
        <row r="300">
          <cell r="B300" t="str">
            <v>SUZHOU LONGYUAN ELECTRIC TECHNOLOGY CO.,LTD.</v>
          </cell>
          <cell r="C300" t="str">
            <v>exclude</v>
          </cell>
          <cell r="D300" t="str">
            <v>Significantly different products/services</v>
          </cell>
          <cell r="E300" t="str">
            <v>从事计算机及计算机周边设备和软件的制造和销售</v>
          </cell>
          <cell r="H300" t="str">
            <v/>
          </cell>
          <cell r="I300" t="str">
            <v>ok, sda/sdp</v>
          </cell>
          <cell r="J300" t="str">
            <v>ok,sdp</v>
          </cell>
          <cell r="M300" t="str">
            <v>SUZHOU LONGYUAN ELECTRIC TECHNOLOGY CO.,LTD.</v>
          </cell>
          <cell r="N300" t="str">
            <v>This company is engaged in the manufacture and sale of computers and computer peripheral equipment and software. It operates its business primarily in the domestic market. The company was incorporated in 1999. Its registered business office is based in Suzhou, China.The company's business activities include the manufacture and sale of computers, computer peripheral equipment, and computer software. It is also involved in the manufacture and sale of modems and other electronic communications equipment.</v>
          </cell>
          <cell r="O300" t="str">
            <v>Manufacturing</v>
          </cell>
          <cell r="P300" t="str">
            <v>www.longyuan-sz.com</v>
          </cell>
          <cell r="R300" t="str">
            <v>China</v>
          </cell>
          <cell r="S300" t="str">
            <v>430579</v>
          </cell>
          <cell r="T300" t="str">
            <v>B+</v>
          </cell>
          <cell r="U300" t="str">
            <v>3699</v>
          </cell>
          <cell r="V300" t="str">
            <v>Engaged in the manufacture and sale of computers and computer peripheral equipment and software</v>
          </cell>
          <cell r="W300" t="str">
            <v>The Company is mainly engaged in Development design manufacture and sale of computer hardware and software, mechatronics products, industrial automation products, equipment and accessories for electricity and to undertake its engineering, installation and other technical services; Sales: power generation and transmission equipment, communications equipment, instrumentation, hardware pay electricity, chemical, building materials, non-hazardous chemical products.</v>
          </cell>
          <cell r="Z300" t="str">
            <v>CN41264PC</v>
          </cell>
          <cell r="AA300">
            <v>119300</v>
          </cell>
          <cell r="AB300">
            <v>94713</v>
          </cell>
          <cell r="AC300">
            <v>91782</v>
          </cell>
          <cell r="AD300">
            <v>88280</v>
          </cell>
          <cell r="AE300">
            <v>118780</v>
          </cell>
          <cell r="AF300">
            <v>94413</v>
          </cell>
          <cell r="AG300">
            <v>92341</v>
          </cell>
          <cell r="AH300">
            <v>88925</v>
          </cell>
          <cell r="AI300">
            <v>-693</v>
          </cell>
          <cell r="AJ300">
            <v>-479</v>
          </cell>
          <cell r="AK300">
            <v>-559</v>
          </cell>
          <cell r="AL300">
            <v>-645</v>
          </cell>
          <cell r="AM300">
            <v>118087</v>
          </cell>
          <cell r="AN300">
            <v>93934</v>
          </cell>
          <cell r="AO300">
            <v>91782</v>
          </cell>
          <cell r="AP300">
            <v>88280</v>
          </cell>
          <cell r="AQ300">
            <v>1213</v>
          </cell>
          <cell r="AR300">
            <v>779</v>
          </cell>
          <cell r="AS300" t="str">
            <v>n.a.</v>
          </cell>
          <cell r="AT300" t="str">
            <v>n.a.</v>
          </cell>
          <cell r="AU300">
            <v>-92963</v>
          </cell>
          <cell r="AV300">
            <v>-74484</v>
          </cell>
          <cell r="AW300">
            <v>-70721</v>
          </cell>
          <cell r="AX300">
            <v>-63047</v>
          </cell>
          <cell r="AY300" t="str">
            <v>n.a.</v>
          </cell>
          <cell r="AZ300" t="str">
            <v>n.a.</v>
          </cell>
          <cell r="BA300" t="str">
            <v>n.a.</v>
          </cell>
          <cell r="BB300" t="str">
            <v>n.a.</v>
          </cell>
          <cell r="BC300">
            <v>-14415</v>
          </cell>
          <cell r="BD300">
            <v>-13468</v>
          </cell>
          <cell r="BE300">
            <v>-13046</v>
          </cell>
          <cell r="BF300">
            <v>-15064</v>
          </cell>
          <cell r="BG300">
            <v>11922</v>
          </cell>
          <cell r="BH300">
            <v>6761</v>
          </cell>
          <cell r="BI300">
            <v>8015</v>
          </cell>
          <cell r="BJ300">
            <v>10169</v>
          </cell>
          <cell r="BK300">
            <v>-1611</v>
          </cell>
          <cell r="BL300">
            <v>-1594</v>
          </cell>
          <cell r="BM300">
            <v>-1598</v>
          </cell>
          <cell r="BN300">
            <v>-1668</v>
          </cell>
          <cell r="BO300">
            <v>-1563</v>
          </cell>
          <cell r="BP300">
            <v>-1546</v>
          </cell>
          <cell r="BQ300">
            <v>-1598</v>
          </cell>
          <cell r="BR300">
            <v>-1668</v>
          </cell>
          <cell r="BS300">
            <v>-48</v>
          </cell>
          <cell r="BT300">
            <v>-48</v>
          </cell>
          <cell r="BU300">
            <v>0</v>
          </cell>
          <cell r="BV300">
            <v>0</v>
          </cell>
          <cell r="BW300">
            <v>7641</v>
          </cell>
          <cell r="BX300">
            <v>3792</v>
          </cell>
          <cell r="BY300">
            <v>4344</v>
          </cell>
          <cell r="BZ300">
            <v>6299</v>
          </cell>
          <cell r="CA300">
            <v>122949</v>
          </cell>
          <cell r="CB300">
            <v>99115</v>
          </cell>
          <cell r="CC300">
            <v>91884</v>
          </cell>
          <cell r="CD300">
            <v>77144</v>
          </cell>
          <cell r="CE300">
            <v>48795</v>
          </cell>
          <cell r="CF300">
            <v>41214</v>
          </cell>
          <cell r="CG300">
            <v>28854</v>
          </cell>
          <cell r="CH300">
            <v>18506</v>
          </cell>
          <cell r="CI300">
            <v>70708</v>
          </cell>
          <cell r="CJ300">
            <v>52727</v>
          </cell>
          <cell r="CK300">
            <v>51726</v>
          </cell>
          <cell r="CL300">
            <v>44628</v>
          </cell>
          <cell r="CM300">
            <v>1687</v>
          </cell>
          <cell r="CN300">
            <v>1914</v>
          </cell>
          <cell r="CO300">
            <v>1895</v>
          </cell>
          <cell r="CP300">
            <v>3493</v>
          </cell>
          <cell r="CQ300">
            <v>933</v>
          </cell>
          <cell r="CR300">
            <v>1852</v>
          </cell>
          <cell r="CS300">
            <v>8306</v>
          </cell>
          <cell r="CT300">
            <v>5011</v>
          </cell>
          <cell r="CU300">
            <v>349</v>
          </cell>
          <cell r="CV300" t="str">
            <v>n.a.</v>
          </cell>
          <cell r="CW300" t="str">
            <v>n.a.</v>
          </cell>
          <cell r="CX300" t="str">
            <v>n.a.</v>
          </cell>
          <cell r="CY300" t="str">
            <v>n.a.</v>
          </cell>
          <cell r="CZ300" t="str">
            <v>n.a.</v>
          </cell>
          <cell r="DA300" t="str">
            <v>n.a.</v>
          </cell>
          <cell r="DB300" t="str">
            <v>n.a.</v>
          </cell>
          <cell r="DC300">
            <v>139542</v>
          </cell>
          <cell r="DD300">
            <v>116923</v>
          </cell>
          <cell r="DE300">
            <v>109958</v>
          </cell>
          <cell r="DF300">
            <v>96055</v>
          </cell>
          <cell r="DH300">
            <v>118087</v>
          </cell>
          <cell r="DI300">
            <v>-92963</v>
          </cell>
          <cell r="DJ300">
            <v>-14415</v>
          </cell>
          <cell r="DK300">
            <v>-1611</v>
          </cell>
          <cell r="DL300">
            <v>9098</v>
          </cell>
          <cell r="DM300">
            <v>7.7044890631483606E-2</v>
          </cell>
          <cell r="DN300">
            <v>8.3476314123443696E-2</v>
          </cell>
          <cell r="DO300" t="str">
            <v>n.a.</v>
          </cell>
          <cell r="DP300">
            <v>45004.5</v>
          </cell>
          <cell r="DQ300" t="e">
            <v>#VALUE!</v>
          </cell>
          <cell r="DS300">
            <v>93934</v>
          </cell>
          <cell r="DT300">
            <v>-74484</v>
          </cell>
          <cell r="DU300">
            <v>-13468</v>
          </cell>
          <cell r="DV300">
            <v>-1594</v>
          </cell>
          <cell r="DW300">
            <v>4388</v>
          </cell>
          <cell r="DX300">
            <v>4.6713650009581199E-2</v>
          </cell>
          <cell r="DY300">
            <v>4.9002747191387697E-2</v>
          </cell>
          <cell r="DZ300" t="str">
            <v>n.a.</v>
          </cell>
          <cell r="EA300">
            <v>35034</v>
          </cell>
          <cell r="EB300" t="e">
            <v>#VALUE!</v>
          </cell>
          <cell r="ED300">
            <v>91782</v>
          </cell>
          <cell r="EE300">
            <v>-70721</v>
          </cell>
          <cell r="EF300">
            <v>-13046</v>
          </cell>
          <cell r="EG300">
            <v>-1598</v>
          </cell>
          <cell r="EH300">
            <v>6417</v>
          </cell>
          <cell r="EI300">
            <v>6.9915669739164493E-2</v>
          </cell>
          <cell r="EJ300">
            <v>7.5171323141802804E-2</v>
          </cell>
          <cell r="EK300" t="str">
            <v>n.a.</v>
          </cell>
          <cell r="EL300">
            <v>23680</v>
          </cell>
          <cell r="EM300" t="e">
            <v>#VALUE!</v>
          </cell>
          <cell r="EO300">
            <v>101267.66666666701</v>
          </cell>
          <cell r="EP300">
            <v>-79389.333333333299</v>
          </cell>
          <cell r="EQ300">
            <v>-13643</v>
          </cell>
          <cell r="ER300">
            <v>-1601</v>
          </cell>
          <cell r="ES300">
            <v>6634.3333333333403</v>
          </cell>
          <cell r="ET300">
            <v>6.5512848786878394E-2</v>
          </cell>
          <cell r="EU300">
            <v>7.0105671010919399E-2</v>
          </cell>
          <cell r="FF300" t="str">
            <v>CN41264PC</v>
          </cell>
          <cell r="FG300" t="str">
            <v>exclude</v>
          </cell>
          <cell r="FH300" t="str">
            <v>Significantly different products/services</v>
          </cell>
          <cell r="FI300" t="str">
            <v>ok, sda/sdp</v>
          </cell>
        </row>
        <row r="301">
          <cell r="B301" t="str">
            <v>WUHU JINNIU ELECTRIC CO.,LTD.</v>
          </cell>
          <cell r="C301" t="str">
            <v>exclude</v>
          </cell>
          <cell r="D301" t="str">
            <v>Significantly different products/services</v>
          </cell>
          <cell r="E301" t="str">
            <v>从事电气设备的制造和销售</v>
          </cell>
          <cell r="H301" t="str">
            <v/>
          </cell>
          <cell r="I301" t="str">
            <v>ok, sda/sdp</v>
          </cell>
          <cell r="J301" t="str">
            <v>ok,sdp</v>
          </cell>
          <cell r="M301" t="str">
            <v>WUHU JINNIU ELECTRIC CO.,LTD.</v>
          </cell>
          <cell r="N301" t="str">
            <v>This company, formerly known as Wuhu Jinniu Transformer Manufacturing Co., Ltd., is engaged in the manufacture and distribution of electrical equipment. It was incorporated in 2000 and is based in Wu Hu Shi, China.The company offers a wide range of products including transformers, switch cabinets, transformer substations, and other equipment. Its products are widely distributed throughout the country and abroad in cooperation with its partners and affiliated companies.</v>
          </cell>
          <cell r="O301" t="str">
            <v>Manufacturing; Wholesale</v>
          </cell>
          <cell r="P301" t="str">
            <v>www.jnbyq.com</v>
          </cell>
          <cell r="R301" t="str">
            <v>China</v>
          </cell>
          <cell r="S301" t="str">
            <v>870014</v>
          </cell>
          <cell r="T301" t="str">
            <v>B+</v>
          </cell>
          <cell r="U301" t="str">
            <v>3699</v>
          </cell>
          <cell r="V301" t="str">
            <v>Engaged in the manufacture and distribution of electrical equipment</v>
          </cell>
          <cell r="W301" t="str">
            <v>The Company is mainly engaged in the research and development, production, sales and installation of switchgear and transformers.</v>
          </cell>
          <cell r="Z301" t="str">
            <v>CN49827PC</v>
          </cell>
          <cell r="AA301">
            <v>145103</v>
          </cell>
          <cell r="AB301">
            <v>94617</v>
          </cell>
          <cell r="AC301">
            <v>130026</v>
          </cell>
          <cell r="AD301">
            <v>105546</v>
          </cell>
          <cell r="AE301">
            <v>138695</v>
          </cell>
          <cell r="AF301">
            <v>91479</v>
          </cell>
          <cell r="AG301">
            <v>127851</v>
          </cell>
          <cell r="AH301">
            <v>105477</v>
          </cell>
          <cell r="AI301">
            <v>-2363</v>
          </cell>
          <cell r="AJ301">
            <v>-1905</v>
          </cell>
          <cell r="AK301">
            <v>-2175</v>
          </cell>
          <cell r="AL301">
            <v>-2231</v>
          </cell>
          <cell r="AM301">
            <v>136332</v>
          </cell>
          <cell r="AN301">
            <v>89574</v>
          </cell>
          <cell r="AO301">
            <v>125676</v>
          </cell>
          <cell r="AP301">
            <v>103246</v>
          </cell>
          <cell r="AQ301">
            <v>8771</v>
          </cell>
          <cell r="AR301">
            <v>5043</v>
          </cell>
          <cell r="AS301">
            <v>4350</v>
          </cell>
          <cell r="AT301">
            <v>2300</v>
          </cell>
          <cell r="AU301">
            <v>-98929</v>
          </cell>
          <cell r="AV301">
            <v>-64972</v>
          </cell>
          <cell r="AW301">
            <v>-89457</v>
          </cell>
          <cell r="AX301">
            <v>-75041</v>
          </cell>
          <cell r="AY301" t="str">
            <v>n.a.</v>
          </cell>
          <cell r="AZ301" t="str">
            <v>n.a.</v>
          </cell>
          <cell r="BA301" t="str">
            <v>n.a.</v>
          </cell>
          <cell r="BB301" t="str">
            <v>n.a.</v>
          </cell>
          <cell r="BC301">
            <v>-28391</v>
          </cell>
          <cell r="BD301">
            <v>-21023</v>
          </cell>
          <cell r="BE301">
            <v>-25419</v>
          </cell>
          <cell r="BF301">
            <v>-24365</v>
          </cell>
          <cell r="BG301">
            <v>17783</v>
          </cell>
          <cell r="BH301">
            <v>8622</v>
          </cell>
          <cell r="BI301">
            <v>15150</v>
          </cell>
          <cell r="BJ301">
            <v>6140</v>
          </cell>
          <cell r="BK301">
            <v>-6001</v>
          </cell>
          <cell r="BL301">
            <v>-5527</v>
          </cell>
          <cell r="BM301">
            <v>-6234</v>
          </cell>
          <cell r="BN301">
            <v>-8114</v>
          </cell>
          <cell r="BO301">
            <v>-5833</v>
          </cell>
          <cell r="BP301">
            <v>-5359</v>
          </cell>
          <cell r="BQ301">
            <v>-6049</v>
          </cell>
          <cell r="BR301">
            <v>-7926</v>
          </cell>
          <cell r="BS301">
            <v>-168</v>
          </cell>
          <cell r="BT301">
            <v>-168</v>
          </cell>
          <cell r="BU301">
            <v>-185</v>
          </cell>
          <cell r="BV301">
            <v>-188</v>
          </cell>
          <cell r="BW301">
            <v>18081</v>
          </cell>
          <cell r="BX301">
            <v>5117</v>
          </cell>
          <cell r="BY301">
            <v>11394</v>
          </cell>
          <cell r="BZ301">
            <v>5295</v>
          </cell>
          <cell r="CA301">
            <v>192219</v>
          </cell>
          <cell r="CB301">
            <v>175872</v>
          </cell>
          <cell r="CC301">
            <v>196618</v>
          </cell>
          <cell r="CD301">
            <v>179327</v>
          </cell>
          <cell r="CE301">
            <v>46503</v>
          </cell>
          <cell r="CF301">
            <v>53672</v>
          </cell>
          <cell r="CG301">
            <v>48704</v>
          </cell>
          <cell r="CH301">
            <v>48023</v>
          </cell>
          <cell r="CI301">
            <v>114516</v>
          </cell>
          <cell r="CJ301">
            <v>99522</v>
          </cell>
          <cell r="CK301">
            <v>112804</v>
          </cell>
          <cell r="CL301">
            <v>114911</v>
          </cell>
          <cell r="CM301">
            <v>12700</v>
          </cell>
          <cell r="CN301">
            <v>4343</v>
          </cell>
          <cell r="CO301">
            <v>12078</v>
          </cell>
          <cell r="CP301">
            <v>5358</v>
          </cell>
          <cell r="CQ301">
            <v>14864</v>
          </cell>
          <cell r="CR301">
            <v>12684</v>
          </cell>
          <cell r="CS301">
            <v>19008</v>
          </cell>
          <cell r="CT301">
            <v>8506</v>
          </cell>
          <cell r="CU301">
            <v>13348</v>
          </cell>
          <cell r="CV301">
            <v>0</v>
          </cell>
          <cell r="CW301">
            <v>5000</v>
          </cell>
          <cell r="CX301" t="str">
            <v>n.a.</v>
          </cell>
          <cell r="CY301">
            <v>260</v>
          </cell>
          <cell r="CZ301" t="str">
            <v>n.a.</v>
          </cell>
          <cell r="DA301" t="str">
            <v>n.a.</v>
          </cell>
          <cell r="DB301" t="str">
            <v>n.a.</v>
          </cell>
          <cell r="DC301">
            <v>286191</v>
          </cell>
          <cell r="DD301">
            <v>264466</v>
          </cell>
          <cell r="DE301">
            <v>285260</v>
          </cell>
          <cell r="DF301">
            <v>271475</v>
          </cell>
          <cell r="DH301">
            <v>136332</v>
          </cell>
          <cell r="DI301">
            <v>-98929</v>
          </cell>
          <cell r="DJ301">
            <v>-28391</v>
          </cell>
          <cell r="DK301">
            <v>-6001</v>
          </cell>
          <cell r="DL301">
            <v>3011</v>
          </cell>
          <cell r="DM301">
            <v>2.2085790570078902E-2</v>
          </cell>
          <cell r="DN301">
            <v>2.2584589074489399E-2</v>
          </cell>
          <cell r="DO301" t="str">
            <v>n.a.</v>
          </cell>
          <cell r="DP301">
            <v>50087.5</v>
          </cell>
          <cell r="DQ301" t="e">
            <v>#VALUE!</v>
          </cell>
          <cell r="DS301">
            <v>89574</v>
          </cell>
          <cell r="DT301">
            <v>-64972</v>
          </cell>
          <cell r="DU301">
            <v>-21023</v>
          </cell>
          <cell r="DV301">
            <v>-5527</v>
          </cell>
          <cell r="DW301">
            <v>-1948</v>
          </cell>
          <cell r="DX301">
            <v>-2.17473820528278E-2</v>
          </cell>
          <cell r="DY301">
            <v>-2.1284499901663E-2</v>
          </cell>
          <cell r="DZ301" t="str">
            <v>n.a.</v>
          </cell>
          <cell r="EA301">
            <v>51188</v>
          </cell>
          <cell r="EB301" t="e">
            <v>#VALUE!</v>
          </cell>
          <cell r="ED301">
            <v>125676</v>
          </cell>
          <cell r="EE301">
            <v>-89457</v>
          </cell>
          <cell r="EF301">
            <v>-25419</v>
          </cell>
          <cell r="EG301">
            <v>-6234</v>
          </cell>
          <cell r="EH301">
            <v>4566</v>
          </cell>
          <cell r="EI301">
            <v>3.6331519144466702E-2</v>
          </cell>
          <cell r="EJ301">
            <v>3.7701263314342301E-2</v>
          </cell>
          <cell r="EK301" t="str">
            <v>n.a.</v>
          </cell>
          <cell r="EL301">
            <v>48363.5</v>
          </cell>
          <cell r="EM301" t="e">
            <v>#VALUE!</v>
          </cell>
          <cell r="EO301">
            <v>117194</v>
          </cell>
          <cell r="EP301">
            <v>-84452.666666666701</v>
          </cell>
          <cell r="EQ301">
            <v>-24944.333333333299</v>
          </cell>
          <cell r="ER301">
            <v>-5920.6666666666697</v>
          </cell>
          <cell r="ES301">
            <v>1876.3333333333301</v>
          </cell>
          <cell r="ET301">
            <v>1.6010489729280802E-2</v>
          </cell>
          <cell r="EU301">
            <v>1.6270996349215E-2</v>
          </cell>
          <cell r="FF301" t="str">
            <v>CN49827PC</v>
          </cell>
          <cell r="FG301" t="str">
            <v>exclude</v>
          </cell>
          <cell r="FH301" t="str">
            <v>Significantly different products/services</v>
          </cell>
          <cell r="FI301" t="str">
            <v>ok, sda/sdp</v>
          </cell>
        </row>
        <row r="302">
          <cell r="B302" t="str">
            <v>CHANGZHOU HAOSHENG MOTOR COMPANY LIMITED</v>
          </cell>
          <cell r="C302" t="str">
            <v>exclude</v>
          </cell>
          <cell r="D302" t="str">
            <v>Independence(A+, A, A-, B+, B, B-,U)</v>
          </cell>
          <cell r="H302" t="str">
            <v/>
          </cell>
          <cell r="I302" t="str">
            <v>ok, indep</v>
          </cell>
          <cell r="J302" t="str">
            <v>ok,indep</v>
          </cell>
          <cell r="M302" t="str">
            <v>CHANGZHOU HAOSHENG MOTOR COMPANY LIMITED</v>
          </cell>
          <cell r="N302" t="str">
            <v>This company is engaged in manufacturing other electrical equipment and components. It was founded in 2004 and has its registered head office strategically located in Changzhou, Jiangsu,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02" t="str">
            <v>Manufacturing</v>
          </cell>
          <cell r="R302" t="str">
            <v>China</v>
          </cell>
          <cell r="S302" t="str">
            <v>873515</v>
          </cell>
          <cell r="T302" t="str">
            <v>D</v>
          </cell>
          <cell r="U302" t="str">
            <v>3699</v>
          </cell>
          <cell r="V302" t="str">
            <v>Engaged in manufacturing other electrical equipment and components</v>
          </cell>
          <cell r="W302" t="str">
            <v>The Company is mainly engaged in the R &amp; D, production and sales of micro DC motor series products.</v>
          </cell>
          <cell r="Z302" t="str">
            <v>CN53841PC</v>
          </cell>
          <cell r="AA302">
            <v>127287</v>
          </cell>
          <cell r="AB302">
            <v>93099</v>
          </cell>
          <cell r="AC302">
            <v>88849</v>
          </cell>
          <cell r="AD302">
            <v>63055</v>
          </cell>
          <cell r="AE302">
            <v>127646</v>
          </cell>
          <cell r="AF302">
            <v>93194</v>
          </cell>
          <cell r="AG302">
            <v>89131</v>
          </cell>
          <cell r="AH302">
            <v>63251</v>
          </cell>
          <cell r="AI302">
            <v>-569</v>
          </cell>
          <cell r="AJ302">
            <v>-470</v>
          </cell>
          <cell r="AK302">
            <v>-282</v>
          </cell>
          <cell r="AL302">
            <v>-196</v>
          </cell>
          <cell r="AM302">
            <v>127077</v>
          </cell>
          <cell r="AN302">
            <v>92724</v>
          </cell>
          <cell r="AO302">
            <v>88849</v>
          </cell>
          <cell r="AP302">
            <v>63055</v>
          </cell>
          <cell r="AQ302">
            <v>210</v>
          </cell>
          <cell r="AR302">
            <v>375</v>
          </cell>
          <cell r="AS302" t="str">
            <v>n.a.</v>
          </cell>
          <cell r="AT302" t="str">
            <v>n.a.</v>
          </cell>
          <cell r="AU302">
            <v>-85635</v>
          </cell>
          <cell r="AV302">
            <v>-69442</v>
          </cell>
          <cell r="AW302">
            <v>-69743</v>
          </cell>
          <cell r="AX302">
            <v>-49331</v>
          </cell>
          <cell r="AY302" t="str">
            <v>n.a.</v>
          </cell>
          <cell r="AZ302" t="str">
            <v>n.a.</v>
          </cell>
          <cell r="BA302" t="str">
            <v>n.a.</v>
          </cell>
          <cell r="BB302" t="str">
            <v>n.a.</v>
          </cell>
          <cell r="BC302">
            <v>-20818</v>
          </cell>
          <cell r="BD302">
            <v>-17409</v>
          </cell>
          <cell r="BE302">
            <v>-17015</v>
          </cell>
          <cell r="BF302">
            <v>-11242</v>
          </cell>
          <cell r="BG302">
            <v>20834</v>
          </cell>
          <cell r="BH302">
            <v>6248</v>
          </cell>
          <cell r="BI302">
            <v>2091</v>
          </cell>
          <cell r="BJ302" t="str">
            <v>n.a.</v>
          </cell>
          <cell r="BK302">
            <v>-3644</v>
          </cell>
          <cell r="BL302">
            <v>-2203</v>
          </cell>
          <cell r="BM302">
            <v>-1922</v>
          </cell>
          <cell r="BN302">
            <v>-288</v>
          </cell>
          <cell r="BO302">
            <v>-3583</v>
          </cell>
          <cell r="BP302">
            <v>-2104</v>
          </cell>
          <cell r="BQ302">
            <v>-1763</v>
          </cell>
          <cell r="BR302" t="str">
            <v>n.a.</v>
          </cell>
          <cell r="BS302">
            <v>-61</v>
          </cell>
          <cell r="BT302">
            <v>-99</v>
          </cell>
          <cell r="BU302">
            <v>-159</v>
          </cell>
          <cell r="BV302">
            <v>-288</v>
          </cell>
          <cell r="BW302">
            <v>16930</v>
          </cell>
          <cell r="BX302">
            <v>4768</v>
          </cell>
          <cell r="BY302">
            <v>2353</v>
          </cell>
          <cell r="BZ302">
            <v>2582</v>
          </cell>
          <cell r="CA302">
            <v>59998</v>
          </cell>
          <cell r="CB302">
            <v>48118</v>
          </cell>
          <cell r="CC302">
            <v>50697</v>
          </cell>
          <cell r="CD302">
            <v>36643</v>
          </cell>
          <cell r="CE302">
            <v>13043</v>
          </cell>
          <cell r="CF302">
            <v>6825</v>
          </cell>
          <cell r="CG302">
            <v>8771</v>
          </cell>
          <cell r="CH302">
            <v>5277</v>
          </cell>
          <cell r="CI302">
            <v>22158</v>
          </cell>
          <cell r="CJ302">
            <v>23774</v>
          </cell>
          <cell r="CK302">
            <v>21584</v>
          </cell>
          <cell r="CL302">
            <v>14115</v>
          </cell>
          <cell r="CM302">
            <v>545</v>
          </cell>
          <cell r="CN302">
            <v>782</v>
          </cell>
          <cell r="CO302">
            <v>338</v>
          </cell>
          <cell r="CP302">
            <v>11931</v>
          </cell>
          <cell r="CQ302">
            <v>22652</v>
          </cell>
          <cell r="CR302">
            <v>16114</v>
          </cell>
          <cell r="CS302">
            <v>19156</v>
          </cell>
          <cell r="CT302">
            <v>3897</v>
          </cell>
          <cell r="CU302">
            <v>3475</v>
          </cell>
          <cell r="CV302">
            <v>6000</v>
          </cell>
          <cell r="CW302">
            <v>9050</v>
          </cell>
          <cell r="CX302" t="str">
            <v>n.a.</v>
          </cell>
          <cell r="CY302">
            <v>581</v>
          </cell>
          <cell r="CZ302">
            <v>1436</v>
          </cell>
          <cell r="DA302">
            <v>2205</v>
          </cell>
          <cell r="DB302" t="str">
            <v>n.a.</v>
          </cell>
          <cell r="DC302">
            <v>80903</v>
          </cell>
          <cell r="DD302">
            <v>68035</v>
          </cell>
          <cell r="DE302">
            <v>66568</v>
          </cell>
          <cell r="DF302">
            <v>49928</v>
          </cell>
          <cell r="DH302">
            <v>127077</v>
          </cell>
          <cell r="DI302">
            <v>-85635</v>
          </cell>
          <cell r="DJ302">
            <v>-20818</v>
          </cell>
          <cell r="DK302">
            <v>-3644</v>
          </cell>
          <cell r="DL302">
            <v>16980</v>
          </cell>
          <cell r="DM302">
            <v>0.13361977383790899</v>
          </cell>
          <cell r="DN302">
            <v>0.15422763563039901</v>
          </cell>
          <cell r="DO302" t="str">
            <v>n.a.</v>
          </cell>
          <cell r="DP302">
            <v>9934</v>
          </cell>
          <cell r="DQ302">
            <v>1008.5</v>
          </cell>
          <cell r="DS302">
            <v>92724</v>
          </cell>
          <cell r="DT302">
            <v>-69442</v>
          </cell>
          <cell r="DU302">
            <v>-17409</v>
          </cell>
          <cell r="DV302">
            <v>-2203</v>
          </cell>
          <cell r="DW302">
            <v>3670</v>
          </cell>
          <cell r="DX302">
            <v>3.95798283076658E-2</v>
          </cell>
          <cell r="DY302">
            <v>4.1210950659150598E-2</v>
          </cell>
          <cell r="DZ302" t="str">
            <v>n.a.</v>
          </cell>
          <cell r="EA302">
            <v>7798</v>
          </cell>
          <cell r="EB302">
            <v>1820.5</v>
          </cell>
          <cell r="ED302">
            <v>88849</v>
          </cell>
          <cell r="EE302">
            <v>-69743</v>
          </cell>
          <cell r="EF302">
            <v>-17015</v>
          </cell>
          <cell r="EG302">
            <v>-1922</v>
          </cell>
          <cell r="EH302">
            <v>169</v>
          </cell>
          <cell r="EI302">
            <v>1.9021035689765801E-3</v>
          </cell>
          <cell r="EJ302">
            <v>1.9057284618854301E-3</v>
          </cell>
          <cell r="EK302" t="str">
            <v>n.a.</v>
          </cell>
          <cell r="EL302">
            <v>7024</v>
          </cell>
          <cell r="EM302" t="e">
            <v>#VALUE!</v>
          </cell>
          <cell r="EO302">
            <v>102883.33333333299</v>
          </cell>
          <cell r="EP302">
            <v>-74940</v>
          </cell>
          <cell r="EQ302">
            <v>-18414</v>
          </cell>
          <cell r="ER302">
            <v>-2589.6666666666702</v>
          </cell>
          <cell r="ES302">
            <v>6939.6666666666597</v>
          </cell>
          <cell r="ET302">
            <v>6.74518062530374E-2</v>
          </cell>
          <cell r="EU302">
            <v>7.2330638464932498E-2</v>
          </cell>
          <cell r="FF302" t="str">
            <v>CN53841PC</v>
          </cell>
          <cell r="FG302" t="str">
            <v>exclude</v>
          </cell>
          <cell r="FH302" t="str">
            <v>Independence(A+, A, A-, B+, B, B-,U)</v>
          </cell>
          <cell r="FI302" t="str">
            <v>ok, indep</v>
          </cell>
        </row>
        <row r="303">
          <cell r="B303" t="str">
            <v>WUXI KUNSHENG INTELLIGENT EQUIPMENT CO. , LTD.</v>
          </cell>
          <cell r="C303" t="str">
            <v>exclude</v>
          </cell>
          <cell r="D303" t="str">
            <v>Independence(A+, A, A-, B+, B, B-,U)</v>
          </cell>
          <cell r="H303" t="str">
            <v/>
          </cell>
          <cell r="I303" t="str">
            <v>ok, indep</v>
          </cell>
          <cell r="J303" t="str">
            <v>ok,indep</v>
          </cell>
          <cell r="M303" t="str">
            <v>WUXI KUNSHENG INTELLIGENT EQUIPMENT CO. , LTD.</v>
          </cell>
          <cell r="N303" t="str">
            <v>This company is engaged in the manufacture of primary and storage batteries. It was founded in 2016 and conducts business from its registered head office located in Wuxi, Jiangsu,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03" t="str">
            <v>Manufacturing</v>
          </cell>
          <cell r="R303" t="str">
            <v>China</v>
          </cell>
          <cell r="S303" t="str">
            <v>873597</v>
          </cell>
          <cell r="T303" t="str">
            <v>D</v>
          </cell>
          <cell r="U303" t="str">
            <v>3691</v>
          </cell>
          <cell r="V303" t="str">
            <v>Engaged in the manufacture of primary and storage batteries</v>
          </cell>
          <cell r="W303" t="str">
            <v>The Company is mainly engaged in the R &amp; D, production and sales of solar cell processing equipment.</v>
          </cell>
          <cell r="Z303" t="str">
            <v>CN55970PC</v>
          </cell>
          <cell r="AA303">
            <v>188552</v>
          </cell>
          <cell r="AB303">
            <v>92863</v>
          </cell>
          <cell r="AC303">
            <v>92026</v>
          </cell>
          <cell r="AD303">
            <v>70306</v>
          </cell>
          <cell r="AE303">
            <v>185105</v>
          </cell>
          <cell r="AF303">
            <v>87768</v>
          </cell>
          <cell r="AG303">
            <v>91597</v>
          </cell>
          <cell r="AH303">
            <v>69871</v>
          </cell>
          <cell r="AI303">
            <v>-809</v>
          </cell>
          <cell r="AJ303">
            <v>-789</v>
          </cell>
          <cell r="AK303">
            <v>-780</v>
          </cell>
          <cell r="AL303">
            <v>-561</v>
          </cell>
          <cell r="AM303">
            <v>184296</v>
          </cell>
          <cell r="AN303">
            <v>86979</v>
          </cell>
          <cell r="AO303">
            <v>90817</v>
          </cell>
          <cell r="AP303">
            <v>69310</v>
          </cell>
          <cell r="AQ303">
            <v>4256</v>
          </cell>
          <cell r="AR303">
            <v>5884</v>
          </cell>
          <cell r="AS303">
            <v>1209</v>
          </cell>
          <cell r="AT303">
            <v>996</v>
          </cell>
          <cell r="AU303">
            <v>-122300</v>
          </cell>
          <cell r="AV303">
            <v>-52161</v>
          </cell>
          <cell r="AW303">
            <v>-59011</v>
          </cell>
          <cell r="AX303">
            <v>-44802</v>
          </cell>
          <cell r="AY303" t="str">
            <v>n.a.</v>
          </cell>
          <cell r="AZ303" t="str">
            <v>n.a.</v>
          </cell>
          <cell r="BA303" t="str">
            <v>n.a.</v>
          </cell>
          <cell r="BB303" t="str">
            <v>n.a.</v>
          </cell>
          <cell r="BC303">
            <v>-36055</v>
          </cell>
          <cell r="BD303">
            <v>-25498</v>
          </cell>
          <cell r="BE303">
            <v>-16402</v>
          </cell>
          <cell r="BF303">
            <v>-13168</v>
          </cell>
          <cell r="BG303">
            <v>30197</v>
          </cell>
          <cell r="BH303">
            <v>15204</v>
          </cell>
          <cell r="BI303">
            <v>16613</v>
          </cell>
          <cell r="BJ303">
            <v>12336</v>
          </cell>
          <cell r="BK303">
            <v>-1781</v>
          </cell>
          <cell r="BL303">
            <v>-1584</v>
          </cell>
          <cell r="BM303">
            <v>-473</v>
          </cell>
          <cell r="BN303">
            <v>-401</v>
          </cell>
          <cell r="BO303">
            <v>-1361</v>
          </cell>
          <cell r="BP303">
            <v>-1269</v>
          </cell>
          <cell r="BQ303">
            <v>-394</v>
          </cell>
          <cell r="BR303">
            <v>-379</v>
          </cell>
          <cell r="BS303">
            <v>-420</v>
          </cell>
          <cell r="BT303">
            <v>-315</v>
          </cell>
          <cell r="BU303">
            <v>-79</v>
          </cell>
          <cell r="BV303">
            <v>-22</v>
          </cell>
          <cell r="BW303">
            <v>21343</v>
          </cell>
          <cell r="BX303">
            <v>3222</v>
          </cell>
          <cell r="BY303">
            <v>12978</v>
          </cell>
          <cell r="BZ303">
            <v>10098</v>
          </cell>
          <cell r="CA303">
            <v>180578</v>
          </cell>
          <cell r="CB303">
            <v>135367</v>
          </cell>
          <cell r="CC303">
            <v>101688</v>
          </cell>
          <cell r="CD303">
            <v>83786</v>
          </cell>
          <cell r="CE303">
            <v>86414</v>
          </cell>
          <cell r="CF303">
            <v>61493</v>
          </cell>
          <cell r="CG303">
            <v>41582</v>
          </cell>
          <cell r="CH303">
            <v>60595</v>
          </cell>
          <cell r="CI303">
            <v>83180</v>
          </cell>
          <cell r="CJ303">
            <v>42804</v>
          </cell>
          <cell r="CK303">
            <v>26184</v>
          </cell>
          <cell r="CL303">
            <v>5734</v>
          </cell>
          <cell r="CM303">
            <v>1001</v>
          </cell>
          <cell r="CN303">
            <v>5597</v>
          </cell>
          <cell r="CO303">
            <v>16837</v>
          </cell>
          <cell r="CP303">
            <v>12409</v>
          </cell>
          <cell r="CQ303">
            <v>1581</v>
          </cell>
          <cell r="CR303">
            <v>18924</v>
          </cell>
          <cell r="CS303">
            <v>9090</v>
          </cell>
          <cell r="CT303">
            <v>3614</v>
          </cell>
          <cell r="CU303" t="str">
            <v>n.a.</v>
          </cell>
          <cell r="CV303" t="str">
            <v>n.a.</v>
          </cell>
          <cell r="CW303" t="str">
            <v>n.a.</v>
          </cell>
          <cell r="CX303" t="str">
            <v>n.a.</v>
          </cell>
          <cell r="CY303">
            <v>0</v>
          </cell>
          <cell r="CZ303">
            <v>181</v>
          </cell>
          <cell r="DA303">
            <v>465</v>
          </cell>
          <cell r="DB303" t="str">
            <v>n.a.</v>
          </cell>
          <cell r="DC303">
            <v>214877</v>
          </cell>
          <cell r="DD303">
            <v>170714</v>
          </cell>
          <cell r="DE303">
            <v>134697</v>
          </cell>
          <cell r="DF303">
            <v>86405</v>
          </cell>
          <cell r="DH303">
            <v>184296</v>
          </cell>
          <cell r="DI303">
            <v>-122300</v>
          </cell>
          <cell r="DJ303">
            <v>-36055</v>
          </cell>
          <cell r="DK303">
            <v>-1781</v>
          </cell>
          <cell r="DL303">
            <v>24160</v>
          </cell>
          <cell r="DM303">
            <v>0.131093458349612</v>
          </cell>
          <cell r="DN303">
            <v>0.15087175900484601</v>
          </cell>
          <cell r="DO303" t="str">
            <v>n.a.</v>
          </cell>
          <cell r="DP303">
            <v>73953.5</v>
          </cell>
          <cell r="DQ303">
            <v>90.5</v>
          </cell>
          <cell r="DS303">
            <v>86979</v>
          </cell>
          <cell r="DT303">
            <v>-52161</v>
          </cell>
          <cell r="DU303">
            <v>-25498</v>
          </cell>
          <cell r="DV303">
            <v>-1584</v>
          </cell>
          <cell r="DW303">
            <v>7736</v>
          </cell>
          <cell r="DX303">
            <v>8.8941008749238298E-2</v>
          </cell>
          <cell r="DY303">
            <v>9.76237648751309E-2</v>
          </cell>
          <cell r="DZ303" t="str">
            <v>n.a.</v>
          </cell>
          <cell r="EA303">
            <v>51537.5</v>
          </cell>
          <cell r="EB303">
            <v>323</v>
          </cell>
          <cell r="ED303">
            <v>90817</v>
          </cell>
          <cell r="EE303">
            <v>-59011</v>
          </cell>
          <cell r="EF303">
            <v>-16402</v>
          </cell>
          <cell r="EG303">
            <v>-473</v>
          </cell>
          <cell r="EH303">
            <v>14931</v>
          </cell>
          <cell r="EI303">
            <v>0.164407544842926</v>
          </cell>
          <cell r="EJ303">
            <v>0.196755659805498</v>
          </cell>
          <cell r="EK303" t="str">
            <v>n.a.</v>
          </cell>
          <cell r="EL303">
            <v>51088.5</v>
          </cell>
          <cell r="EM303" t="e">
            <v>#VALUE!</v>
          </cell>
          <cell r="EO303">
            <v>120697.33333333299</v>
          </cell>
          <cell r="EP303">
            <v>-77824</v>
          </cell>
          <cell r="EQ303">
            <v>-25985</v>
          </cell>
          <cell r="ER303">
            <v>-1279.3333333333301</v>
          </cell>
          <cell r="ES303">
            <v>15609</v>
          </cell>
          <cell r="ET303">
            <v>0.129323486848646</v>
          </cell>
          <cell r="EU303">
            <v>0.14853218720758701</v>
          </cell>
          <cell r="FF303" t="str">
            <v>CN55970PC</v>
          </cell>
          <cell r="FG303" t="str">
            <v>exclude</v>
          </cell>
          <cell r="FH303" t="str">
            <v>Independence(A+, A, A-, B+, B, B-,U)</v>
          </cell>
          <cell r="FI303" t="str">
            <v>ok, indep</v>
          </cell>
        </row>
        <row r="304">
          <cell r="B304" t="str">
            <v>JIANGSU SHENGNAN ELECTRONIC TECHNOLOGY CO., LTD</v>
          </cell>
          <cell r="C304" t="str">
            <v>exclude</v>
          </cell>
          <cell r="D304" t="str">
            <v>Significantly different products/services</v>
          </cell>
          <cell r="E304" t="str">
            <v>从事电力相关产品的研发、生产和销售</v>
          </cell>
          <cell r="H304" t="str">
            <v/>
          </cell>
          <cell r="I304" t="str">
            <v>ok, sda/sdp</v>
          </cell>
          <cell r="J304" t="str">
            <v>ok,sdp</v>
          </cell>
          <cell r="M304" t="str">
            <v>JIANGSU SHENGNAN ELECTRONIC TECHNOLOGY CO., LTD</v>
          </cell>
          <cell r="N304" t="str">
            <v>This company, based in China, is engaged in the research and development, production and sale of power related products. It was incorporated in 2010 and has registered headquarters located in Taixing, Jiangsu. It offers a variety of power supply and system, secondary power supply and management software, controller and testing equipment, reducer, transmission machinery, special mechanical and electrical products, and microwave power module, as well as Hybrid integrated circuit, Wire bonding process, and Parallel seam welding. It supplies its products to marketing channels and has a wide customer base consisting mainly of retailers, wholesalers and distributors. It has its active operations within the country.</v>
          </cell>
          <cell r="O304" t="str">
            <v>Manufacturing</v>
          </cell>
          <cell r="P304" t="str">
            <v>www.jssndz.com</v>
          </cell>
          <cell r="R304" t="str">
            <v>China</v>
          </cell>
          <cell r="S304" t="str">
            <v>837006</v>
          </cell>
          <cell r="T304" t="str">
            <v>B+</v>
          </cell>
          <cell r="U304" t="str">
            <v>3699</v>
          </cell>
          <cell r="V304" t="str">
            <v>Engaged in the research and development, production and sale of power related products</v>
          </cell>
          <cell r="W304" t="str">
            <v>The Company is mainly engaged in Electrical machinery and equipment manufacturing.</v>
          </cell>
          <cell r="Z304" t="str">
            <v>CN48562PC</v>
          </cell>
          <cell r="AA304">
            <v>111606</v>
          </cell>
          <cell r="AB304">
            <v>90330</v>
          </cell>
          <cell r="AC304">
            <v>63751</v>
          </cell>
          <cell r="AD304">
            <v>56283</v>
          </cell>
          <cell r="AE304">
            <v>110723</v>
          </cell>
          <cell r="AF304">
            <v>89369</v>
          </cell>
          <cell r="AG304">
            <v>64396</v>
          </cell>
          <cell r="AH304">
            <v>57070</v>
          </cell>
          <cell r="AI304">
            <v>-2152</v>
          </cell>
          <cell r="AJ304">
            <v>-1318</v>
          </cell>
          <cell r="AK304">
            <v>-1104</v>
          </cell>
          <cell r="AL304">
            <v>-915</v>
          </cell>
          <cell r="AM304">
            <v>108571</v>
          </cell>
          <cell r="AN304">
            <v>88051</v>
          </cell>
          <cell r="AO304">
            <v>63292</v>
          </cell>
          <cell r="AP304">
            <v>56155</v>
          </cell>
          <cell r="AQ304">
            <v>3035</v>
          </cell>
          <cell r="AR304">
            <v>2279</v>
          </cell>
          <cell r="AS304">
            <v>459</v>
          </cell>
          <cell r="AT304">
            <v>128</v>
          </cell>
          <cell r="AU304">
            <v>-44923</v>
          </cell>
          <cell r="AV304">
            <v>-29362</v>
          </cell>
          <cell r="AW304">
            <v>-21324</v>
          </cell>
          <cell r="AX304">
            <v>-29404</v>
          </cell>
          <cell r="AY304" t="str">
            <v>n.a.</v>
          </cell>
          <cell r="AZ304" t="str">
            <v>n.a.</v>
          </cell>
          <cell r="BA304" t="str">
            <v>n.a.</v>
          </cell>
          <cell r="BB304" t="str">
            <v>n.a.</v>
          </cell>
          <cell r="BC304">
            <v>-27267</v>
          </cell>
          <cell r="BD304">
            <v>-25573</v>
          </cell>
          <cell r="BE304">
            <v>-16045</v>
          </cell>
          <cell r="BF304">
            <v>-13933</v>
          </cell>
          <cell r="BG304">
            <v>39416</v>
          </cell>
          <cell r="BH304">
            <v>35395</v>
          </cell>
          <cell r="BI304">
            <v>26382</v>
          </cell>
          <cell r="BJ304">
            <v>12946</v>
          </cell>
          <cell r="BK304">
            <v>-7982</v>
          </cell>
          <cell r="BL304">
            <v>-3668</v>
          </cell>
          <cell r="BM304">
            <v>-3392</v>
          </cell>
          <cell r="BN304">
            <v>-3222</v>
          </cell>
          <cell r="BO304">
            <v>-3356</v>
          </cell>
          <cell r="BP304">
            <v>-3376</v>
          </cell>
          <cell r="BQ304">
            <v>-3098</v>
          </cell>
          <cell r="BR304">
            <v>-2928</v>
          </cell>
          <cell r="BS304">
            <v>-4626</v>
          </cell>
          <cell r="BT304">
            <v>-292</v>
          </cell>
          <cell r="BU304">
            <v>-294</v>
          </cell>
          <cell r="BV304">
            <v>-294</v>
          </cell>
          <cell r="BW304">
            <v>24631</v>
          </cell>
          <cell r="BX304">
            <v>20145</v>
          </cell>
          <cell r="BY304">
            <v>12464</v>
          </cell>
          <cell r="BZ304">
            <v>5154</v>
          </cell>
          <cell r="CA304">
            <v>241266</v>
          </cell>
          <cell r="CB304">
            <v>164524</v>
          </cell>
          <cell r="CC304">
            <v>129674</v>
          </cell>
          <cell r="CD304">
            <v>100694</v>
          </cell>
          <cell r="CE304">
            <v>19818</v>
          </cell>
          <cell r="CF304">
            <v>12176</v>
          </cell>
          <cell r="CG304">
            <v>13735</v>
          </cell>
          <cell r="CH304">
            <v>18864</v>
          </cell>
          <cell r="CI304">
            <v>128144</v>
          </cell>
          <cell r="CJ304">
            <v>105354</v>
          </cell>
          <cell r="CK304">
            <v>86644</v>
          </cell>
          <cell r="CL304">
            <v>65958</v>
          </cell>
          <cell r="CM304">
            <v>37424</v>
          </cell>
          <cell r="CN304">
            <v>34630</v>
          </cell>
          <cell r="CO304">
            <v>18265</v>
          </cell>
          <cell r="CP304">
            <v>6758</v>
          </cell>
          <cell r="CQ304">
            <v>50814</v>
          </cell>
          <cell r="CR304">
            <v>11550</v>
          </cell>
          <cell r="CS304">
            <v>7944</v>
          </cell>
          <cell r="CT304">
            <v>8100</v>
          </cell>
          <cell r="CU304" t="str">
            <v>n.a.</v>
          </cell>
          <cell r="CV304">
            <v>1224</v>
          </cell>
          <cell r="CW304" t="str">
            <v>n.a.</v>
          </cell>
          <cell r="CX304" t="str">
            <v>n.a.</v>
          </cell>
          <cell r="CY304">
            <v>173</v>
          </cell>
          <cell r="CZ304" t="str">
            <v>n.a.</v>
          </cell>
          <cell r="DA304" t="str">
            <v>n.a.</v>
          </cell>
          <cell r="DB304">
            <v>3005</v>
          </cell>
          <cell r="DC304">
            <v>313487</v>
          </cell>
          <cell r="DD304">
            <v>235504</v>
          </cell>
          <cell r="DE304">
            <v>199342</v>
          </cell>
          <cell r="DF304">
            <v>154299</v>
          </cell>
          <cell r="DH304">
            <v>108571</v>
          </cell>
          <cell r="DI304">
            <v>-44923</v>
          </cell>
          <cell r="DJ304">
            <v>-27267</v>
          </cell>
          <cell r="DK304">
            <v>-7982</v>
          </cell>
          <cell r="DL304">
            <v>28399</v>
          </cell>
          <cell r="DM304">
            <v>0.26157076935829998</v>
          </cell>
          <cell r="DN304">
            <v>0.35422591428428901</v>
          </cell>
          <cell r="DO304" t="str">
            <v>n.a.</v>
          </cell>
          <cell r="DP304">
            <v>15997</v>
          </cell>
          <cell r="DQ304" t="e">
            <v>#VALUE!</v>
          </cell>
          <cell r="DS304">
            <v>88051</v>
          </cell>
          <cell r="DT304">
            <v>-29362</v>
          </cell>
          <cell r="DU304">
            <v>-25573</v>
          </cell>
          <cell r="DV304">
            <v>-3668</v>
          </cell>
          <cell r="DW304">
            <v>29448</v>
          </cell>
          <cell r="DX304">
            <v>0.33444253898308901</v>
          </cell>
          <cell r="DY304">
            <v>0.50249987202020396</v>
          </cell>
          <cell r="DZ304" t="str">
            <v>n.a.</v>
          </cell>
          <cell r="EA304">
            <v>12955.5</v>
          </cell>
          <cell r="EB304" t="e">
            <v>#VALUE!</v>
          </cell>
          <cell r="ED304">
            <v>63292</v>
          </cell>
          <cell r="EE304">
            <v>-21324</v>
          </cell>
          <cell r="EF304">
            <v>-16045</v>
          </cell>
          <cell r="EG304">
            <v>-3392</v>
          </cell>
          <cell r="EH304">
            <v>22531</v>
          </cell>
          <cell r="EI304">
            <v>0.35598495860456297</v>
          </cell>
          <cell r="EJ304">
            <v>0.55275876450528705</v>
          </cell>
          <cell r="EK304" t="str">
            <v>n.a.</v>
          </cell>
          <cell r="EL304">
            <v>16299.5</v>
          </cell>
          <cell r="EM304" t="e">
            <v>#VALUE!</v>
          </cell>
          <cell r="EO304">
            <v>86638</v>
          </cell>
          <cell r="EP304">
            <v>-31869.666666666701</v>
          </cell>
          <cell r="EQ304">
            <v>-22961.666666666701</v>
          </cell>
          <cell r="ER304">
            <v>-5014</v>
          </cell>
          <cell r="ES304">
            <v>26792.666666666701</v>
          </cell>
          <cell r="ET304">
            <v>0.30924844371599802</v>
          </cell>
          <cell r="EU304">
            <v>0.44769851171909802</v>
          </cell>
          <cell r="FF304" t="str">
            <v>CN48562PC</v>
          </cell>
          <cell r="FG304" t="str">
            <v>exclude</v>
          </cell>
          <cell r="FH304" t="str">
            <v>Significantly different products/services</v>
          </cell>
          <cell r="FI304" t="str">
            <v>ok, sda/sdp</v>
          </cell>
        </row>
        <row r="305">
          <cell r="B305" t="str">
            <v>KUMWELL CORPORATION PCL</v>
          </cell>
          <cell r="C305" t="str">
            <v>exclude</v>
          </cell>
          <cell r="D305" t="str">
            <v>Independence(A+, A, A-, B+, B, B-,U)</v>
          </cell>
          <cell r="H305" t="str">
            <v/>
          </cell>
          <cell r="I305" t="str">
            <v>ok, indep</v>
          </cell>
          <cell r="J305" t="str">
            <v>ok,indep</v>
          </cell>
          <cell r="M305" t="str">
            <v>KUMWELL CORPORATION PCL</v>
          </cell>
          <cell r="N305" t="str">
            <v>This company is engaged in providing business support services. Its registered head office is located in Thailand.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v>
          </cell>
          <cell r="O305" t="str">
            <v>Services</v>
          </cell>
          <cell r="P305" t="str">
            <v>www.kumwell.com</v>
          </cell>
          <cell r="R305" t="str">
            <v>Thailand</v>
          </cell>
          <cell r="S305" t="str">
            <v>KUMWEL</v>
          </cell>
          <cell r="T305" t="str">
            <v>D</v>
          </cell>
          <cell r="U305" t="str">
            <v>3699</v>
          </cell>
          <cell r="V305" t="str">
            <v>Engaged in providing business support services</v>
          </cell>
          <cell r="W305" t="str">
            <v>The Company is a manufacture of other electrical equipment, not elsewhere classified.</v>
          </cell>
          <cell r="X305" t="str">
            <v>KUMWELL CORPORATION CO LTD</v>
          </cell>
          <cell r="Z305" t="str">
            <v>TH0125542002632</v>
          </cell>
          <cell r="AA305">
            <v>471231</v>
          </cell>
          <cell r="AB305">
            <v>441823</v>
          </cell>
          <cell r="AC305">
            <v>437973</v>
          </cell>
          <cell r="AD305">
            <v>469721</v>
          </cell>
          <cell r="AE305">
            <v>465568</v>
          </cell>
          <cell r="AF305">
            <v>437506</v>
          </cell>
          <cell r="AG305">
            <v>434087</v>
          </cell>
          <cell r="AH305">
            <v>460626</v>
          </cell>
          <cell r="AI305" t="str">
            <v>n.a.</v>
          </cell>
          <cell r="AJ305" t="str">
            <v>n.a.</v>
          </cell>
          <cell r="AK305" t="str">
            <v>n.a.</v>
          </cell>
          <cell r="AL305" t="str">
            <v>n.a.</v>
          </cell>
          <cell r="AM305">
            <v>465568</v>
          </cell>
          <cell r="AN305">
            <v>437506</v>
          </cell>
          <cell r="AO305">
            <v>434087</v>
          </cell>
          <cell r="AP305">
            <v>460626</v>
          </cell>
          <cell r="AQ305">
            <v>5663</v>
          </cell>
          <cell r="AR305">
            <v>4317</v>
          </cell>
          <cell r="AS305">
            <v>3886</v>
          </cell>
          <cell r="AT305">
            <v>9095</v>
          </cell>
          <cell r="AU305">
            <v>-245764</v>
          </cell>
          <cell r="AV305">
            <v>-232691</v>
          </cell>
          <cell r="AW305">
            <v>-265230</v>
          </cell>
          <cell r="AX305">
            <v>-265735</v>
          </cell>
          <cell r="AY305">
            <v>0</v>
          </cell>
          <cell r="AZ305">
            <v>0</v>
          </cell>
          <cell r="BA305">
            <v>0</v>
          </cell>
          <cell r="BB305">
            <v>0</v>
          </cell>
          <cell r="BC305">
            <v>-133130</v>
          </cell>
          <cell r="BD305">
            <v>-126562</v>
          </cell>
          <cell r="BE305">
            <v>-123757</v>
          </cell>
          <cell r="BF305">
            <v>-138023</v>
          </cell>
          <cell r="BG305">
            <v>92337</v>
          </cell>
          <cell r="BH305">
            <v>82570</v>
          </cell>
          <cell r="BI305">
            <v>48986</v>
          </cell>
          <cell r="BJ305">
            <v>65963</v>
          </cell>
          <cell r="BK305">
            <v>-19858</v>
          </cell>
          <cell r="BL305">
            <v>-19178</v>
          </cell>
          <cell r="BM305">
            <v>-15065</v>
          </cell>
          <cell r="BN305">
            <v>-14055</v>
          </cell>
          <cell r="BO305">
            <v>-18424</v>
          </cell>
          <cell r="BP305">
            <v>-18005</v>
          </cell>
          <cell r="BQ305">
            <v>-14016</v>
          </cell>
          <cell r="BR305">
            <v>-12637</v>
          </cell>
          <cell r="BS305">
            <v>-1434</v>
          </cell>
          <cell r="BT305">
            <v>-1173</v>
          </cell>
          <cell r="BU305">
            <v>-1049</v>
          </cell>
          <cell r="BV305">
            <v>-1418</v>
          </cell>
          <cell r="BW305">
            <v>57702</v>
          </cell>
          <cell r="BX305">
            <v>46691</v>
          </cell>
          <cell r="BY305">
            <v>23396</v>
          </cell>
          <cell r="BZ305">
            <v>33780</v>
          </cell>
          <cell r="CA305">
            <v>359636</v>
          </cell>
          <cell r="CB305">
            <v>318446</v>
          </cell>
          <cell r="CC305">
            <v>290378</v>
          </cell>
          <cell r="CD305">
            <v>292554</v>
          </cell>
          <cell r="CE305">
            <v>180868</v>
          </cell>
          <cell r="CF305">
            <v>169692</v>
          </cell>
          <cell r="CG305">
            <v>156275</v>
          </cell>
          <cell r="CH305">
            <v>190068</v>
          </cell>
          <cell r="CI305">
            <v>133514</v>
          </cell>
          <cell r="CJ305">
            <v>91264</v>
          </cell>
          <cell r="CK305">
            <v>88624</v>
          </cell>
          <cell r="CL305">
            <v>84282</v>
          </cell>
          <cell r="CM305">
            <v>2961</v>
          </cell>
          <cell r="CN305">
            <v>2799</v>
          </cell>
          <cell r="CO305">
            <v>904</v>
          </cell>
          <cell r="CP305">
            <v>1600</v>
          </cell>
          <cell r="CQ305">
            <v>30306</v>
          </cell>
          <cell r="CR305">
            <v>47248</v>
          </cell>
          <cell r="CS305">
            <v>36837</v>
          </cell>
          <cell r="CT305">
            <v>10299</v>
          </cell>
          <cell r="CU305" t="str">
            <v>n.a.</v>
          </cell>
          <cell r="CV305">
            <v>19969</v>
          </cell>
          <cell r="CW305" t="str">
            <v>n.a.</v>
          </cell>
          <cell r="CX305" t="str">
            <v>n.a.</v>
          </cell>
          <cell r="CY305">
            <v>34728</v>
          </cell>
          <cell r="CZ305">
            <v>27673</v>
          </cell>
          <cell r="DA305">
            <v>14990</v>
          </cell>
          <cell r="DB305">
            <v>35145</v>
          </cell>
          <cell r="DC305">
            <v>690626</v>
          </cell>
          <cell r="DD305">
            <v>614534</v>
          </cell>
          <cell r="DE305">
            <v>573759</v>
          </cell>
          <cell r="DF305">
            <v>441732</v>
          </cell>
          <cell r="DH305">
            <v>465568</v>
          </cell>
          <cell r="DI305">
            <v>-245764</v>
          </cell>
          <cell r="DJ305">
            <v>-133130</v>
          </cell>
          <cell r="DK305">
            <v>-19858</v>
          </cell>
          <cell r="DL305">
            <v>66816</v>
          </cell>
          <cell r="DM305">
            <v>0.14351501821431001</v>
          </cell>
          <cell r="DN305">
            <v>0.16756279592328099</v>
          </cell>
          <cell r="DO305">
            <v>0</v>
          </cell>
          <cell r="DP305">
            <v>175280</v>
          </cell>
          <cell r="DQ305">
            <v>31200.5</v>
          </cell>
          <cell r="DS305">
            <v>437506</v>
          </cell>
          <cell r="DT305">
            <v>-232691</v>
          </cell>
          <cell r="DU305">
            <v>-126562</v>
          </cell>
          <cell r="DV305">
            <v>-19178</v>
          </cell>
          <cell r="DW305">
            <v>59075</v>
          </cell>
          <cell r="DX305">
            <v>0.135026719633559</v>
          </cell>
          <cell r="DY305">
            <v>0.15610507595836501</v>
          </cell>
          <cell r="DZ305">
            <v>0</v>
          </cell>
          <cell r="EA305">
            <v>162983.5</v>
          </cell>
          <cell r="EB305">
            <v>21331.5</v>
          </cell>
          <cell r="ED305">
            <v>434087</v>
          </cell>
          <cell r="EE305">
            <v>-265230</v>
          </cell>
          <cell r="EF305">
            <v>-123757</v>
          </cell>
          <cell r="EG305">
            <v>-15065</v>
          </cell>
          <cell r="EH305">
            <v>30035</v>
          </cell>
          <cell r="EI305">
            <v>6.9191198999278905E-2</v>
          </cell>
          <cell r="EJ305">
            <v>7.4334491600091104E-2</v>
          </cell>
          <cell r="EK305">
            <v>0</v>
          </cell>
          <cell r="EL305">
            <v>173171.5</v>
          </cell>
          <cell r="EM305">
            <v>25067.5</v>
          </cell>
          <cell r="EO305">
            <v>445720.33333333302</v>
          </cell>
          <cell r="EP305">
            <v>-247895</v>
          </cell>
          <cell r="EQ305">
            <v>-127816.33333333299</v>
          </cell>
          <cell r="ER305">
            <v>-18033.666666666701</v>
          </cell>
          <cell r="ES305">
            <v>51975.333333333299</v>
          </cell>
          <cell r="ET305">
            <v>0.116609742581484</v>
          </cell>
          <cell r="EU305">
            <v>0.132002522783358</v>
          </cell>
          <cell r="FF305" t="str">
            <v>TH0125542002632</v>
          </cell>
          <cell r="FG305" t="str">
            <v>exclude</v>
          </cell>
          <cell r="FH305" t="str">
            <v>Independence(A+, A, A-, B+, B, B-,U)</v>
          </cell>
          <cell r="FI305" t="str">
            <v>ok, indep</v>
          </cell>
        </row>
        <row r="306">
          <cell r="B306" t="str">
            <v>ZHUHAI RADIANCE ELECTRIC CO., LTD.</v>
          </cell>
          <cell r="C306" t="str">
            <v>exclude</v>
          </cell>
          <cell r="D306" t="str">
            <v>Independence(A+, A, A-, B+, B, B-,U)</v>
          </cell>
          <cell r="H306" t="str">
            <v/>
          </cell>
          <cell r="I306" t="str">
            <v>ok, indep</v>
          </cell>
          <cell r="J306" t="str">
            <v>ok,indep</v>
          </cell>
          <cell r="M306" t="str">
            <v>ZHUHAI RADIANCE ELECTRIC CO., LTD.</v>
          </cell>
          <cell r="N306" t="str">
            <v>This company is an entity based in China that is engaged in the manufacture and trade of electrical equipment and components. It was founded in 2005, and it conducts business from its registered head office located in Zhuhai, Guangdong, China. The company's products include: amplifiers, antistatic, audio/video accessories, batteries and power management, buzzers and sounders, cases, chassis and boxes, circuit breakers, closeouts, components, computer accessories, LED lighting and tubing, lightning detectors,motors, panel meters, racks and enclosures, relays, remote controls, soldering equipment, cables and wires, splitters and amplifiers, switches, terminal blocks and accessories.</v>
          </cell>
          <cell r="O306" t="str">
            <v>Manufacturing</v>
          </cell>
          <cell r="P306" t="str">
            <v>www.zhrds.com</v>
          </cell>
          <cell r="R306" t="str">
            <v>China</v>
          </cell>
          <cell r="S306" t="str">
            <v>836100</v>
          </cell>
          <cell r="T306" t="str">
            <v>D</v>
          </cell>
          <cell r="U306" t="str">
            <v>3699</v>
          </cell>
          <cell r="V306" t="str">
            <v>Engaged in the manufacture and trade of electrical equipment and components</v>
          </cell>
          <cell r="W306" t="str">
            <v>Our Company is mainly engaged in electrical machinery and equipment manufacturing, microcomputer protection device, integrated automation system, intelligent communication management machine, remote terminal of distribution automation.</v>
          </cell>
          <cell r="Z306" t="str">
            <v>CN47410PC</v>
          </cell>
          <cell r="AA306">
            <v>106361</v>
          </cell>
          <cell r="AB306">
            <v>91810</v>
          </cell>
          <cell r="AC306">
            <v>76618</v>
          </cell>
          <cell r="AD306">
            <v>70697</v>
          </cell>
          <cell r="AE306">
            <v>101645</v>
          </cell>
          <cell r="AF306">
            <v>88136</v>
          </cell>
          <cell r="AG306">
            <v>72749</v>
          </cell>
          <cell r="AH306">
            <v>65905</v>
          </cell>
          <cell r="AI306">
            <v>-942</v>
          </cell>
          <cell r="AJ306">
            <v>-849</v>
          </cell>
          <cell r="AK306">
            <v>-746</v>
          </cell>
          <cell r="AL306">
            <v>-755</v>
          </cell>
          <cell r="AM306">
            <v>100703</v>
          </cell>
          <cell r="AN306">
            <v>87287</v>
          </cell>
          <cell r="AO306">
            <v>72003</v>
          </cell>
          <cell r="AP306">
            <v>65150</v>
          </cell>
          <cell r="AQ306">
            <v>5658</v>
          </cell>
          <cell r="AR306">
            <v>4523</v>
          </cell>
          <cell r="AS306">
            <v>4615</v>
          </cell>
          <cell r="AT306">
            <v>5547</v>
          </cell>
          <cell r="AU306">
            <v>-44919</v>
          </cell>
          <cell r="AV306">
            <v>-40902</v>
          </cell>
          <cell r="AW306">
            <v>-31833</v>
          </cell>
          <cell r="AX306">
            <v>-28904</v>
          </cell>
          <cell r="AY306" t="str">
            <v>n.a.</v>
          </cell>
          <cell r="AZ306" t="str">
            <v>n.a.</v>
          </cell>
          <cell r="BA306" t="str">
            <v>n.a.</v>
          </cell>
          <cell r="BB306" t="str">
            <v>n.a.</v>
          </cell>
          <cell r="BC306">
            <v>-39630</v>
          </cell>
          <cell r="BD306">
            <v>-34529</v>
          </cell>
          <cell r="BE306">
            <v>-30788</v>
          </cell>
          <cell r="BF306">
            <v>-28016</v>
          </cell>
          <cell r="BG306">
            <v>21812</v>
          </cell>
          <cell r="BH306">
            <v>16379</v>
          </cell>
          <cell r="BI306">
            <v>13997</v>
          </cell>
          <cell r="BJ306">
            <v>13777</v>
          </cell>
          <cell r="BK306">
            <v>-1029</v>
          </cell>
          <cell r="BL306">
            <v>-1271</v>
          </cell>
          <cell r="BM306">
            <v>-1287</v>
          </cell>
          <cell r="BN306">
            <v>-1006</v>
          </cell>
          <cell r="BO306">
            <v>-853</v>
          </cell>
          <cell r="BP306">
            <v>-854</v>
          </cell>
          <cell r="BQ306">
            <v>-940</v>
          </cell>
          <cell r="BR306">
            <v>-1006</v>
          </cell>
          <cell r="BS306">
            <v>-176</v>
          </cell>
          <cell r="BT306">
            <v>-417</v>
          </cell>
          <cell r="BU306">
            <v>-347</v>
          </cell>
          <cell r="BV306">
            <v>0</v>
          </cell>
          <cell r="BW306">
            <v>20171</v>
          </cell>
          <cell r="BX306">
            <v>15253</v>
          </cell>
          <cell r="BY306">
            <v>13554</v>
          </cell>
          <cell r="BZ306">
            <v>13057</v>
          </cell>
          <cell r="CA306">
            <v>91499</v>
          </cell>
          <cell r="CB306">
            <v>103020</v>
          </cell>
          <cell r="CC306">
            <v>95651</v>
          </cell>
          <cell r="CD306">
            <v>90934</v>
          </cell>
          <cell r="CE306">
            <v>34855</v>
          </cell>
          <cell r="CF306">
            <v>19878</v>
          </cell>
          <cell r="CG306">
            <v>17244</v>
          </cell>
          <cell r="CH306">
            <v>15865</v>
          </cell>
          <cell r="CI306">
            <v>24295</v>
          </cell>
          <cell r="CJ306">
            <v>25532</v>
          </cell>
          <cell r="CK306">
            <v>21122</v>
          </cell>
          <cell r="CL306">
            <v>17801</v>
          </cell>
          <cell r="CM306">
            <v>9395</v>
          </cell>
          <cell r="CN306">
            <v>5459</v>
          </cell>
          <cell r="CO306">
            <v>4886</v>
          </cell>
          <cell r="CP306">
            <v>56579</v>
          </cell>
          <cell r="CQ306">
            <v>22107</v>
          </cell>
          <cell r="CR306">
            <v>51354</v>
          </cell>
          <cell r="CS306">
            <v>52022</v>
          </cell>
          <cell r="CT306">
            <v>363</v>
          </cell>
          <cell r="CU306">
            <v>20528</v>
          </cell>
          <cell r="CV306">
            <v>50197</v>
          </cell>
          <cell r="CW306">
            <v>51415</v>
          </cell>
          <cell r="CX306" t="str">
            <v>n.a.</v>
          </cell>
          <cell r="CY306">
            <v>51308</v>
          </cell>
          <cell r="CZ306">
            <v>10891</v>
          </cell>
          <cell r="DA306">
            <v>2709</v>
          </cell>
          <cell r="DB306">
            <v>0</v>
          </cell>
          <cell r="DC306">
            <v>163727</v>
          </cell>
          <cell r="DD306">
            <v>138154</v>
          </cell>
          <cell r="DE306">
            <v>120542</v>
          </cell>
          <cell r="DF306">
            <v>107498</v>
          </cell>
          <cell r="DH306">
            <v>100703</v>
          </cell>
          <cell r="DI306">
            <v>-44919</v>
          </cell>
          <cell r="DJ306">
            <v>-39630</v>
          </cell>
          <cell r="DK306">
            <v>-1029</v>
          </cell>
          <cell r="DL306">
            <v>15125</v>
          </cell>
          <cell r="DM306">
            <v>0.150194135229338</v>
          </cell>
          <cell r="DN306">
            <v>0.17673934889808099</v>
          </cell>
          <cell r="DO306" t="str">
            <v>n.a.</v>
          </cell>
          <cell r="DP306">
            <v>27366.5</v>
          </cell>
          <cell r="DQ306">
            <v>31099.5</v>
          </cell>
          <cell r="DS306">
            <v>87287</v>
          </cell>
          <cell r="DT306">
            <v>-40902</v>
          </cell>
          <cell r="DU306">
            <v>-34529</v>
          </cell>
          <cell r="DV306">
            <v>-1271</v>
          </cell>
          <cell r="DW306">
            <v>10585</v>
          </cell>
          <cell r="DX306">
            <v>0.121266626187176</v>
          </cell>
          <cell r="DY306">
            <v>0.138001616646241</v>
          </cell>
          <cell r="DZ306" t="str">
            <v>n.a.</v>
          </cell>
          <cell r="EA306">
            <v>18561</v>
          </cell>
          <cell r="EB306">
            <v>6800</v>
          </cell>
          <cell r="ED306">
            <v>72003</v>
          </cell>
          <cell r="EE306">
            <v>-31833</v>
          </cell>
          <cell r="EF306">
            <v>-30788</v>
          </cell>
          <cell r="EG306">
            <v>-1287</v>
          </cell>
          <cell r="EH306">
            <v>8095</v>
          </cell>
          <cell r="EI306">
            <v>0.112425871144258</v>
          </cell>
          <cell r="EJ306">
            <v>0.126666458033423</v>
          </cell>
          <cell r="EK306" t="str">
            <v>n.a.</v>
          </cell>
          <cell r="EL306">
            <v>16554.5</v>
          </cell>
          <cell r="EM306">
            <v>1354.5</v>
          </cell>
          <cell r="EO306">
            <v>86664.333333333299</v>
          </cell>
          <cell r="EP306">
            <v>-39218</v>
          </cell>
          <cell r="EQ306">
            <v>-34982.333333333299</v>
          </cell>
          <cell r="ER306">
            <v>-1195.6666666666699</v>
          </cell>
          <cell r="ES306">
            <v>11268.333333333299</v>
          </cell>
          <cell r="ET306">
            <v>0.130022731381229</v>
          </cell>
          <cell r="EU306">
            <v>0.14945532035298101</v>
          </cell>
          <cell r="FF306" t="str">
            <v>CN47410PC</v>
          </cell>
          <cell r="FG306" t="str">
            <v>exclude</v>
          </cell>
          <cell r="FH306" t="str">
            <v>Independence(A+, A, A-, B+, B, B-,U)</v>
          </cell>
          <cell r="FI306" t="str">
            <v>ok, indep</v>
          </cell>
        </row>
        <row r="307">
          <cell r="B307" t="str">
            <v>HANGZHOU ZHEDA JINGYI ELECTROMECHANICAL TECHNOLOGY COROPRATION LIMITED</v>
          </cell>
          <cell r="C307" t="str">
            <v>exclude</v>
          </cell>
          <cell r="D307" t="str">
            <v>Significantly different products/services</v>
          </cell>
          <cell r="E307" t="str">
            <v>从事管材、炼钢连铸、智能传感器制造</v>
          </cell>
          <cell r="H307" t="str">
            <v/>
          </cell>
          <cell r="I307" t="str">
            <v>ok, sda/sdp</v>
          </cell>
          <cell r="J307" t="str">
            <v>ok,sdp</v>
          </cell>
          <cell r="M307" t="str">
            <v>HANGZHOU ZHEDA JINGYI ELECTROMECHANICAL TECHNOLOGY COROPRATION LIMITED</v>
          </cell>
          <cell r="N307" t="str">
            <v>This company is engaged in the manufacture of pipe profile, steelmaking and continuous casting, and smart sensors. It was established in 1993. The company is headquartered in Hangzhou, China. The company has established good cooperative partner relationships with domestically and internationally top-ranking metallurgical enterprises such as ArcelorMittal, BaoSteel, Anshan Iron and Steel, Baogang Group, Valin Steel, PanGang Group, Tianjian Pipe(Group) Corporation, Xinyegang, Shengli Oilfield, Daqing Oilfield, and other more than 50 enterprises. The company has implemented and maintains an effective and customer-centric quality management system, and fulfills the requirements of ISO9001: 2000 quality management system. It owns more than twenty authorized patents and utility model patents, has developed high-tech products which have reached the international advanced level, some of which has won the third prize of Zhejiang Province Scientific and Technological Progress Award and the Golden Bridge Award.</v>
          </cell>
          <cell r="O307" t="str">
            <v>Manufacturing</v>
          </cell>
          <cell r="P307" t="str">
            <v>www.jingyitech.com</v>
          </cell>
          <cell r="R307" t="str">
            <v>China</v>
          </cell>
          <cell r="S307" t="str">
            <v>831351</v>
          </cell>
          <cell r="T307" t="str">
            <v>B+</v>
          </cell>
          <cell r="U307" t="str">
            <v>3699</v>
          </cell>
          <cell r="V307" t="str">
            <v>Engaged in the manufacture of pipe profile, steelmaking and continuous casting, and smart sensors</v>
          </cell>
          <cell r="W307" t="str">
            <v>The Company is mainly engaged in technology development, services, consulting, transfer of results, organization of production; general machinery, electrical machinery and equipment, communications equipment, computer; contracting; mechanical and electrical engineering technology, electronic communications engineering; wholesale and retail; computer and accessories, general machinery and accessories, instruments, liquid coating; goods, technology import and export.</v>
          </cell>
          <cell r="X307" t="str">
            <v>HANGZHOU ZHEDA JINGYI ELECTROMECHANICAL TECHNOLOGY COMPANY LIMITED</v>
          </cell>
          <cell r="Z307" t="str">
            <v>CN42066PC</v>
          </cell>
          <cell r="AA307">
            <v>113355</v>
          </cell>
          <cell r="AB307">
            <v>91467</v>
          </cell>
          <cell r="AC307">
            <v>82154</v>
          </cell>
          <cell r="AD307">
            <v>74812</v>
          </cell>
          <cell r="AE307">
            <v>110002</v>
          </cell>
          <cell r="AF307">
            <v>90420</v>
          </cell>
          <cell r="AG307">
            <v>81349</v>
          </cell>
          <cell r="AH307">
            <v>73478</v>
          </cell>
          <cell r="AI307">
            <v>-809</v>
          </cell>
          <cell r="AJ307">
            <v>-781</v>
          </cell>
          <cell r="AK307">
            <v>-811</v>
          </cell>
          <cell r="AL307">
            <v>-877</v>
          </cell>
          <cell r="AM307">
            <v>109193</v>
          </cell>
          <cell r="AN307">
            <v>89639</v>
          </cell>
          <cell r="AO307">
            <v>80538</v>
          </cell>
          <cell r="AP307">
            <v>72601</v>
          </cell>
          <cell r="AQ307">
            <v>4162</v>
          </cell>
          <cell r="AR307">
            <v>1828</v>
          </cell>
          <cell r="AS307">
            <v>1616</v>
          </cell>
          <cell r="AT307">
            <v>2211</v>
          </cell>
          <cell r="AU307">
            <v>-58337</v>
          </cell>
          <cell r="AV307">
            <v>-50099</v>
          </cell>
          <cell r="AW307">
            <v>-36147</v>
          </cell>
          <cell r="AX307">
            <v>-34079</v>
          </cell>
          <cell r="AY307" t="str">
            <v>n.a.</v>
          </cell>
          <cell r="AZ307" t="str">
            <v>n.a.</v>
          </cell>
          <cell r="BA307" t="str">
            <v>n.a.</v>
          </cell>
          <cell r="BB307" t="str">
            <v>n.a.</v>
          </cell>
          <cell r="BC307">
            <v>-47503</v>
          </cell>
          <cell r="BD307">
            <v>-36443</v>
          </cell>
          <cell r="BE307">
            <v>-38005</v>
          </cell>
          <cell r="BF307">
            <v>-39280</v>
          </cell>
          <cell r="BG307">
            <v>7515</v>
          </cell>
          <cell r="BH307">
            <v>4925</v>
          </cell>
          <cell r="BI307">
            <v>8002</v>
          </cell>
          <cell r="BJ307">
            <v>1453</v>
          </cell>
          <cell r="BK307">
            <v>-1536</v>
          </cell>
          <cell r="BL307">
            <v>-3185</v>
          </cell>
          <cell r="BM307">
            <v>-1384</v>
          </cell>
          <cell r="BN307">
            <v>-1481</v>
          </cell>
          <cell r="BO307">
            <v>-1082</v>
          </cell>
          <cell r="BP307">
            <v>0</v>
          </cell>
          <cell r="BQ307">
            <v>-1088</v>
          </cell>
          <cell r="BR307">
            <v>-1329</v>
          </cell>
          <cell r="BS307">
            <v>-454</v>
          </cell>
          <cell r="BT307">
            <v>-3185</v>
          </cell>
          <cell r="BU307">
            <v>-296</v>
          </cell>
          <cell r="BV307">
            <v>-152</v>
          </cell>
          <cell r="BW307">
            <v>10128</v>
          </cell>
          <cell r="BX307">
            <v>1864</v>
          </cell>
          <cell r="BY307">
            <v>4305</v>
          </cell>
          <cell r="BZ307">
            <v>-9222</v>
          </cell>
          <cell r="CA307">
            <v>77964</v>
          </cell>
          <cell r="CB307">
            <v>64371</v>
          </cell>
          <cell r="CC307">
            <v>59970</v>
          </cell>
          <cell r="CD307">
            <v>53689</v>
          </cell>
          <cell r="CE307">
            <v>21261</v>
          </cell>
          <cell r="CF307">
            <v>16936</v>
          </cell>
          <cell r="CG307">
            <v>11236</v>
          </cell>
          <cell r="CH307">
            <v>9875</v>
          </cell>
          <cell r="CI307">
            <v>32896</v>
          </cell>
          <cell r="CJ307">
            <v>23691</v>
          </cell>
          <cell r="CK307">
            <v>35581</v>
          </cell>
          <cell r="CL307">
            <v>32463</v>
          </cell>
          <cell r="CM307">
            <v>12701</v>
          </cell>
          <cell r="CN307">
            <v>15054</v>
          </cell>
          <cell r="CO307">
            <v>4683</v>
          </cell>
          <cell r="CP307">
            <v>3520</v>
          </cell>
          <cell r="CQ307">
            <v>5036</v>
          </cell>
          <cell r="CR307">
            <v>5405</v>
          </cell>
          <cell r="CS307">
            <v>5207</v>
          </cell>
          <cell r="CT307">
            <v>3971</v>
          </cell>
          <cell r="CU307">
            <v>503</v>
          </cell>
          <cell r="CV307" t="str">
            <v>n.a.</v>
          </cell>
          <cell r="CW307" t="str">
            <v>n.a.</v>
          </cell>
          <cell r="CX307" t="str">
            <v>n.a.</v>
          </cell>
          <cell r="CY307">
            <v>46551</v>
          </cell>
          <cell r="CZ307">
            <v>25601</v>
          </cell>
          <cell r="DA307">
            <v>5626</v>
          </cell>
          <cell r="DB307">
            <v>166</v>
          </cell>
          <cell r="DC307">
            <v>158163</v>
          </cell>
          <cell r="DD307">
            <v>119633</v>
          </cell>
          <cell r="DE307">
            <v>93776</v>
          </cell>
          <cell r="DF307">
            <v>82428</v>
          </cell>
          <cell r="DH307">
            <v>109193</v>
          </cell>
          <cell r="DI307">
            <v>-58337</v>
          </cell>
          <cell r="DJ307">
            <v>-47503</v>
          </cell>
          <cell r="DK307">
            <v>-1536</v>
          </cell>
          <cell r="DL307">
            <v>1817</v>
          </cell>
          <cell r="DM307">
            <v>1.6640260822580199E-2</v>
          </cell>
          <cell r="DN307">
            <v>1.6921844732528699E-2</v>
          </cell>
          <cell r="DO307" t="str">
            <v>n.a.</v>
          </cell>
          <cell r="DP307">
            <v>19098.5</v>
          </cell>
          <cell r="DQ307">
            <v>36076</v>
          </cell>
          <cell r="DS307">
            <v>89639</v>
          </cell>
          <cell r="DT307">
            <v>-50099</v>
          </cell>
          <cell r="DU307">
            <v>-36443</v>
          </cell>
          <cell r="DV307">
            <v>-3185</v>
          </cell>
          <cell r="DW307">
            <v>-88</v>
          </cell>
          <cell r="DX307">
            <v>-9.8171554791998995E-4</v>
          </cell>
          <cell r="DY307">
            <v>-9.80752727718524E-4</v>
          </cell>
          <cell r="DZ307" t="str">
            <v>n.a.</v>
          </cell>
          <cell r="EA307">
            <v>14086</v>
          </cell>
          <cell r="EB307">
            <v>15613.5</v>
          </cell>
          <cell r="ED307">
            <v>80538</v>
          </cell>
          <cell r="EE307">
            <v>-36147</v>
          </cell>
          <cell r="EF307">
            <v>-38005</v>
          </cell>
          <cell r="EG307">
            <v>-1384</v>
          </cell>
          <cell r="EH307">
            <v>5002</v>
          </cell>
          <cell r="EI307">
            <v>6.2107328217735701E-2</v>
          </cell>
          <cell r="EJ307">
            <v>6.6220080491421293E-2</v>
          </cell>
          <cell r="EK307" t="str">
            <v>n.a.</v>
          </cell>
          <cell r="EL307">
            <v>10555.5</v>
          </cell>
          <cell r="EM307">
            <v>2896</v>
          </cell>
          <cell r="EO307">
            <v>93123.333333333299</v>
          </cell>
          <cell r="EP307">
            <v>-48194.333333333299</v>
          </cell>
          <cell r="EQ307">
            <v>-40650.333333333299</v>
          </cell>
          <cell r="ER307">
            <v>-2035</v>
          </cell>
          <cell r="ES307">
            <v>2243.6666666666601</v>
          </cell>
          <cell r="ET307">
            <v>2.4093496080466702E-2</v>
          </cell>
          <cell r="EU307">
            <v>2.4688324120907001E-2</v>
          </cell>
          <cell r="FF307" t="str">
            <v>CN42066PC</v>
          </cell>
          <cell r="FG307" t="str">
            <v>exclude</v>
          </cell>
          <cell r="FH307" t="str">
            <v>Significantly different products/services</v>
          </cell>
          <cell r="FI307" t="str">
            <v>ok, sda/sdp</v>
          </cell>
        </row>
        <row r="308">
          <cell r="B308" t="str">
            <v>KULKARNI POWER TOOLS LIMITED</v>
          </cell>
          <cell r="C308" t="str">
            <v>exclude</v>
          </cell>
          <cell r="D308" t="str">
            <v>Significantly different products/services</v>
          </cell>
          <cell r="E308" t="str">
            <v>从事电动工具和鼓风机的设计和制造</v>
          </cell>
          <cell r="H308" t="str">
            <v/>
          </cell>
          <cell r="I308" t="str">
            <v>ok, sda/sdp</v>
          </cell>
          <cell r="J308" t="str">
            <v>ok,sdp</v>
          </cell>
          <cell r="M308" t="str">
            <v>KULKARNI POWER TOOLS LIMITED</v>
          </cell>
          <cell r="N308" t="str">
            <v>This company is engaged in the design and manufacture of electric power tools and blowers. It was established in 1976 as a joint venture with Black &amp; Decker Corporation. The registered business office of the company is located in Kolhapur, India.The company offers a wide range of products including: twin lobe and tri lobe blowers, twin lobe and tri lobe vehicle blowers, gas blowers, and exhausters; centrifugal and axial fans; and accessories comprising acoustic hood enclosures, base frames, slide rails, suction silencers, discharge silencer cum interconnecting pipe lines, suction filters, motor pulleys, blower pulleys, v-belts, v-belt guards, pressure gauges, safety and non return valves, anti vibration pads, expansion joints, foundation bolts, gaskets, and filter choking devices. It also provides drills, rotary hammers, chipping machines, demolition hammers, concrete core cutters, angle and straight grinders, and sanders/polishers for construction, wood working, and metal working applications; valve refacers and angular vibrocentric kits for automobile applications; accessories, such as grinding and cutting wheels, sanding discs, drill bits, chisels, rubber pads and backing pads, chucks and chuck keys; control motors; and other products consisting of blowers, heat guns, and sirens, as well as drill stands. It strives to design, manufacture and service the products by maintaining high quality standards.This manufacturer of electric power tools is a global company with operations in the Middle East, Africa, Nigeria and South Africa, Southeast Asia, and South Asian Association for Regional Cooperation (SAARC) countries under the brand name, Powermaster. Some of its customers are Reliance Industries, Larson &amp; Toubro, Crompton Greaves, Siemens, Bharat Heavy Electricals Limited (BHEL), and Bieco Lawrie.</v>
          </cell>
          <cell r="O308" t="str">
            <v>Manufacturing</v>
          </cell>
          <cell r="P308" t="str">
            <v>www.kpt.co.in</v>
          </cell>
          <cell r="R308" t="str">
            <v>India</v>
          </cell>
          <cell r="S308" t="str">
            <v>505299</v>
          </cell>
          <cell r="T308" t="str">
            <v>A+</v>
          </cell>
          <cell r="U308" t="str">
            <v>3699</v>
          </cell>
          <cell r="V308" t="str">
            <v>Engaged in the design and manufacture of electric power tools and blowers</v>
          </cell>
          <cell r="W308" t="str">
            <v>The Company is mainly engaged in the business of manufacturing of Electrical Power Tools and Roots(Positive Displacement) Blowers/Exhausters for a wide variety of applications, Electric Commercial Vehicles and power generation through windmills</v>
          </cell>
          <cell r="X308" t="str">
            <v>KULKARNI BLACK &amp; DECKER LTD</v>
          </cell>
          <cell r="Y308" t="str">
            <v>Powermaster</v>
          </cell>
          <cell r="Z308" t="str">
            <v>IN33817FI</v>
          </cell>
          <cell r="AA308">
            <v>1158404</v>
          </cell>
          <cell r="AB308">
            <v>1012498</v>
          </cell>
          <cell r="AC308">
            <v>1055675</v>
          </cell>
          <cell r="AD308">
            <v>1051287</v>
          </cell>
          <cell r="AE308">
            <v>1156019</v>
          </cell>
          <cell r="AF308">
            <v>1009180</v>
          </cell>
          <cell r="AG308">
            <v>1052562</v>
          </cell>
          <cell r="AH308">
            <v>1046576</v>
          </cell>
          <cell r="AI308" t="str">
            <v>n.a.</v>
          </cell>
          <cell r="AJ308" t="str">
            <v>n.a.</v>
          </cell>
          <cell r="AK308" t="str">
            <v>n.a.</v>
          </cell>
          <cell r="AL308" t="str">
            <v>n.a.</v>
          </cell>
          <cell r="AM308">
            <v>1156019</v>
          </cell>
          <cell r="AN308">
            <v>1009180</v>
          </cell>
          <cell r="AO308">
            <v>1052562</v>
          </cell>
          <cell r="AP308">
            <v>1046576</v>
          </cell>
          <cell r="AQ308">
            <v>2385</v>
          </cell>
          <cell r="AR308">
            <v>3318</v>
          </cell>
          <cell r="AS308">
            <v>3113</v>
          </cell>
          <cell r="AT308">
            <v>4711</v>
          </cell>
          <cell r="AU308">
            <v>-744204</v>
          </cell>
          <cell r="AV308">
            <v>-682699</v>
          </cell>
          <cell r="AW308">
            <v>-652992</v>
          </cell>
          <cell r="AX308">
            <v>-669025</v>
          </cell>
          <cell r="AY308">
            <v>0</v>
          </cell>
          <cell r="AZ308">
            <v>0</v>
          </cell>
          <cell r="BA308">
            <v>0</v>
          </cell>
          <cell r="BB308">
            <v>0</v>
          </cell>
          <cell r="BC308">
            <v>-285625</v>
          </cell>
          <cell r="BD308">
            <v>-240328</v>
          </cell>
          <cell r="BE308">
            <v>-266901</v>
          </cell>
          <cell r="BF308">
            <v>-256380</v>
          </cell>
          <cell r="BG308">
            <v>128575</v>
          </cell>
          <cell r="BH308">
            <v>89471</v>
          </cell>
          <cell r="BI308">
            <v>135782</v>
          </cell>
          <cell r="BJ308">
            <v>125882</v>
          </cell>
          <cell r="BK308">
            <v>-28808</v>
          </cell>
          <cell r="BL308">
            <v>-30040</v>
          </cell>
          <cell r="BM308">
            <v>-29836</v>
          </cell>
          <cell r="BN308">
            <v>-30393</v>
          </cell>
          <cell r="BO308">
            <v>-28676</v>
          </cell>
          <cell r="BP308">
            <v>-29839</v>
          </cell>
          <cell r="BQ308">
            <v>-29518</v>
          </cell>
          <cell r="BR308">
            <v>-29955</v>
          </cell>
          <cell r="BS308">
            <v>-132</v>
          </cell>
          <cell r="BT308">
            <v>-201</v>
          </cell>
          <cell r="BU308">
            <v>-318</v>
          </cell>
          <cell r="BV308">
            <v>-438</v>
          </cell>
          <cell r="BW308">
            <v>50104</v>
          </cell>
          <cell r="BX308">
            <v>21498</v>
          </cell>
          <cell r="BY308">
            <v>83657</v>
          </cell>
          <cell r="BZ308">
            <v>32441</v>
          </cell>
          <cell r="CA308">
            <v>632911</v>
          </cell>
          <cell r="CB308">
            <v>527149</v>
          </cell>
          <cell r="CC308">
            <v>636703</v>
          </cell>
          <cell r="CD308">
            <v>611332</v>
          </cell>
          <cell r="CE308">
            <v>318883</v>
          </cell>
          <cell r="CF308">
            <v>249900</v>
          </cell>
          <cell r="CG308">
            <v>294450</v>
          </cell>
          <cell r="CH308">
            <v>249793</v>
          </cell>
          <cell r="CI308">
            <v>259152</v>
          </cell>
          <cell r="CJ308">
            <v>225589</v>
          </cell>
          <cell r="CK308">
            <v>265771</v>
          </cell>
          <cell r="CL308">
            <v>284786</v>
          </cell>
          <cell r="CM308">
            <v>22096</v>
          </cell>
          <cell r="CN308">
            <v>200</v>
          </cell>
          <cell r="CO308">
            <v>40641</v>
          </cell>
          <cell r="CP308">
            <v>95</v>
          </cell>
          <cell r="CQ308">
            <v>30584</v>
          </cell>
          <cell r="CR308">
            <v>26427</v>
          </cell>
          <cell r="CS308">
            <v>29662</v>
          </cell>
          <cell r="CT308">
            <v>36279</v>
          </cell>
          <cell r="CU308" t="str">
            <v>n.a.</v>
          </cell>
          <cell r="CV308" t="str">
            <v>n.a.</v>
          </cell>
          <cell r="CW308" t="str">
            <v>n.a.</v>
          </cell>
          <cell r="CX308" t="str">
            <v>n.a.</v>
          </cell>
          <cell r="CY308">
            <v>25500</v>
          </cell>
          <cell r="CZ308">
            <v>20579</v>
          </cell>
          <cell r="DA308">
            <v>20204</v>
          </cell>
          <cell r="DB308">
            <v>20389</v>
          </cell>
          <cell r="DC308">
            <v>875552</v>
          </cell>
          <cell r="DD308">
            <v>765805</v>
          </cell>
          <cell r="DE308">
            <v>887618</v>
          </cell>
          <cell r="DF308">
            <v>884968</v>
          </cell>
          <cell r="DH308">
            <v>1156019</v>
          </cell>
          <cell r="DI308">
            <v>-744204</v>
          </cell>
          <cell r="DJ308">
            <v>-285625</v>
          </cell>
          <cell r="DK308">
            <v>-28808</v>
          </cell>
          <cell r="DL308">
            <v>97382</v>
          </cell>
          <cell r="DM308">
            <v>8.42390998763861E-2</v>
          </cell>
          <cell r="DN308">
            <v>9.1988094124803896E-2</v>
          </cell>
          <cell r="DO308">
            <v>0</v>
          </cell>
          <cell r="DP308">
            <v>284391.5</v>
          </cell>
          <cell r="DQ308">
            <v>23039.5</v>
          </cell>
          <cell r="DS308">
            <v>1009180</v>
          </cell>
          <cell r="DT308">
            <v>-682699</v>
          </cell>
          <cell r="DU308">
            <v>-240328</v>
          </cell>
          <cell r="DV308">
            <v>-30040</v>
          </cell>
          <cell r="DW308">
            <v>56113</v>
          </cell>
          <cell r="DX308">
            <v>5.56025684218871E-2</v>
          </cell>
          <cell r="DY308">
            <v>5.8876238501595402E-2</v>
          </cell>
          <cell r="DZ308">
            <v>0</v>
          </cell>
          <cell r="EA308">
            <v>272175</v>
          </cell>
          <cell r="EB308">
            <v>20391.5</v>
          </cell>
          <cell r="ED308">
            <v>1052562</v>
          </cell>
          <cell r="EE308">
            <v>-652992</v>
          </cell>
          <cell r="EF308">
            <v>-266901</v>
          </cell>
          <cell r="EG308">
            <v>-29836</v>
          </cell>
          <cell r="EH308">
            <v>102833</v>
          </cell>
          <cell r="EI308">
            <v>9.7697807825097197E-2</v>
          </cell>
          <cell r="EJ308">
            <v>0.10827615035447</v>
          </cell>
          <cell r="EK308">
            <v>0</v>
          </cell>
          <cell r="EL308">
            <v>272121.5</v>
          </cell>
          <cell r="EM308">
            <v>20296.5</v>
          </cell>
          <cell r="EO308">
            <v>1072587</v>
          </cell>
          <cell r="EP308">
            <v>-693298.33333333302</v>
          </cell>
          <cell r="EQ308">
            <v>-264284.66666666698</v>
          </cell>
          <cell r="ER308">
            <v>-29561.333333333299</v>
          </cell>
          <cell r="ES308">
            <v>85442.666666666599</v>
          </cell>
          <cell r="ET308">
            <v>7.9660360107540601E-2</v>
          </cell>
          <cell r="EU308">
            <v>8.6555393959613397E-2</v>
          </cell>
          <cell r="FF308" t="str">
            <v>IN33817FI</v>
          </cell>
          <cell r="FG308" t="str">
            <v>exclude</v>
          </cell>
          <cell r="FH308" t="str">
            <v>Significantly different products/services</v>
          </cell>
          <cell r="FI308" t="str">
            <v>ok, sda/sdp</v>
          </cell>
        </row>
        <row r="309">
          <cell r="B309" t="str">
            <v>ANHUI MINGRUI INTELLIGENT TECHNOLOGY CO., LTD.</v>
          </cell>
          <cell r="C309" t="str">
            <v>exclude</v>
          </cell>
          <cell r="D309" t="str">
            <v>Independence(A+, A, A-, B+, B, B-,U)</v>
          </cell>
          <cell r="H309" t="str">
            <v/>
          </cell>
          <cell r="I309" t="str">
            <v>ok, indep</v>
          </cell>
          <cell r="J309" t="str">
            <v>ok,indep</v>
          </cell>
          <cell r="M309" t="str">
            <v>ANHUI MINGRUI INTELLIGENT TECHNOLOGY CO., LTD.</v>
          </cell>
          <cell r="N309" t="str">
            <v>This company is engaged in the wholesale distribution of electrical household appliances, apparatus and equipment. It started its operations in 2004. The registered business office of the company is located in Chuzhou, Anhui, China. 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homeowners.It has its active operations in within the country.</v>
          </cell>
          <cell r="O309" t="str">
            <v>Wholesale</v>
          </cell>
          <cell r="P309" t="str">
            <v>www.ahmrzn.com</v>
          </cell>
          <cell r="R309" t="str">
            <v>China</v>
          </cell>
          <cell r="S309" t="str">
            <v>837276</v>
          </cell>
          <cell r="T309" t="str">
            <v>D</v>
          </cell>
          <cell r="U309" t="str">
            <v>3699</v>
          </cell>
          <cell r="V309" t="str">
            <v>Engaged in the wholesale distribution of electrical household appliances, apparatus and equipment</v>
          </cell>
          <cell r="W309" t="str">
            <v>The Company focuses on the R &amp; D, manufacturing, sales and service of the AC and DC intelligent power supply system and the electrical automation control system.</v>
          </cell>
          <cell r="Z309" t="str">
            <v>CN48432PC</v>
          </cell>
          <cell r="AA309">
            <v>108796</v>
          </cell>
          <cell r="AB309">
            <v>89943</v>
          </cell>
          <cell r="AC309">
            <v>80924</v>
          </cell>
          <cell r="AD309">
            <v>76226</v>
          </cell>
          <cell r="AE309">
            <v>105529</v>
          </cell>
          <cell r="AF309">
            <v>86898</v>
          </cell>
          <cell r="AG309">
            <v>79731</v>
          </cell>
          <cell r="AH309">
            <v>75192</v>
          </cell>
          <cell r="AI309">
            <v>-1193</v>
          </cell>
          <cell r="AJ309">
            <v>-963</v>
          </cell>
          <cell r="AK309">
            <v>-549</v>
          </cell>
          <cell r="AL309">
            <v>-893</v>
          </cell>
          <cell r="AM309">
            <v>104336</v>
          </cell>
          <cell r="AN309">
            <v>85935</v>
          </cell>
          <cell r="AO309">
            <v>79182</v>
          </cell>
          <cell r="AP309">
            <v>74299</v>
          </cell>
          <cell r="AQ309">
            <v>4460</v>
          </cell>
          <cell r="AR309">
            <v>4008</v>
          </cell>
          <cell r="AS309">
            <v>1742</v>
          </cell>
          <cell r="AT309">
            <v>1927</v>
          </cell>
          <cell r="AU309">
            <v>-77267</v>
          </cell>
          <cell r="AV309">
            <v>-65954</v>
          </cell>
          <cell r="AW309">
            <v>-61606</v>
          </cell>
          <cell r="AX309">
            <v>-47669</v>
          </cell>
          <cell r="AY309" t="str">
            <v>n.a.</v>
          </cell>
          <cell r="AZ309" t="str">
            <v>n.a.</v>
          </cell>
          <cell r="BA309" t="str">
            <v>n.a.</v>
          </cell>
          <cell r="BB309" t="str">
            <v>n.a.</v>
          </cell>
          <cell r="BC309">
            <v>-23590</v>
          </cell>
          <cell r="BD309">
            <v>-19943</v>
          </cell>
          <cell r="BE309">
            <v>-18153</v>
          </cell>
          <cell r="BF309">
            <v>-17331</v>
          </cell>
          <cell r="BG309">
            <v>7939</v>
          </cell>
          <cell r="BH309">
            <v>4046</v>
          </cell>
          <cell r="BI309">
            <v>1165</v>
          </cell>
          <cell r="BJ309">
            <v>11226</v>
          </cell>
          <cell r="BK309">
            <v>-2626</v>
          </cell>
          <cell r="BL309">
            <v>-3644</v>
          </cell>
          <cell r="BM309">
            <v>-2642</v>
          </cell>
          <cell r="BN309">
            <v>-1956</v>
          </cell>
          <cell r="BO309">
            <v>-3040</v>
          </cell>
          <cell r="BP309">
            <v>-2068</v>
          </cell>
          <cell r="BQ309">
            <v>-2247</v>
          </cell>
          <cell r="BR309">
            <v>-1767</v>
          </cell>
          <cell r="BS309">
            <v>414</v>
          </cell>
          <cell r="BT309">
            <v>-1576</v>
          </cell>
          <cell r="BU309">
            <v>-395</v>
          </cell>
          <cell r="BV309">
            <v>-189</v>
          </cell>
          <cell r="BW309">
            <v>-2867</v>
          </cell>
          <cell r="BX309">
            <v>-6166</v>
          </cell>
          <cell r="BY309">
            <v>-7655</v>
          </cell>
          <cell r="BZ309">
            <v>5491</v>
          </cell>
          <cell r="CA309">
            <v>88875</v>
          </cell>
          <cell r="CB309">
            <v>101381</v>
          </cell>
          <cell r="CC309">
            <v>87984</v>
          </cell>
          <cell r="CD309">
            <v>86111</v>
          </cell>
          <cell r="CE309">
            <v>15744</v>
          </cell>
          <cell r="CF309">
            <v>14392</v>
          </cell>
          <cell r="CG309">
            <v>13385</v>
          </cell>
          <cell r="CH309">
            <v>11965</v>
          </cell>
          <cell r="CI309">
            <v>49526</v>
          </cell>
          <cell r="CJ309">
            <v>47522</v>
          </cell>
          <cell r="CK309">
            <v>56105</v>
          </cell>
          <cell r="CL309">
            <v>59498</v>
          </cell>
          <cell r="CM309">
            <v>16880</v>
          </cell>
          <cell r="CN309">
            <v>32940</v>
          </cell>
          <cell r="CO309">
            <v>9936</v>
          </cell>
          <cell r="CP309">
            <v>3772</v>
          </cell>
          <cell r="CQ309">
            <v>4234</v>
          </cell>
          <cell r="CR309">
            <v>5305</v>
          </cell>
          <cell r="CS309">
            <v>4479</v>
          </cell>
          <cell r="CT309">
            <v>5299</v>
          </cell>
          <cell r="CU309">
            <v>1489</v>
          </cell>
          <cell r="CV309" t="str">
            <v>n.a.</v>
          </cell>
          <cell r="CW309" t="str">
            <v>n.a.</v>
          </cell>
          <cell r="CX309" t="str">
            <v>n.a.</v>
          </cell>
          <cell r="CY309">
            <v>19283</v>
          </cell>
          <cell r="CZ309">
            <v>4934</v>
          </cell>
          <cell r="DA309">
            <v>1107</v>
          </cell>
          <cell r="DB309">
            <v>6950</v>
          </cell>
          <cell r="DC309">
            <v>160314</v>
          </cell>
          <cell r="DD309">
            <v>143146</v>
          </cell>
          <cell r="DE309">
            <v>112994</v>
          </cell>
          <cell r="DF309">
            <v>118760</v>
          </cell>
          <cell r="DH309">
            <v>104336</v>
          </cell>
          <cell r="DI309">
            <v>-77267</v>
          </cell>
          <cell r="DJ309">
            <v>-23590</v>
          </cell>
          <cell r="DK309">
            <v>-2626</v>
          </cell>
          <cell r="DL309">
            <v>853</v>
          </cell>
          <cell r="DM309">
            <v>8.1755098911209904E-3</v>
          </cell>
          <cell r="DN309">
            <v>8.2428997999671409E-3</v>
          </cell>
          <cell r="DO309" t="str">
            <v>n.a.</v>
          </cell>
          <cell r="DP309">
            <v>15068</v>
          </cell>
          <cell r="DQ309">
            <v>12108.5</v>
          </cell>
          <cell r="DS309">
            <v>85935</v>
          </cell>
          <cell r="DT309">
            <v>-65954</v>
          </cell>
          <cell r="DU309">
            <v>-19943</v>
          </cell>
          <cell r="DV309">
            <v>-3644</v>
          </cell>
          <cell r="DW309">
            <v>-3606</v>
          </cell>
          <cell r="DX309">
            <v>-4.19619479839414E-2</v>
          </cell>
          <cell r="DY309">
            <v>-4.0272054142794902E-2</v>
          </cell>
          <cell r="DZ309" t="str">
            <v>n.a.</v>
          </cell>
          <cell r="EA309">
            <v>13888.5</v>
          </cell>
          <cell r="EB309">
            <v>3020.5</v>
          </cell>
          <cell r="ED309">
            <v>79182</v>
          </cell>
          <cell r="EE309">
            <v>-61606</v>
          </cell>
          <cell r="EF309">
            <v>-18153</v>
          </cell>
          <cell r="EG309">
            <v>-2642</v>
          </cell>
          <cell r="EH309">
            <v>-3219</v>
          </cell>
          <cell r="EI309">
            <v>-4.0653178752746801E-2</v>
          </cell>
          <cell r="EJ309">
            <v>-3.9065059890049901E-2</v>
          </cell>
          <cell r="EK309" t="str">
            <v>n.a.</v>
          </cell>
          <cell r="EL309">
            <v>12675</v>
          </cell>
          <cell r="EM309">
            <v>4028.5</v>
          </cell>
          <cell r="EO309">
            <v>89817.666666666701</v>
          </cell>
          <cell r="EP309">
            <v>-68275.666666666701</v>
          </cell>
          <cell r="EQ309">
            <v>-20562</v>
          </cell>
          <cell r="ER309">
            <v>-2970.6666666666702</v>
          </cell>
          <cell r="ES309">
            <v>-1990.6666666666699</v>
          </cell>
          <cell r="ET309">
            <v>-2.2163419965634101E-2</v>
          </cell>
          <cell r="EU309">
            <v>-2.1682853771444102E-2</v>
          </cell>
          <cell r="FF309" t="str">
            <v>CN48432PC</v>
          </cell>
          <cell r="FG309" t="str">
            <v>exclude</v>
          </cell>
          <cell r="FH309" t="str">
            <v>Independence(A+, A, A-, B+, B, B-,U)</v>
          </cell>
          <cell r="FI309" t="str">
            <v>ok, indep</v>
          </cell>
        </row>
        <row r="310">
          <cell r="B310" t="str">
            <v>HUBEI TIANRUI ELECTRONIC CO.,LTD.</v>
          </cell>
          <cell r="C310" t="str">
            <v>exclude</v>
          </cell>
          <cell r="D310" t="str">
            <v>Significantly different products/services</v>
          </cell>
          <cell r="E310" t="str">
            <v>专注于基于电磁感应原理的电流-电压传感器的研发和生产</v>
          </cell>
          <cell r="H310" t="str">
            <v/>
          </cell>
          <cell r="I310" t="str">
            <v>ok, sda/sdp</v>
          </cell>
          <cell r="J310" t="str">
            <v>ok,sdp</v>
          </cell>
          <cell r="M310" t="str">
            <v>HUBEI TIANRUI ELECTRONIC CO.,LTD.</v>
          </cell>
          <cell r="N310" t="str">
            <v>This company, based in China, focuses on research and development and production of current-voltage sensors based on the principle of electromagnetic induction, and the first ring current and voltage converter for the promotion of relay protection and automation devices. It was founded in 1996 and has its registered head office based in Tianmen City, Hubei Province.The company is a member of China Electrical Equipment Industry Association, Working Committee of Smart Grid Equipment of China Electrical Equipment Industry Association, and Communication Committee of National Standardization Technical Committee of Electrical Instruments and Instruments.</v>
          </cell>
          <cell r="O310" t="str">
            <v>Manufacturing</v>
          </cell>
          <cell r="P310" t="str">
            <v>www.hbtianrui.com</v>
          </cell>
          <cell r="R310" t="str">
            <v>China</v>
          </cell>
          <cell r="S310" t="str">
            <v>837601</v>
          </cell>
          <cell r="T310" t="str">
            <v>B+</v>
          </cell>
          <cell r="U310" t="str">
            <v>3699</v>
          </cell>
          <cell r="V310" t="str">
            <v>Focuses on research and development and production of current-voltage sensors based on the principle of electromagnetic induction, and the first ring current and voltage converter for the promotion of relay protection and automation devices</v>
          </cell>
          <cell r="W310" t="str">
            <v>The Company is mainly engaged in electrical machinery and equipment manufacturing industry.</v>
          </cell>
          <cell r="Z310" t="str">
            <v>CN48753PC</v>
          </cell>
          <cell r="AA310">
            <v>116463</v>
          </cell>
          <cell r="AB310">
            <v>88929</v>
          </cell>
          <cell r="AC310">
            <v>104197</v>
          </cell>
          <cell r="AD310">
            <v>69858</v>
          </cell>
          <cell r="AE310">
            <v>111419</v>
          </cell>
          <cell r="AF310">
            <v>88579</v>
          </cell>
          <cell r="AG310">
            <v>102994</v>
          </cell>
          <cell r="AH310">
            <v>69800</v>
          </cell>
          <cell r="AI310">
            <v>-1108</v>
          </cell>
          <cell r="AJ310">
            <v>-857</v>
          </cell>
          <cell r="AK310">
            <v>-1036</v>
          </cell>
          <cell r="AL310">
            <v>-916</v>
          </cell>
          <cell r="AM310">
            <v>110311</v>
          </cell>
          <cell r="AN310">
            <v>87722</v>
          </cell>
          <cell r="AO310">
            <v>101958</v>
          </cell>
          <cell r="AP310">
            <v>68884</v>
          </cell>
          <cell r="AQ310">
            <v>6152</v>
          </cell>
          <cell r="AR310">
            <v>1207</v>
          </cell>
          <cell r="AS310">
            <v>2239</v>
          </cell>
          <cell r="AT310">
            <v>974</v>
          </cell>
          <cell r="AU310">
            <v>-71043</v>
          </cell>
          <cell r="AV310">
            <v>-52934</v>
          </cell>
          <cell r="AW310">
            <v>-62808</v>
          </cell>
          <cell r="AX310">
            <v>-44881</v>
          </cell>
          <cell r="AY310" t="str">
            <v>n.a.</v>
          </cell>
          <cell r="AZ310" t="str">
            <v>n.a.</v>
          </cell>
          <cell r="BA310" t="str">
            <v>n.a.</v>
          </cell>
          <cell r="BB310" t="str">
            <v>n.a.</v>
          </cell>
          <cell r="BC310">
            <v>-16395</v>
          </cell>
          <cell r="BD310">
            <v>-18679</v>
          </cell>
          <cell r="BE310">
            <v>-17998</v>
          </cell>
          <cell r="BF310">
            <v>-13745</v>
          </cell>
          <cell r="BG310">
            <v>29025</v>
          </cell>
          <cell r="BH310">
            <v>17316</v>
          </cell>
          <cell r="BI310">
            <v>23391</v>
          </cell>
          <cell r="BJ310">
            <v>11232</v>
          </cell>
          <cell r="BK310">
            <v>-2204</v>
          </cell>
          <cell r="BL310">
            <v>-2184</v>
          </cell>
          <cell r="BM310">
            <v>-2046</v>
          </cell>
          <cell r="BN310">
            <v>0</v>
          </cell>
          <cell r="BO310">
            <v>-2009</v>
          </cell>
          <cell r="BP310">
            <v>-2029</v>
          </cell>
          <cell r="BQ310">
            <v>-1940</v>
          </cell>
          <cell r="BR310">
            <v>0</v>
          </cell>
          <cell r="BS310">
            <v>-195</v>
          </cell>
          <cell r="BT310">
            <v>-155</v>
          </cell>
          <cell r="BU310">
            <v>-106</v>
          </cell>
          <cell r="BV310">
            <v>0</v>
          </cell>
          <cell r="BW310">
            <v>21354</v>
          </cell>
          <cell r="BX310">
            <v>12421</v>
          </cell>
          <cell r="BY310">
            <v>17541</v>
          </cell>
          <cell r="BZ310">
            <v>8111</v>
          </cell>
          <cell r="CA310">
            <v>109885</v>
          </cell>
          <cell r="CB310">
            <v>96822</v>
          </cell>
          <cell r="CC310">
            <v>87654</v>
          </cell>
          <cell r="CD310">
            <v>58755</v>
          </cell>
          <cell r="CE310">
            <v>9319</v>
          </cell>
          <cell r="CF310">
            <v>8369</v>
          </cell>
          <cell r="CG310">
            <v>10695</v>
          </cell>
          <cell r="CH310">
            <v>6005</v>
          </cell>
          <cell r="CI310">
            <v>56064</v>
          </cell>
          <cell r="CJ310">
            <v>49491</v>
          </cell>
          <cell r="CK310">
            <v>51240</v>
          </cell>
          <cell r="CL310">
            <v>37871</v>
          </cell>
          <cell r="CM310">
            <v>22512</v>
          </cell>
          <cell r="CN310">
            <v>18236</v>
          </cell>
          <cell r="CO310">
            <v>11591</v>
          </cell>
          <cell r="CP310">
            <v>7922</v>
          </cell>
          <cell r="CQ310">
            <v>21742</v>
          </cell>
          <cell r="CR310">
            <v>20529</v>
          </cell>
          <cell r="CS310">
            <v>13082</v>
          </cell>
          <cell r="CT310">
            <v>6810</v>
          </cell>
          <cell r="CU310">
            <v>0</v>
          </cell>
          <cell r="CV310">
            <v>1562</v>
          </cell>
          <cell r="CW310" t="str">
            <v>n.a.</v>
          </cell>
          <cell r="CX310" t="str">
            <v>n.a.</v>
          </cell>
          <cell r="CY310">
            <v>9409</v>
          </cell>
          <cell r="CZ310">
            <v>4762</v>
          </cell>
          <cell r="DA310">
            <v>434</v>
          </cell>
          <cell r="DB310">
            <v>325</v>
          </cell>
          <cell r="DC310">
            <v>151261</v>
          </cell>
          <cell r="DD310">
            <v>130658</v>
          </cell>
          <cell r="DE310">
            <v>112563</v>
          </cell>
          <cell r="DF310">
            <v>78725</v>
          </cell>
          <cell r="DH310">
            <v>110311</v>
          </cell>
          <cell r="DI310">
            <v>-71043</v>
          </cell>
          <cell r="DJ310">
            <v>-16395</v>
          </cell>
          <cell r="DK310">
            <v>-2204</v>
          </cell>
          <cell r="DL310">
            <v>20669</v>
          </cell>
          <cell r="DM310">
            <v>0.18737025319324499</v>
          </cell>
          <cell r="DN310">
            <v>0.230572722607706</v>
          </cell>
          <cell r="DO310" t="str">
            <v>n.a.</v>
          </cell>
          <cell r="DP310">
            <v>8844</v>
          </cell>
          <cell r="DQ310">
            <v>7085.5</v>
          </cell>
          <cell r="DS310">
            <v>87722</v>
          </cell>
          <cell r="DT310">
            <v>-52934</v>
          </cell>
          <cell r="DU310">
            <v>-18679</v>
          </cell>
          <cell r="DV310">
            <v>-2184</v>
          </cell>
          <cell r="DW310">
            <v>13925</v>
          </cell>
          <cell r="DX310">
            <v>0.158740110804587</v>
          </cell>
          <cell r="DY310">
            <v>0.188693307316016</v>
          </cell>
          <cell r="DZ310" t="str">
            <v>n.a.</v>
          </cell>
          <cell r="EA310">
            <v>9532</v>
          </cell>
          <cell r="EB310">
            <v>2598</v>
          </cell>
          <cell r="ED310">
            <v>101958</v>
          </cell>
          <cell r="EE310">
            <v>-62808</v>
          </cell>
          <cell r="EF310">
            <v>-17998</v>
          </cell>
          <cell r="EG310">
            <v>-2046</v>
          </cell>
          <cell r="EH310">
            <v>19106</v>
          </cell>
          <cell r="EI310">
            <v>0.18739088644343699</v>
          </cell>
          <cell r="EJ310">
            <v>0.23060396852218401</v>
          </cell>
          <cell r="EK310" t="str">
            <v>n.a.</v>
          </cell>
          <cell r="EL310">
            <v>8350</v>
          </cell>
          <cell r="EM310">
            <v>379.5</v>
          </cell>
          <cell r="EO310">
            <v>99997</v>
          </cell>
          <cell r="EP310">
            <v>-62261.666666666701</v>
          </cell>
          <cell r="EQ310">
            <v>-17690.666666666701</v>
          </cell>
          <cell r="ER310">
            <v>-2144.6666666666702</v>
          </cell>
          <cell r="ES310">
            <v>17900</v>
          </cell>
          <cell r="ET310">
            <v>0.17900537016110499</v>
          </cell>
          <cell r="EU310">
            <v>0.21803476375507</v>
          </cell>
          <cell r="FF310" t="str">
            <v>CN48753PC</v>
          </cell>
          <cell r="FG310" t="str">
            <v>exclude</v>
          </cell>
          <cell r="FH310" t="str">
            <v>Significantly different products/services</v>
          </cell>
          <cell r="FI310" t="str">
            <v>ok, sda/sdp</v>
          </cell>
        </row>
        <row r="311">
          <cell r="B311" t="str">
            <v>SHANDONG SHENCHUAN DRIVE TECHNOLOGY CO.,LTD.</v>
          </cell>
          <cell r="C311" t="str">
            <v>exclude</v>
          </cell>
          <cell r="D311" t="str">
            <v>Significantly different products/services</v>
          </cell>
          <cell r="E311" t="str">
            <v>从事半导体及其它电子元件的制造</v>
          </cell>
          <cell r="H311" t="str">
            <v/>
          </cell>
          <cell r="I311" t="str">
            <v>ok, sda/sdp</v>
          </cell>
          <cell r="J311" t="str">
            <v>ok,sdp</v>
          </cell>
          <cell r="M311" t="str">
            <v>SHANDONG SHENCHUAN DRIVE TECHNOLOGY CO.,LTD.</v>
          </cell>
          <cell r="N311" t="str">
            <v>This company specialized in semiconductor and other electronic component manufacturing. It was incorporated in 2014 and has its registered office in Zibo, China. The company's business operation is engaged in producing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v>
          </cell>
          <cell r="O311" t="str">
            <v>Manufacturing</v>
          </cell>
          <cell r="P311" t="str">
            <v>www.chinsc.com</v>
          </cell>
          <cell r="R311" t="str">
            <v>China</v>
          </cell>
          <cell r="S311" t="str">
            <v>832084</v>
          </cell>
          <cell r="T311" t="str">
            <v>B+</v>
          </cell>
          <cell r="U311" t="str">
            <v>3699</v>
          </cell>
          <cell r="V311" t="str">
            <v>Specialized in semiconductor and other electronic component manufacturing</v>
          </cell>
          <cell r="W311" t="str">
            <v>The Company is mainly engaged in the development, production and marketing of low-voltage inverter.</v>
          </cell>
          <cell r="Z311" t="str">
            <v>CN43027PC</v>
          </cell>
          <cell r="AA311">
            <v>92557</v>
          </cell>
          <cell r="AB311">
            <v>84979</v>
          </cell>
          <cell r="AC311">
            <v>99738</v>
          </cell>
          <cell r="AD311">
            <v>83567</v>
          </cell>
          <cell r="AE311">
            <v>88700</v>
          </cell>
          <cell r="AF311">
            <v>83135</v>
          </cell>
          <cell r="AG311">
            <v>96160</v>
          </cell>
          <cell r="AH311">
            <v>83336</v>
          </cell>
          <cell r="AI311">
            <v>-769</v>
          </cell>
          <cell r="AJ311">
            <v>-815</v>
          </cell>
          <cell r="AK311">
            <v>-852</v>
          </cell>
          <cell r="AL311">
            <v>-940</v>
          </cell>
          <cell r="AM311">
            <v>87931</v>
          </cell>
          <cell r="AN311">
            <v>82320</v>
          </cell>
          <cell r="AO311">
            <v>95308</v>
          </cell>
          <cell r="AP311">
            <v>82396</v>
          </cell>
          <cell r="AQ311">
            <v>4626</v>
          </cell>
          <cell r="AR311">
            <v>2659</v>
          </cell>
          <cell r="AS311">
            <v>4430</v>
          </cell>
          <cell r="AT311">
            <v>1171</v>
          </cell>
          <cell r="AU311">
            <v>-59481</v>
          </cell>
          <cell r="AV311">
            <v>-58976</v>
          </cell>
          <cell r="AW311">
            <v>-70332</v>
          </cell>
          <cell r="AX311">
            <v>-57922</v>
          </cell>
          <cell r="AY311" t="str">
            <v>n.a.</v>
          </cell>
          <cell r="AZ311" t="str">
            <v>n.a.</v>
          </cell>
          <cell r="BA311" t="str">
            <v>n.a.</v>
          </cell>
          <cell r="BB311" t="str">
            <v>n.a.</v>
          </cell>
          <cell r="BC311">
            <v>-21055</v>
          </cell>
          <cell r="BD311">
            <v>-18767</v>
          </cell>
          <cell r="BE311">
            <v>-21247</v>
          </cell>
          <cell r="BF311">
            <v>-20045</v>
          </cell>
          <cell r="BG311">
            <v>12021</v>
          </cell>
          <cell r="BH311">
            <v>7236</v>
          </cell>
          <cell r="BI311">
            <v>8159</v>
          </cell>
          <cell r="BJ311">
            <v>5600</v>
          </cell>
          <cell r="BK311">
            <v>-3596</v>
          </cell>
          <cell r="BL311">
            <v>-3571</v>
          </cell>
          <cell r="BM311">
            <v>-3437</v>
          </cell>
          <cell r="BN311">
            <v>-2924</v>
          </cell>
          <cell r="BO311">
            <v>-3347</v>
          </cell>
          <cell r="BP311">
            <v>-3340</v>
          </cell>
          <cell r="BQ311">
            <v>-3203</v>
          </cell>
          <cell r="BR311">
            <v>-2690</v>
          </cell>
          <cell r="BS311">
            <v>-249</v>
          </cell>
          <cell r="BT311">
            <v>-231</v>
          </cell>
          <cell r="BU311">
            <v>-234</v>
          </cell>
          <cell r="BV311">
            <v>-234</v>
          </cell>
          <cell r="BW311">
            <v>8165</v>
          </cell>
          <cell r="BX311">
            <v>1462</v>
          </cell>
          <cell r="BY311">
            <v>2377</v>
          </cell>
          <cell r="BZ311">
            <v>1135</v>
          </cell>
          <cell r="CA311">
            <v>105830</v>
          </cell>
          <cell r="CB311">
            <v>91973</v>
          </cell>
          <cell r="CC311">
            <v>91376</v>
          </cell>
          <cell r="CD311">
            <v>94089</v>
          </cell>
          <cell r="CE311">
            <v>49369</v>
          </cell>
          <cell r="CF311">
            <v>31169</v>
          </cell>
          <cell r="CG311">
            <v>31846</v>
          </cell>
          <cell r="CH311">
            <v>36737</v>
          </cell>
          <cell r="CI311">
            <v>33503</v>
          </cell>
          <cell r="CJ311">
            <v>32904</v>
          </cell>
          <cell r="CK311">
            <v>35829</v>
          </cell>
          <cell r="CL311">
            <v>42465</v>
          </cell>
          <cell r="CM311">
            <v>7740</v>
          </cell>
          <cell r="CN311">
            <v>9952</v>
          </cell>
          <cell r="CO311">
            <v>12171</v>
          </cell>
          <cell r="CP311">
            <v>5139</v>
          </cell>
          <cell r="CQ311">
            <v>14753</v>
          </cell>
          <cell r="CR311">
            <v>17098</v>
          </cell>
          <cell r="CS311">
            <v>11152</v>
          </cell>
          <cell r="CT311">
            <v>9435</v>
          </cell>
          <cell r="CU311">
            <v>10000</v>
          </cell>
          <cell r="CV311">
            <v>500</v>
          </cell>
          <cell r="CW311">
            <v>3000</v>
          </cell>
          <cell r="CX311" t="str">
            <v>n.a.</v>
          </cell>
          <cell r="CY311" t="str">
            <v>n.a.</v>
          </cell>
          <cell r="CZ311" t="str">
            <v>n.a.</v>
          </cell>
          <cell r="DA311" t="str">
            <v>n.a.</v>
          </cell>
          <cell r="DB311">
            <v>0</v>
          </cell>
          <cell r="DC311">
            <v>153419</v>
          </cell>
          <cell r="DD311">
            <v>143290</v>
          </cell>
          <cell r="DE311">
            <v>144354</v>
          </cell>
          <cell r="DF311">
            <v>146482</v>
          </cell>
          <cell r="DH311">
            <v>87931</v>
          </cell>
          <cell r="DI311">
            <v>-59481</v>
          </cell>
          <cell r="DJ311">
            <v>-21055</v>
          </cell>
          <cell r="DK311">
            <v>-3596</v>
          </cell>
          <cell r="DL311">
            <v>3799</v>
          </cell>
          <cell r="DM311">
            <v>4.3204330668365001E-2</v>
          </cell>
          <cell r="DN311">
            <v>4.5155232254076902E-2</v>
          </cell>
          <cell r="DO311" t="str">
            <v>n.a.</v>
          </cell>
          <cell r="DP311">
            <v>40269</v>
          </cell>
          <cell r="DQ311" t="e">
            <v>#VALUE!</v>
          </cell>
          <cell r="DS311">
            <v>82320</v>
          </cell>
          <cell r="DT311">
            <v>-58976</v>
          </cell>
          <cell r="DU311">
            <v>-18767</v>
          </cell>
          <cell r="DV311">
            <v>-3571</v>
          </cell>
          <cell r="DW311">
            <v>1006</v>
          </cell>
          <cell r="DX311">
            <v>1.2220602526724999E-2</v>
          </cell>
          <cell r="DY311">
            <v>1.23717932951275E-2</v>
          </cell>
          <cell r="DZ311" t="str">
            <v>n.a.</v>
          </cell>
          <cell r="EA311">
            <v>31507.5</v>
          </cell>
          <cell r="EB311" t="e">
            <v>#VALUE!</v>
          </cell>
          <cell r="ED311">
            <v>95308</v>
          </cell>
          <cell r="EE311">
            <v>-70332</v>
          </cell>
          <cell r="EF311">
            <v>-21247</v>
          </cell>
          <cell r="EG311">
            <v>-3437</v>
          </cell>
          <cell r="EH311">
            <v>292</v>
          </cell>
          <cell r="EI311">
            <v>3.0637512066143402E-3</v>
          </cell>
          <cell r="EJ311">
            <v>3.0731666245684898E-3</v>
          </cell>
          <cell r="EK311" t="str">
            <v>n.a.</v>
          </cell>
          <cell r="EL311">
            <v>34291.5</v>
          </cell>
          <cell r="EM311" t="e">
            <v>#VALUE!</v>
          </cell>
          <cell r="EO311">
            <v>88519.666666666701</v>
          </cell>
          <cell r="EP311">
            <v>-62929.666666666701</v>
          </cell>
          <cell r="EQ311">
            <v>-20356.333333333299</v>
          </cell>
          <cell r="ER311">
            <v>-3534.6666666666702</v>
          </cell>
          <cell r="ES311">
            <v>1699.00000000001</v>
          </cell>
          <cell r="ET311">
            <v>1.9193474896350801E-2</v>
          </cell>
          <cell r="EU311">
            <v>1.9569073415699901E-2</v>
          </cell>
          <cell r="FF311" t="str">
            <v>CN43027PC</v>
          </cell>
          <cell r="FG311" t="str">
            <v>exclude</v>
          </cell>
          <cell r="FH311" t="str">
            <v>Significantly different products/services</v>
          </cell>
          <cell r="FI311" t="str">
            <v>ok, sda/sdp</v>
          </cell>
        </row>
        <row r="312">
          <cell r="B312" t="str">
            <v>ZHEJIANG VEKON TECHNOLOGY CO.,LTD</v>
          </cell>
          <cell r="C312" t="str">
            <v>exclude</v>
          </cell>
          <cell r="D312" t="str">
            <v>Significantly different products/services</v>
          </cell>
          <cell r="E312" t="str">
            <v>从事家用电器的制造</v>
          </cell>
          <cell r="H312" t="str">
            <v/>
          </cell>
          <cell r="I312" t="str">
            <v>ok, sda/sdp</v>
          </cell>
          <cell r="J312" t="str">
            <v>ok,sdp</v>
          </cell>
          <cell r="M312" t="str">
            <v>ZHEJIANG VEKON TECHNOLOGY CO.,LTD</v>
          </cell>
          <cell r="N312" t="str">
            <v>This company is engaged in the manufacture of electrical household appliances. It was founded in 2002, and it conducts business in Yueqing, China.The company offers a number of household appliances such as washing machines, dishwasher, oven, air-conditioning systems, refrigerators, stoves, heaters, mixers, toasters, coffee makers, slow cookers, bath/ventilation fans, indoor air quality products, central vacuums, intercom systems, built-in electric heaters, ceiling fans, ironing centers, trash compactors, as well as home theater systems.</v>
          </cell>
          <cell r="O312" t="str">
            <v>Manufacturing</v>
          </cell>
          <cell r="P312" t="str">
            <v>www.vekon.cc</v>
          </cell>
          <cell r="R312" t="str">
            <v>China</v>
          </cell>
          <cell r="S312" t="str">
            <v>836164</v>
          </cell>
          <cell r="T312" t="str">
            <v>B+</v>
          </cell>
          <cell r="U312" t="str">
            <v>3699</v>
          </cell>
          <cell r="V312" t="str">
            <v>Engaged in the manufacture of electrical household appliances</v>
          </cell>
          <cell r="W312" t="str">
            <v>The Company is mainly engaged in R &amp; D, production and sales of leakage circuit breaker, electromagnetic release and other leakage circuit breaker accessories and photovoltaic terminal power transmission and distribution products.</v>
          </cell>
          <cell r="Z312" t="str">
            <v>CN47492PC</v>
          </cell>
          <cell r="AA312">
            <v>112715</v>
          </cell>
          <cell r="AB312">
            <v>84414</v>
          </cell>
          <cell r="AC312">
            <v>72102</v>
          </cell>
          <cell r="AD312">
            <v>75787</v>
          </cell>
          <cell r="AE312">
            <v>112188</v>
          </cell>
          <cell r="AF312">
            <v>84308</v>
          </cell>
          <cell r="AG312">
            <v>72520</v>
          </cell>
          <cell r="AH312">
            <v>75708</v>
          </cell>
          <cell r="AI312">
            <v>-630</v>
          </cell>
          <cell r="AJ312">
            <v>-326</v>
          </cell>
          <cell r="AK312">
            <v>-419</v>
          </cell>
          <cell r="AL312">
            <v>-281</v>
          </cell>
          <cell r="AM312">
            <v>111558</v>
          </cell>
          <cell r="AN312">
            <v>83982</v>
          </cell>
          <cell r="AO312">
            <v>72101</v>
          </cell>
          <cell r="AP312">
            <v>75427</v>
          </cell>
          <cell r="AQ312">
            <v>1157</v>
          </cell>
          <cell r="AR312">
            <v>432</v>
          </cell>
          <cell r="AS312">
            <v>1</v>
          </cell>
          <cell r="AT312">
            <v>360</v>
          </cell>
          <cell r="AU312">
            <v>-86318</v>
          </cell>
          <cell r="AV312">
            <v>-64502</v>
          </cell>
          <cell r="AW312">
            <v>-54476</v>
          </cell>
          <cell r="AX312">
            <v>-58237</v>
          </cell>
          <cell r="AY312" t="str">
            <v>n.a.</v>
          </cell>
          <cell r="AZ312" t="str">
            <v>n.a.</v>
          </cell>
          <cell r="BA312" t="str">
            <v>n.a.</v>
          </cell>
          <cell r="BB312" t="str">
            <v>n.a.</v>
          </cell>
          <cell r="BC312">
            <v>-11984</v>
          </cell>
          <cell r="BD312">
            <v>-9211</v>
          </cell>
          <cell r="BE312">
            <v>-9728</v>
          </cell>
          <cell r="BF312">
            <v>-9223</v>
          </cell>
          <cell r="BG312">
            <v>14413</v>
          </cell>
          <cell r="BH312">
            <v>10701</v>
          </cell>
          <cell r="BI312">
            <v>7898</v>
          </cell>
          <cell r="BJ312">
            <v>8327</v>
          </cell>
          <cell r="BK312">
            <v>-1756</v>
          </cell>
          <cell r="BL312">
            <v>-886</v>
          </cell>
          <cell r="BM312">
            <v>-761</v>
          </cell>
          <cell r="BN312">
            <v>-499</v>
          </cell>
          <cell r="BO312">
            <v>-1573</v>
          </cell>
          <cell r="BP312">
            <v>-703</v>
          </cell>
          <cell r="BQ312">
            <v>-578</v>
          </cell>
          <cell r="BR312">
            <v>-499</v>
          </cell>
          <cell r="BS312">
            <v>-183</v>
          </cell>
          <cell r="BT312">
            <v>-183</v>
          </cell>
          <cell r="BU312">
            <v>-183</v>
          </cell>
          <cell r="BV312">
            <v>0</v>
          </cell>
          <cell r="BW312">
            <v>10268</v>
          </cell>
          <cell r="BX312">
            <v>7545</v>
          </cell>
          <cell r="BY312">
            <v>4983</v>
          </cell>
          <cell r="BZ312">
            <v>6900</v>
          </cell>
          <cell r="CA312">
            <v>76472</v>
          </cell>
          <cell r="CB312">
            <v>62127</v>
          </cell>
          <cell r="CC312">
            <v>57434</v>
          </cell>
          <cell r="CD312">
            <v>58552</v>
          </cell>
          <cell r="CE312">
            <v>8537</v>
          </cell>
          <cell r="CF312">
            <v>6805</v>
          </cell>
          <cell r="CG312">
            <v>6203</v>
          </cell>
          <cell r="CH312">
            <v>11049</v>
          </cell>
          <cell r="CI312">
            <v>58347</v>
          </cell>
          <cell r="CJ312">
            <v>42212</v>
          </cell>
          <cell r="CK312">
            <v>41518</v>
          </cell>
          <cell r="CL312">
            <v>37877</v>
          </cell>
          <cell r="CM312">
            <v>882</v>
          </cell>
          <cell r="CN312">
            <v>756</v>
          </cell>
          <cell r="CO312">
            <v>854</v>
          </cell>
          <cell r="CP312">
            <v>1758</v>
          </cell>
          <cell r="CQ312">
            <v>1127</v>
          </cell>
          <cell r="CR312">
            <v>4425</v>
          </cell>
          <cell r="CS312">
            <v>2624</v>
          </cell>
          <cell r="CT312">
            <v>5991</v>
          </cell>
          <cell r="CU312" t="str">
            <v>n.a.</v>
          </cell>
          <cell r="CV312" t="str">
            <v>n.a.</v>
          </cell>
          <cell r="CW312" t="str">
            <v>n.a.</v>
          </cell>
          <cell r="CX312" t="str">
            <v>n.a.</v>
          </cell>
          <cell r="CY312">
            <v>3181</v>
          </cell>
          <cell r="CZ312">
            <v>9484</v>
          </cell>
          <cell r="DA312">
            <v>15802</v>
          </cell>
          <cell r="DB312">
            <v>746</v>
          </cell>
          <cell r="DC312">
            <v>123753</v>
          </cell>
          <cell r="DD312">
            <v>98630</v>
          </cell>
          <cell r="DE312">
            <v>84331</v>
          </cell>
          <cell r="DF312">
            <v>63197</v>
          </cell>
          <cell r="DH312">
            <v>111558</v>
          </cell>
          <cell r="DI312">
            <v>-86318</v>
          </cell>
          <cell r="DJ312">
            <v>-11984</v>
          </cell>
          <cell r="DK312">
            <v>-1756</v>
          </cell>
          <cell r="DL312">
            <v>11500</v>
          </cell>
          <cell r="DM312">
            <v>0.103085390559171</v>
          </cell>
          <cell r="DN312">
            <v>0.114933338663575</v>
          </cell>
          <cell r="DO312" t="str">
            <v>n.a.</v>
          </cell>
          <cell r="DP312">
            <v>7671</v>
          </cell>
          <cell r="DQ312">
            <v>6332.5</v>
          </cell>
          <cell r="DS312">
            <v>83982</v>
          </cell>
          <cell r="DT312">
            <v>-64502</v>
          </cell>
          <cell r="DU312">
            <v>-9211</v>
          </cell>
          <cell r="DV312">
            <v>-886</v>
          </cell>
          <cell r="DW312">
            <v>9383</v>
          </cell>
          <cell r="DX312">
            <v>0.11172632230716099</v>
          </cell>
          <cell r="DY312">
            <v>0.12577916594056199</v>
          </cell>
          <cell r="DZ312" t="str">
            <v>n.a.</v>
          </cell>
          <cell r="EA312">
            <v>6504</v>
          </cell>
          <cell r="EB312">
            <v>12643</v>
          </cell>
          <cell r="ED312">
            <v>72101</v>
          </cell>
          <cell r="EE312">
            <v>-54476</v>
          </cell>
          <cell r="EF312">
            <v>-9728</v>
          </cell>
          <cell r="EG312">
            <v>-761</v>
          </cell>
          <cell r="EH312">
            <v>7136</v>
          </cell>
          <cell r="EI312">
            <v>9.8972275003120599E-2</v>
          </cell>
          <cell r="EJ312">
            <v>0.109843762025706</v>
          </cell>
          <cell r="EK312" t="str">
            <v>n.a.</v>
          </cell>
          <cell r="EL312">
            <v>8626</v>
          </cell>
          <cell r="EM312">
            <v>8274</v>
          </cell>
          <cell r="EO312">
            <v>89213.666666666701</v>
          </cell>
          <cell r="EP312">
            <v>-68432</v>
          </cell>
          <cell r="EQ312">
            <v>-10307.666666666701</v>
          </cell>
          <cell r="ER312">
            <v>-1134.3333333333301</v>
          </cell>
          <cell r="ES312">
            <v>9339.6666666666697</v>
          </cell>
          <cell r="ET312">
            <v>0.104688743503424</v>
          </cell>
          <cell r="EU312">
            <v>0.11692999808031</v>
          </cell>
          <cell r="FF312" t="str">
            <v>CN47492PC</v>
          </cell>
          <cell r="FG312" t="str">
            <v>exclude</v>
          </cell>
          <cell r="FH312" t="str">
            <v>Significantly different products/services</v>
          </cell>
          <cell r="FI312" t="str">
            <v>ok, sda/sdp</v>
          </cell>
        </row>
        <row r="313">
          <cell r="B313" t="str">
            <v>ECLAT FOREVER MACHINERY CO.,LTD.</v>
          </cell>
          <cell r="C313" t="str">
            <v>exclude</v>
          </cell>
          <cell r="D313" t="str">
            <v>Significantly different products/services</v>
          </cell>
          <cell r="E313" t="str">
            <v>从事印制电路板及液晶显示工艺设备、液晶显示周边设备及自动化机械设备的制造、营销和销售</v>
          </cell>
          <cell r="H313" t="str">
            <v/>
          </cell>
          <cell r="I313" t="str">
            <v>ok, sda/sdp</v>
          </cell>
          <cell r="J313" t="str">
            <v>ok,sdp</v>
          </cell>
          <cell r="M313" t="str">
            <v>ECLAT FOREVER MACHINERY CO.,LTD.</v>
          </cell>
          <cell r="N313" t="str">
            <v>The company is engaged in the manufacture, marketing and sale of printed circuit board and liquid crystal display process equipment, liquid crystal display of peripheral equipment and automated machinery equipment. Its business was founded in June of 1994. The company has a registered head office based in Taoyuan, Taiwan.The company offers a wide range of process equipment such as acid-rinsing, drawer filter, dual easy filters on all chemical modules, CZ-Pre-treatment machine, control box, post-abrasive finishing cleaner, guide wire cleaning equipment, dry processing equipment, TFT-color filter, OLED, dry film pre-trement line, micro etching line, among others.The company has additional offices in Japan, China, Singapore, Republic of Korea, the United States of America, Hong Kong, Malaysia, Thailand, the Philippines, France and Canada.</v>
          </cell>
          <cell r="O313" t="str">
            <v>Manufacturing</v>
          </cell>
          <cell r="P313" t="str">
            <v>www.efm.com.tw</v>
          </cell>
          <cell r="R313" t="str">
            <v>Taiwan, China</v>
          </cell>
          <cell r="S313" t="str">
            <v>3485</v>
          </cell>
          <cell r="T313" t="str">
            <v>A+</v>
          </cell>
          <cell r="U313" t="str">
            <v>3699</v>
          </cell>
          <cell r="V313" t="str">
            <v>Manufacture, marketing and sale of printed circuit board and liquid crystal display process equipment, liquid crystal display of peripheral equipment and automated machinery equipment</v>
          </cell>
          <cell r="W313" t="str">
            <v>The Company is a Taiwan-based company principally engaged in the manufacture of touch panel (TP) whole plant process equipment and liquid crystal display (LCD) whole plant process equipment, as well as the planning of automated logistics. The Company's main products include cleaning equipment, stripping equipment, etching equipment, development equipment, automation equipment and dry process equipment. The Company distributes its products in domestic market and to overseas markets, such as the rest areas of Asia.</v>
          </cell>
          <cell r="Z313" t="str">
            <v>TW84995500</v>
          </cell>
          <cell r="AA313">
            <v>595245</v>
          </cell>
          <cell r="AB313">
            <v>362884</v>
          </cell>
          <cell r="AC313">
            <v>276450</v>
          </cell>
          <cell r="AD313">
            <v>333249</v>
          </cell>
          <cell r="AE313">
            <v>578193</v>
          </cell>
          <cell r="AF313">
            <v>351676</v>
          </cell>
          <cell r="AG313">
            <v>269963</v>
          </cell>
          <cell r="AH313">
            <v>327246</v>
          </cell>
          <cell r="AI313" t="str">
            <v>n.a.</v>
          </cell>
          <cell r="AJ313" t="str">
            <v>n.a.</v>
          </cell>
          <cell r="AK313" t="str">
            <v>n.a.</v>
          </cell>
          <cell r="AL313" t="str">
            <v>n.a.</v>
          </cell>
          <cell r="AM313">
            <v>578193</v>
          </cell>
          <cell r="AN313">
            <v>351676</v>
          </cell>
          <cell r="AO313">
            <v>269963</v>
          </cell>
          <cell r="AP313">
            <v>327246</v>
          </cell>
          <cell r="AQ313">
            <v>17052</v>
          </cell>
          <cell r="AR313">
            <v>11208</v>
          </cell>
          <cell r="AS313">
            <v>6487</v>
          </cell>
          <cell r="AT313">
            <v>6003</v>
          </cell>
          <cell r="AU313">
            <v>-351882</v>
          </cell>
          <cell r="AV313">
            <v>-209323</v>
          </cell>
          <cell r="AW313">
            <v>-178074</v>
          </cell>
          <cell r="AX313">
            <v>-255621</v>
          </cell>
          <cell r="AY313">
            <v>-24233</v>
          </cell>
          <cell r="AZ313">
            <v>-22142</v>
          </cell>
          <cell r="BA313">
            <v>-20418</v>
          </cell>
          <cell r="BB313">
            <v>-19254</v>
          </cell>
          <cell r="BC313">
            <v>-54219</v>
          </cell>
          <cell r="BD313">
            <v>-35374</v>
          </cell>
          <cell r="BE313">
            <v>-37579</v>
          </cell>
          <cell r="BF313">
            <v>-18362</v>
          </cell>
          <cell r="BG313">
            <v>164911</v>
          </cell>
          <cell r="BH313">
            <v>96045</v>
          </cell>
          <cell r="BI313">
            <v>40379</v>
          </cell>
          <cell r="BJ313">
            <v>40012</v>
          </cell>
          <cell r="BK313">
            <v>-16032</v>
          </cell>
          <cell r="BL313">
            <v>-10481</v>
          </cell>
          <cell r="BM313">
            <v>-11393</v>
          </cell>
          <cell r="BN313">
            <v>-10407</v>
          </cell>
          <cell r="BO313">
            <v>-15249</v>
          </cell>
          <cell r="BP313">
            <v>-9631</v>
          </cell>
          <cell r="BQ313">
            <v>-10216</v>
          </cell>
          <cell r="BR313">
            <v>-9388</v>
          </cell>
          <cell r="BS313">
            <v>-783</v>
          </cell>
          <cell r="BT313">
            <v>-850</v>
          </cell>
          <cell r="BU313">
            <v>-1177</v>
          </cell>
          <cell r="BV313">
            <v>-1019</v>
          </cell>
          <cell r="BW313">
            <v>119260</v>
          </cell>
          <cell r="BX313">
            <v>57717</v>
          </cell>
          <cell r="BY313">
            <v>38784</v>
          </cell>
          <cell r="BZ313">
            <v>45702</v>
          </cell>
          <cell r="CA313">
            <v>980189</v>
          </cell>
          <cell r="CB313">
            <v>957362</v>
          </cell>
          <cell r="CC313">
            <v>790651</v>
          </cell>
          <cell r="CD313">
            <v>774165</v>
          </cell>
          <cell r="CE313">
            <v>221638</v>
          </cell>
          <cell r="CF313">
            <v>214690</v>
          </cell>
          <cell r="CG313">
            <v>66909</v>
          </cell>
          <cell r="CH313">
            <v>75154</v>
          </cell>
          <cell r="CI313">
            <v>60262</v>
          </cell>
          <cell r="CJ313">
            <v>77058</v>
          </cell>
          <cell r="CK313">
            <v>36623</v>
          </cell>
          <cell r="CL313">
            <v>79512</v>
          </cell>
          <cell r="CM313">
            <v>1039</v>
          </cell>
          <cell r="CN313">
            <v>2223</v>
          </cell>
          <cell r="CO313">
            <v>8589</v>
          </cell>
          <cell r="CP313">
            <v>12498</v>
          </cell>
          <cell r="CQ313">
            <v>686345</v>
          </cell>
          <cell r="CR313">
            <v>651160</v>
          </cell>
          <cell r="CS313">
            <v>665124</v>
          </cell>
          <cell r="CT313">
            <v>600382</v>
          </cell>
          <cell r="CU313">
            <v>386203</v>
          </cell>
          <cell r="CV313">
            <v>343685</v>
          </cell>
          <cell r="CW313">
            <v>363280</v>
          </cell>
          <cell r="CX313">
            <v>386820</v>
          </cell>
          <cell r="CY313">
            <v>10826</v>
          </cell>
          <cell r="CZ313">
            <v>10853</v>
          </cell>
          <cell r="DA313">
            <v>50196</v>
          </cell>
          <cell r="DB313">
            <v>10784</v>
          </cell>
          <cell r="DC313">
            <v>1324964</v>
          </cell>
          <cell r="DD313">
            <v>1309801</v>
          </cell>
          <cell r="DE313">
            <v>1097423</v>
          </cell>
          <cell r="DF313">
            <v>1042621</v>
          </cell>
          <cell r="DH313">
            <v>578193</v>
          </cell>
          <cell r="DI313">
            <v>-351882</v>
          </cell>
          <cell r="DJ313">
            <v>-78452</v>
          </cell>
          <cell r="DK313">
            <v>-16032</v>
          </cell>
          <cell r="DL313">
            <v>131827</v>
          </cell>
          <cell r="DM313">
            <v>0.22799826355559499</v>
          </cell>
          <cell r="DN313">
            <v>0.29533387399577898</v>
          </cell>
          <cell r="DO313">
            <v>-24233</v>
          </cell>
          <cell r="DP313">
            <v>218164</v>
          </cell>
          <cell r="DQ313">
            <v>10839.5</v>
          </cell>
          <cell r="DS313">
            <v>351676</v>
          </cell>
          <cell r="DT313">
            <v>-209323</v>
          </cell>
          <cell r="DU313">
            <v>-57516</v>
          </cell>
          <cell r="DV313">
            <v>-10481</v>
          </cell>
          <cell r="DW313">
            <v>74356</v>
          </cell>
          <cell r="DX313">
            <v>0.21143325106063501</v>
          </cell>
          <cell r="DY313">
            <v>0.26812346747439803</v>
          </cell>
          <cell r="DZ313">
            <v>-22142</v>
          </cell>
          <cell r="EA313">
            <v>140799.5</v>
          </cell>
          <cell r="EB313">
            <v>30524.5</v>
          </cell>
          <cell r="ED313">
            <v>269963</v>
          </cell>
          <cell r="EE313">
            <v>-178074</v>
          </cell>
          <cell r="EF313">
            <v>-57997</v>
          </cell>
          <cell r="EG313">
            <v>-11393</v>
          </cell>
          <cell r="EH313">
            <v>22499</v>
          </cell>
          <cell r="EI313">
            <v>8.3341050440245507E-2</v>
          </cell>
          <cell r="EJ313">
            <v>9.0918274981411404E-2</v>
          </cell>
          <cell r="EK313">
            <v>-20418</v>
          </cell>
          <cell r="EL313">
            <v>71031.5</v>
          </cell>
          <cell r="EM313">
            <v>30490</v>
          </cell>
          <cell r="EO313">
            <v>399944</v>
          </cell>
          <cell r="EP313">
            <v>-246426.33333333299</v>
          </cell>
          <cell r="EQ313">
            <v>-64655</v>
          </cell>
          <cell r="ER313">
            <v>-12635.333333333299</v>
          </cell>
          <cell r="ES313">
            <v>76227.333333333299</v>
          </cell>
          <cell r="ET313">
            <v>0.190595016635662</v>
          </cell>
          <cell r="EU313">
            <v>0.23547546722957299</v>
          </cell>
          <cell r="FF313" t="str">
            <v>TW84995500</v>
          </cell>
          <cell r="FG313" t="str">
            <v>exclude</v>
          </cell>
          <cell r="FH313" t="str">
            <v>Significantly different products/services</v>
          </cell>
          <cell r="FI313" t="str">
            <v>ok, sda/sdp</v>
          </cell>
        </row>
        <row r="314">
          <cell r="B314" t="str">
            <v>SEMYUNG ELECTRIC MACHINERY CO.,LTD.</v>
          </cell>
          <cell r="C314" t="str">
            <v>exclude</v>
          </cell>
          <cell r="D314" t="str">
            <v>Significantly different products/services</v>
          </cell>
          <cell r="E314" t="str">
            <v>从事电器配件的制造</v>
          </cell>
          <cell r="H314" t="str">
            <v/>
          </cell>
          <cell r="I314" t="str">
            <v>ok, sda/sdp</v>
          </cell>
          <cell r="J314" t="str">
            <v>ok,sdp</v>
          </cell>
          <cell r="M314" t="str">
            <v>SEMYUNG ELECTRIC MACHINERY CO.,LTD.</v>
          </cell>
          <cell r="N314" t="str">
            <v>This company is engaged in the manufacture of electrical fittings. It was established in 1962 and has its registered head office based in Busan, Republic of Korea.The company is the leading manufacturer of warp knitting beams in the world. Its product range includes 154-, 345- and 765-kilowatt transmission line fittings, optical power ground wire (OPGW) products, spacer dampers, stock bridge dampers, jumper spacers, hanger bands, bands for steel crossarms, ball shackles, anchor shackles, compression sleeves, ground clamps, dead-end clamps and other allied products. It also provides warp-knitting beams, which are supplied to the textile industry, trolley wire fittings and trolley wire equipment, forged products and casting products. The company also exports its products to a number of countries.</v>
          </cell>
          <cell r="O314" t="str">
            <v>Manufacturing</v>
          </cell>
          <cell r="P314" t="str">
            <v>www.semyung-elec.com</v>
          </cell>
          <cell r="R314" t="str">
            <v>Republic of Korea</v>
          </cell>
          <cell r="S314" t="str">
            <v>017510</v>
          </cell>
          <cell r="T314" t="str">
            <v>A-</v>
          </cell>
          <cell r="U314" t="str">
            <v>3699</v>
          </cell>
          <cell r="V314" t="str">
            <v>Engaged in the manufacture of electrical fittings</v>
          </cell>
          <cell r="W314" t="str">
            <v>- The company wsa established in February, 1962 to engage in the manufacture and sale of metal products. The company changed its name after turning to corporation in Feb.1984. It manufactures and supplies gold alloy for construction of tie-in / wire / cable to KEPCO and supplies gold alloy for railway to KORAIL and subway construction.The overseas market is expanding due to an increase in demand for gold wire for high voltage transmission lines (154kV, 345kV) due to the expansion of electric power facilities in developing countries.</v>
          </cell>
          <cell r="X314" t="str">
            <v>SEMYUNG ELCECTRIC TRADING CO.</v>
          </cell>
          <cell r="Z314" t="str">
            <v>KR1801110052091</v>
          </cell>
          <cell r="AA314">
            <v>15029594</v>
          </cell>
          <cell r="AB314">
            <v>14311512</v>
          </cell>
          <cell r="AC314">
            <v>18453516</v>
          </cell>
          <cell r="AD314">
            <v>19017116</v>
          </cell>
          <cell r="AE314">
            <v>15029594</v>
          </cell>
          <cell r="AF314">
            <v>14311512</v>
          </cell>
          <cell r="AG314">
            <v>18453516</v>
          </cell>
          <cell r="AH314">
            <v>19017116</v>
          </cell>
          <cell r="AI314" t="str">
            <v>n.a.</v>
          </cell>
          <cell r="AJ314" t="str">
            <v>n.a.</v>
          </cell>
          <cell r="AK314" t="str">
            <v>n.a.</v>
          </cell>
          <cell r="AL314" t="str">
            <v>n.a.</v>
          </cell>
          <cell r="AM314">
            <v>15029594</v>
          </cell>
          <cell r="AN314">
            <v>14311512</v>
          </cell>
          <cell r="AO314">
            <v>18453516</v>
          </cell>
          <cell r="AP314">
            <v>19017116</v>
          </cell>
          <cell r="AQ314" t="str">
            <v>n.a.</v>
          </cell>
          <cell r="AR314" t="str">
            <v>n.a.</v>
          </cell>
          <cell r="AS314" t="str">
            <v>n.a.</v>
          </cell>
          <cell r="AT314" t="str">
            <v>n.a.</v>
          </cell>
          <cell r="AU314">
            <v>-11401796</v>
          </cell>
          <cell r="AV314">
            <v>-12342374</v>
          </cell>
          <cell r="AW314">
            <v>-14935342</v>
          </cell>
          <cell r="AX314">
            <v>-13973557</v>
          </cell>
          <cell r="AY314" t="str">
            <v>n.a.</v>
          </cell>
          <cell r="AZ314" t="str">
            <v>n.a.</v>
          </cell>
          <cell r="BA314" t="str">
            <v>n.a.</v>
          </cell>
          <cell r="BB314" t="str">
            <v>n.a.</v>
          </cell>
          <cell r="BC314">
            <v>-1828536</v>
          </cell>
          <cell r="BD314">
            <v>-1574184</v>
          </cell>
          <cell r="BE314">
            <v>-1664984</v>
          </cell>
          <cell r="BF314">
            <v>-1585951</v>
          </cell>
          <cell r="BG314">
            <v>1799262</v>
          </cell>
          <cell r="BH314">
            <v>394954</v>
          </cell>
          <cell r="BI314">
            <v>1853190</v>
          </cell>
          <cell r="BJ314">
            <v>3457608</v>
          </cell>
          <cell r="BK314">
            <v>-182734</v>
          </cell>
          <cell r="BL314">
            <v>-193828</v>
          </cell>
          <cell r="BM314">
            <v>-182626</v>
          </cell>
          <cell r="BN314">
            <v>-174714</v>
          </cell>
          <cell r="BO314">
            <v>-145950</v>
          </cell>
          <cell r="BP314">
            <v>-168771</v>
          </cell>
          <cell r="BQ314">
            <v>-168746</v>
          </cell>
          <cell r="BR314">
            <v>-166456</v>
          </cell>
          <cell r="BS314">
            <v>-36784</v>
          </cell>
          <cell r="BT314">
            <v>-25057</v>
          </cell>
          <cell r="BU314">
            <v>-13880</v>
          </cell>
          <cell r="BV314">
            <v>-8258</v>
          </cell>
          <cell r="BW314">
            <v>2327486</v>
          </cell>
          <cell r="BX314">
            <v>2144374</v>
          </cell>
          <cell r="BY314">
            <v>3421230</v>
          </cell>
          <cell r="BZ314">
            <v>3603419</v>
          </cell>
          <cell r="CA314">
            <v>37491468</v>
          </cell>
          <cell r="CB314">
            <v>31805152</v>
          </cell>
          <cell r="CC314">
            <v>30716748</v>
          </cell>
          <cell r="CD314">
            <v>26708218</v>
          </cell>
          <cell r="CE314">
            <v>4493026</v>
          </cell>
          <cell r="CF314">
            <v>5305654</v>
          </cell>
          <cell r="CG314">
            <v>6758903</v>
          </cell>
          <cell r="CH314">
            <v>6157891</v>
          </cell>
          <cell r="CI314">
            <v>583893</v>
          </cell>
          <cell r="CJ314">
            <v>1661852</v>
          </cell>
          <cell r="CK314">
            <v>1899675</v>
          </cell>
          <cell r="CL314">
            <v>1502444</v>
          </cell>
          <cell r="CM314">
            <v>14000000</v>
          </cell>
          <cell r="CN314">
            <v>8000000</v>
          </cell>
          <cell r="CO314">
            <v>9287898</v>
          </cell>
          <cell r="CP314">
            <v>2500000</v>
          </cell>
          <cell r="CQ314">
            <v>18117342</v>
          </cell>
          <cell r="CR314">
            <v>16518347</v>
          </cell>
          <cell r="CS314">
            <v>12471494</v>
          </cell>
          <cell r="CT314">
            <v>16341832</v>
          </cell>
          <cell r="CU314">
            <v>3491314</v>
          </cell>
          <cell r="CV314">
            <v>4580763</v>
          </cell>
          <cell r="CW314">
            <v>425</v>
          </cell>
          <cell r="CX314">
            <v>455995</v>
          </cell>
          <cell r="CY314">
            <v>403985</v>
          </cell>
          <cell r="CZ314">
            <v>403985</v>
          </cell>
          <cell r="DA314">
            <v>403985</v>
          </cell>
          <cell r="DB314">
            <v>62507</v>
          </cell>
          <cell r="DC314">
            <v>82642800</v>
          </cell>
          <cell r="DD314">
            <v>80756414</v>
          </cell>
          <cell r="DE314">
            <v>81806215</v>
          </cell>
          <cell r="DF314">
            <v>79029092</v>
          </cell>
          <cell r="DH314">
            <v>15029594</v>
          </cell>
          <cell r="DI314">
            <v>-11401796</v>
          </cell>
          <cell r="DJ314">
            <v>-1828536</v>
          </cell>
          <cell r="DK314">
            <v>-182734</v>
          </cell>
          <cell r="DL314">
            <v>1616528</v>
          </cell>
          <cell r="DM314">
            <v>0.107556331860994</v>
          </cell>
          <cell r="DN314">
            <v>0.120518902986088</v>
          </cell>
          <cell r="DO314" t="str">
            <v>n.a.</v>
          </cell>
          <cell r="DP314">
            <v>4899340</v>
          </cell>
          <cell r="DQ314">
            <v>403985</v>
          </cell>
          <cell r="DS314">
            <v>14311512</v>
          </cell>
          <cell r="DT314">
            <v>-12342374</v>
          </cell>
          <cell r="DU314">
            <v>-1574184</v>
          </cell>
          <cell r="DV314">
            <v>-193828</v>
          </cell>
          <cell r="DW314">
            <v>201126</v>
          </cell>
          <cell r="DX314">
            <v>1.4053441732781301E-2</v>
          </cell>
          <cell r="DY314">
            <v>1.4253756063087099E-2</v>
          </cell>
          <cell r="DZ314" t="str">
            <v>n.a.</v>
          </cell>
          <cell r="EA314">
            <v>6032278.5</v>
          </cell>
          <cell r="EB314">
            <v>403985</v>
          </cell>
          <cell r="ED314">
            <v>18453516</v>
          </cell>
          <cell r="EE314">
            <v>-14935342</v>
          </cell>
          <cell r="EF314">
            <v>-1664984</v>
          </cell>
          <cell r="EG314">
            <v>-182626</v>
          </cell>
          <cell r="EH314">
            <v>1670564</v>
          </cell>
          <cell r="EI314">
            <v>9.05282223723652E-2</v>
          </cell>
          <cell r="EJ314">
            <v>9.9539342065686695E-2</v>
          </cell>
          <cell r="EK314" t="str">
            <v>n.a.</v>
          </cell>
          <cell r="EL314">
            <v>6458397</v>
          </cell>
          <cell r="EM314">
            <v>233246</v>
          </cell>
          <cell r="EO314">
            <v>15931540.6666667</v>
          </cell>
          <cell r="EP314">
            <v>-12893170.6666667</v>
          </cell>
          <cell r="EQ314">
            <v>-1689234.66666667</v>
          </cell>
          <cell r="ER314">
            <v>-186396</v>
          </cell>
          <cell r="ES314">
            <v>1162739.33333333</v>
          </cell>
          <cell r="ET314">
            <v>7.2983483371832095E-2</v>
          </cell>
          <cell r="EU314">
            <v>7.87294315286792E-2</v>
          </cell>
          <cell r="FF314" t="str">
            <v>KR1801110052091</v>
          </cell>
          <cell r="FG314" t="str">
            <v>exclude</v>
          </cell>
          <cell r="FH314" t="str">
            <v>Significantly different products/services</v>
          </cell>
          <cell r="FI314" t="str">
            <v>ok, sda/sdp</v>
          </cell>
        </row>
        <row r="315">
          <cell r="B315" t="str">
            <v>SHANGHAI TOLIGHT TECHNOLOGY CO., LTD.</v>
          </cell>
          <cell r="C315" t="str">
            <v>exclude</v>
          </cell>
          <cell r="D315" t="str">
            <v>Independence(A+, A, A-, B+, B, B-,U)</v>
          </cell>
          <cell r="H315" t="str">
            <v/>
          </cell>
          <cell r="I315" t="str">
            <v>ok, indep</v>
          </cell>
          <cell r="J315" t="str">
            <v>ok,indep</v>
          </cell>
          <cell r="M315" t="str">
            <v>SHANGHAI TOLIGHT TECHNOLOGY CO., LTD.</v>
          </cell>
          <cell r="N315" t="str">
            <v>This company is engaged in manufacturing LED products. It was founded in 1996 and has its registered head office strategically located in Shanghai, China. It specialises in LED packaging technology and its main products are lighting grade COB modules, backlight units, and dot matrix and segment displays. Its factories are located in Shanghai JiaDing and Qingpu district with more than 40 000 square meter of production floor space and annual LED dice consumption capacity. Its factories are certified with ISO9001, ISO14001, RoHS compliance, with products also with CE, ETL, CCC, and CQC certification. Its products are used in a wide range of projects such as: Yayi Gold Shop; Shanghai Yan' an Elevated Road; The bridges over the Suzhou River; and Expo Bus; Expo Theme Pavilion; and Nan Pu Bridge.</v>
          </cell>
          <cell r="O315" t="str">
            <v>Manufacturing</v>
          </cell>
          <cell r="P315" t="str">
            <v>www.ledtoplight.net</v>
          </cell>
          <cell r="R315" t="str">
            <v>China</v>
          </cell>
          <cell r="S315" t="str">
            <v>430344</v>
          </cell>
          <cell r="T315" t="str">
            <v>D</v>
          </cell>
          <cell r="U315" t="str">
            <v>3699</v>
          </cell>
          <cell r="V315" t="str">
            <v>Engaged in manufacturing LED products</v>
          </cell>
          <cell r="W315" t="str">
            <v>The Company is mainly engaged in LED optoelectronic components, LED module, LED lighting fixtures and related spare parts technical field of technology development, technology consulting, technology services and design, new LED optoelectronic materials sales, engaged in goods and technology import and export business, LED module, LED lighting fixtures and accessories, a buzzer, electronic parts production, processing, sales.</v>
          </cell>
          <cell r="Z315" t="str">
            <v>CN40991PC</v>
          </cell>
          <cell r="AA315">
            <v>102980</v>
          </cell>
          <cell r="AB315">
            <v>82825</v>
          </cell>
          <cell r="AC315">
            <v>90246</v>
          </cell>
          <cell r="AD315">
            <v>87279</v>
          </cell>
          <cell r="AE315">
            <v>95859</v>
          </cell>
          <cell r="AF315">
            <v>76003</v>
          </cell>
          <cell r="AG315">
            <v>81621</v>
          </cell>
          <cell r="AH315">
            <v>80205</v>
          </cell>
          <cell r="AI315">
            <v>-1524</v>
          </cell>
          <cell r="AJ315">
            <v>-1314</v>
          </cell>
          <cell r="AK315">
            <v>-1429</v>
          </cell>
          <cell r="AL315">
            <v>-1559</v>
          </cell>
          <cell r="AM315">
            <v>94335</v>
          </cell>
          <cell r="AN315">
            <v>74689</v>
          </cell>
          <cell r="AO315">
            <v>80192</v>
          </cell>
          <cell r="AP315">
            <v>78646</v>
          </cell>
          <cell r="AQ315">
            <v>8645</v>
          </cell>
          <cell r="AR315">
            <v>8136</v>
          </cell>
          <cell r="AS315">
            <v>10054</v>
          </cell>
          <cell r="AT315">
            <v>8633</v>
          </cell>
          <cell r="AU315">
            <v>-63282</v>
          </cell>
          <cell r="AV315">
            <v>-49286</v>
          </cell>
          <cell r="AW315">
            <v>-52081</v>
          </cell>
          <cell r="AX315">
            <v>-51900</v>
          </cell>
          <cell r="AY315" t="str">
            <v>n.a.</v>
          </cell>
          <cell r="AZ315" t="str">
            <v>n.a.</v>
          </cell>
          <cell r="BA315" t="str">
            <v>n.a.</v>
          </cell>
          <cell r="BB315" t="str">
            <v>n.a.</v>
          </cell>
          <cell r="BC315">
            <v>-32177</v>
          </cell>
          <cell r="BD315">
            <v>-29005</v>
          </cell>
          <cell r="BE315">
            <v>-29489</v>
          </cell>
          <cell r="BF315">
            <v>-26397</v>
          </cell>
          <cell r="BG315">
            <v>7521</v>
          </cell>
          <cell r="BH315">
            <v>4534</v>
          </cell>
          <cell r="BI315">
            <v>8676</v>
          </cell>
          <cell r="BJ315">
            <v>8982</v>
          </cell>
          <cell r="BK315">
            <v>-2194</v>
          </cell>
          <cell r="BL315">
            <v>-2766</v>
          </cell>
          <cell r="BM315">
            <v>-2668</v>
          </cell>
          <cell r="BN315">
            <v>-2842</v>
          </cell>
          <cell r="BO315">
            <v>-1837</v>
          </cell>
          <cell r="BP315">
            <v>-2405</v>
          </cell>
          <cell r="BQ315">
            <v>-2306</v>
          </cell>
          <cell r="BR315">
            <v>-2438</v>
          </cell>
          <cell r="BS315">
            <v>-357</v>
          </cell>
          <cell r="BT315">
            <v>-361</v>
          </cell>
          <cell r="BU315">
            <v>-362</v>
          </cell>
          <cell r="BV315">
            <v>-404</v>
          </cell>
          <cell r="BW315">
            <v>1672</v>
          </cell>
          <cell r="BX315">
            <v>-3043</v>
          </cell>
          <cell r="BY315">
            <v>577</v>
          </cell>
          <cell r="BZ315">
            <v>1075</v>
          </cell>
          <cell r="CA315">
            <v>60364</v>
          </cell>
          <cell r="CB315">
            <v>51646</v>
          </cell>
          <cell r="CC315">
            <v>52884</v>
          </cell>
          <cell r="CD315">
            <v>95430</v>
          </cell>
          <cell r="CE315">
            <v>15734</v>
          </cell>
          <cell r="CF315">
            <v>15131</v>
          </cell>
          <cell r="CG315">
            <v>16751</v>
          </cell>
          <cell r="CH315">
            <v>18238</v>
          </cell>
          <cell r="CI315">
            <v>25231</v>
          </cell>
          <cell r="CJ315">
            <v>17930</v>
          </cell>
          <cell r="CK315">
            <v>20012</v>
          </cell>
          <cell r="CL315">
            <v>20398</v>
          </cell>
          <cell r="CM315">
            <v>4838</v>
          </cell>
          <cell r="CN315">
            <v>4609</v>
          </cell>
          <cell r="CO315">
            <v>3361</v>
          </cell>
          <cell r="CP315">
            <v>2315</v>
          </cell>
          <cell r="CQ315">
            <v>13635</v>
          </cell>
          <cell r="CR315">
            <v>13444</v>
          </cell>
          <cell r="CS315">
            <v>12048</v>
          </cell>
          <cell r="CT315">
            <v>53812</v>
          </cell>
          <cell r="CU315">
            <v>2</v>
          </cell>
          <cell r="CV315" t="str">
            <v>n.a.</v>
          </cell>
          <cell r="CW315" t="str">
            <v>n.a.</v>
          </cell>
          <cell r="CX315" t="str">
            <v>n.a.</v>
          </cell>
          <cell r="CY315" t="str">
            <v>n.a.</v>
          </cell>
          <cell r="CZ315" t="str">
            <v>n.a.</v>
          </cell>
          <cell r="DA315" t="str">
            <v>n.a.</v>
          </cell>
          <cell r="DB315">
            <v>0</v>
          </cell>
          <cell r="DC315">
            <v>167384</v>
          </cell>
          <cell r="DD315">
            <v>159569</v>
          </cell>
          <cell r="DE315">
            <v>161960</v>
          </cell>
          <cell r="DF315">
            <v>208515</v>
          </cell>
          <cell r="DH315">
            <v>94335</v>
          </cell>
          <cell r="DI315">
            <v>-63282</v>
          </cell>
          <cell r="DJ315">
            <v>-32177</v>
          </cell>
          <cell r="DK315">
            <v>-2194</v>
          </cell>
          <cell r="DL315">
            <v>-3318</v>
          </cell>
          <cell r="DM315">
            <v>-3.5172523453649199E-2</v>
          </cell>
          <cell r="DN315">
            <v>-3.3977450769561601E-2</v>
          </cell>
          <cell r="DO315" t="str">
            <v>n.a.</v>
          </cell>
          <cell r="DP315">
            <v>15432.5</v>
          </cell>
          <cell r="DQ315" t="e">
            <v>#VALUE!</v>
          </cell>
          <cell r="DS315">
            <v>74689</v>
          </cell>
          <cell r="DT315">
            <v>-49286</v>
          </cell>
          <cell r="DU315">
            <v>-29005</v>
          </cell>
          <cell r="DV315">
            <v>-2766</v>
          </cell>
          <cell r="DW315">
            <v>-6368</v>
          </cell>
          <cell r="DX315">
            <v>-8.5260212347199701E-2</v>
          </cell>
          <cell r="DY315">
            <v>-7.8561999580542094E-2</v>
          </cell>
          <cell r="DZ315" t="str">
            <v>n.a.</v>
          </cell>
          <cell r="EA315">
            <v>15941</v>
          </cell>
          <cell r="EB315" t="e">
            <v>#VALUE!</v>
          </cell>
          <cell r="ED315">
            <v>80192</v>
          </cell>
          <cell r="EE315">
            <v>-52081</v>
          </cell>
          <cell r="EF315">
            <v>-29489</v>
          </cell>
          <cell r="EG315">
            <v>-2668</v>
          </cell>
          <cell r="EH315">
            <v>-4046</v>
          </cell>
          <cell r="EI315">
            <v>-5.0453910614525102E-2</v>
          </cell>
          <cell r="EJ315">
            <v>-4.8030580023267398E-2</v>
          </cell>
          <cell r="EK315" t="str">
            <v>n.a.</v>
          </cell>
          <cell r="EL315">
            <v>17494.5</v>
          </cell>
          <cell r="EM315" t="e">
            <v>#VALUE!</v>
          </cell>
          <cell r="EO315">
            <v>83072</v>
          </cell>
          <cell r="EP315">
            <v>-54883</v>
          </cell>
          <cell r="EQ315">
            <v>-30223.666666666701</v>
          </cell>
          <cell r="ER315">
            <v>-2542.6666666666702</v>
          </cell>
          <cell r="ES315">
            <v>-4577.3333333333303</v>
          </cell>
          <cell r="ET315">
            <v>-5.5100796096558803E-2</v>
          </cell>
          <cell r="EU315">
            <v>-5.2223253266805603E-2</v>
          </cell>
          <cell r="FF315" t="str">
            <v>CN40991PC</v>
          </cell>
          <cell r="FG315" t="str">
            <v>exclude</v>
          </cell>
          <cell r="FH315" t="str">
            <v>Independence(A+, A, A-, B+, B, B-,U)</v>
          </cell>
          <cell r="FI315" t="str">
            <v>ok, indep</v>
          </cell>
        </row>
        <row r="316">
          <cell r="B316" t="str">
            <v>NEWS WORLD WU COMPANY</v>
          </cell>
          <cell r="C316" t="str">
            <v>exclude</v>
          </cell>
          <cell r="D316" t="str">
            <v>Significantly different products/services</v>
          </cell>
          <cell r="E316" t="str">
            <v>专业生产点火元件的公司</v>
          </cell>
          <cell r="H316" t="str">
            <v/>
          </cell>
          <cell r="I316" t="str">
            <v>ok, sda/sdp</v>
          </cell>
          <cell r="J316" t="str">
            <v>ok,sdp</v>
          </cell>
          <cell r="M316" t="str">
            <v>NEWS WORLD WU COMPANY</v>
          </cell>
          <cell r="N316" t="str">
            <v>This company, with registered head office located in Kaohsiung City, Taiwan, is engaged in the manufacture of ignition components. It is one of the leading ignition components manufacturers in the world. The company's main products include ignition rubber boots, ignition cable, PBT (polybutylene terephthalate) tube, terminals, distributor caps, ignition coil-on-plug boots and assembly parts.The majority of its products are supplied to overseas market. The company's main markets are the United States and Europe. Its main customers include BERU, Federal Mogul, General Cable, and Standard Motor.The company was founded in November 1998. The company built its second factory in China in 1992 and moved the production line of contact point set there. It also built its third factory in Thailand for silicone products.</v>
          </cell>
          <cell r="O316" t="str">
            <v>Manufacturing</v>
          </cell>
          <cell r="P316" t="str">
            <v>www.newsworldwu.com.tw</v>
          </cell>
          <cell r="R316" t="str">
            <v>Taiwan, China</v>
          </cell>
          <cell r="S316" t="str">
            <v>2245</v>
          </cell>
          <cell r="T316" t="str">
            <v>A</v>
          </cell>
          <cell r="U316" t="str">
            <v>3699</v>
          </cell>
          <cell r="V316" t="str">
            <v>Engaged in the manufacture of ignition components</v>
          </cell>
          <cell r="W316" t="str">
            <v>The Company and its subsidiaries are mainly engaged in the manufacture and sale of automobile ignition system components.</v>
          </cell>
          <cell r="Z316" t="str">
            <v>TW16696080</v>
          </cell>
          <cell r="AA316">
            <v>407783</v>
          </cell>
          <cell r="AB316">
            <v>359745</v>
          </cell>
          <cell r="AC316">
            <v>328586</v>
          </cell>
          <cell r="AD316">
            <v>361641</v>
          </cell>
          <cell r="AE316">
            <v>402995</v>
          </cell>
          <cell r="AF316">
            <v>354201</v>
          </cell>
          <cell r="AG316">
            <v>322651</v>
          </cell>
          <cell r="AH316">
            <v>358260</v>
          </cell>
          <cell r="AI316" t="str">
            <v>n.a.</v>
          </cell>
          <cell r="AJ316" t="str">
            <v>n.a.</v>
          </cell>
          <cell r="AK316" t="str">
            <v>n.a.</v>
          </cell>
          <cell r="AL316" t="str">
            <v>n.a.</v>
          </cell>
          <cell r="AM316">
            <v>402995</v>
          </cell>
          <cell r="AN316">
            <v>354201</v>
          </cell>
          <cell r="AO316">
            <v>322651</v>
          </cell>
          <cell r="AP316">
            <v>358260</v>
          </cell>
          <cell r="AQ316">
            <v>4788</v>
          </cell>
          <cell r="AR316">
            <v>5544</v>
          </cell>
          <cell r="AS316">
            <v>5935</v>
          </cell>
          <cell r="AT316">
            <v>3381</v>
          </cell>
          <cell r="AU316">
            <v>-247543</v>
          </cell>
          <cell r="AV316">
            <v>-213619</v>
          </cell>
          <cell r="AW316">
            <v>-185851</v>
          </cell>
          <cell r="AX316">
            <v>-217263</v>
          </cell>
          <cell r="AY316">
            <v>-11572</v>
          </cell>
          <cell r="AZ316">
            <v>-9434</v>
          </cell>
          <cell r="BA316">
            <v>-8947</v>
          </cell>
          <cell r="BB316">
            <v>-7570</v>
          </cell>
          <cell r="BC316">
            <v>-52757</v>
          </cell>
          <cell r="BD316">
            <v>-60537</v>
          </cell>
          <cell r="BE316">
            <v>-62497</v>
          </cell>
          <cell r="BF316">
            <v>-59263</v>
          </cell>
          <cell r="BG316">
            <v>95911</v>
          </cell>
          <cell r="BH316">
            <v>76155</v>
          </cell>
          <cell r="BI316">
            <v>71291</v>
          </cell>
          <cell r="BJ316">
            <v>77545</v>
          </cell>
          <cell r="BK316">
            <v>-22364</v>
          </cell>
          <cell r="BL316">
            <v>-25355</v>
          </cell>
          <cell r="BM316">
            <v>-22376</v>
          </cell>
          <cell r="BN316">
            <v>-15070</v>
          </cell>
          <cell r="BO316">
            <v>-22123</v>
          </cell>
          <cell r="BP316">
            <v>-25147</v>
          </cell>
          <cell r="BQ316">
            <v>-22154</v>
          </cell>
          <cell r="BR316">
            <v>-14951</v>
          </cell>
          <cell r="BS316">
            <v>-241</v>
          </cell>
          <cell r="BT316">
            <v>-208</v>
          </cell>
          <cell r="BU316">
            <v>-222</v>
          </cell>
          <cell r="BV316">
            <v>-119</v>
          </cell>
          <cell r="BW316">
            <v>52635</v>
          </cell>
          <cell r="BX316">
            <v>30834</v>
          </cell>
          <cell r="BY316">
            <v>31805</v>
          </cell>
          <cell r="BZ316">
            <v>51371</v>
          </cell>
          <cell r="CA316">
            <v>261382</v>
          </cell>
          <cell r="CB316">
            <v>213418</v>
          </cell>
          <cell r="CC316">
            <v>201196</v>
          </cell>
          <cell r="CD316">
            <v>261318</v>
          </cell>
          <cell r="CE316">
            <v>99856</v>
          </cell>
          <cell r="CF316">
            <v>73241</v>
          </cell>
          <cell r="CG316">
            <v>81270</v>
          </cell>
          <cell r="CH316">
            <v>82911</v>
          </cell>
          <cell r="CI316">
            <v>64630</v>
          </cell>
          <cell r="CJ316">
            <v>72324</v>
          </cell>
          <cell r="CK316">
            <v>60070</v>
          </cell>
          <cell r="CL316">
            <v>71016</v>
          </cell>
          <cell r="CM316">
            <v>7639</v>
          </cell>
          <cell r="CN316">
            <v>6868</v>
          </cell>
          <cell r="CO316">
            <v>4153</v>
          </cell>
          <cell r="CP316">
            <v>7279</v>
          </cell>
          <cell r="CQ316">
            <v>89257</v>
          </cell>
          <cell r="CR316">
            <v>60985</v>
          </cell>
          <cell r="CS316">
            <v>52952</v>
          </cell>
          <cell r="CT316">
            <v>98486</v>
          </cell>
          <cell r="CU316">
            <v>2773</v>
          </cell>
          <cell r="CV316" t="str">
            <v>n.a.</v>
          </cell>
          <cell r="CW316" t="str">
            <v>n.a.</v>
          </cell>
          <cell r="CX316" t="str">
            <v>n.a.</v>
          </cell>
          <cell r="CY316">
            <v>456</v>
          </cell>
          <cell r="CZ316">
            <v>0</v>
          </cell>
          <cell r="DA316">
            <v>7203</v>
          </cell>
          <cell r="DB316">
            <v>149224</v>
          </cell>
          <cell r="DC316">
            <v>810677</v>
          </cell>
          <cell r="DD316">
            <v>761669</v>
          </cell>
          <cell r="DE316">
            <v>753089</v>
          </cell>
          <cell r="DF316">
            <v>788040</v>
          </cell>
          <cell r="DH316">
            <v>402995</v>
          </cell>
          <cell r="DI316">
            <v>-247543</v>
          </cell>
          <cell r="DJ316">
            <v>-64329</v>
          </cell>
          <cell r="DK316">
            <v>-22364</v>
          </cell>
          <cell r="DL316">
            <v>68759</v>
          </cell>
          <cell r="DM316">
            <v>0.17061998287819899</v>
          </cell>
          <cell r="DN316">
            <v>0.205719910482414</v>
          </cell>
          <cell r="DO316">
            <v>-11572</v>
          </cell>
          <cell r="DP316">
            <v>86548.5</v>
          </cell>
          <cell r="DQ316">
            <v>228</v>
          </cell>
          <cell r="DS316">
            <v>354201</v>
          </cell>
          <cell r="DT316">
            <v>-213619</v>
          </cell>
          <cell r="DU316">
            <v>-69971</v>
          </cell>
          <cell r="DV316">
            <v>-25355</v>
          </cell>
          <cell r="DW316">
            <v>45256</v>
          </cell>
          <cell r="DX316">
            <v>0.12776926095634999</v>
          </cell>
          <cell r="DY316">
            <v>0.146485620417874</v>
          </cell>
          <cell r="DZ316">
            <v>-9434</v>
          </cell>
          <cell r="EA316">
            <v>77255.5</v>
          </cell>
          <cell r="EB316">
            <v>3601.5</v>
          </cell>
          <cell r="ED316">
            <v>322651</v>
          </cell>
          <cell r="EE316">
            <v>-185851</v>
          </cell>
          <cell r="EF316">
            <v>-71444</v>
          </cell>
          <cell r="EG316">
            <v>-22376</v>
          </cell>
          <cell r="EH316">
            <v>42980</v>
          </cell>
          <cell r="EI316">
            <v>0.13320894712863099</v>
          </cell>
          <cell r="EJ316">
            <v>0.15368057467524299</v>
          </cell>
          <cell r="EK316">
            <v>-8947</v>
          </cell>
          <cell r="EL316">
            <v>82090.5</v>
          </cell>
          <cell r="EM316">
            <v>78213.5</v>
          </cell>
          <cell r="EO316">
            <v>359949</v>
          </cell>
          <cell r="EP316">
            <v>-215671</v>
          </cell>
          <cell r="EQ316">
            <v>-68581.333333333299</v>
          </cell>
          <cell r="ER316">
            <v>-23365</v>
          </cell>
          <cell r="ES316">
            <v>52331.666666666701</v>
          </cell>
          <cell r="ET316">
            <v>0.14538633713850199</v>
          </cell>
          <cell r="EU316">
            <v>0.17011936908626701</v>
          </cell>
          <cell r="FF316" t="str">
            <v>TW16696080</v>
          </cell>
          <cell r="FG316" t="str">
            <v>exclude</v>
          </cell>
          <cell r="FH316" t="str">
            <v>Significantly different products/services</v>
          </cell>
          <cell r="FI316" t="str">
            <v>ok, sda/sdp</v>
          </cell>
        </row>
        <row r="317">
          <cell r="B317" t="str">
            <v>JIANGSU GUFENG ELECTRIC POWER TECHNOLOGY CO.,LTD.</v>
          </cell>
          <cell r="C317" t="str">
            <v>exclude</v>
          </cell>
          <cell r="D317" t="str">
            <v>Independence(A+, A, A-, B+, B, B-,U)</v>
          </cell>
          <cell r="H317" t="str">
            <v/>
          </cell>
          <cell r="I317" t="str">
            <v>ok, indep</v>
          </cell>
          <cell r="J317" t="str">
            <v>ok,indep</v>
          </cell>
          <cell r="M317" t="str">
            <v>JIANGSU GUFENG ELECTRIC POWER TECHNOLOGY CO.,LTD.</v>
          </cell>
          <cell r="N317" t="str">
            <v>This company is engaged in the manufacture and wholesale trade of computer, electronic and optical products, and electrical equipment. It was incorporated in 2003 and is based in China.The registration covers the manufacture of power system automation equipment and complete sets of electrical and electronic equipment, the design of APF active power filter and intelligent power distribution monitoring terminals, and the sale of two time circuit pressure drop eliminating devices.</v>
          </cell>
          <cell r="O317" t="str">
            <v>Manufacturing; Wholesale</v>
          </cell>
          <cell r="P317" t="str">
            <v>www.gfele.com</v>
          </cell>
          <cell r="R317" t="str">
            <v>China</v>
          </cell>
          <cell r="S317" t="str">
            <v>835266</v>
          </cell>
          <cell r="T317" t="str">
            <v>C+</v>
          </cell>
          <cell r="U317" t="str">
            <v>3699</v>
          </cell>
          <cell r="V317" t="str">
            <v>Engaged in the manufacture and wholesale trade of computer, electronic and optical products, and electrical equipment</v>
          </cell>
          <cell r="W317" t="str">
            <v>The main business items of our company are electrical machinery and equipment manufacturing.</v>
          </cell>
          <cell r="Z317" t="str">
            <v>CN47155PC</v>
          </cell>
          <cell r="AA317">
            <v>87071</v>
          </cell>
          <cell r="AB317">
            <v>82169</v>
          </cell>
          <cell r="AC317">
            <v>76236</v>
          </cell>
          <cell r="AD317">
            <v>104843</v>
          </cell>
          <cell r="AE317">
            <v>84975</v>
          </cell>
          <cell r="AF317">
            <v>80306</v>
          </cell>
          <cell r="AG317">
            <v>73448</v>
          </cell>
          <cell r="AH317">
            <v>103188</v>
          </cell>
          <cell r="AI317">
            <v>-487</v>
          </cell>
          <cell r="AJ317">
            <v>-472</v>
          </cell>
          <cell r="AK317">
            <v>-695</v>
          </cell>
          <cell r="AL317">
            <v>-576</v>
          </cell>
          <cell r="AM317">
            <v>84488</v>
          </cell>
          <cell r="AN317">
            <v>79834</v>
          </cell>
          <cell r="AO317">
            <v>72753</v>
          </cell>
          <cell r="AP317">
            <v>102612</v>
          </cell>
          <cell r="AQ317">
            <v>2583</v>
          </cell>
          <cell r="AR317">
            <v>2335</v>
          </cell>
          <cell r="AS317">
            <v>3483</v>
          </cell>
          <cell r="AT317">
            <v>2231</v>
          </cell>
          <cell r="AU317">
            <v>-46912</v>
          </cell>
          <cell r="AV317">
            <v>-50542</v>
          </cell>
          <cell r="AW317">
            <v>-49322</v>
          </cell>
          <cell r="AX317">
            <v>-62797</v>
          </cell>
          <cell r="AY317" t="str">
            <v>n.a.</v>
          </cell>
          <cell r="AZ317" t="str">
            <v>n.a.</v>
          </cell>
          <cell r="BA317" t="str">
            <v>n.a.</v>
          </cell>
          <cell r="BB317" t="str">
            <v>n.a.</v>
          </cell>
          <cell r="BC317">
            <v>-26072</v>
          </cell>
          <cell r="BD317">
            <v>-19263</v>
          </cell>
          <cell r="BE317">
            <v>-22265</v>
          </cell>
          <cell r="BF317">
            <v>-19722</v>
          </cell>
          <cell r="BG317">
            <v>14087</v>
          </cell>
          <cell r="BH317">
            <v>12364</v>
          </cell>
          <cell r="BI317">
            <v>4649</v>
          </cell>
          <cell r="BJ317">
            <v>22324</v>
          </cell>
          <cell r="BK317">
            <v>-1886</v>
          </cell>
          <cell r="BL317">
            <v>-1277</v>
          </cell>
          <cell r="BM317">
            <v>-1661</v>
          </cell>
          <cell r="BN317">
            <v>-2115</v>
          </cell>
          <cell r="BO317">
            <v>-1818</v>
          </cell>
          <cell r="BP317">
            <v>-1167</v>
          </cell>
          <cell r="BQ317">
            <v>-1593</v>
          </cell>
          <cell r="BR317">
            <v>-2047</v>
          </cell>
          <cell r="BS317">
            <v>-68</v>
          </cell>
          <cell r="BT317">
            <v>-110</v>
          </cell>
          <cell r="BU317">
            <v>-68</v>
          </cell>
          <cell r="BV317">
            <v>-68</v>
          </cell>
          <cell r="BW317">
            <v>3614</v>
          </cell>
          <cell r="BX317">
            <v>7867</v>
          </cell>
          <cell r="BY317">
            <v>2974</v>
          </cell>
          <cell r="BZ317">
            <v>13432</v>
          </cell>
          <cell r="CA317">
            <v>137349</v>
          </cell>
          <cell r="CB317">
            <v>106413</v>
          </cell>
          <cell r="CC317">
            <v>120482</v>
          </cell>
          <cell r="CD317">
            <v>104560</v>
          </cell>
          <cell r="CE317">
            <v>26215</v>
          </cell>
          <cell r="CF317">
            <v>18189</v>
          </cell>
          <cell r="CG317">
            <v>16877</v>
          </cell>
          <cell r="CH317">
            <v>10568</v>
          </cell>
          <cell r="CI317">
            <v>78545</v>
          </cell>
          <cell r="CJ317">
            <v>65461</v>
          </cell>
          <cell r="CK317">
            <v>74497</v>
          </cell>
          <cell r="CL317">
            <v>75055</v>
          </cell>
          <cell r="CM317">
            <v>24914</v>
          </cell>
          <cell r="CN317">
            <v>11431</v>
          </cell>
          <cell r="CO317">
            <v>12322</v>
          </cell>
          <cell r="CP317">
            <v>8338</v>
          </cell>
          <cell r="CQ317">
            <v>4335</v>
          </cell>
          <cell r="CR317">
            <v>7725</v>
          </cell>
          <cell r="CS317">
            <v>13423</v>
          </cell>
          <cell r="CT317">
            <v>6255</v>
          </cell>
          <cell r="CU317">
            <v>2907</v>
          </cell>
          <cell r="CV317">
            <v>51</v>
          </cell>
          <cell r="CW317" t="str">
            <v>n.a.</v>
          </cell>
          <cell r="CX317" t="str">
            <v>n.a.</v>
          </cell>
          <cell r="CY317" t="str">
            <v>n.a.</v>
          </cell>
          <cell r="CZ317" t="str">
            <v>n.a.</v>
          </cell>
          <cell r="DA317" t="str">
            <v>n.a.</v>
          </cell>
          <cell r="DB317" t="str">
            <v>n.a.</v>
          </cell>
          <cell r="DC317">
            <v>198436</v>
          </cell>
          <cell r="DD317">
            <v>163158</v>
          </cell>
          <cell r="DE317">
            <v>161407</v>
          </cell>
          <cell r="DF317">
            <v>145985</v>
          </cell>
          <cell r="DH317">
            <v>84488</v>
          </cell>
          <cell r="DI317">
            <v>-46912</v>
          </cell>
          <cell r="DJ317">
            <v>-26072</v>
          </cell>
          <cell r="DK317">
            <v>-1886</v>
          </cell>
          <cell r="DL317">
            <v>9618</v>
          </cell>
          <cell r="DM317">
            <v>0.113838651642837</v>
          </cell>
          <cell r="DN317">
            <v>0.128462668625618</v>
          </cell>
          <cell r="DO317" t="str">
            <v>n.a.</v>
          </cell>
          <cell r="DP317">
            <v>22202</v>
          </cell>
          <cell r="DQ317" t="e">
            <v>#VALUE!</v>
          </cell>
          <cell r="DS317">
            <v>79834</v>
          </cell>
          <cell r="DT317">
            <v>-50542</v>
          </cell>
          <cell r="DU317">
            <v>-19263</v>
          </cell>
          <cell r="DV317">
            <v>-1277</v>
          </cell>
          <cell r="DW317">
            <v>8752</v>
          </cell>
          <cell r="DX317">
            <v>0.109627477014806</v>
          </cell>
          <cell r="DY317">
            <v>0.123125404462452</v>
          </cell>
          <cell r="DZ317" t="str">
            <v>n.a.</v>
          </cell>
          <cell r="EA317">
            <v>17533</v>
          </cell>
          <cell r="EB317" t="e">
            <v>#VALUE!</v>
          </cell>
          <cell r="ED317">
            <v>72753</v>
          </cell>
          <cell r="EE317">
            <v>-49322</v>
          </cell>
          <cell r="EF317">
            <v>-22265</v>
          </cell>
          <cell r="EG317">
            <v>-1661</v>
          </cell>
          <cell r="EH317">
            <v>-495</v>
          </cell>
          <cell r="EI317">
            <v>-6.8038431404890496E-3</v>
          </cell>
          <cell r="EJ317">
            <v>-6.7578636959370903E-3</v>
          </cell>
          <cell r="EK317" t="str">
            <v>n.a.</v>
          </cell>
          <cell r="EL317">
            <v>13722.5</v>
          </cell>
          <cell r="EM317" t="e">
            <v>#VALUE!</v>
          </cell>
          <cell r="EO317">
            <v>79025</v>
          </cell>
          <cell r="EP317">
            <v>-48925.333333333299</v>
          </cell>
          <cell r="EQ317">
            <v>-22533.333333333299</v>
          </cell>
          <cell r="ER317">
            <v>-1608</v>
          </cell>
          <cell r="ES317">
            <v>5958.3333333333303</v>
          </cell>
          <cell r="ET317">
            <v>7.5398080776125698E-2</v>
          </cell>
          <cell r="EU317">
            <v>8.15465328467153E-2</v>
          </cell>
          <cell r="FF317" t="str">
            <v>CN47155PC</v>
          </cell>
          <cell r="FG317" t="str">
            <v>exclude</v>
          </cell>
          <cell r="FH317" t="str">
            <v>Independence(A+, A, A-, B+, B, B-,U)</v>
          </cell>
          <cell r="FI317" t="str">
            <v>ok, indep</v>
          </cell>
        </row>
        <row r="318">
          <cell r="B318" t="str">
            <v>EASUN REYROLLE LIMITED</v>
          </cell>
          <cell r="C318" t="str">
            <v>exclude</v>
          </cell>
          <cell r="D318" t="str">
            <v>Insufficient financial data</v>
          </cell>
          <cell r="H318" t="str">
            <v/>
          </cell>
          <cell r="I318" t="str">
            <v>ok, insuf</v>
          </cell>
          <cell r="J318" t="str">
            <v>ok,insuff</v>
          </cell>
          <cell r="M318" t="str">
            <v>EASUN REYROLLE LIMITED</v>
          </cell>
          <cell r="N318" t="str">
            <v>This company is engaged in the manufacture of transformers, tap changers, switchgear and power protection control and automation systems. The company was incorporated in 1974. Its registered business office is located in Chennai, India. It offers protection products which include: numerical single and multi-function products, static relays, and electro-mechanical relays; protection systems; automation systems; metering products which include: energy meters and multi-function meters; communication and control products, such as interface converters and station controller; and switchgear. The company's vision is to be recognized as a significant global organization providing products and services for the protection, control, metering and automation of power.</v>
          </cell>
          <cell r="O318" t="str">
            <v>Manufacturing</v>
          </cell>
          <cell r="P318" t="str">
            <v>www.easunreyrolle.com</v>
          </cell>
          <cell r="R318" t="str">
            <v>India</v>
          </cell>
          <cell r="S318" t="str">
            <v>EASUNREYRL</v>
          </cell>
          <cell r="T318" t="str">
            <v>B+</v>
          </cell>
          <cell r="U318" t="str">
            <v>3699</v>
          </cell>
          <cell r="V318" t="str">
            <v>Engaged in the manufacture of transformers, tap changers, switchgear and power protection control and automation systems</v>
          </cell>
          <cell r="W318" t="str">
            <v>The Company is engaged in power transmission and distribution.</v>
          </cell>
          <cell r="Z318" t="str">
            <v>IN31656FI</v>
          </cell>
          <cell r="AA318" t="str">
            <v>n.a.</v>
          </cell>
          <cell r="AB318" t="str">
            <v>n.a.</v>
          </cell>
          <cell r="AC318" t="str">
            <v>n.a.</v>
          </cell>
          <cell r="AD318">
            <v>868123</v>
          </cell>
          <cell r="AE318" t="str">
            <v>n.a.</v>
          </cell>
          <cell r="AF318" t="str">
            <v>n.a.</v>
          </cell>
          <cell r="AG318" t="str">
            <v>n.a.</v>
          </cell>
          <cell r="AH318">
            <v>857771</v>
          </cell>
          <cell r="AI318" t="str">
            <v>n.a.</v>
          </cell>
          <cell r="AJ318" t="str">
            <v>n.a.</v>
          </cell>
          <cell r="AK318" t="str">
            <v>n.a.</v>
          </cell>
          <cell r="AL318" t="str">
            <v>n.a.</v>
          </cell>
          <cell r="AM318" t="str">
            <v>n.a.</v>
          </cell>
          <cell r="AN318" t="str">
            <v>n.a.</v>
          </cell>
          <cell r="AO318" t="str">
            <v>n.a.</v>
          </cell>
          <cell r="AP318">
            <v>857771</v>
          </cell>
          <cell r="AQ318" t="str">
            <v>n.a.</v>
          </cell>
          <cell r="AR318" t="str">
            <v>n.a.</v>
          </cell>
          <cell r="AS318" t="str">
            <v>n.a.</v>
          </cell>
          <cell r="AT318">
            <v>10352</v>
          </cell>
          <cell r="AU318" t="str">
            <v>n.a.</v>
          </cell>
          <cell r="AV318" t="str">
            <v>n.a.</v>
          </cell>
          <cell r="AW318" t="str">
            <v>n.a.</v>
          </cell>
          <cell r="AX318">
            <v>-237036</v>
          </cell>
          <cell r="AY318" t="str">
            <v>n.a.</v>
          </cell>
          <cell r="AZ318" t="str">
            <v>n.a.</v>
          </cell>
          <cell r="BA318" t="str">
            <v>n.a.</v>
          </cell>
          <cell r="BB318">
            <v>0</v>
          </cell>
          <cell r="BC318" t="str">
            <v>n.a.</v>
          </cell>
          <cell r="BD318" t="str">
            <v>n.a.</v>
          </cell>
          <cell r="BE318" t="str">
            <v>n.a.</v>
          </cell>
          <cell r="BF318">
            <v>-491336</v>
          </cell>
          <cell r="BG318" t="str">
            <v>n.a.</v>
          </cell>
          <cell r="BH318" t="str">
            <v>n.a.</v>
          </cell>
          <cell r="BI318" t="str">
            <v>n.a.</v>
          </cell>
          <cell r="BJ318">
            <v>139751</v>
          </cell>
          <cell r="BK318" t="str">
            <v>n.a.</v>
          </cell>
          <cell r="BL318" t="str">
            <v>n.a.</v>
          </cell>
          <cell r="BM318" t="str">
            <v>n.a.</v>
          </cell>
          <cell r="BN318">
            <v>-188487</v>
          </cell>
          <cell r="BO318" t="str">
            <v>n.a.</v>
          </cell>
          <cell r="BP318" t="str">
            <v>n.a.</v>
          </cell>
          <cell r="BQ318" t="str">
            <v>n.a.</v>
          </cell>
          <cell r="BR318">
            <v>-49286</v>
          </cell>
          <cell r="BS318" t="str">
            <v>n.a.</v>
          </cell>
          <cell r="BT318" t="str">
            <v>n.a.</v>
          </cell>
          <cell r="BU318" t="str">
            <v>n.a.</v>
          </cell>
          <cell r="BV318">
            <v>-139201</v>
          </cell>
          <cell r="BW318" t="str">
            <v>n.a.</v>
          </cell>
          <cell r="BX318" t="str">
            <v>n.a.</v>
          </cell>
          <cell r="BY318" t="str">
            <v>n.a.</v>
          </cell>
          <cell r="BZ318">
            <v>-102678</v>
          </cell>
          <cell r="CA318" t="str">
            <v>n.a.</v>
          </cell>
          <cell r="CB318" t="str">
            <v>n.a.</v>
          </cell>
          <cell r="CC318" t="str">
            <v>n.a.</v>
          </cell>
          <cell r="CD318">
            <v>3703936</v>
          </cell>
          <cell r="CE318" t="str">
            <v>n.a.</v>
          </cell>
          <cell r="CF318" t="str">
            <v>n.a.</v>
          </cell>
          <cell r="CG318" t="str">
            <v>n.a.</v>
          </cell>
          <cell r="CH318">
            <v>974423</v>
          </cell>
          <cell r="CI318" t="str">
            <v>n.a.</v>
          </cell>
          <cell r="CJ318" t="str">
            <v>n.a.</v>
          </cell>
          <cell r="CK318" t="str">
            <v>n.a.</v>
          </cell>
          <cell r="CL318">
            <v>1685832</v>
          </cell>
          <cell r="CM318" t="str">
            <v>n.a.</v>
          </cell>
          <cell r="CN318" t="str">
            <v>n.a.</v>
          </cell>
          <cell r="CO318" t="str">
            <v>n.a.</v>
          </cell>
          <cell r="CP318">
            <v>777067</v>
          </cell>
          <cell r="CQ318" t="str">
            <v>n.a.</v>
          </cell>
          <cell r="CR318" t="str">
            <v>n.a.</v>
          </cell>
          <cell r="CS318" t="str">
            <v>n.a.</v>
          </cell>
          <cell r="CT318">
            <v>116300</v>
          </cell>
          <cell r="CU318" t="str">
            <v>n.a.</v>
          </cell>
          <cell r="CV318" t="str">
            <v>n.a.</v>
          </cell>
          <cell r="CW318" t="str">
            <v>n.a.</v>
          </cell>
          <cell r="CX318" t="str">
            <v>n.a.</v>
          </cell>
          <cell r="CY318" t="str">
            <v>n.a.</v>
          </cell>
          <cell r="CZ318" t="str">
            <v>n.a.</v>
          </cell>
          <cell r="DA318" t="str">
            <v>n.a.</v>
          </cell>
          <cell r="DB318">
            <v>77458</v>
          </cell>
          <cell r="DC318" t="str">
            <v>n.a.</v>
          </cell>
          <cell r="DD318" t="str">
            <v>n.a.</v>
          </cell>
          <cell r="DE318" t="str">
            <v>n.a.</v>
          </cell>
          <cell r="DF318">
            <v>5844638</v>
          </cell>
          <cell r="DH318" t="str">
            <v>无数据</v>
          </cell>
          <cell r="DI318" t="str">
            <v>n.a.</v>
          </cell>
          <cell r="DJ318" t="str">
            <v>n.a.</v>
          </cell>
          <cell r="DK318" t="str">
            <v>n.a.</v>
          </cell>
          <cell r="DL318" t="str">
            <v>无数据</v>
          </cell>
          <cell r="DM318" t="e">
            <v>#VALUE!</v>
          </cell>
          <cell r="DN318" t="e">
            <v>#VALUE!</v>
          </cell>
          <cell r="DO318" t="str">
            <v>n.a.</v>
          </cell>
          <cell r="DP318" t="e">
            <v>#VALUE!</v>
          </cell>
          <cell r="DQ318" t="e">
            <v>#VALUE!</v>
          </cell>
          <cell r="DS318" t="str">
            <v>无数据</v>
          </cell>
          <cell r="DT318" t="str">
            <v>n.a.</v>
          </cell>
          <cell r="DU318" t="str">
            <v>n.a.</v>
          </cell>
          <cell r="DV318" t="str">
            <v>n.a.</v>
          </cell>
          <cell r="DW318" t="str">
            <v>无数据</v>
          </cell>
          <cell r="DX318" t="e">
            <v>#VALUE!</v>
          </cell>
          <cell r="DY318" t="e">
            <v>#VALUE!</v>
          </cell>
          <cell r="DZ318" t="str">
            <v>n.a.</v>
          </cell>
          <cell r="EA318" t="e">
            <v>#VALUE!</v>
          </cell>
          <cell r="EB318" t="e">
            <v>#VALUE!</v>
          </cell>
          <cell r="ED318" t="str">
            <v>无数据</v>
          </cell>
          <cell r="EE318" t="str">
            <v>n.a.</v>
          </cell>
          <cell r="EF318" t="str">
            <v>n.a.</v>
          </cell>
          <cell r="EG318" t="str">
            <v>n.a.</v>
          </cell>
          <cell r="EH318" t="str">
            <v>无数据</v>
          </cell>
          <cell r="EI318" t="e">
            <v>#VALUE!</v>
          </cell>
          <cell r="EJ318" t="e">
            <v>#VALUE!</v>
          </cell>
          <cell r="EK318" t="str">
            <v>n.a.</v>
          </cell>
          <cell r="EL318" t="e">
            <v>#VALUE!</v>
          </cell>
          <cell r="EM318" t="e">
            <v>#VALUE!</v>
          </cell>
          <cell r="EO318" t="e">
            <v>#VALUE!</v>
          </cell>
          <cell r="EP318" t="e">
            <v>#VALUE!</v>
          </cell>
          <cell r="EQ318" t="e">
            <v>#VALUE!</v>
          </cell>
          <cell r="ER318" t="e">
            <v>#VALUE!</v>
          </cell>
          <cell r="ES318" t="e">
            <v>#VALUE!</v>
          </cell>
          <cell r="ET318" t="e">
            <v>#VALUE!</v>
          </cell>
          <cell r="EU318" t="e">
            <v>#VALUE!</v>
          </cell>
          <cell r="FF318" t="str">
            <v>IN31656FI</v>
          </cell>
          <cell r="FG318" t="str">
            <v>exclude</v>
          </cell>
          <cell r="FH318" t="str">
            <v>Insufficient financial data</v>
          </cell>
          <cell r="FI318" t="str">
            <v>ok, insuf</v>
          </cell>
        </row>
        <row r="319">
          <cell r="B319" t="str">
            <v>ZHEJIANG YOUTAI ELECTRICAL CO.,LTD.</v>
          </cell>
          <cell r="C319" t="str">
            <v>exclude</v>
          </cell>
          <cell r="D319" t="str">
            <v>Significantly different products/services</v>
          </cell>
          <cell r="E319" t="str">
            <v>从事制造其他电气设备和部件</v>
          </cell>
          <cell r="H319" t="str">
            <v/>
          </cell>
          <cell r="I319" t="str">
            <v>ok, sda/sdp</v>
          </cell>
          <cell r="J319" t="str">
            <v>ok,sdp</v>
          </cell>
          <cell r="M319" t="str">
            <v>ZHEJIANG YOUTAI ELECTRICAL CO.,LTD.</v>
          </cell>
          <cell r="N319" t="str">
            <v>This company is engaged in manufacturing other electrical equipment and components. It has its registered head office strategically located in Lishui, China. The company's business operation specializes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Lishui and across major locations in China. It was incorporated in 2011.</v>
          </cell>
          <cell r="O319" t="str">
            <v>Manufacturing</v>
          </cell>
          <cell r="R319" t="str">
            <v>China</v>
          </cell>
          <cell r="S319" t="str">
            <v>831462</v>
          </cell>
          <cell r="T319" t="str">
            <v>A+</v>
          </cell>
          <cell r="U319" t="str">
            <v>3699</v>
          </cell>
          <cell r="V319" t="str">
            <v>Engaged in manufacturing other electrical equipment and components</v>
          </cell>
          <cell r="W319" t="str">
            <v>The Company is mainly engaged in the meter box, control box, electrical production, processing and marketing; import and export business countries allow goods and technology.</v>
          </cell>
          <cell r="Z319" t="str">
            <v>CN42158PC</v>
          </cell>
          <cell r="AA319">
            <v>79501</v>
          </cell>
          <cell r="AB319">
            <v>60807</v>
          </cell>
          <cell r="AC319">
            <v>46454</v>
          </cell>
          <cell r="AD319">
            <v>42077</v>
          </cell>
          <cell r="AE319">
            <v>78729</v>
          </cell>
          <cell r="AF319">
            <v>59236</v>
          </cell>
          <cell r="AG319">
            <v>45057</v>
          </cell>
          <cell r="AH319">
            <v>41115</v>
          </cell>
          <cell r="AI319">
            <v>-501</v>
          </cell>
          <cell r="AJ319">
            <v>-371</v>
          </cell>
          <cell r="AK319">
            <v>-120</v>
          </cell>
          <cell r="AL319">
            <v>-761</v>
          </cell>
          <cell r="AM319">
            <v>78228</v>
          </cell>
          <cell r="AN319">
            <v>58865</v>
          </cell>
          <cell r="AO319">
            <v>44937</v>
          </cell>
          <cell r="AP319">
            <v>40354</v>
          </cell>
          <cell r="AQ319">
            <v>1273</v>
          </cell>
          <cell r="AR319">
            <v>1942</v>
          </cell>
          <cell r="AS319">
            <v>1517</v>
          </cell>
          <cell r="AT319">
            <v>1723</v>
          </cell>
          <cell r="AU319">
            <v>-57456</v>
          </cell>
          <cell r="AV319">
            <v>-44552</v>
          </cell>
          <cell r="AW319">
            <v>-33515</v>
          </cell>
          <cell r="AX319">
            <v>-29698</v>
          </cell>
          <cell r="AY319" t="str">
            <v>n.a.</v>
          </cell>
          <cell r="AZ319" t="str">
            <v>n.a.</v>
          </cell>
          <cell r="BA319" t="str">
            <v>n.a.</v>
          </cell>
          <cell r="BB319" t="str">
            <v>n.a.</v>
          </cell>
          <cell r="BC319">
            <v>-10057</v>
          </cell>
          <cell r="BD319">
            <v>-6989</v>
          </cell>
          <cell r="BE319">
            <v>-8415</v>
          </cell>
          <cell r="BF319">
            <v>-8688</v>
          </cell>
          <cell r="BG319">
            <v>11988</v>
          </cell>
          <cell r="BH319">
            <v>9266</v>
          </cell>
          <cell r="BI319">
            <v>4524</v>
          </cell>
          <cell r="BJ319">
            <v>3691</v>
          </cell>
          <cell r="BK319">
            <v>-3042</v>
          </cell>
          <cell r="BL319">
            <v>-2902</v>
          </cell>
          <cell r="BM319">
            <v>-2529</v>
          </cell>
          <cell r="BN319">
            <v>-2142</v>
          </cell>
          <cell r="BO319">
            <v>-2937</v>
          </cell>
          <cell r="BP319">
            <v>-2797</v>
          </cell>
          <cell r="BQ319">
            <v>-2423</v>
          </cell>
          <cell r="BR319">
            <v>-2036</v>
          </cell>
          <cell r="BS319">
            <v>-105</v>
          </cell>
          <cell r="BT319">
            <v>-105</v>
          </cell>
          <cell r="BU319">
            <v>-106</v>
          </cell>
          <cell r="BV319">
            <v>-106</v>
          </cell>
          <cell r="BW319">
            <v>6374</v>
          </cell>
          <cell r="BX319">
            <v>4891</v>
          </cell>
          <cell r="BY319">
            <v>429</v>
          </cell>
          <cell r="BZ319">
            <v>209</v>
          </cell>
          <cell r="CA319">
            <v>55520</v>
          </cell>
          <cell r="CB319">
            <v>36522</v>
          </cell>
          <cell r="CC319">
            <v>30249</v>
          </cell>
          <cell r="CD319">
            <v>28742</v>
          </cell>
          <cell r="CE319">
            <v>26479</v>
          </cell>
          <cell r="CF319">
            <v>13182</v>
          </cell>
          <cell r="CG319">
            <v>13619</v>
          </cell>
          <cell r="CH319">
            <v>12579</v>
          </cell>
          <cell r="CI319">
            <v>25235</v>
          </cell>
          <cell r="CJ319">
            <v>20218</v>
          </cell>
          <cell r="CK319">
            <v>14099</v>
          </cell>
          <cell r="CL319">
            <v>13419</v>
          </cell>
          <cell r="CM319">
            <v>804</v>
          </cell>
          <cell r="CN319">
            <v>715</v>
          </cell>
          <cell r="CO319">
            <v>79</v>
          </cell>
          <cell r="CP319">
            <v>490</v>
          </cell>
          <cell r="CQ319">
            <v>1591</v>
          </cell>
          <cell r="CR319">
            <v>417</v>
          </cell>
          <cell r="CS319">
            <v>851</v>
          </cell>
          <cell r="CT319">
            <v>745</v>
          </cell>
          <cell r="CU319">
            <v>376</v>
          </cell>
          <cell r="CV319" t="str">
            <v>n.a.</v>
          </cell>
          <cell r="CW319" t="str">
            <v>n.a.</v>
          </cell>
          <cell r="CX319" t="str">
            <v>n.a.</v>
          </cell>
          <cell r="CY319" t="str">
            <v>n.a.</v>
          </cell>
          <cell r="CZ319" t="str">
            <v>n.a.</v>
          </cell>
          <cell r="DA319">
            <v>0</v>
          </cell>
          <cell r="DB319">
            <v>231</v>
          </cell>
          <cell r="DC319">
            <v>89454</v>
          </cell>
          <cell r="DD319">
            <v>69551</v>
          </cell>
          <cell r="DE319">
            <v>62303</v>
          </cell>
          <cell r="DF319">
            <v>59991</v>
          </cell>
          <cell r="DH319">
            <v>78228</v>
          </cell>
          <cell r="DI319">
            <v>-57456</v>
          </cell>
          <cell r="DJ319">
            <v>-10057</v>
          </cell>
          <cell r="DK319">
            <v>-3042</v>
          </cell>
          <cell r="DL319">
            <v>7673</v>
          </cell>
          <cell r="DM319">
            <v>9.8085084624431093E-2</v>
          </cell>
          <cell r="DN319">
            <v>0.10875203741761701</v>
          </cell>
          <cell r="DO319" t="str">
            <v>n.a.</v>
          </cell>
          <cell r="DP319">
            <v>19830.5</v>
          </cell>
          <cell r="DQ319" t="e">
            <v>#VALUE!</v>
          </cell>
          <cell r="DS319">
            <v>58865</v>
          </cell>
          <cell r="DT319">
            <v>-44552</v>
          </cell>
          <cell r="DU319">
            <v>-6989</v>
          </cell>
          <cell r="DV319">
            <v>-2902</v>
          </cell>
          <cell r="DW319">
            <v>4422</v>
          </cell>
          <cell r="DX319">
            <v>7.5121039667034706E-2</v>
          </cell>
          <cell r="DY319">
            <v>8.1222563047591095E-2</v>
          </cell>
          <cell r="DZ319" t="str">
            <v>n.a.</v>
          </cell>
          <cell r="EA319">
            <v>13400.5</v>
          </cell>
          <cell r="EB319" t="e">
            <v>#VALUE!</v>
          </cell>
          <cell r="ED319">
            <v>44937</v>
          </cell>
          <cell r="EE319">
            <v>-33515</v>
          </cell>
          <cell r="EF319">
            <v>-8415</v>
          </cell>
          <cell r="EG319">
            <v>-2529</v>
          </cell>
          <cell r="EH319">
            <v>478</v>
          </cell>
          <cell r="EI319">
            <v>1.06371141820771E-2</v>
          </cell>
          <cell r="EJ319">
            <v>1.07514788906633E-2</v>
          </cell>
          <cell r="EK319" t="str">
            <v>n.a.</v>
          </cell>
          <cell r="EL319">
            <v>13099</v>
          </cell>
          <cell r="EM319">
            <v>115.5</v>
          </cell>
          <cell r="EO319">
            <v>60676.666666666701</v>
          </cell>
          <cell r="EP319">
            <v>-45174.333333333299</v>
          </cell>
          <cell r="EQ319">
            <v>-8487</v>
          </cell>
          <cell r="ER319">
            <v>-2824.3333333333298</v>
          </cell>
          <cell r="ES319">
            <v>4190.99999999999</v>
          </cell>
          <cell r="ET319">
            <v>6.9071032247431594E-2</v>
          </cell>
          <cell r="EU319">
            <v>7.4195813687247994E-2</v>
          </cell>
          <cell r="FF319" t="str">
            <v>CN42158PC</v>
          </cell>
          <cell r="FG319" t="str">
            <v>exclude</v>
          </cell>
          <cell r="FH319" t="str">
            <v>Significantly different products/services</v>
          </cell>
          <cell r="FI319" t="str">
            <v>ok, sda/sdp</v>
          </cell>
        </row>
        <row r="320">
          <cell r="B320" t="str">
            <v>ZHEJIANG HAIYUE AUTOMATIC MECHANICAL EQUIPMENT COMPANY LIMITED</v>
          </cell>
          <cell r="C320" t="str">
            <v>exclude</v>
          </cell>
          <cell r="D320" t="str">
            <v>Insufficient financial data</v>
          </cell>
          <cell r="H320" t="str">
            <v/>
          </cell>
          <cell r="I320" t="str">
            <v>ok, insuf</v>
          </cell>
          <cell r="J320" t="str">
            <v>ok,insuff</v>
          </cell>
          <cell r="M320" t="str">
            <v>ZHEJIANG HAIYUE AUTOMATIC MECHANICAL EQUIPMENT COMPANY LIMITED</v>
          </cell>
          <cell r="N320" t="str">
            <v>This company, formerly known as Zhejiang Haiyue Automation Machinery Equipment Co., Ltd., is engaged in the production of mechanical machinery and equipment. It was founded in 2009. The company conducts business from its registered head office located in Huzhou, China.The company's business operation specialises in producing a wide range of products, including automatic casting, welding machine, automatic laminating machine, automatic brushing machine, and auxiliary equipment. These products are sold and distributed in domestic market through its comprehensive marketing network. It makes use of display equipment with a large inventory of its products. Further, the company utilises knowledgeable sales personnel trained to provide support to various customer’s needs.</v>
          </cell>
          <cell r="O320" t="str">
            <v>Manufacturing</v>
          </cell>
          <cell r="P320" t="str">
            <v>www.neeq.com.cn</v>
          </cell>
          <cell r="R320" t="str">
            <v>China</v>
          </cell>
          <cell r="S320" t="str">
            <v>836917</v>
          </cell>
          <cell r="T320" t="str">
            <v>A+</v>
          </cell>
          <cell r="U320" t="str">
            <v>3691</v>
          </cell>
          <cell r="V320" t="str">
            <v>Engaged in the production of mechanical machinery and equipment</v>
          </cell>
          <cell r="W320" t="str">
            <v>The Company is mainly engaged in the production, sales and research and development of lead-acid battery automation equipment.</v>
          </cell>
          <cell r="Z320" t="str">
            <v>CN48317PC</v>
          </cell>
          <cell r="AA320" t="str">
            <v>n.a.</v>
          </cell>
          <cell r="AB320" t="str">
            <v>n.a.</v>
          </cell>
          <cell r="AC320">
            <v>87092</v>
          </cell>
          <cell r="AD320">
            <v>44688</v>
          </cell>
          <cell r="AE320" t="str">
            <v>n.a.</v>
          </cell>
          <cell r="AF320" t="str">
            <v>n.a.</v>
          </cell>
          <cell r="AG320">
            <v>88130</v>
          </cell>
          <cell r="AH320">
            <v>44651</v>
          </cell>
          <cell r="AI320" t="str">
            <v>n.a.</v>
          </cell>
          <cell r="AJ320" t="str">
            <v>n.a.</v>
          </cell>
          <cell r="AK320">
            <v>-1538</v>
          </cell>
          <cell r="AL320">
            <v>-1622</v>
          </cell>
          <cell r="AM320" t="str">
            <v>n.a.</v>
          </cell>
          <cell r="AN320" t="str">
            <v>n.a.</v>
          </cell>
          <cell r="AO320">
            <v>86592</v>
          </cell>
          <cell r="AP320">
            <v>43029</v>
          </cell>
          <cell r="AQ320" t="str">
            <v>n.a.</v>
          </cell>
          <cell r="AR320" t="str">
            <v>n.a.</v>
          </cell>
          <cell r="AS320">
            <v>500</v>
          </cell>
          <cell r="AT320">
            <v>1659</v>
          </cell>
          <cell r="AU320" t="str">
            <v>n.a.</v>
          </cell>
          <cell r="AV320" t="str">
            <v>n.a.</v>
          </cell>
          <cell r="AW320">
            <v>-59241</v>
          </cell>
          <cell r="AX320">
            <v>-19702</v>
          </cell>
          <cell r="AY320" t="str">
            <v>n.a.</v>
          </cell>
          <cell r="AZ320" t="str">
            <v>n.a.</v>
          </cell>
          <cell r="BA320" t="str">
            <v>n.a.</v>
          </cell>
          <cell r="BB320" t="str">
            <v>n.a.</v>
          </cell>
          <cell r="BC320" t="str">
            <v>n.a.</v>
          </cell>
          <cell r="BD320" t="str">
            <v>n.a.</v>
          </cell>
          <cell r="BE320">
            <v>-32706</v>
          </cell>
          <cell r="BF320">
            <v>-31439</v>
          </cell>
          <cell r="BG320" t="str">
            <v>n.a.</v>
          </cell>
          <cell r="BH320" t="str">
            <v>n.a.</v>
          </cell>
          <cell r="BI320">
            <v>-4855</v>
          </cell>
          <cell r="BJ320">
            <v>-6453</v>
          </cell>
          <cell r="BK320" t="str">
            <v>n.a.</v>
          </cell>
          <cell r="BL320" t="str">
            <v>n.a.</v>
          </cell>
          <cell r="BM320">
            <v>-7923</v>
          </cell>
          <cell r="BN320">
            <v>-8733</v>
          </cell>
          <cell r="BO320" t="str">
            <v>n.a.</v>
          </cell>
          <cell r="BP320" t="str">
            <v>n.a.</v>
          </cell>
          <cell r="BQ320">
            <v>-7342</v>
          </cell>
          <cell r="BR320">
            <v>-8152</v>
          </cell>
          <cell r="BS320" t="str">
            <v>n.a.</v>
          </cell>
          <cell r="BT320" t="str">
            <v>n.a.</v>
          </cell>
          <cell r="BU320">
            <v>-581</v>
          </cell>
          <cell r="BV320">
            <v>-581</v>
          </cell>
          <cell r="BW320" t="str">
            <v>n.a.</v>
          </cell>
          <cell r="BX320" t="str">
            <v>n.a.</v>
          </cell>
          <cell r="BY320">
            <v>-19059</v>
          </cell>
          <cell r="BZ320">
            <v>-19457</v>
          </cell>
          <cell r="CA320" t="str">
            <v>n.a.</v>
          </cell>
          <cell r="CB320" t="str">
            <v>n.a.</v>
          </cell>
          <cell r="CC320">
            <v>62331</v>
          </cell>
          <cell r="CD320">
            <v>98073</v>
          </cell>
          <cell r="CE320" t="str">
            <v>n.a.</v>
          </cell>
          <cell r="CF320" t="str">
            <v>n.a.</v>
          </cell>
          <cell r="CG320">
            <v>29455</v>
          </cell>
          <cell r="CH320">
            <v>61875</v>
          </cell>
          <cell r="CI320" t="str">
            <v>n.a.</v>
          </cell>
          <cell r="CJ320" t="str">
            <v>n.a.</v>
          </cell>
          <cell r="CK320">
            <v>14961</v>
          </cell>
          <cell r="CL320">
            <v>14563</v>
          </cell>
          <cell r="CM320" t="str">
            <v>n.a.</v>
          </cell>
          <cell r="CN320" t="str">
            <v>n.a.</v>
          </cell>
          <cell r="CO320">
            <v>5742</v>
          </cell>
          <cell r="CP320">
            <v>7613</v>
          </cell>
          <cell r="CQ320" t="str">
            <v>n.a.</v>
          </cell>
          <cell r="CR320" t="str">
            <v>n.a.</v>
          </cell>
          <cell r="CS320">
            <v>11930</v>
          </cell>
          <cell r="CT320">
            <v>11194</v>
          </cell>
          <cell r="CU320" t="str">
            <v>n.a.</v>
          </cell>
          <cell r="CV320" t="str">
            <v>n.a.</v>
          </cell>
          <cell r="CW320" t="str">
            <v>n.a.</v>
          </cell>
          <cell r="CX320" t="str">
            <v>n.a.</v>
          </cell>
          <cell r="CY320" t="str">
            <v>n.a.</v>
          </cell>
          <cell r="CZ320" t="str">
            <v>n.a.</v>
          </cell>
          <cell r="DA320">
            <v>10220</v>
          </cell>
          <cell r="DB320">
            <v>9716</v>
          </cell>
          <cell r="DC320" t="str">
            <v>n.a.</v>
          </cell>
          <cell r="DD320" t="str">
            <v>n.a.</v>
          </cell>
          <cell r="DE320">
            <v>156686</v>
          </cell>
          <cell r="DF320">
            <v>198757</v>
          </cell>
          <cell r="DH320" t="str">
            <v>无数据</v>
          </cell>
          <cell r="DI320" t="str">
            <v>n.a.</v>
          </cell>
          <cell r="DJ320" t="str">
            <v>n.a.</v>
          </cell>
          <cell r="DK320" t="str">
            <v>n.a.</v>
          </cell>
          <cell r="DL320" t="str">
            <v>无数据</v>
          </cell>
          <cell r="DM320" t="e">
            <v>#VALUE!</v>
          </cell>
          <cell r="DN320" t="e">
            <v>#VALUE!</v>
          </cell>
          <cell r="DO320" t="str">
            <v>n.a.</v>
          </cell>
          <cell r="DP320" t="e">
            <v>#VALUE!</v>
          </cell>
          <cell r="DQ320" t="e">
            <v>#VALUE!</v>
          </cell>
          <cell r="DS320" t="str">
            <v>无数据</v>
          </cell>
          <cell r="DT320" t="str">
            <v>n.a.</v>
          </cell>
          <cell r="DU320" t="str">
            <v>n.a.</v>
          </cell>
          <cell r="DV320" t="str">
            <v>n.a.</v>
          </cell>
          <cell r="DW320" t="str">
            <v>无数据</v>
          </cell>
          <cell r="DX320" t="e">
            <v>#VALUE!</v>
          </cell>
          <cell r="DY320" t="e">
            <v>#VALUE!</v>
          </cell>
          <cell r="DZ320" t="str">
            <v>n.a.</v>
          </cell>
          <cell r="EA320" t="e">
            <v>#VALUE!</v>
          </cell>
          <cell r="EB320" t="e">
            <v>#VALUE!</v>
          </cell>
          <cell r="ED320">
            <v>86592</v>
          </cell>
          <cell r="EE320">
            <v>-59241</v>
          </cell>
          <cell r="EF320">
            <v>-32706</v>
          </cell>
          <cell r="EG320">
            <v>-7923</v>
          </cell>
          <cell r="EH320">
            <v>-13278</v>
          </cell>
          <cell r="EI320">
            <v>-0.15333980044345899</v>
          </cell>
          <cell r="EJ320">
            <v>-0.132952838690297</v>
          </cell>
          <cell r="EK320" t="str">
            <v>n.a.</v>
          </cell>
          <cell r="EL320">
            <v>45665</v>
          </cell>
          <cell r="EM320">
            <v>9968</v>
          </cell>
          <cell r="EO320" t="e">
            <v>#VALUE!</v>
          </cell>
          <cell r="EP320" t="e">
            <v>#VALUE!</v>
          </cell>
          <cell r="EQ320" t="e">
            <v>#VALUE!</v>
          </cell>
          <cell r="ER320" t="e">
            <v>#VALUE!</v>
          </cell>
          <cell r="ES320" t="e">
            <v>#VALUE!</v>
          </cell>
          <cell r="ET320" t="e">
            <v>#VALUE!</v>
          </cell>
          <cell r="EU320" t="e">
            <v>#VALUE!</v>
          </cell>
          <cell r="FF320" t="str">
            <v>CN48317PC</v>
          </cell>
          <cell r="FG320" t="str">
            <v>exclude</v>
          </cell>
          <cell r="FH320" t="str">
            <v>Insufficient financial data</v>
          </cell>
          <cell r="FI320" t="str">
            <v>ok, insuf</v>
          </cell>
        </row>
        <row r="321">
          <cell r="B321" t="str">
            <v>WUHAN CREATIVE ELECTRIC CO.,LTD.</v>
          </cell>
          <cell r="C321" t="str">
            <v>exclude</v>
          </cell>
          <cell r="D321" t="str">
            <v>Independence(A+, A, A-, B+, B, B-,U)</v>
          </cell>
          <cell r="H321" t="str">
            <v/>
          </cell>
          <cell r="I321" t="str">
            <v>ok, indep</v>
          </cell>
          <cell r="J321" t="str">
            <v>ok,indep</v>
          </cell>
          <cell r="M321" t="str">
            <v>WUHAN CREATIVE ELECTRIC CO.,LTD.</v>
          </cell>
          <cell r="N321" t="str">
            <v>This company is a China-based enterprise engaged in the manufacture of electric cables and wires. It was established in 2001 and conducts business from its registered head office located in Wuhan, China. The company's business operation is primarily involved in manufacturing high-voltage cable connectors up to 110kV, composite insulator, high-voltage insulation parts, among others. It has more than 50 sets of imported or China-made equipment as rubber injection molding machine, vacuum automatic pressure gelation formation machine, high-voltage testing equipment and polymer material testing equipment, etc in the production base. The company operates and distributes its products extensively in China and its surrounding areas.</v>
          </cell>
          <cell r="O321" t="str">
            <v>Manufacturing</v>
          </cell>
          <cell r="P321" t="str">
            <v>www.whcreat.com</v>
          </cell>
          <cell r="R321" t="str">
            <v>China</v>
          </cell>
          <cell r="S321" t="str">
            <v>839993</v>
          </cell>
          <cell r="T321" t="str">
            <v>D</v>
          </cell>
          <cell r="U321" t="str">
            <v>3699</v>
          </cell>
          <cell r="V321" t="str">
            <v>Engaged in the manufacture of electric cables and wires</v>
          </cell>
          <cell r="W321" t="str">
            <v>The Company is mainly engaged in research and development, production, sales and service of cable accessories.</v>
          </cell>
          <cell r="Z321" t="str">
            <v>CN49847PC</v>
          </cell>
          <cell r="AA321">
            <v>83144</v>
          </cell>
          <cell r="AB321">
            <v>80620</v>
          </cell>
          <cell r="AC321">
            <v>84207</v>
          </cell>
          <cell r="AD321">
            <v>101647</v>
          </cell>
          <cell r="AE321">
            <v>82370</v>
          </cell>
          <cell r="AF321">
            <v>81006</v>
          </cell>
          <cell r="AG321">
            <v>83663</v>
          </cell>
          <cell r="AH321">
            <v>101478</v>
          </cell>
          <cell r="AI321">
            <v>-1144</v>
          </cell>
          <cell r="AJ321">
            <v>-885</v>
          </cell>
          <cell r="AK321">
            <v>-982</v>
          </cell>
          <cell r="AL321">
            <v>-1204</v>
          </cell>
          <cell r="AM321">
            <v>81226</v>
          </cell>
          <cell r="AN321">
            <v>80121</v>
          </cell>
          <cell r="AO321">
            <v>82681</v>
          </cell>
          <cell r="AP321">
            <v>100274</v>
          </cell>
          <cell r="AQ321">
            <v>1918</v>
          </cell>
          <cell r="AR321">
            <v>499</v>
          </cell>
          <cell r="AS321">
            <v>1526</v>
          </cell>
          <cell r="AT321">
            <v>1373</v>
          </cell>
          <cell r="AU321">
            <v>-47790</v>
          </cell>
          <cell r="AV321">
            <v>-47804</v>
          </cell>
          <cell r="AW321">
            <v>-49741</v>
          </cell>
          <cell r="AX321">
            <v>-63013</v>
          </cell>
          <cell r="AY321" t="str">
            <v>n.a.</v>
          </cell>
          <cell r="AZ321" t="str">
            <v>n.a.</v>
          </cell>
          <cell r="BA321" t="str">
            <v>n.a.</v>
          </cell>
          <cell r="BB321" t="str">
            <v>n.a.</v>
          </cell>
          <cell r="BC321">
            <v>-10661</v>
          </cell>
          <cell r="BD321">
            <v>-11000</v>
          </cell>
          <cell r="BE321">
            <v>-16281</v>
          </cell>
          <cell r="BF321">
            <v>-18496</v>
          </cell>
          <cell r="BG321">
            <v>24693</v>
          </cell>
          <cell r="BH321">
            <v>21816</v>
          </cell>
          <cell r="BI321">
            <v>18185</v>
          </cell>
          <cell r="BJ321">
            <v>20138</v>
          </cell>
          <cell r="BK321">
            <v>-3127</v>
          </cell>
          <cell r="BL321">
            <v>-2643</v>
          </cell>
          <cell r="BM321">
            <v>-1009</v>
          </cell>
          <cell r="BN321">
            <v>-1965</v>
          </cell>
          <cell r="BO321">
            <v>-1493</v>
          </cell>
          <cell r="BP321">
            <v>-1558</v>
          </cell>
          <cell r="BQ321">
            <v>-1717</v>
          </cell>
          <cell r="BR321">
            <v>-1899</v>
          </cell>
          <cell r="BS321">
            <v>-1634</v>
          </cell>
          <cell r="BT321">
            <v>-1085</v>
          </cell>
          <cell r="BU321">
            <v>708</v>
          </cell>
          <cell r="BV321">
            <v>-66</v>
          </cell>
          <cell r="BW321">
            <v>19594</v>
          </cell>
          <cell r="BX321">
            <v>17986</v>
          </cell>
          <cell r="BY321">
            <v>16200</v>
          </cell>
          <cell r="BZ321">
            <v>16622</v>
          </cell>
          <cell r="CA321">
            <v>149525</v>
          </cell>
          <cell r="CB321">
            <v>153525</v>
          </cell>
          <cell r="CC321">
            <v>134464</v>
          </cell>
          <cell r="CD321">
            <v>123904</v>
          </cell>
          <cell r="CE321">
            <v>25243</v>
          </cell>
          <cell r="CF321">
            <v>22204</v>
          </cell>
          <cell r="CG321">
            <v>27719</v>
          </cell>
          <cell r="CH321">
            <v>26001</v>
          </cell>
          <cell r="CI321">
            <v>76645</v>
          </cell>
          <cell r="CJ321">
            <v>50988</v>
          </cell>
          <cell r="CK321">
            <v>42432</v>
          </cell>
          <cell r="CL321">
            <v>59999</v>
          </cell>
          <cell r="CM321">
            <v>4427</v>
          </cell>
          <cell r="CN321">
            <v>9203</v>
          </cell>
          <cell r="CO321">
            <v>19021</v>
          </cell>
          <cell r="CP321">
            <v>2669</v>
          </cell>
          <cell r="CQ321">
            <v>43109</v>
          </cell>
          <cell r="CR321">
            <v>71065</v>
          </cell>
          <cell r="CS321">
            <v>45193</v>
          </cell>
          <cell r="CT321">
            <v>35195</v>
          </cell>
          <cell r="CU321" t="str">
            <v>n.a.</v>
          </cell>
          <cell r="CV321" t="str">
            <v>n.a.</v>
          </cell>
          <cell r="CW321" t="str">
            <v>n.a.</v>
          </cell>
          <cell r="CX321" t="str">
            <v>n.a.</v>
          </cell>
          <cell r="CY321" t="str">
            <v>n.a.</v>
          </cell>
          <cell r="CZ321" t="str">
            <v>n.a.</v>
          </cell>
          <cell r="DA321" t="str">
            <v>n.a.</v>
          </cell>
          <cell r="DB321" t="str">
            <v>n.a.</v>
          </cell>
          <cell r="DC321">
            <v>167939</v>
          </cell>
          <cell r="DD321">
            <v>172769</v>
          </cell>
          <cell r="DE321">
            <v>155466</v>
          </cell>
          <cell r="DF321">
            <v>146764</v>
          </cell>
          <cell r="DH321">
            <v>81226</v>
          </cell>
          <cell r="DI321">
            <v>-47790</v>
          </cell>
          <cell r="DJ321">
            <v>-10661</v>
          </cell>
          <cell r="DK321">
            <v>-3127</v>
          </cell>
          <cell r="DL321">
            <v>19648</v>
          </cell>
          <cell r="DM321">
            <v>0.241892989929333</v>
          </cell>
          <cell r="DN321">
            <v>0.31907499431615199</v>
          </cell>
          <cell r="DO321" t="str">
            <v>n.a.</v>
          </cell>
          <cell r="DP321">
            <v>23723.5</v>
          </cell>
          <cell r="DQ321" t="e">
            <v>#VALUE!</v>
          </cell>
          <cell r="DS321">
            <v>80121</v>
          </cell>
          <cell r="DT321">
            <v>-47804</v>
          </cell>
          <cell r="DU321">
            <v>-11000</v>
          </cell>
          <cell r="DV321">
            <v>-2643</v>
          </cell>
          <cell r="DW321">
            <v>18674</v>
          </cell>
          <cell r="DX321">
            <v>0.233072477877211</v>
          </cell>
          <cell r="DY321">
            <v>0.30390417758393401</v>
          </cell>
          <cell r="DZ321" t="str">
            <v>n.a.</v>
          </cell>
          <cell r="EA321">
            <v>24961.5</v>
          </cell>
          <cell r="EB321" t="e">
            <v>#VALUE!</v>
          </cell>
          <cell r="ED321">
            <v>82681</v>
          </cell>
          <cell r="EE321">
            <v>-49741</v>
          </cell>
          <cell r="EF321">
            <v>-16281</v>
          </cell>
          <cell r="EG321">
            <v>-1009</v>
          </cell>
          <cell r="EH321">
            <v>15650</v>
          </cell>
          <cell r="EI321">
            <v>0.18928169712509499</v>
          </cell>
          <cell r="EJ321">
            <v>0.23347406423893399</v>
          </cell>
          <cell r="EK321" t="str">
            <v>n.a.</v>
          </cell>
          <cell r="EL321">
            <v>26860</v>
          </cell>
          <cell r="EM321" t="e">
            <v>#VALUE!</v>
          </cell>
          <cell r="EO321">
            <v>81342.666666666701</v>
          </cell>
          <cell r="EP321">
            <v>-48445</v>
          </cell>
          <cell r="EQ321">
            <v>-12647.333333333299</v>
          </cell>
          <cell r="ER321">
            <v>-2259.6666666666702</v>
          </cell>
          <cell r="ES321">
            <v>17990.666666666701</v>
          </cell>
          <cell r="ET321">
            <v>0.22117134099365601</v>
          </cell>
          <cell r="EU321">
            <v>0.283979458685861</v>
          </cell>
          <cell r="FF321" t="str">
            <v>CN49847PC</v>
          </cell>
          <cell r="FG321" t="str">
            <v>exclude</v>
          </cell>
          <cell r="FH321" t="str">
            <v>Independence(A+, A, A-, B+, B, B-,U)</v>
          </cell>
          <cell r="FI321" t="str">
            <v>ok, indep</v>
          </cell>
        </row>
        <row r="322">
          <cell r="B322" t="str">
            <v>ZHEJIANG WALTER MECH ELECTRICAL CO.,LTD.</v>
          </cell>
          <cell r="C322" t="str">
            <v>exclude</v>
          </cell>
          <cell r="D322" t="str">
            <v>Lev SDA/SDP</v>
          </cell>
          <cell r="E322" t="str">
            <v>从事微型和特种电机的生产</v>
          </cell>
          <cell r="H322" t="str">
            <v/>
          </cell>
          <cell r="I322" t="str">
            <v>ok, sda/sdp</v>
          </cell>
          <cell r="J322" t="str">
            <v>ok,sdp</v>
          </cell>
          <cell r="M322" t="str">
            <v>ZHEJIANG WALTER MECH ELECTRICAL CO.,LTD.</v>
          </cell>
          <cell r="N322" t="str">
            <v>This company is engaged in the production of micro and special motors. It was founded in 1997. The registered business office of the company is located in Jiaxing, Zhejiang, China.The company offers a wide range of products such as tubular motors, DC tubular motors, quite tubular motors, chain window openers, linear actuators, curtain motors, venetian blinds motors, roller shutters, controllers, accessories, and other related products.The company is active and operational in China.</v>
          </cell>
          <cell r="O322" t="str">
            <v>Manufacturing</v>
          </cell>
          <cell r="P322" t="str">
            <v>www.hualete.cn</v>
          </cell>
          <cell r="R322" t="str">
            <v>China</v>
          </cell>
          <cell r="S322" t="str">
            <v>836753</v>
          </cell>
          <cell r="T322" t="str">
            <v>B+</v>
          </cell>
          <cell r="U322" t="str">
            <v>3699</v>
          </cell>
          <cell r="V322" t="str">
            <v>Engaged in the production of micro and special motors</v>
          </cell>
          <cell r="W322" t="str">
            <v>The Company mainly engaged in tubular motor research and development, production and sales.</v>
          </cell>
          <cell r="Z322" t="str">
            <v>CN47925PC</v>
          </cell>
          <cell r="AA322">
            <v>105010</v>
          </cell>
          <cell r="AB322">
            <v>79051</v>
          </cell>
          <cell r="AC322">
            <v>78209</v>
          </cell>
          <cell r="AD322">
            <v>66637</v>
          </cell>
          <cell r="AE322">
            <v>104726</v>
          </cell>
          <cell r="AF322">
            <v>78964</v>
          </cell>
          <cell r="AG322">
            <v>77950</v>
          </cell>
          <cell r="AH322">
            <v>66569</v>
          </cell>
          <cell r="AI322">
            <v>-412</v>
          </cell>
          <cell r="AJ322">
            <v>-719</v>
          </cell>
          <cell r="AK322">
            <v>-585</v>
          </cell>
          <cell r="AL322">
            <v>-354</v>
          </cell>
          <cell r="AM322">
            <v>104314</v>
          </cell>
          <cell r="AN322">
            <v>78245</v>
          </cell>
          <cell r="AO322">
            <v>77365</v>
          </cell>
          <cell r="AP322">
            <v>66215</v>
          </cell>
          <cell r="AQ322">
            <v>696</v>
          </cell>
          <cell r="AR322">
            <v>806</v>
          </cell>
          <cell r="AS322">
            <v>844</v>
          </cell>
          <cell r="AT322">
            <v>422</v>
          </cell>
          <cell r="AU322">
            <v>-88272</v>
          </cell>
          <cell r="AV322">
            <v>-63943</v>
          </cell>
          <cell r="AW322">
            <v>-61256</v>
          </cell>
          <cell r="AX322">
            <v>-54168</v>
          </cell>
          <cell r="AY322" t="str">
            <v>n.a.</v>
          </cell>
          <cell r="AZ322" t="str">
            <v>n.a.</v>
          </cell>
          <cell r="BA322" t="str">
            <v>n.a.</v>
          </cell>
          <cell r="BB322" t="str">
            <v>n.a.</v>
          </cell>
          <cell r="BC322">
            <v>-9845</v>
          </cell>
          <cell r="BD322">
            <v>-8475</v>
          </cell>
          <cell r="BE322">
            <v>-10282</v>
          </cell>
          <cell r="BF322">
            <v>-9021</v>
          </cell>
          <cell r="BG322">
            <v>6893</v>
          </cell>
          <cell r="BH322">
            <v>6633</v>
          </cell>
          <cell r="BI322">
            <v>6671</v>
          </cell>
          <cell r="BJ322">
            <v>3448</v>
          </cell>
          <cell r="BK322">
            <v>-2494</v>
          </cell>
          <cell r="BL322">
            <v>-2146</v>
          </cell>
          <cell r="BM322">
            <v>-2073</v>
          </cell>
          <cell r="BN322">
            <v>-2193</v>
          </cell>
          <cell r="BO322">
            <v>-2348</v>
          </cell>
          <cell r="BP322">
            <v>-1999</v>
          </cell>
          <cell r="BQ322">
            <v>-1926</v>
          </cell>
          <cell r="BR322">
            <v>-2045</v>
          </cell>
          <cell r="BS322">
            <v>-146</v>
          </cell>
          <cell r="BT322">
            <v>-147</v>
          </cell>
          <cell r="BU322">
            <v>-147</v>
          </cell>
          <cell r="BV322">
            <v>-148</v>
          </cell>
          <cell r="BW322">
            <v>1549</v>
          </cell>
          <cell r="BX322">
            <v>1364</v>
          </cell>
          <cell r="BY322">
            <v>2180</v>
          </cell>
          <cell r="BZ322">
            <v>-678</v>
          </cell>
          <cell r="CA322">
            <v>68497</v>
          </cell>
          <cell r="CB322">
            <v>51916</v>
          </cell>
          <cell r="CC322">
            <v>45848</v>
          </cell>
          <cell r="CD322">
            <v>41424</v>
          </cell>
          <cell r="CE322">
            <v>34735</v>
          </cell>
          <cell r="CF322">
            <v>23852</v>
          </cell>
          <cell r="CG322">
            <v>19751</v>
          </cell>
          <cell r="CH322">
            <v>17088</v>
          </cell>
          <cell r="CI322">
            <v>18871</v>
          </cell>
          <cell r="CJ322">
            <v>17247</v>
          </cell>
          <cell r="CK322">
            <v>13145</v>
          </cell>
          <cell r="CL322">
            <v>11753</v>
          </cell>
          <cell r="CM322">
            <v>3378</v>
          </cell>
          <cell r="CN322">
            <v>2908</v>
          </cell>
          <cell r="CO322">
            <v>3385</v>
          </cell>
          <cell r="CP322">
            <v>4144</v>
          </cell>
          <cell r="CQ322">
            <v>10644</v>
          </cell>
          <cell r="CR322">
            <v>6112</v>
          </cell>
          <cell r="CS322">
            <v>5901</v>
          </cell>
          <cell r="CT322">
            <v>6594</v>
          </cell>
          <cell r="CU322">
            <v>6279</v>
          </cell>
          <cell r="CV322" t="str">
            <v>n.a.</v>
          </cell>
          <cell r="CW322" t="str">
            <v>n.a.</v>
          </cell>
          <cell r="CX322" t="str">
            <v>n.a.</v>
          </cell>
          <cell r="CY322" t="str">
            <v>n.a.</v>
          </cell>
          <cell r="CZ322">
            <v>0</v>
          </cell>
          <cell r="DA322">
            <v>0</v>
          </cell>
          <cell r="DB322">
            <v>1197</v>
          </cell>
          <cell r="DC322">
            <v>94226</v>
          </cell>
          <cell r="DD322">
            <v>75585</v>
          </cell>
          <cell r="DE322">
            <v>69164</v>
          </cell>
          <cell r="DF322">
            <v>67070</v>
          </cell>
          <cell r="DH322">
            <v>104314</v>
          </cell>
          <cell r="DI322">
            <v>-88272</v>
          </cell>
          <cell r="DJ322">
            <v>-9845</v>
          </cell>
          <cell r="DK322">
            <v>-2494</v>
          </cell>
          <cell r="DL322">
            <v>3703</v>
          </cell>
          <cell r="DM322">
            <v>3.54985907931821E-2</v>
          </cell>
          <cell r="DN322">
            <v>3.6805120712447001E-2</v>
          </cell>
          <cell r="DO322" t="str">
            <v>n.a.</v>
          </cell>
          <cell r="DP322">
            <v>29293.5</v>
          </cell>
          <cell r="DQ322" t="e">
            <v>#VALUE!</v>
          </cell>
          <cell r="DS322">
            <v>78245</v>
          </cell>
          <cell r="DT322">
            <v>-63943</v>
          </cell>
          <cell r="DU322">
            <v>-8475</v>
          </cell>
          <cell r="DV322">
            <v>-2146</v>
          </cell>
          <cell r="DW322">
            <v>3681</v>
          </cell>
          <cell r="DX322">
            <v>4.7044539587194102E-2</v>
          </cell>
          <cell r="DY322">
            <v>4.9366986749637902E-2</v>
          </cell>
          <cell r="DZ322" t="str">
            <v>n.a.</v>
          </cell>
          <cell r="EA322">
            <v>21801.5</v>
          </cell>
          <cell r="EB322">
            <v>0</v>
          </cell>
          <cell r="ED322">
            <v>77365</v>
          </cell>
          <cell r="EE322">
            <v>-61256</v>
          </cell>
          <cell r="EF322">
            <v>-10282</v>
          </cell>
          <cell r="EG322">
            <v>-2073</v>
          </cell>
          <cell r="EH322">
            <v>3754</v>
          </cell>
          <cell r="EI322">
            <v>4.8523234020551899E-2</v>
          </cell>
          <cell r="EJ322">
            <v>5.0997812826887298E-2</v>
          </cell>
          <cell r="EK322" t="str">
            <v>n.a.</v>
          </cell>
          <cell r="EL322">
            <v>18419.5</v>
          </cell>
          <cell r="EM322">
            <v>598.5</v>
          </cell>
          <cell r="EO322">
            <v>86641.333333333299</v>
          </cell>
          <cell r="EP322">
            <v>-71157</v>
          </cell>
          <cell r="EQ322">
            <v>-9534</v>
          </cell>
          <cell r="ER322">
            <v>-2237.6666666666702</v>
          </cell>
          <cell r="ES322">
            <v>3712.6666666666601</v>
          </cell>
          <cell r="ET322">
            <v>4.2850987211646402E-2</v>
          </cell>
          <cell r="EU322">
            <v>4.4769400207407099E-2</v>
          </cell>
          <cell r="FF322" t="str">
            <v>CN47925PC</v>
          </cell>
          <cell r="FG322" t="str">
            <v>exclude</v>
          </cell>
          <cell r="FH322" t="str">
            <v>Lev SDA/SDP</v>
          </cell>
          <cell r="FI322" t="str">
            <v>ok, sda/sdp</v>
          </cell>
        </row>
        <row r="323">
          <cell r="B323" t="str">
            <v>POWER &amp; INSTRUMENTATION (GUJARAT) LIMITED</v>
          </cell>
          <cell r="C323" t="str">
            <v>exclude</v>
          </cell>
          <cell r="D323" t="str">
            <v>Lev SDA/SDP</v>
          </cell>
          <cell r="E323" t="str">
            <v>从事电气承包商的活动</v>
          </cell>
          <cell r="H323" t="str">
            <v/>
          </cell>
          <cell r="I323" t="str">
            <v>ok, sda/sdp</v>
          </cell>
          <cell r="J323" t="str">
            <v>ok,sda</v>
          </cell>
          <cell r="M323" t="str">
            <v>POWER &amp; INSTRUMENTATION (GUJARAT) LIMITED</v>
          </cell>
          <cell r="N323" t="str">
            <v>This company is engaged in the activities of an electrical contractor. It started its operations in 1983. The company is located in Ahmedabad, India.The company is principally involved in providing electrical installations; and in-house design services and drawing preparations, and testing and certification services. The company's services also comprise electrical testing services, including infrared thermal imaging surveys to look for potential problems, such as hot spots, overheating conductors, or switch gear; and load monitoring surveys. In addition, it offers data management, and maintenance and reactional services. The company serves both private and public organizations, as well as homeowners.</v>
          </cell>
          <cell r="O323" t="str">
            <v>Services</v>
          </cell>
          <cell r="P323" t="str">
            <v>www.grouppower.org</v>
          </cell>
          <cell r="R323" t="str">
            <v>India</v>
          </cell>
          <cell r="S323" t="str">
            <v>PIGL</v>
          </cell>
          <cell r="T323" t="str">
            <v>B+</v>
          </cell>
          <cell r="U323" t="str">
            <v>3699</v>
          </cell>
          <cell r="V323" t="str">
            <v>Engaged in the activities of an electrical contractor</v>
          </cell>
          <cell r="W323" t="str">
            <v>The Company is engaged in the business of electrical contract work and dealing in electrical equipment.</v>
          </cell>
          <cell r="Z323" t="str">
            <v>IN737269FI</v>
          </cell>
          <cell r="AA323">
            <v>913400</v>
          </cell>
          <cell r="AB323">
            <v>858800</v>
          </cell>
          <cell r="AC323">
            <v>896571</v>
          </cell>
          <cell r="AD323">
            <v>878563</v>
          </cell>
          <cell r="AE323">
            <v>912800</v>
          </cell>
          <cell r="AF323">
            <v>854400</v>
          </cell>
          <cell r="AG323">
            <v>890143</v>
          </cell>
          <cell r="AH323">
            <v>878186</v>
          </cell>
          <cell r="AI323" t="str">
            <v>n.a.</v>
          </cell>
          <cell r="AJ323" t="str">
            <v>n.a.</v>
          </cell>
          <cell r="AK323" t="str">
            <v>n.a.</v>
          </cell>
          <cell r="AL323" t="str">
            <v>n.a.</v>
          </cell>
          <cell r="AM323">
            <v>912800</v>
          </cell>
          <cell r="AN323">
            <v>854400</v>
          </cell>
          <cell r="AO323">
            <v>890143</v>
          </cell>
          <cell r="AP323">
            <v>878186</v>
          </cell>
          <cell r="AQ323">
            <v>600</v>
          </cell>
          <cell r="AR323">
            <v>4400</v>
          </cell>
          <cell r="AS323">
            <v>6428</v>
          </cell>
          <cell r="AT323">
            <v>377</v>
          </cell>
          <cell r="AU323">
            <v>-776400</v>
          </cell>
          <cell r="AV323">
            <v>-704300</v>
          </cell>
          <cell r="AW323">
            <v>-721753</v>
          </cell>
          <cell r="AX323">
            <v>-749045</v>
          </cell>
          <cell r="AY323">
            <v>0</v>
          </cell>
          <cell r="AZ323">
            <v>0</v>
          </cell>
          <cell r="BA323">
            <v>0</v>
          </cell>
          <cell r="BB323">
            <v>0</v>
          </cell>
          <cell r="BC323">
            <v>-61300</v>
          </cell>
          <cell r="BD323">
            <v>-76000</v>
          </cell>
          <cell r="BE323">
            <v>-83727</v>
          </cell>
          <cell r="BF323">
            <v>-55144</v>
          </cell>
          <cell r="BG323">
            <v>75700</v>
          </cell>
          <cell r="BH323">
            <v>78500</v>
          </cell>
          <cell r="BI323">
            <v>91091</v>
          </cell>
          <cell r="BJ323">
            <v>74374</v>
          </cell>
          <cell r="BK323">
            <v>-3400</v>
          </cell>
          <cell r="BL323">
            <v>-2300</v>
          </cell>
          <cell r="BM323">
            <v>-3054</v>
          </cell>
          <cell r="BN323">
            <v>-3561</v>
          </cell>
          <cell r="BO323">
            <v>-3400</v>
          </cell>
          <cell r="BP323">
            <v>-2300</v>
          </cell>
          <cell r="BQ323">
            <v>-3054</v>
          </cell>
          <cell r="BR323">
            <v>-3561</v>
          </cell>
          <cell r="BS323">
            <v>0</v>
          </cell>
          <cell r="BT323">
            <v>0</v>
          </cell>
          <cell r="BU323">
            <v>0</v>
          </cell>
          <cell r="BV323">
            <v>0</v>
          </cell>
          <cell r="BW323">
            <v>36800</v>
          </cell>
          <cell r="BX323">
            <v>34600</v>
          </cell>
          <cell r="BY323">
            <v>30022</v>
          </cell>
          <cell r="BZ323">
            <v>30743</v>
          </cell>
          <cell r="CA323">
            <v>890100</v>
          </cell>
          <cell r="CB323">
            <v>539800</v>
          </cell>
          <cell r="CC323">
            <v>496768</v>
          </cell>
          <cell r="CD323">
            <v>683151</v>
          </cell>
          <cell r="CE323">
            <v>169300</v>
          </cell>
          <cell r="CF323">
            <v>28500</v>
          </cell>
          <cell r="CG323">
            <v>78229</v>
          </cell>
          <cell r="CH323">
            <v>208075</v>
          </cell>
          <cell r="CI323">
            <v>566200</v>
          </cell>
          <cell r="CJ323">
            <v>369900</v>
          </cell>
          <cell r="CK323">
            <v>239896</v>
          </cell>
          <cell r="CL323">
            <v>319212</v>
          </cell>
          <cell r="CM323">
            <v>82400</v>
          </cell>
          <cell r="CN323">
            <v>77400</v>
          </cell>
          <cell r="CO323">
            <v>120503</v>
          </cell>
          <cell r="CP323">
            <v>56862</v>
          </cell>
          <cell r="CQ323">
            <v>69200</v>
          </cell>
          <cell r="CR323">
            <v>62600</v>
          </cell>
          <cell r="CS323">
            <v>56002</v>
          </cell>
          <cell r="CT323">
            <v>66310</v>
          </cell>
          <cell r="CU323" t="str">
            <v>n.a.</v>
          </cell>
          <cell r="CV323" t="str">
            <v>n.a.</v>
          </cell>
          <cell r="CW323" t="str">
            <v>n.a.</v>
          </cell>
          <cell r="CX323" t="str">
            <v>n.a.</v>
          </cell>
          <cell r="CY323">
            <v>11300</v>
          </cell>
          <cell r="CZ323">
            <v>9800</v>
          </cell>
          <cell r="DA323">
            <v>8704</v>
          </cell>
          <cell r="DB323" t="str">
            <v>n.a.</v>
          </cell>
          <cell r="DC323">
            <v>977900</v>
          </cell>
          <cell r="DD323">
            <v>638700</v>
          </cell>
          <cell r="DE323">
            <v>571728</v>
          </cell>
          <cell r="DF323">
            <v>734830</v>
          </cell>
          <cell r="DH323">
            <v>912800</v>
          </cell>
          <cell r="DI323">
            <v>-776400</v>
          </cell>
          <cell r="DJ323">
            <v>-61300</v>
          </cell>
          <cell r="DK323">
            <v>-3400</v>
          </cell>
          <cell r="DL323">
            <v>71700</v>
          </cell>
          <cell r="DM323">
            <v>7.8549517966695903E-2</v>
          </cell>
          <cell r="DN323">
            <v>8.5245511829746795E-2</v>
          </cell>
          <cell r="DO323">
            <v>0</v>
          </cell>
          <cell r="DP323">
            <v>98900</v>
          </cell>
          <cell r="DQ323">
            <v>10550</v>
          </cell>
          <cell r="DS323">
            <v>854400</v>
          </cell>
          <cell r="DT323">
            <v>-704300</v>
          </cell>
          <cell r="DU323">
            <v>-76000</v>
          </cell>
          <cell r="DV323">
            <v>-2300</v>
          </cell>
          <cell r="DW323">
            <v>71800</v>
          </cell>
          <cell r="DX323">
            <v>8.4035580524344594E-2</v>
          </cell>
          <cell r="DY323">
            <v>9.1745463838487099E-2</v>
          </cell>
          <cell r="DZ323">
            <v>0</v>
          </cell>
          <cell r="EA323">
            <v>53364.5</v>
          </cell>
          <cell r="EB323">
            <v>9252</v>
          </cell>
          <cell r="ED323">
            <v>890143</v>
          </cell>
          <cell r="EE323">
            <v>-721753</v>
          </cell>
          <cell r="EF323">
            <v>-83727</v>
          </cell>
          <cell r="EG323">
            <v>-3054</v>
          </cell>
          <cell r="EH323">
            <v>81609</v>
          </cell>
          <cell r="EI323">
            <v>9.1680774886731695E-2</v>
          </cell>
          <cell r="EJ323">
            <v>0.100934530891713</v>
          </cell>
          <cell r="EK323">
            <v>0</v>
          </cell>
          <cell r="EL323">
            <v>143152</v>
          </cell>
          <cell r="EM323" t="e">
            <v>#VALUE!</v>
          </cell>
          <cell r="EO323">
            <v>885781</v>
          </cell>
          <cell r="EP323">
            <v>-734151</v>
          </cell>
          <cell r="EQ323">
            <v>-73675.666666666701</v>
          </cell>
          <cell r="ER323">
            <v>-2918</v>
          </cell>
          <cell r="ES323">
            <v>75036.333333333299</v>
          </cell>
          <cell r="ET323">
            <v>8.4712060129234407E-2</v>
          </cell>
          <cell r="EU323">
            <v>9.2552361327076296E-2</v>
          </cell>
          <cell r="FF323" t="str">
            <v>IN737269FI</v>
          </cell>
          <cell r="FG323" t="str">
            <v>exclude</v>
          </cell>
          <cell r="FH323" t="str">
            <v>Lev SDA/SDP</v>
          </cell>
          <cell r="FI323" t="str">
            <v>ok, sda/sdp</v>
          </cell>
        </row>
        <row r="324">
          <cell r="B324" t="str">
            <v>WUXI SUNDA INTELLIGENT AUTOMATION AND ENGINEERING COMPANY LIMITED</v>
          </cell>
          <cell r="C324" t="str">
            <v>exclude</v>
          </cell>
          <cell r="D324" t="str">
            <v>Consecutive loss</v>
          </cell>
          <cell r="H324" t="str">
            <v/>
          </cell>
          <cell r="I324" t="str">
            <v>ok, loss</v>
          </cell>
          <cell r="J324" t="str">
            <v>ok,loss</v>
          </cell>
          <cell r="M324" t="str">
            <v>WUXI SUNDA INTELLIGENT AUTOMATION AND ENGINEERING COMPANY LIMITED</v>
          </cell>
          <cell r="N324" t="str">
            <v>This company, with registered head office located in Wuxi, China, is engaged in developing, manufacturing, and installation of industrial automation equipments. It was founded in 2002.The company primarily offers metal surface treatment equipment, storage machinery, environmental protection equipment for the development, design, manufacture, installation, industrial robots, industrial networking and control software technology research and development.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24" t="str">
            <v>Manufacturing</v>
          </cell>
          <cell r="P324" t="str">
            <v>www.wxsd.com</v>
          </cell>
          <cell r="R324" t="str">
            <v>China</v>
          </cell>
          <cell r="S324" t="str">
            <v>430622</v>
          </cell>
          <cell r="T324" t="str">
            <v>B+</v>
          </cell>
          <cell r="U324" t="str">
            <v>3699</v>
          </cell>
          <cell r="V324" t="str">
            <v>Engaged in developing, manufacturing, and installation of industrial automation equipments</v>
          </cell>
          <cell r="W324" t="str">
            <v>The Company is mainly engaged in industrial automation equipment R &amp; D, design, manufacture, installation, industrial robots, industrial networking and control software technology research and development, technology transfer, technical services, logistics equipment, metal surface treatment equipment, storage and machinery, environmental protection equipment R &amp; D, design, manufacture, from heavy equipment fabrication and installation (by effective qualification certificate before the operation); self and agent all kinds of goods and technology import and export business.</v>
          </cell>
          <cell r="Z324" t="str">
            <v>CN41291PC</v>
          </cell>
          <cell r="AA324">
            <v>102012</v>
          </cell>
          <cell r="AB324">
            <v>74788</v>
          </cell>
          <cell r="AC324">
            <v>93537</v>
          </cell>
          <cell r="AD324">
            <v>116472</v>
          </cell>
          <cell r="AE324">
            <v>100932</v>
          </cell>
          <cell r="AF324">
            <v>73842</v>
          </cell>
          <cell r="AG324">
            <v>93349</v>
          </cell>
          <cell r="AH324">
            <v>116206</v>
          </cell>
          <cell r="AI324">
            <v>-849</v>
          </cell>
          <cell r="AJ324">
            <v>-466</v>
          </cell>
          <cell r="AK324">
            <v>-540</v>
          </cell>
          <cell r="AL324">
            <v>-612</v>
          </cell>
          <cell r="AM324">
            <v>100083</v>
          </cell>
          <cell r="AN324">
            <v>73376</v>
          </cell>
          <cell r="AO324">
            <v>92809</v>
          </cell>
          <cell r="AP324">
            <v>115594</v>
          </cell>
          <cell r="AQ324">
            <v>1929</v>
          </cell>
          <cell r="AR324">
            <v>1412</v>
          </cell>
          <cell r="AS324">
            <v>728</v>
          </cell>
          <cell r="AT324">
            <v>878</v>
          </cell>
          <cell r="AU324">
            <v>-84113</v>
          </cell>
          <cell r="AV324">
            <v>-57647</v>
          </cell>
          <cell r="AW324">
            <v>-69393</v>
          </cell>
          <cell r="AX324">
            <v>-86138</v>
          </cell>
          <cell r="AY324" t="str">
            <v>n.a.</v>
          </cell>
          <cell r="AZ324" t="str">
            <v>n.a.</v>
          </cell>
          <cell r="BA324" t="str">
            <v>n.a.</v>
          </cell>
          <cell r="BB324" t="str">
            <v>n.a.</v>
          </cell>
          <cell r="BC324">
            <v>-19827</v>
          </cell>
          <cell r="BD324">
            <v>-19440</v>
          </cell>
          <cell r="BE324">
            <v>-23268</v>
          </cell>
          <cell r="BF324">
            <v>-25154</v>
          </cell>
          <cell r="BG324">
            <v>-1928</v>
          </cell>
          <cell r="BH324">
            <v>-2299</v>
          </cell>
          <cell r="BI324">
            <v>876</v>
          </cell>
          <cell r="BJ324">
            <v>5180</v>
          </cell>
          <cell r="BK324">
            <v>2684</v>
          </cell>
          <cell r="BL324">
            <v>-3258</v>
          </cell>
          <cell r="BM324">
            <v>-2804</v>
          </cell>
          <cell r="BN324">
            <v>-3216</v>
          </cell>
          <cell r="BO324">
            <v>-1904</v>
          </cell>
          <cell r="BP324">
            <v>-2248</v>
          </cell>
          <cell r="BQ324">
            <v>-2629</v>
          </cell>
          <cell r="BR324">
            <v>-3025</v>
          </cell>
          <cell r="BS324">
            <v>4588</v>
          </cell>
          <cell r="BT324">
            <v>-1010</v>
          </cell>
          <cell r="BU324">
            <v>-175</v>
          </cell>
          <cell r="BV324">
            <v>-191</v>
          </cell>
          <cell r="BW324">
            <v>26909</v>
          </cell>
          <cell r="BX324">
            <v>-15302</v>
          </cell>
          <cell r="BY324">
            <v>2044</v>
          </cell>
          <cell r="BZ324">
            <v>-31354</v>
          </cell>
          <cell r="CA324">
            <v>202698</v>
          </cell>
          <cell r="CB324">
            <v>184860</v>
          </cell>
          <cell r="CC324">
            <v>213626</v>
          </cell>
          <cell r="CD324">
            <v>244793</v>
          </cell>
          <cell r="CE324">
            <v>39428</v>
          </cell>
          <cell r="CF324">
            <v>57576</v>
          </cell>
          <cell r="CG324">
            <v>75456</v>
          </cell>
          <cell r="CH324">
            <v>89337</v>
          </cell>
          <cell r="CI324">
            <v>64420</v>
          </cell>
          <cell r="CJ324">
            <v>63874</v>
          </cell>
          <cell r="CK324">
            <v>85708</v>
          </cell>
          <cell r="CL324">
            <v>120217</v>
          </cell>
          <cell r="CM324">
            <v>45282</v>
          </cell>
          <cell r="CN324">
            <v>32859</v>
          </cell>
          <cell r="CO324">
            <v>15770</v>
          </cell>
          <cell r="CP324">
            <v>16868</v>
          </cell>
          <cell r="CQ324">
            <v>42683</v>
          </cell>
          <cell r="CR324">
            <v>15267</v>
          </cell>
          <cell r="CS324">
            <v>24019</v>
          </cell>
          <cell r="CT324">
            <v>11907</v>
          </cell>
          <cell r="CU324">
            <v>31480</v>
          </cell>
          <cell r="CV324">
            <v>0</v>
          </cell>
          <cell r="CW324">
            <v>3527</v>
          </cell>
          <cell r="CX324" t="str">
            <v>n.a.</v>
          </cell>
          <cell r="CY324">
            <v>774</v>
          </cell>
          <cell r="CZ324">
            <v>774</v>
          </cell>
          <cell r="DA324">
            <v>1064</v>
          </cell>
          <cell r="DB324">
            <v>0</v>
          </cell>
          <cell r="DC324">
            <v>232861</v>
          </cell>
          <cell r="DD324">
            <v>218210</v>
          </cell>
          <cell r="DE324">
            <v>249869</v>
          </cell>
          <cell r="DF324">
            <v>282370</v>
          </cell>
          <cell r="DH324">
            <v>100083</v>
          </cell>
          <cell r="DI324">
            <v>-84113</v>
          </cell>
          <cell r="DJ324">
            <v>-19827</v>
          </cell>
          <cell r="DK324">
            <v>2684</v>
          </cell>
          <cell r="DL324">
            <v>-1173</v>
          </cell>
          <cell r="DM324">
            <v>-1.17202721740955E-2</v>
          </cell>
          <cell r="DN324">
            <v>-1.1584498696373499E-2</v>
          </cell>
          <cell r="DO324" t="str">
            <v>n.a.</v>
          </cell>
          <cell r="DP324">
            <v>48502</v>
          </cell>
          <cell r="DQ324">
            <v>774</v>
          </cell>
          <cell r="DS324">
            <v>73376</v>
          </cell>
          <cell r="DT324">
            <v>-57647</v>
          </cell>
          <cell r="DU324">
            <v>-19440</v>
          </cell>
          <cell r="DV324">
            <v>-3258</v>
          </cell>
          <cell r="DW324">
            <v>-6969</v>
          </cell>
          <cell r="DX324">
            <v>-9.4976559092891405E-2</v>
          </cell>
          <cell r="DY324">
            <v>-8.6738440475449596E-2</v>
          </cell>
          <cell r="DZ324" t="str">
            <v>n.a.</v>
          </cell>
          <cell r="EA324">
            <v>66516</v>
          </cell>
          <cell r="EB324">
            <v>919</v>
          </cell>
          <cell r="ED324">
            <v>92809</v>
          </cell>
          <cell r="EE324">
            <v>-69393</v>
          </cell>
          <cell r="EF324">
            <v>-23268</v>
          </cell>
          <cell r="EG324">
            <v>-2804</v>
          </cell>
          <cell r="EH324">
            <v>-2656</v>
          </cell>
          <cell r="EI324">
            <v>-2.8617914210906301E-2</v>
          </cell>
          <cell r="EJ324">
            <v>-2.7821714764573399E-2</v>
          </cell>
          <cell r="EK324" t="str">
            <v>n.a.</v>
          </cell>
          <cell r="EL324">
            <v>82396.5</v>
          </cell>
          <cell r="EM324">
            <v>532</v>
          </cell>
          <cell r="EO324">
            <v>88756</v>
          </cell>
          <cell r="EP324">
            <v>-70384.333333333299</v>
          </cell>
          <cell r="EQ324">
            <v>-20845</v>
          </cell>
          <cell r="ER324">
            <v>-1126</v>
          </cell>
          <cell r="ES324">
            <v>-3599.3333333333298</v>
          </cell>
          <cell r="ET324">
            <v>-4.0553126924752499E-2</v>
          </cell>
          <cell r="EU324">
            <v>-3.8972663553088399E-2</v>
          </cell>
          <cell r="FF324" t="str">
            <v>CN41291PC</v>
          </cell>
          <cell r="FG324" t="str">
            <v>exclude</v>
          </cell>
          <cell r="FH324" t="str">
            <v>Consecutive loss</v>
          </cell>
          <cell r="FI324" t="str">
            <v>ok, loss</v>
          </cell>
        </row>
        <row r="325">
          <cell r="B325" t="str">
            <v>WUHAN WELHEL PHOTOELECTRIC CO.,LTD</v>
          </cell>
          <cell r="C325" t="str">
            <v>exclude</v>
          </cell>
          <cell r="D325" t="str">
            <v>Lev SDA/SDP</v>
          </cell>
          <cell r="E325" t="str">
            <v>从事头盔、镜片及特种产品的生产</v>
          </cell>
          <cell r="H325" t="str">
            <v/>
          </cell>
          <cell r="I325" t="str">
            <v>ok, sda/sdp</v>
          </cell>
          <cell r="J325" t="str">
            <v>ok,sdp</v>
          </cell>
          <cell r="M325" t="str">
            <v>WUHAN WELHEL PHOTOELECTRIC CO.,LTD</v>
          </cell>
          <cell r="N325" t="str">
            <v>This company is engaged in the manufacture of helmets, lens, and special products. The company was incorporated in 2004. The registered head office of the company is located in Wuhan, China.It is one of the leading manufacturers of welding helmets in China. It is active in the field of supplying eye protection products for welding processes, including welding glasses, fixed shade welding helmet filters, welding helmets and fittings. As a worldwide sales company, the company supplies welding helmets with its own brand names to overseas markets, including America, Korea, Europe and Australia. It also supplies OEM products to welding helmet companies or safety product companies.</v>
          </cell>
          <cell r="O325" t="str">
            <v>Manufacturing</v>
          </cell>
          <cell r="P325" t="str">
            <v>www.welhel.com</v>
          </cell>
          <cell r="R325" t="str">
            <v>China</v>
          </cell>
          <cell r="S325" t="str">
            <v>831515</v>
          </cell>
          <cell r="T325" t="str">
            <v>B+</v>
          </cell>
          <cell r="U325" t="str">
            <v>3699</v>
          </cell>
          <cell r="V325" t="str">
            <v>Engaged in the manufacture of helmets, lens, and special products</v>
          </cell>
          <cell r="W325" t="str">
            <v>The Company mainly engaged in auto darkening LCD welding research and development, production and sales of masks and related products.</v>
          </cell>
          <cell r="Z325" t="str">
            <v>CN42444PC</v>
          </cell>
          <cell r="AA325">
            <v>72225</v>
          </cell>
          <cell r="AB325">
            <v>49283</v>
          </cell>
          <cell r="AC325">
            <v>48194</v>
          </cell>
          <cell r="AD325">
            <v>55700</v>
          </cell>
          <cell r="AE325">
            <v>71957</v>
          </cell>
          <cell r="AF325">
            <v>47970</v>
          </cell>
          <cell r="AG325">
            <v>48552</v>
          </cell>
          <cell r="AH325">
            <v>56051</v>
          </cell>
          <cell r="AI325">
            <v>-280</v>
          </cell>
          <cell r="AJ325">
            <v>-231</v>
          </cell>
          <cell r="AK325">
            <v>-358</v>
          </cell>
          <cell r="AL325">
            <v>-351</v>
          </cell>
          <cell r="AM325">
            <v>71677</v>
          </cell>
          <cell r="AN325">
            <v>47739</v>
          </cell>
          <cell r="AO325">
            <v>48194</v>
          </cell>
          <cell r="AP325">
            <v>55700</v>
          </cell>
          <cell r="AQ325">
            <v>548</v>
          </cell>
          <cell r="AR325">
            <v>1544</v>
          </cell>
          <cell r="AS325" t="str">
            <v>n.a.</v>
          </cell>
          <cell r="AT325" t="str">
            <v>n.a.</v>
          </cell>
          <cell r="AU325">
            <v>-56177</v>
          </cell>
          <cell r="AV325">
            <v>-38206</v>
          </cell>
          <cell r="AW325">
            <v>-36368</v>
          </cell>
          <cell r="AX325">
            <v>-42644</v>
          </cell>
          <cell r="AY325" t="str">
            <v>n.a.</v>
          </cell>
          <cell r="AZ325" t="str">
            <v>n.a.</v>
          </cell>
          <cell r="BA325" t="str">
            <v>n.a.</v>
          </cell>
          <cell r="BB325" t="str">
            <v>n.a.</v>
          </cell>
          <cell r="BC325">
            <v>-7331</v>
          </cell>
          <cell r="BD325">
            <v>-6178</v>
          </cell>
          <cell r="BE325">
            <v>-8623</v>
          </cell>
          <cell r="BF325">
            <v>-7350</v>
          </cell>
          <cell r="BG325">
            <v>8717</v>
          </cell>
          <cell r="BH325">
            <v>4899</v>
          </cell>
          <cell r="BI325">
            <v>3203</v>
          </cell>
          <cell r="BJ325">
            <v>5706</v>
          </cell>
          <cell r="BK325">
            <v>-452</v>
          </cell>
          <cell r="BL325">
            <v>-672</v>
          </cell>
          <cell r="BM325">
            <v>-882</v>
          </cell>
          <cell r="BN325">
            <v>-916</v>
          </cell>
          <cell r="BO325">
            <v>-435</v>
          </cell>
          <cell r="BP325">
            <v>-650</v>
          </cell>
          <cell r="BQ325">
            <v>-847</v>
          </cell>
          <cell r="BR325">
            <v>-894</v>
          </cell>
          <cell r="BS325">
            <v>-17</v>
          </cell>
          <cell r="BT325">
            <v>-22</v>
          </cell>
          <cell r="BU325">
            <v>-35</v>
          </cell>
          <cell r="BV325">
            <v>-22</v>
          </cell>
          <cell r="BW325">
            <v>6923</v>
          </cell>
          <cell r="BX325">
            <v>3498</v>
          </cell>
          <cell r="BY325">
            <v>2516</v>
          </cell>
          <cell r="BZ325">
            <v>4969</v>
          </cell>
          <cell r="CA325">
            <v>27913</v>
          </cell>
          <cell r="CB325">
            <v>27818</v>
          </cell>
          <cell r="CC325">
            <v>20034</v>
          </cell>
          <cell r="CD325">
            <v>19375</v>
          </cell>
          <cell r="CE325">
            <v>7651</v>
          </cell>
          <cell r="CF325">
            <v>7399</v>
          </cell>
          <cell r="CG325">
            <v>3014</v>
          </cell>
          <cell r="CH325">
            <v>4069</v>
          </cell>
          <cell r="CI325">
            <v>8592</v>
          </cell>
          <cell r="CJ325">
            <v>6753</v>
          </cell>
          <cell r="CK325">
            <v>5937</v>
          </cell>
          <cell r="CL325">
            <v>4174</v>
          </cell>
          <cell r="CM325">
            <v>348</v>
          </cell>
          <cell r="CN325">
            <v>634</v>
          </cell>
          <cell r="CO325">
            <v>340</v>
          </cell>
          <cell r="CP325">
            <v>5198</v>
          </cell>
          <cell r="CQ325">
            <v>10983</v>
          </cell>
          <cell r="CR325">
            <v>12372</v>
          </cell>
          <cell r="CS325">
            <v>10322</v>
          </cell>
          <cell r="CT325">
            <v>5536</v>
          </cell>
          <cell r="CU325" t="str">
            <v>n.a.</v>
          </cell>
          <cell r="CV325" t="str">
            <v>n.a.</v>
          </cell>
          <cell r="CW325" t="str">
            <v>n.a.</v>
          </cell>
          <cell r="CX325" t="str">
            <v>n.a.</v>
          </cell>
          <cell r="CY325" t="str">
            <v>n.a.</v>
          </cell>
          <cell r="CZ325" t="str">
            <v>n.a.</v>
          </cell>
          <cell r="DA325" t="str">
            <v>n.a.</v>
          </cell>
          <cell r="DB325" t="str">
            <v>n.a.</v>
          </cell>
          <cell r="DC325">
            <v>31602</v>
          </cell>
          <cell r="DD325">
            <v>29685</v>
          </cell>
          <cell r="DE325">
            <v>21782</v>
          </cell>
          <cell r="DF325">
            <v>22948</v>
          </cell>
          <cell r="DH325">
            <v>71677</v>
          </cell>
          <cell r="DI325">
            <v>-56177</v>
          </cell>
          <cell r="DJ325">
            <v>-7331</v>
          </cell>
          <cell r="DK325">
            <v>-452</v>
          </cell>
          <cell r="DL325">
            <v>7717</v>
          </cell>
          <cell r="DM325">
            <v>0.10766354618636401</v>
          </cell>
          <cell r="DN325">
            <v>0.120653533458412</v>
          </cell>
          <cell r="DO325" t="str">
            <v>n.a.</v>
          </cell>
          <cell r="DP325">
            <v>7525</v>
          </cell>
          <cell r="DQ325" t="e">
            <v>#VALUE!</v>
          </cell>
          <cell r="DS325">
            <v>47739</v>
          </cell>
          <cell r="DT325">
            <v>-38206</v>
          </cell>
          <cell r="DU325">
            <v>-6178</v>
          </cell>
          <cell r="DV325">
            <v>-672</v>
          </cell>
          <cell r="DW325">
            <v>2683</v>
          </cell>
          <cell r="DX325">
            <v>5.6201428601353201E-2</v>
          </cell>
          <cell r="DY325">
            <v>5.95481178977273E-2</v>
          </cell>
          <cell r="DZ325" t="str">
            <v>n.a.</v>
          </cell>
          <cell r="EA325">
            <v>5206.5</v>
          </cell>
          <cell r="EB325" t="e">
            <v>#VALUE!</v>
          </cell>
          <cell r="ED325">
            <v>48194</v>
          </cell>
          <cell r="EE325">
            <v>-36368</v>
          </cell>
          <cell r="EF325">
            <v>-8623</v>
          </cell>
          <cell r="EG325">
            <v>-882</v>
          </cell>
          <cell r="EH325">
            <v>2321</v>
          </cell>
          <cell r="EI325">
            <v>4.8159521932190703E-2</v>
          </cell>
          <cell r="EJ325">
            <v>5.0596211278965797E-2</v>
          </cell>
          <cell r="EK325" t="str">
            <v>n.a.</v>
          </cell>
          <cell r="EL325">
            <v>3541.5</v>
          </cell>
          <cell r="EM325" t="e">
            <v>#VALUE!</v>
          </cell>
          <cell r="EO325">
            <v>55870</v>
          </cell>
          <cell r="EP325">
            <v>-43583.666666666701</v>
          </cell>
          <cell r="EQ325">
            <v>-7377.3333333333303</v>
          </cell>
          <cell r="ER325">
            <v>-668.66666666666697</v>
          </cell>
          <cell r="ES325">
            <v>4240.3333333333403</v>
          </cell>
          <cell r="ET325">
            <v>7.5896426227552105E-2</v>
          </cell>
          <cell r="EU325">
            <v>8.2129783264144093E-2</v>
          </cell>
          <cell r="FF325" t="str">
            <v>CN42444PC</v>
          </cell>
          <cell r="FG325" t="str">
            <v>exclude</v>
          </cell>
          <cell r="FH325" t="str">
            <v>Lev SDA/SDP</v>
          </cell>
          <cell r="FI325" t="str">
            <v>ok, sda/sdp</v>
          </cell>
        </row>
        <row r="326">
          <cell r="B326" t="str">
            <v>EON ELECTRIC LTD</v>
          </cell>
          <cell r="C326" t="str">
            <v>exclude</v>
          </cell>
          <cell r="D326" t="str">
            <v>Insufficient financial data</v>
          </cell>
          <cell r="H326" t="str">
            <v/>
          </cell>
          <cell r="I326" t="str">
            <v>ok, insuf</v>
          </cell>
          <cell r="J326" t="str">
            <v>ok,insuff</v>
          </cell>
          <cell r="M326" t="str">
            <v>EON ELECTRIC LTD</v>
          </cell>
          <cell r="N326" t="str">
            <v>This industrial company is engaged in the manufacture and sale of electrical equipments used for the distribution, protection, control and conservation of electrical energy in India other foreign countries. The company was incorporated in 1958. The registered headquarters of the company is located in Noida, India.It is a global supplier of circuit breakers and lighting equipment, and the country's leading manufacturer of electrical switchgear equipments. The company offers domestic products such as miniature circuit breakers (MCB) with accessories, MCB loaders, residual current circuit breakers, surge protection devices and distribution boards; and industrial products such as molded case circuit breakers, contractors and thermal overload relays, switch disconnectors, and rewirable and combination switch fuse units, among others. The company also offers lighting products such as compact fluorescent lamps, consumer luminaries, industrial luminaries and modular wiring accessories; and special application products such as time switches and motion detectors, insulated industrial plug and sockets, among others.It has regional marketing offices located in Delhi, Calcutta, Chennai, Mumbai, Bangalore, Ahmedabad, Baroda, Secunderabad and Jaipur. The company markets and distributes its products in Europe, Nepal and Sri Lanka.</v>
          </cell>
          <cell r="O326" t="str">
            <v>Manufacturing; Wholesale</v>
          </cell>
          <cell r="P326" t="str">
            <v>www.indoasian.com</v>
          </cell>
          <cell r="R326" t="str">
            <v>India</v>
          </cell>
          <cell r="S326" t="str">
            <v>EON</v>
          </cell>
          <cell r="T326" t="str">
            <v>B+</v>
          </cell>
          <cell r="U326" t="str">
            <v>3699</v>
          </cell>
          <cell r="V326" t="str">
            <v>Engaged in the manufacture and sale of electrical equipments used for the distribution, protection, control and conservation of electrical energy in India other foreign countries</v>
          </cell>
          <cell r="W326" t="str">
            <v>The Company is engaged in the manufacturing and selling of Cables and Wires, Energy Efficient LED Based Lighting, Wiring accessories, Fans, Geysers, Lithium-ion Batteries, Mobile phone accessories and other electrical products.</v>
          </cell>
          <cell r="X326" t="str">
            <v>IAFL CABLES LTD</v>
          </cell>
          <cell r="Z326" t="str">
            <v>IN31578FI</v>
          </cell>
          <cell r="AA326" t="str">
            <v>n.a.</v>
          </cell>
          <cell r="AB326" t="str">
            <v>n.a.</v>
          </cell>
          <cell r="AC326" t="str">
            <v>n.a.</v>
          </cell>
          <cell r="AD326">
            <v>780616</v>
          </cell>
          <cell r="AE326" t="str">
            <v>n.a.</v>
          </cell>
          <cell r="AF326" t="str">
            <v>n.a.</v>
          </cell>
          <cell r="AG326" t="str">
            <v>n.a.</v>
          </cell>
          <cell r="AH326">
            <v>683407</v>
          </cell>
          <cell r="AI326" t="str">
            <v>n.a.</v>
          </cell>
          <cell r="AJ326" t="str">
            <v>n.a.</v>
          </cell>
          <cell r="AK326" t="str">
            <v>n.a.</v>
          </cell>
          <cell r="AL326" t="str">
            <v>n.a.</v>
          </cell>
          <cell r="AM326" t="str">
            <v>n.a.</v>
          </cell>
          <cell r="AN326" t="str">
            <v>n.a.</v>
          </cell>
          <cell r="AO326" t="str">
            <v>n.a.</v>
          </cell>
          <cell r="AP326">
            <v>683407</v>
          </cell>
          <cell r="AQ326" t="str">
            <v>n.a.</v>
          </cell>
          <cell r="AR326" t="str">
            <v>n.a.</v>
          </cell>
          <cell r="AS326" t="str">
            <v>n.a.</v>
          </cell>
          <cell r="AT326">
            <v>97209</v>
          </cell>
          <cell r="AU326" t="str">
            <v>n.a.</v>
          </cell>
          <cell r="AV326" t="str">
            <v>n.a.</v>
          </cell>
          <cell r="AW326" t="str">
            <v>n.a.</v>
          </cell>
          <cell r="AX326">
            <v>-581716</v>
          </cell>
          <cell r="AY326" t="str">
            <v>n.a.</v>
          </cell>
          <cell r="AZ326" t="str">
            <v>n.a.</v>
          </cell>
          <cell r="BA326" t="str">
            <v>n.a.</v>
          </cell>
          <cell r="BB326">
            <v>0</v>
          </cell>
          <cell r="BC326" t="str">
            <v>n.a.</v>
          </cell>
          <cell r="BD326" t="str">
            <v>n.a.</v>
          </cell>
          <cell r="BE326" t="str">
            <v>n.a.</v>
          </cell>
          <cell r="BF326">
            <v>-383336</v>
          </cell>
          <cell r="BG326" t="str">
            <v>n.a.</v>
          </cell>
          <cell r="BH326" t="str">
            <v>n.a.</v>
          </cell>
          <cell r="BI326" t="str">
            <v>n.a.</v>
          </cell>
          <cell r="BJ326">
            <v>-184436</v>
          </cell>
          <cell r="BK326" t="str">
            <v>n.a.</v>
          </cell>
          <cell r="BL326" t="str">
            <v>n.a.</v>
          </cell>
          <cell r="BM326" t="str">
            <v>n.a.</v>
          </cell>
          <cell r="BN326">
            <v>-19927</v>
          </cell>
          <cell r="BO326" t="str">
            <v>n.a.</v>
          </cell>
          <cell r="BP326" t="str">
            <v>n.a.</v>
          </cell>
          <cell r="BQ326" t="str">
            <v>n.a.</v>
          </cell>
          <cell r="BR326">
            <v>-19927</v>
          </cell>
          <cell r="BS326" t="str">
            <v>n.a.</v>
          </cell>
          <cell r="BT326" t="str">
            <v>n.a.</v>
          </cell>
          <cell r="BU326" t="str">
            <v>n.a.</v>
          </cell>
          <cell r="BV326">
            <v>0</v>
          </cell>
          <cell r="BW326" t="str">
            <v>n.a.</v>
          </cell>
          <cell r="BX326" t="str">
            <v>n.a.</v>
          </cell>
          <cell r="BY326" t="str">
            <v>n.a.</v>
          </cell>
          <cell r="BZ326">
            <v>-239927</v>
          </cell>
          <cell r="CA326" t="str">
            <v>n.a.</v>
          </cell>
          <cell r="CB326" t="str">
            <v>n.a.</v>
          </cell>
          <cell r="CC326" t="str">
            <v>n.a.</v>
          </cell>
          <cell r="CD326">
            <v>1558858</v>
          </cell>
          <cell r="CE326" t="str">
            <v>n.a.</v>
          </cell>
          <cell r="CF326" t="str">
            <v>n.a.</v>
          </cell>
          <cell r="CG326" t="str">
            <v>n.a.</v>
          </cell>
          <cell r="CH326">
            <v>443490</v>
          </cell>
          <cell r="CI326" t="str">
            <v>n.a.</v>
          </cell>
          <cell r="CJ326" t="str">
            <v>n.a.</v>
          </cell>
          <cell r="CK326" t="str">
            <v>n.a.</v>
          </cell>
          <cell r="CL326">
            <v>909081</v>
          </cell>
          <cell r="CM326" t="str">
            <v>n.a.</v>
          </cell>
          <cell r="CN326" t="str">
            <v>n.a.</v>
          </cell>
          <cell r="CO326" t="str">
            <v>n.a.</v>
          </cell>
          <cell r="CP326">
            <v>44444</v>
          </cell>
          <cell r="CQ326" t="str">
            <v>n.a.</v>
          </cell>
          <cell r="CR326" t="str">
            <v>n.a.</v>
          </cell>
          <cell r="CS326" t="str">
            <v>n.a.</v>
          </cell>
          <cell r="CT326">
            <v>127818</v>
          </cell>
          <cell r="CU326" t="str">
            <v>n.a.</v>
          </cell>
          <cell r="CV326" t="str">
            <v>n.a.</v>
          </cell>
          <cell r="CW326" t="str">
            <v>n.a.</v>
          </cell>
          <cell r="CX326">
            <v>75632</v>
          </cell>
          <cell r="CY326" t="str">
            <v>n.a.</v>
          </cell>
          <cell r="CZ326" t="str">
            <v>n.a.</v>
          </cell>
          <cell r="DA326" t="str">
            <v>n.a.</v>
          </cell>
          <cell r="DB326">
            <v>18910</v>
          </cell>
          <cell r="DC326" t="str">
            <v>n.a.</v>
          </cell>
          <cell r="DD326" t="str">
            <v>n.a.</v>
          </cell>
          <cell r="DE326" t="str">
            <v>n.a.</v>
          </cell>
          <cell r="DF326">
            <v>1981634</v>
          </cell>
          <cell r="DH326" t="str">
            <v>无数据</v>
          </cell>
          <cell r="DI326" t="str">
            <v>n.a.</v>
          </cell>
          <cell r="DJ326" t="str">
            <v>n.a.</v>
          </cell>
          <cell r="DK326" t="str">
            <v>n.a.</v>
          </cell>
          <cell r="DL326" t="str">
            <v>无数据</v>
          </cell>
          <cell r="DM326" t="e">
            <v>#VALUE!</v>
          </cell>
          <cell r="DN326" t="e">
            <v>#VALUE!</v>
          </cell>
          <cell r="DO326" t="str">
            <v>n.a.</v>
          </cell>
          <cell r="DP326" t="e">
            <v>#VALUE!</v>
          </cell>
          <cell r="DQ326" t="e">
            <v>#VALUE!</v>
          </cell>
          <cell r="DS326" t="str">
            <v>无数据</v>
          </cell>
          <cell r="DT326" t="str">
            <v>n.a.</v>
          </cell>
          <cell r="DU326" t="str">
            <v>n.a.</v>
          </cell>
          <cell r="DV326" t="str">
            <v>n.a.</v>
          </cell>
          <cell r="DW326" t="str">
            <v>无数据</v>
          </cell>
          <cell r="DX326" t="e">
            <v>#VALUE!</v>
          </cell>
          <cell r="DY326" t="e">
            <v>#VALUE!</v>
          </cell>
          <cell r="DZ326" t="str">
            <v>n.a.</v>
          </cell>
          <cell r="EA326" t="e">
            <v>#VALUE!</v>
          </cell>
          <cell r="EB326" t="e">
            <v>#VALUE!</v>
          </cell>
          <cell r="ED326" t="str">
            <v>无数据</v>
          </cell>
          <cell r="EE326" t="str">
            <v>n.a.</v>
          </cell>
          <cell r="EF326" t="str">
            <v>n.a.</v>
          </cell>
          <cell r="EG326" t="str">
            <v>n.a.</v>
          </cell>
          <cell r="EH326" t="str">
            <v>无数据</v>
          </cell>
          <cell r="EI326" t="e">
            <v>#VALUE!</v>
          </cell>
          <cell r="EJ326" t="e">
            <v>#VALUE!</v>
          </cell>
          <cell r="EK326" t="str">
            <v>n.a.</v>
          </cell>
          <cell r="EL326" t="e">
            <v>#VALUE!</v>
          </cell>
          <cell r="EM326" t="e">
            <v>#VALUE!</v>
          </cell>
          <cell r="EO326" t="e">
            <v>#VALUE!</v>
          </cell>
          <cell r="EP326" t="e">
            <v>#VALUE!</v>
          </cell>
          <cell r="EQ326" t="e">
            <v>#VALUE!</v>
          </cell>
          <cell r="ER326" t="e">
            <v>#VALUE!</v>
          </cell>
          <cell r="ES326" t="e">
            <v>#VALUE!</v>
          </cell>
          <cell r="ET326" t="e">
            <v>#VALUE!</v>
          </cell>
          <cell r="EU326" t="e">
            <v>#VALUE!</v>
          </cell>
          <cell r="FF326" t="str">
            <v>IN31578FI</v>
          </cell>
          <cell r="FG326" t="str">
            <v>exclude</v>
          </cell>
          <cell r="FH326" t="str">
            <v>Insufficient financial data</v>
          </cell>
          <cell r="FI326" t="str">
            <v>ok, insuf</v>
          </cell>
        </row>
        <row r="327">
          <cell r="B327" t="str">
            <v>CHANGZHOU HETAI ELECTRIC MOTORS ELECTRIC APPLIANCE CO.,LTD</v>
          </cell>
          <cell r="C327" t="str">
            <v>exclude</v>
          </cell>
          <cell r="D327" t="str">
            <v>Independence(A+, A, A-, B+, B, B-,U)</v>
          </cell>
          <cell r="H327" t="str">
            <v/>
          </cell>
          <cell r="I327" t="str">
            <v>ok, indep</v>
          </cell>
          <cell r="J327" t="str">
            <v>ok,indep</v>
          </cell>
          <cell r="M327" t="str">
            <v>CHANGZHOU HETAI ELECTRIC MOTORS ELECTRIC APPLIANCE CO.,LTD</v>
          </cell>
          <cell r="N327" t="str">
            <v>This company is engaged in the production of hybrid stepper motors, DC core motors, DC brushless motors and drives. It was established in 1998. The registered head office of the company is located in China.The company offers a wide range of products including: stepper motor series; brushless motor series; servo motor series; permanent magnet type DC motor series; stepper motor driver series; brushless motor driver series; gear stepper motor series; built-in drive BLDC motor series; gear BLDC motor series; and linear hybrid stepping motor series. Its products are used in printers, carve machines, medical instruments, entertainment lightings, and textile machines.The company is active and operational in China.</v>
          </cell>
          <cell r="O327" t="str">
            <v>Manufacturing</v>
          </cell>
          <cell r="P327" t="str">
            <v>www.ht-motor.com</v>
          </cell>
          <cell r="R327" t="str">
            <v>China</v>
          </cell>
          <cell r="S327" t="str">
            <v>834300</v>
          </cell>
          <cell r="T327" t="str">
            <v>D</v>
          </cell>
          <cell r="U327" t="str">
            <v>3699</v>
          </cell>
          <cell r="V327" t="str">
            <v>Engaged in the production of hybrid stepper motors, DC core motors, DC brushless motors and drives</v>
          </cell>
          <cell r="W327" t="str">
            <v>The Company's business projects are servo motor, brushless motor, stepper motor, high-speed motor and its controller research and development, production and sales.</v>
          </cell>
          <cell r="Z327" t="str">
            <v>CN45890PC</v>
          </cell>
          <cell r="AA327">
            <v>74902</v>
          </cell>
          <cell r="AB327">
            <v>72770</v>
          </cell>
          <cell r="AC327">
            <v>68200</v>
          </cell>
          <cell r="AD327">
            <v>69054</v>
          </cell>
          <cell r="AE327">
            <v>72553</v>
          </cell>
          <cell r="AF327">
            <v>70206</v>
          </cell>
          <cell r="AG327">
            <v>65734</v>
          </cell>
          <cell r="AH327">
            <v>65379</v>
          </cell>
          <cell r="AI327">
            <v>-606</v>
          </cell>
          <cell r="AJ327">
            <v>-385</v>
          </cell>
          <cell r="AK327">
            <v>-438</v>
          </cell>
          <cell r="AL327">
            <v>-552</v>
          </cell>
          <cell r="AM327">
            <v>71947</v>
          </cell>
          <cell r="AN327">
            <v>69821</v>
          </cell>
          <cell r="AO327">
            <v>65296</v>
          </cell>
          <cell r="AP327">
            <v>64827</v>
          </cell>
          <cell r="AQ327">
            <v>2955</v>
          </cell>
          <cell r="AR327">
            <v>2949</v>
          </cell>
          <cell r="AS327">
            <v>2904</v>
          </cell>
          <cell r="AT327">
            <v>4227</v>
          </cell>
          <cell r="AU327">
            <v>-49401</v>
          </cell>
          <cell r="AV327">
            <v>-48706</v>
          </cell>
          <cell r="AW327">
            <v>-45640</v>
          </cell>
          <cell r="AX327">
            <v>-43938</v>
          </cell>
          <cell r="AY327" t="str">
            <v>n.a.</v>
          </cell>
          <cell r="AZ327" t="str">
            <v>n.a.</v>
          </cell>
          <cell r="BA327" t="str">
            <v>n.a.</v>
          </cell>
          <cell r="BB327" t="str">
            <v>n.a.</v>
          </cell>
          <cell r="BC327">
            <v>-10759</v>
          </cell>
          <cell r="BD327">
            <v>-10989</v>
          </cell>
          <cell r="BE327">
            <v>-13253</v>
          </cell>
          <cell r="BF327">
            <v>-15288</v>
          </cell>
          <cell r="BG327">
            <v>14742</v>
          </cell>
          <cell r="BH327">
            <v>13075</v>
          </cell>
          <cell r="BI327">
            <v>9307</v>
          </cell>
          <cell r="BJ327">
            <v>9828</v>
          </cell>
          <cell r="BK327">
            <v>-1641</v>
          </cell>
          <cell r="BL327">
            <v>-1540</v>
          </cell>
          <cell r="BM327">
            <v>-1399</v>
          </cell>
          <cell r="BN327">
            <v>-1577</v>
          </cell>
          <cell r="BO327">
            <v>-1641</v>
          </cell>
          <cell r="BP327">
            <v>-1462</v>
          </cell>
          <cell r="BQ327">
            <v>-1321</v>
          </cell>
          <cell r="BR327">
            <v>-1499</v>
          </cell>
          <cell r="BS327">
            <v>0</v>
          </cell>
          <cell r="BT327">
            <v>-78</v>
          </cell>
          <cell r="BU327">
            <v>-78</v>
          </cell>
          <cell r="BV327">
            <v>-78</v>
          </cell>
          <cell r="BW327">
            <v>10446</v>
          </cell>
          <cell r="BX327">
            <v>8515</v>
          </cell>
          <cell r="BY327">
            <v>5718</v>
          </cell>
          <cell r="BZ327">
            <v>5860</v>
          </cell>
          <cell r="CA327">
            <v>89686</v>
          </cell>
          <cell r="CB327">
            <v>68383</v>
          </cell>
          <cell r="CC327">
            <v>70374</v>
          </cell>
          <cell r="CD327">
            <v>63719</v>
          </cell>
          <cell r="CE327">
            <v>44730</v>
          </cell>
          <cell r="CF327">
            <v>29357</v>
          </cell>
          <cell r="CG327">
            <v>33097</v>
          </cell>
          <cell r="CH327">
            <v>31928</v>
          </cell>
          <cell r="CI327">
            <v>20273</v>
          </cell>
          <cell r="CJ327">
            <v>24088</v>
          </cell>
          <cell r="CK327">
            <v>23321</v>
          </cell>
          <cell r="CL327">
            <v>20902</v>
          </cell>
          <cell r="CM327">
            <v>2201</v>
          </cell>
          <cell r="CN327">
            <v>1081</v>
          </cell>
          <cell r="CO327">
            <v>1822</v>
          </cell>
          <cell r="CP327">
            <v>804</v>
          </cell>
          <cell r="CQ327">
            <v>17275</v>
          </cell>
          <cell r="CR327">
            <v>10460</v>
          </cell>
          <cell r="CS327">
            <v>9975</v>
          </cell>
          <cell r="CT327">
            <v>9522</v>
          </cell>
          <cell r="CU327">
            <v>6856</v>
          </cell>
          <cell r="CV327" t="str">
            <v>n.a.</v>
          </cell>
          <cell r="CW327" t="str">
            <v>n.a.</v>
          </cell>
          <cell r="CX327" t="str">
            <v>n.a.</v>
          </cell>
          <cell r="CY327" t="str">
            <v>n.a.</v>
          </cell>
          <cell r="CZ327" t="str">
            <v>n.a.</v>
          </cell>
          <cell r="DA327">
            <v>0</v>
          </cell>
          <cell r="DB327">
            <v>71</v>
          </cell>
          <cell r="DC327">
            <v>105829</v>
          </cell>
          <cell r="DD327">
            <v>79304</v>
          </cell>
          <cell r="DE327">
            <v>81487</v>
          </cell>
          <cell r="DF327">
            <v>74657</v>
          </cell>
          <cell r="DH327">
            <v>71947</v>
          </cell>
          <cell r="DI327">
            <v>-49401</v>
          </cell>
          <cell r="DJ327">
            <v>-10759</v>
          </cell>
          <cell r="DK327">
            <v>-1641</v>
          </cell>
          <cell r="DL327">
            <v>10146</v>
          </cell>
          <cell r="DM327">
            <v>0.14102047340403401</v>
          </cell>
          <cell r="DN327">
            <v>0.164172100775068</v>
          </cell>
          <cell r="DO327" t="str">
            <v>n.a.</v>
          </cell>
          <cell r="DP327">
            <v>37043.5</v>
          </cell>
          <cell r="DQ327" t="e">
            <v>#VALUE!</v>
          </cell>
          <cell r="DS327">
            <v>69821</v>
          </cell>
          <cell r="DT327">
            <v>-48706</v>
          </cell>
          <cell r="DU327">
            <v>-10989</v>
          </cell>
          <cell r="DV327">
            <v>-1540</v>
          </cell>
          <cell r="DW327">
            <v>8586</v>
          </cell>
          <cell r="DX327">
            <v>0.122971598802653</v>
          </cell>
          <cell r="DY327">
            <v>0.140213929942027</v>
          </cell>
          <cell r="DZ327" t="str">
            <v>n.a.</v>
          </cell>
          <cell r="EA327">
            <v>31227</v>
          </cell>
          <cell r="EB327" t="e">
            <v>#VALUE!</v>
          </cell>
          <cell r="ED327">
            <v>65296</v>
          </cell>
          <cell r="EE327">
            <v>-45640</v>
          </cell>
          <cell r="EF327">
            <v>-13253</v>
          </cell>
          <cell r="EG327">
            <v>-1399</v>
          </cell>
          <cell r="EH327">
            <v>5004</v>
          </cell>
          <cell r="EI327">
            <v>7.6635628522421007E-2</v>
          </cell>
          <cell r="EJ327">
            <v>8.2996085716181306E-2</v>
          </cell>
          <cell r="EK327" t="str">
            <v>n.a.</v>
          </cell>
          <cell r="EL327">
            <v>32512.5</v>
          </cell>
          <cell r="EM327">
            <v>35.5</v>
          </cell>
          <cell r="EO327">
            <v>69021.333333333299</v>
          </cell>
          <cell r="EP327">
            <v>-47915.666666666701</v>
          </cell>
          <cell r="EQ327">
            <v>-11667</v>
          </cell>
          <cell r="ER327">
            <v>-1526.6666666666699</v>
          </cell>
          <cell r="ES327">
            <v>7912</v>
          </cell>
          <cell r="ET327">
            <v>0.11463122512846299</v>
          </cell>
          <cell r="EU327">
            <v>0.12947285739221501</v>
          </cell>
          <cell r="FF327" t="str">
            <v>CN45890PC</v>
          </cell>
          <cell r="FG327" t="str">
            <v>exclude</v>
          </cell>
          <cell r="FH327" t="str">
            <v>Independence(A+, A, A-, B+, B, B-,U)</v>
          </cell>
          <cell r="FI327" t="str">
            <v>ok, indep</v>
          </cell>
        </row>
        <row r="328">
          <cell r="B328" t="str">
            <v>ZI XI LEASING CO., LTD</v>
          </cell>
          <cell r="C328" t="str">
            <v>exclude</v>
          </cell>
          <cell r="D328" t="str">
            <v>Lev SDA/SDP</v>
          </cell>
          <cell r="E328" t="str">
            <v>从事机械设备、机电设备、钢板桩及配套材料的租赁、销售、维修安装</v>
          </cell>
          <cell r="H328" t="str">
            <v/>
          </cell>
          <cell r="I328" t="str">
            <v>ok, sda/sdp</v>
          </cell>
          <cell r="J328" t="str">
            <v>ok,sda</v>
          </cell>
          <cell r="M328" t="str">
            <v>ZI XI LEASING CO., LTD</v>
          </cell>
          <cell r="N328" t="str">
            <v>This company is engaged in the provision of equipment sales and leasing, and other related services. The company was founded in May 2011. Its registered business office is based in Fujian, China.The company mainly engaged in machinery and equipment, electrical and mechanical equipment, steel sheet pile and supporting materials rental, sales, maintenance and installation. Its vision is to build equipment banks in the leasing industry. Its goals are: to do the most professional equipment assets integrated leasing service providers; to provide the best quality and efficient services; to work together with its client in win-win situation.The company has obtained the ISO9000 / 14000 management system certification.</v>
          </cell>
          <cell r="O328" t="str">
            <v>Services</v>
          </cell>
          <cell r="P328" t="str">
            <v>www.zixirz.com</v>
          </cell>
          <cell r="R328" t="str">
            <v>China</v>
          </cell>
          <cell r="S328" t="str">
            <v>839174</v>
          </cell>
          <cell r="T328" t="str">
            <v>B+</v>
          </cell>
          <cell r="U328" t="str">
            <v>3699</v>
          </cell>
          <cell r="V328" t="str">
            <v>Engaged in the provision of equipment sales and leasing, and other related services</v>
          </cell>
          <cell r="W328" t="str">
            <v>The Company is mainly engaged in the leasing, sales, maintenance and installation of mechanical equipment, mechanical and electrical equipment, steel sheet piles and support materials.</v>
          </cell>
          <cell r="X328" t="str">
            <v>FUJIAN ZIXI EQUIPMENT LEASING CO., LTD</v>
          </cell>
          <cell r="Z328" t="str">
            <v>CN52494PC</v>
          </cell>
          <cell r="AA328">
            <v>75438</v>
          </cell>
          <cell r="AB328">
            <v>72413</v>
          </cell>
          <cell r="AC328">
            <v>72207</v>
          </cell>
          <cell r="AD328">
            <v>82967</v>
          </cell>
          <cell r="AE328">
            <v>74637</v>
          </cell>
          <cell r="AF328">
            <v>70936</v>
          </cell>
          <cell r="AG328">
            <v>70399</v>
          </cell>
          <cell r="AH328">
            <v>81246</v>
          </cell>
          <cell r="AI328">
            <v>-440</v>
          </cell>
          <cell r="AJ328">
            <v>-254</v>
          </cell>
          <cell r="AK328">
            <v>-505</v>
          </cell>
          <cell r="AL328">
            <v>-248</v>
          </cell>
          <cell r="AM328">
            <v>74197</v>
          </cell>
          <cell r="AN328">
            <v>70682</v>
          </cell>
          <cell r="AO328">
            <v>69894</v>
          </cell>
          <cell r="AP328">
            <v>80998</v>
          </cell>
          <cell r="AQ328">
            <v>1241</v>
          </cell>
          <cell r="AR328">
            <v>1731</v>
          </cell>
          <cell r="AS328">
            <v>2313</v>
          </cell>
          <cell r="AT328">
            <v>1969</v>
          </cell>
          <cell r="AU328">
            <v>-32811</v>
          </cell>
          <cell r="AV328">
            <v>-7525</v>
          </cell>
          <cell r="AW328">
            <v>-811</v>
          </cell>
          <cell r="AX328">
            <v>-6578</v>
          </cell>
          <cell r="AY328" t="str">
            <v>n.a.</v>
          </cell>
          <cell r="AZ328" t="str">
            <v>n.a.</v>
          </cell>
          <cell r="BA328" t="str">
            <v>n.a.</v>
          </cell>
          <cell r="BB328" t="str">
            <v>n.a.</v>
          </cell>
          <cell r="BC328">
            <v>-19877</v>
          </cell>
          <cell r="BD328">
            <v>-15994</v>
          </cell>
          <cell r="BE328">
            <v>-20635</v>
          </cell>
          <cell r="BF328">
            <v>-19271</v>
          </cell>
          <cell r="BG328">
            <v>22750</v>
          </cell>
          <cell r="BH328">
            <v>48894</v>
          </cell>
          <cell r="BI328">
            <v>50761</v>
          </cell>
          <cell r="BJ328">
            <v>57118</v>
          </cell>
          <cell r="BK328">
            <v>-25838</v>
          </cell>
          <cell r="BL328">
            <v>-47507</v>
          </cell>
          <cell r="BM328">
            <v>-43660</v>
          </cell>
          <cell r="BN328">
            <v>-33845</v>
          </cell>
          <cell r="BO328">
            <v>-24539</v>
          </cell>
          <cell r="BP328">
            <v>-47507</v>
          </cell>
          <cell r="BQ328">
            <v>-43660</v>
          </cell>
          <cell r="BR328">
            <v>-33834</v>
          </cell>
          <cell r="BS328">
            <v>-1299</v>
          </cell>
          <cell r="BT328">
            <v>0</v>
          </cell>
          <cell r="BU328">
            <v>0</v>
          </cell>
          <cell r="BV328">
            <v>-11</v>
          </cell>
          <cell r="BW328">
            <v>-586</v>
          </cell>
          <cell r="BX328">
            <v>2619</v>
          </cell>
          <cell r="BY328">
            <v>1297</v>
          </cell>
          <cell r="BZ328">
            <v>11447</v>
          </cell>
          <cell r="CA328">
            <v>98726</v>
          </cell>
          <cell r="CB328">
            <v>83802</v>
          </cell>
          <cell r="CC328">
            <v>89427</v>
          </cell>
          <cell r="CD328">
            <v>88758</v>
          </cell>
          <cell r="CE328">
            <v>3320</v>
          </cell>
          <cell r="CF328">
            <v>2453</v>
          </cell>
          <cell r="CG328">
            <v>1612</v>
          </cell>
          <cell r="CH328">
            <v>1</v>
          </cell>
          <cell r="CI328">
            <v>90570</v>
          </cell>
          <cell r="CJ328">
            <v>75298</v>
          </cell>
          <cell r="CK328">
            <v>74580</v>
          </cell>
          <cell r="CL328">
            <v>81125</v>
          </cell>
          <cell r="CM328">
            <v>2229</v>
          </cell>
          <cell r="CN328">
            <v>1593</v>
          </cell>
          <cell r="CO328">
            <v>4992</v>
          </cell>
          <cell r="CP328">
            <v>3649</v>
          </cell>
          <cell r="CQ328">
            <v>1908</v>
          </cell>
          <cell r="CR328">
            <v>3572</v>
          </cell>
          <cell r="CS328">
            <v>5663</v>
          </cell>
          <cell r="CT328">
            <v>3136</v>
          </cell>
          <cell r="CU328" t="str">
            <v>n.a.</v>
          </cell>
          <cell r="CV328" t="str">
            <v>n.a.</v>
          </cell>
          <cell r="CW328" t="str">
            <v>n.a.</v>
          </cell>
          <cell r="CX328" t="str">
            <v>n.a.</v>
          </cell>
          <cell r="CY328">
            <v>2168</v>
          </cell>
          <cell r="CZ328">
            <v>1194</v>
          </cell>
          <cell r="DA328">
            <v>970</v>
          </cell>
          <cell r="DB328">
            <v>677</v>
          </cell>
          <cell r="DC328">
            <v>291453</v>
          </cell>
          <cell r="DD328">
            <v>296953</v>
          </cell>
          <cell r="DE328">
            <v>267392</v>
          </cell>
          <cell r="DF328">
            <v>287314</v>
          </cell>
          <cell r="DH328">
            <v>74197</v>
          </cell>
          <cell r="DI328">
            <v>-32811</v>
          </cell>
          <cell r="DJ328">
            <v>-19877</v>
          </cell>
          <cell r="DK328">
            <v>-25838</v>
          </cell>
          <cell r="DL328">
            <v>-4329</v>
          </cell>
          <cell r="DM328">
            <v>-5.8344677008504403E-2</v>
          </cell>
          <cell r="DN328">
            <v>-5.5128237781117098E-2</v>
          </cell>
          <cell r="DO328" t="str">
            <v>n.a.</v>
          </cell>
          <cell r="DP328">
            <v>2886.5</v>
          </cell>
          <cell r="DQ328">
            <v>1681</v>
          </cell>
          <cell r="DS328">
            <v>70682</v>
          </cell>
          <cell r="DT328">
            <v>-7525</v>
          </cell>
          <cell r="DU328">
            <v>-15994</v>
          </cell>
          <cell r="DV328">
            <v>-47507</v>
          </cell>
          <cell r="DW328">
            <v>-344</v>
          </cell>
          <cell r="DX328">
            <v>-4.8668685096630001E-3</v>
          </cell>
          <cell r="DY328">
            <v>-4.84329682088249E-3</v>
          </cell>
          <cell r="DZ328" t="str">
            <v>n.a.</v>
          </cell>
          <cell r="EA328">
            <v>2032.5</v>
          </cell>
          <cell r="EB328">
            <v>1082</v>
          </cell>
          <cell r="ED328">
            <v>69894</v>
          </cell>
          <cell r="EE328">
            <v>-811</v>
          </cell>
          <cell r="EF328">
            <v>-20635</v>
          </cell>
          <cell r="EG328">
            <v>-43660</v>
          </cell>
          <cell r="EH328">
            <v>4788</v>
          </cell>
          <cell r="EI328">
            <v>6.8503734226113805E-2</v>
          </cell>
          <cell r="EJ328">
            <v>7.3541609068288605E-2</v>
          </cell>
          <cell r="EK328" t="str">
            <v>n.a.</v>
          </cell>
          <cell r="EL328">
            <v>806.5</v>
          </cell>
          <cell r="EM328">
            <v>823.5</v>
          </cell>
          <cell r="EO328">
            <v>71591</v>
          </cell>
          <cell r="EP328">
            <v>-13715.666666666701</v>
          </cell>
          <cell r="EQ328">
            <v>-18835.333333333299</v>
          </cell>
          <cell r="ER328">
            <v>-39001.666666666701</v>
          </cell>
          <cell r="ES328">
            <v>38.333333333335801</v>
          </cell>
          <cell r="ET328">
            <v>5.3544905551446099E-4</v>
          </cell>
          <cell r="EU328">
            <v>5.3573591480404802E-4</v>
          </cell>
          <cell r="FF328" t="str">
            <v>CN52494PC</v>
          </cell>
          <cell r="FG328" t="str">
            <v>exclude</v>
          </cell>
          <cell r="FH328" t="str">
            <v>Lev SDA/SDP</v>
          </cell>
          <cell r="FI328" t="str">
            <v>ok, sda/sdp</v>
          </cell>
        </row>
        <row r="329">
          <cell r="B329" t="str">
            <v>KUNSHAN JINXIN NEW ENERGY GORP.,LTD</v>
          </cell>
          <cell r="C329" t="str">
            <v>exclude</v>
          </cell>
          <cell r="D329" t="str">
            <v>Significantly different products/services</v>
          </cell>
          <cell r="E329" t="str">
            <v>电池</v>
          </cell>
          <cell r="H329" t="str">
            <v/>
          </cell>
          <cell r="I329" t="str">
            <v>独立性不符合</v>
          </cell>
          <cell r="J329" t="str">
            <v>include</v>
          </cell>
          <cell r="L329" t="str">
            <v>电动二轮、三轮车电池及工商业储能系统</v>
          </cell>
          <cell r="M329" t="str">
            <v>KUNSHAN JINXIN NEW ENERGY GORP.,LTD</v>
          </cell>
          <cell r="N329" t="str">
            <v>This company is engaged in the manufacture of primary and storage batteries. It was founded in 2009 and conducts business from its registered head office located in Kunshan, Jiangsu,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29" t="str">
            <v>Manufacturing</v>
          </cell>
          <cell r="R329" t="str">
            <v>China</v>
          </cell>
          <cell r="S329" t="str">
            <v>872380</v>
          </cell>
          <cell r="T329" t="str">
            <v>U</v>
          </cell>
          <cell r="U329" t="str">
            <v>3691</v>
          </cell>
          <cell r="V329" t="str">
            <v>Engaged in the manufacture of primary and storage batteries</v>
          </cell>
          <cell r="W329" t="str">
            <v>The Company is mainly engaged in the R &amp;amp; D, production and sales of battery management software and lithium-ion battery modules and accessories.</v>
          </cell>
          <cell r="Z329" t="str">
            <v>CN56036PC</v>
          </cell>
          <cell r="AA329">
            <v>52506</v>
          </cell>
          <cell r="AB329">
            <v>70601</v>
          </cell>
          <cell r="AC329">
            <v>34130</v>
          </cell>
          <cell r="AD329">
            <v>28148</v>
          </cell>
          <cell r="AE329">
            <v>46865</v>
          </cell>
          <cell r="AF329">
            <v>68840</v>
          </cell>
          <cell r="AG329">
            <v>32744</v>
          </cell>
          <cell r="AH329">
            <v>26320</v>
          </cell>
          <cell r="AI329">
            <v>-113</v>
          </cell>
          <cell r="AJ329">
            <v>-227</v>
          </cell>
          <cell r="AK329">
            <v>-252</v>
          </cell>
          <cell r="AL329">
            <v>-339</v>
          </cell>
          <cell r="AM329">
            <v>46752</v>
          </cell>
          <cell r="AN329">
            <v>68613</v>
          </cell>
          <cell r="AO329">
            <v>32492</v>
          </cell>
          <cell r="AP329">
            <v>25981</v>
          </cell>
          <cell r="AQ329">
            <v>5754</v>
          </cell>
          <cell r="AR329">
            <v>1988</v>
          </cell>
          <cell r="AS329">
            <v>1638</v>
          </cell>
          <cell r="AT329">
            <v>2167</v>
          </cell>
          <cell r="AU329">
            <v>-18245</v>
          </cell>
          <cell r="AV329">
            <v>-35596</v>
          </cell>
          <cell r="AW329">
            <v>-14550</v>
          </cell>
          <cell r="AX329">
            <v>-8088</v>
          </cell>
          <cell r="AY329" t="str">
            <v>n.a.</v>
          </cell>
          <cell r="AZ329" t="str">
            <v>n.a.</v>
          </cell>
          <cell r="BA329" t="str">
            <v>n.a.</v>
          </cell>
          <cell r="BB329" t="str">
            <v>n.a.</v>
          </cell>
          <cell r="BC329">
            <v>-11349</v>
          </cell>
          <cell r="BD329">
            <v>-8696</v>
          </cell>
          <cell r="BE329">
            <v>-7042</v>
          </cell>
          <cell r="BF329">
            <v>-7640</v>
          </cell>
          <cell r="BG329">
            <v>22912</v>
          </cell>
          <cell r="BH329">
            <v>26309</v>
          </cell>
          <cell r="BI329">
            <v>12538</v>
          </cell>
          <cell r="BJ329">
            <v>12420</v>
          </cell>
          <cell r="BK329">
            <v>-7237</v>
          </cell>
          <cell r="BL329">
            <v>-5170</v>
          </cell>
          <cell r="BM329">
            <v>-2300</v>
          </cell>
          <cell r="BN329">
            <v>-1314</v>
          </cell>
          <cell r="BO329">
            <v>-7237</v>
          </cell>
          <cell r="BP329">
            <v>-5170</v>
          </cell>
          <cell r="BQ329">
            <v>-2300</v>
          </cell>
          <cell r="BR329">
            <v>-1314</v>
          </cell>
          <cell r="BS329">
            <v>0</v>
          </cell>
          <cell r="BT329">
            <v>0</v>
          </cell>
          <cell r="BU329">
            <v>0</v>
          </cell>
          <cell r="BV329">
            <v>0</v>
          </cell>
          <cell r="BW329">
            <v>11025</v>
          </cell>
          <cell r="BX329">
            <v>13616</v>
          </cell>
          <cell r="BY329">
            <v>9966</v>
          </cell>
          <cell r="BZ329">
            <v>10978</v>
          </cell>
          <cell r="CA329">
            <v>57014</v>
          </cell>
          <cell r="CB329">
            <v>38365</v>
          </cell>
          <cell r="CC329">
            <v>26083</v>
          </cell>
          <cell r="CD329">
            <v>33019</v>
          </cell>
          <cell r="CE329">
            <v>4268</v>
          </cell>
          <cell r="CF329">
            <v>2060</v>
          </cell>
          <cell r="CG329">
            <v>64</v>
          </cell>
          <cell r="CH329">
            <v>44</v>
          </cell>
          <cell r="CI329">
            <v>45378</v>
          </cell>
          <cell r="CJ329">
            <v>32730</v>
          </cell>
          <cell r="CK329">
            <v>12659</v>
          </cell>
          <cell r="CL329">
            <v>15264</v>
          </cell>
          <cell r="CM329">
            <v>4823</v>
          </cell>
          <cell r="CN329">
            <v>3002</v>
          </cell>
          <cell r="CO329">
            <v>6654</v>
          </cell>
          <cell r="CP329">
            <v>14111</v>
          </cell>
          <cell r="CQ329">
            <v>982</v>
          </cell>
          <cell r="CR329">
            <v>227</v>
          </cell>
          <cell r="CS329">
            <v>6007</v>
          </cell>
          <cell r="CT329">
            <v>168</v>
          </cell>
          <cell r="CU329" t="str">
            <v>n.a.</v>
          </cell>
          <cell r="CV329" t="str">
            <v>n.a.</v>
          </cell>
          <cell r="CW329" t="str">
            <v>n.a.</v>
          </cell>
          <cell r="CX329" t="str">
            <v>n.a.</v>
          </cell>
          <cell r="CY329">
            <v>1055</v>
          </cell>
          <cell r="CZ329">
            <v>867</v>
          </cell>
          <cell r="DA329">
            <v>1536</v>
          </cell>
          <cell r="DB329">
            <v>1536</v>
          </cell>
          <cell r="DC329">
            <v>134609</v>
          </cell>
          <cell r="DD329">
            <v>118006</v>
          </cell>
          <cell r="DE329">
            <v>75708</v>
          </cell>
          <cell r="DF329">
            <v>47939</v>
          </cell>
          <cell r="DH329">
            <v>46752</v>
          </cell>
          <cell r="DI329">
            <v>-18245</v>
          </cell>
          <cell r="DJ329">
            <v>-11349</v>
          </cell>
          <cell r="DK329">
            <v>-7237</v>
          </cell>
          <cell r="DL329">
            <v>9921</v>
          </cell>
          <cell r="DM329">
            <v>0.212204825462012</v>
          </cell>
          <cell r="DN329">
            <v>0.26936548016616402</v>
          </cell>
          <cell r="DO329" t="str">
            <v>n.a.</v>
          </cell>
          <cell r="DP329">
            <v>3164</v>
          </cell>
          <cell r="DQ329">
            <v>961</v>
          </cell>
          <cell r="DS329">
            <v>68613</v>
          </cell>
          <cell r="DT329">
            <v>-35596</v>
          </cell>
          <cell r="DU329">
            <v>-8696</v>
          </cell>
          <cell r="DV329">
            <v>-5170</v>
          </cell>
          <cell r="DW329">
            <v>19151</v>
          </cell>
          <cell r="DX329">
            <v>0.27911620246891999</v>
          </cell>
          <cell r="DY329">
            <v>0.38718612268003699</v>
          </cell>
          <cell r="DZ329" t="str">
            <v>n.a.</v>
          </cell>
          <cell r="EA329">
            <v>1062</v>
          </cell>
          <cell r="EB329">
            <v>1201.5</v>
          </cell>
          <cell r="ED329">
            <v>32492</v>
          </cell>
          <cell r="EE329">
            <v>-14550</v>
          </cell>
          <cell r="EF329">
            <v>-7042</v>
          </cell>
          <cell r="EG329">
            <v>-2300</v>
          </cell>
          <cell r="EH329">
            <v>8600</v>
          </cell>
          <cell r="EI329">
            <v>0.26468053674750702</v>
          </cell>
          <cell r="EJ329">
            <v>0.35995312238406202</v>
          </cell>
          <cell r="EK329" t="str">
            <v>n.a.</v>
          </cell>
          <cell r="EL329">
            <v>54</v>
          </cell>
          <cell r="EM329">
            <v>1536</v>
          </cell>
          <cell r="EO329">
            <v>49285.666666666701</v>
          </cell>
          <cell r="EP329">
            <v>-22797</v>
          </cell>
          <cell r="EQ329">
            <v>-9029</v>
          </cell>
          <cell r="ER329">
            <v>-4902.3333333333303</v>
          </cell>
          <cell r="ES329">
            <v>12557.333333333299</v>
          </cell>
          <cell r="ET329">
            <v>0.25478671960069499</v>
          </cell>
          <cell r="EU329">
            <v>0.34189771747515502</v>
          </cell>
          <cell r="FF329" t="str">
            <v>CN56036PC</v>
          </cell>
          <cell r="FG329" t="str">
            <v>exclude</v>
          </cell>
          <cell r="FH329" t="str">
            <v>Significantly different products/services</v>
          </cell>
          <cell r="FI329" t="str">
            <v>独立性不符合</v>
          </cell>
        </row>
        <row r="330">
          <cell r="B330" t="str">
            <v>HIGH ENERGY BATTERIES INDIA LTD</v>
          </cell>
          <cell r="C330" t="str">
            <v>exclude</v>
          </cell>
          <cell r="D330" t="str">
            <v>Lev SDA/SDP</v>
          </cell>
          <cell r="E330" t="str">
            <v>制造和销售用于陆军，海军，空军，运载火箭和其他严格应用的高科技电池</v>
          </cell>
          <cell r="H330" t="str">
            <v/>
          </cell>
          <cell r="I330" t="str">
            <v>ok, sda/sdp</v>
          </cell>
          <cell r="J330" t="str">
            <v>ok,sdp</v>
          </cell>
          <cell r="M330" t="str">
            <v>HIGH ENERGY BATTERIES INDIA LTD</v>
          </cell>
          <cell r="N330" t="str">
            <v>This company is primarily engaged in the manufacture and marketing of hi-tech batteries for use in army, navy, air force, launch vehicles and for other stringent applications. It was founded in 1979, and its registered business office is situated in Chennai, India.In addition, the company is involved in the research and development of nickel metal hydride cells, fuel cells and cuprous chloride chemistry. The company aims to have continuous improvement of products and processes to offer state-of-the-art electrochemical systems.The Indian Armed Forces and space research institutions are among the company's valued clients. The company's quality assurance process and standards have been set out in accordance with ISO 9001 and ISO 14001.</v>
          </cell>
          <cell r="O330" t="str">
            <v>Manufacturing</v>
          </cell>
          <cell r="P330" t="str">
            <v>www.highenergyltd.com</v>
          </cell>
          <cell r="R330" t="str">
            <v>India</v>
          </cell>
          <cell r="S330" t="str">
            <v>504176</v>
          </cell>
          <cell r="T330" t="str">
            <v>A+</v>
          </cell>
          <cell r="U330" t="str">
            <v>3691</v>
          </cell>
          <cell r="V330" t="str">
            <v>Primarily engaged in the manufacture and marketing of hi-tech batteries for use in army, navy, air force, launch vehicles and for other stringent applications</v>
          </cell>
          <cell r="W330" t="str">
            <v>The Company has identified two business segments viz  Aerospace, Naval and Power System Batteries and Lead Acid Batteries.</v>
          </cell>
          <cell r="X330" t="str">
            <v>SIMCO METRES LTD</v>
          </cell>
          <cell r="Z330" t="str">
            <v>IN31233FI</v>
          </cell>
          <cell r="AA330">
            <v>795534</v>
          </cell>
          <cell r="AB330">
            <v>778355</v>
          </cell>
          <cell r="AC330">
            <v>614929</v>
          </cell>
          <cell r="AD330">
            <v>466176</v>
          </cell>
          <cell r="AE330">
            <v>792574</v>
          </cell>
          <cell r="AF330">
            <v>775275</v>
          </cell>
          <cell r="AG330">
            <v>611651</v>
          </cell>
          <cell r="AH330">
            <v>458542</v>
          </cell>
          <cell r="AI330" t="str">
            <v>n.a.</v>
          </cell>
          <cell r="AJ330" t="str">
            <v>n.a.</v>
          </cell>
          <cell r="AK330" t="str">
            <v>n.a.</v>
          </cell>
          <cell r="AL330" t="str">
            <v>n.a.</v>
          </cell>
          <cell r="AM330">
            <v>792574</v>
          </cell>
          <cell r="AN330">
            <v>775275</v>
          </cell>
          <cell r="AO330">
            <v>611651</v>
          </cell>
          <cell r="AP330">
            <v>458542</v>
          </cell>
          <cell r="AQ330">
            <v>2960</v>
          </cell>
          <cell r="AR330">
            <v>3080</v>
          </cell>
          <cell r="AS330">
            <v>3278</v>
          </cell>
          <cell r="AT330">
            <v>7634</v>
          </cell>
          <cell r="AU330">
            <v>-269495</v>
          </cell>
          <cell r="AV330">
            <v>-269048</v>
          </cell>
          <cell r="AW330">
            <v>-259775</v>
          </cell>
          <cell r="AX330">
            <v>-214791</v>
          </cell>
          <cell r="AY330">
            <v>0</v>
          </cell>
          <cell r="AZ330">
            <v>0</v>
          </cell>
          <cell r="BA330">
            <v>0</v>
          </cell>
          <cell r="BB330">
            <v>0</v>
          </cell>
          <cell r="BC330">
            <v>-232347</v>
          </cell>
          <cell r="BD330">
            <v>-192682</v>
          </cell>
          <cell r="BE330">
            <v>-194722</v>
          </cell>
          <cell r="BF330">
            <v>-178152</v>
          </cell>
          <cell r="BG330">
            <v>293692</v>
          </cell>
          <cell r="BH330">
            <v>316625</v>
          </cell>
          <cell r="BI330">
            <v>160432</v>
          </cell>
          <cell r="BJ330">
            <v>73233</v>
          </cell>
          <cell r="BK330">
            <v>-11345</v>
          </cell>
          <cell r="BL330">
            <v>-11243</v>
          </cell>
          <cell r="BM330">
            <v>-11598</v>
          </cell>
          <cell r="BN330">
            <v>-12363</v>
          </cell>
          <cell r="BO330">
            <v>-11146</v>
          </cell>
          <cell r="BP330">
            <v>-11071</v>
          </cell>
          <cell r="BQ330">
            <v>-11598</v>
          </cell>
          <cell r="BR330">
            <v>-12363</v>
          </cell>
          <cell r="BS330">
            <v>-199</v>
          </cell>
          <cell r="BT330">
            <v>-172</v>
          </cell>
          <cell r="BU330">
            <v>0</v>
          </cell>
          <cell r="BV330">
            <v>0</v>
          </cell>
          <cell r="BW330">
            <v>179498</v>
          </cell>
          <cell r="BX330">
            <v>183293</v>
          </cell>
          <cell r="BY330">
            <v>56019</v>
          </cell>
          <cell r="BZ330">
            <v>4363</v>
          </cell>
          <cell r="CA330">
            <v>656418</v>
          </cell>
          <cell r="CB330">
            <v>600166</v>
          </cell>
          <cell r="CC330">
            <v>418456</v>
          </cell>
          <cell r="CD330">
            <v>467884</v>
          </cell>
          <cell r="CE330">
            <v>354281</v>
          </cell>
          <cell r="CF330">
            <v>288312</v>
          </cell>
          <cell r="CG330">
            <v>279794</v>
          </cell>
          <cell r="CH330">
            <v>249292</v>
          </cell>
          <cell r="CI330">
            <v>196976</v>
          </cell>
          <cell r="CJ330">
            <v>182323</v>
          </cell>
          <cell r="CK330">
            <v>91835</v>
          </cell>
          <cell r="CL330">
            <v>166227</v>
          </cell>
          <cell r="CM330">
            <v>40381</v>
          </cell>
          <cell r="CN330">
            <v>47568</v>
          </cell>
          <cell r="CO330">
            <v>10108</v>
          </cell>
          <cell r="CP330">
            <v>17040</v>
          </cell>
          <cell r="CQ330">
            <v>47406</v>
          </cell>
          <cell r="CR330">
            <v>55793</v>
          </cell>
          <cell r="CS330">
            <v>9396</v>
          </cell>
          <cell r="CT330">
            <v>14794</v>
          </cell>
          <cell r="CU330" t="str">
            <v>n.a.</v>
          </cell>
          <cell r="CV330" t="str">
            <v>n.a.</v>
          </cell>
          <cell r="CW330" t="str">
            <v>n.a.</v>
          </cell>
          <cell r="CX330" t="str">
            <v>n.a.</v>
          </cell>
          <cell r="CY330">
            <v>6990</v>
          </cell>
          <cell r="CZ330">
            <v>5620</v>
          </cell>
          <cell r="DA330">
            <v>3409</v>
          </cell>
          <cell r="DB330">
            <v>1870</v>
          </cell>
          <cell r="DC330">
            <v>984021</v>
          </cell>
          <cell r="DD330">
            <v>936050</v>
          </cell>
          <cell r="DE330">
            <v>742515</v>
          </cell>
          <cell r="DF330">
            <v>830287</v>
          </cell>
          <cell r="DH330">
            <v>792574</v>
          </cell>
          <cell r="DI330">
            <v>-269495</v>
          </cell>
          <cell r="DJ330">
            <v>-232347</v>
          </cell>
          <cell r="DK330">
            <v>-11345</v>
          </cell>
          <cell r="DL330">
            <v>279387</v>
          </cell>
          <cell r="DM330">
            <v>0.352505885885734</v>
          </cell>
          <cell r="DN330">
            <v>0.54441558340332097</v>
          </cell>
          <cell r="DO330">
            <v>0</v>
          </cell>
          <cell r="DP330">
            <v>321296.5</v>
          </cell>
          <cell r="DQ330">
            <v>6305</v>
          </cell>
          <cell r="DS330">
            <v>775275</v>
          </cell>
          <cell r="DT330">
            <v>-269048</v>
          </cell>
          <cell r="DU330">
            <v>-192682</v>
          </cell>
          <cell r="DV330">
            <v>-11243</v>
          </cell>
          <cell r="DW330">
            <v>302302</v>
          </cell>
          <cell r="DX330">
            <v>0.38992873496501201</v>
          </cell>
          <cell r="DY330">
            <v>0.63915276347698502</v>
          </cell>
          <cell r="DZ330">
            <v>0</v>
          </cell>
          <cell r="EA330">
            <v>284053</v>
          </cell>
          <cell r="EB330">
            <v>4514.5</v>
          </cell>
          <cell r="ED330">
            <v>611651</v>
          </cell>
          <cell r="EE330">
            <v>-259775</v>
          </cell>
          <cell r="EF330">
            <v>-194722</v>
          </cell>
          <cell r="EG330">
            <v>-11598</v>
          </cell>
          <cell r="EH330">
            <v>145556</v>
          </cell>
          <cell r="EI330">
            <v>0.23797230773758199</v>
          </cell>
          <cell r="EJ330">
            <v>0.31228826741329602</v>
          </cell>
          <cell r="EK330">
            <v>0</v>
          </cell>
          <cell r="EL330">
            <v>264543</v>
          </cell>
          <cell r="EM330">
            <v>2639.5</v>
          </cell>
          <cell r="EO330">
            <v>726500</v>
          </cell>
          <cell r="EP330">
            <v>-266106</v>
          </cell>
          <cell r="EQ330">
            <v>-206583.66666666701</v>
          </cell>
          <cell r="ER330">
            <v>-11395.333333333299</v>
          </cell>
          <cell r="ES330">
            <v>242415</v>
          </cell>
          <cell r="ET330">
            <v>0.33367515485202998</v>
          </cell>
          <cell r="EU330">
            <v>0.50076949296094697</v>
          </cell>
          <cell r="FF330" t="str">
            <v>IN31233FI</v>
          </cell>
          <cell r="FG330" t="str">
            <v>exclude</v>
          </cell>
          <cell r="FH330" t="str">
            <v>Lev SDA/SDP</v>
          </cell>
          <cell r="FI330" t="str">
            <v>ok, sda/sdp</v>
          </cell>
        </row>
        <row r="331">
          <cell r="B331" t="str">
            <v>YANTAI CHUNGWAY NEW ENERGY TECHNOLOGY CO., LTD.</v>
          </cell>
          <cell r="C331" t="str">
            <v>exclude</v>
          </cell>
          <cell r="D331" t="str">
            <v>Independence(A+, A, A-, B+, B, B-,U)</v>
          </cell>
          <cell r="H331" t="str">
            <v/>
          </cell>
          <cell r="I331" t="str">
            <v>ok, indep</v>
          </cell>
          <cell r="J331" t="str">
            <v>ok,indep</v>
          </cell>
          <cell r="M331" t="str">
            <v>YANTAI CHUNGWAY NEW ENERGY TECHNOLOGY CO., LTD.</v>
          </cell>
          <cell r="N331" t="str">
            <v>This company is engaged in the sale of machinery for textile, apparel and leather. It was incorporated in 2015 and it conducts business from its registered head office which is strategically located in Yantai, China. The company primarily sells machineries used from the start of the yarn-making process through weaving the cloth, final treatments, and dyeing. Examples of these machineries are the following: draw texturizing machines which are used to draw twisting machines, air texturizing machines, automatic shuttle changing looms, rapier looms and high speed circular knitting machines. By placing great importance on close cooperation with reliable, regional suppliers, the company is able to realize custom-tailored solutions for clients cost-effectively and to very short timescales.</v>
          </cell>
          <cell r="O331" t="str">
            <v>Wholesale; Retail</v>
          </cell>
          <cell r="R331" t="str">
            <v>China</v>
          </cell>
          <cell r="S331" t="str">
            <v>873537</v>
          </cell>
          <cell r="T331" t="str">
            <v>D</v>
          </cell>
          <cell r="U331" t="str">
            <v>3691</v>
          </cell>
          <cell r="V331" t="str">
            <v>Engaged in the sale of machinery for textile, apparel and leather</v>
          </cell>
          <cell r="W331" t="str">
            <v>The Company is mainly engaged in the research and development, design, manufacture and sales of lithium-ion battery thermal runaway detection and prevention and control devices. Its main products are lithium-ion power battery fire prevention and control devices for electric buses. At present, it is mainly used in the field of new energy electric buses. In the future, it can be widely used in other fields with lithium-ion battery thermal runaway detection and prevention and control.</v>
          </cell>
          <cell r="Z331" t="str">
            <v>CN53938PC</v>
          </cell>
          <cell r="AA331">
            <v>75098</v>
          </cell>
          <cell r="AB331">
            <v>66249</v>
          </cell>
          <cell r="AC331">
            <v>99327</v>
          </cell>
          <cell r="AD331">
            <v>41318</v>
          </cell>
          <cell r="AE331">
            <v>70688</v>
          </cell>
          <cell r="AF331">
            <v>59501</v>
          </cell>
          <cell r="AG331">
            <v>93503</v>
          </cell>
          <cell r="AH331">
            <v>38752</v>
          </cell>
          <cell r="AI331">
            <v>-450</v>
          </cell>
          <cell r="AJ331">
            <v>-406</v>
          </cell>
          <cell r="AK331">
            <v>-1119</v>
          </cell>
          <cell r="AL331">
            <v>-547</v>
          </cell>
          <cell r="AM331">
            <v>70238</v>
          </cell>
          <cell r="AN331">
            <v>59095</v>
          </cell>
          <cell r="AO331">
            <v>92384</v>
          </cell>
          <cell r="AP331">
            <v>38205</v>
          </cell>
          <cell r="AQ331">
            <v>4860</v>
          </cell>
          <cell r="AR331">
            <v>7154</v>
          </cell>
          <cell r="AS331">
            <v>6943</v>
          </cell>
          <cell r="AT331">
            <v>3113</v>
          </cell>
          <cell r="AU331">
            <v>-35324</v>
          </cell>
          <cell r="AV331">
            <v>-23954</v>
          </cell>
          <cell r="AW331">
            <v>-30846</v>
          </cell>
          <cell r="AX331">
            <v>-10560</v>
          </cell>
          <cell r="AY331" t="str">
            <v>n.a.</v>
          </cell>
          <cell r="AZ331" t="str">
            <v>n.a.</v>
          </cell>
          <cell r="BA331" t="str">
            <v>n.a.</v>
          </cell>
          <cell r="BB331" t="str">
            <v>n.a.</v>
          </cell>
          <cell r="BC331">
            <v>-30950</v>
          </cell>
          <cell r="BD331">
            <v>-31209</v>
          </cell>
          <cell r="BE331">
            <v>-31485</v>
          </cell>
          <cell r="BF331">
            <v>-17139</v>
          </cell>
          <cell r="BG331">
            <v>8824</v>
          </cell>
          <cell r="BH331">
            <v>11086</v>
          </cell>
          <cell r="BI331" t="str">
            <v>n.a.</v>
          </cell>
          <cell r="BJ331" t="str">
            <v>n.a.</v>
          </cell>
          <cell r="BK331">
            <v>-1420</v>
          </cell>
          <cell r="BL331">
            <v>-1043</v>
          </cell>
          <cell r="BM331" t="str">
            <v>n.a.</v>
          </cell>
          <cell r="BN331" t="str">
            <v>n.a.</v>
          </cell>
          <cell r="BO331">
            <v>-630</v>
          </cell>
          <cell r="BP331">
            <v>-478</v>
          </cell>
          <cell r="BQ331" t="str">
            <v>n.a.</v>
          </cell>
          <cell r="BR331" t="str">
            <v>n.a.</v>
          </cell>
          <cell r="BS331">
            <v>-790</v>
          </cell>
          <cell r="BT331">
            <v>-565</v>
          </cell>
          <cell r="BU331" t="str">
            <v>n.a.</v>
          </cell>
          <cell r="BV331" t="str">
            <v>n.a.</v>
          </cell>
          <cell r="BW331">
            <v>1126</v>
          </cell>
          <cell r="BX331">
            <v>8616</v>
          </cell>
          <cell r="BY331">
            <v>31079</v>
          </cell>
          <cell r="BZ331">
            <v>11022</v>
          </cell>
          <cell r="CA331">
            <v>154273</v>
          </cell>
          <cell r="CB331">
            <v>99238</v>
          </cell>
          <cell r="CC331">
            <v>87156</v>
          </cell>
          <cell r="CD331">
            <v>44483</v>
          </cell>
          <cell r="CE331">
            <v>31932</v>
          </cell>
          <cell r="CF331">
            <v>17457</v>
          </cell>
          <cell r="CG331">
            <v>10211</v>
          </cell>
          <cell r="CH331">
            <v>6489</v>
          </cell>
          <cell r="CI331">
            <v>36324</v>
          </cell>
          <cell r="CJ331">
            <v>33620</v>
          </cell>
          <cell r="CK331">
            <v>36993</v>
          </cell>
          <cell r="CL331">
            <v>26897</v>
          </cell>
          <cell r="CM331">
            <v>33308</v>
          </cell>
          <cell r="CN331">
            <v>21652</v>
          </cell>
          <cell r="CO331">
            <v>27663</v>
          </cell>
          <cell r="CP331">
            <v>8578</v>
          </cell>
          <cell r="CQ331">
            <v>49358</v>
          </cell>
          <cell r="CR331">
            <v>24088</v>
          </cell>
          <cell r="CS331">
            <v>10021</v>
          </cell>
          <cell r="CT331">
            <v>2266</v>
          </cell>
          <cell r="CU331">
            <v>28387</v>
          </cell>
          <cell r="CV331">
            <v>365</v>
          </cell>
          <cell r="CW331" t="str">
            <v>n.a.</v>
          </cell>
          <cell r="CX331" t="str">
            <v>n.a.</v>
          </cell>
          <cell r="CY331">
            <v>5173</v>
          </cell>
          <cell r="CZ331">
            <v>760</v>
          </cell>
          <cell r="DA331">
            <v>367</v>
          </cell>
          <cell r="DB331" t="str">
            <v>n.a.</v>
          </cell>
          <cell r="DC331">
            <v>178460</v>
          </cell>
          <cell r="DD331">
            <v>116203</v>
          </cell>
          <cell r="DE331">
            <v>93271</v>
          </cell>
          <cell r="DF331">
            <v>47673</v>
          </cell>
          <cell r="DH331">
            <v>70238</v>
          </cell>
          <cell r="DI331">
            <v>-35324</v>
          </cell>
          <cell r="DJ331">
            <v>-30950</v>
          </cell>
          <cell r="DK331">
            <v>-1420</v>
          </cell>
          <cell r="DL331">
            <v>2544</v>
          </cell>
          <cell r="DM331">
            <v>3.6219710128420499E-2</v>
          </cell>
          <cell r="DN331">
            <v>3.7580878659851699E-2</v>
          </cell>
          <cell r="DO331" t="str">
            <v>n.a.</v>
          </cell>
          <cell r="DP331">
            <v>24694.5</v>
          </cell>
          <cell r="DQ331">
            <v>2966.5</v>
          </cell>
          <cell r="DS331">
            <v>59095</v>
          </cell>
          <cell r="DT331">
            <v>-23954</v>
          </cell>
          <cell r="DU331">
            <v>-31209</v>
          </cell>
          <cell r="DV331">
            <v>-1043</v>
          </cell>
          <cell r="DW331">
            <v>2889</v>
          </cell>
          <cell r="DX331">
            <v>4.8887384719519401E-2</v>
          </cell>
          <cell r="DY331">
            <v>5.1400206383660101E-2</v>
          </cell>
          <cell r="DZ331" t="str">
            <v>n.a.</v>
          </cell>
          <cell r="EA331">
            <v>13834</v>
          </cell>
          <cell r="EB331">
            <v>563.5</v>
          </cell>
          <cell r="ED331">
            <v>92384</v>
          </cell>
          <cell r="EE331">
            <v>-30846</v>
          </cell>
          <cell r="EF331">
            <v>-31485</v>
          </cell>
          <cell r="EG331" t="str">
            <v>n.a.</v>
          </cell>
          <cell r="EH331" t="e">
            <v>#VALUE!</v>
          </cell>
          <cell r="EI331" t="e">
            <v>#VALUE!</v>
          </cell>
          <cell r="EJ331" t="e">
            <v>#VALUE!</v>
          </cell>
          <cell r="EK331" t="str">
            <v>n.a.</v>
          </cell>
          <cell r="EL331">
            <v>8350</v>
          </cell>
          <cell r="EM331" t="e">
            <v>#VALUE!</v>
          </cell>
          <cell r="EO331">
            <v>73905.666666666701</v>
          </cell>
          <cell r="EP331">
            <v>-30041.333333333299</v>
          </cell>
          <cell r="EQ331">
            <v>-31214.666666666701</v>
          </cell>
          <cell r="ER331" t="e">
            <v>#VALUE!</v>
          </cell>
          <cell r="ES331" t="e">
            <v>#VALUE!</v>
          </cell>
          <cell r="ET331" t="e">
            <v>#VALUE!</v>
          </cell>
          <cell r="EU331" t="e">
            <v>#VALUE!</v>
          </cell>
          <cell r="FF331" t="str">
            <v>CN53938PC</v>
          </cell>
          <cell r="FG331" t="str">
            <v>exclude</v>
          </cell>
          <cell r="FH331" t="str">
            <v>Independence(A+, A, A-, B+, B, B-,U)</v>
          </cell>
          <cell r="FI331" t="str">
            <v>ok, indep</v>
          </cell>
        </row>
        <row r="332">
          <cell r="B332" t="str">
            <v>BEIJING HUIFENGRENHE SCIENCE AND TECHNOLOGY CO., LTD</v>
          </cell>
          <cell r="C332" t="str">
            <v>exclude</v>
          </cell>
          <cell r="D332" t="str">
            <v>Lev SDA/SDP</v>
          </cell>
          <cell r="E332" t="str">
            <v>提供成套工程设计咨询、工程承包、设施运营、技术开发和合同能源管理</v>
          </cell>
          <cell r="H332" t="str">
            <v/>
          </cell>
          <cell r="I332" t="str">
            <v>ok, sda/sdp</v>
          </cell>
          <cell r="J332" t="str">
            <v>ok,sda</v>
          </cell>
          <cell r="M332" t="str">
            <v>BEIJING HUIFENGRENHE SCIENCE AND TECHNOLOGY CO., LTD</v>
          </cell>
          <cell r="N332" t="str">
            <v>This company is a state-level high-tech enterprise and the first batch of national development and reform commission for the record of energy-saving services firm. It was incorporated in 2009 and conducts business from its registered head office which is strategically located in Beijing, China.The company is mainly committed to energy conservation and environmental protection and is based on technology, high-tech and product development as the guide. The company provides set engineering design consulting, engineering contracting, facilities operations, and technology development and contract energy management. Furthermore, the company has developed into energy-saving design, energy-saving, energy-saving investment, installation commissioning, operation and management and energy-saving services through-train service integrated energy-saving services.</v>
          </cell>
          <cell r="O332" t="str">
            <v>Services</v>
          </cell>
          <cell r="P332" t="str">
            <v>www.hfrh-emc.com</v>
          </cell>
          <cell r="R332" t="str">
            <v>China</v>
          </cell>
          <cell r="S332" t="str">
            <v>430249</v>
          </cell>
          <cell r="T332" t="str">
            <v>B+</v>
          </cell>
          <cell r="U332" t="str">
            <v>3699</v>
          </cell>
          <cell r="V332" t="str">
            <v>A state-level high-tech enterprise and the first batch of national development and reform commission for the record of energy-saving services firm</v>
          </cell>
          <cell r="W332" t="str">
            <v>The Company is mainly engaged in electrical machinery and equipment manufacturing industry, rotary heating equipment, anti grinding surface anticorrosion treatment, central cylinder seal, energy-saving technical scheme, contract energy management, waste heat recovery utilization.</v>
          </cell>
          <cell r="Z332" t="str">
            <v>CN40899PC</v>
          </cell>
          <cell r="AA332">
            <v>87109</v>
          </cell>
          <cell r="AB332">
            <v>90403</v>
          </cell>
          <cell r="AC332">
            <v>67059</v>
          </cell>
          <cell r="AD332">
            <v>93532</v>
          </cell>
          <cell r="AE332">
            <v>87271</v>
          </cell>
          <cell r="AF332">
            <v>90575</v>
          </cell>
          <cell r="AG332">
            <v>67166</v>
          </cell>
          <cell r="AH332">
            <v>93940</v>
          </cell>
          <cell r="AI332">
            <v>-461</v>
          </cell>
          <cell r="AJ332">
            <v>-512</v>
          </cell>
          <cell r="AK332">
            <v>-397</v>
          </cell>
          <cell r="AL332">
            <v>-408</v>
          </cell>
          <cell r="AM332">
            <v>86810</v>
          </cell>
          <cell r="AN332">
            <v>90063</v>
          </cell>
          <cell r="AO332">
            <v>66769</v>
          </cell>
          <cell r="AP332">
            <v>93532</v>
          </cell>
          <cell r="AQ332">
            <v>299</v>
          </cell>
          <cell r="AR332">
            <v>340</v>
          </cell>
          <cell r="AS332">
            <v>290</v>
          </cell>
          <cell r="AT332" t="str">
            <v>n.a.</v>
          </cell>
          <cell r="AU332">
            <v>-61979</v>
          </cell>
          <cell r="AV332">
            <v>-69210</v>
          </cell>
          <cell r="AW332">
            <v>-37605</v>
          </cell>
          <cell r="AX332">
            <v>-59101</v>
          </cell>
          <cell r="AY332" t="str">
            <v>n.a.</v>
          </cell>
          <cell r="AZ332" t="str">
            <v>n.a.</v>
          </cell>
          <cell r="BA332" t="str">
            <v>n.a.</v>
          </cell>
          <cell r="BB332" t="str">
            <v>n.a.</v>
          </cell>
          <cell r="BC332">
            <v>-18799</v>
          </cell>
          <cell r="BD332">
            <v>-18190</v>
          </cell>
          <cell r="BE332">
            <v>-15006</v>
          </cell>
          <cell r="BF332">
            <v>-16277</v>
          </cell>
          <cell r="BG332">
            <v>6331</v>
          </cell>
          <cell r="BH332">
            <v>3003</v>
          </cell>
          <cell r="BI332">
            <v>14448</v>
          </cell>
          <cell r="BJ332">
            <v>18154</v>
          </cell>
          <cell r="BK332">
            <v>-2336</v>
          </cell>
          <cell r="BL332">
            <v>-2032</v>
          </cell>
          <cell r="BM332">
            <v>-719</v>
          </cell>
          <cell r="BN332">
            <v>-856</v>
          </cell>
          <cell r="BO332">
            <v>-680</v>
          </cell>
          <cell r="BP332">
            <v>-680</v>
          </cell>
          <cell r="BQ332">
            <v>-456</v>
          </cell>
          <cell r="BR332">
            <v>-582</v>
          </cell>
          <cell r="BS332">
            <v>-1656</v>
          </cell>
          <cell r="BT332">
            <v>-1352</v>
          </cell>
          <cell r="BU332">
            <v>-263</v>
          </cell>
          <cell r="BV332">
            <v>-274</v>
          </cell>
          <cell r="BW332">
            <v>1953</v>
          </cell>
          <cell r="BX332">
            <v>-216</v>
          </cell>
          <cell r="BY332">
            <v>10657</v>
          </cell>
          <cell r="BZ332">
            <v>14186</v>
          </cell>
          <cell r="CA332">
            <v>109597</v>
          </cell>
          <cell r="CB332">
            <v>107284</v>
          </cell>
          <cell r="CC332">
            <v>103076</v>
          </cell>
          <cell r="CD332">
            <v>105686</v>
          </cell>
          <cell r="CE332">
            <v>16977</v>
          </cell>
          <cell r="CF332">
            <v>16131</v>
          </cell>
          <cell r="CG332">
            <v>43012</v>
          </cell>
          <cell r="CH332">
            <v>29079</v>
          </cell>
          <cell r="CI332">
            <v>54755</v>
          </cell>
          <cell r="CJ332">
            <v>59558</v>
          </cell>
          <cell r="CK332">
            <v>37957</v>
          </cell>
          <cell r="CL332">
            <v>43256</v>
          </cell>
          <cell r="CM332">
            <v>11763</v>
          </cell>
          <cell r="CN332">
            <v>18775</v>
          </cell>
          <cell r="CO332">
            <v>6583</v>
          </cell>
          <cell r="CP332">
            <v>8422</v>
          </cell>
          <cell r="CQ332">
            <v>24415</v>
          </cell>
          <cell r="CR332">
            <v>10231</v>
          </cell>
          <cell r="CS332">
            <v>5248</v>
          </cell>
          <cell r="CT332">
            <v>11828</v>
          </cell>
          <cell r="CU332">
            <v>593</v>
          </cell>
          <cell r="CV332" t="str">
            <v>n.a.</v>
          </cell>
          <cell r="CW332" t="str">
            <v>n.a.</v>
          </cell>
          <cell r="CX332" t="str">
            <v>n.a.</v>
          </cell>
          <cell r="CY332">
            <v>614</v>
          </cell>
          <cell r="CZ332">
            <v>993</v>
          </cell>
          <cell r="DA332">
            <v>1049</v>
          </cell>
          <cell r="DB332">
            <v>6777</v>
          </cell>
          <cell r="DC332">
            <v>119315</v>
          </cell>
          <cell r="DD332">
            <v>115994</v>
          </cell>
          <cell r="DE332">
            <v>115333</v>
          </cell>
          <cell r="DF332">
            <v>116360</v>
          </cell>
          <cell r="DH332">
            <v>86810</v>
          </cell>
          <cell r="DI332">
            <v>-61979</v>
          </cell>
          <cell r="DJ332">
            <v>-18799</v>
          </cell>
          <cell r="DK332">
            <v>-2336</v>
          </cell>
          <cell r="DL332">
            <v>3696</v>
          </cell>
          <cell r="DM332">
            <v>4.2575740122105701E-2</v>
          </cell>
          <cell r="DN332">
            <v>4.4469042519912398E-2</v>
          </cell>
          <cell r="DO332" t="str">
            <v>n.a.</v>
          </cell>
          <cell r="DP332">
            <v>16554</v>
          </cell>
          <cell r="DQ332">
            <v>803.5</v>
          </cell>
          <cell r="DS332">
            <v>90063</v>
          </cell>
          <cell r="DT332">
            <v>-69210</v>
          </cell>
          <cell r="DU332">
            <v>-18190</v>
          </cell>
          <cell r="DV332">
            <v>-2032</v>
          </cell>
          <cell r="DW332">
            <v>631</v>
          </cell>
          <cell r="DX332">
            <v>7.0062067663746496E-3</v>
          </cell>
          <cell r="DY332">
            <v>7.0556400393595098E-3</v>
          </cell>
          <cell r="DZ332" t="str">
            <v>n.a.</v>
          </cell>
          <cell r="EA332">
            <v>29571.5</v>
          </cell>
          <cell r="EB332">
            <v>1021</v>
          </cell>
          <cell r="ED332">
            <v>66769</v>
          </cell>
          <cell r="EE332">
            <v>-37605</v>
          </cell>
          <cell r="EF332">
            <v>-15006</v>
          </cell>
          <cell r="EG332">
            <v>-719</v>
          </cell>
          <cell r="EH332">
            <v>13439</v>
          </cell>
          <cell r="EI332">
            <v>0.20127604127664001</v>
          </cell>
          <cell r="EJ332">
            <v>0.25199699981248802</v>
          </cell>
          <cell r="EK332" t="str">
            <v>n.a.</v>
          </cell>
          <cell r="EL332">
            <v>36045.5</v>
          </cell>
          <cell r="EM332">
            <v>3913</v>
          </cell>
          <cell r="EO332">
            <v>81214</v>
          </cell>
          <cell r="EP332">
            <v>-56264.666666666701</v>
          </cell>
          <cell r="EQ332">
            <v>-17331.666666666701</v>
          </cell>
          <cell r="ER332">
            <v>-1695.6666666666699</v>
          </cell>
          <cell r="ES332">
            <v>5922</v>
          </cell>
          <cell r="ET332">
            <v>7.2918462334080295E-2</v>
          </cell>
          <cell r="EU332">
            <v>7.8653774637411702E-2</v>
          </cell>
          <cell r="FF332" t="str">
            <v>CN40899PC</v>
          </cell>
          <cell r="FG332" t="str">
            <v>exclude</v>
          </cell>
          <cell r="FH332" t="str">
            <v>Lev SDA/SDP</v>
          </cell>
          <cell r="FI332" t="str">
            <v>ok, sda/sdp</v>
          </cell>
        </row>
        <row r="333">
          <cell r="B333" t="str">
            <v>CHANGXING KEDI OPTOELECTRONICS CO.,LTD.</v>
          </cell>
          <cell r="C333" t="str">
            <v>exclude</v>
          </cell>
          <cell r="D333" t="str">
            <v>Independence(A+, A, A-, B+, B, B-,U)</v>
          </cell>
          <cell r="H333" t="str">
            <v/>
          </cell>
          <cell r="I333" t="str">
            <v>ok, indep</v>
          </cell>
          <cell r="J333" t="str">
            <v>ok,indep</v>
          </cell>
          <cell r="M333" t="str">
            <v>CHANGXING KEDI OPTOELECTRONICS CO.,LTD.</v>
          </cell>
          <cell r="N333" t="str">
            <v>This company is engaged in the manufacture of electrical machinery, equipment, and supplies. It was incorporated in 2006. The registered business office of the company is located in Huzhou, Zhejiang, China.The company covers high-energy particle acceleration systems and equipment, electronic simulators, as well as appliance and extension cords.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v>
          </cell>
          <cell r="O333" t="str">
            <v>Manufacturing</v>
          </cell>
          <cell r="P333" t="str">
            <v>www.kediled.com</v>
          </cell>
          <cell r="R333" t="str">
            <v>China</v>
          </cell>
          <cell r="S333" t="str">
            <v>833606</v>
          </cell>
          <cell r="T333" t="str">
            <v>D</v>
          </cell>
          <cell r="U333" t="str">
            <v>3699</v>
          </cell>
          <cell r="V333" t="str">
            <v>Engaged in the manufacture of electrical machinery, equipment, and supplies</v>
          </cell>
          <cell r="W333" t="str">
            <v>The Company's main electrical machinery and equipment manufacturing industry.</v>
          </cell>
          <cell r="Z333" t="str">
            <v>CN44960PC</v>
          </cell>
          <cell r="AA333">
            <v>62911</v>
          </cell>
          <cell r="AB333">
            <v>64493</v>
          </cell>
          <cell r="AC333">
            <v>66132</v>
          </cell>
          <cell r="AD333">
            <v>72167</v>
          </cell>
          <cell r="AE333">
            <v>62244</v>
          </cell>
          <cell r="AF333">
            <v>63913</v>
          </cell>
          <cell r="AG333">
            <v>65066</v>
          </cell>
          <cell r="AH333">
            <v>71195</v>
          </cell>
          <cell r="AI333">
            <v>-381</v>
          </cell>
          <cell r="AJ333">
            <v>-481</v>
          </cell>
          <cell r="AK333">
            <v>-428</v>
          </cell>
          <cell r="AL333">
            <v>-463</v>
          </cell>
          <cell r="AM333">
            <v>61863</v>
          </cell>
          <cell r="AN333">
            <v>63432</v>
          </cell>
          <cell r="AO333">
            <v>64638</v>
          </cell>
          <cell r="AP333">
            <v>70732</v>
          </cell>
          <cell r="AQ333">
            <v>1048</v>
          </cell>
          <cell r="AR333">
            <v>1061</v>
          </cell>
          <cell r="AS333">
            <v>1494</v>
          </cell>
          <cell r="AT333">
            <v>1435</v>
          </cell>
          <cell r="AU333">
            <v>-43727</v>
          </cell>
          <cell r="AV333">
            <v>-43616</v>
          </cell>
          <cell r="AW333">
            <v>-46657</v>
          </cell>
          <cell r="AX333">
            <v>-50119</v>
          </cell>
          <cell r="AY333" t="str">
            <v>n.a.</v>
          </cell>
          <cell r="AZ333" t="str">
            <v>n.a.</v>
          </cell>
          <cell r="BA333" t="str">
            <v>n.a.</v>
          </cell>
          <cell r="BB333" t="str">
            <v>n.a.</v>
          </cell>
          <cell r="BC333">
            <v>-10339</v>
          </cell>
          <cell r="BD333">
            <v>-10353</v>
          </cell>
          <cell r="BE333">
            <v>-10512</v>
          </cell>
          <cell r="BF333">
            <v>-11502</v>
          </cell>
          <cell r="BG333">
            <v>8845</v>
          </cell>
          <cell r="BH333">
            <v>10524</v>
          </cell>
          <cell r="BI333">
            <v>8963</v>
          </cell>
          <cell r="BJ333">
            <v>10546</v>
          </cell>
          <cell r="BK333">
            <v>-3954</v>
          </cell>
          <cell r="BL333">
            <v>-4183</v>
          </cell>
          <cell r="BM333">
            <v>-4315</v>
          </cell>
          <cell r="BN333">
            <v>-4093</v>
          </cell>
          <cell r="BO333">
            <v>-3868</v>
          </cell>
          <cell r="BP333">
            <v>-4119</v>
          </cell>
          <cell r="BQ333">
            <v>-4237</v>
          </cell>
          <cell r="BR333">
            <v>-4039</v>
          </cell>
          <cell r="BS333">
            <v>-86</v>
          </cell>
          <cell r="BT333">
            <v>-64</v>
          </cell>
          <cell r="BU333">
            <v>-78</v>
          </cell>
          <cell r="BV333">
            <v>-54</v>
          </cell>
          <cell r="BW333">
            <v>3984</v>
          </cell>
          <cell r="BX333">
            <v>4377</v>
          </cell>
          <cell r="BY333">
            <v>3842</v>
          </cell>
          <cell r="BZ333">
            <v>4608</v>
          </cell>
          <cell r="CA333">
            <v>42963</v>
          </cell>
          <cell r="CB333">
            <v>47304</v>
          </cell>
          <cell r="CC333">
            <v>46367</v>
          </cell>
          <cell r="CD333">
            <v>42587</v>
          </cell>
          <cell r="CE333">
            <v>11574</v>
          </cell>
          <cell r="CF333">
            <v>10307</v>
          </cell>
          <cell r="CG333">
            <v>12364</v>
          </cell>
          <cell r="CH333">
            <v>10632</v>
          </cell>
          <cell r="CI333">
            <v>26290</v>
          </cell>
          <cell r="CJ333">
            <v>26763</v>
          </cell>
          <cell r="CK333">
            <v>26854</v>
          </cell>
          <cell r="CL333">
            <v>28326</v>
          </cell>
          <cell r="CM333">
            <v>1382</v>
          </cell>
          <cell r="CN333">
            <v>2574</v>
          </cell>
          <cell r="CO333">
            <v>1999</v>
          </cell>
          <cell r="CP333">
            <v>2732</v>
          </cell>
          <cell r="CQ333">
            <v>2454</v>
          </cell>
          <cell r="CR333">
            <v>6894</v>
          </cell>
          <cell r="CS333">
            <v>4556</v>
          </cell>
          <cell r="CT333">
            <v>550</v>
          </cell>
          <cell r="CU333" t="str">
            <v>n.a.</v>
          </cell>
          <cell r="CV333" t="str">
            <v>n.a.</v>
          </cell>
          <cell r="CW333" t="str">
            <v>n.a.</v>
          </cell>
          <cell r="CX333" t="str">
            <v>n.a.</v>
          </cell>
          <cell r="CY333">
            <v>15</v>
          </cell>
          <cell r="CZ333" t="str">
            <v>n.a.</v>
          </cell>
          <cell r="DA333" t="str">
            <v>n.a.</v>
          </cell>
          <cell r="DB333" t="str">
            <v>n.a.</v>
          </cell>
          <cell r="DC333">
            <v>63493</v>
          </cell>
          <cell r="DD333">
            <v>67476</v>
          </cell>
          <cell r="DE333">
            <v>70208</v>
          </cell>
          <cell r="DF333">
            <v>69511</v>
          </cell>
          <cell r="DH333">
            <v>61863</v>
          </cell>
          <cell r="DI333">
            <v>-43727</v>
          </cell>
          <cell r="DJ333">
            <v>-10339</v>
          </cell>
          <cell r="DK333">
            <v>-3954</v>
          </cell>
          <cell r="DL333">
            <v>3843</v>
          </cell>
          <cell r="DM333">
            <v>6.21211386450706E-2</v>
          </cell>
          <cell r="DN333">
            <v>6.6235780765253396E-2</v>
          </cell>
          <cell r="DO333" t="str">
            <v>n.a.</v>
          </cell>
          <cell r="DP333">
            <v>10940.5</v>
          </cell>
          <cell r="DQ333" t="e">
            <v>#VALUE!</v>
          </cell>
          <cell r="DS333">
            <v>63432</v>
          </cell>
          <cell r="DT333">
            <v>-43616</v>
          </cell>
          <cell r="DU333">
            <v>-10353</v>
          </cell>
          <cell r="DV333">
            <v>-4183</v>
          </cell>
          <cell r="DW333">
            <v>5280</v>
          </cell>
          <cell r="DX333">
            <v>8.32387438516837E-2</v>
          </cell>
          <cell r="DY333">
            <v>9.0796533223276896E-2</v>
          </cell>
          <cell r="DZ333" t="str">
            <v>n.a.</v>
          </cell>
          <cell r="EA333">
            <v>11335.5</v>
          </cell>
          <cell r="EB333" t="e">
            <v>#VALUE!</v>
          </cell>
          <cell r="ED333">
            <v>64638</v>
          </cell>
          <cell r="EE333">
            <v>-46657</v>
          </cell>
          <cell r="EF333">
            <v>-10512</v>
          </cell>
          <cell r="EG333">
            <v>-4315</v>
          </cell>
          <cell r="EH333">
            <v>3154</v>
          </cell>
          <cell r="EI333">
            <v>4.8794826572604401E-2</v>
          </cell>
          <cell r="EJ333">
            <v>5.1297898640296699E-2</v>
          </cell>
          <cell r="EK333" t="str">
            <v>n.a.</v>
          </cell>
          <cell r="EL333">
            <v>11498</v>
          </cell>
          <cell r="EM333" t="e">
            <v>#VALUE!</v>
          </cell>
          <cell r="EO333">
            <v>63311</v>
          </cell>
          <cell r="EP333">
            <v>-44666.666666666701</v>
          </cell>
          <cell r="EQ333">
            <v>-10401.333333333299</v>
          </cell>
          <cell r="ER333">
            <v>-4150.6666666666697</v>
          </cell>
          <cell r="ES333">
            <v>4092.3333333333298</v>
          </cell>
          <cell r="ET333">
            <v>6.4638583079296402E-2</v>
          </cell>
          <cell r="EU333">
            <v>6.9105462241635607E-2</v>
          </cell>
          <cell r="FF333" t="str">
            <v>CN44960PC</v>
          </cell>
          <cell r="FG333" t="str">
            <v>exclude</v>
          </cell>
          <cell r="FH333" t="str">
            <v>Independence(A+, A, A-, B+, B, B-,U)</v>
          </cell>
          <cell r="FI333" t="str">
            <v>ok, indep</v>
          </cell>
        </row>
        <row r="334">
          <cell r="B334" t="str">
            <v>SHENZHEN COMMONPRAISE SOLAR CO.,LTD</v>
          </cell>
          <cell r="C334" t="str">
            <v>exclude</v>
          </cell>
          <cell r="D334" t="str">
            <v>Independence(A+, A, A-, B+, B, B-,U)</v>
          </cell>
          <cell r="H334" t="str">
            <v/>
          </cell>
          <cell r="I334" t="str">
            <v>ok, indep</v>
          </cell>
          <cell r="J334" t="str">
            <v>ok,indep</v>
          </cell>
          <cell r="M334" t="str">
            <v>SHENZHEN COMMONPRAISE SOLAR CO.,LTD</v>
          </cell>
          <cell r="N334" t="str">
            <v>This firm is an industrial company engaged in electrical machinery and equipment manufacturing, solar energy and renewable energy products research and development, manufacturing and system integration principally in China. The company was founded in December 2007. The registered head office of the company is located in Shenzhen, Guangdong. The firm's solar cells are described as being photovoltaic, irrespective of whether the source is sunlight or an artificial light. They are used as a photodetector (for example infrared detectors), detecting light or other electromagnetic radiation near the visible range, or measuring light intensity. In contrast, its solar thermal collector supplies heat by absorbing sunlight, for the purpose of either direct heating or indirect electrical power generation from heat.</v>
          </cell>
          <cell r="O334" t="str">
            <v>Manufacturing</v>
          </cell>
          <cell r="P334" t="str">
            <v>www.jiaputong.com</v>
          </cell>
          <cell r="R334" t="str">
            <v>China</v>
          </cell>
          <cell r="S334" t="str">
            <v>836421</v>
          </cell>
          <cell r="T334" t="str">
            <v>D</v>
          </cell>
          <cell r="U334" t="str">
            <v>3699</v>
          </cell>
          <cell r="V334" t="str">
            <v>Engaged in electrical machinery and equipment manufacturing, solar energy and renewable energy products research and development, manufacturing and system integration</v>
          </cell>
          <cell r="W334" t="str">
            <v>The Company is mainly engaged in electrical machinery and equipment manufacturing, solar energy and renewable energy products R &amp; D, manufacturing and system integration.</v>
          </cell>
          <cell r="Z334" t="str">
            <v>CN47863PC</v>
          </cell>
          <cell r="AA334">
            <v>82715</v>
          </cell>
          <cell r="AB334">
            <v>64009</v>
          </cell>
          <cell r="AC334">
            <v>63900</v>
          </cell>
          <cell r="AD334">
            <v>65850</v>
          </cell>
          <cell r="AE334">
            <v>81246</v>
          </cell>
          <cell r="AF334">
            <v>62705</v>
          </cell>
          <cell r="AG334">
            <v>63157</v>
          </cell>
          <cell r="AH334">
            <v>61146</v>
          </cell>
          <cell r="AI334">
            <v>-284</v>
          </cell>
          <cell r="AJ334">
            <v>-166</v>
          </cell>
          <cell r="AK334">
            <v>-213</v>
          </cell>
          <cell r="AL334">
            <v>-192</v>
          </cell>
          <cell r="AM334">
            <v>80962</v>
          </cell>
          <cell r="AN334">
            <v>62539</v>
          </cell>
          <cell r="AO334">
            <v>62944</v>
          </cell>
          <cell r="AP334">
            <v>60954</v>
          </cell>
          <cell r="AQ334">
            <v>1753</v>
          </cell>
          <cell r="AR334">
            <v>1470</v>
          </cell>
          <cell r="AS334">
            <v>956</v>
          </cell>
          <cell r="AT334">
            <v>4896</v>
          </cell>
          <cell r="AU334">
            <v>-70121</v>
          </cell>
          <cell r="AV334">
            <v>-56496</v>
          </cell>
          <cell r="AW334">
            <v>-46993</v>
          </cell>
          <cell r="AX334">
            <v>-45635</v>
          </cell>
          <cell r="AY334" t="str">
            <v>n.a.</v>
          </cell>
          <cell r="AZ334" t="str">
            <v>n.a.</v>
          </cell>
          <cell r="BA334" t="str">
            <v>n.a.</v>
          </cell>
          <cell r="BB334" t="str">
            <v>n.a.</v>
          </cell>
          <cell r="BC334">
            <v>-14286</v>
          </cell>
          <cell r="BD334">
            <v>-12943</v>
          </cell>
          <cell r="BE334">
            <v>-11817</v>
          </cell>
          <cell r="BF334">
            <v>-11641</v>
          </cell>
          <cell r="BG334">
            <v>-1692</v>
          </cell>
          <cell r="BH334">
            <v>-5430</v>
          </cell>
          <cell r="BI334">
            <v>5090</v>
          </cell>
          <cell r="BJ334">
            <v>8574</v>
          </cell>
          <cell r="BK334">
            <v>-935</v>
          </cell>
          <cell r="BL334">
            <v>-1261</v>
          </cell>
          <cell r="BM334">
            <v>-1276</v>
          </cell>
          <cell r="BN334">
            <v>-1319</v>
          </cell>
          <cell r="BO334">
            <v>-541</v>
          </cell>
          <cell r="BP334">
            <v>-810</v>
          </cell>
          <cell r="BQ334">
            <v>-1183</v>
          </cell>
          <cell r="BR334">
            <v>-1222</v>
          </cell>
          <cell r="BS334">
            <v>-394</v>
          </cell>
          <cell r="BT334">
            <v>-451</v>
          </cell>
          <cell r="BU334">
            <v>-93</v>
          </cell>
          <cell r="BV334">
            <v>-97</v>
          </cell>
          <cell r="BW334">
            <v>-4999</v>
          </cell>
          <cell r="BX334">
            <v>-7714</v>
          </cell>
          <cell r="BY334">
            <v>395</v>
          </cell>
          <cell r="BZ334">
            <v>4958</v>
          </cell>
          <cell r="CA334">
            <v>101851</v>
          </cell>
          <cell r="CB334">
            <v>107897</v>
          </cell>
          <cell r="CC334">
            <v>91167</v>
          </cell>
          <cell r="CD334">
            <v>112769</v>
          </cell>
          <cell r="CE334">
            <v>17470</v>
          </cell>
          <cell r="CF334">
            <v>17115</v>
          </cell>
          <cell r="CG334">
            <v>9311</v>
          </cell>
          <cell r="CH334">
            <v>6998</v>
          </cell>
          <cell r="CI334">
            <v>52111</v>
          </cell>
          <cell r="CJ334">
            <v>50844</v>
          </cell>
          <cell r="CK334">
            <v>61536</v>
          </cell>
          <cell r="CL334">
            <v>58265</v>
          </cell>
          <cell r="CM334">
            <v>23595</v>
          </cell>
          <cell r="CN334">
            <v>19226</v>
          </cell>
          <cell r="CO334">
            <v>4824</v>
          </cell>
          <cell r="CP334">
            <v>2584</v>
          </cell>
          <cell r="CQ334">
            <v>991</v>
          </cell>
          <cell r="CR334">
            <v>974</v>
          </cell>
          <cell r="CS334">
            <v>931</v>
          </cell>
          <cell r="CT334">
            <v>37192</v>
          </cell>
          <cell r="CU334" t="str">
            <v>n.a.</v>
          </cell>
          <cell r="CV334" t="str">
            <v>n.a.</v>
          </cell>
          <cell r="CW334" t="str">
            <v>n.a.</v>
          </cell>
          <cell r="CX334" t="str">
            <v>n.a.</v>
          </cell>
          <cell r="CY334">
            <v>0</v>
          </cell>
          <cell r="CZ334">
            <v>1072</v>
          </cell>
          <cell r="DA334">
            <v>590</v>
          </cell>
          <cell r="DB334">
            <v>161</v>
          </cell>
          <cell r="DC334">
            <v>115030</v>
          </cell>
          <cell r="DD334">
            <v>114668</v>
          </cell>
          <cell r="DE334">
            <v>96529</v>
          </cell>
          <cell r="DF334">
            <v>118482</v>
          </cell>
          <cell r="DH334">
            <v>80962</v>
          </cell>
          <cell r="DI334">
            <v>-70121</v>
          </cell>
          <cell r="DJ334">
            <v>-14286</v>
          </cell>
          <cell r="DK334">
            <v>-935</v>
          </cell>
          <cell r="DL334">
            <v>-4380</v>
          </cell>
          <cell r="DM334">
            <v>-5.4099454064869899E-2</v>
          </cell>
          <cell r="DN334">
            <v>-5.1322912516697503E-2</v>
          </cell>
          <cell r="DO334" t="str">
            <v>n.a.</v>
          </cell>
          <cell r="DP334">
            <v>17292.5</v>
          </cell>
          <cell r="DQ334">
            <v>536</v>
          </cell>
          <cell r="DS334">
            <v>62539</v>
          </cell>
          <cell r="DT334">
            <v>-56496</v>
          </cell>
          <cell r="DU334">
            <v>-12943</v>
          </cell>
          <cell r="DV334">
            <v>-1261</v>
          </cell>
          <cell r="DW334">
            <v>-8161</v>
          </cell>
          <cell r="DX334">
            <v>-0.13049457138745399</v>
          </cell>
          <cell r="DY334">
            <v>-0.115431400282885</v>
          </cell>
          <cell r="DZ334" t="str">
            <v>n.a.</v>
          </cell>
          <cell r="EA334">
            <v>13213</v>
          </cell>
          <cell r="EB334">
            <v>831</v>
          </cell>
          <cell r="ED334">
            <v>62944</v>
          </cell>
          <cell r="EE334">
            <v>-46993</v>
          </cell>
          <cell r="EF334">
            <v>-11817</v>
          </cell>
          <cell r="EG334">
            <v>-1276</v>
          </cell>
          <cell r="EH334">
            <v>2858</v>
          </cell>
          <cell r="EI334">
            <v>4.5405439755973602E-2</v>
          </cell>
          <cell r="EJ334">
            <v>4.7565156608860598E-2</v>
          </cell>
          <cell r="EK334" t="str">
            <v>n.a.</v>
          </cell>
          <cell r="EL334">
            <v>8154.5</v>
          </cell>
          <cell r="EM334">
            <v>375.5</v>
          </cell>
          <cell r="EO334">
            <v>68815</v>
          </cell>
          <cell r="EP334">
            <v>-57870</v>
          </cell>
          <cell r="EQ334">
            <v>-13015.333333333299</v>
          </cell>
          <cell r="ER334">
            <v>-1157.3333333333301</v>
          </cell>
          <cell r="ES334">
            <v>-3227.6666666666702</v>
          </cell>
          <cell r="ET334">
            <v>-4.6903533628811597E-2</v>
          </cell>
          <cell r="EU334">
            <v>-4.4802154278945801E-2</v>
          </cell>
          <cell r="FF334" t="str">
            <v>CN47863PC</v>
          </cell>
          <cell r="FG334" t="str">
            <v>exclude</v>
          </cell>
          <cell r="FH334" t="str">
            <v>Independence(A+, A, A-, B+, B, B-,U)</v>
          </cell>
          <cell r="FI334" t="str">
            <v>ok, indep</v>
          </cell>
        </row>
        <row r="335">
          <cell r="B335" t="str">
            <v>SHENYANG SANKENUCLEAR EQUIPMENT MANUFACTURE CO,.LTD.</v>
          </cell>
          <cell r="C335" t="str">
            <v>exclude</v>
          </cell>
          <cell r="D335" t="str">
            <v>Lev SDA/SDP</v>
          </cell>
          <cell r="E335" t="str">
            <v>从事电气设备和仪器的开发和销售</v>
          </cell>
          <cell r="H335" t="str">
            <v/>
          </cell>
          <cell r="I335" t="str">
            <v>ok, sda/sdp</v>
          </cell>
          <cell r="J335" t="str">
            <v>ok,sdp</v>
          </cell>
          <cell r="M335" t="str">
            <v>SHENYANG SANKENUCLEAR EQUIPMENT MANUFACTURE CO,.LTD.</v>
          </cell>
          <cell r="N335" t="str">
            <v>This company is engaged in the development and marketing of electrical equipment and apparatus. Its business was incorporated in 2000. The company has a registered head office based in Shenyang, Liaoning,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35" t="str">
            <v>Manufacturing</v>
          </cell>
          <cell r="P335" t="str">
            <v>www.snemchina.com</v>
          </cell>
          <cell r="R335" t="str">
            <v>China</v>
          </cell>
          <cell r="S335" t="str">
            <v>871466</v>
          </cell>
          <cell r="T335" t="str">
            <v>A+</v>
          </cell>
          <cell r="U335" t="str">
            <v>3699</v>
          </cell>
          <cell r="V335" t="str">
            <v>Development and marketing of electrical equipment and apparatus</v>
          </cell>
          <cell r="W335" t="str">
            <v>The Company is mainly engaged in the design, development, production and sales, technical transformation and maintenance of pumps and related products in large nuclear/thermal power, shipbuilding, petrochemical, metallurgical and other fields.</v>
          </cell>
          <cell r="Z335" t="str">
            <v>CN50946PC</v>
          </cell>
          <cell r="AA335">
            <v>62296</v>
          </cell>
          <cell r="AB335">
            <v>63164</v>
          </cell>
          <cell r="AC335">
            <v>46916</v>
          </cell>
          <cell r="AD335">
            <v>59554</v>
          </cell>
          <cell r="AE335">
            <v>62926</v>
          </cell>
          <cell r="AF335">
            <v>63462</v>
          </cell>
          <cell r="AG335">
            <v>47665</v>
          </cell>
          <cell r="AH335">
            <v>60156</v>
          </cell>
          <cell r="AI335">
            <v>-1076</v>
          </cell>
          <cell r="AJ335">
            <v>-1011</v>
          </cell>
          <cell r="AK335">
            <v>-856</v>
          </cell>
          <cell r="AL335">
            <v>-1223</v>
          </cell>
          <cell r="AM335">
            <v>61850</v>
          </cell>
          <cell r="AN335">
            <v>62451</v>
          </cell>
          <cell r="AO335">
            <v>46809</v>
          </cell>
          <cell r="AP335">
            <v>58933</v>
          </cell>
          <cell r="AQ335">
            <v>446</v>
          </cell>
          <cell r="AR335">
            <v>713</v>
          </cell>
          <cell r="AS335">
            <v>107</v>
          </cell>
          <cell r="AT335">
            <v>621</v>
          </cell>
          <cell r="AU335">
            <v>-37448</v>
          </cell>
          <cell r="AV335">
            <v>-40173</v>
          </cell>
          <cell r="AW335">
            <v>-30278</v>
          </cell>
          <cell r="AX335">
            <v>-34481</v>
          </cell>
          <cell r="AY335" t="str">
            <v>n.a.</v>
          </cell>
          <cell r="AZ335" t="str">
            <v>n.a.</v>
          </cell>
          <cell r="BA335" t="str">
            <v>n.a.</v>
          </cell>
          <cell r="BB335" t="str">
            <v>n.a.</v>
          </cell>
          <cell r="BC335">
            <v>-21137</v>
          </cell>
          <cell r="BD335">
            <v>-17109</v>
          </cell>
          <cell r="BE335">
            <v>-16710</v>
          </cell>
          <cell r="BF335">
            <v>-17996</v>
          </cell>
          <cell r="BG335">
            <v>3711</v>
          </cell>
          <cell r="BH335">
            <v>5882</v>
          </cell>
          <cell r="BI335">
            <v>-72</v>
          </cell>
          <cell r="BJ335">
            <v>7077</v>
          </cell>
          <cell r="BK335">
            <v>-3160</v>
          </cell>
          <cell r="BL335">
            <v>-3612</v>
          </cell>
          <cell r="BM335">
            <v>-2676</v>
          </cell>
          <cell r="BN335">
            <v>-2748</v>
          </cell>
          <cell r="BO335">
            <v>-2273</v>
          </cell>
          <cell r="BP335">
            <v>-2305</v>
          </cell>
          <cell r="BQ335">
            <v>-2330</v>
          </cell>
          <cell r="BR335">
            <v>-2401</v>
          </cell>
          <cell r="BS335">
            <v>-887</v>
          </cell>
          <cell r="BT335">
            <v>-1307</v>
          </cell>
          <cell r="BU335">
            <v>-346</v>
          </cell>
          <cell r="BV335">
            <v>-347</v>
          </cell>
          <cell r="BW335">
            <v>191</v>
          </cell>
          <cell r="BX335">
            <v>1783</v>
          </cell>
          <cell r="BY335">
            <v>-2962</v>
          </cell>
          <cell r="BZ335">
            <v>3668</v>
          </cell>
          <cell r="CA335">
            <v>66796</v>
          </cell>
          <cell r="CB335">
            <v>62341</v>
          </cell>
          <cell r="CC335">
            <v>52879</v>
          </cell>
          <cell r="CD335">
            <v>53745</v>
          </cell>
          <cell r="CE335">
            <v>14730</v>
          </cell>
          <cell r="CF335">
            <v>12345</v>
          </cell>
          <cell r="CG335">
            <v>14630</v>
          </cell>
          <cell r="CH335">
            <v>9747</v>
          </cell>
          <cell r="CI335">
            <v>41837</v>
          </cell>
          <cell r="CJ335">
            <v>35105</v>
          </cell>
          <cell r="CK335">
            <v>26076</v>
          </cell>
          <cell r="CL335">
            <v>33226</v>
          </cell>
          <cell r="CM335">
            <v>3371</v>
          </cell>
          <cell r="CN335">
            <v>1788</v>
          </cell>
          <cell r="CO335">
            <v>4128</v>
          </cell>
          <cell r="CP335">
            <v>2370</v>
          </cell>
          <cell r="CQ335">
            <v>4477</v>
          </cell>
          <cell r="CR335">
            <v>10435</v>
          </cell>
          <cell r="CS335">
            <v>6637</v>
          </cell>
          <cell r="CT335">
            <v>7477</v>
          </cell>
          <cell r="CU335">
            <v>680</v>
          </cell>
          <cell r="CV335" t="str">
            <v>n.a.</v>
          </cell>
          <cell r="CW335" t="str">
            <v>n.a.</v>
          </cell>
          <cell r="CX335" t="str">
            <v>n.a.</v>
          </cell>
          <cell r="CY335">
            <v>146</v>
          </cell>
          <cell r="CZ335">
            <v>146</v>
          </cell>
          <cell r="DA335">
            <v>146</v>
          </cell>
          <cell r="DB335">
            <v>138</v>
          </cell>
          <cell r="DC335">
            <v>107076</v>
          </cell>
          <cell r="DD335">
            <v>104395</v>
          </cell>
          <cell r="DE335">
            <v>96870</v>
          </cell>
          <cell r="DF335">
            <v>98612</v>
          </cell>
          <cell r="DH335">
            <v>61850</v>
          </cell>
          <cell r="DI335">
            <v>-37448</v>
          </cell>
          <cell r="DJ335">
            <v>-21137</v>
          </cell>
          <cell r="DK335">
            <v>-3160</v>
          </cell>
          <cell r="DL335">
            <v>105</v>
          </cell>
          <cell r="DM335">
            <v>1.6976556184316899E-3</v>
          </cell>
          <cell r="DN335">
            <v>1.70054255405296E-3</v>
          </cell>
          <cell r="DO335" t="str">
            <v>n.a.</v>
          </cell>
          <cell r="DP335">
            <v>13537.5</v>
          </cell>
          <cell r="DQ335">
            <v>146</v>
          </cell>
          <cell r="DS335">
            <v>62451</v>
          </cell>
          <cell r="DT335">
            <v>-40173</v>
          </cell>
          <cell r="DU335">
            <v>-17109</v>
          </cell>
          <cell r="DV335">
            <v>-3612</v>
          </cell>
          <cell r="DW335">
            <v>1557</v>
          </cell>
          <cell r="DX335">
            <v>2.49315463323245E-2</v>
          </cell>
          <cell r="DY335">
            <v>2.5569021578480601E-2</v>
          </cell>
          <cell r="DZ335" t="str">
            <v>n.a.</v>
          </cell>
          <cell r="EA335">
            <v>13487.5</v>
          </cell>
          <cell r="EB335">
            <v>146</v>
          </cell>
          <cell r="ED335">
            <v>46809</v>
          </cell>
          <cell r="EE335">
            <v>-30278</v>
          </cell>
          <cell r="EF335">
            <v>-16710</v>
          </cell>
          <cell r="EG335">
            <v>-2676</v>
          </cell>
          <cell r="EH335">
            <v>-2855</v>
          </cell>
          <cell r="EI335">
            <v>-6.0992544168856397E-2</v>
          </cell>
          <cell r="EJ335">
            <v>-5.7486307989690698E-2</v>
          </cell>
          <cell r="EK335" t="str">
            <v>n.a.</v>
          </cell>
          <cell r="EL335">
            <v>12188.5</v>
          </cell>
          <cell r="EM335">
            <v>142</v>
          </cell>
          <cell r="EO335">
            <v>57036.666666666701</v>
          </cell>
          <cell r="EP335">
            <v>-35966.333333333299</v>
          </cell>
          <cell r="EQ335">
            <v>-18318.666666666701</v>
          </cell>
          <cell r="ER335">
            <v>-3149.3333333333298</v>
          </cell>
          <cell r="ES335">
            <v>-397.666666666673</v>
          </cell>
          <cell r="ET335">
            <v>-6.9721231956052796E-3</v>
          </cell>
          <cell r="EU335">
            <v>-6.9238492655381402E-3</v>
          </cell>
          <cell r="FF335" t="str">
            <v>CN50946PC</v>
          </cell>
          <cell r="FG335" t="str">
            <v>exclude</v>
          </cell>
          <cell r="FH335" t="str">
            <v>Lev SDA/SDP</v>
          </cell>
          <cell r="FI335" t="str">
            <v>ok, sda/sdp</v>
          </cell>
        </row>
        <row r="336">
          <cell r="B336" t="str">
            <v>OIL TEC HYDRAULIC CO.,LTD</v>
          </cell>
          <cell r="C336" t="str">
            <v>exclude</v>
          </cell>
          <cell r="D336" t="str">
            <v>Lev SDA/SDP</v>
          </cell>
          <cell r="E336" t="str">
            <v>从事制造其他电气设备和部件</v>
          </cell>
          <cell r="H336" t="str">
            <v/>
          </cell>
          <cell r="I336" t="str">
            <v>ok, sda/sdp</v>
          </cell>
          <cell r="J336" t="str">
            <v>ok,sdp</v>
          </cell>
          <cell r="M336" t="str">
            <v>OIL TEC HYDRAULIC CO.,LTD</v>
          </cell>
          <cell r="N336" t="str">
            <v>This company is engaged in manufacturing other electrical equipment and components. It was founded in 2015 and has its registered head office strategically located in Beijing,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36" t="str">
            <v>Manufacturing</v>
          </cell>
          <cell r="R336" t="str">
            <v>China</v>
          </cell>
          <cell r="S336" t="str">
            <v>873446</v>
          </cell>
          <cell r="T336" t="str">
            <v>U</v>
          </cell>
          <cell r="U336" t="str">
            <v>3699</v>
          </cell>
          <cell r="V336" t="str">
            <v>Engaged in manufacturing other electrical equipment and components</v>
          </cell>
          <cell r="W336" t="str">
            <v>The Company is mainly engaged in research and development, production and sales of hydraulic system; research and development, production and sales of test bench; sales of parts and components.</v>
          </cell>
          <cell r="Z336" t="str">
            <v>CN54029PC</v>
          </cell>
          <cell r="AA336">
            <v>79155</v>
          </cell>
          <cell r="AB336">
            <v>62646</v>
          </cell>
          <cell r="AC336">
            <v>52742</v>
          </cell>
          <cell r="AD336">
            <v>37319</v>
          </cell>
          <cell r="AE336">
            <v>79459</v>
          </cell>
          <cell r="AF336">
            <v>62883</v>
          </cell>
          <cell r="AG336">
            <v>52968</v>
          </cell>
          <cell r="AH336">
            <v>37401</v>
          </cell>
          <cell r="AI336">
            <v>-518</v>
          </cell>
          <cell r="AJ336">
            <v>-337</v>
          </cell>
          <cell r="AK336">
            <v>-226</v>
          </cell>
          <cell r="AL336">
            <v>-82</v>
          </cell>
          <cell r="AM336">
            <v>78941</v>
          </cell>
          <cell r="AN336">
            <v>62546</v>
          </cell>
          <cell r="AO336">
            <v>52742</v>
          </cell>
          <cell r="AP336">
            <v>37319</v>
          </cell>
          <cell r="AQ336">
            <v>214</v>
          </cell>
          <cell r="AR336">
            <v>100</v>
          </cell>
          <cell r="AS336" t="str">
            <v>n.a.</v>
          </cell>
          <cell r="AT336" t="str">
            <v>n.a.</v>
          </cell>
          <cell r="AU336">
            <v>-48970</v>
          </cell>
          <cell r="AV336">
            <v>-37314</v>
          </cell>
          <cell r="AW336">
            <v>-34322</v>
          </cell>
          <cell r="AX336">
            <v>-27152</v>
          </cell>
          <cell r="AY336" t="str">
            <v>n.a.</v>
          </cell>
          <cell r="AZ336" t="str">
            <v>n.a.</v>
          </cell>
          <cell r="BA336" t="str">
            <v>n.a.</v>
          </cell>
          <cell r="BB336" t="str">
            <v>n.a.</v>
          </cell>
          <cell r="BC336">
            <v>-11735</v>
          </cell>
          <cell r="BD336">
            <v>-11819</v>
          </cell>
          <cell r="BE336">
            <v>-9053</v>
          </cell>
          <cell r="BF336">
            <v>-4538</v>
          </cell>
          <cell r="BG336">
            <v>18450</v>
          </cell>
          <cell r="BH336">
            <v>13513</v>
          </cell>
          <cell r="BI336">
            <v>9367</v>
          </cell>
          <cell r="BJ336">
            <v>5629</v>
          </cell>
          <cell r="BK336">
            <v>-194</v>
          </cell>
          <cell r="BL336">
            <v>-157</v>
          </cell>
          <cell r="BM336">
            <v>-125</v>
          </cell>
          <cell r="BN336">
            <v>-159</v>
          </cell>
          <cell r="BO336">
            <v>-147</v>
          </cell>
          <cell r="BP336">
            <v>-137</v>
          </cell>
          <cell r="BQ336">
            <v>-125</v>
          </cell>
          <cell r="BR336">
            <v>-133</v>
          </cell>
          <cell r="BS336">
            <v>-47</v>
          </cell>
          <cell r="BT336">
            <v>-20</v>
          </cell>
          <cell r="BU336" t="str">
            <v>n.a.</v>
          </cell>
          <cell r="BV336">
            <v>-26</v>
          </cell>
          <cell r="BW336">
            <v>17005</v>
          </cell>
          <cell r="BX336">
            <v>11922</v>
          </cell>
          <cell r="BY336">
            <v>8474</v>
          </cell>
          <cell r="BZ336">
            <v>4707</v>
          </cell>
          <cell r="CA336">
            <v>39348</v>
          </cell>
          <cell r="CB336">
            <v>56637</v>
          </cell>
          <cell r="CC336">
            <v>40370</v>
          </cell>
          <cell r="CD336">
            <v>19918</v>
          </cell>
          <cell r="CE336">
            <v>14793</v>
          </cell>
          <cell r="CF336">
            <v>19105</v>
          </cell>
          <cell r="CG336">
            <v>17586</v>
          </cell>
          <cell r="CH336">
            <v>14804</v>
          </cell>
          <cell r="CI336">
            <v>3586</v>
          </cell>
          <cell r="CJ336">
            <v>225</v>
          </cell>
          <cell r="CK336">
            <v>277</v>
          </cell>
          <cell r="CL336">
            <v>173</v>
          </cell>
          <cell r="CM336">
            <v>2052</v>
          </cell>
          <cell r="CN336">
            <v>4419</v>
          </cell>
          <cell r="CO336">
            <v>4169</v>
          </cell>
          <cell r="CP336">
            <v>2133</v>
          </cell>
          <cell r="CQ336">
            <v>17687</v>
          </cell>
          <cell r="CR336">
            <v>30702</v>
          </cell>
          <cell r="CS336">
            <v>17296</v>
          </cell>
          <cell r="CT336">
            <v>1371</v>
          </cell>
          <cell r="CU336" t="str">
            <v>n.a.</v>
          </cell>
          <cell r="CV336" t="str">
            <v>n.a.</v>
          </cell>
          <cell r="CW336" t="str">
            <v>n.a.</v>
          </cell>
          <cell r="CX336" t="str">
            <v>n.a.</v>
          </cell>
          <cell r="CY336">
            <v>117</v>
          </cell>
          <cell r="CZ336">
            <v>11</v>
          </cell>
          <cell r="DA336">
            <v>3</v>
          </cell>
          <cell r="DB336">
            <v>4</v>
          </cell>
          <cell r="DC336">
            <v>42359</v>
          </cell>
          <cell r="DD336">
            <v>57561</v>
          </cell>
          <cell r="DE336">
            <v>41315</v>
          </cell>
          <cell r="DF336">
            <v>20375</v>
          </cell>
          <cell r="DH336">
            <v>78941</v>
          </cell>
          <cell r="DI336">
            <v>-48970</v>
          </cell>
          <cell r="DJ336">
            <v>-11735</v>
          </cell>
          <cell r="DK336">
            <v>-194</v>
          </cell>
          <cell r="DL336">
            <v>18042</v>
          </cell>
          <cell r="DM336">
            <v>0.22855043640187001</v>
          </cell>
          <cell r="DN336">
            <v>0.29626102234847901</v>
          </cell>
          <cell r="DO336" t="str">
            <v>n.a.</v>
          </cell>
          <cell r="DP336">
            <v>16949</v>
          </cell>
          <cell r="DQ336">
            <v>64</v>
          </cell>
          <cell r="DS336">
            <v>62546</v>
          </cell>
          <cell r="DT336">
            <v>-37314</v>
          </cell>
          <cell r="DU336">
            <v>-11819</v>
          </cell>
          <cell r="DV336">
            <v>-157</v>
          </cell>
          <cell r="DW336">
            <v>13256</v>
          </cell>
          <cell r="DX336">
            <v>0.21194001215105701</v>
          </cell>
          <cell r="DY336">
            <v>0.26893893284641901</v>
          </cell>
          <cell r="DZ336" t="str">
            <v>n.a.</v>
          </cell>
          <cell r="EA336">
            <v>18345.5</v>
          </cell>
          <cell r="EB336">
            <v>7</v>
          </cell>
          <cell r="ED336">
            <v>52742</v>
          </cell>
          <cell r="EE336">
            <v>-34322</v>
          </cell>
          <cell r="EF336">
            <v>-9053</v>
          </cell>
          <cell r="EG336">
            <v>-125</v>
          </cell>
          <cell r="EH336">
            <v>9242</v>
          </cell>
          <cell r="EI336">
            <v>0.17523036669068301</v>
          </cell>
          <cell r="EJ336">
            <v>0.21245977011494299</v>
          </cell>
          <cell r="EK336" t="str">
            <v>n.a.</v>
          </cell>
          <cell r="EL336">
            <v>16195</v>
          </cell>
          <cell r="EM336">
            <v>3.5</v>
          </cell>
          <cell r="EO336">
            <v>64743</v>
          </cell>
          <cell r="EP336">
            <v>-40202</v>
          </cell>
          <cell r="EQ336">
            <v>-10869</v>
          </cell>
          <cell r="ER336">
            <v>-158.666666666667</v>
          </cell>
          <cell r="ES336">
            <v>13513.333333333299</v>
          </cell>
          <cell r="ET336">
            <v>0.20872269331562199</v>
          </cell>
          <cell r="EU336">
            <v>0.26377945070889902</v>
          </cell>
          <cell r="FF336" t="str">
            <v>CN54029PC</v>
          </cell>
          <cell r="FG336" t="str">
            <v>exclude</v>
          </cell>
          <cell r="FH336" t="str">
            <v>Lev SDA/SDP</v>
          </cell>
          <cell r="FI336" t="str">
            <v>ok, sda/sdp</v>
          </cell>
        </row>
        <row r="337">
          <cell r="B337" t="str">
            <v>HUNAN LEED ELECTRONIC INK CO., LTD.</v>
          </cell>
          <cell r="C337" t="str">
            <v>exclude</v>
          </cell>
          <cell r="D337" t="str">
            <v>Lev SDA/SDP</v>
          </cell>
          <cell r="E337" t="str">
            <v>从事电子浆料的开发和生产</v>
          </cell>
          <cell r="H337" t="str">
            <v/>
          </cell>
          <cell r="I337" t="str">
            <v>ok, sda/sdp</v>
          </cell>
          <cell r="J337" t="str">
            <v>ok,sdp</v>
          </cell>
          <cell r="M337" t="str">
            <v>HUNAN LEED ELECTRONIC INK CO., LTD.</v>
          </cell>
          <cell r="N337" t="str">
            <v>This company is engaged in electronic paste developing and production. It was incorporated in 2008 and is based in Zhuzhou,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v>
          </cell>
          <cell r="O337" t="str">
            <v>Manufacturing</v>
          </cell>
          <cell r="P337" t="str">
            <v>www.leed-ink.cn</v>
          </cell>
          <cell r="R337" t="str">
            <v>China</v>
          </cell>
          <cell r="S337" t="str">
            <v>831678</v>
          </cell>
          <cell r="T337" t="str">
            <v>A+</v>
          </cell>
          <cell r="U337" t="str">
            <v>3699</v>
          </cell>
          <cell r="V337" t="str">
            <v>Engaged in electronic paste developing and production</v>
          </cell>
          <cell r="W337" t="str">
            <v>The Company is mainly engaged in manufacturing of electrical machinery and equipment, manufacturing, electronic paste of the development, production and sale of power electronic components.</v>
          </cell>
          <cell r="Z337" t="str">
            <v>CN42874PC</v>
          </cell>
          <cell r="AA337">
            <v>51745</v>
          </cell>
          <cell r="AB337">
            <v>60679</v>
          </cell>
          <cell r="AC337">
            <v>72906</v>
          </cell>
          <cell r="AD337">
            <v>50841</v>
          </cell>
          <cell r="AE337">
            <v>49284</v>
          </cell>
          <cell r="AF337">
            <v>57079</v>
          </cell>
          <cell r="AG337">
            <v>69753</v>
          </cell>
          <cell r="AH337">
            <v>48033</v>
          </cell>
          <cell r="AI337">
            <v>-330</v>
          </cell>
          <cell r="AJ337">
            <v>-287</v>
          </cell>
          <cell r="AK337">
            <v>-279</v>
          </cell>
          <cell r="AL337">
            <v>-129</v>
          </cell>
          <cell r="AM337">
            <v>48954</v>
          </cell>
          <cell r="AN337">
            <v>56792</v>
          </cell>
          <cell r="AO337">
            <v>69474</v>
          </cell>
          <cell r="AP337">
            <v>47904</v>
          </cell>
          <cell r="AQ337">
            <v>2791</v>
          </cell>
          <cell r="AR337">
            <v>3887</v>
          </cell>
          <cell r="AS337">
            <v>3432</v>
          </cell>
          <cell r="AT337">
            <v>2937</v>
          </cell>
          <cell r="AU337">
            <v>-24201</v>
          </cell>
          <cell r="AV337">
            <v>-28874</v>
          </cell>
          <cell r="AW337">
            <v>-43489</v>
          </cell>
          <cell r="AX337">
            <v>-29972</v>
          </cell>
          <cell r="AY337" t="str">
            <v>n.a.</v>
          </cell>
          <cell r="AZ337" t="str">
            <v>n.a.</v>
          </cell>
          <cell r="BA337" t="str">
            <v>n.a.</v>
          </cell>
          <cell r="BB337" t="str">
            <v>n.a.</v>
          </cell>
          <cell r="BC337">
            <v>-18602</v>
          </cell>
          <cell r="BD337">
            <v>-20696</v>
          </cell>
          <cell r="BE337">
            <v>-18578</v>
          </cell>
          <cell r="BF337">
            <v>-12878</v>
          </cell>
          <cell r="BG337">
            <v>8942</v>
          </cell>
          <cell r="BH337">
            <v>11109</v>
          </cell>
          <cell r="BI337">
            <v>10839</v>
          </cell>
          <cell r="BJ337">
            <v>7991</v>
          </cell>
          <cell r="BK337">
            <v>-5813</v>
          </cell>
          <cell r="BL337">
            <v>-5959</v>
          </cell>
          <cell r="BM337">
            <v>-5273</v>
          </cell>
          <cell r="BN337">
            <v>-3578</v>
          </cell>
          <cell r="BO337">
            <v>-2134</v>
          </cell>
          <cell r="BP337">
            <v>-2508</v>
          </cell>
          <cell r="BQ337">
            <v>-2506</v>
          </cell>
          <cell r="BR337">
            <v>-2541</v>
          </cell>
          <cell r="BS337">
            <v>-3679</v>
          </cell>
          <cell r="BT337">
            <v>-3451</v>
          </cell>
          <cell r="BU337">
            <v>-2767</v>
          </cell>
          <cell r="BV337">
            <v>-1037</v>
          </cell>
          <cell r="BW337">
            <v>1241</v>
          </cell>
          <cell r="BX337">
            <v>3085</v>
          </cell>
          <cell r="BY337">
            <v>3977</v>
          </cell>
          <cell r="BZ337">
            <v>2303</v>
          </cell>
          <cell r="CA337">
            <v>58662</v>
          </cell>
          <cell r="CB337">
            <v>89978</v>
          </cell>
          <cell r="CC337">
            <v>78504</v>
          </cell>
          <cell r="CD337">
            <v>85127</v>
          </cell>
          <cell r="CE337">
            <v>17238</v>
          </cell>
          <cell r="CF337">
            <v>17333</v>
          </cell>
          <cell r="CG337">
            <v>26943</v>
          </cell>
          <cell r="CH337">
            <v>44194</v>
          </cell>
          <cell r="CI337">
            <v>22440</v>
          </cell>
          <cell r="CJ337">
            <v>16730</v>
          </cell>
          <cell r="CK337">
            <v>23462</v>
          </cell>
          <cell r="CL337">
            <v>16011</v>
          </cell>
          <cell r="CM337">
            <v>13033</v>
          </cell>
          <cell r="CN337">
            <v>49897</v>
          </cell>
          <cell r="CO337">
            <v>24084</v>
          </cell>
          <cell r="CP337">
            <v>9380</v>
          </cell>
          <cell r="CQ337">
            <v>3092</v>
          </cell>
          <cell r="CR337">
            <v>3729</v>
          </cell>
          <cell r="CS337">
            <v>865</v>
          </cell>
          <cell r="CT337">
            <v>5641</v>
          </cell>
          <cell r="CU337" t="str">
            <v>n.a.</v>
          </cell>
          <cell r="CV337" t="str">
            <v>n.a.</v>
          </cell>
          <cell r="CW337" t="str">
            <v>n.a.</v>
          </cell>
          <cell r="CX337" t="str">
            <v>n.a.</v>
          </cell>
          <cell r="CY337" t="str">
            <v>n.a.</v>
          </cell>
          <cell r="CZ337" t="str">
            <v>n.a.</v>
          </cell>
          <cell r="DA337" t="str">
            <v>n.a.</v>
          </cell>
          <cell r="DB337" t="str">
            <v>n.a.</v>
          </cell>
          <cell r="DC337">
            <v>151092</v>
          </cell>
          <cell r="DD337">
            <v>180296</v>
          </cell>
          <cell r="DE337">
            <v>155995</v>
          </cell>
          <cell r="DF337">
            <v>140634</v>
          </cell>
          <cell r="DH337">
            <v>48954</v>
          </cell>
          <cell r="DI337">
            <v>-24201</v>
          </cell>
          <cell r="DJ337">
            <v>-18602</v>
          </cell>
          <cell r="DK337">
            <v>-5813</v>
          </cell>
          <cell r="DL337">
            <v>338</v>
          </cell>
          <cell r="DM337">
            <v>6.9044409037055197E-3</v>
          </cell>
          <cell r="DN337">
            <v>6.9524436399539197E-3</v>
          </cell>
          <cell r="DO337" t="str">
            <v>n.a.</v>
          </cell>
          <cell r="DP337">
            <v>17285.5</v>
          </cell>
          <cell r="DQ337" t="e">
            <v>#VALUE!</v>
          </cell>
          <cell r="DS337">
            <v>56792</v>
          </cell>
          <cell r="DT337">
            <v>-28874</v>
          </cell>
          <cell r="DU337">
            <v>-20696</v>
          </cell>
          <cell r="DV337">
            <v>-5959</v>
          </cell>
          <cell r="DW337">
            <v>1263</v>
          </cell>
          <cell r="DX337">
            <v>2.2239047753204701E-2</v>
          </cell>
          <cell r="DY337">
            <v>2.27448720488393E-2</v>
          </cell>
          <cell r="DZ337" t="str">
            <v>n.a.</v>
          </cell>
          <cell r="EA337">
            <v>22138</v>
          </cell>
          <cell r="EB337" t="e">
            <v>#VALUE!</v>
          </cell>
          <cell r="ED337">
            <v>69474</v>
          </cell>
          <cell r="EE337">
            <v>-43489</v>
          </cell>
          <cell r="EF337">
            <v>-18578</v>
          </cell>
          <cell r="EG337">
            <v>-5273</v>
          </cell>
          <cell r="EH337">
            <v>2134</v>
          </cell>
          <cell r="EI337">
            <v>3.0716527046089199E-2</v>
          </cell>
          <cell r="EJ337">
            <v>3.16899316899317E-2</v>
          </cell>
          <cell r="EK337" t="str">
            <v>n.a.</v>
          </cell>
          <cell r="EL337">
            <v>35568.5</v>
          </cell>
          <cell r="EM337" t="e">
            <v>#VALUE!</v>
          </cell>
          <cell r="EO337">
            <v>58406.666666666701</v>
          </cell>
          <cell r="EP337">
            <v>-32188</v>
          </cell>
          <cell r="EQ337">
            <v>-19292</v>
          </cell>
          <cell r="ER337">
            <v>-5681.6666666666697</v>
          </cell>
          <cell r="ES337">
            <v>1245</v>
          </cell>
          <cell r="ET337">
            <v>2.13160598105239E-2</v>
          </cell>
          <cell r="EU337">
            <v>2.17803306411639E-2</v>
          </cell>
          <cell r="FF337" t="str">
            <v>CN42874PC</v>
          </cell>
          <cell r="FG337" t="str">
            <v>exclude</v>
          </cell>
          <cell r="FH337" t="str">
            <v>Lev SDA/SDP</v>
          </cell>
          <cell r="FI337" t="str">
            <v>ok, sda/sdp</v>
          </cell>
        </row>
        <row r="338">
          <cell r="B338" t="str">
            <v>MARSHALL MACHINES LIMITED</v>
          </cell>
          <cell r="C338" t="str">
            <v>exclude</v>
          </cell>
          <cell r="D338" t="str">
            <v>Lev SDA/SDP</v>
          </cell>
          <cell r="E338" t="str">
            <v>从事工业工具和用品的生产和分销</v>
          </cell>
          <cell r="H338" t="str">
            <v/>
          </cell>
          <cell r="I338" t="str">
            <v>ok, sda/sdp</v>
          </cell>
          <cell r="J338" t="str">
            <v>ok,sdp</v>
          </cell>
          <cell r="M338" t="str">
            <v>MARSHALL MACHINES LIMITED</v>
          </cell>
          <cell r="N338" t="str">
            <v>This company is an entity based in India that is engaged in the production and distribution of industrial tools and supplies. It started its operations in 1994. The registered business office of the company is located in Ludhiana, India.The company offers a wide range of tools and supplies that include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 These are offered to distributors, home development centres and to the general public.The company has its active operations within the country.</v>
          </cell>
          <cell r="O338" t="str">
            <v>Manufacturing</v>
          </cell>
          <cell r="P338" t="str">
            <v>www.marshallcnc.com</v>
          </cell>
          <cell r="R338" t="str">
            <v>India</v>
          </cell>
          <cell r="S338" t="str">
            <v>MARSHALL</v>
          </cell>
          <cell r="T338" t="str">
            <v>B+</v>
          </cell>
          <cell r="U338" t="str">
            <v>3699</v>
          </cell>
          <cell r="V338" t="str">
            <v>Engaged in the production and distribution of industrial tools and supplies</v>
          </cell>
          <cell r="W338" t="str">
            <v>The Company is engaged in engineering business and is involved in manufacturing of machines.</v>
          </cell>
          <cell r="Z338" t="str">
            <v>IN289744FI</v>
          </cell>
          <cell r="AA338">
            <v>603260</v>
          </cell>
          <cell r="AB338">
            <v>671396</v>
          </cell>
          <cell r="AC338">
            <v>604286</v>
          </cell>
          <cell r="AD338">
            <v>652471</v>
          </cell>
          <cell r="AE338">
            <v>603260</v>
          </cell>
          <cell r="AF338">
            <v>786543</v>
          </cell>
          <cell r="AG338">
            <v>694246</v>
          </cell>
          <cell r="AH338">
            <v>762237</v>
          </cell>
          <cell r="AI338" t="str">
            <v>n.a.</v>
          </cell>
          <cell r="AJ338" t="str">
            <v>n.a.</v>
          </cell>
          <cell r="AK338" t="str">
            <v>n.a.</v>
          </cell>
          <cell r="AL338">
            <v>-115969</v>
          </cell>
          <cell r="AM338">
            <v>603260</v>
          </cell>
          <cell r="AN338">
            <v>786543</v>
          </cell>
          <cell r="AO338">
            <v>694246</v>
          </cell>
          <cell r="AP338">
            <v>646268</v>
          </cell>
          <cell r="AQ338" t="str">
            <v>n.a.</v>
          </cell>
          <cell r="AR338">
            <v>-115147</v>
          </cell>
          <cell r="AS338">
            <v>-89960</v>
          </cell>
          <cell r="AT338">
            <v>6203</v>
          </cell>
          <cell r="AU338">
            <v>-379094</v>
          </cell>
          <cell r="AV338">
            <v>-462490</v>
          </cell>
          <cell r="AW338">
            <v>-301165</v>
          </cell>
          <cell r="AX338">
            <v>-388980</v>
          </cell>
          <cell r="AY338">
            <v>0</v>
          </cell>
          <cell r="AZ338">
            <v>0</v>
          </cell>
          <cell r="BA338">
            <v>0</v>
          </cell>
          <cell r="BB338">
            <v>0</v>
          </cell>
          <cell r="BC338">
            <v>-155184</v>
          </cell>
          <cell r="BD338">
            <v>-111802</v>
          </cell>
          <cell r="BE338">
            <v>-140774</v>
          </cell>
          <cell r="BF338">
            <v>-111180</v>
          </cell>
          <cell r="BG338">
            <v>68982</v>
          </cell>
          <cell r="BH338">
            <v>97104</v>
          </cell>
          <cell r="BI338">
            <v>162347</v>
          </cell>
          <cell r="BJ338">
            <v>152311</v>
          </cell>
          <cell r="BK338">
            <v>-62663</v>
          </cell>
          <cell r="BL338">
            <v>-51231</v>
          </cell>
          <cell r="BM338">
            <v>-81018</v>
          </cell>
          <cell r="BN338">
            <v>-37269</v>
          </cell>
          <cell r="BO338">
            <v>-45205</v>
          </cell>
          <cell r="BP338">
            <v>-32152</v>
          </cell>
          <cell r="BQ338">
            <v>-65199</v>
          </cell>
          <cell r="BR338">
            <v>-26052</v>
          </cell>
          <cell r="BS338">
            <v>-17458</v>
          </cell>
          <cell r="BT338">
            <v>-19079</v>
          </cell>
          <cell r="BU338">
            <v>-15819</v>
          </cell>
          <cell r="BV338">
            <v>-11217</v>
          </cell>
          <cell r="BW338">
            <v>-31357</v>
          </cell>
          <cell r="BX338">
            <v>5444</v>
          </cell>
          <cell r="BY338">
            <v>29749</v>
          </cell>
          <cell r="BZ338">
            <v>57746</v>
          </cell>
          <cell r="CA338">
            <v>712971</v>
          </cell>
          <cell r="CB338">
            <v>645208</v>
          </cell>
          <cell r="CC338">
            <v>680062</v>
          </cell>
          <cell r="CD338">
            <v>611643</v>
          </cell>
          <cell r="CE338">
            <v>504091</v>
          </cell>
          <cell r="CF338">
            <v>480251</v>
          </cell>
          <cell r="CG338">
            <v>457902</v>
          </cell>
          <cell r="CH338">
            <v>399125</v>
          </cell>
          <cell r="CI338">
            <v>180028</v>
          </cell>
          <cell r="CJ338">
            <v>116772</v>
          </cell>
          <cell r="CK338">
            <v>140412</v>
          </cell>
          <cell r="CL338">
            <v>123538</v>
          </cell>
          <cell r="CM338">
            <v>7433</v>
          </cell>
          <cell r="CN338">
            <v>17444</v>
          </cell>
          <cell r="CO338">
            <v>34066</v>
          </cell>
          <cell r="CP338">
            <v>43262</v>
          </cell>
          <cell r="CQ338">
            <v>7488</v>
          </cell>
          <cell r="CR338">
            <v>22651</v>
          </cell>
          <cell r="CS338">
            <v>45100</v>
          </cell>
          <cell r="CT338">
            <v>42226</v>
          </cell>
          <cell r="CU338">
            <v>4773</v>
          </cell>
          <cell r="CV338" t="str">
            <v>n.a.</v>
          </cell>
          <cell r="CW338" t="str">
            <v>n.a.</v>
          </cell>
          <cell r="CX338" t="str">
            <v>n.a.</v>
          </cell>
          <cell r="CY338">
            <v>15453</v>
          </cell>
          <cell r="CZ338">
            <v>15031</v>
          </cell>
          <cell r="DA338">
            <v>155941</v>
          </cell>
          <cell r="DB338">
            <v>13968</v>
          </cell>
          <cell r="DC338">
            <v>1353377</v>
          </cell>
          <cell r="DD338">
            <v>1330050</v>
          </cell>
          <cell r="DE338">
            <v>1211140</v>
          </cell>
          <cell r="DF338">
            <v>1077713</v>
          </cell>
          <cell r="DH338">
            <v>603260</v>
          </cell>
          <cell r="DI338">
            <v>-379094</v>
          </cell>
          <cell r="DJ338">
            <v>-155184</v>
          </cell>
          <cell r="DK338">
            <v>-62663</v>
          </cell>
          <cell r="DL338">
            <v>6319</v>
          </cell>
          <cell r="DM338">
            <v>1.0474753837482999E-2</v>
          </cell>
          <cell r="DN338">
            <v>1.05856357663488E-2</v>
          </cell>
          <cell r="DO338">
            <v>0</v>
          </cell>
          <cell r="DP338">
            <v>492171</v>
          </cell>
          <cell r="DQ338">
            <v>15242</v>
          </cell>
          <cell r="DS338">
            <v>786543</v>
          </cell>
          <cell r="DT338">
            <v>-462490</v>
          </cell>
          <cell r="DU338">
            <v>-111802</v>
          </cell>
          <cell r="DV338">
            <v>-51231</v>
          </cell>
          <cell r="DW338">
            <v>161020</v>
          </cell>
          <cell r="DX338">
            <v>0.204718623139485</v>
          </cell>
          <cell r="DY338">
            <v>0.25741659379431298</v>
          </cell>
          <cell r="DZ338">
            <v>0</v>
          </cell>
          <cell r="EA338">
            <v>469076.5</v>
          </cell>
          <cell r="EB338">
            <v>85486</v>
          </cell>
          <cell r="ED338">
            <v>694246</v>
          </cell>
          <cell r="EE338">
            <v>-301165</v>
          </cell>
          <cell r="EF338">
            <v>-140774</v>
          </cell>
          <cell r="EG338">
            <v>-81018</v>
          </cell>
          <cell r="EH338">
            <v>171289</v>
          </cell>
          <cell r="EI338">
            <v>0.246726664611679</v>
          </cell>
          <cell r="EJ338">
            <v>0.32753935792044098</v>
          </cell>
          <cell r="EK338">
            <v>0</v>
          </cell>
          <cell r="EL338">
            <v>428513.5</v>
          </cell>
          <cell r="EM338">
            <v>84954.5</v>
          </cell>
          <cell r="EO338">
            <v>694683</v>
          </cell>
          <cell r="EP338">
            <v>-380916.33333333302</v>
          </cell>
          <cell r="EQ338">
            <v>-135920</v>
          </cell>
          <cell r="ER338">
            <v>-64970.666666666701</v>
          </cell>
          <cell r="ES338">
            <v>112876</v>
          </cell>
          <cell r="ET338">
            <v>0.162485622938808</v>
          </cell>
          <cell r="EU338">
            <v>0.19400935361726501</v>
          </cell>
          <cell r="FF338" t="str">
            <v>IN289744FI</v>
          </cell>
          <cell r="FG338" t="str">
            <v>exclude</v>
          </cell>
          <cell r="FH338" t="str">
            <v>Lev SDA/SDP</v>
          </cell>
          <cell r="FI338" t="str">
            <v>ok, sda/sdp</v>
          </cell>
        </row>
        <row r="339">
          <cell r="B339" t="str">
            <v>SHENZHEN SUNHE ENERGY CO.,LTD</v>
          </cell>
          <cell r="C339" t="str">
            <v>exclude</v>
          </cell>
          <cell r="D339" t="str">
            <v>Independence(A+, A, A-, B+, B, B-,U)</v>
          </cell>
          <cell r="H339" t="str">
            <v/>
          </cell>
          <cell r="I339" t="str">
            <v>ok, indep</v>
          </cell>
          <cell r="J339" t="str">
            <v>ok,indep</v>
          </cell>
          <cell r="M339" t="str">
            <v>SHENZHEN SUNHE ENERGY CO.,LTD</v>
          </cell>
          <cell r="N339" t="str">
            <v>This company is engaged in the manufacture of primary and storage batteries. It was founded in 2012 and conducts business from its registered head office located in Shenzhen,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339" t="str">
            <v>Manufacturing</v>
          </cell>
          <cell r="R339" t="str">
            <v>China</v>
          </cell>
          <cell r="S339" t="str">
            <v>873278</v>
          </cell>
          <cell r="T339" t="str">
            <v>D</v>
          </cell>
          <cell r="U339" t="str">
            <v>3691</v>
          </cell>
          <cell r="V339" t="str">
            <v>Engaged in the manufacture of primary and storage batteries</v>
          </cell>
          <cell r="W339" t="str">
            <v>The Company is mainly engaged in research and development, design, production and sales of lithium-ion batteries.</v>
          </cell>
          <cell r="Z339" t="str">
            <v>CN53701PC</v>
          </cell>
          <cell r="AA339">
            <v>74649</v>
          </cell>
          <cell r="AB339">
            <v>59636</v>
          </cell>
          <cell r="AC339">
            <v>45641</v>
          </cell>
          <cell r="AD339">
            <v>62446</v>
          </cell>
          <cell r="AE339">
            <v>73970</v>
          </cell>
          <cell r="AF339">
            <v>58185</v>
          </cell>
          <cell r="AG339">
            <v>44316</v>
          </cell>
          <cell r="AH339">
            <v>61889</v>
          </cell>
          <cell r="AI339">
            <v>-486</v>
          </cell>
          <cell r="AJ339">
            <v>-367</v>
          </cell>
          <cell r="AK339">
            <v>-263</v>
          </cell>
          <cell r="AL339">
            <v>-490</v>
          </cell>
          <cell r="AM339">
            <v>73484</v>
          </cell>
          <cell r="AN339">
            <v>57818</v>
          </cell>
          <cell r="AO339">
            <v>44053</v>
          </cell>
          <cell r="AP339">
            <v>61399</v>
          </cell>
          <cell r="AQ339">
            <v>1165</v>
          </cell>
          <cell r="AR339">
            <v>1818</v>
          </cell>
          <cell r="AS339">
            <v>1588</v>
          </cell>
          <cell r="AT339">
            <v>1047</v>
          </cell>
          <cell r="AU339">
            <v>-55146</v>
          </cell>
          <cell r="AV339">
            <v>-40906</v>
          </cell>
          <cell r="AW339">
            <v>-35886</v>
          </cell>
          <cell r="AX339">
            <v>-51600</v>
          </cell>
          <cell r="AY339" t="str">
            <v>n.a.</v>
          </cell>
          <cell r="AZ339" t="str">
            <v>n.a.</v>
          </cell>
          <cell r="BA339" t="str">
            <v>n.a.</v>
          </cell>
          <cell r="BB339" t="str">
            <v>n.a.</v>
          </cell>
          <cell r="BC339">
            <v>-15787</v>
          </cell>
          <cell r="BD339">
            <v>-11724</v>
          </cell>
          <cell r="BE339">
            <v>-9681</v>
          </cell>
          <cell r="BF339">
            <v>-10040</v>
          </cell>
          <cell r="BG339">
            <v>3716</v>
          </cell>
          <cell r="BH339">
            <v>7006</v>
          </cell>
          <cell r="BI339">
            <v>74</v>
          </cell>
          <cell r="BJ339">
            <v>806</v>
          </cell>
          <cell r="BK339">
            <v>-3243</v>
          </cell>
          <cell r="BL339">
            <v>-2027</v>
          </cell>
          <cell r="BM339">
            <v>-1503</v>
          </cell>
          <cell r="BN339">
            <v>-1371</v>
          </cell>
          <cell r="BO339">
            <v>-3154</v>
          </cell>
          <cell r="BP339">
            <v>-1944</v>
          </cell>
          <cell r="BQ339">
            <v>-1503</v>
          </cell>
          <cell r="BR339">
            <v>-1371</v>
          </cell>
          <cell r="BS339">
            <v>-89</v>
          </cell>
          <cell r="BT339">
            <v>-83</v>
          </cell>
          <cell r="BU339" t="str">
            <v>n.a.</v>
          </cell>
          <cell r="BV339">
            <v>0</v>
          </cell>
          <cell r="BW339">
            <v>923</v>
          </cell>
          <cell r="BX339">
            <v>4281</v>
          </cell>
          <cell r="BY339">
            <v>-3229</v>
          </cell>
          <cell r="BZ339">
            <v>96</v>
          </cell>
          <cell r="CA339">
            <v>34474</v>
          </cell>
          <cell r="CB339">
            <v>34589</v>
          </cell>
          <cell r="CC339">
            <v>24981</v>
          </cell>
          <cell r="CD339">
            <v>26593</v>
          </cell>
          <cell r="CE339">
            <v>17303</v>
          </cell>
          <cell r="CF339">
            <v>15700</v>
          </cell>
          <cell r="CG339">
            <v>12562</v>
          </cell>
          <cell r="CH339">
            <v>13245</v>
          </cell>
          <cell r="CI339">
            <v>9182</v>
          </cell>
          <cell r="CJ339">
            <v>16035</v>
          </cell>
          <cell r="CK339">
            <v>10789</v>
          </cell>
          <cell r="CL339">
            <v>9411</v>
          </cell>
          <cell r="CM339">
            <v>1557</v>
          </cell>
          <cell r="CN339">
            <v>700</v>
          </cell>
          <cell r="CO339">
            <v>287</v>
          </cell>
          <cell r="CP339">
            <v>628</v>
          </cell>
          <cell r="CQ339">
            <v>5773</v>
          </cell>
          <cell r="CR339">
            <v>914</v>
          </cell>
          <cell r="CS339">
            <v>880</v>
          </cell>
          <cell r="CT339">
            <v>2781</v>
          </cell>
          <cell r="CU339" t="str">
            <v>n.a.</v>
          </cell>
          <cell r="CV339" t="str">
            <v>n.a.</v>
          </cell>
          <cell r="CW339" t="str">
            <v>n.a.</v>
          </cell>
          <cell r="CX339" t="str">
            <v>n.a.</v>
          </cell>
          <cell r="CY339">
            <v>7361</v>
          </cell>
          <cell r="CZ339">
            <v>402</v>
          </cell>
          <cell r="DA339">
            <v>125</v>
          </cell>
          <cell r="DB339">
            <v>113</v>
          </cell>
          <cell r="DC339">
            <v>58640</v>
          </cell>
          <cell r="DD339">
            <v>52237</v>
          </cell>
          <cell r="DE339">
            <v>34431</v>
          </cell>
          <cell r="DF339">
            <v>34186</v>
          </cell>
          <cell r="DH339">
            <v>73484</v>
          </cell>
          <cell r="DI339">
            <v>-55146</v>
          </cell>
          <cell r="DJ339">
            <v>-15787</v>
          </cell>
          <cell r="DK339">
            <v>-3243</v>
          </cell>
          <cell r="DL339">
            <v>-692</v>
          </cell>
          <cell r="DM339">
            <v>-9.4170159490501292E-3</v>
          </cell>
          <cell r="DN339">
            <v>-9.3291630716134596E-3</v>
          </cell>
          <cell r="DO339" t="str">
            <v>n.a.</v>
          </cell>
          <cell r="DP339">
            <v>16501.5</v>
          </cell>
          <cell r="DQ339">
            <v>3881.5</v>
          </cell>
          <cell r="DS339">
            <v>57818</v>
          </cell>
          <cell r="DT339">
            <v>-40906</v>
          </cell>
          <cell r="DU339">
            <v>-11724</v>
          </cell>
          <cell r="DV339">
            <v>-2027</v>
          </cell>
          <cell r="DW339">
            <v>3161</v>
          </cell>
          <cell r="DX339">
            <v>5.4671555570929502E-2</v>
          </cell>
          <cell r="DY339">
            <v>5.7833397369047003E-2</v>
          </cell>
          <cell r="DZ339" t="str">
            <v>n.a.</v>
          </cell>
          <cell r="EA339">
            <v>14131</v>
          </cell>
          <cell r="EB339">
            <v>263.5</v>
          </cell>
          <cell r="ED339">
            <v>44053</v>
          </cell>
          <cell r="EE339">
            <v>-35886</v>
          </cell>
          <cell r="EF339">
            <v>-9681</v>
          </cell>
          <cell r="EG339">
            <v>-1503</v>
          </cell>
          <cell r="EH339">
            <v>-3017</v>
          </cell>
          <cell r="EI339">
            <v>-6.8485687694368094E-2</v>
          </cell>
          <cell r="EJ339">
            <v>-6.4096027193541502E-2</v>
          </cell>
          <cell r="EK339" t="str">
            <v>n.a.</v>
          </cell>
          <cell r="EL339">
            <v>12903.5</v>
          </cell>
          <cell r="EM339">
            <v>119</v>
          </cell>
          <cell r="EO339">
            <v>58451.666666666701</v>
          </cell>
          <cell r="EP339">
            <v>-43979.333333333299</v>
          </cell>
          <cell r="EQ339">
            <v>-12397.333333333299</v>
          </cell>
          <cell r="ER339">
            <v>-2257.6666666666702</v>
          </cell>
          <cell r="ES339">
            <v>-182.666666666672</v>
          </cell>
          <cell r="ET339">
            <v>-3.1250891049586001E-3</v>
          </cell>
          <cell r="EU339">
            <v>-3.1153533481522002E-3</v>
          </cell>
          <cell r="FF339" t="str">
            <v>CN53701PC</v>
          </cell>
          <cell r="FG339" t="str">
            <v>exclude</v>
          </cell>
          <cell r="FH339" t="str">
            <v>Independence(A+, A, A-, B+, B, B-,U)</v>
          </cell>
          <cell r="FI339" t="str">
            <v>ok, indep</v>
          </cell>
        </row>
        <row r="340">
          <cell r="B340" t="str">
            <v>AMITA TECHNOLOGIES,INC</v>
          </cell>
          <cell r="C340" t="str">
            <v>exclude</v>
          </cell>
          <cell r="D340" t="str">
            <v>Independence(A+, A, A-, B+, B, B-,U)</v>
          </cell>
          <cell r="H340" t="str">
            <v/>
          </cell>
          <cell r="I340" t="str">
            <v>ok, indep</v>
          </cell>
          <cell r="J340" t="str">
            <v>ok,indep</v>
          </cell>
          <cell r="M340" t="str">
            <v>AMITA TECHNOLOGIES,INC</v>
          </cell>
          <cell r="N340" t="str">
            <v>This company is engaged in the manufacture and distribution of lithium ion/polymer batteries. It was established in 2000 and has its registered head office located in Taoyuan County, Taiwan. The company develops its own specialized process and methods for cell design, pack design, manufacturing process, and automation equipment. It also works with its partner institutions and companies (Industrial Technology Research Institute (ITRI), Delta Electronics, and GP Batteries) to develop and fine tune technologies for material development, electronics and automation, and battery logistics. The company's batteries are used in unlimited power supply units (UPS units), power banks, power tools, battery-powered bicycles and motorcycles and other devices.</v>
          </cell>
          <cell r="O340" t="str">
            <v>Manufacturing</v>
          </cell>
          <cell r="P340" t="str">
            <v>www.amitatech.com</v>
          </cell>
          <cell r="R340" t="str">
            <v>Taiwan, China</v>
          </cell>
          <cell r="S340" t="str">
            <v>5233</v>
          </cell>
          <cell r="T340" t="str">
            <v>D</v>
          </cell>
          <cell r="U340" t="str">
            <v>3691</v>
          </cell>
          <cell r="V340" t="str">
            <v>Engaged in the manufacture and distribution of lithium ion/polymer batteries</v>
          </cell>
          <cell r="W340" t="str">
            <v>The Company and its subsidiaries are mainly engaged in the manufacture and distribution of battery packs, battery cells and entire equipment. The Company's products mainly include high-performance thin lithium battery cells, large-scale power lithium battery packs for electrical vehicles, customer-tailored lithium battery packs, lithium battery production line and the equipment output of whole line. Its products are mainly applied in electric tools, national defense products, power storage products, signal boards and electrical vehicles. The Company distributes its products within domestic market and to overseas markets.</v>
          </cell>
          <cell r="Z340" t="str">
            <v>TW70498018</v>
          </cell>
          <cell r="AA340">
            <v>305843</v>
          </cell>
          <cell r="AB340">
            <v>257470</v>
          </cell>
          <cell r="AC340">
            <v>213627</v>
          </cell>
          <cell r="AD340">
            <v>246163</v>
          </cell>
          <cell r="AE340">
            <v>294947</v>
          </cell>
          <cell r="AF340">
            <v>244220</v>
          </cell>
          <cell r="AG340">
            <v>209206</v>
          </cell>
          <cell r="AH340">
            <v>231269</v>
          </cell>
          <cell r="AI340" t="str">
            <v>n.a.</v>
          </cell>
          <cell r="AJ340" t="str">
            <v>n.a.</v>
          </cell>
          <cell r="AK340" t="str">
            <v>n.a.</v>
          </cell>
          <cell r="AL340" t="str">
            <v>n.a.</v>
          </cell>
          <cell r="AM340">
            <v>294947</v>
          </cell>
          <cell r="AN340">
            <v>244220</v>
          </cell>
          <cell r="AO340">
            <v>209206</v>
          </cell>
          <cell r="AP340">
            <v>231269</v>
          </cell>
          <cell r="AQ340">
            <v>10896</v>
          </cell>
          <cell r="AR340">
            <v>13250</v>
          </cell>
          <cell r="AS340">
            <v>4421</v>
          </cell>
          <cell r="AT340">
            <v>14894</v>
          </cell>
          <cell r="AU340">
            <v>-314117</v>
          </cell>
          <cell r="AV340">
            <v>-335520</v>
          </cell>
          <cell r="AW340">
            <v>-182396</v>
          </cell>
          <cell r="AX340">
            <v>-259654</v>
          </cell>
          <cell r="AY340">
            <v>-86354</v>
          </cell>
          <cell r="AZ340">
            <v>-96716</v>
          </cell>
          <cell r="BA340">
            <v>-64806</v>
          </cell>
          <cell r="BB340">
            <v>-65744</v>
          </cell>
          <cell r="BC340">
            <v>-103220</v>
          </cell>
          <cell r="BD340">
            <v>-80522</v>
          </cell>
          <cell r="BE340">
            <v>-61161</v>
          </cell>
          <cell r="BF340">
            <v>-46832</v>
          </cell>
          <cell r="BG340">
            <v>-197848</v>
          </cell>
          <cell r="BH340">
            <v>-255288</v>
          </cell>
          <cell r="BI340">
            <v>-94736</v>
          </cell>
          <cell r="BJ340">
            <v>-126067</v>
          </cell>
          <cell r="BK340">
            <v>-70051</v>
          </cell>
          <cell r="BL340">
            <v>-52467</v>
          </cell>
          <cell r="BM340">
            <v>-49937</v>
          </cell>
          <cell r="BN340">
            <v>-32463</v>
          </cell>
          <cell r="BO340">
            <v>-64575</v>
          </cell>
          <cell r="BP340">
            <v>-49025</v>
          </cell>
          <cell r="BQ340">
            <v>-46174</v>
          </cell>
          <cell r="BR340">
            <v>-30479</v>
          </cell>
          <cell r="BS340">
            <v>-5476</v>
          </cell>
          <cell r="BT340">
            <v>-3442</v>
          </cell>
          <cell r="BU340">
            <v>-3763</v>
          </cell>
          <cell r="BV340">
            <v>-1984</v>
          </cell>
          <cell r="BW340">
            <v>-280108</v>
          </cell>
          <cell r="BX340">
            <v>-317148</v>
          </cell>
          <cell r="BY340">
            <v>-143465</v>
          </cell>
          <cell r="BZ340">
            <v>-161090</v>
          </cell>
          <cell r="CA340">
            <v>1447246</v>
          </cell>
          <cell r="CB340">
            <v>997751</v>
          </cell>
          <cell r="CC340">
            <v>2320048</v>
          </cell>
          <cell r="CD340">
            <v>1801634</v>
          </cell>
          <cell r="CE340">
            <v>672970</v>
          </cell>
          <cell r="CF340">
            <v>226193</v>
          </cell>
          <cell r="CG340">
            <v>391208</v>
          </cell>
          <cell r="CH340">
            <v>175917</v>
          </cell>
          <cell r="CI340">
            <v>38974</v>
          </cell>
          <cell r="CJ340">
            <v>8949</v>
          </cell>
          <cell r="CK340">
            <v>32110</v>
          </cell>
          <cell r="CL340">
            <v>51101</v>
          </cell>
          <cell r="CM340">
            <v>120109</v>
          </cell>
          <cell r="CN340">
            <v>135721</v>
          </cell>
          <cell r="CO340">
            <v>8910</v>
          </cell>
          <cell r="CP340">
            <v>49953</v>
          </cell>
          <cell r="CQ340">
            <v>191261</v>
          </cell>
          <cell r="CR340">
            <v>594441</v>
          </cell>
          <cell r="CS340">
            <v>1863942</v>
          </cell>
          <cell r="CT340">
            <v>1490233</v>
          </cell>
          <cell r="CU340">
            <v>59112</v>
          </cell>
          <cell r="CV340">
            <v>51736</v>
          </cell>
          <cell r="CW340">
            <v>35739</v>
          </cell>
          <cell r="CX340">
            <v>22897</v>
          </cell>
          <cell r="CY340">
            <v>4587017</v>
          </cell>
          <cell r="CZ340">
            <v>3116766</v>
          </cell>
          <cell r="DA340">
            <v>545488</v>
          </cell>
          <cell r="DB340">
            <v>90136</v>
          </cell>
          <cell r="DC340">
            <v>7464439</v>
          </cell>
          <cell r="DD340">
            <v>5600922</v>
          </cell>
          <cell r="DE340">
            <v>3435144</v>
          </cell>
          <cell r="DF340">
            <v>2069062</v>
          </cell>
          <cell r="DH340">
            <v>294947</v>
          </cell>
          <cell r="DI340">
            <v>-314117</v>
          </cell>
          <cell r="DJ340">
            <v>-189574</v>
          </cell>
          <cell r="DK340">
            <v>-70051</v>
          </cell>
          <cell r="DL340">
            <v>-278795</v>
          </cell>
          <cell r="DM340">
            <v>-0.94523761896205105</v>
          </cell>
          <cell r="DN340">
            <v>-0.48592398673968401</v>
          </cell>
          <cell r="DO340">
            <v>-86354</v>
          </cell>
          <cell r="DP340">
            <v>449581.5</v>
          </cell>
          <cell r="DQ340">
            <v>3851891.5</v>
          </cell>
          <cell r="DS340">
            <v>244220</v>
          </cell>
          <cell r="DT340">
            <v>-335520</v>
          </cell>
          <cell r="DU340">
            <v>-177238</v>
          </cell>
          <cell r="DV340">
            <v>-52467</v>
          </cell>
          <cell r="DW340">
            <v>-321005</v>
          </cell>
          <cell r="DX340">
            <v>-1.3144091393006301</v>
          </cell>
          <cell r="DY340">
            <v>-0.56792427794241196</v>
          </cell>
          <cell r="DZ340">
            <v>-96716</v>
          </cell>
          <cell r="EA340">
            <v>308700.5</v>
          </cell>
          <cell r="EB340">
            <v>1831127</v>
          </cell>
          <cell r="ED340">
            <v>209206</v>
          </cell>
          <cell r="EE340">
            <v>-182396</v>
          </cell>
          <cell r="EF340">
            <v>-125967</v>
          </cell>
          <cell r="EG340">
            <v>-49937</v>
          </cell>
          <cell r="EH340">
            <v>-149094</v>
          </cell>
          <cell r="EI340">
            <v>-0.71266598472319198</v>
          </cell>
          <cell r="EJ340">
            <v>-0.41611498744069197</v>
          </cell>
          <cell r="EK340">
            <v>-64806</v>
          </cell>
          <cell r="EL340">
            <v>283562.5</v>
          </cell>
          <cell r="EM340">
            <v>317812</v>
          </cell>
          <cell r="EO340">
            <v>249457.66666666701</v>
          </cell>
          <cell r="EP340">
            <v>-277344.33333333302</v>
          </cell>
          <cell r="EQ340">
            <v>-164259.66666666701</v>
          </cell>
          <cell r="ER340">
            <v>-57485</v>
          </cell>
          <cell r="ES340">
            <v>-249631.33333333299</v>
          </cell>
          <cell r="ET340">
            <v>-1.00069617690644</v>
          </cell>
          <cell r="EU340">
            <v>-0.50017398366490395</v>
          </cell>
          <cell r="FF340" t="str">
            <v>TW70498018</v>
          </cell>
          <cell r="FG340" t="str">
            <v>exclude</v>
          </cell>
          <cell r="FH340" t="str">
            <v>Independence(A+, A, A-, B+, B, B-,U)</v>
          </cell>
          <cell r="FI340" t="str">
            <v>ok, indep</v>
          </cell>
        </row>
        <row r="341">
          <cell r="B341" t="str">
            <v>FORMOSA ELECTRONIC INDUSTRIES INC.</v>
          </cell>
          <cell r="C341" t="str">
            <v>exclude</v>
          </cell>
          <cell r="D341" t="str">
            <v>Consecutive loss</v>
          </cell>
          <cell r="H341" t="str">
            <v/>
          </cell>
          <cell r="I341" t="str">
            <v>ok, loss</v>
          </cell>
          <cell r="J341" t="str">
            <v>ok,loss</v>
          </cell>
          <cell r="M341" t="str">
            <v>FORMOSA ELECTRONIC INDUSTRIES INC.</v>
          </cell>
          <cell r="N341" t="str">
            <v>The company is primarily engaged in the manufacture of notebook computer and cellular phone accessories. The company was founded in the year 1983. The company has its registered head office located in Taipei, Taiwan.The company offers the highest quality for almost every makes/models of Accessories for Cellular Phone, Cordless Phone, Notebook Computer, Camcorder and Digital Camera. The company specializes in supplying power adaptor, car charger, and universal portable power bank. The company's products include AC/DC combo series, AD series, DD series, power bank, and Universal AC/AC adaptor. The company is certified in accordance with ISO 9001 Quality Management System and ISO 14001 Environmental Management System.</v>
          </cell>
          <cell r="O341" t="str">
            <v>Manufacturing</v>
          </cell>
          <cell r="P341" t="str">
            <v>www.feii.com.tw</v>
          </cell>
          <cell r="R341" t="str">
            <v>Taiwan, China</v>
          </cell>
          <cell r="S341" t="str">
            <v>8171</v>
          </cell>
          <cell r="T341" t="str">
            <v>A+</v>
          </cell>
          <cell r="U341" t="str">
            <v>3691</v>
          </cell>
          <cell r="V341" t="str">
            <v>Engaged in the manufacture of notebook computer and cellular phone accessories</v>
          </cell>
          <cell r="W341" t="str">
            <v>The Company which principally engaged in the manufacture, process and sales of battery packs and power banks. The Company mainly provides power banks, battery modules and related supplies, such as consumer electronics battery packs, 3C (Computer, Communication, Customer Electronics) external mobile charging device products, alternating current electromagnetic field charging products, electric two-wheeler battery pack products, and power tool battery pack products Energy storage equipment module products. The Company's batteries are mainly used in mobile phones, laptops and other portable electronic devices, as well as electronic tools and other electrical appliances.</v>
          </cell>
          <cell r="Z341" t="str">
            <v>TW38426929</v>
          </cell>
          <cell r="AA341">
            <v>911196</v>
          </cell>
          <cell r="AB341">
            <v>255705</v>
          </cell>
          <cell r="AC341">
            <v>172091</v>
          </cell>
          <cell r="AD341">
            <v>414650</v>
          </cell>
          <cell r="AE341">
            <v>905567</v>
          </cell>
          <cell r="AF341">
            <v>247314</v>
          </cell>
          <cell r="AG341">
            <v>164263</v>
          </cell>
          <cell r="AH341">
            <v>407016</v>
          </cell>
          <cell r="AI341" t="str">
            <v>n.a.</v>
          </cell>
          <cell r="AJ341" t="str">
            <v>n.a.</v>
          </cell>
          <cell r="AK341" t="str">
            <v>n.a.</v>
          </cell>
          <cell r="AL341" t="str">
            <v>n.a.</v>
          </cell>
          <cell r="AM341">
            <v>905567</v>
          </cell>
          <cell r="AN341">
            <v>247314</v>
          </cell>
          <cell r="AO341">
            <v>164263</v>
          </cell>
          <cell r="AP341">
            <v>407016</v>
          </cell>
          <cell r="AQ341">
            <v>5629</v>
          </cell>
          <cell r="AR341">
            <v>8391</v>
          </cell>
          <cell r="AS341">
            <v>7828</v>
          </cell>
          <cell r="AT341">
            <v>7634</v>
          </cell>
          <cell r="AU341">
            <v>-840058</v>
          </cell>
          <cell r="AV341">
            <v>-201005</v>
          </cell>
          <cell r="AW341">
            <v>-159177</v>
          </cell>
          <cell r="AX341">
            <v>-382321</v>
          </cell>
          <cell r="AY341">
            <v>-24106</v>
          </cell>
          <cell r="AZ341">
            <v>-22943</v>
          </cell>
          <cell r="BA341">
            <v>-14599</v>
          </cell>
          <cell r="BB341">
            <v>-26441</v>
          </cell>
          <cell r="BC341">
            <v>-88929</v>
          </cell>
          <cell r="BD341">
            <v>-73915</v>
          </cell>
          <cell r="BE341">
            <v>-68376</v>
          </cell>
          <cell r="BF341">
            <v>-69624</v>
          </cell>
          <cell r="BG341">
            <v>-41897</v>
          </cell>
          <cell r="BH341">
            <v>-42158</v>
          </cell>
          <cell r="BI341">
            <v>-70061</v>
          </cell>
          <cell r="BJ341">
            <v>-63736</v>
          </cell>
          <cell r="BK341">
            <v>-14147</v>
          </cell>
          <cell r="BL341">
            <v>-11248</v>
          </cell>
          <cell r="BM341">
            <v>-9978</v>
          </cell>
          <cell r="BN341">
            <v>-17171</v>
          </cell>
          <cell r="BO341">
            <v>-13756</v>
          </cell>
          <cell r="BP341">
            <v>-11061</v>
          </cell>
          <cell r="BQ341">
            <v>-9785</v>
          </cell>
          <cell r="BR341">
            <v>-16976</v>
          </cell>
          <cell r="BS341">
            <v>-391</v>
          </cell>
          <cell r="BT341">
            <v>-187</v>
          </cell>
          <cell r="BU341">
            <v>-193</v>
          </cell>
          <cell r="BV341">
            <v>-195</v>
          </cell>
          <cell r="BW341">
            <v>-68180</v>
          </cell>
          <cell r="BX341">
            <v>-69708</v>
          </cell>
          <cell r="BY341">
            <v>244205</v>
          </cell>
          <cell r="BZ341">
            <v>-68186</v>
          </cell>
          <cell r="CA341">
            <v>1273408</v>
          </cell>
          <cell r="CB341">
            <v>750813</v>
          </cell>
          <cell r="CC341">
            <v>731022</v>
          </cell>
          <cell r="CD341">
            <v>465666</v>
          </cell>
          <cell r="CE341">
            <v>269663</v>
          </cell>
          <cell r="CF341">
            <v>169565</v>
          </cell>
          <cell r="CG341">
            <v>40148</v>
          </cell>
          <cell r="CH341">
            <v>81118</v>
          </cell>
          <cell r="CI341">
            <v>118601</v>
          </cell>
          <cell r="CJ341">
            <v>25901</v>
          </cell>
          <cell r="CK341">
            <v>39768</v>
          </cell>
          <cell r="CL341">
            <v>24418</v>
          </cell>
          <cell r="CM341">
            <v>1909</v>
          </cell>
          <cell r="CN341">
            <v>2641</v>
          </cell>
          <cell r="CO341">
            <v>78470</v>
          </cell>
          <cell r="CP341">
            <v>3148</v>
          </cell>
          <cell r="CQ341">
            <v>727005</v>
          </cell>
          <cell r="CR341">
            <v>487950</v>
          </cell>
          <cell r="CS341">
            <v>561986</v>
          </cell>
          <cell r="CT341">
            <v>352528</v>
          </cell>
          <cell r="CU341">
            <v>132152</v>
          </cell>
          <cell r="CV341">
            <v>226751</v>
          </cell>
          <cell r="CW341">
            <v>358690</v>
          </cell>
          <cell r="CX341">
            <v>162637</v>
          </cell>
          <cell r="CY341" t="str">
            <v>n.a.</v>
          </cell>
          <cell r="CZ341" t="str">
            <v>n.a.</v>
          </cell>
          <cell r="DA341" t="str">
            <v>n.a.</v>
          </cell>
          <cell r="DB341" t="str">
            <v>n.a.</v>
          </cell>
          <cell r="DC341">
            <v>1623145</v>
          </cell>
          <cell r="DD341">
            <v>958728</v>
          </cell>
          <cell r="DE341">
            <v>930431</v>
          </cell>
          <cell r="DF341">
            <v>688738</v>
          </cell>
          <cell r="DH341">
            <v>905567</v>
          </cell>
          <cell r="DI341">
            <v>-840058</v>
          </cell>
          <cell r="DJ341">
            <v>-113035</v>
          </cell>
          <cell r="DK341">
            <v>-14147</v>
          </cell>
          <cell r="DL341">
            <v>-61673</v>
          </cell>
          <cell r="DM341">
            <v>-6.8104292669675506E-2</v>
          </cell>
          <cell r="DN341">
            <v>-6.3761837806542307E-2</v>
          </cell>
          <cell r="DO341">
            <v>-24106</v>
          </cell>
          <cell r="DP341">
            <v>219614</v>
          </cell>
          <cell r="DQ341" t="e">
            <v>#VALUE!</v>
          </cell>
          <cell r="DS341">
            <v>247314</v>
          </cell>
          <cell r="DT341">
            <v>-201005</v>
          </cell>
          <cell r="DU341">
            <v>-96858</v>
          </cell>
          <cell r="DV341">
            <v>-11248</v>
          </cell>
          <cell r="DW341">
            <v>-61797</v>
          </cell>
          <cell r="DX341">
            <v>-0.24987263155341</v>
          </cell>
          <cell r="DY341">
            <v>-0.19991847588730299</v>
          </cell>
          <cell r="DZ341">
            <v>-22943</v>
          </cell>
          <cell r="EA341">
            <v>104856.5</v>
          </cell>
          <cell r="EB341" t="e">
            <v>#VALUE!</v>
          </cell>
          <cell r="ED341">
            <v>164263</v>
          </cell>
          <cell r="EE341">
            <v>-159177</v>
          </cell>
          <cell r="EF341">
            <v>-82975</v>
          </cell>
          <cell r="EG341">
            <v>-9978</v>
          </cell>
          <cell r="EH341">
            <v>-87867</v>
          </cell>
          <cell r="EI341">
            <v>-0.53491656672531196</v>
          </cell>
          <cell r="EJ341">
            <v>-0.34849879030658798</v>
          </cell>
          <cell r="EK341">
            <v>-14599</v>
          </cell>
          <cell r="EL341">
            <v>60633</v>
          </cell>
          <cell r="EM341" t="e">
            <v>#VALUE!</v>
          </cell>
          <cell r="EO341">
            <v>439048</v>
          </cell>
          <cell r="EP341">
            <v>-400080</v>
          </cell>
          <cell r="EQ341">
            <v>-97622.666666666701</v>
          </cell>
          <cell r="ER341">
            <v>-11791</v>
          </cell>
          <cell r="ES341">
            <v>-70445.666666666701</v>
          </cell>
          <cell r="ET341">
            <v>-0.16045094537878901</v>
          </cell>
          <cell r="EU341">
            <v>-0.13826603013056801</v>
          </cell>
          <cell r="FF341" t="str">
            <v>TW38426929</v>
          </cell>
          <cell r="FG341" t="str">
            <v>exclude</v>
          </cell>
          <cell r="FH341" t="str">
            <v>Consecutive loss</v>
          </cell>
          <cell r="FI341" t="str">
            <v>ok, loss</v>
          </cell>
        </row>
        <row r="342">
          <cell r="B342" t="str">
            <v>XIAN SENWAS AGRICULTURE SCIENCE AND TECHNOLOGY CORP.</v>
          </cell>
          <cell r="C342" t="str">
            <v>exclude</v>
          </cell>
          <cell r="D342" t="str">
            <v>Lev SDA/SDP</v>
          </cell>
          <cell r="E342" t="str">
            <v>从事农业干燥设备智能控制、智能温湿度控制、智能农机等产品的研发、生产、销售及技术服务</v>
          </cell>
          <cell r="H342" t="str">
            <v/>
          </cell>
          <cell r="I342" t="str">
            <v>ok, sda/sdp</v>
          </cell>
          <cell r="J342" t="str">
            <v>ok,sda</v>
          </cell>
          <cell r="M342" t="str">
            <v>XIAN SENWAS AGRICULTURE SCIENCE AND TECHNOLOGY CORP.</v>
          </cell>
          <cell r="N342" t="str">
            <v>This company is engaged in the development, production, sales and technical services of agricultural drying equipment intelligent control, intelligent temperature and humidity control, intelligent agricultural machinery and other products are widely used in fields including field crops dry wolfberry, red dates, walnuts, honeysuckle and other crops as well as full mechanization of management, the majority of grassroots agricultural cultivation households and small and medium processing households to provide technical services, has been recognized by customers and industry. It was established in 1998 and has its registered head office strategically located in X'ian, China. The company's products mainly consist of intelligent control drying equipment, such as curing barns, flue-cured tobacco controllers and others, intelligent temperature and humidity controllers, as well as intelligent agriculture equipment and others. Its products are mainly used for drying the commercial crops and for the crops mechanization management areas.</v>
          </cell>
          <cell r="O342" t="str">
            <v>Manufacturing; Retail</v>
          </cell>
          <cell r="P342" t="str">
            <v>www.senwas.com</v>
          </cell>
          <cell r="R342" t="str">
            <v>China</v>
          </cell>
          <cell r="S342" t="str">
            <v>830961</v>
          </cell>
          <cell r="T342" t="str">
            <v>B+</v>
          </cell>
          <cell r="U342" t="str">
            <v>3699</v>
          </cell>
          <cell r="V342" t="str">
            <v>Engaged in the development, production, sales and technical services of agricultural drying equipment intelligent control, intelligent temperature and humidity control, intelligent agricultural machinery and other products are widely used in fields including field crops dry wolfberry, red dates, walnuts, honeysuckle and other crops as well as full mechanization of management, the majority of grassroots agricultural cultivation households and small and medium processing households to provide technical services, has been recognized by customers and industry</v>
          </cell>
          <cell r="W342" t="str">
            <v>The Company is mainly engaged in automation control and information system, intelligent temperature controller, agricultural IOT, smart agriculture big data platform, computer software design and development, sales and services; biomass fuel processing equipment, biomass fuel burning equipment, biomass stoves and other agricultural and forestry waste comprehensive utilization of bio fuel from equipment R &amp; D, production, sales and service; intelligent drying equipment, research and development, modern agricultural facilities and machinery production and sales and service.</v>
          </cell>
          <cell r="X342" t="str">
            <v>XIAN SENWAS AGRICULTURE SCIENCE AND TECHNOLOGY CO., LTD.</v>
          </cell>
          <cell r="Z342" t="str">
            <v>CN41620PC</v>
          </cell>
          <cell r="AA342">
            <v>68311</v>
          </cell>
          <cell r="AB342">
            <v>58119</v>
          </cell>
          <cell r="AC342">
            <v>25974</v>
          </cell>
          <cell r="AD342">
            <v>36172</v>
          </cell>
          <cell r="AE342">
            <v>65997</v>
          </cell>
          <cell r="AF342">
            <v>56750</v>
          </cell>
          <cell r="AG342">
            <v>24940</v>
          </cell>
          <cell r="AH342">
            <v>34669</v>
          </cell>
          <cell r="AI342">
            <v>-179</v>
          </cell>
          <cell r="AJ342">
            <v>-240</v>
          </cell>
          <cell r="AK342">
            <v>-50</v>
          </cell>
          <cell r="AL342">
            <v>-182</v>
          </cell>
          <cell r="AM342">
            <v>65818</v>
          </cell>
          <cell r="AN342">
            <v>56510</v>
          </cell>
          <cell r="AO342">
            <v>24890</v>
          </cell>
          <cell r="AP342">
            <v>34487</v>
          </cell>
          <cell r="AQ342">
            <v>2493</v>
          </cell>
          <cell r="AR342">
            <v>1609</v>
          </cell>
          <cell r="AS342">
            <v>1084</v>
          </cell>
          <cell r="AT342">
            <v>1685</v>
          </cell>
          <cell r="AU342">
            <v>-51788</v>
          </cell>
          <cell r="AV342">
            <v>-41113</v>
          </cell>
          <cell r="AW342">
            <v>-19152</v>
          </cell>
          <cell r="AX342">
            <v>-24278</v>
          </cell>
          <cell r="AY342" t="str">
            <v>n.a.</v>
          </cell>
          <cell r="AZ342" t="str">
            <v>n.a.</v>
          </cell>
          <cell r="BA342" t="str">
            <v>n.a.</v>
          </cell>
          <cell r="BB342" t="str">
            <v>n.a.</v>
          </cell>
          <cell r="BC342">
            <v>-11205</v>
          </cell>
          <cell r="BD342">
            <v>-11477</v>
          </cell>
          <cell r="BE342">
            <v>-9371</v>
          </cell>
          <cell r="BF342">
            <v>-11931</v>
          </cell>
          <cell r="BG342">
            <v>5318</v>
          </cell>
          <cell r="BH342">
            <v>5529</v>
          </cell>
          <cell r="BI342">
            <v>-2549</v>
          </cell>
          <cell r="BJ342">
            <v>-37</v>
          </cell>
          <cell r="BK342">
            <v>-39</v>
          </cell>
          <cell r="BL342">
            <v>-29</v>
          </cell>
          <cell r="BM342">
            <v>-85</v>
          </cell>
          <cell r="BN342">
            <v>-217</v>
          </cell>
          <cell r="BO342">
            <v>-39</v>
          </cell>
          <cell r="BP342">
            <v>-29</v>
          </cell>
          <cell r="BQ342">
            <v>-85</v>
          </cell>
          <cell r="BR342">
            <v>-211</v>
          </cell>
          <cell r="BS342">
            <v>0</v>
          </cell>
          <cell r="BT342">
            <v>0</v>
          </cell>
          <cell r="BU342">
            <v>0</v>
          </cell>
          <cell r="BV342">
            <v>-6</v>
          </cell>
          <cell r="BW342">
            <v>2151</v>
          </cell>
          <cell r="BX342">
            <v>-328</v>
          </cell>
          <cell r="BY342">
            <v>-7742</v>
          </cell>
          <cell r="BZ342">
            <v>-12733</v>
          </cell>
          <cell r="CA342">
            <v>52803</v>
          </cell>
          <cell r="CB342">
            <v>42729</v>
          </cell>
          <cell r="CC342">
            <v>40513</v>
          </cell>
          <cell r="CD342">
            <v>42103</v>
          </cell>
          <cell r="CE342">
            <v>12500</v>
          </cell>
          <cell r="CF342">
            <v>17808</v>
          </cell>
          <cell r="CG342">
            <v>15150</v>
          </cell>
          <cell r="CH342">
            <v>11859</v>
          </cell>
          <cell r="CI342">
            <v>32068</v>
          </cell>
          <cell r="CJ342">
            <v>15165</v>
          </cell>
          <cell r="CK342">
            <v>21590</v>
          </cell>
          <cell r="CL342">
            <v>24942</v>
          </cell>
          <cell r="CM342">
            <v>353</v>
          </cell>
          <cell r="CN342">
            <v>2092</v>
          </cell>
          <cell r="CO342">
            <v>1415</v>
          </cell>
          <cell r="CP342">
            <v>1272</v>
          </cell>
          <cell r="CQ342">
            <v>7295</v>
          </cell>
          <cell r="CR342">
            <v>5453</v>
          </cell>
          <cell r="CS342">
            <v>1292</v>
          </cell>
          <cell r="CT342">
            <v>1873</v>
          </cell>
          <cell r="CU342">
            <v>0</v>
          </cell>
          <cell r="CV342">
            <v>950</v>
          </cell>
          <cell r="CW342" t="str">
            <v>n.a.</v>
          </cell>
          <cell r="CX342" t="str">
            <v>n.a.</v>
          </cell>
          <cell r="CY342" t="str">
            <v>n.a.</v>
          </cell>
          <cell r="CZ342" t="str">
            <v>n.a.</v>
          </cell>
          <cell r="DA342">
            <v>0</v>
          </cell>
          <cell r="DB342">
            <v>0</v>
          </cell>
          <cell r="DC342">
            <v>55297</v>
          </cell>
          <cell r="DD342">
            <v>42916</v>
          </cell>
          <cell r="DE342">
            <v>40729</v>
          </cell>
          <cell r="DF342">
            <v>42341</v>
          </cell>
          <cell r="DH342">
            <v>65818</v>
          </cell>
          <cell r="DI342">
            <v>-51788</v>
          </cell>
          <cell r="DJ342">
            <v>-11205</v>
          </cell>
          <cell r="DK342">
            <v>-39</v>
          </cell>
          <cell r="DL342">
            <v>2786</v>
          </cell>
          <cell r="DM342">
            <v>4.2328846212282403E-2</v>
          </cell>
          <cell r="DN342">
            <v>4.4199771544612299E-2</v>
          </cell>
          <cell r="DO342" t="str">
            <v>n.a.</v>
          </cell>
          <cell r="DP342">
            <v>15154</v>
          </cell>
          <cell r="DQ342" t="e">
            <v>#VALUE!</v>
          </cell>
          <cell r="DS342">
            <v>56510</v>
          </cell>
          <cell r="DT342">
            <v>-41113</v>
          </cell>
          <cell r="DU342">
            <v>-11477</v>
          </cell>
          <cell r="DV342">
            <v>-29</v>
          </cell>
          <cell r="DW342">
            <v>3891</v>
          </cell>
          <cell r="DX342">
            <v>6.8855069899132898E-2</v>
          </cell>
          <cell r="DY342">
            <v>7.3946673254907905E-2</v>
          </cell>
          <cell r="DZ342" t="str">
            <v>n.a.</v>
          </cell>
          <cell r="EA342">
            <v>16479</v>
          </cell>
          <cell r="EB342" t="e">
            <v>#VALUE!</v>
          </cell>
          <cell r="ED342">
            <v>24890</v>
          </cell>
          <cell r="EE342">
            <v>-19152</v>
          </cell>
          <cell r="EF342">
            <v>-9371</v>
          </cell>
          <cell r="EG342">
            <v>-85</v>
          </cell>
          <cell r="EH342">
            <v>-3718</v>
          </cell>
          <cell r="EI342">
            <v>-0.149377259943753</v>
          </cell>
          <cell r="EJ342">
            <v>-0.129963646532438</v>
          </cell>
          <cell r="EK342" t="str">
            <v>n.a.</v>
          </cell>
          <cell r="EL342">
            <v>13504.5</v>
          </cell>
          <cell r="EM342">
            <v>0</v>
          </cell>
          <cell r="EO342">
            <v>49072.666666666701</v>
          </cell>
          <cell r="EP342">
            <v>-37351</v>
          </cell>
          <cell r="EQ342">
            <v>-10684.333333333299</v>
          </cell>
          <cell r="ER342">
            <v>-51</v>
          </cell>
          <cell r="ES342">
            <v>986.33333333332996</v>
          </cell>
          <cell r="ET342">
            <v>2.0099444361423101E-2</v>
          </cell>
          <cell r="EU342">
            <v>2.0511718506297599E-2</v>
          </cell>
          <cell r="FF342" t="str">
            <v>CN41620PC</v>
          </cell>
          <cell r="FG342" t="str">
            <v>exclude</v>
          </cell>
          <cell r="FH342" t="str">
            <v>Lev SDA/SDP</v>
          </cell>
          <cell r="FI342" t="str">
            <v>ok, sda/sdp</v>
          </cell>
        </row>
        <row r="343">
          <cell r="B343" t="str">
            <v>INDSIL HYDRO POWER AND MANGANESE LTD</v>
          </cell>
          <cell r="C343" t="str">
            <v>exclude</v>
          </cell>
          <cell r="D343" t="str">
            <v>Independence(A+, A, A-, B+, B, B-,U)</v>
          </cell>
          <cell r="H343" t="str">
            <v/>
          </cell>
          <cell r="I343" t="str">
            <v>ok, indep</v>
          </cell>
          <cell r="J343" t="str">
            <v>ok,indep</v>
          </cell>
          <cell r="M343" t="str">
            <v>INDSIL HYDRO POWER AND MANGANESE LTD</v>
          </cell>
          <cell r="N343" t="str">
            <v>This company, formerly known as Indsil Electrosmelts Ltd., is engaged in the manufacture of ferro-alloys and calcium carbide. It produces low carbon silico manganese, low carbon Ferro manganese, high carbon silico manganese, and high carbon ferro manganese and calcium carbide. It distributes its products to stainless steel plants in India and in North America, South America, Western Europe, Eastern Europe, Eastern Asia, Southeast Asia, Middle East, Africa and Oceana. The company has manufacturing plants in Kerala and Raipur Chattisgar in India. The company was established in 1990. Its registered head office is located in Coimbatore, India.</v>
          </cell>
          <cell r="O343" t="str">
            <v>Manufacturing</v>
          </cell>
          <cell r="P343" t="str">
            <v>www.indsil.com</v>
          </cell>
          <cell r="R343" t="str">
            <v>India</v>
          </cell>
          <cell r="S343" t="str">
            <v>522165</v>
          </cell>
          <cell r="T343" t="str">
            <v>D</v>
          </cell>
          <cell r="U343" t="str">
            <v>3699</v>
          </cell>
          <cell r="V343" t="str">
            <v>Engaged in the manufacture of ferro-alloys and calcium carbide</v>
          </cell>
          <cell r="W343" t="str">
            <v>The Company had two segments: smelter and power.  The Company produces and supplies low carbon silico manganese alloys to steel and stainless steel industries in primarily India.</v>
          </cell>
          <cell r="X343" t="str">
            <v>INDSIL ELECTROSMELTS LTD</v>
          </cell>
          <cell r="Z343" t="str">
            <v>IN31997FI</v>
          </cell>
          <cell r="AA343">
            <v>2204912</v>
          </cell>
          <cell r="AB343">
            <v>617588</v>
          </cell>
          <cell r="AC343">
            <v>5287132</v>
          </cell>
          <cell r="AD343">
            <v>6884413</v>
          </cell>
          <cell r="AE343">
            <v>2317556</v>
          </cell>
          <cell r="AF343">
            <v>607050</v>
          </cell>
          <cell r="AG343">
            <v>5336221</v>
          </cell>
          <cell r="AH343">
            <v>7085120</v>
          </cell>
          <cell r="AI343">
            <v>-233564</v>
          </cell>
          <cell r="AJ343" t="str">
            <v>n.a.</v>
          </cell>
          <cell r="AK343">
            <v>-164247</v>
          </cell>
          <cell r="AL343">
            <v>-241167</v>
          </cell>
          <cell r="AM343">
            <v>2083992</v>
          </cell>
          <cell r="AN343">
            <v>607050</v>
          </cell>
          <cell r="AO343">
            <v>5171974</v>
          </cell>
          <cell r="AP343">
            <v>6843953</v>
          </cell>
          <cell r="AQ343">
            <v>120920</v>
          </cell>
          <cell r="AR343">
            <v>10538</v>
          </cell>
          <cell r="AS343">
            <v>115158</v>
          </cell>
          <cell r="AT343">
            <v>40460</v>
          </cell>
          <cell r="AU343">
            <v>-1157569</v>
          </cell>
          <cell r="AV343">
            <v>-235259</v>
          </cell>
          <cell r="AW343">
            <v>-3059021</v>
          </cell>
          <cell r="AX343">
            <v>-3915323</v>
          </cell>
          <cell r="AY343">
            <v>0</v>
          </cell>
          <cell r="AZ343">
            <v>0</v>
          </cell>
          <cell r="BA343" t="str">
            <v>n.a.</v>
          </cell>
          <cell r="BB343">
            <v>0</v>
          </cell>
          <cell r="BC343">
            <v>-584176</v>
          </cell>
          <cell r="BD343">
            <v>-254695</v>
          </cell>
          <cell r="BE343">
            <v>-2229895</v>
          </cell>
          <cell r="BF343">
            <v>-2184030</v>
          </cell>
          <cell r="BG343">
            <v>463167</v>
          </cell>
          <cell r="BH343">
            <v>127634</v>
          </cell>
          <cell r="BI343">
            <v>-1784</v>
          </cell>
          <cell r="BJ343">
            <v>785060</v>
          </cell>
          <cell r="BK343">
            <v>-50916</v>
          </cell>
          <cell r="BL343">
            <v>-69221</v>
          </cell>
          <cell r="BM343">
            <v>-292423</v>
          </cell>
          <cell r="BN343">
            <v>-299452</v>
          </cell>
          <cell r="BO343">
            <v>-50691</v>
          </cell>
          <cell r="BP343">
            <v>-69221</v>
          </cell>
          <cell r="BQ343">
            <v>-292309</v>
          </cell>
          <cell r="BR343">
            <v>-299452</v>
          </cell>
          <cell r="BS343">
            <v>-225</v>
          </cell>
          <cell r="BT343">
            <v>0</v>
          </cell>
          <cell r="BU343">
            <v>-114</v>
          </cell>
          <cell r="BV343">
            <v>0</v>
          </cell>
          <cell r="BW343">
            <v>955743</v>
          </cell>
          <cell r="BX343">
            <v>-467650</v>
          </cell>
          <cell r="BY343">
            <v>-423190</v>
          </cell>
          <cell r="BZ343">
            <v>87715</v>
          </cell>
          <cell r="CA343">
            <v>1474355</v>
          </cell>
          <cell r="CB343">
            <v>1591736</v>
          </cell>
          <cell r="CC343">
            <v>3219561</v>
          </cell>
          <cell r="CD343">
            <v>3716274</v>
          </cell>
          <cell r="CE343">
            <v>1337576</v>
          </cell>
          <cell r="CF343">
            <v>1388625</v>
          </cell>
          <cell r="CG343">
            <v>2529800</v>
          </cell>
          <cell r="CH343">
            <v>2619306</v>
          </cell>
          <cell r="CI343">
            <v>96603</v>
          </cell>
          <cell r="CJ343">
            <v>79259</v>
          </cell>
          <cell r="CK343">
            <v>507521</v>
          </cell>
          <cell r="CL343">
            <v>566930</v>
          </cell>
          <cell r="CM343">
            <v>16798</v>
          </cell>
          <cell r="CN343">
            <v>82667</v>
          </cell>
          <cell r="CO343">
            <v>142634</v>
          </cell>
          <cell r="CP343">
            <v>14235</v>
          </cell>
          <cell r="CQ343">
            <v>19916</v>
          </cell>
          <cell r="CR343">
            <v>38678</v>
          </cell>
          <cell r="CS343">
            <v>37424</v>
          </cell>
          <cell r="CT343">
            <v>163746</v>
          </cell>
          <cell r="CU343" t="str">
            <v>n.a.</v>
          </cell>
          <cell r="CV343" t="str">
            <v>n.a.</v>
          </cell>
          <cell r="CW343" t="str">
            <v>n.a.</v>
          </cell>
          <cell r="CX343">
            <v>114028</v>
          </cell>
          <cell r="CY343">
            <v>65163</v>
          </cell>
          <cell r="CZ343">
            <v>71392</v>
          </cell>
          <cell r="DA343">
            <v>96413</v>
          </cell>
          <cell r="DB343">
            <v>105498</v>
          </cell>
          <cell r="DC343">
            <v>2884155</v>
          </cell>
          <cell r="DD343">
            <v>2761844</v>
          </cell>
          <cell r="DE343">
            <v>7587212</v>
          </cell>
          <cell r="DF343">
            <v>7492279</v>
          </cell>
          <cell r="DH343">
            <v>2083992</v>
          </cell>
          <cell r="DI343">
            <v>-1157569</v>
          </cell>
          <cell r="DJ343">
            <v>-584176</v>
          </cell>
          <cell r="DK343">
            <v>-50916</v>
          </cell>
          <cell r="DL343">
            <v>291331</v>
          </cell>
          <cell r="DM343">
            <v>0.139794682513177</v>
          </cell>
          <cell r="DN343">
            <v>0.162513157813998</v>
          </cell>
          <cell r="DO343">
            <v>0</v>
          </cell>
          <cell r="DP343">
            <v>1363100.5</v>
          </cell>
          <cell r="DQ343">
            <v>68277.5</v>
          </cell>
          <cell r="DS343">
            <v>607050</v>
          </cell>
          <cell r="DT343">
            <v>-235259</v>
          </cell>
          <cell r="DU343">
            <v>-254695</v>
          </cell>
          <cell r="DV343">
            <v>-69221</v>
          </cell>
          <cell r="DW343">
            <v>47875</v>
          </cell>
          <cell r="DX343">
            <v>7.88650028827938E-2</v>
          </cell>
          <cell r="DY343">
            <v>8.56172039164841E-2</v>
          </cell>
          <cell r="DZ343">
            <v>0</v>
          </cell>
          <cell r="EA343">
            <v>1959212.5</v>
          </cell>
          <cell r="EB343">
            <v>83902.5</v>
          </cell>
          <cell r="ED343">
            <v>5171974</v>
          </cell>
          <cell r="EE343">
            <v>-3059021</v>
          </cell>
          <cell r="EF343">
            <v>-2229895</v>
          </cell>
          <cell r="EG343">
            <v>-292423</v>
          </cell>
          <cell r="EH343">
            <v>-409365</v>
          </cell>
          <cell r="EI343">
            <v>-7.9150629914226195E-2</v>
          </cell>
          <cell r="EJ343">
            <v>-7.3345302981954699E-2</v>
          </cell>
          <cell r="EK343" t="str">
            <v>n.a.</v>
          </cell>
          <cell r="EL343">
            <v>2574553</v>
          </cell>
          <cell r="EM343">
            <v>100955.5</v>
          </cell>
          <cell r="EO343">
            <v>2621005.3333333302</v>
          </cell>
          <cell r="EP343">
            <v>-1483949.66666667</v>
          </cell>
          <cell r="EQ343">
            <v>-1022922</v>
          </cell>
          <cell r="ER343">
            <v>-137520</v>
          </cell>
          <cell r="ES343">
            <v>-23386.333333333299</v>
          </cell>
          <cell r="ET343">
            <v>-8.9226576672360499E-3</v>
          </cell>
          <cell r="EU343">
            <v>-8.8437479319439898E-3</v>
          </cell>
          <cell r="FF343" t="str">
            <v>IN31997FI</v>
          </cell>
          <cell r="FG343" t="str">
            <v>exclude</v>
          </cell>
          <cell r="FH343" t="str">
            <v>Independence(A+, A, A-, B+, B, B-,U)</v>
          </cell>
          <cell r="FI343" t="str">
            <v>ok, indep</v>
          </cell>
        </row>
        <row r="344">
          <cell r="B344" t="str">
            <v>HENAN ZHONGYUE AMORPHOUS NEW MATERIALS CO.,LTD</v>
          </cell>
          <cell r="C344" t="str">
            <v>exclude</v>
          </cell>
          <cell r="D344" t="str">
            <v>Consecutive loss</v>
          </cell>
          <cell r="H344" t="str">
            <v/>
          </cell>
          <cell r="I344" t="str">
            <v>ok, loss</v>
          </cell>
          <cell r="J344" t="str">
            <v>ok,loss</v>
          </cell>
          <cell r="M344" t="str">
            <v>HENAN ZHONGYUE AMORPHOUS NEW MATERIALS CO.,LTD</v>
          </cell>
          <cell r="N344" t="str">
            <v>This company is engaged in the R&amp;D, manufacture, and distribution of amorphous, nanocrystalline strips, iron core, inductor, transformers common mode filter inductor, quenched NdFeB, nickel-based and titanium-based fiber materials. It has a factory of 111,333 square meters, and over 700 well-trained employees and engineers. It was founded in 2010 and has its registered head office located in Dengfeng, China.</v>
          </cell>
          <cell r="O344" t="str">
            <v>Manufacturing</v>
          </cell>
          <cell r="P344" t="str">
            <v>www.zyfeijing.com</v>
          </cell>
          <cell r="R344" t="str">
            <v>China</v>
          </cell>
          <cell r="S344" t="str">
            <v>833493</v>
          </cell>
          <cell r="T344" t="str">
            <v>B+</v>
          </cell>
          <cell r="U344" t="str">
            <v>3699</v>
          </cell>
          <cell r="V344" t="str">
            <v>Engaged in the R&amp;D, manufacture, and distribution of amorphous, nanocrystalline strips, iron core, inductor, transformers common mode filter inductor, quenched NdFeB, nickel-based and titanium-based fiber materials</v>
          </cell>
          <cell r="W344" t="str">
            <v>The Company's main business for the amorphous strip, nanocrystalline strip and the downstream core, transformers, reactors and amorphous alloy transformer research and development, production and sales.</v>
          </cell>
          <cell r="Z344" t="str">
            <v>CN44762PC</v>
          </cell>
          <cell r="AA344">
            <v>61801</v>
          </cell>
          <cell r="AB344">
            <v>53610</v>
          </cell>
          <cell r="AC344">
            <v>84998</v>
          </cell>
          <cell r="AD344">
            <v>187368</v>
          </cell>
          <cell r="AE344">
            <v>59145</v>
          </cell>
          <cell r="AF344">
            <v>52417</v>
          </cell>
          <cell r="AG344">
            <v>83026</v>
          </cell>
          <cell r="AH344">
            <v>185499</v>
          </cell>
          <cell r="AI344">
            <v>-1207</v>
          </cell>
          <cell r="AJ344">
            <v>-1121</v>
          </cell>
          <cell r="AK344">
            <v>-943</v>
          </cell>
          <cell r="AL344">
            <v>-1291</v>
          </cell>
          <cell r="AM344">
            <v>57938</v>
          </cell>
          <cell r="AN344">
            <v>51296</v>
          </cell>
          <cell r="AO344">
            <v>82083</v>
          </cell>
          <cell r="AP344">
            <v>184208</v>
          </cell>
          <cell r="AQ344">
            <v>3863</v>
          </cell>
          <cell r="AR344">
            <v>2314</v>
          </cell>
          <cell r="AS344">
            <v>2915</v>
          </cell>
          <cell r="AT344">
            <v>3160</v>
          </cell>
          <cell r="AU344">
            <v>-29413</v>
          </cell>
          <cell r="AV344">
            <v>-29392</v>
          </cell>
          <cell r="AW344">
            <v>-48598</v>
          </cell>
          <cell r="AX344">
            <v>-126274</v>
          </cell>
          <cell r="AY344" t="str">
            <v>n.a.</v>
          </cell>
          <cell r="AZ344" t="str">
            <v>n.a.</v>
          </cell>
          <cell r="BA344" t="str">
            <v>n.a.</v>
          </cell>
          <cell r="BB344" t="str">
            <v>n.a.</v>
          </cell>
          <cell r="BC344">
            <v>-49512</v>
          </cell>
          <cell r="BD344">
            <v>-20957</v>
          </cell>
          <cell r="BE344">
            <v>-20767</v>
          </cell>
          <cell r="BF344">
            <v>-15932</v>
          </cell>
          <cell r="BG344">
            <v>-17124</v>
          </cell>
          <cell r="BH344">
            <v>3261</v>
          </cell>
          <cell r="BI344">
            <v>15633</v>
          </cell>
          <cell r="BJ344">
            <v>45162</v>
          </cell>
          <cell r="BK344">
            <v>-38185</v>
          </cell>
          <cell r="BL344">
            <v>-23891</v>
          </cell>
          <cell r="BM344">
            <v>-18129</v>
          </cell>
          <cell r="BN344">
            <v>-18096</v>
          </cell>
          <cell r="BO344">
            <v>-27743</v>
          </cell>
          <cell r="BP344">
            <v>-21661</v>
          </cell>
          <cell r="BQ344">
            <v>-16347</v>
          </cell>
          <cell r="BR344">
            <v>-16781</v>
          </cell>
          <cell r="BS344">
            <v>-10442</v>
          </cell>
          <cell r="BT344">
            <v>-2230</v>
          </cell>
          <cell r="BU344">
            <v>-1782</v>
          </cell>
          <cell r="BV344">
            <v>-1315</v>
          </cell>
          <cell r="BW344">
            <v>-96557</v>
          </cell>
          <cell r="BX344">
            <v>-35620</v>
          </cell>
          <cell r="BY344">
            <v>-19207</v>
          </cell>
          <cell r="BZ344">
            <v>14367</v>
          </cell>
          <cell r="CA344">
            <v>133683</v>
          </cell>
          <cell r="CB344">
            <v>167345</v>
          </cell>
          <cell r="CC344">
            <v>217241</v>
          </cell>
          <cell r="CD344">
            <v>262035</v>
          </cell>
          <cell r="CE344">
            <v>46859</v>
          </cell>
          <cell r="CF344">
            <v>62979</v>
          </cell>
          <cell r="CG344">
            <v>65735</v>
          </cell>
          <cell r="CH344">
            <v>58027</v>
          </cell>
          <cell r="CI344">
            <v>59665</v>
          </cell>
          <cell r="CJ344">
            <v>80586</v>
          </cell>
          <cell r="CK344">
            <v>112183</v>
          </cell>
          <cell r="CL344">
            <v>137258</v>
          </cell>
          <cell r="CM344">
            <v>20618</v>
          </cell>
          <cell r="CN344">
            <v>10490</v>
          </cell>
          <cell r="CO344">
            <v>7257</v>
          </cell>
          <cell r="CP344">
            <v>27149</v>
          </cell>
          <cell r="CQ344">
            <v>1488</v>
          </cell>
          <cell r="CR344">
            <v>969</v>
          </cell>
          <cell r="CS344">
            <v>10635</v>
          </cell>
          <cell r="CT344">
            <v>9180</v>
          </cell>
          <cell r="CU344">
            <v>933</v>
          </cell>
          <cell r="CV344" t="str">
            <v>n.a.</v>
          </cell>
          <cell r="CW344" t="str">
            <v>n.a.</v>
          </cell>
          <cell r="CX344" t="str">
            <v>n.a.</v>
          </cell>
          <cell r="CY344">
            <v>2138</v>
          </cell>
          <cell r="CZ344">
            <v>2271</v>
          </cell>
          <cell r="DA344">
            <v>3089</v>
          </cell>
          <cell r="DB344">
            <v>34788</v>
          </cell>
          <cell r="DC344">
            <v>373044</v>
          </cell>
          <cell r="DD344">
            <v>447956</v>
          </cell>
          <cell r="DE344">
            <v>495881</v>
          </cell>
          <cell r="DF344">
            <v>533238</v>
          </cell>
          <cell r="DH344">
            <v>57938</v>
          </cell>
          <cell r="DI344">
            <v>-29413</v>
          </cell>
          <cell r="DJ344">
            <v>-49512</v>
          </cell>
          <cell r="DK344">
            <v>-38185</v>
          </cell>
          <cell r="DL344">
            <v>-59172</v>
          </cell>
          <cell r="DM344">
            <v>-1.0212986295695401</v>
          </cell>
          <cell r="DN344">
            <v>-0.50526855093501799</v>
          </cell>
          <cell r="DO344" t="str">
            <v>n.a.</v>
          </cell>
          <cell r="DP344">
            <v>54919</v>
          </cell>
          <cell r="DQ344">
            <v>2204.5</v>
          </cell>
          <cell r="DS344">
            <v>51296</v>
          </cell>
          <cell r="DT344">
            <v>-29392</v>
          </cell>
          <cell r="DU344">
            <v>-20957</v>
          </cell>
          <cell r="DV344">
            <v>-23891</v>
          </cell>
          <cell r="DW344">
            <v>-22944</v>
          </cell>
          <cell r="DX344">
            <v>-0.44728633811603202</v>
          </cell>
          <cell r="DY344">
            <v>-0.30905172413793103</v>
          </cell>
          <cell r="DZ344" t="str">
            <v>n.a.</v>
          </cell>
          <cell r="EA344">
            <v>64357</v>
          </cell>
          <cell r="EB344">
            <v>2680</v>
          </cell>
          <cell r="ED344">
            <v>82083</v>
          </cell>
          <cell r="EE344">
            <v>-48598</v>
          </cell>
          <cell r="EF344">
            <v>-20767</v>
          </cell>
          <cell r="EG344">
            <v>-18129</v>
          </cell>
          <cell r="EH344">
            <v>-5411</v>
          </cell>
          <cell r="EI344">
            <v>-6.5921079882557895E-2</v>
          </cell>
          <cell r="EJ344">
            <v>-6.1844240747936999E-2</v>
          </cell>
          <cell r="EK344" t="str">
            <v>n.a.</v>
          </cell>
          <cell r="EL344">
            <v>61881</v>
          </cell>
          <cell r="EM344">
            <v>18938.5</v>
          </cell>
          <cell r="EO344">
            <v>63772.333333333299</v>
          </cell>
          <cell r="EP344">
            <v>-35801</v>
          </cell>
          <cell r="EQ344">
            <v>-30412</v>
          </cell>
          <cell r="ER344">
            <v>-26735</v>
          </cell>
          <cell r="ES344">
            <v>-29175.666666666701</v>
          </cell>
          <cell r="ET344">
            <v>-0.45749724279598802</v>
          </cell>
          <cell r="EU344">
            <v>-0.31389235558233303</v>
          </cell>
          <cell r="FF344" t="str">
            <v>CN44762PC</v>
          </cell>
          <cell r="FG344" t="str">
            <v>exclude</v>
          </cell>
          <cell r="FH344" t="str">
            <v>Consecutive loss</v>
          </cell>
          <cell r="FI344" t="str">
            <v>ok, loss</v>
          </cell>
        </row>
        <row r="345">
          <cell r="B345" t="str">
            <v>WESTHOUSE KONGNENG ENTERPRISE (SHANGHAI) CO.,LTD</v>
          </cell>
          <cell r="C345" t="str">
            <v>exclude</v>
          </cell>
          <cell r="D345" t="str">
            <v>Lev SDA/SDP</v>
          </cell>
          <cell r="E345" t="str">
            <v>从事输配电成套电气开关装置的生产和销售</v>
          </cell>
          <cell r="H345" t="str">
            <v/>
          </cell>
          <cell r="I345" t="str">
            <v>ok, sda/sdp</v>
          </cell>
          <cell r="J345" t="str">
            <v>ok,sda</v>
          </cell>
          <cell r="M345" t="str">
            <v>WESTHOUSE KONGNENG ENTERPRISE (SHANGHAI) CO.,LTD</v>
          </cell>
          <cell r="N345" t="str">
            <v>This company is engaged in the manufacture and sale of integrated electric switch devices for power transmission and distribution equipment. It was founded in 2009 and conducts business from its registered head office located in Shanghai, China. The company offers high-voltage and low-voltage switchgears. It also offers withdrawable and fixed switchgears. The company caters to electric power, transportation, telecommunications, finance, commerce, hospitals, schools, petrochemicals, and real estate industries. The company has state-of-the-art technology and facilities as well as employs certified staff skilled in manufacturing operations in compliance with the standards and other technical specifications that guarantees quality. It utilises knowledgeable sales personnel trained to provide support to various customer’s needs.</v>
          </cell>
          <cell r="O345" t="str">
            <v>Manufacturing; Retail</v>
          </cell>
          <cell r="P345" t="str">
            <v>www.whk.hk</v>
          </cell>
          <cell r="R345" t="str">
            <v>China</v>
          </cell>
          <cell r="S345" t="str">
            <v>835115</v>
          </cell>
          <cell r="T345" t="str">
            <v>A+</v>
          </cell>
          <cell r="U345" t="str">
            <v>3699</v>
          </cell>
          <cell r="V345" t="str">
            <v>Engaged in the manufacture and sale of integrated electric switch devices for power transmission and distribution equipment</v>
          </cell>
          <cell r="W345" t="str">
            <v>The Company is mainly engaged in the development, production and marketing of Integrated electnc switch devices for the equipments for power transmission.</v>
          </cell>
          <cell r="Z345" t="str">
            <v>CN46797PC</v>
          </cell>
          <cell r="AA345">
            <v>71994</v>
          </cell>
          <cell r="AB345">
            <v>53407</v>
          </cell>
          <cell r="AC345">
            <v>94981</v>
          </cell>
          <cell r="AD345">
            <v>48647</v>
          </cell>
          <cell r="AE345">
            <v>71795</v>
          </cell>
          <cell r="AF345">
            <v>51908</v>
          </cell>
          <cell r="AG345">
            <v>94916</v>
          </cell>
          <cell r="AH345">
            <v>46026</v>
          </cell>
          <cell r="AI345">
            <v>-265</v>
          </cell>
          <cell r="AJ345">
            <v>-97</v>
          </cell>
          <cell r="AK345">
            <v>-388</v>
          </cell>
          <cell r="AL345">
            <v>-224</v>
          </cell>
          <cell r="AM345">
            <v>71530</v>
          </cell>
          <cell r="AN345">
            <v>51811</v>
          </cell>
          <cell r="AO345">
            <v>94528</v>
          </cell>
          <cell r="AP345">
            <v>45802</v>
          </cell>
          <cell r="AQ345">
            <v>464</v>
          </cell>
          <cell r="AR345">
            <v>1596</v>
          </cell>
          <cell r="AS345">
            <v>453</v>
          </cell>
          <cell r="AT345">
            <v>2845</v>
          </cell>
          <cell r="AU345">
            <v>-47935</v>
          </cell>
          <cell r="AV345">
            <v>-40146</v>
          </cell>
          <cell r="AW345">
            <v>-81291</v>
          </cell>
          <cell r="AX345">
            <v>-35154</v>
          </cell>
          <cell r="AY345" t="str">
            <v>n.a.</v>
          </cell>
          <cell r="AZ345" t="str">
            <v>n.a.</v>
          </cell>
          <cell r="BA345" t="str">
            <v>n.a.</v>
          </cell>
          <cell r="BB345" t="str">
            <v>n.a.</v>
          </cell>
          <cell r="BC345">
            <v>-18866</v>
          </cell>
          <cell r="BD345">
            <v>-18135</v>
          </cell>
          <cell r="BE345">
            <v>-19470</v>
          </cell>
          <cell r="BF345">
            <v>-12427</v>
          </cell>
          <cell r="BG345">
            <v>5193</v>
          </cell>
          <cell r="BH345">
            <v>-4874</v>
          </cell>
          <cell r="BI345">
            <v>-5780</v>
          </cell>
          <cell r="BJ345">
            <v>1066</v>
          </cell>
          <cell r="BK345">
            <v>-930</v>
          </cell>
          <cell r="BL345">
            <v>-886</v>
          </cell>
          <cell r="BM345">
            <v>-804</v>
          </cell>
          <cell r="BN345">
            <v>-1771</v>
          </cell>
          <cell r="BO345">
            <v>-910</v>
          </cell>
          <cell r="BP345">
            <v>-866</v>
          </cell>
          <cell r="BQ345">
            <v>-756</v>
          </cell>
          <cell r="BR345">
            <v>-1568</v>
          </cell>
          <cell r="BS345">
            <v>-20</v>
          </cell>
          <cell r="BT345">
            <v>-20</v>
          </cell>
          <cell r="BU345">
            <v>-48</v>
          </cell>
          <cell r="BV345">
            <v>-203</v>
          </cell>
          <cell r="BW345">
            <v>8292</v>
          </cell>
          <cell r="BX345">
            <v>-22546</v>
          </cell>
          <cell r="BY345">
            <v>11803</v>
          </cell>
          <cell r="BZ345">
            <v>-6303</v>
          </cell>
          <cell r="CA345">
            <v>115644</v>
          </cell>
          <cell r="CB345">
            <v>101573</v>
          </cell>
          <cell r="CC345">
            <v>126522</v>
          </cell>
          <cell r="CD345">
            <v>136667</v>
          </cell>
          <cell r="CE345">
            <v>8607</v>
          </cell>
          <cell r="CF345">
            <v>8211</v>
          </cell>
          <cell r="CG345">
            <v>9936</v>
          </cell>
          <cell r="CH345">
            <v>28729</v>
          </cell>
          <cell r="CI345">
            <v>88107</v>
          </cell>
          <cell r="CJ345">
            <v>70934</v>
          </cell>
          <cell r="CK345">
            <v>86439</v>
          </cell>
          <cell r="CL345">
            <v>61528</v>
          </cell>
          <cell r="CM345">
            <v>2438</v>
          </cell>
          <cell r="CN345">
            <v>8306</v>
          </cell>
          <cell r="CO345">
            <v>10472</v>
          </cell>
          <cell r="CP345">
            <v>10892</v>
          </cell>
          <cell r="CQ345">
            <v>8737</v>
          </cell>
          <cell r="CR345">
            <v>10969</v>
          </cell>
          <cell r="CS345">
            <v>11603</v>
          </cell>
          <cell r="CT345">
            <v>21079</v>
          </cell>
          <cell r="CU345">
            <v>485</v>
          </cell>
          <cell r="CV345" t="str">
            <v>n.a.</v>
          </cell>
          <cell r="CW345" t="str">
            <v>n.a.</v>
          </cell>
          <cell r="CX345" t="str">
            <v>n.a.</v>
          </cell>
          <cell r="CY345" t="str">
            <v>n.a.</v>
          </cell>
          <cell r="CZ345" t="str">
            <v>n.a.</v>
          </cell>
          <cell r="DA345" t="str">
            <v>n.a.</v>
          </cell>
          <cell r="DB345" t="str">
            <v>n.a.</v>
          </cell>
          <cell r="DC345">
            <v>122134</v>
          </cell>
          <cell r="DD345">
            <v>107420</v>
          </cell>
          <cell r="DE345">
            <v>131644</v>
          </cell>
          <cell r="DF345">
            <v>163026</v>
          </cell>
          <cell r="DH345">
            <v>71530</v>
          </cell>
          <cell r="DI345">
            <v>-47935</v>
          </cell>
          <cell r="DJ345">
            <v>-18866</v>
          </cell>
          <cell r="DK345">
            <v>-930</v>
          </cell>
          <cell r="DL345">
            <v>3799</v>
          </cell>
          <cell r="DM345">
            <v>5.31105829721795E-2</v>
          </cell>
          <cell r="DN345">
            <v>5.6089530643279997E-2</v>
          </cell>
          <cell r="DO345" t="str">
            <v>n.a.</v>
          </cell>
          <cell r="DP345">
            <v>8409</v>
          </cell>
          <cell r="DQ345" t="e">
            <v>#VALUE!</v>
          </cell>
          <cell r="DS345">
            <v>51811</v>
          </cell>
          <cell r="DT345">
            <v>-40146</v>
          </cell>
          <cell r="DU345">
            <v>-18135</v>
          </cell>
          <cell r="DV345">
            <v>-886</v>
          </cell>
          <cell r="DW345">
            <v>-7356</v>
          </cell>
          <cell r="DX345">
            <v>-0.1419775723302</v>
          </cell>
          <cell r="DY345">
            <v>-0.124326060134872</v>
          </cell>
          <cell r="DZ345" t="str">
            <v>n.a.</v>
          </cell>
          <cell r="EA345">
            <v>9073.5</v>
          </cell>
          <cell r="EB345" t="e">
            <v>#VALUE!</v>
          </cell>
          <cell r="ED345">
            <v>94528</v>
          </cell>
          <cell r="EE345">
            <v>-81291</v>
          </cell>
          <cell r="EF345">
            <v>-19470</v>
          </cell>
          <cell r="EG345">
            <v>-804</v>
          </cell>
          <cell r="EH345">
            <v>-7037</v>
          </cell>
          <cell r="EI345">
            <v>-7.4443551117129303E-2</v>
          </cell>
          <cell r="EJ345">
            <v>-6.92856791217447E-2</v>
          </cell>
          <cell r="EK345" t="str">
            <v>n.a.</v>
          </cell>
          <cell r="EL345">
            <v>19332.5</v>
          </cell>
          <cell r="EM345" t="e">
            <v>#VALUE!</v>
          </cell>
          <cell r="EO345">
            <v>72623</v>
          </cell>
          <cell r="EP345">
            <v>-56457.333333333299</v>
          </cell>
          <cell r="EQ345">
            <v>-18823.666666666701</v>
          </cell>
          <cell r="ER345">
            <v>-873.33333333333303</v>
          </cell>
          <cell r="ES345">
            <v>-3531.3333333333399</v>
          </cell>
          <cell r="ET345">
            <v>-4.86255502159555E-2</v>
          </cell>
          <cell r="EU345">
            <v>-4.6370747123166599E-2</v>
          </cell>
          <cell r="FF345" t="str">
            <v>CN46797PC</v>
          </cell>
          <cell r="FG345" t="str">
            <v>exclude</v>
          </cell>
          <cell r="FH345" t="str">
            <v>Lev SDA/SDP</v>
          </cell>
          <cell r="FI345" t="str">
            <v>ok, sda/sdp</v>
          </cell>
        </row>
        <row r="346">
          <cell r="B346" t="str">
            <v>SHEN ZHEN TRUSDA INDUSTRIAL CO.,LTD.</v>
          </cell>
          <cell r="C346" t="str">
            <v>exclude</v>
          </cell>
          <cell r="D346" t="str">
            <v>Independence(A+, A, A-, B+, B, B-,U)</v>
          </cell>
          <cell r="H346" t="str">
            <v/>
          </cell>
          <cell r="I346" t="str">
            <v>ok, indep</v>
          </cell>
          <cell r="J346" t="str">
            <v>ok,indep</v>
          </cell>
          <cell r="M346" t="str">
            <v>SHEN ZHEN TRUSDA INDUSTRIAL CO.,LTD.</v>
          </cell>
          <cell r="N346" t="str">
            <v>This company is engaged in manufacturing other electrical equipment and components. It was founded in 2001 and has its registered head office strategically located in Shenzhen,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46" t="str">
            <v>Manufacturing</v>
          </cell>
          <cell r="R346" t="str">
            <v>China</v>
          </cell>
          <cell r="S346" t="str">
            <v>873396</v>
          </cell>
          <cell r="T346" t="str">
            <v>D</v>
          </cell>
          <cell r="U346" t="str">
            <v>3699</v>
          </cell>
          <cell r="V346" t="str">
            <v>Engaged in manufacturing other electrical equipment and components</v>
          </cell>
          <cell r="W346" t="str">
            <v>The Company is mainly engaged in the R &amp; D, production and sales of mobile power supply, energy storage battery and U disk.</v>
          </cell>
          <cell r="Z346" t="str">
            <v>CN53785PC</v>
          </cell>
          <cell r="AA346">
            <v>82918</v>
          </cell>
          <cell r="AB346">
            <v>52727</v>
          </cell>
          <cell r="AC346">
            <v>71186</v>
          </cell>
          <cell r="AD346">
            <v>55066</v>
          </cell>
          <cell r="AE346">
            <v>81537</v>
          </cell>
          <cell r="AF346">
            <v>51987</v>
          </cell>
          <cell r="AG346">
            <v>70989</v>
          </cell>
          <cell r="AH346">
            <v>54758</v>
          </cell>
          <cell r="AI346">
            <v>-179</v>
          </cell>
          <cell r="AJ346">
            <v>-295</v>
          </cell>
          <cell r="AK346">
            <v>-526</v>
          </cell>
          <cell r="AL346">
            <v>-273</v>
          </cell>
          <cell r="AM346">
            <v>81358</v>
          </cell>
          <cell r="AN346">
            <v>51692</v>
          </cell>
          <cell r="AO346">
            <v>70463</v>
          </cell>
          <cell r="AP346">
            <v>54485</v>
          </cell>
          <cell r="AQ346">
            <v>1560</v>
          </cell>
          <cell r="AR346">
            <v>1035</v>
          </cell>
          <cell r="AS346">
            <v>723</v>
          </cell>
          <cell r="AT346">
            <v>581</v>
          </cell>
          <cell r="AU346">
            <v>-64628</v>
          </cell>
          <cell r="AV346">
            <v>-35666</v>
          </cell>
          <cell r="AW346">
            <v>-47971</v>
          </cell>
          <cell r="AX346">
            <v>-40485</v>
          </cell>
          <cell r="AY346" t="str">
            <v>n.a.</v>
          </cell>
          <cell r="AZ346" t="str">
            <v>n.a.</v>
          </cell>
          <cell r="BA346" t="str">
            <v>n.a.</v>
          </cell>
          <cell r="BB346" t="str">
            <v>n.a.</v>
          </cell>
          <cell r="BC346">
            <v>-15737</v>
          </cell>
          <cell r="BD346">
            <v>-12991</v>
          </cell>
          <cell r="BE346">
            <v>-17208</v>
          </cell>
          <cell r="BF346">
            <v>-10840</v>
          </cell>
          <cell r="BG346">
            <v>2553</v>
          </cell>
          <cell r="BH346">
            <v>4070</v>
          </cell>
          <cell r="BI346">
            <v>6007</v>
          </cell>
          <cell r="BJ346">
            <v>3741</v>
          </cell>
          <cell r="BK346">
            <v>-729</v>
          </cell>
          <cell r="BL346">
            <v>-492</v>
          </cell>
          <cell r="BM346">
            <v>-245</v>
          </cell>
          <cell r="BN346">
            <v>-1053</v>
          </cell>
          <cell r="BO346">
            <v>-544</v>
          </cell>
          <cell r="BP346">
            <v>-420</v>
          </cell>
          <cell r="BQ346">
            <v>-245</v>
          </cell>
          <cell r="BR346">
            <v>-133</v>
          </cell>
          <cell r="BS346">
            <v>-185</v>
          </cell>
          <cell r="BT346">
            <v>-72</v>
          </cell>
          <cell r="BU346">
            <v>0</v>
          </cell>
          <cell r="BV346">
            <v>-920</v>
          </cell>
          <cell r="BW346">
            <v>896</v>
          </cell>
          <cell r="BX346">
            <v>3055</v>
          </cell>
          <cell r="BY346">
            <v>5626</v>
          </cell>
          <cell r="BZ346">
            <v>2731</v>
          </cell>
          <cell r="CA346">
            <v>51482</v>
          </cell>
          <cell r="CB346">
            <v>35565</v>
          </cell>
          <cell r="CC346">
            <v>44888</v>
          </cell>
          <cell r="CD346">
            <v>37541</v>
          </cell>
          <cell r="CE346">
            <v>12686</v>
          </cell>
          <cell r="CF346">
            <v>6426</v>
          </cell>
          <cell r="CG346">
            <v>9225</v>
          </cell>
          <cell r="CH346">
            <v>8424</v>
          </cell>
          <cell r="CI346">
            <v>13107</v>
          </cell>
          <cell r="CJ346">
            <v>3939</v>
          </cell>
          <cell r="CK346">
            <v>5585</v>
          </cell>
          <cell r="CL346">
            <v>5820</v>
          </cell>
          <cell r="CM346">
            <v>1888</v>
          </cell>
          <cell r="CN346">
            <v>2490</v>
          </cell>
          <cell r="CO346">
            <v>10273</v>
          </cell>
          <cell r="CP346">
            <v>7632</v>
          </cell>
          <cell r="CQ346">
            <v>23404</v>
          </cell>
          <cell r="CR346">
            <v>21737</v>
          </cell>
          <cell r="CS346">
            <v>19055</v>
          </cell>
          <cell r="CT346">
            <v>14773</v>
          </cell>
          <cell r="CU346">
            <v>12501</v>
          </cell>
          <cell r="CV346">
            <v>3000</v>
          </cell>
          <cell r="CW346" t="str">
            <v>n.a.</v>
          </cell>
          <cell r="CX346" t="str">
            <v>n.a.</v>
          </cell>
          <cell r="CY346" t="str">
            <v>n.a.</v>
          </cell>
          <cell r="CZ346" t="str">
            <v>n.a.</v>
          </cell>
          <cell r="DA346" t="str">
            <v>n.a.</v>
          </cell>
          <cell r="DB346" t="str">
            <v>n.a.</v>
          </cell>
          <cell r="DC346">
            <v>62335</v>
          </cell>
          <cell r="DD346">
            <v>40493</v>
          </cell>
          <cell r="DE346">
            <v>47695</v>
          </cell>
          <cell r="DF346">
            <v>39715</v>
          </cell>
          <cell r="DH346">
            <v>81358</v>
          </cell>
          <cell r="DI346">
            <v>-64628</v>
          </cell>
          <cell r="DJ346">
            <v>-15737</v>
          </cell>
          <cell r="DK346">
            <v>-729</v>
          </cell>
          <cell r="DL346">
            <v>264</v>
          </cell>
          <cell r="DM346">
            <v>3.2449175250129098E-3</v>
          </cell>
          <cell r="DN346">
            <v>3.2554812933139302E-3</v>
          </cell>
          <cell r="DO346" t="str">
            <v>n.a.</v>
          </cell>
          <cell r="DP346">
            <v>9556</v>
          </cell>
          <cell r="DQ346" t="e">
            <v>#VALUE!</v>
          </cell>
          <cell r="DS346">
            <v>51692</v>
          </cell>
          <cell r="DT346">
            <v>-35666</v>
          </cell>
          <cell r="DU346">
            <v>-12991</v>
          </cell>
          <cell r="DV346">
            <v>-492</v>
          </cell>
          <cell r="DW346">
            <v>2543</v>
          </cell>
          <cell r="DX346">
            <v>4.9195233304960097E-2</v>
          </cell>
          <cell r="DY346">
            <v>5.1740625445075197E-2</v>
          </cell>
          <cell r="DZ346" t="str">
            <v>n.a.</v>
          </cell>
          <cell r="EA346">
            <v>7825.5</v>
          </cell>
          <cell r="EB346" t="e">
            <v>#VALUE!</v>
          </cell>
          <cell r="ED346">
            <v>70463</v>
          </cell>
          <cell r="EE346">
            <v>-47971</v>
          </cell>
          <cell r="EF346">
            <v>-17208</v>
          </cell>
          <cell r="EG346">
            <v>-245</v>
          </cell>
          <cell r="EH346">
            <v>5039</v>
          </cell>
          <cell r="EI346">
            <v>7.1512708797524902E-2</v>
          </cell>
          <cell r="EJ346">
            <v>7.7020665199315205E-2</v>
          </cell>
          <cell r="EK346" t="str">
            <v>n.a.</v>
          </cell>
          <cell r="EL346">
            <v>8824.5</v>
          </cell>
          <cell r="EM346" t="e">
            <v>#VALUE!</v>
          </cell>
          <cell r="EO346">
            <v>67837.666666666701</v>
          </cell>
          <cell r="EP346">
            <v>-49421.666666666701</v>
          </cell>
          <cell r="EQ346">
            <v>-15312</v>
          </cell>
          <cell r="ER346">
            <v>-488.66666666666703</v>
          </cell>
          <cell r="ES346">
            <v>2615.3333333333399</v>
          </cell>
          <cell r="ET346">
            <v>3.8552819721590401E-2</v>
          </cell>
          <cell r="EU346">
            <v>4.0098739184430798E-2</v>
          </cell>
          <cell r="FF346" t="str">
            <v>CN53785PC</v>
          </cell>
          <cell r="FG346" t="str">
            <v>exclude</v>
          </cell>
          <cell r="FH346" t="str">
            <v>Independence(A+, A, A-, B+, B, B-,U)</v>
          </cell>
          <cell r="FI346" t="str">
            <v>ok, indep</v>
          </cell>
        </row>
        <row r="347">
          <cell r="B347" t="str">
            <v>HEILONGJIANG SPECIAL GENERAL ELECTRICS CO.,LTD</v>
          </cell>
          <cell r="C347" t="str">
            <v>exclude</v>
          </cell>
          <cell r="D347" t="str">
            <v>Independence(A+, A, A-, B+, B, B-,U)</v>
          </cell>
          <cell r="H347" t="str">
            <v/>
          </cell>
          <cell r="I347" t="str">
            <v>ok, indep</v>
          </cell>
          <cell r="J347" t="str">
            <v>ok,indep</v>
          </cell>
          <cell r="M347" t="str">
            <v>HEILONGJIANG SPECIAL GENERAL ELECTRICS CO.,LTD</v>
          </cell>
          <cell r="N347" t="str">
            <v>This company is an entity based in China that is primarily engaged in the manufacture and trade of electric motors. It was incorporated in 2013. The registered business office of the company is strategically located in Harbin, Heilongjiang.The company is principally involved in manufacturing and marketing electric motors, generators, transformers of low and medium power, and other related products. It also offers AC and DC drives; low and high voltage, hazardous area, AC and DC motors; synchronous and wind turbine generators; and traction and power converters, power control products, high power rectifiers, and power quality products. These are offered to distributors and retailers, as well as to industrial companies. The company has its active operations within the country.</v>
          </cell>
          <cell r="O347" t="str">
            <v>Manufacturing</v>
          </cell>
          <cell r="P347" t="str">
            <v>www.tetongdq.com</v>
          </cell>
          <cell r="R347" t="str">
            <v>China</v>
          </cell>
          <cell r="S347" t="str">
            <v>870229</v>
          </cell>
          <cell r="T347" t="str">
            <v>D</v>
          </cell>
          <cell r="U347" t="str">
            <v>3699</v>
          </cell>
          <cell r="V347" t="str">
            <v>Engaged in the manufacture and trade of electric motors</v>
          </cell>
          <cell r="W347" t="str">
            <v>The Company is mainly engaged in research and development, manufacture and sales of power electronic power conversion and control equipment.</v>
          </cell>
          <cell r="X347" t="str">
            <v>HEILONGJIANG SPECIAL&amp;GENERAL ELECTRICS COMPANY LIMITED</v>
          </cell>
          <cell r="Z347" t="str">
            <v>CN50048PC</v>
          </cell>
          <cell r="AA347">
            <v>39650</v>
          </cell>
          <cell r="AB347">
            <v>52279</v>
          </cell>
          <cell r="AC347">
            <v>62745</v>
          </cell>
          <cell r="AD347">
            <v>21485</v>
          </cell>
          <cell r="AE347">
            <v>34224</v>
          </cell>
          <cell r="AF347">
            <v>48940</v>
          </cell>
          <cell r="AG347">
            <v>60981</v>
          </cell>
          <cell r="AH347">
            <v>18540</v>
          </cell>
          <cell r="AI347">
            <v>-275</v>
          </cell>
          <cell r="AJ347">
            <v>-390</v>
          </cell>
          <cell r="AK347">
            <v>-308</v>
          </cell>
          <cell r="AL347">
            <v>-235</v>
          </cell>
          <cell r="AM347">
            <v>33949</v>
          </cell>
          <cell r="AN347">
            <v>48550</v>
          </cell>
          <cell r="AO347">
            <v>60673</v>
          </cell>
          <cell r="AP347">
            <v>18305</v>
          </cell>
          <cell r="AQ347">
            <v>5701</v>
          </cell>
          <cell r="AR347">
            <v>3729</v>
          </cell>
          <cell r="AS347">
            <v>2072</v>
          </cell>
          <cell r="AT347">
            <v>3180</v>
          </cell>
          <cell r="AU347">
            <v>-15887</v>
          </cell>
          <cell r="AV347">
            <v>-20203</v>
          </cell>
          <cell r="AW347">
            <v>-27972</v>
          </cell>
          <cell r="AX347">
            <v>-9606</v>
          </cell>
          <cell r="AY347" t="str">
            <v>n.a.</v>
          </cell>
          <cell r="AZ347" t="str">
            <v>n.a.</v>
          </cell>
          <cell r="BA347" t="str">
            <v>n.a.</v>
          </cell>
          <cell r="BB347" t="str">
            <v>n.a.</v>
          </cell>
          <cell r="BC347">
            <v>-24111</v>
          </cell>
          <cell r="BD347">
            <v>-29988</v>
          </cell>
          <cell r="BE347">
            <v>-31045</v>
          </cell>
          <cell r="BF347">
            <v>-30791</v>
          </cell>
          <cell r="BG347">
            <v>-348</v>
          </cell>
          <cell r="BH347">
            <v>2088</v>
          </cell>
          <cell r="BI347">
            <v>3728</v>
          </cell>
          <cell r="BJ347">
            <v>-18912</v>
          </cell>
          <cell r="BK347">
            <v>-3429</v>
          </cell>
          <cell r="BL347">
            <v>-5545</v>
          </cell>
          <cell r="BM347">
            <v>-3220</v>
          </cell>
          <cell r="BN347">
            <v>-654</v>
          </cell>
          <cell r="BO347">
            <v>-3288</v>
          </cell>
          <cell r="BP347">
            <v>-5615</v>
          </cell>
          <cell r="BQ347">
            <v>-3090</v>
          </cell>
          <cell r="BR347">
            <v>-526</v>
          </cell>
          <cell r="BS347">
            <v>-141</v>
          </cell>
          <cell r="BT347">
            <v>70</v>
          </cell>
          <cell r="BU347">
            <v>-130</v>
          </cell>
          <cell r="BV347">
            <v>-128</v>
          </cell>
          <cell r="BW347">
            <v>-20008</v>
          </cell>
          <cell r="BX347">
            <v>-6483</v>
          </cell>
          <cell r="BY347">
            <v>629</v>
          </cell>
          <cell r="BZ347">
            <v>-49560</v>
          </cell>
          <cell r="CA347">
            <v>101067</v>
          </cell>
          <cell r="CB347">
            <v>77767</v>
          </cell>
          <cell r="CC347">
            <v>90920</v>
          </cell>
          <cell r="CD347">
            <v>79996</v>
          </cell>
          <cell r="CE347">
            <v>45427</v>
          </cell>
          <cell r="CF347">
            <v>28683</v>
          </cell>
          <cell r="CG347">
            <v>33623</v>
          </cell>
          <cell r="CH347">
            <v>26186</v>
          </cell>
          <cell r="CI347">
            <v>25384</v>
          </cell>
          <cell r="CJ347">
            <v>16299</v>
          </cell>
          <cell r="CK347">
            <v>25790</v>
          </cell>
          <cell r="CL347">
            <v>10174</v>
          </cell>
          <cell r="CM347">
            <v>5947</v>
          </cell>
          <cell r="CN347">
            <v>13876</v>
          </cell>
          <cell r="CO347">
            <v>17755</v>
          </cell>
          <cell r="CP347">
            <v>8457</v>
          </cell>
          <cell r="CQ347">
            <v>18706</v>
          </cell>
          <cell r="CR347">
            <v>14222</v>
          </cell>
          <cell r="CS347">
            <v>9995</v>
          </cell>
          <cell r="CT347">
            <v>30610</v>
          </cell>
          <cell r="CU347">
            <v>3</v>
          </cell>
          <cell r="CV347" t="str">
            <v>n.a.</v>
          </cell>
          <cell r="CW347" t="str">
            <v>n.a.</v>
          </cell>
          <cell r="CX347" t="str">
            <v>n.a.</v>
          </cell>
          <cell r="CY347">
            <v>1818</v>
          </cell>
          <cell r="CZ347">
            <v>20959</v>
          </cell>
          <cell r="DA347">
            <v>616</v>
          </cell>
          <cell r="DB347">
            <v>166</v>
          </cell>
          <cell r="DC347">
            <v>131288</v>
          </cell>
          <cell r="DD347">
            <v>115128</v>
          </cell>
          <cell r="DE347">
            <v>113403</v>
          </cell>
          <cell r="DF347">
            <v>102258</v>
          </cell>
          <cell r="DH347">
            <v>33949</v>
          </cell>
          <cell r="DI347">
            <v>-15887</v>
          </cell>
          <cell r="DJ347">
            <v>-24111</v>
          </cell>
          <cell r="DK347">
            <v>-3429</v>
          </cell>
          <cell r="DL347">
            <v>-9478</v>
          </cell>
          <cell r="DM347">
            <v>-0.27918348110400898</v>
          </cell>
          <cell r="DN347">
            <v>-0.21825131830428099</v>
          </cell>
          <cell r="DO347" t="str">
            <v>n.a.</v>
          </cell>
          <cell r="DP347">
            <v>37055</v>
          </cell>
          <cell r="DQ347">
            <v>11388.5</v>
          </cell>
          <cell r="DS347">
            <v>48550</v>
          </cell>
          <cell r="DT347">
            <v>-20203</v>
          </cell>
          <cell r="DU347">
            <v>-29988</v>
          </cell>
          <cell r="DV347">
            <v>-5545</v>
          </cell>
          <cell r="DW347">
            <v>-7186</v>
          </cell>
          <cell r="DX347">
            <v>-0.14801235839340901</v>
          </cell>
          <cell r="DY347">
            <v>-0.12892923783551</v>
          </cell>
          <cell r="DZ347" t="str">
            <v>n.a.</v>
          </cell>
          <cell r="EA347">
            <v>31153</v>
          </cell>
          <cell r="EB347">
            <v>10787.5</v>
          </cell>
          <cell r="ED347">
            <v>60673</v>
          </cell>
          <cell r="EE347">
            <v>-27972</v>
          </cell>
          <cell r="EF347">
            <v>-31045</v>
          </cell>
          <cell r="EG347">
            <v>-3220</v>
          </cell>
          <cell r="EH347">
            <v>-1564</v>
          </cell>
          <cell r="EI347">
            <v>-2.5777528719529302E-2</v>
          </cell>
          <cell r="EJ347">
            <v>-2.51297459710462E-2</v>
          </cell>
          <cell r="EK347" t="str">
            <v>n.a.</v>
          </cell>
          <cell r="EL347">
            <v>29904.5</v>
          </cell>
          <cell r="EM347">
            <v>391</v>
          </cell>
          <cell r="EO347">
            <v>47724</v>
          </cell>
          <cell r="EP347">
            <v>-21354</v>
          </cell>
          <cell r="EQ347">
            <v>-28381.333333333299</v>
          </cell>
          <cell r="ER347">
            <v>-4064.6666666666702</v>
          </cell>
          <cell r="ES347">
            <v>-6076</v>
          </cell>
          <cell r="ET347">
            <v>-0.12731539686530899</v>
          </cell>
          <cell r="EU347">
            <v>-0.112936802973978</v>
          </cell>
          <cell r="FF347" t="str">
            <v>CN50048PC</v>
          </cell>
          <cell r="FG347" t="str">
            <v>exclude</v>
          </cell>
          <cell r="FH347" t="str">
            <v>Independence(A+, A, A-, B+, B, B-,U)</v>
          </cell>
          <cell r="FI347" t="str">
            <v>ok, indep</v>
          </cell>
        </row>
        <row r="348">
          <cell r="B348" t="str">
            <v>SHENZHEN LINK TECHNOLOGY CO.,LTD.</v>
          </cell>
          <cell r="C348" t="str">
            <v>exclude</v>
          </cell>
          <cell r="D348" t="str">
            <v>Lev SDA/SDP</v>
          </cell>
          <cell r="E348" t="str">
            <v>从事烟草机械、工业自动化和现代物流设备制造的中国企业</v>
          </cell>
          <cell r="H348" t="str">
            <v/>
          </cell>
          <cell r="I348" t="str">
            <v>ok, sda/sdp</v>
          </cell>
          <cell r="J348" t="str">
            <v>ok,sdp</v>
          </cell>
          <cell r="M348" t="str">
            <v>SHENZHEN LINK TECHNOLOGY CO.,LTD.</v>
          </cell>
          <cell r="N348" t="str">
            <v>This company is a Chinese-based enterprise engaged in the manufacture of tobacco machinery, industrial automation and modern logistics equipment. It operates its business primarily in the domestic market. The company was established in 2005. It conducts business from its registered head office located in Shenzhen, Guangdong, China. It is registered as a limited company.The company is committed to tobacco machinery, industrial automation and modern logistics industry. It is a member of the China Tobacco Trading Center and a national high-tech enterprise. It has 33 patents and 17 computer software copyrights. All patents have been productised and put into market applications.</v>
          </cell>
          <cell r="O348" t="str">
            <v>Manufacturing</v>
          </cell>
          <cell r="P348" t="str">
            <v>www.linkkj.com</v>
          </cell>
          <cell r="R348" t="str">
            <v>China</v>
          </cell>
          <cell r="S348" t="str">
            <v>834730</v>
          </cell>
          <cell r="T348" t="str">
            <v>B+</v>
          </cell>
          <cell r="U348" t="str">
            <v>3699</v>
          </cell>
          <cell r="V348" t="str">
            <v>Engaged in the manufacture of tobacco machinery, industrial automation and modern logistics equipment</v>
          </cell>
          <cell r="W348" t="str">
            <v>The Company mainly engaged in industrial automation and control system product design, development, production, sales and service.</v>
          </cell>
          <cell r="Z348" t="str">
            <v>CN46541PC</v>
          </cell>
          <cell r="AA348">
            <v>50380</v>
          </cell>
          <cell r="AB348">
            <v>36819</v>
          </cell>
          <cell r="AC348">
            <v>37185</v>
          </cell>
          <cell r="AD348">
            <v>33869</v>
          </cell>
          <cell r="AE348">
            <v>48533</v>
          </cell>
          <cell r="AF348">
            <v>35329</v>
          </cell>
          <cell r="AG348">
            <v>35063</v>
          </cell>
          <cell r="AH348">
            <v>32515</v>
          </cell>
          <cell r="AI348">
            <v>-435</v>
          </cell>
          <cell r="AJ348">
            <v>-302</v>
          </cell>
          <cell r="AK348">
            <v>-327</v>
          </cell>
          <cell r="AL348">
            <v>-299</v>
          </cell>
          <cell r="AM348">
            <v>48098</v>
          </cell>
          <cell r="AN348">
            <v>35027</v>
          </cell>
          <cell r="AO348">
            <v>34736</v>
          </cell>
          <cell r="AP348">
            <v>32216</v>
          </cell>
          <cell r="AQ348">
            <v>2282</v>
          </cell>
          <cell r="AR348">
            <v>1792</v>
          </cell>
          <cell r="AS348">
            <v>2449</v>
          </cell>
          <cell r="AT348">
            <v>1653</v>
          </cell>
          <cell r="AU348">
            <v>-19067</v>
          </cell>
          <cell r="AV348">
            <v>-13031</v>
          </cell>
          <cell r="AW348">
            <v>-14535</v>
          </cell>
          <cell r="AX348">
            <v>-12818</v>
          </cell>
          <cell r="AY348" t="str">
            <v>n.a.</v>
          </cell>
          <cell r="AZ348" t="str">
            <v>n.a.</v>
          </cell>
          <cell r="BA348" t="str">
            <v>n.a.</v>
          </cell>
          <cell r="BB348" t="str">
            <v>n.a.</v>
          </cell>
          <cell r="BC348">
            <v>-15267</v>
          </cell>
          <cell r="BD348">
            <v>-11512</v>
          </cell>
          <cell r="BE348">
            <v>-11488</v>
          </cell>
          <cell r="BF348">
            <v>-10483</v>
          </cell>
          <cell r="BG348">
            <v>16046</v>
          </cell>
          <cell r="BH348">
            <v>12276</v>
          </cell>
          <cell r="BI348">
            <v>11162</v>
          </cell>
          <cell r="BJ348">
            <v>10568</v>
          </cell>
          <cell r="BK348">
            <v>-1856</v>
          </cell>
          <cell r="BL348">
            <v>-1177</v>
          </cell>
          <cell r="BM348">
            <v>-826</v>
          </cell>
          <cell r="BN348">
            <v>-855</v>
          </cell>
          <cell r="BO348">
            <v>-1856</v>
          </cell>
          <cell r="BP348">
            <v>-1170</v>
          </cell>
          <cell r="BQ348">
            <v>-816</v>
          </cell>
          <cell r="BR348">
            <v>-845</v>
          </cell>
          <cell r="BS348">
            <v>0</v>
          </cell>
          <cell r="BT348">
            <v>-7</v>
          </cell>
          <cell r="BU348">
            <v>-10</v>
          </cell>
          <cell r="BV348">
            <v>-10</v>
          </cell>
          <cell r="BW348">
            <v>14028</v>
          </cell>
          <cell r="BX348">
            <v>10456</v>
          </cell>
          <cell r="BY348">
            <v>9841</v>
          </cell>
          <cell r="BZ348">
            <v>9215</v>
          </cell>
          <cell r="CA348">
            <v>49526</v>
          </cell>
          <cell r="CB348">
            <v>40850</v>
          </cell>
          <cell r="CC348">
            <v>26924</v>
          </cell>
          <cell r="CD348">
            <v>35393</v>
          </cell>
          <cell r="CE348">
            <v>6934</v>
          </cell>
          <cell r="CF348">
            <v>6294</v>
          </cell>
          <cell r="CG348">
            <v>4124</v>
          </cell>
          <cell r="CH348">
            <v>8452</v>
          </cell>
          <cell r="CI348">
            <v>6036</v>
          </cell>
          <cell r="CJ348">
            <v>8056</v>
          </cell>
          <cell r="CK348">
            <v>12797</v>
          </cell>
          <cell r="CL348">
            <v>8893</v>
          </cell>
          <cell r="CM348">
            <v>830</v>
          </cell>
          <cell r="CN348">
            <v>1512</v>
          </cell>
          <cell r="CO348">
            <v>750</v>
          </cell>
          <cell r="CP348">
            <v>491</v>
          </cell>
          <cell r="CQ348">
            <v>33262</v>
          </cell>
          <cell r="CR348">
            <v>18897</v>
          </cell>
          <cell r="CS348">
            <v>8492</v>
          </cell>
          <cell r="CT348">
            <v>10490</v>
          </cell>
          <cell r="CU348">
            <v>14753</v>
          </cell>
          <cell r="CV348">
            <v>6416</v>
          </cell>
          <cell r="CW348" t="str">
            <v>n.a.</v>
          </cell>
          <cell r="CX348" t="str">
            <v>n.a.</v>
          </cell>
          <cell r="CY348" t="str">
            <v>n.a.</v>
          </cell>
          <cell r="CZ348" t="str">
            <v>n.a.</v>
          </cell>
          <cell r="DA348">
            <v>10788</v>
          </cell>
          <cell r="DB348" t="str">
            <v>n.a.</v>
          </cell>
          <cell r="DC348">
            <v>146509</v>
          </cell>
          <cell r="DD348">
            <v>137749</v>
          </cell>
          <cell r="DE348">
            <v>54851</v>
          </cell>
          <cell r="DF348">
            <v>55621</v>
          </cell>
          <cell r="DH348">
            <v>48098</v>
          </cell>
          <cell r="DI348">
            <v>-19067</v>
          </cell>
          <cell r="DJ348">
            <v>-15267</v>
          </cell>
          <cell r="DK348">
            <v>-1856</v>
          </cell>
          <cell r="DL348">
            <v>11908</v>
          </cell>
          <cell r="DM348">
            <v>0.24757786186535799</v>
          </cell>
          <cell r="DN348">
            <v>0.32904117159436302</v>
          </cell>
          <cell r="DO348" t="str">
            <v>n.a.</v>
          </cell>
          <cell r="DP348">
            <v>6614</v>
          </cell>
          <cell r="DQ348" t="e">
            <v>#VALUE!</v>
          </cell>
          <cell r="DS348">
            <v>35027</v>
          </cell>
          <cell r="DT348">
            <v>-13031</v>
          </cell>
          <cell r="DU348">
            <v>-11512</v>
          </cell>
          <cell r="DV348">
            <v>-1177</v>
          </cell>
          <cell r="DW348">
            <v>9307</v>
          </cell>
          <cell r="DX348">
            <v>0.26570930996088699</v>
          </cell>
          <cell r="DY348">
            <v>0.36185847589424602</v>
          </cell>
          <cell r="DZ348" t="str">
            <v>n.a.</v>
          </cell>
          <cell r="EA348">
            <v>5209</v>
          </cell>
          <cell r="EB348" t="e">
            <v>#VALUE!</v>
          </cell>
          <cell r="ED348">
            <v>34736</v>
          </cell>
          <cell r="EE348">
            <v>-14535</v>
          </cell>
          <cell r="EF348">
            <v>-11488</v>
          </cell>
          <cell r="EG348">
            <v>-826</v>
          </cell>
          <cell r="EH348">
            <v>7887</v>
          </cell>
          <cell r="EI348">
            <v>0.227055504375864</v>
          </cell>
          <cell r="EJ348">
            <v>0.293753957316846</v>
          </cell>
          <cell r="EK348" t="str">
            <v>n.a.</v>
          </cell>
          <cell r="EL348">
            <v>6288</v>
          </cell>
          <cell r="EM348" t="e">
            <v>#VALUE!</v>
          </cell>
          <cell r="EO348">
            <v>39287</v>
          </cell>
          <cell r="EP348">
            <v>-15544.333333333299</v>
          </cell>
          <cell r="EQ348">
            <v>-12755.666666666701</v>
          </cell>
          <cell r="ER348">
            <v>-1286.3333333333301</v>
          </cell>
          <cell r="ES348">
            <v>9700.6666666666606</v>
          </cell>
          <cell r="ET348">
            <v>0.246917979653999</v>
          </cell>
          <cell r="EU348">
            <v>0.32787660969591798</v>
          </cell>
          <cell r="FF348" t="str">
            <v>CN46541PC</v>
          </cell>
          <cell r="FG348" t="str">
            <v>exclude</v>
          </cell>
          <cell r="FH348" t="str">
            <v>Lev SDA/SDP</v>
          </cell>
          <cell r="FI348" t="str">
            <v>ok, sda/sdp</v>
          </cell>
        </row>
        <row r="349">
          <cell r="B349" t="str">
            <v>ZHUHAI OLE DISTRIBUTION NETWORK AUTOMATION CO.,LTD.</v>
          </cell>
          <cell r="C349" t="str">
            <v>exclude</v>
          </cell>
          <cell r="D349" t="str">
            <v>Lev SDA/SDP</v>
          </cell>
          <cell r="E349" t="str">
            <v>主要从事电气设备的制造和供应</v>
          </cell>
          <cell r="H349" t="str">
            <v/>
          </cell>
          <cell r="I349" t="str">
            <v>ok, sda/sdp</v>
          </cell>
          <cell r="J349" t="str">
            <v>ok,sdp</v>
          </cell>
          <cell r="M349" t="str">
            <v>ZHUHAI OLE DISTRIBUTION NETWORK AUTOMATION CO.,LTD.</v>
          </cell>
          <cell r="N349" t="str">
            <v>This company is primarily engaged in the manufacture and supply of electrical equipment. It is involved in manufacturing power, distribution and specialty transformers; electric motors, generators and motor generator sets; switchgear and switchboard apparatus; relays; and industrial controls. Electrical equipment includes any machine powered by electricity. Electrical equipment usually consists of an enclosure, a variety of electrical components, and often a power switch. It was incorporated in 2005. The company has a registered office located in Zhuhai in Guangdong, China.</v>
          </cell>
          <cell r="O349" t="str">
            <v>Manufacturing</v>
          </cell>
          <cell r="P349" t="str">
            <v>www.oleauto.cn</v>
          </cell>
          <cell r="R349" t="str">
            <v>China</v>
          </cell>
          <cell r="S349" t="str">
            <v>831246</v>
          </cell>
          <cell r="T349" t="str">
            <v>B+</v>
          </cell>
          <cell r="U349" t="str">
            <v>3699</v>
          </cell>
          <cell r="V349" t="str">
            <v>Engaged in the manufacture and supply of electrical equipment</v>
          </cell>
          <cell r="W349" t="str">
            <v>The Company is mainly engaged in power system automation equipment and related software, mechanical and electrical equipment, electrical machinery and equipment, an electric operating mechanism, with some indicators, relay protection of power distribution cabinet, apparatus, instrument and meter of the development, production, sales.</v>
          </cell>
          <cell r="X349" t="str">
            <v>ZHUHAI OLE DISTRIBUTION AUTOMATION SYSTEM COMPANY LIMITED</v>
          </cell>
          <cell r="Z349" t="str">
            <v>CN41988PC</v>
          </cell>
          <cell r="AA349">
            <v>46774</v>
          </cell>
          <cell r="AB349">
            <v>51017</v>
          </cell>
          <cell r="AC349">
            <v>60861</v>
          </cell>
          <cell r="AD349">
            <v>35309</v>
          </cell>
          <cell r="AE349">
            <v>45341</v>
          </cell>
          <cell r="AF349">
            <v>48788</v>
          </cell>
          <cell r="AG349">
            <v>59101</v>
          </cell>
          <cell r="AH349">
            <v>32967</v>
          </cell>
          <cell r="AI349">
            <v>-217</v>
          </cell>
          <cell r="AJ349">
            <v>-373</v>
          </cell>
          <cell r="AK349">
            <v>-392</v>
          </cell>
          <cell r="AL349">
            <v>-368</v>
          </cell>
          <cell r="AM349">
            <v>45124</v>
          </cell>
          <cell r="AN349">
            <v>48415</v>
          </cell>
          <cell r="AO349">
            <v>58709</v>
          </cell>
          <cell r="AP349">
            <v>32599</v>
          </cell>
          <cell r="AQ349">
            <v>1650</v>
          </cell>
          <cell r="AR349">
            <v>2602</v>
          </cell>
          <cell r="AS349">
            <v>2152</v>
          </cell>
          <cell r="AT349">
            <v>2710</v>
          </cell>
          <cell r="AU349">
            <v>-32659</v>
          </cell>
          <cell r="AV349">
            <v>-31762</v>
          </cell>
          <cell r="AW349">
            <v>-32926</v>
          </cell>
          <cell r="AX349">
            <v>-15475</v>
          </cell>
          <cell r="AY349" t="str">
            <v>n.a.</v>
          </cell>
          <cell r="AZ349" t="str">
            <v>n.a.</v>
          </cell>
          <cell r="BA349" t="str">
            <v>n.a.</v>
          </cell>
          <cell r="BB349" t="str">
            <v>n.a.</v>
          </cell>
          <cell r="BC349">
            <v>-19413</v>
          </cell>
          <cell r="BD349">
            <v>-21479</v>
          </cell>
          <cell r="BE349">
            <v>-22903</v>
          </cell>
          <cell r="BF349">
            <v>-16432</v>
          </cell>
          <cell r="BG349">
            <v>-5298</v>
          </cell>
          <cell r="BH349">
            <v>-2224</v>
          </cell>
          <cell r="BI349">
            <v>5032</v>
          </cell>
          <cell r="BJ349">
            <v>3402</v>
          </cell>
          <cell r="BK349">
            <v>-1366</v>
          </cell>
          <cell r="BL349">
            <v>-1497</v>
          </cell>
          <cell r="BM349">
            <v>-1050</v>
          </cell>
          <cell r="BN349">
            <v>-771</v>
          </cell>
          <cell r="BO349">
            <v>-1008</v>
          </cell>
          <cell r="BP349">
            <v>-1159</v>
          </cell>
          <cell r="BQ349">
            <v>-1036</v>
          </cell>
          <cell r="BR349">
            <v>-713</v>
          </cell>
          <cell r="BS349">
            <v>-358</v>
          </cell>
          <cell r="BT349">
            <v>-338</v>
          </cell>
          <cell r="BU349">
            <v>-14</v>
          </cell>
          <cell r="BV349">
            <v>-58</v>
          </cell>
          <cell r="BW349">
            <v>-5361</v>
          </cell>
          <cell r="BX349">
            <v>-2680</v>
          </cell>
          <cell r="BY349">
            <v>3384</v>
          </cell>
          <cell r="BZ349">
            <v>3403</v>
          </cell>
          <cell r="CA349">
            <v>72021</v>
          </cell>
          <cell r="CB349">
            <v>66813</v>
          </cell>
          <cell r="CC349">
            <v>70186</v>
          </cell>
          <cell r="CD349">
            <v>59965</v>
          </cell>
          <cell r="CE349">
            <v>19851</v>
          </cell>
          <cell r="CF349">
            <v>10207</v>
          </cell>
          <cell r="CG349">
            <v>13023</v>
          </cell>
          <cell r="CH349">
            <v>8717</v>
          </cell>
          <cell r="CI349">
            <v>36498</v>
          </cell>
          <cell r="CJ349">
            <v>36283</v>
          </cell>
          <cell r="CK349">
            <v>31753</v>
          </cell>
          <cell r="CL349">
            <v>21121</v>
          </cell>
          <cell r="CM349">
            <v>3442</v>
          </cell>
          <cell r="CN349">
            <v>6559</v>
          </cell>
          <cell r="CO349">
            <v>13725</v>
          </cell>
          <cell r="CP349">
            <v>7547</v>
          </cell>
          <cell r="CQ349">
            <v>11509</v>
          </cell>
          <cell r="CR349">
            <v>12902</v>
          </cell>
          <cell r="CS349">
            <v>11430</v>
          </cell>
          <cell r="CT349">
            <v>22314</v>
          </cell>
          <cell r="CU349">
            <v>5405</v>
          </cell>
          <cell r="CV349" t="str">
            <v>n.a.</v>
          </cell>
          <cell r="CW349">
            <v>4500</v>
          </cell>
          <cell r="CX349" t="str">
            <v>n.a.</v>
          </cell>
          <cell r="CY349">
            <v>1102</v>
          </cell>
          <cell r="CZ349">
            <v>1294</v>
          </cell>
          <cell r="DA349">
            <v>1091</v>
          </cell>
          <cell r="DB349">
            <v>641</v>
          </cell>
          <cell r="DC349">
            <v>82951</v>
          </cell>
          <cell r="DD349">
            <v>72898</v>
          </cell>
          <cell r="DE349">
            <v>76563</v>
          </cell>
          <cell r="DF349">
            <v>64105</v>
          </cell>
          <cell r="DH349">
            <v>45124</v>
          </cell>
          <cell r="DI349">
            <v>-32659</v>
          </cell>
          <cell r="DJ349">
            <v>-19413</v>
          </cell>
          <cell r="DK349">
            <v>-1366</v>
          </cell>
          <cell r="DL349">
            <v>-8314</v>
          </cell>
          <cell r="DM349">
            <v>-0.184247850367875</v>
          </cell>
          <cell r="DN349">
            <v>-0.15558216999139199</v>
          </cell>
          <cell r="DO349" t="str">
            <v>n.a.</v>
          </cell>
          <cell r="DP349">
            <v>15029</v>
          </cell>
          <cell r="DQ349">
            <v>1198</v>
          </cell>
          <cell r="DS349">
            <v>48415</v>
          </cell>
          <cell r="DT349">
            <v>-31762</v>
          </cell>
          <cell r="DU349">
            <v>-21479</v>
          </cell>
          <cell r="DV349">
            <v>-1497</v>
          </cell>
          <cell r="DW349">
            <v>-6323</v>
          </cell>
          <cell r="DX349">
            <v>-0.13060002065475601</v>
          </cell>
          <cell r="DY349">
            <v>-0.11551390259052199</v>
          </cell>
          <cell r="DZ349" t="str">
            <v>n.a.</v>
          </cell>
          <cell r="EA349">
            <v>11615</v>
          </cell>
          <cell r="EB349">
            <v>1192.5</v>
          </cell>
          <cell r="ED349">
            <v>58709</v>
          </cell>
          <cell r="EE349">
            <v>-32926</v>
          </cell>
          <cell r="EF349">
            <v>-22903</v>
          </cell>
          <cell r="EG349">
            <v>-1050</v>
          </cell>
          <cell r="EH349">
            <v>1830</v>
          </cell>
          <cell r="EI349">
            <v>3.11706893321297E-2</v>
          </cell>
          <cell r="EJ349">
            <v>3.2173561419856202E-2</v>
          </cell>
          <cell r="EK349" t="str">
            <v>n.a.</v>
          </cell>
          <cell r="EL349">
            <v>10870</v>
          </cell>
          <cell r="EM349">
            <v>866</v>
          </cell>
          <cell r="EO349">
            <v>50749.333333333299</v>
          </cell>
          <cell r="EP349">
            <v>-32449</v>
          </cell>
          <cell r="EQ349">
            <v>-21265</v>
          </cell>
          <cell r="ER349">
            <v>-1304.3333333333301</v>
          </cell>
          <cell r="ES349">
            <v>-4269</v>
          </cell>
          <cell r="ET349">
            <v>-8.4119331616835602E-2</v>
          </cell>
          <cell r="EU349">
            <v>-7.7592317712277703E-2</v>
          </cell>
          <cell r="FF349" t="str">
            <v>CN41988PC</v>
          </cell>
          <cell r="FG349" t="str">
            <v>exclude</v>
          </cell>
          <cell r="FH349" t="str">
            <v>Lev SDA/SDP</v>
          </cell>
          <cell r="FI349" t="str">
            <v>ok, sda/sdp</v>
          </cell>
        </row>
        <row r="350">
          <cell r="B350" t="str">
            <v>TIA SANG BATTERY JOINT STOCK COMPANY</v>
          </cell>
          <cell r="C350" t="str">
            <v>exclude</v>
          </cell>
          <cell r="D350" t="str">
            <v>Independence(A+, A, A-, B+, B, B-,U)</v>
          </cell>
          <cell r="H350" t="str">
            <v/>
          </cell>
          <cell r="I350" t="str">
            <v>ok, indep</v>
          </cell>
          <cell r="J350" t="str">
            <v>ok,indep</v>
          </cell>
          <cell r="M350" t="str">
            <v>TIA SANG BATTERY JOINT STOCK COMPANY</v>
          </cell>
          <cell r="N350" t="str">
            <v>The company is engaged in the manufacture of batteries. It was incorporated in the year 1960 and it conducts business from its registered head office located in Hai Phong City, Vietnam.The company primarily manufactures the following products: automotive storage batteries, lead acid storage batteries, lithium batteries, mercuric oxide batteries, transistor radio batteries, watch batteries, zinc carbon batteries, alkaline cell storage batteries, alkaline manganese primary batteries, and disposable flashlight batteries. In addition, the company offers other products, such as marine storage batteries, nickel cadmium storage batteries, and rechargeable battery packs made from purchased battery cells and housings.</v>
          </cell>
          <cell r="O350" t="str">
            <v>Manufacturing</v>
          </cell>
          <cell r="P350" t="str">
            <v>www.tiasangbattery.com</v>
          </cell>
          <cell r="R350" t="str">
            <v>Vietnam</v>
          </cell>
          <cell r="S350" t="str">
            <v>TSB</v>
          </cell>
          <cell r="T350" t="str">
            <v>D</v>
          </cell>
          <cell r="U350" t="str">
            <v>3692</v>
          </cell>
          <cell r="V350" t="str">
            <v>Engaged in the manufacture of batteries</v>
          </cell>
          <cell r="W350" t="str">
            <v>The Company specializes in manufacturing batteries, repair of batteries; sales of raw materials of manufacturing batteries, directly import and export all kind of batteries, the accessories, materials and supplies for battery manufacturing and machinery, equipment for battery production, business services, tourism, hotels and restaurants.</v>
          </cell>
          <cell r="Z350" t="str">
            <v>VN0200168458</v>
          </cell>
          <cell r="AA350">
            <v>180113456</v>
          </cell>
          <cell r="AB350">
            <v>164630644</v>
          </cell>
          <cell r="AC350">
            <v>215742012</v>
          </cell>
          <cell r="AD350">
            <v>217836685</v>
          </cell>
          <cell r="AE350">
            <v>182297057</v>
          </cell>
          <cell r="AF350">
            <v>166905573</v>
          </cell>
          <cell r="AG350">
            <v>218486416</v>
          </cell>
          <cell r="AH350">
            <v>221173418</v>
          </cell>
          <cell r="AI350">
            <v>-2183601</v>
          </cell>
          <cell r="AJ350">
            <v>-2274929</v>
          </cell>
          <cell r="AK350">
            <v>-2744404</v>
          </cell>
          <cell r="AL350">
            <v>-3336733</v>
          </cell>
          <cell r="AM350">
            <v>180113456</v>
          </cell>
          <cell r="AN350">
            <v>164630644</v>
          </cell>
          <cell r="AO350">
            <v>215742012</v>
          </cell>
          <cell r="AP350">
            <v>217836685</v>
          </cell>
          <cell r="AQ350" t="str">
            <v>n.a.</v>
          </cell>
          <cell r="AR350" t="str">
            <v>n.a.</v>
          </cell>
          <cell r="AS350" t="str">
            <v>n.a.</v>
          </cell>
          <cell r="AT350" t="str">
            <v>n.a.</v>
          </cell>
          <cell r="AU350">
            <v>-148558483</v>
          </cell>
          <cell r="AV350">
            <v>-128286482</v>
          </cell>
          <cell r="AW350">
            <v>-174633600</v>
          </cell>
          <cell r="AX350">
            <v>-180595274</v>
          </cell>
          <cell r="AY350">
            <v>0</v>
          </cell>
          <cell r="AZ350">
            <v>0</v>
          </cell>
          <cell r="BA350">
            <v>0</v>
          </cell>
          <cell r="BB350">
            <v>0</v>
          </cell>
          <cell r="BC350">
            <v>-19539248</v>
          </cell>
          <cell r="BD350">
            <v>-22989544</v>
          </cell>
          <cell r="BE350">
            <v>-25270657</v>
          </cell>
          <cell r="BF350">
            <v>-22821533</v>
          </cell>
          <cell r="BG350">
            <v>12015725</v>
          </cell>
          <cell r="BH350">
            <v>13354618</v>
          </cell>
          <cell r="BI350">
            <v>15837755</v>
          </cell>
          <cell r="BJ350">
            <v>14419878</v>
          </cell>
          <cell r="BK350">
            <v>-6605944</v>
          </cell>
          <cell r="BL350">
            <v>-7532108</v>
          </cell>
          <cell r="BM350">
            <v>-8217561</v>
          </cell>
          <cell r="BN350">
            <v>-7589689</v>
          </cell>
          <cell r="BO350">
            <v>-6543113</v>
          </cell>
          <cell r="BP350">
            <v>-7469277</v>
          </cell>
          <cell r="BQ350">
            <v>-8154730</v>
          </cell>
          <cell r="BR350">
            <v>-7589689</v>
          </cell>
          <cell r="BS350">
            <v>-62831</v>
          </cell>
          <cell r="BT350">
            <v>-62831</v>
          </cell>
          <cell r="BU350">
            <v>-62831</v>
          </cell>
          <cell r="BV350">
            <v>0</v>
          </cell>
          <cell r="BW350">
            <v>4599994</v>
          </cell>
          <cell r="BX350">
            <v>4508362</v>
          </cell>
          <cell r="BY350">
            <v>4562267</v>
          </cell>
          <cell r="BZ350">
            <v>2249927</v>
          </cell>
          <cell r="CA350">
            <v>69350690</v>
          </cell>
          <cell r="CB350">
            <v>63839505</v>
          </cell>
          <cell r="CC350">
            <v>81359877</v>
          </cell>
          <cell r="CD350">
            <v>90139550</v>
          </cell>
          <cell r="CE350">
            <v>50089604</v>
          </cell>
          <cell r="CF350">
            <v>47887801</v>
          </cell>
          <cell r="CG350">
            <v>49550025</v>
          </cell>
          <cell r="CH350">
            <v>67025328</v>
          </cell>
          <cell r="CI350">
            <v>11882663</v>
          </cell>
          <cell r="CJ350">
            <v>13930951</v>
          </cell>
          <cell r="CK350">
            <v>30080488</v>
          </cell>
          <cell r="CL350">
            <v>14968769</v>
          </cell>
          <cell r="CM350">
            <v>1635701</v>
          </cell>
          <cell r="CN350">
            <v>548151</v>
          </cell>
          <cell r="CO350">
            <v>827573</v>
          </cell>
          <cell r="CP350">
            <v>3001479</v>
          </cell>
          <cell r="CQ350">
            <v>5234275</v>
          </cell>
          <cell r="CR350">
            <v>1468038</v>
          </cell>
          <cell r="CS350">
            <v>901791</v>
          </cell>
          <cell r="CT350">
            <v>4236330</v>
          </cell>
          <cell r="CU350" t="str">
            <v>n.a.</v>
          </cell>
          <cell r="CV350" t="str">
            <v>n.a.</v>
          </cell>
          <cell r="CW350" t="str">
            <v>n.a.</v>
          </cell>
          <cell r="CX350" t="str">
            <v>n.a.</v>
          </cell>
          <cell r="CY350">
            <v>8385913</v>
          </cell>
          <cell r="CZ350">
            <v>5734377</v>
          </cell>
          <cell r="DA350">
            <v>5596671</v>
          </cell>
          <cell r="DB350">
            <v>5596671</v>
          </cell>
          <cell r="DC350">
            <v>102594673</v>
          </cell>
          <cell r="DD350">
            <v>97856792</v>
          </cell>
          <cell r="DE350">
            <v>122967513</v>
          </cell>
          <cell r="DF350">
            <v>140323706</v>
          </cell>
          <cell r="DH350">
            <v>180113456</v>
          </cell>
          <cell r="DI350">
            <v>-148558483</v>
          </cell>
          <cell r="DJ350">
            <v>-19539248</v>
          </cell>
          <cell r="DK350">
            <v>-6605944</v>
          </cell>
          <cell r="DL350">
            <v>5409781</v>
          </cell>
          <cell r="DM350">
            <v>3.003540723798E-2</v>
          </cell>
          <cell r="DN350">
            <v>3.0965467669755699E-2</v>
          </cell>
          <cell r="DO350">
            <v>0</v>
          </cell>
          <cell r="DP350">
            <v>48988702.5</v>
          </cell>
          <cell r="DQ350">
            <v>7060145</v>
          </cell>
          <cell r="DS350">
            <v>164630644</v>
          </cell>
          <cell r="DT350">
            <v>-128286482</v>
          </cell>
          <cell r="DU350">
            <v>-22989544</v>
          </cell>
          <cell r="DV350">
            <v>-7532108</v>
          </cell>
          <cell r="DW350">
            <v>5822510</v>
          </cell>
          <cell r="DX350">
            <v>3.53671094185843E-2</v>
          </cell>
          <cell r="DY350">
            <v>3.6663802119858702E-2</v>
          </cell>
          <cell r="DZ350">
            <v>0</v>
          </cell>
          <cell r="EA350">
            <v>48718913</v>
          </cell>
          <cell r="EB350">
            <v>5665524</v>
          </cell>
          <cell r="ED350">
            <v>215742012</v>
          </cell>
          <cell r="EE350">
            <v>-174633600</v>
          </cell>
          <cell r="EF350">
            <v>-25270657</v>
          </cell>
          <cell r="EG350">
            <v>-8217561</v>
          </cell>
          <cell r="EH350">
            <v>7620194</v>
          </cell>
          <cell r="EI350">
            <v>3.53208627719667E-2</v>
          </cell>
          <cell r="EJ350">
            <v>3.6614104533720701E-2</v>
          </cell>
          <cell r="EK350">
            <v>0</v>
          </cell>
          <cell r="EL350">
            <v>58287676.5</v>
          </cell>
          <cell r="EM350">
            <v>5596671</v>
          </cell>
          <cell r="EO350">
            <v>186828704</v>
          </cell>
          <cell r="EP350">
            <v>-150492855</v>
          </cell>
          <cell r="EQ350">
            <v>-22599816.333333299</v>
          </cell>
          <cell r="ER350">
            <v>-7451871</v>
          </cell>
          <cell r="ES350">
            <v>6284161.6666666698</v>
          </cell>
          <cell r="ET350">
            <v>3.3635953855712997E-2</v>
          </cell>
          <cell r="EU350">
            <v>3.48067107731478E-2</v>
          </cell>
          <cell r="FF350" t="str">
            <v>VN0200168458</v>
          </cell>
          <cell r="FG350" t="str">
            <v>exclude</v>
          </cell>
          <cell r="FH350" t="str">
            <v>Independence(A+, A, A-, B+, B, B-,U)</v>
          </cell>
          <cell r="FI350" t="str">
            <v>ok, indep</v>
          </cell>
        </row>
        <row r="351">
          <cell r="B351" t="str">
            <v>GUIZHOU HUOYANSHAN ELECTRICAL APPLIANCE CO.LTD.</v>
          </cell>
          <cell r="C351" t="str">
            <v>exclude</v>
          </cell>
          <cell r="D351" t="str">
            <v>Independence(A+, A, A-, B+, B, B-,U)</v>
          </cell>
          <cell r="H351" t="str">
            <v/>
          </cell>
          <cell r="I351" t="str">
            <v>ok, indep</v>
          </cell>
          <cell r="J351" t="str">
            <v>ok,indep</v>
          </cell>
          <cell r="M351" t="str">
            <v>GUIZHOU HUOYANSHAN ELECTRICAL APPLIANCE CO.LTD.</v>
          </cell>
          <cell r="N351" t="str">
            <v>This company is engaged in the manufacture and distribution of household electrical appliances. It conducts business from its registered head office located in Zunyi, China. The company was founded in 2007.The company's business specialises in manufacturing and wholesaling a wide range of products, including Flaming mountain (Lifting coffee table series, Lifting square table series, Tea table series, Solid wood series, Constant temperature electric, majiang machine, wood coal stove, student desk and student cabinet), Yibo (electric coffee table and electric heating square table fan), Gui furnace, and Red flame (electric coffee table and electric heating square table). Further, the company has state-of-the-art technology and equipment, as well as employs professional staff skilled in manufacturing in compliance with the standards and other technical specifications that guarantees quality and durability.</v>
          </cell>
          <cell r="O351" t="str">
            <v>Manufacturing; Wholesale</v>
          </cell>
          <cell r="P351" t="str">
            <v>www.huoyanshan.com.cn</v>
          </cell>
          <cell r="R351" t="str">
            <v>China</v>
          </cell>
          <cell r="S351" t="str">
            <v>871289</v>
          </cell>
          <cell r="T351" t="str">
            <v>D</v>
          </cell>
          <cell r="U351" t="str">
            <v>3699</v>
          </cell>
          <cell r="V351" t="str">
            <v>Engaged in the manufacture and distribution of household electrical appliances</v>
          </cell>
          <cell r="W351" t="str">
            <v>The Company is mainly engaged in research and development, production and sales of household electric heaters.</v>
          </cell>
          <cell r="X351" t="str">
            <v>GUIZHOU HUOYANSHAN ELECTRICAL CORPORATION</v>
          </cell>
          <cell r="Z351" t="str">
            <v>CN50874PC</v>
          </cell>
          <cell r="AA351">
            <v>70159</v>
          </cell>
          <cell r="AB351">
            <v>50240</v>
          </cell>
          <cell r="AC351">
            <v>79147</v>
          </cell>
          <cell r="AD351">
            <v>69569</v>
          </cell>
          <cell r="AE351">
            <v>68305</v>
          </cell>
          <cell r="AF351">
            <v>49801</v>
          </cell>
          <cell r="AG351">
            <v>79260</v>
          </cell>
          <cell r="AH351">
            <v>69382</v>
          </cell>
          <cell r="AI351">
            <v>-1059</v>
          </cell>
          <cell r="AJ351">
            <v>-595</v>
          </cell>
          <cell r="AK351">
            <v>-900</v>
          </cell>
          <cell r="AL351">
            <v>-1160</v>
          </cell>
          <cell r="AM351">
            <v>67246</v>
          </cell>
          <cell r="AN351">
            <v>49206</v>
          </cell>
          <cell r="AO351">
            <v>78360</v>
          </cell>
          <cell r="AP351">
            <v>68222</v>
          </cell>
          <cell r="AQ351">
            <v>2913</v>
          </cell>
          <cell r="AR351">
            <v>1034</v>
          </cell>
          <cell r="AS351">
            <v>787</v>
          </cell>
          <cell r="AT351">
            <v>1347</v>
          </cell>
          <cell r="AU351">
            <v>-49769</v>
          </cell>
          <cell r="AV351">
            <v>-36065</v>
          </cell>
          <cell r="AW351">
            <v>-51528</v>
          </cell>
          <cell r="AX351">
            <v>-45828</v>
          </cell>
          <cell r="AY351" t="str">
            <v>n.a.</v>
          </cell>
          <cell r="AZ351" t="str">
            <v>n.a.</v>
          </cell>
          <cell r="BA351" t="str">
            <v>n.a.</v>
          </cell>
          <cell r="BB351" t="str">
            <v>n.a.</v>
          </cell>
          <cell r="BC351">
            <v>-13659</v>
          </cell>
          <cell r="BD351">
            <v>-12911</v>
          </cell>
          <cell r="BE351">
            <v>-17363</v>
          </cell>
          <cell r="BF351">
            <v>-12428</v>
          </cell>
          <cell r="BG351">
            <v>6731</v>
          </cell>
          <cell r="BH351">
            <v>1264</v>
          </cell>
          <cell r="BI351">
            <v>10256</v>
          </cell>
          <cell r="BJ351">
            <v>11313</v>
          </cell>
          <cell r="BK351">
            <v>-1589</v>
          </cell>
          <cell r="BL351">
            <v>-1666</v>
          </cell>
          <cell r="BM351">
            <v>-1724</v>
          </cell>
          <cell r="BN351">
            <v>-1747</v>
          </cell>
          <cell r="BO351">
            <v>-1472</v>
          </cell>
          <cell r="BP351">
            <v>-1552</v>
          </cell>
          <cell r="BQ351">
            <v>-1614</v>
          </cell>
          <cell r="BR351">
            <v>-1612</v>
          </cell>
          <cell r="BS351">
            <v>-117</v>
          </cell>
          <cell r="BT351">
            <v>-114</v>
          </cell>
          <cell r="BU351">
            <v>-110</v>
          </cell>
          <cell r="BV351">
            <v>-135</v>
          </cell>
          <cell r="BW351">
            <v>-1766</v>
          </cell>
          <cell r="BX351">
            <v>-4506</v>
          </cell>
          <cell r="BY351">
            <v>1555</v>
          </cell>
          <cell r="BZ351">
            <v>6821</v>
          </cell>
          <cell r="CA351">
            <v>96263</v>
          </cell>
          <cell r="CB351">
            <v>103185</v>
          </cell>
          <cell r="CC351">
            <v>95419</v>
          </cell>
          <cell r="CD351">
            <v>70109</v>
          </cell>
          <cell r="CE351">
            <v>57682</v>
          </cell>
          <cell r="CF351">
            <v>79238</v>
          </cell>
          <cell r="CG351">
            <v>57792</v>
          </cell>
          <cell r="CH351">
            <v>52139</v>
          </cell>
          <cell r="CI351">
            <v>35805</v>
          </cell>
          <cell r="CJ351">
            <v>18214</v>
          </cell>
          <cell r="CK351">
            <v>31540</v>
          </cell>
          <cell r="CL351">
            <v>14257</v>
          </cell>
          <cell r="CM351">
            <v>609</v>
          </cell>
          <cell r="CN351">
            <v>1011</v>
          </cell>
          <cell r="CO351">
            <v>3251</v>
          </cell>
          <cell r="CP351">
            <v>714</v>
          </cell>
          <cell r="CQ351">
            <v>1050</v>
          </cell>
          <cell r="CR351">
            <v>2126</v>
          </cell>
          <cell r="CS351">
            <v>805</v>
          </cell>
          <cell r="CT351">
            <v>876</v>
          </cell>
          <cell r="CU351" t="str">
            <v>n.a.</v>
          </cell>
          <cell r="CV351" t="str">
            <v>n.a.</v>
          </cell>
          <cell r="CW351" t="str">
            <v>n.a.</v>
          </cell>
          <cell r="CX351" t="str">
            <v>n.a.</v>
          </cell>
          <cell r="CY351">
            <v>0</v>
          </cell>
          <cell r="CZ351">
            <v>133</v>
          </cell>
          <cell r="DA351">
            <v>133</v>
          </cell>
          <cell r="DB351">
            <v>133</v>
          </cell>
          <cell r="DC351">
            <v>129351</v>
          </cell>
          <cell r="DD351">
            <v>137742</v>
          </cell>
          <cell r="DE351">
            <v>130108</v>
          </cell>
          <cell r="DF351">
            <v>105668</v>
          </cell>
          <cell r="DH351">
            <v>67246</v>
          </cell>
          <cell r="DI351">
            <v>-49769</v>
          </cell>
          <cell r="DJ351">
            <v>-13659</v>
          </cell>
          <cell r="DK351">
            <v>-1589</v>
          </cell>
          <cell r="DL351">
            <v>2229</v>
          </cell>
          <cell r="DM351">
            <v>3.31469529786158E-2</v>
          </cell>
          <cell r="DN351">
            <v>3.4283341279972901E-2</v>
          </cell>
          <cell r="DO351" t="str">
            <v>n.a.</v>
          </cell>
          <cell r="DP351">
            <v>68460</v>
          </cell>
          <cell r="DQ351">
            <v>66.5</v>
          </cell>
          <cell r="DS351">
            <v>49206</v>
          </cell>
          <cell r="DT351">
            <v>-36065</v>
          </cell>
          <cell r="DU351">
            <v>-12911</v>
          </cell>
          <cell r="DV351">
            <v>-1666</v>
          </cell>
          <cell r="DW351">
            <v>-1436</v>
          </cell>
          <cell r="DX351">
            <v>-2.9183432914685201E-2</v>
          </cell>
          <cell r="DY351">
            <v>-2.8355910114134499E-2</v>
          </cell>
          <cell r="DZ351" t="str">
            <v>n.a.</v>
          </cell>
          <cell r="EA351">
            <v>68515</v>
          </cell>
          <cell r="EB351">
            <v>133</v>
          </cell>
          <cell r="ED351">
            <v>78360</v>
          </cell>
          <cell r="EE351">
            <v>-51528</v>
          </cell>
          <cell r="EF351">
            <v>-17363</v>
          </cell>
          <cell r="EG351">
            <v>-1724</v>
          </cell>
          <cell r="EH351">
            <v>7745</v>
          </cell>
          <cell r="EI351">
            <v>9.8838693210821907E-2</v>
          </cell>
          <cell r="EJ351">
            <v>0.10967924661899001</v>
          </cell>
          <cell r="EK351" t="str">
            <v>n.a.</v>
          </cell>
          <cell r="EL351">
            <v>54965.5</v>
          </cell>
          <cell r="EM351">
            <v>133</v>
          </cell>
          <cell r="EO351">
            <v>64937.333333333299</v>
          </cell>
          <cell r="EP351">
            <v>-45787.333333333299</v>
          </cell>
          <cell r="EQ351">
            <v>-14644.333333333299</v>
          </cell>
          <cell r="ER351">
            <v>-1659.6666666666699</v>
          </cell>
          <cell r="ES351">
            <v>2846</v>
          </cell>
          <cell r="ET351">
            <v>4.3826868981376901E-2</v>
          </cell>
          <cell r="EU351">
            <v>4.5835704392454102E-2</v>
          </cell>
          <cell r="FF351" t="str">
            <v>CN50874PC</v>
          </cell>
          <cell r="FG351" t="str">
            <v>exclude</v>
          </cell>
          <cell r="FH351" t="str">
            <v>Independence(A+, A, A-, B+, B, B-,U)</v>
          </cell>
          <cell r="FI351" t="str">
            <v>ok, indep</v>
          </cell>
        </row>
        <row r="352">
          <cell r="B352" t="str">
            <v>P-AN(BEIJING)TECHNOLOGY DEVELOPMENT CO. , LTD.</v>
          </cell>
          <cell r="C352" t="str">
            <v>exclude</v>
          </cell>
          <cell r="D352" t="str">
            <v>Lev SDA/SDP</v>
          </cell>
          <cell r="E352" t="str">
            <v>致力于为国内外主要工业客户定制自助信息技术设备及相关产品的研发、制造和销售</v>
          </cell>
          <cell r="H352" t="str">
            <v/>
          </cell>
          <cell r="I352" t="str">
            <v>ok, sda/sdp</v>
          </cell>
          <cell r="J352" t="str">
            <v>ok,sda</v>
          </cell>
          <cell r="M352" t="str">
            <v>P-AN(BEIJING)TECHNOLOGY DEVELOPMENT CO. , LTD.</v>
          </cell>
          <cell r="N352" t="str">
            <v>This Chinese company, founded in 2004, is engaged in the research and development (R&amp;D), manufacture and sale of customized self-service information technology equipment and related products for major industrial customers at home and abroad. Its headquarters as well as its manufacturing facility is located in Chaoyang District, Beijing.With its ISO 9001 certification, the company produces a range of high quality products including multifunction self-service terminals, hospital queue management systems, customer data management platforms, automatic teller machines (ATM), detection systems for counterfeit currency, supermarket self-checkout systems, self-service check printing machines, social security payment information systems, self-service banking machines for medical cards, passenger self-ticketing systems, teller pagers, lottery betting kiosks, diners queuing terminals, integrated circuits, junction boxes, and communication controllers.The company has a wide customer base which includes China Everbright Bank, China Bohai Bank, Guangzhou Commercial Bank, Guangzhou Rural Commercial Bank, China Construction Bank, China Merchants Bank, Bank of Nanjing, Qingdao Rural Commercial, Shunde Rural Commercial Bank, China Citic Bank, Agricultural Bank of China, Jinshang Bank, Longjiang Bank, China Minsheng Banking Corp. Ltd., Guangdong Development Bank, Bank of Wenzhou, China Customs, China Telecom, China Unicom, China Mobile, and Lenovo.</v>
          </cell>
          <cell r="O352" t="str">
            <v>Wholesale; Manufacturing</v>
          </cell>
          <cell r="P352" t="str">
            <v>www.p-an.com</v>
          </cell>
          <cell r="R352" t="str">
            <v>China</v>
          </cell>
          <cell r="S352" t="str">
            <v>430296</v>
          </cell>
          <cell r="T352" t="str">
            <v>B+</v>
          </cell>
          <cell r="U352" t="str">
            <v>3699</v>
          </cell>
          <cell r="V352" t="str">
            <v>Engaged in the research and development (R&amp;D), manufacture and sale of customized self-service information technology equipment and related products for major industrial customers at home and abroad</v>
          </cell>
          <cell r="W352" t="str">
            <v>The Company mainly engaged in the development, manufacturing, sales and service business hall information self-service terminals.</v>
          </cell>
          <cell r="Z352" t="str">
            <v>CN40934PC</v>
          </cell>
          <cell r="AA352">
            <v>44054</v>
          </cell>
          <cell r="AB352">
            <v>49626</v>
          </cell>
          <cell r="AC352">
            <v>66538</v>
          </cell>
          <cell r="AD352">
            <v>63857</v>
          </cell>
          <cell r="AE352">
            <v>43052</v>
          </cell>
          <cell r="AF352">
            <v>48499</v>
          </cell>
          <cell r="AG352">
            <v>64914</v>
          </cell>
          <cell r="AH352">
            <v>61489</v>
          </cell>
          <cell r="AI352">
            <v>-210</v>
          </cell>
          <cell r="AJ352">
            <v>-169</v>
          </cell>
          <cell r="AK352">
            <v>-464</v>
          </cell>
          <cell r="AL352">
            <v>-473</v>
          </cell>
          <cell r="AM352">
            <v>42842</v>
          </cell>
          <cell r="AN352">
            <v>48330</v>
          </cell>
          <cell r="AO352">
            <v>64450</v>
          </cell>
          <cell r="AP352">
            <v>61016</v>
          </cell>
          <cell r="AQ352">
            <v>1212</v>
          </cell>
          <cell r="AR352">
            <v>1296</v>
          </cell>
          <cell r="AS352">
            <v>2088</v>
          </cell>
          <cell r="AT352">
            <v>2841</v>
          </cell>
          <cell r="AU352">
            <v>-25067</v>
          </cell>
          <cell r="AV352">
            <v>-27558</v>
          </cell>
          <cell r="AW352">
            <v>-33432</v>
          </cell>
          <cell r="AX352">
            <v>-31836</v>
          </cell>
          <cell r="AY352" t="str">
            <v>n.a.</v>
          </cell>
          <cell r="AZ352" t="str">
            <v>n.a.</v>
          </cell>
          <cell r="BA352" t="str">
            <v>n.a.</v>
          </cell>
          <cell r="BB352" t="str">
            <v>n.a.</v>
          </cell>
          <cell r="BC352">
            <v>-22269</v>
          </cell>
          <cell r="BD352">
            <v>-24827</v>
          </cell>
          <cell r="BE352">
            <v>-27631</v>
          </cell>
          <cell r="BF352">
            <v>-25984</v>
          </cell>
          <cell r="BG352">
            <v>-3282</v>
          </cell>
          <cell r="BH352">
            <v>-2759</v>
          </cell>
          <cell r="BI352">
            <v>5475</v>
          </cell>
          <cell r="BJ352">
            <v>6037</v>
          </cell>
          <cell r="BK352">
            <v>-2062</v>
          </cell>
          <cell r="BL352">
            <v>-22384</v>
          </cell>
          <cell r="BM352">
            <v>-1761</v>
          </cell>
          <cell r="BN352">
            <v>-1874</v>
          </cell>
          <cell r="BO352">
            <v>-351</v>
          </cell>
          <cell r="BP352">
            <v>-873</v>
          </cell>
          <cell r="BQ352">
            <v>-986</v>
          </cell>
          <cell r="BR352">
            <v>-1099</v>
          </cell>
          <cell r="BS352">
            <v>-1711</v>
          </cell>
          <cell r="BT352">
            <v>-21511</v>
          </cell>
          <cell r="BU352">
            <v>-775</v>
          </cell>
          <cell r="BV352">
            <v>-775</v>
          </cell>
          <cell r="BW352">
            <v>-7638</v>
          </cell>
          <cell r="BX352">
            <v>-25724</v>
          </cell>
          <cell r="BY352">
            <v>-2270</v>
          </cell>
          <cell r="BZ352">
            <v>1755</v>
          </cell>
          <cell r="CA352">
            <v>52353</v>
          </cell>
          <cell r="CB352">
            <v>57276</v>
          </cell>
          <cell r="CC352">
            <v>78092</v>
          </cell>
          <cell r="CD352">
            <v>70460</v>
          </cell>
          <cell r="CE352">
            <v>13914</v>
          </cell>
          <cell r="CF352">
            <v>13802</v>
          </cell>
          <cell r="CG352">
            <v>13820</v>
          </cell>
          <cell r="CH352">
            <v>16200</v>
          </cell>
          <cell r="CI352">
            <v>25983</v>
          </cell>
          <cell r="CJ352">
            <v>27609</v>
          </cell>
          <cell r="CK352">
            <v>42656</v>
          </cell>
          <cell r="CL352">
            <v>38350</v>
          </cell>
          <cell r="CM352">
            <v>3537</v>
          </cell>
          <cell r="CN352">
            <v>2162</v>
          </cell>
          <cell r="CO352">
            <v>1078</v>
          </cell>
          <cell r="CP352">
            <v>1429</v>
          </cell>
          <cell r="CQ352">
            <v>3606</v>
          </cell>
          <cell r="CR352">
            <v>11664</v>
          </cell>
          <cell r="CS352">
            <v>9237</v>
          </cell>
          <cell r="CT352">
            <v>7232</v>
          </cell>
          <cell r="CU352">
            <v>279</v>
          </cell>
          <cell r="CV352" t="str">
            <v>n.a.</v>
          </cell>
          <cell r="CW352" t="str">
            <v>n.a.</v>
          </cell>
          <cell r="CX352" t="str">
            <v>n.a.</v>
          </cell>
          <cell r="CY352">
            <v>167</v>
          </cell>
          <cell r="CZ352">
            <v>174</v>
          </cell>
          <cell r="DA352">
            <v>174</v>
          </cell>
          <cell r="DB352">
            <v>189</v>
          </cell>
          <cell r="DC352">
            <v>57398</v>
          </cell>
          <cell r="DD352">
            <v>64330</v>
          </cell>
          <cell r="DE352">
            <v>100290</v>
          </cell>
          <cell r="DF352">
            <v>96915</v>
          </cell>
          <cell r="DH352">
            <v>42842</v>
          </cell>
          <cell r="DI352">
            <v>-25067</v>
          </cell>
          <cell r="DJ352">
            <v>-22269</v>
          </cell>
          <cell r="DK352">
            <v>-2062</v>
          </cell>
          <cell r="DL352">
            <v>-6556</v>
          </cell>
          <cell r="DM352">
            <v>-0.15302740301573201</v>
          </cell>
          <cell r="DN352">
            <v>-0.13271792380258299</v>
          </cell>
          <cell r="DO352" t="str">
            <v>n.a.</v>
          </cell>
          <cell r="DP352">
            <v>13858</v>
          </cell>
          <cell r="DQ352">
            <v>170.5</v>
          </cell>
          <cell r="DS352">
            <v>48330</v>
          </cell>
          <cell r="DT352">
            <v>-27558</v>
          </cell>
          <cell r="DU352">
            <v>-24827</v>
          </cell>
          <cell r="DV352">
            <v>-22384</v>
          </cell>
          <cell r="DW352">
            <v>-26439</v>
          </cell>
          <cell r="DX352">
            <v>-0.547051520794538</v>
          </cell>
          <cell r="DY352">
            <v>-0.35360911607751899</v>
          </cell>
          <cell r="DZ352" t="str">
            <v>n.a.</v>
          </cell>
          <cell r="EA352">
            <v>13811</v>
          </cell>
          <cell r="EB352">
            <v>174</v>
          </cell>
          <cell r="ED352">
            <v>64450</v>
          </cell>
          <cell r="EE352">
            <v>-33432</v>
          </cell>
          <cell r="EF352">
            <v>-27631</v>
          </cell>
          <cell r="EG352">
            <v>-1761</v>
          </cell>
          <cell r="EH352">
            <v>1626</v>
          </cell>
          <cell r="EI352">
            <v>2.5228859581070601E-2</v>
          </cell>
          <cell r="EJ352">
            <v>2.5881828600534802E-2</v>
          </cell>
          <cell r="EK352" t="str">
            <v>n.a.</v>
          </cell>
          <cell r="EL352">
            <v>15010</v>
          </cell>
          <cell r="EM352">
            <v>181.5</v>
          </cell>
          <cell r="EO352">
            <v>51874</v>
          </cell>
          <cell r="EP352">
            <v>-28685.666666666701</v>
          </cell>
          <cell r="EQ352">
            <v>-24909</v>
          </cell>
          <cell r="ER352">
            <v>-8735.6666666666697</v>
          </cell>
          <cell r="ES352">
            <v>-10456.333333333299</v>
          </cell>
          <cell r="ET352">
            <v>-0.20157175720656501</v>
          </cell>
          <cell r="EU352">
            <v>-0.167756736955255</v>
          </cell>
          <cell r="FF352" t="str">
            <v>CN40934PC</v>
          </cell>
          <cell r="FG352" t="str">
            <v>exclude</v>
          </cell>
          <cell r="FH352" t="str">
            <v>Lev SDA/SDP</v>
          </cell>
          <cell r="FI352" t="str">
            <v>ok, sda/sdp</v>
          </cell>
        </row>
        <row r="353">
          <cell r="B353" t="str">
            <v>TREND ELECTRONICS LIMITED</v>
          </cell>
          <cell r="C353" t="str">
            <v>exclude</v>
          </cell>
          <cell r="D353" t="str">
            <v>Lev SDA/SDP</v>
          </cell>
          <cell r="E353" t="str">
            <v>从事电子电器的生产和销售</v>
          </cell>
          <cell r="H353" t="str">
            <v/>
          </cell>
          <cell r="I353" t="str">
            <v>ok, sda/sdp</v>
          </cell>
          <cell r="J353" t="str">
            <v>ok,sdp</v>
          </cell>
          <cell r="M353" t="str">
            <v>TREND ELECTRONICS LIMITED</v>
          </cell>
          <cell r="N353" t="str">
            <v>This company, based in India, is engaged in the manufacture and sale of electrical and electronic appliances. It was incorporated in 1989 and has its registered headquarters based in Aurangabad. Its products include televisions, flat panel displays, DVDs, and set top boxes. It offers a wide variety of features like high definition video, 5.1 channel audio, Dolby sound, multi lingual audio among other features. The company also provides value added service like movie on demand, internet connectivity, interactive services and games. It conducts its business activities throughout India and further serves the general public of the city, as well as the surrounding areas.</v>
          </cell>
          <cell r="O353" t="str">
            <v>Manufacturing</v>
          </cell>
          <cell r="P353" t="str">
            <v>www.trendelectronics.in</v>
          </cell>
          <cell r="R353" t="str">
            <v>India</v>
          </cell>
          <cell r="S353" t="str">
            <v>517228</v>
          </cell>
          <cell r="T353" t="str">
            <v>A+</v>
          </cell>
          <cell r="U353" t="str">
            <v>3699</v>
          </cell>
          <cell r="V353" t="str">
            <v>Engaged in the manufacture and sale of electrical and electronic appliances</v>
          </cell>
          <cell r="W353" t="str">
            <v>The Company is primarily engaged in manufacturing of electrical and electronics appliances.</v>
          </cell>
          <cell r="X353" t="str">
            <v>VIDEOCON COMMUNICATIONS LIMITED</v>
          </cell>
          <cell r="Z353" t="str">
            <v>IN33073FI</v>
          </cell>
          <cell r="AA353">
            <v>568500</v>
          </cell>
          <cell r="AB353">
            <v>550300</v>
          </cell>
          <cell r="AC353">
            <v>376270</v>
          </cell>
          <cell r="AD353">
            <v>1655140</v>
          </cell>
          <cell r="AE353">
            <v>565200</v>
          </cell>
          <cell r="AF353">
            <v>546700</v>
          </cell>
          <cell r="AG353">
            <v>342600</v>
          </cell>
          <cell r="AH353">
            <v>1731290</v>
          </cell>
          <cell r="AI353" t="str">
            <v>n.a.</v>
          </cell>
          <cell r="AJ353" t="str">
            <v>n.a.</v>
          </cell>
          <cell r="AK353">
            <v>10470</v>
          </cell>
          <cell r="AL353">
            <v>-76980</v>
          </cell>
          <cell r="AM353">
            <v>565200</v>
          </cell>
          <cell r="AN353">
            <v>546700</v>
          </cell>
          <cell r="AO353">
            <v>353070</v>
          </cell>
          <cell r="AP353">
            <v>1654310</v>
          </cell>
          <cell r="AQ353">
            <v>3300</v>
          </cell>
          <cell r="AR353">
            <v>3600</v>
          </cell>
          <cell r="AS353">
            <v>23200</v>
          </cell>
          <cell r="AT353">
            <v>830</v>
          </cell>
          <cell r="AU353">
            <v>-516900</v>
          </cell>
          <cell r="AV353">
            <v>-489200</v>
          </cell>
          <cell r="AW353">
            <v>-1383050</v>
          </cell>
          <cell r="AX353">
            <v>-1682800</v>
          </cell>
          <cell r="AY353" t="str">
            <v>n.a.</v>
          </cell>
          <cell r="AZ353" t="str">
            <v>n.a.</v>
          </cell>
          <cell r="BA353">
            <v>0</v>
          </cell>
          <cell r="BB353">
            <v>0</v>
          </cell>
          <cell r="BC353">
            <v>-96100</v>
          </cell>
          <cell r="BD353">
            <v>-140000</v>
          </cell>
          <cell r="BE353">
            <v>-129990</v>
          </cell>
          <cell r="BF353">
            <v>-237100</v>
          </cell>
          <cell r="BG353" t="str">
            <v>n.a.</v>
          </cell>
          <cell r="BH353" t="str">
            <v>n.a.</v>
          </cell>
          <cell r="BI353">
            <v>-1136770</v>
          </cell>
          <cell r="BJ353">
            <v>-264760</v>
          </cell>
          <cell r="BK353" t="str">
            <v>n.a.</v>
          </cell>
          <cell r="BL353" t="str">
            <v>n.a.</v>
          </cell>
          <cell r="BM353">
            <v>0</v>
          </cell>
          <cell r="BN353">
            <v>-201450</v>
          </cell>
          <cell r="BO353" t="str">
            <v>n.a.</v>
          </cell>
          <cell r="BP353" t="str">
            <v>n.a.</v>
          </cell>
          <cell r="BQ353">
            <v>0</v>
          </cell>
          <cell r="BR353">
            <v>-200440</v>
          </cell>
          <cell r="BS353" t="str">
            <v>n.a.</v>
          </cell>
          <cell r="BT353" t="str">
            <v>n.a.</v>
          </cell>
          <cell r="BU353">
            <v>0</v>
          </cell>
          <cell r="BV353">
            <v>-1010</v>
          </cell>
          <cell r="BW353">
            <v>-1976500</v>
          </cell>
          <cell r="BX353">
            <v>-1790700</v>
          </cell>
          <cell r="BY353">
            <v>-2674900</v>
          </cell>
          <cell r="BZ353">
            <v>-1923860</v>
          </cell>
          <cell r="CA353">
            <v>5928400</v>
          </cell>
          <cell r="CB353">
            <v>5949000</v>
          </cell>
          <cell r="CC353">
            <v>5896430</v>
          </cell>
          <cell r="CD353">
            <v>7048290</v>
          </cell>
          <cell r="CE353">
            <v>315800</v>
          </cell>
          <cell r="CF353">
            <v>328000</v>
          </cell>
          <cell r="CG353">
            <v>281780</v>
          </cell>
          <cell r="CH353">
            <v>1471120</v>
          </cell>
          <cell r="CI353">
            <v>442400</v>
          </cell>
          <cell r="CJ353">
            <v>443800</v>
          </cell>
          <cell r="CK353">
            <v>444360</v>
          </cell>
          <cell r="CL353">
            <v>417310</v>
          </cell>
          <cell r="CM353">
            <v>5070700</v>
          </cell>
          <cell r="CN353">
            <v>5069400</v>
          </cell>
          <cell r="CO353">
            <v>5069360</v>
          </cell>
          <cell r="CP353">
            <v>9510</v>
          </cell>
          <cell r="CQ353">
            <v>99500</v>
          </cell>
          <cell r="CR353">
            <v>107800</v>
          </cell>
          <cell r="CS353">
            <v>100930</v>
          </cell>
          <cell r="CT353">
            <v>5150350</v>
          </cell>
          <cell r="CU353" t="str">
            <v>n.a.</v>
          </cell>
          <cell r="CV353" t="str">
            <v>n.a.</v>
          </cell>
          <cell r="CW353" t="str">
            <v>n.a.</v>
          </cell>
          <cell r="CX353">
            <v>5055720</v>
          </cell>
          <cell r="CY353" t="str">
            <v>n.a.</v>
          </cell>
          <cell r="CZ353" t="str">
            <v>n.a.</v>
          </cell>
          <cell r="DA353">
            <v>2760</v>
          </cell>
          <cell r="DB353">
            <v>2760</v>
          </cell>
          <cell r="DC353">
            <v>8913700</v>
          </cell>
          <cell r="DD353">
            <v>8921500</v>
          </cell>
          <cell r="DE353">
            <v>8868710</v>
          </cell>
          <cell r="DF353">
            <v>10012740</v>
          </cell>
          <cell r="DH353">
            <v>565200</v>
          </cell>
          <cell r="DI353">
            <v>-516900</v>
          </cell>
          <cell r="DJ353">
            <v>-96100</v>
          </cell>
          <cell r="DK353" t="str">
            <v>n.a.</v>
          </cell>
          <cell r="DL353" t="e">
            <v>#VALUE!</v>
          </cell>
          <cell r="DM353" t="e">
            <v>#VALUE!</v>
          </cell>
          <cell r="DN353" t="e">
            <v>#VALUE!</v>
          </cell>
          <cell r="DO353" t="str">
            <v>n.a.</v>
          </cell>
          <cell r="DP353">
            <v>321900</v>
          </cell>
          <cell r="DQ353" t="e">
            <v>#VALUE!</v>
          </cell>
          <cell r="DS353">
            <v>546700</v>
          </cell>
          <cell r="DT353">
            <v>-489200</v>
          </cell>
          <cell r="DU353">
            <v>-140000</v>
          </cell>
          <cell r="DV353" t="str">
            <v>n.a.</v>
          </cell>
          <cell r="DW353" t="e">
            <v>#VALUE!</v>
          </cell>
          <cell r="DX353" t="e">
            <v>#VALUE!</v>
          </cell>
          <cell r="DY353" t="e">
            <v>#VALUE!</v>
          </cell>
          <cell r="DZ353" t="str">
            <v>n.a.</v>
          </cell>
          <cell r="EA353">
            <v>304890</v>
          </cell>
          <cell r="EB353" t="e">
            <v>#VALUE!</v>
          </cell>
          <cell r="ED353">
            <v>353070</v>
          </cell>
          <cell r="EE353">
            <v>-1383050</v>
          </cell>
          <cell r="EF353">
            <v>-129990</v>
          </cell>
          <cell r="EG353">
            <v>0</v>
          </cell>
          <cell r="EH353">
            <v>-1159970</v>
          </cell>
          <cell r="EI353">
            <v>-3.28538250205342</v>
          </cell>
          <cell r="EJ353">
            <v>-0.76664860149103797</v>
          </cell>
          <cell r="EK353">
            <v>0</v>
          </cell>
          <cell r="EL353">
            <v>876450</v>
          </cell>
          <cell r="EM353">
            <v>2760</v>
          </cell>
          <cell r="EO353">
            <v>488323.33333333302</v>
          </cell>
          <cell r="EP353">
            <v>-796383.33333333302</v>
          </cell>
          <cell r="EQ353">
            <v>-122030</v>
          </cell>
          <cell r="ER353" t="e">
            <v>#VALUE!</v>
          </cell>
          <cell r="ES353" t="e">
            <v>#VALUE!</v>
          </cell>
          <cell r="ET353" t="e">
            <v>#VALUE!</v>
          </cell>
          <cell r="EU353" t="e">
            <v>#VALUE!</v>
          </cell>
          <cell r="FF353" t="str">
            <v>IN33073FI</v>
          </cell>
          <cell r="FG353" t="str">
            <v>exclude</v>
          </cell>
          <cell r="FH353" t="str">
            <v>Lev SDA/SDP</v>
          </cell>
          <cell r="FI353" t="str">
            <v>ok, sda/sdp</v>
          </cell>
        </row>
        <row r="354">
          <cell r="B354" t="str">
            <v>ZEN TECHNOLOGIES LTD</v>
          </cell>
          <cell r="C354" t="str">
            <v>exclude</v>
          </cell>
          <cell r="D354" t="str">
            <v>Lev SDA/SDP</v>
          </cell>
          <cell r="E354" t="str">
            <v>其产品包括先进武器模拟器、小型武器训练模拟器、驾驶模拟器、驾驶训练模拟器、战术交战模拟器、战术侦察系统、手榴弹模拟器、前方观察员模拟器、反坦克导弹模拟器、雷达扫描转换器和综合导弹模拟器</v>
          </cell>
          <cell r="H354" t="str">
            <v/>
          </cell>
          <cell r="I354" t="str">
            <v>ok, sda/sdp</v>
          </cell>
          <cell r="J354" t="str">
            <v>ok,sda</v>
          </cell>
          <cell r="M354" t="str">
            <v>ZEN TECHNOLOGIES LTD</v>
          </cell>
          <cell r="N354" t="str">
            <v>This company is engaged in applying new technologies and developing new products, and is actively involved in indigenisation of technologies, which are helpful for Indian Security Forces. It was incorporated in 1993 and has its registered head office located in Hyderabad, India. The company is involved in the design, development, and manufacture of training simulators in India. Its products include advanced weapons simulators, small arms training simulators, driving simulators, driving training simulators, tactical engagement simulators, tactical reconnaissance systems, hand grenade simulators, forward observer simulators, anti tank guided missile simulators, radar scan converters, and integrated missile simulators. It provides more than 170 simulators to more than 70 customers all over India, such as Defense Services, State Police forces, Para Military forces and the Navy of a South East Asian country. The company has partnered with SAAB Training Systems, Sweden, for the production of Tactical Engagement Simulator (TacSim) for police as well as Armed Forces. It aims to provide to its customers, the highest level of products and services in its areas of expertise.</v>
          </cell>
          <cell r="O354" t="str">
            <v>Services</v>
          </cell>
          <cell r="P354" t="str">
            <v>www.zentechnologies.com</v>
          </cell>
          <cell r="R354" t="str">
            <v>India</v>
          </cell>
          <cell r="S354" t="str">
            <v>ZENTEC</v>
          </cell>
          <cell r="T354" t="str">
            <v>B+</v>
          </cell>
          <cell r="U354" t="str">
            <v>3699</v>
          </cell>
          <cell r="V354" t="str">
            <v>Engaged in applying new technologies and developing new products, and is actively involved in indigenisation of technologies, which are helpful for Indian Security Forces</v>
          </cell>
          <cell r="W354" t="str">
            <v>The company is engaged in design, development and manufacture of Training Simulators for Police and Para-military Forces, Armed Forces, Security Forces, Government Departments like Transport, Mining, Infrastructure and Civilian market.</v>
          </cell>
          <cell r="Z354" t="str">
            <v>IN31785FI</v>
          </cell>
          <cell r="AA354">
            <v>703292</v>
          </cell>
          <cell r="AB354">
            <v>549540</v>
          </cell>
          <cell r="AC354">
            <v>1499216</v>
          </cell>
          <cell r="AD354">
            <v>938043</v>
          </cell>
          <cell r="AE354">
            <v>697524</v>
          </cell>
          <cell r="AF354">
            <v>546396</v>
          </cell>
          <cell r="AG354">
            <v>1492858</v>
          </cell>
          <cell r="AH354">
            <v>922206</v>
          </cell>
          <cell r="AI354" t="str">
            <v>n.a.</v>
          </cell>
          <cell r="AJ354" t="str">
            <v>n.a.</v>
          </cell>
          <cell r="AK354" t="str">
            <v>n.a.</v>
          </cell>
          <cell r="AL354" t="str">
            <v>n.a.</v>
          </cell>
          <cell r="AM354">
            <v>697524</v>
          </cell>
          <cell r="AN354">
            <v>546396</v>
          </cell>
          <cell r="AO354">
            <v>1492858</v>
          </cell>
          <cell r="AP354">
            <v>922206</v>
          </cell>
          <cell r="AQ354">
            <v>5768</v>
          </cell>
          <cell r="AR354">
            <v>3144</v>
          </cell>
          <cell r="AS354">
            <v>6358</v>
          </cell>
          <cell r="AT354">
            <v>15837</v>
          </cell>
          <cell r="AU354">
            <v>-133232</v>
          </cell>
          <cell r="AV354">
            <v>-88039</v>
          </cell>
          <cell r="AW354">
            <v>-374019</v>
          </cell>
          <cell r="AX354">
            <v>-259509</v>
          </cell>
          <cell r="AY354">
            <v>0</v>
          </cell>
          <cell r="AZ354">
            <v>0</v>
          </cell>
          <cell r="BA354">
            <v>0</v>
          </cell>
          <cell r="BB354">
            <v>0</v>
          </cell>
          <cell r="BC354">
            <v>-516296</v>
          </cell>
          <cell r="BD354">
            <v>-384525</v>
          </cell>
          <cell r="BE354">
            <v>-491584</v>
          </cell>
          <cell r="BF354">
            <v>-495970</v>
          </cell>
          <cell r="BG354">
            <v>53764</v>
          </cell>
          <cell r="BH354">
            <v>76976</v>
          </cell>
          <cell r="BI354">
            <v>633613</v>
          </cell>
          <cell r="BJ354">
            <v>182564</v>
          </cell>
          <cell r="BK354">
            <v>-48335</v>
          </cell>
          <cell r="BL354">
            <v>-49522</v>
          </cell>
          <cell r="BM354">
            <v>-45678</v>
          </cell>
          <cell r="BN354">
            <v>-37969</v>
          </cell>
          <cell r="BO354">
            <v>-40773</v>
          </cell>
          <cell r="BP354">
            <v>-49522</v>
          </cell>
          <cell r="BQ354">
            <v>-38478</v>
          </cell>
          <cell r="BR354">
            <v>-37969</v>
          </cell>
          <cell r="BS354">
            <v>-7562</v>
          </cell>
          <cell r="BT354">
            <v>0</v>
          </cell>
          <cell r="BU354">
            <v>-7200</v>
          </cell>
          <cell r="BV354">
            <v>0</v>
          </cell>
          <cell r="BW354">
            <v>19851</v>
          </cell>
          <cell r="BX354">
            <v>31114</v>
          </cell>
          <cell r="BY354">
            <v>587688</v>
          </cell>
          <cell r="BZ354">
            <v>133169</v>
          </cell>
          <cell r="CA354">
            <v>2762041</v>
          </cell>
          <cell r="CB354">
            <v>1297351</v>
          </cell>
          <cell r="CC354">
            <v>1164573</v>
          </cell>
          <cell r="CD354">
            <v>1337380</v>
          </cell>
          <cell r="CE354">
            <v>249512</v>
          </cell>
          <cell r="CF354">
            <v>146858</v>
          </cell>
          <cell r="CG354">
            <v>140435</v>
          </cell>
          <cell r="CH354">
            <v>352838</v>
          </cell>
          <cell r="CI354">
            <v>316872</v>
          </cell>
          <cell r="CJ354">
            <v>186045</v>
          </cell>
          <cell r="CK354">
            <v>465094</v>
          </cell>
          <cell r="CL354">
            <v>733527</v>
          </cell>
          <cell r="CM354">
            <v>84323</v>
          </cell>
          <cell r="CN354">
            <v>104240</v>
          </cell>
          <cell r="CO354">
            <v>167284</v>
          </cell>
          <cell r="CP354">
            <v>88208</v>
          </cell>
          <cell r="CQ354">
            <v>1913333</v>
          </cell>
          <cell r="CR354">
            <v>833932</v>
          </cell>
          <cell r="CS354">
            <v>365763</v>
          </cell>
          <cell r="CT354">
            <v>122930</v>
          </cell>
          <cell r="CU354">
            <v>1084599</v>
          </cell>
          <cell r="CV354">
            <v>421304</v>
          </cell>
          <cell r="CW354">
            <v>115000</v>
          </cell>
          <cell r="CX354" t="str">
            <v>n.a.</v>
          </cell>
          <cell r="CY354">
            <v>208992</v>
          </cell>
          <cell r="CZ354">
            <v>167584</v>
          </cell>
          <cell r="DA354">
            <v>160145</v>
          </cell>
          <cell r="DB354">
            <v>159942</v>
          </cell>
          <cell r="DC354">
            <v>3689556</v>
          </cell>
          <cell r="DD354">
            <v>2233184</v>
          </cell>
          <cell r="DE354">
            <v>2140672</v>
          </cell>
          <cell r="DF354">
            <v>2184795</v>
          </cell>
          <cell r="DH354">
            <v>697524</v>
          </cell>
          <cell r="DI354">
            <v>-133232</v>
          </cell>
          <cell r="DJ354">
            <v>-516296</v>
          </cell>
          <cell r="DK354">
            <v>-48335</v>
          </cell>
          <cell r="DL354">
            <v>-339</v>
          </cell>
          <cell r="DM354">
            <v>-4.8600478263113498E-4</v>
          </cell>
          <cell r="DN354">
            <v>-4.8576869672127602E-4</v>
          </cell>
          <cell r="DO354">
            <v>0</v>
          </cell>
          <cell r="DP354">
            <v>198185</v>
          </cell>
          <cell r="DQ354">
            <v>188288</v>
          </cell>
          <cell r="DS354">
            <v>546396</v>
          </cell>
          <cell r="DT354">
            <v>-88039</v>
          </cell>
          <cell r="DU354">
            <v>-384525</v>
          </cell>
          <cell r="DV354">
            <v>-49522</v>
          </cell>
          <cell r="DW354">
            <v>24310</v>
          </cell>
          <cell r="DX354">
            <v>4.4491540933681802E-2</v>
          </cell>
          <cell r="DY354">
            <v>4.6563209892623102E-2</v>
          </cell>
          <cell r="DZ354">
            <v>0</v>
          </cell>
          <cell r="EA354">
            <v>143646.5</v>
          </cell>
          <cell r="EB354">
            <v>163864.5</v>
          </cell>
          <cell r="ED354">
            <v>1492858</v>
          </cell>
          <cell r="EE354">
            <v>-374019</v>
          </cell>
          <cell r="EF354">
            <v>-491584</v>
          </cell>
          <cell r="EG354">
            <v>-45678</v>
          </cell>
          <cell r="EH354">
            <v>581577</v>
          </cell>
          <cell r="EI354">
            <v>0.389572886369635</v>
          </cell>
          <cell r="EJ354">
            <v>0.63819721907951599</v>
          </cell>
          <cell r="EK354">
            <v>0</v>
          </cell>
          <cell r="EL354">
            <v>246636.5</v>
          </cell>
          <cell r="EM354">
            <v>160043.5</v>
          </cell>
          <cell r="EO354">
            <v>912259.33333333302</v>
          </cell>
          <cell r="EP354">
            <v>-198430</v>
          </cell>
          <cell r="EQ354">
            <v>-464135</v>
          </cell>
          <cell r="ER354">
            <v>-47845</v>
          </cell>
          <cell r="ES354">
            <v>201849.33333333299</v>
          </cell>
          <cell r="ET354">
            <v>0.22126310573966901</v>
          </cell>
          <cell r="EU354">
            <v>0.28413076017135702</v>
          </cell>
          <cell r="FF354" t="str">
            <v>IN31785FI</v>
          </cell>
          <cell r="FG354" t="str">
            <v>exclude</v>
          </cell>
          <cell r="FH354" t="str">
            <v>Lev SDA/SDP</v>
          </cell>
          <cell r="FI354" t="str">
            <v>ok, sda/sdp</v>
          </cell>
        </row>
        <row r="355">
          <cell r="B355" t="str">
            <v>NITIRAJ ENGINEERS LIMITED</v>
          </cell>
          <cell r="C355" t="str">
            <v>exclude</v>
          </cell>
          <cell r="D355" t="str">
            <v>Lev SDA/SDP</v>
          </cell>
          <cell r="E355" t="str">
            <v>从事制造和销售一系列电子称重秤和系统，货币计数机和电子计价器，主要用于印度的工业和家庭消费</v>
          </cell>
          <cell r="H355" t="str">
            <v/>
          </cell>
          <cell r="I355" t="str">
            <v>ok, sda/sdp</v>
          </cell>
          <cell r="J355" t="str">
            <v>ok,sdp</v>
          </cell>
          <cell r="M355" t="str">
            <v>NITIRAJ ENGINEERS LIMITED</v>
          </cell>
          <cell r="N355" t="str">
            <v>This firm is engaged in the manufacture and marketing of a range of electronic weighing scales and systems, currency counting machines, and electronic fare meters for industrial and domestic consumption principally in India. The company was founded in 1989. The registered head office of the company is located in Dhule, India. The firm offers jewelry, tabletop, price computing, piece counting, platform, hanging, industrial weighing, baby weighing, person weighing, mother and child weighing, adult weighing, body mass index, and kitchen scales; and special application indicators, currency counting machines, and taxi and rickshaw fare meters, as well as accessories. The company supplies its products under the Phoenix brand name through a network of dealers to customers in India and internationally.</v>
          </cell>
          <cell r="O355" t="str">
            <v>Manufacturing</v>
          </cell>
          <cell r="P355" t="str">
            <v>www.nitiraj.net</v>
          </cell>
          <cell r="R355" t="str">
            <v>India</v>
          </cell>
          <cell r="S355" t="str">
            <v>NITIRAJ</v>
          </cell>
          <cell r="T355" t="str">
            <v>B+</v>
          </cell>
          <cell r="U355" t="str">
            <v>3699</v>
          </cell>
          <cell r="V355" t="str">
            <v>Engaged in the manufacture and marketing of a range of electronic weighing scales and systems, currency counting machines, and electronic fare meters for industrial and domestic consumption principally in India</v>
          </cell>
          <cell r="W355" t="str">
            <v>The Company is engaged in the manufacturing and selling of a variety of electronic weighing scales, currency counting machines, taxi fare meters etc.</v>
          </cell>
          <cell r="Z355" t="str">
            <v>IN117468FI</v>
          </cell>
          <cell r="AA355">
            <v>396720</v>
          </cell>
          <cell r="AB355">
            <v>540243</v>
          </cell>
          <cell r="AC355">
            <v>488220</v>
          </cell>
          <cell r="AD355">
            <v>545052</v>
          </cell>
          <cell r="AE355">
            <v>395349</v>
          </cell>
          <cell r="AF355">
            <v>538215</v>
          </cell>
          <cell r="AG355">
            <v>483886</v>
          </cell>
          <cell r="AH355">
            <v>556707</v>
          </cell>
          <cell r="AI355" t="str">
            <v>n.a.</v>
          </cell>
          <cell r="AJ355">
            <v>0</v>
          </cell>
          <cell r="AK355">
            <v>-5249</v>
          </cell>
          <cell r="AL355">
            <v>-17869</v>
          </cell>
          <cell r="AM355">
            <v>395349</v>
          </cell>
          <cell r="AN355">
            <v>538215</v>
          </cell>
          <cell r="AO355">
            <v>478637</v>
          </cell>
          <cell r="AP355">
            <v>538838</v>
          </cell>
          <cell r="AQ355">
            <v>1371</v>
          </cell>
          <cell r="AR355">
            <v>2028</v>
          </cell>
          <cell r="AS355">
            <v>9583</v>
          </cell>
          <cell r="AT355">
            <v>6214</v>
          </cell>
          <cell r="AU355">
            <v>-216883</v>
          </cell>
          <cell r="AV355">
            <v>-285241</v>
          </cell>
          <cell r="AW355">
            <v>-261355</v>
          </cell>
          <cell r="AX355">
            <v>-265919</v>
          </cell>
          <cell r="AY355">
            <v>0</v>
          </cell>
          <cell r="AZ355">
            <v>0</v>
          </cell>
          <cell r="BA355">
            <v>0</v>
          </cell>
          <cell r="BB355">
            <v>0</v>
          </cell>
          <cell r="BC355">
            <v>-161529</v>
          </cell>
          <cell r="BD355">
            <v>-174786</v>
          </cell>
          <cell r="BE355">
            <v>-181269</v>
          </cell>
          <cell r="BF355">
            <v>-185770</v>
          </cell>
          <cell r="BG355">
            <v>18308</v>
          </cell>
          <cell r="BH355">
            <v>80216</v>
          </cell>
          <cell r="BI355">
            <v>45596</v>
          </cell>
          <cell r="BJ355">
            <v>93363</v>
          </cell>
          <cell r="BK355">
            <v>-31326</v>
          </cell>
          <cell r="BL355">
            <v>-28841</v>
          </cell>
          <cell r="BM355">
            <v>-14214</v>
          </cell>
          <cell r="BN355">
            <v>-12582</v>
          </cell>
          <cell r="BO355">
            <v>-31322</v>
          </cell>
          <cell r="BP355">
            <v>-28841</v>
          </cell>
          <cell r="BQ355">
            <v>-14214</v>
          </cell>
          <cell r="BR355">
            <v>-12582</v>
          </cell>
          <cell r="BS355">
            <v>-4</v>
          </cell>
          <cell r="BT355">
            <v>0</v>
          </cell>
          <cell r="BU355">
            <v>0</v>
          </cell>
          <cell r="BV355">
            <v>0</v>
          </cell>
          <cell r="BW355">
            <v>-35274</v>
          </cell>
          <cell r="BX355">
            <v>35403</v>
          </cell>
          <cell r="BY355">
            <v>24111</v>
          </cell>
          <cell r="BZ355">
            <v>60164</v>
          </cell>
          <cell r="CA355">
            <v>323942</v>
          </cell>
          <cell r="CB355">
            <v>253410</v>
          </cell>
          <cell r="CC355">
            <v>296213</v>
          </cell>
          <cell r="CD355">
            <v>351680</v>
          </cell>
          <cell r="CE355">
            <v>154620</v>
          </cell>
          <cell r="CF355">
            <v>136821</v>
          </cell>
          <cell r="CG355">
            <v>142263</v>
          </cell>
          <cell r="CH355">
            <v>174611</v>
          </cell>
          <cell r="CI355">
            <v>82475</v>
          </cell>
          <cell r="CJ355">
            <v>91022</v>
          </cell>
          <cell r="CK355">
            <v>97167</v>
          </cell>
          <cell r="CL355">
            <v>153850</v>
          </cell>
          <cell r="CM355">
            <v>19953</v>
          </cell>
          <cell r="CN355">
            <v>45</v>
          </cell>
          <cell r="CO355">
            <v>4555</v>
          </cell>
          <cell r="CP355">
            <v>6841</v>
          </cell>
          <cell r="CQ355">
            <v>12596</v>
          </cell>
          <cell r="CR355">
            <v>23067</v>
          </cell>
          <cell r="CS355">
            <v>52228</v>
          </cell>
          <cell r="CT355">
            <v>15982</v>
          </cell>
          <cell r="CU355">
            <v>4474</v>
          </cell>
          <cell r="CV355" t="str">
            <v>n.a.</v>
          </cell>
          <cell r="CW355" t="str">
            <v>n.a.</v>
          </cell>
          <cell r="CX355" t="str">
            <v>n.a.</v>
          </cell>
          <cell r="CY355">
            <v>24843</v>
          </cell>
          <cell r="CZ355">
            <v>76210</v>
          </cell>
          <cell r="DA355">
            <v>60210</v>
          </cell>
          <cell r="DB355">
            <v>147207</v>
          </cell>
          <cell r="DC355">
            <v>772263</v>
          </cell>
          <cell r="DD355">
            <v>785152</v>
          </cell>
          <cell r="DE355">
            <v>784581</v>
          </cell>
          <cell r="DF355">
            <v>727911</v>
          </cell>
          <cell r="DH355">
            <v>395349</v>
          </cell>
          <cell r="DI355">
            <v>-216883</v>
          </cell>
          <cell r="DJ355">
            <v>-161529</v>
          </cell>
          <cell r="DK355">
            <v>-31326</v>
          </cell>
          <cell r="DL355">
            <v>-14389</v>
          </cell>
          <cell r="DM355">
            <v>-3.6395690895892001E-2</v>
          </cell>
          <cell r="DN355">
            <v>-3.5117562930458E-2</v>
          </cell>
          <cell r="DO355">
            <v>0</v>
          </cell>
          <cell r="DP355">
            <v>145720.5</v>
          </cell>
          <cell r="DQ355">
            <v>50526.5</v>
          </cell>
          <cell r="DS355">
            <v>538215</v>
          </cell>
          <cell r="DT355">
            <v>-285241</v>
          </cell>
          <cell r="DU355">
            <v>-174786</v>
          </cell>
          <cell r="DV355">
            <v>-28841</v>
          </cell>
          <cell r="DW355">
            <v>49347</v>
          </cell>
          <cell r="DX355">
            <v>9.16864078481648E-2</v>
          </cell>
          <cell r="DY355">
            <v>0.100941358403495</v>
          </cell>
          <cell r="DZ355">
            <v>0</v>
          </cell>
          <cell r="EA355">
            <v>139542</v>
          </cell>
          <cell r="EB355">
            <v>68210</v>
          </cell>
          <cell r="ED355">
            <v>478637</v>
          </cell>
          <cell r="EE355">
            <v>-261355</v>
          </cell>
          <cell r="EF355">
            <v>-181269</v>
          </cell>
          <cell r="EG355">
            <v>-14214</v>
          </cell>
          <cell r="EH355">
            <v>21799</v>
          </cell>
          <cell r="EI355">
            <v>4.5543909058430497E-2</v>
          </cell>
          <cell r="EJ355">
            <v>4.7717133863645303E-2</v>
          </cell>
          <cell r="EK355">
            <v>0</v>
          </cell>
          <cell r="EL355">
            <v>158437</v>
          </cell>
          <cell r="EM355">
            <v>103708.5</v>
          </cell>
          <cell r="EO355">
            <v>470733.66666666698</v>
          </cell>
          <cell r="EP355">
            <v>-254493</v>
          </cell>
          <cell r="EQ355">
            <v>-172528</v>
          </cell>
          <cell r="ER355">
            <v>-24793.666666666701</v>
          </cell>
          <cell r="ES355">
            <v>18919</v>
          </cell>
          <cell r="ET355">
            <v>4.0190454474964998E-2</v>
          </cell>
          <cell r="EU355">
            <v>4.1873364004709902E-2</v>
          </cell>
          <cell r="FF355" t="str">
            <v>IN117468FI</v>
          </cell>
          <cell r="FG355" t="str">
            <v>exclude</v>
          </cell>
          <cell r="FH355" t="str">
            <v>Lev SDA/SDP</v>
          </cell>
          <cell r="FI355" t="str">
            <v>ok, sda/sdp</v>
          </cell>
        </row>
        <row r="356">
          <cell r="B356" t="str">
            <v>JIANGSU LAIBAO ELECTRIC POWER CO.,LTD.</v>
          </cell>
          <cell r="C356" t="str">
            <v>exclude</v>
          </cell>
          <cell r="D356" t="str">
            <v>Lev SDA/SDP</v>
          </cell>
          <cell r="E356" t="str">
            <v>从事电气设备和仪器的开发和销售</v>
          </cell>
          <cell r="H356" t="str">
            <v/>
          </cell>
          <cell r="I356" t="str">
            <v>ok, sda/sdp</v>
          </cell>
          <cell r="J356" t="str">
            <v>ok,sdp</v>
          </cell>
          <cell r="M356" t="str">
            <v>JIANGSU LAIBAO ELECTRIC POWER CO.,LTD.</v>
          </cell>
          <cell r="N356" t="str">
            <v>This company is engaged in the development and marketing of electrical equipment and apparatus. Its business was founded in 2008. The company has its registered head office based in Changzhou,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56" t="str">
            <v>Manufacturing</v>
          </cell>
          <cell r="R356" t="str">
            <v>China</v>
          </cell>
          <cell r="S356" t="str">
            <v>838479</v>
          </cell>
          <cell r="T356" t="str">
            <v>B+</v>
          </cell>
          <cell r="U356" t="str">
            <v>3699</v>
          </cell>
          <cell r="V356" t="str">
            <v>Development and marketing of electrical equipment and apparatus</v>
          </cell>
          <cell r="W356" t="str">
            <v>The Company is engaged in the design and testing of power quality optimization solutions, as well as the research and development, production and sales of power quality management equipment.</v>
          </cell>
          <cell r="Z356" t="str">
            <v>CN52165PC</v>
          </cell>
          <cell r="AA356">
            <v>54652</v>
          </cell>
          <cell r="AB356">
            <v>47810</v>
          </cell>
          <cell r="AC356">
            <v>47325</v>
          </cell>
          <cell r="AD356">
            <v>37247</v>
          </cell>
          <cell r="AE356">
            <v>54584</v>
          </cell>
          <cell r="AF356">
            <v>47543</v>
          </cell>
          <cell r="AG356">
            <v>47338</v>
          </cell>
          <cell r="AH356">
            <v>37454</v>
          </cell>
          <cell r="AI356">
            <v>-331</v>
          </cell>
          <cell r="AJ356">
            <v>-317</v>
          </cell>
          <cell r="AK356">
            <v>-320</v>
          </cell>
          <cell r="AL356">
            <v>-254</v>
          </cell>
          <cell r="AM356">
            <v>54253</v>
          </cell>
          <cell r="AN356">
            <v>47226</v>
          </cell>
          <cell r="AO356">
            <v>47018</v>
          </cell>
          <cell r="AP356">
            <v>37200</v>
          </cell>
          <cell r="AQ356">
            <v>399</v>
          </cell>
          <cell r="AR356">
            <v>584</v>
          </cell>
          <cell r="AS356">
            <v>307</v>
          </cell>
          <cell r="AT356">
            <v>47</v>
          </cell>
          <cell r="AU356">
            <v>-35253</v>
          </cell>
          <cell r="AV356">
            <v>-31117</v>
          </cell>
          <cell r="AW356">
            <v>-30713</v>
          </cell>
          <cell r="AX356">
            <v>-25326</v>
          </cell>
          <cell r="AY356" t="str">
            <v>n.a.</v>
          </cell>
          <cell r="AZ356" t="str">
            <v>n.a.</v>
          </cell>
          <cell r="BA356" t="str">
            <v>n.a.</v>
          </cell>
          <cell r="BB356" t="str">
            <v>n.a.</v>
          </cell>
          <cell r="BC356">
            <v>-14739</v>
          </cell>
          <cell r="BD356">
            <v>-14818</v>
          </cell>
          <cell r="BE356">
            <v>-13910</v>
          </cell>
          <cell r="BF356">
            <v>-10704</v>
          </cell>
          <cell r="BG356">
            <v>4660</v>
          </cell>
          <cell r="BH356">
            <v>1875</v>
          </cell>
          <cell r="BI356">
            <v>2702</v>
          </cell>
          <cell r="BJ356">
            <v>1217</v>
          </cell>
          <cell r="BK356">
            <v>-204</v>
          </cell>
          <cell r="BL356">
            <v>-209</v>
          </cell>
          <cell r="BM356">
            <v>-216</v>
          </cell>
          <cell r="BN356">
            <v>-194</v>
          </cell>
          <cell r="BO356">
            <v>-186</v>
          </cell>
          <cell r="BP356">
            <v>-200</v>
          </cell>
          <cell r="BQ356">
            <v>-186</v>
          </cell>
          <cell r="BR356">
            <v>-186</v>
          </cell>
          <cell r="BS356">
            <v>-18</v>
          </cell>
          <cell r="BT356">
            <v>-9</v>
          </cell>
          <cell r="BU356">
            <v>-30</v>
          </cell>
          <cell r="BV356">
            <v>-8</v>
          </cell>
          <cell r="BW356">
            <v>4307</v>
          </cell>
          <cell r="BX356">
            <v>1245</v>
          </cell>
          <cell r="BY356">
            <v>2281</v>
          </cell>
          <cell r="BZ356">
            <v>1172</v>
          </cell>
          <cell r="CA356">
            <v>49947</v>
          </cell>
          <cell r="CB356">
            <v>42756</v>
          </cell>
          <cell r="CC356">
            <v>39514</v>
          </cell>
          <cell r="CD356">
            <v>32564</v>
          </cell>
          <cell r="CE356">
            <v>10557</v>
          </cell>
          <cell r="CF356">
            <v>8481</v>
          </cell>
          <cell r="CG356">
            <v>8654</v>
          </cell>
          <cell r="CH356">
            <v>7130</v>
          </cell>
          <cell r="CI356">
            <v>8299</v>
          </cell>
          <cell r="CJ356">
            <v>10526</v>
          </cell>
          <cell r="CK356">
            <v>9197</v>
          </cell>
          <cell r="CL356">
            <v>9693</v>
          </cell>
          <cell r="CM356">
            <v>26904</v>
          </cell>
          <cell r="CN356">
            <v>14654</v>
          </cell>
          <cell r="CO356">
            <v>14827</v>
          </cell>
          <cell r="CP356">
            <v>8224</v>
          </cell>
          <cell r="CQ356">
            <v>2994</v>
          </cell>
          <cell r="CR356">
            <v>8319</v>
          </cell>
          <cell r="CS356">
            <v>6289</v>
          </cell>
          <cell r="CT356">
            <v>6918</v>
          </cell>
          <cell r="CU356">
            <v>1288</v>
          </cell>
          <cell r="CV356" t="str">
            <v>n.a.</v>
          </cell>
          <cell r="CW356" t="str">
            <v>n.a.</v>
          </cell>
          <cell r="CX356" t="str">
            <v>n.a.</v>
          </cell>
          <cell r="CY356">
            <v>356</v>
          </cell>
          <cell r="CZ356">
            <v>330</v>
          </cell>
          <cell r="DA356">
            <v>327</v>
          </cell>
          <cell r="DB356">
            <v>327</v>
          </cell>
          <cell r="DC356">
            <v>58133</v>
          </cell>
          <cell r="DD356">
            <v>44162</v>
          </cell>
          <cell r="DE356">
            <v>40735</v>
          </cell>
          <cell r="DF356">
            <v>33817</v>
          </cell>
          <cell r="DH356">
            <v>54253</v>
          </cell>
          <cell r="DI356">
            <v>-35253</v>
          </cell>
          <cell r="DJ356">
            <v>-14739</v>
          </cell>
          <cell r="DK356">
            <v>-204</v>
          </cell>
          <cell r="DL356">
            <v>4057</v>
          </cell>
          <cell r="DM356">
            <v>7.4779274878808505E-2</v>
          </cell>
          <cell r="DN356">
            <v>8.0823173161208101E-2</v>
          </cell>
          <cell r="DO356" t="str">
            <v>n.a.</v>
          </cell>
          <cell r="DP356">
            <v>9519</v>
          </cell>
          <cell r="DQ356">
            <v>343</v>
          </cell>
          <cell r="DS356">
            <v>47226</v>
          </cell>
          <cell r="DT356">
            <v>-31117</v>
          </cell>
          <cell r="DU356">
            <v>-14818</v>
          </cell>
          <cell r="DV356">
            <v>-209</v>
          </cell>
          <cell r="DW356">
            <v>1082</v>
          </cell>
          <cell r="DX356">
            <v>2.29111082878076E-2</v>
          </cell>
          <cell r="DY356">
            <v>2.3448335644937601E-2</v>
          </cell>
          <cell r="DZ356" t="str">
            <v>n.a.</v>
          </cell>
          <cell r="EA356">
            <v>8567.5</v>
          </cell>
          <cell r="EB356">
            <v>328.5</v>
          </cell>
          <cell r="ED356">
            <v>47018</v>
          </cell>
          <cell r="EE356">
            <v>-30713</v>
          </cell>
          <cell r="EF356">
            <v>-13910</v>
          </cell>
          <cell r="EG356">
            <v>-216</v>
          </cell>
          <cell r="EH356">
            <v>2179</v>
          </cell>
          <cell r="EI356">
            <v>4.6343953379556803E-2</v>
          </cell>
          <cell r="EJ356">
            <v>4.8596088226766899E-2</v>
          </cell>
          <cell r="EK356" t="str">
            <v>n.a.</v>
          </cell>
          <cell r="EL356">
            <v>7892</v>
          </cell>
          <cell r="EM356">
            <v>327</v>
          </cell>
          <cell r="EO356">
            <v>49499</v>
          </cell>
          <cell r="EP356">
            <v>-32361</v>
          </cell>
          <cell r="EQ356">
            <v>-14489</v>
          </cell>
          <cell r="ER356">
            <v>-209.666666666667</v>
          </cell>
          <cell r="ES356">
            <v>2439.3333333333298</v>
          </cell>
          <cell r="ET356">
            <v>4.9280456844246E-2</v>
          </cell>
          <cell r="EU356">
            <v>5.1834904624625498E-2</v>
          </cell>
          <cell r="FF356" t="str">
            <v>CN52165PC</v>
          </cell>
          <cell r="FG356" t="str">
            <v>exclude</v>
          </cell>
          <cell r="FH356" t="str">
            <v>Lev SDA/SDP</v>
          </cell>
          <cell r="FI356" t="str">
            <v>ok, sda/sdp</v>
          </cell>
        </row>
        <row r="357">
          <cell r="B357" t="str">
            <v>WUHAN DAYANG YITIAN TECHNOLOGY CO.,LTD</v>
          </cell>
          <cell r="C357" t="str">
            <v>exclude</v>
          </cell>
          <cell r="D357" t="str">
            <v>Lev SDA/SDP</v>
          </cell>
          <cell r="E357" t="str">
            <v>从事制造电气设备和零部件的</v>
          </cell>
          <cell r="H357" t="str">
            <v/>
          </cell>
          <cell r="I357" t="str">
            <v>ok, sda/sdp</v>
          </cell>
          <cell r="J357" t="str">
            <v>ok,sdp</v>
          </cell>
          <cell r="M357" t="str">
            <v>WUHAN DAYANG YITIAN TECHNOLOGY CO.,LTD</v>
          </cell>
          <cell r="N357" t="str">
            <v>This company is engaged in manufacturing electrical equipment and components. Its registered head office is strategically located in Wuhan, China. The company's business operation specialized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57" t="str">
            <v>Manufacturing</v>
          </cell>
          <cell r="P357" t="str">
            <v>www.yt8931.com</v>
          </cell>
          <cell r="R357" t="str">
            <v>China</v>
          </cell>
          <cell r="S357" t="str">
            <v>831414</v>
          </cell>
          <cell r="T357" t="str">
            <v>B+</v>
          </cell>
          <cell r="U357" t="str">
            <v>3699</v>
          </cell>
          <cell r="V357" t="str">
            <v>Engaged in manufacturing electrical equipment and components</v>
          </cell>
          <cell r="W357" t="str">
            <v>The Company mainly engaged in electrical machinery and equipment manufacturing, research and development of power test equipment development, production and sales.</v>
          </cell>
          <cell r="Z357" t="str">
            <v>CN42750PC</v>
          </cell>
          <cell r="AA357">
            <v>47048</v>
          </cell>
          <cell r="AB357">
            <v>47791</v>
          </cell>
          <cell r="AC357">
            <v>41368</v>
          </cell>
          <cell r="AD357">
            <v>43037</v>
          </cell>
          <cell r="AE357">
            <v>47509</v>
          </cell>
          <cell r="AF357">
            <v>47508</v>
          </cell>
          <cell r="AG357">
            <v>41962</v>
          </cell>
          <cell r="AH357">
            <v>43577</v>
          </cell>
          <cell r="AI357">
            <v>-729</v>
          </cell>
          <cell r="AJ357">
            <v>-723</v>
          </cell>
          <cell r="AK357">
            <v>-664</v>
          </cell>
          <cell r="AL357">
            <v>-729</v>
          </cell>
          <cell r="AM357">
            <v>46780</v>
          </cell>
          <cell r="AN357">
            <v>46785</v>
          </cell>
          <cell r="AO357">
            <v>41298</v>
          </cell>
          <cell r="AP357">
            <v>42848</v>
          </cell>
          <cell r="AQ357">
            <v>268</v>
          </cell>
          <cell r="AR357">
            <v>1006</v>
          </cell>
          <cell r="AS357">
            <v>70</v>
          </cell>
          <cell r="AT357">
            <v>189</v>
          </cell>
          <cell r="AU357">
            <v>-12553</v>
          </cell>
          <cell r="AV357">
            <v>-10390</v>
          </cell>
          <cell r="AW357">
            <v>-9621</v>
          </cell>
          <cell r="AX357">
            <v>-5168</v>
          </cell>
          <cell r="AY357" t="str">
            <v>n.a.</v>
          </cell>
          <cell r="AZ357" t="str">
            <v>n.a.</v>
          </cell>
          <cell r="BA357" t="str">
            <v>n.a.</v>
          </cell>
          <cell r="BB357" t="str">
            <v>n.a.</v>
          </cell>
          <cell r="BC357">
            <v>-23867</v>
          </cell>
          <cell r="BD357">
            <v>-20484</v>
          </cell>
          <cell r="BE357">
            <v>-18688</v>
          </cell>
          <cell r="BF357">
            <v>-15757</v>
          </cell>
          <cell r="BG357">
            <v>10628</v>
          </cell>
          <cell r="BH357">
            <v>16917</v>
          </cell>
          <cell r="BI357">
            <v>13059</v>
          </cell>
          <cell r="BJ357">
            <v>22112</v>
          </cell>
          <cell r="BK357">
            <v>-1034</v>
          </cell>
          <cell r="BL357">
            <v>-1366</v>
          </cell>
          <cell r="BM357">
            <v>-689</v>
          </cell>
          <cell r="BN357">
            <v>-7351</v>
          </cell>
          <cell r="BO357">
            <v>-1442</v>
          </cell>
          <cell r="BP357">
            <v>-1037</v>
          </cell>
          <cell r="BQ357">
            <v>-585</v>
          </cell>
          <cell r="BR357">
            <v>-7331</v>
          </cell>
          <cell r="BS357">
            <v>408</v>
          </cell>
          <cell r="BT357">
            <v>-329</v>
          </cell>
          <cell r="BU357">
            <v>-104</v>
          </cell>
          <cell r="BV357">
            <v>-20</v>
          </cell>
          <cell r="BW357">
            <v>8579</v>
          </cell>
          <cell r="BX357">
            <v>12868</v>
          </cell>
          <cell r="BY357">
            <v>10247</v>
          </cell>
          <cell r="BZ357">
            <v>12236</v>
          </cell>
          <cell r="CA357">
            <v>55044</v>
          </cell>
          <cell r="CB357">
            <v>58268</v>
          </cell>
          <cell r="CC357">
            <v>47386</v>
          </cell>
          <cell r="CD357">
            <v>43933</v>
          </cell>
          <cell r="CE357">
            <v>11579</v>
          </cell>
          <cell r="CF357">
            <v>11431</v>
          </cell>
          <cell r="CG357">
            <v>9622</v>
          </cell>
          <cell r="CH357">
            <v>8447</v>
          </cell>
          <cell r="CI357">
            <v>17210</v>
          </cell>
          <cell r="CJ357">
            <v>21189</v>
          </cell>
          <cell r="CK357">
            <v>15228</v>
          </cell>
          <cell r="CL357">
            <v>17046</v>
          </cell>
          <cell r="CM357">
            <v>2962</v>
          </cell>
          <cell r="CN357">
            <v>2772</v>
          </cell>
          <cell r="CO357">
            <v>1860</v>
          </cell>
          <cell r="CP357">
            <v>1179</v>
          </cell>
          <cell r="CQ357">
            <v>22842</v>
          </cell>
          <cell r="CR357">
            <v>22569</v>
          </cell>
          <cell r="CS357">
            <v>19590</v>
          </cell>
          <cell r="CT357">
            <v>16735</v>
          </cell>
          <cell r="CU357">
            <v>14</v>
          </cell>
          <cell r="CV357" t="str">
            <v>n.a.</v>
          </cell>
          <cell r="CW357" t="str">
            <v>n.a.</v>
          </cell>
          <cell r="CX357" t="str">
            <v>n.a.</v>
          </cell>
          <cell r="CY357">
            <v>0</v>
          </cell>
          <cell r="CZ357">
            <v>609</v>
          </cell>
          <cell r="DA357">
            <v>12640</v>
          </cell>
          <cell r="DB357">
            <v>700</v>
          </cell>
          <cell r="DC357">
            <v>78952</v>
          </cell>
          <cell r="DD357">
            <v>80378</v>
          </cell>
          <cell r="DE357">
            <v>69694</v>
          </cell>
          <cell r="DF357">
            <v>65039</v>
          </cell>
          <cell r="DH357">
            <v>46780</v>
          </cell>
          <cell r="DI357">
            <v>-12553</v>
          </cell>
          <cell r="DJ357">
            <v>-23867</v>
          </cell>
          <cell r="DK357">
            <v>-1034</v>
          </cell>
          <cell r="DL357">
            <v>9326</v>
          </cell>
          <cell r="DM357">
            <v>0.199358700299273</v>
          </cell>
          <cell r="DN357">
            <v>0.24899877182677399</v>
          </cell>
          <cell r="DO357" t="str">
            <v>n.a.</v>
          </cell>
          <cell r="DP357">
            <v>11505</v>
          </cell>
          <cell r="DQ357">
            <v>304.5</v>
          </cell>
          <cell r="DS357">
            <v>46785</v>
          </cell>
          <cell r="DT357">
            <v>-10390</v>
          </cell>
          <cell r="DU357">
            <v>-20484</v>
          </cell>
          <cell r="DV357">
            <v>-1366</v>
          </cell>
          <cell r="DW357">
            <v>14545</v>
          </cell>
          <cell r="DX357">
            <v>0.31089024259912401</v>
          </cell>
          <cell r="DY357">
            <v>0.45114764267990098</v>
          </cell>
          <cell r="DZ357" t="str">
            <v>n.a.</v>
          </cell>
          <cell r="EA357">
            <v>10526.5</v>
          </cell>
          <cell r="EB357">
            <v>6624.5</v>
          </cell>
          <cell r="ED357">
            <v>41298</v>
          </cell>
          <cell r="EE357">
            <v>-9621</v>
          </cell>
          <cell r="EF357">
            <v>-18688</v>
          </cell>
          <cell r="EG357">
            <v>-689</v>
          </cell>
          <cell r="EH357">
            <v>12300</v>
          </cell>
          <cell r="EI357">
            <v>0.29783524625889901</v>
          </cell>
          <cell r="EJ357">
            <v>0.42416718394371999</v>
          </cell>
          <cell r="EK357" t="str">
            <v>n.a.</v>
          </cell>
          <cell r="EL357">
            <v>9034.5</v>
          </cell>
          <cell r="EM357">
            <v>6670</v>
          </cell>
          <cell r="EO357">
            <v>44954.333333333299</v>
          </cell>
          <cell r="EP357">
            <v>-10854.666666666701</v>
          </cell>
          <cell r="EQ357">
            <v>-21013</v>
          </cell>
          <cell r="ER357">
            <v>-1029.6666666666699</v>
          </cell>
          <cell r="ES357">
            <v>12057</v>
          </cell>
          <cell r="ET357">
            <v>0.26820551226058997</v>
          </cell>
          <cell r="EU357">
            <v>0.36650387062781198</v>
          </cell>
          <cell r="FF357" t="str">
            <v>CN42750PC</v>
          </cell>
          <cell r="FG357" t="str">
            <v>exclude</v>
          </cell>
          <cell r="FH357" t="str">
            <v>Lev SDA/SDP</v>
          </cell>
          <cell r="FI357" t="str">
            <v>ok, sda/sdp</v>
          </cell>
        </row>
        <row r="358">
          <cell r="B358" t="str">
            <v>SHANXI HANGTAI ELECTRIC CO.,LTD.</v>
          </cell>
          <cell r="C358" t="str">
            <v>exclude</v>
          </cell>
          <cell r="D358" t="str">
            <v>Lev SDA/SDP</v>
          </cell>
          <cell r="E358" t="str">
            <v>从事电力生产、输配电</v>
          </cell>
          <cell r="H358" t="str">
            <v/>
          </cell>
          <cell r="I358" t="str">
            <v>ok, sda/sdp</v>
          </cell>
          <cell r="J358" t="str">
            <v>ok,sda</v>
          </cell>
          <cell r="M358" t="str">
            <v>SHANXI HANGTAI ELECTRIC CO.,LTD.</v>
          </cell>
          <cell r="N358" t="str">
            <v>This company is engaged in the generation, transmission and distribution of electrical power supply. It was founded in 2002, and it conducts business from its registered head office located in Xi'an, Shaanxi, China.The company specializes in the conversion of thermal power and the use of biomass to produce electrical energy and heat that is provided to electric power transmission systems. It distributes its heat to its residents and businesses to meet the demand of Shaanxi and greenhouse businesses in the region. The company offers no interruption of service.</v>
          </cell>
          <cell r="O358" t="str">
            <v>Services</v>
          </cell>
          <cell r="P358" t="str">
            <v>www.sxhtgs.cn</v>
          </cell>
          <cell r="R358" t="str">
            <v>China</v>
          </cell>
          <cell r="S358" t="str">
            <v>836523</v>
          </cell>
          <cell r="T358" t="str">
            <v>B+</v>
          </cell>
          <cell r="U358" t="str">
            <v>3699</v>
          </cell>
          <cell r="V358" t="str">
            <v>Engaged in the generation, transmission and distribution of electrical power supply</v>
          </cell>
          <cell r="W358" t="str">
            <v>The Company is mainly engaged in the development, production and sale of mine safety equipment.</v>
          </cell>
          <cell r="Z358" t="str">
            <v>CN48022PC</v>
          </cell>
          <cell r="AA358">
            <v>46015</v>
          </cell>
          <cell r="AB358">
            <v>45065</v>
          </cell>
          <cell r="AC358">
            <v>41606</v>
          </cell>
          <cell r="AD358">
            <v>30877</v>
          </cell>
          <cell r="AE358">
            <v>46788</v>
          </cell>
          <cell r="AF358">
            <v>45984</v>
          </cell>
          <cell r="AG358">
            <v>41903</v>
          </cell>
          <cell r="AH358">
            <v>30388</v>
          </cell>
          <cell r="AI358">
            <v>-807</v>
          </cell>
          <cell r="AJ358">
            <v>-1267</v>
          </cell>
          <cell r="AK358">
            <v>-448</v>
          </cell>
          <cell r="AL358">
            <v>-397</v>
          </cell>
          <cell r="AM358">
            <v>45981</v>
          </cell>
          <cell r="AN358">
            <v>44717</v>
          </cell>
          <cell r="AO358">
            <v>41455</v>
          </cell>
          <cell r="AP358">
            <v>29991</v>
          </cell>
          <cell r="AQ358">
            <v>34</v>
          </cell>
          <cell r="AR358">
            <v>348</v>
          </cell>
          <cell r="AS358">
            <v>151</v>
          </cell>
          <cell r="AT358">
            <v>886</v>
          </cell>
          <cell r="AU358">
            <v>-22679</v>
          </cell>
          <cell r="AV358">
            <v>-20984</v>
          </cell>
          <cell r="AW358">
            <v>-19535</v>
          </cell>
          <cell r="AX358">
            <v>-15793</v>
          </cell>
          <cell r="AY358" t="str">
            <v>n.a.</v>
          </cell>
          <cell r="AZ358" t="str">
            <v>n.a.</v>
          </cell>
          <cell r="BA358" t="str">
            <v>n.a.</v>
          </cell>
          <cell r="BB358" t="str">
            <v>n.a.</v>
          </cell>
          <cell r="BC358">
            <v>-21589</v>
          </cell>
          <cell r="BD358">
            <v>-17800</v>
          </cell>
          <cell r="BE358">
            <v>-14148</v>
          </cell>
          <cell r="BF358">
            <v>-10715</v>
          </cell>
          <cell r="BG358">
            <v>1747</v>
          </cell>
          <cell r="BH358">
            <v>6281</v>
          </cell>
          <cell r="BI358">
            <v>7923</v>
          </cell>
          <cell r="BJ358">
            <v>4369</v>
          </cell>
          <cell r="BK358">
            <v>-723</v>
          </cell>
          <cell r="BL358">
            <v>-720</v>
          </cell>
          <cell r="BM358">
            <v>-749</v>
          </cell>
          <cell r="BN358">
            <v>-776</v>
          </cell>
          <cell r="BO358">
            <v>-723</v>
          </cell>
          <cell r="BP358">
            <v>-720</v>
          </cell>
          <cell r="BQ358">
            <v>-749</v>
          </cell>
          <cell r="BR358">
            <v>-776</v>
          </cell>
          <cell r="BS358">
            <v>0</v>
          </cell>
          <cell r="BT358">
            <v>0</v>
          </cell>
          <cell r="BU358">
            <v>0</v>
          </cell>
          <cell r="BV358">
            <v>0</v>
          </cell>
          <cell r="BW358">
            <v>2089</v>
          </cell>
          <cell r="BX358">
            <v>1573</v>
          </cell>
          <cell r="BY358">
            <v>8023</v>
          </cell>
          <cell r="BZ358">
            <v>2029</v>
          </cell>
          <cell r="CA358">
            <v>73036</v>
          </cell>
          <cell r="CB358">
            <v>47405</v>
          </cell>
          <cell r="CC358">
            <v>42633</v>
          </cell>
          <cell r="CD358">
            <v>32523</v>
          </cell>
          <cell r="CE358">
            <v>9025</v>
          </cell>
          <cell r="CF358">
            <v>6028</v>
          </cell>
          <cell r="CG358">
            <v>6322</v>
          </cell>
          <cell r="CH358">
            <v>4670</v>
          </cell>
          <cell r="CI358">
            <v>44692</v>
          </cell>
          <cell r="CJ358">
            <v>38099</v>
          </cell>
          <cell r="CK358">
            <v>33686</v>
          </cell>
          <cell r="CL358">
            <v>23706</v>
          </cell>
          <cell r="CM358">
            <v>5817</v>
          </cell>
          <cell r="CN358">
            <v>2679</v>
          </cell>
          <cell r="CO358">
            <v>1801</v>
          </cell>
          <cell r="CP358">
            <v>3500</v>
          </cell>
          <cell r="CQ358">
            <v>12932</v>
          </cell>
          <cell r="CR358">
            <v>533</v>
          </cell>
          <cell r="CS358">
            <v>239</v>
          </cell>
          <cell r="CT358">
            <v>529</v>
          </cell>
          <cell r="CU358" t="str">
            <v>n.a.</v>
          </cell>
          <cell r="CV358" t="str">
            <v>n.a.</v>
          </cell>
          <cell r="CW358" t="str">
            <v>n.a.</v>
          </cell>
          <cell r="CX358" t="str">
            <v>n.a.</v>
          </cell>
          <cell r="CY358">
            <v>803</v>
          </cell>
          <cell r="CZ358">
            <v>592</v>
          </cell>
          <cell r="DA358">
            <v>530</v>
          </cell>
          <cell r="DB358">
            <v>512</v>
          </cell>
          <cell r="DC358">
            <v>95687</v>
          </cell>
          <cell r="DD358">
            <v>70280</v>
          </cell>
          <cell r="DE358">
            <v>64991</v>
          </cell>
          <cell r="DF358">
            <v>55932</v>
          </cell>
          <cell r="DH358">
            <v>45981</v>
          </cell>
          <cell r="DI358">
            <v>-22679</v>
          </cell>
          <cell r="DJ358">
            <v>-21589</v>
          </cell>
          <cell r="DK358">
            <v>-723</v>
          </cell>
          <cell r="DL358">
            <v>990</v>
          </cell>
          <cell r="DM358">
            <v>2.15306322176551E-2</v>
          </cell>
          <cell r="DN358">
            <v>2.2004400880175998E-2</v>
          </cell>
          <cell r="DO358" t="str">
            <v>n.a.</v>
          </cell>
          <cell r="DP358">
            <v>7526.5</v>
          </cell>
          <cell r="DQ358">
            <v>697.5</v>
          </cell>
          <cell r="DS358">
            <v>44717</v>
          </cell>
          <cell r="DT358">
            <v>-20984</v>
          </cell>
          <cell r="DU358">
            <v>-17800</v>
          </cell>
          <cell r="DV358">
            <v>-720</v>
          </cell>
          <cell r="DW358">
            <v>5213</v>
          </cell>
          <cell r="DX358">
            <v>0.116577587941946</v>
          </cell>
          <cell r="DY358">
            <v>0.13196132037262001</v>
          </cell>
          <cell r="DZ358" t="str">
            <v>n.a.</v>
          </cell>
          <cell r="EA358">
            <v>6175</v>
          </cell>
          <cell r="EB358">
            <v>561</v>
          </cell>
          <cell r="ED358">
            <v>41455</v>
          </cell>
          <cell r="EE358">
            <v>-19535</v>
          </cell>
          <cell r="EF358">
            <v>-14148</v>
          </cell>
          <cell r="EG358">
            <v>-749</v>
          </cell>
          <cell r="EH358">
            <v>7023</v>
          </cell>
          <cell r="EI358">
            <v>0.16941261608973601</v>
          </cell>
          <cell r="EJ358">
            <v>0.203967239776952</v>
          </cell>
          <cell r="EK358" t="str">
            <v>n.a.</v>
          </cell>
          <cell r="EL358">
            <v>5496</v>
          </cell>
          <cell r="EM358">
            <v>521</v>
          </cell>
          <cell r="EO358">
            <v>44051</v>
          </cell>
          <cell r="EP358">
            <v>-21066</v>
          </cell>
          <cell r="EQ358">
            <v>-17845.666666666701</v>
          </cell>
          <cell r="ER358">
            <v>-730.66666666666697</v>
          </cell>
          <cell r="ES358">
            <v>4408.6666666666697</v>
          </cell>
          <cell r="ET358">
            <v>0.100080966758227</v>
          </cell>
          <cell r="EU358">
            <v>0.111211079065309</v>
          </cell>
          <cell r="FF358" t="str">
            <v>CN48022PC</v>
          </cell>
          <cell r="FG358" t="str">
            <v>exclude</v>
          </cell>
          <cell r="FH358" t="str">
            <v>Lev SDA/SDP</v>
          </cell>
          <cell r="FI358" t="str">
            <v>ok, sda/sdp</v>
          </cell>
        </row>
        <row r="359">
          <cell r="B359" t="str">
            <v>NINGBO TOPTECH INTELLIGENT TECHNOLOGY DEVELOPMENT CO.,LTD</v>
          </cell>
          <cell r="C359" t="str">
            <v>exclude</v>
          </cell>
          <cell r="D359" t="str">
            <v>Independence(A+, A, A-, B+, B, B-,U)</v>
          </cell>
          <cell r="H359" t="str">
            <v/>
          </cell>
          <cell r="I359" t="str">
            <v>ok, indep</v>
          </cell>
          <cell r="J359" t="str">
            <v>ok,indep</v>
          </cell>
          <cell r="M359" t="str">
            <v>NINGBO TOPTECH INTELLIGENT TECHNOLOGY DEVELOPMENT CO.,LTD</v>
          </cell>
          <cell r="N359" t="str">
            <v>This company is an entity based in China that is engaged in the production and distribution of electrical household appliances, apparatus and equipment. It started its operations in 2011. The registered business office of the company is located in Ningbo, China.The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v>
          </cell>
          <cell r="O359" t="str">
            <v>Manufacturing</v>
          </cell>
          <cell r="P359" t="str">
            <v>www.nbtoptec.com</v>
          </cell>
          <cell r="R359" t="str">
            <v>China</v>
          </cell>
          <cell r="S359" t="str">
            <v>832457</v>
          </cell>
          <cell r="T359" t="str">
            <v>D</v>
          </cell>
          <cell r="U359" t="str">
            <v>3699</v>
          </cell>
          <cell r="V359" t="str">
            <v>Engaged in the production and distribution of electrical household appliances, apparatus and equipment</v>
          </cell>
          <cell r="W359" t="str">
            <v>The Company mainly engaged in electrical equipment on-line monitoring of product design, development, sales, installation and follow-up technical services.</v>
          </cell>
          <cell r="Z359" t="str">
            <v>CN43512PC</v>
          </cell>
          <cell r="AA359">
            <v>49738</v>
          </cell>
          <cell r="AB359">
            <v>45962</v>
          </cell>
          <cell r="AC359">
            <v>33531</v>
          </cell>
          <cell r="AD359">
            <v>27799</v>
          </cell>
          <cell r="AE359">
            <v>48268</v>
          </cell>
          <cell r="AF359">
            <v>45685</v>
          </cell>
          <cell r="AG359">
            <v>33432</v>
          </cell>
          <cell r="AH359">
            <v>27845</v>
          </cell>
          <cell r="AI359">
            <v>-280</v>
          </cell>
          <cell r="AJ359">
            <v>-169</v>
          </cell>
          <cell r="AK359">
            <v>-244</v>
          </cell>
          <cell r="AL359">
            <v>-225</v>
          </cell>
          <cell r="AM359">
            <v>47988</v>
          </cell>
          <cell r="AN359">
            <v>45516</v>
          </cell>
          <cell r="AO359">
            <v>33188</v>
          </cell>
          <cell r="AP359">
            <v>27620</v>
          </cell>
          <cell r="AQ359">
            <v>1750</v>
          </cell>
          <cell r="AR359">
            <v>446</v>
          </cell>
          <cell r="AS359">
            <v>343</v>
          </cell>
          <cell r="AT359">
            <v>179</v>
          </cell>
          <cell r="AU359">
            <v>-37544</v>
          </cell>
          <cell r="AV359">
            <v>-29673</v>
          </cell>
          <cell r="AW359">
            <v>-17283</v>
          </cell>
          <cell r="AX359">
            <v>-12973</v>
          </cell>
          <cell r="AY359" t="str">
            <v>n.a.</v>
          </cell>
          <cell r="AZ359" t="str">
            <v>n.a.</v>
          </cell>
          <cell r="BA359" t="str">
            <v>n.a.</v>
          </cell>
          <cell r="BB359" t="str">
            <v>n.a.</v>
          </cell>
          <cell r="BC359">
            <v>-13104</v>
          </cell>
          <cell r="BD359">
            <v>-13174</v>
          </cell>
          <cell r="BE359">
            <v>-12265</v>
          </cell>
          <cell r="BF359">
            <v>-10484</v>
          </cell>
          <cell r="BG359">
            <v>-910</v>
          </cell>
          <cell r="BH359">
            <v>3115</v>
          </cell>
          <cell r="BI359">
            <v>3983</v>
          </cell>
          <cell r="BJ359">
            <v>4342</v>
          </cell>
          <cell r="BK359">
            <v>-1286</v>
          </cell>
          <cell r="BL359">
            <v>-1266</v>
          </cell>
          <cell r="BM359">
            <v>-1340</v>
          </cell>
          <cell r="BN359">
            <v>-1369</v>
          </cell>
          <cell r="BO359">
            <v>-939</v>
          </cell>
          <cell r="BP359">
            <v>-932</v>
          </cell>
          <cell r="BQ359">
            <v>-1017</v>
          </cell>
          <cell r="BR359">
            <v>-1055</v>
          </cell>
          <cell r="BS359">
            <v>-347</v>
          </cell>
          <cell r="BT359">
            <v>-334</v>
          </cell>
          <cell r="BU359">
            <v>-323</v>
          </cell>
          <cell r="BV359">
            <v>-314</v>
          </cell>
          <cell r="BW359">
            <v>-3116</v>
          </cell>
          <cell r="BX359">
            <v>3336</v>
          </cell>
          <cell r="BY359">
            <v>2384</v>
          </cell>
          <cell r="BZ359">
            <v>2463</v>
          </cell>
          <cell r="CA359">
            <v>67671</v>
          </cell>
          <cell r="CB359">
            <v>50155</v>
          </cell>
          <cell r="CC359">
            <v>39471</v>
          </cell>
          <cell r="CD359">
            <v>32971</v>
          </cell>
          <cell r="CE359">
            <v>13681</v>
          </cell>
          <cell r="CF359">
            <v>11375</v>
          </cell>
          <cell r="CG359">
            <v>10353</v>
          </cell>
          <cell r="CH359">
            <v>9202</v>
          </cell>
          <cell r="CI359">
            <v>45253</v>
          </cell>
          <cell r="CJ359">
            <v>29515</v>
          </cell>
          <cell r="CK359">
            <v>15381</v>
          </cell>
          <cell r="CL359">
            <v>21135</v>
          </cell>
          <cell r="CM359">
            <v>1423</v>
          </cell>
          <cell r="CN359">
            <v>1871</v>
          </cell>
          <cell r="CO359">
            <v>3438</v>
          </cell>
          <cell r="CP359">
            <v>692</v>
          </cell>
          <cell r="CQ359">
            <v>2107</v>
          </cell>
          <cell r="CR359">
            <v>3236</v>
          </cell>
          <cell r="CS359">
            <v>6034</v>
          </cell>
          <cell r="CT359">
            <v>613</v>
          </cell>
          <cell r="CU359">
            <v>158</v>
          </cell>
          <cell r="CV359" t="str">
            <v>n.a.</v>
          </cell>
          <cell r="CW359" t="str">
            <v>n.a.</v>
          </cell>
          <cell r="CX359" t="str">
            <v>n.a.</v>
          </cell>
          <cell r="CY359">
            <v>0</v>
          </cell>
          <cell r="CZ359">
            <v>982</v>
          </cell>
          <cell r="DA359">
            <v>977</v>
          </cell>
          <cell r="DB359">
            <v>991</v>
          </cell>
          <cell r="DC359">
            <v>80300</v>
          </cell>
          <cell r="DD359">
            <v>62637</v>
          </cell>
          <cell r="DE359">
            <v>52845</v>
          </cell>
          <cell r="DF359">
            <v>47957</v>
          </cell>
          <cell r="DH359">
            <v>47988</v>
          </cell>
          <cell r="DI359">
            <v>-37544</v>
          </cell>
          <cell r="DJ359">
            <v>-13104</v>
          </cell>
          <cell r="DK359">
            <v>-1286</v>
          </cell>
          <cell r="DL359">
            <v>-3946</v>
          </cell>
          <cell r="DM359">
            <v>-8.2228890555972295E-2</v>
          </cell>
          <cell r="DN359">
            <v>-7.5981052874802599E-2</v>
          </cell>
          <cell r="DO359" t="str">
            <v>n.a.</v>
          </cell>
          <cell r="DP359">
            <v>12528</v>
          </cell>
          <cell r="DQ359">
            <v>491</v>
          </cell>
          <cell r="DS359">
            <v>45516</v>
          </cell>
          <cell r="DT359">
            <v>-29673</v>
          </cell>
          <cell r="DU359">
            <v>-13174</v>
          </cell>
          <cell r="DV359">
            <v>-1266</v>
          </cell>
          <cell r="DW359">
            <v>1403</v>
          </cell>
          <cell r="DX359">
            <v>3.0824325511907901E-2</v>
          </cell>
          <cell r="DY359">
            <v>3.1804683426654302E-2</v>
          </cell>
          <cell r="DZ359" t="str">
            <v>n.a.</v>
          </cell>
          <cell r="EA359">
            <v>10864</v>
          </cell>
          <cell r="EB359">
            <v>979.5</v>
          </cell>
          <cell r="ED359">
            <v>33188</v>
          </cell>
          <cell r="EE359">
            <v>-17283</v>
          </cell>
          <cell r="EF359">
            <v>-12265</v>
          </cell>
          <cell r="EG359">
            <v>-1340</v>
          </cell>
          <cell r="EH359">
            <v>2300</v>
          </cell>
          <cell r="EI359">
            <v>6.9302157406291406E-2</v>
          </cell>
          <cell r="EJ359">
            <v>7.4462574462574496E-2</v>
          </cell>
          <cell r="EK359" t="str">
            <v>n.a.</v>
          </cell>
          <cell r="EL359">
            <v>9777.5</v>
          </cell>
          <cell r="EM359">
            <v>984</v>
          </cell>
          <cell r="EO359">
            <v>42230.666666666701</v>
          </cell>
          <cell r="EP359">
            <v>-28166.666666666701</v>
          </cell>
          <cell r="EQ359">
            <v>-12847.666666666701</v>
          </cell>
          <cell r="ER359">
            <v>-1297.3333333333301</v>
          </cell>
          <cell r="ES359">
            <v>-81.000000000002998</v>
          </cell>
          <cell r="ET359">
            <v>-1.9180374451426201E-3</v>
          </cell>
          <cell r="EU359">
            <v>-1.91436562019938E-3</v>
          </cell>
          <cell r="FF359" t="str">
            <v>CN43512PC</v>
          </cell>
          <cell r="FG359" t="str">
            <v>exclude</v>
          </cell>
          <cell r="FH359" t="str">
            <v>Independence(A+, A, A-, B+, B, B-,U)</v>
          </cell>
          <cell r="FI359" t="str">
            <v>ok, indep</v>
          </cell>
        </row>
        <row r="360">
          <cell r="B360" t="str">
            <v>ZHEJIANG KECHANG ELECTRONICS CO., LTD</v>
          </cell>
          <cell r="C360" t="str">
            <v>exclude</v>
          </cell>
          <cell r="D360" t="str">
            <v>Lev SDA/SDP</v>
          </cell>
          <cell r="E360" t="str">
            <v>从事输配电试验设备的研发、生产和销售</v>
          </cell>
          <cell r="H360" t="str">
            <v/>
          </cell>
          <cell r="I360" t="str">
            <v>ok, sda/sdp</v>
          </cell>
          <cell r="J360" t="str">
            <v>ok,sdp</v>
          </cell>
          <cell r="M360" t="str">
            <v>ZHEJIANG KECHANG ELECTRONICS CO., LTD</v>
          </cell>
          <cell r="R360" t="str">
            <v>China</v>
          </cell>
          <cell r="S360" t="str">
            <v>872640</v>
          </cell>
          <cell r="T360" t="str">
            <v>B+</v>
          </cell>
          <cell r="U360" t="str">
            <v>3699</v>
          </cell>
          <cell r="W360" t="str">
            <v>The Company is mainly engaged in the R &amp; D, production and sales of power transmission and distribution test equipment, as well as the maintenance service of transformer substation, including power transmission and distribution test equipment, power transmission and distribution test equipment and distribution network test equipment.</v>
          </cell>
          <cell r="Z360" t="str">
            <v>CN52945PC</v>
          </cell>
          <cell r="AA360">
            <v>55078</v>
          </cell>
          <cell r="AB360">
            <v>45784</v>
          </cell>
          <cell r="AC360">
            <v>34422</v>
          </cell>
          <cell r="AD360">
            <v>25939</v>
          </cell>
          <cell r="AE360">
            <v>55138</v>
          </cell>
          <cell r="AF360">
            <v>45074</v>
          </cell>
          <cell r="AG360">
            <v>34508</v>
          </cell>
          <cell r="AH360">
            <v>25470</v>
          </cell>
          <cell r="AI360">
            <v>-239</v>
          </cell>
          <cell r="AJ360">
            <v>-208</v>
          </cell>
          <cell r="AK360">
            <v>-166</v>
          </cell>
          <cell r="AL360">
            <v>-130</v>
          </cell>
          <cell r="AM360">
            <v>54899</v>
          </cell>
          <cell r="AN360">
            <v>44866</v>
          </cell>
          <cell r="AO360">
            <v>34342</v>
          </cell>
          <cell r="AP360">
            <v>25340</v>
          </cell>
          <cell r="AQ360">
            <v>179</v>
          </cell>
          <cell r="AR360">
            <v>918</v>
          </cell>
          <cell r="AS360">
            <v>80</v>
          </cell>
          <cell r="AT360">
            <v>599</v>
          </cell>
          <cell r="AU360">
            <v>-41501</v>
          </cell>
          <cell r="AV360">
            <v>-32963</v>
          </cell>
          <cell r="AW360">
            <v>-24382</v>
          </cell>
          <cell r="AX360">
            <v>-18105</v>
          </cell>
          <cell r="AY360" t="str">
            <v>n.a.</v>
          </cell>
          <cell r="AZ360" t="str">
            <v>n.a.</v>
          </cell>
          <cell r="BA360" t="str">
            <v>n.a.</v>
          </cell>
          <cell r="BB360" t="str">
            <v>n.a.</v>
          </cell>
          <cell r="BC360">
            <v>-11292</v>
          </cell>
          <cell r="BD360">
            <v>-8494</v>
          </cell>
          <cell r="BE360">
            <v>-9059</v>
          </cell>
          <cell r="BF360">
            <v>-7939</v>
          </cell>
          <cell r="BG360">
            <v>2285</v>
          </cell>
          <cell r="BH360">
            <v>4327</v>
          </cell>
          <cell r="BI360">
            <v>981</v>
          </cell>
          <cell r="BJ360">
            <v>-105</v>
          </cell>
          <cell r="BK360">
            <v>-332</v>
          </cell>
          <cell r="BL360">
            <v>-367</v>
          </cell>
          <cell r="BM360">
            <v>-525</v>
          </cell>
          <cell r="BN360">
            <v>-540</v>
          </cell>
          <cell r="BO360">
            <v>-325</v>
          </cell>
          <cell r="BP360">
            <v>-360</v>
          </cell>
          <cell r="BQ360">
            <v>-518</v>
          </cell>
          <cell r="BR360">
            <v>-535</v>
          </cell>
          <cell r="BS360">
            <v>-7</v>
          </cell>
          <cell r="BT360">
            <v>-7</v>
          </cell>
          <cell r="BU360">
            <v>-7</v>
          </cell>
          <cell r="BV360">
            <v>-5</v>
          </cell>
          <cell r="BW360">
            <v>1729</v>
          </cell>
          <cell r="BX360">
            <v>3059</v>
          </cell>
          <cell r="BY360">
            <v>648</v>
          </cell>
          <cell r="BZ360">
            <v>1385</v>
          </cell>
          <cell r="CA360">
            <v>29195</v>
          </cell>
          <cell r="CB360">
            <v>30518</v>
          </cell>
          <cell r="CC360">
            <v>24646</v>
          </cell>
          <cell r="CD360">
            <v>17769</v>
          </cell>
          <cell r="CE360">
            <v>200</v>
          </cell>
          <cell r="CF360">
            <v>865</v>
          </cell>
          <cell r="CG360">
            <v>207</v>
          </cell>
          <cell r="CH360">
            <v>39</v>
          </cell>
          <cell r="CI360">
            <v>13016</v>
          </cell>
          <cell r="CJ360">
            <v>22664</v>
          </cell>
          <cell r="CK360">
            <v>21038</v>
          </cell>
          <cell r="CL360">
            <v>14710</v>
          </cell>
          <cell r="CM360">
            <v>1284</v>
          </cell>
          <cell r="CN360">
            <v>2893</v>
          </cell>
          <cell r="CO360">
            <v>1070</v>
          </cell>
          <cell r="CP360">
            <v>1689</v>
          </cell>
          <cell r="CQ360">
            <v>11115</v>
          </cell>
          <cell r="CR360">
            <v>1379</v>
          </cell>
          <cell r="CS360">
            <v>1327</v>
          </cell>
          <cell r="CT360">
            <v>679</v>
          </cell>
          <cell r="CU360" t="str">
            <v>n.a.</v>
          </cell>
          <cell r="CV360" t="str">
            <v>n.a.</v>
          </cell>
          <cell r="CW360" t="str">
            <v>n.a.</v>
          </cell>
          <cell r="CX360" t="str">
            <v>n.a.</v>
          </cell>
          <cell r="CY360">
            <v>86</v>
          </cell>
          <cell r="CZ360">
            <v>86</v>
          </cell>
          <cell r="DA360">
            <v>43</v>
          </cell>
          <cell r="DB360">
            <v>43</v>
          </cell>
          <cell r="DC360">
            <v>33040</v>
          </cell>
          <cell r="DD360">
            <v>31928</v>
          </cell>
          <cell r="DE360">
            <v>26071</v>
          </cell>
          <cell r="DF360">
            <v>19284</v>
          </cell>
          <cell r="DH360">
            <v>54899</v>
          </cell>
          <cell r="DI360">
            <v>-41501</v>
          </cell>
          <cell r="DJ360">
            <v>-11292</v>
          </cell>
          <cell r="DK360">
            <v>-332</v>
          </cell>
          <cell r="DL360">
            <v>1774</v>
          </cell>
          <cell r="DM360">
            <v>3.23138854988251E-2</v>
          </cell>
          <cell r="DN360">
            <v>3.3392941176470597E-2</v>
          </cell>
          <cell r="DO360" t="str">
            <v>n.a.</v>
          </cell>
          <cell r="DP360">
            <v>532.5</v>
          </cell>
          <cell r="DQ360">
            <v>86</v>
          </cell>
          <cell r="DS360">
            <v>44866</v>
          </cell>
          <cell r="DT360">
            <v>-32963</v>
          </cell>
          <cell r="DU360">
            <v>-8494</v>
          </cell>
          <cell r="DV360">
            <v>-367</v>
          </cell>
          <cell r="DW360">
            <v>3042</v>
          </cell>
          <cell r="DX360">
            <v>6.7801898988097895E-2</v>
          </cell>
          <cell r="DY360">
            <v>7.27333588370314E-2</v>
          </cell>
          <cell r="DZ360" t="str">
            <v>n.a.</v>
          </cell>
          <cell r="EA360">
            <v>536</v>
          </cell>
          <cell r="EB360">
            <v>64.5</v>
          </cell>
          <cell r="ED360">
            <v>34342</v>
          </cell>
          <cell r="EE360">
            <v>-24382</v>
          </cell>
          <cell r="EF360">
            <v>-9059</v>
          </cell>
          <cell r="EG360">
            <v>-525</v>
          </cell>
          <cell r="EH360">
            <v>376</v>
          </cell>
          <cell r="EI360">
            <v>1.09486925630423E-2</v>
          </cell>
          <cell r="EJ360">
            <v>1.10698934228346E-2</v>
          </cell>
          <cell r="EK360" t="str">
            <v>n.a.</v>
          </cell>
          <cell r="EL360">
            <v>123</v>
          </cell>
          <cell r="EM360">
            <v>43</v>
          </cell>
          <cell r="EO360">
            <v>44702.333333333299</v>
          </cell>
          <cell r="EP360">
            <v>-32948.666666666701</v>
          </cell>
          <cell r="EQ360">
            <v>-9615</v>
          </cell>
          <cell r="ER360">
            <v>-408</v>
          </cell>
          <cell r="ES360">
            <v>1730.6666666666699</v>
          </cell>
          <cell r="ET360">
            <v>3.87153541575012E-2</v>
          </cell>
          <cell r="EU360">
            <v>4.02745995423342E-2</v>
          </cell>
          <cell r="FF360" t="str">
            <v>CN52945PC</v>
          </cell>
          <cell r="FG360" t="str">
            <v>exclude</v>
          </cell>
          <cell r="FH360" t="str">
            <v>Lev SDA/SDP</v>
          </cell>
          <cell r="FI360" t="str">
            <v>ok, sda/sdp</v>
          </cell>
        </row>
        <row r="361">
          <cell r="B361" t="str">
            <v>BROTEK SHANGHAI COMPANY LIMITED</v>
          </cell>
          <cell r="C361" t="str">
            <v>exclude</v>
          </cell>
          <cell r="D361" t="str">
            <v>Consecutive loss</v>
          </cell>
          <cell r="H361" t="str">
            <v/>
          </cell>
          <cell r="I361" t="str">
            <v>ok, loss</v>
          </cell>
          <cell r="J361" t="str">
            <v>ok,loss</v>
          </cell>
          <cell r="M361" t="str">
            <v>BROTEK SHANGHAI COMPANY LIMITED</v>
          </cell>
          <cell r="N361" t="str">
            <v>This company is a China based enterprise engaged in the manufacture and sale of electrical machinery, equipment and supplies. It operates its business primarily in the domestic market. The company was incorporated in 1999. Its registered business office is based in Shanghai, China. It is registered as a limited liability company.The company's business activities include the manufacture of electrical machinery, equipment, and supplies, including high energy particle acceleration systems and equipment, electronic simulators, appliance and extension cords, bells and chimes, and insect traps.</v>
          </cell>
          <cell r="O361" t="str">
            <v>Manufacturing; Wholesale</v>
          </cell>
          <cell r="P361" t="str">
            <v>www.brotek.com.cn</v>
          </cell>
          <cell r="R361" t="str">
            <v>China</v>
          </cell>
          <cell r="S361" t="str">
            <v>832866</v>
          </cell>
          <cell r="T361" t="str">
            <v>B+</v>
          </cell>
          <cell r="U361" t="str">
            <v>3699</v>
          </cell>
          <cell r="V361" t="str">
            <v>A China based enterprise engaged in the manufacture and sale of electrical machinery, equipment and supplies</v>
          </cell>
          <cell r="W361" t="str">
            <v>The Company is mainly engaged in electronic product development, production, sales and service.</v>
          </cell>
          <cell r="Z361" t="str">
            <v>CN43977PC</v>
          </cell>
          <cell r="AA361">
            <v>43466</v>
          </cell>
          <cell r="AB361">
            <v>45390</v>
          </cell>
          <cell r="AC361">
            <v>42229</v>
          </cell>
          <cell r="AD361">
            <v>37446</v>
          </cell>
          <cell r="AE361">
            <v>41304</v>
          </cell>
          <cell r="AF361">
            <v>42647</v>
          </cell>
          <cell r="AG361">
            <v>38446</v>
          </cell>
          <cell r="AH361">
            <v>34125</v>
          </cell>
          <cell r="AI361">
            <v>-695</v>
          </cell>
          <cell r="AJ361">
            <v>-907</v>
          </cell>
          <cell r="AK361">
            <v>-866</v>
          </cell>
          <cell r="AL361">
            <v>-762</v>
          </cell>
          <cell r="AM361">
            <v>40609</v>
          </cell>
          <cell r="AN361">
            <v>41740</v>
          </cell>
          <cell r="AO361">
            <v>37580</v>
          </cell>
          <cell r="AP361">
            <v>33363</v>
          </cell>
          <cell r="AQ361">
            <v>2857</v>
          </cell>
          <cell r="AR361">
            <v>3650</v>
          </cell>
          <cell r="AS361">
            <v>4649</v>
          </cell>
          <cell r="AT361">
            <v>4083</v>
          </cell>
          <cell r="AU361">
            <v>-28731</v>
          </cell>
          <cell r="AV361">
            <v>-32981</v>
          </cell>
          <cell r="AW361">
            <v>-26486</v>
          </cell>
          <cell r="AX361">
            <v>-20390</v>
          </cell>
          <cell r="AY361" t="str">
            <v>n.a.</v>
          </cell>
          <cell r="AZ361" t="str">
            <v>n.a.</v>
          </cell>
          <cell r="BA361" t="str">
            <v>n.a.</v>
          </cell>
          <cell r="BB361" t="str">
            <v>n.a.</v>
          </cell>
          <cell r="BC361">
            <v>-11236</v>
          </cell>
          <cell r="BD361">
            <v>-11948</v>
          </cell>
          <cell r="BE361">
            <v>-15245</v>
          </cell>
          <cell r="BF361">
            <v>-15019</v>
          </cell>
          <cell r="BG361">
            <v>3499</v>
          </cell>
          <cell r="BH361">
            <v>461</v>
          </cell>
          <cell r="BI361">
            <v>498</v>
          </cell>
          <cell r="BJ361">
            <v>2037</v>
          </cell>
          <cell r="BK361">
            <v>-3176</v>
          </cell>
          <cell r="BL361">
            <v>-469</v>
          </cell>
          <cell r="BM361">
            <v>136</v>
          </cell>
          <cell r="BN361">
            <v>-3697</v>
          </cell>
          <cell r="BO361">
            <v>-2404</v>
          </cell>
          <cell r="BP361">
            <v>0</v>
          </cell>
          <cell r="BQ361">
            <v>0</v>
          </cell>
          <cell r="BR361">
            <v>-3145</v>
          </cell>
          <cell r="BS361">
            <v>-772</v>
          </cell>
          <cell r="BT361">
            <v>-469</v>
          </cell>
          <cell r="BU361">
            <v>136</v>
          </cell>
          <cell r="BV361">
            <v>-552</v>
          </cell>
          <cell r="BW361">
            <v>-50</v>
          </cell>
          <cell r="BX361">
            <v>-1387</v>
          </cell>
          <cell r="BY361">
            <v>-574</v>
          </cell>
          <cell r="BZ361">
            <v>-1737</v>
          </cell>
          <cell r="CA361">
            <v>55378</v>
          </cell>
          <cell r="CB361">
            <v>54043</v>
          </cell>
          <cell r="CC361">
            <v>40796</v>
          </cell>
          <cell r="CD361">
            <v>41601</v>
          </cell>
          <cell r="CE361">
            <v>18923</v>
          </cell>
          <cell r="CF361">
            <v>16500</v>
          </cell>
          <cell r="CG361">
            <v>16076</v>
          </cell>
          <cell r="CH361">
            <v>13972</v>
          </cell>
          <cell r="CI361">
            <v>23871</v>
          </cell>
          <cell r="CJ361">
            <v>23723</v>
          </cell>
          <cell r="CK361">
            <v>16193</v>
          </cell>
          <cell r="CL361">
            <v>18469</v>
          </cell>
          <cell r="CM361">
            <v>9788</v>
          </cell>
          <cell r="CN361">
            <v>1111</v>
          </cell>
          <cell r="CO361">
            <v>2060</v>
          </cell>
          <cell r="CP361">
            <v>4331</v>
          </cell>
          <cell r="CQ361">
            <v>2442</v>
          </cell>
          <cell r="CR361">
            <v>11428</v>
          </cell>
          <cell r="CS361">
            <v>6322</v>
          </cell>
          <cell r="CT361">
            <v>3466</v>
          </cell>
          <cell r="CU361">
            <v>1339</v>
          </cell>
          <cell r="CV361">
            <v>2900</v>
          </cell>
          <cell r="CW361" t="str">
            <v>n.a.</v>
          </cell>
          <cell r="CX361" t="str">
            <v>n.a.</v>
          </cell>
          <cell r="CY361">
            <v>1251</v>
          </cell>
          <cell r="CZ361">
            <v>1251</v>
          </cell>
          <cell r="DA361">
            <v>1247</v>
          </cell>
          <cell r="DB361">
            <v>1674</v>
          </cell>
          <cell r="DC361">
            <v>112565</v>
          </cell>
          <cell r="DD361">
            <v>112467</v>
          </cell>
          <cell r="DE361">
            <v>99987</v>
          </cell>
          <cell r="DF361">
            <v>104258</v>
          </cell>
          <cell r="DH361">
            <v>40609</v>
          </cell>
          <cell r="DI361">
            <v>-28731</v>
          </cell>
          <cell r="DJ361">
            <v>-11236</v>
          </cell>
          <cell r="DK361">
            <v>-3176</v>
          </cell>
          <cell r="DL361">
            <v>-2534</v>
          </cell>
          <cell r="DM361">
            <v>-6.2399960599867001E-2</v>
          </cell>
          <cell r="DN361">
            <v>-5.8734904851308403E-2</v>
          </cell>
          <cell r="DO361" t="str">
            <v>n.a.</v>
          </cell>
          <cell r="DP361">
            <v>17711.5</v>
          </cell>
          <cell r="DQ361">
            <v>1251</v>
          </cell>
          <cell r="DS361">
            <v>41740</v>
          </cell>
          <cell r="DT361">
            <v>-32981</v>
          </cell>
          <cell r="DU361">
            <v>-11948</v>
          </cell>
          <cell r="DV361">
            <v>-469</v>
          </cell>
          <cell r="DW361">
            <v>-3658</v>
          </cell>
          <cell r="DX361">
            <v>-8.7637757546717807E-2</v>
          </cell>
          <cell r="DY361">
            <v>-8.0576236838627205E-2</v>
          </cell>
          <cell r="DZ361" t="str">
            <v>n.a.</v>
          </cell>
          <cell r="EA361">
            <v>16288</v>
          </cell>
          <cell r="EB361">
            <v>1249</v>
          </cell>
          <cell r="ED361">
            <v>37580</v>
          </cell>
          <cell r="EE361">
            <v>-26486</v>
          </cell>
          <cell r="EF361">
            <v>-15245</v>
          </cell>
          <cell r="EG361">
            <v>136</v>
          </cell>
          <cell r="EH361">
            <v>-4015</v>
          </cell>
          <cell r="EI361">
            <v>-0.106838744012773</v>
          </cell>
          <cell r="EJ361">
            <v>-9.65260247625917E-2</v>
          </cell>
          <cell r="EK361" t="str">
            <v>n.a.</v>
          </cell>
          <cell r="EL361">
            <v>15024</v>
          </cell>
          <cell r="EM361">
            <v>1460.5</v>
          </cell>
          <cell r="EO361">
            <v>39976.333333333299</v>
          </cell>
          <cell r="EP361">
            <v>-29399.333333333299</v>
          </cell>
          <cell r="EQ361">
            <v>-12809.666666666701</v>
          </cell>
          <cell r="ER361">
            <v>-1169.6666666666699</v>
          </cell>
          <cell r="ES361">
            <v>-3402.3333333333298</v>
          </cell>
          <cell r="ET361">
            <v>-8.5108689307840393E-2</v>
          </cell>
          <cell r="EU361">
            <v>-7.8433331284194899E-2</v>
          </cell>
          <cell r="FF361" t="str">
            <v>CN43977PC</v>
          </cell>
          <cell r="FG361" t="str">
            <v>exclude</v>
          </cell>
          <cell r="FH361" t="str">
            <v>Consecutive loss</v>
          </cell>
          <cell r="FI361" t="str">
            <v>ok, loss</v>
          </cell>
        </row>
        <row r="362">
          <cell r="B362" t="str">
            <v>I-MU TECHNOLOGY COMPANY LIMITED</v>
          </cell>
          <cell r="C362" t="str">
            <v>exclude</v>
          </cell>
          <cell r="D362" t="str">
            <v>Independence(A+, A, A-, B+, B, B-,U)</v>
          </cell>
          <cell r="H362" t="str">
            <v/>
          </cell>
          <cell r="I362" t="str">
            <v>ok, indep</v>
          </cell>
          <cell r="J362" t="str">
            <v>ok,indep</v>
          </cell>
          <cell r="M362" t="str">
            <v>I-MU TECHNOLOGY COMPANY LIMITED</v>
          </cell>
          <cell r="N362" t="str">
            <v>This company is primarily engaged in the research and development, production and distribution of creative digital products, intelligent hardware products, and mobile phone products. The company was incorporated in 2006, and has its registered head office in Beijing, China.The company offers a wide range of products, such as vibration speaker with iPod/iPhone dock, Bluetooth vibration speaker, vibration speaker, Bluetooth stereo speaker, iPad mini protective cover, and related accessories. The company predominantly operates in the domestic market.</v>
          </cell>
          <cell r="O362" t="str">
            <v>Manufacturing</v>
          </cell>
          <cell r="P362" t="str">
            <v>www.i-mu.com.cn</v>
          </cell>
          <cell r="R362" t="str">
            <v>China</v>
          </cell>
          <cell r="S362" t="str">
            <v>836658</v>
          </cell>
          <cell r="T362" t="str">
            <v>D</v>
          </cell>
          <cell r="U362" t="str">
            <v>3699</v>
          </cell>
          <cell r="V362" t="str">
            <v>Engaged in the research and development, production and distribution of creative digital products, intelligent hardware products, and mobile phone products</v>
          </cell>
          <cell r="W362" t="str">
            <v>The Company's main business is the R &amp; D and sales of creative digital products, intelligent hardware products and mobile phone products.</v>
          </cell>
          <cell r="Z362" t="str">
            <v>CN47904PC</v>
          </cell>
          <cell r="AA362">
            <v>59741</v>
          </cell>
          <cell r="AB362">
            <v>43287</v>
          </cell>
          <cell r="AC362">
            <v>67549</v>
          </cell>
          <cell r="AD362">
            <v>75889</v>
          </cell>
          <cell r="AE362">
            <v>58802</v>
          </cell>
          <cell r="AF362">
            <v>43207</v>
          </cell>
          <cell r="AG362">
            <v>67716</v>
          </cell>
          <cell r="AH362">
            <v>75892</v>
          </cell>
          <cell r="AI362">
            <v>-298</v>
          </cell>
          <cell r="AJ362">
            <v>-196</v>
          </cell>
          <cell r="AK362">
            <v>-283</v>
          </cell>
          <cell r="AL362">
            <v>-334</v>
          </cell>
          <cell r="AM362">
            <v>58504</v>
          </cell>
          <cell r="AN362">
            <v>43011</v>
          </cell>
          <cell r="AO362">
            <v>67433</v>
          </cell>
          <cell r="AP362">
            <v>75558</v>
          </cell>
          <cell r="AQ362">
            <v>1237</v>
          </cell>
          <cell r="AR362">
            <v>276</v>
          </cell>
          <cell r="AS362">
            <v>116</v>
          </cell>
          <cell r="AT362">
            <v>331</v>
          </cell>
          <cell r="AU362">
            <v>-43469</v>
          </cell>
          <cell r="AV362">
            <v>-31736</v>
          </cell>
          <cell r="AW362">
            <v>-48889</v>
          </cell>
          <cell r="AX362">
            <v>-54999</v>
          </cell>
          <cell r="AY362" t="str">
            <v>n.a.</v>
          </cell>
          <cell r="AZ362" t="str">
            <v>n.a.</v>
          </cell>
          <cell r="BA362" t="str">
            <v>n.a.</v>
          </cell>
          <cell r="BB362" t="str">
            <v>n.a.</v>
          </cell>
          <cell r="BC362">
            <v>-14149</v>
          </cell>
          <cell r="BD362">
            <v>-14600</v>
          </cell>
          <cell r="BE362">
            <v>-19519</v>
          </cell>
          <cell r="BF362">
            <v>-21873</v>
          </cell>
          <cell r="BG362">
            <v>2123</v>
          </cell>
          <cell r="BH362">
            <v>-3049</v>
          </cell>
          <cell r="BI362">
            <v>-859</v>
          </cell>
          <cell r="BJ362">
            <v>-983</v>
          </cell>
          <cell r="BK362">
            <v>-52</v>
          </cell>
          <cell r="BL362">
            <v>-64</v>
          </cell>
          <cell r="BM362">
            <v>-91</v>
          </cell>
          <cell r="BN362">
            <v>-154</v>
          </cell>
          <cell r="BO362">
            <v>-24</v>
          </cell>
          <cell r="BP362">
            <v>-36</v>
          </cell>
          <cell r="BQ362">
            <v>-63</v>
          </cell>
          <cell r="BR362">
            <v>-126</v>
          </cell>
          <cell r="BS362">
            <v>-28</v>
          </cell>
          <cell r="BT362">
            <v>-28</v>
          </cell>
          <cell r="BU362">
            <v>-28</v>
          </cell>
          <cell r="BV362">
            <v>-28</v>
          </cell>
          <cell r="BW362">
            <v>2898</v>
          </cell>
          <cell r="BX362">
            <v>-2628</v>
          </cell>
          <cell r="BY362">
            <v>-2595</v>
          </cell>
          <cell r="BZ362">
            <v>-2145</v>
          </cell>
          <cell r="CA362">
            <v>24288</v>
          </cell>
          <cell r="CB362">
            <v>32836</v>
          </cell>
          <cell r="CC362">
            <v>39549</v>
          </cell>
          <cell r="CD362">
            <v>38527</v>
          </cell>
          <cell r="CE362">
            <v>14467</v>
          </cell>
          <cell r="CF362">
            <v>23725</v>
          </cell>
          <cell r="CG362">
            <v>28843</v>
          </cell>
          <cell r="CH362">
            <v>28717</v>
          </cell>
          <cell r="CI362">
            <v>2501</v>
          </cell>
          <cell r="CJ362">
            <v>775</v>
          </cell>
          <cell r="CK362">
            <v>3669</v>
          </cell>
          <cell r="CL362">
            <v>2620</v>
          </cell>
          <cell r="CM362">
            <v>688</v>
          </cell>
          <cell r="CN362">
            <v>1130</v>
          </cell>
          <cell r="CO362">
            <v>1719</v>
          </cell>
          <cell r="CP362">
            <v>1533</v>
          </cell>
          <cell r="CQ362">
            <v>2902</v>
          </cell>
          <cell r="CR362">
            <v>3726</v>
          </cell>
          <cell r="CS362">
            <v>3555</v>
          </cell>
          <cell r="CT362">
            <v>4494</v>
          </cell>
          <cell r="CU362" t="str">
            <v>n.a.</v>
          </cell>
          <cell r="CV362" t="str">
            <v>n.a.</v>
          </cell>
          <cell r="CW362" t="str">
            <v>n.a.</v>
          </cell>
          <cell r="CX362" t="str">
            <v>n.a.</v>
          </cell>
          <cell r="CY362">
            <v>158</v>
          </cell>
          <cell r="CZ362">
            <v>158</v>
          </cell>
          <cell r="DA362">
            <v>158</v>
          </cell>
          <cell r="DB362">
            <v>158</v>
          </cell>
          <cell r="DC362">
            <v>26146</v>
          </cell>
          <cell r="DD362">
            <v>33156</v>
          </cell>
          <cell r="DE362">
            <v>40237</v>
          </cell>
          <cell r="DF362">
            <v>39066</v>
          </cell>
          <cell r="DH362">
            <v>58504</v>
          </cell>
          <cell r="DI362">
            <v>-43469</v>
          </cell>
          <cell r="DJ362">
            <v>-14149</v>
          </cell>
          <cell r="DK362">
            <v>-52</v>
          </cell>
          <cell r="DL362">
            <v>834</v>
          </cell>
          <cell r="DM362">
            <v>1.4255435525775999E-2</v>
          </cell>
          <cell r="DN362">
            <v>1.4461591815502E-2</v>
          </cell>
          <cell r="DO362" t="str">
            <v>n.a.</v>
          </cell>
          <cell r="DP362">
            <v>19096</v>
          </cell>
          <cell r="DQ362">
            <v>158</v>
          </cell>
          <cell r="DS362">
            <v>43011</v>
          </cell>
          <cell r="DT362">
            <v>-31736</v>
          </cell>
          <cell r="DU362">
            <v>-14600</v>
          </cell>
          <cell r="DV362">
            <v>-64</v>
          </cell>
          <cell r="DW362">
            <v>-3389</v>
          </cell>
          <cell r="DX362">
            <v>-7.8793796935667598E-2</v>
          </cell>
          <cell r="DY362">
            <v>-7.3038793103448296E-2</v>
          </cell>
          <cell r="DZ362" t="str">
            <v>n.a.</v>
          </cell>
          <cell r="EA362">
            <v>26284</v>
          </cell>
          <cell r="EB362">
            <v>158</v>
          </cell>
          <cell r="ED362">
            <v>67433</v>
          </cell>
          <cell r="EE362">
            <v>-48889</v>
          </cell>
          <cell r="EF362">
            <v>-19519</v>
          </cell>
          <cell r="EG362">
            <v>-91</v>
          </cell>
          <cell r="EH362">
            <v>-1066</v>
          </cell>
          <cell r="EI362">
            <v>-1.58082837779722E-2</v>
          </cell>
          <cell r="EJ362">
            <v>-1.5562270982058099E-2</v>
          </cell>
          <cell r="EK362" t="str">
            <v>n.a.</v>
          </cell>
          <cell r="EL362">
            <v>28780</v>
          </cell>
          <cell r="EM362">
            <v>158</v>
          </cell>
          <cell r="EO362">
            <v>56316</v>
          </cell>
          <cell r="EP362">
            <v>-41364.666666666701</v>
          </cell>
          <cell r="EQ362">
            <v>-16089.333333333299</v>
          </cell>
          <cell r="ER362">
            <v>-69</v>
          </cell>
          <cell r="ES362">
            <v>-1207</v>
          </cell>
          <cell r="ET362">
            <v>-2.1432630158391901E-2</v>
          </cell>
          <cell r="EU362">
            <v>-2.0982911183352701E-2</v>
          </cell>
          <cell r="FF362" t="str">
            <v>CN47904PC</v>
          </cell>
          <cell r="FG362" t="str">
            <v>exclude</v>
          </cell>
          <cell r="FH362" t="str">
            <v>Independence(A+, A, A-, B+, B, B-,U)</v>
          </cell>
          <cell r="FI362" t="str">
            <v>ok, indep</v>
          </cell>
        </row>
        <row r="363">
          <cell r="B363" t="str">
            <v>OCELL NEW ENERGY TECHNOLOGY CO.,LTD.</v>
          </cell>
          <cell r="C363" t="str">
            <v>exclude</v>
          </cell>
          <cell r="D363" t="str">
            <v>Consecutive loss</v>
          </cell>
          <cell r="H363" t="str">
            <v/>
          </cell>
          <cell r="I363" t="str">
            <v>ok, loss</v>
          </cell>
          <cell r="J363" t="str">
            <v>ok,loss</v>
          </cell>
          <cell r="M363" t="str">
            <v>OCELL NEW ENERGY TECHNOLOGY CO.,LTD.</v>
          </cell>
          <cell r="N363" t="str">
            <v>This company is a high-tech enterprise engaged in the research, production, sale and service of qualified Lithium Iron Phosphate (LiFePO4) cell, battery pack, reliable battery management system and one-stop power solution, for a wide range of applications worldwide including E-bike, HEV, EV, AGV, cordless power tools, solar &amp; wind power generation system, UPS, EPS, lighting, RC toys, etc. It was established in 2009 and conducts business from its registered head office located in Yichang, China. The company's manufacturing facilities are ISO9001:2008 and ISO14001:2004 registered. Its products are compliant with CE, RoHS and have passed UN transportation testing, which is required for international transportation of all lithium batteries.</v>
          </cell>
          <cell r="O363" t="str">
            <v>Manufacturing</v>
          </cell>
          <cell r="P363" t="str">
            <v>www.ocelltech.com</v>
          </cell>
          <cell r="R363" t="str">
            <v>China</v>
          </cell>
          <cell r="S363" t="str">
            <v>836058</v>
          </cell>
          <cell r="T363" t="str">
            <v>A+</v>
          </cell>
          <cell r="U363" t="str">
            <v>3691</v>
          </cell>
          <cell r="V363" t="str">
            <v>Engaged in the research, production, sale and service of qualified Lithium Iron Phosphate (LiFePO4) cell, battery pack, reliable battery management system and one-stop power solution, for a wide range of applications worldwide including E-bike, HEV, EV, AGV, cordless power tools, solar &amp; wind power generation system, UPS, EPS, lighting, RC toys, etc</v>
          </cell>
          <cell r="W363" t="str">
            <v>The Company is mainly engaged in R &amp; D, production and sale of lithium iron phosphate (cathode material), electric core and power supply, mainly used in energy storage equipment, electric tools, medical devices, electric toys, small scale electric vehicles and other fields.</v>
          </cell>
          <cell r="Z363" t="str">
            <v>CN47337PC</v>
          </cell>
          <cell r="AA363">
            <v>97603</v>
          </cell>
          <cell r="AB363">
            <v>43215</v>
          </cell>
          <cell r="AC363">
            <v>85233</v>
          </cell>
          <cell r="AD363">
            <v>149345</v>
          </cell>
          <cell r="AE363">
            <v>78329</v>
          </cell>
          <cell r="AF363">
            <v>41819</v>
          </cell>
          <cell r="AG363">
            <v>85901</v>
          </cell>
          <cell r="AH363">
            <v>149438</v>
          </cell>
          <cell r="AI363">
            <v>-1736</v>
          </cell>
          <cell r="AJ363">
            <v>-1687</v>
          </cell>
          <cell r="AK363">
            <v>-1027</v>
          </cell>
          <cell r="AL363">
            <v>-1448</v>
          </cell>
          <cell r="AM363">
            <v>76593</v>
          </cell>
          <cell r="AN363">
            <v>40132</v>
          </cell>
          <cell r="AO363">
            <v>84874</v>
          </cell>
          <cell r="AP363">
            <v>147990</v>
          </cell>
          <cell r="AQ363">
            <v>21010</v>
          </cell>
          <cell r="AR363">
            <v>3083</v>
          </cell>
          <cell r="AS363">
            <v>359</v>
          </cell>
          <cell r="AT363">
            <v>1355</v>
          </cell>
          <cell r="AU363">
            <v>-45478</v>
          </cell>
          <cell r="AV363">
            <v>-37562</v>
          </cell>
          <cell r="AW363">
            <v>-51647</v>
          </cell>
          <cell r="AX363">
            <v>-97788</v>
          </cell>
          <cell r="AY363" t="str">
            <v>n.a.</v>
          </cell>
          <cell r="AZ363" t="str">
            <v>n.a.</v>
          </cell>
          <cell r="BA363" t="str">
            <v>n.a.</v>
          </cell>
          <cell r="BB363" t="str">
            <v>n.a.</v>
          </cell>
          <cell r="BC363">
            <v>-31508</v>
          </cell>
          <cell r="BD363">
            <v>-61041</v>
          </cell>
          <cell r="BE363">
            <v>-28530</v>
          </cell>
          <cell r="BF363">
            <v>-26238</v>
          </cell>
          <cell r="BG363">
            <v>20617</v>
          </cell>
          <cell r="BH363">
            <v>-55388</v>
          </cell>
          <cell r="BI363">
            <v>5056</v>
          </cell>
          <cell r="BJ363">
            <v>25319</v>
          </cell>
          <cell r="BK363">
            <v>-19052</v>
          </cell>
          <cell r="BL363">
            <v>1283</v>
          </cell>
          <cell r="BM363">
            <v>-15363</v>
          </cell>
          <cell r="BN363">
            <v>-14630</v>
          </cell>
          <cell r="BO363">
            <v>-10146</v>
          </cell>
          <cell r="BP363">
            <v>0</v>
          </cell>
          <cell r="BQ363">
            <v>-13944</v>
          </cell>
          <cell r="BR363">
            <v>-13661</v>
          </cell>
          <cell r="BS363">
            <v>-8906</v>
          </cell>
          <cell r="BT363">
            <v>1283</v>
          </cell>
          <cell r="BU363">
            <v>-1419</v>
          </cell>
          <cell r="BV363">
            <v>-969</v>
          </cell>
          <cell r="BW363">
            <v>-6835</v>
          </cell>
          <cell r="BX363">
            <v>-69571</v>
          </cell>
          <cell r="BY363">
            <v>-29814</v>
          </cell>
          <cell r="BZ363">
            <v>206</v>
          </cell>
          <cell r="CA363">
            <v>100962</v>
          </cell>
          <cell r="CB363">
            <v>87497</v>
          </cell>
          <cell r="CC363">
            <v>148556</v>
          </cell>
          <cell r="CD363">
            <v>199736</v>
          </cell>
          <cell r="CE363">
            <v>32771</v>
          </cell>
          <cell r="CF363">
            <v>64672</v>
          </cell>
          <cell r="CG363">
            <v>106620</v>
          </cell>
          <cell r="CH363">
            <v>114720</v>
          </cell>
          <cell r="CI363">
            <v>58061</v>
          </cell>
          <cell r="CJ363">
            <v>14865</v>
          </cell>
          <cell r="CK363">
            <v>37416</v>
          </cell>
          <cell r="CL363">
            <v>65885</v>
          </cell>
          <cell r="CM363">
            <v>136</v>
          </cell>
          <cell r="CN363">
            <v>4432</v>
          </cell>
          <cell r="CO363">
            <v>1261</v>
          </cell>
          <cell r="CP363">
            <v>10724</v>
          </cell>
          <cell r="CQ363">
            <v>8783</v>
          </cell>
          <cell r="CR363">
            <v>892</v>
          </cell>
          <cell r="CS363">
            <v>2247</v>
          </cell>
          <cell r="CT363">
            <v>7868</v>
          </cell>
          <cell r="CU363" t="str">
            <v>n.a.</v>
          </cell>
          <cell r="CV363" t="str">
            <v>n.a.</v>
          </cell>
          <cell r="CW363" t="str">
            <v>n.a.</v>
          </cell>
          <cell r="CX363" t="str">
            <v>n.a.</v>
          </cell>
          <cell r="CY363">
            <v>6922</v>
          </cell>
          <cell r="CZ363">
            <v>6980</v>
          </cell>
          <cell r="DA363">
            <v>6942</v>
          </cell>
          <cell r="DB363">
            <v>7016</v>
          </cell>
          <cell r="DC363">
            <v>230637</v>
          </cell>
          <cell r="DD363">
            <v>238463</v>
          </cell>
          <cell r="DE363">
            <v>316414</v>
          </cell>
          <cell r="DF363">
            <v>380413</v>
          </cell>
          <cell r="DH363">
            <v>76593</v>
          </cell>
          <cell r="DI363">
            <v>-45478</v>
          </cell>
          <cell r="DJ363">
            <v>-31508</v>
          </cell>
          <cell r="DK363">
            <v>-19052</v>
          </cell>
          <cell r="DL363">
            <v>-19445</v>
          </cell>
          <cell r="DM363">
            <v>-0.25387437494288001</v>
          </cell>
          <cell r="DN363">
            <v>-0.20247193819113299</v>
          </cell>
          <cell r="DO363" t="str">
            <v>n.a.</v>
          </cell>
          <cell r="DP363">
            <v>48721.5</v>
          </cell>
          <cell r="DQ363">
            <v>6951</v>
          </cell>
          <cell r="DS363">
            <v>40132</v>
          </cell>
          <cell r="DT363">
            <v>-37562</v>
          </cell>
          <cell r="DU363">
            <v>-61041</v>
          </cell>
          <cell r="DV363">
            <v>1283</v>
          </cell>
          <cell r="DW363">
            <v>-57188</v>
          </cell>
          <cell r="DX363">
            <v>-1.4249975082228601</v>
          </cell>
          <cell r="DY363">
            <v>-0.58762844225236299</v>
          </cell>
          <cell r="DZ363" t="str">
            <v>n.a.</v>
          </cell>
          <cell r="EA363">
            <v>85646</v>
          </cell>
          <cell r="EB363">
            <v>6961</v>
          </cell>
          <cell r="ED363">
            <v>84874</v>
          </cell>
          <cell r="EE363">
            <v>-51647</v>
          </cell>
          <cell r="EF363">
            <v>-28530</v>
          </cell>
          <cell r="EG363">
            <v>-15363</v>
          </cell>
          <cell r="EH363">
            <v>-10666</v>
          </cell>
          <cell r="EI363">
            <v>-0.125668638216651</v>
          </cell>
          <cell r="EJ363">
            <v>-0.111639104040193</v>
          </cell>
          <cell r="EK363" t="str">
            <v>n.a.</v>
          </cell>
          <cell r="EL363">
            <v>110670</v>
          </cell>
          <cell r="EM363">
            <v>6979</v>
          </cell>
          <cell r="EO363">
            <v>67199.666666666701</v>
          </cell>
          <cell r="EP363">
            <v>-44895.666666666701</v>
          </cell>
          <cell r="EQ363">
            <v>-40359.666666666701</v>
          </cell>
          <cell r="ER363">
            <v>-11044</v>
          </cell>
          <cell r="ES363">
            <v>-29099.666666666701</v>
          </cell>
          <cell r="ET363">
            <v>-0.43303290194891803</v>
          </cell>
          <cell r="EU363">
            <v>-0.30217931588311397</v>
          </cell>
          <cell r="FF363" t="str">
            <v>CN47337PC</v>
          </cell>
          <cell r="FG363" t="str">
            <v>exclude</v>
          </cell>
          <cell r="FH363" t="str">
            <v>Consecutive loss</v>
          </cell>
          <cell r="FI363" t="str">
            <v>ok, loss</v>
          </cell>
        </row>
        <row r="364">
          <cell r="B364" t="str">
            <v>SHANXI SANHESHENG SMART SCIENT TECHNOLOGIES CO., LTD.</v>
          </cell>
          <cell r="C364" t="str">
            <v>exclude</v>
          </cell>
          <cell r="D364" t="str">
            <v>Independence(A+, A, A-, B+, B, B-,U)</v>
          </cell>
          <cell r="H364" t="str">
            <v/>
          </cell>
          <cell r="I364" t="str">
            <v>ok, indep</v>
          </cell>
          <cell r="J364" t="str">
            <v>ok,indep</v>
          </cell>
          <cell r="M364" t="str">
            <v>SHANXI SANHESHENG SMART SCIENT TECHNOLOGIES CO., LTD.</v>
          </cell>
          <cell r="N364" t="str">
            <v>This company is an entity based in China that is engaged in the production and distribution of environmental sanitation-related equipment. It started its operations in 1996. The registered business office of the company is strategically located in Taiyuan, Shanxi, China. The company is principally involved in manufacturing and dealing special cleaning vehicles and garbage transporting equipment in the field of environmental sanitation, municipal works and roads. Some of its products are garbage container lift trucks, rubbish vehicle garbage container lift trucks, refuse collector compression and refuse collector vehicle, waste collection truck, and other special environmental sanitation-related vehicles. The company conducts its business operations within the country.</v>
          </cell>
          <cell r="O364" t="str">
            <v>Manufacturing</v>
          </cell>
          <cell r="P364" t="str">
            <v>www.shsgy.com</v>
          </cell>
          <cell r="R364" t="str">
            <v>China</v>
          </cell>
          <cell r="S364" t="str">
            <v>831418</v>
          </cell>
          <cell r="T364" t="str">
            <v>D</v>
          </cell>
          <cell r="U364" t="str">
            <v>3699</v>
          </cell>
          <cell r="V364" t="str">
            <v>Engaged in the production and distribution of environmental sanitation-related equipment</v>
          </cell>
          <cell r="W364" t="str">
            <v>The Company is mainly engaged in, corrosion, wear, cleaning insulation sealing technology development and services, electrical equipment and technical advisory services, industrial development of green energy technologies, applications and services contract a variety of devices, such as online with a temperate Pressure Seal.</v>
          </cell>
          <cell r="X364" t="str">
            <v>SHANXI SANHESHENG ENERGY SAVING AND ENVIRONMENTAL PROTECTION TECHNOLOGY COMPANY LIMITED</v>
          </cell>
          <cell r="Z364" t="str">
            <v>CN42138PC</v>
          </cell>
          <cell r="AA364">
            <v>91108</v>
          </cell>
          <cell r="AB364">
            <v>42775</v>
          </cell>
          <cell r="AC364">
            <v>33798</v>
          </cell>
          <cell r="AD364">
            <v>10212</v>
          </cell>
          <cell r="AE364">
            <v>90919</v>
          </cell>
          <cell r="AF364">
            <v>42849</v>
          </cell>
          <cell r="AG364">
            <v>33966</v>
          </cell>
          <cell r="AH364">
            <v>10127</v>
          </cell>
          <cell r="AI364">
            <v>-595</v>
          </cell>
          <cell r="AJ364">
            <v>-75</v>
          </cell>
          <cell r="AK364">
            <v>-168</v>
          </cell>
          <cell r="AL364">
            <v>85</v>
          </cell>
          <cell r="AM364">
            <v>90324</v>
          </cell>
          <cell r="AN364">
            <v>42774</v>
          </cell>
          <cell r="AO364">
            <v>33798</v>
          </cell>
          <cell r="AP364">
            <v>10212</v>
          </cell>
          <cell r="AQ364">
            <v>784</v>
          </cell>
          <cell r="AR364">
            <v>1</v>
          </cell>
          <cell r="AS364" t="str">
            <v>n.a.</v>
          </cell>
          <cell r="AT364" t="str">
            <v>n.a.</v>
          </cell>
          <cell r="AU364">
            <v>-76633</v>
          </cell>
          <cell r="AV364">
            <v>-43624</v>
          </cell>
          <cell r="AW364">
            <v>-32639</v>
          </cell>
          <cell r="AX364">
            <v>-10457</v>
          </cell>
          <cell r="AY364" t="str">
            <v>n.a.</v>
          </cell>
          <cell r="AZ364" t="str">
            <v>n.a.</v>
          </cell>
          <cell r="BA364" t="str">
            <v>n.a.</v>
          </cell>
          <cell r="BB364" t="str">
            <v>n.a.</v>
          </cell>
          <cell r="BC364">
            <v>-13018</v>
          </cell>
          <cell r="BD364">
            <v>-17055</v>
          </cell>
          <cell r="BE364">
            <v>-29088</v>
          </cell>
          <cell r="BF364">
            <v>-12364</v>
          </cell>
          <cell r="BG364">
            <v>1457</v>
          </cell>
          <cell r="BH364">
            <v>-17904</v>
          </cell>
          <cell r="BI364">
            <v>-27929</v>
          </cell>
          <cell r="BJ364">
            <v>-12609</v>
          </cell>
          <cell r="BK364">
            <v>-579</v>
          </cell>
          <cell r="BL364">
            <v>-567</v>
          </cell>
          <cell r="BM364">
            <v>-512</v>
          </cell>
          <cell r="BN364">
            <v>-657</v>
          </cell>
          <cell r="BO364">
            <v>-535</v>
          </cell>
          <cell r="BP364">
            <v>-522</v>
          </cell>
          <cell r="BQ364">
            <v>-467</v>
          </cell>
          <cell r="BR364">
            <v>-612</v>
          </cell>
          <cell r="BS364">
            <v>-44</v>
          </cell>
          <cell r="BT364">
            <v>-45</v>
          </cell>
          <cell r="BU364">
            <v>-45</v>
          </cell>
          <cell r="BV364">
            <v>-45</v>
          </cell>
          <cell r="BW364">
            <v>5104</v>
          </cell>
          <cell r="BX364">
            <v>-15993</v>
          </cell>
          <cell r="BY364">
            <v>-30358</v>
          </cell>
          <cell r="BZ364">
            <v>-14723</v>
          </cell>
          <cell r="CA364">
            <v>101931</v>
          </cell>
          <cell r="CB364">
            <v>47485</v>
          </cell>
          <cell r="CC364">
            <v>41527</v>
          </cell>
          <cell r="CD364">
            <v>28254</v>
          </cell>
          <cell r="CE364">
            <v>2681</v>
          </cell>
          <cell r="CF364">
            <v>364</v>
          </cell>
          <cell r="CG364">
            <v>4686</v>
          </cell>
          <cell r="CH364">
            <v>893</v>
          </cell>
          <cell r="CI364">
            <v>94285</v>
          </cell>
          <cell r="CJ364">
            <v>33306</v>
          </cell>
          <cell r="CK364">
            <v>27560</v>
          </cell>
          <cell r="CL364">
            <v>21918</v>
          </cell>
          <cell r="CM364">
            <v>1998</v>
          </cell>
          <cell r="CN364">
            <v>4341</v>
          </cell>
          <cell r="CO364">
            <v>4507</v>
          </cell>
          <cell r="CP364">
            <v>1476</v>
          </cell>
          <cell r="CQ364">
            <v>2592</v>
          </cell>
          <cell r="CR364">
            <v>7994</v>
          </cell>
          <cell r="CS364">
            <v>4082</v>
          </cell>
          <cell r="CT364">
            <v>3276</v>
          </cell>
          <cell r="CU364" t="str">
            <v>n.a.</v>
          </cell>
          <cell r="CV364" t="str">
            <v>n.a.</v>
          </cell>
          <cell r="CW364" t="str">
            <v>n.a.</v>
          </cell>
          <cell r="CX364" t="str">
            <v>n.a.</v>
          </cell>
          <cell r="CY364">
            <v>897</v>
          </cell>
          <cell r="CZ364">
            <v>693</v>
          </cell>
          <cell r="DA364">
            <v>693</v>
          </cell>
          <cell r="DB364">
            <v>642</v>
          </cell>
          <cell r="DC364">
            <v>113550</v>
          </cell>
          <cell r="DD364">
            <v>53638</v>
          </cell>
          <cell r="DE364">
            <v>48586</v>
          </cell>
          <cell r="DF364">
            <v>34441</v>
          </cell>
          <cell r="DH364">
            <v>90324</v>
          </cell>
          <cell r="DI364">
            <v>-76633</v>
          </cell>
          <cell r="DJ364">
            <v>-13018</v>
          </cell>
          <cell r="DK364">
            <v>-579</v>
          </cell>
          <cell r="DL364">
            <v>94</v>
          </cell>
          <cell r="DM364">
            <v>1.04069793188964E-3</v>
          </cell>
          <cell r="DN364">
            <v>1.0417821123794701E-3</v>
          </cell>
          <cell r="DO364" t="str">
            <v>n.a.</v>
          </cell>
          <cell r="DP364">
            <v>1522.5</v>
          </cell>
          <cell r="DQ364">
            <v>795</v>
          </cell>
          <cell r="DS364">
            <v>42774</v>
          </cell>
          <cell r="DT364">
            <v>-43624</v>
          </cell>
          <cell r="DU364">
            <v>-17055</v>
          </cell>
          <cell r="DV364">
            <v>-567</v>
          </cell>
          <cell r="DW364">
            <v>-18472</v>
          </cell>
          <cell r="DX364">
            <v>-0.43185112451489199</v>
          </cell>
          <cell r="DY364">
            <v>-0.30160337001600102</v>
          </cell>
          <cell r="DZ364" t="str">
            <v>n.a.</v>
          </cell>
          <cell r="EA364">
            <v>2525</v>
          </cell>
          <cell r="EB364">
            <v>693</v>
          </cell>
          <cell r="ED364">
            <v>33798</v>
          </cell>
          <cell r="EE364">
            <v>-32639</v>
          </cell>
          <cell r="EF364">
            <v>-29088</v>
          </cell>
          <cell r="EG364">
            <v>-512</v>
          </cell>
          <cell r="EH364">
            <v>-28441</v>
          </cell>
          <cell r="EI364">
            <v>-0.84149949701165705</v>
          </cell>
          <cell r="EJ364">
            <v>-0.456964282845161</v>
          </cell>
          <cell r="EK364" t="str">
            <v>n.a.</v>
          </cell>
          <cell r="EL364">
            <v>2789.5</v>
          </cell>
          <cell r="EM364">
            <v>667.5</v>
          </cell>
          <cell r="EO364">
            <v>55632</v>
          </cell>
          <cell r="EP364">
            <v>-50965.333333333299</v>
          </cell>
          <cell r="EQ364">
            <v>-19720.333333333299</v>
          </cell>
          <cell r="ER364">
            <v>-552.66666666666697</v>
          </cell>
          <cell r="ES364">
            <v>-15606.333333333299</v>
          </cell>
          <cell r="ET364">
            <v>-0.28052799348097002</v>
          </cell>
          <cell r="EU364">
            <v>-0.21907212876962301</v>
          </cell>
          <cell r="FF364" t="str">
            <v>CN42138PC</v>
          </cell>
          <cell r="FG364" t="str">
            <v>exclude</v>
          </cell>
          <cell r="FH364" t="str">
            <v>Independence(A+, A, A-, B+, B, B-,U)</v>
          </cell>
          <cell r="FI364" t="str">
            <v>ok, indep</v>
          </cell>
        </row>
        <row r="365">
          <cell r="B365" t="str">
            <v>CHINA DYNAMICS TECHNOLOGY (SHENZHEN) CO., LTD</v>
          </cell>
          <cell r="C365" t="str">
            <v>exclude</v>
          </cell>
          <cell r="D365" t="str">
            <v>Independence(A+, A, A-, B+, B, B-,U)</v>
          </cell>
          <cell r="H365" t="str">
            <v/>
          </cell>
          <cell r="I365" t="str">
            <v>ok, indep</v>
          </cell>
          <cell r="J365" t="str">
            <v>ok,indep</v>
          </cell>
          <cell r="M365" t="str">
            <v>CHINA DYNAMICS TECHNOLOGY (SHENZHEN) CO., LTD</v>
          </cell>
          <cell r="N365" t="str">
            <v>This company is engaged in the manufacture of electronic products in China. It was founded in 2000. The registered head office of the company is located in Shenzhen, Guangdong, China.The company's products include: universal transport network over fiber, optical fiber transmission video matrix switching platform, TDM video transmission system, transmission system hd mount, digital video fiber optic transmission, fiber optic transceivers, network video server, IP Camera, HD-SDI Digital, network storage systems, and video integrated management platform.</v>
          </cell>
          <cell r="O365" t="str">
            <v>Manufacturing</v>
          </cell>
          <cell r="P365" t="str">
            <v>www.cdtechsz.com</v>
          </cell>
          <cell r="R365" t="str">
            <v>China</v>
          </cell>
          <cell r="S365" t="str">
            <v>836194</v>
          </cell>
          <cell r="T365" t="str">
            <v>D</v>
          </cell>
          <cell r="U365" t="str">
            <v>3699</v>
          </cell>
          <cell r="V365" t="str">
            <v>Engaged in the manufacture of electronic products in China</v>
          </cell>
          <cell r="W365" t="str">
            <v>The Main business of the company is to provide the integrators and terminal customers with related products and solutions to the video surveillance and transmission system.</v>
          </cell>
          <cell r="Z365" t="str">
            <v>CN47531PC</v>
          </cell>
          <cell r="AA365">
            <v>42851</v>
          </cell>
          <cell r="AB365">
            <v>42508</v>
          </cell>
          <cell r="AC365">
            <v>65160</v>
          </cell>
          <cell r="AD365">
            <v>36410</v>
          </cell>
          <cell r="AE365">
            <v>40894</v>
          </cell>
          <cell r="AF365">
            <v>40851</v>
          </cell>
          <cell r="AG365">
            <v>62106</v>
          </cell>
          <cell r="AH365">
            <v>34478</v>
          </cell>
          <cell r="AI365">
            <v>-290</v>
          </cell>
          <cell r="AJ365">
            <v>-257</v>
          </cell>
          <cell r="AK365">
            <v>-431</v>
          </cell>
          <cell r="AL365">
            <v>-288</v>
          </cell>
          <cell r="AM365">
            <v>40604</v>
          </cell>
          <cell r="AN365">
            <v>40594</v>
          </cell>
          <cell r="AO365">
            <v>61675</v>
          </cell>
          <cell r="AP365">
            <v>34190</v>
          </cell>
          <cell r="AQ365">
            <v>2247</v>
          </cell>
          <cell r="AR365">
            <v>1914</v>
          </cell>
          <cell r="AS365">
            <v>3485</v>
          </cell>
          <cell r="AT365">
            <v>2220</v>
          </cell>
          <cell r="AU365">
            <v>-23003</v>
          </cell>
          <cell r="AV365">
            <v>-23313</v>
          </cell>
          <cell r="AW365">
            <v>-40009</v>
          </cell>
          <cell r="AX365">
            <v>-17421</v>
          </cell>
          <cell r="AY365" t="str">
            <v>n.a.</v>
          </cell>
          <cell r="AZ365" t="str">
            <v>n.a.</v>
          </cell>
          <cell r="BA365" t="str">
            <v>n.a.</v>
          </cell>
          <cell r="BB365" t="str">
            <v>n.a.</v>
          </cell>
          <cell r="BC365">
            <v>-14586</v>
          </cell>
          <cell r="BD365">
            <v>-14456</v>
          </cell>
          <cell r="BE365">
            <v>-16852</v>
          </cell>
          <cell r="BF365">
            <v>-15723</v>
          </cell>
          <cell r="BG365">
            <v>5262</v>
          </cell>
          <cell r="BH365">
            <v>4739</v>
          </cell>
          <cell r="BI365">
            <v>8299</v>
          </cell>
          <cell r="BJ365">
            <v>3266</v>
          </cell>
          <cell r="BK365">
            <v>-995</v>
          </cell>
          <cell r="BL365">
            <v>-483</v>
          </cell>
          <cell r="BM365">
            <v>-259</v>
          </cell>
          <cell r="BN365">
            <v>-285</v>
          </cell>
          <cell r="BO365">
            <v>-273</v>
          </cell>
          <cell r="BP365">
            <v>-321</v>
          </cell>
          <cell r="BQ365">
            <v>-259</v>
          </cell>
          <cell r="BR365">
            <v>-285</v>
          </cell>
          <cell r="BS365">
            <v>-722</v>
          </cell>
          <cell r="BT365">
            <v>-162</v>
          </cell>
          <cell r="BU365">
            <v>0</v>
          </cell>
          <cell r="BV365">
            <v>0</v>
          </cell>
          <cell r="BW365">
            <v>4157</v>
          </cell>
          <cell r="BX365">
            <v>3753</v>
          </cell>
          <cell r="BY365">
            <v>7052</v>
          </cell>
          <cell r="BZ365">
            <v>3187</v>
          </cell>
          <cell r="CA365">
            <v>60222</v>
          </cell>
          <cell r="CB365">
            <v>52552</v>
          </cell>
          <cell r="CC365">
            <v>54174</v>
          </cell>
          <cell r="CD365">
            <v>44877</v>
          </cell>
          <cell r="CE365">
            <v>9700</v>
          </cell>
          <cell r="CF365">
            <v>5697</v>
          </cell>
          <cell r="CG365">
            <v>8332</v>
          </cell>
          <cell r="CH365">
            <v>9158</v>
          </cell>
          <cell r="CI365">
            <v>28399</v>
          </cell>
          <cell r="CJ365">
            <v>34583</v>
          </cell>
          <cell r="CK365">
            <v>37488</v>
          </cell>
          <cell r="CL365">
            <v>27123</v>
          </cell>
          <cell r="CM365">
            <v>14318</v>
          </cell>
          <cell r="CN365">
            <v>11694</v>
          </cell>
          <cell r="CO365">
            <v>7366</v>
          </cell>
          <cell r="CP365">
            <v>6043</v>
          </cell>
          <cell r="CQ365">
            <v>6667</v>
          </cell>
          <cell r="CR365">
            <v>248</v>
          </cell>
          <cell r="CS365">
            <v>386</v>
          </cell>
          <cell r="CT365">
            <v>2235</v>
          </cell>
          <cell r="CU365" t="str">
            <v>n.a.</v>
          </cell>
          <cell r="CV365" t="str">
            <v>n.a.</v>
          </cell>
          <cell r="CW365" t="str">
            <v>n.a.</v>
          </cell>
          <cell r="CX365" t="str">
            <v>n.a.</v>
          </cell>
          <cell r="CY365">
            <v>28</v>
          </cell>
          <cell r="CZ365">
            <v>28</v>
          </cell>
          <cell r="DA365">
            <v>28</v>
          </cell>
          <cell r="DB365">
            <v>28</v>
          </cell>
          <cell r="DC365">
            <v>64888</v>
          </cell>
          <cell r="DD365">
            <v>54144</v>
          </cell>
          <cell r="DE365">
            <v>55620</v>
          </cell>
          <cell r="DF365">
            <v>46326</v>
          </cell>
          <cell r="DH365">
            <v>40604</v>
          </cell>
          <cell r="DI365">
            <v>-23003</v>
          </cell>
          <cell r="DJ365">
            <v>-14586</v>
          </cell>
          <cell r="DK365">
            <v>-995</v>
          </cell>
          <cell r="DL365">
            <v>2020</v>
          </cell>
          <cell r="DM365">
            <v>4.9748793222342602E-2</v>
          </cell>
          <cell r="DN365">
            <v>5.2353307070288201E-2</v>
          </cell>
          <cell r="DO365" t="str">
            <v>n.a.</v>
          </cell>
          <cell r="DP365">
            <v>7698.5</v>
          </cell>
          <cell r="DQ365">
            <v>28</v>
          </cell>
          <cell r="DS365">
            <v>40594</v>
          </cell>
          <cell r="DT365">
            <v>-23313</v>
          </cell>
          <cell r="DU365">
            <v>-14456</v>
          </cell>
          <cell r="DV365">
            <v>-483</v>
          </cell>
          <cell r="DW365">
            <v>2342</v>
          </cell>
          <cell r="DX365">
            <v>5.7693255160861198E-2</v>
          </cell>
          <cell r="DY365">
            <v>6.1225556833629603E-2</v>
          </cell>
          <cell r="DZ365" t="str">
            <v>n.a.</v>
          </cell>
          <cell r="EA365">
            <v>7014.5</v>
          </cell>
          <cell r="EB365">
            <v>28</v>
          </cell>
          <cell r="ED365">
            <v>61675</v>
          </cell>
          <cell r="EE365">
            <v>-40009</v>
          </cell>
          <cell r="EF365">
            <v>-16852</v>
          </cell>
          <cell r="EG365">
            <v>-259</v>
          </cell>
          <cell r="EH365">
            <v>4555</v>
          </cell>
          <cell r="EI365">
            <v>7.3854884475070895E-2</v>
          </cell>
          <cell r="EJ365">
            <v>7.9744397759103594E-2</v>
          </cell>
          <cell r="EK365" t="str">
            <v>n.a.</v>
          </cell>
          <cell r="EL365">
            <v>8745</v>
          </cell>
          <cell r="EM365">
            <v>28</v>
          </cell>
          <cell r="EO365">
            <v>47624.333333333299</v>
          </cell>
          <cell r="EP365">
            <v>-28775</v>
          </cell>
          <cell r="EQ365">
            <v>-15298</v>
          </cell>
          <cell r="ER365">
            <v>-579</v>
          </cell>
          <cell r="ES365">
            <v>2972.3333333333399</v>
          </cell>
          <cell r="ET365">
            <v>6.2412072259979197E-2</v>
          </cell>
          <cell r="EU365">
            <v>6.6566633820060395E-2</v>
          </cell>
          <cell r="FF365" t="str">
            <v>CN47531PC</v>
          </cell>
          <cell r="FG365" t="str">
            <v>exclude</v>
          </cell>
          <cell r="FH365" t="str">
            <v>Independence(A+, A, A-, B+, B, B-,U)</v>
          </cell>
          <cell r="FI365" t="str">
            <v>ok, indep</v>
          </cell>
        </row>
        <row r="366">
          <cell r="B366" t="str">
            <v>GUANGZHOU MAIGUANG ELECTRONIC SCIENCE TECHNOLOGY CO,LTD</v>
          </cell>
          <cell r="C366" t="str">
            <v>exclude</v>
          </cell>
          <cell r="D366" t="str">
            <v>Independence(A+, A, A-, B+, B, B-,U)</v>
          </cell>
          <cell r="H366" t="str">
            <v/>
          </cell>
          <cell r="I366" t="str">
            <v>ok, indep</v>
          </cell>
          <cell r="J366" t="str">
            <v>ok,indep</v>
          </cell>
          <cell r="M366" t="str">
            <v>GUANGZHOU MAIGUANG ELECTRONIC SCIENCE TECHNOLOGY CO,LTD</v>
          </cell>
          <cell r="N366" t="str">
            <v>This company is engaged in manufacturing electrical equipment and components. It has its registered head office strategically located in Guangzhou,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 distributes its products extensively in Guangzhou, Guangdong and across major locations in China. It was incorporated in 2013.</v>
          </cell>
          <cell r="O366" t="str">
            <v>Manufacturing</v>
          </cell>
          <cell r="R366" t="str">
            <v>China</v>
          </cell>
          <cell r="S366" t="str">
            <v>872281</v>
          </cell>
          <cell r="T366" t="str">
            <v>D</v>
          </cell>
          <cell r="U366" t="str">
            <v>3699</v>
          </cell>
          <cell r="V366" t="str">
            <v>Engaged in manufacturing other electrical equipment and components</v>
          </cell>
          <cell r="W366" t="str">
            <v>The Company is mainly engaged in research and development, design, production and sales of aquatic equipment and equipment.</v>
          </cell>
          <cell r="Z366" t="str">
            <v>CN51695PC</v>
          </cell>
          <cell r="AA366">
            <v>46029</v>
          </cell>
          <cell r="AB366">
            <v>42304</v>
          </cell>
          <cell r="AC366">
            <v>33085</v>
          </cell>
          <cell r="AD366">
            <v>34474</v>
          </cell>
          <cell r="AE366">
            <v>46087</v>
          </cell>
          <cell r="AF366">
            <v>41862</v>
          </cell>
          <cell r="AG366">
            <v>32918</v>
          </cell>
          <cell r="AH366">
            <v>30642</v>
          </cell>
          <cell r="AI366">
            <v>-266</v>
          </cell>
          <cell r="AJ366">
            <v>-240</v>
          </cell>
          <cell r="AK366">
            <v>-238</v>
          </cell>
          <cell r="AL366">
            <v>-238</v>
          </cell>
          <cell r="AM366">
            <v>45821</v>
          </cell>
          <cell r="AN366">
            <v>41622</v>
          </cell>
          <cell r="AO366">
            <v>32680</v>
          </cell>
          <cell r="AP366">
            <v>30404</v>
          </cell>
          <cell r="AQ366">
            <v>208</v>
          </cell>
          <cell r="AR366">
            <v>682</v>
          </cell>
          <cell r="AS366">
            <v>405</v>
          </cell>
          <cell r="AT366">
            <v>4070</v>
          </cell>
          <cell r="AU366">
            <v>-30370</v>
          </cell>
          <cell r="AV366">
            <v>-25737</v>
          </cell>
          <cell r="AW366">
            <v>-19822</v>
          </cell>
          <cell r="AX366">
            <v>-21372</v>
          </cell>
          <cell r="AY366" t="str">
            <v>n.a.</v>
          </cell>
          <cell r="AZ366" t="str">
            <v>n.a.</v>
          </cell>
          <cell r="BA366" t="str">
            <v>n.a.</v>
          </cell>
          <cell r="BB366" t="str">
            <v>n.a.</v>
          </cell>
          <cell r="BC366">
            <v>-13463</v>
          </cell>
          <cell r="BD366">
            <v>-11403</v>
          </cell>
          <cell r="BE366">
            <v>-11818</v>
          </cell>
          <cell r="BF366">
            <v>-10795</v>
          </cell>
          <cell r="BG366">
            <v>2196</v>
          </cell>
          <cell r="BH366">
            <v>5164</v>
          </cell>
          <cell r="BI366">
            <v>1445</v>
          </cell>
          <cell r="BJ366">
            <v>2307</v>
          </cell>
          <cell r="BK366">
            <v>-702</v>
          </cell>
          <cell r="BL366">
            <v>-542</v>
          </cell>
          <cell r="BM366">
            <v>-388</v>
          </cell>
          <cell r="BN366">
            <v>-266</v>
          </cell>
          <cell r="BO366">
            <v>-186</v>
          </cell>
          <cell r="BP366">
            <v>-158</v>
          </cell>
          <cell r="BQ366">
            <v>-169</v>
          </cell>
          <cell r="BR366">
            <v>-149</v>
          </cell>
          <cell r="BS366">
            <v>-516</v>
          </cell>
          <cell r="BT366">
            <v>-384</v>
          </cell>
          <cell r="BU366">
            <v>-219</v>
          </cell>
          <cell r="BV366">
            <v>-117</v>
          </cell>
          <cell r="BW366">
            <v>-1418</v>
          </cell>
          <cell r="BX366">
            <v>3356</v>
          </cell>
          <cell r="BY366">
            <v>1637</v>
          </cell>
          <cell r="BZ366">
            <v>2008</v>
          </cell>
          <cell r="CA366">
            <v>24674</v>
          </cell>
          <cell r="CB366">
            <v>25026</v>
          </cell>
          <cell r="CC366">
            <v>20282</v>
          </cell>
          <cell r="CD366">
            <v>20312</v>
          </cell>
          <cell r="CE366">
            <v>7776</v>
          </cell>
          <cell r="CF366">
            <v>6324</v>
          </cell>
          <cell r="CG366">
            <v>5406</v>
          </cell>
          <cell r="CH366">
            <v>7271</v>
          </cell>
          <cell r="CI366">
            <v>7642</v>
          </cell>
          <cell r="CJ366">
            <v>4428</v>
          </cell>
          <cell r="CK366">
            <v>3636</v>
          </cell>
          <cell r="CL366">
            <v>3399</v>
          </cell>
          <cell r="CM366">
            <v>2565</v>
          </cell>
          <cell r="CN366">
            <v>685</v>
          </cell>
          <cell r="CO366">
            <v>788</v>
          </cell>
          <cell r="CP366">
            <v>3712</v>
          </cell>
          <cell r="CQ366">
            <v>5652</v>
          </cell>
          <cell r="CR366">
            <v>11518</v>
          </cell>
          <cell r="CS366">
            <v>9474</v>
          </cell>
          <cell r="CT366">
            <v>5339</v>
          </cell>
          <cell r="CU366" t="str">
            <v>n.a.</v>
          </cell>
          <cell r="CV366" t="str">
            <v>n.a.</v>
          </cell>
          <cell r="CW366" t="str">
            <v>n.a.</v>
          </cell>
          <cell r="CX366" t="str">
            <v>n.a.</v>
          </cell>
          <cell r="CY366">
            <v>895</v>
          </cell>
          <cell r="CZ366">
            <v>736</v>
          </cell>
          <cell r="DA366">
            <v>589</v>
          </cell>
          <cell r="DB366">
            <v>419</v>
          </cell>
          <cell r="DC366">
            <v>38577</v>
          </cell>
          <cell r="DD366">
            <v>33040</v>
          </cell>
          <cell r="DE366">
            <v>27055</v>
          </cell>
          <cell r="DF366">
            <v>24454</v>
          </cell>
          <cell r="DH366">
            <v>45821</v>
          </cell>
          <cell r="DI366">
            <v>-30370</v>
          </cell>
          <cell r="DJ366">
            <v>-13463</v>
          </cell>
          <cell r="DK366">
            <v>-702</v>
          </cell>
          <cell r="DL366">
            <v>1286</v>
          </cell>
          <cell r="DM366">
            <v>2.8065734052072199E-2</v>
          </cell>
          <cell r="DN366">
            <v>2.8876164814191099E-2</v>
          </cell>
          <cell r="DO366" t="str">
            <v>n.a.</v>
          </cell>
          <cell r="DP366">
            <v>7050</v>
          </cell>
          <cell r="DQ366">
            <v>815.5</v>
          </cell>
          <cell r="DS366">
            <v>41622</v>
          </cell>
          <cell r="DT366">
            <v>-25737</v>
          </cell>
          <cell r="DU366">
            <v>-11403</v>
          </cell>
          <cell r="DV366">
            <v>-542</v>
          </cell>
          <cell r="DW366">
            <v>3940</v>
          </cell>
          <cell r="DX366">
            <v>9.4661477103454905E-2</v>
          </cell>
          <cell r="DY366">
            <v>0.104559205986943</v>
          </cell>
          <cell r="DZ366" t="str">
            <v>n.a.</v>
          </cell>
          <cell r="EA366">
            <v>5865</v>
          </cell>
          <cell r="EB366">
            <v>662.5</v>
          </cell>
          <cell r="ED366">
            <v>32680</v>
          </cell>
          <cell r="EE366">
            <v>-19822</v>
          </cell>
          <cell r="EF366">
            <v>-11818</v>
          </cell>
          <cell r="EG366">
            <v>-388</v>
          </cell>
          <cell r="EH366">
            <v>652</v>
          </cell>
          <cell r="EI366">
            <v>1.9951040391676899E-2</v>
          </cell>
          <cell r="EJ366">
            <v>2.03571874609716E-2</v>
          </cell>
          <cell r="EK366" t="str">
            <v>n.a.</v>
          </cell>
          <cell r="EL366">
            <v>6338.5</v>
          </cell>
          <cell r="EM366">
            <v>504</v>
          </cell>
          <cell r="EO366">
            <v>40041</v>
          </cell>
          <cell r="EP366">
            <v>-25309.666666666701</v>
          </cell>
          <cell r="EQ366">
            <v>-12228</v>
          </cell>
          <cell r="ER366">
            <v>-544</v>
          </cell>
          <cell r="ES366">
            <v>1959.3333333333301</v>
          </cell>
          <cell r="ET366">
            <v>4.8933176827085499E-2</v>
          </cell>
          <cell r="EU366">
            <v>5.1450829357958701E-2</v>
          </cell>
          <cell r="FF366" t="str">
            <v>CN51695PC</v>
          </cell>
          <cell r="FG366" t="str">
            <v>exclude</v>
          </cell>
          <cell r="FH366" t="str">
            <v>Independence(A+, A, A-, B+, B, B-,U)</v>
          </cell>
          <cell r="FI366" t="str">
            <v>ok, indep</v>
          </cell>
        </row>
        <row r="367">
          <cell r="B367" t="str">
            <v>SHANGHAI YUANHUI ELECTRICAL AUTOMATION ENGINEERING CO., LTD</v>
          </cell>
          <cell r="C367" t="str">
            <v>exclude</v>
          </cell>
          <cell r="D367" t="str">
            <v>Independence(A+, A, A-, B+, B, B-,U)</v>
          </cell>
          <cell r="H367" t="str">
            <v/>
          </cell>
          <cell r="I367" t="str">
            <v>ok, indep</v>
          </cell>
          <cell r="J367" t="str">
            <v>ok,indep</v>
          </cell>
          <cell r="M367" t="str">
            <v>SHANGHAI YUANHUI ELECTRICAL AUTOMATION ENGINEERING CO., LTD</v>
          </cell>
          <cell r="N367" t="str">
            <v>This company is engaged in the manufacture of motor vehicle and electronic equipment. It was incorporated in 2013 and conducts business from its registered head office located in Shanghai, China. The company's business operation also specialises in the wholesale of electrical equipment, power monitoring system integration and energy consumption management. Some of the company's products are air bag assemblies, air filters, automotive mirrors, mufflers and resonators, oil filters, automotive rims, automotive thermostats, luggage racks, exhaust and tail pipes, towing bars and systems, transmission coolers, automotive wipers and windshields, bumpers and bumperettes, engine exhaust catalytic converters, exhaust systems and parts, gas tanks, sunroofs and parts, wheels, and windshield wiper blades and refills. It also employs state-of-the art technology as well as employs staff trained to provide necessary support, service and guidance to its customers.</v>
          </cell>
          <cell r="O367" t="str">
            <v>Manufacturing; Wholesale</v>
          </cell>
          <cell r="R367" t="str">
            <v>China</v>
          </cell>
          <cell r="S367" t="str">
            <v>872865</v>
          </cell>
          <cell r="T367" t="str">
            <v>D</v>
          </cell>
          <cell r="U367" t="str">
            <v>3699</v>
          </cell>
          <cell r="V367" t="str">
            <v>Engaged in the manufacture of motor vehicle and electronic equipment</v>
          </cell>
          <cell r="W367" t="str">
            <v>The Company is mainly engaged in electrical equipment wholesale, power monitoring system integration and energy consumption management.</v>
          </cell>
          <cell r="Z367" t="str">
            <v>CN53100PC</v>
          </cell>
          <cell r="AA367">
            <v>57095</v>
          </cell>
          <cell r="AB367">
            <v>42163</v>
          </cell>
          <cell r="AC367">
            <v>40044</v>
          </cell>
          <cell r="AD367">
            <v>35370</v>
          </cell>
          <cell r="AE367">
            <v>57359</v>
          </cell>
          <cell r="AF367">
            <v>42309</v>
          </cell>
          <cell r="AG367">
            <v>40274</v>
          </cell>
          <cell r="AH367">
            <v>35471</v>
          </cell>
          <cell r="AI367">
            <v>-266</v>
          </cell>
          <cell r="AJ367">
            <v>-162</v>
          </cell>
          <cell r="AK367">
            <v>-230</v>
          </cell>
          <cell r="AL367">
            <v>-101</v>
          </cell>
          <cell r="AM367">
            <v>57093</v>
          </cell>
          <cell r="AN367">
            <v>42147</v>
          </cell>
          <cell r="AO367">
            <v>40044</v>
          </cell>
          <cell r="AP367">
            <v>35370</v>
          </cell>
          <cell r="AQ367">
            <v>2</v>
          </cell>
          <cell r="AR367">
            <v>16</v>
          </cell>
          <cell r="AS367" t="str">
            <v>n.a.</v>
          </cell>
          <cell r="AT367" t="str">
            <v>n.a.</v>
          </cell>
          <cell r="AU367">
            <v>-38233</v>
          </cell>
          <cell r="AV367">
            <v>-26044</v>
          </cell>
          <cell r="AW367">
            <v>-25807</v>
          </cell>
          <cell r="AX367">
            <v>-21981</v>
          </cell>
          <cell r="AY367" t="str">
            <v>n.a.</v>
          </cell>
          <cell r="AZ367" t="str">
            <v>n.a.</v>
          </cell>
          <cell r="BA367" t="str">
            <v>n.a.</v>
          </cell>
          <cell r="BB367" t="str">
            <v>n.a.</v>
          </cell>
          <cell r="BC367">
            <v>-6397</v>
          </cell>
          <cell r="BD367">
            <v>-6055</v>
          </cell>
          <cell r="BE367">
            <v>-7502</v>
          </cell>
          <cell r="BF367">
            <v>-5147</v>
          </cell>
          <cell r="BG367">
            <v>12465</v>
          </cell>
          <cell r="BH367">
            <v>10064</v>
          </cell>
          <cell r="BI367">
            <v>6735</v>
          </cell>
          <cell r="BJ367">
            <v>8242</v>
          </cell>
          <cell r="BK367">
            <v>-126</v>
          </cell>
          <cell r="BL367">
            <v>-126</v>
          </cell>
          <cell r="BM367">
            <v>0</v>
          </cell>
          <cell r="BN367">
            <v>-62</v>
          </cell>
          <cell r="BO367">
            <v>-126</v>
          </cell>
          <cell r="BP367">
            <v>-126</v>
          </cell>
          <cell r="BQ367">
            <v>0</v>
          </cell>
          <cell r="BR367">
            <v>-62</v>
          </cell>
          <cell r="BS367">
            <v>0</v>
          </cell>
          <cell r="BT367">
            <v>0</v>
          </cell>
          <cell r="BU367">
            <v>0</v>
          </cell>
          <cell r="BV367">
            <v>0</v>
          </cell>
          <cell r="BW367">
            <v>10620</v>
          </cell>
          <cell r="BX367">
            <v>8986</v>
          </cell>
          <cell r="BY367">
            <v>7006</v>
          </cell>
          <cell r="BZ367">
            <v>7321</v>
          </cell>
          <cell r="CA367">
            <v>61122</v>
          </cell>
          <cell r="CB367">
            <v>51437</v>
          </cell>
          <cell r="CC367">
            <v>49366</v>
          </cell>
          <cell r="CD367">
            <v>38559</v>
          </cell>
          <cell r="CE367">
            <v>30546</v>
          </cell>
          <cell r="CF367">
            <v>4242</v>
          </cell>
          <cell r="CG367">
            <v>2731</v>
          </cell>
          <cell r="CH367">
            <v>14334</v>
          </cell>
          <cell r="CI367">
            <v>24555</v>
          </cell>
          <cell r="CJ367">
            <v>19657</v>
          </cell>
          <cell r="CK367">
            <v>25088</v>
          </cell>
          <cell r="CL367">
            <v>14692</v>
          </cell>
          <cell r="CM367">
            <v>456</v>
          </cell>
          <cell r="CN367">
            <v>19712</v>
          </cell>
          <cell r="CO367">
            <v>20188</v>
          </cell>
          <cell r="CP367">
            <v>9179</v>
          </cell>
          <cell r="CQ367">
            <v>5047</v>
          </cell>
          <cell r="CR367">
            <v>7620</v>
          </cell>
          <cell r="CS367">
            <v>1202</v>
          </cell>
          <cell r="CT367">
            <v>291</v>
          </cell>
          <cell r="CU367" t="str">
            <v>n.a.</v>
          </cell>
          <cell r="CV367" t="str">
            <v>n.a.</v>
          </cell>
          <cell r="CW367" t="str">
            <v>n.a.</v>
          </cell>
          <cell r="CX367" t="str">
            <v>n.a.</v>
          </cell>
          <cell r="CY367" t="str">
            <v>n.a.</v>
          </cell>
          <cell r="CZ367" t="str">
            <v>n.a.</v>
          </cell>
          <cell r="DA367" t="str">
            <v>n.a.</v>
          </cell>
          <cell r="DB367" t="str">
            <v>n.a.</v>
          </cell>
          <cell r="DC367">
            <v>67241</v>
          </cell>
          <cell r="DD367">
            <v>58185</v>
          </cell>
          <cell r="DE367">
            <v>50132</v>
          </cell>
          <cell r="DF367">
            <v>39339</v>
          </cell>
          <cell r="DH367">
            <v>57093</v>
          </cell>
          <cell r="DI367">
            <v>-38233</v>
          </cell>
          <cell r="DJ367">
            <v>-6397</v>
          </cell>
          <cell r="DK367">
            <v>-126</v>
          </cell>
          <cell r="DL367">
            <v>12337</v>
          </cell>
          <cell r="DM367">
            <v>0.21608603506559501</v>
          </cell>
          <cell r="DN367">
            <v>0.27565019215300701</v>
          </cell>
          <cell r="DO367" t="str">
            <v>n.a.</v>
          </cell>
          <cell r="DP367">
            <v>17394</v>
          </cell>
          <cell r="DQ367" t="e">
            <v>#VALUE!</v>
          </cell>
          <cell r="DS367">
            <v>42147</v>
          </cell>
          <cell r="DT367">
            <v>-26044</v>
          </cell>
          <cell r="DU367">
            <v>-6055</v>
          </cell>
          <cell r="DV367">
            <v>-126</v>
          </cell>
          <cell r="DW367">
            <v>9922</v>
          </cell>
          <cell r="DX367">
            <v>0.235414145728047</v>
          </cell>
          <cell r="DY367">
            <v>0.30789759503491099</v>
          </cell>
          <cell r="DZ367" t="str">
            <v>n.a.</v>
          </cell>
          <cell r="EA367">
            <v>3486.5</v>
          </cell>
          <cell r="EB367" t="e">
            <v>#VALUE!</v>
          </cell>
          <cell r="ED367">
            <v>40044</v>
          </cell>
          <cell r="EE367">
            <v>-25807</v>
          </cell>
          <cell r="EF367">
            <v>-7502</v>
          </cell>
          <cell r="EG367">
            <v>0</v>
          </cell>
          <cell r="EH367">
            <v>6735</v>
          </cell>
          <cell r="EI367">
            <v>0.16818999100988899</v>
          </cell>
          <cell r="EJ367">
            <v>0.202197604251103</v>
          </cell>
          <cell r="EK367" t="str">
            <v>n.a.</v>
          </cell>
          <cell r="EL367">
            <v>8532.5</v>
          </cell>
          <cell r="EM367" t="e">
            <v>#VALUE!</v>
          </cell>
          <cell r="EO367">
            <v>46428</v>
          </cell>
          <cell r="EP367">
            <v>-30028</v>
          </cell>
          <cell r="EQ367">
            <v>-6651.3333333333303</v>
          </cell>
          <cell r="ER367">
            <v>-84</v>
          </cell>
          <cell r="ES367">
            <v>9664.6666666666697</v>
          </cell>
          <cell r="ET367">
            <v>0.20816461330806099</v>
          </cell>
          <cell r="EU367">
            <v>0.262888747846586</v>
          </cell>
          <cell r="FF367" t="str">
            <v>CN53100PC</v>
          </cell>
          <cell r="FG367" t="str">
            <v>exclude</v>
          </cell>
          <cell r="FH367" t="str">
            <v>Independence(A+, A, A-, B+, B, B-,U)</v>
          </cell>
          <cell r="FI367" t="str">
            <v>ok, indep</v>
          </cell>
        </row>
        <row r="368">
          <cell r="B368" t="str">
            <v>NINGBO NINGBIAN POWER SCIENCE AND TECHNOLOGY CO., LTD.</v>
          </cell>
          <cell r="C368" t="str">
            <v>exclude</v>
          </cell>
          <cell r="D368" t="str">
            <v>Independence(A+, A, A-, B+, B, B-,U)</v>
          </cell>
          <cell r="H368" t="str">
            <v/>
          </cell>
          <cell r="I368" t="str">
            <v>ok, indep</v>
          </cell>
          <cell r="J368" t="str">
            <v>ok,indep</v>
          </cell>
          <cell r="M368" t="str">
            <v>NINGBO NINGBIAN POWER SCIENCE AND TECHNOLOGY CO., LTD.</v>
          </cell>
          <cell r="N368" t="str">
            <v>This company is engaged in the research, design, manufacture and sale of electrical and electronic goods. It was founded in 2007 and has its registered head office located in Ningbo, province of Jiangsu, China. The company specialises in producing dry-type transformers, special transformers, reactors, transformers, and electrical equipment. It also offers amplifiers, antistatic, audio/video accessories, batteries and power management, buzzers and sounders, cases, chassis and boxes, circuit breakers, closeouts, components, computer accessories, connectors, fans, fiber optics, electrical kits, LED lighting and tubing, and lightning detectors.</v>
          </cell>
          <cell r="O368" t="str">
            <v>Manufacturing; Wholesale</v>
          </cell>
          <cell r="P368" t="str">
            <v>www.ningbian.com</v>
          </cell>
          <cell r="R368" t="str">
            <v>China</v>
          </cell>
          <cell r="S368" t="str">
            <v>430423</v>
          </cell>
          <cell r="T368" t="str">
            <v>C+</v>
          </cell>
          <cell r="U368" t="str">
            <v>3699</v>
          </cell>
          <cell r="V368" t="str">
            <v>Engaged in the research, design, manufacture and sale of electrical and electronic goods</v>
          </cell>
          <cell r="W368" t="str">
            <v>The Company is mainly engaged in dry type transformer, reactor research and development, design and sales.</v>
          </cell>
          <cell r="Z368" t="str">
            <v>CN41114PC</v>
          </cell>
          <cell r="AA368">
            <v>62714</v>
          </cell>
          <cell r="AB368">
            <v>41960</v>
          </cell>
          <cell r="AC368">
            <v>34952</v>
          </cell>
          <cell r="AD368">
            <v>29524</v>
          </cell>
          <cell r="AE368">
            <v>60037</v>
          </cell>
          <cell r="AF368">
            <v>40806</v>
          </cell>
          <cell r="AG368">
            <v>34041</v>
          </cell>
          <cell r="AH368">
            <v>29409</v>
          </cell>
          <cell r="AI368">
            <v>-564</v>
          </cell>
          <cell r="AJ368">
            <v>-357</v>
          </cell>
          <cell r="AK368">
            <v>-342</v>
          </cell>
          <cell r="AL368">
            <v>-382</v>
          </cell>
          <cell r="AM368">
            <v>59473</v>
          </cell>
          <cell r="AN368">
            <v>40449</v>
          </cell>
          <cell r="AO368">
            <v>33699</v>
          </cell>
          <cell r="AP368">
            <v>29027</v>
          </cell>
          <cell r="AQ368">
            <v>3241</v>
          </cell>
          <cell r="AR368">
            <v>1511</v>
          </cell>
          <cell r="AS368">
            <v>1253</v>
          </cell>
          <cell r="AT368">
            <v>497</v>
          </cell>
          <cell r="AU368">
            <v>-38516</v>
          </cell>
          <cell r="AV368">
            <v>-26204</v>
          </cell>
          <cell r="AW368">
            <v>-21286</v>
          </cell>
          <cell r="AX368">
            <v>-17520</v>
          </cell>
          <cell r="AY368" t="str">
            <v>n.a.</v>
          </cell>
          <cell r="AZ368" t="str">
            <v>n.a.</v>
          </cell>
          <cell r="BA368" t="str">
            <v>n.a.</v>
          </cell>
          <cell r="BB368" t="str">
            <v>n.a.</v>
          </cell>
          <cell r="BC368">
            <v>-9058</v>
          </cell>
          <cell r="BD368">
            <v>-6302</v>
          </cell>
          <cell r="BE368">
            <v>-6988</v>
          </cell>
          <cell r="BF368">
            <v>-6119</v>
          </cell>
          <cell r="BG368">
            <v>15140</v>
          </cell>
          <cell r="BH368">
            <v>9454</v>
          </cell>
          <cell r="BI368">
            <v>6678</v>
          </cell>
          <cell r="BJ368">
            <v>5885</v>
          </cell>
          <cell r="BK368">
            <v>-1473</v>
          </cell>
          <cell r="BL368">
            <v>-1398</v>
          </cell>
          <cell r="BM368">
            <v>-1134</v>
          </cell>
          <cell r="BN368">
            <v>-1609</v>
          </cell>
          <cell r="BO368">
            <v>-1293</v>
          </cell>
          <cell r="BP368">
            <v>-1225</v>
          </cell>
          <cell r="BQ368">
            <v>-974</v>
          </cell>
          <cell r="BR368">
            <v>-1452</v>
          </cell>
          <cell r="BS368">
            <v>-180</v>
          </cell>
          <cell r="BT368">
            <v>-173</v>
          </cell>
          <cell r="BU368">
            <v>-160</v>
          </cell>
          <cell r="BV368">
            <v>-157</v>
          </cell>
          <cell r="BW368">
            <v>10797</v>
          </cell>
          <cell r="BX368">
            <v>5630</v>
          </cell>
          <cell r="BY368">
            <v>4194</v>
          </cell>
          <cell r="BZ368">
            <v>2616</v>
          </cell>
          <cell r="CA368">
            <v>69445</v>
          </cell>
          <cell r="CB368">
            <v>58666</v>
          </cell>
          <cell r="CC368">
            <v>51263</v>
          </cell>
          <cell r="CD368">
            <v>51211</v>
          </cell>
          <cell r="CE368">
            <v>14189</v>
          </cell>
          <cell r="CF368">
            <v>15118</v>
          </cell>
          <cell r="CG368">
            <v>12579</v>
          </cell>
          <cell r="CH368">
            <v>12502</v>
          </cell>
          <cell r="CI368">
            <v>44216</v>
          </cell>
          <cell r="CJ368">
            <v>35210</v>
          </cell>
          <cell r="CK368">
            <v>28489</v>
          </cell>
          <cell r="CL368">
            <v>28027</v>
          </cell>
          <cell r="CM368">
            <v>3557</v>
          </cell>
          <cell r="CN368">
            <v>2169</v>
          </cell>
          <cell r="CO368">
            <v>1811</v>
          </cell>
          <cell r="CP368">
            <v>3269</v>
          </cell>
          <cell r="CQ368">
            <v>4809</v>
          </cell>
          <cell r="CR368">
            <v>2473</v>
          </cell>
          <cell r="CS368">
            <v>5184</v>
          </cell>
          <cell r="CT368">
            <v>2163</v>
          </cell>
          <cell r="CU368" t="str">
            <v>n.a.</v>
          </cell>
          <cell r="CV368" t="str">
            <v>n.a.</v>
          </cell>
          <cell r="CW368" t="str">
            <v>n.a.</v>
          </cell>
          <cell r="CX368" t="str">
            <v>n.a.</v>
          </cell>
          <cell r="CY368" t="str">
            <v>n.a.</v>
          </cell>
          <cell r="CZ368">
            <v>0</v>
          </cell>
          <cell r="DA368">
            <v>108</v>
          </cell>
          <cell r="DB368" t="str">
            <v>n.a.</v>
          </cell>
          <cell r="DC368">
            <v>86313</v>
          </cell>
          <cell r="DD368">
            <v>76183</v>
          </cell>
          <cell r="DE368">
            <v>68368</v>
          </cell>
          <cell r="DF368">
            <v>67519</v>
          </cell>
          <cell r="DH368">
            <v>59473</v>
          </cell>
          <cell r="DI368">
            <v>-38516</v>
          </cell>
          <cell r="DJ368">
            <v>-9058</v>
          </cell>
          <cell r="DK368">
            <v>-1473</v>
          </cell>
          <cell r="DL368">
            <v>10426</v>
          </cell>
          <cell r="DM368">
            <v>0.17530644157853101</v>
          </cell>
          <cell r="DN368">
            <v>0.212571614981548</v>
          </cell>
          <cell r="DO368" t="str">
            <v>n.a.</v>
          </cell>
          <cell r="DP368">
            <v>14653.5</v>
          </cell>
          <cell r="DQ368" t="e">
            <v>#VALUE!</v>
          </cell>
          <cell r="DS368">
            <v>40449</v>
          </cell>
          <cell r="DT368">
            <v>-26204</v>
          </cell>
          <cell r="DU368">
            <v>-6302</v>
          </cell>
          <cell r="DV368">
            <v>-1398</v>
          </cell>
          <cell r="DW368">
            <v>6545</v>
          </cell>
          <cell r="DX368">
            <v>0.16180869737199899</v>
          </cell>
          <cell r="DY368">
            <v>0.193045068428504</v>
          </cell>
          <cell r="DZ368" t="str">
            <v>n.a.</v>
          </cell>
          <cell r="EA368">
            <v>13848.5</v>
          </cell>
          <cell r="EB368">
            <v>54</v>
          </cell>
          <cell r="ED368">
            <v>33699</v>
          </cell>
          <cell r="EE368">
            <v>-21286</v>
          </cell>
          <cell r="EF368">
            <v>-6988</v>
          </cell>
          <cell r="EG368">
            <v>-1134</v>
          </cell>
          <cell r="EH368">
            <v>4291</v>
          </cell>
          <cell r="EI368">
            <v>0.12733315528650699</v>
          </cell>
          <cell r="EJ368">
            <v>0.14591267682263301</v>
          </cell>
          <cell r="EK368" t="str">
            <v>n.a.</v>
          </cell>
          <cell r="EL368">
            <v>12540.5</v>
          </cell>
          <cell r="EM368" t="e">
            <v>#VALUE!</v>
          </cell>
          <cell r="EO368">
            <v>44540.333333333299</v>
          </cell>
          <cell r="EP368">
            <v>-28668.666666666701</v>
          </cell>
          <cell r="EQ368">
            <v>-7449.3333333333303</v>
          </cell>
          <cell r="ER368">
            <v>-1335</v>
          </cell>
          <cell r="ES368">
            <v>7087.3333333333403</v>
          </cell>
          <cell r="ET368">
            <v>0.15912169494316</v>
          </cell>
          <cell r="EU368">
            <v>0.189232727240364</v>
          </cell>
          <cell r="FF368" t="str">
            <v>CN41114PC</v>
          </cell>
          <cell r="FG368" t="str">
            <v>exclude</v>
          </cell>
          <cell r="FH368" t="str">
            <v>Independence(A+, A, A-, B+, B, B-,U)</v>
          </cell>
          <cell r="FI368" t="str">
            <v>ok, indep</v>
          </cell>
        </row>
        <row r="369">
          <cell r="B369" t="str">
            <v>ZHEJIANG JINDUN TECHNOLOGY CO.LTD</v>
          </cell>
          <cell r="C369" t="str">
            <v>exclude</v>
          </cell>
          <cell r="D369" t="str">
            <v>Lev SDA/SDP</v>
          </cell>
          <cell r="E369" t="str">
            <v>从事配电及控制设备的生产和贸易</v>
          </cell>
          <cell r="H369" t="str">
            <v/>
          </cell>
          <cell r="I369" t="str">
            <v>ok, sda/sdp</v>
          </cell>
          <cell r="J369" t="str">
            <v>ok,sdp</v>
          </cell>
          <cell r="M369" t="str">
            <v>ZHEJIANG JINDUN TECHNOLOGY CO.LTD</v>
          </cell>
          <cell r="N369" t="str">
            <v>This company is engaged in the manufacture and trade of power distribution and control equipment. It started its operations in 1996. The registered business office of the company is located in Lin'an, Zhejiang, China.The company is principally involved in producing power breakers and switchgear, tripping concerns with older vintage equipment, switchgear life extension planning, motor control system renovation and maintenance, system planning that includes maintenance and testing, and power studies that include arc flash analysis. It also offers molded case circuit breakers and accessories; insulated case and air circuit breakers; medium voltage air and vacuum circuit breakers; motor control components, including contactors, starters, and coils; and motor control systems.</v>
          </cell>
          <cell r="O369" t="str">
            <v>Manufacturing</v>
          </cell>
          <cell r="P369" t="str">
            <v>www.hzjindun.cn</v>
          </cell>
          <cell r="R369" t="str">
            <v>China</v>
          </cell>
          <cell r="S369" t="str">
            <v>836443</v>
          </cell>
          <cell r="T369" t="str">
            <v>B+</v>
          </cell>
          <cell r="U369" t="str">
            <v>3699</v>
          </cell>
          <cell r="V369" t="str">
            <v>Engaged in the manufacture and trade of power distribution and control equipment</v>
          </cell>
          <cell r="W369" t="str">
            <v>The Company is mainly engaged in the research and development, production, sales and distribution of power and distribution and control equipment.</v>
          </cell>
          <cell r="Z369" t="str">
            <v>CN47889PC</v>
          </cell>
          <cell r="AA369">
            <v>67806</v>
          </cell>
          <cell r="AB369">
            <v>41559</v>
          </cell>
          <cell r="AC369">
            <v>42958</v>
          </cell>
          <cell r="AD369">
            <v>31002</v>
          </cell>
          <cell r="AE369">
            <v>66158</v>
          </cell>
          <cell r="AF369">
            <v>40562</v>
          </cell>
          <cell r="AG369">
            <v>42555</v>
          </cell>
          <cell r="AH369">
            <v>31034</v>
          </cell>
          <cell r="AI369">
            <v>-876</v>
          </cell>
          <cell r="AJ369">
            <v>-487</v>
          </cell>
          <cell r="AK369">
            <v>-847</v>
          </cell>
          <cell r="AL369">
            <v>-675</v>
          </cell>
          <cell r="AM369">
            <v>65282</v>
          </cell>
          <cell r="AN369">
            <v>40075</v>
          </cell>
          <cell r="AO369">
            <v>41708</v>
          </cell>
          <cell r="AP369">
            <v>30359</v>
          </cell>
          <cell r="AQ369">
            <v>2524</v>
          </cell>
          <cell r="AR369">
            <v>1484</v>
          </cell>
          <cell r="AS369">
            <v>1250</v>
          </cell>
          <cell r="AT369">
            <v>643</v>
          </cell>
          <cell r="AU369">
            <v>-49590</v>
          </cell>
          <cell r="AV369">
            <v>-27117</v>
          </cell>
          <cell r="AW369">
            <v>-29221</v>
          </cell>
          <cell r="AX369">
            <v>-21215</v>
          </cell>
          <cell r="AY369" t="str">
            <v>n.a.</v>
          </cell>
          <cell r="AZ369" t="str">
            <v>n.a.</v>
          </cell>
          <cell r="BA369" t="str">
            <v>n.a.</v>
          </cell>
          <cell r="BB369" t="str">
            <v>n.a.</v>
          </cell>
          <cell r="BC369">
            <v>-11425</v>
          </cell>
          <cell r="BD369">
            <v>-8887</v>
          </cell>
          <cell r="BE369">
            <v>-9155</v>
          </cell>
          <cell r="BF369">
            <v>-8857</v>
          </cell>
          <cell r="BG369">
            <v>6791</v>
          </cell>
          <cell r="BH369">
            <v>5555</v>
          </cell>
          <cell r="BI369">
            <v>4582</v>
          </cell>
          <cell r="BJ369">
            <v>930</v>
          </cell>
          <cell r="BK369">
            <v>-2316</v>
          </cell>
          <cell r="BL369">
            <v>-2231</v>
          </cell>
          <cell r="BM369">
            <v>-2675</v>
          </cell>
          <cell r="BN369">
            <v>-2601</v>
          </cell>
          <cell r="BO369">
            <v>-2072</v>
          </cell>
          <cell r="BP369">
            <v>-1988</v>
          </cell>
          <cell r="BQ369">
            <v>-2437</v>
          </cell>
          <cell r="BR369">
            <v>-2367</v>
          </cell>
          <cell r="BS369">
            <v>-244</v>
          </cell>
          <cell r="BT369">
            <v>-243</v>
          </cell>
          <cell r="BU369">
            <v>-238</v>
          </cell>
          <cell r="BV369">
            <v>-234</v>
          </cell>
          <cell r="BW369">
            <v>1135</v>
          </cell>
          <cell r="BX369">
            <v>1152</v>
          </cell>
          <cell r="BY369">
            <v>-563</v>
          </cell>
          <cell r="BZ369">
            <v>-6335</v>
          </cell>
          <cell r="CA369">
            <v>63007</v>
          </cell>
          <cell r="CB369">
            <v>42032</v>
          </cell>
          <cell r="CC369">
            <v>38897</v>
          </cell>
          <cell r="CD369">
            <v>33949</v>
          </cell>
          <cell r="CE369">
            <v>6653</v>
          </cell>
          <cell r="CF369">
            <v>5109</v>
          </cell>
          <cell r="CG369">
            <v>3205</v>
          </cell>
          <cell r="CH369">
            <v>4923</v>
          </cell>
          <cell r="CI369">
            <v>49437</v>
          </cell>
          <cell r="CJ369">
            <v>32559</v>
          </cell>
          <cell r="CK369">
            <v>29050</v>
          </cell>
          <cell r="CL369">
            <v>25871</v>
          </cell>
          <cell r="CM369">
            <v>1631</v>
          </cell>
          <cell r="CN369">
            <v>1065</v>
          </cell>
          <cell r="CO369">
            <v>4249</v>
          </cell>
          <cell r="CP369">
            <v>1746</v>
          </cell>
          <cell r="CQ369">
            <v>3629</v>
          </cell>
          <cell r="CR369">
            <v>2814</v>
          </cell>
          <cell r="CS369">
            <v>2190</v>
          </cell>
          <cell r="CT369">
            <v>1245</v>
          </cell>
          <cell r="CU369">
            <v>2620</v>
          </cell>
          <cell r="CV369" t="str">
            <v>n.a.</v>
          </cell>
          <cell r="CW369" t="str">
            <v>n.a.</v>
          </cell>
          <cell r="CX369" t="str">
            <v>n.a.</v>
          </cell>
          <cell r="CY369" t="str">
            <v>n.a.</v>
          </cell>
          <cell r="CZ369" t="str">
            <v>n.a.</v>
          </cell>
          <cell r="DA369" t="str">
            <v>n.a.</v>
          </cell>
          <cell r="DB369" t="str">
            <v>n.a.</v>
          </cell>
          <cell r="DC369">
            <v>95480</v>
          </cell>
          <cell r="DD369">
            <v>74625</v>
          </cell>
          <cell r="DE369">
            <v>73113</v>
          </cell>
          <cell r="DF369">
            <v>73274</v>
          </cell>
          <cell r="DH369">
            <v>65282</v>
          </cell>
          <cell r="DI369">
            <v>-49590</v>
          </cell>
          <cell r="DJ369">
            <v>-11425</v>
          </cell>
          <cell r="DK369">
            <v>-2316</v>
          </cell>
          <cell r="DL369">
            <v>1951</v>
          </cell>
          <cell r="DM369">
            <v>2.9885726540240801E-2</v>
          </cell>
          <cell r="DN369">
            <v>3.0806398130457401E-2</v>
          </cell>
          <cell r="DO369" t="str">
            <v>n.a.</v>
          </cell>
          <cell r="DP369">
            <v>5881</v>
          </cell>
          <cell r="DQ369" t="e">
            <v>#VALUE!</v>
          </cell>
          <cell r="DS369">
            <v>40075</v>
          </cell>
          <cell r="DT369">
            <v>-27117</v>
          </cell>
          <cell r="DU369">
            <v>-8887</v>
          </cell>
          <cell r="DV369">
            <v>-2231</v>
          </cell>
          <cell r="DW369">
            <v>1840</v>
          </cell>
          <cell r="DX369">
            <v>4.5913911416094799E-2</v>
          </cell>
          <cell r="DY369">
            <v>4.8123447103439299E-2</v>
          </cell>
          <cell r="DZ369" t="str">
            <v>n.a.</v>
          </cell>
          <cell r="EA369">
            <v>4157</v>
          </cell>
          <cell r="EB369" t="e">
            <v>#VALUE!</v>
          </cell>
          <cell r="ED369">
            <v>41708</v>
          </cell>
          <cell r="EE369">
            <v>-29221</v>
          </cell>
          <cell r="EF369">
            <v>-9155</v>
          </cell>
          <cell r="EG369">
            <v>-2675</v>
          </cell>
          <cell r="EH369">
            <v>657</v>
          </cell>
          <cell r="EI369">
            <v>1.5752373645343799E-2</v>
          </cell>
          <cell r="EJ369">
            <v>1.6004482229421899E-2</v>
          </cell>
          <cell r="EK369" t="str">
            <v>n.a.</v>
          </cell>
          <cell r="EL369">
            <v>4064</v>
          </cell>
          <cell r="EM369" t="e">
            <v>#VALUE!</v>
          </cell>
          <cell r="EO369">
            <v>49021.666666666701</v>
          </cell>
          <cell r="EP369">
            <v>-35309.333333333299</v>
          </cell>
          <cell r="EQ369">
            <v>-9822.3333333333303</v>
          </cell>
          <cell r="ER369">
            <v>-2407.3333333333298</v>
          </cell>
          <cell r="ES369">
            <v>1482.6666666666599</v>
          </cell>
          <cell r="ET369">
            <v>3.0245129704552301E-2</v>
          </cell>
          <cell r="EU369">
            <v>3.11884277470427E-2</v>
          </cell>
          <cell r="FF369" t="str">
            <v>CN47889PC</v>
          </cell>
          <cell r="FG369" t="str">
            <v>exclude</v>
          </cell>
          <cell r="FH369" t="str">
            <v>Lev SDA/SDP</v>
          </cell>
          <cell r="FI369" t="str">
            <v>ok, sda/sdp</v>
          </cell>
        </row>
        <row r="370">
          <cell r="B370" t="str">
            <v>CONG TY CO PHAN SU KY THUAT HOANG LIEN SON</v>
          </cell>
          <cell r="C370" t="str">
            <v>exclude</v>
          </cell>
          <cell r="D370" t="str">
            <v>Lev SDA/SDP</v>
          </cell>
          <cell r="E370" t="str">
            <v>从事生产现拌混凝土、水泥和固化材料</v>
          </cell>
          <cell r="H370" t="str">
            <v/>
          </cell>
          <cell r="I370" t="str">
            <v>ok, sda/sdp</v>
          </cell>
          <cell r="J370" t="str">
            <v>ok,sdp</v>
          </cell>
          <cell r="M370" t="str">
            <v>CONG TY CO PHAN SU KY THUAT HOANG LIEN SON</v>
          </cell>
          <cell r="N370" t="str">
            <v>This company, based in Vietnam, is engaged in the production of ready mix concrete, cement and solidification materials; and wholesale distribution of bricks, and irregular refractory products, as well as the processing of concrete products. It conducts business from its registered head office located in Yen Bai.Some of the products the company produces and distributes are sand, gravel, crushed stone, white cement, trass cement, masonry cement, aquament and Portland cement for hydraulic engineering, as well as light, heavy and aerated concrete building blocks, pavers, prefabricated ceilings and walls, and prefabricated cellar units.</v>
          </cell>
          <cell r="O370" t="str">
            <v>Manufacturing</v>
          </cell>
          <cell r="P370" t="str">
            <v>www.hoceratec.com.vn</v>
          </cell>
          <cell r="R370" t="str">
            <v>Vietnam</v>
          </cell>
          <cell r="S370" t="str">
            <v>HLS</v>
          </cell>
          <cell r="T370" t="str">
            <v>U</v>
          </cell>
          <cell r="U370" t="str">
            <v>3699</v>
          </cell>
          <cell r="V370" t="str">
            <v>Engaged in the production of ready mix concrete, cement and solidification materials; and wholesale distribution of bricks, and irregular refractory products, as well as the processing of concrete products</v>
          </cell>
          <cell r="W370" t="str">
            <v>The Company specializes in Manufacture of refractory products</v>
          </cell>
          <cell r="X370" t="str">
            <v>CONG TY SU KY THUAT HOANG LIEN SON</v>
          </cell>
          <cell r="Z370" t="str">
            <v>VN5200216710</v>
          </cell>
          <cell r="AA370">
            <v>146598738</v>
          </cell>
          <cell r="AB370">
            <v>119064071</v>
          </cell>
          <cell r="AC370">
            <v>106009369</v>
          </cell>
          <cell r="AD370">
            <v>84090787</v>
          </cell>
          <cell r="AE370">
            <v>146822964</v>
          </cell>
          <cell r="AF370">
            <v>119425572</v>
          </cell>
          <cell r="AG370">
            <v>106010896</v>
          </cell>
          <cell r="AH370">
            <v>84201298</v>
          </cell>
          <cell r="AI370">
            <v>-224226</v>
          </cell>
          <cell r="AJ370">
            <v>-361501</v>
          </cell>
          <cell r="AK370">
            <v>-1527</v>
          </cell>
          <cell r="AL370">
            <v>-110511</v>
          </cell>
          <cell r="AM370">
            <v>146598738</v>
          </cell>
          <cell r="AN370">
            <v>119064071</v>
          </cell>
          <cell r="AO370">
            <v>106009369</v>
          </cell>
          <cell r="AP370">
            <v>84090787</v>
          </cell>
          <cell r="AQ370" t="str">
            <v>n.a.</v>
          </cell>
          <cell r="AR370" t="str">
            <v>n.a.</v>
          </cell>
          <cell r="AS370" t="str">
            <v>n.a.</v>
          </cell>
          <cell r="AT370" t="str">
            <v>n.a.</v>
          </cell>
          <cell r="AU370">
            <v>-73025807</v>
          </cell>
          <cell r="AV370">
            <v>-63090334</v>
          </cell>
          <cell r="AW370">
            <v>-55434757</v>
          </cell>
          <cell r="AX370">
            <v>-45020383</v>
          </cell>
          <cell r="AY370">
            <v>0</v>
          </cell>
          <cell r="AZ370">
            <v>0</v>
          </cell>
          <cell r="BA370">
            <v>0</v>
          </cell>
          <cell r="BB370">
            <v>0</v>
          </cell>
          <cell r="BC370">
            <v>-28493973</v>
          </cell>
          <cell r="BD370">
            <v>-24350245</v>
          </cell>
          <cell r="BE370">
            <v>-23556132</v>
          </cell>
          <cell r="BF370">
            <v>-18774990</v>
          </cell>
          <cell r="BG370">
            <v>45078958</v>
          </cell>
          <cell r="BH370">
            <v>31623492</v>
          </cell>
          <cell r="BI370">
            <v>27018480</v>
          </cell>
          <cell r="BJ370">
            <v>20295414</v>
          </cell>
          <cell r="BK370">
            <v>-5198150</v>
          </cell>
          <cell r="BL370">
            <v>-5109837</v>
          </cell>
          <cell r="BM370">
            <v>-4873413</v>
          </cell>
          <cell r="BN370">
            <v>-3141304</v>
          </cell>
          <cell r="BO370">
            <v>-5198150</v>
          </cell>
          <cell r="BP370">
            <v>-5109837</v>
          </cell>
          <cell r="BQ370">
            <v>-4873413</v>
          </cell>
          <cell r="BR370">
            <v>-3141304</v>
          </cell>
          <cell r="BS370">
            <v>0</v>
          </cell>
          <cell r="BT370">
            <v>0</v>
          </cell>
          <cell r="BU370">
            <v>0</v>
          </cell>
          <cell r="BV370">
            <v>0</v>
          </cell>
          <cell r="BW370">
            <v>34360259</v>
          </cell>
          <cell r="BX370">
            <v>24865230</v>
          </cell>
          <cell r="BY370">
            <v>19387927</v>
          </cell>
          <cell r="BZ370">
            <v>16587054</v>
          </cell>
          <cell r="CA370">
            <v>96191097</v>
          </cell>
          <cell r="CB370">
            <v>89428433</v>
          </cell>
          <cell r="CC370">
            <v>79948987</v>
          </cell>
          <cell r="CD370">
            <v>73485114</v>
          </cell>
          <cell r="CE370">
            <v>40969976</v>
          </cell>
          <cell r="CF370">
            <v>31380632</v>
          </cell>
          <cell r="CG370">
            <v>33743320</v>
          </cell>
          <cell r="CH370">
            <v>25638271</v>
          </cell>
          <cell r="CI370">
            <v>17587831</v>
          </cell>
          <cell r="CJ370">
            <v>14453333</v>
          </cell>
          <cell r="CK370">
            <v>17917886</v>
          </cell>
          <cell r="CL370">
            <v>18736446</v>
          </cell>
          <cell r="CM370">
            <v>5511629</v>
          </cell>
          <cell r="CN370">
            <v>30645050</v>
          </cell>
          <cell r="CO370">
            <v>1309918</v>
          </cell>
          <cell r="CP370">
            <v>1016717</v>
          </cell>
          <cell r="CQ370">
            <v>31552026</v>
          </cell>
          <cell r="CR370">
            <v>10103248</v>
          </cell>
          <cell r="CS370">
            <v>26202581</v>
          </cell>
          <cell r="CT370">
            <v>25537565</v>
          </cell>
          <cell r="CU370">
            <v>25221326</v>
          </cell>
          <cell r="CV370">
            <v>3000000</v>
          </cell>
          <cell r="CW370">
            <v>14000000</v>
          </cell>
          <cell r="CX370">
            <v>21000000</v>
          </cell>
          <cell r="CY370">
            <v>18035911</v>
          </cell>
          <cell r="CZ370">
            <v>908224</v>
          </cell>
          <cell r="DA370">
            <v>869309</v>
          </cell>
          <cell r="DB370">
            <v>1214329</v>
          </cell>
          <cell r="DC370">
            <v>158919733</v>
          </cell>
          <cell r="DD370">
            <v>131832792</v>
          </cell>
          <cell r="DE370">
            <v>117427841</v>
          </cell>
          <cell r="DF370">
            <v>105002979</v>
          </cell>
          <cell r="DH370">
            <v>146598738</v>
          </cell>
          <cell r="DI370">
            <v>-73025807</v>
          </cell>
          <cell r="DJ370">
            <v>-28493973</v>
          </cell>
          <cell r="DK370">
            <v>-5198150</v>
          </cell>
          <cell r="DL370">
            <v>39880808</v>
          </cell>
          <cell r="DM370">
            <v>0.27204059560185301</v>
          </cell>
          <cell r="DN370">
            <v>0.37370297568552902</v>
          </cell>
          <cell r="DO370">
            <v>0</v>
          </cell>
          <cell r="DP370">
            <v>36175304</v>
          </cell>
          <cell r="DQ370">
            <v>9472067.5</v>
          </cell>
          <cell r="DS370">
            <v>119064071</v>
          </cell>
          <cell r="DT370">
            <v>-63090334</v>
          </cell>
          <cell r="DU370">
            <v>-24350245</v>
          </cell>
          <cell r="DV370">
            <v>-5109837</v>
          </cell>
          <cell r="DW370">
            <v>26513655</v>
          </cell>
          <cell r="DX370">
            <v>0.22268392788282901</v>
          </cell>
          <cell r="DY370">
            <v>0.286477966776508</v>
          </cell>
          <cell r="DZ370">
            <v>0</v>
          </cell>
          <cell r="EA370">
            <v>32561976</v>
          </cell>
          <cell r="EB370">
            <v>888766.5</v>
          </cell>
          <cell r="ED370">
            <v>106009369</v>
          </cell>
          <cell r="EE370">
            <v>-55434757</v>
          </cell>
          <cell r="EF370">
            <v>-23556132</v>
          </cell>
          <cell r="EG370">
            <v>-4873413</v>
          </cell>
          <cell r="EH370">
            <v>22145067</v>
          </cell>
          <cell r="EI370">
            <v>0.20889726265609601</v>
          </cell>
          <cell r="EJ370">
            <v>0.26405832364764698</v>
          </cell>
          <cell r="EK370">
            <v>0</v>
          </cell>
          <cell r="EL370">
            <v>29690795.5</v>
          </cell>
          <cell r="EM370">
            <v>1041819</v>
          </cell>
          <cell r="EO370">
            <v>123890726</v>
          </cell>
          <cell r="EP370">
            <v>-63850299.333333299</v>
          </cell>
          <cell r="EQ370">
            <v>-25466783.333333299</v>
          </cell>
          <cell r="ER370">
            <v>-5060466.6666666698</v>
          </cell>
          <cell r="ES370">
            <v>29513176.666666701</v>
          </cell>
          <cell r="ET370">
            <v>0.23821941818846601</v>
          </cell>
          <cell r="EU370">
            <v>0.31271395448539002</v>
          </cell>
          <cell r="FF370" t="str">
            <v>VN5200216710</v>
          </cell>
          <cell r="FG370" t="str">
            <v>exclude</v>
          </cell>
          <cell r="FH370" t="str">
            <v>Lev SDA/SDP</v>
          </cell>
          <cell r="FI370" t="str">
            <v>ok, sda/sdp</v>
          </cell>
        </row>
        <row r="371">
          <cell r="B371" t="str">
            <v>GUANG DONG GENG SHUN TECHNOLOGY CO.,LTD.</v>
          </cell>
          <cell r="C371" t="str">
            <v>exclude</v>
          </cell>
          <cell r="D371" t="str">
            <v>Lev SDA/SDP</v>
          </cell>
          <cell r="E371" t="str">
            <v>从事办公设备制造、研发、生产梳状粘结机、层压机、指纹考勤机的企业</v>
          </cell>
          <cell r="H371" t="str">
            <v/>
          </cell>
          <cell r="I371" t="str">
            <v>ok, sda/sdp</v>
          </cell>
          <cell r="J371" t="str">
            <v>ok,sdp</v>
          </cell>
          <cell r="M371" t="str">
            <v>GUANG DONG GENG SHUN TECHNOLOGY CO.,LTD.</v>
          </cell>
          <cell r="N371" t="str">
            <v>This company operates as an office equipment manufacturing as well as researching and producing comb binder, laminator, and fingerprint attendance machine. It was incorporated in 2011 and has its registered located at Huizhou city,Guangdong province, China. The company's business operation specialises in It occupied an area of 22,000 square meters, and also owe with convenient transportation conditions(one and a half hours' drive from Shenzhen). With the notion of customer-oriented, ongoing innovation and high-quality products, the company improved and renovated of traditional comb binding machine,which achieved the result of high cost performance. It has also obtained one PCT and over 30 domestic patents, and also recognized as national high-tech enterprises.</v>
          </cell>
          <cell r="O371" t="str">
            <v>Manufacturing</v>
          </cell>
          <cell r="P371" t="str">
            <v>www.gshun.com.cn</v>
          </cell>
          <cell r="R371" t="str">
            <v>China</v>
          </cell>
          <cell r="S371" t="str">
            <v>837308</v>
          </cell>
          <cell r="T371" t="str">
            <v>B+</v>
          </cell>
          <cell r="U371" t="str">
            <v>3699</v>
          </cell>
          <cell r="V371" t="str">
            <v>Operates as an office equipment manufacturing as well as researching and producing comb binder, laminator, and fingerprint attendance machine</v>
          </cell>
          <cell r="W371" t="str">
            <v>The Company is mainly engaged in the research and development, production and sales of cultural and office machinery.</v>
          </cell>
          <cell r="Z371" t="str">
            <v>CN48652PC</v>
          </cell>
          <cell r="AA371">
            <v>16375</v>
          </cell>
          <cell r="AB371">
            <v>41150</v>
          </cell>
          <cell r="AC371">
            <v>36918</v>
          </cell>
          <cell r="AD371">
            <v>37560</v>
          </cell>
          <cell r="AE371">
            <v>16731</v>
          </cell>
          <cell r="AF371">
            <v>40712</v>
          </cell>
          <cell r="AG371">
            <v>36471</v>
          </cell>
          <cell r="AH371">
            <v>36905</v>
          </cell>
          <cell r="AI371">
            <v>-406</v>
          </cell>
          <cell r="AJ371">
            <v>-109</v>
          </cell>
          <cell r="AK371">
            <v>-108</v>
          </cell>
          <cell r="AL371">
            <v>-263</v>
          </cell>
          <cell r="AM371">
            <v>16325</v>
          </cell>
          <cell r="AN371">
            <v>40603</v>
          </cell>
          <cell r="AO371">
            <v>36363</v>
          </cell>
          <cell r="AP371">
            <v>36642</v>
          </cell>
          <cell r="AQ371">
            <v>50</v>
          </cell>
          <cell r="AR371">
            <v>547</v>
          </cell>
          <cell r="AS371">
            <v>555</v>
          </cell>
          <cell r="AT371">
            <v>918</v>
          </cell>
          <cell r="AU371">
            <v>-18884</v>
          </cell>
          <cell r="AV371">
            <v>-31157</v>
          </cell>
          <cell r="AW371">
            <v>-27574</v>
          </cell>
          <cell r="AX371">
            <v>-25851</v>
          </cell>
          <cell r="AY371" t="str">
            <v>n.a.</v>
          </cell>
          <cell r="AZ371" t="str">
            <v>n.a.</v>
          </cell>
          <cell r="BA371" t="str">
            <v>n.a.</v>
          </cell>
          <cell r="BB371" t="str">
            <v>n.a.</v>
          </cell>
          <cell r="BC371">
            <v>-4548</v>
          </cell>
          <cell r="BD371">
            <v>-6159</v>
          </cell>
          <cell r="BE371">
            <v>-6721</v>
          </cell>
          <cell r="BF371">
            <v>-8782</v>
          </cell>
          <cell r="BG371">
            <v>-7057</v>
          </cell>
          <cell r="BH371">
            <v>3834</v>
          </cell>
          <cell r="BI371">
            <v>2623</v>
          </cell>
          <cell r="BJ371">
            <v>2927</v>
          </cell>
          <cell r="BK371">
            <v>-995</v>
          </cell>
          <cell r="BL371">
            <v>-843</v>
          </cell>
          <cell r="BM371">
            <v>-867</v>
          </cell>
          <cell r="BN371">
            <v>-873</v>
          </cell>
          <cell r="BO371">
            <v>-842</v>
          </cell>
          <cell r="BP371">
            <v>-693</v>
          </cell>
          <cell r="BQ371">
            <v>-716</v>
          </cell>
          <cell r="BR371">
            <v>-732</v>
          </cell>
          <cell r="BS371">
            <v>-153</v>
          </cell>
          <cell r="BT371">
            <v>-150</v>
          </cell>
          <cell r="BU371">
            <v>-151</v>
          </cell>
          <cell r="BV371">
            <v>-141</v>
          </cell>
          <cell r="BW371">
            <v>-9147</v>
          </cell>
          <cell r="BX371">
            <v>2304</v>
          </cell>
          <cell r="BY371">
            <v>245</v>
          </cell>
          <cell r="BZ371">
            <v>701</v>
          </cell>
          <cell r="CA371">
            <v>44482</v>
          </cell>
          <cell r="CB371">
            <v>47207</v>
          </cell>
          <cell r="CC371">
            <v>46328</v>
          </cell>
          <cell r="CD371">
            <v>33321</v>
          </cell>
          <cell r="CE371">
            <v>13522</v>
          </cell>
          <cell r="CF371">
            <v>19980</v>
          </cell>
          <cell r="CG371">
            <v>18363</v>
          </cell>
          <cell r="CH371">
            <v>12270</v>
          </cell>
          <cell r="CI371">
            <v>13637</v>
          </cell>
          <cell r="CJ371">
            <v>13548</v>
          </cell>
          <cell r="CK371">
            <v>15571</v>
          </cell>
          <cell r="CL371">
            <v>13388</v>
          </cell>
          <cell r="CM371">
            <v>430</v>
          </cell>
          <cell r="CN371">
            <v>489</v>
          </cell>
          <cell r="CO371">
            <v>1621</v>
          </cell>
          <cell r="CP371">
            <v>1797</v>
          </cell>
          <cell r="CQ371">
            <v>523</v>
          </cell>
          <cell r="CR371">
            <v>600</v>
          </cell>
          <cell r="CS371">
            <v>319</v>
          </cell>
          <cell r="CT371">
            <v>955</v>
          </cell>
          <cell r="CU371">
            <v>196</v>
          </cell>
          <cell r="CV371" t="str">
            <v>n.a.</v>
          </cell>
          <cell r="CW371" t="str">
            <v>n.a.</v>
          </cell>
          <cell r="CX371" t="str">
            <v>n.a.</v>
          </cell>
          <cell r="CY371">
            <v>0</v>
          </cell>
          <cell r="CZ371">
            <v>75</v>
          </cell>
          <cell r="DA371">
            <v>77</v>
          </cell>
          <cell r="DB371" t="str">
            <v>n.a.</v>
          </cell>
          <cell r="DC371">
            <v>53332</v>
          </cell>
          <cell r="DD371">
            <v>58178</v>
          </cell>
          <cell r="DE371">
            <v>56445</v>
          </cell>
          <cell r="DF371">
            <v>45767</v>
          </cell>
          <cell r="DH371">
            <v>16325</v>
          </cell>
          <cell r="DI371">
            <v>-18884</v>
          </cell>
          <cell r="DJ371">
            <v>-4548</v>
          </cell>
          <cell r="DK371">
            <v>-995</v>
          </cell>
          <cell r="DL371">
            <v>-8102</v>
          </cell>
          <cell r="DM371">
            <v>-0.49629402756508401</v>
          </cell>
          <cell r="DN371">
            <v>-0.33168215499242598</v>
          </cell>
          <cell r="DO371" t="str">
            <v>n.a.</v>
          </cell>
          <cell r="DP371">
            <v>16751</v>
          </cell>
          <cell r="DQ371">
            <v>37.5</v>
          </cell>
          <cell r="DS371">
            <v>40603</v>
          </cell>
          <cell r="DT371">
            <v>-31157</v>
          </cell>
          <cell r="DU371">
            <v>-6159</v>
          </cell>
          <cell r="DV371">
            <v>-843</v>
          </cell>
          <cell r="DW371">
            <v>2444</v>
          </cell>
          <cell r="DX371">
            <v>6.0192596606162101E-2</v>
          </cell>
          <cell r="DY371">
            <v>6.4047799994758806E-2</v>
          </cell>
          <cell r="DZ371" t="str">
            <v>n.a.</v>
          </cell>
          <cell r="EA371">
            <v>19171.5</v>
          </cell>
          <cell r="EB371">
            <v>76</v>
          </cell>
          <cell r="ED371">
            <v>36363</v>
          </cell>
          <cell r="EE371">
            <v>-27574</v>
          </cell>
          <cell r="EF371">
            <v>-6721</v>
          </cell>
          <cell r="EG371">
            <v>-867</v>
          </cell>
          <cell r="EH371">
            <v>1201</v>
          </cell>
          <cell r="EI371">
            <v>3.3028077991364799E-2</v>
          </cell>
          <cell r="EJ371">
            <v>3.4156191342927002E-2</v>
          </cell>
          <cell r="EK371" t="str">
            <v>n.a.</v>
          </cell>
          <cell r="EL371">
            <v>15316.5</v>
          </cell>
          <cell r="EM371" t="e">
            <v>#VALUE!</v>
          </cell>
          <cell r="EO371">
            <v>31097</v>
          </cell>
          <cell r="EP371">
            <v>-25871.666666666701</v>
          </cell>
          <cell r="EQ371">
            <v>-5809.3333333333303</v>
          </cell>
          <cell r="ER371">
            <v>-901.66666666666697</v>
          </cell>
          <cell r="ES371">
            <v>-1485.6666666666699</v>
          </cell>
          <cell r="ET371">
            <v>-4.7775240912842597E-2</v>
          </cell>
          <cell r="EU371">
            <v>-4.5596840856078902E-2</v>
          </cell>
          <cell r="FF371" t="str">
            <v>CN48652PC</v>
          </cell>
          <cell r="FG371" t="str">
            <v>exclude</v>
          </cell>
          <cell r="FH371" t="str">
            <v>Lev SDA/SDP</v>
          </cell>
          <cell r="FI371" t="str">
            <v>ok, sda/sdp</v>
          </cell>
        </row>
        <row r="372">
          <cell r="B372" t="str">
            <v>JOE HOLDING BERHAD</v>
          </cell>
          <cell r="C372" t="str">
            <v>exclude</v>
          </cell>
          <cell r="D372" t="str">
            <v>Consecutive loss</v>
          </cell>
          <cell r="H372" t="str">
            <v/>
          </cell>
          <cell r="I372" t="str">
            <v>ok, loss</v>
          </cell>
          <cell r="J372" t="str">
            <v>ok,loss</v>
          </cell>
          <cell r="M372" t="str">
            <v>JOE HOLDING BERHAD</v>
          </cell>
          <cell r="N372" t="str">
            <v>This company is an investment holding firm for a group engaged in the manufacture and wholesale of automotive batteries and components. The company was established in 1989. The registered head office of the company is located in Kuala Lumpur, Malaysia.The company's main subsidiary, GP Autobat Sdn Bhd, is a major supplier of automotive batteries not only in Malaysia but internationally in over 30 countries including Australia, Middle East, Nigeria, South Africa, Singapore and United Kingdom. Its products include automotive batteries, motorcycle batteries, valve regulated lead acid batteries/sealed lead acid batteries, and plastics injection and blow moulding parts. Other subsidiaries of the company include GP Marketing Sdn Bhd, which is engaged in the marketing of automotive batteries; GPA Plastic Industries Sdn Bhd, which is engaged in the manufacture of industrial plastic and its related products; GPA Trading Sdn Bhd, engaged in the marketing of finished plastic products and battery water; GP Products Sdn Bhd, engaged in the marketing of sealed lead acid batteries and other related products; and GPA Technologies Sdn Bhd, engaged in the manufacture and marketing of sealed lead acid batteries. The group is committed to be the leading automotive battery manufacturer in the region. It strives to provide world class quality products in compliance with product, regulatory, statutory, customer and other related requirements.</v>
          </cell>
          <cell r="O372" t="str">
            <v>Services</v>
          </cell>
          <cell r="P372" t="str">
            <v>www.gp-products.com</v>
          </cell>
          <cell r="R372" t="str">
            <v>Malaysia</v>
          </cell>
          <cell r="S372" t="str">
            <v>7096</v>
          </cell>
          <cell r="T372" t="str">
            <v>A+</v>
          </cell>
          <cell r="U372" t="str">
            <v>3692</v>
          </cell>
          <cell r="V372" t="str">
            <v>An investment holding firm for a group engaged in the manufacture and wholesale of automotive batteries and components</v>
          </cell>
          <cell r="W372" t="str">
            <v>The principal activity of the Company is that of investment holding.  The principal activities of the Group are the manufacturing and marketing of automotive batteries and components, assembly, sale and marketing of sealed lead acid batteries and other related downstream products, manufacturing of industrial plastic and its related products, and marketing and trading of finished plastic products and battery water.</v>
          </cell>
          <cell r="X372" t="str">
            <v>GPA HOLDINGS BERHAD</v>
          </cell>
          <cell r="Z372" t="str">
            <v>MY493897-V</v>
          </cell>
          <cell r="AA372">
            <v>19366</v>
          </cell>
          <cell r="AB372">
            <v>25954</v>
          </cell>
          <cell r="AC372">
            <v>29870</v>
          </cell>
          <cell r="AD372">
            <v>45349</v>
          </cell>
          <cell r="AE372">
            <v>18788</v>
          </cell>
          <cell r="AF372">
            <v>25232</v>
          </cell>
          <cell r="AG372">
            <v>29205</v>
          </cell>
          <cell r="AH372">
            <v>42895</v>
          </cell>
          <cell r="AI372" t="str">
            <v>n.a.</v>
          </cell>
          <cell r="AJ372" t="str">
            <v>n.a.</v>
          </cell>
          <cell r="AK372" t="str">
            <v>n.a.</v>
          </cell>
          <cell r="AL372" t="str">
            <v>n.a.</v>
          </cell>
          <cell r="AM372">
            <v>18788</v>
          </cell>
          <cell r="AN372">
            <v>25232</v>
          </cell>
          <cell r="AO372">
            <v>29205</v>
          </cell>
          <cell r="AP372">
            <v>42895</v>
          </cell>
          <cell r="AQ372">
            <v>578</v>
          </cell>
          <cell r="AR372">
            <v>722</v>
          </cell>
          <cell r="AS372">
            <v>665</v>
          </cell>
          <cell r="AT372">
            <v>2454</v>
          </cell>
          <cell r="AU372">
            <v>-15223</v>
          </cell>
          <cell r="AV372">
            <v>-20297</v>
          </cell>
          <cell r="AW372">
            <v>-23771</v>
          </cell>
          <cell r="AX372">
            <v>-34909</v>
          </cell>
          <cell r="AY372">
            <v>0</v>
          </cell>
          <cell r="AZ372">
            <v>0</v>
          </cell>
          <cell r="BA372">
            <v>0</v>
          </cell>
          <cell r="BB372">
            <v>0</v>
          </cell>
          <cell r="BC372">
            <v>-6991</v>
          </cell>
          <cell r="BD372">
            <v>-7041</v>
          </cell>
          <cell r="BE372">
            <v>-6715</v>
          </cell>
          <cell r="BF372">
            <v>-11761</v>
          </cell>
          <cell r="BG372">
            <v>-2848</v>
          </cell>
          <cell r="BH372">
            <v>-1384</v>
          </cell>
          <cell r="BI372">
            <v>-616</v>
          </cell>
          <cell r="BJ372">
            <v>-1321</v>
          </cell>
          <cell r="BK372">
            <v>-1099</v>
          </cell>
          <cell r="BL372">
            <v>-781</v>
          </cell>
          <cell r="BM372">
            <v>-1239</v>
          </cell>
          <cell r="BN372">
            <v>-1135</v>
          </cell>
          <cell r="BO372">
            <v>-820</v>
          </cell>
          <cell r="BP372">
            <v>-676</v>
          </cell>
          <cell r="BQ372">
            <v>-1239</v>
          </cell>
          <cell r="BR372">
            <v>-1135</v>
          </cell>
          <cell r="BS372">
            <v>-279</v>
          </cell>
          <cell r="BT372">
            <v>-105</v>
          </cell>
          <cell r="BU372">
            <v>0</v>
          </cell>
          <cell r="BV372">
            <v>0</v>
          </cell>
          <cell r="BW372">
            <v>-32857</v>
          </cell>
          <cell r="BX372">
            <v>-1387</v>
          </cell>
          <cell r="BY372">
            <v>-1037</v>
          </cell>
          <cell r="BZ372">
            <v>-594</v>
          </cell>
          <cell r="CA372">
            <v>170759</v>
          </cell>
          <cell r="CB372">
            <v>132137</v>
          </cell>
          <cell r="CC372">
            <v>85749</v>
          </cell>
          <cell r="CD372">
            <v>81917</v>
          </cell>
          <cell r="CE372">
            <v>4135</v>
          </cell>
          <cell r="CF372">
            <v>5259</v>
          </cell>
          <cell r="CG372">
            <v>8801</v>
          </cell>
          <cell r="CH372">
            <v>7673</v>
          </cell>
          <cell r="CI372">
            <v>6011</v>
          </cell>
          <cell r="CJ372">
            <v>8850</v>
          </cell>
          <cell r="CK372">
            <v>10425</v>
          </cell>
          <cell r="CL372">
            <v>11602</v>
          </cell>
          <cell r="CM372">
            <v>371</v>
          </cell>
          <cell r="CN372">
            <v>21282</v>
          </cell>
          <cell r="CO372">
            <v>1548</v>
          </cell>
          <cell r="CP372">
            <v>1575</v>
          </cell>
          <cell r="CQ372">
            <v>137460</v>
          </cell>
          <cell r="CR372">
            <v>58855</v>
          </cell>
          <cell r="CS372">
            <v>63483</v>
          </cell>
          <cell r="CT372">
            <v>58931</v>
          </cell>
          <cell r="CU372" t="str">
            <v>n.a.</v>
          </cell>
          <cell r="CV372" t="str">
            <v>n.a.</v>
          </cell>
          <cell r="CW372" t="str">
            <v>n.a.</v>
          </cell>
          <cell r="CX372" t="str">
            <v>n.a.</v>
          </cell>
          <cell r="CY372">
            <v>11211</v>
          </cell>
          <cell r="CZ372">
            <v>5991</v>
          </cell>
          <cell r="DA372">
            <v>5975</v>
          </cell>
          <cell r="DB372">
            <v>5481</v>
          </cell>
          <cell r="DC372">
            <v>239288</v>
          </cell>
          <cell r="DD372">
            <v>195820</v>
          </cell>
          <cell r="DE372">
            <v>129244</v>
          </cell>
          <cell r="DF372">
            <v>126157</v>
          </cell>
          <cell r="DH372">
            <v>18788</v>
          </cell>
          <cell r="DI372">
            <v>-15223</v>
          </cell>
          <cell r="DJ372">
            <v>-6991</v>
          </cell>
          <cell r="DK372">
            <v>-1099</v>
          </cell>
          <cell r="DL372">
            <v>-4525</v>
          </cell>
          <cell r="DM372">
            <v>-0.24084522035341699</v>
          </cell>
          <cell r="DN372">
            <v>-0.194097713721958</v>
          </cell>
          <cell r="DO372">
            <v>0</v>
          </cell>
          <cell r="DP372">
            <v>4697</v>
          </cell>
          <cell r="DQ372">
            <v>8601</v>
          </cell>
          <cell r="DS372">
            <v>25232</v>
          </cell>
          <cell r="DT372">
            <v>-20297</v>
          </cell>
          <cell r="DU372">
            <v>-7041</v>
          </cell>
          <cell r="DV372">
            <v>-781</v>
          </cell>
          <cell r="DW372">
            <v>-2887</v>
          </cell>
          <cell r="DX372">
            <v>-0.11441819911223799</v>
          </cell>
          <cell r="DY372">
            <v>-0.10267079199118</v>
          </cell>
          <cell r="DZ372">
            <v>0</v>
          </cell>
          <cell r="EA372">
            <v>7030</v>
          </cell>
          <cell r="EB372">
            <v>5983</v>
          </cell>
          <cell r="ED372">
            <v>29205</v>
          </cell>
          <cell r="EE372">
            <v>-23771</v>
          </cell>
          <cell r="EF372">
            <v>-6715</v>
          </cell>
          <cell r="EG372">
            <v>-1239</v>
          </cell>
          <cell r="EH372">
            <v>-2520</v>
          </cell>
          <cell r="EI372">
            <v>-8.6286594761170995E-2</v>
          </cell>
          <cell r="EJ372">
            <v>-7.9432624113475195E-2</v>
          </cell>
          <cell r="EK372">
            <v>0</v>
          </cell>
          <cell r="EL372">
            <v>8237</v>
          </cell>
          <cell r="EM372">
            <v>5728</v>
          </cell>
          <cell r="EO372">
            <v>24408.333333333299</v>
          </cell>
          <cell r="EP372">
            <v>-19763.666666666701</v>
          </cell>
          <cell r="EQ372">
            <v>-6915.6666666666697</v>
          </cell>
          <cell r="ER372">
            <v>-1039.6666666666699</v>
          </cell>
          <cell r="ES372">
            <v>-3310.6666666666702</v>
          </cell>
          <cell r="ET372">
            <v>-0.13563673608740201</v>
          </cell>
          <cell r="EU372">
            <v>-0.11943672811669501</v>
          </cell>
          <cell r="FF372" t="str">
            <v>MY493897-V</v>
          </cell>
          <cell r="FG372" t="str">
            <v>exclude</v>
          </cell>
          <cell r="FH372" t="str">
            <v>Consecutive loss</v>
          </cell>
          <cell r="FI372" t="str">
            <v>ok, loss</v>
          </cell>
        </row>
        <row r="373">
          <cell r="B373" t="str">
            <v>SHENZHEN RISING SUN TECHNOLOGY CO., LTD</v>
          </cell>
          <cell r="C373" t="str">
            <v>exclude</v>
          </cell>
          <cell r="D373" t="str">
            <v>Independence(A+, A, A-, B+, B, B-,U)</v>
          </cell>
          <cell r="H373" t="str">
            <v/>
          </cell>
          <cell r="I373" t="str">
            <v>ok, indep</v>
          </cell>
          <cell r="J373" t="str">
            <v>ok,indep</v>
          </cell>
          <cell r="M373" t="str">
            <v>SHENZHEN RISING SUN TECHNOLOGY CO., LTD</v>
          </cell>
          <cell r="N373" t="str">
            <v>This company is engaged in manufacturing other electrical equipment and components. It was founded in 2005 and has its registered head office strategically located in Shenzhen, Guangdong,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373" t="str">
            <v>Manufacturing</v>
          </cell>
          <cell r="R373" t="str">
            <v>China</v>
          </cell>
          <cell r="S373" t="str">
            <v>873386</v>
          </cell>
          <cell r="T373" t="str">
            <v>D</v>
          </cell>
          <cell r="U373" t="str">
            <v>3699</v>
          </cell>
          <cell r="V373" t="str">
            <v>Engaged in manufacturing other electrical equipment and components</v>
          </cell>
          <cell r="W373" t="str">
            <v>The Company is mainly engaged in power adapter design and development, production, sales, after-sales service.</v>
          </cell>
          <cell r="Z373" t="str">
            <v>CN53832PC</v>
          </cell>
          <cell r="AA373">
            <v>42334</v>
          </cell>
          <cell r="AB373">
            <v>40384</v>
          </cell>
          <cell r="AC373">
            <v>39787</v>
          </cell>
          <cell r="AD373">
            <v>55656</v>
          </cell>
          <cell r="AE373">
            <v>41613</v>
          </cell>
          <cell r="AF373">
            <v>40329</v>
          </cell>
          <cell r="AG373">
            <v>39745</v>
          </cell>
          <cell r="AH373">
            <v>55562</v>
          </cell>
          <cell r="AI373">
            <v>-239</v>
          </cell>
          <cell r="AJ373">
            <v>-232</v>
          </cell>
          <cell r="AK373">
            <v>-256</v>
          </cell>
          <cell r="AL373">
            <v>-393</v>
          </cell>
          <cell r="AM373">
            <v>41374</v>
          </cell>
          <cell r="AN373">
            <v>40097</v>
          </cell>
          <cell r="AO373">
            <v>39489</v>
          </cell>
          <cell r="AP373">
            <v>55169</v>
          </cell>
          <cell r="AQ373">
            <v>960</v>
          </cell>
          <cell r="AR373">
            <v>287</v>
          </cell>
          <cell r="AS373">
            <v>298</v>
          </cell>
          <cell r="AT373">
            <v>487</v>
          </cell>
          <cell r="AU373">
            <v>-35732</v>
          </cell>
          <cell r="AV373">
            <v>-32749</v>
          </cell>
          <cell r="AW373">
            <v>-31946</v>
          </cell>
          <cell r="AX373">
            <v>-45640</v>
          </cell>
          <cell r="AY373" t="str">
            <v>n.a.</v>
          </cell>
          <cell r="AZ373" t="str">
            <v>n.a.</v>
          </cell>
          <cell r="BA373" t="str">
            <v>n.a.</v>
          </cell>
          <cell r="BB373" t="str">
            <v>n.a.</v>
          </cell>
          <cell r="BC373">
            <v>-5853</v>
          </cell>
          <cell r="BD373">
            <v>-5953</v>
          </cell>
          <cell r="BE373">
            <v>-7223</v>
          </cell>
          <cell r="BF373">
            <v>-8387</v>
          </cell>
          <cell r="BG373">
            <v>749</v>
          </cell>
          <cell r="BH373">
            <v>1682</v>
          </cell>
          <cell r="BI373">
            <v>618</v>
          </cell>
          <cell r="BJ373">
            <v>1629</v>
          </cell>
          <cell r="BK373">
            <v>-259</v>
          </cell>
          <cell r="BL373">
            <v>-237</v>
          </cell>
          <cell r="BM373">
            <v>-178</v>
          </cell>
          <cell r="BN373">
            <v>-120</v>
          </cell>
          <cell r="BO373">
            <v>-259</v>
          </cell>
          <cell r="BP373">
            <v>-235</v>
          </cell>
          <cell r="BQ373">
            <v>-148</v>
          </cell>
          <cell r="BR373">
            <v>-117</v>
          </cell>
          <cell r="BS373">
            <v>0</v>
          </cell>
          <cell r="BT373">
            <v>-2</v>
          </cell>
          <cell r="BU373">
            <v>-30</v>
          </cell>
          <cell r="BV373">
            <v>-3</v>
          </cell>
          <cell r="BW373">
            <v>179</v>
          </cell>
          <cell r="BX373">
            <v>1169</v>
          </cell>
          <cell r="BY373">
            <v>628</v>
          </cell>
          <cell r="BZ373">
            <v>1530</v>
          </cell>
          <cell r="CA373">
            <v>33580</v>
          </cell>
          <cell r="CB373">
            <v>36965</v>
          </cell>
          <cell r="CC373">
            <v>32695</v>
          </cell>
          <cell r="CD373">
            <v>34855</v>
          </cell>
          <cell r="CE373">
            <v>19208</v>
          </cell>
          <cell r="CF373">
            <v>17153</v>
          </cell>
          <cell r="CG373">
            <v>15081</v>
          </cell>
          <cell r="CH373">
            <v>14679</v>
          </cell>
          <cell r="CI373">
            <v>10840</v>
          </cell>
          <cell r="CJ373">
            <v>13010</v>
          </cell>
          <cell r="CK373">
            <v>13874</v>
          </cell>
          <cell r="CL373">
            <v>13296</v>
          </cell>
          <cell r="CM373">
            <v>629</v>
          </cell>
          <cell r="CN373">
            <v>2365</v>
          </cell>
          <cell r="CO373">
            <v>1502</v>
          </cell>
          <cell r="CP373">
            <v>4007</v>
          </cell>
          <cell r="CQ373">
            <v>2363</v>
          </cell>
          <cell r="CR373">
            <v>3445</v>
          </cell>
          <cell r="CS373">
            <v>1533</v>
          </cell>
          <cell r="CT373">
            <v>2174</v>
          </cell>
          <cell r="CU373" t="str">
            <v>n.a.</v>
          </cell>
          <cell r="CV373" t="str">
            <v>n.a.</v>
          </cell>
          <cell r="CW373" t="str">
            <v>n.a.</v>
          </cell>
          <cell r="CX373" t="str">
            <v>n.a.</v>
          </cell>
          <cell r="CY373">
            <v>0</v>
          </cell>
          <cell r="CZ373">
            <v>20</v>
          </cell>
          <cell r="DA373">
            <v>35</v>
          </cell>
          <cell r="DB373" t="str">
            <v>n.a.</v>
          </cell>
          <cell r="DC373">
            <v>35102</v>
          </cell>
          <cell r="DD373">
            <v>38213</v>
          </cell>
          <cell r="DE373">
            <v>33829</v>
          </cell>
          <cell r="DF373">
            <v>35719</v>
          </cell>
          <cell r="DH373">
            <v>41374</v>
          </cell>
          <cell r="DI373">
            <v>-35732</v>
          </cell>
          <cell r="DJ373">
            <v>-5853</v>
          </cell>
          <cell r="DK373">
            <v>-259</v>
          </cell>
          <cell r="DL373">
            <v>-470</v>
          </cell>
          <cell r="DM373">
            <v>-1.1359791173200601E-2</v>
          </cell>
          <cell r="DN373">
            <v>-1.1232195774782501E-2</v>
          </cell>
          <cell r="DO373" t="str">
            <v>n.a.</v>
          </cell>
          <cell r="DP373">
            <v>18180.5</v>
          </cell>
          <cell r="DQ373">
            <v>10</v>
          </cell>
          <cell r="DS373">
            <v>40097</v>
          </cell>
          <cell r="DT373">
            <v>-32749</v>
          </cell>
          <cell r="DU373">
            <v>-5953</v>
          </cell>
          <cell r="DV373">
            <v>-237</v>
          </cell>
          <cell r="DW373">
            <v>1158</v>
          </cell>
          <cell r="DX373">
            <v>2.8879966082250502E-2</v>
          </cell>
          <cell r="DY373">
            <v>2.9738822260458701E-2</v>
          </cell>
          <cell r="DZ373" t="str">
            <v>n.a.</v>
          </cell>
          <cell r="EA373">
            <v>16117</v>
          </cell>
          <cell r="EB373">
            <v>27.5</v>
          </cell>
          <cell r="ED373">
            <v>39489</v>
          </cell>
          <cell r="EE373">
            <v>-31946</v>
          </cell>
          <cell r="EF373">
            <v>-7223</v>
          </cell>
          <cell r="EG373">
            <v>-178</v>
          </cell>
          <cell r="EH373">
            <v>142</v>
          </cell>
          <cell r="EI373">
            <v>3.5959381093469099E-3</v>
          </cell>
          <cell r="EJ373">
            <v>3.6089155462932401E-3</v>
          </cell>
          <cell r="EK373" t="str">
            <v>n.a.</v>
          </cell>
          <cell r="EL373">
            <v>14880</v>
          </cell>
          <cell r="EM373" t="e">
            <v>#VALUE!</v>
          </cell>
          <cell r="EO373">
            <v>40320</v>
          </cell>
          <cell r="EP373">
            <v>-33475.666666666701</v>
          </cell>
          <cell r="EQ373">
            <v>-6343</v>
          </cell>
          <cell r="ER373">
            <v>-224.666666666667</v>
          </cell>
          <cell r="ES373">
            <v>276.66666666666902</v>
          </cell>
          <cell r="ET373">
            <v>6.8617724867725497E-3</v>
          </cell>
          <cell r="EU373">
            <v>6.9091817198036103E-3</v>
          </cell>
          <cell r="FF373" t="str">
            <v>CN53832PC</v>
          </cell>
          <cell r="FG373" t="str">
            <v>exclude</v>
          </cell>
          <cell r="FH373" t="str">
            <v>Independence(A+, A, A-, B+, B, B-,U)</v>
          </cell>
          <cell r="FI373" t="str">
            <v>ok, indep</v>
          </cell>
        </row>
        <row r="374">
          <cell r="B374" t="str">
            <v>SHENZHEN AE INTELLIGENT EQUIPMENTS CO., LTD.</v>
          </cell>
          <cell r="C374" t="str">
            <v>exclude</v>
          </cell>
          <cell r="D374" t="str">
            <v>Independence(A+, A, A-, B+, B, B-,U)</v>
          </cell>
          <cell r="H374" t="str">
            <v/>
          </cell>
          <cell r="I374" t="str">
            <v>ok, indep</v>
          </cell>
          <cell r="J374" t="str">
            <v>ok,indep</v>
          </cell>
          <cell r="M374" t="str">
            <v>SHENZHEN AE INTELLIGENT EQUIPMENTS CO., LTD.</v>
          </cell>
          <cell r="N374" t="str">
            <v>This company is engaged in research and development, design, production, and wholesale distribution of CNC machine tools. It was founded and incorporated in 2006. The registered business office of the company is located in Shenzhen, China.The company offers a wide range of products such as horizontal machining center, vertical machining center, dragon door carving and milling machine, CNC systems, and other supporting products and automation equipment. The company is active and operational in China.</v>
          </cell>
          <cell r="O374" t="str">
            <v>Manufacturing</v>
          </cell>
          <cell r="P374" t="str">
            <v>www.aecnc.com.cn</v>
          </cell>
          <cell r="R374" t="str">
            <v>China</v>
          </cell>
          <cell r="S374" t="str">
            <v>832223</v>
          </cell>
          <cell r="T374" t="str">
            <v>D</v>
          </cell>
          <cell r="U374" t="str">
            <v>3699</v>
          </cell>
          <cell r="V374" t="str">
            <v>Engaged in research and development, design, production, and wholesale distribution of CNC machine tools</v>
          </cell>
          <cell r="W374" t="str">
            <v>The Company is mainly engaged in research and development, design, production and sales of CNC machine tools and related products.</v>
          </cell>
          <cell r="Z374" t="str">
            <v>CN43627PC</v>
          </cell>
          <cell r="AA374">
            <v>89566</v>
          </cell>
          <cell r="AB374">
            <v>39747</v>
          </cell>
          <cell r="AC374">
            <v>48428</v>
          </cell>
          <cell r="AD374">
            <v>79184</v>
          </cell>
          <cell r="AE374">
            <v>82717</v>
          </cell>
          <cell r="AF374">
            <v>35525</v>
          </cell>
          <cell r="AG374">
            <v>43024</v>
          </cell>
          <cell r="AH374">
            <v>73063</v>
          </cell>
          <cell r="AI374">
            <v>-498</v>
          </cell>
          <cell r="AJ374">
            <v>-721</v>
          </cell>
          <cell r="AK374">
            <v>-297</v>
          </cell>
          <cell r="AL374">
            <v>-605</v>
          </cell>
          <cell r="AM374">
            <v>82219</v>
          </cell>
          <cell r="AN374">
            <v>34804</v>
          </cell>
          <cell r="AO374">
            <v>42727</v>
          </cell>
          <cell r="AP374">
            <v>72458</v>
          </cell>
          <cell r="AQ374">
            <v>7347</v>
          </cell>
          <cell r="AR374">
            <v>4943</v>
          </cell>
          <cell r="AS374">
            <v>5701</v>
          </cell>
          <cell r="AT374">
            <v>6726</v>
          </cell>
          <cell r="AU374">
            <v>-45759</v>
          </cell>
          <cell r="AV374">
            <v>-20578</v>
          </cell>
          <cell r="AW374">
            <v>-24738</v>
          </cell>
          <cell r="AX374">
            <v>-41667</v>
          </cell>
          <cell r="AY374" t="str">
            <v>n.a.</v>
          </cell>
          <cell r="AZ374" t="str">
            <v>n.a.</v>
          </cell>
          <cell r="BA374" t="str">
            <v>n.a.</v>
          </cell>
          <cell r="BB374" t="str">
            <v>n.a.</v>
          </cell>
          <cell r="BC374">
            <v>-14711</v>
          </cell>
          <cell r="BD374">
            <v>-12879</v>
          </cell>
          <cell r="BE374">
            <v>-12432</v>
          </cell>
          <cell r="BF374">
            <v>-12982</v>
          </cell>
          <cell r="BG374">
            <v>29096</v>
          </cell>
          <cell r="BH374">
            <v>6290</v>
          </cell>
          <cell r="BI374">
            <v>11258</v>
          </cell>
          <cell r="BJ374">
            <v>24535</v>
          </cell>
          <cell r="BK374">
            <v>-3272</v>
          </cell>
          <cell r="BL374">
            <v>-551</v>
          </cell>
          <cell r="BM374">
            <v>-467</v>
          </cell>
          <cell r="BN374">
            <v>-380</v>
          </cell>
          <cell r="BO374">
            <v>-3229</v>
          </cell>
          <cell r="BP374">
            <v>-517</v>
          </cell>
          <cell r="BQ374">
            <v>-433</v>
          </cell>
          <cell r="BR374">
            <v>-346</v>
          </cell>
          <cell r="BS374">
            <v>-43</v>
          </cell>
          <cell r="BT374">
            <v>-34</v>
          </cell>
          <cell r="BU374">
            <v>-34</v>
          </cell>
          <cell r="BV374">
            <v>-34</v>
          </cell>
          <cell r="BW374">
            <v>30187</v>
          </cell>
          <cell r="BX374">
            <v>9360</v>
          </cell>
          <cell r="BY374">
            <v>18386</v>
          </cell>
          <cell r="BZ374">
            <v>24914</v>
          </cell>
          <cell r="CA374">
            <v>443776</v>
          </cell>
          <cell r="CB374">
            <v>433575</v>
          </cell>
          <cell r="CC374">
            <v>444268</v>
          </cell>
          <cell r="CD374">
            <v>436564</v>
          </cell>
          <cell r="CE374">
            <v>42811</v>
          </cell>
          <cell r="CF374">
            <v>36776</v>
          </cell>
          <cell r="CG374">
            <v>48211</v>
          </cell>
          <cell r="CH374">
            <v>41288</v>
          </cell>
          <cell r="CI374">
            <v>62527</v>
          </cell>
          <cell r="CJ374">
            <v>42989</v>
          </cell>
          <cell r="CK374">
            <v>30477</v>
          </cell>
          <cell r="CL374">
            <v>59459</v>
          </cell>
          <cell r="CM374">
            <v>310104</v>
          </cell>
          <cell r="CN374">
            <v>245794</v>
          </cell>
          <cell r="CO374">
            <v>357402</v>
          </cell>
          <cell r="CP374">
            <v>330587</v>
          </cell>
          <cell r="CQ374">
            <v>19380</v>
          </cell>
          <cell r="CR374">
            <v>107735</v>
          </cell>
          <cell r="CS374">
            <v>7521</v>
          </cell>
          <cell r="CT374">
            <v>4058</v>
          </cell>
          <cell r="CU374" t="str">
            <v>n.a.</v>
          </cell>
          <cell r="CV374" t="str">
            <v>n.a.</v>
          </cell>
          <cell r="CW374" t="str">
            <v>n.a.</v>
          </cell>
          <cell r="CX374" t="str">
            <v>n.a.</v>
          </cell>
          <cell r="CY374">
            <v>13493</v>
          </cell>
          <cell r="CZ374">
            <v>0</v>
          </cell>
          <cell r="DA374">
            <v>1693</v>
          </cell>
          <cell r="DB374">
            <v>1545</v>
          </cell>
          <cell r="DC374">
            <v>501454</v>
          </cell>
          <cell r="DD374">
            <v>468033</v>
          </cell>
          <cell r="DE374">
            <v>447124</v>
          </cell>
          <cell r="DF374">
            <v>439308</v>
          </cell>
          <cell r="DH374">
            <v>82219</v>
          </cell>
          <cell r="DI374">
            <v>-45759</v>
          </cell>
          <cell r="DJ374">
            <v>-14711</v>
          </cell>
          <cell r="DK374">
            <v>-3272</v>
          </cell>
          <cell r="DL374">
            <v>18477</v>
          </cell>
          <cell r="DM374">
            <v>0.22472907722059399</v>
          </cell>
          <cell r="DN374">
            <v>0.28987167017037402</v>
          </cell>
          <cell r="DO374" t="str">
            <v>n.a.</v>
          </cell>
          <cell r="DP374">
            <v>39793.5</v>
          </cell>
          <cell r="DQ374">
            <v>6746.5</v>
          </cell>
          <cell r="DS374">
            <v>34804</v>
          </cell>
          <cell r="DT374">
            <v>-20578</v>
          </cell>
          <cell r="DU374">
            <v>-12879</v>
          </cell>
          <cell r="DV374">
            <v>-551</v>
          </cell>
          <cell r="DW374">
            <v>796</v>
          </cell>
          <cell r="DX374">
            <v>2.2870934375359201E-2</v>
          </cell>
          <cell r="DY374">
            <v>2.3406257351211501E-2</v>
          </cell>
          <cell r="DZ374" t="str">
            <v>n.a.</v>
          </cell>
          <cell r="EA374">
            <v>42493.5</v>
          </cell>
          <cell r="EB374">
            <v>846.5</v>
          </cell>
          <cell r="ED374">
            <v>42727</v>
          </cell>
          <cell r="EE374">
            <v>-24738</v>
          </cell>
          <cell r="EF374">
            <v>-12432</v>
          </cell>
          <cell r="EG374">
            <v>-467</v>
          </cell>
          <cell r="EH374">
            <v>5090</v>
          </cell>
          <cell r="EI374">
            <v>0.119128419968638</v>
          </cell>
          <cell r="EJ374">
            <v>0.135239259239578</v>
          </cell>
          <cell r="EK374" t="str">
            <v>n.a.</v>
          </cell>
          <cell r="EL374">
            <v>44749.5</v>
          </cell>
          <cell r="EM374">
            <v>1619</v>
          </cell>
          <cell r="EO374">
            <v>53250</v>
          </cell>
          <cell r="EP374">
            <v>-30358.333333333299</v>
          </cell>
          <cell r="EQ374">
            <v>-13340.666666666701</v>
          </cell>
          <cell r="ER374">
            <v>-1430</v>
          </cell>
          <cell r="ES374">
            <v>8121</v>
          </cell>
          <cell r="ET374">
            <v>0.15250704225352099</v>
          </cell>
          <cell r="EU374">
            <v>0.179950807684637</v>
          </cell>
          <cell r="FF374" t="str">
            <v>CN43627PC</v>
          </cell>
          <cell r="FG374" t="str">
            <v>exclude</v>
          </cell>
          <cell r="FH374" t="str">
            <v>Independence(A+, A, A-, B+, B, B-,U)</v>
          </cell>
          <cell r="FI374" t="str">
            <v>ok, indep</v>
          </cell>
        </row>
        <row r="375">
          <cell r="B375" t="str">
            <v>JIANGXI BAIYING HIGH-TECH HOLDINGS CO.,LTD.</v>
          </cell>
          <cell r="C375" t="str">
            <v>exclude</v>
          </cell>
          <cell r="D375" t="str">
            <v>Independence(A+, A, A-, B+, B, B-,U)</v>
          </cell>
          <cell r="H375" t="str">
            <v/>
          </cell>
          <cell r="I375" t="str">
            <v>ok, indep</v>
          </cell>
          <cell r="J375" t="str">
            <v>ok,indep</v>
          </cell>
          <cell r="M375" t="str">
            <v>JIANGXI BAIYING HIGH-TECH HOLDINGS CO.,LTD.</v>
          </cell>
          <cell r="N375" t="str">
            <v>This company is engaged in the development and marketing of electrical equipment and apparatus. Its business was incorporated in 2011. The company has its registered head office based in Yingtan, Jiangxi,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75" t="str">
            <v>Manufacturing</v>
          </cell>
          <cell r="R375" t="str">
            <v>China</v>
          </cell>
          <cell r="S375" t="str">
            <v>871847</v>
          </cell>
          <cell r="T375" t="str">
            <v>D</v>
          </cell>
          <cell r="U375" t="str">
            <v>3699</v>
          </cell>
          <cell r="V375" t="str">
            <v>Development and marketing of electrical equipment and apparatus</v>
          </cell>
          <cell r="W375" t="str">
            <v>The Company is mainly engaged in inverters, solar controllers, photovoltaic power generation systems, semiconductors, and optoelectronic products.</v>
          </cell>
          <cell r="Z375" t="str">
            <v>CN51443PC</v>
          </cell>
          <cell r="AA375">
            <v>72022</v>
          </cell>
          <cell r="AB375">
            <v>39497</v>
          </cell>
          <cell r="AC375">
            <v>36350</v>
          </cell>
          <cell r="AD375">
            <v>28852</v>
          </cell>
          <cell r="AE375">
            <v>70940</v>
          </cell>
          <cell r="AF375">
            <v>37329</v>
          </cell>
          <cell r="AG375">
            <v>34008</v>
          </cell>
          <cell r="AH375">
            <v>25932</v>
          </cell>
          <cell r="AI375">
            <v>-807</v>
          </cell>
          <cell r="AJ375">
            <v>-380</v>
          </cell>
          <cell r="AK375">
            <v>-523</v>
          </cell>
          <cell r="AL375">
            <v>-465</v>
          </cell>
          <cell r="AM375">
            <v>70133</v>
          </cell>
          <cell r="AN375">
            <v>36949</v>
          </cell>
          <cell r="AO375">
            <v>33485</v>
          </cell>
          <cell r="AP375">
            <v>25467</v>
          </cell>
          <cell r="AQ375">
            <v>1889</v>
          </cell>
          <cell r="AR375">
            <v>2548</v>
          </cell>
          <cell r="AS375">
            <v>2865</v>
          </cell>
          <cell r="AT375">
            <v>3385</v>
          </cell>
          <cell r="AU375">
            <v>-47843</v>
          </cell>
          <cell r="AV375">
            <v>-22064</v>
          </cell>
          <cell r="AW375">
            <v>-22094</v>
          </cell>
          <cell r="AX375">
            <v>-17611</v>
          </cell>
          <cell r="AY375" t="str">
            <v>n.a.</v>
          </cell>
          <cell r="AZ375" t="str">
            <v>n.a.</v>
          </cell>
          <cell r="BA375" t="str">
            <v>n.a.</v>
          </cell>
          <cell r="BB375" t="str">
            <v>n.a.</v>
          </cell>
          <cell r="BC375">
            <v>-16891</v>
          </cell>
          <cell r="BD375">
            <v>-12045</v>
          </cell>
          <cell r="BE375">
            <v>-10787</v>
          </cell>
          <cell r="BF375">
            <v>-6290</v>
          </cell>
          <cell r="BG375">
            <v>7288</v>
          </cell>
          <cell r="BH375">
            <v>5388</v>
          </cell>
          <cell r="BI375">
            <v>3469</v>
          </cell>
          <cell r="BJ375">
            <v>4951</v>
          </cell>
          <cell r="BK375">
            <v>-1588</v>
          </cell>
          <cell r="BL375">
            <v>-1500</v>
          </cell>
          <cell r="BM375">
            <v>-1483</v>
          </cell>
          <cell r="BN375">
            <v>-1391</v>
          </cell>
          <cell r="BO375">
            <v>-1461</v>
          </cell>
          <cell r="BP375">
            <v>-1443</v>
          </cell>
          <cell r="BQ375">
            <v>-1422</v>
          </cell>
          <cell r="BR375">
            <v>-1330</v>
          </cell>
          <cell r="BS375">
            <v>-127</v>
          </cell>
          <cell r="BT375">
            <v>-57</v>
          </cell>
          <cell r="BU375">
            <v>-61</v>
          </cell>
          <cell r="BV375">
            <v>-61</v>
          </cell>
          <cell r="BW375">
            <v>4655</v>
          </cell>
          <cell r="BX375">
            <v>2943</v>
          </cell>
          <cell r="BY375">
            <v>1365</v>
          </cell>
          <cell r="BZ375">
            <v>2834</v>
          </cell>
          <cell r="CA375">
            <v>40727</v>
          </cell>
          <cell r="CB375">
            <v>28433</v>
          </cell>
          <cell r="CC375">
            <v>23614</v>
          </cell>
          <cell r="CD375">
            <v>17680</v>
          </cell>
          <cell r="CE375">
            <v>25866</v>
          </cell>
          <cell r="CF375">
            <v>11514</v>
          </cell>
          <cell r="CG375">
            <v>5251</v>
          </cell>
          <cell r="CH375">
            <v>5500</v>
          </cell>
          <cell r="CI375">
            <v>4353</v>
          </cell>
          <cell r="CJ375">
            <v>3459</v>
          </cell>
          <cell r="CK375">
            <v>6764</v>
          </cell>
          <cell r="CL375">
            <v>3628</v>
          </cell>
          <cell r="CM375">
            <v>2452</v>
          </cell>
          <cell r="CN375">
            <v>1704</v>
          </cell>
          <cell r="CO375">
            <v>498</v>
          </cell>
          <cell r="CP375">
            <v>514</v>
          </cell>
          <cell r="CQ375">
            <v>6924</v>
          </cell>
          <cell r="CR375">
            <v>10769</v>
          </cell>
          <cell r="CS375">
            <v>9806</v>
          </cell>
          <cell r="CT375">
            <v>6591</v>
          </cell>
          <cell r="CU375" t="str">
            <v>n.a.</v>
          </cell>
          <cell r="CV375">
            <v>0</v>
          </cell>
          <cell r="CW375">
            <v>2500</v>
          </cell>
          <cell r="CX375" t="str">
            <v>n.a.</v>
          </cell>
          <cell r="CY375">
            <v>1198</v>
          </cell>
          <cell r="CZ375">
            <v>990</v>
          </cell>
          <cell r="DA375">
            <v>0</v>
          </cell>
          <cell r="DB375">
            <v>909</v>
          </cell>
          <cell r="DC375">
            <v>58716</v>
          </cell>
          <cell r="DD375">
            <v>46807</v>
          </cell>
          <cell r="DE375">
            <v>41657</v>
          </cell>
          <cell r="DF375">
            <v>36779</v>
          </cell>
          <cell r="DH375">
            <v>70133</v>
          </cell>
          <cell r="DI375">
            <v>-47843</v>
          </cell>
          <cell r="DJ375">
            <v>-16891</v>
          </cell>
          <cell r="DK375">
            <v>-1588</v>
          </cell>
          <cell r="DL375">
            <v>3811</v>
          </cell>
          <cell r="DM375">
            <v>5.4339611880284598E-2</v>
          </cell>
          <cell r="DN375">
            <v>5.7462078948162E-2</v>
          </cell>
          <cell r="DO375" t="str">
            <v>n.a.</v>
          </cell>
          <cell r="DP375">
            <v>18690</v>
          </cell>
          <cell r="DQ375">
            <v>1094</v>
          </cell>
          <cell r="DS375">
            <v>36949</v>
          </cell>
          <cell r="DT375">
            <v>-22064</v>
          </cell>
          <cell r="DU375">
            <v>-12045</v>
          </cell>
          <cell r="DV375">
            <v>-1500</v>
          </cell>
          <cell r="DW375">
            <v>1340</v>
          </cell>
          <cell r="DX375">
            <v>3.6266204768735301E-2</v>
          </cell>
          <cell r="DY375">
            <v>3.7630935999326001E-2</v>
          </cell>
          <cell r="DZ375" t="str">
            <v>n.a.</v>
          </cell>
          <cell r="EA375">
            <v>8382.5</v>
          </cell>
          <cell r="EB375">
            <v>495</v>
          </cell>
          <cell r="ED375">
            <v>33485</v>
          </cell>
          <cell r="EE375">
            <v>-22094</v>
          </cell>
          <cell r="EF375">
            <v>-10787</v>
          </cell>
          <cell r="EG375">
            <v>-1483</v>
          </cell>
          <cell r="EH375">
            <v>-879</v>
          </cell>
          <cell r="EI375">
            <v>-2.6250559952217398E-2</v>
          </cell>
          <cell r="EJ375">
            <v>-2.55790944011174E-2</v>
          </cell>
          <cell r="EK375" t="str">
            <v>n.a.</v>
          </cell>
          <cell r="EL375">
            <v>5375.5</v>
          </cell>
          <cell r="EM375">
            <v>454.5</v>
          </cell>
          <cell r="EO375">
            <v>46855.666666666701</v>
          </cell>
          <cell r="EP375">
            <v>-30667</v>
          </cell>
          <cell r="EQ375">
            <v>-13241</v>
          </cell>
          <cell r="ER375">
            <v>-1523.6666666666699</v>
          </cell>
          <cell r="ES375">
            <v>1424</v>
          </cell>
          <cell r="ET375">
            <v>3.0391201348822901E-2</v>
          </cell>
          <cell r="EU375">
            <v>3.1343776367438202E-2</v>
          </cell>
          <cell r="FF375" t="str">
            <v>CN51443PC</v>
          </cell>
          <cell r="FG375" t="str">
            <v>exclude</v>
          </cell>
          <cell r="FH375" t="str">
            <v>Independence(A+, A, A-, B+, B, B-,U)</v>
          </cell>
          <cell r="FI375" t="str">
            <v>ok, indep</v>
          </cell>
        </row>
        <row r="376">
          <cell r="B376" t="str">
            <v>JIANGYIN XINCHANGHONG POWER TECHNOLOGY CO LTD</v>
          </cell>
          <cell r="C376" t="str">
            <v>exclude</v>
          </cell>
          <cell r="D376" t="str">
            <v>Lev SDA/SDP</v>
          </cell>
          <cell r="E376" t="str">
            <v>从事电气设备和部件的制造</v>
          </cell>
          <cell r="H376" t="str">
            <v/>
          </cell>
          <cell r="I376" t="str">
            <v>ok, sda/sdp</v>
          </cell>
          <cell r="J376" t="str">
            <v>ok,sdp</v>
          </cell>
          <cell r="M376" t="str">
            <v>JIANGYIN XINCHANGHONG POWER TECHNOLOGY CO LTD</v>
          </cell>
          <cell r="N376" t="str">
            <v>This company is engaged in the manufacture of electrical equipment and components. It conducts business from its registered head office located in Wuxi, China. The company was founded in 2001. The company's business operation specialises in manufacturing a wide range of products such as power, distribution, and specialty transformers; electric motors, generators, and motor generator sets; switchgear and switchboard apparatus; relays; and industrial controls. It also offers electric cords, wires, and electro-mechanical assemblies for home appliances and transportation industries. As part of its core business, it sells its products through wholesalers and retailers, as well as other network distributors.</v>
          </cell>
          <cell r="O376" t="str">
            <v>Manufacturing</v>
          </cell>
          <cell r="P376" t="str">
            <v>www.jyxchjd.com</v>
          </cell>
          <cell r="R376" t="str">
            <v>China</v>
          </cell>
          <cell r="S376" t="str">
            <v>830830</v>
          </cell>
          <cell r="T376" t="str">
            <v>B+</v>
          </cell>
          <cell r="U376" t="str">
            <v>3699</v>
          </cell>
          <cell r="V376" t="str">
            <v>Engaged in the manufacture of electrical equipment and components</v>
          </cell>
          <cell r="W376" t="str">
            <v>The Company is mainly engaged in Electronic products, metal parts, molds, plastic products manufacturing, processing and marketing; low-voltage electrical appliances, electrical equipment, machinery and equipment and parts, metal products, relays, relay protection and automation devices, components, instrumentation sales.</v>
          </cell>
          <cell r="Z376" t="str">
            <v>CN41457PC</v>
          </cell>
          <cell r="AA376">
            <v>43181</v>
          </cell>
          <cell r="AB376">
            <v>39492</v>
          </cell>
          <cell r="AC376">
            <v>36709</v>
          </cell>
          <cell r="AD376">
            <v>62427</v>
          </cell>
          <cell r="AE376">
            <v>33202</v>
          </cell>
          <cell r="AF376">
            <v>32637</v>
          </cell>
          <cell r="AG376">
            <v>27119</v>
          </cell>
          <cell r="AH376">
            <v>51532</v>
          </cell>
          <cell r="AI376">
            <v>-884</v>
          </cell>
          <cell r="AJ376">
            <v>-765</v>
          </cell>
          <cell r="AK376">
            <v>-938</v>
          </cell>
          <cell r="AL376">
            <v>-723</v>
          </cell>
          <cell r="AM376">
            <v>32318</v>
          </cell>
          <cell r="AN376">
            <v>31872</v>
          </cell>
          <cell r="AO376">
            <v>26181</v>
          </cell>
          <cell r="AP376">
            <v>50809</v>
          </cell>
          <cell r="AQ376">
            <v>10863</v>
          </cell>
          <cell r="AR376">
            <v>7620</v>
          </cell>
          <cell r="AS376">
            <v>10528</v>
          </cell>
          <cell r="AT376">
            <v>11618</v>
          </cell>
          <cell r="AU376">
            <v>-8397</v>
          </cell>
          <cell r="AV376">
            <v>-11261</v>
          </cell>
          <cell r="AW376">
            <v>-9353</v>
          </cell>
          <cell r="AX376">
            <v>-30619</v>
          </cell>
          <cell r="AY376" t="str">
            <v>n.a.</v>
          </cell>
          <cell r="AZ376" t="str">
            <v>n.a.</v>
          </cell>
          <cell r="BA376" t="str">
            <v>n.a.</v>
          </cell>
          <cell r="BB376" t="str">
            <v>n.a.</v>
          </cell>
          <cell r="BC376">
            <v>-14566</v>
          </cell>
          <cell r="BD376">
            <v>-14326</v>
          </cell>
          <cell r="BE376">
            <v>-13821</v>
          </cell>
          <cell r="BF376">
            <v>-19519</v>
          </cell>
          <cell r="BG376">
            <v>20218</v>
          </cell>
          <cell r="BH376">
            <v>13905</v>
          </cell>
          <cell r="BI376">
            <v>13535</v>
          </cell>
          <cell r="BJ376">
            <v>12289</v>
          </cell>
          <cell r="BK376">
            <v>-8052</v>
          </cell>
          <cell r="BL376">
            <v>-6495</v>
          </cell>
          <cell r="BM376">
            <v>-5439</v>
          </cell>
          <cell r="BN376">
            <v>-3949</v>
          </cell>
          <cell r="BO376">
            <v>-7513</v>
          </cell>
          <cell r="BP376">
            <v>-5956</v>
          </cell>
          <cell r="BQ376">
            <v>-4900</v>
          </cell>
          <cell r="BR376">
            <v>-3410</v>
          </cell>
          <cell r="BS376">
            <v>-539</v>
          </cell>
          <cell r="BT376">
            <v>-539</v>
          </cell>
          <cell r="BU376">
            <v>-539</v>
          </cell>
          <cell r="BV376">
            <v>-539</v>
          </cell>
          <cell r="BW376">
            <v>46352</v>
          </cell>
          <cell r="BX376">
            <v>7825</v>
          </cell>
          <cell r="BY376">
            <v>7158</v>
          </cell>
          <cell r="BZ376">
            <v>4680</v>
          </cell>
          <cell r="CA376">
            <v>62209</v>
          </cell>
          <cell r="CB376">
            <v>87232</v>
          </cell>
          <cell r="CC376">
            <v>87705</v>
          </cell>
          <cell r="CD376">
            <v>91410</v>
          </cell>
          <cell r="CE376">
            <v>23344</v>
          </cell>
          <cell r="CF376">
            <v>21934</v>
          </cell>
          <cell r="CG376">
            <v>21367</v>
          </cell>
          <cell r="CH376">
            <v>25876</v>
          </cell>
          <cell r="CI376">
            <v>19690</v>
          </cell>
          <cell r="CJ376">
            <v>24174</v>
          </cell>
          <cell r="CK376">
            <v>21573</v>
          </cell>
          <cell r="CL376">
            <v>35596</v>
          </cell>
          <cell r="CM376">
            <v>4781</v>
          </cell>
          <cell r="CN376">
            <v>4720</v>
          </cell>
          <cell r="CO376">
            <v>6680</v>
          </cell>
          <cell r="CP376">
            <v>2873</v>
          </cell>
          <cell r="CQ376">
            <v>13300</v>
          </cell>
          <cell r="CR376">
            <v>36080</v>
          </cell>
          <cell r="CS376">
            <v>37278</v>
          </cell>
          <cell r="CT376">
            <v>22473</v>
          </cell>
          <cell r="CU376">
            <v>12428</v>
          </cell>
          <cell r="CV376">
            <v>33969</v>
          </cell>
          <cell r="CW376">
            <v>34806</v>
          </cell>
          <cell r="CX376">
            <v>15721</v>
          </cell>
          <cell r="CY376">
            <v>10311</v>
          </cell>
          <cell r="CZ376">
            <v>8329</v>
          </cell>
          <cell r="DA376">
            <v>14432</v>
          </cell>
          <cell r="DB376">
            <v>11973</v>
          </cell>
          <cell r="DC376">
            <v>267468</v>
          </cell>
          <cell r="DD376">
            <v>200691</v>
          </cell>
          <cell r="DE376">
            <v>195520</v>
          </cell>
          <cell r="DF376">
            <v>188880</v>
          </cell>
          <cell r="DH376">
            <v>32318</v>
          </cell>
          <cell r="DI376">
            <v>-8397</v>
          </cell>
          <cell r="DJ376">
            <v>-14566</v>
          </cell>
          <cell r="DK376">
            <v>-8052</v>
          </cell>
          <cell r="DL376">
            <v>1303</v>
          </cell>
          <cell r="DM376">
            <v>4.03180889906554E-2</v>
          </cell>
          <cell r="DN376">
            <v>4.2011929711430002E-2</v>
          </cell>
          <cell r="DO376" t="str">
            <v>n.a.</v>
          </cell>
          <cell r="DP376">
            <v>22639</v>
          </cell>
          <cell r="DQ376">
            <v>9320</v>
          </cell>
          <cell r="DS376">
            <v>31872</v>
          </cell>
          <cell r="DT376">
            <v>-11261</v>
          </cell>
          <cell r="DU376">
            <v>-14326</v>
          </cell>
          <cell r="DV376">
            <v>-6495</v>
          </cell>
          <cell r="DW376">
            <v>-210</v>
          </cell>
          <cell r="DX376">
            <v>-6.58885542168675E-3</v>
          </cell>
          <cell r="DY376">
            <v>-6.5457265756499001E-3</v>
          </cell>
          <cell r="DZ376" t="str">
            <v>n.a.</v>
          </cell>
          <cell r="EA376">
            <v>21650.5</v>
          </cell>
          <cell r="EB376">
            <v>11380.5</v>
          </cell>
          <cell r="ED376">
            <v>26181</v>
          </cell>
          <cell r="EE376">
            <v>-9353</v>
          </cell>
          <cell r="EF376">
            <v>-13821</v>
          </cell>
          <cell r="EG376">
            <v>-5439</v>
          </cell>
          <cell r="EH376">
            <v>-2432</v>
          </cell>
          <cell r="EI376">
            <v>-9.2891791757381298E-2</v>
          </cell>
          <cell r="EJ376">
            <v>-8.4996330339356205E-2</v>
          </cell>
          <cell r="EK376" t="str">
            <v>n.a.</v>
          </cell>
          <cell r="EL376">
            <v>23621.5</v>
          </cell>
          <cell r="EM376">
            <v>13202.5</v>
          </cell>
          <cell r="EO376">
            <v>30123.666666666701</v>
          </cell>
          <cell r="EP376">
            <v>-9670.3333333333303</v>
          </cell>
          <cell r="EQ376">
            <v>-14237.666666666701</v>
          </cell>
          <cell r="ER376">
            <v>-6662</v>
          </cell>
          <cell r="ES376">
            <v>-446.33333333333002</v>
          </cell>
          <cell r="ET376">
            <v>-1.48167000475815E-2</v>
          </cell>
          <cell r="EU376">
            <v>-1.46003707338348E-2</v>
          </cell>
          <cell r="FF376" t="str">
            <v>CN41457PC</v>
          </cell>
          <cell r="FG376" t="str">
            <v>exclude</v>
          </cell>
          <cell r="FH376" t="str">
            <v>Lev SDA/SDP</v>
          </cell>
          <cell r="FI376" t="str">
            <v>ok, sda/sdp</v>
          </cell>
        </row>
        <row r="377">
          <cell r="B377" t="str">
            <v>LIAONING DANENG ELECTRIC CO.,LTD.</v>
          </cell>
          <cell r="C377" t="str">
            <v>exclude</v>
          </cell>
          <cell r="D377" t="str">
            <v>Independence(A+, A, A-, B+, B, B-,U)</v>
          </cell>
          <cell r="H377" t="str">
            <v/>
          </cell>
          <cell r="I377" t="str">
            <v>ok, indep</v>
          </cell>
          <cell r="J377" t="str">
            <v>ok,indep</v>
          </cell>
          <cell r="M377" t="str">
            <v>LIAONING DANENG ELECTRIC CO.,LTD.</v>
          </cell>
          <cell r="N377" t="str">
            <v>This company is an industrial firm which is engaged in the wholesale distribution of computers and its peripheral equipment in China. It was incorporated in 2002 and conducts its business from its registered head office which is located in Shenyang.The company in the merchant wholesale distribution of computers, computer peripheral equipment, loaded computer boards, and/or computer software. It also involves in the wholesale distribution of modems and other electronic communications equipment. The company's products are marketed to customers throughout the country.</v>
          </cell>
          <cell r="O377" t="str">
            <v>Wholesale</v>
          </cell>
          <cell r="P377" t="str">
            <v>www.daneng0s.com</v>
          </cell>
          <cell r="R377" t="str">
            <v>China</v>
          </cell>
          <cell r="S377" t="str">
            <v>832107</v>
          </cell>
          <cell r="T377" t="str">
            <v>D</v>
          </cell>
          <cell r="U377" t="str">
            <v>3699</v>
          </cell>
          <cell r="V377" t="str">
            <v>Engaged in the wholesale distribution of computers and its peripheral equipment</v>
          </cell>
          <cell r="W377" t="str">
            <v>The Company is mainly engaged in  the research and development and sales of the photoelectric sensor system, engineering installation and construction and supporting technical services.</v>
          </cell>
          <cell r="X377" t="str">
            <v>LIAONING DANERGY ELECTRICAL COMPANY LIMITED</v>
          </cell>
          <cell r="Z377" t="str">
            <v>CN42669PC</v>
          </cell>
          <cell r="AA377">
            <v>76234</v>
          </cell>
          <cell r="AB377">
            <v>39025</v>
          </cell>
          <cell r="AC377">
            <v>62779</v>
          </cell>
          <cell r="AD377">
            <v>118962</v>
          </cell>
          <cell r="AE377">
            <v>61251</v>
          </cell>
          <cell r="AF377">
            <v>38826</v>
          </cell>
          <cell r="AG377">
            <v>63222</v>
          </cell>
          <cell r="AH377">
            <v>119190</v>
          </cell>
          <cell r="AI377">
            <v>-443</v>
          </cell>
          <cell r="AJ377">
            <v>-155</v>
          </cell>
          <cell r="AK377">
            <v>-583</v>
          </cell>
          <cell r="AL377">
            <v>-1259</v>
          </cell>
          <cell r="AM377">
            <v>60808</v>
          </cell>
          <cell r="AN377">
            <v>38671</v>
          </cell>
          <cell r="AO377">
            <v>62639</v>
          </cell>
          <cell r="AP377">
            <v>117931</v>
          </cell>
          <cell r="AQ377">
            <v>15426</v>
          </cell>
          <cell r="AR377">
            <v>354</v>
          </cell>
          <cell r="AS377">
            <v>140</v>
          </cell>
          <cell r="AT377">
            <v>1031</v>
          </cell>
          <cell r="AU377">
            <v>-47445</v>
          </cell>
          <cell r="AV377">
            <v>-33181</v>
          </cell>
          <cell r="AW377">
            <v>-40398</v>
          </cell>
          <cell r="AX377">
            <v>-74629</v>
          </cell>
          <cell r="AY377" t="str">
            <v>n.a.</v>
          </cell>
          <cell r="AZ377" t="str">
            <v>n.a.</v>
          </cell>
          <cell r="BA377" t="str">
            <v>n.a.</v>
          </cell>
          <cell r="BB377" t="str">
            <v>n.a.</v>
          </cell>
          <cell r="BC377">
            <v>-26397</v>
          </cell>
          <cell r="BD377">
            <v>-19736</v>
          </cell>
          <cell r="BE377">
            <v>-15470</v>
          </cell>
          <cell r="BF377">
            <v>-23337</v>
          </cell>
          <cell r="BG377">
            <v>2392</v>
          </cell>
          <cell r="BH377">
            <v>-13892</v>
          </cell>
          <cell r="BI377">
            <v>6911</v>
          </cell>
          <cell r="BJ377">
            <v>20996</v>
          </cell>
          <cell r="BK377">
            <v>-1438</v>
          </cell>
          <cell r="BL377">
            <v>-14285</v>
          </cell>
          <cell r="BM377">
            <v>-469</v>
          </cell>
          <cell r="BN377">
            <v>-569</v>
          </cell>
          <cell r="BO377">
            <v>-1376</v>
          </cell>
          <cell r="BP377">
            <v>-1095</v>
          </cell>
          <cell r="BQ377">
            <v>-460</v>
          </cell>
          <cell r="BR377">
            <v>-561</v>
          </cell>
          <cell r="BS377">
            <v>-62</v>
          </cell>
          <cell r="BT377">
            <v>-13190</v>
          </cell>
          <cell r="BU377">
            <v>-9</v>
          </cell>
          <cell r="BV377">
            <v>-8</v>
          </cell>
          <cell r="BW377">
            <v>8895</v>
          </cell>
          <cell r="BX377">
            <v>-25626</v>
          </cell>
          <cell r="BY377">
            <v>1760</v>
          </cell>
          <cell r="BZ377">
            <v>15354</v>
          </cell>
          <cell r="CA377">
            <v>155917</v>
          </cell>
          <cell r="CB377">
            <v>177721</v>
          </cell>
          <cell r="CC377">
            <v>186279</v>
          </cell>
          <cell r="CD377">
            <v>195559</v>
          </cell>
          <cell r="CE377">
            <v>17205</v>
          </cell>
          <cell r="CF377">
            <v>42020</v>
          </cell>
          <cell r="CG377">
            <v>38824</v>
          </cell>
          <cell r="CH377">
            <v>46587</v>
          </cell>
          <cell r="CI377">
            <v>106093</v>
          </cell>
          <cell r="CJ377">
            <v>90885</v>
          </cell>
          <cell r="CK377">
            <v>124363</v>
          </cell>
          <cell r="CL377">
            <v>120577</v>
          </cell>
          <cell r="CM377">
            <v>3299</v>
          </cell>
          <cell r="CN377">
            <v>4167</v>
          </cell>
          <cell r="CO377">
            <v>4224</v>
          </cell>
          <cell r="CP377">
            <v>12249</v>
          </cell>
          <cell r="CQ377">
            <v>28515</v>
          </cell>
          <cell r="CR377">
            <v>34215</v>
          </cell>
          <cell r="CS377">
            <v>18230</v>
          </cell>
          <cell r="CT377">
            <v>13887</v>
          </cell>
          <cell r="CU377">
            <v>1795</v>
          </cell>
          <cell r="CV377" t="str">
            <v>n.a.</v>
          </cell>
          <cell r="CW377" t="str">
            <v>n.a.</v>
          </cell>
          <cell r="CX377" t="str">
            <v>n.a.</v>
          </cell>
          <cell r="CY377">
            <v>8973</v>
          </cell>
          <cell r="CZ377">
            <v>259</v>
          </cell>
          <cell r="DA377">
            <v>439</v>
          </cell>
          <cell r="DB377">
            <v>249</v>
          </cell>
          <cell r="DC377">
            <v>190065</v>
          </cell>
          <cell r="DD377">
            <v>192336</v>
          </cell>
          <cell r="DE377">
            <v>202343</v>
          </cell>
          <cell r="DF377">
            <v>198145</v>
          </cell>
          <cell r="DH377">
            <v>60808</v>
          </cell>
          <cell r="DI377">
            <v>-47445</v>
          </cell>
          <cell r="DJ377">
            <v>-26397</v>
          </cell>
          <cell r="DK377">
            <v>-1438</v>
          </cell>
          <cell r="DL377">
            <v>-14472</v>
          </cell>
          <cell r="DM377">
            <v>-0.23799500065780799</v>
          </cell>
          <cell r="DN377">
            <v>-0.19224229543039301</v>
          </cell>
          <cell r="DO377" t="str">
            <v>n.a.</v>
          </cell>
          <cell r="DP377">
            <v>29612.5</v>
          </cell>
          <cell r="DQ377">
            <v>4616</v>
          </cell>
          <cell r="DS377">
            <v>38671</v>
          </cell>
          <cell r="DT377">
            <v>-33181</v>
          </cell>
          <cell r="DU377">
            <v>-19736</v>
          </cell>
          <cell r="DV377">
            <v>-14285</v>
          </cell>
          <cell r="DW377">
            <v>-28531</v>
          </cell>
          <cell r="DX377">
            <v>-0.737788006516511</v>
          </cell>
          <cell r="DY377">
            <v>-0.424555816791167</v>
          </cell>
          <cell r="DZ377" t="str">
            <v>n.a.</v>
          </cell>
          <cell r="EA377">
            <v>40422</v>
          </cell>
          <cell r="EB377">
            <v>349</v>
          </cell>
          <cell r="ED377">
            <v>62639</v>
          </cell>
          <cell r="EE377">
            <v>-40398</v>
          </cell>
          <cell r="EF377">
            <v>-15470</v>
          </cell>
          <cell r="EG377">
            <v>-469</v>
          </cell>
          <cell r="EH377">
            <v>6302</v>
          </cell>
          <cell r="EI377">
            <v>0.100608247258098</v>
          </cell>
          <cell r="EJ377">
            <v>0.111862541491382</v>
          </cell>
          <cell r="EK377" t="str">
            <v>n.a.</v>
          </cell>
          <cell r="EL377">
            <v>42705.5</v>
          </cell>
          <cell r="EM377">
            <v>344</v>
          </cell>
          <cell r="EO377">
            <v>54039.333333333299</v>
          </cell>
          <cell r="EP377">
            <v>-40341.333333333299</v>
          </cell>
          <cell r="EQ377">
            <v>-20534.333333333299</v>
          </cell>
          <cell r="ER377">
            <v>-5397.3333333333303</v>
          </cell>
          <cell r="ES377">
            <v>-12233.666666666701</v>
          </cell>
          <cell r="ET377">
            <v>-0.22638448537485001</v>
          </cell>
          <cell r="EU377">
            <v>-0.184595033673844</v>
          </cell>
          <cell r="FF377" t="str">
            <v>CN42669PC</v>
          </cell>
          <cell r="FG377" t="str">
            <v>exclude</v>
          </cell>
          <cell r="FH377" t="str">
            <v>Independence(A+, A, A-, B+, B, B-,U)</v>
          </cell>
          <cell r="FI377" t="str">
            <v>ok, indep</v>
          </cell>
        </row>
        <row r="378">
          <cell r="B378" t="str">
            <v>GOLDSTAR POWER LIMITED</v>
          </cell>
          <cell r="C378" t="str">
            <v>exclude</v>
          </cell>
          <cell r="D378" t="str">
            <v>Lev SDA/SDP</v>
          </cell>
          <cell r="E378" t="str">
            <v>蓄电池</v>
          </cell>
          <cell r="H378" t="str">
            <v/>
          </cell>
          <cell r="I378" t="str">
            <v>ok, sda/sdp</v>
          </cell>
          <cell r="J378" t="str">
            <v>ok,sdp</v>
          </cell>
          <cell r="M378" t="str">
            <v>GOLDSTAR POWER LIMITED</v>
          </cell>
          <cell r="N378" t="str">
            <v>This company is engaged in the production and sale of batteries. It was incorporated in July 1999. The registered head office of the company is located in Jamnagar, India.The company offers automotive batteries, tubular series batteries, solar batteries, SMF series batteries, and VRLA series batteries. It also offers inverters, solar panels, and leads. The company principally conducts its business operations within India.</v>
          </cell>
          <cell r="O378" t="str">
            <v>Manufacturing</v>
          </cell>
          <cell r="P378" t="str">
            <v>www.goldstarpower.com</v>
          </cell>
          <cell r="R378" t="str">
            <v>India</v>
          </cell>
          <cell r="S378" t="str">
            <v>GOLDSTAR</v>
          </cell>
          <cell r="T378" t="str">
            <v>B+</v>
          </cell>
          <cell r="U378" t="str">
            <v>3691</v>
          </cell>
          <cell r="V378" t="str">
            <v>Engaged in the production and sale of batteries</v>
          </cell>
          <cell r="W378" t="str">
            <v>The Company is engaged in business of Manufacturing of Inverter Battery, battery Parts,Plates &amp; processing of Lead.</v>
          </cell>
          <cell r="Z378" t="str">
            <v>IN117716FI</v>
          </cell>
          <cell r="AA378">
            <v>434298</v>
          </cell>
          <cell r="AB378">
            <v>432297</v>
          </cell>
          <cell r="AC378">
            <v>372554</v>
          </cell>
          <cell r="AD378">
            <v>365707</v>
          </cell>
          <cell r="AE378">
            <v>429145</v>
          </cell>
          <cell r="AF378">
            <v>420611</v>
          </cell>
          <cell r="AG378">
            <v>358762</v>
          </cell>
          <cell r="AH378">
            <v>363652</v>
          </cell>
          <cell r="AI378" t="str">
            <v>n.a.</v>
          </cell>
          <cell r="AJ378" t="str">
            <v>n.a.</v>
          </cell>
          <cell r="AK378" t="str">
            <v>n.a.</v>
          </cell>
          <cell r="AL378" t="str">
            <v>n.a.</v>
          </cell>
          <cell r="AM378">
            <v>429145</v>
          </cell>
          <cell r="AN378">
            <v>420611</v>
          </cell>
          <cell r="AO378">
            <v>358762</v>
          </cell>
          <cell r="AP378">
            <v>363652</v>
          </cell>
          <cell r="AQ378">
            <v>5153</v>
          </cell>
          <cell r="AR378">
            <v>11686</v>
          </cell>
          <cell r="AS378">
            <v>13792</v>
          </cell>
          <cell r="AT378">
            <v>2055</v>
          </cell>
          <cell r="AU378">
            <v>-306061</v>
          </cell>
          <cell r="AV378">
            <v>-325207</v>
          </cell>
          <cell r="AW378">
            <v>-278239</v>
          </cell>
          <cell r="AX378">
            <v>-271292</v>
          </cell>
          <cell r="AY378">
            <v>0</v>
          </cell>
          <cell r="AZ378">
            <v>0</v>
          </cell>
          <cell r="BA378">
            <v>0</v>
          </cell>
          <cell r="BB378">
            <v>0</v>
          </cell>
          <cell r="BC378">
            <v>-94951</v>
          </cell>
          <cell r="BD378">
            <v>-85838</v>
          </cell>
          <cell r="BE378">
            <v>-69228</v>
          </cell>
          <cell r="BF378">
            <v>-73047</v>
          </cell>
          <cell r="BG378">
            <v>33286</v>
          </cell>
          <cell r="BH378">
            <v>21252</v>
          </cell>
          <cell r="BI378">
            <v>25087</v>
          </cell>
          <cell r="BJ378">
            <v>21368</v>
          </cell>
          <cell r="BK378">
            <v>-14223</v>
          </cell>
          <cell r="BL378">
            <v>-15813</v>
          </cell>
          <cell r="BM378">
            <v>-16336</v>
          </cell>
          <cell r="BN378">
            <v>-15726</v>
          </cell>
          <cell r="BO378">
            <v>-14223</v>
          </cell>
          <cell r="BP378">
            <v>-15813</v>
          </cell>
          <cell r="BQ378">
            <v>-16336</v>
          </cell>
          <cell r="BR378">
            <v>-15726</v>
          </cell>
          <cell r="BS378">
            <v>0</v>
          </cell>
          <cell r="BT378">
            <v>0</v>
          </cell>
          <cell r="BU378">
            <v>0</v>
          </cell>
          <cell r="BV378">
            <v>0</v>
          </cell>
          <cell r="BW378">
            <v>7070</v>
          </cell>
          <cell r="BX378">
            <v>778</v>
          </cell>
          <cell r="BY378">
            <v>3749</v>
          </cell>
          <cell r="BZ378">
            <v>10106</v>
          </cell>
          <cell r="CA378">
            <v>290379</v>
          </cell>
          <cell r="CB378">
            <v>243130</v>
          </cell>
          <cell r="CC378">
            <v>217039</v>
          </cell>
          <cell r="CD378">
            <v>189713</v>
          </cell>
          <cell r="CE378">
            <v>131344</v>
          </cell>
          <cell r="CF378">
            <v>109153</v>
          </cell>
          <cell r="CG378">
            <v>144766</v>
          </cell>
          <cell r="CH378">
            <v>121946</v>
          </cell>
          <cell r="CI378">
            <v>95638</v>
          </cell>
          <cell r="CJ378">
            <v>62373</v>
          </cell>
          <cell r="CK378">
            <v>36277</v>
          </cell>
          <cell r="CL378">
            <v>53953</v>
          </cell>
          <cell r="CM378">
            <v>42885</v>
          </cell>
          <cell r="CN378">
            <v>18418</v>
          </cell>
          <cell r="CO378">
            <v>23813</v>
          </cell>
          <cell r="CP378">
            <v>5847</v>
          </cell>
          <cell r="CQ378">
            <v>813</v>
          </cell>
          <cell r="CR378">
            <v>26598</v>
          </cell>
          <cell r="CS378">
            <v>7236</v>
          </cell>
          <cell r="CT378">
            <v>1021</v>
          </cell>
          <cell r="CU378" t="str">
            <v>n.a.</v>
          </cell>
          <cell r="CV378" t="str">
            <v>n.a.</v>
          </cell>
          <cell r="CW378" t="str">
            <v>n.a.</v>
          </cell>
          <cell r="CX378" t="str">
            <v>n.a.</v>
          </cell>
          <cell r="CY378">
            <v>85162</v>
          </cell>
          <cell r="CZ378">
            <v>14871</v>
          </cell>
          <cell r="DA378">
            <v>14725</v>
          </cell>
          <cell r="DB378">
            <v>14579</v>
          </cell>
          <cell r="DC378">
            <v>462252</v>
          </cell>
          <cell r="DD378">
            <v>354444</v>
          </cell>
          <cell r="DE378">
            <v>354330</v>
          </cell>
          <cell r="DF378">
            <v>343600</v>
          </cell>
          <cell r="DH378">
            <v>429145</v>
          </cell>
          <cell r="DI378">
            <v>-306061</v>
          </cell>
          <cell r="DJ378">
            <v>-94951</v>
          </cell>
          <cell r="DK378">
            <v>-14223</v>
          </cell>
          <cell r="DL378">
            <v>13910</v>
          </cell>
          <cell r="DM378">
            <v>3.2413286884386397E-2</v>
          </cell>
          <cell r="DN378">
            <v>3.3499102917625E-2</v>
          </cell>
          <cell r="DO378">
            <v>0</v>
          </cell>
          <cell r="DP378">
            <v>120248.5</v>
          </cell>
          <cell r="DQ378">
            <v>50016.5</v>
          </cell>
          <cell r="DS378">
            <v>420611</v>
          </cell>
          <cell r="DT378">
            <v>-325207</v>
          </cell>
          <cell r="DU378">
            <v>-85838</v>
          </cell>
          <cell r="DV378">
            <v>-15813</v>
          </cell>
          <cell r="DW378">
            <v>-6247</v>
          </cell>
          <cell r="DX378">
            <v>-1.48522031045313E-2</v>
          </cell>
          <cell r="DY378">
            <v>-1.4634843437395999E-2</v>
          </cell>
          <cell r="DZ378">
            <v>0</v>
          </cell>
          <cell r="EA378">
            <v>126959.5</v>
          </cell>
          <cell r="EB378">
            <v>14798</v>
          </cell>
          <cell r="ED378">
            <v>358762</v>
          </cell>
          <cell r="EE378">
            <v>-278239</v>
          </cell>
          <cell r="EF378">
            <v>-69228</v>
          </cell>
          <cell r="EG378">
            <v>-16336</v>
          </cell>
          <cell r="EH378">
            <v>-5041</v>
          </cell>
          <cell r="EI378">
            <v>-1.4051097942368499E-2</v>
          </cell>
          <cell r="EJ378">
            <v>-1.3856400304560401E-2</v>
          </cell>
          <cell r="EK378">
            <v>0</v>
          </cell>
          <cell r="EL378">
            <v>133356</v>
          </cell>
          <cell r="EM378">
            <v>14652</v>
          </cell>
          <cell r="EO378">
            <v>402839.33333333302</v>
          </cell>
          <cell r="EP378">
            <v>-303169</v>
          </cell>
          <cell r="EQ378">
            <v>-83339</v>
          </cell>
          <cell r="ER378">
            <v>-15457.333333333299</v>
          </cell>
          <cell r="ES378">
            <v>873.99999999997999</v>
          </cell>
          <cell r="ET378">
            <v>2.1695994598342301E-3</v>
          </cell>
          <cell r="EU378">
            <v>2.1743168565116198E-3</v>
          </cell>
          <cell r="FF378" t="str">
            <v>IN117716FI</v>
          </cell>
          <cell r="FG378" t="str">
            <v>exclude</v>
          </cell>
          <cell r="FH378" t="str">
            <v>Lev SDA/SDP</v>
          </cell>
          <cell r="FI378" t="str">
            <v>ok, sda/sdp</v>
          </cell>
        </row>
        <row r="379">
          <cell r="B379" t="str">
            <v>CHENGDU TIANCHUANG MICROWAVE CO.,LTD.</v>
          </cell>
          <cell r="C379" t="str">
            <v>exclude</v>
          </cell>
          <cell r="D379" t="str">
            <v>Independence(A+, A, A-, B+, B, B-,U)</v>
          </cell>
          <cell r="H379" t="str">
            <v/>
          </cell>
          <cell r="I379" t="str">
            <v>ok, indep</v>
          </cell>
          <cell r="J379" t="str">
            <v>ok,indep</v>
          </cell>
          <cell r="M379" t="str">
            <v>CHENGDU TIANCHUANG MICROWAVE CO.,LTD.</v>
          </cell>
          <cell r="N379" t="str">
            <v>This company is engaged in the research and development, design and sales of microelectronic devices, microwave radio components and satellite communications related products. It was established in August 2010 and has its registered business office located in Chengdu, China.The company has state-of-the-art technology and equipment for manufacturing, as well as employs certified staff skilled in manufacturing operations in compliance with the standards and other technical specifications. It is active and operational in China.</v>
          </cell>
          <cell r="O379" t="str">
            <v>Manufacturing</v>
          </cell>
          <cell r="R379" t="str">
            <v>China</v>
          </cell>
          <cell r="S379" t="str">
            <v>836217</v>
          </cell>
          <cell r="T379" t="str">
            <v>D</v>
          </cell>
          <cell r="U379" t="str">
            <v>3699</v>
          </cell>
          <cell r="V379" t="str">
            <v>Engaged in the research and development, design and sales of microelectronic devices, microwave radio components and satellite communications related products</v>
          </cell>
          <cell r="W379" t="str">
            <v>The Company mainly engaged in microelectronic devices, microwave radio components and satellite communications related products research and development, design and sales.</v>
          </cell>
          <cell r="Z379" t="str">
            <v>CN47563PC</v>
          </cell>
          <cell r="AA379">
            <v>52383</v>
          </cell>
          <cell r="AB379">
            <v>38374</v>
          </cell>
          <cell r="AC379">
            <v>23554</v>
          </cell>
          <cell r="AD379">
            <v>23493</v>
          </cell>
          <cell r="AE379">
            <v>50239</v>
          </cell>
          <cell r="AF379">
            <v>36912</v>
          </cell>
          <cell r="AG379">
            <v>23235</v>
          </cell>
          <cell r="AH379">
            <v>22594</v>
          </cell>
          <cell r="AI379">
            <v>-438</v>
          </cell>
          <cell r="AJ379">
            <v>-422</v>
          </cell>
          <cell r="AK379">
            <v>-253</v>
          </cell>
          <cell r="AL379">
            <v>-257</v>
          </cell>
          <cell r="AM379">
            <v>49801</v>
          </cell>
          <cell r="AN379">
            <v>36490</v>
          </cell>
          <cell r="AO379">
            <v>22982</v>
          </cell>
          <cell r="AP379">
            <v>22337</v>
          </cell>
          <cell r="AQ379">
            <v>2582</v>
          </cell>
          <cell r="AR379">
            <v>1884</v>
          </cell>
          <cell r="AS379">
            <v>572</v>
          </cell>
          <cell r="AT379">
            <v>1156</v>
          </cell>
          <cell r="AU379">
            <v>-28482</v>
          </cell>
          <cell r="AV379">
            <v>-17119</v>
          </cell>
          <cell r="AW379">
            <v>-13420</v>
          </cell>
          <cell r="AX379">
            <v>-15701</v>
          </cell>
          <cell r="AY379" t="str">
            <v>n.a.</v>
          </cell>
          <cell r="AZ379" t="str">
            <v>n.a.</v>
          </cell>
          <cell r="BA379" t="str">
            <v>n.a.</v>
          </cell>
          <cell r="BB379" t="str">
            <v>n.a.</v>
          </cell>
          <cell r="BC379">
            <v>-13129</v>
          </cell>
          <cell r="BD379">
            <v>-8409</v>
          </cell>
          <cell r="BE379">
            <v>-8189</v>
          </cell>
          <cell r="BF379">
            <v>-5846</v>
          </cell>
          <cell r="BG379">
            <v>10772</v>
          </cell>
          <cell r="BH379">
            <v>12846</v>
          </cell>
          <cell r="BI379">
            <v>1945</v>
          </cell>
          <cell r="BJ379">
            <v>1946</v>
          </cell>
          <cell r="BK379">
            <v>-603</v>
          </cell>
          <cell r="BL379">
            <v>-544</v>
          </cell>
          <cell r="BM379">
            <v>-698</v>
          </cell>
          <cell r="BN379">
            <v>-735</v>
          </cell>
          <cell r="BO379">
            <v>-599</v>
          </cell>
          <cell r="BP379">
            <v>-520</v>
          </cell>
          <cell r="BQ379">
            <v>-653</v>
          </cell>
          <cell r="BR379">
            <v>-690</v>
          </cell>
          <cell r="BS379">
            <v>-4</v>
          </cell>
          <cell r="BT379">
            <v>-24</v>
          </cell>
          <cell r="BU379">
            <v>-45</v>
          </cell>
          <cell r="BV379">
            <v>-45</v>
          </cell>
          <cell r="BW379">
            <v>8191</v>
          </cell>
          <cell r="BX379">
            <v>10041</v>
          </cell>
          <cell r="BY379">
            <v>1262</v>
          </cell>
          <cell r="BZ379">
            <v>396</v>
          </cell>
          <cell r="CA379">
            <v>66591</v>
          </cell>
          <cell r="CB379">
            <v>41757</v>
          </cell>
          <cell r="CC379">
            <v>30546</v>
          </cell>
          <cell r="CD379">
            <v>29153</v>
          </cell>
          <cell r="CE379">
            <v>24545</v>
          </cell>
          <cell r="CF379">
            <v>18121</v>
          </cell>
          <cell r="CG379">
            <v>15365</v>
          </cell>
          <cell r="CH379">
            <v>14666</v>
          </cell>
          <cell r="CI379">
            <v>25728</v>
          </cell>
          <cell r="CJ379">
            <v>15182</v>
          </cell>
          <cell r="CK379">
            <v>13796</v>
          </cell>
          <cell r="CL379">
            <v>12239</v>
          </cell>
          <cell r="CM379">
            <v>10059</v>
          </cell>
          <cell r="CN379">
            <v>317</v>
          </cell>
          <cell r="CO379">
            <v>89</v>
          </cell>
          <cell r="CP379">
            <v>67</v>
          </cell>
          <cell r="CQ379">
            <v>5033</v>
          </cell>
          <cell r="CR379">
            <v>7993</v>
          </cell>
          <cell r="CS379">
            <v>1233</v>
          </cell>
          <cell r="CT379">
            <v>1968</v>
          </cell>
          <cell r="CU379">
            <v>0</v>
          </cell>
          <cell r="CV379">
            <v>7800</v>
          </cell>
          <cell r="CW379" t="str">
            <v>n.a.</v>
          </cell>
          <cell r="CX379" t="str">
            <v>n.a.</v>
          </cell>
          <cell r="CY379">
            <v>1427</v>
          </cell>
          <cell r="CZ379">
            <v>1081</v>
          </cell>
          <cell r="DA379">
            <v>952</v>
          </cell>
          <cell r="DB379">
            <v>929</v>
          </cell>
          <cell r="DC379">
            <v>74346</v>
          </cell>
          <cell r="DD379">
            <v>46005</v>
          </cell>
          <cell r="DE379">
            <v>33480</v>
          </cell>
          <cell r="DF379">
            <v>32484</v>
          </cell>
          <cell r="DH379">
            <v>49801</v>
          </cell>
          <cell r="DI379">
            <v>-28482</v>
          </cell>
          <cell r="DJ379">
            <v>-13129</v>
          </cell>
          <cell r="DK379">
            <v>-603</v>
          </cell>
          <cell r="DL379">
            <v>7587</v>
          </cell>
          <cell r="DM379">
            <v>0.15234633842693901</v>
          </cell>
          <cell r="DN379">
            <v>0.17972710475197801</v>
          </cell>
          <cell r="DO379" t="str">
            <v>n.a.</v>
          </cell>
          <cell r="DP379">
            <v>21333</v>
          </cell>
          <cell r="DQ379">
            <v>1254</v>
          </cell>
          <cell r="DS379">
            <v>36490</v>
          </cell>
          <cell r="DT379">
            <v>-17119</v>
          </cell>
          <cell r="DU379">
            <v>-8409</v>
          </cell>
          <cell r="DV379">
            <v>-544</v>
          </cell>
          <cell r="DW379">
            <v>10418</v>
          </cell>
          <cell r="DX379">
            <v>0.28550287750068498</v>
          </cell>
          <cell r="DY379">
            <v>0.39958576250383598</v>
          </cell>
          <cell r="DZ379" t="str">
            <v>n.a.</v>
          </cell>
          <cell r="EA379">
            <v>16743</v>
          </cell>
          <cell r="EB379">
            <v>1016.5</v>
          </cell>
          <cell r="ED379">
            <v>22982</v>
          </cell>
          <cell r="EE379">
            <v>-13420</v>
          </cell>
          <cell r="EF379">
            <v>-8189</v>
          </cell>
          <cell r="EG379">
            <v>-698</v>
          </cell>
          <cell r="EH379">
            <v>675</v>
          </cell>
          <cell r="EI379">
            <v>2.9370811939779001E-2</v>
          </cell>
          <cell r="EJ379">
            <v>3.0259559779441399E-2</v>
          </cell>
          <cell r="EK379" t="str">
            <v>n.a.</v>
          </cell>
          <cell r="EL379">
            <v>15015.5</v>
          </cell>
          <cell r="EM379">
            <v>940.5</v>
          </cell>
          <cell r="EO379">
            <v>36424.333333333299</v>
          </cell>
          <cell r="EP379">
            <v>-19673.666666666701</v>
          </cell>
          <cell r="EQ379">
            <v>-9909</v>
          </cell>
          <cell r="ER379">
            <v>-615</v>
          </cell>
          <cell r="ES379">
            <v>6226.6666666666697</v>
          </cell>
          <cell r="ET379">
            <v>0.170947992642281</v>
          </cell>
          <cell r="EU379">
            <v>0.20619694678396799</v>
          </cell>
          <cell r="FF379" t="str">
            <v>CN47563PC</v>
          </cell>
          <cell r="FG379" t="str">
            <v>exclude</v>
          </cell>
          <cell r="FH379" t="str">
            <v>Independence(A+, A, A-, B+, B, B-,U)</v>
          </cell>
          <cell r="FI379" t="str">
            <v>ok, indep</v>
          </cell>
        </row>
        <row r="380">
          <cell r="B380" t="str">
            <v>YANTAI YUCHENG MACHINERY CO., LTD.</v>
          </cell>
          <cell r="C380" t="str">
            <v>exclude</v>
          </cell>
          <cell r="D380" t="str">
            <v>Independence(A+, A, A-, B+, B, B-,U)</v>
          </cell>
          <cell r="H380" t="str">
            <v/>
          </cell>
          <cell r="I380" t="str">
            <v>ok, indep</v>
          </cell>
          <cell r="J380" t="str">
            <v>ok,indep</v>
          </cell>
          <cell r="M380" t="str">
            <v>YANTAI YUCHENG MACHINERY CO., LTD.</v>
          </cell>
          <cell r="N380" t="str">
            <v>This company is engaged in manufacturing other miscellaneous products. It was incorporated in 2002 and has its registered head office in Yantai, China. The company's business operation specialized in manufacturing personal goods and other small articles for various industrial use, in fashion, as well as for personal and household needs. It performs cutting, slabbing, tumbling, carving, polishing engraving, chasing, or etching metal clads, stones, wood, and other related materials. The company has state-of-the-art technology and equipment for manufacturing, as well as employs certified staff skilled in manufacturing operations in compliance with the standards and other technical specifications. These staff are also knowledgeable in fashion trends and the proper match of styles, colors, and combinations of personal goods and other small articles, and is capable to manufacture many kinds of sizes and characters for different request of customers.</v>
          </cell>
          <cell r="O380" t="str">
            <v>Manufacturing</v>
          </cell>
          <cell r="P380" t="str">
            <v>www.yt-yucheng.com</v>
          </cell>
          <cell r="R380" t="str">
            <v>China</v>
          </cell>
          <cell r="S380" t="str">
            <v>831615</v>
          </cell>
          <cell r="T380" t="str">
            <v>D</v>
          </cell>
          <cell r="U380" t="str">
            <v>3699</v>
          </cell>
          <cell r="V380" t="str">
            <v>Engaged in manufacturing other miscellaneous products</v>
          </cell>
          <cell r="W380" t="str">
            <v>The Company mainly engaged in general machinery and accessories manufacturing, processing and marketing; welding, pipe installation.</v>
          </cell>
          <cell r="Z380" t="str">
            <v>CN42793PC</v>
          </cell>
          <cell r="AA380">
            <v>28834</v>
          </cell>
          <cell r="AB380">
            <v>37497</v>
          </cell>
          <cell r="AC380">
            <v>66446</v>
          </cell>
          <cell r="AD380">
            <v>24532</v>
          </cell>
          <cell r="AE380">
            <v>28946</v>
          </cell>
          <cell r="AF380">
            <v>37617</v>
          </cell>
          <cell r="AG380">
            <v>66781</v>
          </cell>
          <cell r="AH380">
            <v>24624</v>
          </cell>
          <cell r="AI380">
            <v>-334</v>
          </cell>
          <cell r="AJ380">
            <v>-364</v>
          </cell>
          <cell r="AK380">
            <v>-578</v>
          </cell>
          <cell r="AL380">
            <v>-481</v>
          </cell>
          <cell r="AM380">
            <v>28612</v>
          </cell>
          <cell r="AN380">
            <v>37253</v>
          </cell>
          <cell r="AO380">
            <v>66203</v>
          </cell>
          <cell r="AP380">
            <v>24143</v>
          </cell>
          <cell r="AQ380">
            <v>222</v>
          </cell>
          <cell r="AR380">
            <v>244</v>
          </cell>
          <cell r="AS380">
            <v>243</v>
          </cell>
          <cell r="AT380">
            <v>389</v>
          </cell>
          <cell r="AU380">
            <v>-21073</v>
          </cell>
          <cell r="AV380">
            <v>-25785</v>
          </cell>
          <cell r="AW380">
            <v>-48008</v>
          </cell>
          <cell r="AX380">
            <v>-17080</v>
          </cell>
          <cell r="AY380" t="str">
            <v>n.a.</v>
          </cell>
          <cell r="AZ380" t="str">
            <v>n.a.</v>
          </cell>
          <cell r="BA380" t="str">
            <v>n.a.</v>
          </cell>
          <cell r="BB380" t="str">
            <v>n.a.</v>
          </cell>
          <cell r="BC380">
            <v>-7522</v>
          </cell>
          <cell r="BD380">
            <v>-7797</v>
          </cell>
          <cell r="BE380">
            <v>-11350</v>
          </cell>
          <cell r="BF380">
            <v>-4408</v>
          </cell>
          <cell r="BG380">
            <v>239</v>
          </cell>
          <cell r="BH380">
            <v>3915</v>
          </cell>
          <cell r="BI380">
            <v>7088</v>
          </cell>
          <cell r="BJ380">
            <v>3044</v>
          </cell>
          <cell r="BK380">
            <v>-448</v>
          </cell>
          <cell r="BL380">
            <v>-570</v>
          </cell>
          <cell r="BM380">
            <v>-622</v>
          </cell>
          <cell r="BN380">
            <v>-639</v>
          </cell>
          <cell r="BO380">
            <v>-585</v>
          </cell>
          <cell r="BP380">
            <v>-640</v>
          </cell>
          <cell r="BQ380">
            <v>-585</v>
          </cell>
          <cell r="BR380">
            <v>-606</v>
          </cell>
          <cell r="BS380">
            <v>137</v>
          </cell>
          <cell r="BT380">
            <v>70</v>
          </cell>
          <cell r="BU380">
            <v>-37</v>
          </cell>
          <cell r="BV380">
            <v>-33</v>
          </cell>
          <cell r="BW380">
            <v>45</v>
          </cell>
          <cell r="BX380">
            <v>4710</v>
          </cell>
          <cell r="BY380">
            <v>5057</v>
          </cell>
          <cell r="BZ380">
            <v>1801</v>
          </cell>
          <cell r="CA380">
            <v>30617</v>
          </cell>
          <cell r="CB380">
            <v>34739</v>
          </cell>
          <cell r="CC380">
            <v>24888</v>
          </cell>
          <cell r="CD380">
            <v>16347</v>
          </cell>
          <cell r="CE380">
            <v>6458</v>
          </cell>
          <cell r="CF380">
            <v>6687</v>
          </cell>
          <cell r="CG380">
            <v>3024</v>
          </cell>
          <cell r="CH380">
            <v>3178</v>
          </cell>
          <cell r="CI380">
            <v>13805</v>
          </cell>
          <cell r="CJ380">
            <v>14220</v>
          </cell>
          <cell r="CK380">
            <v>17630</v>
          </cell>
          <cell r="CL380">
            <v>10825</v>
          </cell>
          <cell r="CM380">
            <v>9608</v>
          </cell>
          <cell r="CN380">
            <v>12414</v>
          </cell>
          <cell r="CO380">
            <v>3510</v>
          </cell>
          <cell r="CP380">
            <v>1614</v>
          </cell>
          <cell r="CQ380">
            <v>560</v>
          </cell>
          <cell r="CR380">
            <v>887</v>
          </cell>
          <cell r="CS380">
            <v>315</v>
          </cell>
          <cell r="CT380">
            <v>243</v>
          </cell>
          <cell r="CU380">
            <v>202</v>
          </cell>
          <cell r="CV380" t="str">
            <v>n.a.</v>
          </cell>
          <cell r="CW380" t="str">
            <v>n.a.</v>
          </cell>
          <cell r="CX380" t="str">
            <v>n.a.</v>
          </cell>
          <cell r="CY380">
            <v>515</v>
          </cell>
          <cell r="CZ380">
            <v>465</v>
          </cell>
          <cell r="DA380">
            <v>265</v>
          </cell>
          <cell r="DB380" t="str">
            <v>n.a.</v>
          </cell>
          <cell r="DC380">
            <v>37472</v>
          </cell>
          <cell r="DD380">
            <v>40716</v>
          </cell>
          <cell r="DE380">
            <v>30416</v>
          </cell>
          <cell r="DF380">
            <v>21535</v>
          </cell>
          <cell r="DH380">
            <v>28612</v>
          </cell>
          <cell r="DI380">
            <v>-21073</v>
          </cell>
          <cell r="DJ380">
            <v>-7522</v>
          </cell>
          <cell r="DK380">
            <v>-448</v>
          </cell>
          <cell r="DL380">
            <v>-431</v>
          </cell>
          <cell r="DM380">
            <v>-1.50636096742625E-2</v>
          </cell>
          <cell r="DN380">
            <v>-1.48400647316049E-2</v>
          </cell>
          <cell r="DO380" t="str">
            <v>n.a.</v>
          </cell>
          <cell r="DP380">
            <v>6572.5</v>
          </cell>
          <cell r="DQ380">
            <v>490</v>
          </cell>
          <cell r="DS380">
            <v>37253</v>
          </cell>
          <cell r="DT380">
            <v>-25785</v>
          </cell>
          <cell r="DU380">
            <v>-7797</v>
          </cell>
          <cell r="DV380">
            <v>-570</v>
          </cell>
          <cell r="DW380">
            <v>3101</v>
          </cell>
          <cell r="DX380">
            <v>8.3241618124714797E-2</v>
          </cell>
          <cell r="DY380">
            <v>9.0799953150620796E-2</v>
          </cell>
          <cell r="DZ380" t="str">
            <v>n.a.</v>
          </cell>
          <cell r="EA380">
            <v>4855.5</v>
          </cell>
          <cell r="EB380">
            <v>365</v>
          </cell>
          <cell r="ED380">
            <v>66203</v>
          </cell>
          <cell r="EE380">
            <v>-48008</v>
          </cell>
          <cell r="EF380">
            <v>-11350</v>
          </cell>
          <cell r="EG380">
            <v>-622</v>
          </cell>
          <cell r="EH380">
            <v>6223</v>
          </cell>
          <cell r="EI380">
            <v>9.3998761385435697E-2</v>
          </cell>
          <cell r="EJ380">
            <v>0.103751250416806</v>
          </cell>
          <cell r="EK380" t="str">
            <v>n.a.</v>
          </cell>
          <cell r="EL380">
            <v>3101</v>
          </cell>
          <cell r="EM380" t="e">
            <v>#VALUE!</v>
          </cell>
          <cell r="EO380">
            <v>44022.666666666701</v>
          </cell>
          <cell r="EP380">
            <v>-31622</v>
          </cell>
          <cell r="EQ380">
            <v>-8889.6666666666697</v>
          </cell>
          <cell r="ER380">
            <v>-546.66666666666697</v>
          </cell>
          <cell r="ES380">
            <v>2964.3333333333298</v>
          </cell>
          <cell r="ET380">
            <v>6.7336523609049806E-2</v>
          </cell>
          <cell r="EU380">
            <v>7.2198092145321704E-2</v>
          </cell>
          <cell r="FF380" t="str">
            <v>CN42793PC</v>
          </cell>
          <cell r="FG380" t="str">
            <v>exclude</v>
          </cell>
          <cell r="FH380" t="str">
            <v>Independence(A+, A, A-, B+, B, B-,U)</v>
          </cell>
          <cell r="FI380" t="str">
            <v>ok, indep</v>
          </cell>
        </row>
        <row r="381">
          <cell r="B381" t="str">
            <v>CHANGS ASCENDING ENTERPRISE CO., LTD.</v>
          </cell>
          <cell r="C381" t="str">
            <v>exclude</v>
          </cell>
          <cell r="D381" t="str">
            <v>Consecutive loss</v>
          </cell>
          <cell r="H381" t="str">
            <v/>
          </cell>
          <cell r="I381" t="str">
            <v>ok, loss</v>
          </cell>
          <cell r="J381" t="str">
            <v>ok,loss</v>
          </cell>
          <cell r="M381" t="str">
            <v>CHANGS ASCENDING ENTERPRISE CO., LTD.</v>
          </cell>
          <cell r="N381" t="str">
            <v>This company is engaged in the research, development and production of high quality, sustainable energy storage products for international customers. It was established in 1997, and it conducts business from its registered head office located in Taichung, Taiwan. The company's products include grid and industrial ESS/UPS energy storage and back-up systems; Electronic Storage Systems (ESS), Uninterruptible Power Supply (UPS) and Smartgrid; e-vehicle, golf car and forklift battery; and traffic light back-up, smart solar LED lighting and portable power unit.</v>
          </cell>
          <cell r="O381" t="str">
            <v>Manufacturing</v>
          </cell>
          <cell r="P381" t="str">
            <v>www.caec.com.tw</v>
          </cell>
          <cell r="R381" t="str">
            <v>Taiwan, China</v>
          </cell>
          <cell r="S381" t="str">
            <v>8038</v>
          </cell>
          <cell r="T381" t="str">
            <v>A</v>
          </cell>
          <cell r="U381" t="str">
            <v>3691</v>
          </cell>
          <cell r="V381" t="str">
            <v>Engaged in the research, development and production of high quality, sustainable energy storage products for international customers</v>
          </cell>
          <cell r="W381" t="str">
            <v>The Company engaged in the manufacture and distribution of lithium batteries and the related materials. The Company primarily offers lithium iron phosphate oxide cathode materials, uninterruptible power supply (UPS) devices, as well as lithium-iron assembled batteries, among others. In addition, the Company is involved in the provision of battery related technical services, sale of chargers and raw materials, as well as leasing. Its products are applied in the robots, golf cars, solar light emitting diode (LED), power tools, lawn mowers, lighting systems, home appliances and others. The Company distributes its products within the domestic market and to overseas markets, including the rest of Asia.</v>
          </cell>
          <cell r="Z381" t="str">
            <v>TW16207745</v>
          </cell>
          <cell r="AA381">
            <v>78160</v>
          </cell>
          <cell r="AB381">
            <v>159750</v>
          </cell>
          <cell r="AC381">
            <v>336054</v>
          </cell>
          <cell r="AD381">
            <v>88925</v>
          </cell>
          <cell r="AE381">
            <v>66302</v>
          </cell>
          <cell r="AF381">
            <v>145252</v>
          </cell>
          <cell r="AG381">
            <v>327915</v>
          </cell>
          <cell r="AH381">
            <v>78728</v>
          </cell>
          <cell r="AI381" t="str">
            <v>n.a.</v>
          </cell>
          <cell r="AJ381" t="str">
            <v>n.a.</v>
          </cell>
          <cell r="AK381" t="str">
            <v>n.a.</v>
          </cell>
          <cell r="AL381" t="str">
            <v>n.a.</v>
          </cell>
          <cell r="AM381">
            <v>66302</v>
          </cell>
          <cell r="AN381">
            <v>145252</v>
          </cell>
          <cell r="AO381">
            <v>327915</v>
          </cell>
          <cell r="AP381">
            <v>78728</v>
          </cell>
          <cell r="AQ381">
            <v>11858</v>
          </cell>
          <cell r="AR381">
            <v>14498</v>
          </cell>
          <cell r="AS381">
            <v>8139</v>
          </cell>
          <cell r="AT381">
            <v>10197</v>
          </cell>
          <cell r="AU381">
            <v>-51944</v>
          </cell>
          <cell r="AV381">
            <v>-87673</v>
          </cell>
          <cell r="AW381">
            <v>-218112</v>
          </cell>
          <cell r="AX381">
            <v>-55884</v>
          </cell>
          <cell r="AY381">
            <v>-36809</v>
          </cell>
          <cell r="AZ381">
            <v>-30874</v>
          </cell>
          <cell r="BA381">
            <v>-24149</v>
          </cell>
          <cell r="BB381">
            <v>-20597</v>
          </cell>
          <cell r="BC381">
            <v>-56021</v>
          </cell>
          <cell r="BD381">
            <v>-61848</v>
          </cell>
          <cell r="BE381">
            <v>-75102</v>
          </cell>
          <cell r="BF381">
            <v>-65985</v>
          </cell>
          <cell r="BG381">
            <v>-66614</v>
          </cell>
          <cell r="BH381">
            <v>-20645</v>
          </cell>
          <cell r="BI381">
            <v>18691</v>
          </cell>
          <cell r="BJ381">
            <v>-53541</v>
          </cell>
          <cell r="BK381">
            <v>-47949</v>
          </cell>
          <cell r="BL381">
            <v>-40372</v>
          </cell>
          <cell r="BM381">
            <v>-37067</v>
          </cell>
          <cell r="BN381">
            <v>-27319</v>
          </cell>
          <cell r="BO381">
            <v>-35528</v>
          </cell>
          <cell r="BP381">
            <v>-37337</v>
          </cell>
          <cell r="BQ381">
            <v>-34543</v>
          </cell>
          <cell r="BR381">
            <v>-25154</v>
          </cell>
          <cell r="BS381">
            <v>-12421</v>
          </cell>
          <cell r="BT381">
            <v>-3035</v>
          </cell>
          <cell r="BU381">
            <v>-2524</v>
          </cell>
          <cell r="BV381">
            <v>-2165</v>
          </cell>
          <cell r="BW381">
            <v>-121321</v>
          </cell>
          <cell r="BX381">
            <v>-59370</v>
          </cell>
          <cell r="BY381">
            <v>-30165</v>
          </cell>
          <cell r="BZ381">
            <v>-153482</v>
          </cell>
          <cell r="CA381">
            <v>345795</v>
          </cell>
          <cell r="CB381">
            <v>435195</v>
          </cell>
          <cell r="CC381">
            <v>564186</v>
          </cell>
          <cell r="CD381">
            <v>485704</v>
          </cell>
          <cell r="CE381">
            <v>111488</v>
          </cell>
          <cell r="CF381">
            <v>140003</v>
          </cell>
          <cell r="CG381">
            <v>93325</v>
          </cell>
          <cell r="CH381">
            <v>79969</v>
          </cell>
          <cell r="CI381">
            <v>15666</v>
          </cell>
          <cell r="CJ381">
            <v>40906</v>
          </cell>
          <cell r="CK381">
            <v>87239</v>
          </cell>
          <cell r="CL381">
            <v>56405</v>
          </cell>
          <cell r="CM381">
            <v>2236</v>
          </cell>
          <cell r="CN381">
            <v>10942</v>
          </cell>
          <cell r="CO381">
            <v>2549</v>
          </cell>
          <cell r="CP381">
            <v>201994</v>
          </cell>
          <cell r="CQ381">
            <v>183593</v>
          </cell>
          <cell r="CR381">
            <v>212412</v>
          </cell>
          <cell r="CS381">
            <v>350363</v>
          </cell>
          <cell r="CT381">
            <v>122408</v>
          </cell>
          <cell r="CU381">
            <v>18201</v>
          </cell>
          <cell r="CV381">
            <v>113920</v>
          </cell>
          <cell r="CW381" t="str">
            <v>n.a.</v>
          </cell>
          <cell r="CX381" t="str">
            <v>n.a.</v>
          </cell>
          <cell r="CY381">
            <v>668</v>
          </cell>
          <cell r="CZ381">
            <v>668</v>
          </cell>
          <cell r="DA381">
            <v>7827</v>
          </cell>
          <cell r="DB381">
            <v>21996</v>
          </cell>
          <cell r="DC381">
            <v>1026564</v>
          </cell>
          <cell r="DD381">
            <v>1149920</v>
          </cell>
          <cell r="DE381">
            <v>1304531</v>
          </cell>
          <cell r="DF381">
            <v>1012051</v>
          </cell>
          <cell r="DH381">
            <v>66302</v>
          </cell>
          <cell r="DI381">
            <v>-51944</v>
          </cell>
          <cell r="DJ381">
            <v>-92830</v>
          </cell>
          <cell r="DK381">
            <v>-47949</v>
          </cell>
          <cell r="DL381">
            <v>-126421</v>
          </cell>
          <cell r="DM381">
            <v>-1.9067448945733201</v>
          </cell>
          <cell r="DN381">
            <v>-0.65597256165584805</v>
          </cell>
          <cell r="DO381">
            <v>-36809</v>
          </cell>
          <cell r="DP381">
            <v>125745.5</v>
          </cell>
          <cell r="DQ381">
            <v>668</v>
          </cell>
          <cell r="DS381">
            <v>145252</v>
          </cell>
          <cell r="DT381">
            <v>-87673</v>
          </cell>
          <cell r="DU381">
            <v>-92722</v>
          </cell>
          <cell r="DV381">
            <v>-40372</v>
          </cell>
          <cell r="DW381">
            <v>-75515</v>
          </cell>
          <cell r="DX381">
            <v>-0.519889571227935</v>
          </cell>
          <cell r="DY381">
            <v>-0.34205746329841002</v>
          </cell>
          <cell r="DZ381">
            <v>-30874</v>
          </cell>
          <cell r="EA381">
            <v>116664</v>
          </cell>
          <cell r="EB381">
            <v>4247.5</v>
          </cell>
          <cell r="ED381">
            <v>327915</v>
          </cell>
          <cell r="EE381">
            <v>-218112</v>
          </cell>
          <cell r="EF381">
            <v>-99251</v>
          </cell>
          <cell r="EG381">
            <v>-37067</v>
          </cell>
          <cell r="EH381">
            <v>-26515</v>
          </cell>
          <cell r="EI381">
            <v>-8.0859369043807097E-2</v>
          </cell>
          <cell r="EJ381">
            <v>-7.4810258725277204E-2</v>
          </cell>
          <cell r="EK381">
            <v>-24149</v>
          </cell>
          <cell r="EL381">
            <v>86647</v>
          </cell>
          <cell r="EM381">
            <v>14911.5</v>
          </cell>
          <cell r="EO381">
            <v>179823</v>
          </cell>
          <cell r="EP381">
            <v>-119243</v>
          </cell>
          <cell r="EQ381">
            <v>-94934.333333333299</v>
          </cell>
          <cell r="ER381">
            <v>-41796</v>
          </cell>
          <cell r="ES381">
            <v>-76150.333333333299</v>
          </cell>
          <cell r="ET381">
            <v>-0.423473823333685</v>
          </cell>
          <cell r="EU381">
            <v>-0.297493228461298</v>
          </cell>
          <cell r="FF381" t="str">
            <v>TW16207745</v>
          </cell>
          <cell r="FG381" t="str">
            <v>exclude</v>
          </cell>
          <cell r="FH381" t="str">
            <v>Consecutive loss</v>
          </cell>
          <cell r="FI381" t="str">
            <v>ok, loss</v>
          </cell>
        </row>
        <row r="382">
          <cell r="B382" t="str">
            <v>GUANGAN TECHNOLOGY CO.,LTD.</v>
          </cell>
          <cell r="C382" t="str">
            <v>exclude</v>
          </cell>
          <cell r="D382" t="str">
            <v>Independence(A+, A, A-, B+, B, B-,U)</v>
          </cell>
          <cell r="H382" t="str">
            <v/>
          </cell>
          <cell r="I382" t="str">
            <v>ok, indep</v>
          </cell>
          <cell r="J382" t="str">
            <v>ok,indep</v>
          </cell>
          <cell r="M382" t="str">
            <v>GUANGAN TECHNOLOGY CO.,LTD.</v>
          </cell>
          <cell r="N382" t="str">
            <v>This company, formerly known as Shaoguan Guangan Electric Co. Ltd., is engaged in the production of high and low voltage complete sets of equipment and electrical equipment. It was founded in 1996. The registered business office of the company is located in Shaoguan, Guangdong, China.The company offers high and low voltage complete sets of equipment, switch control equipment, electronic control equipment, street lamps and accessories, lighting equipment and agents to distribute well-known brands at home and abroad.The company is active and operational in China.</v>
          </cell>
          <cell r="O382" t="str">
            <v>Manufacturing</v>
          </cell>
          <cell r="P382" t="str">
            <v>www.gashy.com</v>
          </cell>
          <cell r="R382" t="str">
            <v>China</v>
          </cell>
          <cell r="S382" t="str">
            <v>839867</v>
          </cell>
          <cell r="T382" t="str">
            <v>D</v>
          </cell>
          <cell r="U382" t="str">
            <v>3699</v>
          </cell>
          <cell r="V382" t="str">
            <v>Engaged in the production of high and low voltage complete sets of equipment and electrical equipment</v>
          </cell>
          <cell r="W382" t="str">
            <v>The Company is mainly engaged in automatic control system and intelligent electrical technology research, technology development, technical consulting services.</v>
          </cell>
          <cell r="Z382" t="str">
            <v>CN49715PC</v>
          </cell>
          <cell r="AA382">
            <v>37784</v>
          </cell>
          <cell r="AB382">
            <v>36314</v>
          </cell>
          <cell r="AC382">
            <v>17846</v>
          </cell>
          <cell r="AD382">
            <v>17443</v>
          </cell>
          <cell r="AE382">
            <v>37951</v>
          </cell>
          <cell r="AF382">
            <v>36580</v>
          </cell>
          <cell r="AG382">
            <v>18032</v>
          </cell>
          <cell r="AH382">
            <v>17700</v>
          </cell>
          <cell r="AI382">
            <v>-226</v>
          </cell>
          <cell r="AJ382">
            <v>-266</v>
          </cell>
          <cell r="AK382">
            <v>-223</v>
          </cell>
          <cell r="AL382">
            <v>-287</v>
          </cell>
          <cell r="AM382">
            <v>37725</v>
          </cell>
          <cell r="AN382">
            <v>36314</v>
          </cell>
          <cell r="AO382">
            <v>17809</v>
          </cell>
          <cell r="AP382">
            <v>17413</v>
          </cell>
          <cell r="AQ382">
            <v>59</v>
          </cell>
          <cell r="AR382">
            <v>0</v>
          </cell>
          <cell r="AS382">
            <v>37</v>
          </cell>
          <cell r="AT382">
            <v>30</v>
          </cell>
          <cell r="AU382">
            <v>-28708</v>
          </cell>
          <cell r="AV382">
            <v>-26051</v>
          </cell>
          <cell r="AW382">
            <v>-12451</v>
          </cell>
          <cell r="AX382">
            <v>-12245</v>
          </cell>
          <cell r="AY382" t="str">
            <v>n.a.</v>
          </cell>
          <cell r="AZ382" t="str">
            <v>n.a.</v>
          </cell>
          <cell r="BA382" t="str">
            <v>n.a.</v>
          </cell>
          <cell r="BB382" t="str">
            <v>n.a.</v>
          </cell>
          <cell r="BC382">
            <v>-4944</v>
          </cell>
          <cell r="BD382">
            <v>-4023</v>
          </cell>
          <cell r="BE382">
            <v>-4488</v>
          </cell>
          <cell r="BF382">
            <v>-4636</v>
          </cell>
          <cell r="BG382">
            <v>4132</v>
          </cell>
          <cell r="BH382">
            <v>6240</v>
          </cell>
          <cell r="BI382">
            <v>907</v>
          </cell>
          <cell r="BJ382">
            <v>562</v>
          </cell>
          <cell r="BK382">
            <v>-1165</v>
          </cell>
          <cell r="BL382">
            <v>-1207</v>
          </cell>
          <cell r="BM382">
            <v>-1266</v>
          </cell>
          <cell r="BN382">
            <v>-1263</v>
          </cell>
          <cell r="BO382">
            <v>-1124</v>
          </cell>
          <cell r="BP382">
            <v>-1170</v>
          </cell>
          <cell r="BQ382">
            <v>-1229</v>
          </cell>
          <cell r="BR382">
            <v>-1226</v>
          </cell>
          <cell r="BS382">
            <v>-41</v>
          </cell>
          <cell r="BT382">
            <v>-37</v>
          </cell>
          <cell r="BU382">
            <v>-37</v>
          </cell>
          <cell r="BV382">
            <v>-37</v>
          </cell>
          <cell r="BW382">
            <v>1903</v>
          </cell>
          <cell r="BX382">
            <v>3473</v>
          </cell>
          <cell r="BY382">
            <v>-1577</v>
          </cell>
          <cell r="BZ382">
            <v>-1091</v>
          </cell>
          <cell r="CA382">
            <v>40002</v>
          </cell>
          <cell r="CB382">
            <v>36576</v>
          </cell>
          <cell r="CC382">
            <v>27125</v>
          </cell>
          <cell r="CD382">
            <v>22192</v>
          </cell>
          <cell r="CE382">
            <v>3674</v>
          </cell>
          <cell r="CF382">
            <v>3571</v>
          </cell>
          <cell r="CG382">
            <v>4487</v>
          </cell>
          <cell r="CH382">
            <v>4443</v>
          </cell>
          <cell r="CI382">
            <v>20937</v>
          </cell>
          <cell r="CJ382">
            <v>25420</v>
          </cell>
          <cell r="CK382">
            <v>19189</v>
          </cell>
          <cell r="CL382">
            <v>15517</v>
          </cell>
          <cell r="CM382">
            <v>8758</v>
          </cell>
          <cell r="CN382">
            <v>1638</v>
          </cell>
          <cell r="CO382">
            <v>853</v>
          </cell>
          <cell r="CP382">
            <v>1053</v>
          </cell>
          <cell r="CQ382">
            <v>3322</v>
          </cell>
          <cell r="CR382">
            <v>3160</v>
          </cell>
          <cell r="CS382">
            <v>1263</v>
          </cell>
          <cell r="CT382">
            <v>99</v>
          </cell>
          <cell r="CU382" t="str">
            <v>n.a.</v>
          </cell>
          <cell r="CV382" t="str">
            <v>n.a.</v>
          </cell>
          <cell r="CW382" t="str">
            <v>n.a.</v>
          </cell>
          <cell r="CX382" t="str">
            <v>n.a.</v>
          </cell>
          <cell r="CY382">
            <v>761</v>
          </cell>
          <cell r="CZ382">
            <v>737</v>
          </cell>
          <cell r="DA382">
            <v>712</v>
          </cell>
          <cell r="DB382">
            <v>712</v>
          </cell>
          <cell r="DC382">
            <v>50639</v>
          </cell>
          <cell r="DD382">
            <v>48312</v>
          </cell>
          <cell r="DE382">
            <v>40106</v>
          </cell>
          <cell r="DF382">
            <v>36538</v>
          </cell>
          <cell r="DH382">
            <v>37725</v>
          </cell>
          <cell r="DI382">
            <v>-28708</v>
          </cell>
          <cell r="DJ382">
            <v>-4944</v>
          </cell>
          <cell r="DK382">
            <v>-1165</v>
          </cell>
          <cell r="DL382">
            <v>2908</v>
          </cell>
          <cell r="DM382">
            <v>7.7084161696487699E-2</v>
          </cell>
          <cell r="DN382">
            <v>8.3522417209983602E-2</v>
          </cell>
          <cell r="DO382" t="str">
            <v>n.a.</v>
          </cell>
          <cell r="DP382">
            <v>3622.5</v>
          </cell>
          <cell r="DQ382">
            <v>749</v>
          </cell>
          <cell r="DS382">
            <v>36314</v>
          </cell>
          <cell r="DT382">
            <v>-26051</v>
          </cell>
          <cell r="DU382">
            <v>-4023</v>
          </cell>
          <cell r="DV382">
            <v>-1207</v>
          </cell>
          <cell r="DW382">
            <v>5033</v>
          </cell>
          <cell r="DX382">
            <v>0.13859668447430701</v>
          </cell>
          <cell r="DY382">
            <v>0.16089639078034601</v>
          </cell>
          <cell r="DZ382" t="str">
            <v>n.a.</v>
          </cell>
          <cell r="EA382">
            <v>4029</v>
          </cell>
          <cell r="EB382">
            <v>724.5</v>
          </cell>
          <cell r="ED382">
            <v>17809</v>
          </cell>
          <cell r="EE382">
            <v>-12451</v>
          </cell>
          <cell r="EF382">
            <v>-4488</v>
          </cell>
          <cell r="EG382">
            <v>-1266</v>
          </cell>
          <cell r="EH382">
            <v>-396</v>
          </cell>
          <cell r="EI382">
            <v>-2.2235948116121101E-2</v>
          </cell>
          <cell r="EJ382">
            <v>-2.1752265861027201E-2</v>
          </cell>
          <cell r="EK382" t="str">
            <v>n.a.</v>
          </cell>
          <cell r="EL382">
            <v>4465</v>
          </cell>
          <cell r="EM382">
            <v>712</v>
          </cell>
          <cell r="EO382">
            <v>30616</v>
          </cell>
          <cell r="EP382">
            <v>-22403.333333333299</v>
          </cell>
          <cell r="EQ382">
            <v>-4485</v>
          </cell>
          <cell r="ER382">
            <v>-1212.6666666666699</v>
          </cell>
          <cell r="ES382">
            <v>2515</v>
          </cell>
          <cell r="ET382">
            <v>8.2146590018291096E-2</v>
          </cell>
          <cell r="EU382">
            <v>8.9498594356072797E-2</v>
          </cell>
          <cell r="FF382" t="str">
            <v>CN49715PC</v>
          </cell>
          <cell r="FG382" t="str">
            <v>exclude</v>
          </cell>
          <cell r="FH382" t="str">
            <v>Independence(A+, A, A-, B+, B, B-,U)</v>
          </cell>
          <cell r="FI382" t="str">
            <v>ok, indep</v>
          </cell>
        </row>
        <row r="383">
          <cell r="B383" t="str">
            <v>BAODING JIASHENG PHOTOVOLTAIC TECHNOLOGY CO.,LTD.</v>
          </cell>
          <cell r="C383" t="str">
            <v>exclude</v>
          </cell>
          <cell r="D383" t="str">
            <v>Independence(A+, A, A-, B+, B, B-,U)</v>
          </cell>
          <cell r="H383" t="str">
            <v/>
          </cell>
          <cell r="I383" t="str">
            <v>ok, indep</v>
          </cell>
          <cell r="J383" t="str">
            <v>ok,indep</v>
          </cell>
          <cell r="M383" t="str">
            <v>BAODING JIASHENG PHOTOVOLTAIC TECHNOLOGY CO.,LTD.</v>
          </cell>
          <cell r="N383" t="str">
            <v>This company is engaged in the development and manufacture of electrical machinery equipment. It was founded in 2007 and has its registered business address located in Baoding, China.The company primarily operates in the production and sale of industrial and commercial electric apparatus, such as power converter, power supplies, surge suppressors, and similar equipment for industrial-type and consumer-type equipment. Its products are sold across China through its network of distributors in the country.</v>
          </cell>
          <cell r="O383" t="str">
            <v>Manufacturing</v>
          </cell>
          <cell r="P383" t="str">
            <v>www.jiashengguangdian.com</v>
          </cell>
          <cell r="R383" t="str">
            <v>China</v>
          </cell>
          <cell r="S383" t="str">
            <v>834284</v>
          </cell>
          <cell r="T383" t="str">
            <v>D</v>
          </cell>
          <cell r="U383" t="str">
            <v>3699</v>
          </cell>
          <cell r="V383" t="str">
            <v>Engaged in the development and manufacture of electrical machinery equipment</v>
          </cell>
          <cell r="W383" t="str">
            <v>The Company is principally engaged in the design, production, sales and installation of photovoltaic modules and photovoltaic power generation systems and photovoltaic application products.</v>
          </cell>
          <cell r="Z383" t="str">
            <v>CN45863PC</v>
          </cell>
          <cell r="AA383">
            <v>34797</v>
          </cell>
          <cell r="AB383">
            <v>45045</v>
          </cell>
          <cell r="AC383">
            <v>117485</v>
          </cell>
          <cell r="AD383">
            <v>216336</v>
          </cell>
          <cell r="AE383">
            <v>31251</v>
          </cell>
          <cell r="AF383">
            <v>32791</v>
          </cell>
          <cell r="AG383">
            <v>94995</v>
          </cell>
          <cell r="AH383">
            <v>187096</v>
          </cell>
          <cell r="AI383">
            <v>-83</v>
          </cell>
          <cell r="AJ383">
            <v>-71</v>
          </cell>
          <cell r="AK383">
            <v>-751</v>
          </cell>
          <cell r="AL383">
            <v>-395</v>
          </cell>
          <cell r="AM383">
            <v>31168</v>
          </cell>
          <cell r="AN383">
            <v>32720</v>
          </cell>
          <cell r="AO383">
            <v>94244</v>
          </cell>
          <cell r="AP383">
            <v>186701</v>
          </cell>
          <cell r="AQ383">
            <v>3629</v>
          </cell>
          <cell r="AR383">
            <v>12325</v>
          </cell>
          <cell r="AS383">
            <v>23241</v>
          </cell>
          <cell r="AT383">
            <v>29635</v>
          </cell>
          <cell r="AU383">
            <v>-27041</v>
          </cell>
          <cell r="AV383">
            <v>-31384</v>
          </cell>
          <cell r="AW383">
            <v>-89938</v>
          </cell>
          <cell r="AX383">
            <v>-167369</v>
          </cell>
          <cell r="AY383" t="str">
            <v>n.a.</v>
          </cell>
          <cell r="AZ383" t="str">
            <v>n.a.</v>
          </cell>
          <cell r="BA383" t="str">
            <v>n.a.</v>
          </cell>
          <cell r="BB383" t="str">
            <v>n.a.</v>
          </cell>
          <cell r="BC383">
            <v>-24142</v>
          </cell>
          <cell r="BD383">
            <v>-22069</v>
          </cell>
          <cell r="BE383">
            <v>-34235</v>
          </cell>
          <cell r="BF383">
            <v>-43102</v>
          </cell>
          <cell r="BG383">
            <v>-16386</v>
          </cell>
          <cell r="BH383">
            <v>-8408</v>
          </cell>
          <cell r="BI383">
            <v>-6688</v>
          </cell>
          <cell r="BJ383">
            <v>5865</v>
          </cell>
          <cell r="BK383">
            <v>490</v>
          </cell>
          <cell r="BL383">
            <v>-10151</v>
          </cell>
          <cell r="BM383">
            <v>-1373</v>
          </cell>
          <cell r="BN383">
            <v>-1995</v>
          </cell>
          <cell r="BO383">
            <v>-1206</v>
          </cell>
          <cell r="BP383">
            <v>-1319</v>
          </cell>
          <cell r="BQ383">
            <v>-1368</v>
          </cell>
          <cell r="BR383">
            <v>-1990</v>
          </cell>
          <cell r="BS383">
            <v>1696</v>
          </cell>
          <cell r="BT383">
            <v>-8832</v>
          </cell>
          <cell r="BU383">
            <v>-5</v>
          </cell>
          <cell r="BV383">
            <v>-5</v>
          </cell>
          <cell r="BW383">
            <v>-14143</v>
          </cell>
          <cell r="BX383">
            <v>-19533</v>
          </cell>
          <cell r="BY383">
            <v>-17947</v>
          </cell>
          <cell r="BZ383">
            <v>2619</v>
          </cell>
          <cell r="CA383">
            <v>72664</v>
          </cell>
          <cell r="CB383">
            <v>76702</v>
          </cell>
          <cell r="CC383">
            <v>106037</v>
          </cell>
          <cell r="CD383">
            <v>125863</v>
          </cell>
          <cell r="CE383">
            <v>8302</v>
          </cell>
          <cell r="CF383">
            <v>4194</v>
          </cell>
          <cell r="CG383">
            <v>7160</v>
          </cell>
          <cell r="CH383">
            <v>11177</v>
          </cell>
          <cell r="CI383">
            <v>24833</v>
          </cell>
          <cell r="CJ383">
            <v>56477</v>
          </cell>
          <cell r="CK383">
            <v>77979</v>
          </cell>
          <cell r="CL383">
            <v>75089</v>
          </cell>
          <cell r="CM383">
            <v>2218</v>
          </cell>
          <cell r="CN383">
            <v>1328</v>
          </cell>
          <cell r="CO383">
            <v>1049</v>
          </cell>
          <cell r="CP383">
            <v>4142</v>
          </cell>
          <cell r="CQ383">
            <v>35423</v>
          </cell>
          <cell r="CR383">
            <v>14492</v>
          </cell>
          <cell r="CS383">
            <v>18423</v>
          </cell>
          <cell r="CT383">
            <v>34186</v>
          </cell>
          <cell r="CU383">
            <v>701</v>
          </cell>
          <cell r="CV383" t="str">
            <v>n.a.</v>
          </cell>
          <cell r="CW383" t="str">
            <v>n.a.</v>
          </cell>
          <cell r="CX383" t="str">
            <v>n.a.</v>
          </cell>
          <cell r="CY383">
            <v>6289</v>
          </cell>
          <cell r="CZ383">
            <v>2355</v>
          </cell>
          <cell r="DA383">
            <v>2083</v>
          </cell>
          <cell r="DB383">
            <v>2015</v>
          </cell>
          <cell r="DC383">
            <v>92132</v>
          </cell>
          <cell r="DD383">
            <v>86742</v>
          </cell>
          <cell r="DE383">
            <v>116512</v>
          </cell>
          <cell r="DF383">
            <v>136643</v>
          </cell>
          <cell r="DH383">
            <v>31168</v>
          </cell>
          <cell r="DI383">
            <v>-27041</v>
          </cell>
          <cell r="DJ383">
            <v>-24142</v>
          </cell>
          <cell r="DK383">
            <v>490</v>
          </cell>
          <cell r="DL383">
            <v>-19525</v>
          </cell>
          <cell r="DM383">
            <v>-0.626443788501027</v>
          </cell>
          <cell r="DN383">
            <v>-0.38516165940070601</v>
          </cell>
          <cell r="DO383" t="str">
            <v>n.a.</v>
          </cell>
          <cell r="DP383">
            <v>6248</v>
          </cell>
          <cell r="DQ383">
            <v>4322</v>
          </cell>
          <cell r="DS383">
            <v>32720</v>
          </cell>
          <cell r="DT383">
            <v>-31384</v>
          </cell>
          <cell r="DU383">
            <v>-22069</v>
          </cell>
          <cell r="DV383">
            <v>-10151</v>
          </cell>
          <cell r="DW383">
            <v>-30884</v>
          </cell>
          <cell r="DX383">
            <v>-0.94388753056234698</v>
          </cell>
          <cell r="DY383">
            <v>-0.48556694547512702</v>
          </cell>
          <cell r="DZ383" t="str">
            <v>n.a.</v>
          </cell>
          <cell r="EA383">
            <v>5677</v>
          </cell>
          <cell r="EB383">
            <v>2219</v>
          </cell>
          <cell r="ED383">
            <v>94244</v>
          </cell>
          <cell r="EE383">
            <v>-89938</v>
          </cell>
          <cell r="EF383">
            <v>-34235</v>
          </cell>
          <cell r="EG383">
            <v>-1373</v>
          </cell>
          <cell r="EH383">
            <v>-31302</v>
          </cell>
          <cell r="EI383">
            <v>-0.332137854929757</v>
          </cell>
          <cell r="EJ383">
            <v>-0.24932693992640101</v>
          </cell>
          <cell r="EK383" t="str">
            <v>n.a.</v>
          </cell>
          <cell r="EL383">
            <v>9168.5</v>
          </cell>
          <cell r="EM383">
            <v>2049</v>
          </cell>
          <cell r="EO383">
            <v>52710.666666666701</v>
          </cell>
          <cell r="EP383">
            <v>-49454.333333333299</v>
          </cell>
          <cell r="EQ383">
            <v>-26815.333333333299</v>
          </cell>
          <cell r="ER383">
            <v>-3678</v>
          </cell>
          <cell r="ES383">
            <v>-27237</v>
          </cell>
          <cell r="ET383">
            <v>-0.51672653226418397</v>
          </cell>
          <cell r="EU383">
            <v>-0.34068536500961</v>
          </cell>
          <cell r="FF383" t="str">
            <v>CN45863PC</v>
          </cell>
          <cell r="FG383" t="str">
            <v>exclude</v>
          </cell>
          <cell r="FH383" t="str">
            <v>Independence(A+, A, A-, B+, B, B-,U)</v>
          </cell>
          <cell r="FI383" t="str">
            <v>ok, indep</v>
          </cell>
        </row>
        <row r="384">
          <cell r="B384" t="str">
            <v>RASI ELECTRODES LIMITED</v>
          </cell>
          <cell r="C384" t="str">
            <v>exclude</v>
          </cell>
          <cell r="D384" t="str">
            <v>Lev SDA/SDP</v>
          </cell>
          <cell r="E384" t="str">
            <v>从事二氧化碳焊接用MMAW焊条和CCMS焊丝的生产和贸易</v>
          </cell>
          <cell r="H384" t="str">
            <v/>
          </cell>
          <cell r="I384" t="str">
            <v>ok, sda/sdp</v>
          </cell>
          <cell r="J384" t="str">
            <v>ok,sdp</v>
          </cell>
          <cell r="M384" t="str">
            <v>RASI ELECTRODES LIMITED</v>
          </cell>
          <cell r="N384" t="str">
            <v>This company is engaged in the manufacture and trade of MMAW electrodes and CCMS wire for CO2 welding in India. It was established in 1994 and has its registered headquarters located in Chennai, India. The company offers products that include mild steel, low hydrogen, hard facing, stainless steel, cast iron, cutting, and gouging electrodes; and low heat input welding alloys. The company also markets various products, such as flux cored wires, TIG/MIG wire for stainless steel welding, S.A.W. wires and flux, and MIG/MAG machines.The company offers its products under the RASI brand name. The company serves the iron and steel, cement, thermal power station, sugar, mines, chemical, fertilizers and paper, and road transport industries. Its manufacturing plant is located in Chennai with distribution offices located in Andhra Pradesh, Rajasthan, Maharashtra, Gujrat, Tamil Nadu, Karnataka, and Goa, India.</v>
          </cell>
          <cell r="O384" t="str">
            <v>Manufacturing; Wholesale</v>
          </cell>
          <cell r="P384" t="str">
            <v>www.rasielectrodes.com</v>
          </cell>
          <cell r="R384" t="str">
            <v>India</v>
          </cell>
          <cell r="S384" t="str">
            <v>531233</v>
          </cell>
          <cell r="T384" t="str">
            <v>A+</v>
          </cell>
          <cell r="U384" t="str">
            <v>3699</v>
          </cell>
          <cell r="V384" t="str">
            <v>Engaged in the manufacture and trade of MMAW electrodes and CCMS wire for CO2 welding in India</v>
          </cell>
          <cell r="W384" t="str">
            <v>The Company is engaged in the business of manufacturing welding electrodes required by engineering,  chemical and other manufacturing industries.</v>
          </cell>
          <cell r="Z384" t="str">
            <v>IN31973FI</v>
          </cell>
          <cell r="AA384">
            <v>683808</v>
          </cell>
          <cell r="AB384">
            <v>394487</v>
          </cell>
          <cell r="AC384">
            <v>459562</v>
          </cell>
          <cell r="AD384">
            <v>474348</v>
          </cell>
          <cell r="AE384">
            <v>683808</v>
          </cell>
          <cell r="AF384">
            <v>394487</v>
          </cell>
          <cell r="AG384">
            <v>459562</v>
          </cell>
          <cell r="AH384">
            <v>474348</v>
          </cell>
          <cell r="AI384" t="str">
            <v>n.a.</v>
          </cell>
          <cell r="AJ384" t="str">
            <v>n.a.</v>
          </cell>
          <cell r="AK384" t="str">
            <v>n.a.</v>
          </cell>
          <cell r="AL384" t="str">
            <v>n.a.</v>
          </cell>
          <cell r="AM384">
            <v>683808</v>
          </cell>
          <cell r="AN384">
            <v>394487</v>
          </cell>
          <cell r="AO384">
            <v>459562</v>
          </cell>
          <cell r="AP384">
            <v>474348</v>
          </cell>
          <cell r="AQ384" t="str">
            <v>n.a.</v>
          </cell>
          <cell r="AR384" t="str">
            <v>n.a.</v>
          </cell>
          <cell r="AS384" t="str">
            <v>n.a.</v>
          </cell>
          <cell r="AT384" t="str">
            <v>n.a.</v>
          </cell>
          <cell r="AU384">
            <v>-571599</v>
          </cell>
          <cell r="AV384">
            <v>-308095</v>
          </cell>
          <cell r="AW384">
            <v>-352921</v>
          </cell>
          <cell r="AX384">
            <v>-378572</v>
          </cell>
          <cell r="AY384">
            <v>0</v>
          </cell>
          <cell r="AZ384">
            <v>0</v>
          </cell>
          <cell r="BA384">
            <v>0</v>
          </cell>
          <cell r="BB384">
            <v>0</v>
          </cell>
          <cell r="BC384">
            <v>-84671</v>
          </cell>
          <cell r="BD384">
            <v>-63563</v>
          </cell>
          <cell r="BE384">
            <v>-92511</v>
          </cell>
          <cell r="BF384">
            <v>-68461</v>
          </cell>
          <cell r="BG384">
            <v>27538</v>
          </cell>
          <cell r="BH384">
            <v>22829</v>
          </cell>
          <cell r="BI384">
            <v>14130</v>
          </cell>
          <cell r="BJ384">
            <v>27315</v>
          </cell>
          <cell r="BK384">
            <v>-6758</v>
          </cell>
          <cell r="BL384">
            <v>-7497</v>
          </cell>
          <cell r="BM384">
            <v>-8766</v>
          </cell>
          <cell r="BN384">
            <v>-8181</v>
          </cell>
          <cell r="BO384">
            <v>-6758</v>
          </cell>
          <cell r="BP384">
            <v>-7497</v>
          </cell>
          <cell r="BQ384">
            <v>-8766</v>
          </cell>
          <cell r="BR384">
            <v>-8181</v>
          </cell>
          <cell r="BS384">
            <v>0</v>
          </cell>
          <cell r="BT384">
            <v>0</v>
          </cell>
          <cell r="BU384">
            <v>0</v>
          </cell>
          <cell r="BV384">
            <v>0</v>
          </cell>
          <cell r="BW384">
            <v>20469</v>
          </cell>
          <cell r="BX384">
            <v>13552</v>
          </cell>
          <cell r="BY384">
            <v>5147</v>
          </cell>
          <cell r="BZ384">
            <v>10198</v>
          </cell>
          <cell r="CA384">
            <v>319818</v>
          </cell>
          <cell r="CB384">
            <v>261821</v>
          </cell>
          <cell r="CC384">
            <v>212571</v>
          </cell>
          <cell r="CD384">
            <v>239300</v>
          </cell>
          <cell r="CE384">
            <v>116032</v>
          </cell>
          <cell r="CF384">
            <v>86954</v>
          </cell>
          <cell r="CG384">
            <v>63460</v>
          </cell>
          <cell r="CH384">
            <v>63448</v>
          </cell>
          <cell r="CI384">
            <v>152092</v>
          </cell>
          <cell r="CJ384">
            <v>119061</v>
          </cell>
          <cell r="CK384">
            <v>101006</v>
          </cell>
          <cell r="CL384">
            <v>103891</v>
          </cell>
          <cell r="CM384">
            <v>41202</v>
          </cell>
          <cell r="CN384">
            <v>41507</v>
          </cell>
          <cell r="CO384">
            <v>40868</v>
          </cell>
          <cell r="CP384">
            <v>61397</v>
          </cell>
          <cell r="CQ384">
            <v>10492</v>
          </cell>
          <cell r="CR384">
            <v>14269</v>
          </cell>
          <cell r="CS384">
            <v>7188</v>
          </cell>
          <cell r="CT384">
            <v>10375</v>
          </cell>
          <cell r="CU384">
            <v>5434</v>
          </cell>
          <cell r="CV384">
            <v>3153</v>
          </cell>
          <cell r="CW384">
            <v>2120</v>
          </cell>
          <cell r="CX384">
            <v>4410</v>
          </cell>
          <cell r="CY384">
            <v>11419</v>
          </cell>
          <cell r="CZ384">
            <v>10596</v>
          </cell>
          <cell r="DA384">
            <v>6213</v>
          </cell>
          <cell r="DB384">
            <v>5744</v>
          </cell>
          <cell r="DC384">
            <v>382882</v>
          </cell>
          <cell r="DD384">
            <v>326673</v>
          </cell>
          <cell r="DE384">
            <v>285762</v>
          </cell>
          <cell r="DF384">
            <v>309406</v>
          </cell>
          <cell r="DH384">
            <v>683808</v>
          </cell>
          <cell r="DI384">
            <v>-571599</v>
          </cell>
          <cell r="DJ384">
            <v>-84671</v>
          </cell>
          <cell r="DK384">
            <v>-6758</v>
          </cell>
          <cell r="DL384">
            <v>20780</v>
          </cell>
          <cell r="DM384">
            <v>3.0388647105620298E-2</v>
          </cell>
          <cell r="DN384">
            <v>3.1341059502766097E-2</v>
          </cell>
          <cell r="DO384">
            <v>0</v>
          </cell>
          <cell r="DP384">
            <v>101493</v>
          </cell>
          <cell r="DQ384">
            <v>11007.5</v>
          </cell>
          <cell r="DS384">
            <v>394487</v>
          </cell>
          <cell r="DT384">
            <v>-308095</v>
          </cell>
          <cell r="DU384">
            <v>-63563</v>
          </cell>
          <cell r="DV384">
            <v>-7497</v>
          </cell>
          <cell r="DW384">
            <v>15332</v>
          </cell>
          <cell r="DX384">
            <v>3.8865666042227E-2</v>
          </cell>
          <cell r="DY384">
            <v>4.0437288180295697E-2</v>
          </cell>
          <cell r="DZ384">
            <v>0</v>
          </cell>
          <cell r="EA384">
            <v>75207</v>
          </cell>
          <cell r="EB384">
            <v>8404.5</v>
          </cell>
          <cell r="ED384">
            <v>459562</v>
          </cell>
          <cell r="EE384">
            <v>-352921</v>
          </cell>
          <cell r="EF384">
            <v>-92511</v>
          </cell>
          <cell r="EG384">
            <v>-8766</v>
          </cell>
          <cell r="EH384">
            <v>5364</v>
          </cell>
          <cell r="EI384">
            <v>1.1671983323251299E-2</v>
          </cell>
          <cell r="EJ384">
            <v>1.1809827432089101E-2</v>
          </cell>
          <cell r="EK384">
            <v>0</v>
          </cell>
          <cell r="EL384">
            <v>63454</v>
          </cell>
          <cell r="EM384">
            <v>5978.5</v>
          </cell>
          <cell r="EO384">
            <v>512619</v>
          </cell>
          <cell r="EP384">
            <v>-410871.66666666698</v>
          </cell>
          <cell r="EQ384">
            <v>-80248.333333333299</v>
          </cell>
          <cell r="ER384">
            <v>-7673.6666666666697</v>
          </cell>
          <cell r="ES384">
            <v>13825.333333333299</v>
          </cell>
          <cell r="ET384">
            <v>2.69699978606593E-2</v>
          </cell>
          <cell r="EU384">
            <v>2.7717539851147499E-2</v>
          </cell>
          <cell r="FF384" t="str">
            <v>IN31973FI</v>
          </cell>
          <cell r="FG384" t="str">
            <v>exclude</v>
          </cell>
          <cell r="FH384" t="str">
            <v>Lev SDA/SDP</v>
          </cell>
          <cell r="FI384" t="str">
            <v>ok, sda/sdp</v>
          </cell>
        </row>
        <row r="385">
          <cell r="B385" t="str">
            <v>JASA KITA BERHAD</v>
          </cell>
          <cell r="C385" t="str">
            <v>exclude</v>
          </cell>
          <cell r="D385" t="str">
            <v>Consecutive loss</v>
          </cell>
          <cell r="H385" t="str">
            <v/>
          </cell>
          <cell r="I385" t="str">
            <v>ok, loss</v>
          </cell>
          <cell r="J385" t="str">
            <v>ok,loss</v>
          </cell>
          <cell r="M385" t="str">
            <v>JASA KITA BERHAD</v>
          </cell>
          <cell r="N385" t="str">
            <v>This company is a management and investment holding company for subsidiaries engaged in manufacturing, assembling and trading of premium quality power tools, electric induction motors, hand tools and other industrial equipment. The company was established in 1975, and has its registered head office in Kuala Lumpur, Malaysia.As a holding company, it provides group planning and strategy. In particular, the company also exercises financial control over its subsidiaries, settles their general policy and appoints their top managements, as well as provides central services. The group’s main core business is the distribution of premium industrial tools, including Makita &amp; Maktec power tools, Brook Crompton &amp; Toshiba electric motors, and SATA &amp; Kuani hand tools. It offers a wide range of products that include induction motors, hammer drills, cordless driver drills, circular saw, drill bits, drill accessories, and other related industrial products. It also distributes third party manufacturers' products, as well as provides management and logistics-related services. The group trades its electric motor products under the FEIMA and EXCEL brand names. Its tools and motors are primarily used in the construction, manufacturing, and automotive industries. The products are distributed through a dealer network and are available in most of the hardware and machinery shops, engineering products supplies shops throughout Malaysia.</v>
          </cell>
          <cell r="O385" t="str">
            <v>Services</v>
          </cell>
          <cell r="P385" t="str">
            <v>www.jasakita.com.my</v>
          </cell>
          <cell r="R385" t="str">
            <v>Malaysia</v>
          </cell>
          <cell r="S385" t="str">
            <v>8648</v>
          </cell>
          <cell r="T385" t="str">
            <v>B+</v>
          </cell>
          <cell r="U385" t="str">
            <v>3699</v>
          </cell>
          <cell r="V385" t="str">
            <v>A management and investment holding company for subsidiaries engaged in manufacturing, assembling and trading of premium quality power tools, electric induction motors, hand tools and other industrial equipment</v>
          </cell>
          <cell r="W385" t="str">
            <v>The Jasa Kita Group is mainly involved in the manufacture, assembly and trading of electric motors, power tools and other related industrial and engineering equipment. It also provides management services and in 1999 diversified into public bonded warehousing services. 
The principal activity of the Company is that of an investement holding company.</v>
          </cell>
          <cell r="Z385" t="str">
            <v>MY239256-M</v>
          </cell>
          <cell r="AA385">
            <v>22629</v>
          </cell>
          <cell r="AB385">
            <v>21537</v>
          </cell>
          <cell r="AC385">
            <v>31997</v>
          </cell>
          <cell r="AD385">
            <v>35093</v>
          </cell>
          <cell r="AE385">
            <v>21081</v>
          </cell>
          <cell r="AF385">
            <v>20109</v>
          </cell>
          <cell r="AG385">
            <v>31695</v>
          </cell>
          <cell r="AH385">
            <v>34586</v>
          </cell>
          <cell r="AI385" t="str">
            <v>n.a.</v>
          </cell>
          <cell r="AJ385" t="str">
            <v>n.a.</v>
          </cell>
          <cell r="AK385" t="str">
            <v>n.a.</v>
          </cell>
          <cell r="AL385" t="str">
            <v>n.a.</v>
          </cell>
          <cell r="AM385">
            <v>21081</v>
          </cell>
          <cell r="AN385">
            <v>20109</v>
          </cell>
          <cell r="AO385">
            <v>31695</v>
          </cell>
          <cell r="AP385">
            <v>34586</v>
          </cell>
          <cell r="AQ385">
            <v>1548</v>
          </cell>
          <cell r="AR385">
            <v>1428</v>
          </cell>
          <cell r="AS385">
            <v>302</v>
          </cell>
          <cell r="AT385">
            <v>507</v>
          </cell>
          <cell r="AU385">
            <v>-14259</v>
          </cell>
          <cell r="AV385">
            <v>-14209</v>
          </cell>
          <cell r="AW385">
            <v>-24532</v>
          </cell>
          <cell r="AX385">
            <v>-26078</v>
          </cell>
          <cell r="AY385">
            <v>0</v>
          </cell>
          <cell r="AZ385">
            <v>0</v>
          </cell>
          <cell r="BA385">
            <v>0</v>
          </cell>
          <cell r="BB385">
            <v>0</v>
          </cell>
          <cell r="BC385">
            <v>-7713</v>
          </cell>
          <cell r="BD385">
            <v>-7397</v>
          </cell>
          <cell r="BE385">
            <v>-10903</v>
          </cell>
          <cell r="BF385">
            <v>-21557</v>
          </cell>
          <cell r="BG385">
            <v>657</v>
          </cell>
          <cell r="BH385">
            <v>-69</v>
          </cell>
          <cell r="BI385">
            <v>-3438</v>
          </cell>
          <cell r="BJ385">
            <v>-12542</v>
          </cell>
          <cell r="BK385">
            <v>-1098</v>
          </cell>
          <cell r="BL385">
            <v>-1018</v>
          </cell>
          <cell r="BM385">
            <v>-1335</v>
          </cell>
          <cell r="BN385">
            <v>-789</v>
          </cell>
          <cell r="BO385">
            <v>-1038</v>
          </cell>
          <cell r="BP385">
            <v>-958</v>
          </cell>
          <cell r="BQ385">
            <v>-961</v>
          </cell>
          <cell r="BR385">
            <v>-755</v>
          </cell>
          <cell r="BS385">
            <v>-60</v>
          </cell>
          <cell r="BT385">
            <v>-60</v>
          </cell>
          <cell r="BU385">
            <v>-374</v>
          </cell>
          <cell r="BV385">
            <v>-34</v>
          </cell>
          <cell r="BW385">
            <v>20</v>
          </cell>
          <cell r="BX385">
            <v>-614</v>
          </cell>
          <cell r="BY385">
            <v>-3885</v>
          </cell>
          <cell r="BZ385">
            <v>-12145</v>
          </cell>
          <cell r="CA385">
            <v>47282</v>
          </cell>
          <cell r="CB385">
            <v>46398</v>
          </cell>
          <cell r="CC385">
            <v>46947</v>
          </cell>
          <cell r="CD385">
            <v>52322</v>
          </cell>
          <cell r="CE385">
            <v>8477</v>
          </cell>
          <cell r="CF385">
            <v>5796</v>
          </cell>
          <cell r="CG385">
            <v>8266</v>
          </cell>
          <cell r="CH385">
            <v>12183</v>
          </cell>
          <cell r="CI385">
            <v>6158</v>
          </cell>
          <cell r="CJ385">
            <v>5803</v>
          </cell>
          <cell r="CK385">
            <v>11542</v>
          </cell>
          <cell r="CL385">
            <v>7922</v>
          </cell>
          <cell r="CM385">
            <v>945</v>
          </cell>
          <cell r="CN385">
            <v>895</v>
          </cell>
          <cell r="CO385">
            <v>919</v>
          </cell>
          <cell r="CP385">
            <v>1226</v>
          </cell>
          <cell r="CQ385">
            <v>29496</v>
          </cell>
          <cell r="CR385">
            <v>32388</v>
          </cell>
          <cell r="CS385">
            <v>25031</v>
          </cell>
          <cell r="CT385">
            <v>28426</v>
          </cell>
          <cell r="CU385" t="str">
            <v>n.a.</v>
          </cell>
          <cell r="CV385" t="str">
            <v>n.a.</v>
          </cell>
          <cell r="CW385" t="str">
            <v>n.a.</v>
          </cell>
          <cell r="CX385" t="str">
            <v>n.a.</v>
          </cell>
          <cell r="CY385">
            <v>8329</v>
          </cell>
          <cell r="CZ385">
            <v>8156</v>
          </cell>
          <cell r="DA385">
            <v>8526</v>
          </cell>
          <cell r="DB385">
            <v>6662</v>
          </cell>
          <cell r="DC385">
            <v>66999</v>
          </cell>
          <cell r="DD385">
            <v>66421</v>
          </cell>
          <cell r="DE385">
            <v>67839</v>
          </cell>
          <cell r="DF385">
            <v>71877</v>
          </cell>
          <cell r="DH385">
            <v>21081</v>
          </cell>
          <cell r="DI385">
            <v>-14259</v>
          </cell>
          <cell r="DJ385">
            <v>-7713</v>
          </cell>
          <cell r="DK385">
            <v>-1098</v>
          </cell>
          <cell r="DL385">
            <v>-1989</v>
          </cell>
          <cell r="DM385">
            <v>-9.4350362886011105E-2</v>
          </cell>
          <cell r="DN385">
            <v>-8.6215864759427802E-2</v>
          </cell>
          <cell r="DO385">
            <v>0</v>
          </cell>
          <cell r="DP385">
            <v>7136.5</v>
          </cell>
          <cell r="DQ385">
            <v>8242.5</v>
          </cell>
          <cell r="DS385">
            <v>20109</v>
          </cell>
          <cell r="DT385">
            <v>-14209</v>
          </cell>
          <cell r="DU385">
            <v>-7397</v>
          </cell>
          <cell r="DV385">
            <v>-1018</v>
          </cell>
          <cell r="DW385">
            <v>-2515</v>
          </cell>
          <cell r="DX385">
            <v>-0.125068377343478</v>
          </cell>
          <cell r="DY385">
            <v>-0.11116513437058</v>
          </cell>
          <cell r="DZ385">
            <v>0</v>
          </cell>
          <cell r="EA385">
            <v>7031</v>
          </cell>
          <cell r="EB385">
            <v>8341</v>
          </cell>
          <cell r="ED385">
            <v>31695</v>
          </cell>
          <cell r="EE385">
            <v>-24532</v>
          </cell>
          <cell r="EF385">
            <v>-10903</v>
          </cell>
          <cell r="EG385">
            <v>-1335</v>
          </cell>
          <cell r="EH385">
            <v>-5075</v>
          </cell>
          <cell r="EI385">
            <v>-0.16011989272756</v>
          </cell>
          <cell r="EJ385">
            <v>-0.138020125101985</v>
          </cell>
          <cell r="EK385">
            <v>0</v>
          </cell>
          <cell r="EL385">
            <v>10224.5</v>
          </cell>
          <cell r="EM385">
            <v>7594</v>
          </cell>
          <cell r="EO385">
            <v>24295</v>
          </cell>
          <cell r="EP385">
            <v>-17666.666666666701</v>
          </cell>
          <cell r="EQ385">
            <v>-8671</v>
          </cell>
          <cell r="ER385">
            <v>-1150.3333333333301</v>
          </cell>
          <cell r="ES385">
            <v>-3193</v>
          </cell>
          <cell r="ET385">
            <v>-0.13142621938670501</v>
          </cell>
          <cell r="EU385">
            <v>-0.116159778812573</v>
          </cell>
          <cell r="FF385" t="str">
            <v>MY239256-M</v>
          </cell>
          <cell r="FG385" t="str">
            <v>exclude</v>
          </cell>
          <cell r="FH385" t="str">
            <v>Consecutive loss</v>
          </cell>
          <cell r="FI385" t="str">
            <v>ok, loss</v>
          </cell>
        </row>
        <row r="386">
          <cell r="B386" t="str">
            <v>RMC SWITCHGEARS LIMITED</v>
          </cell>
          <cell r="C386" t="str">
            <v>exclude</v>
          </cell>
          <cell r="D386" t="str">
            <v>Lev SDA/SDP</v>
          </cell>
          <cell r="E386" t="str">
            <v>从事开关柜及相关产品的设计和制造</v>
          </cell>
          <cell r="H386" t="str">
            <v/>
          </cell>
          <cell r="I386" t="str">
            <v>ok, sda/sdp</v>
          </cell>
          <cell r="J386" t="str">
            <v>ok,sdp</v>
          </cell>
          <cell r="M386" t="str">
            <v>RMC SWITCHGEARS LIMITED</v>
          </cell>
          <cell r="N386" t="str">
            <v>This company is engaged in the design and manufacture of switchgears and related products. It was incorporated in 1994 as RFH Metal Castinhgs Private Limited. The company's registered office and factory is based in Jaipur, Rajasthan in India. It also has a factory in Malviya Industrial Area (MIA) in Rajasthan.The company is ISO9001:2008 certified. It designs and manufactures enclosures of energy meters, LT/HT distribution boxes and panels, junction boxes, feeder pillars and other power distribution and circuit protection switchgears made from mild steel, stainless steel in fabrication and deep drawn process along with sheet moulding compounds, and bulk moulding compound materials. It also carries out laying of energy transmission lines, establishing electric substations, fixing of new energy meters, and shifting of existing energy meters from inside to outside in different regions in India.</v>
          </cell>
          <cell r="O386" t="str">
            <v>Manufacturing</v>
          </cell>
          <cell r="P386" t="str">
            <v>www.rmcindia.in</v>
          </cell>
          <cell r="R386" t="str">
            <v>India</v>
          </cell>
          <cell r="S386" t="str">
            <v>540358</v>
          </cell>
          <cell r="T386" t="str">
            <v>A+</v>
          </cell>
          <cell r="U386" t="str">
            <v>3699</v>
          </cell>
          <cell r="V386" t="str">
            <v>Engaged in the design and manufacture of switchgears and related products</v>
          </cell>
          <cell r="W386" t="str">
            <v>The Company is engaged in Electrical Equipments activities.</v>
          </cell>
          <cell r="X386" t="str">
            <v>RMC SWITCH GEARS LIMITED</v>
          </cell>
          <cell r="Z386" t="str">
            <v>IN117484FI</v>
          </cell>
          <cell r="AA386">
            <v>404684</v>
          </cell>
          <cell r="AB386">
            <v>366485</v>
          </cell>
          <cell r="AC386">
            <v>596219</v>
          </cell>
          <cell r="AD386">
            <v>1304616</v>
          </cell>
          <cell r="AE386">
            <v>386526</v>
          </cell>
          <cell r="AF386">
            <v>366485</v>
          </cell>
          <cell r="AG386">
            <v>588508</v>
          </cell>
          <cell r="AH386">
            <v>1304594</v>
          </cell>
          <cell r="AI386" t="str">
            <v>n.a.</v>
          </cell>
          <cell r="AJ386" t="str">
            <v>n.a.</v>
          </cell>
          <cell r="AK386">
            <v>5184</v>
          </cell>
          <cell r="AL386" t="str">
            <v>n.a.</v>
          </cell>
          <cell r="AM386">
            <v>386526</v>
          </cell>
          <cell r="AN386">
            <v>366485</v>
          </cell>
          <cell r="AO386">
            <v>593692</v>
          </cell>
          <cell r="AP386">
            <v>1304594</v>
          </cell>
          <cell r="AQ386">
            <v>18158</v>
          </cell>
          <cell r="AR386" t="str">
            <v>n.a.</v>
          </cell>
          <cell r="AS386">
            <v>2527</v>
          </cell>
          <cell r="AT386">
            <v>22</v>
          </cell>
          <cell r="AU386">
            <v>-287657</v>
          </cell>
          <cell r="AV386">
            <v>-236238</v>
          </cell>
          <cell r="AW386">
            <v>-417437</v>
          </cell>
          <cell r="AX386">
            <v>-997460</v>
          </cell>
          <cell r="AY386">
            <v>0</v>
          </cell>
          <cell r="AZ386">
            <v>0</v>
          </cell>
          <cell r="BA386">
            <v>0</v>
          </cell>
          <cell r="BB386">
            <v>0</v>
          </cell>
          <cell r="BC386">
            <v>-72417</v>
          </cell>
          <cell r="BD386">
            <v>-64922</v>
          </cell>
          <cell r="BE386">
            <v>-99030</v>
          </cell>
          <cell r="BF386">
            <v>-191412</v>
          </cell>
          <cell r="BG386">
            <v>44610</v>
          </cell>
          <cell r="BH386">
            <v>65325</v>
          </cell>
          <cell r="BI386">
            <v>79752</v>
          </cell>
          <cell r="BJ386">
            <v>115744</v>
          </cell>
          <cell r="BK386">
            <v>-28071</v>
          </cell>
          <cell r="BL386">
            <v>-25994</v>
          </cell>
          <cell r="BM386">
            <v>-23363</v>
          </cell>
          <cell r="BN386">
            <v>-22941</v>
          </cell>
          <cell r="BO386">
            <v>-25352</v>
          </cell>
          <cell r="BP386">
            <v>-23953</v>
          </cell>
          <cell r="BQ386">
            <v>-22099</v>
          </cell>
          <cell r="BR386">
            <v>-22154</v>
          </cell>
          <cell r="BS386">
            <v>-2719</v>
          </cell>
          <cell r="BT386">
            <v>-2041</v>
          </cell>
          <cell r="BU386">
            <v>-1264</v>
          </cell>
          <cell r="BV386">
            <v>-787</v>
          </cell>
          <cell r="BW386">
            <v>5770</v>
          </cell>
          <cell r="BX386">
            <v>4498</v>
          </cell>
          <cell r="BY386">
            <v>3005</v>
          </cell>
          <cell r="BZ386">
            <v>37543</v>
          </cell>
          <cell r="CA386">
            <v>499504</v>
          </cell>
          <cell r="CB386">
            <v>485989</v>
          </cell>
          <cell r="CC386">
            <v>595159</v>
          </cell>
          <cell r="CD386">
            <v>761485</v>
          </cell>
          <cell r="CE386">
            <v>132683</v>
          </cell>
          <cell r="CF386">
            <v>87891</v>
          </cell>
          <cell r="CG386">
            <v>97263</v>
          </cell>
          <cell r="CH386">
            <v>114054</v>
          </cell>
          <cell r="CI386">
            <v>241778</v>
          </cell>
          <cell r="CJ386">
            <v>299702</v>
          </cell>
          <cell r="CK386">
            <v>385420</v>
          </cell>
          <cell r="CL386">
            <v>506080</v>
          </cell>
          <cell r="CM386">
            <v>113302</v>
          </cell>
          <cell r="CN386">
            <v>88829</v>
          </cell>
          <cell r="CO386">
            <v>85232</v>
          </cell>
          <cell r="CP386">
            <v>95132</v>
          </cell>
          <cell r="CQ386">
            <v>1110</v>
          </cell>
          <cell r="CR386">
            <v>4694</v>
          </cell>
          <cell r="CS386">
            <v>6877</v>
          </cell>
          <cell r="CT386">
            <v>27929</v>
          </cell>
          <cell r="CU386" t="str">
            <v>n.a.</v>
          </cell>
          <cell r="CV386" t="str">
            <v>n.a.</v>
          </cell>
          <cell r="CW386" t="str">
            <v>n.a.</v>
          </cell>
          <cell r="CX386" t="str">
            <v>n.a.</v>
          </cell>
          <cell r="CY386">
            <v>129504</v>
          </cell>
          <cell r="CZ386">
            <v>108038</v>
          </cell>
          <cell r="DA386">
            <v>74216</v>
          </cell>
          <cell r="DB386">
            <v>59836</v>
          </cell>
          <cell r="DC386">
            <v>829266</v>
          </cell>
          <cell r="DD386">
            <v>817261</v>
          </cell>
          <cell r="DE386">
            <v>917155</v>
          </cell>
          <cell r="DF386">
            <v>1064574</v>
          </cell>
          <cell r="DH386">
            <v>386526</v>
          </cell>
          <cell r="DI386">
            <v>-287657</v>
          </cell>
          <cell r="DJ386">
            <v>-72417</v>
          </cell>
          <cell r="DK386">
            <v>-28071</v>
          </cell>
          <cell r="DL386">
            <v>-1619</v>
          </cell>
          <cell r="DM386">
            <v>-4.1885927466716296E-3</v>
          </cell>
          <cell r="DN386">
            <v>-4.1711216169215103E-3</v>
          </cell>
          <cell r="DO386">
            <v>0</v>
          </cell>
          <cell r="DP386">
            <v>110287</v>
          </cell>
          <cell r="DQ386">
            <v>118771</v>
          </cell>
          <cell r="DS386">
            <v>366485</v>
          </cell>
          <cell r="DT386">
            <v>-236238</v>
          </cell>
          <cell r="DU386">
            <v>-64922</v>
          </cell>
          <cell r="DV386">
            <v>-25994</v>
          </cell>
          <cell r="DW386">
            <v>39331</v>
          </cell>
          <cell r="DX386">
            <v>0.107319535588087</v>
          </cell>
          <cell r="DY386">
            <v>0.120221669305587</v>
          </cell>
          <cell r="DZ386">
            <v>0</v>
          </cell>
          <cell r="EA386">
            <v>92577</v>
          </cell>
          <cell r="EB386">
            <v>91127</v>
          </cell>
          <cell r="ED386">
            <v>593692</v>
          </cell>
          <cell r="EE386">
            <v>-417437</v>
          </cell>
          <cell r="EF386">
            <v>-99030</v>
          </cell>
          <cell r="EG386">
            <v>-23363</v>
          </cell>
          <cell r="EH386">
            <v>53862</v>
          </cell>
          <cell r="EI386">
            <v>9.0723809652142898E-2</v>
          </cell>
          <cell r="EJ386">
            <v>9.9775855361873195E-2</v>
          </cell>
          <cell r="EK386">
            <v>0</v>
          </cell>
          <cell r="EL386">
            <v>105658.5</v>
          </cell>
          <cell r="EM386">
            <v>67026</v>
          </cell>
          <cell r="EO386">
            <v>448901</v>
          </cell>
          <cell r="EP386">
            <v>-313777.33333333302</v>
          </cell>
          <cell r="EQ386">
            <v>-78789.666666666701</v>
          </cell>
          <cell r="ER386">
            <v>-25809.333333333299</v>
          </cell>
          <cell r="ES386">
            <v>30524.666666666701</v>
          </cell>
          <cell r="ET386">
            <v>6.7998660432181404E-2</v>
          </cell>
          <cell r="EU386">
            <v>7.2959831220535898E-2</v>
          </cell>
          <cell r="FF386" t="str">
            <v>IN117484FI</v>
          </cell>
          <cell r="FG386" t="str">
            <v>exclude</v>
          </cell>
          <cell r="FH386" t="str">
            <v>Lev SDA/SDP</v>
          </cell>
          <cell r="FI386" t="str">
            <v>ok, sda/sdp</v>
          </cell>
        </row>
        <row r="387">
          <cell r="B387" t="str">
            <v>FOKSTONE ELECTRIC CORP., LTD.GUANGZHOU</v>
          </cell>
          <cell r="C387" t="str">
            <v>exclude</v>
          </cell>
          <cell r="D387" t="str">
            <v>Independence(A+, A, A-, B+, B, B-,U)</v>
          </cell>
          <cell r="H387" t="str">
            <v/>
          </cell>
          <cell r="I387" t="str">
            <v>ok, indep</v>
          </cell>
          <cell r="J387" t="str">
            <v>ok,indep</v>
          </cell>
          <cell r="M387" t="str">
            <v>FOKSTONE ELECTRIC CORP., LTD.GUANGZHOU</v>
          </cell>
          <cell r="N387" t="str">
            <v>This company is an entity based in China that is primarily engaged in the manufacture and trade of electric motors. It was incorporated in 2001. The registered business office of the company is strategically located in Guangzhou, China.The company is principally involved in manufacturing and marketing electric motors, generators, transformers of low and medium power, and other related products. It also offers AC and DC drives; low and high voltage, hazardous area, AC and DC motors; synchronous and wind turbine generators; and traction and power converters, power control products, high power rectifiers, and power quality products. These are offered to distributors and retailers, as well as to industrial companies. The company has its active operations within the country.</v>
          </cell>
          <cell r="O387" t="str">
            <v>Manufacturing</v>
          </cell>
          <cell r="P387" t="str">
            <v>www.fokstone.com</v>
          </cell>
          <cell r="R387" t="str">
            <v>China</v>
          </cell>
          <cell r="S387" t="str">
            <v>831059</v>
          </cell>
          <cell r="T387" t="str">
            <v>D</v>
          </cell>
          <cell r="U387" t="str">
            <v>3699</v>
          </cell>
          <cell r="V387" t="str">
            <v>Engaged in the manufacture and trade of electric motors</v>
          </cell>
          <cell r="W387" t="str">
            <v>The Company is mainly engaged in electrical machinery and equipment manufacturing.</v>
          </cell>
          <cell r="Z387" t="str">
            <v>CN41843PC</v>
          </cell>
          <cell r="AA387">
            <v>32776</v>
          </cell>
          <cell r="AB387">
            <v>30744</v>
          </cell>
          <cell r="AC387">
            <v>34432</v>
          </cell>
          <cell r="AD387">
            <v>36884</v>
          </cell>
          <cell r="AE387">
            <v>32498</v>
          </cell>
          <cell r="AF387">
            <v>30425</v>
          </cell>
          <cell r="AG387">
            <v>33088</v>
          </cell>
          <cell r="AH387">
            <v>37164</v>
          </cell>
          <cell r="AI387">
            <v>-122</v>
          </cell>
          <cell r="AJ387">
            <v>-81</v>
          </cell>
          <cell r="AK387">
            <v>-190</v>
          </cell>
          <cell r="AL387">
            <v>-285</v>
          </cell>
          <cell r="AM387">
            <v>32376</v>
          </cell>
          <cell r="AN387">
            <v>30344</v>
          </cell>
          <cell r="AO387">
            <v>32898</v>
          </cell>
          <cell r="AP387">
            <v>36879</v>
          </cell>
          <cell r="AQ387">
            <v>400</v>
          </cell>
          <cell r="AR387">
            <v>400</v>
          </cell>
          <cell r="AS387">
            <v>1534</v>
          </cell>
          <cell r="AT387">
            <v>5</v>
          </cell>
          <cell r="AU387">
            <v>-18893</v>
          </cell>
          <cell r="AV387">
            <v>-19549</v>
          </cell>
          <cell r="AW387">
            <v>-18023</v>
          </cell>
          <cell r="AX387">
            <v>-23496</v>
          </cell>
          <cell r="AY387" t="str">
            <v>n.a.</v>
          </cell>
          <cell r="AZ387" t="str">
            <v>n.a.</v>
          </cell>
          <cell r="BA387" t="str">
            <v>n.a.</v>
          </cell>
          <cell r="BB387" t="str">
            <v>n.a.</v>
          </cell>
          <cell r="BC387">
            <v>-16211</v>
          </cell>
          <cell r="BD387">
            <v>-16051</v>
          </cell>
          <cell r="BE387">
            <v>-17733</v>
          </cell>
          <cell r="BF387">
            <v>-19291</v>
          </cell>
          <cell r="BG387">
            <v>-2328</v>
          </cell>
          <cell r="BH387">
            <v>-4856</v>
          </cell>
          <cell r="BI387">
            <v>-1324</v>
          </cell>
          <cell r="BJ387">
            <v>-5903</v>
          </cell>
          <cell r="BK387">
            <v>-835</v>
          </cell>
          <cell r="BL387">
            <v>-817</v>
          </cell>
          <cell r="BM387">
            <v>-567</v>
          </cell>
          <cell r="BN387">
            <v>-204</v>
          </cell>
          <cell r="BO387">
            <v>-803</v>
          </cell>
          <cell r="BP387">
            <v>-785</v>
          </cell>
          <cell r="BQ387">
            <v>-539</v>
          </cell>
          <cell r="BR387">
            <v>-182</v>
          </cell>
          <cell r="BS387">
            <v>-32</v>
          </cell>
          <cell r="BT387">
            <v>-32</v>
          </cell>
          <cell r="BU387">
            <v>-28</v>
          </cell>
          <cell r="BV387">
            <v>-22</v>
          </cell>
          <cell r="BW387">
            <v>-4149</v>
          </cell>
          <cell r="BX387">
            <v>-6983</v>
          </cell>
          <cell r="BY387">
            <v>-5977</v>
          </cell>
          <cell r="BZ387">
            <v>-9114</v>
          </cell>
          <cell r="CA387">
            <v>90566</v>
          </cell>
          <cell r="CB387">
            <v>84500</v>
          </cell>
          <cell r="CC387">
            <v>81931</v>
          </cell>
          <cell r="CD387">
            <v>98196</v>
          </cell>
          <cell r="CE387">
            <v>45305</v>
          </cell>
          <cell r="CF387">
            <v>39001</v>
          </cell>
          <cell r="CG387">
            <v>38016</v>
          </cell>
          <cell r="CH387">
            <v>36540</v>
          </cell>
          <cell r="CI387">
            <v>37573</v>
          </cell>
          <cell r="CJ387">
            <v>36648</v>
          </cell>
          <cell r="CK387">
            <v>33260</v>
          </cell>
          <cell r="CL387">
            <v>44724</v>
          </cell>
          <cell r="CM387">
            <v>3285</v>
          </cell>
          <cell r="CN387">
            <v>3954</v>
          </cell>
          <cell r="CO387">
            <v>5641</v>
          </cell>
          <cell r="CP387">
            <v>9487</v>
          </cell>
          <cell r="CQ387">
            <v>2058</v>
          </cell>
          <cell r="CR387">
            <v>4605</v>
          </cell>
          <cell r="CS387">
            <v>4875</v>
          </cell>
          <cell r="CT387">
            <v>6682</v>
          </cell>
          <cell r="CU387" t="str">
            <v>n.a.</v>
          </cell>
          <cell r="CV387" t="str">
            <v>n.a.</v>
          </cell>
          <cell r="CW387" t="str">
            <v>n.a.</v>
          </cell>
          <cell r="CX387" t="str">
            <v>n.a.</v>
          </cell>
          <cell r="CY387">
            <v>666</v>
          </cell>
          <cell r="CZ387">
            <v>0</v>
          </cell>
          <cell r="DA387">
            <v>3807</v>
          </cell>
          <cell r="DB387">
            <v>4346</v>
          </cell>
          <cell r="DC387">
            <v>94045</v>
          </cell>
          <cell r="DD387">
            <v>88965</v>
          </cell>
          <cell r="DE387">
            <v>87452</v>
          </cell>
          <cell r="DF387">
            <v>104012</v>
          </cell>
          <cell r="DH387">
            <v>32376</v>
          </cell>
          <cell r="DI387">
            <v>-18893</v>
          </cell>
          <cell r="DJ387">
            <v>-16211</v>
          </cell>
          <cell r="DK387">
            <v>-835</v>
          </cell>
          <cell r="DL387">
            <v>-3563</v>
          </cell>
          <cell r="DM387">
            <v>-0.11005065480602901</v>
          </cell>
          <cell r="DN387">
            <v>-9.9140209799938803E-2</v>
          </cell>
          <cell r="DO387" t="str">
            <v>n.a.</v>
          </cell>
          <cell r="DP387">
            <v>42153</v>
          </cell>
          <cell r="DQ387">
            <v>333</v>
          </cell>
          <cell r="DS387">
            <v>30344</v>
          </cell>
          <cell r="DT387">
            <v>-19549</v>
          </cell>
          <cell r="DU387">
            <v>-16051</v>
          </cell>
          <cell r="DV387">
            <v>-817</v>
          </cell>
          <cell r="DW387">
            <v>-6073</v>
          </cell>
          <cell r="DX387">
            <v>-0.200138412865805</v>
          </cell>
          <cell r="DY387">
            <v>-0.166762775626768</v>
          </cell>
          <cell r="DZ387" t="str">
            <v>n.a.</v>
          </cell>
          <cell r="EA387">
            <v>38508.5</v>
          </cell>
          <cell r="EB387">
            <v>1903.5</v>
          </cell>
          <cell r="ED387">
            <v>32898</v>
          </cell>
          <cell r="EE387">
            <v>-18023</v>
          </cell>
          <cell r="EF387">
            <v>-17733</v>
          </cell>
          <cell r="EG387">
            <v>-567</v>
          </cell>
          <cell r="EH387">
            <v>-3425</v>
          </cell>
          <cell r="EI387">
            <v>-0.104109672320506</v>
          </cell>
          <cell r="EJ387">
            <v>-9.4292872284778201E-2</v>
          </cell>
          <cell r="EK387" t="str">
            <v>n.a.</v>
          </cell>
          <cell r="EL387">
            <v>37278</v>
          </cell>
          <cell r="EM387">
            <v>4076.5</v>
          </cell>
          <cell r="EO387">
            <v>31872.666666666701</v>
          </cell>
          <cell r="EP387">
            <v>-18821.666666666701</v>
          </cell>
          <cell r="EQ387">
            <v>-16665</v>
          </cell>
          <cell r="ER387">
            <v>-739.66666666666697</v>
          </cell>
          <cell r="ES387">
            <v>-4353.6666666666697</v>
          </cell>
          <cell r="ET387">
            <v>-0.136595620071535</v>
          </cell>
          <cell r="EU387">
            <v>-0.120179611516484</v>
          </cell>
          <cell r="FF387" t="str">
            <v>CN41843PC</v>
          </cell>
          <cell r="FG387" t="str">
            <v>exclude</v>
          </cell>
          <cell r="FH387" t="str">
            <v>Independence(A+, A, A-, B+, B, B-,U)</v>
          </cell>
          <cell r="FI387" t="str">
            <v>ok, indep</v>
          </cell>
        </row>
        <row r="388">
          <cell r="B388" t="str">
            <v>SHENZHEN JIEGONG INTELLIGENT ELECTRIC CO., LTD</v>
          </cell>
          <cell r="C388" t="str">
            <v>exclude</v>
          </cell>
          <cell r="D388" t="str">
            <v>Lev SDA/SDP</v>
          </cell>
          <cell r="E388" t="str">
            <v>从事电气设备和仪器的开发和销售</v>
          </cell>
          <cell r="H388" t="str">
            <v/>
          </cell>
          <cell r="I388" t="str">
            <v>ok, sda/sdp</v>
          </cell>
          <cell r="J388" t="str">
            <v>ok,sdp</v>
          </cell>
          <cell r="M388" t="str">
            <v>SHENZHEN JIEGONG INTELLIGENT ELECTRIC CO., LTD</v>
          </cell>
          <cell r="N388" t="str">
            <v>This company is engaged in the development and marketing of electrical equipment and apparatus. Its business was founded in 2013. The company has its registered head office based in Shenzhen, Guangdong,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88" t="str">
            <v>Manufacturing</v>
          </cell>
          <cell r="R388" t="str">
            <v>China</v>
          </cell>
          <cell r="S388" t="str">
            <v>873635</v>
          </cell>
          <cell r="T388" t="str">
            <v>U</v>
          </cell>
          <cell r="U388" t="str">
            <v>3699</v>
          </cell>
          <cell r="V388" t="str">
            <v>Development and marketing of electrical equipment and apparatus</v>
          </cell>
          <cell r="W388" t="str">
            <v>The Company's main business is the production and sales of gas supply system and equipment.</v>
          </cell>
          <cell r="Z388" t="str">
            <v>CN55968PC</v>
          </cell>
          <cell r="AA388">
            <v>28249</v>
          </cell>
          <cell r="AB388">
            <v>32750</v>
          </cell>
          <cell r="AC388">
            <v>16071</v>
          </cell>
          <cell r="AD388" t="str">
            <v>n.a.</v>
          </cell>
          <cell r="AE388">
            <v>27472</v>
          </cell>
          <cell r="AF388">
            <v>32962</v>
          </cell>
          <cell r="AG388">
            <v>16132</v>
          </cell>
          <cell r="AH388" t="str">
            <v>n.a.</v>
          </cell>
          <cell r="AI388">
            <v>-178</v>
          </cell>
          <cell r="AJ388">
            <v>-286</v>
          </cell>
          <cell r="AK388">
            <v>-132</v>
          </cell>
          <cell r="AL388" t="str">
            <v>n.a.</v>
          </cell>
          <cell r="AM388">
            <v>27294</v>
          </cell>
          <cell r="AN388">
            <v>32676</v>
          </cell>
          <cell r="AO388">
            <v>16000</v>
          </cell>
          <cell r="AP388" t="str">
            <v>n.a.</v>
          </cell>
          <cell r="AQ388">
            <v>955</v>
          </cell>
          <cell r="AR388">
            <v>74</v>
          </cell>
          <cell r="AS388">
            <v>71</v>
          </cell>
          <cell r="AT388" t="str">
            <v>n.a.</v>
          </cell>
          <cell r="AU388">
            <v>-11578</v>
          </cell>
          <cell r="AV388">
            <v>-14307</v>
          </cell>
          <cell r="AW388">
            <v>-6989</v>
          </cell>
          <cell r="AX388" t="str">
            <v>n.a.</v>
          </cell>
          <cell r="AY388" t="str">
            <v>n.a.</v>
          </cell>
          <cell r="AZ388" t="str">
            <v>n.a.</v>
          </cell>
          <cell r="BA388" t="str">
            <v>n.a.</v>
          </cell>
          <cell r="BB388" t="str">
            <v>n.a.</v>
          </cell>
          <cell r="BC388">
            <v>-15344</v>
          </cell>
          <cell r="BD388">
            <v>-10628</v>
          </cell>
          <cell r="BE388">
            <v>-6199</v>
          </cell>
          <cell r="BF388" t="str">
            <v>n.a.</v>
          </cell>
          <cell r="BG388">
            <v>1327</v>
          </cell>
          <cell r="BH388">
            <v>7815</v>
          </cell>
          <cell r="BI388">
            <v>2883</v>
          </cell>
          <cell r="BJ388" t="str">
            <v>n.a.</v>
          </cell>
          <cell r="BK388">
            <v>-671</v>
          </cell>
          <cell r="BL388">
            <v>-479</v>
          </cell>
          <cell r="BM388">
            <v>-538</v>
          </cell>
          <cell r="BN388" t="str">
            <v>n.a.</v>
          </cell>
          <cell r="BO388">
            <v>-661</v>
          </cell>
          <cell r="BP388">
            <v>-253</v>
          </cell>
          <cell r="BQ388">
            <v>-209</v>
          </cell>
          <cell r="BR388" t="str">
            <v>n.a.</v>
          </cell>
          <cell r="BS388">
            <v>-10</v>
          </cell>
          <cell r="BT388">
            <v>-226</v>
          </cell>
          <cell r="BU388">
            <v>-329</v>
          </cell>
          <cell r="BV388" t="str">
            <v>n.a.</v>
          </cell>
          <cell r="BW388">
            <v>481</v>
          </cell>
          <cell r="BX388">
            <v>6222</v>
          </cell>
          <cell r="BY388">
            <v>2350</v>
          </cell>
          <cell r="BZ388" t="str">
            <v>n.a.</v>
          </cell>
          <cell r="CA388">
            <v>16143</v>
          </cell>
          <cell r="CB388">
            <v>17827</v>
          </cell>
          <cell r="CC388">
            <v>6307</v>
          </cell>
          <cell r="CD388" t="str">
            <v>n.a.</v>
          </cell>
          <cell r="CE388">
            <v>7789</v>
          </cell>
          <cell r="CF388">
            <v>4419</v>
          </cell>
          <cell r="CG388">
            <v>1601</v>
          </cell>
          <cell r="CH388" t="str">
            <v>n.a.</v>
          </cell>
          <cell r="CI388">
            <v>3102</v>
          </cell>
          <cell r="CJ388">
            <v>4119</v>
          </cell>
          <cell r="CK388">
            <v>657</v>
          </cell>
          <cell r="CL388" t="str">
            <v>n.a.</v>
          </cell>
          <cell r="CM388">
            <v>610</v>
          </cell>
          <cell r="CN388">
            <v>580</v>
          </cell>
          <cell r="CO388">
            <v>506</v>
          </cell>
          <cell r="CP388" t="str">
            <v>n.a.</v>
          </cell>
          <cell r="CQ388">
            <v>4186</v>
          </cell>
          <cell r="CR388">
            <v>8027</v>
          </cell>
          <cell r="CS388">
            <v>3113</v>
          </cell>
          <cell r="CT388" t="str">
            <v>n.a.</v>
          </cell>
          <cell r="CU388" t="str">
            <v>n.a.</v>
          </cell>
          <cell r="CV388" t="str">
            <v>n.a.</v>
          </cell>
          <cell r="CW388" t="str">
            <v>n.a.</v>
          </cell>
          <cell r="CX388" t="str">
            <v>n.a.</v>
          </cell>
          <cell r="CY388">
            <v>591</v>
          </cell>
          <cell r="CZ388">
            <v>187</v>
          </cell>
          <cell r="DA388">
            <v>171</v>
          </cell>
          <cell r="DB388" t="str">
            <v>n.a.</v>
          </cell>
          <cell r="DC388">
            <v>25615</v>
          </cell>
          <cell r="DD388">
            <v>19858</v>
          </cell>
          <cell r="DE388">
            <v>8021</v>
          </cell>
          <cell r="DF388" t="str">
            <v>n.a.</v>
          </cell>
          <cell r="DH388">
            <v>27294</v>
          </cell>
          <cell r="DI388">
            <v>-11578</v>
          </cell>
          <cell r="DJ388">
            <v>-15344</v>
          </cell>
          <cell r="DK388">
            <v>-671</v>
          </cell>
          <cell r="DL388">
            <v>-299</v>
          </cell>
          <cell r="DM388">
            <v>-1.0954788598226701E-2</v>
          </cell>
          <cell r="DN388">
            <v>-1.08360816149023E-2</v>
          </cell>
          <cell r="DO388" t="str">
            <v>n.a.</v>
          </cell>
          <cell r="DP388">
            <v>6104</v>
          </cell>
          <cell r="DQ388">
            <v>389</v>
          </cell>
          <cell r="DS388">
            <v>32676</v>
          </cell>
          <cell r="DT388">
            <v>-14307</v>
          </cell>
          <cell r="DU388">
            <v>-10628</v>
          </cell>
          <cell r="DV388">
            <v>-479</v>
          </cell>
          <cell r="DW388">
            <v>7262</v>
          </cell>
          <cell r="DX388">
            <v>0.22224262455624899</v>
          </cell>
          <cell r="DY388">
            <v>0.285748012906272</v>
          </cell>
          <cell r="DZ388" t="str">
            <v>n.a.</v>
          </cell>
          <cell r="EA388">
            <v>3010</v>
          </cell>
          <cell r="EB388">
            <v>179</v>
          </cell>
          <cell r="ED388">
            <v>16000</v>
          </cell>
          <cell r="EE388">
            <v>-6989</v>
          </cell>
          <cell r="EF388">
            <v>-6199</v>
          </cell>
          <cell r="EG388">
            <v>-538</v>
          </cell>
          <cell r="EH388">
            <v>2274</v>
          </cell>
          <cell r="EI388">
            <v>0.142125</v>
          </cell>
          <cell r="EJ388">
            <v>0.165670989363252</v>
          </cell>
          <cell r="EK388" t="str">
            <v>n.a.</v>
          </cell>
          <cell r="EL388" t="e">
            <v>#VALUE!</v>
          </cell>
          <cell r="EM388" t="e">
            <v>#VALUE!</v>
          </cell>
          <cell r="EO388">
            <v>25323.333333333299</v>
          </cell>
          <cell r="EP388">
            <v>-10958</v>
          </cell>
          <cell r="EQ388">
            <v>-10723.666666666701</v>
          </cell>
          <cell r="ER388">
            <v>-562.66666666666697</v>
          </cell>
          <cell r="ES388">
            <v>3079</v>
          </cell>
          <cell r="ET388">
            <v>0.12158746873766001</v>
          </cell>
          <cell r="EU388">
            <v>0.13841727481156199</v>
          </cell>
          <cell r="FF388" t="str">
            <v>CN55968PC</v>
          </cell>
          <cell r="FG388" t="str">
            <v>exclude</v>
          </cell>
          <cell r="FH388" t="str">
            <v>Lev SDA/SDP</v>
          </cell>
          <cell r="FI388" t="str">
            <v>ok, sda/sdp</v>
          </cell>
        </row>
        <row r="389">
          <cell r="B389" t="str">
            <v>LIAONING HOUNENG TECHNOLOGY CO., LTD.</v>
          </cell>
          <cell r="C389" t="str">
            <v>exclude</v>
          </cell>
          <cell r="D389" t="str">
            <v>Independence(A+, A, A-, B+, B, B-,U)</v>
          </cell>
          <cell r="H389" t="str">
            <v/>
          </cell>
          <cell r="I389" t="str">
            <v>ok, indep</v>
          </cell>
          <cell r="J389" t="str">
            <v>ok,indep</v>
          </cell>
          <cell r="M389" t="str">
            <v>LIAONING HOUNENG TECHNOLOGY CO., LTD.</v>
          </cell>
          <cell r="N389" t="str">
            <v>This firm is an industrial company engaged in the development, manufacture, marketing and leasing of a range of lithium-ion battery and lithium-iron electric forklift construction and mining machinery and equipment principally in China. The company was founded in November 2010. The registered head office of the company is located in Huludao, Liaoning, China.The firm comprises its business activities in the design, production and marketing of specialized machinery, equipment, and related parts generally used in construction, mining and logging activities. The company covers an area of 46,600 square meters, with a total construction area of 18,000 square meters. Through the introduction of international advanced technology, the company aims to create a new energy power battery industry to grasp the cutting-edge technology of professional and technical team in China.</v>
          </cell>
          <cell r="O389" t="str">
            <v>Manufacturing</v>
          </cell>
          <cell r="P389" t="str">
            <v>www.raniero.cn</v>
          </cell>
          <cell r="R389" t="str">
            <v>China</v>
          </cell>
          <cell r="S389" t="str">
            <v>835695</v>
          </cell>
          <cell r="T389" t="str">
            <v>D</v>
          </cell>
          <cell r="U389" t="str">
            <v>3691</v>
          </cell>
          <cell r="V389" t="str">
            <v>Engaged in the development, manufacture, marketing and leasing of a range of lithium-ion battery and lithium-iron electric forklift construction and mining machinery and equipment</v>
          </cell>
          <cell r="W389" t="str">
            <v>The Company mainly engaged in lithium iron phosphate battery and battery production, sales, production of lithium iron phosphate forklift truck, sales and leasing.</v>
          </cell>
          <cell r="Z389" t="str">
            <v>CN46993PC</v>
          </cell>
          <cell r="AA389">
            <v>22766</v>
          </cell>
          <cell r="AB389">
            <v>28701</v>
          </cell>
          <cell r="AC389">
            <v>20306</v>
          </cell>
          <cell r="AD389">
            <v>16511</v>
          </cell>
          <cell r="AE389">
            <v>21283</v>
          </cell>
          <cell r="AF389">
            <v>26366</v>
          </cell>
          <cell r="AG389">
            <v>18403</v>
          </cell>
          <cell r="AH389">
            <v>16262</v>
          </cell>
          <cell r="AI389">
            <v>-523</v>
          </cell>
          <cell r="AJ389">
            <v>-454</v>
          </cell>
          <cell r="AK389">
            <v>-510</v>
          </cell>
          <cell r="AL389">
            <v>-463</v>
          </cell>
          <cell r="AM389">
            <v>20760</v>
          </cell>
          <cell r="AN389">
            <v>25912</v>
          </cell>
          <cell r="AO389">
            <v>17893</v>
          </cell>
          <cell r="AP389">
            <v>15799</v>
          </cell>
          <cell r="AQ389">
            <v>2006</v>
          </cell>
          <cell r="AR389">
            <v>2789</v>
          </cell>
          <cell r="AS389">
            <v>2413</v>
          </cell>
          <cell r="AT389">
            <v>712</v>
          </cell>
          <cell r="AU389">
            <v>-12223</v>
          </cell>
          <cell r="AV389">
            <v>-20244</v>
          </cell>
          <cell r="AW389">
            <v>-12514</v>
          </cell>
          <cell r="AX389">
            <v>-7373</v>
          </cell>
          <cell r="AY389" t="str">
            <v>n.a.</v>
          </cell>
          <cell r="AZ389" t="str">
            <v>n.a.</v>
          </cell>
          <cell r="BA389" t="str">
            <v>n.a.</v>
          </cell>
          <cell r="BB389" t="str">
            <v>n.a.</v>
          </cell>
          <cell r="BC389">
            <v>-3928</v>
          </cell>
          <cell r="BD389">
            <v>-6131</v>
          </cell>
          <cell r="BE389">
            <v>-7118</v>
          </cell>
          <cell r="BF389">
            <v>-6374</v>
          </cell>
          <cell r="BG389">
            <v>6615</v>
          </cell>
          <cell r="BH389">
            <v>2326</v>
          </cell>
          <cell r="BI389">
            <v>674</v>
          </cell>
          <cell r="BJ389">
            <v>2764</v>
          </cell>
          <cell r="BK389">
            <v>-3325</v>
          </cell>
          <cell r="BL389">
            <v>-2516</v>
          </cell>
          <cell r="BM389">
            <v>-2441</v>
          </cell>
          <cell r="BN389">
            <v>-3170</v>
          </cell>
          <cell r="BO389">
            <v>-2718</v>
          </cell>
          <cell r="BP389">
            <v>-2135</v>
          </cell>
          <cell r="BQ389">
            <v>-2086</v>
          </cell>
          <cell r="BR389">
            <v>-2846</v>
          </cell>
          <cell r="BS389">
            <v>-607</v>
          </cell>
          <cell r="BT389">
            <v>-381</v>
          </cell>
          <cell r="BU389">
            <v>-355</v>
          </cell>
          <cell r="BV389">
            <v>-324</v>
          </cell>
          <cell r="BW389">
            <v>745</v>
          </cell>
          <cell r="BX389">
            <v>-1527</v>
          </cell>
          <cell r="BY389">
            <v>-4318</v>
          </cell>
          <cell r="BZ389">
            <v>-3844</v>
          </cell>
          <cell r="CA389">
            <v>45405</v>
          </cell>
          <cell r="CB389">
            <v>48245</v>
          </cell>
          <cell r="CC389">
            <v>49671</v>
          </cell>
          <cell r="CD389">
            <v>52455</v>
          </cell>
          <cell r="CE389">
            <v>30863</v>
          </cell>
          <cell r="CF389">
            <v>30158</v>
          </cell>
          <cell r="CG389">
            <v>28834</v>
          </cell>
          <cell r="CH389">
            <v>31775</v>
          </cell>
          <cell r="CI389">
            <v>10904</v>
          </cell>
          <cell r="CJ389">
            <v>10310</v>
          </cell>
          <cell r="CK389">
            <v>11998</v>
          </cell>
          <cell r="CL389">
            <v>11723</v>
          </cell>
          <cell r="CM389">
            <v>2546</v>
          </cell>
          <cell r="CN389">
            <v>7096</v>
          </cell>
          <cell r="CO389">
            <v>7859</v>
          </cell>
          <cell r="CP389">
            <v>8142</v>
          </cell>
          <cell r="CQ389">
            <v>126</v>
          </cell>
          <cell r="CR389">
            <v>19</v>
          </cell>
          <cell r="CS389">
            <v>378</v>
          </cell>
          <cell r="CT389">
            <v>125</v>
          </cell>
          <cell r="CU389" t="str">
            <v>n.a.</v>
          </cell>
          <cell r="CV389" t="str">
            <v>n.a.</v>
          </cell>
          <cell r="CW389" t="str">
            <v>n.a.</v>
          </cell>
          <cell r="CX389" t="str">
            <v>n.a.</v>
          </cell>
          <cell r="CY389" t="str">
            <v>n.a.</v>
          </cell>
          <cell r="CZ389" t="str">
            <v>n.a.</v>
          </cell>
          <cell r="DA389" t="str">
            <v>n.a.</v>
          </cell>
          <cell r="DB389" t="str">
            <v>n.a.</v>
          </cell>
          <cell r="DC389">
            <v>93332</v>
          </cell>
          <cell r="DD389">
            <v>89037</v>
          </cell>
          <cell r="DE389">
            <v>88090</v>
          </cell>
          <cell r="DF389">
            <v>87766</v>
          </cell>
          <cell r="DH389">
            <v>20760</v>
          </cell>
          <cell r="DI389">
            <v>-12223</v>
          </cell>
          <cell r="DJ389">
            <v>-3928</v>
          </cell>
          <cell r="DK389">
            <v>-3325</v>
          </cell>
          <cell r="DL389">
            <v>1284</v>
          </cell>
          <cell r="DM389">
            <v>6.1849710982658998E-2</v>
          </cell>
          <cell r="DN389">
            <v>6.5927295132470698E-2</v>
          </cell>
          <cell r="DO389" t="str">
            <v>n.a.</v>
          </cell>
          <cell r="DP389">
            <v>30510.5</v>
          </cell>
          <cell r="DQ389" t="e">
            <v>#VALUE!</v>
          </cell>
          <cell r="DS389">
            <v>25912</v>
          </cell>
          <cell r="DT389">
            <v>-20244</v>
          </cell>
          <cell r="DU389">
            <v>-6131</v>
          </cell>
          <cell r="DV389">
            <v>-2516</v>
          </cell>
          <cell r="DW389">
            <v>-2979</v>
          </cell>
          <cell r="DX389">
            <v>-0.114966038900895</v>
          </cell>
          <cell r="DY389">
            <v>-0.103111695683777</v>
          </cell>
          <cell r="DZ389" t="str">
            <v>n.a.</v>
          </cell>
          <cell r="EA389">
            <v>29496</v>
          </cell>
          <cell r="EB389" t="e">
            <v>#VALUE!</v>
          </cell>
          <cell r="ED389">
            <v>17893</v>
          </cell>
          <cell r="EE389">
            <v>-12514</v>
          </cell>
          <cell r="EF389">
            <v>-7118</v>
          </cell>
          <cell r="EG389">
            <v>-2441</v>
          </cell>
          <cell r="EH389">
            <v>-4180</v>
          </cell>
          <cell r="EI389">
            <v>-0.233610909294137</v>
          </cell>
          <cell r="EJ389">
            <v>-0.18937163049879899</v>
          </cell>
          <cell r="EK389" t="str">
            <v>n.a.</v>
          </cell>
          <cell r="EL389">
            <v>30304.5</v>
          </cell>
          <cell r="EM389" t="e">
            <v>#VALUE!</v>
          </cell>
          <cell r="EO389">
            <v>21521.666666666701</v>
          </cell>
          <cell r="EP389">
            <v>-14993.666666666701</v>
          </cell>
          <cell r="EQ389">
            <v>-5725.6666666666697</v>
          </cell>
          <cell r="ER389">
            <v>-2760.6666666666702</v>
          </cell>
          <cell r="ES389">
            <v>-1958.3333333333301</v>
          </cell>
          <cell r="ET389">
            <v>-9.0993572368930506E-2</v>
          </cell>
          <cell r="EU389">
            <v>-8.3404315729699002E-2</v>
          </cell>
          <cell r="FF389" t="str">
            <v>CN46993PC</v>
          </cell>
          <cell r="FG389" t="str">
            <v>exclude</v>
          </cell>
          <cell r="FH389" t="str">
            <v>Independence(A+, A, A-, B+, B, B-,U)</v>
          </cell>
          <cell r="FI389" t="str">
            <v>ok, indep</v>
          </cell>
        </row>
        <row r="390">
          <cell r="B390" t="str">
            <v>YUNNAN HENGGUANG TECHNOLOGY CO.,LTD</v>
          </cell>
          <cell r="C390" t="str">
            <v>exclude</v>
          </cell>
          <cell r="D390" t="str">
            <v>Independence(A+, A, A-, B+, B, B-,U)</v>
          </cell>
          <cell r="H390" t="str">
            <v/>
          </cell>
          <cell r="I390" t="str">
            <v>ok, indep</v>
          </cell>
          <cell r="J390" t="str">
            <v>ok,indep</v>
          </cell>
          <cell r="M390" t="str">
            <v>YUNNAN HENGGUANG TECHNOLOGY CO.,LTD</v>
          </cell>
          <cell r="N390" t="str">
            <v>This company is 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as well as in the wholesale of lamps. It was established in 2003 and has its registered office located in Kunming, Yunnan, China.The company also offers installation and commissioning of electrical complete sets of equipment. It also employs state-of-the art technology as well as employs staff trained to provide necessary support, service and guidance to its customers.</v>
          </cell>
          <cell r="O390" t="str">
            <v>Manufacturing; Wholesale</v>
          </cell>
          <cell r="P390" t="str">
            <v>www.ynhgtech.cn</v>
          </cell>
          <cell r="R390" t="str">
            <v>China</v>
          </cell>
          <cell r="S390" t="str">
            <v>833303</v>
          </cell>
          <cell r="T390" t="str">
            <v>D</v>
          </cell>
          <cell r="U390" t="str">
            <v>3699</v>
          </cell>
          <cell r="V390" t="str">
            <v>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as well as in the wholesale of lamps</v>
          </cell>
          <cell r="W390" t="str">
            <v>The Company mainly engaged in the development of computer software; valves and pneumatic original, pumps, hydraulic parts, mechanical and electrical products, electrical industry electrical complete sets of equipment, wire and cable, instrumentation, machinery and equipment and equipment, computers and accessories, lamps wholesale, The installation and commissioning of electrical complete sets of equipment; self-employed and agents of all types of goods and technology import and export, but the state limit the company to operate or prohibit the import and export of goods And technology; information consulting services.</v>
          </cell>
          <cell r="Z390" t="str">
            <v>CN45194PC</v>
          </cell>
          <cell r="AA390">
            <v>27950</v>
          </cell>
          <cell r="AB390">
            <v>6530</v>
          </cell>
          <cell r="AC390">
            <v>10952</v>
          </cell>
          <cell r="AD390">
            <v>10150</v>
          </cell>
          <cell r="AE390">
            <v>28013</v>
          </cell>
          <cell r="AF390">
            <v>6589</v>
          </cell>
          <cell r="AG390">
            <v>11014</v>
          </cell>
          <cell r="AH390">
            <v>10227</v>
          </cell>
          <cell r="AI390">
            <v>-63</v>
          </cell>
          <cell r="AJ390">
            <v>-59</v>
          </cell>
          <cell r="AK390">
            <v>-62</v>
          </cell>
          <cell r="AL390">
            <v>-77</v>
          </cell>
          <cell r="AM390">
            <v>27950</v>
          </cell>
          <cell r="AN390">
            <v>6530</v>
          </cell>
          <cell r="AO390">
            <v>10952</v>
          </cell>
          <cell r="AP390">
            <v>10150</v>
          </cell>
          <cell r="AQ390" t="str">
            <v>n.a.</v>
          </cell>
          <cell r="AR390" t="str">
            <v>n.a.</v>
          </cell>
          <cell r="AS390" t="str">
            <v>n.a.</v>
          </cell>
          <cell r="AT390" t="str">
            <v>n.a.</v>
          </cell>
          <cell r="AU390">
            <v>-22790</v>
          </cell>
          <cell r="AV390">
            <v>-3074</v>
          </cell>
          <cell r="AW390">
            <v>-6856</v>
          </cell>
          <cell r="AX390">
            <v>-5532</v>
          </cell>
          <cell r="AY390" t="str">
            <v>n.a.</v>
          </cell>
          <cell r="AZ390" t="str">
            <v>n.a.</v>
          </cell>
          <cell r="BA390" t="str">
            <v>n.a.</v>
          </cell>
          <cell r="BB390" t="str">
            <v>n.a.</v>
          </cell>
          <cell r="BC390">
            <v>-4724</v>
          </cell>
          <cell r="BD390">
            <v>-3278</v>
          </cell>
          <cell r="BE390">
            <v>-3790</v>
          </cell>
          <cell r="BF390">
            <v>-3940</v>
          </cell>
          <cell r="BG390">
            <v>436</v>
          </cell>
          <cell r="BH390">
            <v>178</v>
          </cell>
          <cell r="BI390">
            <v>306</v>
          </cell>
          <cell r="BJ390">
            <v>678</v>
          </cell>
          <cell r="BK390">
            <v>-253</v>
          </cell>
          <cell r="BL390">
            <v>-116</v>
          </cell>
          <cell r="BM390">
            <v>-245</v>
          </cell>
          <cell r="BN390">
            <v>-96</v>
          </cell>
          <cell r="BO390">
            <v>-48</v>
          </cell>
          <cell r="BP390">
            <v>-84</v>
          </cell>
          <cell r="BQ390">
            <v>-103</v>
          </cell>
          <cell r="BR390">
            <v>-96</v>
          </cell>
          <cell r="BS390">
            <v>-205</v>
          </cell>
          <cell r="BT390">
            <v>-32</v>
          </cell>
          <cell r="BU390">
            <v>-142</v>
          </cell>
          <cell r="BV390">
            <v>0</v>
          </cell>
          <cell r="BW390">
            <v>87</v>
          </cell>
          <cell r="BX390">
            <v>336</v>
          </cell>
          <cell r="BY390">
            <v>696</v>
          </cell>
          <cell r="BZ390">
            <v>1100</v>
          </cell>
          <cell r="CA390">
            <v>12138</v>
          </cell>
          <cell r="CB390">
            <v>7125</v>
          </cell>
          <cell r="CC390">
            <v>7750</v>
          </cell>
          <cell r="CD390">
            <v>8273</v>
          </cell>
          <cell r="CE390">
            <v>3035</v>
          </cell>
          <cell r="CF390">
            <v>195</v>
          </cell>
          <cell r="CG390">
            <v>663</v>
          </cell>
          <cell r="CH390">
            <v>592</v>
          </cell>
          <cell r="CI390">
            <v>1554</v>
          </cell>
          <cell r="CJ390">
            <v>1564</v>
          </cell>
          <cell r="CK390">
            <v>2476</v>
          </cell>
          <cell r="CL390">
            <v>2916</v>
          </cell>
          <cell r="CM390">
            <v>4130</v>
          </cell>
          <cell r="CN390">
            <v>3207</v>
          </cell>
          <cell r="CO390">
            <v>3454</v>
          </cell>
          <cell r="CP390">
            <v>3902</v>
          </cell>
          <cell r="CQ390">
            <v>1303</v>
          </cell>
          <cell r="CR390">
            <v>1854</v>
          </cell>
          <cell r="CS390">
            <v>1014</v>
          </cell>
          <cell r="CT390">
            <v>736</v>
          </cell>
          <cell r="CU390" t="str">
            <v>n.a.</v>
          </cell>
          <cell r="CV390" t="str">
            <v>n.a.</v>
          </cell>
          <cell r="CW390" t="str">
            <v>n.a.</v>
          </cell>
          <cell r="CX390" t="str">
            <v>n.a.</v>
          </cell>
          <cell r="CY390">
            <v>53</v>
          </cell>
          <cell r="CZ390">
            <v>53</v>
          </cell>
          <cell r="DA390">
            <v>53</v>
          </cell>
          <cell r="DB390">
            <v>53</v>
          </cell>
          <cell r="DC390">
            <v>15281</v>
          </cell>
          <cell r="DD390">
            <v>9929</v>
          </cell>
          <cell r="DE390">
            <v>10275</v>
          </cell>
          <cell r="DF390">
            <v>10082</v>
          </cell>
          <cell r="DH390">
            <v>27950</v>
          </cell>
          <cell r="DI390">
            <v>-22790</v>
          </cell>
          <cell r="DJ390">
            <v>-4724</v>
          </cell>
          <cell r="DK390">
            <v>-253</v>
          </cell>
          <cell r="DL390">
            <v>183</v>
          </cell>
          <cell r="DM390">
            <v>6.5474060822898004E-3</v>
          </cell>
          <cell r="DN390">
            <v>6.59055713616883E-3</v>
          </cell>
          <cell r="DO390" t="str">
            <v>n.a.</v>
          </cell>
          <cell r="DP390">
            <v>1615</v>
          </cell>
          <cell r="DQ390">
            <v>53</v>
          </cell>
          <cell r="DS390">
            <v>6530</v>
          </cell>
          <cell r="DT390">
            <v>-3074</v>
          </cell>
          <cell r="DU390">
            <v>-3278</v>
          </cell>
          <cell r="DV390">
            <v>-116</v>
          </cell>
          <cell r="DW390">
            <v>62</v>
          </cell>
          <cell r="DX390">
            <v>9.4946401225114892E-3</v>
          </cell>
          <cell r="DY390">
            <v>9.5856524427953005E-3</v>
          </cell>
          <cell r="DZ390" t="str">
            <v>n.a.</v>
          </cell>
          <cell r="EA390">
            <v>429</v>
          </cell>
          <cell r="EB390">
            <v>53</v>
          </cell>
          <cell r="ED390">
            <v>10952</v>
          </cell>
          <cell r="EE390">
            <v>-6856</v>
          </cell>
          <cell r="EF390">
            <v>-3790</v>
          </cell>
          <cell r="EG390">
            <v>-245</v>
          </cell>
          <cell r="EH390">
            <v>61</v>
          </cell>
          <cell r="EI390">
            <v>5.5697589481373301E-3</v>
          </cell>
          <cell r="EJ390">
            <v>5.6009549169038697E-3</v>
          </cell>
          <cell r="EK390" t="str">
            <v>n.a.</v>
          </cell>
          <cell r="EL390">
            <v>627.5</v>
          </cell>
          <cell r="EM390">
            <v>53</v>
          </cell>
          <cell r="EO390">
            <v>15144</v>
          </cell>
          <cell r="EP390">
            <v>-10906.666666666701</v>
          </cell>
          <cell r="EQ390">
            <v>-3930.6666666666702</v>
          </cell>
          <cell r="ER390">
            <v>-204.666666666667</v>
          </cell>
          <cell r="ES390">
            <v>102.00000000000099</v>
          </cell>
          <cell r="ET390">
            <v>6.7353407290016397E-3</v>
          </cell>
          <cell r="EU390">
            <v>6.7810131631432496E-3</v>
          </cell>
          <cell r="FF390" t="str">
            <v>CN45194PC</v>
          </cell>
          <cell r="FG390" t="str">
            <v>exclude</v>
          </cell>
          <cell r="FH390" t="str">
            <v>Independence(A+, A, A-, B+, B, B-,U)</v>
          </cell>
          <cell r="FI390" t="str">
            <v>ok, indep</v>
          </cell>
        </row>
        <row r="391">
          <cell r="B391" t="str">
            <v>BIG SUN ENERGY TECHNOLOGY INC</v>
          </cell>
          <cell r="C391" t="str">
            <v>exclude</v>
          </cell>
          <cell r="D391" t="str">
            <v>Insufficient financial data</v>
          </cell>
          <cell r="H391" t="str">
            <v/>
          </cell>
          <cell r="I391" t="str">
            <v>ok, insuf</v>
          </cell>
          <cell r="J391" t="str">
            <v>ok,insuff</v>
          </cell>
          <cell r="M391" t="str">
            <v>BIG SUN ENERGY TECHNOLOGY INC</v>
          </cell>
          <cell r="N391" t="str">
            <v>This company is engaged in the design, production, and sale of high-quality solar cells. It was founded in 2006 and has a registered head office in Hukou Township, Taiwan.The company is one of the pioneers for environmental protection and has rapidly developed into a leading solar energy company. It offers products, such as five-inch and six-inch mono-and multi-crystalline silicon solar cells. These products are applied for solar satellites, solar power plants, power walls of constructions, personal consumer goods, road and transportation, as well as communications, agriculture, forests, fishing and animal husbandry industries. It distributes its products to overseas markets including North America, South America, Western Europe, Eastern Europe, Eastern Asia, Southeast Asia, Middle East, Africa, and Oceania.The company strives to be a world-class solar cell provider and to boost renewable and affordable energy around the world in order to benefit the environment and the next generation.</v>
          </cell>
          <cell r="O391" t="str">
            <v>Manufacturing</v>
          </cell>
          <cell r="P391" t="str">
            <v>www.bigsun-energy.com</v>
          </cell>
          <cell r="R391" t="str">
            <v>Taiwan, China</v>
          </cell>
          <cell r="S391" t="str">
            <v>3566</v>
          </cell>
          <cell r="T391" t="str">
            <v>A+</v>
          </cell>
          <cell r="U391" t="str">
            <v>3691</v>
          </cell>
          <cell r="V391" t="str">
            <v>Engaged in the design, production, and sale of high-quality solar cells</v>
          </cell>
          <cell r="W391" t="str">
            <v>The Company principally engaged in the manufacture and sales of solar cells. The Company's products include six-inch mono-crystalline and multi-crystalline silicon solar cells. The products are applied in photovoltaic (PV) modules of PV systems and applications.</v>
          </cell>
          <cell r="Z391" t="str">
            <v>TW28318416</v>
          </cell>
          <cell r="AA391" t="str">
            <v>n.a.</v>
          </cell>
          <cell r="AB391" t="str">
            <v>n.a.</v>
          </cell>
          <cell r="AC391">
            <v>130043</v>
          </cell>
          <cell r="AD391">
            <v>267726</v>
          </cell>
          <cell r="AE391" t="str">
            <v>n.a.</v>
          </cell>
          <cell r="AF391" t="str">
            <v>n.a.</v>
          </cell>
          <cell r="AG391">
            <v>128913</v>
          </cell>
          <cell r="AH391">
            <v>261556</v>
          </cell>
          <cell r="AI391" t="str">
            <v>n.a.</v>
          </cell>
          <cell r="AJ391" t="str">
            <v>n.a.</v>
          </cell>
          <cell r="AK391" t="str">
            <v>n.a.</v>
          </cell>
          <cell r="AL391">
            <v>0</v>
          </cell>
          <cell r="AM391" t="str">
            <v>n.a.</v>
          </cell>
          <cell r="AN391" t="str">
            <v>n.a.</v>
          </cell>
          <cell r="AO391">
            <v>128913</v>
          </cell>
          <cell r="AP391">
            <v>261556</v>
          </cell>
          <cell r="AQ391" t="str">
            <v>n.a.</v>
          </cell>
          <cell r="AR391" t="str">
            <v>n.a.</v>
          </cell>
          <cell r="AS391">
            <v>1130</v>
          </cell>
          <cell r="AT391">
            <v>6170</v>
          </cell>
          <cell r="AU391" t="str">
            <v>n.a.</v>
          </cell>
          <cell r="AV391" t="str">
            <v>n.a.</v>
          </cell>
          <cell r="AW391">
            <v>-79457</v>
          </cell>
          <cell r="AX391">
            <v>-159352</v>
          </cell>
          <cell r="AY391" t="str">
            <v>n.a.</v>
          </cell>
          <cell r="AZ391" t="str">
            <v>n.a.</v>
          </cell>
          <cell r="BA391">
            <v>-10772</v>
          </cell>
          <cell r="BB391">
            <v>-22393</v>
          </cell>
          <cell r="BC391" t="str">
            <v>n.a.</v>
          </cell>
          <cell r="BD391" t="str">
            <v>n.a.</v>
          </cell>
          <cell r="BE391">
            <v>-74306</v>
          </cell>
          <cell r="BF391">
            <v>-125318</v>
          </cell>
          <cell r="BG391" t="str">
            <v>n.a.</v>
          </cell>
          <cell r="BH391" t="str">
            <v>n.a.</v>
          </cell>
          <cell r="BI391">
            <v>-34492</v>
          </cell>
          <cell r="BJ391">
            <v>-39337</v>
          </cell>
          <cell r="BK391" t="str">
            <v>n.a.</v>
          </cell>
          <cell r="BL391" t="str">
            <v>n.a.</v>
          </cell>
          <cell r="BM391">
            <v>-124836</v>
          </cell>
          <cell r="BN391">
            <v>-68468</v>
          </cell>
          <cell r="BO391" t="str">
            <v>n.a.</v>
          </cell>
          <cell r="BP391" t="str">
            <v>n.a.</v>
          </cell>
          <cell r="BQ391">
            <v>-123813</v>
          </cell>
          <cell r="BR391">
            <v>-67341</v>
          </cell>
          <cell r="BS391" t="str">
            <v>n.a.</v>
          </cell>
          <cell r="BT391" t="str">
            <v>n.a.</v>
          </cell>
          <cell r="BU391">
            <v>-1023</v>
          </cell>
          <cell r="BV391">
            <v>-1127</v>
          </cell>
          <cell r="BW391" t="str">
            <v>n.a.</v>
          </cell>
          <cell r="BX391" t="str">
            <v>n.a.</v>
          </cell>
          <cell r="BY391">
            <v>-181566</v>
          </cell>
          <cell r="BZ391">
            <v>-401650</v>
          </cell>
          <cell r="CA391" t="str">
            <v>n.a.</v>
          </cell>
          <cell r="CB391" t="str">
            <v>n.a.</v>
          </cell>
          <cell r="CC391">
            <v>178998</v>
          </cell>
          <cell r="CD391">
            <v>130403</v>
          </cell>
          <cell r="CE391" t="str">
            <v>n.a.</v>
          </cell>
          <cell r="CF391" t="str">
            <v>n.a.</v>
          </cell>
          <cell r="CG391">
            <v>20521</v>
          </cell>
          <cell r="CH391">
            <v>19244</v>
          </cell>
          <cell r="CI391" t="str">
            <v>n.a.</v>
          </cell>
          <cell r="CJ391" t="str">
            <v>n.a.</v>
          </cell>
          <cell r="CK391">
            <v>18380</v>
          </cell>
          <cell r="CL391">
            <v>14474</v>
          </cell>
          <cell r="CM391" t="str">
            <v>n.a.</v>
          </cell>
          <cell r="CN391" t="str">
            <v>n.a.</v>
          </cell>
          <cell r="CO391">
            <v>91410</v>
          </cell>
          <cell r="CP391">
            <v>20577</v>
          </cell>
          <cell r="CQ391" t="str">
            <v>n.a.</v>
          </cell>
          <cell r="CR391" t="str">
            <v>n.a.</v>
          </cell>
          <cell r="CS391">
            <v>44017</v>
          </cell>
          <cell r="CT391">
            <v>53432</v>
          </cell>
          <cell r="CU391" t="str">
            <v>n.a.</v>
          </cell>
          <cell r="CV391" t="str">
            <v>n.a.</v>
          </cell>
          <cell r="CW391" t="str">
            <v>n.a.</v>
          </cell>
          <cell r="CX391" t="str">
            <v>n.a.</v>
          </cell>
          <cell r="CY391" t="str">
            <v>n.a.</v>
          </cell>
          <cell r="CZ391" t="str">
            <v>n.a.</v>
          </cell>
          <cell r="DA391">
            <v>366</v>
          </cell>
          <cell r="DB391">
            <v>27222</v>
          </cell>
          <cell r="DC391" t="str">
            <v>n.a.</v>
          </cell>
          <cell r="DD391" t="str">
            <v>n.a.</v>
          </cell>
          <cell r="DE391">
            <v>510879</v>
          </cell>
          <cell r="DF391">
            <v>563255</v>
          </cell>
          <cell r="DH391" t="str">
            <v>无数据</v>
          </cell>
          <cell r="DI391" t="str">
            <v>n.a.</v>
          </cell>
          <cell r="DJ391" t="str">
            <v>n.a.</v>
          </cell>
          <cell r="DK391" t="str">
            <v>n.a.</v>
          </cell>
          <cell r="DL391" t="str">
            <v>无数据</v>
          </cell>
          <cell r="DM391" t="e">
            <v>#VALUE!</v>
          </cell>
          <cell r="DN391" t="e">
            <v>#VALUE!</v>
          </cell>
          <cell r="DO391" t="str">
            <v>n.a.</v>
          </cell>
          <cell r="DP391" t="e">
            <v>#VALUE!</v>
          </cell>
          <cell r="DQ391" t="e">
            <v>#VALUE!</v>
          </cell>
          <cell r="DS391" t="str">
            <v>无数据</v>
          </cell>
          <cell r="DT391" t="str">
            <v>n.a.</v>
          </cell>
          <cell r="DU391" t="str">
            <v>n.a.</v>
          </cell>
          <cell r="DV391" t="str">
            <v>n.a.</v>
          </cell>
          <cell r="DW391" t="str">
            <v>无数据</v>
          </cell>
          <cell r="DX391" t="e">
            <v>#VALUE!</v>
          </cell>
          <cell r="DY391" t="e">
            <v>#VALUE!</v>
          </cell>
          <cell r="DZ391" t="str">
            <v>n.a.</v>
          </cell>
          <cell r="EA391" t="e">
            <v>#VALUE!</v>
          </cell>
          <cell r="EB391" t="e">
            <v>#VALUE!</v>
          </cell>
          <cell r="ED391">
            <v>128913</v>
          </cell>
          <cell r="EE391">
            <v>-79457</v>
          </cell>
          <cell r="EF391">
            <v>-85078</v>
          </cell>
          <cell r="EG391">
            <v>-124836</v>
          </cell>
          <cell r="EH391">
            <v>-160458</v>
          </cell>
          <cell r="EI391">
            <v>-1.24469991389542</v>
          </cell>
          <cell r="EJ391">
            <v>-0.55450615300081896</v>
          </cell>
          <cell r="EK391">
            <v>-10772</v>
          </cell>
          <cell r="EL391">
            <v>19882.5</v>
          </cell>
          <cell r="EM391">
            <v>13794</v>
          </cell>
          <cell r="EO391" t="e">
            <v>#VALUE!</v>
          </cell>
          <cell r="EP391" t="e">
            <v>#VALUE!</v>
          </cell>
          <cell r="EQ391" t="e">
            <v>#VALUE!</v>
          </cell>
          <cell r="ER391" t="e">
            <v>#VALUE!</v>
          </cell>
          <cell r="ES391" t="e">
            <v>#VALUE!</v>
          </cell>
          <cell r="ET391" t="e">
            <v>#VALUE!</v>
          </cell>
          <cell r="EU391" t="e">
            <v>#VALUE!</v>
          </cell>
          <cell r="FF391" t="str">
            <v>TW28318416</v>
          </cell>
          <cell r="FG391" t="str">
            <v>exclude</v>
          </cell>
          <cell r="FH391" t="str">
            <v>Insufficient financial data</v>
          </cell>
          <cell r="FI391" t="str">
            <v>ok, insuf</v>
          </cell>
        </row>
        <row r="392">
          <cell r="B392" t="str">
            <v>CENTRAL AREA ELECTRICAL MECHANICAL JOINT STOCK COMPANY</v>
          </cell>
          <cell r="C392" t="str">
            <v>exclude</v>
          </cell>
          <cell r="D392" t="str">
            <v>Independence(A+, A, A-, B+, B, B-,U)</v>
          </cell>
          <cell r="H392" t="str">
            <v/>
          </cell>
          <cell r="I392" t="str">
            <v>ok, indep</v>
          </cell>
          <cell r="J392" t="str">
            <v>ok,indep</v>
          </cell>
          <cell r="M392" t="str">
            <v>CENTRAL AREA ELECTRICAL MECHANICAL JOINT STOCK COMPANY</v>
          </cell>
          <cell r="N392" t="str">
            <v>The company is engaged in the manufacture of electrical equipment and other related products. The company was incorporated in 1987. The registered head office of the company is located in Da Nang City, Vietnam.The company specializes in the production of distribution boards, circuit breakers and disconnects, electric switchboards, electricity meters and transformers. It is also involved in the production of discharge devices, vacuum tube, prototyping aids and mechanical accessories. Lastly, the company is active in the manufacture of solid state meters and electromechanical meters.</v>
          </cell>
          <cell r="O392" t="str">
            <v>Manufacturing</v>
          </cell>
          <cell r="R392" t="str">
            <v>Vietnam</v>
          </cell>
          <cell r="S392" t="str">
            <v>CJC</v>
          </cell>
          <cell r="T392" t="str">
            <v>D</v>
          </cell>
          <cell r="U392" t="str">
            <v>3699</v>
          </cell>
          <cell r="V392" t="str">
            <v>Engaged in the manufacture of electrical equipment and other related products</v>
          </cell>
          <cell r="W392" t="str">
            <v>The Company specializes in producing, manufacturing, repairing, restoring equipment products, mechanical structures belong to industrial and civil area, electrical equipment and transformer.  Designing, manufacturing, installing, repairing for equipment under pressure and lift equipment.  Producing kinds of cable, products that made by composite materials. consulting, designing, supervising and processing of transformer station 110KV and line projects and other business about electrical.</v>
          </cell>
          <cell r="Z392" t="str">
            <v>VN3203000887</v>
          </cell>
          <cell r="AA392">
            <v>95921122</v>
          </cell>
          <cell r="AB392">
            <v>245556145</v>
          </cell>
          <cell r="AC392">
            <v>294987561</v>
          </cell>
          <cell r="AD392">
            <v>142858669</v>
          </cell>
          <cell r="AE392">
            <v>95921122</v>
          </cell>
          <cell r="AF392">
            <v>245556145</v>
          </cell>
          <cell r="AG392">
            <v>294987561</v>
          </cell>
          <cell r="AH392">
            <v>142858669</v>
          </cell>
          <cell r="AI392" t="str">
            <v>n.a.</v>
          </cell>
          <cell r="AJ392" t="str">
            <v>n.a.</v>
          </cell>
          <cell r="AK392" t="str">
            <v>n.a.</v>
          </cell>
          <cell r="AL392" t="str">
            <v>n.a.</v>
          </cell>
          <cell r="AM392">
            <v>95921122</v>
          </cell>
          <cell r="AN392">
            <v>245556145</v>
          </cell>
          <cell r="AO392">
            <v>294987561</v>
          </cell>
          <cell r="AP392">
            <v>142858669</v>
          </cell>
          <cell r="AQ392" t="str">
            <v>n.a.</v>
          </cell>
          <cell r="AR392" t="str">
            <v>n.a.</v>
          </cell>
          <cell r="AS392" t="str">
            <v>n.a.</v>
          </cell>
          <cell r="AT392" t="str">
            <v>n.a.</v>
          </cell>
          <cell r="AU392">
            <v>-79037208</v>
          </cell>
          <cell r="AV392">
            <v>-218471246</v>
          </cell>
          <cell r="AW392">
            <v>-298418246</v>
          </cell>
          <cell r="AX392">
            <v>-126731319</v>
          </cell>
          <cell r="AY392">
            <v>0</v>
          </cell>
          <cell r="AZ392">
            <v>0</v>
          </cell>
          <cell r="BA392">
            <v>0</v>
          </cell>
          <cell r="BB392">
            <v>0</v>
          </cell>
          <cell r="BC392">
            <v>-11896796</v>
          </cell>
          <cell r="BD392">
            <v>-12674041</v>
          </cell>
          <cell r="BE392">
            <v>-16801337</v>
          </cell>
          <cell r="BF392">
            <v>-14626957</v>
          </cell>
          <cell r="BG392">
            <v>4987118</v>
          </cell>
          <cell r="BH392">
            <v>14410858</v>
          </cell>
          <cell r="BI392">
            <v>-20232022</v>
          </cell>
          <cell r="BJ392">
            <v>1500393</v>
          </cell>
          <cell r="BK392">
            <v>-3814777</v>
          </cell>
          <cell r="BL392">
            <v>-3955911</v>
          </cell>
          <cell r="BM392">
            <v>-4671612</v>
          </cell>
          <cell r="BN392">
            <v>-4545322</v>
          </cell>
          <cell r="BO392">
            <v>-3802777</v>
          </cell>
          <cell r="BP392">
            <v>-3944201</v>
          </cell>
          <cell r="BQ392">
            <v>-4671612</v>
          </cell>
          <cell r="BR392">
            <v>-4545322</v>
          </cell>
          <cell r="BS392">
            <v>-12000</v>
          </cell>
          <cell r="BT392">
            <v>-11710</v>
          </cell>
          <cell r="BU392">
            <v>0</v>
          </cell>
          <cell r="BV392">
            <v>0</v>
          </cell>
          <cell r="BW392">
            <v>-2466734</v>
          </cell>
          <cell r="BX392">
            <v>2637235</v>
          </cell>
          <cell r="BY392">
            <v>-31273981</v>
          </cell>
          <cell r="BZ392">
            <v>108910</v>
          </cell>
          <cell r="CA392">
            <v>110633941</v>
          </cell>
          <cell r="CB392">
            <v>124969539</v>
          </cell>
          <cell r="CC392">
            <v>225744958</v>
          </cell>
          <cell r="CD392">
            <v>188958014</v>
          </cell>
          <cell r="CE392">
            <v>43130991</v>
          </cell>
          <cell r="CF392">
            <v>26234707</v>
          </cell>
          <cell r="CG392">
            <v>82155423</v>
          </cell>
          <cell r="CH392">
            <v>48451685</v>
          </cell>
          <cell r="CI392">
            <v>58268706</v>
          </cell>
          <cell r="CJ392">
            <v>93963400</v>
          </cell>
          <cell r="CK392">
            <v>131246890</v>
          </cell>
          <cell r="CL392">
            <v>94172978</v>
          </cell>
          <cell r="CM392" t="str">
            <v>n.a.</v>
          </cell>
          <cell r="CN392" t="str">
            <v>n.a.</v>
          </cell>
          <cell r="CO392">
            <v>4998781</v>
          </cell>
          <cell r="CP392">
            <v>2421808</v>
          </cell>
          <cell r="CQ392">
            <v>8872256</v>
          </cell>
          <cell r="CR392">
            <v>4600810</v>
          </cell>
          <cell r="CS392">
            <v>6656568</v>
          </cell>
          <cell r="CT392">
            <v>37252071</v>
          </cell>
          <cell r="CU392" t="str">
            <v>n.a.</v>
          </cell>
          <cell r="CV392" t="str">
            <v>n.a.</v>
          </cell>
          <cell r="CW392" t="str">
            <v>n.a.</v>
          </cell>
          <cell r="CX392" t="str">
            <v>n.a.</v>
          </cell>
          <cell r="CY392">
            <v>1509220</v>
          </cell>
          <cell r="CZ392">
            <v>429686</v>
          </cell>
          <cell r="DA392">
            <v>584120</v>
          </cell>
          <cell r="DB392">
            <v>737195</v>
          </cell>
          <cell r="DC392">
            <v>127434582</v>
          </cell>
          <cell r="DD392">
            <v>142566632</v>
          </cell>
          <cell r="DE392">
            <v>246993648</v>
          </cell>
          <cell r="DF392">
            <v>256551316</v>
          </cell>
          <cell r="DH392">
            <v>95921122</v>
          </cell>
          <cell r="DI392">
            <v>-79037208</v>
          </cell>
          <cell r="DJ392">
            <v>-11896796</v>
          </cell>
          <cell r="DK392">
            <v>-3814777</v>
          </cell>
          <cell r="DL392">
            <v>1172341</v>
          </cell>
          <cell r="DM392">
            <v>1.22219275124826E-2</v>
          </cell>
          <cell r="DN392">
            <v>1.23731512704105E-2</v>
          </cell>
          <cell r="DO392">
            <v>0</v>
          </cell>
          <cell r="DP392">
            <v>34682849</v>
          </cell>
          <cell r="DQ392">
            <v>969453</v>
          </cell>
          <cell r="DS392">
            <v>245556145</v>
          </cell>
          <cell r="DT392">
            <v>-218471246</v>
          </cell>
          <cell r="DU392">
            <v>-12674041</v>
          </cell>
          <cell r="DV392">
            <v>-3955911</v>
          </cell>
          <cell r="DW392">
            <v>10454947</v>
          </cell>
          <cell r="DX392">
            <v>4.2576605036701499E-2</v>
          </cell>
          <cell r="DY392">
            <v>4.4469986069573302E-2</v>
          </cell>
          <cell r="DZ392">
            <v>0</v>
          </cell>
          <cell r="EA392">
            <v>54195065</v>
          </cell>
          <cell r="EB392">
            <v>506903</v>
          </cell>
          <cell r="ED392">
            <v>294987561</v>
          </cell>
          <cell r="EE392">
            <v>-298418246</v>
          </cell>
          <cell r="EF392">
            <v>-16801337</v>
          </cell>
          <cell r="EG392">
            <v>-4671612</v>
          </cell>
          <cell r="EH392">
            <v>-24903634</v>
          </cell>
          <cell r="EI392">
            <v>-8.4422658079470705E-2</v>
          </cell>
          <cell r="EJ392">
            <v>-7.7850326577447698E-2</v>
          </cell>
          <cell r="EK392">
            <v>0</v>
          </cell>
          <cell r="EL392">
            <v>65303554</v>
          </cell>
          <cell r="EM392">
            <v>660657.5</v>
          </cell>
          <cell r="EO392">
            <v>212154942.66666701</v>
          </cell>
          <cell r="EP392">
            <v>-198642233.33333299</v>
          </cell>
          <cell r="EQ392">
            <v>-13790724.6666667</v>
          </cell>
          <cell r="ER392">
            <v>-4147433.3333333302</v>
          </cell>
          <cell r="ES392">
            <v>-4425448.6666666903</v>
          </cell>
          <cell r="ET392">
            <v>-2.0859512444260399E-2</v>
          </cell>
          <cell r="EU392">
            <v>-2.04332841002932E-2</v>
          </cell>
          <cell r="FF392" t="str">
            <v>VN3203000887</v>
          </cell>
          <cell r="FG392" t="str">
            <v>exclude</v>
          </cell>
          <cell r="FH392" t="str">
            <v>Independence(A+, A, A-, B+, B, B-,U)</v>
          </cell>
          <cell r="FI392" t="str">
            <v>ok, indep</v>
          </cell>
        </row>
        <row r="393">
          <cell r="B393" t="str">
            <v>SILICON TOUCH TECHNOLOGY INC</v>
          </cell>
          <cell r="C393" t="str">
            <v>exclude</v>
          </cell>
          <cell r="D393" t="str">
            <v>Consecutive loss</v>
          </cell>
          <cell r="H393" t="str">
            <v/>
          </cell>
          <cell r="I393" t="str">
            <v>ok, loss</v>
          </cell>
          <cell r="J393" t="str">
            <v>ok,loss</v>
          </cell>
          <cell r="M393" t="str">
            <v>SILICON TOUCH TECHNOLOGY INC</v>
          </cell>
          <cell r="N393" t="str">
            <v>This company is primarily engaged in the development, production and distribution of mixed signal (analogue and digital) integrated circuits. Its expertise include power monitoring, image processing, optoelectronic interface, internet operation, and wireless communication. It was founded in December 1996. The company has a registered office located in Hsinchu, Taiwan.The company is a professional in IC design and sale for following applications: Motor Driving, Power Supply, Image Processing, Lighting, and Optoelectronic Communication. It is an original brand with the world's leading technology. The company's areas of sales include the Americas, Europe, Japan, Korea, South Africa and China.Its Vision and Principle: Create core technological components, develop innovative products, and enrich human life. The company has been working diligently on development of mixed signal ICs. It has always been its mission to develop core and technologically advanced components. The company sees itself as a provider of creative solutions.</v>
          </cell>
          <cell r="O393" t="str">
            <v>Manufacturing</v>
          </cell>
          <cell r="P393" t="str">
            <v>www.siti.com.tw</v>
          </cell>
          <cell r="R393" t="str">
            <v>Taiwan, China</v>
          </cell>
          <cell r="S393" t="str">
            <v>3288</v>
          </cell>
          <cell r="T393" t="str">
            <v>A+</v>
          </cell>
          <cell r="U393" t="str">
            <v>3699</v>
          </cell>
          <cell r="V393" t="str">
            <v>Engaged in the development, production and distribution of mixed signal (analogue and digital) integrated circuits</v>
          </cell>
          <cell r="W393" t="str">
            <v>The Company is a Taiwan-based company principally engaged in design, manufacture and distribution of integrated circuits (ICs) and application-specific integrated circuits (ASICs). The Company provides mixed digital and analog wafers, which are applied in light emitting diode (LED) panels and lighting devices, as well as motor driving wafers, which are applied in desktops, notebook computers, servers and motor modules of cameras. The Company distributes its products mainly in Asia, the Americas, Europe, Africa and Oceania.</v>
          </cell>
          <cell r="Z393" t="str">
            <v>TW97334073</v>
          </cell>
          <cell r="AA393">
            <v>111863</v>
          </cell>
          <cell r="AB393">
            <v>111402</v>
          </cell>
          <cell r="AC393">
            <v>133505</v>
          </cell>
          <cell r="AD393">
            <v>181232</v>
          </cell>
          <cell r="AE393">
            <v>111062</v>
          </cell>
          <cell r="AF393">
            <v>100512</v>
          </cell>
          <cell r="AG393">
            <v>120209</v>
          </cell>
          <cell r="AH393">
            <v>168700</v>
          </cell>
          <cell r="AI393" t="str">
            <v>n.a.</v>
          </cell>
          <cell r="AJ393" t="str">
            <v>n.a.</v>
          </cell>
          <cell r="AK393" t="str">
            <v>n.a.</v>
          </cell>
          <cell r="AL393" t="str">
            <v>n.a.</v>
          </cell>
          <cell r="AM393">
            <v>111062</v>
          </cell>
          <cell r="AN393">
            <v>100512</v>
          </cell>
          <cell r="AO393">
            <v>120209</v>
          </cell>
          <cell r="AP393">
            <v>168700</v>
          </cell>
          <cell r="AQ393">
            <v>801</v>
          </cell>
          <cell r="AR393">
            <v>10890</v>
          </cell>
          <cell r="AS393">
            <v>13296</v>
          </cell>
          <cell r="AT393">
            <v>12532</v>
          </cell>
          <cell r="AU393">
            <v>-72572</v>
          </cell>
          <cell r="AV393">
            <v>-46683</v>
          </cell>
          <cell r="AW393">
            <v>-45292</v>
          </cell>
          <cell r="AX393">
            <v>-91414</v>
          </cell>
          <cell r="AY393">
            <v>-29284</v>
          </cell>
          <cell r="AZ393">
            <v>-32813</v>
          </cell>
          <cell r="BA393">
            <v>-31548</v>
          </cell>
          <cell r="BB393">
            <v>-34957</v>
          </cell>
          <cell r="BC393">
            <v>-31294</v>
          </cell>
          <cell r="BD393">
            <v>-31765</v>
          </cell>
          <cell r="BE393">
            <v>-35402</v>
          </cell>
          <cell r="BF393">
            <v>-41661</v>
          </cell>
          <cell r="BG393">
            <v>-21287</v>
          </cell>
          <cell r="BH393">
            <v>141</v>
          </cell>
          <cell r="BI393">
            <v>21263</v>
          </cell>
          <cell r="BJ393">
            <v>13200</v>
          </cell>
          <cell r="BK393">
            <v>-10109</v>
          </cell>
          <cell r="BL393">
            <v>-11048</v>
          </cell>
          <cell r="BM393">
            <v>-11970</v>
          </cell>
          <cell r="BN393">
            <v>-5685</v>
          </cell>
          <cell r="BO393">
            <v>-10099</v>
          </cell>
          <cell r="BP393">
            <v>-11036</v>
          </cell>
          <cell r="BQ393">
            <v>-11945</v>
          </cell>
          <cell r="BR393">
            <v>-5557</v>
          </cell>
          <cell r="BS393">
            <v>-10</v>
          </cell>
          <cell r="BT393">
            <v>-12</v>
          </cell>
          <cell r="BU393">
            <v>-25</v>
          </cell>
          <cell r="BV393">
            <v>-128</v>
          </cell>
          <cell r="BW393">
            <v>-33600</v>
          </cell>
          <cell r="BX393">
            <v>-8018</v>
          </cell>
          <cell r="BY393">
            <v>4148</v>
          </cell>
          <cell r="BZ393">
            <v>2978</v>
          </cell>
          <cell r="CA393">
            <v>170244</v>
          </cell>
          <cell r="CB393">
            <v>212993</v>
          </cell>
          <cell r="CC393">
            <v>210718</v>
          </cell>
          <cell r="CD393">
            <v>207898</v>
          </cell>
          <cell r="CE393">
            <v>113343</v>
          </cell>
          <cell r="CF393">
            <v>153283</v>
          </cell>
          <cell r="CG393">
            <v>157557</v>
          </cell>
          <cell r="CH393">
            <v>161838</v>
          </cell>
          <cell r="CI393">
            <v>9565</v>
          </cell>
          <cell r="CJ393">
            <v>14374</v>
          </cell>
          <cell r="CK393">
            <v>15001</v>
          </cell>
          <cell r="CL393">
            <v>11830</v>
          </cell>
          <cell r="CM393">
            <v>32185</v>
          </cell>
          <cell r="CN393">
            <v>33300</v>
          </cell>
          <cell r="CO393">
            <v>27880</v>
          </cell>
          <cell r="CP393">
            <v>24444</v>
          </cell>
          <cell r="CQ393">
            <v>5217</v>
          </cell>
          <cell r="CR393">
            <v>4481</v>
          </cell>
          <cell r="CS393">
            <v>3681</v>
          </cell>
          <cell r="CT393">
            <v>2144</v>
          </cell>
          <cell r="CU393">
            <v>0</v>
          </cell>
          <cell r="CV393">
            <v>2005</v>
          </cell>
          <cell r="CW393" t="str">
            <v>n.a.</v>
          </cell>
          <cell r="CX393" t="str">
            <v>n.a.</v>
          </cell>
          <cell r="CY393">
            <v>353</v>
          </cell>
          <cell r="CZ393">
            <v>353</v>
          </cell>
          <cell r="DA393">
            <v>351</v>
          </cell>
          <cell r="DB393">
            <v>493</v>
          </cell>
          <cell r="DC393">
            <v>233923</v>
          </cell>
          <cell r="DD393">
            <v>286332</v>
          </cell>
          <cell r="DE393">
            <v>304680</v>
          </cell>
          <cell r="DF393">
            <v>223995</v>
          </cell>
          <cell r="DH393">
            <v>111062</v>
          </cell>
          <cell r="DI393">
            <v>-72572</v>
          </cell>
          <cell r="DJ393">
            <v>-60578</v>
          </cell>
          <cell r="DK393">
            <v>-10109</v>
          </cell>
          <cell r="DL393">
            <v>-32197</v>
          </cell>
          <cell r="DM393">
            <v>-0.28990113630224601</v>
          </cell>
          <cell r="DN393">
            <v>-0.224746787287361</v>
          </cell>
          <cell r="DO393">
            <v>-29284</v>
          </cell>
          <cell r="DP393">
            <v>133313</v>
          </cell>
          <cell r="DQ393">
            <v>353</v>
          </cell>
          <cell r="DS393">
            <v>100512</v>
          </cell>
          <cell r="DT393">
            <v>-46683</v>
          </cell>
          <cell r="DU393">
            <v>-64578</v>
          </cell>
          <cell r="DV393">
            <v>-11048</v>
          </cell>
          <cell r="DW393">
            <v>-21797</v>
          </cell>
          <cell r="DX393">
            <v>-0.21685967844635501</v>
          </cell>
          <cell r="DY393">
            <v>-0.17821255999149699</v>
          </cell>
          <cell r="DZ393">
            <v>-32813</v>
          </cell>
          <cell r="EA393">
            <v>155420</v>
          </cell>
          <cell r="EB393">
            <v>352</v>
          </cell>
          <cell r="ED393">
            <v>120209</v>
          </cell>
          <cell r="EE393">
            <v>-45292</v>
          </cell>
          <cell r="EF393">
            <v>-66950</v>
          </cell>
          <cell r="EG393">
            <v>-11970</v>
          </cell>
          <cell r="EH393">
            <v>-4003</v>
          </cell>
          <cell r="EI393">
            <v>-3.33003352494406E-2</v>
          </cell>
          <cell r="EJ393">
            <v>-3.2227160016745603E-2</v>
          </cell>
          <cell r="EK393">
            <v>-31548</v>
          </cell>
          <cell r="EL393">
            <v>159697.5</v>
          </cell>
          <cell r="EM393">
            <v>422</v>
          </cell>
          <cell r="EO393">
            <v>110594.33333333299</v>
          </cell>
          <cell r="EP393">
            <v>-54849</v>
          </cell>
          <cell r="EQ393">
            <v>-64035.333333333299</v>
          </cell>
          <cell r="ER393">
            <v>-11042.333333333299</v>
          </cell>
          <cell r="ES393">
            <v>-19332.333333333299</v>
          </cell>
          <cell r="ET393">
            <v>-0.17480401346663299</v>
          </cell>
          <cell r="EU393">
            <v>-0.148794191595259</v>
          </cell>
          <cell r="FF393" t="str">
            <v>TW97334073</v>
          </cell>
          <cell r="FG393" t="str">
            <v>exclude</v>
          </cell>
          <cell r="FH393" t="str">
            <v>Consecutive loss</v>
          </cell>
          <cell r="FI393" t="str">
            <v>ok, loss</v>
          </cell>
        </row>
        <row r="394">
          <cell r="B394" t="str">
            <v>LAXAPANA BATTERIES PLC</v>
          </cell>
          <cell r="C394" t="str">
            <v>exclude</v>
          </cell>
          <cell r="D394" t="str">
            <v>Independence(A+, A, A-, B+, B, B-,U)</v>
          </cell>
          <cell r="H394" t="str">
            <v/>
          </cell>
          <cell r="I394" t="str">
            <v>ok, indep</v>
          </cell>
          <cell r="J394" t="str">
            <v>ok,indep</v>
          </cell>
          <cell r="M394" t="str">
            <v>LAXAPANA BATTERIES PLC</v>
          </cell>
          <cell r="N394" t="str">
            <v>This company is engaged in the manufacture and sale of dry cell batteries in Sri Lanka. It was incorporated in 1956 and is based in Colombo, Sri Lanka.The company offers two types of torch cell batteries under the Laxapana brand name. It also imports and sells Penlight batteries.The company is a subsidiary of E.B. Creasy &amp; Company PLC.</v>
          </cell>
          <cell r="O394" t="str">
            <v>Manufacturing; Wholesale</v>
          </cell>
          <cell r="P394" t="str">
            <v>www.laxapana.lk</v>
          </cell>
          <cell r="R394" t="str">
            <v>Sri Lanka</v>
          </cell>
          <cell r="S394" t="str">
            <v>LITE.N0000</v>
          </cell>
          <cell r="T394" t="str">
            <v>C</v>
          </cell>
          <cell r="U394" t="str">
            <v>3691</v>
          </cell>
          <cell r="V394" t="str">
            <v>Engaged in the manufacture and sale of dry cell batteries in Sri Lanka</v>
          </cell>
          <cell r="W394" t="str">
            <v>The Company is mainly engaged in the manufacture of dry cell batteries and manufacture of two types of torch cell batteries.</v>
          </cell>
          <cell r="X394" t="str">
            <v>LAXAPANA BATTERIES LTD.</v>
          </cell>
          <cell r="Y394" t="str">
            <v>Laxapana</v>
          </cell>
          <cell r="Z394" t="str">
            <v>LK30146FS</v>
          </cell>
          <cell r="AA394">
            <v>941592</v>
          </cell>
          <cell r="AB394">
            <v>801709</v>
          </cell>
          <cell r="AC394">
            <v>676885</v>
          </cell>
          <cell r="AD394">
            <v>480715</v>
          </cell>
          <cell r="AE394">
            <v>922684</v>
          </cell>
          <cell r="AF394">
            <v>789525</v>
          </cell>
          <cell r="AG394">
            <v>708890</v>
          </cell>
          <cell r="AH394">
            <v>520533</v>
          </cell>
          <cell r="AI394">
            <v>-52853</v>
          </cell>
          <cell r="AJ394">
            <v>-36276</v>
          </cell>
          <cell r="AK394">
            <v>-58362</v>
          </cell>
          <cell r="AL394">
            <v>-40330</v>
          </cell>
          <cell r="AM394">
            <v>869831</v>
          </cell>
          <cell r="AN394">
            <v>753249</v>
          </cell>
          <cell r="AO394">
            <v>650528</v>
          </cell>
          <cell r="AP394">
            <v>480203</v>
          </cell>
          <cell r="AQ394">
            <v>71761</v>
          </cell>
          <cell r="AR394">
            <v>48460</v>
          </cell>
          <cell r="AS394">
            <v>26357</v>
          </cell>
          <cell r="AT394">
            <v>512</v>
          </cell>
          <cell r="AU394">
            <v>-615572</v>
          </cell>
          <cell r="AV394">
            <v>-513744</v>
          </cell>
          <cell r="AW394">
            <v>-481333</v>
          </cell>
          <cell r="AX394">
            <v>-361345</v>
          </cell>
          <cell r="AY394">
            <v>0</v>
          </cell>
          <cell r="AZ394">
            <v>0</v>
          </cell>
          <cell r="BA394">
            <v>0</v>
          </cell>
          <cell r="BB394">
            <v>0</v>
          </cell>
          <cell r="BC394">
            <v>-137622</v>
          </cell>
          <cell r="BD394">
            <v>-157941</v>
          </cell>
          <cell r="BE394">
            <v>-128595</v>
          </cell>
          <cell r="BF394">
            <v>-100338</v>
          </cell>
          <cell r="BG394">
            <v>188398</v>
          </cell>
          <cell r="BH394">
            <v>130024</v>
          </cell>
          <cell r="BI394">
            <v>66957</v>
          </cell>
          <cell r="BJ394">
            <v>19032</v>
          </cell>
          <cell r="BK394">
            <v>-3186</v>
          </cell>
          <cell r="BL394">
            <v>-3218</v>
          </cell>
          <cell r="BM394">
            <v>-3268</v>
          </cell>
          <cell r="BN394">
            <v>-4122</v>
          </cell>
          <cell r="BO394">
            <v>-3186</v>
          </cell>
          <cell r="BP394">
            <v>-3218</v>
          </cell>
          <cell r="BQ394">
            <v>-3268</v>
          </cell>
          <cell r="BR394">
            <v>-4122</v>
          </cell>
          <cell r="BS394">
            <v>0</v>
          </cell>
          <cell r="BT394">
            <v>0</v>
          </cell>
          <cell r="BU394">
            <v>0</v>
          </cell>
          <cell r="BV394">
            <v>0</v>
          </cell>
          <cell r="BW394">
            <v>100119</v>
          </cell>
          <cell r="BX394">
            <v>84713</v>
          </cell>
          <cell r="BY394">
            <v>41302</v>
          </cell>
          <cell r="BZ394">
            <v>11301</v>
          </cell>
          <cell r="CA394">
            <v>647882</v>
          </cell>
          <cell r="CB394">
            <v>776190</v>
          </cell>
          <cell r="CC394">
            <v>407180</v>
          </cell>
          <cell r="CD394">
            <v>238760</v>
          </cell>
          <cell r="CE394">
            <v>106101</v>
          </cell>
          <cell r="CF394">
            <v>169249</v>
          </cell>
          <cell r="CG394">
            <v>138391</v>
          </cell>
          <cell r="CH394">
            <v>109303</v>
          </cell>
          <cell r="CI394">
            <v>163832</v>
          </cell>
          <cell r="CJ394">
            <v>255410</v>
          </cell>
          <cell r="CK394">
            <v>207821</v>
          </cell>
          <cell r="CL394">
            <v>96069</v>
          </cell>
          <cell r="CM394">
            <v>317507</v>
          </cell>
          <cell r="CN394">
            <v>110363</v>
          </cell>
          <cell r="CO394">
            <v>26753</v>
          </cell>
          <cell r="CP394">
            <v>26385</v>
          </cell>
          <cell r="CQ394">
            <v>60442</v>
          </cell>
          <cell r="CR394">
            <v>241168</v>
          </cell>
          <cell r="CS394">
            <v>34215</v>
          </cell>
          <cell r="CT394">
            <v>7003</v>
          </cell>
          <cell r="CU394" t="str">
            <v>n.a.</v>
          </cell>
          <cell r="CV394">
            <v>200000</v>
          </cell>
          <cell r="CW394" t="str">
            <v>n.a.</v>
          </cell>
          <cell r="CX394" t="str">
            <v>n.a.</v>
          </cell>
          <cell r="CY394">
            <v>153728</v>
          </cell>
          <cell r="CZ394">
            <v>97143</v>
          </cell>
          <cell r="DA394">
            <v>6456</v>
          </cell>
          <cell r="DB394">
            <v>6456</v>
          </cell>
          <cell r="DC394">
            <v>943634</v>
          </cell>
          <cell r="DD394">
            <v>1011500</v>
          </cell>
          <cell r="DE394">
            <v>554050</v>
          </cell>
          <cell r="DF394">
            <v>386501</v>
          </cell>
          <cell r="DH394">
            <v>869831</v>
          </cell>
          <cell r="DI394">
            <v>-615572</v>
          </cell>
          <cell r="DJ394">
            <v>-137622</v>
          </cell>
          <cell r="DK394">
            <v>-3186</v>
          </cell>
          <cell r="DL394">
            <v>113451</v>
          </cell>
          <cell r="DM394">
            <v>0.13042878444203501</v>
          </cell>
          <cell r="DN394">
            <v>0.14999206747930899</v>
          </cell>
          <cell r="DO394">
            <v>0</v>
          </cell>
          <cell r="DP394">
            <v>137675</v>
          </cell>
          <cell r="DQ394">
            <v>125435.5</v>
          </cell>
          <cell r="DS394">
            <v>753249</v>
          </cell>
          <cell r="DT394">
            <v>-513744</v>
          </cell>
          <cell r="DU394">
            <v>-157941</v>
          </cell>
          <cell r="DV394">
            <v>-3218</v>
          </cell>
          <cell r="DW394">
            <v>78346</v>
          </cell>
          <cell r="DX394">
            <v>0.10401075872653</v>
          </cell>
          <cell r="DY394">
            <v>0.116084829968158</v>
          </cell>
          <cell r="DZ394">
            <v>0</v>
          </cell>
          <cell r="EA394">
            <v>153820</v>
          </cell>
          <cell r="EB394">
            <v>51799.5</v>
          </cell>
          <cell r="ED394">
            <v>650528</v>
          </cell>
          <cell r="EE394">
            <v>-481333</v>
          </cell>
          <cell r="EF394">
            <v>-128595</v>
          </cell>
          <cell r="EG394">
            <v>-3268</v>
          </cell>
          <cell r="EH394">
            <v>37332</v>
          </cell>
          <cell r="EI394">
            <v>5.7387230065423803E-2</v>
          </cell>
          <cell r="EJ394">
            <v>6.0881023359578297E-2</v>
          </cell>
          <cell r="EK394">
            <v>0</v>
          </cell>
          <cell r="EL394">
            <v>123847</v>
          </cell>
          <cell r="EM394">
            <v>6456</v>
          </cell>
          <cell r="EO394">
            <v>757869.33333333302</v>
          </cell>
          <cell r="EP394">
            <v>-536883</v>
          </cell>
          <cell r="EQ394">
            <v>-141386</v>
          </cell>
          <cell r="ER394">
            <v>-3224</v>
          </cell>
          <cell r="ES394">
            <v>76376.333333333401</v>
          </cell>
          <cell r="ET394">
            <v>0.100777706623129</v>
          </cell>
          <cell r="EU394">
            <v>0.11207207312963401</v>
          </cell>
          <cell r="FF394" t="str">
            <v>LK30146FS</v>
          </cell>
          <cell r="FG394" t="str">
            <v>exclude</v>
          </cell>
          <cell r="FH394" t="str">
            <v>Independence(A+, A, A-, B+, B, B-,U)</v>
          </cell>
          <cell r="FI394" t="str">
            <v>ok, indep</v>
          </cell>
        </row>
        <row r="395">
          <cell r="B395" t="str">
            <v>HENAN JIAHE HIGH-TECH ELECTRICAL EQUIPMENT CO.,LTD.</v>
          </cell>
          <cell r="C395" t="str">
            <v>exclude</v>
          </cell>
          <cell r="D395" t="str">
            <v>Independence(A+, A, A-, B+, B, B-,U)</v>
          </cell>
          <cell r="H395" t="str">
            <v/>
          </cell>
          <cell r="I395" t="str">
            <v>ok, indep</v>
          </cell>
          <cell r="J395" t="str">
            <v>ok,indep</v>
          </cell>
          <cell r="M395" t="str">
            <v>HENAN JIAHE HIGH-TECH ELECTRICAL EQUIPMENT CO.,LTD.</v>
          </cell>
          <cell r="N395" t="str">
            <v>This company is engaged in the development and marketing of electrical equipment and apparatus. Its business was founded in 2007. The company has its registered head office based in Changge, Henan,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395" t="str">
            <v>Manufacturing</v>
          </cell>
          <cell r="R395" t="str">
            <v>China</v>
          </cell>
          <cell r="S395" t="str">
            <v>838149</v>
          </cell>
          <cell r="T395" t="str">
            <v>D</v>
          </cell>
          <cell r="U395" t="str">
            <v>3699</v>
          </cell>
          <cell r="V395" t="str">
            <v>Development and marketing of electrical equipment and apparatus</v>
          </cell>
          <cell r="W395" t="str">
            <v>The Company's main oil-immersed dry-type transformer series, switch cabinet series, etc .; new energy-saving power transmission and distribution equipment research and development, production, sales and installation business.</v>
          </cell>
          <cell r="Z395" t="str">
            <v>CN51965PC</v>
          </cell>
          <cell r="AA395">
            <v>28204</v>
          </cell>
          <cell r="AB395">
            <v>25292</v>
          </cell>
          <cell r="AC395">
            <v>53565</v>
          </cell>
          <cell r="AD395">
            <v>56347</v>
          </cell>
          <cell r="AE395">
            <v>23521</v>
          </cell>
          <cell r="AF395">
            <v>22126</v>
          </cell>
          <cell r="AG395">
            <v>51617</v>
          </cell>
          <cell r="AH395">
            <v>51028</v>
          </cell>
          <cell r="AI395">
            <v>-183</v>
          </cell>
          <cell r="AJ395">
            <v>-143</v>
          </cell>
          <cell r="AK395">
            <v>-214</v>
          </cell>
          <cell r="AL395">
            <v>-242</v>
          </cell>
          <cell r="AM395">
            <v>23338</v>
          </cell>
          <cell r="AN395">
            <v>21983</v>
          </cell>
          <cell r="AO395">
            <v>51403</v>
          </cell>
          <cell r="AP395">
            <v>50786</v>
          </cell>
          <cell r="AQ395">
            <v>4866</v>
          </cell>
          <cell r="AR395">
            <v>3309</v>
          </cell>
          <cell r="AS395">
            <v>2162</v>
          </cell>
          <cell r="AT395">
            <v>5561</v>
          </cell>
          <cell r="AU395">
            <v>-18159</v>
          </cell>
          <cell r="AV395">
            <v>-17382</v>
          </cell>
          <cell r="AW395">
            <v>-40581</v>
          </cell>
          <cell r="AX395">
            <v>-39872</v>
          </cell>
          <cell r="AY395" t="str">
            <v>n.a.</v>
          </cell>
          <cell r="AZ395" t="str">
            <v>n.a.</v>
          </cell>
          <cell r="BA395" t="str">
            <v>n.a.</v>
          </cell>
          <cell r="BB395" t="str">
            <v>n.a.</v>
          </cell>
          <cell r="BC395">
            <v>-9177</v>
          </cell>
          <cell r="BD395">
            <v>-7964</v>
          </cell>
          <cell r="BE395">
            <v>-10688</v>
          </cell>
          <cell r="BF395">
            <v>-14281</v>
          </cell>
          <cell r="BG395">
            <v>868</v>
          </cell>
          <cell r="BH395">
            <v>-54</v>
          </cell>
          <cell r="BI395">
            <v>2296</v>
          </cell>
          <cell r="BJ395">
            <v>2194</v>
          </cell>
          <cell r="BK395">
            <v>-558</v>
          </cell>
          <cell r="BL395">
            <v>-519</v>
          </cell>
          <cell r="BM395">
            <v>-434</v>
          </cell>
          <cell r="BN395">
            <v>-422</v>
          </cell>
          <cell r="BO395">
            <v>-551</v>
          </cell>
          <cell r="BP395">
            <v>-512</v>
          </cell>
          <cell r="BQ395">
            <v>-427</v>
          </cell>
          <cell r="BR395">
            <v>-415</v>
          </cell>
          <cell r="BS395">
            <v>-7</v>
          </cell>
          <cell r="BT395">
            <v>-7</v>
          </cell>
          <cell r="BU395">
            <v>-7</v>
          </cell>
          <cell r="BV395">
            <v>-7</v>
          </cell>
          <cell r="BW395">
            <v>-2975</v>
          </cell>
          <cell r="BX395">
            <v>-2995</v>
          </cell>
          <cell r="BY395">
            <v>-829</v>
          </cell>
          <cell r="BZ395">
            <v>399</v>
          </cell>
          <cell r="CA395">
            <v>53019</v>
          </cell>
          <cell r="CB395">
            <v>57516</v>
          </cell>
          <cell r="CC395">
            <v>69236</v>
          </cell>
          <cell r="CD395">
            <v>73442</v>
          </cell>
          <cell r="CE395">
            <v>19138</v>
          </cell>
          <cell r="CF395">
            <v>22858</v>
          </cell>
          <cell r="CG395">
            <v>18168</v>
          </cell>
          <cell r="CH395">
            <v>18050</v>
          </cell>
          <cell r="CI395">
            <v>22504</v>
          </cell>
          <cell r="CJ395">
            <v>21696</v>
          </cell>
          <cell r="CK395">
            <v>37060</v>
          </cell>
          <cell r="CL395">
            <v>31516</v>
          </cell>
          <cell r="CM395">
            <v>8007</v>
          </cell>
          <cell r="CN395">
            <v>7035</v>
          </cell>
          <cell r="CO395">
            <v>7796</v>
          </cell>
          <cell r="CP395">
            <v>10005</v>
          </cell>
          <cell r="CQ395">
            <v>1148</v>
          </cell>
          <cell r="CR395">
            <v>2540</v>
          </cell>
          <cell r="CS395">
            <v>2966</v>
          </cell>
          <cell r="CT395">
            <v>10912</v>
          </cell>
          <cell r="CU395">
            <v>534</v>
          </cell>
          <cell r="CV395" t="str">
            <v>n.a.</v>
          </cell>
          <cell r="CW395" t="str">
            <v>n.a.</v>
          </cell>
          <cell r="CX395" t="str">
            <v>n.a.</v>
          </cell>
          <cell r="CY395">
            <v>292</v>
          </cell>
          <cell r="CZ395">
            <v>295</v>
          </cell>
          <cell r="DA395">
            <v>326</v>
          </cell>
          <cell r="DB395">
            <v>272</v>
          </cell>
          <cell r="DC395">
            <v>60478</v>
          </cell>
          <cell r="DD395">
            <v>65523</v>
          </cell>
          <cell r="DE395">
            <v>75565</v>
          </cell>
          <cell r="DF395">
            <v>79387</v>
          </cell>
          <cell r="DH395">
            <v>23338</v>
          </cell>
          <cell r="DI395">
            <v>-18159</v>
          </cell>
          <cell r="DJ395">
            <v>-9177</v>
          </cell>
          <cell r="DK395">
            <v>-558</v>
          </cell>
          <cell r="DL395">
            <v>-4556</v>
          </cell>
          <cell r="DM395">
            <v>-0.195218099237295</v>
          </cell>
          <cell r="DN395">
            <v>-0.16333261633326199</v>
          </cell>
          <cell r="DO395" t="str">
            <v>n.a.</v>
          </cell>
          <cell r="DP395">
            <v>20998</v>
          </cell>
          <cell r="DQ395">
            <v>293.5</v>
          </cell>
          <cell r="DS395">
            <v>21983</v>
          </cell>
          <cell r="DT395">
            <v>-17382</v>
          </cell>
          <cell r="DU395">
            <v>-7964</v>
          </cell>
          <cell r="DV395">
            <v>-519</v>
          </cell>
          <cell r="DW395">
            <v>-3882</v>
          </cell>
          <cell r="DX395">
            <v>-0.17659100213801601</v>
          </cell>
          <cell r="DY395">
            <v>-0.15008699014111701</v>
          </cell>
          <cell r="DZ395" t="str">
            <v>n.a.</v>
          </cell>
          <cell r="EA395">
            <v>20513</v>
          </cell>
          <cell r="EB395">
            <v>310.5</v>
          </cell>
          <cell r="ED395">
            <v>51403</v>
          </cell>
          <cell r="EE395">
            <v>-40581</v>
          </cell>
          <cell r="EF395">
            <v>-10688</v>
          </cell>
          <cell r="EG395">
            <v>-434</v>
          </cell>
          <cell r="EH395">
            <v>-300</v>
          </cell>
          <cell r="EI395">
            <v>-5.83623523918837E-3</v>
          </cell>
          <cell r="EJ395">
            <v>-5.80237123571166E-3</v>
          </cell>
          <cell r="EK395" t="str">
            <v>n.a.</v>
          </cell>
          <cell r="EL395">
            <v>18109</v>
          </cell>
          <cell r="EM395">
            <v>299</v>
          </cell>
          <cell r="EO395">
            <v>32241.333333333299</v>
          </cell>
          <cell r="EP395">
            <v>-25374</v>
          </cell>
          <cell r="EQ395">
            <v>-9276.3333333333303</v>
          </cell>
          <cell r="ER395">
            <v>-503.66666666666703</v>
          </cell>
          <cell r="ES395">
            <v>-2912.6666666666702</v>
          </cell>
          <cell r="ET395">
            <v>-9.0339522765807895E-2</v>
          </cell>
          <cell r="EU395">
            <v>-8.2854487872409094E-2</v>
          </cell>
          <cell r="FF395" t="str">
            <v>CN51965PC</v>
          </cell>
          <cell r="FG395" t="str">
            <v>exclude</v>
          </cell>
          <cell r="FH395" t="str">
            <v>Independence(A+, A, A-, B+, B, B-,U)</v>
          </cell>
          <cell r="FI395" t="str">
            <v>ok, indep</v>
          </cell>
        </row>
        <row r="396">
          <cell r="B396" t="str">
            <v>GUANGDONG SHANGCHUAN INTELLIGENT EQUIPMENT CO.,LTD</v>
          </cell>
          <cell r="C396" t="str">
            <v>exclude</v>
          </cell>
          <cell r="D396" t="str">
            <v>Lev SDA/SDP</v>
          </cell>
          <cell r="E396" t="str">
            <v>从事电气机械、设备及耗材制造的企业</v>
          </cell>
          <cell r="H396" t="str">
            <v/>
          </cell>
          <cell r="I396" t="str">
            <v>ok, sda/sdp</v>
          </cell>
          <cell r="J396" t="str">
            <v>ok,sdp</v>
          </cell>
          <cell r="M396" t="str">
            <v>GUANGDONG SHANGCHUAN INTELLIGENT EQUIPMENT CO.,LTD</v>
          </cell>
          <cell r="N396" t="str">
            <v>This company, based in Dongguan, Guangdong Province, China, is engaged in the manufacture of electrical machinery, equipment and supplies. It is a joint stock company which was incorporated in 2007.The company offers a comprehensive portfolio of end-to-end electrical solutions including distribution, generation, and quality control equipment and full-scale engineering and support services. The company's products include: automation and control products; circuit protection products and fuses; electronics components; life safety and mass notification systems; metering, monitoring and protection equipment; military, aerospace and subsea connectors; residential products; structural support and safety grating; transformers, regulators and grid automation equipment; and UPS backup power and monitoring. It also supplies circuit protection products and circuit breakers, electrical distribution systems, harsh and hazardous solutions, lighting solutions and controls, microgrid power management solutions, rack infrastructure, technical and office furniture, transportation solutions, and wiring devices.</v>
          </cell>
          <cell r="O396" t="str">
            <v>Manufacturing</v>
          </cell>
          <cell r="P396" t="str">
            <v>www.sczdh888.com</v>
          </cell>
          <cell r="R396" t="str">
            <v>China</v>
          </cell>
          <cell r="S396" t="str">
            <v>834871</v>
          </cell>
          <cell r="T396" t="str">
            <v>B+</v>
          </cell>
          <cell r="U396" t="str">
            <v>3699</v>
          </cell>
          <cell r="V396" t="str">
            <v>Engaged in the manufacture of electrical machinery, equipment and supplies</v>
          </cell>
          <cell r="W396" t="str">
            <v>The Main business of the company is u r &amp; D, production, sales, maintenance automation equipment, self - control.Dynamic components, automation software system, automatic electronic control system.</v>
          </cell>
          <cell r="Z396" t="str">
            <v>CN46560PC</v>
          </cell>
          <cell r="AA396">
            <v>34056</v>
          </cell>
          <cell r="AB396">
            <v>25033</v>
          </cell>
          <cell r="AC396">
            <v>26286</v>
          </cell>
          <cell r="AD396">
            <v>36849</v>
          </cell>
          <cell r="AE396">
            <v>34050</v>
          </cell>
          <cell r="AF396">
            <v>24536</v>
          </cell>
          <cell r="AG396">
            <v>26046</v>
          </cell>
          <cell r="AH396">
            <v>36721</v>
          </cell>
          <cell r="AI396">
            <v>-141</v>
          </cell>
          <cell r="AJ396">
            <v>-115</v>
          </cell>
          <cell r="AK396">
            <v>-132</v>
          </cell>
          <cell r="AL396">
            <v>-174</v>
          </cell>
          <cell r="AM396">
            <v>33909</v>
          </cell>
          <cell r="AN396">
            <v>24421</v>
          </cell>
          <cell r="AO396">
            <v>25914</v>
          </cell>
          <cell r="AP396">
            <v>36547</v>
          </cell>
          <cell r="AQ396">
            <v>147</v>
          </cell>
          <cell r="AR396">
            <v>612</v>
          </cell>
          <cell r="AS396">
            <v>372</v>
          </cell>
          <cell r="AT396">
            <v>302</v>
          </cell>
          <cell r="AU396">
            <v>-18125</v>
          </cell>
          <cell r="AV396">
            <v>-16347</v>
          </cell>
          <cell r="AW396">
            <v>-17096</v>
          </cell>
          <cell r="AX396">
            <v>-23727</v>
          </cell>
          <cell r="AY396" t="str">
            <v>n.a.</v>
          </cell>
          <cell r="AZ396" t="str">
            <v>n.a.</v>
          </cell>
          <cell r="BA396" t="str">
            <v>n.a.</v>
          </cell>
          <cell r="BB396" t="str">
            <v>n.a.</v>
          </cell>
          <cell r="BC396">
            <v>-8019</v>
          </cell>
          <cell r="BD396">
            <v>-11709</v>
          </cell>
          <cell r="BE396">
            <v>-12232</v>
          </cell>
          <cell r="BF396">
            <v>-12310</v>
          </cell>
          <cell r="BG396">
            <v>7912</v>
          </cell>
          <cell r="BH396">
            <v>-3023</v>
          </cell>
          <cell r="BI396">
            <v>-3042</v>
          </cell>
          <cell r="BJ396">
            <v>812</v>
          </cell>
          <cell r="BK396">
            <v>-699</v>
          </cell>
          <cell r="BL396">
            <v>-527</v>
          </cell>
          <cell r="BM396">
            <v>-748</v>
          </cell>
          <cell r="BN396">
            <v>-229</v>
          </cell>
          <cell r="BO396">
            <v>-130</v>
          </cell>
          <cell r="BP396">
            <v>-178</v>
          </cell>
          <cell r="BQ396">
            <v>-210</v>
          </cell>
          <cell r="BR396">
            <v>-222</v>
          </cell>
          <cell r="BS396">
            <v>-569</v>
          </cell>
          <cell r="BT396">
            <v>-349</v>
          </cell>
          <cell r="BU396">
            <v>-538</v>
          </cell>
          <cell r="BV396">
            <v>-7</v>
          </cell>
          <cell r="BW396">
            <v>5475</v>
          </cell>
          <cell r="BX396">
            <v>-6196</v>
          </cell>
          <cell r="BY396">
            <v>-4566</v>
          </cell>
          <cell r="BZ396">
            <v>49</v>
          </cell>
          <cell r="CA396">
            <v>25179</v>
          </cell>
          <cell r="CB396">
            <v>19292</v>
          </cell>
          <cell r="CC396">
            <v>20557</v>
          </cell>
          <cell r="CD396">
            <v>20671</v>
          </cell>
          <cell r="CE396">
            <v>6676</v>
          </cell>
          <cell r="CF396">
            <v>8942</v>
          </cell>
          <cell r="CG396">
            <v>9566</v>
          </cell>
          <cell r="CH396">
            <v>9681</v>
          </cell>
          <cell r="CI396">
            <v>9312</v>
          </cell>
          <cell r="CJ396">
            <v>4446</v>
          </cell>
          <cell r="CK396">
            <v>6337</v>
          </cell>
          <cell r="CL396">
            <v>7962</v>
          </cell>
          <cell r="CM396">
            <v>4418</v>
          </cell>
          <cell r="CN396">
            <v>828</v>
          </cell>
          <cell r="CO396">
            <v>517</v>
          </cell>
          <cell r="CP396">
            <v>316</v>
          </cell>
          <cell r="CQ396">
            <v>3684</v>
          </cell>
          <cell r="CR396">
            <v>2281</v>
          </cell>
          <cell r="CS396">
            <v>1865</v>
          </cell>
          <cell r="CT396">
            <v>1810</v>
          </cell>
          <cell r="CU396">
            <v>390</v>
          </cell>
          <cell r="CV396">
            <v>1510</v>
          </cell>
          <cell r="CW396" t="str">
            <v>n.a.</v>
          </cell>
          <cell r="CX396" t="str">
            <v>n.a.</v>
          </cell>
          <cell r="CY396">
            <v>479</v>
          </cell>
          <cell r="CZ396">
            <v>566</v>
          </cell>
          <cell r="DA396">
            <v>896</v>
          </cell>
          <cell r="DB396">
            <v>745</v>
          </cell>
          <cell r="DC396">
            <v>25883</v>
          </cell>
          <cell r="DD396">
            <v>19593</v>
          </cell>
          <cell r="DE396">
            <v>21813</v>
          </cell>
          <cell r="DF396">
            <v>22955</v>
          </cell>
          <cell r="DH396">
            <v>33909</v>
          </cell>
          <cell r="DI396">
            <v>-18125</v>
          </cell>
          <cell r="DJ396">
            <v>-8019</v>
          </cell>
          <cell r="DK396">
            <v>-699</v>
          </cell>
          <cell r="DL396">
            <v>7066</v>
          </cell>
          <cell r="DM396">
            <v>0.20838125571382199</v>
          </cell>
          <cell r="DN396">
            <v>0.26323436277614298</v>
          </cell>
          <cell r="DO396" t="str">
            <v>n.a.</v>
          </cell>
          <cell r="DP396">
            <v>7809</v>
          </cell>
          <cell r="DQ396">
            <v>522.5</v>
          </cell>
          <cell r="DS396">
            <v>24421</v>
          </cell>
          <cell r="DT396">
            <v>-16347</v>
          </cell>
          <cell r="DU396">
            <v>-11709</v>
          </cell>
          <cell r="DV396">
            <v>-527</v>
          </cell>
          <cell r="DW396">
            <v>-4162</v>
          </cell>
          <cell r="DX396">
            <v>-0.17042709143769699</v>
          </cell>
          <cell r="DY396">
            <v>-0.145611027533849</v>
          </cell>
          <cell r="DZ396" t="str">
            <v>n.a.</v>
          </cell>
          <cell r="EA396">
            <v>9254</v>
          </cell>
          <cell r="EB396">
            <v>731</v>
          </cell>
          <cell r="ED396">
            <v>25914</v>
          </cell>
          <cell r="EE396">
            <v>-17096</v>
          </cell>
          <cell r="EF396">
            <v>-12232</v>
          </cell>
          <cell r="EG396">
            <v>-748</v>
          </cell>
          <cell r="EH396">
            <v>-4162</v>
          </cell>
          <cell r="EI396">
            <v>-0.16060816547040199</v>
          </cell>
          <cell r="EJ396">
            <v>-0.13838276366538099</v>
          </cell>
          <cell r="EK396" t="str">
            <v>n.a.</v>
          </cell>
          <cell r="EL396">
            <v>9623.5</v>
          </cell>
          <cell r="EM396">
            <v>820.5</v>
          </cell>
          <cell r="EO396">
            <v>28081.333333333299</v>
          </cell>
          <cell r="EP396">
            <v>-17189.333333333299</v>
          </cell>
          <cell r="EQ396">
            <v>-10653.333333333299</v>
          </cell>
          <cell r="ER396">
            <v>-658</v>
          </cell>
          <cell r="ES396">
            <v>-419.333333333334</v>
          </cell>
          <cell r="ET396">
            <v>-1.4932814206353E-2</v>
          </cell>
          <cell r="EU396">
            <v>-1.47131061261725E-2</v>
          </cell>
          <cell r="FF396" t="str">
            <v>CN46560PC</v>
          </cell>
          <cell r="FG396" t="str">
            <v>exclude</v>
          </cell>
          <cell r="FH396" t="str">
            <v>Lev SDA/SDP</v>
          </cell>
          <cell r="FI396" t="str">
            <v>ok, sda/sdp</v>
          </cell>
        </row>
        <row r="397">
          <cell r="B397" t="str">
            <v>WUHAN XIWEN TECHNOLOGY CO.,LTD.</v>
          </cell>
          <cell r="C397" t="str">
            <v>exclude</v>
          </cell>
          <cell r="D397" t="str">
            <v>Lev SDA/SDP</v>
          </cell>
          <cell r="E397" t="str">
            <v>从事变电站自动化设备的开发和制造</v>
          </cell>
          <cell r="H397" t="str">
            <v/>
          </cell>
          <cell r="I397" t="str">
            <v>ok, sda/sdp</v>
          </cell>
          <cell r="J397" t="str">
            <v>ok,sdp</v>
          </cell>
          <cell r="M397" t="str">
            <v>WUHAN XIWEN TECHNOLOGY CO.,LTD.</v>
          </cell>
          <cell r="N397" t="str">
            <v>This company is engaged in the development and manufacture of substation automation equipment. It was incorporated in 2003 and conducts business in its registered head office located in Wuhan, Hubei, China.The company is primarily involved in offering the following: traditional substation products (cycle meter, portable remote channel, power voltage control system, remote terminal unit - RTU, and intelligent protocol converter), digital substation products (network communication packet analysis device system and communication gateways), substation secondary lighting (digital communication arrester, network arrester, power surge protector, and grounding ring), and monitoring system products.The company's vision is to become the domestic first-class intelligent automation equipment manufacturer.</v>
          </cell>
          <cell r="O397" t="str">
            <v>Manufacturing</v>
          </cell>
          <cell r="P397" t="str">
            <v>www.xw-china.com</v>
          </cell>
          <cell r="R397" t="str">
            <v>China</v>
          </cell>
          <cell r="S397" t="str">
            <v>430326</v>
          </cell>
          <cell r="T397" t="str">
            <v>B+</v>
          </cell>
          <cell r="U397" t="str">
            <v>3699</v>
          </cell>
          <cell r="V397" t="str">
            <v>Engaged in the development and manufacture of substation automation equipment</v>
          </cell>
          <cell r="W397" t="str">
            <v>The company is mainly engaged in machinery, electronics, computers, automation equipment, communications equipment, instrumentation development, research, technology consulting, technology services; mine production, sales and related services.</v>
          </cell>
          <cell r="X397" t="str">
            <v>WUHAN XIWEN POLYTRON TECHNOLOGIES INC.</v>
          </cell>
          <cell r="Z397" t="str">
            <v>CN40965PC</v>
          </cell>
          <cell r="AA397">
            <v>30782</v>
          </cell>
          <cell r="AB397">
            <v>24850</v>
          </cell>
          <cell r="AC397">
            <v>29715</v>
          </cell>
          <cell r="AD397">
            <v>26281</v>
          </cell>
          <cell r="AE397">
            <v>30847</v>
          </cell>
          <cell r="AF397">
            <v>24587</v>
          </cell>
          <cell r="AG397">
            <v>29572</v>
          </cell>
          <cell r="AH397">
            <v>25633</v>
          </cell>
          <cell r="AI397">
            <v>-290</v>
          </cell>
          <cell r="AJ397">
            <v>-80</v>
          </cell>
          <cell r="AK397">
            <v>-259</v>
          </cell>
          <cell r="AL397">
            <v>-160</v>
          </cell>
          <cell r="AM397">
            <v>30557</v>
          </cell>
          <cell r="AN397">
            <v>24507</v>
          </cell>
          <cell r="AO397">
            <v>29313</v>
          </cell>
          <cell r="AP397">
            <v>25473</v>
          </cell>
          <cell r="AQ397">
            <v>225</v>
          </cell>
          <cell r="AR397">
            <v>343</v>
          </cell>
          <cell r="AS397">
            <v>402</v>
          </cell>
          <cell r="AT397">
            <v>808</v>
          </cell>
          <cell r="AU397">
            <v>-17125</v>
          </cell>
          <cell r="AV397">
            <v>-13139</v>
          </cell>
          <cell r="AW397">
            <v>-15001</v>
          </cell>
          <cell r="AX397">
            <v>-14127</v>
          </cell>
          <cell r="AY397" t="str">
            <v>n.a.</v>
          </cell>
          <cell r="AZ397" t="str">
            <v>n.a.</v>
          </cell>
          <cell r="BA397" t="str">
            <v>n.a.</v>
          </cell>
          <cell r="BB397" t="str">
            <v>n.a.</v>
          </cell>
          <cell r="BC397">
            <v>-9974</v>
          </cell>
          <cell r="BD397">
            <v>-8600</v>
          </cell>
          <cell r="BE397">
            <v>-8456</v>
          </cell>
          <cell r="BF397">
            <v>-7250</v>
          </cell>
          <cell r="BG397">
            <v>3683</v>
          </cell>
          <cell r="BH397">
            <v>3111</v>
          </cell>
          <cell r="BI397">
            <v>6258</v>
          </cell>
          <cell r="BJ397">
            <v>4904</v>
          </cell>
          <cell r="BK397">
            <v>-225</v>
          </cell>
          <cell r="BL397">
            <v>43</v>
          </cell>
          <cell r="BM397">
            <v>-49</v>
          </cell>
          <cell r="BN397">
            <v>-61</v>
          </cell>
          <cell r="BO397">
            <v>-184</v>
          </cell>
          <cell r="BP397">
            <v>-43</v>
          </cell>
          <cell r="BQ397">
            <v>-49</v>
          </cell>
          <cell r="BR397">
            <v>-61</v>
          </cell>
          <cell r="BS397">
            <v>-41</v>
          </cell>
          <cell r="BT397">
            <v>86</v>
          </cell>
          <cell r="BU397">
            <v>0</v>
          </cell>
          <cell r="BV397">
            <v>0</v>
          </cell>
          <cell r="BW397">
            <v>3702</v>
          </cell>
          <cell r="BX397">
            <v>2692</v>
          </cell>
          <cell r="BY397">
            <v>5449</v>
          </cell>
          <cell r="BZ397">
            <v>4548</v>
          </cell>
          <cell r="CA397">
            <v>39537</v>
          </cell>
          <cell r="CB397">
            <v>27414</v>
          </cell>
          <cell r="CC397">
            <v>36284</v>
          </cell>
          <cell r="CD397">
            <v>29747</v>
          </cell>
          <cell r="CE397">
            <v>9654</v>
          </cell>
          <cell r="CF397">
            <v>7220</v>
          </cell>
          <cell r="CG397">
            <v>7441</v>
          </cell>
          <cell r="CH397">
            <v>5731</v>
          </cell>
          <cell r="CI397">
            <v>22115</v>
          </cell>
          <cell r="CJ397">
            <v>11996</v>
          </cell>
          <cell r="CK397">
            <v>13494</v>
          </cell>
          <cell r="CL397">
            <v>18320</v>
          </cell>
          <cell r="CM397">
            <v>3029</v>
          </cell>
          <cell r="CN397">
            <v>2311</v>
          </cell>
          <cell r="CO397">
            <v>446</v>
          </cell>
          <cell r="CP397">
            <v>1665</v>
          </cell>
          <cell r="CQ397">
            <v>3957</v>
          </cell>
          <cell r="CR397">
            <v>5053</v>
          </cell>
          <cell r="CS397">
            <v>14588</v>
          </cell>
          <cell r="CT397">
            <v>3685</v>
          </cell>
          <cell r="CU397" t="str">
            <v>n.a.</v>
          </cell>
          <cell r="CV397" t="str">
            <v>n.a.</v>
          </cell>
          <cell r="CW397" t="str">
            <v>n.a.</v>
          </cell>
          <cell r="CX397" t="str">
            <v>n.a.</v>
          </cell>
          <cell r="CY397">
            <v>287</v>
          </cell>
          <cell r="CZ397">
            <v>4354</v>
          </cell>
          <cell r="DA397">
            <v>441</v>
          </cell>
          <cell r="DB397">
            <v>214</v>
          </cell>
          <cell r="DC397">
            <v>44350</v>
          </cell>
          <cell r="DD397">
            <v>32028</v>
          </cell>
          <cell r="DE397">
            <v>36859</v>
          </cell>
          <cell r="DF397">
            <v>30453</v>
          </cell>
          <cell r="DH397">
            <v>30557</v>
          </cell>
          <cell r="DI397">
            <v>-17125</v>
          </cell>
          <cell r="DJ397">
            <v>-9974</v>
          </cell>
          <cell r="DK397">
            <v>-225</v>
          </cell>
          <cell r="DL397">
            <v>3233</v>
          </cell>
          <cell r="DM397">
            <v>0.105802271165363</v>
          </cell>
          <cell r="DN397">
            <v>0.11832089006002</v>
          </cell>
          <cell r="DO397" t="str">
            <v>n.a.</v>
          </cell>
          <cell r="DP397">
            <v>8437</v>
          </cell>
          <cell r="DQ397">
            <v>2320.5</v>
          </cell>
          <cell r="DS397">
            <v>24507</v>
          </cell>
          <cell r="DT397">
            <v>-13139</v>
          </cell>
          <cell r="DU397">
            <v>-8600</v>
          </cell>
          <cell r="DV397">
            <v>43</v>
          </cell>
          <cell r="DW397">
            <v>2811</v>
          </cell>
          <cell r="DX397">
            <v>0.114701921899865</v>
          </cell>
          <cell r="DY397">
            <v>0.129563053097345</v>
          </cell>
          <cell r="DZ397" t="str">
            <v>n.a.</v>
          </cell>
          <cell r="EA397">
            <v>7330.5</v>
          </cell>
          <cell r="EB397">
            <v>2397.5</v>
          </cell>
          <cell r="ED397">
            <v>29313</v>
          </cell>
          <cell r="EE397">
            <v>-15001</v>
          </cell>
          <cell r="EF397">
            <v>-8456</v>
          </cell>
          <cell r="EG397">
            <v>-49</v>
          </cell>
          <cell r="EH397">
            <v>5807</v>
          </cell>
          <cell r="EI397">
            <v>0.19810323064851801</v>
          </cell>
          <cell r="EJ397">
            <v>0.24704330809155101</v>
          </cell>
          <cell r="EK397" t="str">
            <v>n.a.</v>
          </cell>
          <cell r="EL397">
            <v>6586</v>
          </cell>
          <cell r="EM397">
            <v>327.5</v>
          </cell>
          <cell r="EO397">
            <v>28125.666666666701</v>
          </cell>
          <cell r="EP397">
            <v>-15088.333333333299</v>
          </cell>
          <cell r="EQ397">
            <v>-9010</v>
          </cell>
          <cell r="ER397">
            <v>-77</v>
          </cell>
          <cell r="ES397">
            <v>3950.3333333333298</v>
          </cell>
          <cell r="ET397">
            <v>0.140452967040781</v>
          </cell>
          <cell r="EU397">
            <v>0.163403469100736</v>
          </cell>
          <cell r="FF397" t="str">
            <v>CN40965PC</v>
          </cell>
          <cell r="FG397" t="str">
            <v>exclude</v>
          </cell>
          <cell r="FH397" t="str">
            <v>Lev SDA/SDP</v>
          </cell>
          <cell r="FI397" t="str">
            <v>ok, sda/sdp</v>
          </cell>
        </row>
        <row r="398">
          <cell r="B398" t="str">
            <v>HUBEI NOPON SCIENTIFIC AND TECHNICAL CO.,LTD.</v>
          </cell>
          <cell r="C398" t="str">
            <v>exclude</v>
          </cell>
          <cell r="D398" t="str">
            <v>Independence(A+, A, A-, B+, B, B-,U)</v>
          </cell>
          <cell r="H398" t="str">
            <v/>
          </cell>
          <cell r="I398" t="str">
            <v>ok, indep</v>
          </cell>
          <cell r="J398" t="str">
            <v>ok,indep</v>
          </cell>
          <cell r="M398" t="str">
            <v>HUBEI NOPON SCIENTIFIC AND TECHNICAL CO.,LTD.</v>
          </cell>
          <cell r="N398" t="str">
            <v>This company is engaged in the manufacture and distribution of lithium ion battery electrolyte products. It was established in 2010 and conducts business from its registered head office located in Wuhan, China.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v>
          </cell>
          <cell r="O398" t="str">
            <v>Manufacturing; Wholesale</v>
          </cell>
          <cell r="P398" t="str">
            <v>www.hbnopon.com</v>
          </cell>
          <cell r="R398" t="str">
            <v>China</v>
          </cell>
          <cell r="S398" t="str">
            <v>837153</v>
          </cell>
          <cell r="T398" t="str">
            <v>D</v>
          </cell>
          <cell r="U398" t="str">
            <v>3691</v>
          </cell>
          <cell r="V398" t="str">
            <v>Engaged in the manufacture and distribution of lithium ion battery electrolyte products</v>
          </cell>
          <cell r="W398" t="str">
            <v>The Company is mainly engaged in research and development, production and sales of lithium battery electrolyte.</v>
          </cell>
          <cell r="Z398" t="str">
            <v>CN48346PC</v>
          </cell>
          <cell r="AA398">
            <v>77883</v>
          </cell>
          <cell r="AB398">
            <v>24591</v>
          </cell>
          <cell r="AC398">
            <v>37531</v>
          </cell>
          <cell r="AD398">
            <v>50940</v>
          </cell>
          <cell r="AE398">
            <v>77478</v>
          </cell>
          <cell r="AF398">
            <v>23895</v>
          </cell>
          <cell r="AG398">
            <v>37059</v>
          </cell>
          <cell r="AH398">
            <v>51404</v>
          </cell>
          <cell r="AI398">
            <v>-800</v>
          </cell>
          <cell r="AJ398">
            <v>-726</v>
          </cell>
          <cell r="AK398">
            <v>-801</v>
          </cell>
          <cell r="AL398">
            <v>-1407</v>
          </cell>
          <cell r="AM398">
            <v>76678</v>
          </cell>
          <cell r="AN398">
            <v>23169</v>
          </cell>
          <cell r="AO398">
            <v>36258</v>
          </cell>
          <cell r="AP398">
            <v>49997</v>
          </cell>
          <cell r="AQ398">
            <v>1205</v>
          </cell>
          <cell r="AR398">
            <v>1422</v>
          </cell>
          <cell r="AS398">
            <v>1273</v>
          </cell>
          <cell r="AT398">
            <v>943</v>
          </cell>
          <cell r="AU398">
            <v>-53809</v>
          </cell>
          <cell r="AV398">
            <v>-16690</v>
          </cell>
          <cell r="AW398">
            <v>-23819</v>
          </cell>
          <cell r="AX398">
            <v>-32672</v>
          </cell>
          <cell r="AY398" t="str">
            <v>n.a.</v>
          </cell>
          <cell r="AZ398" t="str">
            <v>n.a.</v>
          </cell>
          <cell r="BA398" t="str">
            <v>n.a.</v>
          </cell>
          <cell r="BB398" t="str">
            <v>n.a.</v>
          </cell>
          <cell r="BC398">
            <v>-10796</v>
          </cell>
          <cell r="BD398">
            <v>-8481</v>
          </cell>
          <cell r="BE398">
            <v>-12418</v>
          </cell>
          <cell r="BF398">
            <v>-17641</v>
          </cell>
          <cell r="BG398">
            <v>13278</v>
          </cell>
          <cell r="BH398">
            <v>-580</v>
          </cell>
          <cell r="BI398">
            <v>1294</v>
          </cell>
          <cell r="BJ398">
            <v>627</v>
          </cell>
          <cell r="BK398">
            <v>-6214</v>
          </cell>
          <cell r="BL398">
            <v>-4466</v>
          </cell>
          <cell r="BM398">
            <v>-5061</v>
          </cell>
          <cell r="BN398">
            <v>-4418</v>
          </cell>
          <cell r="BO398">
            <v>-4078</v>
          </cell>
          <cell r="BP398">
            <v>-4165</v>
          </cell>
          <cell r="BQ398">
            <v>-4316</v>
          </cell>
          <cell r="BR398">
            <v>-3673</v>
          </cell>
          <cell r="BS398">
            <v>-2136</v>
          </cell>
          <cell r="BT398">
            <v>-301</v>
          </cell>
          <cell r="BU398">
            <v>-745</v>
          </cell>
          <cell r="BV398">
            <v>-745</v>
          </cell>
          <cell r="BW398">
            <v>1407</v>
          </cell>
          <cell r="BX398">
            <v>-16395</v>
          </cell>
          <cell r="BY398">
            <v>-6390</v>
          </cell>
          <cell r="BZ398">
            <v>-9188</v>
          </cell>
          <cell r="CA398">
            <v>54790</v>
          </cell>
          <cell r="CB398">
            <v>37370</v>
          </cell>
          <cell r="CC398">
            <v>62614</v>
          </cell>
          <cell r="CD398">
            <v>82243</v>
          </cell>
          <cell r="CE398">
            <v>11139</v>
          </cell>
          <cell r="CF398">
            <v>4615</v>
          </cell>
          <cell r="CG398">
            <v>2225</v>
          </cell>
          <cell r="CH398">
            <v>2083</v>
          </cell>
          <cell r="CI398">
            <v>4798</v>
          </cell>
          <cell r="CJ398">
            <v>20068</v>
          </cell>
          <cell r="CK398">
            <v>42849</v>
          </cell>
          <cell r="CL398">
            <v>65255</v>
          </cell>
          <cell r="CM398">
            <v>31909</v>
          </cell>
          <cell r="CN398">
            <v>10256</v>
          </cell>
          <cell r="CO398">
            <v>14803</v>
          </cell>
          <cell r="CP398">
            <v>12841</v>
          </cell>
          <cell r="CQ398">
            <v>3672</v>
          </cell>
          <cell r="CR398">
            <v>835</v>
          </cell>
          <cell r="CS398">
            <v>1959</v>
          </cell>
          <cell r="CT398">
            <v>1960</v>
          </cell>
          <cell r="CU398" t="str">
            <v>n.a.</v>
          </cell>
          <cell r="CV398" t="str">
            <v>n.a.</v>
          </cell>
          <cell r="CW398" t="str">
            <v>n.a.</v>
          </cell>
          <cell r="CX398" t="str">
            <v>n.a.</v>
          </cell>
          <cell r="CY398">
            <v>1562</v>
          </cell>
          <cell r="CZ398">
            <v>312</v>
          </cell>
          <cell r="DA398">
            <v>311</v>
          </cell>
          <cell r="DB398">
            <v>11268</v>
          </cell>
          <cell r="DC398">
            <v>130804</v>
          </cell>
          <cell r="DD398">
            <v>111591</v>
          </cell>
          <cell r="DE398">
            <v>179208</v>
          </cell>
          <cell r="DF398">
            <v>203843</v>
          </cell>
          <cell r="DH398">
            <v>76678</v>
          </cell>
          <cell r="DI398">
            <v>-53809</v>
          </cell>
          <cell r="DJ398">
            <v>-10796</v>
          </cell>
          <cell r="DK398">
            <v>-6214</v>
          </cell>
          <cell r="DL398">
            <v>5859</v>
          </cell>
          <cell r="DM398">
            <v>7.6410443673543896E-2</v>
          </cell>
          <cell r="DN398">
            <v>8.2732035188296901E-2</v>
          </cell>
          <cell r="DO398" t="str">
            <v>n.a.</v>
          </cell>
          <cell r="DP398">
            <v>7877</v>
          </cell>
          <cell r="DQ398">
            <v>937</v>
          </cell>
          <cell r="DS398">
            <v>23169</v>
          </cell>
          <cell r="DT398">
            <v>-16690</v>
          </cell>
          <cell r="DU398">
            <v>-8481</v>
          </cell>
          <cell r="DV398">
            <v>-4466</v>
          </cell>
          <cell r="DW398">
            <v>-6468</v>
          </cell>
          <cell r="DX398">
            <v>-0.27916612715266098</v>
          </cell>
          <cell r="DY398">
            <v>-0.21824071262273501</v>
          </cell>
          <cell r="DZ398" t="str">
            <v>n.a.</v>
          </cell>
          <cell r="EA398">
            <v>3420</v>
          </cell>
          <cell r="EB398">
            <v>311.5</v>
          </cell>
          <cell r="ED398">
            <v>36258</v>
          </cell>
          <cell r="EE398">
            <v>-23819</v>
          </cell>
          <cell r="EF398">
            <v>-12418</v>
          </cell>
          <cell r="EG398">
            <v>-5061</v>
          </cell>
          <cell r="EH398">
            <v>-5040</v>
          </cell>
          <cell r="EI398">
            <v>-0.13900380605659399</v>
          </cell>
          <cell r="EJ398">
            <v>-0.122039808223159</v>
          </cell>
          <cell r="EK398" t="str">
            <v>n.a.</v>
          </cell>
          <cell r="EL398">
            <v>2154</v>
          </cell>
          <cell r="EM398">
            <v>5789.5</v>
          </cell>
          <cell r="EO398">
            <v>45368.333333333299</v>
          </cell>
          <cell r="EP398">
            <v>-31439.333333333299</v>
          </cell>
          <cell r="EQ398">
            <v>-10565</v>
          </cell>
          <cell r="ER398">
            <v>-5247</v>
          </cell>
          <cell r="ES398">
            <v>-1883</v>
          </cell>
          <cell r="ET398">
            <v>-4.1504720620109403E-2</v>
          </cell>
          <cell r="EU398">
            <v>-3.9850727316336702E-2</v>
          </cell>
          <cell r="FF398" t="str">
            <v>CN48346PC</v>
          </cell>
          <cell r="FG398" t="str">
            <v>exclude</v>
          </cell>
          <cell r="FH398" t="str">
            <v>Independence(A+, A, A-, B+, B, B-,U)</v>
          </cell>
          <cell r="FI398" t="str">
            <v>ok, indep</v>
          </cell>
        </row>
        <row r="399">
          <cell r="B399" t="str">
            <v>WUHAN HILANS AUTOMATION MACHINE CO.,LTD</v>
          </cell>
          <cell r="C399" t="str">
            <v>exclude</v>
          </cell>
          <cell r="D399" t="str">
            <v>Lev SDA/SDP</v>
          </cell>
          <cell r="E399" t="str">
            <v>该公司主要涉及提供一系列产品，如网格铸造机，粘贴机，烘箱，板材切割机(锯切割机)，搅拌机，皮带机，耳框刷机，包络机和板填充机</v>
          </cell>
          <cell r="H399" t="str">
            <v/>
          </cell>
          <cell r="I399" t="str">
            <v>ok, sda/sdp</v>
          </cell>
          <cell r="J399" t="str">
            <v>ok,sdp</v>
          </cell>
          <cell r="M399" t="str">
            <v>WUHAN HILANS AUTOMATION MACHINE CO.,LTD</v>
          </cell>
          <cell r="N399" t="str">
            <v>This company is engaged in the production and wholesale distribution of special equipment lead-acid battery. It was incorporated in 2004; and conducts business in its registered corporate office located in Wuhan, China.The company is primarily involved in offering a range of products, such as grid casting machine, pasting machine, drying oven, plate cutting machine (sawing cutting machine), mixer, strap machine, lug and frame brushing machine, enveloper, and plate filling machine.It aims to provide excellent equipments for lead-acid battery business.The company is active and operational in China.</v>
          </cell>
          <cell r="O399" t="str">
            <v>Manufacturing; Wholesale</v>
          </cell>
          <cell r="P399" t="str">
            <v>www.hilans.cn</v>
          </cell>
          <cell r="R399" t="str">
            <v>China</v>
          </cell>
          <cell r="S399" t="str">
            <v>430709</v>
          </cell>
          <cell r="T399" t="str">
            <v>B+</v>
          </cell>
          <cell r="U399" t="str">
            <v>3691</v>
          </cell>
          <cell r="V399" t="str">
            <v>Engaged in the production and wholesale distribution of special equipment lead-acid battery</v>
          </cell>
          <cell r="W399" t="str">
            <v>The Company is mainly engaged in the development, manufacture, sale and service of the special equipment for the production of lead acid battery.</v>
          </cell>
          <cell r="Z399" t="str">
            <v>CN41466PC</v>
          </cell>
          <cell r="AA399">
            <v>41206</v>
          </cell>
          <cell r="AB399">
            <v>24364</v>
          </cell>
          <cell r="AC399">
            <v>35907</v>
          </cell>
          <cell r="AD399">
            <v>62952</v>
          </cell>
          <cell r="AE399">
            <v>40966</v>
          </cell>
          <cell r="AF399">
            <v>23677</v>
          </cell>
          <cell r="AG399">
            <v>36067</v>
          </cell>
          <cell r="AH399">
            <v>56587</v>
          </cell>
          <cell r="AI399">
            <v>-551</v>
          </cell>
          <cell r="AJ399">
            <v>-371</v>
          </cell>
          <cell r="AK399">
            <v>-621</v>
          </cell>
          <cell r="AL399">
            <v>-732</v>
          </cell>
          <cell r="AM399">
            <v>40415</v>
          </cell>
          <cell r="AN399">
            <v>23306</v>
          </cell>
          <cell r="AO399">
            <v>35446</v>
          </cell>
          <cell r="AP399">
            <v>55855</v>
          </cell>
          <cell r="AQ399">
            <v>791</v>
          </cell>
          <cell r="AR399">
            <v>1058</v>
          </cell>
          <cell r="AS399">
            <v>461</v>
          </cell>
          <cell r="AT399">
            <v>7097</v>
          </cell>
          <cell r="AU399">
            <v>-22870</v>
          </cell>
          <cell r="AV399">
            <v>-12171</v>
          </cell>
          <cell r="AW399">
            <v>-19323</v>
          </cell>
          <cell r="AX399">
            <v>-35851</v>
          </cell>
          <cell r="AY399" t="str">
            <v>n.a.</v>
          </cell>
          <cell r="AZ399" t="str">
            <v>n.a.</v>
          </cell>
          <cell r="BA399" t="str">
            <v>n.a.</v>
          </cell>
          <cell r="BB399" t="str">
            <v>n.a.</v>
          </cell>
          <cell r="BC399">
            <v>-12680</v>
          </cell>
          <cell r="BD399">
            <v>-10221</v>
          </cell>
          <cell r="BE399">
            <v>-15273</v>
          </cell>
          <cell r="BF399">
            <v>-17420</v>
          </cell>
          <cell r="BG399">
            <v>5656</v>
          </cell>
          <cell r="BH399">
            <v>1972</v>
          </cell>
          <cell r="BI399">
            <v>1311</v>
          </cell>
          <cell r="BJ399">
            <v>9681</v>
          </cell>
          <cell r="BK399">
            <v>-2222</v>
          </cell>
          <cell r="BL399">
            <v>-2284</v>
          </cell>
          <cell r="BM399">
            <v>-2231</v>
          </cell>
          <cell r="BN399">
            <v>-2565</v>
          </cell>
          <cell r="BO399">
            <v>-2069</v>
          </cell>
          <cell r="BP399">
            <v>-2131</v>
          </cell>
          <cell r="BQ399">
            <v>-2064</v>
          </cell>
          <cell r="BR399">
            <v>-2261</v>
          </cell>
          <cell r="BS399">
            <v>-153</v>
          </cell>
          <cell r="BT399">
            <v>-153</v>
          </cell>
          <cell r="BU399">
            <v>-167</v>
          </cell>
          <cell r="BV399">
            <v>-304</v>
          </cell>
          <cell r="BW399">
            <v>-524</v>
          </cell>
          <cell r="BX399">
            <v>-1557</v>
          </cell>
          <cell r="BY399">
            <v>-661</v>
          </cell>
          <cell r="BZ399">
            <v>1451</v>
          </cell>
          <cell r="CA399">
            <v>81556</v>
          </cell>
          <cell r="CB399">
            <v>77406</v>
          </cell>
          <cell r="CC399">
            <v>78396</v>
          </cell>
          <cell r="CD399">
            <v>88457</v>
          </cell>
          <cell r="CE399">
            <v>48865</v>
          </cell>
          <cell r="CF399">
            <v>41135</v>
          </cell>
          <cell r="CG399">
            <v>35053</v>
          </cell>
          <cell r="CH399">
            <v>31106</v>
          </cell>
          <cell r="CI399">
            <v>25512</v>
          </cell>
          <cell r="CJ399">
            <v>24722</v>
          </cell>
          <cell r="CK399">
            <v>31396</v>
          </cell>
          <cell r="CL399">
            <v>42406</v>
          </cell>
          <cell r="CM399">
            <v>966</v>
          </cell>
          <cell r="CN399">
            <v>613</v>
          </cell>
          <cell r="CO399">
            <v>1446</v>
          </cell>
          <cell r="CP399">
            <v>2625</v>
          </cell>
          <cell r="CQ399">
            <v>4079</v>
          </cell>
          <cell r="CR399">
            <v>4694</v>
          </cell>
          <cell r="CS399">
            <v>296</v>
          </cell>
          <cell r="CT399">
            <v>820</v>
          </cell>
          <cell r="CU399" t="str">
            <v>n.a.</v>
          </cell>
          <cell r="CV399" t="str">
            <v>n.a.</v>
          </cell>
          <cell r="CW399" t="str">
            <v>n.a.</v>
          </cell>
          <cell r="CX399" t="str">
            <v>n.a.</v>
          </cell>
          <cell r="CY399">
            <v>1880</v>
          </cell>
          <cell r="CZ399">
            <v>1876</v>
          </cell>
          <cell r="DA399">
            <v>2008</v>
          </cell>
          <cell r="DB399">
            <v>2008</v>
          </cell>
          <cell r="DC399">
            <v>114244</v>
          </cell>
          <cell r="DD399">
            <v>108714</v>
          </cell>
          <cell r="DE399">
            <v>111955</v>
          </cell>
          <cell r="DF399">
            <v>123731</v>
          </cell>
          <cell r="DH399">
            <v>40415</v>
          </cell>
          <cell r="DI399">
            <v>-22870</v>
          </cell>
          <cell r="DJ399">
            <v>-12680</v>
          </cell>
          <cell r="DK399">
            <v>-2222</v>
          </cell>
          <cell r="DL399">
            <v>2643</v>
          </cell>
          <cell r="DM399">
            <v>6.5396511196338006E-2</v>
          </cell>
          <cell r="DN399">
            <v>6.9972466377210593E-2</v>
          </cell>
          <cell r="DO399" t="str">
            <v>n.a.</v>
          </cell>
          <cell r="DP399">
            <v>45000</v>
          </cell>
          <cell r="DQ399">
            <v>1878</v>
          </cell>
          <cell r="DS399">
            <v>23306</v>
          </cell>
          <cell r="DT399">
            <v>-12171</v>
          </cell>
          <cell r="DU399">
            <v>-10221</v>
          </cell>
          <cell r="DV399">
            <v>-2284</v>
          </cell>
          <cell r="DW399">
            <v>-1370</v>
          </cell>
          <cell r="DX399">
            <v>-5.8783145970994599E-2</v>
          </cell>
          <cell r="DY399">
            <v>-5.5519533149619098E-2</v>
          </cell>
          <cell r="DZ399" t="str">
            <v>n.a.</v>
          </cell>
          <cell r="EA399">
            <v>38094</v>
          </cell>
          <cell r="EB399">
            <v>1942</v>
          </cell>
          <cell r="ED399">
            <v>35446</v>
          </cell>
          <cell r="EE399">
            <v>-19323</v>
          </cell>
          <cell r="EF399">
            <v>-15273</v>
          </cell>
          <cell r="EG399">
            <v>-2231</v>
          </cell>
          <cell r="EH399">
            <v>-1381</v>
          </cell>
          <cell r="EI399">
            <v>-3.8960672572363603E-2</v>
          </cell>
          <cell r="EJ399">
            <v>-3.7499660575121503E-2</v>
          </cell>
          <cell r="EK399" t="str">
            <v>n.a.</v>
          </cell>
          <cell r="EL399">
            <v>33079.5</v>
          </cell>
          <cell r="EM399">
            <v>2008</v>
          </cell>
          <cell r="EO399">
            <v>33055.666666666701</v>
          </cell>
          <cell r="EP399">
            <v>-18121.333333333299</v>
          </cell>
          <cell r="EQ399">
            <v>-12724.666666666701</v>
          </cell>
          <cell r="ER399">
            <v>-2245.6666666666702</v>
          </cell>
          <cell r="ES399">
            <v>-36.000000000000497</v>
          </cell>
          <cell r="ET399">
            <v>-1.0890719695060001E-3</v>
          </cell>
          <cell r="EU399">
            <v>-1.0878871820700199E-3</v>
          </cell>
          <cell r="FF399" t="str">
            <v>CN41466PC</v>
          </cell>
          <cell r="FG399" t="str">
            <v>exclude</v>
          </cell>
          <cell r="FH399" t="str">
            <v>Lev SDA/SDP</v>
          </cell>
          <cell r="FI399" t="str">
            <v>ok, sda/sdp</v>
          </cell>
        </row>
        <row r="400">
          <cell r="B400" t="str">
            <v>LOYAL EQUIPMENTS LIMITED</v>
          </cell>
          <cell r="C400" t="str">
            <v>exclude</v>
          </cell>
          <cell r="D400" t="str">
            <v>Lev SDA/SDP</v>
          </cell>
          <cell r="E400" t="str">
            <v>从事压力容器、热交换器、重型结构平台及各种制成品的制造、销售</v>
          </cell>
          <cell r="H400" t="str">
            <v/>
          </cell>
          <cell r="I400" t="str">
            <v>ok, sda/sdp</v>
          </cell>
          <cell r="J400" t="str">
            <v>ok,sdp</v>
          </cell>
          <cell r="M400" t="str">
            <v>LOYAL EQUIPMENTS LIMITED</v>
          </cell>
          <cell r="N400" t="str">
            <v>This company is engaged in the , manufacture, and sale of pressure vessels, heat exchangers, heavy structural platforms, and various fabricated items. It was incorporated in 2007. The company is headquartered in Dahegam, India.It provides ferrous and non-ferrous coded pressure vessels, heat exchangers, and air cooled heat exchanges; skids for dynamic and static machineries; base-plates; chimneys and columns; and tanks and receivers, as well as undertakes site fabrication and erection activities related to the establishment of the equipment at the client premises. The company offers its equipment for petro-chemicals and chemical plants, power plants, fertilizers and gas processing plants, petroleum refineries and compressor industries, pharmaceutical plants, and dairy plants.</v>
          </cell>
          <cell r="O400" t="str">
            <v>Manufacturing; Wholesale</v>
          </cell>
          <cell r="P400" t="str">
            <v>www.loyalequipments.com</v>
          </cell>
          <cell r="R400" t="str">
            <v>India</v>
          </cell>
          <cell r="S400" t="str">
            <v>539227</v>
          </cell>
          <cell r="T400" t="str">
            <v>B+</v>
          </cell>
          <cell r="U400" t="str">
            <v>3699</v>
          </cell>
          <cell r="V400" t="str">
            <v>Engaged in the , manufacture, and sale of pressure vessels, heat exchangers, heavy structural platforms, and various fabricated items</v>
          </cell>
          <cell r="W400" t="str">
            <v>The Company is responsible for making designs, manufactures, and sells pressure vessels, heat exchangers, heavy structural platforms, and various fabricated items in India.</v>
          </cell>
          <cell r="Z400" t="str">
            <v>IN114350FI</v>
          </cell>
          <cell r="AA400">
            <v>329733</v>
          </cell>
          <cell r="AB400">
            <v>282413</v>
          </cell>
          <cell r="AC400">
            <v>341199</v>
          </cell>
          <cell r="AD400">
            <v>418256</v>
          </cell>
          <cell r="AE400">
            <v>333370</v>
          </cell>
          <cell r="AF400">
            <v>271647</v>
          </cell>
          <cell r="AG400">
            <v>340006</v>
          </cell>
          <cell r="AH400">
            <v>414425</v>
          </cell>
          <cell r="AI400">
            <v>-5454</v>
          </cell>
          <cell r="AJ400">
            <v>1</v>
          </cell>
          <cell r="AK400" t="str">
            <v>n.a.</v>
          </cell>
          <cell r="AL400" t="str">
            <v>n.a.</v>
          </cell>
          <cell r="AM400">
            <v>327916</v>
          </cell>
          <cell r="AN400">
            <v>271648</v>
          </cell>
          <cell r="AO400">
            <v>340006</v>
          </cell>
          <cell r="AP400">
            <v>414425</v>
          </cell>
          <cell r="AQ400">
            <v>1817</v>
          </cell>
          <cell r="AR400">
            <v>10765</v>
          </cell>
          <cell r="AS400">
            <v>1193</v>
          </cell>
          <cell r="AT400">
            <v>3831</v>
          </cell>
          <cell r="AU400">
            <v>-214151</v>
          </cell>
          <cell r="AV400">
            <v>-128091</v>
          </cell>
          <cell r="AW400">
            <v>-137346</v>
          </cell>
          <cell r="AX400">
            <v>-219544</v>
          </cell>
          <cell r="AY400">
            <v>0</v>
          </cell>
          <cell r="AZ400">
            <v>0</v>
          </cell>
          <cell r="BA400">
            <v>0</v>
          </cell>
          <cell r="BB400">
            <v>0</v>
          </cell>
          <cell r="BC400">
            <v>-131030</v>
          </cell>
          <cell r="BD400">
            <v>-112363</v>
          </cell>
          <cell r="BE400">
            <v>-141314</v>
          </cell>
          <cell r="BF400">
            <v>-119806</v>
          </cell>
          <cell r="BG400">
            <v>-15448</v>
          </cell>
          <cell r="BH400">
            <v>41959</v>
          </cell>
          <cell r="BI400">
            <v>62539</v>
          </cell>
          <cell r="BJ400">
            <v>78906</v>
          </cell>
          <cell r="BK400">
            <v>-20910</v>
          </cell>
          <cell r="BL400">
            <v>-14821</v>
          </cell>
          <cell r="BM400">
            <v>-11461</v>
          </cell>
          <cell r="BN400">
            <v>-10266</v>
          </cell>
          <cell r="BO400">
            <v>-20681</v>
          </cell>
          <cell r="BP400">
            <v>-14740</v>
          </cell>
          <cell r="BQ400">
            <v>-11461</v>
          </cell>
          <cell r="BR400">
            <v>-10266</v>
          </cell>
          <cell r="BS400">
            <v>-229</v>
          </cell>
          <cell r="BT400">
            <v>-81</v>
          </cell>
          <cell r="BU400">
            <v>0</v>
          </cell>
          <cell r="BV400">
            <v>0</v>
          </cell>
          <cell r="BW400">
            <v>-51197</v>
          </cell>
          <cell r="BX400">
            <v>8951</v>
          </cell>
          <cell r="BY400">
            <v>28791</v>
          </cell>
          <cell r="BZ400">
            <v>45043</v>
          </cell>
          <cell r="CA400">
            <v>296048</v>
          </cell>
          <cell r="CB400">
            <v>344715</v>
          </cell>
          <cell r="CC400">
            <v>283349</v>
          </cell>
          <cell r="CD400">
            <v>227053</v>
          </cell>
          <cell r="CE400">
            <v>167931</v>
          </cell>
          <cell r="CF400">
            <v>206615</v>
          </cell>
          <cell r="CG400">
            <v>178580</v>
          </cell>
          <cell r="CH400">
            <v>126700</v>
          </cell>
          <cell r="CI400">
            <v>92523</v>
          </cell>
          <cell r="CJ400">
            <v>51375</v>
          </cell>
          <cell r="CK400">
            <v>63402</v>
          </cell>
          <cell r="CL400">
            <v>66163</v>
          </cell>
          <cell r="CM400">
            <v>23149</v>
          </cell>
          <cell r="CN400">
            <v>49851</v>
          </cell>
          <cell r="CO400">
            <v>17387</v>
          </cell>
          <cell r="CP400">
            <v>10769</v>
          </cell>
          <cell r="CQ400">
            <v>7262</v>
          </cell>
          <cell r="CR400">
            <v>34757</v>
          </cell>
          <cell r="CS400">
            <v>22335</v>
          </cell>
          <cell r="CT400">
            <v>22301</v>
          </cell>
          <cell r="CU400" t="str">
            <v>n.a.</v>
          </cell>
          <cell r="CV400" t="str">
            <v>n.a.</v>
          </cell>
          <cell r="CW400" t="str">
            <v>n.a.</v>
          </cell>
          <cell r="CX400" t="str">
            <v>n.a.</v>
          </cell>
          <cell r="CY400">
            <v>12397</v>
          </cell>
          <cell r="CZ400">
            <v>72112</v>
          </cell>
          <cell r="DA400">
            <v>8968</v>
          </cell>
          <cell r="DB400">
            <v>39169</v>
          </cell>
          <cell r="DC400">
            <v>460165</v>
          </cell>
          <cell r="DD400">
            <v>512384</v>
          </cell>
          <cell r="DE400">
            <v>376305</v>
          </cell>
          <cell r="DF400">
            <v>309457</v>
          </cell>
          <cell r="DH400">
            <v>327916</v>
          </cell>
          <cell r="DI400">
            <v>-214151</v>
          </cell>
          <cell r="DJ400">
            <v>-131030</v>
          </cell>
          <cell r="DK400">
            <v>-20910</v>
          </cell>
          <cell r="DL400">
            <v>-38175</v>
          </cell>
          <cell r="DM400">
            <v>-0.116417009234072</v>
          </cell>
          <cell r="DN400">
            <v>-0.104277351805972</v>
          </cell>
          <cell r="DO400">
            <v>0</v>
          </cell>
          <cell r="DP400">
            <v>187273</v>
          </cell>
          <cell r="DQ400">
            <v>42254.5</v>
          </cell>
          <cell r="DS400">
            <v>271648</v>
          </cell>
          <cell r="DT400">
            <v>-128091</v>
          </cell>
          <cell r="DU400">
            <v>-112363</v>
          </cell>
          <cell r="DV400">
            <v>-14821</v>
          </cell>
          <cell r="DW400">
            <v>16373</v>
          </cell>
          <cell r="DX400">
            <v>6.0272853104016998E-2</v>
          </cell>
          <cell r="DY400">
            <v>6.4138673979042202E-2</v>
          </cell>
          <cell r="DZ400">
            <v>0</v>
          </cell>
          <cell r="EA400">
            <v>192597.5</v>
          </cell>
          <cell r="EB400">
            <v>40540</v>
          </cell>
          <cell r="ED400">
            <v>340006</v>
          </cell>
          <cell r="EE400">
            <v>-137346</v>
          </cell>
          <cell r="EF400">
            <v>-141314</v>
          </cell>
          <cell r="EG400">
            <v>-11461</v>
          </cell>
          <cell r="EH400">
            <v>49885</v>
          </cell>
          <cell r="EI400">
            <v>0.14671799909413399</v>
          </cell>
          <cell r="EJ400">
            <v>0.17194549860230701</v>
          </cell>
          <cell r="EK400">
            <v>0</v>
          </cell>
          <cell r="EL400">
            <v>152640</v>
          </cell>
          <cell r="EM400">
            <v>24068.5</v>
          </cell>
          <cell r="EO400">
            <v>313190</v>
          </cell>
          <cell r="EP400">
            <v>-159862.66666666701</v>
          </cell>
          <cell r="EQ400">
            <v>-128235.66666666701</v>
          </cell>
          <cell r="ER400">
            <v>-15730.666666666701</v>
          </cell>
          <cell r="ES400">
            <v>9361.0000000000091</v>
          </cell>
          <cell r="ET400">
            <v>2.9889204636163399E-2</v>
          </cell>
          <cell r="EU400">
            <v>3.0810093835677298E-2</v>
          </cell>
          <cell r="FF400" t="str">
            <v>IN114350FI</v>
          </cell>
          <cell r="FG400" t="str">
            <v>exclude</v>
          </cell>
          <cell r="FH400" t="str">
            <v>Lev SDA/SDP</v>
          </cell>
          <cell r="FI400" t="str">
            <v>ok, sda/sdp</v>
          </cell>
        </row>
        <row r="401">
          <cell r="B401" t="str">
            <v>GUANGDONG CHANGNIU ELECTRIC EQUIPMENT CO.,LTD</v>
          </cell>
          <cell r="C401" t="str">
            <v>exclude</v>
          </cell>
          <cell r="D401" t="str">
            <v>Independence(A+, A, A-, B+, B, B-,U)</v>
          </cell>
          <cell r="H401" t="str">
            <v/>
          </cell>
          <cell r="I401" t="str">
            <v>ok, indep</v>
          </cell>
          <cell r="J401" t="str">
            <v>ok,indep</v>
          </cell>
          <cell r="M401" t="str">
            <v>GUANGDONG CHANGNIU ELECTRIC EQUIPMENT CO.,LTD</v>
          </cell>
          <cell r="N401" t="str">
            <v>This company is engaged in the development and production of new energy-saving products of voltage transmission and distribution as well as in the design, production and sale of photovoltaic products. It was incorporated in 2004 and has its registered business office located in Foshan, China.The company's product line includes protection products, such as outfit with a lance, waterproof tape, cable intermediate joint protection box, high and low voltage equipment, and circuit protection box; hardware fittings; low voltage switches; underground power distribution system; transformer type; and cable accessories. It has state-of-the-art technology and equipment for manufacturing, as well as employs certified staff skilled in manufacturing operations in compliance with the standards and other technical specifications.</v>
          </cell>
          <cell r="O401" t="str">
            <v>Manufacturing</v>
          </cell>
          <cell r="P401" t="str">
            <v>www.gdcndq.com</v>
          </cell>
          <cell r="R401" t="str">
            <v>China</v>
          </cell>
          <cell r="S401" t="str">
            <v>830841</v>
          </cell>
          <cell r="T401" t="str">
            <v>D</v>
          </cell>
          <cell r="U401" t="str">
            <v>3699</v>
          </cell>
          <cell r="V401" t="str">
            <v>Engaged in the development and production of new energy-saving products of voltage transmission and distribution as well as in the design, production and sale of photovoltaic products</v>
          </cell>
          <cell r="W401" t="str">
            <v>The Company mainly engaged in the development, design, production and sales of new energy-saving power transmission and distribution equipment, the main products include transformers, substations and cable accessories categories.</v>
          </cell>
          <cell r="Z401" t="str">
            <v>CN41484PC</v>
          </cell>
          <cell r="AA401">
            <v>21837</v>
          </cell>
          <cell r="AB401">
            <v>24123</v>
          </cell>
          <cell r="AC401">
            <v>19801</v>
          </cell>
          <cell r="AD401">
            <v>40978</v>
          </cell>
          <cell r="AE401">
            <v>19756</v>
          </cell>
          <cell r="AF401">
            <v>22107</v>
          </cell>
          <cell r="AG401">
            <v>17775</v>
          </cell>
          <cell r="AH401">
            <v>38653</v>
          </cell>
          <cell r="AI401">
            <v>-164</v>
          </cell>
          <cell r="AJ401">
            <v>-183</v>
          </cell>
          <cell r="AK401">
            <v>-169</v>
          </cell>
          <cell r="AL401">
            <v>-222</v>
          </cell>
          <cell r="AM401">
            <v>19592</v>
          </cell>
          <cell r="AN401">
            <v>21924</v>
          </cell>
          <cell r="AO401">
            <v>17606</v>
          </cell>
          <cell r="AP401">
            <v>38431</v>
          </cell>
          <cell r="AQ401">
            <v>2245</v>
          </cell>
          <cell r="AR401">
            <v>2199</v>
          </cell>
          <cell r="AS401">
            <v>2195</v>
          </cell>
          <cell r="AT401">
            <v>2547</v>
          </cell>
          <cell r="AU401">
            <v>-11161</v>
          </cell>
          <cell r="AV401">
            <v>-16546</v>
          </cell>
          <cell r="AW401">
            <v>-12215</v>
          </cell>
          <cell r="AX401">
            <v>-27113</v>
          </cell>
          <cell r="AY401" t="str">
            <v>n.a.</v>
          </cell>
          <cell r="AZ401" t="str">
            <v>n.a.</v>
          </cell>
          <cell r="BA401" t="str">
            <v>n.a.</v>
          </cell>
          <cell r="BB401" t="str">
            <v>n.a.</v>
          </cell>
          <cell r="BC401">
            <v>-12504</v>
          </cell>
          <cell r="BD401">
            <v>-17243</v>
          </cell>
          <cell r="BE401">
            <v>-14835</v>
          </cell>
          <cell r="BF401">
            <v>-17208</v>
          </cell>
          <cell r="BG401">
            <v>-1828</v>
          </cell>
          <cell r="BH401">
            <v>-9666</v>
          </cell>
          <cell r="BI401">
            <v>-7249</v>
          </cell>
          <cell r="BJ401">
            <v>-3343</v>
          </cell>
          <cell r="BK401">
            <v>3381</v>
          </cell>
          <cell r="BL401">
            <v>426</v>
          </cell>
          <cell r="BM401">
            <v>-11113</v>
          </cell>
          <cell r="BN401">
            <v>-1327</v>
          </cell>
          <cell r="BO401">
            <v>-891</v>
          </cell>
          <cell r="BP401">
            <v>-910</v>
          </cell>
          <cell r="BQ401">
            <v>-914</v>
          </cell>
          <cell r="BR401">
            <v>-906</v>
          </cell>
          <cell r="BS401">
            <v>4272</v>
          </cell>
          <cell r="BT401">
            <v>1336</v>
          </cell>
          <cell r="BU401">
            <v>-10199</v>
          </cell>
          <cell r="BV401">
            <v>-421</v>
          </cell>
          <cell r="BW401">
            <v>-6067</v>
          </cell>
          <cell r="BX401">
            <v>-21200</v>
          </cell>
          <cell r="BY401">
            <v>-22214</v>
          </cell>
          <cell r="BZ401">
            <v>-13171</v>
          </cell>
          <cell r="CA401">
            <v>65429</v>
          </cell>
          <cell r="CB401">
            <v>68728</v>
          </cell>
          <cell r="CC401">
            <v>44095</v>
          </cell>
          <cell r="CD401">
            <v>76361</v>
          </cell>
          <cell r="CE401">
            <v>25803</v>
          </cell>
          <cell r="CF401">
            <v>29534</v>
          </cell>
          <cell r="CG401">
            <v>6589</v>
          </cell>
          <cell r="CH401">
            <v>7436</v>
          </cell>
          <cell r="CI401">
            <v>3310</v>
          </cell>
          <cell r="CJ401">
            <v>5615</v>
          </cell>
          <cell r="CK401">
            <v>23573</v>
          </cell>
          <cell r="CL401">
            <v>46115</v>
          </cell>
          <cell r="CM401">
            <v>23959</v>
          </cell>
          <cell r="CN401">
            <v>19390</v>
          </cell>
          <cell r="CO401">
            <v>8111</v>
          </cell>
          <cell r="CP401">
            <v>11589</v>
          </cell>
          <cell r="CQ401">
            <v>9346</v>
          </cell>
          <cell r="CR401">
            <v>9568</v>
          </cell>
          <cell r="CS401">
            <v>2264</v>
          </cell>
          <cell r="CT401">
            <v>4062</v>
          </cell>
          <cell r="CU401">
            <v>275</v>
          </cell>
          <cell r="CV401" t="str">
            <v>n.a.</v>
          </cell>
          <cell r="CW401" t="str">
            <v>n.a.</v>
          </cell>
          <cell r="CX401" t="str">
            <v>n.a.</v>
          </cell>
          <cell r="CY401">
            <v>0</v>
          </cell>
          <cell r="CZ401">
            <v>1513</v>
          </cell>
          <cell r="DA401">
            <v>6164</v>
          </cell>
          <cell r="DB401">
            <v>5865</v>
          </cell>
          <cell r="DC401">
            <v>116001</v>
          </cell>
          <cell r="DD401">
            <v>90518</v>
          </cell>
          <cell r="DE401">
            <v>73034</v>
          </cell>
          <cell r="DF401">
            <v>108805</v>
          </cell>
          <cell r="DH401">
            <v>19592</v>
          </cell>
          <cell r="DI401">
            <v>-11161</v>
          </cell>
          <cell r="DJ401">
            <v>-12504</v>
          </cell>
          <cell r="DK401">
            <v>3381</v>
          </cell>
          <cell r="DL401">
            <v>-692</v>
          </cell>
          <cell r="DM401">
            <v>-3.5320538995508403E-2</v>
          </cell>
          <cell r="DN401">
            <v>-3.4115559061329098E-2</v>
          </cell>
          <cell r="DO401" t="str">
            <v>n.a.</v>
          </cell>
          <cell r="DP401">
            <v>27668.5</v>
          </cell>
          <cell r="DQ401">
            <v>756.5</v>
          </cell>
          <cell r="DS401">
            <v>21924</v>
          </cell>
          <cell r="DT401">
            <v>-16546</v>
          </cell>
          <cell r="DU401">
            <v>-17243</v>
          </cell>
          <cell r="DV401">
            <v>426</v>
          </cell>
          <cell r="DW401">
            <v>-11439</v>
          </cell>
          <cell r="DX401">
            <v>-0.52175697865352999</v>
          </cell>
          <cell r="DY401">
            <v>-0.34286485028324798</v>
          </cell>
          <cell r="DZ401" t="str">
            <v>n.a.</v>
          </cell>
          <cell r="EA401">
            <v>18061.5</v>
          </cell>
          <cell r="EB401">
            <v>3838.5</v>
          </cell>
          <cell r="ED401">
            <v>17606</v>
          </cell>
          <cell r="EE401">
            <v>-12215</v>
          </cell>
          <cell r="EF401">
            <v>-14835</v>
          </cell>
          <cell r="EG401">
            <v>-11113</v>
          </cell>
          <cell r="EH401">
            <v>-20557</v>
          </cell>
          <cell r="EI401">
            <v>-1.16761331364308</v>
          </cell>
          <cell r="EJ401">
            <v>-0.538663103005529</v>
          </cell>
          <cell r="EK401" t="str">
            <v>n.a.</v>
          </cell>
          <cell r="EL401">
            <v>7012.5</v>
          </cell>
          <cell r="EM401">
            <v>6014.5</v>
          </cell>
          <cell r="EO401">
            <v>19707.333333333299</v>
          </cell>
          <cell r="EP401">
            <v>-13307.333333333299</v>
          </cell>
          <cell r="EQ401">
            <v>-14860.666666666701</v>
          </cell>
          <cell r="ER401">
            <v>-2435.3333333333298</v>
          </cell>
          <cell r="ES401">
            <v>-10896</v>
          </cell>
          <cell r="ET401">
            <v>-0.55289063292852103</v>
          </cell>
          <cell r="EU401">
            <v>-0.35603964709726599</v>
          </cell>
          <cell r="FF401" t="str">
            <v>CN41484PC</v>
          </cell>
          <cell r="FG401" t="str">
            <v>exclude</v>
          </cell>
          <cell r="FH401" t="str">
            <v>Independence(A+, A, A-, B+, B, B-,U)</v>
          </cell>
          <cell r="FI401" t="str">
            <v>ok, indep</v>
          </cell>
        </row>
        <row r="402">
          <cell r="B402" t="str">
            <v>SHANDONG DESUN ELECTRIC COMPANY LIMITED</v>
          </cell>
          <cell r="C402" t="str">
            <v>exclude</v>
          </cell>
          <cell r="D402" t="str">
            <v>Independence(A+, A, A-, B+, B, B-,U)</v>
          </cell>
          <cell r="H402" t="str">
            <v/>
          </cell>
          <cell r="I402" t="str">
            <v>ok, indep</v>
          </cell>
          <cell r="J402" t="str">
            <v>ok,indep</v>
          </cell>
          <cell r="M402" t="str">
            <v>SHANDONG DESUN ELECTRIC COMPANY LIMITED</v>
          </cell>
          <cell r="N402" t="str">
            <v>This company is engaged in the manufacture of central airconditiong equipment. It conducts business from its registered head office located in Yangzhou, Jiangsu in China. The company was established in 2011.The company specialises in manufacturing a range of central airconditiong equipment.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402" t="str">
            <v>Manufacturing</v>
          </cell>
          <cell r="P402" t="str">
            <v>www.yz-desun.com</v>
          </cell>
          <cell r="R402" t="str">
            <v>China</v>
          </cell>
          <cell r="S402" t="str">
            <v>871615</v>
          </cell>
          <cell r="T402" t="str">
            <v>D</v>
          </cell>
          <cell r="U402" t="str">
            <v>3699</v>
          </cell>
          <cell r="V402" t="str">
            <v>Engaged in the manufacture of central airconditiong equipment</v>
          </cell>
          <cell r="W402" t="str">
            <v>The Company is mainly engaged in electrical system integration; air conditioning, geothermal, smart home product design, installation.</v>
          </cell>
          <cell r="X402" t="str">
            <v>JIANGSU DESUN ELECTRIC COMPANY LIMITED</v>
          </cell>
          <cell r="Z402" t="str">
            <v>CN51068PC</v>
          </cell>
          <cell r="AA402">
            <v>12706</v>
          </cell>
          <cell r="AB402">
            <v>24074</v>
          </cell>
          <cell r="AC402">
            <v>28313</v>
          </cell>
          <cell r="AD402">
            <v>20035</v>
          </cell>
          <cell r="AE402">
            <v>12721</v>
          </cell>
          <cell r="AF402">
            <v>24107</v>
          </cell>
          <cell r="AG402">
            <v>28479</v>
          </cell>
          <cell r="AH402">
            <v>20186</v>
          </cell>
          <cell r="AI402">
            <v>-15</v>
          </cell>
          <cell r="AJ402">
            <v>-33</v>
          </cell>
          <cell r="AK402">
            <v>-166</v>
          </cell>
          <cell r="AL402">
            <v>-151</v>
          </cell>
          <cell r="AM402">
            <v>12706</v>
          </cell>
          <cell r="AN402">
            <v>24074</v>
          </cell>
          <cell r="AO402">
            <v>28313</v>
          </cell>
          <cell r="AP402">
            <v>20035</v>
          </cell>
          <cell r="AQ402" t="str">
            <v>n.a.</v>
          </cell>
          <cell r="AR402" t="str">
            <v>n.a.</v>
          </cell>
          <cell r="AS402" t="str">
            <v>n.a.</v>
          </cell>
          <cell r="AT402" t="str">
            <v>n.a.</v>
          </cell>
          <cell r="AU402">
            <v>-23537</v>
          </cell>
          <cell r="AV402">
            <v>-21517</v>
          </cell>
          <cell r="AW402">
            <v>-24796</v>
          </cell>
          <cell r="AX402">
            <v>-17357</v>
          </cell>
          <cell r="AY402" t="str">
            <v>n.a.</v>
          </cell>
          <cell r="AZ402" t="str">
            <v>n.a.</v>
          </cell>
          <cell r="BA402" t="str">
            <v>n.a.</v>
          </cell>
          <cell r="BB402" t="str">
            <v>n.a.</v>
          </cell>
          <cell r="BC402">
            <v>-2288</v>
          </cell>
          <cell r="BD402">
            <v>-3947</v>
          </cell>
          <cell r="BE402">
            <v>-5316</v>
          </cell>
          <cell r="BF402">
            <v>-6621</v>
          </cell>
          <cell r="BG402">
            <v>-13119</v>
          </cell>
          <cell r="BH402">
            <v>-1390</v>
          </cell>
          <cell r="BI402">
            <v>-1799</v>
          </cell>
          <cell r="BJ402">
            <v>-3943</v>
          </cell>
          <cell r="BK402">
            <v>-27</v>
          </cell>
          <cell r="BL402">
            <v>-418</v>
          </cell>
          <cell r="BM402">
            <v>-29</v>
          </cell>
          <cell r="BN402">
            <v>-80</v>
          </cell>
          <cell r="BO402">
            <v>-27</v>
          </cell>
          <cell r="BP402">
            <v>-53</v>
          </cell>
          <cell r="BQ402">
            <v>-29</v>
          </cell>
          <cell r="BR402">
            <v>-80</v>
          </cell>
          <cell r="BS402">
            <v>0</v>
          </cell>
          <cell r="BT402">
            <v>-365</v>
          </cell>
          <cell r="BU402">
            <v>0</v>
          </cell>
          <cell r="BV402">
            <v>0</v>
          </cell>
          <cell r="BW402">
            <v>-14894</v>
          </cell>
          <cell r="BX402">
            <v>-1299</v>
          </cell>
          <cell r="BY402">
            <v>-3737</v>
          </cell>
          <cell r="BZ402">
            <v>-3996</v>
          </cell>
          <cell r="CA402">
            <v>9686</v>
          </cell>
          <cell r="CB402">
            <v>26233</v>
          </cell>
          <cell r="CC402">
            <v>28568</v>
          </cell>
          <cell r="CD402">
            <v>38526</v>
          </cell>
          <cell r="CE402">
            <v>3594</v>
          </cell>
          <cell r="CF402">
            <v>17302</v>
          </cell>
          <cell r="CG402">
            <v>20034</v>
          </cell>
          <cell r="CH402">
            <v>29596</v>
          </cell>
          <cell r="CI402">
            <v>972</v>
          </cell>
          <cell r="CJ402">
            <v>2299</v>
          </cell>
          <cell r="CK402">
            <v>1937</v>
          </cell>
          <cell r="CL402">
            <v>1623</v>
          </cell>
          <cell r="CM402">
            <v>618</v>
          </cell>
          <cell r="CN402">
            <v>1864</v>
          </cell>
          <cell r="CO402">
            <v>2004</v>
          </cell>
          <cell r="CP402">
            <v>723</v>
          </cell>
          <cell r="CQ402">
            <v>3219</v>
          </cell>
          <cell r="CR402">
            <v>3544</v>
          </cell>
          <cell r="CS402">
            <v>3202</v>
          </cell>
          <cell r="CT402">
            <v>4934</v>
          </cell>
          <cell r="CU402">
            <v>2400</v>
          </cell>
          <cell r="CV402" t="str">
            <v>n.a.</v>
          </cell>
          <cell r="CW402" t="str">
            <v>n.a.</v>
          </cell>
          <cell r="CX402" t="str">
            <v>n.a.</v>
          </cell>
          <cell r="CY402">
            <v>0</v>
          </cell>
          <cell r="CZ402">
            <v>5</v>
          </cell>
          <cell r="DA402">
            <v>5</v>
          </cell>
          <cell r="DB402">
            <v>5</v>
          </cell>
          <cell r="DC402">
            <v>10808</v>
          </cell>
          <cell r="DD402">
            <v>26816</v>
          </cell>
          <cell r="DE402">
            <v>29205</v>
          </cell>
          <cell r="DF402">
            <v>39301</v>
          </cell>
          <cell r="DH402">
            <v>12706</v>
          </cell>
          <cell r="DI402">
            <v>-23537</v>
          </cell>
          <cell r="DJ402">
            <v>-2288</v>
          </cell>
          <cell r="DK402">
            <v>-27</v>
          </cell>
          <cell r="DL402">
            <v>-13146</v>
          </cell>
          <cell r="DM402">
            <v>-1.03462930898788</v>
          </cell>
          <cell r="DN402">
            <v>-0.50850997988550195</v>
          </cell>
          <cell r="DO402" t="str">
            <v>n.a.</v>
          </cell>
          <cell r="DP402">
            <v>10448</v>
          </cell>
          <cell r="DQ402">
            <v>2.5</v>
          </cell>
          <cell r="DS402">
            <v>24074</v>
          </cell>
          <cell r="DT402">
            <v>-21517</v>
          </cell>
          <cell r="DU402">
            <v>-3947</v>
          </cell>
          <cell r="DV402">
            <v>-418</v>
          </cell>
          <cell r="DW402">
            <v>-1808</v>
          </cell>
          <cell r="DX402">
            <v>-7.5101769543906294E-2</v>
          </cell>
          <cell r="DY402">
            <v>-6.9855498029518598E-2</v>
          </cell>
          <cell r="DZ402" t="str">
            <v>n.a.</v>
          </cell>
          <cell r="EA402">
            <v>18668</v>
          </cell>
          <cell r="EB402">
            <v>5</v>
          </cell>
          <cell r="ED402">
            <v>28313</v>
          </cell>
          <cell r="EE402">
            <v>-24796</v>
          </cell>
          <cell r="EF402">
            <v>-5316</v>
          </cell>
          <cell r="EG402">
            <v>-29</v>
          </cell>
          <cell r="EH402">
            <v>-1828</v>
          </cell>
          <cell r="EI402">
            <v>-6.4563981210044794E-2</v>
          </cell>
          <cell r="EJ402">
            <v>-6.0648286387312997E-2</v>
          </cell>
          <cell r="EK402" t="str">
            <v>n.a.</v>
          </cell>
          <cell r="EL402">
            <v>24815</v>
          </cell>
          <cell r="EM402">
            <v>5</v>
          </cell>
          <cell r="EO402">
            <v>21697.666666666701</v>
          </cell>
          <cell r="EP402">
            <v>-23283.333333333299</v>
          </cell>
          <cell r="EQ402">
            <v>-3850.3333333333298</v>
          </cell>
          <cell r="ER402">
            <v>-158</v>
          </cell>
          <cell r="ES402">
            <v>-5594</v>
          </cell>
          <cell r="ET402">
            <v>-0.25781574055582002</v>
          </cell>
          <cell r="EU402">
            <v>-0.204970992366412</v>
          </cell>
          <cell r="FF402" t="str">
            <v>CN51068PC</v>
          </cell>
          <cell r="FG402" t="str">
            <v>exclude</v>
          </cell>
          <cell r="FH402" t="str">
            <v>Independence(A+, A, A-, B+, B, B-,U)</v>
          </cell>
          <cell r="FI402" t="str">
            <v>ok, indep</v>
          </cell>
        </row>
        <row r="403">
          <cell r="B403" t="str">
            <v>REDFLOW LIMITED</v>
          </cell>
          <cell r="C403" t="str">
            <v>exclude</v>
          </cell>
          <cell r="D403" t="str">
            <v>Consecutive loss</v>
          </cell>
          <cell r="H403" t="str">
            <v/>
          </cell>
          <cell r="I403" t="str">
            <v>ok, loss</v>
          </cell>
          <cell r="J403" t="str">
            <v>ok,loss</v>
          </cell>
          <cell r="M403" t="str">
            <v>REDFLOW LIMITED</v>
          </cell>
          <cell r="N403" t="str">
            <v>The company is a leading developer and manufacturer of zinc-bromide flow batteries. The company was founded by Christopher Winter and Dr Alexander Winter in 2005. The registered head office of the company is located in Brisbane, Australia.The company’s core product is its standard 3kW continuous/8kWh zinc-bromide battery module (ZBM), which is designed to be integrated into electricity storage systems for a range of stationary applications. It has deployed over 100 ZBMs in the field in a number of different electricity storage applications in Australia, USA and other countries. The company manufactures ZBMs at its Brisbane, Australia facility and is developing an overseas outsourced manufacturing capability.The company is committed to selling its zinc bromine battery modules (ZBMs) to companies who supply equipment to electricity utilities, government, renewable energy companies and electricity users generally. Its partners include Emerson Network Power; Raytheon; Powerco Limited; Ausgrid; Ergon Energy Corporation; The University of Queensland; University of Sydney; and Research Institute for Sustainable Energy.</v>
          </cell>
          <cell r="O403" t="str">
            <v>Manufacturing</v>
          </cell>
          <cell r="P403" t="str">
            <v>www.redflow.com</v>
          </cell>
          <cell r="R403" t="str">
            <v>Australia</v>
          </cell>
          <cell r="S403" t="str">
            <v>RFX</v>
          </cell>
          <cell r="T403" t="str">
            <v>A+</v>
          </cell>
          <cell r="U403" t="str">
            <v>3691</v>
          </cell>
          <cell r="V403" t="str">
            <v>Developer and manufacturer of zinc-bromide flow batteries</v>
          </cell>
          <cell r="W403" t="str">
            <v>The Company was focused on energy storage technology.</v>
          </cell>
          <cell r="Z403" t="str">
            <v>AU130227271</v>
          </cell>
          <cell r="AA403">
            <v>4886</v>
          </cell>
          <cell r="AB403">
            <v>4476</v>
          </cell>
          <cell r="AC403">
            <v>2552</v>
          </cell>
          <cell r="AD403">
            <v>3840</v>
          </cell>
          <cell r="AE403">
            <v>2230</v>
          </cell>
          <cell r="AF403">
            <v>1948</v>
          </cell>
          <cell r="AG403">
            <v>800</v>
          </cell>
          <cell r="AH403">
            <v>1728</v>
          </cell>
          <cell r="AI403" t="str">
            <v>n.a.</v>
          </cell>
          <cell r="AJ403" t="str">
            <v>n.a.</v>
          </cell>
          <cell r="AK403" t="str">
            <v>n.a.</v>
          </cell>
          <cell r="AL403" t="str">
            <v>n.a.</v>
          </cell>
          <cell r="AM403">
            <v>2230</v>
          </cell>
          <cell r="AN403">
            <v>1948</v>
          </cell>
          <cell r="AO403">
            <v>800</v>
          </cell>
          <cell r="AP403">
            <v>1728</v>
          </cell>
          <cell r="AQ403">
            <v>2656</v>
          </cell>
          <cell r="AR403">
            <v>2528</v>
          </cell>
          <cell r="AS403">
            <v>1752</v>
          </cell>
          <cell r="AT403">
            <v>2112</v>
          </cell>
          <cell r="AU403">
            <v>-5129</v>
          </cell>
          <cell r="AV403">
            <v>-5535</v>
          </cell>
          <cell r="AW403">
            <v>-3413</v>
          </cell>
          <cell r="AX403">
            <v>-5054</v>
          </cell>
          <cell r="AY403">
            <v>0</v>
          </cell>
          <cell r="AZ403">
            <v>0</v>
          </cell>
          <cell r="BA403">
            <v>-18</v>
          </cell>
          <cell r="BB403">
            <v>-207</v>
          </cell>
          <cell r="BC403">
            <v>-8796</v>
          </cell>
          <cell r="BD403">
            <v>-8082</v>
          </cell>
          <cell r="BE403">
            <v>-9926</v>
          </cell>
          <cell r="BF403">
            <v>-9945</v>
          </cell>
          <cell r="BG403">
            <v>-9039</v>
          </cell>
          <cell r="BH403">
            <v>-9141</v>
          </cell>
          <cell r="BI403">
            <v>-10805</v>
          </cell>
          <cell r="BJ403">
            <v>-11366</v>
          </cell>
          <cell r="BK403">
            <v>-565</v>
          </cell>
          <cell r="BL403">
            <v>-887</v>
          </cell>
          <cell r="BM403">
            <v>-698</v>
          </cell>
          <cell r="BN403">
            <v>-567</v>
          </cell>
          <cell r="BO403">
            <v>-461</v>
          </cell>
          <cell r="BP403">
            <v>-698</v>
          </cell>
          <cell r="BQ403">
            <v>-520</v>
          </cell>
          <cell r="BR403">
            <v>-419</v>
          </cell>
          <cell r="BS403">
            <v>-104</v>
          </cell>
          <cell r="BT403">
            <v>-189</v>
          </cell>
          <cell r="BU403">
            <v>-178</v>
          </cell>
          <cell r="BV403">
            <v>-148</v>
          </cell>
          <cell r="BW403">
            <v>-9545</v>
          </cell>
          <cell r="BX403">
            <v>-10018</v>
          </cell>
          <cell r="BY403">
            <v>-11570</v>
          </cell>
          <cell r="BZ403">
            <v>-11995</v>
          </cell>
          <cell r="CA403">
            <v>15764</v>
          </cell>
          <cell r="CB403">
            <v>9507</v>
          </cell>
          <cell r="CC403">
            <v>19146</v>
          </cell>
          <cell r="CD403">
            <v>22574</v>
          </cell>
          <cell r="CE403">
            <v>3347</v>
          </cell>
          <cell r="CF403">
            <v>5604</v>
          </cell>
          <cell r="CG403">
            <v>7867</v>
          </cell>
          <cell r="CH403">
            <v>4066</v>
          </cell>
          <cell r="CI403">
            <v>945</v>
          </cell>
          <cell r="CJ403">
            <v>135</v>
          </cell>
          <cell r="CK403">
            <v>62</v>
          </cell>
          <cell r="CL403">
            <v>254</v>
          </cell>
          <cell r="CM403">
            <v>1511</v>
          </cell>
          <cell r="CN403">
            <v>93</v>
          </cell>
          <cell r="CO403">
            <v>89</v>
          </cell>
          <cell r="CP403">
            <v>104</v>
          </cell>
          <cell r="CQ403">
            <v>9808</v>
          </cell>
          <cell r="CR403">
            <v>3390</v>
          </cell>
          <cell r="CS403">
            <v>10903</v>
          </cell>
          <cell r="CT403">
            <v>17733</v>
          </cell>
          <cell r="CU403" t="str">
            <v>n.a.</v>
          </cell>
          <cell r="CV403" t="str">
            <v>n.a.</v>
          </cell>
          <cell r="CW403" t="str">
            <v>n.a.</v>
          </cell>
          <cell r="CX403" t="str">
            <v>n.a.</v>
          </cell>
          <cell r="CY403" t="str">
            <v>n.a.</v>
          </cell>
          <cell r="CZ403" t="str">
            <v>n.a.</v>
          </cell>
          <cell r="DA403" t="str">
            <v>n.a.</v>
          </cell>
          <cell r="DB403" t="str">
            <v>n.a.</v>
          </cell>
          <cell r="DC403">
            <v>16873</v>
          </cell>
          <cell r="DD403">
            <v>10980</v>
          </cell>
          <cell r="DE403">
            <v>20843</v>
          </cell>
          <cell r="DF403">
            <v>24227</v>
          </cell>
          <cell r="DH403">
            <v>2230</v>
          </cell>
          <cell r="DI403">
            <v>-5129</v>
          </cell>
          <cell r="DJ403">
            <v>-8796</v>
          </cell>
          <cell r="DK403">
            <v>-565</v>
          </cell>
          <cell r="DL403">
            <v>-12260</v>
          </cell>
          <cell r="DM403">
            <v>-5.4977578475336299</v>
          </cell>
          <cell r="DN403">
            <v>-0.84610075914423699</v>
          </cell>
          <cell r="DO403">
            <v>0</v>
          </cell>
          <cell r="DP403">
            <v>4475.5</v>
          </cell>
          <cell r="DQ403" t="e">
            <v>#VALUE!</v>
          </cell>
          <cell r="DS403">
            <v>1948</v>
          </cell>
          <cell r="DT403">
            <v>-5535</v>
          </cell>
          <cell r="DU403">
            <v>-8082</v>
          </cell>
          <cell r="DV403">
            <v>-887</v>
          </cell>
          <cell r="DW403">
            <v>-12556</v>
          </cell>
          <cell r="DX403">
            <v>-6.4455852156057496</v>
          </cell>
          <cell r="DY403">
            <v>-0.86569222283507996</v>
          </cell>
          <cell r="DZ403">
            <v>0</v>
          </cell>
          <cell r="EA403">
            <v>6735.5</v>
          </cell>
          <cell r="EB403" t="e">
            <v>#VALUE!</v>
          </cell>
          <cell r="ED403">
            <v>800</v>
          </cell>
          <cell r="EE403">
            <v>-3413</v>
          </cell>
          <cell r="EF403">
            <v>-9944</v>
          </cell>
          <cell r="EG403">
            <v>-698</v>
          </cell>
          <cell r="EH403">
            <v>-13255</v>
          </cell>
          <cell r="EI403">
            <v>-16.568750000000001</v>
          </cell>
          <cell r="EJ403">
            <v>-0.94308075418000703</v>
          </cell>
          <cell r="EK403">
            <v>-18</v>
          </cell>
          <cell r="EL403">
            <v>5966.5</v>
          </cell>
          <cell r="EM403" t="e">
            <v>#VALUE!</v>
          </cell>
          <cell r="EO403">
            <v>1659.3333333333301</v>
          </cell>
          <cell r="EP403">
            <v>-4692.3333333333303</v>
          </cell>
          <cell r="EQ403">
            <v>-8940.6666666666697</v>
          </cell>
          <cell r="ER403">
            <v>-716.66666666666697</v>
          </cell>
          <cell r="ES403">
            <v>-12690.333333333299</v>
          </cell>
          <cell r="ET403">
            <v>-7.6478505423865002</v>
          </cell>
          <cell r="EU403">
            <v>-0.88436432902041895</v>
          </cell>
          <cell r="FF403" t="str">
            <v>AU130227271</v>
          </cell>
          <cell r="FG403" t="str">
            <v>exclude</v>
          </cell>
          <cell r="FH403" t="str">
            <v>Consecutive loss</v>
          </cell>
          <cell r="FI403" t="str">
            <v>ok, loss</v>
          </cell>
        </row>
        <row r="404">
          <cell r="B404" t="str">
            <v>WUHAN KANGPUCHANGQING SOFTWARE TECHNOLOGY CO.,LTD</v>
          </cell>
          <cell r="C404" t="str">
            <v>exclude</v>
          </cell>
          <cell r="D404" t="str">
            <v>Consecutive loss</v>
          </cell>
          <cell r="H404" t="str">
            <v/>
          </cell>
          <cell r="I404" t="str">
            <v>ok, loss</v>
          </cell>
          <cell r="J404" t="str">
            <v>ok,loss</v>
          </cell>
          <cell r="M404" t="str">
            <v>WUHAN KANGPUCHANGQING SOFTWARE TECHNOLOGY CO.,LTD</v>
          </cell>
          <cell r="N404" t="str">
            <v>This company is engaged in the provision of technology development, technical services and product sales of smart grid power transmission and transformation equipment running status online monitoring products. The company's main products and services include optical sensors transmission and transformation equipment online monitoring systems; optical sensors online monitoring technical development services, and electric transmission line online monitoring equipment repair and maintenance services. The company was incorporated in 2000. Its registered business office is based in Wuhan, China. It is registered as a limited company.</v>
          </cell>
          <cell r="O404" t="str">
            <v>Services</v>
          </cell>
          <cell r="P404" t="str">
            <v>www.kpcq.com.cn</v>
          </cell>
          <cell r="R404" t="str">
            <v>China</v>
          </cell>
          <cell r="S404" t="str">
            <v>430698</v>
          </cell>
          <cell r="T404" t="str">
            <v>B+</v>
          </cell>
          <cell r="U404" t="str">
            <v>3699</v>
          </cell>
          <cell r="V404" t="str">
            <v>Engaged in the provision of technology development, technical services and product sales of smart grid power transmission and transformation equipment running status online monitoring products</v>
          </cell>
          <cell r="W404" t="str">
            <v>The Company is mainly engaged in technological development of smart grid power transmission and transformation equipment running status online monitoring products, technical service and product sales business.</v>
          </cell>
          <cell r="Z404" t="str">
            <v>CN41386PC</v>
          </cell>
          <cell r="AA404">
            <v>15330</v>
          </cell>
          <cell r="AB404">
            <v>23885</v>
          </cell>
          <cell r="AC404">
            <v>28556</v>
          </cell>
          <cell r="AD404">
            <v>19391</v>
          </cell>
          <cell r="AE404">
            <v>14996</v>
          </cell>
          <cell r="AF404">
            <v>21728</v>
          </cell>
          <cell r="AG404">
            <v>28023</v>
          </cell>
          <cell r="AH404">
            <v>16646</v>
          </cell>
          <cell r="AI404">
            <v>-200</v>
          </cell>
          <cell r="AJ404">
            <v>-223</v>
          </cell>
          <cell r="AK404">
            <v>-319</v>
          </cell>
          <cell r="AL404">
            <v>-454</v>
          </cell>
          <cell r="AM404">
            <v>14796</v>
          </cell>
          <cell r="AN404">
            <v>21505</v>
          </cell>
          <cell r="AO404">
            <v>27704</v>
          </cell>
          <cell r="AP404">
            <v>16192</v>
          </cell>
          <cell r="AQ404">
            <v>534</v>
          </cell>
          <cell r="AR404">
            <v>2380</v>
          </cell>
          <cell r="AS404">
            <v>852</v>
          </cell>
          <cell r="AT404">
            <v>3199</v>
          </cell>
          <cell r="AU404">
            <v>-1227</v>
          </cell>
          <cell r="AV404">
            <v>-10337</v>
          </cell>
          <cell r="AW404">
            <v>-9002</v>
          </cell>
          <cell r="AX404">
            <v>-5779</v>
          </cell>
          <cell r="AY404" t="str">
            <v>n.a.</v>
          </cell>
          <cell r="AZ404" t="str">
            <v>n.a.</v>
          </cell>
          <cell r="BA404" t="str">
            <v>n.a.</v>
          </cell>
          <cell r="BB404" t="str">
            <v>n.a.</v>
          </cell>
          <cell r="BC404">
            <v>-10859</v>
          </cell>
          <cell r="BD404">
            <v>-13812</v>
          </cell>
          <cell r="BE404">
            <v>-20493</v>
          </cell>
          <cell r="BF404">
            <v>-12319</v>
          </cell>
          <cell r="BG404">
            <v>3244</v>
          </cell>
          <cell r="BH404">
            <v>-264</v>
          </cell>
          <cell r="BI404">
            <v>-939</v>
          </cell>
          <cell r="BJ404">
            <v>1293</v>
          </cell>
          <cell r="BK404">
            <v>-6424</v>
          </cell>
          <cell r="BL404">
            <v>-1940</v>
          </cell>
          <cell r="BM404">
            <v>-732</v>
          </cell>
          <cell r="BN404">
            <v>-848</v>
          </cell>
          <cell r="BO404">
            <v>-6558</v>
          </cell>
          <cell r="BP404">
            <v>-725</v>
          </cell>
          <cell r="BQ404">
            <v>-732</v>
          </cell>
          <cell r="BR404">
            <v>-806</v>
          </cell>
          <cell r="BS404">
            <v>134</v>
          </cell>
          <cell r="BT404">
            <v>-1215</v>
          </cell>
          <cell r="BU404">
            <v>0</v>
          </cell>
          <cell r="BV404">
            <v>-42</v>
          </cell>
          <cell r="BW404">
            <v>-233</v>
          </cell>
          <cell r="BX404">
            <v>1203</v>
          </cell>
          <cell r="BY404">
            <v>-2271</v>
          </cell>
          <cell r="BZ404">
            <v>2075</v>
          </cell>
          <cell r="CA404">
            <v>46048</v>
          </cell>
          <cell r="CB404">
            <v>61316</v>
          </cell>
          <cell r="CC404">
            <v>59686</v>
          </cell>
          <cell r="CD404">
            <v>107363</v>
          </cell>
          <cell r="CE404">
            <v>5214</v>
          </cell>
          <cell r="CF404">
            <v>3988</v>
          </cell>
          <cell r="CG404">
            <v>4236</v>
          </cell>
          <cell r="CH404">
            <v>6516</v>
          </cell>
          <cell r="CI404">
            <v>13983</v>
          </cell>
          <cell r="CJ404">
            <v>7640</v>
          </cell>
          <cell r="CK404">
            <v>12143</v>
          </cell>
          <cell r="CL404">
            <v>29040</v>
          </cell>
          <cell r="CM404">
            <v>4023</v>
          </cell>
          <cell r="CN404">
            <v>5660</v>
          </cell>
          <cell r="CO404">
            <v>21220</v>
          </cell>
          <cell r="CP404">
            <v>62063</v>
          </cell>
          <cell r="CQ404">
            <v>21705</v>
          </cell>
          <cell r="CR404">
            <v>43765</v>
          </cell>
          <cell r="CS404">
            <v>21972</v>
          </cell>
          <cell r="CT404">
            <v>9383</v>
          </cell>
          <cell r="CU404">
            <v>17300</v>
          </cell>
          <cell r="CV404">
            <v>30900</v>
          </cell>
          <cell r="CW404" t="str">
            <v>n.a.</v>
          </cell>
          <cell r="CX404" t="str">
            <v>n.a.</v>
          </cell>
          <cell r="CY404">
            <v>1879</v>
          </cell>
          <cell r="CZ404">
            <v>1740</v>
          </cell>
          <cell r="DA404">
            <v>1697</v>
          </cell>
          <cell r="DB404">
            <v>1545</v>
          </cell>
          <cell r="DC404">
            <v>115384</v>
          </cell>
          <cell r="DD404">
            <v>112544</v>
          </cell>
          <cell r="DE404">
            <v>112017</v>
          </cell>
          <cell r="DF404">
            <v>119323</v>
          </cell>
          <cell r="DH404">
            <v>14796</v>
          </cell>
          <cell r="DI404">
            <v>-1227</v>
          </cell>
          <cell r="DJ404">
            <v>-10859</v>
          </cell>
          <cell r="DK404">
            <v>-6424</v>
          </cell>
          <cell r="DL404">
            <v>-3714</v>
          </cell>
          <cell r="DM404">
            <v>-0.25101378751013798</v>
          </cell>
          <cell r="DN404">
            <v>-0.20064829821718</v>
          </cell>
          <cell r="DO404" t="str">
            <v>n.a.</v>
          </cell>
          <cell r="DP404">
            <v>4601</v>
          </cell>
          <cell r="DQ404">
            <v>1809.5</v>
          </cell>
          <cell r="DS404">
            <v>21505</v>
          </cell>
          <cell r="DT404">
            <v>-10337</v>
          </cell>
          <cell r="DU404">
            <v>-13812</v>
          </cell>
          <cell r="DV404">
            <v>-1940</v>
          </cell>
          <cell r="DW404">
            <v>-4584</v>
          </cell>
          <cell r="DX404">
            <v>-0.21315973029527999</v>
          </cell>
          <cell r="DY404">
            <v>-0.17570623634481999</v>
          </cell>
          <cell r="DZ404" t="str">
            <v>n.a.</v>
          </cell>
          <cell r="EA404">
            <v>4112</v>
          </cell>
          <cell r="EB404">
            <v>1718.5</v>
          </cell>
          <cell r="ED404">
            <v>27704</v>
          </cell>
          <cell r="EE404">
            <v>-9002</v>
          </cell>
          <cell r="EF404">
            <v>-20493</v>
          </cell>
          <cell r="EG404">
            <v>-732</v>
          </cell>
          <cell r="EH404">
            <v>-2523</v>
          </cell>
          <cell r="EI404">
            <v>-9.1069881605544301E-2</v>
          </cell>
          <cell r="EJ404">
            <v>-8.3468422271479104E-2</v>
          </cell>
          <cell r="EK404" t="str">
            <v>n.a.</v>
          </cell>
          <cell r="EL404">
            <v>5376</v>
          </cell>
          <cell r="EM404">
            <v>1621</v>
          </cell>
          <cell r="EO404">
            <v>21335</v>
          </cell>
          <cell r="EP404">
            <v>-6855.3333333333303</v>
          </cell>
          <cell r="EQ404">
            <v>-15054.666666666701</v>
          </cell>
          <cell r="ER404">
            <v>-3032</v>
          </cell>
          <cell r="ES404">
            <v>-3607</v>
          </cell>
          <cell r="ET404">
            <v>-0.16906491680337499</v>
          </cell>
          <cell r="EU404">
            <v>-0.14461550797851</v>
          </cell>
          <cell r="FF404" t="str">
            <v>CN41386PC</v>
          </cell>
          <cell r="FG404" t="str">
            <v>exclude</v>
          </cell>
          <cell r="FH404" t="str">
            <v>Consecutive loss</v>
          </cell>
          <cell r="FI404" t="str">
            <v>ok, loss</v>
          </cell>
        </row>
        <row r="405">
          <cell r="B405" t="str">
            <v>XI'AN JINPOWER ELECTRICAL CO.,LTD</v>
          </cell>
          <cell r="C405" t="str">
            <v>exclude</v>
          </cell>
          <cell r="D405" t="str">
            <v>Consecutive loss</v>
          </cell>
          <cell r="H405" t="str">
            <v/>
          </cell>
          <cell r="I405" t="str">
            <v>ok, loss</v>
          </cell>
          <cell r="J405" t="str">
            <v>ok,loss</v>
          </cell>
          <cell r="M405" t="str">
            <v>XI'AN JINPOWER ELECTRICAL CO.,LTD</v>
          </cell>
          <cell r="N405" t="str">
            <v>This company, based in China, is engaged in the research, development, and production of intelligent on-line monitoring systems for transmission lines and substation equipment of power grid. It was incorporated in 2001 and has registered headquarters located in Xi’an.The company produces a full range of online monitoring system of transmission lines, online monitoring of substation equipment, comprehensive monitoring system for cable tunnel, limiting switch devices, and GIS partial discharge online monitoring system. It supplies its products to marketing channels and has a wide customer base consisting mainly of retailers, wholesalers and distributors. The company has its active operations in the domestic market.</v>
          </cell>
          <cell r="O405" t="str">
            <v>Manufacturing</v>
          </cell>
          <cell r="P405" t="str">
            <v>www.jinpower.com</v>
          </cell>
          <cell r="R405" t="str">
            <v>China</v>
          </cell>
          <cell r="S405" t="str">
            <v>835429</v>
          </cell>
          <cell r="T405" t="str">
            <v>B+</v>
          </cell>
          <cell r="U405" t="str">
            <v>3699</v>
          </cell>
          <cell r="V405" t="str">
            <v>Engaged in the research, development, and production of intelligent on-line monitoring systems for transmission lines and substation equipment of power grid</v>
          </cell>
          <cell r="W405" t="str">
            <v>The Company's main business for transmission line on-line monitoring, substation equipment online monitoring product development, design, production, sales and service.</v>
          </cell>
          <cell r="Z405" t="str">
            <v>CN47605PC</v>
          </cell>
          <cell r="AA405">
            <v>37923</v>
          </cell>
          <cell r="AB405">
            <v>23849</v>
          </cell>
          <cell r="AC405">
            <v>43450</v>
          </cell>
          <cell r="AD405">
            <v>49950</v>
          </cell>
          <cell r="AE405">
            <v>35441</v>
          </cell>
          <cell r="AF405">
            <v>19906</v>
          </cell>
          <cell r="AG405">
            <v>40748</v>
          </cell>
          <cell r="AH405">
            <v>43197</v>
          </cell>
          <cell r="AI405">
            <v>-276</v>
          </cell>
          <cell r="AJ405">
            <v>-180</v>
          </cell>
          <cell r="AK405">
            <v>-487</v>
          </cell>
          <cell r="AL405">
            <v>-2019</v>
          </cell>
          <cell r="AM405">
            <v>35165</v>
          </cell>
          <cell r="AN405">
            <v>19726</v>
          </cell>
          <cell r="AO405">
            <v>40261</v>
          </cell>
          <cell r="AP405">
            <v>41178</v>
          </cell>
          <cell r="AQ405">
            <v>2758</v>
          </cell>
          <cell r="AR405">
            <v>4123</v>
          </cell>
          <cell r="AS405">
            <v>3189</v>
          </cell>
          <cell r="AT405">
            <v>8772</v>
          </cell>
          <cell r="AU405">
            <v>-26709</v>
          </cell>
          <cell r="AV405">
            <v>-12841</v>
          </cell>
          <cell r="AW405">
            <v>-25668</v>
          </cell>
          <cell r="AX405">
            <v>-20926</v>
          </cell>
          <cell r="AY405" t="str">
            <v>n.a.</v>
          </cell>
          <cell r="AZ405" t="str">
            <v>n.a.</v>
          </cell>
          <cell r="BA405" t="str">
            <v>n.a.</v>
          </cell>
          <cell r="BB405" t="str">
            <v>n.a.</v>
          </cell>
          <cell r="BC405">
            <v>-31314</v>
          </cell>
          <cell r="BD405">
            <v>-23557</v>
          </cell>
          <cell r="BE405">
            <v>-25912</v>
          </cell>
          <cell r="BF405">
            <v>-27630</v>
          </cell>
          <cell r="BG405">
            <v>-20100</v>
          </cell>
          <cell r="BH405">
            <v>-12549</v>
          </cell>
          <cell r="BI405">
            <v>-8130</v>
          </cell>
          <cell r="BJ405">
            <v>1394</v>
          </cell>
          <cell r="BK405">
            <v>-1048</v>
          </cell>
          <cell r="BL405">
            <v>2049</v>
          </cell>
          <cell r="BM405">
            <v>-1924</v>
          </cell>
          <cell r="BN405">
            <v>-9438</v>
          </cell>
          <cell r="BO405">
            <v>-1100</v>
          </cell>
          <cell r="BP405">
            <v>-1197</v>
          </cell>
          <cell r="BQ405">
            <v>-1232</v>
          </cell>
          <cell r="BR405">
            <v>-4070</v>
          </cell>
          <cell r="BS405">
            <v>52</v>
          </cell>
          <cell r="BT405">
            <v>3246</v>
          </cell>
          <cell r="BU405">
            <v>-692</v>
          </cell>
          <cell r="BV405">
            <v>-5368</v>
          </cell>
          <cell r="BW405">
            <v>-26550</v>
          </cell>
          <cell r="BX405">
            <v>-9810</v>
          </cell>
          <cell r="BY405">
            <v>-9756</v>
          </cell>
          <cell r="BZ405">
            <v>4163</v>
          </cell>
          <cell r="CA405">
            <v>95721</v>
          </cell>
          <cell r="CB405">
            <v>111543</v>
          </cell>
          <cell r="CC405">
            <v>128055</v>
          </cell>
          <cell r="CD405">
            <v>145358</v>
          </cell>
          <cell r="CE405">
            <v>43762</v>
          </cell>
          <cell r="CF405">
            <v>47599</v>
          </cell>
          <cell r="CG405">
            <v>36470</v>
          </cell>
          <cell r="CH405">
            <v>27639</v>
          </cell>
          <cell r="CI405">
            <v>20902</v>
          </cell>
          <cell r="CJ405">
            <v>25777</v>
          </cell>
          <cell r="CK405">
            <v>55066</v>
          </cell>
          <cell r="CL405">
            <v>58962</v>
          </cell>
          <cell r="CM405">
            <v>6819</v>
          </cell>
          <cell r="CN405">
            <v>7287</v>
          </cell>
          <cell r="CO405">
            <v>11340</v>
          </cell>
          <cell r="CP405">
            <v>34941</v>
          </cell>
          <cell r="CQ405">
            <v>6930</v>
          </cell>
          <cell r="CR405">
            <v>11077</v>
          </cell>
          <cell r="CS405">
            <v>15073</v>
          </cell>
          <cell r="CT405">
            <v>13291</v>
          </cell>
          <cell r="CU405">
            <v>41</v>
          </cell>
          <cell r="CV405">
            <v>8000</v>
          </cell>
          <cell r="CW405">
            <v>13600</v>
          </cell>
          <cell r="CX405" t="str">
            <v>n.a.</v>
          </cell>
          <cell r="CY405" t="str">
            <v>n.a.</v>
          </cell>
          <cell r="CZ405" t="str">
            <v>n.a.</v>
          </cell>
          <cell r="DA405" t="str">
            <v>n.a.</v>
          </cell>
          <cell r="DB405">
            <v>0</v>
          </cell>
          <cell r="DC405">
            <v>124532</v>
          </cell>
          <cell r="DD405">
            <v>139277</v>
          </cell>
          <cell r="DE405">
            <v>154803</v>
          </cell>
          <cell r="DF405">
            <v>172678</v>
          </cell>
          <cell r="DH405">
            <v>35165</v>
          </cell>
          <cell r="DI405">
            <v>-26709</v>
          </cell>
          <cell r="DJ405">
            <v>-31314</v>
          </cell>
          <cell r="DK405">
            <v>-1048</v>
          </cell>
          <cell r="DL405">
            <v>-23906</v>
          </cell>
          <cell r="DM405">
            <v>-0.67982368832646101</v>
          </cell>
          <cell r="DN405">
            <v>-0.40469942950009302</v>
          </cell>
          <cell r="DO405" t="str">
            <v>n.a.</v>
          </cell>
          <cell r="DP405">
            <v>45680.5</v>
          </cell>
          <cell r="DQ405" t="e">
            <v>#VALUE!</v>
          </cell>
          <cell r="DS405">
            <v>19726</v>
          </cell>
          <cell r="DT405">
            <v>-12841</v>
          </cell>
          <cell r="DU405">
            <v>-23557</v>
          </cell>
          <cell r="DV405">
            <v>2049</v>
          </cell>
          <cell r="DW405">
            <v>-14623</v>
          </cell>
          <cell r="DX405">
            <v>-0.74130589070262598</v>
          </cell>
          <cell r="DY405">
            <v>-0.425718361524353</v>
          </cell>
          <cell r="DZ405" t="str">
            <v>n.a.</v>
          </cell>
          <cell r="EA405">
            <v>42034.5</v>
          </cell>
          <cell r="EB405" t="e">
            <v>#VALUE!</v>
          </cell>
          <cell r="ED405">
            <v>40261</v>
          </cell>
          <cell r="EE405">
            <v>-25668</v>
          </cell>
          <cell r="EF405">
            <v>-25912</v>
          </cell>
          <cell r="EG405">
            <v>-1924</v>
          </cell>
          <cell r="EH405">
            <v>-13243</v>
          </cell>
          <cell r="EI405">
            <v>-0.32892873997168498</v>
          </cell>
          <cell r="EJ405">
            <v>-0.247514204545455</v>
          </cell>
          <cell r="EK405" t="str">
            <v>n.a.</v>
          </cell>
          <cell r="EL405">
            <v>32054.5</v>
          </cell>
          <cell r="EM405" t="e">
            <v>#VALUE!</v>
          </cell>
          <cell r="EO405">
            <v>31717.333333333299</v>
          </cell>
          <cell r="EP405">
            <v>-21739.333333333299</v>
          </cell>
          <cell r="EQ405">
            <v>-26927.666666666701</v>
          </cell>
          <cell r="ER405">
            <v>-307.66666666666703</v>
          </cell>
          <cell r="ES405">
            <v>-17257.333333333299</v>
          </cell>
          <cell r="ET405">
            <v>-0.54409786446948005</v>
          </cell>
          <cell r="EU405">
            <v>-0.35237265525033401</v>
          </cell>
          <cell r="FF405" t="str">
            <v>CN47605PC</v>
          </cell>
          <cell r="FG405" t="str">
            <v>exclude</v>
          </cell>
          <cell r="FH405" t="str">
            <v>Consecutive loss</v>
          </cell>
          <cell r="FI405" t="str">
            <v>ok, loss</v>
          </cell>
        </row>
        <row r="406">
          <cell r="B406" t="str">
            <v>XIAMEN WILSONS ELECTRICAL CO.,LTD.</v>
          </cell>
          <cell r="C406" t="str">
            <v>exclude</v>
          </cell>
          <cell r="D406" t="str">
            <v>Independence(A+, A, A-, B+, B, B-,U)</v>
          </cell>
          <cell r="H406" t="str">
            <v/>
          </cell>
          <cell r="I406" t="str">
            <v>ok, indep</v>
          </cell>
          <cell r="J406" t="str">
            <v>ok,indep</v>
          </cell>
          <cell r="M406" t="str">
            <v>XIAMEN WILSONS ELECTRICAL CO.,LTD.</v>
          </cell>
          <cell r="N406" t="str">
            <v>This company is engaged in the research and development (R&amp;D), manufacture and sale of power distribution switch controllers. Its main products portfolio consists of medium voltage products including breakers, vacuum contactors and others, as well as low voltage products including dual power supplies, current protectors and others. The company's products are used in the electric power, petroleum, chemical, mineral, construction and other industries. The company was incorporated in 2004. Its registered business office is based in Xiamen, China.</v>
          </cell>
          <cell r="O406" t="str">
            <v>Manufacturing</v>
          </cell>
          <cell r="P406" t="str">
            <v>www.xmwes.com</v>
          </cell>
          <cell r="R406" t="str">
            <v>China</v>
          </cell>
          <cell r="S406" t="str">
            <v>831070</v>
          </cell>
          <cell r="T406" t="str">
            <v>D</v>
          </cell>
          <cell r="U406" t="str">
            <v>3699</v>
          </cell>
          <cell r="V406" t="str">
            <v>Engaged in the research and development (R&amp;D), manufacture and sale of power distribution switch controllers</v>
          </cell>
          <cell r="W406" t="str">
            <v>The Company is mainly engaged in electrical machinery and equipment manufacturing industry (C-38), medium and low voltage electrical products R &amp; D, production and sales.</v>
          </cell>
          <cell r="Z406" t="str">
            <v>CN41813PC</v>
          </cell>
          <cell r="AA406">
            <v>13286</v>
          </cell>
          <cell r="AB406">
            <v>23011</v>
          </cell>
          <cell r="AC406">
            <v>27948</v>
          </cell>
          <cell r="AD406">
            <v>33818</v>
          </cell>
          <cell r="AE406">
            <v>12202</v>
          </cell>
          <cell r="AF406">
            <v>20708</v>
          </cell>
          <cell r="AG406">
            <v>26042</v>
          </cell>
          <cell r="AH406">
            <v>31805</v>
          </cell>
          <cell r="AI406">
            <v>-236</v>
          </cell>
          <cell r="AJ406">
            <v>-281</v>
          </cell>
          <cell r="AK406">
            <v>-256</v>
          </cell>
          <cell r="AL406">
            <v>-393</v>
          </cell>
          <cell r="AM406">
            <v>11966</v>
          </cell>
          <cell r="AN406">
            <v>20427</v>
          </cell>
          <cell r="AO406">
            <v>25786</v>
          </cell>
          <cell r="AP406">
            <v>31412</v>
          </cell>
          <cell r="AQ406">
            <v>1320</v>
          </cell>
          <cell r="AR406">
            <v>2584</v>
          </cell>
          <cell r="AS406">
            <v>2162</v>
          </cell>
          <cell r="AT406">
            <v>2406</v>
          </cell>
          <cell r="AU406">
            <v>-9271</v>
          </cell>
          <cell r="AV406">
            <v>-15412</v>
          </cell>
          <cell r="AW406">
            <v>-19088</v>
          </cell>
          <cell r="AX406">
            <v>-21108</v>
          </cell>
          <cell r="AY406" t="str">
            <v>n.a.</v>
          </cell>
          <cell r="AZ406" t="str">
            <v>n.a.</v>
          </cell>
          <cell r="BA406" t="str">
            <v>n.a.</v>
          </cell>
          <cell r="BB406" t="str">
            <v>n.a.</v>
          </cell>
          <cell r="BC406">
            <v>-4779</v>
          </cell>
          <cell r="BD406">
            <v>-4421</v>
          </cell>
          <cell r="BE406">
            <v>-5427</v>
          </cell>
          <cell r="BF406">
            <v>-7328</v>
          </cell>
          <cell r="BG406">
            <v>-764</v>
          </cell>
          <cell r="BH406">
            <v>3178</v>
          </cell>
          <cell r="BI406">
            <v>3433</v>
          </cell>
          <cell r="BJ406">
            <v>5382</v>
          </cell>
          <cell r="BK406">
            <v>-424</v>
          </cell>
          <cell r="BL406">
            <v>-170</v>
          </cell>
          <cell r="BM406">
            <v>-263</v>
          </cell>
          <cell r="BN406">
            <v>-278</v>
          </cell>
          <cell r="BO406">
            <v>-84</v>
          </cell>
          <cell r="BP406">
            <v>-239</v>
          </cell>
          <cell r="BQ406">
            <v>-257</v>
          </cell>
          <cell r="BR406">
            <v>-272</v>
          </cell>
          <cell r="BS406">
            <v>-340</v>
          </cell>
          <cell r="BT406">
            <v>69</v>
          </cell>
          <cell r="BU406">
            <v>-6</v>
          </cell>
          <cell r="BV406">
            <v>-6</v>
          </cell>
          <cell r="BW406">
            <v>382</v>
          </cell>
          <cell r="BX406">
            <v>3156</v>
          </cell>
          <cell r="BY406">
            <v>3026</v>
          </cell>
          <cell r="BZ406">
            <v>4340</v>
          </cell>
          <cell r="CA406">
            <v>60144</v>
          </cell>
          <cell r="CB406">
            <v>59947</v>
          </cell>
          <cell r="CC406">
            <v>59486</v>
          </cell>
          <cell r="CD406">
            <v>56427</v>
          </cell>
          <cell r="CE406">
            <v>2391</v>
          </cell>
          <cell r="CF406">
            <v>3450</v>
          </cell>
          <cell r="CG406">
            <v>3910</v>
          </cell>
          <cell r="CH406">
            <v>3917</v>
          </cell>
          <cell r="CI406">
            <v>12155</v>
          </cell>
          <cell r="CJ406">
            <v>15286</v>
          </cell>
          <cell r="CK406">
            <v>16976</v>
          </cell>
          <cell r="CL406">
            <v>25188</v>
          </cell>
          <cell r="CM406">
            <v>21733</v>
          </cell>
          <cell r="CN406">
            <v>20516</v>
          </cell>
          <cell r="CO406">
            <v>20556</v>
          </cell>
          <cell r="CP406">
            <v>20635</v>
          </cell>
          <cell r="CQ406">
            <v>23523</v>
          </cell>
          <cell r="CR406">
            <v>20621</v>
          </cell>
          <cell r="CS406">
            <v>17974</v>
          </cell>
          <cell r="CT406">
            <v>6606</v>
          </cell>
          <cell r="CU406">
            <v>22572</v>
          </cell>
          <cell r="CV406" t="str">
            <v>n.a.</v>
          </cell>
          <cell r="CW406" t="str">
            <v>n.a.</v>
          </cell>
          <cell r="CX406" t="str">
            <v>n.a.</v>
          </cell>
          <cell r="CY406" t="str">
            <v>n.a.</v>
          </cell>
          <cell r="CZ406" t="str">
            <v>n.a.</v>
          </cell>
          <cell r="DA406" t="str">
            <v>n.a.</v>
          </cell>
          <cell r="DB406" t="str">
            <v>n.a.</v>
          </cell>
          <cell r="DC406">
            <v>63556</v>
          </cell>
          <cell r="DD406">
            <v>63360</v>
          </cell>
          <cell r="DE406">
            <v>63534</v>
          </cell>
          <cell r="DF406">
            <v>60986</v>
          </cell>
          <cell r="DH406">
            <v>11966</v>
          </cell>
          <cell r="DI406">
            <v>-9271</v>
          </cell>
          <cell r="DJ406">
            <v>-4779</v>
          </cell>
          <cell r="DK406">
            <v>-424</v>
          </cell>
          <cell r="DL406">
            <v>-2508</v>
          </cell>
          <cell r="DM406">
            <v>-0.20959384923951199</v>
          </cell>
          <cell r="DN406">
            <v>-0.17327621942794</v>
          </cell>
          <cell r="DO406" t="str">
            <v>n.a.</v>
          </cell>
          <cell r="DP406">
            <v>2920.5</v>
          </cell>
          <cell r="DQ406" t="e">
            <v>#VALUE!</v>
          </cell>
          <cell r="DS406">
            <v>20427</v>
          </cell>
          <cell r="DT406">
            <v>-15412</v>
          </cell>
          <cell r="DU406">
            <v>-4421</v>
          </cell>
          <cell r="DV406">
            <v>-170</v>
          </cell>
          <cell r="DW406">
            <v>424</v>
          </cell>
          <cell r="DX406">
            <v>2.0756841435355201E-2</v>
          </cell>
          <cell r="DY406">
            <v>2.1196820476928498E-2</v>
          </cell>
          <cell r="DZ406" t="str">
            <v>n.a.</v>
          </cell>
          <cell r="EA406">
            <v>3680</v>
          </cell>
          <cell r="EB406" t="e">
            <v>#VALUE!</v>
          </cell>
          <cell r="ED406">
            <v>25786</v>
          </cell>
          <cell r="EE406">
            <v>-19088</v>
          </cell>
          <cell r="EF406">
            <v>-5427</v>
          </cell>
          <cell r="EG406">
            <v>-263</v>
          </cell>
          <cell r="EH406">
            <v>1008</v>
          </cell>
          <cell r="EI406">
            <v>3.9090979601334098E-2</v>
          </cell>
          <cell r="EJ406">
            <v>4.0681249495520197E-2</v>
          </cell>
          <cell r="EK406" t="str">
            <v>n.a.</v>
          </cell>
          <cell r="EL406">
            <v>3913.5</v>
          </cell>
          <cell r="EM406" t="e">
            <v>#VALUE!</v>
          </cell>
          <cell r="EO406">
            <v>19393</v>
          </cell>
          <cell r="EP406">
            <v>-14590.333333333299</v>
          </cell>
          <cell r="EQ406">
            <v>-4875.6666666666697</v>
          </cell>
          <cell r="ER406">
            <v>-285.66666666666703</v>
          </cell>
          <cell r="ES406">
            <v>-358.66666666666799</v>
          </cell>
          <cell r="ET406">
            <v>-1.84946458344077E-2</v>
          </cell>
          <cell r="EU406">
            <v>-1.8158805164121199E-2</v>
          </cell>
          <cell r="FF406" t="str">
            <v>CN41813PC</v>
          </cell>
          <cell r="FG406" t="str">
            <v>exclude</v>
          </cell>
          <cell r="FH406" t="str">
            <v>Independence(A+, A, A-, B+, B, B-,U)</v>
          </cell>
          <cell r="FI406" t="str">
            <v>ok, indep</v>
          </cell>
        </row>
        <row r="407">
          <cell r="B407" t="str">
            <v>FUJIAN EPOWER ELECTRONIC TECHNOLOGY CO., LTD</v>
          </cell>
          <cell r="C407" t="str">
            <v>exclude</v>
          </cell>
          <cell r="D407" t="str">
            <v>Consecutive loss</v>
          </cell>
          <cell r="H407" t="str">
            <v/>
          </cell>
          <cell r="I407" t="str">
            <v>ok, loss</v>
          </cell>
          <cell r="J407" t="str">
            <v>ok,loss</v>
          </cell>
          <cell r="M407" t="str">
            <v>FUJIAN EPOWER ELECTRONIC TECHNOLOGY CO., LTD</v>
          </cell>
          <cell r="N407" t="str">
            <v>This company is engaged in the manufacture of primary and storage batteries. It was founded in 2014 and conducts business from its registered head office located in LONGYAN,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07" t="str">
            <v>Manufacturing</v>
          </cell>
          <cell r="P407" t="str">
            <v>www.ydlelectron.com</v>
          </cell>
          <cell r="R407" t="str">
            <v>China</v>
          </cell>
          <cell r="S407" t="str">
            <v>872248</v>
          </cell>
          <cell r="T407" t="str">
            <v>B+</v>
          </cell>
          <cell r="U407" t="str">
            <v>3691</v>
          </cell>
          <cell r="V407" t="str">
            <v>Engaged in the manufacture of primary and storage batteries</v>
          </cell>
          <cell r="W407" t="str">
            <v>The Company is mainly engaged in the research and development, production and operation of new energy battery integrated systems (PACK) for energy storage systems such as new energy vehicles, industrial robots and distributed power grids, and provides technical support and services.</v>
          </cell>
          <cell r="Z407" t="str">
            <v>CN52788PC</v>
          </cell>
          <cell r="AA407">
            <v>19504</v>
          </cell>
          <cell r="AB407">
            <v>22883</v>
          </cell>
          <cell r="AC407">
            <v>38545</v>
          </cell>
          <cell r="AD407">
            <v>23699</v>
          </cell>
          <cell r="AE407">
            <v>16426</v>
          </cell>
          <cell r="AF407">
            <v>18162</v>
          </cell>
          <cell r="AG407">
            <v>35964</v>
          </cell>
          <cell r="AH407">
            <v>21839</v>
          </cell>
          <cell r="AI407">
            <v>-14</v>
          </cell>
          <cell r="AJ407">
            <v>-11</v>
          </cell>
          <cell r="AK407">
            <v>-34</v>
          </cell>
          <cell r="AL407">
            <v>-12</v>
          </cell>
          <cell r="AM407">
            <v>16412</v>
          </cell>
          <cell r="AN407">
            <v>18151</v>
          </cell>
          <cell r="AO407">
            <v>35930</v>
          </cell>
          <cell r="AP407">
            <v>21827</v>
          </cell>
          <cell r="AQ407">
            <v>3092</v>
          </cell>
          <cell r="AR407">
            <v>4732</v>
          </cell>
          <cell r="AS407">
            <v>2615</v>
          </cell>
          <cell r="AT407">
            <v>1872</v>
          </cell>
          <cell r="AU407">
            <v>-9596</v>
          </cell>
          <cell r="AV407">
            <v>-9431</v>
          </cell>
          <cell r="AW407">
            <v>-33636</v>
          </cell>
          <cell r="AX407">
            <v>-21818</v>
          </cell>
          <cell r="AY407" t="str">
            <v>n.a.</v>
          </cell>
          <cell r="AZ407" t="str">
            <v>n.a.</v>
          </cell>
          <cell r="BA407" t="str">
            <v>n.a.</v>
          </cell>
          <cell r="BB407" t="str">
            <v>n.a.</v>
          </cell>
          <cell r="BC407">
            <v>-9861</v>
          </cell>
          <cell r="BD407">
            <v>-12589</v>
          </cell>
          <cell r="BE407">
            <v>-12737</v>
          </cell>
          <cell r="BF407">
            <v>-13176</v>
          </cell>
          <cell r="BG407">
            <v>47</v>
          </cell>
          <cell r="BH407">
            <v>863</v>
          </cell>
          <cell r="BI407">
            <v>-7828</v>
          </cell>
          <cell r="BJ407">
            <v>-11295</v>
          </cell>
          <cell r="BK407">
            <v>-8449</v>
          </cell>
          <cell r="BL407">
            <v>234</v>
          </cell>
          <cell r="BM407">
            <v>-1678</v>
          </cell>
          <cell r="BN407">
            <v>-1739</v>
          </cell>
          <cell r="BO407">
            <v>-1426</v>
          </cell>
          <cell r="BP407">
            <v>-1449</v>
          </cell>
          <cell r="BQ407">
            <v>-1526</v>
          </cell>
          <cell r="BR407">
            <v>-1613</v>
          </cell>
          <cell r="BS407">
            <v>-7023</v>
          </cell>
          <cell r="BT407">
            <v>1683</v>
          </cell>
          <cell r="BU407">
            <v>-152</v>
          </cell>
          <cell r="BV407">
            <v>-126</v>
          </cell>
          <cell r="BW407">
            <v>-4385</v>
          </cell>
          <cell r="BX407">
            <v>542</v>
          </cell>
          <cell r="BY407">
            <v>-8918</v>
          </cell>
          <cell r="BZ407">
            <v>-21828</v>
          </cell>
          <cell r="CA407">
            <v>45940</v>
          </cell>
          <cell r="CB407">
            <v>38574</v>
          </cell>
          <cell r="CC407">
            <v>52269</v>
          </cell>
          <cell r="CD407">
            <v>72617</v>
          </cell>
          <cell r="CE407">
            <v>4591</v>
          </cell>
          <cell r="CF407">
            <v>2247</v>
          </cell>
          <cell r="CG407">
            <v>6188</v>
          </cell>
          <cell r="CH407">
            <v>6964</v>
          </cell>
          <cell r="CI407">
            <v>26154</v>
          </cell>
          <cell r="CJ407">
            <v>28801</v>
          </cell>
          <cell r="CK407">
            <v>35856</v>
          </cell>
          <cell r="CL407">
            <v>49245</v>
          </cell>
          <cell r="CM407">
            <v>11800</v>
          </cell>
          <cell r="CN407">
            <v>7016</v>
          </cell>
          <cell r="CO407">
            <v>3155</v>
          </cell>
          <cell r="CP407">
            <v>13339</v>
          </cell>
          <cell r="CQ407">
            <v>10</v>
          </cell>
          <cell r="CR407">
            <v>191</v>
          </cell>
          <cell r="CS407">
            <v>6161</v>
          </cell>
          <cell r="CT407">
            <v>2322</v>
          </cell>
          <cell r="CU407" t="str">
            <v>n.a.</v>
          </cell>
          <cell r="CV407" t="str">
            <v>n.a.</v>
          </cell>
          <cell r="CW407" t="str">
            <v>n.a.</v>
          </cell>
          <cell r="CX407" t="str">
            <v>n.a.</v>
          </cell>
          <cell r="CY407" t="str">
            <v>n.a.</v>
          </cell>
          <cell r="CZ407">
            <v>0</v>
          </cell>
          <cell r="DA407">
            <v>1177</v>
          </cell>
          <cell r="DB407">
            <v>1143</v>
          </cell>
          <cell r="DC407">
            <v>55745</v>
          </cell>
          <cell r="DD407">
            <v>49188</v>
          </cell>
          <cell r="DE407">
            <v>64917</v>
          </cell>
          <cell r="DF407">
            <v>87197</v>
          </cell>
          <cell r="DH407">
            <v>16412</v>
          </cell>
          <cell r="DI407">
            <v>-9596</v>
          </cell>
          <cell r="DJ407">
            <v>-9861</v>
          </cell>
          <cell r="DK407">
            <v>-8449</v>
          </cell>
          <cell r="DL407">
            <v>-11494</v>
          </cell>
          <cell r="DM407">
            <v>-0.70034121374603997</v>
          </cell>
          <cell r="DN407">
            <v>-0.41188274922955598</v>
          </cell>
          <cell r="DO407" t="str">
            <v>n.a.</v>
          </cell>
          <cell r="DP407">
            <v>3419</v>
          </cell>
          <cell r="DQ407" t="e">
            <v>#VALUE!</v>
          </cell>
          <cell r="DS407">
            <v>18151</v>
          </cell>
          <cell r="DT407">
            <v>-9431</v>
          </cell>
          <cell r="DU407">
            <v>-12589</v>
          </cell>
          <cell r="DV407">
            <v>234</v>
          </cell>
          <cell r="DW407">
            <v>-3635</v>
          </cell>
          <cell r="DX407">
            <v>-0.200264448239766</v>
          </cell>
          <cell r="DY407">
            <v>-0.16685027081612</v>
          </cell>
          <cell r="DZ407" t="str">
            <v>n.a.</v>
          </cell>
          <cell r="EA407">
            <v>4217.5</v>
          </cell>
          <cell r="EB407">
            <v>588.5</v>
          </cell>
          <cell r="ED407">
            <v>35930</v>
          </cell>
          <cell r="EE407">
            <v>-33636</v>
          </cell>
          <cell r="EF407">
            <v>-12737</v>
          </cell>
          <cell r="EG407">
            <v>-1678</v>
          </cell>
          <cell r="EH407">
            <v>-12121</v>
          </cell>
          <cell r="EI407">
            <v>-0.33735040356248303</v>
          </cell>
          <cell r="EJ407">
            <v>-0.25225281471769601</v>
          </cell>
          <cell r="EK407" t="str">
            <v>n.a.</v>
          </cell>
          <cell r="EL407">
            <v>6576</v>
          </cell>
          <cell r="EM407">
            <v>1160</v>
          </cell>
          <cell r="EO407">
            <v>23497.666666666701</v>
          </cell>
          <cell r="EP407">
            <v>-17554.333333333299</v>
          </cell>
          <cell r="EQ407">
            <v>-11729</v>
          </cell>
          <cell r="ER407">
            <v>-3297.6666666666702</v>
          </cell>
          <cell r="ES407">
            <v>-9083.3333333333303</v>
          </cell>
          <cell r="ET407">
            <v>-0.38656320485722001</v>
          </cell>
          <cell r="EU407">
            <v>-0.27879234318570101</v>
          </cell>
          <cell r="FF407" t="str">
            <v>CN52788PC</v>
          </cell>
          <cell r="FG407" t="str">
            <v>exclude</v>
          </cell>
          <cell r="FH407" t="str">
            <v>Consecutive loss</v>
          </cell>
          <cell r="FI407" t="str">
            <v>ok, loss</v>
          </cell>
        </row>
        <row r="408">
          <cell r="B408" t="str">
            <v>JIUQUAN HUAJIE ELECTRIC COMPANY LIMITED</v>
          </cell>
          <cell r="C408" t="str">
            <v>exclude</v>
          </cell>
          <cell r="D408" t="str">
            <v>Independence(A+, A, A-, B+, B, B-,U)</v>
          </cell>
          <cell r="H408" t="str">
            <v/>
          </cell>
          <cell r="I408" t="str">
            <v>ok, indep</v>
          </cell>
          <cell r="J408" t="str">
            <v>ok,indep</v>
          </cell>
          <cell r="M408" t="str">
            <v>JIUQUAN HUAJIE ELECTRIC COMPANY LIMITED</v>
          </cell>
          <cell r="N408" t="str">
            <v>This company is primarily engaged in the manufacture of substation transformer and power distribution equipment. The company was incorporated in August 2005, and has its registered head office in Jiuquan, China.The company specialises in manufacturing power, distribution, and specialty transformers; electric motors, generators, and motor generator sets; switchgear and switchboard apparatus; relays; and industrial controls. The company predominantly operates in the domestic market.</v>
          </cell>
          <cell r="O408" t="str">
            <v>Manufacturing</v>
          </cell>
          <cell r="R408" t="str">
            <v>China</v>
          </cell>
          <cell r="S408" t="str">
            <v>831985</v>
          </cell>
          <cell r="T408" t="str">
            <v>D</v>
          </cell>
          <cell r="U408" t="str">
            <v>3699</v>
          </cell>
          <cell r="V408" t="str">
            <v>Engaged in the manufacture of substation transformer and power distribution equipment</v>
          </cell>
          <cell r="W408" t="str">
            <v>The Company is mainly engaged in the C76 electrical machinery and equipment manufacturing industry, wind power and photovoltaic power generation 35KV in situ boost box type transformer substation and photovoltaic inverter boost integration of intelligent variable flow box R &amp; D, manufacturing, sales.</v>
          </cell>
          <cell r="Z408" t="str">
            <v>CN43123PC</v>
          </cell>
          <cell r="AA408">
            <v>77320</v>
          </cell>
          <cell r="AB408">
            <v>22629</v>
          </cell>
          <cell r="AC408">
            <v>27746</v>
          </cell>
          <cell r="AD408">
            <v>32414</v>
          </cell>
          <cell r="AE408">
            <v>78237</v>
          </cell>
          <cell r="AF408">
            <v>12263</v>
          </cell>
          <cell r="AG408">
            <v>27340</v>
          </cell>
          <cell r="AH408">
            <v>31882</v>
          </cell>
          <cell r="AI408">
            <v>-1102</v>
          </cell>
          <cell r="AJ408">
            <v>-96</v>
          </cell>
          <cell r="AK408">
            <v>-211</v>
          </cell>
          <cell r="AL408">
            <v>-223</v>
          </cell>
          <cell r="AM408">
            <v>77135</v>
          </cell>
          <cell r="AN408">
            <v>12167</v>
          </cell>
          <cell r="AO408">
            <v>27129</v>
          </cell>
          <cell r="AP408">
            <v>31659</v>
          </cell>
          <cell r="AQ408">
            <v>185</v>
          </cell>
          <cell r="AR408">
            <v>10462</v>
          </cell>
          <cell r="AS408">
            <v>617</v>
          </cell>
          <cell r="AT408">
            <v>755</v>
          </cell>
          <cell r="AU408">
            <v>-53365</v>
          </cell>
          <cell r="AV408">
            <v>-5606</v>
          </cell>
          <cell r="AW408">
            <v>-17237</v>
          </cell>
          <cell r="AX408">
            <v>-22082</v>
          </cell>
          <cell r="AY408" t="str">
            <v>n.a.</v>
          </cell>
          <cell r="AZ408" t="str">
            <v>n.a.</v>
          </cell>
          <cell r="BA408" t="str">
            <v>n.a.</v>
          </cell>
          <cell r="BB408" t="str">
            <v>n.a.</v>
          </cell>
          <cell r="BC408">
            <v>-5100</v>
          </cell>
          <cell r="BD408">
            <v>-13206</v>
          </cell>
          <cell r="BE408">
            <v>-3161</v>
          </cell>
          <cell r="BF408">
            <v>-2920</v>
          </cell>
          <cell r="BG408">
            <v>18855</v>
          </cell>
          <cell r="BH408">
            <v>3817</v>
          </cell>
          <cell r="BI408">
            <v>7348</v>
          </cell>
          <cell r="BJ408">
            <v>7412</v>
          </cell>
          <cell r="BK408">
            <v>-1218</v>
          </cell>
          <cell r="BL408">
            <v>-1253</v>
          </cell>
          <cell r="BM408">
            <v>-1281</v>
          </cell>
          <cell r="BN408">
            <v>-1254</v>
          </cell>
          <cell r="BO408">
            <v>-1086</v>
          </cell>
          <cell r="BP408">
            <v>-1121</v>
          </cell>
          <cell r="BQ408">
            <v>-1149</v>
          </cell>
          <cell r="BR408">
            <v>-1122</v>
          </cell>
          <cell r="BS408">
            <v>-132</v>
          </cell>
          <cell r="BT408">
            <v>-132</v>
          </cell>
          <cell r="BU408">
            <v>-132</v>
          </cell>
          <cell r="BV408">
            <v>-132</v>
          </cell>
          <cell r="BW408">
            <v>37101</v>
          </cell>
          <cell r="BX408">
            <v>-142</v>
          </cell>
          <cell r="BY408">
            <v>-15173</v>
          </cell>
          <cell r="BZ408">
            <v>1825</v>
          </cell>
          <cell r="CA408">
            <v>97275</v>
          </cell>
          <cell r="CB408">
            <v>75353</v>
          </cell>
          <cell r="CC408">
            <v>73943</v>
          </cell>
          <cell r="CD408">
            <v>84941</v>
          </cell>
          <cell r="CE408">
            <v>20845</v>
          </cell>
          <cell r="CF408">
            <v>1830</v>
          </cell>
          <cell r="CG408">
            <v>5250</v>
          </cell>
          <cell r="CH408">
            <v>11640</v>
          </cell>
          <cell r="CI408">
            <v>17374</v>
          </cell>
          <cell r="CJ408">
            <v>53640</v>
          </cell>
          <cell r="CK408">
            <v>49741</v>
          </cell>
          <cell r="CL408">
            <v>48982</v>
          </cell>
          <cell r="CM408">
            <v>15868</v>
          </cell>
          <cell r="CN408">
            <v>17253</v>
          </cell>
          <cell r="CO408">
            <v>18043</v>
          </cell>
          <cell r="CP408">
            <v>21632</v>
          </cell>
          <cell r="CQ408">
            <v>38148</v>
          </cell>
          <cell r="CR408">
            <v>1790</v>
          </cell>
          <cell r="CS408">
            <v>667</v>
          </cell>
          <cell r="CT408">
            <v>2179</v>
          </cell>
          <cell r="CU408">
            <v>175</v>
          </cell>
          <cell r="CV408" t="str">
            <v>n.a.</v>
          </cell>
          <cell r="CW408" t="str">
            <v>n.a.</v>
          </cell>
          <cell r="CX408" t="str">
            <v>n.a.</v>
          </cell>
          <cell r="CY408">
            <v>951</v>
          </cell>
          <cell r="CZ408">
            <v>900</v>
          </cell>
          <cell r="DA408">
            <v>900</v>
          </cell>
          <cell r="DB408">
            <v>900</v>
          </cell>
          <cell r="DC408">
            <v>117013</v>
          </cell>
          <cell r="DD408">
            <v>99816</v>
          </cell>
          <cell r="DE408">
            <v>99524</v>
          </cell>
          <cell r="DF408">
            <v>108395</v>
          </cell>
          <cell r="DH408">
            <v>77135</v>
          </cell>
          <cell r="DI408">
            <v>-53365</v>
          </cell>
          <cell r="DJ408">
            <v>-5100</v>
          </cell>
          <cell r="DK408">
            <v>-1218</v>
          </cell>
          <cell r="DL408">
            <v>17452</v>
          </cell>
          <cell r="DM408">
            <v>0.22625267388345099</v>
          </cell>
          <cell r="DN408">
            <v>0.292411574485197</v>
          </cell>
          <cell r="DO408" t="str">
            <v>n.a.</v>
          </cell>
          <cell r="DP408">
            <v>11337.5</v>
          </cell>
          <cell r="DQ408">
            <v>925.5</v>
          </cell>
          <cell r="DS408">
            <v>12167</v>
          </cell>
          <cell r="DT408">
            <v>-5606</v>
          </cell>
          <cell r="DU408">
            <v>-13206</v>
          </cell>
          <cell r="DV408">
            <v>-1253</v>
          </cell>
          <cell r="DW408">
            <v>-7898</v>
          </cell>
          <cell r="DX408">
            <v>-0.64913290046848005</v>
          </cell>
          <cell r="DY408">
            <v>-0.393620732618988</v>
          </cell>
          <cell r="DZ408" t="str">
            <v>n.a.</v>
          </cell>
          <cell r="EA408">
            <v>3540</v>
          </cell>
          <cell r="EB408">
            <v>900</v>
          </cell>
          <cell r="ED408">
            <v>27129</v>
          </cell>
          <cell r="EE408">
            <v>-17237</v>
          </cell>
          <cell r="EF408">
            <v>-3161</v>
          </cell>
          <cell r="EG408">
            <v>-1281</v>
          </cell>
          <cell r="EH408">
            <v>5450</v>
          </cell>
          <cell r="EI408">
            <v>0.20089203435438099</v>
          </cell>
          <cell r="EJ408">
            <v>0.251395359564556</v>
          </cell>
          <cell r="EK408" t="str">
            <v>n.a.</v>
          </cell>
          <cell r="EL408">
            <v>8445</v>
          </cell>
          <cell r="EM408">
            <v>900</v>
          </cell>
          <cell r="EO408">
            <v>38810.333333333299</v>
          </cell>
          <cell r="EP408">
            <v>-25402.666666666701</v>
          </cell>
          <cell r="EQ408">
            <v>-7155.6666666666697</v>
          </cell>
          <cell r="ER408">
            <v>-1250.6666666666699</v>
          </cell>
          <cell r="ES408">
            <v>5001.3333333333303</v>
          </cell>
          <cell r="ET408">
            <v>0.12886602365349401</v>
          </cell>
          <cell r="EU408">
            <v>0.14792905242193899</v>
          </cell>
          <cell r="FF408" t="str">
            <v>CN43123PC</v>
          </cell>
          <cell r="FG408" t="str">
            <v>exclude</v>
          </cell>
          <cell r="FH408" t="str">
            <v>Independence(A+, A, A-, B+, B, B-,U)</v>
          </cell>
          <cell r="FI408" t="str">
            <v>ok, indep</v>
          </cell>
        </row>
        <row r="409">
          <cell r="B409" t="str">
            <v>WATTA HOLDING BHD</v>
          </cell>
          <cell r="C409" t="str">
            <v>exclude</v>
          </cell>
          <cell r="D409" t="str">
            <v>Consecutive loss</v>
          </cell>
          <cell r="H409" t="str">
            <v/>
          </cell>
          <cell r="I409" t="str">
            <v>ok, loss</v>
          </cell>
          <cell r="J409" t="str">
            <v>ok,loss</v>
          </cell>
          <cell r="M409" t="str">
            <v>WATTA HOLDING BHD</v>
          </cell>
          <cell r="N409" t="str">
            <v>This company, based in Malaysia, operates as an investment holding company that, through its subsidiaries, is involved in the manufacture and distribution of automotive batteries and battery components. Incorporated in 1994, the company started as a small scale manufacturer producing plates for car batteries. Since then, it expanded its business to manufacture batteries for the local, original equipment manufacturers and export markets.The company's manufacturing facility and warehouses are located in Cheras Jaya, Balakong, Malaysia. It markets its products under its flagship brand Watta Premium Battery. Products are distributed nationwide through its numerous dealers and distributors. It serves well-known car makers such as Audi, Citroen, Daihatsu, Fiat, Honda, Hyundai, Mazda, Mercedes Benz, Mitsubishi, Nissan, Peugeot, Toyota and Volvo.Headquartered in Kuala Lumpur, Malaysia, the company also exports its products to more than 30 countries including Africa, Brunei, India, Japan, Greece, Hong Kong, Lebanon, Malta, the Middle East, the Philippines, Singapore, Taiwan and the United Kingdom.</v>
          </cell>
          <cell r="O409" t="str">
            <v>Manufacturing</v>
          </cell>
          <cell r="P409" t="str">
            <v>www.watta.com.my</v>
          </cell>
          <cell r="R409" t="str">
            <v>Malaysia</v>
          </cell>
          <cell r="S409" t="str">
            <v>7226</v>
          </cell>
          <cell r="T409" t="str">
            <v>A+</v>
          </cell>
          <cell r="U409" t="str">
            <v>3691</v>
          </cell>
          <cell r="V409" t="str">
            <v>Operates as an investment holding company that, through its subsidiaries, is involved in the manufacture and distribution of automotive batteries and battery components</v>
          </cell>
          <cell r="W409" t="str">
            <v>The core business of the Group is manufacture and marketing of automotive batteries and battery components.  The Company's subsidiaries are principally involved in manufacture and trading of automotive batteries and battery components, marketing and distribution of telecommunication equipment and its related products, and property investment.</v>
          </cell>
          <cell r="Y409" t="str">
            <v>Watta Premium Battery</v>
          </cell>
          <cell r="Z409" t="str">
            <v>MY324384-A</v>
          </cell>
          <cell r="AA409">
            <v>12163</v>
          </cell>
          <cell r="AB409">
            <v>13894</v>
          </cell>
          <cell r="AC409">
            <v>13400</v>
          </cell>
          <cell r="AD409">
            <v>17707</v>
          </cell>
          <cell r="AE409">
            <v>11980</v>
          </cell>
          <cell r="AF409">
            <v>12196</v>
          </cell>
          <cell r="AG409">
            <v>13369</v>
          </cell>
          <cell r="AH409">
            <v>16093</v>
          </cell>
          <cell r="AI409" t="str">
            <v>n.a.</v>
          </cell>
          <cell r="AJ409" t="str">
            <v>n.a.</v>
          </cell>
          <cell r="AK409" t="str">
            <v>n.a.</v>
          </cell>
          <cell r="AL409" t="str">
            <v>n.a.</v>
          </cell>
          <cell r="AM409">
            <v>11980</v>
          </cell>
          <cell r="AN409">
            <v>12196</v>
          </cell>
          <cell r="AO409">
            <v>13369</v>
          </cell>
          <cell r="AP409">
            <v>16093</v>
          </cell>
          <cell r="AQ409">
            <v>183</v>
          </cell>
          <cell r="AR409">
            <v>1698</v>
          </cell>
          <cell r="AS409">
            <v>31</v>
          </cell>
          <cell r="AT409">
            <v>1614</v>
          </cell>
          <cell r="AU409">
            <v>-6878</v>
          </cell>
          <cell r="AV409">
            <v>-7479</v>
          </cell>
          <cell r="AW409">
            <v>-8311</v>
          </cell>
          <cell r="AX409">
            <v>-9116</v>
          </cell>
          <cell r="AY409">
            <v>0</v>
          </cell>
          <cell r="AZ409">
            <v>0</v>
          </cell>
          <cell r="BA409">
            <v>0</v>
          </cell>
          <cell r="BB409">
            <v>0</v>
          </cell>
          <cell r="BC409">
            <v>-6362</v>
          </cell>
          <cell r="BD409">
            <v>-7459</v>
          </cell>
          <cell r="BE409">
            <v>-6888</v>
          </cell>
          <cell r="BF409">
            <v>-10160</v>
          </cell>
          <cell r="BG409">
            <v>-1077</v>
          </cell>
          <cell r="BH409">
            <v>-1044</v>
          </cell>
          <cell r="BI409">
            <v>-1799</v>
          </cell>
          <cell r="BJ409">
            <v>-1569</v>
          </cell>
          <cell r="BK409">
            <v>-561</v>
          </cell>
          <cell r="BL409">
            <v>-569</v>
          </cell>
          <cell r="BM409">
            <v>-537</v>
          </cell>
          <cell r="BN409">
            <v>-2617</v>
          </cell>
          <cell r="BO409">
            <v>-561</v>
          </cell>
          <cell r="BP409">
            <v>-569</v>
          </cell>
          <cell r="BQ409">
            <v>-537</v>
          </cell>
          <cell r="BR409">
            <v>-215</v>
          </cell>
          <cell r="BS409">
            <v>0</v>
          </cell>
          <cell r="BT409">
            <v>0</v>
          </cell>
          <cell r="BU409">
            <v>0</v>
          </cell>
          <cell r="BV409">
            <v>-2402</v>
          </cell>
          <cell r="BW409">
            <v>-1163</v>
          </cell>
          <cell r="BX409">
            <v>-1437</v>
          </cell>
          <cell r="BY409">
            <v>1928</v>
          </cell>
          <cell r="BZ409">
            <v>-3197</v>
          </cell>
          <cell r="CA409">
            <v>18855</v>
          </cell>
          <cell r="CB409">
            <v>20465</v>
          </cell>
          <cell r="CC409">
            <v>21990</v>
          </cell>
          <cell r="CD409">
            <v>23925</v>
          </cell>
          <cell r="CE409">
            <v>570</v>
          </cell>
          <cell r="CF409">
            <v>510</v>
          </cell>
          <cell r="CG409">
            <v>698</v>
          </cell>
          <cell r="CH409">
            <v>717</v>
          </cell>
          <cell r="CI409">
            <v>792</v>
          </cell>
          <cell r="CJ409">
            <v>567</v>
          </cell>
          <cell r="CK409">
            <v>727</v>
          </cell>
          <cell r="CL409">
            <v>866</v>
          </cell>
          <cell r="CM409">
            <v>453</v>
          </cell>
          <cell r="CN409">
            <v>414</v>
          </cell>
          <cell r="CO409">
            <v>380</v>
          </cell>
          <cell r="CP409">
            <v>268</v>
          </cell>
          <cell r="CQ409">
            <v>16751</v>
          </cell>
          <cell r="CR409">
            <v>18683</v>
          </cell>
          <cell r="CS409">
            <v>19832</v>
          </cell>
          <cell r="CT409">
            <v>21274</v>
          </cell>
          <cell r="CU409" t="str">
            <v>n.a.</v>
          </cell>
          <cell r="CV409" t="str">
            <v>n.a.</v>
          </cell>
          <cell r="CW409" t="str">
            <v>n.a.</v>
          </cell>
          <cell r="CX409" t="str">
            <v>n.a.</v>
          </cell>
          <cell r="CY409">
            <v>3754</v>
          </cell>
          <cell r="CZ409">
            <v>3745</v>
          </cell>
          <cell r="DA409">
            <v>3739</v>
          </cell>
          <cell r="DB409">
            <v>3805</v>
          </cell>
          <cell r="DC409">
            <v>66699</v>
          </cell>
          <cell r="DD409">
            <v>68225</v>
          </cell>
          <cell r="DE409">
            <v>70129</v>
          </cell>
          <cell r="DF409">
            <v>66241</v>
          </cell>
          <cell r="DH409">
            <v>11980</v>
          </cell>
          <cell r="DI409">
            <v>-6878</v>
          </cell>
          <cell r="DJ409">
            <v>-6362</v>
          </cell>
          <cell r="DK409">
            <v>-561</v>
          </cell>
          <cell r="DL409">
            <v>-1821</v>
          </cell>
          <cell r="DM409">
            <v>-0.152003338898164</v>
          </cell>
          <cell r="DN409">
            <v>-0.13194696036519099</v>
          </cell>
          <cell r="DO409">
            <v>0</v>
          </cell>
          <cell r="DP409">
            <v>540</v>
          </cell>
          <cell r="DQ409">
            <v>3749.5</v>
          </cell>
          <cell r="DS409">
            <v>12196</v>
          </cell>
          <cell r="DT409">
            <v>-7479</v>
          </cell>
          <cell r="DU409">
            <v>-7459</v>
          </cell>
          <cell r="DV409">
            <v>-569</v>
          </cell>
          <cell r="DW409">
            <v>-3311</v>
          </cell>
          <cell r="DX409">
            <v>-0.27148245326336501</v>
          </cell>
          <cell r="DY409">
            <v>-0.21351647642999899</v>
          </cell>
          <cell r="DZ409">
            <v>0</v>
          </cell>
          <cell r="EA409">
            <v>604</v>
          </cell>
          <cell r="EB409">
            <v>3742</v>
          </cell>
          <cell r="ED409">
            <v>13369</v>
          </cell>
          <cell r="EE409">
            <v>-8311</v>
          </cell>
          <cell r="EF409">
            <v>-6888</v>
          </cell>
          <cell r="EG409">
            <v>-537</v>
          </cell>
          <cell r="EH409">
            <v>-2367</v>
          </cell>
          <cell r="EI409">
            <v>-0.17705138753833499</v>
          </cell>
          <cell r="EJ409">
            <v>-0.15041942043721401</v>
          </cell>
          <cell r="EK409">
            <v>0</v>
          </cell>
          <cell r="EL409">
            <v>707.5</v>
          </cell>
          <cell r="EM409">
            <v>3772</v>
          </cell>
          <cell r="EO409">
            <v>12515</v>
          </cell>
          <cell r="EP409">
            <v>-7556</v>
          </cell>
          <cell r="EQ409">
            <v>-6903</v>
          </cell>
          <cell r="ER409">
            <v>-555.66666666666697</v>
          </cell>
          <cell r="ES409">
            <v>-2499.6666666666702</v>
          </cell>
          <cell r="ET409">
            <v>-0.199733652949794</v>
          </cell>
          <cell r="EU409">
            <v>-0.16648166237456699</v>
          </cell>
          <cell r="FF409" t="str">
            <v>MY324384-A</v>
          </cell>
          <cell r="FG409" t="str">
            <v>exclude</v>
          </cell>
          <cell r="FH409" t="str">
            <v>Consecutive loss</v>
          </cell>
          <cell r="FI409" t="str">
            <v>ok, loss</v>
          </cell>
        </row>
        <row r="410">
          <cell r="B410" t="str">
            <v>TIANJIN HONGYUAN ELECTRIC CORP., LTD.</v>
          </cell>
          <cell r="C410" t="str">
            <v>exclude</v>
          </cell>
          <cell r="D410" t="str">
            <v>Lev SDA/SDP</v>
          </cell>
          <cell r="E410" t="str">
            <v>从事低压器件的研发、制造和销售</v>
          </cell>
          <cell r="H410" t="str">
            <v/>
          </cell>
          <cell r="I410" t="str">
            <v>ok, sda/sdp</v>
          </cell>
          <cell r="J410" t="str">
            <v>ok,sdp</v>
          </cell>
          <cell r="M410" t="str">
            <v>TIANJIN HONGYUAN ELECTRIC CORP., LTD.</v>
          </cell>
          <cell r="N410" t="str">
            <v>This company is engaged in the research and development, manufacture and distribution of low-voltage devices in China. It was incorporated in 2003 and conducts business from its registered corporate office which is strategically located in Tianjin, China. The company's business operation is primarily involved in manufacturing terminal apparatus and distribution appliances, such as miniature circuit breakers, plastic breakers, universal breakers, dual power automatic switch controllers, arc fault protectors and others. It has state-of-the-art technology and equipment for manufacturing, as well as employs certified staff skilled in manufacturing operations in compliance with the standards and other technical specifications. The company operates and distributes its products extensively in China and its surrounding areas.</v>
          </cell>
          <cell r="O410" t="str">
            <v>Manufacturing</v>
          </cell>
          <cell r="P410" t="str">
            <v>www.thdb.net</v>
          </cell>
          <cell r="R410" t="str">
            <v>China</v>
          </cell>
          <cell r="S410" t="str">
            <v>830844</v>
          </cell>
          <cell r="T410" t="str">
            <v>B+</v>
          </cell>
          <cell r="U410" t="str">
            <v>3699</v>
          </cell>
          <cell r="V410" t="str">
            <v>Engaged in the research and development, manufacture and distribution of low-voltage devices</v>
          </cell>
          <cell r="W410" t="str">
            <v>The Company is mainly engaged in the development, production and sales of electrical terminals, electrical power distribution and other low-voltage electrical products.
The Company was founded in 2003, to July 18, 2014, the shares of The Company were listed on Stock Transfer Agent System under code 830844.</v>
          </cell>
          <cell r="Z410" t="str">
            <v>CN41495PC</v>
          </cell>
          <cell r="AA410">
            <v>23797</v>
          </cell>
          <cell r="AB410">
            <v>21895</v>
          </cell>
          <cell r="AC410">
            <v>22284</v>
          </cell>
          <cell r="AD410">
            <v>9876</v>
          </cell>
          <cell r="AE410">
            <v>23481</v>
          </cell>
          <cell r="AF410">
            <v>19734</v>
          </cell>
          <cell r="AG410">
            <v>21525</v>
          </cell>
          <cell r="AH410">
            <v>9197</v>
          </cell>
          <cell r="AI410">
            <v>-436</v>
          </cell>
          <cell r="AJ410">
            <v>-413</v>
          </cell>
          <cell r="AK410">
            <v>-502</v>
          </cell>
          <cell r="AL410">
            <v>-426</v>
          </cell>
          <cell r="AM410">
            <v>23045</v>
          </cell>
          <cell r="AN410">
            <v>19321</v>
          </cell>
          <cell r="AO410">
            <v>21023</v>
          </cell>
          <cell r="AP410">
            <v>8771</v>
          </cell>
          <cell r="AQ410">
            <v>752</v>
          </cell>
          <cell r="AR410">
            <v>2574</v>
          </cell>
          <cell r="AS410">
            <v>1261</v>
          </cell>
          <cell r="AT410">
            <v>1105</v>
          </cell>
          <cell r="AU410">
            <v>-16065</v>
          </cell>
          <cell r="AV410">
            <v>-10281</v>
          </cell>
          <cell r="AW410">
            <v>-9414</v>
          </cell>
          <cell r="AX410">
            <v>-3299</v>
          </cell>
          <cell r="AY410" t="str">
            <v>n.a.</v>
          </cell>
          <cell r="AZ410" t="str">
            <v>n.a.</v>
          </cell>
          <cell r="BA410" t="str">
            <v>n.a.</v>
          </cell>
          <cell r="BB410" t="str">
            <v>n.a.</v>
          </cell>
          <cell r="BC410">
            <v>-18168</v>
          </cell>
          <cell r="BD410">
            <v>-8750</v>
          </cell>
          <cell r="BE410">
            <v>-8424</v>
          </cell>
          <cell r="BF410">
            <v>-7414</v>
          </cell>
          <cell r="BG410">
            <v>-10436</v>
          </cell>
          <cell r="BH410">
            <v>2864</v>
          </cell>
          <cell r="BI410">
            <v>4446</v>
          </cell>
          <cell r="BJ410">
            <v>-837</v>
          </cell>
          <cell r="BK410">
            <v>-2546</v>
          </cell>
          <cell r="BL410">
            <v>-2595</v>
          </cell>
          <cell r="BM410">
            <v>-2434</v>
          </cell>
          <cell r="BN410">
            <v>-2161</v>
          </cell>
          <cell r="BO410">
            <v>-2417</v>
          </cell>
          <cell r="BP410">
            <v>-2114</v>
          </cell>
          <cell r="BQ410">
            <v>-2144</v>
          </cell>
          <cell r="BR410">
            <v>-2071</v>
          </cell>
          <cell r="BS410">
            <v>-129</v>
          </cell>
          <cell r="BT410">
            <v>-481</v>
          </cell>
          <cell r="BU410">
            <v>-290</v>
          </cell>
          <cell r="BV410">
            <v>-90</v>
          </cell>
          <cell r="BW410">
            <v>-17066</v>
          </cell>
          <cell r="BX410">
            <v>-1365</v>
          </cell>
          <cell r="BY410">
            <v>1542</v>
          </cell>
          <cell r="BZ410">
            <v>-2683</v>
          </cell>
          <cell r="CA410">
            <v>20296</v>
          </cell>
          <cell r="CB410">
            <v>30038</v>
          </cell>
          <cell r="CC410">
            <v>14958</v>
          </cell>
          <cell r="CD410">
            <v>8192</v>
          </cell>
          <cell r="CE410">
            <v>3270</v>
          </cell>
          <cell r="CF410">
            <v>3503</v>
          </cell>
          <cell r="CG410">
            <v>2316</v>
          </cell>
          <cell r="CH410">
            <v>3060</v>
          </cell>
          <cell r="CI410">
            <v>9617</v>
          </cell>
          <cell r="CJ410">
            <v>17544</v>
          </cell>
          <cell r="CK410">
            <v>7256</v>
          </cell>
          <cell r="CL410">
            <v>2733</v>
          </cell>
          <cell r="CM410">
            <v>2626</v>
          </cell>
          <cell r="CN410">
            <v>4413</v>
          </cell>
          <cell r="CO410">
            <v>751</v>
          </cell>
          <cell r="CP410">
            <v>501</v>
          </cell>
          <cell r="CQ410">
            <v>3855</v>
          </cell>
          <cell r="CR410">
            <v>2916</v>
          </cell>
          <cell r="CS410">
            <v>3276</v>
          </cell>
          <cell r="CT410">
            <v>1838</v>
          </cell>
          <cell r="CU410" t="str">
            <v>n.a.</v>
          </cell>
          <cell r="CV410" t="str">
            <v>n.a.</v>
          </cell>
          <cell r="CW410" t="str">
            <v>n.a.</v>
          </cell>
          <cell r="CX410" t="str">
            <v>n.a.</v>
          </cell>
          <cell r="CY410" t="str">
            <v>n.a.</v>
          </cell>
          <cell r="CZ410" t="str">
            <v>n.a.</v>
          </cell>
          <cell r="DA410" t="str">
            <v>n.a.</v>
          </cell>
          <cell r="DB410" t="str">
            <v>n.a.</v>
          </cell>
          <cell r="DC410">
            <v>53669</v>
          </cell>
          <cell r="DD410">
            <v>64479</v>
          </cell>
          <cell r="DE410">
            <v>49622</v>
          </cell>
          <cell r="DF410">
            <v>44673</v>
          </cell>
          <cell r="DH410">
            <v>23045</v>
          </cell>
          <cell r="DI410">
            <v>-16065</v>
          </cell>
          <cell r="DJ410">
            <v>-18168</v>
          </cell>
          <cell r="DK410">
            <v>-2546</v>
          </cell>
          <cell r="DL410">
            <v>-13734</v>
          </cell>
          <cell r="DM410">
            <v>-0.59596441744413098</v>
          </cell>
          <cell r="DN410">
            <v>-0.37341961445389998</v>
          </cell>
          <cell r="DO410" t="str">
            <v>n.a.</v>
          </cell>
          <cell r="DP410">
            <v>3386.5</v>
          </cell>
          <cell r="DQ410" t="e">
            <v>#VALUE!</v>
          </cell>
          <cell r="DS410">
            <v>19321</v>
          </cell>
          <cell r="DT410">
            <v>-10281</v>
          </cell>
          <cell r="DU410">
            <v>-8750</v>
          </cell>
          <cell r="DV410">
            <v>-2595</v>
          </cell>
          <cell r="DW410">
            <v>-2305</v>
          </cell>
          <cell r="DX410">
            <v>-0.11930024325863101</v>
          </cell>
          <cell r="DY410">
            <v>-0.10658466660501199</v>
          </cell>
          <cell r="DZ410" t="str">
            <v>n.a.</v>
          </cell>
          <cell r="EA410">
            <v>2909.5</v>
          </cell>
          <cell r="EB410" t="e">
            <v>#VALUE!</v>
          </cell>
          <cell r="ED410">
            <v>21023</v>
          </cell>
          <cell r="EE410">
            <v>-9414</v>
          </cell>
          <cell r="EF410">
            <v>-8424</v>
          </cell>
          <cell r="EG410">
            <v>-2434</v>
          </cell>
          <cell r="EH410">
            <v>751</v>
          </cell>
          <cell r="EI410">
            <v>3.5722779812586203E-2</v>
          </cell>
          <cell r="EJ410">
            <v>3.70461720599842E-2</v>
          </cell>
          <cell r="EK410" t="str">
            <v>n.a.</v>
          </cell>
          <cell r="EL410">
            <v>2688</v>
          </cell>
          <cell r="EM410" t="e">
            <v>#VALUE!</v>
          </cell>
          <cell r="EO410">
            <v>21129.666666666701</v>
          </cell>
          <cell r="EP410">
            <v>-11920</v>
          </cell>
          <cell r="EQ410">
            <v>-11780.666666666701</v>
          </cell>
          <cell r="ER410">
            <v>-2525</v>
          </cell>
          <cell r="ES410">
            <v>-5096</v>
          </cell>
          <cell r="ET410">
            <v>-0.24117749136285499</v>
          </cell>
          <cell r="EU410">
            <v>-0.194313458825324</v>
          </cell>
          <cell r="FF410" t="str">
            <v>CN41495PC</v>
          </cell>
          <cell r="FG410" t="str">
            <v>exclude</v>
          </cell>
          <cell r="FH410" t="str">
            <v>Lev SDA/SDP</v>
          </cell>
          <cell r="FI410" t="str">
            <v>ok, sda/sdp</v>
          </cell>
        </row>
        <row r="411">
          <cell r="B411" t="str">
            <v>NANTONG DING SHANG ELECTRONIC MATERIALS CO.,LTD</v>
          </cell>
          <cell r="C411" t="str">
            <v>exclude</v>
          </cell>
          <cell r="D411" t="str">
            <v>Lev SDA/SDP</v>
          </cell>
          <cell r="E411" t="str">
            <v>从事电气设备和仪器的开发和销售</v>
          </cell>
          <cell r="H411" t="str">
            <v/>
          </cell>
          <cell r="I411" t="str">
            <v>ok, sda/sdp</v>
          </cell>
          <cell r="J411" t="str">
            <v>ok,sdp</v>
          </cell>
          <cell r="M411" t="str">
            <v>NANTONG DING SHANG ELECTRONIC MATERIALS CO.,LTD</v>
          </cell>
          <cell r="N411" t="str">
            <v>This company is engaged in the development and marketing of electrical equipment and apparatus. Its business was founded in 2013. The company has its registered head office based in Nantong, Jiangsu,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11" t="str">
            <v>Manufacturing</v>
          </cell>
          <cell r="R411" t="str">
            <v>China</v>
          </cell>
          <cell r="S411" t="str">
            <v>873521</v>
          </cell>
          <cell r="T411" t="str">
            <v>B+</v>
          </cell>
          <cell r="U411" t="str">
            <v>3699</v>
          </cell>
          <cell r="V411" t="str">
            <v>Development and marketing of electrical equipment and apparatus</v>
          </cell>
          <cell r="W411" t="str">
            <v>The Company is mainly engaged in PVC, pet heat shrinkable casing research and development, production and sales.</v>
          </cell>
          <cell r="Z411" t="str">
            <v>CN53999PC</v>
          </cell>
          <cell r="AA411">
            <v>25377</v>
          </cell>
          <cell r="AB411">
            <v>21884</v>
          </cell>
          <cell r="AC411">
            <v>18756</v>
          </cell>
          <cell r="AD411">
            <v>19482</v>
          </cell>
          <cell r="AE411">
            <v>25306</v>
          </cell>
          <cell r="AF411">
            <v>22115</v>
          </cell>
          <cell r="AG411">
            <v>18812</v>
          </cell>
          <cell r="AH411">
            <v>19574</v>
          </cell>
          <cell r="AI411">
            <v>-231</v>
          </cell>
          <cell r="AJ411">
            <v>-261</v>
          </cell>
          <cell r="AK411">
            <v>-127</v>
          </cell>
          <cell r="AL411">
            <v>-191</v>
          </cell>
          <cell r="AM411">
            <v>25075</v>
          </cell>
          <cell r="AN411">
            <v>21854</v>
          </cell>
          <cell r="AO411">
            <v>18685</v>
          </cell>
          <cell r="AP411">
            <v>19383</v>
          </cell>
          <cell r="AQ411">
            <v>302</v>
          </cell>
          <cell r="AR411">
            <v>30</v>
          </cell>
          <cell r="AS411">
            <v>71</v>
          </cell>
          <cell r="AT411">
            <v>99</v>
          </cell>
          <cell r="AU411">
            <v>-18921</v>
          </cell>
          <cell r="AV411">
            <v>-16547</v>
          </cell>
          <cell r="AW411">
            <v>-13941</v>
          </cell>
          <cell r="AX411">
            <v>-15714</v>
          </cell>
          <cell r="AY411" t="str">
            <v>n.a.</v>
          </cell>
          <cell r="AZ411" t="str">
            <v>n.a.</v>
          </cell>
          <cell r="BA411" t="str">
            <v>n.a.</v>
          </cell>
          <cell r="BB411" t="str">
            <v>n.a.</v>
          </cell>
          <cell r="BC411">
            <v>-3536</v>
          </cell>
          <cell r="BD411">
            <v>-4309</v>
          </cell>
          <cell r="BE411">
            <v>-3496</v>
          </cell>
          <cell r="BF411">
            <v>-2738</v>
          </cell>
          <cell r="BG411">
            <v>2920</v>
          </cell>
          <cell r="BH411">
            <v>1028</v>
          </cell>
          <cell r="BI411">
            <v>1319</v>
          </cell>
          <cell r="BJ411" t="str">
            <v>n.a.</v>
          </cell>
          <cell r="BK411">
            <v>-839</v>
          </cell>
          <cell r="BL411">
            <v>-795</v>
          </cell>
          <cell r="BM411">
            <v>-536</v>
          </cell>
          <cell r="BN411">
            <v>-109</v>
          </cell>
          <cell r="BO411">
            <v>-770</v>
          </cell>
          <cell r="BP411">
            <v>-664</v>
          </cell>
          <cell r="BQ411">
            <v>-542</v>
          </cell>
          <cell r="BR411" t="str">
            <v>n.a.</v>
          </cell>
          <cell r="BS411">
            <v>-69</v>
          </cell>
          <cell r="BT411">
            <v>-131</v>
          </cell>
          <cell r="BU411">
            <v>6</v>
          </cell>
          <cell r="BV411">
            <v>-109</v>
          </cell>
          <cell r="BW411">
            <v>2349</v>
          </cell>
          <cell r="BX411">
            <v>1475</v>
          </cell>
          <cell r="BY411">
            <v>1365</v>
          </cell>
          <cell r="BZ411">
            <v>560</v>
          </cell>
          <cell r="CA411">
            <v>14723</v>
          </cell>
          <cell r="CB411">
            <v>14507</v>
          </cell>
          <cell r="CC411">
            <v>11285</v>
          </cell>
          <cell r="CD411">
            <v>11394</v>
          </cell>
          <cell r="CE411">
            <v>2572</v>
          </cell>
          <cell r="CF411">
            <v>2625</v>
          </cell>
          <cell r="CG411">
            <v>1199</v>
          </cell>
          <cell r="CH411">
            <v>1399</v>
          </cell>
          <cell r="CI411">
            <v>11156</v>
          </cell>
          <cell r="CJ411">
            <v>9977</v>
          </cell>
          <cell r="CK411">
            <v>8539</v>
          </cell>
          <cell r="CL411">
            <v>8944</v>
          </cell>
          <cell r="CM411">
            <v>533</v>
          </cell>
          <cell r="CN411">
            <v>1159</v>
          </cell>
          <cell r="CO411">
            <v>958</v>
          </cell>
          <cell r="CP411">
            <v>624</v>
          </cell>
          <cell r="CQ411">
            <v>370</v>
          </cell>
          <cell r="CR411">
            <v>605</v>
          </cell>
          <cell r="CS411">
            <v>295</v>
          </cell>
          <cell r="CT411">
            <v>310</v>
          </cell>
          <cell r="CU411" t="str">
            <v>n.a.</v>
          </cell>
          <cell r="CV411" t="str">
            <v>n.a.</v>
          </cell>
          <cell r="CW411" t="str">
            <v>n.a.</v>
          </cell>
          <cell r="CX411" t="str">
            <v>n.a.</v>
          </cell>
          <cell r="CY411">
            <v>90</v>
          </cell>
          <cell r="CZ411">
            <v>90</v>
          </cell>
          <cell r="DA411">
            <v>590</v>
          </cell>
          <cell r="DB411">
            <v>90</v>
          </cell>
          <cell r="DC411">
            <v>28764</v>
          </cell>
          <cell r="DD411">
            <v>28607</v>
          </cell>
          <cell r="DE411">
            <v>25444</v>
          </cell>
          <cell r="DF411">
            <v>24268</v>
          </cell>
          <cell r="DH411">
            <v>25075</v>
          </cell>
          <cell r="DI411">
            <v>-18921</v>
          </cell>
          <cell r="DJ411">
            <v>-3536</v>
          </cell>
          <cell r="DK411">
            <v>-839</v>
          </cell>
          <cell r="DL411">
            <v>1779</v>
          </cell>
          <cell r="DM411">
            <v>7.0947158524426707E-2</v>
          </cell>
          <cell r="DN411">
            <v>7.6365041208791201E-2</v>
          </cell>
          <cell r="DO411" t="str">
            <v>n.a.</v>
          </cell>
          <cell r="DP411">
            <v>2598.5</v>
          </cell>
          <cell r="DQ411">
            <v>90</v>
          </cell>
          <cell r="DS411">
            <v>21854</v>
          </cell>
          <cell r="DT411">
            <v>-16547</v>
          </cell>
          <cell r="DU411">
            <v>-4309</v>
          </cell>
          <cell r="DV411">
            <v>-795</v>
          </cell>
          <cell r="DW411">
            <v>203</v>
          </cell>
          <cell r="DX411">
            <v>9.2889173606662406E-3</v>
          </cell>
          <cell r="DY411">
            <v>9.3760103459424506E-3</v>
          </cell>
          <cell r="DZ411" t="str">
            <v>n.a.</v>
          </cell>
          <cell r="EA411">
            <v>1912</v>
          </cell>
          <cell r="EB411">
            <v>340</v>
          </cell>
          <cell r="ED411">
            <v>18685</v>
          </cell>
          <cell r="EE411">
            <v>-13941</v>
          </cell>
          <cell r="EF411">
            <v>-3496</v>
          </cell>
          <cell r="EG411">
            <v>-536</v>
          </cell>
          <cell r="EH411">
            <v>712</v>
          </cell>
          <cell r="EI411">
            <v>3.8105432164838103E-2</v>
          </cell>
          <cell r="EJ411">
            <v>3.9614978022589398E-2</v>
          </cell>
          <cell r="EK411" t="str">
            <v>n.a.</v>
          </cell>
          <cell r="EL411">
            <v>1299</v>
          </cell>
          <cell r="EM411">
            <v>340</v>
          </cell>
          <cell r="EO411">
            <v>21871.333333333299</v>
          </cell>
          <cell r="EP411">
            <v>-16469.666666666701</v>
          </cell>
          <cell r="EQ411">
            <v>-3780.3333333333298</v>
          </cell>
          <cell r="ER411">
            <v>-723.33333333333303</v>
          </cell>
          <cell r="ES411">
            <v>897.99999999999704</v>
          </cell>
          <cell r="ET411">
            <v>4.1058310726369299E-2</v>
          </cell>
          <cell r="EU411">
            <v>4.2816274634456301E-2</v>
          </cell>
          <cell r="FF411" t="str">
            <v>CN53999PC</v>
          </cell>
          <cell r="FG411" t="str">
            <v>exclude</v>
          </cell>
          <cell r="FH411" t="str">
            <v>Lev SDA/SDP</v>
          </cell>
          <cell r="FI411" t="str">
            <v>ok, sda/sdp</v>
          </cell>
        </row>
        <row r="412">
          <cell r="B412" t="str">
            <v>FIBON BERHAD</v>
          </cell>
          <cell r="C412" t="str">
            <v>exclude</v>
          </cell>
          <cell r="D412" t="str">
            <v>Lev SDA/SDP</v>
          </cell>
          <cell r="E412" t="str">
            <v>投资控股公司</v>
          </cell>
          <cell r="H412" t="str">
            <v/>
          </cell>
          <cell r="I412" t="str">
            <v>ok, sda/sdp</v>
          </cell>
          <cell r="J412" t="str">
            <v>ok,sda</v>
          </cell>
          <cell r="M412" t="str">
            <v>FIBON BERHAD</v>
          </cell>
          <cell r="N412" t="str">
            <v>This company operates as an investment holding firm whose subsidiary. Its subsidiary, Hexa Analisa Sdn Bhd, is engaged in the formulation of advanced polymer matrix fiber composites, and the manufacture and sale of electrical insulators, electrical enclosures and meter boards. It was incorporated in 2008, and it conducts business from its registered head office located in Kluang, Malaysia. As a holding company, it is also responsible for managing the group and its overall legal structure, tax planning, financial and equity structures as well as involved in matters of policy, strategic planning, marketing, selecting and manning senior management positions, approving investments and budgets, and the overall ongoing monitoring of the group companies' performance.</v>
          </cell>
          <cell r="O412" t="str">
            <v>Services; Manufacturing</v>
          </cell>
          <cell r="P412" t="str">
            <v>www.fibon.com.my</v>
          </cell>
          <cell r="R412" t="str">
            <v>Malaysia</v>
          </cell>
          <cell r="S412" t="str">
            <v>0149</v>
          </cell>
          <cell r="T412" t="str">
            <v>A+</v>
          </cell>
          <cell r="U412" t="str">
            <v>3699</v>
          </cell>
          <cell r="V412" t="str">
            <v>Operates as an investment holding firm</v>
          </cell>
          <cell r="W412" t="str">
            <v>The Company was incorporated as an investment holding company to facilitate its Listing exercise. The Company wholly-owned subsidiary, Hexa Analisa, is principally involved in the formulation of advanced polymer matrix fibre composites, manufacturing and sales of electrical insulators, electrical enclosures and meter boards.</v>
          </cell>
          <cell r="Z412" t="str">
            <v>MY811010-H</v>
          </cell>
          <cell r="AA412">
            <v>15564</v>
          </cell>
          <cell r="AB412">
            <v>12871</v>
          </cell>
          <cell r="AC412">
            <v>13784</v>
          </cell>
          <cell r="AD412">
            <v>15558</v>
          </cell>
          <cell r="AE412">
            <v>15137</v>
          </cell>
          <cell r="AF412">
            <v>12486</v>
          </cell>
          <cell r="AG412">
            <v>13536</v>
          </cell>
          <cell r="AH412">
            <v>15309</v>
          </cell>
          <cell r="AI412" t="str">
            <v>n.a.</v>
          </cell>
          <cell r="AJ412" t="str">
            <v>n.a.</v>
          </cell>
          <cell r="AK412">
            <v>79</v>
          </cell>
          <cell r="AL412" t="str">
            <v>n.a.</v>
          </cell>
          <cell r="AM412">
            <v>15137</v>
          </cell>
          <cell r="AN412">
            <v>12486</v>
          </cell>
          <cell r="AO412">
            <v>13615</v>
          </cell>
          <cell r="AP412">
            <v>15309</v>
          </cell>
          <cell r="AQ412">
            <v>427</v>
          </cell>
          <cell r="AR412">
            <v>385</v>
          </cell>
          <cell r="AS412">
            <v>169</v>
          </cell>
          <cell r="AT412">
            <v>249</v>
          </cell>
          <cell r="AU412">
            <v>-5562</v>
          </cell>
          <cell r="AV412">
            <v>-5238</v>
          </cell>
          <cell r="AW412">
            <v>-3985</v>
          </cell>
          <cell r="AX412">
            <v>-4468</v>
          </cell>
          <cell r="AY412">
            <v>0</v>
          </cell>
          <cell r="AZ412">
            <v>0</v>
          </cell>
          <cell r="BA412">
            <v>0</v>
          </cell>
          <cell r="BB412">
            <v>0</v>
          </cell>
          <cell r="BC412">
            <v>-6369</v>
          </cell>
          <cell r="BD412">
            <v>-6138</v>
          </cell>
          <cell r="BE412">
            <v>-7298</v>
          </cell>
          <cell r="BF412">
            <v>-8026</v>
          </cell>
          <cell r="BG412">
            <v>3633</v>
          </cell>
          <cell r="BH412">
            <v>1495</v>
          </cell>
          <cell r="BI412">
            <v>2501</v>
          </cell>
          <cell r="BJ412">
            <v>3064</v>
          </cell>
          <cell r="BK412">
            <v>-426</v>
          </cell>
          <cell r="BL412">
            <v>0</v>
          </cell>
          <cell r="BM412">
            <v>-341</v>
          </cell>
          <cell r="BN412">
            <v>-397</v>
          </cell>
          <cell r="BO412">
            <v>-426</v>
          </cell>
          <cell r="BP412">
            <v>0</v>
          </cell>
          <cell r="BQ412">
            <v>-341</v>
          </cell>
          <cell r="BR412">
            <v>-397</v>
          </cell>
          <cell r="BS412">
            <v>0</v>
          </cell>
          <cell r="BT412">
            <v>0</v>
          </cell>
          <cell r="BU412">
            <v>0</v>
          </cell>
          <cell r="BV412">
            <v>0</v>
          </cell>
          <cell r="BW412">
            <v>3349</v>
          </cell>
          <cell r="BX412">
            <v>1719</v>
          </cell>
          <cell r="BY412">
            <v>2149</v>
          </cell>
          <cell r="BZ412">
            <v>2806</v>
          </cell>
          <cell r="CA412">
            <v>42909</v>
          </cell>
          <cell r="CB412">
            <v>39835</v>
          </cell>
          <cell r="CC412">
            <v>38785</v>
          </cell>
          <cell r="CD412">
            <v>36657</v>
          </cell>
          <cell r="CE412">
            <v>1382</v>
          </cell>
          <cell r="CF412">
            <v>1497</v>
          </cell>
          <cell r="CG412">
            <v>1594</v>
          </cell>
          <cell r="CH412">
            <v>1193</v>
          </cell>
          <cell r="CI412">
            <v>5312</v>
          </cell>
          <cell r="CJ412">
            <v>4082</v>
          </cell>
          <cell r="CK412">
            <v>5512</v>
          </cell>
          <cell r="CL412">
            <v>5829</v>
          </cell>
          <cell r="CM412">
            <v>136</v>
          </cell>
          <cell r="CN412">
            <v>148</v>
          </cell>
          <cell r="CO412">
            <v>155</v>
          </cell>
          <cell r="CP412">
            <v>147</v>
          </cell>
          <cell r="CQ412">
            <v>34809</v>
          </cell>
          <cell r="CR412">
            <v>33397</v>
          </cell>
          <cell r="CS412">
            <v>31095</v>
          </cell>
          <cell r="CT412">
            <v>28822</v>
          </cell>
          <cell r="CU412">
            <v>37</v>
          </cell>
          <cell r="CV412">
            <v>32</v>
          </cell>
          <cell r="CW412">
            <v>32</v>
          </cell>
          <cell r="CX412" t="str">
            <v>n.a.</v>
          </cell>
          <cell r="CY412">
            <v>417</v>
          </cell>
          <cell r="CZ412">
            <v>417</v>
          </cell>
          <cell r="DA412">
            <v>399</v>
          </cell>
          <cell r="DB412">
            <v>396</v>
          </cell>
          <cell r="DC412">
            <v>56617</v>
          </cell>
          <cell r="DD412">
            <v>53902</v>
          </cell>
          <cell r="DE412">
            <v>52717</v>
          </cell>
          <cell r="DF412">
            <v>50484</v>
          </cell>
          <cell r="DH412">
            <v>15137</v>
          </cell>
          <cell r="DI412">
            <v>-5562</v>
          </cell>
          <cell r="DJ412">
            <v>-6369</v>
          </cell>
          <cell r="DK412">
            <v>-426</v>
          </cell>
          <cell r="DL412">
            <v>2780</v>
          </cell>
          <cell r="DM412">
            <v>0.18365594239281199</v>
          </cell>
          <cell r="DN412">
            <v>0.22497369911790899</v>
          </cell>
          <cell r="DO412">
            <v>0</v>
          </cell>
          <cell r="DP412">
            <v>1439.5</v>
          </cell>
          <cell r="DQ412">
            <v>417</v>
          </cell>
          <cell r="DS412">
            <v>12486</v>
          </cell>
          <cell r="DT412">
            <v>-5238</v>
          </cell>
          <cell r="DU412">
            <v>-6138</v>
          </cell>
          <cell r="DV412">
            <v>0</v>
          </cell>
          <cell r="DW412">
            <v>1110</v>
          </cell>
          <cell r="DX412">
            <v>8.8899567515617506E-2</v>
          </cell>
          <cell r="DY412">
            <v>9.7573839662447301E-2</v>
          </cell>
          <cell r="DZ412">
            <v>0</v>
          </cell>
          <cell r="EA412">
            <v>1545.5</v>
          </cell>
          <cell r="EB412">
            <v>408</v>
          </cell>
          <cell r="ED412">
            <v>13615</v>
          </cell>
          <cell r="EE412">
            <v>-3985</v>
          </cell>
          <cell r="EF412">
            <v>-7298</v>
          </cell>
          <cell r="EG412">
            <v>-341</v>
          </cell>
          <cell r="EH412">
            <v>1991</v>
          </cell>
          <cell r="EI412">
            <v>0.14623576937201599</v>
          </cell>
          <cell r="EJ412">
            <v>0.171283551273228</v>
          </cell>
          <cell r="EK412">
            <v>0</v>
          </cell>
          <cell r="EL412">
            <v>1393.5</v>
          </cell>
          <cell r="EM412">
            <v>397.5</v>
          </cell>
          <cell r="EO412">
            <v>13746</v>
          </cell>
          <cell r="EP412">
            <v>-4928.3333333333303</v>
          </cell>
          <cell r="EQ412">
            <v>-6601.6666666666697</v>
          </cell>
          <cell r="ER412">
            <v>-255.666666666667</v>
          </cell>
          <cell r="ES412">
            <v>1960.3333333333301</v>
          </cell>
          <cell r="ET412">
            <v>0.14261118385954699</v>
          </cell>
          <cell r="EU412">
            <v>0.16633198517973799</v>
          </cell>
          <cell r="FF412" t="str">
            <v>MY811010-H</v>
          </cell>
          <cell r="FG412" t="str">
            <v>exclude</v>
          </cell>
          <cell r="FH412" t="str">
            <v>Lev SDA/SDP</v>
          </cell>
          <cell r="FI412" t="str">
            <v>ok, sda/sdp</v>
          </cell>
        </row>
        <row r="413">
          <cell r="B413" t="str">
            <v>SUZHOU SPARK AUTOMATION EQUIPMENT CO.,LTD</v>
          </cell>
          <cell r="C413" t="str">
            <v>exclude</v>
          </cell>
          <cell r="D413" t="str">
            <v>Independence(A+, A, A-, B+, B, B-,U)</v>
          </cell>
          <cell r="H413" t="str">
            <v/>
          </cell>
          <cell r="I413" t="str">
            <v>ok, indep</v>
          </cell>
          <cell r="J413" t="str">
            <v>ok,indep</v>
          </cell>
          <cell r="M413" t="str">
            <v>SUZHOU SPARK AUTOMATION EQUIPMENT CO.,LTD</v>
          </cell>
          <cell r="N413" t="str">
            <v>This company is engaged in the manufacture of automation machinery for industrial usage. It was founded in 2004 and has its registered office in Suzhou, Jiangsu, China.The company has state-of-the-art technology and equipment for manufacturing, as well as employs certified staff skilled in manufacturing operations in compliance with the standards and other technical specifications. It serves a wide range of clients in China and internationally.</v>
          </cell>
          <cell r="O413" t="str">
            <v>Manufacturing</v>
          </cell>
          <cell r="P413" t="str">
            <v>www.js-spark.com</v>
          </cell>
          <cell r="R413" t="str">
            <v>China</v>
          </cell>
          <cell r="S413" t="str">
            <v>870356</v>
          </cell>
          <cell r="T413" t="str">
            <v>D</v>
          </cell>
          <cell r="U413" t="str">
            <v>3699</v>
          </cell>
          <cell r="V413" t="str">
            <v>Engaged in the manufacture of automation machinery for industrial usage</v>
          </cell>
          <cell r="W413" t="str">
            <v>The Company is mainly engaged in design and production: automation equipment, testing instruments, moulds, fixtures, inspection tools, mechanical accessories; sales of the company's products and provide technical advice and after-sales service.</v>
          </cell>
          <cell r="Z413" t="str">
            <v>CN50165PC</v>
          </cell>
          <cell r="AA413">
            <v>20189</v>
          </cell>
          <cell r="AB413">
            <v>19734</v>
          </cell>
          <cell r="AC413">
            <v>17886</v>
          </cell>
          <cell r="AD413">
            <v>17320</v>
          </cell>
          <cell r="AE413">
            <v>20299</v>
          </cell>
          <cell r="AF413">
            <v>19734</v>
          </cell>
          <cell r="AG413">
            <v>17923</v>
          </cell>
          <cell r="AH413">
            <v>17382</v>
          </cell>
          <cell r="AI413">
            <v>-164</v>
          </cell>
          <cell r="AJ413">
            <v>-126</v>
          </cell>
          <cell r="AK413">
            <v>-173</v>
          </cell>
          <cell r="AL413">
            <v>-213</v>
          </cell>
          <cell r="AM413">
            <v>20135</v>
          </cell>
          <cell r="AN413">
            <v>19608</v>
          </cell>
          <cell r="AO413">
            <v>17750</v>
          </cell>
          <cell r="AP413">
            <v>17169</v>
          </cell>
          <cell r="AQ413">
            <v>54</v>
          </cell>
          <cell r="AR413">
            <v>126</v>
          </cell>
          <cell r="AS413">
            <v>136</v>
          </cell>
          <cell r="AT413">
            <v>151</v>
          </cell>
          <cell r="AU413">
            <v>-13627</v>
          </cell>
          <cell r="AV413">
            <v>-13956</v>
          </cell>
          <cell r="AW413">
            <v>-10755</v>
          </cell>
          <cell r="AX413">
            <v>-11078</v>
          </cell>
          <cell r="AY413" t="str">
            <v>n.a.</v>
          </cell>
          <cell r="AZ413" t="str">
            <v>n.a.</v>
          </cell>
          <cell r="BA413" t="str">
            <v>n.a.</v>
          </cell>
          <cell r="BB413" t="str">
            <v>n.a.</v>
          </cell>
          <cell r="BC413">
            <v>-5001</v>
          </cell>
          <cell r="BD413">
            <v>-4434</v>
          </cell>
          <cell r="BE413">
            <v>-5710</v>
          </cell>
          <cell r="BF413">
            <v>-5335</v>
          </cell>
          <cell r="BG413">
            <v>1561</v>
          </cell>
          <cell r="BH413">
            <v>1344</v>
          </cell>
          <cell r="BI413">
            <v>1421</v>
          </cell>
          <cell r="BJ413">
            <v>907</v>
          </cell>
          <cell r="BK413">
            <v>-409</v>
          </cell>
          <cell r="BL413">
            <v>-525</v>
          </cell>
          <cell r="BM413">
            <v>-529</v>
          </cell>
          <cell r="BN413">
            <v>-459</v>
          </cell>
          <cell r="BO413">
            <v>-357</v>
          </cell>
          <cell r="BP413">
            <v>-516</v>
          </cell>
          <cell r="BQ413">
            <v>-518</v>
          </cell>
          <cell r="BR413">
            <v>-451</v>
          </cell>
          <cell r="BS413">
            <v>-52</v>
          </cell>
          <cell r="BT413">
            <v>-9</v>
          </cell>
          <cell r="BU413">
            <v>-11</v>
          </cell>
          <cell r="BV413">
            <v>-8</v>
          </cell>
          <cell r="BW413">
            <v>3381</v>
          </cell>
          <cell r="BX413">
            <v>1016</v>
          </cell>
          <cell r="BY413">
            <v>1056</v>
          </cell>
          <cell r="BZ413">
            <v>705</v>
          </cell>
          <cell r="CA413">
            <v>11092</v>
          </cell>
          <cell r="CB413">
            <v>10554</v>
          </cell>
          <cell r="CC413">
            <v>8376</v>
          </cell>
          <cell r="CD413">
            <v>9624</v>
          </cell>
          <cell r="CE413">
            <v>3520</v>
          </cell>
          <cell r="CF413">
            <v>4304</v>
          </cell>
          <cell r="CG413">
            <v>4083</v>
          </cell>
          <cell r="CH413">
            <v>4222</v>
          </cell>
          <cell r="CI413">
            <v>5375</v>
          </cell>
          <cell r="CJ413">
            <v>4242</v>
          </cell>
          <cell r="CK413">
            <v>3259</v>
          </cell>
          <cell r="CL413">
            <v>2191</v>
          </cell>
          <cell r="CM413">
            <v>1410</v>
          </cell>
          <cell r="CN413">
            <v>1685</v>
          </cell>
          <cell r="CO413">
            <v>600</v>
          </cell>
          <cell r="CP413">
            <v>2748</v>
          </cell>
          <cell r="CQ413">
            <v>23</v>
          </cell>
          <cell r="CR413">
            <v>4</v>
          </cell>
          <cell r="CS413">
            <v>5</v>
          </cell>
          <cell r="CT413">
            <v>140</v>
          </cell>
          <cell r="CU413" t="str">
            <v>n.a.</v>
          </cell>
          <cell r="CV413" t="str">
            <v>n.a.</v>
          </cell>
          <cell r="CW413" t="str">
            <v>n.a.</v>
          </cell>
          <cell r="CX413" t="str">
            <v>n.a.</v>
          </cell>
          <cell r="CY413" t="str">
            <v>n.a.</v>
          </cell>
          <cell r="CZ413" t="str">
            <v>n.a.</v>
          </cell>
          <cell r="DA413" t="str">
            <v>n.a.</v>
          </cell>
          <cell r="DB413" t="str">
            <v>n.a.</v>
          </cell>
          <cell r="DC413">
            <v>16395</v>
          </cell>
          <cell r="DD413">
            <v>12514</v>
          </cell>
          <cell r="DE413">
            <v>10080</v>
          </cell>
          <cell r="DF413">
            <v>11937</v>
          </cell>
          <cell r="DH413">
            <v>20135</v>
          </cell>
          <cell r="DI413">
            <v>-13627</v>
          </cell>
          <cell r="DJ413">
            <v>-5001</v>
          </cell>
          <cell r="DK413">
            <v>-409</v>
          </cell>
          <cell r="DL413">
            <v>1098</v>
          </cell>
          <cell r="DM413">
            <v>5.4531909610131601E-2</v>
          </cell>
          <cell r="DN413">
            <v>5.7677155013920303E-2</v>
          </cell>
          <cell r="DO413" t="str">
            <v>n.a.</v>
          </cell>
          <cell r="DP413">
            <v>3912</v>
          </cell>
          <cell r="DQ413" t="e">
            <v>#VALUE!</v>
          </cell>
          <cell r="DS413">
            <v>19608</v>
          </cell>
          <cell r="DT413">
            <v>-13956</v>
          </cell>
          <cell r="DU413">
            <v>-4434</v>
          </cell>
          <cell r="DV413">
            <v>-525</v>
          </cell>
          <cell r="DW413">
            <v>693</v>
          </cell>
          <cell r="DX413">
            <v>3.5342717258261901E-2</v>
          </cell>
          <cell r="DY413">
            <v>3.6637589214908797E-2</v>
          </cell>
          <cell r="DZ413" t="str">
            <v>n.a.</v>
          </cell>
          <cell r="EA413">
            <v>4193.5</v>
          </cell>
          <cell r="EB413" t="e">
            <v>#VALUE!</v>
          </cell>
          <cell r="ED413">
            <v>17750</v>
          </cell>
          <cell r="EE413">
            <v>-10755</v>
          </cell>
          <cell r="EF413">
            <v>-5710</v>
          </cell>
          <cell r="EG413">
            <v>-529</v>
          </cell>
          <cell r="EH413">
            <v>756</v>
          </cell>
          <cell r="EI413">
            <v>4.2591549295774599E-2</v>
          </cell>
          <cell r="EJ413">
            <v>4.4486289278568902E-2</v>
          </cell>
          <cell r="EK413" t="str">
            <v>n.a.</v>
          </cell>
          <cell r="EL413">
            <v>4152.5</v>
          </cell>
          <cell r="EM413" t="e">
            <v>#VALUE!</v>
          </cell>
          <cell r="EO413">
            <v>19164.333333333299</v>
          </cell>
          <cell r="EP413">
            <v>-12779.333333333299</v>
          </cell>
          <cell r="EQ413">
            <v>-5048.3333333333303</v>
          </cell>
          <cell r="ER413">
            <v>-487.66666666666703</v>
          </cell>
          <cell r="ES413">
            <v>848.99999999999795</v>
          </cell>
          <cell r="ET413">
            <v>4.4301045344650597E-2</v>
          </cell>
          <cell r="EU413">
            <v>4.6354602700833497E-2</v>
          </cell>
          <cell r="FF413" t="str">
            <v>CN50165PC</v>
          </cell>
          <cell r="FG413" t="str">
            <v>exclude</v>
          </cell>
          <cell r="FH413" t="str">
            <v>Independence(A+, A, A-, B+, B, B-,U)</v>
          </cell>
          <cell r="FI413" t="str">
            <v>ok, indep</v>
          </cell>
        </row>
        <row r="414">
          <cell r="B414" t="str">
            <v>ANHUI HUIYUANCHENG ELECTRONIC TECHNOLOGY CO.,LTD</v>
          </cell>
          <cell r="C414" t="str">
            <v>exclude</v>
          </cell>
          <cell r="D414" t="str">
            <v>Consecutive loss</v>
          </cell>
          <cell r="H414" t="str">
            <v/>
          </cell>
          <cell r="I414" t="str">
            <v>ok, loss</v>
          </cell>
          <cell r="J414" t="str">
            <v>ok,loss</v>
          </cell>
          <cell r="M414" t="str">
            <v>ANHUI HUIYUANCHENG ELECTRONIC TECHNOLOGY CO.,LTD</v>
          </cell>
          <cell r="N414" t="str">
            <v>This company is mainly engaged in development, manufacturing and sales of electrical safety products and intelligent products. It started its operations in 2010. The registered business office of the company is located in Hefei, China. The company’s main products contain electrical safety, power quality management and automated monitoring products, used in the field of electric power, petroleum, chemical, metallurgy, coal, cement, steel and municipal. Electrical safety products include over voltage protection devices and arc harmonic elimination devices. Power quality management products include active power filter (APF) system devices. Automated monitoring products include multi point temperature measurement devices and intelligent switching status display and control devices.</v>
          </cell>
          <cell r="O414" t="str">
            <v>Manufacturing; Wholesale</v>
          </cell>
          <cell r="P414" t="str">
            <v>www.hycdq.com</v>
          </cell>
          <cell r="R414" t="str">
            <v>China</v>
          </cell>
          <cell r="S414" t="str">
            <v>832943</v>
          </cell>
          <cell r="T414" t="str">
            <v>B+</v>
          </cell>
          <cell r="U414" t="str">
            <v>3699</v>
          </cell>
          <cell r="V414" t="str">
            <v>Mainly engaged in development, manufacturing and sales of electrical safety products and intelligent products</v>
          </cell>
          <cell r="W414" t="str">
            <v>The Company mainly engaged in electrical safety, power quality management and automated monitoring categories such as family distribution and control equipment manufacturing.</v>
          </cell>
          <cell r="X414" t="str">
            <v>ANHUI HUIYUANCHENG ELECTRICAL TECHNOLOGY COMPANY LIMITED</v>
          </cell>
          <cell r="Z414" t="str">
            <v>CN44022PC</v>
          </cell>
          <cell r="AA414">
            <v>42923</v>
          </cell>
          <cell r="AB414">
            <v>19241</v>
          </cell>
          <cell r="AC414">
            <v>16683</v>
          </cell>
          <cell r="AD414">
            <v>16310</v>
          </cell>
          <cell r="AE414">
            <v>42070</v>
          </cell>
          <cell r="AF414">
            <v>18393</v>
          </cell>
          <cell r="AG414">
            <v>15328</v>
          </cell>
          <cell r="AH414">
            <v>15194</v>
          </cell>
          <cell r="AI414">
            <v>-160</v>
          </cell>
          <cell r="AJ414">
            <v>-154</v>
          </cell>
          <cell r="AK414">
            <v>-172</v>
          </cell>
          <cell r="AL414">
            <v>-186</v>
          </cell>
          <cell r="AM414">
            <v>41910</v>
          </cell>
          <cell r="AN414">
            <v>18239</v>
          </cell>
          <cell r="AO414">
            <v>15156</v>
          </cell>
          <cell r="AP414">
            <v>15008</v>
          </cell>
          <cell r="AQ414">
            <v>1013</v>
          </cell>
          <cell r="AR414">
            <v>1002</v>
          </cell>
          <cell r="AS414">
            <v>1527</v>
          </cell>
          <cell r="AT414">
            <v>1302</v>
          </cell>
          <cell r="AU414">
            <v>-35862</v>
          </cell>
          <cell r="AV414">
            <v>-14927</v>
          </cell>
          <cell r="AW414">
            <v>-4165</v>
          </cell>
          <cell r="AX414">
            <v>-4006</v>
          </cell>
          <cell r="AY414" t="str">
            <v>n.a.</v>
          </cell>
          <cell r="AZ414" t="str">
            <v>n.a.</v>
          </cell>
          <cell r="BA414" t="str">
            <v>n.a.</v>
          </cell>
          <cell r="BB414" t="str">
            <v>n.a.</v>
          </cell>
          <cell r="BC414">
            <v>-7141</v>
          </cell>
          <cell r="BD414">
            <v>-9130</v>
          </cell>
          <cell r="BE414">
            <v>-14478</v>
          </cell>
          <cell r="BF414">
            <v>-13340</v>
          </cell>
          <cell r="BG414">
            <v>-80</v>
          </cell>
          <cell r="BH414">
            <v>-4816</v>
          </cell>
          <cell r="BI414">
            <v>-1960</v>
          </cell>
          <cell r="BJ414">
            <v>-1036</v>
          </cell>
          <cell r="BK414">
            <v>-353</v>
          </cell>
          <cell r="BL414">
            <v>-461</v>
          </cell>
          <cell r="BM414">
            <v>-1091</v>
          </cell>
          <cell r="BN414">
            <v>-604</v>
          </cell>
          <cell r="BO414">
            <v>-353</v>
          </cell>
          <cell r="BP414">
            <v>-431</v>
          </cell>
          <cell r="BQ414">
            <v>-1091</v>
          </cell>
          <cell r="BR414">
            <v>-604</v>
          </cell>
          <cell r="BS414">
            <v>0</v>
          </cell>
          <cell r="BT414">
            <v>-30</v>
          </cell>
          <cell r="BU414">
            <v>0</v>
          </cell>
          <cell r="BV414">
            <v>0</v>
          </cell>
          <cell r="BW414">
            <v>696</v>
          </cell>
          <cell r="BX414">
            <v>-5529</v>
          </cell>
          <cell r="BY414">
            <v>-3263</v>
          </cell>
          <cell r="BZ414">
            <v>-1845</v>
          </cell>
          <cell r="CA414">
            <v>9342</v>
          </cell>
          <cell r="CB414">
            <v>15070</v>
          </cell>
          <cell r="CC414">
            <v>15115</v>
          </cell>
          <cell r="CD414">
            <v>16291</v>
          </cell>
          <cell r="CE414">
            <v>3557</v>
          </cell>
          <cell r="CF414">
            <v>7330</v>
          </cell>
          <cell r="CG414">
            <v>2904</v>
          </cell>
          <cell r="CH414">
            <v>810</v>
          </cell>
          <cell r="CI414">
            <v>1831</v>
          </cell>
          <cell r="CJ414">
            <v>1248</v>
          </cell>
          <cell r="CK414">
            <v>1581</v>
          </cell>
          <cell r="CL414">
            <v>2671</v>
          </cell>
          <cell r="CM414">
            <v>2337</v>
          </cell>
          <cell r="CN414">
            <v>1869</v>
          </cell>
          <cell r="CO414">
            <v>3263</v>
          </cell>
          <cell r="CP414">
            <v>6032</v>
          </cell>
          <cell r="CQ414">
            <v>1450</v>
          </cell>
          <cell r="CR414">
            <v>616</v>
          </cell>
          <cell r="CS414">
            <v>1710</v>
          </cell>
          <cell r="CT414">
            <v>1728</v>
          </cell>
          <cell r="CU414" t="str">
            <v>n.a.</v>
          </cell>
          <cell r="CV414" t="str">
            <v>n.a.</v>
          </cell>
          <cell r="CW414" t="str">
            <v>n.a.</v>
          </cell>
          <cell r="CX414" t="str">
            <v>n.a.</v>
          </cell>
          <cell r="CY414">
            <v>867</v>
          </cell>
          <cell r="CZ414">
            <v>172</v>
          </cell>
          <cell r="DA414">
            <v>1284</v>
          </cell>
          <cell r="DB414">
            <v>1540</v>
          </cell>
          <cell r="DC414">
            <v>9859</v>
          </cell>
          <cell r="DD414">
            <v>15926</v>
          </cell>
          <cell r="DE414">
            <v>16205</v>
          </cell>
          <cell r="DF414">
            <v>17686</v>
          </cell>
          <cell r="DH414">
            <v>41910</v>
          </cell>
          <cell r="DI414">
            <v>-35862</v>
          </cell>
          <cell r="DJ414">
            <v>-7141</v>
          </cell>
          <cell r="DK414">
            <v>-353</v>
          </cell>
          <cell r="DL414">
            <v>-1446</v>
          </cell>
          <cell r="DM414">
            <v>-3.4502505368647102E-2</v>
          </cell>
          <cell r="DN414">
            <v>-3.3351785220038697E-2</v>
          </cell>
          <cell r="DO414" t="str">
            <v>n.a.</v>
          </cell>
          <cell r="DP414">
            <v>5443.5</v>
          </cell>
          <cell r="DQ414">
            <v>519.5</v>
          </cell>
          <cell r="DS414">
            <v>18239</v>
          </cell>
          <cell r="DT414">
            <v>-14927</v>
          </cell>
          <cell r="DU414">
            <v>-9130</v>
          </cell>
          <cell r="DV414">
            <v>-461</v>
          </cell>
          <cell r="DW414">
            <v>-6279</v>
          </cell>
          <cell r="DX414">
            <v>-0.34426229508196698</v>
          </cell>
          <cell r="DY414">
            <v>-0.25609756097560998</v>
          </cell>
          <cell r="DZ414" t="str">
            <v>n.a.</v>
          </cell>
          <cell r="EA414">
            <v>5117</v>
          </cell>
          <cell r="EB414">
            <v>728</v>
          </cell>
          <cell r="ED414">
            <v>15156</v>
          </cell>
          <cell r="EE414">
            <v>-4165</v>
          </cell>
          <cell r="EF414">
            <v>-14478</v>
          </cell>
          <cell r="EG414">
            <v>-1091</v>
          </cell>
          <cell r="EH414">
            <v>-4578</v>
          </cell>
          <cell r="EI414">
            <v>-0.302058590657166</v>
          </cell>
          <cell r="EJ414">
            <v>-0.23198540589844899</v>
          </cell>
          <cell r="EK414" t="str">
            <v>n.a.</v>
          </cell>
          <cell r="EL414">
            <v>1857</v>
          </cell>
          <cell r="EM414">
            <v>1412</v>
          </cell>
          <cell r="EO414">
            <v>25101.666666666701</v>
          </cell>
          <cell r="EP414">
            <v>-18318</v>
          </cell>
          <cell r="EQ414">
            <v>-10249.666666666701</v>
          </cell>
          <cell r="ER414">
            <v>-635</v>
          </cell>
          <cell r="ES414">
            <v>-4101</v>
          </cell>
          <cell r="ET414">
            <v>-0.16337560586946401</v>
          </cell>
          <cell r="EU414">
            <v>-0.14043238060451099</v>
          </cell>
          <cell r="FF414" t="str">
            <v>CN44022PC</v>
          </cell>
          <cell r="FG414" t="str">
            <v>exclude</v>
          </cell>
          <cell r="FH414" t="str">
            <v>Consecutive loss</v>
          </cell>
          <cell r="FI414" t="str">
            <v>ok, loss</v>
          </cell>
        </row>
        <row r="415">
          <cell r="B415" t="str">
            <v>CHENGDU COVE TECHNOLOGY CO.,LTD</v>
          </cell>
          <cell r="C415" t="str">
            <v>exclude</v>
          </cell>
          <cell r="D415" t="str">
            <v>Consecutive loss</v>
          </cell>
          <cell r="H415" t="str">
            <v/>
          </cell>
          <cell r="I415" t="str">
            <v>ok, loss</v>
          </cell>
          <cell r="J415" t="str">
            <v>ok,loss</v>
          </cell>
          <cell r="M415" t="str">
            <v>CHENGDU COVE TECHNOLOGY CO.,LTD</v>
          </cell>
          <cell r="N415" t="str">
            <v>This company is engaged in the development and manufacture of time frequency synchronization systems. It was established in 2000 and conducts business from its registered head office located in Chengdu, China. It was formerly known as Chengdu Kewei Technology Development Co., Ltd. The company's business operation is primarily involved in manufacturing precision timing products including time synchronization systems, NTP time servers, GPS clocks and digital clocks etc.</v>
          </cell>
          <cell r="O415" t="str">
            <v>Manufacturing</v>
          </cell>
          <cell r="P415" t="str">
            <v>www.cove.com.cn</v>
          </cell>
          <cell r="R415" t="str">
            <v>China</v>
          </cell>
          <cell r="S415" t="str">
            <v>870065</v>
          </cell>
          <cell r="T415" t="str">
            <v>B+</v>
          </cell>
          <cell r="U415" t="str">
            <v>3699</v>
          </cell>
          <cell r="V415" t="str">
            <v>Engaged in the development and manufacture of time frequency synchronization systems</v>
          </cell>
          <cell r="W415" t="str">
            <v>Our Company is a high-tech enterprise specializing in the R&amp;amp;D, production and sales of time-frequency products such as Beidou Satellite Navigation System, Global Positioning System and Atomic Clock in China. We are committed to providing high precision, high stability, high security and high reliability time-frequency products for customers at home and abroad. The company's products are mainly used in the power industry, and have a wide application prospect in rail transit, radio and television communications, civil aviation and air traffic control and other industries.</v>
          </cell>
          <cell r="Z415" t="str">
            <v>CN49870PC</v>
          </cell>
          <cell r="AA415">
            <v>10512</v>
          </cell>
          <cell r="AB415">
            <v>18417</v>
          </cell>
          <cell r="AC415">
            <v>22077</v>
          </cell>
          <cell r="AD415">
            <v>17836</v>
          </cell>
          <cell r="AE415">
            <v>10634</v>
          </cell>
          <cell r="AF415">
            <v>15942</v>
          </cell>
          <cell r="AG415">
            <v>13488</v>
          </cell>
          <cell r="AH415">
            <v>16982</v>
          </cell>
          <cell r="AI415">
            <v>-231</v>
          </cell>
          <cell r="AJ415">
            <v>-283</v>
          </cell>
          <cell r="AK415">
            <v>-239</v>
          </cell>
          <cell r="AL415">
            <v>-327</v>
          </cell>
          <cell r="AM415">
            <v>10403</v>
          </cell>
          <cell r="AN415">
            <v>15659</v>
          </cell>
          <cell r="AO415">
            <v>13249</v>
          </cell>
          <cell r="AP415">
            <v>16655</v>
          </cell>
          <cell r="AQ415">
            <v>109</v>
          </cell>
          <cell r="AR415">
            <v>2758</v>
          </cell>
          <cell r="AS415">
            <v>8828</v>
          </cell>
          <cell r="AT415">
            <v>1181</v>
          </cell>
          <cell r="AU415">
            <v>-4519</v>
          </cell>
          <cell r="AV415">
            <v>-7810</v>
          </cell>
          <cell r="AW415">
            <v>-8024</v>
          </cell>
          <cell r="AX415">
            <v>-11528</v>
          </cell>
          <cell r="AY415" t="str">
            <v>n.a.</v>
          </cell>
          <cell r="AZ415" t="str">
            <v>n.a.</v>
          </cell>
          <cell r="BA415" t="str">
            <v>n.a.</v>
          </cell>
          <cell r="BB415" t="str">
            <v>n.a.</v>
          </cell>
          <cell r="BC415">
            <v>-5773</v>
          </cell>
          <cell r="BD415">
            <v>-10178</v>
          </cell>
          <cell r="BE415">
            <v>-9747</v>
          </cell>
          <cell r="BF415">
            <v>-9814</v>
          </cell>
          <cell r="BG415">
            <v>220</v>
          </cell>
          <cell r="BH415">
            <v>429</v>
          </cell>
          <cell r="BI415">
            <v>4306</v>
          </cell>
          <cell r="BJ415">
            <v>-3506</v>
          </cell>
          <cell r="BK415">
            <v>-458</v>
          </cell>
          <cell r="BL415">
            <v>-519</v>
          </cell>
          <cell r="BM415">
            <v>-555</v>
          </cell>
          <cell r="BN415">
            <v>-604</v>
          </cell>
          <cell r="BO415">
            <v>-455</v>
          </cell>
          <cell r="BP415">
            <v>-516</v>
          </cell>
          <cell r="BQ415">
            <v>-518</v>
          </cell>
          <cell r="BR415">
            <v>-560</v>
          </cell>
          <cell r="BS415">
            <v>-3</v>
          </cell>
          <cell r="BT415">
            <v>-3</v>
          </cell>
          <cell r="BU415">
            <v>-37</v>
          </cell>
          <cell r="BV415">
            <v>-44</v>
          </cell>
          <cell r="BW415">
            <v>-2045</v>
          </cell>
          <cell r="BX415">
            <v>-1439</v>
          </cell>
          <cell r="BY415">
            <v>1300</v>
          </cell>
          <cell r="BZ415">
            <v>-4558</v>
          </cell>
          <cell r="CA415">
            <v>25132</v>
          </cell>
          <cell r="CB415">
            <v>27991</v>
          </cell>
          <cell r="CC415">
            <v>27233</v>
          </cell>
          <cell r="CD415">
            <v>32361</v>
          </cell>
          <cell r="CE415">
            <v>8468</v>
          </cell>
          <cell r="CF415">
            <v>8383</v>
          </cell>
          <cell r="CG415">
            <v>10168</v>
          </cell>
          <cell r="CH415">
            <v>11985</v>
          </cell>
          <cell r="CI415">
            <v>7585</v>
          </cell>
          <cell r="CJ415">
            <v>11827</v>
          </cell>
          <cell r="CK415">
            <v>9357</v>
          </cell>
          <cell r="CL415">
            <v>12912</v>
          </cell>
          <cell r="CM415">
            <v>5158</v>
          </cell>
          <cell r="CN415">
            <v>5954</v>
          </cell>
          <cell r="CO415">
            <v>4380</v>
          </cell>
          <cell r="CP415">
            <v>5487</v>
          </cell>
          <cell r="CQ415">
            <v>247</v>
          </cell>
          <cell r="CR415">
            <v>195</v>
          </cell>
          <cell r="CS415">
            <v>1486</v>
          </cell>
          <cell r="CT415">
            <v>694</v>
          </cell>
          <cell r="CU415">
            <v>12</v>
          </cell>
          <cell r="CV415" t="str">
            <v>n.a.</v>
          </cell>
          <cell r="CW415" t="str">
            <v>n.a.</v>
          </cell>
          <cell r="CX415" t="str">
            <v>n.a.</v>
          </cell>
          <cell r="CY415">
            <v>505</v>
          </cell>
          <cell r="CZ415">
            <v>505</v>
          </cell>
          <cell r="DA415">
            <v>505</v>
          </cell>
          <cell r="DB415">
            <v>540</v>
          </cell>
          <cell r="DC415">
            <v>42609</v>
          </cell>
          <cell r="DD415">
            <v>45662</v>
          </cell>
          <cell r="DE415">
            <v>45134</v>
          </cell>
          <cell r="DF415">
            <v>50739</v>
          </cell>
          <cell r="DH415">
            <v>10403</v>
          </cell>
          <cell r="DI415">
            <v>-4519</v>
          </cell>
          <cell r="DJ415">
            <v>-5773</v>
          </cell>
          <cell r="DK415">
            <v>-458</v>
          </cell>
          <cell r="DL415">
            <v>-347</v>
          </cell>
          <cell r="DM415">
            <v>-3.3355762760742098E-2</v>
          </cell>
          <cell r="DN415">
            <v>-3.2279069767441902E-2</v>
          </cell>
          <cell r="DO415" t="str">
            <v>n.a.</v>
          </cell>
          <cell r="DP415">
            <v>8425.5</v>
          </cell>
          <cell r="DQ415">
            <v>505</v>
          </cell>
          <cell r="DS415">
            <v>15659</v>
          </cell>
          <cell r="DT415">
            <v>-7810</v>
          </cell>
          <cell r="DU415">
            <v>-10178</v>
          </cell>
          <cell r="DV415">
            <v>-519</v>
          </cell>
          <cell r="DW415">
            <v>-2848</v>
          </cell>
          <cell r="DX415">
            <v>-0.18187623730761901</v>
          </cell>
          <cell r="DY415">
            <v>-0.15388771816069599</v>
          </cell>
          <cell r="DZ415" t="str">
            <v>n.a.</v>
          </cell>
          <cell r="EA415">
            <v>9275.5</v>
          </cell>
          <cell r="EB415">
            <v>505</v>
          </cell>
          <cell r="ED415">
            <v>13249</v>
          </cell>
          <cell r="EE415">
            <v>-8024</v>
          </cell>
          <cell r="EF415">
            <v>-9747</v>
          </cell>
          <cell r="EG415">
            <v>-555</v>
          </cell>
          <cell r="EH415">
            <v>-5077</v>
          </cell>
          <cell r="EI415">
            <v>-0.383198731979772</v>
          </cell>
          <cell r="EJ415">
            <v>-0.27703808796245799</v>
          </cell>
          <cell r="EK415" t="str">
            <v>n.a.</v>
          </cell>
          <cell r="EL415">
            <v>11076.5</v>
          </cell>
          <cell r="EM415">
            <v>522.5</v>
          </cell>
          <cell r="EO415">
            <v>13103.666666666701</v>
          </cell>
          <cell r="EP415">
            <v>-6784.3333333333303</v>
          </cell>
          <cell r="EQ415">
            <v>-8566</v>
          </cell>
          <cell r="ER415">
            <v>-510.66666666666703</v>
          </cell>
          <cell r="ES415">
            <v>-2757.3333333333298</v>
          </cell>
          <cell r="ET415">
            <v>-0.21042456309938701</v>
          </cell>
          <cell r="EU415">
            <v>-0.17384359960490101</v>
          </cell>
          <cell r="FF415" t="str">
            <v>CN49870PC</v>
          </cell>
          <cell r="FG415" t="str">
            <v>exclude</v>
          </cell>
          <cell r="FH415" t="str">
            <v>Consecutive loss</v>
          </cell>
          <cell r="FI415" t="str">
            <v>ok, loss</v>
          </cell>
        </row>
        <row r="416">
          <cell r="B416" t="str">
            <v>CYBELE INDUSTRIES LIMITED</v>
          </cell>
          <cell r="C416" t="str">
            <v>exclude</v>
          </cell>
          <cell r="D416" t="str">
            <v>Lev SDA/SDP</v>
          </cell>
          <cell r="E416" t="str">
            <v>从事电缆及配件的制造</v>
          </cell>
          <cell r="H416" t="str">
            <v/>
          </cell>
          <cell r="I416" t="str">
            <v>ok, sda/sdp</v>
          </cell>
          <cell r="J416" t="str">
            <v>ok,sdp</v>
          </cell>
          <cell r="M416" t="str">
            <v>CYBELE INDUSTRIES LIMITED</v>
          </cell>
          <cell r="N416" t="str">
            <v>This company is engaged in the manufacture of cables and accessories in India. It was incorporated in 1900 and was formerly known as Q-Flex Cables Ltd. It has a registered head office located in Chennai, India.The company primarily offers the following products: automotive cables to wiring harness manufacturers, battery cables and ignition cables used in heavy duty batteries, polyvinylchloride (PVC) insulated single core unsheathed building cables, PVC insulated multipair instrumentation cables, power cables, control cables, single and multi core flexible cables, submersible pump cables, and XLPE insulated cables. The company also manufactures power supply cords, and PVC compounds for insulation and sheathing, as well as data connectors used in computers, electronic games, date terminals, and data communication equipment. Further, the company serves various industries, such as automotive, construction, power projects, railways, consumer electrical, consumer electronics, and computers and home appliances.</v>
          </cell>
          <cell r="O416" t="str">
            <v>Manufacturing</v>
          </cell>
          <cell r="P416" t="str">
            <v>www.qflexcable.com</v>
          </cell>
          <cell r="R416" t="str">
            <v>India</v>
          </cell>
          <cell r="S416" t="str">
            <v>531472</v>
          </cell>
          <cell r="T416" t="str">
            <v>B+</v>
          </cell>
          <cell r="U416" t="str">
            <v>3699</v>
          </cell>
          <cell r="V416" t="str">
            <v>Engaged in the manufacture of cables and accessories in India</v>
          </cell>
          <cell r="W416" t="str">
            <v>The Company is engaged in the business of manufacture of Cables and Property development / real estate activities.</v>
          </cell>
          <cell r="X416" t="str">
            <v>Q-FLEX CABLES LTD</v>
          </cell>
          <cell r="Z416" t="str">
            <v>IN33265FI</v>
          </cell>
          <cell r="AA416">
            <v>292329</v>
          </cell>
          <cell r="AB416">
            <v>197128</v>
          </cell>
          <cell r="AC416">
            <v>188884</v>
          </cell>
          <cell r="AD416">
            <v>235617</v>
          </cell>
          <cell r="AE416">
            <v>290421</v>
          </cell>
          <cell r="AF416">
            <v>197058</v>
          </cell>
          <cell r="AG416">
            <v>188864</v>
          </cell>
          <cell r="AH416">
            <v>235488</v>
          </cell>
          <cell r="AI416" t="str">
            <v>n.a.</v>
          </cell>
          <cell r="AJ416" t="str">
            <v>n.a.</v>
          </cell>
          <cell r="AK416" t="str">
            <v>n.a.</v>
          </cell>
          <cell r="AL416" t="str">
            <v>n.a.</v>
          </cell>
          <cell r="AM416">
            <v>290421</v>
          </cell>
          <cell r="AN416">
            <v>197058</v>
          </cell>
          <cell r="AO416">
            <v>188864</v>
          </cell>
          <cell r="AP416">
            <v>235488</v>
          </cell>
          <cell r="AQ416">
            <v>1908</v>
          </cell>
          <cell r="AR416">
            <v>70</v>
          </cell>
          <cell r="AS416">
            <v>20</v>
          </cell>
          <cell r="AT416">
            <v>129</v>
          </cell>
          <cell r="AU416">
            <v>-215072</v>
          </cell>
          <cell r="AV416">
            <v>-127867</v>
          </cell>
          <cell r="AW416">
            <v>-126249</v>
          </cell>
          <cell r="AX416">
            <v>-146907</v>
          </cell>
          <cell r="AY416">
            <v>0</v>
          </cell>
          <cell r="AZ416">
            <v>0</v>
          </cell>
          <cell r="BA416">
            <v>0</v>
          </cell>
          <cell r="BB416">
            <v>0</v>
          </cell>
          <cell r="BC416">
            <v>-59727</v>
          </cell>
          <cell r="BD416">
            <v>-54941</v>
          </cell>
          <cell r="BE416">
            <v>-58469</v>
          </cell>
          <cell r="BF416">
            <v>-56306</v>
          </cell>
          <cell r="BG416">
            <v>17530</v>
          </cell>
          <cell r="BH416">
            <v>14320</v>
          </cell>
          <cell r="BI416">
            <v>4166</v>
          </cell>
          <cell r="BJ416">
            <v>32404</v>
          </cell>
          <cell r="BK416">
            <v>-7617</v>
          </cell>
          <cell r="BL416">
            <v>-7483</v>
          </cell>
          <cell r="BM416">
            <v>-5960</v>
          </cell>
          <cell r="BN416">
            <v>-6052</v>
          </cell>
          <cell r="BO416">
            <v>-7617</v>
          </cell>
          <cell r="BP416">
            <v>-7483</v>
          </cell>
          <cell r="BQ416">
            <v>-5960</v>
          </cell>
          <cell r="BR416">
            <v>-6052</v>
          </cell>
          <cell r="BS416">
            <v>0</v>
          </cell>
          <cell r="BT416">
            <v>0</v>
          </cell>
          <cell r="BU416">
            <v>0</v>
          </cell>
          <cell r="BV416">
            <v>0</v>
          </cell>
          <cell r="BW416">
            <v>1226</v>
          </cell>
          <cell r="BX416">
            <v>-2308</v>
          </cell>
          <cell r="BY416">
            <v>-3019</v>
          </cell>
          <cell r="BZ416">
            <v>16869</v>
          </cell>
          <cell r="CA416">
            <v>103098</v>
          </cell>
          <cell r="CB416">
            <v>64511</v>
          </cell>
          <cell r="CC416">
            <v>62556</v>
          </cell>
          <cell r="CD416">
            <v>54028</v>
          </cell>
          <cell r="CE416">
            <v>39781</v>
          </cell>
          <cell r="CF416">
            <v>33013</v>
          </cell>
          <cell r="CG416">
            <v>30094</v>
          </cell>
          <cell r="CH416">
            <v>29373</v>
          </cell>
          <cell r="CI416">
            <v>48138</v>
          </cell>
          <cell r="CJ416">
            <v>19881</v>
          </cell>
          <cell r="CK416">
            <v>20343</v>
          </cell>
          <cell r="CL416">
            <v>10576</v>
          </cell>
          <cell r="CM416">
            <v>6132</v>
          </cell>
          <cell r="CN416">
            <v>2972</v>
          </cell>
          <cell r="CO416">
            <v>1702</v>
          </cell>
          <cell r="CP416">
            <v>3960</v>
          </cell>
          <cell r="CQ416">
            <v>3541</v>
          </cell>
          <cell r="CR416">
            <v>7524</v>
          </cell>
          <cell r="CS416">
            <v>3353</v>
          </cell>
          <cell r="CT416">
            <v>356</v>
          </cell>
          <cell r="CU416" t="str">
            <v>n.a.</v>
          </cell>
          <cell r="CV416" t="str">
            <v>n.a.</v>
          </cell>
          <cell r="CW416" t="str">
            <v>n.a.</v>
          </cell>
          <cell r="CX416" t="str">
            <v>n.a.</v>
          </cell>
          <cell r="CY416">
            <v>13270</v>
          </cell>
          <cell r="CZ416">
            <v>11160</v>
          </cell>
          <cell r="DA416">
            <v>8622</v>
          </cell>
          <cell r="DB416">
            <v>8653</v>
          </cell>
          <cell r="DC416">
            <v>444659</v>
          </cell>
          <cell r="DD416">
            <v>403870</v>
          </cell>
          <cell r="DE416">
            <v>387617</v>
          </cell>
          <cell r="DF416">
            <v>380077</v>
          </cell>
          <cell r="DH416">
            <v>290421</v>
          </cell>
          <cell r="DI416">
            <v>-215072</v>
          </cell>
          <cell r="DJ416">
            <v>-59727</v>
          </cell>
          <cell r="DK416">
            <v>-7617</v>
          </cell>
          <cell r="DL416">
            <v>8005</v>
          </cell>
          <cell r="DM416">
            <v>2.75634337737285E-2</v>
          </cell>
          <cell r="DN416">
            <v>2.8344711347799E-2</v>
          </cell>
          <cell r="DO416">
            <v>0</v>
          </cell>
          <cell r="DP416">
            <v>36397</v>
          </cell>
          <cell r="DQ416">
            <v>12215</v>
          </cell>
          <cell r="DS416">
            <v>197058</v>
          </cell>
          <cell r="DT416">
            <v>-127867</v>
          </cell>
          <cell r="DU416">
            <v>-54941</v>
          </cell>
          <cell r="DV416">
            <v>-7483</v>
          </cell>
          <cell r="DW416">
            <v>6767</v>
          </cell>
          <cell r="DX416">
            <v>3.43401435110475E-2</v>
          </cell>
          <cell r="DY416">
            <v>3.5561324497742901E-2</v>
          </cell>
          <cell r="DZ416">
            <v>0</v>
          </cell>
          <cell r="EA416">
            <v>31553.5</v>
          </cell>
          <cell r="EB416">
            <v>9891</v>
          </cell>
          <cell r="ED416">
            <v>188864</v>
          </cell>
          <cell r="EE416">
            <v>-126249</v>
          </cell>
          <cell r="EF416">
            <v>-58469</v>
          </cell>
          <cell r="EG416">
            <v>-5960</v>
          </cell>
          <cell r="EH416">
            <v>-1814</v>
          </cell>
          <cell r="EI416">
            <v>-9.6047949847509299E-3</v>
          </cell>
          <cell r="EJ416">
            <v>-9.5134205309474595E-3</v>
          </cell>
          <cell r="EK416">
            <v>0</v>
          </cell>
          <cell r="EL416">
            <v>29733.5</v>
          </cell>
          <cell r="EM416">
            <v>8637.5</v>
          </cell>
          <cell r="EO416">
            <v>225447.66666666701</v>
          </cell>
          <cell r="EP416">
            <v>-156396</v>
          </cell>
          <cell r="EQ416">
            <v>-57712.333333333299</v>
          </cell>
          <cell r="ER416">
            <v>-7020</v>
          </cell>
          <cell r="ES416">
            <v>4319.3333333333203</v>
          </cell>
          <cell r="ET416">
            <v>1.9158917886338701E-2</v>
          </cell>
          <cell r="EU416">
            <v>1.95331519404267E-2</v>
          </cell>
          <cell r="FF416" t="str">
            <v>IN33265FI</v>
          </cell>
          <cell r="FG416" t="str">
            <v>exclude</v>
          </cell>
          <cell r="FH416" t="str">
            <v>Lev SDA/SDP</v>
          </cell>
          <cell r="FI416" t="str">
            <v>ok, sda/sdp</v>
          </cell>
        </row>
        <row r="417">
          <cell r="B417" t="str">
            <v>OIMEX ELECTRODE LIMITED</v>
          </cell>
          <cell r="C417" t="str">
            <v>exclude</v>
          </cell>
          <cell r="D417" t="str">
            <v>Lev SDA/SDP</v>
          </cell>
          <cell r="E417" t="str">
            <v>从事焊条、焊丝、焊钉的生产和销售</v>
          </cell>
          <cell r="H417" t="str">
            <v/>
          </cell>
          <cell r="I417" t="str">
            <v>ok, sda/sdp</v>
          </cell>
          <cell r="J417" t="str">
            <v>ok,sdp</v>
          </cell>
          <cell r="M417" t="str">
            <v>OIMEX ELECTRODE LIMITED</v>
          </cell>
          <cell r="P417" t="str">
            <v>www.oimexelectrodes.com</v>
          </cell>
          <cell r="R417" t="str">
            <v>Bangladesh</v>
          </cell>
          <cell r="S417" t="str">
            <v>OIMEX</v>
          </cell>
          <cell r="T417" t="str">
            <v>A+</v>
          </cell>
          <cell r="U417" t="str">
            <v>3699</v>
          </cell>
          <cell r="W417" t="str">
            <v>The Company is engaged in manufacturing and marketing welding electrodes, G. I. Wire and Nail (Parek). The core markets for the product of the Company are engineering workshop, developer companies, and other local customers.</v>
          </cell>
          <cell r="Z417" t="str">
            <v>BD32423FE</v>
          </cell>
          <cell r="AA417">
            <v>225254</v>
          </cell>
          <cell r="AB417">
            <v>436704</v>
          </cell>
          <cell r="AC417">
            <v>523623</v>
          </cell>
          <cell r="AD417">
            <v>503535</v>
          </cell>
          <cell r="AE417">
            <v>222321</v>
          </cell>
          <cell r="AF417">
            <v>434275</v>
          </cell>
          <cell r="AG417">
            <v>519173</v>
          </cell>
          <cell r="AH417">
            <v>494752</v>
          </cell>
          <cell r="AI417" t="str">
            <v>n.a.</v>
          </cell>
          <cell r="AJ417" t="str">
            <v>n.a.</v>
          </cell>
          <cell r="AK417" t="str">
            <v>n.a.</v>
          </cell>
          <cell r="AL417" t="str">
            <v>n.a.</v>
          </cell>
          <cell r="AM417">
            <v>222321</v>
          </cell>
          <cell r="AN417">
            <v>434275</v>
          </cell>
          <cell r="AO417">
            <v>519173</v>
          </cell>
          <cell r="AP417">
            <v>494752</v>
          </cell>
          <cell r="AQ417">
            <v>2933</v>
          </cell>
          <cell r="AR417">
            <v>2429</v>
          </cell>
          <cell r="AS417">
            <v>4450</v>
          </cell>
          <cell r="AT417">
            <v>8783</v>
          </cell>
          <cell r="AU417">
            <v>-123591</v>
          </cell>
          <cell r="AV417">
            <v>-275273</v>
          </cell>
          <cell r="AW417">
            <v>-318698</v>
          </cell>
          <cell r="AX417">
            <v>-298721</v>
          </cell>
          <cell r="AY417">
            <v>0</v>
          </cell>
          <cell r="AZ417">
            <v>0</v>
          </cell>
          <cell r="BA417">
            <v>0</v>
          </cell>
          <cell r="BB417">
            <v>0</v>
          </cell>
          <cell r="BC417">
            <v>-12009</v>
          </cell>
          <cell r="BD417">
            <v>-13981</v>
          </cell>
          <cell r="BE417">
            <v>-11059</v>
          </cell>
          <cell r="BF417">
            <v>-25132</v>
          </cell>
          <cell r="BG417">
            <v>89654</v>
          </cell>
          <cell r="BH417">
            <v>147450</v>
          </cell>
          <cell r="BI417">
            <v>193866</v>
          </cell>
          <cell r="BJ417">
            <v>179682</v>
          </cell>
          <cell r="BK417">
            <v>-52745</v>
          </cell>
          <cell r="BL417">
            <v>-51077</v>
          </cell>
          <cell r="BM417">
            <v>-47914</v>
          </cell>
          <cell r="BN417">
            <v>-44298</v>
          </cell>
          <cell r="BO417">
            <v>-52745</v>
          </cell>
          <cell r="BP417">
            <v>-51077</v>
          </cell>
          <cell r="BQ417">
            <v>-47914</v>
          </cell>
          <cell r="BR417">
            <v>-44298</v>
          </cell>
          <cell r="BS417">
            <v>0</v>
          </cell>
          <cell r="BT417">
            <v>0</v>
          </cell>
          <cell r="BU417">
            <v>0</v>
          </cell>
          <cell r="BV417">
            <v>0</v>
          </cell>
          <cell r="BW417">
            <v>5495</v>
          </cell>
          <cell r="BX417">
            <v>32538</v>
          </cell>
          <cell r="BY417">
            <v>94079</v>
          </cell>
          <cell r="BZ417">
            <v>91289</v>
          </cell>
          <cell r="CA417">
            <v>611185</v>
          </cell>
          <cell r="CB417">
            <v>616063</v>
          </cell>
          <cell r="CC417">
            <v>561834</v>
          </cell>
          <cell r="CD417">
            <v>498722</v>
          </cell>
          <cell r="CE417">
            <v>276944</v>
          </cell>
          <cell r="CF417">
            <v>283559</v>
          </cell>
          <cell r="CG417">
            <v>298329</v>
          </cell>
          <cell r="CH417">
            <v>260390</v>
          </cell>
          <cell r="CI417" t="str">
            <v>n.a.</v>
          </cell>
          <cell r="CJ417" t="str">
            <v>n.a.</v>
          </cell>
          <cell r="CK417">
            <v>226857</v>
          </cell>
          <cell r="CL417">
            <v>210080</v>
          </cell>
          <cell r="CM417">
            <v>302651</v>
          </cell>
          <cell r="CN417">
            <v>288724</v>
          </cell>
          <cell r="CO417">
            <v>4855</v>
          </cell>
          <cell r="CP417">
            <v>2080</v>
          </cell>
          <cell r="CQ417">
            <v>15518</v>
          </cell>
          <cell r="CR417">
            <v>14500</v>
          </cell>
          <cell r="CS417">
            <v>23812</v>
          </cell>
          <cell r="CT417">
            <v>19504</v>
          </cell>
          <cell r="CU417">
            <v>7023</v>
          </cell>
          <cell r="CV417">
            <v>34</v>
          </cell>
          <cell r="CW417" t="str">
            <v>n.a.</v>
          </cell>
          <cell r="CX417" t="str">
            <v>n.a.</v>
          </cell>
          <cell r="CY417">
            <v>56358</v>
          </cell>
          <cell r="CZ417">
            <v>30298</v>
          </cell>
          <cell r="DA417">
            <v>36374</v>
          </cell>
          <cell r="DB417">
            <v>43728</v>
          </cell>
          <cell r="DC417">
            <v>1200409</v>
          </cell>
          <cell r="DD417">
            <v>1174768</v>
          </cell>
          <cell r="DE417">
            <v>1087098</v>
          </cell>
          <cell r="DF417">
            <v>968501</v>
          </cell>
          <cell r="DH417">
            <v>222321</v>
          </cell>
          <cell r="DI417">
            <v>-123591</v>
          </cell>
          <cell r="DJ417">
            <v>-12009</v>
          </cell>
          <cell r="DK417">
            <v>-52745</v>
          </cell>
          <cell r="DL417">
            <v>33976</v>
          </cell>
          <cell r="DM417">
            <v>0.152824069701018</v>
          </cell>
          <cell r="DN417">
            <v>0.18039236507473</v>
          </cell>
          <cell r="DO417">
            <v>0</v>
          </cell>
          <cell r="DP417">
            <v>280251.5</v>
          </cell>
          <cell r="DQ417">
            <v>43328</v>
          </cell>
          <cell r="DS417">
            <v>434275</v>
          </cell>
          <cell r="DT417">
            <v>-275273</v>
          </cell>
          <cell r="DU417">
            <v>-13981</v>
          </cell>
          <cell r="DV417">
            <v>-51077</v>
          </cell>
          <cell r="DW417">
            <v>93944</v>
          </cell>
          <cell r="DX417">
            <v>0.21632375798744999</v>
          </cell>
          <cell r="DY417">
            <v>0.27603715206666501</v>
          </cell>
          <cell r="DZ417">
            <v>0</v>
          </cell>
          <cell r="EA417">
            <v>290944</v>
          </cell>
          <cell r="EB417">
            <v>33336</v>
          </cell>
          <cell r="ED417">
            <v>519173</v>
          </cell>
          <cell r="EE417">
            <v>-318698</v>
          </cell>
          <cell r="EF417">
            <v>-11059</v>
          </cell>
          <cell r="EG417">
            <v>-47914</v>
          </cell>
          <cell r="EH417">
            <v>141502</v>
          </cell>
          <cell r="EI417">
            <v>0.27255269438125601</v>
          </cell>
          <cell r="EJ417">
            <v>0.37467001702539998</v>
          </cell>
          <cell r="EK417">
            <v>0</v>
          </cell>
          <cell r="EL417">
            <v>279359.5</v>
          </cell>
          <cell r="EM417">
            <v>40051</v>
          </cell>
          <cell r="EO417">
            <v>391923</v>
          </cell>
          <cell r="EP417">
            <v>-239187.33333333299</v>
          </cell>
          <cell r="EQ417">
            <v>-12349.666666666701</v>
          </cell>
          <cell r="ER417">
            <v>-50578.666666666701</v>
          </cell>
          <cell r="ES417">
            <v>89807.333333333299</v>
          </cell>
          <cell r="ET417">
            <v>0.22914535082996701</v>
          </cell>
          <cell r="EU417">
            <v>0.29726142415653201</v>
          </cell>
          <cell r="FF417" t="str">
            <v>BD32423FE</v>
          </cell>
          <cell r="FG417" t="str">
            <v>exclude</v>
          </cell>
          <cell r="FH417" t="str">
            <v>Lev SDA/SDP</v>
          </cell>
          <cell r="FI417" t="str">
            <v>ok, sda/sdp</v>
          </cell>
        </row>
        <row r="418">
          <cell r="B418" t="str">
            <v>DALIAN HONGDA ELECTRIC CO., LTD</v>
          </cell>
          <cell r="C418" t="str">
            <v>exclude</v>
          </cell>
          <cell r="D418" t="str">
            <v>Independence(A+, A, A-, B+, B, B-,U)</v>
          </cell>
          <cell r="H418" t="str">
            <v/>
          </cell>
          <cell r="I418" t="str">
            <v>ok, indep</v>
          </cell>
          <cell r="J418" t="str">
            <v>ok,indep</v>
          </cell>
          <cell r="M418" t="str">
            <v>DALIAN HONGDA ELECTRIC CO., LTD</v>
          </cell>
          <cell r="R418" t="str">
            <v>China</v>
          </cell>
          <cell r="S418" t="str">
            <v>872226</v>
          </cell>
          <cell r="T418" t="str">
            <v>D</v>
          </cell>
          <cell r="U418" t="str">
            <v>3699</v>
          </cell>
          <cell r="W418" t="str">
            <v>The Company is mainly engaged in the R &amp; D, production, sales and related technical services of electrical transmission products, industrial automation products, instruments and meters, environmental protection equipment, and electrical control equipment.</v>
          </cell>
          <cell r="Z418" t="str">
            <v>CN52771PC</v>
          </cell>
          <cell r="AA418">
            <v>11315</v>
          </cell>
          <cell r="AB418">
            <v>17217</v>
          </cell>
          <cell r="AC418">
            <v>15580</v>
          </cell>
          <cell r="AD418">
            <v>16250</v>
          </cell>
          <cell r="AE418">
            <v>11392</v>
          </cell>
          <cell r="AF418">
            <v>17308</v>
          </cell>
          <cell r="AG418">
            <v>15657</v>
          </cell>
          <cell r="AH418">
            <v>14798</v>
          </cell>
          <cell r="AI418">
            <v>-84</v>
          </cell>
          <cell r="AJ418">
            <v>-204</v>
          </cell>
          <cell r="AK418">
            <v>-77</v>
          </cell>
          <cell r="AL418">
            <v>-156</v>
          </cell>
          <cell r="AM418">
            <v>11308</v>
          </cell>
          <cell r="AN418">
            <v>17104</v>
          </cell>
          <cell r="AO418">
            <v>15580</v>
          </cell>
          <cell r="AP418">
            <v>14642</v>
          </cell>
          <cell r="AQ418">
            <v>7</v>
          </cell>
          <cell r="AR418">
            <v>113</v>
          </cell>
          <cell r="AS418">
            <v>0</v>
          </cell>
          <cell r="AT418">
            <v>1608</v>
          </cell>
          <cell r="AU418">
            <v>-6983</v>
          </cell>
          <cell r="AV418">
            <v>-12232</v>
          </cell>
          <cell r="AW418">
            <v>-11039</v>
          </cell>
          <cell r="AX418">
            <v>-10599</v>
          </cell>
          <cell r="AY418" t="str">
            <v>n.a.</v>
          </cell>
          <cell r="AZ418" t="str">
            <v>n.a.</v>
          </cell>
          <cell r="BA418" t="str">
            <v>n.a.</v>
          </cell>
          <cell r="BB418" t="str">
            <v>n.a.</v>
          </cell>
          <cell r="BC418">
            <v>-3269</v>
          </cell>
          <cell r="BD418">
            <v>-3257</v>
          </cell>
          <cell r="BE418">
            <v>-3263</v>
          </cell>
          <cell r="BF418">
            <v>-3943</v>
          </cell>
          <cell r="BG418">
            <v>1063</v>
          </cell>
          <cell r="BH418">
            <v>1728</v>
          </cell>
          <cell r="BI418">
            <v>1278</v>
          </cell>
          <cell r="BJ418">
            <v>1708</v>
          </cell>
          <cell r="BK418">
            <v>-121</v>
          </cell>
          <cell r="BL418">
            <v>-195</v>
          </cell>
          <cell r="BM418">
            <v>-314</v>
          </cell>
          <cell r="BN418">
            <v>-327</v>
          </cell>
          <cell r="BO418">
            <v>-132</v>
          </cell>
          <cell r="BP418">
            <v>-195</v>
          </cell>
          <cell r="BQ418">
            <v>-314</v>
          </cell>
          <cell r="BR418">
            <v>-327</v>
          </cell>
          <cell r="BS418">
            <v>11</v>
          </cell>
          <cell r="BT418">
            <v>0</v>
          </cell>
          <cell r="BU418">
            <v>0</v>
          </cell>
          <cell r="BV418">
            <v>0</v>
          </cell>
          <cell r="BW418">
            <v>1231</v>
          </cell>
          <cell r="BX418">
            <v>1301</v>
          </cell>
          <cell r="BY418">
            <v>1122</v>
          </cell>
          <cell r="BZ418">
            <v>1602</v>
          </cell>
          <cell r="CA418">
            <v>28325</v>
          </cell>
          <cell r="CB418">
            <v>30067</v>
          </cell>
          <cell r="CC418">
            <v>27010</v>
          </cell>
          <cell r="CD418">
            <v>25953</v>
          </cell>
          <cell r="CE418">
            <v>1506</v>
          </cell>
          <cell r="CF418">
            <v>780</v>
          </cell>
          <cell r="CG418">
            <v>3406</v>
          </cell>
          <cell r="CH418">
            <v>4310</v>
          </cell>
          <cell r="CI418">
            <v>6075</v>
          </cell>
          <cell r="CJ418">
            <v>7604</v>
          </cell>
          <cell r="CK418">
            <v>6504</v>
          </cell>
          <cell r="CL418">
            <v>8005</v>
          </cell>
          <cell r="CM418">
            <v>6530</v>
          </cell>
          <cell r="CN418">
            <v>5757</v>
          </cell>
          <cell r="CO418">
            <v>4992</v>
          </cell>
          <cell r="CP418">
            <v>6538</v>
          </cell>
          <cell r="CQ418">
            <v>13848</v>
          </cell>
          <cell r="CR418">
            <v>15539</v>
          </cell>
          <cell r="CS418">
            <v>11568</v>
          </cell>
          <cell r="CT418">
            <v>6696</v>
          </cell>
          <cell r="CU418">
            <v>13284</v>
          </cell>
          <cell r="CV418" t="str">
            <v>n.a.</v>
          </cell>
          <cell r="CW418" t="str">
            <v>n.a.</v>
          </cell>
          <cell r="CX418" t="str">
            <v>n.a.</v>
          </cell>
          <cell r="CY418" t="str">
            <v>n.a.</v>
          </cell>
          <cell r="CZ418" t="str">
            <v>n.a.</v>
          </cell>
          <cell r="DA418" t="str">
            <v>n.a.</v>
          </cell>
          <cell r="DB418" t="str">
            <v>n.a.</v>
          </cell>
          <cell r="DC418">
            <v>30853</v>
          </cell>
          <cell r="DD418">
            <v>31460</v>
          </cell>
          <cell r="DE418">
            <v>28181</v>
          </cell>
          <cell r="DF418">
            <v>26968</v>
          </cell>
          <cell r="DH418">
            <v>11308</v>
          </cell>
          <cell r="DI418">
            <v>-6983</v>
          </cell>
          <cell r="DJ418">
            <v>-3269</v>
          </cell>
          <cell r="DK418">
            <v>-121</v>
          </cell>
          <cell r="DL418">
            <v>935</v>
          </cell>
          <cell r="DM418">
            <v>8.2684824902723705E-2</v>
          </cell>
          <cell r="DN418">
            <v>9.01378579003181E-2</v>
          </cell>
          <cell r="DO418" t="str">
            <v>n.a.</v>
          </cell>
          <cell r="DP418">
            <v>1143</v>
          </cell>
          <cell r="DQ418" t="e">
            <v>#VALUE!</v>
          </cell>
          <cell r="DS418">
            <v>17104</v>
          </cell>
          <cell r="DT418">
            <v>-12232</v>
          </cell>
          <cell r="DU418">
            <v>-3257</v>
          </cell>
          <cell r="DV418">
            <v>-195</v>
          </cell>
          <cell r="DW418">
            <v>1420</v>
          </cell>
          <cell r="DX418">
            <v>8.3021515434985996E-2</v>
          </cell>
          <cell r="DY418">
            <v>9.0538128028564105E-2</v>
          </cell>
          <cell r="DZ418" t="str">
            <v>n.a.</v>
          </cell>
          <cell r="EA418">
            <v>2093</v>
          </cell>
          <cell r="EB418" t="e">
            <v>#VALUE!</v>
          </cell>
          <cell r="ED418">
            <v>15580</v>
          </cell>
          <cell r="EE418">
            <v>-11039</v>
          </cell>
          <cell r="EF418">
            <v>-3263</v>
          </cell>
          <cell r="EG418">
            <v>-314</v>
          </cell>
          <cell r="EH418">
            <v>964</v>
          </cell>
          <cell r="EI418">
            <v>6.1874197689345302E-2</v>
          </cell>
          <cell r="EJ418">
            <v>6.5955117679255604E-2</v>
          </cell>
          <cell r="EK418" t="str">
            <v>n.a.</v>
          </cell>
          <cell r="EL418">
            <v>3858</v>
          </cell>
          <cell r="EM418" t="e">
            <v>#VALUE!</v>
          </cell>
          <cell r="EO418">
            <v>14664</v>
          </cell>
          <cell r="EP418">
            <v>-10084.666666666701</v>
          </cell>
          <cell r="EQ418">
            <v>-3263</v>
          </cell>
          <cell r="ER418">
            <v>-210</v>
          </cell>
          <cell r="ES418">
            <v>1106.3333333333301</v>
          </cell>
          <cell r="ET418">
            <v>7.5445535551918602E-2</v>
          </cell>
          <cell r="EU418">
            <v>8.1602045583064997E-2</v>
          </cell>
          <cell r="FF418" t="str">
            <v>CN52771PC</v>
          </cell>
          <cell r="FG418" t="str">
            <v>exclude</v>
          </cell>
          <cell r="FH418" t="str">
            <v>Independence(A+, A, A-, B+, B, B-,U)</v>
          </cell>
          <cell r="FI418" t="str">
            <v>ok, indep</v>
          </cell>
        </row>
        <row r="419">
          <cell r="B419" t="str">
            <v>SHANDONG WINA GREEN POWER TECHNOLOGY CO.,LTD.</v>
          </cell>
          <cell r="C419" t="str">
            <v>exclude</v>
          </cell>
          <cell r="D419" t="str">
            <v>Independence(A+, A, A-, B+, B, B-,U)</v>
          </cell>
          <cell r="H419" t="str">
            <v/>
          </cell>
          <cell r="I419" t="str">
            <v>ok, indep</v>
          </cell>
          <cell r="J419" t="str">
            <v>ok,indep</v>
          </cell>
          <cell r="M419" t="str">
            <v>SHANDONG WINA GREEN POWER TECHNOLOGY CO.,LTD.</v>
          </cell>
          <cell r="N419" t="str">
            <v>This company is engaged in the manufacture of batteries and accumulators. It was incorporated in August of 2006. The registered business office of the company is located in Shouguang, Shandong, China. The company offers a wide range of products such as LiFePO4 battery cells, LiFePO4 battery packs, storage energy LiFePO4 batteries, E-car lithium ion batteries, and E-bike/E-scooter LiFePO4 batteries. It has state-of-the-art technology and facilities as well as employs certified staff skilled in manufacturing operations in compliance with the standards and other technical specifications that guarantees quality. The company is active and operational in China.</v>
          </cell>
          <cell r="O419" t="str">
            <v>Manufacturing</v>
          </cell>
          <cell r="P419" t="str">
            <v>www.winabattery.com</v>
          </cell>
          <cell r="R419" t="str">
            <v>China</v>
          </cell>
          <cell r="S419" t="str">
            <v>834851</v>
          </cell>
          <cell r="T419" t="str">
            <v>D</v>
          </cell>
          <cell r="U419" t="str">
            <v>3691</v>
          </cell>
          <cell r="V419" t="str">
            <v>Engaged in the manufacture of batteries and accumulators</v>
          </cell>
          <cell r="W419" t="str">
            <v>The Company is mainly engaged in R &amp; D, production and sales of lithium-ion power batteries, lithium ion power battery pack. Scope of business processing, sales, leasing: lithium ion battery, battery accessories; R &amp; D battery cathode materials, water-based glue, diaphragm, battery management system; operating state allows goods and technology within the scope of the import and export business (in accordance with the law shall be approved by the project, approved by the relevant departments before carrying out business activities).</v>
          </cell>
          <cell r="Z419" t="str">
            <v>CN44734PC</v>
          </cell>
          <cell r="AA419">
            <v>260375</v>
          </cell>
          <cell r="AB419">
            <v>16947</v>
          </cell>
          <cell r="AC419">
            <v>54588</v>
          </cell>
          <cell r="AD419">
            <v>62437</v>
          </cell>
          <cell r="AE419">
            <v>35425</v>
          </cell>
          <cell r="AF419">
            <v>16262</v>
          </cell>
          <cell r="AG419">
            <v>55899</v>
          </cell>
          <cell r="AH419">
            <v>53327</v>
          </cell>
          <cell r="AI419">
            <v>-1</v>
          </cell>
          <cell r="AJ419">
            <v>-2006</v>
          </cell>
          <cell r="AK419">
            <v>-2450</v>
          </cell>
          <cell r="AL419">
            <v>-2523</v>
          </cell>
          <cell r="AM419">
            <v>35424</v>
          </cell>
          <cell r="AN419">
            <v>14256</v>
          </cell>
          <cell r="AO419">
            <v>53449</v>
          </cell>
          <cell r="AP419">
            <v>50804</v>
          </cell>
          <cell r="AQ419">
            <v>224951</v>
          </cell>
          <cell r="AR419">
            <v>2691</v>
          </cell>
          <cell r="AS419">
            <v>1139</v>
          </cell>
          <cell r="AT419">
            <v>11633</v>
          </cell>
          <cell r="AU419">
            <v>-21229</v>
          </cell>
          <cell r="AV419">
            <v>-10881</v>
          </cell>
          <cell r="AW419">
            <v>100912</v>
          </cell>
          <cell r="AX419">
            <v>-2463</v>
          </cell>
          <cell r="AY419" t="str">
            <v>n.a.</v>
          </cell>
          <cell r="AZ419" t="str">
            <v>n.a.</v>
          </cell>
          <cell r="BA419" t="str">
            <v>n.a.</v>
          </cell>
          <cell r="BB419" t="str">
            <v>n.a.</v>
          </cell>
          <cell r="BC419">
            <v>-16072</v>
          </cell>
          <cell r="BD419">
            <v>-99349</v>
          </cell>
          <cell r="BE419">
            <v>-55414</v>
          </cell>
          <cell r="BF419">
            <v>-89341</v>
          </cell>
          <cell r="BG419">
            <v>223074</v>
          </cell>
          <cell r="BH419">
            <v>-93283</v>
          </cell>
          <cell r="BI419">
            <v>100086</v>
          </cell>
          <cell r="BJ419">
            <v>-29367</v>
          </cell>
          <cell r="BK419">
            <v>9355</v>
          </cell>
          <cell r="BL419">
            <v>-278008</v>
          </cell>
          <cell r="BM419">
            <v>-140108</v>
          </cell>
          <cell r="BN419">
            <v>-45361</v>
          </cell>
          <cell r="BO419">
            <v>-2245</v>
          </cell>
          <cell r="BP419">
            <v>-153276</v>
          </cell>
          <cell r="BQ419">
            <v>-128028</v>
          </cell>
          <cell r="BR419">
            <v>-32387</v>
          </cell>
          <cell r="BS419">
            <v>11600</v>
          </cell>
          <cell r="BT419">
            <v>-124732</v>
          </cell>
          <cell r="BU419">
            <v>-12080</v>
          </cell>
          <cell r="BV419">
            <v>-12974</v>
          </cell>
          <cell r="BW419">
            <v>229556</v>
          </cell>
          <cell r="BX419">
            <v>-404522</v>
          </cell>
          <cell r="BY419">
            <v>-28983</v>
          </cell>
          <cell r="BZ419">
            <v>-100188</v>
          </cell>
          <cell r="CA419">
            <v>132346</v>
          </cell>
          <cell r="CB419">
            <v>54326</v>
          </cell>
          <cell r="CC419">
            <v>248984</v>
          </cell>
          <cell r="CD419">
            <v>261731</v>
          </cell>
          <cell r="CE419">
            <v>16163</v>
          </cell>
          <cell r="CF419">
            <v>28503</v>
          </cell>
          <cell r="CG419">
            <v>103820</v>
          </cell>
          <cell r="CH419">
            <v>102246</v>
          </cell>
          <cell r="CI419">
            <v>12477</v>
          </cell>
          <cell r="CJ419">
            <v>2950</v>
          </cell>
          <cell r="CK419">
            <v>64483</v>
          </cell>
          <cell r="CL419">
            <v>99031</v>
          </cell>
          <cell r="CM419">
            <v>99640</v>
          </cell>
          <cell r="CN419">
            <v>20143</v>
          </cell>
          <cell r="CO419">
            <v>38590</v>
          </cell>
          <cell r="CP419">
            <v>46703</v>
          </cell>
          <cell r="CQ419">
            <v>129</v>
          </cell>
          <cell r="CR419">
            <v>2361</v>
          </cell>
          <cell r="CS419">
            <v>2538</v>
          </cell>
          <cell r="CT419">
            <v>4405</v>
          </cell>
          <cell r="CU419" t="str">
            <v>n.a.</v>
          </cell>
          <cell r="CV419" t="str">
            <v>n.a.</v>
          </cell>
          <cell r="CW419" t="str">
            <v>n.a.</v>
          </cell>
          <cell r="CX419" t="str">
            <v>n.a.</v>
          </cell>
          <cell r="CY419" t="str">
            <v>n.a.</v>
          </cell>
          <cell r="CZ419">
            <v>53546</v>
          </cell>
          <cell r="DA419">
            <v>87022</v>
          </cell>
          <cell r="DB419">
            <v>96576</v>
          </cell>
          <cell r="DC419">
            <v>157209</v>
          </cell>
          <cell r="DD419">
            <v>206024</v>
          </cell>
          <cell r="DE419">
            <v>669813</v>
          </cell>
          <cell r="DF419">
            <v>702857</v>
          </cell>
          <cell r="DH419">
            <v>35424</v>
          </cell>
          <cell r="DI419">
            <v>-21229</v>
          </cell>
          <cell r="DJ419">
            <v>-16072</v>
          </cell>
          <cell r="DK419">
            <v>9355</v>
          </cell>
          <cell r="DL419">
            <v>7478</v>
          </cell>
          <cell r="DM419">
            <v>0.21109981933152699</v>
          </cell>
          <cell r="DN419">
            <v>0.26758749015959299</v>
          </cell>
          <cell r="DO419" t="str">
            <v>n.a.</v>
          </cell>
          <cell r="DP419">
            <v>22333</v>
          </cell>
          <cell r="DQ419" t="e">
            <v>#VALUE!</v>
          </cell>
          <cell r="DS419">
            <v>14256</v>
          </cell>
          <cell r="DT419">
            <v>-10881</v>
          </cell>
          <cell r="DU419">
            <v>-99349</v>
          </cell>
          <cell r="DV419">
            <v>-278008</v>
          </cell>
          <cell r="DW419">
            <v>-373982</v>
          </cell>
          <cell r="DX419">
            <v>-26.233305274971901</v>
          </cell>
          <cell r="DY419">
            <v>-0.96328025592548905</v>
          </cell>
          <cell r="DZ419" t="str">
            <v>n.a.</v>
          </cell>
          <cell r="EA419">
            <v>66161.5</v>
          </cell>
          <cell r="EB419">
            <v>70284</v>
          </cell>
          <cell r="ED419">
            <v>53449</v>
          </cell>
          <cell r="EE419">
            <v>100912</v>
          </cell>
          <cell r="EF419">
            <v>-55414</v>
          </cell>
          <cell r="EG419">
            <v>-140108</v>
          </cell>
          <cell r="EH419">
            <v>-41161</v>
          </cell>
          <cell r="EI419">
            <v>-0.77009859866414698</v>
          </cell>
          <cell r="EJ419">
            <v>-0.43505971884578798</v>
          </cell>
          <cell r="EK419" t="str">
            <v>n.a.</v>
          </cell>
          <cell r="EL419">
            <v>103033</v>
          </cell>
          <cell r="EM419">
            <v>91799</v>
          </cell>
          <cell r="EO419">
            <v>34376.333333333299</v>
          </cell>
          <cell r="EP419">
            <v>22934</v>
          </cell>
          <cell r="EQ419">
            <v>-56945</v>
          </cell>
          <cell r="ER419">
            <v>-136253.66666666701</v>
          </cell>
          <cell r="ES419">
            <v>-135888.33333333299</v>
          </cell>
          <cell r="ET419">
            <v>-3.9529618245110498</v>
          </cell>
          <cell r="EU419">
            <v>-0.79810060415744899</v>
          </cell>
          <cell r="FF419" t="str">
            <v>CN44734PC</v>
          </cell>
          <cell r="FG419" t="str">
            <v>exclude</v>
          </cell>
          <cell r="FH419" t="str">
            <v>Independence(A+, A, A-, B+, B, B-,U)</v>
          </cell>
          <cell r="FI419" t="str">
            <v>ok, indep</v>
          </cell>
        </row>
        <row r="420">
          <cell r="B420" t="str">
            <v>STARLIT POWER SYSTEMS LIMITED</v>
          </cell>
          <cell r="C420" t="str">
            <v>exclude</v>
          </cell>
          <cell r="D420" t="str">
            <v>Consecutive loss</v>
          </cell>
          <cell r="H420" t="str">
            <v/>
          </cell>
          <cell r="I420" t="str">
            <v>ok, loss</v>
          </cell>
          <cell r="J420" t="str">
            <v>ok,loss</v>
          </cell>
          <cell r="M420" t="str">
            <v>STARLIT POWER SYSTEMS LIMITED</v>
          </cell>
          <cell r="N420" t="str">
            <v>This company is engaged in manufacturing, trade, import &amp; export of lead based products. It was incorporated in March 2008 and is based in New Delhi, India. The company offers a wide range of products including refined lead with minimum 99.8 percent purity, lead alloys with calcium, antimony, selenium, tin and lead oxides such as grey oxide and red lead. Its other products &amp; services include 99.97 percent refined lead, 99.98 percent pure lead, lead sub oxide powder, grey oxide powder, red lead powder, calcium master alloy, selenium master alloy, antimony master alloy. The company's mission are the following: to carry out manufacturing &amp; recycling activities using advance technologies which conserve the natural resources and protects the Environment and Health and Safety of the persons involved; to meet customer needs through providing the quality products and services and address their queries in timely manner; and to improve the quality of products continuously through research and development, training and use of upgraded technology.</v>
          </cell>
          <cell r="O420" t="str">
            <v>Manufacturing</v>
          </cell>
          <cell r="P420" t="str">
            <v>www.starlitlead.com</v>
          </cell>
          <cell r="R420" t="str">
            <v>India</v>
          </cell>
          <cell r="S420" t="str">
            <v>538733</v>
          </cell>
          <cell r="T420" t="str">
            <v>B+</v>
          </cell>
          <cell r="U420" t="str">
            <v>3692</v>
          </cell>
          <cell r="V420" t="str">
            <v>Engaged in manufacturing, trade, import &amp; export of lead based products</v>
          </cell>
          <cell r="W420" t="str">
            <v>The Company is engaged in manufacturing and sale of automotive inverter batteries and lead.</v>
          </cell>
          <cell r="Z420" t="str">
            <v>IN114099FI</v>
          </cell>
          <cell r="AA420">
            <v>89044</v>
          </cell>
          <cell r="AB420">
            <v>177496</v>
          </cell>
          <cell r="AC420">
            <v>115012</v>
          </cell>
          <cell r="AD420">
            <v>140459</v>
          </cell>
          <cell r="AE420">
            <v>85066</v>
          </cell>
          <cell r="AF420">
            <v>177496</v>
          </cell>
          <cell r="AG420">
            <v>115012</v>
          </cell>
          <cell r="AH420">
            <v>128133</v>
          </cell>
          <cell r="AI420" t="str">
            <v>n.a.</v>
          </cell>
          <cell r="AJ420" t="str">
            <v>n.a.</v>
          </cell>
          <cell r="AK420" t="str">
            <v>n.a.</v>
          </cell>
          <cell r="AL420" t="str">
            <v>n.a.</v>
          </cell>
          <cell r="AM420">
            <v>85066</v>
          </cell>
          <cell r="AN420">
            <v>177496</v>
          </cell>
          <cell r="AO420">
            <v>115012</v>
          </cell>
          <cell r="AP420">
            <v>128133</v>
          </cell>
          <cell r="AQ420">
            <v>3978</v>
          </cell>
          <cell r="AR420">
            <v>0</v>
          </cell>
          <cell r="AS420" t="str">
            <v>n.a.</v>
          </cell>
          <cell r="AT420">
            <v>12326</v>
          </cell>
          <cell r="AU420">
            <v>-73752</v>
          </cell>
          <cell r="AV420">
            <v>-176559</v>
          </cell>
          <cell r="AW420">
            <v>-97053</v>
          </cell>
          <cell r="AX420">
            <v>-128914</v>
          </cell>
          <cell r="AY420">
            <v>0</v>
          </cell>
          <cell r="AZ420">
            <v>0</v>
          </cell>
          <cell r="BA420">
            <v>0</v>
          </cell>
          <cell r="BB420">
            <v>0</v>
          </cell>
          <cell r="BC420">
            <v>-14201</v>
          </cell>
          <cell r="BD420">
            <v>-40272</v>
          </cell>
          <cell r="BE420">
            <v>-37875</v>
          </cell>
          <cell r="BF420">
            <v>-29285</v>
          </cell>
          <cell r="BG420">
            <v>1091</v>
          </cell>
          <cell r="BH420">
            <v>-39335</v>
          </cell>
          <cell r="BI420">
            <v>-19916</v>
          </cell>
          <cell r="BJ420">
            <v>-17740</v>
          </cell>
          <cell r="BK420">
            <v>-9942</v>
          </cell>
          <cell r="BL420">
            <v>-9894</v>
          </cell>
          <cell r="BM420">
            <v>-9802</v>
          </cell>
          <cell r="BN420">
            <v>-9971</v>
          </cell>
          <cell r="BO420">
            <v>-9942</v>
          </cell>
          <cell r="BP420">
            <v>-9889</v>
          </cell>
          <cell r="BQ420">
            <v>-9800</v>
          </cell>
          <cell r="BR420">
            <v>-9912</v>
          </cell>
          <cell r="BS420">
            <v>0</v>
          </cell>
          <cell r="BT420">
            <v>-5</v>
          </cell>
          <cell r="BU420">
            <v>-2</v>
          </cell>
          <cell r="BV420">
            <v>-59</v>
          </cell>
          <cell r="BW420">
            <v>-23319</v>
          </cell>
          <cell r="BX420">
            <v>-47968</v>
          </cell>
          <cell r="BY420">
            <v>-17035</v>
          </cell>
          <cell r="BZ420">
            <v>-40323</v>
          </cell>
          <cell r="CA420">
            <v>70822</v>
          </cell>
          <cell r="CB420">
            <v>89863</v>
          </cell>
          <cell r="CC420">
            <v>85491</v>
          </cell>
          <cell r="CD420">
            <v>99517</v>
          </cell>
          <cell r="CE420">
            <v>9601</v>
          </cell>
          <cell r="CF420">
            <v>20736</v>
          </cell>
          <cell r="CG420">
            <v>53402</v>
          </cell>
          <cell r="CH420">
            <v>38839</v>
          </cell>
          <cell r="CI420">
            <v>52271</v>
          </cell>
          <cell r="CJ420">
            <v>64379</v>
          </cell>
          <cell r="CK420">
            <v>31756</v>
          </cell>
          <cell r="CL420">
            <v>51571</v>
          </cell>
          <cell r="CM420">
            <v>7137</v>
          </cell>
          <cell r="CN420">
            <v>3027</v>
          </cell>
          <cell r="CO420" t="str">
            <v>n.a.</v>
          </cell>
          <cell r="CP420">
            <v>7672</v>
          </cell>
          <cell r="CQ420">
            <v>1807</v>
          </cell>
          <cell r="CR420">
            <v>1535</v>
          </cell>
          <cell r="CS420">
            <v>333</v>
          </cell>
          <cell r="CT420">
            <v>1435</v>
          </cell>
          <cell r="CU420" t="str">
            <v>n.a.</v>
          </cell>
          <cell r="CV420" t="str">
            <v>n.a.</v>
          </cell>
          <cell r="CW420" t="str">
            <v>n.a.</v>
          </cell>
          <cell r="CX420" t="str">
            <v>n.a.</v>
          </cell>
          <cell r="CY420">
            <v>59675</v>
          </cell>
          <cell r="CZ420">
            <v>59555</v>
          </cell>
          <cell r="DA420">
            <v>69236</v>
          </cell>
          <cell r="DB420">
            <v>69118</v>
          </cell>
          <cell r="DC420">
            <v>332589</v>
          </cell>
          <cell r="DD420">
            <v>354313</v>
          </cell>
          <cell r="DE420">
            <v>348209</v>
          </cell>
          <cell r="DF420">
            <v>340961</v>
          </cell>
          <cell r="DH420">
            <v>85066</v>
          </cell>
          <cell r="DI420">
            <v>-73752</v>
          </cell>
          <cell r="DJ420">
            <v>-14201</v>
          </cell>
          <cell r="DK420">
            <v>-9942</v>
          </cell>
          <cell r="DL420">
            <v>-12829</v>
          </cell>
          <cell r="DM420">
            <v>-0.150812310441304</v>
          </cell>
          <cell r="DN420">
            <v>-0.13104857245007401</v>
          </cell>
          <cell r="DO420">
            <v>0</v>
          </cell>
          <cell r="DP420">
            <v>15168.5</v>
          </cell>
          <cell r="DQ420">
            <v>59615</v>
          </cell>
          <cell r="DS420">
            <v>177496</v>
          </cell>
          <cell r="DT420">
            <v>-176559</v>
          </cell>
          <cell r="DU420">
            <v>-40272</v>
          </cell>
          <cell r="DV420">
            <v>-9894</v>
          </cell>
          <cell r="DW420">
            <v>-49229</v>
          </cell>
          <cell r="DX420">
            <v>-0.277352729075585</v>
          </cell>
          <cell r="DY420">
            <v>-0.217130885433896</v>
          </cell>
          <cell r="DZ420">
            <v>0</v>
          </cell>
          <cell r="EA420">
            <v>37069</v>
          </cell>
          <cell r="EB420">
            <v>64395.5</v>
          </cell>
          <cell r="ED420">
            <v>115012</v>
          </cell>
          <cell r="EE420">
            <v>-97053</v>
          </cell>
          <cell r="EF420">
            <v>-37875</v>
          </cell>
          <cell r="EG420">
            <v>-9802</v>
          </cell>
          <cell r="EH420">
            <v>-29718</v>
          </cell>
          <cell r="EI420">
            <v>-0.258390428824818</v>
          </cell>
          <cell r="EJ420">
            <v>-0.20533407033787099</v>
          </cell>
          <cell r="EK420">
            <v>0</v>
          </cell>
          <cell r="EL420">
            <v>46120.5</v>
          </cell>
          <cell r="EM420">
            <v>69177</v>
          </cell>
          <cell r="EO420">
            <v>125858</v>
          </cell>
          <cell r="EP420">
            <v>-115788</v>
          </cell>
          <cell r="EQ420">
            <v>-30782.666666666701</v>
          </cell>
          <cell r="ER420">
            <v>-9879.3333333333303</v>
          </cell>
          <cell r="ES420">
            <v>-30592</v>
          </cell>
          <cell r="ET420">
            <v>-0.243067584102719</v>
          </cell>
          <cell r="EU420">
            <v>-0.19553851070629599</v>
          </cell>
          <cell r="FF420" t="str">
            <v>IN114099FI</v>
          </cell>
          <cell r="FG420" t="str">
            <v>exclude</v>
          </cell>
          <cell r="FH420" t="str">
            <v>Consecutive loss</v>
          </cell>
          <cell r="FI420" t="str">
            <v>ok, loss</v>
          </cell>
        </row>
        <row r="421">
          <cell r="B421" t="str">
            <v>TRIVE PROPERTY GROUP BERHAD</v>
          </cell>
          <cell r="C421" t="str">
            <v>exclude</v>
          </cell>
          <cell r="D421" t="str">
            <v>Consecutive loss</v>
          </cell>
          <cell r="H421" t="str">
            <v/>
          </cell>
          <cell r="I421" t="str">
            <v>ok, loss</v>
          </cell>
          <cell r="J421" t="str">
            <v>ok,loss</v>
          </cell>
          <cell r="M421" t="str">
            <v>TRIVE PROPERTY GROUP BERHAD</v>
          </cell>
          <cell r="N421" t="str">
            <v>The company, based in Malaysia, operates as an investment holding company that through its subsidiaries is engaged in the research and development, design, and marketing of battery management systems for rechargeable energy storage solutions. It was founded by Mr. KK Lee and Mr. Dennis Chuah in 2002; and has its registered headquarters located in Georgetown.The company offers a wide range of products that include mini-portable power pack, nano mobile charger, portable power pack for notebook PC, smart card reader, smart phone, mini PC, mobile phone, battery pack for satellite phone, test and measuring equipment, bluetooth device, electronic display board, and portable DVD player. The company operates primarily in Malaysia, as well as in Taiwan, Dubai, India, Singapore, and Australia. It serves companies operating in telecommunications, healthcare, power utilities, aero-models, and robotic industries. The company's partners include Dufu Industries, the leading manufacturer and precision mechanical solutions provider for CNC turning and auto-lathed components in Malaysia; Sear Energy Private Limited, a Malaysian-based company that offers energy solutions using lithium polymer, solar and fuel cells; and OTC Electronics, a provider of wire and cable interconnect solutions. Its vision is to be an energy solution provider applying Smart Battery in product application.</v>
          </cell>
          <cell r="O421" t="str">
            <v>Services</v>
          </cell>
          <cell r="P421" t="str">
            <v>www.etitech.com.my</v>
          </cell>
          <cell r="R421" t="str">
            <v>Malaysia</v>
          </cell>
          <cell r="S421" t="str">
            <v>0118</v>
          </cell>
          <cell r="T421" t="str">
            <v>B+</v>
          </cell>
          <cell r="U421" t="str">
            <v>3691</v>
          </cell>
          <cell r="V421" t="str">
            <v>Operates as an investment holding company that through its subsidiaries is engaged in the research and development, design, and marketing of battery management systems for rechargeable energy storage solutions</v>
          </cell>
          <cell r="W421" t="str">
            <v>The principal activities of the Company are investment holding and the provision of management services.  The principal activities of the subsidiary company are R&amp;D, design and marketing of BMS for rechargeable energy storage solutions.</v>
          </cell>
          <cell r="X421" t="str">
            <v>ETI TECH CORPORATION BERHAD</v>
          </cell>
          <cell r="Z421" t="str">
            <v>MY667845-M</v>
          </cell>
          <cell r="AA421">
            <v>10701</v>
          </cell>
          <cell r="AB421">
            <v>6375</v>
          </cell>
          <cell r="AC421">
            <v>4185</v>
          </cell>
          <cell r="AD421">
            <v>4316</v>
          </cell>
          <cell r="AE421">
            <v>9845</v>
          </cell>
          <cell r="AF421">
            <v>4388</v>
          </cell>
          <cell r="AG421">
            <v>4185</v>
          </cell>
          <cell r="AH421">
            <v>4092</v>
          </cell>
          <cell r="AI421" t="str">
            <v>n.a.</v>
          </cell>
          <cell r="AJ421" t="str">
            <v>n.a.</v>
          </cell>
          <cell r="AK421" t="str">
            <v>n.a.</v>
          </cell>
          <cell r="AL421" t="str">
            <v>n.a.</v>
          </cell>
          <cell r="AM421">
            <v>9845</v>
          </cell>
          <cell r="AN421">
            <v>4388</v>
          </cell>
          <cell r="AO421">
            <v>4185</v>
          </cell>
          <cell r="AP421">
            <v>4092</v>
          </cell>
          <cell r="AQ421">
            <v>856</v>
          </cell>
          <cell r="AR421">
            <v>1987</v>
          </cell>
          <cell r="AS421">
            <v>0</v>
          </cell>
          <cell r="AT421">
            <v>224</v>
          </cell>
          <cell r="AU421">
            <v>-7551</v>
          </cell>
          <cell r="AV421">
            <v>-2614</v>
          </cell>
          <cell r="AW421">
            <v>-2948</v>
          </cell>
          <cell r="AX421">
            <v>-2808</v>
          </cell>
          <cell r="AY421">
            <v>0</v>
          </cell>
          <cell r="AZ421">
            <v>0</v>
          </cell>
          <cell r="BA421">
            <v>0</v>
          </cell>
          <cell r="BB421">
            <v>0</v>
          </cell>
          <cell r="BC421">
            <v>-40693</v>
          </cell>
          <cell r="BD421">
            <v>-4586</v>
          </cell>
          <cell r="BE421">
            <v>-5070</v>
          </cell>
          <cell r="BF421">
            <v>-7179</v>
          </cell>
          <cell r="BG421">
            <v>-37543</v>
          </cell>
          <cell r="BH421">
            <v>-825</v>
          </cell>
          <cell r="BI421">
            <v>-3833</v>
          </cell>
          <cell r="BJ421">
            <v>-5671</v>
          </cell>
          <cell r="BK421">
            <v>-16714</v>
          </cell>
          <cell r="BL421">
            <v>-1373</v>
          </cell>
          <cell r="BM421">
            <v>-1028</v>
          </cell>
          <cell r="BN421">
            <v>-1942</v>
          </cell>
          <cell r="BO421">
            <v>-991</v>
          </cell>
          <cell r="BP421">
            <v>-1373</v>
          </cell>
          <cell r="BQ421">
            <v>-1028</v>
          </cell>
          <cell r="BR421">
            <v>-1942</v>
          </cell>
          <cell r="BS421">
            <v>-15723</v>
          </cell>
          <cell r="BT421">
            <v>0</v>
          </cell>
          <cell r="BU421">
            <v>0</v>
          </cell>
          <cell r="BV421">
            <v>0</v>
          </cell>
          <cell r="BW421">
            <v>-56415</v>
          </cell>
          <cell r="BX421">
            <v>-4614</v>
          </cell>
          <cell r="BY421">
            <v>-5466</v>
          </cell>
          <cell r="BZ421">
            <v>-11741</v>
          </cell>
          <cell r="CA421">
            <v>44576</v>
          </cell>
          <cell r="CB421">
            <v>43202</v>
          </cell>
          <cell r="CC421">
            <v>23720</v>
          </cell>
          <cell r="CD421">
            <v>21846</v>
          </cell>
          <cell r="CE421" t="str">
            <v>n.a.</v>
          </cell>
          <cell r="CF421" t="str">
            <v>n.a.</v>
          </cell>
          <cell r="CG421" t="str">
            <v>n.a.</v>
          </cell>
          <cell r="CH421" t="str">
            <v>n.a.</v>
          </cell>
          <cell r="CI421">
            <v>9293</v>
          </cell>
          <cell r="CJ421">
            <v>4021</v>
          </cell>
          <cell r="CK421">
            <v>6382</v>
          </cell>
          <cell r="CL421">
            <v>3477</v>
          </cell>
          <cell r="CM421">
            <v>4224</v>
          </cell>
          <cell r="CN421">
            <v>33033</v>
          </cell>
          <cell r="CO421">
            <v>13061</v>
          </cell>
          <cell r="CP421">
            <v>996</v>
          </cell>
          <cell r="CQ421">
            <v>28809</v>
          </cell>
          <cell r="CR421">
            <v>6148</v>
          </cell>
          <cell r="CS421">
            <v>4277</v>
          </cell>
          <cell r="CT421">
            <v>17373</v>
          </cell>
          <cell r="CU421">
            <v>841</v>
          </cell>
          <cell r="CV421" t="str">
            <v>n.a.</v>
          </cell>
          <cell r="CW421">
            <v>876</v>
          </cell>
          <cell r="CX421">
            <v>1875</v>
          </cell>
          <cell r="CY421">
            <v>380</v>
          </cell>
          <cell r="CZ421">
            <v>491</v>
          </cell>
          <cell r="DA421">
            <v>532</v>
          </cell>
          <cell r="DB421">
            <v>522</v>
          </cell>
          <cell r="DC421">
            <v>114780</v>
          </cell>
          <cell r="DD421">
            <v>129013</v>
          </cell>
          <cell r="DE421">
            <v>71765</v>
          </cell>
          <cell r="DF421">
            <v>70940</v>
          </cell>
          <cell r="DH421">
            <v>9845</v>
          </cell>
          <cell r="DI421">
            <v>-7551</v>
          </cell>
          <cell r="DJ421">
            <v>-40693</v>
          </cell>
          <cell r="DK421">
            <v>-16714</v>
          </cell>
          <cell r="DL421">
            <v>-55113</v>
          </cell>
          <cell r="DM421">
            <v>-5.5980700863382404</v>
          </cell>
          <cell r="DN421">
            <v>-0.84844053080451998</v>
          </cell>
          <cell r="DO421">
            <v>0</v>
          </cell>
          <cell r="DP421" t="e">
            <v>#VALUE!</v>
          </cell>
          <cell r="DQ421">
            <v>435.5</v>
          </cell>
          <cell r="DS421">
            <v>4388</v>
          </cell>
          <cell r="DT421">
            <v>-2614</v>
          </cell>
          <cell r="DU421">
            <v>-4586</v>
          </cell>
          <cell r="DV421">
            <v>-1373</v>
          </cell>
          <cell r="DW421">
            <v>-4185</v>
          </cell>
          <cell r="DX421">
            <v>-0.95373746581586105</v>
          </cell>
          <cell r="DY421">
            <v>-0.488160503907617</v>
          </cell>
          <cell r="DZ421">
            <v>0</v>
          </cell>
          <cell r="EA421" t="e">
            <v>#VALUE!</v>
          </cell>
          <cell r="EB421">
            <v>511.5</v>
          </cell>
          <cell r="ED421">
            <v>4185</v>
          </cell>
          <cell r="EE421">
            <v>-2948</v>
          </cell>
          <cell r="EF421">
            <v>-5070</v>
          </cell>
          <cell r="EG421">
            <v>-1028</v>
          </cell>
          <cell r="EH421">
            <v>-4861</v>
          </cell>
          <cell r="EI421">
            <v>-1.16152927120669</v>
          </cell>
          <cell r="EJ421">
            <v>-0.53736458103028995</v>
          </cell>
          <cell r="EK421">
            <v>0</v>
          </cell>
          <cell r="EL421" t="e">
            <v>#VALUE!</v>
          </cell>
          <cell r="EM421">
            <v>527</v>
          </cell>
          <cell r="EO421">
            <v>6139.3333333333303</v>
          </cell>
          <cell r="EP421">
            <v>-4371</v>
          </cell>
          <cell r="EQ421">
            <v>-16783</v>
          </cell>
          <cell r="ER421">
            <v>-6371.6666666666697</v>
          </cell>
          <cell r="ES421">
            <v>-21386.333333333299</v>
          </cell>
          <cell r="ET421">
            <v>-3.4834944076447001</v>
          </cell>
          <cell r="EU421">
            <v>-0.77695968611114496</v>
          </cell>
          <cell r="FF421" t="str">
            <v>MY667845-M</v>
          </cell>
          <cell r="FG421" t="str">
            <v>exclude</v>
          </cell>
          <cell r="FH421" t="str">
            <v>Consecutive loss</v>
          </cell>
          <cell r="FI421" t="str">
            <v>ok, loss</v>
          </cell>
        </row>
        <row r="422">
          <cell r="B422" t="str">
            <v>CHENGDU WANBO INTELLIGENT POWER TECHNOLOGY CO.,LTD</v>
          </cell>
          <cell r="C422" t="str">
            <v>exclude</v>
          </cell>
          <cell r="D422" t="str">
            <v>Independence(A+, A, A-, B+, B, B-,U)</v>
          </cell>
          <cell r="H422" t="str">
            <v/>
          </cell>
          <cell r="I422" t="str">
            <v>ok, indep</v>
          </cell>
          <cell r="J422" t="str">
            <v>ok,indep</v>
          </cell>
          <cell r="M422" t="str">
            <v>CHENGDU WANBO INTELLIGENT POWER TECHNOLOGY CO.,LTD</v>
          </cell>
          <cell r="N422" t="str">
            <v>This company is engaged in the production of electrical equipment. It was founded and incorporated in 2011. The registered business office of the company is located in Chengdu, Sichuan, China. It is registered as a limited liability company. It operates its business primarily in the domestic market.The company offers electrical safety intelligent protection devices, power monitoring, and energy management software research and development. The company's products are sold and distributed in domestic market through its comprehensive marketing network. It also utilises knowledgeable personnel trained to provide support to various customers’ needs.</v>
          </cell>
          <cell r="O422" t="str">
            <v>Manufacturing</v>
          </cell>
          <cell r="P422" t="str">
            <v>www.vampchina.com.cn</v>
          </cell>
          <cell r="R422" t="str">
            <v>China</v>
          </cell>
          <cell r="S422" t="str">
            <v>834307</v>
          </cell>
          <cell r="T422" t="str">
            <v>D</v>
          </cell>
          <cell r="U422" t="str">
            <v>3699</v>
          </cell>
          <cell r="V422" t="str">
            <v>Engaged in the production of electrical equipment</v>
          </cell>
          <cell r="W422" t="str">
            <v>The Company mainly engaged in electrical safety intelligent protection devices, power monitoring and energy management software research and development, production and sales.</v>
          </cell>
          <cell r="Z422" t="str">
            <v>CN45901PC</v>
          </cell>
          <cell r="AA422">
            <v>14434</v>
          </cell>
          <cell r="AB422">
            <v>13851</v>
          </cell>
          <cell r="AC422">
            <v>23262</v>
          </cell>
          <cell r="AD422">
            <v>11420</v>
          </cell>
          <cell r="AE422">
            <v>14020</v>
          </cell>
          <cell r="AF422">
            <v>13354</v>
          </cell>
          <cell r="AG422">
            <v>23411</v>
          </cell>
          <cell r="AH422">
            <v>11043</v>
          </cell>
          <cell r="AI422">
            <v>-68</v>
          </cell>
          <cell r="AJ422">
            <v>-101</v>
          </cell>
          <cell r="AK422">
            <v>-166</v>
          </cell>
          <cell r="AL422">
            <v>-149</v>
          </cell>
          <cell r="AM422">
            <v>13952</v>
          </cell>
          <cell r="AN422">
            <v>13253</v>
          </cell>
          <cell r="AO422">
            <v>23245</v>
          </cell>
          <cell r="AP422">
            <v>10894</v>
          </cell>
          <cell r="AQ422">
            <v>482</v>
          </cell>
          <cell r="AR422">
            <v>598</v>
          </cell>
          <cell r="AS422">
            <v>17</v>
          </cell>
          <cell r="AT422">
            <v>526</v>
          </cell>
          <cell r="AU422">
            <v>-7444</v>
          </cell>
          <cell r="AV422">
            <v>-4384</v>
          </cell>
          <cell r="AW422">
            <v>-14341</v>
          </cell>
          <cell r="AX422">
            <v>-4950</v>
          </cell>
          <cell r="AY422" t="str">
            <v>n.a.</v>
          </cell>
          <cell r="AZ422" t="str">
            <v>n.a.</v>
          </cell>
          <cell r="BA422" t="str">
            <v>n.a.</v>
          </cell>
          <cell r="BB422" t="str">
            <v>n.a.</v>
          </cell>
          <cell r="BC422">
            <v>-7669</v>
          </cell>
          <cell r="BD422">
            <v>-7385</v>
          </cell>
          <cell r="BE422">
            <v>-10669</v>
          </cell>
          <cell r="BF422">
            <v>-12147</v>
          </cell>
          <cell r="BG422">
            <v>-679</v>
          </cell>
          <cell r="BH422">
            <v>2082</v>
          </cell>
          <cell r="BI422">
            <v>-1748</v>
          </cell>
          <cell r="BJ422">
            <v>-5677</v>
          </cell>
          <cell r="BK422">
            <v>-410</v>
          </cell>
          <cell r="BL422">
            <v>-243</v>
          </cell>
          <cell r="BM422">
            <v>-1145</v>
          </cell>
          <cell r="BN422">
            <v>-1693</v>
          </cell>
          <cell r="BO422">
            <v>-21</v>
          </cell>
          <cell r="BP422">
            <v>-20</v>
          </cell>
          <cell r="BQ422">
            <v>-43</v>
          </cell>
          <cell r="BR422">
            <v>-78</v>
          </cell>
          <cell r="BS422">
            <v>-389</v>
          </cell>
          <cell r="BT422">
            <v>-223</v>
          </cell>
          <cell r="BU422">
            <v>-1102</v>
          </cell>
          <cell r="BV422">
            <v>-1615</v>
          </cell>
          <cell r="BW422">
            <v>-2027</v>
          </cell>
          <cell r="BX422">
            <v>1698</v>
          </cell>
          <cell r="BY422">
            <v>-3061</v>
          </cell>
          <cell r="BZ422">
            <v>-6596</v>
          </cell>
          <cell r="CA422">
            <v>12749</v>
          </cell>
          <cell r="CB422">
            <v>15082</v>
          </cell>
          <cell r="CC422">
            <v>12793</v>
          </cell>
          <cell r="CD422">
            <v>13011</v>
          </cell>
          <cell r="CE422">
            <v>6874</v>
          </cell>
          <cell r="CF422">
            <v>6837</v>
          </cell>
          <cell r="CG422">
            <v>3405</v>
          </cell>
          <cell r="CH422">
            <v>6086</v>
          </cell>
          <cell r="CI422">
            <v>3140</v>
          </cell>
          <cell r="CJ422">
            <v>4266</v>
          </cell>
          <cell r="CK422">
            <v>5720</v>
          </cell>
          <cell r="CL422">
            <v>2742</v>
          </cell>
          <cell r="CM422">
            <v>715</v>
          </cell>
          <cell r="CN422">
            <v>340</v>
          </cell>
          <cell r="CO422">
            <v>1382</v>
          </cell>
          <cell r="CP422">
            <v>2803</v>
          </cell>
          <cell r="CQ422">
            <v>1314</v>
          </cell>
          <cell r="CR422">
            <v>2383</v>
          </cell>
          <cell r="CS422">
            <v>1627</v>
          </cell>
          <cell r="CT422">
            <v>850</v>
          </cell>
          <cell r="CU422" t="str">
            <v>n.a.</v>
          </cell>
          <cell r="CV422" t="str">
            <v>n.a.</v>
          </cell>
          <cell r="CW422" t="str">
            <v>n.a.</v>
          </cell>
          <cell r="CX422" t="str">
            <v>n.a.</v>
          </cell>
          <cell r="CY422">
            <v>387</v>
          </cell>
          <cell r="CZ422">
            <v>410</v>
          </cell>
          <cell r="DA422">
            <v>391</v>
          </cell>
          <cell r="DB422">
            <v>376</v>
          </cell>
          <cell r="DC422">
            <v>14806</v>
          </cell>
          <cell r="DD422">
            <v>17262</v>
          </cell>
          <cell r="DE422">
            <v>15485</v>
          </cell>
          <cell r="DF422">
            <v>16840</v>
          </cell>
          <cell r="DH422">
            <v>13952</v>
          </cell>
          <cell r="DI422">
            <v>-7444</v>
          </cell>
          <cell r="DJ422">
            <v>-7669</v>
          </cell>
          <cell r="DK422">
            <v>-410</v>
          </cell>
          <cell r="DL422">
            <v>-1571</v>
          </cell>
          <cell r="DM422">
            <v>-0.112600344036697</v>
          </cell>
          <cell r="DN422">
            <v>-0.101204664046898</v>
          </cell>
          <cell r="DO422" t="str">
            <v>n.a.</v>
          </cell>
          <cell r="DP422">
            <v>6855.5</v>
          </cell>
          <cell r="DQ422">
            <v>398.5</v>
          </cell>
          <cell r="DS422">
            <v>13253</v>
          </cell>
          <cell r="DT422">
            <v>-4384</v>
          </cell>
          <cell r="DU422">
            <v>-7385</v>
          </cell>
          <cell r="DV422">
            <v>-243</v>
          </cell>
          <cell r="DW422">
            <v>1241</v>
          </cell>
          <cell r="DX422">
            <v>9.3639176035614599E-2</v>
          </cell>
          <cell r="DY422">
            <v>0.10331335331335301</v>
          </cell>
          <cell r="DZ422" t="str">
            <v>n.a.</v>
          </cell>
          <cell r="EA422">
            <v>5121</v>
          </cell>
          <cell r="EB422">
            <v>400.5</v>
          </cell>
          <cell r="ED422">
            <v>23245</v>
          </cell>
          <cell r="EE422">
            <v>-14341</v>
          </cell>
          <cell r="EF422">
            <v>-10669</v>
          </cell>
          <cell r="EG422">
            <v>-1145</v>
          </cell>
          <cell r="EH422">
            <v>-2910</v>
          </cell>
          <cell r="EI422">
            <v>-0.12518821251882101</v>
          </cell>
          <cell r="EJ422">
            <v>-0.111259797361881</v>
          </cell>
          <cell r="EK422" t="str">
            <v>n.a.</v>
          </cell>
          <cell r="EL422">
            <v>4745.5</v>
          </cell>
          <cell r="EM422">
            <v>383.5</v>
          </cell>
          <cell r="EO422">
            <v>16816.666666666701</v>
          </cell>
          <cell r="EP422">
            <v>-8723</v>
          </cell>
          <cell r="EQ422">
            <v>-8574.3333333333303</v>
          </cell>
          <cell r="ER422">
            <v>-599.33333333333303</v>
          </cell>
          <cell r="ES422">
            <v>-1080</v>
          </cell>
          <cell r="ET422">
            <v>-6.4222001982160506E-2</v>
          </cell>
          <cell r="EU422">
            <v>-6.0346433227789098E-2</v>
          </cell>
          <cell r="FF422" t="str">
            <v>CN45901PC</v>
          </cell>
          <cell r="FG422" t="str">
            <v>exclude</v>
          </cell>
          <cell r="FH422" t="str">
            <v>Independence(A+, A, A-, B+, B, B-,U)</v>
          </cell>
          <cell r="FI422" t="str">
            <v>ok, indep</v>
          </cell>
        </row>
        <row r="423">
          <cell r="B423" t="str">
            <v>BEIJING POWER TREND ELECTRONIC TECHNOLOGY CO., LTD.</v>
          </cell>
          <cell r="C423" t="str">
            <v>exclude</v>
          </cell>
          <cell r="D423" t="str">
            <v>Lev SDA/SDP</v>
          </cell>
          <cell r="E423" t="str">
            <v>从事开关电源的研发和批发分销</v>
          </cell>
          <cell r="H423" t="str">
            <v/>
          </cell>
          <cell r="I423" t="str">
            <v>ok, sda/sdp</v>
          </cell>
          <cell r="J423" t="str">
            <v>ok,sdp</v>
          </cell>
          <cell r="M423" t="str">
            <v>BEIJING POWER TREND ELECTRONIC TECHNOLOGY CO., LTD.</v>
          </cell>
          <cell r="N423" t="str">
            <v>This company is engaged in the research and development and wholesale distribution of switching power supplies. It was incorporated in March of 1999. The registered business office of the company is located in Bei Jing Shi, China.The company's product line includes military power supplies, communications power supplies, modular power supplies, universal power supplies, and dedicated power supplies in specific areas. It also provides communication power; universal power supplies; custom power supplies; DC/DC power supply modules; and AC/DC power supply modules.The company is active and operational in China.</v>
          </cell>
          <cell r="O423" t="str">
            <v>Manufacturing; Wholesale</v>
          </cell>
          <cell r="P423" t="str">
            <v>www.pw.com.cn</v>
          </cell>
          <cell r="R423" t="str">
            <v>China</v>
          </cell>
          <cell r="S423" t="str">
            <v>838983</v>
          </cell>
          <cell r="T423" t="str">
            <v>B+</v>
          </cell>
          <cell r="U423" t="str">
            <v>3699</v>
          </cell>
          <cell r="V423" t="str">
            <v>Engaged in the research and development and wholesale distribution of switching power supplies</v>
          </cell>
          <cell r="W423" t="str">
            <v>The Company is a high-tech enterprise specializing in R &amp; D, production, sales and technical services of high-frequency switching power supplies and other power electronic products.</v>
          </cell>
          <cell r="Z423" t="str">
            <v>CN52437PC</v>
          </cell>
          <cell r="AA423">
            <v>3875</v>
          </cell>
          <cell r="AB423">
            <v>13038</v>
          </cell>
          <cell r="AC423">
            <v>9931</v>
          </cell>
          <cell r="AD423">
            <v>2703</v>
          </cell>
          <cell r="AE423">
            <v>3576</v>
          </cell>
          <cell r="AF423">
            <v>13146</v>
          </cell>
          <cell r="AG423">
            <v>10056</v>
          </cell>
          <cell r="AH423">
            <v>2596</v>
          </cell>
          <cell r="AI423">
            <v>-61</v>
          </cell>
          <cell r="AJ423">
            <v>-183</v>
          </cell>
          <cell r="AK423">
            <v>-125</v>
          </cell>
          <cell r="AL423">
            <v>-67</v>
          </cell>
          <cell r="AM423">
            <v>3515</v>
          </cell>
          <cell r="AN423">
            <v>12963</v>
          </cell>
          <cell r="AO423">
            <v>9931</v>
          </cell>
          <cell r="AP423">
            <v>2529</v>
          </cell>
          <cell r="AQ423">
            <v>360</v>
          </cell>
          <cell r="AR423">
            <v>75</v>
          </cell>
          <cell r="AS423" t="str">
            <v>n.a.</v>
          </cell>
          <cell r="AT423">
            <v>174</v>
          </cell>
          <cell r="AU423">
            <v>-2434</v>
          </cell>
          <cell r="AV423">
            <v>-4421</v>
          </cell>
          <cell r="AW423">
            <v>-3174</v>
          </cell>
          <cell r="AX423">
            <v>-1552</v>
          </cell>
          <cell r="AY423" t="str">
            <v>n.a.</v>
          </cell>
          <cell r="AZ423" t="str">
            <v>n.a.</v>
          </cell>
          <cell r="BA423" t="str">
            <v>n.a.</v>
          </cell>
          <cell r="BB423" t="str">
            <v>n.a.</v>
          </cell>
          <cell r="BC423">
            <v>-4069</v>
          </cell>
          <cell r="BD423">
            <v>-3945</v>
          </cell>
          <cell r="BE423">
            <v>-3574</v>
          </cell>
          <cell r="BF423">
            <v>-4819</v>
          </cell>
          <cell r="BG423">
            <v>-2628</v>
          </cell>
          <cell r="BH423">
            <v>4672</v>
          </cell>
          <cell r="BI423">
            <v>3183</v>
          </cell>
          <cell r="BJ423">
            <v>-3668</v>
          </cell>
          <cell r="BK423">
            <v>-172</v>
          </cell>
          <cell r="BL423">
            <v>-174</v>
          </cell>
          <cell r="BM423">
            <v>-151</v>
          </cell>
          <cell r="BN423">
            <v>-167</v>
          </cell>
          <cell r="BO423">
            <v>-172</v>
          </cell>
          <cell r="BP423">
            <v>-174</v>
          </cell>
          <cell r="BQ423">
            <v>-151</v>
          </cell>
          <cell r="BR423">
            <v>-167</v>
          </cell>
          <cell r="BS423">
            <v>0</v>
          </cell>
          <cell r="BT423">
            <v>0</v>
          </cell>
          <cell r="BU423">
            <v>0</v>
          </cell>
          <cell r="BV423">
            <v>0</v>
          </cell>
          <cell r="BW423">
            <v>-2195</v>
          </cell>
          <cell r="BX423">
            <v>4101</v>
          </cell>
          <cell r="BY423">
            <v>2511</v>
          </cell>
          <cell r="BZ423">
            <v>-2943</v>
          </cell>
          <cell r="CA423">
            <v>10686</v>
          </cell>
          <cell r="CB423">
            <v>14664</v>
          </cell>
          <cell r="CC423">
            <v>12227</v>
          </cell>
          <cell r="CD423">
            <v>9991</v>
          </cell>
          <cell r="CE423">
            <v>3958</v>
          </cell>
          <cell r="CF423">
            <v>5062</v>
          </cell>
          <cell r="CG423">
            <v>5920</v>
          </cell>
          <cell r="CH423">
            <v>4531</v>
          </cell>
          <cell r="CI423">
            <v>790</v>
          </cell>
          <cell r="CJ423">
            <v>3264</v>
          </cell>
          <cell r="CK423">
            <v>2602</v>
          </cell>
          <cell r="CL423">
            <v>563</v>
          </cell>
          <cell r="CM423">
            <v>2481</v>
          </cell>
          <cell r="CN423">
            <v>3615</v>
          </cell>
          <cell r="CO423">
            <v>1613</v>
          </cell>
          <cell r="CP423">
            <v>3339</v>
          </cell>
          <cell r="CQ423">
            <v>3280</v>
          </cell>
          <cell r="CR423">
            <v>2697</v>
          </cell>
          <cell r="CS423">
            <v>2039</v>
          </cell>
          <cell r="CT423">
            <v>1469</v>
          </cell>
          <cell r="CU423" t="str">
            <v>n.a.</v>
          </cell>
          <cell r="CV423" t="str">
            <v>n.a.</v>
          </cell>
          <cell r="CW423" t="str">
            <v>n.a.</v>
          </cell>
          <cell r="CX423" t="str">
            <v>n.a.</v>
          </cell>
          <cell r="CY423" t="str">
            <v>n.a.</v>
          </cell>
          <cell r="CZ423" t="str">
            <v>n.a.</v>
          </cell>
          <cell r="DA423" t="str">
            <v>n.a.</v>
          </cell>
          <cell r="DB423" t="str">
            <v>n.a.</v>
          </cell>
          <cell r="DC423">
            <v>12501</v>
          </cell>
          <cell r="DD423">
            <v>16135</v>
          </cell>
          <cell r="DE423">
            <v>14189</v>
          </cell>
          <cell r="DF423">
            <v>12390</v>
          </cell>
          <cell r="DH423">
            <v>3515</v>
          </cell>
          <cell r="DI423">
            <v>-2434</v>
          </cell>
          <cell r="DJ423">
            <v>-4069</v>
          </cell>
          <cell r="DK423">
            <v>-172</v>
          </cell>
          <cell r="DL423">
            <v>-3160</v>
          </cell>
          <cell r="DM423">
            <v>-0.89900426742532002</v>
          </cell>
          <cell r="DN423">
            <v>-0.47340823970037499</v>
          </cell>
          <cell r="DO423" t="str">
            <v>n.a.</v>
          </cell>
          <cell r="DP423">
            <v>4510</v>
          </cell>
          <cell r="DQ423" t="e">
            <v>#VALUE!</v>
          </cell>
          <cell r="DS423">
            <v>12963</v>
          </cell>
          <cell r="DT423">
            <v>-4421</v>
          </cell>
          <cell r="DU423">
            <v>-3945</v>
          </cell>
          <cell r="DV423">
            <v>-174</v>
          </cell>
          <cell r="DW423">
            <v>4423</v>
          </cell>
          <cell r="DX423">
            <v>0.34120188228033599</v>
          </cell>
          <cell r="DY423">
            <v>0.51791569086651101</v>
          </cell>
          <cell r="DZ423" t="str">
            <v>n.a.</v>
          </cell>
          <cell r="EA423">
            <v>5491</v>
          </cell>
          <cell r="EB423" t="e">
            <v>#VALUE!</v>
          </cell>
          <cell r="ED423">
            <v>9931</v>
          </cell>
          <cell r="EE423">
            <v>-3174</v>
          </cell>
          <cell r="EF423">
            <v>-3574</v>
          </cell>
          <cell r="EG423">
            <v>-151</v>
          </cell>
          <cell r="EH423">
            <v>3032</v>
          </cell>
          <cell r="EI423">
            <v>0.30530661564797101</v>
          </cell>
          <cell r="EJ423">
            <v>0.43948398318596898</v>
          </cell>
          <cell r="EK423" t="str">
            <v>n.a.</v>
          </cell>
          <cell r="EL423">
            <v>5225.5</v>
          </cell>
          <cell r="EM423" t="e">
            <v>#VALUE!</v>
          </cell>
          <cell r="EO423">
            <v>8803</v>
          </cell>
          <cell r="EP423">
            <v>-3343</v>
          </cell>
          <cell r="EQ423">
            <v>-3862.6666666666702</v>
          </cell>
          <cell r="ER423">
            <v>-165.666666666667</v>
          </cell>
          <cell r="ES423">
            <v>1431.6666666666699</v>
          </cell>
          <cell r="ET423">
            <v>0.16263395054716201</v>
          </cell>
          <cell r="EU423">
            <v>0.19422085556660901</v>
          </cell>
          <cell r="FF423" t="str">
            <v>CN52437PC</v>
          </cell>
          <cell r="FG423" t="str">
            <v>exclude</v>
          </cell>
          <cell r="FH423" t="str">
            <v>Lev SDA/SDP</v>
          </cell>
          <cell r="FI423" t="str">
            <v>ok, sda/sdp</v>
          </cell>
        </row>
        <row r="424">
          <cell r="B424" t="str">
            <v>BROO LTD</v>
          </cell>
          <cell r="C424" t="str">
            <v>exclude</v>
          </cell>
          <cell r="D424" t="str">
            <v>Consecutive loss</v>
          </cell>
          <cell r="H424" t="str">
            <v/>
          </cell>
          <cell r="I424" t="str">
            <v>ok, loss</v>
          </cell>
          <cell r="J424" t="str">
            <v>ok,loss</v>
          </cell>
          <cell r="M424" t="str">
            <v>BROO LTD</v>
          </cell>
          <cell r="N424" t="str">
            <v>This company is engaged in the brewing and manufacturing of premium beer. It was established in 1993. The registered head office of the company is located in Mildura, Australia. It offers Broo Premium Lager crafted from the finest natural ingredients and Australia Draught made from all natural ingredients with no added preservatives. The company processes premium beers in compliance with the standards and other technical specifications that guarantees top quality and assurance. The company offers its products through stores, hotels, bars, clubs, restaurants, and cafés in Mildura.</v>
          </cell>
          <cell r="O424" t="str">
            <v>Manufacturing</v>
          </cell>
          <cell r="P424" t="str">
            <v>www.broo.com.au</v>
          </cell>
          <cell r="R424" t="str">
            <v>Australia</v>
          </cell>
          <cell r="S424" t="str">
            <v>BEE</v>
          </cell>
          <cell r="T424" t="str">
            <v>B+</v>
          </cell>
          <cell r="U424" t="str">
            <v>3699</v>
          </cell>
          <cell r="V424" t="str">
            <v>Engaged in the brewing and manufacturing of premium beer</v>
          </cell>
          <cell r="W424" t="str">
            <v>The Company involved in brewing and manufacturing of premium Australian beer.</v>
          </cell>
          <cell r="Z424" t="str">
            <v>AU060793099</v>
          </cell>
          <cell r="AA424">
            <v>2353</v>
          </cell>
          <cell r="AB424">
            <v>2529</v>
          </cell>
          <cell r="AC424">
            <v>3657</v>
          </cell>
          <cell r="AD424">
            <v>2562</v>
          </cell>
          <cell r="AE424">
            <v>2037</v>
          </cell>
          <cell r="AF424">
            <v>2529</v>
          </cell>
          <cell r="AG424">
            <v>3657</v>
          </cell>
          <cell r="AH424">
            <v>2560</v>
          </cell>
          <cell r="AI424" t="str">
            <v>n.a.</v>
          </cell>
          <cell r="AJ424" t="str">
            <v>n.a.</v>
          </cell>
          <cell r="AK424" t="str">
            <v>n.a.</v>
          </cell>
          <cell r="AL424" t="str">
            <v>n.a.</v>
          </cell>
          <cell r="AM424">
            <v>2037</v>
          </cell>
          <cell r="AN424">
            <v>2529</v>
          </cell>
          <cell r="AO424">
            <v>3657</v>
          </cell>
          <cell r="AP424">
            <v>2560</v>
          </cell>
          <cell r="AQ424">
            <v>316</v>
          </cell>
          <cell r="AR424" t="str">
            <v>n.a.</v>
          </cell>
          <cell r="AS424" t="str">
            <v>n.a.</v>
          </cell>
          <cell r="AT424">
            <v>2</v>
          </cell>
          <cell r="AU424">
            <v>-1206</v>
          </cell>
          <cell r="AV424">
            <v>-1971</v>
          </cell>
          <cell r="AW424">
            <v>-2995</v>
          </cell>
          <cell r="AX424">
            <v>-2041</v>
          </cell>
          <cell r="AY424">
            <v>0</v>
          </cell>
          <cell r="AZ424">
            <v>0</v>
          </cell>
          <cell r="BA424">
            <v>0</v>
          </cell>
          <cell r="BB424">
            <v>0</v>
          </cell>
          <cell r="BC424">
            <v>-2115</v>
          </cell>
          <cell r="BD424">
            <v>-2449</v>
          </cell>
          <cell r="BE424">
            <v>-3402</v>
          </cell>
          <cell r="BF424">
            <v>-4592</v>
          </cell>
          <cell r="BG424">
            <v>-968</v>
          </cell>
          <cell r="BH424">
            <v>-1891</v>
          </cell>
          <cell r="BI424">
            <v>-2740</v>
          </cell>
          <cell r="BJ424">
            <v>-4071</v>
          </cell>
          <cell r="BK424">
            <v>-493</v>
          </cell>
          <cell r="BL424">
            <v>-1030</v>
          </cell>
          <cell r="BM424">
            <v>-245</v>
          </cell>
          <cell r="BN424">
            <v>-202</v>
          </cell>
          <cell r="BO424">
            <v>-493</v>
          </cell>
          <cell r="BP424">
            <v>-1030</v>
          </cell>
          <cell r="BQ424">
            <v>-245</v>
          </cell>
          <cell r="BR424">
            <v>-202</v>
          </cell>
          <cell r="BS424">
            <v>0</v>
          </cell>
          <cell r="BT424">
            <v>0</v>
          </cell>
          <cell r="BU424">
            <v>0</v>
          </cell>
          <cell r="BV424">
            <v>0</v>
          </cell>
          <cell r="BW424">
            <v>-476</v>
          </cell>
          <cell r="BX424">
            <v>-3482</v>
          </cell>
          <cell r="BY424">
            <v>-3183</v>
          </cell>
          <cell r="BZ424">
            <v>-4436</v>
          </cell>
          <cell r="CA424">
            <v>4428</v>
          </cell>
          <cell r="CB424">
            <v>564</v>
          </cell>
          <cell r="CC424">
            <v>1101</v>
          </cell>
          <cell r="CD424">
            <v>1988</v>
          </cell>
          <cell r="CE424">
            <v>1756</v>
          </cell>
          <cell r="CF424">
            <v>77</v>
          </cell>
          <cell r="CG424">
            <v>346</v>
          </cell>
          <cell r="CH424">
            <v>1097</v>
          </cell>
          <cell r="CI424">
            <v>126</v>
          </cell>
          <cell r="CJ424">
            <v>20</v>
          </cell>
          <cell r="CK424">
            <v>134</v>
          </cell>
          <cell r="CL424">
            <v>78</v>
          </cell>
          <cell r="CM424">
            <v>2348</v>
          </cell>
          <cell r="CN424">
            <v>229</v>
          </cell>
          <cell r="CO424">
            <v>105</v>
          </cell>
          <cell r="CP424">
            <v>86</v>
          </cell>
          <cell r="CQ424">
            <v>115</v>
          </cell>
          <cell r="CR424">
            <v>63</v>
          </cell>
          <cell r="CS424">
            <v>427</v>
          </cell>
          <cell r="CT424">
            <v>639</v>
          </cell>
          <cell r="CU424" t="str">
            <v>n.a.</v>
          </cell>
          <cell r="CV424" t="str">
            <v>n.a.</v>
          </cell>
          <cell r="CW424" t="str">
            <v>n.a.</v>
          </cell>
          <cell r="CX424" t="str">
            <v>n.a.</v>
          </cell>
          <cell r="CY424" t="str">
            <v>n.a.</v>
          </cell>
          <cell r="CZ424" t="str">
            <v>n.a.</v>
          </cell>
          <cell r="DA424" t="str">
            <v>n.a.</v>
          </cell>
          <cell r="DB424" t="str">
            <v>n.a.</v>
          </cell>
          <cell r="DC424">
            <v>10231</v>
          </cell>
          <cell r="DD424">
            <v>7629</v>
          </cell>
          <cell r="DE424">
            <v>6211</v>
          </cell>
          <cell r="DF424">
            <v>7259</v>
          </cell>
          <cell r="DH424">
            <v>2037</v>
          </cell>
          <cell r="DI424">
            <v>-1206</v>
          </cell>
          <cell r="DJ424">
            <v>-2115</v>
          </cell>
          <cell r="DK424">
            <v>-493</v>
          </cell>
          <cell r="DL424">
            <v>-1777</v>
          </cell>
          <cell r="DM424">
            <v>-0.87236131566028496</v>
          </cell>
          <cell r="DN424">
            <v>-0.46591504981646598</v>
          </cell>
          <cell r="DO424">
            <v>0</v>
          </cell>
          <cell r="DP424">
            <v>916.5</v>
          </cell>
          <cell r="DQ424" t="e">
            <v>#VALUE!</v>
          </cell>
          <cell r="DS424">
            <v>2529</v>
          </cell>
          <cell r="DT424">
            <v>-1971</v>
          </cell>
          <cell r="DU424">
            <v>-2449</v>
          </cell>
          <cell r="DV424">
            <v>-1030</v>
          </cell>
          <cell r="DW424">
            <v>-2921</v>
          </cell>
          <cell r="DX424">
            <v>-1.15500197706603</v>
          </cell>
          <cell r="DY424">
            <v>-0.53596330275229398</v>
          </cell>
          <cell r="DZ424">
            <v>0</v>
          </cell>
          <cell r="EA424">
            <v>211.5</v>
          </cell>
          <cell r="EB424" t="e">
            <v>#VALUE!</v>
          </cell>
          <cell r="ED424">
            <v>3657</v>
          </cell>
          <cell r="EE424">
            <v>-2995</v>
          </cell>
          <cell r="EF424">
            <v>-3402</v>
          </cell>
          <cell r="EG424">
            <v>-245</v>
          </cell>
          <cell r="EH424">
            <v>-2985</v>
          </cell>
          <cell r="EI424">
            <v>-0.81624282198523401</v>
          </cell>
          <cell r="EJ424">
            <v>-0.44941282746160799</v>
          </cell>
          <cell r="EK424">
            <v>0</v>
          </cell>
          <cell r="EL424">
            <v>721.5</v>
          </cell>
          <cell r="EM424" t="e">
            <v>#VALUE!</v>
          </cell>
          <cell r="EO424">
            <v>2741</v>
          </cell>
          <cell r="EP424">
            <v>-2057.3333333333298</v>
          </cell>
          <cell r="EQ424">
            <v>-2655.3333333333298</v>
          </cell>
          <cell r="ER424">
            <v>-589.33333333333303</v>
          </cell>
          <cell r="ES424">
            <v>-2561</v>
          </cell>
          <cell r="ET424">
            <v>-0.93433053630062002</v>
          </cell>
          <cell r="EU424">
            <v>-0.48302527348170499</v>
          </cell>
          <cell r="FF424" t="str">
            <v>AU060793099</v>
          </cell>
          <cell r="FG424" t="str">
            <v>exclude</v>
          </cell>
          <cell r="FH424" t="str">
            <v>Consecutive loss</v>
          </cell>
          <cell r="FI424" t="str">
            <v>ok, loss</v>
          </cell>
        </row>
        <row r="425">
          <cell r="B425" t="str">
            <v>CHENGDU E-TECH INTELLIGENT TECHNOLOGY INC</v>
          </cell>
          <cell r="C425" t="str">
            <v>exclude</v>
          </cell>
          <cell r="D425" t="str">
            <v>Consecutive loss</v>
          </cell>
          <cell r="H425" t="str">
            <v/>
          </cell>
          <cell r="I425" t="str">
            <v>ok, loss</v>
          </cell>
          <cell r="J425" t="str">
            <v>ok,loss</v>
          </cell>
          <cell r="M425" t="str">
            <v>CHENGDU E-TECH INTELLIGENT TECHNOLOGY INC</v>
          </cell>
          <cell r="N425" t="str">
            <v>This company is engaged in manufacturing other electrical equipment and components. It was founded in 2011 and has its registered head office strategically located in Chengdu, Sichuan, China. The company's business operation specialises in producing electrical equipment and products that comprises of insulated wire, battery, and wiring devices, such as electrical outlets, fuse boxes, and light switches.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v>
          </cell>
          <cell r="O425" t="str">
            <v>Manufacturing</v>
          </cell>
          <cell r="R425" t="str">
            <v>China</v>
          </cell>
          <cell r="S425" t="str">
            <v>873148</v>
          </cell>
          <cell r="T425" t="str">
            <v>B+</v>
          </cell>
          <cell r="U425" t="str">
            <v>3699</v>
          </cell>
          <cell r="V425" t="str">
            <v>Engaged in manufacturing other electrical equipment and components</v>
          </cell>
          <cell r="W425" t="str">
            <v>The Company's main business is contract energy management and sales of energy-saving products and equipment.</v>
          </cell>
          <cell r="Z425" t="str">
            <v>CN53562PC</v>
          </cell>
          <cell r="AA425">
            <v>2015</v>
          </cell>
          <cell r="AB425">
            <v>11024</v>
          </cell>
          <cell r="AC425">
            <v>8471</v>
          </cell>
          <cell r="AD425">
            <v>34492</v>
          </cell>
          <cell r="AE425">
            <v>1703</v>
          </cell>
          <cell r="AF425">
            <v>8758</v>
          </cell>
          <cell r="AG425">
            <v>6487</v>
          </cell>
          <cell r="AH425">
            <v>32533</v>
          </cell>
          <cell r="AI425">
            <v>-9</v>
          </cell>
          <cell r="AJ425">
            <v>-15</v>
          </cell>
          <cell r="AK425">
            <v>-8</v>
          </cell>
          <cell r="AL425">
            <v>-60</v>
          </cell>
          <cell r="AM425">
            <v>1694</v>
          </cell>
          <cell r="AN425">
            <v>8743</v>
          </cell>
          <cell r="AO425">
            <v>6479</v>
          </cell>
          <cell r="AP425">
            <v>32473</v>
          </cell>
          <cell r="AQ425">
            <v>321</v>
          </cell>
          <cell r="AR425">
            <v>2281</v>
          </cell>
          <cell r="AS425">
            <v>1992</v>
          </cell>
          <cell r="AT425">
            <v>2019</v>
          </cell>
          <cell r="AU425">
            <v>-1186</v>
          </cell>
          <cell r="AV425">
            <v>-4258</v>
          </cell>
          <cell r="AW425">
            <v>-2387</v>
          </cell>
          <cell r="AX425">
            <v>-23552</v>
          </cell>
          <cell r="AY425" t="str">
            <v>n.a.</v>
          </cell>
          <cell r="AZ425" t="str">
            <v>n.a.</v>
          </cell>
          <cell r="BA425" t="str">
            <v>n.a.</v>
          </cell>
          <cell r="BB425" t="str">
            <v>n.a.</v>
          </cell>
          <cell r="BC425">
            <v>-6947</v>
          </cell>
          <cell r="BD425">
            <v>-6354</v>
          </cell>
          <cell r="BE425">
            <v>-8096</v>
          </cell>
          <cell r="BF425">
            <v>-7699</v>
          </cell>
          <cell r="BG425">
            <v>-6118</v>
          </cell>
          <cell r="BH425">
            <v>412</v>
          </cell>
          <cell r="BI425">
            <v>-2012</v>
          </cell>
          <cell r="BJ425">
            <v>3241</v>
          </cell>
          <cell r="BK425">
            <v>-240</v>
          </cell>
          <cell r="BL425">
            <v>-1394</v>
          </cell>
          <cell r="BM425">
            <v>-2062</v>
          </cell>
          <cell r="BN425">
            <v>-2310</v>
          </cell>
          <cell r="BO425">
            <v>-285</v>
          </cell>
          <cell r="BP425">
            <v>-1394</v>
          </cell>
          <cell r="BQ425">
            <v>-2040</v>
          </cell>
          <cell r="BR425">
            <v>-2266</v>
          </cell>
          <cell r="BS425">
            <v>45</v>
          </cell>
          <cell r="BT425">
            <v>0</v>
          </cell>
          <cell r="BU425">
            <v>-22</v>
          </cell>
          <cell r="BV425">
            <v>-44</v>
          </cell>
          <cell r="BW425">
            <v>-3925</v>
          </cell>
          <cell r="BX425">
            <v>-457</v>
          </cell>
          <cell r="BY425">
            <v>-5059</v>
          </cell>
          <cell r="BZ425">
            <v>34</v>
          </cell>
          <cell r="CA425">
            <v>9721</v>
          </cell>
          <cell r="CB425">
            <v>24677</v>
          </cell>
          <cell r="CC425">
            <v>36531</v>
          </cell>
          <cell r="CD425">
            <v>46919</v>
          </cell>
          <cell r="CE425" t="str">
            <v>n.a.</v>
          </cell>
          <cell r="CF425" t="str">
            <v>n.a.</v>
          </cell>
          <cell r="CG425">
            <v>0</v>
          </cell>
          <cell r="CH425">
            <v>1956</v>
          </cell>
          <cell r="CI425">
            <v>5809</v>
          </cell>
          <cell r="CJ425">
            <v>18809</v>
          </cell>
          <cell r="CK425">
            <v>25828</v>
          </cell>
          <cell r="CL425">
            <v>32286</v>
          </cell>
          <cell r="CM425">
            <v>1774</v>
          </cell>
          <cell r="CN425">
            <v>1771</v>
          </cell>
          <cell r="CO425">
            <v>1548</v>
          </cell>
          <cell r="CP425">
            <v>4278</v>
          </cell>
          <cell r="CQ425">
            <v>1214</v>
          </cell>
          <cell r="CR425">
            <v>2152</v>
          </cell>
          <cell r="CS425">
            <v>5826</v>
          </cell>
          <cell r="CT425">
            <v>4786</v>
          </cell>
          <cell r="CU425">
            <v>1050</v>
          </cell>
          <cell r="CV425">
            <v>1900</v>
          </cell>
          <cell r="CW425" t="str">
            <v>n.a.</v>
          </cell>
          <cell r="CX425" t="str">
            <v>n.a.</v>
          </cell>
          <cell r="CY425">
            <v>392</v>
          </cell>
          <cell r="CZ425">
            <v>392</v>
          </cell>
          <cell r="DA425">
            <v>12015</v>
          </cell>
          <cell r="DB425">
            <v>11747</v>
          </cell>
          <cell r="DC425">
            <v>18245</v>
          </cell>
          <cell r="DD425">
            <v>28594</v>
          </cell>
          <cell r="DE425">
            <v>38313</v>
          </cell>
          <cell r="DF425">
            <v>50906</v>
          </cell>
          <cell r="DH425">
            <v>1694</v>
          </cell>
          <cell r="DI425">
            <v>-1186</v>
          </cell>
          <cell r="DJ425">
            <v>-6947</v>
          </cell>
          <cell r="DK425">
            <v>-240</v>
          </cell>
          <cell r="DL425">
            <v>-6679</v>
          </cell>
          <cell r="DM425">
            <v>-3.9427390791027199</v>
          </cell>
          <cell r="DN425">
            <v>-0.79768302878299302</v>
          </cell>
          <cell r="DO425" t="str">
            <v>n.a.</v>
          </cell>
          <cell r="DP425" t="e">
            <v>#VALUE!</v>
          </cell>
          <cell r="DQ425">
            <v>392</v>
          </cell>
          <cell r="DS425">
            <v>8743</v>
          </cell>
          <cell r="DT425">
            <v>-4258</v>
          </cell>
          <cell r="DU425">
            <v>-6354</v>
          </cell>
          <cell r="DV425">
            <v>-1394</v>
          </cell>
          <cell r="DW425">
            <v>-3263</v>
          </cell>
          <cell r="DX425">
            <v>-0.37321285599908499</v>
          </cell>
          <cell r="DY425">
            <v>-0.27178077627852698</v>
          </cell>
          <cell r="DZ425" t="str">
            <v>n.a.</v>
          </cell>
          <cell r="EA425" t="e">
            <v>#VALUE!</v>
          </cell>
          <cell r="EB425">
            <v>6203.5</v>
          </cell>
          <cell r="ED425">
            <v>6479</v>
          </cell>
          <cell r="EE425">
            <v>-2387</v>
          </cell>
          <cell r="EF425">
            <v>-8096</v>
          </cell>
          <cell r="EG425">
            <v>-2062</v>
          </cell>
          <cell r="EH425">
            <v>-6066</v>
          </cell>
          <cell r="EI425">
            <v>-0.93625559499922795</v>
          </cell>
          <cell r="EJ425">
            <v>-0.48353925866879199</v>
          </cell>
          <cell r="EK425" t="str">
            <v>n.a.</v>
          </cell>
          <cell r="EL425">
            <v>978</v>
          </cell>
          <cell r="EM425">
            <v>11881</v>
          </cell>
          <cell r="EO425">
            <v>5638.6666666666697</v>
          </cell>
          <cell r="EP425">
            <v>-2610.3333333333298</v>
          </cell>
          <cell r="EQ425">
            <v>-7132.3333333333303</v>
          </cell>
          <cell r="ER425">
            <v>-1232</v>
          </cell>
          <cell r="ES425">
            <v>-5336</v>
          </cell>
          <cell r="ET425">
            <v>-0.94632300780326295</v>
          </cell>
          <cell r="EU425">
            <v>-0.48621066699064502</v>
          </cell>
          <cell r="FF425" t="str">
            <v>CN53562PC</v>
          </cell>
          <cell r="FG425" t="str">
            <v>exclude</v>
          </cell>
          <cell r="FH425" t="str">
            <v>Consecutive loss</v>
          </cell>
          <cell r="FI425" t="str">
            <v>ok, loss</v>
          </cell>
        </row>
        <row r="426">
          <cell r="B426" t="str">
            <v>COSPOWER ENGINEERING LIMITED</v>
          </cell>
          <cell r="C426" t="str">
            <v>exclude</v>
          </cell>
          <cell r="D426" t="str">
            <v>Lev SDA/SDP</v>
          </cell>
          <cell r="E426" t="str">
            <v>从事电气面板、谐波滤波器、变电站及设备安装结构的制造业务</v>
          </cell>
          <cell r="H426" t="str">
            <v/>
          </cell>
          <cell r="I426" t="str">
            <v>ok, sda/sdp</v>
          </cell>
          <cell r="J426" t="str">
            <v>ok,sdp</v>
          </cell>
          <cell r="M426" t="str">
            <v>COSPOWER ENGINEERING LIMITED</v>
          </cell>
          <cell r="P426" t="str">
            <v>cospowerindia.com</v>
          </cell>
          <cell r="R426" t="str">
            <v>India</v>
          </cell>
          <cell r="S426" t="str">
            <v>543172</v>
          </cell>
          <cell r="T426" t="str">
            <v>B+</v>
          </cell>
          <cell r="U426" t="str">
            <v>3699</v>
          </cell>
          <cell r="W426" t="str">
            <v>The Company is engaged in the business of manufacturing of electrical panels, harmonic filters and substation and equipment mounting structure.  The Company offers plunger valve, switchgears, harmonic filters, cable termination kits, voltage transformers, and surge arresters, as well as provides repairing and maintenance services. Cospower Engineering serves customers in India.</v>
          </cell>
          <cell r="Z426" t="str">
            <v>IN942456FI</v>
          </cell>
          <cell r="AA426">
            <v>121799</v>
          </cell>
          <cell r="AB426">
            <v>121090</v>
          </cell>
          <cell r="AC426">
            <v>110872</v>
          </cell>
          <cell r="AD426">
            <v>130209</v>
          </cell>
          <cell r="AE426">
            <v>120933</v>
          </cell>
          <cell r="AF426">
            <v>120974</v>
          </cell>
          <cell r="AG426">
            <v>110380</v>
          </cell>
          <cell r="AH426">
            <v>130108</v>
          </cell>
          <cell r="AI426" t="str">
            <v>n.a.</v>
          </cell>
          <cell r="AJ426" t="str">
            <v>n.a.</v>
          </cell>
          <cell r="AK426" t="str">
            <v>n.a.</v>
          </cell>
          <cell r="AL426" t="str">
            <v>n.a.</v>
          </cell>
          <cell r="AM426">
            <v>120933</v>
          </cell>
          <cell r="AN426">
            <v>120974</v>
          </cell>
          <cell r="AO426">
            <v>110380</v>
          </cell>
          <cell r="AP426">
            <v>130108</v>
          </cell>
          <cell r="AQ426">
            <v>866</v>
          </cell>
          <cell r="AR426">
            <v>116</v>
          </cell>
          <cell r="AS426">
            <v>492</v>
          </cell>
          <cell r="AT426">
            <v>101</v>
          </cell>
          <cell r="AU426">
            <v>-64279</v>
          </cell>
          <cell r="AV426">
            <v>-72919</v>
          </cell>
          <cell r="AW426">
            <v>-66173</v>
          </cell>
          <cell r="AX426">
            <v>-90987</v>
          </cell>
          <cell r="AY426">
            <v>0</v>
          </cell>
          <cell r="AZ426">
            <v>0</v>
          </cell>
          <cell r="BA426">
            <v>0</v>
          </cell>
          <cell r="BB426">
            <v>0</v>
          </cell>
          <cell r="BC426">
            <v>-38097</v>
          </cell>
          <cell r="BD426">
            <v>-31795</v>
          </cell>
          <cell r="BE426">
            <v>-30220</v>
          </cell>
          <cell r="BF426">
            <v>-28731</v>
          </cell>
          <cell r="BG426">
            <v>19423</v>
          </cell>
          <cell r="BH426">
            <v>16376</v>
          </cell>
          <cell r="BI426">
            <v>14479</v>
          </cell>
          <cell r="BJ426">
            <v>10491</v>
          </cell>
          <cell r="BK426">
            <v>-1858</v>
          </cell>
          <cell r="BL426">
            <v>-506</v>
          </cell>
          <cell r="BM426">
            <v>-439</v>
          </cell>
          <cell r="BN426">
            <v>-369</v>
          </cell>
          <cell r="BO426">
            <v>-1716</v>
          </cell>
          <cell r="BP426">
            <v>-398</v>
          </cell>
          <cell r="BQ426">
            <v>-439</v>
          </cell>
          <cell r="BR426">
            <v>-369</v>
          </cell>
          <cell r="BS426">
            <v>-142</v>
          </cell>
          <cell r="BT426">
            <v>-108</v>
          </cell>
          <cell r="BU426">
            <v>0</v>
          </cell>
          <cell r="BV426">
            <v>0</v>
          </cell>
          <cell r="BW426">
            <v>7467</v>
          </cell>
          <cell r="BX426">
            <v>7325</v>
          </cell>
          <cell r="BY426">
            <v>8053</v>
          </cell>
          <cell r="BZ426">
            <v>5173</v>
          </cell>
          <cell r="CA426">
            <v>129015</v>
          </cell>
          <cell r="CB426">
            <v>133353</v>
          </cell>
          <cell r="CC426">
            <v>112841</v>
          </cell>
          <cell r="CD426">
            <v>83459</v>
          </cell>
          <cell r="CE426">
            <v>81630</v>
          </cell>
          <cell r="CF426">
            <v>58826</v>
          </cell>
          <cell r="CG426">
            <v>42350</v>
          </cell>
          <cell r="CH426">
            <v>17861</v>
          </cell>
          <cell r="CI426">
            <v>31135</v>
          </cell>
          <cell r="CJ426">
            <v>60758</v>
          </cell>
          <cell r="CK426">
            <v>55034</v>
          </cell>
          <cell r="CL426">
            <v>52713</v>
          </cell>
          <cell r="CM426">
            <v>11980</v>
          </cell>
          <cell r="CN426">
            <v>1900</v>
          </cell>
          <cell r="CO426">
            <v>5186</v>
          </cell>
          <cell r="CP426">
            <v>6034</v>
          </cell>
          <cell r="CQ426">
            <v>220</v>
          </cell>
          <cell r="CR426">
            <v>5256</v>
          </cell>
          <cell r="CS426">
            <v>5882</v>
          </cell>
          <cell r="CT426">
            <v>4057</v>
          </cell>
          <cell r="CU426" t="str">
            <v>n.a.</v>
          </cell>
          <cell r="CV426" t="str">
            <v>n.a.</v>
          </cell>
          <cell r="CW426" t="str">
            <v>n.a.</v>
          </cell>
          <cell r="CX426" t="str">
            <v>n.a.</v>
          </cell>
          <cell r="CY426">
            <v>40142</v>
          </cell>
          <cell r="CZ426">
            <v>12492</v>
          </cell>
          <cell r="DA426">
            <v>2365</v>
          </cell>
          <cell r="DB426">
            <v>2049</v>
          </cell>
          <cell r="DC426">
            <v>226659</v>
          </cell>
          <cell r="DD426">
            <v>172732</v>
          </cell>
          <cell r="DE426">
            <v>124580</v>
          </cell>
          <cell r="DF426">
            <v>93091</v>
          </cell>
          <cell r="DH426">
            <v>120933</v>
          </cell>
          <cell r="DI426">
            <v>-64279</v>
          </cell>
          <cell r="DJ426">
            <v>-38097</v>
          </cell>
          <cell r="DK426">
            <v>-1858</v>
          </cell>
          <cell r="DL426">
            <v>16699</v>
          </cell>
          <cell r="DM426">
            <v>0.138084724599572</v>
          </cell>
          <cell r="DN426">
            <v>0.160206842297139</v>
          </cell>
          <cell r="DO426">
            <v>0</v>
          </cell>
          <cell r="DP426">
            <v>70228</v>
          </cell>
          <cell r="DQ426">
            <v>26317</v>
          </cell>
          <cell r="DS426">
            <v>120974</v>
          </cell>
          <cell r="DT426">
            <v>-72919</v>
          </cell>
          <cell r="DU426">
            <v>-31795</v>
          </cell>
          <cell r="DV426">
            <v>-506</v>
          </cell>
          <cell r="DW426">
            <v>15754</v>
          </cell>
          <cell r="DX426">
            <v>0.130226329624547</v>
          </cell>
          <cell r="DY426">
            <v>0.149724386998669</v>
          </cell>
          <cell r="DZ426">
            <v>0</v>
          </cell>
          <cell r="EA426">
            <v>50588</v>
          </cell>
          <cell r="EB426">
            <v>7428.5</v>
          </cell>
          <cell r="ED426">
            <v>110380</v>
          </cell>
          <cell r="EE426">
            <v>-66173</v>
          </cell>
          <cell r="EF426">
            <v>-30220</v>
          </cell>
          <cell r="EG426">
            <v>-439</v>
          </cell>
          <cell r="EH426">
            <v>13548</v>
          </cell>
          <cell r="EI426">
            <v>0.122739626743975</v>
          </cell>
          <cell r="EJ426">
            <v>0.139912425644415</v>
          </cell>
          <cell r="EK426">
            <v>0</v>
          </cell>
          <cell r="EL426">
            <v>30105.5</v>
          </cell>
          <cell r="EM426">
            <v>2207</v>
          </cell>
          <cell r="EO426">
            <v>117429</v>
          </cell>
          <cell r="EP426">
            <v>-67790.333333333299</v>
          </cell>
          <cell r="EQ426">
            <v>-33370.666666666701</v>
          </cell>
          <cell r="ER426">
            <v>-934.33333333333303</v>
          </cell>
          <cell r="ES426">
            <v>15333.666666666701</v>
          </cell>
          <cell r="ET426">
            <v>0.130578193348037</v>
          </cell>
          <cell r="EU426">
            <v>0.15018969198722801</v>
          </cell>
          <cell r="FF426" t="str">
            <v>IN942456FI</v>
          </cell>
          <cell r="FG426" t="str">
            <v>exclude</v>
          </cell>
          <cell r="FH426" t="str">
            <v>Lev SDA/SDP</v>
          </cell>
          <cell r="FI426" t="str">
            <v>ok, sda/sdp</v>
          </cell>
        </row>
        <row r="427">
          <cell r="B427" t="str">
            <v>WUXI CITY XIELI NEW ENERGY CO.,LTD</v>
          </cell>
          <cell r="C427" t="str">
            <v>exclude</v>
          </cell>
          <cell r="D427" t="str">
            <v>Consecutive loss</v>
          </cell>
          <cell r="H427" t="str">
            <v/>
          </cell>
          <cell r="I427" t="str">
            <v>ok, loss</v>
          </cell>
          <cell r="J427" t="str">
            <v>ok,loss</v>
          </cell>
          <cell r="M427" t="str">
            <v>WUXI CITY XIELI NEW ENERGY CO.,LTD</v>
          </cell>
          <cell r="N427" t="str">
            <v>This company is primarily engaged in the production of solar PV modules and battery aluminum frames. The company was incorporated in 2010, and has its registered head office in Jiangsu, China.The company is certified in accordance with ISO 9001 Quality Management System. The company aims to add solar aluminum frame production to meet market demands, accelerate enterprise automation transformation development direction, gradually improves industrial chain and becomes the global production base.</v>
          </cell>
          <cell r="O427" t="str">
            <v>Manufacturing</v>
          </cell>
          <cell r="P427" t="str">
            <v>www.xlnewenergy.com</v>
          </cell>
          <cell r="R427" t="str">
            <v>China</v>
          </cell>
          <cell r="S427" t="str">
            <v>837185</v>
          </cell>
          <cell r="T427" t="str">
            <v>A+</v>
          </cell>
          <cell r="U427" t="str">
            <v>3699</v>
          </cell>
          <cell r="V427" t="str">
            <v>Primarily engaged in the production of solar PV modules and battery aluminum frames</v>
          </cell>
          <cell r="W427" t="str">
            <v>The Company mainly engaged in solar cell aluminum frame, solar cell PV modules, metal components parts, aluminum doors and windows, insulation materials manufacturing, processing and sales.</v>
          </cell>
          <cell r="Z427" t="str">
            <v>CN48403PC</v>
          </cell>
          <cell r="AA427">
            <v>7627</v>
          </cell>
          <cell r="AB427">
            <v>10139</v>
          </cell>
          <cell r="AC427">
            <v>27591</v>
          </cell>
          <cell r="AD427">
            <v>19595</v>
          </cell>
          <cell r="AE427">
            <v>7639</v>
          </cell>
          <cell r="AF427">
            <v>10190</v>
          </cell>
          <cell r="AG427">
            <v>27664</v>
          </cell>
          <cell r="AH427">
            <v>19669</v>
          </cell>
          <cell r="AI427">
            <v>-15</v>
          </cell>
          <cell r="AJ427">
            <v>-51</v>
          </cell>
          <cell r="AK427">
            <v>-73</v>
          </cell>
          <cell r="AL427">
            <v>-74</v>
          </cell>
          <cell r="AM427">
            <v>7624</v>
          </cell>
          <cell r="AN427">
            <v>10139</v>
          </cell>
          <cell r="AO427">
            <v>27591</v>
          </cell>
          <cell r="AP427">
            <v>19595</v>
          </cell>
          <cell r="AQ427">
            <v>3</v>
          </cell>
          <cell r="AR427" t="str">
            <v>n.a.</v>
          </cell>
          <cell r="AS427" t="str">
            <v>n.a.</v>
          </cell>
          <cell r="AT427" t="str">
            <v>n.a.</v>
          </cell>
          <cell r="AU427">
            <v>-6268</v>
          </cell>
          <cell r="AV427">
            <v>-9909</v>
          </cell>
          <cell r="AW427">
            <v>-26809</v>
          </cell>
          <cell r="AX427">
            <v>-17583</v>
          </cell>
          <cell r="AY427" t="str">
            <v>n.a.</v>
          </cell>
          <cell r="AZ427" t="str">
            <v>n.a.</v>
          </cell>
          <cell r="BA427" t="str">
            <v>n.a.</v>
          </cell>
          <cell r="BB427" t="str">
            <v>n.a.</v>
          </cell>
          <cell r="BC427">
            <v>-12911</v>
          </cell>
          <cell r="BD427">
            <v>-13060</v>
          </cell>
          <cell r="BE427">
            <v>-9208</v>
          </cell>
          <cell r="BF427">
            <v>-3166</v>
          </cell>
          <cell r="BG427">
            <v>-11552</v>
          </cell>
          <cell r="BH427">
            <v>-12830</v>
          </cell>
          <cell r="BI427">
            <v>-8426</v>
          </cell>
          <cell r="BJ427">
            <v>-1154</v>
          </cell>
          <cell r="BK427">
            <v>-28</v>
          </cell>
          <cell r="BL427">
            <v>-245</v>
          </cell>
          <cell r="BM427">
            <v>-168</v>
          </cell>
          <cell r="BN427">
            <v>-186</v>
          </cell>
          <cell r="BO427">
            <v>-28</v>
          </cell>
          <cell r="BP427">
            <v>-245</v>
          </cell>
          <cell r="BQ427">
            <v>-168</v>
          </cell>
          <cell r="BR427">
            <v>-186</v>
          </cell>
          <cell r="BS427">
            <v>0</v>
          </cell>
          <cell r="BT427">
            <v>0</v>
          </cell>
          <cell r="BU427">
            <v>0</v>
          </cell>
          <cell r="BV427">
            <v>0</v>
          </cell>
          <cell r="BW427">
            <v>-12790</v>
          </cell>
          <cell r="BX427">
            <v>-14712</v>
          </cell>
          <cell r="BY427">
            <v>-9274</v>
          </cell>
          <cell r="BZ427">
            <v>-2198</v>
          </cell>
          <cell r="CA427">
            <v>41974</v>
          </cell>
          <cell r="CB427">
            <v>52484</v>
          </cell>
          <cell r="CC427">
            <v>63947</v>
          </cell>
          <cell r="CD427">
            <v>75847</v>
          </cell>
          <cell r="CE427">
            <v>16507</v>
          </cell>
          <cell r="CF427">
            <v>14964</v>
          </cell>
          <cell r="CG427">
            <v>14094</v>
          </cell>
          <cell r="CH427">
            <v>15980</v>
          </cell>
          <cell r="CI427">
            <v>6308</v>
          </cell>
          <cell r="CJ427">
            <v>5998</v>
          </cell>
          <cell r="CK427">
            <v>5705</v>
          </cell>
          <cell r="CL427">
            <v>8047</v>
          </cell>
          <cell r="CM427">
            <v>242</v>
          </cell>
          <cell r="CN427">
            <v>445</v>
          </cell>
          <cell r="CO427">
            <v>573</v>
          </cell>
          <cell r="CP427">
            <v>686</v>
          </cell>
          <cell r="CQ427">
            <v>18776</v>
          </cell>
          <cell r="CR427">
            <v>30919</v>
          </cell>
          <cell r="CS427">
            <v>43573</v>
          </cell>
          <cell r="CT427">
            <v>51126</v>
          </cell>
          <cell r="CU427" t="str">
            <v>n.a.</v>
          </cell>
          <cell r="CV427" t="str">
            <v>n.a.</v>
          </cell>
          <cell r="CW427" t="str">
            <v>n.a.</v>
          </cell>
          <cell r="CX427" t="str">
            <v>n.a.</v>
          </cell>
          <cell r="CY427" t="str">
            <v>n.a.</v>
          </cell>
          <cell r="CZ427" t="str">
            <v>n.a.</v>
          </cell>
          <cell r="DA427" t="str">
            <v>n.a.</v>
          </cell>
          <cell r="DB427" t="str">
            <v>n.a.</v>
          </cell>
          <cell r="DC427">
            <v>43319</v>
          </cell>
          <cell r="DD427">
            <v>53195</v>
          </cell>
          <cell r="DE427">
            <v>65453</v>
          </cell>
          <cell r="DF427">
            <v>77455</v>
          </cell>
          <cell r="DH427">
            <v>7624</v>
          </cell>
          <cell r="DI427">
            <v>-6268</v>
          </cell>
          <cell r="DJ427">
            <v>-12911</v>
          </cell>
          <cell r="DK427">
            <v>-28</v>
          </cell>
          <cell r="DL427">
            <v>-11583</v>
          </cell>
          <cell r="DM427">
            <v>-1.5192812172088099</v>
          </cell>
          <cell r="DN427">
            <v>-0.60306138387046404</v>
          </cell>
          <cell r="DO427" t="str">
            <v>n.a.</v>
          </cell>
          <cell r="DP427">
            <v>15735.5</v>
          </cell>
          <cell r="DQ427" t="e">
            <v>#VALUE!</v>
          </cell>
          <cell r="DS427">
            <v>10139</v>
          </cell>
          <cell r="DT427">
            <v>-9909</v>
          </cell>
          <cell r="DU427">
            <v>-13060</v>
          </cell>
          <cell r="DV427">
            <v>-245</v>
          </cell>
          <cell r="DW427">
            <v>-13075</v>
          </cell>
          <cell r="DX427">
            <v>-1.2895749087681201</v>
          </cell>
          <cell r="DY427">
            <v>-0.56323770138709395</v>
          </cell>
          <cell r="DZ427" t="str">
            <v>n.a.</v>
          </cell>
          <cell r="EA427">
            <v>14529</v>
          </cell>
          <cell r="EB427" t="e">
            <v>#VALUE!</v>
          </cell>
          <cell r="ED427">
            <v>27591</v>
          </cell>
          <cell r="EE427">
            <v>-26809</v>
          </cell>
          <cell r="EF427">
            <v>-9208</v>
          </cell>
          <cell r="EG427">
            <v>-168</v>
          </cell>
          <cell r="EH427">
            <v>-8594</v>
          </cell>
          <cell r="EI427">
            <v>-0.31147838063136501</v>
          </cell>
          <cell r="EJ427">
            <v>-0.23750172723504201</v>
          </cell>
          <cell r="EK427" t="str">
            <v>n.a.</v>
          </cell>
          <cell r="EL427">
            <v>15037</v>
          </cell>
          <cell r="EM427" t="e">
            <v>#VALUE!</v>
          </cell>
          <cell r="EO427">
            <v>15118</v>
          </cell>
          <cell r="EP427">
            <v>-14328.666666666701</v>
          </cell>
          <cell r="EQ427">
            <v>-11726.333333333299</v>
          </cell>
          <cell r="ER427">
            <v>-147</v>
          </cell>
          <cell r="ES427">
            <v>-11084</v>
          </cell>
          <cell r="ET427">
            <v>-0.73316576266701905</v>
          </cell>
          <cell r="EU427">
            <v>-0.42302114342416602</v>
          </cell>
          <cell r="FF427" t="str">
            <v>CN48403PC</v>
          </cell>
          <cell r="FG427" t="str">
            <v>exclude</v>
          </cell>
          <cell r="FH427" t="str">
            <v>Consecutive loss</v>
          </cell>
          <cell r="FI427" t="str">
            <v>ok, loss</v>
          </cell>
        </row>
        <row r="428">
          <cell r="B428" t="str">
            <v>WERKAI ELECTRIC(SHANGHAI)LIMITED BY SHARE</v>
          </cell>
          <cell r="C428" t="str">
            <v>exclude</v>
          </cell>
          <cell r="D428" t="str">
            <v>Consecutive loss</v>
          </cell>
          <cell r="H428" t="str">
            <v/>
          </cell>
          <cell r="I428" t="str">
            <v>ok, loss</v>
          </cell>
          <cell r="J428" t="str">
            <v>ok,loss</v>
          </cell>
          <cell r="M428" t="str">
            <v>WERKAI ELECTRIC(SHANGHAI)LIMITED BY SHARE</v>
          </cell>
          <cell r="N428" t="str">
            <v>This company is engaged in the research and development (R&amp;D), production and distribution of industrial automatic controlling equipment. It was incorporated in 2008 and conducts business from its registered corporate office located in Shanghai, China. The company's business operation is primarily involved in manufacturing frequency converters as well as soft starters including general frequency converters, water supply frequency converters, open loop vector frequency converters, high pressure solid state soft starters and others. Its products are applied in the metallurgy, mining, water supply, paper making, chemical, construction material, machinery, electric power and other industries.</v>
          </cell>
          <cell r="O428" t="str">
            <v>Manufacturing</v>
          </cell>
          <cell r="P428" t="str">
            <v>www.werkai.com</v>
          </cell>
          <cell r="R428" t="str">
            <v>China</v>
          </cell>
          <cell r="S428" t="str">
            <v>830784</v>
          </cell>
          <cell r="T428" t="str">
            <v>B+</v>
          </cell>
          <cell r="U428" t="str">
            <v>3699</v>
          </cell>
          <cell r="V428" t="str">
            <v>Engaged in the research and development (R&amp;D), production and distribution of industrial automatic controlling equipment</v>
          </cell>
          <cell r="W428" t="str">
            <v>The Company mainly engaged in sales of frequency inverter, soft starter, high and low voltage electrical equipment, instrument and meter, frequency converter soft starter; production.</v>
          </cell>
          <cell r="X428" t="str">
            <v>WERKAI ELECTRIC(SHANGHAI)LIMITED BY SHARE LTD</v>
          </cell>
          <cell r="Z428" t="str">
            <v>CN41444PC</v>
          </cell>
          <cell r="AA428">
            <v>8812</v>
          </cell>
          <cell r="AB428">
            <v>9982</v>
          </cell>
          <cell r="AC428">
            <v>10236</v>
          </cell>
          <cell r="AD428">
            <v>11062</v>
          </cell>
          <cell r="AE428">
            <v>8849</v>
          </cell>
          <cell r="AF428">
            <v>10030</v>
          </cell>
          <cell r="AG428">
            <v>10210</v>
          </cell>
          <cell r="AH428">
            <v>10941</v>
          </cell>
          <cell r="AI428">
            <v>-37</v>
          </cell>
          <cell r="AJ428">
            <v>-48</v>
          </cell>
          <cell r="AK428">
            <v>-45</v>
          </cell>
          <cell r="AL428">
            <v>-37</v>
          </cell>
          <cell r="AM428">
            <v>8812</v>
          </cell>
          <cell r="AN428">
            <v>9982</v>
          </cell>
          <cell r="AO428">
            <v>10165</v>
          </cell>
          <cell r="AP428">
            <v>10904</v>
          </cell>
          <cell r="AQ428" t="str">
            <v>n.a.</v>
          </cell>
          <cell r="AR428">
            <v>0</v>
          </cell>
          <cell r="AS428">
            <v>71</v>
          </cell>
          <cell r="AT428">
            <v>158</v>
          </cell>
          <cell r="AU428">
            <v>-6021</v>
          </cell>
          <cell r="AV428">
            <v>-6528</v>
          </cell>
          <cell r="AW428">
            <v>-7139</v>
          </cell>
          <cell r="AX428">
            <v>-7703</v>
          </cell>
          <cell r="AY428" t="str">
            <v>n.a.</v>
          </cell>
          <cell r="AZ428" t="str">
            <v>n.a.</v>
          </cell>
          <cell r="BA428" t="str">
            <v>n.a.</v>
          </cell>
          <cell r="BB428" t="str">
            <v>n.a.</v>
          </cell>
          <cell r="BC428">
            <v>-3000</v>
          </cell>
          <cell r="BD428">
            <v>-3451</v>
          </cell>
          <cell r="BE428">
            <v>-3250</v>
          </cell>
          <cell r="BF428">
            <v>-6993</v>
          </cell>
          <cell r="BG428">
            <v>-209</v>
          </cell>
          <cell r="BH428">
            <v>3</v>
          </cell>
          <cell r="BI428">
            <v>-153</v>
          </cell>
          <cell r="BJ428">
            <v>-3634</v>
          </cell>
          <cell r="BK428">
            <v>-156</v>
          </cell>
          <cell r="BL428">
            <v>-354</v>
          </cell>
          <cell r="BM428">
            <v>-376</v>
          </cell>
          <cell r="BN428">
            <v>-425</v>
          </cell>
          <cell r="BO428">
            <v>-156</v>
          </cell>
          <cell r="BP428">
            <v>-368</v>
          </cell>
          <cell r="BQ428">
            <v>-376</v>
          </cell>
          <cell r="BR428">
            <v>-425</v>
          </cell>
          <cell r="BS428">
            <v>0</v>
          </cell>
          <cell r="BT428">
            <v>14</v>
          </cell>
          <cell r="BU428">
            <v>0</v>
          </cell>
          <cell r="BV428">
            <v>0</v>
          </cell>
          <cell r="BW428">
            <v>-1613</v>
          </cell>
          <cell r="BX428">
            <v>-104</v>
          </cell>
          <cell r="BY428">
            <v>-1437</v>
          </cell>
          <cell r="BZ428">
            <v>-3884</v>
          </cell>
          <cell r="CA428">
            <v>15494</v>
          </cell>
          <cell r="CB428">
            <v>17860</v>
          </cell>
          <cell r="CC428">
            <v>17769</v>
          </cell>
          <cell r="CD428">
            <v>26944</v>
          </cell>
          <cell r="CE428">
            <v>1767</v>
          </cell>
          <cell r="CF428">
            <v>2872</v>
          </cell>
          <cell r="CG428">
            <v>4847</v>
          </cell>
          <cell r="CH428">
            <v>7859</v>
          </cell>
          <cell r="CI428">
            <v>4883</v>
          </cell>
          <cell r="CJ428">
            <v>5779</v>
          </cell>
          <cell r="CK428">
            <v>5039</v>
          </cell>
          <cell r="CL428">
            <v>6344</v>
          </cell>
          <cell r="CM428">
            <v>1486</v>
          </cell>
          <cell r="CN428">
            <v>1388</v>
          </cell>
          <cell r="CO428">
            <v>856</v>
          </cell>
          <cell r="CP428">
            <v>398</v>
          </cell>
          <cell r="CQ428">
            <v>7255</v>
          </cell>
          <cell r="CR428">
            <v>7662</v>
          </cell>
          <cell r="CS428">
            <v>6915</v>
          </cell>
          <cell r="CT428">
            <v>12269</v>
          </cell>
          <cell r="CU428" t="str">
            <v>n.a.</v>
          </cell>
          <cell r="CV428" t="str">
            <v>n.a.</v>
          </cell>
          <cell r="CW428" t="str">
            <v>n.a.</v>
          </cell>
          <cell r="CX428" t="str">
            <v>n.a.</v>
          </cell>
          <cell r="CY428" t="str">
            <v>n.a.</v>
          </cell>
          <cell r="CZ428" t="str">
            <v>n.a.</v>
          </cell>
          <cell r="DA428" t="str">
            <v>n.a.</v>
          </cell>
          <cell r="DB428" t="str">
            <v>n.a.</v>
          </cell>
          <cell r="DC428">
            <v>31420</v>
          </cell>
          <cell r="DD428">
            <v>32388</v>
          </cell>
          <cell r="DE428">
            <v>32525</v>
          </cell>
          <cell r="DF428">
            <v>42042</v>
          </cell>
          <cell r="DH428">
            <v>8812</v>
          </cell>
          <cell r="DI428">
            <v>-6021</v>
          </cell>
          <cell r="DJ428">
            <v>-3000</v>
          </cell>
          <cell r="DK428">
            <v>-156</v>
          </cell>
          <cell r="DL428">
            <v>-365</v>
          </cell>
          <cell r="DM428">
            <v>-4.1420789832047201E-2</v>
          </cell>
          <cell r="DN428">
            <v>-3.9773346409502003E-2</v>
          </cell>
          <cell r="DO428" t="str">
            <v>n.a.</v>
          </cell>
          <cell r="DP428">
            <v>2319.5</v>
          </cell>
          <cell r="DQ428" t="e">
            <v>#VALUE!</v>
          </cell>
          <cell r="DS428">
            <v>9982</v>
          </cell>
          <cell r="DT428">
            <v>-6528</v>
          </cell>
          <cell r="DU428">
            <v>-3451</v>
          </cell>
          <cell r="DV428">
            <v>-354</v>
          </cell>
          <cell r="DW428">
            <v>-351</v>
          </cell>
          <cell r="DX428">
            <v>-3.5163293929072303E-2</v>
          </cell>
          <cell r="DY428">
            <v>-3.3968837704442097E-2</v>
          </cell>
          <cell r="DZ428" t="str">
            <v>n.a.</v>
          </cell>
          <cell r="EA428">
            <v>3859.5</v>
          </cell>
          <cell r="EB428" t="e">
            <v>#VALUE!</v>
          </cell>
          <cell r="ED428">
            <v>10165</v>
          </cell>
          <cell r="EE428">
            <v>-7139</v>
          </cell>
          <cell r="EF428">
            <v>-3250</v>
          </cell>
          <cell r="EG428">
            <v>-376</v>
          </cell>
          <cell r="EH428">
            <v>-600</v>
          </cell>
          <cell r="EI428">
            <v>-5.9026069847516002E-2</v>
          </cell>
          <cell r="EJ428">
            <v>-5.5736182071528098E-2</v>
          </cell>
          <cell r="EK428" t="str">
            <v>n.a.</v>
          </cell>
          <cell r="EL428">
            <v>6353</v>
          </cell>
          <cell r="EM428" t="e">
            <v>#VALUE!</v>
          </cell>
          <cell r="EO428">
            <v>9653</v>
          </cell>
          <cell r="EP428">
            <v>-6562.6666666666697</v>
          </cell>
          <cell r="EQ428">
            <v>-3233.6666666666702</v>
          </cell>
          <cell r="ER428">
            <v>-295.33333333333297</v>
          </cell>
          <cell r="ES428">
            <v>-438.66666666666703</v>
          </cell>
          <cell r="ET428">
            <v>-4.54435581339135E-2</v>
          </cell>
          <cell r="EU428">
            <v>-4.3468208092485597E-2</v>
          </cell>
          <cell r="FF428" t="str">
            <v>CN41444PC</v>
          </cell>
          <cell r="FG428" t="str">
            <v>exclude</v>
          </cell>
          <cell r="FH428" t="str">
            <v>Consecutive loss</v>
          </cell>
          <cell r="FI428" t="str">
            <v>ok, loss</v>
          </cell>
        </row>
        <row r="429">
          <cell r="B429" t="str">
            <v>KAY &amp; QUE BANGLADESH LTD</v>
          </cell>
          <cell r="C429" t="str">
            <v>exclude</v>
          </cell>
          <cell r="D429" t="str">
            <v>Consecutive loss</v>
          </cell>
          <cell r="H429" t="str">
            <v/>
          </cell>
          <cell r="I429" t="str">
            <v>ok, loss</v>
          </cell>
          <cell r="J429" t="str">
            <v>ok,loss</v>
          </cell>
          <cell r="M429" t="str">
            <v>KAY &amp; QUE BANGLADESH LTD</v>
          </cell>
          <cell r="N429" t="str">
            <v>The company is primarily engaged in the manufacture of carbon rods for dry cell batteries. It is the only carbon rods (electrode for dry battery cell) manufacturer in Bangladesh. It was established in 1983. The company's head office is located in Dhaka, Bangladesh.With nearly 20 years of experience, the company is a pioneer in manufacturing of carbon rods for dry cell batteries. It has diversified its business to CNG refueling stations, processing and packaging of chemicals, such as sulfur, mencozeb and metasystrox, alongside the distribution of tar and pitch for the local markets.The company offers carbon rods for drycell battery industry, coal tar for own consumption (as binder material and outside sell as Alkatra (one kind of black paint)), pesticide for agricultural purpose (fungicide and insecticide), and CNG refueling station. Its shares are traded in the Dhaka and Chittagong Stock Exchanges.</v>
          </cell>
          <cell r="O429" t="str">
            <v>Manufacturing</v>
          </cell>
          <cell r="P429" t="str">
            <v>www.kayandque.com</v>
          </cell>
          <cell r="R429" t="str">
            <v>Bangladesh</v>
          </cell>
          <cell r="S429" t="str">
            <v>KAY&amp;QUE</v>
          </cell>
          <cell r="T429" t="str">
            <v>A</v>
          </cell>
          <cell r="U429" t="str">
            <v>3691</v>
          </cell>
          <cell r="V429" t="str">
            <v>Engaged in the manufacture of carbon rods for dry cell batteries</v>
          </cell>
          <cell r="W429" t="str">
            <v>The Company is the only carbon rods (Electrode for Dry Battery Cell) manufacturer in Bangladesh. Carbon rod is one of the most important raw materials in the manufacturing of Leclanche dry cell batteries.</v>
          </cell>
          <cell r="Z429" t="str">
            <v>BD30188FE</v>
          </cell>
          <cell r="AA429">
            <v>112480</v>
          </cell>
          <cell r="AB429">
            <v>110138</v>
          </cell>
          <cell r="AC429">
            <v>137013</v>
          </cell>
          <cell r="AD429">
            <v>137726</v>
          </cell>
          <cell r="AE429">
            <v>112480</v>
          </cell>
          <cell r="AF429">
            <v>110138</v>
          </cell>
          <cell r="AG429">
            <v>137013</v>
          </cell>
          <cell r="AH429">
            <v>124723</v>
          </cell>
          <cell r="AI429" t="str">
            <v>n.a.</v>
          </cell>
          <cell r="AJ429" t="str">
            <v>n.a.</v>
          </cell>
          <cell r="AK429" t="str">
            <v>n.a.</v>
          </cell>
          <cell r="AL429" t="str">
            <v>n.a.</v>
          </cell>
          <cell r="AM429">
            <v>112480</v>
          </cell>
          <cell r="AN429">
            <v>110138</v>
          </cell>
          <cell r="AO429">
            <v>137013</v>
          </cell>
          <cell r="AP429">
            <v>124723</v>
          </cell>
          <cell r="AQ429" t="str">
            <v>n.a.</v>
          </cell>
          <cell r="AR429" t="str">
            <v>n.a.</v>
          </cell>
          <cell r="AS429" t="str">
            <v>n.a.</v>
          </cell>
          <cell r="AT429">
            <v>13003</v>
          </cell>
          <cell r="AU429">
            <v>-99466</v>
          </cell>
          <cell r="AV429">
            <v>-90331</v>
          </cell>
          <cell r="AW429">
            <v>-110946</v>
          </cell>
          <cell r="AX429">
            <v>-100769</v>
          </cell>
          <cell r="AY429">
            <v>0</v>
          </cell>
          <cell r="AZ429">
            <v>0</v>
          </cell>
          <cell r="BA429">
            <v>0</v>
          </cell>
          <cell r="BB429">
            <v>0</v>
          </cell>
          <cell r="BC429">
            <v>-15851</v>
          </cell>
          <cell r="BD429">
            <v>-26197</v>
          </cell>
          <cell r="BE429">
            <v>-27792</v>
          </cell>
          <cell r="BF429">
            <v>-28861</v>
          </cell>
          <cell r="BG429">
            <v>-2837</v>
          </cell>
          <cell r="BH429">
            <v>-6390</v>
          </cell>
          <cell r="BI429">
            <v>-1725</v>
          </cell>
          <cell r="BJ429">
            <v>8096</v>
          </cell>
          <cell r="BK429">
            <v>-2104</v>
          </cell>
          <cell r="BL429">
            <v>-2132</v>
          </cell>
          <cell r="BM429">
            <v>-2163</v>
          </cell>
          <cell r="BN429">
            <v>-2775</v>
          </cell>
          <cell r="BO429">
            <v>-2104</v>
          </cell>
          <cell r="BP429">
            <v>-2132</v>
          </cell>
          <cell r="BQ429">
            <v>-2163</v>
          </cell>
          <cell r="BR429">
            <v>-2775</v>
          </cell>
          <cell r="BS429">
            <v>0</v>
          </cell>
          <cell r="BT429">
            <v>0</v>
          </cell>
          <cell r="BU429">
            <v>0</v>
          </cell>
          <cell r="BV429">
            <v>0</v>
          </cell>
          <cell r="BW429">
            <v>4515</v>
          </cell>
          <cell r="BX429">
            <v>2174</v>
          </cell>
          <cell r="BY429">
            <v>4350</v>
          </cell>
          <cell r="BZ429">
            <v>4441</v>
          </cell>
          <cell r="CA429">
            <v>119650</v>
          </cell>
          <cell r="CB429">
            <v>92976</v>
          </cell>
          <cell r="CC429">
            <v>95125</v>
          </cell>
          <cell r="CD429">
            <v>97017</v>
          </cell>
          <cell r="CE429">
            <v>3203</v>
          </cell>
          <cell r="CF429">
            <v>2853</v>
          </cell>
          <cell r="CG429">
            <v>4831</v>
          </cell>
          <cell r="CH429">
            <v>12872</v>
          </cell>
          <cell r="CI429">
            <v>1877</v>
          </cell>
          <cell r="CJ429">
            <v>30296</v>
          </cell>
          <cell r="CK429">
            <v>29535</v>
          </cell>
          <cell r="CL429" t="str">
            <v>n.a.</v>
          </cell>
          <cell r="CM429">
            <v>45211</v>
          </cell>
          <cell r="CN429">
            <v>8053</v>
          </cell>
          <cell r="CO429">
            <v>8889</v>
          </cell>
          <cell r="CP429">
            <v>39423</v>
          </cell>
          <cell r="CQ429">
            <v>3998</v>
          </cell>
          <cell r="CR429">
            <v>2525</v>
          </cell>
          <cell r="CS429">
            <v>3717</v>
          </cell>
          <cell r="CT429">
            <v>3604</v>
          </cell>
          <cell r="CU429" t="str">
            <v>n.a.</v>
          </cell>
          <cell r="CV429" t="str">
            <v>n.a.</v>
          </cell>
          <cell r="CW429" t="str">
            <v>n.a.</v>
          </cell>
          <cell r="CX429" t="str">
            <v>n.a.</v>
          </cell>
          <cell r="CY429">
            <v>2336</v>
          </cell>
          <cell r="CZ429">
            <v>2338</v>
          </cell>
          <cell r="DA429">
            <v>2335</v>
          </cell>
          <cell r="DB429">
            <v>2291</v>
          </cell>
          <cell r="DC429">
            <v>623001</v>
          </cell>
          <cell r="DD429">
            <v>597594</v>
          </cell>
          <cell r="DE429">
            <v>601875</v>
          </cell>
          <cell r="DF429">
            <v>603135</v>
          </cell>
          <cell r="DH429">
            <v>112480</v>
          </cell>
          <cell r="DI429">
            <v>-99466</v>
          </cell>
          <cell r="DJ429">
            <v>-15851</v>
          </cell>
          <cell r="DK429">
            <v>-2104</v>
          </cell>
          <cell r="DL429">
            <v>-4941</v>
          </cell>
          <cell r="DM429">
            <v>-4.3927809388335702E-2</v>
          </cell>
          <cell r="DN429">
            <v>-4.2079355481557799E-2</v>
          </cell>
          <cell r="DO429">
            <v>0</v>
          </cell>
          <cell r="DP429">
            <v>3028</v>
          </cell>
          <cell r="DQ429">
            <v>2337</v>
          </cell>
          <cell r="DS429">
            <v>110138</v>
          </cell>
          <cell r="DT429">
            <v>-90331</v>
          </cell>
          <cell r="DU429">
            <v>-26197</v>
          </cell>
          <cell r="DV429">
            <v>-2132</v>
          </cell>
          <cell r="DW429">
            <v>-8522</v>
          </cell>
          <cell r="DX429">
            <v>-7.7375655995206002E-2</v>
          </cell>
          <cell r="DY429">
            <v>-7.1818641496713298E-2</v>
          </cell>
          <cell r="DZ429">
            <v>0</v>
          </cell>
          <cell r="EA429">
            <v>3842</v>
          </cell>
          <cell r="EB429">
            <v>2336.5</v>
          </cell>
          <cell r="ED429">
            <v>137013</v>
          </cell>
          <cell r="EE429">
            <v>-110946</v>
          </cell>
          <cell r="EF429">
            <v>-27792</v>
          </cell>
          <cell r="EG429">
            <v>-2163</v>
          </cell>
          <cell r="EH429">
            <v>-3888</v>
          </cell>
          <cell r="EI429">
            <v>-2.8376869348164E-2</v>
          </cell>
          <cell r="EJ429">
            <v>-2.7593842485149098E-2</v>
          </cell>
          <cell r="EK429">
            <v>0</v>
          </cell>
          <cell r="EL429">
            <v>8851.5</v>
          </cell>
          <cell r="EM429">
            <v>2313</v>
          </cell>
          <cell r="EO429">
            <v>119877</v>
          </cell>
          <cell r="EP429">
            <v>-100247.66666666701</v>
          </cell>
          <cell r="EQ429">
            <v>-23280</v>
          </cell>
          <cell r="ER429">
            <v>-2133</v>
          </cell>
          <cell r="ES429">
            <v>-5783.6666666666697</v>
          </cell>
          <cell r="ET429">
            <v>-4.8246675064162997E-2</v>
          </cell>
          <cell r="EU429">
            <v>-4.60260702102488E-2</v>
          </cell>
          <cell r="FF429" t="str">
            <v>BD30188FE</v>
          </cell>
          <cell r="FG429" t="str">
            <v>exclude</v>
          </cell>
          <cell r="FH429" t="str">
            <v>Consecutive loss</v>
          </cell>
          <cell r="FI429" t="str">
            <v>ok, loss</v>
          </cell>
        </row>
        <row r="430">
          <cell r="B430" t="str">
            <v>AML3D LIMITED</v>
          </cell>
          <cell r="C430" t="str">
            <v>exclude</v>
          </cell>
          <cell r="D430" t="str">
            <v>Lev SDA/SDP</v>
          </cell>
          <cell r="E430" t="str">
            <v>从事电气设备及零部件制造</v>
          </cell>
          <cell r="H430" t="str">
            <v/>
          </cell>
          <cell r="I430" t="str">
            <v>ok, sda/sdp</v>
          </cell>
          <cell r="J430" t="str">
            <v>ok,sdp</v>
          </cell>
          <cell r="M430" t="str">
            <v>AML3D LIMITED</v>
          </cell>
          <cell r="N430" t="str">
            <v>This company is engaged in electrical equipment and component manufacturing. It was incorporated in 2014 and conducts business from its registered head office located in Salisbury South, Australia. The company's business operation specialises in art welding science, robotics technology, metallurgy and CAD software design to produce an automated 3D printing system operating in a freeform environment. It is established to commercialise Wire Additive Manufacturing (WAM), an emerging innovative metal additive manufacturing technology for the cost-effective production of large, high performance metal components and structures. Building on the company's unique expertise, achievements and continued relationships with Universities and scientific organisations (CSIRO &amp; ANSTO), it has further upgraded the manufacturing service bureau headquartered in Adelaide.</v>
          </cell>
          <cell r="O430" t="str">
            <v>Manufacturing</v>
          </cell>
          <cell r="P430" t="str">
            <v>aml3d.com</v>
          </cell>
          <cell r="R430" t="str">
            <v>Australia</v>
          </cell>
          <cell r="S430" t="str">
            <v>AL3</v>
          </cell>
          <cell r="T430" t="str">
            <v>A+</v>
          </cell>
          <cell r="U430" t="str">
            <v>3699</v>
          </cell>
          <cell r="V430" t="str">
            <v>Engaged in electrical equipment and component manufacturing</v>
          </cell>
          <cell r="W430" t="str">
            <v>AML3D is a welding, robotics, metallurgy and software business which uses automated wire-fed 3D printing in a large freeform environment to produce metal components and structures for commercial use.</v>
          </cell>
          <cell r="Z430" t="str">
            <v>AU602857983</v>
          </cell>
          <cell r="AA430">
            <v>1244</v>
          </cell>
          <cell r="AB430">
            <v>724</v>
          </cell>
          <cell r="AC430">
            <v>457</v>
          </cell>
          <cell r="AD430">
            <v>411</v>
          </cell>
          <cell r="AE430">
            <v>644</v>
          </cell>
          <cell r="AF430">
            <v>289</v>
          </cell>
          <cell r="AG430">
            <v>205</v>
          </cell>
          <cell r="AH430">
            <v>308</v>
          </cell>
          <cell r="AI430" t="str">
            <v>n.a.</v>
          </cell>
          <cell r="AJ430" t="str">
            <v>n.a.</v>
          </cell>
          <cell r="AK430" t="str">
            <v>n.a.</v>
          </cell>
          <cell r="AL430" t="str">
            <v>n.a.</v>
          </cell>
          <cell r="AM430">
            <v>644</v>
          </cell>
          <cell r="AN430">
            <v>289</v>
          </cell>
          <cell r="AO430">
            <v>205</v>
          </cell>
          <cell r="AP430">
            <v>308</v>
          </cell>
          <cell r="AQ430">
            <v>600</v>
          </cell>
          <cell r="AR430">
            <v>435</v>
          </cell>
          <cell r="AS430">
            <v>252</v>
          </cell>
          <cell r="AT430">
            <v>103</v>
          </cell>
          <cell r="AU430">
            <v>-357</v>
          </cell>
          <cell r="AV430">
            <v>-69</v>
          </cell>
          <cell r="AW430" t="str">
            <v>n.a.</v>
          </cell>
          <cell r="AX430" t="str">
            <v>n.a.</v>
          </cell>
          <cell r="AY430">
            <v>-728</v>
          </cell>
          <cell r="AZ430">
            <v>0</v>
          </cell>
          <cell r="BA430">
            <v>0</v>
          </cell>
          <cell r="BB430">
            <v>0</v>
          </cell>
          <cell r="BC430">
            <v>-5267</v>
          </cell>
          <cell r="BD430">
            <v>-3675</v>
          </cell>
          <cell r="BE430">
            <v>-1054</v>
          </cell>
          <cell r="BF430">
            <v>-437</v>
          </cell>
          <cell r="BG430">
            <v>-5108</v>
          </cell>
          <cell r="BH430">
            <v>-3020</v>
          </cell>
          <cell r="BI430">
            <v>-597</v>
          </cell>
          <cell r="BJ430">
            <v>-26</v>
          </cell>
          <cell r="BK430">
            <v>-409</v>
          </cell>
          <cell r="BL430">
            <v>-86</v>
          </cell>
          <cell r="BM430">
            <v>-85</v>
          </cell>
          <cell r="BN430">
            <v>-24</v>
          </cell>
          <cell r="BO430">
            <v>-398</v>
          </cell>
          <cell r="BP430">
            <v>-86</v>
          </cell>
          <cell r="BQ430">
            <v>-85</v>
          </cell>
          <cell r="BR430">
            <v>-24</v>
          </cell>
          <cell r="BS430">
            <v>-11</v>
          </cell>
          <cell r="BT430">
            <v>0</v>
          </cell>
          <cell r="BU430">
            <v>0</v>
          </cell>
          <cell r="BV430">
            <v>0</v>
          </cell>
          <cell r="BW430">
            <v>-5515</v>
          </cell>
          <cell r="BX430">
            <v>-3094</v>
          </cell>
          <cell r="BY430">
            <v>-681</v>
          </cell>
          <cell r="BZ430">
            <v>-50</v>
          </cell>
          <cell r="CA430">
            <v>10035</v>
          </cell>
          <cell r="CB430">
            <v>9282</v>
          </cell>
          <cell r="CC430">
            <v>1467</v>
          </cell>
          <cell r="CD430">
            <v>524</v>
          </cell>
          <cell r="CE430">
            <v>2031</v>
          </cell>
          <cell r="CF430">
            <v>112</v>
          </cell>
          <cell r="CG430" t="str">
            <v>n.a.</v>
          </cell>
          <cell r="CH430" t="str">
            <v>n.a.</v>
          </cell>
          <cell r="CI430">
            <v>80</v>
          </cell>
          <cell r="CJ430">
            <v>162</v>
          </cell>
          <cell r="CK430">
            <v>25</v>
          </cell>
          <cell r="CL430">
            <v>3</v>
          </cell>
          <cell r="CM430">
            <v>499</v>
          </cell>
          <cell r="CN430">
            <v>177</v>
          </cell>
          <cell r="CO430">
            <v>255</v>
          </cell>
          <cell r="CP430">
            <v>103</v>
          </cell>
          <cell r="CQ430">
            <v>7201</v>
          </cell>
          <cell r="CR430">
            <v>8228</v>
          </cell>
          <cell r="CS430">
            <v>1158</v>
          </cell>
          <cell r="CT430">
            <v>404</v>
          </cell>
          <cell r="CU430" t="str">
            <v>n.a.</v>
          </cell>
          <cell r="CV430" t="str">
            <v>n.a.</v>
          </cell>
          <cell r="CW430" t="str">
            <v>n.a.</v>
          </cell>
          <cell r="CX430" t="str">
            <v>n.a.</v>
          </cell>
          <cell r="CY430">
            <v>164</v>
          </cell>
          <cell r="CZ430">
            <v>107</v>
          </cell>
          <cell r="DA430">
            <v>83</v>
          </cell>
          <cell r="DB430" t="str">
            <v>n.a.</v>
          </cell>
          <cell r="DC430">
            <v>13406</v>
          </cell>
          <cell r="DD430">
            <v>10892</v>
          </cell>
          <cell r="DE430">
            <v>1811</v>
          </cell>
          <cell r="DF430">
            <v>735</v>
          </cell>
          <cell r="DH430">
            <v>644</v>
          </cell>
          <cell r="DI430">
            <v>-357</v>
          </cell>
          <cell r="DJ430">
            <v>-5995</v>
          </cell>
          <cell r="DK430">
            <v>-409</v>
          </cell>
          <cell r="DL430">
            <v>-6117</v>
          </cell>
          <cell r="DM430">
            <v>-9.4984472049689401</v>
          </cell>
          <cell r="DN430">
            <v>-0.90474781837006402</v>
          </cell>
          <cell r="DO430">
            <v>-728</v>
          </cell>
          <cell r="DP430">
            <v>1071.5</v>
          </cell>
          <cell r="DQ430">
            <v>135.5</v>
          </cell>
          <cell r="DS430">
            <v>289</v>
          </cell>
          <cell r="DT430">
            <v>-69</v>
          </cell>
          <cell r="DU430">
            <v>-3675</v>
          </cell>
          <cell r="DV430">
            <v>-86</v>
          </cell>
          <cell r="DW430">
            <v>-3541</v>
          </cell>
          <cell r="DX430">
            <v>-12.252595155709299</v>
          </cell>
          <cell r="DY430">
            <v>-0.92454308093994797</v>
          </cell>
          <cell r="DZ430">
            <v>0</v>
          </cell>
          <cell r="EA430" t="e">
            <v>#VALUE!</v>
          </cell>
          <cell r="EB430">
            <v>95</v>
          </cell>
          <cell r="ED430">
            <v>205</v>
          </cell>
          <cell r="EE430" t="str">
            <v>n.a.</v>
          </cell>
          <cell r="EF430">
            <v>-1054</v>
          </cell>
          <cell r="EG430">
            <v>-85</v>
          </cell>
          <cell r="EH430" t="e">
            <v>#VALUE!</v>
          </cell>
          <cell r="EI430" t="e">
            <v>#VALUE!</v>
          </cell>
          <cell r="EJ430" t="e">
            <v>#VALUE!</v>
          </cell>
          <cell r="EK430">
            <v>0</v>
          </cell>
          <cell r="EL430" t="e">
            <v>#VALUE!</v>
          </cell>
          <cell r="EM430" t="e">
            <v>#VALUE!</v>
          </cell>
          <cell r="EO430">
            <v>379.33333333333297</v>
          </cell>
          <cell r="EP430" t="e">
            <v>#VALUE!</v>
          </cell>
          <cell r="EQ430">
            <v>-3574.6666666666702</v>
          </cell>
          <cell r="ER430">
            <v>-193.333333333333</v>
          </cell>
          <cell r="ES430" t="e">
            <v>#VALUE!</v>
          </cell>
          <cell r="ET430" t="e">
            <v>#VALUE!</v>
          </cell>
          <cell r="EU430" t="e">
            <v>#VALUE!</v>
          </cell>
          <cell r="FF430" t="str">
            <v>AU602857983</v>
          </cell>
          <cell r="FG430" t="str">
            <v>exclude</v>
          </cell>
          <cell r="FH430" t="str">
            <v>Lev SDA/SDP</v>
          </cell>
          <cell r="FI430" t="str">
            <v>ok, sda/sdp</v>
          </cell>
        </row>
        <row r="431">
          <cell r="B431" t="str">
            <v>CLEARVUE TECHNOLOGIES LIMITED</v>
          </cell>
          <cell r="C431" t="str">
            <v>exclude</v>
          </cell>
          <cell r="D431" t="str">
            <v>Consecutive loss</v>
          </cell>
          <cell r="H431" t="str">
            <v/>
          </cell>
          <cell r="I431" t="str">
            <v>ok, loss</v>
          </cell>
          <cell r="J431" t="str">
            <v>ok,loss</v>
          </cell>
          <cell r="M431" t="str">
            <v>CLEARVUE TECHNOLOGIES LIMITED</v>
          </cell>
          <cell r="N431" t="str">
            <v>This company, formerly known as Tropiglas Technologies Limited, is engaged in the manufacture of building integrated photovoltaic (PV) products. It operates its business primarily in the domestic market. The company was incorporated in 1995. It conducts business from its registered head office located in West Perth, Australia.The company focuses on producing and selling building components, including solar PV glass products to generate electricity and reduce energy consumption for glass manufacturing, glass framing, and building and construction industries, as well as agriculture and horticulture, commercial and residential, public amenities, and consumer electronics markets. It also licenses its technology to glass manufacturers to manufacture glass or glass components, as well as to fabricate, assemble, and sell glass products.</v>
          </cell>
          <cell r="O431" t="str">
            <v>Manufacturing</v>
          </cell>
          <cell r="P431" t="str">
            <v>www.clearvuepv.com</v>
          </cell>
          <cell r="R431" t="str">
            <v>Australia</v>
          </cell>
          <cell r="S431" t="str">
            <v>CPV</v>
          </cell>
          <cell r="T431" t="str">
            <v>A+</v>
          </cell>
          <cell r="U431" t="str">
            <v>3699</v>
          </cell>
          <cell r="V431" t="str">
            <v>Engaged in the manufacture of building integrated photovoltaic (PV) products</v>
          </cell>
          <cell r="W431" t="str">
            <v>The principal activities of the company is a renewable energy.</v>
          </cell>
          <cell r="Z431" t="str">
            <v>AU071397487</v>
          </cell>
          <cell r="AA431">
            <v>1218</v>
          </cell>
          <cell r="AB431">
            <v>1131</v>
          </cell>
          <cell r="AC431">
            <v>1598</v>
          </cell>
          <cell r="AD431">
            <v>505</v>
          </cell>
          <cell r="AE431" t="str">
            <v>n.a.</v>
          </cell>
          <cell r="AF431">
            <v>1131</v>
          </cell>
          <cell r="AG431">
            <v>23</v>
          </cell>
          <cell r="AH431">
            <v>505</v>
          </cell>
          <cell r="AI431" t="str">
            <v>n.a.</v>
          </cell>
          <cell r="AJ431" t="str">
            <v>n.a.</v>
          </cell>
          <cell r="AK431" t="str">
            <v>n.a.</v>
          </cell>
          <cell r="AL431" t="str">
            <v>n.a.</v>
          </cell>
          <cell r="AM431" t="str">
            <v>n.a.</v>
          </cell>
          <cell r="AN431">
            <v>1131</v>
          </cell>
          <cell r="AO431">
            <v>23</v>
          </cell>
          <cell r="AP431">
            <v>505</v>
          </cell>
          <cell r="AQ431">
            <v>1218</v>
          </cell>
          <cell r="AR431" t="str">
            <v>n.a.</v>
          </cell>
          <cell r="AS431">
            <v>1575</v>
          </cell>
          <cell r="AT431" t="str">
            <v>n.a.</v>
          </cell>
          <cell r="AU431">
            <v>-97</v>
          </cell>
          <cell r="AV431">
            <v>-102</v>
          </cell>
          <cell r="AW431">
            <v>-596</v>
          </cell>
          <cell r="AX431">
            <v>-6</v>
          </cell>
          <cell r="AY431">
            <v>0</v>
          </cell>
          <cell r="AZ431">
            <v>0</v>
          </cell>
          <cell r="BA431">
            <v>0</v>
          </cell>
          <cell r="BB431">
            <v>0</v>
          </cell>
          <cell r="BC431">
            <v>-7826</v>
          </cell>
          <cell r="BD431">
            <v>-2891</v>
          </cell>
          <cell r="BE431">
            <v>-4759</v>
          </cell>
          <cell r="BF431">
            <v>-3852</v>
          </cell>
          <cell r="BG431">
            <v>-6705</v>
          </cell>
          <cell r="BH431">
            <v>-1862</v>
          </cell>
          <cell r="BI431">
            <v>-3757</v>
          </cell>
          <cell r="BJ431">
            <v>-3353</v>
          </cell>
          <cell r="BK431">
            <v>-173</v>
          </cell>
          <cell r="BL431">
            <v>-167</v>
          </cell>
          <cell r="BM431">
            <v>-96</v>
          </cell>
          <cell r="BN431">
            <v>-62</v>
          </cell>
          <cell r="BO431">
            <v>-81</v>
          </cell>
          <cell r="BP431">
            <v>-167</v>
          </cell>
          <cell r="BQ431">
            <v>-35</v>
          </cell>
          <cell r="BR431">
            <v>-14</v>
          </cell>
          <cell r="BS431">
            <v>-92</v>
          </cell>
          <cell r="BT431">
            <v>0</v>
          </cell>
          <cell r="BU431">
            <v>-61</v>
          </cell>
          <cell r="BV431">
            <v>-48</v>
          </cell>
          <cell r="BW431">
            <v>-6900</v>
          </cell>
          <cell r="BX431">
            <v>-2049</v>
          </cell>
          <cell r="BY431">
            <v>-3853</v>
          </cell>
          <cell r="BZ431">
            <v>-3442</v>
          </cell>
          <cell r="CA431">
            <v>17020</v>
          </cell>
          <cell r="CB431">
            <v>1554</v>
          </cell>
          <cell r="CC431">
            <v>2091</v>
          </cell>
          <cell r="CD431">
            <v>3919</v>
          </cell>
          <cell r="CE431">
            <v>26</v>
          </cell>
          <cell r="CF431" t="str">
            <v>n.a.</v>
          </cell>
          <cell r="CG431" t="str">
            <v>n.a.</v>
          </cell>
          <cell r="CH431" t="str">
            <v>n.a.</v>
          </cell>
          <cell r="CI431" t="str">
            <v>n.a.</v>
          </cell>
          <cell r="CJ431">
            <v>571</v>
          </cell>
          <cell r="CK431">
            <v>21</v>
          </cell>
          <cell r="CL431" t="str">
            <v>n.a.</v>
          </cell>
          <cell r="CM431">
            <v>939</v>
          </cell>
          <cell r="CN431">
            <v>-7</v>
          </cell>
          <cell r="CO431">
            <v>602</v>
          </cell>
          <cell r="CP431" t="str">
            <v>n.a.</v>
          </cell>
          <cell r="CQ431">
            <v>15887</v>
          </cell>
          <cell r="CR431">
            <v>864</v>
          </cell>
          <cell r="CS431">
            <v>1377</v>
          </cell>
          <cell r="CT431">
            <v>3819</v>
          </cell>
          <cell r="CU431" t="str">
            <v>n.a.</v>
          </cell>
          <cell r="CV431" t="str">
            <v>n.a.</v>
          </cell>
          <cell r="CW431" t="str">
            <v>n.a.</v>
          </cell>
          <cell r="CX431" t="str">
            <v>n.a.</v>
          </cell>
          <cell r="CY431" t="str">
            <v>n.a.</v>
          </cell>
          <cell r="CZ431" t="str">
            <v>n.a.</v>
          </cell>
          <cell r="DA431">
            <v>182</v>
          </cell>
          <cell r="DB431">
            <v>128</v>
          </cell>
          <cell r="DC431">
            <v>20546</v>
          </cell>
          <cell r="DD431">
            <v>4348</v>
          </cell>
          <cell r="DE431">
            <v>4151</v>
          </cell>
          <cell r="DF431">
            <v>5783</v>
          </cell>
          <cell r="DH431" t="str">
            <v>无数据</v>
          </cell>
          <cell r="DI431">
            <v>-97</v>
          </cell>
          <cell r="DJ431">
            <v>-7826</v>
          </cell>
          <cell r="DK431">
            <v>-173</v>
          </cell>
          <cell r="DL431" t="str">
            <v>无数据</v>
          </cell>
          <cell r="DM431" t="e">
            <v>#VALUE!</v>
          </cell>
          <cell r="DN431" t="e">
            <v>#VALUE!</v>
          </cell>
          <cell r="DO431">
            <v>0</v>
          </cell>
          <cell r="DP431" t="e">
            <v>#VALUE!</v>
          </cell>
          <cell r="DQ431" t="e">
            <v>#VALUE!</v>
          </cell>
          <cell r="DS431">
            <v>1131</v>
          </cell>
          <cell r="DT431">
            <v>-102</v>
          </cell>
          <cell r="DU431">
            <v>-2891</v>
          </cell>
          <cell r="DV431">
            <v>-167</v>
          </cell>
          <cell r="DW431">
            <v>-2029</v>
          </cell>
          <cell r="DX431">
            <v>-1.79398762157383</v>
          </cell>
          <cell r="DY431">
            <v>-0.64208860759493702</v>
          </cell>
          <cell r="DZ431">
            <v>0</v>
          </cell>
          <cell r="EA431" t="e">
            <v>#VALUE!</v>
          </cell>
          <cell r="EB431" t="e">
            <v>#VALUE!</v>
          </cell>
          <cell r="ED431">
            <v>23</v>
          </cell>
          <cell r="EE431">
            <v>-596</v>
          </cell>
          <cell r="EF431">
            <v>-4759</v>
          </cell>
          <cell r="EG431">
            <v>-96</v>
          </cell>
          <cell r="EH431">
            <v>-5428</v>
          </cell>
          <cell r="EI431">
            <v>-236</v>
          </cell>
          <cell r="EJ431">
            <v>-0.99578059071729996</v>
          </cell>
          <cell r="EK431">
            <v>0</v>
          </cell>
          <cell r="EL431" t="e">
            <v>#VALUE!</v>
          </cell>
          <cell r="EM431">
            <v>155</v>
          </cell>
          <cell r="EO431" t="e">
            <v>#VALUE!</v>
          </cell>
          <cell r="EP431">
            <v>-265</v>
          </cell>
          <cell r="EQ431">
            <v>-5158.6666666666697</v>
          </cell>
          <cell r="ER431">
            <v>-145.333333333333</v>
          </cell>
          <cell r="ES431" t="e">
            <v>#VALUE!</v>
          </cell>
          <cell r="ET431" t="e">
            <v>#VALUE!</v>
          </cell>
          <cell r="EU431" t="e">
            <v>#VALUE!</v>
          </cell>
          <cell r="FF431" t="str">
            <v>AU071397487</v>
          </cell>
          <cell r="FG431" t="str">
            <v>exclude</v>
          </cell>
          <cell r="FH431" t="str">
            <v>Consecutive loss</v>
          </cell>
          <cell r="FI431" t="str">
            <v>ok, loss</v>
          </cell>
        </row>
        <row r="432">
          <cell r="B432" t="str">
            <v>SUZHOU RUI GUANG ELECTRONIC TECH. CO. , LTD</v>
          </cell>
          <cell r="C432" t="str">
            <v>exclude</v>
          </cell>
          <cell r="D432" t="str">
            <v>Lev SDA/SDP</v>
          </cell>
          <cell r="E432" t="str">
            <v>主要从事电子零部件及设备的制造、批发和进口</v>
          </cell>
          <cell r="H432" t="str">
            <v/>
          </cell>
          <cell r="I432" t="str">
            <v>ok, sda/sdp</v>
          </cell>
          <cell r="J432" t="str">
            <v>ok,sdp</v>
          </cell>
          <cell r="M432" t="str">
            <v>SUZHOU RUI GUANG ELECTRONIC TECH. CO. , LTD</v>
          </cell>
          <cell r="N432" t="str">
            <v>This company is engaged in manufacturing and wholesaling and importing of electronic parts and equipment. It was incorporated in 1995 and has its registered head office strategically located in Suzhou, Jiangsu, China. The company's business operation specialized in producing and distributing an array of electronic and telecommunications equipment and parts such as bare and loaded printed circuit boards, wires, and electronic connectors for various electronic applications. It has display equipment with a large inventory of electronic parts and equipment. It also employs very professional staff who possess great knowledge in the manufacture and wholesale of various lines of goods. It also has trained repair persons to handle the maintenance and repair of the electronic equipment and parts.</v>
          </cell>
          <cell r="O432" t="str">
            <v>Manufacturing</v>
          </cell>
          <cell r="R432" t="str">
            <v>China</v>
          </cell>
          <cell r="S432" t="str">
            <v>833703</v>
          </cell>
          <cell r="T432" t="str">
            <v>B+</v>
          </cell>
          <cell r="U432" t="str">
            <v>3699</v>
          </cell>
          <cell r="V432" t="str">
            <v>Engaged in manufacturing and wholesaling and importing of electronic parts and equipment</v>
          </cell>
          <cell r="W432" t="str">
            <v>The Company's business scope: research and development, production and sales: photoelectric encoder, information display systems and other electronic products. Provide commodity information consultation and personnel training services. Production of electrical communications equipment, electronic equipment and plastic products. (In accordance with the law to be approved by the project, approved by the project before the business activities)</v>
          </cell>
          <cell r="Z432" t="str">
            <v>CN45544PC</v>
          </cell>
          <cell r="AA432">
            <v>3945</v>
          </cell>
          <cell r="AB432">
            <v>5893</v>
          </cell>
          <cell r="AC432">
            <v>8853</v>
          </cell>
          <cell r="AD432">
            <v>9502</v>
          </cell>
          <cell r="AE432">
            <v>3945</v>
          </cell>
          <cell r="AF432">
            <v>5934</v>
          </cell>
          <cell r="AG432">
            <v>8906</v>
          </cell>
          <cell r="AH432">
            <v>9529</v>
          </cell>
          <cell r="AI432">
            <v>-22</v>
          </cell>
          <cell r="AJ432">
            <v>-45</v>
          </cell>
          <cell r="AK432">
            <v>-70</v>
          </cell>
          <cell r="AL432">
            <v>-52</v>
          </cell>
          <cell r="AM432">
            <v>3923</v>
          </cell>
          <cell r="AN432">
            <v>5889</v>
          </cell>
          <cell r="AO432">
            <v>8836</v>
          </cell>
          <cell r="AP432">
            <v>9477</v>
          </cell>
          <cell r="AQ432">
            <v>22</v>
          </cell>
          <cell r="AR432">
            <v>4</v>
          </cell>
          <cell r="AS432">
            <v>17</v>
          </cell>
          <cell r="AT432">
            <v>25</v>
          </cell>
          <cell r="AU432">
            <v>-2478</v>
          </cell>
          <cell r="AV432">
            <v>-3652</v>
          </cell>
          <cell r="AW432">
            <v>-5738</v>
          </cell>
          <cell r="AX432">
            <v>-7370</v>
          </cell>
          <cell r="AY432" t="str">
            <v>n.a.</v>
          </cell>
          <cell r="AZ432" t="str">
            <v>n.a.</v>
          </cell>
          <cell r="BA432" t="str">
            <v>n.a.</v>
          </cell>
          <cell r="BB432" t="str">
            <v>n.a.</v>
          </cell>
          <cell r="BC432">
            <v>-1821</v>
          </cell>
          <cell r="BD432">
            <v>-1939</v>
          </cell>
          <cell r="BE432">
            <v>-2340</v>
          </cell>
          <cell r="BF432">
            <v>-2453</v>
          </cell>
          <cell r="BG432">
            <v>-354</v>
          </cell>
          <cell r="BH432">
            <v>302</v>
          </cell>
          <cell r="BI432">
            <v>775</v>
          </cell>
          <cell r="BJ432">
            <v>-321</v>
          </cell>
          <cell r="BK432">
            <v>-34</v>
          </cell>
          <cell r="BL432">
            <v>-29</v>
          </cell>
          <cell r="BM432">
            <v>-52</v>
          </cell>
          <cell r="BN432">
            <v>-57</v>
          </cell>
          <cell r="BO432">
            <v>-34</v>
          </cell>
          <cell r="BP432">
            <v>-29</v>
          </cell>
          <cell r="BQ432">
            <v>-52</v>
          </cell>
          <cell r="BR432">
            <v>-57</v>
          </cell>
          <cell r="BS432">
            <v>0</v>
          </cell>
          <cell r="BT432">
            <v>0</v>
          </cell>
          <cell r="BU432">
            <v>0</v>
          </cell>
          <cell r="BV432">
            <v>0</v>
          </cell>
          <cell r="BW432">
            <v>-5344</v>
          </cell>
          <cell r="BX432">
            <v>503</v>
          </cell>
          <cell r="BY432">
            <v>383</v>
          </cell>
          <cell r="BZ432">
            <v>-4827</v>
          </cell>
          <cell r="CA432">
            <v>5181</v>
          </cell>
          <cell r="CB432">
            <v>9429</v>
          </cell>
          <cell r="CC432">
            <v>11980</v>
          </cell>
          <cell r="CD432">
            <v>14106</v>
          </cell>
          <cell r="CE432">
            <v>1784</v>
          </cell>
          <cell r="CF432">
            <v>2234</v>
          </cell>
          <cell r="CG432">
            <v>1495</v>
          </cell>
          <cell r="CH432">
            <v>2514</v>
          </cell>
          <cell r="CI432">
            <v>2913</v>
          </cell>
          <cell r="CJ432">
            <v>6106</v>
          </cell>
          <cell r="CK432">
            <v>3669</v>
          </cell>
          <cell r="CL432">
            <v>3971</v>
          </cell>
          <cell r="CM432">
            <v>50</v>
          </cell>
          <cell r="CN432">
            <v>258</v>
          </cell>
          <cell r="CO432">
            <v>6200</v>
          </cell>
          <cell r="CP432">
            <v>7016</v>
          </cell>
          <cell r="CQ432">
            <v>417</v>
          </cell>
          <cell r="CR432">
            <v>673</v>
          </cell>
          <cell r="CS432">
            <v>367</v>
          </cell>
          <cell r="CT432">
            <v>217</v>
          </cell>
          <cell r="CU432">
            <v>102</v>
          </cell>
          <cell r="CV432" t="str">
            <v>n.a.</v>
          </cell>
          <cell r="CW432" t="str">
            <v>n.a.</v>
          </cell>
          <cell r="CX432" t="str">
            <v>n.a.</v>
          </cell>
          <cell r="CY432" t="str">
            <v>n.a.</v>
          </cell>
          <cell r="CZ432" t="str">
            <v>n.a.</v>
          </cell>
          <cell r="DA432" t="str">
            <v>n.a.</v>
          </cell>
          <cell r="DB432" t="str">
            <v>n.a.</v>
          </cell>
          <cell r="DC432">
            <v>5548</v>
          </cell>
          <cell r="DD432">
            <v>11518</v>
          </cell>
          <cell r="DE432">
            <v>13049</v>
          </cell>
          <cell r="DF432">
            <v>15175</v>
          </cell>
          <cell r="DH432">
            <v>3923</v>
          </cell>
          <cell r="DI432">
            <v>-2478</v>
          </cell>
          <cell r="DJ432">
            <v>-1821</v>
          </cell>
          <cell r="DK432">
            <v>-34</v>
          </cell>
          <cell r="DL432">
            <v>-410</v>
          </cell>
          <cell r="DM432">
            <v>-0.104511853173592</v>
          </cell>
          <cell r="DN432">
            <v>-9.4622663281790906E-2</v>
          </cell>
          <cell r="DO432" t="str">
            <v>n.a.</v>
          </cell>
          <cell r="DP432">
            <v>2009</v>
          </cell>
          <cell r="DQ432" t="e">
            <v>#VALUE!</v>
          </cell>
          <cell r="DS432">
            <v>5889</v>
          </cell>
          <cell r="DT432">
            <v>-3652</v>
          </cell>
          <cell r="DU432">
            <v>-1939</v>
          </cell>
          <cell r="DV432">
            <v>-29</v>
          </cell>
          <cell r="DW432">
            <v>269</v>
          </cell>
          <cell r="DX432">
            <v>4.5678383426727802E-2</v>
          </cell>
          <cell r="DY432">
            <v>4.7864768683274002E-2</v>
          </cell>
          <cell r="DZ432" t="str">
            <v>n.a.</v>
          </cell>
          <cell r="EA432">
            <v>1864.5</v>
          </cell>
          <cell r="EB432" t="e">
            <v>#VALUE!</v>
          </cell>
          <cell r="ED432">
            <v>8836</v>
          </cell>
          <cell r="EE432">
            <v>-5738</v>
          </cell>
          <cell r="EF432">
            <v>-2340</v>
          </cell>
          <cell r="EG432">
            <v>-52</v>
          </cell>
          <cell r="EH432">
            <v>706</v>
          </cell>
          <cell r="EI432">
            <v>7.99004074241738E-2</v>
          </cell>
          <cell r="EJ432">
            <v>8.6838868388683904E-2</v>
          </cell>
          <cell r="EK432" t="str">
            <v>n.a.</v>
          </cell>
          <cell r="EL432">
            <v>2004.5</v>
          </cell>
          <cell r="EM432" t="e">
            <v>#VALUE!</v>
          </cell>
          <cell r="EO432">
            <v>6216</v>
          </cell>
          <cell r="EP432">
            <v>-3956</v>
          </cell>
          <cell r="EQ432">
            <v>-2033.3333333333301</v>
          </cell>
          <cell r="ER432">
            <v>-38.3333333333333</v>
          </cell>
          <cell r="ES432">
            <v>188.333333333333</v>
          </cell>
          <cell r="ET432">
            <v>3.0298155298155299E-2</v>
          </cell>
          <cell r="EU432">
            <v>3.1244815572637301E-2</v>
          </cell>
          <cell r="FF432" t="str">
            <v>CN45544PC</v>
          </cell>
          <cell r="FG432" t="str">
            <v>exclude</v>
          </cell>
          <cell r="FH432" t="str">
            <v>Lev SDA/SDP</v>
          </cell>
          <cell r="FI432" t="str">
            <v>ok, sda/sdp</v>
          </cell>
        </row>
        <row r="433">
          <cell r="B433" t="str">
            <v>LIAONING TIANLI REMANUFACTURING TECHNOLOGY CO.,LTD</v>
          </cell>
          <cell r="C433" t="str">
            <v>exclude</v>
          </cell>
          <cell r="D433" t="str">
            <v>Independence(A+, A, A-, B+, B, B-,U)</v>
          </cell>
          <cell r="H433" t="str">
            <v/>
          </cell>
          <cell r="I433" t="str">
            <v>ok, indep</v>
          </cell>
          <cell r="J433" t="str">
            <v>ok,indep</v>
          </cell>
          <cell r="M433" t="str">
            <v>LIAONING TIANLI REMANUFACTURING TECHNOLOGY CO.,LTD</v>
          </cell>
          <cell r="N433" t="str">
            <v>This company, based in China, is engaged in the production of roll remanufacturing automatic surfacing machine tools. It was founded in 1995 and was formerly known as Anshan Tianli Machinery Engineering Co., Ltd. It conducts business from its registered head office located in Anshan.</v>
          </cell>
          <cell r="O433" t="str">
            <v>Manufacturing</v>
          </cell>
          <cell r="P433" t="str">
            <v>www.tianli-cn.com</v>
          </cell>
          <cell r="R433" t="str">
            <v>China</v>
          </cell>
          <cell r="S433" t="str">
            <v>839618</v>
          </cell>
          <cell r="T433" t="str">
            <v>D</v>
          </cell>
          <cell r="U433" t="str">
            <v>3699</v>
          </cell>
          <cell r="V433" t="str">
            <v>Engaged in the production of roll remanufacturing automatic surfacing machine tools</v>
          </cell>
          <cell r="W433" t="str">
            <v>The Company's main business is research and development and application of surfacing and remanufacturing related technologies; design, research, manufacture and sales of surfacing and remanufacturing equipment; sales of surfacing materials and parts of surfacing equipment.</v>
          </cell>
          <cell r="Z433" t="str">
            <v>CN49532PC</v>
          </cell>
          <cell r="AA433">
            <v>1323</v>
          </cell>
          <cell r="AB433">
            <v>5621</v>
          </cell>
          <cell r="AC433">
            <v>4047</v>
          </cell>
          <cell r="AD433">
            <v>4622</v>
          </cell>
          <cell r="AE433">
            <v>1324</v>
          </cell>
          <cell r="AF433">
            <v>5633</v>
          </cell>
          <cell r="AG433">
            <v>4073</v>
          </cell>
          <cell r="AH433">
            <v>4619</v>
          </cell>
          <cell r="AI433">
            <v>-2</v>
          </cell>
          <cell r="AJ433">
            <v>-12</v>
          </cell>
          <cell r="AK433">
            <v>-36</v>
          </cell>
          <cell r="AL433">
            <v>-10</v>
          </cell>
          <cell r="AM433">
            <v>1322</v>
          </cell>
          <cell r="AN433">
            <v>5621</v>
          </cell>
          <cell r="AO433">
            <v>4037</v>
          </cell>
          <cell r="AP433">
            <v>4609</v>
          </cell>
          <cell r="AQ433">
            <v>1</v>
          </cell>
          <cell r="AR433">
            <v>0</v>
          </cell>
          <cell r="AS433">
            <v>10</v>
          </cell>
          <cell r="AT433">
            <v>13</v>
          </cell>
          <cell r="AU433">
            <v>-843</v>
          </cell>
          <cell r="AV433">
            <v>-3635</v>
          </cell>
          <cell r="AW433">
            <v>-3235</v>
          </cell>
          <cell r="AX433">
            <v>-2692</v>
          </cell>
          <cell r="AY433" t="str">
            <v>n.a.</v>
          </cell>
          <cell r="AZ433" t="str">
            <v>n.a.</v>
          </cell>
          <cell r="BA433" t="str">
            <v>n.a.</v>
          </cell>
          <cell r="BB433" t="str">
            <v>n.a.</v>
          </cell>
          <cell r="BC433">
            <v>-1845</v>
          </cell>
          <cell r="BD433">
            <v>-1639</v>
          </cell>
          <cell r="BE433">
            <v>-1519</v>
          </cell>
          <cell r="BF433">
            <v>-1010</v>
          </cell>
          <cell r="BG433">
            <v>-1365</v>
          </cell>
          <cell r="BH433">
            <v>347</v>
          </cell>
          <cell r="BI433">
            <v>-707</v>
          </cell>
          <cell r="BJ433">
            <v>920</v>
          </cell>
          <cell r="BK433">
            <v>-312</v>
          </cell>
          <cell r="BL433">
            <v>-1027</v>
          </cell>
          <cell r="BM433">
            <v>-526</v>
          </cell>
          <cell r="BN433">
            <v>-514</v>
          </cell>
          <cell r="BO433">
            <v>-485</v>
          </cell>
          <cell r="BP433">
            <v>-558</v>
          </cell>
          <cell r="BQ433">
            <v>-526</v>
          </cell>
          <cell r="BR433">
            <v>-514</v>
          </cell>
          <cell r="BS433">
            <v>173</v>
          </cell>
          <cell r="BT433">
            <v>-469</v>
          </cell>
          <cell r="BU433">
            <v>0</v>
          </cell>
          <cell r="BV433">
            <v>0</v>
          </cell>
          <cell r="BW433">
            <v>-2015</v>
          </cell>
          <cell r="BX433">
            <v>-738</v>
          </cell>
          <cell r="BY433">
            <v>-831</v>
          </cell>
          <cell r="BZ433">
            <v>-233</v>
          </cell>
          <cell r="CA433">
            <v>8548</v>
          </cell>
          <cell r="CB433">
            <v>10406</v>
          </cell>
          <cell r="CC433">
            <v>13009</v>
          </cell>
          <cell r="CD433">
            <v>12809</v>
          </cell>
          <cell r="CE433">
            <v>5638</v>
          </cell>
          <cell r="CF433">
            <v>5601</v>
          </cell>
          <cell r="CG433">
            <v>8695</v>
          </cell>
          <cell r="CH433">
            <v>6697</v>
          </cell>
          <cell r="CI433">
            <v>1839</v>
          </cell>
          <cell r="CJ433">
            <v>2189</v>
          </cell>
          <cell r="CK433">
            <v>2787</v>
          </cell>
          <cell r="CL433">
            <v>3579</v>
          </cell>
          <cell r="CM433">
            <v>851</v>
          </cell>
          <cell r="CN433">
            <v>2324</v>
          </cell>
          <cell r="CO433">
            <v>887</v>
          </cell>
          <cell r="CP433">
            <v>1549</v>
          </cell>
          <cell r="CQ433">
            <v>147</v>
          </cell>
          <cell r="CR433">
            <v>193</v>
          </cell>
          <cell r="CS433">
            <v>345</v>
          </cell>
          <cell r="CT433">
            <v>74</v>
          </cell>
          <cell r="CU433">
            <v>2</v>
          </cell>
          <cell r="CV433" t="str">
            <v>n.a.</v>
          </cell>
          <cell r="CW433" t="str">
            <v>n.a.</v>
          </cell>
          <cell r="CX433" t="str">
            <v>n.a.</v>
          </cell>
          <cell r="CY433">
            <v>1682</v>
          </cell>
          <cell r="CZ433">
            <v>933</v>
          </cell>
          <cell r="DA433">
            <v>90</v>
          </cell>
          <cell r="DB433">
            <v>84</v>
          </cell>
          <cell r="DC433">
            <v>12763</v>
          </cell>
          <cell r="DD433">
            <v>13865</v>
          </cell>
          <cell r="DE433">
            <v>16106</v>
          </cell>
          <cell r="DF433">
            <v>15436</v>
          </cell>
          <cell r="DH433">
            <v>1322</v>
          </cell>
          <cell r="DI433">
            <v>-843</v>
          </cell>
          <cell r="DJ433">
            <v>-1845</v>
          </cell>
          <cell r="DK433">
            <v>-312</v>
          </cell>
          <cell r="DL433">
            <v>-1678</v>
          </cell>
          <cell r="DM433">
            <v>-1.2692889561270799</v>
          </cell>
          <cell r="DN433">
            <v>-0.55933333333333302</v>
          </cell>
          <cell r="DO433" t="str">
            <v>n.a.</v>
          </cell>
          <cell r="DP433">
            <v>5619.5</v>
          </cell>
          <cell r="DQ433">
            <v>1307.5</v>
          </cell>
          <cell r="DS433">
            <v>5621</v>
          </cell>
          <cell r="DT433">
            <v>-3635</v>
          </cell>
          <cell r="DU433">
            <v>-1639</v>
          </cell>
          <cell r="DV433">
            <v>-1027</v>
          </cell>
          <cell r="DW433">
            <v>-680</v>
          </cell>
          <cell r="DX433">
            <v>-0.12097491549546301</v>
          </cell>
          <cell r="DY433">
            <v>-0.107919377876528</v>
          </cell>
          <cell r="DZ433" t="str">
            <v>n.a.</v>
          </cell>
          <cell r="EA433">
            <v>7148</v>
          </cell>
          <cell r="EB433">
            <v>511.5</v>
          </cell>
          <cell r="ED433">
            <v>4037</v>
          </cell>
          <cell r="EE433">
            <v>-3235</v>
          </cell>
          <cell r="EF433">
            <v>-1519</v>
          </cell>
          <cell r="EG433">
            <v>-526</v>
          </cell>
          <cell r="EH433">
            <v>-1243</v>
          </cell>
          <cell r="EI433">
            <v>-0.307901907356948</v>
          </cell>
          <cell r="EJ433">
            <v>-0.235416666666667</v>
          </cell>
          <cell r="EK433" t="str">
            <v>n.a.</v>
          </cell>
          <cell r="EL433">
            <v>7696</v>
          </cell>
          <cell r="EM433">
            <v>87</v>
          </cell>
          <cell r="EO433">
            <v>3660</v>
          </cell>
          <cell r="EP433">
            <v>-2571</v>
          </cell>
          <cell r="EQ433">
            <v>-1667.6666666666699</v>
          </cell>
          <cell r="ER433">
            <v>-621.66666666666697</v>
          </cell>
          <cell r="ES433">
            <v>-1200.3333333333301</v>
          </cell>
          <cell r="ET433">
            <v>-0.32795992714025501</v>
          </cell>
          <cell r="EU433">
            <v>-0.24696522872231</v>
          </cell>
          <cell r="FF433" t="str">
            <v>CN49532PC</v>
          </cell>
          <cell r="FG433" t="str">
            <v>exclude</v>
          </cell>
          <cell r="FH433" t="str">
            <v>Independence(A+, A, A-, B+, B, B-,U)</v>
          </cell>
          <cell r="FI433" t="str">
            <v>ok, indep</v>
          </cell>
        </row>
        <row r="434">
          <cell r="B434" t="str">
            <v>CONTINENTAL CONTROLS LIMITED</v>
          </cell>
          <cell r="C434" t="str">
            <v>exclude</v>
          </cell>
          <cell r="D434" t="str">
            <v>Lev SDA/SDP</v>
          </cell>
          <cell r="E434" t="str">
            <v>从事电气保护和控制装置的制造</v>
          </cell>
          <cell r="H434" t="str">
            <v/>
          </cell>
          <cell r="I434" t="str">
            <v>ok, sda/sdp</v>
          </cell>
          <cell r="J434" t="str">
            <v>ok,sdp</v>
          </cell>
          <cell r="M434" t="str">
            <v>CONTINENTAL CONTROLS LIMITED</v>
          </cell>
          <cell r="N434" t="str">
            <v>This company is engaged in the manufacture of electrical protection and control devices. Its products are designed to protect electrical equipments and appliances against fire and damage and also to provide safety to the user. The company's products include thermal overload protectors, one shot thermal cut off, electronic water level controller, automotive protective motor, protectors for air conditioner compressor, automotive motor protector and phenolics for general purpose motors. It is a Joint Stock Company incorporated in March 1995 under the Companies Act of 1956. Its registered business office is based in Thane, India.The company is the leading manufacturer of electrical protection and control devices in Asia. It exports its products to the United States, Italy, Brazil, Mexico, Spain, Germany, Australia, Thailand, China, Pakistan, Hong Kong and Hungary. The company operates primarily in India. It has also manufacturing facility located in the Western region of India. It is an ISO 9001:2000 certified company.</v>
          </cell>
          <cell r="O434" t="str">
            <v>Manufacturing</v>
          </cell>
          <cell r="P434" t="str">
            <v>www.newkrishna.com</v>
          </cell>
          <cell r="R434" t="str">
            <v>India</v>
          </cell>
          <cell r="S434" t="str">
            <v>531460</v>
          </cell>
          <cell r="T434" t="str">
            <v>A+</v>
          </cell>
          <cell r="U434" t="str">
            <v>3699</v>
          </cell>
          <cell r="V434" t="str">
            <v>Engaged in the manufacture of electrical protection and control devices</v>
          </cell>
          <cell r="W434" t="str">
            <v>The Company is engaged only in one business segment i.e. Manufacturing of Electrical goods.</v>
          </cell>
          <cell r="Z434" t="str">
            <v>IN31100FI</v>
          </cell>
          <cell r="AA434">
            <v>78508</v>
          </cell>
          <cell r="AB434">
            <v>60774</v>
          </cell>
          <cell r="AC434">
            <v>65284</v>
          </cell>
          <cell r="AD434">
            <v>51320</v>
          </cell>
          <cell r="AE434">
            <v>77859</v>
          </cell>
          <cell r="AF434">
            <v>60269</v>
          </cell>
          <cell r="AG434">
            <v>62806</v>
          </cell>
          <cell r="AH434">
            <v>50952</v>
          </cell>
          <cell r="AI434" t="str">
            <v>n.a.</v>
          </cell>
          <cell r="AJ434" t="str">
            <v>n.a.</v>
          </cell>
          <cell r="AK434" t="str">
            <v>n.a.</v>
          </cell>
          <cell r="AL434" t="str">
            <v>n.a.</v>
          </cell>
          <cell r="AM434">
            <v>77859</v>
          </cell>
          <cell r="AN434">
            <v>60269</v>
          </cell>
          <cell r="AO434">
            <v>62806</v>
          </cell>
          <cell r="AP434">
            <v>50952</v>
          </cell>
          <cell r="AQ434">
            <v>649</v>
          </cell>
          <cell r="AR434">
            <v>505</v>
          </cell>
          <cell r="AS434">
            <v>2478</v>
          </cell>
          <cell r="AT434">
            <v>368</v>
          </cell>
          <cell r="AU434">
            <v>-56371</v>
          </cell>
          <cell r="AV434">
            <v>-37831</v>
          </cell>
          <cell r="AW434">
            <v>-38744</v>
          </cell>
          <cell r="AX434">
            <v>-24075</v>
          </cell>
          <cell r="AY434">
            <v>0</v>
          </cell>
          <cell r="AZ434">
            <v>0</v>
          </cell>
          <cell r="BA434">
            <v>0</v>
          </cell>
          <cell r="BB434">
            <v>0</v>
          </cell>
          <cell r="BC434">
            <v>-25554</v>
          </cell>
          <cell r="BD434">
            <v>-20262</v>
          </cell>
          <cell r="BE434">
            <v>-22459</v>
          </cell>
          <cell r="BF434">
            <v>-21952</v>
          </cell>
          <cell r="BG434">
            <v>-3417</v>
          </cell>
          <cell r="BH434">
            <v>2681</v>
          </cell>
          <cell r="BI434">
            <v>4081</v>
          </cell>
          <cell r="BJ434">
            <v>5293</v>
          </cell>
          <cell r="BK434">
            <v>-8573</v>
          </cell>
          <cell r="BL434">
            <v>-10</v>
          </cell>
          <cell r="BM434">
            <v>-8398</v>
          </cell>
          <cell r="BN434">
            <v>-8327</v>
          </cell>
          <cell r="BO434">
            <v>-8573</v>
          </cell>
          <cell r="BP434">
            <v>-10</v>
          </cell>
          <cell r="BQ434">
            <v>-8398</v>
          </cell>
          <cell r="BR434">
            <v>-8327</v>
          </cell>
          <cell r="BS434">
            <v>0</v>
          </cell>
          <cell r="BT434">
            <v>0</v>
          </cell>
          <cell r="BU434">
            <v>0</v>
          </cell>
          <cell r="BV434">
            <v>0</v>
          </cell>
          <cell r="BW434">
            <v>-3578</v>
          </cell>
          <cell r="BX434">
            <v>-1213</v>
          </cell>
          <cell r="BY434">
            <v>-8624</v>
          </cell>
          <cell r="BZ434">
            <v>-7208</v>
          </cell>
          <cell r="CA434">
            <v>65675</v>
          </cell>
          <cell r="CB434">
            <v>54176</v>
          </cell>
          <cell r="CC434">
            <v>49295</v>
          </cell>
          <cell r="CD434">
            <v>47847</v>
          </cell>
          <cell r="CE434">
            <v>23597</v>
          </cell>
          <cell r="CF434">
            <v>26834</v>
          </cell>
          <cell r="CG434">
            <v>23255</v>
          </cell>
          <cell r="CH434">
            <v>21334</v>
          </cell>
          <cell r="CI434">
            <v>33533</v>
          </cell>
          <cell r="CJ434">
            <v>14638</v>
          </cell>
          <cell r="CK434">
            <v>13461</v>
          </cell>
          <cell r="CL434">
            <v>14926</v>
          </cell>
          <cell r="CM434">
            <v>4021</v>
          </cell>
          <cell r="CN434">
            <v>5617</v>
          </cell>
          <cell r="CO434">
            <v>5765</v>
          </cell>
          <cell r="CP434">
            <v>8570</v>
          </cell>
          <cell r="CQ434">
            <v>3478</v>
          </cell>
          <cell r="CR434">
            <v>5961</v>
          </cell>
          <cell r="CS434">
            <v>4914</v>
          </cell>
          <cell r="CT434">
            <v>3017</v>
          </cell>
          <cell r="CU434" t="str">
            <v>n.a.</v>
          </cell>
          <cell r="CV434" t="str">
            <v>n.a.</v>
          </cell>
          <cell r="CW434" t="str">
            <v>n.a.</v>
          </cell>
          <cell r="CX434" t="str">
            <v>n.a.</v>
          </cell>
          <cell r="CY434">
            <v>7875</v>
          </cell>
          <cell r="CZ434">
            <v>6238</v>
          </cell>
          <cell r="DA434">
            <v>6225</v>
          </cell>
          <cell r="DB434">
            <v>6189</v>
          </cell>
          <cell r="DC434">
            <v>115973</v>
          </cell>
          <cell r="DD434">
            <v>121137</v>
          </cell>
          <cell r="DE434">
            <v>103594</v>
          </cell>
          <cell r="DF434">
            <v>112455</v>
          </cell>
          <cell r="DH434">
            <v>77859</v>
          </cell>
          <cell r="DI434">
            <v>-56371</v>
          </cell>
          <cell r="DJ434">
            <v>-25554</v>
          </cell>
          <cell r="DK434">
            <v>-8573</v>
          </cell>
          <cell r="DL434">
            <v>-12639</v>
          </cell>
          <cell r="DM434">
            <v>-0.162331907679266</v>
          </cell>
          <cell r="DN434">
            <v>-0.13966054498441999</v>
          </cell>
          <cell r="DO434">
            <v>0</v>
          </cell>
          <cell r="DP434">
            <v>25215.5</v>
          </cell>
          <cell r="DQ434">
            <v>7056.5</v>
          </cell>
          <cell r="DS434">
            <v>60269</v>
          </cell>
          <cell r="DT434">
            <v>-37831</v>
          </cell>
          <cell r="DU434">
            <v>-20262</v>
          </cell>
          <cell r="DV434">
            <v>-10</v>
          </cell>
          <cell r="DW434">
            <v>2166</v>
          </cell>
          <cell r="DX434">
            <v>3.5938874048018099E-2</v>
          </cell>
          <cell r="DY434">
            <v>3.7278625888508297E-2</v>
          </cell>
          <cell r="DZ434">
            <v>0</v>
          </cell>
          <cell r="EA434">
            <v>25044.5</v>
          </cell>
          <cell r="EB434">
            <v>6231.5</v>
          </cell>
          <cell r="ED434">
            <v>62806</v>
          </cell>
          <cell r="EE434">
            <v>-38744</v>
          </cell>
          <cell r="EF434">
            <v>-22459</v>
          </cell>
          <cell r="EG434">
            <v>-8398</v>
          </cell>
          <cell r="EH434">
            <v>-6795</v>
          </cell>
          <cell r="EI434">
            <v>-0.10819030028978099</v>
          </cell>
          <cell r="EJ434">
            <v>-9.7627907645005105E-2</v>
          </cell>
          <cell r="EK434">
            <v>0</v>
          </cell>
          <cell r="EL434">
            <v>22294.5</v>
          </cell>
          <cell r="EM434">
            <v>6207</v>
          </cell>
          <cell r="EO434">
            <v>66978</v>
          </cell>
          <cell r="EP434">
            <v>-44315.333333333299</v>
          </cell>
          <cell r="EQ434">
            <v>-22758.333333333299</v>
          </cell>
          <cell r="ER434">
            <v>-5660.3333333333303</v>
          </cell>
          <cell r="ES434">
            <v>-5756</v>
          </cell>
          <cell r="ET434">
            <v>-8.5938666427782306E-2</v>
          </cell>
          <cell r="EU434">
            <v>-7.9137679764621799E-2</v>
          </cell>
          <cell r="FF434" t="str">
            <v>IN31100FI</v>
          </cell>
          <cell r="FG434" t="str">
            <v>exclude</v>
          </cell>
          <cell r="FH434" t="str">
            <v>Lev SDA/SDP</v>
          </cell>
          <cell r="FI434" t="str">
            <v>ok, sda/sdp</v>
          </cell>
        </row>
        <row r="435">
          <cell r="B435" t="str">
            <v>HARBIN YIHUIDA ELECTRIC TECHNOLOGY COMPANY LIMITED</v>
          </cell>
          <cell r="C435" t="str">
            <v>exclude</v>
          </cell>
          <cell r="D435" t="str">
            <v>Independence(A+, A, A-, B+, B, B-,U)</v>
          </cell>
          <cell r="H435" t="str">
            <v/>
          </cell>
          <cell r="I435" t="str">
            <v>ok, indep</v>
          </cell>
          <cell r="J435" t="str">
            <v>ok,indep</v>
          </cell>
          <cell r="M435" t="str">
            <v>HARBIN YIHUIDA ELECTRIC TECHNOLOGY COMPANY LIMITED</v>
          </cell>
          <cell r="N435" t="str">
            <v>This company, with registered head office located in Harbin, China, is engaged in the production and distribution of automation equipment, electrical equipment, power plant parts, clean energy generation (transmission and distribution) electrical equipment and related products. The company was incorporated in 2005.The company's offers the following products: motors; alternators; generators; transformers; arc welding and resistance welding equipments with welding aids and accessories; controls for alternators/generating sets, variable speed drive controls, static exciters and inverters, electronic controls for machine tools, HV (high voltage) testers, coolers, stud welders, thermister protection units, and RF (radio frequency) induction generators; induction heating equipment, such as induction heaters and welders, die electric heaters, and plastic welders with associated handling equipment; and vertical mechanical comparator, sigmasize electronic gauging indicator, sigmaflash electronic column guage, and sigmaster fixturing systems. It serves the oil and gas, steel, cement, aluminum, paper, sugar, mining, textile, automobile, power generation, petrochemical plants, telecom, railways, and defense sectors.</v>
          </cell>
          <cell r="O435" t="str">
            <v>Manufacturing</v>
          </cell>
          <cell r="P435" t="str">
            <v>www.yhddq.net</v>
          </cell>
          <cell r="R435" t="str">
            <v>China</v>
          </cell>
          <cell r="S435" t="str">
            <v>430396</v>
          </cell>
          <cell r="T435" t="str">
            <v>D</v>
          </cell>
          <cell r="U435" t="str">
            <v>3699</v>
          </cell>
          <cell r="V435" t="str">
            <v>Engaged in the production and distribution of automation equipment, electrical equipment, power plant parts, clean energy generation (transmission and distribution) electrical equipment and related products</v>
          </cell>
          <cell r="W435" t="str">
            <v>The Company is mainly engaged in R &amp; D, production, distribution automation equipment, electrical equipment, power plant parts, clean energy generation (transmission and distribution) electrical equipment, related products, technical advisory services.</v>
          </cell>
          <cell r="X435" t="str">
            <v>HARBIN YIHUIDA ELECTRIC TECHNOLOGY DEVELOPMENT CO., LTD.</v>
          </cell>
          <cell r="Z435" t="str">
            <v>CN41116PC</v>
          </cell>
          <cell r="AA435">
            <v>3346</v>
          </cell>
          <cell r="AB435">
            <v>5342</v>
          </cell>
          <cell r="AC435">
            <v>11259</v>
          </cell>
          <cell r="AD435">
            <v>18625</v>
          </cell>
          <cell r="AE435">
            <v>2779</v>
          </cell>
          <cell r="AF435">
            <v>5615</v>
          </cell>
          <cell r="AG435">
            <v>11496</v>
          </cell>
          <cell r="AH435">
            <v>18378</v>
          </cell>
          <cell r="AI435">
            <v>-574</v>
          </cell>
          <cell r="AJ435">
            <v>-602</v>
          </cell>
          <cell r="AK435">
            <v>-628</v>
          </cell>
          <cell r="AL435">
            <v>-618</v>
          </cell>
          <cell r="AM435">
            <v>2205</v>
          </cell>
          <cell r="AN435">
            <v>5013</v>
          </cell>
          <cell r="AO435">
            <v>10868</v>
          </cell>
          <cell r="AP435">
            <v>17760</v>
          </cell>
          <cell r="AQ435">
            <v>1141</v>
          </cell>
          <cell r="AR435">
            <v>329</v>
          </cell>
          <cell r="AS435">
            <v>391</v>
          </cell>
          <cell r="AT435">
            <v>865</v>
          </cell>
          <cell r="AU435">
            <v>-153</v>
          </cell>
          <cell r="AV435">
            <v>-4333</v>
          </cell>
          <cell r="AW435">
            <v>-3746</v>
          </cell>
          <cell r="AX435">
            <v>-8984</v>
          </cell>
          <cell r="AY435" t="str">
            <v>n.a.</v>
          </cell>
          <cell r="AZ435" t="str">
            <v>n.a.</v>
          </cell>
          <cell r="BA435" t="str">
            <v>n.a.</v>
          </cell>
          <cell r="BB435" t="str">
            <v>n.a.</v>
          </cell>
          <cell r="BC435">
            <v>-5650</v>
          </cell>
          <cell r="BD435">
            <v>-6698</v>
          </cell>
          <cell r="BE435">
            <v>-7189</v>
          </cell>
          <cell r="BF435">
            <v>-9480</v>
          </cell>
          <cell r="BG435">
            <v>-2457</v>
          </cell>
          <cell r="BH435">
            <v>-5689</v>
          </cell>
          <cell r="BI435">
            <v>324</v>
          </cell>
          <cell r="BJ435">
            <v>161</v>
          </cell>
          <cell r="BK435">
            <v>-8171</v>
          </cell>
          <cell r="BL435">
            <v>-21455</v>
          </cell>
          <cell r="BM435">
            <v>-4054</v>
          </cell>
          <cell r="BN435">
            <v>-3454</v>
          </cell>
          <cell r="BO435">
            <v>-2825</v>
          </cell>
          <cell r="BP435">
            <v>-3555</v>
          </cell>
          <cell r="BQ435">
            <v>-3865</v>
          </cell>
          <cell r="BR435">
            <v>-3265</v>
          </cell>
          <cell r="BS435">
            <v>-5346</v>
          </cell>
          <cell r="BT435">
            <v>-17900</v>
          </cell>
          <cell r="BU435">
            <v>-189</v>
          </cell>
          <cell r="BV435">
            <v>-189</v>
          </cell>
          <cell r="BW435">
            <v>-44950</v>
          </cell>
          <cell r="BX435">
            <v>-24138</v>
          </cell>
          <cell r="BY435">
            <v>-17361</v>
          </cell>
          <cell r="BZ435">
            <v>-6644</v>
          </cell>
          <cell r="CA435">
            <v>53796</v>
          </cell>
          <cell r="CB435">
            <v>110302</v>
          </cell>
          <cell r="CC435">
            <v>78794</v>
          </cell>
          <cell r="CD435">
            <v>86637</v>
          </cell>
          <cell r="CE435">
            <v>11869</v>
          </cell>
          <cell r="CF435">
            <v>9794</v>
          </cell>
          <cell r="CG435">
            <v>9210</v>
          </cell>
          <cell r="CH435">
            <v>8573</v>
          </cell>
          <cell r="CI435">
            <v>9331</v>
          </cell>
          <cell r="CJ435">
            <v>23195</v>
          </cell>
          <cell r="CK435">
            <v>41608</v>
          </cell>
          <cell r="CL435">
            <v>48553</v>
          </cell>
          <cell r="CM435">
            <v>32179</v>
          </cell>
          <cell r="CN435">
            <v>76414</v>
          </cell>
          <cell r="CO435">
            <v>27191</v>
          </cell>
          <cell r="CP435">
            <v>16846</v>
          </cell>
          <cell r="CQ435">
            <v>6</v>
          </cell>
          <cell r="CR435">
            <v>659</v>
          </cell>
          <cell r="CS435">
            <v>598</v>
          </cell>
          <cell r="CT435">
            <v>426</v>
          </cell>
          <cell r="CU435" t="str">
            <v>n.a.</v>
          </cell>
          <cell r="CV435" t="str">
            <v>n.a.</v>
          </cell>
          <cell r="CW435" t="str">
            <v>n.a.</v>
          </cell>
          <cell r="CX435" t="str">
            <v>n.a.</v>
          </cell>
          <cell r="CY435" t="str">
            <v>n.a.</v>
          </cell>
          <cell r="CZ435">
            <v>0</v>
          </cell>
          <cell r="DA435">
            <v>7346</v>
          </cell>
          <cell r="DB435">
            <v>2252</v>
          </cell>
          <cell r="DC435">
            <v>92040</v>
          </cell>
          <cell r="DD435">
            <v>151589</v>
          </cell>
          <cell r="DE435">
            <v>189621</v>
          </cell>
          <cell r="DF435">
            <v>205307</v>
          </cell>
          <cell r="DH435">
            <v>2205</v>
          </cell>
          <cell r="DI435">
            <v>-153</v>
          </cell>
          <cell r="DJ435">
            <v>-5650</v>
          </cell>
          <cell r="DK435">
            <v>-8171</v>
          </cell>
          <cell r="DL435">
            <v>-11769</v>
          </cell>
          <cell r="DM435">
            <v>-5.3374149659863903</v>
          </cell>
          <cell r="DN435">
            <v>-0.84220695577501103</v>
          </cell>
          <cell r="DO435" t="str">
            <v>n.a.</v>
          </cell>
          <cell r="DP435">
            <v>10831.5</v>
          </cell>
          <cell r="DQ435" t="e">
            <v>#VALUE!</v>
          </cell>
          <cell r="DS435">
            <v>5013</v>
          </cell>
          <cell r="DT435">
            <v>-4333</v>
          </cell>
          <cell r="DU435">
            <v>-6698</v>
          </cell>
          <cell r="DV435">
            <v>-21455</v>
          </cell>
          <cell r="DW435">
            <v>-27473</v>
          </cell>
          <cell r="DX435">
            <v>-5.4803510871733501</v>
          </cell>
          <cell r="DY435">
            <v>-0.84568737302222496</v>
          </cell>
          <cell r="DZ435" t="str">
            <v>n.a.</v>
          </cell>
          <cell r="EA435">
            <v>9502</v>
          </cell>
          <cell r="EB435">
            <v>3673</v>
          </cell>
          <cell r="ED435">
            <v>10868</v>
          </cell>
          <cell r="EE435">
            <v>-3746</v>
          </cell>
          <cell r="EF435">
            <v>-7189</v>
          </cell>
          <cell r="EG435">
            <v>-4054</v>
          </cell>
          <cell r="EH435">
            <v>-4121</v>
          </cell>
          <cell r="EI435">
            <v>-0.37918660287081302</v>
          </cell>
          <cell r="EJ435">
            <v>-0.27493495229835202</v>
          </cell>
          <cell r="EK435" t="str">
            <v>n.a.</v>
          </cell>
          <cell r="EL435">
            <v>8891.5</v>
          </cell>
          <cell r="EM435">
            <v>4799</v>
          </cell>
          <cell r="EO435">
            <v>6028.6666666666697</v>
          </cell>
          <cell r="EP435">
            <v>-2744</v>
          </cell>
          <cell r="EQ435">
            <v>-6512.3333333333303</v>
          </cell>
          <cell r="ER435">
            <v>-11226.666666666701</v>
          </cell>
          <cell r="ES435">
            <v>-14454.333333333299</v>
          </cell>
          <cell r="ET435">
            <v>-2.39760035386487</v>
          </cell>
          <cell r="EU435">
            <v>-0.70567462448534501</v>
          </cell>
          <cell r="FF435" t="str">
            <v>CN41116PC</v>
          </cell>
          <cell r="FG435" t="str">
            <v>exclude</v>
          </cell>
          <cell r="FH435" t="str">
            <v>Independence(A+, A, A-, B+, B, B-,U)</v>
          </cell>
          <cell r="FI435" t="str">
            <v>ok, indep</v>
          </cell>
        </row>
        <row r="436">
          <cell r="B436" t="str">
            <v>BEIJING AEROSPACE HONGDA OPTOELECTRONICS TECHNOLOGY CO., LTD.</v>
          </cell>
          <cell r="C436" t="str">
            <v>exclude</v>
          </cell>
          <cell r="D436" t="str">
            <v>Consecutive loss</v>
          </cell>
          <cell r="H436" t="str">
            <v/>
          </cell>
          <cell r="I436" t="str">
            <v>ok, loss</v>
          </cell>
          <cell r="J436" t="str">
            <v>ok,loss</v>
          </cell>
          <cell r="M436" t="str">
            <v>BEIJING AEROSPACE HONGDA OPTOELECTRONICS TECHNOLOGY CO., LTD.</v>
          </cell>
          <cell r="N436" t="str">
            <v>The company is primarily engaged in the manufacture and supply of UV (ultraviolet) products. Its products include ultraviolet light source, UV ballast, UV ozone cleaner, air purifier, kitchen pollution control, and air condition control project. It was founded in 2002 by Mr. Zhang RunSong. The company has a registered office located in Beijing, China.The company was a state-level new high-tech enterprise. In recent 10 years, the company has long been focusing on the R&amp;D of the UV-special sorce technology and had accumulated many experience in its application. It owned six items of national patent and five items of copyright. The company's UV-application products involves: UV-Special lamp source, UV-Special source ballast, UV cleaner, water treatment system and air-pollution treatment and so on. Its products have been exported to Europe and North America, as well as Southeast Asia.</v>
          </cell>
          <cell r="O436" t="str">
            <v>Manufacturing</v>
          </cell>
          <cell r="P436" t="str">
            <v>www.uvcn.cn</v>
          </cell>
          <cell r="R436" t="str">
            <v>China</v>
          </cell>
          <cell r="S436" t="str">
            <v>430096</v>
          </cell>
          <cell r="T436" t="str">
            <v>B+</v>
          </cell>
          <cell r="U436" t="str">
            <v>3699</v>
          </cell>
          <cell r="V436" t="str">
            <v>Primarily engaged in the manufacture and supply of UV (ultraviolet) products</v>
          </cell>
          <cell r="W436" t="str">
            <v>The Company is principally engaged in the UV light plasma light-emitting tube (special ultraviolet light source), dedicated power light tube (electronic ballast), air control devices, optical R &amp; D, production and sales of washing machines and other products and core components, at the same time carry out technical development, technology consulting, technology services business.</v>
          </cell>
          <cell r="Z436" t="str">
            <v>CN40706PC</v>
          </cell>
          <cell r="AA436">
            <v>3958</v>
          </cell>
          <cell r="AB436">
            <v>2832</v>
          </cell>
          <cell r="AC436">
            <v>812</v>
          </cell>
          <cell r="AD436">
            <v>3305</v>
          </cell>
          <cell r="AE436">
            <v>3985</v>
          </cell>
          <cell r="AF436">
            <v>2860</v>
          </cell>
          <cell r="AG436">
            <v>817</v>
          </cell>
          <cell r="AH436">
            <v>3352</v>
          </cell>
          <cell r="AI436">
            <v>-27</v>
          </cell>
          <cell r="AJ436">
            <v>-28</v>
          </cell>
          <cell r="AK436">
            <v>-5</v>
          </cell>
          <cell r="AL436">
            <v>-47</v>
          </cell>
          <cell r="AM436">
            <v>3958</v>
          </cell>
          <cell r="AN436">
            <v>2832</v>
          </cell>
          <cell r="AO436">
            <v>812</v>
          </cell>
          <cell r="AP436">
            <v>3305</v>
          </cell>
          <cell r="AQ436" t="str">
            <v>n.a.</v>
          </cell>
          <cell r="AR436" t="str">
            <v>n.a.</v>
          </cell>
          <cell r="AS436" t="str">
            <v>n.a.</v>
          </cell>
          <cell r="AT436" t="str">
            <v>n.a.</v>
          </cell>
          <cell r="AU436">
            <v>-2683</v>
          </cell>
          <cell r="AV436">
            <v>-1596</v>
          </cell>
          <cell r="AW436">
            <v>-272</v>
          </cell>
          <cell r="AX436">
            <v>-1926</v>
          </cell>
          <cell r="AY436" t="str">
            <v>n.a.</v>
          </cell>
          <cell r="AZ436" t="str">
            <v>n.a.</v>
          </cell>
          <cell r="BA436" t="str">
            <v>n.a.</v>
          </cell>
          <cell r="BB436" t="str">
            <v>n.a.</v>
          </cell>
          <cell r="BC436">
            <v>-1772</v>
          </cell>
          <cell r="BD436">
            <v>-2217</v>
          </cell>
          <cell r="BE436">
            <v>-1864</v>
          </cell>
          <cell r="BF436">
            <v>-1864</v>
          </cell>
          <cell r="BG436">
            <v>-497</v>
          </cell>
          <cell r="BH436">
            <v>-981</v>
          </cell>
          <cell r="BI436">
            <v>-1324</v>
          </cell>
          <cell r="BJ436">
            <v>-485</v>
          </cell>
          <cell r="BK436">
            <v>-283</v>
          </cell>
          <cell r="BL436">
            <v>-281</v>
          </cell>
          <cell r="BM436">
            <v>-286</v>
          </cell>
          <cell r="BN436">
            <v>-292</v>
          </cell>
          <cell r="BO436">
            <v>-283</v>
          </cell>
          <cell r="BP436">
            <v>-281</v>
          </cell>
          <cell r="BQ436">
            <v>-286</v>
          </cell>
          <cell r="BR436">
            <v>-292</v>
          </cell>
          <cell r="BS436">
            <v>0</v>
          </cell>
          <cell r="BT436">
            <v>0</v>
          </cell>
          <cell r="BU436">
            <v>0</v>
          </cell>
          <cell r="BV436">
            <v>0</v>
          </cell>
          <cell r="BW436">
            <v>-853</v>
          </cell>
          <cell r="BX436">
            <v>-1341</v>
          </cell>
          <cell r="BY436">
            <v>-1679</v>
          </cell>
          <cell r="BZ436">
            <v>-894</v>
          </cell>
          <cell r="CA436">
            <v>4833</v>
          </cell>
          <cell r="CB436">
            <v>5061</v>
          </cell>
          <cell r="CC436">
            <v>4870</v>
          </cell>
          <cell r="CD436">
            <v>6128</v>
          </cell>
          <cell r="CE436">
            <v>1663</v>
          </cell>
          <cell r="CF436">
            <v>1288</v>
          </cell>
          <cell r="CG436">
            <v>1760</v>
          </cell>
          <cell r="CH436">
            <v>1510</v>
          </cell>
          <cell r="CI436">
            <v>816</v>
          </cell>
          <cell r="CJ436">
            <v>982</v>
          </cell>
          <cell r="CK436">
            <v>1683</v>
          </cell>
          <cell r="CL436">
            <v>2121</v>
          </cell>
          <cell r="CM436">
            <v>21</v>
          </cell>
          <cell r="CN436">
            <v>101</v>
          </cell>
          <cell r="CO436">
            <v>486</v>
          </cell>
          <cell r="CP436">
            <v>725</v>
          </cell>
          <cell r="CQ436">
            <v>870</v>
          </cell>
          <cell r="CR436">
            <v>1180</v>
          </cell>
          <cell r="CS436">
            <v>326</v>
          </cell>
          <cell r="CT436">
            <v>1039</v>
          </cell>
          <cell r="CU436" t="str">
            <v>n.a.</v>
          </cell>
          <cell r="CV436" t="str">
            <v>n.a.</v>
          </cell>
          <cell r="CW436" t="str">
            <v>n.a.</v>
          </cell>
          <cell r="CX436" t="str">
            <v>n.a.</v>
          </cell>
          <cell r="CY436" t="str">
            <v>n.a.</v>
          </cell>
          <cell r="CZ436" t="str">
            <v>n.a.</v>
          </cell>
          <cell r="DA436" t="str">
            <v>n.a.</v>
          </cell>
          <cell r="DB436" t="str">
            <v>n.a.</v>
          </cell>
          <cell r="DC436">
            <v>5895</v>
          </cell>
          <cell r="DD436">
            <v>6141</v>
          </cell>
          <cell r="DE436">
            <v>6221</v>
          </cell>
          <cell r="DF436">
            <v>7752</v>
          </cell>
          <cell r="DH436">
            <v>3958</v>
          </cell>
          <cell r="DI436">
            <v>-2683</v>
          </cell>
          <cell r="DJ436">
            <v>-1772</v>
          </cell>
          <cell r="DK436">
            <v>-283</v>
          </cell>
          <cell r="DL436">
            <v>-780</v>
          </cell>
          <cell r="DM436">
            <v>-0.197069226882264</v>
          </cell>
          <cell r="DN436">
            <v>-0.16462642465175201</v>
          </cell>
          <cell r="DO436" t="str">
            <v>n.a.</v>
          </cell>
          <cell r="DP436">
            <v>1475.5</v>
          </cell>
          <cell r="DQ436" t="e">
            <v>#VALUE!</v>
          </cell>
          <cell r="DS436">
            <v>2832</v>
          </cell>
          <cell r="DT436">
            <v>-1596</v>
          </cell>
          <cell r="DU436">
            <v>-2217</v>
          </cell>
          <cell r="DV436">
            <v>-281</v>
          </cell>
          <cell r="DW436">
            <v>-1262</v>
          </cell>
          <cell r="DX436">
            <v>-0.44562146892655402</v>
          </cell>
          <cell r="DY436">
            <v>-0.30825598436736701</v>
          </cell>
          <cell r="DZ436" t="str">
            <v>n.a.</v>
          </cell>
          <cell r="EA436">
            <v>1524</v>
          </cell>
          <cell r="EB436" t="e">
            <v>#VALUE!</v>
          </cell>
          <cell r="ED436">
            <v>812</v>
          </cell>
          <cell r="EE436">
            <v>-272</v>
          </cell>
          <cell r="EF436">
            <v>-1864</v>
          </cell>
          <cell r="EG436">
            <v>-286</v>
          </cell>
          <cell r="EH436">
            <v>-1610</v>
          </cell>
          <cell r="EI436">
            <v>-1.9827586206896599</v>
          </cell>
          <cell r="EJ436">
            <v>-0.66473988439306397</v>
          </cell>
          <cell r="EK436" t="str">
            <v>n.a.</v>
          </cell>
          <cell r="EL436">
            <v>1635</v>
          </cell>
          <cell r="EM436" t="e">
            <v>#VALUE!</v>
          </cell>
          <cell r="EO436">
            <v>2534</v>
          </cell>
          <cell r="EP436">
            <v>-1517</v>
          </cell>
          <cell r="EQ436">
            <v>-1951</v>
          </cell>
          <cell r="ER436">
            <v>-283.33333333333297</v>
          </cell>
          <cell r="ES436">
            <v>-1217.3333333333301</v>
          </cell>
          <cell r="ET436">
            <v>-0.48039989476453598</v>
          </cell>
          <cell r="EU436">
            <v>-0.32450684201172902</v>
          </cell>
          <cell r="FF436" t="str">
            <v>CN40706PC</v>
          </cell>
          <cell r="FG436" t="str">
            <v>exclude</v>
          </cell>
          <cell r="FH436" t="str">
            <v>Consecutive loss</v>
          </cell>
          <cell r="FI436" t="str">
            <v>ok, loss</v>
          </cell>
        </row>
        <row r="437">
          <cell r="B437" t="str">
            <v>BOBSHELL ELECTRODES LIMITED</v>
          </cell>
          <cell r="C437" t="str">
            <v>exclude</v>
          </cell>
          <cell r="D437" t="str">
            <v>Lev SDA/SDP</v>
          </cell>
          <cell r="E437" t="str">
            <v>从事电气保护和控制装置的制造</v>
          </cell>
          <cell r="H437" t="str">
            <v/>
          </cell>
          <cell r="I437" t="str">
            <v>ok, sda/sdp</v>
          </cell>
          <cell r="J437" t="str">
            <v>ok,sdp</v>
          </cell>
          <cell r="M437" t="str">
            <v>BOBSHELL ELECTRODES LIMITED</v>
          </cell>
          <cell r="N437" t="str">
            <v>This company is primarily engaged in the manufacture and marketing of low heat input maintenance welding electrodes. An ISO 9001:2008 Registered Organization, it is a leading business in maintenance welding products and services in India. It was established in 1994. The company has a registered office located in Ahmedabad in Gujarat, India.The company is managed by strong management team. The team includes experts from various fields like engineering, marketing, human resource development and finance. The combination of this team, their innovative ideas and rhythmatic team work, is a key to the success story of the company. The main pillars of the company are its management team, quality policy, resource management, and work and business ethics.The manufacturing unit of the company is situated at Rakanpur Village, Gandhinagar District in the state of Gujarat, India. The facilities are all the machineries are micro-processors controlled. The most modern facilities enable the company to produce Zero Defect Electrodes. It has a huge range of products which are made keeping in mind their applications in different industries. The manufacturing facilities do not leave anything for the operator error. This has resulted in fastest acceptance of its products in the industry. The formulation part is taken care by able R&amp;D Team. This helps in formulating tailor-made products. Due to this, it has evolved certain unique products which are patented.The company aims to be an organization globally recognised for its product, services and business governance, along with adherence to its quality policy; and to become a global market leader in providing welding solutions to all industries.</v>
          </cell>
          <cell r="O437" t="str">
            <v>Manufacturing</v>
          </cell>
          <cell r="P437" t="str">
            <v>www.bobshell.net</v>
          </cell>
          <cell r="R437" t="str">
            <v>India</v>
          </cell>
          <cell r="S437" t="str">
            <v>526925</v>
          </cell>
          <cell r="T437" t="str">
            <v>A+</v>
          </cell>
          <cell r="U437" t="str">
            <v>3699</v>
          </cell>
          <cell r="V437" t="str">
            <v>Engaged in the manufacture and marketing of low heat input maintenance welding electrodes</v>
          </cell>
          <cell r="W437" t="str">
            <v>The Company is engaged in the business of manufacture of Low Heat Input Welding Electrodes.</v>
          </cell>
          <cell r="Z437" t="str">
            <v>IN34719FI</v>
          </cell>
          <cell r="AA437">
            <v>51137</v>
          </cell>
          <cell r="AB437">
            <v>40486</v>
          </cell>
          <cell r="AC437">
            <v>34291</v>
          </cell>
          <cell r="AD437">
            <v>38202</v>
          </cell>
          <cell r="AE437">
            <v>51137</v>
          </cell>
          <cell r="AF437">
            <v>40483</v>
          </cell>
          <cell r="AG437">
            <v>34236</v>
          </cell>
          <cell r="AH437">
            <v>38169</v>
          </cell>
          <cell r="AI437" t="str">
            <v>n.a.</v>
          </cell>
          <cell r="AJ437">
            <v>3</v>
          </cell>
          <cell r="AK437">
            <v>55</v>
          </cell>
          <cell r="AL437" t="str">
            <v>n.a.</v>
          </cell>
          <cell r="AM437">
            <v>51137</v>
          </cell>
          <cell r="AN437">
            <v>40486</v>
          </cell>
          <cell r="AO437">
            <v>34291</v>
          </cell>
          <cell r="AP437">
            <v>38169</v>
          </cell>
          <cell r="AQ437" t="str">
            <v>n.a.</v>
          </cell>
          <cell r="AR437" t="str">
            <v>n.a.</v>
          </cell>
          <cell r="AS437" t="str">
            <v>n.a.</v>
          </cell>
          <cell r="AT437">
            <v>33</v>
          </cell>
          <cell r="AU437">
            <v>-30144</v>
          </cell>
          <cell r="AV437">
            <v>-24341</v>
          </cell>
          <cell r="AW437">
            <v>-19499</v>
          </cell>
          <cell r="AX437">
            <v>-18821</v>
          </cell>
          <cell r="AY437">
            <v>0</v>
          </cell>
          <cell r="AZ437">
            <v>0</v>
          </cell>
          <cell r="BA437">
            <v>0</v>
          </cell>
          <cell r="BB437">
            <v>0</v>
          </cell>
          <cell r="BC437">
            <v>-18350</v>
          </cell>
          <cell r="BD437">
            <v>-17241</v>
          </cell>
          <cell r="BE437">
            <v>-19120</v>
          </cell>
          <cell r="BF437">
            <v>-21267</v>
          </cell>
          <cell r="BG437">
            <v>2643</v>
          </cell>
          <cell r="BH437">
            <v>-1096</v>
          </cell>
          <cell r="BI437">
            <v>-4328</v>
          </cell>
          <cell r="BJ437">
            <v>-1886</v>
          </cell>
          <cell r="BK437">
            <v>-939</v>
          </cell>
          <cell r="BL437">
            <v>-834</v>
          </cell>
          <cell r="BM437">
            <v>-972</v>
          </cell>
          <cell r="BN437">
            <v>-1056</v>
          </cell>
          <cell r="BO437">
            <v>-939</v>
          </cell>
          <cell r="BP437">
            <v>-834</v>
          </cell>
          <cell r="BQ437">
            <v>-972</v>
          </cell>
          <cell r="BR437">
            <v>-1056</v>
          </cell>
          <cell r="BS437">
            <v>0</v>
          </cell>
          <cell r="BT437">
            <v>0</v>
          </cell>
          <cell r="BU437">
            <v>0</v>
          </cell>
          <cell r="BV437">
            <v>0</v>
          </cell>
          <cell r="BW437">
            <v>1860</v>
          </cell>
          <cell r="BX437">
            <v>-1567</v>
          </cell>
          <cell r="BY437">
            <v>-4823</v>
          </cell>
          <cell r="BZ437">
            <v>-2286</v>
          </cell>
          <cell r="CA437">
            <v>10860</v>
          </cell>
          <cell r="CB437">
            <v>9229</v>
          </cell>
          <cell r="CC437">
            <v>10364</v>
          </cell>
          <cell r="CD437">
            <v>12895</v>
          </cell>
          <cell r="CE437">
            <v>3393</v>
          </cell>
          <cell r="CF437">
            <v>2548</v>
          </cell>
          <cell r="CG437">
            <v>4111</v>
          </cell>
          <cell r="CH437">
            <v>3771</v>
          </cell>
          <cell r="CI437">
            <v>2910</v>
          </cell>
          <cell r="CJ437">
            <v>5107</v>
          </cell>
          <cell r="CK437">
            <v>2860</v>
          </cell>
          <cell r="CL437">
            <v>4778</v>
          </cell>
          <cell r="CM437">
            <v>881</v>
          </cell>
          <cell r="CN437">
            <v>809</v>
          </cell>
          <cell r="CO437">
            <v>1072</v>
          </cell>
          <cell r="CP437">
            <v>1031</v>
          </cell>
          <cell r="CQ437">
            <v>3585</v>
          </cell>
          <cell r="CR437">
            <v>672</v>
          </cell>
          <cell r="CS437">
            <v>2263</v>
          </cell>
          <cell r="CT437">
            <v>3315</v>
          </cell>
          <cell r="CU437" t="str">
            <v>n.a.</v>
          </cell>
          <cell r="CV437" t="str">
            <v>n.a.</v>
          </cell>
          <cell r="CW437" t="str">
            <v>n.a.</v>
          </cell>
          <cell r="CX437" t="str">
            <v>n.a.</v>
          </cell>
          <cell r="CY437">
            <v>1255</v>
          </cell>
          <cell r="CZ437">
            <v>1125</v>
          </cell>
          <cell r="DA437">
            <v>1124</v>
          </cell>
          <cell r="DB437">
            <v>1058</v>
          </cell>
          <cell r="DC437">
            <v>35506</v>
          </cell>
          <cell r="DD437">
            <v>30485</v>
          </cell>
          <cell r="DE437">
            <v>32339</v>
          </cell>
          <cell r="DF437">
            <v>37846</v>
          </cell>
          <cell r="DH437">
            <v>51137</v>
          </cell>
          <cell r="DI437">
            <v>-30144</v>
          </cell>
          <cell r="DJ437">
            <v>-18350</v>
          </cell>
          <cell r="DK437">
            <v>-939</v>
          </cell>
          <cell r="DL437">
            <v>1704</v>
          </cell>
          <cell r="DM437">
            <v>3.3322251989752999E-2</v>
          </cell>
          <cell r="DN437">
            <v>3.4470900006068797E-2</v>
          </cell>
          <cell r="DO437">
            <v>0</v>
          </cell>
          <cell r="DP437">
            <v>2970.5</v>
          </cell>
          <cell r="DQ437">
            <v>1190</v>
          </cell>
          <cell r="DS437">
            <v>40486</v>
          </cell>
          <cell r="DT437">
            <v>-24341</v>
          </cell>
          <cell r="DU437">
            <v>-17241</v>
          </cell>
          <cell r="DV437">
            <v>-834</v>
          </cell>
          <cell r="DW437">
            <v>-1930</v>
          </cell>
          <cell r="DX437">
            <v>-4.7670799782640903E-2</v>
          </cell>
          <cell r="DY437">
            <v>-4.55016974726518E-2</v>
          </cell>
          <cell r="DZ437">
            <v>0</v>
          </cell>
          <cell r="EA437">
            <v>3329.5</v>
          </cell>
          <cell r="EB437">
            <v>1124.5</v>
          </cell>
          <cell r="ED437">
            <v>34291</v>
          </cell>
          <cell r="EE437">
            <v>-19499</v>
          </cell>
          <cell r="EF437">
            <v>-19120</v>
          </cell>
          <cell r="EG437">
            <v>-972</v>
          </cell>
          <cell r="EH437">
            <v>-5300</v>
          </cell>
          <cell r="EI437">
            <v>-0.15455950540958299</v>
          </cell>
          <cell r="EJ437">
            <v>-0.133868808567604</v>
          </cell>
          <cell r="EK437">
            <v>0</v>
          </cell>
          <cell r="EL437">
            <v>3941</v>
          </cell>
          <cell r="EM437">
            <v>1091</v>
          </cell>
          <cell r="EO437">
            <v>41971.333333333299</v>
          </cell>
          <cell r="EP437">
            <v>-24661.333333333299</v>
          </cell>
          <cell r="EQ437">
            <v>-18237</v>
          </cell>
          <cell r="ER437">
            <v>-915</v>
          </cell>
          <cell r="ES437">
            <v>-1842</v>
          </cell>
          <cell r="ET437">
            <v>-4.3887097542767199E-2</v>
          </cell>
          <cell r="EU437">
            <v>-4.2041996348143602E-2</v>
          </cell>
          <cell r="FF437" t="str">
            <v>IN34719FI</v>
          </cell>
          <cell r="FG437" t="str">
            <v>exclude</v>
          </cell>
          <cell r="FH437" t="str">
            <v>Lev SDA/SDP</v>
          </cell>
          <cell r="FI437" t="str">
            <v>ok, sda/sdp</v>
          </cell>
        </row>
        <row r="438">
          <cell r="B438" t="str">
            <v>KUSAM ELECTRICAL INDUSTRIES LIMITED</v>
          </cell>
          <cell r="C438" t="str">
            <v>exclude</v>
          </cell>
          <cell r="D438" t="str">
            <v>Lev SDA/SDP</v>
          </cell>
          <cell r="E438" t="str">
            <v>从事电子电气测试测量仪器的制造和销售</v>
          </cell>
          <cell r="H438" t="str">
            <v/>
          </cell>
          <cell r="I438" t="str">
            <v>ok, sda/sdp</v>
          </cell>
          <cell r="J438" t="str">
            <v>ok,sdp</v>
          </cell>
          <cell r="M438" t="str">
            <v>KUSAM ELECTRICAL INDUSTRIES LIMITED</v>
          </cell>
          <cell r="N438" t="str">
            <v>This company is engaged in the manufacture and distribution of electrical and electronic test and measuring instruments. It was established in 1983. The company has a registered business office based in Mumbai, India.The company is involved in the and development of measuring instruments, meters, testing and measuring instruments, capacitance meter, auto range digital multi-meter, and True Rms digital multi-meter. Its portfolio of products range from digital multi-meters and clamp meters, insulation resistance testers, network cable tester, Lux meter, tachometer, digital power meters, maximum demand controllers, as well as intelligent power factor regulators. The company's products are distributed under the brand Kusam-Meco, the choice of such sectors as industries, research, institutions, laboratories, engineering colleges, steel plants, refineries, cement plants, railways, and defense.The company's clients include Bharat Electronics Limited, National Thermal Power Corporation Limited, Air Force Station, Bharat Dynamics Limited, and Bhilai Electric Supply Co. Pvt. Limited.</v>
          </cell>
          <cell r="O438" t="str">
            <v>Manufacturing; Wholesale</v>
          </cell>
          <cell r="P438" t="str">
            <v>www.kusamelectrical.com</v>
          </cell>
          <cell r="R438" t="str">
            <v>India</v>
          </cell>
          <cell r="S438" t="str">
            <v>511048</v>
          </cell>
          <cell r="T438" t="str">
            <v>B+</v>
          </cell>
          <cell r="U438" t="str">
            <v>3699</v>
          </cell>
          <cell r="V438" t="str">
            <v>Engaged in the manufacture and distribution of electrical and electronic test and measuring instruments</v>
          </cell>
          <cell r="W438" t="str">
            <v>-The Company is engaged in trading of Electrical &amp; Electric Mamauiing Intrusrments.</v>
          </cell>
          <cell r="Z438" t="str">
            <v>IN33019FI</v>
          </cell>
          <cell r="AA438">
            <v>55843</v>
          </cell>
          <cell r="AB438">
            <v>38397</v>
          </cell>
          <cell r="AC438">
            <v>40048</v>
          </cell>
          <cell r="AD438">
            <v>55087</v>
          </cell>
          <cell r="AE438">
            <v>55687</v>
          </cell>
          <cell r="AF438">
            <v>38253</v>
          </cell>
          <cell r="AG438">
            <v>39582</v>
          </cell>
          <cell r="AH438">
            <v>54377</v>
          </cell>
          <cell r="AI438" t="str">
            <v>n.a.</v>
          </cell>
          <cell r="AJ438" t="str">
            <v>n.a.</v>
          </cell>
          <cell r="AK438" t="str">
            <v>n.a.</v>
          </cell>
          <cell r="AL438" t="str">
            <v>n.a.</v>
          </cell>
          <cell r="AM438">
            <v>55687</v>
          </cell>
          <cell r="AN438">
            <v>38253</v>
          </cell>
          <cell r="AO438">
            <v>39582</v>
          </cell>
          <cell r="AP438">
            <v>54377</v>
          </cell>
          <cell r="AQ438">
            <v>156</v>
          </cell>
          <cell r="AR438">
            <v>144</v>
          </cell>
          <cell r="AS438">
            <v>466</v>
          </cell>
          <cell r="AT438">
            <v>710</v>
          </cell>
          <cell r="AU438">
            <v>-34452</v>
          </cell>
          <cell r="AV438">
            <v>-23511</v>
          </cell>
          <cell r="AW438">
            <v>-23692</v>
          </cell>
          <cell r="AX438">
            <v>-32763</v>
          </cell>
          <cell r="AY438">
            <v>0</v>
          </cell>
          <cell r="AZ438">
            <v>0</v>
          </cell>
          <cell r="BA438">
            <v>0</v>
          </cell>
          <cell r="BB438">
            <v>0</v>
          </cell>
          <cell r="BC438">
            <v>-18608</v>
          </cell>
          <cell r="BD438">
            <v>-13153</v>
          </cell>
          <cell r="BE438">
            <v>-16649</v>
          </cell>
          <cell r="BF438">
            <v>-14554</v>
          </cell>
          <cell r="BG438">
            <v>2783</v>
          </cell>
          <cell r="BH438">
            <v>1733</v>
          </cell>
          <cell r="BI438">
            <v>-293</v>
          </cell>
          <cell r="BJ438">
            <v>7770</v>
          </cell>
          <cell r="BK438">
            <v>-1214</v>
          </cell>
          <cell r="BL438">
            <v>-1276</v>
          </cell>
          <cell r="BM438">
            <v>-1474</v>
          </cell>
          <cell r="BN438">
            <v>-866</v>
          </cell>
          <cell r="BO438">
            <v>-1091</v>
          </cell>
          <cell r="BP438">
            <v>-1276</v>
          </cell>
          <cell r="BQ438">
            <v>-1474</v>
          </cell>
          <cell r="BR438">
            <v>-866</v>
          </cell>
          <cell r="BS438">
            <v>-123</v>
          </cell>
          <cell r="BT438">
            <v>0</v>
          </cell>
          <cell r="BU438">
            <v>0</v>
          </cell>
          <cell r="BV438">
            <v>0</v>
          </cell>
          <cell r="BW438">
            <v>9877</v>
          </cell>
          <cell r="BX438">
            <v>172</v>
          </cell>
          <cell r="BY438">
            <v>-1902</v>
          </cell>
          <cell r="BZ438">
            <v>4588</v>
          </cell>
          <cell r="CA438">
            <v>35046</v>
          </cell>
          <cell r="CB438">
            <v>22000</v>
          </cell>
          <cell r="CC438">
            <v>28517</v>
          </cell>
          <cell r="CD438">
            <v>22233</v>
          </cell>
          <cell r="CE438">
            <v>16257</v>
          </cell>
          <cell r="CF438">
            <v>12234</v>
          </cell>
          <cell r="CG438">
            <v>23247</v>
          </cell>
          <cell r="CH438">
            <v>15943</v>
          </cell>
          <cell r="CI438">
            <v>1759</v>
          </cell>
          <cell r="CJ438">
            <v>1608</v>
          </cell>
          <cell r="CK438">
            <v>2851</v>
          </cell>
          <cell r="CL438">
            <v>1772</v>
          </cell>
          <cell r="CM438">
            <v>52</v>
          </cell>
          <cell r="CN438">
            <v>85</v>
          </cell>
          <cell r="CO438">
            <v>182</v>
          </cell>
          <cell r="CP438">
            <v>48</v>
          </cell>
          <cell r="CQ438">
            <v>11281</v>
          </cell>
          <cell r="CR438">
            <v>5582</v>
          </cell>
          <cell r="CS438">
            <v>230</v>
          </cell>
          <cell r="CT438">
            <v>3169</v>
          </cell>
          <cell r="CU438" t="str">
            <v>n.a.</v>
          </cell>
          <cell r="CV438" t="str">
            <v>n.a.</v>
          </cell>
          <cell r="CW438" t="str">
            <v>n.a.</v>
          </cell>
          <cell r="CX438" t="str">
            <v>n.a.</v>
          </cell>
          <cell r="CY438">
            <v>4711</v>
          </cell>
          <cell r="CZ438">
            <v>4545</v>
          </cell>
          <cell r="DA438">
            <v>7415</v>
          </cell>
          <cell r="DB438">
            <v>4397</v>
          </cell>
          <cell r="DC438">
            <v>45909</v>
          </cell>
          <cell r="DD438">
            <v>31696</v>
          </cell>
          <cell r="DE438">
            <v>39440</v>
          </cell>
          <cell r="DF438">
            <v>28719</v>
          </cell>
          <cell r="DH438">
            <v>55687</v>
          </cell>
          <cell r="DI438">
            <v>-34452</v>
          </cell>
          <cell r="DJ438">
            <v>-18608</v>
          </cell>
          <cell r="DK438">
            <v>-1214</v>
          </cell>
          <cell r="DL438">
            <v>1413</v>
          </cell>
          <cell r="DM438">
            <v>2.53739651983407E-2</v>
          </cell>
          <cell r="DN438">
            <v>2.6034565353576299E-2</v>
          </cell>
          <cell r="DO438">
            <v>0</v>
          </cell>
          <cell r="DP438">
            <v>14245.5</v>
          </cell>
          <cell r="DQ438">
            <v>4628</v>
          </cell>
          <cell r="DS438">
            <v>38253</v>
          </cell>
          <cell r="DT438">
            <v>-23511</v>
          </cell>
          <cell r="DU438">
            <v>-13153</v>
          </cell>
          <cell r="DV438">
            <v>-1276</v>
          </cell>
          <cell r="DW438">
            <v>313</v>
          </cell>
          <cell r="DX438">
            <v>8.1823647818471696E-3</v>
          </cell>
          <cell r="DY438">
            <v>8.24986821296784E-3</v>
          </cell>
          <cell r="DZ438">
            <v>0</v>
          </cell>
          <cell r="EA438">
            <v>17740.5</v>
          </cell>
          <cell r="EB438">
            <v>5980</v>
          </cell>
          <cell r="ED438">
            <v>39582</v>
          </cell>
          <cell r="EE438">
            <v>-23692</v>
          </cell>
          <cell r="EF438">
            <v>-16649</v>
          </cell>
          <cell r="EG438">
            <v>-1474</v>
          </cell>
          <cell r="EH438">
            <v>-2233</v>
          </cell>
          <cell r="EI438">
            <v>-5.6414531857915201E-2</v>
          </cell>
          <cell r="EJ438">
            <v>-5.3401889274183899E-2</v>
          </cell>
          <cell r="EK438">
            <v>0</v>
          </cell>
          <cell r="EL438">
            <v>19595</v>
          </cell>
          <cell r="EM438">
            <v>5906</v>
          </cell>
          <cell r="EO438">
            <v>44507.333333333299</v>
          </cell>
          <cell r="EP438">
            <v>-27218.333333333299</v>
          </cell>
          <cell r="EQ438">
            <v>-16136.666666666701</v>
          </cell>
          <cell r="ER438">
            <v>-1321.3333333333301</v>
          </cell>
          <cell r="ES438">
            <v>-168.99999999999599</v>
          </cell>
          <cell r="ET438">
            <v>-3.7971270652026401E-3</v>
          </cell>
          <cell r="EU438">
            <v>-3.7827634317945101E-3</v>
          </cell>
          <cell r="FF438" t="str">
            <v>IN33019FI</v>
          </cell>
          <cell r="FG438" t="str">
            <v>exclude</v>
          </cell>
          <cell r="FH438" t="str">
            <v>Lev SDA/SDP</v>
          </cell>
          <cell r="FI438" t="str">
            <v>ok, sda/sdp</v>
          </cell>
        </row>
        <row r="439">
          <cell r="B439" t="str">
            <v>SHENZHEN JUZHAO TECHNOLOGY CO., LTD.</v>
          </cell>
          <cell r="C439" t="str">
            <v>exclude</v>
          </cell>
          <cell r="D439" t="str">
            <v>Significantly different products/services</v>
          </cell>
          <cell r="E439" t="str">
            <v>手机电池</v>
          </cell>
          <cell r="H439" t="str">
            <v/>
          </cell>
          <cell r="I439" t="str">
            <v>ok, sda/sdp</v>
          </cell>
          <cell r="J439" t="str">
            <v>include</v>
          </cell>
          <cell r="L439" t="str">
            <v>主要从事蓄电池的生产和批发分销。该公司提供广泛的产品，如数码相机电池，电池平板产品，移动电源，电池，其他电池，无线充电器和其他相关产品。其产品广泛应用于MP3、MP4、手机、数码相机、移动DVD、蓝牙耳机、航模、GPS、笔记本电脑等消费类电子产品。</v>
          </cell>
          <cell r="M439" t="str">
            <v>SHENZHEN JUZHAO TECHNOLOGY CO., LTD.</v>
          </cell>
          <cell r="N439" t="str">
            <v>This company is engaged in the production and wholesale distribution of storage batteries. It was incorporated in 1997. The registered business office of the company is located in Shenzhen, Guangdong, China.The company offers a wide range of products such as digital camera batteries, battery flat products, mobile power, battery cells, other batteries, wireless chargers, and other related products. Its products are widely used MP3, MP4, mobile phones, digital cameras, mobile DVD, Bluetooth headsets, model aircrafts, GPS, notebook computers and other consumer electronic products.It has state-of-the-art technology and equipment for manufacturing, as well as employs certified staff skilled in manufacturing operations in compliance with the standards and other technical specifications. The company is active and operational in China.</v>
          </cell>
          <cell r="O439" t="str">
            <v>Manufacturing; Wholesale</v>
          </cell>
          <cell r="P439" t="str">
            <v>www.jz-digital.com</v>
          </cell>
          <cell r="R439" t="str">
            <v>China</v>
          </cell>
          <cell r="S439" t="str">
            <v>835102</v>
          </cell>
          <cell r="T439" t="str">
            <v>U</v>
          </cell>
          <cell r="U439" t="str">
            <v>3699</v>
          </cell>
          <cell r="V439" t="str">
            <v>Engaged in the production and wholesale distribution of storage batteries</v>
          </cell>
          <cell r="W439" t="str">
            <v>The Company mainly engaged in electrical machinery and equipment manufacturing.</v>
          </cell>
          <cell r="Z439" t="str">
            <v>CN46766PC</v>
          </cell>
          <cell r="AA439">
            <v>93</v>
          </cell>
          <cell r="AB439">
            <v>2544</v>
          </cell>
          <cell r="AC439">
            <v>8565</v>
          </cell>
          <cell r="AD439">
            <v>19420</v>
          </cell>
          <cell r="AE439">
            <v>71</v>
          </cell>
          <cell r="AF439">
            <v>679</v>
          </cell>
          <cell r="AG439">
            <v>8316</v>
          </cell>
          <cell r="AH439">
            <v>17806</v>
          </cell>
          <cell r="AI439">
            <v>0</v>
          </cell>
          <cell r="AJ439">
            <v>-2</v>
          </cell>
          <cell r="AK439">
            <v>-19</v>
          </cell>
          <cell r="AL439">
            <v>-34</v>
          </cell>
          <cell r="AM439">
            <v>71</v>
          </cell>
          <cell r="AN439">
            <v>677</v>
          </cell>
          <cell r="AO439">
            <v>8297</v>
          </cell>
          <cell r="AP439">
            <v>17772</v>
          </cell>
          <cell r="AQ439">
            <v>22</v>
          </cell>
          <cell r="AR439">
            <v>1867</v>
          </cell>
          <cell r="AS439">
            <v>268</v>
          </cell>
          <cell r="AT439">
            <v>1648</v>
          </cell>
          <cell r="AU439">
            <v>-38</v>
          </cell>
          <cell r="AV439">
            <v>-310</v>
          </cell>
          <cell r="AW439">
            <v>-4704</v>
          </cell>
          <cell r="AX439">
            <v>-16383</v>
          </cell>
          <cell r="AY439" t="str">
            <v>n.a.</v>
          </cell>
          <cell r="AZ439" t="str">
            <v>n.a.</v>
          </cell>
          <cell r="BA439" t="str">
            <v>n.a.</v>
          </cell>
          <cell r="BB439" t="str">
            <v>n.a.</v>
          </cell>
          <cell r="BC439">
            <v>-290</v>
          </cell>
          <cell r="BD439">
            <v>-4284</v>
          </cell>
          <cell r="BE439">
            <v>-2561</v>
          </cell>
          <cell r="BF439">
            <v>-11653</v>
          </cell>
          <cell r="BG439">
            <v>-235</v>
          </cell>
          <cell r="BH439">
            <v>-2050</v>
          </cell>
          <cell r="BI439">
            <v>1300</v>
          </cell>
          <cell r="BJ439">
            <v>-8616</v>
          </cell>
          <cell r="BK439">
            <v>-5</v>
          </cell>
          <cell r="BL439">
            <v>-275</v>
          </cell>
          <cell r="BM439">
            <v>-846</v>
          </cell>
          <cell r="BN439">
            <v>-1020</v>
          </cell>
          <cell r="BO439">
            <v>-5</v>
          </cell>
          <cell r="BP439">
            <v>-275</v>
          </cell>
          <cell r="BQ439">
            <v>-846</v>
          </cell>
          <cell r="BR439">
            <v>-1020</v>
          </cell>
          <cell r="BS439">
            <v>0</v>
          </cell>
          <cell r="BT439">
            <v>0</v>
          </cell>
          <cell r="BU439">
            <v>0</v>
          </cell>
          <cell r="BV439">
            <v>0</v>
          </cell>
          <cell r="BW439">
            <v>-1885</v>
          </cell>
          <cell r="BX439">
            <v>-3123</v>
          </cell>
          <cell r="BY439">
            <v>-279</v>
          </cell>
          <cell r="BZ439">
            <v>-9056</v>
          </cell>
          <cell r="CA439">
            <v>6066</v>
          </cell>
          <cell r="CB439">
            <v>8443</v>
          </cell>
          <cell r="CC439">
            <v>11388</v>
          </cell>
          <cell r="CD439">
            <v>13308</v>
          </cell>
          <cell r="CE439">
            <v>0</v>
          </cell>
          <cell r="CF439">
            <v>4000</v>
          </cell>
          <cell r="CG439">
            <v>1768</v>
          </cell>
          <cell r="CH439">
            <v>3317</v>
          </cell>
          <cell r="CI439">
            <v>2118</v>
          </cell>
          <cell r="CJ439">
            <v>3265</v>
          </cell>
          <cell r="CK439">
            <v>4304</v>
          </cell>
          <cell r="CL439">
            <v>4964</v>
          </cell>
          <cell r="CM439">
            <v>3762</v>
          </cell>
          <cell r="CN439">
            <v>868</v>
          </cell>
          <cell r="CO439">
            <v>324</v>
          </cell>
          <cell r="CP439">
            <v>3040</v>
          </cell>
          <cell r="CQ439">
            <v>186</v>
          </cell>
          <cell r="CR439">
            <v>310</v>
          </cell>
          <cell r="CS439">
            <v>3517</v>
          </cell>
          <cell r="CT439">
            <v>1442</v>
          </cell>
          <cell r="CU439" t="str">
            <v>n.a.</v>
          </cell>
          <cell r="CV439">
            <v>0</v>
          </cell>
          <cell r="CW439">
            <v>2800</v>
          </cell>
          <cell r="CX439" t="str">
            <v>n.a.</v>
          </cell>
          <cell r="CY439">
            <v>176</v>
          </cell>
          <cell r="CZ439">
            <v>176</v>
          </cell>
          <cell r="DA439">
            <v>178</v>
          </cell>
          <cell r="DB439">
            <v>178</v>
          </cell>
          <cell r="DC439">
            <v>6083</v>
          </cell>
          <cell r="DD439">
            <v>8465</v>
          </cell>
          <cell r="DE439">
            <v>11802</v>
          </cell>
          <cell r="DF439">
            <v>15125</v>
          </cell>
          <cell r="DH439">
            <v>71</v>
          </cell>
          <cell r="DI439">
            <v>-38</v>
          </cell>
          <cell r="DJ439">
            <v>-290</v>
          </cell>
          <cell r="DK439">
            <v>-5</v>
          </cell>
          <cell r="DL439">
            <v>-262</v>
          </cell>
          <cell r="DM439">
            <v>-3.6901408450704198</v>
          </cell>
          <cell r="DN439">
            <v>-0.78678678678678704</v>
          </cell>
          <cell r="DO439" t="str">
            <v>n.a.</v>
          </cell>
          <cell r="DP439">
            <v>2000</v>
          </cell>
          <cell r="DQ439">
            <v>176</v>
          </cell>
          <cell r="DS439">
            <v>677</v>
          </cell>
          <cell r="DT439">
            <v>-310</v>
          </cell>
          <cell r="DU439">
            <v>-4284</v>
          </cell>
          <cell r="DV439">
            <v>-275</v>
          </cell>
          <cell r="DW439">
            <v>-4192</v>
          </cell>
          <cell r="DX439">
            <v>-6.1920236336779899</v>
          </cell>
          <cell r="DY439">
            <v>-0.86095707537482002</v>
          </cell>
          <cell r="DZ439" t="str">
            <v>n.a.</v>
          </cell>
          <cell r="EA439">
            <v>2884</v>
          </cell>
          <cell r="EB439">
            <v>177</v>
          </cell>
          <cell r="ED439">
            <v>8297</v>
          </cell>
          <cell r="EE439">
            <v>-4704</v>
          </cell>
          <cell r="EF439">
            <v>-2561</v>
          </cell>
          <cell r="EG439">
            <v>-846</v>
          </cell>
          <cell r="EH439">
            <v>186</v>
          </cell>
          <cell r="EI439">
            <v>2.2417741352295999E-2</v>
          </cell>
          <cell r="EJ439">
            <v>2.2931820983849101E-2</v>
          </cell>
          <cell r="EK439" t="str">
            <v>n.a.</v>
          </cell>
          <cell r="EL439">
            <v>2542.5</v>
          </cell>
          <cell r="EM439">
            <v>178</v>
          </cell>
          <cell r="EO439">
            <v>3015</v>
          </cell>
          <cell r="EP439">
            <v>-1684</v>
          </cell>
          <cell r="EQ439">
            <v>-2378.3333333333298</v>
          </cell>
          <cell r="ER439">
            <v>-375.33333333333297</v>
          </cell>
          <cell r="ES439">
            <v>-1422.6666666666699</v>
          </cell>
          <cell r="ET439">
            <v>-0.47186290768380301</v>
          </cell>
          <cell r="EU439">
            <v>-0.32058889806955598</v>
          </cell>
          <cell r="FF439" t="str">
            <v>CN46766PC</v>
          </cell>
          <cell r="FG439" t="str">
            <v>exclude</v>
          </cell>
          <cell r="FH439" t="str">
            <v>Significantly different products/services</v>
          </cell>
          <cell r="FI439" t="str">
            <v>ok, sda/sdp</v>
          </cell>
        </row>
        <row r="440">
          <cell r="B440" t="str">
            <v>1414 DEGREES LIMITED</v>
          </cell>
          <cell r="C440" t="str">
            <v>exclude</v>
          </cell>
          <cell r="D440" t="str">
            <v>Insufficient financial data</v>
          </cell>
          <cell r="H440" t="str">
            <v/>
          </cell>
          <cell r="I440" t="str">
            <v>ok, insuf</v>
          </cell>
          <cell r="J440" t="str">
            <v>ok,insuff</v>
          </cell>
          <cell r="M440" t="str">
            <v>1414 DEGREES LIMITED</v>
          </cell>
          <cell r="N440" t="str">
            <v>This company is engaged in designing, developing, manufacturing, and selling thermal energy storage systems. Founded in 2009, it has its registered head office in the city of Adelaide in South Australia, Australia. The company aims to fill the critical gap for low cost, environmentally friendly energy storage. Its solutions include The TESS-IND 10MWh+, which has a compact design for industries and residential developments requiring reliable electricity and heat energy on demand; The GAS-TESS 10MWh+, which is designed to burn waste gas and store the energy for recovery as electricity and heat for waste management utilities and entities requiring efficient waste gas and biogas disposal and flexible energy supply; and The TESS-GRID 200MWh+, which is designed to store bulk energy at very high current flows and supply electricity and heat for long periods. The company's products are marketed and sold throughout Australia and internationally in cooperation with its local and foreign business partners and affiliates.</v>
          </cell>
          <cell r="O440" t="str">
            <v>Manufacturing</v>
          </cell>
          <cell r="P440" t="str">
            <v>www.1414degrees.com.au</v>
          </cell>
          <cell r="R440" t="str">
            <v>Australia</v>
          </cell>
          <cell r="S440" t="str">
            <v>14D</v>
          </cell>
          <cell r="T440" t="str">
            <v>A+</v>
          </cell>
          <cell r="U440" t="str">
            <v>3691</v>
          </cell>
          <cell r="V440" t="str">
            <v>Engaged in designing, developing, manufacturing, and selling thermal energy storage systems</v>
          </cell>
          <cell r="W440" t="str">
            <v>The principal activities of the company is a 14D designs, develops and manufactures thermal energy storage systems  ('TESS') that utilise the very high energy density of molten silicon to  maximise efficiency. The TESS is intended to provide affordable and reliable renewable energy storage.</v>
          </cell>
          <cell r="Z440" t="str">
            <v>AU138803620</v>
          </cell>
          <cell r="AA440">
            <v>468</v>
          </cell>
          <cell r="AB440">
            <v>332</v>
          </cell>
          <cell r="AC440" t="str">
            <v>n.a.</v>
          </cell>
          <cell r="AD440">
            <v>54</v>
          </cell>
          <cell r="AE440" t="str">
            <v>n.a.</v>
          </cell>
          <cell r="AF440" t="str">
            <v>n.a.</v>
          </cell>
          <cell r="AG440" t="str">
            <v>n.a.</v>
          </cell>
          <cell r="AH440">
            <v>54</v>
          </cell>
          <cell r="AI440" t="str">
            <v>n.a.</v>
          </cell>
          <cell r="AJ440" t="str">
            <v>n.a.</v>
          </cell>
          <cell r="AK440" t="str">
            <v>n.a.</v>
          </cell>
          <cell r="AL440" t="str">
            <v>n.a.</v>
          </cell>
          <cell r="AM440" t="str">
            <v>n.a.</v>
          </cell>
          <cell r="AN440" t="str">
            <v>n.a.</v>
          </cell>
          <cell r="AO440" t="str">
            <v>n.a.</v>
          </cell>
          <cell r="AP440">
            <v>54</v>
          </cell>
          <cell r="AQ440">
            <v>468</v>
          </cell>
          <cell r="AR440">
            <v>332</v>
          </cell>
          <cell r="AS440" t="str">
            <v>n.a.</v>
          </cell>
          <cell r="AT440" t="str">
            <v>n.a.</v>
          </cell>
          <cell r="AU440" t="str">
            <v>n.a.</v>
          </cell>
          <cell r="AV440" t="str">
            <v>n.a.</v>
          </cell>
          <cell r="AW440" t="str">
            <v>n.a.</v>
          </cell>
          <cell r="AX440" t="str">
            <v>n.a.</v>
          </cell>
          <cell r="AY440">
            <v>-7</v>
          </cell>
          <cell r="AZ440">
            <v>0</v>
          </cell>
          <cell r="BA440">
            <v>0</v>
          </cell>
          <cell r="BB440">
            <v>0</v>
          </cell>
          <cell r="BC440">
            <v>-3279</v>
          </cell>
          <cell r="BD440">
            <v>-2891</v>
          </cell>
          <cell r="BE440">
            <v>-4402</v>
          </cell>
          <cell r="BF440">
            <v>-5524</v>
          </cell>
          <cell r="BG440">
            <v>-2818</v>
          </cell>
          <cell r="BH440">
            <v>-2559</v>
          </cell>
          <cell r="BI440">
            <v>-4402</v>
          </cell>
          <cell r="BJ440">
            <v>-5470</v>
          </cell>
          <cell r="BK440">
            <v>-3070</v>
          </cell>
          <cell r="BL440">
            <v>-300</v>
          </cell>
          <cell r="BM440">
            <v>-33</v>
          </cell>
          <cell r="BN440">
            <v>-24</v>
          </cell>
          <cell r="BO440">
            <v>-3070</v>
          </cell>
          <cell r="BP440">
            <v>-300</v>
          </cell>
          <cell r="BQ440">
            <v>-33</v>
          </cell>
          <cell r="BR440">
            <v>-24</v>
          </cell>
          <cell r="BS440">
            <v>0</v>
          </cell>
          <cell r="BT440">
            <v>0</v>
          </cell>
          <cell r="BU440">
            <v>0</v>
          </cell>
          <cell r="BV440">
            <v>0</v>
          </cell>
          <cell r="BW440">
            <v>-5974</v>
          </cell>
          <cell r="BX440">
            <v>-2866</v>
          </cell>
          <cell r="BY440">
            <v>-4271</v>
          </cell>
          <cell r="BZ440">
            <v>-5485</v>
          </cell>
          <cell r="CA440">
            <v>6381</v>
          </cell>
          <cell r="CB440">
            <v>5975</v>
          </cell>
          <cell r="CC440">
            <v>12386</v>
          </cell>
          <cell r="CD440">
            <v>3815</v>
          </cell>
          <cell r="CE440" t="str">
            <v>n.a.</v>
          </cell>
          <cell r="CF440" t="str">
            <v>n.a.</v>
          </cell>
          <cell r="CG440" t="str">
            <v>n.a.</v>
          </cell>
          <cell r="CH440" t="str">
            <v>n.a.</v>
          </cell>
          <cell r="CI440">
            <v>1</v>
          </cell>
          <cell r="CJ440">
            <v>63</v>
          </cell>
          <cell r="CK440">
            <v>2448</v>
          </cell>
          <cell r="CL440">
            <v>8</v>
          </cell>
          <cell r="CM440">
            <v>136</v>
          </cell>
          <cell r="CN440">
            <v>149</v>
          </cell>
          <cell r="CO440">
            <v>76</v>
          </cell>
          <cell r="CP440">
            <v>159</v>
          </cell>
          <cell r="CQ440">
            <v>5705</v>
          </cell>
          <cell r="CR440">
            <v>4395</v>
          </cell>
          <cell r="CS440">
            <v>9721</v>
          </cell>
          <cell r="CT440">
            <v>928</v>
          </cell>
          <cell r="CU440" t="str">
            <v>n.a.</v>
          </cell>
          <cell r="CV440" t="str">
            <v>n.a.</v>
          </cell>
          <cell r="CW440" t="str">
            <v>n.a.</v>
          </cell>
          <cell r="CX440" t="str">
            <v>n.a.</v>
          </cell>
          <cell r="CY440" t="str">
            <v>n.a.</v>
          </cell>
          <cell r="CZ440" t="str">
            <v>n.a.</v>
          </cell>
          <cell r="DA440" t="str">
            <v>n.a.</v>
          </cell>
          <cell r="DB440" t="str">
            <v>n.a.</v>
          </cell>
          <cell r="DC440">
            <v>13817</v>
          </cell>
          <cell r="DD440">
            <v>15665</v>
          </cell>
          <cell r="DE440">
            <v>17630</v>
          </cell>
          <cell r="DF440">
            <v>6129</v>
          </cell>
          <cell r="DH440" t="str">
            <v>无数据</v>
          </cell>
          <cell r="DI440" t="str">
            <v>n.a.</v>
          </cell>
          <cell r="DJ440">
            <v>-3286</v>
          </cell>
          <cell r="DK440">
            <v>-3070</v>
          </cell>
          <cell r="DL440" t="str">
            <v>无数据</v>
          </cell>
          <cell r="DM440" t="e">
            <v>#VALUE!</v>
          </cell>
          <cell r="DN440" t="e">
            <v>#VALUE!</v>
          </cell>
          <cell r="DO440">
            <v>-7</v>
          </cell>
          <cell r="DP440" t="e">
            <v>#VALUE!</v>
          </cell>
          <cell r="DQ440" t="e">
            <v>#VALUE!</v>
          </cell>
          <cell r="DS440" t="str">
            <v>无数据</v>
          </cell>
          <cell r="DT440" t="str">
            <v>n.a.</v>
          </cell>
          <cell r="DU440">
            <v>-2891</v>
          </cell>
          <cell r="DV440">
            <v>-300</v>
          </cell>
          <cell r="DW440" t="str">
            <v>无数据</v>
          </cell>
          <cell r="DX440" t="e">
            <v>#VALUE!</v>
          </cell>
          <cell r="DY440" t="e">
            <v>#VALUE!</v>
          </cell>
          <cell r="DZ440">
            <v>0</v>
          </cell>
          <cell r="EA440" t="e">
            <v>#VALUE!</v>
          </cell>
          <cell r="EB440" t="e">
            <v>#VALUE!</v>
          </cell>
          <cell r="ED440" t="str">
            <v>无数据</v>
          </cell>
          <cell r="EE440" t="str">
            <v>n.a.</v>
          </cell>
          <cell r="EF440">
            <v>-4402</v>
          </cell>
          <cell r="EG440">
            <v>-33</v>
          </cell>
          <cell r="EH440" t="str">
            <v>无数据</v>
          </cell>
          <cell r="EI440" t="e">
            <v>#VALUE!</v>
          </cell>
          <cell r="EJ440" t="e">
            <v>#VALUE!</v>
          </cell>
          <cell r="EK440">
            <v>0</v>
          </cell>
          <cell r="EL440" t="e">
            <v>#VALUE!</v>
          </cell>
          <cell r="EM440" t="e">
            <v>#VALUE!</v>
          </cell>
          <cell r="EO440" t="e">
            <v>#VALUE!</v>
          </cell>
          <cell r="EP440" t="e">
            <v>#VALUE!</v>
          </cell>
          <cell r="EQ440">
            <v>-3526.3333333333298</v>
          </cell>
          <cell r="ER440">
            <v>-1134.3333333333301</v>
          </cell>
          <cell r="ES440" t="e">
            <v>#VALUE!</v>
          </cell>
          <cell r="ET440" t="e">
            <v>#VALUE!</v>
          </cell>
          <cell r="EU440" t="e">
            <v>#VALUE!</v>
          </cell>
          <cell r="FF440" t="str">
            <v>AU138803620</v>
          </cell>
          <cell r="FG440" t="str">
            <v>exclude</v>
          </cell>
          <cell r="FH440" t="str">
            <v>Insufficient financial data</v>
          </cell>
          <cell r="FI440" t="str">
            <v>ok, insuf</v>
          </cell>
        </row>
        <row r="441">
          <cell r="B441" t="str">
            <v>TOYAMA ELECTRIC LIMITED</v>
          </cell>
          <cell r="C441" t="str">
            <v>exclude</v>
          </cell>
          <cell r="D441" t="str">
            <v>Independence(A+, A, A-, B+, B, B-,U)</v>
          </cell>
          <cell r="H441" t="str">
            <v/>
          </cell>
          <cell r="I441" t="str">
            <v>ok, indep</v>
          </cell>
          <cell r="J441" t="str">
            <v>ok,indep</v>
          </cell>
          <cell r="M441" t="str">
            <v>TOYAMA ELECTRIC LIMITED</v>
          </cell>
          <cell r="N441" t="str">
            <v>This Indian-based firm is engaged in the design, manufacture, and sale of electric switching products in India. It was incorporated in 1985 as Toyama Electric, and has its registered head office located in Bangalore, India. The company is known as one of the leading electrical products manufacturers in India. It produces and markets a wide range of products such as switches, sockets, data and voice outlets, TVSS and buzzer, dimmers/fan step regulators, mounting plates, circuit breakers, pocket switch, remote unit, scene controllers, metal boxes, movement sensors, and common products. Its switches are designed with innovative ideas keeping in mind product performance, reliability, safety and customer delight. The company's products are primarily used in homes, offices, work stations, and hotels. The company distributes its products not only in India, but also to Korea, Singapore, Saudi Arabia, Nepal and other countries in Europe and Middle East.</v>
          </cell>
          <cell r="O441" t="str">
            <v>Manufacturing; Wholesale</v>
          </cell>
          <cell r="P441" t="str">
            <v>www.tovamaindia.com</v>
          </cell>
          <cell r="R441" t="str">
            <v>India</v>
          </cell>
          <cell r="S441" t="str">
            <v>517407</v>
          </cell>
          <cell r="T441" t="str">
            <v>D</v>
          </cell>
          <cell r="U441" t="str">
            <v>3699</v>
          </cell>
          <cell r="V441" t="str">
            <v>Engaged in the design, manufacture, and sale of electric switching products in India</v>
          </cell>
          <cell r="W441" t="str">
            <v>The Company is engaged in the manufacturing and selling of electrical switches, transformers and components there of.</v>
          </cell>
          <cell r="Z441" t="str">
            <v>IN32212FI</v>
          </cell>
          <cell r="AA441" t="str">
            <v>n.a.</v>
          </cell>
          <cell r="AB441" t="str">
            <v>n.a.</v>
          </cell>
          <cell r="AC441">
            <v>25900</v>
          </cell>
          <cell r="AD441">
            <v>21848</v>
          </cell>
          <cell r="AE441" t="str">
            <v>n.a.</v>
          </cell>
          <cell r="AF441" t="str">
            <v>n.a.</v>
          </cell>
          <cell r="AG441">
            <v>24489</v>
          </cell>
          <cell r="AH441">
            <v>20305</v>
          </cell>
          <cell r="AI441" t="str">
            <v>n.a.</v>
          </cell>
          <cell r="AJ441" t="str">
            <v>n.a.</v>
          </cell>
          <cell r="AK441" t="str">
            <v>n.a.</v>
          </cell>
          <cell r="AL441" t="str">
            <v>n.a.</v>
          </cell>
          <cell r="AM441" t="str">
            <v>n.a.</v>
          </cell>
          <cell r="AN441" t="str">
            <v>n.a.</v>
          </cell>
          <cell r="AO441">
            <v>24489</v>
          </cell>
          <cell r="AP441">
            <v>20305</v>
          </cell>
          <cell r="AQ441" t="str">
            <v>n.a.</v>
          </cell>
          <cell r="AR441" t="str">
            <v>n.a.</v>
          </cell>
          <cell r="AS441">
            <v>1411</v>
          </cell>
          <cell r="AT441">
            <v>1543</v>
          </cell>
          <cell r="AU441" t="str">
            <v>n.a.</v>
          </cell>
          <cell r="AV441" t="str">
            <v>n.a.</v>
          </cell>
          <cell r="AW441">
            <v>-9898</v>
          </cell>
          <cell r="AX441">
            <v>-16487</v>
          </cell>
          <cell r="AY441" t="str">
            <v>n.a.</v>
          </cell>
          <cell r="AZ441" t="str">
            <v>n.a.</v>
          </cell>
          <cell r="BA441">
            <v>0</v>
          </cell>
          <cell r="BB441">
            <v>0</v>
          </cell>
          <cell r="BC441" t="str">
            <v>n.a.</v>
          </cell>
          <cell r="BD441" t="str">
            <v>n.a.</v>
          </cell>
          <cell r="BE441">
            <v>-16856</v>
          </cell>
          <cell r="BF441">
            <v>-18492</v>
          </cell>
          <cell r="BG441" t="str">
            <v>n.a.</v>
          </cell>
          <cell r="BH441" t="str">
            <v>n.a.</v>
          </cell>
          <cell r="BI441">
            <v>-854</v>
          </cell>
          <cell r="BJ441">
            <v>-13131</v>
          </cell>
          <cell r="BK441" t="str">
            <v>n.a.</v>
          </cell>
          <cell r="BL441" t="str">
            <v>n.a.</v>
          </cell>
          <cell r="BM441">
            <v>-866</v>
          </cell>
          <cell r="BN441">
            <v>-719</v>
          </cell>
          <cell r="BO441" t="str">
            <v>n.a.</v>
          </cell>
          <cell r="BP441" t="str">
            <v>n.a.</v>
          </cell>
          <cell r="BQ441">
            <v>-866</v>
          </cell>
          <cell r="BR441">
            <v>-719</v>
          </cell>
          <cell r="BS441" t="str">
            <v>n.a.</v>
          </cell>
          <cell r="BT441" t="str">
            <v>n.a.</v>
          </cell>
          <cell r="BU441">
            <v>0</v>
          </cell>
          <cell r="BV441">
            <v>0</v>
          </cell>
          <cell r="BW441" t="str">
            <v>n.a.</v>
          </cell>
          <cell r="BX441" t="str">
            <v>n.a.</v>
          </cell>
          <cell r="BY441">
            <v>380</v>
          </cell>
          <cell r="BZ441">
            <v>-13173</v>
          </cell>
          <cell r="CA441" t="str">
            <v>n.a.</v>
          </cell>
          <cell r="CB441" t="str">
            <v>n.a.</v>
          </cell>
          <cell r="CC441">
            <v>27515</v>
          </cell>
          <cell r="CD441">
            <v>18204</v>
          </cell>
          <cell r="CE441" t="str">
            <v>n.a.</v>
          </cell>
          <cell r="CF441" t="str">
            <v>n.a.</v>
          </cell>
          <cell r="CG441">
            <v>4121</v>
          </cell>
          <cell r="CH441">
            <v>3221</v>
          </cell>
          <cell r="CI441" t="str">
            <v>n.a.</v>
          </cell>
          <cell r="CJ441" t="str">
            <v>n.a.</v>
          </cell>
          <cell r="CK441">
            <v>11313</v>
          </cell>
          <cell r="CL441">
            <v>11453</v>
          </cell>
          <cell r="CM441" t="str">
            <v>n.a.</v>
          </cell>
          <cell r="CN441" t="str">
            <v>n.a.</v>
          </cell>
          <cell r="CO441">
            <v>2004</v>
          </cell>
          <cell r="CP441">
            <v>9</v>
          </cell>
          <cell r="CQ441" t="str">
            <v>n.a.</v>
          </cell>
          <cell r="CR441" t="str">
            <v>n.a.</v>
          </cell>
          <cell r="CS441">
            <v>9849</v>
          </cell>
          <cell r="CT441">
            <v>3515</v>
          </cell>
          <cell r="CU441" t="str">
            <v>n.a.</v>
          </cell>
          <cell r="CV441" t="str">
            <v>n.a.</v>
          </cell>
          <cell r="CW441" t="str">
            <v>n.a.</v>
          </cell>
          <cell r="CX441" t="str">
            <v>n.a.</v>
          </cell>
          <cell r="CY441" t="str">
            <v>n.a.</v>
          </cell>
          <cell r="CZ441" t="str">
            <v>n.a.</v>
          </cell>
          <cell r="DA441">
            <v>6127</v>
          </cell>
          <cell r="DB441">
            <v>6070</v>
          </cell>
          <cell r="DC441" t="str">
            <v>n.a.</v>
          </cell>
          <cell r="DD441" t="str">
            <v>n.a.</v>
          </cell>
          <cell r="DE441">
            <v>54027</v>
          </cell>
          <cell r="DF441">
            <v>53103</v>
          </cell>
          <cell r="DH441" t="str">
            <v>无数据</v>
          </cell>
          <cell r="DI441" t="str">
            <v>n.a.</v>
          </cell>
          <cell r="DJ441" t="str">
            <v>n.a.</v>
          </cell>
          <cell r="DK441" t="str">
            <v>n.a.</v>
          </cell>
          <cell r="DL441" t="str">
            <v>无数据</v>
          </cell>
          <cell r="DM441" t="e">
            <v>#VALUE!</v>
          </cell>
          <cell r="DN441" t="e">
            <v>#VALUE!</v>
          </cell>
          <cell r="DO441" t="str">
            <v>n.a.</v>
          </cell>
          <cell r="DP441" t="e">
            <v>#VALUE!</v>
          </cell>
          <cell r="DQ441" t="e">
            <v>#VALUE!</v>
          </cell>
          <cell r="DS441" t="str">
            <v>无数据</v>
          </cell>
          <cell r="DT441" t="str">
            <v>n.a.</v>
          </cell>
          <cell r="DU441" t="str">
            <v>n.a.</v>
          </cell>
          <cell r="DV441" t="str">
            <v>n.a.</v>
          </cell>
          <cell r="DW441" t="str">
            <v>无数据</v>
          </cell>
          <cell r="DX441" t="e">
            <v>#VALUE!</v>
          </cell>
          <cell r="DY441" t="e">
            <v>#VALUE!</v>
          </cell>
          <cell r="DZ441" t="str">
            <v>n.a.</v>
          </cell>
          <cell r="EA441" t="e">
            <v>#VALUE!</v>
          </cell>
          <cell r="EB441" t="e">
            <v>#VALUE!</v>
          </cell>
          <cell r="ED441">
            <v>24489</v>
          </cell>
          <cell r="EE441">
            <v>-9898</v>
          </cell>
          <cell r="EF441">
            <v>-16856</v>
          </cell>
          <cell r="EG441">
            <v>-866</v>
          </cell>
          <cell r="EH441">
            <v>-3131</v>
          </cell>
          <cell r="EI441">
            <v>-0.127853321899628</v>
          </cell>
          <cell r="EJ441">
            <v>-0.11335988414192601</v>
          </cell>
          <cell r="EK441">
            <v>0</v>
          </cell>
          <cell r="EL441">
            <v>3671</v>
          </cell>
          <cell r="EM441">
            <v>6098.5</v>
          </cell>
          <cell r="EO441" t="e">
            <v>#VALUE!</v>
          </cell>
          <cell r="EP441" t="e">
            <v>#VALUE!</v>
          </cell>
          <cell r="EQ441" t="e">
            <v>#VALUE!</v>
          </cell>
          <cell r="ER441" t="e">
            <v>#VALUE!</v>
          </cell>
          <cell r="ES441" t="e">
            <v>#VALUE!</v>
          </cell>
          <cell r="ET441" t="e">
            <v>#VALUE!</v>
          </cell>
          <cell r="EU441" t="e">
            <v>#VALUE!</v>
          </cell>
          <cell r="FF441" t="str">
            <v>IN32212FI</v>
          </cell>
          <cell r="FG441" t="str">
            <v>exclude</v>
          </cell>
          <cell r="FH441" t="str">
            <v>Independence(A+, A, A-, B+, B, B-,U)</v>
          </cell>
          <cell r="FI441" t="str">
            <v>ok, indep</v>
          </cell>
        </row>
        <row r="442">
          <cell r="B442" t="str">
            <v>W.S. INDUSTRIES (INDIA) LIMITED</v>
          </cell>
          <cell r="C442" t="str">
            <v>exclude</v>
          </cell>
          <cell r="D442" t="str">
            <v>Lev SDA/SDP</v>
          </cell>
          <cell r="E442" t="str">
            <v>从事制造和销售普通悬吊绝缘子，雾和翼型悬吊绝缘子</v>
          </cell>
          <cell r="H442" t="str">
            <v/>
          </cell>
          <cell r="I442" t="str">
            <v>ok, sda/sdp</v>
          </cell>
          <cell r="J442" t="str">
            <v>ok,sdp</v>
          </cell>
          <cell r="M442" t="str">
            <v>W.S. INDUSTRIES (INDIA) LIMITED</v>
          </cell>
          <cell r="N442" t="str">
            <v>This company is primarily engaged in the manufacture and distribution of suspension insulators of normal, fog and aerofoil types from 45KN to 320KN for AC applications and 210KN discs for DC applications. It is also a provider of turnkey projects for the telecommunications industry. The company has a registered office located in Chennai, India.The company was established in 1961 for the purpose of creating a benchmark in India for strategic excellence in electro-porcelains. Since then, it has grown to become a major player in the domestic market with an installed capacity of 12,800 CMT on a built-up area of 67,237 square meters. The company is listed on Bombay Stock Exchange under the ticker symbol 504220.The company is one of the leading suppliers of insulators in India. It provides high voltage electro-porcelain transmission and sub-station insulators for the electrical transmission and distribution sector. The company's product range includes pin insulators (1kV to 44kV), solid core insulators (11kV to 420 kV), and hollow porcelain insulators (11kV to 500 kV).The company has manufacturing facilities in Chennai, Tamil Nadu, India. It markets its products through a network of dealers and distributors across the country. Customers of the company include original equipment manufacturers (OEMs), telecommunications sector, commercial sector, electronics industry, and municipal sector.</v>
          </cell>
          <cell r="O442" t="str">
            <v>Manufacturing; Wholesale; Services</v>
          </cell>
          <cell r="P442" t="str">
            <v>www.wsinsulators.com</v>
          </cell>
          <cell r="R442" t="str">
            <v>India</v>
          </cell>
          <cell r="S442" t="str">
            <v>WSI</v>
          </cell>
          <cell r="T442" t="str">
            <v>A+</v>
          </cell>
          <cell r="U442" t="str">
            <v>3699</v>
          </cell>
          <cell r="V442" t="str">
            <v>Primarily engaged in the manufacture and distribution of suspension insulators of normal, fog and aerofoil types from 45KN to 320KN for AC applications and 210KN discs for DC applications</v>
          </cell>
          <cell r="W442" t="str">
            <v>The Company is a manufacturer of high-voltage, electro-porcelain transmission and sub-station insulators for the electrical transmission and distribution sector.</v>
          </cell>
          <cell r="Z442" t="str">
            <v>IN31579FI</v>
          </cell>
          <cell r="AA442">
            <v>201130</v>
          </cell>
          <cell r="AB442">
            <v>18320</v>
          </cell>
          <cell r="AC442">
            <v>2080</v>
          </cell>
          <cell r="AD442">
            <v>411080</v>
          </cell>
          <cell r="AE442">
            <v>200200</v>
          </cell>
          <cell r="AF442">
            <v>18320</v>
          </cell>
          <cell r="AG442">
            <v>2080</v>
          </cell>
          <cell r="AH442" t="str">
            <v>n.a.</v>
          </cell>
          <cell r="AI442" t="str">
            <v>n.a.</v>
          </cell>
          <cell r="AJ442" t="str">
            <v>n.a.</v>
          </cell>
          <cell r="AK442" t="str">
            <v>n.a.</v>
          </cell>
          <cell r="AL442" t="str">
            <v>n.a.</v>
          </cell>
          <cell r="AM442">
            <v>200200</v>
          </cell>
          <cell r="AN442">
            <v>18320</v>
          </cell>
          <cell r="AO442">
            <v>2080</v>
          </cell>
          <cell r="AP442" t="str">
            <v>n.a.</v>
          </cell>
          <cell r="AQ442">
            <v>930</v>
          </cell>
          <cell r="AR442" t="str">
            <v>n.a.</v>
          </cell>
          <cell r="AS442" t="str">
            <v>n.a.</v>
          </cell>
          <cell r="AT442">
            <v>411080</v>
          </cell>
          <cell r="AU442" t="str">
            <v>n.a.</v>
          </cell>
          <cell r="AV442" t="str">
            <v>n.a.</v>
          </cell>
          <cell r="AW442">
            <v>-20</v>
          </cell>
          <cell r="AX442">
            <v>-130</v>
          </cell>
          <cell r="AY442">
            <v>0</v>
          </cell>
          <cell r="AZ442">
            <v>0</v>
          </cell>
          <cell r="BA442">
            <v>0</v>
          </cell>
          <cell r="BB442">
            <v>0</v>
          </cell>
          <cell r="BC442">
            <v>-156200</v>
          </cell>
          <cell r="BD442">
            <v>-37950</v>
          </cell>
          <cell r="BE442">
            <v>-10960</v>
          </cell>
          <cell r="BF442">
            <v>-2373650</v>
          </cell>
          <cell r="BG442">
            <v>44930</v>
          </cell>
          <cell r="BH442">
            <v>-19630</v>
          </cell>
          <cell r="BI442">
            <v>-8900</v>
          </cell>
          <cell r="BJ442">
            <v>-1962700</v>
          </cell>
          <cell r="BK442">
            <v>-10</v>
          </cell>
          <cell r="BL442">
            <v>-10</v>
          </cell>
          <cell r="BM442">
            <v>-42120</v>
          </cell>
          <cell r="BN442">
            <v>-92270</v>
          </cell>
          <cell r="BO442">
            <v>-10</v>
          </cell>
          <cell r="BP442">
            <v>-10</v>
          </cell>
          <cell r="BQ442">
            <v>-42120</v>
          </cell>
          <cell r="BR442">
            <v>-92270</v>
          </cell>
          <cell r="BS442">
            <v>0</v>
          </cell>
          <cell r="BT442">
            <v>0</v>
          </cell>
          <cell r="BU442">
            <v>0</v>
          </cell>
          <cell r="BV442">
            <v>0</v>
          </cell>
          <cell r="BW442">
            <v>-594140</v>
          </cell>
          <cell r="BX442">
            <v>-83780</v>
          </cell>
          <cell r="BY442">
            <v>-607630</v>
          </cell>
          <cell r="BZ442">
            <v>-2242140</v>
          </cell>
          <cell r="CA442">
            <v>350530</v>
          </cell>
          <cell r="CB442">
            <v>117190</v>
          </cell>
          <cell r="CC442">
            <v>190860</v>
          </cell>
          <cell r="CD442">
            <v>131080</v>
          </cell>
          <cell r="CE442" t="str">
            <v>n.a.</v>
          </cell>
          <cell r="CF442" t="str">
            <v>n.a.</v>
          </cell>
          <cell r="CG442" t="str">
            <v>n.a.</v>
          </cell>
          <cell r="CH442">
            <v>11430</v>
          </cell>
          <cell r="CI442">
            <v>1470</v>
          </cell>
          <cell r="CJ442">
            <v>1580</v>
          </cell>
          <cell r="CK442">
            <v>85890</v>
          </cell>
          <cell r="CL442">
            <v>18680</v>
          </cell>
          <cell r="CM442">
            <v>108050</v>
          </cell>
          <cell r="CN442">
            <v>111810</v>
          </cell>
          <cell r="CO442">
            <v>65930</v>
          </cell>
          <cell r="CP442">
            <v>20</v>
          </cell>
          <cell r="CQ442">
            <v>225760</v>
          </cell>
          <cell r="CR442">
            <v>2460</v>
          </cell>
          <cell r="CS442">
            <v>2810</v>
          </cell>
          <cell r="CT442">
            <v>20820</v>
          </cell>
          <cell r="CU442" t="str">
            <v>n.a.</v>
          </cell>
          <cell r="CV442" t="str">
            <v>n.a.</v>
          </cell>
          <cell r="CW442" t="str">
            <v>n.a.</v>
          </cell>
          <cell r="CX442" t="str">
            <v>n.a.</v>
          </cell>
          <cell r="CY442">
            <v>280</v>
          </cell>
          <cell r="CZ442">
            <v>280</v>
          </cell>
          <cell r="DA442">
            <v>1359660</v>
          </cell>
          <cell r="DB442">
            <v>335930</v>
          </cell>
          <cell r="DC442">
            <v>800480</v>
          </cell>
          <cell r="DD442">
            <v>726200</v>
          </cell>
          <cell r="DE442">
            <v>733940</v>
          </cell>
          <cell r="DF442">
            <v>4690290</v>
          </cell>
          <cell r="DH442">
            <v>200200</v>
          </cell>
          <cell r="DI442" t="str">
            <v>n.a.</v>
          </cell>
          <cell r="DJ442">
            <v>-156200</v>
          </cell>
          <cell r="DK442">
            <v>-10</v>
          </cell>
          <cell r="DL442" t="e">
            <v>#VALUE!</v>
          </cell>
          <cell r="DM442" t="e">
            <v>#VALUE!</v>
          </cell>
          <cell r="DN442" t="e">
            <v>#VALUE!</v>
          </cell>
          <cell r="DO442">
            <v>0</v>
          </cell>
          <cell r="DP442" t="e">
            <v>#VALUE!</v>
          </cell>
          <cell r="DQ442">
            <v>280</v>
          </cell>
          <cell r="DS442">
            <v>18320</v>
          </cell>
          <cell r="DT442" t="str">
            <v>n.a.</v>
          </cell>
          <cell r="DU442">
            <v>-37950</v>
          </cell>
          <cell r="DV442">
            <v>-10</v>
          </cell>
          <cell r="DW442" t="e">
            <v>#VALUE!</v>
          </cell>
          <cell r="DX442" t="e">
            <v>#VALUE!</v>
          </cell>
          <cell r="DY442" t="e">
            <v>#VALUE!</v>
          </cell>
          <cell r="DZ442">
            <v>0</v>
          </cell>
          <cell r="EA442" t="e">
            <v>#VALUE!</v>
          </cell>
          <cell r="EB442">
            <v>679970</v>
          </cell>
          <cell r="ED442">
            <v>2080</v>
          </cell>
          <cell r="EE442">
            <v>-20</v>
          </cell>
          <cell r="EF442">
            <v>-10960</v>
          </cell>
          <cell r="EG442">
            <v>-42120</v>
          </cell>
          <cell r="EH442">
            <v>-51020</v>
          </cell>
          <cell r="EI442">
            <v>-24.528846153846199</v>
          </cell>
          <cell r="EJ442">
            <v>-0.96082862523540502</v>
          </cell>
          <cell r="EK442">
            <v>0</v>
          </cell>
          <cell r="EL442" t="e">
            <v>#VALUE!</v>
          </cell>
          <cell r="EM442">
            <v>847795</v>
          </cell>
          <cell r="EO442">
            <v>73533.333333333299</v>
          </cell>
          <cell r="EP442" t="e">
            <v>#VALUE!</v>
          </cell>
          <cell r="EQ442">
            <v>-68370</v>
          </cell>
          <cell r="ER442">
            <v>-14046.666666666701</v>
          </cell>
          <cell r="ES442" t="e">
            <v>#VALUE!</v>
          </cell>
          <cell r="ET442" t="e">
            <v>#VALUE!</v>
          </cell>
          <cell r="EU442" t="e">
            <v>#VALUE!</v>
          </cell>
          <cell r="FF442" t="str">
            <v>IN31579FI</v>
          </cell>
          <cell r="FG442" t="str">
            <v>exclude</v>
          </cell>
          <cell r="FH442" t="str">
            <v>Lev SDA/SDP</v>
          </cell>
          <cell r="FI442" t="str">
            <v>ok, sda/sdp</v>
          </cell>
        </row>
        <row r="443">
          <cell r="B443" t="str">
            <v>PAE LTD</v>
          </cell>
          <cell r="C443" t="str">
            <v>exclude</v>
          </cell>
          <cell r="D443" t="str">
            <v>Insufficient financial data</v>
          </cell>
          <cell r="H443" t="str">
            <v/>
          </cell>
          <cell r="I443" t="str">
            <v>ok, insuf</v>
          </cell>
          <cell r="J443" t="str">
            <v>ok,insuff</v>
          </cell>
          <cell r="M443" t="str">
            <v>PAE LTD</v>
          </cell>
          <cell r="N443" t="str">
            <v>This company is engaged in the marketing and distribution of industrial batteries that are used for various applications in information technology, banking, railways, and residential markets. It was established in 1950 and was formerly known as Premier Auto Electric Ltd. Its registered head office is located in Mumbai, India.The company is one of the largest marketing and distribution company of the automotive component industry in India. It has a network of 31 branches and approximately 1000 dealers throughout the country. The company operates in two divisions, Power and Component. The Power division offers automotive batteries for four wheelers, heavy commercial vehicles, light commercial vehicles, dumpers, and trailers; motorcycle batteries for various types of motorcycles; and industrial batteries primarily for solar systems, online uninterrupted power supply system (UPS), offline UPS, telephone exchanges, and railways. This division also offers inverters and UPS, and emergency lift operating systems and EPS. The Component division offers automotive spare parts comprising bearings, shafts and brake pads, brake lining, clutch plates/cover assemblies, champion sparks plugs, wiper arm and blades, fan belts, cables, shoxs and struts, friction materials, relays, propeller and axel shafts, rings, filters, dashboard instruments and speedo and control cables, drive shafts/axels, carburetors and fuel pumps, and gaskets.</v>
          </cell>
          <cell r="O443" t="str">
            <v>Wholesale</v>
          </cell>
          <cell r="P443" t="str">
            <v>www.paeltd.com</v>
          </cell>
          <cell r="R443" t="str">
            <v>India</v>
          </cell>
          <cell r="S443" t="str">
            <v>PAEL</v>
          </cell>
          <cell r="T443" t="str">
            <v>B+</v>
          </cell>
          <cell r="U443" t="str">
            <v>3691</v>
          </cell>
          <cell r="V443" t="str">
            <v>Engaged in the marketing and distribution of industrial batteries that are used for various applications in information technology, banking, railways, and residential markets</v>
          </cell>
          <cell r="W443" t="str">
            <v>The Company is engaged in Sale and Service of Lead Storage Batteries, Power Back up System &amp; Automotive Parts.</v>
          </cell>
          <cell r="X443" t="str">
            <v>PREMIER AUTO ELECTRIC LIMITED</v>
          </cell>
          <cell r="Z443" t="str">
            <v>IN32744FI</v>
          </cell>
          <cell r="AA443" t="str">
            <v>n.a.</v>
          </cell>
          <cell r="AB443" t="str">
            <v>n.a.</v>
          </cell>
          <cell r="AC443" t="str">
            <v>n.a.</v>
          </cell>
          <cell r="AD443" t="str">
            <v>n.a.</v>
          </cell>
          <cell r="AE443" t="str">
            <v>n.a.</v>
          </cell>
          <cell r="AF443" t="str">
            <v>n.a.</v>
          </cell>
          <cell r="AG443" t="str">
            <v>n.a.</v>
          </cell>
          <cell r="AH443" t="str">
            <v>n.a.</v>
          </cell>
          <cell r="AI443" t="str">
            <v>n.a.</v>
          </cell>
          <cell r="AJ443" t="str">
            <v>n.a.</v>
          </cell>
          <cell r="AK443" t="str">
            <v>n.a.</v>
          </cell>
          <cell r="AL443" t="str">
            <v>n.a.</v>
          </cell>
          <cell r="AM443" t="str">
            <v>n.a.</v>
          </cell>
          <cell r="AN443" t="str">
            <v>n.a.</v>
          </cell>
          <cell r="AO443" t="str">
            <v>n.a.</v>
          </cell>
          <cell r="AP443" t="str">
            <v>n.a.</v>
          </cell>
          <cell r="AQ443" t="str">
            <v>n.a.</v>
          </cell>
          <cell r="AR443" t="str">
            <v>n.a.</v>
          </cell>
          <cell r="AS443" t="str">
            <v>n.a.</v>
          </cell>
          <cell r="AT443" t="str">
            <v>n.a.</v>
          </cell>
          <cell r="AU443" t="str">
            <v>n.a.</v>
          </cell>
          <cell r="AV443" t="str">
            <v>n.a.</v>
          </cell>
          <cell r="AW443" t="str">
            <v>n.a.</v>
          </cell>
          <cell r="AX443" t="str">
            <v>n.a.</v>
          </cell>
          <cell r="AY443" t="str">
            <v>n.a.</v>
          </cell>
          <cell r="AZ443" t="str">
            <v>n.a.</v>
          </cell>
          <cell r="BA443" t="str">
            <v>n.a.</v>
          </cell>
          <cell r="BB443" t="str">
            <v>n.a.</v>
          </cell>
          <cell r="BC443" t="str">
            <v>n.a.</v>
          </cell>
          <cell r="BD443" t="str">
            <v>n.a.</v>
          </cell>
          <cell r="BE443" t="str">
            <v>n.a.</v>
          </cell>
          <cell r="BF443" t="str">
            <v>n.a.</v>
          </cell>
          <cell r="BG443" t="str">
            <v>n.a.</v>
          </cell>
          <cell r="BH443" t="str">
            <v>n.a.</v>
          </cell>
          <cell r="BI443" t="str">
            <v>n.a.</v>
          </cell>
          <cell r="BJ443" t="str">
            <v>n.a.</v>
          </cell>
          <cell r="BK443" t="str">
            <v>n.a.</v>
          </cell>
          <cell r="BL443" t="str">
            <v>n.a.</v>
          </cell>
          <cell r="BM443" t="str">
            <v>n.a.</v>
          </cell>
          <cell r="BN443" t="str">
            <v>n.a.</v>
          </cell>
          <cell r="BO443" t="str">
            <v>n.a.</v>
          </cell>
          <cell r="BP443" t="str">
            <v>n.a.</v>
          </cell>
          <cell r="BQ443" t="str">
            <v>n.a.</v>
          </cell>
          <cell r="BR443" t="str">
            <v>n.a.</v>
          </cell>
          <cell r="BS443" t="str">
            <v>n.a.</v>
          </cell>
          <cell r="BT443" t="str">
            <v>n.a.</v>
          </cell>
          <cell r="BU443" t="str">
            <v>n.a.</v>
          </cell>
          <cell r="BV443" t="str">
            <v>n.a.</v>
          </cell>
          <cell r="BW443" t="str">
            <v>n.a.</v>
          </cell>
          <cell r="BX443" t="str">
            <v>n.a.</v>
          </cell>
          <cell r="BY443" t="str">
            <v>n.a.</v>
          </cell>
          <cell r="BZ443" t="str">
            <v>n.a.</v>
          </cell>
          <cell r="CA443" t="str">
            <v>n.a.</v>
          </cell>
          <cell r="CB443" t="str">
            <v>n.a.</v>
          </cell>
          <cell r="CC443" t="str">
            <v>n.a.</v>
          </cell>
          <cell r="CD443" t="str">
            <v>n.a.</v>
          </cell>
          <cell r="CE443" t="str">
            <v>n.a.</v>
          </cell>
          <cell r="CF443" t="str">
            <v>n.a.</v>
          </cell>
          <cell r="CG443" t="str">
            <v>n.a.</v>
          </cell>
          <cell r="CH443" t="str">
            <v>n.a.</v>
          </cell>
          <cell r="CI443" t="str">
            <v>n.a.</v>
          </cell>
          <cell r="CJ443" t="str">
            <v>n.a.</v>
          </cell>
          <cell r="CK443" t="str">
            <v>n.a.</v>
          </cell>
          <cell r="CL443" t="str">
            <v>n.a.</v>
          </cell>
          <cell r="CM443" t="str">
            <v>n.a.</v>
          </cell>
          <cell r="CN443" t="str">
            <v>n.a.</v>
          </cell>
          <cell r="CO443" t="str">
            <v>n.a.</v>
          </cell>
          <cell r="CP443" t="str">
            <v>n.a.</v>
          </cell>
          <cell r="CQ443" t="str">
            <v>n.a.</v>
          </cell>
          <cell r="CR443" t="str">
            <v>n.a.</v>
          </cell>
          <cell r="CS443" t="str">
            <v>n.a.</v>
          </cell>
          <cell r="CT443" t="str">
            <v>n.a.</v>
          </cell>
          <cell r="CU443" t="str">
            <v>n.a.</v>
          </cell>
          <cell r="CV443" t="str">
            <v>n.a.</v>
          </cell>
          <cell r="CW443" t="str">
            <v>n.a.</v>
          </cell>
          <cell r="CX443" t="str">
            <v>n.a.</v>
          </cell>
          <cell r="CY443" t="str">
            <v>n.a.</v>
          </cell>
          <cell r="CZ443" t="str">
            <v>n.a.</v>
          </cell>
          <cell r="DA443" t="str">
            <v>n.a.</v>
          </cell>
          <cell r="DB443" t="str">
            <v>n.a.</v>
          </cell>
          <cell r="DC443" t="str">
            <v>n.a.</v>
          </cell>
          <cell r="DD443" t="str">
            <v>n.a.</v>
          </cell>
          <cell r="DE443" t="str">
            <v>n.a.</v>
          </cell>
          <cell r="DF443" t="str">
            <v>n.a.</v>
          </cell>
          <cell r="DH443" t="str">
            <v>无数据</v>
          </cell>
          <cell r="DI443" t="str">
            <v>n.a.</v>
          </cell>
          <cell r="DJ443" t="str">
            <v>n.a.</v>
          </cell>
          <cell r="DK443" t="str">
            <v>n.a.</v>
          </cell>
          <cell r="DL443" t="str">
            <v>无数据</v>
          </cell>
          <cell r="DM443" t="e">
            <v>#VALUE!</v>
          </cell>
          <cell r="DN443" t="e">
            <v>#VALUE!</v>
          </cell>
          <cell r="DO443" t="str">
            <v>n.a.</v>
          </cell>
          <cell r="DP443" t="e">
            <v>#VALUE!</v>
          </cell>
          <cell r="DQ443" t="e">
            <v>#VALUE!</v>
          </cell>
          <cell r="DS443" t="str">
            <v>无数据</v>
          </cell>
          <cell r="DT443" t="str">
            <v>n.a.</v>
          </cell>
          <cell r="DU443" t="str">
            <v>n.a.</v>
          </cell>
          <cell r="DV443" t="str">
            <v>n.a.</v>
          </cell>
          <cell r="DW443" t="str">
            <v>无数据</v>
          </cell>
          <cell r="DX443" t="e">
            <v>#VALUE!</v>
          </cell>
          <cell r="DY443" t="e">
            <v>#VALUE!</v>
          </cell>
          <cell r="DZ443" t="str">
            <v>n.a.</v>
          </cell>
          <cell r="EA443" t="e">
            <v>#VALUE!</v>
          </cell>
          <cell r="EB443" t="e">
            <v>#VALUE!</v>
          </cell>
          <cell r="ED443" t="str">
            <v>无数据</v>
          </cell>
          <cell r="EE443" t="str">
            <v>n.a.</v>
          </cell>
          <cell r="EF443" t="str">
            <v>n.a.</v>
          </cell>
          <cell r="EG443" t="str">
            <v>n.a.</v>
          </cell>
          <cell r="EH443" t="str">
            <v>无数据</v>
          </cell>
          <cell r="EI443" t="e">
            <v>#VALUE!</v>
          </cell>
          <cell r="EJ443" t="e">
            <v>#VALUE!</v>
          </cell>
          <cell r="EK443" t="str">
            <v>n.a.</v>
          </cell>
          <cell r="EL443" t="e">
            <v>#VALUE!</v>
          </cell>
          <cell r="EM443" t="e">
            <v>#VALUE!</v>
          </cell>
          <cell r="EO443" t="e">
            <v>#VALUE!</v>
          </cell>
          <cell r="EP443" t="e">
            <v>#VALUE!</v>
          </cell>
          <cell r="EQ443" t="e">
            <v>#VALUE!</v>
          </cell>
          <cell r="ER443" t="e">
            <v>#VALUE!</v>
          </cell>
          <cell r="ES443" t="e">
            <v>#VALUE!</v>
          </cell>
          <cell r="ET443" t="e">
            <v>#VALUE!</v>
          </cell>
          <cell r="EU443" t="e">
            <v>#VALUE!</v>
          </cell>
          <cell r="FF443" t="str">
            <v>IN32744FI</v>
          </cell>
          <cell r="FG443" t="str">
            <v>exclude</v>
          </cell>
          <cell r="FH443" t="str">
            <v>Insufficient financial data</v>
          </cell>
          <cell r="FI443" t="str">
            <v>ok, insuf</v>
          </cell>
        </row>
        <row r="444">
          <cell r="B444" t="str">
            <v>BEIJING WANJIATIANNENG NEW ENERGY CO.,LTD.</v>
          </cell>
          <cell r="C444" t="str">
            <v>exclude</v>
          </cell>
          <cell r="D444" t="str">
            <v>Consecutive loss</v>
          </cell>
          <cell r="H444" t="str">
            <v/>
          </cell>
          <cell r="I444" t="str">
            <v>ok, loss</v>
          </cell>
          <cell r="J444" t="str">
            <v>ok,loss</v>
          </cell>
          <cell r="M444" t="str">
            <v>BEIJING WANJIATIANNENG NEW ENERGY CO.,LTD.</v>
          </cell>
          <cell r="N444" t="str">
            <v>This company is engaged in the manufacture and sale of electrical equipment for internal combustion engines. It was founded in 2006 and has its registered business office located in China. It is registered as a limited liability company. It operates its business primarily in the domestic market.The company specialises in the of polycrystalline silicon modules. It is also involved in household photovoltaic power generation investment and development business. The company's products are sold and distributed in domestic market through its comprehensive marketing network. It also utilises knowledgeable personnel trained to provide support to various customers’ needs.</v>
          </cell>
          <cell r="O444" t="str">
            <v>Manufacturing</v>
          </cell>
          <cell r="R444" t="str">
            <v>China</v>
          </cell>
          <cell r="S444" t="str">
            <v>835393</v>
          </cell>
          <cell r="T444" t="str">
            <v>B+</v>
          </cell>
          <cell r="U444" t="str">
            <v>3691</v>
          </cell>
          <cell r="V444" t="str">
            <v>Engaged in the manufacture and sale of electrical equipment for internal combustion engines</v>
          </cell>
          <cell r="W444" t="str">
            <v>The company mainly engaged in polycrystalline silicon modules, household photovoltaic power generation investment and development business.</v>
          </cell>
          <cell r="Z444" t="str">
            <v>CN47525PC</v>
          </cell>
          <cell r="AA444">
            <v>1034</v>
          </cell>
          <cell r="AB444">
            <v>1101</v>
          </cell>
          <cell r="AC444">
            <v>1886</v>
          </cell>
          <cell r="AD444">
            <v>15211</v>
          </cell>
          <cell r="AE444">
            <v>1116</v>
          </cell>
          <cell r="AF444">
            <v>1106</v>
          </cell>
          <cell r="AG444">
            <v>1899</v>
          </cell>
          <cell r="AH444">
            <v>15246</v>
          </cell>
          <cell r="AI444">
            <v>-5</v>
          </cell>
          <cell r="AJ444">
            <v>-6</v>
          </cell>
          <cell r="AK444">
            <v>-13</v>
          </cell>
          <cell r="AL444">
            <v>-35</v>
          </cell>
          <cell r="AM444">
            <v>1111</v>
          </cell>
          <cell r="AN444">
            <v>1100</v>
          </cell>
          <cell r="AO444">
            <v>1886</v>
          </cell>
          <cell r="AP444">
            <v>15211</v>
          </cell>
          <cell r="AQ444">
            <v>-77</v>
          </cell>
          <cell r="AR444">
            <v>1</v>
          </cell>
          <cell r="AS444" t="str">
            <v>n.a.</v>
          </cell>
          <cell r="AT444" t="str">
            <v>n.a.</v>
          </cell>
          <cell r="AU444">
            <v>-221</v>
          </cell>
          <cell r="AV444">
            <v>-55</v>
          </cell>
          <cell r="AW444">
            <v>-36</v>
          </cell>
          <cell r="AX444">
            <v>-15391</v>
          </cell>
          <cell r="AY444" t="str">
            <v>n.a.</v>
          </cell>
          <cell r="AZ444" t="str">
            <v>n.a.</v>
          </cell>
          <cell r="BA444" t="str">
            <v>n.a.</v>
          </cell>
          <cell r="BB444" t="str">
            <v>n.a.</v>
          </cell>
          <cell r="BC444">
            <v>-1894</v>
          </cell>
          <cell r="BD444">
            <v>-2820</v>
          </cell>
          <cell r="BE444">
            <v>-3555</v>
          </cell>
          <cell r="BF444">
            <v>-4707</v>
          </cell>
          <cell r="BG444">
            <v>-1081</v>
          </cell>
          <cell r="BH444">
            <v>-1774</v>
          </cell>
          <cell r="BI444">
            <v>-1705</v>
          </cell>
          <cell r="BJ444">
            <v>-4887</v>
          </cell>
          <cell r="BK444">
            <v>-2868</v>
          </cell>
          <cell r="BL444">
            <v>-10901</v>
          </cell>
          <cell r="BM444">
            <v>-1098</v>
          </cell>
          <cell r="BN444">
            <v>-4315</v>
          </cell>
          <cell r="BO444">
            <v>-591</v>
          </cell>
          <cell r="BP444">
            <v>-10901</v>
          </cell>
          <cell r="BQ444">
            <v>-1098</v>
          </cell>
          <cell r="BR444">
            <v>-1315</v>
          </cell>
          <cell r="BS444">
            <v>-2277</v>
          </cell>
          <cell r="BT444">
            <v>0</v>
          </cell>
          <cell r="BU444">
            <v>0</v>
          </cell>
          <cell r="BV444">
            <v>-3000</v>
          </cell>
          <cell r="BW444">
            <v>-3635</v>
          </cell>
          <cell r="BX444">
            <v>-4726</v>
          </cell>
          <cell r="BY444">
            <v>-11803</v>
          </cell>
          <cell r="BZ444">
            <v>-12169</v>
          </cell>
          <cell r="CA444">
            <v>2774</v>
          </cell>
          <cell r="CB444">
            <v>4833</v>
          </cell>
          <cell r="CC444">
            <v>13293</v>
          </cell>
          <cell r="CD444">
            <v>16921</v>
          </cell>
          <cell r="CE444">
            <v>2385</v>
          </cell>
          <cell r="CF444">
            <v>4385</v>
          </cell>
          <cell r="CG444">
            <v>4385</v>
          </cell>
          <cell r="CH444">
            <v>4539</v>
          </cell>
          <cell r="CI444">
            <v>114</v>
          </cell>
          <cell r="CJ444">
            <v>103</v>
          </cell>
          <cell r="CK444">
            <v>413</v>
          </cell>
          <cell r="CL444">
            <v>2919</v>
          </cell>
          <cell r="CM444">
            <v>31</v>
          </cell>
          <cell r="CN444">
            <v>140</v>
          </cell>
          <cell r="CO444">
            <v>298</v>
          </cell>
          <cell r="CP444">
            <v>521</v>
          </cell>
          <cell r="CQ444">
            <v>213</v>
          </cell>
          <cell r="CR444">
            <v>173</v>
          </cell>
          <cell r="CS444">
            <v>8165</v>
          </cell>
          <cell r="CT444">
            <v>8904</v>
          </cell>
          <cell r="CU444" t="str">
            <v>n.a.</v>
          </cell>
          <cell r="CV444" t="str">
            <v>n.a.</v>
          </cell>
          <cell r="CW444" t="str">
            <v>n.a.</v>
          </cell>
          <cell r="CX444" t="str">
            <v>n.a.</v>
          </cell>
          <cell r="CY444" t="str">
            <v>n.a.</v>
          </cell>
          <cell r="CZ444" t="str">
            <v>n.a.</v>
          </cell>
          <cell r="DA444">
            <v>0</v>
          </cell>
          <cell r="DB444">
            <v>213</v>
          </cell>
          <cell r="DC444">
            <v>9881</v>
          </cell>
          <cell r="DD444">
            <v>12561</v>
          </cell>
          <cell r="DE444">
            <v>23930</v>
          </cell>
          <cell r="DF444">
            <v>28907</v>
          </cell>
          <cell r="DH444">
            <v>1111</v>
          </cell>
          <cell r="DI444">
            <v>-221</v>
          </cell>
          <cell r="DJ444">
            <v>-1894</v>
          </cell>
          <cell r="DK444">
            <v>-2868</v>
          </cell>
          <cell r="DL444">
            <v>-3872</v>
          </cell>
          <cell r="DM444">
            <v>-3.4851485148514798</v>
          </cell>
          <cell r="DN444">
            <v>-0.77704194260485604</v>
          </cell>
          <cell r="DO444" t="str">
            <v>n.a.</v>
          </cell>
          <cell r="DP444">
            <v>3385</v>
          </cell>
          <cell r="DQ444" t="e">
            <v>#VALUE!</v>
          </cell>
          <cell r="DS444">
            <v>1100</v>
          </cell>
          <cell r="DT444">
            <v>-55</v>
          </cell>
          <cell r="DU444">
            <v>-2820</v>
          </cell>
          <cell r="DV444">
            <v>-10901</v>
          </cell>
          <cell r="DW444">
            <v>-12676</v>
          </cell>
          <cell r="DX444">
            <v>-11.523636363636401</v>
          </cell>
          <cell r="DY444">
            <v>-0.920150987224158</v>
          </cell>
          <cell r="DZ444" t="str">
            <v>n.a.</v>
          </cell>
          <cell r="EA444">
            <v>4385</v>
          </cell>
          <cell r="EB444" t="e">
            <v>#VALUE!</v>
          </cell>
          <cell r="ED444">
            <v>1886</v>
          </cell>
          <cell r="EE444">
            <v>-36</v>
          </cell>
          <cell r="EF444">
            <v>-3555</v>
          </cell>
          <cell r="EG444">
            <v>-1098</v>
          </cell>
          <cell r="EH444">
            <v>-2803</v>
          </cell>
          <cell r="EI444">
            <v>-1.4862142099681901</v>
          </cell>
          <cell r="EJ444">
            <v>-0.59778204307954796</v>
          </cell>
          <cell r="EK444" t="str">
            <v>n.a.</v>
          </cell>
          <cell r="EL444">
            <v>4462</v>
          </cell>
          <cell r="EM444">
            <v>106.5</v>
          </cell>
          <cell r="EO444">
            <v>1365.6666666666699</v>
          </cell>
          <cell r="EP444">
            <v>-104</v>
          </cell>
          <cell r="EQ444">
            <v>-2756.3333333333298</v>
          </cell>
          <cell r="ER444">
            <v>-4955.6666666666697</v>
          </cell>
          <cell r="ES444">
            <v>-6450.3333333333303</v>
          </cell>
          <cell r="ET444">
            <v>-4.7232121064193304</v>
          </cell>
          <cell r="EU444">
            <v>-0.82527294438758103</v>
          </cell>
          <cell r="FF444" t="str">
            <v>CN47525PC</v>
          </cell>
          <cell r="FG444" t="str">
            <v>exclude</v>
          </cell>
          <cell r="FH444" t="str">
            <v>Consecutive loss</v>
          </cell>
          <cell r="FI444" t="str">
            <v>ok, loss</v>
          </cell>
        </row>
        <row r="445">
          <cell r="B445" t="str">
            <v>ELECTREX (INDIA) LIMITED</v>
          </cell>
          <cell r="C445" t="str">
            <v>exclude</v>
          </cell>
          <cell r="D445" t="str">
            <v>Insufficient financial data</v>
          </cell>
          <cell r="H445" t="str">
            <v/>
          </cell>
          <cell r="I445" t="str">
            <v>ok, insuf</v>
          </cell>
          <cell r="J445" t="str">
            <v>ok,insuff</v>
          </cell>
          <cell r="M445" t="str">
            <v>ELECTREX (INDIA) LIMITED</v>
          </cell>
          <cell r="N445" t="str">
            <v>This company is primarily engaged in the manufacture and supply of power tools. Its product categories include drill, impact drill, cutter, rotary hammer, angle grinder, blower, sander polisher, orbital sander, planner, cut off machine, circular saw, specification, heat gun, demolition hammer, straight grinder, die grinder, router, dry cutter, groove cutter, and cut off machine. It was incorporated in 1982 and conducts business from its registered head office which is strategically located in Bangalore in Karnataka, India.The company is a renowned brand in the power tools industry in India. It is a pioneer in the field of power tools and has virtually become a generic name in some of the niche products like 'Marble Cutter' which was introduced for the first time in India about 25 years ago.The company has a complete range of power tools for construction, wood working and metal working industry. It has state-of-the-art manufacturing facilities to make all critical parts in-house. The company's most modern plant at Bangalore consist of CAD / CAM facilities, Toolroom, Die Casting, Plastic Injection Moulding, Gear Hobbing, Motor Winding, CNC Turning / Grinding, Heat Treatment, Powder Coating, and Conveyer Based Assembly.Its vision is to build the company as a household name in India and as a brand to reckon with in international market known for its highest quality and unmatched value for money. Its Mission: To achieve a scale of one million power tools, and retain and grow as number one power tool company.</v>
          </cell>
          <cell r="O445" t="str">
            <v>Manufacturing</v>
          </cell>
          <cell r="P445" t="str">
            <v>www.electrexindia.com</v>
          </cell>
          <cell r="R445" t="str">
            <v>India</v>
          </cell>
          <cell r="S445" t="str">
            <v>517378</v>
          </cell>
          <cell r="T445" t="str">
            <v>A+</v>
          </cell>
          <cell r="U445" t="str">
            <v>3699</v>
          </cell>
          <cell r="V445" t="str">
            <v>Engaged in the manufacture and supply of power tools</v>
          </cell>
          <cell r="W445" t="str">
            <v>The Company is engaged in Electro Mechanical Tools with self contained Electric Motor (Power Tools).</v>
          </cell>
          <cell r="Z445" t="str">
            <v>IN39785FI</v>
          </cell>
          <cell r="AA445" t="str">
            <v>n.a.</v>
          </cell>
          <cell r="AB445" t="str">
            <v>n.a.</v>
          </cell>
          <cell r="AC445" t="str">
            <v>n.a.</v>
          </cell>
          <cell r="AD445" t="str">
            <v>n.a.</v>
          </cell>
          <cell r="AE445" t="str">
            <v>n.a.</v>
          </cell>
          <cell r="AF445" t="str">
            <v>n.a.</v>
          </cell>
          <cell r="AG445" t="str">
            <v>n.a.</v>
          </cell>
          <cell r="AH445" t="str">
            <v>n.a.</v>
          </cell>
          <cell r="AI445" t="str">
            <v>n.a.</v>
          </cell>
          <cell r="AJ445" t="str">
            <v>n.a.</v>
          </cell>
          <cell r="AK445" t="str">
            <v>n.a.</v>
          </cell>
          <cell r="AL445" t="str">
            <v>n.a.</v>
          </cell>
          <cell r="AM445" t="str">
            <v>n.a.</v>
          </cell>
          <cell r="AN445" t="str">
            <v>n.a.</v>
          </cell>
          <cell r="AO445" t="str">
            <v>n.a.</v>
          </cell>
          <cell r="AP445" t="str">
            <v>n.a.</v>
          </cell>
          <cell r="AQ445" t="str">
            <v>n.a.</v>
          </cell>
          <cell r="AR445" t="str">
            <v>n.a.</v>
          </cell>
          <cell r="AS445" t="str">
            <v>n.a.</v>
          </cell>
          <cell r="AT445" t="str">
            <v>n.a.</v>
          </cell>
          <cell r="AU445" t="str">
            <v>n.a.</v>
          </cell>
          <cell r="AV445" t="str">
            <v>n.a.</v>
          </cell>
          <cell r="AW445" t="str">
            <v>n.a.</v>
          </cell>
          <cell r="AX445" t="str">
            <v>n.a.</v>
          </cell>
          <cell r="AY445" t="str">
            <v>n.a.</v>
          </cell>
          <cell r="AZ445" t="str">
            <v>n.a.</v>
          </cell>
          <cell r="BA445" t="str">
            <v>n.a.</v>
          </cell>
          <cell r="BB445" t="str">
            <v>n.a.</v>
          </cell>
          <cell r="BC445" t="str">
            <v>n.a.</v>
          </cell>
          <cell r="BD445" t="str">
            <v>n.a.</v>
          </cell>
          <cell r="BE445" t="str">
            <v>n.a.</v>
          </cell>
          <cell r="BF445" t="str">
            <v>n.a.</v>
          </cell>
          <cell r="BG445" t="str">
            <v>n.a.</v>
          </cell>
          <cell r="BH445" t="str">
            <v>n.a.</v>
          </cell>
          <cell r="BI445" t="str">
            <v>n.a.</v>
          </cell>
          <cell r="BJ445" t="str">
            <v>n.a.</v>
          </cell>
          <cell r="BK445" t="str">
            <v>n.a.</v>
          </cell>
          <cell r="BL445" t="str">
            <v>n.a.</v>
          </cell>
          <cell r="BM445" t="str">
            <v>n.a.</v>
          </cell>
          <cell r="BN445" t="str">
            <v>n.a.</v>
          </cell>
          <cell r="BO445" t="str">
            <v>n.a.</v>
          </cell>
          <cell r="BP445" t="str">
            <v>n.a.</v>
          </cell>
          <cell r="BQ445" t="str">
            <v>n.a.</v>
          </cell>
          <cell r="BR445" t="str">
            <v>n.a.</v>
          </cell>
          <cell r="BS445" t="str">
            <v>n.a.</v>
          </cell>
          <cell r="BT445" t="str">
            <v>n.a.</v>
          </cell>
          <cell r="BU445" t="str">
            <v>n.a.</v>
          </cell>
          <cell r="BV445" t="str">
            <v>n.a.</v>
          </cell>
          <cell r="BW445" t="str">
            <v>n.a.</v>
          </cell>
          <cell r="BX445" t="str">
            <v>n.a.</v>
          </cell>
          <cell r="BY445" t="str">
            <v>n.a.</v>
          </cell>
          <cell r="BZ445" t="str">
            <v>n.a.</v>
          </cell>
          <cell r="CA445" t="str">
            <v>n.a.</v>
          </cell>
          <cell r="CB445" t="str">
            <v>n.a.</v>
          </cell>
          <cell r="CC445" t="str">
            <v>n.a.</v>
          </cell>
          <cell r="CD445" t="str">
            <v>n.a.</v>
          </cell>
          <cell r="CE445" t="str">
            <v>n.a.</v>
          </cell>
          <cell r="CF445" t="str">
            <v>n.a.</v>
          </cell>
          <cell r="CG445" t="str">
            <v>n.a.</v>
          </cell>
          <cell r="CH445" t="str">
            <v>n.a.</v>
          </cell>
          <cell r="CI445" t="str">
            <v>n.a.</v>
          </cell>
          <cell r="CJ445" t="str">
            <v>n.a.</v>
          </cell>
          <cell r="CK445" t="str">
            <v>n.a.</v>
          </cell>
          <cell r="CL445" t="str">
            <v>n.a.</v>
          </cell>
          <cell r="CM445" t="str">
            <v>n.a.</v>
          </cell>
          <cell r="CN445" t="str">
            <v>n.a.</v>
          </cell>
          <cell r="CO445" t="str">
            <v>n.a.</v>
          </cell>
          <cell r="CP445" t="str">
            <v>n.a.</v>
          </cell>
          <cell r="CQ445" t="str">
            <v>n.a.</v>
          </cell>
          <cell r="CR445" t="str">
            <v>n.a.</v>
          </cell>
          <cell r="CS445" t="str">
            <v>n.a.</v>
          </cell>
          <cell r="CT445" t="str">
            <v>n.a.</v>
          </cell>
          <cell r="CU445" t="str">
            <v>n.a.</v>
          </cell>
          <cell r="CV445" t="str">
            <v>n.a.</v>
          </cell>
          <cell r="CW445" t="str">
            <v>n.a.</v>
          </cell>
          <cell r="CX445" t="str">
            <v>n.a.</v>
          </cell>
          <cell r="CY445" t="str">
            <v>n.a.</v>
          </cell>
          <cell r="CZ445" t="str">
            <v>n.a.</v>
          </cell>
          <cell r="DA445" t="str">
            <v>n.a.</v>
          </cell>
          <cell r="DB445" t="str">
            <v>n.a.</v>
          </cell>
          <cell r="DC445" t="str">
            <v>n.a.</v>
          </cell>
          <cell r="DD445" t="str">
            <v>n.a.</v>
          </cell>
          <cell r="DE445" t="str">
            <v>n.a.</v>
          </cell>
          <cell r="DF445" t="str">
            <v>n.a.</v>
          </cell>
          <cell r="DH445" t="str">
            <v>无数据</v>
          </cell>
          <cell r="DI445" t="str">
            <v>n.a.</v>
          </cell>
          <cell r="DJ445" t="str">
            <v>n.a.</v>
          </cell>
          <cell r="DK445" t="str">
            <v>n.a.</v>
          </cell>
          <cell r="DL445" t="str">
            <v>无数据</v>
          </cell>
          <cell r="DM445" t="e">
            <v>#VALUE!</v>
          </cell>
          <cell r="DN445" t="e">
            <v>#VALUE!</v>
          </cell>
          <cell r="DO445" t="str">
            <v>n.a.</v>
          </cell>
          <cell r="DP445" t="e">
            <v>#VALUE!</v>
          </cell>
          <cell r="DQ445" t="e">
            <v>#VALUE!</v>
          </cell>
          <cell r="DS445" t="str">
            <v>无数据</v>
          </cell>
          <cell r="DT445" t="str">
            <v>n.a.</v>
          </cell>
          <cell r="DU445" t="str">
            <v>n.a.</v>
          </cell>
          <cell r="DV445" t="str">
            <v>n.a.</v>
          </cell>
          <cell r="DW445" t="str">
            <v>无数据</v>
          </cell>
          <cell r="DX445" t="e">
            <v>#VALUE!</v>
          </cell>
          <cell r="DY445" t="e">
            <v>#VALUE!</v>
          </cell>
          <cell r="DZ445" t="str">
            <v>n.a.</v>
          </cell>
          <cell r="EA445" t="e">
            <v>#VALUE!</v>
          </cell>
          <cell r="EB445" t="e">
            <v>#VALUE!</v>
          </cell>
          <cell r="ED445" t="str">
            <v>无数据</v>
          </cell>
          <cell r="EE445" t="str">
            <v>n.a.</v>
          </cell>
          <cell r="EF445" t="str">
            <v>n.a.</v>
          </cell>
          <cell r="EG445" t="str">
            <v>n.a.</v>
          </cell>
          <cell r="EH445" t="str">
            <v>无数据</v>
          </cell>
          <cell r="EI445" t="e">
            <v>#VALUE!</v>
          </cell>
          <cell r="EJ445" t="e">
            <v>#VALUE!</v>
          </cell>
          <cell r="EK445" t="str">
            <v>n.a.</v>
          </cell>
          <cell r="EL445" t="e">
            <v>#VALUE!</v>
          </cell>
          <cell r="EM445" t="e">
            <v>#VALUE!</v>
          </cell>
          <cell r="EO445" t="e">
            <v>#VALUE!</v>
          </cell>
          <cell r="EP445" t="e">
            <v>#VALUE!</v>
          </cell>
          <cell r="EQ445" t="e">
            <v>#VALUE!</v>
          </cell>
          <cell r="ER445" t="e">
            <v>#VALUE!</v>
          </cell>
          <cell r="ES445" t="e">
            <v>#VALUE!</v>
          </cell>
          <cell r="ET445" t="e">
            <v>#VALUE!</v>
          </cell>
          <cell r="EU445" t="e">
            <v>#VALUE!</v>
          </cell>
          <cell r="FF445" t="str">
            <v>IN39785FI</v>
          </cell>
          <cell r="FG445" t="str">
            <v>exclude</v>
          </cell>
          <cell r="FH445" t="str">
            <v>Insufficient financial data</v>
          </cell>
          <cell r="FI445" t="str">
            <v>ok, insuf</v>
          </cell>
        </row>
        <row r="446">
          <cell r="B446" t="str">
            <v>MONICA ELECTRONICS LIMITED</v>
          </cell>
          <cell r="C446" t="str">
            <v>exclude</v>
          </cell>
          <cell r="D446" t="str">
            <v>Insufficient financial data</v>
          </cell>
          <cell r="H446" t="str">
            <v/>
          </cell>
          <cell r="I446" t="str">
            <v>ok, insuf</v>
          </cell>
          <cell r="J446" t="str">
            <v>ok,insuff</v>
          </cell>
          <cell r="M446" t="str">
            <v>MONICA ELECTRONICS LIMITED</v>
          </cell>
          <cell r="N446" t="str">
            <v>This company is an Indian-based firm engaged in the production of communications equipment. It was incorporated in 1975. Its registered head office is strategically located in New Delhi, India. The company is principally involved in producing a wide array of communications equipment, such as telephone apparatus, radio and television receivers, wireless communications equipment, as well as sound &amp; video recording or reproducing apparatus and associated goods. It also provides radio receiver related products such as satellite receiver, digital TV receiver, radio, and radio antenna. The company primarily operates its business within India.</v>
          </cell>
          <cell r="O446" t="str">
            <v>Manufacturing</v>
          </cell>
          <cell r="P446" t="str">
            <v>www.monicaelectronics.com</v>
          </cell>
          <cell r="R446" t="str">
            <v>India</v>
          </cell>
          <cell r="S446" t="str">
            <v>523544</v>
          </cell>
          <cell r="T446" t="str">
            <v>B+</v>
          </cell>
          <cell r="U446" t="str">
            <v>3699</v>
          </cell>
          <cell r="V446" t="str">
            <v>Engaged in the production of communications equipment</v>
          </cell>
          <cell r="W446" t="str">
            <v>The Company is engaged in the business of electronic products.  The Company is presently engaged in the manufacture of Colour Televisions for both domestic and export markets, Video Cassette Recorders and Video Cassettes.</v>
          </cell>
          <cell r="Z446" t="str">
            <v>IN34124FI</v>
          </cell>
          <cell r="AA446" t="str">
            <v>n.a.</v>
          </cell>
          <cell r="AB446" t="str">
            <v>n.a.</v>
          </cell>
          <cell r="AC446" t="str">
            <v>n.a.</v>
          </cell>
          <cell r="AD446">
            <v>1349</v>
          </cell>
          <cell r="AE446" t="str">
            <v>n.a.</v>
          </cell>
          <cell r="AF446" t="str">
            <v>n.a.</v>
          </cell>
          <cell r="AG446" t="str">
            <v>n.a.</v>
          </cell>
          <cell r="AH446">
            <v>1349</v>
          </cell>
          <cell r="AI446" t="str">
            <v>n.a.</v>
          </cell>
          <cell r="AJ446" t="str">
            <v>n.a.</v>
          </cell>
          <cell r="AK446" t="str">
            <v>n.a.</v>
          </cell>
          <cell r="AL446" t="str">
            <v>n.a.</v>
          </cell>
          <cell r="AM446" t="str">
            <v>n.a.</v>
          </cell>
          <cell r="AN446" t="str">
            <v>n.a.</v>
          </cell>
          <cell r="AO446" t="str">
            <v>n.a.</v>
          </cell>
          <cell r="AP446">
            <v>1349</v>
          </cell>
          <cell r="AQ446" t="str">
            <v>n.a.</v>
          </cell>
          <cell r="AR446" t="str">
            <v>n.a.</v>
          </cell>
          <cell r="AS446" t="str">
            <v>n.a.</v>
          </cell>
          <cell r="AT446" t="str">
            <v>n.a.</v>
          </cell>
          <cell r="AU446" t="str">
            <v>n.a.</v>
          </cell>
          <cell r="AV446" t="str">
            <v>n.a.</v>
          </cell>
          <cell r="AW446" t="str">
            <v>n.a.</v>
          </cell>
          <cell r="AX446">
            <v>-1279</v>
          </cell>
          <cell r="AY446" t="str">
            <v>n.a.</v>
          </cell>
          <cell r="AZ446" t="str">
            <v>n.a.</v>
          </cell>
          <cell r="BA446" t="str">
            <v>n.a.</v>
          </cell>
          <cell r="BB446" t="str">
            <v>n.a.</v>
          </cell>
          <cell r="BC446" t="str">
            <v>n.a.</v>
          </cell>
          <cell r="BD446" t="str">
            <v>n.a.</v>
          </cell>
          <cell r="BE446" t="str">
            <v>n.a.</v>
          </cell>
          <cell r="BF446">
            <v>-604</v>
          </cell>
          <cell r="BG446" t="str">
            <v>n.a.</v>
          </cell>
          <cell r="BH446" t="str">
            <v>n.a.</v>
          </cell>
          <cell r="BI446" t="str">
            <v>n.a.</v>
          </cell>
          <cell r="BJ446" t="str">
            <v>n.a.</v>
          </cell>
          <cell r="BK446" t="str">
            <v>n.a.</v>
          </cell>
          <cell r="BL446" t="str">
            <v>n.a.</v>
          </cell>
          <cell r="BM446" t="str">
            <v>n.a.</v>
          </cell>
          <cell r="BN446" t="str">
            <v>n.a.</v>
          </cell>
          <cell r="BO446" t="str">
            <v>n.a.</v>
          </cell>
          <cell r="BP446" t="str">
            <v>n.a.</v>
          </cell>
          <cell r="BQ446" t="str">
            <v>n.a.</v>
          </cell>
          <cell r="BR446" t="str">
            <v>n.a.</v>
          </cell>
          <cell r="BS446" t="str">
            <v>n.a.</v>
          </cell>
          <cell r="BT446" t="str">
            <v>n.a.</v>
          </cell>
          <cell r="BU446" t="str">
            <v>n.a.</v>
          </cell>
          <cell r="BV446" t="str">
            <v>n.a.</v>
          </cell>
          <cell r="BW446" t="str">
            <v>n.a.</v>
          </cell>
          <cell r="BX446" t="str">
            <v>n.a.</v>
          </cell>
          <cell r="BY446" t="str">
            <v>n.a.</v>
          </cell>
          <cell r="BZ446">
            <v>-535</v>
          </cell>
          <cell r="CA446" t="str">
            <v>n.a.</v>
          </cell>
          <cell r="CB446" t="str">
            <v>n.a.</v>
          </cell>
          <cell r="CC446" t="str">
            <v>n.a.</v>
          </cell>
          <cell r="CD446" t="str">
            <v>n.a.</v>
          </cell>
          <cell r="CE446" t="str">
            <v>n.a.</v>
          </cell>
          <cell r="CF446" t="str">
            <v>n.a.</v>
          </cell>
          <cell r="CG446" t="str">
            <v>n.a.</v>
          </cell>
          <cell r="CH446" t="str">
            <v>n.a.</v>
          </cell>
          <cell r="CI446" t="str">
            <v>n.a.</v>
          </cell>
          <cell r="CJ446" t="str">
            <v>n.a.</v>
          </cell>
          <cell r="CK446" t="str">
            <v>n.a.</v>
          </cell>
          <cell r="CL446" t="str">
            <v>n.a.</v>
          </cell>
          <cell r="CM446" t="str">
            <v>n.a.</v>
          </cell>
          <cell r="CN446" t="str">
            <v>n.a.</v>
          </cell>
          <cell r="CO446" t="str">
            <v>n.a.</v>
          </cell>
          <cell r="CP446" t="str">
            <v>n.a.</v>
          </cell>
          <cell r="CQ446" t="str">
            <v>n.a.</v>
          </cell>
          <cell r="CR446" t="str">
            <v>n.a.</v>
          </cell>
          <cell r="CS446" t="str">
            <v>n.a.</v>
          </cell>
          <cell r="CT446" t="str">
            <v>n.a.</v>
          </cell>
          <cell r="CU446" t="str">
            <v>n.a.</v>
          </cell>
          <cell r="CV446" t="str">
            <v>n.a.</v>
          </cell>
          <cell r="CW446" t="str">
            <v>n.a.</v>
          </cell>
          <cell r="CX446" t="str">
            <v>n.a.</v>
          </cell>
          <cell r="CY446" t="str">
            <v>n.a.</v>
          </cell>
          <cell r="CZ446" t="str">
            <v>n.a.</v>
          </cell>
          <cell r="DA446" t="str">
            <v>n.a.</v>
          </cell>
          <cell r="DB446" t="str">
            <v>n.a.</v>
          </cell>
          <cell r="DC446" t="str">
            <v>n.a.</v>
          </cell>
          <cell r="DD446" t="str">
            <v>n.a.</v>
          </cell>
          <cell r="DE446" t="str">
            <v>n.a.</v>
          </cell>
          <cell r="DF446" t="str">
            <v>n.a.</v>
          </cell>
          <cell r="DH446" t="str">
            <v>无数据</v>
          </cell>
          <cell r="DI446" t="str">
            <v>n.a.</v>
          </cell>
          <cell r="DJ446" t="str">
            <v>n.a.</v>
          </cell>
          <cell r="DK446" t="str">
            <v>n.a.</v>
          </cell>
          <cell r="DL446" t="str">
            <v>无数据</v>
          </cell>
          <cell r="DM446" t="e">
            <v>#VALUE!</v>
          </cell>
          <cell r="DN446" t="e">
            <v>#VALUE!</v>
          </cell>
          <cell r="DO446" t="str">
            <v>n.a.</v>
          </cell>
          <cell r="DP446" t="e">
            <v>#VALUE!</v>
          </cell>
          <cell r="DQ446" t="e">
            <v>#VALUE!</v>
          </cell>
          <cell r="DS446" t="str">
            <v>无数据</v>
          </cell>
          <cell r="DT446" t="str">
            <v>n.a.</v>
          </cell>
          <cell r="DU446" t="str">
            <v>n.a.</v>
          </cell>
          <cell r="DV446" t="str">
            <v>n.a.</v>
          </cell>
          <cell r="DW446" t="str">
            <v>无数据</v>
          </cell>
          <cell r="DX446" t="e">
            <v>#VALUE!</v>
          </cell>
          <cell r="DY446" t="e">
            <v>#VALUE!</v>
          </cell>
          <cell r="DZ446" t="str">
            <v>n.a.</v>
          </cell>
          <cell r="EA446" t="e">
            <v>#VALUE!</v>
          </cell>
          <cell r="EB446" t="e">
            <v>#VALUE!</v>
          </cell>
          <cell r="ED446" t="str">
            <v>无数据</v>
          </cell>
          <cell r="EE446" t="str">
            <v>n.a.</v>
          </cell>
          <cell r="EF446" t="str">
            <v>n.a.</v>
          </cell>
          <cell r="EG446" t="str">
            <v>n.a.</v>
          </cell>
          <cell r="EH446" t="str">
            <v>无数据</v>
          </cell>
          <cell r="EI446" t="e">
            <v>#VALUE!</v>
          </cell>
          <cell r="EJ446" t="e">
            <v>#VALUE!</v>
          </cell>
          <cell r="EK446" t="str">
            <v>n.a.</v>
          </cell>
          <cell r="EL446" t="e">
            <v>#VALUE!</v>
          </cell>
          <cell r="EM446" t="e">
            <v>#VALUE!</v>
          </cell>
          <cell r="EO446" t="e">
            <v>#VALUE!</v>
          </cell>
          <cell r="EP446" t="e">
            <v>#VALUE!</v>
          </cell>
          <cell r="EQ446" t="e">
            <v>#VALUE!</v>
          </cell>
          <cell r="ER446" t="e">
            <v>#VALUE!</v>
          </cell>
          <cell r="ES446" t="e">
            <v>#VALUE!</v>
          </cell>
          <cell r="ET446" t="e">
            <v>#VALUE!</v>
          </cell>
          <cell r="EU446" t="e">
            <v>#VALUE!</v>
          </cell>
          <cell r="FF446" t="str">
            <v>IN34124FI</v>
          </cell>
          <cell r="FG446" t="str">
            <v>exclude</v>
          </cell>
          <cell r="FH446" t="str">
            <v>Insufficient financial data</v>
          </cell>
          <cell r="FI446" t="str">
            <v>ok, insuf</v>
          </cell>
        </row>
        <row r="447">
          <cell r="B447" t="str">
            <v>JOHNSON &amp; PHILLIPS (PAKISTAN) LIMITED</v>
          </cell>
          <cell r="C447" t="str">
            <v>exclude</v>
          </cell>
          <cell r="D447" t="str">
            <v>Independence(A+, A, A-, B+, B, B-,U)</v>
          </cell>
          <cell r="H447" t="str">
            <v/>
          </cell>
          <cell r="I447" t="str">
            <v>ok, indep</v>
          </cell>
          <cell r="J447" t="str">
            <v>ok,indep</v>
          </cell>
          <cell r="M447" t="str">
            <v>JOHNSON &amp; PHILLIPS (PAKISTAN) LIMITED</v>
          </cell>
          <cell r="N447" t="str">
            <v>This company, which is based in Pakistan, is engaged in the design and production of mechanical and electrical power equipment and installation and commissioning such as external electrification of projects, hydro electric generation plants, diesel and gas generation plants, overhead transmission lines, water supply dam and irrigation equipment, grid stations, water supply treatment plants, and waste water treatment plant. It was established in 1948 and has its registered corporate headquarters located in Karachi.Some of the company's products are oil circuit breakers, distribution transformers, instrument transformer, and high voltage vacuum circuit breakers.</v>
          </cell>
          <cell r="O447" t="str">
            <v>Manufacturing; Services</v>
          </cell>
          <cell r="P447" t="str">
            <v>www.johnsonphillips.pk</v>
          </cell>
          <cell r="R447" t="str">
            <v>Pakistan</v>
          </cell>
          <cell r="S447" t="str">
            <v>JOPP</v>
          </cell>
          <cell r="T447" t="str">
            <v>D</v>
          </cell>
          <cell r="U447" t="str">
            <v>3699</v>
          </cell>
          <cell r="V447" t="str">
            <v>Engaged in the design and production of mechanical and electrical power equipment and installation and commissioning such as external electrification of projects, hydro electric generation plants, diesel and gas generation plants, overhead transmission lines, water supply dam and irrigation equipment, grid stations, water supply treatment plants, and waste water treatment plant</v>
          </cell>
          <cell r="W447" t="str">
            <v>The Company is principally engaged in the manufacture, installation and sale of electrical equipments.</v>
          </cell>
          <cell r="Z447" t="str">
            <v>PK0001280</v>
          </cell>
          <cell r="AA447" t="str">
            <v>n.a.</v>
          </cell>
          <cell r="AB447">
            <v>905</v>
          </cell>
          <cell r="AC447">
            <v>4417</v>
          </cell>
          <cell r="AD447">
            <v>18574</v>
          </cell>
          <cell r="AE447" t="str">
            <v>n.a.</v>
          </cell>
          <cell r="AF447">
            <v>1097</v>
          </cell>
          <cell r="AG447">
            <v>4728</v>
          </cell>
          <cell r="AH447">
            <v>5643</v>
          </cell>
          <cell r="AI447" t="str">
            <v>n.a.</v>
          </cell>
          <cell r="AJ447">
            <v>-192</v>
          </cell>
          <cell r="AK447">
            <v>-650</v>
          </cell>
          <cell r="AL447">
            <v>669</v>
          </cell>
          <cell r="AM447" t="str">
            <v>n.a.</v>
          </cell>
          <cell r="AN447">
            <v>905</v>
          </cell>
          <cell r="AO447">
            <v>4078</v>
          </cell>
          <cell r="AP447">
            <v>6312</v>
          </cell>
          <cell r="AQ447" t="str">
            <v>n.a.</v>
          </cell>
          <cell r="AR447" t="str">
            <v>n.a.</v>
          </cell>
          <cell r="AS447">
            <v>339</v>
          </cell>
          <cell r="AT447">
            <v>12262</v>
          </cell>
          <cell r="AU447" t="str">
            <v>n.a.</v>
          </cell>
          <cell r="AV447">
            <v>-2110</v>
          </cell>
          <cell r="AW447">
            <v>-5345</v>
          </cell>
          <cell r="AX447">
            <v>-18658</v>
          </cell>
          <cell r="AY447" t="str">
            <v>n.a.</v>
          </cell>
          <cell r="AZ447">
            <v>0</v>
          </cell>
          <cell r="BA447">
            <v>0</v>
          </cell>
          <cell r="BB447">
            <v>0</v>
          </cell>
          <cell r="BC447" t="str">
            <v>n.a.</v>
          </cell>
          <cell r="BD447">
            <v>-17007</v>
          </cell>
          <cell r="BE447">
            <v>-20351</v>
          </cell>
          <cell r="BF447">
            <v>-38997</v>
          </cell>
          <cell r="BG447" t="str">
            <v>n.a.</v>
          </cell>
          <cell r="BH447">
            <v>-18212</v>
          </cell>
          <cell r="BI447">
            <v>-21279</v>
          </cell>
          <cell r="BJ447">
            <v>-39081</v>
          </cell>
          <cell r="BK447" t="str">
            <v>n.a.</v>
          </cell>
          <cell r="BL447">
            <v>-4732</v>
          </cell>
          <cell r="BM447">
            <v>-7961</v>
          </cell>
          <cell r="BN447">
            <v>-7245</v>
          </cell>
          <cell r="BO447" t="str">
            <v>n.a.</v>
          </cell>
          <cell r="BP447">
            <v>-4732</v>
          </cell>
          <cell r="BQ447">
            <v>-7961</v>
          </cell>
          <cell r="BR447">
            <v>-7245</v>
          </cell>
          <cell r="BS447" t="str">
            <v>n.a.</v>
          </cell>
          <cell r="BT447">
            <v>0</v>
          </cell>
          <cell r="BU447">
            <v>0</v>
          </cell>
          <cell r="BV447">
            <v>0</v>
          </cell>
          <cell r="BW447" t="str">
            <v>n.a.</v>
          </cell>
          <cell r="BX447">
            <v>-51967</v>
          </cell>
          <cell r="BY447">
            <v>-35511</v>
          </cell>
          <cell r="BZ447">
            <v>-50233</v>
          </cell>
          <cell r="CA447" t="str">
            <v>n.a.</v>
          </cell>
          <cell r="CB447">
            <v>4669</v>
          </cell>
          <cell r="CC447">
            <v>29051</v>
          </cell>
          <cell r="CD447">
            <v>32823</v>
          </cell>
          <cell r="CE447" t="str">
            <v>n.a.</v>
          </cell>
          <cell r="CF447" t="str">
            <v>n.a.</v>
          </cell>
          <cell r="CG447">
            <v>1956</v>
          </cell>
          <cell r="CH447">
            <v>1926</v>
          </cell>
          <cell r="CI447" t="str">
            <v>n.a.</v>
          </cell>
          <cell r="CJ447" t="str">
            <v>n.a.</v>
          </cell>
          <cell r="CK447">
            <v>165</v>
          </cell>
          <cell r="CL447">
            <v>0</v>
          </cell>
          <cell r="CM447" t="str">
            <v>n.a.</v>
          </cell>
          <cell r="CN447" t="str">
            <v>n.a.</v>
          </cell>
          <cell r="CO447">
            <v>-2410</v>
          </cell>
          <cell r="CP447">
            <v>-2336</v>
          </cell>
          <cell r="CQ447" t="str">
            <v>n.a.</v>
          </cell>
          <cell r="CR447">
            <v>1793</v>
          </cell>
          <cell r="CS447">
            <v>219</v>
          </cell>
          <cell r="CT447">
            <v>4556</v>
          </cell>
          <cell r="CU447" t="str">
            <v>n.a.</v>
          </cell>
          <cell r="CV447" t="str">
            <v>n.a.</v>
          </cell>
          <cell r="CW447" t="str">
            <v>n.a.</v>
          </cell>
          <cell r="CX447" t="str">
            <v>n.a.</v>
          </cell>
          <cell r="CY447" t="str">
            <v>n.a.</v>
          </cell>
          <cell r="CZ447">
            <v>16461</v>
          </cell>
          <cell r="DA447">
            <v>16461</v>
          </cell>
          <cell r="DB447">
            <v>16461</v>
          </cell>
          <cell r="DC447" t="str">
            <v>n.a.</v>
          </cell>
          <cell r="DD447">
            <v>480419</v>
          </cell>
          <cell r="DE447">
            <v>496794</v>
          </cell>
          <cell r="DF447">
            <v>519734</v>
          </cell>
          <cell r="DH447" t="str">
            <v>无数据</v>
          </cell>
          <cell r="DI447" t="str">
            <v>n.a.</v>
          </cell>
          <cell r="DJ447" t="str">
            <v>n.a.</v>
          </cell>
          <cell r="DK447" t="str">
            <v>n.a.</v>
          </cell>
          <cell r="DL447" t="str">
            <v>无数据</v>
          </cell>
          <cell r="DM447" t="e">
            <v>#VALUE!</v>
          </cell>
          <cell r="DN447" t="e">
            <v>#VALUE!</v>
          </cell>
          <cell r="DO447" t="str">
            <v>n.a.</v>
          </cell>
          <cell r="DP447" t="e">
            <v>#VALUE!</v>
          </cell>
          <cell r="DQ447" t="e">
            <v>#VALUE!</v>
          </cell>
          <cell r="DS447">
            <v>905</v>
          </cell>
          <cell r="DT447">
            <v>-2110</v>
          </cell>
          <cell r="DU447">
            <v>-17007</v>
          </cell>
          <cell r="DV447">
            <v>-4732</v>
          </cell>
          <cell r="DW447">
            <v>-22944</v>
          </cell>
          <cell r="DX447">
            <v>-25.352486187845301</v>
          </cell>
          <cell r="DY447">
            <v>-0.96205291626483302</v>
          </cell>
          <cell r="DZ447">
            <v>0</v>
          </cell>
          <cell r="EA447" t="e">
            <v>#VALUE!</v>
          </cell>
          <cell r="EB447">
            <v>16461</v>
          </cell>
          <cell r="ED447">
            <v>4078</v>
          </cell>
          <cell r="EE447">
            <v>-5345</v>
          </cell>
          <cell r="EF447">
            <v>-20351</v>
          </cell>
          <cell r="EG447">
            <v>-7961</v>
          </cell>
          <cell r="EH447">
            <v>-29579</v>
          </cell>
          <cell r="EI447">
            <v>-7.2533104462972</v>
          </cell>
          <cell r="EJ447">
            <v>-0.87883649760822402</v>
          </cell>
          <cell r="EK447">
            <v>0</v>
          </cell>
          <cell r="EL447">
            <v>1941</v>
          </cell>
          <cell r="EM447">
            <v>16461</v>
          </cell>
          <cell r="EO447" t="e">
            <v>#VALUE!</v>
          </cell>
          <cell r="EP447" t="e">
            <v>#VALUE!</v>
          </cell>
          <cell r="EQ447" t="e">
            <v>#VALUE!</v>
          </cell>
          <cell r="ER447" t="e">
            <v>#VALUE!</v>
          </cell>
          <cell r="ES447" t="e">
            <v>#VALUE!</v>
          </cell>
          <cell r="ET447" t="e">
            <v>#VALUE!</v>
          </cell>
          <cell r="EU447" t="e">
            <v>#VALUE!</v>
          </cell>
          <cell r="FF447" t="str">
            <v>PK0001280</v>
          </cell>
          <cell r="FG447" t="str">
            <v>exclude</v>
          </cell>
          <cell r="FH447" t="str">
            <v>Independence(A+, A, A-, B+, B, B-,U)</v>
          </cell>
          <cell r="FI447" t="str">
            <v>ok, indep</v>
          </cell>
        </row>
        <row r="448">
          <cell r="B448" t="str">
            <v>SHINE METALS LIMITED</v>
          </cell>
          <cell r="C448" t="str">
            <v>exclude</v>
          </cell>
          <cell r="D448" t="str">
            <v>Insufficient financial data</v>
          </cell>
          <cell r="H448" t="str">
            <v/>
          </cell>
          <cell r="I448" t="str">
            <v>ok, insuf</v>
          </cell>
          <cell r="J448" t="str">
            <v>ok,insuff</v>
          </cell>
          <cell r="M448" t="str">
            <v>SHINE METALS LIMITED</v>
          </cell>
          <cell r="N448" t="str">
            <v>The company is engaged in the manufacture, export and wholesale distribution of lead acid batteries in Australia. It was formerly known as Apollo Batteries Limited and was incorporated in the year 1993. It conducts business from its registered head office which is located in Sydney, Australia. The company's shares are listed on the Australian Stock Exchange under the symbol OTI.The company' products are used in cars, and vehicles which include, forklifts. In addition, the company's products are well-known for their best quality, reasonable price, various kinds, and stable performance.</v>
          </cell>
          <cell r="O448" t="str">
            <v>Manufacturing; Wholesale</v>
          </cell>
          <cell r="P448" t="str">
            <v>orientech.net.au</v>
          </cell>
          <cell r="R448" t="str">
            <v>Australia</v>
          </cell>
          <cell r="S448" t="str">
            <v>OTI</v>
          </cell>
          <cell r="T448" t="str">
            <v>A+</v>
          </cell>
          <cell r="U448" t="str">
            <v>3692</v>
          </cell>
          <cell r="V448" t="str">
            <v>Engaged in the manufacture, export and wholesale distribution of lead acid batteries in Australia</v>
          </cell>
          <cell r="W448" t="str">
            <v>The main principal activities of the Company are manufacturing, importing, marketing and selling lead acid batteries.</v>
          </cell>
          <cell r="X448" t="str">
            <v>ORIENTAL TECHNOLOGIES INVESTMENT LIMITED</v>
          </cell>
          <cell r="Z448" t="str">
            <v>AU060266248</v>
          </cell>
          <cell r="AA448" t="str">
            <v>n.a.</v>
          </cell>
          <cell r="AB448" t="str">
            <v>n.a.</v>
          </cell>
          <cell r="AC448" t="str">
            <v>n.a.</v>
          </cell>
          <cell r="AD448" t="str">
            <v>n.a.</v>
          </cell>
          <cell r="AE448" t="str">
            <v>n.a.</v>
          </cell>
          <cell r="AF448" t="str">
            <v>n.a.</v>
          </cell>
          <cell r="AG448" t="str">
            <v>n.a.</v>
          </cell>
          <cell r="AH448" t="str">
            <v>n.a.</v>
          </cell>
          <cell r="AI448" t="str">
            <v>n.a.</v>
          </cell>
          <cell r="AJ448" t="str">
            <v>n.a.</v>
          </cell>
          <cell r="AK448" t="str">
            <v>n.a.</v>
          </cell>
          <cell r="AL448" t="str">
            <v>n.a.</v>
          </cell>
          <cell r="AM448" t="str">
            <v>n.a.</v>
          </cell>
          <cell r="AN448" t="str">
            <v>n.a.</v>
          </cell>
          <cell r="AO448" t="str">
            <v>n.a.</v>
          </cell>
          <cell r="AP448" t="str">
            <v>n.a.</v>
          </cell>
          <cell r="AQ448" t="str">
            <v>n.a.</v>
          </cell>
          <cell r="AR448" t="str">
            <v>n.a.</v>
          </cell>
          <cell r="AS448" t="str">
            <v>n.a.</v>
          </cell>
          <cell r="AT448" t="str">
            <v>n.a.</v>
          </cell>
          <cell r="AU448" t="str">
            <v>n.a.</v>
          </cell>
          <cell r="AV448" t="str">
            <v>n.a.</v>
          </cell>
          <cell r="AW448" t="str">
            <v>n.a.</v>
          </cell>
          <cell r="AX448" t="str">
            <v>n.a.</v>
          </cell>
          <cell r="AY448" t="str">
            <v>n.a.</v>
          </cell>
          <cell r="AZ448" t="str">
            <v>n.a.</v>
          </cell>
          <cell r="BA448" t="str">
            <v>n.a.</v>
          </cell>
          <cell r="BB448">
            <v>0</v>
          </cell>
          <cell r="BC448" t="str">
            <v>n.a.</v>
          </cell>
          <cell r="BD448" t="str">
            <v>n.a.</v>
          </cell>
          <cell r="BE448" t="str">
            <v>n.a.</v>
          </cell>
          <cell r="BF448">
            <v>-103</v>
          </cell>
          <cell r="BG448" t="str">
            <v>n.a.</v>
          </cell>
          <cell r="BH448" t="str">
            <v>n.a.</v>
          </cell>
          <cell r="BI448" t="str">
            <v>n.a.</v>
          </cell>
          <cell r="BJ448">
            <v>-103</v>
          </cell>
          <cell r="BK448" t="str">
            <v>n.a.</v>
          </cell>
          <cell r="BL448" t="str">
            <v>n.a.</v>
          </cell>
          <cell r="BM448" t="str">
            <v>n.a.</v>
          </cell>
          <cell r="BN448">
            <v>0</v>
          </cell>
          <cell r="BO448" t="str">
            <v>n.a.</v>
          </cell>
          <cell r="BP448" t="str">
            <v>n.a.</v>
          </cell>
          <cell r="BQ448" t="str">
            <v>n.a.</v>
          </cell>
          <cell r="BR448">
            <v>0</v>
          </cell>
          <cell r="BS448" t="str">
            <v>n.a.</v>
          </cell>
          <cell r="BT448" t="str">
            <v>n.a.</v>
          </cell>
          <cell r="BU448" t="str">
            <v>n.a.</v>
          </cell>
          <cell r="BV448">
            <v>0</v>
          </cell>
          <cell r="BW448" t="str">
            <v>n.a.</v>
          </cell>
          <cell r="BX448" t="str">
            <v>n.a.</v>
          </cell>
          <cell r="BY448" t="str">
            <v>n.a.</v>
          </cell>
          <cell r="BZ448">
            <v>-102</v>
          </cell>
          <cell r="CA448" t="str">
            <v>n.a.</v>
          </cell>
          <cell r="CB448" t="str">
            <v>n.a.</v>
          </cell>
          <cell r="CC448" t="str">
            <v>n.a.</v>
          </cell>
          <cell r="CD448">
            <v>393</v>
          </cell>
          <cell r="CE448" t="str">
            <v>n.a.</v>
          </cell>
          <cell r="CF448" t="str">
            <v>n.a.</v>
          </cell>
          <cell r="CG448" t="str">
            <v>n.a.</v>
          </cell>
          <cell r="CH448" t="str">
            <v>n.a.</v>
          </cell>
          <cell r="CI448" t="str">
            <v>n.a.</v>
          </cell>
          <cell r="CJ448" t="str">
            <v>n.a.</v>
          </cell>
          <cell r="CK448" t="str">
            <v>n.a.</v>
          </cell>
          <cell r="CL448" t="str">
            <v>n.a.</v>
          </cell>
          <cell r="CM448" t="str">
            <v>n.a.</v>
          </cell>
          <cell r="CN448" t="str">
            <v>n.a.</v>
          </cell>
          <cell r="CO448" t="str">
            <v>n.a.</v>
          </cell>
          <cell r="CP448">
            <v>12</v>
          </cell>
          <cell r="CQ448" t="str">
            <v>n.a.</v>
          </cell>
          <cell r="CR448" t="str">
            <v>n.a.</v>
          </cell>
          <cell r="CS448" t="str">
            <v>n.a.</v>
          </cell>
          <cell r="CT448">
            <v>381</v>
          </cell>
          <cell r="CU448" t="str">
            <v>n.a.</v>
          </cell>
          <cell r="CV448" t="str">
            <v>n.a.</v>
          </cell>
          <cell r="CW448" t="str">
            <v>n.a.</v>
          </cell>
          <cell r="CX448">
            <v>150</v>
          </cell>
          <cell r="CY448" t="str">
            <v>n.a.</v>
          </cell>
          <cell r="CZ448" t="str">
            <v>n.a.</v>
          </cell>
          <cell r="DA448" t="str">
            <v>n.a.</v>
          </cell>
          <cell r="DB448" t="str">
            <v>n.a.</v>
          </cell>
          <cell r="DC448" t="str">
            <v>n.a.</v>
          </cell>
          <cell r="DD448" t="str">
            <v>n.a.</v>
          </cell>
          <cell r="DE448" t="str">
            <v>n.a.</v>
          </cell>
          <cell r="DF448">
            <v>393</v>
          </cell>
          <cell r="DH448" t="str">
            <v>无数据</v>
          </cell>
          <cell r="DI448" t="str">
            <v>n.a.</v>
          </cell>
          <cell r="DJ448" t="str">
            <v>n.a.</v>
          </cell>
          <cell r="DK448" t="str">
            <v>n.a.</v>
          </cell>
          <cell r="DL448" t="str">
            <v>无数据</v>
          </cell>
          <cell r="DM448" t="e">
            <v>#VALUE!</v>
          </cell>
          <cell r="DN448" t="e">
            <v>#VALUE!</v>
          </cell>
          <cell r="DO448" t="str">
            <v>n.a.</v>
          </cell>
          <cell r="DP448" t="e">
            <v>#VALUE!</v>
          </cell>
          <cell r="DQ448" t="e">
            <v>#VALUE!</v>
          </cell>
          <cell r="DS448" t="str">
            <v>无数据</v>
          </cell>
          <cell r="DT448" t="str">
            <v>n.a.</v>
          </cell>
          <cell r="DU448" t="str">
            <v>n.a.</v>
          </cell>
          <cell r="DV448" t="str">
            <v>n.a.</v>
          </cell>
          <cell r="DW448" t="str">
            <v>无数据</v>
          </cell>
          <cell r="DX448" t="e">
            <v>#VALUE!</v>
          </cell>
          <cell r="DY448" t="e">
            <v>#VALUE!</v>
          </cell>
          <cell r="DZ448" t="str">
            <v>n.a.</v>
          </cell>
          <cell r="EA448" t="e">
            <v>#VALUE!</v>
          </cell>
          <cell r="EB448" t="e">
            <v>#VALUE!</v>
          </cell>
          <cell r="ED448" t="str">
            <v>无数据</v>
          </cell>
          <cell r="EE448" t="str">
            <v>n.a.</v>
          </cell>
          <cell r="EF448" t="str">
            <v>n.a.</v>
          </cell>
          <cell r="EG448" t="str">
            <v>n.a.</v>
          </cell>
          <cell r="EH448" t="str">
            <v>无数据</v>
          </cell>
          <cell r="EI448" t="e">
            <v>#VALUE!</v>
          </cell>
          <cell r="EJ448" t="e">
            <v>#VALUE!</v>
          </cell>
          <cell r="EK448" t="str">
            <v>n.a.</v>
          </cell>
          <cell r="EL448" t="e">
            <v>#VALUE!</v>
          </cell>
          <cell r="EM448" t="e">
            <v>#VALUE!</v>
          </cell>
          <cell r="EO448" t="e">
            <v>#VALUE!</v>
          </cell>
          <cell r="EP448" t="e">
            <v>#VALUE!</v>
          </cell>
          <cell r="EQ448" t="e">
            <v>#VALUE!</v>
          </cell>
          <cell r="ER448" t="e">
            <v>#VALUE!</v>
          </cell>
          <cell r="ES448" t="e">
            <v>#VALUE!</v>
          </cell>
          <cell r="ET448" t="e">
            <v>#VALUE!</v>
          </cell>
          <cell r="EU448" t="e">
            <v>#VALUE!</v>
          </cell>
          <cell r="FF448" t="str">
            <v>AU060266248</v>
          </cell>
          <cell r="FG448" t="str">
            <v>exclude</v>
          </cell>
          <cell r="FH448" t="str">
            <v>Insufficient financial data</v>
          </cell>
          <cell r="FI448" t="str">
            <v>ok, insuf</v>
          </cell>
        </row>
        <row r="449">
          <cell r="B449" t="str">
            <v>LI-S ENERGY LIMITED</v>
          </cell>
          <cell r="C449" t="str">
            <v>exclude</v>
          </cell>
          <cell r="D449" t="str">
            <v>Independence(A+, A, A-, B+, B, B-,U)</v>
          </cell>
          <cell r="H449" t="str">
            <v/>
          </cell>
          <cell r="I449" t="str">
            <v>ok, indep</v>
          </cell>
          <cell r="J449" t="str">
            <v>ok,indep</v>
          </cell>
          <cell r="M449" t="str">
            <v>LI-S ENERGY LIMITED</v>
          </cell>
          <cell r="N449" t="str">
            <v>This company is engaged in the R&amp;D and commercialisation of lithium sulphur batteries. It conducts business from its registered head office located in Brisbane, Queensland, Australia. The company was incorporated in 2019.The company develops new lithium-sulphur (Li-S) battery using boron nitride nano-tubes (BNNT) to increase energy density well beyond that of lithium-ion batteries, while extending Li-S battery cycle life. The company is part of PPK Group (ASX: PPK), a diversified investment company with interests in a range of highly prospective and innovative technologies with broad application and high growth potential. The company’s investments are at various stage of development and commercialisation and includes businesses with interests in batteries, ballistic armour, dental products, mining technology, and boron nitride nanotubes (BNNTs).</v>
          </cell>
          <cell r="O449" t="str">
            <v>Manufacturing</v>
          </cell>
          <cell r="P449" t="str">
            <v>www.lis.energy</v>
          </cell>
          <cell r="R449" t="str">
            <v>Australia</v>
          </cell>
          <cell r="S449" t="str">
            <v>LIS</v>
          </cell>
          <cell r="T449" t="str">
            <v>D</v>
          </cell>
          <cell r="U449" t="str">
            <v>3692</v>
          </cell>
          <cell r="V449" t="str">
            <v>Engaged in the R&amp;D and commercialisation of lithium sulphur batteries</v>
          </cell>
          <cell r="W449" t="str">
            <v>LI-S Energy Limited is an Australian company that developing a battery technology based on more advanced lithium-sulphur chemistry,where BNNTs and other nanomaterials are incorporated into battery components.</v>
          </cell>
          <cell r="X449" t="str">
            <v>LI-S ENERGY PTY LTD</v>
          </cell>
          <cell r="Z449" t="str">
            <v>AU634839857</v>
          </cell>
          <cell r="AA449" t="str">
            <v>n.a.</v>
          </cell>
          <cell r="AB449" t="str">
            <v>n.a.</v>
          </cell>
          <cell r="AC449" t="str">
            <v>n.a.</v>
          </cell>
          <cell r="AD449" t="str">
            <v>n.a.</v>
          </cell>
          <cell r="AE449" t="str">
            <v>n.a.</v>
          </cell>
          <cell r="AF449" t="str">
            <v>n.a.</v>
          </cell>
          <cell r="AG449" t="str">
            <v>n.a.</v>
          </cell>
          <cell r="AH449" t="str">
            <v>n.a.</v>
          </cell>
          <cell r="AI449" t="str">
            <v>n.a.</v>
          </cell>
          <cell r="AJ449" t="str">
            <v>n.a.</v>
          </cell>
          <cell r="AK449" t="str">
            <v>n.a.</v>
          </cell>
          <cell r="AL449" t="str">
            <v>n.a.</v>
          </cell>
          <cell r="AM449" t="str">
            <v>n.a.</v>
          </cell>
          <cell r="AN449" t="str">
            <v>n.a.</v>
          </cell>
          <cell r="AO449" t="str">
            <v>n.a.</v>
          </cell>
          <cell r="AP449" t="str">
            <v>n.a.</v>
          </cell>
          <cell r="AQ449" t="str">
            <v>n.a.</v>
          </cell>
          <cell r="AR449" t="str">
            <v>n.a.</v>
          </cell>
          <cell r="AS449" t="str">
            <v>n.a.</v>
          </cell>
          <cell r="AT449" t="str">
            <v>n.a.</v>
          </cell>
          <cell r="AU449" t="str">
            <v>n.a.</v>
          </cell>
          <cell r="AV449" t="str">
            <v>n.a.</v>
          </cell>
          <cell r="AW449" t="str">
            <v>n.a.</v>
          </cell>
          <cell r="AX449" t="str">
            <v>n.a.</v>
          </cell>
          <cell r="AY449">
            <v>0</v>
          </cell>
          <cell r="AZ449">
            <v>0</v>
          </cell>
          <cell r="BA449" t="str">
            <v>n.a.</v>
          </cell>
          <cell r="BB449" t="str">
            <v>n.a.</v>
          </cell>
          <cell r="BC449">
            <v>-745</v>
          </cell>
          <cell r="BD449" t="str">
            <v>n.a.</v>
          </cell>
          <cell r="BE449" t="str">
            <v>n.a.</v>
          </cell>
          <cell r="BF449" t="str">
            <v>n.a.</v>
          </cell>
          <cell r="BG449">
            <v>-745</v>
          </cell>
          <cell r="BH449">
            <v>0</v>
          </cell>
          <cell r="BI449" t="str">
            <v>n.a.</v>
          </cell>
          <cell r="BJ449" t="str">
            <v>n.a.</v>
          </cell>
          <cell r="BK449">
            <v>-55</v>
          </cell>
          <cell r="BL449">
            <v>0</v>
          </cell>
          <cell r="BM449" t="str">
            <v>n.a.</v>
          </cell>
          <cell r="BN449" t="str">
            <v>n.a.</v>
          </cell>
          <cell r="BO449">
            <v>-55</v>
          </cell>
          <cell r="BP449">
            <v>0</v>
          </cell>
          <cell r="BQ449" t="str">
            <v>n.a.</v>
          </cell>
          <cell r="BR449" t="str">
            <v>n.a.</v>
          </cell>
          <cell r="BS449">
            <v>0</v>
          </cell>
          <cell r="BT449">
            <v>0</v>
          </cell>
          <cell r="BU449" t="str">
            <v>n.a.</v>
          </cell>
          <cell r="BV449" t="str">
            <v>n.a.</v>
          </cell>
          <cell r="BW449">
            <v>-1684</v>
          </cell>
          <cell r="BX449">
            <v>0</v>
          </cell>
          <cell r="BY449" t="str">
            <v>n.a.</v>
          </cell>
          <cell r="BZ449" t="str">
            <v>n.a.</v>
          </cell>
          <cell r="CA449">
            <v>18901</v>
          </cell>
          <cell r="CB449">
            <v>31943</v>
          </cell>
          <cell r="CC449" t="str">
            <v>n.a.</v>
          </cell>
          <cell r="CD449" t="str">
            <v>n.a.</v>
          </cell>
          <cell r="CE449" t="str">
            <v>n.a.</v>
          </cell>
          <cell r="CF449" t="str">
            <v>n.a.</v>
          </cell>
          <cell r="CG449" t="str">
            <v>n.a.</v>
          </cell>
          <cell r="CH449" t="str">
            <v>n.a.</v>
          </cell>
          <cell r="CI449" t="str">
            <v>n.a.</v>
          </cell>
          <cell r="CJ449">
            <v>21</v>
          </cell>
          <cell r="CK449" t="str">
            <v>n.a.</v>
          </cell>
          <cell r="CL449" t="str">
            <v>n.a.</v>
          </cell>
          <cell r="CM449">
            <v>73</v>
          </cell>
          <cell r="CN449">
            <v>41</v>
          </cell>
          <cell r="CO449" t="str">
            <v>n.a.</v>
          </cell>
          <cell r="CP449" t="str">
            <v>n.a.</v>
          </cell>
          <cell r="CQ449">
            <v>18607</v>
          </cell>
          <cell r="CR449">
            <v>31881</v>
          </cell>
          <cell r="CS449" t="str">
            <v>n.a.</v>
          </cell>
          <cell r="CT449" t="str">
            <v>n.a.</v>
          </cell>
          <cell r="CU449" t="str">
            <v>n.a.</v>
          </cell>
          <cell r="CV449" t="str">
            <v>n.a.</v>
          </cell>
          <cell r="CW449" t="str">
            <v>n.a.</v>
          </cell>
          <cell r="CX449" t="str">
            <v>n.a.</v>
          </cell>
          <cell r="CY449">
            <v>7</v>
          </cell>
          <cell r="CZ449" t="str">
            <v>n.a.</v>
          </cell>
          <cell r="DA449" t="str">
            <v>n.a.</v>
          </cell>
          <cell r="DB449" t="str">
            <v>n.a.</v>
          </cell>
          <cell r="DC449">
            <v>23193</v>
          </cell>
          <cell r="DD449">
            <v>35906</v>
          </cell>
          <cell r="DE449" t="str">
            <v>n.a.</v>
          </cell>
          <cell r="DF449" t="str">
            <v>n.a.</v>
          </cell>
          <cell r="DH449" t="str">
            <v>无数据</v>
          </cell>
          <cell r="DI449" t="str">
            <v>n.a.</v>
          </cell>
          <cell r="DJ449">
            <v>-745</v>
          </cell>
          <cell r="DK449">
            <v>-55</v>
          </cell>
          <cell r="DL449" t="str">
            <v>无数据</v>
          </cell>
          <cell r="DM449" t="e">
            <v>#VALUE!</v>
          </cell>
          <cell r="DN449" t="e">
            <v>#VALUE!</v>
          </cell>
          <cell r="DO449">
            <v>0</v>
          </cell>
          <cell r="DP449" t="e">
            <v>#VALUE!</v>
          </cell>
          <cell r="DQ449" t="e">
            <v>#VALUE!</v>
          </cell>
          <cell r="DS449" t="str">
            <v>无数据</v>
          </cell>
          <cell r="DT449" t="str">
            <v>n.a.</v>
          </cell>
          <cell r="DU449" t="e">
            <v>#VALUE!</v>
          </cell>
          <cell r="DV449">
            <v>0</v>
          </cell>
          <cell r="DW449" t="str">
            <v>无数据</v>
          </cell>
          <cell r="DX449" t="e">
            <v>#VALUE!</v>
          </cell>
          <cell r="DY449" t="e">
            <v>#VALUE!</v>
          </cell>
          <cell r="DZ449">
            <v>0</v>
          </cell>
          <cell r="EA449" t="e">
            <v>#VALUE!</v>
          </cell>
          <cell r="EB449" t="e">
            <v>#VALUE!</v>
          </cell>
          <cell r="ED449" t="str">
            <v>无数据</v>
          </cell>
          <cell r="EE449" t="str">
            <v>n.a.</v>
          </cell>
          <cell r="EF449" t="str">
            <v>n.a.</v>
          </cell>
          <cell r="EG449" t="str">
            <v>n.a.</v>
          </cell>
          <cell r="EH449" t="str">
            <v>无数据</v>
          </cell>
          <cell r="EI449" t="e">
            <v>#VALUE!</v>
          </cell>
          <cell r="EJ449" t="e">
            <v>#VALUE!</v>
          </cell>
          <cell r="EK449" t="str">
            <v>n.a.</v>
          </cell>
          <cell r="EL449" t="e">
            <v>#VALUE!</v>
          </cell>
          <cell r="EM449" t="e">
            <v>#VALUE!</v>
          </cell>
          <cell r="EO449" t="e">
            <v>#VALUE!</v>
          </cell>
          <cell r="EP449" t="e">
            <v>#VALUE!</v>
          </cell>
          <cell r="EQ449" t="e">
            <v>#VALUE!</v>
          </cell>
          <cell r="ER449" t="e">
            <v>#VALUE!</v>
          </cell>
          <cell r="ES449" t="e">
            <v>#VALUE!</v>
          </cell>
          <cell r="ET449" t="e">
            <v>#VALUE!</v>
          </cell>
          <cell r="EU449" t="e">
            <v>#VALUE!</v>
          </cell>
          <cell r="FF449" t="str">
            <v>AU634839857</v>
          </cell>
          <cell r="FG449" t="str">
            <v>exclude</v>
          </cell>
          <cell r="FH449" t="str">
            <v>Independence(A+, A, A-, B+, B, B-,U)</v>
          </cell>
          <cell r="FI449" t="str">
            <v>ok, indep</v>
          </cell>
        </row>
        <row r="450">
          <cell r="B450" t="str">
            <v>INTEGRA SWITCHGEAR LTD</v>
          </cell>
          <cell r="C450" t="str">
            <v>exclude</v>
          </cell>
          <cell r="D450" t="str">
            <v>Insufficient financial data</v>
          </cell>
          <cell r="H450" t="str">
            <v/>
          </cell>
          <cell r="I450" t="str">
            <v>ok, insuf</v>
          </cell>
          <cell r="J450" t="str">
            <v>ok,insuff</v>
          </cell>
          <cell r="M450" t="str">
            <v>INTEGRA SWITCHGEAR LTD</v>
          </cell>
          <cell r="N450" t="str">
            <v>This company is an industrial firm which is engaged in the development, manufacture and distribution of electrical products in India. It was incorporated in 1992 and conducts its business from its registered head office which is located in Vadodara. The company specialises in the development of advanced switchgear products. It offers one of the best quality MCBs (miniature circuit breakers) with 10 KA universal breaking capacity on the entire range starting from 0.3 A to 63A in SP, SPN, DP, TP, TPN, FP formats, Isolators 40, 63, 80A in SP,DP,TP,FP, and Plug- Socket Distribution Box. The company specialises in providing its customers MCBs of an odd and non-standard ratings, tripping characteristics of ‘B’,’C’ &amp; ‘D’ and can also supply them MCBs with specific thermal and magnetic tripping characteristics.</v>
          </cell>
          <cell r="O450" t="str">
            <v>Manufacturing</v>
          </cell>
          <cell r="P450" t="str">
            <v>www.integraindia.com</v>
          </cell>
          <cell r="R450" t="str">
            <v>India</v>
          </cell>
          <cell r="S450" t="str">
            <v>517423</v>
          </cell>
          <cell r="T450" t="str">
            <v>A+</v>
          </cell>
          <cell r="U450" t="str">
            <v>3699</v>
          </cell>
          <cell r="V450" t="str">
            <v>Engaged in the development, manufacture and distribution of electrical products in India</v>
          </cell>
          <cell r="W450" t="str">
            <v>The Company is mainly engaged in the manufacturing electrical fuses and cut outs and has been concentrating on setting up a project for manufacture of Electrical Circuit Breakers.</v>
          </cell>
          <cell r="X450" t="str">
            <v>ROHIT &amp; COMPANY (SWITCHGEARS) LTD</v>
          </cell>
          <cell r="Z450" t="str">
            <v>IN114115FI</v>
          </cell>
          <cell r="AA450" t="str">
            <v>n.a.</v>
          </cell>
          <cell r="AB450" t="str">
            <v>n.a.</v>
          </cell>
          <cell r="AC450" t="str">
            <v>n.a.</v>
          </cell>
          <cell r="AD450">
            <v>158</v>
          </cell>
          <cell r="AE450" t="str">
            <v>n.a.</v>
          </cell>
          <cell r="AF450" t="str">
            <v>n.a.</v>
          </cell>
          <cell r="AG450" t="str">
            <v>n.a.</v>
          </cell>
          <cell r="AH450">
            <v>156</v>
          </cell>
          <cell r="AI450" t="str">
            <v>n.a.</v>
          </cell>
          <cell r="AJ450" t="str">
            <v>n.a.</v>
          </cell>
          <cell r="AK450" t="str">
            <v>n.a.</v>
          </cell>
          <cell r="AL450" t="str">
            <v>n.a.</v>
          </cell>
          <cell r="AM450" t="str">
            <v>n.a.</v>
          </cell>
          <cell r="AN450" t="str">
            <v>n.a.</v>
          </cell>
          <cell r="AO450" t="str">
            <v>n.a.</v>
          </cell>
          <cell r="AP450">
            <v>156</v>
          </cell>
          <cell r="AQ450" t="str">
            <v>n.a.</v>
          </cell>
          <cell r="AR450" t="str">
            <v>n.a.</v>
          </cell>
          <cell r="AS450" t="str">
            <v>n.a.</v>
          </cell>
          <cell r="AT450">
            <v>2</v>
          </cell>
          <cell r="AU450" t="str">
            <v>n.a.</v>
          </cell>
          <cell r="AV450" t="str">
            <v>n.a.</v>
          </cell>
          <cell r="AW450" t="str">
            <v>n.a.</v>
          </cell>
          <cell r="AX450">
            <v>-7</v>
          </cell>
          <cell r="AY450">
            <v>0</v>
          </cell>
          <cell r="AZ450">
            <v>0</v>
          </cell>
          <cell r="BA450">
            <v>0</v>
          </cell>
          <cell r="BB450">
            <v>0</v>
          </cell>
          <cell r="BC450">
            <v>-1198</v>
          </cell>
          <cell r="BD450">
            <v>-1171</v>
          </cell>
          <cell r="BE450">
            <v>-974</v>
          </cell>
          <cell r="BF450">
            <v>-972</v>
          </cell>
          <cell r="BG450">
            <v>-1198</v>
          </cell>
          <cell r="BH450">
            <v>-1171</v>
          </cell>
          <cell r="BI450">
            <v>-974</v>
          </cell>
          <cell r="BJ450">
            <v>-821</v>
          </cell>
          <cell r="BK450">
            <v>0</v>
          </cell>
          <cell r="BL450">
            <v>0</v>
          </cell>
          <cell r="BM450">
            <v>0</v>
          </cell>
          <cell r="BN450">
            <v>0</v>
          </cell>
          <cell r="BO450">
            <v>0</v>
          </cell>
          <cell r="BP450">
            <v>0</v>
          </cell>
          <cell r="BQ450">
            <v>0</v>
          </cell>
          <cell r="BR450">
            <v>0</v>
          </cell>
          <cell r="BS450">
            <v>0</v>
          </cell>
          <cell r="BT450">
            <v>0</v>
          </cell>
          <cell r="BU450">
            <v>0</v>
          </cell>
          <cell r="BV450">
            <v>0</v>
          </cell>
          <cell r="BW450">
            <v>-1204</v>
          </cell>
          <cell r="BX450">
            <v>-1787</v>
          </cell>
          <cell r="BY450">
            <v>-972</v>
          </cell>
          <cell r="BZ450">
            <v>-822</v>
          </cell>
          <cell r="CA450">
            <v>6107</v>
          </cell>
          <cell r="CB450">
            <v>6080</v>
          </cell>
          <cell r="CC450">
            <v>6427</v>
          </cell>
          <cell r="CD450">
            <v>5684</v>
          </cell>
          <cell r="CE450" t="str">
            <v>n.a.</v>
          </cell>
          <cell r="CF450" t="str">
            <v>n.a.</v>
          </cell>
          <cell r="CG450" t="str">
            <v>n.a.</v>
          </cell>
          <cell r="CH450" t="str">
            <v>n.a.</v>
          </cell>
          <cell r="CI450">
            <v>5345</v>
          </cell>
          <cell r="CJ450">
            <v>5345</v>
          </cell>
          <cell r="CK450">
            <v>5345</v>
          </cell>
          <cell r="CL450">
            <v>5345</v>
          </cell>
          <cell r="CM450">
            <v>171</v>
          </cell>
          <cell r="CN450">
            <v>164</v>
          </cell>
          <cell r="CO450">
            <v>164</v>
          </cell>
          <cell r="CP450">
            <v>8</v>
          </cell>
          <cell r="CQ450">
            <v>588</v>
          </cell>
          <cell r="CR450">
            <v>571</v>
          </cell>
          <cell r="CS450">
            <v>918</v>
          </cell>
          <cell r="CT450">
            <v>167</v>
          </cell>
          <cell r="CU450">
            <v>35</v>
          </cell>
          <cell r="CV450">
            <v>45</v>
          </cell>
          <cell r="CW450">
            <v>43</v>
          </cell>
          <cell r="CX450">
            <v>30</v>
          </cell>
          <cell r="CY450">
            <v>1799</v>
          </cell>
          <cell r="CZ450">
            <v>1799</v>
          </cell>
          <cell r="DA450">
            <v>1799</v>
          </cell>
          <cell r="DB450">
            <v>1799</v>
          </cell>
          <cell r="DC450">
            <v>18626</v>
          </cell>
          <cell r="DD450">
            <v>18599</v>
          </cell>
          <cell r="DE450">
            <v>18946</v>
          </cell>
          <cell r="DF450">
            <v>17683</v>
          </cell>
          <cell r="DH450" t="str">
            <v>无数据</v>
          </cell>
          <cell r="DI450" t="str">
            <v>n.a.</v>
          </cell>
          <cell r="DJ450">
            <v>-1198</v>
          </cell>
          <cell r="DK450">
            <v>0</v>
          </cell>
          <cell r="DL450" t="str">
            <v>无数据</v>
          </cell>
          <cell r="DM450" t="e">
            <v>#VALUE!</v>
          </cell>
          <cell r="DN450" t="e">
            <v>#VALUE!</v>
          </cell>
          <cell r="DO450">
            <v>0</v>
          </cell>
          <cell r="DP450" t="e">
            <v>#VALUE!</v>
          </cell>
          <cell r="DQ450">
            <v>1799</v>
          </cell>
          <cell r="DS450" t="str">
            <v>无数据</v>
          </cell>
          <cell r="DT450" t="str">
            <v>n.a.</v>
          </cell>
          <cell r="DU450">
            <v>-1171</v>
          </cell>
          <cell r="DV450">
            <v>0</v>
          </cell>
          <cell r="DW450" t="str">
            <v>无数据</v>
          </cell>
          <cell r="DX450" t="e">
            <v>#VALUE!</v>
          </cell>
          <cell r="DY450" t="e">
            <v>#VALUE!</v>
          </cell>
          <cell r="DZ450">
            <v>0</v>
          </cell>
          <cell r="EA450" t="e">
            <v>#VALUE!</v>
          </cell>
          <cell r="EB450">
            <v>1799</v>
          </cell>
          <cell r="ED450" t="str">
            <v>无数据</v>
          </cell>
          <cell r="EE450" t="str">
            <v>n.a.</v>
          </cell>
          <cell r="EF450">
            <v>-974</v>
          </cell>
          <cell r="EG450">
            <v>0</v>
          </cell>
          <cell r="EH450" t="str">
            <v>无数据</v>
          </cell>
          <cell r="EI450" t="e">
            <v>#VALUE!</v>
          </cell>
          <cell r="EJ450" t="e">
            <v>#VALUE!</v>
          </cell>
          <cell r="EK450">
            <v>0</v>
          </cell>
          <cell r="EL450" t="e">
            <v>#VALUE!</v>
          </cell>
          <cell r="EM450">
            <v>1799</v>
          </cell>
          <cell r="EO450" t="e">
            <v>#VALUE!</v>
          </cell>
          <cell r="EP450" t="e">
            <v>#VALUE!</v>
          </cell>
          <cell r="EQ450">
            <v>-1114.3333333333301</v>
          </cell>
          <cell r="ER450">
            <v>0</v>
          </cell>
          <cell r="ES450" t="e">
            <v>#VALUE!</v>
          </cell>
          <cell r="ET450" t="e">
            <v>#VALUE!</v>
          </cell>
          <cell r="EU450" t="e">
            <v>#VALUE!</v>
          </cell>
          <cell r="FF450" t="str">
            <v>IN114115FI</v>
          </cell>
          <cell r="FG450" t="str">
            <v>exclude</v>
          </cell>
          <cell r="FH450" t="str">
            <v>Insufficient financial data</v>
          </cell>
          <cell r="FI450" t="str">
            <v>ok, insuf</v>
          </cell>
        </row>
        <row r="451">
          <cell r="B451" t="str">
            <v>WALTON HI-TECH INDUSTRIES PLC</v>
          </cell>
          <cell r="C451" t="str">
            <v>exclude</v>
          </cell>
          <cell r="D451" t="str">
            <v>Lev SDA/SDP</v>
          </cell>
          <cell r="E451" t="str">
            <v>从事电器、电器、电子产品制造</v>
          </cell>
          <cell r="H451" t="str">
            <v/>
          </cell>
          <cell r="I451" t="str">
            <v>ok, sda/sdp</v>
          </cell>
          <cell r="J451" t="str">
            <v>ok,sdp</v>
          </cell>
          <cell r="M451" t="str">
            <v>WALTON HI-TECH INDUSTRIES PLC</v>
          </cell>
          <cell r="N451" t="str">
            <v>This company is engaged in appliances, electrical, and electronics manufacturing. It conducts business from its registered head office located in Dhaka, Bangladesh. The company was incorporated as a private limited company in 2006, under the provisions of Companies Act 1994 (ACT XVIII of 1994), vide registration certificate No. C-61272 (3281)/06 and started its business operation in 2008. The company is the largest and one of the renowned multinational electrical, electronics, technological, and home &amp; kitchen appliances brands. It has become a sensation in the arena of electronics, electrical &amp; automobile industries &amp; as signified as one of the top manufacturing plant in Bangladesh &amp; South Asia. Its service network is the country’s only ISO 9001:2008 Standard Certified after sales service network. It operates across the globe such as in India, Nepal, Bhutan, Myanmar, Maldives, United Arab Emirates, Qatar, Nigeria, and West Africa.</v>
          </cell>
          <cell r="O451" t="str">
            <v>Manufacturing</v>
          </cell>
          <cell r="P451" t="str">
            <v>www.waltonhil.com</v>
          </cell>
          <cell r="R451" t="str">
            <v>Bangladesh</v>
          </cell>
          <cell r="S451" t="str">
            <v>WALTONHIL</v>
          </cell>
          <cell r="T451" t="str">
            <v>A+</v>
          </cell>
          <cell r="U451" t="str">
            <v>3699</v>
          </cell>
          <cell r="V451" t="str">
            <v>Engaged in appliances, electrical, and electronics manufacturing</v>
          </cell>
          <cell r="W451" t="str">
            <v>The Company is the first complete manufacturer and innovative Bangladeshi company in Electrical &amp; Electronics (E&amp;E) Industry. Business started since 1977 and early 2008 WHIL started manufacturing of Refrigerator, Freezer, Air Conditioner, Compressor and now onward expanding its operation in Television, Home &amp; Electrical Appliances.</v>
          </cell>
          <cell r="X451" t="str">
            <v>WALTON HI-TECH INDUSTRIES LIMITED</v>
          </cell>
          <cell r="Z451" t="str">
            <v>BD32448FE</v>
          </cell>
          <cell r="AA451">
            <v>69949926</v>
          </cell>
          <cell r="AB451">
            <v>41079248</v>
          </cell>
          <cell r="AC451" t="str">
            <v>n.a.</v>
          </cell>
          <cell r="AD451" t="str">
            <v>n.a.</v>
          </cell>
          <cell r="AE451">
            <v>71964938</v>
          </cell>
          <cell r="AF451">
            <v>43068463</v>
          </cell>
          <cell r="AG451" t="str">
            <v>n.a.</v>
          </cell>
          <cell r="AH451" t="str">
            <v>n.a.</v>
          </cell>
          <cell r="AI451">
            <v>-2015012</v>
          </cell>
          <cell r="AJ451">
            <v>-1989215</v>
          </cell>
          <cell r="AK451" t="str">
            <v>n.a.</v>
          </cell>
          <cell r="AL451" t="str">
            <v>n.a.</v>
          </cell>
          <cell r="AM451">
            <v>69949926</v>
          </cell>
          <cell r="AN451">
            <v>41079248</v>
          </cell>
          <cell r="AO451" t="str">
            <v>n.a.</v>
          </cell>
          <cell r="AP451" t="str">
            <v>n.a.</v>
          </cell>
          <cell r="AQ451" t="str">
            <v>n.a.</v>
          </cell>
          <cell r="AR451" t="str">
            <v>n.a.</v>
          </cell>
          <cell r="AS451" t="str">
            <v>n.a.</v>
          </cell>
          <cell r="AT451" t="str">
            <v>n.a.</v>
          </cell>
          <cell r="AU451">
            <v>-40700632</v>
          </cell>
          <cell r="AV451">
            <v>-23220584</v>
          </cell>
          <cell r="AW451" t="str">
            <v>n.a.</v>
          </cell>
          <cell r="AX451" t="str">
            <v>n.a.</v>
          </cell>
          <cell r="AY451">
            <v>-52831</v>
          </cell>
          <cell r="AZ451">
            <v>-29449</v>
          </cell>
          <cell r="BA451" t="str">
            <v>n.a.</v>
          </cell>
          <cell r="BB451" t="str">
            <v>n.a.</v>
          </cell>
          <cell r="BC451">
            <v>-8097265</v>
          </cell>
          <cell r="BD451">
            <v>-5268466</v>
          </cell>
          <cell r="BE451" t="str">
            <v>n.a.</v>
          </cell>
          <cell r="BF451" t="str">
            <v>n.a.</v>
          </cell>
          <cell r="BG451">
            <v>21099198</v>
          </cell>
          <cell r="BH451">
            <v>12560749</v>
          </cell>
          <cell r="BI451" t="str">
            <v>n.a.</v>
          </cell>
          <cell r="BJ451" t="str">
            <v>n.a.</v>
          </cell>
          <cell r="BK451">
            <v>-1687669</v>
          </cell>
          <cell r="BL451">
            <v>-1557476</v>
          </cell>
          <cell r="BM451" t="str">
            <v>n.a.</v>
          </cell>
          <cell r="BN451" t="str">
            <v>n.a.</v>
          </cell>
          <cell r="BO451">
            <v>-1676160</v>
          </cell>
          <cell r="BP451">
            <v>-1541135</v>
          </cell>
          <cell r="BQ451" t="str">
            <v>n.a.</v>
          </cell>
          <cell r="BR451" t="str">
            <v>n.a.</v>
          </cell>
          <cell r="BS451">
            <v>-11509</v>
          </cell>
          <cell r="BT451">
            <v>-16341</v>
          </cell>
          <cell r="BU451" t="str">
            <v>n.a.</v>
          </cell>
          <cell r="BV451" t="str">
            <v>n.a.</v>
          </cell>
          <cell r="BW451">
            <v>16392038</v>
          </cell>
          <cell r="BX451">
            <v>7264494</v>
          </cell>
          <cell r="BY451" t="str">
            <v>n.a.</v>
          </cell>
          <cell r="BZ451" t="str">
            <v>n.a.</v>
          </cell>
          <cell r="CA451">
            <v>67090840</v>
          </cell>
          <cell r="CB451">
            <v>52319143</v>
          </cell>
          <cell r="CC451" t="str">
            <v>n.a.</v>
          </cell>
          <cell r="CD451" t="str">
            <v>n.a.</v>
          </cell>
          <cell r="CE451">
            <v>24130562</v>
          </cell>
          <cell r="CF451">
            <v>21933257</v>
          </cell>
          <cell r="CG451" t="str">
            <v>n.a.</v>
          </cell>
          <cell r="CH451" t="str">
            <v>n.a.</v>
          </cell>
          <cell r="CI451">
            <v>32828074</v>
          </cell>
          <cell r="CJ451">
            <v>23835433</v>
          </cell>
          <cell r="CK451" t="str">
            <v>n.a.</v>
          </cell>
          <cell r="CL451" t="str">
            <v>n.a.</v>
          </cell>
          <cell r="CM451">
            <v>342313</v>
          </cell>
          <cell r="CN451">
            <v>381433</v>
          </cell>
          <cell r="CO451" t="str">
            <v>n.a.</v>
          </cell>
          <cell r="CP451" t="str">
            <v>n.a.</v>
          </cell>
          <cell r="CQ451">
            <v>5069375</v>
          </cell>
          <cell r="CR451">
            <v>2083891</v>
          </cell>
          <cell r="CS451" t="str">
            <v>n.a.</v>
          </cell>
          <cell r="CT451" t="str">
            <v>n.a.</v>
          </cell>
          <cell r="CU451">
            <v>1365549</v>
          </cell>
          <cell r="CV451">
            <v>616912</v>
          </cell>
          <cell r="CW451" t="str">
            <v>n.a.</v>
          </cell>
          <cell r="CX451" t="str">
            <v>n.a.</v>
          </cell>
          <cell r="CY451">
            <v>4587700</v>
          </cell>
          <cell r="CZ451">
            <v>3622768</v>
          </cell>
          <cell r="DA451" t="str">
            <v>n.a.</v>
          </cell>
          <cell r="DB451" t="str">
            <v>n.a.</v>
          </cell>
          <cell r="DC451">
            <v>134449308</v>
          </cell>
          <cell r="DD451">
            <v>116421004</v>
          </cell>
          <cell r="DE451" t="str">
            <v>n.a.</v>
          </cell>
          <cell r="DF451" t="str">
            <v>n.a.</v>
          </cell>
          <cell r="DH451">
            <v>69949926</v>
          </cell>
          <cell r="DI451">
            <v>-40700632</v>
          </cell>
          <cell r="DJ451">
            <v>-8150096</v>
          </cell>
          <cell r="DK451">
            <v>-1687669</v>
          </cell>
          <cell r="DL451">
            <v>19411529</v>
          </cell>
          <cell r="DM451">
            <v>0.27750606912722098</v>
          </cell>
          <cell r="DN451">
            <v>0.384094671621658</v>
          </cell>
          <cell r="DO451">
            <v>-52831</v>
          </cell>
          <cell r="DP451">
            <v>23031909.5</v>
          </cell>
          <cell r="DQ451">
            <v>4105234</v>
          </cell>
          <cell r="DS451">
            <v>41079248</v>
          </cell>
          <cell r="DT451">
            <v>-23220584</v>
          </cell>
          <cell r="DU451">
            <v>-5297915</v>
          </cell>
          <cell r="DV451">
            <v>-1557476</v>
          </cell>
          <cell r="DW451">
            <v>11003273</v>
          </cell>
          <cell r="DX451">
            <v>0.26785478156756898</v>
          </cell>
          <cell r="DY451">
            <v>0.36584925343234898</v>
          </cell>
          <cell r="DZ451">
            <v>-29449</v>
          </cell>
          <cell r="EA451" t="e">
            <v>#VALUE!</v>
          </cell>
          <cell r="EB451" t="e">
            <v>#VALUE!</v>
          </cell>
          <cell r="ED451" t="str">
            <v>无数据</v>
          </cell>
          <cell r="EE451" t="str">
            <v>n.a.</v>
          </cell>
          <cell r="EF451" t="str">
            <v>n.a.</v>
          </cell>
          <cell r="EG451" t="str">
            <v>n.a.</v>
          </cell>
          <cell r="EH451" t="str">
            <v>无数据</v>
          </cell>
          <cell r="EI451" t="e">
            <v>#VALUE!</v>
          </cell>
          <cell r="EJ451" t="e">
            <v>#VALUE!</v>
          </cell>
          <cell r="EK451" t="str">
            <v>n.a.</v>
          </cell>
          <cell r="EL451" t="e">
            <v>#VALUE!</v>
          </cell>
          <cell r="EM451" t="e">
            <v>#VALUE!</v>
          </cell>
          <cell r="EO451" t="e">
            <v>#VALUE!</v>
          </cell>
          <cell r="EP451" t="e">
            <v>#VALUE!</v>
          </cell>
          <cell r="EQ451" t="e">
            <v>#VALUE!</v>
          </cell>
          <cell r="ER451" t="e">
            <v>#VALUE!</v>
          </cell>
          <cell r="ES451" t="e">
            <v>#VALUE!</v>
          </cell>
          <cell r="ET451" t="e">
            <v>#VALUE!</v>
          </cell>
          <cell r="EU451" t="e">
            <v>#VALUE!</v>
          </cell>
          <cell r="FF451" t="str">
            <v>BD32448FE</v>
          </cell>
          <cell r="FG451" t="str">
            <v>exclude</v>
          </cell>
          <cell r="FH451" t="str">
            <v>Lev SDA/SDP</v>
          </cell>
          <cell r="FI451" t="str">
            <v>ok, sda/sdp</v>
          </cell>
        </row>
        <row r="452">
          <cell r="B452" t="str">
            <v>PARAS DEFENCE AND SPACE TECHNOLOGIES LIMITED</v>
          </cell>
          <cell r="C452" t="str">
            <v>exclude</v>
          </cell>
          <cell r="D452" t="str">
            <v>Lev SDA/SDP</v>
          </cell>
          <cell r="E452" t="str">
            <v>从事国防和空间应用产品、系统和解决方案的设计、开发、制造、测试和调试</v>
          </cell>
          <cell r="H452" t="str">
            <v/>
          </cell>
          <cell r="I452" t="str">
            <v>ok, sda/sdp</v>
          </cell>
          <cell r="J452" t="str">
            <v>ok,sda</v>
          </cell>
          <cell r="M452" t="str">
            <v>PARAS DEFENCE AND SPACE TECHNOLOGIES LIMITED</v>
          </cell>
          <cell r="N452" t="str">
            <v>This company, based in India, is involved in design, development, manufacturing, testing and commissioning of products, systems and solutions for defence &amp; space applications. It was founded in 1986 and conducts business from its registered head office located in Thane.The company’s electronics division is one of the oldest defence electronics groups, with significant contributions to major Defence Programs for Land and Naval Applications. Its Heavy Engineering Division is its oldest arm of the company, offering exceptional engineering capabilities, enabling Import Substitution and truly justifying the intent of Make in India for over three decades now.Some of its customers are Alpha Design Technologies, Premier Explosives Limited, Bharat Dynamics Ltd, Rafael Advances Defense Systems Ltd., Godrej &amp; Boyce Mfg Co Ltd, abd Bharat Electronics.</v>
          </cell>
          <cell r="O452" t="str">
            <v>Manufacturing; Services</v>
          </cell>
          <cell r="P452" t="str">
            <v>www.parasdefence.com</v>
          </cell>
          <cell r="R452" t="str">
            <v>India</v>
          </cell>
          <cell r="S452" t="str">
            <v>PARAS</v>
          </cell>
          <cell r="T452" t="str">
            <v>B+</v>
          </cell>
          <cell r="U452" t="str">
            <v>3699</v>
          </cell>
          <cell r="V452" t="str">
            <v>Involved in design, development, manufacturing, testing and commissioning of products, systems and solutions for defence &amp; space applications</v>
          </cell>
          <cell r="W452" t="str">
            <v>The Company is engaged in designing, developing, manufacturing and testing of a wide range of defence and space engineering products and solutions.</v>
          </cell>
          <cell r="X452" t="str">
            <v>PARAS FLOW FORM ENGINEERING LIMITED</v>
          </cell>
          <cell r="Z452" t="str">
            <v>IN001670348IND</v>
          </cell>
          <cell r="AA452">
            <v>1837247</v>
          </cell>
          <cell r="AB452">
            <v>1438232</v>
          </cell>
          <cell r="AC452">
            <v>1488070</v>
          </cell>
          <cell r="AD452">
            <v>1557820</v>
          </cell>
          <cell r="AE452">
            <v>1825208</v>
          </cell>
          <cell r="AF452">
            <v>1433299</v>
          </cell>
          <cell r="AG452">
            <v>1470430</v>
          </cell>
          <cell r="AH452">
            <v>1543990</v>
          </cell>
          <cell r="AI452" t="str">
            <v>n.a.</v>
          </cell>
          <cell r="AJ452" t="str">
            <v>n.a.</v>
          </cell>
          <cell r="AK452" t="str">
            <v>n.a.</v>
          </cell>
          <cell r="AL452" t="str">
            <v>n.a.</v>
          </cell>
          <cell r="AM452">
            <v>1825208</v>
          </cell>
          <cell r="AN452">
            <v>1433299</v>
          </cell>
          <cell r="AO452">
            <v>1470430</v>
          </cell>
          <cell r="AP452">
            <v>1543990</v>
          </cell>
          <cell r="AQ452">
            <v>12039</v>
          </cell>
          <cell r="AR452">
            <v>4933</v>
          </cell>
          <cell r="AS452">
            <v>17640</v>
          </cell>
          <cell r="AT452">
            <v>13830</v>
          </cell>
          <cell r="AU452">
            <v>-888177</v>
          </cell>
          <cell r="AV452">
            <v>-689517</v>
          </cell>
          <cell r="AW452">
            <v>-740560</v>
          </cell>
          <cell r="AX452">
            <v>-854550</v>
          </cell>
          <cell r="AY452">
            <v>0</v>
          </cell>
          <cell r="AZ452">
            <v>0</v>
          </cell>
          <cell r="BA452">
            <v>0</v>
          </cell>
          <cell r="BB452">
            <v>0</v>
          </cell>
          <cell r="BC452">
            <v>-369140</v>
          </cell>
          <cell r="BD452">
            <v>-282401</v>
          </cell>
          <cell r="BE452">
            <v>-309360</v>
          </cell>
          <cell r="BF452">
            <v>-250230</v>
          </cell>
          <cell r="BG452">
            <v>579930</v>
          </cell>
          <cell r="BH452">
            <v>466314</v>
          </cell>
          <cell r="BI452">
            <v>438150</v>
          </cell>
          <cell r="BJ452">
            <v>453040</v>
          </cell>
          <cell r="BK452">
            <v>-104233</v>
          </cell>
          <cell r="BL452">
            <v>-96536</v>
          </cell>
          <cell r="BM452">
            <v>-97130</v>
          </cell>
          <cell r="BN452">
            <v>-94060</v>
          </cell>
          <cell r="BO452">
            <v>-98741</v>
          </cell>
          <cell r="BP452">
            <v>-91046</v>
          </cell>
          <cell r="BQ452">
            <v>-91620</v>
          </cell>
          <cell r="BR452">
            <v>-89120</v>
          </cell>
          <cell r="BS452">
            <v>-5492</v>
          </cell>
          <cell r="BT452">
            <v>-5490</v>
          </cell>
          <cell r="BU452">
            <v>-5510</v>
          </cell>
          <cell r="BV452">
            <v>-4940</v>
          </cell>
          <cell r="BW452">
            <v>270431</v>
          </cell>
          <cell r="BX452">
            <v>158466</v>
          </cell>
          <cell r="BY452">
            <v>196570</v>
          </cell>
          <cell r="BZ452">
            <v>189700</v>
          </cell>
          <cell r="CA452">
            <v>2959022</v>
          </cell>
          <cell r="CB452">
            <v>1979475</v>
          </cell>
          <cell r="CC452">
            <v>1779080</v>
          </cell>
          <cell r="CD452">
            <v>1574800</v>
          </cell>
          <cell r="CE452">
            <v>666276</v>
          </cell>
          <cell r="CF452">
            <v>747109</v>
          </cell>
          <cell r="CG452">
            <v>604300</v>
          </cell>
          <cell r="CH452">
            <v>645270</v>
          </cell>
          <cell r="CI452">
            <v>1229774</v>
          </cell>
          <cell r="CJ452">
            <v>948546</v>
          </cell>
          <cell r="CK452">
            <v>975990</v>
          </cell>
          <cell r="CL452">
            <v>832270</v>
          </cell>
          <cell r="CM452">
            <v>51914</v>
          </cell>
          <cell r="CN452">
            <v>27744</v>
          </cell>
          <cell r="CO452">
            <v>45610</v>
          </cell>
          <cell r="CP452">
            <v>28140</v>
          </cell>
          <cell r="CQ452">
            <v>759407</v>
          </cell>
          <cell r="CR452">
            <v>83161</v>
          </cell>
          <cell r="CS452">
            <v>43800</v>
          </cell>
          <cell r="CT452">
            <v>18570</v>
          </cell>
          <cell r="CU452" t="str">
            <v>n.a.</v>
          </cell>
          <cell r="CV452" t="str">
            <v>n.a.</v>
          </cell>
          <cell r="CW452" t="str">
            <v>n.a.</v>
          </cell>
          <cell r="CX452" t="str">
            <v>n.a.</v>
          </cell>
          <cell r="CY452">
            <v>86784</v>
          </cell>
          <cell r="CZ452">
            <v>62389</v>
          </cell>
          <cell r="DA452">
            <v>99890</v>
          </cell>
          <cell r="DB452">
            <v>71760</v>
          </cell>
          <cell r="DC452">
            <v>4576770</v>
          </cell>
          <cell r="DD452">
            <v>3627560</v>
          </cell>
          <cell r="DE452">
            <v>3423860</v>
          </cell>
          <cell r="DF452">
            <v>3297480</v>
          </cell>
          <cell r="DH452">
            <v>1825208</v>
          </cell>
          <cell r="DI452">
            <v>-888177</v>
          </cell>
          <cell r="DJ452">
            <v>-369140</v>
          </cell>
          <cell r="DK452">
            <v>-104233</v>
          </cell>
          <cell r="DL452">
            <v>463658</v>
          </cell>
          <cell r="DM452">
            <v>0.25403022559620603</v>
          </cell>
          <cell r="DN452">
            <v>0.34053688810546801</v>
          </cell>
          <cell r="DO452">
            <v>0</v>
          </cell>
          <cell r="DP452">
            <v>706692.5</v>
          </cell>
          <cell r="DQ452">
            <v>74586.5</v>
          </cell>
          <cell r="DS452">
            <v>1433299</v>
          </cell>
          <cell r="DT452">
            <v>-689517</v>
          </cell>
          <cell r="DU452">
            <v>-282401</v>
          </cell>
          <cell r="DV452">
            <v>-96536</v>
          </cell>
          <cell r="DW452">
            <v>364845</v>
          </cell>
          <cell r="DX452">
            <v>0.25454912059521401</v>
          </cell>
          <cell r="DY452">
            <v>0.34147001181145797</v>
          </cell>
          <cell r="DZ452">
            <v>0</v>
          </cell>
          <cell r="EA452">
            <v>675704.5</v>
          </cell>
          <cell r="EB452">
            <v>81139.5</v>
          </cell>
          <cell r="ED452">
            <v>1470430</v>
          </cell>
          <cell r="EE452">
            <v>-740560</v>
          </cell>
          <cell r="EF452">
            <v>-309360</v>
          </cell>
          <cell r="EG452">
            <v>-97130</v>
          </cell>
          <cell r="EH452">
            <v>323380</v>
          </cell>
          <cell r="EI452">
            <v>0.21992206361404501</v>
          </cell>
          <cell r="EJ452">
            <v>0.281923194280982</v>
          </cell>
          <cell r="EK452">
            <v>0</v>
          </cell>
          <cell r="EL452">
            <v>624785</v>
          </cell>
          <cell r="EM452">
            <v>85825</v>
          </cell>
          <cell r="EO452">
            <v>1576312.33333333</v>
          </cell>
          <cell r="EP452">
            <v>-772751.33333333302</v>
          </cell>
          <cell r="EQ452">
            <v>-320300.33333333302</v>
          </cell>
          <cell r="ER452">
            <v>-99299.666666666701</v>
          </cell>
          <cell r="ES452">
            <v>383961</v>
          </cell>
          <cell r="ET452">
            <v>0.24358180284490999</v>
          </cell>
          <cell r="EU452">
            <v>0.32202001982637102</v>
          </cell>
          <cell r="FF452" t="str">
            <v>IN001670348IND</v>
          </cell>
          <cell r="FG452" t="str">
            <v>exclude</v>
          </cell>
          <cell r="FH452" t="str">
            <v>Lev SDA/SDP</v>
          </cell>
          <cell r="FI452" t="str">
            <v>ok, sda/sdp</v>
          </cell>
        </row>
        <row r="453">
          <cell r="B453" t="str">
            <v>JIANGSU RUITAI NEW ENERGY MATERIALS CO.,LTD.</v>
          </cell>
          <cell r="C453" t="str">
            <v>exclude</v>
          </cell>
          <cell r="D453" t="str">
            <v>Independence(A+, A, A-, B+, B, B-,U)</v>
          </cell>
          <cell r="H453" t="str">
            <v/>
          </cell>
          <cell r="I453" t="str">
            <v>ok, indep</v>
          </cell>
          <cell r="J453" t="str">
            <v>ok,indep</v>
          </cell>
          <cell r="M453" t="str">
            <v>JIANGSU RUITAI NEW ENERGY MATERIALS CO.,LTD.</v>
          </cell>
          <cell r="N453" t="str">
            <v>This company is engaged in the research, development, production and sales of lithium-ion battery materials, silane coupling agents and other new chemical materials. It was incorporated in 2017 and conducts business from its registered head office located in Zhangjiagang, China.</v>
          </cell>
          <cell r="O453" t="str">
            <v>Manufacturing; Wholesale</v>
          </cell>
          <cell r="P453" t="str">
            <v>www.rtxc.com</v>
          </cell>
          <cell r="R453" t="str">
            <v>China</v>
          </cell>
          <cell r="S453" t="str">
            <v>301238</v>
          </cell>
          <cell r="T453" t="str">
            <v>D</v>
          </cell>
          <cell r="U453" t="str">
            <v>3691</v>
          </cell>
          <cell r="V453" t="str">
            <v>Engaged in the research, development, production and sales of lithium-ion battery materials, silane coupling agents and other new chemical materials</v>
          </cell>
          <cell r="W453" t="str">
            <v>The Company is mainly engaged in the R &amp;amp; D, production and sales of lithium-ion battery materials, silane coupling agents and other new chemical materials.</v>
          </cell>
          <cell r="Z453" t="str">
            <v>CN56493PC</v>
          </cell>
          <cell r="AA453">
            <v>5198780</v>
          </cell>
          <cell r="AB453">
            <v>1820101</v>
          </cell>
          <cell r="AC453">
            <v>1658774</v>
          </cell>
          <cell r="AD453" t="str">
            <v>n.a.</v>
          </cell>
          <cell r="AE453">
            <v>5194492</v>
          </cell>
          <cell r="AF453">
            <v>1807654</v>
          </cell>
          <cell r="AG453">
            <v>1651317</v>
          </cell>
          <cell r="AH453" t="str">
            <v>n.a.</v>
          </cell>
          <cell r="AI453">
            <v>-13413</v>
          </cell>
          <cell r="AJ453">
            <v>-7976</v>
          </cell>
          <cell r="AK453">
            <v>-6678</v>
          </cell>
          <cell r="AL453" t="str">
            <v>n.a.</v>
          </cell>
          <cell r="AM453">
            <v>5181079</v>
          </cell>
          <cell r="AN453">
            <v>1799678</v>
          </cell>
          <cell r="AO453">
            <v>1644639</v>
          </cell>
          <cell r="AP453" t="str">
            <v>n.a.</v>
          </cell>
          <cell r="AQ453">
            <v>17701</v>
          </cell>
          <cell r="AR453">
            <v>20423</v>
          </cell>
          <cell r="AS453">
            <v>14135</v>
          </cell>
          <cell r="AT453" t="str">
            <v>n.a.</v>
          </cell>
          <cell r="AU453">
            <v>-4029948</v>
          </cell>
          <cell r="AV453">
            <v>-1261418</v>
          </cell>
          <cell r="AW453">
            <v>-1196250</v>
          </cell>
          <cell r="AX453" t="str">
            <v>n.a.</v>
          </cell>
          <cell r="AY453" t="str">
            <v>n.a.</v>
          </cell>
          <cell r="AZ453" t="str">
            <v>n.a.</v>
          </cell>
          <cell r="BA453" t="str">
            <v>n.a.</v>
          </cell>
          <cell r="BB453" t="str">
            <v>n.a.</v>
          </cell>
          <cell r="BC453">
            <v>-266927</v>
          </cell>
          <cell r="BD453">
            <v>-144957</v>
          </cell>
          <cell r="BE453">
            <v>-171681</v>
          </cell>
          <cell r="BF453" t="str">
            <v>n.a.</v>
          </cell>
          <cell r="BG453">
            <v>901905</v>
          </cell>
          <cell r="BH453">
            <v>413726</v>
          </cell>
          <cell r="BI453">
            <v>290843</v>
          </cell>
          <cell r="BJ453" t="str">
            <v>n.a.</v>
          </cell>
          <cell r="BK453">
            <v>-52611</v>
          </cell>
          <cell r="BL453">
            <v>-41117</v>
          </cell>
          <cell r="BM453">
            <v>-36284</v>
          </cell>
          <cell r="BN453" t="str">
            <v>n.a.</v>
          </cell>
          <cell r="BO453">
            <v>-49902</v>
          </cell>
          <cell r="BP453">
            <v>-38473</v>
          </cell>
          <cell r="BQ453">
            <v>-34569</v>
          </cell>
          <cell r="BR453" t="str">
            <v>n.a.</v>
          </cell>
          <cell r="BS453">
            <v>-2709</v>
          </cell>
          <cell r="BT453">
            <v>-2644</v>
          </cell>
          <cell r="BU453">
            <v>-1715</v>
          </cell>
          <cell r="BV453" t="str">
            <v>n.a.</v>
          </cell>
          <cell r="BW453">
            <v>602339</v>
          </cell>
          <cell r="BX453">
            <v>257300</v>
          </cell>
          <cell r="BY453">
            <v>176847</v>
          </cell>
          <cell r="BZ453" t="str">
            <v>n.a.</v>
          </cell>
          <cell r="CA453">
            <v>4695105</v>
          </cell>
          <cell r="CB453">
            <v>2510585</v>
          </cell>
          <cell r="CC453">
            <v>1635912</v>
          </cell>
          <cell r="CD453" t="str">
            <v>n.a.</v>
          </cell>
          <cell r="CE453">
            <v>608932</v>
          </cell>
          <cell r="CF453">
            <v>260291</v>
          </cell>
          <cell r="CG453">
            <v>157333</v>
          </cell>
          <cell r="CH453" t="str">
            <v>n.a.</v>
          </cell>
          <cell r="CI453">
            <v>1632640</v>
          </cell>
          <cell r="CJ453">
            <v>644238</v>
          </cell>
          <cell r="CK453">
            <v>546733</v>
          </cell>
          <cell r="CL453" t="str">
            <v>n.a.</v>
          </cell>
          <cell r="CM453">
            <v>1453509</v>
          </cell>
          <cell r="CN453">
            <v>388529</v>
          </cell>
          <cell r="CO453">
            <v>412707</v>
          </cell>
          <cell r="CP453" t="str">
            <v>n.a.</v>
          </cell>
          <cell r="CQ453">
            <v>990163</v>
          </cell>
          <cell r="CR453">
            <v>1214079</v>
          </cell>
          <cell r="CS453">
            <v>514330</v>
          </cell>
          <cell r="CT453" t="str">
            <v>n.a.</v>
          </cell>
          <cell r="CU453" t="str">
            <v>n.a.</v>
          </cell>
          <cell r="CV453">
            <v>0</v>
          </cell>
          <cell r="CW453">
            <v>90000</v>
          </cell>
          <cell r="CX453" t="str">
            <v>n.a.</v>
          </cell>
          <cell r="CY453">
            <v>202723</v>
          </cell>
          <cell r="CZ453">
            <v>175647</v>
          </cell>
          <cell r="DA453">
            <v>218221</v>
          </cell>
          <cell r="DB453" t="str">
            <v>n.a.</v>
          </cell>
          <cell r="DC453">
            <v>5588744</v>
          </cell>
          <cell r="DD453">
            <v>3181646</v>
          </cell>
          <cell r="DE453">
            <v>2185495</v>
          </cell>
          <cell r="DF453" t="str">
            <v>n.a.</v>
          </cell>
          <cell r="DH453">
            <v>5181079</v>
          </cell>
          <cell r="DI453">
            <v>-4029948</v>
          </cell>
          <cell r="DJ453">
            <v>-266927</v>
          </cell>
          <cell r="DK453">
            <v>-52611</v>
          </cell>
          <cell r="DL453">
            <v>831593</v>
          </cell>
          <cell r="DM453">
            <v>0.160505755654372</v>
          </cell>
          <cell r="DN453">
            <v>0.19119339618520401</v>
          </cell>
          <cell r="DO453" t="str">
            <v>n.a.</v>
          </cell>
          <cell r="DP453">
            <v>434611.5</v>
          </cell>
          <cell r="DQ453">
            <v>189185</v>
          </cell>
          <cell r="DS453">
            <v>1799678</v>
          </cell>
          <cell r="DT453">
            <v>-1261418</v>
          </cell>
          <cell r="DU453">
            <v>-144957</v>
          </cell>
          <cell r="DV453">
            <v>-41117</v>
          </cell>
          <cell r="DW453">
            <v>352186</v>
          </cell>
          <cell r="DX453">
            <v>0.19569389635257001</v>
          </cell>
          <cell r="DY453">
            <v>0.24330773503411399</v>
          </cell>
          <cell r="DZ453" t="str">
            <v>n.a.</v>
          </cell>
          <cell r="EA453">
            <v>208812</v>
          </cell>
          <cell r="EB453">
            <v>196934</v>
          </cell>
          <cell r="ED453">
            <v>1644639</v>
          </cell>
          <cell r="EE453">
            <v>-1196250</v>
          </cell>
          <cell r="EF453">
            <v>-171681</v>
          </cell>
          <cell r="EG453">
            <v>-36284</v>
          </cell>
          <cell r="EH453">
            <v>240424</v>
          </cell>
          <cell r="EI453">
            <v>0.14618648834181799</v>
          </cell>
          <cell r="EJ453">
            <v>0.17121594627603301</v>
          </cell>
          <cell r="EK453" t="str">
            <v>n.a.</v>
          </cell>
          <cell r="EL453" t="e">
            <v>#VALUE!</v>
          </cell>
          <cell r="EM453" t="e">
            <v>#VALUE!</v>
          </cell>
          <cell r="EO453">
            <v>2875132</v>
          </cell>
          <cell r="EP453">
            <v>-2162538.6666666698</v>
          </cell>
          <cell r="EQ453">
            <v>-194521.66666666701</v>
          </cell>
          <cell r="ER453">
            <v>-43337.333333333299</v>
          </cell>
          <cell r="ES453">
            <v>474734.33333333401</v>
          </cell>
          <cell r="ET453">
            <v>0.16511740446467599</v>
          </cell>
          <cell r="EU453">
            <v>0.19777320230134099</v>
          </cell>
          <cell r="FF453" t="str">
            <v>CN56493PC</v>
          </cell>
          <cell r="FG453" t="str">
            <v>exclude</v>
          </cell>
          <cell r="FH453" t="str">
            <v>Independence(A+, A, A-, B+, B, B-,U)</v>
          </cell>
          <cell r="FI453" t="str">
            <v>ok, indep</v>
          </cell>
        </row>
        <row r="454">
          <cell r="B454" t="str">
            <v>SANY HEAVY ENERGY CO., LTD.</v>
          </cell>
          <cell r="C454" t="str">
            <v>exclude</v>
          </cell>
          <cell r="D454" t="str">
            <v>Independence(A+, A, A-, B+, B, B-,U)</v>
          </cell>
          <cell r="H454" t="str">
            <v/>
          </cell>
          <cell r="I454" t="str">
            <v>ok, indep</v>
          </cell>
          <cell r="J454" t="str">
            <v>ok,indep</v>
          </cell>
          <cell r="M454" t="str">
            <v>SANY HEAVY ENERGY CO., LTD.</v>
          </cell>
          <cell r="N454" t="str">
            <v>This company, based in China, is engaged in the development, manufacture, and sale of integrated excavation machinery, integrated coal mining equipment, and coal mine transportation equipment. It was incorporated in 2008 and has its registered headquarters based in Beijing. It offers roadheaders, such as soft rock roadheaders, hard rock roadheaders, large mining high roadheaders, and drilling machinery; and combined coal mining units, including coal mining machines, hydraulic support systems, scraper conveyors, and centralized control systems. The company also provides mining transport equipment comprising mechanical drive off-highway dump trucks, electric drive off-highway dump trucks, articulated trucks, and underground coal mining vehicles; continuous mining machineries and concrete pump for coal mines; and spare parts and maintenance services.</v>
          </cell>
          <cell r="O454" t="str">
            <v>Manufacturing</v>
          </cell>
          <cell r="P454" t="str">
            <v>electric.sanygroup.com</v>
          </cell>
          <cell r="R454" t="str">
            <v>China</v>
          </cell>
          <cell r="S454" t="str">
            <v>688349</v>
          </cell>
          <cell r="T454" t="str">
            <v>D</v>
          </cell>
          <cell r="U454" t="str">
            <v>3699</v>
          </cell>
          <cell r="V454" t="str">
            <v>Engaged in the development, manufacture, and sale of integrated excavation machinery, integrated coal mining equipment, and coal mine transportation equipment</v>
          </cell>
          <cell r="W454" t="str">
            <v>The Company's main business is wind turbine research and development, manufacturing and sales, wind farm design, construction, operation management and photovoltaic power station operation management business.</v>
          </cell>
          <cell r="Z454" t="str">
            <v>CN56497PC</v>
          </cell>
          <cell r="AA454">
            <v>10299238</v>
          </cell>
          <cell r="AB454">
            <v>9452327</v>
          </cell>
          <cell r="AC454">
            <v>1491394</v>
          </cell>
          <cell r="AD454" t="str">
            <v>n.a.</v>
          </cell>
          <cell r="AE454">
            <v>10037874</v>
          </cell>
          <cell r="AF454">
            <v>9193571</v>
          </cell>
          <cell r="AG454">
            <v>1349433</v>
          </cell>
          <cell r="AH454" t="str">
            <v>n.a.</v>
          </cell>
          <cell r="AI454">
            <v>-69185</v>
          </cell>
          <cell r="AJ454">
            <v>-67171</v>
          </cell>
          <cell r="AK454">
            <v>-14401</v>
          </cell>
          <cell r="AL454" t="str">
            <v>n.a.</v>
          </cell>
          <cell r="AM454">
            <v>9968689</v>
          </cell>
          <cell r="AN454">
            <v>9126400</v>
          </cell>
          <cell r="AO454">
            <v>1335032</v>
          </cell>
          <cell r="AP454" t="str">
            <v>n.a.</v>
          </cell>
          <cell r="AQ454">
            <v>330549</v>
          </cell>
          <cell r="AR454">
            <v>325927</v>
          </cell>
          <cell r="AS454">
            <v>156362</v>
          </cell>
          <cell r="AT454" t="str">
            <v>n.a.</v>
          </cell>
          <cell r="AU454">
            <v>-7145437</v>
          </cell>
          <cell r="AV454">
            <v>-6420483</v>
          </cell>
          <cell r="AW454">
            <v>-844465</v>
          </cell>
          <cell r="AX454" t="str">
            <v>n.a.</v>
          </cell>
          <cell r="AY454" t="str">
            <v>n.a.</v>
          </cell>
          <cell r="AZ454" t="str">
            <v>n.a.</v>
          </cell>
          <cell r="BA454" t="str">
            <v>n.a.</v>
          </cell>
          <cell r="BB454" t="str">
            <v>n.a.</v>
          </cell>
          <cell r="BC454">
            <v>-1675283</v>
          </cell>
          <cell r="BD454">
            <v>-1472825</v>
          </cell>
          <cell r="BE454">
            <v>-737414</v>
          </cell>
          <cell r="BF454" t="str">
            <v>n.a.</v>
          </cell>
          <cell r="BG454">
            <v>1478518</v>
          </cell>
          <cell r="BH454">
            <v>1559019</v>
          </cell>
          <cell r="BI454">
            <v>-90485</v>
          </cell>
          <cell r="BJ454" t="str">
            <v>n.a.</v>
          </cell>
          <cell r="BK454">
            <v>-135737</v>
          </cell>
          <cell r="BL454">
            <v>-81287</v>
          </cell>
          <cell r="BM454">
            <v>-4900</v>
          </cell>
          <cell r="BN454" t="str">
            <v>n.a.</v>
          </cell>
          <cell r="BO454">
            <v>-65352</v>
          </cell>
          <cell r="BP454">
            <v>-61575</v>
          </cell>
          <cell r="BQ454">
            <v>-3072</v>
          </cell>
          <cell r="BR454" t="str">
            <v>n.a.</v>
          </cell>
          <cell r="BS454">
            <v>-70385</v>
          </cell>
          <cell r="BT454">
            <v>-19712</v>
          </cell>
          <cell r="BU454">
            <v>-1828</v>
          </cell>
          <cell r="BV454" t="str">
            <v>n.a.</v>
          </cell>
          <cell r="BW454">
            <v>1591139</v>
          </cell>
          <cell r="BX454">
            <v>1371566</v>
          </cell>
          <cell r="BY454">
            <v>125541</v>
          </cell>
          <cell r="BZ454" t="str">
            <v>n.a.</v>
          </cell>
          <cell r="CA454">
            <v>10281427</v>
          </cell>
          <cell r="CB454">
            <v>7361980</v>
          </cell>
          <cell r="CC454">
            <v>3393768</v>
          </cell>
          <cell r="CD454" t="str">
            <v>n.a.</v>
          </cell>
          <cell r="CE454">
            <v>1528355</v>
          </cell>
          <cell r="CF454">
            <v>2009038</v>
          </cell>
          <cell r="CG454">
            <v>553685</v>
          </cell>
          <cell r="CH454" t="str">
            <v>n.a.</v>
          </cell>
          <cell r="CI454">
            <v>1524088</v>
          </cell>
          <cell r="CJ454">
            <v>672025</v>
          </cell>
          <cell r="CK454">
            <v>537757</v>
          </cell>
          <cell r="CL454" t="str">
            <v>n.a.</v>
          </cell>
          <cell r="CM454">
            <v>2978099</v>
          </cell>
          <cell r="CN454">
            <v>2637833</v>
          </cell>
          <cell r="CO454">
            <v>1291780</v>
          </cell>
          <cell r="CP454" t="str">
            <v>n.a.</v>
          </cell>
          <cell r="CQ454">
            <v>4056638</v>
          </cell>
          <cell r="CR454">
            <v>1895434</v>
          </cell>
          <cell r="CS454">
            <v>864777</v>
          </cell>
          <cell r="CT454" t="str">
            <v>n.a.</v>
          </cell>
          <cell r="CU454">
            <v>76938</v>
          </cell>
          <cell r="CV454">
            <v>62684</v>
          </cell>
          <cell r="CW454">
            <v>607494</v>
          </cell>
          <cell r="CX454" t="str">
            <v>n.a.</v>
          </cell>
          <cell r="CY454">
            <v>1106620</v>
          </cell>
          <cell r="CZ454">
            <v>1681204</v>
          </cell>
          <cell r="DA454">
            <v>1211170</v>
          </cell>
          <cell r="DB454" t="str">
            <v>n.a.</v>
          </cell>
          <cell r="DC454">
            <v>17762239</v>
          </cell>
          <cell r="DD454">
            <v>14166176</v>
          </cell>
          <cell r="DE454">
            <v>7366812</v>
          </cell>
          <cell r="DF454" t="str">
            <v>n.a.</v>
          </cell>
          <cell r="DH454">
            <v>9968689</v>
          </cell>
          <cell r="DI454">
            <v>-7145437</v>
          </cell>
          <cell r="DJ454">
            <v>-1675283</v>
          </cell>
          <cell r="DK454">
            <v>-135737</v>
          </cell>
          <cell r="DL454">
            <v>1012232</v>
          </cell>
          <cell r="DM454">
            <v>0.101541135449205</v>
          </cell>
          <cell r="DN454">
            <v>0.11301701107926899</v>
          </cell>
          <cell r="DO454" t="str">
            <v>n.a.</v>
          </cell>
          <cell r="DP454">
            <v>1768696.5</v>
          </cell>
          <cell r="DQ454">
            <v>1393912</v>
          </cell>
          <cell r="DS454">
            <v>9126400</v>
          </cell>
          <cell r="DT454">
            <v>-6420483</v>
          </cell>
          <cell r="DU454">
            <v>-1472825</v>
          </cell>
          <cell r="DV454">
            <v>-81287</v>
          </cell>
          <cell r="DW454">
            <v>1151805</v>
          </cell>
          <cell r="DX454">
            <v>0.126205842391304</v>
          </cell>
          <cell r="DY454">
            <v>0.14443429415537701</v>
          </cell>
          <cell r="DZ454" t="str">
            <v>n.a.</v>
          </cell>
          <cell r="EA454">
            <v>1281361.5</v>
          </cell>
          <cell r="EB454">
            <v>1446187</v>
          </cell>
          <cell r="ED454">
            <v>1335032</v>
          </cell>
          <cell r="EE454">
            <v>-844465</v>
          </cell>
          <cell r="EF454">
            <v>-737414</v>
          </cell>
          <cell r="EG454">
            <v>-4900</v>
          </cell>
          <cell r="EH454">
            <v>-251747</v>
          </cell>
          <cell r="EI454">
            <v>-0.18857001180496</v>
          </cell>
          <cell r="EJ454">
            <v>-0.15865284327559201</v>
          </cell>
          <cell r="EK454" t="str">
            <v>n.a.</v>
          </cell>
          <cell r="EL454" t="e">
            <v>#VALUE!</v>
          </cell>
          <cell r="EM454" t="e">
            <v>#VALUE!</v>
          </cell>
          <cell r="EO454">
            <v>6810040.3333333302</v>
          </cell>
          <cell r="EP454">
            <v>-4803461.6666666698</v>
          </cell>
          <cell r="EQ454">
            <v>-1295174</v>
          </cell>
          <cell r="ER454">
            <v>-73974.666666666701</v>
          </cell>
          <cell r="ES454">
            <v>637429.99999999895</v>
          </cell>
          <cell r="ET454">
            <v>9.3601501430167697E-2</v>
          </cell>
          <cell r="EU454">
            <v>0.10326749390897901</v>
          </cell>
          <cell r="FF454" t="str">
            <v>CN56497PC</v>
          </cell>
          <cell r="FG454" t="str">
            <v>exclude</v>
          </cell>
          <cell r="FH454" t="str">
            <v>Independence(A+, A, A-, B+, B, B-,U)</v>
          </cell>
          <cell r="FI454" t="str">
            <v>ok, indep</v>
          </cell>
        </row>
        <row r="455">
          <cell r="B455" t="str">
            <v>ORBBEC INC.</v>
          </cell>
          <cell r="C455" t="str">
            <v>exclude</v>
          </cell>
          <cell r="D455" t="str">
            <v>Consecutive loss</v>
          </cell>
          <cell r="H455" t="str">
            <v/>
          </cell>
          <cell r="I455" t="str">
            <v>ok, loss</v>
          </cell>
          <cell r="J455" t="str">
            <v>ok,loss</v>
          </cell>
          <cell r="M455" t="str">
            <v>ORBBEC INC.</v>
          </cell>
          <cell r="R455" t="str">
            <v>China</v>
          </cell>
          <cell r="S455" t="str">
            <v>688322</v>
          </cell>
          <cell r="T455" t="str">
            <v>B+</v>
          </cell>
          <cell r="U455" t="str">
            <v>3699</v>
          </cell>
          <cell r="W455" t="str">
            <v>The Company is mainly engaged in the design, research and development, production and sales of 3D visual perception products.</v>
          </cell>
          <cell r="Z455" t="str">
            <v>CN56529PC</v>
          </cell>
          <cell r="AA455">
            <v>533580</v>
          </cell>
          <cell r="AB455">
            <v>302231</v>
          </cell>
          <cell r="AC455">
            <v>625994</v>
          </cell>
          <cell r="AD455" t="str">
            <v>n.a.</v>
          </cell>
          <cell r="AE455">
            <v>461149</v>
          </cell>
          <cell r="AF455">
            <v>252436</v>
          </cell>
          <cell r="AG455">
            <v>595814</v>
          </cell>
          <cell r="AH455" t="str">
            <v>n.a.</v>
          </cell>
          <cell r="AI455">
            <v>-2176</v>
          </cell>
          <cell r="AJ455">
            <v>-2655</v>
          </cell>
          <cell r="AK455">
            <v>-5467</v>
          </cell>
          <cell r="AL455" t="str">
            <v>n.a.</v>
          </cell>
          <cell r="AM455">
            <v>458973</v>
          </cell>
          <cell r="AN455">
            <v>249781</v>
          </cell>
          <cell r="AO455">
            <v>590347</v>
          </cell>
          <cell r="AP455" t="str">
            <v>n.a.</v>
          </cell>
          <cell r="AQ455">
            <v>74607</v>
          </cell>
          <cell r="AR455">
            <v>52450</v>
          </cell>
          <cell r="AS455">
            <v>35647</v>
          </cell>
          <cell r="AT455" t="str">
            <v>n.a.</v>
          </cell>
          <cell r="AU455">
            <v>-238705</v>
          </cell>
          <cell r="AV455">
            <v>-107097</v>
          </cell>
          <cell r="AW455">
            <v>-241939</v>
          </cell>
          <cell r="AX455" t="str">
            <v>n.a.</v>
          </cell>
          <cell r="AY455" t="str">
            <v>n.a.</v>
          </cell>
          <cell r="AZ455" t="str">
            <v>n.a.</v>
          </cell>
          <cell r="BA455" t="str">
            <v>n.a.</v>
          </cell>
          <cell r="BB455" t="str">
            <v>n.a.</v>
          </cell>
          <cell r="BC455">
            <v>-619453</v>
          </cell>
          <cell r="BD455">
            <v>-856593</v>
          </cell>
          <cell r="BE455">
            <v>-871377</v>
          </cell>
          <cell r="BF455" t="str">
            <v>n.a.</v>
          </cell>
          <cell r="BG455">
            <v>-324578</v>
          </cell>
          <cell r="BH455">
            <v>-661459</v>
          </cell>
          <cell r="BI455">
            <v>-487322</v>
          </cell>
          <cell r="BJ455" t="str">
            <v>n.a.</v>
          </cell>
          <cell r="BK455">
            <v>-59023</v>
          </cell>
          <cell r="BL455">
            <v>-3138</v>
          </cell>
          <cell r="BM455">
            <v>-7884</v>
          </cell>
          <cell r="BN455" t="str">
            <v>n.a.</v>
          </cell>
          <cell r="BO455">
            <v>0</v>
          </cell>
          <cell r="BP455">
            <v>0</v>
          </cell>
          <cell r="BQ455">
            <v>-3167</v>
          </cell>
          <cell r="BR455" t="str">
            <v>n.a.</v>
          </cell>
          <cell r="BS455">
            <v>-59023</v>
          </cell>
          <cell r="BT455">
            <v>-3138</v>
          </cell>
          <cell r="BU455">
            <v>-4717</v>
          </cell>
          <cell r="BV455" t="str">
            <v>n.a.</v>
          </cell>
          <cell r="BW455">
            <v>-311275</v>
          </cell>
          <cell r="BX455">
            <v>-615104</v>
          </cell>
          <cell r="BY455">
            <v>-516281</v>
          </cell>
          <cell r="BZ455" t="str">
            <v>n.a.</v>
          </cell>
          <cell r="CA455">
            <v>1875107</v>
          </cell>
          <cell r="CB455">
            <v>2210095</v>
          </cell>
          <cell r="CC455">
            <v>1020367</v>
          </cell>
          <cell r="CD455" t="str">
            <v>n.a.</v>
          </cell>
          <cell r="CE455">
            <v>150083</v>
          </cell>
          <cell r="CF455">
            <v>190259</v>
          </cell>
          <cell r="CG455">
            <v>171314</v>
          </cell>
          <cell r="CH455" t="str">
            <v>n.a.</v>
          </cell>
          <cell r="CI455">
            <v>94504</v>
          </cell>
          <cell r="CJ455">
            <v>19958</v>
          </cell>
          <cell r="CK455">
            <v>92394</v>
          </cell>
          <cell r="CL455" t="str">
            <v>n.a.</v>
          </cell>
          <cell r="CM455">
            <v>75267</v>
          </cell>
          <cell r="CN455">
            <v>48585</v>
          </cell>
          <cell r="CO455">
            <v>49914</v>
          </cell>
          <cell r="CP455" t="str">
            <v>n.a.</v>
          </cell>
          <cell r="CQ455">
            <v>1517555</v>
          </cell>
          <cell r="CR455">
            <v>1935580</v>
          </cell>
          <cell r="CS455">
            <v>677938</v>
          </cell>
          <cell r="CT455" t="str">
            <v>n.a.</v>
          </cell>
          <cell r="CU455">
            <v>359875</v>
          </cell>
          <cell r="CV455">
            <v>264524</v>
          </cell>
          <cell r="CW455">
            <v>157500</v>
          </cell>
          <cell r="CX455" t="str">
            <v>n.a.</v>
          </cell>
          <cell r="CY455">
            <v>48305</v>
          </cell>
          <cell r="CZ455">
            <v>823</v>
          </cell>
          <cell r="DA455">
            <v>553</v>
          </cell>
          <cell r="DB455" t="str">
            <v>n.a.</v>
          </cell>
          <cell r="DC455">
            <v>2554282</v>
          </cell>
          <cell r="DD455">
            <v>2638326</v>
          </cell>
          <cell r="DE455">
            <v>1283281</v>
          </cell>
          <cell r="DF455" t="str">
            <v>n.a.</v>
          </cell>
          <cell r="DH455">
            <v>458973</v>
          </cell>
          <cell r="DI455">
            <v>-238705</v>
          </cell>
          <cell r="DJ455">
            <v>-619453</v>
          </cell>
          <cell r="DK455">
            <v>-59023</v>
          </cell>
          <cell r="DL455">
            <v>-458208</v>
          </cell>
          <cell r="DM455">
            <v>-0.99833323528835005</v>
          </cell>
          <cell r="DN455">
            <v>-0.49958296126936802</v>
          </cell>
          <cell r="DO455" t="str">
            <v>n.a.</v>
          </cell>
          <cell r="DP455">
            <v>170171</v>
          </cell>
          <cell r="DQ455">
            <v>24564</v>
          </cell>
          <cell r="DS455">
            <v>249781</v>
          </cell>
          <cell r="DT455">
            <v>-107097</v>
          </cell>
          <cell r="DU455">
            <v>-856593</v>
          </cell>
          <cell r="DV455">
            <v>-3138</v>
          </cell>
          <cell r="DW455">
            <v>-717047</v>
          </cell>
          <cell r="DX455">
            <v>-2.8707027355963799</v>
          </cell>
          <cell r="DY455">
            <v>-0.741648979963344</v>
          </cell>
          <cell r="DZ455" t="str">
            <v>n.a.</v>
          </cell>
          <cell r="EA455">
            <v>180786.5</v>
          </cell>
          <cell r="EB455">
            <v>688</v>
          </cell>
          <cell r="ED455">
            <v>590347</v>
          </cell>
          <cell r="EE455">
            <v>-241939</v>
          </cell>
          <cell r="EF455">
            <v>-871377</v>
          </cell>
          <cell r="EG455">
            <v>-7884</v>
          </cell>
          <cell r="EH455">
            <v>-530853</v>
          </cell>
          <cell r="EI455">
            <v>-0.89922198300321698</v>
          </cell>
          <cell r="EJ455">
            <v>-0.47346860506600102</v>
          </cell>
          <cell r="EK455" t="str">
            <v>n.a.</v>
          </cell>
          <cell r="EL455" t="e">
            <v>#VALUE!</v>
          </cell>
          <cell r="EM455" t="e">
            <v>#VALUE!</v>
          </cell>
          <cell r="EO455">
            <v>433033.66666666698</v>
          </cell>
          <cell r="EP455">
            <v>-195913.66666666701</v>
          </cell>
          <cell r="EQ455">
            <v>-782474.33333333302</v>
          </cell>
          <cell r="ER455">
            <v>-23348.333333333299</v>
          </cell>
          <cell r="ES455">
            <v>-568702.66666666698</v>
          </cell>
          <cell r="ET455">
            <v>-1.3132989659772401</v>
          </cell>
          <cell r="EU455">
            <v>-0.567716920853092</v>
          </cell>
          <cell r="FF455" t="str">
            <v>CN56529PC</v>
          </cell>
          <cell r="FG455" t="str">
            <v>exclude</v>
          </cell>
          <cell r="FH455" t="str">
            <v>Consecutive loss</v>
          </cell>
          <cell r="FI455" t="str">
            <v>ok, loss</v>
          </cell>
        </row>
        <row r="456">
          <cell r="B456" t="str">
            <v>SHANGHAI AWEITE PRECISION MACHINERY CO., LTD</v>
          </cell>
          <cell r="C456" t="str">
            <v>exclude</v>
          </cell>
          <cell r="D456" t="str">
            <v>Independence(A+, A, A-, B+, B, B-,U)</v>
          </cell>
          <cell r="H456" t="str">
            <v/>
          </cell>
          <cell r="I456" t="str">
            <v>ok, indep</v>
          </cell>
          <cell r="J456" t="str">
            <v>ok,indep</v>
          </cell>
          <cell r="M456" t="str">
            <v>SHANGHAI AWEITE PRECISION MACHINERY CO., LTD</v>
          </cell>
          <cell r="R456" t="str">
            <v>China</v>
          </cell>
          <cell r="S456" t="str">
            <v>873693</v>
          </cell>
          <cell r="T456" t="str">
            <v>D</v>
          </cell>
          <cell r="U456" t="str">
            <v>3699</v>
          </cell>
          <cell r="W456" t="str">
            <v>The Company is mainly engaged in precision mechanical parts and high-level assembly of medical devices, scientific instruments, transportation, industrial equipment, precision optics and other industries.</v>
          </cell>
          <cell r="Z456" t="str">
            <v>CN56488PC</v>
          </cell>
          <cell r="AA456">
            <v>234719</v>
          </cell>
          <cell r="AB456">
            <v>161703</v>
          </cell>
          <cell r="AC456">
            <v>146929</v>
          </cell>
          <cell r="AD456" t="str">
            <v>n.a.</v>
          </cell>
          <cell r="AE456">
            <v>234130</v>
          </cell>
          <cell r="AF456">
            <v>160481</v>
          </cell>
          <cell r="AG456">
            <v>145190</v>
          </cell>
          <cell r="AH456" t="str">
            <v>n.a.</v>
          </cell>
          <cell r="AI456">
            <v>-916</v>
          </cell>
          <cell r="AJ456">
            <v>-627</v>
          </cell>
          <cell r="AK456">
            <v>-542</v>
          </cell>
          <cell r="AL456" t="str">
            <v>n.a.</v>
          </cell>
          <cell r="AM456">
            <v>233214</v>
          </cell>
          <cell r="AN456">
            <v>159854</v>
          </cell>
          <cell r="AO456">
            <v>144648</v>
          </cell>
          <cell r="AP456" t="str">
            <v>n.a.</v>
          </cell>
          <cell r="AQ456">
            <v>1505</v>
          </cell>
          <cell r="AR456">
            <v>1849</v>
          </cell>
          <cell r="AS456">
            <v>2281</v>
          </cell>
          <cell r="AT456" t="str">
            <v>n.a.</v>
          </cell>
          <cell r="AU456">
            <v>-149931</v>
          </cell>
          <cell r="AV456">
            <v>-97495</v>
          </cell>
          <cell r="AW456">
            <v>-90737</v>
          </cell>
          <cell r="AX456" t="str">
            <v>n.a.</v>
          </cell>
          <cell r="AY456" t="str">
            <v>n.a.</v>
          </cell>
          <cell r="AZ456" t="str">
            <v>n.a.</v>
          </cell>
          <cell r="BA456" t="str">
            <v>n.a.</v>
          </cell>
          <cell r="BB456" t="str">
            <v>n.a.</v>
          </cell>
          <cell r="BC456">
            <v>-37206</v>
          </cell>
          <cell r="BD456">
            <v>-29347</v>
          </cell>
          <cell r="BE456">
            <v>-30329</v>
          </cell>
          <cell r="BF456" t="str">
            <v>n.a.</v>
          </cell>
          <cell r="BG456">
            <v>47582</v>
          </cell>
          <cell r="BH456">
            <v>34861</v>
          </cell>
          <cell r="BI456">
            <v>25863</v>
          </cell>
          <cell r="BJ456" t="str">
            <v>n.a.</v>
          </cell>
          <cell r="BK456">
            <v>-10213</v>
          </cell>
          <cell r="BL456">
            <v>-8955</v>
          </cell>
          <cell r="BM456">
            <v>-7219</v>
          </cell>
          <cell r="BN456" t="str">
            <v>n.a.</v>
          </cell>
          <cell r="BO456">
            <v>-9753</v>
          </cell>
          <cell r="BP456">
            <v>-8519</v>
          </cell>
          <cell r="BQ456">
            <v>-6844</v>
          </cell>
          <cell r="BR456" t="str">
            <v>n.a.</v>
          </cell>
          <cell r="BS456">
            <v>-460</v>
          </cell>
          <cell r="BT456">
            <v>-436</v>
          </cell>
          <cell r="BU456">
            <v>-375</v>
          </cell>
          <cell r="BV456" t="str">
            <v>n.a.</v>
          </cell>
          <cell r="BW456">
            <v>29678</v>
          </cell>
          <cell r="BX456">
            <v>22320</v>
          </cell>
          <cell r="BY456">
            <v>22904</v>
          </cell>
          <cell r="BZ456" t="str">
            <v>n.a.</v>
          </cell>
          <cell r="CA456">
            <v>204419</v>
          </cell>
          <cell r="CB456">
            <v>167632</v>
          </cell>
          <cell r="CC456">
            <v>157636</v>
          </cell>
          <cell r="CD456" t="str">
            <v>n.a.</v>
          </cell>
          <cell r="CE456">
            <v>49506</v>
          </cell>
          <cell r="CF456">
            <v>38794</v>
          </cell>
          <cell r="CG456">
            <v>31139</v>
          </cell>
          <cell r="CH456" t="str">
            <v>n.a.</v>
          </cell>
          <cell r="CI456">
            <v>67389</v>
          </cell>
          <cell r="CJ456">
            <v>32593</v>
          </cell>
          <cell r="CK456">
            <v>36003</v>
          </cell>
          <cell r="CL456" t="str">
            <v>n.a.</v>
          </cell>
          <cell r="CM456">
            <v>10865</v>
          </cell>
          <cell r="CN456">
            <v>9510</v>
          </cell>
          <cell r="CO456">
            <v>20413</v>
          </cell>
          <cell r="CP456" t="str">
            <v>n.a.</v>
          </cell>
          <cell r="CQ456">
            <v>73264</v>
          </cell>
          <cell r="CR456">
            <v>84200</v>
          </cell>
          <cell r="CS456">
            <v>67935</v>
          </cell>
          <cell r="CT456" t="str">
            <v>n.a.</v>
          </cell>
          <cell r="CU456">
            <v>57893</v>
          </cell>
          <cell r="CV456">
            <v>56840</v>
          </cell>
          <cell r="CW456">
            <v>44223</v>
          </cell>
          <cell r="CX456" t="str">
            <v>n.a.</v>
          </cell>
          <cell r="CY456">
            <v>9062</v>
          </cell>
          <cell r="CZ456">
            <v>35</v>
          </cell>
          <cell r="DA456" t="str">
            <v>n.a.</v>
          </cell>
          <cell r="DB456" t="str">
            <v>n.a.</v>
          </cell>
          <cell r="DC456">
            <v>335908</v>
          </cell>
          <cell r="DD456">
            <v>279542</v>
          </cell>
          <cell r="DE456">
            <v>256047</v>
          </cell>
          <cell r="DF456" t="str">
            <v>n.a.</v>
          </cell>
          <cell r="DH456">
            <v>233214</v>
          </cell>
          <cell r="DI456">
            <v>-149931</v>
          </cell>
          <cell r="DJ456">
            <v>-37206</v>
          </cell>
          <cell r="DK456">
            <v>-10213</v>
          </cell>
          <cell r="DL456">
            <v>35864</v>
          </cell>
          <cell r="DM456">
            <v>0.15378150539847499</v>
          </cell>
          <cell r="DN456">
            <v>0.181727894603496</v>
          </cell>
          <cell r="DO456" t="str">
            <v>n.a.</v>
          </cell>
          <cell r="DP456">
            <v>44150</v>
          </cell>
          <cell r="DQ456">
            <v>4548.5</v>
          </cell>
          <cell r="DS456">
            <v>159854</v>
          </cell>
          <cell r="DT456">
            <v>-97495</v>
          </cell>
          <cell r="DU456">
            <v>-29347</v>
          </cell>
          <cell r="DV456">
            <v>-8955</v>
          </cell>
          <cell r="DW456">
            <v>24057</v>
          </cell>
          <cell r="DX456">
            <v>0.15049357538754099</v>
          </cell>
          <cell r="DY456">
            <v>0.177154134480143</v>
          </cell>
          <cell r="DZ456" t="str">
            <v>n.a.</v>
          </cell>
          <cell r="EA456">
            <v>34966.5</v>
          </cell>
          <cell r="EB456" t="e">
            <v>#VALUE!</v>
          </cell>
          <cell r="ED456">
            <v>144648</v>
          </cell>
          <cell r="EE456">
            <v>-90737</v>
          </cell>
          <cell r="EF456">
            <v>-30329</v>
          </cell>
          <cell r="EG456">
            <v>-7219</v>
          </cell>
          <cell r="EH456">
            <v>16363</v>
          </cell>
          <cell r="EI456">
            <v>0.113122891432996</v>
          </cell>
          <cell r="EJ456">
            <v>0.12755193514440499</v>
          </cell>
          <cell r="EK456" t="str">
            <v>n.a.</v>
          </cell>
          <cell r="EL456" t="e">
            <v>#VALUE!</v>
          </cell>
          <cell r="EM456" t="e">
            <v>#VALUE!</v>
          </cell>
          <cell r="EO456">
            <v>179238.66666666701</v>
          </cell>
          <cell r="EP456">
            <v>-112721</v>
          </cell>
          <cell r="EQ456">
            <v>-32294</v>
          </cell>
          <cell r="ER456">
            <v>-8795.6666666666697</v>
          </cell>
          <cell r="ES456">
            <v>25428</v>
          </cell>
          <cell r="ET456">
            <v>0.14186671030804399</v>
          </cell>
          <cell r="EU456">
            <v>0.16532013384420699</v>
          </cell>
          <cell r="FF456" t="str">
            <v>CN56488PC</v>
          </cell>
          <cell r="FG456" t="str">
            <v>exclude</v>
          </cell>
          <cell r="FH456" t="str">
            <v>Independence(A+, A, A-, B+, B, B-,U)</v>
          </cell>
          <cell r="FI456" t="str">
            <v>ok, indep</v>
          </cell>
        </row>
        <row r="457">
          <cell r="B457" t="str">
            <v>CHONGQING VDL ELECTRONICS CO., LTD.</v>
          </cell>
          <cell r="C457" t="str">
            <v>exclude</v>
          </cell>
          <cell r="D457" t="str">
            <v>Lev SDA/SDP</v>
          </cell>
          <cell r="E457" t="str">
            <v>电池</v>
          </cell>
          <cell r="H457" t="str">
            <v/>
          </cell>
          <cell r="I457" t="str">
            <v>ok, sda/sdp</v>
          </cell>
          <cell r="J457" t="str">
            <v>ok,sdp</v>
          </cell>
          <cell r="M457" t="str">
            <v>CHONGQING VDL ELECTRONICS CO., LTD.</v>
          </cell>
          <cell r="N457" t="str">
            <v>This company is engaged in the manufacture of primary and storage batteries. It was founded in 2011 and conducts business from its registered head office located in Chongqing,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57" t="str">
            <v>Manufacturing</v>
          </cell>
          <cell r="R457" t="str">
            <v>China</v>
          </cell>
          <cell r="S457" t="str">
            <v>301121</v>
          </cell>
          <cell r="T457" t="str">
            <v>B+</v>
          </cell>
          <cell r="U457" t="str">
            <v>3691</v>
          </cell>
          <cell r="V457" t="str">
            <v>Engaged in the manufacture of primary and storage batteries</v>
          </cell>
          <cell r="W457" t="str">
            <v>The Company is mainly engaged in R &amp;amp; D, design, production and sales of consumer rechargeable lithium-ion battery products.</v>
          </cell>
          <cell r="Z457" t="str">
            <v>CN56579PC</v>
          </cell>
          <cell r="AA457">
            <v>799957</v>
          </cell>
          <cell r="AB457">
            <v>646154</v>
          </cell>
          <cell r="AC457">
            <v>448777</v>
          </cell>
          <cell r="AD457" t="str">
            <v>n.a.</v>
          </cell>
          <cell r="AE457">
            <v>793224</v>
          </cell>
          <cell r="AF457">
            <v>628324</v>
          </cell>
          <cell r="AG457">
            <v>417736</v>
          </cell>
          <cell r="AH457" t="str">
            <v>n.a.</v>
          </cell>
          <cell r="AI457">
            <v>-4684</v>
          </cell>
          <cell r="AJ457">
            <v>-4914</v>
          </cell>
          <cell r="AK457">
            <v>-2738</v>
          </cell>
          <cell r="AL457" t="str">
            <v>n.a.</v>
          </cell>
          <cell r="AM457">
            <v>788540</v>
          </cell>
          <cell r="AN457">
            <v>623410</v>
          </cell>
          <cell r="AO457">
            <v>414998</v>
          </cell>
          <cell r="AP457" t="str">
            <v>n.a.</v>
          </cell>
          <cell r="AQ457">
            <v>11417</v>
          </cell>
          <cell r="AR457">
            <v>22744</v>
          </cell>
          <cell r="AS457">
            <v>33779</v>
          </cell>
          <cell r="AT457" t="str">
            <v>n.a.</v>
          </cell>
          <cell r="AU457">
            <v>-501578</v>
          </cell>
          <cell r="AV457">
            <v>-366188</v>
          </cell>
          <cell r="AW457">
            <v>-276346</v>
          </cell>
          <cell r="AX457" t="str">
            <v>n.a.</v>
          </cell>
          <cell r="AY457" t="str">
            <v>n.a.</v>
          </cell>
          <cell r="AZ457" t="str">
            <v>n.a.</v>
          </cell>
          <cell r="BA457" t="str">
            <v>n.a.</v>
          </cell>
          <cell r="BB457" t="str">
            <v>n.a.</v>
          </cell>
          <cell r="BC457">
            <v>-139219</v>
          </cell>
          <cell r="BD457">
            <v>-108958</v>
          </cell>
          <cell r="BE457">
            <v>-82585</v>
          </cell>
          <cell r="BF457" t="str">
            <v>n.a.</v>
          </cell>
          <cell r="BG457">
            <v>159160</v>
          </cell>
          <cell r="BH457">
            <v>171008</v>
          </cell>
          <cell r="BI457">
            <v>89846</v>
          </cell>
          <cell r="BJ457" t="str">
            <v>n.a.</v>
          </cell>
          <cell r="BK457">
            <v>-36010</v>
          </cell>
          <cell r="BL457">
            <v>-24881</v>
          </cell>
          <cell r="BM457">
            <v>-14369</v>
          </cell>
          <cell r="BN457" t="str">
            <v>n.a.</v>
          </cell>
          <cell r="BO457">
            <v>-35649</v>
          </cell>
          <cell r="BP457">
            <v>-24726</v>
          </cell>
          <cell r="BQ457">
            <v>-14311</v>
          </cell>
          <cell r="BR457" t="str">
            <v>n.a.</v>
          </cell>
          <cell r="BS457">
            <v>-361</v>
          </cell>
          <cell r="BT457">
            <v>-155</v>
          </cell>
          <cell r="BU457">
            <v>-58</v>
          </cell>
          <cell r="BV457" t="str">
            <v>n.a.</v>
          </cell>
          <cell r="BW457">
            <v>100712</v>
          </cell>
          <cell r="BX457">
            <v>117763</v>
          </cell>
          <cell r="BY457">
            <v>63765</v>
          </cell>
          <cell r="BZ457" t="str">
            <v>n.a.</v>
          </cell>
          <cell r="CA457">
            <v>576249</v>
          </cell>
          <cell r="CB457">
            <v>463214</v>
          </cell>
          <cell r="CC457">
            <v>241401</v>
          </cell>
          <cell r="CD457" t="str">
            <v>n.a.</v>
          </cell>
          <cell r="CE457">
            <v>194299</v>
          </cell>
          <cell r="CF457">
            <v>122725</v>
          </cell>
          <cell r="CG457">
            <v>85894</v>
          </cell>
          <cell r="CH457" t="str">
            <v>n.a.</v>
          </cell>
          <cell r="CI457">
            <v>231709</v>
          </cell>
          <cell r="CJ457">
            <v>206480</v>
          </cell>
          <cell r="CK457">
            <v>120804</v>
          </cell>
          <cell r="CL457" t="str">
            <v>n.a.</v>
          </cell>
          <cell r="CM457">
            <v>33698</v>
          </cell>
          <cell r="CN457">
            <v>13252</v>
          </cell>
          <cell r="CO457">
            <v>16968</v>
          </cell>
          <cell r="CP457" t="str">
            <v>n.a.</v>
          </cell>
          <cell r="CQ457">
            <v>109594</v>
          </cell>
          <cell r="CR457">
            <v>119183</v>
          </cell>
          <cell r="CS457">
            <v>15567</v>
          </cell>
          <cell r="CT457" t="str">
            <v>n.a.</v>
          </cell>
          <cell r="CU457">
            <v>25000</v>
          </cell>
          <cell r="CV457" t="str">
            <v>n.a.</v>
          </cell>
          <cell r="CW457" t="str">
            <v>n.a.</v>
          </cell>
          <cell r="CX457" t="str">
            <v>n.a.</v>
          </cell>
          <cell r="CY457">
            <v>207299</v>
          </cell>
          <cell r="CZ457">
            <v>18946</v>
          </cell>
          <cell r="DA457">
            <v>19319</v>
          </cell>
          <cell r="DB457" t="str">
            <v>n.a.</v>
          </cell>
          <cell r="DC457">
            <v>1136424</v>
          </cell>
          <cell r="DD457">
            <v>741162</v>
          </cell>
          <cell r="DE457">
            <v>456947</v>
          </cell>
          <cell r="DF457" t="str">
            <v>n.a.</v>
          </cell>
          <cell r="DH457">
            <v>788540</v>
          </cell>
          <cell r="DI457">
            <v>-501578</v>
          </cell>
          <cell r="DJ457">
            <v>-139219</v>
          </cell>
          <cell r="DK457">
            <v>-36010</v>
          </cell>
          <cell r="DL457">
            <v>111733</v>
          </cell>
          <cell r="DM457">
            <v>0.14169604585689999</v>
          </cell>
          <cell r="DN457">
            <v>0.165088422548821</v>
          </cell>
          <cell r="DO457" t="str">
            <v>n.a.</v>
          </cell>
          <cell r="DP457">
            <v>158512</v>
          </cell>
          <cell r="DQ457">
            <v>113122.5</v>
          </cell>
          <cell r="DS457">
            <v>623410</v>
          </cell>
          <cell r="DT457">
            <v>-366188</v>
          </cell>
          <cell r="DU457">
            <v>-108958</v>
          </cell>
          <cell r="DV457">
            <v>-24881</v>
          </cell>
          <cell r="DW457">
            <v>123383</v>
          </cell>
          <cell r="DX457">
            <v>0.197916299064821</v>
          </cell>
          <cell r="DY457">
            <v>0.246752675355531</v>
          </cell>
          <cell r="DZ457" t="str">
            <v>n.a.</v>
          </cell>
          <cell r="EA457">
            <v>104309.5</v>
          </cell>
          <cell r="EB457">
            <v>19132.5</v>
          </cell>
          <cell r="ED457">
            <v>414998</v>
          </cell>
          <cell r="EE457">
            <v>-276346</v>
          </cell>
          <cell r="EF457">
            <v>-82585</v>
          </cell>
          <cell r="EG457">
            <v>-14369</v>
          </cell>
          <cell r="EH457">
            <v>41698</v>
          </cell>
          <cell r="EI457">
            <v>0.100477592663097</v>
          </cell>
          <cell r="EJ457">
            <v>0.111701044736137</v>
          </cell>
          <cell r="EK457" t="str">
            <v>n.a.</v>
          </cell>
          <cell r="EL457" t="e">
            <v>#VALUE!</v>
          </cell>
          <cell r="EM457" t="e">
            <v>#VALUE!</v>
          </cell>
          <cell r="EO457">
            <v>608982.66666666698</v>
          </cell>
          <cell r="EP457">
            <v>-381370.66666666698</v>
          </cell>
          <cell r="EQ457">
            <v>-110254</v>
          </cell>
          <cell r="ER457">
            <v>-25086.666666666701</v>
          </cell>
          <cell r="ES457">
            <v>92271.333333333299</v>
          </cell>
          <cell r="ET457">
            <v>0.15151717509201101</v>
          </cell>
          <cell r="EU457">
            <v>0.178574239388337</v>
          </cell>
          <cell r="FF457" t="str">
            <v>CN56579PC</v>
          </cell>
          <cell r="FG457" t="str">
            <v>exclude</v>
          </cell>
          <cell r="FH457" t="str">
            <v>Lev SDA/SDP</v>
          </cell>
          <cell r="FI457" t="str">
            <v>ok, sda/sdp</v>
          </cell>
        </row>
        <row r="458">
          <cell r="B458" t="str">
            <v>SHENZHEN HIGHPOWER TECHNOLOGY CO., LTD.</v>
          </cell>
          <cell r="C458" t="str">
            <v>exclude</v>
          </cell>
          <cell r="D458" t="str">
            <v>Lev SDA/SDP</v>
          </cell>
          <cell r="E458" t="str">
            <v>电池</v>
          </cell>
          <cell r="H458" t="str">
            <v/>
          </cell>
          <cell r="I458" t="str">
            <v>ok, sda/sdp</v>
          </cell>
          <cell r="J458" t="str">
            <v>ok,sdp</v>
          </cell>
          <cell r="L458" t="str">
            <v>是一家综合性清洁能源供应商，致力于镍氢和锂离子可充电电池的研发、生产和分销，以及储能系统和废旧电池回收。</v>
          </cell>
          <cell r="M458" t="str">
            <v>SHENZHEN HIGHPOWER TECHNOLOGY CO., LTD.</v>
          </cell>
          <cell r="N458" t="str">
            <v>This company, based in China, operates as an integrated clean energy supplier dedicated to research and development, production and distribution of Ni-MH and Li-ion rechargeable batteries, as well as energy storage systems and used battery recycling. It was founded in 2001 and conducts business from its registered head office located in Shenzhen.The company offers general type batteries, high voltage batteries, quick charge batteries, and high/low temperature batteries. Applications of the company's products include smart wearable device, bluetooth speaker, smart phone, backup power, handheld device, smart security equipment, lighting, personal care, and robotic cleaner.</v>
          </cell>
          <cell r="O458" t="str">
            <v>Manufacturing; Wholesale</v>
          </cell>
          <cell r="P458" t="str">
            <v>www.highpowertech.com</v>
          </cell>
          <cell r="R458" t="str">
            <v>China</v>
          </cell>
          <cell r="S458" t="str">
            <v>001283</v>
          </cell>
          <cell r="T458" t="str">
            <v>A+</v>
          </cell>
          <cell r="U458" t="str">
            <v>3691</v>
          </cell>
          <cell r="V458" t="str">
            <v>Operates as an integrated clean energy supplier dedicated to research and development, production and distribution of Ni-MH and Li-ion rechargeable batteries, as well as energy storage systems and used battery recycling</v>
          </cell>
          <cell r="W458" t="str">
            <v>The Company is committed to lithium ion battery, nickel metal hydride battery research and development, design, manufacturing and sales.</v>
          </cell>
          <cell r="Z458" t="str">
            <v>CN56630PC</v>
          </cell>
          <cell r="AA458">
            <v>3324377</v>
          </cell>
          <cell r="AB458">
            <v>2635345</v>
          </cell>
          <cell r="AC458">
            <v>2068767</v>
          </cell>
          <cell r="AD458" t="str">
            <v>n.a.</v>
          </cell>
          <cell r="AE458">
            <v>3282887</v>
          </cell>
          <cell r="AF458">
            <v>2607044</v>
          </cell>
          <cell r="AG458">
            <v>2055355</v>
          </cell>
          <cell r="AH458" t="str">
            <v>n.a.</v>
          </cell>
          <cell r="AI458">
            <v>-14985</v>
          </cell>
          <cell r="AJ458">
            <v>-13066</v>
          </cell>
          <cell r="AK458">
            <v>-15413</v>
          </cell>
          <cell r="AL458" t="str">
            <v>n.a.</v>
          </cell>
          <cell r="AM458">
            <v>3267902</v>
          </cell>
          <cell r="AN458">
            <v>2593978</v>
          </cell>
          <cell r="AO458">
            <v>2039942</v>
          </cell>
          <cell r="AP458" t="str">
            <v>n.a.</v>
          </cell>
          <cell r="AQ458">
            <v>56475</v>
          </cell>
          <cell r="AR458">
            <v>41367</v>
          </cell>
          <cell r="AS458">
            <v>28825</v>
          </cell>
          <cell r="AT458" t="str">
            <v>n.a.</v>
          </cell>
          <cell r="AU458">
            <v>-2613707</v>
          </cell>
          <cell r="AV458">
            <v>-1871819</v>
          </cell>
          <cell r="AW458">
            <v>-1515032</v>
          </cell>
          <cell r="AX458" t="str">
            <v>n.a.</v>
          </cell>
          <cell r="AY458" t="str">
            <v>n.a.</v>
          </cell>
          <cell r="AZ458" t="str">
            <v>n.a.</v>
          </cell>
          <cell r="BA458" t="str">
            <v>n.a.</v>
          </cell>
          <cell r="BB458" t="str">
            <v>n.a.</v>
          </cell>
          <cell r="BC458">
            <v>-464526</v>
          </cell>
          <cell r="BD458">
            <v>-454943</v>
          </cell>
          <cell r="BE458">
            <v>-342253</v>
          </cell>
          <cell r="BF458" t="str">
            <v>n.a.</v>
          </cell>
          <cell r="BG458">
            <v>246144</v>
          </cell>
          <cell r="BH458">
            <v>308583</v>
          </cell>
          <cell r="BI458">
            <v>211482</v>
          </cell>
          <cell r="BJ458" t="str">
            <v>n.a.</v>
          </cell>
          <cell r="BK458">
            <v>-156</v>
          </cell>
          <cell r="BL458">
            <v>-563</v>
          </cell>
          <cell r="BM458">
            <v>-3175</v>
          </cell>
          <cell r="BN458" t="str">
            <v>n.a.</v>
          </cell>
          <cell r="BO458">
            <v>-125</v>
          </cell>
          <cell r="BP458">
            <v>-563</v>
          </cell>
          <cell r="BQ458">
            <v>-3175</v>
          </cell>
          <cell r="BR458" t="str">
            <v>n.a.</v>
          </cell>
          <cell r="BS458">
            <v>-31</v>
          </cell>
          <cell r="BT458">
            <v>0</v>
          </cell>
          <cell r="BU458">
            <v>0</v>
          </cell>
          <cell r="BV458" t="str">
            <v>n.a.</v>
          </cell>
          <cell r="BW458">
            <v>253882</v>
          </cell>
          <cell r="BX458">
            <v>167304</v>
          </cell>
          <cell r="BY458">
            <v>150810</v>
          </cell>
          <cell r="BZ458" t="str">
            <v>n.a.</v>
          </cell>
          <cell r="CA458">
            <v>1937261</v>
          </cell>
          <cell r="CB458">
            <v>1765930</v>
          </cell>
          <cell r="CC458">
            <v>1275533</v>
          </cell>
          <cell r="CD458" t="str">
            <v>n.a.</v>
          </cell>
          <cell r="CE458">
            <v>501894</v>
          </cell>
          <cell r="CF458">
            <v>368286</v>
          </cell>
          <cell r="CG458">
            <v>251311</v>
          </cell>
          <cell r="CH458" t="str">
            <v>n.a.</v>
          </cell>
          <cell r="CI458">
            <v>815293</v>
          </cell>
          <cell r="CJ458">
            <v>778402</v>
          </cell>
          <cell r="CK458">
            <v>469221</v>
          </cell>
          <cell r="CL458" t="str">
            <v>n.a.</v>
          </cell>
          <cell r="CM458">
            <v>149258</v>
          </cell>
          <cell r="CN458">
            <v>105996</v>
          </cell>
          <cell r="CO458">
            <v>118178</v>
          </cell>
          <cell r="CP458" t="str">
            <v>n.a.</v>
          </cell>
          <cell r="CQ458">
            <v>447043</v>
          </cell>
          <cell r="CR458">
            <v>503188</v>
          </cell>
          <cell r="CS458">
            <v>429725</v>
          </cell>
          <cell r="CT458" t="str">
            <v>n.a.</v>
          </cell>
          <cell r="CU458">
            <v>271792</v>
          </cell>
          <cell r="CV458">
            <v>228557</v>
          </cell>
          <cell r="CW458">
            <v>200647</v>
          </cell>
          <cell r="CX458" t="str">
            <v>n.a.</v>
          </cell>
          <cell r="CY458">
            <v>220017</v>
          </cell>
          <cell r="CZ458">
            <v>98082</v>
          </cell>
          <cell r="DA458">
            <v>79728</v>
          </cell>
          <cell r="DB458" t="str">
            <v>n.a.</v>
          </cell>
          <cell r="DC458">
            <v>3581452</v>
          </cell>
          <cell r="DD458">
            <v>2721292</v>
          </cell>
          <cell r="DE458">
            <v>1868346</v>
          </cell>
          <cell r="DF458" t="str">
            <v>n.a.</v>
          </cell>
          <cell r="DH458">
            <v>3267902</v>
          </cell>
          <cell r="DI458">
            <v>-2613707</v>
          </cell>
          <cell r="DJ458">
            <v>-464526</v>
          </cell>
          <cell r="DK458">
            <v>-156</v>
          </cell>
          <cell r="DL458">
            <v>189513</v>
          </cell>
          <cell r="DM458">
            <v>5.7992253133661902E-2</v>
          </cell>
          <cell r="DN458">
            <v>6.1562395135897403E-2</v>
          </cell>
          <cell r="DO458" t="str">
            <v>n.a.</v>
          </cell>
          <cell r="DP458">
            <v>435090</v>
          </cell>
          <cell r="DQ458">
            <v>159049.5</v>
          </cell>
          <cell r="DS458">
            <v>2593978</v>
          </cell>
          <cell r="DT458">
            <v>-1871819</v>
          </cell>
          <cell r="DU458">
            <v>-454943</v>
          </cell>
          <cell r="DV458">
            <v>-563</v>
          </cell>
          <cell r="DW458">
            <v>266653</v>
          </cell>
          <cell r="DX458">
            <v>0.102796939681061</v>
          </cell>
          <cell r="DY458">
            <v>0.11457488747811299</v>
          </cell>
          <cell r="DZ458" t="str">
            <v>n.a.</v>
          </cell>
          <cell r="EA458">
            <v>309798.5</v>
          </cell>
          <cell r="EB458">
            <v>88905</v>
          </cell>
          <cell r="ED458">
            <v>2039942</v>
          </cell>
          <cell r="EE458">
            <v>-1515032</v>
          </cell>
          <cell r="EF458">
            <v>-342253</v>
          </cell>
          <cell r="EG458">
            <v>-3175</v>
          </cell>
          <cell r="EH458">
            <v>179482</v>
          </cell>
          <cell r="EI458">
            <v>8.7983874051321104E-2</v>
          </cell>
          <cell r="EJ458">
            <v>9.6471840297560799E-2</v>
          </cell>
          <cell r="EK458" t="str">
            <v>n.a.</v>
          </cell>
          <cell r="EL458" t="e">
            <v>#VALUE!</v>
          </cell>
          <cell r="EM458" t="e">
            <v>#VALUE!</v>
          </cell>
          <cell r="EO458">
            <v>2633940.6666666698</v>
          </cell>
          <cell r="EP458">
            <v>-2000186</v>
          </cell>
          <cell r="EQ458">
            <v>-420574</v>
          </cell>
          <cell r="ER458">
            <v>-1298</v>
          </cell>
          <cell r="ES458">
            <v>211882.66666666701</v>
          </cell>
          <cell r="ET458">
            <v>8.0443219298030194E-2</v>
          </cell>
          <cell r="EU458">
            <v>8.7480426425241106E-2</v>
          </cell>
          <cell r="FF458" t="str">
            <v>CN56630PC</v>
          </cell>
          <cell r="FG458" t="str">
            <v>exclude</v>
          </cell>
          <cell r="FH458" t="str">
            <v>Lev SDA/SDP</v>
          </cell>
          <cell r="FI458" t="str">
            <v>ok, sda/sdp</v>
          </cell>
        </row>
        <row r="459">
          <cell r="B459" t="str">
            <v>GUANGZHOU WINTONIC BATTERY&amp;MAGNET CO.,LTD</v>
          </cell>
          <cell r="C459" t="str">
            <v>exclude</v>
          </cell>
          <cell r="D459" t="str">
            <v>Independence(A+, A, A-, B+, B, B-,U)</v>
          </cell>
          <cell r="H459" t="str">
            <v/>
          </cell>
          <cell r="I459" t="str">
            <v>ok, indep</v>
          </cell>
          <cell r="J459" t="str">
            <v>ok,indep</v>
          </cell>
          <cell r="M459" t="str">
            <v>GUANGZHOU WINTONIC BATTERY&amp;MAGNET CO.,LTD</v>
          </cell>
          <cell r="N459" t="str">
            <v>This company is engaged in the manufacture of primary and storage batteries. It was founded in 1998 and conducts business from its registered head office located in Guangzhou, Guangdong,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59" t="str">
            <v>Manufacturing</v>
          </cell>
          <cell r="R459" t="str">
            <v>China</v>
          </cell>
          <cell r="S459" t="str">
            <v>873812</v>
          </cell>
          <cell r="T459" t="str">
            <v>D</v>
          </cell>
          <cell r="U459" t="str">
            <v>3691</v>
          </cell>
          <cell r="V459" t="str">
            <v>Engaged in the manufacture of primary and storage batteries</v>
          </cell>
          <cell r="W459" t="str">
            <v>The Company is mainly engaged in the research and development, production and sales of secondary batteries such as lithium-ion batteries.</v>
          </cell>
          <cell r="Z459" t="str">
            <v>CN56661PC</v>
          </cell>
          <cell r="AA459">
            <v>131383</v>
          </cell>
          <cell r="AB459">
            <v>161554</v>
          </cell>
          <cell r="AC459" t="str">
            <v>n.a.</v>
          </cell>
          <cell r="AD459" t="str">
            <v>n.a.</v>
          </cell>
          <cell r="AE459">
            <v>131161</v>
          </cell>
          <cell r="AF459">
            <v>119578</v>
          </cell>
          <cell r="AG459" t="str">
            <v>n.a.</v>
          </cell>
          <cell r="AH459" t="str">
            <v>n.a.</v>
          </cell>
          <cell r="AI459">
            <v>-814</v>
          </cell>
          <cell r="AJ459">
            <v>-1047</v>
          </cell>
          <cell r="AK459" t="str">
            <v>n.a.</v>
          </cell>
          <cell r="AL459" t="str">
            <v>n.a.</v>
          </cell>
          <cell r="AM459">
            <v>130347</v>
          </cell>
          <cell r="AN459">
            <v>118531</v>
          </cell>
          <cell r="AO459" t="str">
            <v>n.a.</v>
          </cell>
          <cell r="AP459" t="str">
            <v>n.a.</v>
          </cell>
          <cell r="AQ459">
            <v>1036</v>
          </cell>
          <cell r="AR459">
            <v>43023</v>
          </cell>
          <cell r="AS459" t="str">
            <v>n.a.</v>
          </cell>
          <cell r="AT459" t="str">
            <v>n.a.</v>
          </cell>
          <cell r="AU459">
            <v>-108175</v>
          </cell>
          <cell r="AV459">
            <v>-95791</v>
          </cell>
          <cell r="AW459" t="str">
            <v>n.a.</v>
          </cell>
          <cell r="AX459" t="str">
            <v>n.a.</v>
          </cell>
          <cell r="AY459" t="str">
            <v>n.a.</v>
          </cell>
          <cell r="AZ459" t="str">
            <v>n.a.</v>
          </cell>
          <cell r="BA459" t="str">
            <v>n.a.</v>
          </cell>
          <cell r="BB459" t="str">
            <v>n.a.</v>
          </cell>
          <cell r="BC459">
            <v>-16922</v>
          </cell>
          <cell r="BD459">
            <v>-51415</v>
          </cell>
          <cell r="BE459" t="str">
            <v>n.a.</v>
          </cell>
          <cell r="BF459" t="str">
            <v>n.a.</v>
          </cell>
          <cell r="BG459">
            <v>6286</v>
          </cell>
          <cell r="BH459">
            <v>14348</v>
          </cell>
          <cell r="BI459" t="str">
            <v>n.a.</v>
          </cell>
          <cell r="BJ459" t="str">
            <v>n.a.</v>
          </cell>
          <cell r="BK459">
            <v>-1889</v>
          </cell>
          <cell r="BL459">
            <v>-5294</v>
          </cell>
          <cell r="BM459" t="str">
            <v>n.a.</v>
          </cell>
          <cell r="BN459" t="str">
            <v>n.a.</v>
          </cell>
          <cell r="BO459">
            <v>-3182</v>
          </cell>
          <cell r="BP459">
            <v>-3459</v>
          </cell>
          <cell r="BQ459" t="str">
            <v>n.a.</v>
          </cell>
          <cell r="BR459" t="str">
            <v>n.a.</v>
          </cell>
          <cell r="BS459">
            <v>1293</v>
          </cell>
          <cell r="BT459">
            <v>-1835</v>
          </cell>
          <cell r="BU459" t="str">
            <v>n.a.</v>
          </cell>
          <cell r="BV459" t="str">
            <v>n.a.</v>
          </cell>
          <cell r="BW459">
            <v>4427</v>
          </cell>
          <cell r="BX459">
            <v>8719</v>
          </cell>
          <cell r="BY459" t="str">
            <v>n.a.</v>
          </cell>
          <cell r="BZ459" t="str">
            <v>n.a.</v>
          </cell>
          <cell r="CA459">
            <v>121877</v>
          </cell>
          <cell r="CB459">
            <v>125012</v>
          </cell>
          <cell r="CC459" t="str">
            <v>n.a.</v>
          </cell>
          <cell r="CD459" t="str">
            <v>n.a.</v>
          </cell>
          <cell r="CE459">
            <v>41569</v>
          </cell>
          <cell r="CF459">
            <v>23382</v>
          </cell>
          <cell r="CG459" t="str">
            <v>n.a.</v>
          </cell>
          <cell r="CH459" t="str">
            <v>n.a.</v>
          </cell>
          <cell r="CI459">
            <v>57982</v>
          </cell>
          <cell r="CJ459">
            <v>92257</v>
          </cell>
          <cell r="CK459" t="str">
            <v>n.a.</v>
          </cell>
          <cell r="CL459" t="str">
            <v>n.a.</v>
          </cell>
          <cell r="CM459">
            <v>604</v>
          </cell>
          <cell r="CN459">
            <v>450</v>
          </cell>
          <cell r="CO459" t="str">
            <v>n.a.</v>
          </cell>
          <cell r="CP459" t="str">
            <v>n.a.</v>
          </cell>
          <cell r="CQ459">
            <v>6567</v>
          </cell>
          <cell r="CR459">
            <v>7583</v>
          </cell>
          <cell r="CS459" t="str">
            <v>n.a.</v>
          </cell>
          <cell r="CT459" t="str">
            <v>n.a.</v>
          </cell>
          <cell r="CU459" t="str">
            <v>n.a.</v>
          </cell>
          <cell r="CV459" t="str">
            <v>n.a.</v>
          </cell>
          <cell r="CW459" t="str">
            <v>n.a.</v>
          </cell>
          <cell r="CX459" t="str">
            <v>n.a.</v>
          </cell>
          <cell r="CY459">
            <v>134</v>
          </cell>
          <cell r="CZ459" t="str">
            <v>n.a.</v>
          </cell>
          <cell r="DA459" t="str">
            <v>n.a.</v>
          </cell>
          <cell r="DB459" t="str">
            <v>n.a.</v>
          </cell>
          <cell r="DC459">
            <v>145762</v>
          </cell>
          <cell r="DD459">
            <v>150260</v>
          </cell>
          <cell r="DE459" t="str">
            <v>n.a.</v>
          </cell>
          <cell r="DF459" t="str">
            <v>n.a.</v>
          </cell>
          <cell r="DH459">
            <v>130347</v>
          </cell>
          <cell r="DI459">
            <v>-108175</v>
          </cell>
          <cell r="DJ459">
            <v>-16922</v>
          </cell>
          <cell r="DK459">
            <v>-1889</v>
          </cell>
          <cell r="DL459">
            <v>3361</v>
          </cell>
          <cell r="DM459">
            <v>2.5785019985116699E-2</v>
          </cell>
          <cell r="DN459">
            <v>2.64674846046021E-2</v>
          </cell>
          <cell r="DO459" t="str">
            <v>n.a.</v>
          </cell>
          <cell r="DP459">
            <v>32475.5</v>
          </cell>
          <cell r="DQ459" t="e">
            <v>#VALUE!</v>
          </cell>
          <cell r="DS459">
            <v>118531</v>
          </cell>
          <cell r="DT459">
            <v>-95791</v>
          </cell>
          <cell r="DU459">
            <v>-51415</v>
          </cell>
          <cell r="DV459">
            <v>-5294</v>
          </cell>
          <cell r="DW459">
            <v>-33969</v>
          </cell>
          <cell r="DX459">
            <v>-0.286583256700779</v>
          </cell>
          <cell r="DY459">
            <v>-0.222747540983607</v>
          </cell>
          <cell r="DZ459" t="str">
            <v>n.a.</v>
          </cell>
          <cell r="EA459" t="e">
            <v>#VALUE!</v>
          </cell>
          <cell r="EB459" t="e">
            <v>#VALUE!</v>
          </cell>
          <cell r="ED459" t="str">
            <v>无数据</v>
          </cell>
          <cell r="EE459" t="str">
            <v>n.a.</v>
          </cell>
          <cell r="EF459" t="str">
            <v>n.a.</v>
          </cell>
          <cell r="EG459" t="str">
            <v>n.a.</v>
          </cell>
          <cell r="EH459" t="str">
            <v>无数据</v>
          </cell>
          <cell r="EI459" t="e">
            <v>#VALUE!</v>
          </cell>
          <cell r="EJ459" t="e">
            <v>#VALUE!</v>
          </cell>
          <cell r="EK459" t="str">
            <v>n.a.</v>
          </cell>
          <cell r="EL459" t="e">
            <v>#VALUE!</v>
          </cell>
          <cell r="EM459" t="e">
            <v>#VALUE!</v>
          </cell>
          <cell r="EO459" t="e">
            <v>#VALUE!</v>
          </cell>
          <cell r="EP459" t="e">
            <v>#VALUE!</v>
          </cell>
          <cell r="EQ459" t="e">
            <v>#VALUE!</v>
          </cell>
          <cell r="ER459" t="e">
            <v>#VALUE!</v>
          </cell>
          <cell r="ES459" t="e">
            <v>#VALUE!</v>
          </cell>
          <cell r="ET459" t="e">
            <v>#VALUE!</v>
          </cell>
          <cell r="EU459" t="e">
            <v>#VALUE!</v>
          </cell>
          <cell r="FF459" t="str">
            <v>CN56661PC</v>
          </cell>
          <cell r="FG459" t="str">
            <v>exclude</v>
          </cell>
          <cell r="FH459" t="str">
            <v>Independence(A+, A, A-, B+, B, B-,U)</v>
          </cell>
          <cell r="FI459" t="str">
            <v>ok, indep</v>
          </cell>
        </row>
        <row r="460">
          <cell r="B460" t="str">
            <v>VIRTUOSO OPTOELECTRONICS LIMITED</v>
          </cell>
          <cell r="C460" t="str">
            <v>exclude</v>
          </cell>
          <cell r="D460" t="str">
            <v>Lev SDA/SDP</v>
          </cell>
          <cell r="E460" t="str">
            <v>专门从事大批量、大规模生产消费品和工业产品</v>
          </cell>
          <cell r="H460" t="str">
            <v/>
          </cell>
          <cell r="I460" t="str">
            <v>ok, sda/sdp</v>
          </cell>
          <cell r="J460" t="str">
            <v>ok,sdp</v>
          </cell>
          <cell r="M460" t="str">
            <v>VIRTUOSO OPTOELECTRONICS LIMITED</v>
          </cell>
          <cell r="N460" t="str">
            <v>This company specializes in high volume, large scale production of consumer and industrial products. It was established in September 2015 and conducts business from its registered business address located in Nashik, India. The company operates in five business divisions, namely EMS solution, which focuses in end to end electronic manufacturing service; air conditioners manufacturing, which supplies IDU and ODU for split air conditioners; water heater manufacturing, which produces storage and instant type water heaters; LED manufacturing, which offers a complete range of led lighting for indoor and outdoor application; and N95 mask manufacturing. Its goal is to improve everyone's life through disruptive products, and build great products to solve business problems.</v>
          </cell>
          <cell r="O460" t="str">
            <v>Manufacturing</v>
          </cell>
          <cell r="P460" t="str">
            <v>www.voepl.com</v>
          </cell>
          <cell r="R460" t="str">
            <v>India</v>
          </cell>
          <cell r="S460" t="str">
            <v>543597</v>
          </cell>
          <cell r="T460" t="str">
            <v>U</v>
          </cell>
          <cell r="U460" t="str">
            <v>3699</v>
          </cell>
          <cell r="V460" t="str">
            <v>Specializes in high volume, large scale production of consumer and industrial products</v>
          </cell>
          <cell r="W460" t="str">
            <v>The Company is engaged in business of designing &amp; manufacturing of Electrical &amp; Electronics, Lighting, &amp; other Engineering industries in India.</v>
          </cell>
          <cell r="Z460" t="str">
            <v>IN002053988IND</v>
          </cell>
          <cell r="AA460">
            <v>2002436</v>
          </cell>
          <cell r="AB460">
            <v>1155126</v>
          </cell>
          <cell r="AC460">
            <v>682549</v>
          </cell>
          <cell r="AD460">
            <v>552593</v>
          </cell>
          <cell r="AE460">
            <v>2001724</v>
          </cell>
          <cell r="AF460">
            <v>1148979</v>
          </cell>
          <cell r="AG460">
            <v>658455</v>
          </cell>
          <cell r="AH460">
            <v>541106</v>
          </cell>
          <cell r="AI460" t="str">
            <v>n.a.</v>
          </cell>
          <cell r="AJ460">
            <v>60</v>
          </cell>
          <cell r="AK460">
            <v>73</v>
          </cell>
          <cell r="AL460">
            <v>207</v>
          </cell>
          <cell r="AM460">
            <v>2001724</v>
          </cell>
          <cell r="AN460">
            <v>1149039</v>
          </cell>
          <cell r="AO460">
            <v>658528</v>
          </cell>
          <cell r="AP460">
            <v>541313</v>
          </cell>
          <cell r="AQ460">
            <v>712</v>
          </cell>
          <cell r="AR460">
            <v>6087</v>
          </cell>
          <cell r="AS460">
            <v>24021</v>
          </cell>
          <cell r="AT460">
            <v>11280</v>
          </cell>
          <cell r="AU460">
            <v>-1723864</v>
          </cell>
          <cell r="AV460">
            <v>-923682</v>
          </cell>
          <cell r="AW460">
            <v>-536362</v>
          </cell>
          <cell r="AX460">
            <v>-503597</v>
          </cell>
          <cell r="AY460">
            <v>0</v>
          </cell>
          <cell r="AZ460">
            <v>-1072</v>
          </cell>
          <cell r="BA460">
            <v>0</v>
          </cell>
          <cell r="BB460">
            <v>0</v>
          </cell>
          <cell r="BC460">
            <v>-75573</v>
          </cell>
          <cell r="BD460">
            <v>-104122</v>
          </cell>
          <cell r="BE460">
            <v>-65993</v>
          </cell>
          <cell r="BF460">
            <v>-20347</v>
          </cell>
          <cell r="BG460">
            <v>202999</v>
          </cell>
          <cell r="BH460">
            <v>126250</v>
          </cell>
          <cell r="BI460">
            <v>80194</v>
          </cell>
          <cell r="BJ460">
            <v>28649</v>
          </cell>
          <cell r="BK460">
            <v>-51370</v>
          </cell>
          <cell r="BL460">
            <v>-23497</v>
          </cell>
          <cell r="BM460">
            <v>-14317</v>
          </cell>
          <cell r="BN460">
            <v>-3294</v>
          </cell>
          <cell r="BO460">
            <v>-51370</v>
          </cell>
          <cell r="BP460">
            <v>-23497</v>
          </cell>
          <cell r="BQ460">
            <v>-14317</v>
          </cell>
          <cell r="BR460">
            <v>-3294</v>
          </cell>
          <cell r="BS460">
            <v>0</v>
          </cell>
          <cell r="BT460">
            <v>0</v>
          </cell>
          <cell r="BU460">
            <v>0</v>
          </cell>
          <cell r="BV460">
            <v>0</v>
          </cell>
          <cell r="BW460">
            <v>39401</v>
          </cell>
          <cell r="BX460">
            <v>19644</v>
          </cell>
          <cell r="BY460">
            <v>14089</v>
          </cell>
          <cell r="BZ460">
            <v>5387</v>
          </cell>
          <cell r="CA460">
            <v>744432</v>
          </cell>
          <cell r="CB460">
            <v>525051</v>
          </cell>
          <cell r="CC460">
            <v>370094</v>
          </cell>
          <cell r="CD460">
            <v>205010</v>
          </cell>
          <cell r="CE460">
            <v>633093</v>
          </cell>
          <cell r="CF460">
            <v>371808</v>
          </cell>
          <cell r="CG460">
            <v>138394</v>
          </cell>
          <cell r="CH460">
            <v>73427</v>
          </cell>
          <cell r="CI460">
            <v>88791</v>
          </cell>
          <cell r="CJ460">
            <v>107711</v>
          </cell>
          <cell r="CK460">
            <v>197531</v>
          </cell>
          <cell r="CL460">
            <v>112872</v>
          </cell>
          <cell r="CM460">
            <v>1655</v>
          </cell>
          <cell r="CN460">
            <v>9218</v>
          </cell>
          <cell r="CO460">
            <v>1286</v>
          </cell>
          <cell r="CP460">
            <v>2586</v>
          </cell>
          <cell r="CQ460">
            <v>15960</v>
          </cell>
          <cell r="CR460">
            <v>676</v>
          </cell>
          <cell r="CS460">
            <v>549</v>
          </cell>
          <cell r="CT460">
            <v>5636</v>
          </cell>
          <cell r="CU460">
            <v>7838</v>
          </cell>
          <cell r="CV460" t="str">
            <v>n.a.</v>
          </cell>
          <cell r="CW460" t="str">
            <v>n.a.</v>
          </cell>
          <cell r="CX460" t="str">
            <v>n.a.</v>
          </cell>
          <cell r="CY460">
            <v>25072</v>
          </cell>
          <cell r="CZ460">
            <v>119863</v>
          </cell>
          <cell r="DA460">
            <v>106364</v>
          </cell>
          <cell r="DB460">
            <v>24332</v>
          </cell>
          <cell r="DC460">
            <v>1255551</v>
          </cell>
          <cell r="DD460">
            <v>798963</v>
          </cell>
          <cell r="DE460">
            <v>571908</v>
          </cell>
          <cell r="DF460">
            <v>263467</v>
          </cell>
          <cell r="DH460">
            <v>2001724</v>
          </cell>
          <cell r="DI460">
            <v>-1723864</v>
          </cell>
          <cell r="DJ460">
            <v>-75573</v>
          </cell>
          <cell r="DK460">
            <v>-51370</v>
          </cell>
          <cell r="DL460">
            <v>150917</v>
          </cell>
          <cell r="DM460">
            <v>7.53935107936958E-2</v>
          </cell>
          <cell r="DN460">
            <v>8.1541187168624296E-2</v>
          </cell>
          <cell r="DO460">
            <v>0</v>
          </cell>
          <cell r="DP460">
            <v>502450.5</v>
          </cell>
          <cell r="DQ460">
            <v>72467.5</v>
          </cell>
          <cell r="DS460">
            <v>1149039</v>
          </cell>
          <cell r="DT460">
            <v>-923682</v>
          </cell>
          <cell r="DU460">
            <v>-105194</v>
          </cell>
          <cell r="DV460">
            <v>-23497</v>
          </cell>
          <cell r="DW460">
            <v>96666</v>
          </cell>
          <cell r="DX460">
            <v>8.4127692793717193E-2</v>
          </cell>
          <cell r="DY460">
            <v>9.18552642456619E-2</v>
          </cell>
          <cell r="DZ460">
            <v>-1072</v>
          </cell>
          <cell r="EA460">
            <v>255101</v>
          </cell>
          <cell r="EB460">
            <v>113113.5</v>
          </cell>
          <cell r="ED460">
            <v>658528</v>
          </cell>
          <cell r="EE460">
            <v>-536362</v>
          </cell>
          <cell r="EF460">
            <v>-65993</v>
          </cell>
          <cell r="EG460">
            <v>-14317</v>
          </cell>
          <cell r="EH460">
            <v>41856</v>
          </cell>
          <cell r="EI460">
            <v>6.3559939744399593E-2</v>
          </cell>
          <cell r="EJ460">
            <v>6.7874007576150697E-2</v>
          </cell>
          <cell r="EK460">
            <v>0</v>
          </cell>
          <cell r="EL460">
            <v>105910.5</v>
          </cell>
          <cell r="EM460">
            <v>65348</v>
          </cell>
          <cell r="EO460">
            <v>1269763.66666667</v>
          </cell>
          <cell r="EP460">
            <v>-1061302.66666667</v>
          </cell>
          <cell r="EQ460">
            <v>-82253.333333333299</v>
          </cell>
          <cell r="ER460">
            <v>-29728</v>
          </cell>
          <cell r="ES460">
            <v>96479.666666666701</v>
          </cell>
          <cell r="ET460">
            <v>7.5982380973257199E-2</v>
          </cell>
          <cell r="EU460">
            <v>8.2230446052845393E-2</v>
          </cell>
          <cell r="FF460" t="str">
            <v>IN002053988IND</v>
          </cell>
          <cell r="FG460" t="str">
            <v>exclude</v>
          </cell>
          <cell r="FH460" t="str">
            <v>Lev SDA/SDP</v>
          </cell>
          <cell r="FI460" t="str">
            <v>ok, sda/sdp</v>
          </cell>
        </row>
        <row r="461">
          <cell r="B461" t="str">
            <v>ZHEJIANG POWER NEW ENERGY CO.,LTD.</v>
          </cell>
          <cell r="C461" t="str">
            <v>exclude</v>
          </cell>
          <cell r="D461" t="str">
            <v>Lev SDA/SDP</v>
          </cell>
          <cell r="E461" t="str">
            <v>公司致力于成为全球技术领先的三元正极材料前驱体供应商</v>
          </cell>
          <cell r="H461" t="str">
            <v/>
          </cell>
          <cell r="I461" t="str">
            <v>ok, sda/sdp</v>
          </cell>
          <cell r="J461" t="str">
            <v>ok,sdp</v>
          </cell>
          <cell r="M461" t="str">
            <v>ZHEJIANG POWER NEW ENERGY CO.,LTD.</v>
          </cell>
          <cell r="N461" t="str">
            <v>This company is engaged in the manufacture of primary and storage batteries. It was founded in 2014 and conducts business from its registered head office located in Zhuji, Zhejiang,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61" t="str">
            <v>Manufacturing</v>
          </cell>
          <cell r="R461" t="str">
            <v>China</v>
          </cell>
          <cell r="S461" t="str">
            <v>688184</v>
          </cell>
          <cell r="T461" t="str">
            <v>B+</v>
          </cell>
          <cell r="U461" t="str">
            <v>3691</v>
          </cell>
          <cell r="V461" t="str">
            <v>Engaged in the manufacture of primary and storage batteries</v>
          </cell>
          <cell r="W461" t="str">
            <v>The Company's main business is the research and development, production and sales of ternary cathode material precursors for lithium-ion batteries.</v>
          </cell>
          <cell r="Z461" t="str">
            <v>CN56666PC</v>
          </cell>
          <cell r="AA461">
            <v>867832</v>
          </cell>
          <cell r="AB461">
            <v>581239</v>
          </cell>
          <cell r="AC461">
            <v>540585</v>
          </cell>
          <cell r="AD461" t="str">
            <v>n.a.</v>
          </cell>
          <cell r="AE461">
            <v>853432</v>
          </cell>
          <cell r="AF461">
            <v>572509</v>
          </cell>
          <cell r="AG461">
            <v>534236</v>
          </cell>
          <cell r="AH461" t="str">
            <v>n.a.</v>
          </cell>
          <cell r="AI461">
            <v>-2505</v>
          </cell>
          <cell r="AJ461">
            <v>-3325</v>
          </cell>
          <cell r="AK461">
            <v>-831</v>
          </cell>
          <cell r="AL461" t="str">
            <v>n.a.</v>
          </cell>
          <cell r="AM461">
            <v>850927</v>
          </cell>
          <cell r="AN461">
            <v>569184</v>
          </cell>
          <cell r="AO461">
            <v>533405</v>
          </cell>
          <cell r="AP461" t="str">
            <v>n.a.</v>
          </cell>
          <cell r="AQ461">
            <v>16905</v>
          </cell>
          <cell r="AR461">
            <v>12055</v>
          </cell>
          <cell r="AS461">
            <v>7180</v>
          </cell>
          <cell r="AT461" t="str">
            <v>n.a.</v>
          </cell>
          <cell r="AU461">
            <v>-688809</v>
          </cell>
          <cell r="AV461">
            <v>-470499</v>
          </cell>
          <cell r="AW461">
            <v>-451544</v>
          </cell>
          <cell r="AX461" t="str">
            <v>n.a.</v>
          </cell>
          <cell r="AY461" t="str">
            <v>n.a.</v>
          </cell>
          <cell r="AZ461" t="str">
            <v>n.a.</v>
          </cell>
          <cell r="BA461" t="str">
            <v>n.a.</v>
          </cell>
          <cell r="BB461" t="str">
            <v>n.a.</v>
          </cell>
          <cell r="BC461">
            <v>-59174</v>
          </cell>
          <cell r="BD461">
            <v>-46134</v>
          </cell>
          <cell r="BE461">
            <v>-43466</v>
          </cell>
          <cell r="BF461" t="str">
            <v>n.a.</v>
          </cell>
          <cell r="BG461">
            <v>119849</v>
          </cell>
          <cell r="BH461">
            <v>64606</v>
          </cell>
          <cell r="BI461">
            <v>45575</v>
          </cell>
          <cell r="BJ461" t="str">
            <v>n.a.</v>
          </cell>
          <cell r="BK461">
            <v>-31777</v>
          </cell>
          <cell r="BL461">
            <v>-19468</v>
          </cell>
          <cell r="BM461">
            <v>-17319</v>
          </cell>
          <cell r="BN461" t="str">
            <v>n.a.</v>
          </cell>
          <cell r="BO461">
            <v>-30275</v>
          </cell>
          <cell r="BP461">
            <v>-18018</v>
          </cell>
          <cell r="BQ461">
            <v>-16024</v>
          </cell>
          <cell r="BR461" t="str">
            <v>n.a.</v>
          </cell>
          <cell r="BS461">
            <v>-1502</v>
          </cell>
          <cell r="BT461">
            <v>-1450</v>
          </cell>
          <cell r="BU461">
            <v>-1295</v>
          </cell>
          <cell r="BV461" t="str">
            <v>n.a.</v>
          </cell>
          <cell r="BW461">
            <v>83415</v>
          </cell>
          <cell r="BX461">
            <v>40984</v>
          </cell>
          <cell r="BY461">
            <v>20268</v>
          </cell>
          <cell r="BZ461" t="str">
            <v>n.a.</v>
          </cell>
          <cell r="CA461">
            <v>1195566</v>
          </cell>
          <cell r="CB461">
            <v>520683</v>
          </cell>
          <cell r="CC461">
            <v>410751</v>
          </cell>
          <cell r="CD461" t="str">
            <v>n.a.</v>
          </cell>
          <cell r="CE461">
            <v>349859</v>
          </cell>
          <cell r="CF461">
            <v>171042</v>
          </cell>
          <cell r="CG461">
            <v>203781</v>
          </cell>
          <cell r="CH461" t="str">
            <v>n.a.</v>
          </cell>
          <cell r="CI461">
            <v>86148</v>
          </cell>
          <cell r="CJ461">
            <v>110033</v>
          </cell>
          <cell r="CK461">
            <v>88165</v>
          </cell>
          <cell r="CL461" t="str">
            <v>n.a.</v>
          </cell>
          <cell r="CM461">
            <v>356683</v>
          </cell>
          <cell r="CN461">
            <v>164782</v>
          </cell>
          <cell r="CO461">
            <v>86226</v>
          </cell>
          <cell r="CP461" t="str">
            <v>n.a.</v>
          </cell>
          <cell r="CQ461">
            <v>313158</v>
          </cell>
          <cell r="CR461">
            <v>67945</v>
          </cell>
          <cell r="CS461">
            <v>26280</v>
          </cell>
          <cell r="CT461" t="str">
            <v>n.a.</v>
          </cell>
          <cell r="CU461">
            <v>118087</v>
          </cell>
          <cell r="CV461">
            <v>27150</v>
          </cell>
          <cell r="CW461" t="str">
            <v>n.a.</v>
          </cell>
          <cell r="CX461" t="str">
            <v>n.a.</v>
          </cell>
          <cell r="CY461">
            <v>200595</v>
          </cell>
          <cell r="CZ461">
            <v>135240</v>
          </cell>
          <cell r="DA461">
            <v>78294</v>
          </cell>
          <cell r="DB461" t="str">
            <v>n.a.</v>
          </cell>
          <cell r="DC461">
            <v>2013264</v>
          </cell>
          <cell r="DD461">
            <v>979695</v>
          </cell>
          <cell r="DE461">
            <v>814718</v>
          </cell>
          <cell r="DF461" t="str">
            <v>n.a.</v>
          </cell>
          <cell r="DH461">
            <v>850927</v>
          </cell>
          <cell r="DI461">
            <v>-688809</v>
          </cell>
          <cell r="DJ461">
            <v>-59174</v>
          </cell>
          <cell r="DK461">
            <v>-31777</v>
          </cell>
          <cell r="DL461">
            <v>71167</v>
          </cell>
          <cell r="DM461">
            <v>8.3634671364288607E-2</v>
          </cell>
          <cell r="DN461">
            <v>9.1267825997742899E-2</v>
          </cell>
          <cell r="DO461" t="str">
            <v>n.a.</v>
          </cell>
          <cell r="DP461">
            <v>260450.5</v>
          </cell>
          <cell r="DQ461">
            <v>167917.5</v>
          </cell>
          <cell r="DS461">
            <v>569184</v>
          </cell>
          <cell r="DT461">
            <v>-470499</v>
          </cell>
          <cell r="DU461">
            <v>-46134</v>
          </cell>
          <cell r="DV461">
            <v>-19468</v>
          </cell>
          <cell r="DW461">
            <v>33083</v>
          </cell>
          <cell r="DX461">
            <v>5.8123559341091799E-2</v>
          </cell>
          <cell r="DY461">
            <v>6.1710386662214803E-2</v>
          </cell>
          <cell r="DZ461" t="str">
            <v>n.a.</v>
          </cell>
          <cell r="EA461">
            <v>187411.5</v>
          </cell>
          <cell r="EB461">
            <v>106767</v>
          </cell>
          <cell r="ED461">
            <v>533405</v>
          </cell>
          <cell r="EE461">
            <v>-451544</v>
          </cell>
          <cell r="EF461">
            <v>-43466</v>
          </cell>
          <cell r="EG461">
            <v>-17319</v>
          </cell>
          <cell r="EH461">
            <v>21076</v>
          </cell>
          <cell r="EI461">
            <v>3.95121905493949E-2</v>
          </cell>
          <cell r="EJ461">
            <v>4.11376283599015E-2</v>
          </cell>
          <cell r="EK461" t="str">
            <v>n.a.</v>
          </cell>
          <cell r="EL461" t="e">
            <v>#VALUE!</v>
          </cell>
          <cell r="EM461" t="e">
            <v>#VALUE!</v>
          </cell>
          <cell r="EO461">
            <v>651172</v>
          </cell>
          <cell r="EP461">
            <v>-536950.66666666698</v>
          </cell>
          <cell r="EQ461">
            <v>-49591.333333333299</v>
          </cell>
          <cell r="ER461">
            <v>-22854.666666666701</v>
          </cell>
          <cell r="ES461">
            <v>41775.333333333401</v>
          </cell>
          <cell r="ET461">
            <v>6.4154068868645095E-2</v>
          </cell>
          <cell r="EU461">
            <v>6.8551955759521804E-2</v>
          </cell>
          <cell r="FF461" t="str">
            <v>CN56666PC</v>
          </cell>
          <cell r="FG461" t="str">
            <v>exclude</v>
          </cell>
          <cell r="FH461" t="str">
            <v>Lev SDA/SDP</v>
          </cell>
          <cell r="FI461" t="str">
            <v>ok, sda/sdp</v>
          </cell>
        </row>
        <row r="462">
          <cell r="B462" t="str">
            <v>ZHEJIANG JINLONG ELECTRICAL MACHINERY STOCK CO.,LTD</v>
          </cell>
          <cell r="C462" t="str">
            <v>exclude</v>
          </cell>
          <cell r="D462" t="str">
            <v>Lev SDA/SDP</v>
          </cell>
          <cell r="H462" t="str">
            <v/>
          </cell>
          <cell r="I462" t="str">
            <v>ok, sda/sdp</v>
          </cell>
          <cell r="J462" t="str">
            <v>ok,sdp</v>
          </cell>
          <cell r="L462" t="str">
            <v>从事家用电器制造的</v>
          </cell>
          <cell r="M462" t="str">
            <v>ZHEJIANG JINLONG ELECTRICAL MACHINERY STOCK CO.,LTD</v>
          </cell>
          <cell r="N462" t="str">
            <v>This company is engaged in household appliance manufacturing. It was founded in 1995 and has its registered head office strategically located in Taizhou City, Zhejiang, China. The company's business operation specialises in the producing a wide range of household appliances used on devices fueled by gas, solar energy and similar energies, and other related photovoltaic electrical appliances related by similarity or complementarity of materials use in producing these appliances. The company also has state-of-the-art technology and facilities as well as employs certified staff skilled in manufacturing operations in compliance with the standards and other technical specifications that guarantees top quality of its products and services. The company also offers after-sales services and support.</v>
          </cell>
          <cell r="O462" t="str">
            <v>Manufacturing</v>
          </cell>
          <cell r="R462" t="str">
            <v>China</v>
          </cell>
          <cell r="S462" t="str">
            <v>873936</v>
          </cell>
          <cell r="T462" t="str">
            <v>B-</v>
          </cell>
          <cell r="U462" t="str">
            <v>3699</v>
          </cell>
          <cell r="V462" t="str">
            <v>Engaged in household appliance manufacturing</v>
          </cell>
          <cell r="W462" t="str">
            <v>The Company is mainly engaged in the research and development, production and sales of small and medium-sized motors and variable frequency drive products.</v>
          </cell>
          <cell r="Z462" t="str">
            <v>CN56680PC</v>
          </cell>
          <cell r="AA462">
            <v>761178</v>
          </cell>
          <cell r="AB462">
            <v>552642</v>
          </cell>
          <cell r="AC462" t="str">
            <v>n.a.</v>
          </cell>
          <cell r="AD462" t="str">
            <v>n.a.</v>
          </cell>
          <cell r="AE462">
            <v>741617</v>
          </cell>
          <cell r="AF462">
            <v>541192</v>
          </cell>
          <cell r="AG462" t="str">
            <v>n.a.</v>
          </cell>
          <cell r="AH462" t="str">
            <v>n.a.</v>
          </cell>
          <cell r="AI462">
            <v>-2896</v>
          </cell>
          <cell r="AJ462">
            <v>-4980</v>
          </cell>
          <cell r="AK462" t="str">
            <v>n.a.</v>
          </cell>
          <cell r="AL462" t="str">
            <v>n.a.</v>
          </cell>
          <cell r="AM462">
            <v>738721</v>
          </cell>
          <cell r="AN462">
            <v>536212</v>
          </cell>
          <cell r="AO462" t="str">
            <v>n.a.</v>
          </cell>
          <cell r="AP462" t="str">
            <v>n.a.</v>
          </cell>
          <cell r="AQ462">
            <v>22457</v>
          </cell>
          <cell r="AR462">
            <v>16430</v>
          </cell>
          <cell r="AS462" t="str">
            <v>n.a.</v>
          </cell>
          <cell r="AT462" t="str">
            <v>n.a.</v>
          </cell>
          <cell r="AU462">
            <v>-607642</v>
          </cell>
          <cell r="AV462">
            <v>-427491</v>
          </cell>
          <cell r="AW462" t="str">
            <v>n.a.</v>
          </cell>
          <cell r="AX462" t="str">
            <v>n.a.</v>
          </cell>
          <cell r="AY462" t="str">
            <v>n.a.</v>
          </cell>
          <cell r="AZ462" t="str">
            <v>n.a.</v>
          </cell>
          <cell r="BA462" t="str">
            <v>n.a.</v>
          </cell>
          <cell r="BB462" t="str">
            <v>n.a.</v>
          </cell>
          <cell r="BC462">
            <v>-78078</v>
          </cell>
          <cell r="BD462">
            <v>-62962</v>
          </cell>
          <cell r="BE462" t="str">
            <v>n.a.</v>
          </cell>
          <cell r="BF462" t="str">
            <v>n.a.</v>
          </cell>
          <cell r="BG462">
            <v>75458</v>
          </cell>
          <cell r="BH462">
            <v>62189</v>
          </cell>
          <cell r="BI462" t="str">
            <v>n.a.</v>
          </cell>
          <cell r="BJ462" t="str">
            <v>n.a.</v>
          </cell>
          <cell r="BK462">
            <v>-14178</v>
          </cell>
          <cell r="BL462">
            <v>-13811</v>
          </cell>
          <cell r="BM462" t="str">
            <v>n.a.</v>
          </cell>
          <cell r="BN462" t="str">
            <v>n.a.</v>
          </cell>
          <cell r="BO462">
            <v>-13031</v>
          </cell>
          <cell r="BP462">
            <v>-11940</v>
          </cell>
          <cell r="BQ462" t="str">
            <v>n.a.</v>
          </cell>
          <cell r="BR462" t="str">
            <v>n.a.</v>
          </cell>
          <cell r="BS462">
            <v>-1147</v>
          </cell>
          <cell r="BT462">
            <v>-1871</v>
          </cell>
          <cell r="BU462" t="str">
            <v>n.a.</v>
          </cell>
          <cell r="BV462" t="str">
            <v>n.a.</v>
          </cell>
          <cell r="BW462">
            <v>35524</v>
          </cell>
          <cell r="BX462">
            <v>17649</v>
          </cell>
          <cell r="BY462" t="str">
            <v>n.a.</v>
          </cell>
          <cell r="BZ462" t="str">
            <v>n.a.</v>
          </cell>
          <cell r="CA462">
            <v>594272</v>
          </cell>
          <cell r="CB462">
            <v>445488</v>
          </cell>
          <cell r="CC462" t="str">
            <v>n.a.</v>
          </cell>
          <cell r="CD462" t="str">
            <v>n.a.</v>
          </cell>
          <cell r="CE462">
            <v>218203</v>
          </cell>
          <cell r="CF462">
            <v>173708</v>
          </cell>
          <cell r="CG462" t="str">
            <v>n.a.</v>
          </cell>
          <cell r="CH462" t="str">
            <v>n.a.</v>
          </cell>
          <cell r="CI462">
            <v>204708</v>
          </cell>
          <cell r="CJ462">
            <v>158022</v>
          </cell>
          <cell r="CK462" t="str">
            <v>n.a.</v>
          </cell>
          <cell r="CL462" t="str">
            <v>n.a.</v>
          </cell>
          <cell r="CM462">
            <v>107761</v>
          </cell>
          <cell r="CN462">
            <v>59254</v>
          </cell>
          <cell r="CO462" t="str">
            <v>n.a.</v>
          </cell>
          <cell r="CP462" t="str">
            <v>n.a.</v>
          </cell>
          <cell r="CQ462">
            <v>59446</v>
          </cell>
          <cell r="CR462">
            <v>50494</v>
          </cell>
          <cell r="CS462" t="str">
            <v>n.a.</v>
          </cell>
          <cell r="CT462" t="str">
            <v>n.a.</v>
          </cell>
          <cell r="CU462">
            <v>36707</v>
          </cell>
          <cell r="CV462" t="str">
            <v>n.a.</v>
          </cell>
          <cell r="CW462" t="str">
            <v>n.a.</v>
          </cell>
          <cell r="CX462" t="str">
            <v>n.a.</v>
          </cell>
          <cell r="CY462">
            <v>2175</v>
          </cell>
          <cell r="CZ462">
            <v>8534</v>
          </cell>
          <cell r="DA462" t="str">
            <v>n.a.</v>
          </cell>
          <cell r="DB462" t="str">
            <v>n.a.</v>
          </cell>
          <cell r="DC462">
            <v>871904</v>
          </cell>
          <cell r="DD462">
            <v>718372</v>
          </cell>
          <cell r="DE462" t="str">
            <v>n.a.</v>
          </cell>
          <cell r="DF462" t="str">
            <v>n.a.</v>
          </cell>
          <cell r="DH462">
            <v>738721</v>
          </cell>
          <cell r="DI462">
            <v>-607642</v>
          </cell>
          <cell r="DJ462">
            <v>-78078</v>
          </cell>
          <cell r="DK462">
            <v>-14178</v>
          </cell>
          <cell r="DL462">
            <v>38823</v>
          </cell>
          <cell r="DM462">
            <v>5.2554347311095803E-2</v>
          </cell>
          <cell r="DN462">
            <v>5.5469511271642402E-2</v>
          </cell>
          <cell r="DO462" t="str">
            <v>n.a.</v>
          </cell>
          <cell r="DP462">
            <v>195955.5</v>
          </cell>
          <cell r="DQ462">
            <v>5354.5</v>
          </cell>
          <cell r="DS462">
            <v>536212</v>
          </cell>
          <cell r="DT462">
            <v>-427491</v>
          </cell>
          <cell r="DU462">
            <v>-62962</v>
          </cell>
          <cell r="DV462">
            <v>-13811</v>
          </cell>
          <cell r="DW462">
            <v>31948</v>
          </cell>
          <cell r="DX462">
            <v>5.9580912027332497E-2</v>
          </cell>
          <cell r="DY462">
            <v>6.3355702568495903E-2</v>
          </cell>
          <cell r="DZ462" t="str">
            <v>n.a.</v>
          </cell>
          <cell r="EA462" t="e">
            <v>#VALUE!</v>
          </cell>
          <cell r="EB462" t="e">
            <v>#VALUE!</v>
          </cell>
          <cell r="ED462" t="str">
            <v>无数据</v>
          </cell>
          <cell r="EE462" t="str">
            <v>n.a.</v>
          </cell>
          <cell r="EF462" t="str">
            <v>n.a.</v>
          </cell>
          <cell r="EG462" t="str">
            <v>n.a.</v>
          </cell>
          <cell r="EH462" t="str">
            <v>无数据</v>
          </cell>
          <cell r="EI462" t="e">
            <v>#VALUE!</v>
          </cell>
          <cell r="EJ462" t="e">
            <v>#VALUE!</v>
          </cell>
          <cell r="EK462" t="str">
            <v>n.a.</v>
          </cell>
          <cell r="EL462" t="e">
            <v>#VALUE!</v>
          </cell>
          <cell r="EM462" t="e">
            <v>#VALUE!</v>
          </cell>
          <cell r="EO462" t="e">
            <v>#VALUE!</v>
          </cell>
          <cell r="EP462" t="e">
            <v>#VALUE!</v>
          </cell>
          <cell r="EQ462" t="e">
            <v>#VALUE!</v>
          </cell>
          <cell r="ER462" t="e">
            <v>#VALUE!</v>
          </cell>
          <cell r="ES462" t="e">
            <v>#VALUE!</v>
          </cell>
          <cell r="ET462" t="e">
            <v>#VALUE!</v>
          </cell>
          <cell r="EU462" t="e">
            <v>#VALUE!</v>
          </cell>
          <cell r="FF462" t="str">
            <v>CN56680PC</v>
          </cell>
          <cell r="FG462" t="str">
            <v>exclude</v>
          </cell>
          <cell r="FH462" t="str">
            <v>Lev SDA/SDP</v>
          </cell>
          <cell r="FI462" t="str">
            <v>ok, sda/sdp</v>
          </cell>
        </row>
        <row r="463">
          <cell r="B463" t="str">
            <v>HUBEI WANRUN NEW ENERGY TECHNOLOGY CO.,LTD.</v>
          </cell>
          <cell r="C463" t="str">
            <v>exclude</v>
          </cell>
          <cell r="D463" t="str">
            <v>Lev SDA/SDP</v>
          </cell>
          <cell r="E463" t="str">
            <v>产品为磷酸铁锂、磷酸铁等，产品销往宁德时代</v>
          </cell>
          <cell r="H463" t="str">
            <v/>
          </cell>
          <cell r="I463" t="str">
            <v>ok, sda/sdp</v>
          </cell>
          <cell r="J463" t="str">
            <v>ok,sdp</v>
          </cell>
          <cell r="M463" t="str">
            <v>HUBEI WANRUN NEW ENERGY TECHNOLOGY CO.,LTD.</v>
          </cell>
          <cell r="N463" t="str">
            <v>This company is engaged in the manufacture of primary and storage batteries. It was founded in 2010 and conducts business from its registered head office located in Shiyan,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63" t="str">
            <v>Manufacturing</v>
          </cell>
          <cell r="P463" t="str">
            <v>www.hbwanrun.com</v>
          </cell>
          <cell r="R463" t="str">
            <v>China</v>
          </cell>
          <cell r="S463" t="str">
            <v>688275</v>
          </cell>
          <cell r="T463" t="str">
            <v>B+</v>
          </cell>
          <cell r="U463" t="str">
            <v>3691</v>
          </cell>
          <cell r="V463" t="str">
            <v>Engaged in the manufacture of primary and storage batteries</v>
          </cell>
          <cell r="W463" t="str">
            <v>The Company is mainly engaged in the R&amp;D, production, sales and service of lithium battery cathode materials.</v>
          </cell>
          <cell r="Z463" t="str">
            <v>CN56696PC</v>
          </cell>
          <cell r="AA463">
            <v>2224100</v>
          </cell>
          <cell r="AB463">
            <v>690369</v>
          </cell>
          <cell r="AC463">
            <v>765775</v>
          </cell>
          <cell r="AD463" t="str">
            <v>n.a.</v>
          </cell>
          <cell r="AE463">
            <v>2190003</v>
          </cell>
          <cell r="AF463">
            <v>675142</v>
          </cell>
          <cell r="AG463">
            <v>750929</v>
          </cell>
          <cell r="AH463" t="str">
            <v>n.a.</v>
          </cell>
          <cell r="AI463">
            <v>-9742</v>
          </cell>
          <cell r="AJ463">
            <v>-4813</v>
          </cell>
          <cell r="AK463">
            <v>-6830</v>
          </cell>
          <cell r="AL463" t="str">
            <v>n.a.</v>
          </cell>
          <cell r="AM463">
            <v>2180261</v>
          </cell>
          <cell r="AN463">
            <v>670329</v>
          </cell>
          <cell r="AO463">
            <v>744099</v>
          </cell>
          <cell r="AP463" t="str">
            <v>n.a.</v>
          </cell>
          <cell r="AQ463">
            <v>43839</v>
          </cell>
          <cell r="AR463">
            <v>20040</v>
          </cell>
          <cell r="AS463">
            <v>21676</v>
          </cell>
          <cell r="AT463" t="str">
            <v>n.a.</v>
          </cell>
          <cell r="AU463">
            <v>-1508797</v>
          </cell>
          <cell r="AV463">
            <v>-557374</v>
          </cell>
          <cell r="AW463">
            <v>-593123</v>
          </cell>
          <cell r="AX463" t="str">
            <v>n.a.</v>
          </cell>
          <cell r="AY463" t="str">
            <v>n.a.</v>
          </cell>
          <cell r="AZ463" t="str">
            <v>n.a.</v>
          </cell>
          <cell r="BA463" t="str">
            <v>n.a.</v>
          </cell>
          <cell r="BB463" t="str">
            <v>n.a.</v>
          </cell>
          <cell r="BC463">
            <v>-202891</v>
          </cell>
          <cell r="BD463">
            <v>-132452</v>
          </cell>
          <cell r="BE463">
            <v>-148378</v>
          </cell>
          <cell r="BF463" t="str">
            <v>n.a.</v>
          </cell>
          <cell r="BG463">
            <v>512412</v>
          </cell>
          <cell r="BH463">
            <v>543</v>
          </cell>
          <cell r="BI463">
            <v>24274</v>
          </cell>
          <cell r="BJ463" t="str">
            <v>n.a.</v>
          </cell>
          <cell r="BK463">
            <v>0</v>
          </cell>
          <cell r="BL463">
            <v>0</v>
          </cell>
          <cell r="BM463">
            <v>-51378</v>
          </cell>
          <cell r="BN463" t="str">
            <v>n.a.</v>
          </cell>
          <cell r="BO463">
            <v>0</v>
          </cell>
          <cell r="BP463">
            <v>0</v>
          </cell>
          <cell r="BQ463">
            <v>-51378</v>
          </cell>
          <cell r="BR463" t="str">
            <v>n.a.</v>
          </cell>
          <cell r="BS463">
            <v>0</v>
          </cell>
          <cell r="BT463">
            <v>0</v>
          </cell>
          <cell r="BU463">
            <v>0</v>
          </cell>
          <cell r="BV463" t="str">
            <v>n.a.</v>
          </cell>
          <cell r="BW463">
            <v>352594</v>
          </cell>
          <cell r="BX463">
            <v>-44612</v>
          </cell>
          <cell r="BY463">
            <v>-73386</v>
          </cell>
          <cell r="BZ463" t="str">
            <v>n.a.</v>
          </cell>
          <cell r="CA463">
            <v>2390657</v>
          </cell>
          <cell r="CB463">
            <v>929706</v>
          </cell>
          <cell r="CC463">
            <v>663288</v>
          </cell>
          <cell r="CD463" t="str">
            <v>n.a.</v>
          </cell>
          <cell r="CE463">
            <v>304359</v>
          </cell>
          <cell r="CF463">
            <v>107220</v>
          </cell>
          <cell r="CG463">
            <v>184554</v>
          </cell>
          <cell r="CH463" t="str">
            <v>n.a.</v>
          </cell>
          <cell r="CI463">
            <v>554277</v>
          </cell>
          <cell r="CJ463">
            <v>225942</v>
          </cell>
          <cell r="CK463">
            <v>174233</v>
          </cell>
          <cell r="CL463" t="str">
            <v>n.a.</v>
          </cell>
          <cell r="CM463">
            <v>987148</v>
          </cell>
          <cell r="CN463">
            <v>489866</v>
          </cell>
          <cell r="CO463">
            <v>210065</v>
          </cell>
          <cell r="CP463" t="str">
            <v>n.a.</v>
          </cell>
          <cell r="CQ463">
            <v>310195</v>
          </cell>
          <cell r="CR463">
            <v>83804</v>
          </cell>
          <cell r="CS463">
            <v>86584</v>
          </cell>
          <cell r="CT463" t="str">
            <v>n.a.</v>
          </cell>
          <cell r="CU463">
            <v>139011</v>
          </cell>
          <cell r="CV463">
            <v>75523</v>
          </cell>
          <cell r="CW463">
            <v>78521</v>
          </cell>
          <cell r="CX463" t="str">
            <v>n.a.</v>
          </cell>
          <cell r="CY463">
            <v>596578</v>
          </cell>
          <cell r="CZ463">
            <v>501985</v>
          </cell>
          <cell r="DA463">
            <v>389662</v>
          </cell>
          <cell r="DB463" t="str">
            <v>n.a.</v>
          </cell>
          <cell r="DC463">
            <v>4664715</v>
          </cell>
          <cell r="DD463">
            <v>2364339</v>
          </cell>
          <cell r="DE463">
            <v>1992485</v>
          </cell>
          <cell r="DF463" t="str">
            <v>n.a.</v>
          </cell>
          <cell r="DH463">
            <v>2180261</v>
          </cell>
          <cell r="DI463">
            <v>-1508797</v>
          </cell>
          <cell r="DJ463">
            <v>-202891</v>
          </cell>
          <cell r="DK463">
            <v>0</v>
          </cell>
          <cell r="DL463">
            <v>468573</v>
          </cell>
          <cell r="DM463">
            <v>0.21491601234898</v>
          </cell>
          <cell r="DN463">
            <v>0.27374907109239499</v>
          </cell>
          <cell r="DO463" t="str">
            <v>n.a.</v>
          </cell>
          <cell r="DP463">
            <v>205789.5</v>
          </cell>
          <cell r="DQ463">
            <v>549281.5</v>
          </cell>
          <cell r="DS463">
            <v>670329</v>
          </cell>
          <cell r="DT463">
            <v>-557374</v>
          </cell>
          <cell r="DU463">
            <v>-132452</v>
          </cell>
          <cell r="DV463">
            <v>0</v>
          </cell>
          <cell r="DW463">
            <v>-19497</v>
          </cell>
          <cell r="DX463">
            <v>-2.9085717610307801E-2</v>
          </cell>
          <cell r="DY463">
            <v>-2.8263649094119402E-2</v>
          </cell>
          <cell r="DZ463" t="str">
            <v>n.a.</v>
          </cell>
          <cell r="EA463">
            <v>145887</v>
          </cell>
          <cell r="EB463">
            <v>445823.5</v>
          </cell>
          <cell r="ED463">
            <v>744099</v>
          </cell>
          <cell r="EE463">
            <v>-593123</v>
          </cell>
          <cell r="EF463">
            <v>-148378</v>
          </cell>
          <cell r="EG463">
            <v>-51378</v>
          </cell>
          <cell r="EH463">
            <v>-48780</v>
          </cell>
          <cell r="EI463">
            <v>-6.5555792979160005E-2</v>
          </cell>
          <cell r="EJ463">
            <v>-6.1522628295111903E-2</v>
          </cell>
          <cell r="EK463" t="str">
            <v>n.a.</v>
          </cell>
          <cell r="EL463" t="e">
            <v>#VALUE!</v>
          </cell>
          <cell r="EM463" t="e">
            <v>#VALUE!</v>
          </cell>
          <cell r="EO463">
            <v>1198229.66666667</v>
          </cell>
          <cell r="EP463">
            <v>-886431.33333333302</v>
          </cell>
          <cell r="EQ463">
            <v>-161240.33333333299</v>
          </cell>
          <cell r="ER463">
            <v>-17126</v>
          </cell>
          <cell r="ES463">
            <v>133432</v>
          </cell>
          <cell r="ET463">
            <v>0.111357616750712</v>
          </cell>
          <cell r="EU463">
            <v>0.125312070243079</v>
          </cell>
          <cell r="FF463" t="str">
            <v>CN56696PC</v>
          </cell>
          <cell r="FG463" t="str">
            <v>exclude</v>
          </cell>
          <cell r="FH463" t="str">
            <v>Lev SDA/SDP</v>
          </cell>
          <cell r="FI463" t="str">
            <v>ok, sda/sdp</v>
          </cell>
        </row>
        <row r="464">
          <cell r="B464" t="str">
            <v>ANHUI SHILIN LIGHTING CO., LTD</v>
          </cell>
          <cell r="C464" t="str">
            <v>exclude</v>
          </cell>
          <cell r="D464" t="str">
            <v>Lev SDA/SDP</v>
          </cell>
          <cell r="E464" t="str">
            <v>制造和销售一系列的电灯</v>
          </cell>
          <cell r="H464" t="str">
            <v/>
          </cell>
          <cell r="I464" t="str">
            <v>ok, sda/sdp</v>
          </cell>
          <cell r="J464" t="str">
            <v>ok,sdp</v>
          </cell>
          <cell r="M464" t="str">
            <v>ANHUI SHILIN LIGHTING CO., LTD</v>
          </cell>
          <cell r="N464" t="str">
            <v>This company is engaged in the manufacture and distibution of a range of electric lighting. It was founded in 1987 and conducts business from its registered head office located in Liu'an, China.The company has an annual output of electric lighting production is up to 60 million pieces. It offers incandescent bulbs, fluorescent tubes in T8 and T5, electronic energy saving lamps and LED lamps. The company annually manufactures full specifications of T8 and T5 lamps to 5 million suits, moreover, it has the design and manufacture ability of the complete set of automatic production lines facilities that are used in the production of T8 and T5 fluorescent tubes, tubes of energy saving lamps. The company is the only comprehensive manufacturing company at home, which can produce both electric lighting production and automatic facilities. It exports to the nations and regions, such as Europe, North and south of America, Middle East and Africa. Further, the enterprise was certified by the ISO9001.</v>
          </cell>
          <cell r="O464" t="str">
            <v>Manufacturing; Wholesale</v>
          </cell>
          <cell r="P464" t="str">
            <v>www.shilinlighting.com</v>
          </cell>
          <cell r="R464" t="str">
            <v>China</v>
          </cell>
          <cell r="S464" t="str">
            <v>873935</v>
          </cell>
          <cell r="T464" t="str">
            <v>A+</v>
          </cell>
          <cell r="U464" t="str">
            <v>3699</v>
          </cell>
          <cell r="V464" t="str">
            <v>Engaged in the manufacture and distibution of a range of electric lighting</v>
          </cell>
          <cell r="W464" t="str">
            <v>The Company is mainly engaged in the R &amp; D, production and sales of LED lighting products and glassware.</v>
          </cell>
          <cell r="Z464" t="str">
            <v>CN56631PC</v>
          </cell>
          <cell r="AA464">
            <v>823607</v>
          </cell>
          <cell r="AB464">
            <v>703168</v>
          </cell>
          <cell r="AC464" t="str">
            <v>n.a.</v>
          </cell>
          <cell r="AD464" t="str">
            <v>n.a.</v>
          </cell>
          <cell r="AE464">
            <v>816860</v>
          </cell>
          <cell r="AF464">
            <v>691533</v>
          </cell>
          <cell r="AG464" t="str">
            <v>n.a.</v>
          </cell>
          <cell r="AH464" t="str">
            <v>n.a.</v>
          </cell>
          <cell r="AI464">
            <v>-7063</v>
          </cell>
          <cell r="AJ464">
            <v>-5363</v>
          </cell>
          <cell r="AK464" t="str">
            <v>n.a.</v>
          </cell>
          <cell r="AL464" t="str">
            <v>n.a.</v>
          </cell>
          <cell r="AM464">
            <v>809797</v>
          </cell>
          <cell r="AN464">
            <v>686170</v>
          </cell>
          <cell r="AO464" t="str">
            <v>n.a.</v>
          </cell>
          <cell r="AP464" t="str">
            <v>n.a.</v>
          </cell>
          <cell r="AQ464">
            <v>13810</v>
          </cell>
          <cell r="AR464">
            <v>16998</v>
          </cell>
          <cell r="AS464" t="str">
            <v>n.a.</v>
          </cell>
          <cell r="AT464" t="str">
            <v>n.a.</v>
          </cell>
          <cell r="AU464">
            <v>-672733</v>
          </cell>
          <cell r="AV464">
            <v>-546324</v>
          </cell>
          <cell r="AW464" t="str">
            <v>n.a.</v>
          </cell>
          <cell r="AX464" t="str">
            <v>n.a.</v>
          </cell>
          <cell r="AY464" t="str">
            <v>n.a.</v>
          </cell>
          <cell r="AZ464" t="str">
            <v>n.a.</v>
          </cell>
          <cell r="BA464" t="str">
            <v>n.a.</v>
          </cell>
          <cell r="BB464" t="str">
            <v>n.a.</v>
          </cell>
          <cell r="BC464">
            <v>-79588</v>
          </cell>
          <cell r="BD464">
            <v>-95205</v>
          </cell>
          <cell r="BE464" t="str">
            <v>n.a.</v>
          </cell>
          <cell r="BF464" t="str">
            <v>n.a.</v>
          </cell>
          <cell r="BG464">
            <v>71286</v>
          </cell>
          <cell r="BH464">
            <v>61639</v>
          </cell>
          <cell r="BI464" t="str">
            <v>n.a.</v>
          </cell>
          <cell r="BJ464" t="str">
            <v>n.a.</v>
          </cell>
          <cell r="BK464">
            <v>-23082</v>
          </cell>
          <cell r="BL464">
            <v>-21113</v>
          </cell>
          <cell r="BM464" t="str">
            <v>n.a.</v>
          </cell>
          <cell r="BN464" t="str">
            <v>n.a.</v>
          </cell>
          <cell r="BO464">
            <v>-22710</v>
          </cell>
          <cell r="BP464">
            <v>-20809</v>
          </cell>
          <cell r="BQ464" t="str">
            <v>n.a.</v>
          </cell>
          <cell r="BR464" t="str">
            <v>n.a.</v>
          </cell>
          <cell r="BS464">
            <v>-372</v>
          </cell>
          <cell r="BT464">
            <v>-304</v>
          </cell>
          <cell r="BU464" t="str">
            <v>n.a.</v>
          </cell>
          <cell r="BV464" t="str">
            <v>n.a.</v>
          </cell>
          <cell r="BW464">
            <v>38501</v>
          </cell>
          <cell r="BX464">
            <v>22117</v>
          </cell>
          <cell r="BY464" t="str">
            <v>n.a.</v>
          </cell>
          <cell r="BZ464" t="str">
            <v>n.a.</v>
          </cell>
          <cell r="CA464">
            <v>477793</v>
          </cell>
          <cell r="CB464">
            <v>463543</v>
          </cell>
          <cell r="CC464" t="str">
            <v>n.a.</v>
          </cell>
          <cell r="CD464" t="str">
            <v>n.a.</v>
          </cell>
          <cell r="CE464">
            <v>123883</v>
          </cell>
          <cell r="CF464">
            <v>95256</v>
          </cell>
          <cell r="CG464" t="str">
            <v>n.a.</v>
          </cell>
          <cell r="CH464" t="str">
            <v>n.a.</v>
          </cell>
          <cell r="CI464">
            <v>183016</v>
          </cell>
          <cell r="CJ464">
            <v>150407</v>
          </cell>
          <cell r="CK464" t="str">
            <v>n.a.</v>
          </cell>
          <cell r="CL464" t="str">
            <v>n.a.</v>
          </cell>
          <cell r="CM464">
            <v>56087</v>
          </cell>
          <cell r="CN464">
            <v>66817</v>
          </cell>
          <cell r="CO464" t="str">
            <v>n.a.</v>
          </cell>
          <cell r="CP464" t="str">
            <v>n.a.</v>
          </cell>
          <cell r="CQ464">
            <v>113530</v>
          </cell>
          <cell r="CR464">
            <v>147285</v>
          </cell>
          <cell r="CS464" t="str">
            <v>n.a.</v>
          </cell>
          <cell r="CT464" t="str">
            <v>n.a.</v>
          </cell>
          <cell r="CU464">
            <v>14070</v>
          </cell>
          <cell r="CV464">
            <v>420</v>
          </cell>
          <cell r="CW464" t="str">
            <v>n.a.</v>
          </cell>
          <cell r="CX464" t="str">
            <v>n.a.</v>
          </cell>
          <cell r="CY464">
            <v>29978</v>
          </cell>
          <cell r="CZ464">
            <v>23876</v>
          </cell>
          <cell r="DA464" t="str">
            <v>n.a.</v>
          </cell>
          <cell r="DB464" t="str">
            <v>n.a.</v>
          </cell>
          <cell r="DC464">
            <v>661840</v>
          </cell>
          <cell r="DD464">
            <v>629519</v>
          </cell>
          <cell r="DE464" t="str">
            <v>n.a.</v>
          </cell>
          <cell r="DF464" t="str">
            <v>n.a.</v>
          </cell>
          <cell r="DH464">
            <v>809797</v>
          </cell>
          <cell r="DI464">
            <v>-672733</v>
          </cell>
          <cell r="DJ464">
            <v>-79588</v>
          </cell>
          <cell r="DK464">
            <v>-23082</v>
          </cell>
          <cell r="DL464">
            <v>34394</v>
          </cell>
          <cell r="DM464">
            <v>4.2472372705752201E-2</v>
          </cell>
          <cell r="DN464">
            <v>4.43562895681342E-2</v>
          </cell>
          <cell r="DO464" t="str">
            <v>n.a.</v>
          </cell>
          <cell r="DP464">
            <v>109569.5</v>
          </cell>
          <cell r="DQ464">
            <v>26927</v>
          </cell>
          <cell r="DS464">
            <v>686170</v>
          </cell>
          <cell r="DT464">
            <v>-546324</v>
          </cell>
          <cell r="DU464">
            <v>-95205</v>
          </cell>
          <cell r="DV464">
            <v>-21113</v>
          </cell>
          <cell r="DW464">
            <v>23528</v>
          </cell>
          <cell r="DX464">
            <v>3.4288878849264799E-2</v>
          </cell>
          <cell r="DY464">
            <v>3.5506351846094901E-2</v>
          </cell>
          <cell r="DZ464" t="str">
            <v>n.a.</v>
          </cell>
          <cell r="EA464" t="e">
            <v>#VALUE!</v>
          </cell>
          <cell r="EB464" t="e">
            <v>#VALUE!</v>
          </cell>
          <cell r="ED464" t="str">
            <v>无数据</v>
          </cell>
          <cell r="EE464" t="str">
            <v>n.a.</v>
          </cell>
          <cell r="EF464" t="str">
            <v>n.a.</v>
          </cell>
          <cell r="EG464" t="str">
            <v>n.a.</v>
          </cell>
          <cell r="EH464" t="str">
            <v>无数据</v>
          </cell>
          <cell r="EI464" t="e">
            <v>#VALUE!</v>
          </cell>
          <cell r="EJ464" t="e">
            <v>#VALUE!</v>
          </cell>
          <cell r="EK464" t="str">
            <v>n.a.</v>
          </cell>
          <cell r="EL464" t="e">
            <v>#VALUE!</v>
          </cell>
          <cell r="EM464" t="e">
            <v>#VALUE!</v>
          </cell>
          <cell r="EO464" t="e">
            <v>#VALUE!</v>
          </cell>
          <cell r="EP464" t="e">
            <v>#VALUE!</v>
          </cell>
          <cell r="EQ464" t="e">
            <v>#VALUE!</v>
          </cell>
          <cell r="ER464" t="e">
            <v>#VALUE!</v>
          </cell>
          <cell r="ES464" t="e">
            <v>#VALUE!</v>
          </cell>
          <cell r="ET464" t="e">
            <v>#VALUE!</v>
          </cell>
          <cell r="EU464" t="e">
            <v>#VALUE!</v>
          </cell>
          <cell r="FF464" t="str">
            <v>CN56631PC</v>
          </cell>
          <cell r="FG464" t="str">
            <v>exclude</v>
          </cell>
          <cell r="FH464" t="str">
            <v>Lev SDA/SDP</v>
          </cell>
          <cell r="FI464" t="str">
            <v>ok, sda/sdp</v>
          </cell>
        </row>
        <row r="465">
          <cell r="B465" t="str">
            <v>SWARN PROJECTS LTD</v>
          </cell>
          <cell r="C465" t="str">
            <v>exclude</v>
          </cell>
          <cell r="D465" t="str">
            <v>Insufficient financial data</v>
          </cell>
          <cell r="H465" t="str">
            <v/>
          </cell>
          <cell r="I465" t="str">
            <v>ok, insuf</v>
          </cell>
          <cell r="J465" t="str">
            <v>ok,insuff</v>
          </cell>
          <cell r="M465" t="str">
            <v>SWARN PROJECTS LTD</v>
          </cell>
          <cell r="N465" t="str">
            <v>This company is engaged in the development and marketing of electrical equipment and apparatus. Its business was founded in 1981. The company has its registered head office based in Kolkata, West Bengal, India.The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65" t="str">
            <v>Manufacturing</v>
          </cell>
          <cell r="R465" t="str">
            <v>India</v>
          </cell>
          <cell r="S465" t="str">
            <v>029455</v>
          </cell>
          <cell r="T465" t="str">
            <v>A</v>
          </cell>
          <cell r="U465" t="str">
            <v>3699</v>
          </cell>
          <cell r="V465" t="str">
            <v>Development and marketing of electrical equipment and apparatus</v>
          </cell>
          <cell r="W465" t="str">
            <v>The Company is engaged in manufacturers,dealers,importers,exporters,commission agents,or otherwise of iron founder, mechanical engineers and agriculture.</v>
          </cell>
          <cell r="Z465" t="str">
            <v>IN001579482IND</v>
          </cell>
          <cell r="AA465" t="str">
            <v>n.a.</v>
          </cell>
          <cell r="AB465" t="str">
            <v>n.a.</v>
          </cell>
          <cell r="AC465">
            <v>3254</v>
          </cell>
          <cell r="AD465" t="str">
            <v>n.a.</v>
          </cell>
          <cell r="AE465" t="str">
            <v>n.a.</v>
          </cell>
          <cell r="AF465" t="str">
            <v>n.a.</v>
          </cell>
          <cell r="AG465">
            <v>3254</v>
          </cell>
          <cell r="AH465" t="str">
            <v>n.a.</v>
          </cell>
          <cell r="AI465" t="str">
            <v>n.a.</v>
          </cell>
          <cell r="AJ465" t="str">
            <v>n.a.</v>
          </cell>
          <cell r="AK465" t="str">
            <v>n.a.</v>
          </cell>
          <cell r="AL465" t="str">
            <v>n.a.</v>
          </cell>
          <cell r="AM465" t="str">
            <v>n.a.</v>
          </cell>
          <cell r="AN465" t="str">
            <v>n.a.</v>
          </cell>
          <cell r="AO465">
            <v>3254</v>
          </cell>
          <cell r="AP465" t="str">
            <v>n.a.</v>
          </cell>
          <cell r="AQ465" t="str">
            <v>n.a.</v>
          </cell>
          <cell r="AR465" t="str">
            <v>n.a.</v>
          </cell>
          <cell r="AS465" t="str">
            <v>n.a.</v>
          </cell>
          <cell r="AT465" t="str">
            <v>n.a.</v>
          </cell>
          <cell r="AU465" t="str">
            <v>n.a.</v>
          </cell>
          <cell r="AV465" t="str">
            <v>n.a.</v>
          </cell>
          <cell r="AW465">
            <v>-3261</v>
          </cell>
          <cell r="AX465" t="str">
            <v>n.a.</v>
          </cell>
          <cell r="AY465" t="str">
            <v>n.a.</v>
          </cell>
          <cell r="AZ465">
            <v>0</v>
          </cell>
          <cell r="BA465">
            <v>0</v>
          </cell>
          <cell r="BB465" t="str">
            <v>n.a.</v>
          </cell>
          <cell r="BC465" t="str">
            <v>n.a.</v>
          </cell>
          <cell r="BD465">
            <v>-682</v>
          </cell>
          <cell r="BE465">
            <v>-960</v>
          </cell>
          <cell r="BF465" t="str">
            <v>n.a.</v>
          </cell>
          <cell r="BG465" t="str">
            <v>n.a.</v>
          </cell>
          <cell r="BH465">
            <v>-682</v>
          </cell>
          <cell r="BI465">
            <v>-967</v>
          </cell>
          <cell r="BJ465" t="str">
            <v>n.a.</v>
          </cell>
          <cell r="BK465" t="str">
            <v>n.a.</v>
          </cell>
          <cell r="BL465">
            <v>0</v>
          </cell>
          <cell r="BM465">
            <v>0</v>
          </cell>
          <cell r="BN465" t="str">
            <v>n.a.</v>
          </cell>
          <cell r="BO465" t="str">
            <v>n.a.</v>
          </cell>
          <cell r="BP465">
            <v>0</v>
          </cell>
          <cell r="BQ465">
            <v>0</v>
          </cell>
          <cell r="BR465" t="str">
            <v>n.a.</v>
          </cell>
          <cell r="BS465" t="str">
            <v>n.a.</v>
          </cell>
          <cell r="BT465">
            <v>0</v>
          </cell>
          <cell r="BU465">
            <v>0</v>
          </cell>
          <cell r="BV465" t="str">
            <v>n.a.</v>
          </cell>
          <cell r="BW465" t="str">
            <v>n.a.</v>
          </cell>
          <cell r="BX465">
            <v>-15378</v>
          </cell>
          <cell r="BY465">
            <v>1608</v>
          </cell>
          <cell r="BZ465" t="str">
            <v>n.a.</v>
          </cell>
          <cell r="CA465" t="str">
            <v>n.a.</v>
          </cell>
          <cell r="CB465">
            <v>235</v>
          </cell>
          <cell r="CC465">
            <v>12012</v>
          </cell>
          <cell r="CD465" t="str">
            <v>n.a.</v>
          </cell>
          <cell r="CE465" t="str">
            <v>n.a.</v>
          </cell>
          <cell r="CF465" t="str">
            <v>n.a.</v>
          </cell>
          <cell r="CG465" t="str">
            <v>n.a.</v>
          </cell>
          <cell r="CH465" t="str">
            <v>n.a.</v>
          </cell>
          <cell r="CI465" t="str">
            <v>n.a.</v>
          </cell>
          <cell r="CJ465" t="str">
            <v>n.a.</v>
          </cell>
          <cell r="CK465" t="str">
            <v>n.a.</v>
          </cell>
          <cell r="CL465" t="str">
            <v>n.a.</v>
          </cell>
          <cell r="CM465" t="str">
            <v>n.a.</v>
          </cell>
          <cell r="CN465" t="str">
            <v>n.a.</v>
          </cell>
          <cell r="CO465" t="str">
            <v>n.a.</v>
          </cell>
          <cell r="CP465" t="str">
            <v>n.a.</v>
          </cell>
          <cell r="CQ465" t="str">
            <v>n.a.</v>
          </cell>
          <cell r="CR465">
            <v>235</v>
          </cell>
          <cell r="CS465">
            <v>12012</v>
          </cell>
          <cell r="CT465" t="str">
            <v>n.a.</v>
          </cell>
          <cell r="CU465" t="str">
            <v>n.a.</v>
          </cell>
          <cell r="CV465" t="str">
            <v>n.a.</v>
          </cell>
          <cell r="CW465" t="str">
            <v>n.a.</v>
          </cell>
          <cell r="CX465" t="str">
            <v>n.a.</v>
          </cell>
          <cell r="CY465" t="str">
            <v>n.a.</v>
          </cell>
          <cell r="CZ465" t="str">
            <v>n.a.</v>
          </cell>
          <cell r="DA465" t="str">
            <v>n.a.</v>
          </cell>
          <cell r="DB465" t="str">
            <v>n.a.</v>
          </cell>
          <cell r="DC465" t="str">
            <v>n.a.</v>
          </cell>
          <cell r="DD465">
            <v>91123</v>
          </cell>
          <cell r="DE465">
            <v>91680</v>
          </cell>
          <cell r="DF465" t="str">
            <v>n.a.</v>
          </cell>
          <cell r="DH465" t="str">
            <v>无数据</v>
          </cell>
          <cell r="DI465" t="str">
            <v>n.a.</v>
          </cell>
          <cell r="DJ465" t="str">
            <v>n.a.</v>
          </cell>
          <cell r="DK465" t="str">
            <v>n.a.</v>
          </cell>
          <cell r="DL465" t="str">
            <v>无数据</v>
          </cell>
          <cell r="DM465" t="e">
            <v>#VALUE!</v>
          </cell>
          <cell r="DN465" t="e">
            <v>#VALUE!</v>
          </cell>
          <cell r="DO465" t="str">
            <v>n.a.</v>
          </cell>
          <cell r="DP465" t="e">
            <v>#VALUE!</v>
          </cell>
          <cell r="DQ465" t="e">
            <v>#VALUE!</v>
          </cell>
          <cell r="DS465" t="str">
            <v>无数据</v>
          </cell>
          <cell r="DT465" t="str">
            <v>n.a.</v>
          </cell>
          <cell r="DU465">
            <v>-682</v>
          </cell>
          <cell r="DV465">
            <v>0</v>
          </cell>
          <cell r="DW465" t="str">
            <v>无数据</v>
          </cell>
          <cell r="DX465" t="e">
            <v>#VALUE!</v>
          </cell>
          <cell r="DY465" t="e">
            <v>#VALUE!</v>
          </cell>
          <cell r="DZ465">
            <v>0</v>
          </cell>
          <cell r="EA465" t="e">
            <v>#VALUE!</v>
          </cell>
          <cell r="EB465" t="e">
            <v>#VALUE!</v>
          </cell>
          <cell r="ED465">
            <v>3254</v>
          </cell>
          <cell r="EE465">
            <v>-3261</v>
          </cell>
          <cell r="EF465">
            <v>-960</v>
          </cell>
          <cell r="EG465">
            <v>0</v>
          </cell>
          <cell r="EH465">
            <v>-967</v>
          </cell>
          <cell r="EI465">
            <v>-0.29717271051014099</v>
          </cell>
          <cell r="EJ465">
            <v>-0.229092632077707</v>
          </cell>
          <cell r="EK465">
            <v>0</v>
          </cell>
          <cell r="EL465" t="e">
            <v>#VALUE!</v>
          </cell>
          <cell r="EM465" t="e">
            <v>#VALUE!</v>
          </cell>
          <cell r="EO465" t="e">
            <v>#VALUE!</v>
          </cell>
          <cell r="EP465" t="e">
            <v>#VALUE!</v>
          </cell>
          <cell r="EQ465" t="e">
            <v>#VALUE!</v>
          </cell>
          <cell r="ER465" t="e">
            <v>#VALUE!</v>
          </cell>
          <cell r="ES465" t="e">
            <v>#VALUE!</v>
          </cell>
          <cell r="ET465" t="e">
            <v>#VALUE!</v>
          </cell>
          <cell r="EU465" t="e">
            <v>#VALUE!</v>
          </cell>
          <cell r="FF465" t="str">
            <v>IN001579482IND</v>
          </cell>
          <cell r="FG465" t="str">
            <v>exclude</v>
          </cell>
          <cell r="FH465" t="str">
            <v>Insufficient financial data</v>
          </cell>
          <cell r="FI465" t="str">
            <v>ok, insuf</v>
          </cell>
        </row>
        <row r="466">
          <cell r="B466" t="str">
            <v>SHANGHAI RYCHEN TECHNOLOGIES CO., LTD.</v>
          </cell>
          <cell r="C466" t="str">
            <v>exclude</v>
          </cell>
          <cell r="D466" t="str">
            <v>Lev SDA/SDP</v>
          </cell>
          <cell r="E466" t="str">
            <v>一家专注于环保技术产品制造的科研咨询服务企业</v>
          </cell>
          <cell r="H466" t="str">
            <v/>
          </cell>
          <cell r="I466" t="str">
            <v>ok, sda/sdp</v>
          </cell>
          <cell r="J466" t="str">
            <v>ok,sdp</v>
          </cell>
          <cell r="M466" t="str">
            <v>SHANGHAI RYCHEN TECHNOLOGIES CO., LTD.</v>
          </cell>
          <cell r="N466" t="str">
            <v>This company is engaged in providing scientific research and consulting services focusing on the manufacture of environmental protection technology products. It was incorporated in 2010 and conducts business from its registered head office located in Shanghai, China. The company's business operation specialises in the production and manufacture of energy-saving water pumps, fans, and compressors. It is also involved in offering other services such as technology development, technical consulting, technical services, technology transfer, contract energy management, investment consulting and installation of electromechanical equipment. The company has state-of-the-art technology and equipment, as well as employs professional staff skilled in dealing with the products being manufactured.</v>
          </cell>
          <cell r="O466" t="str">
            <v>Manufacturing</v>
          </cell>
          <cell r="P466" t="str">
            <v>www.richenenergy.com.cn</v>
          </cell>
          <cell r="R466" t="str">
            <v>China</v>
          </cell>
          <cell r="S466" t="str">
            <v>301273</v>
          </cell>
          <cell r="T466" t="str">
            <v>A+</v>
          </cell>
          <cell r="U466" t="str">
            <v>3699</v>
          </cell>
          <cell r="V466" t="str">
            <v>Engaged in providing scientific research and consulting services focusing on the manufacture of environmental protection technology products</v>
          </cell>
          <cell r="W466" t="str">
            <v>The Company is mainly engaged in the R&amp;D, design, production and sales of efficient and energy-saving equipment. Its main products are efficient and energy-saving centrifugal fans, efficient and energy-saving centrifugal pumps and other energy-saving products.</v>
          </cell>
          <cell r="Z466" t="str">
            <v>CN56714PC</v>
          </cell>
          <cell r="AA466">
            <v>410816</v>
          </cell>
          <cell r="AB466">
            <v>296721</v>
          </cell>
          <cell r="AC466">
            <v>198132</v>
          </cell>
          <cell r="AD466" t="str">
            <v>n.a.</v>
          </cell>
          <cell r="AE466">
            <v>402659</v>
          </cell>
          <cell r="AF466">
            <v>291796</v>
          </cell>
          <cell r="AG466">
            <v>195386</v>
          </cell>
          <cell r="AH466" t="str">
            <v>n.a.</v>
          </cell>
          <cell r="AI466">
            <v>-2948</v>
          </cell>
          <cell r="AJ466">
            <v>-2534</v>
          </cell>
          <cell r="AK466">
            <v>-1435</v>
          </cell>
          <cell r="AL466" t="str">
            <v>n.a.</v>
          </cell>
          <cell r="AM466">
            <v>399711</v>
          </cell>
          <cell r="AN466">
            <v>289262</v>
          </cell>
          <cell r="AO466">
            <v>193951</v>
          </cell>
          <cell r="AP466" t="str">
            <v>n.a.</v>
          </cell>
          <cell r="AQ466">
            <v>11105</v>
          </cell>
          <cell r="AR466">
            <v>7459</v>
          </cell>
          <cell r="AS466">
            <v>4181</v>
          </cell>
          <cell r="AT466" t="str">
            <v>n.a.</v>
          </cell>
          <cell r="AU466">
            <v>-200235</v>
          </cell>
          <cell r="AV466">
            <v>-144088</v>
          </cell>
          <cell r="AW466">
            <v>-86094</v>
          </cell>
          <cell r="AX466" t="str">
            <v>n.a.</v>
          </cell>
          <cell r="AY466" t="str">
            <v>n.a.</v>
          </cell>
          <cell r="AZ466" t="str">
            <v>n.a.</v>
          </cell>
          <cell r="BA466" t="str">
            <v>n.a.</v>
          </cell>
          <cell r="BB466" t="str">
            <v>n.a.</v>
          </cell>
          <cell r="BC466">
            <v>-93480</v>
          </cell>
          <cell r="BD466">
            <v>-63128</v>
          </cell>
          <cell r="BE466">
            <v>-50965</v>
          </cell>
          <cell r="BF466" t="str">
            <v>n.a.</v>
          </cell>
          <cell r="BG466">
            <v>117101</v>
          </cell>
          <cell r="BH466">
            <v>89505</v>
          </cell>
          <cell r="BI466">
            <v>61073</v>
          </cell>
          <cell r="BJ466" t="str">
            <v>n.a.</v>
          </cell>
          <cell r="BK466">
            <v>-18989</v>
          </cell>
          <cell r="BL466">
            <v>-1905</v>
          </cell>
          <cell r="BM466">
            <v>-13455</v>
          </cell>
          <cell r="BN466" t="str">
            <v>n.a.</v>
          </cell>
          <cell r="BO466">
            <v>-14891</v>
          </cell>
          <cell r="BP466">
            <v>-1591</v>
          </cell>
          <cell r="BQ466">
            <v>-13216</v>
          </cell>
          <cell r="BR466" t="str">
            <v>n.a.</v>
          </cell>
          <cell r="BS466">
            <v>-4098</v>
          </cell>
          <cell r="BT466">
            <v>-314</v>
          </cell>
          <cell r="BU466">
            <v>-239</v>
          </cell>
          <cell r="BV466" t="str">
            <v>n.a.</v>
          </cell>
          <cell r="BW466">
            <v>80185</v>
          </cell>
          <cell r="BX466">
            <v>68442</v>
          </cell>
          <cell r="BY466">
            <v>35561</v>
          </cell>
          <cell r="BZ466" t="str">
            <v>n.a.</v>
          </cell>
          <cell r="CA466">
            <v>485458</v>
          </cell>
          <cell r="CB466">
            <v>416306</v>
          </cell>
          <cell r="CC466">
            <v>230881</v>
          </cell>
          <cell r="CD466" t="str">
            <v>n.a.</v>
          </cell>
          <cell r="CE466">
            <v>151179</v>
          </cell>
          <cell r="CF466">
            <v>114442</v>
          </cell>
          <cell r="CG466">
            <v>46767</v>
          </cell>
          <cell r="CH466" t="str">
            <v>n.a.</v>
          </cell>
          <cell r="CI466">
            <v>133977</v>
          </cell>
          <cell r="CJ466">
            <v>97363</v>
          </cell>
          <cell r="CK466">
            <v>79654</v>
          </cell>
          <cell r="CL466" t="str">
            <v>n.a.</v>
          </cell>
          <cell r="CM466">
            <v>150098</v>
          </cell>
          <cell r="CN466">
            <v>154171</v>
          </cell>
          <cell r="CO466">
            <v>58539</v>
          </cell>
          <cell r="CP466" t="str">
            <v>n.a.</v>
          </cell>
          <cell r="CQ466">
            <v>41573</v>
          </cell>
          <cell r="CR466">
            <v>43777</v>
          </cell>
          <cell r="CS466">
            <v>34949</v>
          </cell>
          <cell r="CT466" t="str">
            <v>n.a.</v>
          </cell>
          <cell r="CU466" t="str">
            <v>n.a.</v>
          </cell>
          <cell r="CV466" t="str">
            <v>n.a.</v>
          </cell>
          <cell r="CW466" t="str">
            <v>n.a.</v>
          </cell>
          <cell r="CX466" t="str">
            <v>n.a.</v>
          </cell>
          <cell r="CY466">
            <v>74444</v>
          </cell>
          <cell r="CZ466">
            <v>71154</v>
          </cell>
          <cell r="DA466">
            <v>66814</v>
          </cell>
          <cell r="DB466" t="str">
            <v>n.a.</v>
          </cell>
          <cell r="DC466">
            <v>685526</v>
          </cell>
          <cell r="DD466">
            <v>545596</v>
          </cell>
          <cell r="DE466">
            <v>344039</v>
          </cell>
          <cell r="DF466" t="str">
            <v>n.a.</v>
          </cell>
          <cell r="DH466">
            <v>399711</v>
          </cell>
          <cell r="DI466">
            <v>-200235</v>
          </cell>
          <cell r="DJ466">
            <v>-93480</v>
          </cell>
          <cell r="DK466">
            <v>-18989</v>
          </cell>
          <cell r="DL466">
            <v>87007</v>
          </cell>
          <cell r="DM466">
            <v>0.21767477002134</v>
          </cell>
          <cell r="DN466">
            <v>0.27824076442898099</v>
          </cell>
          <cell r="DO466" t="str">
            <v>n.a.</v>
          </cell>
          <cell r="DP466">
            <v>132810.5</v>
          </cell>
          <cell r="DQ466">
            <v>72799</v>
          </cell>
          <cell r="DS466">
            <v>289262</v>
          </cell>
          <cell r="DT466">
            <v>-144088</v>
          </cell>
          <cell r="DU466">
            <v>-63128</v>
          </cell>
          <cell r="DV466">
            <v>-1905</v>
          </cell>
          <cell r="DW466">
            <v>80141</v>
          </cell>
          <cell r="DX466">
            <v>0.27705332881609102</v>
          </cell>
          <cell r="DY466">
            <v>0.38322789198597901</v>
          </cell>
          <cell r="DZ466" t="str">
            <v>n.a.</v>
          </cell>
          <cell r="EA466">
            <v>80604.5</v>
          </cell>
          <cell r="EB466">
            <v>68984</v>
          </cell>
          <cell r="ED466">
            <v>193951</v>
          </cell>
          <cell r="EE466">
            <v>-86094</v>
          </cell>
          <cell r="EF466">
            <v>-50965</v>
          </cell>
          <cell r="EG466">
            <v>-13455</v>
          </cell>
          <cell r="EH466">
            <v>43437</v>
          </cell>
          <cell r="EI466">
            <v>0.22395862872581199</v>
          </cell>
          <cell r="EJ466">
            <v>0.28859109451612502</v>
          </cell>
          <cell r="EK466" t="str">
            <v>n.a.</v>
          </cell>
          <cell r="EL466" t="e">
            <v>#VALUE!</v>
          </cell>
          <cell r="EM466" t="e">
            <v>#VALUE!</v>
          </cell>
          <cell r="EO466">
            <v>294308</v>
          </cell>
          <cell r="EP466">
            <v>-143472.33333333299</v>
          </cell>
          <cell r="EQ466">
            <v>-69191</v>
          </cell>
          <cell r="ER466">
            <v>-11449.666666666701</v>
          </cell>
          <cell r="ES466">
            <v>70195</v>
          </cell>
          <cell r="ET466">
            <v>0.23850863720999799</v>
          </cell>
          <cell r="EU466">
            <v>0.31321253117846798</v>
          </cell>
          <cell r="FF466" t="str">
            <v>CN56714PC</v>
          </cell>
          <cell r="FG466" t="str">
            <v>exclude</v>
          </cell>
          <cell r="FH466" t="str">
            <v>Lev SDA/SDP</v>
          </cell>
          <cell r="FI466" t="str">
            <v>ok, sda/sdp</v>
          </cell>
        </row>
        <row r="467">
          <cell r="B467" t="str">
            <v>DCX SYSTEMS LIMITED</v>
          </cell>
          <cell r="C467" t="str">
            <v>exclude</v>
          </cell>
          <cell r="D467" t="str">
            <v>Lev SDA/SDP</v>
          </cell>
          <cell r="E467" t="str">
            <v>从事电子、电气电线电缆产品的生产和销售</v>
          </cell>
          <cell r="H467" t="str">
            <v/>
          </cell>
          <cell r="I467" t="str">
            <v>ok, sda/sdp</v>
          </cell>
          <cell r="J467" t="str">
            <v>ok,sdp</v>
          </cell>
          <cell r="M467" t="str">
            <v>DCX SYSTEMS LIMITED</v>
          </cell>
          <cell r="N467" t="str">
            <v>This company is engaged in the manufacture and distribution of electronic and electrical wire and cable products. It started its operations in December 2011 and has its registered business office located in Bangalore, India. The company is principally involved in producing and dealing a wide range of products. It offers aerospace cables, automotive wire, coaxial cables, computer cables, cable ties and connectors, fire alarm and security cables, flexible control cables, heat shrink tubing, lead wire, industrial cables, marine cables, MIL spec wire, portable cords, and tray cables. These are offered to distributors, home development centers, contractors and homeowners. The company has its active operations within the country.</v>
          </cell>
          <cell r="O467" t="str">
            <v>Manufacturing</v>
          </cell>
          <cell r="P467" t="str">
            <v>dcxindia.com</v>
          </cell>
          <cell r="R467" t="str">
            <v>India</v>
          </cell>
          <cell r="S467" t="str">
            <v>DCXINDIA</v>
          </cell>
          <cell r="T467" t="str">
            <v>B+</v>
          </cell>
          <cell r="U467" t="str">
            <v>3699</v>
          </cell>
          <cell r="V467" t="str">
            <v>Engaged in the manufacture and distribution of electronic and electrical wire and cable products</v>
          </cell>
          <cell r="W467" t="str">
            <v>The Company is engaged in system integration and manufacturing a comprehensive array of cables and wire harness assemblies and are also involved in kitting.  The Company is the leading Indian players in the manufacture of electronic sub-systems and cable harnesses.  The Company has been a preferred Indian Offset Partner ("IOP") for foreign original equipment manufacturers ("OEMs") for executing aerospace and defence manufacturing projects.</v>
          </cell>
          <cell r="X467" t="str">
            <v>DCX CABLE ASSEMBLIES PRIVATE LIMITED</v>
          </cell>
          <cell r="Z467" t="str">
            <v>IN640135FI</v>
          </cell>
          <cell r="AA467">
            <v>11023100</v>
          </cell>
          <cell r="AB467">
            <v>6412410</v>
          </cell>
          <cell r="AC467">
            <v>4505060</v>
          </cell>
          <cell r="AD467" t="str">
            <v>n.a.</v>
          </cell>
          <cell r="AE467">
            <v>10994120</v>
          </cell>
          <cell r="AF467">
            <v>6383320</v>
          </cell>
          <cell r="AG467">
            <v>4425850</v>
          </cell>
          <cell r="AH467" t="str">
            <v>n.a.</v>
          </cell>
          <cell r="AI467" t="str">
            <v>n.a.</v>
          </cell>
          <cell r="AJ467" t="str">
            <v>n.a.</v>
          </cell>
          <cell r="AK467" t="str">
            <v>n.a.</v>
          </cell>
          <cell r="AL467" t="str">
            <v>n.a.</v>
          </cell>
          <cell r="AM467">
            <v>10994120</v>
          </cell>
          <cell r="AN467">
            <v>6383320</v>
          </cell>
          <cell r="AO467">
            <v>4425850</v>
          </cell>
          <cell r="AP467" t="str">
            <v>n.a.</v>
          </cell>
          <cell r="AQ467">
            <v>28980</v>
          </cell>
          <cell r="AR467">
            <v>29090</v>
          </cell>
          <cell r="AS467">
            <v>79210</v>
          </cell>
          <cell r="AT467" t="str">
            <v>n.a.</v>
          </cell>
          <cell r="AU467">
            <v>-10005860</v>
          </cell>
          <cell r="AV467">
            <v>-6184690</v>
          </cell>
          <cell r="AW467">
            <v>-4079290</v>
          </cell>
          <cell r="AX467" t="str">
            <v>n.a.</v>
          </cell>
          <cell r="AY467">
            <v>0</v>
          </cell>
          <cell r="AZ467">
            <v>0</v>
          </cell>
          <cell r="BA467">
            <v>0</v>
          </cell>
          <cell r="BB467" t="str">
            <v>n.a.</v>
          </cell>
          <cell r="BC467">
            <v>-178140</v>
          </cell>
          <cell r="BD467">
            <v>-126140</v>
          </cell>
          <cell r="BE467">
            <v>-108200</v>
          </cell>
          <cell r="BF467" t="str">
            <v>n.a.</v>
          </cell>
          <cell r="BG467">
            <v>839100</v>
          </cell>
          <cell r="BH467">
            <v>101580</v>
          </cell>
          <cell r="BI467">
            <v>317570</v>
          </cell>
          <cell r="BJ467" t="str">
            <v>n.a.</v>
          </cell>
          <cell r="BK467">
            <v>-21750</v>
          </cell>
          <cell r="BL467">
            <v>-24310</v>
          </cell>
          <cell r="BM467">
            <v>-13760</v>
          </cell>
          <cell r="BN467" t="str">
            <v>n.a.</v>
          </cell>
          <cell r="BO467">
            <v>-20170</v>
          </cell>
          <cell r="BP467">
            <v>-23820</v>
          </cell>
          <cell r="BQ467">
            <v>-13480</v>
          </cell>
          <cell r="BR467" t="str">
            <v>n.a.</v>
          </cell>
          <cell r="BS467">
            <v>-1580</v>
          </cell>
          <cell r="BT467">
            <v>-490</v>
          </cell>
          <cell r="BU467">
            <v>-280</v>
          </cell>
          <cell r="BV467" t="str">
            <v>n.a.</v>
          </cell>
          <cell r="BW467">
            <v>656080</v>
          </cell>
          <cell r="BX467">
            <v>295580</v>
          </cell>
          <cell r="BY467">
            <v>97440</v>
          </cell>
          <cell r="BZ467" t="str">
            <v>n.a.</v>
          </cell>
          <cell r="CA467">
            <v>9237930</v>
          </cell>
          <cell r="CB467">
            <v>7766830</v>
          </cell>
          <cell r="CC467">
            <v>6812320</v>
          </cell>
          <cell r="CD467" t="str">
            <v>n.a.</v>
          </cell>
          <cell r="CE467">
            <v>272510</v>
          </cell>
          <cell r="CF467">
            <v>2016760</v>
          </cell>
          <cell r="CG467">
            <v>772110</v>
          </cell>
          <cell r="CH467" t="str">
            <v>n.a.</v>
          </cell>
          <cell r="CI467">
            <v>694940</v>
          </cell>
          <cell r="CJ467">
            <v>123140</v>
          </cell>
          <cell r="CK467">
            <v>879710</v>
          </cell>
          <cell r="CL467" t="str">
            <v>n.a.</v>
          </cell>
          <cell r="CM467">
            <v>82360</v>
          </cell>
          <cell r="CN467">
            <v>39580</v>
          </cell>
          <cell r="CO467">
            <v>36140</v>
          </cell>
          <cell r="CP467" t="str">
            <v>n.a.</v>
          </cell>
          <cell r="CQ467">
            <v>8003230</v>
          </cell>
          <cell r="CR467">
            <v>5493330</v>
          </cell>
          <cell r="CS467">
            <v>4167430</v>
          </cell>
          <cell r="CT467" t="str">
            <v>n.a.</v>
          </cell>
          <cell r="CU467" t="str">
            <v>n.a.</v>
          </cell>
          <cell r="CV467" t="str">
            <v>n.a.</v>
          </cell>
          <cell r="CW467">
            <v>1190</v>
          </cell>
          <cell r="CX467" t="str">
            <v>n.a.</v>
          </cell>
          <cell r="CY467">
            <v>13600</v>
          </cell>
          <cell r="CZ467">
            <v>12030</v>
          </cell>
          <cell r="DA467">
            <v>10410</v>
          </cell>
          <cell r="DB467" t="str">
            <v>n.a.</v>
          </cell>
          <cell r="DC467">
            <v>9426150</v>
          </cell>
          <cell r="DD467">
            <v>7931780</v>
          </cell>
          <cell r="DE467">
            <v>6988470</v>
          </cell>
          <cell r="DF467" t="str">
            <v>n.a.</v>
          </cell>
          <cell r="DH467">
            <v>10994120</v>
          </cell>
          <cell r="DI467">
            <v>-10005860</v>
          </cell>
          <cell r="DJ467">
            <v>-178140</v>
          </cell>
          <cell r="DK467">
            <v>-21750</v>
          </cell>
          <cell r="DL467">
            <v>788370</v>
          </cell>
          <cell r="DM467">
            <v>7.1708331362582894E-2</v>
          </cell>
          <cell r="DN467">
            <v>7.7247630012493004E-2</v>
          </cell>
          <cell r="DO467">
            <v>0</v>
          </cell>
          <cell r="DP467">
            <v>1144635</v>
          </cell>
          <cell r="DQ467">
            <v>12815</v>
          </cell>
          <cell r="DS467">
            <v>6383320</v>
          </cell>
          <cell r="DT467">
            <v>-6184690</v>
          </cell>
          <cell r="DU467">
            <v>-126140</v>
          </cell>
          <cell r="DV467">
            <v>-24310</v>
          </cell>
          <cell r="DW467">
            <v>48180</v>
          </cell>
          <cell r="DX467">
            <v>7.5477964444834404E-3</v>
          </cell>
          <cell r="DY467">
            <v>7.6051989379871598E-3</v>
          </cell>
          <cell r="DZ467">
            <v>0</v>
          </cell>
          <cell r="EA467">
            <v>1394435</v>
          </cell>
          <cell r="EB467">
            <v>11220</v>
          </cell>
          <cell r="ED467">
            <v>4425850</v>
          </cell>
          <cell r="EE467">
            <v>-4079290</v>
          </cell>
          <cell r="EF467">
            <v>-108200</v>
          </cell>
          <cell r="EG467">
            <v>-13760</v>
          </cell>
          <cell r="EH467">
            <v>224600</v>
          </cell>
          <cell r="EI467">
            <v>5.0747314075262402E-2</v>
          </cell>
          <cell r="EJ467">
            <v>5.3460279678667101E-2</v>
          </cell>
          <cell r="EK467">
            <v>0</v>
          </cell>
          <cell r="EL467" t="e">
            <v>#VALUE!</v>
          </cell>
          <cell r="EM467" t="e">
            <v>#VALUE!</v>
          </cell>
          <cell r="EO467">
            <v>7267763.3333333302</v>
          </cell>
          <cell r="EP467">
            <v>-6756613.3333333302</v>
          </cell>
          <cell r="EQ467">
            <v>-137493.33333333299</v>
          </cell>
          <cell r="ER467">
            <v>-19940</v>
          </cell>
          <cell r="ES467">
            <v>353716.66666666698</v>
          </cell>
          <cell r="ET467">
            <v>4.86692604648198E-2</v>
          </cell>
          <cell r="EU467">
            <v>5.1159137871020097E-2</v>
          </cell>
          <cell r="FF467" t="str">
            <v>IN640135FI</v>
          </cell>
          <cell r="FG467" t="str">
            <v>exclude</v>
          </cell>
          <cell r="FH467" t="str">
            <v>Lev SDA/SDP</v>
          </cell>
          <cell r="FI467" t="str">
            <v>ok, sda/sdp</v>
          </cell>
        </row>
        <row r="468">
          <cell r="B468" t="str">
            <v>CALB CO., LTD.</v>
          </cell>
          <cell r="C468" t="str">
            <v>exclude</v>
          </cell>
          <cell r="D468" t="str">
            <v>Consecutive loss</v>
          </cell>
          <cell r="H468" t="str">
            <v/>
          </cell>
          <cell r="I468" t="str">
            <v>ok, loss</v>
          </cell>
          <cell r="J468" t="str">
            <v>ok,loss</v>
          </cell>
          <cell r="M468" t="str">
            <v>CALB CO., LTD.</v>
          </cell>
          <cell r="N468" t="str">
            <v>This company is engaged in the manufacture of batteries and accumulators. It was incorporated in 2015. The company is headquartered in Changzhou City, China.It is a leading company in designing and manufacturing batteries and power system with advanced technology for various applications, enabling utility and industry customers to improve performance while lowering environmental impact around the world.With global vision, the company steps into rapid development, ranking top in the field of EV Model, energy storage and lithium battery exporter of China, and enters the United States, Japan, Korea, Taiwan and other markets worldwide. It is an ISO9001 certified manufacturer of lithium-ion cells and energy storage system.</v>
          </cell>
          <cell r="O468" t="str">
            <v>Manufacturing</v>
          </cell>
          <cell r="P468" t="str">
            <v>www.calbjs.com</v>
          </cell>
          <cell r="R468" t="str">
            <v>China</v>
          </cell>
          <cell r="S468" t="str">
            <v>03931</v>
          </cell>
          <cell r="T468" t="str">
            <v>A+</v>
          </cell>
          <cell r="U468" t="str">
            <v>3691</v>
          </cell>
          <cell r="V468" t="str">
            <v>Engaged in the manufacture of batteries and accumulators</v>
          </cell>
          <cell r="W468" t="str">
            <v>The company and its subsidiaries are principally engaged in the design, development, production and sales of energy vehicle (EV) batteries and energy storage scenarios (ESS) products. The Company's main products include power battery cells, battery modules and battery packs of EV batteries, as well as energy storage scenarios products. The Company's products are mainly used in new energy passenger vehicles and commercial vehicles, power generation stations, power grid enterprises, data centers and base stations. The Company is a China-based company which mainly conducts its businesses in domestic and overseas markets.</v>
          </cell>
          <cell r="Z468" t="str">
            <v>CN32270PC</v>
          </cell>
          <cell r="AA468">
            <v>6901413</v>
          </cell>
          <cell r="AB468">
            <v>2964215</v>
          </cell>
          <cell r="AC468">
            <v>2043172</v>
          </cell>
          <cell r="AD468" t="str">
            <v>n.a.</v>
          </cell>
          <cell r="AE468">
            <v>6817115</v>
          </cell>
          <cell r="AF468">
            <v>2825419</v>
          </cell>
          <cell r="AG468">
            <v>1733832</v>
          </cell>
          <cell r="AH468" t="str">
            <v>n.a.</v>
          </cell>
          <cell r="AI468" t="str">
            <v>n.a.</v>
          </cell>
          <cell r="AJ468" t="str">
            <v>n.a.</v>
          </cell>
          <cell r="AK468" t="str">
            <v>n.a.</v>
          </cell>
          <cell r="AL468" t="str">
            <v>n.a.</v>
          </cell>
          <cell r="AM468">
            <v>6817115</v>
          </cell>
          <cell r="AN468">
            <v>2825419</v>
          </cell>
          <cell r="AO468">
            <v>1733832</v>
          </cell>
          <cell r="AP468" t="str">
            <v>n.a.</v>
          </cell>
          <cell r="AQ468">
            <v>84298</v>
          </cell>
          <cell r="AR468">
            <v>138796</v>
          </cell>
          <cell r="AS468">
            <v>309340</v>
          </cell>
          <cell r="AT468" t="str">
            <v>n.a.</v>
          </cell>
          <cell r="AU468">
            <v>-5781664</v>
          </cell>
          <cell r="AV468">
            <v>-2124278</v>
          </cell>
          <cell r="AW468">
            <v>-1373560</v>
          </cell>
          <cell r="AX468" t="str">
            <v>n.a.</v>
          </cell>
          <cell r="AY468">
            <v>-222523</v>
          </cell>
          <cell r="AZ468">
            <v>-201989</v>
          </cell>
          <cell r="BA468">
            <v>-135892</v>
          </cell>
          <cell r="BB468" t="str">
            <v>n.a.</v>
          </cell>
          <cell r="BC468">
            <v>-483586</v>
          </cell>
          <cell r="BD468">
            <v>-325439</v>
          </cell>
          <cell r="BE468">
            <v>-230161</v>
          </cell>
          <cell r="BF468" t="str">
            <v>n.a.</v>
          </cell>
          <cell r="BG468">
            <v>413640</v>
          </cell>
          <cell r="BH468">
            <v>312509</v>
          </cell>
          <cell r="BI468">
            <v>303559</v>
          </cell>
          <cell r="BJ468" t="str">
            <v>n.a.</v>
          </cell>
          <cell r="BK468">
            <v>-524516</v>
          </cell>
          <cell r="BL468">
            <v>-316467</v>
          </cell>
          <cell r="BM468">
            <v>-295674</v>
          </cell>
          <cell r="BN468" t="str">
            <v>n.a.</v>
          </cell>
          <cell r="BO468">
            <v>-441070</v>
          </cell>
          <cell r="BP468">
            <v>-244159</v>
          </cell>
          <cell r="BQ468">
            <v>-238947</v>
          </cell>
          <cell r="BR468" t="str">
            <v>n.a.</v>
          </cell>
          <cell r="BS468">
            <v>-83446</v>
          </cell>
          <cell r="BT468">
            <v>-72308</v>
          </cell>
          <cell r="BU468">
            <v>-56727</v>
          </cell>
          <cell r="BV468" t="str">
            <v>n.a.</v>
          </cell>
          <cell r="BW468">
            <v>140029</v>
          </cell>
          <cell r="BX468">
            <v>5157</v>
          </cell>
          <cell r="BY468">
            <v>-118690</v>
          </cell>
          <cell r="BZ468" t="str">
            <v>n.a.</v>
          </cell>
          <cell r="CA468">
            <v>18586078</v>
          </cell>
          <cell r="CB468">
            <v>7570795</v>
          </cell>
          <cell r="CC468">
            <v>4607428</v>
          </cell>
          <cell r="CD468" t="str">
            <v>n.a.</v>
          </cell>
          <cell r="CE468">
            <v>1756784</v>
          </cell>
          <cell r="CF468">
            <v>760326</v>
          </cell>
          <cell r="CG468">
            <v>1309227</v>
          </cell>
          <cell r="CH468" t="str">
            <v>n.a.</v>
          </cell>
          <cell r="CI468">
            <v>2714704</v>
          </cell>
          <cell r="CJ468">
            <v>914910</v>
          </cell>
          <cell r="CK468">
            <v>500158</v>
          </cell>
          <cell r="CL468" t="str">
            <v>n.a.</v>
          </cell>
          <cell r="CM468">
            <v>1924932</v>
          </cell>
          <cell r="CN468">
            <v>374272</v>
          </cell>
          <cell r="CO468">
            <v>732146</v>
          </cell>
          <cell r="CP468" t="str">
            <v>n.a.</v>
          </cell>
          <cell r="CQ468">
            <v>10543909</v>
          </cell>
          <cell r="CR468">
            <v>4929458</v>
          </cell>
          <cell r="CS468">
            <v>1615121</v>
          </cell>
          <cell r="CT468" t="str">
            <v>n.a.</v>
          </cell>
          <cell r="CU468">
            <v>7434391</v>
          </cell>
          <cell r="CV468">
            <v>3236174</v>
          </cell>
          <cell r="CW468">
            <v>1169892</v>
          </cell>
          <cell r="CX468" t="str">
            <v>n.a.</v>
          </cell>
          <cell r="CY468">
            <v>9039131</v>
          </cell>
          <cell r="CZ468">
            <v>3752972</v>
          </cell>
          <cell r="DA468">
            <v>1498353</v>
          </cell>
          <cell r="DB468" t="str">
            <v>n.a.</v>
          </cell>
          <cell r="DC468">
            <v>38620485</v>
          </cell>
          <cell r="DD468">
            <v>18299898</v>
          </cell>
          <cell r="DE468">
            <v>11133841</v>
          </cell>
          <cell r="DF468" t="str">
            <v>n.a.</v>
          </cell>
          <cell r="DH468">
            <v>6817115</v>
          </cell>
          <cell r="DI468">
            <v>-5781664</v>
          </cell>
          <cell r="DJ468">
            <v>-706109</v>
          </cell>
          <cell r="DK468">
            <v>-524516</v>
          </cell>
          <cell r="DL468">
            <v>-195174</v>
          </cell>
          <cell r="DM468">
            <v>-2.8629999640610401E-2</v>
          </cell>
          <cell r="DN468">
            <v>-2.7833136940020601E-2</v>
          </cell>
          <cell r="DO468">
            <v>-222523</v>
          </cell>
          <cell r="DP468">
            <v>1258555</v>
          </cell>
          <cell r="DQ468">
            <v>6396051.5</v>
          </cell>
          <cell r="DS468">
            <v>2825419</v>
          </cell>
          <cell r="DT468">
            <v>-2124278</v>
          </cell>
          <cell r="DU468">
            <v>-527428</v>
          </cell>
          <cell r="DV468">
            <v>-316467</v>
          </cell>
          <cell r="DW468">
            <v>-142754</v>
          </cell>
          <cell r="DX468">
            <v>-5.0524895599555301E-2</v>
          </cell>
          <cell r="DY468">
            <v>-4.80949055193211E-2</v>
          </cell>
          <cell r="DZ468">
            <v>-201989</v>
          </cell>
          <cell r="EA468">
            <v>1034776.5</v>
          </cell>
          <cell r="EB468">
            <v>2625662.5</v>
          </cell>
          <cell r="ED468">
            <v>1733832</v>
          </cell>
          <cell r="EE468">
            <v>-1373560</v>
          </cell>
          <cell r="EF468">
            <v>-366053</v>
          </cell>
          <cell r="EG468">
            <v>-295674</v>
          </cell>
          <cell r="EH468">
            <v>-301455</v>
          </cell>
          <cell r="EI468">
            <v>-0.17386632614924599</v>
          </cell>
          <cell r="EJ468">
            <v>-0.148114246295486</v>
          </cell>
          <cell r="EK468">
            <v>-135892</v>
          </cell>
          <cell r="EL468" t="e">
            <v>#VALUE!</v>
          </cell>
          <cell r="EM468" t="e">
            <v>#VALUE!</v>
          </cell>
          <cell r="EO468">
            <v>3792122</v>
          </cell>
          <cell r="EP468">
            <v>-3093167.3333333302</v>
          </cell>
          <cell r="EQ468">
            <v>-533196.66666666698</v>
          </cell>
          <cell r="ER468">
            <v>-378885.66666666698</v>
          </cell>
          <cell r="ES468">
            <v>-213127.66666666701</v>
          </cell>
          <cell r="ET468">
            <v>-5.6202745235165601E-2</v>
          </cell>
          <cell r="EU468">
            <v>-5.3212080245684301E-2</v>
          </cell>
          <cell r="FF468" t="str">
            <v>CN32270PC</v>
          </cell>
          <cell r="FG468" t="str">
            <v>exclude</v>
          </cell>
          <cell r="FH468" t="str">
            <v>Consecutive loss</v>
          </cell>
          <cell r="FI468" t="str">
            <v>ok, loss</v>
          </cell>
        </row>
        <row r="469">
          <cell r="B469" t="str">
            <v>WUHAN HAOCHENG LITHIUM TECHNOLOGY CO., LTD.</v>
          </cell>
          <cell r="C469" t="str">
            <v>exclude</v>
          </cell>
          <cell r="D469" t="str">
            <v>Lev SDA/SDP</v>
          </cell>
          <cell r="E469" t="str">
            <v>锂电池</v>
          </cell>
          <cell r="H469" t="str">
            <v/>
          </cell>
          <cell r="I469" t="str">
            <v>ok, sda/sdp</v>
          </cell>
          <cell r="J469" t="str">
            <v>ok,sdp</v>
          </cell>
          <cell r="L469" t="str">
            <v>从事锂亚电池、锂锰电池、电池电容器(upc)等锂一次电池的研发、生产和销售，为客户提供高能量密度、长使用寿命、宽适用温度范围的绿色环保电池解决方案。</v>
          </cell>
          <cell r="M469" t="str">
            <v>WUHAN HAOCHENG LITHIUM TECHNOLOGY CO., LTD.</v>
          </cell>
          <cell r="N469" t="str">
            <v>This company is engaged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 It was founded in 2004 and has its registered business office located in Wuhan, Hubei, China.The company principally conducts its business operations within the country.</v>
          </cell>
          <cell r="O469" t="str">
            <v>Manufacturing; Wholesale; Retail</v>
          </cell>
          <cell r="R469" t="str">
            <v>China</v>
          </cell>
          <cell r="S469" t="str">
            <v>873892</v>
          </cell>
          <cell r="T469" t="str">
            <v>U</v>
          </cell>
          <cell r="U469" t="str">
            <v>3692</v>
          </cell>
          <cell r="V469" t="str">
            <v>Engaged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v>
          </cell>
          <cell r="W469" t="str">
            <v>The Company mainly engages in the R&amp;D, production and sales of lithium sub batteries, lithium manganese batteries, battery capacitors (UPC) and other lithium primary batteries, providing customers with green and environment-friendly battery solutions with high energy density, long service life, wide range of applicable temperatures.</v>
          </cell>
          <cell r="Z469" t="str">
            <v>CN32302PC</v>
          </cell>
          <cell r="AA469">
            <v>188709</v>
          </cell>
          <cell r="AB469">
            <v>178513</v>
          </cell>
          <cell r="AC469" t="str">
            <v>n.a.</v>
          </cell>
          <cell r="AD469" t="str">
            <v>n.a.</v>
          </cell>
          <cell r="AE469">
            <v>186124</v>
          </cell>
          <cell r="AF469">
            <v>176542</v>
          </cell>
          <cell r="AG469" t="str">
            <v>n.a.</v>
          </cell>
          <cell r="AH469" t="str">
            <v>n.a.</v>
          </cell>
          <cell r="AI469">
            <v>-1511</v>
          </cell>
          <cell r="AJ469">
            <v>-1914</v>
          </cell>
          <cell r="AK469" t="str">
            <v>n.a.</v>
          </cell>
          <cell r="AL469" t="str">
            <v>n.a.</v>
          </cell>
          <cell r="AM469">
            <v>184613</v>
          </cell>
          <cell r="AN469">
            <v>174628</v>
          </cell>
          <cell r="AO469" t="str">
            <v>n.a.</v>
          </cell>
          <cell r="AP469" t="str">
            <v>n.a.</v>
          </cell>
          <cell r="AQ469">
            <v>4096</v>
          </cell>
          <cell r="AR469">
            <v>3885</v>
          </cell>
          <cell r="AS469" t="str">
            <v>n.a.</v>
          </cell>
          <cell r="AT469" t="str">
            <v>n.a.</v>
          </cell>
          <cell r="AU469">
            <v>-119514</v>
          </cell>
          <cell r="AV469">
            <v>-98104</v>
          </cell>
          <cell r="AW469" t="str">
            <v>n.a.</v>
          </cell>
          <cell r="AX469" t="str">
            <v>n.a.</v>
          </cell>
          <cell r="AY469" t="str">
            <v>n.a.</v>
          </cell>
          <cell r="AZ469" t="str">
            <v>n.a.</v>
          </cell>
          <cell r="BA469" t="str">
            <v>n.a.</v>
          </cell>
          <cell r="BB469" t="str">
            <v>n.a.</v>
          </cell>
          <cell r="BC469">
            <v>-34742</v>
          </cell>
          <cell r="BD469">
            <v>-31614</v>
          </cell>
          <cell r="BE469" t="str">
            <v>n.a.</v>
          </cell>
          <cell r="BF469" t="str">
            <v>n.a.</v>
          </cell>
          <cell r="BG469">
            <v>34453</v>
          </cell>
          <cell r="BH469">
            <v>48795</v>
          </cell>
          <cell r="BI469" t="str">
            <v>n.a.</v>
          </cell>
          <cell r="BJ469" t="str">
            <v>n.a.</v>
          </cell>
          <cell r="BK469">
            <v>-6083</v>
          </cell>
          <cell r="BL469">
            <v>-5636</v>
          </cell>
          <cell r="BM469" t="str">
            <v>n.a.</v>
          </cell>
          <cell r="BN469" t="str">
            <v>n.a.</v>
          </cell>
          <cell r="BO469">
            <v>-5826</v>
          </cell>
          <cell r="BP469">
            <v>-5374</v>
          </cell>
          <cell r="BQ469" t="str">
            <v>n.a.</v>
          </cell>
          <cell r="BR469" t="str">
            <v>n.a.</v>
          </cell>
          <cell r="BS469">
            <v>-257</v>
          </cell>
          <cell r="BT469">
            <v>-262</v>
          </cell>
          <cell r="BU469" t="str">
            <v>n.a.</v>
          </cell>
          <cell r="BV469" t="str">
            <v>n.a.</v>
          </cell>
          <cell r="BW469">
            <v>23300</v>
          </cell>
          <cell r="BX469">
            <v>31246</v>
          </cell>
          <cell r="BY469" t="str">
            <v>n.a.</v>
          </cell>
          <cell r="BZ469" t="str">
            <v>n.a.</v>
          </cell>
          <cell r="CA469">
            <v>214016</v>
          </cell>
          <cell r="CB469">
            <v>173802</v>
          </cell>
          <cell r="CC469" t="str">
            <v>n.a.</v>
          </cell>
          <cell r="CD469" t="str">
            <v>n.a.</v>
          </cell>
          <cell r="CE469">
            <v>60413</v>
          </cell>
          <cell r="CF469">
            <v>38190</v>
          </cell>
          <cell r="CG469" t="str">
            <v>n.a.</v>
          </cell>
          <cell r="CH469" t="str">
            <v>n.a.</v>
          </cell>
          <cell r="CI469">
            <v>54798</v>
          </cell>
          <cell r="CJ469">
            <v>50383</v>
          </cell>
          <cell r="CK469" t="str">
            <v>n.a.</v>
          </cell>
          <cell r="CL469" t="str">
            <v>n.a.</v>
          </cell>
          <cell r="CM469">
            <v>9865</v>
          </cell>
          <cell r="CN469">
            <v>6725</v>
          </cell>
          <cell r="CO469" t="str">
            <v>n.a.</v>
          </cell>
          <cell r="CP469" t="str">
            <v>n.a.</v>
          </cell>
          <cell r="CQ469">
            <v>83030</v>
          </cell>
          <cell r="CR469">
            <v>77138</v>
          </cell>
          <cell r="CS469" t="str">
            <v>n.a.</v>
          </cell>
          <cell r="CT469" t="str">
            <v>n.a.</v>
          </cell>
          <cell r="CU469">
            <v>5497</v>
          </cell>
          <cell r="CV469">
            <v>216</v>
          </cell>
          <cell r="CW469" t="str">
            <v>n.a.</v>
          </cell>
          <cell r="CX469" t="str">
            <v>n.a.</v>
          </cell>
          <cell r="CY469">
            <v>27981</v>
          </cell>
          <cell r="CZ469">
            <v>3765</v>
          </cell>
          <cell r="DA469" t="str">
            <v>n.a.</v>
          </cell>
          <cell r="DB469" t="str">
            <v>n.a.</v>
          </cell>
          <cell r="DC469">
            <v>322671</v>
          </cell>
          <cell r="DD469">
            <v>246053</v>
          </cell>
          <cell r="DE469" t="str">
            <v>n.a.</v>
          </cell>
          <cell r="DF469" t="str">
            <v>n.a.</v>
          </cell>
          <cell r="DH469">
            <v>184613</v>
          </cell>
          <cell r="DI469">
            <v>-119514</v>
          </cell>
          <cell r="DJ469">
            <v>-34742</v>
          </cell>
          <cell r="DK469">
            <v>-6083</v>
          </cell>
          <cell r="DL469">
            <v>24274</v>
          </cell>
          <cell r="DM469">
            <v>0.13148586502575699</v>
          </cell>
          <cell r="DN469">
            <v>0.151391738753516</v>
          </cell>
          <cell r="DO469" t="str">
            <v>n.a.</v>
          </cell>
          <cell r="DP469">
            <v>49301.5</v>
          </cell>
          <cell r="DQ469">
            <v>15873</v>
          </cell>
          <cell r="DS469">
            <v>174628</v>
          </cell>
          <cell r="DT469">
            <v>-98104</v>
          </cell>
          <cell r="DU469">
            <v>-31614</v>
          </cell>
          <cell r="DV469">
            <v>-5636</v>
          </cell>
          <cell r="DW469">
            <v>39274</v>
          </cell>
          <cell r="DX469">
            <v>0.22490093226744901</v>
          </cell>
          <cell r="DY469">
            <v>0.29015766065280701</v>
          </cell>
          <cell r="DZ469" t="str">
            <v>n.a.</v>
          </cell>
          <cell r="EA469" t="e">
            <v>#VALUE!</v>
          </cell>
          <cell r="EB469" t="e">
            <v>#VALUE!</v>
          </cell>
          <cell r="ED469" t="str">
            <v>无数据</v>
          </cell>
          <cell r="EE469" t="str">
            <v>n.a.</v>
          </cell>
          <cell r="EF469" t="str">
            <v>n.a.</v>
          </cell>
          <cell r="EG469" t="str">
            <v>n.a.</v>
          </cell>
          <cell r="EH469" t="str">
            <v>无数据</v>
          </cell>
          <cell r="EI469" t="e">
            <v>#VALUE!</v>
          </cell>
          <cell r="EJ469" t="e">
            <v>#VALUE!</v>
          </cell>
          <cell r="EK469" t="str">
            <v>n.a.</v>
          </cell>
          <cell r="EL469" t="e">
            <v>#VALUE!</v>
          </cell>
          <cell r="EM469" t="e">
            <v>#VALUE!</v>
          </cell>
          <cell r="EO469" t="e">
            <v>#VALUE!</v>
          </cell>
          <cell r="EP469" t="e">
            <v>#VALUE!</v>
          </cell>
          <cell r="EQ469" t="e">
            <v>#VALUE!</v>
          </cell>
          <cell r="ER469" t="e">
            <v>#VALUE!</v>
          </cell>
          <cell r="ES469" t="e">
            <v>#VALUE!</v>
          </cell>
          <cell r="ET469" t="e">
            <v>#VALUE!</v>
          </cell>
          <cell r="EU469" t="e">
            <v>#VALUE!</v>
          </cell>
          <cell r="FF469" t="str">
            <v>CN32302PC</v>
          </cell>
          <cell r="FG469" t="str">
            <v>exclude</v>
          </cell>
          <cell r="FH469" t="str">
            <v>Lev SDA/SDP</v>
          </cell>
          <cell r="FI469" t="str">
            <v>ok, sda/sdp</v>
          </cell>
        </row>
        <row r="470">
          <cell r="B470" t="str">
            <v>SHIJIAZHUANG SHANGTAI TECHNOLOGY CO.,LTD.</v>
          </cell>
          <cell r="C470" t="str">
            <v>exclude</v>
          </cell>
          <cell r="D470" t="str">
            <v>Lev SDA/SDP</v>
          </cell>
          <cell r="E470" t="str">
            <v>专业生产各类有机薄膜电容器的企业</v>
          </cell>
          <cell r="H470" t="str">
            <v/>
          </cell>
          <cell r="I470" t="str">
            <v>ok, sda/sdp</v>
          </cell>
          <cell r="J470" t="str">
            <v>ok,sdp</v>
          </cell>
          <cell r="M470" t="str">
            <v>SHIJIAZHUANG SHANGTAI TECHNOLOGY CO.,LTD.</v>
          </cell>
          <cell r="N470" t="str">
            <v>This company is engaged in manufacturing of all kinds of organic film capacitors. It conducts business from its registered head office located in Shijiazhuang, China. The company was established in 2008. The company specialises in series metal polyester film capacitors, series metal polypropylene film capacitors, class X2 capacitors and metal axial-type capacitors and series AC-type capacitors.</v>
          </cell>
          <cell r="O470" t="str">
            <v>Manufacturing</v>
          </cell>
          <cell r="P470" t="str">
            <v>www.shangtaitech.com</v>
          </cell>
          <cell r="R470" t="str">
            <v>China</v>
          </cell>
          <cell r="S470" t="str">
            <v>001301</v>
          </cell>
          <cell r="T470" t="str">
            <v>B+</v>
          </cell>
          <cell r="U470" t="str">
            <v>3691</v>
          </cell>
          <cell r="V470" t="str">
            <v>Engaged in manufacturing of all kinds of organic film capacitors</v>
          </cell>
          <cell r="W470" t="str">
            <v>The Company's main business is the R&amp;D, production, processing and sales of lithium ion battery cathode materials and carbon products</v>
          </cell>
          <cell r="Z470" t="str">
            <v>CN56773PC</v>
          </cell>
          <cell r="AA470">
            <v>2331513</v>
          </cell>
          <cell r="AB470">
            <v>680898</v>
          </cell>
          <cell r="AC470">
            <v>545202</v>
          </cell>
          <cell r="AD470" t="str">
            <v>n.a.</v>
          </cell>
          <cell r="AE470">
            <v>2285687</v>
          </cell>
          <cell r="AF470">
            <v>670239</v>
          </cell>
          <cell r="AG470">
            <v>537930</v>
          </cell>
          <cell r="AH470" t="str">
            <v>n.a.</v>
          </cell>
          <cell r="AI470">
            <v>-9439</v>
          </cell>
          <cell r="AJ470">
            <v>-2872</v>
          </cell>
          <cell r="AK470">
            <v>-2242</v>
          </cell>
          <cell r="AL470" t="str">
            <v>n.a.</v>
          </cell>
          <cell r="AM470">
            <v>2276248</v>
          </cell>
          <cell r="AN470">
            <v>667367</v>
          </cell>
          <cell r="AO470">
            <v>535688</v>
          </cell>
          <cell r="AP470" t="str">
            <v>n.a.</v>
          </cell>
          <cell r="AQ470">
            <v>55265</v>
          </cell>
          <cell r="AR470">
            <v>13531</v>
          </cell>
          <cell r="AS470">
            <v>9514</v>
          </cell>
          <cell r="AT470" t="str">
            <v>n.a.</v>
          </cell>
          <cell r="AU470">
            <v>-1466239</v>
          </cell>
          <cell r="AV470">
            <v>-433120</v>
          </cell>
          <cell r="AW470">
            <v>-338444</v>
          </cell>
          <cell r="AX470" t="str">
            <v>n.a.</v>
          </cell>
          <cell r="AY470" t="str">
            <v>n.a.</v>
          </cell>
          <cell r="AZ470" t="str">
            <v>n.a.</v>
          </cell>
          <cell r="BA470" t="str">
            <v>n.a.</v>
          </cell>
          <cell r="BB470" t="str">
            <v>n.a.</v>
          </cell>
          <cell r="BC470">
            <v>-109061</v>
          </cell>
          <cell r="BD470">
            <v>-58204</v>
          </cell>
          <cell r="BE470">
            <v>-90814</v>
          </cell>
          <cell r="BF470" t="str">
            <v>n.a.</v>
          </cell>
          <cell r="BG470">
            <v>756213</v>
          </cell>
          <cell r="BH470">
            <v>189574</v>
          </cell>
          <cell r="BI470">
            <v>115944</v>
          </cell>
          <cell r="BJ470" t="str">
            <v>n.a.</v>
          </cell>
          <cell r="BK470">
            <v>0</v>
          </cell>
          <cell r="BL470">
            <v>0</v>
          </cell>
          <cell r="BM470">
            <v>0</v>
          </cell>
          <cell r="BN470" t="str">
            <v>n.a.</v>
          </cell>
          <cell r="BO470">
            <v>0</v>
          </cell>
          <cell r="BP470">
            <v>0</v>
          </cell>
          <cell r="BQ470">
            <v>0</v>
          </cell>
          <cell r="BR470" t="str">
            <v>n.a.</v>
          </cell>
          <cell r="BS470">
            <v>0</v>
          </cell>
          <cell r="BT470">
            <v>0</v>
          </cell>
          <cell r="BU470">
            <v>0</v>
          </cell>
          <cell r="BV470" t="str">
            <v>n.a.</v>
          </cell>
          <cell r="BW470">
            <v>543475</v>
          </cell>
          <cell r="BX470">
            <v>152556</v>
          </cell>
          <cell r="BY470">
            <v>88433</v>
          </cell>
          <cell r="BZ470" t="str">
            <v>n.a.</v>
          </cell>
          <cell r="CA470">
            <v>2476561</v>
          </cell>
          <cell r="CB470">
            <v>833992</v>
          </cell>
          <cell r="CC470">
            <v>530064</v>
          </cell>
          <cell r="CD470" t="str">
            <v>n.a.</v>
          </cell>
          <cell r="CE470">
            <v>430826</v>
          </cell>
          <cell r="CF470">
            <v>208566</v>
          </cell>
          <cell r="CG470">
            <v>188337</v>
          </cell>
          <cell r="CH470" t="str">
            <v>n.a.</v>
          </cell>
          <cell r="CI470">
            <v>940291</v>
          </cell>
          <cell r="CJ470">
            <v>302637</v>
          </cell>
          <cell r="CK470">
            <v>212390</v>
          </cell>
          <cell r="CL470" t="str">
            <v>n.a.</v>
          </cell>
          <cell r="CM470">
            <v>862026</v>
          </cell>
          <cell r="CN470">
            <v>184481</v>
          </cell>
          <cell r="CO470">
            <v>96489</v>
          </cell>
          <cell r="CP470" t="str">
            <v>n.a.</v>
          </cell>
          <cell r="CQ470">
            <v>120948</v>
          </cell>
          <cell r="CR470">
            <v>104514</v>
          </cell>
          <cell r="CS470">
            <v>21396</v>
          </cell>
          <cell r="CT470" t="str">
            <v>n.a.</v>
          </cell>
          <cell r="CU470">
            <v>0</v>
          </cell>
          <cell r="CV470">
            <v>86344</v>
          </cell>
          <cell r="CW470" t="str">
            <v>n.a.</v>
          </cell>
          <cell r="CX470" t="str">
            <v>n.a.</v>
          </cell>
          <cell r="CY470" t="str">
            <v>n.a.</v>
          </cell>
          <cell r="CZ470" t="str">
            <v>n.a.</v>
          </cell>
          <cell r="DA470" t="str">
            <v>n.a.</v>
          </cell>
          <cell r="DB470" t="str">
            <v>n.a.</v>
          </cell>
          <cell r="DC470">
            <v>3672262</v>
          </cell>
          <cell r="DD470">
            <v>1504390</v>
          </cell>
          <cell r="DE470">
            <v>958283</v>
          </cell>
          <cell r="DF470" t="str">
            <v>n.a.</v>
          </cell>
          <cell r="DH470">
            <v>2276248</v>
          </cell>
          <cell r="DI470">
            <v>-1466239</v>
          </cell>
          <cell r="DJ470">
            <v>-109061</v>
          </cell>
          <cell r="DK470">
            <v>0</v>
          </cell>
          <cell r="DL470">
            <v>700948</v>
          </cell>
          <cell r="DM470">
            <v>0.30794008385729499</v>
          </cell>
          <cell r="DN470">
            <v>0.44496159461689799</v>
          </cell>
          <cell r="DO470" t="str">
            <v>n.a.</v>
          </cell>
          <cell r="DP470">
            <v>319696</v>
          </cell>
          <cell r="DQ470" t="e">
            <v>#VALUE!</v>
          </cell>
          <cell r="DS470">
            <v>667367</v>
          </cell>
          <cell r="DT470">
            <v>-433120</v>
          </cell>
          <cell r="DU470">
            <v>-58204</v>
          </cell>
          <cell r="DV470">
            <v>0</v>
          </cell>
          <cell r="DW470">
            <v>176043</v>
          </cell>
          <cell r="DX470">
            <v>0.26378739134539197</v>
          </cell>
          <cell r="DY470">
            <v>0.35830327848832899</v>
          </cell>
          <cell r="DZ470" t="str">
            <v>n.a.</v>
          </cell>
          <cell r="EA470">
            <v>198451.5</v>
          </cell>
          <cell r="EB470" t="e">
            <v>#VALUE!</v>
          </cell>
          <cell r="ED470">
            <v>535688</v>
          </cell>
          <cell r="EE470">
            <v>-338444</v>
          </cell>
          <cell r="EF470">
            <v>-90814</v>
          </cell>
          <cell r="EG470">
            <v>0</v>
          </cell>
          <cell r="EH470">
            <v>106430</v>
          </cell>
          <cell r="EI470">
            <v>0.19867908185361599</v>
          </cell>
          <cell r="EJ470">
            <v>0.247939467639508</v>
          </cell>
          <cell r="EK470" t="str">
            <v>n.a.</v>
          </cell>
          <cell r="EL470" t="e">
            <v>#VALUE!</v>
          </cell>
          <cell r="EM470" t="e">
            <v>#VALUE!</v>
          </cell>
          <cell r="EO470">
            <v>1159767.66666667</v>
          </cell>
          <cell r="EP470">
            <v>-745934.33333333302</v>
          </cell>
          <cell r="EQ470">
            <v>-86026.333333333299</v>
          </cell>
          <cell r="ER470">
            <v>0</v>
          </cell>
          <cell r="ES470">
            <v>327807</v>
          </cell>
          <cell r="ET470">
            <v>0.28264885237071902</v>
          </cell>
          <cell r="EU470">
            <v>0.394017425503289</v>
          </cell>
          <cell r="FF470" t="str">
            <v>CN56773PC</v>
          </cell>
          <cell r="FG470" t="str">
            <v>exclude</v>
          </cell>
          <cell r="FH470" t="str">
            <v>Lev SDA/SDP</v>
          </cell>
          <cell r="FI470" t="str">
            <v>ok, sda/sdp</v>
          </cell>
        </row>
        <row r="471">
          <cell r="B471" t="str">
            <v>ZHEJIANG BAIXIANG TECHNOLOGY CO., LTD.</v>
          </cell>
          <cell r="C471" t="str">
            <v>exclude</v>
          </cell>
          <cell r="D471" t="str">
            <v>Lev SDA/SDP</v>
          </cell>
          <cell r="E471" t="str">
            <v>从事电气设备和仪器的开发和销售</v>
          </cell>
          <cell r="H471" t="str">
            <v/>
          </cell>
          <cell r="I471" t="str">
            <v>ok, sda/sdp</v>
          </cell>
          <cell r="J471" t="str">
            <v>ok,sdp</v>
          </cell>
          <cell r="M471" t="str">
            <v>ZHEJIANG BAIXIANG TECHNOLOGY CO., LTD.</v>
          </cell>
          <cell r="N471" t="str">
            <v>This company is engaged in the development and marketing of electrical equipment and apparatus. Its business was founded in 2011. The company has its registered head office based in Shaoxing,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71" t="str">
            <v>Manufacturing</v>
          </cell>
          <cell r="R471" t="str">
            <v>China</v>
          </cell>
          <cell r="S471" t="str">
            <v>873850</v>
          </cell>
          <cell r="T471" t="str">
            <v>U</v>
          </cell>
          <cell r="U471" t="str">
            <v>3699</v>
          </cell>
          <cell r="V471" t="str">
            <v>Development and marketing of electrical equipment and apparatus</v>
          </cell>
          <cell r="W471" t="str">
            <v>The Company's main business is the development, production and sales of high-speed intelligent glove machine and its supporting products.</v>
          </cell>
          <cell r="Z471" t="str">
            <v>CN56771PC</v>
          </cell>
          <cell r="AA471">
            <v>327183</v>
          </cell>
          <cell r="AB471">
            <v>261378</v>
          </cell>
          <cell r="AC471" t="str">
            <v>n.a.</v>
          </cell>
          <cell r="AD471" t="str">
            <v>n.a.</v>
          </cell>
          <cell r="AE471">
            <v>326599</v>
          </cell>
          <cell r="AF471">
            <v>259659</v>
          </cell>
          <cell r="AG471" t="str">
            <v>n.a.</v>
          </cell>
          <cell r="AH471" t="str">
            <v>n.a.</v>
          </cell>
          <cell r="AI471">
            <v>-2155</v>
          </cell>
          <cell r="AJ471">
            <v>-2332</v>
          </cell>
          <cell r="AK471" t="str">
            <v>n.a.</v>
          </cell>
          <cell r="AL471" t="str">
            <v>n.a.</v>
          </cell>
          <cell r="AM471">
            <v>324444</v>
          </cell>
          <cell r="AN471">
            <v>257327</v>
          </cell>
          <cell r="AO471" t="str">
            <v>n.a.</v>
          </cell>
          <cell r="AP471" t="str">
            <v>n.a.</v>
          </cell>
          <cell r="AQ471">
            <v>2739</v>
          </cell>
          <cell r="AR471">
            <v>4051</v>
          </cell>
          <cell r="AS471" t="str">
            <v>n.a.</v>
          </cell>
          <cell r="AT471" t="str">
            <v>n.a.</v>
          </cell>
          <cell r="AU471">
            <v>-180906</v>
          </cell>
          <cell r="AV471">
            <v>-154830</v>
          </cell>
          <cell r="AW471" t="str">
            <v>n.a.</v>
          </cell>
          <cell r="AX471" t="str">
            <v>n.a.</v>
          </cell>
          <cell r="AY471" t="str">
            <v>n.a.</v>
          </cell>
          <cell r="AZ471" t="str">
            <v>n.a.</v>
          </cell>
          <cell r="BA471" t="str">
            <v>n.a.</v>
          </cell>
          <cell r="BB471" t="str">
            <v>n.a.</v>
          </cell>
          <cell r="BC471">
            <v>-49759</v>
          </cell>
          <cell r="BD471">
            <v>-30559</v>
          </cell>
          <cell r="BE471" t="str">
            <v>n.a.</v>
          </cell>
          <cell r="BF471" t="str">
            <v>n.a.</v>
          </cell>
          <cell r="BG471">
            <v>96518</v>
          </cell>
          <cell r="BH471">
            <v>75989</v>
          </cell>
          <cell r="BI471" t="str">
            <v>n.a.</v>
          </cell>
          <cell r="BJ471" t="str">
            <v>n.a.</v>
          </cell>
          <cell r="BK471">
            <v>-12714</v>
          </cell>
          <cell r="BL471">
            <v>-10878</v>
          </cell>
          <cell r="BM471" t="str">
            <v>n.a.</v>
          </cell>
          <cell r="BN471" t="str">
            <v>n.a.</v>
          </cell>
          <cell r="BO471">
            <v>-4700</v>
          </cell>
          <cell r="BP471">
            <v>-4140</v>
          </cell>
          <cell r="BQ471" t="str">
            <v>n.a.</v>
          </cell>
          <cell r="BR471" t="str">
            <v>n.a.</v>
          </cell>
          <cell r="BS471">
            <v>-8014</v>
          </cell>
          <cell r="BT471">
            <v>-6738</v>
          </cell>
          <cell r="BU471" t="str">
            <v>n.a.</v>
          </cell>
          <cell r="BV471" t="str">
            <v>n.a.</v>
          </cell>
          <cell r="BW471">
            <v>72731</v>
          </cell>
          <cell r="BX471">
            <v>53556</v>
          </cell>
          <cell r="BY471" t="str">
            <v>n.a.</v>
          </cell>
          <cell r="BZ471" t="str">
            <v>n.a.</v>
          </cell>
          <cell r="CA471">
            <v>159068</v>
          </cell>
          <cell r="CB471">
            <v>264630</v>
          </cell>
          <cell r="CC471" t="str">
            <v>n.a.</v>
          </cell>
          <cell r="CD471" t="str">
            <v>n.a.</v>
          </cell>
          <cell r="CE471">
            <v>102226</v>
          </cell>
          <cell r="CF471">
            <v>65925</v>
          </cell>
          <cell r="CG471" t="str">
            <v>n.a.</v>
          </cell>
          <cell r="CH471" t="str">
            <v>n.a.</v>
          </cell>
          <cell r="CI471">
            <v>18888</v>
          </cell>
          <cell r="CJ471">
            <v>20408</v>
          </cell>
          <cell r="CK471" t="str">
            <v>n.a.</v>
          </cell>
          <cell r="CL471" t="str">
            <v>n.a.</v>
          </cell>
          <cell r="CM471">
            <v>4038</v>
          </cell>
          <cell r="CN471">
            <v>97213</v>
          </cell>
          <cell r="CO471" t="str">
            <v>n.a.</v>
          </cell>
          <cell r="CP471" t="str">
            <v>n.a.</v>
          </cell>
          <cell r="CQ471">
            <v>33225</v>
          </cell>
          <cell r="CR471">
            <v>79922</v>
          </cell>
          <cell r="CS471" t="str">
            <v>n.a.</v>
          </cell>
          <cell r="CT471" t="str">
            <v>n.a.</v>
          </cell>
          <cell r="CU471">
            <v>0</v>
          </cell>
          <cell r="CV471">
            <v>18650</v>
          </cell>
          <cell r="CW471" t="str">
            <v>n.a.</v>
          </cell>
          <cell r="CX471" t="str">
            <v>n.a.</v>
          </cell>
          <cell r="CY471">
            <v>35724</v>
          </cell>
          <cell r="CZ471" t="str">
            <v>n.a.</v>
          </cell>
          <cell r="DA471" t="str">
            <v>n.a.</v>
          </cell>
          <cell r="DB471" t="str">
            <v>n.a.</v>
          </cell>
          <cell r="DC471">
            <v>267261</v>
          </cell>
          <cell r="DD471">
            <v>319405</v>
          </cell>
          <cell r="DE471" t="str">
            <v>n.a.</v>
          </cell>
          <cell r="DF471" t="str">
            <v>n.a.</v>
          </cell>
          <cell r="DH471">
            <v>324444</v>
          </cell>
          <cell r="DI471">
            <v>-180906</v>
          </cell>
          <cell r="DJ471">
            <v>-49759</v>
          </cell>
          <cell r="DK471">
            <v>-12714</v>
          </cell>
          <cell r="DL471">
            <v>81065</v>
          </cell>
          <cell r="DM471">
            <v>0.24985821898386201</v>
          </cell>
          <cell r="DN471">
            <v>0.33308132583337102</v>
          </cell>
          <cell r="DO471" t="str">
            <v>n.a.</v>
          </cell>
          <cell r="DP471">
            <v>84075.5</v>
          </cell>
          <cell r="DQ471" t="e">
            <v>#VALUE!</v>
          </cell>
          <cell r="DS471">
            <v>257327</v>
          </cell>
          <cell r="DT471">
            <v>-154830</v>
          </cell>
          <cell r="DU471">
            <v>-30559</v>
          </cell>
          <cell r="DV471">
            <v>-10878</v>
          </cell>
          <cell r="DW471">
            <v>61060</v>
          </cell>
          <cell r="DX471">
            <v>0.23728563267748801</v>
          </cell>
          <cell r="DY471">
            <v>0.31110680858218698</v>
          </cell>
          <cell r="DZ471" t="str">
            <v>n.a.</v>
          </cell>
          <cell r="EA471" t="e">
            <v>#VALUE!</v>
          </cell>
          <cell r="EB471" t="e">
            <v>#VALUE!</v>
          </cell>
          <cell r="ED471" t="str">
            <v>无数据</v>
          </cell>
          <cell r="EE471" t="str">
            <v>n.a.</v>
          </cell>
          <cell r="EF471" t="str">
            <v>n.a.</v>
          </cell>
          <cell r="EG471" t="str">
            <v>n.a.</v>
          </cell>
          <cell r="EH471" t="str">
            <v>无数据</v>
          </cell>
          <cell r="EI471" t="e">
            <v>#VALUE!</v>
          </cell>
          <cell r="EJ471" t="e">
            <v>#VALUE!</v>
          </cell>
          <cell r="EK471" t="str">
            <v>n.a.</v>
          </cell>
          <cell r="EL471" t="e">
            <v>#VALUE!</v>
          </cell>
          <cell r="EM471" t="e">
            <v>#VALUE!</v>
          </cell>
          <cell r="EO471" t="e">
            <v>#VALUE!</v>
          </cell>
          <cell r="EP471" t="e">
            <v>#VALUE!</v>
          </cell>
          <cell r="EQ471" t="e">
            <v>#VALUE!</v>
          </cell>
          <cell r="ER471" t="e">
            <v>#VALUE!</v>
          </cell>
          <cell r="ES471" t="e">
            <v>#VALUE!</v>
          </cell>
          <cell r="ET471" t="e">
            <v>#VALUE!</v>
          </cell>
          <cell r="EU471" t="e">
            <v>#VALUE!</v>
          </cell>
          <cell r="FF471" t="str">
            <v>CN56771PC</v>
          </cell>
          <cell r="FG471" t="str">
            <v>exclude</v>
          </cell>
          <cell r="FH471" t="str">
            <v>Lev SDA/SDP</v>
          </cell>
          <cell r="FI471" t="str">
            <v>ok, sda/sdp</v>
          </cell>
        </row>
        <row r="472">
          <cell r="B472" t="str">
            <v>ZHEJIANG WEIHUAN MACHINERY MANUFACTURING CO.,LTD</v>
          </cell>
          <cell r="C472" t="str">
            <v>exclude</v>
          </cell>
          <cell r="D472" t="str">
            <v>Lev SDA/SDP</v>
          </cell>
          <cell r="E472" t="str">
            <v>从事电气设备和仪器的开发和销售</v>
          </cell>
          <cell r="H472" t="str">
            <v/>
          </cell>
          <cell r="I472" t="str">
            <v>ok, sda/sdp</v>
          </cell>
          <cell r="J472" t="str">
            <v>ok,sdp</v>
          </cell>
          <cell r="M472" t="str">
            <v>ZHEJIANG WEIHUAN MACHINERY MANUFACTURING CO.,LTD</v>
          </cell>
          <cell r="N472" t="str">
            <v>This company is engaged in the development and marketing of electrical equipment and apparatus. Its business was founded in 2009. The company has its registered head office based in Zhuji, Zhejiang, China.The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72" t="str">
            <v>Manufacturing</v>
          </cell>
          <cell r="R472" t="str">
            <v>China</v>
          </cell>
          <cell r="S472" t="str">
            <v>874017</v>
          </cell>
          <cell r="T472" t="str">
            <v>U</v>
          </cell>
          <cell r="U472" t="str">
            <v>3699</v>
          </cell>
          <cell r="V472" t="str">
            <v>Development and marketing of electrical equipment and apparatus</v>
          </cell>
          <cell r="W472" t="str">
            <v>The Company's main business is the R&amp;D, production and sales of computer hosiery knitting machines, computer flat knitting machines and accessories.</v>
          </cell>
          <cell r="Z472" t="str">
            <v>CN56814PC</v>
          </cell>
          <cell r="AA472">
            <v>409369</v>
          </cell>
          <cell r="AB472">
            <v>214776</v>
          </cell>
          <cell r="AC472" t="str">
            <v>n.a.</v>
          </cell>
          <cell r="AD472" t="str">
            <v>n.a.</v>
          </cell>
          <cell r="AE472">
            <v>406397</v>
          </cell>
          <cell r="AF472">
            <v>210668</v>
          </cell>
          <cell r="AG472" t="str">
            <v>n.a.</v>
          </cell>
          <cell r="AH472" t="str">
            <v>n.a.</v>
          </cell>
          <cell r="AI472">
            <v>-1901</v>
          </cell>
          <cell r="AJ472">
            <v>-1013</v>
          </cell>
          <cell r="AK472" t="str">
            <v>n.a.</v>
          </cell>
          <cell r="AL472" t="str">
            <v>n.a.</v>
          </cell>
          <cell r="AM472">
            <v>404496</v>
          </cell>
          <cell r="AN472">
            <v>209655</v>
          </cell>
          <cell r="AO472" t="str">
            <v>n.a.</v>
          </cell>
          <cell r="AP472" t="str">
            <v>n.a.</v>
          </cell>
          <cell r="AQ472">
            <v>4873</v>
          </cell>
          <cell r="AR472">
            <v>5121</v>
          </cell>
          <cell r="AS472" t="str">
            <v>n.a.</v>
          </cell>
          <cell r="AT472" t="str">
            <v>n.a.</v>
          </cell>
          <cell r="AU472">
            <v>-286618</v>
          </cell>
          <cell r="AV472">
            <v>-151791</v>
          </cell>
          <cell r="AW472" t="str">
            <v>n.a.</v>
          </cell>
          <cell r="AX472" t="str">
            <v>n.a.</v>
          </cell>
          <cell r="AY472" t="str">
            <v>n.a.</v>
          </cell>
          <cell r="AZ472" t="str">
            <v>n.a.</v>
          </cell>
          <cell r="BA472" t="str">
            <v>n.a.</v>
          </cell>
          <cell r="BB472" t="str">
            <v>n.a.</v>
          </cell>
          <cell r="BC472">
            <v>-43043</v>
          </cell>
          <cell r="BD472">
            <v>-23511</v>
          </cell>
          <cell r="BE472" t="str">
            <v>n.a.</v>
          </cell>
          <cell r="BF472" t="str">
            <v>n.a.</v>
          </cell>
          <cell r="BG472">
            <v>79708</v>
          </cell>
          <cell r="BH472">
            <v>39474</v>
          </cell>
          <cell r="BI472" t="str">
            <v>n.a.</v>
          </cell>
          <cell r="BJ472" t="str">
            <v>n.a.</v>
          </cell>
          <cell r="BK472">
            <v>-10775</v>
          </cell>
          <cell r="BL472">
            <v>-6676</v>
          </cell>
          <cell r="BM472" t="str">
            <v>n.a.</v>
          </cell>
          <cell r="BN472" t="str">
            <v>n.a.</v>
          </cell>
          <cell r="BO472">
            <v>-4062</v>
          </cell>
          <cell r="BP472">
            <v>-3725</v>
          </cell>
          <cell r="BQ472" t="str">
            <v>n.a.</v>
          </cell>
          <cell r="BR472" t="str">
            <v>n.a.</v>
          </cell>
          <cell r="BS472">
            <v>-6713</v>
          </cell>
          <cell r="BT472">
            <v>-2951</v>
          </cell>
          <cell r="BU472" t="str">
            <v>n.a.</v>
          </cell>
          <cell r="BV472" t="str">
            <v>n.a.</v>
          </cell>
          <cell r="BW472">
            <v>60313</v>
          </cell>
          <cell r="BX472">
            <v>27284</v>
          </cell>
          <cell r="BY472" t="str">
            <v>n.a.</v>
          </cell>
          <cell r="BZ472" t="str">
            <v>n.a.</v>
          </cell>
          <cell r="CA472">
            <v>340238</v>
          </cell>
          <cell r="CB472">
            <v>185427</v>
          </cell>
          <cell r="CC472" t="str">
            <v>n.a.</v>
          </cell>
          <cell r="CD472" t="str">
            <v>n.a.</v>
          </cell>
          <cell r="CE472">
            <v>108188</v>
          </cell>
          <cell r="CF472">
            <v>68093</v>
          </cell>
          <cell r="CG472" t="str">
            <v>n.a.</v>
          </cell>
          <cell r="CH472" t="str">
            <v>n.a.</v>
          </cell>
          <cell r="CI472">
            <v>179910</v>
          </cell>
          <cell r="CJ472">
            <v>90415</v>
          </cell>
          <cell r="CK472" t="str">
            <v>n.a.</v>
          </cell>
          <cell r="CL472" t="str">
            <v>n.a.</v>
          </cell>
          <cell r="CM472">
            <v>7459</v>
          </cell>
          <cell r="CN472">
            <v>10510</v>
          </cell>
          <cell r="CO472" t="str">
            <v>n.a.</v>
          </cell>
          <cell r="CP472" t="str">
            <v>n.a.</v>
          </cell>
          <cell r="CQ472">
            <v>40881</v>
          </cell>
          <cell r="CR472">
            <v>14253</v>
          </cell>
          <cell r="CS472" t="str">
            <v>n.a.</v>
          </cell>
          <cell r="CT472" t="str">
            <v>n.a.</v>
          </cell>
          <cell r="CU472">
            <v>36121</v>
          </cell>
          <cell r="CV472">
            <v>9696</v>
          </cell>
          <cell r="CW472" t="str">
            <v>n.a.</v>
          </cell>
          <cell r="CX472" t="str">
            <v>n.a.</v>
          </cell>
          <cell r="CY472">
            <v>604</v>
          </cell>
          <cell r="CZ472">
            <v>297</v>
          </cell>
          <cell r="DA472" t="str">
            <v>n.a.</v>
          </cell>
          <cell r="DB472" t="str">
            <v>n.a.</v>
          </cell>
          <cell r="DC472">
            <v>413106</v>
          </cell>
          <cell r="DD472">
            <v>259618</v>
          </cell>
          <cell r="DE472" t="str">
            <v>n.a.</v>
          </cell>
          <cell r="DF472" t="str">
            <v>n.a.</v>
          </cell>
          <cell r="DH472">
            <v>404496</v>
          </cell>
          <cell r="DI472">
            <v>-286618</v>
          </cell>
          <cell r="DJ472">
            <v>-43043</v>
          </cell>
          <cell r="DK472">
            <v>-10775</v>
          </cell>
          <cell r="DL472">
            <v>64060</v>
          </cell>
          <cell r="DM472">
            <v>0.158369922075867</v>
          </cell>
          <cell r="DN472">
            <v>0.18817046375823901</v>
          </cell>
          <cell r="DO472" t="str">
            <v>n.a.</v>
          </cell>
          <cell r="DP472">
            <v>88140.5</v>
          </cell>
          <cell r="DQ472">
            <v>450.5</v>
          </cell>
          <cell r="DS472">
            <v>209655</v>
          </cell>
          <cell r="DT472">
            <v>-151791</v>
          </cell>
          <cell r="DU472">
            <v>-23511</v>
          </cell>
          <cell r="DV472">
            <v>-6676</v>
          </cell>
          <cell r="DW472">
            <v>27677</v>
          </cell>
          <cell r="DX472">
            <v>0.13201211514154201</v>
          </cell>
          <cell r="DY472">
            <v>0.15208981305432501</v>
          </cell>
          <cell r="DZ472" t="str">
            <v>n.a.</v>
          </cell>
          <cell r="EA472" t="e">
            <v>#VALUE!</v>
          </cell>
          <cell r="EB472" t="e">
            <v>#VALUE!</v>
          </cell>
          <cell r="ED472" t="str">
            <v>无数据</v>
          </cell>
          <cell r="EE472" t="str">
            <v>n.a.</v>
          </cell>
          <cell r="EF472" t="str">
            <v>n.a.</v>
          </cell>
          <cell r="EG472" t="str">
            <v>n.a.</v>
          </cell>
          <cell r="EH472" t="str">
            <v>无数据</v>
          </cell>
          <cell r="EI472" t="e">
            <v>#VALUE!</v>
          </cell>
          <cell r="EJ472" t="e">
            <v>#VALUE!</v>
          </cell>
          <cell r="EK472" t="str">
            <v>n.a.</v>
          </cell>
          <cell r="EL472" t="e">
            <v>#VALUE!</v>
          </cell>
          <cell r="EM472" t="e">
            <v>#VALUE!</v>
          </cell>
          <cell r="EO472" t="e">
            <v>#VALUE!</v>
          </cell>
          <cell r="EP472" t="e">
            <v>#VALUE!</v>
          </cell>
          <cell r="EQ472" t="e">
            <v>#VALUE!</v>
          </cell>
          <cell r="ER472" t="e">
            <v>#VALUE!</v>
          </cell>
          <cell r="ES472" t="e">
            <v>#VALUE!</v>
          </cell>
          <cell r="ET472" t="e">
            <v>#VALUE!</v>
          </cell>
          <cell r="EU472" t="e">
            <v>#VALUE!</v>
          </cell>
          <cell r="FF472" t="str">
            <v>CN56814PC</v>
          </cell>
          <cell r="FG472" t="str">
            <v>exclude</v>
          </cell>
          <cell r="FH472" t="str">
            <v>Lev SDA/SDP</v>
          </cell>
          <cell r="FI472" t="str">
            <v>ok, sda/sdp</v>
          </cell>
        </row>
        <row r="473">
          <cell r="B473" t="str">
            <v>HUNAN YUNENG NEW ENERGY BATTERY MATERIAL CO.,LTD.</v>
          </cell>
          <cell r="C473" t="str">
            <v>exclude</v>
          </cell>
          <cell r="D473" t="str">
            <v>Lev SDA/SDP</v>
          </cell>
          <cell r="E473" t="str">
            <v>高能量型磷酸铁锂</v>
          </cell>
          <cell r="H473" t="str">
            <v/>
          </cell>
          <cell r="I473" t="str">
            <v>ok, sda/sdp</v>
          </cell>
          <cell r="J473" t="str">
            <v>ok,sda</v>
          </cell>
          <cell r="M473" t="str">
            <v>HUNAN YUNENG NEW ENERGY BATTERY MATERIAL CO.,LTD.</v>
          </cell>
          <cell r="N473" t="str">
            <v>This company is engaged in the research and development, production, sales and leasing of lithium batteries. It was established in 2016 and conducts business from its registered corporate office which is strategically located in Xiangtan, China. The company's business activities specialises in the R&amp;D, production, and sales of lithium iron phosphate, nickel-cobalt-manganese ternary series lithium-ion battery materials. It offers comprehensive after-sales service, supports the company's development strategy, and continuously develops innovative designs, improves product quality, and creates higher value and performance.</v>
          </cell>
          <cell r="O473" t="str">
            <v>Manufacturing; Retail; Services</v>
          </cell>
          <cell r="P473" t="str">
            <v>www.hunanyuneng.com</v>
          </cell>
          <cell r="R473" t="str">
            <v>China</v>
          </cell>
          <cell r="S473" t="str">
            <v>301358</v>
          </cell>
          <cell r="T473" t="str">
            <v>A+</v>
          </cell>
          <cell r="U473" t="str">
            <v>3691</v>
          </cell>
          <cell r="V473" t="str">
            <v>Engaged in the research and development, production, sales and leasing of lithium batteries</v>
          </cell>
          <cell r="W473" t="str">
            <v>The Company is mainly engaged in the research and development, production and sales of lithium ion battery cathode materials.</v>
          </cell>
          <cell r="Z473" t="str">
            <v>CN56830PC</v>
          </cell>
          <cell r="AA473">
            <v>7030515</v>
          </cell>
          <cell r="AB473">
            <v>956294</v>
          </cell>
          <cell r="AC473">
            <v>582607</v>
          </cell>
          <cell r="AD473" t="str">
            <v>n.a.</v>
          </cell>
          <cell r="AE473">
            <v>7039901</v>
          </cell>
          <cell r="AF473">
            <v>953791</v>
          </cell>
          <cell r="AG473">
            <v>581679</v>
          </cell>
          <cell r="AH473" t="str">
            <v>n.a.</v>
          </cell>
          <cell r="AI473">
            <v>-42069</v>
          </cell>
          <cell r="AJ473">
            <v>-4927</v>
          </cell>
          <cell r="AK473">
            <v>-1425</v>
          </cell>
          <cell r="AL473" t="str">
            <v>n.a.</v>
          </cell>
          <cell r="AM473">
            <v>6997832</v>
          </cell>
          <cell r="AN473">
            <v>948864</v>
          </cell>
          <cell r="AO473">
            <v>580254</v>
          </cell>
          <cell r="AP473" t="str">
            <v>n.a.</v>
          </cell>
          <cell r="AQ473">
            <v>32683</v>
          </cell>
          <cell r="AR473">
            <v>7430</v>
          </cell>
          <cell r="AS473">
            <v>2353</v>
          </cell>
          <cell r="AT473" t="str">
            <v>n.a.</v>
          </cell>
          <cell r="AU473">
            <v>-4980460</v>
          </cell>
          <cell r="AV473">
            <v>-759135</v>
          </cell>
          <cell r="AW473">
            <v>-416711</v>
          </cell>
          <cell r="AX473" t="str">
            <v>n.a.</v>
          </cell>
          <cell r="AY473" t="str">
            <v>n.a.</v>
          </cell>
          <cell r="AZ473" t="str">
            <v>n.a.</v>
          </cell>
          <cell r="BA473" t="str">
            <v>n.a.</v>
          </cell>
          <cell r="BB473" t="str">
            <v>n.a.</v>
          </cell>
          <cell r="BC473">
            <v>-248963</v>
          </cell>
          <cell r="BD473">
            <v>-68810</v>
          </cell>
          <cell r="BE473">
            <v>-55047</v>
          </cell>
          <cell r="BF473" t="str">
            <v>n.a.</v>
          </cell>
          <cell r="BG473">
            <v>1801092</v>
          </cell>
          <cell r="BH473">
            <v>128349</v>
          </cell>
          <cell r="BI473">
            <v>110849</v>
          </cell>
          <cell r="BJ473" t="str">
            <v>n.a.</v>
          </cell>
          <cell r="BK473">
            <v>-200144</v>
          </cell>
          <cell r="BL473">
            <v>-56699</v>
          </cell>
          <cell r="BM473">
            <v>-29886</v>
          </cell>
          <cell r="BN473" t="str">
            <v>n.a.</v>
          </cell>
          <cell r="BO473">
            <v>-186586</v>
          </cell>
          <cell r="BP473">
            <v>-49483</v>
          </cell>
          <cell r="BQ473">
            <v>-24469</v>
          </cell>
          <cell r="BR473" t="str">
            <v>n.a.</v>
          </cell>
          <cell r="BS473">
            <v>-13558</v>
          </cell>
          <cell r="BT473">
            <v>-7216</v>
          </cell>
          <cell r="BU473">
            <v>-5417</v>
          </cell>
          <cell r="BV473" t="str">
            <v>n.a.</v>
          </cell>
          <cell r="BW473">
            <v>1184120</v>
          </cell>
          <cell r="BX473">
            <v>39166</v>
          </cell>
          <cell r="BY473">
            <v>55255</v>
          </cell>
          <cell r="BZ473" t="str">
            <v>n.a.</v>
          </cell>
          <cell r="CA473">
            <v>5289292</v>
          </cell>
          <cell r="CB473">
            <v>1397737</v>
          </cell>
          <cell r="CC473">
            <v>354529</v>
          </cell>
          <cell r="CD473" t="str">
            <v>n.a.</v>
          </cell>
          <cell r="CE473">
            <v>899224</v>
          </cell>
          <cell r="CF473">
            <v>129808</v>
          </cell>
          <cell r="CG473">
            <v>58370</v>
          </cell>
          <cell r="CH473" t="str">
            <v>n.a.</v>
          </cell>
          <cell r="CI473">
            <v>2123653</v>
          </cell>
          <cell r="CJ473">
            <v>267390</v>
          </cell>
          <cell r="CK473">
            <v>60806</v>
          </cell>
          <cell r="CL473" t="str">
            <v>n.a.</v>
          </cell>
          <cell r="CM473">
            <v>1276814</v>
          </cell>
          <cell r="CN473">
            <v>386392</v>
          </cell>
          <cell r="CO473">
            <v>202002</v>
          </cell>
          <cell r="CP473" t="str">
            <v>n.a.</v>
          </cell>
          <cell r="CQ473">
            <v>488024</v>
          </cell>
          <cell r="CR473">
            <v>537000</v>
          </cell>
          <cell r="CS473">
            <v>27165</v>
          </cell>
          <cell r="CT473" t="str">
            <v>n.a.</v>
          </cell>
          <cell r="CU473">
            <v>293905</v>
          </cell>
          <cell r="CV473">
            <v>86063</v>
          </cell>
          <cell r="CW473">
            <v>24493</v>
          </cell>
          <cell r="CX473" t="str">
            <v>n.a.</v>
          </cell>
          <cell r="CY473" t="str">
            <v>n.a.</v>
          </cell>
          <cell r="CZ473" t="str">
            <v>n.a.</v>
          </cell>
          <cell r="DA473" t="str">
            <v>n.a.</v>
          </cell>
          <cell r="DB473" t="str">
            <v>n.a.</v>
          </cell>
          <cell r="DC473">
            <v>8726025</v>
          </cell>
          <cell r="DD473">
            <v>2724985</v>
          </cell>
          <cell r="DE473">
            <v>901954</v>
          </cell>
          <cell r="DF473" t="str">
            <v>n.a.</v>
          </cell>
          <cell r="DH473">
            <v>6997832</v>
          </cell>
          <cell r="DI473">
            <v>-4980460</v>
          </cell>
          <cell r="DJ473">
            <v>-248963</v>
          </cell>
          <cell r="DK473">
            <v>-200144</v>
          </cell>
          <cell r="DL473">
            <v>1568265</v>
          </cell>
          <cell r="DM473">
            <v>0.22410726636478301</v>
          </cell>
          <cell r="DN473">
            <v>0.28883794969285798</v>
          </cell>
          <cell r="DO473" t="str">
            <v>n.a.</v>
          </cell>
          <cell r="DP473">
            <v>514516</v>
          </cell>
          <cell r="DQ473" t="e">
            <v>#VALUE!</v>
          </cell>
          <cell r="DS473">
            <v>948864</v>
          </cell>
          <cell r="DT473">
            <v>-759135</v>
          </cell>
          <cell r="DU473">
            <v>-68810</v>
          </cell>
          <cell r="DV473">
            <v>-56699</v>
          </cell>
          <cell r="DW473">
            <v>64220</v>
          </cell>
          <cell r="DX473">
            <v>6.7680932146229597E-2</v>
          </cell>
          <cell r="DY473">
            <v>7.25941734754319E-2</v>
          </cell>
          <cell r="DZ473" t="str">
            <v>n.a.</v>
          </cell>
          <cell r="EA473">
            <v>94089</v>
          </cell>
          <cell r="EB473" t="e">
            <v>#VALUE!</v>
          </cell>
          <cell r="ED473">
            <v>580254</v>
          </cell>
          <cell r="EE473">
            <v>-416711</v>
          </cell>
          <cell r="EF473">
            <v>-55047</v>
          </cell>
          <cell r="EG473">
            <v>-29886</v>
          </cell>
          <cell r="EH473">
            <v>78610</v>
          </cell>
          <cell r="EI473">
            <v>0.13547515398429</v>
          </cell>
          <cell r="EJ473">
            <v>0.156704754766328</v>
          </cell>
          <cell r="EK473" t="str">
            <v>n.a.</v>
          </cell>
          <cell r="EL473" t="e">
            <v>#VALUE!</v>
          </cell>
          <cell r="EM473" t="e">
            <v>#VALUE!</v>
          </cell>
          <cell r="EO473">
            <v>2842316.6666666698</v>
          </cell>
          <cell r="EP473">
            <v>-2052102</v>
          </cell>
          <cell r="EQ473">
            <v>-124273.33333333299</v>
          </cell>
          <cell r="ER473">
            <v>-95576.333333333299</v>
          </cell>
          <cell r="ES473">
            <v>570365</v>
          </cell>
          <cell r="ET473">
            <v>0.20066905517213099</v>
          </cell>
          <cell r="EU473">
            <v>0.25104627372501298</v>
          </cell>
          <cell r="FF473" t="str">
            <v>CN56830PC</v>
          </cell>
          <cell r="FG473" t="str">
            <v>exclude</v>
          </cell>
          <cell r="FH473" t="str">
            <v>Lev SDA/SDP</v>
          </cell>
          <cell r="FI473" t="str">
            <v>ok, sda/sdp</v>
          </cell>
        </row>
        <row r="474">
          <cell r="B474" t="str">
            <v>HANGZHOU HUASU TECHNOLOGY CO.,LTD.</v>
          </cell>
          <cell r="C474" t="str">
            <v>exclude</v>
          </cell>
          <cell r="D474" t="str">
            <v>Significantly different products/services</v>
          </cell>
          <cell r="E474" t="str">
            <v>电池</v>
          </cell>
          <cell r="H474" t="str">
            <v/>
          </cell>
          <cell r="I474" t="str">
            <v>ok, sda/sdp</v>
          </cell>
          <cell r="J474" t="str">
            <v>ok,sdp</v>
          </cell>
          <cell r="L474" t="str">
            <v>储能</v>
          </cell>
          <cell r="M474" t="str">
            <v>HANGZHOU HUASU TECHNOLOGY CO.,LTD.</v>
          </cell>
          <cell r="N474" t="str">
            <v>This company is engaged in the manufacture of primary and storage batteries. It was founded in 2005 and conducts business from its registered head office located in Hangzhou, China.The company specialises in the production of Ni-MH, Lithium-ion, Lithium polymer and Ni-CD rechargeable batteries. Its products include high capacity battery, low-self discharge battery, high power battery, high temperature battery, and wide temperature battery for consumer electronics, cordless phone, remote controlled toys, household electrical appliances and emergency lights.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O474" t="str">
            <v>Manufacturing</v>
          </cell>
          <cell r="P474" t="str">
            <v>www.huasucn.com</v>
          </cell>
          <cell r="R474" t="str">
            <v>China</v>
          </cell>
          <cell r="S474" t="str">
            <v>301157</v>
          </cell>
          <cell r="T474" t="str">
            <v>U</v>
          </cell>
          <cell r="U474" t="str">
            <v>3691</v>
          </cell>
          <cell r="V474" t="str">
            <v>Engaged in the manufacture of primary and storage batteries</v>
          </cell>
          <cell r="W474" t="str">
            <v>The Company is mainly engaged in the field of battery safety management, independent research and development, production, sales and after-sales technical services of backup battery BMS, power lead battery BMS, energy storage lithium battery BMS and other products.</v>
          </cell>
          <cell r="Z474" t="str">
            <v>CN56889PC</v>
          </cell>
          <cell r="AA474">
            <v>242276</v>
          </cell>
          <cell r="AB474">
            <v>211758</v>
          </cell>
          <cell r="AC474">
            <v>110292</v>
          </cell>
          <cell r="AD474" t="str">
            <v>n.a.</v>
          </cell>
          <cell r="AE474">
            <v>236611</v>
          </cell>
          <cell r="AF474">
            <v>205891</v>
          </cell>
          <cell r="AG474">
            <v>107268</v>
          </cell>
          <cell r="AH474" t="str">
            <v>n.a.</v>
          </cell>
          <cell r="AI474">
            <v>-1427</v>
          </cell>
          <cell r="AJ474">
            <v>-1427</v>
          </cell>
          <cell r="AK474">
            <v>-750</v>
          </cell>
          <cell r="AL474" t="str">
            <v>n.a.</v>
          </cell>
          <cell r="AM474">
            <v>235184</v>
          </cell>
          <cell r="AN474">
            <v>204464</v>
          </cell>
          <cell r="AO474">
            <v>106518</v>
          </cell>
          <cell r="AP474" t="str">
            <v>n.a.</v>
          </cell>
          <cell r="AQ474">
            <v>7092</v>
          </cell>
          <cell r="AR474">
            <v>7294</v>
          </cell>
          <cell r="AS474">
            <v>3774</v>
          </cell>
          <cell r="AT474" t="str">
            <v>n.a.</v>
          </cell>
          <cell r="AU474">
            <v>-131346</v>
          </cell>
          <cell r="AV474">
            <v>-108152</v>
          </cell>
          <cell r="AW474">
            <v>-57252</v>
          </cell>
          <cell r="AX474" t="str">
            <v>n.a.</v>
          </cell>
          <cell r="AY474" t="str">
            <v>n.a.</v>
          </cell>
          <cell r="AZ474" t="str">
            <v>n.a.</v>
          </cell>
          <cell r="BA474" t="str">
            <v>n.a.</v>
          </cell>
          <cell r="BB474" t="str">
            <v>n.a.</v>
          </cell>
          <cell r="BC474">
            <v>-39395</v>
          </cell>
          <cell r="BD474">
            <v>-30614</v>
          </cell>
          <cell r="BE474">
            <v>-30511</v>
          </cell>
          <cell r="BF474" t="str">
            <v>n.a.</v>
          </cell>
          <cell r="BG474">
            <v>71535</v>
          </cell>
          <cell r="BH474">
            <v>72992</v>
          </cell>
          <cell r="BI474">
            <v>22529</v>
          </cell>
          <cell r="BJ474" t="str">
            <v>n.a.</v>
          </cell>
          <cell r="BK474">
            <v>-3915</v>
          </cell>
          <cell r="BL474">
            <v>-1893</v>
          </cell>
          <cell r="BM474">
            <v>-1095</v>
          </cell>
          <cell r="BN474" t="str">
            <v>n.a.</v>
          </cell>
          <cell r="BO474">
            <v>-2847</v>
          </cell>
          <cell r="BP474">
            <v>-1223</v>
          </cell>
          <cell r="BQ474">
            <v>-653</v>
          </cell>
          <cell r="BR474" t="str">
            <v>n.a.</v>
          </cell>
          <cell r="BS474">
            <v>-1068</v>
          </cell>
          <cell r="BT474">
            <v>-670</v>
          </cell>
          <cell r="BU474">
            <v>-442</v>
          </cell>
          <cell r="BV474" t="str">
            <v>n.a.</v>
          </cell>
          <cell r="BW474">
            <v>55193</v>
          </cell>
          <cell r="BX474">
            <v>56157</v>
          </cell>
          <cell r="BY474">
            <v>16217</v>
          </cell>
          <cell r="BZ474" t="str">
            <v>n.a.</v>
          </cell>
          <cell r="CA474">
            <v>315912</v>
          </cell>
          <cell r="CB474">
            <v>274219</v>
          </cell>
          <cell r="CC474">
            <v>108193</v>
          </cell>
          <cell r="CD474" t="str">
            <v>n.a.</v>
          </cell>
          <cell r="CE474">
            <v>51041</v>
          </cell>
          <cell r="CF474">
            <v>35537</v>
          </cell>
          <cell r="CG474">
            <v>22542</v>
          </cell>
          <cell r="CH474" t="str">
            <v>n.a.</v>
          </cell>
          <cell r="CI474">
            <v>152826</v>
          </cell>
          <cell r="CJ474">
            <v>128814</v>
          </cell>
          <cell r="CK474">
            <v>51235</v>
          </cell>
          <cell r="CL474" t="str">
            <v>n.a.</v>
          </cell>
          <cell r="CM474">
            <v>19702</v>
          </cell>
          <cell r="CN474">
            <v>22905</v>
          </cell>
          <cell r="CO474">
            <v>5684</v>
          </cell>
          <cell r="CP474" t="str">
            <v>n.a.</v>
          </cell>
          <cell r="CQ474">
            <v>92109</v>
          </cell>
          <cell r="CR474">
            <v>86048</v>
          </cell>
          <cell r="CS474">
            <v>27999</v>
          </cell>
          <cell r="CT474" t="str">
            <v>n.a.</v>
          </cell>
          <cell r="CU474">
            <v>76086</v>
          </cell>
          <cell r="CV474">
            <v>63566</v>
          </cell>
          <cell r="CW474">
            <v>23178</v>
          </cell>
          <cell r="CX474" t="str">
            <v>n.a.</v>
          </cell>
          <cell r="CY474">
            <v>2034</v>
          </cell>
          <cell r="CZ474">
            <v>508</v>
          </cell>
          <cell r="DA474" t="str">
            <v>n.a.</v>
          </cell>
          <cell r="DB474" t="str">
            <v>n.a.</v>
          </cell>
          <cell r="DC474">
            <v>346345</v>
          </cell>
          <cell r="DD474">
            <v>294523</v>
          </cell>
          <cell r="DE474">
            <v>115618</v>
          </cell>
          <cell r="DF474" t="str">
            <v>n.a.</v>
          </cell>
          <cell r="DH474">
            <v>235184</v>
          </cell>
          <cell r="DI474">
            <v>-131346</v>
          </cell>
          <cell r="DJ474">
            <v>-39395</v>
          </cell>
          <cell r="DK474">
            <v>-3915</v>
          </cell>
          <cell r="DL474">
            <v>60528</v>
          </cell>
          <cell r="DM474">
            <v>0.257364446560991</v>
          </cell>
          <cell r="DN474">
            <v>0.34655551484060099</v>
          </cell>
          <cell r="DO474" t="str">
            <v>n.a.</v>
          </cell>
          <cell r="DP474">
            <v>43289</v>
          </cell>
          <cell r="DQ474">
            <v>1271</v>
          </cell>
          <cell r="DS474">
            <v>204464</v>
          </cell>
          <cell r="DT474">
            <v>-108152</v>
          </cell>
          <cell r="DU474">
            <v>-30614</v>
          </cell>
          <cell r="DV474">
            <v>-1893</v>
          </cell>
          <cell r="DW474">
            <v>63805</v>
          </cell>
          <cell r="DX474">
            <v>0.312059824712419</v>
          </cell>
          <cell r="DY474">
            <v>0.45361477047327198</v>
          </cell>
          <cell r="DZ474" t="str">
            <v>n.a.</v>
          </cell>
          <cell r="EA474">
            <v>29039.5</v>
          </cell>
          <cell r="EB474" t="e">
            <v>#VALUE!</v>
          </cell>
          <cell r="ED474">
            <v>106518</v>
          </cell>
          <cell r="EE474">
            <v>-57252</v>
          </cell>
          <cell r="EF474">
            <v>-30511</v>
          </cell>
          <cell r="EG474">
            <v>-1095</v>
          </cell>
          <cell r="EH474">
            <v>17660</v>
          </cell>
          <cell r="EI474">
            <v>0.16579357479487</v>
          </cell>
          <cell r="EJ474">
            <v>0.19874406356208801</v>
          </cell>
          <cell r="EK474" t="str">
            <v>n.a.</v>
          </cell>
          <cell r="EL474" t="e">
            <v>#VALUE!</v>
          </cell>
          <cell r="EM474" t="e">
            <v>#VALUE!</v>
          </cell>
          <cell r="EO474">
            <v>182055.33333333299</v>
          </cell>
          <cell r="EP474">
            <v>-98916.666666666701</v>
          </cell>
          <cell r="EQ474">
            <v>-33506.666666666701</v>
          </cell>
          <cell r="ER474">
            <v>-2301</v>
          </cell>
          <cell r="ES474">
            <v>47331</v>
          </cell>
          <cell r="ET474">
            <v>0.25998139759706801</v>
          </cell>
          <cell r="EU474">
            <v>0.351317381418353</v>
          </cell>
          <cell r="FF474" t="str">
            <v>CN56889PC</v>
          </cell>
          <cell r="FG474" t="str">
            <v>exclude</v>
          </cell>
          <cell r="FH474" t="str">
            <v>Significantly different products/services</v>
          </cell>
          <cell r="FI474" t="str">
            <v>ok, sda/sdp</v>
          </cell>
        </row>
        <row r="475">
          <cell r="B475" t="str">
            <v>ANHUI XINFU NEW ENERGY TECHNOLOGY CO., LTD</v>
          </cell>
          <cell r="C475" t="str">
            <v>exclude</v>
          </cell>
          <cell r="D475" t="str">
            <v>Independence(A+, A, A-, B+, B, B-,U)</v>
          </cell>
          <cell r="H475" t="str">
            <v/>
          </cell>
          <cell r="I475" t="str">
            <v>ok, indep</v>
          </cell>
          <cell r="J475" t="str">
            <v>ok,indep</v>
          </cell>
          <cell r="M475" t="str">
            <v>ANHUI XINFU NEW ENERGY TECHNOLOGY CO., LTD</v>
          </cell>
          <cell r="N475" t="str">
            <v>This company is engaged in the provision of new energy research and development, investment management, industrial investment, project investment, and asset management. It was founded in 2015 and has its registered business office located in Anqing, China.The company principally conducts its business operations within the country.</v>
          </cell>
          <cell r="O475" t="str">
            <v>Services</v>
          </cell>
          <cell r="R475" t="str">
            <v>China</v>
          </cell>
          <cell r="S475" t="str">
            <v>873855</v>
          </cell>
          <cell r="T475" t="str">
            <v>D</v>
          </cell>
          <cell r="U475" t="str">
            <v>3691</v>
          </cell>
          <cell r="V475" t="str">
            <v>Engaged in the provision of new energy research and development, investment management, industrial investment, project investment, and asset management</v>
          </cell>
          <cell r="W475" t="str">
            <v>The Company's main business is the research and development, production and sales of liquid cooling tubes, liquid cooling plates and some precision alloy wires for new energy vehicle batteries</v>
          </cell>
          <cell r="Z475" t="str">
            <v>CN56867PC</v>
          </cell>
          <cell r="AA475">
            <v>292356</v>
          </cell>
          <cell r="AB475">
            <v>143560</v>
          </cell>
          <cell r="AC475" t="str">
            <v>n.a.</v>
          </cell>
          <cell r="AD475" t="str">
            <v>n.a.</v>
          </cell>
          <cell r="AE475">
            <v>294673</v>
          </cell>
          <cell r="AF475">
            <v>143754</v>
          </cell>
          <cell r="AG475" t="str">
            <v>n.a.</v>
          </cell>
          <cell r="AH475" t="str">
            <v>n.a.</v>
          </cell>
          <cell r="AI475">
            <v>-3302</v>
          </cell>
          <cell r="AJ475">
            <v>-1795</v>
          </cell>
          <cell r="AK475" t="str">
            <v>n.a.</v>
          </cell>
          <cell r="AL475" t="str">
            <v>n.a.</v>
          </cell>
          <cell r="AM475">
            <v>291371</v>
          </cell>
          <cell r="AN475">
            <v>141959</v>
          </cell>
          <cell r="AO475" t="str">
            <v>n.a.</v>
          </cell>
          <cell r="AP475" t="str">
            <v>n.a.</v>
          </cell>
          <cell r="AQ475">
            <v>985</v>
          </cell>
          <cell r="AR475">
            <v>1601</v>
          </cell>
          <cell r="AS475" t="str">
            <v>n.a.</v>
          </cell>
          <cell r="AT475" t="str">
            <v>n.a.</v>
          </cell>
          <cell r="AU475">
            <v>-189940</v>
          </cell>
          <cell r="AV475">
            <v>-93300</v>
          </cell>
          <cell r="AW475" t="str">
            <v>n.a.</v>
          </cell>
          <cell r="AX475" t="str">
            <v>n.a.</v>
          </cell>
          <cell r="AY475" t="str">
            <v>n.a.</v>
          </cell>
          <cell r="AZ475" t="str">
            <v>n.a.</v>
          </cell>
          <cell r="BA475" t="str">
            <v>n.a.</v>
          </cell>
          <cell r="BB475" t="str">
            <v>n.a.</v>
          </cell>
          <cell r="BC475">
            <v>-47621</v>
          </cell>
          <cell r="BD475">
            <v>-26883</v>
          </cell>
          <cell r="BE475" t="str">
            <v>n.a.</v>
          </cell>
          <cell r="BF475" t="str">
            <v>n.a.</v>
          </cell>
          <cell r="BG475">
            <v>54795</v>
          </cell>
          <cell r="BH475">
            <v>23377</v>
          </cell>
          <cell r="BI475" t="str">
            <v>n.a.</v>
          </cell>
          <cell r="BJ475" t="str">
            <v>n.a.</v>
          </cell>
          <cell r="BK475">
            <v>-10369</v>
          </cell>
          <cell r="BL475">
            <v>-6083</v>
          </cell>
          <cell r="BM475" t="str">
            <v>n.a.</v>
          </cell>
          <cell r="BN475" t="str">
            <v>n.a.</v>
          </cell>
          <cell r="BO475">
            <v>-9856</v>
          </cell>
          <cell r="BP475">
            <v>-5570</v>
          </cell>
          <cell r="BQ475" t="str">
            <v>n.a.</v>
          </cell>
          <cell r="BR475" t="str">
            <v>n.a.</v>
          </cell>
          <cell r="BS475">
            <v>-513</v>
          </cell>
          <cell r="BT475">
            <v>-513</v>
          </cell>
          <cell r="BU475" t="str">
            <v>n.a.</v>
          </cell>
          <cell r="BV475" t="str">
            <v>n.a.</v>
          </cell>
          <cell r="BW475">
            <v>32750</v>
          </cell>
          <cell r="BX475">
            <v>11424</v>
          </cell>
          <cell r="BY475" t="str">
            <v>n.a.</v>
          </cell>
          <cell r="BZ475" t="str">
            <v>n.a.</v>
          </cell>
          <cell r="CA475">
            <v>229331</v>
          </cell>
          <cell r="CB475">
            <v>99745</v>
          </cell>
          <cell r="CC475" t="str">
            <v>n.a.</v>
          </cell>
          <cell r="CD475" t="str">
            <v>n.a.</v>
          </cell>
          <cell r="CE475">
            <v>43262</v>
          </cell>
          <cell r="CF475">
            <v>18942</v>
          </cell>
          <cell r="CG475" t="str">
            <v>n.a.</v>
          </cell>
          <cell r="CH475" t="str">
            <v>n.a.</v>
          </cell>
          <cell r="CI475">
            <v>83606</v>
          </cell>
          <cell r="CJ475">
            <v>23087</v>
          </cell>
          <cell r="CK475" t="str">
            <v>n.a.</v>
          </cell>
          <cell r="CL475" t="str">
            <v>n.a.</v>
          </cell>
          <cell r="CM475">
            <v>16829</v>
          </cell>
          <cell r="CN475">
            <v>15883</v>
          </cell>
          <cell r="CO475" t="str">
            <v>n.a.</v>
          </cell>
          <cell r="CP475" t="str">
            <v>n.a.</v>
          </cell>
          <cell r="CQ475">
            <v>78633</v>
          </cell>
          <cell r="CR475">
            <v>38308</v>
          </cell>
          <cell r="CS475" t="str">
            <v>n.a.</v>
          </cell>
          <cell r="CT475" t="str">
            <v>n.a.</v>
          </cell>
          <cell r="CU475">
            <v>50000</v>
          </cell>
          <cell r="CV475">
            <v>25046</v>
          </cell>
          <cell r="CW475" t="str">
            <v>n.a.</v>
          </cell>
          <cell r="CX475" t="str">
            <v>n.a.</v>
          </cell>
          <cell r="CY475">
            <v>32626</v>
          </cell>
          <cell r="CZ475">
            <v>8209</v>
          </cell>
          <cell r="DA475" t="str">
            <v>n.a.</v>
          </cell>
          <cell r="DB475" t="str">
            <v>n.a.</v>
          </cell>
          <cell r="DC475">
            <v>380414</v>
          </cell>
          <cell r="DD475">
            <v>199669</v>
          </cell>
          <cell r="DE475" t="str">
            <v>n.a.</v>
          </cell>
          <cell r="DF475" t="str">
            <v>n.a.</v>
          </cell>
          <cell r="DH475">
            <v>291371</v>
          </cell>
          <cell r="DI475">
            <v>-189940</v>
          </cell>
          <cell r="DJ475">
            <v>-47621</v>
          </cell>
          <cell r="DK475">
            <v>-10369</v>
          </cell>
          <cell r="DL475">
            <v>43441</v>
          </cell>
          <cell r="DM475">
            <v>0.149091707822673</v>
          </cell>
          <cell r="DN475">
            <v>0.17521477836486099</v>
          </cell>
          <cell r="DO475" t="str">
            <v>n.a.</v>
          </cell>
          <cell r="DP475">
            <v>31102</v>
          </cell>
          <cell r="DQ475">
            <v>20417.5</v>
          </cell>
          <cell r="DS475">
            <v>141959</v>
          </cell>
          <cell r="DT475">
            <v>-93300</v>
          </cell>
          <cell r="DU475">
            <v>-26883</v>
          </cell>
          <cell r="DV475">
            <v>-6083</v>
          </cell>
          <cell r="DW475">
            <v>15693</v>
          </cell>
          <cell r="DX475">
            <v>0.110546002719095</v>
          </cell>
          <cell r="DY475">
            <v>0.12428523909841099</v>
          </cell>
          <cell r="DZ475" t="str">
            <v>n.a.</v>
          </cell>
          <cell r="EA475" t="e">
            <v>#VALUE!</v>
          </cell>
          <cell r="EB475" t="e">
            <v>#VALUE!</v>
          </cell>
          <cell r="ED475" t="str">
            <v>无数据</v>
          </cell>
          <cell r="EE475" t="str">
            <v>n.a.</v>
          </cell>
          <cell r="EF475" t="str">
            <v>n.a.</v>
          </cell>
          <cell r="EG475" t="str">
            <v>n.a.</v>
          </cell>
          <cell r="EH475" t="str">
            <v>无数据</v>
          </cell>
          <cell r="EI475" t="e">
            <v>#VALUE!</v>
          </cell>
          <cell r="EJ475" t="e">
            <v>#VALUE!</v>
          </cell>
          <cell r="EK475" t="str">
            <v>n.a.</v>
          </cell>
          <cell r="EL475" t="e">
            <v>#VALUE!</v>
          </cell>
          <cell r="EM475" t="e">
            <v>#VALUE!</v>
          </cell>
          <cell r="EO475" t="e">
            <v>#VALUE!</v>
          </cell>
          <cell r="EP475" t="e">
            <v>#VALUE!</v>
          </cell>
          <cell r="EQ475" t="e">
            <v>#VALUE!</v>
          </cell>
          <cell r="ER475" t="e">
            <v>#VALUE!</v>
          </cell>
          <cell r="ES475" t="e">
            <v>#VALUE!</v>
          </cell>
          <cell r="ET475" t="e">
            <v>#VALUE!</v>
          </cell>
          <cell r="EU475" t="e">
            <v>#VALUE!</v>
          </cell>
          <cell r="FF475" t="str">
            <v>CN56867PC</v>
          </cell>
          <cell r="FG475" t="str">
            <v>exclude</v>
          </cell>
          <cell r="FH475" t="str">
            <v>Independence(A+, A, A-, B+, B, B-,U)</v>
          </cell>
          <cell r="FI475" t="str">
            <v>ok, indep</v>
          </cell>
        </row>
        <row r="476">
          <cell r="B476" t="str">
            <v>GUS TECHNOLOGY CO.,LTD</v>
          </cell>
          <cell r="C476" t="str">
            <v>exclude</v>
          </cell>
          <cell r="D476" t="str">
            <v>Insufficient financial data</v>
          </cell>
          <cell r="H476" t="str">
            <v/>
          </cell>
          <cell r="I476" t="str">
            <v>ok, insuf</v>
          </cell>
          <cell r="J476" t="str">
            <v>ok,insuff</v>
          </cell>
          <cell r="M476" t="str">
            <v>GUS TECHNOLOGY CO.,LTD</v>
          </cell>
          <cell r="N476" t="str">
            <v>This company is engaged in the manufacture of lithium batteries. It conducts business from its registered head office located in Xizhi Dist., New Taipei City, Taiwan. The company was incorporated in February 11, 2015.The company specialises in producing range of lithium batteries. It manufactures these products in compliance with the standards and other technical specifications that guarantees top quality and safety. It has state-of-the-art technology and equipment for manufacturing, as well as employs certified staff skilled in manufacturing operations.</v>
          </cell>
          <cell r="O476" t="str">
            <v>Manufacturing</v>
          </cell>
          <cell r="P476" t="str">
            <v>www.gustech.com</v>
          </cell>
          <cell r="R476" t="str">
            <v>Taiwan, China</v>
          </cell>
          <cell r="S476" t="str">
            <v>6940</v>
          </cell>
          <cell r="T476" t="str">
            <v>A</v>
          </cell>
          <cell r="U476" t="str">
            <v>3691</v>
          </cell>
          <cell r="V476" t="str">
            <v>Engaged in the manufacture of lithium batteries</v>
          </cell>
          <cell r="W476" t="str">
            <v>The Company is a Taiwan-based company mainly engaged in the research and development, manufacture, sale, import and export of battery cells and battery modules, as well as the development and assembly of energy storage systems. The Company's main products include lithium titanate fast-charging soft-pack battery cells and modules, high-nickel lithium ternary high-energy soft-pack battery cells and modules, and lithium titanate container-type energy storage systems. The Company primarily supplies its products in Taiwan.</v>
          </cell>
          <cell r="Z476" t="str">
            <v>TW24837296</v>
          </cell>
          <cell r="AA476">
            <v>39561</v>
          </cell>
          <cell r="AB476" t="str">
            <v>n.a.</v>
          </cell>
          <cell r="AC476" t="str">
            <v>n.a.</v>
          </cell>
          <cell r="AD476" t="str">
            <v>n.a.</v>
          </cell>
          <cell r="AE476">
            <v>37002</v>
          </cell>
          <cell r="AF476" t="str">
            <v>n.a.</v>
          </cell>
          <cell r="AG476" t="str">
            <v>n.a.</v>
          </cell>
          <cell r="AH476" t="str">
            <v>n.a.</v>
          </cell>
          <cell r="AI476">
            <v>-79</v>
          </cell>
          <cell r="AJ476" t="str">
            <v>n.a.</v>
          </cell>
          <cell r="AK476" t="str">
            <v>n.a.</v>
          </cell>
          <cell r="AL476" t="str">
            <v>n.a.</v>
          </cell>
          <cell r="AM476">
            <v>36923</v>
          </cell>
          <cell r="AN476" t="str">
            <v>n.a.</v>
          </cell>
          <cell r="AO476" t="str">
            <v>n.a.</v>
          </cell>
          <cell r="AP476" t="str">
            <v>n.a.</v>
          </cell>
          <cell r="AQ476">
            <v>2638</v>
          </cell>
          <cell r="AR476" t="str">
            <v>n.a.</v>
          </cell>
          <cell r="AS476" t="str">
            <v>n.a.</v>
          </cell>
          <cell r="AT476" t="str">
            <v>n.a.</v>
          </cell>
          <cell r="AU476">
            <v>-49642</v>
          </cell>
          <cell r="AV476" t="str">
            <v>n.a.</v>
          </cell>
          <cell r="AW476" t="str">
            <v>n.a.</v>
          </cell>
          <cell r="AX476" t="str">
            <v>n.a.</v>
          </cell>
          <cell r="AY476">
            <v>-44358</v>
          </cell>
          <cell r="AZ476" t="str">
            <v>n.a.</v>
          </cell>
          <cell r="BA476" t="str">
            <v>n.a.</v>
          </cell>
          <cell r="BB476" t="str">
            <v>n.a.</v>
          </cell>
          <cell r="BC476">
            <v>-40788</v>
          </cell>
          <cell r="BD476" t="str">
            <v>n.a.</v>
          </cell>
          <cell r="BE476" t="str">
            <v>n.a.</v>
          </cell>
          <cell r="BF476" t="str">
            <v>n.a.</v>
          </cell>
          <cell r="BG476">
            <v>-95227</v>
          </cell>
          <cell r="BH476" t="str">
            <v>n.a.</v>
          </cell>
          <cell r="BI476" t="str">
            <v>n.a.</v>
          </cell>
          <cell r="BJ476" t="str">
            <v>n.a.</v>
          </cell>
          <cell r="BK476">
            <v>-34836</v>
          </cell>
          <cell r="BL476" t="str">
            <v>n.a.</v>
          </cell>
          <cell r="BM476" t="str">
            <v>n.a.</v>
          </cell>
          <cell r="BN476" t="str">
            <v>n.a.</v>
          </cell>
          <cell r="BO476">
            <v>-33222</v>
          </cell>
          <cell r="BP476" t="str">
            <v>n.a.</v>
          </cell>
          <cell r="BQ476" t="str">
            <v>n.a.</v>
          </cell>
          <cell r="BR476" t="str">
            <v>n.a.</v>
          </cell>
          <cell r="BS476">
            <v>-1614</v>
          </cell>
          <cell r="BT476" t="str">
            <v>n.a.</v>
          </cell>
          <cell r="BU476" t="str">
            <v>n.a.</v>
          </cell>
          <cell r="BV476" t="str">
            <v>n.a.</v>
          </cell>
          <cell r="BW476">
            <v>-141573</v>
          </cell>
          <cell r="BX476" t="str">
            <v>n.a.</v>
          </cell>
          <cell r="BY476" t="str">
            <v>n.a.</v>
          </cell>
          <cell r="BZ476" t="str">
            <v>n.a.</v>
          </cell>
          <cell r="CA476">
            <v>341840</v>
          </cell>
          <cell r="CB476" t="str">
            <v>n.a.</v>
          </cell>
          <cell r="CC476" t="str">
            <v>n.a.</v>
          </cell>
          <cell r="CD476" t="str">
            <v>n.a.</v>
          </cell>
          <cell r="CE476">
            <v>34250</v>
          </cell>
          <cell r="CF476" t="str">
            <v>n.a.</v>
          </cell>
          <cell r="CG476" t="str">
            <v>n.a.</v>
          </cell>
          <cell r="CH476" t="str">
            <v>n.a.</v>
          </cell>
          <cell r="CI476">
            <v>25759</v>
          </cell>
          <cell r="CJ476" t="str">
            <v>n.a.</v>
          </cell>
          <cell r="CK476" t="str">
            <v>n.a.</v>
          </cell>
          <cell r="CL476" t="str">
            <v>n.a.</v>
          </cell>
          <cell r="CM476">
            <v>35526</v>
          </cell>
          <cell r="CN476" t="str">
            <v>n.a.</v>
          </cell>
          <cell r="CO476" t="str">
            <v>n.a.</v>
          </cell>
          <cell r="CP476" t="str">
            <v>n.a.</v>
          </cell>
          <cell r="CQ476">
            <v>237783</v>
          </cell>
          <cell r="CR476" t="str">
            <v>n.a.</v>
          </cell>
          <cell r="CS476" t="str">
            <v>n.a.</v>
          </cell>
          <cell r="CT476" t="str">
            <v>n.a.</v>
          </cell>
          <cell r="CU476" t="str">
            <v>n.a.</v>
          </cell>
          <cell r="CV476" t="str">
            <v>n.a.</v>
          </cell>
          <cell r="CW476" t="str">
            <v>n.a.</v>
          </cell>
          <cell r="CX476" t="str">
            <v>n.a.</v>
          </cell>
          <cell r="CY476">
            <v>544443</v>
          </cell>
          <cell r="CZ476" t="str">
            <v>n.a.</v>
          </cell>
          <cell r="DA476" t="str">
            <v>n.a.</v>
          </cell>
          <cell r="DB476" t="str">
            <v>n.a.</v>
          </cell>
          <cell r="DC476">
            <v>1823468</v>
          </cell>
          <cell r="DD476" t="str">
            <v>n.a.</v>
          </cell>
          <cell r="DE476" t="str">
            <v>n.a.</v>
          </cell>
          <cell r="DF476" t="str">
            <v>n.a.</v>
          </cell>
          <cell r="DH476">
            <v>36923</v>
          </cell>
          <cell r="DI476">
            <v>-49642</v>
          </cell>
          <cell r="DJ476">
            <v>-85146</v>
          </cell>
          <cell r="DK476">
            <v>-34836</v>
          </cell>
          <cell r="DL476">
            <v>-132701</v>
          </cell>
          <cell r="DM476">
            <v>-3.5939929041518801</v>
          </cell>
          <cell r="DN476">
            <v>-0.78232443522143102</v>
          </cell>
          <cell r="DO476">
            <v>-44358</v>
          </cell>
          <cell r="DP476" t="e">
            <v>#VALUE!</v>
          </cell>
          <cell r="DQ476" t="e">
            <v>#VALUE!</v>
          </cell>
          <cell r="DS476" t="str">
            <v>无数据</v>
          </cell>
          <cell r="DT476" t="str">
            <v>n.a.</v>
          </cell>
          <cell r="DU476" t="str">
            <v>n.a.</v>
          </cell>
          <cell r="DV476" t="str">
            <v>n.a.</v>
          </cell>
          <cell r="DW476" t="str">
            <v>无数据</v>
          </cell>
          <cell r="DX476" t="e">
            <v>#VALUE!</v>
          </cell>
          <cell r="DY476" t="e">
            <v>#VALUE!</v>
          </cell>
          <cell r="DZ476" t="str">
            <v>n.a.</v>
          </cell>
          <cell r="EA476" t="e">
            <v>#VALUE!</v>
          </cell>
          <cell r="EB476" t="e">
            <v>#VALUE!</v>
          </cell>
          <cell r="ED476" t="str">
            <v>无数据</v>
          </cell>
          <cell r="EE476" t="str">
            <v>n.a.</v>
          </cell>
          <cell r="EF476" t="str">
            <v>n.a.</v>
          </cell>
          <cell r="EG476" t="str">
            <v>n.a.</v>
          </cell>
          <cell r="EH476" t="str">
            <v>无数据</v>
          </cell>
          <cell r="EI476" t="e">
            <v>#VALUE!</v>
          </cell>
          <cell r="EJ476" t="e">
            <v>#VALUE!</v>
          </cell>
          <cell r="EK476" t="str">
            <v>n.a.</v>
          </cell>
          <cell r="EL476" t="e">
            <v>#VALUE!</v>
          </cell>
          <cell r="EM476" t="e">
            <v>#VALUE!</v>
          </cell>
          <cell r="EO476" t="e">
            <v>#VALUE!</v>
          </cell>
          <cell r="EP476" t="e">
            <v>#VALUE!</v>
          </cell>
          <cell r="EQ476" t="e">
            <v>#VALUE!</v>
          </cell>
          <cell r="ER476" t="e">
            <v>#VALUE!</v>
          </cell>
          <cell r="ES476" t="e">
            <v>#VALUE!</v>
          </cell>
          <cell r="ET476" t="e">
            <v>#VALUE!</v>
          </cell>
          <cell r="EU476" t="e">
            <v>#VALUE!</v>
          </cell>
          <cell r="FF476" t="str">
            <v>TW24837296</v>
          </cell>
          <cell r="FG476" t="str">
            <v>exclude</v>
          </cell>
          <cell r="FH476" t="str">
            <v>Insufficient financial data</v>
          </cell>
          <cell r="FI476" t="str">
            <v>ok, insuf</v>
          </cell>
        </row>
        <row r="477">
          <cell r="B477" t="str">
            <v>TIANNENG POWER INTERNATIONAL LIMITED</v>
          </cell>
          <cell r="C477" t="str">
            <v>exclude</v>
          </cell>
          <cell r="D477" t="str">
            <v>Significantly different products/services</v>
          </cell>
          <cell r="H477" t="str">
            <v/>
          </cell>
          <cell r="I477" t="str">
            <v>铅酸电池</v>
          </cell>
          <cell r="J477" t="str">
            <v>include</v>
          </cell>
          <cell r="L477" t="str">
            <v>生产电动自行车用铅酸蓄电池产品</v>
          </cell>
          <cell r="M477" t="str">
            <v>TIANNENG POWER INTERNATIONAL LIMITED</v>
          </cell>
          <cell r="N477" t="str">
            <v>This company, incorporated in George Town, Cayman Islands, is engaged in the production and marketing of motive batteries. It was established in 1998 to commence production of lead-acid motive battery products for electric bikes. The company's registered office is located in Zhejiang Province, China.The company is a leading motive battery producer in China's personal transportation device market. Its motive battery products are sold under its own brand name TIANNENG and are predominantly used in electric bikes for sale and distribution in China. Its primary products for electric bikes include lead-acid motive battery products as well as chargers, controllers and motors. The company also manufactures and sells other related electrical products, such as charging testers, dischargers and adaptors upon request of its customers. In addition, it produces lead-acid motive battery products for other types of personal transportation device, such as electric motorcycles and electric cars. The company's vision is to become the world's largest motive batteries supplier. It has five production plants, of which three are located in Changxing County in Zhejiang Province, one in Wuhu City in Anhui Province and one in Shuyang County in Jiangsu Province in China. Most of the key production equipment used for its production was purchased from domestic manufacturers in China.</v>
          </cell>
          <cell r="O477" t="str">
            <v>Manufacturing</v>
          </cell>
          <cell r="P477" t="str">
            <v>www.tianneng.com.hk</v>
          </cell>
          <cell r="Q477" t="str">
            <v>Hong Kong SAR, China</v>
          </cell>
          <cell r="R477" t="str">
            <v>Cayman Islands</v>
          </cell>
          <cell r="S477" t="str">
            <v>00819</v>
          </cell>
          <cell r="T477" t="str">
            <v>B+</v>
          </cell>
          <cell r="U477" t="str">
            <v>3691</v>
          </cell>
          <cell r="V477" t="str">
            <v>Engaged in the production and marketing of motive batteries</v>
          </cell>
          <cell r="W477" t="str">
            <v>The Company's principal activity is manufacture and sales of motive battery products in the People's Republic of China.</v>
          </cell>
          <cell r="Y477" t="str">
            <v>TIANNENG</v>
          </cell>
          <cell r="Z477" t="str">
            <v>KY31087FH</v>
          </cell>
          <cell r="AA477">
            <v>86481139</v>
          </cell>
          <cell r="AB477">
            <v>54045523</v>
          </cell>
          <cell r="AC477">
            <v>40969015</v>
          </cell>
          <cell r="AD477">
            <v>35099614</v>
          </cell>
          <cell r="AE477">
            <v>85615917</v>
          </cell>
          <cell r="AF477">
            <v>53525039</v>
          </cell>
          <cell r="AG477">
            <v>40613555</v>
          </cell>
          <cell r="AH477">
            <v>34750848</v>
          </cell>
          <cell r="AI477" t="str">
            <v>n.a.</v>
          </cell>
          <cell r="AJ477" t="str">
            <v>n.a.</v>
          </cell>
          <cell r="AK477" t="str">
            <v>n.a.</v>
          </cell>
          <cell r="AL477" t="str">
            <v>n.a.</v>
          </cell>
          <cell r="AM477">
            <v>85615917</v>
          </cell>
          <cell r="AN477">
            <v>53525039</v>
          </cell>
          <cell r="AO477">
            <v>40613555</v>
          </cell>
          <cell r="AP477">
            <v>34750848</v>
          </cell>
          <cell r="AQ477">
            <v>865222</v>
          </cell>
          <cell r="AR477">
            <v>520484</v>
          </cell>
          <cell r="AS477">
            <v>355460</v>
          </cell>
          <cell r="AT477">
            <v>348766</v>
          </cell>
          <cell r="AU477">
            <v>-80379431</v>
          </cell>
          <cell r="AV477">
            <v>-47498864</v>
          </cell>
          <cell r="AW477">
            <v>-35421575</v>
          </cell>
          <cell r="AX477">
            <v>-30289049</v>
          </cell>
          <cell r="AY477">
            <v>-1483162</v>
          </cell>
          <cell r="AZ477">
            <v>-1270497</v>
          </cell>
          <cell r="BA477">
            <v>-1153860</v>
          </cell>
          <cell r="BB477">
            <v>-1114293</v>
          </cell>
          <cell r="BC477">
            <v>-2071343</v>
          </cell>
          <cell r="BD477">
            <v>-1754454</v>
          </cell>
          <cell r="BE477">
            <v>-1575966</v>
          </cell>
          <cell r="BF477">
            <v>-1524715</v>
          </cell>
          <cell r="BG477">
            <v>2547203</v>
          </cell>
          <cell r="BH477">
            <v>3521708</v>
          </cell>
          <cell r="BI477">
            <v>2817614</v>
          </cell>
          <cell r="BJ477">
            <v>2171557</v>
          </cell>
          <cell r="BK477">
            <v>-602576</v>
          </cell>
          <cell r="BL477">
            <v>-529239</v>
          </cell>
          <cell r="BM477">
            <v>-481141</v>
          </cell>
          <cell r="BN477">
            <v>-412108</v>
          </cell>
          <cell r="BO477">
            <v>-572622</v>
          </cell>
          <cell r="BP477">
            <v>-510228</v>
          </cell>
          <cell r="BQ477">
            <v>-460413</v>
          </cell>
          <cell r="BR477">
            <v>-412108</v>
          </cell>
          <cell r="BS477">
            <v>-29954</v>
          </cell>
          <cell r="BT477">
            <v>-19011</v>
          </cell>
          <cell r="BU477">
            <v>-20728</v>
          </cell>
          <cell r="BV477">
            <v>0</v>
          </cell>
          <cell r="BW477">
            <v>1299952</v>
          </cell>
          <cell r="BX477">
            <v>2476921</v>
          </cell>
          <cell r="BY477">
            <v>1681827</v>
          </cell>
          <cell r="BZ477">
            <v>1188278</v>
          </cell>
          <cell r="CA477">
            <v>23086764</v>
          </cell>
          <cell r="CB477">
            <v>15674498</v>
          </cell>
          <cell r="CC477">
            <v>12765112</v>
          </cell>
          <cell r="CD477">
            <v>11212347</v>
          </cell>
          <cell r="CE477">
            <v>4484624</v>
          </cell>
          <cell r="CF477">
            <v>4485900</v>
          </cell>
          <cell r="CG477">
            <v>3740219</v>
          </cell>
          <cell r="CH477">
            <v>2972563</v>
          </cell>
          <cell r="CI477">
            <v>1615137</v>
          </cell>
          <cell r="CJ477">
            <v>917248</v>
          </cell>
          <cell r="CK477">
            <v>641869</v>
          </cell>
          <cell r="CL477">
            <v>769077</v>
          </cell>
          <cell r="CM477">
            <v>1193437</v>
          </cell>
          <cell r="CN477">
            <v>632095</v>
          </cell>
          <cell r="CO477">
            <v>148969</v>
          </cell>
          <cell r="CP477">
            <v>207022</v>
          </cell>
          <cell r="CQ477">
            <v>14227601</v>
          </cell>
          <cell r="CR477">
            <v>8401321</v>
          </cell>
          <cell r="CS477">
            <v>7507189</v>
          </cell>
          <cell r="CT477">
            <v>6972349</v>
          </cell>
          <cell r="CU477">
            <v>5530237</v>
          </cell>
          <cell r="CV477">
            <v>3945016</v>
          </cell>
          <cell r="CW477">
            <v>3352998</v>
          </cell>
          <cell r="CX477">
            <v>3138598</v>
          </cell>
          <cell r="CY477">
            <v>1320472</v>
          </cell>
          <cell r="CZ477">
            <v>860887</v>
          </cell>
          <cell r="DA477">
            <v>542399</v>
          </cell>
          <cell r="DB477">
            <v>370450</v>
          </cell>
          <cell r="DC477">
            <v>32738944</v>
          </cell>
          <cell r="DD477">
            <v>23200435</v>
          </cell>
          <cell r="DE477">
            <v>19130327</v>
          </cell>
          <cell r="DF477">
            <v>16856292</v>
          </cell>
          <cell r="DH477">
            <v>85615917</v>
          </cell>
          <cell r="DI477">
            <v>-80379431</v>
          </cell>
          <cell r="DJ477">
            <v>-3554505</v>
          </cell>
          <cell r="DK477">
            <v>-602576</v>
          </cell>
          <cell r="DL477">
            <v>1079405</v>
          </cell>
          <cell r="DM477">
            <v>1.2607527172780301E-2</v>
          </cell>
          <cell r="DN477">
            <v>1.2768506464993499E-2</v>
          </cell>
          <cell r="DO477">
            <v>-1483162</v>
          </cell>
          <cell r="DP477">
            <v>4485262</v>
          </cell>
          <cell r="DQ477">
            <v>1090679.5</v>
          </cell>
          <cell r="DS477">
            <v>53525039</v>
          </cell>
          <cell r="DT477">
            <v>-47498864</v>
          </cell>
          <cell r="DU477">
            <v>-3024951</v>
          </cell>
          <cell r="DV477">
            <v>-529239</v>
          </cell>
          <cell r="DW477">
            <v>2471985</v>
          </cell>
          <cell r="DX477">
            <v>4.6183712262218103E-2</v>
          </cell>
          <cell r="DY477">
            <v>4.84199241048342E-2</v>
          </cell>
          <cell r="DZ477">
            <v>-1270497</v>
          </cell>
          <cell r="EA477">
            <v>4113059.5</v>
          </cell>
          <cell r="EB477">
            <v>701643</v>
          </cell>
          <cell r="ED477">
            <v>40613555</v>
          </cell>
          <cell r="EE477">
            <v>-35421575</v>
          </cell>
          <cell r="EF477">
            <v>-2729826</v>
          </cell>
          <cell r="EG477">
            <v>-481141</v>
          </cell>
          <cell r="EH477">
            <v>1981013</v>
          </cell>
          <cell r="EI477">
            <v>4.8777138568638002E-2</v>
          </cell>
          <cell r="EJ477">
            <v>5.1278349739450203E-2</v>
          </cell>
          <cell r="EK477">
            <v>-1153860</v>
          </cell>
          <cell r="EL477">
            <v>3356391</v>
          </cell>
          <cell r="EM477">
            <v>456424.5</v>
          </cell>
          <cell r="EO477">
            <v>59918170.333333299</v>
          </cell>
          <cell r="EP477">
            <v>-54433290</v>
          </cell>
          <cell r="EQ477">
            <v>-3103094</v>
          </cell>
          <cell r="ER477">
            <v>-537652</v>
          </cell>
          <cell r="ES477">
            <v>1844134.33333334</v>
          </cell>
          <cell r="ET477">
            <v>3.0777547496429799E-2</v>
          </cell>
          <cell r="EU477">
            <v>3.1754884977054698E-2</v>
          </cell>
          <cell r="FF477" t="str">
            <v>KY31087FH</v>
          </cell>
          <cell r="FG477" t="str">
            <v>exclude</v>
          </cell>
          <cell r="FH477" t="str">
            <v>Significantly different products/services</v>
          </cell>
          <cell r="FI477" t="str">
            <v>铅酸电池</v>
          </cell>
        </row>
        <row r="478">
          <cell r="B478" t="str">
            <v>CHAOWEI POWER HOLDINGS LIMITED</v>
          </cell>
          <cell r="C478" t="str">
            <v>exclude</v>
          </cell>
          <cell r="D478" t="str">
            <v>Lev SDA/SDP</v>
          </cell>
          <cell r="E478" t="str">
            <v>控股公司</v>
          </cell>
          <cell r="H478" t="str">
            <v/>
          </cell>
          <cell r="I478" t="str">
            <v>ok, sda/sdp</v>
          </cell>
          <cell r="J478" t="str">
            <v>ok,sda</v>
          </cell>
          <cell r="M478" t="str">
            <v>CHAOWEI POWER HOLDINGS LIMITED</v>
          </cell>
          <cell r="N478" t="str">
            <v>The company operates as a holding company that, through its subsidiaries, is engaged in the production and sale of motive battery products for electrically powered vehicles in China. Established in 1998, the company has its corporate head office located in Central Hong Kong. The company's subsidiary, Changxing Zhongcheng Power Co., Ltd.,is a leading lead-acid motive battery manufacturer operating in the fast growing electric bike market in China. Its battery products are sold under the CHILWEE brand. It has established a nationwide sales and distribution network that covers both its primary market, focusing on the supply of products to electric bike manufacturers, and secondary market, which taps the replacement battery market for electric bikes. The company's extensive sales and distribution network allows it to distribute its products and provide strong after-sales services, including recycling, repairing and maintenance of batteries and the provision of spare parts for electric bikes.</v>
          </cell>
          <cell r="O478" t="str">
            <v>Services</v>
          </cell>
          <cell r="P478" t="str">
            <v>www.chaowei.com.hk</v>
          </cell>
          <cell r="Q478" t="str">
            <v>China</v>
          </cell>
          <cell r="R478" t="str">
            <v>Cayman Islands</v>
          </cell>
          <cell r="S478" t="str">
            <v>00951</v>
          </cell>
          <cell r="T478" t="str">
            <v>B+</v>
          </cell>
          <cell r="U478" t="str">
            <v>3691</v>
          </cell>
          <cell r="V478" t="str">
            <v>Operates as a holding company that, through its subsidiaries, is engaged in the production and sale of motive battery products for electrically powered vehicles in China</v>
          </cell>
          <cell r="W478" t="str">
            <v>The Company is an investment holding Company and its subsidiaries are mainly engaged in manufacture and sales of motive batteries and other related products.</v>
          </cell>
          <cell r="Z478" t="str">
            <v>KY30222WB</v>
          </cell>
          <cell r="AA478">
            <v>29888146</v>
          </cell>
          <cell r="AB478">
            <v>27558008</v>
          </cell>
          <cell r="AC478">
            <v>27411839</v>
          </cell>
          <cell r="AD478">
            <v>27168249</v>
          </cell>
          <cell r="AE478">
            <v>29488819</v>
          </cell>
          <cell r="AF478">
            <v>27304556</v>
          </cell>
          <cell r="AG478">
            <v>27181732</v>
          </cell>
          <cell r="AH478">
            <v>26948237</v>
          </cell>
          <cell r="AI478" t="str">
            <v>n.a.</v>
          </cell>
          <cell r="AJ478" t="str">
            <v>n.a.</v>
          </cell>
          <cell r="AK478" t="str">
            <v>n.a.</v>
          </cell>
          <cell r="AL478" t="str">
            <v>n.a.</v>
          </cell>
          <cell r="AM478">
            <v>29488819</v>
          </cell>
          <cell r="AN478">
            <v>27304556</v>
          </cell>
          <cell r="AO478">
            <v>27181732</v>
          </cell>
          <cell r="AP478">
            <v>26948237</v>
          </cell>
          <cell r="AQ478">
            <v>399327</v>
          </cell>
          <cell r="AR478">
            <v>253452</v>
          </cell>
          <cell r="AS478">
            <v>230107</v>
          </cell>
          <cell r="AT478">
            <v>220012</v>
          </cell>
          <cell r="AU478">
            <v>-25445938</v>
          </cell>
          <cell r="AV478">
            <v>-23406256</v>
          </cell>
          <cell r="AW478">
            <v>-23205960</v>
          </cell>
          <cell r="AX478">
            <v>-23274131</v>
          </cell>
          <cell r="AY478">
            <v>-929292</v>
          </cell>
          <cell r="AZ478">
            <v>-857364</v>
          </cell>
          <cell r="BA478">
            <v>-797570</v>
          </cell>
          <cell r="BB478">
            <v>-884914</v>
          </cell>
          <cell r="BC478">
            <v>-1354411</v>
          </cell>
          <cell r="BD478">
            <v>-1338194</v>
          </cell>
          <cell r="BE478">
            <v>-1467735</v>
          </cell>
          <cell r="BF478">
            <v>-1564288</v>
          </cell>
          <cell r="BG478">
            <v>2158505</v>
          </cell>
          <cell r="BH478">
            <v>1956194</v>
          </cell>
          <cell r="BI478">
            <v>1940574</v>
          </cell>
          <cell r="BJ478">
            <v>1444916</v>
          </cell>
          <cell r="BK478">
            <v>-720716</v>
          </cell>
          <cell r="BL478">
            <v>-605211</v>
          </cell>
          <cell r="BM478">
            <v>-586623</v>
          </cell>
          <cell r="BN478">
            <v>-457671</v>
          </cell>
          <cell r="BO478">
            <v>-679106</v>
          </cell>
          <cell r="BP478">
            <v>-563600</v>
          </cell>
          <cell r="BQ478">
            <v>-548308</v>
          </cell>
          <cell r="BR478">
            <v>-424754</v>
          </cell>
          <cell r="BS478">
            <v>-41610</v>
          </cell>
          <cell r="BT478">
            <v>-41611</v>
          </cell>
          <cell r="BU478">
            <v>-38315</v>
          </cell>
          <cell r="BV478">
            <v>-32917</v>
          </cell>
          <cell r="BW478">
            <v>516269</v>
          </cell>
          <cell r="BX478">
            <v>720397</v>
          </cell>
          <cell r="BY478">
            <v>561340</v>
          </cell>
          <cell r="BZ478">
            <v>412714</v>
          </cell>
          <cell r="CA478">
            <v>13601340</v>
          </cell>
          <cell r="CB478">
            <v>12164006</v>
          </cell>
          <cell r="CC478">
            <v>10301946</v>
          </cell>
          <cell r="CD478">
            <v>10616385</v>
          </cell>
          <cell r="CE478">
            <v>3923961</v>
          </cell>
          <cell r="CF478">
            <v>3425070</v>
          </cell>
          <cell r="CG478">
            <v>2659852</v>
          </cell>
          <cell r="CH478">
            <v>2163059</v>
          </cell>
          <cell r="CI478">
            <v>2205165</v>
          </cell>
          <cell r="CJ478">
            <v>1938261</v>
          </cell>
          <cell r="CK478">
            <v>1820586</v>
          </cell>
          <cell r="CL478">
            <v>2024755</v>
          </cell>
          <cell r="CM478">
            <v>2365472</v>
          </cell>
          <cell r="CN478">
            <v>1540277</v>
          </cell>
          <cell r="CO478">
            <v>1850779</v>
          </cell>
          <cell r="CP478">
            <v>1176168</v>
          </cell>
          <cell r="CQ478">
            <v>4218145</v>
          </cell>
          <cell r="CR478">
            <v>4159877</v>
          </cell>
          <cell r="CS478">
            <v>2743546</v>
          </cell>
          <cell r="CT478">
            <v>4201778</v>
          </cell>
          <cell r="CU478">
            <v>1357532</v>
          </cell>
          <cell r="CV478">
            <v>1607329</v>
          </cell>
          <cell r="CW478">
            <v>785118</v>
          </cell>
          <cell r="CX478">
            <v>1226271</v>
          </cell>
          <cell r="CY478">
            <v>1169470</v>
          </cell>
          <cell r="CZ478">
            <v>1419558</v>
          </cell>
          <cell r="DA478">
            <v>1217562</v>
          </cell>
          <cell r="DB478">
            <v>1536120</v>
          </cell>
          <cell r="DC478">
            <v>20183762</v>
          </cell>
          <cell r="DD478">
            <v>19212956</v>
          </cell>
          <cell r="DE478">
            <v>17408344</v>
          </cell>
          <cell r="DF478">
            <v>17703398</v>
          </cell>
          <cell r="DH478">
            <v>29488819</v>
          </cell>
          <cell r="DI478">
            <v>-25445938</v>
          </cell>
          <cell r="DJ478">
            <v>-2283703</v>
          </cell>
          <cell r="DK478">
            <v>-720716</v>
          </cell>
          <cell r="DL478">
            <v>1038462</v>
          </cell>
          <cell r="DM478">
            <v>3.5215448946938198E-2</v>
          </cell>
          <cell r="DN478">
            <v>3.6500842502609002E-2</v>
          </cell>
          <cell r="DO478">
            <v>-929292</v>
          </cell>
          <cell r="DP478">
            <v>3674515.5</v>
          </cell>
          <cell r="DQ478">
            <v>1294514</v>
          </cell>
          <cell r="DS478">
            <v>27304556</v>
          </cell>
          <cell r="DT478">
            <v>-23406256</v>
          </cell>
          <cell r="DU478">
            <v>-2195558</v>
          </cell>
          <cell r="DV478">
            <v>-605211</v>
          </cell>
          <cell r="DW478">
            <v>1097531</v>
          </cell>
          <cell r="DX478">
            <v>4.0195892582908101E-2</v>
          </cell>
          <cell r="DY478">
            <v>4.18792671049079E-2</v>
          </cell>
          <cell r="DZ478">
            <v>-857364</v>
          </cell>
          <cell r="EA478">
            <v>3042461</v>
          </cell>
          <cell r="EB478">
            <v>1318560</v>
          </cell>
          <cell r="ED478">
            <v>27181732</v>
          </cell>
          <cell r="EE478">
            <v>-23205960</v>
          </cell>
          <cell r="EF478">
            <v>-2265305</v>
          </cell>
          <cell r="EG478">
            <v>-586623</v>
          </cell>
          <cell r="EH478">
            <v>1123844</v>
          </cell>
          <cell r="EI478">
            <v>4.1345562527067801E-2</v>
          </cell>
          <cell r="EJ478">
            <v>4.3128744739404798E-2</v>
          </cell>
          <cell r="EK478">
            <v>-797570</v>
          </cell>
          <cell r="EL478">
            <v>2411455.5</v>
          </cell>
          <cell r="EM478">
            <v>1376841</v>
          </cell>
          <cell r="EO478">
            <v>27991702.333333299</v>
          </cell>
          <cell r="EP478">
            <v>-24019384.666666701</v>
          </cell>
          <cell r="EQ478">
            <v>-2248188.6666666698</v>
          </cell>
          <cell r="ER478">
            <v>-637516.66666666698</v>
          </cell>
          <cell r="ES478">
            <v>1086612.33333333</v>
          </cell>
          <cell r="ET478">
            <v>3.8819087184967703E-2</v>
          </cell>
          <cell r="EU478">
            <v>4.0386868556593999E-2</v>
          </cell>
          <cell r="FF478" t="str">
            <v>KY30222WB</v>
          </cell>
          <cell r="FG478" t="str">
            <v>exclude</v>
          </cell>
          <cell r="FH478" t="str">
            <v>Lev SDA/SDP</v>
          </cell>
          <cell r="FI478" t="str">
            <v>ok, sda/sdp</v>
          </cell>
        </row>
        <row r="479">
          <cell r="B479" t="str">
            <v>LEOCH INTERNATIONAL TECHNOLOGY LIMITED</v>
          </cell>
          <cell r="C479" t="str">
            <v>exclude</v>
          </cell>
          <cell r="D479" t="str">
            <v>Independence(A+, A, A-, B+, B, B-,U)</v>
          </cell>
          <cell r="H479" t="str">
            <v/>
          </cell>
          <cell r="I479" t="str">
            <v>ok, indep</v>
          </cell>
          <cell r="J479" t="str">
            <v>ok,indep</v>
          </cell>
          <cell r="M479" t="str">
            <v>LEOCH INTERNATIONAL TECHNOLOGY LIMITED</v>
          </cell>
          <cell r="N479" t="str">
            <v>This company is an investment holding firm which is engaged in the research, development, manufacture, and sale of lead-acid batteries under the LEOCH brand name. It was founded in 1999 and it conducts business from its registered head office which is strategically located in Tsuen Wan, Hong Kong.After years of innovation, the company has become a leading manufacturer of lead-acid batteries and the largest lead-acid batteries exporter in China. It offers AGM, start, and motive power type batteries, including AGM VRLA, Gel, ENERPURE, UPS high rate, marine, railway, start-stop, automotive, motorcycle, golf cart, scrubber sweeper, and electric vehicle batteries, as well as OPzV, OPzS, PzB, and PzS tubular plate batteries. The company also provides battery racks, cabinets, and trays. Its products are used in various industries, such as telecommunication, power system, radio and television system, railway, solar, UPS, electric vehicles, cars, golf cars, forklifts, emergency lights, security, alarm, gardening tool, and baby carrier. The company sells its products in approximately 100 countries and regions worldwide. The company is certified by ISO9001: 2000, ISO 14001, the National Battery &amp; Telecommunications Ministries, as well as, the ministries of Power and Information. The company's battery products have also obtained the CE authentication of the European Union, UL recognition of the USA, PCT authentication of Russia, Kenya's national authentication, China Telecom, China Mobile, China Unicom, Certificate of National Broadcast and television Bureau, and Certificate of China Ship's classification Organization. Further, the company's mission is to produce and sell the most reliable rechargeable batteries for all critical applications for the protection of people and assets while at the same time protecting the environment by maximizing the resource entrusted in its hand.</v>
          </cell>
          <cell r="O479" t="str">
            <v>Manufacturing; Wholesale; Services</v>
          </cell>
          <cell r="P479" t="str">
            <v>www.leoch.com</v>
          </cell>
          <cell r="Q479" t="str">
            <v>China</v>
          </cell>
          <cell r="R479" t="str">
            <v>Cayman Islands</v>
          </cell>
          <cell r="S479" t="str">
            <v>00842</v>
          </cell>
          <cell r="T479" t="str">
            <v>D</v>
          </cell>
          <cell r="U479" t="str">
            <v>3691</v>
          </cell>
          <cell r="V479" t="str">
            <v>An investment holding firm which is engaged in the research, development, manufacture, and sale of lead-acid batteries under the LEOCH brand name</v>
          </cell>
          <cell r="W479" t="str">
            <v>The Group is principally engaged in the manufacture, development and sale of lead-acid batteries.</v>
          </cell>
          <cell r="Y479" t="str">
            <v>LEOCH</v>
          </cell>
          <cell r="Z479" t="str">
            <v>KY30256WB</v>
          </cell>
          <cell r="AA479">
            <v>11376779</v>
          </cell>
          <cell r="AB479">
            <v>9710244</v>
          </cell>
          <cell r="AC479">
            <v>8458113</v>
          </cell>
          <cell r="AD479">
            <v>9649801</v>
          </cell>
          <cell r="AE479">
            <v>11303125</v>
          </cell>
          <cell r="AF479">
            <v>9631362</v>
          </cell>
          <cell r="AG479">
            <v>8362722</v>
          </cell>
          <cell r="AH479">
            <v>9544418</v>
          </cell>
          <cell r="AI479" t="str">
            <v>n.a.</v>
          </cell>
          <cell r="AJ479" t="str">
            <v>n.a.</v>
          </cell>
          <cell r="AK479" t="str">
            <v>n.a.</v>
          </cell>
          <cell r="AL479" t="str">
            <v>n.a.</v>
          </cell>
          <cell r="AM479">
            <v>11303125</v>
          </cell>
          <cell r="AN479">
            <v>9631362</v>
          </cell>
          <cell r="AO479">
            <v>8362722</v>
          </cell>
          <cell r="AP479">
            <v>9544418</v>
          </cell>
          <cell r="AQ479">
            <v>73654</v>
          </cell>
          <cell r="AR479">
            <v>78882</v>
          </cell>
          <cell r="AS479">
            <v>95391</v>
          </cell>
          <cell r="AT479">
            <v>105383</v>
          </cell>
          <cell r="AU479">
            <v>-9444254</v>
          </cell>
          <cell r="AV479">
            <v>-8153811</v>
          </cell>
          <cell r="AW479">
            <v>-7058745</v>
          </cell>
          <cell r="AX479">
            <v>-8181172</v>
          </cell>
          <cell r="AY479">
            <v>-221945</v>
          </cell>
          <cell r="AZ479">
            <v>-172720</v>
          </cell>
          <cell r="BA479">
            <v>-119347</v>
          </cell>
          <cell r="BB479">
            <v>-111025</v>
          </cell>
          <cell r="BC479">
            <v>-896176</v>
          </cell>
          <cell r="BD479">
            <v>-750706</v>
          </cell>
          <cell r="BE479">
            <v>-678531</v>
          </cell>
          <cell r="BF479">
            <v>-684883</v>
          </cell>
          <cell r="BG479">
            <v>814404</v>
          </cell>
          <cell r="BH479">
            <v>633007</v>
          </cell>
          <cell r="BI479">
            <v>601490</v>
          </cell>
          <cell r="BJ479">
            <v>672721</v>
          </cell>
          <cell r="BK479">
            <v>-366666</v>
          </cell>
          <cell r="BL479">
            <v>-289272</v>
          </cell>
          <cell r="BM479">
            <v>-282425</v>
          </cell>
          <cell r="BN479">
            <v>-305764</v>
          </cell>
          <cell r="BO479">
            <v>-349165</v>
          </cell>
          <cell r="BP479">
            <v>-271429</v>
          </cell>
          <cell r="BQ479">
            <v>-261752</v>
          </cell>
          <cell r="BR479">
            <v>-285281</v>
          </cell>
          <cell r="BS479">
            <v>-17501</v>
          </cell>
          <cell r="BT479">
            <v>-17843</v>
          </cell>
          <cell r="BU479">
            <v>-20673</v>
          </cell>
          <cell r="BV479">
            <v>-20483</v>
          </cell>
          <cell r="BW479">
            <v>136126</v>
          </cell>
          <cell r="BX479">
            <v>123732</v>
          </cell>
          <cell r="BY479">
            <v>132586</v>
          </cell>
          <cell r="BZ479">
            <v>106418</v>
          </cell>
          <cell r="CA479">
            <v>6094316</v>
          </cell>
          <cell r="CB479">
            <v>5594180</v>
          </cell>
          <cell r="CC479">
            <v>5291109</v>
          </cell>
          <cell r="CD479">
            <v>5754758</v>
          </cell>
          <cell r="CE479">
            <v>2019256</v>
          </cell>
          <cell r="CF479">
            <v>1776904</v>
          </cell>
          <cell r="CG479">
            <v>1816966</v>
          </cell>
          <cell r="CH479">
            <v>1962966</v>
          </cell>
          <cell r="CI479">
            <v>2725702</v>
          </cell>
          <cell r="CJ479">
            <v>2419676</v>
          </cell>
          <cell r="CK479">
            <v>2306871</v>
          </cell>
          <cell r="CL479">
            <v>2424654</v>
          </cell>
          <cell r="CM479">
            <v>35517</v>
          </cell>
          <cell r="CN479">
            <v>64154</v>
          </cell>
          <cell r="CO479">
            <v>46254</v>
          </cell>
          <cell r="CP479">
            <v>223136</v>
          </cell>
          <cell r="CQ479">
            <v>1125889</v>
          </cell>
          <cell r="CR479">
            <v>1121541</v>
          </cell>
          <cell r="CS479">
            <v>1005229</v>
          </cell>
          <cell r="CT479">
            <v>999981</v>
          </cell>
          <cell r="CU479">
            <v>776660</v>
          </cell>
          <cell r="CV479">
            <v>734393</v>
          </cell>
          <cell r="CW479">
            <v>664533</v>
          </cell>
          <cell r="CX479">
            <v>464804</v>
          </cell>
          <cell r="CY479">
            <v>86619</v>
          </cell>
          <cell r="CZ479">
            <v>163556</v>
          </cell>
          <cell r="DA479">
            <v>256870</v>
          </cell>
          <cell r="DB479">
            <v>149921</v>
          </cell>
          <cell r="DC479">
            <v>9596131</v>
          </cell>
          <cell r="DD479">
            <v>9072832</v>
          </cell>
          <cell r="DE479">
            <v>8671526</v>
          </cell>
          <cell r="DF479">
            <v>9032055</v>
          </cell>
          <cell r="DH479">
            <v>11303125</v>
          </cell>
          <cell r="DI479">
            <v>-9444254</v>
          </cell>
          <cell r="DJ479">
            <v>-1118121</v>
          </cell>
          <cell r="DK479">
            <v>-366666</v>
          </cell>
          <cell r="DL479">
            <v>374084</v>
          </cell>
          <cell r="DM479">
            <v>3.3095626209565902E-2</v>
          </cell>
          <cell r="DN479">
            <v>3.4228437792483399E-2</v>
          </cell>
          <cell r="DO479">
            <v>-221945</v>
          </cell>
          <cell r="DP479">
            <v>1898080</v>
          </cell>
          <cell r="DQ479">
            <v>125087.5</v>
          </cell>
          <cell r="DS479">
            <v>9631362</v>
          </cell>
          <cell r="DT479">
            <v>-8153811</v>
          </cell>
          <cell r="DU479">
            <v>-923426</v>
          </cell>
          <cell r="DV479">
            <v>-289272</v>
          </cell>
          <cell r="DW479">
            <v>264853</v>
          </cell>
          <cell r="DX479">
            <v>2.7499018311221202E-2</v>
          </cell>
          <cell r="DY479">
            <v>2.8276596969052201E-2</v>
          </cell>
          <cell r="DZ479">
            <v>-172720</v>
          </cell>
          <cell r="EA479">
            <v>1796935</v>
          </cell>
          <cell r="EB479">
            <v>210213</v>
          </cell>
          <cell r="ED479">
            <v>8362722</v>
          </cell>
          <cell r="EE479">
            <v>-7058745</v>
          </cell>
          <cell r="EF479">
            <v>-797878</v>
          </cell>
          <cell r="EG479">
            <v>-282425</v>
          </cell>
          <cell r="EH479">
            <v>223674</v>
          </cell>
          <cell r="EI479">
            <v>2.6746554530929001E-2</v>
          </cell>
          <cell r="EJ479">
            <v>2.7481592441769599E-2</v>
          </cell>
          <cell r="EK479">
            <v>-119347</v>
          </cell>
          <cell r="EL479">
            <v>1889966</v>
          </cell>
          <cell r="EM479">
            <v>203395.5</v>
          </cell>
          <cell r="EO479">
            <v>9765736.3333333302</v>
          </cell>
          <cell r="EP479">
            <v>-8218936.6666666698</v>
          </cell>
          <cell r="EQ479">
            <v>-946475</v>
          </cell>
          <cell r="ER479">
            <v>-312787.66666666698</v>
          </cell>
          <cell r="ES479">
            <v>287537</v>
          </cell>
          <cell r="ET479">
            <v>2.94434531289312E-2</v>
          </cell>
          <cell r="EU479">
            <v>3.0336669433483801E-2</v>
          </cell>
          <cell r="FF479" t="str">
            <v>KY30256WB</v>
          </cell>
          <cell r="FG479" t="str">
            <v>exclude</v>
          </cell>
          <cell r="FH479" t="str">
            <v>Independence(A+, A, A-, B+, B, B-,U)</v>
          </cell>
          <cell r="FI479" t="str">
            <v>ok, indep</v>
          </cell>
        </row>
        <row r="480">
          <cell r="B480" t="str">
            <v>CHINA OIL AND GAS GROUP LIMITED</v>
          </cell>
          <cell r="C480" t="str">
            <v>exclude</v>
          </cell>
          <cell r="D480" t="str">
            <v>Lev SDA/SDP</v>
          </cell>
          <cell r="H480" t="str">
            <v/>
          </cell>
          <cell r="I480" t="str">
            <v>ok, sda/sdp</v>
          </cell>
          <cell r="J480" t="str">
            <v>ok,sda</v>
          </cell>
          <cell r="M480" t="str">
            <v>CHINA OIL AND GAS GROUP LIMITED</v>
          </cell>
          <cell r="N480" t="str">
            <v>This is an investment holding company engaged in investment in energy related business, including piped city gas operation, pipeline design and construction; transportation, distribution and sales of compressed natural gas (CNG) and liquefied natural gas (LNG); and exploration and development, production and sales of oil and gas and other upstream energy resources. The company, incorporated in 1900, was formerly known as Nippon Asia Investments Holdings Limited. The registered head office of the company is located in Hamilton, Bermuda.The Group has set up a total of 109 project companies in 15 provinces and autonomous regions in China, and owns 64 city gas franchise operation rights. It has completed the development and connection of 5,833 miles medium-low pressure city natural gas pipeline networks and 1,033 miles high-pressure branch pipeline which offer stable supply of natural gas resources to local household, industrial, commercial and other users. It strives to create value for customers, future for employees, profits for shareholders, and prosperity for the Society.</v>
          </cell>
          <cell r="O480" t="str">
            <v>Services</v>
          </cell>
          <cell r="P480" t="str">
            <v>www.hk603.com</v>
          </cell>
          <cell r="Q480" t="str">
            <v>Hong Kong SAR, China</v>
          </cell>
          <cell r="R480" t="str">
            <v>Bermuda</v>
          </cell>
          <cell r="S480" t="str">
            <v>00603</v>
          </cell>
          <cell r="T480" t="str">
            <v>B-</v>
          </cell>
          <cell r="U480" t="str">
            <v>3691</v>
          </cell>
          <cell r="V480" t="str">
            <v>An investment holding company engaged in investment in energy related business, including piped city gas operation, pipeline design and construction; transportation, distribution and sales of compressed natural gas (CNG) and liquefied natural gas (LNG); and exploration and development, production and sales of oil and gas and other upstream energy resources</v>
          </cell>
          <cell r="W480" t="str">
            <v>The principal activity of The Company is investment holding. The Group is principally engaged in investments in natural gas and energy related businesses.</v>
          </cell>
          <cell r="X480" t="str">
            <v>NIPPON ASIA INVESTMENTS HOLDINGS LIMITED</v>
          </cell>
          <cell r="Z480" t="str">
            <v>BM17987R</v>
          </cell>
          <cell r="AA480">
            <v>14409935</v>
          </cell>
          <cell r="AB480">
            <v>10454670</v>
          </cell>
          <cell r="AC480">
            <v>10295980</v>
          </cell>
          <cell r="AD480">
            <v>9438944</v>
          </cell>
          <cell r="AE480">
            <v>14341948</v>
          </cell>
          <cell r="AF480">
            <v>10432777</v>
          </cell>
          <cell r="AG480">
            <v>10260654</v>
          </cell>
          <cell r="AH480">
            <v>9410131</v>
          </cell>
          <cell r="AI480" t="str">
            <v>n.a.</v>
          </cell>
          <cell r="AJ480" t="str">
            <v>n.a.</v>
          </cell>
          <cell r="AK480" t="str">
            <v>n.a.</v>
          </cell>
          <cell r="AL480" t="str">
            <v>n.a.</v>
          </cell>
          <cell r="AM480">
            <v>14341948</v>
          </cell>
          <cell r="AN480">
            <v>10432777</v>
          </cell>
          <cell r="AO480">
            <v>10260654</v>
          </cell>
          <cell r="AP480">
            <v>9410131</v>
          </cell>
          <cell r="AQ480">
            <v>67987</v>
          </cell>
          <cell r="AR480">
            <v>21893</v>
          </cell>
          <cell r="AS480">
            <v>35326</v>
          </cell>
          <cell r="AT480">
            <v>28813</v>
          </cell>
          <cell r="AU480">
            <v>-11617983</v>
          </cell>
          <cell r="AV480">
            <v>-8310625</v>
          </cell>
          <cell r="AW480">
            <v>-8266266</v>
          </cell>
          <cell r="AX480">
            <v>-7580304</v>
          </cell>
          <cell r="AY480">
            <v>0</v>
          </cell>
          <cell r="AZ480">
            <v>0</v>
          </cell>
          <cell r="BA480">
            <v>0</v>
          </cell>
          <cell r="BB480">
            <v>0</v>
          </cell>
          <cell r="BC480">
            <v>-574269</v>
          </cell>
          <cell r="BD480">
            <v>-415200</v>
          </cell>
          <cell r="BE480">
            <v>-395983</v>
          </cell>
          <cell r="BF480">
            <v>-404986</v>
          </cell>
          <cell r="BG480">
            <v>2217683</v>
          </cell>
          <cell r="BH480">
            <v>1728845</v>
          </cell>
          <cell r="BI480">
            <v>1633731</v>
          </cell>
          <cell r="BJ480">
            <v>1453654</v>
          </cell>
          <cell r="BK480">
            <v>-23789</v>
          </cell>
          <cell r="BL480">
            <v>-1068645</v>
          </cell>
          <cell r="BM480">
            <v>-549728</v>
          </cell>
          <cell r="BN480">
            <v>-482126</v>
          </cell>
          <cell r="BO480">
            <v>-14382</v>
          </cell>
          <cell r="BP480">
            <v>-1061787</v>
          </cell>
          <cell r="BQ480">
            <v>-546816</v>
          </cell>
          <cell r="BR480">
            <v>-470165</v>
          </cell>
          <cell r="BS480">
            <v>-9407</v>
          </cell>
          <cell r="BT480">
            <v>-6858</v>
          </cell>
          <cell r="BU480">
            <v>-2912</v>
          </cell>
          <cell r="BV480">
            <v>-11961</v>
          </cell>
          <cell r="BW480">
            <v>904182</v>
          </cell>
          <cell r="BX480">
            <v>28757</v>
          </cell>
          <cell r="BY480">
            <v>330984</v>
          </cell>
          <cell r="BZ480">
            <v>281904</v>
          </cell>
          <cell r="CA480">
            <v>6856624</v>
          </cell>
          <cell r="CB480">
            <v>6249417</v>
          </cell>
          <cell r="CC480">
            <v>4863747</v>
          </cell>
          <cell r="CD480">
            <v>4706819</v>
          </cell>
          <cell r="CE480">
            <v>408231</v>
          </cell>
          <cell r="CF480">
            <v>328386</v>
          </cell>
          <cell r="CG480">
            <v>262850</v>
          </cell>
          <cell r="CH480">
            <v>282777</v>
          </cell>
          <cell r="CI480">
            <v>915839</v>
          </cell>
          <cell r="CJ480">
            <v>630005</v>
          </cell>
          <cell r="CK480">
            <v>487627</v>
          </cell>
          <cell r="CL480">
            <v>625352</v>
          </cell>
          <cell r="CM480">
            <v>540944</v>
          </cell>
          <cell r="CN480">
            <v>350013</v>
          </cell>
          <cell r="CO480">
            <v>357300</v>
          </cell>
          <cell r="CP480">
            <v>266857</v>
          </cell>
          <cell r="CQ480">
            <v>3766269</v>
          </cell>
          <cell r="CR480">
            <v>3763004</v>
          </cell>
          <cell r="CS480">
            <v>2816789</v>
          </cell>
          <cell r="CT480">
            <v>2666902</v>
          </cell>
          <cell r="CU480" t="str">
            <v>n.a.</v>
          </cell>
          <cell r="CV480" t="str">
            <v>n.a.</v>
          </cell>
          <cell r="CW480" t="str">
            <v>n.a.</v>
          </cell>
          <cell r="CX480" t="str">
            <v>n.a.</v>
          </cell>
          <cell r="CY480">
            <v>11388709</v>
          </cell>
          <cell r="CZ480">
            <v>11503063</v>
          </cell>
          <cell r="DA480">
            <v>9634736</v>
          </cell>
          <cell r="DB480">
            <v>9196372</v>
          </cell>
          <cell r="DC480">
            <v>22648631</v>
          </cell>
          <cell r="DD480">
            <v>19270335</v>
          </cell>
          <cell r="DE480">
            <v>16832484</v>
          </cell>
          <cell r="DF480">
            <v>16027643</v>
          </cell>
          <cell r="DH480">
            <v>14341948</v>
          </cell>
          <cell r="DI480">
            <v>-11617983</v>
          </cell>
          <cell r="DJ480">
            <v>-574269</v>
          </cell>
          <cell r="DK480">
            <v>-23789</v>
          </cell>
          <cell r="DL480">
            <v>2125907</v>
          </cell>
          <cell r="DM480">
            <v>0.14823000334403699</v>
          </cell>
          <cell r="DN480">
            <v>0.17402585665847101</v>
          </cell>
          <cell r="DO480">
            <v>0</v>
          </cell>
          <cell r="DP480">
            <v>368308.5</v>
          </cell>
          <cell r="DQ480">
            <v>11445886</v>
          </cell>
          <cell r="DS480">
            <v>10432777</v>
          </cell>
          <cell r="DT480">
            <v>-8310625</v>
          </cell>
          <cell r="DU480">
            <v>-415200</v>
          </cell>
          <cell r="DV480">
            <v>-1068645</v>
          </cell>
          <cell r="DW480">
            <v>638307</v>
          </cell>
          <cell r="DX480">
            <v>6.11828470981408E-2</v>
          </cell>
          <cell r="DY480">
            <v>6.5170141927026207E-2</v>
          </cell>
          <cell r="DZ480">
            <v>0</v>
          </cell>
          <cell r="EA480">
            <v>295618</v>
          </cell>
          <cell r="EB480">
            <v>10568899.5</v>
          </cell>
          <cell r="ED480">
            <v>10260654</v>
          </cell>
          <cell r="EE480">
            <v>-8266266</v>
          </cell>
          <cell r="EF480">
            <v>-395983</v>
          </cell>
          <cell r="EG480">
            <v>-549728</v>
          </cell>
          <cell r="EH480">
            <v>1048677</v>
          </cell>
          <cell r="EI480">
            <v>0.10220371917813401</v>
          </cell>
          <cell r="EJ480">
            <v>0.113838430122003</v>
          </cell>
          <cell r="EK480">
            <v>0</v>
          </cell>
          <cell r="EL480">
            <v>272813.5</v>
          </cell>
          <cell r="EM480">
            <v>9415554</v>
          </cell>
          <cell r="EO480">
            <v>11678459.6666667</v>
          </cell>
          <cell r="EP480">
            <v>-9398291.3333333302</v>
          </cell>
          <cell r="EQ480">
            <v>-461817.33333333302</v>
          </cell>
          <cell r="ER480">
            <v>-547387.33333333302</v>
          </cell>
          <cell r="ES480">
            <v>1270963.66666667</v>
          </cell>
          <cell r="ET480">
            <v>0.108829734651936</v>
          </cell>
          <cell r="EU480">
            <v>0.12212002451566301</v>
          </cell>
          <cell r="FF480" t="str">
            <v>BM17987R</v>
          </cell>
          <cell r="FG480" t="str">
            <v>exclude</v>
          </cell>
          <cell r="FH480" t="str">
            <v>Lev SDA/SDP</v>
          </cell>
          <cell r="FI480" t="str">
            <v>ok, sda/sdp</v>
          </cell>
        </row>
        <row r="481">
          <cell r="B481" t="str">
            <v>VESON HOLDINGS LIMITED</v>
          </cell>
          <cell r="C481" t="str">
            <v>exclude</v>
          </cell>
          <cell r="D481" t="str">
            <v>Independence(A+, A, A-, B+, B, B-,U)</v>
          </cell>
          <cell r="H481" t="str">
            <v/>
          </cell>
          <cell r="I481" t="str">
            <v>ok, indep</v>
          </cell>
          <cell r="J481" t="str">
            <v>ok,indep</v>
          </cell>
          <cell r="M481" t="str">
            <v>VESON HOLDINGS LIMITED</v>
          </cell>
          <cell r="N481" t="str">
            <v>This company is engaged in the research and development, design, production and sale of various rechargeable lithium-ion battery modules in China. It was established in 1997. The company is headquartered in George Town, Cayman Islands, United States.Its production facilities in Industrial Park, China covers an area of 170,000 square meters. The "SCUD" brand enjoys reputation in the industry by virtue of high safety and quality of its lithium-ion battery modules. The company ’s major production activities cover three areas along the industry chain, namely battery materials, manufacturing of bare battery cells and assembly of battery modules. Battery modules generally refer to units consisting of rechargeable bare battery cells, a power management system,and precision structural parts and accessories. They are widely used as batteries or backup battery products for various portable electronic products. The company has been focusing on developingits lithium-ion battery business. To enhance market competitiveness of its products, the company has increased research and development expenditures in lithium-ion battery modules as well as power management system, a major component of lithium-ion battery modules manufactured by the company itself. The company aims to share quality of life with customers with technological innovation; have a win-win situation between suppliers and distributors; to build a harmonious society with shareholders, employees and public; and to create benefit for its shareholder, to provide good working environment, welfare and promotion for its employee, to lead the relevant industry chain, and to contribute society with its long term objective.</v>
          </cell>
          <cell r="O481" t="str">
            <v>Manufacturing</v>
          </cell>
          <cell r="P481" t="str">
            <v>www.scudcn.com</v>
          </cell>
          <cell r="Q481" t="str">
            <v>Hong Kong SAR, China</v>
          </cell>
          <cell r="R481" t="str">
            <v>Cayman Islands</v>
          </cell>
          <cell r="S481" t="str">
            <v>01399</v>
          </cell>
          <cell r="T481" t="str">
            <v>C+</v>
          </cell>
          <cell r="U481" t="str">
            <v>3691</v>
          </cell>
          <cell r="V481" t="str">
            <v>Engaged in the research and development, design, production and sale of various rechargeable lithium-ion battery modules</v>
          </cell>
          <cell r="W481" t="str">
            <v>The Company's principal activity is investment holding. The principal activities of The Company's subsidiaries are the manufacture and sale of rechargeable battery packs and related accessories for mobile phones, notebook computers, digital cameras and other electrical appliances.</v>
          </cell>
          <cell r="X481" t="str">
            <v>SCUD GROUP LIMITED</v>
          </cell>
          <cell r="Z481" t="str">
            <v>KY31061FH</v>
          </cell>
          <cell r="AA481">
            <v>7136880</v>
          </cell>
          <cell r="AB481">
            <v>6252195</v>
          </cell>
          <cell r="AC481">
            <v>7472122</v>
          </cell>
          <cell r="AD481">
            <v>7009617</v>
          </cell>
          <cell r="AE481">
            <v>7091644</v>
          </cell>
          <cell r="AF481">
            <v>6216571</v>
          </cell>
          <cell r="AG481">
            <v>7395203</v>
          </cell>
          <cell r="AH481">
            <v>6962078</v>
          </cell>
          <cell r="AI481" t="str">
            <v>n.a.</v>
          </cell>
          <cell r="AJ481" t="str">
            <v>n.a.</v>
          </cell>
          <cell r="AK481" t="str">
            <v>n.a.</v>
          </cell>
          <cell r="AL481" t="str">
            <v>n.a.</v>
          </cell>
          <cell r="AM481">
            <v>7091644</v>
          </cell>
          <cell r="AN481">
            <v>6216571</v>
          </cell>
          <cell r="AO481">
            <v>7395203</v>
          </cell>
          <cell r="AP481">
            <v>6962078</v>
          </cell>
          <cell r="AQ481">
            <v>45236</v>
          </cell>
          <cell r="AR481">
            <v>35624</v>
          </cell>
          <cell r="AS481">
            <v>76919</v>
          </cell>
          <cell r="AT481">
            <v>47539</v>
          </cell>
          <cell r="AU481">
            <v>-6292683</v>
          </cell>
          <cell r="AV481">
            <v>-5649215</v>
          </cell>
          <cell r="AW481">
            <v>-6672327</v>
          </cell>
          <cell r="AX481">
            <v>-6213829</v>
          </cell>
          <cell r="AY481">
            <v>-191177</v>
          </cell>
          <cell r="AZ481">
            <v>-101299</v>
          </cell>
          <cell r="BA481">
            <v>-113782</v>
          </cell>
          <cell r="BB481">
            <v>-134198</v>
          </cell>
          <cell r="BC481">
            <v>-427218</v>
          </cell>
          <cell r="BD481">
            <v>-395221</v>
          </cell>
          <cell r="BE481">
            <v>-523913</v>
          </cell>
          <cell r="BF481">
            <v>-479139</v>
          </cell>
          <cell r="BG481">
            <v>225802</v>
          </cell>
          <cell r="BH481">
            <v>106460</v>
          </cell>
          <cell r="BI481">
            <v>162100</v>
          </cell>
          <cell r="BJ481">
            <v>182451</v>
          </cell>
          <cell r="BK481">
            <v>-93098</v>
          </cell>
          <cell r="BL481">
            <v>-80111</v>
          </cell>
          <cell r="BM481">
            <v>-78636</v>
          </cell>
          <cell r="BN481">
            <v>-55734</v>
          </cell>
          <cell r="BO481">
            <v>-91256</v>
          </cell>
          <cell r="BP481">
            <v>-78418</v>
          </cell>
          <cell r="BQ481">
            <v>-77536</v>
          </cell>
          <cell r="BR481">
            <v>-54385</v>
          </cell>
          <cell r="BS481">
            <v>-1842</v>
          </cell>
          <cell r="BT481">
            <v>-1693</v>
          </cell>
          <cell r="BU481">
            <v>-1100</v>
          </cell>
          <cell r="BV481">
            <v>-1349</v>
          </cell>
          <cell r="BW481">
            <v>42182</v>
          </cell>
          <cell r="BX481">
            <v>-52683</v>
          </cell>
          <cell r="BY481">
            <v>44849</v>
          </cell>
          <cell r="BZ481">
            <v>93274</v>
          </cell>
          <cell r="CA481">
            <v>4537894</v>
          </cell>
          <cell r="CB481">
            <v>3654870</v>
          </cell>
          <cell r="CC481">
            <v>4547219</v>
          </cell>
          <cell r="CD481">
            <v>4487697</v>
          </cell>
          <cell r="CE481">
            <v>553045</v>
          </cell>
          <cell r="CF481">
            <v>443866</v>
          </cell>
          <cell r="CG481">
            <v>498416</v>
          </cell>
          <cell r="CH481">
            <v>596543</v>
          </cell>
          <cell r="CI481">
            <v>2390244</v>
          </cell>
          <cell r="CJ481">
            <v>1935099</v>
          </cell>
          <cell r="CK481">
            <v>2213125</v>
          </cell>
          <cell r="CL481">
            <v>2075408</v>
          </cell>
          <cell r="CM481">
            <v>215114</v>
          </cell>
          <cell r="CN481">
            <v>158563</v>
          </cell>
          <cell r="CO481">
            <v>280640</v>
          </cell>
          <cell r="CP481">
            <v>413611</v>
          </cell>
          <cell r="CQ481">
            <v>1215384</v>
          </cell>
          <cell r="CR481">
            <v>962104</v>
          </cell>
          <cell r="CS481">
            <v>1383651</v>
          </cell>
          <cell r="CT481">
            <v>1160540</v>
          </cell>
          <cell r="CU481">
            <v>988689</v>
          </cell>
          <cell r="CV481">
            <v>750810</v>
          </cell>
          <cell r="CW481">
            <v>977454</v>
          </cell>
          <cell r="CX481">
            <v>978011</v>
          </cell>
          <cell r="CY481">
            <v>16987</v>
          </cell>
          <cell r="CZ481">
            <v>457528</v>
          </cell>
          <cell r="DA481">
            <v>154698</v>
          </cell>
          <cell r="DB481">
            <v>5985</v>
          </cell>
          <cell r="DC481">
            <v>5578631</v>
          </cell>
          <cell r="DD481">
            <v>4643973</v>
          </cell>
          <cell r="DE481">
            <v>5183200</v>
          </cell>
          <cell r="DF481">
            <v>4932165</v>
          </cell>
          <cell r="DH481">
            <v>7091644</v>
          </cell>
          <cell r="DI481">
            <v>-6292683</v>
          </cell>
          <cell r="DJ481">
            <v>-618395</v>
          </cell>
          <cell r="DK481">
            <v>-93098</v>
          </cell>
          <cell r="DL481">
            <v>87468</v>
          </cell>
          <cell r="DM481">
            <v>1.2333952465747E-2</v>
          </cell>
          <cell r="DN481">
            <v>1.24879786001951E-2</v>
          </cell>
          <cell r="DO481">
            <v>-191177</v>
          </cell>
          <cell r="DP481">
            <v>498455.5</v>
          </cell>
          <cell r="DQ481">
            <v>237257.5</v>
          </cell>
          <cell r="DS481">
            <v>6216571</v>
          </cell>
          <cell r="DT481">
            <v>-5649215</v>
          </cell>
          <cell r="DU481">
            <v>-496520</v>
          </cell>
          <cell r="DV481">
            <v>-80111</v>
          </cell>
          <cell r="DW481">
            <v>-9275</v>
          </cell>
          <cell r="DX481">
            <v>-1.49198006425085E-3</v>
          </cell>
          <cell r="DY481">
            <v>-1.4897573759453701E-3</v>
          </cell>
          <cell r="DZ481">
            <v>-101299</v>
          </cell>
          <cell r="EA481">
            <v>471141</v>
          </cell>
          <cell r="EB481">
            <v>306113</v>
          </cell>
          <cell r="ED481">
            <v>7395203</v>
          </cell>
          <cell r="EE481">
            <v>-6672327</v>
          </cell>
          <cell r="EF481">
            <v>-637695</v>
          </cell>
          <cell r="EG481">
            <v>-78636</v>
          </cell>
          <cell r="EH481">
            <v>6545</v>
          </cell>
          <cell r="EI481">
            <v>8.8503317623600097E-4</v>
          </cell>
          <cell r="EJ481">
            <v>8.8581715380519699E-4</v>
          </cell>
          <cell r="EK481">
            <v>-113782</v>
          </cell>
          <cell r="EL481">
            <v>547479.5</v>
          </cell>
          <cell r="EM481">
            <v>80341.5</v>
          </cell>
          <cell r="EO481">
            <v>6901139.3333333302</v>
          </cell>
          <cell r="EP481">
            <v>-6204741.6666666698</v>
          </cell>
          <cell r="EQ481">
            <v>-584203.33333333302</v>
          </cell>
          <cell r="ER481">
            <v>-83948.333333333299</v>
          </cell>
          <cell r="ES481">
            <v>28245.999999999302</v>
          </cell>
          <cell r="ET481">
            <v>4.09294735777436E-3</v>
          </cell>
          <cell r="EU481">
            <v>4.1097684235847304E-3</v>
          </cell>
          <cell r="FF481" t="str">
            <v>KY31061FH</v>
          </cell>
          <cell r="FG481" t="str">
            <v>exclude</v>
          </cell>
          <cell r="FH481" t="str">
            <v>Independence(A+, A, A-, B+, B, B-,U)</v>
          </cell>
          <cell r="FI481" t="str">
            <v>ok, indep</v>
          </cell>
        </row>
        <row r="482">
          <cell r="B482" t="str">
            <v>HOLLYSYS AUTOMATION TECHNOLOGIES LTD.</v>
          </cell>
          <cell r="C482" t="str">
            <v>exclude</v>
          </cell>
          <cell r="D482" t="str">
            <v>Lev SDA/SDP</v>
          </cell>
          <cell r="E482" t="str">
            <v>从事自动化和控制系统的生产</v>
          </cell>
          <cell r="H482" t="str">
            <v/>
          </cell>
          <cell r="I482" t="str">
            <v>ok, sda/sdp</v>
          </cell>
          <cell r="J482" t="str">
            <v>ok,sdp</v>
          </cell>
          <cell r="M482" t="str">
            <v>HOLLYSYS AUTOMATION TECHNOLOGIES LTD.</v>
          </cell>
          <cell r="N482" t="str">
            <v>This company, formerly as HLS Systems International Ltd., is engaged in the production of automation and control systems. It was founded and incorporated in 1993. The registered business office of the company is located in Road Town, Virgin Islands (British).The company offers process, industrial, rail and subway, and nuclear power plant automation equipment.It is considered a leading provider of automation and control technologies and applications in China that enables its diversified industry and utility customers to improve operating safety, reliability, and efficiency.The company is active and operational in Virgin Islands (British).</v>
          </cell>
          <cell r="O482" t="str">
            <v>Manufacturing</v>
          </cell>
          <cell r="P482" t="str">
            <v>hollysys.investorroom.com</v>
          </cell>
          <cell r="Q482" t="str">
            <v>Singapore</v>
          </cell>
          <cell r="R482" t="str">
            <v>Virgin Islands (British)</v>
          </cell>
          <cell r="S482" t="str">
            <v>HOLI</v>
          </cell>
          <cell r="T482" t="str">
            <v>A+</v>
          </cell>
          <cell r="U482" t="str">
            <v>3699</v>
          </cell>
          <cell r="V482" t="str">
            <v>Engaged in the production of automation and control systems</v>
          </cell>
          <cell r="W482" t="str">
            <v>The Company is principally engaged in the manufacture, sale and provision of integrated automation systems and services, mechanical and electrical solution services and installation services in the PRC, Southeast Asia and the Middle East.</v>
          </cell>
          <cell r="X482" t="str">
            <v>HLS SYSTEMS INTERNATIONAL LIMITED</v>
          </cell>
          <cell r="Z482" t="str">
            <v>VG40020ZG</v>
          </cell>
          <cell r="AA482">
            <v>623565</v>
          </cell>
          <cell r="AB482">
            <v>529586</v>
          </cell>
          <cell r="AC482">
            <v>601076</v>
          </cell>
          <cell r="AD482">
            <v>565218</v>
          </cell>
          <cell r="AE482">
            <v>593466</v>
          </cell>
          <cell r="AF482">
            <v>503327</v>
          </cell>
          <cell r="AG482">
            <v>570341</v>
          </cell>
          <cell r="AH482">
            <v>540768</v>
          </cell>
          <cell r="AI482" t="str">
            <v>n.a.</v>
          </cell>
          <cell r="AJ482" t="str">
            <v>n.a.</v>
          </cell>
          <cell r="AK482" t="str">
            <v>n.a.</v>
          </cell>
          <cell r="AL482" t="str">
            <v>n.a.</v>
          </cell>
          <cell r="AM482">
            <v>593466</v>
          </cell>
          <cell r="AN482">
            <v>503327</v>
          </cell>
          <cell r="AO482">
            <v>570341</v>
          </cell>
          <cell r="AP482">
            <v>540768</v>
          </cell>
          <cell r="AQ482">
            <v>30099</v>
          </cell>
          <cell r="AR482">
            <v>26259</v>
          </cell>
          <cell r="AS482">
            <v>30735</v>
          </cell>
          <cell r="AT482">
            <v>24450</v>
          </cell>
          <cell r="AU482">
            <v>-364912</v>
          </cell>
          <cell r="AV482">
            <v>-303976</v>
          </cell>
          <cell r="AW482">
            <v>-350985</v>
          </cell>
          <cell r="AX482">
            <v>-326392</v>
          </cell>
          <cell r="AY482">
            <v>-55954</v>
          </cell>
          <cell r="AZ482">
            <v>-41876</v>
          </cell>
          <cell r="BA482">
            <v>-37025</v>
          </cell>
          <cell r="BB482">
            <v>-36605</v>
          </cell>
          <cell r="BC482">
            <v>-105179</v>
          </cell>
          <cell r="BD482">
            <v>-69756</v>
          </cell>
          <cell r="BE482">
            <v>-69627</v>
          </cell>
          <cell r="BF482">
            <v>-73481</v>
          </cell>
          <cell r="BG482">
            <v>97520</v>
          </cell>
          <cell r="BH482">
            <v>113978</v>
          </cell>
          <cell r="BI482">
            <v>143439</v>
          </cell>
          <cell r="BJ482">
            <v>128740</v>
          </cell>
          <cell r="BK482">
            <v>-10275</v>
          </cell>
          <cell r="BL482">
            <v>-44550</v>
          </cell>
          <cell r="BM482">
            <v>-19813</v>
          </cell>
          <cell r="BN482">
            <v>-8496</v>
          </cell>
          <cell r="BO482">
            <v>-9959</v>
          </cell>
          <cell r="BP482">
            <v>-8483</v>
          </cell>
          <cell r="BQ482">
            <v>-7879</v>
          </cell>
          <cell r="BR482">
            <v>-8217</v>
          </cell>
          <cell r="BS482">
            <v>-316</v>
          </cell>
          <cell r="BT482">
            <v>-36067</v>
          </cell>
          <cell r="BU482">
            <v>-11934</v>
          </cell>
          <cell r="BV482">
            <v>-279</v>
          </cell>
          <cell r="BW482">
            <v>89709</v>
          </cell>
          <cell r="BX482">
            <v>79396</v>
          </cell>
          <cell r="BY482">
            <v>125261</v>
          </cell>
          <cell r="BZ482">
            <v>107161</v>
          </cell>
          <cell r="CA482">
            <v>1387558</v>
          </cell>
          <cell r="CB482">
            <v>1174494</v>
          </cell>
          <cell r="CC482">
            <v>1109478</v>
          </cell>
          <cell r="CD482">
            <v>1000898</v>
          </cell>
          <cell r="CE482">
            <v>47912</v>
          </cell>
          <cell r="CF482">
            <v>48210</v>
          </cell>
          <cell r="CG482">
            <v>42983</v>
          </cell>
          <cell r="CH482">
            <v>58074</v>
          </cell>
          <cell r="CI482">
            <v>276023</v>
          </cell>
          <cell r="CJ482">
            <v>215390</v>
          </cell>
          <cell r="CK482">
            <v>246499</v>
          </cell>
          <cell r="CL482">
            <v>275216</v>
          </cell>
          <cell r="CM482">
            <v>303659</v>
          </cell>
          <cell r="CN482">
            <v>269727</v>
          </cell>
          <cell r="CO482">
            <v>302922</v>
          </cell>
          <cell r="CP482">
            <v>70857</v>
          </cell>
          <cell r="CQ482">
            <v>738423</v>
          </cell>
          <cell r="CR482">
            <v>622394</v>
          </cell>
          <cell r="CS482">
            <v>499908</v>
          </cell>
          <cell r="CT482">
            <v>425341</v>
          </cell>
          <cell r="CU482">
            <v>74102</v>
          </cell>
          <cell r="CV482">
            <v>333612</v>
          </cell>
          <cell r="CW482">
            <v>167399</v>
          </cell>
          <cell r="CX482">
            <v>159666</v>
          </cell>
          <cell r="CY482">
            <v>38728</v>
          </cell>
          <cell r="CZ482">
            <v>22775</v>
          </cell>
          <cell r="DA482">
            <v>14187</v>
          </cell>
          <cell r="DB482">
            <v>13716</v>
          </cell>
          <cell r="DC482">
            <v>1594253</v>
          </cell>
          <cell r="DD482">
            <v>1360835</v>
          </cell>
          <cell r="DE482">
            <v>1309417</v>
          </cell>
          <cell r="DF482">
            <v>1210128</v>
          </cell>
          <cell r="DH482">
            <v>593466</v>
          </cell>
          <cell r="DI482">
            <v>-364912</v>
          </cell>
          <cell r="DJ482">
            <v>-161133</v>
          </cell>
          <cell r="DK482">
            <v>-10275</v>
          </cell>
          <cell r="DL482">
            <v>57146</v>
          </cell>
          <cell r="DM482">
            <v>9.6291952698216901E-2</v>
          </cell>
          <cell r="DN482">
            <v>0.106552058472554</v>
          </cell>
          <cell r="DO482">
            <v>-55954</v>
          </cell>
          <cell r="DP482">
            <v>48061</v>
          </cell>
          <cell r="DQ482">
            <v>30751.5</v>
          </cell>
          <cell r="DS482">
            <v>503327</v>
          </cell>
          <cell r="DT482">
            <v>-303976</v>
          </cell>
          <cell r="DU482">
            <v>-111632</v>
          </cell>
          <cell r="DV482">
            <v>-44550</v>
          </cell>
          <cell r="DW482">
            <v>43169</v>
          </cell>
          <cell r="DX482">
            <v>8.5767304356809806E-2</v>
          </cell>
          <cell r="DY482">
            <v>9.3813429300370704E-2</v>
          </cell>
          <cell r="DZ482">
            <v>-41876</v>
          </cell>
          <cell r="EA482">
            <v>45596.5</v>
          </cell>
          <cell r="EB482">
            <v>18481</v>
          </cell>
          <cell r="ED482">
            <v>570341</v>
          </cell>
          <cell r="EE482">
            <v>-350985</v>
          </cell>
          <cell r="EF482">
            <v>-106652</v>
          </cell>
          <cell r="EG482">
            <v>-19813</v>
          </cell>
          <cell r="EH482">
            <v>92891</v>
          </cell>
          <cell r="EI482">
            <v>0.162869230863641</v>
          </cell>
          <cell r="EJ482">
            <v>0.19455649806262401</v>
          </cell>
          <cell r="EK482">
            <v>-37025</v>
          </cell>
          <cell r="EL482">
            <v>50528.5</v>
          </cell>
          <cell r="EM482">
            <v>13951.5</v>
          </cell>
          <cell r="EO482">
            <v>555711.33333333302</v>
          </cell>
          <cell r="EP482">
            <v>-339957.66666666698</v>
          </cell>
          <cell r="EQ482">
            <v>-126472.33333333299</v>
          </cell>
          <cell r="ER482">
            <v>-24879.333333333299</v>
          </cell>
          <cell r="ES482">
            <v>64402</v>
          </cell>
          <cell r="ET482">
            <v>0.115891104134401</v>
          </cell>
          <cell r="EU482">
            <v>0.13108238665660699</v>
          </cell>
          <cell r="FF482" t="str">
            <v>VG40020ZG</v>
          </cell>
          <cell r="FG482" t="str">
            <v>exclude</v>
          </cell>
          <cell r="FH482" t="str">
            <v>Lev SDA/SDP</v>
          </cell>
          <cell r="FI482" t="str">
            <v>ok, sda/sdp</v>
          </cell>
        </row>
        <row r="483">
          <cell r="B483" t="str">
            <v>SMART SHARE GLOBAL LIMITED</v>
          </cell>
          <cell r="C483" t="str">
            <v>exclude</v>
          </cell>
          <cell r="D483" t="str">
            <v>Lev SDA/SDP</v>
          </cell>
          <cell r="E483" t="str">
            <v>从事电气设备和仪器的开发和销售</v>
          </cell>
          <cell r="H483" t="str">
            <v/>
          </cell>
          <cell r="I483" t="str">
            <v>ok, sda/sdp</v>
          </cell>
          <cell r="J483" t="str">
            <v>ok,sdp</v>
          </cell>
          <cell r="M483" t="str">
            <v>SMART SHARE GLOBAL LIMITED</v>
          </cell>
          <cell r="N483" t="str">
            <v>This company is engaged in the development and marketing of electrical equipment and apparatus. Its business was founded in 2017. The company has its registered head office based in George Town, Cayman Islands.The company offers electrical and electronic components, assemblies, and systems. The company's products include uninterruptible power systems, DC (direct current) power systems, management software, electrical apparatus and equipment, relays and industrial controls, fluid power pumps and motors, switchgear and switchboard apparatus, current carrying wiring devices. The company also offers low-voltage air circuit breakers, overload and conductor relays, and breakers as well as carries out research and development of low-voltage products.</v>
          </cell>
          <cell r="O483" t="str">
            <v>Manufacturing</v>
          </cell>
          <cell r="Q483" t="str">
            <v>China</v>
          </cell>
          <cell r="R483" t="str">
            <v>Cayman Islands</v>
          </cell>
          <cell r="S483" t="str">
            <v>EM</v>
          </cell>
          <cell r="T483" t="str">
            <v>A-</v>
          </cell>
          <cell r="U483" t="str">
            <v>3699</v>
          </cell>
          <cell r="V483" t="str">
            <v>Development and marketing of electrical equipment and apparatus</v>
          </cell>
          <cell r="W483" t="str">
            <v>The Company is a consumer tech company providing mobile device charging service through an extensive online and offline network.</v>
          </cell>
          <cell r="X483" t="str">
            <v>SHANGHAI ZHIXIANG TECHNOLOGY CO., LTD.</v>
          </cell>
          <cell r="Z483" t="str">
            <v>KY41724WB</v>
          </cell>
          <cell r="AA483">
            <v>3612005</v>
          </cell>
          <cell r="AB483">
            <v>2834149</v>
          </cell>
          <cell r="AC483">
            <v>2034659</v>
          </cell>
          <cell r="AD483" t="str">
            <v>n.a.</v>
          </cell>
          <cell r="AE483">
            <v>3585391</v>
          </cell>
          <cell r="AF483">
            <v>2809359</v>
          </cell>
          <cell r="AG483">
            <v>2022310</v>
          </cell>
          <cell r="AH483" t="str">
            <v>n.a.</v>
          </cell>
          <cell r="AI483" t="str">
            <v>n.a.</v>
          </cell>
          <cell r="AJ483" t="str">
            <v>n.a.</v>
          </cell>
          <cell r="AK483" t="str">
            <v>n.a.</v>
          </cell>
          <cell r="AL483" t="str">
            <v>n.a.</v>
          </cell>
          <cell r="AM483">
            <v>3585391</v>
          </cell>
          <cell r="AN483">
            <v>2809359</v>
          </cell>
          <cell r="AO483">
            <v>2022310</v>
          </cell>
          <cell r="AP483" t="str">
            <v>n.a.</v>
          </cell>
          <cell r="AQ483">
            <v>26614</v>
          </cell>
          <cell r="AR483">
            <v>24790</v>
          </cell>
          <cell r="AS483">
            <v>12349</v>
          </cell>
          <cell r="AT483" t="str">
            <v>n.a.</v>
          </cell>
          <cell r="AU483">
            <v>-160271</v>
          </cell>
          <cell r="AV483">
            <v>-87392</v>
          </cell>
          <cell r="AW483">
            <v>-98337</v>
          </cell>
          <cell r="AX483" t="str">
            <v>n.a.</v>
          </cell>
          <cell r="AY483">
            <v>-93882</v>
          </cell>
          <cell r="AZ483">
            <v>-70938</v>
          </cell>
          <cell r="BA483">
            <v>-65471</v>
          </cell>
          <cell r="BB483" t="str">
            <v>n.a.</v>
          </cell>
          <cell r="BC483">
            <v>-3069945</v>
          </cell>
          <cell r="BD483">
            <v>-2200606</v>
          </cell>
          <cell r="BE483">
            <v>-1444633</v>
          </cell>
          <cell r="BF483" t="str">
            <v>n.a.</v>
          </cell>
          <cell r="BG483">
            <v>287907</v>
          </cell>
          <cell r="BH483">
            <v>475213</v>
          </cell>
          <cell r="BI483">
            <v>426218</v>
          </cell>
          <cell r="BJ483" t="str">
            <v>n.a.</v>
          </cell>
          <cell r="BK483">
            <v>-396906</v>
          </cell>
          <cell r="BL483">
            <v>-343381</v>
          </cell>
          <cell r="BM483">
            <v>-194157</v>
          </cell>
          <cell r="BN483" t="str">
            <v>n.a.</v>
          </cell>
          <cell r="BO483">
            <v>-396906</v>
          </cell>
          <cell r="BP483">
            <v>-343381</v>
          </cell>
          <cell r="BQ483">
            <v>-194157</v>
          </cell>
          <cell r="BR483" t="str">
            <v>n.a.</v>
          </cell>
          <cell r="BS483">
            <v>0</v>
          </cell>
          <cell r="BT483">
            <v>0</v>
          </cell>
          <cell r="BU483">
            <v>0</v>
          </cell>
          <cell r="BV483" t="str">
            <v>n.a.</v>
          </cell>
          <cell r="BW483">
            <v>-4958370</v>
          </cell>
          <cell r="BX483">
            <v>-3130897</v>
          </cell>
          <cell r="BY483">
            <v>-264451</v>
          </cell>
          <cell r="BZ483" t="str">
            <v>n.a.</v>
          </cell>
          <cell r="CA483">
            <v>3247732</v>
          </cell>
          <cell r="CB483">
            <v>1745816</v>
          </cell>
          <cell r="CC483">
            <v>898815</v>
          </cell>
          <cell r="CD483" t="str">
            <v>n.a.</v>
          </cell>
          <cell r="CE483">
            <v>4373</v>
          </cell>
          <cell r="CF483" t="str">
            <v>n.a.</v>
          </cell>
          <cell r="CG483" t="str">
            <v>n.a.</v>
          </cell>
          <cell r="CH483" t="str">
            <v>n.a.</v>
          </cell>
          <cell r="CI483">
            <v>14881</v>
          </cell>
          <cell r="CJ483">
            <v>18743</v>
          </cell>
          <cell r="CK483">
            <v>24223</v>
          </cell>
          <cell r="CL483" t="str">
            <v>n.a.</v>
          </cell>
          <cell r="CM483">
            <v>107833</v>
          </cell>
          <cell r="CN483">
            <v>74513</v>
          </cell>
          <cell r="CO483">
            <v>33230</v>
          </cell>
          <cell r="CP483" t="str">
            <v>n.a.</v>
          </cell>
          <cell r="CQ483">
            <v>2735316</v>
          </cell>
          <cell r="CR483">
            <v>1474053</v>
          </cell>
          <cell r="CS483">
            <v>700995</v>
          </cell>
          <cell r="CT483" t="str">
            <v>n.a.</v>
          </cell>
          <cell r="CU483">
            <v>1438392</v>
          </cell>
          <cell r="CV483">
            <v>221560</v>
          </cell>
          <cell r="CW483">
            <v>427387</v>
          </cell>
          <cell r="CX483" t="str">
            <v>n.a.</v>
          </cell>
          <cell r="CY483">
            <v>1695034</v>
          </cell>
          <cell r="CZ483">
            <v>1350413</v>
          </cell>
          <cell r="DA483">
            <v>1106022</v>
          </cell>
          <cell r="DB483" t="str">
            <v>n.a.</v>
          </cell>
          <cell r="DC483">
            <v>4397981</v>
          </cell>
          <cell r="DD483">
            <v>2785635</v>
          </cell>
          <cell r="DE483">
            <v>2025522</v>
          </cell>
          <cell r="DF483" t="str">
            <v>n.a.</v>
          </cell>
          <cell r="DH483">
            <v>3585391</v>
          </cell>
          <cell r="DI483">
            <v>-160271</v>
          </cell>
          <cell r="DJ483">
            <v>-3163827</v>
          </cell>
          <cell r="DK483">
            <v>-396906</v>
          </cell>
          <cell r="DL483">
            <v>-135613</v>
          </cell>
          <cell r="DM483">
            <v>-3.7823768732615198E-2</v>
          </cell>
          <cell r="DN483">
            <v>-3.6445271222498E-2</v>
          </cell>
          <cell r="DO483">
            <v>-93882</v>
          </cell>
          <cell r="DP483" t="e">
            <v>#VALUE!</v>
          </cell>
          <cell r="DQ483">
            <v>1522723.5</v>
          </cell>
          <cell r="DS483">
            <v>2809359</v>
          </cell>
          <cell r="DT483">
            <v>-87392</v>
          </cell>
          <cell r="DU483">
            <v>-2271544</v>
          </cell>
          <cell r="DV483">
            <v>-343381</v>
          </cell>
          <cell r="DW483">
            <v>107042</v>
          </cell>
          <cell r="DX483">
            <v>3.8101930013216503E-2</v>
          </cell>
          <cell r="DY483">
            <v>3.9611192913340698E-2</v>
          </cell>
          <cell r="DZ483">
            <v>-70938</v>
          </cell>
          <cell r="EA483" t="e">
            <v>#VALUE!</v>
          </cell>
          <cell r="EB483">
            <v>1228217.5</v>
          </cell>
          <cell r="ED483">
            <v>2022310</v>
          </cell>
          <cell r="EE483">
            <v>-98337</v>
          </cell>
          <cell r="EF483">
            <v>-1510104</v>
          </cell>
          <cell r="EG483">
            <v>-194157</v>
          </cell>
          <cell r="EH483">
            <v>219712</v>
          </cell>
          <cell r="EI483">
            <v>0.108644075339587</v>
          </cell>
          <cell r="EJ483">
            <v>0.121886299663042</v>
          </cell>
          <cell r="EK483">
            <v>-65471</v>
          </cell>
          <cell r="EL483" t="e">
            <v>#VALUE!</v>
          </cell>
          <cell r="EM483" t="e">
            <v>#VALUE!</v>
          </cell>
          <cell r="EO483">
            <v>2805686.6666666698</v>
          </cell>
          <cell r="EP483">
            <v>-115333.33333333299</v>
          </cell>
          <cell r="EQ483">
            <v>-2315158.3333333302</v>
          </cell>
          <cell r="ER483">
            <v>-311481.33333333302</v>
          </cell>
          <cell r="ES483">
            <v>63713.666666666199</v>
          </cell>
          <cell r="ET483">
            <v>2.2708760541091399E-2</v>
          </cell>
          <cell r="EU483">
            <v>2.3236431090556401E-2</v>
          </cell>
          <cell r="FF483" t="str">
            <v>KY41724WB</v>
          </cell>
          <cell r="FG483" t="str">
            <v>exclude</v>
          </cell>
          <cell r="FH483" t="str">
            <v>Lev SDA/SDP</v>
          </cell>
          <cell r="FI483" t="str">
            <v>ok, sda/sdp</v>
          </cell>
        </row>
        <row r="484">
          <cell r="B484" t="str">
            <v>STRONG H MACHINERY TECHNOLOGY (CAYMAN) INC.</v>
          </cell>
          <cell r="C484" t="str">
            <v>exclude</v>
          </cell>
          <cell r="D484" t="str">
            <v>Lev SDA/SDP</v>
          </cell>
          <cell r="H484" t="str">
            <v/>
          </cell>
          <cell r="I484" t="str">
            <v>ok, sda/sdp</v>
          </cell>
          <cell r="J484" t="str">
            <v>ok,sdp</v>
          </cell>
          <cell r="L484" t="str">
            <v>从事纺织工业机械的生产和分销</v>
          </cell>
          <cell r="M484" t="str">
            <v>STRONG H MACHINERY TECHNOLOGY (CAYMAN) INC.</v>
          </cell>
          <cell r="N484" t="str">
            <v>This company is an entity based in Cayman Islands that is primarily engaged in the production and distribution of machinery for the textile industry. It started its operations in 2014. The registered business office of the company is located in Cayman Islands. The company is principally involved in producing, dealing and installing machinery for the textile industry, as well as sewing and knitting machines. It also offers repair and maintenance services to these machines, as well as its parts and components. The company primarily offers these products to manufacturers of apparel, sheets towels, and textile bags. It has its active operations within the country.</v>
          </cell>
          <cell r="O484" t="str">
            <v>Manufacturing</v>
          </cell>
          <cell r="P484" t="str">
            <v>www.strongh.cn</v>
          </cell>
          <cell r="Q484" t="str">
            <v>Taiwan, China</v>
          </cell>
          <cell r="R484" t="str">
            <v>Cayman Islands</v>
          </cell>
          <cell r="S484" t="str">
            <v>4560</v>
          </cell>
          <cell r="T484" t="str">
            <v>B-</v>
          </cell>
          <cell r="U484" t="str">
            <v>3699</v>
          </cell>
          <cell r="V484" t="str">
            <v>Engaged in the production and distribution of machinery for the textile industry</v>
          </cell>
          <cell r="W484" t="str">
            <v>The Company is engaged in manufacturing knives, needle plates, feed dog, presser foot of industrial overlock or interlock sewing machines and also various kinds of knives of flat embroidery machine, sequin embroidery machine, cap embroidery machine and chenille embroidery machine. The Company offers more than 4000 kinds of sewing machine spare parts to customers from domestic to abroad markets.</v>
          </cell>
          <cell r="Z484" t="str">
            <v>KY40748WB</v>
          </cell>
          <cell r="AA484">
            <v>1734875</v>
          </cell>
          <cell r="AB484">
            <v>1266875</v>
          </cell>
          <cell r="AC484">
            <v>1705977</v>
          </cell>
          <cell r="AD484">
            <v>1823448</v>
          </cell>
          <cell r="AE484">
            <v>1722922</v>
          </cell>
          <cell r="AF484">
            <v>1257464</v>
          </cell>
          <cell r="AG484">
            <v>1654088</v>
          </cell>
          <cell r="AH484">
            <v>1816136</v>
          </cell>
          <cell r="AI484" t="str">
            <v>n.a.</v>
          </cell>
          <cell r="AJ484" t="str">
            <v>n.a.</v>
          </cell>
          <cell r="AK484" t="str">
            <v>n.a.</v>
          </cell>
          <cell r="AL484" t="str">
            <v>n.a.</v>
          </cell>
          <cell r="AM484">
            <v>1722922</v>
          </cell>
          <cell r="AN484">
            <v>1257464</v>
          </cell>
          <cell r="AO484">
            <v>1654088</v>
          </cell>
          <cell r="AP484">
            <v>1816136</v>
          </cell>
          <cell r="AQ484">
            <v>11953</v>
          </cell>
          <cell r="AR484">
            <v>9411</v>
          </cell>
          <cell r="AS484">
            <v>51889</v>
          </cell>
          <cell r="AT484">
            <v>7312</v>
          </cell>
          <cell r="AU484">
            <v>-1061483</v>
          </cell>
          <cell r="AV484">
            <v>-737805</v>
          </cell>
          <cell r="AW484">
            <v>-945140</v>
          </cell>
          <cell r="AX484">
            <v>-1019476</v>
          </cell>
          <cell r="AY484">
            <v>-79071</v>
          </cell>
          <cell r="AZ484">
            <v>-94829</v>
          </cell>
          <cell r="BA484">
            <v>-50794</v>
          </cell>
          <cell r="BB484">
            <v>-60742</v>
          </cell>
          <cell r="BC484">
            <v>-259433</v>
          </cell>
          <cell r="BD484">
            <v>-235411</v>
          </cell>
          <cell r="BE484">
            <v>-280381</v>
          </cell>
          <cell r="BF484">
            <v>-253350</v>
          </cell>
          <cell r="BG484">
            <v>334888</v>
          </cell>
          <cell r="BH484">
            <v>198830</v>
          </cell>
          <cell r="BI484">
            <v>429662</v>
          </cell>
          <cell r="BJ484">
            <v>489880</v>
          </cell>
          <cell r="BK484">
            <v>-63455</v>
          </cell>
          <cell r="BL484">
            <v>-63913</v>
          </cell>
          <cell r="BM484">
            <v>-72683</v>
          </cell>
          <cell r="BN484">
            <v>-51082</v>
          </cell>
          <cell r="BO484">
            <v>-59538</v>
          </cell>
          <cell r="BP484">
            <v>-61462</v>
          </cell>
          <cell r="BQ484">
            <v>-70531</v>
          </cell>
          <cell r="BR484">
            <v>-47663</v>
          </cell>
          <cell r="BS484">
            <v>-3917</v>
          </cell>
          <cell r="BT484">
            <v>-2451</v>
          </cell>
          <cell r="BU484">
            <v>-2152</v>
          </cell>
          <cell r="BV484">
            <v>-3419</v>
          </cell>
          <cell r="BW484">
            <v>200876</v>
          </cell>
          <cell r="BX484">
            <v>76196</v>
          </cell>
          <cell r="BY484">
            <v>291393</v>
          </cell>
          <cell r="BZ484">
            <v>313070</v>
          </cell>
          <cell r="CA484">
            <v>1692137</v>
          </cell>
          <cell r="CB484">
            <v>1853506</v>
          </cell>
          <cell r="CC484">
            <v>1605459</v>
          </cell>
          <cell r="CD484">
            <v>1601327</v>
          </cell>
          <cell r="CE484">
            <v>440382</v>
          </cell>
          <cell r="CF484">
            <v>369953</v>
          </cell>
          <cell r="CG484">
            <v>312973</v>
          </cell>
          <cell r="CH484">
            <v>444805</v>
          </cell>
          <cell r="CI484">
            <v>550729</v>
          </cell>
          <cell r="CJ484">
            <v>583009</v>
          </cell>
          <cell r="CK484">
            <v>614305</v>
          </cell>
          <cell r="CL484">
            <v>578277</v>
          </cell>
          <cell r="CM484">
            <v>189856</v>
          </cell>
          <cell r="CN484">
            <v>100200</v>
          </cell>
          <cell r="CO484">
            <v>209590</v>
          </cell>
          <cell r="CP484">
            <v>181964</v>
          </cell>
          <cell r="CQ484">
            <v>511170</v>
          </cell>
          <cell r="CR484">
            <v>800344</v>
          </cell>
          <cell r="CS484">
            <v>468591</v>
          </cell>
          <cell r="CT484">
            <v>396281</v>
          </cell>
          <cell r="CU484">
            <v>101642</v>
          </cell>
          <cell r="CV484">
            <v>105478</v>
          </cell>
          <cell r="CW484">
            <v>0</v>
          </cell>
          <cell r="CX484">
            <v>44720</v>
          </cell>
          <cell r="CY484">
            <v>80668</v>
          </cell>
          <cell r="CZ484">
            <v>57030</v>
          </cell>
          <cell r="DA484">
            <v>35610</v>
          </cell>
          <cell r="DB484">
            <v>46331</v>
          </cell>
          <cell r="DC484">
            <v>2434213</v>
          </cell>
          <cell r="DD484">
            <v>2618205</v>
          </cell>
          <cell r="DE484">
            <v>2379313</v>
          </cell>
          <cell r="DF484">
            <v>2333747</v>
          </cell>
          <cell r="DH484">
            <v>1722922</v>
          </cell>
          <cell r="DI484">
            <v>-1061483</v>
          </cell>
          <cell r="DJ484">
            <v>-338504</v>
          </cell>
          <cell r="DK484">
            <v>-63455</v>
          </cell>
          <cell r="DL484">
            <v>259480</v>
          </cell>
          <cell r="DM484">
            <v>0.150604612396847</v>
          </cell>
          <cell r="DN484">
            <v>0.17730801767340301</v>
          </cell>
          <cell r="DO484">
            <v>-79071</v>
          </cell>
          <cell r="DP484">
            <v>405167.5</v>
          </cell>
          <cell r="DQ484">
            <v>68849</v>
          </cell>
          <cell r="DS484">
            <v>1257464</v>
          </cell>
          <cell r="DT484">
            <v>-737805</v>
          </cell>
          <cell r="DU484">
            <v>-330240</v>
          </cell>
          <cell r="DV484">
            <v>-63913</v>
          </cell>
          <cell r="DW484">
            <v>125506</v>
          </cell>
          <cell r="DX484">
            <v>9.9808821564672995E-2</v>
          </cell>
          <cell r="DY484">
            <v>0.110875138476869</v>
          </cell>
          <cell r="DZ484">
            <v>-94829</v>
          </cell>
          <cell r="EA484">
            <v>341463</v>
          </cell>
          <cell r="EB484">
            <v>46320</v>
          </cell>
          <cell r="ED484">
            <v>1654088</v>
          </cell>
          <cell r="EE484">
            <v>-945140</v>
          </cell>
          <cell r="EF484">
            <v>-331175</v>
          </cell>
          <cell r="EG484">
            <v>-72683</v>
          </cell>
          <cell r="EH484">
            <v>305090</v>
          </cell>
          <cell r="EI484">
            <v>0.184446051237903</v>
          </cell>
          <cell r="EJ484">
            <v>0.22616045390726999</v>
          </cell>
          <cell r="EK484">
            <v>-50794</v>
          </cell>
          <cell r="EL484">
            <v>378889</v>
          </cell>
          <cell r="EM484">
            <v>40970.5</v>
          </cell>
          <cell r="EO484">
            <v>1544824.66666667</v>
          </cell>
          <cell r="EP484">
            <v>-914809.33333333302</v>
          </cell>
          <cell r="EQ484">
            <v>-333306.33333333302</v>
          </cell>
          <cell r="ER484">
            <v>-66683.666666666701</v>
          </cell>
          <cell r="ES484">
            <v>230025.33333333299</v>
          </cell>
          <cell r="ET484">
            <v>0.148900608785377</v>
          </cell>
          <cell r="EU484">
            <v>0.174950905055727</v>
          </cell>
          <cell r="FF484" t="str">
            <v>KY40748WB</v>
          </cell>
          <cell r="FG484" t="str">
            <v>exclude</v>
          </cell>
          <cell r="FH484" t="str">
            <v>Lev SDA/SDP</v>
          </cell>
          <cell r="FI484" t="str">
            <v>ok, sda/sdp</v>
          </cell>
        </row>
        <row r="485">
          <cell r="B485" t="str">
            <v>CBAK ENERGY TECHNOLOGY INC</v>
          </cell>
          <cell r="C485" t="str">
            <v>exclude</v>
          </cell>
          <cell r="D485" t="str">
            <v>Consecutive loss</v>
          </cell>
          <cell r="H485" t="str">
            <v/>
          </cell>
          <cell r="I485" t="str">
            <v>ok, loss</v>
          </cell>
          <cell r="J485" t="str">
            <v>ok,loss</v>
          </cell>
          <cell r="M485" t="str">
            <v>CBAK ENERGY TECHNOLOGY INC</v>
          </cell>
          <cell r="N485" t="str">
            <v>This company, with head office located in Reno, Nevada, is a holding firm for a group engaged in the manufacture, commercialization, and distribution of various standard and customized lithium ion (Li-ion) rechargeable batteries. The company manufactures six types of Li-ion rechargeable batteries: steel-case cell, aluminum-case cell, battery pack, cylindrical cell, polymer cell, and industrial battery. The company's products are used in cellular telephones, as well as for various other portable electronic applications, including high-power handset telephones, laptop computers, power tools, digital cameras, video camcorders, MP3 players, electric bicycles, hybrid/electric motors, and general industrial applications. It sells its products to packing plants operated by third parties in China, the United States, and Turkey. The company was founded in 1999 and is also based in Shenzhen, China. The company is one of the largest manufacturers of lithium- based battery cells in the world. It conducts its business through two wholly owned operating subsidiaries in China. Its subsidiaries are Shenzhen BAK Battery Co., Ltd., which focuses on the development and manufacture of three types of cells (prismatic cells, cylindrical cells and high-power, lithium-phosphate cells) and BAK Electronics (Shenzhen) Co., Ltd., which focuses on the development and manufacture of lithium polymer cells. The company's products are packed into batteries by third-party battery pack manufacturers in accordance with the specifications of manufacturers of portable electronic applications. Its battery cell offerings include prismatic, cylindrical, lithium polymer and high-power, lithium-phosphate cells. Prismatic cells contribute to a major portion of the company's revenue. Its prismatic cells are contained in metal casing made of either steel or aluminum, and are used in cellular phones and digital cameras. The company targets its cylindrical cells for the notebook computer market. It began commercial production of cylindrical cells in June 2006.</v>
          </cell>
          <cell r="O485" t="str">
            <v>Services</v>
          </cell>
          <cell r="P485" t="str">
            <v>www.cbak.com.cn</v>
          </cell>
          <cell r="Q485" t="str">
            <v>China</v>
          </cell>
          <cell r="R485" t="str">
            <v>United States of America</v>
          </cell>
          <cell r="S485" t="str">
            <v>CBAK</v>
          </cell>
          <cell r="T485" t="str">
            <v>A+</v>
          </cell>
          <cell r="U485" t="str">
            <v>3691</v>
          </cell>
          <cell r="V485" t="str">
            <v>A holding firm for a group engaged in the manufacture, commercialization, and distribution of various standard and customized lithium ion (Li-ion) rechargeable batteries</v>
          </cell>
          <cell r="W485" t="str">
            <v>CBAK Energy Technology Inc is a China-based investment holding company. The Company primarily operates through two segments. The CBAK's segment mainly includes the manufacture, commercialization and distribution of a wide variety of standard and customized lithium ion rechargeable batteries for use in a wide array of applications. The Hitrans' segment mainly includes the development and manufacturing of NCM precursor and cathode materials. The Company's products are sold to packing plants operated by third parties primarily for use in mobile phones and other electronic devices. Its products are used in various applications, including electric vehicles (EV), such as electric cars, electric buses, hybrid electric cars and buses and light electric vehicles (LEV), such as electric bicycles, electric motors and sight-seeing cars, and electric tools, energy storage, uninterruptible power supply (UPS), and other high power applications.</v>
          </cell>
          <cell r="X485" t="str">
            <v>CHINA BAK BATTERY, INC.</v>
          </cell>
          <cell r="Z485" t="str">
            <v>US880442833</v>
          </cell>
          <cell r="AA485">
            <v>52669.73</v>
          </cell>
          <cell r="AB485">
            <v>37566.15</v>
          </cell>
          <cell r="AC485">
            <v>22194.35</v>
          </cell>
          <cell r="AD485">
            <v>24433.3</v>
          </cell>
          <cell r="AE485">
            <v>52669.73</v>
          </cell>
          <cell r="AF485">
            <v>37566.15</v>
          </cell>
          <cell r="AG485">
            <v>22194.35</v>
          </cell>
          <cell r="AH485">
            <v>24433.3</v>
          </cell>
          <cell r="AI485" t="str">
            <v>n.a.</v>
          </cell>
          <cell r="AJ485" t="str">
            <v>n.a.</v>
          </cell>
          <cell r="AK485" t="str">
            <v>n.a.</v>
          </cell>
          <cell r="AL485" t="str">
            <v>n.a.</v>
          </cell>
          <cell r="AM485">
            <v>52669.73</v>
          </cell>
          <cell r="AN485">
            <v>37566.15</v>
          </cell>
          <cell r="AO485">
            <v>22194.35</v>
          </cell>
          <cell r="AP485">
            <v>24433.3</v>
          </cell>
          <cell r="AQ485" t="str">
            <v>n.a.</v>
          </cell>
          <cell r="AR485" t="str">
            <v>n.a.</v>
          </cell>
          <cell r="AS485" t="str">
            <v>n.a.</v>
          </cell>
          <cell r="AT485" t="str">
            <v>n.a.</v>
          </cell>
          <cell r="AU485">
            <v>-42985.46</v>
          </cell>
          <cell r="AV485">
            <v>-30701.06</v>
          </cell>
          <cell r="AW485">
            <v>-18018.62</v>
          </cell>
          <cell r="AX485">
            <v>-25265.78</v>
          </cell>
          <cell r="AY485">
            <v>-5274.32</v>
          </cell>
          <cell r="AZ485">
            <v>-1678.9</v>
          </cell>
          <cell r="BA485">
            <v>-1905.5</v>
          </cell>
          <cell r="BB485">
            <v>-2481.04</v>
          </cell>
          <cell r="BC485">
            <v>-11548.68</v>
          </cell>
          <cell r="BD485">
            <v>-5168.82</v>
          </cell>
          <cell r="BE485">
            <v>-6479.17</v>
          </cell>
          <cell r="BF485">
            <v>-6740.96</v>
          </cell>
          <cell r="BG485">
            <v>-7138.73</v>
          </cell>
          <cell r="BH485">
            <v>17.3700000000049</v>
          </cell>
          <cell r="BI485">
            <v>-4208.9399999999996</v>
          </cell>
          <cell r="BJ485">
            <v>-10054.48</v>
          </cell>
          <cell r="BK485">
            <v>-5266.42</v>
          </cell>
          <cell r="BL485">
            <v>-8496.8799999999992</v>
          </cell>
          <cell r="BM485">
            <v>-5879.75</v>
          </cell>
          <cell r="BN485">
            <v>-3384.58</v>
          </cell>
          <cell r="BO485">
            <v>-3664.92</v>
          </cell>
          <cell r="BP485">
            <v>-2696.75</v>
          </cell>
          <cell r="BQ485">
            <v>-2747.72</v>
          </cell>
          <cell r="BR485">
            <v>-2462.7399999999998</v>
          </cell>
          <cell r="BS485">
            <v>-1601.5</v>
          </cell>
          <cell r="BT485">
            <v>-5800.13</v>
          </cell>
          <cell r="BU485">
            <v>-3132.03</v>
          </cell>
          <cell r="BV485">
            <v>-921.84</v>
          </cell>
          <cell r="BW485">
            <v>61486.05</v>
          </cell>
          <cell r="BX485">
            <v>-7806.9</v>
          </cell>
          <cell r="BY485">
            <v>-10767.52</v>
          </cell>
          <cell r="BZ485">
            <v>-1943.18</v>
          </cell>
          <cell r="CA485">
            <v>122841.69</v>
          </cell>
          <cell r="CB485">
            <v>63170.41</v>
          </cell>
          <cell r="CC485">
            <v>28489</v>
          </cell>
          <cell r="CD485">
            <v>56369.69</v>
          </cell>
          <cell r="CE485">
            <v>30133.34</v>
          </cell>
          <cell r="CF485">
            <v>5252.85</v>
          </cell>
          <cell r="CG485">
            <v>8666.7099999999991</v>
          </cell>
          <cell r="CH485">
            <v>9622.36</v>
          </cell>
          <cell r="CI485">
            <v>49900.13</v>
          </cell>
          <cell r="CJ485">
            <v>29564.27</v>
          </cell>
          <cell r="CK485">
            <v>7945.42</v>
          </cell>
          <cell r="CL485">
            <v>21751.03</v>
          </cell>
          <cell r="CM485">
            <v>29312.75</v>
          </cell>
          <cell r="CN485">
            <v>15482.59</v>
          </cell>
          <cell r="CO485">
            <v>9886.66</v>
          </cell>
          <cell r="CP485">
            <v>17239.82</v>
          </cell>
          <cell r="CQ485">
            <v>8148.39</v>
          </cell>
          <cell r="CR485">
            <v>11917</v>
          </cell>
          <cell r="CS485">
            <v>1612.96</v>
          </cell>
          <cell r="CT485">
            <v>449.67</v>
          </cell>
          <cell r="CU485">
            <v>790.52</v>
          </cell>
          <cell r="CV485">
            <v>235.25</v>
          </cell>
          <cell r="CW485" t="str">
            <v>n.a.</v>
          </cell>
          <cell r="CX485" t="str">
            <v>n.a.</v>
          </cell>
          <cell r="CY485">
            <v>44309.11</v>
          </cell>
          <cell r="CZ485">
            <v>37952.550000000003</v>
          </cell>
          <cell r="DA485">
            <v>29106.01</v>
          </cell>
          <cell r="DB485">
            <v>25001.81</v>
          </cell>
          <cell r="DC485">
            <v>262618</v>
          </cell>
          <cell r="DD485">
            <v>142767.07999999999</v>
          </cell>
          <cell r="DE485">
            <v>95583.56</v>
          </cell>
          <cell r="DF485">
            <v>127583.64</v>
          </cell>
          <cell r="DH485">
            <v>52669.73</v>
          </cell>
          <cell r="DI485">
            <v>-42985.46</v>
          </cell>
          <cell r="DJ485">
            <v>-16823</v>
          </cell>
          <cell r="DK485">
            <v>-5266.42</v>
          </cell>
          <cell r="DL485">
            <v>-12405.15</v>
          </cell>
          <cell r="DM485">
            <v>-0.23552712345402199</v>
          </cell>
          <cell r="DN485">
            <v>-0.19062885709508801</v>
          </cell>
          <cell r="DO485">
            <v>-5274.32</v>
          </cell>
          <cell r="DP485">
            <v>17693.095000000001</v>
          </cell>
          <cell r="DQ485">
            <v>41130.83</v>
          </cell>
          <cell r="DS485">
            <v>37566.15</v>
          </cell>
          <cell r="DT485">
            <v>-30701.06</v>
          </cell>
          <cell r="DU485">
            <v>-6847.72</v>
          </cell>
          <cell r="DV485">
            <v>-8496.8799999999992</v>
          </cell>
          <cell r="DW485">
            <v>-8479.51</v>
          </cell>
          <cell r="DX485">
            <v>-0.2257220928948</v>
          </cell>
          <cell r="DY485">
            <v>-0.184154380673445</v>
          </cell>
          <cell r="DZ485">
            <v>-1678.9</v>
          </cell>
          <cell r="EA485">
            <v>6959.78</v>
          </cell>
          <cell r="EB485">
            <v>33529.279999999999</v>
          </cell>
          <cell r="ED485">
            <v>22194.35</v>
          </cell>
          <cell r="EE485">
            <v>-18018.62</v>
          </cell>
          <cell r="EF485">
            <v>-8384.67</v>
          </cell>
          <cell r="EG485">
            <v>-5879.75</v>
          </cell>
          <cell r="EH485">
            <v>-10088.69</v>
          </cell>
          <cell r="EI485">
            <v>-0.45456118336423501</v>
          </cell>
          <cell r="EJ485">
            <v>-0.31250743424411098</v>
          </cell>
          <cell r="EK485">
            <v>-1905.5</v>
          </cell>
          <cell r="EL485">
            <v>9144.5349999999999</v>
          </cell>
          <cell r="EM485">
            <v>27053.91</v>
          </cell>
          <cell r="EO485">
            <v>37476.743333333303</v>
          </cell>
          <cell r="EP485">
            <v>-30568.38</v>
          </cell>
          <cell r="EQ485">
            <v>-10685.13</v>
          </cell>
          <cell r="ER485">
            <v>-6547.6833333333298</v>
          </cell>
          <cell r="ES485">
            <v>-10324.450000000001</v>
          </cell>
          <cell r="ET485">
            <v>-0.27548951914445102</v>
          </cell>
          <cell r="EU485">
            <v>-0.215987285673063</v>
          </cell>
          <cell r="FF485" t="str">
            <v>US880442833</v>
          </cell>
          <cell r="FG485" t="str">
            <v>exclude</v>
          </cell>
          <cell r="FH485" t="str">
            <v>Consecutive loss</v>
          </cell>
          <cell r="FI485" t="str">
            <v>ok, loss</v>
          </cell>
        </row>
        <row r="486">
          <cell r="B486" t="str">
            <v>PATEC PRECISION INDUSTRY COMPANY LIMITED</v>
          </cell>
          <cell r="C486" t="str">
            <v>exclude</v>
          </cell>
          <cell r="D486" t="str">
            <v>Lev SDA/SDP</v>
          </cell>
          <cell r="E486" t="str">
            <v>公司提供完整的工程解决方案，从ODM精密机械压力机，工具设计和制造到交钥匙制造和内部系列制造。</v>
          </cell>
          <cell r="H486" t="str">
            <v/>
          </cell>
          <cell r="I486" t="str">
            <v>ok, sda/sdp</v>
          </cell>
          <cell r="J486" t="str">
            <v>ok,sda</v>
          </cell>
          <cell r="M486" t="str">
            <v>PATEC PRECISION INDUSTRY COMPANY LIMITED</v>
          </cell>
          <cell r="N486" t="str">
            <v>This company is an engineering solutions partner to the metal-forming industry, comprising of two distinctive and complementary business units: engineering solutions and components manufacturing. It was incorporated in 2011 and conducts business from its registered head office which is strategically located in Camana Bay, Cayman Islands. The company provides complete engineering solutions, ranging from ODM precision mechanical press machines, tool design and fabrication to turnkey manufacturing and in-house series manufacturing. It specialises in the Original Design Manufacturing of high precision mechanical press machines (tonnage ranging from 100 to 1000 tons), robotics transfer, feeder and other ancillary support systems. It also develops, fabricates and tests precision tools in-house, for custom applications and process conversions. Furthermore, the company's mission is to be recognised as a leader and innovator in the metal forming domain; to achieve significant market share through investment in Research &amp; Development and ODM manufacturing, product improvement and diversification; to create value and forge synergies with its partners; and to relentlessly pursue excellence: in reliability, quality and value.</v>
          </cell>
          <cell r="O486" t="str">
            <v>Services</v>
          </cell>
          <cell r="P486" t="str">
            <v>www.patec-intl.com</v>
          </cell>
          <cell r="Q486" t="str">
            <v>Taiwan, China</v>
          </cell>
          <cell r="R486" t="str">
            <v>Cayman Islands</v>
          </cell>
          <cell r="S486" t="str">
            <v>2236</v>
          </cell>
          <cell r="T486" t="str">
            <v>B+</v>
          </cell>
          <cell r="U486" t="str">
            <v>3699</v>
          </cell>
          <cell r="V486" t="str">
            <v>An engineering solutions partner to the metal-forming industry, comprising of two distinctive and complementary business units: engineering solutions and components manufacturing</v>
          </cell>
          <cell r="W486" t="str">
            <v>The Company  is mainly engaged in manufacturing and sales of automobile and motorcycle stamping components, as well as stamping production line equipment. The automobile and motorcycle components provide various product categories for locomotive components and automotive safety system components, including locks parts, seat parts, brake disc shock absorbers, flanges and exhaust system hooks, among others. The Company also provides stamping production line equipment, as well as installation work, guide services, repair, maintenance, supply of spare parts and other technical support services.</v>
          </cell>
          <cell r="Z486" t="str">
            <v>KY40684FC</v>
          </cell>
          <cell r="AA486">
            <v>1394752</v>
          </cell>
          <cell r="AB486">
            <v>1192492</v>
          </cell>
          <cell r="AC486">
            <v>1804233</v>
          </cell>
          <cell r="AD486">
            <v>2195971</v>
          </cell>
          <cell r="AE486">
            <v>1368325</v>
          </cell>
          <cell r="AF486">
            <v>1181611</v>
          </cell>
          <cell r="AG486">
            <v>1795565</v>
          </cell>
          <cell r="AH486">
            <v>2191727</v>
          </cell>
          <cell r="AI486" t="str">
            <v>n.a.</v>
          </cell>
          <cell r="AJ486" t="str">
            <v>n.a.</v>
          </cell>
          <cell r="AK486" t="str">
            <v>n.a.</v>
          </cell>
          <cell r="AL486" t="str">
            <v>n.a.</v>
          </cell>
          <cell r="AM486">
            <v>1368325</v>
          </cell>
          <cell r="AN486">
            <v>1181611</v>
          </cell>
          <cell r="AO486">
            <v>1795565</v>
          </cell>
          <cell r="AP486">
            <v>2191727</v>
          </cell>
          <cell r="AQ486">
            <v>26427</v>
          </cell>
          <cell r="AR486">
            <v>10881</v>
          </cell>
          <cell r="AS486">
            <v>8668</v>
          </cell>
          <cell r="AT486">
            <v>4244</v>
          </cell>
          <cell r="AU486">
            <v>-948432</v>
          </cell>
          <cell r="AV486">
            <v>-810007</v>
          </cell>
          <cell r="AW486">
            <v>-1269997</v>
          </cell>
          <cell r="AX486">
            <v>-1523024</v>
          </cell>
          <cell r="AY486">
            <v>-28018</v>
          </cell>
          <cell r="AZ486">
            <v>-35333</v>
          </cell>
          <cell r="BA486">
            <v>-52964</v>
          </cell>
          <cell r="BB486">
            <v>-79453</v>
          </cell>
          <cell r="BC486">
            <v>-233825</v>
          </cell>
          <cell r="BD486">
            <v>-203312</v>
          </cell>
          <cell r="BE486">
            <v>-269656</v>
          </cell>
          <cell r="BF486">
            <v>-309921</v>
          </cell>
          <cell r="BG486">
            <v>184477</v>
          </cell>
          <cell r="BH486">
            <v>143840</v>
          </cell>
          <cell r="BI486">
            <v>211616</v>
          </cell>
          <cell r="BJ486">
            <v>283573</v>
          </cell>
          <cell r="BK486">
            <v>-63537</v>
          </cell>
          <cell r="BL486">
            <v>-78266</v>
          </cell>
          <cell r="BM486">
            <v>-87947</v>
          </cell>
          <cell r="BN486">
            <v>-59945</v>
          </cell>
          <cell r="BO486">
            <v>-62331</v>
          </cell>
          <cell r="BP486">
            <v>-78266</v>
          </cell>
          <cell r="BQ486">
            <v>-87947</v>
          </cell>
          <cell r="BR486">
            <v>-59945</v>
          </cell>
          <cell r="BS486">
            <v>-1206</v>
          </cell>
          <cell r="BT486">
            <v>0</v>
          </cell>
          <cell r="BU486">
            <v>0</v>
          </cell>
          <cell r="BV486">
            <v>0</v>
          </cell>
          <cell r="BW486">
            <v>67300</v>
          </cell>
          <cell r="BX486">
            <v>31528</v>
          </cell>
          <cell r="BY486">
            <v>38797</v>
          </cell>
          <cell r="BZ486">
            <v>144341</v>
          </cell>
          <cell r="CA486">
            <v>1608360</v>
          </cell>
          <cell r="CB486">
            <v>1693943</v>
          </cell>
          <cell r="CC486">
            <v>1716011</v>
          </cell>
          <cell r="CD486">
            <v>1744794</v>
          </cell>
          <cell r="CE486">
            <v>423268</v>
          </cell>
          <cell r="CF486">
            <v>332254</v>
          </cell>
          <cell r="CG486">
            <v>436619</v>
          </cell>
          <cell r="CH486">
            <v>542055</v>
          </cell>
          <cell r="CI486">
            <v>372244</v>
          </cell>
          <cell r="CJ486">
            <v>414609</v>
          </cell>
          <cell r="CK486">
            <v>520221</v>
          </cell>
          <cell r="CL486">
            <v>738775</v>
          </cell>
          <cell r="CM486">
            <v>19576</v>
          </cell>
          <cell r="CN486">
            <v>13070</v>
          </cell>
          <cell r="CO486">
            <v>2145</v>
          </cell>
          <cell r="CP486">
            <v>27455</v>
          </cell>
          <cell r="CQ486">
            <v>742258</v>
          </cell>
          <cell r="CR486">
            <v>886612</v>
          </cell>
          <cell r="CS486">
            <v>690863</v>
          </cell>
          <cell r="CT486">
            <v>372583</v>
          </cell>
          <cell r="CU486">
            <v>108576</v>
          </cell>
          <cell r="CV486">
            <v>146012</v>
          </cell>
          <cell r="CW486">
            <v>218665</v>
          </cell>
          <cell r="CX486">
            <v>51994</v>
          </cell>
          <cell r="CY486">
            <v>58043</v>
          </cell>
          <cell r="CZ486">
            <v>64389</v>
          </cell>
          <cell r="DA486">
            <v>13419</v>
          </cell>
          <cell r="DB486">
            <v>41881</v>
          </cell>
          <cell r="DC486">
            <v>2156741</v>
          </cell>
          <cell r="DD486">
            <v>2263862</v>
          </cell>
          <cell r="DE486">
            <v>2317286</v>
          </cell>
          <cell r="DF486">
            <v>2154382</v>
          </cell>
          <cell r="DH486">
            <v>1368325</v>
          </cell>
          <cell r="DI486">
            <v>-948432</v>
          </cell>
          <cell r="DJ486">
            <v>-261843</v>
          </cell>
          <cell r="DK486">
            <v>-63537</v>
          </cell>
          <cell r="DL486">
            <v>94513</v>
          </cell>
          <cell r="DM486">
            <v>6.9072040633621407E-2</v>
          </cell>
          <cell r="DN486">
            <v>7.4196977261950695E-2</v>
          </cell>
          <cell r="DO486">
            <v>-28018</v>
          </cell>
          <cell r="DP486">
            <v>377761</v>
          </cell>
          <cell r="DQ486">
            <v>61216</v>
          </cell>
          <cell r="DS486">
            <v>1181611</v>
          </cell>
          <cell r="DT486">
            <v>-810007</v>
          </cell>
          <cell r="DU486">
            <v>-238645</v>
          </cell>
          <cell r="DV486">
            <v>-78266</v>
          </cell>
          <cell r="DW486">
            <v>54693</v>
          </cell>
          <cell r="DX486">
            <v>4.6286806740966399E-2</v>
          </cell>
          <cell r="DY486">
            <v>4.8533256190778702E-2</v>
          </cell>
          <cell r="DZ486">
            <v>-35333</v>
          </cell>
          <cell r="EA486">
            <v>384436.5</v>
          </cell>
          <cell r="EB486">
            <v>38904</v>
          </cell>
          <cell r="ED486">
            <v>1795565</v>
          </cell>
          <cell r="EE486">
            <v>-1269997</v>
          </cell>
          <cell r="EF486">
            <v>-322620</v>
          </cell>
          <cell r="EG486">
            <v>-87947</v>
          </cell>
          <cell r="EH486">
            <v>115001</v>
          </cell>
          <cell r="EI486">
            <v>6.4047249751470997E-2</v>
          </cell>
          <cell r="EJ486">
            <v>6.8430003260810099E-2</v>
          </cell>
          <cell r="EK486">
            <v>-52964</v>
          </cell>
          <cell r="EL486">
            <v>489337</v>
          </cell>
          <cell r="EM486">
            <v>27650</v>
          </cell>
          <cell r="EO486">
            <v>1448500.33333333</v>
          </cell>
          <cell r="EP486">
            <v>-1009478.66666667</v>
          </cell>
          <cell r="EQ486">
            <v>-274369.33333333302</v>
          </cell>
          <cell r="ER486">
            <v>-76583.333333333299</v>
          </cell>
          <cell r="ES486">
            <v>88069</v>
          </cell>
          <cell r="ET486">
            <v>6.0800124082355501E-2</v>
          </cell>
          <cell r="EU486">
            <v>6.4736086153068098E-2</v>
          </cell>
          <cell r="FF486" t="str">
            <v>KY40684FC</v>
          </cell>
          <cell r="FG486" t="str">
            <v>exclude</v>
          </cell>
          <cell r="FH486" t="str">
            <v>Lev SDA/SDP</v>
          </cell>
          <cell r="FI486" t="str">
            <v>ok, sda/sdp</v>
          </cell>
        </row>
        <row r="487">
          <cell r="B487" t="str">
            <v>CHINA SUN GROUP HIGH-TECH CO.</v>
          </cell>
          <cell r="C487" t="str">
            <v>exclude</v>
          </cell>
          <cell r="D487" t="str">
            <v>Insufficient financial data</v>
          </cell>
          <cell r="H487" t="str">
            <v/>
          </cell>
          <cell r="I487" t="str">
            <v>ok, insuf</v>
          </cell>
          <cell r="J487" t="str">
            <v>ok,insuff</v>
          </cell>
          <cell r="M487" t="str">
            <v>CHINA SUN GROUP HIGH-TECH CO.</v>
          </cell>
          <cell r="N487" t="str">
            <v>This company, through its subsidiary, is engaged in the manufacture and trade of cobaltosic oxide products in the China and abroad. It was organized under the laws of the State of North Carolina in February 2004 as Capital Resource Funding, Inc. The company, through its majority-owned subsidiary, Da Lian Xin Yang High-Tech Development Co., Ltd. offers a range of cobalt products, such as battery cobalt carbonate, nano-level cobaltosic oxide, and high-crystallinity ball lithium cobalt oxide. It also provides cobaltosic oxide and lithium cobalt oxide, and substitute products, including lithium iron phosphate. This company, based in Dalian, China, serves lithium ion battery manufacturers, end product users, and lithium series product manufacturers.</v>
          </cell>
          <cell r="O487" t="str">
            <v>Manufacturing</v>
          </cell>
          <cell r="P487" t="str">
            <v>www.chinasungrouphightech.com</v>
          </cell>
          <cell r="Q487" t="str">
            <v>China</v>
          </cell>
          <cell r="R487" t="str">
            <v>United States of America</v>
          </cell>
          <cell r="S487" t="str">
            <v>CSGH</v>
          </cell>
          <cell r="T487" t="str">
            <v>U</v>
          </cell>
          <cell r="U487" t="str">
            <v>3691</v>
          </cell>
          <cell r="V487" t="str">
            <v>Engaged in the manufacture and trade of cobaltosic oxide products in the China and abroad</v>
          </cell>
          <cell r="W487" t="str">
            <v>China Sun Group High-Tech Co. (CSGH) through its operating subsidiaries, is engaged in the production of cobaltosic oxide and lithium cobalt oxide, both anode materials for lithium ion batteries. The Company provides a range of cobalt products, such as battery cobalt carbonate, nano-level cobaltosic oxide and high-crystallinity ball lithium cobalt oxide. Its products are cobaltosic oxide (Co3O4) and lithium iron phosphate (LiFePo4). During the fiscal year ended May 31, 2010 (fiscal 2010), it began producing lithium iron phosphate and planned to convert five of its twelve production lines to the production of lithium iron phosphate. As of May 31, 2010, the Company had seven production lines for the production of cobaltosic oxide and lithium cobalt oxide and five production lines for the production of lithium iron phosphate. As of May 31, 2010, the Company's subsidiaries included Dalian Xin Yang Hi-Tech Development Co. and Dalian Xinyang High-Tech Development Co. Ltd (DLXY).</v>
          </cell>
          <cell r="X487" t="str">
            <v>CAPITAL RESOURCE FUNDING CORP.</v>
          </cell>
          <cell r="Z487" t="str">
            <v>US542142880</v>
          </cell>
          <cell r="AA487" t="str">
            <v>n.a.</v>
          </cell>
          <cell r="AB487" t="str">
            <v>n.a.</v>
          </cell>
          <cell r="AC487" t="str">
            <v>n.a.</v>
          </cell>
          <cell r="AD487" t="str">
            <v>n.a.</v>
          </cell>
          <cell r="AE487" t="str">
            <v>n.a.</v>
          </cell>
          <cell r="AF487" t="str">
            <v>n.a.</v>
          </cell>
          <cell r="AG487" t="str">
            <v>n.a.</v>
          </cell>
          <cell r="AH487" t="str">
            <v>n.a.</v>
          </cell>
          <cell r="AI487" t="str">
            <v>n.a.</v>
          </cell>
          <cell r="AJ487" t="str">
            <v>n.a.</v>
          </cell>
          <cell r="AK487" t="str">
            <v>n.a.</v>
          </cell>
          <cell r="AL487" t="str">
            <v>n.a.</v>
          </cell>
          <cell r="AM487" t="str">
            <v>n.a.</v>
          </cell>
          <cell r="AN487" t="str">
            <v>n.a.</v>
          </cell>
          <cell r="AO487" t="str">
            <v>n.a.</v>
          </cell>
          <cell r="AP487" t="str">
            <v>n.a.</v>
          </cell>
          <cell r="AQ487" t="str">
            <v>n.a.</v>
          </cell>
          <cell r="AR487" t="str">
            <v>n.a.</v>
          </cell>
          <cell r="AS487" t="str">
            <v>n.a.</v>
          </cell>
          <cell r="AT487" t="str">
            <v>n.a.</v>
          </cell>
          <cell r="AU487" t="str">
            <v>n.a.</v>
          </cell>
          <cell r="AV487" t="str">
            <v>n.a.</v>
          </cell>
          <cell r="AW487" t="str">
            <v>n.a.</v>
          </cell>
          <cell r="AX487" t="str">
            <v>n.a.</v>
          </cell>
          <cell r="AY487" t="str">
            <v>n.a.</v>
          </cell>
          <cell r="AZ487" t="str">
            <v>n.a.</v>
          </cell>
          <cell r="BA487" t="str">
            <v>n.a.</v>
          </cell>
          <cell r="BB487" t="str">
            <v>n.a.</v>
          </cell>
          <cell r="BC487" t="str">
            <v>n.a.</v>
          </cell>
          <cell r="BD487" t="str">
            <v>n.a.</v>
          </cell>
          <cell r="BE487" t="str">
            <v>n.a.</v>
          </cell>
          <cell r="BF487" t="str">
            <v>n.a.</v>
          </cell>
          <cell r="BG487" t="str">
            <v>n.a.</v>
          </cell>
          <cell r="BH487" t="str">
            <v>n.a.</v>
          </cell>
          <cell r="BI487" t="str">
            <v>n.a.</v>
          </cell>
          <cell r="BJ487" t="str">
            <v>n.a.</v>
          </cell>
          <cell r="BK487" t="str">
            <v>n.a.</v>
          </cell>
          <cell r="BL487" t="str">
            <v>n.a.</v>
          </cell>
          <cell r="BM487" t="str">
            <v>n.a.</v>
          </cell>
          <cell r="BN487" t="str">
            <v>n.a.</v>
          </cell>
          <cell r="BO487" t="str">
            <v>n.a.</v>
          </cell>
          <cell r="BP487" t="str">
            <v>n.a.</v>
          </cell>
          <cell r="BQ487" t="str">
            <v>n.a.</v>
          </cell>
          <cell r="BR487" t="str">
            <v>n.a.</v>
          </cell>
          <cell r="BS487" t="str">
            <v>n.a.</v>
          </cell>
          <cell r="BT487" t="str">
            <v>n.a.</v>
          </cell>
          <cell r="BU487" t="str">
            <v>n.a.</v>
          </cell>
          <cell r="BV487" t="str">
            <v>n.a.</v>
          </cell>
          <cell r="BW487" t="str">
            <v>n.a.</v>
          </cell>
          <cell r="BX487" t="str">
            <v>n.a.</v>
          </cell>
          <cell r="BY487" t="str">
            <v>n.a.</v>
          </cell>
          <cell r="BZ487" t="str">
            <v>n.a.</v>
          </cell>
          <cell r="CA487" t="str">
            <v>n.a.</v>
          </cell>
          <cell r="CB487" t="str">
            <v>n.a.</v>
          </cell>
          <cell r="CC487" t="str">
            <v>n.a.</v>
          </cell>
          <cell r="CD487" t="str">
            <v>n.a.</v>
          </cell>
          <cell r="CE487" t="str">
            <v>n.a.</v>
          </cell>
          <cell r="CF487" t="str">
            <v>n.a.</v>
          </cell>
          <cell r="CG487" t="str">
            <v>n.a.</v>
          </cell>
          <cell r="CH487" t="str">
            <v>n.a.</v>
          </cell>
          <cell r="CI487" t="str">
            <v>n.a.</v>
          </cell>
          <cell r="CJ487" t="str">
            <v>n.a.</v>
          </cell>
          <cell r="CK487" t="str">
            <v>n.a.</v>
          </cell>
          <cell r="CL487" t="str">
            <v>n.a.</v>
          </cell>
          <cell r="CM487" t="str">
            <v>n.a.</v>
          </cell>
          <cell r="CN487" t="str">
            <v>n.a.</v>
          </cell>
          <cell r="CO487" t="str">
            <v>n.a.</v>
          </cell>
          <cell r="CP487" t="str">
            <v>n.a.</v>
          </cell>
          <cell r="CQ487" t="str">
            <v>n.a.</v>
          </cell>
          <cell r="CR487" t="str">
            <v>n.a.</v>
          </cell>
          <cell r="CS487" t="str">
            <v>n.a.</v>
          </cell>
          <cell r="CT487" t="str">
            <v>n.a.</v>
          </cell>
          <cell r="CU487" t="str">
            <v>n.a.</v>
          </cell>
          <cell r="CV487" t="str">
            <v>n.a.</v>
          </cell>
          <cell r="CW487" t="str">
            <v>n.a.</v>
          </cell>
          <cell r="CX487" t="str">
            <v>n.a.</v>
          </cell>
          <cell r="CY487" t="str">
            <v>n.a.</v>
          </cell>
          <cell r="CZ487" t="str">
            <v>n.a.</v>
          </cell>
          <cell r="DA487" t="str">
            <v>n.a.</v>
          </cell>
          <cell r="DB487" t="str">
            <v>n.a.</v>
          </cell>
          <cell r="DC487" t="str">
            <v>n.a.</v>
          </cell>
          <cell r="DD487" t="str">
            <v>n.a.</v>
          </cell>
          <cell r="DE487" t="str">
            <v>n.a.</v>
          </cell>
          <cell r="DF487" t="str">
            <v>n.a.</v>
          </cell>
          <cell r="DH487" t="str">
            <v>无数据</v>
          </cell>
          <cell r="DI487" t="str">
            <v>n.a.</v>
          </cell>
          <cell r="DJ487" t="str">
            <v>n.a.</v>
          </cell>
          <cell r="DK487" t="str">
            <v>n.a.</v>
          </cell>
          <cell r="DL487" t="str">
            <v>无数据</v>
          </cell>
          <cell r="DM487" t="e">
            <v>#VALUE!</v>
          </cell>
          <cell r="DN487" t="e">
            <v>#VALUE!</v>
          </cell>
          <cell r="DO487" t="str">
            <v>n.a.</v>
          </cell>
          <cell r="DP487" t="e">
            <v>#VALUE!</v>
          </cell>
          <cell r="DQ487" t="e">
            <v>#VALUE!</v>
          </cell>
          <cell r="DS487" t="str">
            <v>无数据</v>
          </cell>
          <cell r="DT487" t="str">
            <v>n.a.</v>
          </cell>
          <cell r="DU487" t="str">
            <v>n.a.</v>
          </cell>
          <cell r="DV487" t="str">
            <v>n.a.</v>
          </cell>
          <cell r="DW487" t="str">
            <v>无数据</v>
          </cell>
          <cell r="DX487" t="e">
            <v>#VALUE!</v>
          </cell>
          <cell r="DY487" t="e">
            <v>#VALUE!</v>
          </cell>
          <cell r="DZ487" t="str">
            <v>n.a.</v>
          </cell>
          <cell r="EA487" t="e">
            <v>#VALUE!</v>
          </cell>
          <cell r="EB487" t="e">
            <v>#VALUE!</v>
          </cell>
          <cell r="ED487" t="str">
            <v>无数据</v>
          </cell>
          <cell r="EE487" t="str">
            <v>n.a.</v>
          </cell>
          <cell r="EF487" t="str">
            <v>n.a.</v>
          </cell>
          <cell r="EG487" t="str">
            <v>n.a.</v>
          </cell>
          <cell r="EH487" t="str">
            <v>无数据</v>
          </cell>
          <cell r="EI487" t="e">
            <v>#VALUE!</v>
          </cell>
          <cell r="EJ487" t="e">
            <v>#VALUE!</v>
          </cell>
          <cell r="EK487" t="str">
            <v>n.a.</v>
          </cell>
          <cell r="EL487" t="e">
            <v>#VALUE!</v>
          </cell>
          <cell r="EM487" t="e">
            <v>#VALUE!</v>
          </cell>
          <cell r="EO487" t="e">
            <v>#VALUE!</v>
          </cell>
          <cell r="EP487" t="e">
            <v>#VALUE!</v>
          </cell>
          <cell r="EQ487" t="e">
            <v>#VALUE!</v>
          </cell>
          <cell r="ER487" t="e">
            <v>#VALUE!</v>
          </cell>
          <cell r="ES487" t="e">
            <v>#VALUE!</v>
          </cell>
          <cell r="ET487" t="e">
            <v>#VALUE!</v>
          </cell>
          <cell r="EU487" t="e">
            <v>#VALUE!</v>
          </cell>
          <cell r="FF487" t="str">
            <v>US542142880</v>
          </cell>
          <cell r="FG487" t="str">
            <v>exclude</v>
          </cell>
          <cell r="FH487" t="str">
            <v>Insufficient financial data</v>
          </cell>
          <cell r="FI487" t="str">
            <v>ok, insuf</v>
          </cell>
        </row>
        <row r="488">
          <cell r="B488" t="str">
            <v>GOLDEN POWER GROUP HOLDINGS LIMITED</v>
          </cell>
          <cell r="C488" t="str">
            <v>exclude</v>
          </cell>
          <cell r="D488" t="str">
            <v>Lev SDA/SDP</v>
          </cell>
          <cell r="E488" t="str">
            <v>控股公司</v>
          </cell>
          <cell r="H488" t="str">
            <v/>
          </cell>
          <cell r="I488" t="str">
            <v>ok, sda/sdp</v>
          </cell>
          <cell r="J488" t="str">
            <v>ok,sda</v>
          </cell>
          <cell r="M488" t="str">
            <v>GOLDEN POWER GROUP HOLDINGS LIMITED</v>
          </cell>
          <cell r="N488" t="str">
            <v>This company is engaged in the management activities of a holding company. It was incorporated in 2012, and has its registered business office located in George Town, Cayman Islands.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v>
          </cell>
          <cell r="O488" t="str">
            <v>Services</v>
          </cell>
          <cell r="P488" t="str">
            <v>www.goldenpower.com</v>
          </cell>
          <cell r="Q488" t="str">
            <v>Hong Kong SAR, China</v>
          </cell>
          <cell r="R488" t="str">
            <v>Cayman Islands</v>
          </cell>
          <cell r="S488" t="str">
            <v>03919</v>
          </cell>
          <cell r="T488" t="str">
            <v>B+</v>
          </cell>
          <cell r="U488" t="str">
            <v>3691</v>
          </cell>
          <cell r="V488" t="str">
            <v>Engaged in the management activities of a holding company</v>
          </cell>
          <cell r="W488" t="str">
            <v>Our Group is principally engaged in the manufacture and sale of a broad range of batteries for various electronic devices</v>
          </cell>
          <cell r="Z488" t="str">
            <v>KY40515WB</v>
          </cell>
          <cell r="AA488">
            <v>353217</v>
          </cell>
          <cell r="AB488">
            <v>321852</v>
          </cell>
          <cell r="AC488">
            <v>321806</v>
          </cell>
          <cell r="AD488">
            <v>333038</v>
          </cell>
          <cell r="AE488">
            <v>347218</v>
          </cell>
          <cell r="AF488">
            <v>315415</v>
          </cell>
          <cell r="AG488">
            <v>314203</v>
          </cell>
          <cell r="AH488">
            <v>323529</v>
          </cell>
          <cell r="AI488" t="str">
            <v>n.a.</v>
          </cell>
          <cell r="AJ488" t="str">
            <v>n.a.</v>
          </cell>
          <cell r="AK488" t="str">
            <v>n.a.</v>
          </cell>
          <cell r="AL488" t="str">
            <v>n.a.</v>
          </cell>
          <cell r="AM488">
            <v>347218</v>
          </cell>
          <cell r="AN488">
            <v>315415</v>
          </cell>
          <cell r="AO488">
            <v>314203</v>
          </cell>
          <cell r="AP488">
            <v>323529</v>
          </cell>
          <cell r="AQ488">
            <v>5999</v>
          </cell>
          <cell r="AR488">
            <v>6437</v>
          </cell>
          <cell r="AS488">
            <v>7603</v>
          </cell>
          <cell r="AT488">
            <v>9509</v>
          </cell>
          <cell r="AU488">
            <v>-255578</v>
          </cell>
          <cell r="AV488">
            <v>-209574</v>
          </cell>
          <cell r="AW488">
            <v>-220036</v>
          </cell>
          <cell r="AX488">
            <v>-244591</v>
          </cell>
          <cell r="AY488">
            <v>0</v>
          </cell>
          <cell r="AZ488">
            <v>0</v>
          </cell>
          <cell r="BA488">
            <v>0</v>
          </cell>
          <cell r="BB488">
            <v>0</v>
          </cell>
          <cell r="BC488">
            <v>-73572</v>
          </cell>
          <cell r="BD488">
            <v>-65318</v>
          </cell>
          <cell r="BE488">
            <v>-68448</v>
          </cell>
          <cell r="BF488">
            <v>-70681</v>
          </cell>
          <cell r="BG488">
            <v>24067</v>
          </cell>
          <cell r="BH488">
            <v>46960</v>
          </cell>
          <cell r="BI488">
            <v>33322</v>
          </cell>
          <cell r="BJ488">
            <v>17766</v>
          </cell>
          <cell r="BK488">
            <v>-18153</v>
          </cell>
          <cell r="BL488">
            <v>-25017</v>
          </cell>
          <cell r="BM488">
            <v>-19955</v>
          </cell>
          <cell r="BN488">
            <v>-13740</v>
          </cell>
          <cell r="BO488">
            <v>-18102</v>
          </cell>
          <cell r="BP488">
            <v>-24932</v>
          </cell>
          <cell r="BQ488">
            <v>-19896</v>
          </cell>
          <cell r="BR488">
            <v>-13673</v>
          </cell>
          <cell r="BS488">
            <v>-51</v>
          </cell>
          <cell r="BT488">
            <v>-85</v>
          </cell>
          <cell r="BU488">
            <v>-59</v>
          </cell>
          <cell r="BV488">
            <v>-67</v>
          </cell>
          <cell r="BW488">
            <v>4712</v>
          </cell>
          <cell r="BX488">
            <v>12340</v>
          </cell>
          <cell r="BY488">
            <v>7380</v>
          </cell>
          <cell r="BZ488">
            <v>6195</v>
          </cell>
          <cell r="CA488">
            <v>181458</v>
          </cell>
          <cell r="CB488">
            <v>150710</v>
          </cell>
          <cell r="CC488">
            <v>128788</v>
          </cell>
          <cell r="CD488">
            <v>156601</v>
          </cell>
          <cell r="CE488">
            <v>60051</v>
          </cell>
          <cell r="CF488">
            <v>59761</v>
          </cell>
          <cell r="CG488">
            <v>40077</v>
          </cell>
          <cell r="CH488">
            <v>57780</v>
          </cell>
          <cell r="CI488">
            <v>53377</v>
          </cell>
          <cell r="CJ488">
            <v>50062</v>
          </cell>
          <cell r="CK488">
            <v>47455</v>
          </cell>
          <cell r="CL488">
            <v>45057</v>
          </cell>
          <cell r="CM488">
            <v>3710</v>
          </cell>
          <cell r="CN488">
            <v>21546</v>
          </cell>
          <cell r="CO488">
            <v>13015</v>
          </cell>
          <cell r="CP488">
            <v>20913</v>
          </cell>
          <cell r="CQ488">
            <v>36630</v>
          </cell>
          <cell r="CR488">
            <v>14452</v>
          </cell>
          <cell r="CS488">
            <v>18227</v>
          </cell>
          <cell r="CT488">
            <v>19105</v>
          </cell>
          <cell r="CU488" t="str">
            <v>n.a.</v>
          </cell>
          <cell r="CV488" t="str">
            <v>n.a.</v>
          </cell>
          <cell r="CW488" t="str">
            <v>n.a.</v>
          </cell>
          <cell r="CX488" t="str">
            <v>n.a.</v>
          </cell>
          <cell r="CY488">
            <v>147762</v>
          </cell>
          <cell r="CZ488">
            <v>91202</v>
          </cell>
          <cell r="DA488">
            <v>118636</v>
          </cell>
          <cell r="DB488">
            <v>84219</v>
          </cell>
          <cell r="DC488">
            <v>667647</v>
          </cell>
          <cell r="DD488">
            <v>571755</v>
          </cell>
          <cell r="DE488">
            <v>536823</v>
          </cell>
          <cell r="DF488">
            <v>529163</v>
          </cell>
          <cell r="DH488">
            <v>347218</v>
          </cell>
          <cell r="DI488">
            <v>-255578</v>
          </cell>
          <cell r="DJ488">
            <v>-73572</v>
          </cell>
          <cell r="DK488">
            <v>-18153</v>
          </cell>
          <cell r="DL488">
            <v>-85</v>
          </cell>
          <cell r="DM488">
            <v>-2.4480297680419798E-4</v>
          </cell>
          <cell r="DN488">
            <v>-2.4474306297382999E-4</v>
          </cell>
          <cell r="DO488">
            <v>0</v>
          </cell>
          <cell r="DP488">
            <v>59906</v>
          </cell>
          <cell r="DQ488">
            <v>119482</v>
          </cell>
          <cell r="DS488">
            <v>315415</v>
          </cell>
          <cell r="DT488">
            <v>-209574</v>
          </cell>
          <cell r="DU488">
            <v>-65318</v>
          </cell>
          <cell r="DV488">
            <v>-25017</v>
          </cell>
          <cell r="DW488">
            <v>15506</v>
          </cell>
          <cell r="DX488">
            <v>4.9160629646655997E-2</v>
          </cell>
          <cell r="DY488">
            <v>5.1702349712746197E-2</v>
          </cell>
          <cell r="DZ488">
            <v>0</v>
          </cell>
          <cell r="EA488">
            <v>49919</v>
          </cell>
          <cell r="EB488">
            <v>104919</v>
          </cell>
          <cell r="ED488">
            <v>314203</v>
          </cell>
          <cell r="EE488">
            <v>-220036</v>
          </cell>
          <cell r="EF488">
            <v>-68448</v>
          </cell>
          <cell r="EG488">
            <v>-19955</v>
          </cell>
          <cell r="EH488">
            <v>5764</v>
          </cell>
          <cell r="EI488">
            <v>1.83448280251939E-2</v>
          </cell>
          <cell r="EJ488">
            <v>1.8687649745978901E-2</v>
          </cell>
          <cell r="EK488">
            <v>0</v>
          </cell>
          <cell r="EL488">
            <v>48928.5</v>
          </cell>
          <cell r="EM488">
            <v>101427.5</v>
          </cell>
          <cell r="EO488">
            <v>325612</v>
          </cell>
          <cell r="EP488">
            <v>-228396</v>
          </cell>
          <cell r="EQ488">
            <v>-69112.666666666701</v>
          </cell>
          <cell r="ER488">
            <v>-21041.666666666701</v>
          </cell>
          <cell r="ES488">
            <v>7061.6666666666597</v>
          </cell>
          <cell r="ET488">
            <v>2.16873661494867E-2</v>
          </cell>
          <cell r="EU488">
            <v>2.21681346014392E-2</v>
          </cell>
          <cell r="FF488" t="str">
            <v>KY40515WB</v>
          </cell>
          <cell r="FG488" t="str">
            <v>exclude</v>
          </cell>
          <cell r="FH488" t="str">
            <v>Lev SDA/SDP</v>
          </cell>
          <cell r="FI488" t="str">
            <v>ok, sda/sdp</v>
          </cell>
        </row>
        <row r="489">
          <cell r="B489" t="str">
            <v>CHINA TITANS ENERGY TECHNOLOGY GROUP COMPANY LIMITED</v>
          </cell>
          <cell r="C489" t="str">
            <v>exclude</v>
          </cell>
          <cell r="D489" t="str">
            <v>Consecutive loss</v>
          </cell>
          <cell r="H489" t="str">
            <v/>
          </cell>
          <cell r="I489" t="str">
            <v>ok, loss</v>
          </cell>
          <cell r="J489" t="str">
            <v>ok,loss</v>
          </cell>
          <cell r="M489" t="str">
            <v>CHINA TITANS ENERGY TECHNOLOGY GROUP COMPANY LIMITED</v>
          </cell>
          <cell r="N489" t="str">
            <v>It is an investment holding company that is focused on goods and services in the field of electronic power, covering all aspects of power generation, power supplier and power consumer. The company was established in the year 1992, and has its registered head office in Cayman Islands.The company adopts advanced power electronics and automatic control technology, with integration of R&amp;D, manufacturing and marketing provide whole solutions for various needs on electrical energy conversion, monitoring, control, optimization, energy conservation and new energy utilization. The company’s vision is to be an excellent power electronic product supplier. It strives to make the electrical energy to become more valuable.The company operates through various segments: direct current (DC) power system, which involves sales of DC power system products; plug and switch system (PASS) products, which involves distribution of PASS products; power monitoring, which involves sales of power monitoring and management equipment; charging equipment, which involves sales of charging equipment for electric vehicles; wind and solar power, which involves sales of wind and solar power generating balancing control products, and light-emitting diode (LED) products, which involves sales of high power LED lighting products.</v>
          </cell>
          <cell r="O489" t="str">
            <v>Services</v>
          </cell>
          <cell r="P489" t="str">
            <v>www.titans.com.cn</v>
          </cell>
          <cell r="Q489" t="str">
            <v>Hong Kong SAR, China</v>
          </cell>
          <cell r="R489" t="str">
            <v>Cayman Islands</v>
          </cell>
          <cell r="S489" t="str">
            <v>02188</v>
          </cell>
          <cell r="T489" t="str">
            <v>B+</v>
          </cell>
          <cell r="U489" t="str">
            <v>3699</v>
          </cell>
          <cell r="V489" t="str">
            <v>Investment holding company that is focused on goods and services in the field of electronic power, covering all aspects of power generation, power supplier and power consumer</v>
          </cell>
          <cell r="W489" t="str">
            <v>The Company is an investment holding company. The Group is principally engaged in the supply of power electronic product and equipment.</v>
          </cell>
          <cell r="Z489" t="str">
            <v>KY30214WB</v>
          </cell>
          <cell r="AA489">
            <v>347859</v>
          </cell>
          <cell r="AB489">
            <v>287447</v>
          </cell>
          <cell r="AC489">
            <v>315852</v>
          </cell>
          <cell r="AD489">
            <v>293383</v>
          </cell>
          <cell r="AE489">
            <v>337344</v>
          </cell>
          <cell r="AF489">
            <v>275592</v>
          </cell>
          <cell r="AG489">
            <v>301214</v>
          </cell>
          <cell r="AH489">
            <v>270204</v>
          </cell>
          <cell r="AI489" t="str">
            <v>n.a.</v>
          </cell>
          <cell r="AJ489" t="str">
            <v>n.a.</v>
          </cell>
          <cell r="AK489" t="str">
            <v>n.a.</v>
          </cell>
          <cell r="AL489" t="str">
            <v>n.a.</v>
          </cell>
          <cell r="AM489">
            <v>337344</v>
          </cell>
          <cell r="AN489">
            <v>275592</v>
          </cell>
          <cell r="AO489">
            <v>301214</v>
          </cell>
          <cell r="AP489">
            <v>270204</v>
          </cell>
          <cell r="AQ489">
            <v>10515</v>
          </cell>
          <cell r="AR489">
            <v>11855</v>
          </cell>
          <cell r="AS489">
            <v>14638</v>
          </cell>
          <cell r="AT489">
            <v>23179</v>
          </cell>
          <cell r="AU489">
            <v>-203348</v>
          </cell>
          <cell r="AV489">
            <v>-186683</v>
          </cell>
          <cell r="AW489">
            <v>-200470</v>
          </cell>
          <cell r="AX489">
            <v>-174454</v>
          </cell>
          <cell r="AY489">
            <v>-32645</v>
          </cell>
          <cell r="AZ489">
            <v>-24848</v>
          </cell>
          <cell r="BA489">
            <v>-25818</v>
          </cell>
          <cell r="BB489">
            <v>-24557</v>
          </cell>
          <cell r="BC489">
            <v>-82154</v>
          </cell>
          <cell r="BD489">
            <v>-83127</v>
          </cell>
          <cell r="BE489">
            <v>-82611</v>
          </cell>
          <cell r="BF489">
            <v>-105136</v>
          </cell>
          <cell r="BG489">
            <v>29712</v>
          </cell>
          <cell r="BH489">
            <v>-7211</v>
          </cell>
          <cell r="BI489">
            <v>6953</v>
          </cell>
          <cell r="BJ489">
            <v>-10764</v>
          </cell>
          <cell r="BK489">
            <v>-19575</v>
          </cell>
          <cell r="BL489">
            <v>-20645</v>
          </cell>
          <cell r="BM489">
            <v>-12462</v>
          </cell>
          <cell r="BN489">
            <v>-13968</v>
          </cell>
          <cell r="BO489">
            <v>-13257</v>
          </cell>
          <cell r="BP489">
            <v>-14328</v>
          </cell>
          <cell r="BQ489">
            <v>-8227</v>
          </cell>
          <cell r="BR489">
            <v>-9220</v>
          </cell>
          <cell r="BS489">
            <v>-6318</v>
          </cell>
          <cell r="BT489">
            <v>-6317</v>
          </cell>
          <cell r="BU489">
            <v>-4235</v>
          </cell>
          <cell r="BV489">
            <v>-4748</v>
          </cell>
          <cell r="BW489">
            <v>18595</v>
          </cell>
          <cell r="BX489">
            <v>-29622</v>
          </cell>
          <cell r="BY489">
            <v>-47603</v>
          </cell>
          <cell r="BZ489">
            <v>-40168</v>
          </cell>
          <cell r="CA489">
            <v>611007</v>
          </cell>
          <cell r="CB489">
            <v>549081</v>
          </cell>
          <cell r="CC489">
            <v>580091</v>
          </cell>
          <cell r="CD489">
            <v>728068</v>
          </cell>
          <cell r="CE489">
            <v>130430</v>
          </cell>
          <cell r="CF489">
            <v>106878</v>
          </cell>
          <cell r="CG489">
            <v>80836</v>
          </cell>
          <cell r="CH489">
            <v>80814</v>
          </cell>
          <cell r="CI489">
            <v>274405</v>
          </cell>
          <cell r="CJ489">
            <v>247503</v>
          </cell>
          <cell r="CK489">
            <v>258756</v>
          </cell>
          <cell r="CL489">
            <v>236454</v>
          </cell>
          <cell r="CM489">
            <v>71549</v>
          </cell>
          <cell r="CN489">
            <v>64789</v>
          </cell>
          <cell r="CO489">
            <v>92420</v>
          </cell>
          <cell r="CP489">
            <v>251006</v>
          </cell>
          <cell r="CQ489">
            <v>97745</v>
          </cell>
          <cell r="CR489">
            <v>92027</v>
          </cell>
          <cell r="CS489">
            <v>119545</v>
          </cell>
          <cell r="CT489">
            <v>122406</v>
          </cell>
          <cell r="CU489">
            <v>18757</v>
          </cell>
          <cell r="CV489">
            <v>19224</v>
          </cell>
          <cell r="CW489">
            <v>19393</v>
          </cell>
          <cell r="CX489">
            <v>38451</v>
          </cell>
          <cell r="CY489">
            <v>18364</v>
          </cell>
          <cell r="CZ489">
            <v>18139</v>
          </cell>
          <cell r="DA489">
            <v>16031</v>
          </cell>
          <cell r="DB489">
            <v>108584</v>
          </cell>
          <cell r="DC489">
            <v>866432</v>
          </cell>
          <cell r="DD489">
            <v>826440</v>
          </cell>
          <cell r="DE489">
            <v>878764</v>
          </cell>
          <cell r="DF489">
            <v>983542</v>
          </cell>
          <cell r="DH489">
            <v>337344</v>
          </cell>
          <cell r="DI489">
            <v>-203348</v>
          </cell>
          <cell r="DJ489">
            <v>-114799</v>
          </cell>
          <cell r="DK489">
            <v>-19575</v>
          </cell>
          <cell r="DL489">
            <v>-378</v>
          </cell>
          <cell r="DM489">
            <v>-1.1205179282868501E-3</v>
          </cell>
          <cell r="DN489">
            <v>-1.11926377316254E-3</v>
          </cell>
          <cell r="DO489">
            <v>-32645</v>
          </cell>
          <cell r="DP489">
            <v>118654</v>
          </cell>
          <cell r="DQ489">
            <v>18251.5</v>
          </cell>
          <cell r="DS489">
            <v>275592</v>
          </cell>
          <cell r="DT489">
            <v>-186683</v>
          </cell>
          <cell r="DU489">
            <v>-107975</v>
          </cell>
          <cell r="DV489">
            <v>-20645</v>
          </cell>
          <cell r="DW489">
            <v>-39711</v>
          </cell>
          <cell r="DX489">
            <v>-0.14409344248018799</v>
          </cell>
          <cell r="DY489">
            <v>-0.125945519072131</v>
          </cell>
          <cell r="DZ489">
            <v>-24848</v>
          </cell>
          <cell r="EA489">
            <v>93857</v>
          </cell>
          <cell r="EB489">
            <v>17085</v>
          </cell>
          <cell r="ED489">
            <v>301214</v>
          </cell>
          <cell r="EE489">
            <v>-200470</v>
          </cell>
          <cell r="EF489">
            <v>-108429</v>
          </cell>
          <cell r="EG489">
            <v>-12462</v>
          </cell>
          <cell r="EH489">
            <v>-20147</v>
          </cell>
          <cell r="EI489">
            <v>-6.6886001314679894E-2</v>
          </cell>
          <cell r="EJ489">
            <v>-6.2692734961616398E-2</v>
          </cell>
          <cell r="EK489">
            <v>-25818</v>
          </cell>
          <cell r="EL489">
            <v>80825</v>
          </cell>
          <cell r="EM489">
            <v>62307.5</v>
          </cell>
          <cell r="EO489">
            <v>304716.66666666698</v>
          </cell>
          <cell r="EP489">
            <v>-196833.66666666701</v>
          </cell>
          <cell r="EQ489">
            <v>-110401</v>
          </cell>
          <cell r="ER489">
            <v>-17560.666666666701</v>
          </cell>
          <cell r="ES489">
            <v>-20078.666666666599</v>
          </cell>
          <cell r="ET489">
            <v>-6.5892905978231095E-2</v>
          </cell>
          <cell r="EU489">
            <v>-6.1819443218601201E-2</v>
          </cell>
          <cell r="FF489" t="str">
            <v>KY30214WB</v>
          </cell>
          <cell r="FG489" t="str">
            <v>exclude</v>
          </cell>
          <cell r="FH489" t="str">
            <v>Consecutive loss</v>
          </cell>
          <cell r="FI489" t="str">
            <v>ok, loss</v>
          </cell>
        </row>
        <row r="490">
          <cell r="B490" t="str">
            <v>IONIX TECHNOLOGY, INC.</v>
          </cell>
          <cell r="C490" t="str">
            <v>exclude</v>
          </cell>
          <cell r="D490" t="str">
            <v>Independence(A+, A, A-, B+, B, B-,U)</v>
          </cell>
          <cell r="H490" t="str">
            <v/>
          </cell>
          <cell r="I490" t="str">
            <v>ok, indep</v>
          </cell>
          <cell r="J490" t="str">
            <v>ok,indep</v>
          </cell>
          <cell r="M490" t="str">
            <v>IONIX TECHNOLOGY, INC.</v>
          </cell>
          <cell r="N490" t="str">
            <v>This company is engaged in the management activities of a holding company. It was incorporated in 2011, and has its registered business office located in Reno, Nevada, the United States. 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v>
          </cell>
          <cell r="O490" t="str">
            <v>Services</v>
          </cell>
          <cell r="P490" t="str">
            <v>www.iinx.biz</v>
          </cell>
          <cell r="Q490" t="str">
            <v>China</v>
          </cell>
          <cell r="R490" t="str">
            <v>United States of America</v>
          </cell>
          <cell r="S490" t="str">
            <v>IINX</v>
          </cell>
          <cell r="T490" t="str">
            <v>D</v>
          </cell>
          <cell r="U490" t="str">
            <v>3691</v>
          </cell>
          <cell r="V490" t="str">
            <v>Engaged in the management activities of a holding company</v>
          </cell>
          <cell r="W490" t="str">
            <v>Ionix Technology, Inc., formerly Cambridge Projects Inc., through its subsidiaries Well Best International Investment Limited (Well Best), Xinyu Ionix Technology Company Limited (Xinyu Ionix) and Taizhou Ionix Technology Company Limited (Taizhou Ionix), is engaged in developing, designing, manufacturing and selling lithium batteries for electric vehicles in China. The Company's products include 18650-2000 milli-ampere-hour (mAh) lithium ion batteries (LIB) for use in lithium cell electronic bicycles, balance cars, scooters, electric vehicles, special vehicles at low speed, energy storage, and other products. Its LIB is a rechargeable electric device within which lithium moves from a negative electrode to a positive electrode during the discharge and back charging. The four main materials used in its LIBs are cathode materials, anode materials, operators and electrolytic solution. Its LIBs are used as the power supply for devices, such as mobile phones, digital cameras and power tools.</v>
          </cell>
          <cell r="X490" t="str">
            <v>CAMBRIDGE PROJECTS INC</v>
          </cell>
          <cell r="Z490" t="str">
            <v>US450713638</v>
          </cell>
          <cell r="AA490">
            <v>14328.33</v>
          </cell>
          <cell r="AB490">
            <v>20599.23</v>
          </cell>
          <cell r="AC490">
            <v>12348.49</v>
          </cell>
          <cell r="AD490">
            <v>6422.81</v>
          </cell>
          <cell r="AE490">
            <v>14328.33</v>
          </cell>
          <cell r="AF490">
            <v>20599.23</v>
          </cell>
          <cell r="AG490">
            <v>12348.49</v>
          </cell>
          <cell r="AH490">
            <v>6422.81</v>
          </cell>
          <cell r="AI490" t="str">
            <v>n.a.</v>
          </cell>
          <cell r="AJ490" t="str">
            <v>n.a.</v>
          </cell>
          <cell r="AK490" t="str">
            <v>n.a.</v>
          </cell>
          <cell r="AL490" t="str">
            <v>n.a.</v>
          </cell>
          <cell r="AM490">
            <v>14328.33</v>
          </cell>
          <cell r="AN490">
            <v>20599.23</v>
          </cell>
          <cell r="AO490">
            <v>12348.49</v>
          </cell>
          <cell r="AP490">
            <v>6422.81</v>
          </cell>
          <cell r="AQ490" t="str">
            <v>n.a.</v>
          </cell>
          <cell r="AR490" t="str">
            <v>n.a.</v>
          </cell>
          <cell r="AS490" t="str">
            <v>n.a.</v>
          </cell>
          <cell r="AT490" t="str">
            <v>n.a.</v>
          </cell>
          <cell r="AU490">
            <v>-11343.5</v>
          </cell>
          <cell r="AV490">
            <v>-16754.169999999998</v>
          </cell>
          <cell r="AW490">
            <v>-9780.32</v>
          </cell>
          <cell r="AX490">
            <v>-5681.91</v>
          </cell>
          <cell r="AY490">
            <v>-598.34</v>
          </cell>
          <cell r="AZ490">
            <v>-805.57</v>
          </cell>
          <cell r="BA490">
            <v>-323.31</v>
          </cell>
          <cell r="BB490" t="str">
            <v>n.a.</v>
          </cell>
          <cell r="BC490">
            <v>-1372.59</v>
          </cell>
          <cell r="BD490">
            <v>-1937.05</v>
          </cell>
          <cell r="BE490">
            <v>-1255.52</v>
          </cell>
          <cell r="BF490">
            <v>-270.07</v>
          </cell>
          <cell r="BG490">
            <v>1013.9</v>
          </cell>
          <cell r="BH490">
            <v>1102.44</v>
          </cell>
          <cell r="BI490">
            <v>989.34000000000106</v>
          </cell>
          <cell r="BJ490">
            <v>470.83000000000101</v>
          </cell>
          <cell r="BK490">
            <v>-706.9</v>
          </cell>
          <cell r="BL490">
            <v>-752.26</v>
          </cell>
          <cell r="BM490">
            <v>-372.9</v>
          </cell>
          <cell r="BN490" t="str">
            <v>n.a.</v>
          </cell>
          <cell r="BO490">
            <v>-676.19</v>
          </cell>
          <cell r="BP490">
            <v>-723.35</v>
          </cell>
          <cell r="BQ490">
            <v>-357.8</v>
          </cell>
          <cell r="BR490" t="str">
            <v>n.a.</v>
          </cell>
          <cell r="BS490">
            <v>-30.71</v>
          </cell>
          <cell r="BT490">
            <v>-28.91</v>
          </cell>
          <cell r="BU490">
            <v>-15.1</v>
          </cell>
          <cell r="BV490" t="str">
            <v>n.a.</v>
          </cell>
          <cell r="BW490">
            <v>-406.61</v>
          </cell>
          <cell r="BX490">
            <v>-277.67</v>
          </cell>
          <cell r="BY490">
            <v>397.05</v>
          </cell>
          <cell r="BZ490">
            <v>326.26</v>
          </cell>
          <cell r="CA490">
            <v>12895.42</v>
          </cell>
          <cell r="CB490">
            <v>9166.2900000000009</v>
          </cell>
          <cell r="CC490">
            <v>8656.42</v>
          </cell>
          <cell r="CD490">
            <v>1324.21</v>
          </cell>
          <cell r="CE490">
            <v>5454.37</v>
          </cell>
          <cell r="CF490">
            <v>3263.85</v>
          </cell>
          <cell r="CG490">
            <v>3379.15</v>
          </cell>
          <cell r="CH490">
            <v>226.84</v>
          </cell>
          <cell r="CI490">
            <v>5013.72</v>
          </cell>
          <cell r="CJ490">
            <v>3398.94</v>
          </cell>
          <cell r="CK490">
            <v>4099.24</v>
          </cell>
          <cell r="CL490">
            <v>755.96</v>
          </cell>
          <cell r="CM490" t="str">
            <v>n.a.</v>
          </cell>
          <cell r="CN490" t="str">
            <v>n.a.</v>
          </cell>
          <cell r="CO490" t="str">
            <v>n.a.</v>
          </cell>
          <cell r="CP490">
            <v>0</v>
          </cell>
          <cell r="CQ490">
            <v>731.82</v>
          </cell>
          <cell r="CR490">
            <v>1285.3699999999999</v>
          </cell>
          <cell r="CS490">
            <v>509.62</v>
          </cell>
          <cell r="CT490">
            <v>111.46</v>
          </cell>
          <cell r="CU490" t="str">
            <v>n.a.</v>
          </cell>
          <cell r="CV490" t="str">
            <v>n.a.</v>
          </cell>
          <cell r="CW490" t="str">
            <v>n.a.</v>
          </cell>
          <cell r="CX490" t="str">
            <v>n.a.</v>
          </cell>
          <cell r="CY490">
            <v>173.09</v>
          </cell>
          <cell r="CZ490">
            <v>98.85</v>
          </cell>
          <cell r="DA490">
            <v>101.79</v>
          </cell>
          <cell r="DB490" t="str">
            <v>n.a.</v>
          </cell>
          <cell r="DC490">
            <v>21737.439999999999</v>
          </cell>
          <cell r="DD490">
            <v>17185.38</v>
          </cell>
          <cell r="DE490">
            <v>17715.810000000001</v>
          </cell>
          <cell r="DF490">
            <v>1324.21</v>
          </cell>
          <cell r="DH490">
            <v>14328.33</v>
          </cell>
          <cell r="DI490">
            <v>-11343.5</v>
          </cell>
          <cell r="DJ490">
            <v>-1970.93</v>
          </cell>
          <cell r="DK490">
            <v>-706.9</v>
          </cell>
          <cell r="DL490">
            <v>307</v>
          </cell>
          <cell r="DM490">
            <v>2.1426083849269299E-2</v>
          </cell>
          <cell r="DN490">
            <v>2.18952125083712E-2</v>
          </cell>
          <cell r="DO490">
            <v>-598.34</v>
          </cell>
          <cell r="DP490">
            <v>4359.1099999999997</v>
          </cell>
          <cell r="DQ490">
            <v>135.97</v>
          </cell>
          <cell r="DS490">
            <v>20599.23</v>
          </cell>
          <cell r="DT490">
            <v>-16754.169999999998</v>
          </cell>
          <cell r="DU490">
            <v>-2742.62</v>
          </cell>
          <cell r="DV490">
            <v>-752.26</v>
          </cell>
          <cell r="DW490">
            <v>350.18000000000097</v>
          </cell>
          <cell r="DX490">
            <v>1.69996645505682E-2</v>
          </cell>
          <cell r="DY490">
            <v>1.7293650813248101E-2</v>
          </cell>
          <cell r="DZ490">
            <v>-805.57</v>
          </cell>
          <cell r="EA490">
            <v>3321.5</v>
          </cell>
          <cell r="EB490">
            <v>100.32</v>
          </cell>
          <cell r="ED490">
            <v>12348.49</v>
          </cell>
          <cell r="EE490">
            <v>-9780.32</v>
          </cell>
          <cell r="EF490">
            <v>-1578.83</v>
          </cell>
          <cell r="EG490">
            <v>-372.9</v>
          </cell>
          <cell r="EH490">
            <v>616.44000000000005</v>
          </cell>
          <cell r="EI490">
            <v>4.9920273652891999E-2</v>
          </cell>
          <cell r="EJ490">
            <v>5.2543246917631597E-2</v>
          </cell>
          <cell r="EK490">
            <v>-323.31</v>
          </cell>
          <cell r="EL490">
            <v>1802.9949999999999</v>
          </cell>
          <cell r="EM490" t="e">
            <v>#VALUE!</v>
          </cell>
          <cell r="EO490">
            <v>15758.6833333333</v>
          </cell>
          <cell r="EP490">
            <v>-12625.996666666701</v>
          </cell>
          <cell r="EQ490">
            <v>-2097.46</v>
          </cell>
          <cell r="ER490">
            <v>-610.68666666666695</v>
          </cell>
          <cell r="ES490">
            <v>424.54000000000201</v>
          </cell>
          <cell r="ET490">
            <v>2.69400679625308E-2</v>
          </cell>
          <cell r="EU490">
            <v>2.7685928765067602E-2</v>
          </cell>
          <cell r="FF490" t="str">
            <v>US450713638</v>
          </cell>
          <cell r="FG490" t="str">
            <v>exclude</v>
          </cell>
          <cell r="FH490" t="str">
            <v>Independence(A+, A, A-, B+, B, B-,U)</v>
          </cell>
          <cell r="FI490" t="str">
            <v>ok, indep</v>
          </cell>
        </row>
        <row r="491">
          <cell r="B491" t="str">
            <v>ENSYNC, INC.</v>
          </cell>
          <cell r="C491" t="str">
            <v>exclude</v>
          </cell>
          <cell r="D491" t="str">
            <v>Insufficient financial data</v>
          </cell>
          <cell r="H491" t="str">
            <v/>
          </cell>
          <cell r="I491" t="str">
            <v>ok, insuf</v>
          </cell>
          <cell r="J491" t="str">
            <v>ok,insuff</v>
          </cell>
          <cell r="M491" t="str">
            <v>ENSYNC, INC.</v>
          </cell>
          <cell r="N491" t="str">
            <v>The company is engaged in the manufacture and sale of energy storage systems for utility and commercial customer application primarily in the United States, Australia and China. The company was founded in 1981 and is headquartered in Menomonee Falls, Wisconsin.The company is a leading developer of advanced energy storage technologies for utility and commercial customer applications. The company's patented flowing electrolyte battery can be packaged in customized systems for: voltage regulation and system stability, power quality/UPS, peak shaving/plant deferral, and renewable support. Its energy storage systems are based upon the company's proprietary zinc-bromine technology which is designed for utility and large customer applications. It is also used for the storage of renewable wind and solar energy production in both grid connected and grid independent environments, as well as for the uninterruptible power supply and power quality protection from voltage, current, or frequency deviations for both commercial and industrial customers.The company has developed, manufactured, and field-tested a wide variety of utility energy storage batteries and systems. Its storage systems have been built for Pacific Gas and Electric Company (San Francisco, USA), United Energy Limited (Melbourne, Australia), Detroit Edison (Detroit, USA), Sumitomo Corporation (Tokyo, Japan), and Sandia National Laboratories (Albuquerque, USA). The companies have been fully integrated with advanced power electronics systems for grid-connected applications, meeting all utility interconnection requirements, including harmonics, noise, safety, and system protection.</v>
          </cell>
          <cell r="O491" t="str">
            <v>Manufacturing</v>
          </cell>
          <cell r="P491" t="str">
            <v>www.ensyncinc.com</v>
          </cell>
          <cell r="Q491" t="str">
            <v>Australia</v>
          </cell>
          <cell r="R491" t="str">
            <v>United States of America</v>
          </cell>
          <cell r="S491" t="str">
            <v>ESNC</v>
          </cell>
          <cell r="T491" t="str">
            <v>A</v>
          </cell>
          <cell r="U491" t="str">
            <v>3691</v>
          </cell>
          <cell r="V491" t="str">
            <v>Engaged in the manufacture and sale of energy storage systems for utility and commercial customer application primarily in the United States, Australia and China</v>
          </cell>
          <cell r="W491" t="str">
            <v>EnSync, Inc. is engaged in developing, licensing and manufacturing energy management systems solutions serving the commercial and industrial (C&amp;I) building, utility, and off-grid markets. The Company develops and commercializes product and service solutions for the distributed energy generation market, including energy management systems, energy storage systems, applications, and Internet of energy platforms that link distributed energy resources with the grid network. The Company's products include Matrix energy management system and advanced energy storage products. The Matrix Energy Management System is a behind the meter energy control system, which focuses at the commercial, industrial and multi-tenant building markets. Matrix Energy Management System offers swappable drawers that can be replaced without taking the entire distributed generation system off line. The Company's Agile Hybrid Storage System is a technology that combines a range of storage units.</v>
          </cell>
          <cell r="X491" t="str">
            <v>ZBB ENERGY CORPORATION</v>
          </cell>
          <cell r="Z491" t="str">
            <v>US391987014</v>
          </cell>
          <cell r="AA491" t="str">
            <v>n.a.</v>
          </cell>
          <cell r="AB491" t="str">
            <v>n.a.</v>
          </cell>
          <cell r="AC491" t="str">
            <v>n.a.</v>
          </cell>
          <cell r="AD491">
            <v>11932.33</v>
          </cell>
          <cell r="AE491" t="str">
            <v>n.a.</v>
          </cell>
          <cell r="AF491" t="str">
            <v>n.a.</v>
          </cell>
          <cell r="AG491" t="str">
            <v>n.a.</v>
          </cell>
          <cell r="AH491">
            <v>11932.33</v>
          </cell>
          <cell r="AI491" t="str">
            <v>n.a.</v>
          </cell>
          <cell r="AJ491" t="str">
            <v>n.a.</v>
          </cell>
          <cell r="AK491" t="str">
            <v>n.a.</v>
          </cell>
          <cell r="AL491" t="str">
            <v>n.a.</v>
          </cell>
          <cell r="AM491" t="str">
            <v>n.a.</v>
          </cell>
          <cell r="AN491" t="str">
            <v>n.a.</v>
          </cell>
          <cell r="AO491" t="str">
            <v>n.a.</v>
          </cell>
          <cell r="AP491">
            <v>11932.33</v>
          </cell>
          <cell r="AQ491" t="str">
            <v>n.a.</v>
          </cell>
          <cell r="AR491" t="str">
            <v>n.a.</v>
          </cell>
          <cell r="AS491" t="str">
            <v>n.a.</v>
          </cell>
          <cell r="AT491" t="str">
            <v>n.a.</v>
          </cell>
          <cell r="AU491" t="str">
            <v>n.a.</v>
          </cell>
          <cell r="AV491" t="str">
            <v>n.a.</v>
          </cell>
          <cell r="AW491" t="str">
            <v>n.a.</v>
          </cell>
          <cell r="AX491">
            <v>-9562.4699999999993</v>
          </cell>
          <cell r="AY491" t="str">
            <v>n.a.</v>
          </cell>
          <cell r="AZ491" t="str">
            <v>n.a.</v>
          </cell>
          <cell r="BA491" t="str">
            <v>n.a.</v>
          </cell>
          <cell r="BB491">
            <v>-4449.97</v>
          </cell>
          <cell r="BC491" t="str">
            <v>n.a.</v>
          </cell>
          <cell r="BD491" t="str">
            <v>n.a.</v>
          </cell>
          <cell r="BE491" t="str">
            <v>n.a.</v>
          </cell>
          <cell r="BF491">
            <v>-10252.67</v>
          </cell>
          <cell r="BG491" t="str">
            <v>n.a.</v>
          </cell>
          <cell r="BH491" t="str">
            <v>n.a.</v>
          </cell>
          <cell r="BI491" t="str">
            <v>n.a.</v>
          </cell>
          <cell r="BJ491">
            <v>-12332.78</v>
          </cell>
          <cell r="BK491" t="str">
            <v>n.a.</v>
          </cell>
          <cell r="BL491" t="str">
            <v>n.a.</v>
          </cell>
          <cell r="BM491" t="str">
            <v>n.a.</v>
          </cell>
          <cell r="BN491">
            <v>-743.42</v>
          </cell>
          <cell r="BO491" t="str">
            <v>n.a.</v>
          </cell>
          <cell r="BP491" t="str">
            <v>n.a.</v>
          </cell>
          <cell r="BQ491" t="str">
            <v>n.a.</v>
          </cell>
          <cell r="BR491">
            <v>-288.17</v>
          </cell>
          <cell r="BS491" t="str">
            <v>n.a.</v>
          </cell>
          <cell r="BT491" t="str">
            <v>n.a.</v>
          </cell>
          <cell r="BU491" t="str">
            <v>n.a.</v>
          </cell>
          <cell r="BV491">
            <v>-455.25</v>
          </cell>
          <cell r="BW491" t="str">
            <v>n.a.</v>
          </cell>
          <cell r="BX491" t="str">
            <v>n.a.</v>
          </cell>
          <cell r="BY491" t="str">
            <v>n.a.</v>
          </cell>
          <cell r="BZ491">
            <v>-13315.83</v>
          </cell>
          <cell r="CA491" t="str">
            <v>n.a.</v>
          </cell>
          <cell r="CB491" t="str">
            <v>n.a.</v>
          </cell>
          <cell r="CC491" t="str">
            <v>n.a.</v>
          </cell>
          <cell r="CD491">
            <v>5877.63</v>
          </cell>
          <cell r="CE491" t="str">
            <v>n.a.</v>
          </cell>
          <cell r="CF491" t="str">
            <v>n.a.</v>
          </cell>
          <cell r="CG491" t="str">
            <v>n.a.</v>
          </cell>
          <cell r="CH491">
            <v>1748.71</v>
          </cell>
          <cell r="CI491" t="str">
            <v>n.a.</v>
          </cell>
          <cell r="CJ491" t="str">
            <v>n.a.</v>
          </cell>
          <cell r="CK491" t="str">
            <v>n.a.</v>
          </cell>
          <cell r="CL491">
            <v>215.01</v>
          </cell>
          <cell r="CM491" t="str">
            <v>n.a.</v>
          </cell>
          <cell r="CN491" t="str">
            <v>n.a.</v>
          </cell>
          <cell r="CO491" t="str">
            <v>n.a.</v>
          </cell>
          <cell r="CP491" t="str">
            <v>n.a.</v>
          </cell>
          <cell r="CQ491" t="str">
            <v>n.a.</v>
          </cell>
          <cell r="CR491" t="str">
            <v>n.a.</v>
          </cell>
          <cell r="CS491" t="str">
            <v>n.a.</v>
          </cell>
          <cell r="CT491">
            <v>2984.53</v>
          </cell>
          <cell r="CU491" t="str">
            <v>n.a.</v>
          </cell>
          <cell r="CV491" t="str">
            <v>n.a.</v>
          </cell>
          <cell r="CW491" t="str">
            <v>n.a.</v>
          </cell>
          <cell r="CX491" t="str">
            <v>n.a.</v>
          </cell>
          <cell r="CY491" t="str">
            <v>n.a.</v>
          </cell>
          <cell r="CZ491" t="str">
            <v>n.a.</v>
          </cell>
          <cell r="DA491" t="str">
            <v>n.a.</v>
          </cell>
          <cell r="DB491">
            <v>698.43</v>
          </cell>
          <cell r="DC491" t="str">
            <v>n.a.</v>
          </cell>
          <cell r="DD491" t="str">
            <v>n.a.</v>
          </cell>
          <cell r="DE491" t="str">
            <v>n.a.</v>
          </cell>
          <cell r="DF491">
            <v>10280.93</v>
          </cell>
          <cell r="DH491" t="str">
            <v>无数据</v>
          </cell>
          <cell r="DI491" t="str">
            <v>n.a.</v>
          </cell>
          <cell r="DJ491" t="str">
            <v>n.a.</v>
          </cell>
          <cell r="DK491" t="str">
            <v>n.a.</v>
          </cell>
          <cell r="DL491" t="str">
            <v>无数据</v>
          </cell>
          <cell r="DM491" t="e">
            <v>#VALUE!</v>
          </cell>
          <cell r="DN491" t="e">
            <v>#VALUE!</v>
          </cell>
          <cell r="DO491" t="str">
            <v>n.a.</v>
          </cell>
          <cell r="DP491" t="e">
            <v>#VALUE!</v>
          </cell>
          <cell r="DQ491" t="e">
            <v>#VALUE!</v>
          </cell>
          <cell r="DS491" t="str">
            <v>无数据</v>
          </cell>
          <cell r="DT491" t="str">
            <v>n.a.</v>
          </cell>
          <cell r="DU491" t="str">
            <v>n.a.</v>
          </cell>
          <cell r="DV491" t="str">
            <v>n.a.</v>
          </cell>
          <cell r="DW491" t="str">
            <v>无数据</v>
          </cell>
          <cell r="DX491" t="e">
            <v>#VALUE!</v>
          </cell>
          <cell r="DY491" t="e">
            <v>#VALUE!</v>
          </cell>
          <cell r="DZ491" t="str">
            <v>n.a.</v>
          </cell>
          <cell r="EA491" t="e">
            <v>#VALUE!</v>
          </cell>
          <cell r="EB491" t="e">
            <v>#VALUE!</v>
          </cell>
          <cell r="ED491" t="str">
            <v>无数据</v>
          </cell>
          <cell r="EE491" t="str">
            <v>n.a.</v>
          </cell>
          <cell r="EF491" t="str">
            <v>n.a.</v>
          </cell>
          <cell r="EG491" t="str">
            <v>n.a.</v>
          </cell>
          <cell r="EH491" t="str">
            <v>无数据</v>
          </cell>
          <cell r="EI491" t="e">
            <v>#VALUE!</v>
          </cell>
          <cell r="EJ491" t="e">
            <v>#VALUE!</v>
          </cell>
          <cell r="EK491" t="str">
            <v>n.a.</v>
          </cell>
          <cell r="EL491" t="e">
            <v>#VALUE!</v>
          </cell>
          <cell r="EM491" t="e">
            <v>#VALUE!</v>
          </cell>
          <cell r="EO491" t="e">
            <v>#VALUE!</v>
          </cell>
          <cell r="EP491" t="e">
            <v>#VALUE!</v>
          </cell>
          <cell r="EQ491" t="e">
            <v>#VALUE!</v>
          </cell>
          <cell r="ER491" t="e">
            <v>#VALUE!</v>
          </cell>
          <cell r="ES491" t="e">
            <v>#VALUE!</v>
          </cell>
          <cell r="ET491" t="e">
            <v>#VALUE!</v>
          </cell>
          <cell r="EU491" t="e">
            <v>#VALUE!</v>
          </cell>
          <cell r="FF491" t="str">
            <v>US391987014</v>
          </cell>
          <cell r="FG491" t="str">
            <v>exclude</v>
          </cell>
          <cell r="FH491" t="str">
            <v>Insufficient financial data</v>
          </cell>
          <cell r="FI491" t="str">
            <v>ok, insuf</v>
          </cell>
        </row>
        <row r="495">
          <cell r="G495" t="str">
            <v>2019-2021 NCP</v>
          </cell>
        </row>
        <row r="496">
          <cell r="F496" t="str">
            <v>MIN</v>
          </cell>
          <cell r="G496">
            <v>-3.3165459564306797E-2</v>
          </cell>
          <cell r="I496">
            <v>0</v>
          </cell>
          <cell r="FI496">
            <v>0</v>
          </cell>
        </row>
        <row r="497">
          <cell r="F497" t="str">
            <v>LQ</v>
          </cell>
          <cell r="G497">
            <v>2.8121628576391E-2</v>
          </cell>
          <cell r="I497">
            <v>1</v>
          </cell>
          <cell r="FI497">
            <v>1</v>
          </cell>
        </row>
        <row r="498">
          <cell r="F498" t="str">
            <v>MED</v>
          </cell>
          <cell r="G498">
            <v>4.63804021828653E-2</v>
          </cell>
          <cell r="I498">
            <v>2</v>
          </cell>
          <cell r="FI498">
            <v>2</v>
          </cell>
        </row>
        <row r="499">
          <cell r="F499" t="str">
            <v>UQ</v>
          </cell>
          <cell r="G499">
            <v>9.7012043665783906E-2</v>
          </cell>
          <cell r="I499">
            <v>3</v>
          </cell>
          <cell r="FI499">
            <v>3</v>
          </cell>
        </row>
        <row r="500">
          <cell r="F500" t="str">
            <v>MAX</v>
          </cell>
          <cell r="G500">
            <v>0.26881008898744702</v>
          </cell>
          <cell r="I500">
            <v>4</v>
          </cell>
          <cell r="FI500">
            <v>4</v>
          </cell>
        </row>
      </sheetData>
      <sheetData sheetId="28"/>
      <sheetData sheetId="29"/>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www.desaybattery.com/" TargetMode="External"/><Relationship Id="rId7" Type="http://schemas.openxmlformats.org/officeDocument/2006/relationships/hyperlink" Target="http://www.feii.com.tw/" TargetMode="External"/><Relationship Id="rId2" Type="http://schemas.openxmlformats.org/officeDocument/2006/relationships/hyperlink" Target="http://www.stl-tech.com/" TargetMode="External"/><Relationship Id="rId1" Type="http://schemas.openxmlformats.org/officeDocument/2006/relationships/hyperlink" Target="http://www.calbjs.com/" TargetMode="External"/><Relationship Id="rId6" Type="http://schemas.openxmlformats.org/officeDocument/2006/relationships/hyperlink" Target="http://www.htmgl.com.cn/" TargetMode="External"/><Relationship Id="rId5" Type="http://schemas.openxmlformats.org/officeDocument/2006/relationships/hyperlink" Target="http://www.klb.com.tw/" TargetMode="External"/><Relationship Id="rId4" Type="http://schemas.openxmlformats.org/officeDocument/2006/relationships/hyperlink" Target="http://www.skyrichpow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5C07-A7F9-43F2-9AA8-3DCF63340C26}">
  <dimension ref="A1:B4"/>
  <sheetViews>
    <sheetView workbookViewId="0">
      <selection activeCell="D11" sqref="D11:D12"/>
    </sheetView>
  </sheetViews>
  <sheetFormatPr defaultRowHeight="13.5" x14ac:dyDescent="0.15"/>
  <cols>
    <col min="1" max="1" width="12.875" bestFit="1" customWidth="1"/>
  </cols>
  <sheetData>
    <row r="1" spans="1:2" x14ac:dyDescent="0.15">
      <c r="A1" s="44" t="s">
        <v>26</v>
      </c>
      <c r="B1">
        <v>12</v>
      </c>
    </row>
    <row r="2" spans="1:2" x14ac:dyDescent="0.15">
      <c r="A2" t="s">
        <v>27</v>
      </c>
      <c r="B2" s="45">
        <v>5.9299999999999999E-2</v>
      </c>
    </row>
    <row r="3" spans="1:2" x14ac:dyDescent="0.15">
      <c r="A3" t="s">
        <v>28</v>
      </c>
      <c r="B3" s="45">
        <v>3.5999999999999997E-2</v>
      </c>
    </row>
    <row r="4" spans="1:2" x14ac:dyDescent="0.15">
      <c r="A4" t="s">
        <v>29</v>
      </c>
      <c r="B4" s="45">
        <v>1.9400000000000001E-2</v>
      </c>
    </row>
  </sheetData>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workbookViewId="0">
      <selection activeCell="J35" sqref="J35"/>
    </sheetView>
  </sheetViews>
  <sheetFormatPr defaultColWidth="8.75" defaultRowHeight="13.5" x14ac:dyDescent="0.15"/>
  <cols>
    <col min="1" max="16384" width="8.75" style="36"/>
  </cols>
  <sheetData/>
  <phoneticPr fontId="3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2"/>
  <sheetViews>
    <sheetView zoomScaleNormal="100" workbookViewId="0">
      <selection activeCell="J23" sqref="J23"/>
    </sheetView>
  </sheetViews>
  <sheetFormatPr defaultColWidth="9.125" defaultRowHeight="15" x14ac:dyDescent="0.15"/>
  <cols>
    <col min="1" max="1" width="9.125" style="29"/>
    <col min="2" max="2" width="43.625" style="28" customWidth="1"/>
    <col min="3" max="3" width="19.5" style="30" customWidth="1"/>
    <col min="4" max="4" width="19.375" style="30" customWidth="1"/>
    <col min="5" max="5" width="18.5" style="30" customWidth="1"/>
    <col min="6" max="6" width="15.5" style="28" customWidth="1"/>
    <col min="7" max="7" width="23.75" style="31" customWidth="1"/>
    <col min="8" max="8" width="13.625" style="28" customWidth="1"/>
    <col min="9" max="9" width="19.5" style="28"/>
    <col min="10" max="10" width="13.125" style="28" bestFit="1" customWidth="1"/>
    <col min="11" max="11" width="8" style="28" bestFit="1" customWidth="1"/>
    <col min="12" max="12" width="19" style="28" bestFit="1" customWidth="1"/>
    <col min="13" max="13" width="20" style="28" bestFit="1" customWidth="1"/>
    <col min="14" max="14" width="19" style="28" bestFit="1" customWidth="1"/>
    <col min="15" max="15" width="17.125" style="28" bestFit="1" customWidth="1"/>
    <col min="16" max="16" width="18" style="28" bestFit="1" customWidth="1"/>
    <col min="17" max="17" width="14.125" style="28" bestFit="1" customWidth="1"/>
    <col min="18" max="16384" width="9.125" style="28"/>
  </cols>
  <sheetData>
    <row r="1" spans="1:17" ht="12.75" x14ac:dyDescent="0.15">
      <c r="A1" s="46" t="s">
        <v>0</v>
      </c>
      <c r="B1" s="47" t="s">
        <v>1</v>
      </c>
      <c r="C1" s="48" t="s">
        <v>2</v>
      </c>
      <c r="D1" s="48" t="s">
        <v>3</v>
      </c>
      <c r="E1" s="48" t="s">
        <v>72</v>
      </c>
      <c r="F1" s="48" t="s">
        <v>73</v>
      </c>
      <c r="G1" s="49" t="s">
        <v>4</v>
      </c>
      <c r="H1" s="50"/>
      <c r="I1" s="50"/>
      <c r="J1" s="51" t="s">
        <v>74</v>
      </c>
      <c r="K1" s="51" t="s">
        <v>75</v>
      </c>
      <c r="L1" s="51" t="s">
        <v>76</v>
      </c>
      <c r="M1" s="51" t="s">
        <v>77</v>
      </c>
      <c r="N1" s="51" t="s">
        <v>78</v>
      </c>
      <c r="O1" s="51" t="s">
        <v>79</v>
      </c>
      <c r="P1" s="51" t="s">
        <v>80</v>
      </c>
      <c r="Q1" s="51" t="s">
        <v>81</v>
      </c>
    </row>
    <row r="2" spans="1:17" ht="16.5" x14ac:dyDescent="0.35">
      <c r="A2" s="52" t="s">
        <v>82</v>
      </c>
      <c r="B2" s="53" t="s">
        <v>83</v>
      </c>
      <c r="C2" s="54" t="str">
        <f>VLOOKUP(B2,'[1]AP 2023'!B:C,2,0)</f>
        <v>include before</v>
      </c>
      <c r="D2" s="54" t="str">
        <f>VLOOKUP(B2,[1]AP2022!B:I,8,0)</f>
        <v>include</v>
      </c>
      <c r="E2" s="54">
        <f>VLOOKUP(B2,'[1]AP 2023'!B:EU,150,0)</f>
        <v>2.5743357725376323E-2</v>
      </c>
      <c r="F2" s="55">
        <f>VLOOKUP(B2,[1]AP2022!B:EU,150,0)</f>
        <v>3.2990296535514101E-2</v>
      </c>
      <c r="G2" s="56" t="s">
        <v>84</v>
      </c>
      <c r="H2" s="50"/>
      <c r="I2" s="50"/>
      <c r="J2" s="57" t="str">
        <f>VLOOKUP(B2,'[1]AP 2023'!B:R,17,0)</f>
        <v>China</v>
      </c>
      <c r="K2" s="57" t="str">
        <f>VLOOKUP(B2,'[1]AP 2023'!B:U,20,0)</f>
        <v>3691</v>
      </c>
      <c r="L2" s="58">
        <f>VLOOKUP(B2,'[1]AP 2023'!B:EX,144,0)</f>
        <v>39286544333.333336</v>
      </c>
      <c r="M2" s="58">
        <f>VLOOKUP(B2,'[1]AP 2023'!B:EX,145,0)</f>
        <v>-33029476666.666668</v>
      </c>
      <c r="N2" s="58">
        <f>VLOOKUP(B2,'[1]AP 2023'!B:EX,146,0)</f>
        <v>-4407533666.666667</v>
      </c>
      <c r="O2" s="58">
        <f>VLOOKUP(B2,'[1]AP 2023'!B:EX,147,0)</f>
        <v>-863549000</v>
      </c>
      <c r="P2" s="58">
        <f>VLOOKUP(B2,'[1]AP 2023'!B:EX,148,0)</f>
        <v>985985000.00000095</v>
      </c>
      <c r="Q2" s="59">
        <f>VLOOKUP(B2,'[1]AP 2023'!B:EX,150,0)</f>
        <v>2.5743357725376323E-2</v>
      </c>
    </row>
    <row r="3" spans="1:17" ht="16.5" x14ac:dyDescent="0.35">
      <c r="A3" s="52" t="s">
        <v>5</v>
      </c>
      <c r="B3" s="60" t="s">
        <v>85</v>
      </c>
      <c r="C3" s="61" t="str">
        <f>VLOOKUP(B3,'[1]AP 2023'!B:C,2,0)</f>
        <v>include before</v>
      </c>
      <c r="D3" s="61" t="str">
        <f>VLOOKUP(B3,[1]AP2022!B:I,8,0)</f>
        <v>include</v>
      </c>
      <c r="E3" s="61">
        <f>VLOOKUP(B3,'[1]AP 2023'!B:EU,150,0)</f>
        <v>4.5601051173716795E-2</v>
      </c>
      <c r="F3" s="55">
        <f>VLOOKUP(B3,[1]AP2022!B:EU,150,0)</f>
        <v>4.63804021828653E-2</v>
      </c>
      <c r="G3" s="56" t="s">
        <v>86</v>
      </c>
      <c r="H3" s="50"/>
      <c r="I3" s="50"/>
      <c r="J3" s="57" t="str">
        <f>VLOOKUP(B3,'[1]AP 2023'!B:R,17,0)</f>
        <v>China</v>
      </c>
      <c r="K3" s="57" t="str">
        <f>VLOOKUP(B3,'[1]AP 2023'!B:U,20,0)</f>
        <v>3692</v>
      </c>
      <c r="L3" s="58">
        <f>VLOOKUP(B3,'[1]AP 2023'!B:EX,144,0)</f>
        <v>20057368333.333332</v>
      </c>
      <c r="M3" s="58">
        <f>VLOOKUP(B3,'[1]AP 2023'!B:EX,145,0)</f>
        <v>-17987089666.666668</v>
      </c>
      <c r="N3" s="58">
        <f>VLOOKUP(B3,'[1]AP 2023'!B:EX,146,0)</f>
        <v>-935018000</v>
      </c>
      <c r="O3" s="58">
        <f>VLOOKUP(B3,'[1]AP 2023'!B:EX,147,0)</f>
        <v>-260513000</v>
      </c>
      <c r="P3" s="58">
        <f>VLOOKUP(B3,'[1]AP 2023'!B:EX,148,0)</f>
        <v>874747666.66666412</v>
      </c>
      <c r="Q3" s="59">
        <f>VLOOKUP(B3,'[1]AP 2023'!B:EX,150,0)</f>
        <v>4.5601051173716795E-2</v>
      </c>
    </row>
    <row r="4" spans="1:17" ht="16.5" x14ac:dyDescent="0.35">
      <c r="A4" s="52" t="s">
        <v>6</v>
      </c>
      <c r="B4" s="53" t="s">
        <v>87</v>
      </c>
      <c r="C4" s="54" t="str">
        <f>VLOOKUP(B4,'[1]AP 2023'!B:C,2,0)</f>
        <v>include before</v>
      </c>
      <c r="D4" s="54" t="str">
        <f>VLOOKUP(B4,[1]AP2022!B:I,8,0)</f>
        <v>include</v>
      </c>
      <c r="E4" s="54">
        <f>VLOOKUP(B4,'[1]AP 2023'!B:EU,150,0)</f>
        <v>7.1451687430522812E-2</v>
      </c>
      <c r="F4" s="55">
        <f>VLOOKUP(B4,[1]AP2022!B:EU,150,0)</f>
        <v>0.12506246573098001</v>
      </c>
      <c r="G4" s="56" t="s">
        <v>88</v>
      </c>
      <c r="H4" s="50"/>
      <c r="I4" s="50"/>
      <c r="J4" s="57" t="str">
        <f>VLOOKUP(B4,'[1]AP 2023'!B:R,17,0)</f>
        <v>China</v>
      </c>
      <c r="K4" s="57" t="str">
        <f>VLOOKUP(B4,'[1]AP 2023'!B:U,20,0)</f>
        <v>3691</v>
      </c>
      <c r="L4" s="58">
        <f>VLOOKUP(B4,'[1]AP 2023'!B:EX,144,0)</f>
        <v>20343710333.333332</v>
      </c>
      <c r="M4" s="58">
        <f>VLOOKUP(B4,'[1]AP 2023'!B:EX,145,0)</f>
        <v>-15690680666.666666</v>
      </c>
      <c r="N4" s="58">
        <f>VLOOKUP(B4,'[1]AP 2023'!B:EX,146,0)</f>
        <v>-2522753666.6666665</v>
      </c>
      <c r="O4" s="58">
        <f>VLOOKUP(B4,'[1]AP 2023'!B:EX,147,0)</f>
        <v>-773619000</v>
      </c>
      <c r="P4" s="58">
        <f>VLOOKUP(B4,'[1]AP 2023'!B:EX,148,0)</f>
        <v>1356656999.9999995</v>
      </c>
      <c r="Q4" s="59">
        <f>VLOOKUP(B4,'[1]AP 2023'!B:EX,150,0)</f>
        <v>7.1451687430522812E-2</v>
      </c>
    </row>
    <row r="5" spans="1:17" ht="16.5" x14ac:dyDescent="0.35">
      <c r="A5" s="52" t="s">
        <v>89</v>
      </c>
      <c r="B5" s="60" t="s">
        <v>90</v>
      </c>
      <c r="C5" s="61" t="str">
        <f>VLOOKUP(B5,'[1]AP 2023'!B:C,2,0)</f>
        <v>include before</v>
      </c>
      <c r="D5" s="61" t="str">
        <f>VLOOKUP(B5,[1]AP2022!B:I,8,0)</f>
        <v>include</v>
      </c>
      <c r="E5" s="61">
        <f>VLOOKUP(B5,'[1]AP 2023'!B:EU,150,0)</f>
        <v>8.6075133788675331E-2</v>
      </c>
      <c r="F5" s="55">
        <f>VLOOKUP(B5,[1]AP2022!B:EU,150,0)</f>
        <v>9.7012043665783906E-2</v>
      </c>
      <c r="G5" s="56" t="s">
        <v>91</v>
      </c>
      <c r="H5" s="50"/>
      <c r="I5" s="50"/>
      <c r="J5" s="57" t="str">
        <f>VLOOKUP(B5,'[1]AP 2023'!B:R,17,0)</f>
        <v>China</v>
      </c>
      <c r="K5" s="57" t="str">
        <f>VLOOKUP(B5,'[1]AP 2023'!B:U,20,0)</f>
        <v>3699</v>
      </c>
      <c r="L5" s="58">
        <f>VLOOKUP(B5,'[1]AP 2023'!B:EX,144,0)</f>
        <v>7317962666.666667</v>
      </c>
      <c r="M5" s="58">
        <f>VLOOKUP(B5,'[1]AP 2023'!B:EX,145,0)</f>
        <v>-5640511333.333333</v>
      </c>
      <c r="N5" s="58">
        <f>VLOOKUP(B5,'[1]AP 2023'!B:EX,146,0)</f>
        <v>-936538333.33333337</v>
      </c>
      <c r="O5" s="58">
        <f>VLOOKUP(B5,'[1]AP 2023'!B:EX,147,0)</f>
        <v>-160939666.66666666</v>
      </c>
      <c r="P5" s="58">
        <f>VLOOKUP(B5,'[1]AP 2023'!B:EX,148,0)</f>
        <v>579973333.33333397</v>
      </c>
      <c r="Q5" s="59">
        <f>VLOOKUP(B5,'[1]AP 2023'!B:EX,150,0)</f>
        <v>8.6075133788675331E-2</v>
      </c>
    </row>
    <row r="6" spans="1:17" ht="16.5" x14ac:dyDescent="0.35">
      <c r="A6" s="52" t="s">
        <v>7</v>
      </c>
      <c r="B6" s="60" t="s">
        <v>92</v>
      </c>
      <c r="C6" s="61" t="str">
        <f>VLOOKUP(B6,'[1]AP 2023'!B:C,2,0)</f>
        <v>include before</v>
      </c>
      <c r="D6" s="61" t="str">
        <f>VLOOKUP(B6,[1]AP2022!B:I,8,0)</f>
        <v>include</v>
      </c>
      <c r="E6" s="61">
        <f>VLOOKUP(B6,'[1]AP 2023'!B:EU,150,0)</f>
        <v>5.46569580419973E-2</v>
      </c>
      <c r="F6" s="55">
        <f>VLOOKUP(B6,[1]AP2022!B:EU,150,0)</f>
        <v>5.6235607780793499E-2</v>
      </c>
      <c r="G6" s="56" t="s">
        <v>93</v>
      </c>
      <c r="H6" s="50"/>
      <c r="I6" s="50"/>
      <c r="J6" s="57" t="str">
        <f>VLOOKUP(B6,'[1]AP 2023'!B:R,17,0)</f>
        <v>Taiwan, China</v>
      </c>
      <c r="K6" s="57" t="str">
        <f>VLOOKUP(B6,'[1]AP 2023'!B:U,20,0)</f>
        <v>3691</v>
      </c>
      <c r="L6" s="58">
        <f>VLOOKUP(B6,'[1]AP 2023'!B:EX,144,0)</f>
        <v>19729936333.333332</v>
      </c>
      <c r="M6" s="58">
        <f>VLOOKUP(B6,'[1]AP 2023'!B:EX,145,0)</f>
        <v>-17661768333.333332</v>
      </c>
      <c r="N6" s="58">
        <f>VLOOKUP(B6,'[1]AP 2023'!B:EX,146,0)</f>
        <v>-778636666.66666663</v>
      </c>
      <c r="O6" s="58">
        <f>VLOOKUP(B6,'[1]AP 2023'!B:EX,147,0)</f>
        <v>-267039333.33333334</v>
      </c>
      <c r="P6" s="58">
        <f>VLOOKUP(B6,'[1]AP 2023'!B:EX,148,0)</f>
        <v>1022492000.0000001</v>
      </c>
      <c r="Q6" s="59">
        <f>VLOOKUP(B6,'[1]AP 2023'!B:EX,150,0)</f>
        <v>5.46569580419973E-2</v>
      </c>
    </row>
    <row r="7" spans="1:17" ht="16.5" x14ac:dyDescent="0.35">
      <c r="A7" s="52" t="s">
        <v>8</v>
      </c>
      <c r="B7" s="60" t="s">
        <v>94</v>
      </c>
      <c r="C7" s="61" t="str">
        <f>VLOOKUP(B7,'[1]AP 2023'!B:C,2,0)</f>
        <v>include before</v>
      </c>
      <c r="D7" s="61" t="str">
        <f>VLOOKUP(B7,[1]AP2022!B:I,8,0)</f>
        <v>include</v>
      </c>
      <c r="E7" s="61">
        <f>VLOOKUP(B7,'[1]AP 2023'!B:EU,150,0)</f>
        <v>5.5236182010330773E-2</v>
      </c>
      <c r="F7" s="55">
        <f>VLOOKUP(B7,[1]AP2022!B:EU,150,0)</f>
        <v>4.7906247224580797E-2</v>
      </c>
      <c r="G7" s="56" t="s">
        <v>95</v>
      </c>
      <c r="H7" s="50"/>
      <c r="I7" s="50"/>
      <c r="J7" s="57" t="str">
        <f>VLOOKUP(B7,'[1]AP 2023'!B:R,17,0)</f>
        <v>China</v>
      </c>
      <c r="K7" s="57" t="str">
        <f>VLOOKUP(B7,'[1]AP 2023'!B:U,20,0)</f>
        <v>3691</v>
      </c>
      <c r="L7" s="58">
        <f>VLOOKUP(B7,'[1]AP 2023'!B:EX,144,0)</f>
        <v>5997336000</v>
      </c>
      <c r="M7" s="58">
        <f>VLOOKUP(B7,'[1]AP 2023'!B:EX,145,0)</f>
        <v>-4710890000</v>
      </c>
      <c r="N7" s="58">
        <f>VLOOKUP(B7,'[1]AP 2023'!B:EX,146,0)</f>
        <v>-632538666.66666663</v>
      </c>
      <c r="O7" s="58">
        <f>VLOOKUP(B7,'[1]AP 2023'!B:EX,147,0)</f>
        <v>-339977666.66666669</v>
      </c>
      <c r="P7" s="58">
        <f>VLOOKUP(B7,'[1]AP 2023'!B:EX,148,0)</f>
        <v>313929666.66666669</v>
      </c>
      <c r="Q7" s="59">
        <f>VLOOKUP(B7,'[1]AP 2023'!B:EX,150,0)</f>
        <v>5.5236182010330773E-2</v>
      </c>
    </row>
    <row r="8" spans="1:17" ht="16.5" x14ac:dyDescent="0.35">
      <c r="A8" s="52" t="s">
        <v>96</v>
      </c>
      <c r="B8" s="60" t="s">
        <v>97</v>
      </c>
      <c r="C8" s="61" t="str">
        <f>VLOOKUP(B8,'[1]AP 2023'!B:C,2,0)</f>
        <v>include before</v>
      </c>
      <c r="D8" s="61" t="str">
        <f>VLOOKUP(B8,[1]AP2022!B:I,8,0)</f>
        <v>include</v>
      </c>
      <c r="E8" s="61">
        <f>VLOOKUP(B8,'[1]AP 2023'!B:EU,150,0)</f>
        <v>2.6378416202501545E-2</v>
      </c>
      <c r="F8" s="55">
        <f>VLOOKUP(B8,[1]AP2022!B:EU,150,0)</f>
        <v>2.8121628576391E-2</v>
      </c>
      <c r="G8" s="56" t="s">
        <v>98</v>
      </c>
      <c r="H8" s="50"/>
      <c r="I8" s="50"/>
      <c r="J8" s="57" t="str">
        <f>VLOOKUP(B8,'[1]AP 2023'!B:R,17,0)</f>
        <v>Taiwan, China</v>
      </c>
      <c r="K8" s="57" t="str">
        <f>VLOOKUP(B8,'[1]AP 2023'!B:U,20,0)</f>
        <v>3699</v>
      </c>
      <c r="L8" s="58">
        <f>VLOOKUP(B8,'[1]AP 2023'!B:EX,144,0)</f>
        <v>12407058333.333334</v>
      </c>
      <c r="M8" s="58">
        <f>VLOOKUP(B8,'[1]AP 2023'!B:EX,145,0)</f>
        <v>-11135396333.333334</v>
      </c>
      <c r="N8" s="58">
        <f>VLOOKUP(B8,'[1]AP 2023'!B:EX,146,0)</f>
        <v>-809870000</v>
      </c>
      <c r="O8" s="58">
        <f>VLOOKUP(B8,'[1]AP 2023'!B:EX,147,0)</f>
        <v>-142924666.66666666</v>
      </c>
      <c r="P8" s="58">
        <f>VLOOKUP(B8,'[1]AP 2023'!B:EX,148,0)</f>
        <v>318867333.33333337</v>
      </c>
      <c r="Q8" s="59">
        <f>VLOOKUP(B8,'[1]AP 2023'!B:EX,150,0)</f>
        <v>2.6378416202501545E-2</v>
      </c>
    </row>
    <row r="9" spans="1:17" ht="16.5" x14ac:dyDescent="0.35">
      <c r="A9" s="52" t="s">
        <v>23</v>
      </c>
      <c r="B9" s="60" t="s">
        <v>99</v>
      </c>
      <c r="C9" s="61" t="str">
        <f>VLOOKUP(B9,'[1]AP 2023'!B:C,2,0)</f>
        <v>include before</v>
      </c>
      <c r="D9" s="61" t="str">
        <f>VLOOKUP(B9,[1]AP2022!B:I,8,0)</f>
        <v>include</v>
      </c>
      <c r="E9" s="61">
        <f>VLOOKUP(B9,'[1]AP 2023'!B:EU,150,0)</f>
        <v>6.5523571698020786E-3</v>
      </c>
      <c r="F9" s="55">
        <f>VLOOKUP(B9,[1]AP2022!B:EU,150,0)</f>
        <v>6.0157053700834601E-3</v>
      </c>
      <c r="G9" s="56" t="s">
        <v>100</v>
      </c>
      <c r="H9" s="50"/>
      <c r="I9" s="50"/>
      <c r="J9" s="57" t="str">
        <f>VLOOKUP(B9,'[1]AP 2023'!B:R,17,0)</f>
        <v>China</v>
      </c>
      <c r="K9" s="57" t="str">
        <f>VLOOKUP(B9,'[1]AP 2023'!B:U,20,0)</f>
        <v>3691</v>
      </c>
      <c r="L9" s="58">
        <f>VLOOKUP(B9,'[1]AP 2023'!B:EX,144,0)</f>
        <v>3211718333.3333335</v>
      </c>
      <c r="M9" s="58">
        <f>VLOOKUP(B9,'[1]AP 2023'!B:EX,145,0)</f>
        <v>-2670210333.3333335</v>
      </c>
      <c r="N9" s="58">
        <f>VLOOKUP(B9,'[1]AP 2023'!B:EX,146,0)</f>
        <v>-381892333.33333331</v>
      </c>
      <c r="O9" s="58">
        <f>VLOOKUP(B9,'[1]AP 2023'!B:EX,147,0)</f>
        <v>-138708333.33333334</v>
      </c>
      <c r="P9" s="58">
        <f>VLOOKUP(B9,'[1]AP 2023'!B:EX,148,0)</f>
        <v>20907333.333333343</v>
      </c>
      <c r="Q9" s="59">
        <f>VLOOKUP(B9,'[1]AP 2023'!B:EX,150,0)</f>
        <v>6.5523571698020786E-3</v>
      </c>
    </row>
    <row r="10" spans="1:17" ht="16.5" x14ac:dyDescent="0.35">
      <c r="A10" s="52" t="s">
        <v>9</v>
      </c>
      <c r="B10" s="60" t="s">
        <v>101</v>
      </c>
      <c r="C10" s="61" t="str">
        <f>VLOOKUP(B10,'[1]AP 2023'!B:C,2,0)</f>
        <v>include before</v>
      </c>
      <c r="D10" s="61" t="str">
        <f>VLOOKUP(B10,[1]AP2022!B:I,8,0)</f>
        <v>include</v>
      </c>
      <c r="E10" s="61">
        <f>VLOOKUP(B10,'[1]AP 2023'!B:EU,150,0)</f>
        <v>0.30338683001522609</v>
      </c>
      <c r="F10" s="55">
        <f>VLOOKUP(B10,[1]AP2022!B:EU,150,0)</f>
        <v>0.26881008898744702</v>
      </c>
      <c r="G10" s="56" t="s">
        <v>102</v>
      </c>
      <c r="H10" s="50"/>
      <c r="I10" s="50"/>
      <c r="J10" s="57" t="str">
        <f>VLOOKUP(B10,'[1]AP 2023'!B:R,17,0)</f>
        <v>China</v>
      </c>
      <c r="K10" s="57" t="str">
        <f>VLOOKUP(B10,'[1]AP 2023'!B:U,20,0)</f>
        <v>3691</v>
      </c>
      <c r="L10" s="58">
        <f>VLOOKUP(B10,'[1]AP 2023'!B:EX,144,0)</f>
        <v>3031164666.6666665</v>
      </c>
      <c r="M10" s="58">
        <f>VLOOKUP(B10,'[1]AP 2023'!B:EX,145,0)</f>
        <v>-1956410000</v>
      </c>
      <c r="N10" s="58">
        <f>VLOOKUP(B10,'[1]AP 2023'!B:EX,146,0)</f>
        <v>-324854666.66666669</v>
      </c>
      <c r="O10" s="58">
        <f>VLOOKUP(B10,'[1]AP 2023'!B:EX,147,0)</f>
        <v>-44341666.666666664</v>
      </c>
      <c r="P10" s="58">
        <f>VLOOKUP(B10,'[1]AP 2023'!B:EX,148,0)</f>
        <v>705558333.33333313</v>
      </c>
      <c r="Q10" s="59">
        <f>VLOOKUP(B10,'[1]AP 2023'!B:EX,150,0)</f>
        <v>0.30338683001522609</v>
      </c>
    </row>
    <row r="11" spans="1:17" ht="16.5" x14ac:dyDescent="0.35">
      <c r="A11" s="52" t="s">
        <v>103</v>
      </c>
      <c r="B11" s="62" t="s">
        <v>104</v>
      </c>
      <c r="C11" s="54" t="str">
        <f>VLOOKUP(B11,'[1]AP 2023'!B:C,2,0)</f>
        <v>include before</v>
      </c>
      <c r="D11" s="54" t="str">
        <f>VLOOKUP(B11,[1]AP2022!B:I,8,0)</f>
        <v>include</v>
      </c>
      <c r="E11" s="54">
        <f>VLOOKUP(B11,'[1]AP 2023'!B:EU,150,0)</f>
        <v>2.3445379024963405E-2</v>
      </c>
      <c r="F11" s="55">
        <f>VLOOKUP(B11,[1]AP2022!B:EU,150,0)</f>
        <v>-3.3165459564306797E-2</v>
      </c>
      <c r="G11" s="56" t="s">
        <v>105</v>
      </c>
      <c r="H11" s="50"/>
      <c r="I11" s="50"/>
      <c r="J11" s="57" t="str">
        <f>VLOOKUP(B11,'[1]AP 2023'!B:R,17,0)</f>
        <v>China</v>
      </c>
      <c r="K11" s="57" t="str">
        <f>VLOOKUP(B11,'[1]AP 2023'!B:U,20,0)</f>
        <v>3692</v>
      </c>
      <c r="L11" s="58">
        <f>VLOOKUP(B11,'[1]AP 2023'!B:EX,144,0)</f>
        <v>262496000</v>
      </c>
      <c r="M11" s="58">
        <f>VLOOKUP(B11,'[1]AP 2023'!B:EX,145,0)</f>
        <v>-185373666.66666666</v>
      </c>
      <c r="N11" s="58">
        <f>VLOOKUP(B11,'[1]AP 2023'!B:EX,146,0)</f>
        <v>-49867666.666666664</v>
      </c>
      <c r="O11" s="58">
        <f>VLOOKUP(B11,'[1]AP 2023'!B:EX,147,0)</f>
        <v>-21241333.333333332</v>
      </c>
      <c r="P11" s="58">
        <f>VLOOKUP(B11,'[1]AP 2023'!B:EX,148,0)</f>
        <v>6013333.333333347</v>
      </c>
      <c r="Q11" s="59">
        <f>VLOOKUP(B11,'[1]AP 2023'!B:EX,150,0)</f>
        <v>2.3445379024963405E-2</v>
      </c>
    </row>
    <row r="12" spans="1:17" ht="16.5" x14ac:dyDescent="0.35">
      <c r="A12" s="52" t="s">
        <v>24</v>
      </c>
      <c r="B12" s="63" t="s">
        <v>106</v>
      </c>
      <c r="C12" s="64" t="str">
        <f>VLOOKUP(B12,'[1]AP 2023'!B:C,2,0)</f>
        <v>include</v>
      </c>
      <c r="D12" s="54" t="str">
        <f>VLOOKUP(B12,[1]AP2022!B:I,8,0)</f>
        <v>ok, loss</v>
      </c>
      <c r="E12" s="54">
        <f>VLOOKUP(B12,'[1]AP 2023'!B:EU,150,0)</f>
        <v>7.4371356039829202E-3</v>
      </c>
      <c r="F12" s="65"/>
      <c r="G12" s="56" t="s">
        <v>107</v>
      </c>
      <c r="H12" s="50"/>
      <c r="I12" s="50"/>
      <c r="J12" s="57" t="str">
        <f>VLOOKUP(B12,'[1]AP 2023'!B:R,17,0)</f>
        <v>China</v>
      </c>
      <c r="K12" s="57" t="str">
        <f>VLOOKUP(B12,'[1]AP 2023'!B:U,20,0)</f>
        <v>3691</v>
      </c>
      <c r="L12" s="58">
        <f>VLOOKUP(B12,'[1]AP 2023'!B:EX,144,0)</f>
        <v>10005825333.333334</v>
      </c>
      <c r="M12" s="58">
        <f>VLOOKUP(B12,'[1]AP 2023'!B:EX,145,0)</f>
        <v>-8404986333.333333</v>
      </c>
      <c r="N12" s="58">
        <f>VLOOKUP(B12,'[1]AP 2023'!B:EX,146,0)</f>
        <v>-925844333.33333337</v>
      </c>
      <c r="O12" s="58">
        <f>VLOOKUP(B12,'[1]AP 2023'!B:EX,147,0)</f>
        <v>-601129333.33333337</v>
      </c>
      <c r="P12" s="58">
        <f>VLOOKUP(B12,'[1]AP 2023'!B:EX,148,0)</f>
        <v>73865333.333334208</v>
      </c>
      <c r="Q12" s="59">
        <f>VLOOKUP(B12,'[1]AP 2023'!B:EX,150,0)</f>
        <v>7.4371356039829202E-3</v>
      </c>
    </row>
    <row r="13" spans="1:17" ht="16.5" x14ac:dyDescent="0.35">
      <c r="A13" s="52" t="s">
        <v>25</v>
      </c>
      <c r="B13" s="66" t="s">
        <v>108</v>
      </c>
      <c r="C13" s="54" t="str">
        <f>VLOOKUP(B13,'[1]AP 2023'!B:C,2,0)</f>
        <v>include</v>
      </c>
      <c r="D13" s="54" t="str">
        <f>VLOOKUP(B13,[1]AP2022!B:I,8,0)</f>
        <v>ok, loss</v>
      </c>
      <c r="E13" s="54">
        <f>VLOOKUP(B13,'[1]AP 2023'!B:EU,150,0)</f>
        <v>-2.0592936802974068E-2</v>
      </c>
      <c r="F13" s="55"/>
      <c r="G13" s="56" t="s">
        <v>109</v>
      </c>
      <c r="H13" s="50"/>
      <c r="I13" s="50"/>
      <c r="J13" s="57" t="str">
        <f>VLOOKUP(B13,'[1]AP 2023'!B:R,17,0)</f>
        <v>Taiwan, China</v>
      </c>
      <c r="K13" s="57" t="str">
        <f>VLOOKUP(B13,'[1]AP 2023'!B:U,20,0)</f>
        <v>3691</v>
      </c>
      <c r="L13" s="58">
        <f>VLOOKUP(B13,'[1]AP 2023'!B:EX,144,0)</f>
        <v>878201666.66666663</v>
      </c>
      <c r="M13" s="58">
        <f>VLOOKUP(B13,'[1]AP 2023'!B:EX,145,0)</f>
        <v>-760713333.33333337</v>
      </c>
      <c r="N13" s="58">
        <f>VLOOKUP(B13,'[1]AP 2023'!B:EX,146,0)</f>
        <v>-121849000</v>
      </c>
      <c r="O13" s="58">
        <f>VLOOKUP(B13,'[1]AP 2023'!B:EX,147,0)</f>
        <v>-14104333.333333334</v>
      </c>
      <c r="P13" s="58">
        <f>VLOOKUP(B13,'[1]AP 2023'!B:EX,148,0)</f>
        <v>-18465000.000000082</v>
      </c>
      <c r="Q13" s="59">
        <f>VLOOKUP(B13,'[1]AP 2023'!B:EX,150,0)</f>
        <v>-2.0592936802974068E-2</v>
      </c>
    </row>
    <row r="14" spans="1:17" ht="16.5" x14ac:dyDescent="0.35">
      <c r="A14" s="52"/>
      <c r="B14" s="67" t="s">
        <v>110</v>
      </c>
      <c r="C14" s="54" t="str">
        <f>VLOOKUP(B14,'[1]AP 2023'!B:C,2,0)</f>
        <v>exclude</v>
      </c>
      <c r="D14" s="54" t="str">
        <f>VLOOKUP(B14,[1]AP2022!B:I,8,0)</f>
        <v>include</v>
      </c>
      <c r="E14" s="54"/>
      <c r="F14" s="55">
        <f>VLOOKUP(B14,[1]AP2022!B:EU,150,0)</f>
        <v>0.18637457777418701</v>
      </c>
      <c r="G14" s="56" t="s">
        <v>111</v>
      </c>
      <c r="H14" s="50"/>
      <c r="I14" s="50"/>
      <c r="J14" s="50"/>
      <c r="K14" s="50"/>
      <c r="L14" s="50"/>
      <c r="M14" s="50"/>
      <c r="N14" s="50"/>
      <c r="O14" s="50"/>
      <c r="P14" s="50"/>
      <c r="Q14" s="50"/>
    </row>
    <row r="15" spans="1:17" ht="16.5" x14ac:dyDescent="0.35">
      <c r="A15" s="52"/>
      <c r="B15" s="67" t="s">
        <v>112</v>
      </c>
      <c r="C15" s="54" t="str">
        <f>VLOOKUP(B15,'[1]AP 2023'!B:C,2,0)</f>
        <v>exclude</v>
      </c>
      <c r="D15" s="54" t="str">
        <f>VLOOKUP(B15,[1]AP2022!B:I,8,0)</f>
        <v>include</v>
      </c>
      <c r="E15" s="54"/>
      <c r="F15" s="55">
        <f>VLOOKUP(B15,[1]AP2022!B:EU,150,0)</f>
        <v>3.4171130844662799E-2</v>
      </c>
      <c r="G15" s="68" t="s">
        <v>113</v>
      </c>
      <c r="H15" s="50"/>
      <c r="I15" s="50"/>
      <c r="J15" s="50"/>
      <c r="K15" s="50"/>
      <c r="L15" s="50"/>
      <c r="M15" s="50"/>
      <c r="N15" s="50"/>
      <c r="O15" s="50"/>
      <c r="P15" s="50"/>
      <c r="Q15" s="50"/>
    </row>
    <row r="16" spans="1:17" ht="16.5" x14ac:dyDescent="0.35">
      <c r="A16" s="69"/>
      <c r="B16" s="70" t="s">
        <v>114</v>
      </c>
      <c r="C16" s="54" t="str">
        <f>VLOOKUP(B16,'[1]AP 2023'!B:C,2,0)</f>
        <v>exclude</v>
      </c>
      <c r="D16" s="54" t="e">
        <f>VLOOKUP(B16,[1]AP2022!B:I,8,0)</f>
        <v>#N/A</v>
      </c>
      <c r="E16" s="54"/>
      <c r="F16" s="55"/>
      <c r="G16" s="56" t="s">
        <v>115</v>
      </c>
      <c r="H16" s="50"/>
      <c r="I16" s="50"/>
      <c r="J16" s="50"/>
      <c r="K16" s="50"/>
      <c r="L16" s="50"/>
      <c r="M16" s="50"/>
      <c r="N16" s="50"/>
      <c r="O16" s="50"/>
      <c r="P16" s="50"/>
      <c r="Q16" s="50"/>
    </row>
    <row r="17" spans="1:17" ht="16.5" x14ac:dyDescent="0.35">
      <c r="A17" s="69"/>
      <c r="B17" s="70"/>
      <c r="C17" s="54"/>
      <c r="D17" s="54"/>
      <c r="E17" s="54"/>
      <c r="F17" s="55"/>
      <c r="G17" s="56"/>
      <c r="H17" s="50"/>
      <c r="I17" s="50"/>
      <c r="J17" s="50"/>
      <c r="K17" s="50"/>
      <c r="L17" s="50"/>
      <c r="M17" s="50"/>
      <c r="N17" s="50"/>
      <c r="O17" s="50"/>
      <c r="P17" s="50"/>
      <c r="Q17" s="50"/>
    </row>
    <row r="18" spans="1:17" ht="16.5" x14ac:dyDescent="0.35">
      <c r="A18" s="69"/>
      <c r="B18" s="70"/>
      <c r="C18" s="54"/>
      <c r="D18" s="54"/>
      <c r="E18" s="54"/>
      <c r="F18" s="55"/>
      <c r="G18" s="56"/>
      <c r="H18" s="50"/>
      <c r="I18" s="50"/>
      <c r="J18" s="50"/>
      <c r="K18" s="50"/>
      <c r="L18" s="50"/>
      <c r="M18" s="50"/>
      <c r="N18" s="50"/>
      <c r="O18" s="50"/>
      <c r="P18" s="50"/>
      <c r="Q18" s="50"/>
    </row>
    <row r="19" spans="1:17" ht="16.5" x14ac:dyDescent="0.35">
      <c r="A19" s="69"/>
      <c r="B19" s="70"/>
      <c r="C19" s="54"/>
      <c r="D19" s="54"/>
      <c r="E19" s="54"/>
      <c r="F19" s="55"/>
      <c r="G19" s="56"/>
      <c r="H19" s="50"/>
      <c r="I19" s="50"/>
      <c r="J19" s="50"/>
      <c r="K19" s="50"/>
      <c r="L19" s="50"/>
      <c r="M19" s="50"/>
      <c r="N19" s="50"/>
      <c r="O19" s="50"/>
      <c r="P19" s="50"/>
      <c r="Q19" s="50"/>
    </row>
    <row r="20" spans="1:17" ht="14.25" x14ac:dyDescent="0.2">
      <c r="A20" s="71" t="s">
        <v>116</v>
      </c>
      <c r="B20" s="67" t="s">
        <v>117</v>
      </c>
      <c r="C20" s="54" t="str">
        <f>VLOOKUP(B20,'[1]AP 2023'!B:C,2,0)</f>
        <v>exclude</v>
      </c>
      <c r="D20" s="54" t="str">
        <f>VLOOKUP(B20,[1]AP2022!B:I,8,0)</f>
        <v>include</v>
      </c>
      <c r="E20" s="54"/>
      <c r="F20" s="55">
        <f>VLOOKUP(B20,[1]AP2022!B:EU,150,0)</f>
        <v>-1.9241795931935299E-2</v>
      </c>
      <c r="G20" s="72" t="s">
        <v>31</v>
      </c>
      <c r="H20" s="50"/>
      <c r="I20" s="50"/>
      <c r="J20" s="50"/>
      <c r="K20" s="50"/>
      <c r="L20" s="50"/>
      <c r="M20" s="50"/>
      <c r="N20" s="50"/>
      <c r="O20" s="50"/>
      <c r="P20" s="50"/>
      <c r="Q20" s="50"/>
    </row>
    <row r="21" spans="1:17" x14ac:dyDescent="0.15">
      <c r="B21" s="29"/>
      <c r="C21" s="35"/>
      <c r="D21" s="35"/>
      <c r="E21" s="35"/>
    </row>
    <row r="22" spans="1:17" x14ac:dyDescent="0.15">
      <c r="B22" s="29"/>
      <c r="C22" s="35"/>
      <c r="D22" s="35"/>
      <c r="E22" s="35"/>
    </row>
    <row r="23" spans="1:17" x14ac:dyDescent="0.15">
      <c r="B23" s="29"/>
      <c r="C23" s="35"/>
      <c r="D23" s="35"/>
      <c r="E23" s="35"/>
    </row>
    <row r="24" spans="1:17" x14ac:dyDescent="0.15">
      <c r="B24" s="29"/>
      <c r="C24" s="35"/>
      <c r="D24" s="32"/>
      <c r="E24" s="33" t="s">
        <v>10</v>
      </c>
      <c r="F24" s="33" t="s">
        <v>11</v>
      </c>
    </row>
    <row r="25" spans="1:17" x14ac:dyDescent="0.15">
      <c r="B25" s="29"/>
      <c r="C25" s="35"/>
      <c r="D25" s="34" t="s">
        <v>12</v>
      </c>
      <c r="E25" s="34">
        <f>QUARTILE($E$2:$E$13,G25)</f>
        <v>-2.0592936802974068E-2</v>
      </c>
      <c r="F25" s="34">
        <f>QUARTILE($F$2:$F$20,G25)</f>
        <v>-3.3165459564306797E-2</v>
      </c>
      <c r="G25" s="31">
        <v>0</v>
      </c>
    </row>
    <row r="26" spans="1:17" x14ac:dyDescent="0.15">
      <c r="B26" s="29"/>
      <c r="C26" s="35"/>
      <c r="D26" s="34" t="s">
        <v>13</v>
      </c>
      <c r="E26" s="34">
        <f t="shared" ref="E26:E29" si="0">QUARTILE($E$2:$E$13,G26)</f>
        <v>1.9443318169718282E-2</v>
      </c>
      <c r="F26" s="34">
        <f t="shared" ref="F26:F29" si="1">QUARTILE($F$2:$F$20,G26)</f>
        <v>2.8121628576391E-2</v>
      </c>
      <c r="G26" s="31">
        <v>1</v>
      </c>
    </row>
    <row r="27" spans="1:17" x14ac:dyDescent="0.15">
      <c r="B27" s="29"/>
      <c r="C27" s="35"/>
      <c r="D27" s="43" t="s">
        <v>14</v>
      </c>
      <c r="E27" s="43">
        <f t="shared" si="0"/>
        <v>3.598973368810917E-2</v>
      </c>
      <c r="F27" s="43">
        <f t="shared" si="1"/>
        <v>4.63804021828653E-2</v>
      </c>
      <c r="G27" s="31">
        <v>2</v>
      </c>
    </row>
    <row r="28" spans="1:17" x14ac:dyDescent="0.15">
      <c r="B28" s="29"/>
      <c r="C28" s="35"/>
      <c r="D28" s="34" t="s">
        <v>15</v>
      </c>
      <c r="E28" s="34">
        <f t="shared" si="0"/>
        <v>5.9290058365378782E-2</v>
      </c>
      <c r="F28" s="34">
        <f t="shared" si="1"/>
        <v>9.7012043665783906E-2</v>
      </c>
      <c r="G28" s="31">
        <v>3</v>
      </c>
    </row>
    <row r="29" spans="1:17" x14ac:dyDescent="0.15">
      <c r="B29" s="29"/>
      <c r="C29" s="35"/>
      <c r="D29" s="34" t="s">
        <v>16</v>
      </c>
      <c r="E29" s="34">
        <f t="shared" si="0"/>
        <v>0.30338683001522609</v>
      </c>
      <c r="F29" s="34">
        <f t="shared" si="1"/>
        <v>0.26881008898744702</v>
      </c>
      <c r="G29" s="31">
        <v>4</v>
      </c>
    </row>
    <row r="30" spans="1:17" x14ac:dyDescent="0.15">
      <c r="B30" s="29"/>
      <c r="C30" s="35"/>
      <c r="D30" s="35"/>
      <c r="E30" s="35"/>
    </row>
    <row r="31" spans="1:17" ht="14.25" x14ac:dyDescent="0.15">
      <c r="B31" s="73"/>
      <c r="C31" s="74" t="s">
        <v>118</v>
      </c>
      <c r="D31" s="75"/>
      <c r="E31" s="75"/>
      <c r="F31" s="76"/>
      <c r="G31" s="77"/>
      <c r="H31" s="82"/>
      <c r="I31" s="82"/>
      <c r="J31" s="82"/>
      <c r="K31" s="82"/>
      <c r="L31" s="82"/>
      <c r="M31" s="82"/>
      <c r="N31" s="82"/>
    </row>
    <row r="32" spans="1:17" ht="40.5" x14ac:dyDescent="0.15">
      <c r="B32" s="83"/>
      <c r="C32" s="84" t="s">
        <v>152</v>
      </c>
      <c r="D32" s="85" t="s">
        <v>119</v>
      </c>
      <c r="E32" s="85" t="s">
        <v>120</v>
      </c>
      <c r="F32" s="85" t="s">
        <v>121</v>
      </c>
      <c r="G32" s="86" t="s">
        <v>122</v>
      </c>
      <c r="H32" s="86" t="s">
        <v>123</v>
      </c>
      <c r="I32" s="85" t="s">
        <v>124</v>
      </c>
      <c r="J32" s="87" t="s">
        <v>125</v>
      </c>
      <c r="K32" s="82"/>
      <c r="L32" s="85" t="s">
        <v>126</v>
      </c>
      <c r="M32" s="85" t="s">
        <v>127</v>
      </c>
      <c r="N32" s="82"/>
    </row>
    <row r="33" spans="2:14" x14ac:dyDescent="0.15">
      <c r="B33" s="88"/>
      <c r="C33" s="78" t="s">
        <v>76</v>
      </c>
      <c r="D33" s="78" t="s">
        <v>128</v>
      </c>
      <c r="E33" s="89">
        <v>681157002.43540502</v>
      </c>
      <c r="F33" s="89">
        <v>948194916.22000003</v>
      </c>
      <c r="G33" s="89"/>
      <c r="H33" s="89">
        <v>948194916.22000003</v>
      </c>
      <c r="I33" s="89">
        <v>1420306535.21</v>
      </c>
      <c r="J33" s="90">
        <v>-0.33240121571375802</v>
      </c>
      <c r="K33" s="91"/>
      <c r="L33" s="92">
        <v>267037913.78999999</v>
      </c>
      <c r="M33" s="92">
        <v>948194916.22540498</v>
      </c>
      <c r="N33" s="82"/>
    </row>
    <row r="34" spans="2:14" x14ac:dyDescent="0.15">
      <c r="B34" s="88"/>
      <c r="C34" s="79" t="s">
        <v>77</v>
      </c>
      <c r="D34" s="78" t="s">
        <v>129</v>
      </c>
      <c r="E34" s="89">
        <v>541938925.04999995</v>
      </c>
      <c r="F34" s="89">
        <v>804743968.37</v>
      </c>
      <c r="G34" s="89">
        <v>-3866383.0019757901</v>
      </c>
      <c r="H34" s="89">
        <v>800877585.36802399</v>
      </c>
      <c r="I34" s="89">
        <v>1250010712.6199999</v>
      </c>
      <c r="J34" s="90">
        <v>-0.35621034264316698</v>
      </c>
      <c r="K34" s="91"/>
      <c r="L34" s="92">
        <v>262805043.31999999</v>
      </c>
      <c r="M34" s="92">
        <v>804743968.37</v>
      </c>
      <c r="N34" s="82"/>
    </row>
    <row r="35" spans="2:14" x14ac:dyDescent="0.15">
      <c r="B35" s="88"/>
      <c r="C35" s="80" t="s">
        <v>130</v>
      </c>
      <c r="D35" s="93"/>
      <c r="E35" s="94"/>
      <c r="F35" s="94">
        <v>764558477.59000003</v>
      </c>
      <c r="G35" s="94">
        <v>0</v>
      </c>
      <c r="H35" s="94">
        <v>764558477.59000003</v>
      </c>
      <c r="I35" s="94"/>
      <c r="J35" s="91"/>
      <c r="K35" s="91"/>
      <c r="L35" s="92">
        <v>0</v>
      </c>
      <c r="M35" s="92"/>
      <c r="N35" s="82"/>
    </row>
    <row r="36" spans="2:14" x14ac:dyDescent="0.15">
      <c r="B36" s="82"/>
      <c r="C36" s="80" t="s">
        <v>131</v>
      </c>
      <c r="D36" s="93"/>
      <c r="E36" s="94"/>
      <c r="F36" s="94">
        <v>18525474.190000001</v>
      </c>
      <c r="G36" s="94">
        <v>-1845074.3004077601</v>
      </c>
      <c r="H36" s="94">
        <v>16680399.889592201</v>
      </c>
      <c r="I36" s="94"/>
      <c r="J36" s="91"/>
      <c r="K36" s="91"/>
      <c r="L36" s="92">
        <v>0</v>
      </c>
      <c r="M36" s="92"/>
      <c r="N36" s="82"/>
    </row>
    <row r="37" spans="2:14" x14ac:dyDescent="0.15">
      <c r="B37" s="73"/>
      <c r="C37" s="80" t="s">
        <v>132</v>
      </c>
      <c r="D37" s="93"/>
      <c r="E37" s="94"/>
      <c r="F37" s="94">
        <v>21660016.59</v>
      </c>
      <c r="G37" s="94">
        <v>-2021308.7015680301</v>
      </c>
      <c r="H37" s="94">
        <v>19638707.888432</v>
      </c>
      <c r="I37" s="94"/>
      <c r="J37" s="91"/>
      <c r="K37" s="91"/>
      <c r="L37" s="92">
        <v>0</v>
      </c>
      <c r="M37" s="92"/>
      <c r="N37" s="82"/>
    </row>
    <row r="38" spans="2:14" x14ac:dyDescent="0.15">
      <c r="B38" s="95">
        <v>136868676.61050701</v>
      </c>
      <c r="C38" s="78" t="s">
        <v>153</v>
      </c>
      <c r="D38" s="78" t="s">
        <v>133</v>
      </c>
      <c r="E38" s="89">
        <v>2349400.7748975502</v>
      </c>
      <c r="F38" s="89">
        <v>3270449.93</v>
      </c>
      <c r="G38" s="89"/>
      <c r="H38" s="89">
        <v>3270449.93</v>
      </c>
      <c r="I38" s="89">
        <v>1447219.37</v>
      </c>
      <c r="J38" s="96">
        <v>1.25981630552665</v>
      </c>
      <c r="K38" s="91"/>
      <c r="L38" s="92">
        <v>921049.15510245401</v>
      </c>
      <c r="M38" s="92">
        <v>3270449.93</v>
      </c>
      <c r="N38" s="82"/>
    </row>
    <row r="39" spans="2:14" x14ac:dyDescent="0.15">
      <c r="B39" s="82"/>
      <c r="C39" s="79" t="s">
        <v>134</v>
      </c>
      <c r="D39" s="78" t="s">
        <v>135</v>
      </c>
      <c r="E39" s="89">
        <v>39724999.530000001</v>
      </c>
      <c r="F39" s="89">
        <v>55298620.539999999</v>
      </c>
      <c r="G39" s="89">
        <v>-1973251.98</v>
      </c>
      <c r="H39" s="89">
        <v>53325368.560000002</v>
      </c>
      <c r="I39" s="89">
        <v>57609077.759999998</v>
      </c>
      <c r="J39" s="90">
        <v>-4.0105783842355303E-2</v>
      </c>
      <c r="K39" s="91"/>
      <c r="L39" s="92">
        <v>15573621.0065377</v>
      </c>
      <c r="M39" s="92">
        <v>55298620.536537699</v>
      </c>
      <c r="N39" s="82"/>
    </row>
    <row r="40" spans="2:14" x14ac:dyDescent="0.15">
      <c r="B40" s="73"/>
      <c r="C40" s="79" t="s">
        <v>136</v>
      </c>
      <c r="D40" s="78" t="s">
        <v>137</v>
      </c>
      <c r="E40" s="89">
        <v>73651557.674960598</v>
      </c>
      <c r="F40" s="89">
        <v>85657237.959999993</v>
      </c>
      <c r="G40" s="89">
        <v>-18084654.883600101</v>
      </c>
      <c r="H40" s="89">
        <v>67572583.076399893</v>
      </c>
      <c r="I40" s="89">
        <v>101989459.73999999</v>
      </c>
      <c r="J40" s="90">
        <v>-0.16013636920555799</v>
      </c>
      <c r="K40" s="91"/>
      <c r="L40" s="92">
        <v>12005680.2872668</v>
      </c>
      <c r="M40" s="92">
        <v>85657237.962227404</v>
      </c>
      <c r="N40" s="82"/>
    </row>
    <row r="41" spans="2:14" x14ac:dyDescent="0.15">
      <c r="B41" s="73"/>
      <c r="C41" s="79" t="s">
        <v>138</v>
      </c>
      <c r="D41" s="78" t="s">
        <v>139</v>
      </c>
      <c r="E41" s="89">
        <v>-997120.34293852095</v>
      </c>
      <c r="F41" s="89">
        <v>-1388027.19</v>
      </c>
      <c r="G41" s="89"/>
      <c r="H41" s="89">
        <v>-1388027.19</v>
      </c>
      <c r="I41" s="89">
        <v>0</v>
      </c>
      <c r="J41" s="90"/>
      <c r="K41" s="91"/>
      <c r="L41" s="92">
        <v>-390906.847061479</v>
      </c>
      <c r="M41" s="92">
        <v>-1388027.19</v>
      </c>
      <c r="N41" s="82"/>
    </row>
    <row r="42" spans="2:14" ht="30" x14ac:dyDescent="0.15">
      <c r="B42" s="73"/>
      <c r="C42" s="78" t="s">
        <v>154</v>
      </c>
      <c r="D42" s="78" t="s">
        <v>140</v>
      </c>
      <c r="E42" s="89">
        <v>656667762.68692005</v>
      </c>
      <c r="F42" s="89">
        <v>947582249.61000001</v>
      </c>
      <c r="G42" s="89">
        <v>-21951037.885575801</v>
      </c>
      <c r="H42" s="89">
        <v>923657959.74442399</v>
      </c>
      <c r="I42" s="89">
        <v>1411056469.49</v>
      </c>
      <c r="J42" s="90">
        <v>-0.32845901627701302</v>
      </c>
      <c r="K42" s="91"/>
      <c r="L42" s="97">
        <v>290914486.92184597</v>
      </c>
      <c r="M42" s="97">
        <v>947582249.60876501</v>
      </c>
      <c r="N42" s="82"/>
    </row>
    <row r="43" spans="2:14" x14ac:dyDescent="0.15">
      <c r="B43" s="73"/>
      <c r="C43" s="78" t="s">
        <v>155</v>
      </c>
      <c r="D43" s="78" t="s">
        <v>141</v>
      </c>
      <c r="E43" s="89">
        <v>24489239.748485301</v>
      </c>
      <c r="F43" s="89">
        <v>612666.61000013398</v>
      </c>
      <c r="G43" s="89"/>
      <c r="H43" s="89">
        <v>24536956.475575998</v>
      </c>
      <c r="I43" s="89">
        <v>9250065.7200002708</v>
      </c>
      <c r="J43" s="90">
        <v>-0.93376624247377604</v>
      </c>
      <c r="K43" s="91"/>
      <c r="L43" s="97">
        <v>-23876573.131845601</v>
      </c>
      <c r="M43" s="97">
        <v>612666.61663985299</v>
      </c>
      <c r="N43" s="82"/>
    </row>
    <row r="44" spans="2:14" x14ac:dyDescent="0.15">
      <c r="B44" s="82"/>
      <c r="C44" s="81" t="s">
        <v>142</v>
      </c>
      <c r="D44" s="98" t="s">
        <v>143</v>
      </c>
      <c r="E44" s="99">
        <v>3.5952415758667401E-2</v>
      </c>
      <c r="F44" s="99">
        <v>6.4613994392897904E-4</v>
      </c>
      <c r="G44" s="89"/>
      <c r="H44" s="99">
        <v>2.5877544854799601E-2</v>
      </c>
      <c r="I44" s="99">
        <v>6.5127248876824997E-3</v>
      </c>
      <c r="J44" s="90"/>
      <c r="K44" s="91"/>
      <c r="L44" s="99">
        <v>-8.9412671006043998E-2</v>
      </c>
      <c r="M44" s="99">
        <v>6.4613995092777901E-4</v>
      </c>
      <c r="N44" s="82"/>
    </row>
    <row r="45" spans="2:14" x14ac:dyDescent="0.15">
      <c r="B45" s="82"/>
      <c r="C45" s="81" t="s">
        <v>81</v>
      </c>
      <c r="D45" s="98" t="s">
        <v>144</v>
      </c>
      <c r="E45" s="99">
        <v>3.7293196255411602E-2</v>
      </c>
      <c r="F45" s="99">
        <v>6.4655771069191197E-4</v>
      </c>
      <c r="G45" s="89"/>
      <c r="H45" s="99">
        <v>2.6564981351284399E-2</v>
      </c>
      <c r="I45" s="99">
        <v>6.5554185250598302E-3</v>
      </c>
      <c r="J45" s="90"/>
      <c r="K45" s="91"/>
      <c r="L45" s="99">
        <v>-8.2074197763345E-2</v>
      </c>
      <c r="M45" s="99">
        <v>6.4655771769976504E-4</v>
      </c>
      <c r="N45" s="82"/>
    </row>
    <row r="46" spans="2:14" x14ac:dyDescent="0.15">
      <c r="B46" s="82"/>
      <c r="C46" s="79" t="s">
        <v>145</v>
      </c>
      <c r="D46" s="78" t="s">
        <v>146</v>
      </c>
      <c r="E46" s="100">
        <v>139218077.385405</v>
      </c>
      <c r="F46" s="100">
        <v>143450947.84999999</v>
      </c>
      <c r="G46" s="89"/>
      <c r="H46" s="100">
        <v>147317330.85197601</v>
      </c>
      <c r="I46" s="100">
        <v>170295822.59</v>
      </c>
      <c r="J46" s="90"/>
      <c r="K46" s="91"/>
      <c r="L46" s="100">
        <v>4232870.4699999103</v>
      </c>
      <c r="M46" s="100">
        <v>143450947.855405</v>
      </c>
      <c r="N46" s="82"/>
    </row>
    <row r="47" spans="2:14" x14ac:dyDescent="0.15">
      <c r="B47" s="82"/>
      <c r="C47" s="81" t="s">
        <v>147</v>
      </c>
      <c r="D47" s="98" t="s">
        <v>148</v>
      </c>
      <c r="E47" s="101">
        <v>1.22792648513509</v>
      </c>
      <c r="F47" s="101">
        <v>1.0177012106949801</v>
      </c>
      <c r="G47" s="89"/>
      <c r="H47" s="101">
        <v>1.21852627656614</v>
      </c>
      <c r="I47" s="101">
        <v>1.06702620999895</v>
      </c>
      <c r="J47" s="90"/>
      <c r="K47" s="91"/>
      <c r="L47" s="99">
        <v>0.15347997488793499</v>
      </c>
      <c r="M47" s="99">
        <v>1.0177012107422401</v>
      </c>
      <c r="N47" s="82"/>
    </row>
    <row r="48" spans="2:14" ht="14.25" x14ac:dyDescent="0.15">
      <c r="B48" s="82"/>
      <c r="C48" s="88"/>
      <c r="D48" s="88"/>
      <c r="E48" s="88"/>
      <c r="F48" s="88"/>
      <c r="G48" s="82"/>
      <c r="H48" s="102"/>
      <c r="I48" s="82"/>
      <c r="J48" s="82"/>
      <c r="K48" s="82"/>
      <c r="L48" s="82"/>
      <c r="M48" s="82"/>
      <c r="N48" s="82"/>
    </row>
    <row r="49" spans="2:14" ht="14.25" x14ac:dyDescent="0.15">
      <c r="B49" s="82"/>
      <c r="C49" s="103" t="s">
        <v>149</v>
      </c>
      <c r="D49" s="103" t="s">
        <v>150</v>
      </c>
      <c r="E49" s="88"/>
      <c r="F49" s="88">
        <v>0.17825663004416001</v>
      </c>
      <c r="G49" s="82"/>
      <c r="H49" s="88">
        <v>0.18394487939661799</v>
      </c>
      <c r="I49" s="82"/>
      <c r="J49" s="82"/>
      <c r="K49" s="82"/>
      <c r="L49" s="82"/>
      <c r="M49" s="82"/>
      <c r="N49" s="82"/>
    </row>
    <row r="50" spans="2:14" ht="14.25" x14ac:dyDescent="0.15">
      <c r="B50" s="82"/>
      <c r="C50" s="88"/>
      <c r="D50" s="88"/>
      <c r="E50" s="88"/>
      <c r="F50" s="88"/>
      <c r="G50" s="82"/>
      <c r="H50" s="102"/>
      <c r="I50" s="82"/>
      <c r="J50" s="82"/>
      <c r="K50" s="82"/>
      <c r="L50" s="82"/>
      <c r="M50" s="82"/>
      <c r="N50" s="82"/>
    </row>
    <row r="51" spans="2:14" ht="14.25" x14ac:dyDescent="0.15">
      <c r="B51" s="82"/>
      <c r="C51" s="88"/>
      <c r="D51" s="88"/>
      <c r="E51" s="88"/>
      <c r="F51" s="82"/>
      <c r="G51" s="102"/>
      <c r="H51" s="82"/>
      <c r="I51" s="82"/>
      <c r="J51" s="104"/>
      <c r="K51" s="82"/>
      <c r="L51" s="82"/>
      <c r="M51" s="82"/>
      <c r="N51" s="82"/>
    </row>
    <row r="52" spans="2:14" ht="14.25" x14ac:dyDescent="0.15">
      <c r="B52" s="82"/>
      <c r="C52" s="88"/>
      <c r="D52" s="88"/>
      <c r="E52" s="88"/>
      <c r="F52" s="82"/>
      <c r="G52" s="102"/>
      <c r="H52" s="82"/>
      <c r="I52" s="82"/>
      <c r="J52" s="105" t="s">
        <v>151</v>
      </c>
      <c r="K52" s="82"/>
      <c r="L52" s="82"/>
      <c r="M52" s="82"/>
      <c r="N52" s="82"/>
    </row>
  </sheetData>
  <autoFilter ref="A1:G20" xr:uid="{00000000-0009-0000-0000-000001000000}"/>
  <phoneticPr fontId="30" type="noConversion"/>
  <conditionalFormatting sqref="B12">
    <cfRule type="duplicateValues" dxfId="7" priority="3"/>
  </conditionalFormatting>
  <conditionalFormatting sqref="B2:B16">
    <cfRule type="duplicateValues" dxfId="6" priority="4"/>
  </conditionalFormatting>
  <conditionalFormatting sqref="B1:B20">
    <cfRule type="duplicateValues" dxfId="5" priority="2"/>
  </conditionalFormatting>
  <conditionalFormatting sqref="B31 B40:B52 B37">
    <cfRule type="duplicateValues" dxfId="4" priority="1"/>
  </conditionalFormatting>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workbookViewId="0">
      <selection activeCell="H31" sqref="H30:I31"/>
    </sheetView>
  </sheetViews>
  <sheetFormatPr defaultColWidth="9.125" defaultRowHeight="12.75" x14ac:dyDescent="0.2"/>
  <cols>
    <col min="1" max="1" width="19.75" style="26" customWidth="1"/>
    <col min="2" max="2" width="46" style="27" customWidth="1"/>
    <col min="3" max="3" width="31" style="26" customWidth="1"/>
    <col min="4" max="4" width="9.375" style="27" customWidth="1"/>
    <col min="5" max="5" width="21.25" style="27" customWidth="1"/>
    <col min="6" max="16384" width="9.125" style="27"/>
  </cols>
  <sheetData>
    <row r="1" spans="1:5" x14ac:dyDescent="0.2">
      <c r="A1" s="137" t="s">
        <v>156</v>
      </c>
      <c r="B1" s="138"/>
      <c r="C1" s="139"/>
      <c r="D1" s="106"/>
      <c r="E1" s="106"/>
    </row>
    <row r="2" spans="1:5" x14ac:dyDescent="0.2">
      <c r="A2" s="107" t="s">
        <v>157</v>
      </c>
      <c r="B2" s="135"/>
      <c r="C2" s="108"/>
      <c r="D2" s="106"/>
      <c r="E2" s="106"/>
    </row>
    <row r="3" spans="1:5" x14ac:dyDescent="0.2">
      <c r="A3" s="109" t="s">
        <v>158</v>
      </c>
      <c r="B3" s="135" t="s">
        <v>159</v>
      </c>
      <c r="C3" s="108"/>
      <c r="D3" s="106"/>
      <c r="E3" s="106"/>
    </row>
    <row r="4" spans="1:5" x14ac:dyDescent="0.2">
      <c r="A4" s="109" t="s">
        <v>160</v>
      </c>
      <c r="B4" s="136"/>
      <c r="C4" s="110"/>
      <c r="D4" s="106"/>
      <c r="E4" s="106"/>
    </row>
    <row r="5" spans="1:5" x14ac:dyDescent="0.2">
      <c r="A5" s="107" t="s">
        <v>161</v>
      </c>
      <c r="B5" s="135"/>
      <c r="C5" s="108"/>
      <c r="D5" s="106"/>
      <c r="E5" s="106"/>
    </row>
    <row r="6" spans="1:5" x14ac:dyDescent="0.2">
      <c r="A6" s="109" t="s">
        <v>162</v>
      </c>
      <c r="B6" s="135" t="s">
        <v>163</v>
      </c>
      <c r="C6" s="108"/>
      <c r="D6" s="106"/>
      <c r="E6" s="106"/>
    </row>
    <row r="7" spans="1:5" x14ac:dyDescent="0.2">
      <c r="A7" s="109" t="s">
        <v>164</v>
      </c>
      <c r="B7" s="135" t="s">
        <v>165</v>
      </c>
      <c r="C7" s="108"/>
      <c r="D7" s="106"/>
      <c r="E7" s="106"/>
    </row>
    <row r="8" spans="1:5" x14ac:dyDescent="0.2">
      <c r="A8" s="109" t="s">
        <v>166</v>
      </c>
      <c r="B8" s="135" t="s">
        <v>167</v>
      </c>
      <c r="C8" s="108"/>
      <c r="D8" s="106"/>
      <c r="E8" s="106"/>
    </row>
    <row r="9" spans="1:5" x14ac:dyDescent="0.2">
      <c r="A9" s="111" t="s">
        <v>168</v>
      </c>
      <c r="B9" s="140"/>
      <c r="C9" s="112"/>
      <c r="D9" s="106"/>
      <c r="E9" s="113" t="s">
        <v>169</v>
      </c>
    </row>
    <row r="10" spans="1:5" x14ac:dyDescent="0.2">
      <c r="A10" s="109" t="s">
        <v>170</v>
      </c>
      <c r="B10" s="140" t="s">
        <v>171</v>
      </c>
      <c r="C10" s="112"/>
      <c r="D10" s="106"/>
      <c r="E10" s="106"/>
    </row>
    <row r="11" spans="1:5" x14ac:dyDescent="0.2">
      <c r="A11" s="114" t="s">
        <v>172</v>
      </c>
      <c r="B11" s="141" t="s">
        <v>173</v>
      </c>
      <c r="C11" s="115"/>
      <c r="D11" s="106"/>
      <c r="E11" s="106"/>
    </row>
    <row r="12" spans="1:5" x14ac:dyDescent="0.2">
      <c r="A12" s="116"/>
      <c r="B12" s="117"/>
      <c r="C12" s="116"/>
      <c r="D12" s="106"/>
      <c r="E12" s="106"/>
    </row>
    <row r="13" spans="1:5" x14ac:dyDescent="0.2">
      <c r="A13" s="137" t="s">
        <v>174</v>
      </c>
      <c r="B13" s="138"/>
      <c r="C13" s="139"/>
      <c r="D13" s="106"/>
      <c r="E13" s="106"/>
    </row>
    <row r="14" spans="1:5" x14ac:dyDescent="0.2">
      <c r="A14" s="118" t="s">
        <v>175</v>
      </c>
      <c r="B14" s="119" t="s">
        <v>176</v>
      </c>
      <c r="C14" s="120" t="s">
        <v>177</v>
      </c>
      <c r="D14" s="106"/>
      <c r="E14" s="106"/>
    </row>
    <row r="15" spans="1:5" s="42" customFormat="1" ht="15" x14ac:dyDescent="0.2">
      <c r="A15" s="121" t="s">
        <v>178</v>
      </c>
      <c r="B15" s="122" t="s">
        <v>179</v>
      </c>
      <c r="C15" s="123">
        <f>COUNTIF('[1]AP 2023'!U:U,A15)</f>
        <v>120</v>
      </c>
      <c r="D15" s="124"/>
      <c r="E15" s="125"/>
    </row>
    <row r="16" spans="1:5" s="42" customFormat="1" ht="15" x14ac:dyDescent="0.2">
      <c r="A16" s="121" t="s">
        <v>180</v>
      </c>
      <c r="B16" s="126" t="s">
        <v>181</v>
      </c>
      <c r="C16" s="123">
        <f>COUNTIF('[1]AP 2023'!U:U,A16)</f>
        <v>25</v>
      </c>
      <c r="D16" s="124"/>
      <c r="E16" s="125"/>
    </row>
    <row r="17" spans="1:5" s="42" customFormat="1" ht="15" x14ac:dyDescent="0.2">
      <c r="A17" s="121" t="s">
        <v>182</v>
      </c>
      <c r="B17" s="126" t="s">
        <v>183</v>
      </c>
      <c r="C17" s="123">
        <f>COUNTIF('[1]AP 2023'!U:U,A17)</f>
        <v>362</v>
      </c>
      <c r="D17" s="124"/>
      <c r="E17" s="125"/>
    </row>
    <row r="18" spans="1:5" s="42" customFormat="1" ht="15" x14ac:dyDescent="0.2">
      <c r="A18" s="121"/>
      <c r="B18" s="126" t="s">
        <v>17</v>
      </c>
      <c r="C18" s="123">
        <f>SUM(C15:C17)</f>
        <v>507</v>
      </c>
      <c r="D18" s="124"/>
      <c r="E18" s="125"/>
    </row>
    <row r="19" spans="1:5" ht="15" x14ac:dyDescent="0.2">
      <c r="A19" s="121"/>
      <c r="B19" s="126"/>
      <c r="C19" s="123"/>
      <c r="D19" s="124"/>
      <c r="E19" s="125"/>
    </row>
    <row r="20" spans="1:5" x14ac:dyDescent="0.2">
      <c r="A20" s="137" t="s">
        <v>184</v>
      </c>
      <c r="B20" s="138"/>
      <c r="C20" s="139"/>
      <c r="D20" s="106"/>
      <c r="E20" s="106">
        <f>C18-C22</f>
        <v>369</v>
      </c>
    </row>
    <row r="21" spans="1:5" x14ac:dyDescent="0.2">
      <c r="A21" s="118" t="s">
        <v>185</v>
      </c>
      <c r="B21" s="127" t="s">
        <v>18</v>
      </c>
      <c r="C21" s="120" t="s">
        <v>186</v>
      </c>
      <c r="D21" s="106"/>
      <c r="E21" s="106"/>
    </row>
    <row r="22" spans="1:5" x14ac:dyDescent="0.2">
      <c r="A22" s="128" t="s">
        <v>187</v>
      </c>
      <c r="B22" s="122" t="s">
        <v>188</v>
      </c>
      <c r="C22" s="129">
        <f>COUNTIF('[1]AP 2023'!D:D,B22)</f>
        <v>138</v>
      </c>
      <c r="D22" s="106"/>
      <c r="E22" s="106"/>
    </row>
    <row r="23" spans="1:5" x14ac:dyDescent="0.2">
      <c r="A23" s="128" t="s">
        <v>189</v>
      </c>
      <c r="B23" s="126" t="s">
        <v>30</v>
      </c>
      <c r="C23" s="129">
        <f>COUNTIF('[1]AP 2023'!D:D,B23)</f>
        <v>11</v>
      </c>
      <c r="D23" s="106"/>
      <c r="E23" s="106"/>
    </row>
    <row r="24" spans="1:5" x14ac:dyDescent="0.2">
      <c r="A24" s="128" t="s">
        <v>190</v>
      </c>
      <c r="B24" s="130" t="s">
        <v>31</v>
      </c>
      <c r="C24" s="129">
        <f>COUNTIF('[1]AP 2023'!D:D,B24)</f>
        <v>55</v>
      </c>
      <c r="D24" s="106"/>
      <c r="E24" s="106"/>
    </row>
    <row r="25" spans="1:5" x14ac:dyDescent="0.2">
      <c r="A25" s="128" t="s">
        <v>191</v>
      </c>
      <c r="B25" s="130" t="s">
        <v>32</v>
      </c>
      <c r="C25" s="129">
        <f>COUNTIF('[1]AP 2023'!D:D,B25)</f>
        <v>259</v>
      </c>
      <c r="D25" s="106"/>
      <c r="E25" s="106"/>
    </row>
    <row r="26" spans="1:5" x14ac:dyDescent="0.2">
      <c r="A26" s="128" t="s">
        <v>192</v>
      </c>
      <c r="B26" s="126" t="s">
        <v>33</v>
      </c>
      <c r="C26" s="129">
        <f>COUNTIF('[1]AP 2023'!D:D,B26)</f>
        <v>6</v>
      </c>
      <c r="D26" s="106"/>
      <c r="E26" s="106">
        <f>C25+C26+C27</f>
        <v>291</v>
      </c>
    </row>
    <row r="27" spans="1:5" x14ac:dyDescent="0.2">
      <c r="A27" s="128" t="s">
        <v>193</v>
      </c>
      <c r="B27" s="126" t="s">
        <v>34</v>
      </c>
      <c r="C27" s="129">
        <f>COUNTIF('[1]AP 2023'!D:D,B27)</f>
        <v>26</v>
      </c>
      <c r="D27" s="106"/>
      <c r="E27" s="106"/>
    </row>
    <row r="28" spans="1:5" x14ac:dyDescent="0.2">
      <c r="A28" s="131"/>
      <c r="B28" s="132" t="s">
        <v>194</v>
      </c>
      <c r="C28" s="133">
        <f>SUM(C22:C27)</f>
        <v>495</v>
      </c>
      <c r="D28" s="106"/>
      <c r="E28" s="106"/>
    </row>
    <row r="29" spans="1:5" x14ac:dyDescent="0.2">
      <c r="A29" s="131"/>
      <c r="B29" s="132" t="s">
        <v>195</v>
      </c>
      <c r="C29" s="134">
        <f>C18-C28</f>
        <v>12</v>
      </c>
      <c r="D29" s="106"/>
      <c r="E29" s="106"/>
    </row>
  </sheetData>
  <mergeCells count="13">
    <mergeCell ref="B11:C11"/>
    <mergeCell ref="A13:C13"/>
    <mergeCell ref="B6:C6"/>
    <mergeCell ref="B7:C7"/>
    <mergeCell ref="B8:C8"/>
    <mergeCell ref="B9:C9"/>
    <mergeCell ref="B10:C10"/>
    <mergeCell ref="A20:C20"/>
    <mergeCell ref="A1:C1"/>
    <mergeCell ref="B2:C2"/>
    <mergeCell ref="B3:C3"/>
    <mergeCell ref="B4:C4"/>
    <mergeCell ref="B5:C5"/>
  </mergeCells>
  <phoneticPr fontId="30"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K1573"/>
  <sheetViews>
    <sheetView tabSelected="1" zoomScale="70" zoomScaleNormal="70" workbookViewId="0">
      <pane xSplit="2" ySplit="3" topLeftCell="EH4" activePane="bottomRight" state="frozen"/>
      <selection pane="topRight"/>
      <selection pane="bottomLeft"/>
      <selection pane="bottomRight" activeCell="EP31" sqref="EP31"/>
    </sheetView>
  </sheetViews>
  <sheetFormatPr defaultColWidth="14.75" defaultRowHeight="12.75" outlineLevelCol="3" x14ac:dyDescent="0.2"/>
  <cols>
    <col min="1" max="1" width="5.875" style="2" customWidth="1"/>
    <col min="2" max="2" width="27.875" style="3" customWidth="1"/>
    <col min="3" max="3" width="14.75" style="4" hidden="1" customWidth="1"/>
    <col min="4" max="4" width="24.5" style="5" hidden="1" customWidth="1"/>
    <col min="5" max="5" width="18.5" style="4" hidden="1" customWidth="1"/>
    <col min="6" max="6" width="11.25" style="6" customWidth="1" outlineLevel="2"/>
    <col min="7" max="7" width="10" style="291" customWidth="1" outlineLevel="3"/>
    <col min="8" max="8" width="16.125" style="15" customWidth="1" outlineLevel="3"/>
    <col min="9" max="9" width="14.75" style="5" outlineLevel="3"/>
    <col min="10" max="10" width="18.5" style="293" customWidth="1" outlineLevel="2"/>
    <col min="11" max="11" width="12.25" style="15" customWidth="1" outlineLevel="2"/>
    <col min="12" max="12" width="11.375" style="294" customWidth="1" outlineLevel="2"/>
    <col min="13" max="13" width="13.875" style="15" customWidth="1" outlineLevel="2"/>
    <col min="14" max="14" width="14.75" style="9" outlineLevel="1"/>
    <col min="15" max="17" width="14.75" style="10" outlineLevel="1"/>
    <col min="18" max="18" width="9.5" style="11" customWidth="1" outlineLevel="2"/>
    <col min="19" max="19" width="8" style="10" customWidth="1" outlineLevel="1"/>
    <col min="20" max="20" width="14.75" style="10" hidden="1" customWidth="1"/>
    <col min="21" max="21" width="8.5" style="11" customWidth="1" outlineLevel="1"/>
    <col min="22" max="22" width="14.75" style="10" outlineLevel="1"/>
    <col min="23" max="26" width="14.75" style="11" outlineLevel="1"/>
    <col min="27" max="27" width="14.75" style="8" outlineLevel="1"/>
    <col min="28" max="30" width="14.75" style="11" outlineLevel="1"/>
    <col min="31" max="31" width="14.75" style="8" outlineLevel="1"/>
    <col min="32" max="34" width="14.75" style="11" outlineLevel="1"/>
    <col min="35" max="35" width="14.75" style="8" outlineLevel="1"/>
    <col min="36" max="38" width="14.75" style="11" outlineLevel="1"/>
    <col min="39" max="39" width="14.75" style="8" outlineLevel="1"/>
    <col min="40" max="42" width="14.75" style="11" outlineLevel="1"/>
    <col min="43" max="43" width="14.75" style="8" outlineLevel="1"/>
    <col min="44" max="46" width="14.75" style="11" outlineLevel="1"/>
    <col min="47" max="47" width="14.75" style="8" outlineLevel="1"/>
    <col min="48" max="50" width="14.75" style="11" outlineLevel="1"/>
    <col min="51" max="51" width="14.75" style="8" outlineLevel="1"/>
    <col min="52" max="54" width="14.75" style="11" outlineLevel="1"/>
    <col min="55" max="55" width="14.75" style="8" outlineLevel="1"/>
    <col min="56" max="58" width="14.75" style="11" outlineLevel="1"/>
    <col min="59" max="59" width="14.75" style="8" outlineLevel="1"/>
    <col min="60" max="62" width="14.75" style="11" outlineLevel="1"/>
    <col min="63" max="63" width="14.75" style="8" outlineLevel="1"/>
    <col min="64" max="66" width="14.75" style="11" outlineLevel="1"/>
    <col min="67" max="67" width="14.75" style="8" outlineLevel="1"/>
    <col min="68" max="70" width="14.75" style="11" outlineLevel="1"/>
    <col min="71" max="71" width="14.75" style="8" outlineLevel="1"/>
    <col min="72" max="74" width="14.75" style="11" outlineLevel="1"/>
    <col min="75" max="75" width="14.75" style="11" outlineLevel="2"/>
    <col min="76" max="78" width="14.75" style="11" outlineLevel="1"/>
    <col min="79" max="79" width="14.75" style="11" outlineLevel="2"/>
    <col min="80" max="82" width="14.75" style="11" outlineLevel="1"/>
    <col min="83" max="83" width="14.75" style="11" outlineLevel="2"/>
    <col min="84" max="86" width="14.75" style="11" outlineLevel="1"/>
    <col min="87" max="87" width="14.75" style="11" outlineLevel="2"/>
    <col min="88" max="90" width="14.75" style="11" outlineLevel="1"/>
    <col min="91" max="91" width="14.75" style="11" outlineLevel="2"/>
    <col min="92" max="94" width="14.75" style="11" outlineLevel="1"/>
    <col min="95" max="95" width="14.75" style="11" outlineLevel="2"/>
    <col min="96" max="98" width="14.75" style="11" outlineLevel="1"/>
    <col min="99" max="99" width="14.75" style="11" outlineLevel="2"/>
    <col min="100" max="102" width="14.75" style="11" outlineLevel="1"/>
    <col min="103" max="103" width="14.75" style="11" outlineLevel="2"/>
    <col min="104" max="106" width="14.75" style="11" outlineLevel="1"/>
    <col min="107" max="107" width="14.75" style="11" outlineLevel="2"/>
    <col min="108" max="110" width="14.75" style="11" outlineLevel="1"/>
    <col min="111" max="111" width="4.5" style="12" customWidth="1" outlineLevel="1"/>
    <col min="112" max="113" width="17.125" style="12" customWidth="1" outlineLevel="1"/>
    <col min="114" max="116" width="14.75" style="12" outlineLevel="1"/>
    <col min="117" max="117" width="14.75" style="13" outlineLevel="1"/>
    <col min="118" max="118" width="14.75" style="13" customWidth="1" outlineLevel="1"/>
    <col min="119" max="122" width="14.75" style="11" outlineLevel="1"/>
    <col min="123" max="123" width="19" style="11" customWidth="1" outlineLevel="1"/>
    <col min="124" max="133" width="14.75" style="11" outlineLevel="1"/>
    <col min="134" max="134" width="17.375" style="11" customWidth="1" outlineLevel="1"/>
    <col min="135" max="135" width="19.625" style="11" customWidth="1" outlineLevel="1"/>
    <col min="136" max="143" width="14.75" style="11" outlineLevel="1"/>
    <col min="144" max="144" width="14.75" style="11" customWidth="1" outlineLevel="1"/>
    <col min="145" max="145" width="17.5" style="11" customWidth="1" outlineLevel="1"/>
    <col min="146" max="146" width="19.125" style="11" customWidth="1" outlineLevel="1"/>
    <col min="147" max="147" width="17.5" style="11" customWidth="1" outlineLevel="1"/>
    <col min="148" max="148" width="16.75" style="11" customWidth="1" outlineLevel="1"/>
    <col min="149" max="149" width="16.375" style="11" customWidth="1" outlineLevel="1"/>
    <col min="150" max="150" width="14.75" style="11" outlineLevel="1"/>
    <col min="151" max="151" width="9.375" style="10" customWidth="1" outlineLevel="1"/>
    <col min="152" max="152" width="16.5" style="10" customWidth="1" outlineLevel="1"/>
    <col min="153" max="154" width="19.75" style="10" customWidth="1" outlineLevel="1"/>
    <col min="155" max="155" width="14.75" style="14" outlineLevel="1"/>
    <col min="156" max="158" width="9.625" style="10" customWidth="1"/>
    <col min="159" max="159" width="11.375" style="10" customWidth="1"/>
    <col min="160" max="160" width="16.125" style="10" customWidth="1"/>
    <col min="161" max="16384" width="14.75" style="15"/>
  </cols>
  <sheetData>
    <row r="1" spans="1:219" s="1" customFormat="1" ht="13.15" customHeight="1" x14ac:dyDescent="0.2">
      <c r="A1" s="142" t="s">
        <v>196</v>
      </c>
      <c r="B1" s="142"/>
      <c r="C1" s="142"/>
      <c r="D1" s="143"/>
      <c r="E1" s="144"/>
      <c r="F1" s="142"/>
      <c r="G1" s="142"/>
      <c r="H1" s="142"/>
      <c r="I1" s="142"/>
      <c r="J1" s="145"/>
      <c r="K1" s="146"/>
      <c r="L1" s="147"/>
      <c r="M1" s="146"/>
      <c r="N1" s="148"/>
      <c r="O1" s="149"/>
      <c r="P1" s="149"/>
      <c r="Q1" s="149"/>
      <c r="R1" s="150"/>
      <c r="S1" s="149"/>
      <c r="T1" s="149"/>
      <c r="U1" s="150"/>
      <c r="V1" s="149"/>
      <c r="W1" s="151"/>
      <c r="X1" s="151"/>
      <c r="Y1" s="151"/>
      <c r="Z1" s="151"/>
      <c r="AA1" s="152"/>
      <c r="AB1" s="153"/>
      <c r="AC1" s="153"/>
      <c r="AD1" s="153"/>
      <c r="AE1" s="152"/>
      <c r="AF1" s="153"/>
      <c r="AG1" s="153"/>
      <c r="AH1" s="153"/>
      <c r="AI1" s="152"/>
      <c r="AJ1" s="153"/>
      <c r="AK1" s="153"/>
      <c r="AL1" s="153"/>
      <c r="AM1" s="152"/>
      <c r="AN1" s="153"/>
      <c r="AO1" s="153"/>
      <c r="AP1" s="153"/>
      <c r="AQ1" s="152"/>
      <c r="AR1" s="153"/>
      <c r="AS1" s="153"/>
      <c r="AT1" s="153"/>
      <c r="AU1" s="152"/>
      <c r="AV1" s="153"/>
      <c r="AW1" s="153"/>
      <c r="AX1" s="153"/>
      <c r="AY1" s="152"/>
      <c r="AZ1" s="153"/>
      <c r="BA1" s="153"/>
      <c r="BB1" s="153"/>
      <c r="BC1" s="152"/>
      <c r="BD1" s="153"/>
      <c r="BE1" s="153"/>
      <c r="BF1" s="153"/>
      <c r="BG1" s="152"/>
      <c r="BH1" s="153"/>
      <c r="BI1" s="153"/>
      <c r="BJ1" s="153"/>
      <c r="BK1" s="152"/>
      <c r="BL1" s="153"/>
      <c r="BM1" s="153"/>
      <c r="BN1" s="153"/>
      <c r="BO1" s="152"/>
      <c r="BP1" s="153"/>
      <c r="BQ1" s="153"/>
      <c r="BR1" s="153"/>
      <c r="BS1" s="152" t="s">
        <v>197</v>
      </c>
      <c r="BT1" s="153"/>
      <c r="BU1" s="153"/>
      <c r="BV1" s="153"/>
      <c r="BW1" s="154"/>
      <c r="BX1" s="153"/>
      <c r="BY1" s="153"/>
      <c r="BZ1" s="153"/>
      <c r="CA1" s="154"/>
      <c r="CB1" s="153"/>
      <c r="CC1" s="153"/>
      <c r="CD1" s="153"/>
      <c r="CE1" s="154"/>
      <c r="CF1" s="153"/>
      <c r="CG1" s="153"/>
      <c r="CH1" s="153"/>
      <c r="CI1" s="154"/>
      <c r="CJ1" s="153"/>
      <c r="CK1" s="153"/>
      <c r="CL1" s="153"/>
      <c r="CM1" s="154"/>
      <c r="CN1" s="153"/>
      <c r="CO1" s="153"/>
      <c r="CP1" s="153"/>
      <c r="CQ1" s="154"/>
      <c r="CR1" s="153"/>
      <c r="CS1" s="153"/>
      <c r="CT1" s="153"/>
      <c r="CU1" s="154"/>
      <c r="CV1" s="153"/>
      <c r="CW1" s="153"/>
      <c r="CX1" s="153"/>
      <c r="CY1" s="154"/>
      <c r="CZ1" s="153"/>
      <c r="DA1" s="153"/>
      <c r="DB1" s="153"/>
      <c r="DC1" s="154"/>
      <c r="DD1" s="153"/>
      <c r="DE1" s="153"/>
      <c r="DF1" s="153"/>
      <c r="DG1" s="151"/>
      <c r="DH1" s="155" t="s">
        <v>198</v>
      </c>
      <c r="DI1" s="155"/>
      <c r="DJ1" s="155"/>
      <c r="DK1" s="155"/>
      <c r="DL1" s="155"/>
      <c r="DM1" s="155"/>
      <c r="DN1" s="155"/>
      <c r="DO1" s="155"/>
      <c r="DP1" s="155"/>
      <c r="DQ1" s="155"/>
      <c r="DR1" s="156"/>
      <c r="DS1" s="155" t="s">
        <v>199</v>
      </c>
      <c r="DT1" s="155"/>
      <c r="DU1" s="155"/>
      <c r="DV1" s="155"/>
      <c r="DW1" s="155"/>
      <c r="DX1" s="155"/>
      <c r="DY1" s="155"/>
      <c r="DZ1" s="155"/>
      <c r="EA1" s="155"/>
      <c r="EB1" s="155"/>
      <c r="EC1" s="156"/>
      <c r="ED1" s="155" t="s">
        <v>200</v>
      </c>
      <c r="EE1" s="155"/>
      <c r="EF1" s="155"/>
      <c r="EG1" s="155"/>
      <c r="EH1" s="155"/>
      <c r="EI1" s="155"/>
      <c r="EJ1" s="155"/>
      <c r="EK1" s="155"/>
      <c r="EL1" s="155"/>
      <c r="EM1" s="155"/>
      <c r="EN1" s="157"/>
      <c r="EO1" s="158" t="s">
        <v>201</v>
      </c>
      <c r="EP1" s="158"/>
      <c r="EQ1" s="158"/>
      <c r="ER1" s="158"/>
      <c r="ES1" s="158"/>
      <c r="ET1" s="158"/>
      <c r="EU1" s="158"/>
      <c r="EV1" s="158"/>
      <c r="EW1" s="158"/>
      <c r="EX1" s="158"/>
      <c r="EY1" s="159"/>
      <c r="EZ1" s="160" t="s">
        <v>19</v>
      </c>
      <c r="FA1" s="160"/>
      <c r="FB1" s="160"/>
      <c r="FC1" s="160"/>
      <c r="FD1" s="160"/>
      <c r="FE1" s="161"/>
      <c r="FF1" s="161"/>
      <c r="FG1" s="161"/>
      <c r="FH1" s="161"/>
      <c r="FI1" s="161"/>
      <c r="FJ1" s="161"/>
      <c r="FK1" s="161"/>
      <c r="FL1" s="161"/>
      <c r="FM1" s="161"/>
      <c r="FN1" s="161"/>
      <c r="FO1" s="161"/>
      <c r="FP1" s="161"/>
      <c r="FQ1" s="161"/>
      <c r="FR1" s="161"/>
      <c r="FS1" s="161"/>
      <c r="FT1" s="161"/>
      <c r="FU1" s="161"/>
      <c r="FV1" s="161"/>
      <c r="FW1" s="161"/>
      <c r="FX1" s="161"/>
      <c r="FY1" s="161"/>
      <c r="FZ1" s="161"/>
      <c r="GA1" s="161"/>
      <c r="GB1" s="161"/>
      <c r="GC1" s="161"/>
      <c r="GD1" s="161"/>
      <c r="GE1" s="161"/>
      <c r="GF1" s="161"/>
      <c r="GG1" s="161"/>
      <c r="GH1" s="161"/>
      <c r="GI1" s="161"/>
      <c r="GJ1" s="161"/>
      <c r="GK1" s="161"/>
      <c r="GL1" s="161"/>
      <c r="GM1" s="161"/>
      <c r="GN1" s="161"/>
      <c r="GO1" s="161"/>
      <c r="GP1" s="161"/>
      <c r="GQ1" s="161"/>
      <c r="GR1" s="161"/>
      <c r="GS1" s="161"/>
      <c r="GT1" s="161"/>
      <c r="GU1" s="161"/>
      <c r="GV1" s="161"/>
      <c r="GW1" s="161"/>
      <c r="GX1" s="161"/>
      <c r="GY1" s="161"/>
      <c r="GZ1" s="161"/>
      <c r="HA1" s="161"/>
      <c r="HB1" s="161"/>
      <c r="HC1" s="161"/>
      <c r="HD1" s="161"/>
      <c r="HE1" s="161"/>
      <c r="HF1" s="161"/>
      <c r="HG1" s="161"/>
      <c r="HH1" s="161"/>
      <c r="HI1" s="161"/>
      <c r="HJ1" s="161"/>
      <c r="HK1" s="161"/>
    </row>
    <row r="2" spans="1:219" s="1" customFormat="1" ht="13.15" customHeight="1" x14ac:dyDescent="0.2">
      <c r="A2" s="162"/>
      <c r="B2" s="163"/>
      <c r="C2" s="164"/>
      <c r="D2" s="165"/>
      <c r="E2" s="164"/>
      <c r="F2" s="166"/>
      <c r="G2" s="167"/>
      <c r="H2" s="168"/>
      <c r="I2" s="167"/>
      <c r="J2" s="169" t="s">
        <v>202</v>
      </c>
      <c r="K2" s="169"/>
      <c r="L2" s="169"/>
      <c r="M2" s="170"/>
      <c r="N2" s="171" t="s">
        <v>203</v>
      </c>
      <c r="O2" s="172" t="s">
        <v>203</v>
      </c>
      <c r="P2" s="172" t="s">
        <v>204</v>
      </c>
      <c r="Q2" s="172"/>
      <c r="R2" s="173"/>
      <c r="S2" s="172"/>
      <c r="T2" s="172"/>
      <c r="U2" s="173"/>
      <c r="V2" s="174" t="s">
        <v>203</v>
      </c>
      <c r="W2" s="175" t="s">
        <v>203</v>
      </c>
      <c r="X2" s="151"/>
      <c r="Y2" s="151"/>
      <c r="Z2" s="151"/>
      <c r="AA2" s="152"/>
      <c r="AB2" s="153"/>
      <c r="AC2" s="153"/>
      <c r="AD2" s="153"/>
      <c r="AE2" s="152"/>
      <c r="AF2" s="153"/>
      <c r="AG2" s="153"/>
      <c r="AH2" s="153"/>
      <c r="AI2" s="152"/>
      <c r="AJ2" s="153"/>
      <c r="AK2" s="153"/>
      <c r="AL2" s="153"/>
      <c r="AM2" s="152"/>
      <c r="AN2" s="153"/>
      <c r="AO2" s="153"/>
      <c r="AP2" s="153"/>
      <c r="AQ2" s="152"/>
      <c r="AR2" s="153"/>
      <c r="AS2" s="153"/>
      <c r="AT2" s="153"/>
      <c r="AU2" s="152"/>
      <c r="AV2" s="153"/>
      <c r="AW2" s="153"/>
      <c r="AX2" s="153"/>
      <c r="AY2" s="152"/>
      <c r="AZ2" s="153"/>
      <c r="BA2" s="153"/>
      <c r="BB2" s="153"/>
      <c r="BC2" s="152"/>
      <c r="BD2" s="153"/>
      <c r="BE2" s="153"/>
      <c r="BF2" s="153"/>
      <c r="BG2" s="152"/>
      <c r="BH2" s="153"/>
      <c r="BI2" s="153"/>
      <c r="BJ2" s="153"/>
      <c r="BK2" s="152"/>
      <c r="BL2" s="153"/>
      <c r="BM2" s="153"/>
      <c r="BN2" s="153"/>
      <c r="BO2" s="152"/>
      <c r="BP2" s="153"/>
      <c r="BQ2" s="153"/>
      <c r="BR2" s="153"/>
      <c r="BS2" s="152"/>
      <c r="BT2" s="153"/>
      <c r="BU2" s="153"/>
      <c r="BV2" s="153"/>
      <c r="BW2" s="176"/>
      <c r="BX2" s="153"/>
      <c r="BY2" s="153"/>
      <c r="BZ2" s="153"/>
      <c r="CA2" s="176"/>
      <c r="CB2" s="153"/>
      <c r="CC2" s="153"/>
      <c r="CD2" s="153"/>
      <c r="CE2" s="176"/>
      <c r="CF2" s="153"/>
      <c r="CG2" s="153"/>
      <c r="CH2" s="153"/>
      <c r="CI2" s="176"/>
      <c r="CJ2" s="153"/>
      <c r="CK2" s="153"/>
      <c r="CL2" s="153"/>
      <c r="CM2" s="176"/>
      <c r="CN2" s="153"/>
      <c r="CO2" s="153"/>
      <c r="CP2" s="153"/>
      <c r="CQ2" s="176"/>
      <c r="CR2" s="153"/>
      <c r="CS2" s="153"/>
      <c r="CT2" s="153"/>
      <c r="CU2" s="176"/>
      <c r="CV2" s="153"/>
      <c r="CW2" s="153"/>
      <c r="CX2" s="153"/>
      <c r="CY2" s="176"/>
      <c r="CZ2" s="153"/>
      <c r="DA2" s="153"/>
      <c r="DB2" s="153"/>
      <c r="DC2" s="176"/>
      <c r="DD2" s="153"/>
      <c r="DE2" s="153"/>
      <c r="DF2" s="153"/>
      <c r="DG2" s="151"/>
      <c r="DH2" s="155"/>
      <c r="DI2" s="155"/>
      <c r="DJ2" s="155"/>
      <c r="DK2" s="155"/>
      <c r="DL2" s="155"/>
      <c r="DM2" s="155"/>
      <c r="DN2" s="155"/>
      <c r="DO2" s="155"/>
      <c r="DP2" s="155"/>
      <c r="DQ2" s="155"/>
      <c r="DR2" s="177"/>
      <c r="DS2" s="155"/>
      <c r="DT2" s="155"/>
      <c r="DU2" s="155"/>
      <c r="DV2" s="155"/>
      <c r="DW2" s="155"/>
      <c r="DX2" s="155"/>
      <c r="DY2" s="155"/>
      <c r="DZ2" s="155"/>
      <c r="EA2" s="155"/>
      <c r="EB2" s="155"/>
      <c r="EC2" s="177"/>
      <c r="ED2" s="155"/>
      <c r="EE2" s="155"/>
      <c r="EF2" s="155"/>
      <c r="EG2" s="155"/>
      <c r="EH2" s="155"/>
      <c r="EI2" s="155"/>
      <c r="EJ2" s="155"/>
      <c r="EK2" s="155"/>
      <c r="EL2" s="155"/>
      <c r="EM2" s="155"/>
      <c r="EN2" s="157"/>
      <c r="EO2" s="158"/>
      <c r="EP2" s="158"/>
      <c r="EQ2" s="158"/>
      <c r="ER2" s="158"/>
      <c r="ES2" s="158"/>
      <c r="ET2" s="158"/>
      <c r="EU2" s="158"/>
      <c r="EV2" s="158"/>
      <c r="EW2" s="158"/>
      <c r="EX2" s="158"/>
      <c r="EY2" s="159"/>
      <c r="EZ2" s="160" t="s">
        <v>20</v>
      </c>
      <c r="FA2" s="160"/>
      <c r="FB2" s="160"/>
      <c r="FC2" s="160"/>
      <c r="FD2" s="178"/>
      <c r="FE2" s="161"/>
      <c r="FF2" s="161"/>
      <c r="FG2" s="161"/>
      <c r="FH2" s="161"/>
      <c r="FI2" s="161"/>
      <c r="FJ2" s="161"/>
      <c r="FK2" s="161"/>
      <c r="FL2" s="161"/>
      <c r="FM2" s="161"/>
      <c r="FN2" s="161"/>
      <c r="FO2" s="161"/>
      <c r="FP2" s="161"/>
      <c r="FQ2" s="161"/>
      <c r="FR2" s="161"/>
      <c r="FS2" s="161"/>
      <c r="FT2" s="161"/>
      <c r="FU2" s="161"/>
      <c r="FV2" s="161"/>
      <c r="FW2" s="161"/>
      <c r="FX2" s="161"/>
      <c r="FY2" s="161"/>
      <c r="FZ2" s="161"/>
      <c r="GA2" s="161"/>
      <c r="GB2" s="161"/>
      <c r="GC2" s="161"/>
      <c r="GD2" s="161"/>
      <c r="GE2" s="161"/>
      <c r="GF2" s="161"/>
      <c r="GG2" s="161"/>
      <c r="GH2" s="161"/>
      <c r="GI2" s="161"/>
      <c r="GJ2" s="161"/>
      <c r="GK2" s="161"/>
      <c r="GL2" s="161"/>
      <c r="GM2" s="161"/>
      <c r="GN2" s="161"/>
      <c r="GO2" s="161"/>
      <c r="GP2" s="161"/>
      <c r="GQ2" s="161"/>
      <c r="GR2" s="161"/>
      <c r="GS2" s="161"/>
      <c r="GT2" s="161"/>
      <c r="GU2" s="161"/>
      <c r="GV2" s="161"/>
      <c r="GW2" s="161"/>
      <c r="GX2" s="161"/>
      <c r="GY2" s="161"/>
      <c r="GZ2" s="161"/>
      <c r="HA2" s="161"/>
      <c r="HB2" s="161"/>
      <c r="HC2" s="161"/>
      <c r="HD2" s="161"/>
      <c r="HE2" s="161"/>
      <c r="HF2" s="161"/>
      <c r="HG2" s="161"/>
      <c r="HH2" s="161"/>
      <c r="HI2" s="161"/>
      <c r="HJ2" s="161"/>
      <c r="HK2" s="161"/>
    </row>
    <row r="3" spans="1:219" ht="43.15" customHeight="1" thickBot="1" x14ac:dyDescent="0.2">
      <c r="A3" s="179" t="s">
        <v>205</v>
      </c>
      <c r="B3" s="180" t="s">
        <v>206</v>
      </c>
      <c r="C3" s="181" t="s">
        <v>207</v>
      </c>
      <c r="D3" s="181" t="s">
        <v>208</v>
      </c>
      <c r="E3" s="181" t="s">
        <v>209</v>
      </c>
      <c r="F3" s="182" t="s">
        <v>210</v>
      </c>
      <c r="G3" s="182" t="s">
        <v>211</v>
      </c>
      <c r="H3" s="182" t="s">
        <v>212</v>
      </c>
      <c r="I3" s="182" t="s">
        <v>213</v>
      </c>
      <c r="J3" s="183" t="s">
        <v>214</v>
      </c>
      <c r="K3" s="184" t="s">
        <v>215</v>
      </c>
      <c r="L3" s="185" t="s">
        <v>216</v>
      </c>
      <c r="M3" s="186" t="s">
        <v>206</v>
      </c>
      <c r="N3" s="187" t="s">
        <v>217</v>
      </c>
      <c r="O3" s="186" t="s">
        <v>218</v>
      </c>
      <c r="P3" s="186" t="s">
        <v>219</v>
      </c>
      <c r="Q3" s="186" t="s">
        <v>220</v>
      </c>
      <c r="R3" s="186" t="s">
        <v>221</v>
      </c>
      <c r="S3" s="186" t="s">
        <v>222</v>
      </c>
      <c r="T3" s="188" t="s">
        <v>223</v>
      </c>
      <c r="U3" s="186" t="s">
        <v>224</v>
      </c>
      <c r="V3" s="180" t="s">
        <v>225</v>
      </c>
      <c r="W3" s="180" t="s">
        <v>226</v>
      </c>
      <c r="X3" s="186" t="s">
        <v>227</v>
      </c>
      <c r="Y3" s="186" t="s">
        <v>228</v>
      </c>
      <c r="Z3" s="186" t="s">
        <v>229</v>
      </c>
      <c r="AA3" s="189" t="s">
        <v>230</v>
      </c>
      <c r="AB3" s="186" t="s">
        <v>231</v>
      </c>
      <c r="AC3" s="186" t="s">
        <v>232</v>
      </c>
      <c r="AD3" s="186" t="s">
        <v>233</v>
      </c>
      <c r="AE3" s="189" t="s">
        <v>234</v>
      </c>
      <c r="AF3" s="186" t="s">
        <v>235</v>
      </c>
      <c r="AG3" s="186" t="s">
        <v>236</v>
      </c>
      <c r="AH3" s="186" t="s">
        <v>237</v>
      </c>
      <c r="AI3" s="189" t="s">
        <v>238</v>
      </c>
      <c r="AJ3" s="186" t="s">
        <v>239</v>
      </c>
      <c r="AK3" s="186" t="s">
        <v>240</v>
      </c>
      <c r="AL3" s="186" t="s">
        <v>241</v>
      </c>
      <c r="AM3" s="189" t="s">
        <v>242</v>
      </c>
      <c r="AN3" s="186" t="s">
        <v>243</v>
      </c>
      <c r="AO3" s="186" t="s">
        <v>244</v>
      </c>
      <c r="AP3" s="186" t="s">
        <v>245</v>
      </c>
      <c r="AQ3" s="189" t="s">
        <v>246</v>
      </c>
      <c r="AR3" s="186" t="s">
        <v>247</v>
      </c>
      <c r="AS3" s="186" t="s">
        <v>248</v>
      </c>
      <c r="AT3" s="186" t="s">
        <v>249</v>
      </c>
      <c r="AU3" s="189" t="s">
        <v>250</v>
      </c>
      <c r="AV3" s="186" t="s">
        <v>251</v>
      </c>
      <c r="AW3" s="186" t="s">
        <v>252</v>
      </c>
      <c r="AX3" s="186" t="s">
        <v>253</v>
      </c>
      <c r="AY3" s="189" t="s">
        <v>254</v>
      </c>
      <c r="AZ3" s="186" t="s">
        <v>255</v>
      </c>
      <c r="BA3" s="186" t="s">
        <v>256</v>
      </c>
      <c r="BB3" s="186" t="s">
        <v>257</v>
      </c>
      <c r="BC3" s="189" t="s">
        <v>258</v>
      </c>
      <c r="BD3" s="186" t="s">
        <v>259</v>
      </c>
      <c r="BE3" s="186" t="s">
        <v>260</v>
      </c>
      <c r="BF3" s="186" t="s">
        <v>261</v>
      </c>
      <c r="BG3" s="189" t="s">
        <v>262</v>
      </c>
      <c r="BH3" s="186" t="s">
        <v>263</v>
      </c>
      <c r="BI3" s="186" t="s">
        <v>264</v>
      </c>
      <c r="BJ3" s="186" t="s">
        <v>265</v>
      </c>
      <c r="BK3" s="189" t="s">
        <v>266</v>
      </c>
      <c r="BL3" s="186" t="s">
        <v>267</v>
      </c>
      <c r="BM3" s="186" t="s">
        <v>268</v>
      </c>
      <c r="BN3" s="186" t="s">
        <v>269</v>
      </c>
      <c r="BO3" s="189" t="s">
        <v>270</v>
      </c>
      <c r="BP3" s="186" t="s">
        <v>271</v>
      </c>
      <c r="BQ3" s="186" t="s">
        <v>272</v>
      </c>
      <c r="BR3" s="186" t="s">
        <v>273</v>
      </c>
      <c r="BS3" s="189" t="s">
        <v>274</v>
      </c>
      <c r="BT3" s="186" t="s">
        <v>275</v>
      </c>
      <c r="BU3" s="186" t="s">
        <v>276</v>
      </c>
      <c r="BV3" s="186" t="s">
        <v>277</v>
      </c>
      <c r="BW3" s="186" t="s">
        <v>278</v>
      </c>
      <c r="BX3" s="186" t="s">
        <v>279</v>
      </c>
      <c r="BY3" s="186" t="s">
        <v>280</v>
      </c>
      <c r="BZ3" s="186" t="s">
        <v>281</v>
      </c>
      <c r="CA3" s="186" t="s">
        <v>282</v>
      </c>
      <c r="CB3" s="186" t="s">
        <v>283</v>
      </c>
      <c r="CC3" s="186" t="s">
        <v>284</v>
      </c>
      <c r="CD3" s="186" t="s">
        <v>285</v>
      </c>
      <c r="CE3" s="186" t="s">
        <v>286</v>
      </c>
      <c r="CF3" s="186" t="s">
        <v>287</v>
      </c>
      <c r="CG3" s="186" t="s">
        <v>288</v>
      </c>
      <c r="CH3" s="186" t="s">
        <v>289</v>
      </c>
      <c r="CI3" s="186" t="s">
        <v>290</v>
      </c>
      <c r="CJ3" s="186" t="s">
        <v>291</v>
      </c>
      <c r="CK3" s="186" t="s">
        <v>292</v>
      </c>
      <c r="CL3" s="186" t="s">
        <v>293</v>
      </c>
      <c r="CM3" s="186" t="s">
        <v>294</v>
      </c>
      <c r="CN3" s="186" t="s">
        <v>295</v>
      </c>
      <c r="CO3" s="186" t="s">
        <v>296</v>
      </c>
      <c r="CP3" s="186" t="s">
        <v>297</v>
      </c>
      <c r="CQ3" s="186" t="s">
        <v>298</v>
      </c>
      <c r="CR3" s="186" t="s">
        <v>299</v>
      </c>
      <c r="CS3" s="186" t="s">
        <v>300</v>
      </c>
      <c r="CT3" s="186" t="s">
        <v>301</v>
      </c>
      <c r="CU3" s="186" t="s">
        <v>302</v>
      </c>
      <c r="CV3" s="186" t="s">
        <v>303</v>
      </c>
      <c r="CW3" s="186" t="s">
        <v>304</v>
      </c>
      <c r="CX3" s="186" t="s">
        <v>305</v>
      </c>
      <c r="CY3" s="186" t="s">
        <v>306</v>
      </c>
      <c r="CZ3" s="186" t="s">
        <v>307</v>
      </c>
      <c r="DA3" s="186" t="s">
        <v>308</v>
      </c>
      <c r="DB3" s="186" t="s">
        <v>309</v>
      </c>
      <c r="DC3" s="186" t="s">
        <v>310</v>
      </c>
      <c r="DD3" s="186" t="s">
        <v>311</v>
      </c>
      <c r="DE3" s="186" t="s">
        <v>312</v>
      </c>
      <c r="DF3" s="186" t="s">
        <v>313</v>
      </c>
      <c r="DG3" s="190"/>
      <c r="DH3" s="191" t="s">
        <v>314</v>
      </c>
      <c r="DI3" s="192" t="s">
        <v>315</v>
      </c>
      <c r="DJ3" s="192" t="s">
        <v>316</v>
      </c>
      <c r="DK3" s="192" t="s">
        <v>317</v>
      </c>
      <c r="DL3" s="192" t="s">
        <v>318</v>
      </c>
      <c r="DM3" s="193" t="s">
        <v>319</v>
      </c>
      <c r="DN3" s="193" t="s">
        <v>320</v>
      </c>
      <c r="DO3" s="193" t="s">
        <v>321</v>
      </c>
      <c r="DP3" s="193" t="s">
        <v>322</v>
      </c>
      <c r="DQ3" s="193" t="s">
        <v>323</v>
      </c>
      <c r="DR3" s="194"/>
      <c r="DS3" s="195" t="s">
        <v>314</v>
      </c>
      <c r="DT3" s="193" t="s">
        <v>315</v>
      </c>
      <c r="DU3" s="193" t="s">
        <v>316</v>
      </c>
      <c r="DV3" s="193" t="s">
        <v>317</v>
      </c>
      <c r="DW3" s="193" t="s">
        <v>318</v>
      </c>
      <c r="DX3" s="193" t="s">
        <v>319</v>
      </c>
      <c r="DY3" s="193" t="s">
        <v>320</v>
      </c>
      <c r="DZ3" s="193" t="s">
        <v>321</v>
      </c>
      <c r="EA3" s="193" t="s">
        <v>322</v>
      </c>
      <c r="EB3" s="193" t="s">
        <v>323</v>
      </c>
      <c r="EC3" s="194"/>
      <c r="ED3" s="195" t="s">
        <v>314</v>
      </c>
      <c r="EE3" s="193" t="s">
        <v>315</v>
      </c>
      <c r="EF3" s="193" t="s">
        <v>316</v>
      </c>
      <c r="EG3" s="193" t="s">
        <v>317</v>
      </c>
      <c r="EH3" s="193" t="s">
        <v>318</v>
      </c>
      <c r="EI3" s="193" t="s">
        <v>319</v>
      </c>
      <c r="EJ3" s="193" t="s">
        <v>320</v>
      </c>
      <c r="EK3" s="193" t="s">
        <v>321</v>
      </c>
      <c r="EL3" s="193" t="s">
        <v>322</v>
      </c>
      <c r="EM3" s="193" t="s">
        <v>323</v>
      </c>
      <c r="EN3" s="196"/>
      <c r="EO3" s="197" t="s">
        <v>314</v>
      </c>
      <c r="EP3" s="198" t="s">
        <v>315</v>
      </c>
      <c r="EQ3" s="198" t="s">
        <v>316</v>
      </c>
      <c r="ER3" s="198" t="s">
        <v>317</v>
      </c>
      <c r="ES3" s="198" t="s">
        <v>318</v>
      </c>
      <c r="ET3" s="198" t="s">
        <v>319</v>
      </c>
      <c r="EU3" s="198" t="s">
        <v>320</v>
      </c>
      <c r="EV3" s="198" t="s">
        <v>321</v>
      </c>
      <c r="EW3" s="198" t="s">
        <v>322</v>
      </c>
      <c r="EX3" s="198" t="s">
        <v>323</v>
      </c>
      <c r="EY3" s="199"/>
      <c r="EZ3" s="200" t="s">
        <v>324</v>
      </c>
      <c r="FA3" s="178" t="s">
        <v>325</v>
      </c>
      <c r="FB3" s="178" t="s">
        <v>326</v>
      </c>
      <c r="FC3" s="201" t="s">
        <v>21</v>
      </c>
      <c r="FD3" s="201" t="s">
        <v>22</v>
      </c>
      <c r="FE3" s="202"/>
      <c r="FF3" s="203" t="s">
        <v>147</v>
      </c>
      <c r="FG3" s="202"/>
      <c r="FH3" s="202"/>
      <c r="FI3" s="202"/>
      <c r="FJ3" s="202"/>
      <c r="FK3" s="202"/>
      <c r="FL3" s="202"/>
      <c r="FM3" s="202"/>
      <c r="FN3" s="202"/>
      <c r="FO3" s="202"/>
      <c r="FP3" s="202"/>
      <c r="FQ3" s="202"/>
      <c r="FR3" s="202"/>
      <c r="FS3" s="202"/>
      <c r="FT3" s="202"/>
      <c r="FU3" s="202"/>
      <c r="FV3" s="202"/>
      <c r="FW3" s="202"/>
      <c r="FX3" s="202"/>
      <c r="FY3" s="202"/>
      <c r="FZ3" s="202"/>
      <c r="GA3" s="202"/>
      <c r="GB3" s="202"/>
      <c r="GC3" s="202"/>
      <c r="GD3" s="202"/>
      <c r="GE3" s="202"/>
      <c r="GF3" s="202"/>
      <c r="GG3" s="202"/>
      <c r="GH3" s="202"/>
      <c r="GI3" s="202"/>
      <c r="GJ3" s="202"/>
      <c r="GK3" s="202"/>
      <c r="GL3" s="202"/>
      <c r="GM3" s="202"/>
      <c r="GN3" s="202"/>
      <c r="GO3" s="202"/>
      <c r="GP3" s="202"/>
      <c r="GQ3" s="202"/>
      <c r="GR3" s="202"/>
      <c r="GS3" s="202"/>
      <c r="GT3" s="202"/>
      <c r="GU3" s="202"/>
      <c r="GV3" s="202"/>
      <c r="GW3" s="202"/>
      <c r="GX3" s="202"/>
      <c r="GY3" s="202"/>
      <c r="GZ3" s="202"/>
      <c r="HA3" s="202"/>
      <c r="HB3" s="202"/>
      <c r="HC3" s="202"/>
      <c r="HD3" s="202"/>
      <c r="HE3" s="202"/>
      <c r="HF3" s="202"/>
      <c r="HG3" s="202"/>
      <c r="HH3" s="202"/>
      <c r="HI3" s="202"/>
      <c r="HJ3" s="202"/>
      <c r="HK3" s="202"/>
    </row>
    <row r="4" spans="1:219" ht="12.4" customHeight="1" x14ac:dyDescent="0.2">
      <c r="A4" s="204" t="s">
        <v>327</v>
      </c>
      <c r="B4" s="205" t="str">
        <f>M4</f>
        <v>BYD COMPANY LIMITED</v>
      </c>
      <c r="C4" s="206" t="s">
        <v>35</v>
      </c>
      <c r="D4" s="206" t="s">
        <v>32</v>
      </c>
      <c r="E4" s="207"/>
      <c r="F4" s="208"/>
      <c r="G4" s="208"/>
      <c r="H4" s="209" t="str">
        <f>IF(C4&lt;&gt;"exclude",EU4,"")</f>
        <v/>
      </c>
      <c r="I4" s="206" t="s">
        <v>328</v>
      </c>
      <c r="J4" s="206" t="str">
        <f>VLOOKUP(Z4,[1]AP2022!FF:FI,2,0)</f>
        <v>exclude</v>
      </c>
      <c r="K4" s="206" t="str">
        <f>VLOOKUP(Z4,[1]AP2022!FF:FI,4,0)</f>
        <v>ok, sda/sdp</v>
      </c>
      <c r="L4" s="210"/>
      <c r="M4" s="211" t="s">
        <v>329</v>
      </c>
      <c r="N4" s="212" t="s">
        <v>330</v>
      </c>
      <c r="O4" s="212" t="s">
        <v>51</v>
      </c>
      <c r="P4" s="211" t="s">
        <v>331</v>
      </c>
      <c r="Q4" s="211" t="s">
        <v>66</v>
      </c>
      <c r="R4" s="39" t="s">
        <v>48</v>
      </c>
      <c r="S4" s="212" t="s">
        <v>332</v>
      </c>
      <c r="T4" s="211" t="s">
        <v>44</v>
      </c>
      <c r="U4" s="39" t="s">
        <v>180</v>
      </c>
      <c r="V4" s="39" t="s">
        <v>333</v>
      </c>
      <c r="W4" s="39" t="s">
        <v>334</v>
      </c>
      <c r="X4" s="40"/>
      <c r="Y4" s="37"/>
      <c r="Z4" s="38" t="s">
        <v>335</v>
      </c>
      <c r="AA4" s="41">
        <v>418514661000</v>
      </c>
      <c r="AB4" s="41">
        <v>212230192000</v>
      </c>
      <c r="AC4" s="41">
        <v>154270364000</v>
      </c>
      <c r="AD4" s="41">
        <v>123246102000</v>
      </c>
      <c r="AE4" s="41">
        <v>414781240000</v>
      </c>
      <c r="AF4" s="41">
        <v>211299918000</v>
      </c>
      <c r="AG4" s="41">
        <v>153469184000</v>
      </c>
      <c r="AH4" s="41">
        <v>121778117000</v>
      </c>
      <c r="AI4" s="41">
        <v>-7267110000</v>
      </c>
      <c r="AJ4" s="38" t="s">
        <v>39</v>
      </c>
      <c r="AK4" s="38" t="s">
        <v>39</v>
      </c>
      <c r="AL4" s="38" t="s">
        <v>39</v>
      </c>
      <c r="AM4" s="41">
        <v>407514130000</v>
      </c>
      <c r="AN4" s="41">
        <v>211299918000</v>
      </c>
      <c r="AO4" s="41">
        <v>153469184000</v>
      </c>
      <c r="AP4" s="41">
        <v>121778117000</v>
      </c>
      <c r="AQ4" s="41">
        <v>11000531000</v>
      </c>
      <c r="AR4" s="41">
        <v>930274000</v>
      </c>
      <c r="AS4" s="41">
        <v>801180000</v>
      </c>
      <c r="AT4" s="41">
        <v>1467985000</v>
      </c>
      <c r="AU4" s="41">
        <v>-325138613000</v>
      </c>
      <c r="AV4" s="41">
        <v>-176319097000</v>
      </c>
      <c r="AW4" s="41">
        <v>-116621719000</v>
      </c>
      <c r="AX4" s="41">
        <v>-95183820000</v>
      </c>
      <c r="AY4" s="38" t="s">
        <v>39</v>
      </c>
      <c r="AZ4" s="41">
        <v>-7990974000</v>
      </c>
      <c r="BA4" s="41">
        <v>-7464861000</v>
      </c>
      <c r="BB4" s="41">
        <v>-5629372000</v>
      </c>
      <c r="BC4" s="41">
        <v>-50697869000</v>
      </c>
      <c r="BD4" s="41">
        <v>-13543551000</v>
      </c>
      <c r="BE4" s="41">
        <v>-10861771000</v>
      </c>
      <c r="BF4" s="41">
        <v>-8669048000</v>
      </c>
      <c r="BG4" s="41">
        <v>42678179000</v>
      </c>
      <c r="BH4" s="41">
        <v>14376570000</v>
      </c>
      <c r="BI4" s="41">
        <v>19322013000</v>
      </c>
      <c r="BJ4" s="41">
        <v>13763862000</v>
      </c>
      <c r="BK4" s="41">
        <v>-20318905000</v>
      </c>
      <c r="BL4" s="41">
        <v>-11615260000</v>
      </c>
      <c r="BM4" s="41">
        <v>-9950514000</v>
      </c>
      <c r="BN4" s="41">
        <v>-8641005000</v>
      </c>
      <c r="BO4" s="41">
        <v>-14602466000</v>
      </c>
      <c r="BP4" s="41">
        <v>-11348472000</v>
      </c>
      <c r="BQ4" s="41">
        <v>-9609759000</v>
      </c>
      <c r="BR4" s="41">
        <v>-8518304000</v>
      </c>
      <c r="BS4" s="41">
        <v>-5716439000</v>
      </c>
      <c r="BT4" s="41">
        <v>-266788000</v>
      </c>
      <c r="BU4" s="41">
        <v>-340755000</v>
      </c>
      <c r="BV4" s="41">
        <v>-122701000</v>
      </c>
      <c r="BW4" s="41">
        <v>16622448000</v>
      </c>
      <c r="BX4" s="41">
        <v>3045188000</v>
      </c>
      <c r="BY4" s="41">
        <v>4234267000</v>
      </c>
      <c r="BZ4" s="41">
        <v>1614450000</v>
      </c>
      <c r="CA4" s="41">
        <v>240803507000</v>
      </c>
      <c r="CB4" s="41">
        <v>166110189000</v>
      </c>
      <c r="CC4" s="41">
        <v>111605110000</v>
      </c>
      <c r="CD4" s="41">
        <v>106966605000</v>
      </c>
      <c r="CE4" s="41">
        <v>79107199000</v>
      </c>
      <c r="CF4" s="41">
        <v>43354782000</v>
      </c>
      <c r="CG4" s="41">
        <v>31396358000</v>
      </c>
      <c r="CH4" s="41">
        <v>25571564000</v>
      </c>
      <c r="CI4" s="41">
        <v>38828494000</v>
      </c>
      <c r="CJ4" s="41">
        <v>35593138000</v>
      </c>
      <c r="CK4" s="41">
        <v>39307896000</v>
      </c>
      <c r="CL4" s="41">
        <v>40134545000</v>
      </c>
      <c r="CM4" s="41">
        <v>42557598000</v>
      </c>
      <c r="CN4" s="41">
        <v>34717599000</v>
      </c>
      <c r="CO4" s="41">
        <v>25731476000</v>
      </c>
      <c r="CP4" s="41">
        <v>28247652000</v>
      </c>
      <c r="CQ4" s="41">
        <v>72086649000</v>
      </c>
      <c r="CR4" s="41">
        <v>50457097000</v>
      </c>
      <c r="CS4" s="41">
        <v>14445030000</v>
      </c>
      <c r="CT4" s="41">
        <v>12650083000</v>
      </c>
      <c r="CU4" s="41">
        <v>20615386000</v>
      </c>
      <c r="CV4" s="41">
        <v>637237000</v>
      </c>
      <c r="CW4" s="41">
        <v>706532000</v>
      </c>
      <c r="CX4" s="41">
        <v>975786000</v>
      </c>
      <c r="CY4" s="41">
        <v>63841094000</v>
      </c>
      <c r="CZ4" s="41">
        <v>28442926000</v>
      </c>
      <c r="DA4" s="41">
        <v>15199518000</v>
      </c>
      <c r="DB4" s="41">
        <v>15140975000</v>
      </c>
      <c r="DC4" s="41">
        <v>493860646000</v>
      </c>
      <c r="DD4" s="41">
        <v>295780147000</v>
      </c>
      <c r="DE4" s="41">
        <v>201017321000</v>
      </c>
      <c r="DF4" s="41">
        <v>195641593000</v>
      </c>
      <c r="DG4" s="213"/>
      <c r="DH4" s="214">
        <f>IF(AM4="n.a.","无数据",AM4)</f>
        <v>407514130000</v>
      </c>
      <c r="DI4" s="214">
        <f>AU4</f>
        <v>-325138613000</v>
      </c>
      <c r="DJ4" s="214">
        <f>IF(AY4="n.a.",BC4,(AY4+BC4))</f>
        <v>-50697869000</v>
      </c>
      <c r="DK4" s="214">
        <f>BK4</f>
        <v>-20318905000</v>
      </c>
      <c r="DL4" s="214">
        <f>IF(DH4="无数据","无数据",(DH4+DI4+DJ4+DK4))</f>
        <v>11358743000</v>
      </c>
      <c r="DM4" s="215">
        <f>DL4/DH4</f>
        <v>2.7873249450270594E-2</v>
      </c>
      <c r="DN4" s="215">
        <f>DL4/-(DI4+DJ4+DK4)</f>
        <v>2.8672443623744034E-2</v>
      </c>
      <c r="DO4" s="216" t="str">
        <f>AY4</f>
        <v>n.a.</v>
      </c>
      <c r="DP4" s="214">
        <f>(CE4+CF4)/2</f>
        <v>61230990500</v>
      </c>
      <c r="DQ4" s="214">
        <f>(CY4+CZ4)/2</f>
        <v>46142010000</v>
      </c>
      <c r="DR4" s="217"/>
      <c r="DS4" s="214">
        <f>IF(AN4="n.a.","无数据",AN4)</f>
        <v>211299918000</v>
      </c>
      <c r="DT4" s="214">
        <f>AV4</f>
        <v>-176319097000</v>
      </c>
      <c r="DU4" s="214">
        <f>IF(AZ4="n.a.",BD4,(BD4+AZ4))</f>
        <v>-21534525000</v>
      </c>
      <c r="DV4" s="214">
        <f>BL4</f>
        <v>-11615260000</v>
      </c>
      <c r="DW4" s="214">
        <f>IF(DS4="无数据","无数据",(DS4+DT4+DU4+DV4))</f>
        <v>1831036000</v>
      </c>
      <c r="DX4" s="215">
        <f>DW4/DS4</f>
        <v>8.6655783747156961E-3</v>
      </c>
      <c r="DY4" s="215">
        <f>DW4/-(DT4+DU4+DV4)</f>
        <v>8.7413270291861293E-3</v>
      </c>
      <c r="DZ4" s="218">
        <f>AZ4</f>
        <v>-7990974000</v>
      </c>
      <c r="EA4" s="214">
        <f>(CF4+CG4)/2</f>
        <v>37375570000</v>
      </c>
      <c r="EB4" s="214">
        <f>(CZ4+DA4)/2</f>
        <v>21821222000</v>
      </c>
      <c r="EC4" s="217"/>
      <c r="ED4" s="214">
        <f>IF(AO4="n.a.","无数据",AO4)</f>
        <v>153469184000</v>
      </c>
      <c r="EE4" s="214">
        <f>AW4</f>
        <v>-116621719000</v>
      </c>
      <c r="EF4" s="214">
        <f>IF(BA4="n.a.",BE4,(BA4+BE4))</f>
        <v>-18326632000</v>
      </c>
      <c r="EG4" s="214">
        <f>BM4</f>
        <v>-9950514000</v>
      </c>
      <c r="EH4" s="214">
        <f>IF(ED4="无数据","无数据",(ED4+EE4+EF4+EG4))</f>
        <v>8570319000</v>
      </c>
      <c r="EI4" s="215">
        <f>EH4/ED4</f>
        <v>5.584390805127367E-2</v>
      </c>
      <c r="EJ4" s="215">
        <f>EH4/-(EE4+EF4+EG4)</f>
        <v>5.9146902220386613E-2</v>
      </c>
      <c r="EK4" s="218">
        <f>BA4</f>
        <v>-7464861000</v>
      </c>
      <c r="EL4" s="214">
        <f>(CG4+CH4)/2</f>
        <v>28483961000</v>
      </c>
      <c r="EM4" s="214">
        <f>(DA4+DB4)/2</f>
        <v>15170246500</v>
      </c>
      <c r="EN4" s="217"/>
      <c r="EO4" s="219">
        <f t="shared" ref="EO4:ER19" si="0">(ED4+DS4+DH4)/3</f>
        <v>257427744000</v>
      </c>
      <c r="EP4" s="219">
        <f t="shared" si="0"/>
        <v>-206026476333.33334</v>
      </c>
      <c r="EQ4" s="219">
        <f t="shared" si="0"/>
        <v>-30186342000</v>
      </c>
      <c r="ER4" s="219">
        <f t="shared" si="0"/>
        <v>-13961559666.666666</v>
      </c>
      <c r="ES4" s="219">
        <f>EO4+EP4+EQ4+ER4</f>
        <v>7253365999.9999905</v>
      </c>
      <c r="ET4" s="220">
        <f>ES4/EO4</f>
        <v>2.8176318089475197E-2</v>
      </c>
      <c r="EU4" s="221">
        <f>ES4/-(EP4+EQ4+ER4)</f>
        <v>2.8993240866576633E-2</v>
      </c>
      <c r="EV4" s="219" t="e">
        <f>-(EK4+DZ4+DO4)/3</f>
        <v>#VALUE!</v>
      </c>
      <c r="EW4" s="219">
        <f>AVERAGE(EL4,EA4,DP4)</f>
        <v>42363507166.666664</v>
      </c>
      <c r="EX4" s="219">
        <f>AVERAGE(EM4,EB4,DQ4)</f>
        <v>27711159500</v>
      </c>
      <c r="EY4" s="208"/>
      <c r="EZ4" s="222" t="str">
        <f>IF(ED4="无数据","无数据","完整")</f>
        <v>完整</v>
      </c>
      <c r="FA4" s="222" t="str">
        <f>IF(DS4="无数据","无数据","完整")</f>
        <v>完整</v>
      </c>
      <c r="FB4" s="222" t="str">
        <f>IF(DH4="无数据","无数据","完整")</f>
        <v>完整</v>
      </c>
      <c r="FC4" s="222" t="str">
        <f>IF(OR(AND(EZ4="完整",FA4="完整"),AND(EZ4="完整",FB4="完整"),AND(FA4="完整",FB4="完整")),"选择","删除")</f>
        <v>选择</v>
      </c>
      <c r="FD4" s="222" t="str">
        <f>IF(AND(IF(DL4="无数据",-1,DL4)&lt;0,IF(DW4="无数据",-1,DW4)&lt;0,IF(EH4="无数据",-1,EH4)&lt;0),"删除",IF(OR(IF(EH4="无数据",-1,EH4)&gt;0,IF(DW4="无数据",-1,DW4)&gt;0,IF(DL4="无数据",-1,DL4)&gt;0),"选择","删除"))</f>
        <v>选择</v>
      </c>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row>
    <row r="5" spans="1:219" ht="12.4" customHeight="1" x14ac:dyDescent="0.2">
      <c r="A5" s="204" t="s">
        <v>336</v>
      </c>
      <c r="B5" s="205" t="str">
        <f t="shared" ref="B5:B68" si="1">M5</f>
        <v>CONTEMPORARY AMPEREX TECHNOLOGY CO., LTD.</v>
      </c>
      <c r="C5" s="206" t="s">
        <v>35</v>
      </c>
      <c r="D5" s="206" t="s">
        <v>32</v>
      </c>
      <c r="E5" s="223"/>
      <c r="F5" s="224"/>
      <c r="G5" s="208"/>
      <c r="H5" s="209" t="str">
        <f t="shared" ref="H5:H68" si="2">IF(C5&lt;&gt;"exclude",EU5,"")</f>
        <v/>
      </c>
      <c r="I5" s="206" t="s">
        <v>328</v>
      </c>
      <c r="J5" s="206" t="str">
        <f>VLOOKUP(Z5,[1]AP2022!FF:FI,2,0)</f>
        <v>exclude</v>
      </c>
      <c r="K5" s="206" t="str">
        <f>VLOOKUP(Z5,[1]AP2022!FF:FI,4,0)</f>
        <v>ok, sda/sdp</v>
      </c>
      <c r="L5" s="210"/>
      <c r="M5" s="211" t="s">
        <v>337</v>
      </c>
      <c r="N5" s="211" t="s">
        <v>338</v>
      </c>
      <c r="O5" s="211" t="s">
        <v>36</v>
      </c>
      <c r="P5" s="211" t="s">
        <v>339</v>
      </c>
      <c r="Q5" s="225"/>
      <c r="R5" s="38" t="s">
        <v>48</v>
      </c>
      <c r="S5" s="211" t="s">
        <v>340</v>
      </c>
      <c r="T5" s="211" t="s">
        <v>38</v>
      </c>
      <c r="U5" s="38" t="s">
        <v>178</v>
      </c>
      <c r="V5" s="38" t="s">
        <v>341</v>
      </c>
      <c r="W5" s="38" t="s">
        <v>342</v>
      </c>
      <c r="X5" s="37"/>
      <c r="Y5" s="37"/>
      <c r="Z5" s="38" t="s">
        <v>343</v>
      </c>
      <c r="AA5" s="41">
        <v>330723848000</v>
      </c>
      <c r="AB5" s="41">
        <v>131542716000</v>
      </c>
      <c r="AC5" s="41">
        <v>51160299000</v>
      </c>
      <c r="AD5" s="41">
        <v>46162165000</v>
      </c>
      <c r="AE5" s="41">
        <v>312113922000</v>
      </c>
      <c r="AF5" s="41">
        <v>120571221000</v>
      </c>
      <c r="AG5" s="41">
        <v>44798398000</v>
      </c>
      <c r="AH5" s="41">
        <v>43498781000</v>
      </c>
      <c r="AI5" s="41">
        <v>-907485000</v>
      </c>
      <c r="AJ5" s="41">
        <v>-486534000</v>
      </c>
      <c r="AK5" s="41">
        <v>-295129000</v>
      </c>
      <c r="AL5" s="41">
        <v>-272228000</v>
      </c>
      <c r="AM5" s="41">
        <v>311206437000</v>
      </c>
      <c r="AN5" s="41">
        <v>120084687000</v>
      </c>
      <c r="AO5" s="41">
        <v>44503269000</v>
      </c>
      <c r="AP5" s="41">
        <v>43226553000</v>
      </c>
      <c r="AQ5" s="41">
        <v>19517411000</v>
      </c>
      <c r="AR5" s="41">
        <v>11458029000</v>
      </c>
      <c r="AS5" s="41">
        <v>6657030000</v>
      </c>
      <c r="AT5" s="41">
        <v>2935612000</v>
      </c>
      <c r="AU5" s="41">
        <v>-245548339000</v>
      </c>
      <c r="AV5" s="41">
        <v>-86621975000</v>
      </c>
      <c r="AW5" s="41">
        <v>-28214610000</v>
      </c>
      <c r="AX5" s="41">
        <v>-26984868000</v>
      </c>
      <c r="AY5" s="38" t="s">
        <v>39</v>
      </c>
      <c r="AZ5" s="38" t="s">
        <v>39</v>
      </c>
      <c r="BA5" s="38" t="s">
        <v>39</v>
      </c>
      <c r="BB5" s="38" t="s">
        <v>39</v>
      </c>
      <c r="BC5" s="41">
        <v>-37882792000</v>
      </c>
      <c r="BD5" s="41">
        <v>-18847060000</v>
      </c>
      <c r="BE5" s="41">
        <v>-10976705000</v>
      </c>
      <c r="BF5" s="41">
        <v>-8225628000</v>
      </c>
      <c r="BG5" s="41">
        <v>47292717000</v>
      </c>
      <c r="BH5" s="41">
        <v>26073681000</v>
      </c>
      <c r="BI5" s="41">
        <v>11968984000</v>
      </c>
      <c r="BJ5" s="41">
        <v>10951669000</v>
      </c>
      <c r="BK5" s="41">
        <v>-12501076000</v>
      </c>
      <c r="BL5" s="41">
        <v>-6203278000</v>
      </c>
      <c r="BM5" s="41">
        <v>-4914260000</v>
      </c>
      <c r="BN5" s="41">
        <v>-4948001000</v>
      </c>
      <c r="BO5" s="41">
        <v>-12255916000</v>
      </c>
      <c r="BP5" s="41">
        <v>-5890665000</v>
      </c>
      <c r="BQ5" s="41">
        <v>-4719412000</v>
      </c>
      <c r="BR5" s="41">
        <v>-4528795000</v>
      </c>
      <c r="BS5" s="41">
        <v>-245160000</v>
      </c>
      <c r="BT5" s="41">
        <v>-312613000</v>
      </c>
      <c r="BU5" s="41">
        <v>-194848000</v>
      </c>
      <c r="BV5" s="41">
        <v>-419206000</v>
      </c>
      <c r="BW5" s="41">
        <v>30729163000</v>
      </c>
      <c r="BX5" s="41">
        <v>15931318000</v>
      </c>
      <c r="BY5" s="41">
        <v>5583339000</v>
      </c>
      <c r="BZ5" s="41">
        <v>5465040000</v>
      </c>
      <c r="CA5" s="41">
        <v>387734857000</v>
      </c>
      <c r="CB5" s="41">
        <v>177734939000</v>
      </c>
      <c r="CC5" s="41">
        <v>112864990000</v>
      </c>
      <c r="CD5" s="41">
        <v>71694937000</v>
      </c>
      <c r="CE5" s="41">
        <v>76668899000</v>
      </c>
      <c r="CF5" s="41">
        <v>40199692000</v>
      </c>
      <c r="CG5" s="41">
        <v>13224641000</v>
      </c>
      <c r="CH5" s="41">
        <v>11480550000</v>
      </c>
      <c r="CI5" s="41">
        <v>57966517000</v>
      </c>
      <c r="CJ5" s="41">
        <v>23753548000</v>
      </c>
      <c r="CK5" s="41">
        <v>11293524000</v>
      </c>
      <c r="CL5" s="41">
        <v>8338536000</v>
      </c>
      <c r="CM5" s="41">
        <v>44231419000</v>
      </c>
      <c r="CN5" s="41">
        <v>16879397000</v>
      </c>
      <c r="CO5" s="41">
        <v>14292941000</v>
      </c>
      <c r="CP5" s="41">
        <v>15865323000</v>
      </c>
      <c r="CQ5" s="41">
        <v>193024738000</v>
      </c>
      <c r="CR5" s="41">
        <v>90435863000</v>
      </c>
      <c r="CS5" s="41">
        <v>73042535000</v>
      </c>
      <c r="CT5" s="41">
        <v>35471356000</v>
      </c>
      <c r="CU5" s="41">
        <v>1981328000</v>
      </c>
      <c r="CV5" s="41">
        <v>14930128000</v>
      </c>
      <c r="CW5" s="41">
        <v>4618419000</v>
      </c>
      <c r="CX5" s="41">
        <v>3201721000</v>
      </c>
      <c r="CY5" s="41">
        <v>35630945000</v>
      </c>
      <c r="CZ5" s="41">
        <v>31165403000</v>
      </c>
      <c r="DA5" s="41">
        <v>5897179000</v>
      </c>
      <c r="DB5" s="41">
        <v>2132040000</v>
      </c>
      <c r="DC5" s="41">
        <v>600952352000</v>
      </c>
      <c r="DD5" s="41">
        <v>307666861000</v>
      </c>
      <c r="DE5" s="41">
        <v>156618427000</v>
      </c>
      <c r="DF5" s="41">
        <v>101351977000</v>
      </c>
      <c r="DG5" s="213"/>
      <c r="DH5" s="214">
        <f t="shared" ref="DH5:DH68" si="3">IF(AM5="n.a.","无数据",AM5)</f>
        <v>311206437000</v>
      </c>
      <c r="DI5" s="214">
        <f t="shared" ref="DI5:DI68" si="4">AU5</f>
        <v>-245548339000</v>
      </c>
      <c r="DJ5" s="214">
        <f t="shared" ref="DJ5:DJ68" si="5">IF(AY5="n.a.",BC5,(AY5+BC5))</f>
        <v>-37882792000</v>
      </c>
      <c r="DK5" s="214">
        <f t="shared" ref="DK5:DK68" si="6">BK5</f>
        <v>-12501076000</v>
      </c>
      <c r="DL5" s="214">
        <f t="shared" ref="DL5:DL68" si="7">IF(DH5="无数据","无数据",(DH5+DI5+DJ5+DK5))</f>
        <v>15274230000</v>
      </c>
      <c r="DM5" s="215">
        <f t="shared" ref="DM5:DM68" si="8">DL5/DH5</f>
        <v>4.9080700731135581E-2</v>
      </c>
      <c r="DN5" s="215">
        <f t="shared" ref="DN5:DN68" si="9">DL5/-(DI5+DJ5+DK5)</f>
        <v>5.1613949542166596E-2</v>
      </c>
      <c r="DO5" s="216" t="str">
        <f t="shared" ref="DO5:DO68" si="10">AY5</f>
        <v>n.a.</v>
      </c>
      <c r="DP5" s="214">
        <f t="shared" ref="DP5:DP68" si="11">(CE5+CF5)/2</f>
        <v>58434295500</v>
      </c>
      <c r="DQ5" s="214">
        <f t="shared" ref="DQ5:DQ68" si="12">(CY5+CZ5)/2</f>
        <v>33398174000</v>
      </c>
      <c r="DR5" s="217"/>
      <c r="DS5" s="214">
        <f t="shared" ref="DS5:DS68" si="13">IF(AN5="n.a.","无数据",AN5)</f>
        <v>120084687000</v>
      </c>
      <c r="DT5" s="214">
        <f t="shared" ref="DT5:DT68" si="14">AV5</f>
        <v>-86621975000</v>
      </c>
      <c r="DU5" s="214">
        <f t="shared" ref="DU5:DU68" si="15">IF(AZ5="n.a.",BD5,(BD5+AZ5))</f>
        <v>-18847060000</v>
      </c>
      <c r="DV5" s="214">
        <f t="shared" ref="DV5:DV68" si="16">BL5</f>
        <v>-6203278000</v>
      </c>
      <c r="DW5" s="214">
        <f t="shared" ref="DW5:DW68" si="17">IF(DS5="无数据","无数据",(DS5+DT5+DU5+DV5))</f>
        <v>8412374000</v>
      </c>
      <c r="DX5" s="215">
        <f t="shared" ref="DX5:DX68" si="18">DW5/DS5</f>
        <v>7.0053678034735598E-2</v>
      </c>
      <c r="DY5" s="215">
        <f t="shared" ref="DY5:DY68" si="19">DW5/-(DT5+DU5+DV5)</f>
        <v>7.5330883493028397E-2</v>
      </c>
      <c r="DZ5" s="218" t="str">
        <f t="shared" ref="DZ5:DZ68" si="20">AZ5</f>
        <v>n.a.</v>
      </c>
      <c r="EA5" s="214">
        <f t="shared" ref="EA5:EA68" si="21">(CF5+CG5)/2</f>
        <v>26712166500</v>
      </c>
      <c r="EB5" s="214">
        <f t="shared" ref="EB5:EB68" si="22">(CZ5+DA5)/2</f>
        <v>18531291000</v>
      </c>
      <c r="EC5" s="217"/>
      <c r="ED5" s="214">
        <f t="shared" ref="ED5:ED68" si="23">IF(AO5="n.a.","无数据",AO5)</f>
        <v>44503269000</v>
      </c>
      <c r="EE5" s="214">
        <f t="shared" ref="EE5:EE68" si="24">AW5</f>
        <v>-28214610000</v>
      </c>
      <c r="EF5" s="214">
        <f t="shared" ref="EF5:EF68" si="25">IF(BA5="n.a.",BE5,(BA5+BE5))</f>
        <v>-10976705000</v>
      </c>
      <c r="EG5" s="214">
        <f t="shared" ref="EG5:EG68" si="26">BM5</f>
        <v>-4914260000</v>
      </c>
      <c r="EH5" s="214">
        <f t="shared" ref="EH5:EH68" si="27">IF(ED5="无数据","无数据",(ED5+EE5+EF5+EG5))</f>
        <v>397694000</v>
      </c>
      <c r="EI5" s="215">
        <f t="shared" ref="EI5:EI68" si="28">EH5/ED5</f>
        <v>8.936287354531192E-3</v>
      </c>
      <c r="EJ5" s="215">
        <f t="shared" ref="EJ5:EJ68" si="29">EH5/-(EE5+EF5+EG5)</f>
        <v>9.016864648063198E-3</v>
      </c>
      <c r="EK5" s="218" t="str">
        <f t="shared" ref="EK5:EK68" si="30">BA5</f>
        <v>n.a.</v>
      </c>
      <c r="EL5" s="214">
        <f t="shared" ref="EL5:EL68" si="31">(CG5+CH5)/2</f>
        <v>12352595500</v>
      </c>
      <c r="EM5" s="214">
        <f t="shared" ref="EM5:EM68" si="32">(DA5+DB5)/2</f>
        <v>4014609500</v>
      </c>
      <c r="EN5" s="217"/>
      <c r="EO5" s="219">
        <f t="shared" si="0"/>
        <v>158598131000</v>
      </c>
      <c r="EP5" s="219">
        <f t="shared" si="0"/>
        <v>-120128308000</v>
      </c>
      <c r="EQ5" s="219">
        <f t="shared" si="0"/>
        <v>-22568852333.333332</v>
      </c>
      <c r="ER5" s="219">
        <f t="shared" si="0"/>
        <v>-7872871333.333333</v>
      </c>
      <c r="ES5" s="219">
        <f t="shared" ref="ES5:ES68" si="33">EO5+EP5+EQ5+ER5</f>
        <v>8028099333.3333349</v>
      </c>
      <c r="ET5" s="220">
        <f t="shared" ref="ET5:ET68" si="34">ES5/EO5</f>
        <v>5.0619129511263503E-2</v>
      </c>
      <c r="EU5" s="221">
        <f t="shared" ref="EU5:EU68" si="35">ES5/-(EP5+EQ5+ER5)</f>
        <v>5.3318042405051856E-2</v>
      </c>
      <c r="EV5" s="219" t="e">
        <f t="shared" ref="EV5:EV68" si="36">-(EK5+DZ5+DO5)/3</f>
        <v>#VALUE!</v>
      </c>
      <c r="EW5" s="219">
        <f t="shared" ref="EW5:EX68" si="37">AVERAGE(EL5,EA5,DP5)</f>
        <v>32499685833.333332</v>
      </c>
      <c r="EX5" s="219">
        <f t="shared" si="37"/>
        <v>18648024833.333332</v>
      </c>
      <c r="EY5" s="208"/>
      <c r="EZ5" s="222" t="str">
        <f t="shared" ref="EZ5:EZ68" si="38">IF(ED5="无数据","无数据","完整")</f>
        <v>完整</v>
      </c>
      <c r="FA5" s="222" t="str">
        <f t="shared" ref="FA5:FA68" si="39">IF(DS5="无数据","无数据","完整")</f>
        <v>完整</v>
      </c>
      <c r="FB5" s="222" t="str">
        <f t="shared" ref="FB5:FB68" si="40">IF(DH5="无数据","无数据","完整")</f>
        <v>完整</v>
      </c>
      <c r="FC5" s="222" t="str">
        <f t="shared" ref="FC5:FC68" si="41">IF(OR(AND(EZ5="完整",FA5="完整"),AND(EZ5="完整",FB5="完整"),AND(FA5="完整",FB5="完整")),"选择","删除")</f>
        <v>选择</v>
      </c>
      <c r="FD5" s="222" t="str">
        <f t="shared" ref="FD5:FD68" si="42">IF(AND(IF(DL5="无数据",-1,DL5)&lt;0,IF(DW5="无数据",-1,DW5)&lt;0,IF(EH5="无数据",-1,EH5)&lt;0),"删除",IF(OR(IF(EH5="无数据",-1,EH5)&gt;0,IF(DW5="无数据",-1,DW5)&gt;0,IF(DL5="无数据",-1,DL5)&gt;0),"选择","删除"))</f>
        <v>选择</v>
      </c>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row>
    <row r="6" spans="1:219" ht="12.4" customHeight="1" x14ac:dyDescent="0.2">
      <c r="A6" s="204" t="s">
        <v>344</v>
      </c>
      <c r="B6" s="205" t="str">
        <f t="shared" si="1"/>
        <v>MITSUBISHI ELECTRIC CORPORATION</v>
      </c>
      <c r="C6" s="206" t="s">
        <v>35</v>
      </c>
      <c r="D6" s="206" t="s">
        <v>32</v>
      </c>
      <c r="E6" s="207"/>
      <c r="F6" s="208"/>
      <c r="G6" s="208"/>
      <c r="H6" s="209" t="str">
        <f t="shared" si="2"/>
        <v/>
      </c>
      <c r="I6" s="206" t="s">
        <v>328</v>
      </c>
      <c r="J6" s="206" t="str">
        <f>VLOOKUP(Z6,[1]AP2022!FF:FI,2,0)</f>
        <v>exclude</v>
      </c>
      <c r="K6" s="206" t="str">
        <f>VLOOKUP(Z6,[1]AP2022!FF:FI,4,0)</f>
        <v>ok, sda/sdp</v>
      </c>
      <c r="L6" s="210"/>
      <c r="M6" s="211" t="s">
        <v>345</v>
      </c>
      <c r="N6" s="211" t="s">
        <v>346</v>
      </c>
      <c r="O6" s="211" t="s">
        <v>36</v>
      </c>
      <c r="P6" s="211" t="s">
        <v>347</v>
      </c>
      <c r="Q6" s="225"/>
      <c r="R6" s="38" t="s">
        <v>37</v>
      </c>
      <c r="S6" s="211" t="s">
        <v>348</v>
      </c>
      <c r="T6" s="211" t="s">
        <v>38</v>
      </c>
      <c r="U6" s="38" t="s">
        <v>182</v>
      </c>
      <c r="V6" s="38" t="s">
        <v>349</v>
      </c>
      <c r="W6" s="38" t="s">
        <v>350</v>
      </c>
      <c r="X6" s="37"/>
      <c r="Y6" s="37"/>
      <c r="Z6" s="38" t="s">
        <v>351</v>
      </c>
      <c r="AA6" s="41">
        <v>5007114000000</v>
      </c>
      <c r="AB6" s="41">
        <v>4477941000000</v>
      </c>
      <c r="AC6" s="41">
        <v>4196435000000</v>
      </c>
      <c r="AD6" s="41">
        <v>4465530000000</v>
      </c>
      <c r="AE6" s="41">
        <v>5003694000000</v>
      </c>
      <c r="AF6" s="41">
        <v>4476758000000</v>
      </c>
      <c r="AG6" s="41">
        <v>4191433000000</v>
      </c>
      <c r="AH6" s="41">
        <v>4462509000000</v>
      </c>
      <c r="AI6" s="38" t="s">
        <v>39</v>
      </c>
      <c r="AJ6" s="38" t="s">
        <v>39</v>
      </c>
      <c r="AK6" s="38" t="s">
        <v>39</v>
      </c>
      <c r="AL6" s="38" t="s">
        <v>39</v>
      </c>
      <c r="AM6" s="41">
        <v>5003694000000</v>
      </c>
      <c r="AN6" s="41">
        <v>4476758000000</v>
      </c>
      <c r="AO6" s="41">
        <v>4191433000000</v>
      </c>
      <c r="AP6" s="41">
        <v>4462509000000</v>
      </c>
      <c r="AQ6" s="41">
        <v>3420000000</v>
      </c>
      <c r="AR6" s="41">
        <v>1183000000</v>
      </c>
      <c r="AS6" s="41">
        <v>5002000000</v>
      </c>
      <c r="AT6" s="41">
        <v>3021000000</v>
      </c>
      <c r="AU6" s="41">
        <v>-3382938000000</v>
      </c>
      <c r="AV6" s="41">
        <v>-3005403000000</v>
      </c>
      <c r="AW6" s="41">
        <v>-2803739000000</v>
      </c>
      <c r="AX6" s="41">
        <v>-2989484000000</v>
      </c>
      <c r="AY6" s="41">
        <v>-212386000000</v>
      </c>
      <c r="AZ6" s="41">
        <v>-195144000000</v>
      </c>
      <c r="BA6" s="41">
        <v>-190574000000</v>
      </c>
      <c r="BB6" s="41">
        <v>-206846000000</v>
      </c>
      <c r="BC6" s="41">
        <v>-935595000000</v>
      </c>
      <c r="BD6" s="41">
        <v>-818530000000</v>
      </c>
      <c r="BE6" s="41">
        <v>-763028000000</v>
      </c>
      <c r="BF6" s="41">
        <v>-810229000000</v>
      </c>
      <c r="BG6" s="41">
        <v>476195000000</v>
      </c>
      <c r="BH6" s="41">
        <v>458864000000</v>
      </c>
      <c r="BI6" s="41">
        <v>439094000000</v>
      </c>
      <c r="BJ6" s="41">
        <v>458971000000</v>
      </c>
      <c r="BK6" s="41">
        <v>-213843000000</v>
      </c>
      <c r="BL6" s="41">
        <v>-206813000000</v>
      </c>
      <c r="BM6" s="41">
        <v>-221146000000</v>
      </c>
      <c r="BN6" s="41">
        <v>-212018000000</v>
      </c>
      <c r="BO6" s="41">
        <v>-213843000000</v>
      </c>
      <c r="BP6" s="41">
        <v>-206813000000</v>
      </c>
      <c r="BQ6" s="41">
        <v>-194809000000</v>
      </c>
      <c r="BR6" s="41">
        <v>-186174000000</v>
      </c>
      <c r="BS6" s="41">
        <v>0</v>
      </c>
      <c r="BT6" s="41">
        <v>0</v>
      </c>
      <c r="BU6" s="41">
        <v>-26337000000</v>
      </c>
      <c r="BV6" s="41">
        <v>-25844000000</v>
      </c>
      <c r="BW6" s="41">
        <v>213908000000</v>
      </c>
      <c r="BX6" s="41">
        <v>203482000000</v>
      </c>
      <c r="BY6" s="41">
        <v>193132000000</v>
      </c>
      <c r="BZ6" s="41">
        <v>221834000000</v>
      </c>
      <c r="CA6" s="41">
        <v>3388187000000</v>
      </c>
      <c r="CB6" s="41">
        <v>3090296000000</v>
      </c>
      <c r="CC6" s="41">
        <v>2846972000000</v>
      </c>
      <c r="CD6" s="41">
        <v>2628033000000</v>
      </c>
      <c r="CE6" s="41">
        <v>1209254000000</v>
      </c>
      <c r="CF6" s="41">
        <v>959660000000</v>
      </c>
      <c r="CG6" s="41">
        <v>743782000000</v>
      </c>
      <c r="CH6" s="41">
        <v>693890000000</v>
      </c>
      <c r="CI6" s="41">
        <v>940172000000</v>
      </c>
      <c r="CJ6" s="41">
        <v>842278000000</v>
      </c>
      <c r="CK6" s="41">
        <v>809939000000</v>
      </c>
      <c r="CL6" s="41">
        <v>809216000000</v>
      </c>
      <c r="CM6" s="41">
        <v>531938000000</v>
      </c>
      <c r="CN6" s="41">
        <v>499044000000</v>
      </c>
      <c r="CO6" s="41">
        <v>474188000000</v>
      </c>
      <c r="CP6" s="41">
        <v>530603000000</v>
      </c>
      <c r="CQ6" s="41">
        <v>706823000000</v>
      </c>
      <c r="CR6" s="41">
        <v>789314000000</v>
      </c>
      <c r="CS6" s="41">
        <v>819063000000</v>
      </c>
      <c r="CT6" s="41">
        <v>594324000000</v>
      </c>
      <c r="CU6" s="41">
        <v>60953000000</v>
      </c>
      <c r="CV6" s="41">
        <v>62135000000</v>
      </c>
      <c r="CW6" s="41">
        <v>51657000000</v>
      </c>
      <c r="CX6" s="41">
        <v>56765000000</v>
      </c>
      <c r="CY6" s="41">
        <v>71988000000</v>
      </c>
      <c r="CZ6" s="41">
        <v>65559000000</v>
      </c>
      <c r="DA6" s="41">
        <v>66355000000</v>
      </c>
      <c r="DB6" s="41">
        <v>66077000000</v>
      </c>
      <c r="DC6" s="41">
        <v>5582519000000</v>
      </c>
      <c r="DD6" s="41">
        <v>5107973000000</v>
      </c>
      <c r="DE6" s="41">
        <v>4797921000000</v>
      </c>
      <c r="DF6" s="41">
        <v>4409771000000</v>
      </c>
      <c r="DG6" s="213"/>
      <c r="DH6" s="214">
        <f t="shared" si="3"/>
        <v>5003694000000</v>
      </c>
      <c r="DI6" s="214">
        <f t="shared" si="4"/>
        <v>-3382938000000</v>
      </c>
      <c r="DJ6" s="214">
        <f t="shared" si="5"/>
        <v>-1147981000000</v>
      </c>
      <c r="DK6" s="214">
        <f t="shared" si="6"/>
        <v>-213843000000</v>
      </c>
      <c r="DL6" s="214">
        <f t="shared" si="7"/>
        <v>258932000000</v>
      </c>
      <c r="DM6" s="215">
        <f t="shared" si="8"/>
        <v>5.1748168453146816E-2</v>
      </c>
      <c r="DN6" s="215">
        <f t="shared" si="9"/>
        <v>5.4572178752063855E-2</v>
      </c>
      <c r="DO6" s="216">
        <f t="shared" si="10"/>
        <v>-212386000000</v>
      </c>
      <c r="DP6" s="214">
        <f t="shared" si="11"/>
        <v>1084457000000</v>
      </c>
      <c r="DQ6" s="214">
        <f t="shared" si="12"/>
        <v>68773500000</v>
      </c>
      <c r="DR6" s="217"/>
      <c r="DS6" s="214">
        <f t="shared" si="13"/>
        <v>4476758000000</v>
      </c>
      <c r="DT6" s="214">
        <f t="shared" si="14"/>
        <v>-3005403000000</v>
      </c>
      <c r="DU6" s="214">
        <f t="shared" si="15"/>
        <v>-1013674000000</v>
      </c>
      <c r="DV6" s="214">
        <f t="shared" si="16"/>
        <v>-206813000000</v>
      </c>
      <c r="DW6" s="214">
        <f t="shared" si="17"/>
        <v>250868000000</v>
      </c>
      <c r="DX6" s="215">
        <f t="shared" si="18"/>
        <v>5.6037873836378913E-2</v>
      </c>
      <c r="DY6" s="215">
        <f t="shared" si="19"/>
        <v>5.9364536227871523E-2</v>
      </c>
      <c r="DZ6" s="218">
        <f t="shared" si="20"/>
        <v>-195144000000</v>
      </c>
      <c r="EA6" s="214">
        <f t="shared" si="21"/>
        <v>851721000000</v>
      </c>
      <c r="EB6" s="214">
        <f t="shared" si="22"/>
        <v>65957000000</v>
      </c>
      <c r="EC6" s="217"/>
      <c r="ED6" s="214">
        <f t="shared" si="23"/>
        <v>4191433000000</v>
      </c>
      <c r="EE6" s="214">
        <f t="shared" si="24"/>
        <v>-2803739000000</v>
      </c>
      <c r="EF6" s="214">
        <f t="shared" si="25"/>
        <v>-953602000000</v>
      </c>
      <c r="EG6" s="214">
        <f t="shared" si="26"/>
        <v>-221146000000</v>
      </c>
      <c r="EH6" s="214">
        <f t="shared" si="27"/>
        <v>212946000000</v>
      </c>
      <c r="EI6" s="215">
        <f t="shared" si="28"/>
        <v>5.0805058794927652E-2</v>
      </c>
      <c r="EJ6" s="215">
        <f t="shared" si="29"/>
        <v>5.3524367429125697E-2</v>
      </c>
      <c r="EK6" s="218">
        <f t="shared" si="30"/>
        <v>-190574000000</v>
      </c>
      <c r="EL6" s="214">
        <f t="shared" si="31"/>
        <v>718836000000</v>
      </c>
      <c r="EM6" s="214">
        <f t="shared" si="32"/>
        <v>66216000000</v>
      </c>
      <c r="EN6" s="217"/>
      <c r="EO6" s="219">
        <f t="shared" si="0"/>
        <v>4557295000000</v>
      </c>
      <c r="EP6" s="219">
        <f t="shared" si="0"/>
        <v>-3064026666666.6665</v>
      </c>
      <c r="EQ6" s="219">
        <f t="shared" si="0"/>
        <v>-1038419000000</v>
      </c>
      <c r="ER6" s="219">
        <f t="shared" si="0"/>
        <v>-213934000000</v>
      </c>
      <c r="ES6" s="219">
        <f t="shared" si="33"/>
        <v>240915333333.3335</v>
      </c>
      <c r="ET6" s="220">
        <f t="shared" si="34"/>
        <v>5.2863668762573743E-2</v>
      </c>
      <c r="EU6" s="221">
        <f t="shared" si="35"/>
        <v>5.5814212821408478E-2</v>
      </c>
      <c r="EV6" s="219">
        <f t="shared" si="36"/>
        <v>199368000000</v>
      </c>
      <c r="EW6" s="219">
        <f t="shared" si="37"/>
        <v>885004666666.66663</v>
      </c>
      <c r="EX6" s="219">
        <f t="shared" si="37"/>
        <v>66982166666.666664</v>
      </c>
      <c r="EY6" s="208"/>
      <c r="EZ6" s="222" t="str">
        <f t="shared" si="38"/>
        <v>完整</v>
      </c>
      <c r="FA6" s="222" t="str">
        <f t="shared" si="39"/>
        <v>完整</v>
      </c>
      <c r="FB6" s="222" t="str">
        <f t="shared" si="40"/>
        <v>完整</v>
      </c>
      <c r="FC6" s="222" t="str">
        <f t="shared" si="41"/>
        <v>选择</v>
      </c>
      <c r="FD6" s="222" t="str">
        <f t="shared" si="42"/>
        <v>选择</v>
      </c>
      <c r="FE6" s="208"/>
      <c r="FF6" s="208"/>
      <c r="FG6" s="208"/>
      <c r="FH6" s="208"/>
      <c r="FI6" s="208"/>
      <c r="FJ6" s="208"/>
      <c r="FK6" s="208"/>
      <c r="FL6" s="208"/>
      <c r="FM6" s="208"/>
      <c r="FN6" s="208"/>
      <c r="FO6" s="208"/>
      <c r="FP6" s="208"/>
      <c r="FQ6" s="208"/>
      <c r="FR6" s="208"/>
      <c r="FS6" s="208"/>
      <c r="FT6" s="208"/>
      <c r="FU6" s="208"/>
      <c r="FV6" s="208"/>
      <c r="FW6" s="208"/>
      <c r="FX6" s="208"/>
      <c r="FY6" s="208"/>
      <c r="FZ6" s="208"/>
      <c r="GA6" s="208"/>
      <c r="GB6" s="208"/>
      <c r="GC6" s="208"/>
      <c r="GD6" s="208"/>
      <c r="GE6" s="208"/>
      <c r="GF6" s="208"/>
      <c r="GG6" s="208"/>
      <c r="GH6" s="208"/>
      <c r="GI6" s="208"/>
      <c r="GJ6" s="208"/>
      <c r="GK6" s="208"/>
      <c r="GL6" s="208"/>
      <c r="GM6" s="208"/>
      <c r="GN6" s="208"/>
      <c r="GO6" s="208"/>
      <c r="GP6" s="208"/>
      <c r="GQ6" s="208"/>
      <c r="GR6" s="208"/>
      <c r="GS6" s="208"/>
      <c r="GT6" s="208"/>
      <c r="GU6" s="208"/>
      <c r="GV6" s="208"/>
      <c r="GW6" s="208"/>
      <c r="GX6" s="208"/>
      <c r="GY6" s="208"/>
      <c r="GZ6" s="208"/>
      <c r="HA6" s="208"/>
      <c r="HB6" s="208"/>
      <c r="HC6" s="208"/>
      <c r="HD6" s="208"/>
      <c r="HE6" s="208"/>
      <c r="HF6" s="208"/>
      <c r="HG6" s="208"/>
      <c r="HH6" s="208"/>
      <c r="HI6" s="208"/>
      <c r="HJ6" s="208"/>
      <c r="HK6" s="208"/>
    </row>
    <row r="7" spans="1:219" s="7" customFormat="1" ht="12.4" customHeight="1" x14ac:dyDescent="0.2">
      <c r="A7" s="226" t="s">
        <v>352</v>
      </c>
      <c r="B7" s="227" t="str">
        <f t="shared" si="1"/>
        <v>SHANGHAI ELECTRIC GROUP COMPANY LIMITED</v>
      </c>
      <c r="C7" s="228" t="s">
        <v>35</v>
      </c>
      <c r="D7" s="229" t="s">
        <v>188</v>
      </c>
      <c r="E7" s="230"/>
      <c r="F7" s="224"/>
      <c r="G7" s="231"/>
      <c r="H7" s="232" t="str">
        <f t="shared" si="2"/>
        <v/>
      </c>
      <c r="I7" s="228" t="s">
        <v>353</v>
      </c>
      <c r="J7" s="228" t="str">
        <f>VLOOKUP(Z7,[1]AP2022!FF:FI,2,0)</f>
        <v>exclude</v>
      </c>
      <c r="K7" s="228" t="str">
        <f>VLOOKUP(Z7,[1]AP2022!FF:FI,4,0)</f>
        <v>ok, indep</v>
      </c>
      <c r="L7" s="233"/>
      <c r="M7" s="38" t="s">
        <v>354</v>
      </c>
      <c r="N7" s="38" t="s">
        <v>355</v>
      </c>
      <c r="O7" s="38" t="s">
        <v>46</v>
      </c>
      <c r="P7" s="38" t="s">
        <v>356</v>
      </c>
      <c r="Q7" s="37"/>
      <c r="R7" s="38" t="s">
        <v>48</v>
      </c>
      <c r="S7" s="38" t="s">
        <v>357</v>
      </c>
      <c r="T7" s="38" t="s">
        <v>42</v>
      </c>
      <c r="U7" s="38" t="s">
        <v>182</v>
      </c>
      <c r="V7" s="38" t="s">
        <v>358</v>
      </c>
      <c r="W7" s="38" t="s">
        <v>359</v>
      </c>
      <c r="X7" s="37"/>
      <c r="Y7" s="37"/>
      <c r="Z7" s="38" t="s">
        <v>360</v>
      </c>
      <c r="AA7" s="41">
        <v>118190746000</v>
      </c>
      <c r="AB7" s="41">
        <v>131821982000</v>
      </c>
      <c r="AC7" s="41">
        <v>137856329000</v>
      </c>
      <c r="AD7" s="41">
        <v>129172075000</v>
      </c>
      <c r="AE7" s="41">
        <v>114496488000</v>
      </c>
      <c r="AF7" s="41">
        <v>128125076000</v>
      </c>
      <c r="AG7" s="41">
        <v>134091581000</v>
      </c>
      <c r="AH7" s="41">
        <v>127508964000</v>
      </c>
      <c r="AI7" s="41">
        <v>-531757000</v>
      </c>
      <c r="AJ7" s="41">
        <v>-562868000</v>
      </c>
      <c r="AK7" s="41">
        <v>-547763000</v>
      </c>
      <c r="AL7" s="38" t="s">
        <v>39</v>
      </c>
      <c r="AM7" s="41">
        <v>113964731000</v>
      </c>
      <c r="AN7" s="41">
        <v>127562208000</v>
      </c>
      <c r="AO7" s="41">
        <v>133543818000</v>
      </c>
      <c r="AP7" s="41">
        <v>127508964000</v>
      </c>
      <c r="AQ7" s="41">
        <v>4226015000</v>
      </c>
      <c r="AR7" s="41">
        <v>4259774000</v>
      </c>
      <c r="AS7" s="41">
        <v>4312511000</v>
      </c>
      <c r="AT7" s="41">
        <v>1663111000</v>
      </c>
      <c r="AU7" s="41">
        <v>-94870663000</v>
      </c>
      <c r="AV7" s="41">
        <v>-108125678000</v>
      </c>
      <c r="AW7" s="41">
        <v>-110531376000</v>
      </c>
      <c r="AX7" s="41">
        <v>-102736103000</v>
      </c>
      <c r="AY7" s="38" t="s">
        <v>39</v>
      </c>
      <c r="AZ7" s="38" t="s">
        <v>39</v>
      </c>
      <c r="BA7" s="38" t="s">
        <v>39</v>
      </c>
      <c r="BB7" s="41">
        <v>0</v>
      </c>
      <c r="BC7" s="41">
        <v>-18112854000</v>
      </c>
      <c r="BD7" s="41">
        <v>-19378643000</v>
      </c>
      <c r="BE7" s="41">
        <v>-18275359000</v>
      </c>
      <c r="BF7" s="41">
        <v>-15705065000</v>
      </c>
      <c r="BG7" s="41">
        <v>5207229000</v>
      </c>
      <c r="BH7" s="41">
        <v>4317661000</v>
      </c>
      <c r="BI7" s="41">
        <v>9049594000</v>
      </c>
      <c r="BJ7" s="41">
        <v>10730907000</v>
      </c>
      <c r="BK7" s="41">
        <v>-3807652000</v>
      </c>
      <c r="BL7" s="41">
        <v>-3495528000</v>
      </c>
      <c r="BM7" s="41">
        <v>-3276780000</v>
      </c>
      <c r="BN7" s="41">
        <v>-2782353000</v>
      </c>
      <c r="BO7" s="41">
        <v>-2614892000</v>
      </c>
      <c r="BP7" s="41">
        <v>-1734111000</v>
      </c>
      <c r="BQ7" s="41">
        <v>-1948442000</v>
      </c>
      <c r="BR7" s="41">
        <v>-2782353000</v>
      </c>
      <c r="BS7" s="41">
        <v>-1192760000</v>
      </c>
      <c r="BT7" s="41">
        <v>-1761417000</v>
      </c>
      <c r="BU7" s="41">
        <v>-1328338000</v>
      </c>
      <c r="BV7" s="41">
        <v>0</v>
      </c>
      <c r="BW7" s="41">
        <v>-3566484000</v>
      </c>
      <c r="BX7" s="41">
        <v>-9987908000</v>
      </c>
      <c r="BY7" s="41">
        <v>5266003000</v>
      </c>
      <c r="BZ7" s="41">
        <v>3719804000</v>
      </c>
      <c r="CA7" s="41">
        <v>201153633000</v>
      </c>
      <c r="CB7" s="41">
        <v>209775844000</v>
      </c>
      <c r="CC7" s="41">
        <v>227945949000</v>
      </c>
      <c r="CD7" s="41">
        <v>199200945000</v>
      </c>
      <c r="CE7" s="41">
        <v>30871914000</v>
      </c>
      <c r="CF7" s="41">
        <v>32879469000</v>
      </c>
      <c r="CG7" s="41">
        <v>29986057000</v>
      </c>
      <c r="CH7" s="41">
        <v>27004499000</v>
      </c>
      <c r="CI7" s="41">
        <v>38279969000</v>
      </c>
      <c r="CJ7" s="41">
        <v>33429218000</v>
      </c>
      <c r="CK7" s="41">
        <v>32799102000</v>
      </c>
      <c r="CL7" s="41">
        <v>29337049000</v>
      </c>
      <c r="CM7" s="41">
        <v>61088613000</v>
      </c>
      <c r="CN7" s="41">
        <v>67273880000</v>
      </c>
      <c r="CO7" s="41">
        <v>78464377000</v>
      </c>
      <c r="CP7" s="41">
        <v>36717957000</v>
      </c>
      <c r="CQ7" s="41">
        <v>59771014000</v>
      </c>
      <c r="CR7" s="41">
        <v>62167869000</v>
      </c>
      <c r="CS7" s="41">
        <v>68335958000</v>
      </c>
      <c r="CT7" s="41">
        <v>86401658000</v>
      </c>
      <c r="CU7" s="41">
        <v>33426514000</v>
      </c>
      <c r="CV7" s="41">
        <v>36808688000</v>
      </c>
      <c r="CW7" s="41">
        <v>44092126000</v>
      </c>
      <c r="CX7" s="41">
        <v>33184118000</v>
      </c>
      <c r="CY7" s="41">
        <v>5731547000</v>
      </c>
      <c r="CZ7" s="41">
        <v>7074274000</v>
      </c>
      <c r="DA7" s="41">
        <v>11516015000</v>
      </c>
      <c r="DB7" s="41">
        <v>9130770000</v>
      </c>
      <c r="DC7" s="41">
        <v>288020852000</v>
      </c>
      <c r="DD7" s="41">
        <v>300802190000</v>
      </c>
      <c r="DE7" s="41">
        <v>315402734000</v>
      </c>
      <c r="DF7" s="41">
        <v>280523589000</v>
      </c>
      <c r="DG7" s="213"/>
      <c r="DH7" s="214">
        <f t="shared" si="3"/>
        <v>113964731000</v>
      </c>
      <c r="DI7" s="214">
        <f t="shared" si="4"/>
        <v>-94870663000</v>
      </c>
      <c r="DJ7" s="214">
        <f t="shared" si="5"/>
        <v>-18112854000</v>
      </c>
      <c r="DK7" s="214">
        <f t="shared" si="6"/>
        <v>-3807652000</v>
      </c>
      <c r="DL7" s="214">
        <f t="shared" si="7"/>
        <v>-2826438000</v>
      </c>
      <c r="DM7" s="215">
        <f t="shared" si="8"/>
        <v>-2.4800988649725325E-2</v>
      </c>
      <c r="DN7" s="215">
        <f t="shared" si="9"/>
        <v>-2.4200785249439537E-2</v>
      </c>
      <c r="DO7" s="216" t="str">
        <f t="shared" si="10"/>
        <v>n.a.</v>
      </c>
      <c r="DP7" s="214">
        <f t="shared" si="11"/>
        <v>31875691500</v>
      </c>
      <c r="DQ7" s="214">
        <f t="shared" si="12"/>
        <v>6402910500</v>
      </c>
      <c r="DR7" s="217"/>
      <c r="DS7" s="214">
        <f t="shared" si="13"/>
        <v>127562208000</v>
      </c>
      <c r="DT7" s="214">
        <f t="shared" si="14"/>
        <v>-108125678000</v>
      </c>
      <c r="DU7" s="214">
        <f t="shared" si="15"/>
        <v>-19378643000</v>
      </c>
      <c r="DV7" s="214">
        <f t="shared" si="16"/>
        <v>-3495528000</v>
      </c>
      <c r="DW7" s="214">
        <f t="shared" si="17"/>
        <v>-3437641000</v>
      </c>
      <c r="DX7" s="215">
        <f t="shared" si="18"/>
        <v>-2.6948741746458324E-2</v>
      </c>
      <c r="DY7" s="215">
        <f t="shared" si="19"/>
        <v>-2.6241564599055377E-2</v>
      </c>
      <c r="DZ7" s="218" t="str">
        <f t="shared" si="20"/>
        <v>n.a.</v>
      </c>
      <c r="EA7" s="214">
        <f t="shared" si="21"/>
        <v>31432763000</v>
      </c>
      <c r="EB7" s="214">
        <f t="shared" si="22"/>
        <v>9295144500</v>
      </c>
      <c r="EC7" s="217"/>
      <c r="ED7" s="214">
        <f t="shared" si="23"/>
        <v>133543818000</v>
      </c>
      <c r="EE7" s="214">
        <f t="shared" si="24"/>
        <v>-110531376000</v>
      </c>
      <c r="EF7" s="214">
        <f t="shared" si="25"/>
        <v>-18275359000</v>
      </c>
      <c r="EG7" s="214">
        <f t="shared" si="26"/>
        <v>-3276780000</v>
      </c>
      <c r="EH7" s="214">
        <f t="shared" si="27"/>
        <v>1460303000</v>
      </c>
      <c r="EI7" s="215">
        <f t="shared" si="28"/>
        <v>1.0935010110314504E-2</v>
      </c>
      <c r="EJ7" s="215">
        <f t="shared" si="29"/>
        <v>1.105590656033041E-2</v>
      </c>
      <c r="EK7" s="218" t="str">
        <f t="shared" si="30"/>
        <v>n.a.</v>
      </c>
      <c r="EL7" s="214">
        <f t="shared" si="31"/>
        <v>28495278000</v>
      </c>
      <c r="EM7" s="214">
        <f t="shared" si="32"/>
        <v>10323392500</v>
      </c>
      <c r="EN7" s="217"/>
      <c r="EO7" s="219">
        <f t="shared" si="0"/>
        <v>125023585666.66667</v>
      </c>
      <c r="EP7" s="219">
        <f t="shared" si="0"/>
        <v>-104509239000</v>
      </c>
      <c r="EQ7" s="219">
        <f t="shared" si="0"/>
        <v>-18588952000</v>
      </c>
      <c r="ER7" s="219">
        <f t="shared" si="0"/>
        <v>-3526653333.3333335</v>
      </c>
      <c r="ES7" s="219">
        <f t="shared" si="33"/>
        <v>-1601258666.6666617</v>
      </c>
      <c r="ET7" s="220">
        <f t="shared" si="34"/>
        <v>-1.2807652717111147E-2</v>
      </c>
      <c r="EU7" s="221">
        <f t="shared" si="35"/>
        <v>-1.2645691097170722E-2</v>
      </c>
      <c r="EV7" s="219" t="e">
        <f t="shared" si="36"/>
        <v>#VALUE!</v>
      </c>
      <c r="EW7" s="219">
        <f t="shared" si="37"/>
        <v>30601244166.666668</v>
      </c>
      <c r="EX7" s="219">
        <f t="shared" si="37"/>
        <v>8673815833.333334</v>
      </c>
      <c r="EY7" s="208"/>
      <c r="EZ7" s="222" t="str">
        <f t="shared" si="38"/>
        <v>完整</v>
      </c>
      <c r="FA7" s="222" t="str">
        <f t="shared" si="39"/>
        <v>完整</v>
      </c>
      <c r="FB7" s="222" t="str">
        <f t="shared" si="40"/>
        <v>完整</v>
      </c>
      <c r="FC7" s="222" t="str">
        <f t="shared" si="41"/>
        <v>选择</v>
      </c>
      <c r="FD7" s="222" t="str">
        <f t="shared" si="42"/>
        <v>选择</v>
      </c>
      <c r="FE7" s="208"/>
      <c r="FF7" s="208"/>
      <c r="FG7" s="208"/>
      <c r="FH7" s="208"/>
      <c r="FI7" s="208"/>
      <c r="FJ7" s="208"/>
      <c r="FK7" s="208"/>
      <c r="FL7" s="208"/>
      <c r="FM7" s="208"/>
      <c r="FN7" s="208"/>
      <c r="FO7" s="208"/>
      <c r="FP7" s="208"/>
      <c r="FQ7" s="208"/>
      <c r="FR7" s="208"/>
      <c r="FS7" s="208"/>
      <c r="FT7" s="208"/>
      <c r="FU7" s="208"/>
      <c r="FV7" s="208"/>
      <c r="FW7" s="208"/>
      <c r="FX7" s="208"/>
      <c r="FY7" s="208"/>
      <c r="FZ7" s="208"/>
      <c r="GA7" s="208"/>
      <c r="GB7" s="208"/>
      <c r="GC7" s="208"/>
      <c r="GD7" s="208"/>
      <c r="GE7" s="208"/>
      <c r="GF7" s="208"/>
      <c r="GG7" s="208"/>
      <c r="GH7" s="208"/>
      <c r="GI7" s="208"/>
      <c r="GJ7" s="208"/>
      <c r="GK7" s="208"/>
      <c r="GL7" s="208"/>
      <c r="GM7" s="208"/>
      <c r="GN7" s="208"/>
      <c r="GO7" s="208"/>
      <c r="GP7" s="208"/>
      <c r="GQ7" s="208"/>
      <c r="GR7" s="208"/>
      <c r="GS7" s="208"/>
      <c r="GT7" s="208"/>
      <c r="GU7" s="208"/>
      <c r="GV7" s="208"/>
      <c r="GW7" s="208"/>
      <c r="GX7" s="208"/>
      <c r="GY7" s="208"/>
      <c r="GZ7" s="208"/>
      <c r="HA7" s="208"/>
      <c r="HB7" s="208"/>
      <c r="HC7" s="208"/>
      <c r="HD7" s="208"/>
      <c r="HE7" s="208"/>
      <c r="HF7" s="208"/>
      <c r="HG7" s="208"/>
      <c r="HH7" s="208"/>
      <c r="HI7" s="208"/>
      <c r="HJ7" s="208"/>
      <c r="HK7" s="231"/>
    </row>
    <row r="8" spans="1:219" s="7" customFormat="1" ht="12.4" customHeight="1" x14ac:dyDescent="0.2">
      <c r="A8" s="226" t="s">
        <v>361</v>
      </c>
      <c r="B8" s="227" t="str">
        <f t="shared" si="1"/>
        <v>JA SOLAR TECHNOLOGY CO., LTD.</v>
      </c>
      <c r="C8" s="228" t="s">
        <v>35</v>
      </c>
      <c r="D8" s="229" t="s">
        <v>188</v>
      </c>
      <c r="E8" s="230"/>
      <c r="F8" s="224"/>
      <c r="G8" s="231"/>
      <c r="H8" s="232" t="str">
        <f t="shared" si="2"/>
        <v/>
      </c>
      <c r="I8" s="228" t="s">
        <v>353</v>
      </c>
      <c r="J8" s="228" t="str">
        <f>VLOOKUP(Z8,[1]AP2022!FF:FI,2,0)</f>
        <v>exclude</v>
      </c>
      <c r="K8" s="228" t="str">
        <f>VLOOKUP(Z8,[1]AP2022!FF:FI,4,0)</f>
        <v>ok, indep</v>
      </c>
      <c r="L8" s="233"/>
      <c r="M8" s="38" t="s">
        <v>362</v>
      </c>
      <c r="N8" s="38" t="s">
        <v>363</v>
      </c>
      <c r="O8" s="38" t="s">
        <v>36</v>
      </c>
      <c r="P8" s="38" t="s">
        <v>364</v>
      </c>
      <c r="Q8" s="37"/>
      <c r="R8" s="38" t="s">
        <v>48</v>
      </c>
      <c r="S8" s="38" t="s">
        <v>365</v>
      </c>
      <c r="T8" s="38" t="s">
        <v>45</v>
      </c>
      <c r="U8" s="38" t="s">
        <v>182</v>
      </c>
      <c r="V8" s="38" t="s">
        <v>366</v>
      </c>
      <c r="W8" s="38" t="s">
        <v>367</v>
      </c>
      <c r="X8" s="38" t="s">
        <v>368</v>
      </c>
      <c r="Y8" s="37"/>
      <c r="Z8" s="38" t="s">
        <v>369</v>
      </c>
      <c r="AA8" s="41">
        <v>73090636000</v>
      </c>
      <c r="AB8" s="41">
        <v>41377577000</v>
      </c>
      <c r="AC8" s="41">
        <v>25890032000</v>
      </c>
      <c r="AD8" s="41">
        <v>21112971000</v>
      </c>
      <c r="AE8" s="41">
        <v>72343859000</v>
      </c>
      <c r="AF8" s="41">
        <v>40856369000</v>
      </c>
      <c r="AG8" s="41">
        <v>25562366000</v>
      </c>
      <c r="AH8" s="41">
        <v>21004030000</v>
      </c>
      <c r="AI8" s="41">
        <v>-241849000</v>
      </c>
      <c r="AJ8" s="41">
        <v>-139714000</v>
      </c>
      <c r="AK8" s="41">
        <v>-129723000</v>
      </c>
      <c r="AL8" s="41">
        <v>-136822000</v>
      </c>
      <c r="AM8" s="41">
        <v>72102010000</v>
      </c>
      <c r="AN8" s="41">
        <v>40716655000</v>
      </c>
      <c r="AO8" s="41">
        <v>25432643000</v>
      </c>
      <c r="AP8" s="41">
        <v>20867208000</v>
      </c>
      <c r="AQ8" s="41">
        <v>988626000</v>
      </c>
      <c r="AR8" s="41">
        <v>660922000</v>
      </c>
      <c r="AS8" s="41">
        <v>457389000</v>
      </c>
      <c r="AT8" s="41">
        <v>245763000</v>
      </c>
      <c r="AU8" s="41">
        <v>-59720475000</v>
      </c>
      <c r="AV8" s="41">
        <v>-33182397000</v>
      </c>
      <c r="AW8" s="41">
        <v>-19884342000</v>
      </c>
      <c r="AX8" s="41">
        <v>-15139391000</v>
      </c>
      <c r="AY8" s="38" t="s">
        <v>39</v>
      </c>
      <c r="AZ8" s="38" t="s">
        <v>39</v>
      </c>
      <c r="BA8" s="38" t="s">
        <v>39</v>
      </c>
      <c r="BB8" s="38" t="s">
        <v>39</v>
      </c>
      <c r="BC8" s="41">
        <v>-3944133000</v>
      </c>
      <c r="BD8" s="41">
        <v>-2619205000</v>
      </c>
      <c r="BE8" s="41">
        <v>-1862731000</v>
      </c>
      <c r="BF8" s="41">
        <v>-2238911000</v>
      </c>
      <c r="BG8" s="41">
        <v>9426028000</v>
      </c>
      <c r="BH8" s="41">
        <v>5575975000</v>
      </c>
      <c r="BI8" s="41">
        <v>4142959000</v>
      </c>
      <c r="BJ8" s="41">
        <v>3734669000</v>
      </c>
      <c r="BK8" s="41">
        <v>-3151947000</v>
      </c>
      <c r="BL8" s="41">
        <v>-2502221000</v>
      </c>
      <c r="BM8" s="41">
        <v>-1684200000</v>
      </c>
      <c r="BN8" s="41">
        <v>-1501913000</v>
      </c>
      <c r="BO8" s="41">
        <v>-3093803000</v>
      </c>
      <c r="BP8" s="41">
        <v>-2448007000</v>
      </c>
      <c r="BQ8" s="41">
        <v>-1645245000</v>
      </c>
      <c r="BR8" s="41">
        <v>-1478986000</v>
      </c>
      <c r="BS8" s="41">
        <v>-58144000</v>
      </c>
      <c r="BT8" s="41">
        <v>-54214000</v>
      </c>
      <c r="BU8" s="41">
        <v>-38955000</v>
      </c>
      <c r="BV8" s="41">
        <v>-22927000</v>
      </c>
      <c r="BW8" s="41">
        <v>5532867000</v>
      </c>
      <c r="BX8" s="41">
        <v>2038629000</v>
      </c>
      <c r="BY8" s="41">
        <v>1506584000</v>
      </c>
      <c r="BZ8" s="41">
        <v>1251958000</v>
      </c>
      <c r="CA8" s="41">
        <v>38155640000</v>
      </c>
      <c r="CB8" s="41">
        <v>31629200000</v>
      </c>
      <c r="CC8" s="41">
        <v>21472581000</v>
      </c>
      <c r="CD8" s="41">
        <v>14831536000</v>
      </c>
      <c r="CE8" s="41">
        <v>11909307000</v>
      </c>
      <c r="CF8" s="41">
        <v>7956990000</v>
      </c>
      <c r="CG8" s="41">
        <v>4987873000</v>
      </c>
      <c r="CH8" s="41">
        <v>2780392000</v>
      </c>
      <c r="CI8" s="41">
        <v>8347014000</v>
      </c>
      <c r="CJ8" s="41">
        <v>5635006000</v>
      </c>
      <c r="CK8" s="41">
        <v>3511811000</v>
      </c>
      <c r="CL8" s="41">
        <v>3888704000</v>
      </c>
      <c r="CM8" s="41">
        <v>3027514000</v>
      </c>
      <c r="CN8" s="41">
        <v>2969699000</v>
      </c>
      <c r="CO8" s="41">
        <v>2571622000</v>
      </c>
      <c r="CP8" s="41">
        <v>1887968000</v>
      </c>
      <c r="CQ8" s="41">
        <v>12183396000</v>
      </c>
      <c r="CR8" s="41">
        <v>13219131000</v>
      </c>
      <c r="CS8" s="41">
        <v>9492868000</v>
      </c>
      <c r="CT8" s="41">
        <v>5721492000</v>
      </c>
      <c r="CU8" s="41">
        <v>6063163000</v>
      </c>
      <c r="CV8" s="41">
        <v>6688730000</v>
      </c>
      <c r="CW8" s="38" t="s">
        <v>39</v>
      </c>
      <c r="CX8" s="38" t="s">
        <v>39</v>
      </c>
      <c r="CY8" s="41">
        <v>2607851000</v>
      </c>
      <c r="CZ8" s="41">
        <v>4186841000</v>
      </c>
      <c r="DA8" s="41">
        <v>1600921000</v>
      </c>
      <c r="DB8" s="41">
        <v>1028818000</v>
      </c>
      <c r="DC8" s="41">
        <v>72348626000</v>
      </c>
      <c r="DD8" s="41">
        <v>56967447000</v>
      </c>
      <c r="DE8" s="41">
        <v>37297473000</v>
      </c>
      <c r="DF8" s="41">
        <v>28527611000</v>
      </c>
      <c r="DG8" s="213"/>
      <c r="DH8" s="214">
        <f t="shared" si="3"/>
        <v>72102010000</v>
      </c>
      <c r="DI8" s="214">
        <f t="shared" si="4"/>
        <v>-59720475000</v>
      </c>
      <c r="DJ8" s="214">
        <f t="shared" si="5"/>
        <v>-3944133000</v>
      </c>
      <c r="DK8" s="214">
        <f t="shared" si="6"/>
        <v>-3151947000</v>
      </c>
      <c r="DL8" s="214">
        <f t="shared" si="7"/>
        <v>5285455000</v>
      </c>
      <c r="DM8" s="215">
        <f t="shared" si="8"/>
        <v>7.3305237953837907E-2</v>
      </c>
      <c r="DN8" s="215">
        <f t="shared" si="9"/>
        <v>7.9103973558648746E-2</v>
      </c>
      <c r="DO8" s="216" t="str">
        <f t="shared" si="10"/>
        <v>n.a.</v>
      </c>
      <c r="DP8" s="214">
        <f t="shared" si="11"/>
        <v>9933148500</v>
      </c>
      <c r="DQ8" s="214">
        <f t="shared" si="12"/>
        <v>3397346000</v>
      </c>
      <c r="DR8" s="217"/>
      <c r="DS8" s="214">
        <f t="shared" si="13"/>
        <v>40716655000</v>
      </c>
      <c r="DT8" s="214">
        <f t="shared" si="14"/>
        <v>-33182397000</v>
      </c>
      <c r="DU8" s="214">
        <f t="shared" si="15"/>
        <v>-2619205000</v>
      </c>
      <c r="DV8" s="214">
        <f t="shared" si="16"/>
        <v>-2502221000</v>
      </c>
      <c r="DW8" s="214">
        <f t="shared" si="17"/>
        <v>2412832000</v>
      </c>
      <c r="DX8" s="215">
        <f t="shared" si="18"/>
        <v>5.9259091887582611E-2</v>
      </c>
      <c r="DY8" s="215">
        <f t="shared" si="19"/>
        <v>6.2991936862281342E-2</v>
      </c>
      <c r="DZ8" s="218" t="str">
        <f t="shared" si="20"/>
        <v>n.a.</v>
      </c>
      <c r="EA8" s="214">
        <f t="shared" si="21"/>
        <v>6472431500</v>
      </c>
      <c r="EB8" s="214">
        <f t="shared" si="22"/>
        <v>2893881000</v>
      </c>
      <c r="EC8" s="217"/>
      <c r="ED8" s="214">
        <f t="shared" si="23"/>
        <v>25432643000</v>
      </c>
      <c r="EE8" s="214">
        <f t="shared" si="24"/>
        <v>-19884342000</v>
      </c>
      <c r="EF8" s="214">
        <f t="shared" si="25"/>
        <v>-1862731000</v>
      </c>
      <c r="EG8" s="214">
        <f t="shared" si="26"/>
        <v>-1684200000</v>
      </c>
      <c r="EH8" s="214">
        <f t="shared" si="27"/>
        <v>2001370000</v>
      </c>
      <c r="EI8" s="215">
        <f t="shared" si="28"/>
        <v>7.8692961639889328E-2</v>
      </c>
      <c r="EJ8" s="215">
        <f t="shared" si="29"/>
        <v>8.5414480041267921E-2</v>
      </c>
      <c r="EK8" s="218" t="str">
        <f t="shared" si="30"/>
        <v>n.a.</v>
      </c>
      <c r="EL8" s="214">
        <f t="shared" si="31"/>
        <v>3884132500</v>
      </c>
      <c r="EM8" s="214">
        <f t="shared" si="32"/>
        <v>1314869500</v>
      </c>
      <c r="EN8" s="217"/>
      <c r="EO8" s="219">
        <f t="shared" si="0"/>
        <v>46083769333.333336</v>
      </c>
      <c r="EP8" s="219">
        <f t="shared" si="0"/>
        <v>-37595738000</v>
      </c>
      <c r="EQ8" s="219">
        <f t="shared" si="0"/>
        <v>-2808689666.6666665</v>
      </c>
      <c r="ER8" s="219">
        <f t="shared" si="0"/>
        <v>-2446122666.6666665</v>
      </c>
      <c r="ES8" s="219">
        <f t="shared" si="33"/>
        <v>3233219000.0000033</v>
      </c>
      <c r="ET8" s="220">
        <f t="shared" si="34"/>
        <v>7.0159603842590831E-2</v>
      </c>
      <c r="EU8" s="221">
        <f t="shared" si="35"/>
        <v>7.5453383325275306E-2</v>
      </c>
      <c r="EV8" s="219" t="e">
        <f t="shared" si="36"/>
        <v>#VALUE!</v>
      </c>
      <c r="EW8" s="219">
        <f t="shared" si="37"/>
        <v>6763237500</v>
      </c>
      <c r="EX8" s="219">
        <f t="shared" si="37"/>
        <v>2535365500</v>
      </c>
      <c r="EY8" s="208"/>
      <c r="EZ8" s="222" t="str">
        <f t="shared" si="38"/>
        <v>完整</v>
      </c>
      <c r="FA8" s="222" t="str">
        <f t="shared" si="39"/>
        <v>完整</v>
      </c>
      <c r="FB8" s="222" t="str">
        <f t="shared" si="40"/>
        <v>完整</v>
      </c>
      <c r="FC8" s="222" t="str">
        <f t="shared" si="41"/>
        <v>选择</v>
      </c>
      <c r="FD8" s="222" t="str">
        <f t="shared" si="42"/>
        <v>选择</v>
      </c>
      <c r="FE8" s="231"/>
      <c r="FF8" s="231"/>
      <c r="FG8" s="231"/>
      <c r="FH8" s="231"/>
      <c r="FI8" s="231"/>
      <c r="FJ8" s="231"/>
      <c r="FK8" s="231"/>
      <c r="FL8" s="231"/>
      <c r="FM8" s="231"/>
      <c r="FN8" s="231"/>
      <c r="FO8" s="231"/>
      <c r="FP8" s="231"/>
      <c r="FQ8" s="231"/>
      <c r="FR8" s="231"/>
      <c r="FS8" s="231"/>
      <c r="FT8" s="231"/>
      <c r="FU8" s="231"/>
      <c r="FV8" s="231"/>
      <c r="FW8" s="231"/>
      <c r="FX8" s="231"/>
      <c r="FY8" s="231"/>
      <c r="FZ8" s="231"/>
      <c r="GA8" s="231"/>
      <c r="GB8" s="231"/>
      <c r="GC8" s="231"/>
      <c r="GD8" s="231"/>
      <c r="GE8" s="231"/>
      <c r="GF8" s="231"/>
      <c r="GG8" s="231"/>
      <c r="GH8" s="231"/>
      <c r="GI8" s="231"/>
      <c r="GJ8" s="231"/>
      <c r="GK8" s="231"/>
      <c r="GL8" s="231"/>
      <c r="GM8" s="231"/>
      <c r="GN8" s="231"/>
      <c r="GO8" s="231"/>
      <c r="GP8" s="231"/>
      <c r="GQ8" s="231"/>
      <c r="GR8" s="231"/>
      <c r="GS8" s="231"/>
      <c r="GT8" s="231"/>
      <c r="GU8" s="231"/>
      <c r="GV8" s="231"/>
      <c r="GW8" s="231"/>
      <c r="GX8" s="231"/>
      <c r="GY8" s="231"/>
      <c r="GZ8" s="231"/>
      <c r="HA8" s="231"/>
      <c r="HB8" s="231"/>
      <c r="HC8" s="231"/>
      <c r="HD8" s="231"/>
      <c r="HE8" s="231"/>
      <c r="HF8" s="231"/>
      <c r="HG8" s="231"/>
      <c r="HH8" s="231"/>
      <c r="HI8" s="231"/>
      <c r="HJ8" s="231"/>
      <c r="HK8" s="231"/>
    </row>
    <row r="9" spans="1:219" ht="12.4" customHeight="1" x14ac:dyDescent="0.2">
      <c r="A9" s="204" t="s">
        <v>370</v>
      </c>
      <c r="B9" s="205" t="str">
        <f t="shared" si="1"/>
        <v>SUNWODA ELECTRONIC CO.,LTD</v>
      </c>
      <c r="C9" s="206" t="s">
        <v>40</v>
      </c>
      <c r="D9" s="234"/>
      <c r="E9" s="223"/>
      <c r="F9" s="208"/>
      <c r="G9" s="208"/>
      <c r="H9" s="209">
        <f t="shared" si="2"/>
        <v>2.5743357725376323E-2</v>
      </c>
      <c r="I9" s="235" t="s">
        <v>371</v>
      </c>
      <c r="J9" s="206" t="str">
        <f>VLOOKUP(Z9,[1]AP2022!FF:FI,2,0)</f>
        <v>final include</v>
      </c>
      <c r="K9" s="206" t="str">
        <f>VLOOKUP(Z9,[1]AP2022!FF:FI,4,0)</f>
        <v>include</v>
      </c>
      <c r="L9" s="210"/>
      <c r="M9" s="211" t="s">
        <v>83</v>
      </c>
      <c r="N9" s="211" t="s">
        <v>372</v>
      </c>
      <c r="O9" s="211" t="s">
        <v>36</v>
      </c>
      <c r="P9" s="211" t="s">
        <v>373</v>
      </c>
      <c r="Q9" s="225"/>
      <c r="R9" s="38" t="s">
        <v>48</v>
      </c>
      <c r="S9" s="211" t="s">
        <v>374</v>
      </c>
      <c r="T9" s="211" t="s">
        <v>38</v>
      </c>
      <c r="U9" s="38" t="s">
        <v>178</v>
      </c>
      <c r="V9" s="38" t="s">
        <v>375</v>
      </c>
      <c r="W9" s="38" t="s">
        <v>376</v>
      </c>
      <c r="X9" s="37"/>
      <c r="Y9" s="37"/>
      <c r="Z9" s="38" t="s">
        <v>377</v>
      </c>
      <c r="AA9" s="41">
        <v>52333818000</v>
      </c>
      <c r="AB9" s="41">
        <v>37490425000</v>
      </c>
      <c r="AC9" s="41">
        <v>29759316000</v>
      </c>
      <c r="AD9" s="41">
        <v>25249869000</v>
      </c>
      <c r="AE9" s="41">
        <v>51639425000</v>
      </c>
      <c r="AF9" s="41">
        <v>37094904000</v>
      </c>
      <c r="AG9" s="41">
        <v>29485251000</v>
      </c>
      <c r="AH9" s="41">
        <v>25144483000</v>
      </c>
      <c r="AI9" s="41">
        <v>-138304000</v>
      </c>
      <c r="AJ9" s="41">
        <v>-117529000</v>
      </c>
      <c r="AK9" s="41">
        <v>-104114000</v>
      </c>
      <c r="AL9" s="41">
        <v>-97577000</v>
      </c>
      <c r="AM9" s="41">
        <v>51501121000</v>
      </c>
      <c r="AN9" s="41">
        <v>36977375000</v>
      </c>
      <c r="AO9" s="41">
        <v>29381137000</v>
      </c>
      <c r="AP9" s="41">
        <v>25046906000</v>
      </c>
      <c r="AQ9" s="41">
        <v>832697000</v>
      </c>
      <c r="AR9" s="41">
        <v>513050000</v>
      </c>
      <c r="AS9" s="41">
        <v>378179000</v>
      </c>
      <c r="AT9" s="41">
        <v>202963000</v>
      </c>
      <c r="AU9" s="41">
        <v>-43487776000</v>
      </c>
      <c r="AV9" s="41">
        <v>-30982942000</v>
      </c>
      <c r="AW9" s="41">
        <v>-24617712000</v>
      </c>
      <c r="AX9" s="41">
        <v>-20885882000</v>
      </c>
      <c r="AY9" s="38" t="s">
        <v>39</v>
      </c>
      <c r="AZ9" s="38" t="s">
        <v>39</v>
      </c>
      <c r="BA9" s="38" t="s">
        <v>39</v>
      </c>
      <c r="BB9" s="38" t="s">
        <v>39</v>
      </c>
      <c r="BC9" s="41">
        <v>-5730488000</v>
      </c>
      <c r="BD9" s="41">
        <v>-4182524000</v>
      </c>
      <c r="BE9" s="41">
        <v>-3309589000</v>
      </c>
      <c r="BF9" s="41">
        <v>-2674108000</v>
      </c>
      <c r="BG9" s="41">
        <v>3115554000</v>
      </c>
      <c r="BH9" s="41">
        <v>2324959000</v>
      </c>
      <c r="BI9" s="41">
        <v>1832015000</v>
      </c>
      <c r="BJ9" s="41">
        <v>1689879000</v>
      </c>
      <c r="BK9" s="41">
        <v>-1215115000</v>
      </c>
      <c r="BL9" s="41">
        <v>-806875000</v>
      </c>
      <c r="BM9" s="41">
        <v>-568657000</v>
      </c>
      <c r="BN9" s="41">
        <v>-457942000</v>
      </c>
      <c r="BO9" s="41">
        <v>-1174278000</v>
      </c>
      <c r="BP9" s="41">
        <v>-770743000</v>
      </c>
      <c r="BQ9" s="41">
        <v>-518723000</v>
      </c>
      <c r="BR9" s="41">
        <v>-422681000</v>
      </c>
      <c r="BS9" s="41">
        <v>-40837000</v>
      </c>
      <c r="BT9" s="41">
        <v>-36132000</v>
      </c>
      <c r="BU9" s="41">
        <v>-49934000</v>
      </c>
      <c r="BV9" s="41">
        <v>-35261000</v>
      </c>
      <c r="BW9" s="41">
        <v>1063753000</v>
      </c>
      <c r="BX9" s="41">
        <v>915654000</v>
      </c>
      <c r="BY9" s="41">
        <v>801955000</v>
      </c>
      <c r="BZ9" s="41">
        <v>750966000</v>
      </c>
      <c r="CA9" s="41">
        <v>45149260000</v>
      </c>
      <c r="CB9" s="41">
        <v>26483263000</v>
      </c>
      <c r="CC9" s="41">
        <v>18676683000</v>
      </c>
      <c r="CD9" s="41">
        <v>14830748000</v>
      </c>
      <c r="CE9" s="41">
        <v>9874547000</v>
      </c>
      <c r="CF9" s="41">
        <v>7635338000</v>
      </c>
      <c r="CG9" s="41">
        <v>5120848000</v>
      </c>
      <c r="CH9" s="41">
        <v>4060961000</v>
      </c>
      <c r="CI9" s="41">
        <v>12447605000</v>
      </c>
      <c r="CJ9" s="41">
        <v>8551740000</v>
      </c>
      <c r="CK9" s="41">
        <v>7508406000</v>
      </c>
      <c r="CL9" s="41">
        <v>5103568000</v>
      </c>
      <c r="CM9" s="41">
        <v>2677264000</v>
      </c>
      <c r="CN9" s="41">
        <v>1539951000</v>
      </c>
      <c r="CO9" s="41">
        <v>1333773000</v>
      </c>
      <c r="CP9" s="41">
        <v>951381000</v>
      </c>
      <c r="CQ9" s="41">
        <v>19464003000</v>
      </c>
      <c r="CR9" s="41">
        <v>8367662000</v>
      </c>
      <c r="CS9" s="41">
        <v>4605610000</v>
      </c>
      <c r="CT9" s="41">
        <v>4674503000</v>
      </c>
      <c r="CU9" s="41">
        <v>8366250000</v>
      </c>
      <c r="CV9" s="41">
        <v>2925949000</v>
      </c>
      <c r="CW9" s="41">
        <v>10238000</v>
      </c>
      <c r="CX9" s="41">
        <v>989000</v>
      </c>
      <c r="CY9" s="41">
        <v>8081432000</v>
      </c>
      <c r="CZ9" s="41">
        <v>2015841000</v>
      </c>
      <c r="DA9" s="41">
        <v>1915030000</v>
      </c>
      <c r="DB9" s="41">
        <v>1165676000</v>
      </c>
      <c r="DC9" s="41">
        <v>74494462000</v>
      </c>
      <c r="DD9" s="41">
        <v>42628431000</v>
      </c>
      <c r="DE9" s="41">
        <v>30672202000</v>
      </c>
      <c r="DF9" s="41">
        <v>23589108000</v>
      </c>
      <c r="DG9" s="213"/>
      <c r="DH9" s="214">
        <f t="shared" si="3"/>
        <v>51501121000</v>
      </c>
      <c r="DI9" s="214">
        <f t="shared" si="4"/>
        <v>-43487776000</v>
      </c>
      <c r="DJ9" s="214">
        <f t="shared" si="5"/>
        <v>-5730488000</v>
      </c>
      <c r="DK9" s="214">
        <f t="shared" si="6"/>
        <v>-1215115000</v>
      </c>
      <c r="DL9" s="214">
        <f t="shared" si="7"/>
        <v>1067742000</v>
      </c>
      <c r="DM9" s="215">
        <f t="shared" si="8"/>
        <v>2.0732403086915333E-2</v>
      </c>
      <c r="DN9" s="215">
        <f t="shared" si="9"/>
        <v>2.1171335753648393E-2</v>
      </c>
      <c r="DO9" s="216" t="str">
        <f t="shared" si="10"/>
        <v>n.a.</v>
      </c>
      <c r="DP9" s="214">
        <f t="shared" si="11"/>
        <v>8754942500</v>
      </c>
      <c r="DQ9" s="214">
        <f t="shared" si="12"/>
        <v>5048636500</v>
      </c>
      <c r="DR9" s="217"/>
      <c r="DS9" s="214">
        <f t="shared" si="13"/>
        <v>36977375000</v>
      </c>
      <c r="DT9" s="214">
        <f t="shared" si="14"/>
        <v>-30982942000</v>
      </c>
      <c r="DU9" s="214">
        <f t="shared" si="15"/>
        <v>-4182524000</v>
      </c>
      <c r="DV9" s="214">
        <f t="shared" si="16"/>
        <v>-806875000</v>
      </c>
      <c r="DW9" s="214">
        <f t="shared" si="17"/>
        <v>1005034000</v>
      </c>
      <c r="DX9" s="215">
        <f t="shared" si="18"/>
        <v>2.7179701101011092E-2</v>
      </c>
      <c r="DY9" s="215">
        <f t="shared" si="19"/>
        <v>2.7939076859079034E-2</v>
      </c>
      <c r="DZ9" s="218" t="str">
        <f t="shared" si="20"/>
        <v>n.a.</v>
      </c>
      <c r="EA9" s="214">
        <f t="shared" si="21"/>
        <v>6378093000</v>
      </c>
      <c r="EB9" s="214">
        <f t="shared" si="22"/>
        <v>1965435500</v>
      </c>
      <c r="EC9" s="217"/>
      <c r="ED9" s="214">
        <f t="shared" si="23"/>
        <v>29381137000</v>
      </c>
      <c r="EE9" s="214">
        <f t="shared" si="24"/>
        <v>-24617712000</v>
      </c>
      <c r="EF9" s="214">
        <f t="shared" si="25"/>
        <v>-3309589000</v>
      </c>
      <c r="EG9" s="214">
        <f t="shared" si="26"/>
        <v>-568657000</v>
      </c>
      <c r="EH9" s="214">
        <f t="shared" si="27"/>
        <v>885179000</v>
      </c>
      <c r="EI9" s="215">
        <f t="shared" si="28"/>
        <v>3.0127458988397898E-2</v>
      </c>
      <c r="EJ9" s="215">
        <f t="shared" si="29"/>
        <v>3.1063317822127616E-2</v>
      </c>
      <c r="EK9" s="218" t="str">
        <f t="shared" si="30"/>
        <v>n.a.</v>
      </c>
      <c r="EL9" s="214">
        <f t="shared" si="31"/>
        <v>4590904500</v>
      </c>
      <c r="EM9" s="214">
        <f t="shared" si="32"/>
        <v>1540353000</v>
      </c>
      <c r="EN9" s="217"/>
      <c r="EO9" s="219">
        <f t="shared" si="0"/>
        <v>39286544333.333336</v>
      </c>
      <c r="EP9" s="219">
        <f t="shared" si="0"/>
        <v>-33029476666.666668</v>
      </c>
      <c r="EQ9" s="219">
        <f t="shared" si="0"/>
        <v>-4407533666.666667</v>
      </c>
      <c r="ER9" s="219">
        <f t="shared" si="0"/>
        <v>-863549000</v>
      </c>
      <c r="ES9" s="219">
        <f t="shared" si="33"/>
        <v>985985000.00000095</v>
      </c>
      <c r="ET9" s="220">
        <f t="shared" si="34"/>
        <v>2.5097269732716736E-2</v>
      </c>
      <c r="EU9" s="221">
        <f t="shared" si="35"/>
        <v>2.5743357725376323E-2</v>
      </c>
      <c r="EV9" s="219" t="e">
        <f t="shared" si="36"/>
        <v>#VALUE!</v>
      </c>
      <c r="EW9" s="219">
        <f t="shared" si="37"/>
        <v>6574646666.666667</v>
      </c>
      <c r="EX9" s="219">
        <f t="shared" si="37"/>
        <v>2851475000</v>
      </c>
      <c r="EY9" s="208"/>
      <c r="EZ9" s="222" t="str">
        <f t="shared" si="38"/>
        <v>完整</v>
      </c>
      <c r="FA9" s="222" t="str">
        <f t="shared" si="39"/>
        <v>完整</v>
      </c>
      <c r="FB9" s="222" t="str">
        <f t="shared" si="40"/>
        <v>完整</v>
      </c>
      <c r="FC9" s="222" t="str">
        <f t="shared" si="41"/>
        <v>选择</v>
      </c>
      <c r="FD9" s="222" t="str">
        <f t="shared" si="42"/>
        <v>选择</v>
      </c>
      <c r="FE9" s="208"/>
      <c r="FF9" s="208"/>
      <c r="FG9" s="208"/>
      <c r="FH9" s="208"/>
      <c r="FI9" s="208"/>
      <c r="FJ9" s="208"/>
      <c r="FK9" s="208"/>
      <c r="FL9" s="208"/>
      <c r="FM9" s="208"/>
      <c r="FN9" s="208"/>
      <c r="FO9" s="208"/>
      <c r="FP9" s="208"/>
      <c r="FQ9" s="208"/>
      <c r="FR9" s="208"/>
      <c r="FS9" s="208"/>
      <c r="FT9" s="208"/>
      <c r="FU9" s="208"/>
      <c r="FV9" s="208"/>
      <c r="FW9" s="208"/>
      <c r="FX9" s="208"/>
      <c r="FY9" s="208"/>
      <c r="FZ9" s="208"/>
      <c r="GA9" s="208"/>
      <c r="GB9" s="208"/>
      <c r="GC9" s="208"/>
      <c r="GD9" s="208"/>
      <c r="GE9" s="208"/>
      <c r="GF9" s="208"/>
      <c r="GG9" s="208"/>
      <c r="GH9" s="208"/>
      <c r="GI9" s="208"/>
      <c r="GJ9" s="208"/>
      <c r="GK9" s="208"/>
      <c r="GL9" s="208"/>
      <c r="GM9" s="208"/>
      <c r="GN9" s="208"/>
      <c r="GO9" s="208"/>
      <c r="GP9" s="208"/>
      <c r="GQ9" s="208"/>
      <c r="GR9" s="208"/>
      <c r="GS9" s="208"/>
      <c r="GT9" s="208"/>
      <c r="GU9" s="208"/>
      <c r="GV9" s="208"/>
      <c r="GW9" s="208"/>
      <c r="GX9" s="208"/>
      <c r="GY9" s="208"/>
      <c r="GZ9" s="208"/>
      <c r="HA9" s="208"/>
      <c r="HB9" s="208"/>
      <c r="HC9" s="208"/>
      <c r="HD9" s="208"/>
      <c r="HE9" s="208"/>
      <c r="HF9" s="208"/>
      <c r="HG9" s="208"/>
      <c r="HH9" s="208"/>
      <c r="HI9" s="208"/>
      <c r="HJ9" s="208"/>
      <c r="HK9" s="208"/>
    </row>
    <row r="10" spans="1:219" ht="12.4" customHeight="1" x14ac:dyDescent="0.2">
      <c r="A10" s="204" t="s">
        <v>378</v>
      </c>
      <c r="B10" s="205" t="str">
        <f t="shared" si="1"/>
        <v>HUNAN YUNENG NEW ENERGY BATTERY MATERIAL CO.,LTD.</v>
      </c>
      <c r="C10" s="206" t="s">
        <v>35</v>
      </c>
      <c r="D10" s="206" t="s">
        <v>32</v>
      </c>
      <c r="E10" s="223"/>
      <c r="F10" s="224"/>
      <c r="G10" s="206"/>
      <c r="H10" s="209" t="str">
        <f t="shared" si="2"/>
        <v/>
      </c>
      <c r="I10" s="206" t="s">
        <v>328</v>
      </c>
      <c r="J10" s="206" t="str">
        <f>VLOOKUP(Z10,[1]AP2022!FF:FI,2,0)</f>
        <v>exclude</v>
      </c>
      <c r="K10" s="206" t="str">
        <f>VLOOKUP(Z10,[1]AP2022!FF:FI,4,0)</f>
        <v>ok, sda/sdp</v>
      </c>
      <c r="L10" s="210"/>
      <c r="M10" s="211" t="s">
        <v>379</v>
      </c>
      <c r="N10" s="211" t="s">
        <v>380</v>
      </c>
      <c r="O10" s="211" t="s">
        <v>381</v>
      </c>
      <c r="P10" s="211" t="s">
        <v>382</v>
      </c>
      <c r="Q10" s="225"/>
      <c r="R10" s="38" t="s">
        <v>48</v>
      </c>
      <c r="S10" s="211" t="s">
        <v>383</v>
      </c>
      <c r="T10" s="211" t="s">
        <v>38</v>
      </c>
      <c r="U10" s="38" t="s">
        <v>178</v>
      </c>
      <c r="V10" s="38" t="s">
        <v>384</v>
      </c>
      <c r="W10" s="38" t="s">
        <v>385</v>
      </c>
      <c r="X10" s="37"/>
      <c r="Y10" s="37"/>
      <c r="Z10" s="38" t="s">
        <v>386</v>
      </c>
      <c r="AA10" s="41">
        <v>42646610000</v>
      </c>
      <c r="AB10" s="41">
        <v>7030515000</v>
      </c>
      <c r="AC10" s="41">
        <v>956294000</v>
      </c>
      <c r="AD10" s="41">
        <v>582607000</v>
      </c>
      <c r="AE10" s="41">
        <v>42709554000</v>
      </c>
      <c r="AF10" s="41">
        <v>7039901000</v>
      </c>
      <c r="AG10" s="41">
        <v>953791000</v>
      </c>
      <c r="AH10" s="41">
        <v>581679000</v>
      </c>
      <c r="AI10" s="41">
        <v>-164272000</v>
      </c>
      <c r="AJ10" s="41">
        <v>-42069000</v>
      </c>
      <c r="AK10" s="41">
        <v>-4927000</v>
      </c>
      <c r="AL10" s="41">
        <v>-1425000</v>
      </c>
      <c r="AM10" s="41">
        <v>42545282000</v>
      </c>
      <c r="AN10" s="41">
        <v>6997832000</v>
      </c>
      <c r="AO10" s="41">
        <v>948864000</v>
      </c>
      <c r="AP10" s="41">
        <v>580254000</v>
      </c>
      <c r="AQ10" s="41">
        <v>101328000</v>
      </c>
      <c r="AR10" s="41">
        <v>32683000</v>
      </c>
      <c r="AS10" s="41">
        <v>7430000</v>
      </c>
      <c r="AT10" s="41">
        <v>2353000</v>
      </c>
      <c r="AU10" s="41">
        <v>-36788971000</v>
      </c>
      <c r="AV10" s="41">
        <v>-4980460000</v>
      </c>
      <c r="AW10" s="41">
        <v>-759135000</v>
      </c>
      <c r="AX10" s="41">
        <v>-416711000</v>
      </c>
      <c r="AY10" s="38" t="s">
        <v>39</v>
      </c>
      <c r="AZ10" s="38" t="s">
        <v>39</v>
      </c>
      <c r="BA10" s="38" t="s">
        <v>39</v>
      </c>
      <c r="BB10" s="38" t="s">
        <v>39</v>
      </c>
      <c r="BC10" s="41">
        <v>-853662000</v>
      </c>
      <c r="BD10" s="41">
        <v>-248963000</v>
      </c>
      <c r="BE10" s="41">
        <v>-68810000</v>
      </c>
      <c r="BF10" s="41">
        <v>-55047000</v>
      </c>
      <c r="BG10" s="41">
        <v>5003977000</v>
      </c>
      <c r="BH10" s="41">
        <v>1801092000</v>
      </c>
      <c r="BI10" s="41">
        <v>128349000</v>
      </c>
      <c r="BJ10" s="41">
        <v>110849000</v>
      </c>
      <c r="BK10" s="41">
        <v>-601078000</v>
      </c>
      <c r="BL10" s="41">
        <v>-200144000</v>
      </c>
      <c r="BM10" s="41">
        <v>-56699000</v>
      </c>
      <c r="BN10" s="41">
        <v>-29886000</v>
      </c>
      <c r="BO10" s="41">
        <v>-583675000</v>
      </c>
      <c r="BP10" s="41">
        <v>-186586000</v>
      </c>
      <c r="BQ10" s="41">
        <v>-49483000</v>
      </c>
      <c r="BR10" s="41">
        <v>-24469000</v>
      </c>
      <c r="BS10" s="41">
        <v>-17403000</v>
      </c>
      <c r="BT10" s="41">
        <v>-13558000</v>
      </c>
      <c r="BU10" s="41">
        <v>-7216000</v>
      </c>
      <c r="BV10" s="41">
        <v>-5417000</v>
      </c>
      <c r="BW10" s="41">
        <v>3007206000</v>
      </c>
      <c r="BX10" s="41">
        <v>1184120000</v>
      </c>
      <c r="BY10" s="41">
        <v>39166000</v>
      </c>
      <c r="BZ10" s="41">
        <v>55255000</v>
      </c>
      <c r="CA10" s="41">
        <v>18081501000</v>
      </c>
      <c r="CB10" s="41">
        <v>5289292000</v>
      </c>
      <c r="CC10" s="41">
        <v>1397737000</v>
      </c>
      <c r="CD10" s="41">
        <v>354529000</v>
      </c>
      <c r="CE10" s="41">
        <v>4971413000</v>
      </c>
      <c r="CF10" s="41">
        <v>899224000</v>
      </c>
      <c r="CG10" s="41">
        <v>129808000</v>
      </c>
      <c r="CH10" s="41">
        <v>58370000</v>
      </c>
      <c r="CI10" s="41">
        <v>6392912000</v>
      </c>
      <c r="CJ10" s="41">
        <v>2123653000</v>
      </c>
      <c r="CK10" s="41">
        <v>267390000</v>
      </c>
      <c r="CL10" s="41">
        <v>60806000</v>
      </c>
      <c r="CM10" s="41">
        <v>5240054000</v>
      </c>
      <c r="CN10" s="41">
        <v>1276814000</v>
      </c>
      <c r="CO10" s="41">
        <v>386392000</v>
      </c>
      <c r="CP10" s="41">
        <v>202002000</v>
      </c>
      <c r="CQ10" s="41">
        <v>1045292000</v>
      </c>
      <c r="CR10" s="41">
        <v>488024000</v>
      </c>
      <c r="CS10" s="41">
        <v>537000000</v>
      </c>
      <c r="CT10" s="41">
        <v>27165000</v>
      </c>
      <c r="CU10" s="41">
        <v>610123000</v>
      </c>
      <c r="CV10" s="41">
        <v>293905000</v>
      </c>
      <c r="CW10" s="41">
        <v>86063000</v>
      </c>
      <c r="CX10" s="41">
        <v>24493000</v>
      </c>
      <c r="CY10" s="41">
        <v>1034583000</v>
      </c>
      <c r="CZ10" s="38" t="s">
        <v>39</v>
      </c>
      <c r="DA10" s="38" t="s">
        <v>39</v>
      </c>
      <c r="DB10" s="38" t="s">
        <v>39</v>
      </c>
      <c r="DC10" s="41">
        <v>26434432000</v>
      </c>
      <c r="DD10" s="41">
        <v>8726025000</v>
      </c>
      <c r="DE10" s="41">
        <v>2724985000</v>
      </c>
      <c r="DF10" s="41">
        <v>901954000</v>
      </c>
      <c r="DG10" s="213"/>
      <c r="DH10" s="214">
        <f t="shared" si="3"/>
        <v>42545282000</v>
      </c>
      <c r="DI10" s="214">
        <f t="shared" si="4"/>
        <v>-36788971000</v>
      </c>
      <c r="DJ10" s="214">
        <f t="shared" si="5"/>
        <v>-853662000</v>
      </c>
      <c r="DK10" s="214">
        <f t="shared" si="6"/>
        <v>-601078000</v>
      </c>
      <c r="DL10" s="214">
        <f t="shared" si="7"/>
        <v>4301571000</v>
      </c>
      <c r="DM10" s="215">
        <f t="shared" si="8"/>
        <v>0.10110571132188054</v>
      </c>
      <c r="DN10" s="215">
        <f t="shared" si="9"/>
        <v>0.1124778659686033</v>
      </c>
      <c r="DO10" s="216" t="str">
        <f t="shared" si="10"/>
        <v>n.a.</v>
      </c>
      <c r="DP10" s="214">
        <f t="shared" si="11"/>
        <v>2935318500</v>
      </c>
      <c r="DQ10" s="214" t="e">
        <f t="shared" si="12"/>
        <v>#VALUE!</v>
      </c>
      <c r="DR10" s="217"/>
      <c r="DS10" s="214">
        <f t="shared" si="13"/>
        <v>6997832000</v>
      </c>
      <c r="DT10" s="214">
        <f t="shared" si="14"/>
        <v>-4980460000</v>
      </c>
      <c r="DU10" s="214">
        <f t="shared" si="15"/>
        <v>-248963000</v>
      </c>
      <c r="DV10" s="214">
        <f t="shared" si="16"/>
        <v>-200144000</v>
      </c>
      <c r="DW10" s="214">
        <f t="shared" si="17"/>
        <v>1568265000</v>
      </c>
      <c r="DX10" s="215">
        <f t="shared" si="18"/>
        <v>0.2241072663647827</v>
      </c>
      <c r="DY10" s="215">
        <f t="shared" si="19"/>
        <v>0.28883794969285764</v>
      </c>
      <c r="DZ10" s="218" t="str">
        <f t="shared" si="20"/>
        <v>n.a.</v>
      </c>
      <c r="EA10" s="214">
        <f t="shared" si="21"/>
        <v>514516000</v>
      </c>
      <c r="EB10" s="214" t="e">
        <f t="shared" si="22"/>
        <v>#VALUE!</v>
      </c>
      <c r="EC10" s="217"/>
      <c r="ED10" s="214">
        <f t="shared" si="23"/>
        <v>948864000</v>
      </c>
      <c r="EE10" s="214">
        <f t="shared" si="24"/>
        <v>-759135000</v>
      </c>
      <c r="EF10" s="214">
        <f t="shared" si="25"/>
        <v>-68810000</v>
      </c>
      <c r="EG10" s="214">
        <f t="shared" si="26"/>
        <v>-56699000</v>
      </c>
      <c r="EH10" s="214">
        <f t="shared" si="27"/>
        <v>64220000</v>
      </c>
      <c r="EI10" s="215">
        <f t="shared" si="28"/>
        <v>6.7680932146229597E-2</v>
      </c>
      <c r="EJ10" s="215">
        <f t="shared" si="29"/>
        <v>7.2594173475431928E-2</v>
      </c>
      <c r="EK10" s="218" t="str">
        <f t="shared" si="30"/>
        <v>n.a.</v>
      </c>
      <c r="EL10" s="214">
        <f t="shared" si="31"/>
        <v>94089000</v>
      </c>
      <c r="EM10" s="214" t="e">
        <f t="shared" si="32"/>
        <v>#VALUE!</v>
      </c>
      <c r="EN10" s="217"/>
      <c r="EO10" s="219">
        <f t="shared" si="0"/>
        <v>16830659333.333334</v>
      </c>
      <c r="EP10" s="219">
        <f t="shared" si="0"/>
        <v>-14176188666.666666</v>
      </c>
      <c r="EQ10" s="219">
        <f t="shared" si="0"/>
        <v>-390478333.33333331</v>
      </c>
      <c r="ER10" s="219">
        <f t="shared" si="0"/>
        <v>-285973666.66666669</v>
      </c>
      <c r="ES10" s="219">
        <f t="shared" si="33"/>
        <v>1978018666.6666677</v>
      </c>
      <c r="ET10" s="220">
        <f t="shared" si="34"/>
        <v>0.11752472838358606</v>
      </c>
      <c r="EU10" s="221">
        <f t="shared" si="35"/>
        <v>0.13317622846056429</v>
      </c>
      <c r="EV10" s="219" t="e">
        <f t="shared" si="36"/>
        <v>#VALUE!</v>
      </c>
      <c r="EW10" s="219">
        <f t="shared" si="37"/>
        <v>1181307833.3333333</v>
      </c>
      <c r="EX10" s="219" t="e">
        <f t="shared" si="37"/>
        <v>#VALUE!</v>
      </c>
      <c r="EY10" s="208"/>
      <c r="EZ10" s="222" t="str">
        <f t="shared" si="38"/>
        <v>完整</v>
      </c>
      <c r="FA10" s="222" t="str">
        <f t="shared" si="39"/>
        <v>完整</v>
      </c>
      <c r="FB10" s="222" t="str">
        <f t="shared" si="40"/>
        <v>完整</v>
      </c>
      <c r="FC10" s="222" t="str">
        <f t="shared" si="41"/>
        <v>选择</v>
      </c>
      <c r="FD10" s="222" t="str">
        <f t="shared" si="42"/>
        <v>选择</v>
      </c>
      <c r="FE10" s="208"/>
      <c r="FF10" s="208"/>
      <c r="FG10" s="208"/>
      <c r="FH10" s="208"/>
      <c r="FI10" s="208"/>
      <c r="FJ10" s="208"/>
      <c r="FK10" s="208"/>
      <c r="FL10" s="208"/>
      <c r="FM10" s="208"/>
      <c r="FN10" s="208"/>
      <c r="FO10" s="208"/>
      <c r="FP10" s="208"/>
      <c r="FQ10" s="208"/>
      <c r="FR10" s="208"/>
      <c r="FS10" s="208"/>
      <c r="FT10" s="208"/>
      <c r="FU10" s="208"/>
      <c r="FV10" s="208"/>
      <c r="FW10" s="208"/>
      <c r="FX10" s="208"/>
      <c r="FY10" s="208"/>
      <c r="FZ10" s="208"/>
      <c r="GA10" s="208"/>
      <c r="GB10" s="208"/>
      <c r="GC10" s="208"/>
      <c r="GD10" s="208"/>
      <c r="GE10" s="208"/>
      <c r="GF10" s="208"/>
      <c r="GG10" s="208"/>
      <c r="GH10" s="208"/>
      <c r="GI10" s="208"/>
      <c r="GJ10" s="208"/>
      <c r="GK10" s="208"/>
      <c r="GL10" s="208"/>
      <c r="GM10" s="208"/>
      <c r="GN10" s="208"/>
      <c r="GO10" s="208"/>
      <c r="GP10" s="208"/>
      <c r="GQ10" s="208"/>
      <c r="GR10" s="208"/>
      <c r="GS10" s="208"/>
      <c r="GT10" s="208"/>
      <c r="GU10" s="208"/>
      <c r="GV10" s="208"/>
      <c r="GW10" s="208"/>
      <c r="GX10" s="208"/>
      <c r="GY10" s="208"/>
      <c r="GZ10" s="208"/>
      <c r="HA10" s="208"/>
      <c r="HB10" s="208"/>
      <c r="HC10" s="208"/>
      <c r="HD10" s="208"/>
      <c r="HE10" s="208"/>
      <c r="HF10" s="208"/>
      <c r="HG10" s="208"/>
      <c r="HH10" s="208"/>
      <c r="HI10" s="208"/>
      <c r="HJ10" s="208"/>
      <c r="HK10" s="208"/>
    </row>
    <row r="11" spans="1:219" s="7" customFormat="1" ht="12.4" customHeight="1" x14ac:dyDescent="0.2">
      <c r="A11" s="226" t="s">
        <v>387</v>
      </c>
      <c r="B11" s="227" t="str">
        <f t="shared" si="1"/>
        <v>TIANNENG BATTERY GROUP CO.,LTD.</v>
      </c>
      <c r="C11" s="228" t="s">
        <v>35</v>
      </c>
      <c r="D11" s="229" t="s">
        <v>188</v>
      </c>
      <c r="E11" s="236"/>
      <c r="F11" s="224"/>
      <c r="G11" s="231"/>
      <c r="H11" s="232" t="str">
        <f t="shared" si="2"/>
        <v/>
      </c>
      <c r="I11" s="228" t="s">
        <v>353</v>
      </c>
      <c r="J11" s="228" t="str">
        <f>VLOOKUP(Z11,[1]AP2022!FF:FI,2,0)</f>
        <v>exclude</v>
      </c>
      <c r="K11" s="228" t="str">
        <f>VLOOKUP(Z11,[1]AP2022!FF:FI,4,0)</f>
        <v>ok, indep</v>
      </c>
      <c r="L11" s="233"/>
      <c r="M11" s="38" t="s">
        <v>388</v>
      </c>
      <c r="N11" s="38" t="s">
        <v>389</v>
      </c>
      <c r="O11" s="38" t="s">
        <v>390</v>
      </c>
      <c r="P11" s="38" t="s">
        <v>391</v>
      </c>
      <c r="Q11" s="37"/>
      <c r="R11" s="38" t="s">
        <v>48</v>
      </c>
      <c r="S11" s="38" t="s">
        <v>392</v>
      </c>
      <c r="T11" s="38" t="s">
        <v>45</v>
      </c>
      <c r="U11" s="38" t="s">
        <v>178</v>
      </c>
      <c r="V11" s="38" t="s">
        <v>393</v>
      </c>
      <c r="W11" s="38" t="s">
        <v>394</v>
      </c>
      <c r="X11" s="37"/>
      <c r="Y11" s="37"/>
      <c r="Z11" s="38" t="s">
        <v>395</v>
      </c>
      <c r="AA11" s="41">
        <v>40666565000</v>
      </c>
      <c r="AB11" s="41">
        <v>37604012000</v>
      </c>
      <c r="AC11" s="41">
        <v>34140319000</v>
      </c>
      <c r="AD11" s="41">
        <v>41696358000</v>
      </c>
      <c r="AE11" s="41">
        <v>39040237000</v>
      </c>
      <c r="AF11" s="41">
        <v>34500132000</v>
      </c>
      <c r="AG11" s="41">
        <v>30671629000</v>
      </c>
      <c r="AH11" s="41">
        <v>30352849000</v>
      </c>
      <c r="AI11" s="41">
        <v>-1619378000</v>
      </c>
      <c r="AJ11" s="41">
        <v>-1449839000</v>
      </c>
      <c r="AK11" s="41">
        <v>-1285829000</v>
      </c>
      <c r="AL11" s="41">
        <v>-1275131000</v>
      </c>
      <c r="AM11" s="41">
        <v>37420859000</v>
      </c>
      <c r="AN11" s="41">
        <v>33050293000</v>
      </c>
      <c r="AO11" s="41">
        <v>29385800000</v>
      </c>
      <c r="AP11" s="41">
        <v>29077718000</v>
      </c>
      <c r="AQ11" s="41">
        <v>3245706000</v>
      </c>
      <c r="AR11" s="41">
        <v>4553719000</v>
      </c>
      <c r="AS11" s="41">
        <v>4754519000</v>
      </c>
      <c r="AT11" s="41">
        <v>12618640000</v>
      </c>
      <c r="AU11" s="41">
        <v>-30826356000</v>
      </c>
      <c r="AV11" s="41">
        <v>-28066970000</v>
      </c>
      <c r="AW11" s="41">
        <v>-23175746000</v>
      </c>
      <c r="AX11" s="41">
        <v>-24118488000</v>
      </c>
      <c r="AY11" s="38" t="s">
        <v>39</v>
      </c>
      <c r="AZ11" s="38" t="s">
        <v>39</v>
      </c>
      <c r="BA11" s="38" t="s">
        <v>39</v>
      </c>
      <c r="BB11" s="38" t="s">
        <v>39</v>
      </c>
      <c r="BC11" s="41">
        <v>-6537368000</v>
      </c>
      <c r="BD11" s="41">
        <v>-7388965000</v>
      </c>
      <c r="BE11" s="41">
        <v>-7657727000</v>
      </c>
      <c r="BF11" s="41">
        <v>-15524747000</v>
      </c>
      <c r="BG11" s="41">
        <v>3302841000</v>
      </c>
      <c r="BH11" s="41">
        <v>2148077000</v>
      </c>
      <c r="BI11" s="41">
        <v>3306846000</v>
      </c>
      <c r="BJ11" s="41">
        <v>2053123000</v>
      </c>
      <c r="BK11" s="41">
        <v>-645261000</v>
      </c>
      <c r="BL11" s="41">
        <v>-540834000</v>
      </c>
      <c r="BM11" s="41">
        <v>-490676000</v>
      </c>
      <c r="BN11" s="41">
        <v>0</v>
      </c>
      <c r="BO11" s="41">
        <v>-611008000</v>
      </c>
      <c r="BP11" s="41">
        <v>-512242000</v>
      </c>
      <c r="BQ11" s="41">
        <v>-468417000</v>
      </c>
      <c r="BR11" s="41">
        <v>0</v>
      </c>
      <c r="BS11" s="41">
        <v>-34253000</v>
      </c>
      <c r="BT11" s="41">
        <v>-28592000</v>
      </c>
      <c r="BU11" s="41">
        <v>-22259000</v>
      </c>
      <c r="BV11" s="41">
        <v>0</v>
      </c>
      <c r="BW11" s="41">
        <v>1908186000</v>
      </c>
      <c r="BX11" s="41">
        <v>1369366000</v>
      </c>
      <c r="BY11" s="41">
        <v>2279814000</v>
      </c>
      <c r="BZ11" s="41">
        <v>1491732000</v>
      </c>
      <c r="CA11" s="41">
        <v>22317352000</v>
      </c>
      <c r="CB11" s="41">
        <v>18956732000</v>
      </c>
      <c r="CC11" s="41">
        <v>13677454000</v>
      </c>
      <c r="CD11" s="41">
        <v>12394348000</v>
      </c>
      <c r="CE11" s="41">
        <v>5627009000</v>
      </c>
      <c r="CF11" s="41">
        <v>3709082000</v>
      </c>
      <c r="CG11" s="41">
        <v>4042415000</v>
      </c>
      <c r="CH11" s="41">
        <v>3508785000</v>
      </c>
      <c r="CI11" s="41">
        <v>1332242000</v>
      </c>
      <c r="CJ11" s="41">
        <v>1125048000</v>
      </c>
      <c r="CK11" s="41">
        <v>1001529000</v>
      </c>
      <c r="CL11" s="41">
        <v>859318000</v>
      </c>
      <c r="CM11" s="41">
        <v>3547748000</v>
      </c>
      <c r="CN11" s="41">
        <v>2022161000</v>
      </c>
      <c r="CO11" s="41">
        <v>2942297000</v>
      </c>
      <c r="CP11" s="41">
        <v>2406307000</v>
      </c>
      <c r="CQ11" s="41">
        <v>11344376000</v>
      </c>
      <c r="CR11" s="41">
        <v>11744483000</v>
      </c>
      <c r="CS11" s="41">
        <v>5389979000</v>
      </c>
      <c r="CT11" s="41">
        <v>5184115000</v>
      </c>
      <c r="CU11" s="41">
        <v>4848898000</v>
      </c>
      <c r="CV11" s="41">
        <v>4462519000</v>
      </c>
      <c r="CW11" s="41">
        <v>483100000</v>
      </c>
      <c r="CX11" s="41">
        <v>804600000</v>
      </c>
      <c r="CY11" s="41">
        <v>1405938000</v>
      </c>
      <c r="CZ11" s="41">
        <v>710623000</v>
      </c>
      <c r="DA11" s="41">
        <v>216218000</v>
      </c>
      <c r="DB11" s="41">
        <v>96541000</v>
      </c>
      <c r="DC11" s="41">
        <v>32377567000</v>
      </c>
      <c r="DD11" s="41">
        <v>26677081000</v>
      </c>
      <c r="DE11" s="41">
        <v>19643121000</v>
      </c>
      <c r="DF11" s="41">
        <v>17957844000</v>
      </c>
      <c r="DG11" s="213"/>
      <c r="DH11" s="214">
        <f t="shared" si="3"/>
        <v>37420859000</v>
      </c>
      <c r="DI11" s="214">
        <f t="shared" si="4"/>
        <v>-30826356000</v>
      </c>
      <c r="DJ11" s="214">
        <f t="shared" si="5"/>
        <v>-6537368000</v>
      </c>
      <c r="DK11" s="214">
        <f t="shared" si="6"/>
        <v>-645261000</v>
      </c>
      <c r="DL11" s="214">
        <f t="shared" si="7"/>
        <v>-588126000</v>
      </c>
      <c r="DM11" s="215">
        <f t="shared" si="8"/>
        <v>-1.5716528581024822E-2</v>
      </c>
      <c r="DN11" s="215">
        <f t="shared" si="9"/>
        <v>-1.5473341369152583E-2</v>
      </c>
      <c r="DO11" s="216" t="str">
        <f t="shared" si="10"/>
        <v>n.a.</v>
      </c>
      <c r="DP11" s="214">
        <f t="shared" si="11"/>
        <v>4668045500</v>
      </c>
      <c r="DQ11" s="214">
        <f t="shared" si="12"/>
        <v>1058280500</v>
      </c>
      <c r="DR11" s="217"/>
      <c r="DS11" s="214">
        <f t="shared" si="13"/>
        <v>33050293000</v>
      </c>
      <c r="DT11" s="214">
        <f t="shared" si="14"/>
        <v>-28066970000</v>
      </c>
      <c r="DU11" s="214">
        <f t="shared" si="15"/>
        <v>-7388965000</v>
      </c>
      <c r="DV11" s="214">
        <f t="shared" si="16"/>
        <v>-540834000</v>
      </c>
      <c r="DW11" s="214">
        <f t="shared" si="17"/>
        <v>-2946476000</v>
      </c>
      <c r="DX11" s="215">
        <f t="shared" si="18"/>
        <v>-8.9151282259434125E-2</v>
      </c>
      <c r="DY11" s="215">
        <f t="shared" si="19"/>
        <v>-8.1853901943254967E-2</v>
      </c>
      <c r="DZ11" s="218" t="str">
        <f t="shared" si="20"/>
        <v>n.a.</v>
      </c>
      <c r="EA11" s="214">
        <f t="shared" si="21"/>
        <v>3875748500</v>
      </c>
      <c r="EB11" s="214">
        <f t="shared" si="22"/>
        <v>463420500</v>
      </c>
      <c r="EC11" s="217"/>
      <c r="ED11" s="214">
        <f t="shared" si="23"/>
        <v>29385800000</v>
      </c>
      <c r="EE11" s="214">
        <f t="shared" si="24"/>
        <v>-23175746000</v>
      </c>
      <c r="EF11" s="214">
        <f t="shared" si="25"/>
        <v>-7657727000</v>
      </c>
      <c r="EG11" s="214">
        <f t="shared" si="26"/>
        <v>-490676000</v>
      </c>
      <c r="EH11" s="214">
        <f t="shared" si="27"/>
        <v>-1938349000</v>
      </c>
      <c r="EI11" s="215">
        <f t="shared" si="28"/>
        <v>-6.5962097339531345E-2</v>
      </c>
      <c r="EJ11" s="215">
        <f t="shared" si="29"/>
        <v>-6.1880340308686436E-2</v>
      </c>
      <c r="EK11" s="218" t="str">
        <f t="shared" si="30"/>
        <v>n.a.</v>
      </c>
      <c r="EL11" s="214">
        <f t="shared" si="31"/>
        <v>3775600000</v>
      </c>
      <c r="EM11" s="214">
        <f t="shared" si="32"/>
        <v>156379500</v>
      </c>
      <c r="EN11" s="217"/>
      <c r="EO11" s="219">
        <f t="shared" si="0"/>
        <v>33285650666.666668</v>
      </c>
      <c r="EP11" s="219">
        <f t="shared" si="0"/>
        <v>-27356357333.333332</v>
      </c>
      <c r="EQ11" s="219">
        <f t="shared" si="0"/>
        <v>-7194686666.666667</v>
      </c>
      <c r="ER11" s="219">
        <f t="shared" si="0"/>
        <v>-558923666.66666663</v>
      </c>
      <c r="ES11" s="219">
        <f t="shared" si="33"/>
        <v>-1824316999.9999976</v>
      </c>
      <c r="ET11" s="220">
        <f t="shared" si="34"/>
        <v>-5.4807911621416128E-2</v>
      </c>
      <c r="EU11" s="221">
        <f t="shared" si="35"/>
        <v>-5.1960087725515074E-2</v>
      </c>
      <c r="EV11" s="219" t="e">
        <f t="shared" si="36"/>
        <v>#VALUE!</v>
      </c>
      <c r="EW11" s="219">
        <f t="shared" si="37"/>
        <v>4106464666.6666665</v>
      </c>
      <c r="EX11" s="219">
        <f t="shared" si="37"/>
        <v>559360166.66666663</v>
      </c>
      <c r="EY11" s="208"/>
      <c r="EZ11" s="222" t="str">
        <f t="shared" si="38"/>
        <v>完整</v>
      </c>
      <c r="FA11" s="222" t="str">
        <f t="shared" si="39"/>
        <v>完整</v>
      </c>
      <c r="FB11" s="222" t="str">
        <f t="shared" si="40"/>
        <v>完整</v>
      </c>
      <c r="FC11" s="222" t="str">
        <f t="shared" si="41"/>
        <v>选择</v>
      </c>
      <c r="FD11" s="222" t="str">
        <f t="shared" si="42"/>
        <v>删除</v>
      </c>
      <c r="FE11" s="231"/>
      <c r="FF11" s="231"/>
      <c r="FG11" s="231"/>
      <c r="FH11" s="231"/>
      <c r="FI11" s="231"/>
      <c r="FJ11" s="231"/>
      <c r="FK11" s="231"/>
      <c r="FL11" s="231"/>
      <c r="FM11" s="231"/>
      <c r="FN11" s="231"/>
      <c r="FO11" s="231"/>
      <c r="FP11" s="231"/>
      <c r="FQ11" s="231"/>
      <c r="FR11" s="231"/>
      <c r="FS11" s="231"/>
      <c r="FT11" s="231"/>
      <c r="FU11" s="231"/>
      <c r="FV11" s="231"/>
      <c r="FW11" s="231"/>
      <c r="FX11" s="231"/>
      <c r="FY11" s="231"/>
      <c r="FZ11" s="231"/>
      <c r="GA11" s="231"/>
      <c r="GB11" s="231"/>
      <c r="GC11" s="231"/>
      <c r="GD11" s="231"/>
      <c r="GE11" s="231"/>
      <c r="GF11" s="231"/>
      <c r="GG11" s="231"/>
      <c r="GH11" s="231"/>
      <c r="GI11" s="231"/>
      <c r="GJ11" s="231"/>
      <c r="GK11" s="231"/>
      <c r="GL11" s="231"/>
      <c r="GM11" s="231"/>
      <c r="GN11" s="231"/>
      <c r="GO11" s="231"/>
      <c r="GP11" s="231"/>
      <c r="GQ11" s="231"/>
      <c r="GR11" s="231"/>
      <c r="GS11" s="231"/>
      <c r="GT11" s="231"/>
      <c r="GU11" s="231"/>
      <c r="GV11" s="231"/>
      <c r="GW11" s="231"/>
      <c r="GX11" s="231"/>
      <c r="GY11" s="231"/>
      <c r="GZ11" s="231"/>
      <c r="HA11" s="231"/>
      <c r="HB11" s="231"/>
      <c r="HC11" s="231"/>
      <c r="HD11" s="231"/>
      <c r="HE11" s="231"/>
      <c r="HF11" s="231"/>
      <c r="HG11" s="231"/>
      <c r="HH11" s="231"/>
      <c r="HI11" s="231"/>
      <c r="HJ11" s="231"/>
      <c r="HK11" s="231"/>
    </row>
    <row r="12" spans="1:219" ht="12.4" customHeight="1" x14ac:dyDescent="0.2">
      <c r="A12" s="204" t="s">
        <v>396</v>
      </c>
      <c r="B12" s="205" t="str">
        <f t="shared" si="1"/>
        <v>SUNGROW POWER SUPPLY CO., LTD.</v>
      </c>
      <c r="C12" s="206" t="s">
        <v>35</v>
      </c>
      <c r="D12" s="206" t="s">
        <v>32</v>
      </c>
      <c r="E12" s="223"/>
      <c r="F12" s="224"/>
      <c r="G12" s="208"/>
      <c r="H12" s="209" t="str">
        <f t="shared" si="2"/>
        <v/>
      </c>
      <c r="I12" s="206" t="s">
        <v>328</v>
      </c>
      <c r="J12" s="206" t="str">
        <f>VLOOKUP(Z12,[1]AP2022!FF:FI,2,0)</f>
        <v>exclude</v>
      </c>
      <c r="K12" s="206" t="str">
        <f>VLOOKUP(Z12,[1]AP2022!FF:FI,4,0)</f>
        <v>ok, sda/sdp</v>
      </c>
      <c r="L12" s="210"/>
      <c r="M12" s="211" t="s">
        <v>397</v>
      </c>
      <c r="N12" s="211" t="s">
        <v>398</v>
      </c>
      <c r="O12" s="211" t="s">
        <v>36</v>
      </c>
      <c r="P12" s="211" t="s">
        <v>399</v>
      </c>
      <c r="Q12" s="225"/>
      <c r="R12" s="38" t="s">
        <v>48</v>
      </c>
      <c r="S12" s="211" t="s">
        <v>400</v>
      </c>
      <c r="T12" s="211" t="s">
        <v>44</v>
      </c>
      <c r="U12" s="38" t="s">
        <v>182</v>
      </c>
      <c r="V12" s="38" t="s">
        <v>401</v>
      </c>
      <c r="W12" s="38" t="s">
        <v>402</v>
      </c>
      <c r="X12" s="37"/>
      <c r="Y12" s="37"/>
      <c r="Z12" s="38" t="s">
        <v>403</v>
      </c>
      <c r="AA12" s="41">
        <v>40335559000</v>
      </c>
      <c r="AB12" s="41">
        <v>24240412000</v>
      </c>
      <c r="AC12" s="41">
        <v>19380590000</v>
      </c>
      <c r="AD12" s="41">
        <v>13101288000</v>
      </c>
      <c r="AE12" s="41">
        <v>40109117000</v>
      </c>
      <c r="AF12" s="41">
        <v>24098843000</v>
      </c>
      <c r="AG12" s="41">
        <v>19189682000</v>
      </c>
      <c r="AH12" s="41">
        <v>12985814000</v>
      </c>
      <c r="AI12" s="41">
        <v>-142615000</v>
      </c>
      <c r="AJ12" s="41">
        <v>-82486000</v>
      </c>
      <c r="AK12" s="41">
        <v>-62908000</v>
      </c>
      <c r="AL12" s="41">
        <v>-46544000</v>
      </c>
      <c r="AM12" s="41">
        <v>39966502000</v>
      </c>
      <c r="AN12" s="41">
        <v>24016357000</v>
      </c>
      <c r="AO12" s="41">
        <v>19126774000</v>
      </c>
      <c r="AP12" s="41">
        <v>12939270000</v>
      </c>
      <c r="AQ12" s="41">
        <v>369057000</v>
      </c>
      <c r="AR12" s="41">
        <v>224055000</v>
      </c>
      <c r="AS12" s="41">
        <v>253816000</v>
      </c>
      <c r="AT12" s="41">
        <v>162018000</v>
      </c>
      <c r="AU12" s="41">
        <v>-29876732000</v>
      </c>
      <c r="AV12" s="41">
        <v>-18450977000</v>
      </c>
      <c r="AW12" s="41">
        <v>-14531182000</v>
      </c>
      <c r="AX12" s="41">
        <v>-9632192000</v>
      </c>
      <c r="AY12" s="38" t="s">
        <v>39</v>
      </c>
      <c r="AZ12" s="38" t="s">
        <v>39</v>
      </c>
      <c r="BA12" s="38" t="s">
        <v>39</v>
      </c>
      <c r="BB12" s="38" t="s">
        <v>39</v>
      </c>
      <c r="BC12" s="41">
        <v>-5601261000</v>
      </c>
      <c r="BD12" s="41">
        <v>-3244639000</v>
      </c>
      <c r="BE12" s="41">
        <v>-2198432000</v>
      </c>
      <c r="BF12" s="41">
        <v>-1914439000</v>
      </c>
      <c r="BG12" s="41">
        <v>4857566000</v>
      </c>
      <c r="BH12" s="41">
        <v>2544796000</v>
      </c>
      <c r="BI12" s="41">
        <v>2650976000</v>
      </c>
      <c r="BJ12" s="41">
        <v>1554657000</v>
      </c>
      <c r="BK12" s="41">
        <v>-381529000</v>
      </c>
      <c r="BL12" s="41">
        <v>-341487000</v>
      </c>
      <c r="BM12" s="41">
        <v>-282857000</v>
      </c>
      <c r="BN12" s="41">
        <v>-263865000</v>
      </c>
      <c r="BO12" s="41">
        <v>-352928000</v>
      </c>
      <c r="BP12" s="41">
        <v>-290662000</v>
      </c>
      <c r="BQ12" s="41">
        <v>-250384000</v>
      </c>
      <c r="BR12" s="41">
        <v>-251975000</v>
      </c>
      <c r="BS12" s="41">
        <v>-28601000</v>
      </c>
      <c r="BT12" s="41">
        <v>-50825000</v>
      </c>
      <c r="BU12" s="41">
        <v>-32473000</v>
      </c>
      <c r="BV12" s="41">
        <v>-11890000</v>
      </c>
      <c r="BW12" s="41">
        <v>3593410000</v>
      </c>
      <c r="BX12" s="41">
        <v>1582708000</v>
      </c>
      <c r="BY12" s="41">
        <v>1954308000</v>
      </c>
      <c r="BZ12" s="41">
        <v>892553000</v>
      </c>
      <c r="CA12" s="41">
        <v>51993725000</v>
      </c>
      <c r="CB12" s="41">
        <v>36307433000</v>
      </c>
      <c r="CC12" s="41">
        <v>23253042000</v>
      </c>
      <c r="CD12" s="41">
        <v>18429305000</v>
      </c>
      <c r="CE12" s="41">
        <v>19060143000</v>
      </c>
      <c r="CF12" s="41">
        <v>10767519000</v>
      </c>
      <c r="CG12" s="41">
        <v>3873427000</v>
      </c>
      <c r="CH12" s="41">
        <v>3339367000</v>
      </c>
      <c r="CI12" s="41">
        <v>13804040000</v>
      </c>
      <c r="CJ12" s="41">
        <v>8748141000</v>
      </c>
      <c r="CK12" s="41">
        <v>6585489000</v>
      </c>
      <c r="CL12" s="41">
        <v>6671828000</v>
      </c>
      <c r="CM12" s="41">
        <v>5550621000</v>
      </c>
      <c r="CN12" s="41">
        <v>4776786000</v>
      </c>
      <c r="CO12" s="41">
        <v>4349335000</v>
      </c>
      <c r="CP12" s="41">
        <v>2308894000</v>
      </c>
      <c r="CQ12" s="41">
        <v>13157095000</v>
      </c>
      <c r="CR12" s="41">
        <v>11603041000</v>
      </c>
      <c r="CS12" s="41">
        <v>8090492000</v>
      </c>
      <c r="CT12" s="41">
        <v>5844559000</v>
      </c>
      <c r="CU12" s="41">
        <v>3355002000</v>
      </c>
      <c r="CV12" s="41">
        <v>5043041000</v>
      </c>
      <c r="CW12" s="41">
        <v>673049000</v>
      </c>
      <c r="CX12" s="41">
        <v>1387604000</v>
      </c>
      <c r="CY12" s="41">
        <v>1399343000</v>
      </c>
      <c r="CZ12" s="41">
        <v>600610000</v>
      </c>
      <c r="DA12" s="41">
        <v>362787000</v>
      </c>
      <c r="DB12" s="41">
        <v>206257000</v>
      </c>
      <c r="DC12" s="41">
        <v>61626212000</v>
      </c>
      <c r="DD12" s="41">
        <v>42840131000</v>
      </c>
      <c r="DE12" s="41">
        <v>28002934000</v>
      </c>
      <c r="DF12" s="41">
        <v>22819128000</v>
      </c>
      <c r="DG12" s="213"/>
      <c r="DH12" s="214">
        <f t="shared" si="3"/>
        <v>39966502000</v>
      </c>
      <c r="DI12" s="214">
        <f t="shared" si="4"/>
        <v>-29876732000</v>
      </c>
      <c r="DJ12" s="214">
        <f t="shared" si="5"/>
        <v>-5601261000</v>
      </c>
      <c r="DK12" s="214">
        <f t="shared" si="6"/>
        <v>-381529000</v>
      </c>
      <c r="DL12" s="214">
        <f t="shared" si="7"/>
        <v>4106980000</v>
      </c>
      <c r="DM12" s="215">
        <f t="shared" si="8"/>
        <v>0.10276055682831588</v>
      </c>
      <c r="DN12" s="215">
        <f t="shared" si="9"/>
        <v>0.11452969172316352</v>
      </c>
      <c r="DO12" s="216" t="str">
        <f t="shared" si="10"/>
        <v>n.a.</v>
      </c>
      <c r="DP12" s="214">
        <f t="shared" si="11"/>
        <v>14913831000</v>
      </c>
      <c r="DQ12" s="214">
        <f t="shared" si="12"/>
        <v>999976500</v>
      </c>
      <c r="DR12" s="217"/>
      <c r="DS12" s="214">
        <f t="shared" si="13"/>
        <v>24016357000</v>
      </c>
      <c r="DT12" s="214">
        <f t="shared" si="14"/>
        <v>-18450977000</v>
      </c>
      <c r="DU12" s="214">
        <f t="shared" si="15"/>
        <v>-3244639000</v>
      </c>
      <c r="DV12" s="214">
        <f t="shared" si="16"/>
        <v>-341487000</v>
      </c>
      <c r="DW12" s="214">
        <f t="shared" si="17"/>
        <v>1979254000</v>
      </c>
      <c r="DX12" s="215">
        <f t="shared" si="18"/>
        <v>8.2412748944396527E-2</v>
      </c>
      <c r="DY12" s="215">
        <f t="shared" si="19"/>
        <v>8.9814618554898071E-2</v>
      </c>
      <c r="DZ12" s="218" t="str">
        <f t="shared" si="20"/>
        <v>n.a.</v>
      </c>
      <c r="EA12" s="214">
        <f t="shared" si="21"/>
        <v>7320473000</v>
      </c>
      <c r="EB12" s="214">
        <f t="shared" si="22"/>
        <v>481698500</v>
      </c>
      <c r="EC12" s="217"/>
      <c r="ED12" s="214">
        <f t="shared" si="23"/>
        <v>19126774000</v>
      </c>
      <c r="EE12" s="214">
        <f t="shared" si="24"/>
        <v>-14531182000</v>
      </c>
      <c r="EF12" s="214">
        <f t="shared" si="25"/>
        <v>-2198432000</v>
      </c>
      <c r="EG12" s="214">
        <f t="shared" si="26"/>
        <v>-282857000</v>
      </c>
      <c r="EH12" s="214">
        <f t="shared" si="27"/>
        <v>2114303000</v>
      </c>
      <c r="EI12" s="215">
        <f t="shared" si="28"/>
        <v>0.11054153721897901</v>
      </c>
      <c r="EJ12" s="215">
        <f t="shared" si="29"/>
        <v>0.12427959465735459</v>
      </c>
      <c r="EK12" s="218" t="str">
        <f t="shared" si="30"/>
        <v>n.a.</v>
      </c>
      <c r="EL12" s="214">
        <f t="shared" si="31"/>
        <v>3606397000</v>
      </c>
      <c r="EM12" s="214">
        <f t="shared" si="32"/>
        <v>284522000</v>
      </c>
      <c r="EN12" s="217"/>
      <c r="EO12" s="219">
        <f t="shared" si="0"/>
        <v>27703211000</v>
      </c>
      <c r="EP12" s="219">
        <f t="shared" si="0"/>
        <v>-20952963666.666668</v>
      </c>
      <c r="EQ12" s="219">
        <f t="shared" si="0"/>
        <v>-3681444000</v>
      </c>
      <c r="ER12" s="219">
        <f t="shared" si="0"/>
        <v>-335291000</v>
      </c>
      <c r="ES12" s="219">
        <f t="shared" si="33"/>
        <v>2733512333.3333321</v>
      </c>
      <c r="ET12" s="220">
        <f t="shared" si="34"/>
        <v>9.8671317679865062E-2</v>
      </c>
      <c r="EU12" s="221">
        <f t="shared" si="35"/>
        <v>0.10947318066687116</v>
      </c>
      <c r="EV12" s="219" t="e">
        <f t="shared" si="36"/>
        <v>#VALUE!</v>
      </c>
      <c r="EW12" s="219">
        <f t="shared" si="37"/>
        <v>8613567000</v>
      </c>
      <c r="EX12" s="219">
        <f t="shared" si="37"/>
        <v>588732333.33333337</v>
      </c>
      <c r="EY12" s="208"/>
      <c r="EZ12" s="222" t="str">
        <f t="shared" si="38"/>
        <v>完整</v>
      </c>
      <c r="FA12" s="222" t="str">
        <f t="shared" si="39"/>
        <v>完整</v>
      </c>
      <c r="FB12" s="222" t="str">
        <f t="shared" si="40"/>
        <v>完整</v>
      </c>
      <c r="FC12" s="222" t="str">
        <f t="shared" si="41"/>
        <v>选择</v>
      </c>
      <c r="FD12" s="222" t="str">
        <f t="shared" si="42"/>
        <v>选择</v>
      </c>
      <c r="FE12" s="208"/>
      <c r="FF12" s="208"/>
      <c r="FG12" s="208"/>
      <c r="FH12" s="208"/>
      <c r="FI12" s="208"/>
      <c r="FJ12" s="208"/>
      <c r="FK12" s="208"/>
      <c r="FL12" s="208"/>
      <c r="FM12" s="208"/>
      <c r="FN12" s="208"/>
      <c r="FO12" s="208"/>
      <c r="FP12" s="208"/>
      <c r="FQ12" s="208"/>
      <c r="FR12" s="208"/>
      <c r="FS12" s="208"/>
      <c r="FT12" s="208"/>
      <c r="FU12" s="208"/>
      <c r="FV12" s="208"/>
      <c r="FW12" s="208"/>
      <c r="FX12" s="208"/>
      <c r="FY12" s="208"/>
      <c r="FZ12" s="208"/>
      <c r="GA12" s="208"/>
      <c r="GB12" s="208"/>
      <c r="GC12" s="208"/>
      <c r="GD12" s="208"/>
      <c r="GE12" s="208"/>
      <c r="GF12" s="208"/>
      <c r="GG12" s="208"/>
      <c r="GH12" s="208"/>
      <c r="GI12" s="208"/>
      <c r="GJ12" s="208"/>
      <c r="GK12" s="208"/>
      <c r="GL12" s="208"/>
      <c r="GM12" s="208"/>
      <c r="GN12" s="208"/>
      <c r="GO12" s="208"/>
      <c r="GP12" s="208"/>
      <c r="GQ12" s="208"/>
      <c r="GR12" s="208"/>
      <c r="GS12" s="208"/>
      <c r="GT12" s="208"/>
      <c r="GU12" s="208"/>
      <c r="GV12" s="208"/>
      <c r="GW12" s="208"/>
      <c r="GX12" s="208"/>
      <c r="GY12" s="208"/>
      <c r="GZ12" s="208"/>
      <c r="HA12" s="208"/>
      <c r="HB12" s="208"/>
      <c r="HC12" s="208"/>
      <c r="HD12" s="208"/>
      <c r="HE12" s="208"/>
      <c r="HF12" s="208"/>
      <c r="HG12" s="208"/>
      <c r="HH12" s="208"/>
      <c r="HI12" s="208"/>
      <c r="HJ12" s="208"/>
      <c r="HK12" s="208"/>
    </row>
    <row r="13" spans="1:219" s="7" customFormat="1" ht="12.4" customHeight="1" x14ac:dyDescent="0.2">
      <c r="A13" s="226" t="s">
        <v>404</v>
      </c>
      <c r="B13" s="227" t="str">
        <f t="shared" si="1"/>
        <v>CHINA SHIPBUILDING INDUSTRY GROUP POWER CO.,LTD</v>
      </c>
      <c r="C13" s="228" t="s">
        <v>35</v>
      </c>
      <c r="D13" s="237" t="s">
        <v>31</v>
      </c>
      <c r="E13" s="236"/>
      <c r="F13" s="231"/>
      <c r="G13" s="231"/>
      <c r="H13" s="232" t="str">
        <f t="shared" si="2"/>
        <v/>
      </c>
      <c r="I13" s="228" t="s">
        <v>405</v>
      </c>
      <c r="J13" s="228" t="str">
        <f>VLOOKUP(Z13,[1]AP2022!FF:FI,2,0)</f>
        <v>exclude</v>
      </c>
      <c r="K13" s="228" t="str">
        <f>VLOOKUP(Z13,[1]AP2022!FF:FI,4,0)</f>
        <v>ok, sda/sdp</v>
      </c>
      <c r="L13" s="233"/>
      <c r="M13" s="38" t="s">
        <v>406</v>
      </c>
      <c r="N13" s="38" t="s">
        <v>407</v>
      </c>
      <c r="O13" s="38" t="s">
        <v>36</v>
      </c>
      <c r="P13" s="38" t="s">
        <v>408</v>
      </c>
      <c r="Q13" s="37"/>
      <c r="R13" s="38" t="s">
        <v>48</v>
      </c>
      <c r="S13" s="38" t="s">
        <v>409</v>
      </c>
      <c r="T13" s="38" t="s">
        <v>44</v>
      </c>
      <c r="U13" s="38" t="s">
        <v>178</v>
      </c>
      <c r="V13" s="38" t="s">
        <v>410</v>
      </c>
      <c r="W13" s="38" t="s">
        <v>411</v>
      </c>
      <c r="X13" s="38" t="s">
        <v>412</v>
      </c>
      <c r="Y13" s="37"/>
      <c r="Z13" s="38" t="s">
        <v>413</v>
      </c>
      <c r="AA13" s="41">
        <v>38318319000</v>
      </c>
      <c r="AB13" s="41">
        <v>34721652000</v>
      </c>
      <c r="AC13" s="41">
        <v>26875799000</v>
      </c>
      <c r="AD13" s="41">
        <v>29622117000</v>
      </c>
      <c r="AE13" s="41">
        <v>37873735000</v>
      </c>
      <c r="AF13" s="41">
        <v>34282132000</v>
      </c>
      <c r="AG13" s="41">
        <v>26507735000</v>
      </c>
      <c r="AH13" s="41">
        <v>29326740000</v>
      </c>
      <c r="AI13" s="41">
        <v>-444045000</v>
      </c>
      <c r="AJ13" s="41">
        <v>-430693000</v>
      </c>
      <c r="AK13" s="41">
        <v>-366225000</v>
      </c>
      <c r="AL13" s="41">
        <v>-399796000</v>
      </c>
      <c r="AM13" s="41">
        <v>37429690000</v>
      </c>
      <c r="AN13" s="41">
        <v>33851439000</v>
      </c>
      <c r="AO13" s="41">
        <v>26141510000</v>
      </c>
      <c r="AP13" s="41">
        <v>28926944000</v>
      </c>
      <c r="AQ13" s="41">
        <v>888629000</v>
      </c>
      <c r="AR13" s="41">
        <v>870213000</v>
      </c>
      <c r="AS13" s="41">
        <v>734289000</v>
      </c>
      <c r="AT13" s="41">
        <v>695173000</v>
      </c>
      <c r="AU13" s="41">
        <v>-31916099000</v>
      </c>
      <c r="AV13" s="41">
        <v>-29148220000</v>
      </c>
      <c r="AW13" s="41">
        <v>-22393408000</v>
      </c>
      <c r="AX13" s="41">
        <v>-24432357000</v>
      </c>
      <c r="AY13" s="38" t="s">
        <v>39</v>
      </c>
      <c r="AZ13" s="38" t="s">
        <v>39</v>
      </c>
      <c r="BA13" s="38" t="s">
        <v>39</v>
      </c>
      <c r="BB13" s="38" t="s">
        <v>39</v>
      </c>
      <c r="BC13" s="41">
        <v>-4563688000</v>
      </c>
      <c r="BD13" s="41">
        <v>-4055241000</v>
      </c>
      <c r="BE13" s="41">
        <v>-3010577000</v>
      </c>
      <c r="BF13" s="41">
        <v>-3308681000</v>
      </c>
      <c r="BG13" s="41">
        <v>1838532000</v>
      </c>
      <c r="BH13" s="41">
        <v>1518191000</v>
      </c>
      <c r="BI13" s="41">
        <v>1471814000</v>
      </c>
      <c r="BJ13" s="41">
        <v>1881079000</v>
      </c>
      <c r="BK13" s="41">
        <v>-1281394000</v>
      </c>
      <c r="BL13" s="41">
        <v>-942090000</v>
      </c>
      <c r="BM13" s="41">
        <v>-816350000</v>
      </c>
      <c r="BN13" s="41">
        <v>-785816000</v>
      </c>
      <c r="BO13" s="41">
        <v>-1109016000</v>
      </c>
      <c r="BP13" s="41">
        <v>-812134000</v>
      </c>
      <c r="BQ13" s="41">
        <v>-737950000</v>
      </c>
      <c r="BR13" s="41">
        <v>-716979000</v>
      </c>
      <c r="BS13" s="41">
        <v>-172378000</v>
      </c>
      <c r="BT13" s="41">
        <v>-129956000</v>
      </c>
      <c r="BU13" s="41">
        <v>-78400000</v>
      </c>
      <c r="BV13" s="41">
        <v>-68837000</v>
      </c>
      <c r="BW13" s="41">
        <v>332687000</v>
      </c>
      <c r="BX13" s="41">
        <v>634938000</v>
      </c>
      <c r="BY13" s="41">
        <v>542857000</v>
      </c>
      <c r="BZ13" s="41">
        <v>991123000</v>
      </c>
      <c r="CA13" s="41">
        <v>60758768000</v>
      </c>
      <c r="CB13" s="41">
        <v>52387336000</v>
      </c>
      <c r="CC13" s="41">
        <v>40462576000</v>
      </c>
      <c r="CD13" s="41">
        <v>38787405000</v>
      </c>
      <c r="CE13" s="41">
        <v>15401476000</v>
      </c>
      <c r="CF13" s="41">
        <v>13288889000</v>
      </c>
      <c r="CG13" s="41">
        <v>10110544000</v>
      </c>
      <c r="CH13" s="41">
        <v>8593434000</v>
      </c>
      <c r="CI13" s="41">
        <v>11768855000</v>
      </c>
      <c r="CJ13" s="41">
        <v>10545139000</v>
      </c>
      <c r="CK13" s="41">
        <v>11655844000</v>
      </c>
      <c r="CL13" s="41">
        <v>13538097000</v>
      </c>
      <c r="CM13" s="41">
        <v>7366606000</v>
      </c>
      <c r="CN13" s="41">
        <v>7454017000</v>
      </c>
      <c r="CO13" s="41">
        <v>5879231000</v>
      </c>
      <c r="CP13" s="41">
        <v>4348871000</v>
      </c>
      <c r="CQ13" s="41">
        <v>21975963000</v>
      </c>
      <c r="CR13" s="41">
        <v>17416021000</v>
      </c>
      <c r="CS13" s="41">
        <v>10579173000</v>
      </c>
      <c r="CT13" s="41">
        <v>9564066000</v>
      </c>
      <c r="CU13" s="41">
        <v>1249866000</v>
      </c>
      <c r="CV13" s="41">
        <v>802350000</v>
      </c>
      <c r="CW13" s="38" t="s">
        <v>39</v>
      </c>
      <c r="CX13" s="38" t="s">
        <v>39</v>
      </c>
      <c r="CY13" s="41">
        <v>5560691000</v>
      </c>
      <c r="CZ13" s="41">
        <v>5549328000</v>
      </c>
      <c r="DA13" s="41">
        <v>4856798000</v>
      </c>
      <c r="DB13" s="41">
        <v>4398113000</v>
      </c>
      <c r="DC13" s="41">
        <v>85867793000</v>
      </c>
      <c r="DD13" s="41">
        <v>77145856000</v>
      </c>
      <c r="DE13" s="41">
        <v>58744689000</v>
      </c>
      <c r="DF13" s="41">
        <v>56015704000</v>
      </c>
      <c r="DG13" s="213"/>
      <c r="DH13" s="214">
        <f t="shared" si="3"/>
        <v>37429690000</v>
      </c>
      <c r="DI13" s="214">
        <f t="shared" si="4"/>
        <v>-31916099000</v>
      </c>
      <c r="DJ13" s="214">
        <f t="shared" si="5"/>
        <v>-4563688000</v>
      </c>
      <c r="DK13" s="214">
        <f t="shared" si="6"/>
        <v>-1281394000</v>
      </c>
      <c r="DL13" s="214">
        <f t="shared" si="7"/>
        <v>-331491000</v>
      </c>
      <c r="DM13" s="215">
        <f t="shared" si="8"/>
        <v>-8.8563650941271485E-3</v>
      </c>
      <c r="DN13" s="215">
        <f t="shared" si="9"/>
        <v>-8.7786184441635967E-3</v>
      </c>
      <c r="DO13" s="216" t="str">
        <f t="shared" si="10"/>
        <v>n.a.</v>
      </c>
      <c r="DP13" s="214">
        <f t="shared" si="11"/>
        <v>14345182500</v>
      </c>
      <c r="DQ13" s="214">
        <f t="shared" si="12"/>
        <v>5555009500</v>
      </c>
      <c r="DR13" s="217"/>
      <c r="DS13" s="214">
        <f t="shared" si="13"/>
        <v>33851439000</v>
      </c>
      <c r="DT13" s="214">
        <f t="shared" si="14"/>
        <v>-29148220000</v>
      </c>
      <c r="DU13" s="214">
        <f t="shared" si="15"/>
        <v>-4055241000</v>
      </c>
      <c r="DV13" s="214">
        <f t="shared" si="16"/>
        <v>-942090000</v>
      </c>
      <c r="DW13" s="214">
        <f t="shared" si="17"/>
        <v>-294112000</v>
      </c>
      <c r="DX13" s="215">
        <f t="shared" si="18"/>
        <v>-8.6883160269789414E-3</v>
      </c>
      <c r="DY13" s="215">
        <f t="shared" si="19"/>
        <v>-8.6134793958955302E-3</v>
      </c>
      <c r="DZ13" s="218" t="str">
        <f t="shared" si="20"/>
        <v>n.a.</v>
      </c>
      <c r="EA13" s="214">
        <f t="shared" si="21"/>
        <v>11699716500</v>
      </c>
      <c r="EB13" s="214">
        <f t="shared" si="22"/>
        <v>5203063000</v>
      </c>
      <c r="EC13" s="217"/>
      <c r="ED13" s="214">
        <f t="shared" si="23"/>
        <v>26141510000</v>
      </c>
      <c r="EE13" s="214">
        <f t="shared" si="24"/>
        <v>-22393408000</v>
      </c>
      <c r="EF13" s="214">
        <f t="shared" si="25"/>
        <v>-3010577000</v>
      </c>
      <c r="EG13" s="214">
        <f t="shared" si="26"/>
        <v>-816350000</v>
      </c>
      <c r="EH13" s="214">
        <f t="shared" si="27"/>
        <v>-78825000</v>
      </c>
      <c r="EI13" s="215">
        <f t="shared" si="28"/>
        <v>-3.0153193139952511E-3</v>
      </c>
      <c r="EJ13" s="215">
        <f t="shared" si="29"/>
        <v>-3.0062544967484205E-3</v>
      </c>
      <c r="EK13" s="218" t="str">
        <f t="shared" si="30"/>
        <v>n.a.</v>
      </c>
      <c r="EL13" s="214">
        <f t="shared" si="31"/>
        <v>9351989000</v>
      </c>
      <c r="EM13" s="214">
        <f t="shared" si="32"/>
        <v>4627455500</v>
      </c>
      <c r="EN13" s="217"/>
      <c r="EO13" s="219">
        <f t="shared" si="0"/>
        <v>32474213000</v>
      </c>
      <c r="EP13" s="219">
        <f t="shared" si="0"/>
        <v>-27819242333.333332</v>
      </c>
      <c r="EQ13" s="219">
        <f t="shared" si="0"/>
        <v>-3876502000</v>
      </c>
      <c r="ER13" s="219">
        <f t="shared" si="0"/>
        <v>-1013278000</v>
      </c>
      <c r="ES13" s="219">
        <f t="shared" si="33"/>
        <v>-234809333.33333206</v>
      </c>
      <c r="ET13" s="220">
        <f t="shared" si="34"/>
        <v>-7.2306396873523023E-3</v>
      </c>
      <c r="EU13" s="221">
        <f t="shared" si="35"/>
        <v>-7.1787328566540794E-3</v>
      </c>
      <c r="EV13" s="219" t="e">
        <f t="shared" si="36"/>
        <v>#VALUE!</v>
      </c>
      <c r="EW13" s="219">
        <f t="shared" si="37"/>
        <v>11798962666.666666</v>
      </c>
      <c r="EX13" s="219">
        <f t="shared" si="37"/>
        <v>5128509333.333333</v>
      </c>
      <c r="EY13" s="208"/>
      <c r="EZ13" s="222" t="str">
        <f t="shared" si="38"/>
        <v>完整</v>
      </c>
      <c r="FA13" s="222" t="str">
        <f t="shared" si="39"/>
        <v>完整</v>
      </c>
      <c r="FB13" s="222" t="str">
        <f t="shared" si="40"/>
        <v>完整</v>
      </c>
      <c r="FC13" s="222" t="str">
        <f t="shared" si="41"/>
        <v>选择</v>
      </c>
      <c r="FD13" s="222" t="str">
        <f t="shared" si="42"/>
        <v>删除</v>
      </c>
      <c r="FE13" s="231"/>
      <c r="FF13" s="231"/>
      <c r="FG13" s="231"/>
      <c r="FH13" s="231"/>
      <c r="FI13" s="231"/>
      <c r="FJ13" s="231"/>
      <c r="FK13" s="231"/>
      <c r="FL13" s="231"/>
      <c r="FM13" s="231"/>
      <c r="FN13" s="231"/>
      <c r="FO13" s="231"/>
      <c r="FP13" s="231"/>
      <c r="FQ13" s="231"/>
      <c r="FR13" s="231"/>
      <c r="FS13" s="231"/>
      <c r="FT13" s="231"/>
      <c r="FU13" s="231"/>
      <c r="FV13" s="231"/>
      <c r="FW13" s="231"/>
      <c r="FX13" s="231"/>
      <c r="FY13" s="231"/>
      <c r="FZ13" s="231"/>
      <c r="GA13" s="231"/>
      <c r="GB13" s="231"/>
      <c r="GC13" s="231"/>
      <c r="GD13" s="231"/>
      <c r="GE13" s="231"/>
      <c r="GF13" s="231"/>
      <c r="GG13" s="231"/>
      <c r="GH13" s="231"/>
      <c r="GI13" s="231"/>
      <c r="GJ13" s="231"/>
      <c r="GK13" s="231"/>
      <c r="GL13" s="231"/>
      <c r="GM13" s="231"/>
      <c r="GN13" s="231"/>
      <c r="GO13" s="231"/>
      <c r="GP13" s="231"/>
      <c r="GQ13" s="231"/>
      <c r="GR13" s="231"/>
      <c r="GS13" s="231"/>
      <c r="GT13" s="231"/>
      <c r="GU13" s="231"/>
      <c r="GV13" s="231"/>
      <c r="GW13" s="231"/>
      <c r="GX13" s="231"/>
      <c r="GY13" s="231"/>
      <c r="GZ13" s="231"/>
      <c r="HA13" s="231"/>
      <c r="HB13" s="231"/>
      <c r="HC13" s="231"/>
      <c r="HD13" s="231"/>
      <c r="HE13" s="231"/>
      <c r="HF13" s="231"/>
      <c r="HG13" s="231"/>
      <c r="HH13" s="231"/>
      <c r="HI13" s="231"/>
      <c r="HJ13" s="231"/>
      <c r="HK13" s="231"/>
    </row>
    <row r="14" spans="1:219" ht="12.4" customHeight="1" x14ac:dyDescent="0.2">
      <c r="A14" s="204" t="s">
        <v>414</v>
      </c>
      <c r="B14" s="205" t="str">
        <f t="shared" si="1"/>
        <v>EVE ENERGY CO., LTD.</v>
      </c>
      <c r="C14" s="206" t="s">
        <v>40</v>
      </c>
      <c r="D14" s="206"/>
      <c r="E14" s="223"/>
      <c r="F14" s="208"/>
      <c r="G14" s="208"/>
      <c r="H14" s="209">
        <f t="shared" si="2"/>
        <v>7.1451687430522812E-2</v>
      </c>
      <c r="I14" s="235" t="s">
        <v>371</v>
      </c>
      <c r="J14" s="206" t="str">
        <f>VLOOKUP(Z14,[1]AP2022!FF:FI,2,0)</f>
        <v>final include</v>
      </c>
      <c r="K14" s="206" t="str">
        <f>VLOOKUP(Z14,[1]AP2022!FF:FI,4,0)</f>
        <v>include</v>
      </c>
      <c r="L14" s="210"/>
      <c r="M14" s="211" t="s">
        <v>87</v>
      </c>
      <c r="N14" s="211" t="s">
        <v>415</v>
      </c>
      <c r="O14" s="211" t="s">
        <v>36</v>
      </c>
      <c r="P14" s="211" t="s">
        <v>416</v>
      </c>
      <c r="Q14" s="225"/>
      <c r="R14" s="38" t="s">
        <v>48</v>
      </c>
      <c r="S14" s="211" t="s">
        <v>417</v>
      </c>
      <c r="T14" s="211" t="s">
        <v>44</v>
      </c>
      <c r="U14" s="38" t="s">
        <v>178</v>
      </c>
      <c r="V14" s="38" t="s">
        <v>418</v>
      </c>
      <c r="W14" s="38" t="s">
        <v>419</v>
      </c>
      <c r="X14" s="37"/>
      <c r="Y14" s="37"/>
      <c r="Z14" s="38" t="s">
        <v>420</v>
      </c>
      <c r="AA14" s="41">
        <v>37213103000</v>
      </c>
      <c r="AB14" s="41">
        <v>17218537000</v>
      </c>
      <c r="AC14" s="41">
        <v>8229089000</v>
      </c>
      <c r="AD14" s="41">
        <v>6392974000</v>
      </c>
      <c r="AE14" s="41">
        <v>36196256000</v>
      </c>
      <c r="AF14" s="41">
        <v>16883282000</v>
      </c>
      <c r="AG14" s="41">
        <v>8161806000</v>
      </c>
      <c r="AH14" s="41">
        <v>6411616000</v>
      </c>
      <c r="AI14" s="41">
        <v>-111956000</v>
      </c>
      <c r="AJ14" s="41">
        <v>-59114000</v>
      </c>
      <c r="AK14" s="41">
        <v>-39143000</v>
      </c>
      <c r="AL14" s="41">
        <v>-46541000</v>
      </c>
      <c r="AM14" s="41">
        <v>36084300000</v>
      </c>
      <c r="AN14" s="41">
        <v>16824168000</v>
      </c>
      <c r="AO14" s="41">
        <v>8122663000</v>
      </c>
      <c r="AP14" s="41">
        <v>6365075000</v>
      </c>
      <c r="AQ14" s="41">
        <v>1128803000</v>
      </c>
      <c r="AR14" s="41">
        <v>394369000</v>
      </c>
      <c r="AS14" s="41">
        <v>106426000</v>
      </c>
      <c r="AT14" s="41">
        <v>27899000</v>
      </c>
      <c r="AU14" s="41">
        <v>-29334978000</v>
      </c>
      <c r="AV14" s="41">
        <v>-12464928000</v>
      </c>
      <c r="AW14" s="41">
        <v>-5272136000</v>
      </c>
      <c r="AX14" s="41">
        <v>-4198267000</v>
      </c>
      <c r="AY14" s="38" t="s">
        <v>39</v>
      </c>
      <c r="AZ14" s="38" t="s">
        <v>39</v>
      </c>
      <c r="BA14" s="38" t="s">
        <v>39</v>
      </c>
      <c r="BB14" s="38" t="s">
        <v>39</v>
      </c>
      <c r="BC14" s="41">
        <v>-4115812000</v>
      </c>
      <c r="BD14" s="41">
        <v>-2272287000</v>
      </c>
      <c r="BE14" s="41">
        <v>-1180162000</v>
      </c>
      <c r="BF14" s="41">
        <v>-822774000</v>
      </c>
      <c r="BG14" s="41">
        <v>3762313000</v>
      </c>
      <c r="BH14" s="41">
        <v>2481322000</v>
      </c>
      <c r="BI14" s="41">
        <v>1776791000</v>
      </c>
      <c r="BJ14" s="41">
        <v>1371933000</v>
      </c>
      <c r="BK14" s="41">
        <v>-1008220000</v>
      </c>
      <c r="BL14" s="41">
        <v>-790107000</v>
      </c>
      <c r="BM14" s="41">
        <v>-522530000</v>
      </c>
      <c r="BN14" s="41">
        <v>-308069000</v>
      </c>
      <c r="BO14" s="41">
        <v>-915438000</v>
      </c>
      <c r="BP14" s="41">
        <v>-728590000</v>
      </c>
      <c r="BQ14" s="41">
        <v>-473855000</v>
      </c>
      <c r="BR14" s="41">
        <v>-272007000</v>
      </c>
      <c r="BS14" s="41">
        <v>-92782000</v>
      </c>
      <c r="BT14" s="41">
        <v>-61517000</v>
      </c>
      <c r="BU14" s="41">
        <v>-48675000</v>
      </c>
      <c r="BV14" s="41">
        <v>-36062000</v>
      </c>
      <c r="BW14" s="41">
        <v>3508964000</v>
      </c>
      <c r="BX14" s="41">
        <v>2905793000</v>
      </c>
      <c r="BY14" s="41">
        <v>1652035000</v>
      </c>
      <c r="BZ14" s="41">
        <v>1522009000</v>
      </c>
      <c r="CA14" s="41">
        <v>36857095000</v>
      </c>
      <c r="CB14" s="41">
        <v>18221435000</v>
      </c>
      <c r="CC14" s="41">
        <v>11341803000</v>
      </c>
      <c r="CD14" s="41">
        <v>8302385000</v>
      </c>
      <c r="CE14" s="41">
        <v>8587981000</v>
      </c>
      <c r="CF14" s="41">
        <v>3712026000</v>
      </c>
      <c r="CG14" s="41">
        <v>1714206000</v>
      </c>
      <c r="CH14" s="41">
        <v>1129724000</v>
      </c>
      <c r="CI14" s="41">
        <v>9410806000</v>
      </c>
      <c r="CJ14" s="41">
        <v>5002058000</v>
      </c>
      <c r="CK14" s="41">
        <v>2975751000</v>
      </c>
      <c r="CL14" s="41">
        <v>2094088000</v>
      </c>
      <c r="CM14" s="41">
        <v>4478387000</v>
      </c>
      <c r="CN14" s="41">
        <v>2094248000</v>
      </c>
      <c r="CO14" s="41">
        <v>1303382000</v>
      </c>
      <c r="CP14" s="41">
        <v>1731574000</v>
      </c>
      <c r="CQ14" s="41">
        <v>12339059000</v>
      </c>
      <c r="CR14" s="41">
        <v>6822471000</v>
      </c>
      <c r="CS14" s="41">
        <v>4878341000</v>
      </c>
      <c r="CT14" s="41">
        <v>3237325000</v>
      </c>
      <c r="CU14" s="41">
        <v>5130170000</v>
      </c>
      <c r="CV14" s="41">
        <v>720233000</v>
      </c>
      <c r="CW14" s="41">
        <v>1074666000</v>
      </c>
      <c r="CX14" s="41">
        <v>1140000000</v>
      </c>
      <c r="CY14" s="41">
        <v>13506410000</v>
      </c>
      <c r="CZ14" s="41">
        <v>3484280000</v>
      </c>
      <c r="DA14" s="41">
        <v>1451863000</v>
      </c>
      <c r="DB14" s="41">
        <v>1017001000</v>
      </c>
      <c r="DC14" s="41">
        <v>83637813000</v>
      </c>
      <c r="DD14" s="41">
        <v>44533907000</v>
      </c>
      <c r="DE14" s="41">
        <v>25700203000</v>
      </c>
      <c r="DF14" s="41">
        <v>16294549000</v>
      </c>
      <c r="DG14" s="213"/>
      <c r="DH14" s="214">
        <f t="shared" si="3"/>
        <v>36084300000</v>
      </c>
      <c r="DI14" s="214">
        <f t="shared" si="4"/>
        <v>-29334978000</v>
      </c>
      <c r="DJ14" s="214">
        <f t="shared" si="5"/>
        <v>-4115812000</v>
      </c>
      <c r="DK14" s="214">
        <f t="shared" si="6"/>
        <v>-1008220000</v>
      </c>
      <c r="DL14" s="214">
        <f t="shared" si="7"/>
        <v>1625290000</v>
      </c>
      <c r="DM14" s="215">
        <f t="shared" si="8"/>
        <v>4.5041472330071525E-2</v>
      </c>
      <c r="DN14" s="215">
        <f t="shared" si="9"/>
        <v>4.7165893622596822E-2</v>
      </c>
      <c r="DO14" s="216" t="str">
        <f t="shared" si="10"/>
        <v>n.a.</v>
      </c>
      <c r="DP14" s="214">
        <f t="shared" si="11"/>
        <v>6150003500</v>
      </c>
      <c r="DQ14" s="214">
        <f t="shared" si="12"/>
        <v>8495345000</v>
      </c>
      <c r="DR14" s="217"/>
      <c r="DS14" s="214">
        <f t="shared" si="13"/>
        <v>16824168000</v>
      </c>
      <c r="DT14" s="214">
        <f t="shared" si="14"/>
        <v>-12464928000</v>
      </c>
      <c r="DU14" s="214">
        <f t="shared" si="15"/>
        <v>-2272287000</v>
      </c>
      <c r="DV14" s="214">
        <f t="shared" si="16"/>
        <v>-790107000</v>
      </c>
      <c r="DW14" s="214">
        <f t="shared" si="17"/>
        <v>1296846000</v>
      </c>
      <c r="DX14" s="215">
        <f t="shared" si="18"/>
        <v>7.7082325854092762E-2</v>
      </c>
      <c r="DY14" s="215">
        <f t="shared" si="19"/>
        <v>8.3520261897061188E-2</v>
      </c>
      <c r="DZ14" s="218" t="str">
        <f t="shared" si="20"/>
        <v>n.a.</v>
      </c>
      <c r="EA14" s="214">
        <f t="shared" si="21"/>
        <v>2713116000</v>
      </c>
      <c r="EB14" s="214">
        <f t="shared" si="22"/>
        <v>2468071500</v>
      </c>
      <c r="EC14" s="217"/>
      <c r="ED14" s="214">
        <f t="shared" si="23"/>
        <v>8122663000</v>
      </c>
      <c r="EE14" s="214">
        <f t="shared" si="24"/>
        <v>-5272136000</v>
      </c>
      <c r="EF14" s="214">
        <f t="shared" si="25"/>
        <v>-1180162000</v>
      </c>
      <c r="EG14" s="214">
        <f t="shared" si="26"/>
        <v>-522530000</v>
      </c>
      <c r="EH14" s="214">
        <f t="shared" si="27"/>
        <v>1147835000</v>
      </c>
      <c r="EI14" s="215">
        <f t="shared" si="28"/>
        <v>0.1413126458650322</v>
      </c>
      <c r="EJ14" s="215">
        <f t="shared" si="29"/>
        <v>0.16456821587571765</v>
      </c>
      <c r="EK14" s="218" t="str">
        <f t="shared" si="30"/>
        <v>n.a.</v>
      </c>
      <c r="EL14" s="214">
        <f t="shared" si="31"/>
        <v>1421965000</v>
      </c>
      <c r="EM14" s="214">
        <f t="shared" si="32"/>
        <v>1234432000</v>
      </c>
      <c r="EN14" s="217"/>
      <c r="EO14" s="219">
        <f t="shared" si="0"/>
        <v>20343710333.333332</v>
      </c>
      <c r="EP14" s="219">
        <f t="shared" si="0"/>
        <v>-15690680666.666666</v>
      </c>
      <c r="EQ14" s="219">
        <f t="shared" si="0"/>
        <v>-2522753666.6666665</v>
      </c>
      <c r="ER14" s="219">
        <f t="shared" si="0"/>
        <v>-773619000</v>
      </c>
      <c r="ES14" s="219">
        <f t="shared" si="33"/>
        <v>1356656999.9999995</v>
      </c>
      <c r="ET14" s="220">
        <f t="shared" si="34"/>
        <v>6.6686802838374387E-2</v>
      </c>
      <c r="EU14" s="221">
        <f t="shared" si="35"/>
        <v>7.1451687430522812E-2</v>
      </c>
      <c r="EV14" s="219" t="e">
        <f t="shared" si="36"/>
        <v>#VALUE!</v>
      </c>
      <c r="EW14" s="219">
        <f t="shared" si="37"/>
        <v>3428361500</v>
      </c>
      <c r="EX14" s="219">
        <f t="shared" si="37"/>
        <v>4065949500</v>
      </c>
      <c r="EY14" s="208"/>
      <c r="EZ14" s="222" t="str">
        <f t="shared" si="38"/>
        <v>完整</v>
      </c>
      <c r="FA14" s="222" t="str">
        <f t="shared" si="39"/>
        <v>完整</v>
      </c>
      <c r="FB14" s="222" t="str">
        <f t="shared" si="40"/>
        <v>完整</v>
      </c>
      <c r="FC14" s="222" t="str">
        <f t="shared" si="41"/>
        <v>选择</v>
      </c>
      <c r="FD14" s="222" t="str">
        <f t="shared" si="42"/>
        <v>选择</v>
      </c>
      <c r="FE14" s="208"/>
      <c r="FF14" s="208"/>
      <c r="FG14" s="208"/>
      <c r="FH14" s="208"/>
      <c r="FI14" s="208"/>
      <c r="FJ14" s="208"/>
      <c r="FK14" s="208"/>
      <c r="FL14" s="208"/>
      <c r="FM14" s="208"/>
      <c r="FN14" s="208"/>
      <c r="FO14" s="208"/>
      <c r="FP14" s="208"/>
      <c r="FQ14" s="208"/>
      <c r="FR14" s="208"/>
      <c r="FS14" s="208"/>
      <c r="FT14" s="208"/>
      <c r="FU14" s="208"/>
      <c r="FV14" s="208"/>
      <c r="FW14" s="208"/>
      <c r="FX14" s="208"/>
      <c r="FY14" s="208"/>
      <c r="FZ14" s="208"/>
      <c r="GA14" s="208"/>
      <c r="GB14" s="208"/>
      <c r="GC14" s="208"/>
      <c r="GD14" s="208"/>
      <c r="GE14" s="208"/>
      <c r="GF14" s="208"/>
      <c r="GG14" s="208"/>
      <c r="GH14" s="208"/>
      <c r="GI14" s="208"/>
      <c r="GJ14" s="208"/>
      <c r="GK14" s="208"/>
      <c r="GL14" s="208"/>
      <c r="GM14" s="208"/>
      <c r="GN14" s="208"/>
      <c r="GO14" s="208"/>
      <c r="GP14" s="208"/>
      <c r="GQ14" s="208"/>
      <c r="GR14" s="208"/>
      <c r="GS14" s="208"/>
      <c r="GT14" s="208"/>
      <c r="GU14" s="208"/>
      <c r="GV14" s="208"/>
      <c r="GW14" s="208"/>
      <c r="GX14" s="208"/>
      <c r="GY14" s="208"/>
      <c r="GZ14" s="208"/>
      <c r="HA14" s="208"/>
      <c r="HB14" s="208"/>
      <c r="HC14" s="208"/>
      <c r="HD14" s="208"/>
      <c r="HE14" s="208"/>
      <c r="HF14" s="208"/>
      <c r="HG14" s="208"/>
      <c r="HH14" s="208"/>
      <c r="HI14" s="208"/>
      <c r="HJ14" s="208"/>
      <c r="HK14" s="208"/>
    </row>
    <row r="15" spans="1:219" s="7" customFormat="1" ht="12.4" customHeight="1" x14ac:dyDescent="0.2">
      <c r="A15" s="226" t="s">
        <v>421</v>
      </c>
      <c r="B15" s="227" t="str">
        <f t="shared" si="1"/>
        <v>CNGR ADVANCED MATERIAL CO.,LTD.</v>
      </c>
      <c r="C15" s="228" t="s">
        <v>35</v>
      </c>
      <c r="D15" s="229" t="s">
        <v>188</v>
      </c>
      <c r="E15" s="236"/>
      <c r="F15" s="231"/>
      <c r="G15" s="238"/>
      <c r="H15" s="232" t="str">
        <f t="shared" si="2"/>
        <v/>
      </c>
      <c r="I15" s="228" t="s">
        <v>353</v>
      </c>
      <c r="J15" s="228" t="str">
        <f>VLOOKUP(Z15,[1]AP2022!FF:FI,2,0)</f>
        <v>exclude</v>
      </c>
      <c r="K15" s="228" t="str">
        <f>VLOOKUP(Z15,[1]AP2022!FF:FI,4,0)</f>
        <v>ok, indep</v>
      </c>
      <c r="L15" s="233"/>
      <c r="M15" s="38" t="s">
        <v>422</v>
      </c>
      <c r="N15" s="38" t="s">
        <v>423</v>
      </c>
      <c r="O15" s="38" t="s">
        <v>36</v>
      </c>
      <c r="P15" s="37"/>
      <c r="Q15" s="37"/>
      <c r="R15" s="38" t="s">
        <v>48</v>
      </c>
      <c r="S15" s="38" t="s">
        <v>424</v>
      </c>
      <c r="T15" s="38" t="s">
        <v>45</v>
      </c>
      <c r="U15" s="38" t="s">
        <v>178</v>
      </c>
      <c r="V15" s="38" t="s">
        <v>425</v>
      </c>
      <c r="W15" s="38" t="s">
        <v>426</v>
      </c>
      <c r="X15" s="37"/>
      <c r="Y15" s="37"/>
      <c r="Z15" s="38" t="s">
        <v>427</v>
      </c>
      <c r="AA15" s="41">
        <v>30752072000</v>
      </c>
      <c r="AB15" s="41">
        <v>20218155000</v>
      </c>
      <c r="AC15" s="41">
        <v>7491615000</v>
      </c>
      <c r="AD15" s="41">
        <v>5361779000</v>
      </c>
      <c r="AE15" s="41">
        <v>28816566000</v>
      </c>
      <c r="AF15" s="41">
        <v>19720050000</v>
      </c>
      <c r="AG15" s="41">
        <v>7344569000</v>
      </c>
      <c r="AH15" s="41">
        <v>5223944000</v>
      </c>
      <c r="AI15" s="41">
        <v>-99853000</v>
      </c>
      <c r="AJ15" s="41">
        <v>-59652000</v>
      </c>
      <c r="AK15" s="41">
        <v>-27079000</v>
      </c>
      <c r="AL15" s="41">
        <v>-15527000</v>
      </c>
      <c r="AM15" s="41">
        <v>28716713000</v>
      </c>
      <c r="AN15" s="41">
        <v>19660398000</v>
      </c>
      <c r="AO15" s="41">
        <v>7317490000</v>
      </c>
      <c r="AP15" s="41">
        <v>5208417000</v>
      </c>
      <c r="AQ15" s="41">
        <v>2035359000</v>
      </c>
      <c r="AR15" s="41">
        <v>557757000</v>
      </c>
      <c r="AS15" s="41">
        <v>174125000</v>
      </c>
      <c r="AT15" s="41">
        <v>153362000</v>
      </c>
      <c r="AU15" s="41">
        <v>-24829456000</v>
      </c>
      <c r="AV15" s="41">
        <v>-17100531000</v>
      </c>
      <c r="AW15" s="41">
        <v>-6220509000</v>
      </c>
      <c r="AX15" s="41">
        <v>-4462739000</v>
      </c>
      <c r="AY15" s="38" t="s">
        <v>39</v>
      </c>
      <c r="AZ15" s="38" t="s">
        <v>39</v>
      </c>
      <c r="BA15" s="38" t="s">
        <v>39</v>
      </c>
      <c r="BB15" s="38" t="s">
        <v>39</v>
      </c>
      <c r="BC15" s="41">
        <v>-2995652000</v>
      </c>
      <c r="BD15" s="41">
        <v>-1459104000</v>
      </c>
      <c r="BE15" s="41">
        <v>-539745000</v>
      </c>
      <c r="BF15" s="41">
        <v>-449902000</v>
      </c>
      <c r="BG15" s="41">
        <v>2926964000</v>
      </c>
      <c r="BH15" s="41">
        <v>1658520000</v>
      </c>
      <c r="BI15" s="41">
        <v>731361000</v>
      </c>
      <c r="BJ15" s="41">
        <v>449138000</v>
      </c>
      <c r="BK15" s="41">
        <v>-561619000</v>
      </c>
      <c r="BL15" s="41">
        <v>-340385000</v>
      </c>
      <c r="BM15" s="41">
        <v>-153186000</v>
      </c>
      <c r="BN15" s="41">
        <v>-108179000</v>
      </c>
      <c r="BO15" s="41">
        <v>-537995000</v>
      </c>
      <c r="BP15" s="41">
        <v>-292900000</v>
      </c>
      <c r="BQ15" s="41">
        <v>-144337000</v>
      </c>
      <c r="BR15" s="41">
        <v>-102238000</v>
      </c>
      <c r="BS15" s="41">
        <v>-23624000</v>
      </c>
      <c r="BT15" s="41">
        <v>-47485000</v>
      </c>
      <c r="BU15" s="41">
        <v>-8849000</v>
      </c>
      <c r="BV15" s="41">
        <v>-5941000</v>
      </c>
      <c r="BW15" s="41">
        <v>1543529000</v>
      </c>
      <c r="BX15" s="41">
        <v>938952000</v>
      </c>
      <c r="BY15" s="41">
        <v>420159000</v>
      </c>
      <c r="BZ15" s="41">
        <v>179827000</v>
      </c>
      <c r="CA15" s="41">
        <v>32590359000</v>
      </c>
      <c r="CB15" s="41">
        <v>19629690000</v>
      </c>
      <c r="CC15" s="41">
        <v>6547752000</v>
      </c>
      <c r="CD15" s="41">
        <v>3878333000</v>
      </c>
      <c r="CE15" s="41">
        <v>9620205000</v>
      </c>
      <c r="CF15" s="41">
        <v>4824424000</v>
      </c>
      <c r="CG15" s="41">
        <v>1459680000</v>
      </c>
      <c r="CH15" s="41">
        <v>1039920000</v>
      </c>
      <c r="CI15" s="41">
        <v>4436188000</v>
      </c>
      <c r="CJ15" s="41">
        <v>4451799000</v>
      </c>
      <c r="CK15" s="41">
        <v>1230559000</v>
      </c>
      <c r="CL15" s="41">
        <v>810691000</v>
      </c>
      <c r="CM15" s="41">
        <v>2409626000</v>
      </c>
      <c r="CN15" s="41">
        <v>1366705000</v>
      </c>
      <c r="CO15" s="41">
        <v>1007350000</v>
      </c>
      <c r="CP15" s="41">
        <v>890440000</v>
      </c>
      <c r="CQ15" s="41">
        <v>15253111000</v>
      </c>
      <c r="CR15" s="41">
        <v>8699335000</v>
      </c>
      <c r="CS15" s="41">
        <v>2712114000</v>
      </c>
      <c r="CT15" s="41">
        <v>1012698000</v>
      </c>
      <c r="CU15" s="41">
        <v>2273862000</v>
      </c>
      <c r="CV15" s="41">
        <v>2362119000</v>
      </c>
      <c r="CW15" s="41">
        <v>225000</v>
      </c>
      <c r="CX15" s="41">
        <v>62064000</v>
      </c>
      <c r="CY15" s="41">
        <v>6723614000</v>
      </c>
      <c r="CZ15" s="41">
        <v>2341505000</v>
      </c>
      <c r="DA15" s="41">
        <v>624075000</v>
      </c>
      <c r="DB15" s="41">
        <v>209108000</v>
      </c>
      <c r="DC15" s="41">
        <v>53874679000</v>
      </c>
      <c r="DD15" s="41">
        <v>28199762000</v>
      </c>
      <c r="DE15" s="41">
        <v>9864111000</v>
      </c>
      <c r="DF15" s="41">
        <v>6163790000</v>
      </c>
      <c r="DG15" s="213"/>
      <c r="DH15" s="214">
        <f t="shared" si="3"/>
        <v>28716713000</v>
      </c>
      <c r="DI15" s="214">
        <f t="shared" si="4"/>
        <v>-24829456000</v>
      </c>
      <c r="DJ15" s="214">
        <f t="shared" si="5"/>
        <v>-2995652000</v>
      </c>
      <c r="DK15" s="214">
        <f t="shared" si="6"/>
        <v>-561619000</v>
      </c>
      <c r="DL15" s="214">
        <f t="shared" si="7"/>
        <v>329986000</v>
      </c>
      <c r="DM15" s="215">
        <f t="shared" si="8"/>
        <v>1.1491078383518337E-2</v>
      </c>
      <c r="DN15" s="215">
        <f t="shared" si="9"/>
        <v>1.1624658242565266E-2</v>
      </c>
      <c r="DO15" s="216" t="str">
        <f t="shared" si="10"/>
        <v>n.a.</v>
      </c>
      <c r="DP15" s="214">
        <f t="shared" si="11"/>
        <v>7222314500</v>
      </c>
      <c r="DQ15" s="214">
        <f t="shared" si="12"/>
        <v>4532559500</v>
      </c>
      <c r="DR15" s="217"/>
      <c r="DS15" s="214">
        <f t="shared" si="13"/>
        <v>19660398000</v>
      </c>
      <c r="DT15" s="214">
        <f t="shared" si="14"/>
        <v>-17100531000</v>
      </c>
      <c r="DU15" s="214">
        <f t="shared" si="15"/>
        <v>-1459104000</v>
      </c>
      <c r="DV15" s="214">
        <f t="shared" si="16"/>
        <v>-340385000</v>
      </c>
      <c r="DW15" s="214">
        <f t="shared" si="17"/>
        <v>760378000</v>
      </c>
      <c r="DX15" s="215">
        <f t="shared" si="18"/>
        <v>3.8675615824257471E-2</v>
      </c>
      <c r="DY15" s="215">
        <f t="shared" si="19"/>
        <v>4.0231597638521015E-2</v>
      </c>
      <c r="DZ15" s="218" t="str">
        <f t="shared" si="20"/>
        <v>n.a.</v>
      </c>
      <c r="EA15" s="214">
        <f t="shared" si="21"/>
        <v>3142052000</v>
      </c>
      <c r="EB15" s="214">
        <f t="shared" si="22"/>
        <v>1482790000</v>
      </c>
      <c r="EC15" s="217"/>
      <c r="ED15" s="214">
        <f t="shared" si="23"/>
        <v>7317490000</v>
      </c>
      <c r="EE15" s="214">
        <f t="shared" si="24"/>
        <v>-6220509000</v>
      </c>
      <c r="EF15" s="214">
        <f t="shared" si="25"/>
        <v>-539745000</v>
      </c>
      <c r="EG15" s="214">
        <f t="shared" si="26"/>
        <v>-153186000</v>
      </c>
      <c r="EH15" s="214">
        <f t="shared" si="27"/>
        <v>404050000</v>
      </c>
      <c r="EI15" s="215">
        <f t="shared" si="28"/>
        <v>5.5217021137029226E-2</v>
      </c>
      <c r="EJ15" s="215">
        <f t="shared" si="29"/>
        <v>5.8444132009535049E-2</v>
      </c>
      <c r="EK15" s="218" t="str">
        <f t="shared" si="30"/>
        <v>n.a.</v>
      </c>
      <c r="EL15" s="214">
        <f t="shared" si="31"/>
        <v>1249800000</v>
      </c>
      <c r="EM15" s="214">
        <f t="shared" si="32"/>
        <v>416591500</v>
      </c>
      <c r="EN15" s="217"/>
      <c r="EO15" s="219">
        <f t="shared" si="0"/>
        <v>18564867000</v>
      </c>
      <c r="EP15" s="219">
        <f t="shared" si="0"/>
        <v>-16050165333.333334</v>
      </c>
      <c r="EQ15" s="219">
        <f t="shared" si="0"/>
        <v>-1664833666.6666667</v>
      </c>
      <c r="ER15" s="219">
        <f t="shared" si="0"/>
        <v>-351730000</v>
      </c>
      <c r="ES15" s="219">
        <f t="shared" si="33"/>
        <v>498137999.99999928</v>
      </c>
      <c r="ET15" s="220">
        <f t="shared" si="34"/>
        <v>2.6832295647472148E-2</v>
      </c>
      <c r="EU15" s="221">
        <f t="shared" si="35"/>
        <v>2.7572118893242892E-2</v>
      </c>
      <c r="EV15" s="219" t="e">
        <f t="shared" si="36"/>
        <v>#VALUE!</v>
      </c>
      <c r="EW15" s="219">
        <f t="shared" si="37"/>
        <v>3871388833.3333335</v>
      </c>
      <c r="EX15" s="219">
        <f t="shared" si="37"/>
        <v>2143980333.3333333</v>
      </c>
      <c r="EY15" s="208"/>
      <c r="EZ15" s="222" t="str">
        <f t="shared" si="38"/>
        <v>完整</v>
      </c>
      <c r="FA15" s="222" t="str">
        <f t="shared" si="39"/>
        <v>完整</v>
      </c>
      <c r="FB15" s="222" t="str">
        <f t="shared" si="40"/>
        <v>完整</v>
      </c>
      <c r="FC15" s="222" t="str">
        <f t="shared" si="41"/>
        <v>选择</v>
      </c>
      <c r="FD15" s="222" t="str">
        <f t="shared" si="42"/>
        <v>选择</v>
      </c>
      <c r="FE15" s="231"/>
      <c r="FF15" s="231"/>
      <c r="FG15" s="231"/>
      <c r="FH15" s="231"/>
      <c r="FI15" s="231"/>
      <c r="FJ15" s="231"/>
      <c r="FK15" s="231"/>
      <c r="FL15" s="231"/>
      <c r="FM15" s="231"/>
      <c r="FN15" s="231"/>
      <c r="FO15" s="231"/>
      <c r="FP15" s="231"/>
      <c r="FQ15" s="231"/>
      <c r="FR15" s="231"/>
      <c r="FS15" s="231"/>
      <c r="FT15" s="231"/>
      <c r="FU15" s="231"/>
      <c r="FV15" s="231"/>
      <c r="FW15" s="231"/>
      <c r="FX15" s="231"/>
      <c r="FY15" s="231"/>
      <c r="FZ15" s="231"/>
      <c r="GA15" s="231"/>
      <c r="GB15" s="231"/>
      <c r="GC15" s="231"/>
      <c r="GD15" s="231"/>
      <c r="GE15" s="231"/>
      <c r="GF15" s="231"/>
      <c r="GG15" s="231"/>
      <c r="GH15" s="231"/>
      <c r="GI15" s="231"/>
      <c r="GJ15" s="231"/>
      <c r="GK15" s="231"/>
      <c r="GL15" s="231"/>
      <c r="GM15" s="231"/>
      <c r="GN15" s="231"/>
      <c r="GO15" s="231"/>
      <c r="GP15" s="231"/>
      <c r="GQ15" s="231"/>
      <c r="GR15" s="231"/>
      <c r="GS15" s="231"/>
      <c r="GT15" s="231"/>
      <c r="GU15" s="231"/>
      <c r="GV15" s="231"/>
      <c r="GW15" s="231"/>
      <c r="GX15" s="231"/>
      <c r="GY15" s="231"/>
      <c r="GZ15" s="231"/>
      <c r="HA15" s="231"/>
      <c r="HB15" s="231"/>
      <c r="HC15" s="231"/>
      <c r="HD15" s="231"/>
      <c r="HE15" s="231"/>
      <c r="HF15" s="231"/>
      <c r="HG15" s="231"/>
      <c r="HH15" s="231"/>
      <c r="HI15" s="231"/>
      <c r="HJ15" s="231"/>
      <c r="HK15" s="231"/>
    </row>
    <row r="16" spans="1:219" ht="12.4" customHeight="1" x14ac:dyDescent="0.2">
      <c r="A16" s="204" t="s">
        <v>428</v>
      </c>
      <c r="B16" s="205" t="str">
        <f t="shared" si="1"/>
        <v>NINGBO RONBAY NEW ENERGY TECHNOLOGY CO.,LTD.</v>
      </c>
      <c r="C16" s="206" t="s">
        <v>35</v>
      </c>
      <c r="D16" s="206" t="s">
        <v>32</v>
      </c>
      <c r="E16" s="223"/>
      <c r="F16" s="208"/>
      <c r="G16" s="208"/>
      <c r="H16" s="209" t="str">
        <f t="shared" si="2"/>
        <v/>
      </c>
      <c r="I16" s="206" t="s">
        <v>328</v>
      </c>
      <c r="J16" s="206" t="str">
        <f>VLOOKUP(Z16,[1]AP2022!FF:FI,2,0)</f>
        <v>exclude</v>
      </c>
      <c r="K16" s="206" t="str">
        <f>VLOOKUP(Z16,[1]AP2022!FF:FI,4,0)</f>
        <v>ok, sda/sdp</v>
      </c>
      <c r="L16" s="210"/>
      <c r="M16" s="211" t="s">
        <v>429</v>
      </c>
      <c r="N16" s="211" t="s">
        <v>430</v>
      </c>
      <c r="O16" s="211" t="s">
        <v>36</v>
      </c>
      <c r="P16" s="211" t="s">
        <v>431</v>
      </c>
      <c r="Q16" s="225"/>
      <c r="R16" s="38" t="s">
        <v>48</v>
      </c>
      <c r="S16" s="211" t="s">
        <v>432</v>
      </c>
      <c r="T16" s="211" t="s">
        <v>44</v>
      </c>
      <c r="U16" s="38" t="s">
        <v>178</v>
      </c>
      <c r="V16" s="38" t="s">
        <v>433</v>
      </c>
      <c r="W16" s="38" t="s">
        <v>434</v>
      </c>
      <c r="X16" s="37"/>
      <c r="Y16" s="37"/>
      <c r="Z16" s="38" t="s">
        <v>435</v>
      </c>
      <c r="AA16" s="41">
        <v>30150598000</v>
      </c>
      <c r="AB16" s="41">
        <v>10269534000</v>
      </c>
      <c r="AC16" s="41">
        <v>3799889000</v>
      </c>
      <c r="AD16" s="41">
        <v>4214013000</v>
      </c>
      <c r="AE16" s="41">
        <v>27379385000</v>
      </c>
      <c r="AF16" s="41">
        <v>9728787000</v>
      </c>
      <c r="AG16" s="41">
        <v>3639730000</v>
      </c>
      <c r="AH16" s="41">
        <v>4067051000</v>
      </c>
      <c r="AI16" s="41">
        <v>-58349000</v>
      </c>
      <c r="AJ16" s="41">
        <v>-20326000</v>
      </c>
      <c r="AK16" s="41">
        <v>-8896000</v>
      </c>
      <c r="AL16" s="41">
        <v>-9285000</v>
      </c>
      <c r="AM16" s="41">
        <v>27321036000</v>
      </c>
      <c r="AN16" s="41">
        <v>9708461000</v>
      </c>
      <c r="AO16" s="41">
        <v>3630834000</v>
      </c>
      <c r="AP16" s="41">
        <v>4057766000</v>
      </c>
      <c r="AQ16" s="41">
        <v>2829562000</v>
      </c>
      <c r="AR16" s="41">
        <v>561073000</v>
      </c>
      <c r="AS16" s="41">
        <v>169055000</v>
      </c>
      <c r="AT16" s="41">
        <v>156247000</v>
      </c>
      <c r="AU16" s="41">
        <v>-24709264000</v>
      </c>
      <c r="AV16" s="41">
        <v>-8065100000</v>
      </c>
      <c r="AW16" s="41">
        <v>-3052847000</v>
      </c>
      <c r="AX16" s="41">
        <v>-3371328000</v>
      </c>
      <c r="AY16" s="38" t="s">
        <v>39</v>
      </c>
      <c r="AZ16" s="38" t="s">
        <v>39</v>
      </c>
      <c r="BA16" s="38" t="s">
        <v>39</v>
      </c>
      <c r="BB16" s="38" t="s">
        <v>39</v>
      </c>
      <c r="BC16" s="41">
        <v>-3273306000</v>
      </c>
      <c r="BD16" s="41">
        <v>-1115260000</v>
      </c>
      <c r="BE16" s="41">
        <v>-427304000</v>
      </c>
      <c r="BF16" s="41">
        <v>-415807000</v>
      </c>
      <c r="BG16" s="41">
        <v>2168028000</v>
      </c>
      <c r="BH16" s="41">
        <v>1089174000</v>
      </c>
      <c r="BI16" s="41">
        <v>319738000</v>
      </c>
      <c r="BJ16" s="41">
        <v>426878000</v>
      </c>
      <c r="BK16" s="41">
        <v>-343208000</v>
      </c>
      <c r="BL16" s="41">
        <v>-179817000</v>
      </c>
      <c r="BM16" s="41">
        <v>-140277000</v>
      </c>
      <c r="BN16" s="41">
        <v>-103347000</v>
      </c>
      <c r="BO16" s="41">
        <v>-326191000</v>
      </c>
      <c r="BP16" s="41">
        <v>-166225000</v>
      </c>
      <c r="BQ16" s="41">
        <v>-129512000</v>
      </c>
      <c r="BR16" s="41">
        <v>-95436000</v>
      </c>
      <c r="BS16" s="41">
        <v>-17017000</v>
      </c>
      <c r="BT16" s="41">
        <v>-13592000</v>
      </c>
      <c r="BU16" s="41">
        <v>-10765000</v>
      </c>
      <c r="BV16" s="41">
        <v>-7911000</v>
      </c>
      <c r="BW16" s="41">
        <v>1353230000</v>
      </c>
      <c r="BX16" s="41">
        <v>911042000</v>
      </c>
      <c r="BY16" s="41">
        <v>213065000</v>
      </c>
      <c r="BZ16" s="41">
        <v>87416000</v>
      </c>
      <c r="CA16" s="41">
        <v>17116520000</v>
      </c>
      <c r="CB16" s="41">
        <v>9252067000</v>
      </c>
      <c r="CC16" s="41">
        <v>4034082000</v>
      </c>
      <c r="CD16" s="41">
        <v>3911105000</v>
      </c>
      <c r="CE16" s="41">
        <v>3296941000</v>
      </c>
      <c r="CF16" s="41">
        <v>1667788000</v>
      </c>
      <c r="CG16" s="41">
        <v>583972000</v>
      </c>
      <c r="CH16" s="41">
        <v>590288000</v>
      </c>
      <c r="CI16" s="41">
        <v>3792529000</v>
      </c>
      <c r="CJ16" s="41">
        <v>1843142000</v>
      </c>
      <c r="CK16" s="41">
        <v>731531000</v>
      </c>
      <c r="CL16" s="41">
        <v>876095000</v>
      </c>
      <c r="CM16" s="41">
        <v>4180960000</v>
      </c>
      <c r="CN16" s="41">
        <v>2724316000</v>
      </c>
      <c r="CO16" s="41">
        <v>1029076000</v>
      </c>
      <c r="CP16" s="41">
        <v>915865000</v>
      </c>
      <c r="CQ16" s="41">
        <v>5071487000</v>
      </c>
      <c r="CR16" s="41">
        <v>2828063000</v>
      </c>
      <c r="CS16" s="41">
        <v>1614428000</v>
      </c>
      <c r="CT16" s="41">
        <v>1513908000</v>
      </c>
      <c r="CU16" s="41">
        <v>2862612000</v>
      </c>
      <c r="CV16" s="41">
        <v>1810658000</v>
      </c>
      <c r="CW16" s="41">
        <v>207366000</v>
      </c>
      <c r="CX16" s="41">
        <v>452400000</v>
      </c>
      <c r="CY16" s="41">
        <v>2610989000</v>
      </c>
      <c r="CZ16" s="41">
        <v>1924430000</v>
      </c>
      <c r="DA16" s="41">
        <v>356179000</v>
      </c>
      <c r="DB16" s="41">
        <v>335869000</v>
      </c>
      <c r="DC16" s="41">
        <v>25660046000</v>
      </c>
      <c r="DD16" s="41">
        <v>14701417000</v>
      </c>
      <c r="DE16" s="41">
        <v>6135115000</v>
      </c>
      <c r="DF16" s="41">
        <v>5849617000</v>
      </c>
      <c r="DG16" s="213"/>
      <c r="DH16" s="214">
        <f t="shared" si="3"/>
        <v>27321036000</v>
      </c>
      <c r="DI16" s="214">
        <f t="shared" si="4"/>
        <v>-24709264000</v>
      </c>
      <c r="DJ16" s="214">
        <f t="shared" si="5"/>
        <v>-3273306000</v>
      </c>
      <c r="DK16" s="214">
        <f t="shared" si="6"/>
        <v>-343208000</v>
      </c>
      <c r="DL16" s="214">
        <f t="shared" si="7"/>
        <v>-1004742000</v>
      </c>
      <c r="DM16" s="215">
        <f t="shared" si="8"/>
        <v>-3.6775399000242889E-2</v>
      </c>
      <c r="DN16" s="215">
        <f t="shared" si="9"/>
        <v>-3.5470940992335671E-2</v>
      </c>
      <c r="DO16" s="216" t="str">
        <f t="shared" si="10"/>
        <v>n.a.</v>
      </c>
      <c r="DP16" s="214">
        <f t="shared" si="11"/>
        <v>2482364500</v>
      </c>
      <c r="DQ16" s="214">
        <f t="shared" si="12"/>
        <v>2267709500</v>
      </c>
      <c r="DR16" s="217"/>
      <c r="DS16" s="214">
        <f t="shared" si="13"/>
        <v>9708461000</v>
      </c>
      <c r="DT16" s="214">
        <f t="shared" si="14"/>
        <v>-8065100000</v>
      </c>
      <c r="DU16" s="214">
        <f t="shared" si="15"/>
        <v>-1115260000</v>
      </c>
      <c r="DV16" s="214">
        <f t="shared" si="16"/>
        <v>-179817000</v>
      </c>
      <c r="DW16" s="214">
        <f t="shared" si="17"/>
        <v>348284000</v>
      </c>
      <c r="DX16" s="215">
        <f t="shared" si="18"/>
        <v>3.5874275026700937E-2</v>
      </c>
      <c r="DY16" s="215">
        <f t="shared" si="19"/>
        <v>3.7209125425726457E-2</v>
      </c>
      <c r="DZ16" s="218" t="str">
        <f t="shared" si="20"/>
        <v>n.a.</v>
      </c>
      <c r="EA16" s="214">
        <f t="shared" si="21"/>
        <v>1125880000</v>
      </c>
      <c r="EB16" s="214">
        <f t="shared" si="22"/>
        <v>1140304500</v>
      </c>
      <c r="EC16" s="217"/>
      <c r="ED16" s="214">
        <f t="shared" si="23"/>
        <v>3630834000</v>
      </c>
      <c r="EE16" s="214">
        <f t="shared" si="24"/>
        <v>-3052847000</v>
      </c>
      <c r="EF16" s="214">
        <f t="shared" si="25"/>
        <v>-427304000</v>
      </c>
      <c r="EG16" s="214">
        <f t="shared" si="26"/>
        <v>-140277000</v>
      </c>
      <c r="EH16" s="214">
        <f t="shared" si="27"/>
        <v>10406000</v>
      </c>
      <c r="EI16" s="215">
        <f t="shared" si="28"/>
        <v>2.8660081953622778E-3</v>
      </c>
      <c r="EJ16" s="215">
        <f t="shared" si="29"/>
        <v>2.8742458074017766E-3</v>
      </c>
      <c r="EK16" s="218" t="str">
        <f t="shared" si="30"/>
        <v>n.a.</v>
      </c>
      <c r="EL16" s="214">
        <f t="shared" si="31"/>
        <v>587130000</v>
      </c>
      <c r="EM16" s="214">
        <f t="shared" si="32"/>
        <v>346024000</v>
      </c>
      <c r="EN16" s="217"/>
      <c r="EO16" s="219">
        <f t="shared" si="0"/>
        <v>13553443666.666666</v>
      </c>
      <c r="EP16" s="219">
        <f t="shared" si="0"/>
        <v>-11942403666.666666</v>
      </c>
      <c r="EQ16" s="219">
        <f t="shared" si="0"/>
        <v>-1605290000</v>
      </c>
      <c r="ER16" s="219">
        <f t="shared" si="0"/>
        <v>-221100666.66666666</v>
      </c>
      <c r="ES16" s="219">
        <f t="shared" si="33"/>
        <v>-215350666.66666666</v>
      </c>
      <c r="ET16" s="220">
        <f t="shared" si="34"/>
        <v>-1.5889000018224152E-2</v>
      </c>
      <c r="EU16" s="221">
        <f t="shared" si="35"/>
        <v>-1.5640488299350733E-2</v>
      </c>
      <c r="EV16" s="219" t="e">
        <f t="shared" si="36"/>
        <v>#VALUE!</v>
      </c>
      <c r="EW16" s="219">
        <f t="shared" si="37"/>
        <v>1398458166.6666667</v>
      </c>
      <c r="EX16" s="219">
        <f t="shared" si="37"/>
        <v>1251346000</v>
      </c>
      <c r="EY16" s="208"/>
      <c r="EZ16" s="222" t="str">
        <f t="shared" si="38"/>
        <v>完整</v>
      </c>
      <c r="FA16" s="222" t="str">
        <f t="shared" si="39"/>
        <v>完整</v>
      </c>
      <c r="FB16" s="222" t="str">
        <f t="shared" si="40"/>
        <v>完整</v>
      </c>
      <c r="FC16" s="222" t="str">
        <f t="shared" si="41"/>
        <v>选择</v>
      </c>
      <c r="FD16" s="222" t="str">
        <f t="shared" si="42"/>
        <v>选择</v>
      </c>
      <c r="FE16" s="208"/>
      <c r="FF16" s="208"/>
      <c r="FG16" s="208"/>
      <c r="FH16" s="208"/>
      <c r="FI16" s="208"/>
      <c r="FJ16" s="208"/>
      <c r="FK16" s="208"/>
      <c r="FL16" s="208"/>
      <c r="FM16" s="208"/>
      <c r="FN16" s="208"/>
      <c r="FO16" s="208"/>
      <c r="FP16" s="208"/>
      <c r="FQ16" s="208"/>
      <c r="FR16" s="208"/>
      <c r="FS16" s="208"/>
      <c r="FT16" s="208"/>
      <c r="FU16" s="208"/>
      <c r="FV16" s="208"/>
      <c r="FW16" s="208"/>
      <c r="FX16" s="208"/>
      <c r="FY16" s="208"/>
      <c r="FZ16" s="208"/>
      <c r="GA16" s="208"/>
      <c r="GB16" s="208"/>
      <c r="GC16" s="208"/>
      <c r="GD16" s="208"/>
      <c r="GE16" s="208"/>
      <c r="GF16" s="208"/>
      <c r="GG16" s="208"/>
      <c r="GH16" s="208"/>
      <c r="GI16" s="208"/>
      <c r="GJ16" s="208"/>
      <c r="GK16" s="208"/>
      <c r="GL16" s="208"/>
      <c r="GM16" s="208"/>
      <c r="GN16" s="208"/>
      <c r="GO16" s="208"/>
      <c r="GP16" s="208"/>
      <c r="GQ16" s="208"/>
      <c r="GR16" s="208"/>
      <c r="GS16" s="208"/>
      <c r="GT16" s="208"/>
      <c r="GU16" s="208"/>
      <c r="GV16" s="208"/>
      <c r="GW16" s="208"/>
      <c r="GX16" s="208"/>
      <c r="GY16" s="208"/>
      <c r="GZ16" s="208"/>
      <c r="HA16" s="208"/>
      <c r="HB16" s="208"/>
      <c r="HC16" s="208"/>
      <c r="HD16" s="208"/>
      <c r="HE16" s="208"/>
      <c r="HF16" s="208"/>
      <c r="HG16" s="208"/>
      <c r="HH16" s="208"/>
      <c r="HI16" s="208"/>
      <c r="HJ16" s="208"/>
      <c r="HK16" s="208"/>
    </row>
    <row r="17" spans="1:219" ht="12.4" customHeight="1" x14ac:dyDescent="0.2">
      <c r="A17" s="204" t="s">
        <v>436</v>
      </c>
      <c r="B17" s="205" t="str">
        <f t="shared" si="1"/>
        <v>RISEN ENERGY CO.,LTD.</v>
      </c>
      <c r="C17" s="206" t="s">
        <v>35</v>
      </c>
      <c r="D17" s="206" t="s">
        <v>32</v>
      </c>
      <c r="E17" s="223"/>
      <c r="F17" s="208"/>
      <c r="G17" s="206"/>
      <c r="H17" s="209" t="str">
        <f t="shared" si="2"/>
        <v/>
      </c>
      <c r="I17" s="206" t="s">
        <v>328</v>
      </c>
      <c r="J17" s="206" t="str">
        <f>VLOOKUP(Z17,[1]AP2022!FF:FI,2,0)</f>
        <v>exclude</v>
      </c>
      <c r="K17" s="206" t="str">
        <f>VLOOKUP(Z17,[1]AP2022!FF:FI,4,0)</f>
        <v>ok, sda/sdp</v>
      </c>
      <c r="L17" s="210"/>
      <c r="M17" s="211" t="s">
        <v>437</v>
      </c>
      <c r="N17" s="211" t="s">
        <v>438</v>
      </c>
      <c r="O17" s="211" t="s">
        <v>36</v>
      </c>
      <c r="P17" s="211" t="s">
        <v>439</v>
      </c>
      <c r="Q17" s="225"/>
      <c r="R17" s="38" t="s">
        <v>48</v>
      </c>
      <c r="S17" s="211" t="s">
        <v>440</v>
      </c>
      <c r="T17" s="211" t="s">
        <v>38</v>
      </c>
      <c r="U17" s="38" t="s">
        <v>180</v>
      </c>
      <c r="V17" s="38" t="s">
        <v>441</v>
      </c>
      <c r="W17" s="38" t="s">
        <v>442</v>
      </c>
      <c r="X17" s="37"/>
      <c r="Y17" s="37"/>
      <c r="Z17" s="38" t="s">
        <v>443</v>
      </c>
      <c r="AA17" s="41">
        <v>29432168000</v>
      </c>
      <c r="AB17" s="41">
        <v>18891228000</v>
      </c>
      <c r="AC17" s="41">
        <v>16146751000</v>
      </c>
      <c r="AD17" s="41">
        <v>14666618000</v>
      </c>
      <c r="AE17" s="41">
        <v>28259926000</v>
      </c>
      <c r="AF17" s="41">
        <v>17874425000</v>
      </c>
      <c r="AG17" s="41">
        <v>15813852000</v>
      </c>
      <c r="AH17" s="41">
        <v>14150906000</v>
      </c>
      <c r="AI17" s="41">
        <v>-81826000</v>
      </c>
      <c r="AJ17" s="41">
        <v>-50115000</v>
      </c>
      <c r="AK17" s="41">
        <v>-89152000</v>
      </c>
      <c r="AL17" s="41">
        <v>-71483000</v>
      </c>
      <c r="AM17" s="41">
        <v>28178100000</v>
      </c>
      <c r="AN17" s="41">
        <v>17824310000</v>
      </c>
      <c r="AO17" s="41">
        <v>15724700000</v>
      </c>
      <c r="AP17" s="41">
        <v>14079423000</v>
      </c>
      <c r="AQ17" s="41">
        <v>1254068000</v>
      </c>
      <c r="AR17" s="41">
        <v>1066918000</v>
      </c>
      <c r="AS17" s="41">
        <v>422051000</v>
      </c>
      <c r="AT17" s="41">
        <v>587195000</v>
      </c>
      <c r="AU17" s="41">
        <v>-24270313000</v>
      </c>
      <c r="AV17" s="41">
        <v>-15978612000</v>
      </c>
      <c r="AW17" s="41">
        <v>-12798131000</v>
      </c>
      <c r="AX17" s="41">
        <v>-10593553000</v>
      </c>
      <c r="AY17" s="38" t="s">
        <v>39</v>
      </c>
      <c r="AZ17" s="38" t="s">
        <v>39</v>
      </c>
      <c r="BA17" s="38" t="s">
        <v>39</v>
      </c>
      <c r="BB17" s="38" t="s">
        <v>39</v>
      </c>
      <c r="BC17" s="41">
        <v>-3074664000</v>
      </c>
      <c r="BD17" s="41">
        <v>-2657624000</v>
      </c>
      <c r="BE17" s="41">
        <v>-1721185000</v>
      </c>
      <c r="BF17" s="41">
        <v>-2128472000</v>
      </c>
      <c r="BG17" s="41">
        <v>2087191000</v>
      </c>
      <c r="BH17" s="41">
        <v>254992000</v>
      </c>
      <c r="BI17" s="41">
        <v>1627435000</v>
      </c>
      <c r="BJ17" s="41">
        <v>1944593000</v>
      </c>
      <c r="BK17" s="41">
        <v>-1030622000</v>
      </c>
      <c r="BL17" s="41">
        <v>-874656000</v>
      </c>
      <c r="BM17" s="41">
        <v>-880923000</v>
      </c>
      <c r="BN17" s="41">
        <v>-556022000</v>
      </c>
      <c r="BO17" s="41">
        <v>-986822000</v>
      </c>
      <c r="BP17" s="41">
        <v>-855404000</v>
      </c>
      <c r="BQ17" s="41">
        <v>-863698000</v>
      </c>
      <c r="BR17" s="41">
        <v>-541836000</v>
      </c>
      <c r="BS17" s="41">
        <v>-43800000</v>
      </c>
      <c r="BT17" s="41">
        <v>-19252000</v>
      </c>
      <c r="BU17" s="41">
        <v>-17225000</v>
      </c>
      <c r="BV17" s="41">
        <v>-14186000</v>
      </c>
      <c r="BW17" s="41">
        <v>944682000</v>
      </c>
      <c r="BX17" s="41">
        <v>-42318000</v>
      </c>
      <c r="BY17" s="41">
        <v>165342000</v>
      </c>
      <c r="BZ17" s="41">
        <v>973649000</v>
      </c>
      <c r="CA17" s="41">
        <v>23436932000</v>
      </c>
      <c r="CB17" s="41">
        <v>15594767000</v>
      </c>
      <c r="CC17" s="41">
        <v>14415510000</v>
      </c>
      <c r="CD17" s="41">
        <v>12008686000</v>
      </c>
      <c r="CE17" s="41">
        <v>6402340000</v>
      </c>
      <c r="CF17" s="41">
        <v>3030646000</v>
      </c>
      <c r="CG17" s="41">
        <v>1558097000</v>
      </c>
      <c r="CH17" s="41">
        <v>1675607000</v>
      </c>
      <c r="CI17" s="41">
        <v>3129409000</v>
      </c>
      <c r="CJ17" s="41">
        <v>2611246000</v>
      </c>
      <c r="CK17" s="41">
        <v>3726828000</v>
      </c>
      <c r="CL17" s="41">
        <v>3083649000</v>
      </c>
      <c r="CM17" s="41">
        <v>3378005000</v>
      </c>
      <c r="CN17" s="41">
        <v>3935891000</v>
      </c>
      <c r="CO17" s="41">
        <v>2712591000</v>
      </c>
      <c r="CP17" s="41">
        <v>2731999000</v>
      </c>
      <c r="CQ17" s="41">
        <v>9921621000</v>
      </c>
      <c r="CR17" s="41">
        <v>5339426000</v>
      </c>
      <c r="CS17" s="41">
        <v>5806238000</v>
      </c>
      <c r="CT17" s="41">
        <v>4221081000</v>
      </c>
      <c r="CU17" s="41">
        <v>4730516000</v>
      </c>
      <c r="CV17" s="41">
        <v>3263545000</v>
      </c>
      <c r="CW17" s="41">
        <v>638413000</v>
      </c>
      <c r="CX17" s="41">
        <v>3404000</v>
      </c>
      <c r="CY17" s="41">
        <v>3367426000</v>
      </c>
      <c r="CZ17" s="41">
        <v>5405542000</v>
      </c>
      <c r="DA17" s="41">
        <v>8919839000</v>
      </c>
      <c r="DB17" s="41">
        <v>8036534000</v>
      </c>
      <c r="DC17" s="41">
        <v>38261598000</v>
      </c>
      <c r="DD17" s="41">
        <v>29561377000</v>
      </c>
      <c r="DE17" s="41">
        <v>28922830000</v>
      </c>
      <c r="DF17" s="41">
        <v>25609491000</v>
      </c>
      <c r="DG17" s="213"/>
      <c r="DH17" s="214">
        <f t="shared" si="3"/>
        <v>28178100000</v>
      </c>
      <c r="DI17" s="214">
        <f t="shared" si="4"/>
        <v>-24270313000</v>
      </c>
      <c r="DJ17" s="214">
        <f t="shared" si="5"/>
        <v>-3074664000</v>
      </c>
      <c r="DK17" s="214">
        <f t="shared" si="6"/>
        <v>-1030622000</v>
      </c>
      <c r="DL17" s="214">
        <f t="shared" si="7"/>
        <v>-197499000</v>
      </c>
      <c r="DM17" s="215">
        <f t="shared" si="8"/>
        <v>-7.0089537619640787E-3</v>
      </c>
      <c r="DN17" s="215">
        <f t="shared" si="9"/>
        <v>-6.9601702505029056E-3</v>
      </c>
      <c r="DO17" s="216" t="str">
        <f t="shared" si="10"/>
        <v>n.a.</v>
      </c>
      <c r="DP17" s="214">
        <f t="shared" si="11"/>
        <v>4716493000</v>
      </c>
      <c r="DQ17" s="214">
        <f t="shared" si="12"/>
        <v>4386484000</v>
      </c>
      <c r="DR17" s="217"/>
      <c r="DS17" s="214">
        <f t="shared" si="13"/>
        <v>17824310000</v>
      </c>
      <c r="DT17" s="214">
        <f t="shared" si="14"/>
        <v>-15978612000</v>
      </c>
      <c r="DU17" s="214">
        <f t="shared" si="15"/>
        <v>-2657624000</v>
      </c>
      <c r="DV17" s="214">
        <f t="shared" si="16"/>
        <v>-874656000</v>
      </c>
      <c r="DW17" s="214">
        <f t="shared" si="17"/>
        <v>-1686582000</v>
      </c>
      <c r="DX17" s="215">
        <f t="shared" si="18"/>
        <v>-9.4622568839971929E-2</v>
      </c>
      <c r="DY17" s="215">
        <f t="shared" si="19"/>
        <v>-8.6443100602473733E-2</v>
      </c>
      <c r="DZ17" s="218" t="str">
        <f t="shared" si="20"/>
        <v>n.a.</v>
      </c>
      <c r="EA17" s="214">
        <f t="shared" si="21"/>
        <v>2294371500</v>
      </c>
      <c r="EB17" s="214">
        <f t="shared" si="22"/>
        <v>7162690500</v>
      </c>
      <c r="EC17" s="217"/>
      <c r="ED17" s="214">
        <f t="shared" si="23"/>
        <v>15724700000</v>
      </c>
      <c r="EE17" s="214">
        <f t="shared" si="24"/>
        <v>-12798131000</v>
      </c>
      <c r="EF17" s="214">
        <f t="shared" si="25"/>
        <v>-1721185000</v>
      </c>
      <c r="EG17" s="214">
        <f t="shared" si="26"/>
        <v>-880923000</v>
      </c>
      <c r="EH17" s="214">
        <f t="shared" si="27"/>
        <v>324461000</v>
      </c>
      <c r="EI17" s="215">
        <f t="shared" si="28"/>
        <v>2.0633843570942528E-2</v>
      </c>
      <c r="EJ17" s="215">
        <f t="shared" si="29"/>
        <v>2.1068569130647908E-2</v>
      </c>
      <c r="EK17" s="218" t="str">
        <f t="shared" si="30"/>
        <v>n.a.</v>
      </c>
      <c r="EL17" s="214">
        <f t="shared" si="31"/>
        <v>1616852000</v>
      </c>
      <c r="EM17" s="214">
        <f t="shared" si="32"/>
        <v>8478186500</v>
      </c>
      <c r="EN17" s="217"/>
      <c r="EO17" s="219">
        <f t="shared" si="0"/>
        <v>20575703333.333332</v>
      </c>
      <c r="EP17" s="219">
        <f t="shared" si="0"/>
        <v>-17682352000</v>
      </c>
      <c r="EQ17" s="219">
        <f t="shared" si="0"/>
        <v>-2484491000</v>
      </c>
      <c r="ER17" s="219">
        <f t="shared" si="0"/>
        <v>-928733666.66666663</v>
      </c>
      <c r="ES17" s="219">
        <f t="shared" si="33"/>
        <v>-519873333.33333457</v>
      </c>
      <c r="ET17" s="220">
        <f t="shared" si="34"/>
        <v>-2.5266369995290625E-2</v>
      </c>
      <c r="EU17" s="221">
        <f t="shared" si="35"/>
        <v>-2.4643712828897994E-2</v>
      </c>
      <c r="EV17" s="219" t="e">
        <f t="shared" si="36"/>
        <v>#VALUE!</v>
      </c>
      <c r="EW17" s="219">
        <f t="shared" si="37"/>
        <v>2875905500</v>
      </c>
      <c r="EX17" s="219">
        <f t="shared" si="37"/>
        <v>6675787000</v>
      </c>
      <c r="EY17" s="208"/>
      <c r="EZ17" s="222" t="str">
        <f t="shared" si="38"/>
        <v>完整</v>
      </c>
      <c r="FA17" s="222" t="str">
        <f t="shared" si="39"/>
        <v>完整</v>
      </c>
      <c r="FB17" s="222" t="str">
        <f t="shared" si="40"/>
        <v>完整</v>
      </c>
      <c r="FC17" s="222" t="str">
        <f t="shared" si="41"/>
        <v>选择</v>
      </c>
      <c r="FD17" s="222" t="str">
        <f t="shared" si="42"/>
        <v>选择</v>
      </c>
      <c r="FE17" s="208"/>
      <c r="FF17" s="208"/>
      <c r="FG17" s="208"/>
      <c r="FH17" s="208"/>
      <c r="FI17" s="208"/>
      <c r="FJ17" s="208"/>
      <c r="FK17" s="208"/>
      <c r="FL17" s="208"/>
      <c r="FM17" s="208"/>
      <c r="FN17" s="208"/>
      <c r="FO17" s="208"/>
      <c r="FP17" s="208"/>
      <c r="FQ17" s="208"/>
      <c r="FR17" s="208"/>
      <c r="FS17" s="208"/>
      <c r="FT17" s="208"/>
      <c r="FU17" s="208"/>
      <c r="FV17" s="208"/>
      <c r="FW17" s="208"/>
      <c r="FX17" s="208"/>
      <c r="FY17" s="208"/>
      <c r="FZ17" s="208"/>
      <c r="GA17" s="208"/>
      <c r="GB17" s="208"/>
      <c r="GC17" s="208"/>
      <c r="GD17" s="208"/>
      <c r="GE17" s="208"/>
      <c r="GF17" s="208"/>
      <c r="GG17" s="208"/>
      <c r="GH17" s="208"/>
      <c r="GI17" s="208"/>
      <c r="GJ17" s="208"/>
      <c r="GK17" s="208"/>
      <c r="GL17" s="208"/>
      <c r="GM17" s="208"/>
      <c r="GN17" s="208"/>
      <c r="GO17" s="208"/>
      <c r="GP17" s="208"/>
      <c r="GQ17" s="208"/>
      <c r="GR17" s="208"/>
      <c r="GS17" s="208"/>
      <c r="GT17" s="208"/>
      <c r="GU17" s="208"/>
      <c r="GV17" s="208"/>
      <c r="GW17" s="208"/>
      <c r="GX17" s="208"/>
      <c r="GY17" s="208"/>
      <c r="GZ17" s="208"/>
      <c r="HA17" s="208"/>
      <c r="HB17" s="208"/>
      <c r="HC17" s="208"/>
      <c r="HD17" s="208"/>
      <c r="HE17" s="208"/>
      <c r="HF17" s="208"/>
      <c r="HG17" s="208"/>
      <c r="HH17" s="208"/>
      <c r="HI17" s="208"/>
      <c r="HJ17" s="208"/>
      <c r="HK17" s="208"/>
    </row>
    <row r="18" spans="1:219" s="7" customFormat="1" ht="12.4" customHeight="1" x14ac:dyDescent="0.2">
      <c r="A18" s="226" t="s">
        <v>444</v>
      </c>
      <c r="B18" s="227" t="str">
        <f t="shared" si="1"/>
        <v>XTC NEW ENERGY MATERIALS(XIAMEN)CO.,LTD.</v>
      </c>
      <c r="C18" s="228" t="s">
        <v>35</v>
      </c>
      <c r="D18" s="229" t="s">
        <v>188</v>
      </c>
      <c r="E18" s="236"/>
      <c r="F18" s="224"/>
      <c r="G18" s="231"/>
      <c r="H18" s="232" t="str">
        <f t="shared" si="2"/>
        <v/>
      </c>
      <c r="I18" s="228" t="s">
        <v>353</v>
      </c>
      <c r="J18" s="228" t="str">
        <f>VLOOKUP(Z18,[1]AP2022!FF:FI,2,0)</f>
        <v>exclude</v>
      </c>
      <c r="K18" s="228" t="str">
        <f>VLOOKUP(Z18,[1]AP2022!FF:FI,4,0)</f>
        <v>ok, indep</v>
      </c>
      <c r="L18" s="233"/>
      <c r="M18" s="38" t="s">
        <v>445</v>
      </c>
      <c r="N18" s="38" t="s">
        <v>446</v>
      </c>
      <c r="O18" s="38" t="s">
        <v>36</v>
      </c>
      <c r="P18" s="38" t="s">
        <v>447</v>
      </c>
      <c r="Q18" s="37"/>
      <c r="R18" s="38" t="s">
        <v>48</v>
      </c>
      <c r="S18" s="38" t="s">
        <v>448</v>
      </c>
      <c r="T18" s="38" t="s">
        <v>45</v>
      </c>
      <c r="U18" s="38" t="s">
        <v>180</v>
      </c>
      <c r="V18" s="38" t="s">
        <v>449</v>
      </c>
      <c r="W18" s="38" t="s">
        <v>450</v>
      </c>
      <c r="X18" s="37"/>
      <c r="Y18" s="37"/>
      <c r="Z18" s="38" t="s">
        <v>451</v>
      </c>
      <c r="AA18" s="41">
        <v>28834809000</v>
      </c>
      <c r="AB18" s="41">
        <v>15947423000</v>
      </c>
      <c r="AC18" s="41">
        <v>8002910000</v>
      </c>
      <c r="AD18" s="41">
        <v>7048824000</v>
      </c>
      <c r="AE18" s="41">
        <v>28595810000</v>
      </c>
      <c r="AF18" s="41">
        <v>15861469000</v>
      </c>
      <c r="AG18" s="41">
        <v>7965146000</v>
      </c>
      <c r="AH18" s="41">
        <v>6921177000</v>
      </c>
      <c r="AI18" s="41">
        <v>-37138000</v>
      </c>
      <c r="AJ18" s="41">
        <v>-24150000</v>
      </c>
      <c r="AK18" s="41">
        <v>-13643000</v>
      </c>
      <c r="AL18" s="41">
        <v>-11278000</v>
      </c>
      <c r="AM18" s="41">
        <v>28558672000</v>
      </c>
      <c r="AN18" s="41">
        <v>15837319000</v>
      </c>
      <c r="AO18" s="41">
        <v>7951503000</v>
      </c>
      <c r="AP18" s="41">
        <v>6909899000</v>
      </c>
      <c r="AQ18" s="41">
        <v>276137000</v>
      </c>
      <c r="AR18" s="41">
        <v>110104000</v>
      </c>
      <c r="AS18" s="41">
        <v>51407000</v>
      </c>
      <c r="AT18" s="41">
        <v>138925000</v>
      </c>
      <c r="AU18" s="41">
        <v>-25869051000</v>
      </c>
      <c r="AV18" s="41">
        <v>-14047280000</v>
      </c>
      <c r="AW18" s="41">
        <v>-6941036000</v>
      </c>
      <c r="AX18" s="41">
        <v>-6263153000</v>
      </c>
      <c r="AY18" s="38" t="s">
        <v>39</v>
      </c>
      <c r="AZ18" s="38" t="s">
        <v>39</v>
      </c>
      <c r="BA18" s="38" t="s">
        <v>39</v>
      </c>
      <c r="BB18" s="38" t="s">
        <v>39</v>
      </c>
      <c r="BC18" s="41">
        <v>-1045247000</v>
      </c>
      <c r="BD18" s="41">
        <v>-674733000</v>
      </c>
      <c r="BE18" s="41">
        <v>-392259000</v>
      </c>
      <c r="BF18" s="41">
        <v>-394961000</v>
      </c>
      <c r="BG18" s="41">
        <v>1920511000</v>
      </c>
      <c r="BH18" s="41">
        <v>1225410000</v>
      </c>
      <c r="BI18" s="41">
        <v>669615000</v>
      </c>
      <c r="BJ18" s="41">
        <v>390710000</v>
      </c>
      <c r="BK18" s="41">
        <v>-302170000</v>
      </c>
      <c r="BL18" s="41">
        <v>-302170000</v>
      </c>
      <c r="BM18" s="41">
        <v>-196560000</v>
      </c>
      <c r="BN18" s="41">
        <v>-121198000</v>
      </c>
      <c r="BO18" s="41">
        <v>-296389000</v>
      </c>
      <c r="BP18" s="41">
        <v>-296389000</v>
      </c>
      <c r="BQ18" s="41">
        <v>-191083000</v>
      </c>
      <c r="BR18" s="41">
        <v>-115729000</v>
      </c>
      <c r="BS18" s="41">
        <v>-5781000</v>
      </c>
      <c r="BT18" s="41">
        <v>-5781000</v>
      </c>
      <c r="BU18" s="41">
        <v>-5477000</v>
      </c>
      <c r="BV18" s="41">
        <v>-5469000</v>
      </c>
      <c r="BW18" s="41">
        <v>1120552000</v>
      </c>
      <c r="BX18" s="41">
        <v>578607000</v>
      </c>
      <c r="BY18" s="41">
        <v>250546000</v>
      </c>
      <c r="BZ18" s="41">
        <v>150081000</v>
      </c>
      <c r="CA18" s="41">
        <v>11052268000</v>
      </c>
      <c r="CB18" s="41">
        <v>6953334000</v>
      </c>
      <c r="CC18" s="41">
        <v>3199683000</v>
      </c>
      <c r="CD18" s="41">
        <v>2522597000</v>
      </c>
      <c r="CE18" s="41">
        <v>3351689000</v>
      </c>
      <c r="CF18" s="41">
        <v>2872890000</v>
      </c>
      <c r="CG18" s="41">
        <v>1214094000</v>
      </c>
      <c r="CH18" s="41">
        <v>859942000</v>
      </c>
      <c r="CI18" s="41">
        <v>4954899000</v>
      </c>
      <c r="CJ18" s="41">
        <v>3011625000</v>
      </c>
      <c r="CK18" s="41">
        <v>1234541000</v>
      </c>
      <c r="CL18" s="41">
        <v>659596000</v>
      </c>
      <c r="CM18" s="41">
        <v>1257250000</v>
      </c>
      <c r="CN18" s="41">
        <v>419477000</v>
      </c>
      <c r="CO18" s="41">
        <v>395297000</v>
      </c>
      <c r="CP18" s="41">
        <v>930602000</v>
      </c>
      <c r="CQ18" s="41">
        <v>1466744000</v>
      </c>
      <c r="CR18" s="41">
        <v>629059000</v>
      </c>
      <c r="CS18" s="41">
        <v>277916000</v>
      </c>
      <c r="CT18" s="41">
        <v>51441000</v>
      </c>
      <c r="CU18" s="41">
        <v>450226000</v>
      </c>
      <c r="CV18" s="41">
        <v>200542000</v>
      </c>
      <c r="CW18" s="38" t="s">
        <v>39</v>
      </c>
      <c r="CX18" s="38" t="s">
        <v>39</v>
      </c>
      <c r="CY18" s="41">
        <v>179385000</v>
      </c>
      <c r="CZ18" s="41">
        <v>515776000</v>
      </c>
      <c r="DA18" s="41">
        <v>290753000</v>
      </c>
      <c r="DB18" s="41">
        <v>504825000</v>
      </c>
      <c r="DC18" s="41">
        <v>15380365000</v>
      </c>
      <c r="DD18" s="41">
        <v>10679419000</v>
      </c>
      <c r="DE18" s="41">
        <v>6221826000</v>
      </c>
      <c r="DF18" s="41">
        <v>5347981000</v>
      </c>
      <c r="DG18" s="213"/>
      <c r="DH18" s="214">
        <f t="shared" si="3"/>
        <v>28558672000</v>
      </c>
      <c r="DI18" s="214">
        <f t="shared" si="4"/>
        <v>-25869051000</v>
      </c>
      <c r="DJ18" s="214">
        <f t="shared" si="5"/>
        <v>-1045247000</v>
      </c>
      <c r="DK18" s="214">
        <f t="shared" si="6"/>
        <v>-302170000</v>
      </c>
      <c r="DL18" s="214">
        <f t="shared" si="7"/>
        <v>1342204000</v>
      </c>
      <c r="DM18" s="215">
        <f t="shared" si="8"/>
        <v>4.6998123722279524E-2</v>
      </c>
      <c r="DN18" s="215">
        <f t="shared" si="9"/>
        <v>4.9315877431266981E-2</v>
      </c>
      <c r="DO18" s="216" t="str">
        <f t="shared" si="10"/>
        <v>n.a.</v>
      </c>
      <c r="DP18" s="214">
        <f t="shared" si="11"/>
        <v>3112289500</v>
      </c>
      <c r="DQ18" s="214">
        <f t="shared" si="12"/>
        <v>347580500</v>
      </c>
      <c r="DR18" s="217"/>
      <c r="DS18" s="214">
        <f t="shared" si="13"/>
        <v>15837319000</v>
      </c>
      <c r="DT18" s="214">
        <f t="shared" si="14"/>
        <v>-14047280000</v>
      </c>
      <c r="DU18" s="214">
        <f t="shared" si="15"/>
        <v>-674733000</v>
      </c>
      <c r="DV18" s="214">
        <f t="shared" si="16"/>
        <v>-302170000</v>
      </c>
      <c r="DW18" s="214">
        <f t="shared" si="17"/>
        <v>813136000</v>
      </c>
      <c r="DX18" s="215">
        <f t="shared" si="18"/>
        <v>5.1343033502071908E-2</v>
      </c>
      <c r="DY18" s="215">
        <f t="shared" si="19"/>
        <v>5.4121811482195074E-2</v>
      </c>
      <c r="DZ18" s="218" t="str">
        <f t="shared" si="20"/>
        <v>n.a.</v>
      </c>
      <c r="EA18" s="214">
        <f t="shared" si="21"/>
        <v>2043492000</v>
      </c>
      <c r="EB18" s="214">
        <f t="shared" si="22"/>
        <v>403264500</v>
      </c>
      <c r="EC18" s="217"/>
      <c r="ED18" s="214">
        <f t="shared" si="23"/>
        <v>7951503000</v>
      </c>
      <c r="EE18" s="214">
        <f t="shared" si="24"/>
        <v>-6941036000</v>
      </c>
      <c r="EF18" s="214">
        <f t="shared" si="25"/>
        <v>-392259000</v>
      </c>
      <c r="EG18" s="214">
        <f t="shared" si="26"/>
        <v>-196560000</v>
      </c>
      <c r="EH18" s="214">
        <f t="shared" si="27"/>
        <v>421648000</v>
      </c>
      <c r="EI18" s="215">
        <f t="shared" si="28"/>
        <v>5.3027459085408131E-2</v>
      </c>
      <c r="EJ18" s="215">
        <f t="shared" si="29"/>
        <v>5.5996828624189976E-2</v>
      </c>
      <c r="EK18" s="218" t="str">
        <f t="shared" si="30"/>
        <v>n.a.</v>
      </c>
      <c r="EL18" s="214">
        <f t="shared" si="31"/>
        <v>1037018000</v>
      </c>
      <c r="EM18" s="214">
        <f t="shared" si="32"/>
        <v>397789000</v>
      </c>
      <c r="EN18" s="217"/>
      <c r="EO18" s="219">
        <f t="shared" si="0"/>
        <v>17449164666.666668</v>
      </c>
      <c r="EP18" s="219">
        <f t="shared" si="0"/>
        <v>-15619122333.333334</v>
      </c>
      <c r="EQ18" s="219">
        <f t="shared" si="0"/>
        <v>-704079666.66666663</v>
      </c>
      <c r="ER18" s="219">
        <f t="shared" si="0"/>
        <v>-266966666.66666666</v>
      </c>
      <c r="ES18" s="219">
        <f t="shared" si="33"/>
        <v>858996000.00000083</v>
      </c>
      <c r="ET18" s="220">
        <f t="shared" si="34"/>
        <v>4.9228488378068341E-2</v>
      </c>
      <c r="EU18" s="221">
        <f t="shared" si="35"/>
        <v>5.1777412108287638E-2</v>
      </c>
      <c r="EV18" s="219" t="e">
        <f t="shared" si="36"/>
        <v>#VALUE!</v>
      </c>
      <c r="EW18" s="219">
        <f t="shared" si="37"/>
        <v>2064266500</v>
      </c>
      <c r="EX18" s="219">
        <f t="shared" si="37"/>
        <v>382878000</v>
      </c>
      <c r="EY18" s="208"/>
      <c r="EZ18" s="222" t="str">
        <f t="shared" si="38"/>
        <v>完整</v>
      </c>
      <c r="FA18" s="222" t="str">
        <f t="shared" si="39"/>
        <v>完整</v>
      </c>
      <c r="FB18" s="222" t="str">
        <f t="shared" si="40"/>
        <v>完整</v>
      </c>
      <c r="FC18" s="222" t="str">
        <f t="shared" si="41"/>
        <v>选择</v>
      </c>
      <c r="FD18" s="222" t="str">
        <f t="shared" si="42"/>
        <v>选择</v>
      </c>
      <c r="FE18" s="231"/>
      <c r="FF18" s="231"/>
      <c r="FG18" s="231"/>
      <c r="FH18" s="231"/>
      <c r="FI18" s="231"/>
      <c r="FJ18" s="231"/>
      <c r="FK18" s="231"/>
      <c r="FL18" s="231"/>
      <c r="FM18" s="231"/>
      <c r="FN18" s="231"/>
      <c r="FO18" s="231"/>
      <c r="FP18" s="231"/>
      <c r="FQ18" s="231"/>
      <c r="FR18" s="231"/>
      <c r="FS18" s="231"/>
      <c r="FT18" s="231"/>
      <c r="FU18" s="231"/>
      <c r="FV18" s="231"/>
      <c r="FW18" s="231"/>
      <c r="FX18" s="231"/>
      <c r="FY18" s="231"/>
      <c r="FZ18" s="231"/>
      <c r="GA18" s="231"/>
      <c r="GB18" s="231"/>
      <c r="GC18" s="231"/>
      <c r="GD18" s="231"/>
      <c r="GE18" s="231"/>
      <c r="GF18" s="231"/>
      <c r="GG18" s="231"/>
      <c r="GH18" s="231"/>
      <c r="GI18" s="231"/>
      <c r="GJ18" s="231"/>
      <c r="GK18" s="231"/>
      <c r="GL18" s="231"/>
      <c r="GM18" s="231"/>
      <c r="GN18" s="231"/>
      <c r="GO18" s="231"/>
      <c r="GP18" s="231"/>
      <c r="GQ18" s="231"/>
      <c r="GR18" s="231"/>
      <c r="GS18" s="231"/>
      <c r="GT18" s="231"/>
      <c r="GU18" s="231"/>
      <c r="GV18" s="231"/>
      <c r="GW18" s="231"/>
      <c r="GX18" s="231"/>
      <c r="GY18" s="231"/>
      <c r="GZ18" s="231"/>
      <c r="HA18" s="231"/>
      <c r="HB18" s="231"/>
      <c r="HC18" s="231"/>
      <c r="HD18" s="231"/>
      <c r="HE18" s="231"/>
      <c r="HF18" s="231"/>
      <c r="HG18" s="231"/>
      <c r="HH18" s="231"/>
      <c r="HI18" s="231"/>
      <c r="HJ18" s="231"/>
      <c r="HK18" s="231"/>
    </row>
    <row r="19" spans="1:219" ht="12.4" customHeight="1" x14ac:dyDescent="0.2">
      <c r="A19" s="204" t="s">
        <v>452</v>
      </c>
      <c r="B19" s="205" t="str">
        <f t="shared" si="1"/>
        <v>GS YUASA CORPORATION</v>
      </c>
      <c r="C19" s="206" t="s">
        <v>35</v>
      </c>
      <c r="D19" s="206" t="s">
        <v>32</v>
      </c>
      <c r="E19" s="223"/>
      <c r="F19" s="208"/>
      <c r="G19" s="208"/>
      <c r="H19" s="209" t="str">
        <f t="shared" si="2"/>
        <v/>
      </c>
      <c r="I19" s="235" t="s">
        <v>453</v>
      </c>
      <c r="J19" s="206" t="str">
        <f>VLOOKUP(Z19,[1]AP2022!FF:FI,2,0)</f>
        <v>exclude</v>
      </c>
      <c r="K19" s="206" t="str">
        <f>VLOOKUP(Z19,[1]AP2022!FF:FI,4,0)</f>
        <v>蓄电池，可调整</v>
      </c>
      <c r="L19" s="210"/>
      <c r="M19" s="211" t="s">
        <v>454</v>
      </c>
      <c r="N19" s="211" t="s">
        <v>455</v>
      </c>
      <c r="O19" s="211" t="s">
        <v>36</v>
      </c>
      <c r="P19" s="211" t="s">
        <v>456</v>
      </c>
      <c r="Q19" s="225"/>
      <c r="R19" s="38" t="s">
        <v>37</v>
      </c>
      <c r="S19" s="211" t="s">
        <v>457</v>
      </c>
      <c r="T19" s="211" t="s">
        <v>38</v>
      </c>
      <c r="U19" s="38" t="s">
        <v>178</v>
      </c>
      <c r="V19" s="38" t="s">
        <v>458</v>
      </c>
      <c r="W19" s="38" t="s">
        <v>459</v>
      </c>
      <c r="X19" s="37"/>
      <c r="Y19" s="37"/>
      <c r="Z19" s="38" t="s">
        <v>460</v>
      </c>
      <c r="AA19" s="41">
        <v>517735000000</v>
      </c>
      <c r="AB19" s="41">
        <v>432133000000</v>
      </c>
      <c r="AC19" s="41">
        <v>386511000000</v>
      </c>
      <c r="AD19" s="41">
        <v>395553000000</v>
      </c>
      <c r="AE19" s="41">
        <v>517735000000</v>
      </c>
      <c r="AF19" s="41">
        <v>432133000000</v>
      </c>
      <c r="AG19" s="41">
        <v>386511000000</v>
      </c>
      <c r="AH19" s="41">
        <v>395553000000</v>
      </c>
      <c r="AI19" s="38" t="s">
        <v>39</v>
      </c>
      <c r="AJ19" s="38" t="s">
        <v>39</v>
      </c>
      <c r="AK19" s="38" t="s">
        <v>39</v>
      </c>
      <c r="AL19" s="38" t="s">
        <v>39</v>
      </c>
      <c r="AM19" s="41">
        <v>517735000000</v>
      </c>
      <c r="AN19" s="41">
        <v>432133000000</v>
      </c>
      <c r="AO19" s="41">
        <v>386511000000</v>
      </c>
      <c r="AP19" s="41">
        <v>395553000000</v>
      </c>
      <c r="AQ19" s="38" t="s">
        <v>39</v>
      </c>
      <c r="AR19" s="38" t="s">
        <v>39</v>
      </c>
      <c r="AS19" s="38" t="s">
        <v>39</v>
      </c>
      <c r="AT19" s="38" t="s">
        <v>39</v>
      </c>
      <c r="AU19" s="41">
        <v>-384409000000</v>
      </c>
      <c r="AV19" s="41">
        <v>-316372000000</v>
      </c>
      <c r="AW19" s="41">
        <v>-273778000000</v>
      </c>
      <c r="AX19" s="41">
        <v>-284497000000</v>
      </c>
      <c r="AY19" s="41">
        <v>-12622000000</v>
      </c>
      <c r="AZ19" s="41">
        <v>-12383000000</v>
      </c>
      <c r="BA19" s="41">
        <v>-11201000000</v>
      </c>
      <c r="BB19" s="41">
        <v>-9517000000</v>
      </c>
      <c r="BC19" s="41">
        <v>-67950000000</v>
      </c>
      <c r="BD19" s="41">
        <v>-61846000000</v>
      </c>
      <c r="BE19" s="41">
        <v>-57354000000</v>
      </c>
      <c r="BF19" s="41">
        <v>-60851000000</v>
      </c>
      <c r="BG19" s="41">
        <v>52754000000</v>
      </c>
      <c r="BH19" s="41">
        <v>41532000000</v>
      </c>
      <c r="BI19" s="41">
        <v>44178000000</v>
      </c>
      <c r="BJ19" s="41">
        <v>40688000000</v>
      </c>
      <c r="BK19" s="41">
        <v>-24174000000</v>
      </c>
      <c r="BL19" s="41">
        <v>-24645000000</v>
      </c>
      <c r="BM19" s="41">
        <v>-22126000000</v>
      </c>
      <c r="BN19" s="41">
        <v>-19135000000</v>
      </c>
      <c r="BO19" s="41">
        <v>-23866000000</v>
      </c>
      <c r="BP19" s="41">
        <v>-23986000000</v>
      </c>
      <c r="BQ19" s="41">
        <v>-20791000000</v>
      </c>
      <c r="BR19" s="41">
        <v>-17783000000</v>
      </c>
      <c r="BS19" s="41">
        <v>-308000000</v>
      </c>
      <c r="BT19" s="41">
        <v>-659000000</v>
      </c>
      <c r="BU19" s="41">
        <v>-1335000000</v>
      </c>
      <c r="BV19" s="41">
        <v>-1352000000</v>
      </c>
      <c r="BW19" s="41">
        <v>13925000000</v>
      </c>
      <c r="BX19" s="41">
        <v>8468000000</v>
      </c>
      <c r="BY19" s="41">
        <v>11455000000</v>
      </c>
      <c r="BZ19" s="41">
        <v>13674000000</v>
      </c>
      <c r="CA19" s="41">
        <v>266125000000</v>
      </c>
      <c r="CB19" s="41">
        <v>226300000000</v>
      </c>
      <c r="CC19" s="41">
        <v>194332000000</v>
      </c>
      <c r="CD19" s="41">
        <v>175714000000</v>
      </c>
      <c r="CE19" s="41">
        <v>110069000000</v>
      </c>
      <c r="CF19" s="41">
        <v>93050000000</v>
      </c>
      <c r="CG19" s="41">
        <v>67867000000</v>
      </c>
      <c r="CH19" s="41">
        <v>64291000000</v>
      </c>
      <c r="CI19" s="41">
        <v>104059000000</v>
      </c>
      <c r="CJ19" s="41">
        <v>92144000000</v>
      </c>
      <c r="CK19" s="41">
        <v>78993000000</v>
      </c>
      <c r="CL19" s="41">
        <v>75288000000</v>
      </c>
      <c r="CM19" s="41">
        <v>15725000000</v>
      </c>
      <c r="CN19" s="41">
        <v>15251000000</v>
      </c>
      <c r="CO19" s="41">
        <v>11192000000</v>
      </c>
      <c r="CP19" s="41">
        <v>10909000000</v>
      </c>
      <c r="CQ19" s="41">
        <v>36272000000</v>
      </c>
      <c r="CR19" s="41">
        <v>25855000000</v>
      </c>
      <c r="CS19" s="41">
        <v>36280000000</v>
      </c>
      <c r="CT19" s="41">
        <v>25226000000</v>
      </c>
      <c r="CU19" s="38" t="s">
        <v>39</v>
      </c>
      <c r="CV19" s="38" t="s">
        <v>39</v>
      </c>
      <c r="CW19" s="38" t="s">
        <v>39</v>
      </c>
      <c r="CX19" s="38" t="s">
        <v>39</v>
      </c>
      <c r="CY19" s="38" t="s">
        <v>39</v>
      </c>
      <c r="CZ19" s="38" t="s">
        <v>39</v>
      </c>
      <c r="DA19" s="38" t="s">
        <v>39</v>
      </c>
      <c r="DB19" s="38" t="s">
        <v>39</v>
      </c>
      <c r="DC19" s="41">
        <v>540906000000</v>
      </c>
      <c r="DD19" s="41">
        <v>480763000000</v>
      </c>
      <c r="DE19" s="41">
        <v>431913000000</v>
      </c>
      <c r="DF19" s="41">
        <v>385416000000</v>
      </c>
      <c r="DG19" s="213"/>
      <c r="DH19" s="214">
        <f t="shared" si="3"/>
        <v>517735000000</v>
      </c>
      <c r="DI19" s="214">
        <f t="shared" si="4"/>
        <v>-384409000000</v>
      </c>
      <c r="DJ19" s="214">
        <f t="shared" si="5"/>
        <v>-80572000000</v>
      </c>
      <c r="DK19" s="214">
        <f t="shared" si="6"/>
        <v>-24174000000</v>
      </c>
      <c r="DL19" s="214">
        <f t="shared" si="7"/>
        <v>28580000000</v>
      </c>
      <c r="DM19" s="215">
        <f t="shared" si="8"/>
        <v>5.5201985571769342E-2</v>
      </c>
      <c r="DN19" s="215">
        <f t="shared" si="9"/>
        <v>5.8427287873986773E-2</v>
      </c>
      <c r="DO19" s="216">
        <f t="shared" si="10"/>
        <v>-12622000000</v>
      </c>
      <c r="DP19" s="214">
        <f t="shared" si="11"/>
        <v>101559500000</v>
      </c>
      <c r="DQ19" s="214" t="e">
        <f t="shared" si="12"/>
        <v>#VALUE!</v>
      </c>
      <c r="DR19" s="217"/>
      <c r="DS19" s="214">
        <f t="shared" si="13"/>
        <v>432133000000</v>
      </c>
      <c r="DT19" s="214">
        <f t="shared" si="14"/>
        <v>-316372000000</v>
      </c>
      <c r="DU19" s="214">
        <f t="shared" si="15"/>
        <v>-74229000000</v>
      </c>
      <c r="DV19" s="214">
        <f t="shared" si="16"/>
        <v>-24645000000</v>
      </c>
      <c r="DW19" s="214">
        <f t="shared" si="17"/>
        <v>16887000000</v>
      </c>
      <c r="DX19" s="215">
        <f t="shared" si="18"/>
        <v>3.9078246743479435E-2</v>
      </c>
      <c r="DY19" s="215">
        <f t="shared" si="19"/>
        <v>4.0667459770834635E-2</v>
      </c>
      <c r="DZ19" s="218">
        <f t="shared" si="20"/>
        <v>-12383000000</v>
      </c>
      <c r="EA19" s="214">
        <f t="shared" si="21"/>
        <v>80458500000</v>
      </c>
      <c r="EB19" s="214" t="e">
        <f t="shared" si="22"/>
        <v>#VALUE!</v>
      </c>
      <c r="EC19" s="217"/>
      <c r="ED19" s="214">
        <f t="shared" si="23"/>
        <v>386511000000</v>
      </c>
      <c r="EE19" s="214">
        <f t="shared" si="24"/>
        <v>-273778000000</v>
      </c>
      <c r="EF19" s="214">
        <f t="shared" si="25"/>
        <v>-68555000000</v>
      </c>
      <c r="EG19" s="214">
        <f t="shared" si="26"/>
        <v>-22126000000</v>
      </c>
      <c r="EH19" s="214">
        <f t="shared" si="27"/>
        <v>22052000000</v>
      </c>
      <c r="EI19" s="215">
        <f t="shared" si="28"/>
        <v>5.7054003637671373E-2</v>
      </c>
      <c r="EJ19" s="215">
        <f t="shared" si="29"/>
        <v>6.0506120029962217E-2</v>
      </c>
      <c r="EK19" s="218">
        <f t="shared" si="30"/>
        <v>-11201000000</v>
      </c>
      <c r="EL19" s="214">
        <f t="shared" si="31"/>
        <v>66079000000</v>
      </c>
      <c r="EM19" s="214" t="e">
        <f t="shared" si="32"/>
        <v>#VALUE!</v>
      </c>
      <c r="EN19" s="217"/>
      <c r="EO19" s="219">
        <f t="shared" si="0"/>
        <v>445459666666.66669</v>
      </c>
      <c r="EP19" s="219">
        <f t="shared" si="0"/>
        <v>-324853000000</v>
      </c>
      <c r="EQ19" s="219">
        <f t="shared" si="0"/>
        <v>-74452000000</v>
      </c>
      <c r="ER19" s="219">
        <f t="shared" si="0"/>
        <v>-23648333333.333332</v>
      </c>
      <c r="ES19" s="219">
        <f t="shared" si="33"/>
        <v>22506333333.333355</v>
      </c>
      <c r="ET19" s="220">
        <f t="shared" si="34"/>
        <v>5.0523840916386793E-2</v>
      </c>
      <c r="EU19" s="221">
        <f t="shared" si="35"/>
        <v>5.3212332329807911E-2</v>
      </c>
      <c r="EV19" s="219">
        <f t="shared" si="36"/>
        <v>12068666666.666666</v>
      </c>
      <c r="EW19" s="219">
        <f t="shared" si="37"/>
        <v>82699000000</v>
      </c>
      <c r="EX19" s="219" t="e">
        <f t="shared" si="37"/>
        <v>#VALUE!</v>
      </c>
      <c r="EY19" s="208"/>
      <c r="EZ19" s="222" t="str">
        <f t="shared" si="38"/>
        <v>完整</v>
      </c>
      <c r="FA19" s="222" t="str">
        <f t="shared" si="39"/>
        <v>完整</v>
      </c>
      <c r="FB19" s="222" t="str">
        <f t="shared" si="40"/>
        <v>完整</v>
      </c>
      <c r="FC19" s="222" t="str">
        <f t="shared" si="41"/>
        <v>选择</v>
      </c>
      <c r="FD19" s="222" t="str">
        <f t="shared" si="42"/>
        <v>选择</v>
      </c>
      <c r="FE19" s="208"/>
      <c r="FF19" s="208"/>
      <c r="FG19" s="208"/>
      <c r="FH19" s="208"/>
      <c r="FI19" s="208"/>
      <c r="FJ19" s="208"/>
      <c r="FK19" s="208"/>
      <c r="FL19" s="208"/>
      <c r="FM19" s="208"/>
      <c r="FN19" s="208"/>
      <c r="FO19" s="208"/>
      <c r="FP19" s="208"/>
      <c r="FQ19" s="208"/>
      <c r="FR19" s="208"/>
      <c r="FS19" s="208"/>
      <c r="FT19" s="208"/>
      <c r="FU19" s="208"/>
      <c r="FV19" s="208"/>
      <c r="FW19" s="208"/>
      <c r="FX19" s="208"/>
      <c r="FY19" s="208"/>
      <c r="FZ19" s="208"/>
      <c r="GA19" s="208"/>
      <c r="GB19" s="208"/>
      <c r="GC19" s="208"/>
      <c r="GD19" s="208"/>
      <c r="GE19" s="208"/>
      <c r="GF19" s="208"/>
      <c r="GG19" s="208"/>
      <c r="GH19" s="208"/>
      <c r="GI19" s="208"/>
      <c r="GJ19" s="208"/>
      <c r="GK19" s="208"/>
      <c r="GL19" s="208"/>
      <c r="GM19" s="208"/>
      <c r="GN19" s="208"/>
      <c r="GO19" s="208"/>
      <c r="GP19" s="208"/>
      <c r="GQ19" s="208"/>
      <c r="GR19" s="208"/>
      <c r="GS19" s="208"/>
      <c r="GT19" s="208"/>
      <c r="GU19" s="208"/>
      <c r="GV19" s="208"/>
      <c r="GW19" s="208"/>
      <c r="GX19" s="208"/>
      <c r="GY19" s="208"/>
      <c r="GZ19" s="208"/>
      <c r="HA19" s="208"/>
      <c r="HB19" s="208"/>
      <c r="HC19" s="208"/>
      <c r="HD19" s="208"/>
      <c r="HE19" s="208"/>
      <c r="HF19" s="208"/>
      <c r="HG19" s="208"/>
      <c r="HH19" s="208"/>
      <c r="HI19" s="208"/>
      <c r="HJ19" s="208"/>
      <c r="HK19" s="208"/>
    </row>
    <row r="20" spans="1:219" s="7" customFormat="1" ht="12.4" customHeight="1" x14ac:dyDescent="0.2">
      <c r="A20" s="226" t="s">
        <v>461</v>
      </c>
      <c r="B20" s="227" t="str">
        <f t="shared" si="1"/>
        <v>BTR NEW MATERIAL GROUP CO., LTD</v>
      </c>
      <c r="C20" s="228" t="s">
        <v>35</v>
      </c>
      <c r="D20" s="229" t="s">
        <v>188</v>
      </c>
      <c r="E20" s="236"/>
      <c r="F20" s="224"/>
      <c r="G20" s="231"/>
      <c r="H20" s="232" t="str">
        <f t="shared" si="2"/>
        <v/>
      </c>
      <c r="I20" s="228" t="s">
        <v>353</v>
      </c>
      <c r="J20" s="228" t="str">
        <f>VLOOKUP(Z20,[1]AP2022!FF:FI,2,0)</f>
        <v>exclude</v>
      </c>
      <c r="K20" s="228" t="str">
        <f>VLOOKUP(Z20,[1]AP2022!FF:FI,4,0)</f>
        <v>ok, indep</v>
      </c>
      <c r="L20" s="233"/>
      <c r="M20" s="38" t="s">
        <v>462</v>
      </c>
      <c r="N20" s="38" t="s">
        <v>463</v>
      </c>
      <c r="O20" s="38" t="s">
        <v>36</v>
      </c>
      <c r="P20" s="38" t="s">
        <v>464</v>
      </c>
      <c r="Q20" s="37"/>
      <c r="R20" s="38" t="s">
        <v>48</v>
      </c>
      <c r="S20" s="38" t="s">
        <v>465</v>
      </c>
      <c r="T20" s="38" t="s">
        <v>42</v>
      </c>
      <c r="U20" s="38" t="s">
        <v>178</v>
      </c>
      <c r="V20" s="38" t="s">
        <v>466</v>
      </c>
      <c r="W20" s="38" t="s">
        <v>467</v>
      </c>
      <c r="X20" s="38" t="s">
        <v>468</v>
      </c>
      <c r="Y20" s="37"/>
      <c r="Z20" s="38" t="s">
        <v>469</v>
      </c>
      <c r="AA20" s="41">
        <v>25751872000</v>
      </c>
      <c r="AB20" s="41">
        <v>10589496000</v>
      </c>
      <c r="AC20" s="41">
        <v>4529442000</v>
      </c>
      <c r="AD20" s="41">
        <v>4449409000</v>
      </c>
      <c r="AE20" s="41">
        <v>25354174000</v>
      </c>
      <c r="AF20" s="41">
        <v>10355066000</v>
      </c>
      <c r="AG20" s="41">
        <v>4397907000</v>
      </c>
      <c r="AH20" s="41">
        <v>4239227000</v>
      </c>
      <c r="AI20" s="41">
        <v>-91203000</v>
      </c>
      <c r="AJ20" s="41">
        <v>-52886000</v>
      </c>
      <c r="AK20" s="41">
        <v>-41554000</v>
      </c>
      <c r="AL20" s="41">
        <v>-50168000</v>
      </c>
      <c r="AM20" s="41">
        <v>25262971000</v>
      </c>
      <c r="AN20" s="41">
        <v>10302180000</v>
      </c>
      <c r="AO20" s="41">
        <v>4356353000</v>
      </c>
      <c r="AP20" s="41">
        <v>4189059000</v>
      </c>
      <c r="AQ20" s="41">
        <v>488901000</v>
      </c>
      <c r="AR20" s="41">
        <v>287316000</v>
      </c>
      <c r="AS20" s="41">
        <v>173089000</v>
      </c>
      <c r="AT20" s="41">
        <v>260350000</v>
      </c>
      <c r="AU20" s="41">
        <v>-21094273000</v>
      </c>
      <c r="AV20" s="41">
        <v>-7499578000</v>
      </c>
      <c r="AW20" s="41">
        <v>-2880943000</v>
      </c>
      <c r="AX20" s="41">
        <v>-2705413000</v>
      </c>
      <c r="AY20" s="38" t="s">
        <v>39</v>
      </c>
      <c r="AZ20" s="38" t="s">
        <v>39</v>
      </c>
      <c r="BA20" s="38" t="s">
        <v>39</v>
      </c>
      <c r="BB20" s="38" t="s">
        <v>39</v>
      </c>
      <c r="BC20" s="41">
        <v>-2162852000</v>
      </c>
      <c r="BD20" s="41">
        <v>-1205985000</v>
      </c>
      <c r="BE20" s="41">
        <v>-627214000</v>
      </c>
      <c r="BF20" s="41">
        <v>-666432000</v>
      </c>
      <c r="BG20" s="41">
        <v>2494747000</v>
      </c>
      <c r="BH20" s="41">
        <v>1883933000</v>
      </c>
      <c r="BI20" s="41">
        <v>1021285000</v>
      </c>
      <c r="BJ20" s="41">
        <v>1077564000</v>
      </c>
      <c r="BK20" s="41">
        <v>-453838000</v>
      </c>
      <c r="BL20" s="41">
        <v>-322069000</v>
      </c>
      <c r="BM20" s="41">
        <v>-268533000</v>
      </c>
      <c r="BN20" s="41">
        <v>-214133000</v>
      </c>
      <c r="BO20" s="41">
        <v>-395446000</v>
      </c>
      <c r="BP20" s="41">
        <v>-271650000</v>
      </c>
      <c r="BQ20" s="41">
        <v>-232550000</v>
      </c>
      <c r="BR20" s="41">
        <v>-192036000</v>
      </c>
      <c r="BS20" s="41">
        <v>-58392000</v>
      </c>
      <c r="BT20" s="41">
        <v>-50419000</v>
      </c>
      <c r="BU20" s="41">
        <v>-35983000</v>
      </c>
      <c r="BV20" s="41">
        <v>-22097000</v>
      </c>
      <c r="BW20" s="41">
        <v>2309472000</v>
      </c>
      <c r="BX20" s="41">
        <v>1440986000</v>
      </c>
      <c r="BY20" s="41">
        <v>494514000</v>
      </c>
      <c r="BZ20" s="41">
        <v>666338000</v>
      </c>
      <c r="CA20" s="41">
        <v>19037002000</v>
      </c>
      <c r="CB20" s="41">
        <v>8796244000</v>
      </c>
      <c r="CC20" s="41">
        <v>5634827000</v>
      </c>
      <c r="CD20" s="41">
        <v>4024694000</v>
      </c>
      <c r="CE20" s="41">
        <v>4241911000</v>
      </c>
      <c r="CF20" s="41">
        <v>2241285000</v>
      </c>
      <c r="CG20" s="41">
        <v>1186499000</v>
      </c>
      <c r="CH20" s="41">
        <v>923235000</v>
      </c>
      <c r="CI20" s="41">
        <v>5602268000</v>
      </c>
      <c r="CJ20" s="41">
        <v>2738149000</v>
      </c>
      <c r="CK20" s="41">
        <v>1362499000</v>
      </c>
      <c r="CL20" s="41">
        <v>1233960000</v>
      </c>
      <c r="CM20" s="41">
        <v>2282779000</v>
      </c>
      <c r="CN20" s="41">
        <v>1450040000</v>
      </c>
      <c r="CO20" s="41">
        <v>630850000</v>
      </c>
      <c r="CP20" s="41">
        <v>621738000</v>
      </c>
      <c r="CQ20" s="41">
        <v>6613736000</v>
      </c>
      <c r="CR20" s="41">
        <v>1880195000</v>
      </c>
      <c r="CS20" s="41">
        <v>2421907000</v>
      </c>
      <c r="CT20" s="41">
        <v>1208496000</v>
      </c>
      <c r="CU20" s="41">
        <v>2818637000</v>
      </c>
      <c r="CV20" s="41">
        <v>327406000</v>
      </c>
      <c r="CW20" s="41">
        <v>10005000</v>
      </c>
      <c r="CX20" s="41">
        <v>6066000</v>
      </c>
      <c r="CY20" s="41">
        <v>2592788000</v>
      </c>
      <c r="CZ20" s="41">
        <v>2052323000</v>
      </c>
      <c r="DA20" s="41">
        <v>680901000</v>
      </c>
      <c r="DB20" s="41">
        <v>567688000</v>
      </c>
      <c r="DC20" s="41">
        <v>31013275000</v>
      </c>
      <c r="DD20" s="41">
        <v>16451507000</v>
      </c>
      <c r="DE20" s="41">
        <v>10655832000</v>
      </c>
      <c r="DF20" s="41">
        <v>8302813000</v>
      </c>
      <c r="DG20" s="213"/>
      <c r="DH20" s="214">
        <f t="shared" si="3"/>
        <v>25262971000</v>
      </c>
      <c r="DI20" s="214">
        <f t="shared" si="4"/>
        <v>-21094273000</v>
      </c>
      <c r="DJ20" s="214">
        <f t="shared" si="5"/>
        <v>-2162852000</v>
      </c>
      <c r="DK20" s="214">
        <f t="shared" si="6"/>
        <v>-453838000</v>
      </c>
      <c r="DL20" s="214">
        <f t="shared" si="7"/>
        <v>1552008000</v>
      </c>
      <c r="DM20" s="215">
        <f t="shared" si="8"/>
        <v>6.1434104484385466E-2</v>
      </c>
      <c r="DN20" s="215">
        <f t="shared" si="9"/>
        <v>6.54552917146385E-2</v>
      </c>
      <c r="DO20" s="216" t="str">
        <f t="shared" si="10"/>
        <v>n.a.</v>
      </c>
      <c r="DP20" s="214">
        <f t="shared" si="11"/>
        <v>3241598000</v>
      </c>
      <c r="DQ20" s="214">
        <f t="shared" si="12"/>
        <v>2322555500</v>
      </c>
      <c r="DR20" s="217"/>
      <c r="DS20" s="214">
        <f t="shared" si="13"/>
        <v>10302180000</v>
      </c>
      <c r="DT20" s="214">
        <f t="shared" si="14"/>
        <v>-7499578000</v>
      </c>
      <c r="DU20" s="214">
        <f t="shared" si="15"/>
        <v>-1205985000</v>
      </c>
      <c r="DV20" s="214">
        <f t="shared" si="16"/>
        <v>-322069000</v>
      </c>
      <c r="DW20" s="214">
        <f t="shared" si="17"/>
        <v>1274548000</v>
      </c>
      <c r="DX20" s="215">
        <f t="shared" si="18"/>
        <v>0.12371633964850158</v>
      </c>
      <c r="DY20" s="215">
        <f t="shared" si="19"/>
        <v>0.14118298131780294</v>
      </c>
      <c r="DZ20" s="218" t="str">
        <f t="shared" si="20"/>
        <v>n.a.</v>
      </c>
      <c r="EA20" s="214">
        <f t="shared" si="21"/>
        <v>1713892000</v>
      </c>
      <c r="EB20" s="214">
        <f t="shared" si="22"/>
        <v>1366612000</v>
      </c>
      <c r="EC20" s="217"/>
      <c r="ED20" s="214">
        <f t="shared" si="23"/>
        <v>4356353000</v>
      </c>
      <c r="EE20" s="214">
        <f t="shared" si="24"/>
        <v>-2880943000</v>
      </c>
      <c r="EF20" s="214">
        <f t="shared" si="25"/>
        <v>-627214000</v>
      </c>
      <c r="EG20" s="214">
        <f t="shared" si="26"/>
        <v>-268533000</v>
      </c>
      <c r="EH20" s="214">
        <f t="shared" si="27"/>
        <v>579663000</v>
      </c>
      <c r="EI20" s="215">
        <f t="shared" si="28"/>
        <v>0.13306153105590846</v>
      </c>
      <c r="EJ20" s="215">
        <f t="shared" si="29"/>
        <v>0.15348440036116281</v>
      </c>
      <c r="EK20" s="218" t="str">
        <f t="shared" si="30"/>
        <v>n.a.</v>
      </c>
      <c r="EL20" s="214">
        <f t="shared" si="31"/>
        <v>1054867000</v>
      </c>
      <c r="EM20" s="214">
        <f t="shared" si="32"/>
        <v>624294500</v>
      </c>
      <c r="EN20" s="217"/>
      <c r="EO20" s="219">
        <f t="shared" ref="EO20:ER83" si="43">(ED20+DS20+DH20)/3</f>
        <v>13307168000</v>
      </c>
      <c r="EP20" s="219">
        <f t="shared" si="43"/>
        <v>-10491598000</v>
      </c>
      <c r="EQ20" s="219">
        <f t="shared" si="43"/>
        <v>-1332017000</v>
      </c>
      <c r="ER20" s="219">
        <f t="shared" si="43"/>
        <v>-348146666.66666669</v>
      </c>
      <c r="ES20" s="219">
        <f t="shared" si="33"/>
        <v>1135406333.3333333</v>
      </c>
      <c r="ET20" s="220">
        <f t="shared" si="34"/>
        <v>8.5322912683850782E-2</v>
      </c>
      <c r="EU20" s="221">
        <f t="shared" si="35"/>
        <v>9.3282005056238779E-2</v>
      </c>
      <c r="EV20" s="219" t="e">
        <f t="shared" si="36"/>
        <v>#VALUE!</v>
      </c>
      <c r="EW20" s="219">
        <f t="shared" si="37"/>
        <v>2003452333.3333333</v>
      </c>
      <c r="EX20" s="219">
        <f t="shared" si="37"/>
        <v>1437820666.6666667</v>
      </c>
      <c r="EY20" s="208"/>
      <c r="EZ20" s="222" t="str">
        <f t="shared" si="38"/>
        <v>完整</v>
      </c>
      <c r="FA20" s="222" t="str">
        <f t="shared" si="39"/>
        <v>完整</v>
      </c>
      <c r="FB20" s="222" t="str">
        <f t="shared" si="40"/>
        <v>完整</v>
      </c>
      <c r="FC20" s="222" t="str">
        <f t="shared" si="41"/>
        <v>选择</v>
      </c>
      <c r="FD20" s="222" t="str">
        <f t="shared" si="42"/>
        <v>选择</v>
      </c>
      <c r="FE20" s="231"/>
      <c r="FF20" s="231"/>
      <c r="FG20" s="231"/>
      <c r="FH20" s="231"/>
      <c r="FI20" s="231"/>
      <c r="FJ20" s="231"/>
      <c r="FK20" s="231"/>
      <c r="FL20" s="231"/>
      <c r="FM20" s="231"/>
      <c r="FN20" s="231"/>
      <c r="FO20" s="231"/>
      <c r="FP20" s="231"/>
      <c r="FQ20" s="231"/>
      <c r="FR20" s="231"/>
      <c r="FS20" s="231"/>
      <c r="FT20" s="231"/>
      <c r="FU20" s="231"/>
      <c r="FV20" s="231"/>
      <c r="FW20" s="231"/>
      <c r="FX20" s="231"/>
      <c r="FY20" s="231"/>
      <c r="FZ20" s="231"/>
      <c r="GA20" s="231"/>
      <c r="GB20" s="231"/>
      <c r="GC20" s="231"/>
      <c r="GD20" s="231"/>
      <c r="GE20" s="231"/>
      <c r="GF20" s="231"/>
      <c r="GG20" s="231"/>
      <c r="GH20" s="231"/>
      <c r="GI20" s="231"/>
      <c r="GJ20" s="231"/>
      <c r="GK20" s="231"/>
      <c r="GL20" s="231"/>
      <c r="GM20" s="231"/>
      <c r="GN20" s="231"/>
      <c r="GO20" s="231"/>
      <c r="GP20" s="231"/>
      <c r="GQ20" s="231"/>
      <c r="GR20" s="231"/>
      <c r="GS20" s="231"/>
      <c r="GT20" s="231"/>
      <c r="GU20" s="231"/>
      <c r="GV20" s="231"/>
      <c r="GW20" s="231"/>
      <c r="GX20" s="231"/>
      <c r="GY20" s="231"/>
      <c r="GZ20" s="231"/>
      <c r="HA20" s="231"/>
      <c r="HB20" s="231"/>
      <c r="HC20" s="231"/>
      <c r="HD20" s="231"/>
      <c r="HE20" s="231"/>
      <c r="HF20" s="231"/>
      <c r="HG20" s="231"/>
      <c r="HH20" s="231"/>
      <c r="HI20" s="231"/>
      <c r="HJ20" s="231"/>
      <c r="HK20" s="231"/>
    </row>
    <row r="21" spans="1:219" ht="12.4" customHeight="1" x14ac:dyDescent="0.2">
      <c r="A21" s="204" t="s">
        <v>470</v>
      </c>
      <c r="B21" s="205" t="str">
        <f t="shared" si="1"/>
        <v>GOTION HIGH-TECH CO.,LTD.</v>
      </c>
      <c r="C21" s="206" t="s">
        <v>35</v>
      </c>
      <c r="D21" s="206" t="s">
        <v>32</v>
      </c>
      <c r="E21" s="223"/>
      <c r="F21" s="224"/>
      <c r="G21" s="239"/>
      <c r="H21" s="209" t="str">
        <f t="shared" si="2"/>
        <v/>
      </c>
      <c r="I21" s="206" t="s">
        <v>328</v>
      </c>
      <c r="J21" s="206" t="str">
        <f>VLOOKUP(Z21,[1]AP2022!FF:FI,2,0)</f>
        <v>exclude</v>
      </c>
      <c r="K21" s="206" t="str">
        <f>VLOOKUP(Z21,[1]AP2022!FF:FI,4,0)</f>
        <v>ok, sda/sdp</v>
      </c>
      <c r="L21" s="210"/>
      <c r="M21" s="211" t="s">
        <v>471</v>
      </c>
      <c r="N21" s="211" t="s">
        <v>472</v>
      </c>
      <c r="O21" s="211" t="s">
        <v>36</v>
      </c>
      <c r="P21" s="211" t="s">
        <v>473</v>
      </c>
      <c r="Q21" s="225"/>
      <c r="R21" s="38" t="s">
        <v>48</v>
      </c>
      <c r="S21" s="211" t="s">
        <v>474</v>
      </c>
      <c r="T21" s="211" t="s">
        <v>44</v>
      </c>
      <c r="U21" s="38" t="s">
        <v>178</v>
      </c>
      <c r="V21" s="38" t="s">
        <v>475</v>
      </c>
      <c r="W21" s="38" t="s">
        <v>476</v>
      </c>
      <c r="X21" s="38" t="s">
        <v>477</v>
      </c>
      <c r="Y21" s="37"/>
      <c r="Z21" s="38" t="s">
        <v>478</v>
      </c>
      <c r="AA21" s="41">
        <v>23812302000</v>
      </c>
      <c r="AB21" s="41">
        <v>10839765000</v>
      </c>
      <c r="AC21" s="41">
        <v>7074073000</v>
      </c>
      <c r="AD21" s="41">
        <v>5430339000</v>
      </c>
      <c r="AE21" s="41">
        <v>22653774000</v>
      </c>
      <c r="AF21" s="41">
        <v>10223470000</v>
      </c>
      <c r="AG21" s="41">
        <v>6620681000</v>
      </c>
      <c r="AH21" s="41">
        <v>4820839000</v>
      </c>
      <c r="AI21" s="41">
        <v>-160906000</v>
      </c>
      <c r="AJ21" s="41">
        <v>-74940000</v>
      </c>
      <c r="AK21" s="41">
        <v>-43474000</v>
      </c>
      <c r="AL21" s="41">
        <v>-38066000</v>
      </c>
      <c r="AM21" s="41">
        <v>22492868000</v>
      </c>
      <c r="AN21" s="41">
        <v>10148530000</v>
      </c>
      <c r="AO21" s="41">
        <v>6577207000</v>
      </c>
      <c r="AP21" s="41">
        <v>4782773000</v>
      </c>
      <c r="AQ21" s="41">
        <v>1319434000</v>
      </c>
      <c r="AR21" s="41">
        <v>691235000</v>
      </c>
      <c r="AS21" s="41">
        <v>496866000</v>
      </c>
      <c r="AT21" s="41">
        <v>647566000</v>
      </c>
      <c r="AU21" s="41">
        <v>-17782514000</v>
      </c>
      <c r="AV21" s="41">
        <v>-7612955000</v>
      </c>
      <c r="AW21" s="41">
        <v>-4396636000</v>
      </c>
      <c r="AX21" s="41">
        <v>-2773372000</v>
      </c>
      <c r="AY21" s="38" t="s">
        <v>39</v>
      </c>
      <c r="AZ21" s="38" t="s">
        <v>39</v>
      </c>
      <c r="BA21" s="38" t="s">
        <v>39</v>
      </c>
      <c r="BB21" s="38" t="s">
        <v>39</v>
      </c>
      <c r="BC21" s="41">
        <v>-3674037000</v>
      </c>
      <c r="BD21" s="41">
        <v>-1555201000</v>
      </c>
      <c r="BE21" s="41">
        <v>-1176964000</v>
      </c>
      <c r="BF21" s="41">
        <v>-1218236000</v>
      </c>
      <c r="BG21" s="41">
        <v>2355751000</v>
      </c>
      <c r="BH21" s="41">
        <v>1671609000</v>
      </c>
      <c r="BI21" s="41">
        <v>1500473000</v>
      </c>
      <c r="BJ21" s="41">
        <v>1438731000</v>
      </c>
      <c r="BK21" s="41">
        <v>-1137230000</v>
      </c>
      <c r="BL21" s="41">
        <v>-853578000</v>
      </c>
      <c r="BM21" s="41">
        <v>-616769000</v>
      </c>
      <c r="BN21" s="41">
        <v>-736728000</v>
      </c>
      <c r="BO21" s="41">
        <v>-963145000</v>
      </c>
      <c r="BP21" s="41">
        <v>-730750000</v>
      </c>
      <c r="BQ21" s="41">
        <v>-569786000</v>
      </c>
      <c r="BR21" s="41">
        <v>-491503000</v>
      </c>
      <c r="BS21" s="41">
        <v>-174085000</v>
      </c>
      <c r="BT21" s="41">
        <v>-122828000</v>
      </c>
      <c r="BU21" s="41">
        <v>-46983000</v>
      </c>
      <c r="BV21" s="41">
        <v>-245225000</v>
      </c>
      <c r="BW21" s="41">
        <v>311576000</v>
      </c>
      <c r="BX21" s="41">
        <v>101774000</v>
      </c>
      <c r="BY21" s="41">
        <v>149673000</v>
      </c>
      <c r="BZ21" s="41">
        <v>51254000</v>
      </c>
      <c r="CA21" s="41">
        <v>37486864000</v>
      </c>
      <c r="CB21" s="41">
        <v>25278707000</v>
      </c>
      <c r="CC21" s="41">
        <v>15619507000</v>
      </c>
      <c r="CD21" s="41">
        <v>14760997000</v>
      </c>
      <c r="CE21" s="41">
        <v>7584034000</v>
      </c>
      <c r="CF21" s="41">
        <v>4488469000</v>
      </c>
      <c r="CG21" s="41">
        <v>3220327000</v>
      </c>
      <c r="CH21" s="41">
        <v>3958832000</v>
      </c>
      <c r="CI21" s="41">
        <v>8642346000</v>
      </c>
      <c r="CJ21" s="41">
        <v>6719375000</v>
      </c>
      <c r="CK21" s="41">
        <v>6587351000</v>
      </c>
      <c r="CL21" s="41">
        <v>5606635000</v>
      </c>
      <c r="CM21" s="41">
        <v>3085253000</v>
      </c>
      <c r="CN21" s="41">
        <v>2379183000</v>
      </c>
      <c r="CO21" s="41">
        <v>1806869000</v>
      </c>
      <c r="CP21" s="41">
        <v>1354350000</v>
      </c>
      <c r="CQ21" s="41">
        <v>17636378000</v>
      </c>
      <c r="CR21" s="41">
        <v>11438504000</v>
      </c>
      <c r="CS21" s="41">
        <v>3754641000</v>
      </c>
      <c r="CT21" s="41">
        <v>3614750000</v>
      </c>
      <c r="CU21" s="41">
        <v>6394345000</v>
      </c>
      <c r="CV21" s="41">
        <v>53386000</v>
      </c>
      <c r="CW21" s="41">
        <v>411114000</v>
      </c>
      <c r="CX21" s="38" t="s">
        <v>39</v>
      </c>
      <c r="CY21" s="41">
        <v>11669258000</v>
      </c>
      <c r="CZ21" s="41">
        <v>2632202000</v>
      </c>
      <c r="DA21" s="41">
        <v>1151952000</v>
      </c>
      <c r="DB21" s="41">
        <v>1389479000</v>
      </c>
      <c r="DC21" s="41">
        <v>72627365000</v>
      </c>
      <c r="DD21" s="41">
        <v>43613293000</v>
      </c>
      <c r="DE21" s="41">
        <v>27834612000</v>
      </c>
      <c r="DF21" s="41">
        <v>25170447000</v>
      </c>
      <c r="DG21" s="213"/>
      <c r="DH21" s="214">
        <f t="shared" si="3"/>
        <v>22492868000</v>
      </c>
      <c r="DI21" s="214">
        <f t="shared" si="4"/>
        <v>-17782514000</v>
      </c>
      <c r="DJ21" s="214">
        <f t="shared" si="5"/>
        <v>-3674037000</v>
      </c>
      <c r="DK21" s="214">
        <f t="shared" si="6"/>
        <v>-1137230000</v>
      </c>
      <c r="DL21" s="214">
        <f t="shared" si="7"/>
        <v>-100913000</v>
      </c>
      <c r="DM21" s="215">
        <f t="shared" si="8"/>
        <v>-4.4864443253746032E-3</v>
      </c>
      <c r="DN21" s="215">
        <f t="shared" si="9"/>
        <v>-4.4664060433267016E-3</v>
      </c>
      <c r="DO21" s="216" t="str">
        <f t="shared" si="10"/>
        <v>n.a.</v>
      </c>
      <c r="DP21" s="214">
        <f t="shared" si="11"/>
        <v>6036251500</v>
      </c>
      <c r="DQ21" s="214">
        <f t="shared" si="12"/>
        <v>7150730000</v>
      </c>
      <c r="DR21" s="217"/>
      <c r="DS21" s="214">
        <f t="shared" si="13"/>
        <v>10148530000</v>
      </c>
      <c r="DT21" s="214">
        <f t="shared" si="14"/>
        <v>-7612955000</v>
      </c>
      <c r="DU21" s="214">
        <f t="shared" si="15"/>
        <v>-1555201000</v>
      </c>
      <c r="DV21" s="214">
        <f t="shared" si="16"/>
        <v>-853578000</v>
      </c>
      <c r="DW21" s="214">
        <f t="shared" si="17"/>
        <v>126796000</v>
      </c>
      <c r="DX21" s="215">
        <f t="shared" si="18"/>
        <v>1.2494026228429142E-2</v>
      </c>
      <c r="DY21" s="215">
        <f t="shared" si="19"/>
        <v>1.2652101921683413E-2</v>
      </c>
      <c r="DZ21" s="218" t="str">
        <f t="shared" si="20"/>
        <v>n.a.</v>
      </c>
      <c r="EA21" s="214">
        <f t="shared" si="21"/>
        <v>3854398000</v>
      </c>
      <c r="EB21" s="214">
        <f t="shared" si="22"/>
        <v>1892077000</v>
      </c>
      <c r="EC21" s="217"/>
      <c r="ED21" s="214">
        <f t="shared" si="23"/>
        <v>6577207000</v>
      </c>
      <c r="EE21" s="214">
        <f t="shared" si="24"/>
        <v>-4396636000</v>
      </c>
      <c r="EF21" s="214">
        <f t="shared" si="25"/>
        <v>-1176964000</v>
      </c>
      <c r="EG21" s="214">
        <f t="shared" si="26"/>
        <v>-616769000</v>
      </c>
      <c r="EH21" s="214">
        <f t="shared" si="27"/>
        <v>386838000</v>
      </c>
      <c r="EI21" s="215">
        <f t="shared" si="28"/>
        <v>5.8814934667557217E-2</v>
      </c>
      <c r="EJ21" s="215">
        <f t="shared" si="29"/>
        <v>6.2490297428150085E-2</v>
      </c>
      <c r="EK21" s="218" t="str">
        <f t="shared" si="30"/>
        <v>n.a.</v>
      </c>
      <c r="EL21" s="214">
        <f t="shared" si="31"/>
        <v>3589579500</v>
      </c>
      <c r="EM21" s="214">
        <f t="shared" si="32"/>
        <v>1270715500</v>
      </c>
      <c r="EN21" s="217"/>
      <c r="EO21" s="219">
        <f t="shared" si="43"/>
        <v>13072868333.333334</v>
      </c>
      <c r="EP21" s="219">
        <f t="shared" si="43"/>
        <v>-9930701666.666666</v>
      </c>
      <c r="EQ21" s="219">
        <f t="shared" si="43"/>
        <v>-2135400666.6666667</v>
      </c>
      <c r="ER21" s="219">
        <f t="shared" si="43"/>
        <v>-869192333.33333337</v>
      </c>
      <c r="ES21" s="219">
        <f t="shared" si="33"/>
        <v>137573666.66666782</v>
      </c>
      <c r="ET21" s="220">
        <f t="shared" si="34"/>
        <v>1.0523602254593284E-2</v>
      </c>
      <c r="EU21" s="221">
        <f t="shared" si="35"/>
        <v>1.0635526303176174E-2</v>
      </c>
      <c r="EV21" s="219" t="e">
        <f t="shared" si="36"/>
        <v>#VALUE!</v>
      </c>
      <c r="EW21" s="219">
        <f t="shared" si="37"/>
        <v>4493409666.666667</v>
      </c>
      <c r="EX21" s="219">
        <f t="shared" si="37"/>
        <v>3437840833.3333335</v>
      </c>
      <c r="EY21" s="208"/>
      <c r="EZ21" s="222" t="str">
        <f t="shared" si="38"/>
        <v>完整</v>
      </c>
      <c r="FA21" s="222" t="str">
        <f t="shared" si="39"/>
        <v>完整</v>
      </c>
      <c r="FB21" s="222" t="str">
        <f t="shared" si="40"/>
        <v>完整</v>
      </c>
      <c r="FC21" s="222" t="str">
        <f t="shared" si="41"/>
        <v>选择</v>
      </c>
      <c r="FD21" s="222" t="str">
        <f t="shared" si="42"/>
        <v>选择</v>
      </c>
      <c r="FE21" s="208"/>
      <c r="FF21" s="208"/>
      <c r="FG21" s="208"/>
      <c r="FH21" s="208"/>
      <c r="FI21" s="208"/>
      <c r="FJ21" s="208"/>
      <c r="FK21" s="208"/>
      <c r="FL21" s="208"/>
      <c r="FM21" s="208"/>
      <c r="FN21" s="208"/>
      <c r="FO21" s="208"/>
      <c r="FP21" s="208"/>
      <c r="FQ21" s="208"/>
      <c r="FR21" s="208"/>
      <c r="FS21" s="208"/>
      <c r="FT21" s="208"/>
      <c r="FU21" s="208"/>
      <c r="FV21" s="208"/>
      <c r="FW21" s="208"/>
      <c r="FX21" s="208"/>
      <c r="FY21" s="208"/>
      <c r="FZ21" s="208"/>
      <c r="GA21" s="208"/>
      <c r="GB21" s="208"/>
      <c r="GC21" s="208"/>
      <c r="GD21" s="208"/>
      <c r="GE21" s="208"/>
      <c r="GF21" s="208"/>
      <c r="GG21" s="208"/>
      <c r="GH21" s="208"/>
      <c r="GI21" s="208"/>
      <c r="GJ21" s="208"/>
      <c r="GK21" s="208"/>
      <c r="GL21" s="208"/>
      <c r="GM21" s="208"/>
      <c r="GN21" s="208"/>
      <c r="GO21" s="208"/>
      <c r="GP21" s="208"/>
      <c r="GQ21" s="208"/>
      <c r="GR21" s="208"/>
      <c r="GS21" s="208"/>
      <c r="GT21" s="208"/>
      <c r="GU21" s="208"/>
      <c r="GV21" s="208"/>
      <c r="GW21" s="208"/>
      <c r="GX21" s="208"/>
      <c r="GY21" s="208"/>
      <c r="GZ21" s="208"/>
      <c r="HA21" s="208"/>
      <c r="HB21" s="208"/>
      <c r="HC21" s="208"/>
      <c r="HD21" s="208"/>
      <c r="HE21" s="208"/>
      <c r="HF21" s="208"/>
      <c r="HG21" s="208"/>
      <c r="HH21" s="208"/>
      <c r="HI21" s="208"/>
      <c r="HJ21" s="208"/>
      <c r="HK21" s="208"/>
    </row>
    <row r="22" spans="1:219" ht="12.4" customHeight="1" x14ac:dyDescent="0.2">
      <c r="A22" s="204" t="s">
        <v>479</v>
      </c>
      <c r="B22" s="205" t="str">
        <f t="shared" si="1"/>
        <v>SHENZHEN DESAY BATTERY TECHNOLOGY CO., LTD.</v>
      </c>
      <c r="C22" s="206" t="s">
        <v>40</v>
      </c>
      <c r="D22" s="206"/>
      <c r="E22" s="223"/>
      <c r="F22" s="208"/>
      <c r="G22" s="208"/>
      <c r="H22" s="209">
        <f t="shared" si="2"/>
        <v>4.5601051173716795E-2</v>
      </c>
      <c r="I22" s="235" t="s">
        <v>371</v>
      </c>
      <c r="J22" s="206" t="str">
        <f>VLOOKUP(Z22,[1]AP2022!FF:FI,2,0)</f>
        <v>final include</v>
      </c>
      <c r="K22" s="206" t="str">
        <f>VLOOKUP(Z22,[1]AP2022!FF:FI,4,0)</f>
        <v>include</v>
      </c>
      <c r="L22" s="210"/>
      <c r="M22" s="211" t="s">
        <v>85</v>
      </c>
      <c r="N22" s="211" t="s">
        <v>480</v>
      </c>
      <c r="O22" s="211" t="s">
        <v>46</v>
      </c>
      <c r="P22" s="240" t="s">
        <v>481</v>
      </c>
      <c r="Q22" s="225"/>
      <c r="R22" s="38" t="s">
        <v>48</v>
      </c>
      <c r="S22" s="211" t="s">
        <v>482</v>
      </c>
      <c r="T22" s="211" t="s">
        <v>44</v>
      </c>
      <c r="U22" s="38" t="s">
        <v>180</v>
      </c>
      <c r="V22" s="38" t="s">
        <v>483</v>
      </c>
      <c r="W22" s="38" t="s">
        <v>484</v>
      </c>
      <c r="X22" s="38" t="s">
        <v>485</v>
      </c>
      <c r="Y22" s="38" t="s">
        <v>486</v>
      </c>
      <c r="Z22" s="38" t="s">
        <v>487</v>
      </c>
      <c r="AA22" s="41">
        <v>21732165000</v>
      </c>
      <c r="AB22" s="41">
        <v>19462930000</v>
      </c>
      <c r="AC22" s="41">
        <v>19377132000</v>
      </c>
      <c r="AD22" s="41">
        <v>18416021000</v>
      </c>
      <c r="AE22" s="41">
        <v>21659476000</v>
      </c>
      <c r="AF22" s="41">
        <v>19398442000</v>
      </c>
      <c r="AG22" s="41">
        <v>19266322000</v>
      </c>
      <c r="AH22" s="41">
        <v>18398497000</v>
      </c>
      <c r="AI22" s="41">
        <v>-59016000</v>
      </c>
      <c r="AJ22" s="41">
        <v>-42992000</v>
      </c>
      <c r="AK22" s="41">
        <v>-50127000</v>
      </c>
      <c r="AL22" s="41">
        <v>-38743000</v>
      </c>
      <c r="AM22" s="41">
        <v>21600460000</v>
      </c>
      <c r="AN22" s="41">
        <v>19355450000</v>
      </c>
      <c r="AO22" s="41">
        <v>19216195000</v>
      </c>
      <c r="AP22" s="41">
        <v>18359754000</v>
      </c>
      <c r="AQ22" s="41">
        <v>131705000</v>
      </c>
      <c r="AR22" s="41">
        <v>107480000</v>
      </c>
      <c r="AS22" s="41">
        <v>160937000</v>
      </c>
      <c r="AT22" s="41">
        <v>56267000</v>
      </c>
      <c r="AU22" s="41">
        <v>-19238154000</v>
      </c>
      <c r="AV22" s="41">
        <v>-17357304000</v>
      </c>
      <c r="AW22" s="41">
        <v>-17365811000</v>
      </c>
      <c r="AX22" s="41">
        <v>-16720662000</v>
      </c>
      <c r="AY22" s="38" t="s">
        <v>39</v>
      </c>
      <c r="AZ22" s="38" t="s">
        <v>39</v>
      </c>
      <c r="BA22" s="38" t="s">
        <v>39</v>
      </c>
      <c r="BB22" s="38" t="s">
        <v>39</v>
      </c>
      <c r="BC22" s="41">
        <v>-1154977000</v>
      </c>
      <c r="BD22" s="41">
        <v>-852848000</v>
      </c>
      <c r="BE22" s="41">
        <v>-797229000</v>
      </c>
      <c r="BF22" s="41">
        <v>-662969000</v>
      </c>
      <c r="BG22" s="41">
        <v>1339034000</v>
      </c>
      <c r="BH22" s="41">
        <v>1252778000</v>
      </c>
      <c r="BI22" s="41">
        <v>1214092000</v>
      </c>
      <c r="BJ22" s="41">
        <v>1032390000</v>
      </c>
      <c r="BK22" s="41">
        <v>-291950000</v>
      </c>
      <c r="BL22" s="41">
        <v>-255359000</v>
      </c>
      <c r="BM22" s="41">
        <v>-234230000</v>
      </c>
      <c r="BN22" s="41">
        <v>-161525000</v>
      </c>
      <c r="BO22" s="41">
        <v>-281526000</v>
      </c>
      <c r="BP22" s="41">
        <v>-246888000</v>
      </c>
      <c r="BQ22" s="41">
        <v>-226896000</v>
      </c>
      <c r="BR22" s="41">
        <v>-155985000</v>
      </c>
      <c r="BS22" s="41">
        <v>-10424000</v>
      </c>
      <c r="BT22" s="41">
        <v>-8471000</v>
      </c>
      <c r="BU22" s="41">
        <v>-7334000</v>
      </c>
      <c r="BV22" s="41">
        <v>-5540000</v>
      </c>
      <c r="BW22" s="41">
        <v>866209000</v>
      </c>
      <c r="BX22" s="41">
        <v>793765000</v>
      </c>
      <c r="BY22" s="41">
        <v>669692000</v>
      </c>
      <c r="BZ22" s="41">
        <v>502180000</v>
      </c>
      <c r="CA22" s="41">
        <v>8643345000</v>
      </c>
      <c r="CB22" s="41">
        <v>8251050000</v>
      </c>
      <c r="CC22" s="41">
        <v>7170630000</v>
      </c>
      <c r="CD22" s="41">
        <v>7189533000</v>
      </c>
      <c r="CE22" s="41">
        <v>2914670000</v>
      </c>
      <c r="CF22" s="41">
        <v>2583066000</v>
      </c>
      <c r="CG22" s="41">
        <v>1699323000</v>
      </c>
      <c r="CH22" s="41">
        <v>2015559000</v>
      </c>
      <c r="CI22" s="41">
        <v>4587602000</v>
      </c>
      <c r="CJ22" s="41">
        <v>5150216000</v>
      </c>
      <c r="CK22" s="41">
        <v>4643767000</v>
      </c>
      <c r="CL22" s="41">
        <v>3924911000</v>
      </c>
      <c r="CM22" s="41">
        <v>456328000</v>
      </c>
      <c r="CN22" s="41">
        <v>228798000</v>
      </c>
      <c r="CO22" s="41">
        <v>305008000</v>
      </c>
      <c r="CP22" s="41">
        <v>510218000</v>
      </c>
      <c r="CQ22" s="41">
        <v>605316000</v>
      </c>
      <c r="CR22" s="41">
        <v>248524000</v>
      </c>
      <c r="CS22" s="41">
        <v>496557000</v>
      </c>
      <c r="CT22" s="41">
        <v>719638000</v>
      </c>
      <c r="CU22" s="41">
        <v>13012000</v>
      </c>
      <c r="CV22" s="41">
        <v>24988000</v>
      </c>
      <c r="CW22" s="38" t="s">
        <v>39</v>
      </c>
      <c r="CX22" s="41">
        <v>5570000</v>
      </c>
      <c r="CY22" s="41">
        <v>265746000</v>
      </c>
      <c r="CZ22" s="41">
        <v>709423000</v>
      </c>
      <c r="DA22" s="41">
        <v>306855000</v>
      </c>
      <c r="DB22" s="41">
        <v>83421000</v>
      </c>
      <c r="DC22" s="41">
        <v>12514553000</v>
      </c>
      <c r="DD22" s="41">
        <v>10776937000</v>
      </c>
      <c r="DE22" s="41">
        <v>9039291000</v>
      </c>
      <c r="DF22" s="41">
        <v>8770155000</v>
      </c>
      <c r="DG22" s="213"/>
      <c r="DH22" s="214">
        <f t="shared" si="3"/>
        <v>21600460000</v>
      </c>
      <c r="DI22" s="214">
        <f t="shared" si="4"/>
        <v>-19238154000</v>
      </c>
      <c r="DJ22" s="214">
        <f t="shared" si="5"/>
        <v>-1154977000</v>
      </c>
      <c r="DK22" s="214">
        <f t="shared" si="6"/>
        <v>-291950000</v>
      </c>
      <c r="DL22" s="214">
        <f t="shared" si="7"/>
        <v>915379000</v>
      </c>
      <c r="DM22" s="215">
        <f t="shared" si="8"/>
        <v>4.2377754918182298E-2</v>
      </c>
      <c r="DN22" s="215">
        <f t="shared" si="9"/>
        <v>4.4253102030395723E-2</v>
      </c>
      <c r="DO22" s="216" t="str">
        <f t="shared" si="10"/>
        <v>n.a.</v>
      </c>
      <c r="DP22" s="214">
        <f t="shared" si="11"/>
        <v>2748868000</v>
      </c>
      <c r="DQ22" s="214">
        <f t="shared" si="12"/>
        <v>487584500</v>
      </c>
      <c r="DR22" s="217"/>
      <c r="DS22" s="214">
        <f t="shared" si="13"/>
        <v>19355450000</v>
      </c>
      <c r="DT22" s="214">
        <f t="shared" si="14"/>
        <v>-17357304000</v>
      </c>
      <c r="DU22" s="214">
        <f t="shared" si="15"/>
        <v>-852848000</v>
      </c>
      <c r="DV22" s="214">
        <f t="shared" si="16"/>
        <v>-255359000</v>
      </c>
      <c r="DW22" s="214">
        <f t="shared" si="17"/>
        <v>889939000</v>
      </c>
      <c r="DX22" s="215">
        <f t="shared" si="18"/>
        <v>4.5978729505126464E-2</v>
      </c>
      <c r="DY22" s="215">
        <f t="shared" si="19"/>
        <v>4.8194658680174085E-2</v>
      </c>
      <c r="DZ22" s="218" t="str">
        <f t="shared" si="20"/>
        <v>n.a.</v>
      </c>
      <c r="EA22" s="214">
        <f t="shared" si="21"/>
        <v>2141194500</v>
      </c>
      <c r="EB22" s="214">
        <f t="shared" si="22"/>
        <v>508139000</v>
      </c>
      <c r="EC22" s="217"/>
      <c r="ED22" s="214">
        <f t="shared" si="23"/>
        <v>19216195000</v>
      </c>
      <c r="EE22" s="214">
        <f t="shared" si="24"/>
        <v>-17365811000</v>
      </c>
      <c r="EF22" s="214">
        <f t="shared" si="25"/>
        <v>-797229000</v>
      </c>
      <c r="EG22" s="214">
        <f t="shared" si="26"/>
        <v>-234230000</v>
      </c>
      <c r="EH22" s="214">
        <f t="shared" si="27"/>
        <v>818925000</v>
      </c>
      <c r="EI22" s="215">
        <f t="shared" si="28"/>
        <v>4.2616397262829606E-2</v>
      </c>
      <c r="EJ22" s="215">
        <f t="shared" si="29"/>
        <v>4.4513397911755383E-2</v>
      </c>
      <c r="EK22" s="218" t="str">
        <f t="shared" si="30"/>
        <v>n.a.</v>
      </c>
      <c r="EL22" s="214">
        <f t="shared" si="31"/>
        <v>1857441000</v>
      </c>
      <c r="EM22" s="214">
        <f t="shared" si="32"/>
        <v>195138000</v>
      </c>
      <c r="EN22" s="217"/>
      <c r="EO22" s="219">
        <f t="shared" si="43"/>
        <v>20057368333.333332</v>
      </c>
      <c r="EP22" s="219">
        <f t="shared" si="43"/>
        <v>-17987089666.666668</v>
      </c>
      <c r="EQ22" s="219">
        <f t="shared" si="43"/>
        <v>-935018000</v>
      </c>
      <c r="ER22" s="219">
        <f t="shared" si="43"/>
        <v>-260513000</v>
      </c>
      <c r="ES22" s="219">
        <f t="shared" si="33"/>
        <v>874747666.66666412</v>
      </c>
      <c r="ET22" s="220">
        <f t="shared" si="34"/>
        <v>4.3612285127801208E-2</v>
      </c>
      <c r="EU22" s="221">
        <f t="shared" si="35"/>
        <v>4.5601051173716795E-2</v>
      </c>
      <c r="EV22" s="219" t="e">
        <f t="shared" si="36"/>
        <v>#VALUE!</v>
      </c>
      <c r="EW22" s="219">
        <f t="shared" si="37"/>
        <v>2249167833.3333335</v>
      </c>
      <c r="EX22" s="219">
        <f t="shared" si="37"/>
        <v>396953833.33333331</v>
      </c>
      <c r="EY22" s="208"/>
      <c r="EZ22" s="222" t="str">
        <f t="shared" si="38"/>
        <v>完整</v>
      </c>
      <c r="FA22" s="222" t="str">
        <f t="shared" si="39"/>
        <v>完整</v>
      </c>
      <c r="FB22" s="222" t="str">
        <f t="shared" si="40"/>
        <v>完整</v>
      </c>
      <c r="FC22" s="222" t="str">
        <f t="shared" si="41"/>
        <v>选择</v>
      </c>
      <c r="FD22" s="222" t="str">
        <f t="shared" si="42"/>
        <v>选择</v>
      </c>
      <c r="FE22" s="208"/>
      <c r="FF22" s="208"/>
      <c r="FG22" s="208"/>
      <c r="FH22" s="208"/>
      <c r="FI22" s="208"/>
      <c r="FJ22" s="208"/>
      <c r="FK22" s="208"/>
      <c r="FL22" s="208"/>
      <c r="FM22" s="208"/>
      <c r="FN22" s="208"/>
      <c r="FO22" s="208"/>
      <c r="FP22" s="208"/>
      <c r="FQ22" s="208"/>
      <c r="FR22" s="208"/>
      <c r="FS22" s="208"/>
      <c r="FT22" s="208"/>
      <c r="FU22" s="208"/>
      <c r="FV22" s="208"/>
      <c r="FW22" s="208"/>
      <c r="FX22" s="208"/>
      <c r="FY22" s="208"/>
      <c r="FZ22" s="208"/>
      <c r="GA22" s="208"/>
      <c r="GB22" s="208"/>
      <c r="GC22" s="208"/>
      <c r="GD22" s="208"/>
      <c r="GE22" s="208"/>
      <c r="GF22" s="208"/>
      <c r="GG22" s="208"/>
      <c r="GH22" s="208"/>
      <c r="GI22" s="208"/>
      <c r="GJ22" s="208"/>
      <c r="GK22" s="208"/>
      <c r="GL22" s="208"/>
      <c r="GM22" s="208"/>
      <c r="GN22" s="208"/>
      <c r="GO22" s="208"/>
      <c r="GP22" s="208"/>
      <c r="GQ22" s="208"/>
      <c r="GR22" s="208"/>
      <c r="GS22" s="208"/>
      <c r="GT22" s="208"/>
      <c r="GU22" s="208"/>
      <c r="GV22" s="208"/>
      <c r="GW22" s="208"/>
      <c r="GX22" s="208"/>
      <c r="GY22" s="208"/>
      <c r="GZ22" s="208"/>
      <c r="HA22" s="208"/>
      <c r="HB22" s="208"/>
      <c r="HC22" s="208"/>
      <c r="HD22" s="208"/>
      <c r="HE22" s="208"/>
      <c r="HF22" s="208"/>
      <c r="HG22" s="208"/>
      <c r="HH22" s="208"/>
      <c r="HI22" s="208"/>
      <c r="HJ22" s="208"/>
      <c r="HK22" s="208"/>
    </row>
    <row r="23" spans="1:219" ht="12.4" customHeight="1" x14ac:dyDescent="0.2">
      <c r="A23" s="204" t="s">
        <v>488</v>
      </c>
      <c r="B23" s="205" t="str">
        <f t="shared" si="1"/>
        <v>BEIJING EASPRING MATERIAL TECHNOLOGY CO.,LTD</v>
      </c>
      <c r="C23" s="206" t="s">
        <v>35</v>
      </c>
      <c r="D23" s="206" t="s">
        <v>32</v>
      </c>
      <c r="E23" s="223"/>
      <c r="F23" s="224"/>
      <c r="G23" s="239"/>
      <c r="H23" s="209" t="str">
        <f t="shared" si="2"/>
        <v/>
      </c>
      <c r="I23" s="206" t="s">
        <v>328</v>
      </c>
      <c r="J23" s="206" t="str">
        <f>VLOOKUP(Z23,[1]AP2022!FF:FI,2,0)</f>
        <v>exclude</v>
      </c>
      <c r="K23" s="206" t="str">
        <f>VLOOKUP(Z23,[1]AP2022!FF:FI,4,0)</f>
        <v>ok, sda/sdp</v>
      </c>
      <c r="L23" s="210"/>
      <c r="M23" s="211" t="s">
        <v>489</v>
      </c>
      <c r="N23" s="211" t="s">
        <v>490</v>
      </c>
      <c r="O23" s="211" t="s">
        <v>36</v>
      </c>
      <c r="P23" s="211" t="s">
        <v>491</v>
      </c>
      <c r="Q23" s="225"/>
      <c r="R23" s="38" t="s">
        <v>48</v>
      </c>
      <c r="S23" s="211" t="s">
        <v>492</v>
      </c>
      <c r="T23" s="211" t="s">
        <v>44</v>
      </c>
      <c r="U23" s="38" t="s">
        <v>180</v>
      </c>
      <c r="V23" s="38" t="s">
        <v>493</v>
      </c>
      <c r="W23" s="38" t="s">
        <v>494</v>
      </c>
      <c r="X23" s="37"/>
      <c r="Y23" s="37"/>
      <c r="Z23" s="38" t="s">
        <v>495</v>
      </c>
      <c r="AA23" s="41">
        <v>21250430000</v>
      </c>
      <c r="AB23" s="41">
        <v>8265866000</v>
      </c>
      <c r="AC23" s="41">
        <v>3205888000</v>
      </c>
      <c r="AD23" s="41">
        <v>2294569000</v>
      </c>
      <c r="AE23" s="41">
        <v>19993087000</v>
      </c>
      <c r="AF23" s="41">
        <v>8062252000</v>
      </c>
      <c r="AG23" s="41">
        <v>3160814000</v>
      </c>
      <c r="AH23" s="41">
        <v>2248325000</v>
      </c>
      <c r="AI23" s="41">
        <v>-44523000</v>
      </c>
      <c r="AJ23" s="41">
        <v>-21290000</v>
      </c>
      <c r="AK23" s="41">
        <v>-8007000</v>
      </c>
      <c r="AL23" s="41">
        <v>-6135000</v>
      </c>
      <c r="AM23" s="41">
        <v>19948564000</v>
      </c>
      <c r="AN23" s="41">
        <v>8040962000</v>
      </c>
      <c r="AO23" s="41">
        <v>3152807000</v>
      </c>
      <c r="AP23" s="41">
        <v>2242190000</v>
      </c>
      <c r="AQ23" s="41">
        <v>1301866000</v>
      </c>
      <c r="AR23" s="41">
        <v>224904000</v>
      </c>
      <c r="AS23" s="41">
        <v>53081000</v>
      </c>
      <c r="AT23" s="41">
        <v>52379000</v>
      </c>
      <c r="AU23" s="41">
        <v>-16221332000</v>
      </c>
      <c r="AV23" s="41">
        <v>-6451729000</v>
      </c>
      <c r="AW23" s="41">
        <v>-2487414000</v>
      </c>
      <c r="AX23" s="41">
        <v>-1772482000</v>
      </c>
      <c r="AY23" s="38" t="s">
        <v>39</v>
      </c>
      <c r="AZ23" s="38" t="s">
        <v>39</v>
      </c>
      <c r="BA23" s="38" t="s">
        <v>39</v>
      </c>
      <c r="BB23" s="38" t="s">
        <v>39</v>
      </c>
      <c r="BC23" s="41">
        <v>-2369465000</v>
      </c>
      <c r="BD23" s="41">
        <v>-730317000</v>
      </c>
      <c r="BE23" s="41">
        <v>-273456000</v>
      </c>
      <c r="BF23" s="41">
        <v>-192613000</v>
      </c>
      <c r="BG23" s="41">
        <v>2659633000</v>
      </c>
      <c r="BH23" s="41">
        <v>1083820000</v>
      </c>
      <c r="BI23" s="41">
        <v>445018000</v>
      </c>
      <c r="BJ23" s="41">
        <v>329474000</v>
      </c>
      <c r="BK23" s="41">
        <v>-165368000</v>
      </c>
      <c r="BL23" s="41">
        <v>-120529000</v>
      </c>
      <c r="BM23" s="41">
        <v>-76442000</v>
      </c>
      <c r="BN23" s="41">
        <v>-343263000</v>
      </c>
      <c r="BO23" s="41">
        <v>-159200000</v>
      </c>
      <c r="BP23" s="41">
        <v>-115387000</v>
      </c>
      <c r="BQ23" s="41">
        <v>-72995000</v>
      </c>
      <c r="BR23" s="41">
        <v>-51117000</v>
      </c>
      <c r="BS23" s="41">
        <v>-6168000</v>
      </c>
      <c r="BT23" s="41">
        <v>-5142000</v>
      </c>
      <c r="BU23" s="41">
        <v>-3447000</v>
      </c>
      <c r="BV23" s="41">
        <v>-292146000</v>
      </c>
      <c r="BW23" s="41">
        <v>2258599000</v>
      </c>
      <c r="BX23" s="41">
        <v>1090983000</v>
      </c>
      <c r="BY23" s="41">
        <v>384899000</v>
      </c>
      <c r="BZ23" s="41">
        <v>-209045000</v>
      </c>
      <c r="CA23" s="41">
        <v>18111659000</v>
      </c>
      <c r="CB23" s="41">
        <v>12366578000</v>
      </c>
      <c r="CC23" s="41">
        <v>4185623000</v>
      </c>
      <c r="CD23" s="41">
        <v>3265458000</v>
      </c>
      <c r="CE23" s="41">
        <v>2865118000</v>
      </c>
      <c r="CF23" s="41">
        <v>1439461000</v>
      </c>
      <c r="CG23" s="41">
        <v>522851000</v>
      </c>
      <c r="CH23" s="41">
        <v>215481000</v>
      </c>
      <c r="CI23" s="41">
        <v>5773761000</v>
      </c>
      <c r="CJ23" s="41">
        <v>2362749000</v>
      </c>
      <c r="CK23" s="41">
        <v>967921000</v>
      </c>
      <c r="CL23" s="41">
        <v>571818000</v>
      </c>
      <c r="CM23" s="41">
        <v>1537743000</v>
      </c>
      <c r="CN23" s="41">
        <v>863874000</v>
      </c>
      <c r="CO23" s="41">
        <v>247111000</v>
      </c>
      <c r="CP23" s="41">
        <v>154470000</v>
      </c>
      <c r="CQ23" s="41">
        <v>7216231000</v>
      </c>
      <c r="CR23" s="41">
        <v>7297810000</v>
      </c>
      <c r="CS23" s="41">
        <v>2437865000</v>
      </c>
      <c r="CT23" s="41">
        <v>2304614000</v>
      </c>
      <c r="CU23" s="41">
        <v>2057230000</v>
      </c>
      <c r="CV23" s="41">
        <v>3008429000</v>
      </c>
      <c r="CW23" s="41">
        <v>711363000</v>
      </c>
      <c r="CX23" s="41">
        <v>156075000</v>
      </c>
      <c r="CY23" s="41">
        <v>673392000</v>
      </c>
      <c r="CZ23" s="41">
        <v>165246000</v>
      </c>
      <c r="DA23" s="41">
        <v>408317000</v>
      </c>
      <c r="DB23" s="41">
        <v>632734000</v>
      </c>
      <c r="DC23" s="41">
        <v>21555475000</v>
      </c>
      <c r="DD23" s="41">
        <v>14486630000</v>
      </c>
      <c r="DE23" s="41">
        <v>5941351000</v>
      </c>
      <c r="DF23" s="41">
        <v>4588350000</v>
      </c>
      <c r="DG23" s="213"/>
      <c r="DH23" s="214">
        <f t="shared" si="3"/>
        <v>19948564000</v>
      </c>
      <c r="DI23" s="214">
        <f t="shared" si="4"/>
        <v>-16221332000</v>
      </c>
      <c r="DJ23" s="214">
        <f t="shared" si="5"/>
        <v>-2369465000</v>
      </c>
      <c r="DK23" s="214">
        <f t="shared" si="6"/>
        <v>-165368000</v>
      </c>
      <c r="DL23" s="214">
        <f t="shared" si="7"/>
        <v>1192399000</v>
      </c>
      <c r="DM23" s="215">
        <f t="shared" si="8"/>
        <v>5.9773675939781931E-2</v>
      </c>
      <c r="DN23" s="215">
        <f t="shared" si="9"/>
        <v>6.3573710297387551E-2</v>
      </c>
      <c r="DO23" s="216" t="str">
        <f t="shared" si="10"/>
        <v>n.a.</v>
      </c>
      <c r="DP23" s="214">
        <f t="shared" si="11"/>
        <v>2152289500</v>
      </c>
      <c r="DQ23" s="214">
        <f t="shared" si="12"/>
        <v>419319000</v>
      </c>
      <c r="DR23" s="217"/>
      <c r="DS23" s="214">
        <f t="shared" si="13"/>
        <v>8040962000</v>
      </c>
      <c r="DT23" s="214">
        <f t="shared" si="14"/>
        <v>-6451729000</v>
      </c>
      <c r="DU23" s="214">
        <f t="shared" si="15"/>
        <v>-730317000</v>
      </c>
      <c r="DV23" s="214">
        <f t="shared" si="16"/>
        <v>-120529000</v>
      </c>
      <c r="DW23" s="214">
        <f t="shared" si="17"/>
        <v>738387000</v>
      </c>
      <c r="DX23" s="215">
        <f t="shared" si="18"/>
        <v>9.1828191701440701E-2</v>
      </c>
      <c r="DY23" s="215">
        <f t="shared" si="19"/>
        <v>0.10111323745391181</v>
      </c>
      <c r="DZ23" s="218" t="str">
        <f t="shared" si="20"/>
        <v>n.a.</v>
      </c>
      <c r="EA23" s="214">
        <f t="shared" si="21"/>
        <v>981156000</v>
      </c>
      <c r="EB23" s="214">
        <f t="shared" si="22"/>
        <v>286781500</v>
      </c>
      <c r="EC23" s="217"/>
      <c r="ED23" s="214">
        <f t="shared" si="23"/>
        <v>3152807000</v>
      </c>
      <c r="EE23" s="214">
        <f t="shared" si="24"/>
        <v>-2487414000</v>
      </c>
      <c r="EF23" s="214">
        <f t="shared" si="25"/>
        <v>-273456000</v>
      </c>
      <c r="EG23" s="214">
        <f t="shared" si="26"/>
        <v>-76442000</v>
      </c>
      <c r="EH23" s="214">
        <f t="shared" si="27"/>
        <v>315495000</v>
      </c>
      <c r="EI23" s="215">
        <f t="shared" si="28"/>
        <v>0.10006797117616144</v>
      </c>
      <c r="EJ23" s="215">
        <f t="shared" si="29"/>
        <v>0.11119503248144723</v>
      </c>
      <c r="EK23" s="218" t="str">
        <f t="shared" si="30"/>
        <v>n.a.</v>
      </c>
      <c r="EL23" s="214">
        <f t="shared" si="31"/>
        <v>369166000</v>
      </c>
      <c r="EM23" s="214">
        <f t="shared" si="32"/>
        <v>520525500</v>
      </c>
      <c r="EN23" s="217"/>
      <c r="EO23" s="219">
        <f t="shared" si="43"/>
        <v>10380777666.666666</v>
      </c>
      <c r="EP23" s="219">
        <f t="shared" si="43"/>
        <v>-8386825000</v>
      </c>
      <c r="EQ23" s="219">
        <f t="shared" si="43"/>
        <v>-1124412666.6666667</v>
      </c>
      <c r="ER23" s="219">
        <f t="shared" si="43"/>
        <v>-120779666.66666667</v>
      </c>
      <c r="ES23" s="219">
        <f t="shared" si="33"/>
        <v>748760333.33333266</v>
      </c>
      <c r="ET23" s="220">
        <f t="shared" si="34"/>
        <v>7.2129502950212435E-2</v>
      </c>
      <c r="EU23" s="221">
        <f t="shared" si="35"/>
        <v>7.7736605678865686E-2</v>
      </c>
      <c r="EV23" s="219" t="e">
        <f t="shared" si="36"/>
        <v>#VALUE!</v>
      </c>
      <c r="EW23" s="219">
        <f t="shared" si="37"/>
        <v>1167537166.6666667</v>
      </c>
      <c r="EX23" s="219">
        <f t="shared" si="37"/>
        <v>408875333.33333331</v>
      </c>
      <c r="EY23" s="208"/>
      <c r="EZ23" s="222" t="str">
        <f t="shared" si="38"/>
        <v>完整</v>
      </c>
      <c r="FA23" s="222" t="str">
        <f t="shared" si="39"/>
        <v>完整</v>
      </c>
      <c r="FB23" s="222" t="str">
        <f t="shared" si="40"/>
        <v>完整</v>
      </c>
      <c r="FC23" s="222" t="str">
        <f t="shared" si="41"/>
        <v>选择</v>
      </c>
      <c r="FD23" s="222" t="str">
        <f t="shared" si="42"/>
        <v>选择</v>
      </c>
      <c r="FE23" s="208"/>
      <c r="FF23" s="208"/>
      <c r="FG23" s="208"/>
      <c r="FH23" s="208"/>
      <c r="FI23" s="208"/>
      <c r="FJ23" s="208"/>
      <c r="FK23" s="208"/>
      <c r="FL23" s="208"/>
      <c r="FM23" s="208"/>
      <c r="FN23" s="208"/>
      <c r="FO23" s="208"/>
      <c r="FP23" s="208"/>
      <c r="FQ23" s="208"/>
      <c r="FR23" s="208"/>
      <c r="FS23" s="208"/>
      <c r="FT23" s="208"/>
      <c r="FU23" s="208"/>
      <c r="FV23" s="208"/>
      <c r="FW23" s="208"/>
      <c r="FX23" s="208"/>
      <c r="FY23" s="208"/>
      <c r="FZ23" s="208"/>
      <c r="GA23" s="208"/>
      <c r="GB23" s="208"/>
      <c r="GC23" s="208"/>
      <c r="GD23" s="208"/>
      <c r="GE23" s="208"/>
      <c r="GF23" s="208"/>
      <c r="GG23" s="208"/>
      <c r="GH23" s="208"/>
      <c r="GI23" s="208"/>
      <c r="GJ23" s="208"/>
      <c r="GK23" s="208"/>
      <c r="GL23" s="208"/>
      <c r="GM23" s="208"/>
      <c r="GN23" s="208"/>
      <c r="GO23" s="208"/>
      <c r="GP23" s="208"/>
      <c r="GQ23" s="208"/>
      <c r="GR23" s="208"/>
      <c r="GS23" s="208"/>
      <c r="GT23" s="208"/>
      <c r="GU23" s="208"/>
      <c r="GV23" s="208"/>
      <c r="GW23" s="208"/>
      <c r="GX23" s="208"/>
      <c r="GY23" s="208"/>
      <c r="GZ23" s="208"/>
      <c r="HA23" s="208"/>
      <c r="HB23" s="208"/>
      <c r="HC23" s="208"/>
      <c r="HD23" s="208"/>
      <c r="HE23" s="208"/>
      <c r="HF23" s="208"/>
      <c r="HG23" s="208"/>
      <c r="HH23" s="208"/>
      <c r="HI23" s="208"/>
      <c r="HJ23" s="208"/>
      <c r="HK23" s="208"/>
    </row>
    <row r="24" spans="1:219" ht="12.4" customHeight="1" x14ac:dyDescent="0.2">
      <c r="A24" s="204" t="s">
        <v>496</v>
      </c>
      <c r="B24" s="241" t="str">
        <f t="shared" si="1"/>
        <v>CALB CO., LTD.</v>
      </c>
      <c r="C24" s="206" t="s">
        <v>371</v>
      </c>
      <c r="D24" s="206"/>
      <c r="E24" s="206"/>
      <c r="F24" s="208"/>
      <c r="G24" s="208"/>
      <c r="H24" s="209">
        <f t="shared" si="2"/>
        <v>7.4371356039829202E-3</v>
      </c>
      <c r="I24" s="235" t="s">
        <v>497</v>
      </c>
      <c r="J24" s="206" t="str">
        <f>VLOOKUP(Z24,[1]AP2022!FF:FI,2,0)</f>
        <v>exclude</v>
      </c>
      <c r="K24" s="206" t="str">
        <f>VLOOKUP(Z24,[1]AP2022!FF:FI,4,0)</f>
        <v>ok, loss</v>
      </c>
      <c r="L24" s="210"/>
      <c r="M24" s="211" t="s">
        <v>106</v>
      </c>
      <c r="N24" s="211" t="s">
        <v>498</v>
      </c>
      <c r="O24" s="211" t="s">
        <v>36</v>
      </c>
      <c r="P24" s="242" t="s">
        <v>499</v>
      </c>
      <c r="Q24" s="225"/>
      <c r="R24" s="38" t="s">
        <v>48</v>
      </c>
      <c r="S24" s="211" t="s">
        <v>500</v>
      </c>
      <c r="T24" s="211" t="s">
        <v>38</v>
      </c>
      <c r="U24" s="38" t="s">
        <v>178</v>
      </c>
      <c r="V24" s="38" t="s">
        <v>418</v>
      </c>
      <c r="W24" s="38" t="s">
        <v>501</v>
      </c>
      <c r="X24" s="37"/>
      <c r="Y24" s="37"/>
      <c r="Z24" s="38" t="s">
        <v>502</v>
      </c>
      <c r="AA24" s="41">
        <v>20399548000</v>
      </c>
      <c r="AB24" s="41">
        <v>6901413000</v>
      </c>
      <c r="AC24" s="41">
        <v>2964215000</v>
      </c>
      <c r="AD24" s="41">
        <v>2043172000</v>
      </c>
      <c r="AE24" s="41">
        <v>20374942000</v>
      </c>
      <c r="AF24" s="41">
        <v>6817115000</v>
      </c>
      <c r="AG24" s="41">
        <v>2825419000</v>
      </c>
      <c r="AH24" s="41">
        <v>1733832000</v>
      </c>
      <c r="AI24" s="38" t="s">
        <v>39</v>
      </c>
      <c r="AJ24" s="38" t="s">
        <v>39</v>
      </c>
      <c r="AK24" s="38" t="s">
        <v>39</v>
      </c>
      <c r="AL24" s="38" t="s">
        <v>39</v>
      </c>
      <c r="AM24" s="41">
        <v>20374942000</v>
      </c>
      <c r="AN24" s="41">
        <v>6817115000</v>
      </c>
      <c r="AO24" s="41">
        <v>2825419000</v>
      </c>
      <c r="AP24" s="41">
        <v>1733832000</v>
      </c>
      <c r="AQ24" s="41">
        <v>24606000</v>
      </c>
      <c r="AR24" s="41">
        <v>84298000</v>
      </c>
      <c r="AS24" s="41">
        <v>138796000</v>
      </c>
      <c r="AT24" s="41">
        <v>309340000</v>
      </c>
      <c r="AU24" s="41">
        <v>-17309017000</v>
      </c>
      <c r="AV24" s="41">
        <v>-5781664000</v>
      </c>
      <c r="AW24" s="41">
        <v>-2124278000</v>
      </c>
      <c r="AX24" s="41">
        <v>-1373560000</v>
      </c>
      <c r="AY24" s="41">
        <v>-664758000</v>
      </c>
      <c r="AZ24" s="41">
        <v>-222523000</v>
      </c>
      <c r="BA24" s="41">
        <v>-201989000</v>
      </c>
      <c r="BB24" s="41">
        <v>-135892000</v>
      </c>
      <c r="BC24" s="41">
        <v>-879238000</v>
      </c>
      <c r="BD24" s="41">
        <v>-483586000</v>
      </c>
      <c r="BE24" s="41">
        <v>-325439000</v>
      </c>
      <c r="BF24" s="41">
        <v>-230161000</v>
      </c>
      <c r="BG24" s="41">
        <v>1546535000</v>
      </c>
      <c r="BH24" s="41">
        <v>413640000</v>
      </c>
      <c r="BI24" s="41">
        <v>312509000</v>
      </c>
      <c r="BJ24" s="41">
        <v>303559000</v>
      </c>
      <c r="BK24" s="41">
        <v>-962405000</v>
      </c>
      <c r="BL24" s="41">
        <v>-524516000</v>
      </c>
      <c r="BM24" s="41">
        <v>-316467000</v>
      </c>
      <c r="BN24" s="41">
        <v>-295674000</v>
      </c>
      <c r="BO24" s="41">
        <v>-824785000</v>
      </c>
      <c r="BP24" s="41">
        <v>-441070000</v>
      </c>
      <c r="BQ24" s="41">
        <v>-244159000</v>
      </c>
      <c r="BR24" s="41">
        <v>-238947000</v>
      </c>
      <c r="BS24" s="41">
        <v>-137620000</v>
      </c>
      <c r="BT24" s="41">
        <v>-83446000</v>
      </c>
      <c r="BU24" s="41">
        <v>-72308000</v>
      </c>
      <c r="BV24" s="41">
        <v>-56727000</v>
      </c>
      <c r="BW24" s="41">
        <v>691626000</v>
      </c>
      <c r="BX24" s="41">
        <v>140029000</v>
      </c>
      <c r="BY24" s="41">
        <v>5157000</v>
      </c>
      <c r="BZ24" s="41">
        <v>-118690000</v>
      </c>
      <c r="CA24" s="41">
        <v>37359447000</v>
      </c>
      <c r="CB24" s="41">
        <v>18586078000</v>
      </c>
      <c r="CC24" s="41">
        <v>7570795000</v>
      </c>
      <c r="CD24" s="41">
        <v>4607428000</v>
      </c>
      <c r="CE24" s="41">
        <v>11821947000</v>
      </c>
      <c r="CF24" s="41">
        <v>1756784000</v>
      </c>
      <c r="CG24" s="41">
        <v>760326000</v>
      </c>
      <c r="CH24" s="41">
        <v>1309227000</v>
      </c>
      <c r="CI24" s="41">
        <v>3582355000</v>
      </c>
      <c r="CJ24" s="41">
        <v>2714704000</v>
      </c>
      <c r="CK24" s="41">
        <v>914910000</v>
      </c>
      <c r="CL24" s="41">
        <v>500158000</v>
      </c>
      <c r="CM24" s="41">
        <v>2777807000</v>
      </c>
      <c r="CN24" s="41">
        <v>1924932000</v>
      </c>
      <c r="CO24" s="41">
        <v>374272000</v>
      </c>
      <c r="CP24" s="41">
        <v>732146000</v>
      </c>
      <c r="CQ24" s="41">
        <v>13093985000</v>
      </c>
      <c r="CR24" s="41">
        <v>10543909000</v>
      </c>
      <c r="CS24" s="41">
        <v>4929458000</v>
      </c>
      <c r="CT24" s="41">
        <v>1615121000</v>
      </c>
      <c r="CU24" s="41">
        <v>2162171000</v>
      </c>
      <c r="CV24" s="41">
        <v>7434391000</v>
      </c>
      <c r="CW24" s="41">
        <v>3236174000</v>
      </c>
      <c r="CX24" s="41">
        <v>1169892000</v>
      </c>
      <c r="CY24" s="41">
        <v>30997178000</v>
      </c>
      <c r="CZ24" s="41">
        <v>9039131000</v>
      </c>
      <c r="DA24" s="41">
        <v>3752972000</v>
      </c>
      <c r="DB24" s="41">
        <v>1498353000</v>
      </c>
      <c r="DC24" s="41">
        <v>90460618000</v>
      </c>
      <c r="DD24" s="41">
        <v>38620485000</v>
      </c>
      <c r="DE24" s="41">
        <v>18299898000</v>
      </c>
      <c r="DF24" s="41">
        <v>11133841000</v>
      </c>
      <c r="DG24" s="213"/>
      <c r="DH24" s="214">
        <f t="shared" si="3"/>
        <v>20374942000</v>
      </c>
      <c r="DI24" s="214">
        <f t="shared" si="4"/>
        <v>-17309017000</v>
      </c>
      <c r="DJ24" s="214">
        <f t="shared" si="5"/>
        <v>-1543996000</v>
      </c>
      <c r="DK24" s="214">
        <f t="shared" si="6"/>
        <v>-962405000</v>
      </c>
      <c r="DL24" s="214">
        <f t="shared" si="7"/>
        <v>559524000</v>
      </c>
      <c r="DM24" s="215">
        <f t="shared" si="8"/>
        <v>2.7461378785765378E-2</v>
      </c>
      <c r="DN24" s="215">
        <f t="shared" si="9"/>
        <v>2.8236800253216964E-2</v>
      </c>
      <c r="DO24" s="216">
        <f t="shared" si="10"/>
        <v>-664758000</v>
      </c>
      <c r="DP24" s="214">
        <f t="shared" si="11"/>
        <v>6789365500</v>
      </c>
      <c r="DQ24" s="214">
        <f t="shared" si="12"/>
        <v>20018154500</v>
      </c>
      <c r="DR24" s="217"/>
      <c r="DS24" s="214">
        <f t="shared" si="13"/>
        <v>6817115000</v>
      </c>
      <c r="DT24" s="214">
        <f t="shared" si="14"/>
        <v>-5781664000</v>
      </c>
      <c r="DU24" s="214">
        <f t="shared" si="15"/>
        <v>-706109000</v>
      </c>
      <c r="DV24" s="214">
        <f t="shared" si="16"/>
        <v>-524516000</v>
      </c>
      <c r="DW24" s="214">
        <f t="shared" si="17"/>
        <v>-195174000</v>
      </c>
      <c r="DX24" s="215">
        <f t="shared" si="18"/>
        <v>-2.8629999640610432E-2</v>
      </c>
      <c r="DY24" s="215">
        <f t="shared" si="19"/>
        <v>-2.7833136940020584E-2</v>
      </c>
      <c r="DZ24" s="218">
        <f t="shared" si="20"/>
        <v>-222523000</v>
      </c>
      <c r="EA24" s="214">
        <f t="shared" si="21"/>
        <v>1258555000</v>
      </c>
      <c r="EB24" s="214">
        <f t="shared" si="22"/>
        <v>6396051500</v>
      </c>
      <c r="EC24" s="217"/>
      <c r="ED24" s="214">
        <f t="shared" si="23"/>
        <v>2825419000</v>
      </c>
      <c r="EE24" s="214">
        <f t="shared" si="24"/>
        <v>-2124278000</v>
      </c>
      <c r="EF24" s="214">
        <f t="shared" si="25"/>
        <v>-527428000</v>
      </c>
      <c r="EG24" s="214">
        <f t="shared" si="26"/>
        <v>-316467000</v>
      </c>
      <c r="EH24" s="214">
        <f t="shared" si="27"/>
        <v>-142754000</v>
      </c>
      <c r="EI24" s="215">
        <f t="shared" si="28"/>
        <v>-5.0524895599555322E-2</v>
      </c>
      <c r="EJ24" s="215">
        <f t="shared" si="29"/>
        <v>-4.8094905519321142E-2</v>
      </c>
      <c r="EK24" s="218">
        <f t="shared" si="30"/>
        <v>-201989000</v>
      </c>
      <c r="EL24" s="214">
        <f t="shared" si="31"/>
        <v>1034776500</v>
      </c>
      <c r="EM24" s="214">
        <f t="shared" si="32"/>
        <v>2625662500</v>
      </c>
      <c r="EN24" s="217"/>
      <c r="EO24" s="219">
        <f t="shared" si="43"/>
        <v>10005825333.333334</v>
      </c>
      <c r="EP24" s="219">
        <f t="shared" si="43"/>
        <v>-8404986333.333333</v>
      </c>
      <c r="EQ24" s="219">
        <f t="shared" si="43"/>
        <v>-925844333.33333337</v>
      </c>
      <c r="ER24" s="219">
        <f t="shared" si="43"/>
        <v>-601129333.33333337</v>
      </c>
      <c r="ES24" s="219">
        <f t="shared" si="33"/>
        <v>73865333.333334208</v>
      </c>
      <c r="ET24" s="220">
        <f t="shared" si="34"/>
        <v>7.382232936573435E-3</v>
      </c>
      <c r="EU24" s="221">
        <f t="shared" si="35"/>
        <v>7.4371356039829202E-3</v>
      </c>
      <c r="EV24" s="219">
        <f t="shared" si="36"/>
        <v>363090000</v>
      </c>
      <c r="EW24" s="219">
        <f t="shared" si="37"/>
        <v>3027565666.6666665</v>
      </c>
      <c r="EX24" s="219">
        <f t="shared" si="37"/>
        <v>9679956166.666666</v>
      </c>
      <c r="EY24" s="208"/>
      <c r="EZ24" s="222" t="str">
        <f t="shared" si="38"/>
        <v>完整</v>
      </c>
      <c r="FA24" s="222" t="str">
        <f t="shared" si="39"/>
        <v>完整</v>
      </c>
      <c r="FB24" s="222" t="str">
        <f t="shared" si="40"/>
        <v>完整</v>
      </c>
      <c r="FC24" s="222" t="str">
        <f t="shared" si="41"/>
        <v>选择</v>
      </c>
      <c r="FD24" s="222" t="str">
        <f t="shared" si="42"/>
        <v>选择</v>
      </c>
      <c r="FE24" s="208"/>
      <c r="FF24" s="208"/>
      <c r="FG24" s="208"/>
      <c r="FH24" s="208"/>
      <c r="FI24" s="208"/>
      <c r="FJ24" s="208"/>
      <c r="FK24" s="208"/>
      <c r="FL24" s="208"/>
      <c r="FM24" s="208"/>
      <c r="FN24" s="208"/>
      <c r="FO24" s="208"/>
      <c r="FP24" s="208"/>
      <c r="FQ24" s="208"/>
      <c r="FR24" s="208"/>
      <c r="FS24" s="208"/>
      <c r="FT24" s="208"/>
      <c r="FU24" s="208"/>
      <c r="FV24" s="208"/>
      <c r="FW24" s="208"/>
      <c r="FX24" s="208"/>
      <c r="FY24" s="208"/>
      <c r="FZ24" s="208"/>
      <c r="GA24" s="208"/>
      <c r="GB24" s="208"/>
      <c r="GC24" s="208"/>
      <c r="GD24" s="208"/>
      <c r="GE24" s="208"/>
      <c r="GF24" s="208"/>
      <c r="GG24" s="208"/>
      <c r="GH24" s="208"/>
      <c r="GI24" s="208"/>
      <c r="GJ24" s="208"/>
      <c r="GK24" s="208"/>
      <c r="GL24" s="208"/>
      <c r="GM24" s="208"/>
      <c r="GN24" s="208"/>
      <c r="GO24" s="208"/>
      <c r="GP24" s="208"/>
      <c r="GQ24" s="208"/>
      <c r="GR24" s="208"/>
      <c r="GS24" s="208"/>
      <c r="GT24" s="208"/>
      <c r="GU24" s="208"/>
      <c r="GV24" s="208"/>
      <c r="GW24" s="208"/>
      <c r="GX24" s="208"/>
      <c r="GY24" s="208"/>
      <c r="GZ24" s="208"/>
      <c r="HA24" s="208"/>
      <c r="HB24" s="208"/>
      <c r="HC24" s="208"/>
      <c r="HD24" s="208"/>
      <c r="HE24" s="208"/>
      <c r="HF24" s="208"/>
      <c r="HG24" s="208"/>
      <c r="HH24" s="208"/>
      <c r="HI24" s="208"/>
      <c r="HJ24" s="208"/>
      <c r="HK24" s="208"/>
    </row>
    <row r="25" spans="1:219" s="7" customFormat="1" ht="12.4" customHeight="1" x14ac:dyDescent="0.2">
      <c r="A25" s="226" t="s">
        <v>503</v>
      </c>
      <c r="B25" s="227" t="str">
        <f t="shared" si="1"/>
        <v>ZHUZHOU CRRC TIMES ELECTRIC CO., LTD.</v>
      </c>
      <c r="C25" s="228" t="s">
        <v>35</v>
      </c>
      <c r="D25" s="229" t="s">
        <v>188</v>
      </c>
      <c r="E25" s="236"/>
      <c r="F25" s="231"/>
      <c r="G25" s="231"/>
      <c r="H25" s="232" t="str">
        <f t="shared" si="2"/>
        <v/>
      </c>
      <c r="I25" s="228" t="s">
        <v>353</v>
      </c>
      <c r="J25" s="228" t="str">
        <f>VLOOKUP(Z25,[1]AP2022!FF:FI,2,0)</f>
        <v>exclude</v>
      </c>
      <c r="K25" s="228" t="str">
        <f>VLOOKUP(Z25,[1]AP2022!FF:FI,4,0)</f>
        <v>ok, sda/sdp</v>
      </c>
      <c r="L25" s="233"/>
      <c r="M25" s="38" t="s">
        <v>504</v>
      </c>
      <c r="N25" s="38" t="s">
        <v>505</v>
      </c>
      <c r="O25" s="38" t="s">
        <v>36</v>
      </c>
      <c r="P25" s="38" t="s">
        <v>506</v>
      </c>
      <c r="Q25" s="37"/>
      <c r="R25" s="38" t="s">
        <v>48</v>
      </c>
      <c r="S25" s="38" t="s">
        <v>507</v>
      </c>
      <c r="T25" s="38" t="s">
        <v>42</v>
      </c>
      <c r="U25" s="38" t="s">
        <v>182</v>
      </c>
      <c r="V25" s="38" t="s">
        <v>508</v>
      </c>
      <c r="W25" s="38" t="s">
        <v>509</v>
      </c>
      <c r="X25" s="38" t="s">
        <v>510</v>
      </c>
      <c r="Y25" s="37"/>
      <c r="Z25" s="38" t="s">
        <v>511</v>
      </c>
      <c r="AA25" s="41">
        <v>18489813000</v>
      </c>
      <c r="AB25" s="41">
        <v>15537856000</v>
      </c>
      <c r="AC25" s="41">
        <v>16499355000</v>
      </c>
      <c r="AD25" s="41">
        <v>16604010000</v>
      </c>
      <c r="AE25" s="41">
        <v>17803758000</v>
      </c>
      <c r="AF25" s="41">
        <v>14824024000</v>
      </c>
      <c r="AG25" s="41">
        <v>15791634000</v>
      </c>
      <c r="AH25" s="41">
        <v>16199727000</v>
      </c>
      <c r="AI25" s="41">
        <v>-116173000</v>
      </c>
      <c r="AJ25" s="41">
        <v>-116396000</v>
      </c>
      <c r="AK25" s="41">
        <v>-112010000</v>
      </c>
      <c r="AL25" s="41">
        <v>-150692000</v>
      </c>
      <c r="AM25" s="41">
        <v>17687585000</v>
      </c>
      <c r="AN25" s="41">
        <v>14707628000</v>
      </c>
      <c r="AO25" s="41">
        <v>15679624000</v>
      </c>
      <c r="AP25" s="41">
        <v>16049035000</v>
      </c>
      <c r="AQ25" s="41">
        <v>802228000</v>
      </c>
      <c r="AR25" s="41">
        <v>830228000</v>
      </c>
      <c r="AS25" s="41">
        <v>819731000</v>
      </c>
      <c r="AT25" s="41">
        <v>554975000</v>
      </c>
      <c r="AU25" s="41">
        <v>-11235846000</v>
      </c>
      <c r="AV25" s="41">
        <v>-9244316000</v>
      </c>
      <c r="AW25" s="41">
        <v>-9368849000</v>
      </c>
      <c r="AX25" s="41">
        <v>-9409653000</v>
      </c>
      <c r="AY25" s="38" t="s">
        <v>39</v>
      </c>
      <c r="AZ25" s="38" t="s">
        <v>39</v>
      </c>
      <c r="BA25" s="38" t="s">
        <v>39</v>
      </c>
      <c r="BB25" s="38" t="s">
        <v>39</v>
      </c>
      <c r="BC25" s="41">
        <v>-3936967000</v>
      </c>
      <c r="BD25" s="41">
        <v>-3796251000</v>
      </c>
      <c r="BE25" s="41">
        <v>-3739201000</v>
      </c>
      <c r="BF25" s="41">
        <v>-3659018000</v>
      </c>
      <c r="BG25" s="41">
        <v>3317000000</v>
      </c>
      <c r="BH25" s="41">
        <v>2497289000</v>
      </c>
      <c r="BI25" s="41">
        <v>3391305000</v>
      </c>
      <c r="BJ25" s="41">
        <v>3535339000</v>
      </c>
      <c r="BK25" s="41">
        <v>-721614000</v>
      </c>
      <c r="BL25" s="41">
        <v>-467980000</v>
      </c>
      <c r="BM25" s="41">
        <v>-580826000</v>
      </c>
      <c r="BN25" s="41">
        <v>-712394000</v>
      </c>
      <c r="BO25" s="41">
        <v>-578603000</v>
      </c>
      <c r="BP25" s="41">
        <v>-397364000</v>
      </c>
      <c r="BQ25" s="41">
        <v>-398799000</v>
      </c>
      <c r="BR25" s="41">
        <v>-379920000</v>
      </c>
      <c r="BS25" s="41">
        <v>-143011000</v>
      </c>
      <c r="BT25" s="41">
        <v>-70616000</v>
      </c>
      <c r="BU25" s="41">
        <v>-182027000</v>
      </c>
      <c r="BV25" s="41">
        <v>-332474000</v>
      </c>
      <c r="BW25" s="41">
        <v>2555824000</v>
      </c>
      <c r="BX25" s="41">
        <v>2017695000</v>
      </c>
      <c r="BY25" s="41">
        <v>2475455000</v>
      </c>
      <c r="BZ25" s="41">
        <v>2659164000</v>
      </c>
      <c r="CA25" s="41">
        <v>36443205000</v>
      </c>
      <c r="CB25" s="41">
        <v>34642982000</v>
      </c>
      <c r="CC25" s="41">
        <v>26425482000</v>
      </c>
      <c r="CD25" s="41">
        <v>26774622000</v>
      </c>
      <c r="CE25" s="41">
        <v>5821583000</v>
      </c>
      <c r="CF25" s="41">
        <v>4921088000</v>
      </c>
      <c r="CG25" s="41">
        <v>4258490000</v>
      </c>
      <c r="CH25" s="41">
        <v>3768039000</v>
      </c>
      <c r="CI25" s="41">
        <v>8100217000</v>
      </c>
      <c r="CJ25" s="41">
        <v>6549417000</v>
      </c>
      <c r="CK25" s="41">
        <v>7936895000</v>
      </c>
      <c r="CL25" s="41">
        <v>7413965000</v>
      </c>
      <c r="CM25" s="41">
        <v>7550827000</v>
      </c>
      <c r="CN25" s="41">
        <v>7028646000</v>
      </c>
      <c r="CO25" s="41">
        <v>5009971000</v>
      </c>
      <c r="CP25" s="41">
        <v>6058929000</v>
      </c>
      <c r="CQ25" s="41">
        <v>14201206000</v>
      </c>
      <c r="CR25" s="41">
        <v>15799309000</v>
      </c>
      <c r="CS25" s="41">
        <v>8861213000</v>
      </c>
      <c r="CT25" s="41">
        <v>9208264000</v>
      </c>
      <c r="CU25" s="41">
        <v>7126334000</v>
      </c>
      <c r="CV25" s="41">
        <v>7916249000</v>
      </c>
      <c r="CW25" s="41">
        <v>3732327000</v>
      </c>
      <c r="CX25" s="41">
        <v>4905777000</v>
      </c>
      <c r="CY25" s="41">
        <v>1111687000</v>
      </c>
      <c r="CZ25" s="41">
        <v>1511788000</v>
      </c>
      <c r="DA25" s="41">
        <v>2140601000</v>
      </c>
      <c r="DB25" s="41">
        <v>552437000</v>
      </c>
      <c r="DC25" s="41">
        <v>48509555000</v>
      </c>
      <c r="DD25" s="41">
        <v>44150745000</v>
      </c>
      <c r="DE25" s="41">
        <v>33865721000</v>
      </c>
      <c r="DF25" s="41">
        <v>32985615000</v>
      </c>
      <c r="DG25" s="213"/>
      <c r="DH25" s="214">
        <f t="shared" si="3"/>
        <v>17687585000</v>
      </c>
      <c r="DI25" s="214">
        <f t="shared" si="4"/>
        <v>-11235846000</v>
      </c>
      <c r="DJ25" s="214">
        <f t="shared" si="5"/>
        <v>-3936967000</v>
      </c>
      <c r="DK25" s="214">
        <f t="shared" si="6"/>
        <v>-721614000</v>
      </c>
      <c r="DL25" s="214">
        <f t="shared" si="7"/>
        <v>1793158000</v>
      </c>
      <c r="DM25" s="215">
        <f t="shared" si="8"/>
        <v>0.10137947040254507</v>
      </c>
      <c r="DN25" s="215">
        <f t="shared" si="9"/>
        <v>0.11281677533892855</v>
      </c>
      <c r="DO25" s="216" t="str">
        <f t="shared" si="10"/>
        <v>n.a.</v>
      </c>
      <c r="DP25" s="214">
        <f t="shared" si="11"/>
        <v>5371335500</v>
      </c>
      <c r="DQ25" s="214">
        <f t="shared" si="12"/>
        <v>1311737500</v>
      </c>
      <c r="DR25" s="217"/>
      <c r="DS25" s="214">
        <f t="shared" si="13"/>
        <v>14707628000</v>
      </c>
      <c r="DT25" s="214">
        <f t="shared" si="14"/>
        <v>-9244316000</v>
      </c>
      <c r="DU25" s="214">
        <f t="shared" si="15"/>
        <v>-3796251000</v>
      </c>
      <c r="DV25" s="214">
        <f t="shared" si="16"/>
        <v>-467980000</v>
      </c>
      <c r="DW25" s="214">
        <f t="shared" si="17"/>
        <v>1199081000</v>
      </c>
      <c r="DX25" s="215">
        <f t="shared" si="18"/>
        <v>8.1527830320429651E-2</v>
      </c>
      <c r="DY25" s="215">
        <f t="shared" si="19"/>
        <v>8.8764616949550526E-2</v>
      </c>
      <c r="DZ25" s="218" t="str">
        <f t="shared" si="20"/>
        <v>n.a.</v>
      </c>
      <c r="EA25" s="214">
        <f t="shared" si="21"/>
        <v>4589789000</v>
      </c>
      <c r="EB25" s="214">
        <f t="shared" si="22"/>
        <v>1826194500</v>
      </c>
      <c r="EC25" s="217"/>
      <c r="ED25" s="214">
        <f t="shared" si="23"/>
        <v>15679624000</v>
      </c>
      <c r="EE25" s="214">
        <f t="shared" si="24"/>
        <v>-9368849000</v>
      </c>
      <c r="EF25" s="214">
        <f t="shared" si="25"/>
        <v>-3739201000</v>
      </c>
      <c r="EG25" s="214">
        <f t="shared" si="26"/>
        <v>-580826000</v>
      </c>
      <c r="EH25" s="214">
        <f t="shared" si="27"/>
        <v>1990748000</v>
      </c>
      <c r="EI25" s="215">
        <f t="shared" si="28"/>
        <v>0.12696401393298717</v>
      </c>
      <c r="EJ25" s="215">
        <f t="shared" si="29"/>
        <v>0.14542815640962778</v>
      </c>
      <c r="EK25" s="218" t="str">
        <f t="shared" si="30"/>
        <v>n.a.</v>
      </c>
      <c r="EL25" s="214">
        <f t="shared" si="31"/>
        <v>4013264500</v>
      </c>
      <c r="EM25" s="214">
        <f t="shared" si="32"/>
        <v>1346519000</v>
      </c>
      <c r="EN25" s="217"/>
      <c r="EO25" s="219">
        <f t="shared" si="43"/>
        <v>16024945666.666666</v>
      </c>
      <c r="EP25" s="219">
        <f t="shared" si="43"/>
        <v>-9949670333.333334</v>
      </c>
      <c r="EQ25" s="219">
        <f t="shared" si="43"/>
        <v>-3824139666.6666665</v>
      </c>
      <c r="ER25" s="219">
        <f t="shared" si="43"/>
        <v>-590140000</v>
      </c>
      <c r="ES25" s="219">
        <f t="shared" si="33"/>
        <v>1660995666.6666656</v>
      </c>
      <c r="ET25" s="220">
        <f t="shared" si="34"/>
        <v>0.10365062704216754</v>
      </c>
      <c r="EU25" s="221">
        <f t="shared" si="35"/>
        <v>0.11563641384623767</v>
      </c>
      <c r="EV25" s="219" t="e">
        <f t="shared" si="36"/>
        <v>#VALUE!</v>
      </c>
      <c r="EW25" s="219">
        <f t="shared" si="37"/>
        <v>4658129666.666667</v>
      </c>
      <c r="EX25" s="219">
        <f t="shared" si="37"/>
        <v>1494817000</v>
      </c>
      <c r="EY25" s="208"/>
      <c r="EZ25" s="222" t="str">
        <f t="shared" si="38"/>
        <v>完整</v>
      </c>
      <c r="FA25" s="222" t="str">
        <f t="shared" si="39"/>
        <v>完整</v>
      </c>
      <c r="FB25" s="222" t="str">
        <f t="shared" si="40"/>
        <v>完整</v>
      </c>
      <c r="FC25" s="222" t="str">
        <f t="shared" si="41"/>
        <v>选择</v>
      </c>
      <c r="FD25" s="222" t="str">
        <f t="shared" si="42"/>
        <v>选择</v>
      </c>
      <c r="FE25" s="231"/>
      <c r="FF25" s="231"/>
      <c r="FG25" s="231"/>
      <c r="FH25" s="231"/>
      <c r="FI25" s="231"/>
      <c r="FJ25" s="231"/>
      <c r="FK25" s="231"/>
      <c r="FL25" s="231"/>
      <c r="FM25" s="231"/>
      <c r="FN25" s="231"/>
      <c r="FO25" s="231"/>
      <c r="FP25" s="231"/>
      <c r="FQ25" s="231"/>
      <c r="FR25" s="231"/>
      <c r="FS25" s="231"/>
      <c r="FT25" s="231"/>
      <c r="FU25" s="231"/>
      <c r="FV25" s="231"/>
      <c r="FW25" s="231"/>
      <c r="FX25" s="231"/>
      <c r="FY25" s="231"/>
      <c r="FZ25" s="231"/>
      <c r="GA25" s="231"/>
      <c r="GB25" s="231"/>
      <c r="GC25" s="231"/>
      <c r="GD25" s="231"/>
      <c r="GE25" s="231"/>
      <c r="GF25" s="231"/>
      <c r="GG25" s="231"/>
      <c r="GH25" s="231"/>
      <c r="GI25" s="231"/>
      <c r="GJ25" s="231"/>
      <c r="GK25" s="231"/>
      <c r="GL25" s="231"/>
      <c r="GM25" s="231"/>
      <c r="GN25" s="231"/>
      <c r="GO25" s="231"/>
      <c r="GP25" s="231"/>
      <c r="GQ25" s="231"/>
      <c r="GR25" s="231"/>
      <c r="GS25" s="231"/>
      <c r="GT25" s="231"/>
      <c r="GU25" s="231"/>
      <c r="GV25" s="231"/>
      <c r="GW25" s="231"/>
      <c r="GX25" s="231"/>
      <c r="GY25" s="231"/>
      <c r="GZ25" s="231"/>
      <c r="HA25" s="231"/>
      <c r="HB25" s="231"/>
      <c r="HC25" s="231"/>
      <c r="HD25" s="231"/>
      <c r="HE25" s="231"/>
      <c r="HF25" s="231"/>
      <c r="HG25" s="231"/>
      <c r="HH25" s="231"/>
      <c r="HI25" s="231"/>
      <c r="HJ25" s="231"/>
      <c r="HK25" s="231"/>
    </row>
    <row r="26" spans="1:219" ht="12.4" customHeight="1" x14ac:dyDescent="0.2">
      <c r="A26" s="204" t="s">
        <v>512</v>
      </c>
      <c r="B26" s="205" t="str">
        <f t="shared" si="1"/>
        <v>HUNAN CHANGYUAN LICO CO.,LTD.</v>
      </c>
      <c r="C26" s="206" t="s">
        <v>35</v>
      </c>
      <c r="D26" s="206" t="s">
        <v>32</v>
      </c>
      <c r="E26" s="223"/>
      <c r="F26" s="224"/>
      <c r="G26" s="208"/>
      <c r="H26" s="209" t="str">
        <f t="shared" si="2"/>
        <v/>
      </c>
      <c r="I26" s="206" t="s">
        <v>328</v>
      </c>
      <c r="J26" s="206" t="str">
        <f>VLOOKUP(Z26,[1]AP2022!FF:FI,2,0)</f>
        <v>exclude</v>
      </c>
      <c r="K26" s="206" t="str">
        <f>VLOOKUP(Z26,[1]AP2022!FF:FI,4,0)</f>
        <v>ok, sda/sdp</v>
      </c>
      <c r="L26" s="210"/>
      <c r="M26" s="211" t="s">
        <v>513</v>
      </c>
      <c r="N26" s="211" t="s">
        <v>514</v>
      </c>
      <c r="O26" s="211" t="s">
        <v>36</v>
      </c>
      <c r="P26" s="225"/>
      <c r="Q26" s="225"/>
      <c r="R26" s="38" t="s">
        <v>48</v>
      </c>
      <c r="S26" s="211" t="s">
        <v>515</v>
      </c>
      <c r="T26" s="211" t="s">
        <v>44</v>
      </c>
      <c r="U26" s="38" t="s">
        <v>180</v>
      </c>
      <c r="V26" s="38" t="s">
        <v>516</v>
      </c>
      <c r="W26" s="38" t="s">
        <v>517</v>
      </c>
      <c r="X26" s="37"/>
      <c r="Y26" s="37"/>
      <c r="Z26" s="38" t="s">
        <v>518</v>
      </c>
      <c r="AA26" s="41">
        <v>17973910000</v>
      </c>
      <c r="AB26" s="41">
        <v>6843160000</v>
      </c>
      <c r="AC26" s="41">
        <v>2030374000</v>
      </c>
      <c r="AD26" s="41">
        <v>2772276000</v>
      </c>
      <c r="AE26" s="41">
        <v>17909131000</v>
      </c>
      <c r="AF26" s="41">
        <v>6797294000</v>
      </c>
      <c r="AG26" s="41">
        <v>2000605000</v>
      </c>
      <c r="AH26" s="41">
        <v>2758776000</v>
      </c>
      <c r="AI26" s="41">
        <v>-60754000</v>
      </c>
      <c r="AJ26" s="41">
        <v>-16852000</v>
      </c>
      <c r="AK26" s="41">
        <v>-10667000</v>
      </c>
      <c r="AL26" s="41">
        <v>-11637000</v>
      </c>
      <c r="AM26" s="41">
        <v>17848377000</v>
      </c>
      <c r="AN26" s="41">
        <v>6780442000</v>
      </c>
      <c r="AO26" s="41">
        <v>1989938000</v>
      </c>
      <c r="AP26" s="41">
        <v>2747139000</v>
      </c>
      <c r="AQ26" s="41">
        <v>125533000</v>
      </c>
      <c r="AR26" s="41">
        <v>62718000</v>
      </c>
      <c r="AS26" s="41">
        <v>40436000</v>
      </c>
      <c r="AT26" s="41">
        <v>25137000</v>
      </c>
      <c r="AU26" s="41">
        <v>-15211287000</v>
      </c>
      <c r="AV26" s="41">
        <v>-5532980000</v>
      </c>
      <c r="AW26" s="41">
        <v>-1599784000</v>
      </c>
      <c r="AX26" s="41">
        <v>-2205273000</v>
      </c>
      <c r="AY26" s="38" t="s">
        <v>39</v>
      </c>
      <c r="AZ26" s="38" t="s">
        <v>39</v>
      </c>
      <c r="BA26" s="38" t="s">
        <v>39</v>
      </c>
      <c r="BB26" s="38" t="s">
        <v>39</v>
      </c>
      <c r="BC26" s="41">
        <v>-821063000</v>
      </c>
      <c r="BD26" s="41">
        <v>-398731000</v>
      </c>
      <c r="BE26" s="41">
        <v>-200056000</v>
      </c>
      <c r="BF26" s="41">
        <v>-257491000</v>
      </c>
      <c r="BG26" s="41">
        <v>1941560000</v>
      </c>
      <c r="BH26" s="41">
        <v>911449000</v>
      </c>
      <c r="BI26" s="41">
        <v>230534000</v>
      </c>
      <c r="BJ26" s="41">
        <v>309512000</v>
      </c>
      <c r="BK26" s="41">
        <v>-181207000</v>
      </c>
      <c r="BL26" s="41">
        <v>-131588000</v>
      </c>
      <c r="BM26" s="41">
        <v>-115837000</v>
      </c>
      <c r="BN26" s="41">
        <v>-80739000</v>
      </c>
      <c r="BO26" s="41">
        <v>-171215000</v>
      </c>
      <c r="BP26" s="41">
        <v>-124528000</v>
      </c>
      <c r="BQ26" s="41">
        <v>-111026000</v>
      </c>
      <c r="BR26" s="41">
        <v>-78022000</v>
      </c>
      <c r="BS26" s="41">
        <v>-9992000</v>
      </c>
      <c r="BT26" s="41">
        <v>-7060000</v>
      </c>
      <c r="BU26" s="41">
        <v>-4811000</v>
      </c>
      <c r="BV26" s="41">
        <v>-2717000</v>
      </c>
      <c r="BW26" s="41">
        <v>1489499000</v>
      </c>
      <c r="BX26" s="41">
        <v>700640000</v>
      </c>
      <c r="BY26" s="41">
        <v>109789000</v>
      </c>
      <c r="BZ26" s="41">
        <v>206235000</v>
      </c>
      <c r="CA26" s="41">
        <v>13192425000</v>
      </c>
      <c r="CB26" s="41">
        <v>6355247000</v>
      </c>
      <c r="CC26" s="41">
        <v>2713178000</v>
      </c>
      <c r="CD26" s="41">
        <v>2116637000</v>
      </c>
      <c r="CE26" s="41">
        <v>2259275000</v>
      </c>
      <c r="CF26" s="41">
        <v>1576813000</v>
      </c>
      <c r="CG26" s="41">
        <v>704593000</v>
      </c>
      <c r="CH26" s="41">
        <v>406552000</v>
      </c>
      <c r="CI26" s="41">
        <v>3862158000</v>
      </c>
      <c r="CJ26" s="41">
        <v>2202786000</v>
      </c>
      <c r="CK26" s="41">
        <v>969955000</v>
      </c>
      <c r="CL26" s="41">
        <v>643760000</v>
      </c>
      <c r="CM26" s="41">
        <v>2052025000</v>
      </c>
      <c r="CN26" s="41">
        <v>1186325000</v>
      </c>
      <c r="CO26" s="41">
        <v>675999000</v>
      </c>
      <c r="CP26" s="41">
        <v>680466000</v>
      </c>
      <c r="CQ26" s="41">
        <v>4892210000</v>
      </c>
      <c r="CR26" s="41">
        <v>1279208000</v>
      </c>
      <c r="CS26" s="41">
        <v>237726000</v>
      </c>
      <c r="CT26" s="41">
        <v>366395000</v>
      </c>
      <c r="CU26" s="41">
        <v>122604000</v>
      </c>
      <c r="CV26" s="41">
        <v>30273000</v>
      </c>
      <c r="CW26" s="38" t="s">
        <v>39</v>
      </c>
      <c r="CX26" s="38" t="s">
        <v>39</v>
      </c>
      <c r="CY26" s="41">
        <v>1043798000</v>
      </c>
      <c r="CZ26" s="41">
        <v>852779000</v>
      </c>
      <c r="DA26" s="38" t="s">
        <v>39</v>
      </c>
      <c r="DB26" s="38" t="s">
        <v>39</v>
      </c>
      <c r="DC26" s="41">
        <v>17657210000</v>
      </c>
      <c r="DD26" s="41">
        <v>9398305000</v>
      </c>
      <c r="DE26" s="41">
        <v>4671088000</v>
      </c>
      <c r="DF26" s="41">
        <v>3891883000</v>
      </c>
      <c r="DG26" s="213"/>
      <c r="DH26" s="214">
        <f t="shared" si="3"/>
        <v>17848377000</v>
      </c>
      <c r="DI26" s="214">
        <f t="shared" si="4"/>
        <v>-15211287000</v>
      </c>
      <c r="DJ26" s="214">
        <f t="shared" si="5"/>
        <v>-821063000</v>
      </c>
      <c r="DK26" s="214">
        <f t="shared" si="6"/>
        <v>-181207000</v>
      </c>
      <c r="DL26" s="214">
        <f t="shared" si="7"/>
        <v>1634820000</v>
      </c>
      <c r="DM26" s="215">
        <f t="shared" si="8"/>
        <v>9.1594882828842081E-2</v>
      </c>
      <c r="DN26" s="215">
        <f t="shared" si="9"/>
        <v>0.10083043467883081</v>
      </c>
      <c r="DO26" s="216" t="str">
        <f t="shared" si="10"/>
        <v>n.a.</v>
      </c>
      <c r="DP26" s="214">
        <f t="shared" si="11"/>
        <v>1918044000</v>
      </c>
      <c r="DQ26" s="214">
        <f t="shared" si="12"/>
        <v>948288500</v>
      </c>
      <c r="DR26" s="217"/>
      <c r="DS26" s="214">
        <f t="shared" si="13"/>
        <v>6780442000</v>
      </c>
      <c r="DT26" s="214">
        <f t="shared" si="14"/>
        <v>-5532980000</v>
      </c>
      <c r="DU26" s="214">
        <f t="shared" si="15"/>
        <v>-398731000</v>
      </c>
      <c r="DV26" s="214">
        <f t="shared" si="16"/>
        <v>-131588000</v>
      </c>
      <c r="DW26" s="214">
        <f t="shared" si="17"/>
        <v>717143000</v>
      </c>
      <c r="DX26" s="215">
        <f t="shared" si="18"/>
        <v>0.10576640873854537</v>
      </c>
      <c r="DY26" s="215">
        <f t="shared" si="19"/>
        <v>0.11827604081540428</v>
      </c>
      <c r="DZ26" s="218" t="str">
        <f t="shared" si="20"/>
        <v>n.a.</v>
      </c>
      <c r="EA26" s="214">
        <f t="shared" si="21"/>
        <v>1140703000</v>
      </c>
      <c r="EB26" s="214" t="e">
        <f t="shared" si="22"/>
        <v>#VALUE!</v>
      </c>
      <c r="EC26" s="217"/>
      <c r="ED26" s="214">
        <f t="shared" si="23"/>
        <v>1989938000</v>
      </c>
      <c r="EE26" s="214">
        <f t="shared" si="24"/>
        <v>-1599784000</v>
      </c>
      <c r="EF26" s="214">
        <f t="shared" si="25"/>
        <v>-200056000</v>
      </c>
      <c r="EG26" s="214">
        <f t="shared" si="26"/>
        <v>-115837000</v>
      </c>
      <c r="EH26" s="214">
        <f t="shared" si="27"/>
        <v>74261000</v>
      </c>
      <c r="EI26" s="215">
        <f t="shared" si="28"/>
        <v>3.7318248106222404E-2</v>
      </c>
      <c r="EJ26" s="215">
        <f t="shared" si="29"/>
        <v>3.876488572969243E-2</v>
      </c>
      <c r="EK26" s="218" t="str">
        <f t="shared" si="30"/>
        <v>n.a.</v>
      </c>
      <c r="EL26" s="214">
        <f t="shared" si="31"/>
        <v>555572500</v>
      </c>
      <c r="EM26" s="214" t="e">
        <f t="shared" si="32"/>
        <v>#VALUE!</v>
      </c>
      <c r="EN26" s="217"/>
      <c r="EO26" s="219">
        <f t="shared" si="43"/>
        <v>8872919000</v>
      </c>
      <c r="EP26" s="219">
        <f t="shared" si="43"/>
        <v>-7448017000</v>
      </c>
      <c r="EQ26" s="219">
        <f t="shared" si="43"/>
        <v>-473283333.33333331</v>
      </c>
      <c r="ER26" s="219">
        <f t="shared" si="43"/>
        <v>-142877333.33333334</v>
      </c>
      <c r="ES26" s="219">
        <f t="shared" si="33"/>
        <v>808741333.33333337</v>
      </c>
      <c r="ET26" s="220">
        <f t="shared" si="34"/>
        <v>9.1147156120024692E-2</v>
      </c>
      <c r="EU26" s="221">
        <f t="shared" si="35"/>
        <v>0.10028813435947366</v>
      </c>
      <c r="EV26" s="219" t="e">
        <f t="shared" si="36"/>
        <v>#VALUE!</v>
      </c>
      <c r="EW26" s="219">
        <f t="shared" si="37"/>
        <v>1204773166.6666667</v>
      </c>
      <c r="EX26" s="219" t="e">
        <f t="shared" si="37"/>
        <v>#VALUE!</v>
      </c>
      <c r="EY26" s="208"/>
      <c r="EZ26" s="222" t="str">
        <f t="shared" si="38"/>
        <v>完整</v>
      </c>
      <c r="FA26" s="222" t="str">
        <f t="shared" si="39"/>
        <v>完整</v>
      </c>
      <c r="FB26" s="222" t="str">
        <f t="shared" si="40"/>
        <v>完整</v>
      </c>
      <c r="FC26" s="222" t="str">
        <f t="shared" si="41"/>
        <v>选择</v>
      </c>
      <c r="FD26" s="222" t="str">
        <f t="shared" si="42"/>
        <v>选择</v>
      </c>
      <c r="FE26" s="208"/>
      <c r="FF26" s="208"/>
      <c r="FG26" s="208"/>
      <c r="FH26" s="208"/>
      <c r="FI26" s="208"/>
      <c r="FJ26" s="208"/>
      <c r="FK26" s="208"/>
      <c r="FL26" s="208"/>
      <c r="FM26" s="208"/>
      <c r="FN26" s="208"/>
      <c r="FO26" s="208"/>
      <c r="FP26" s="208"/>
      <c r="FQ26" s="208"/>
      <c r="FR26" s="208"/>
      <c r="FS26" s="208"/>
      <c r="FT26" s="208"/>
      <c r="FU26" s="208"/>
      <c r="FV26" s="208"/>
      <c r="FW26" s="208"/>
      <c r="FX26" s="208"/>
      <c r="FY26" s="208"/>
      <c r="FZ26" s="208"/>
      <c r="GA26" s="208"/>
      <c r="GB26" s="208"/>
      <c r="GC26" s="208"/>
      <c r="GD26" s="208"/>
      <c r="GE26" s="208"/>
      <c r="GF26" s="208"/>
      <c r="GG26" s="208"/>
      <c r="GH26" s="208"/>
      <c r="GI26" s="208"/>
      <c r="GJ26" s="208"/>
      <c r="GK26" s="208"/>
      <c r="GL26" s="208"/>
      <c r="GM26" s="208"/>
      <c r="GN26" s="208"/>
      <c r="GO26" s="208"/>
      <c r="GP26" s="208"/>
      <c r="GQ26" s="208"/>
      <c r="GR26" s="208"/>
      <c r="GS26" s="208"/>
      <c r="GT26" s="208"/>
      <c r="GU26" s="208"/>
      <c r="GV26" s="208"/>
      <c r="GW26" s="208"/>
      <c r="GX26" s="208"/>
      <c r="GY26" s="208"/>
      <c r="GZ26" s="208"/>
      <c r="HA26" s="208"/>
      <c r="HB26" s="208"/>
      <c r="HC26" s="208"/>
      <c r="HD26" s="208"/>
      <c r="HE26" s="208"/>
      <c r="HF26" s="208"/>
      <c r="HG26" s="208"/>
      <c r="HH26" s="208"/>
      <c r="HI26" s="208"/>
      <c r="HJ26" s="208"/>
      <c r="HK26" s="208"/>
    </row>
    <row r="27" spans="1:219" ht="12.4" customHeight="1" x14ac:dyDescent="0.2">
      <c r="A27" s="204" t="s">
        <v>519</v>
      </c>
      <c r="B27" s="205" t="str">
        <f t="shared" si="1"/>
        <v>CANMAX TECHNOLOGIES CO., LTD.</v>
      </c>
      <c r="C27" s="206" t="s">
        <v>35</v>
      </c>
      <c r="D27" s="206" t="s">
        <v>32</v>
      </c>
      <c r="E27" s="223"/>
      <c r="F27" s="208"/>
      <c r="G27" s="208"/>
      <c r="H27" s="209" t="str">
        <f t="shared" si="2"/>
        <v/>
      </c>
      <c r="I27" s="206" t="s">
        <v>328</v>
      </c>
      <c r="J27" s="206" t="str">
        <f>VLOOKUP(Z27,[1]AP2022!FF:FI,2,0)</f>
        <v>exclude</v>
      </c>
      <c r="K27" s="206" t="str">
        <f>VLOOKUP(Z27,[1]AP2022!FF:FI,4,0)</f>
        <v>ok, sda/sdp</v>
      </c>
      <c r="L27" s="210"/>
      <c r="M27" s="211" t="s">
        <v>520</v>
      </c>
      <c r="N27" s="211" t="s">
        <v>521</v>
      </c>
      <c r="O27" s="211" t="s">
        <v>46</v>
      </c>
      <c r="P27" s="211" t="s">
        <v>522</v>
      </c>
      <c r="Q27" s="225"/>
      <c r="R27" s="38" t="s">
        <v>48</v>
      </c>
      <c r="S27" s="211" t="s">
        <v>523</v>
      </c>
      <c r="T27" s="211" t="s">
        <v>44</v>
      </c>
      <c r="U27" s="38" t="s">
        <v>178</v>
      </c>
      <c r="V27" s="38" t="s">
        <v>524</v>
      </c>
      <c r="W27" s="38" t="s">
        <v>525</v>
      </c>
      <c r="X27" s="38" t="s">
        <v>526</v>
      </c>
      <c r="Y27" s="37"/>
      <c r="Z27" s="38" t="s">
        <v>527</v>
      </c>
      <c r="AA27" s="41">
        <v>16942475000</v>
      </c>
      <c r="AB27" s="41">
        <v>3401654000</v>
      </c>
      <c r="AC27" s="41">
        <v>1308604000</v>
      </c>
      <c r="AD27" s="41">
        <v>754126000</v>
      </c>
      <c r="AE27" s="41">
        <v>16991681000</v>
      </c>
      <c r="AF27" s="41">
        <v>3352585000</v>
      </c>
      <c r="AG27" s="41">
        <v>1291923000</v>
      </c>
      <c r="AH27" s="41">
        <v>742921000</v>
      </c>
      <c r="AI27" s="41">
        <v>-181749000</v>
      </c>
      <c r="AJ27" s="41">
        <v>-15321000</v>
      </c>
      <c r="AK27" s="41">
        <v>-13113000</v>
      </c>
      <c r="AL27" s="41">
        <v>-6935000</v>
      </c>
      <c r="AM27" s="41">
        <v>16809932000</v>
      </c>
      <c r="AN27" s="41">
        <v>3337264000</v>
      </c>
      <c r="AO27" s="41">
        <v>1278810000</v>
      </c>
      <c r="AP27" s="41">
        <v>735986000</v>
      </c>
      <c r="AQ27" s="41">
        <v>132543000</v>
      </c>
      <c r="AR27" s="41">
        <v>64390000</v>
      </c>
      <c r="AS27" s="41">
        <v>29794000</v>
      </c>
      <c r="AT27" s="41">
        <v>18140000</v>
      </c>
      <c r="AU27" s="41">
        <v>-5871106000</v>
      </c>
      <c r="AV27" s="41">
        <v>-1527041000</v>
      </c>
      <c r="AW27" s="41">
        <v>-739131000</v>
      </c>
      <c r="AX27" s="41">
        <v>-487029000</v>
      </c>
      <c r="AY27" s="38" t="s">
        <v>39</v>
      </c>
      <c r="AZ27" s="38" t="s">
        <v>39</v>
      </c>
      <c r="BA27" s="38" t="s">
        <v>39</v>
      </c>
      <c r="BB27" s="38" t="s">
        <v>39</v>
      </c>
      <c r="BC27" s="41">
        <v>-503828000</v>
      </c>
      <c r="BD27" s="41">
        <v>-269006000</v>
      </c>
      <c r="BE27" s="41">
        <v>-190932000</v>
      </c>
      <c r="BF27" s="41">
        <v>-139859000</v>
      </c>
      <c r="BG27" s="41">
        <v>10567541000</v>
      </c>
      <c r="BH27" s="41">
        <v>1605607000</v>
      </c>
      <c r="BI27" s="41">
        <v>378541000</v>
      </c>
      <c r="BJ27" s="41">
        <v>127238000</v>
      </c>
      <c r="BK27" s="41">
        <v>-167257000</v>
      </c>
      <c r="BL27" s="41">
        <v>-99549000</v>
      </c>
      <c r="BM27" s="41">
        <v>-73599000</v>
      </c>
      <c r="BN27" s="41">
        <v>-38493000</v>
      </c>
      <c r="BO27" s="41">
        <v>-160468000</v>
      </c>
      <c r="BP27" s="41">
        <v>-94804000</v>
      </c>
      <c r="BQ27" s="41">
        <v>-67942000</v>
      </c>
      <c r="BR27" s="41">
        <v>-35515000</v>
      </c>
      <c r="BS27" s="41">
        <v>-6789000</v>
      </c>
      <c r="BT27" s="41">
        <v>-4745000</v>
      </c>
      <c r="BU27" s="41">
        <v>-5657000</v>
      </c>
      <c r="BV27" s="41">
        <v>-2978000</v>
      </c>
      <c r="BW27" s="41">
        <v>8585794000</v>
      </c>
      <c r="BX27" s="41">
        <v>910697000</v>
      </c>
      <c r="BY27" s="41">
        <v>285991000</v>
      </c>
      <c r="BZ27" s="41">
        <v>61840000</v>
      </c>
      <c r="CA27" s="41">
        <v>14356354000</v>
      </c>
      <c r="CB27" s="41">
        <v>3309006000</v>
      </c>
      <c r="CC27" s="41">
        <v>911482000</v>
      </c>
      <c r="CD27" s="41">
        <v>393301000</v>
      </c>
      <c r="CE27" s="41">
        <v>2239234000</v>
      </c>
      <c r="CF27" s="41">
        <v>1231985000</v>
      </c>
      <c r="CG27" s="41">
        <v>296055000</v>
      </c>
      <c r="CH27" s="41">
        <v>107631000</v>
      </c>
      <c r="CI27" s="41">
        <v>1049965000</v>
      </c>
      <c r="CJ27" s="41">
        <v>483279000</v>
      </c>
      <c r="CK27" s="41">
        <v>161718000</v>
      </c>
      <c r="CL27" s="41">
        <v>164759000</v>
      </c>
      <c r="CM27" s="41">
        <v>1825962000</v>
      </c>
      <c r="CN27" s="41">
        <v>221021000</v>
      </c>
      <c r="CO27" s="41">
        <v>118671000</v>
      </c>
      <c r="CP27" s="41">
        <v>13716000</v>
      </c>
      <c r="CQ27" s="41">
        <v>8505613000</v>
      </c>
      <c r="CR27" s="41">
        <v>1099273000</v>
      </c>
      <c r="CS27" s="41">
        <v>271421000</v>
      </c>
      <c r="CT27" s="41">
        <v>100852000</v>
      </c>
      <c r="CU27" s="41">
        <v>214293000</v>
      </c>
      <c r="CV27" s="41">
        <v>702444000</v>
      </c>
      <c r="CW27" s="41">
        <v>40096000</v>
      </c>
      <c r="CX27" s="41">
        <v>13510000</v>
      </c>
      <c r="CY27" s="41">
        <v>2016407000</v>
      </c>
      <c r="CZ27" s="41">
        <v>687175000</v>
      </c>
      <c r="DA27" s="41">
        <v>43050000</v>
      </c>
      <c r="DB27" s="41">
        <v>52450000</v>
      </c>
      <c r="DC27" s="41">
        <v>20267427000</v>
      </c>
      <c r="DD27" s="41">
        <v>6255692000</v>
      </c>
      <c r="DE27" s="41">
        <v>2490826000</v>
      </c>
      <c r="DF27" s="41">
        <v>1146625000</v>
      </c>
      <c r="DG27" s="213"/>
      <c r="DH27" s="214">
        <f t="shared" si="3"/>
        <v>16809932000</v>
      </c>
      <c r="DI27" s="214">
        <f t="shared" si="4"/>
        <v>-5871106000</v>
      </c>
      <c r="DJ27" s="214">
        <f t="shared" si="5"/>
        <v>-503828000</v>
      </c>
      <c r="DK27" s="214">
        <f t="shared" si="6"/>
        <v>-167257000</v>
      </c>
      <c r="DL27" s="214">
        <f t="shared" si="7"/>
        <v>10267741000</v>
      </c>
      <c r="DM27" s="215">
        <f t="shared" si="8"/>
        <v>0.61081395213258449</v>
      </c>
      <c r="DN27" s="215">
        <f t="shared" si="9"/>
        <v>1.5694651837587743</v>
      </c>
      <c r="DO27" s="216" t="str">
        <f t="shared" si="10"/>
        <v>n.a.</v>
      </c>
      <c r="DP27" s="214">
        <f t="shared" si="11"/>
        <v>1735609500</v>
      </c>
      <c r="DQ27" s="214">
        <f t="shared" si="12"/>
        <v>1351791000</v>
      </c>
      <c r="DR27" s="217"/>
      <c r="DS27" s="214">
        <f t="shared" si="13"/>
        <v>3337264000</v>
      </c>
      <c r="DT27" s="214">
        <f t="shared" si="14"/>
        <v>-1527041000</v>
      </c>
      <c r="DU27" s="214">
        <f t="shared" si="15"/>
        <v>-269006000</v>
      </c>
      <c r="DV27" s="214">
        <f t="shared" si="16"/>
        <v>-99549000</v>
      </c>
      <c r="DW27" s="214">
        <f t="shared" si="17"/>
        <v>1441668000</v>
      </c>
      <c r="DX27" s="215">
        <f t="shared" si="18"/>
        <v>0.43199099621726061</v>
      </c>
      <c r="DY27" s="215">
        <f t="shared" si="19"/>
        <v>0.7605354727484126</v>
      </c>
      <c r="DZ27" s="218" t="str">
        <f t="shared" si="20"/>
        <v>n.a.</v>
      </c>
      <c r="EA27" s="214">
        <f t="shared" si="21"/>
        <v>764020000</v>
      </c>
      <c r="EB27" s="214">
        <f t="shared" si="22"/>
        <v>365112500</v>
      </c>
      <c r="EC27" s="217"/>
      <c r="ED27" s="214">
        <f t="shared" si="23"/>
        <v>1278810000</v>
      </c>
      <c r="EE27" s="214">
        <f t="shared" si="24"/>
        <v>-739131000</v>
      </c>
      <c r="EF27" s="214">
        <f t="shared" si="25"/>
        <v>-190932000</v>
      </c>
      <c r="EG27" s="214">
        <f t="shared" si="26"/>
        <v>-73599000</v>
      </c>
      <c r="EH27" s="214">
        <f t="shared" si="27"/>
        <v>275148000</v>
      </c>
      <c r="EI27" s="215">
        <f t="shared" si="28"/>
        <v>0.21515940601027517</v>
      </c>
      <c r="EJ27" s="215">
        <f t="shared" si="29"/>
        <v>0.27414408436306248</v>
      </c>
      <c r="EK27" s="218" t="str">
        <f t="shared" si="30"/>
        <v>n.a.</v>
      </c>
      <c r="EL27" s="214">
        <f t="shared" si="31"/>
        <v>201843000</v>
      </c>
      <c r="EM27" s="214">
        <f t="shared" si="32"/>
        <v>47750000</v>
      </c>
      <c r="EN27" s="217"/>
      <c r="EO27" s="219">
        <f t="shared" si="43"/>
        <v>7142002000</v>
      </c>
      <c r="EP27" s="219">
        <f t="shared" si="43"/>
        <v>-2712426000</v>
      </c>
      <c r="EQ27" s="219">
        <f t="shared" si="43"/>
        <v>-321255333.33333331</v>
      </c>
      <c r="ER27" s="219">
        <f t="shared" si="43"/>
        <v>-113468333.33333333</v>
      </c>
      <c r="ES27" s="219">
        <f t="shared" si="33"/>
        <v>3994852333.333333</v>
      </c>
      <c r="ET27" s="220">
        <f t="shared" si="34"/>
        <v>0.55934629160469751</v>
      </c>
      <c r="EU27" s="221">
        <f t="shared" si="35"/>
        <v>1.2693556889413899</v>
      </c>
      <c r="EV27" s="219" t="e">
        <f t="shared" si="36"/>
        <v>#VALUE!</v>
      </c>
      <c r="EW27" s="219">
        <f t="shared" si="37"/>
        <v>900490833.33333337</v>
      </c>
      <c r="EX27" s="219">
        <f t="shared" si="37"/>
        <v>588217833.33333337</v>
      </c>
      <c r="EY27" s="208"/>
      <c r="EZ27" s="222" t="str">
        <f t="shared" si="38"/>
        <v>完整</v>
      </c>
      <c r="FA27" s="222" t="str">
        <f t="shared" si="39"/>
        <v>完整</v>
      </c>
      <c r="FB27" s="222" t="str">
        <f t="shared" si="40"/>
        <v>完整</v>
      </c>
      <c r="FC27" s="222" t="str">
        <f t="shared" si="41"/>
        <v>选择</v>
      </c>
      <c r="FD27" s="222" t="str">
        <f t="shared" si="42"/>
        <v>选择</v>
      </c>
      <c r="FE27" s="208"/>
      <c r="FF27" s="208"/>
      <c r="FG27" s="208"/>
      <c r="FH27" s="208"/>
      <c r="FI27" s="208"/>
      <c r="FJ27" s="208"/>
      <c r="FK27" s="208"/>
      <c r="FL27" s="208"/>
      <c r="FM27" s="208"/>
      <c r="FN27" s="208"/>
      <c r="FO27" s="208"/>
      <c r="FP27" s="208"/>
      <c r="FQ27" s="208"/>
      <c r="FR27" s="208"/>
      <c r="FS27" s="208"/>
      <c r="FT27" s="208"/>
      <c r="FU27" s="208"/>
      <c r="FV27" s="208"/>
      <c r="FW27" s="208"/>
      <c r="FX27" s="208"/>
      <c r="FY27" s="208"/>
      <c r="FZ27" s="208"/>
      <c r="GA27" s="208"/>
      <c r="GB27" s="208"/>
      <c r="GC27" s="208"/>
      <c r="GD27" s="208"/>
      <c r="GE27" s="208"/>
      <c r="GF27" s="208"/>
      <c r="GG27" s="208"/>
      <c r="GH27" s="208"/>
      <c r="GI27" s="208"/>
      <c r="GJ27" s="208"/>
      <c r="GK27" s="208"/>
      <c r="GL27" s="208"/>
      <c r="GM27" s="208"/>
      <c r="GN27" s="208"/>
      <c r="GO27" s="208"/>
      <c r="GP27" s="208"/>
      <c r="GQ27" s="208"/>
      <c r="GR27" s="208"/>
      <c r="GS27" s="208"/>
      <c r="GT27" s="208"/>
      <c r="GU27" s="208"/>
      <c r="GV27" s="208"/>
      <c r="GW27" s="208"/>
      <c r="GX27" s="208"/>
      <c r="GY27" s="208"/>
      <c r="GZ27" s="208"/>
      <c r="HA27" s="208"/>
      <c r="HB27" s="208"/>
      <c r="HC27" s="208"/>
      <c r="HD27" s="208"/>
      <c r="HE27" s="208"/>
      <c r="HF27" s="208"/>
      <c r="HG27" s="208"/>
      <c r="HH27" s="208"/>
      <c r="HI27" s="208"/>
      <c r="HJ27" s="208"/>
      <c r="HK27" s="208"/>
    </row>
    <row r="28" spans="1:219" ht="12.4" customHeight="1" x14ac:dyDescent="0.2">
      <c r="A28" s="204" t="s">
        <v>528</v>
      </c>
      <c r="B28" s="205" t="str">
        <f t="shared" si="1"/>
        <v>SHANGHAI PUTAILAI NEW ENERGY TECHNOLOGY CO.,LTD.</v>
      </c>
      <c r="C28" s="206" t="s">
        <v>35</v>
      </c>
      <c r="D28" s="206" t="s">
        <v>32</v>
      </c>
      <c r="E28" s="223"/>
      <c r="F28" s="224"/>
      <c r="G28" s="208"/>
      <c r="H28" s="209" t="str">
        <f t="shared" si="2"/>
        <v/>
      </c>
      <c r="I28" s="206" t="s">
        <v>328</v>
      </c>
      <c r="J28" s="206" t="str">
        <f>VLOOKUP(Z28,[1]AP2022!FF:FI,2,0)</f>
        <v>exclude</v>
      </c>
      <c r="K28" s="206" t="str">
        <f>VLOOKUP(Z28,[1]AP2022!FF:FI,4,0)</f>
        <v>ok, sda/sdp</v>
      </c>
      <c r="L28" s="210"/>
      <c r="M28" s="211" t="s">
        <v>529</v>
      </c>
      <c r="N28" s="211" t="s">
        <v>530</v>
      </c>
      <c r="O28" s="211" t="s">
        <v>36</v>
      </c>
      <c r="P28" s="211" t="s">
        <v>531</v>
      </c>
      <c r="Q28" s="225"/>
      <c r="R28" s="38" t="s">
        <v>48</v>
      </c>
      <c r="S28" s="211" t="s">
        <v>532</v>
      </c>
      <c r="T28" s="211" t="s">
        <v>44</v>
      </c>
      <c r="U28" s="38" t="s">
        <v>178</v>
      </c>
      <c r="V28" s="38" t="s">
        <v>533</v>
      </c>
      <c r="W28" s="38" t="s">
        <v>534</v>
      </c>
      <c r="X28" s="37"/>
      <c r="Y28" s="37"/>
      <c r="Z28" s="38" t="s">
        <v>535</v>
      </c>
      <c r="AA28" s="41">
        <v>15544555000</v>
      </c>
      <c r="AB28" s="41">
        <v>9037501000</v>
      </c>
      <c r="AC28" s="41">
        <v>5308242000</v>
      </c>
      <c r="AD28" s="41">
        <v>4827813000</v>
      </c>
      <c r="AE28" s="41">
        <v>15416598000</v>
      </c>
      <c r="AF28" s="41">
        <v>8972290000</v>
      </c>
      <c r="AG28" s="41">
        <v>5266105000</v>
      </c>
      <c r="AH28" s="41">
        <v>4789817000</v>
      </c>
      <c r="AI28" s="41">
        <v>-95973000</v>
      </c>
      <c r="AJ28" s="41">
        <v>-63320000</v>
      </c>
      <c r="AK28" s="41">
        <v>-40545000</v>
      </c>
      <c r="AL28" s="41">
        <v>-21693000</v>
      </c>
      <c r="AM28" s="41">
        <v>15320625000</v>
      </c>
      <c r="AN28" s="41">
        <v>8908970000</v>
      </c>
      <c r="AO28" s="41">
        <v>5225560000</v>
      </c>
      <c r="AP28" s="41">
        <v>4768124000</v>
      </c>
      <c r="AQ28" s="41">
        <v>223930000</v>
      </c>
      <c r="AR28" s="41">
        <v>128531000</v>
      </c>
      <c r="AS28" s="41">
        <v>82682000</v>
      </c>
      <c r="AT28" s="41">
        <v>59689000</v>
      </c>
      <c r="AU28" s="41">
        <v>-9410226000</v>
      </c>
      <c r="AV28" s="41">
        <v>-5441496000</v>
      </c>
      <c r="AW28" s="41">
        <v>-3415049000</v>
      </c>
      <c r="AX28" s="41">
        <v>-3264793000</v>
      </c>
      <c r="AY28" s="38" t="s">
        <v>39</v>
      </c>
      <c r="AZ28" s="38" t="s">
        <v>39</v>
      </c>
      <c r="BA28" s="38" t="s">
        <v>39</v>
      </c>
      <c r="BB28" s="38" t="s">
        <v>39</v>
      </c>
      <c r="BC28" s="41">
        <v>-1757367000</v>
      </c>
      <c r="BD28" s="41">
        <v>-1066478000</v>
      </c>
      <c r="BE28" s="41">
        <v>-596379000</v>
      </c>
      <c r="BF28" s="41">
        <v>-554539000</v>
      </c>
      <c r="BG28" s="41">
        <v>4376962000</v>
      </c>
      <c r="BH28" s="41">
        <v>2529527000</v>
      </c>
      <c r="BI28" s="41">
        <v>1296814000</v>
      </c>
      <c r="BJ28" s="41">
        <v>1008481000</v>
      </c>
      <c r="BK28" s="41">
        <v>-582089000</v>
      </c>
      <c r="BL28" s="41">
        <v>-411173000</v>
      </c>
      <c r="BM28" s="41">
        <v>-212196000</v>
      </c>
      <c r="BN28" s="41">
        <v>-115491000</v>
      </c>
      <c r="BO28" s="41">
        <v>-558115000</v>
      </c>
      <c r="BP28" s="41">
        <v>-336635000</v>
      </c>
      <c r="BQ28" s="41">
        <v>-182900000</v>
      </c>
      <c r="BR28" s="41">
        <v>-105276000</v>
      </c>
      <c r="BS28" s="41">
        <v>-23974000</v>
      </c>
      <c r="BT28" s="41">
        <v>-74538000</v>
      </c>
      <c r="BU28" s="41">
        <v>-29296000</v>
      </c>
      <c r="BV28" s="41">
        <v>-10215000</v>
      </c>
      <c r="BW28" s="41">
        <v>3104434000</v>
      </c>
      <c r="BX28" s="41">
        <v>1748728000</v>
      </c>
      <c r="BY28" s="41">
        <v>667638000</v>
      </c>
      <c r="BZ28" s="41">
        <v>651074000</v>
      </c>
      <c r="CA28" s="41">
        <v>24979736000</v>
      </c>
      <c r="CB28" s="41">
        <v>13497069000</v>
      </c>
      <c r="CC28" s="41">
        <v>10373288000</v>
      </c>
      <c r="CD28" s="41">
        <v>4969892000</v>
      </c>
      <c r="CE28" s="41">
        <v>11035005000</v>
      </c>
      <c r="CF28" s="41">
        <v>4963565000</v>
      </c>
      <c r="CG28" s="41">
        <v>2236512000</v>
      </c>
      <c r="CH28" s="41">
        <v>2265125000</v>
      </c>
      <c r="CI28" s="41">
        <v>3996069000</v>
      </c>
      <c r="CJ28" s="41">
        <v>1928337000</v>
      </c>
      <c r="CK28" s="41">
        <v>1699762000</v>
      </c>
      <c r="CL28" s="41">
        <v>1260669000</v>
      </c>
      <c r="CM28" s="41">
        <v>976290000</v>
      </c>
      <c r="CN28" s="41">
        <v>268195000</v>
      </c>
      <c r="CO28" s="41">
        <v>310263000</v>
      </c>
      <c r="CP28" s="41">
        <v>198236000</v>
      </c>
      <c r="CQ28" s="41">
        <v>7990286000</v>
      </c>
      <c r="CR28" s="41">
        <v>5528558000</v>
      </c>
      <c r="CS28" s="41">
        <v>6002786000</v>
      </c>
      <c r="CT28" s="41">
        <v>1164844000</v>
      </c>
      <c r="CU28" s="41">
        <v>2368780000</v>
      </c>
      <c r="CV28" s="41">
        <v>2036642000</v>
      </c>
      <c r="CW28" s="41">
        <v>973168000</v>
      </c>
      <c r="CX28" s="41">
        <v>302547000</v>
      </c>
      <c r="CY28" s="41">
        <v>2555765000</v>
      </c>
      <c r="CZ28" s="41">
        <v>1220454000</v>
      </c>
      <c r="DA28" s="41">
        <v>811202000</v>
      </c>
      <c r="DB28" s="41">
        <v>905320000</v>
      </c>
      <c r="DC28" s="41">
        <v>35697309000</v>
      </c>
      <c r="DD28" s="41">
        <v>21450263000</v>
      </c>
      <c r="DE28" s="41">
        <v>14486275000</v>
      </c>
      <c r="DF28" s="41">
        <v>8130924000</v>
      </c>
      <c r="DG28" s="213"/>
      <c r="DH28" s="214">
        <f t="shared" si="3"/>
        <v>15320625000</v>
      </c>
      <c r="DI28" s="214">
        <f t="shared" si="4"/>
        <v>-9410226000</v>
      </c>
      <c r="DJ28" s="214">
        <f t="shared" si="5"/>
        <v>-1757367000</v>
      </c>
      <c r="DK28" s="214">
        <f t="shared" si="6"/>
        <v>-582089000</v>
      </c>
      <c r="DL28" s="214">
        <f t="shared" si="7"/>
        <v>3570943000</v>
      </c>
      <c r="DM28" s="215">
        <f t="shared" si="8"/>
        <v>0.23308076530820382</v>
      </c>
      <c r="DN28" s="215">
        <f t="shared" si="9"/>
        <v>0.30391826774545899</v>
      </c>
      <c r="DO28" s="216" t="str">
        <f t="shared" si="10"/>
        <v>n.a.</v>
      </c>
      <c r="DP28" s="214">
        <f t="shared" si="11"/>
        <v>7999285000</v>
      </c>
      <c r="DQ28" s="214">
        <f t="shared" si="12"/>
        <v>1888109500</v>
      </c>
      <c r="DR28" s="217"/>
      <c r="DS28" s="214">
        <f t="shared" si="13"/>
        <v>8908970000</v>
      </c>
      <c r="DT28" s="214">
        <f t="shared" si="14"/>
        <v>-5441496000</v>
      </c>
      <c r="DU28" s="214">
        <f t="shared" si="15"/>
        <v>-1066478000</v>
      </c>
      <c r="DV28" s="214">
        <f t="shared" si="16"/>
        <v>-411173000</v>
      </c>
      <c r="DW28" s="214">
        <f t="shared" si="17"/>
        <v>1989823000</v>
      </c>
      <c r="DX28" s="215">
        <f t="shared" si="18"/>
        <v>0.22335051077734014</v>
      </c>
      <c r="DY28" s="215">
        <f t="shared" si="19"/>
        <v>0.28758212536892191</v>
      </c>
      <c r="DZ28" s="218" t="str">
        <f t="shared" si="20"/>
        <v>n.a.</v>
      </c>
      <c r="EA28" s="214">
        <f t="shared" si="21"/>
        <v>3600038500</v>
      </c>
      <c r="EB28" s="214">
        <f t="shared" si="22"/>
        <v>1015828000</v>
      </c>
      <c r="EC28" s="217"/>
      <c r="ED28" s="214">
        <f t="shared" si="23"/>
        <v>5225560000</v>
      </c>
      <c r="EE28" s="214">
        <f t="shared" si="24"/>
        <v>-3415049000</v>
      </c>
      <c r="EF28" s="214">
        <f t="shared" si="25"/>
        <v>-596379000</v>
      </c>
      <c r="EG28" s="214">
        <f t="shared" si="26"/>
        <v>-212196000</v>
      </c>
      <c r="EH28" s="214">
        <f t="shared" si="27"/>
        <v>1001936000</v>
      </c>
      <c r="EI28" s="215">
        <f t="shared" si="28"/>
        <v>0.1917375362640559</v>
      </c>
      <c r="EJ28" s="215">
        <f t="shared" si="29"/>
        <v>0.23722187391680699</v>
      </c>
      <c r="EK28" s="218" t="str">
        <f t="shared" si="30"/>
        <v>n.a.</v>
      </c>
      <c r="EL28" s="214">
        <f t="shared" si="31"/>
        <v>2250818500</v>
      </c>
      <c r="EM28" s="214">
        <f t="shared" si="32"/>
        <v>858261000</v>
      </c>
      <c r="EN28" s="217"/>
      <c r="EO28" s="219">
        <f t="shared" si="43"/>
        <v>9818385000</v>
      </c>
      <c r="EP28" s="219">
        <f t="shared" si="43"/>
        <v>-6088923666.666667</v>
      </c>
      <c r="EQ28" s="219">
        <f t="shared" si="43"/>
        <v>-1140074666.6666667</v>
      </c>
      <c r="ER28" s="219">
        <f t="shared" si="43"/>
        <v>-401819333.33333331</v>
      </c>
      <c r="ES28" s="219">
        <f t="shared" si="33"/>
        <v>2187567333.3333325</v>
      </c>
      <c r="ET28" s="220">
        <f t="shared" si="34"/>
        <v>0.22280317316272813</v>
      </c>
      <c r="EU28" s="221">
        <f t="shared" si="35"/>
        <v>0.28667535104254654</v>
      </c>
      <c r="EV28" s="219" t="e">
        <f t="shared" si="36"/>
        <v>#VALUE!</v>
      </c>
      <c r="EW28" s="219">
        <f t="shared" si="37"/>
        <v>4616714000</v>
      </c>
      <c r="EX28" s="219">
        <f t="shared" si="37"/>
        <v>1254066166.6666667</v>
      </c>
      <c r="EY28" s="208"/>
      <c r="EZ28" s="222" t="str">
        <f t="shared" si="38"/>
        <v>完整</v>
      </c>
      <c r="FA28" s="222" t="str">
        <f t="shared" si="39"/>
        <v>完整</v>
      </c>
      <c r="FB28" s="222" t="str">
        <f t="shared" si="40"/>
        <v>完整</v>
      </c>
      <c r="FC28" s="222" t="str">
        <f t="shared" si="41"/>
        <v>选择</v>
      </c>
      <c r="FD28" s="222" t="str">
        <f t="shared" si="42"/>
        <v>选择</v>
      </c>
      <c r="FE28" s="208"/>
      <c r="FF28" s="208"/>
      <c r="FG28" s="208"/>
      <c r="FH28" s="208"/>
      <c r="FI28" s="208"/>
      <c r="FJ28" s="208"/>
      <c r="FK28" s="208"/>
      <c r="FL28" s="208"/>
      <c r="FM28" s="208"/>
      <c r="FN28" s="208"/>
      <c r="FO28" s="208"/>
      <c r="FP28" s="208"/>
      <c r="FQ28" s="208"/>
      <c r="FR28" s="208"/>
      <c r="FS28" s="208"/>
      <c r="FT28" s="208"/>
      <c r="FU28" s="208"/>
      <c r="FV28" s="208"/>
      <c r="FW28" s="208"/>
      <c r="FX28" s="208"/>
      <c r="FY28" s="208"/>
      <c r="FZ28" s="208"/>
      <c r="GA28" s="208"/>
      <c r="GB28" s="208"/>
      <c r="GC28" s="208"/>
      <c r="GD28" s="208"/>
      <c r="GE28" s="208"/>
      <c r="GF28" s="208"/>
      <c r="GG28" s="208"/>
      <c r="GH28" s="208"/>
      <c r="GI28" s="208"/>
      <c r="GJ28" s="208"/>
      <c r="GK28" s="208"/>
      <c r="GL28" s="208"/>
      <c r="GM28" s="208"/>
      <c r="GN28" s="208"/>
      <c r="GO28" s="208"/>
      <c r="GP28" s="208"/>
      <c r="GQ28" s="208"/>
      <c r="GR28" s="208"/>
      <c r="GS28" s="208"/>
      <c r="GT28" s="208"/>
      <c r="GU28" s="208"/>
      <c r="GV28" s="208"/>
      <c r="GW28" s="208"/>
      <c r="GX28" s="208"/>
      <c r="GY28" s="208"/>
      <c r="GZ28" s="208"/>
      <c r="HA28" s="208"/>
      <c r="HB28" s="208"/>
      <c r="HC28" s="208"/>
      <c r="HD28" s="208"/>
      <c r="HE28" s="208"/>
      <c r="HF28" s="208"/>
      <c r="HG28" s="208"/>
      <c r="HH28" s="208"/>
      <c r="HI28" s="208"/>
      <c r="HJ28" s="208"/>
      <c r="HK28" s="208"/>
    </row>
    <row r="29" spans="1:219" ht="12.4" customHeight="1" x14ac:dyDescent="0.2">
      <c r="A29" s="204" t="s">
        <v>536</v>
      </c>
      <c r="B29" s="205" t="str">
        <f t="shared" si="1"/>
        <v>GUIZHOU ZHENHUA E-CHEM INC.</v>
      </c>
      <c r="C29" s="206" t="s">
        <v>35</v>
      </c>
      <c r="D29" s="206" t="s">
        <v>32</v>
      </c>
      <c r="E29" s="223"/>
      <c r="F29" s="224"/>
      <c r="G29" s="208"/>
      <c r="H29" s="209" t="str">
        <f t="shared" si="2"/>
        <v/>
      </c>
      <c r="I29" s="206" t="s">
        <v>328</v>
      </c>
      <c r="J29" s="206" t="str">
        <f>VLOOKUP(Z29,[1]AP2022!FF:FI,2,0)</f>
        <v>exclude</v>
      </c>
      <c r="K29" s="206" t="str">
        <f>VLOOKUP(Z29,[1]AP2022!FF:FI,4,0)</f>
        <v>ok, sda/sdp</v>
      </c>
      <c r="L29" s="210"/>
      <c r="M29" s="211" t="s">
        <v>537</v>
      </c>
      <c r="N29" s="211" t="s">
        <v>538</v>
      </c>
      <c r="O29" s="211" t="s">
        <v>36</v>
      </c>
      <c r="P29" s="211" t="s">
        <v>539</v>
      </c>
      <c r="Q29" s="225"/>
      <c r="R29" s="38" t="s">
        <v>48</v>
      </c>
      <c r="S29" s="211" t="s">
        <v>540</v>
      </c>
      <c r="T29" s="211" t="s">
        <v>44</v>
      </c>
      <c r="U29" s="38" t="s">
        <v>178</v>
      </c>
      <c r="V29" s="38" t="s">
        <v>541</v>
      </c>
      <c r="W29" s="38" t="s">
        <v>542</v>
      </c>
      <c r="X29" s="37"/>
      <c r="Y29" s="37"/>
      <c r="Z29" s="38" t="s">
        <v>543</v>
      </c>
      <c r="AA29" s="41">
        <v>13925789000</v>
      </c>
      <c r="AB29" s="41">
        <v>5507182000</v>
      </c>
      <c r="AC29" s="41">
        <v>1032521000</v>
      </c>
      <c r="AD29" s="41">
        <v>2422884000</v>
      </c>
      <c r="AE29" s="41">
        <v>13787793000</v>
      </c>
      <c r="AF29" s="41">
        <v>5477774000</v>
      </c>
      <c r="AG29" s="41">
        <v>1036400000</v>
      </c>
      <c r="AH29" s="41">
        <v>2428194000</v>
      </c>
      <c r="AI29" s="41">
        <v>-23900000</v>
      </c>
      <c r="AJ29" s="41">
        <v>-17285000</v>
      </c>
      <c r="AK29" s="41">
        <v>-12481000</v>
      </c>
      <c r="AL29" s="41">
        <v>-11757000</v>
      </c>
      <c r="AM29" s="41">
        <v>13763893000</v>
      </c>
      <c r="AN29" s="41">
        <v>5460489000</v>
      </c>
      <c r="AO29" s="41">
        <v>1023919000</v>
      </c>
      <c r="AP29" s="41">
        <v>2416437000</v>
      </c>
      <c r="AQ29" s="41">
        <v>161896000</v>
      </c>
      <c r="AR29" s="41">
        <v>46693000</v>
      </c>
      <c r="AS29" s="41">
        <v>8602000</v>
      </c>
      <c r="AT29" s="41">
        <v>6447000</v>
      </c>
      <c r="AU29" s="41">
        <v>-11826625000</v>
      </c>
      <c r="AV29" s="41">
        <v>-4563940000</v>
      </c>
      <c r="AW29" s="41">
        <v>-894449000</v>
      </c>
      <c r="AX29" s="41">
        <v>-2097589000</v>
      </c>
      <c r="AY29" s="38" t="s">
        <v>39</v>
      </c>
      <c r="AZ29" s="38" t="s">
        <v>39</v>
      </c>
      <c r="BA29" s="38" t="s">
        <v>39</v>
      </c>
      <c r="BB29" s="38" t="s">
        <v>39</v>
      </c>
      <c r="BC29" s="41">
        <v>-405472000</v>
      </c>
      <c r="BD29" s="41">
        <v>-267949000</v>
      </c>
      <c r="BE29" s="41">
        <v>-143706000</v>
      </c>
      <c r="BF29" s="41">
        <v>-134422000</v>
      </c>
      <c r="BG29" s="41">
        <v>1693692000</v>
      </c>
      <c r="BH29" s="41">
        <v>675293000</v>
      </c>
      <c r="BI29" s="41">
        <v>-5634000</v>
      </c>
      <c r="BJ29" s="41">
        <v>190873000</v>
      </c>
      <c r="BK29" s="41">
        <v>-135549000</v>
      </c>
      <c r="BL29" s="41">
        <v>-116172000</v>
      </c>
      <c r="BM29" s="41">
        <v>-81255000</v>
      </c>
      <c r="BN29" s="41">
        <v>-73771000</v>
      </c>
      <c r="BO29" s="41">
        <v>-131706000</v>
      </c>
      <c r="BP29" s="41">
        <v>-113209000</v>
      </c>
      <c r="BQ29" s="41">
        <v>-78331000</v>
      </c>
      <c r="BR29" s="41">
        <v>-70955000</v>
      </c>
      <c r="BS29" s="41">
        <v>-3843000</v>
      </c>
      <c r="BT29" s="41">
        <v>-2963000</v>
      </c>
      <c r="BU29" s="41">
        <v>-2924000</v>
      </c>
      <c r="BV29" s="41">
        <v>-2816000</v>
      </c>
      <c r="BW29" s="41">
        <v>1272212000</v>
      </c>
      <c r="BX29" s="41">
        <v>412579000</v>
      </c>
      <c r="BY29" s="41">
        <v>-169546000</v>
      </c>
      <c r="BZ29" s="41">
        <v>33764000</v>
      </c>
      <c r="CA29" s="41">
        <v>8194720000</v>
      </c>
      <c r="CB29" s="41">
        <v>4893761000</v>
      </c>
      <c r="CC29" s="41">
        <v>2341554000</v>
      </c>
      <c r="CD29" s="41">
        <v>1787303000</v>
      </c>
      <c r="CE29" s="41">
        <v>1825297000</v>
      </c>
      <c r="CF29" s="41">
        <v>1519821000</v>
      </c>
      <c r="CG29" s="41">
        <v>1056531000</v>
      </c>
      <c r="CH29" s="41">
        <v>662943000</v>
      </c>
      <c r="CI29" s="41">
        <v>1566770000</v>
      </c>
      <c r="CJ29" s="41">
        <v>964672000</v>
      </c>
      <c r="CK29" s="41">
        <v>470055000</v>
      </c>
      <c r="CL29" s="41">
        <v>420822000</v>
      </c>
      <c r="CM29" s="41">
        <v>2859742000</v>
      </c>
      <c r="CN29" s="41">
        <v>882231000</v>
      </c>
      <c r="CO29" s="41">
        <v>449284000</v>
      </c>
      <c r="CP29" s="41">
        <v>366309000</v>
      </c>
      <c r="CQ29" s="41">
        <v>1899131000</v>
      </c>
      <c r="CR29" s="41">
        <v>1470991000</v>
      </c>
      <c r="CS29" s="41">
        <v>297483000</v>
      </c>
      <c r="CT29" s="41">
        <v>240127000</v>
      </c>
      <c r="CU29" s="41">
        <v>301459000</v>
      </c>
      <c r="CV29" s="41">
        <v>50653000</v>
      </c>
      <c r="CW29" s="38" t="s">
        <v>39</v>
      </c>
      <c r="CX29" s="38" t="s">
        <v>39</v>
      </c>
      <c r="CY29" s="41">
        <v>117652000</v>
      </c>
      <c r="CZ29" s="41">
        <v>50848000</v>
      </c>
      <c r="DA29" s="41">
        <v>65663000</v>
      </c>
      <c r="DB29" s="41">
        <v>629316000</v>
      </c>
      <c r="DC29" s="41">
        <v>11071740000</v>
      </c>
      <c r="DD29" s="41">
        <v>6952186000</v>
      </c>
      <c r="DE29" s="41">
        <v>4256057000</v>
      </c>
      <c r="DF29" s="41">
        <v>3563938000</v>
      </c>
      <c r="DG29" s="213"/>
      <c r="DH29" s="214">
        <f t="shared" si="3"/>
        <v>13763893000</v>
      </c>
      <c r="DI29" s="214">
        <f t="shared" si="4"/>
        <v>-11826625000</v>
      </c>
      <c r="DJ29" s="214">
        <f t="shared" si="5"/>
        <v>-405472000</v>
      </c>
      <c r="DK29" s="214">
        <f t="shared" si="6"/>
        <v>-135549000</v>
      </c>
      <c r="DL29" s="214">
        <f t="shared" si="7"/>
        <v>1396247000</v>
      </c>
      <c r="DM29" s="215">
        <f t="shared" si="8"/>
        <v>0.10144273862053417</v>
      </c>
      <c r="DN29" s="215">
        <f t="shared" si="9"/>
        <v>0.11289512976034405</v>
      </c>
      <c r="DO29" s="216" t="str">
        <f t="shared" si="10"/>
        <v>n.a.</v>
      </c>
      <c r="DP29" s="214">
        <f t="shared" si="11"/>
        <v>1672559000</v>
      </c>
      <c r="DQ29" s="214">
        <f t="shared" si="12"/>
        <v>84250000</v>
      </c>
      <c r="DR29" s="217"/>
      <c r="DS29" s="214">
        <f t="shared" si="13"/>
        <v>5460489000</v>
      </c>
      <c r="DT29" s="214">
        <f t="shared" si="14"/>
        <v>-4563940000</v>
      </c>
      <c r="DU29" s="214">
        <f t="shared" si="15"/>
        <v>-267949000</v>
      </c>
      <c r="DV29" s="214">
        <f t="shared" si="16"/>
        <v>-116172000</v>
      </c>
      <c r="DW29" s="214">
        <f t="shared" si="17"/>
        <v>512428000</v>
      </c>
      <c r="DX29" s="215">
        <f t="shared" si="18"/>
        <v>9.3842877441928735E-2</v>
      </c>
      <c r="DY29" s="215">
        <f t="shared" si="19"/>
        <v>0.10356137484966334</v>
      </c>
      <c r="DZ29" s="218" t="str">
        <f t="shared" si="20"/>
        <v>n.a.</v>
      </c>
      <c r="EA29" s="214">
        <f t="shared" si="21"/>
        <v>1288176000</v>
      </c>
      <c r="EB29" s="214">
        <f t="shared" si="22"/>
        <v>58255500</v>
      </c>
      <c r="EC29" s="217"/>
      <c r="ED29" s="214">
        <f t="shared" si="23"/>
        <v>1023919000</v>
      </c>
      <c r="EE29" s="214">
        <f t="shared" si="24"/>
        <v>-894449000</v>
      </c>
      <c r="EF29" s="214">
        <f t="shared" si="25"/>
        <v>-143706000</v>
      </c>
      <c r="EG29" s="214">
        <f t="shared" si="26"/>
        <v>-81255000</v>
      </c>
      <c r="EH29" s="214">
        <f t="shared" si="27"/>
        <v>-95491000</v>
      </c>
      <c r="EI29" s="215">
        <f t="shared" si="28"/>
        <v>-9.3260306723481054E-2</v>
      </c>
      <c r="EJ29" s="215">
        <f t="shared" si="29"/>
        <v>-8.5304758756845123E-2</v>
      </c>
      <c r="EK29" s="218" t="str">
        <f t="shared" si="30"/>
        <v>n.a.</v>
      </c>
      <c r="EL29" s="214">
        <f t="shared" si="31"/>
        <v>859737000</v>
      </c>
      <c r="EM29" s="214">
        <f t="shared" si="32"/>
        <v>347489500</v>
      </c>
      <c r="EN29" s="217"/>
      <c r="EO29" s="219">
        <f t="shared" si="43"/>
        <v>6749433666.666667</v>
      </c>
      <c r="EP29" s="219">
        <f t="shared" si="43"/>
        <v>-5761671333.333333</v>
      </c>
      <c r="EQ29" s="219">
        <f t="shared" si="43"/>
        <v>-272375666.66666669</v>
      </c>
      <c r="ER29" s="219">
        <f t="shared" si="43"/>
        <v>-110992000</v>
      </c>
      <c r="ES29" s="219">
        <f t="shared" si="33"/>
        <v>604394666.66666722</v>
      </c>
      <c r="ET29" s="220">
        <f t="shared" si="34"/>
        <v>8.9547463760045923E-2</v>
      </c>
      <c r="EU29" s="221">
        <f t="shared" si="35"/>
        <v>9.8354895170993578E-2</v>
      </c>
      <c r="EV29" s="219" t="e">
        <f t="shared" si="36"/>
        <v>#VALUE!</v>
      </c>
      <c r="EW29" s="219">
        <f t="shared" si="37"/>
        <v>1273490666.6666667</v>
      </c>
      <c r="EX29" s="219">
        <f t="shared" si="37"/>
        <v>163331666.66666666</v>
      </c>
      <c r="EY29" s="208"/>
      <c r="EZ29" s="222" t="str">
        <f t="shared" si="38"/>
        <v>完整</v>
      </c>
      <c r="FA29" s="222" t="str">
        <f t="shared" si="39"/>
        <v>完整</v>
      </c>
      <c r="FB29" s="222" t="str">
        <f t="shared" si="40"/>
        <v>完整</v>
      </c>
      <c r="FC29" s="222" t="str">
        <f t="shared" si="41"/>
        <v>选择</v>
      </c>
      <c r="FD29" s="222" t="str">
        <f t="shared" si="42"/>
        <v>选择</v>
      </c>
      <c r="FE29" s="208"/>
      <c r="FF29" s="208"/>
      <c r="FG29" s="208"/>
      <c r="FH29" s="208"/>
      <c r="FI29" s="208"/>
      <c r="FJ29" s="208"/>
      <c r="FK29" s="208"/>
      <c r="FL29" s="208"/>
      <c r="FM29" s="208"/>
      <c r="FN29" s="208"/>
      <c r="FO29" s="208"/>
      <c r="FP29" s="208"/>
      <c r="FQ29" s="208"/>
      <c r="FR29" s="208"/>
      <c r="FS29" s="208"/>
      <c r="FT29" s="208"/>
      <c r="FU29" s="208"/>
      <c r="FV29" s="208"/>
      <c r="FW29" s="208"/>
      <c r="FX29" s="208"/>
      <c r="FY29" s="208"/>
      <c r="FZ29" s="208"/>
      <c r="GA29" s="208"/>
      <c r="GB29" s="208"/>
      <c r="GC29" s="208"/>
      <c r="GD29" s="208"/>
      <c r="GE29" s="208"/>
      <c r="GF29" s="208"/>
      <c r="GG29" s="208"/>
      <c r="GH29" s="208"/>
      <c r="GI29" s="208"/>
      <c r="GJ29" s="208"/>
      <c r="GK29" s="208"/>
      <c r="GL29" s="208"/>
      <c r="GM29" s="208"/>
      <c r="GN29" s="208"/>
      <c r="GO29" s="208"/>
      <c r="GP29" s="208"/>
      <c r="GQ29" s="208"/>
      <c r="GR29" s="208"/>
      <c r="GS29" s="208"/>
      <c r="GT29" s="208"/>
      <c r="GU29" s="208"/>
      <c r="GV29" s="208"/>
      <c r="GW29" s="208"/>
      <c r="GX29" s="208"/>
      <c r="GY29" s="208"/>
      <c r="GZ29" s="208"/>
      <c r="HA29" s="208"/>
      <c r="HB29" s="208"/>
      <c r="HC29" s="208"/>
      <c r="HD29" s="208"/>
      <c r="HE29" s="208"/>
      <c r="HF29" s="208"/>
      <c r="HG29" s="208"/>
      <c r="HH29" s="208"/>
      <c r="HI29" s="208"/>
      <c r="HJ29" s="208"/>
      <c r="HK29" s="208"/>
    </row>
    <row r="30" spans="1:219" ht="12.4" customHeight="1" x14ac:dyDescent="0.2">
      <c r="A30" s="204" t="s">
        <v>544</v>
      </c>
      <c r="B30" s="205" t="str">
        <f t="shared" si="1"/>
        <v>SHANNON SEMICONDUCTOR TECHNOLOGY CO.,LTD.</v>
      </c>
      <c r="C30" s="206" t="s">
        <v>35</v>
      </c>
      <c r="D30" s="206" t="s">
        <v>32</v>
      </c>
      <c r="E30" s="223"/>
      <c r="F30" s="224"/>
      <c r="G30" s="208"/>
      <c r="H30" s="209" t="str">
        <f t="shared" si="2"/>
        <v/>
      </c>
      <c r="I30" s="206" t="s">
        <v>328</v>
      </c>
      <c r="J30" s="206" t="str">
        <f>VLOOKUP(Z30,[1]AP2022!FF:FI,2,0)</f>
        <v>exclude</v>
      </c>
      <c r="K30" s="206" t="str">
        <f>VLOOKUP(Z30,[1]AP2022!FF:FI,4,0)</f>
        <v>ok, sda/sdp</v>
      </c>
      <c r="L30" s="210"/>
      <c r="M30" s="211" t="s">
        <v>545</v>
      </c>
      <c r="N30" s="211" t="s">
        <v>546</v>
      </c>
      <c r="O30" s="211" t="s">
        <v>36</v>
      </c>
      <c r="P30" s="211" t="s">
        <v>547</v>
      </c>
      <c r="Q30" s="225"/>
      <c r="R30" s="38" t="s">
        <v>48</v>
      </c>
      <c r="S30" s="211" t="s">
        <v>548</v>
      </c>
      <c r="T30" s="211" t="s">
        <v>38</v>
      </c>
      <c r="U30" s="38" t="s">
        <v>182</v>
      </c>
      <c r="V30" s="38" t="s">
        <v>549</v>
      </c>
      <c r="W30" s="38" t="s">
        <v>550</v>
      </c>
      <c r="X30" s="38" t="s">
        <v>551</v>
      </c>
      <c r="Y30" s="37"/>
      <c r="Z30" s="38" t="s">
        <v>552</v>
      </c>
      <c r="AA30" s="41">
        <v>13775693000</v>
      </c>
      <c r="AB30" s="41">
        <v>9206096000</v>
      </c>
      <c r="AC30" s="41">
        <v>266926000</v>
      </c>
      <c r="AD30" s="41">
        <v>304567000</v>
      </c>
      <c r="AE30" s="41">
        <v>13762977000</v>
      </c>
      <c r="AF30" s="41">
        <v>9190497000</v>
      </c>
      <c r="AG30" s="41">
        <v>252032000</v>
      </c>
      <c r="AH30" s="41">
        <v>294117000</v>
      </c>
      <c r="AI30" s="41">
        <v>-2873000</v>
      </c>
      <c r="AJ30" s="41">
        <v>-3998000</v>
      </c>
      <c r="AK30" s="41">
        <v>-3717000</v>
      </c>
      <c r="AL30" s="41">
        <v>-4149000</v>
      </c>
      <c r="AM30" s="41">
        <v>13760104000</v>
      </c>
      <c r="AN30" s="41">
        <v>9186499000</v>
      </c>
      <c r="AO30" s="41">
        <v>248315000</v>
      </c>
      <c r="AP30" s="41">
        <v>289968000</v>
      </c>
      <c r="AQ30" s="41">
        <v>15589000</v>
      </c>
      <c r="AR30" s="41">
        <v>19597000</v>
      </c>
      <c r="AS30" s="41">
        <v>18611000</v>
      </c>
      <c r="AT30" s="41">
        <v>14599000</v>
      </c>
      <c r="AU30" s="41">
        <v>-13147375000</v>
      </c>
      <c r="AV30" s="41">
        <v>-8823303000</v>
      </c>
      <c r="AW30" s="41">
        <v>-155152000</v>
      </c>
      <c r="AX30" s="41">
        <v>-169530000</v>
      </c>
      <c r="AY30" s="38" t="s">
        <v>39</v>
      </c>
      <c r="AZ30" s="38" t="s">
        <v>39</v>
      </c>
      <c r="BA30" s="38" t="s">
        <v>39</v>
      </c>
      <c r="BB30" s="38" t="s">
        <v>39</v>
      </c>
      <c r="BC30" s="41">
        <v>-107847000</v>
      </c>
      <c r="BD30" s="41">
        <v>-108883000</v>
      </c>
      <c r="BE30" s="41">
        <v>-59838000</v>
      </c>
      <c r="BF30" s="41">
        <v>-78993000</v>
      </c>
      <c r="BG30" s="41">
        <v>520471000</v>
      </c>
      <c r="BH30" s="41">
        <v>273910000</v>
      </c>
      <c r="BI30" s="41">
        <v>51936000</v>
      </c>
      <c r="BJ30" s="41">
        <v>56044000</v>
      </c>
      <c r="BK30" s="41">
        <v>-12099000</v>
      </c>
      <c r="BL30" s="41">
        <v>-15023000</v>
      </c>
      <c r="BM30" s="41">
        <v>-24909000</v>
      </c>
      <c r="BN30" s="41">
        <v>-27739000</v>
      </c>
      <c r="BO30" s="41">
        <v>-10270000</v>
      </c>
      <c r="BP30" s="41">
        <v>-14128000</v>
      </c>
      <c r="BQ30" s="41">
        <v>-14430000</v>
      </c>
      <c r="BR30" s="41">
        <v>-13133000</v>
      </c>
      <c r="BS30" s="41">
        <v>-1829000</v>
      </c>
      <c r="BT30" s="41">
        <v>-895000</v>
      </c>
      <c r="BU30" s="41">
        <v>-10479000</v>
      </c>
      <c r="BV30" s="41">
        <v>-14606000</v>
      </c>
      <c r="BW30" s="41">
        <v>313747000</v>
      </c>
      <c r="BX30" s="41">
        <v>223869000</v>
      </c>
      <c r="BY30" s="41">
        <v>64376000</v>
      </c>
      <c r="BZ30" s="41">
        <v>64605000</v>
      </c>
      <c r="CA30" s="41">
        <v>2738747000</v>
      </c>
      <c r="CB30" s="41">
        <v>2792907000</v>
      </c>
      <c r="CC30" s="41">
        <v>880436000</v>
      </c>
      <c r="CD30" s="41">
        <v>1300080000</v>
      </c>
      <c r="CE30" s="41">
        <v>1248310000</v>
      </c>
      <c r="CF30" s="41">
        <v>669440000</v>
      </c>
      <c r="CG30" s="41">
        <v>49959000</v>
      </c>
      <c r="CH30" s="41">
        <v>51463000</v>
      </c>
      <c r="CI30" s="41">
        <v>272029000</v>
      </c>
      <c r="CJ30" s="41">
        <v>420146000</v>
      </c>
      <c r="CK30" s="41">
        <v>75474000</v>
      </c>
      <c r="CL30" s="41">
        <v>79181000</v>
      </c>
      <c r="CM30" s="41">
        <v>234615000</v>
      </c>
      <c r="CN30" s="41">
        <v>432172000</v>
      </c>
      <c r="CO30" s="41">
        <v>160838000</v>
      </c>
      <c r="CP30" s="41">
        <v>177696000</v>
      </c>
      <c r="CQ30" s="41">
        <v>144160000</v>
      </c>
      <c r="CR30" s="41">
        <v>785560000</v>
      </c>
      <c r="CS30" s="41">
        <v>590959000</v>
      </c>
      <c r="CT30" s="41">
        <v>990691000</v>
      </c>
      <c r="CU30" s="41">
        <v>695000</v>
      </c>
      <c r="CV30" s="41">
        <v>389929000</v>
      </c>
      <c r="CW30" s="38" t="s">
        <v>39</v>
      </c>
      <c r="CX30" s="41">
        <v>370423000</v>
      </c>
      <c r="CY30" s="38" t="s">
        <v>39</v>
      </c>
      <c r="CZ30" s="38" t="s">
        <v>39</v>
      </c>
      <c r="DA30" s="38" t="s">
        <v>39</v>
      </c>
      <c r="DB30" s="41">
        <v>0</v>
      </c>
      <c r="DC30" s="41">
        <v>4262130000</v>
      </c>
      <c r="DD30" s="41">
        <v>4354777000</v>
      </c>
      <c r="DE30" s="41">
        <v>1497455000</v>
      </c>
      <c r="DF30" s="41">
        <v>1479930000</v>
      </c>
      <c r="DG30" s="213"/>
      <c r="DH30" s="214">
        <f t="shared" si="3"/>
        <v>13760104000</v>
      </c>
      <c r="DI30" s="214">
        <f t="shared" si="4"/>
        <v>-13147375000</v>
      </c>
      <c r="DJ30" s="214">
        <f t="shared" si="5"/>
        <v>-107847000</v>
      </c>
      <c r="DK30" s="214">
        <f t="shared" si="6"/>
        <v>-12099000</v>
      </c>
      <c r="DL30" s="214">
        <f t="shared" si="7"/>
        <v>492783000</v>
      </c>
      <c r="DM30" s="215">
        <f t="shared" si="8"/>
        <v>3.5812447347781676E-2</v>
      </c>
      <c r="DN30" s="215">
        <f t="shared" si="9"/>
        <v>3.714261530266736E-2</v>
      </c>
      <c r="DO30" s="216" t="str">
        <f t="shared" si="10"/>
        <v>n.a.</v>
      </c>
      <c r="DP30" s="214">
        <f t="shared" si="11"/>
        <v>958875000</v>
      </c>
      <c r="DQ30" s="214" t="e">
        <f t="shared" si="12"/>
        <v>#VALUE!</v>
      </c>
      <c r="DR30" s="217"/>
      <c r="DS30" s="214">
        <f t="shared" si="13"/>
        <v>9186499000</v>
      </c>
      <c r="DT30" s="214">
        <f t="shared" si="14"/>
        <v>-8823303000</v>
      </c>
      <c r="DU30" s="214">
        <f t="shared" si="15"/>
        <v>-108883000</v>
      </c>
      <c r="DV30" s="214">
        <f t="shared" si="16"/>
        <v>-15023000</v>
      </c>
      <c r="DW30" s="214">
        <f t="shared" si="17"/>
        <v>239290000</v>
      </c>
      <c r="DX30" s="215">
        <f t="shared" si="18"/>
        <v>2.6048008060524472E-2</v>
      </c>
      <c r="DY30" s="215">
        <f t="shared" si="19"/>
        <v>2.6744652997376054E-2</v>
      </c>
      <c r="DZ30" s="218" t="str">
        <f t="shared" si="20"/>
        <v>n.a.</v>
      </c>
      <c r="EA30" s="214">
        <f t="shared" si="21"/>
        <v>359699500</v>
      </c>
      <c r="EB30" s="214" t="e">
        <f t="shared" si="22"/>
        <v>#VALUE!</v>
      </c>
      <c r="EC30" s="217"/>
      <c r="ED30" s="214">
        <f t="shared" si="23"/>
        <v>248315000</v>
      </c>
      <c r="EE30" s="214">
        <f t="shared" si="24"/>
        <v>-155152000</v>
      </c>
      <c r="EF30" s="214">
        <f t="shared" si="25"/>
        <v>-59838000</v>
      </c>
      <c r="EG30" s="214">
        <f t="shared" si="26"/>
        <v>-24909000</v>
      </c>
      <c r="EH30" s="214">
        <f t="shared" si="27"/>
        <v>8416000</v>
      </c>
      <c r="EI30" s="215">
        <f t="shared" si="28"/>
        <v>3.3892435011980748E-2</v>
      </c>
      <c r="EJ30" s="215">
        <f t="shared" si="29"/>
        <v>3.5081430101834524E-2</v>
      </c>
      <c r="EK30" s="218" t="str">
        <f t="shared" si="30"/>
        <v>n.a.</v>
      </c>
      <c r="EL30" s="214">
        <f t="shared" si="31"/>
        <v>50711000</v>
      </c>
      <c r="EM30" s="214" t="e">
        <f t="shared" si="32"/>
        <v>#VALUE!</v>
      </c>
      <c r="EN30" s="217"/>
      <c r="EO30" s="219">
        <f t="shared" si="43"/>
        <v>7731639333.333333</v>
      </c>
      <c r="EP30" s="219">
        <f t="shared" si="43"/>
        <v>-7375276666.666667</v>
      </c>
      <c r="EQ30" s="219">
        <f t="shared" si="43"/>
        <v>-92189333.333333328</v>
      </c>
      <c r="ER30" s="219">
        <f t="shared" si="43"/>
        <v>-17343666.666666668</v>
      </c>
      <c r="ES30" s="219">
        <f t="shared" si="33"/>
        <v>246829666.66666606</v>
      </c>
      <c r="ET30" s="220">
        <f t="shared" si="34"/>
        <v>3.1924622453935736E-2</v>
      </c>
      <c r="EU30" s="221">
        <f t="shared" si="35"/>
        <v>3.297741394359207E-2</v>
      </c>
      <c r="EV30" s="219" t="e">
        <f t="shared" si="36"/>
        <v>#VALUE!</v>
      </c>
      <c r="EW30" s="219">
        <f t="shared" si="37"/>
        <v>456428500</v>
      </c>
      <c r="EX30" s="219" t="e">
        <f t="shared" si="37"/>
        <v>#VALUE!</v>
      </c>
      <c r="EY30" s="208"/>
      <c r="EZ30" s="222" t="str">
        <f t="shared" si="38"/>
        <v>完整</v>
      </c>
      <c r="FA30" s="222" t="str">
        <f t="shared" si="39"/>
        <v>完整</v>
      </c>
      <c r="FB30" s="222" t="str">
        <f t="shared" si="40"/>
        <v>完整</v>
      </c>
      <c r="FC30" s="222" t="str">
        <f t="shared" si="41"/>
        <v>选择</v>
      </c>
      <c r="FD30" s="222" t="str">
        <f t="shared" si="42"/>
        <v>选择</v>
      </c>
      <c r="FE30" s="208"/>
      <c r="FF30" s="208"/>
      <c r="FG30" s="208"/>
      <c r="FH30" s="208"/>
      <c r="FI30" s="208"/>
      <c r="FJ30" s="208"/>
      <c r="FK30" s="208"/>
      <c r="FL30" s="208"/>
      <c r="FM30" s="208"/>
      <c r="FN30" s="208"/>
      <c r="FO30" s="208"/>
      <c r="FP30" s="208"/>
      <c r="FQ30" s="208"/>
      <c r="FR30" s="208"/>
      <c r="FS30" s="208"/>
      <c r="FT30" s="208"/>
      <c r="FU30" s="208"/>
      <c r="FV30" s="208"/>
      <c r="FW30" s="208"/>
      <c r="FX30" s="208"/>
      <c r="FY30" s="208"/>
      <c r="FZ30" s="208"/>
      <c r="GA30" s="208"/>
      <c r="GB30" s="208"/>
      <c r="GC30" s="208"/>
      <c r="GD30" s="208"/>
      <c r="GE30" s="208"/>
      <c r="GF30" s="208"/>
      <c r="GG30" s="208"/>
      <c r="GH30" s="208"/>
      <c r="GI30" s="208"/>
      <c r="GJ30" s="208"/>
      <c r="GK30" s="208"/>
      <c r="GL30" s="208"/>
      <c r="GM30" s="208"/>
      <c r="GN30" s="208"/>
      <c r="GO30" s="208"/>
      <c r="GP30" s="208"/>
      <c r="GQ30" s="208"/>
      <c r="GR30" s="208"/>
      <c r="GS30" s="208"/>
      <c r="GT30" s="208"/>
      <c r="GU30" s="208"/>
      <c r="GV30" s="208"/>
      <c r="GW30" s="208"/>
      <c r="GX30" s="208"/>
      <c r="GY30" s="208"/>
      <c r="GZ30" s="208"/>
      <c r="HA30" s="208"/>
      <c r="HB30" s="208"/>
      <c r="HC30" s="208"/>
      <c r="HD30" s="208"/>
      <c r="HE30" s="208"/>
      <c r="HF30" s="208"/>
      <c r="HG30" s="208"/>
      <c r="HH30" s="208"/>
      <c r="HI30" s="208"/>
      <c r="HJ30" s="208"/>
      <c r="HK30" s="208"/>
    </row>
    <row r="31" spans="1:219" ht="12.4" customHeight="1" x14ac:dyDescent="0.2">
      <c r="A31" s="204" t="s">
        <v>553</v>
      </c>
      <c r="B31" s="205" t="str">
        <f t="shared" si="1"/>
        <v>CAMEL GROUP CO., LTD.</v>
      </c>
      <c r="C31" s="206" t="s">
        <v>35</v>
      </c>
      <c r="D31" s="206" t="s">
        <v>32</v>
      </c>
      <c r="E31" s="223"/>
      <c r="F31" s="224"/>
      <c r="G31" s="239"/>
      <c r="H31" s="209" t="str">
        <f t="shared" si="2"/>
        <v/>
      </c>
      <c r="I31" s="206" t="s">
        <v>328</v>
      </c>
      <c r="J31" s="206" t="str">
        <f>VLOOKUP(Z31,[1]AP2022!FF:FI,2,0)</f>
        <v>exclude</v>
      </c>
      <c r="K31" s="206" t="str">
        <f>VLOOKUP(Z31,[1]AP2022!FF:FI,4,0)</f>
        <v>ok, sda/sdp</v>
      </c>
      <c r="L31" s="210"/>
      <c r="M31" s="211" t="s">
        <v>554</v>
      </c>
      <c r="N31" s="211" t="s">
        <v>555</v>
      </c>
      <c r="O31" s="211" t="s">
        <v>36</v>
      </c>
      <c r="P31" s="211" t="s">
        <v>556</v>
      </c>
      <c r="Q31" s="225"/>
      <c r="R31" s="38" t="s">
        <v>48</v>
      </c>
      <c r="S31" s="211" t="s">
        <v>557</v>
      </c>
      <c r="T31" s="211" t="s">
        <v>44</v>
      </c>
      <c r="U31" s="38" t="s">
        <v>178</v>
      </c>
      <c r="V31" s="38" t="s">
        <v>558</v>
      </c>
      <c r="W31" s="38" t="s">
        <v>559</v>
      </c>
      <c r="X31" s="37"/>
      <c r="Y31" s="37"/>
      <c r="Z31" s="38" t="s">
        <v>560</v>
      </c>
      <c r="AA31" s="41">
        <v>13445742000</v>
      </c>
      <c r="AB31" s="41">
        <v>12406805000</v>
      </c>
      <c r="AC31" s="41">
        <v>9588200000</v>
      </c>
      <c r="AD31" s="41">
        <v>9014674000</v>
      </c>
      <c r="AE31" s="41">
        <v>13362178000</v>
      </c>
      <c r="AF31" s="41">
        <v>12318723000</v>
      </c>
      <c r="AG31" s="41">
        <v>9596531000</v>
      </c>
      <c r="AH31" s="41">
        <v>8961473000</v>
      </c>
      <c r="AI31" s="41">
        <v>-490776000</v>
      </c>
      <c r="AJ31" s="41">
        <v>-486198000</v>
      </c>
      <c r="AK31" s="41">
        <v>-389331000</v>
      </c>
      <c r="AL31" s="41">
        <v>-386883000</v>
      </c>
      <c r="AM31" s="41">
        <v>12871402000</v>
      </c>
      <c r="AN31" s="41">
        <v>11832525000</v>
      </c>
      <c r="AO31" s="41">
        <v>9207200000</v>
      </c>
      <c r="AP31" s="41">
        <v>8574590000</v>
      </c>
      <c r="AQ31" s="41">
        <v>574340000</v>
      </c>
      <c r="AR31" s="41">
        <v>574280000</v>
      </c>
      <c r="AS31" s="41">
        <v>381000000</v>
      </c>
      <c r="AT31" s="41">
        <v>440084000</v>
      </c>
      <c r="AU31" s="41">
        <v>-11041772000</v>
      </c>
      <c r="AV31" s="41">
        <v>-9811708000</v>
      </c>
      <c r="AW31" s="41">
        <v>-7323121000</v>
      </c>
      <c r="AX31" s="41">
        <v>-7032338000</v>
      </c>
      <c r="AY31" s="38" t="s">
        <v>39</v>
      </c>
      <c r="AZ31" s="38" t="s">
        <v>39</v>
      </c>
      <c r="BA31" s="38" t="s">
        <v>39</v>
      </c>
      <c r="BB31" s="38" t="s">
        <v>39</v>
      </c>
      <c r="BC31" s="41">
        <v>-1245968000</v>
      </c>
      <c r="BD31" s="41">
        <v>-1185407000</v>
      </c>
      <c r="BE31" s="41">
        <v>-1008663000</v>
      </c>
      <c r="BF31" s="41">
        <v>-958377000</v>
      </c>
      <c r="BG31" s="41">
        <v>1158002000</v>
      </c>
      <c r="BH31" s="41">
        <v>1409690000</v>
      </c>
      <c r="BI31" s="41">
        <v>1256416000</v>
      </c>
      <c r="BJ31" s="41">
        <v>1023959000</v>
      </c>
      <c r="BK31" s="41">
        <v>-431045000</v>
      </c>
      <c r="BL31" s="41">
        <v>-416395000</v>
      </c>
      <c r="BM31" s="41">
        <v>-368998000</v>
      </c>
      <c r="BN31" s="41">
        <v>-337851000</v>
      </c>
      <c r="BO31" s="41">
        <v>-408271000</v>
      </c>
      <c r="BP31" s="41">
        <v>-396340000</v>
      </c>
      <c r="BQ31" s="41">
        <v>-352730000</v>
      </c>
      <c r="BR31" s="41">
        <v>-322293000</v>
      </c>
      <c r="BS31" s="41">
        <v>-22774000</v>
      </c>
      <c r="BT31" s="41">
        <v>-20055000</v>
      </c>
      <c r="BU31" s="41">
        <v>-16268000</v>
      </c>
      <c r="BV31" s="41">
        <v>-15558000</v>
      </c>
      <c r="BW31" s="41">
        <v>470020000</v>
      </c>
      <c r="BX31" s="41">
        <v>831789000</v>
      </c>
      <c r="BY31" s="41">
        <v>726135000</v>
      </c>
      <c r="BZ31" s="41">
        <v>595190000</v>
      </c>
      <c r="CA31" s="41">
        <v>6924169000</v>
      </c>
      <c r="CB31" s="41">
        <v>6261845000</v>
      </c>
      <c r="CC31" s="41">
        <v>5683758000</v>
      </c>
      <c r="CD31" s="41">
        <v>5415267000</v>
      </c>
      <c r="CE31" s="41">
        <v>2388484000</v>
      </c>
      <c r="CF31" s="41">
        <v>2046941000</v>
      </c>
      <c r="CG31" s="41">
        <v>1716483000</v>
      </c>
      <c r="CH31" s="41">
        <v>1779781000</v>
      </c>
      <c r="CI31" s="41">
        <v>1733547000</v>
      </c>
      <c r="CJ31" s="41">
        <v>1147640000</v>
      </c>
      <c r="CK31" s="41">
        <v>1012829000</v>
      </c>
      <c r="CL31" s="41">
        <v>1123076000</v>
      </c>
      <c r="CM31" s="41">
        <v>749001000</v>
      </c>
      <c r="CN31" s="41">
        <v>1037611000</v>
      </c>
      <c r="CO31" s="41">
        <v>1463975000</v>
      </c>
      <c r="CP31" s="41">
        <v>1410662000</v>
      </c>
      <c r="CQ31" s="41">
        <v>1816524000</v>
      </c>
      <c r="CR31" s="41">
        <v>1907313000</v>
      </c>
      <c r="CS31" s="41">
        <v>1350124000</v>
      </c>
      <c r="CT31" s="41">
        <v>968853000</v>
      </c>
      <c r="CU31" s="41">
        <v>418929000</v>
      </c>
      <c r="CV31" s="41">
        <v>748633000</v>
      </c>
      <c r="CW31" s="41">
        <v>645825000</v>
      </c>
      <c r="CX31" s="41">
        <v>188029000</v>
      </c>
      <c r="CY31" s="41">
        <v>449863000</v>
      </c>
      <c r="CZ31" s="41">
        <v>582886000</v>
      </c>
      <c r="DA31" s="41">
        <v>616172000</v>
      </c>
      <c r="DB31" s="41">
        <v>921377000</v>
      </c>
      <c r="DC31" s="41">
        <v>13502612000</v>
      </c>
      <c r="DD31" s="41">
        <v>12937201000</v>
      </c>
      <c r="DE31" s="41">
        <v>12365178000</v>
      </c>
      <c r="DF31" s="41">
        <v>11437253000</v>
      </c>
      <c r="DG31" s="213"/>
      <c r="DH31" s="214">
        <f t="shared" si="3"/>
        <v>12871402000</v>
      </c>
      <c r="DI31" s="214">
        <f t="shared" si="4"/>
        <v>-11041772000</v>
      </c>
      <c r="DJ31" s="214">
        <f t="shared" si="5"/>
        <v>-1245968000</v>
      </c>
      <c r="DK31" s="214">
        <f t="shared" si="6"/>
        <v>-431045000</v>
      </c>
      <c r="DL31" s="214">
        <f t="shared" si="7"/>
        <v>152617000</v>
      </c>
      <c r="DM31" s="215">
        <f t="shared" si="8"/>
        <v>1.1857061103366984E-2</v>
      </c>
      <c r="DN31" s="215">
        <f t="shared" si="9"/>
        <v>1.1999337987079741E-2</v>
      </c>
      <c r="DO31" s="216" t="str">
        <f t="shared" si="10"/>
        <v>n.a.</v>
      </c>
      <c r="DP31" s="214">
        <f t="shared" si="11"/>
        <v>2217712500</v>
      </c>
      <c r="DQ31" s="214">
        <f t="shared" si="12"/>
        <v>516374500</v>
      </c>
      <c r="DR31" s="217"/>
      <c r="DS31" s="214">
        <f t="shared" si="13"/>
        <v>11832525000</v>
      </c>
      <c r="DT31" s="214">
        <f t="shared" si="14"/>
        <v>-9811708000</v>
      </c>
      <c r="DU31" s="214">
        <f t="shared" si="15"/>
        <v>-1185407000</v>
      </c>
      <c r="DV31" s="214">
        <f t="shared" si="16"/>
        <v>-416395000</v>
      </c>
      <c r="DW31" s="214">
        <f t="shared" si="17"/>
        <v>419015000</v>
      </c>
      <c r="DX31" s="215">
        <f t="shared" si="18"/>
        <v>3.5412137307971041E-2</v>
      </c>
      <c r="DY31" s="215">
        <f t="shared" si="19"/>
        <v>3.671219458343665E-2</v>
      </c>
      <c r="DZ31" s="218" t="str">
        <f t="shared" si="20"/>
        <v>n.a.</v>
      </c>
      <c r="EA31" s="214">
        <f t="shared" si="21"/>
        <v>1881712000</v>
      </c>
      <c r="EB31" s="214">
        <f t="shared" si="22"/>
        <v>599529000</v>
      </c>
      <c r="EC31" s="217"/>
      <c r="ED31" s="214">
        <f t="shared" si="23"/>
        <v>9207200000</v>
      </c>
      <c r="EE31" s="214">
        <f t="shared" si="24"/>
        <v>-7323121000</v>
      </c>
      <c r="EF31" s="214">
        <f t="shared" si="25"/>
        <v>-1008663000</v>
      </c>
      <c r="EG31" s="214">
        <f t="shared" si="26"/>
        <v>-368998000</v>
      </c>
      <c r="EH31" s="214">
        <f t="shared" si="27"/>
        <v>506418000</v>
      </c>
      <c r="EI31" s="215">
        <f t="shared" si="28"/>
        <v>5.5002389434355724E-2</v>
      </c>
      <c r="EJ31" s="215">
        <f t="shared" si="29"/>
        <v>5.8203733871277315E-2</v>
      </c>
      <c r="EK31" s="218" t="str">
        <f t="shared" si="30"/>
        <v>n.a.</v>
      </c>
      <c r="EL31" s="214">
        <f t="shared" si="31"/>
        <v>1748132000</v>
      </c>
      <c r="EM31" s="214">
        <f t="shared" si="32"/>
        <v>768774500</v>
      </c>
      <c r="EN31" s="217"/>
      <c r="EO31" s="219">
        <f t="shared" si="43"/>
        <v>11303709000</v>
      </c>
      <c r="EP31" s="219">
        <f t="shared" si="43"/>
        <v>-9392200333.333334</v>
      </c>
      <c r="EQ31" s="219">
        <f t="shared" si="43"/>
        <v>-1146679333.3333333</v>
      </c>
      <c r="ER31" s="219">
        <f t="shared" si="43"/>
        <v>-405479333.33333331</v>
      </c>
      <c r="ES31" s="219">
        <f t="shared" si="33"/>
        <v>359349999.99999946</v>
      </c>
      <c r="ET31" s="220">
        <f t="shared" si="34"/>
        <v>3.1790450373412785E-2</v>
      </c>
      <c r="EU31" s="221">
        <f t="shared" si="35"/>
        <v>3.2834266492902817E-2</v>
      </c>
      <c r="EV31" s="219" t="e">
        <f t="shared" si="36"/>
        <v>#VALUE!</v>
      </c>
      <c r="EW31" s="219">
        <f t="shared" si="37"/>
        <v>1949185500</v>
      </c>
      <c r="EX31" s="219">
        <f t="shared" si="37"/>
        <v>628226000</v>
      </c>
      <c r="EY31" s="208"/>
      <c r="EZ31" s="222" t="str">
        <f t="shared" si="38"/>
        <v>完整</v>
      </c>
      <c r="FA31" s="222" t="str">
        <f t="shared" si="39"/>
        <v>完整</v>
      </c>
      <c r="FB31" s="222" t="str">
        <f t="shared" si="40"/>
        <v>完整</v>
      </c>
      <c r="FC31" s="222" t="str">
        <f t="shared" si="41"/>
        <v>选择</v>
      </c>
      <c r="FD31" s="222" t="str">
        <f t="shared" si="42"/>
        <v>选择</v>
      </c>
      <c r="FE31" s="208"/>
      <c r="FF31" s="208"/>
      <c r="FG31" s="208"/>
      <c r="FH31" s="208"/>
      <c r="FI31" s="208"/>
      <c r="FJ31" s="208"/>
      <c r="FK31" s="208"/>
      <c r="FL31" s="208"/>
      <c r="FM31" s="208"/>
      <c r="FN31" s="208"/>
      <c r="FO31" s="208"/>
      <c r="FP31" s="208"/>
      <c r="FQ31" s="208"/>
      <c r="FR31" s="208"/>
      <c r="FS31" s="208"/>
      <c r="FT31" s="208"/>
      <c r="FU31" s="208"/>
      <c r="FV31" s="208"/>
      <c r="FW31" s="208"/>
      <c r="FX31" s="208"/>
      <c r="FY31" s="208"/>
      <c r="FZ31" s="208"/>
      <c r="GA31" s="208"/>
      <c r="GB31" s="208"/>
      <c r="GC31" s="208"/>
      <c r="GD31" s="208"/>
      <c r="GE31" s="208"/>
      <c r="GF31" s="208"/>
      <c r="GG31" s="208"/>
      <c r="GH31" s="208"/>
      <c r="GI31" s="208"/>
      <c r="GJ31" s="208"/>
      <c r="GK31" s="208"/>
      <c r="GL31" s="208"/>
      <c r="GM31" s="208"/>
      <c r="GN31" s="208"/>
      <c r="GO31" s="208"/>
      <c r="GP31" s="208"/>
      <c r="GQ31" s="208"/>
      <c r="GR31" s="208"/>
      <c r="GS31" s="208"/>
      <c r="GT31" s="208"/>
      <c r="GU31" s="208"/>
      <c r="GV31" s="208"/>
      <c r="GW31" s="208"/>
      <c r="GX31" s="208"/>
      <c r="GY31" s="208"/>
      <c r="GZ31" s="208"/>
      <c r="HA31" s="208"/>
      <c r="HB31" s="208"/>
      <c r="HC31" s="208"/>
      <c r="HD31" s="208"/>
      <c r="HE31" s="208"/>
      <c r="HF31" s="208"/>
      <c r="HG31" s="208"/>
      <c r="HH31" s="208"/>
      <c r="HI31" s="208"/>
      <c r="HJ31" s="208"/>
      <c r="HK31" s="208"/>
    </row>
    <row r="32" spans="1:219" ht="12.4" customHeight="1" x14ac:dyDescent="0.2">
      <c r="A32" s="204" t="s">
        <v>561</v>
      </c>
      <c r="B32" s="205" t="str">
        <f t="shared" si="1"/>
        <v>EXIDE INDUSTRIES LIMITED</v>
      </c>
      <c r="C32" s="206" t="s">
        <v>35</v>
      </c>
      <c r="D32" s="206" t="s">
        <v>32</v>
      </c>
      <c r="E32" s="223"/>
      <c r="F32" s="224"/>
      <c r="G32" s="208"/>
      <c r="H32" s="209" t="str">
        <f t="shared" si="2"/>
        <v/>
      </c>
      <c r="I32" s="206" t="s">
        <v>328</v>
      </c>
      <c r="J32" s="206" t="str">
        <f>VLOOKUP(Z32,[1]AP2022!FF:FI,2,0)</f>
        <v>exclude</v>
      </c>
      <c r="K32" s="206" t="str">
        <f>VLOOKUP(Z32,[1]AP2022!FF:FI,4,0)</f>
        <v>ok, sda/sdp</v>
      </c>
      <c r="L32" s="210"/>
      <c r="M32" s="211" t="s">
        <v>562</v>
      </c>
      <c r="N32" s="211" t="s">
        <v>563</v>
      </c>
      <c r="O32" s="211" t="s">
        <v>36</v>
      </c>
      <c r="P32" s="211" t="s">
        <v>564</v>
      </c>
      <c r="Q32" s="225"/>
      <c r="R32" s="38" t="s">
        <v>41</v>
      </c>
      <c r="S32" s="211" t="s">
        <v>565</v>
      </c>
      <c r="T32" s="211" t="s">
        <v>44</v>
      </c>
      <c r="U32" s="38" t="s">
        <v>178</v>
      </c>
      <c r="V32" s="38" t="s">
        <v>566</v>
      </c>
      <c r="W32" s="38" t="s">
        <v>567</v>
      </c>
      <c r="X32" s="38" t="s">
        <v>568</v>
      </c>
      <c r="Y32" s="37"/>
      <c r="Z32" s="38" t="s">
        <v>569</v>
      </c>
      <c r="AA32" s="41">
        <v>150781600000</v>
      </c>
      <c r="AB32" s="41">
        <v>162458900000</v>
      </c>
      <c r="AC32" s="41">
        <v>153063400000</v>
      </c>
      <c r="AD32" s="41">
        <v>132518400000</v>
      </c>
      <c r="AE32" s="41">
        <v>149807300000</v>
      </c>
      <c r="AF32" s="41">
        <v>161694200000</v>
      </c>
      <c r="AG32" s="41">
        <v>152527400000</v>
      </c>
      <c r="AH32" s="41">
        <v>131793600000</v>
      </c>
      <c r="AI32" s="38" t="s">
        <v>39</v>
      </c>
      <c r="AJ32" s="38" t="s">
        <v>39</v>
      </c>
      <c r="AK32" s="38" t="s">
        <v>39</v>
      </c>
      <c r="AL32" s="38" t="s">
        <v>39</v>
      </c>
      <c r="AM32" s="41">
        <v>149807300000</v>
      </c>
      <c r="AN32" s="41">
        <v>161694200000</v>
      </c>
      <c r="AO32" s="41">
        <v>152527400000</v>
      </c>
      <c r="AP32" s="41">
        <v>131793600000</v>
      </c>
      <c r="AQ32" s="41">
        <v>974300000</v>
      </c>
      <c r="AR32" s="41">
        <v>764700000</v>
      </c>
      <c r="AS32" s="41">
        <v>536000000</v>
      </c>
      <c r="AT32" s="41">
        <v>724800000</v>
      </c>
      <c r="AU32" s="41">
        <v>-104720500000</v>
      </c>
      <c r="AV32" s="41">
        <v>-87725400000</v>
      </c>
      <c r="AW32" s="41">
        <v>-67653400000</v>
      </c>
      <c r="AX32" s="41">
        <v>-64794200000</v>
      </c>
      <c r="AY32" s="41">
        <v>-222073000</v>
      </c>
      <c r="AZ32" s="41">
        <v>-253600000</v>
      </c>
      <c r="BA32" s="41">
        <v>0</v>
      </c>
      <c r="BB32" s="41">
        <v>-228600000</v>
      </c>
      <c r="BC32" s="41">
        <v>-29905127000</v>
      </c>
      <c r="BD32" s="41">
        <v>-61944100000</v>
      </c>
      <c r="BE32" s="41">
        <v>-70953900000</v>
      </c>
      <c r="BF32" s="41">
        <v>-64830900000</v>
      </c>
      <c r="BG32" s="41">
        <v>15933900000</v>
      </c>
      <c r="BH32" s="41">
        <v>12535800000</v>
      </c>
      <c r="BI32" s="41">
        <v>14456100000</v>
      </c>
      <c r="BJ32" s="41">
        <v>2664700000</v>
      </c>
      <c r="BK32" s="41">
        <v>-5021200000</v>
      </c>
      <c r="BL32" s="41">
        <v>-4395200000</v>
      </c>
      <c r="BM32" s="41">
        <v>-3935200000</v>
      </c>
      <c r="BN32" s="41">
        <v>-4175800000</v>
      </c>
      <c r="BO32" s="41">
        <v>-4802600000</v>
      </c>
      <c r="BP32" s="41">
        <v>-4234600000</v>
      </c>
      <c r="BQ32" s="41">
        <v>-3805200000</v>
      </c>
      <c r="BR32" s="41">
        <v>-4020000000</v>
      </c>
      <c r="BS32" s="41">
        <v>-218600000</v>
      </c>
      <c r="BT32" s="41">
        <v>-160600000</v>
      </c>
      <c r="BU32" s="41">
        <v>-130000000</v>
      </c>
      <c r="BV32" s="41">
        <v>-155800000</v>
      </c>
      <c r="BW32" s="41">
        <v>8227000000</v>
      </c>
      <c r="BX32" s="41">
        <v>43669300000</v>
      </c>
      <c r="BY32" s="41">
        <v>8099000000</v>
      </c>
      <c r="BZ32" s="41">
        <v>7767500000</v>
      </c>
      <c r="CA32" s="41">
        <v>56909900000</v>
      </c>
      <c r="CB32" s="41">
        <v>51212500000</v>
      </c>
      <c r="CC32" s="41">
        <v>62559300000</v>
      </c>
      <c r="CD32" s="41">
        <v>54099500000</v>
      </c>
      <c r="CE32" s="41">
        <v>34364000000</v>
      </c>
      <c r="CF32" s="41">
        <v>28552900000</v>
      </c>
      <c r="CG32" s="41">
        <v>26368600000</v>
      </c>
      <c r="CH32" s="41">
        <v>24145600000</v>
      </c>
      <c r="CI32" s="41">
        <v>12295500000</v>
      </c>
      <c r="CJ32" s="41">
        <v>10978500000</v>
      </c>
      <c r="CK32" s="41">
        <v>10762000000</v>
      </c>
      <c r="CL32" s="41">
        <v>10608300000</v>
      </c>
      <c r="CM32" s="41">
        <v>2424300000</v>
      </c>
      <c r="CN32" s="41">
        <v>2193000000</v>
      </c>
      <c r="CO32" s="41">
        <v>2972500000</v>
      </c>
      <c r="CP32" s="41">
        <v>2180500000</v>
      </c>
      <c r="CQ32" s="41">
        <v>7435600000</v>
      </c>
      <c r="CR32" s="41">
        <v>9105300000</v>
      </c>
      <c r="CS32" s="41">
        <v>18970200000</v>
      </c>
      <c r="CT32" s="41">
        <v>13832800000</v>
      </c>
      <c r="CU32" s="41">
        <v>6032500000</v>
      </c>
      <c r="CV32" s="41">
        <v>7115400000</v>
      </c>
      <c r="CW32" s="41">
        <v>15434500000</v>
      </c>
      <c r="CX32" s="41">
        <v>10416800000</v>
      </c>
      <c r="CY32" s="41">
        <v>4509000000</v>
      </c>
      <c r="CZ32" s="41">
        <v>4265000000</v>
      </c>
      <c r="DA32" s="41">
        <v>5042800000</v>
      </c>
      <c r="DB32" s="41">
        <v>4803700000</v>
      </c>
      <c r="DC32" s="41">
        <v>147676700000</v>
      </c>
      <c r="DD32" s="41">
        <v>139106100000</v>
      </c>
      <c r="DE32" s="41">
        <v>286871100000</v>
      </c>
      <c r="DF32" s="41">
        <v>243675900000</v>
      </c>
      <c r="DG32" s="213"/>
      <c r="DH32" s="214">
        <f t="shared" si="3"/>
        <v>149807300000</v>
      </c>
      <c r="DI32" s="214">
        <f t="shared" si="4"/>
        <v>-104720500000</v>
      </c>
      <c r="DJ32" s="214">
        <f t="shared" si="5"/>
        <v>-30127200000</v>
      </c>
      <c r="DK32" s="214">
        <f t="shared" si="6"/>
        <v>-5021200000</v>
      </c>
      <c r="DL32" s="214">
        <f t="shared" si="7"/>
        <v>9938400000</v>
      </c>
      <c r="DM32" s="215">
        <f t="shared" si="8"/>
        <v>6.6341226362133215E-2</v>
      </c>
      <c r="DN32" s="215">
        <f t="shared" si="9"/>
        <v>7.1055109463218774E-2</v>
      </c>
      <c r="DO32" s="216">
        <f t="shared" si="10"/>
        <v>-222073000</v>
      </c>
      <c r="DP32" s="214">
        <f t="shared" si="11"/>
        <v>31458450000</v>
      </c>
      <c r="DQ32" s="214">
        <f t="shared" si="12"/>
        <v>4387000000</v>
      </c>
      <c r="DR32" s="217"/>
      <c r="DS32" s="214">
        <f t="shared" si="13"/>
        <v>161694200000</v>
      </c>
      <c r="DT32" s="214">
        <f t="shared" si="14"/>
        <v>-87725400000</v>
      </c>
      <c r="DU32" s="214">
        <f t="shared" si="15"/>
        <v>-62197700000</v>
      </c>
      <c r="DV32" s="214">
        <f t="shared" si="16"/>
        <v>-4395200000</v>
      </c>
      <c r="DW32" s="214">
        <f t="shared" si="17"/>
        <v>7375900000</v>
      </c>
      <c r="DX32" s="215">
        <f t="shared" si="18"/>
        <v>4.561635482286934E-2</v>
      </c>
      <c r="DY32" s="215">
        <f t="shared" si="19"/>
        <v>4.7796664426707658E-2</v>
      </c>
      <c r="DZ32" s="218">
        <f t="shared" si="20"/>
        <v>-253600000</v>
      </c>
      <c r="EA32" s="214">
        <f t="shared" si="21"/>
        <v>27460750000</v>
      </c>
      <c r="EB32" s="214">
        <f t="shared" si="22"/>
        <v>4653900000</v>
      </c>
      <c r="EC32" s="217"/>
      <c r="ED32" s="214">
        <f t="shared" si="23"/>
        <v>152527400000</v>
      </c>
      <c r="EE32" s="214">
        <f t="shared" si="24"/>
        <v>-67653400000</v>
      </c>
      <c r="EF32" s="214">
        <f t="shared" si="25"/>
        <v>-70953900000</v>
      </c>
      <c r="EG32" s="214">
        <f t="shared" si="26"/>
        <v>-3935200000</v>
      </c>
      <c r="EH32" s="214">
        <f t="shared" si="27"/>
        <v>9984900000</v>
      </c>
      <c r="EI32" s="215">
        <f t="shared" si="28"/>
        <v>6.5462992223036642E-2</v>
      </c>
      <c r="EJ32" s="215">
        <f t="shared" si="29"/>
        <v>7.0048582001859094E-2</v>
      </c>
      <c r="EK32" s="218">
        <f t="shared" si="30"/>
        <v>0</v>
      </c>
      <c r="EL32" s="214">
        <f t="shared" si="31"/>
        <v>25257100000</v>
      </c>
      <c r="EM32" s="214">
        <f t="shared" si="32"/>
        <v>4923250000</v>
      </c>
      <c r="EN32" s="217"/>
      <c r="EO32" s="219">
        <f t="shared" si="43"/>
        <v>154676300000</v>
      </c>
      <c r="EP32" s="219">
        <f t="shared" si="43"/>
        <v>-86699766666.666672</v>
      </c>
      <c r="EQ32" s="219">
        <f t="shared" si="43"/>
        <v>-54426266666.666664</v>
      </c>
      <c r="ER32" s="219">
        <f t="shared" si="43"/>
        <v>-4450533333.333333</v>
      </c>
      <c r="ES32" s="219">
        <f t="shared" si="33"/>
        <v>9099733333.3333321</v>
      </c>
      <c r="ET32" s="220">
        <f t="shared" si="34"/>
        <v>5.8830818511519424E-2</v>
      </c>
      <c r="EU32" s="221">
        <f t="shared" si="35"/>
        <v>6.25082287739991E-2</v>
      </c>
      <c r="EV32" s="219">
        <f t="shared" si="36"/>
        <v>158557666.66666666</v>
      </c>
      <c r="EW32" s="219">
        <f t="shared" si="37"/>
        <v>28058766666.666668</v>
      </c>
      <c r="EX32" s="219">
        <f t="shared" si="37"/>
        <v>4654716666.666667</v>
      </c>
      <c r="EY32" s="208"/>
      <c r="EZ32" s="222" t="str">
        <f t="shared" si="38"/>
        <v>完整</v>
      </c>
      <c r="FA32" s="222" t="str">
        <f t="shared" si="39"/>
        <v>完整</v>
      </c>
      <c r="FB32" s="222" t="str">
        <f t="shared" si="40"/>
        <v>完整</v>
      </c>
      <c r="FC32" s="222" t="str">
        <f t="shared" si="41"/>
        <v>选择</v>
      </c>
      <c r="FD32" s="222" t="str">
        <f t="shared" si="42"/>
        <v>选择</v>
      </c>
      <c r="FE32" s="208"/>
      <c r="FF32" s="208"/>
      <c r="FG32" s="208"/>
      <c r="FH32" s="208"/>
      <c r="FI32" s="208"/>
      <c r="FJ32" s="208"/>
      <c r="FK32" s="208"/>
      <c r="FL32" s="208"/>
      <c r="FM32" s="208"/>
      <c r="FN32" s="208"/>
      <c r="FO32" s="208"/>
      <c r="FP32" s="208"/>
      <c r="FQ32" s="208"/>
      <c r="FR32" s="208"/>
      <c r="FS32" s="208"/>
      <c r="FT32" s="208"/>
      <c r="FU32" s="208"/>
      <c r="FV32" s="208"/>
      <c r="FW32" s="208"/>
      <c r="FX32" s="208"/>
      <c r="FY32" s="208"/>
      <c r="FZ32" s="208"/>
      <c r="GA32" s="208"/>
      <c r="GB32" s="208"/>
      <c r="GC32" s="208"/>
      <c r="GD32" s="208"/>
      <c r="GE32" s="208"/>
      <c r="GF32" s="208"/>
      <c r="GG32" s="208"/>
      <c r="GH32" s="208"/>
      <c r="GI32" s="208"/>
      <c r="GJ32" s="208"/>
      <c r="GK32" s="208"/>
      <c r="GL32" s="208"/>
      <c r="GM32" s="208"/>
      <c r="GN32" s="208"/>
      <c r="GO32" s="208"/>
      <c r="GP32" s="208"/>
      <c r="GQ32" s="208"/>
      <c r="GR32" s="208"/>
      <c r="GS32" s="208"/>
      <c r="GT32" s="208"/>
      <c r="GU32" s="208"/>
      <c r="GV32" s="208"/>
      <c r="GW32" s="208"/>
      <c r="GX32" s="208"/>
      <c r="GY32" s="208"/>
      <c r="GZ32" s="208"/>
      <c r="HA32" s="208"/>
      <c r="HB32" s="208"/>
      <c r="HC32" s="208"/>
      <c r="HD32" s="208"/>
      <c r="HE32" s="208"/>
      <c r="HF32" s="208"/>
      <c r="HG32" s="208"/>
      <c r="HH32" s="208"/>
      <c r="HI32" s="208"/>
      <c r="HJ32" s="208"/>
      <c r="HK32" s="208"/>
    </row>
    <row r="33" spans="1:219" s="7" customFormat="1" ht="12.4" customHeight="1" x14ac:dyDescent="0.2">
      <c r="A33" s="226" t="s">
        <v>570</v>
      </c>
      <c r="B33" s="227" t="str">
        <f t="shared" si="1"/>
        <v>SANY HEAVY ENERGY CO., LTD.</v>
      </c>
      <c r="C33" s="228" t="s">
        <v>35</v>
      </c>
      <c r="D33" s="229" t="s">
        <v>188</v>
      </c>
      <c r="E33" s="236"/>
      <c r="F33" s="224"/>
      <c r="G33" s="228"/>
      <c r="H33" s="232" t="str">
        <f t="shared" si="2"/>
        <v/>
      </c>
      <c r="I33" s="228" t="s">
        <v>353</v>
      </c>
      <c r="J33" s="228" t="str">
        <f>VLOOKUP(Z33,[1]AP2022!FF:FI,2,0)</f>
        <v>exclude</v>
      </c>
      <c r="K33" s="228" t="str">
        <f>VLOOKUP(Z33,[1]AP2022!FF:FI,4,0)</f>
        <v>ok, indep</v>
      </c>
      <c r="L33" s="233"/>
      <c r="M33" s="38" t="s">
        <v>571</v>
      </c>
      <c r="N33" s="38" t="s">
        <v>572</v>
      </c>
      <c r="O33" s="38" t="s">
        <v>36</v>
      </c>
      <c r="P33" s="38" t="s">
        <v>573</v>
      </c>
      <c r="Q33" s="37"/>
      <c r="R33" s="38" t="s">
        <v>48</v>
      </c>
      <c r="S33" s="38" t="s">
        <v>574</v>
      </c>
      <c r="T33" s="38" t="s">
        <v>45</v>
      </c>
      <c r="U33" s="38" t="s">
        <v>182</v>
      </c>
      <c r="V33" s="38" t="s">
        <v>575</v>
      </c>
      <c r="W33" s="38" t="s">
        <v>576</v>
      </c>
      <c r="X33" s="37"/>
      <c r="Y33" s="37"/>
      <c r="Z33" s="38" t="s">
        <v>577</v>
      </c>
      <c r="AA33" s="41">
        <v>12465348000</v>
      </c>
      <c r="AB33" s="41">
        <v>10299238000</v>
      </c>
      <c r="AC33" s="41">
        <v>9452327000</v>
      </c>
      <c r="AD33" s="41">
        <v>1491394000</v>
      </c>
      <c r="AE33" s="41">
        <v>12237764000</v>
      </c>
      <c r="AF33" s="41">
        <v>10037874000</v>
      </c>
      <c r="AG33" s="41">
        <v>9193571000</v>
      </c>
      <c r="AH33" s="41">
        <v>1349433000</v>
      </c>
      <c r="AI33" s="41">
        <v>-97285000</v>
      </c>
      <c r="AJ33" s="41">
        <v>-69185000</v>
      </c>
      <c r="AK33" s="41">
        <v>-67171000</v>
      </c>
      <c r="AL33" s="41">
        <v>-14401000</v>
      </c>
      <c r="AM33" s="41">
        <v>12140479000</v>
      </c>
      <c r="AN33" s="41">
        <v>9968689000</v>
      </c>
      <c r="AO33" s="41">
        <v>9126400000</v>
      </c>
      <c r="AP33" s="41">
        <v>1335032000</v>
      </c>
      <c r="AQ33" s="41">
        <v>324869000</v>
      </c>
      <c r="AR33" s="41">
        <v>330549000</v>
      </c>
      <c r="AS33" s="41">
        <v>325927000</v>
      </c>
      <c r="AT33" s="41">
        <v>156362000</v>
      </c>
      <c r="AU33" s="41">
        <v>-9030488000</v>
      </c>
      <c r="AV33" s="41">
        <v>-7145437000</v>
      </c>
      <c r="AW33" s="41">
        <v>-6420483000</v>
      </c>
      <c r="AX33" s="41">
        <v>-844465000</v>
      </c>
      <c r="AY33" s="38" t="s">
        <v>39</v>
      </c>
      <c r="AZ33" s="38" t="s">
        <v>39</v>
      </c>
      <c r="BA33" s="38" t="s">
        <v>39</v>
      </c>
      <c r="BB33" s="38" t="s">
        <v>39</v>
      </c>
      <c r="BC33" s="41">
        <v>-1997942000</v>
      </c>
      <c r="BD33" s="41">
        <v>-1675283000</v>
      </c>
      <c r="BE33" s="41">
        <v>-1472825000</v>
      </c>
      <c r="BF33" s="41">
        <v>-737414000</v>
      </c>
      <c r="BG33" s="41">
        <v>1436918000</v>
      </c>
      <c r="BH33" s="41">
        <v>1478518000</v>
      </c>
      <c r="BI33" s="41">
        <v>1559019000</v>
      </c>
      <c r="BJ33" s="41">
        <v>-90485000</v>
      </c>
      <c r="BK33" s="41">
        <v>-411245000</v>
      </c>
      <c r="BL33" s="41">
        <v>-135737000</v>
      </c>
      <c r="BM33" s="41">
        <v>-81287000</v>
      </c>
      <c r="BN33" s="41">
        <v>-4900000</v>
      </c>
      <c r="BO33" s="41">
        <v>-363981000</v>
      </c>
      <c r="BP33" s="41">
        <v>-65352000</v>
      </c>
      <c r="BQ33" s="41">
        <v>-61575000</v>
      </c>
      <c r="BR33" s="41">
        <v>-3072000</v>
      </c>
      <c r="BS33" s="41">
        <v>-47264000</v>
      </c>
      <c r="BT33" s="41">
        <v>-70385000</v>
      </c>
      <c r="BU33" s="41">
        <v>-19712000</v>
      </c>
      <c r="BV33" s="41">
        <v>-1828000</v>
      </c>
      <c r="BW33" s="41">
        <v>1647734000</v>
      </c>
      <c r="BX33" s="41">
        <v>1591139000</v>
      </c>
      <c r="BY33" s="41">
        <v>1371566000</v>
      </c>
      <c r="BZ33" s="41">
        <v>125541000</v>
      </c>
      <c r="CA33" s="41">
        <v>17989686000</v>
      </c>
      <c r="CB33" s="41">
        <v>10281427000</v>
      </c>
      <c r="CC33" s="41">
        <v>7361980000</v>
      </c>
      <c r="CD33" s="41">
        <v>3393768000</v>
      </c>
      <c r="CE33" s="41">
        <v>1635991000</v>
      </c>
      <c r="CF33" s="41">
        <v>1528355000</v>
      </c>
      <c r="CG33" s="41">
        <v>2009038000</v>
      </c>
      <c r="CH33" s="41">
        <v>553685000</v>
      </c>
      <c r="CI33" s="41">
        <v>2303544000</v>
      </c>
      <c r="CJ33" s="41">
        <v>1524088000</v>
      </c>
      <c r="CK33" s="41">
        <v>672025000</v>
      </c>
      <c r="CL33" s="41">
        <v>537757000</v>
      </c>
      <c r="CM33" s="41">
        <v>3465013000</v>
      </c>
      <c r="CN33" s="41">
        <v>2978099000</v>
      </c>
      <c r="CO33" s="41">
        <v>2637833000</v>
      </c>
      <c r="CP33" s="41">
        <v>1291780000</v>
      </c>
      <c r="CQ33" s="41">
        <v>10216815000</v>
      </c>
      <c r="CR33" s="41">
        <v>4056638000</v>
      </c>
      <c r="CS33" s="41">
        <v>1895434000</v>
      </c>
      <c r="CT33" s="41">
        <v>864777000</v>
      </c>
      <c r="CU33" s="41">
        <v>1166355000</v>
      </c>
      <c r="CV33" s="41">
        <v>76938000</v>
      </c>
      <c r="CW33" s="41">
        <v>62684000</v>
      </c>
      <c r="CX33" s="41">
        <v>607494000</v>
      </c>
      <c r="CY33" s="41">
        <v>1155254000</v>
      </c>
      <c r="CZ33" s="41">
        <v>1106620000</v>
      </c>
      <c r="DA33" s="41">
        <v>1681204000</v>
      </c>
      <c r="DB33" s="41">
        <v>1211170000</v>
      </c>
      <c r="DC33" s="41">
        <v>26415389000</v>
      </c>
      <c r="DD33" s="41">
        <v>17762239000</v>
      </c>
      <c r="DE33" s="41">
        <v>14166176000</v>
      </c>
      <c r="DF33" s="41">
        <v>7366812000</v>
      </c>
      <c r="DG33" s="213"/>
      <c r="DH33" s="214">
        <f t="shared" si="3"/>
        <v>12140479000</v>
      </c>
      <c r="DI33" s="214">
        <f t="shared" si="4"/>
        <v>-9030488000</v>
      </c>
      <c r="DJ33" s="214">
        <f t="shared" si="5"/>
        <v>-1997942000</v>
      </c>
      <c r="DK33" s="214">
        <f t="shared" si="6"/>
        <v>-411245000</v>
      </c>
      <c r="DL33" s="214">
        <f t="shared" si="7"/>
        <v>700804000</v>
      </c>
      <c r="DM33" s="215">
        <f t="shared" si="8"/>
        <v>5.7724575776622981E-2</v>
      </c>
      <c r="DN33" s="215">
        <f t="shared" si="9"/>
        <v>6.1260831273615729E-2</v>
      </c>
      <c r="DO33" s="216" t="str">
        <f t="shared" si="10"/>
        <v>n.a.</v>
      </c>
      <c r="DP33" s="214">
        <f t="shared" si="11"/>
        <v>1582173000</v>
      </c>
      <c r="DQ33" s="214">
        <f t="shared" si="12"/>
        <v>1130937000</v>
      </c>
      <c r="DR33" s="217"/>
      <c r="DS33" s="214">
        <f t="shared" si="13"/>
        <v>9968689000</v>
      </c>
      <c r="DT33" s="214">
        <f t="shared" si="14"/>
        <v>-7145437000</v>
      </c>
      <c r="DU33" s="214">
        <f t="shared" si="15"/>
        <v>-1675283000</v>
      </c>
      <c r="DV33" s="214">
        <f t="shared" si="16"/>
        <v>-135737000</v>
      </c>
      <c r="DW33" s="214">
        <f t="shared" si="17"/>
        <v>1012232000</v>
      </c>
      <c r="DX33" s="215">
        <f t="shared" si="18"/>
        <v>0.10154113544920501</v>
      </c>
      <c r="DY33" s="215">
        <f t="shared" si="19"/>
        <v>0.1130170110792694</v>
      </c>
      <c r="DZ33" s="218" t="str">
        <f t="shared" si="20"/>
        <v>n.a.</v>
      </c>
      <c r="EA33" s="214">
        <f t="shared" si="21"/>
        <v>1768696500</v>
      </c>
      <c r="EB33" s="214">
        <f t="shared" si="22"/>
        <v>1393912000</v>
      </c>
      <c r="EC33" s="217"/>
      <c r="ED33" s="214">
        <f t="shared" si="23"/>
        <v>9126400000</v>
      </c>
      <c r="EE33" s="214">
        <f t="shared" si="24"/>
        <v>-6420483000</v>
      </c>
      <c r="EF33" s="214">
        <f t="shared" si="25"/>
        <v>-1472825000</v>
      </c>
      <c r="EG33" s="214">
        <f t="shared" si="26"/>
        <v>-81287000</v>
      </c>
      <c r="EH33" s="214">
        <f t="shared" si="27"/>
        <v>1151805000</v>
      </c>
      <c r="EI33" s="215">
        <f t="shared" si="28"/>
        <v>0.12620584239130433</v>
      </c>
      <c r="EJ33" s="215">
        <f t="shared" si="29"/>
        <v>0.14443429415537717</v>
      </c>
      <c r="EK33" s="218" t="str">
        <f t="shared" si="30"/>
        <v>n.a.</v>
      </c>
      <c r="EL33" s="214">
        <f t="shared" si="31"/>
        <v>1281361500</v>
      </c>
      <c r="EM33" s="214">
        <f t="shared" si="32"/>
        <v>1446187000</v>
      </c>
      <c r="EN33" s="217"/>
      <c r="EO33" s="219">
        <f t="shared" si="43"/>
        <v>10411856000</v>
      </c>
      <c r="EP33" s="219">
        <f t="shared" si="43"/>
        <v>-7532136000</v>
      </c>
      <c r="EQ33" s="219">
        <f t="shared" si="43"/>
        <v>-1715350000</v>
      </c>
      <c r="ER33" s="219">
        <f t="shared" si="43"/>
        <v>-209423000</v>
      </c>
      <c r="ES33" s="219">
        <f t="shared" si="33"/>
        <v>954947000</v>
      </c>
      <c r="ET33" s="220">
        <f t="shared" si="34"/>
        <v>9.1717269236147717E-2</v>
      </c>
      <c r="EU33" s="221">
        <f t="shared" si="35"/>
        <v>0.10097876589486057</v>
      </c>
      <c r="EV33" s="219" t="e">
        <f t="shared" si="36"/>
        <v>#VALUE!</v>
      </c>
      <c r="EW33" s="219">
        <f t="shared" si="37"/>
        <v>1544077000</v>
      </c>
      <c r="EX33" s="219">
        <f t="shared" si="37"/>
        <v>1323678666.6666667</v>
      </c>
      <c r="EY33" s="208"/>
      <c r="EZ33" s="222" t="str">
        <f t="shared" si="38"/>
        <v>完整</v>
      </c>
      <c r="FA33" s="222" t="str">
        <f t="shared" si="39"/>
        <v>完整</v>
      </c>
      <c r="FB33" s="222" t="str">
        <f t="shared" si="40"/>
        <v>完整</v>
      </c>
      <c r="FC33" s="222" t="str">
        <f t="shared" si="41"/>
        <v>选择</v>
      </c>
      <c r="FD33" s="222" t="str">
        <f t="shared" si="42"/>
        <v>选择</v>
      </c>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c r="GI33" s="208"/>
      <c r="GJ33" s="208"/>
      <c r="GK33" s="208"/>
      <c r="GL33" s="208"/>
      <c r="GM33" s="208"/>
      <c r="GN33" s="208"/>
      <c r="GO33" s="208"/>
      <c r="GP33" s="208"/>
      <c r="GQ33" s="208"/>
      <c r="GR33" s="208"/>
      <c r="GS33" s="208"/>
      <c r="GT33" s="208"/>
      <c r="GU33" s="208"/>
      <c r="GV33" s="208"/>
      <c r="GW33" s="208"/>
      <c r="GX33" s="208"/>
      <c r="GY33" s="208"/>
      <c r="GZ33" s="208"/>
      <c r="HA33" s="208"/>
      <c r="HB33" s="208"/>
      <c r="HC33" s="208"/>
      <c r="HD33" s="208"/>
      <c r="HE33" s="208"/>
      <c r="HF33" s="208"/>
      <c r="HG33" s="208"/>
      <c r="HH33" s="208"/>
      <c r="HI33" s="208"/>
      <c r="HJ33" s="208"/>
      <c r="HK33" s="231"/>
    </row>
    <row r="34" spans="1:219" ht="12.4" customHeight="1" x14ac:dyDescent="0.2">
      <c r="A34" s="204" t="s">
        <v>578</v>
      </c>
      <c r="B34" s="205" t="str">
        <f t="shared" si="1"/>
        <v>HUBEI WANRUN NEW ENERGY TECHNOLOGY CO.,LTD.</v>
      </c>
      <c r="C34" s="206" t="s">
        <v>35</v>
      </c>
      <c r="D34" s="206" t="s">
        <v>32</v>
      </c>
      <c r="E34" s="223"/>
      <c r="F34" s="224"/>
      <c r="G34" s="208"/>
      <c r="H34" s="209" t="str">
        <f t="shared" si="2"/>
        <v/>
      </c>
      <c r="I34" s="206" t="s">
        <v>328</v>
      </c>
      <c r="J34" s="206" t="str">
        <f>VLOOKUP(Z34,[1]AP2022!FF:FI,2,0)</f>
        <v>exclude</v>
      </c>
      <c r="K34" s="206" t="str">
        <f>VLOOKUP(Z34,[1]AP2022!FF:FI,4,0)</f>
        <v>ok, sda/sdp</v>
      </c>
      <c r="L34" s="210"/>
      <c r="M34" s="211" t="s">
        <v>579</v>
      </c>
      <c r="N34" s="211" t="s">
        <v>580</v>
      </c>
      <c r="O34" s="211" t="s">
        <v>36</v>
      </c>
      <c r="P34" s="211" t="s">
        <v>581</v>
      </c>
      <c r="Q34" s="225"/>
      <c r="R34" s="38" t="s">
        <v>48</v>
      </c>
      <c r="S34" s="211" t="s">
        <v>582</v>
      </c>
      <c r="T34" s="211" t="s">
        <v>44</v>
      </c>
      <c r="U34" s="38" t="s">
        <v>178</v>
      </c>
      <c r="V34" s="38" t="s">
        <v>425</v>
      </c>
      <c r="W34" s="38" t="s">
        <v>583</v>
      </c>
      <c r="X34" s="37"/>
      <c r="Y34" s="37"/>
      <c r="Z34" s="38" t="s">
        <v>584</v>
      </c>
      <c r="AA34" s="41">
        <v>12331709000</v>
      </c>
      <c r="AB34" s="41">
        <v>2224100000</v>
      </c>
      <c r="AC34" s="41">
        <v>690369000</v>
      </c>
      <c r="AD34" s="41">
        <v>765775000</v>
      </c>
      <c r="AE34" s="41">
        <v>12237022000</v>
      </c>
      <c r="AF34" s="41">
        <v>2190003000</v>
      </c>
      <c r="AG34" s="41">
        <v>675142000</v>
      </c>
      <c r="AH34" s="41">
        <v>750929000</v>
      </c>
      <c r="AI34" s="41">
        <v>-33002000</v>
      </c>
      <c r="AJ34" s="41">
        <v>-9742000</v>
      </c>
      <c r="AK34" s="41">
        <v>-4813000</v>
      </c>
      <c r="AL34" s="41">
        <v>-6830000</v>
      </c>
      <c r="AM34" s="41">
        <v>12204020000</v>
      </c>
      <c r="AN34" s="41">
        <v>2180261000</v>
      </c>
      <c r="AO34" s="41">
        <v>670329000</v>
      </c>
      <c r="AP34" s="41">
        <v>744099000</v>
      </c>
      <c r="AQ34" s="41">
        <v>127689000</v>
      </c>
      <c r="AR34" s="41">
        <v>43839000</v>
      </c>
      <c r="AS34" s="41">
        <v>20040000</v>
      </c>
      <c r="AT34" s="41">
        <v>21676000</v>
      </c>
      <c r="AU34" s="41">
        <v>-9974158000</v>
      </c>
      <c r="AV34" s="41">
        <v>-1508797000</v>
      </c>
      <c r="AW34" s="41">
        <v>-557374000</v>
      </c>
      <c r="AX34" s="41">
        <v>-593123000</v>
      </c>
      <c r="AY34" s="38" t="s">
        <v>39</v>
      </c>
      <c r="AZ34" s="38" t="s">
        <v>39</v>
      </c>
      <c r="BA34" s="38" t="s">
        <v>39</v>
      </c>
      <c r="BB34" s="38" t="s">
        <v>39</v>
      </c>
      <c r="BC34" s="41">
        <v>-699086000</v>
      </c>
      <c r="BD34" s="41">
        <v>-202891000</v>
      </c>
      <c r="BE34" s="41">
        <v>-132452000</v>
      </c>
      <c r="BF34" s="41">
        <v>-148378000</v>
      </c>
      <c r="BG34" s="41">
        <v>1658465000</v>
      </c>
      <c r="BH34" s="41">
        <v>512412000</v>
      </c>
      <c r="BI34" s="41">
        <v>543000</v>
      </c>
      <c r="BJ34" s="41">
        <v>24274000</v>
      </c>
      <c r="BK34" s="41">
        <v>-193865000</v>
      </c>
      <c r="BL34" s="41">
        <v>0</v>
      </c>
      <c r="BM34" s="41">
        <v>0</v>
      </c>
      <c r="BN34" s="41">
        <v>-51378000</v>
      </c>
      <c r="BO34" s="41">
        <v>-183417000</v>
      </c>
      <c r="BP34" s="41">
        <v>0</v>
      </c>
      <c r="BQ34" s="41">
        <v>0</v>
      </c>
      <c r="BR34" s="41">
        <v>-51378000</v>
      </c>
      <c r="BS34" s="41">
        <v>-10448000</v>
      </c>
      <c r="BT34" s="41">
        <v>0</v>
      </c>
      <c r="BU34" s="41">
        <v>0</v>
      </c>
      <c r="BV34" s="41">
        <v>0</v>
      </c>
      <c r="BW34" s="41">
        <v>958699000</v>
      </c>
      <c r="BX34" s="41">
        <v>352594000</v>
      </c>
      <c r="BY34" s="41">
        <v>-44612000</v>
      </c>
      <c r="BZ34" s="41">
        <v>-73386000</v>
      </c>
      <c r="CA34" s="41">
        <v>12624895000</v>
      </c>
      <c r="CB34" s="41">
        <v>2390657000</v>
      </c>
      <c r="CC34" s="41">
        <v>929706000</v>
      </c>
      <c r="CD34" s="41">
        <v>663288000</v>
      </c>
      <c r="CE34" s="41">
        <v>2421581000</v>
      </c>
      <c r="CF34" s="41">
        <v>304359000</v>
      </c>
      <c r="CG34" s="41">
        <v>107220000</v>
      </c>
      <c r="CH34" s="41">
        <v>184554000</v>
      </c>
      <c r="CI34" s="41">
        <v>2201433000</v>
      </c>
      <c r="CJ34" s="41">
        <v>554277000</v>
      </c>
      <c r="CK34" s="41">
        <v>225942000</v>
      </c>
      <c r="CL34" s="41">
        <v>174233000</v>
      </c>
      <c r="CM34" s="41">
        <v>1247649000</v>
      </c>
      <c r="CN34" s="41">
        <v>987148000</v>
      </c>
      <c r="CO34" s="41">
        <v>489866000</v>
      </c>
      <c r="CP34" s="41">
        <v>210065000</v>
      </c>
      <c r="CQ34" s="41">
        <v>6120389000</v>
      </c>
      <c r="CR34" s="41">
        <v>310195000</v>
      </c>
      <c r="CS34" s="41">
        <v>83804000</v>
      </c>
      <c r="CT34" s="41">
        <v>86584000</v>
      </c>
      <c r="CU34" s="41">
        <v>3225437000</v>
      </c>
      <c r="CV34" s="41">
        <v>139011000</v>
      </c>
      <c r="CW34" s="41">
        <v>75523000</v>
      </c>
      <c r="CX34" s="41">
        <v>78521000</v>
      </c>
      <c r="CY34" s="41">
        <v>2026071000</v>
      </c>
      <c r="CZ34" s="41">
        <v>596578000</v>
      </c>
      <c r="DA34" s="41">
        <v>501985000</v>
      </c>
      <c r="DB34" s="41">
        <v>389662000</v>
      </c>
      <c r="DC34" s="41">
        <v>19858571000</v>
      </c>
      <c r="DD34" s="41">
        <v>4664715000</v>
      </c>
      <c r="DE34" s="41">
        <v>2364339000</v>
      </c>
      <c r="DF34" s="41">
        <v>1992485000</v>
      </c>
      <c r="DG34" s="213"/>
      <c r="DH34" s="214">
        <f t="shared" si="3"/>
        <v>12204020000</v>
      </c>
      <c r="DI34" s="214">
        <f t="shared" si="4"/>
        <v>-9974158000</v>
      </c>
      <c r="DJ34" s="214">
        <f t="shared" si="5"/>
        <v>-699086000</v>
      </c>
      <c r="DK34" s="214">
        <f t="shared" si="6"/>
        <v>-193865000</v>
      </c>
      <c r="DL34" s="214">
        <f t="shared" si="7"/>
        <v>1336911000</v>
      </c>
      <c r="DM34" s="215">
        <f t="shared" si="8"/>
        <v>0.10954677229306409</v>
      </c>
      <c r="DN34" s="215">
        <f t="shared" si="9"/>
        <v>0.12302361189162637</v>
      </c>
      <c r="DO34" s="216" t="str">
        <f t="shared" si="10"/>
        <v>n.a.</v>
      </c>
      <c r="DP34" s="214">
        <f t="shared" si="11"/>
        <v>1362970000</v>
      </c>
      <c r="DQ34" s="214">
        <f t="shared" si="12"/>
        <v>1311324500</v>
      </c>
      <c r="DR34" s="217"/>
      <c r="DS34" s="214">
        <f t="shared" si="13"/>
        <v>2180261000</v>
      </c>
      <c r="DT34" s="214">
        <f t="shared" si="14"/>
        <v>-1508797000</v>
      </c>
      <c r="DU34" s="214">
        <f t="shared" si="15"/>
        <v>-202891000</v>
      </c>
      <c r="DV34" s="214">
        <f t="shared" si="16"/>
        <v>0</v>
      </c>
      <c r="DW34" s="214">
        <f t="shared" si="17"/>
        <v>468573000</v>
      </c>
      <c r="DX34" s="215">
        <f t="shared" si="18"/>
        <v>0.21491601234898022</v>
      </c>
      <c r="DY34" s="215">
        <f t="shared" si="19"/>
        <v>0.27374907109239532</v>
      </c>
      <c r="DZ34" s="218" t="str">
        <f t="shared" si="20"/>
        <v>n.a.</v>
      </c>
      <c r="EA34" s="214">
        <f t="shared" si="21"/>
        <v>205789500</v>
      </c>
      <c r="EB34" s="214">
        <f t="shared" si="22"/>
        <v>549281500</v>
      </c>
      <c r="EC34" s="217"/>
      <c r="ED34" s="214">
        <f t="shared" si="23"/>
        <v>670329000</v>
      </c>
      <c r="EE34" s="214">
        <f t="shared" si="24"/>
        <v>-557374000</v>
      </c>
      <c r="EF34" s="214">
        <f t="shared" si="25"/>
        <v>-132452000</v>
      </c>
      <c r="EG34" s="214">
        <f t="shared" si="26"/>
        <v>0</v>
      </c>
      <c r="EH34" s="214">
        <f t="shared" si="27"/>
        <v>-19497000</v>
      </c>
      <c r="EI34" s="215">
        <f t="shared" si="28"/>
        <v>-2.9085717610307774E-2</v>
      </c>
      <c r="EJ34" s="215">
        <f t="shared" si="29"/>
        <v>-2.8263649094119388E-2</v>
      </c>
      <c r="EK34" s="218" t="str">
        <f t="shared" si="30"/>
        <v>n.a.</v>
      </c>
      <c r="EL34" s="214">
        <f t="shared" si="31"/>
        <v>145887000</v>
      </c>
      <c r="EM34" s="214">
        <f t="shared" si="32"/>
        <v>445823500</v>
      </c>
      <c r="EN34" s="217"/>
      <c r="EO34" s="219">
        <f t="shared" si="43"/>
        <v>5018203333.333333</v>
      </c>
      <c r="EP34" s="219">
        <f t="shared" si="43"/>
        <v>-4013443000</v>
      </c>
      <c r="EQ34" s="219">
        <f t="shared" si="43"/>
        <v>-344809666.66666669</v>
      </c>
      <c r="ER34" s="219">
        <f t="shared" si="43"/>
        <v>-64621666.666666664</v>
      </c>
      <c r="ES34" s="219">
        <f t="shared" si="33"/>
        <v>595328999.99999964</v>
      </c>
      <c r="ET34" s="220">
        <f t="shared" si="34"/>
        <v>0.11863389353825832</v>
      </c>
      <c r="EU34" s="221">
        <f t="shared" si="35"/>
        <v>0.13460228691402254</v>
      </c>
      <c r="EV34" s="219" t="e">
        <f t="shared" si="36"/>
        <v>#VALUE!</v>
      </c>
      <c r="EW34" s="219">
        <f t="shared" si="37"/>
        <v>571548833.33333337</v>
      </c>
      <c r="EX34" s="219">
        <f t="shared" si="37"/>
        <v>768809833.33333337</v>
      </c>
      <c r="EY34" s="208"/>
      <c r="EZ34" s="222" t="str">
        <f t="shared" si="38"/>
        <v>完整</v>
      </c>
      <c r="FA34" s="222" t="str">
        <f t="shared" si="39"/>
        <v>完整</v>
      </c>
      <c r="FB34" s="222" t="str">
        <f t="shared" si="40"/>
        <v>完整</v>
      </c>
      <c r="FC34" s="222" t="str">
        <f t="shared" si="41"/>
        <v>选择</v>
      </c>
      <c r="FD34" s="222" t="str">
        <f t="shared" si="42"/>
        <v>选择</v>
      </c>
      <c r="FE34" s="208"/>
      <c r="FF34" s="208"/>
      <c r="FG34" s="208"/>
      <c r="FH34" s="208"/>
      <c r="FI34" s="208"/>
      <c r="FJ34" s="208"/>
      <c r="FK34" s="208"/>
      <c r="FL34" s="208"/>
      <c r="FM34" s="208"/>
      <c r="FN34" s="208"/>
      <c r="FO34" s="208"/>
      <c r="FP34" s="208"/>
      <c r="FQ34" s="208"/>
      <c r="FR34" s="208"/>
      <c r="FS34" s="208"/>
      <c r="FT34" s="208"/>
      <c r="FU34" s="208"/>
      <c r="FV34" s="208"/>
      <c r="FW34" s="208"/>
      <c r="FX34" s="208"/>
      <c r="FY34" s="208"/>
      <c r="FZ34" s="208"/>
      <c r="GA34" s="208"/>
      <c r="GB34" s="208"/>
      <c r="GC34" s="208"/>
      <c r="GD34" s="208"/>
      <c r="GE34" s="208"/>
      <c r="GF34" s="208"/>
      <c r="GG34" s="208"/>
      <c r="GH34" s="208"/>
      <c r="GI34" s="208"/>
      <c r="GJ34" s="208"/>
      <c r="GK34" s="208"/>
      <c r="GL34" s="208"/>
      <c r="GM34" s="208"/>
      <c r="GN34" s="208"/>
      <c r="GO34" s="208"/>
      <c r="GP34" s="208"/>
      <c r="GQ34" s="208"/>
      <c r="GR34" s="208"/>
      <c r="GS34" s="208"/>
      <c r="GT34" s="208"/>
      <c r="GU34" s="208"/>
      <c r="GV34" s="208"/>
      <c r="GW34" s="208"/>
      <c r="GX34" s="208"/>
      <c r="GY34" s="208"/>
      <c r="GZ34" s="208"/>
      <c r="HA34" s="208"/>
      <c r="HB34" s="208"/>
      <c r="HC34" s="208"/>
      <c r="HD34" s="208"/>
      <c r="HE34" s="208"/>
      <c r="HF34" s="208"/>
      <c r="HG34" s="208"/>
      <c r="HH34" s="208"/>
      <c r="HI34" s="208"/>
      <c r="HJ34" s="208"/>
      <c r="HK34" s="208"/>
    </row>
    <row r="35" spans="1:219" ht="12.4" customHeight="1" x14ac:dyDescent="0.2">
      <c r="A35" s="204" t="s">
        <v>585</v>
      </c>
      <c r="B35" s="205" t="str">
        <f t="shared" si="1"/>
        <v>HUAGONG TECH COMPANY LIMITED</v>
      </c>
      <c r="C35" s="206" t="s">
        <v>35</v>
      </c>
      <c r="D35" s="206" t="s">
        <v>32</v>
      </c>
      <c r="E35" s="223"/>
      <c r="F35" s="224"/>
      <c r="G35" s="208"/>
      <c r="H35" s="209" t="str">
        <f t="shared" si="2"/>
        <v/>
      </c>
      <c r="I35" s="206" t="s">
        <v>328</v>
      </c>
      <c r="J35" s="206" t="str">
        <f>VLOOKUP(Z35,[1]AP2022!FF:FI,2,0)</f>
        <v>exclude</v>
      </c>
      <c r="K35" s="206" t="str">
        <f>VLOOKUP(Z35,[1]AP2022!FF:FI,4,0)</f>
        <v>ok, sda/sdp</v>
      </c>
      <c r="L35" s="210"/>
      <c r="M35" s="211" t="s">
        <v>586</v>
      </c>
      <c r="N35" s="211" t="s">
        <v>587</v>
      </c>
      <c r="O35" s="211" t="s">
        <v>36</v>
      </c>
      <c r="P35" s="211" t="s">
        <v>588</v>
      </c>
      <c r="Q35" s="225"/>
      <c r="R35" s="38" t="s">
        <v>48</v>
      </c>
      <c r="S35" s="211" t="s">
        <v>589</v>
      </c>
      <c r="T35" s="211" t="s">
        <v>38</v>
      </c>
      <c r="U35" s="38" t="s">
        <v>182</v>
      </c>
      <c r="V35" s="38" t="s">
        <v>590</v>
      </c>
      <c r="W35" s="38" t="s">
        <v>591</v>
      </c>
      <c r="X35" s="37"/>
      <c r="Y35" s="37"/>
      <c r="Z35" s="38" t="s">
        <v>592</v>
      </c>
      <c r="AA35" s="41">
        <v>12071780000</v>
      </c>
      <c r="AB35" s="41">
        <v>10261448000</v>
      </c>
      <c r="AC35" s="41">
        <v>6225944000</v>
      </c>
      <c r="AD35" s="41">
        <v>5525693000</v>
      </c>
      <c r="AE35" s="41">
        <v>11767912000</v>
      </c>
      <c r="AF35" s="41">
        <v>9989944000</v>
      </c>
      <c r="AG35" s="41">
        <v>6017620000</v>
      </c>
      <c r="AH35" s="41">
        <v>5341281000</v>
      </c>
      <c r="AI35" s="41">
        <v>-60186000</v>
      </c>
      <c r="AJ35" s="41">
        <v>-45292000</v>
      </c>
      <c r="AK35" s="41">
        <v>-30193000</v>
      </c>
      <c r="AL35" s="41">
        <v>-38235000</v>
      </c>
      <c r="AM35" s="41">
        <v>11707726000</v>
      </c>
      <c r="AN35" s="41">
        <v>9944652000</v>
      </c>
      <c r="AO35" s="41">
        <v>5987427000</v>
      </c>
      <c r="AP35" s="41">
        <v>5303046000</v>
      </c>
      <c r="AQ35" s="41">
        <v>364054000</v>
      </c>
      <c r="AR35" s="41">
        <v>316796000</v>
      </c>
      <c r="AS35" s="41">
        <v>238517000</v>
      </c>
      <c r="AT35" s="41">
        <v>222647000</v>
      </c>
      <c r="AU35" s="41">
        <v>-9291935000</v>
      </c>
      <c r="AV35" s="41">
        <v>-8108978000</v>
      </c>
      <c r="AW35" s="41">
        <v>-4407787000</v>
      </c>
      <c r="AX35" s="41">
        <v>-3873516000</v>
      </c>
      <c r="AY35" s="38" t="s">
        <v>39</v>
      </c>
      <c r="AZ35" s="38" t="s">
        <v>39</v>
      </c>
      <c r="BA35" s="38" t="s">
        <v>39</v>
      </c>
      <c r="BB35" s="38" t="s">
        <v>39</v>
      </c>
      <c r="BC35" s="41">
        <v>-1802171000</v>
      </c>
      <c r="BD35" s="41">
        <v>-1469563000</v>
      </c>
      <c r="BE35" s="41">
        <v>-1153463000</v>
      </c>
      <c r="BF35" s="41">
        <v>-1073561000</v>
      </c>
      <c r="BG35" s="41">
        <v>977674000</v>
      </c>
      <c r="BH35" s="41">
        <v>682907000</v>
      </c>
      <c r="BI35" s="41">
        <v>664694000</v>
      </c>
      <c r="BJ35" s="41">
        <v>578616000</v>
      </c>
      <c r="BK35" s="41">
        <v>-254065000</v>
      </c>
      <c r="BL35" s="41">
        <v>-257627000</v>
      </c>
      <c r="BM35" s="41">
        <v>-207274000</v>
      </c>
      <c r="BN35" s="41">
        <v>-208255000</v>
      </c>
      <c r="BO35" s="41">
        <v>-160796000</v>
      </c>
      <c r="BP35" s="41">
        <v>-163914000</v>
      </c>
      <c r="BQ35" s="41">
        <v>-130984000</v>
      </c>
      <c r="BR35" s="41">
        <v>-123793000</v>
      </c>
      <c r="BS35" s="41">
        <v>-93269000</v>
      </c>
      <c r="BT35" s="41">
        <v>-93713000</v>
      </c>
      <c r="BU35" s="41">
        <v>-76290000</v>
      </c>
      <c r="BV35" s="41">
        <v>-84462000</v>
      </c>
      <c r="BW35" s="41">
        <v>906084000</v>
      </c>
      <c r="BX35" s="41">
        <v>760983000</v>
      </c>
      <c r="BY35" s="41">
        <v>550490000</v>
      </c>
      <c r="BZ35" s="41">
        <v>502788000</v>
      </c>
      <c r="CA35" s="41">
        <v>11489860000</v>
      </c>
      <c r="CB35" s="41">
        <v>9972297000</v>
      </c>
      <c r="CC35" s="41">
        <v>8468244000</v>
      </c>
      <c r="CD35" s="41">
        <v>7258080000</v>
      </c>
      <c r="CE35" s="41">
        <v>2378114000</v>
      </c>
      <c r="CF35" s="41">
        <v>2045938000</v>
      </c>
      <c r="CG35" s="41">
        <v>1691615000</v>
      </c>
      <c r="CH35" s="41">
        <v>1265222000</v>
      </c>
      <c r="CI35" s="41">
        <v>3633762000</v>
      </c>
      <c r="CJ35" s="41">
        <v>3008648000</v>
      </c>
      <c r="CK35" s="41">
        <v>2146606000</v>
      </c>
      <c r="CL35" s="41">
        <v>2211717000</v>
      </c>
      <c r="CM35" s="41">
        <v>1608196000</v>
      </c>
      <c r="CN35" s="41">
        <v>1171181000</v>
      </c>
      <c r="CO35" s="41">
        <v>1086526000</v>
      </c>
      <c r="CP35" s="41">
        <v>741146000</v>
      </c>
      <c r="CQ35" s="41">
        <v>3472064000</v>
      </c>
      <c r="CR35" s="41">
        <v>3443069000</v>
      </c>
      <c r="CS35" s="41">
        <v>3326310000</v>
      </c>
      <c r="CT35" s="41">
        <v>2852158000</v>
      </c>
      <c r="CU35" s="41">
        <v>262445000</v>
      </c>
      <c r="CV35" s="41">
        <v>334517000</v>
      </c>
      <c r="CW35" s="41">
        <v>87578000</v>
      </c>
      <c r="CX35" s="41">
        <v>221196000</v>
      </c>
      <c r="CY35" s="41">
        <v>39725000</v>
      </c>
      <c r="CZ35" s="41">
        <v>45801000</v>
      </c>
      <c r="DA35" s="41">
        <v>48745000</v>
      </c>
      <c r="DB35" s="41">
        <v>54135000</v>
      </c>
      <c r="DC35" s="41">
        <v>16792713000</v>
      </c>
      <c r="DD35" s="41">
        <v>13883856000</v>
      </c>
      <c r="DE35" s="41">
        <v>11076271000</v>
      </c>
      <c r="DF35" s="41">
        <v>9611537000</v>
      </c>
      <c r="DG35" s="213"/>
      <c r="DH35" s="214">
        <f t="shared" si="3"/>
        <v>11707726000</v>
      </c>
      <c r="DI35" s="214">
        <f t="shared" si="4"/>
        <v>-9291935000</v>
      </c>
      <c r="DJ35" s="214">
        <f t="shared" si="5"/>
        <v>-1802171000</v>
      </c>
      <c r="DK35" s="214">
        <f t="shared" si="6"/>
        <v>-254065000</v>
      </c>
      <c r="DL35" s="214">
        <f t="shared" si="7"/>
        <v>359555000</v>
      </c>
      <c r="DM35" s="215">
        <f t="shared" si="8"/>
        <v>3.0710916876599263E-2</v>
      </c>
      <c r="DN35" s="215">
        <f t="shared" si="9"/>
        <v>3.1683960349205169E-2</v>
      </c>
      <c r="DO35" s="216" t="str">
        <f t="shared" si="10"/>
        <v>n.a.</v>
      </c>
      <c r="DP35" s="214">
        <f t="shared" si="11"/>
        <v>2212026000</v>
      </c>
      <c r="DQ35" s="214">
        <f t="shared" si="12"/>
        <v>42763000</v>
      </c>
      <c r="DR35" s="217"/>
      <c r="DS35" s="214">
        <f t="shared" si="13"/>
        <v>9944652000</v>
      </c>
      <c r="DT35" s="214">
        <f t="shared" si="14"/>
        <v>-8108978000</v>
      </c>
      <c r="DU35" s="214">
        <f t="shared" si="15"/>
        <v>-1469563000</v>
      </c>
      <c r="DV35" s="214">
        <f t="shared" si="16"/>
        <v>-257627000</v>
      </c>
      <c r="DW35" s="214">
        <f t="shared" si="17"/>
        <v>108484000</v>
      </c>
      <c r="DX35" s="215">
        <f t="shared" si="18"/>
        <v>1.0908777903942742E-2</v>
      </c>
      <c r="DY35" s="215">
        <f t="shared" si="19"/>
        <v>1.1029091817057211E-2</v>
      </c>
      <c r="DZ35" s="218" t="str">
        <f t="shared" si="20"/>
        <v>n.a.</v>
      </c>
      <c r="EA35" s="214">
        <f t="shared" si="21"/>
        <v>1868776500</v>
      </c>
      <c r="EB35" s="214">
        <f t="shared" si="22"/>
        <v>47273000</v>
      </c>
      <c r="EC35" s="217"/>
      <c r="ED35" s="214">
        <f t="shared" si="23"/>
        <v>5987427000</v>
      </c>
      <c r="EE35" s="214">
        <f t="shared" si="24"/>
        <v>-4407787000</v>
      </c>
      <c r="EF35" s="214">
        <f t="shared" si="25"/>
        <v>-1153463000</v>
      </c>
      <c r="EG35" s="214">
        <f t="shared" si="26"/>
        <v>-207274000</v>
      </c>
      <c r="EH35" s="214">
        <f t="shared" si="27"/>
        <v>218903000</v>
      </c>
      <c r="EI35" s="215">
        <f t="shared" si="28"/>
        <v>3.6560445747397002E-2</v>
      </c>
      <c r="EJ35" s="215">
        <f t="shared" si="29"/>
        <v>3.7947835529504599E-2</v>
      </c>
      <c r="EK35" s="218" t="str">
        <f t="shared" si="30"/>
        <v>n.a.</v>
      </c>
      <c r="EL35" s="214">
        <f t="shared" si="31"/>
        <v>1478418500</v>
      </c>
      <c r="EM35" s="214">
        <f t="shared" si="32"/>
        <v>51440000</v>
      </c>
      <c r="EN35" s="217"/>
      <c r="EO35" s="219">
        <f t="shared" si="43"/>
        <v>9213268333.333334</v>
      </c>
      <c r="EP35" s="219">
        <f t="shared" si="43"/>
        <v>-7269566666.666667</v>
      </c>
      <c r="EQ35" s="219">
        <f t="shared" si="43"/>
        <v>-1475065666.6666667</v>
      </c>
      <c r="ER35" s="219">
        <f t="shared" si="43"/>
        <v>-239655333.33333334</v>
      </c>
      <c r="ES35" s="219">
        <f t="shared" si="33"/>
        <v>228980666.6666669</v>
      </c>
      <c r="ET35" s="220">
        <f t="shared" si="34"/>
        <v>2.4853359131875231E-2</v>
      </c>
      <c r="EU35" s="221">
        <f t="shared" si="35"/>
        <v>2.5486791514504437E-2</v>
      </c>
      <c r="EV35" s="219" t="e">
        <f t="shared" si="36"/>
        <v>#VALUE!</v>
      </c>
      <c r="EW35" s="219">
        <f t="shared" si="37"/>
        <v>1853073666.6666667</v>
      </c>
      <c r="EX35" s="219">
        <f t="shared" si="37"/>
        <v>47158666.666666664</v>
      </c>
      <c r="EY35" s="208"/>
      <c r="EZ35" s="222" t="str">
        <f t="shared" si="38"/>
        <v>完整</v>
      </c>
      <c r="FA35" s="222" t="str">
        <f t="shared" si="39"/>
        <v>完整</v>
      </c>
      <c r="FB35" s="222" t="str">
        <f t="shared" si="40"/>
        <v>完整</v>
      </c>
      <c r="FC35" s="222" t="str">
        <f t="shared" si="41"/>
        <v>选择</v>
      </c>
      <c r="FD35" s="222" t="str">
        <f t="shared" si="42"/>
        <v>选择</v>
      </c>
      <c r="FE35" s="208"/>
      <c r="FF35" s="208"/>
      <c r="FG35" s="208"/>
      <c r="FH35" s="208"/>
      <c r="FI35" s="208"/>
      <c r="FJ35" s="208"/>
      <c r="FK35" s="208"/>
      <c r="FL35" s="208"/>
      <c r="FM35" s="208"/>
      <c r="FN35" s="208"/>
      <c r="FO35" s="208"/>
      <c r="FP35" s="208"/>
      <c r="FQ35" s="208"/>
      <c r="FR35" s="208"/>
      <c r="FS35" s="208"/>
      <c r="FT35" s="208"/>
      <c r="FU35" s="208"/>
      <c r="FV35" s="208"/>
      <c r="FW35" s="208"/>
      <c r="FX35" s="208"/>
      <c r="FY35" s="208"/>
      <c r="FZ35" s="208"/>
      <c r="GA35" s="208"/>
      <c r="GB35" s="208"/>
      <c r="GC35" s="208"/>
      <c r="GD35" s="208"/>
      <c r="GE35" s="208"/>
      <c r="GF35" s="208"/>
      <c r="GG35" s="208"/>
      <c r="GH35" s="208"/>
      <c r="GI35" s="208"/>
      <c r="GJ35" s="208"/>
      <c r="GK35" s="208"/>
      <c r="GL35" s="208"/>
      <c r="GM35" s="208"/>
      <c r="GN35" s="208"/>
      <c r="GO35" s="208"/>
      <c r="GP35" s="208"/>
      <c r="GQ35" s="208"/>
      <c r="GR35" s="208"/>
      <c r="GS35" s="208"/>
      <c r="GT35" s="208"/>
      <c r="GU35" s="208"/>
      <c r="GV35" s="208"/>
      <c r="GW35" s="208"/>
      <c r="GX35" s="208"/>
      <c r="GY35" s="208"/>
      <c r="GZ35" s="208"/>
      <c r="HA35" s="208"/>
      <c r="HB35" s="208"/>
      <c r="HC35" s="208"/>
      <c r="HD35" s="208"/>
      <c r="HE35" s="208"/>
      <c r="HF35" s="208"/>
      <c r="HG35" s="208"/>
      <c r="HH35" s="208"/>
      <c r="HI35" s="208"/>
      <c r="HJ35" s="208"/>
      <c r="HK35" s="208"/>
    </row>
    <row r="36" spans="1:219" s="7" customFormat="1" ht="12.4" customHeight="1" x14ac:dyDescent="0.2">
      <c r="A36" s="226" t="s">
        <v>593</v>
      </c>
      <c r="B36" s="227" t="str">
        <f t="shared" si="1"/>
        <v>ZHEJIANG NARADA POWER SOURCE CO. , LTD.</v>
      </c>
      <c r="C36" s="228" t="s">
        <v>35</v>
      </c>
      <c r="D36" s="237" t="s">
        <v>31</v>
      </c>
      <c r="E36" s="236"/>
      <c r="F36" s="231"/>
      <c r="G36" s="231"/>
      <c r="H36" s="232" t="str">
        <f t="shared" si="2"/>
        <v/>
      </c>
      <c r="I36" s="228" t="s">
        <v>405</v>
      </c>
      <c r="J36" s="228" t="str">
        <f>VLOOKUP(Z36,[1]AP2022!FF:FI,2,0)</f>
        <v>exclude</v>
      </c>
      <c r="K36" s="228" t="str">
        <f>VLOOKUP(Z36,[1]AP2022!FF:FI,4,0)</f>
        <v>ok, loss</v>
      </c>
      <c r="L36" s="233"/>
      <c r="M36" s="38" t="s">
        <v>594</v>
      </c>
      <c r="N36" s="38" t="s">
        <v>595</v>
      </c>
      <c r="O36" s="38" t="s">
        <v>36</v>
      </c>
      <c r="P36" s="38" t="s">
        <v>596</v>
      </c>
      <c r="Q36" s="37"/>
      <c r="R36" s="38" t="s">
        <v>48</v>
      </c>
      <c r="S36" s="38" t="s">
        <v>597</v>
      </c>
      <c r="T36" s="38" t="s">
        <v>38</v>
      </c>
      <c r="U36" s="38" t="s">
        <v>178</v>
      </c>
      <c r="V36" s="38" t="s">
        <v>598</v>
      </c>
      <c r="W36" s="38" t="s">
        <v>599</v>
      </c>
      <c r="X36" s="37"/>
      <c r="Y36" s="37"/>
      <c r="Z36" s="38" t="s">
        <v>600</v>
      </c>
      <c r="AA36" s="41">
        <v>12024609000</v>
      </c>
      <c r="AB36" s="41">
        <v>11686345000</v>
      </c>
      <c r="AC36" s="41">
        <v>10350189000</v>
      </c>
      <c r="AD36" s="41">
        <v>9208097000</v>
      </c>
      <c r="AE36" s="41">
        <v>11392571000</v>
      </c>
      <c r="AF36" s="41">
        <v>11650821000</v>
      </c>
      <c r="AG36" s="41">
        <v>10201264000</v>
      </c>
      <c r="AH36" s="41">
        <v>8953407000</v>
      </c>
      <c r="AI36" s="41">
        <v>-163418000</v>
      </c>
      <c r="AJ36" s="41">
        <v>-308486000</v>
      </c>
      <c r="AK36" s="41">
        <v>-246933000</v>
      </c>
      <c r="AL36" s="41">
        <v>-249225000</v>
      </c>
      <c r="AM36" s="41">
        <v>11229153000</v>
      </c>
      <c r="AN36" s="41">
        <v>11342335000</v>
      </c>
      <c r="AO36" s="41">
        <v>9954331000</v>
      </c>
      <c r="AP36" s="41">
        <v>8704182000</v>
      </c>
      <c r="AQ36" s="41">
        <v>795456000</v>
      </c>
      <c r="AR36" s="41">
        <v>344010000</v>
      </c>
      <c r="AS36" s="41">
        <v>395858000</v>
      </c>
      <c r="AT36" s="41">
        <v>503915000</v>
      </c>
      <c r="AU36" s="41">
        <v>-9930045000</v>
      </c>
      <c r="AV36" s="41">
        <v>-10766751000</v>
      </c>
      <c r="AW36" s="41">
        <v>-8866573000</v>
      </c>
      <c r="AX36" s="41">
        <v>-7419521000</v>
      </c>
      <c r="AY36" s="38" t="s">
        <v>39</v>
      </c>
      <c r="AZ36" s="38" t="s">
        <v>39</v>
      </c>
      <c r="BA36" s="38" t="s">
        <v>39</v>
      </c>
      <c r="BB36" s="38" t="s">
        <v>39</v>
      </c>
      <c r="BC36" s="41">
        <v>-1256967000</v>
      </c>
      <c r="BD36" s="41">
        <v>-1368869000</v>
      </c>
      <c r="BE36" s="41">
        <v>-967587000</v>
      </c>
      <c r="BF36" s="41">
        <v>-993855000</v>
      </c>
      <c r="BG36" s="41">
        <v>837597000</v>
      </c>
      <c r="BH36" s="41">
        <v>-449275000</v>
      </c>
      <c r="BI36" s="41">
        <v>516029000</v>
      </c>
      <c r="BJ36" s="41">
        <v>794721000</v>
      </c>
      <c r="BK36" s="41">
        <v>-475658000</v>
      </c>
      <c r="BL36" s="41">
        <v>-508677000</v>
      </c>
      <c r="BM36" s="41">
        <v>-648742000</v>
      </c>
      <c r="BN36" s="41">
        <v>-349571000</v>
      </c>
      <c r="BO36" s="41">
        <v>-413419000</v>
      </c>
      <c r="BP36" s="41">
        <v>-451792000</v>
      </c>
      <c r="BQ36" s="41">
        <v>-580759000</v>
      </c>
      <c r="BR36" s="41">
        <v>-320761000</v>
      </c>
      <c r="BS36" s="41">
        <v>-62239000</v>
      </c>
      <c r="BT36" s="41">
        <v>-56885000</v>
      </c>
      <c r="BU36" s="41">
        <v>-67983000</v>
      </c>
      <c r="BV36" s="41">
        <v>-28810000</v>
      </c>
      <c r="BW36" s="41">
        <v>331341000</v>
      </c>
      <c r="BX36" s="41">
        <v>-1370219000</v>
      </c>
      <c r="BY36" s="41">
        <v>-281092000</v>
      </c>
      <c r="BZ36" s="41">
        <v>368732000</v>
      </c>
      <c r="CA36" s="41">
        <v>9649263000</v>
      </c>
      <c r="CB36" s="41">
        <v>7582660000</v>
      </c>
      <c r="CC36" s="41">
        <v>7962866000</v>
      </c>
      <c r="CD36" s="41">
        <v>6976544000</v>
      </c>
      <c r="CE36" s="41">
        <v>5261163000</v>
      </c>
      <c r="CF36" s="41">
        <v>3179942000</v>
      </c>
      <c r="CG36" s="41">
        <v>3603779000</v>
      </c>
      <c r="CH36" s="41">
        <v>2872303000</v>
      </c>
      <c r="CI36" s="41">
        <v>2214049000</v>
      </c>
      <c r="CJ36" s="41">
        <v>1483936000</v>
      </c>
      <c r="CK36" s="41">
        <v>2366270000</v>
      </c>
      <c r="CL36" s="41">
        <v>2401966000</v>
      </c>
      <c r="CM36" s="41">
        <v>347930000</v>
      </c>
      <c r="CN36" s="41">
        <v>1553175000</v>
      </c>
      <c r="CO36" s="41">
        <v>706714000</v>
      </c>
      <c r="CP36" s="41">
        <v>804829000</v>
      </c>
      <c r="CQ36" s="41">
        <v>1300975000</v>
      </c>
      <c r="CR36" s="41">
        <v>910317000</v>
      </c>
      <c r="CS36" s="41">
        <v>1080222000</v>
      </c>
      <c r="CT36" s="41">
        <v>706719000</v>
      </c>
      <c r="CU36" s="41">
        <v>824936000</v>
      </c>
      <c r="CV36" s="41">
        <v>0</v>
      </c>
      <c r="CW36" s="41">
        <v>168000</v>
      </c>
      <c r="CX36" s="38" t="s">
        <v>39</v>
      </c>
      <c r="CY36" s="41">
        <v>978886000</v>
      </c>
      <c r="CZ36" s="41">
        <v>1013416000</v>
      </c>
      <c r="DA36" s="41">
        <v>932135000</v>
      </c>
      <c r="DB36" s="41">
        <v>999327000</v>
      </c>
      <c r="DC36" s="41">
        <v>16012003000</v>
      </c>
      <c r="DD36" s="41">
        <v>13832110000</v>
      </c>
      <c r="DE36" s="41">
        <v>14282787000</v>
      </c>
      <c r="DF36" s="41">
        <v>13189310000</v>
      </c>
      <c r="DG36" s="213"/>
      <c r="DH36" s="214">
        <f t="shared" si="3"/>
        <v>11229153000</v>
      </c>
      <c r="DI36" s="214">
        <f t="shared" si="4"/>
        <v>-9930045000</v>
      </c>
      <c r="DJ36" s="214">
        <f t="shared" si="5"/>
        <v>-1256967000</v>
      </c>
      <c r="DK36" s="214">
        <f t="shared" si="6"/>
        <v>-475658000</v>
      </c>
      <c r="DL36" s="214">
        <f t="shared" si="7"/>
        <v>-433517000</v>
      </c>
      <c r="DM36" s="215">
        <f t="shared" si="8"/>
        <v>-3.8606384648957943E-2</v>
      </c>
      <c r="DN36" s="215">
        <f t="shared" si="9"/>
        <v>-3.7171333836934425E-2</v>
      </c>
      <c r="DO36" s="216" t="str">
        <f t="shared" si="10"/>
        <v>n.a.</v>
      </c>
      <c r="DP36" s="214">
        <f t="shared" si="11"/>
        <v>4220552500</v>
      </c>
      <c r="DQ36" s="214">
        <f t="shared" si="12"/>
        <v>996151000</v>
      </c>
      <c r="DR36" s="217"/>
      <c r="DS36" s="214">
        <f t="shared" si="13"/>
        <v>11342335000</v>
      </c>
      <c r="DT36" s="214">
        <f t="shared" si="14"/>
        <v>-10766751000</v>
      </c>
      <c r="DU36" s="214">
        <f t="shared" si="15"/>
        <v>-1368869000</v>
      </c>
      <c r="DV36" s="214">
        <f t="shared" si="16"/>
        <v>-508677000</v>
      </c>
      <c r="DW36" s="214">
        <f t="shared" si="17"/>
        <v>-1301962000</v>
      </c>
      <c r="DX36" s="215">
        <f t="shared" si="18"/>
        <v>-0.11478782807949157</v>
      </c>
      <c r="DY36" s="215">
        <f t="shared" si="19"/>
        <v>-0.1029683184442757</v>
      </c>
      <c r="DZ36" s="218" t="str">
        <f t="shared" si="20"/>
        <v>n.a.</v>
      </c>
      <c r="EA36" s="214">
        <f t="shared" si="21"/>
        <v>3391860500</v>
      </c>
      <c r="EB36" s="214">
        <f t="shared" si="22"/>
        <v>972775500</v>
      </c>
      <c r="EC36" s="217"/>
      <c r="ED36" s="214">
        <f t="shared" si="23"/>
        <v>9954331000</v>
      </c>
      <c r="EE36" s="214">
        <f t="shared" si="24"/>
        <v>-8866573000</v>
      </c>
      <c r="EF36" s="214">
        <f t="shared" si="25"/>
        <v>-967587000</v>
      </c>
      <c r="EG36" s="214">
        <f t="shared" si="26"/>
        <v>-648742000</v>
      </c>
      <c r="EH36" s="214">
        <f t="shared" si="27"/>
        <v>-528571000</v>
      </c>
      <c r="EI36" s="215">
        <f t="shared" si="28"/>
        <v>-5.3099600565824065E-2</v>
      </c>
      <c r="EJ36" s="215">
        <f t="shared" si="29"/>
        <v>-5.0422201791068925E-2</v>
      </c>
      <c r="EK36" s="218" t="str">
        <f t="shared" si="30"/>
        <v>n.a.</v>
      </c>
      <c r="EL36" s="214">
        <f t="shared" si="31"/>
        <v>3238041000</v>
      </c>
      <c r="EM36" s="214">
        <f t="shared" si="32"/>
        <v>965731000</v>
      </c>
      <c r="EN36" s="217"/>
      <c r="EO36" s="219">
        <f t="shared" si="43"/>
        <v>10841939666.666666</v>
      </c>
      <c r="EP36" s="219">
        <f t="shared" si="43"/>
        <v>-9854456333.333334</v>
      </c>
      <c r="EQ36" s="219">
        <f t="shared" si="43"/>
        <v>-1197807666.6666667</v>
      </c>
      <c r="ER36" s="219">
        <f t="shared" si="43"/>
        <v>-544359000</v>
      </c>
      <c r="ES36" s="219">
        <f t="shared" si="33"/>
        <v>-754683333.33333468</v>
      </c>
      <c r="ET36" s="220">
        <f t="shared" si="34"/>
        <v>-6.9607778362168346E-2</v>
      </c>
      <c r="EU36" s="221">
        <f t="shared" si="35"/>
        <v>-6.5077853555585513E-2</v>
      </c>
      <c r="EV36" s="219" t="e">
        <f t="shared" si="36"/>
        <v>#VALUE!</v>
      </c>
      <c r="EW36" s="219">
        <f t="shared" si="37"/>
        <v>3616818000</v>
      </c>
      <c r="EX36" s="219">
        <f t="shared" si="37"/>
        <v>978219166.66666663</v>
      </c>
      <c r="EY36" s="208"/>
      <c r="EZ36" s="222" t="str">
        <f t="shared" si="38"/>
        <v>完整</v>
      </c>
      <c r="FA36" s="222" t="str">
        <f t="shared" si="39"/>
        <v>完整</v>
      </c>
      <c r="FB36" s="222" t="str">
        <f t="shared" si="40"/>
        <v>完整</v>
      </c>
      <c r="FC36" s="222" t="str">
        <f t="shared" si="41"/>
        <v>选择</v>
      </c>
      <c r="FD36" s="222" t="str">
        <f t="shared" si="42"/>
        <v>删除</v>
      </c>
      <c r="FE36" s="231"/>
      <c r="FF36" s="231"/>
      <c r="FG36" s="231"/>
      <c r="FH36" s="231"/>
      <c r="FI36" s="231"/>
      <c r="FJ36" s="231"/>
      <c r="FK36" s="231"/>
      <c r="FL36" s="231"/>
      <c r="FM36" s="231"/>
      <c r="FN36" s="231"/>
      <c r="FO36" s="231"/>
      <c r="FP36" s="231"/>
      <c r="FQ36" s="231"/>
      <c r="FR36" s="231"/>
      <c r="FS36" s="231"/>
      <c r="FT36" s="231"/>
      <c r="FU36" s="231"/>
      <c r="FV36" s="231"/>
      <c r="FW36" s="231"/>
      <c r="FX36" s="231"/>
      <c r="FY36" s="231"/>
      <c r="FZ36" s="231"/>
      <c r="GA36" s="231"/>
      <c r="GB36" s="231"/>
      <c r="GC36" s="231"/>
      <c r="GD36" s="231"/>
      <c r="GE36" s="231"/>
      <c r="GF36" s="231"/>
      <c r="GG36" s="231"/>
      <c r="GH36" s="231"/>
      <c r="GI36" s="231"/>
      <c r="GJ36" s="231"/>
      <c r="GK36" s="231"/>
      <c r="GL36" s="231"/>
      <c r="GM36" s="231"/>
      <c r="GN36" s="231"/>
      <c r="GO36" s="231"/>
      <c r="GP36" s="231"/>
      <c r="GQ36" s="231"/>
      <c r="GR36" s="231"/>
      <c r="GS36" s="231"/>
      <c r="GT36" s="231"/>
      <c r="GU36" s="231"/>
      <c r="GV36" s="231"/>
      <c r="GW36" s="231"/>
      <c r="GX36" s="231"/>
      <c r="GY36" s="231"/>
      <c r="GZ36" s="231"/>
      <c r="HA36" s="231"/>
      <c r="HB36" s="231"/>
      <c r="HC36" s="231"/>
      <c r="HD36" s="231"/>
      <c r="HE36" s="231"/>
      <c r="HF36" s="231"/>
      <c r="HG36" s="231"/>
      <c r="HH36" s="231"/>
      <c r="HI36" s="231"/>
      <c r="HJ36" s="231"/>
      <c r="HK36" s="231"/>
    </row>
    <row r="37" spans="1:219" s="7" customFormat="1" ht="12.4" customHeight="1" x14ac:dyDescent="0.2">
      <c r="A37" s="226" t="s">
        <v>601</v>
      </c>
      <c r="B37" s="227" t="str">
        <f t="shared" si="1"/>
        <v>FARASIS ENERGY (GAN ZHOU) CO., LTD.</v>
      </c>
      <c r="C37" s="228" t="s">
        <v>35</v>
      </c>
      <c r="D37" s="237" t="s">
        <v>31</v>
      </c>
      <c r="E37" s="236"/>
      <c r="F37" s="231"/>
      <c r="G37" s="231"/>
      <c r="H37" s="232" t="str">
        <f t="shared" si="2"/>
        <v/>
      </c>
      <c r="I37" s="228" t="s">
        <v>405</v>
      </c>
      <c r="J37" s="228" t="str">
        <f>VLOOKUP(Z37,[1]AP2022!FF:FI,2,0)</f>
        <v>exclude</v>
      </c>
      <c r="K37" s="228" t="str">
        <f>VLOOKUP(Z37,[1]AP2022!FF:FI,4,0)</f>
        <v>ok, loss</v>
      </c>
      <c r="L37" s="233"/>
      <c r="M37" s="38" t="s">
        <v>602</v>
      </c>
      <c r="N37" s="38" t="s">
        <v>603</v>
      </c>
      <c r="O37" s="38" t="s">
        <v>36</v>
      </c>
      <c r="P37" s="38" t="s">
        <v>604</v>
      </c>
      <c r="Q37" s="37"/>
      <c r="R37" s="38" t="s">
        <v>48</v>
      </c>
      <c r="S37" s="38" t="s">
        <v>605</v>
      </c>
      <c r="T37" s="38" t="s">
        <v>38</v>
      </c>
      <c r="U37" s="38" t="s">
        <v>178</v>
      </c>
      <c r="V37" s="38" t="s">
        <v>606</v>
      </c>
      <c r="W37" s="38" t="s">
        <v>607</v>
      </c>
      <c r="X37" s="37"/>
      <c r="Y37" s="37"/>
      <c r="Z37" s="38" t="s">
        <v>608</v>
      </c>
      <c r="AA37" s="41">
        <v>11695505000</v>
      </c>
      <c r="AB37" s="41">
        <v>3528048000</v>
      </c>
      <c r="AC37" s="41">
        <v>1342881000</v>
      </c>
      <c r="AD37" s="41">
        <v>2453332000</v>
      </c>
      <c r="AE37" s="41">
        <v>10664897000</v>
      </c>
      <c r="AF37" s="41">
        <v>2456539000</v>
      </c>
      <c r="AG37" s="41">
        <v>911284000</v>
      </c>
      <c r="AH37" s="41">
        <v>2315729000</v>
      </c>
      <c r="AI37" s="41">
        <v>-32125000</v>
      </c>
      <c r="AJ37" s="41">
        <v>-13938000</v>
      </c>
      <c r="AK37" s="41">
        <v>-7443000</v>
      </c>
      <c r="AL37" s="41">
        <v>-8087000</v>
      </c>
      <c r="AM37" s="41">
        <v>10632772000</v>
      </c>
      <c r="AN37" s="41">
        <v>2442601000</v>
      </c>
      <c r="AO37" s="41">
        <v>903841000</v>
      </c>
      <c r="AP37" s="41">
        <v>2307642000</v>
      </c>
      <c r="AQ37" s="41">
        <v>1062733000</v>
      </c>
      <c r="AR37" s="41">
        <v>1085447000</v>
      </c>
      <c r="AS37" s="41">
        <v>439040000</v>
      </c>
      <c r="AT37" s="41">
        <v>145690000</v>
      </c>
      <c r="AU37" s="41">
        <v>-9395974000</v>
      </c>
      <c r="AV37" s="41">
        <v>-2503939000</v>
      </c>
      <c r="AW37" s="41">
        <v>-607277000</v>
      </c>
      <c r="AX37" s="41">
        <v>-1789455000</v>
      </c>
      <c r="AY37" s="38" t="s">
        <v>39</v>
      </c>
      <c r="AZ37" s="38" t="s">
        <v>39</v>
      </c>
      <c r="BA37" s="38" t="s">
        <v>39</v>
      </c>
      <c r="BB37" s="38" t="s">
        <v>39</v>
      </c>
      <c r="BC37" s="41">
        <v>-2321611000</v>
      </c>
      <c r="BD37" s="41">
        <v>-1770038000</v>
      </c>
      <c r="BE37" s="41">
        <v>-843590000</v>
      </c>
      <c r="BF37" s="41">
        <v>-645423000</v>
      </c>
      <c r="BG37" s="41">
        <v>-22080000</v>
      </c>
      <c r="BH37" s="41">
        <v>-745929000</v>
      </c>
      <c r="BI37" s="41">
        <v>-107986000</v>
      </c>
      <c r="BJ37" s="41">
        <v>18454000</v>
      </c>
      <c r="BK37" s="41">
        <v>-648896000</v>
      </c>
      <c r="BL37" s="41">
        <v>-398792000</v>
      </c>
      <c r="BM37" s="41">
        <v>-214579000</v>
      </c>
      <c r="BN37" s="41">
        <v>-8401000</v>
      </c>
      <c r="BO37" s="41">
        <v>-632560000</v>
      </c>
      <c r="BP37" s="41">
        <v>-348585000</v>
      </c>
      <c r="BQ37" s="41">
        <v>-196688000</v>
      </c>
      <c r="BR37" s="41">
        <v>0</v>
      </c>
      <c r="BS37" s="41">
        <v>-16336000</v>
      </c>
      <c r="BT37" s="41">
        <v>-50207000</v>
      </c>
      <c r="BU37" s="41">
        <v>-17891000</v>
      </c>
      <c r="BV37" s="41">
        <v>-8401000</v>
      </c>
      <c r="BW37" s="41">
        <v>-926989000</v>
      </c>
      <c r="BX37" s="41">
        <v>-952720000</v>
      </c>
      <c r="BY37" s="41">
        <v>-331004000</v>
      </c>
      <c r="BZ37" s="41">
        <v>131228000</v>
      </c>
      <c r="CA37" s="41">
        <v>21708865000</v>
      </c>
      <c r="CB37" s="41">
        <v>11454767000</v>
      </c>
      <c r="CC37" s="41">
        <v>8961185000</v>
      </c>
      <c r="CD37" s="41">
        <v>7121136000</v>
      </c>
      <c r="CE37" s="41">
        <v>7279380000</v>
      </c>
      <c r="CF37" s="41">
        <v>2854743000</v>
      </c>
      <c r="CG37" s="41">
        <v>1282724000</v>
      </c>
      <c r="CH37" s="41">
        <v>741789000</v>
      </c>
      <c r="CI37" s="41">
        <v>1517925000</v>
      </c>
      <c r="CJ37" s="41">
        <v>1471599000</v>
      </c>
      <c r="CK37" s="41">
        <v>721704000</v>
      </c>
      <c r="CL37" s="41">
        <v>1286375000</v>
      </c>
      <c r="CM37" s="41">
        <v>1093623000</v>
      </c>
      <c r="CN37" s="41">
        <v>1180407000</v>
      </c>
      <c r="CO37" s="41">
        <v>1071999000</v>
      </c>
      <c r="CP37" s="41">
        <v>420731000</v>
      </c>
      <c r="CQ37" s="41">
        <v>11437520000</v>
      </c>
      <c r="CR37" s="41">
        <v>5577361000</v>
      </c>
      <c r="CS37" s="41">
        <v>5835997000</v>
      </c>
      <c r="CT37" s="41">
        <v>4606998000</v>
      </c>
      <c r="CU37" s="41">
        <v>7273291000</v>
      </c>
      <c r="CV37" s="41">
        <v>3874489000</v>
      </c>
      <c r="CW37" s="41">
        <v>119345000</v>
      </c>
      <c r="CX37" s="41">
        <v>26379000</v>
      </c>
      <c r="CY37" s="41">
        <v>619783000</v>
      </c>
      <c r="CZ37" s="41">
        <v>1307211000</v>
      </c>
      <c r="DA37" s="41">
        <v>1956997000</v>
      </c>
      <c r="DB37" s="41">
        <v>909884000</v>
      </c>
      <c r="DC37" s="41">
        <v>32127175000</v>
      </c>
      <c r="DD37" s="41">
        <v>20936434000</v>
      </c>
      <c r="DE37" s="41">
        <v>15417645000</v>
      </c>
      <c r="DF37" s="41">
        <v>11700390000</v>
      </c>
      <c r="DG37" s="213"/>
      <c r="DH37" s="214">
        <f t="shared" si="3"/>
        <v>10632772000</v>
      </c>
      <c r="DI37" s="214">
        <f t="shared" si="4"/>
        <v>-9395974000</v>
      </c>
      <c r="DJ37" s="214">
        <f t="shared" si="5"/>
        <v>-2321611000</v>
      </c>
      <c r="DK37" s="214">
        <f t="shared" si="6"/>
        <v>-648896000</v>
      </c>
      <c r="DL37" s="214">
        <f t="shared" si="7"/>
        <v>-1733709000</v>
      </c>
      <c r="DM37" s="215">
        <f t="shared" si="8"/>
        <v>-0.16305334112308625</v>
      </c>
      <c r="DN37" s="215">
        <f t="shared" si="9"/>
        <v>-0.14019420722839424</v>
      </c>
      <c r="DO37" s="216" t="str">
        <f t="shared" si="10"/>
        <v>n.a.</v>
      </c>
      <c r="DP37" s="214">
        <f t="shared" si="11"/>
        <v>5067061500</v>
      </c>
      <c r="DQ37" s="214">
        <f t="shared" si="12"/>
        <v>963497000</v>
      </c>
      <c r="DR37" s="217"/>
      <c r="DS37" s="214">
        <f t="shared" si="13"/>
        <v>2442601000</v>
      </c>
      <c r="DT37" s="214">
        <f t="shared" si="14"/>
        <v>-2503939000</v>
      </c>
      <c r="DU37" s="214">
        <f t="shared" si="15"/>
        <v>-1770038000</v>
      </c>
      <c r="DV37" s="214">
        <f t="shared" si="16"/>
        <v>-398792000</v>
      </c>
      <c r="DW37" s="214">
        <f t="shared" si="17"/>
        <v>-2230168000</v>
      </c>
      <c r="DX37" s="215">
        <f t="shared" si="18"/>
        <v>-0.9130300036723149</v>
      </c>
      <c r="DY37" s="215">
        <f t="shared" si="19"/>
        <v>-0.47726904539899145</v>
      </c>
      <c r="DZ37" s="218" t="str">
        <f t="shared" si="20"/>
        <v>n.a.</v>
      </c>
      <c r="EA37" s="214">
        <f t="shared" si="21"/>
        <v>2068733500</v>
      </c>
      <c r="EB37" s="214">
        <f t="shared" si="22"/>
        <v>1632104000</v>
      </c>
      <c r="EC37" s="217"/>
      <c r="ED37" s="214">
        <f t="shared" si="23"/>
        <v>903841000</v>
      </c>
      <c r="EE37" s="214">
        <f t="shared" si="24"/>
        <v>-607277000</v>
      </c>
      <c r="EF37" s="214">
        <f t="shared" si="25"/>
        <v>-843590000</v>
      </c>
      <c r="EG37" s="214">
        <f t="shared" si="26"/>
        <v>-214579000</v>
      </c>
      <c r="EH37" s="214">
        <f t="shared" si="27"/>
        <v>-761605000</v>
      </c>
      <c r="EI37" s="215">
        <f t="shared" si="28"/>
        <v>-0.84263161330366732</v>
      </c>
      <c r="EJ37" s="215">
        <f t="shared" si="29"/>
        <v>-0.45729792500027022</v>
      </c>
      <c r="EK37" s="218" t="str">
        <f t="shared" si="30"/>
        <v>n.a.</v>
      </c>
      <c r="EL37" s="214">
        <f t="shared" si="31"/>
        <v>1012256500</v>
      </c>
      <c r="EM37" s="214">
        <f t="shared" si="32"/>
        <v>1433440500</v>
      </c>
      <c r="EN37" s="217"/>
      <c r="EO37" s="219">
        <f t="shared" si="43"/>
        <v>4659738000</v>
      </c>
      <c r="EP37" s="219">
        <f t="shared" si="43"/>
        <v>-4169063333.3333335</v>
      </c>
      <c r="EQ37" s="219">
        <f t="shared" si="43"/>
        <v>-1645079666.6666667</v>
      </c>
      <c r="ER37" s="219">
        <f t="shared" si="43"/>
        <v>-420755666.66666669</v>
      </c>
      <c r="ES37" s="219">
        <f t="shared" si="33"/>
        <v>-1575160666.666667</v>
      </c>
      <c r="ET37" s="220">
        <f t="shared" si="34"/>
        <v>-0.33803631591876343</v>
      </c>
      <c r="EU37" s="221">
        <f t="shared" si="35"/>
        <v>-0.25263612945112823</v>
      </c>
      <c r="EV37" s="219" t="e">
        <f t="shared" si="36"/>
        <v>#VALUE!</v>
      </c>
      <c r="EW37" s="219">
        <f t="shared" si="37"/>
        <v>2716017166.6666665</v>
      </c>
      <c r="EX37" s="219">
        <f t="shared" si="37"/>
        <v>1343013833.3333333</v>
      </c>
      <c r="EY37" s="208"/>
      <c r="EZ37" s="222" t="str">
        <f t="shared" si="38"/>
        <v>完整</v>
      </c>
      <c r="FA37" s="222" t="str">
        <f t="shared" si="39"/>
        <v>完整</v>
      </c>
      <c r="FB37" s="222" t="str">
        <f t="shared" si="40"/>
        <v>完整</v>
      </c>
      <c r="FC37" s="222" t="str">
        <f t="shared" si="41"/>
        <v>选择</v>
      </c>
      <c r="FD37" s="222" t="str">
        <f t="shared" si="42"/>
        <v>删除</v>
      </c>
      <c r="FE37" s="231"/>
      <c r="FF37" s="231"/>
      <c r="FG37" s="231"/>
      <c r="FH37" s="231"/>
      <c r="FI37" s="231"/>
      <c r="FJ37" s="231"/>
      <c r="FK37" s="231"/>
      <c r="FL37" s="231"/>
      <c r="FM37" s="231"/>
      <c r="FN37" s="231"/>
      <c r="FO37" s="231"/>
      <c r="FP37" s="231"/>
      <c r="FQ37" s="231"/>
      <c r="FR37" s="231"/>
      <c r="FS37" s="231"/>
      <c r="FT37" s="231"/>
      <c r="FU37" s="231"/>
      <c r="FV37" s="231"/>
      <c r="FW37" s="231"/>
      <c r="FX37" s="231"/>
      <c r="FY37" s="231"/>
      <c r="FZ37" s="231"/>
      <c r="GA37" s="231"/>
      <c r="GB37" s="231"/>
      <c r="GC37" s="231"/>
      <c r="GD37" s="231"/>
      <c r="GE37" s="231"/>
      <c r="GF37" s="231"/>
      <c r="GG37" s="231"/>
      <c r="GH37" s="231"/>
      <c r="GI37" s="231"/>
      <c r="GJ37" s="231"/>
      <c r="GK37" s="231"/>
      <c r="GL37" s="231"/>
      <c r="GM37" s="231"/>
      <c r="GN37" s="231"/>
      <c r="GO37" s="231"/>
      <c r="GP37" s="231"/>
      <c r="GQ37" s="231"/>
      <c r="GR37" s="231"/>
      <c r="GS37" s="231"/>
      <c r="GT37" s="231"/>
      <c r="GU37" s="231"/>
      <c r="GV37" s="231"/>
      <c r="GW37" s="231"/>
      <c r="GX37" s="231"/>
      <c r="GY37" s="231"/>
      <c r="GZ37" s="231"/>
      <c r="HA37" s="231"/>
      <c r="HB37" s="231"/>
      <c r="HC37" s="231"/>
      <c r="HD37" s="231"/>
      <c r="HE37" s="231"/>
      <c r="HF37" s="231"/>
      <c r="HG37" s="231"/>
      <c r="HH37" s="231"/>
      <c r="HI37" s="231"/>
      <c r="HJ37" s="231"/>
      <c r="HK37" s="231"/>
    </row>
    <row r="38" spans="1:219" s="7" customFormat="1" ht="12.4" customHeight="1" x14ac:dyDescent="0.2">
      <c r="A38" s="226" t="s">
        <v>609</v>
      </c>
      <c r="B38" s="227" t="str">
        <f t="shared" si="1"/>
        <v>ZHUHAI COSMX BATTERY CO.,LTD.</v>
      </c>
      <c r="C38" s="228" t="s">
        <v>35</v>
      </c>
      <c r="D38" s="229" t="s">
        <v>188</v>
      </c>
      <c r="E38" s="236"/>
      <c r="F38" s="224"/>
      <c r="G38" s="231"/>
      <c r="H38" s="232" t="str">
        <f t="shared" si="2"/>
        <v/>
      </c>
      <c r="I38" s="228" t="s">
        <v>353</v>
      </c>
      <c r="J38" s="228" t="str">
        <f>VLOOKUP(Z38,[1]AP2022!FF:FI,2,0)</f>
        <v>exclude</v>
      </c>
      <c r="K38" s="228" t="str">
        <f>VLOOKUP(Z38,[1]AP2022!FF:FI,4,0)</f>
        <v>ok, indep</v>
      </c>
      <c r="L38" s="233"/>
      <c r="M38" s="38" t="s">
        <v>610</v>
      </c>
      <c r="N38" s="38" t="s">
        <v>611</v>
      </c>
      <c r="O38" s="38" t="s">
        <v>36</v>
      </c>
      <c r="P38" s="38" t="s">
        <v>612</v>
      </c>
      <c r="Q38" s="37"/>
      <c r="R38" s="38" t="s">
        <v>48</v>
      </c>
      <c r="S38" s="38" t="s">
        <v>613</v>
      </c>
      <c r="T38" s="38" t="s">
        <v>42</v>
      </c>
      <c r="U38" s="38" t="s">
        <v>178</v>
      </c>
      <c r="V38" s="38" t="s">
        <v>614</v>
      </c>
      <c r="W38" s="38" t="s">
        <v>615</v>
      </c>
      <c r="X38" s="37"/>
      <c r="Y38" s="37"/>
      <c r="Z38" s="38" t="s">
        <v>616</v>
      </c>
      <c r="AA38" s="41">
        <v>11033938000</v>
      </c>
      <c r="AB38" s="41">
        <v>10358842000</v>
      </c>
      <c r="AC38" s="41">
        <v>6976124000</v>
      </c>
      <c r="AD38" s="41">
        <v>5330722000</v>
      </c>
      <c r="AE38" s="41">
        <v>10461858000</v>
      </c>
      <c r="AF38" s="41">
        <v>9967169000</v>
      </c>
      <c r="AG38" s="41">
        <v>6748593000</v>
      </c>
      <c r="AH38" s="41">
        <v>5178914000</v>
      </c>
      <c r="AI38" s="41">
        <v>-32532000</v>
      </c>
      <c r="AJ38" s="41">
        <v>-32418000</v>
      </c>
      <c r="AK38" s="41">
        <v>-43592000</v>
      </c>
      <c r="AL38" s="41">
        <v>-34140000</v>
      </c>
      <c r="AM38" s="41">
        <v>10429326000</v>
      </c>
      <c r="AN38" s="41">
        <v>9934751000</v>
      </c>
      <c r="AO38" s="41">
        <v>6705001000</v>
      </c>
      <c r="AP38" s="41">
        <v>5144774000</v>
      </c>
      <c r="AQ38" s="41">
        <v>604612000</v>
      </c>
      <c r="AR38" s="41">
        <v>424091000</v>
      </c>
      <c r="AS38" s="41">
        <v>271123000</v>
      </c>
      <c r="AT38" s="41">
        <v>185948000</v>
      </c>
      <c r="AU38" s="41">
        <v>-7564626000</v>
      </c>
      <c r="AV38" s="41">
        <v>-6727535000</v>
      </c>
      <c r="AW38" s="41">
        <v>-4235590000</v>
      </c>
      <c r="AX38" s="41">
        <v>-3442079000</v>
      </c>
      <c r="AY38" s="38" t="s">
        <v>39</v>
      </c>
      <c r="AZ38" s="38" t="s">
        <v>39</v>
      </c>
      <c r="BA38" s="38" t="s">
        <v>39</v>
      </c>
      <c r="BB38" s="38" t="s">
        <v>39</v>
      </c>
      <c r="BC38" s="41">
        <v>-2015066000</v>
      </c>
      <c r="BD38" s="41">
        <v>-1555703000</v>
      </c>
      <c r="BE38" s="41">
        <v>-1018934000</v>
      </c>
      <c r="BF38" s="41">
        <v>-847397000</v>
      </c>
      <c r="BG38" s="41">
        <v>1454246000</v>
      </c>
      <c r="BH38" s="41">
        <v>2075604000</v>
      </c>
      <c r="BI38" s="41">
        <v>1721600000</v>
      </c>
      <c r="BJ38" s="41">
        <v>1041246000</v>
      </c>
      <c r="BK38" s="41">
        <v>-1183475000</v>
      </c>
      <c r="BL38" s="41">
        <v>-801036000</v>
      </c>
      <c r="BM38" s="41">
        <v>-442491000</v>
      </c>
      <c r="BN38" s="41">
        <v>-321267000</v>
      </c>
      <c r="BO38" s="41">
        <v>-1170662000</v>
      </c>
      <c r="BP38" s="41">
        <v>-792700000</v>
      </c>
      <c r="BQ38" s="41">
        <v>-437848000</v>
      </c>
      <c r="BR38" s="41">
        <v>-317526000</v>
      </c>
      <c r="BS38" s="41">
        <v>-12813000</v>
      </c>
      <c r="BT38" s="41">
        <v>-8336000</v>
      </c>
      <c r="BU38" s="41">
        <v>-4643000</v>
      </c>
      <c r="BV38" s="41">
        <v>-3741000</v>
      </c>
      <c r="BW38" s="41">
        <v>91006000</v>
      </c>
      <c r="BX38" s="41">
        <v>945827000</v>
      </c>
      <c r="BY38" s="41">
        <v>817034000</v>
      </c>
      <c r="BZ38" s="41">
        <v>430317000</v>
      </c>
      <c r="CA38" s="41">
        <v>10001637000</v>
      </c>
      <c r="CB38" s="41">
        <v>8756241000</v>
      </c>
      <c r="CC38" s="41">
        <v>4933947000</v>
      </c>
      <c r="CD38" s="41">
        <v>3060832000</v>
      </c>
      <c r="CE38" s="41">
        <v>2046990000</v>
      </c>
      <c r="CF38" s="41">
        <v>2352980000</v>
      </c>
      <c r="CG38" s="41">
        <v>1047888000</v>
      </c>
      <c r="CH38" s="41">
        <v>700939000</v>
      </c>
      <c r="CI38" s="41">
        <v>2792404000</v>
      </c>
      <c r="CJ38" s="41">
        <v>2937032000</v>
      </c>
      <c r="CK38" s="41">
        <v>2346800000</v>
      </c>
      <c r="CL38" s="41">
        <v>1722279000</v>
      </c>
      <c r="CM38" s="41">
        <v>654461000</v>
      </c>
      <c r="CN38" s="41">
        <v>433985000</v>
      </c>
      <c r="CO38" s="41">
        <v>372901000</v>
      </c>
      <c r="CP38" s="41">
        <v>378697000</v>
      </c>
      <c r="CQ38" s="41">
        <v>4441997000</v>
      </c>
      <c r="CR38" s="41">
        <v>2947107000</v>
      </c>
      <c r="CS38" s="41">
        <v>1150370000</v>
      </c>
      <c r="CT38" s="41">
        <v>253772000</v>
      </c>
      <c r="CU38" s="41">
        <v>963453000</v>
      </c>
      <c r="CV38" s="41">
        <v>891843000</v>
      </c>
      <c r="CW38" s="41">
        <v>2481000</v>
      </c>
      <c r="CX38" s="41">
        <v>2841000</v>
      </c>
      <c r="CY38" s="41">
        <v>1941843000</v>
      </c>
      <c r="CZ38" s="41">
        <v>1870427000</v>
      </c>
      <c r="DA38" s="41">
        <v>283372000</v>
      </c>
      <c r="DB38" s="41">
        <v>286650000</v>
      </c>
      <c r="DC38" s="41">
        <v>19807592000</v>
      </c>
      <c r="DD38" s="41">
        <v>16336394000</v>
      </c>
      <c r="DE38" s="41">
        <v>8582493000</v>
      </c>
      <c r="DF38" s="41">
        <v>5348002000</v>
      </c>
      <c r="DG38" s="213"/>
      <c r="DH38" s="214">
        <f t="shared" si="3"/>
        <v>10429326000</v>
      </c>
      <c r="DI38" s="214">
        <f t="shared" si="4"/>
        <v>-7564626000</v>
      </c>
      <c r="DJ38" s="214">
        <f t="shared" si="5"/>
        <v>-2015066000</v>
      </c>
      <c r="DK38" s="214">
        <f t="shared" si="6"/>
        <v>-1183475000</v>
      </c>
      <c r="DL38" s="214">
        <f t="shared" si="7"/>
        <v>-333841000</v>
      </c>
      <c r="DM38" s="215">
        <f t="shared" si="8"/>
        <v>-3.2009834576079033E-2</v>
      </c>
      <c r="DN38" s="215">
        <f t="shared" si="9"/>
        <v>-3.1016985985630439E-2</v>
      </c>
      <c r="DO38" s="216" t="str">
        <f t="shared" si="10"/>
        <v>n.a.</v>
      </c>
      <c r="DP38" s="214">
        <f t="shared" si="11"/>
        <v>2199985000</v>
      </c>
      <c r="DQ38" s="214">
        <f t="shared" si="12"/>
        <v>1906135000</v>
      </c>
      <c r="DR38" s="217"/>
      <c r="DS38" s="214">
        <f t="shared" si="13"/>
        <v>9934751000</v>
      </c>
      <c r="DT38" s="214">
        <f t="shared" si="14"/>
        <v>-6727535000</v>
      </c>
      <c r="DU38" s="214">
        <f t="shared" si="15"/>
        <v>-1555703000</v>
      </c>
      <c r="DV38" s="214">
        <f t="shared" si="16"/>
        <v>-801036000</v>
      </c>
      <c r="DW38" s="214">
        <f t="shared" si="17"/>
        <v>850477000</v>
      </c>
      <c r="DX38" s="215">
        <f t="shared" si="18"/>
        <v>8.5606272366564595E-2</v>
      </c>
      <c r="DY38" s="215">
        <f t="shared" si="19"/>
        <v>9.3620800077144309E-2</v>
      </c>
      <c r="DZ38" s="218" t="str">
        <f t="shared" si="20"/>
        <v>n.a.</v>
      </c>
      <c r="EA38" s="214">
        <f t="shared" si="21"/>
        <v>1700434000</v>
      </c>
      <c r="EB38" s="214">
        <f t="shared" si="22"/>
        <v>1076899500</v>
      </c>
      <c r="EC38" s="217"/>
      <c r="ED38" s="214">
        <f t="shared" si="23"/>
        <v>6705001000</v>
      </c>
      <c r="EE38" s="214">
        <f t="shared" si="24"/>
        <v>-4235590000</v>
      </c>
      <c r="EF38" s="214">
        <f t="shared" si="25"/>
        <v>-1018934000</v>
      </c>
      <c r="EG38" s="214">
        <f t="shared" si="26"/>
        <v>-442491000</v>
      </c>
      <c r="EH38" s="214">
        <f t="shared" si="27"/>
        <v>1007986000</v>
      </c>
      <c r="EI38" s="215">
        <f t="shared" si="28"/>
        <v>0.15033346005466666</v>
      </c>
      <c r="EJ38" s="215">
        <f t="shared" si="29"/>
        <v>0.1769323057776748</v>
      </c>
      <c r="EK38" s="218" t="str">
        <f t="shared" si="30"/>
        <v>n.a.</v>
      </c>
      <c r="EL38" s="214">
        <f t="shared" si="31"/>
        <v>874413500</v>
      </c>
      <c r="EM38" s="214">
        <f t="shared" si="32"/>
        <v>285011000</v>
      </c>
      <c r="EN38" s="217"/>
      <c r="EO38" s="219">
        <f t="shared" si="43"/>
        <v>9023026000</v>
      </c>
      <c r="EP38" s="219">
        <f t="shared" si="43"/>
        <v>-6175917000</v>
      </c>
      <c r="EQ38" s="219">
        <f t="shared" si="43"/>
        <v>-1529901000</v>
      </c>
      <c r="ER38" s="219">
        <f t="shared" si="43"/>
        <v>-809000666.66666663</v>
      </c>
      <c r="ES38" s="219">
        <f t="shared" si="33"/>
        <v>508207333.33333337</v>
      </c>
      <c r="ET38" s="220">
        <f t="shared" si="34"/>
        <v>5.6323381239656557E-2</v>
      </c>
      <c r="EU38" s="221">
        <f t="shared" si="35"/>
        <v>5.9685044770575658E-2</v>
      </c>
      <c r="EV38" s="219" t="e">
        <f t="shared" si="36"/>
        <v>#VALUE!</v>
      </c>
      <c r="EW38" s="219">
        <f t="shared" si="37"/>
        <v>1591610833.3333333</v>
      </c>
      <c r="EX38" s="219">
        <f t="shared" si="37"/>
        <v>1089348500</v>
      </c>
      <c r="EY38" s="208"/>
      <c r="EZ38" s="222" t="str">
        <f t="shared" si="38"/>
        <v>完整</v>
      </c>
      <c r="FA38" s="222" t="str">
        <f t="shared" si="39"/>
        <v>完整</v>
      </c>
      <c r="FB38" s="222" t="str">
        <f t="shared" si="40"/>
        <v>完整</v>
      </c>
      <c r="FC38" s="222" t="str">
        <f t="shared" si="41"/>
        <v>选择</v>
      </c>
      <c r="FD38" s="222" t="str">
        <f t="shared" si="42"/>
        <v>选择</v>
      </c>
      <c r="FE38" s="208"/>
      <c r="FF38" s="208"/>
      <c r="FG38" s="208"/>
      <c r="FH38" s="208"/>
      <c r="FI38" s="208"/>
      <c r="FJ38" s="208"/>
      <c r="FK38" s="208"/>
      <c r="FL38" s="208"/>
      <c r="FM38" s="208"/>
      <c r="FN38" s="208"/>
      <c r="FO38" s="208"/>
      <c r="FP38" s="208"/>
      <c r="FQ38" s="208"/>
      <c r="FR38" s="208"/>
      <c r="FS38" s="208"/>
      <c r="FT38" s="208"/>
      <c r="FU38" s="208"/>
      <c r="FV38" s="208"/>
      <c r="FW38" s="208"/>
      <c r="FX38" s="208"/>
      <c r="FY38" s="208"/>
      <c r="FZ38" s="208"/>
      <c r="GA38" s="208"/>
      <c r="GB38" s="208"/>
      <c r="GC38" s="208"/>
      <c r="GD38" s="208"/>
      <c r="GE38" s="208"/>
      <c r="GF38" s="208"/>
      <c r="GG38" s="208"/>
      <c r="GH38" s="208"/>
      <c r="GI38" s="208"/>
      <c r="GJ38" s="208"/>
      <c r="GK38" s="208"/>
      <c r="GL38" s="208"/>
      <c r="GM38" s="208"/>
      <c r="GN38" s="208"/>
      <c r="GO38" s="208"/>
      <c r="GP38" s="208"/>
      <c r="GQ38" s="208"/>
      <c r="GR38" s="208"/>
      <c r="GS38" s="208"/>
      <c r="GT38" s="208"/>
      <c r="GU38" s="208"/>
      <c r="GV38" s="208"/>
      <c r="GW38" s="208"/>
      <c r="GX38" s="208"/>
      <c r="GY38" s="208"/>
      <c r="GZ38" s="208"/>
      <c r="HA38" s="208"/>
      <c r="HB38" s="208"/>
      <c r="HC38" s="208"/>
      <c r="HD38" s="208"/>
      <c r="HE38" s="208"/>
      <c r="HF38" s="208"/>
      <c r="HG38" s="208"/>
      <c r="HH38" s="208"/>
      <c r="HI38" s="208"/>
      <c r="HJ38" s="208"/>
      <c r="HK38" s="231"/>
    </row>
    <row r="39" spans="1:219" ht="12.4" customHeight="1" x14ac:dyDescent="0.2">
      <c r="A39" s="204" t="s">
        <v>617</v>
      </c>
      <c r="B39" s="205" t="str">
        <f t="shared" si="1"/>
        <v>ZHEJIANG GRANDWALL ELECTRIC SCIENCE&amp;TECHNOLOGY CO.,LTD.</v>
      </c>
      <c r="C39" s="206" t="s">
        <v>35</v>
      </c>
      <c r="D39" s="206" t="s">
        <v>32</v>
      </c>
      <c r="E39" s="223"/>
      <c r="F39" s="208"/>
      <c r="G39" s="208"/>
      <c r="H39" s="209" t="str">
        <f t="shared" si="2"/>
        <v/>
      </c>
      <c r="I39" s="206" t="s">
        <v>328</v>
      </c>
      <c r="J39" s="206" t="str">
        <f>VLOOKUP(Z39,[1]AP2022!FF:FI,2,0)</f>
        <v>exclude</v>
      </c>
      <c r="K39" s="206" t="str">
        <f>VLOOKUP(Z39,[1]AP2022!FF:FI,4,0)</f>
        <v>ok, sda/sdp</v>
      </c>
      <c r="L39" s="210"/>
      <c r="M39" s="211" t="s">
        <v>618</v>
      </c>
      <c r="N39" s="211" t="s">
        <v>619</v>
      </c>
      <c r="O39" s="211" t="s">
        <v>36</v>
      </c>
      <c r="P39" s="211" t="s">
        <v>620</v>
      </c>
      <c r="Q39" s="225"/>
      <c r="R39" s="38" t="s">
        <v>48</v>
      </c>
      <c r="S39" s="211" t="s">
        <v>621</v>
      </c>
      <c r="T39" s="211" t="s">
        <v>44</v>
      </c>
      <c r="U39" s="38" t="s">
        <v>182</v>
      </c>
      <c r="V39" s="38" t="s">
        <v>622</v>
      </c>
      <c r="W39" s="38" t="s">
        <v>623</v>
      </c>
      <c r="X39" s="37"/>
      <c r="Y39" s="37"/>
      <c r="Z39" s="38" t="s">
        <v>624</v>
      </c>
      <c r="AA39" s="41">
        <v>10030462000</v>
      </c>
      <c r="AB39" s="41">
        <v>10760976000</v>
      </c>
      <c r="AC39" s="41">
        <v>6267770000</v>
      </c>
      <c r="AD39" s="41">
        <v>4970977000</v>
      </c>
      <c r="AE39" s="41">
        <v>9816111000</v>
      </c>
      <c r="AF39" s="41">
        <v>10533827000</v>
      </c>
      <c r="AG39" s="41">
        <v>6161443000</v>
      </c>
      <c r="AH39" s="41">
        <v>4888575000</v>
      </c>
      <c r="AI39" s="41">
        <v>-8796000</v>
      </c>
      <c r="AJ39" s="41">
        <v>-14020000</v>
      </c>
      <c r="AK39" s="41">
        <v>-11910000</v>
      </c>
      <c r="AL39" s="41">
        <v>-6380000</v>
      </c>
      <c r="AM39" s="41">
        <v>9807315000</v>
      </c>
      <c r="AN39" s="41">
        <v>10519807000</v>
      </c>
      <c r="AO39" s="41">
        <v>6149533000</v>
      </c>
      <c r="AP39" s="41">
        <v>4882195000</v>
      </c>
      <c r="AQ39" s="41">
        <v>223147000</v>
      </c>
      <c r="AR39" s="41">
        <v>241169000</v>
      </c>
      <c r="AS39" s="41">
        <v>118237000</v>
      </c>
      <c r="AT39" s="41">
        <v>88782000</v>
      </c>
      <c r="AU39" s="41">
        <v>-9375604000</v>
      </c>
      <c r="AV39" s="41">
        <v>-9841143000</v>
      </c>
      <c r="AW39" s="41">
        <v>-5623887000</v>
      </c>
      <c r="AX39" s="41">
        <v>-4508754000</v>
      </c>
      <c r="AY39" s="38" t="s">
        <v>39</v>
      </c>
      <c r="AZ39" s="38" t="s">
        <v>39</v>
      </c>
      <c r="BA39" s="38" t="s">
        <v>39</v>
      </c>
      <c r="BB39" s="38" t="s">
        <v>39</v>
      </c>
      <c r="BC39" s="41">
        <v>-415495000</v>
      </c>
      <c r="BD39" s="41">
        <v>-400462000</v>
      </c>
      <c r="BE39" s="41">
        <v>-328182000</v>
      </c>
      <c r="BF39" s="41">
        <v>-229676000</v>
      </c>
      <c r="BG39" s="41">
        <v>239363000</v>
      </c>
      <c r="BH39" s="41">
        <v>519371000</v>
      </c>
      <c r="BI39" s="41">
        <v>315701000</v>
      </c>
      <c r="BJ39" s="41">
        <v>232547000</v>
      </c>
      <c r="BK39" s="41">
        <v>-71026000</v>
      </c>
      <c r="BL39" s="41">
        <v>-58438000</v>
      </c>
      <c r="BM39" s="41">
        <v>-44780000</v>
      </c>
      <c r="BN39" s="41">
        <v>-21506000</v>
      </c>
      <c r="BO39" s="41">
        <v>-67162000</v>
      </c>
      <c r="BP39" s="41">
        <v>-55331000</v>
      </c>
      <c r="BQ39" s="41">
        <v>-42399000</v>
      </c>
      <c r="BR39" s="41">
        <v>-19127000</v>
      </c>
      <c r="BS39" s="41">
        <v>-3864000</v>
      </c>
      <c r="BT39" s="41">
        <v>-3107000</v>
      </c>
      <c r="BU39" s="41">
        <v>-2381000</v>
      </c>
      <c r="BV39" s="41">
        <v>-2379000</v>
      </c>
      <c r="BW39" s="41">
        <v>136179000</v>
      </c>
      <c r="BX39" s="41">
        <v>341105000</v>
      </c>
      <c r="BY39" s="41">
        <v>174220000</v>
      </c>
      <c r="BZ39" s="41">
        <v>155838000</v>
      </c>
      <c r="CA39" s="41">
        <v>4441046000</v>
      </c>
      <c r="CB39" s="41">
        <v>3490482000</v>
      </c>
      <c r="CC39" s="41">
        <v>3267847000</v>
      </c>
      <c r="CD39" s="41">
        <v>2380162000</v>
      </c>
      <c r="CE39" s="41">
        <v>689435000</v>
      </c>
      <c r="CF39" s="41">
        <v>773593000</v>
      </c>
      <c r="CG39" s="41">
        <v>712130000</v>
      </c>
      <c r="CH39" s="41">
        <v>450520000</v>
      </c>
      <c r="CI39" s="41">
        <v>1924393000</v>
      </c>
      <c r="CJ39" s="41">
        <v>1550216000</v>
      </c>
      <c r="CK39" s="41">
        <v>1034395000</v>
      </c>
      <c r="CL39" s="41">
        <v>667438000</v>
      </c>
      <c r="CM39" s="41">
        <v>331935000</v>
      </c>
      <c r="CN39" s="41">
        <v>485190000</v>
      </c>
      <c r="CO39" s="41">
        <v>221608000</v>
      </c>
      <c r="CP39" s="41">
        <v>900107000</v>
      </c>
      <c r="CQ39" s="41">
        <v>1489809000</v>
      </c>
      <c r="CR39" s="41">
        <v>680191000</v>
      </c>
      <c r="CS39" s="41">
        <v>1299002000</v>
      </c>
      <c r="CT39" s="41">
        <v>357516000</v>
      </c>
      <c r="CU39" s="41">
        <v>384272000</v>
      </c>
      <c r="CV39" s="41">
        <v>249501000</v>
      </c>
      <c r="CW39" s="41">
        <v>700080000</v>
      </c>
      <c r="CX39" s="41">
        <v>280294000</v>
      </c>
      <c r="CY39" s="41">
        <v>11612000</v>
      </c>
      <c r="CZ39" s="41">
        <v>216442000</v>
      </c>
      <c r="DA39" s="41">
        <v>89189000</v>
      </c>
      <c r="DB39" s="41">
        <v>206866000</v>
      </c>
      <c r="DC39" s="41">
        <v>5627879000</v>
      </c>
      <c r="DD39" s="41">
        <v>4432774000</v>
      </c>
      <c r="DE39" s="41">
        <v>3950019000</v>
      </c>
      <c r="DF39" s="41">
        <v>2898190000</v>
      </c>
      <c r="DG39" s="213"/>
      <c r="DH39" s="214">
        <f t="shared" si="3"/>
        <v>9807315000</v>
      </c>
      <c r="DI39" s="214">
        <f t="shared" si="4"/>
        <v>-9375604000</v>
      </c>
      <c r="DJ39" s="214">
        <f t="shared" si="5"/>
        <v>-415495000</v>
      </c>
      <c r="DK39" s="214">
        <f t="shared" si="6"/>
        <v>-71026000</v>
      </c>
      <c r="DL39" s="214">
        <f t="shared" si="7"/>
        <v>-54810000</v>
      </c>
      <c r="DM39" s="215">
        <f t="shared" si="8"/>
        <v>-5.5886855882573364E-3</v>
      </c>
      <c r="DN39" s="215">
        <f t="shared" si="9"/>
        <v>-5.5576257652382218E-3</v>
      </c>
      <c r="DO39" s="216" t="str">
        <f t="shared" si="10"/>
        <v>n.a.</v>
      </c>
      <c r="DP39" s="214">
        <f t="shared" si="11"/>
        <v>731514000</v>
      </c>
      <c r="DQ39" s="214">
        <f t="shared" si="12"/>
        <v>114027000</v>
      </c>
      <c r="DR39" s="217"/>
      <c r="DS39" s="214">
        <f t="shared" si="13"/>
        <v>10519807000</v>
      </c>
      <c r="DT39" s="214">
        <f t="shared" si="14"/>
        <v>-9841143000</v>
      </c>
      <c r="DU39" s="214">
        <f t="shared" si="15"/>
        <v>-400462000</v>
      </c>
      <c r="DV39" s="214">
        <f t="shared" si="16"/>
        <v>-58438000</v>
      </c>
      <c r="DW39" s="214">
        <f t="shared" si="17"/>
        <v>219764000</v>
      </c>
      <c r="DX39" s="215">
        <f t="shared" si="18"/>
        <v>2.0890497325663865E-2</v>
      </c>
      <c r="DY39" s="215">
        <f t="shared" si="19"/>
        <v>2.1336221606065138E-2</v>
      </c>
      <c r="DZ39" s="218" t="str">
        <f t="shared" si="20"/>
        <v>n.a.</v>
      </c>
      <c r="EA39" s="214">
        <f t="shared" si="21"/>
        <v>742861500</v>
      </c>
      <c r="EB39" s="214">
        <f t="shared" si="22"/>
        <v>152815500</v>
      </c>
      <c r="EC39" s="217"/>
      <c r="ED39" s="214">
        <f t="shared" si="23"/>
        <v>6149533000</v>
      </c>
      <c r="EE39" s="214">
        <f t="shared" si="24"/>
        <v>-5623887000</v>
      </c>
      <c r="EF39" s="214">
        <f t="shared" si="25"/>
        <v>-328182000</v>
      </c>
      <c r="EG39" s="214">
        <f t="shared" si="26"/>
        <v>-44780000</v>
      </c>
      <c r="EH39" s="214">
        <f t="shared" si="27"/>
        <v>152684000</v>
      </c>
      <c r="EI39" s="215">
        <f t="shared" si="28"/>
        <v>2.4828552021755147E-2</v>
      </c>
      <c r="EJ39" s="215">
        <f t="shared" si="29"/>
        <v>2.5460704446618548E-2</v>
      </c>
      <c r="EK39" s="218" t="str">
        <f t="shared" si="30"/>
        <v>n.a.</v>
      </c>
      <c r="EL39" s="214">
        <f t="shared" si="31"/>
        <v>581325000</v>
      </c>
      <c r="EM39" s="214">
        <f t="shared" si="32"/>
        <v>148027500</v>
      </c>
      <c r="EN39" s="217"/>
      <c r="EO39" s="219">
        <f t="shared" si="43"/>
        <v>8825551666.666666</v>
      </c>
      <c r="EP39" s="219">
        <f t="shared" si="43"/>
        <v>-8280211333.333333</v>
      </c>
      <c r="EQ39" s="219">
        <f t="shared" si="43"/>
        <v>-381379666.66666669</v>
      </c>
      <c r="ER39" s="219">
        <f t="shared" si="43"/>
        <v>-58081333.333333336</v>
      </c>
      <c r="ES39" s="219">
        <f t="shared" si="33"/>
        <v>105879333.33333299</v>
      </c>
      <c r="ET39" s="220">
        <f t="shared" si="34"/>
        <v>1.1996908219712761E-2</v>
      </c>
      <c r="EU39" s="221">
        <f t="shared" si="35"/>
        <v>1.214258165740704E-2</v>
      </c>
      <c r="EV39" s="219" t="e">
        <f t="shared" si="36"/>
        <v>#VALUE!</v>
      </c>
      <c r="EW39" s="219">
        <f t="shared" si="37"/>
        <v>685233500</v>
      </c>
      <c r="EX39" s="219">
        <f t="shared" si="37"/>
        <v>138290000</v>
      </c>
      <c r="EY39" s="208"/>
      <c r="EZ39" s="222" t="str">
        <f t="shared" si="38"/>
        <v>完整</v>
      </c>
      <c r="FA39" s="222" t="str">
        <f t="shared" si="39"/>
        <v>完整</v>
      </c>
      <c r="FB39" s="222" t="str">
        <f t="shared" si="40"/>
        <v>完整</v>
      </c>
      <c r="FC39" s="222" t="str">
        <f t="shared" si="41"/>
        <v>选择</v>
      </c>
      <c r="FD39" s="222" t="str">
        <f t="shared" si="42"/>
        <v>选择</v>
      </c>
      <c r="FE39" s="208"/>
      <c r="FF39" s="208"/>
      <c r="FG39" s="208"/>
      <c r="FH39" s="208"/>
      <c r="FI39" s="208"/>
      <c r="FJ39" s="208"/>
      <c r="FK39" s="208"/>
      <c r="FL39" s="208"/>
      <c r="FM39" s="208"/>
      <c r="FN39" s="208"/>
      <c r="FO39" s="208"/>
      <c r="FP39" s="208"/>
      <c r="FQ39" s="208"/>
      <c r="FR39" s="208"/>
      <c r="FS39" s="208"/>
      <c r="FT39" s="208"/>
      <c r="FU39" s="208"/>
      <c r="FV39" s="208"/>
      <c r="FW39" s="208"/>
      <c r="FX39" s="208"/>
      <c r="FY39" s="208"/>
      <c r="FZ39" s="208"/>
      <c r="GA39" s="208"/>
      <c r="GB39" s="208"/>
      <c r="GC39" s="208"/>
      <c r="GD39" s="208"/>
      <c r="GE39" s="208"/>
      <c r="GF39" s="208"/>
      <c r="GG39" s="208"/>
      <c r="GH39" s="208"/>
      <c r="GI39" s="208"/>
      <c r="GJ39" s="208"/>
      <c r="GK39" s="208"/>
      <c r="GL39" s="208"/>
      <c r="GM39" s="208"/>
      <c r="GN39" s="208"/>
      <c r="GO39" s="208"/>
      <c r="GP39" s="208"/>
      <c r="GQ39" s="208"/>
      <c r="GR39" s="208"/>
      <c r="GS39" s="208"/>
      <c r="GT39" s="208"/>
      <c r="GU39" s="208"/>
      <c r="GV39" s="208"/>
      <c r="GW39" s="208"/>
      <c r="GX39" s="208"/>
      <c r="GY39" s="208"/>
      <c r="GZ39" s="208"/>
      <c r="HA39" s="208"/>
      <c r="HB39" s="208"/>
      <c r="HC39" s="208"/>
      <c r="HD39" s="208"/>
      <c r="HE39" s="208"/>
      <c r="HF39" s="208"/>
      <c r="HG39" s="208"/>
      <c r="HH39" s="208"/>
      <c r="HI39" s="208"/>
      <c r="HJ39" s="208"/>
      <c r="HK39" s="208"/>
    </row>
    <row r="40" spans="1:219" ht="12.4" customHeight="1" x14ac:dyDescent="0.2">
      <c r="A40" s="204" t="s">
        <v>625</v>
      </c>
      <c r="B40" s="243" t="str">
        <f t="shared" si="1"/>
        <v>GUANGZHOU GREAT POWER ENERGY &amp; TECHNOLOGY CO.,LTD.</v>
      </c>
      <c r="C40" s="206" t="s">
        <v>40</v>
      </c>
      <c r="D40" s="206"/>
      <c r="E40" s="223"/>
      <c r="F40" s="224"/>
      <c r="G40" s="208"/>
      <c r="H40" s="209">
        <f t="shared" si="2"/>
        <v>5.5236182010330773E-2</v>
      </c>
      <c r="I40" s="235" t="s">
        <v>371</v>
      </c>
      <c r="J40" s="206" t="str">
        <f>VLOOKUP(Z40,[1]AP2022!FF:FI,2,0)</f>
        <v>final include</v>
      </c>
      <c r="K40" s="206" t="str">
        <f>VLOOKUP(Z40,[1]AP2022!FF:FI,4,0)</f>
        <v>include</v>
      </c>
      <c r="L40" s="210"/>
      <c r="M40" s="211" t="s">
        <v>94</v>
      </c>
      <c r="N40" s="211" t="s">
        <v>626</v>
      </c>
      <c r="O40" s="211" t="s">
        <v>36</v>
      </c>
      <c r="P40" s="211" t="s">
        <v>627</v>
      </c>
      <c r="Q40" s="225"/>
      <c r="R40" s="38" t="s">
        <v>48</v>
      </c>
      <c r="S40" s="211" t="s">
        <v>628</v>
      </c>
      <c r="T40" s="211" t="s">
        <v>44</v>
      </c>
      <c r="U40" s="38" t="s">
        <v>178</v>
      </c>
      <c r="V40" s="38" t="s">
        <v>629</v>
      </c>
      <c r="W40" s="38" t="s">
        <v>630</v>
      </c>
      <c r="X40" s="37"/>
      <c r="Y40" s="37"/>
      <c r="Z40" s="38" t="s">
        <v>631</v>
      </c>
      <c r="AA40" s="41">
        <v>9070017000</v>
      </c>
      <c r="AB40" s="41">
        <v>5693697000</v>
      </c>
      <c r="AC40" s="41">
        <v>3678193000</v>
      </c>
      <c r="AD40" s="41">
        <v>3316543000</v>
      </c>
      <c r="AE40" s="41">
        <v>8915164000</v>
      </c>
      <c r="AF40" s="41">
        <v>5571368000</v>
      </c>
      <c r="AG40" s="41">
        <v>3579942000</v>
      </c>
      <c r="AH40" s="41">
        <v>3169096000</v>
      </c>
      <c r="AI40" s="41">
        <v>-28923000</v>
      </c>
      <c r="AJ40" s="41">
        <v>-25367000</v>
      </c>
      <c r="AK40" s="41">
        <v>-20176000</v>
      </c>
      <c r="AL40" s="41">
        <v>-15740000</v>
      </c>
      <c r="AM40" s="41">
        <v>8886241000</v>
      </c>
      <c r="AN40" s="41">
        <v>5546001000</v>
      </c>
      <c r="AO40" s="41">
        <v>3559766000</v>
      </c>
      <c r="AP40" s="41">
        <v>3153356000</v>
      </c>
      <c r="AQ40" s="41">
        <v>183776000</v>
      </c>
      <c r="AR40" s="41">
        <v>147696000</v>
      </c>
      <c r="AS40" s="41">
        <v>118427000</v>
      </c>
      <c r="AT40" s="41">
        <v>163187000</v>
      </c>
      <c r="AU40" s="41">
        <v>-6945842000</v>
      </c>
      <c r="AV40" s="41">
        <v>-4450626000</v>
      </c>
      <c r="AW40" s="41">
        <v>-2736202000</v>
      </c>
      <c r="AX40" s="41">
        <v>-2243623000</v>
      </c>
      <c r="AY40" s="38" t="s">
        <v>39</v>
      </c>
      <c r="AZ40" s="38" t="s">
        <v>39</v>
      </c>
      <c r="BA40" s="38" t="s">
        <v>39</v>
      </c>
      <c r="BB40" s="38" t="s">
        <v>39</v>
      </c>
      <c r="BC40" s="41">
        <v>-909554000</v>
      </c>
      <c r="BD40" s="41">
        <v>-612985000</v>
      </c>
      <c r="BE40" s="41">
        <v>-375077000</v>
      </c>
      <c r="BF40" s="41">
        <v>-478324000</v>
      </c>
      <c r="BG40" s="41">
        <v>1214621000</v>
      </c>
      <c r="BH40" s="41">
        <v>630086000</v>
      </c>
      <c r="BI40" s="41">
        <v>566914000</v>
      </c>
      <c r="BJ40" s="41">
        <v>594596000</v>
      </c>
      <c r="BK40" s="41">
        <v>-428820000</v>
      </c>
      <c r="BL40" s="41">
        <v>-328058000</v>
      </c>
      <c r="BM40" s="41">
        <v>-263055000</v>
      </c>
      <c r="BN40" s="41">
        <v>-210733000</v>
      </c>
      <c r="BO40" s="41">
        <v>-371547000</v>
      </c>
      <c r="BP40" s="41">
        <v>-277231000</v>
      </c>
      <c r="BQ40" s="41">
        <v>-247829000</v>
      </c>
      <c r="BR40" s="41">
        <v>-179561000</v>
      </c>
      <c r="BS40" s="41">
        <v>-57273000</v>
      </c>
      <c r="BT40" s="41">
        <v>-50827000</v>
      </c>
      <c r="BU40" s="41">
        <v>-15226000</v>
      </c>
      <c r="BV40" s="41">
        <v>-31172000</v>
      </c>
      <c r="BW40" s="41">
        <v>628382000</v>
      </c>
      <c r="BX40" s="41">
        <v>182432000</v>
      </c>
      <c r="BY40" s="41">
        <v>53203000</v>
      </c>
      <c r="BZ40" s="41">
        <v>168260000</v>
      </c>
      <c r="CA40" s="41">
        <v>7143258000</v>
      </c>
      <c r="CB40" s="41">
        <v>5093726000</v>
      </c>
      <c r="CC40" s="41">
        <v>4286772000</v>
      </c>
      <c r="CD40" s="41">
        <v>3156550000</v>
      </c>
      <c r="CE40" s="41">
        <v>2607706000</v>
      </c>
      <c r="CF40" s="41">
        <v>1604221000</v>
      </c>
      <c r="CG40" s="41">
        <v>876608000</v>
      </c>
      <c r="CH40" s="41">
        <v>897965000</v>
      </c>
      <c r="CI40" s="41">
        <v>1881033000</v>
      </c>
      <c r="CJ40" s="41">
        <v>1718682000</v>
      </c>
      <c r="CK40" s="41">
        <v>1735346000</v>
      </c>
      <c r="CL40" s="41">
        <v>1515544000</v>
      </c>
      <c r="CM40" s="41">
        <v>1266440000</v>
      </c>
      <c r="CN40" s="41">
        <v>238832000</v>
      </c>
      <c r="CO40" s="41">
        <v>178478000</v>
      </c>
      <c r="CP40" s="41">
        <v>203981000</v>
      </c>
      <c r="CQ40" s="41">
        <v>1298803000</v>
      </c>
      <c r="CR40" s="41">
        <v>1287308000</v>
      </c>
      <c r="CS40" s="41">
        <v>1476404000</v>
      </c>
      <c r="CT40" s="41">
        <v>491614000</v>
      </c>
      <c r="CU40" s="41">
        <v>36814000</v>
      </c>
      <c r="CV40" s="41">
        <v>573556000</v>
      </c>
      <c r="CW40" s="41">
        <v>1754000</v>
      </c>
      <c r="CX40" s="41">
        <v>35000000</v>
      </c>
      <c r="CY40" s="41">
        <v>442376000</v>
      </c>
      <c r="CZ40" s="41">
        <v>435625000</v>
      </c>
      <c r="DA40" s="41">
        <v>252960000</v>
      </c>
      <c r="DB40" s="41">
        <v>283460000</v>
      </c>
      <c r="DC40" s="41">
        <v>12115408000</v>
      </c>
      <c r="DD40" s="41">
        <v>8506834000</v>
      </c>
      <c r="DE40" s="41">
        <v>6959126000</v>
      </c>
      <c r="DF40" s="41">
        <v>5398241000</v>
      </c>
      <c r="DG40" s="213"/>
      <c r="DH40" s="214">
        <f t="shared" si="3"/>
        <v>8886241000</v>
      </c>
      <c r="DI40" s="214">
        <f t="shared" si="4"/>
        <v>-6945842000</v>
      </c>
      <c r="DJ40" s="214">
        <f t="shared" si="5"/>
        <v>-909554000</v>
      </c>
      <c r="DK40" s="214">
        <f t="shared" si="6"/>
        <v>-428820000</v>
      </c>
      <c r="DL40" s="214">
        <f t="shared" si="7"/>
        <v>602025000</v>
      </c>
      <c r="DM40" s="215">
        <f t="shared" si="8"/>
        <v>6.7747993780497284E-2</v>
      </c>
      <c r="DN40" s="215">
        <f t="shared" si="9"/>
        <v>7.2671330636477849E-2</v>
      </c>
      <c r="DO40" s="216" t="str">
        <f t="shared" si="10"/>
        <v>n.a.</v>
      </c>
      <c r="DP40" s="214">
        <f t="shared" si="11"/>
        <v>2105963500</v>
      </c>
      <c r="DQ40" s="214">
        <f t="shared" si="12"/>
        <v>439000500</v>
      </c>
      <c r="DR40" s="217"/>
      <c r="DS40" s="214">
        <f t="shared" si="13"/>
        <v>5546001000</v>
      </c>
      <c r="DT40" s="214">
        <f t="shared" si="14"/>
        <v>-4450626000</v>
      </c>
      <c r="DU40" s="214">
        <f t="shared" si="15"/>
        <v>-612985000</v>
      </c>
      <c r="DV40" s="214">
        <f t="shared" si="16"/>
        <v>-328058000</v>
      </c>
      <c r="DW40" s="214">
        <f t="shared" si="17"/>
        <v>154332000</v>
      </c>
      <c r="DX40" s="215">
        <f t="shared" si="18"/>
        <v>2.7827618494839796E-2</v>
      </c>
      <c r="DY40" s="215">
        <f t="shared" si="19"/>
        <v>2.8624160719064914E-2</v>
      </c>
      <c r="DZ40" s="218" t="str">
        <f t="shared" si="20"/>
        <v>n.a.</v>
      </c>
      <c r="EA40" s="214">
        <f t="shared" si="21"/>
        <v>1240414500</v>
      </c>
      <c r="EB40" s="214">
        <f t="shared" si="22"/>
        <v>344292500</v>
      </c>
      <c r="EC40" s="217"/>
      <c r="ED40" s="214">
        <f t="shared" si="23"/>
        <v>3559766000</v>
      </c>
      <c r="EE40" s="214">
        <f t="shared" si="24"/>
        <v>-2736202000</v>
      </c>
      <c r="EF40" s="214">
        <f t="shared" si="25"/>
        <v>-375077000</v>
      </c>
      <c r="EG40" s="214">
        <f t="shared" si="26"/>
        <v>-263055000</v>
      </c>
      <c r="EH40" s="214">
        <f t="shared" si="27"/>
        <v>185432000</v>
      </c>
      <c r="EI40" s="215">
        <f t="shared" si="28"/>
        <v>5.2091064412660835E-2</v>
      </c>
      <c r="EJ40" s="215">
        <f t="shared" si="29"/>
        <v>5.4953659003524842E-2</v>
      </c>
      <c r="EK40" s="218" t="str">
        <f t="shared" si="30"/>
        <v>n.a.</v>
      </c>
      <c r="EL40" s="214">
        <f t="shared" si="31"/>
        <v>887286500</v>
      </c>
      <c r="EM40" s="214">
        <f t="shared" si="32"/>
        <v>268210000</v>
      </c>
      <c r="EN40" s="217"/>
      <c r="EO40" s="219">
        <f t="shared" si="43"/>
        <v>5997336000</v>
      </c>
      <c r="EP40" s="219">
        <f t="shared" si="43"/>
        <v>-4710890000</v>
      </c>
      <c r="EQ40" s="219">
        <f t="shared" si="43"/>
        <v>-632538666.66666663</v>
      </c>
      <c r="ER40" s="219">
        <f t="shared" si="43"/>
        <v>-339977666.66666669</v>
      </c>
      <c r="ES40" s="219">
        <f t="shared" si="33"/>
        <v>313929666.66666669</v>
      </c>
      <c r="ET40" s="220">
        <f t="shared" si="34"/>
        <v>5.2344852225499235E-2</v>
      </c>
      <c r="EU40" s="221">
        <f t="shared" si="35"/>
        <v>5.5236182010330773E-2</v>
      </c>
      <c r="EV40" s="219" t="e">
        <f t="shared" si="36"/>
        <v>#VALUE!</v>
      </c>
      <c r="EW40" s="219">
        <f t="shared" si="37"/>
        <v>1411221500</v>
      </c>
      <c r="EX40" s="219">
        <f t="shared" si="37"/>
        <v>350501000</v>
      </c>
      <c r="EY40" s="208"/>
      <c r="EZ40" s="222" t="str">
        <f t="shared" si="38"/>
        <v>完整</v>
      </c>
      <c r="FA40" s="222" t="str">
        <f t="shared" si="39"/>
        <v>完整</v>
      </c>
      <c r="FB40" s="222" t="str">
        <f t="shared" si="40"/>
        <v>完整</v>
      </c>
      <c r="FC40" s="222" t="str">
        <f t="shared" si="41"/>
        <v>选择</v>
      </c>
      <c r="FD40" s="222" t="str">
        <f t="shared" si="42"/>
        <v>选择</v>
      </c>
      <c r="FE40" s="208"/>
      <c r="FF40" s="208"/>
      <c r="FG40" s="208"/>
      <c r="FH40" s="208"/>
      <c r="FI40" s="208"/>
      <c r="FJ40" s="208"/>
      <c r="FK40" s="208"/>
      <c r="FL40" s="208"/>
      <c r="FM40" s="208"/>
      <c r="FN40" s="208"/>
      <c r="FO40" s="208"/>
      <c r="FP40" s="208"/>
      <c r="FQ40" s="208"/>
      <c r="FR40" s="208"/>
      <c r="FS40" s="208"/>
      <c r="FT40" s="208"/>
      <c r="FU40" s="208"/>
      <c r="FV40" s="208"/>
      <c r="FW40" s="208"/>
      <c r="FX40" s="208"/>
      <c r="FY40" s="208"/>
      <c r="FZ40" s="208"/>
      <c r="GA40" s="208"/>
      <c r="GB40" s="208"/>
      <c r="GC40" s="208"/>
      <c r="GD40" s="208"/>
      <c r="GE40" s="208"/>
      <c r="GF40" s="208"/>
      <c r="GG40" s="208"/>
      <c r="GH40" s="208"/>
      <c r="GI40" s="208"/>
      <c r="GJ40" s="208"/>
      <c r="GK40" s="208"/>
      <c r="GL40" s="208"/>
      <c r="GM40" s="208"/>
      <c r="GN40" s="208"/>
      <c r="GO40" s="208"/>
      <c r="GP40" s="208"/>
      <c r="GQ40" s="208"/>
      <c r="GR40" s="208"/>
      <c r="GS40" s="208"/>
      <c r="GT40" s="208"/>
      <c r="GU40" s="208"/>
      <c r="GV40" s="208"/>
      <c r="GW40" s="208"/>
      <c r="GX40" s="208"/>
      <c r="GY40" s="208"/>
      <c r="GZ40" s="208"/>
      <c r="HA40" s="208"/>
      <c r="HB40" s="208"/>
      <c r="HC40" s="208"/>
      <c r="HD40" s="208"/>
      <c r="HE40" s="208"/>
      <c r="HF40" s="208"/>
      <c r="HG40" s="208"/>
      <c r="HH40" s="208"/>
      <c r="HI40" s="208"/>
      <c r="HJ40" s="208"/>
      <c r="HK40" s="208"/>
    </row>
    <row r="41" spans="1:219" ht="12.4" customHeight="1" x14ac:dyDescent="0.2">
      <c r="A41" s="204" t="s">
        <v>632</v>
      </c>
      <c r="B41" s="205" t="str">
        <f t="shared" si="1"/>
        <v>AMARA RAJA ENERGY &amp; MOBILITY LIMITED</v>
      </c>
      <c r="C41" s="206" t="s">
        <v>35</v>
      </c>
      <c r="D41" s="206" t="s">
        <v>32</v>
      </c>
      <c r="E41" s="223"/>
      <c r="F41" s="224"/>
      <c r="G41" s="208"/>
      <c r="H41" s="209" t="str">
        <f t="shared" si="2"/>
        <v/>
      </c>
      <c r="I41" s="206" t="s">
        <v>328</v>
      </c>
      <c r="J41" s="206" t="str">
        <f>VLOOKUP(Z41,[1]AP2022!FF:FI,2,0)</f>
        <v>exclude</v>
      </c>
      <c r="K41" s="206" t="str">
        <f>VLOOKUP(Z41,[1]AP2022!FF:FI,4,0)</f>
        <v>ok, sda/sdp</v>
      </c>
      <c r="L41" s="210"/>
      <c r="M41" s="211" t="s">
        <v>633</v>
      </c>
      <c r="N41" s="211" t="s">
        <v>634</v>
      </c>
      <c r="O41" s="211" t="s">
        <v>36</v>
      </c>
      <c r="P41" s="211" t="s">
        <v>635</v>
      </c>
      <c r="Q41" s="225"/>
      <c r="R41" s="38" t="s">
        <v>41</v>
      </c>
      <c r="S41" s="211" t="s">
        <v>636</v>
      </c>
      <c r="T41" s="211" t="s">
        <v>44</v>
      </c>
      <c r="U41" s="38" t="s">
        <v>178</v>
      </c>
      <c r="V41" s="38" t="s">
        <v>637</v>
      </c>
      <c r="W41" s="38" t="s">
        <v>638</v>
      </c>
      <c r="X41" s="38" t="s">
        <v>639</v>
      </c>
      <c r="Y41" s="37"/>
      <c r="Z41" s="38" t="s">
        <v>640</v>
      </c>
      <c r="AA41" s="41">
        <v>103885800000</v>
      </c>
      <c r="AB41" s="41">
        <v>86971500000</v>
      </c>
      <c r="AC41" s="41">
        <v>71497800000</v>
      </c>
      <c r="AD41" s="41">
        <v>68391700000</v>
      </c>
      <c r="AE41" s="41">
        <v>103393400000</v>
      </c>
      <c r="AF41" s="41">
        <v>86547000000</v>
      </c>
      <c r="AG41" s="41">
        <v>71332400000</v>
      </c>
      <c r="AH41" s="41">
        <v>68127900000</v>
      </c>
      <c r="AI41" s="38" t="s">
        <v>39</v>
      </c>
      <c r="AJ41" s="38" t="s">
        <v>39</v>
      </c>
      <c r="AK41" s="38" t="s">
        <v>39</v>
      </c>
      <c r="AL41" s="38" t="s">
        <v>39</v>
      </c>
      <c r="AM41" s="41">
        <v>103393400000</v>
      </c>
      <c r="AN41" s="41">
        <v>86547000000</v>
      </c>
      <c r="AO41" s="41">
        <v>71332400000</v>
      </c>
      <c r="AP41" s="41">
        <v>68127900000</v>
      </c>
      <c r="AQ41" s="41">
        <v>492400000</v>
      </c>
      <c r="AR41" s="41">
        <v>424500000</v>
      </c>
      <c r="AS41" s="41">
        <v>165400000</v>
      </c>
      <c r="AT41" s="41">
        <v>263800000</v>
      </c>
      <c r="AU41" s="41">
        <v>-73352900000</v>
      </c>
      <c r="AV41" s="41">
        <v>-62490100000</v>
      </c>
      <c r="AW41" s="41">
        <v>-48424600000</v>
      </c>
      <c r="AX41" s="41">
        <v>-45360700000</v>
      </c>
      <c r="AY41" s="41">
        <v>-171700000</v>
      </c>
      <c r="AZ41" s="41">
        <v>-157900000</v>
      </c>
      <c r="BA41" s="41">
        <v>-108000000</v>
      </c>
      <c r="BB41" s="41">
        <v>-169100000</v>
      </c>
      <c r="BC41" s="41">
        <v>-16608600000</v>
      </c>
      <c r="BD41" s="41">
        <v>-13951000000</v>
      </c>
      <c r="BE41" s="41">
        <v>-11514600000</v>
      </c>
      <c r="BF41" s="41">
        <v>-11613900000</v>
      </c>
      <c r="BG41" s="41">
        <v>13752600000</v>
      </c>
      <c r="BH41" s="41">
        <v>10372500000</v>
      </c>
      <c r="BI41" s="41">
        <v>11450600000</v>
      </c>
      <c r="BJ41" s="41">
        <v>11248000000</v>
      </c>
      <c r="BK41" s="41">
        <v>-4272300000</v>
      </c>
      <c r="BL41" s="41">
        <v>-3957200000</v>
      </c>
      <c r="BM41" s="41">
        <v>-3191600000</v>
      </c>
      <c r="BN41" s="41">
        <v>-3007400000</v>
      </c>
      <c r="BO41" s="41">
        <v>-4067900000</v>
      </c>
      <c r="BP41" s="41">
        <v>-3760300000</v>
      </c>
      <c r="BQ41" s="41">
        <v>-3126400000</v>
      </c>
      <c r="BR41" s="41">
        <v>-2991300000</v>
      </c>
      <c r="BS41" s="41">
        <v>-204400000</v>
      </c>
      <c r="BT41" s="41">
        <v>-196900000</v>
      </c>
      <c r="BU41" s="41">
        <v>-65200000</v>
      </c>
      <c r="BV41" s="41">
        <v>-16100000</v>
      </c>
      <c r="BW41" s="41">
        <v>6945300000</v>
      </c>
      <c r="BX41" s="41">
        <v>5125700000</v>
      </c>
      <c r="BY41" s="41">
        <v>6468300000</v>
      </c>
      <c r="BZ41" s="41">
        <v>6608000000</v>
      </c>
      <c r="CA41" s="41">
        <v>34080600000</v>
      </c>
      <c r="CB41" s="41">
        <v>28248300000</v>
      </c>
      <c r="CC41" s="41">
        <v>28212400000</v>
      </c>
      <c r="CD41" s="41">
        <v>22232500000</v>
      </c>
      <c r="CE41" s="41">
        <v>17021900000</v>
      </c>
      <c r="CF41" s="41">
        <v>18045600000</v>
      </c>
      <c r="CG41" s="41">
        <v>14389300000</v>
      </c>
      <c r="CH41" s="41">
        <v>11430000000</v>
      </c>
      <c r="CI41" s="41">
        <v>8865600000</v>
      </c>
      <c r="CJ41" s="41">
        <v>7920000000</v>
      </c>
      <c r="CK41" s="41">
        <v>7869300000</v>
      </c>
      <c r="CL41" s="41">
        <v>6363000000</v>
      </c>
      <c r="CM41" s="41">
        <v>5352900000</v>
      </c>
      <c r="CN41" s="41">
        <v>1263300000</v>
      </c>
      <c r="CO41" s="41">
        <v>1368500000</v>
      </c>
      <c r="CP41" s="41">
        <v>2056600000</v>
      </c>
      <c r="CQ41" s="41">
        <v>2705600000</v>
      </c>
      <c r="CR41" s="41">
        <v>888500000</v>
      </c>
      <c r="CS41" s="41">
        <v>4496900000</v>
      </c>
      <c r="CT41" s="41">
        <v>2267800000</v>
      </c>
      <c r="CU41" s="41">
        <v>1653000000</v>
      </c>
      <c r="CV41" s="41">
        <v>347300000</v>
      </c>
      <c r="CW41" s="41">
        <v>2736800000</v>
      </c>
      <c r="CX41" s="41">
        <v>1422500000</v>
      </c>
      <c r="CY41" s="41">
        <v>4064500000</v>
      </c>
      <c r="CZ41" s="41">
        <v>9711500000</v>
      </c>
      <c r="DA41" s="41">
        <v>5217700000</v>
      </c>
      <c r="DB41" s="41">
        <v>8345200000</v>
      </c>
      <c r="DC41" s="41">
        <v>71238500000</v>
      </c>
      <c r="DD41" s="41">
        <v>63761000000</v>
      </c>
      <c r="DE41" s="41">
        <v>57968900000</v>
      </c>
      <c r="DF41" s="41">
        <v>50004000000</v>
      </c>
      <c r="DG41" s="213"/>
      <c r="DH41" s="214">
        <f t="shared" si="3"/>
        <v>103393400000</v>
      </c>
      <c r="DI41" s="214">
        <f t="shared" si="4"/>
        <v>-73352900000</v>
      </c>
      <c r="DJ41" s="214">
        <f t="shared" si="5"/>
        <v>-16780300000</v>
      </c>
      <c r="DK41" s="214">
        <f t="shared" si="6"/>
        <v>-4272300000</v>
      </c>
      <c r="DL41" s="214">
        <f t="shared" si="7"/>
        <v>8987900000</v>
      </c>
      <c r="DM41" s="215">
        <f t="shared" si="8"/>
        <v>8.692914634783265E-2</v>
      </c>
      <c r="DN41" s="215">
        <f t="shared" si="9"/>
        <v>9.5205258168221132E-2</v>
      </c>
      <c r="DO41" s="216">
        <f t="shared" si="10"/>
        <v>-171700000</v>
      </c>
      <c r="DP41" s="214">
        <f t="shared" si="11"/>
        <v>17533750000</v>
      </c>
      <c r="DQ41" s="214">
        <f t="shared" si="12"/>
        <v>6888000000</v>
      </c>
      <c r="DR41" s="217"/>
      <c r="DS41" s="214">
        <f t="shared" si="13"/>
        <v>86547000000</v>
      </c>
      <c r="DT41" s="214">
        <f t="shared" si="14"/>
        <v>-62490100000</v>
      </c>
      <c r="DU41" s="214">
        <f t="shared" si="15"/>
        <v>-14108900000</v>
      </c>
      <c r="DV41" s="214">
        <f t="shared" si="16"/>
        <v>-3957200000</v>
      </c>
      <c r="DW41" s="214">
        <f t="shared" si="17"/>
        <v>5990800000</v>
      </c>
      <c r="DX41" s="215">
        <f t="shared" si="18"/>
        <v>6.9220192496562555E-2</v>
      </c>
      <c r="DY41" s="215">
        <f t="shared" si="19"/>
        <v>7.4367956780483691E-2</v>
      </c>
      <c r="DZ41" s="218">
        <f t="shared" si="20"/>
        <v>-157900000</v>
      </c>
      <c r="EA41" s="214">
        <f t="shared" si="21"/>
        <v>16217450000</v>
      </c>
      <c r="EB41" s="214">
        <f t="shared" si="22"/>
        <v>7464600000</v>
      </c>
      <c r="EC41" s="217"/>
      <c r="ED41" s="214">
        <f t="shared" si="23"/>
        <v>71332400000</v>
      </c>
      <c r="EE41" s="214">
        <f t="shared" si="24"/>
        <v>-48424600000</v>
      </c>
      <c r="EF41" s="214">
        <f t="shared" si="25"/>
        <v>-11622600000</v>
      </c>
      <c r="EG41" s="214">
        <f t="shared" si="26"/>
        <v>-3191600000</v>
      </c>
      <c r="EH41" s="214">
        <f t="shared" si="27"/>
        <v>8093600000</v>
      </c>
      <c r="EI41" s="215">
        <f t="shared" si="28"/>
        <v>0.11346316680779001</v>
      </c>
      <c r="EJ41" s="215">
        <f t="shared" si="29"/>
        <v>0.12798471824259791</v>
      </c>
      <c r="EK41" s="218">
        <f t="shared" si="30"/>
        <v>-108000000</v>
      </c>
      <c r="EL41" s="214">
        <f t="shared" si="31"/>
        <v>12909650000</v>
      </c>
      <c r="EM41" s="214">
        <f t="shared" si="32"/>
        <v>6781450000</v>
      </c>
      <c r="EN41" s="217"/>
      <c r="EO41" s="219">
        <f t="shared" si="43"/>
        <v>87090933333.333328</v>
      </c>
      <c r="EP41" s="219">
        <f t="shared" si="43"/>
        <v>-61422533333.333336</v>
      </c>
      <c r="EQ41" s="219">
        <f t="shared" si="43"/>
        <v>-14170600000</v>
      </c>
      <c r="ER41" s="219">
        <f t="shared" si="43"/>
        <v>-3807033333.3333335</v>
      </c>
      <c r="ES41" s="219">
        <f t="shared" si="33"/>
        <v>7690766666.6666584</v>
      </c>
      <c r="ET41" s="220">
        <f t="shared" si="34"/>
        <v>8.8307317103043168E-2</v>
      </c>
      <c r="EU41" s="221">
        <f t="shared" si="35"/>
        <v>9.6860837823598084E-2</v>
      </c>
      <c r="EV41" s="219">
        <f t="shared" si="36"/>
        <v>145866666.66666666</v>
      </c>
      <c r="EW41" s="219">
        <f t="shared" si="37"/>
        <v>15553616666.666666</v>
      </c>
      <c r="EX41" s="219">
        <f t="shared" si="37"/>
        <v>7044683333.333333</v>
      </c>
      <c r="EY41" s="208"/>
      <c r="EZ41" s="222" t="str">
        <f t="shared" si="38"/>
        <v>完整</v>
      </c>
      <c r="FA41" s="222" t="str">
        <f t="shared" si="39"/>
        <v>完整</v>
      </c>
      <c r="FB41" s="222" t="str">
        <f t="shared" si="40"/>
        <v>完整</v>
      </c>
      <c r="FC41" s="222" t="str">
        <f t="shared" si="41"/>
        <v>选择</v>
      </c>
      <c r="FD41" s="222" t="str">
        <f t="shared" si="42"/>
        <v>选择</v>
      </c>
      <c r="FE41" s="208"/>
      <c r="FF41" s="208"/>
      <c r="FG41" s="208"/>
      <c r="FH41" s="208"/>
      <c r="FI41" s="208"/>
      <c r="FJ41" s="208"/>
      <c r="FK41" s="208"/>
      <c r="FL41" s="208"/>
      <c r="FM41" s="208"/>
      <c r="FN41" s="208"/>
      <c r="FO41" s="208"/>
      <c r="FP41" s="208"/>
      <c r="FQ41" s="208"/>
      <c r="FR41" s="208"/>
      <c r="FS41" s="208"/>
      <c r="FT41" s="208"/>
      <c r="FU41" s="208"/>
      <c r="FV41" s="208"/>
      <c r="FW41" s="208"/>
      <c r="FX41" s="208"/>
      <c r="FY41" s="208"/>
      <c r="FZ41" s="208"/>
      <c r="GA41" s="208"/>
      <c r="GB41" s="208"/>
      <c r="GC41" s="208"/>
      <c r="GD41" s="208"/>
      <c r="GE41" s="208"/>
      <c r="GF41" s="208"/>
      <c r="GG41" s="208"/>
      <c r="GH41" s="208"/>
      <c r="GI41" s="208"/>
      <c r="GJ41" s="208"/>
      <c r="GK41" s="208"/>
      <c r="GL41" s="208"/>
      <c r="GM41" s="208"/>
      <c r="GN41" s="208"/>
      <c r="GO41" s="208"/>
      <c r="GP41" s="208"/>
      <c r="GQ41" s="208"/>
      <c r="GR41" s="208"/>
      <c r="GS41" s="208"/>
      <c r="GT41" s="208"/>
      <c r="GU41" s="208"/>
      <c r="GV41" s="208"/>
      <c r="GW41" s="208"/>
      <c r="GX41" s="208"/>
      <c r="GY41" s="208"/>
      <c r="GZ41" s="208"/>
      <c r="HA41" s="208"/>
      <c r="HB41" s="208"/>
      <c r="HC41" s="208"/>
      <c r="HD41" s="208"/>
      <c r="HE41" s="208"/>
      <c r="HF41" s="208"/>
      <c r="HG41" s="208"/>
      <c r="HH41" s="208"/>
      <c r="HI41" s="208"/>
      <c r="HJ41" s="208"/>
      <c r="HK41" s="208"/>
    </row>
    <row r="42" spans="1:219" ht="12.4" customHeight="1" x14ac:dyDescent="0.2">
      <c r="A42" s="204" t="s">
        <v>641</v>
      </c>
      <c r="B42" s="243" t="str">
        <f t="shared" si="1"/>
        <v>SHENZHEN TOPBAND CO.,LTD.</v>
      </c>
      <c r="C42" s="206" t="s">
        <v>40</v>
      </c>
      <c r="D42" s="234"/>
      <c r="E42" s="223"/>
      <c r="F42" s="244"/>
      <c r="G42" s="245"/>
      <c r="H42" s="209">
        <f t="shared" si="2"/>
        <v>8.6075133788675331E-2</v>
      </c>
      <c r="I42" s="235" t="s">
        <v>371</v>
      </c>
      <c r="J42" s="206" t="str">
        <f>VLOOKUP(Z42,[1]AP2022!FF:FI,2,0)</f>
        <v>final include</v>
      </c>
      <c r="K42" s="206" t="str">
        <f>VLOOKUP(Z42,[1]AP2022!FF:FI,4,0)</f>
        <v>include</v>
      </c>
      <c r="L42" s="210"/>
      <c r="M42" s="211" t="s">
        <v>90</v>
      </c>
      <c r="N42" s="211" t="s">
        <v>642</v>
      </c>
      <c r="O42" s="211" t="s">
        <v>46</v>
      </c>
      <c r="P42" s="211" t="s">
        <v>643</v>
      </c>
      <c r="Q42" s="225"/>
      <c r="R42" s="38" t="s">
        <v>48</v>
      </c>
      <c r="S42" s="211" t="s">
        <v>644</v>
      </c>
      <c r="T42" s="211" t="s">
        <v>38</v>
      </c>
      <c r="U42" s="38" t="s">
        <v>182</v>
      </c>
      <c r="V42" s="38" t="s">
        <v>645</v>
      </c>
      <c r="W42" s="38" t="s">
        <v>646</v>
      </c>
      <c r="X42" s="38" t="s">
        <v>647</v>
      </c>
      <c r="Y42" s="37"/>
      <c r="Z42" s="38" t="s">
        <v>648</v>
      </c>
      <c r="AA42" s="41">
        <v>8854886000</v>
      </c>
      <c r="AB42" s="41">
        <v>7764189000</v>
      </c>
      <c r="AC42" s="41">
        <v>5573758000</v>
      </c>
      <c r="AD42" s="41">
        <v>4117938000</v>
      </c>
      <c r="AE42" s="41">
        <v>8836387000</v>
      </c>
      <c r="AF42" s="41">
        <v>7717977000</v>
      </c>
      <c r="AG42" s="41">
        <v>5509664000</v>
      </c>
      <c r="AH42" s="41">
        <v>4030394000</v>
      </c>
      <c r="AI42" s="41">
        <v>-59395000</v>
      </c>
      <c r="AJ42" s="41">
        <v>-29054000</v>
      </c>
      <c r="AK42" s="41">
        <v>-21691000</v>
      </c>
      <c r="AL42" s="41">
        <v>-28337000</v>
      </c>
      <c r="AM42" s="41">
        <v>8776992000</v>
      </c>
      <c r="AN42" s="41">
        <v>7688923000</v>
      </c>
      <c r="AO42" s="41">
        <v>5487973000</v>
      </c>
      <c r="AP42" s="41">
        <v>4002057000</v>
      </c>
      <c r="AQ42" s="41">
        <v>77894000</v>
      </c>
      <c r="AR42" s="41">
        <v>75266000</v>
      </c>
      <c r="AS42" s="41">
        <v>85785000</v>
      </c>
      <c r="AT42" s="41">
        <v>115881000</v>
      </c>
      <c r="AU42" s="41">
        <v>-6938608000</v>
      </c>
      <c r="AV42" s="41">
        <v>-5934635000</v>
      </c>
      <c r="AW42" s="41">
        <v>-4048291000</v>
      </c>
      <c r="AX42" s="41">
        <v>-3031780000</v>
      </c>
      <c r="AY42" s="38" t="s">
        <v>39</v>
      </c>
      <c r="AZ42" s="38" t="s">
        <v>39</v>
      </c>
      <c r="BA42" s="38" t="s">
        <v>39</v>
      </c>
      <c r="BB42" s="38" t="s">
        <v>39</v>
      </c>
      <c r="BC42" s="41">
        <v>-1230371000</v>
      </c>
      <c r="BD42" s="41">
        <v>-923622000</v>
      </c>
      <c r="BE42" s="41">
        <v>-655622000</v>
      </c>
      <c r="BF42" s="41">
        <v>-602067000</v>
      </c>
      <c r="BG42" s="41">
        <v>685907000</v>
      </c>
      <c r="BH42" s="41">
        <v>905932000</v>
      </c>
      <c r="BI42" s="41">
        <v>869845000</v>
      </c>
      <c r="BJ42" s="41">
        <v>484091000</v>
      </c>
      <c r="BK42" s="41">
        <v>-140277000</v>
      </c>
      <c r="BL42" s="41">
        <v>-173132000</v>
      </c>
      <c r="BM42" s="41">
        <v>-169410000</v>
      </c>
      <c r="BN42" s="41">
        <v>-121208000</v>
      </c>
      <c r="BO42" s="41">
        <v>-52967000</v>
      </c>
      <c r="BP42" s="41">
        <v>-107549000</v>
      </c>
      <c r="BQ42" s="41">
        <v>-80597000</v>
      </c>
      <c r="BR42" s="41">
        <v>-63144000</v>
      </c>
      <c r="BS42" s="41">
        <v>-87310000</v>
      </c>
      <c r="BT42" s="41">
        <v>-65583000</v>
      </c>
      <c r="BU42" s="41">
        <v>-88813000</v>
      </c>
      <c r="BV42" s="41">
        <v>-58064000</v>
      </c>
      <c r="BW42" s="41">
        <v>582656000</v>
      </c>
      <c r="BX42" s="41">
        <v>564965000</v>
      </c>
      <c r="BY42" s="41">
        <v>532161000</v>
      </c>
      <c r="BZ42" s="41">
        <v>330828000</v>
      </c>
      <c r="CA42" s="41">
        <v>6881327000</v>
      </c>
      <c r="CB42" s="41">
        <v>6758253000</v>
      </c>
      <c r="CC42" s="41">
        <v>4676905000</v>
      </c>
      <c r="CD42" s="41">
        <v>3337956000</v>
      </c>
      <c r="CE42" s="41">
        <v>1992952000</v>
      </c>
      <c r="CF42" s="41">
        <v>2184403000</v>
      </c>
      <c r="CG42" s="41">
        <v>1115313000</v>
      </c>
      <c r="CH42" s="41">
        <v>513462000</v>
      </c>
      <c r="CI42" s="41">
        <v>2549734000</v>
      </c>
      <c r="CJ42" s="41">
        <v>2188161000</v>
      </c>
      <c r="CK42" s="41">
        <v>1701111000</v>
      </c>
      <c r="CL42" s="41">
        <v>1344601000</v>
      </c>
      <c r="CM42" s="41">
        <v>527687000</v>
      </c>
      <c r="CN42" s="41">
        <v>341579000</v>
      </c>
      <c r="CO42" s="41">
        <v>393292000</v>
      </c>
      <c r="CP42" s="41">
        <v>255468000</v>
      </c>
      <c r="CQ42" s="41">
        <v>1745984000</v>
      </c>
      <c r="CR42" s="41">
        <v>1982580000</v>
      </c>
      <c r="CS42" s="41">
        <v>1445587000</v>
      </c>
      <c r="CT42" s="41">
        <v>1204655000</v>
      </c>
      <c r="CU42" s="41">
        <v>371702000</v>
      </c>
      <c r="CV42" s="41">
        <v>246475000</v>
      </c>
      <c r="CW42" s="41">
        <v>226491000</v>
      </c>
      <c r="CX42" s="41">
        <v>389013000</v>
      </c>
      <c r="CY42" s="41">
        <v>302207000</v>
      </c>
      <c r="CZ42" s="41">
        <v>722341000</v>
      </c>
      <c r="DA42" s="41">
        <v>454693000</v>
      </c>
      <c r="DB42" s="41">
        <v>349094000</v>
      </c>
      <c r="DC42" s="41">
        <v>10364557000</v>
      </c>
      <c r="DD42" s="41">
        <v>9606992000</v>
      </c>
      <c r="DE42" s="41">
        <v>6774685000</v>
      </c>
      <c r="DF42" s="41">
        <v>5121651000</v>
      </c>
      <c r="DG42" s="213"/>
      <c r="DH42" s="214">
        <f t="shared" si="3"/>
        <v>8776992000</v>
      </c>
      <c r="DI42" s="214">
        <f t="shared" si="4"/>
        <v>-6938608000</v>
      </c>
      <c r="DJ42" s="214">
        <f t="shared" si="5"/>
        <v>-1230371000</v>
      </c>
      <c r="DK42" s="214">
        <f t="shared" si="6"/>
        <v>-140277000</v>
      </c>
      <c r="DL42" s="214">
        <f t="shared" si="7"/>
        <v>467736000</v>
      </c>
      <c r="DM42" s="215">
        <f t="shared" si="8"/>
        <v>5.3291150316646066E-2</v>
      </c>
      <c r="DN42" s="215">
        <f t="shared" si="9"/>
        <v>5.6290960345908227E-2</v>
      </c>
      <c r="DO42" s="216" t="str">
        <f t="shared" si="10"/>
        <v>n.a.</v>
      </c>
      <c r="DP42" s="214">
        <f t="shared" si="11"/>
        <v>2088677500</v>
      </c>
      <c r="DQ42" s="214">
        <f t="shared" si="12"/>
        <v>512274000</v>
      </c>
      <c r="DR42" s="217"/>
      <c r="DS42" s="214">
        <f t="shared" si="13"/>
        <v>7688923000</v>
      </c>
      <c r="DT42" s="214">
        <f t="shared" si="14"/>
        <v>-5934635000</v>
      </c>
      <c r="DU42" s="214">
        <f t="shared" si="15"/>
        <v>-923622000</v>
      </c>
      <c r="DV42" s="214">
        <f t="shared" si="16"/>
        <v>-173132000</v>
      </c>
      <c r="DW42" s="214">
        <f t="shared" si="17"/>
        <v>657534000</v>
      </c>
      <c r="DX42" s="215">
        <f t="shared" si="18"/>
        <v>8.5517048356447314E-2</v>
      </c>
      <c r="DY42" s="215">
        <f t="shared" si="19"/>
        <v>9.3514097996853826E-2</v>
      </c>
      <c r="DZ42" s="218" t="str">
        <f t="shared" si="20"/>
        <v>n.a.</v>
      </c>
      <c r="EA42" s="214">
        <f t="shared" si="21"/>
        <v>1649858000</v>
      </c>
      <c r="EB42" s="214">
        <f t="shared" si="22"/>
        <v>588517000</v>
      </c>
      <c r="EC42" s="217"/>
      <c r="ED42" s="214">
        <f t="shared" si="23"/>
        <v>5487973000</v>
      </c>
      <c r="EE42" s="214">
        <f t="shared" si="24"/>
        <v>-4048291000</v>
      </c>
      <c r="EF42" s="214">
        <f t="shared" si="25"/>
        <v>-655622000</v>
      </c>
      <c r="EG42" s="214">
        <f t="shared" si="26"/>
        <v>-169410000</v>
      </c>
      <c r="EH42" s="214">
        <f t="shared" si="27"/>
        <v>614650000</v>
      </c>
      <c r="EI42" s="215">
        <f t="shared" si="28"/>
        <v>0.11199945772327961</v>
      </c>
      <c r="EJ42" s="215">
        <f t="shared" si="29"/>
        <v>0.12612543843287219</v>
      </c>
      <c r="EK42" s="218" t="str">
        <f t="shared" si="30"/>
        <v>n.a.</v>
      </c>
      <c r="EL42" s="214">
        <f t="shared" si="31"/>
        <v>814387500</v>
      </c>
      <c r="EM42" s="214">
        <f t="shared" si="32"/>
        <v>401893500</v>
      </c>
      <c r="EN42" s="217"/>
      <c r="EO42" s="219">
        <f t="shared" si="43"/>
        <v>7317962666.666667</v>
      </c>
      <c r="EP42" s="219">
        <f t="shared" si="43"/>
        <v>-5640511333.333333</v>
      </c>
      <c r="EQ42" s="219">
        <f t="shared" si="43"/>
        <v>-936538333.33333337</v>
      </c>
      <c r="ER42" s="219">
        <f t="shared" si="43"/>
        <v>-160939666.66666666</v>
      </c>
      <c r="ES42" s="219">
        <f t="shared" si="33"/>
        <v>579973333.33333397</v>
      </c>
      <c r="ET42" s="220">
        <f t="shared" si="34"/>
        <v>7.9253387828160632E-2</v>
      </c>
      <c r="EU42" s="221">
        <f t="shared" si="35"/>
        <v>8.6075133788675331E-2</v>
      </c>
      <c r="EV42" s="219" t="e">
        <f t="shared" si="36"/>
        <v>#VALUE!</v>
      </c>
      <c r="EW42" s="219">
        <f t="shared" si="37"/>
        <v>1517641000</v>
      </c>
      <c r="EX42" s="219">
        <f t="shared" si="37"/>
        <v>500894833.33333331</v>
      </c>
      <c r="EY42" s="208"/>
      <c r="EZ42" s="222" t="str">
        <f t="shared" si="38"/>
        <v>完整</v>
      </c>
      <c r="FA42" s="222" t="str">
        <f t="shared" si="39"/>
        <v>完整</v>
      </c>
      <c r="FB42" s="222" t="str">
        <f t="shared" si="40"/>
        <v>完整</v>
      </c>
      <c r="FC42" s="222" t="str">
        <f t="shared" si="41"/>
        <v>选择</v>
      </c>
      <c r="FD42" s="222" t="str">
        <f t="shared" si="42"/>
        <v>选择</v>
      </c>
      <c r="FE42" s="246"/>
      <c r="FF42" s="246"/>
      <c r="FG42" s="246"/>
      <c r="FH42" s="246"/>
      <c r="FI42" s="246"/>
      <c r="FJ42" s="246"/>
      <c r="FK42" s="246"/>
      <c r="FL42" s="246"/>
      <c r="FM42" s="246"/>
      <c r="FN42" s="246"/>
      <c r="FO42" s="246"/>
      <c r="FP42" s="246"/>
      <c r="FQ42" s="246"/>
      <c r="FR42" s="246"/>
      <c r="FS42" s="246"/>
      <c r="FT42" s="246"/>
      <c r="FU42" s="246"/>
      <c r="FV42" s="246"/>
      <c r="FW42" s="246"/>
      <c r="FX42" s="246"/>
      <c r="FY42" s="246"/>
      <c r="FZ42" s="246"/>
      <c r="GA42" s="246"/>
      <c r="GB42" s="246"/>
      <c r="GC42" s="246"/>
      <c r="GD42" s="246"/>
      <c r="GE42" s="246"/>
      <c r="GF42" s="246"/>
      <c r="GG42" s="246"/>
      <c r="GH42" s="246"/>
      <c r="GI42" s="246"/>
      <c r="GJ42" s="246"/>
      <c r="GK42" s="246"/>
      <c r="GL42" s="246"/>
      <c r="GM42" s="246"/>
      <c r="GN42" s="246"/>
      <c r="GO42" s="246"/>
      <c r="GP42" s="246"/>
      <c r="GQ42" s="246"/>
      <c r="GR42" s="246"/>
      <c r="GS42" s="246"/>
      <c r="GT42" s="246"/>
      <c r="GU42" s="246"/>
      <c r="GV42" s="246"/>
      <c r="GW42" s="246"/>
      <c r="GX42" s="246"/>
      <c r="GY42" s="246"/>
      <c r="GZ42" s="246"/>
      <c r="HA42" s="246"/>
      <c r="HB42" s="246"/>
      <c r="HC42" s="246"/>
      <c r="HD42" s="246"/>
      <c r="HE42" s="246"/>
      <c r="HF42" s="246"/>
      <c r="HG42" s="246"/>
      <c r="HH42" s="246"/>
      <c r="HI42" s="246"/>
      <c r="HJ42" s="246"/>
      <c r="HK42" s="246"/>
    </row>
    <row r="43" spans="1:219" ht="12.4" customHeight="1" x14ac:dyDescent="0.2">
      <c r="A43" s="204" t="s">
        <v>649</v>
      </c>
      <c r="B43" s="205" t="str">
        <f t="shared" si="1"/>
        <v>SEBANG GLOBAL BATTERY CO.,LTD.</v>
      </c>
      <c r="C43" s="206" t="s">
        <v>35</v>
      </c>
      <c r="D43" s="206" t="s">
        <v>32</v>
      </c>
      <c r="E43" s="223"/>
      <c r="F43" s="208"/>
      <c r="G43" s="208"/>
      <c r="H43" s="209" t="str">
        <f t="shared" si="2"/>
        <v/>
      </c>
      <c r="I43" s="206" t="s">
        <v>328</v>
      </c>
      <c r="J43" s="206" t="str">
        <f>VLOOKUP(Z43,[1]AP2022!FF:FI,2,0)</f>
        <v>exclude</v>
      </c>
      <c r="K43" s="206" t="str">
        <f>VLOOKUP(Z43,[1]AP2022!FF:FI,4,0)</f>
        <v>ok, sda/sdp</v>
      </c>
      <c r="L43" s="210"/>
      <c r="M43" s="211" t="s">
        <v>650</v>
      </c>
      <c r="N43" s="211" t="s">
        <v>651</v>
      </c>
      <c r="O43" s="211" t="s">
        <v>36</v>
      </c>
      <c r="P43" s="211" t="s">
        <v>652</v>
      </c>
      <c r="Q43" s="225"/>
      <c r="R43" s="38" t="s">
        <v>43</v>
      </c>
      <c r="S43" s="211" t="s">
        <v>653</v>
      </c>
      <c r="T43" s="211" t="s">
        <v>44</v>
      </c>
      <c r="U43" s="38" t="s">
        <v>180</v>
      </c>
      <c r="V43" s="38" t="s">
        <v>341</v>
      </c>
      <c r="W43" s="38" t="s">
        <v>654</v>
      </c>
      <c r="X43" s="38" t="s">
        <v>655</v>
      </c>
      <c r="Y43" s="37"/>
      <c r="Z43" s="38" t="s">
        <v>656</v>
      </c>
      <c r="AA43" s="41">
        <v>1473142778000</v>
      </c>
      <c r="AB43" s="41">
        <v>1352007672000</v>
      </c>
      <c r="AC43" s="41">
        <v>1252791016000</v>
      </c>
      <c r="AD43" s="41">
        <v>1139007566000</v>
      </c>
      <c r="AE43" s="41">
        <v>1473142778000</v>
      </c>
      <c r="AF43" s="41">
        <v>1352007672000</v>
      </c>
      <c r="AG43" s="41">
        <v>1252791016000</v>
      </c>
      <c r="AH43" s="41">
        <v>1139007566000</v>
      </c>
      <c r="AI43" s="38" t="s">
        <v>39</v>
      </c>
      <c r="AJ43" s="38" t="s">
        <v>39</v>
      </c>
      <c r="AK43" s="38" t="s">
        <v>39</v>
      </c>
      <c r="AL43" s="38" t="s">
        <v>39</v>
      </c>
      <c r="AM43" s="41">
        <v>1473142778000</v>
      </c>
      <c r="AN43" s="41">
        <v>1352007672000</v>
      </c>
      <c r="AO43" s="41">
        <v>1252791016000</v>
      </c>
      <c r="AP43" s="41">
        <v>1139007566000</v>
      </c>
      <c r="AQ43" s="38" t="s">
        <v>39</v>
      </c>
      <c r="AR43" s="38" t="s">
        <v>39</v>
      </c>
      <c r="AS43" s="38" t="s">
        <v>39</v>
      </c>
      <c r="AT43" s="38" t="s">
        <v>39</v>
      </c>
      <c r="AU43" s="41">
        <v>-1264007265000</v>
      </c>
      <c r="AV43" s="41">
        <v>-1139827313000</v>
      </c>
      <c r="AW43" s="41">
        <v>-1065371072000</v>
      </c>
      <c r="AX43" s="41">
        <v>-941740446000</v>
      </c>
      <c r="AY43" s="41">
        <v>-7438227000</v>
      </c>
      <c r="AZ43" s="41">
        <v>-4789759000</v>
      </c>
      <c r="BA43" s="41">
        <v>-4595839000</v>
      </c>
      <c r="BB43" s="41">
        <v>-4692518000</v>
      </c>
      <c r="BC43" s="41">
        <v>-114212741000</v>
      </c>
      <c r="BD43" s="41">
        <v>-102457146000</v>
      </c>
      <c r="BE43" s="41">
        <v>-91142736000</v>
      </c>
      <c r="BF43" s="41">
        <v>-83297597000</v>
      </c>
      <c r="BG43" s="41">
        <v>87484545000</v>
      </c>
      <c r="BH43" s="41">
        <v>104933454000</v>
      </c>
      <c r="BI43" s="41">
        <v>91681369000.000107</v>
      </c>
      <c r="BJ43" s="41">
        <v>109277005000</v>
      </c>
      <c r="BK43" s="41">
        <v>-6394161000</v>
      </c>
      <c r="BL43" s="41">
        <v>-5228503000</v>
      </c>
      <c r="BM43" s="41">
        <v>-5332394000</v>
      </c>
      <c r="BN43" s="41">
        <v>-3598581000</v>
      </c>
      <c r="BO43" s="41">
        <v>-5259335000</v>
      </c>
      <c r="BP43" s="41">
        <v>-4732235000</v>
      </c>
      <c r="BQ43" s="41">
        <v>-4385469000</v>
      </c>
      <c r="BR43" s="41">
        <v>-3361647000</v>
      </c>
      <c r="BS43" s="41">
        <v>-1134826000</v>
      </c>
      <c r="BT43" s="41">
        <v>-496268000</v>
      </c>
      <c r="BU43" s="41">
        <v>-946925000</v>
      </c>
      <c r="BV43" s="41">
        <v>-236934000</v>
      </c>
      <c r="BW43" s="41">
        <v>42830154000</v>
      </c>
      <c r="BX43" s="41">
        <v>84312921000</v>
      </c>
      <c r="BY43" s="41">
        <v>66261499000</v>
      </c>
      <c r="BZ43" s="41">
        <v>78355595000</v>
      </c>
      <c r="CA43" s="41">
        <v>937809204000</v>
      </c>
      <c r="CB43" s="41">
        <v>1057599219000</v>
      </c>
      <c r="CC43" s="41">
        <v>973877744000</v>
      </c>
      <c r="CD43" s="41">
        <v>871928285000</v>
      </c>
      <c r="CE43" s="41">
        <v>267204134000</v>
      </c>
      <c r="CF43" s="41">
        <v>243705307000</v>
      </c>
      <c r="CG43" s="41">
        <v>164818268000</v>
      </c>
      <c r="CH43" s="41">
        <v>197284267000</v>
      </c>
      <c r="CI43" s="41">
        <v>279544312000</v>
      </c>
      <c r="CJ43" s="41">
        <v>247548219000</v>
      </c>
      <c r="CK43" s="41">
        <v>201004249000</v>
      </c>
      <c r="CL43" s="41">
        <v>217154499000</v>
      </c>
      <c r="CM43" s="41">
        <v>113353610000</v>
      </c>
      <c r="CN43" s="41">
        <v>148662153000</v>
      </c>
      <c r="CO43" s="41">
        <v>159175095000</v>
      </c>
      <c r="CP43" s="41">
        <v>49642645000</v>
      </c>
      <c r="CQ43" s="41">
        <v>227771154000</v>
      </c>
      <c r="CR43" s="41">
        <v>383680211000</v>
      </c>
      <c r="CS43" s="41">
        <v>426327608000</v>
      </c>
      <c r="CT43" s="41">
        <v>378693352000</v>
      </c>
      <c r="CU43" s="41">
        <v>97903692000</v>
      </c>
      <c r="CV43" s="41">
        <v>287300297000</v>
      </c>
      <c r="CW43" s="41">
        <v>289730610000</v>
      </c>
      <c r="CX43" s="41">
        <v>273433300000</v>
      </c>
      <c r="CY43" s="41">
        <v>27384449000</v>
      </c>
      <c r="CZ43" s="41">
        <v>54878184000</v>
      </c>
      <c r="DA43" s="41">
        <v>35790768000</v>
      </c>
      <c r="DB43" s="41">
        <v>25789537000</v>
      </c>
      <c r="DC43" s="41">
        <v>1676981981000</v>
      </c>
      <c r="DD43" s="41">
        <v>1684408564000</v>
      </c>
      <c r="DE43" s="41">
        <v>1514339389000</v>
      </c>
      <c r="DF43" s="41">
        <v>1510688833000</v>
      </c>
      <c r="DG43" s="213"/>
      <c r="DH43" s="214">
        <f t="shared" si="3"/>
        <v>1473142778000</v>
      </c>
      <c r="DI43" s="214">
        <f t="shared" si="4"/>
        <v>-1264007265000</v>
      </c>
      <c r="DJ43" s="214">
        <f t="shared" si="5"/>
        <v>-121650968000</v>
      </c>
      <c r="DK43" s="214">
        <f t="shared" si="6"/>
        <v>-6394161000</v>
      </c>
      <c r="DL43" s="214">
        <f t="shared" si="7"/>
        <v>81090384000</v>
      </c>
      <c r="DM43" s="215">
        <f t="shared" si="8"/>
        <v>5.5045841591873181E-2</v>
      </c>
      <c r="DN43" s="215">
        <f t="shared" si="9"/>
        <v>5.8252393623626782E-2</v>
      </c>
      <c r="DO43" s="216">
        <f t="shared" si="10"/>
        <v>-7438227000</v>
      </c>
      <c r="DP43" s="214">
        <f t="shared" si="11"/>
        <v>255454720500</v>
      </c>
      <c r="DQ43" s="214">
        <f t="shared" si="12"/>
        <v>41131316500</v>
      </c>
      <c r="DR43" s="217"/>
      <c r="DS43" s="214">
        <f t="shared" si="13"/>
        <v>1352007672000</v>
      </c>
      <c r="DT43" s="214">
        <f t="shared" si="14"/>
        <v>-1139827313000</v>
      </c>
      <c r="DU43" s="214">
        <f t="shared" si="15"/>
        <v>-107246905000</v>
      </c>
      <c r="DV43" s="214">
        <f t="shared" si="16"/>
        <v>-5228503000</v>
      </c>
      <c r="DW43" s="214">
        <f t="shared" si="17"/>
        <v>99704951000</v>
      </c>
      <c r="DX43" s="215">
        <f t="shared" si="18"/>
        <v>7.374584705758977E-2</v>
      </c>
      <c r="DY43" s="215">
        <f t="shared" si="19"/>
        <v>7.9617291672402266E-2</v>
      </c>
      <c r="DZ43" s="218">
        <f t="shared" si="20"/>
        <v>-4789759000</v>
      </c>
      <c r="EA43" s="214">
        <f t="shared" si="21"/>
        <v>204261787500</v>
      </c>
      <c r="EB43" s="214">
        <f t="shared" si="22"/>
        <v>45334476000</v>
      </c>
      <c r="EC43" s="217"/>
      <c r="ED43" s="214">
        <f t="shared" si="23"/>
        <v>1252791016000</v>
      </c>
      <c r="EE43" s="214">
        <f t="shared" si="24"/>
        <v>-1065371072000</v>
      </c>
      <c r="EF43" s="214">
        <f t="shared" si="25"/>
        <v>-95738575000</v>
      </c>
      <c r="EG43" s="214">
        <f t="shared" si="26"/>
        <v>-5332394000</v>
      </c>
      <c r="EH43" s="214">
        <f t="shared" si="27"/>
        <v>86348975000</v>
      </c>
      <c r="EI43" s="215">
        <f t="shared" si="28"/>
        <v>6.8925282746440122E-2</v>
      </c>
      <c r="EJ43" s="215">
        <f t="shared" si="29"/>
        <v>7.4027660153583238E-2</v>
      </c>
      <c r="EK43" s="218">
        <f t="shared" si="30"/>
        <v>-4595839000</v>
      </c>
      <c r="EL43" s="214">
        <f t="shared" si="31"/>
        <v>181051267500</v>
      </c>
      <c r="EM43" s="214">
        <f t="shared" si="32"/>
        <v>30790152500</v>
      </c>
      <c r="EN43" s="217"/>
      <c r="EO43" s="219">
        <f t="shared" si="43"/>
        <v>1359313822000</v>
      </c>
      <c r="EP43" s="219">
        <f t="shared" si="43"/>
        <v>-1156401883333.3333</v>
      </c>
      <c r="EQ43" s="219">
        <f t="shared" si="43"/>
        <v>-108212149333.33333</v>
      </c>
      <c r="ER43" s="219">
        <f t="shared" si="43"/>
        <v>-5651686000</v>
      </c>
      <c r="ES43" s="219">
        <f t="shared" si="33"/>
        <v>89048103333.33342</v>
      </c>
      <c r="ET43" s="220">
        <f t="shared" si="34"/>
        <v>6.5509598955092077E-2</v>
      </c>
      <c r="EU43" s="221">
        <f t="shared" si="35"/>
        <v>7.0101949556509086E-2</v>
      </c>
      <c r="EV43" s="219">
        <f t="shared" si="36"/>
        <v>5607941666.666667</v>
      </c>
      <c r="EW43" s="219">
        <f t="shared" si="37"/>
        <v>213589258500</v>
      </c>
      <c r="EX43" s="219">
        <f t="shared" si="37"/>
        <v>39085315000</v>
      </c>
      <c r="EY43" s="208"/>
      <c r="EZ43" s="222" t="str">
        <f t="shared" si="38"/>
        <v>完整</v>
      </c>
      <c r="FA43" s="222" t="str">
        <f t="shared" si="39"/>
        <v>完整</v>
      </c>
      <c r="FB43" s="222" t="str">
        <f t="shared" si="40"/>
        <v>完整</v>
      </c>
      <c r="FC43" s="222" t="str">
        <f t="shared" si="41"/>
        <v>选择</v>
      </c>
      <c r="FD43" s="222" t="str">
        <f t="shared" si="42"/>
        <v>选择</v>
      </c>
      <c r="FE43" s="208"/>
      <c r="FF43" s="208"/>
      <c r="FG43" s="208"/>
      <c r="FH43" s="208"/>
      <c r="FI43" s="208"/>
      <c r="FJ43" s="208"/>
      <c r="FK43" s="208"/>
      <c r="FL43" s="208"/>
      <c r="FM43" s="208"/>
      <c r="FN43" s="208"/>
      <c r="FO43" s="208"/>
      <c r="FP43" s="208"/>
      <c r="FQ43" s="208"/>
      <c r="FR43" s="208"/>
      <c r="FS43" s="208"/>
      <c r="FT43" s="208"/>
      <c r="FU43" s="208"/>
      <c r="FV43" s="208"/>
      <c r="FW43" s="208"/>
      <c r="FX43" s="208"/>
      <c r="FY43" s="208"/>
      <c r="FZ43" s="208"/>
      <c r="GA43" s="208"/>
      <c r="GB43" s="208"/>
      <c r="GC43" s="208"/>
      <c r="GD43" s="208"/>
      <c r="GE43" s="208"/>
      <c r="GF43" s="208"/>
      <c r="GG43" s="208"/>
      <c r="GH43" s="208"/>
      <c r="GI43" s="208"/>
      <c r="GJ43" s="208"/>
      <c r="GK43" s="208"/>
      <c r="GL43" s="208"/>
      <c r="GM43" s="208"/>
      <c r="GN43" s="208"/>
      <c r="GO43" s="208"/>
      <c r="GP43" s="208"/>
      <c r="GQ43" s="208"/>
      <c r="GR43" s="208"/>
      <c r="GS43" s="208"/>
      <c r="GT43" s="208"/>
      <c r="GU43" s="208"/>
      <c r="GV43" s="208"/>
      <c r="GW43" s="208"/>
      <c r="GX43" s="208"/>
      <c r="GY43" s="208"/>
      <c r="GZ43" s="208"/>
      <c r="HA43" s="208"/>
      <c r="HB43" s="208"/>
      <c r="HC43" s="208"/>
      <c r="HD43" s="208"/>
      <c r="HE43" s="208"/>
      <c r="HF43" s="208"/>
      <c r="HG43" s="208"/>
      <c r="HH43" s="208"/>
      <c r="HI43" s="208"/>
      <c r="HJ43" s="208"/>
      <c r="HK43" s="208"/>
    </row>
    <row r="44" spans="1:219" ht="12.4" customHeight="1" x14ac:dyDescent="0.2">
      <c r="A44" s="204" t="s">
        <v>657</v>
      </c>
      <c r="B44" s="205" t="str">
        <f t="shared" si="1"/>
        <v>ILJIN HOLDINGS CO.,LTD.</v>
      </c>
      <c r="C44" s="206" t="s">
        <v>35</v>
      </c>
      <c r="D44" s="206" t="s">
        <v>32</v>
      </c>
      <c r="E44" s="223"/>
      <c r="F44" s="224"/>
      <c r="G44" s="208"/>
      <c r="H44" s="209" t="str">
        <f t="shared" si="2"/>
        <v/>
      </c>
      <c r="I44" s="206" t="s">
        <v>328</v>
      </c>
      <c r="J44" s="206" t="str">
        <f>VLOOKUP(Z44,[1]AP2022!FF:FI,2,0)</f>
        <v>exclude</v>
      </c>
      <c r="K44" s="206" t="str">
        <f>VLOOKUP(Z44,[1]AP2022!FF:FI,4,0)</f>
        <v>ok, sda/sdp</v>
      </c>
      <c r="L44" s="210"/>
      <c r="M44" s="211" t="s">
        <v>658</v>
      </c>
      <c r="N44" s="211" t="s">
        <v>659</v>
      </c>
      <c r="O44" s="211" t="s">
        <v>36</v>
      </c>
      <c r="P44" s="211" t="s">
        <v>660</v>
      </c>
      <c r="Q44" s="225"/>
      <c r="R44" s="38" t="s">
        <v>43</v>
      </c>
      <c r="S44" s="211" t="s">
        <v>661</v>
      </c>
      <c r="T44" s="211" t="s">
        <v>59</v>
      </c>
      <c r="U44" s="38" t="s">
        <v>182</v>
      </c>
      <c r="V44" s="38" t="s">
        <v>662</v>
      </c>
      <c r="W44" s="38" t="s">
        <v>663</v>
      </c>
      <c r="X44" s="38" t="s">
        <v>664</v>
      </c>
      <c r="Y44" s="37"/>
      <c r="Z44" s="38" t="s">
        <v>665</v>
      </c>
      <c r="AA44" s="41">
        <v>1434565440000</v>
      </c>
      <c r="AB44" s="41">
        <v>1190978758000</v>
      </c>
      <c r="AC44" s="41">
        <v>934299804000</v>
      </c>
      <c r="AD44" s="41">
        <v>896813434000</v>
      </c>
      <c r="AE44" s="41">
        <v>1434565440000</v>
      </c>
      <c r="AF44" s="41">
        <v>1190978758000</v>
      </c>
      <c r="AG44" s="41">
        <v>934299804000</v>
      </c>
      <c r="AH44" s="41">
        <v>896813434000</v>
      </c>
      <c r="AI44" s="38" t="s">
        <v>39</v>
      </c>
      <c r="AJ44" s="38" t="s">
        <v>39</v>
      </c>
      <c r="AK44" s="38" t="s">
        <v>39</v>
      </c>
      <c r="AL44" s="38" t="s">
        <v>39</v>
      </c>
      <c r="AM44" s="41">
        <v>1434565440000</v>
      </c>
      <c r="AN44" s="41">
        <v>1190978758000</v>
      </c>
      <c r="AO44" s="41">
        <v>934299804000</v>
      </c>
      <c r="AP44" s="41">
        <v>896813434000</v>
      </c>
      <c r="AQ44" s="38" t="s">
        <v>39</v>
      </c>
      <c r="AR44" s="38" t="s">
        <v>39</v>
      </c>
      <c r="AS44" s="38" t="s">
        <v>39</v>
      </c>
      <c r="AT44" s="38" t="s">
        <v>39</v>
      </c>
      <c r="AU44" s="41">
        <v>-1252070856000</v>
      </c>
      <c r="AV44" s="41">
        <v>-1024247082000</v>
      </c>
      <c r="AW44" s="41">
        <v>-781777770000</v>
      </c>
      <c r="AX44" s="41">
        <v>-749491058000</v>
      </c>
      <c r="AY44" s="38" t="s">
        <v>39</v>
      </c>
      <c r="AZ44" s="38" t="s">
        <v>39</v>
      </c>
      <c r="BA44" s="38" t="s">
        <v>39</v>
      </c>
      <c r="BB44" s="38" t="s">
        <v>39</v>
      </c>
      <c r="BC44" s="41">
        <v>-131074985000</v>
      </c>
      <c r="BD44" s="41">
        <v>-120988382000</v>
      </c>
      <c r="BE44" s="41">
        <v>-93907180000</v>
      </c>
      <c r="BF44" s="41">
        <v>-108184055000</v>
      </c>
      <c r="BG44" s="41">
        <v>51419599000</v>
      </c>
      <c r="BH44" s="41">
        <v>45743293999.999901</v>
      </c>
      <c r="BI44" s="41">
        <v>58614854000</v>
      </c>
      <c r="BJ44" s="41">
        <v>39138321000.000099</v>
      </c>
      <c r="BK44" s="41">
        <v>-6498000000</v>
      </c>
      <c r="BL44" s="41">
        <v>-7019000000</v>
      </c>
      <c r="BM44" s="41">
        <v>-31030000000</v>
      </c>
      <c r="BN44" s="41">
        <v>-7484000000</v>
      </c>
      <c r="BO44" s="41">
        <v>-5388000000</v>
      </c>
      <c r="BP44" s="41">
        <v>-5750000000</v>
      </c>
      <c r="BQ44" s="41">
        <v>-28459000000</v>
      </c>
      <c r="BR44" s="41">
        <v>-5255000000</v>
      </c>
      <c r="BS44" s="41">
        <v>-1110000000</v>
      </c>
      <c r="BT44" s="41">
        <v>-1269000000</v>
      </c>
      <c r="BU44" s="41">
        <v>-2571000000</v>
      </c>
      <c r="BV44" s="41">
        <v>-2229000000</v>
      </c>
      <c r="BW44" s="41">
        <v>18423091000</v>
      </c>
      <c r="BX44" s="41">
        <v>20073134000</v>
      </c>
      <c r="BY44" s="41">
        <v>10113456000</v>
      </c>
      <c r="BZ44" s="41">
        <v>12600853000</v>
      </c>
      <c r="CA44" s="41">
        <v>891510806000</v>
      </c>
      <c r="CB44" s="41">
        <v>930249485000</v>
      </c>
      <c r="CC44" s="41">
        <v>491304095000</v>
      </c>
      <c r="CD44" s="41">
        <v>530335698000</v>
      </c>
      <c r="CE44" s="41">
        <v>181024141000</v>
      </c>
      <c r="CF44" s="41">
        <v>192912507000</v>
      </c>
      <c r="CG44" s="41">
        <v>135113554000</v>
      </c>
      <c r="CH44" s="41">
        <v>110750687000</v>
      </c>
      <c r="CI44" s="41">
        <v>219031853000</v>
      </c>
      <c r="CJ44" s="41">
        <v>213102229000</v>
      </c>
      <c r="CK44" s="41">
        <v>197553143000</v>
      </c>
      <c r="CL44" s="41">
        <v>232644296000</v>
      </c>
      <c r="CM44" s="41">
        <v>388838499000</v>
      </c>
      <c r="CN44" s="41">
        <v>346388275000</v>
      </c>
      <c r="CO44" s="41">
        <v>71236020000</v>
      </c>
      <c r="CP44" s="41">
        <v>27656057000</v>
      </c>
      <c r="CQ44" s="41">
        <v>88193654000</v>
      </c>
      <c r="CR44" s="41">
        <v>166933973000</v>
      </c>
      <c r="CS44" s="41">
        <v>80305190000</v>
      </c>
      <c r="CT44" s="41">
        <v>147260576000</v>
      </c>
      <c r="CU44" s="38" t="s">
        <v>39</v>
      </c>
      <c r="CV44" s="38" t="s">
        <v>39</v>
      </c>
      <c r="CW44" s="38" t="s">
        <v>39</v>
      </c>
      <c r="CX44" s="38" t="s">
        <v>39</v>
      </c>
      <c r="CY44" s="41">
        <v>26960327000</v>
      </c>
      <c r="CZ44" s="41">
        <v>48935539000</v>
      </c>
      <c r="DA44" s="41">
        <v>44241849000</v>
      </c>
      <c r="DB44" s="41">
        <v>25155453000</v>
      </c>
      <c r="DC44" s="41">
        <v>1586114519000</v>
      </c>
      <c r="DD44" s="41">
        <v>1611593520000</v>
      </c>
      <c r="DE44" s="41">
        <v>1158500912000</v>
      </c>
      <c r="DF44" s="41">
        <v>1188576506000</v>
      </c>
      <c r="DG44" s="213"/>
      <c r="DH44" s="214">
        <f t="shared" si="3"/>
        <v>1434565440000</v>
      </c>
      <c r="DI44" s="214">
        <f t="shared" si="4"/>
        <v>-1252070856000</v>
      </c>
      <c r="DJ44" s="214">
        <f t="shared" si="5"/>
        <v>-131074985000</v>
      </c>
      <c r="DK44" s="214">
        <f t="shared" si="6"/>
        <v>-6498000000</v>
      </c>
      <c r="DL44" s="214">
        <f t="shared" si="7"/>
        <v>44921599000</v>
      </c>
      <c r="DM44" s="215">
        <f t="shared" si="8"/>
        <v>3.1313732889034329E-2</v>
      </c>
      <c r="DN44" s="215">
        <f t="shared" si="9"/>
        <v>3.2325979991876204E-2</v>
      </c>
      <c r="DO44" s="216" t="str">
        <f t="shared" si="10"/>
        <v>n.a.</v>
      </c>
      <c r="DP44" s="214">
        <f t="shared" si="11"/>
        <v>186968324000</v>
      </c>
      <c r="DQ44" s="214">
        <f t="shared" si="12"/>
        <v>37947933000</v>
      </c>
      <c r="DR44" s="217"/>
      <c r="DS44" s="214">
        <f t="shared" si="13"/>
        <v>1190978758000</v>
      </c>
      <c r="DT44" s="214">
        <f t="shared" si="14"/>
        <v>-1024247082000</v>
      </c>
      <c r="DU44" s="214">
        <f t="shared" si="15"/>
        <v>-120988382000</v>
      </c>
      <c r="DV44" s="214">
        <f t="shared" si="16"/>
        <v>-7019000000</v>
      </c>
      <c r="DW44" s="214">
        <f t="shared" si="17"/>
        <v>38724294000</v>
      </c>
      <c r="DX44" s="215">
        <f t="shared" si="18"/>
        <v>3.2514680669056904E-2</v>
      </c>
      <c r="DY44" s="215">
        <f t="shared" si="19"/>
        <v>3.3607415037100692E-2</v>
      </c>
      <c r="DZ44" s="218" t="str">
        <f t="shared" si="20"/>
        <v>n.a.</v>
      </c>
      <c r="EA44" s="214">
        <f t="shared" si="21"/>
        <v>164013030500</v>
      </c>
      <c r="EB44" s="214">
        <f t="shared" si="22"/>
        <v>46588694000</v>
      </c>
      <c r="EC44" s="217"/>
      <c r="ED44" s="214">
        <f t="shared" si="23"/>
        <v>934299804000</v>
      </c>
      <c r="EE44" s="214">
        <f t="shared" si="24"/>
        <v>-781777770000</v>
      </c>
      <c r="EF44" s="214">
        <f t="shared" si="25"/>
        <v>-93907180000</v>
      </c>
      <c r="EG44" s="214">
        <f t="shared" si="26"/>
        <v>-31030000000</v>
      </c>
      <c r="EH44" s="214">
        <f t="shared" si="27"/>
        <v>27584854000</v>
      </c>
      <c r="EI44" s="215">
        <f t="shared" si="28"/>
        <v>2.9524627835627801E-2</v>
      </c>
      <c r="EJ44" s="215">
        <f t="shared" si="29"/>
        <v>3.0422851194854567E-2</v>
      </c>
      <c r="EK44" s="218" t="str">
        <f t="shared" si="30"/>
        <v>n.a.</v>
      </c>
      <c r="EL44" s="214">
        <f t="shared" si="31"/>
        <v>122932120500</v>
      </c>
      <c r="EM44" s="214">
        <f t="shared" si="32"/>
        <v>34698651000</v>
      </c>
      <c r="EN44" s="217"/>
      <c r="EO44" s="219">
        <f t="shared" si="43"/>
        <v>1186614667333.3333</v>
      </c>
      <c r="EP44" s="219">
        <f t="shared" si="43"/>
        <v>-1019365236000</v>
      </c>
      <c r="EQ44" s="219">
        <f t="shared" si="43"/>
        <v>-115323515666.66667</v>
      </c>
      <c r="ER44" s="219">
        <f t="shared" si="43"/>
        <v>-14849000000</v>
      </c>
      <c r="ES44" s="219">
        <f t="shared" si="33"/>
        <v>37076915666.66658</v>
      </c>
      <c r="ET44" s="220">
        <f t="shared" si="34"/>
        <v>3.1245961041413001E-2</v>
      </c>
      <c r="EU44" s="221">
        <f t="shared" si="35"/>
        <v>3.2253760794641421E-2</v>
      </c>
      <c r="EV44" s="219" t="e">
        <f t="shared" si="36"/>
        <v>#VALUE!</v>
      </c>
      <c r="EW44" s="219">
        <f t="shared" si="37"/>
        <v>157971158333.33334</v>
      </c>
      <c r="EX44" s="219">
        <f t="shared" si="37"/>
        <v>39745092666.666664</v>
      </c>
      <c r="EY44" s="208"/>
      <c r="EZ44" s="222" t="str">
        <f t="shared" si="38"/>
        <v>完整</v>
      </c>
      <c r="FA44" s="222" t="str">
        <f t="shared" si="39"/>
        <v>完整</v>
      </c>
      <c r="FB44" s="222" t="str">
        <f t="shared" si="40"/>
        <v>完整</v>
      </c>
      <c r="FC44" s="222" t="str">
        <f t="shared" si="41"/>
        <v>选择</v>
      </c>
      <c r="FD44" s="222" t="str">
        <f t="shared" si="42"/>
        <v>选择</v>
      </c>
      <c r="FE44" s="208"/>
      <c r="FF44" s="208"/>
      <c r="FG44" s="208"/>
      <c r="FH44" s="208"/>
      <c r="FI44" s="208"/>
      <c r="FJ44" s="208"/>
      <c r="FK44" s="208"/>
      <c r="FL44" s="208"/>
      <c r="FM44" s="208"/>
      <c r="FN44" s="208"/>
      <c r="FO44" s="208"/>
      <c r="FP44" s="208"/>
      <c r="FQ44" s="208"/>
      <c r="FR44" s="208"/>
      <c r="FS44" s="208"/>
      <c r="FT44" s="208"/>
      <c r="FU44" s="208"/>
      <c r="FV44" s="208"/>
      <c r="FW44" s="208"/>
      <c r="FX44" s="208"/>
      <c r="FY44" s="208"/>
      <c r="FZ44" s="208"/>
      <c r="GA44" s="208"/>
      <c r="GB44" s="208"/>
      <c r="GC44" s="208"/>
      <c r="GD44" s="208"/>
      <c r="GE44" s="208"/>
      <c r="GF44" s="208"/>
      <c r="GG44" s="208"/>
      <c r="GH44" s="208"/>
      <c r="GI44" s="208"/>
      <c r="GJ44" s="208"/>
      <c r="GK44" s="208"/>
      <c r="GL44" s="208"/>
      <c r="GM44" s="208"/>
      <c r="GN44" s="208"/>
      <c r="GO44" s="208"/>
      <c r="GP44" s="208"/>
      <c r="GQ44" s="208"/>
      <c r="GR44" s="208"/>
      <c r="GS44" s="208"/>
      <c r="GT44" s="208"/>
      <c r="GU44" s="208"/>
      <c r="GV44" s="208"/>
      <c r="GW44" s="208"/>
      <c r="GX44" s="208"/>
      <c r="GY44" s="208"/>
      <c r="GZ44" s="208"/>
      <c r="HA44" s="208"/>
      <c r="HB44" s="208"/>
      <c r="HC44" s="208"/>
      <c r="HD44" s="208"/>
      <c r="HE44" s="208"/>
      <c r="HF44" s="208"/>
      <c r="HG44" s="208"/>
      <c r="HH44" s="208"/>
      <c r="HI44" s="208"/>
      <c r="HJ44" s="208"/>
      <c r="HK44" s="208"/>
    </row>
    <row r="45" spans="1:219" s="7" customFormat="1" ht="12.4" customHeight="1" x14ac:dyDescent="0.2">
      <c r="A45" s="226" t="s">
        <v>666</v>
      </c>
      <c r="B45" s="227" t="str">
        <f t="shared" si="1"/>
        <v>SHENZHEN DEREN ELECTRONIC CO.,LTD.</v>
      </c>
      <c r="C45" s="228" t="s">
        <v>35</v>
      </c>
      <c r="D45" s="237" t="s">
        <v>31</v>
      </c>
      <c r="E45" s="236"/>
      <c r="F45" s="231"/>
      <c r="G45" s="231"/>
      <c r="H45" s="232" t="str">
        <f t="shared" si="2"/>
        <v/>
      </c>
      <c r="I45" s="228" t="s">
        <v>405</v>
      </c>
      <c r="J45" s="228" t="str">
        <f>VLOOKUP(Z45,[1]AP2022!FF:FI,2,0)</f>
        <v>exclude</v>
      </c>
      <c r="K45" s="228" t="str">
        <f>VLOOKUP(Z45,[1]AP2022!FF:FI,4,0)</f>
        <v>ok, loss</v>
      </c>
      <c r="L45" s="233"/>
      <c r="M45" s="38" t="s">
        <v>667</v>
      </c>
      <c r="N45" s="38" t="s">
        <v>668</v>
      </c>
      <c r="O45" s="38" t="s">
        <v>36</v>
      </c>
      <c r="P45" s="38" t="s">
        <v>669</v>
      </c>
      <c r="Q45" s="37"/>
      <c r="R45" s="38" t="s">
        <v>48</v>
      </c>
      <c r="S45" s="38" t="s">
        <v>670</v>
      </c>
      <c r="T45" s="38" t="s">
        <v>38</v>
      </c>
      <c r="U45" s="38" t="s">
        <v>182</v>
      </c>
      <c r="V45" s="38" t="s">
        <v>671</v>
      </c>
      <c r="W45" s="38" t="s">
        <v>672</v>
      </c>
      <c r="X45" s="37"/>
      <c r="Y45" s="37"/>
      <c r="Z45" s="38" t="s">
        <v>673</v>
      </c>
      <c r="AA45" s="41">
        <v>7771991000</v>
      </c>
      <c r="AB45" s="41">
        <v>7586692000</v>
      </c>
      <c r="AC45" s="41">
        <v>7299138000</v>
      </c>
      <c r="AD45" s="41">
        <v>7496263000</v>
      </c>
      <c r="AE45" s="41">
        <v>7507436000</v>
      </c>
      <c r="AF45" s="41">
        <v>7371493000</v>
      </c>
      <c r="AG45" s="41">
        <v>7007868000</v>
      </c>
      <c r="AH45" s="41">
        <v>7080801000</v>
      </c>
      <c r="AI45" s="41">
        <v>-32933000</v>
      </c>
      <c r="AJ45" s="41">
        <v>-29978000</v>
      </c>
      <c r="AK45" s="41">
        <v>-34756000</v>
      </c>
      <c r="AL45" s="41">
        <v>-37338000</v>
      </c>
      <c r="AM45" s="41">
        <v>7474503000</v>
      </c>
      <c r="AN45" s="41">
        <v>7341515000</v>
      </c>
      <c r="AO45" s="41">
        <v>6973112000</v>
      </c>
      <c r="AP45" s="41">
        <v>7043463000</v>
      </c>
      <c r="AQ45" s="41">
        <v>297488000</v>
      </c>
      <c r="AR45" s="41">
        <v>245177000</v>
      </c>
      <c r="AS45" s="41">
        <v>326026000</v>
      </c>
      <c r="AT45" s="41">
        <v>452800000</v>
      </c>
      <c r="AU45" s="41">
        <v>-6116158000</v>
      </c>
      <c r="AV45" s="41">
        <v>-6108223000</v>
      </c>
      <c r="AW45" s="41">
        <v>-5668239000</v>
      </c>
      <c r="AX45" s="41">
        <v>-5661748000</v>
      </c>
      <c r="AY45" s="38" t="s">
        <v>39</v>
      </c>
      <c r="AZ45" s="38" t="s">
        <v>39</v>
      </c>
      <c r="BA45" s="38" t="s">
        <v>39</v>
      </c>
      <c r="BB45" s="38" t="s">
        <v>39</v>
      </c>
      <c r="BC45" s="41">
        <v>-1205898000</v>
      </c>
      <c r="BD45" s="41">
        <v>-1245709000</v>
      </c>
      <c r="BE45" s="41">
        <v>-1183742000</v>
      </c>
      <c r="BF45" s="41">
        <v>-1381051000</v>
      </c>
      <c r="BG45" s="41">
        <v>449935000</v>
      </c>
      <c r="BH45" s="41">
        <v>232760000</v>
      </c>
      <c r="BI45" s="41">
        <v>447157000</v>
      </c>
      <c r="BJ45" s="41">
        <v>453464000</v>
      </c>
      <c r="BK45" s="41">
        <v>-429651000</v>
      </c>
      <c r="BL45" s="41">
        <v>-507596000</v>
      </c>
      <c r="BM45" s="41">
        <v>-369862000</v>
      </c>
      <c r="BN45" s="41">
        <v>-374331000</v>
      </c>
      <c r="BO45" s="41">
        <v>-219024000</v>
      </c>
      <c r="BP45" s="41">
        <v>-190264000</v>
      </c>
      <c r="BQ45" s="41">
        <v>-191554000</v>
      </c>
      <c r="BR45" s="41">
        <v>-285568000</v>
      </c>
      <c r="BS45" s="41">
        <v>-210627000</v>
      </c>
      <c r="BT45" s="41">
        <v>-317332000</v>
      </c>
      <c r="BU45" s="41">
        <v>-178308000</v>
      </c>
      <c r="BV45" s="41">
        <v>-88763000</v>
      </c>
      <c r="BW45" s="41">
        <v>-256089000</v>
      </c>
      <c r="BX45" s="41">
        <v>-592444000</v>
      </c>
      <c r="BY45" s="41">
        <v>117834000</v>
      </c>
      <c r="BZ45" s="41">
        <v>-585481000</v>
      </c>
      <c r="CA45" s="41">
        <v>5594659000</v>
      </c>
      <c r="CB45" s="41">
        <v>6130446000</v>
      </c>
      <c r="CC45" s="41">
        <v>5601563000</v>
      </c>
      <c r="CD45" s="41">
        <v>6658054000</v>
      </c>
      <c r="CE45" s="41">
        <v>1509239000</v>
      </c>
      <c r="CF45" s="41">
        <v>1648490000</v>
      </c>
      <c r="CG45" s="41">
        <v>1522498000</v>
      </c>
      <c r="CH45" s="41">
        <v>1727503000</v>
      </c>
      <c r="CI45" s="41">
        <v>1720905000</v>
      </c>
      <c r="CJ45" s="41">
        <v>1635148000</v>
      </c>
      <c r="CK45" s="41">
        <v>1714123000</v>
      </c>
      <c r="CL45" s="41">
        <v>2193031000</v>
      </c>
      <c r="CM45" s="41">
        <v>1049385000</v>
      </c>
      <c r="CN45" s="41">
        <v>671888000</v>
      </c>
      <c r="CO45" s="41">
        <v>1538278000</v>
      </c>
      <c r="CP45" s="41">
        <v>1744600000</v>
      </c>
      <c r="CQ45" s="41">
        <v>1174249000</v>
      </c>
      <c r="CR45" s="41">
        <v>1970886000</v>
      </c>
      <c r="CS45" s="41">
        <v>582374000</v>
      </c>
      <c r="CT45" s="41">
        <v>748600000</v>
      </c>
      <c r="CU45" s="41">
        <v>146322000</v>
      </c>
      <c r="CV45" s="41">
        <v>223559000</v>
      </c>
      <c r="CW45" s="38" t="s">
        <v>39</v>
      </c>
      <c r="CX45" s="38" t="s">
        <v>39</v>
      </c>
      <c r="CY45" s="41">
        <v>1384811000</v>
      </c>
      <c r="CZ45" s="41">
        <v>1193007000</v>
      </c>
      <c r="DA45" s="41">
        <v>927165000</v>
      </c>
      <c r="DB45" s="41">
        <v>816116000</v>
      </c>
      <c r="DC45" s="41">
        <v>9355368000</v>
      </c>
      <c r="DD45" s="41">
        <v>9968795000</v>
      </c>
      <c r="DE45" s="41">
        <v>9476665000</v>
      </c>
      <c r="DF45" s="41">
        <v>10224979000</v>
      </c>
      <c r="DG45" s="213"/>
      <c r="DH45" s="214">
        <f t="shared" si="3"/>
        <v>7474503000</v>
      </c>
      <c r="DI45" s="214">
        <f t="shared" si="4"/>
        <v>-6116158000</v>
      </c>
      <c r="DJ45" s="214">
        <f t="shared" si="5"/>
        <v>-1205898000</v>
      </c>
      <c r="DK45" s="214">
        <f t="shared" si="6"/>
        <v>-429651000</v>
      </c>
      <c r="DL45" s="214">
        <f t="shared" si="7"/>
        <v>-277204000</v>
      </c>
      <c r="DM45" s="215">
        <f t="shared" si="8"/>
        <v>-3.708661298282976E-2</v>
      </c>
      <c r="DN45" s="215">
        <f t="shared" si="9"/>
        <v>-3.5760381552089104E-2</v>
      </c>
      <c r="DO45" s="216" t="str">
        <f t="shared" si="10"/>
        <v>n.a.</v>
      </c>
      <c r="DP45" s="214">
        <f t="shared" si="11"/>
        <v>1578864500</v>
      </c>
      <c r="DQ45" s="214">
        <f t="shared" si="12"/>
        <v>1288909000</v>
      </c>
      <c r="DR45" s="217"/>
      <c r="DS45" s="214">
        <f t="shared" si="13"/>
        <v>7341515000</v>
      </c>
      <c r="DT45" s="214">
        <f t="shared" si="14"/>
        <v>-6108223000</v>
      </c>
      <c r="DU45" s="214">
        <f t="shared" si="15"/>
        <v>-1245709000</v>
      </c>
      <c r="DV45" s="214">
        <f t="shared" si="16"/>
        <v>-507596000</v>
      </c>
      <c r="DW45" s="214">
        <f t="shared" si="17"/>
        <v>-520013000</v>
      </c>
      <c r="DX45" s="215">
        <f t="shared" si="18"/>
        <v>-7.0831837842734099E-2</v>
      </c>
      <c r="DY45" s="215">
        <f t="shared" si="19"/>
        <v>-6.6146555733185716E-2</v>
      </c>
      <c r="DZ45" s="218" t="str">
        <f t="shared" si="20"/>
        <v>n.a.</v>
      </c>
      <c r="EA45" s="214">
        <f t="shared" si="21"/>
        <v>1585494000</v>
      </c>
      <c r="EB45" s="214">
        <f t="shared" si="22"/>
        <v>1060086000</v>
      </c>
      <c r="EC45" s="217"/>
      <c r="ED45" s="214">
        <f t="shared" si="23"/>
        <v>6973112000</v>
      </c>
      <c r="EE45" s="214">
        <f t="shared" si="24"/>
        <v>-5668239000</v>
      </c>
      <c r="EF45" s="214">
        <f t="shared" si="25"/>
        <v>-1183742000</v>
      </c>
      <c r="EG45" s="214">
        <f t="shared" si="26"/>
        <v>-369862000</v>
      </c>
      <c r="EH45" s="214">
        <f t="shared" si="27"/>
        <v>-248731000</v>
      </c>
      <c r="EI45" s="215">
        <f t="shared" si="28"/>
        <v>-3.5670013618023057E-2</v>
      </c>
      <c r="EJ45" s="215">
        <f t="shared" si="29"/>
        <v>-3.4441485365993139E-2</v>
      </c>
      <c r="EK45" s="218" t="str">
        <f t="shared" si="30"/>
        <v>n.a.</v>
      </c>
      <c r="EL45" s="214">
        <f t="shared" si="31"/>
        <v>1625000500</v>
      </c>
      <c r="EM45" s="214">
        <f t="shared" si="32"/>
        <v>871640500</v>
      </c>
      <c r="EN45" s="217"/>
      <c r="EO45" s="219">
        <f t="shared" si="43"/>
        <v>7263043333.333333</v>
      </c>
      <c r="EP45" s="219">
        <f t="shared" si="43"/>
        <v>-5964206666.666667</v>
      </c>
      <c r="EQ45" s="219">
        <f t="shared" si="43"/>
        <v>-1211783000</v>
      </c>
      <c r="ER45" s="219">
        <f t="shared" si="43"/>
        <v>-435703000</v>
      </c>
      <c r="ES45" s="219">
        <f t="shared" si="33"/>
        <v>-348649333.33333397</v>
      </c>
      <c r="ET45" s="220">
        <f t="shared" si="34"/>
        <v>-4.8003201596392417E-2</v>
      </c>
      <c r="EU45" s="221">
        <f t="shared" si="35"/>
        <v>-4.5804441745283371E-2</v>
      </c>
      <c r="EV45" s="219" t="e">
        <f t="shared" si="36"/>
        <v>#VALUE!</v>
      </c>
      <c r="EW45" s="219">
        <f t="shared" si="37"/>
        <v>1596453000</v>
      </c>
      <c r="EX45" s="219">
        <f t="shared" si="37"/>
        <v>1073545166.6666666</v>
      </c>
      <c r="EY45" s="208"/>
      <c r="EZ45" s="222" t="str">
        <f t="shared" si="38"/>
        <v>完整</v>
      </c>
      <c r="FA45" s="222" t="str">
        <f t="shared" si="39"/>
        <v>完整</v>
      </c>
      <c r="FB45" s="222" t="str">
        <f t="shared" si="40"/>
        <v>完整</v>
      </c>
      <c r="FC45" s="222" t="str">
        <f t="shared" si="41"/>
        <v>选择</v>
      </c>
      <c r="FD45" s="222" t="str">
        <f t="shared" si="42"/>
        <v>删除</v>
      </c>
      <c r="FE45" s="208"/>
      <c r="FF45" s="208"/>
      <c r="FG45" s="208"/>
      <c r="FH45" s="208"/>
      <c r="FI45" s="208"/>
      <c r="FJ45" s="208"/>
      <c r="FK45" s="208"/>
      <c r="FL45" s="208"/>
      <c r="FM45" s="208"/>
      <c r="FN45" s="208"/>
      <c r="FO45" s="208"/>
      <c r="FP45" s="208"/>
      <c r="FQ45" s="208"/>
      <c r="FR45" s="208"/>
      <c r="FS45" s="208"/>
      <c r="FT45" s="208"/>
      <c r="FU45" s="208"/>
      <c r="FV45" s="208"/>
      <c r="FW45" s="208"/>
      <c r="FX45" s="208"/>
      <c r="FY45" s="208"/>
      <c r="FZ45" s="208"/>
      <c r="GA45" s="208"/>
      <c r="GB45" s="208"/>
      <c r="GC45" s="208"/>
      <c r="GD45" s="208"/>
      <c r="GE45" s="208"/>
      <c r="GF45" s="208"/>
      <c r="GG45" s="208"/>
      <c r="GH45" s="208"/>
      <c r="GI45" s="208"/>
      <c r="GJ45" s="208"/>
      <c r="GK45" s="208"/>
      <c r="GL45" s="208"/>
      <c r="GM45" s="208"/>
      <c r="GN45" s="208"/>
      <c r="GO45" s="208"/>
      <c r="GP45" s="208"/>
      <c r="GQ45" s="208"/>
      <c r="GR45" s="208"/>
      <c r="GS45" s="208"/>
      <c r="GT45" s="208"/>
      <c r="GU45" s="208"/>
      <c r="GV45" s="208"/>
      <c r="GW45" s="208"/>
      <c r="GX45" s="208"/>
      <c r="GY45" s="208"/>
      <c r="GZ45" s="208"/>
      <c r="HA45" s="208"/>
      <c r="HB45" s="208"/>
      <c r="HC45" s="208"/>
      <c r="HD45" s="208"/>
      <c r="HE45" s="208"/>
      <c r="HF45" s="208"/>
      <c r="HG45" s="208"/>
      <c r="HH45" s="208"/>
      <c r="HI45" s="208"/>
      <c r="HJ45" s="208"/>
      <c r="HK45" s="231"/>
    </row>
    <row r="46" spans="1:219" ht="12.4" customHeight="1" x14ac:dyDescent="0.2">
      <c r="A46" s="204" t="s">
        <v>674</v>
      </c>
      <c r="B46" s="205" t="str">
        <f t="shared" si="1"/>
        <v>JIANGXI SPECIAL ELECTRIC MOTOR CO.,LTD</v>
      </c>
      <c r="C46" s="206" t="s">
        <v>35</v>
      </c>
      <c r="D46" s="206" t="s">
        <v>32</v>
      </c>
      <c r="E46" s="223"/>
      <c r="F46" s="208"/>
      <c r="G46" s="208"/>
      <c r="H46" s="209" t="str">
        <f t="shared" si="2"/>
        <v/>
      </c>
      <c r="I46" s="206" t="s">
        <v>328</v>
      </c>
      <c r="J46" s="206" t="str">
        <f>VLOOKUP(Z46,[1]AP2022!FF:FI,2,0)</f>
        <v>exclude</v>
      </c>
      <c r="K46" s="206" t="str">
        <f>VLOOKUP(Z46,[1]AP2022!FF:FI,4,0)</f>
        <v>ok, sda/sdp</v>
      </c>
      <c r="L46" s="210"/>
      <c r="M46" s="211" t="s">
        <v>675</v>
      </c>
      <c r="N46" s="211" t="s">
        <v>676</v>
      </c>
      <c r="O46" s="211" t="s">
        <v>46</v>
      </c>
      <c r="P46" s="211" t="s">
        <v>677</v>
      </c>
      <c r="Q46" s="225"/>
      <c r="R46" s="38" t="s">
        <v>48</v>
      </c>
      <c r="S46" s="211" t="s">
        <v>678</v>
      </c>
      <c r="T46" s="211" t="s">
        <v>38</v>
      </c>
      <c r="U46" s="38" t="s">
        <v>182</v>
      </c>
      <c r="V46" s="38" t="s">
        <v>679</v>
      </c>
      <c r="W46" s="38" t="s">
        <v>680</v>
      </c>
      <c r="X46" s="37"/>
      <c r="Y46" s="37"/>
      <c r="Z46" s="38" t="s">
        <v>681</v>
      </c>
      <c r="AA46" s="41">
        <v>6514863000</v>
      </c>
      <c r="AB46" s="41">
        <v>2997153000</v>
      </c>
      <c r="AC46" s="41">
        <v>1913390000</v>
      </c>
      <c r="AD46" s="41">
        <v>2672436000</v>
      </c>
      <c r="AE46" s="41">
        <v>6463997000</v>
      </c>
      <c r="AF46" s="41">
        <v>2916235000</v>
      </c>
      <c r="AG46" s="41">
        <v>1744132000</v>
      </c>
      <c r="AH46" s="41">
        <v>2575339000</v>
      </c>
      <c r="AI46" s="41">
        <v>-69737000</v>
      </c>
      <c r="AJ46" s="41">
        <v>-14100000</v>
      </c>
      <c r="AK46" s="41">
        <v>-16071000</v>
      </c>
      <c r="AL46" s="41">
        <v>-44600000</v>
      </c>
      <c r="AM46" s="41">
        <v>6394260000</v>
      </c>
      <c r="AN46" s="41">
        <v>2902135000</v>
      </c>
      <c r="AO46" s="41">
        <v>1728061000</v>
      </c>
      <c r="AP46" s="41">
        <v>2530739000</v>
      </c>
      <c r="AQ46" s="41">
        <v>120603000</v>
      </c>
      <c r="AR46" s="41">
        <v>95018000</v>
      </c>
      <c r="AS46" s="41">
        <v>185329000</v>
      </c>
      <c r="AT46" s="41">
        <v>141697000</v>
      </c>
      <c r="AU46" s="41">
        <v>-2849445000</v>
      </c>
      <c r="AV46" s="41">
        <v>-1861362000</v>
      </c>
      <c r="AW46" s="41">
        <v>-1311837000</v>
      </c>
      <c r="AX46" s="41">
        <v>-2266946000</v>
      </c>
      <c r="AY46" s="38" t="s">
        <v>39</v>
      </c>
      <c r="AZ46" s="38" t="s">
        <v>39</v>
      </c>
      <c r="BA46" s="38" t="s">
        <v>39</v>
      </c>
      <c r="BB46" s="38" t="s">
        <v>39</v>
      </c>
      <c r="BC46" s="41">
        <v>-581950000</v>
      </c>
      <c r="BD46" s="41">
        <v>-366499000</v>
      </c>
      <c r="BE46" s="41">
        <v>-363754000</v>
      </c>
      <c r="BF46" s="41">
        <v>-669335000</v>
      </c>
      <c r="BG46" s="41">
        <v>3083468000</v>
      </c>
      <c r="BH46" s="41">
        <v>769292000</v>
      </c>
      <c r="BI46" s="41">
        <v>237799000</v>
      </c>
      <c r="BJ46" s="41">
        <v>-263845000</v>
      </c>
      <c r="BK46" s="41">
        <v>-179027000</v>
      </c>
      <c r="BL46" s="41">
        <v>-173534000</v>
      </c>
      <c r="BM46" s="41">
        <v>-179392000</v>
      </c>
      <c r="BN46" s="41">
        <v>-562943000</v>
      </c>
      <c r="BO46" s="41">
        <v>-166666000</v>
      </c>
      <c r="BP46" s="41">
        <v>-156949000</v>
      </c>
      <c r="BQ46" s="41">
        <v>-165981000</v>
      </c>
      <c r="BR46" s="41">
        <v>-369293000</v>
      </c>
      <c r="BS46" s="41">
        <v>-12361000</v>
      </c>
      <c r="BT46" s="41">
        <v>-16585000</v>
      </c>
      <c r="BU46" s="41">
        <v>-13411000</v>
      </c>
      <c r="BV46" s="41">
        <v>-193650000</v>
      </c>
      <c r="BW46" s="41">
        <v>2326378000</v>
      </c>
      <c r="BX46" s="41">
        <v>385770000</v>
      </c>
      <c r="BY46" s="41">
        <v>14326000</v>
      </c>
      <c r="BZ46" s="41">
        <v>-1906074000</v>
      </c>
      <c r="CA46" s="41">
        <v>4540530000</v>
      </c>
      <c r="CB46" s="41">
        <v>3071711000</v>
      </c>
      <c r="CC46" s="41">
        <v>2281102000</v>
      </c>
      <c r="CD46" s="41">
        <v>2699191000</v>
      </c>
      <c r="CE46" s="41">
        <v>1177957000</v>
      </c>
      <c r="CF46" s="41">
        <v>655664000</v>
      </c>
      <c r="CG46" s="41">
        <v>414523000</v>
      </c>
      <c r="CH46" s="41">
        <v>450776000</v>
      </c>
      <c r="CI46" s="41">
        <v>553412000</v>
      </c>
      <c r="CJ46" s="41">
        <v>532539000</v>
      </c>
      <c r="CK46" s="41">
        <v>506137000</v>
      </c>
      <c r="CL46" s="41">
        <v>604970000</v>
      </c>
      <c r="CM46" s="41">
        <v>1745500000</v>
      </c>
      <c r="CN46" s="41">
        <v>1072227000</v>
      </c>
      <c r="CO46" s="41">
        <v>914862000</v>
      </c>
      <c r="CP46" s="41">
        <v>1064952000</v>
      </c>
      <c r="CQ46" s="41">
        <v>1004136000</v>
      </c>
      <c r="CR46" s="41">
        <v>748205000</v>
      </c>
      <c r="CS46" s="41">
        <v>437058000</v>
      </c>
      <c r="CT46" s="41">
        <v>474200000</v>
      </c>
      <c r="CU46" s="41">
        <v>419205000</v>
      </c>
      <c r="CV46" s="41">
        <v>331001000</v>
      </c>
      <c r="CW46" s="41">
        <v>271000</v>
      </c>
      <c r="CX46" s="41">
        <v>393271000</v>
      </c>
      <c r="CY46" s="41">
        <v>116216000</v>
      </c>
      <c r="CZ46" s="41">
        <v>133251000</v>
      </c>
      <c r="DA46" s="41">
        <v>75058000</v>
      </c>
      <c r="DB46" s="41">
        <v>81792000</v>
      </c>
      <c r="DC46" s="41">
        <v>7229266000</v>
      </c>
      <c r="DD46" s="41">
        <v>5429702000</v>
      </c>
      <c r="DE46" s="41">
        <v>4818419000</v>
      </c>
      <c r="DF46" s="41">
        <v>5620670000</v>
      </c>
      <c r="DG46" s="213"/>
      <c r="DH46" s="214">
        <f t="shared" si="3"/>
        <v>6394260000</v>
      </c>
      <c r="DI46" s="214">
        <f t="shared" si="4"/>
        <v>-2849445000</v>
      </c>
      <c r="DJ46" s="214">
        <f t="shared" si="5"/>
        <v>-581950000</v>
      </c>
      <c r="DK46" s="214">
        <f t="shared" si="6"/>
        <v>-179027000</v>
      </c>
      <c r="DL46" s="214">
        <f t="shared" si="7"/>
        <v>2783838000</v>
      </c>
      <c r="DM46" s="215">
        <f t="shared" si="8"/>
        <v>0.43536515562395023</v>
      </c>
      <c r="DN46" s="215">
        <f t="shared" si="9"/>
        <v>0.77105612584900052</v>
      </c>
      <c r="DO46" s="216" t="str">
        <f t="shared" si="10"/>
        <v>n.a.</v>
      </c>
      <c r="DP46" s="214">
        <f t="shared" si="11"/>
        <v>916810500</v>
      </c>
      <c r="DQ46" s="214">
        <f t="shared" si="12"/>
        <v>124733500</v>
      </c>
      <c r="DR46" s="217"/>
      <c r="DS46" s="214">
        <f t="shared" si="13"/>
        <v>2902135000</v>
      </c>
      <c r="DT46" s="214">
        <f t="shared" si="14"/>
        <v>-1861362000</v>
      </c>
      <c r="DU46" s="214">
        <f t="shared" si="15"/>
        <v>-366499000</v>
      </c>
      <c r="DV46" s="214">
        <f t="shared" si="16"/>
        <v>-173534000</v>
      </c>
      <c r="DW46" s="214">
        <f t="shared" si="17"/>
        <v>500740000</v>
      </c>
      <c r="DX46" s="215">
        <f t="shared" si="18"/>
        <v>0.17254193895184064</v>
      </c>
      <c r="DY46" s="215">
        <f t="shared" si="19"/>
        <v>0.2085204641468813</v>
      </c>
      <c r="DZ46" s="218" t="str">
        <f t="shared" si="20"/>
        <v>n.a.</v>
      </c>
      <c r="EA46" s="214">
        <f t="shared" si="21"/>
        <v>535093500</v>
      </c>
      <c r="EB46" s="214">
        <f t="shared" si="22"/>
        <v>104154500</v>
      </c>
      <c r="EC46" s="217"/>
      <c r="ED46" s="214">
        <f t="shared" si="23"/>
        <v>1728061000</v>
      </c>
      <c r="EE46" s="214">
        <f t="shared" si="24"/>
        <v>-1311837000</v>
      </c>
      <c r="EF46" s="214">
        <f t="shared" si="25"/>
        <v>-363754000</v>
      </c>
      <c r="EG46" s="214">
        <f t="shared" si="26"/>
        <v>-179392000</v>
      </c>
      <c r="EH46" s="214">
        <f t="shared" si="27"/>
        <v>-126922000</v>
      </c>
      <c r="EI46" s="215">
        <f t="shared" si="28"/>
        <v>-7.3447638711827884E-2</v>
      </c>
      <c r="EJ46" s="215">
        <f t="shared" si="29"/>
        <v>-6.8422190392041324E-2</v>
      </c>
      <c r="EK46" s="218" t="str">
        <f t="shared" si="30"/>
        <v>n.a.</v>
      </c>
      <c r="EL46" s="214">
        <f t="shared" si="31"/>
        <v>432649500</v>
      </c>
      <c r="EM46" s="214">
        <f t="shared" si="32"/>
        <v>78425000</v>
      </c>
      <c r="EN46" s="217"/>
      <c r="EO46" s="219">
        <f t="shared" si="43"/>
        <v>3674818666.6666665</v>
      </c>
      <c r="EP46" s="219">
        <f t="shared" si="43"/>
        <v>-2007548000</v>
      </c>
      <c r="EQ46" s="219">
        <f t="shared" si="43"/>
        <v>-437401000</v>
      </c>
      <c r="ER46" s="219">
        <f t="shared" si="43"/>
        <v>-177317666.66666666</v>
      </c>
      <c r="ES46" s="219">
        <f t="shared" si="33"/>
        <v>1052551999.9999999</v>
      </c>
      <c r="ET46" s="220">
        <f t="shared" si="34"/>
        <v>0.2864228402743863</v>
      </c>
      <c r="EU46" s="221">
        <f t="shared" si="35"/>
        <v>0.40139014592972999</v>
      </c>
      <c r="EV46" s="219" t="e">
        <f t="shared" si="36"/>
        <v>#VALUE!</v>
      </c>
      <c r="EW46" s="219">
        <f t="shared" si="37"/>
        <v>628184500</v>
      </c>
      <c r="EX46" s="219">
        <f t="shared" si="37"/>
        <v>102437666.66666667</v>
      </c>
      <c r="EY46" s="208"/>
      <c r="EZ46" s="222" t="str">
        <f t="shared" si="38"/>
        <v>完整</v>
      </c>
      <c r="FA46" s="222" t="str">
        <f t="shared" si="39"/>
        <v>完整</v>
      </c>
      <c r="FB46" s="222" t="str">
        <f t="shared" si="40"/>
        <v>完整</v>
      </c>
      <c r="FC46" s="222" t="str">
        <f t="shared" si="41"/>
        <v>选择</v>
      </c>
      <c r="FD46" s="222" t="str">
        <f t="shared" si="42"/>
        <v>选择</v>
      </c>
      <c r="FE46" s="208"/>
      <c r="FF46" s="208"/>
      <c r="FG46" s="208"/>
      <c r="FH46" s="208"/>
      <c r="FI46" s="208"/>
      <c r="FJ46" s="208"/>
      <c r="FK46" s="208"/>
      <c r="FL46" s="208"/>
      <c r="FM46" s="208"/>
      <c r="FN46" s="208"/>
      <c r="FO46" s="208"/>
      <c r="FP46" s="208"/>
      <c r="FQ46" s="208"/>
      <c r="FR46" s="208"/>
      <c r="FS46" s="208"/>
      <c r="FT46" s="208"/>
      <c r="FU46" s="208"/>
      <c r="FV46" s="208"/>
      <c r="FW46" s="208"/>
      <c r="FX46" s="208"/>
      <c r="FY46" s="208"/>
      <c r="FZ46" s="208"/>
      <c r="GA46" s="208"/>
      <c r="GB46" s="208"/>
      <c r="GC46" s="208"/>
      <c r="GD46" s="208"/>
      <c r="GE46" s="208"/>
      <c r="GF46" s="208"/>
      <c r="GG46" s="208"/>
      <c r="GH46" s="208"/>
      <c r="GI46" s="208"/>
      <c r="GJ46" s="208"/>
      <c r="GK46" s="208"/>
      <c r="GL46" s="208"/>
      <c r="GM46" s="208"/>
      <c r="GN46" s="208"/>
      <c r="GO46" s="208"/>
      <c r="GP46" s="208"/>
      <c r="GQ46" s="208"/>
      <c r="GR46" s="208"/>
      <c r="GS46" s="208"/>
      <c r="GT46" s="208"/>
      <c r="GU46" s="208"/>
      <c r="GV46" s="208"/>
      <c r="GW46" s="208"/>
      <c r="GX46" s="208"/>
      <c r="GY46" s="208"/>
      <c r="GZ46" s="208"/>
      <c r="HA46" s="208"/>
      <c r="HB46" s="208"/>
      <c r="HC46" s="208"/>
      <c r="HD46" s="208"/>
      <c r="HE46" s="208"/>
      <c r="HF46" s="208"/>
      <c r="HG46" s="208"/>
      <c r="HH46" s="208"/>
      <c r="HI46" s="208"/>
      <c r="HJ46" s="208"/>
      <c r="HK46" s="208"/>
    </row>
    <row r="47" spans="1:219" ht="12.4" customHeight="1" x14ac:dyDescent="0.2">
      <c r="A47" s="204" t="s">
        <v>682</v>
      </c>
      <c r="B47" s="205" t="str">
        <f t="shared" si="1"/>
        <v>TANGSHAN HAITAI NEW ENERGY TECHNOLOGY CO.,LTD</v>
      </c>
      <c r="C47" s="206" t="s">
        <v>35</v>
      </c>
      <c r="D47" s="206" t="s">
        <v>32</v>
      </c>
      <c r="E47" s="223"/>
      <c r="F47" s="224"/>
      <c r="G47" s="208"/>
      <c r="H47" s="209" t="str">
        <f t="shared" si="2"/>
        <v/>
      </c>
      <c r="I47" s="206" t="s">
        <v>328</v>
      </c>
      <c r="J47" s="206" t="str">
        <f>VLOOKUP(Z47,[1]AP2022!FF:FI,2,0)</f>
        <v>exclude</v>
      </c>
      <c r="K47" s="206" t="str">
        <f>VLOOKUP(Z47,[1]AP2022!FF:FI,4,0)</f>
        <v>ok, sda/sdp</v>
      </c>
      <c r="L47" s="210"/>
      <c r="M47" s="211" t="s">
        <v>683</v>
      </c>
      <c r="N47" s="211" t="s">
        <v>684</v>
      </c>
      <c r="O47" s="211" t="s">
        <v>36</v>
      </c>
      <c r="P47" s="211" t="s">
        <v>685</v>
      </c>
      <c r="Q47" s="225"/>
      <c r="R47" s="38" t="s">
        <v>48</v>
      </c>
      <c r="S47" s="211" t="s">
        <v>686</v>
      </c>
      <c r="T47" s="211" t="s">
        <v>44</v>
      </c>
      <c r="U47" s="38" t="s">
        <v>182</v>
      </c>
      <c r="V47" s="38" t="s">
        <v>687</v>
      </c>
      <c r="W47" s="38" t="s">
        <v>688</v>
      </c>
      <c r="X47" s="37"/>
      <c r="Y47" s="37"/>
      <c r="Z47" s="38" t="s">
        <v>689</v>
      </c>
      <c r="AA47" s="41">
        <v>6383555000</v>
      </c>
      <c r="AB47" s="41">
        <v>4525823000</v>
      </c>
      <c r="AC47" s="41">
        <v>2645284000</v>
      </c>
      <c r="AD47" s="41">
        <v>1915632000</v>
      </c>
      <c r="AE47" s="41">
        <v>6371820000</v>
      </c>
      <c r="AF47" s="41">
        <v>4519154000</v>
      </c>
      <c r="AG47" s="41">
        <v>2640564000</v>
      </c>
      <c r="AH47" s="41">
        <v>1899919000</v>
      </c>
      <c r="AI47" s="41">
        <v>-9689000</v>
      </c>
      <c r="AJ47" s="41">
        <v>-7291000</v>
      </c>
      <c r="AK47" s="41">
        <v>-6505000</v>
      </c>
      <c r="AL47" s="41">
        <v>-4343000</v>
      </c>
      <c r="AM47" s="41">
        <v>6362131000</v>
      </c>
      <c r="AN47" s="41">
        <v>4511863000</v>
      </c>
      <c r="AO47" s="41">
        <v>2634059000</v>
      </c>
      <c r="AP47" s="41">
        <v>1895576000</v>
      </c>
      <c r="AQ47" s="41">
        <v>21424000</v>
      </c>
      <c r="AR47" s="41">
        <v>13960000</v>
      </c>
      <c r="AS47" s="41">
        <v>11225000</v>
      </c>
      <c r="AT47" s="41">
        <v>20056000</v>
      </c>
      <c r="AU47" s="41">
        <v>-5925161000</v>
      </c>
      <c r="AV47" s="41">
        <v>-4089864000</v>
      </c>
      <c r="AW47" s="41">
        <v>-2255393000</v>
      </c>
      <c r="AX47" s="41">
        <v>-1570554000</v>
      </c>
      <c r="AY47" s="38" t="s">
        <v>39</v>
      </c>
      <c r="AZ47" s="38" t="s">
        <v>39</v>
      </c>
      <c r="BA47" s="38" t="s">
        <v>39</v>
      </c>
      <c r="BB47" s="38" t="s">
        <v>39</v>
      </c>
      <c r="BC47" s="41">
        <v>-243169000</v>
      </c>
      <c r="BD47" s="41">
        <v>-205465000</v>
      </c>
      <c r="BE47" s="41">
        <v>-198226000</v>
      </c>
      <c r="BF47" s="41">
        <v>-188203000</v>
      </c>
      <c r="BG47" s="41">
        <v>215225000</v>
      </c>
      <c r="BH47" s="41">
        <v>230494000</v>
      </c>
      <c r="BI47" s="41">
        <v>191665000</v>
      </c>
      <c r="BJ47" s="41">
        <v>156875000</v>
      </c>
      <c r="BK47" s="41">
        <v>-78792000</v>
      </c>
      <c r="BL47" s="41">
        <v>-86198000</v>
      </c>
      <c r="BM47" s="41">
        <v>-75348000</v>
      </c>
      <c r="BN47" s="41">
        <v>-59160000</v>
      </c>
      <c r="BO47" s="41">
        <v>-76658000</v>
      </c>
      <c r="BP47" s="41">
        <v>-75750000</v>
      </c>
      <c r="BQ47" s="41">
        <v>-74506000</v>
      </c>
      <c r="BR47" s="41">
        <v>-58762000</v>
      </c>
      <c r="BS47" s="41">
        <v>-2134000</v>
      </c>
      <c r="BT47" s="41">
        <v>-10448000</v>
      </c>
      <c r="BU47" s="41">
        <v>-842000</v>
      </c>
      <c r="BV47" s="41">
        <v>-398000</v>
      </c>
      <c r="BW47" s="41">
        <v>118399000</v>
      </c>
      <c r="BX47" s="41">
        <v>146830000</v>
      </c>
      <c r="BY47" s="41">
        <v>62046000</v>
      </c>
      <c r="BZ47" s="41">
        <v>59690000</v>
      </c>
      <c r="CA47" s="41">
        <v>3026051000</v>
      </c>
      <c r="CB47" s="41">
        <v>2492843000</v>
      </c>
      <c r="CC47" s="41">
        <v>1652791000</v>
      </c>
      <c r="CD47" s="41">
        <v>1027405000</v>
      </c>
      <c r="CE47" s="41">
        <v>758473000</v>
      </c>
      <c r="CF47" s="41">
        <v>676845000</v>
      </c>
      <c r="CG47" s="41">
        <v>332067000</v>
      </c>
      <c r="CH47" s="41">
        <v>232455000</v>
      </c>
      <c r="CI47" s="41">
        <v>323949000</v>
      </c>
      <c r="CJ47" s="41">
        <v>99468000</v>
      </c>
      <c r="CK47" s="41">
        <v>120500000</v>
      </c>
      <c r="CL47" s="41">
        <v>228684000</v>
      </c>
      <c r="CM47" s="41">
        <v>512164000</v>
      </c>
      <c r="CN47" s="41">
        <v>536098000</v>
      </c>
      <c r="CO47" s="41">
        <v>176887000</v>
      </c>
      <c r="CP47" s="41">
        <v>165984000</v>
      </c>
      <c r="CQ47" s="41">
        <v>1321549000</v>
      </c>
      <c r="CR47" s="41">
        <v>1122737000</v>
      </c>
      <c r="CS47" s="41">
        <v>991097000</v>
      </c>
      <c r="CT47" s="41">
        <v>374420000</v>
      </c>
      <c r="CU47" s="41">
        <v>703348000</v>
      </c>
      <c r="CV47" s="41">
        <v>942755000</v>
      </c>
      <c r="CW47" s="38" t="s">
        <v>39</v>
      </c>
      <c r="CX47" s="41">
        <v>0</v>
      </c>
      <c r="CY47" s="41">
        <v>40365000</v>
      </c>
      <c r="CZ47" s="41">
        <v>26695000</v>
      </c>
      <c r="DA47" s="41">
        <v>59010000</v>
      </c>
      <c r="DB47" s="41">
        <v>64265000</v>
      </c>
      <c r="DC47" s="41">
        <v>3827076000</v>
      </c>
      <c r="DD47" s="41">
        <v>3124041000</v>
      </c>
      <c r="DE47" s="41">
        <v>2251290000</v>
      </c>
      <c r="DF47" s="41">
        <v>1518873000</v>
      </c>
      <c r="DG47" s="213"/>
      <c r="DH47" s="214">
        <f t="shared" si="3"/>
        <v>6362131000</v>
      </c>
      <c r="DI47" s="214">
        <f t="shared" si="4"/>
        <v>-5925161000</v>
      </c>
      <c r="DJ47" s="214">
        <f t="shared" si="5"/>
        <v>-243169000</v>
      </c>
      <c r="DK47" s="214">
        <f t="shared" si="6"/>
        <v>-78792000</v>
      </c>
      <c r="DL47" s="214">
        <f t="shared" si="7"/>
        <v>115009000</v>
      </c>
      <c r="DM47" s="215">
        <f t="shared" si="8"/>
        <v>1.8077119128795054E-2</v>
      </c>
      <c r="DN47" s="215">
        <f t="shared" si="9"/>
        <v>1.8409917398763784E-2</v>
      </c>
      <c r="DO47" s="216" t="str">
        <f t="shared" si="10"/>
        <v>n.a.</v>
      </c>
      <c r="DP47" s="214">
        <f t="shared" si="11"/>
        <v>717659000</v>
      </c>
      <c r="DQ47" s="214">
        <f t="shared" si="12"/>
        <v>33530000</v>
      </c>
      <c r="DR47" s="217"/>
      <c r="DS47" s="214">
        <f t="shared" si="13"/>
        <v>4511863000</v>
      </c>
      <c r="DT47" s="214">
        <f t="shared" si="14"/>
        <v>-4089864000</v>
      </c>
      <c r="DU47" s="214">
        <f t="shared" si="15"/>
        <v>-205465000</v>
      </c>
      <c r="DV47" s="214">
        <f t="shared" si="16"/>
        <v>-86198000</v>
      </c>
      <c r="DW47" s="214">
        <f t="shared" si="17"/>
        <v>130336000</v>
      </c>
      <c r="DX47" s="215">
        <f t="shared" si="18"/>
        <v>2.8887401944606917E-2</v>
      </c>
      <c r="DY47" s="215">
        <f t="shared" si="19"/>
        <v>2.9746707027025053E-2</v>
      </c>
      <c r="DZ47" s="218" t="str">
        <f t="shared" si="20"/>
        <v>n.a.</v>
      </c>
      <c r="EA47" s="214">
        <f t="shared" si="21"/>
        <v>504456000</v>
      </c>
      <c r="EB47" s="214">
        <f t="shared" si="22"/>
        <v>42852500</v>
      </c>
      <c r="EC47" s="217"/>
      <c r="ED47" s="214">
        <f t="shared" si="23"/>
        <v>2634059000</v>
      </c>
      <c r="EE47" s="214">
        <f t="shared" si="24"/>
        <v>-2255393000</v>
      </c>
      <c r="EF47" s="214">
        <f t="shared" si="25"/>
        <v>-198226000</v>
      </c>
      <c r="EG47" s="214">
        <f t="shared" si="26"/>
        <v>-75348000</v>
      </c>
      <c r="EH47" s="214">
        <f t="shared" si="27"/>
        <v>105092000</v>
      </c>
      <c r="EI47" s="215">
        <f t="shared" si="28"/>
        <v>3.9897359930054721E-2</v>
      </c>
      <c r="EJ47" s="215">
        <f t="shared" si="29"/>
        <v>4.1555306969209165E-2</v>
      </c>
      <c r="EK47" s="218" t="str">
        <f t="shared" si="30"/>
        <v>n.a.</v>
      </c>
      <c r="EL47" s="214">
        <f t="shared" si="31"/>
        <v>282261000</v>
      </c>
      <c r="EM47" s="214">
        <f t="shared" si="32"/>
        <v>61637500</v>
      </c>
      <c r="EN47" s="217"/>
      <c r="EO47" s="219">
        <f t="shared" si="43"/>
        <v>4502684333.333333</v>
      </c>
      <c r="EP47" s="219">
        <f t="shared" si="43"/>
        <v>-4090139333.3333335</v>
      </c>
      <c r="EQ47" s="219">
        <f t="shared" si="43"/>
        <v>-215620000</v>
      </c>
      <c r="ER47" s="219">
        <f t="shared" si="43"/>
        <v>-80112666.666666672</v>
      </c>
      <c r="ES47" s="219">
        <f t="shared" si="33"/>
        <v>116812333.33333285</v>
      </c>
      <c r="ET47" s="220">
        <f t="shared" si="34"/>
        <v>2.5942820923192896E-2</v>
      </c>
      <c r="EU47" s="221">
        <f t="shared" si="35"/>
        <v>2.6633776209915114E-2</v>
      </c>
      <c r="EV47" s="219" t="e">
        <f t="shared" si="36"/>
        <v>#VALUE!</v>
      </c>
      <c r="EW47" s="219">
        <f t="shared" si="37"/>
        <v>501458666.66666669</v>
      </c>
      <c r="EX47" s="219">
        <f t="shared" si="37"/>
        <v>46006666.666666664</v>
      </c>
      <c r="EY47" s="208"/>
      <c r="EZ47" s="222" t="str">
        <f t="shared" si="38"/>
        <v>完整</v>
      </c>
      <c r="FA47" s="222" t="str">
        <f t="shared" si="39"/>
        <v>完整</v>
      </c>
      <c r="FB47" s="222" t="str">
        <f t="shared" si="40"/>
        <v>完整</v>
      </c>
      <c r="FC47" s="222" t="str">
        <f t="shared" si="41"/>
        <v>选择</v>
      </c>
      <c r="FD47" s="222" t="str">
        <f t="shared" si="42"/>
        <v>选择</v>
      </c>
      <c r="FE47" s="208"/>
      <c r="FF47" s="208"/>
      <c r="FG47" s="208"/>
      <c r="FH47" s="208"/>
      <c r="FI47" s="208"/>
      <c r="FJ47" s="208"/>
      <c r="FK47" s="208"/>
      <c r="FL47" s="208"/>
      <c r="FM47" s="208"/>
      <c r="FN47" s="208"/>
      <c r="FO47" s="208"/>
      <c r="FP47" s="208"/>
      <c r="FQ47" s="208"/>
      <c r="FR47" s="208"/>
      <c r="FS47" s="208"/>
      <c r="FT47" s="208"/>
      <c r="FU47" s="208"/>
      <c r="FV47" s="208"/>
      <c r="FW47" s="208"/>
      <c r="FX47" s="208"/>
      <c r="FY47" s="208"/>
      <c r="FZ47" s="208"/>
      <c r="GA47" s="208"/>
      <c r="GB47" s="208"/>
      <c r="GC47" s="208"/>
      <c r="GD47" s="208"/>
      <c r="GE47" s="208"/>
      <c r="GF47" s="208"/>
      <c r="GG47" s="208"/>
      <c r="GH47" s="208"/>
      <c r="GI47" s="208"/>
      <c r="GJ47" s="208"/>
      <c r="GK47" s="208"/>
      <c r="GL47" s="208"/>
      <c r="GM47" s="208"/>
      <c r="GN47" s="208"/>
      <c r="GO47" s="208"/>
      <c r="GP47" s="208"/>
      <c r="GQ47" s="208"/>
      <c r="GR47" s="208"/>
      <c r="GS47" s="208"/>
      <c r="GT47" s="208"/>
      <c r="GU47" s="208"/>
      <c r="GV47" s="208"/>
      <c r="GW47" s="208"/>
      <c r="GX47" s="208"/>
      <c r="GY47" s="208"/>
      <c r="GZ47" s="208"/>
      <c r="HA47" s="208"/>
      <c r="HB47" s="208"/>
      <c r="HC47" s="208"/>
      <c r="HD47" s="208"/>
      <c r="HE47" s="208"/>
      <c r="HF47" s="208"/>
      <c r="HG47" s="208"/>
      <c r="HH47" s="208"/>
      <c r="HI47" s="208"/>
      <c r="HJ47" s="208"/>
      <c r="HK47" s="208"/>
    </row>
    <row r="48" spans="1:219" s="7" customFormat="1" ht="12.4" customHeight="1" x14ac:dyDescent="0.2">
      <c r="A48" s="226" t="s">
        <v>690</v>
      </c>
      <c r="B48" s="227" t="str">
        <f t="shared" si="1"/>
        <v>JIANGSU RUITAI NEW ENERGY MATERIALS CO.,LTD.</v>
      </c>
      <c r="C48" s="228" t="s">
        <v>35</v>
      </c>
      <c r="D48" s="229" t="s">
        <v>188</v>
      </c>
      <c r="E48" s="236"/>
      <c r="F48" s="224"/>
      <c r="G48" s="231"/>
      <c r="H48" s="232" t="str">
        <f t="shared" si="2"/>
        <v/>
      </c>
      <c r="I48" s="228" t="s">
        <v>353</v>
      </c>
      <c r="J48" s="228" t="str">
        <f>VLOOKUP(Z48,[1]AP2022!FF:FI,2,0)</f>
        <v>exclude</v>
      </c>
      <c r="K48" s="228" t="str">
        <f>VLOOKUP(Z48,[1]AP2022!FF:FI,4,0)</f>
        <v>ok, indep</v>
      </c>
      <c r="L48" s="233"/>
      <c r="M48" s="38" t="s">
        <v>691</v>
      </c>
      <c r="N48" s="38" t="s">
        <v>692</v>
      </c>
      <c r="O48" s="38" t="s">
        <v>46</v>
      </c>
      <c r="P48" s="38" t="s">
        <v>693</v>
      </c>
      <c r="Q48" s="37"/>
      <c r="R48" s="38" t="s">
        <v>48</v>
      </c>
      <c r="S48" s="38" t="s">
        <v>694</v>
      </c>
      <c r="T48" s="38" t="s">
        <v>45</v>
      </c>
      <c r="U48" s="38" t="s">
        <v>178</v>
      </c>
      <c r="V48" s="38" t="s">
        <v>695</v>
      </c>
      <c r="W48" s="38" t="s">
        <v>696</v>
      </c>
      <c r="X48" s="37"/>
      <c r="Y48" s="37"/>
      <c r="Z48" s="38" t="s">
        <v>697</v>
      </c>
      <c r="AA48" s="41">
        <v>6123528000</v>
      </c>
      <c r="AB48" s="41">
        <v>5198780000</v>
      </c>
      <c r="AC48" s="41">
        <v>1820101000</v>
      </c>
      <c r="AD48" s="41">
        <v>1658774000</v>
      </c>
      <c r="AE48" s="41">
        <v>6127287000</v>
      </c>
      <c r="AF48" s="41">
        <v>5194492000</v>
      </c>
      <c r="AG48" s="41">
        <v>1807654000</v>
      </c>
      <c r="AH48" s="41">
        <v>1651317000</v>
      </c>
      <c r="AI48" s="41">
        <v>-23984000</v>
      </c>
      <c r="AJ48" s="41">
        <v>-13413000</v>
      </c>
      <c r="AK48" s="41">
        <v>-7976000</v>
      </c>
      <c r="AL48" s="41">
        <v>-6678000</v>
      </c>
      <c r="AM48" s="41">
        <v>6103303000</v>
      </c>
      <c r="AN48" s="41">
        <v>5181079000</v>
      </c>
      <c r="AO48" s="41">
        <v>1799678000</v>
      </c>
      <c r="AP48" s="41">
        <v>1644639000</v>
      </c>
      <c r="AQ48" s="41">
        <v>20225000</v>
      </c>
      <c r="AR48" s="41">
        <v>17701000</v>
      </c>
      <c r="AS48" s="41">
        <v>20423000</v>
      </c>
      <c r="AT48" s="41">
        <v>14135000</v>
      </c>
      <c r="AU48" s="41">
        <v>-4857805000</v>
      </c>
      <c r="AV48" s="41">
        <v>-4029948000</v>
      </c>
      <c r="AW48" s="41">
        <v>-1261418000</v>
      </c>
      <c r="AX48" s="41">
        <v>-1196250000</v>
      </c>
      <c r="AY48" s="38" t="s">
        <v>39</v>
      </c>
      <c r="AZ48" s="38" t="s">
        <v>39</v>
      </c>
      <c r="BA48" s="38" t="s">
        <v>39</v>
      </c>
      <c r="BB48" s="38" t="s">
        <v>39</v>
      </c>
      <c r="BC48" s="41">
        <v>-279188000</v>
      </c>
      <c r="BD48" s="41">
        <v>-266927000</v>
      </c>
      <c r="BE48" s="41">
        <v>-144957000</v>
      </c>
      <c r="BF48" s="41">
        <v>-171681000</v>
      </c>
      <c r="BG48" s="41">
        <v>986535000</v>
      </c>
      <c r="BH48" s="41">
        <v>901905000</v>
      </c>
      <c r="BI48" s="41">
        <v>413726000</v>
      </c>
      <c r="BJ48" s="41">
        <v>290843000</v>
      </c>
      <c r="BK48" s="41">
        <v>-68303000</v>
      </c>
      <c r="BL48" s="41">
        <v>-52611000</v>
      </c>
      <c r="BM48" s="41">
        <v>-41117000</v>
      </c>
      <c r="BN48" s="41">
        <v>-36284000</v>
      </c>
      <c r="BO48" s="41">
        <v>-62899000</v>
      </c>
      <c r="BP48" s="41">
        <v>-49902000</v>
      </c>
      <c r="BQ48" s="41">
        <v>-38473000</v>
      </c>
      <c r="BR48" s="41">
        <v>-34569000</v>
      </c>
      <c r="BS48" s="41">
        <v>-5404000</v>
      </c>
      <c r="BT48" s="41">
        <v>-2709000</v>
      </c>
      <c r="BU48" s="41">
        <v>-2644000</v>
      </c>
      <c r="BV48" s="41">
        <v>-1715000</v>
      </c>
      <c r="BW48" s="41">
        <v>776904000</v>
      </c>
      <c r="BX48" s="41">
        <v>602339000</v>
      </c>
      <c r="BY48" s="41">
        <v>257300000</v>
      </c>
      <c r="BZ48" s="41">
        <v>176847000</v>
      </c>
      <c r="CA48" s="41">
        <v>8830807000</v>
      </c>
      <c r="CB48" s="41">
        <v>4695105000</v>
      </c>
      <c r="CC48" s="41">
        <v>2510585000</v>
      </c>
      <c r="CD48" s="41">
        <v>1635912000</v>
      </c>
      <c r="CE48" s="41">
        <v>623278000</v>
      </c>
      <c r="CF48" s="41">
        <v>608932000</v>
      </c>
      <c r="CG48" s="41">
        <v>260291000</v>
      </c>
      <c r="CH48" s="41">
        <v>157333000</v>
      </c>
      <c r="CI48" s="41">
        <v>1227757000</v>
      </c>
      <c r="CJ48" s="41">
        <v>1632640000</v>
      </c>
      <c r="CK48" s="41">
        <v>644238000</v>
      </c>
      <c r="CL48" s="41">
        <v>546733000</v>
      </c>
      <c r="CM48" s="41">
        <v>1728259000</v>
      </c>
      <c r="CN48" s="41">
        <v>1453509000</v>
      </c>
      <c r="CO48" s="41">
        <v>388529000</v>
      </c>
      <c r="CP48" s="41">
        <v>412707000</v>
      </c>
      <c r="CQ48" s="41">
        <v>5240148000</v>
      </c>
      <c r="CR48" s="41">
        <v>990163000</v>
      </c>
      <c r="CS48" s="41">
        <v>1214079000</v>
      </c>
      <c r="CT48" s="41">
        <v>514330000</v>
      </c>
      <c r="CU48" s="41">
        <v>2263704000</v>
      </c>
      <c r="CV48" s="38" t="s">
        <v>39</v>
      </c>
      <c r="CW48" s="41">
        <v>0</v>
      </c>
      <c r="CX48" s="41">
        <v>90000000</v>
      </c>
      <c r="CY48" s="41">
        <v>248074000</v>
      </c>
      <c r="CZ48" s="41">
        <v>202723000</v>
      </c>
      <c r="DA48" s="41">
        <v>175647000</v>
      </c>
      <c r="DB48" s="41">
        <v>218221000</v>
      </c>
      <c r="DC48" s="41">
        <v>10204213000</v>
      </c>
      <c r="DD48" s="41">
        <v>5588744000</v>
      </c>
      <c r="DE48" s="41">
        <v>3181646000</v>
      </c>
      <c r="DF48" s="41">
        <v>2185495000</v>
      </c>
      <c r="DG48" s="213"/>
      <c r="DH48" s="214">
        <f t="shared" si="3"/>
        <v>6103303000</v>
      </c>
      <c r="DI48" s="214">
        <f t="shared" si="4"/>
        <v>-4857805000</v>
      </c>
      <c r="DJ48" s="214">
        <f t="shared" si="5"/>
        <v>-279188000</v>
      </c>
      <c r="DK48" s="214">
        <f t="shared" si="6"/>
        <v>-68303000</v>
      </c>
      <c r="DL48" s="214">
        <f t="shared" si="7"/>
        <v>898007000</v>
      </c>
      <c r="DM48" s="215">
        <f t="shared" si="8"/>
        <v>0.14713459253129002</v>
      </c>
      <c r="DN48" s="215">
        <f t="shared" si="9"/>
        <v>0.17251795094841868</v>
      </c>
      <c r="DO48" s="216" t="str">
        <f t="shared" si="10"/>
        <v>n.a.</v>
      </c>
      <c r="DP48" s="214">
        <f t="shared" si="11"/>
        <v>616105000</v>
      </c>
      <c r="DQ48" s="214">
        <f t="shared" si="12"/>
        <v>225398500</v>
      </c>
      <c r="DR48" s="217"/>
      <c r="DS48" s="214">
        <f t="shared" si="13"/>
        <v>5181079000</v>
      </c>
      <c r="DT48" s="214">
        <f t="shared" si="14"/>
        <v>-4029948000</v>
      </c>
      <c r="DU48" s="214">
        <f t="shared" si="15"/>
        <v>-266927000</v>
      </c>
      <c r="DV48" s="214">
        <f t="shared" si="16"/>
        <v>-52611000</v>
      </c>
      <c r="DW48" s="214">
        <f t="shared" si="17"/>
        <v>831593000</v>
      </c>
      <c r="DX48" s="215">
        <f t="shared" si="18"/>
        <v>0.16050575565437239</v>
      </c>
      <c r="DY48" s="215">
        <f t="shared" si="19"/>
        <v>0.19119339618520442</v>
      </c>
      <c r="DZ48" s="218" t="str">
        <f t="shared" si="20"/>
        <v>n.a.</v>
      </c>
      <c r="EA48" s="214">
        <f t="shared" si="21"/>
        <v>434611500</v>
      </c>
      <c r="EB48" s="214">
        <f t="shared" si="22"/>
        <v>189185000</v>
      </c>
      <c r="EC48" s="217"/>
      <c r="ED48" s="214">
        <f t="shared" si="23"/>
        <v>1799678000</v>
      </c>
      <c r="EE48" s="214">
        <f t="shared" si="24"/>
        <v>-1261418000</v>
      </c>
      <c r="EF48" s="214">
        <f t="shared" si="25"/>
        <v>-144957000</v>
      </c>
      <c r="EG48" s="214">
        <f t="shared" si="26"/>
        <v>-41117000</v>
      </c>
      <c r="EH48" s="214">
        <f t="shared" si="27"/>
        <v>352186000</v>
      </c>
      <c r="EI48" s="215">
        <f t="shared" si="28"/>
        <v>0.19569389635256973</v>
      </c>
      <c r="EJ48" s="215">
        <f t="shared" si="29"/>
        <v>0.24330773503411418</v>
      </c>
      <c r="EK48" s="218" t="str">
        <f t="shared" si="30"/>
        <v>n.a.</v>
      </c>
      <c r="EL48" s="214">
        <f t="shared" si="31"/>
        <v>208812000</v>
      </c>
      <c r="EM48" s="214">
        <f t="shared" si="32"/>
        <v>196934000</v>
      </c>
      <c r="EN48" s="217"/>
      <c r="EO48" s="219">
        <f t="shared" si="43"/>
        <v>4361353333.333333</v>
      </c>
      <c r="EP48" s="219">
        <f t="shared" si="43"/>
        <v>-3383057000</v>
      </c>
      <c r="EQ48" s="219">
        <f t="shared" si="43"/>
        <v>-230357333.33333334</v>
      </c>
      <c r="ER48" s="219">
        <f t="shared" si="43"/>
        <v>-54010333.333333336</v>
      </c>
      <c r="ES48" s="219">
        <f t="shared" si="33"/>
        <v>693928666.66666627</v>
      </c>
      <c r="ET48" s="220">
        <f t="shared" si="34"/>
        <v>0.15910856416127708</v>
      </c>
      <c r="EU48" s="221">
        <f t="shared" si="35"/>
        <v>0.18921415700063446</v>
      </c>
      <c r="EV48" s="219" t="e">
        <f t="shared" si="36"/>
        <v>#VALUE!</v>
      </c>
      <c r="EW48" s="219">
        <f t="shared" si="37"/>
        <v>419842833.33333331</v>
      </c>
      <c r="EX48" s="219">
        <f t="shared" si="37"/>
        <v>203839166.66666666</v>
      </c>
      <c r="EY48" s="208"/>
      <c r="EZ48" s="222" t="str">
        <f t="shared" si="38"/>
        <v>完整</v>
      </c>
      <c r="FA48" s="222" t="str">
        <f t="shared" si="39"/>
        <v>完整</v>
      </c>
      <c r="FB48" s="222" t="str">
        <f t="shared" si="40"/>
        <v>完整</v>
      </c>
      <c r="FC48" s="222" t="str">
        <f t="shared" si="41"/>
        <v>选择</v>
      </c>
      <c r="FD48" s="222" t="str">
        <f t="shared" si="42"/>
        <v>选择</v>
      </c>
      <c r="FE48" s="208"/>
      <c r="FF48" s="208"/>
      <c r="FG48" s="208"/>
      <c r="FH48" s="208"/>
      <c r="FI48" s="208"/>
      <c r="FJ48" s="208"/>
      <c r="FK48" s="208"/>
      <c r="FL48" s="208"/>
      <c r="FM48" s="208"/>
      <c r="FN48" s="208"/>
      <c r="FO48" s="208"/>
      <c r="FP48" s="208"/>
      <c r="FQ48" s="208"/>
      <c r="FR48" s="208"/>
      <c r="FS48" s="208"/>
      <c r="FT48" s="208"/>
      <c r="FU48" s="208"/>
      <c r="FV48" s="208"/>
      <c r="FW48" s="208"/>
      <c r="FX48" s="208"/>
      <c r="FY48" s="208"/>
      <c r="FZ48" s="208"/>
      <c r="GA48" s="208"/>
      <c r="GB48" s="208"/>
      <c r="GC48" s="208"/>
      <c r="GD48" s="208"/>
      <c r="GE48" s="208"/>
      <c r="GF48" s="208"/>
      <c r="GG48" s="208"/>
      <c r="GH48" s="208"/>
      <c r="GI48" s="208"/>
      <c r="GJ48" s="208"/>
      <c r="GK48" s="208"/>
      <c r="GL48" s="208"/>
      <c r="GM48" s="208"/>
      <c r="GN48" s="208"/>
      <c r="GO48" s="208"/>
      <c r="GP48" s="208"/>
      <c r="GQ48" s="208"/>
      <c r="GR48" s="208"/>
      <c r="GS48" s="208"/>
      <c r="GT48" s="208"/>
      <c r="GU48" s="208"/>
      <c r="GV48" s="208"/>
      <c r="GW48" s="208"/>
      <c r="GX48" s="208"/>
      <c r="GY48" s="208"/>
      <c r="GZ48" s="208"/>
      <c r="HA48" s="208"/>
      <c r="HB48" s="208"/>
      <c r="HC48" s="208"/>
      <c r="HD48" s="208"/>
      <c r="HE48" s="208"/>
      <c r="HF48" s="208"/>
      <c r="HG48" s="208"/>
      <c r="HH48" s="208"/>
      <c r="HI48" s="208"/>
      <c r="HJ48" s="208"/>
      <c r="HK48" s="231"/>
    </row>
    <row r="49" spans="1:219" ht="12.4" customHeight="1" x14ac:dyDescent="0.2">
      <c r="A49" s="204" t="s">
        <v>698</v>
      </c>
      <c r="B49" s="205" t="str">
        <f t="shared" si="1"/>
        <v>GOLD PEAK TECHNOLOGY GROUP LIMITED</v>
      </c>
      <c r="C49" s="206" t="s">
        <v>35</v>
      </c>
      <c r="D49" s="206" t="s">
        <v>32</v>
      </c>
      <c r="E49" s="223"/>
      <c r="F49" s="208"/>
      <c r="G49" s="208"/>
      <c r="H49" s="209" t="str">
        <f t="shared" si="2"/>
        <v/>
      </c>
      <c r="I49" s="206" t="s">
        <v>328</v>
      </c>
      <c r="J49" s="206" t="str">
        <f>VLOOKUP(Z49,[1]AP2022!FF:FI,2,0)</f>
        <v>exclude</v>
      </c>
      <c r="K49" s="206" t="str">
        <f>VLOOKUP(Z49,[1]AP2022!FF:FI,4,0)</f>
        <v>ok, sda/sdp</v>
      </c>
      <c r="L49" s="210"/>
      <c r="M49" s="211" t="s">
        <v>699</v>
      </c>
      <c r="N49" s="211" t="s">
        <v>700</v>
      </c>
      <c r="O49" s="211" t="s">
        <v>36</v>
      </c>
      <c r="P49" s="211" t="s">
        <v>701</v>
      </c>
      <c r="Q49" s="225"/>
      <c r="R49" s="38" t="s">
        <v>66</v>
      </c>
      <c r="S49" s="211" t="s">
        <v>702</v>
      </c>
      <c r="T49" s="211" t="s">
        <v>44</v>
      </c>
      <c r="U49" s="38" t="s">
        <v>180</v>
      </c>
      <c r="V49" s="38" t="s">
        <v>703</v>
      </c>
      <c r="W49" s="38" t="s">
        <v>704</v>
      </c>
      <c r="X49" s="38" t="s">
        <v>705</v>
      </c>
      <c r="Y49" s="37"/>
      <c r="Z49" s="38" t="s">
        <v>706</v>
      </c>
      <c r="AA49" s="41">
        <v>6754718000</v>
      </c>
      <c r="AB49" s="41">
        <v>7385504000</v>
      </c>
      <c r="AC49" s="41">
        <v>6596051000</v>
      </c>
      <c r="AD49" s="41">
        <v>6120670000</v>
      </c>
      <c r="AE49" s="41">
        <v>6581026000</v>
      </c>
      <c r="AF49" s="41">
        <v>7145557000</v>
      </c>
      <c r="AG49" s="41">
        <v>6515602000</v>
      </c>
      <c r="AH49" s="41">
        <v>6051511000</v>
      </c>
      <c r="AI49" s="38" t="s">
        <v>39</v>
      </c>
      <c r="AJ49" s="38" t="s">
        <v>39</v>
      </c>
      <c r="AK49" s="38" t="s">
        <v>39</v>
      </c>
      <c r="AL49" s="38" t="s">
        <v>39</v>
      </c>
      <c r="AM49" s="41">
        <v>6581026000</v>
      </c>
      <c r="AN49" s="41">
        <v>7145557000</v>
      </c>
      <c r="AO49" s="41">
        <v>6515602000</v>
      </c>
      <c r="AP49" s="41">
        <v>6051511000</v>
      </c>
      <c r="AQ49" s="41">
        <v>173692000</v>
      </c>
      <c r="AR49" s="41">
        <v>239947000</v>
      </c>
      <c r="AS49" s="41">
        <v>80449000</v>
      </c>
      <c r="AT49" s="41">
        <v>69159000</v>
      </c>
      <c r="AU49" s="41">
        <v>-4560298000</v>
      </c>
      <c r="AV49" s="41">
        <v>-5023677000</v>
      </c>
      <c r="AW49" s="41">
        <v>-4437824000</v>
      </c>
      <c r="AX49" s="41">
        <v>-4155429000</v>
      </c>
      <c r="AY49" s="41">
        <v>-80571000</v>
      </c>
      <c r="AZ49" s="41">
        <v>-89597000</v>
      </c>
      <c r="BA49" s="41">
        <v>-75632000</v>
      </c>
      <c r="BB49" s="41">
        <v>-78786000</v>
      </c>
      <c r="BC49" s="41">
        <v>-1753699000</v>
      </c>
      <c r="BD49" s="41">
        <v>-1898202000</v>
      </c>
      <c r="BE49" s="41">
        <v>-1619065000</v>
      </c>
      <c r="BF49" s="41">
        <v>-1684566000</v>
      </c>
      <c r="BG49" s="41">
        <v>360150000</v>
      </c>
      <c r="BH49" s="41">
        <v>374028000</v>
      </c>
      <c r="BI49" s="41">
        <v>463530000</v>
      </c>
      <c r="BJ49" s="41">
        <v>201889000</v>
      </c>
      <c r="BK49" s="41">
        <v>-269722000</v>
      </c>
      <c r="BL49" s="41">
        <v>-275817000</v>
      </c>
      <c r="BM49" s="41">
        <v>-262476000</v>
      </c>
      <c r="BN49" s="41">
        <v>-225212000</v>
      </c>
      <c r="BO49" s="41">
        <v>-268539000</v>
      </c>
      <c r="BP49" s="41">
        <v>-275740000</v>
      </c>
      <c r="BQ49" s="41">
        <v>-262399000</v>
      </c>
      <c r="BR49" s="41">
        <v>-225135000</v>
      </c>
      <c r="BS49" s="41">
        <v>-1183000</v>
      </c>
      <c r="BT49" s="41">
        <v>-77000</v>
      </c>
      <c r="BU49" s="41">
        <v>-77000</v>
      </c>
      <c r="BV49" s="41">
        <v>-77000</v>
      </c>
      <c r="BW49" s="41">
        <v>36930000</v>
      </c>
      <c r="BX49" s="41">
        <v>156903000</v>
      </c>
      <c r="BY49" s="41">
        <v>121862000</v>
      </c>
      <c r="BZ49" s="41">
        <v>20902000</v>
      </c>
      <c r="CA49" s="41">
        <v>3859460000</v>
      </c>
      <c r="CB49" s="41">
        <v>4368677000</v>
      </c>
      <c r="CC49" s="41">
        <v>0</v>
      </c>
      <c r="CD49" s="41">
        <v>3465811000</v>
      </c>
      <c r="CE49" s="41">
        <v>1232477000</v>
      </c>
      <c r="CF49" s="41">
        <v>1473046000</v>
      </c>
      <c r="CG49" s="38" t="s">
        <v>39</v>
      </c>
      <c r="CH49" s="41">
        <v>914157000</v>
      </c>
      <c r="CI49" s="41">
        <v>1287901000</v>
      </c>
      <c r="CJ49" s="41">
        <v>1610902000</v>
      </c>
      <c r="CK49" s="38" t="s">
        <v>39</v>
      </c>
      <c r="CL49" s="41">
        <v>1205873000</v>
      </c>
      <c r="CM49" s="41">
        <v>25905000</v>
      </c>
      <c r="CN49" s="41">
        <v>71977000</v>
      </c>
      <c r="CO49" s="38" t="s">
        <v>39</v>
      </c>
      <c r="CP49" s="41">
        <v>70108000</v>
      </c>
      <c r="CQ49" s="41">
        <v>1278846000</v>
      </c>
      <c r="CR49" s="41">
        <v>1190546000</v>
      </c>
      <c r="CS49" s="41">
        <v>0</v>
      </c>
      <c r="CT49" s="41">
        <v>1250672000</v>
      </c>
      <c r="CU49" s="41">
        <v>958000</v>
      </c>
      <c r="CV49" s="41">
        <v>4220000</v>
      </c>
      <c r="CW49" s="38" t="s">
        <v>39</v>
      </c>
      <c r="CX49" s="38" t="s">
        <v>39</v>
      </c>
      <c r="CY49" s="41">
        <v>410734000</v>
      </c>
      <c r="CZ49" s="41">
        <v>489262000</v>
      </c>
      <c r="DA49" s="38" t="s">
        <v>39</v>
      </c>
      <c r="DB49" s="41">
        <v>714362000</v>
      </c>
      <c r="DC49" s="41">
        <v>8268065000</v>
      </c>
      <c r="DD49" s="41">
        <v>9373704000</v>
      </c>
      <c r="DE49" s="41">
        <v>0</v>
      </c>
      <c r="DF49" s="41">
        <v>7246950000</v>
      </c>
      <c r="DG49" s="213"/>
      <c r="DH49" s="214">
        <f t="shared" si="3"/>
        <v>6581026000</v>
      </c>
      <c r="DI49" s="214">
        <f t="shared" si="4"/>
        <v>-4560298000</v>
      </c>
      <c r="DJ49" s="214">
        <f t="shared" si="5"/>
        <v>-1834270000</v>
      </c>
      <c r="DK49" s="214">
        <f t="shared" si="6"/>
        <v>-269722000</v>
      </c>
      <c r="DL49" s="214">
        <f t="shared" si="7"/>
        <v>-83264000</v>
      </c>
      <c r="DM49" s="215">
        <f t="shared" si="8"/>
        <v>-1.2652130534053506E-2</v>
      </c>
      <c r="DN49" s="215">
        <f t="shared" si="9"/>
        <v>-1.2494054130297451E-2</v>
      </c>
      <c r="DO49" s="216">
        <f t="shared" si="10"/>
        <v>-80571000</v>
      </c>
      <c r="DP49" s="214">
        <f t="shared" si="11"/>
        <v>1352761500</v>
      </c>
      <c r="DQ49" s="214">
        <f t="shared" si="12"/>
        <v>449998000</v>
      </c>
      <c r="DR49" s="217"/>
      <c r="DS49" s="214">
        <f t="shared" si="13"/>
        <v>7145557000</v>
      </c>
      <c r="DT49" s="214">
        <f t="shared" si="14"/>
        <v>-5023677000</v>
      </c>
      <c r="DU49" s="214">
        <f t="shared" si="15"/>
        <v>-1987799000</v>
      </c>
      <c r="DV49" s="214">
        <f t="shared" si="16"/>
        <v>-275817000</v>
      </c>
      <c r="DW49" s="214">
        <f t="shared" si="17"/>
        <v>-141736000</v>
      </c>
      <c r="DX49" s="215">
        <f t="shared" si="18"/>
        <v>-1.9835542561622559E-2</v>
      </c>
      <c r="DY49" s="215">
        <f t="shared" si="19"/>
        <v>-1.9449746291249712E-2</v>
      </c>
      <c r="DZ49" s="218">
        <f t="shared" si="20"/>
        <v>-89597000</v>
      </c>
      <c r="EA49" s="214" t="e">
        <f t="shared" si="21"/>
        <v>#VALUE!</v>
      </c>
      <c r="EB49" s="214" t="e">
        <f t="shared" si="22"/>
        <v>#VALUE!</v>
      </c>
      <c r="EC49" s="217"/>
      <c r="ED49" s="214">
        <f t="shared" si="23"/>
        <v>6515602000</v>
      </c>
      <c r="EE49" s="214">
        <f t="shared" si="24"/>
        <v>-4437824000</v>
      </c>
      <c r="EF49" s="214">
        <f t="shared" si="25"/>
        <v>-1694697000</v>
      </c>
      <c r="EG49" s="214">
        <f t="shared" si="26"/>
        <v>-262476000</v>
      </c>
      <c r="EH49" s="214">
        <f t="shared" si="27"/>
        <v>120605000</v>
      </c>
      <c r="EI49" s="215">
        <f t="shared" si="28"/>
        <v>1.8510185244586762E-2</v>
      </c>
      <c r="EJ49" s="215">
        <f t="shared" si="29"/>
        <v>1.8859273898017465E-2</v>
      </c>
      <c r="EK49" s="218">
        <f t="shared" si="30"/>
        <v>-75632000</v>
      </c>
      <c r="EL49" s="214" t="e">
        <f t="shared" si="31"/>
        <v>#VALUE!</v>
      </c>
      <c r="EM49" s="214" t="e">
        <f t="shared" si="32"/>
        <v>#VALUE!</v>
      </c>
      <c r="EN49" s="217"/>
      <c r="EO49" s="219">
        <f t="shared" si="43"/>
        <v>6747395000</v>
      </c>
      <c r="EP49" s="219">
        <f t="shared" si="43"/>
        <v>-4673933000</v>
      </c>
      <c r="EQ49" s="219">
        <f t="shared" si="43"/>
        <v>-1838922000</v>
      </c>
      <c r="ER49" s="219">
        <f t="shared" si="43"/>
        <v>-269338333.33333331</v>
      </c>
      <c r="ES49" s="219">
        <f t="shared" si="33"/>
        <v>-34798333.333333313</v>
      </c>
      <c r="ET49" s="220">
        <f t="shared" si="34"/>
        <v>-5.1572989773584193E-3</v>
      </c>
      <c r="EU49" s="221">
        <f t="shared" si="35"/>
        <v>-5.1308377132667973E-3</v>
      </c>
      <c r="EV49" s="219">
        <f t="shared" si="36"/>
        <v>81933333.333333328</v>
      </c>
      <c r="EW49" s="219" t="e">
        <f t="shared" si="37"/>
        <v>#VALUE!</v>
      </c>
      <c r="EX49" s="219" t="e">
        <f t="shared" si="37"/>
        <v>#VALUE!</v>
      </c>
      <c r="EY49" s="208"/>
      <c r="EZ49" s="222" t="str">
        <f t="shared" si="38"/>
        <v>完整</v>
      </c>
      <c r="FA49" s="222" t="str">
        <f t="shared" si="39"/>
        <v>完整</v>
      </c>
      <c r="FB49" s="222" t="str">
        <f t="shared" si="40"/>
        <v>完整</v>
      </c>
      <c r="FC49" s="222" t="str">
        <f t="shared" si="41"/>
        <v>选择</v>
      </c>
      <c r="FD49" s="222" t="str">
        <f t="shared" si="42"/>
        <v>选择</v>
      </c>
      <c r="FE49" s="208"/>
      <c r="FF49" s="208"/>
      <c r="FG49" s="208"/>
      <c r="FH49" s="208"/>
      <c r="FI49" s="208"/>
      <c r="FJ49" s="208"/>
      <c r="FK49" s="208"/>
      <c r="FL49" s="208"/>
      <c r="FM49" s="208"/>
      <c r="FN49" s="208"/>
      <c r="FO49" s="208"/>
      <c r="FP49" s="208"/>
      <c r="FQ49" s="208"/>
      <c r="FR49" s="208"/>
      <c r="FS49" s="208"/>
      <c r="FT49" s="208"/>
      <c r="FU49" s="208"/>
      <c r="FV49" s="208"/>
      <c r="FW49" s="208"/>
      <c r="FX49" s="208"/>
      <c r="FY49" s="208"/>
      <c r="FZ49" s="208"/>
      <c r="GA49" s="208"/>
      <c r="GB49" s="208"/>
      <c r="GC49" s="208"/>
      <c r="GD49" s="208"/>
      <c r="GE49" s="208"/>
      <c r="GF49" s="208"/>
      <c r="GG49" s="208"/>
      <c r="GH49" s="208"/>
      <c r="GI49" s="208"/>
      <c r="GJ49" s="208"/>
      <c r="GK49" s="208"/>
      <c r="GL49" s="208"/>
      <c r="GM49" s="208"/>
      <c r="GN49" s="208"/>
      <c r="GO49" s="208"/>
      <c r="GP49" s="208"/>
      <c r="GQ49" s="208"/>
      <c r="GR49" s="208"/>
      <c r="GS49" s="208"/>
      <c r="GT49" s="208"/>
      <c r="GU49" s="208"/>
      <c r="GV49" s="208"/>
      <c r="GW49" s="208"/>
      <c r="GX49" s="208"/>
      <c r="GY49" s="208"/>
      <c r="GZ49" s="208"/>
      <c r="HA49" s="208"/>
      <c r="HB49" s="208"/>
      <c r="HC49" s="208"/>
      <c r="HD49" s="208"/>
      <c r="HE49" s="208"/>
      <c r="HF49" s="208"/>
      <c r="HG49" s="208"/>
      <c r="HH49" s="208"/>
      <c r="HI49" s="208"/>
      <c r="HJ49" s="208"/>
      <c r="HK49" s="208"/>
    </row>
    <row r="50" spans="1:219" ht="12.4" customHeight="1" x14ac:dyDescent="0.2">
      <c r="A50" s="204" t="s">
        <v>707</v>
      </c>
      <c r="B50" s="243" t="str">
        <f t="shared" si="1"/>
        <v>PYLON TECHNOLOGIES CO.,LTD.</v>
      </c>
      <c r="C50" s="206" t="s">
        <v>40</v>
      </c>
      <c r="D50" s="206"/>
      <c r="E50" s="223"/>
      <c r="F50" s="224"/>
      <c r="G50" s="208"/>
      <c r="H50" s="209">
        <f t="shared" si="2"/>
        <v>0.30338683001522609</v>
      </c>
      <c r="I50" s="235" t="s">
        <v>371</v>
      </c>
      <c r="J50" s="206" t="str">
        <f>VLOOKUP(Z50,[1]AP2022!FF:FI,2,0)</f>
        <v>final include</v>
      </c>
      <c r="K50" s="206" t="str">
        <f>VLOOKUP(Z50,[1]AP2022!FF:FI,4,0)</f>
        <v>include</v>
      </c>
      <c r="L50" s="210"/>
      <c r="M50" s="211" t="s">
        <v>101</v>
      </c>
      <c r="N50" s="211" t="s">
        <v>708</v>
      </c>
      <c r="O50" s="211" t="s">
        <v>36</v>
      </c>
      <c r="P50" s="225"/>
      <c r="Q50" s="225"/>
      <c r="R50" s="38" t="s">
        <v>48</v>
      </c>
      <c r="S50" s="211" t="s">
        <v>709</v>
      </c>
      <c r="T50" s="211" t="s">
        <v>38</v>
      </c>
      <c r="U50" s="38" t="s">
        <v>178</v>
      </c>
      <c r="V50" s="38" t="s">
        <v>425</v>
      </c>
      <c r="W50" s="38" t="s">
        <v>710</v>
      </c>
      <c r="X50" s="37"/>
      <c r="Y50" s="37"/>
      <c r="Z50" s="38" t="s">
        <v>711</v>
      </c>
      <c r="AA50" s="41">
        <v>6003285000</v>
      </c>
      <c r="AB50" s="41">
        <v>2067817000</v>
      </c>
      <c r="AC50" s="41">
        <v>1123173000</v>
      </c>
      <c r="AD50" s="41">
        <v>822947000</v>
      </c>
      <c r="AE50" s="41">
        <v>5959765000</v>
      </c>
      <c r="AF50" s="41">
        <v>2052608000</v>
      </c>
      <c r="AG50" s="41">
        <v>1117272000</v>
      </c>
      <c r="AH50" s="41">
        <v>817170000</v>
      </c>
      <c r="AI50" s="41">
        <v>-24817000</v>
      </c>
      <c r="AJ50" s="41">
        <v>-7216000</v>
      </c>
      <c r="AK50" s="41">
        <v>-4118000</v>
      </c>
      <c r="AL50" s="41">
        <v>-3632000</v>
      </c>
      <c r="AM50" s="41">
        <v>5934948000</v>
      </c>
      <c r="AN50" s="41">
        <v>2045392000</v>
      </c>
      <c r="AO50" s="41">
        <v>1113154000</v>
      </c>
      <c r="AP50" s="41">
        <v>813538000</v>
      </c>
      <c r="AQ50" s="41">
        <v>68337000</v>
      </c>
      <c r="AR50" s="41">
        <v>22425000</v>
      </c>
      <c r="AS50" s="41">
        <v>10019000</v>
      </c>
      <c r="AT50" s="41">
        <v>9409000</v>
      </c>
      <c r="AU50" s="41">
        <v>-3848293000</v>
      </c>
      <c r="AV50" s="41">
        <v>-1409182000</v>
      </c>
      <c r="AW50" s="41">
        <v>-611755000</v>
      </c>
      <c r="AX50" s="41">
        <v>-515797000</v>
      </c>
      <c r="AY50" s="38" t="s">
        <v>39</v>
      </c>
      <c r="AZ50" s="38" t="s">
        <v>39</v>
      </c>
      <c r="BA50" s="38" t="s">
        <v>39</v>
      </c>
      <c r="BB50" s="38" t="s">
        <v>39</v>
      </c>
      <c r="BC50" s="41">
        <v>-578625000</v>
      </c>
      <c r="BD50" s="41">
        <v>-255165000</v>
      </c>
      <c r="BE50" s="41">
        <v>-140774000</v>
      </c>
      <c r="BF50" s="41">
        <v>-138499000</v>
      </c>
      <c r="BG50" s="41">
        <v>1576367000</v>
      </c>
      <c r="BH50" s="41">
        <v>403470000</v>
      </c>
      <c r="BI50" s="41">
        <v>370644000</v>
      </c>
      <c r="BJ50" s="38" t="s">
        <v>39</v>
      </c>
      <c r="BK50" s="41">
        <v>-78113000</v>
      </c>
      <c r="BL50" s="41">
        <v>-34100000</v>
      </c>
      <c r="BM50" s="41">
        <v>-20812000</v>
      </c>
      <c r="BN50" s="38" t="s">
        <v>39</v>
      </c>
      <c r="BO50" s="41">
        <v>-74207000</v>
      </c>
      <c r="BP50" s="41">
        <v>-32794000</v>
      </c>
      <c r="BQ50" s="41">
        <v>-20054000</v>
      </c>
      <c r="BR50" s="38" t="s">
        <v>39</v>
      </c>
      <c r="BS50" s="41">
        <v>-3906000</v>
      </c>
      <c r="BT50" s="41">
        <v>-1306000</v>
      </c>
      <c r="BU50" s="41">
        <v>-758000</v>
      </c>
      <c r="BV50" s="38" t="s">
        <v>39</v>
      </c>
      <c r="BW50" s="41">
        <v>1272729000</v>
      </c>
      <c r="BX50" s="41">
        <v>316180000</v>
      </c>
      <c r="BY50" s="41">
        <v>274485000</v>
      </c>
      <c r="BZ50" s="41">
        <v>144114000</v>
      </c>
      <c r="CA50" s="41">
        <v>5959380000</v>
      </c>
      <c r="CB50" s="41">
        <v>3178006000</v>
      </c>
      <c r="CC50" s="41">
        <v>2813161000</v>
      </c>
      <c r="CD50" s="41">
        <v>524025000</v>
      </c>
      <c r="CE50" s="41">
        <v>1415618000</v>
      </c>
      <c r="CF50" s="41">
        <v>687179000</v>
      </c>
      <c r="CG50" s="41">
        <v>190004000</v>
      </c>
      <c r="CH50" s="41">
        <v>152607000</v>
      </c>
      <c r="CI50" s="41">
        <v>1973848000</v>
      </c>
      <c r="CJ50" s="41">
        <v>559059000</v>
      </c>
      <c r="CK50" s="41">
        <v>252141000</v>
      </c>
      <c r="CL50" s="41">
        <v>153477000</v>
      </c>
      <c r="CM50" s="41">
        <v>567037000</v>
      </c>
      <c r="CN50" s="41">
        <v>1318532000</v>
      </c>
      <c r="CO50" s="41">
        <v>107434000</v>
      </c>
      <c r="CP50" s="41">
        <v>95372000</v>
      </c>
      <c r="CQ50" s="41">
        <v>1978418000</v>
      </c>
      <c r="CR50" s="41">
        <v>432885000</v>
      </c>
      <c r="CS50" s="41">
        <v>2254137000</v>
      </c>
      <c r="CT50" s="41">
        <v>113744000</v>
      </c>
      <c r="CU50" s="41">
        <v>873918000</v>
      </c>
      <c r="CV50" s="41">
        <v>283102000</v>
      </c>
      <c r="CW50" s="38" t="s">
        <v>39</v>
      </c>
      <c r="CX50" s="38" t="s">
        <v>39</v>
      </c>
      <c r="CY50" s="41">
        <v>366067000</v>
      </c>
      <c r="CZ50" s="41">
        <v>153902000</v>
      </c>
      <c r="DA50" s="41">
        <v>82168000</v>
      </c>
      <c r="DB50" s="41">
        <v>90624000</v>
      </c>
      <c r="DC50" s="41">
        <v>8089539000</v>
      </c>
      <c r="DD50" s="41">
        <v>4266258000</v>
      </c>
      <c r="DE50" s="41">
        <v>3213764000</v>
      </c>
      <c r="DF50" s="41">
        <v>796946000</v>
      </c>
      <c r="DG50" s="213"/>
      <c r="DH50" s="214">
        <f t="shared" si="3"/>
        <v>5934948000</v>
      </c>
      <c r="DI50" s="214">
        <f t="shared" si="4"/>
        <v>-3848293000</v>
      </c>
      <c r="DJ50" s="214">
        <f t="shared" si="5"/>
        <v>-578625000</v>
      </c>
      <c r="DK50" s="214">
        <f t="shared" si="6"/>
        <v>-78113000</v>
      </c>
      <c r="DL50" s="214">
        <f t="shared" si="7"/>
        <v>1429917000</v>
      </c>
      <c r="DM50" s="215">
        <f t="shared" si="8"/>
        <v>0.24093168128853024</v>
      </c>
      <c r="DN50" s="215">
        <f t="shared" si="9"/>
        <v>0.31740447513013786</v>
      </c>
      <c r="DO50" s="216" t="str">
        <f t="shared" si="10"/>
        <v>n.a.</v>
      </c>
      <c r="DP50" s="214">
        <f t="shared" si="11"/>
        <v>1051398500</v>
      </c>
      <c r="DQ50" s="214">
        <f t="shared" si="12"/>
        <v>259984500</v>
      </c>
      <c r="DR50" s="217"/>
      <c r="DS50" s="214">
        <f t="shared" si="13"/>
        <v>2045392000</v>
      </c>
      <c r="DT50" s="214">
        <f t="shared" si="14"/>
        <v>-1409182000</v>
      </c>
      <c r="DU50" s="214">
        <f t="shared" si="15"/>
        <v>-255165000</v>
      </c>
      <c r="DV50" s="214">
        <f t="shared" si="16"/>
        <v>-34100000</v>
      </c>
      <c r="DW50" s="214">
        <f t="shared" si="17"/>
        <v>346945000</v>
      </c>
      <c r="DX50" s="215">
        <f t="shared" si="18"/>
        <v>0.16962274224207388</v>
      </c>
      <c r="DY50" s="215">
        <f t="shared" si="19"/>
        <v>0.20427190250858579</v>
      </c>
      <c r="DZ50" s="218" t="str">
        <f t="shared" si="20"/>
        <v>n.a.</v>
      </c>
      <c r="EA50" s="214">
        <f t="shared" si="21"/>
        <v>438591500</v>
      </c>
      <c r="EB50" s="214">
        <f t="shared" si="22"/>
        <v>118035000</v>
      </c>
      <c r="EC50" s="217"/>
      <c r="ED50" s="214">
        <f t="shared" si="23"/>
        <v>1113154000</v>
      </c>
      <c r="EE50" s="214">
        <f t="shared" si="24"/>
        <v>-611755000</v>
      </c>
      <c r="EF50" s="214">
        <f t="shared" si="25"/>
        <v>-140774000</v>
      </c>
      <c r="EG50" s="214">
        <f t="shared" si="26"/>
        <v>-20812000</v>
      </c>
      <c r="EH50" s="214">
        <f t="shared" si="27"/>
        <v>339813000</v>
      </c>
      <c r="EI50" s="215">
        <f t="shared" si="28"/>
        <v>0.30527042978779217</v>
      </c>
      <c r="EJ50" s="215">
        <f t="shared" si="29"/>
        <v>0.43940900585899362</v>
      </c>
      <c r="EK50" s="218" t="str">
        <f t="shared" si="30"/>
        <v>n.a.</v>
      </c>
      <c r="EL50" s="214">
        <f t="shared" si="31"/>
        <v>171305500</v>
      </c>
      <c r="EM50" s="214">
        <f t="shared" si="32"/>
        <v>86396000</v>
      </c>
      <c r="EN50" s="217"/>
      <c r="EO50" s="219">
        <f t="shared" si="43"/>
        <v>3031164666.6666665</v>
      </c>
      <c r="EP50" s="219">
        <f t="shared" si="43"/>
        <v>-1956410000</v>
      </c>
      <c r="EQ50" s="219">
        <f t="shared" si="43"/>
        <v>-324854666.66666669</v>
      </c>
      <c r="ER50" s="219">
        <f t="shared" si="43"/>
        <v>-44341666.666666664</v>
      </c>
      <c r="ES50" s="219">
        <f t="shared" si="33"/>
        <v>705558333.33333313</v>
      </c>
      <c r="ET50" s="220">
        <f t="shared" si="34"/>
        <v>0.23276806472847505</v>
      </c>
      <c r="EU50" s="221">
        <f t="shared" si="35"/>
        <v>0.30338683001522609</v>
      </c>
      <c r="EV50" s="219" t="e">
        <f t="shared" si="36"/>
        <v>#VALUE!</v>
      </c>
      <c r="EW50" s="219">
        <f t="shared" si="37"/>
        <v>553765166.66666663</v>
      </c>
      <c r="EX50" s="219">
        <f t="shared" si="37"/>
        <v>154805166.66666666</v>
      </c>
      <c r="EY50" s="208"/>
      <c r="EZ50" s="222" t="str">
        <f t="shared" si="38"/>
        <v>完整</v>
      </c>
      <c r="FA50" s="222" t="str">
        <f t="shared" si="39"/>
        <v>完整</v>
      </c>
      <c r="FB50" s="222" t="str">
        <f t="shared" si="40"/>
        <v>完整</v>
      </c>
      <c r="FC50" s="222" t="str">
        <f t="shared" si="41"/>
        <v>选择</v>
      </c>
      <c r="FD50" s="222" t="str">
        <f t="shared" si="42"/>
        <v>选择</v>
      </c>
      <c r="FE50" s="208"/>
      <c r="FF50" s="208"/>
      <c r="FG50" s="208"/>
      <c r="FH50" s="208"/>
      <c r="FI50" s="208"/>
      <c r="FJ50" s="208"/>
      <c r="FK50" s="208"/>
      <c r="FL50" s="208"/>
      <c r="FM50" s="208"/>
      <c r="FN50" s="208"/>
      <c r="FO50" s="208"/>
      <c r="FP50" s="208"/>
      <c r="FQ50" s="208"/>
      <c r="FR50" s="208"/>
      <c r="FS50" s="208"/>
      <c r="FT50" s="208"/>
      <c r="FU50" s="208"/>
      <c r="FV50" s="208"/>
      <c r="FW50" s="208"/>
      <c r="FX50" s="208"/>
      <c r="FY50" s="208"/>
      <c r="FZ50" s="208"/>
      <c r="GA50" s="208"/>
      <c r="GB50" s="208"/>
      <c r="GC50" s="208"/>
      <c r="GD50" s="208"/>
      <c r="GE50" s="208"/>
      <c r="GF50" s="208"/>
      <c r="GG50" s="208"/>
      <c r="GH50" s="208"/>
      <c r="GI50" s="208"/>
      <c r="GJ50" s="208"/>
      <c r="GK50" s="208"/>
      <c r="GL50" s="208"/>
      <c r="GM50" s="208"/>
      <c r="GN50" s="208"/>
      <c r="GO50" s="208"/>
      <c r="GP50" s="208"/>
      <c r="GQ50" s="208"/>
      <c r="GR50" s="208"/>
      <c r="GS50" s="208"/>
      <c r="GT50" s="208"/>
      <c r="GU50" s="208"/>
      <c r="GV50" s="208"/>
      <c r="GW50" s="208"/>
      <c r="GX50" s="208"/>
      <c r="GY50" s="208"/>
      <c r="GZ50" s="208"/>
      <c r="HA50" s="208"/>
      <c r="HB50" s="208"/>
      <c r="HC50" s="208"/>
      <c r="HD50" s="208"/>
      <c r="HE50" s="208"/>
      <c r="HF50" s="208"/>
      <c r="HG50" s="208"/>
      <c r="HH50" s="208"/>
      <c r="HI50" s="208"/>
      <c r="HJ50" s="208"/>
      <c r="HK50" s="208"/>
    </row>
    <row r="51" spans="1:219" ht="12.4" customHeight="1" x14ac:dyDescent="0.2">
      <c r="A51" s="204" t="s">
        <v>712</v>
      </c>
      <c r="B51" s="205" t="str">
        <f t="shared" si="1"/>
        <v>AMBER ENTERPRISES INDIA LIMITED</v>
      </c>
      <c r="C51" s="206" t="s">
        <v>35</v>
      </c>
      <c r="D51" s="206" t="s">
        <v>32</v>
      </c>
      <c r="E51" s="223"/>
      <c r="F51" s="244"/>
      <c r="G51" s="245"/>
      <c r="H51" s="209" t="str">
        <f t="shared" si="2"/>
        <v/>
      </c>
      <c r="I51" s="206" t="s">
        <v>328</v>
      </c>
      <c r="J51" s="206" t="str">
        <f>VLOOKUP(Z51,[1]AP2022!FF:FI,2,0)</f>
        <v>exclude</v>
      </c>
      <c r="K51" s="206" t="str">
        <f>VLOOKUP(Z51,[1]AP2022!FF:FI,4,0)</f>
        <v>ok, sda/sdp</v>
      </c>
      <c r="L51" s="210"/>
      <c r="M51" s="211" t="s">
        <v>713</v>
      </c>
      <c r="N51" s="211" t="s">
        <v>714</v>
      </c>
      <c r="O51" s="211" t="s">
        <v>36</v>
      </c>
      <c r="P51" s="211" t="s">
        <v>715</v>
      </c>
      <c r="Q51" s="225"/>
      <c r="R51" s="38" t="s">
        <v>41</v>
      </c>
      <c r="S51" s="211" t="s">
        <v>716</v>
      </c>
      <c r="T51" s="211" t="s">
        <v>38</v>
      </c>
      <c r="U51" s="38" t="s">
        <v>182</v>
      </c>
      <c r="V51" s="38" t="s">
        <v>717</v>
      </c>
      <c r="W51" s="38" t="s">
        <v>718</v>
      </c>
      <c r="X51" s="38" t="s">
        <v>719</v>
      </c>
      <c r="Y51" s="37"/>
      <c r="Z51" s="38" t="s">
        <v>720</v>
      </c>
      <c r="AA51" s="41">
        <v>69270951000</v>
      </c>
      <c r="AB51" s="41">
        <v>42063973000</v>
      </c>
      <c r="AC51" s="41">
        <v>30388700000</v>
      </c>
      <c r="AD51" s="41">
        <v>39352312000</v>
      </c>
      <c r="AE51" s="41">
        <v>67461944000</v>
      </c>
      <c r="AF51" s="41">
        <v>41054595000</v>
      </c>
      <c r="AG51" s="41">
        <v>29840127000</v>
      </c>
      <c r="AH51" s="41">
        <v>39033067000</v>
      </c>
      <c r="AI51" s="38" t="s">
        <v>39</v>
      </c>
      <c r="AJ51" s="38" t="s">
        <v>39</v>
      </c>
      <c r="AK51" s="38" t="s">
        <v>39</v>
      </c>
      <c r="AL51" s="38" t="s">
        <v>39</v>
      </c>
      <c r="AM51" s="41">
        <v>67461944000</v>
      </c>
      <c r="AN51" s="41">
        <v>41054595000</v>
      </c>
      <c r="AO51" s="41">
        <v>29840127000</v>
      </c>
      <c r="AP51" s="41">
        <v>39033067000</v>
      </c>
      <c r="AQ51" s="41">
        <v>1809007000</v>
      </c>
      <c r="AR51" s="41">
        <v>1009378000</v>
      </c>
      <c r="AS51" s="41">
        <v>548573000</v>
      </c>
      <c r="AT51" s="41">
        <v>319245000</v>
      </c>
      <c r="AU51" s="41">
        <v>-58677643000</v>
      </c>
      <c r="AV51" s="41">
        <v>-35296667000</v>
      </c>
      <c r="AW51" s="41">
        <v>-25135050000</v>
      </c>
      <c r="AX51" s="41">
        <v>-33017276000</v>
      </c>
      <c r="AY51" s="41">
        <v>0</v>
      </c>
      <c r="AZ51" s="41">
        <v>0</v>
      </c>
      <c r="BA51" s="41">
        <v>-3958000</v>
      </c>
      <c r="BB51" s="41">
        <v>-96286000</v>
      </c>
      <c r="BC51" s="41">
        <v>-6118749000</v>
      </c>
      <c r="BD51" s="41">
        <v>-3991895000</v>
      </c>
      <c r="BE51" s="41">
        <v>-2881030000</v>
      </c>
      <c r="BF51" s="41">
        <v>-3241638000</v>
      </c>
      <c r="BG51" s="41">
        <v>4474559000</v>
      </c>
      <c r="BH51" s="41">
        <v>2775411000</v>
      </c>
      <c r="BI51" s="41">
        <v>2368662000</v>
      </c>
      <c r="BJ51" s="41">
        <v>2997112000</v>
      </c>
      <c r="BK51" s="41">
        <v>-1416626000</v>
      </c>
      <c r="BL51" s="41">
        <v>-1094979000</v>
      </c>
      <c r="BM51" s="41">
        <v>-922967000</v>
      </c>
      <c r="BN51" s="41">
        <v>-847749000</v>
      </c>
      <c r="BO51" s="41">
        <v>-1057025000</v>
      </c>
      <c r="BP51" s="41">
        <v>-779276000</v>
      </c>
      <c r="BQ51" s="41">
        <v>-624764000</v>
      </c>
      <c r="BR51" s="41">
        <v>-583525000</v>
      </c>
      <c r="BS51" s="41">
        <v>-359601000</v>
      </c>
      <c r="BT51" s="41">
        <v>-315703000</v>
      </c>
      <c r="BU51" s="41">
        <v>-298203000</v>
      </c>
      <c r="BV51" s="41">
        <v>-264224000</v>
      </c>
      <c r="BW51" s="41">
        <v>1572036000</v>
      </c>
      <c r="BX51" s="41">
        <v>1091920000</v>
      </c>
      <c r="BY51" s="41">
        <v>815925000</v>
      </c>
      <c r="BZ51" s="41">
        <v>1584037000</v>
      </c>
      <c r="CA51" s="41">
        <v>38360247000</v>
      </c>
      <c r="CB51" s="41">
        <v>29680407000</v>
      </c>
      <c r="CC51" s="41">
        <v>21959449000</v>
      </c>
      <c r="CD51" s="41">
        <v>17308781000</v>
      </c>
      <c r="CE51" s="41">
        <v>10912827000</v>
      </c>
      <c r="CF51" s="41">
        <v>8408477000</v>
      </c>
      <c r="CG51" s="41">
        <v>7162889000</v>
      </c>
      <c r="CH51" s="41">
        <v>6556955000</v>
      </c>
      <c r="CI51" s="41">
        <v>17630934000</v>
      </c>
      <c r="CJ51" s="41">
        <v>13149125000</v>
      </c>
      <c r="CK51" s="41">
        <v>10689917000</v>
      </c>
      <c r="CL51" s="41">
        <v>8542016000</v>
      </c>
      <c r="CM51" s="41">
        <v>1381753000</v>
      </c>
      <c r="CN51" s="41">
        <v>940218000</v>
      </c>
      <c r="CO51" s="41">
        <v>532050000</v>
      </c>
      <c r="CP51" s="41">
        <v>787605000</v>
      </c>
      <c r="CQ51" s="41">
        <v>7506271000</v>
      </c>
      <c r="CR51" s="41">
        <v>6823562000</v>
      </c>
      <c r="CS51" s="41">
        <v>3428763000</v>
      </c>
      <c r="CT51" s="41">
        <v>1202730000</v>
      </c>
      <c r="CU51" s="41">
        <v>1911796000</v>
      </c>
      <c r="CV51" s="41">
        <v>1197651000</v>
      </c>
      <c r="CW51" s="41">
        <v>529447000</v>
      </c>
      <c r="CX51" s="38" t="s">
        <v>39</v>
      </c>
      <c r="CY51" s="41">
        <v>682464000</v>
      </c>
      <c r="CZ51" s="41">
        <v>1437206000</v>
      </c>
      <c r="DA51" s="41">
        <v>610066000</v>
      </c>
      <c r="DB51" s="41">
        <v>315871000</v>
      </c>
      <c r="DC51" s="41">
        <v>62433239000</v>
      </c>
      <c r="DD51" s="41">
        <v>49124599000</v>
      </c>
      <c r="DE51" s="41">
        <v>35865534000</v>
      </c>
      <c r="DF51" s="41">
        <v>29008146000</v>
      </c>
      <c r="DG51" s="213"/>
      <c r="DH51" s="214">
        <f t="shared" si="3"/>
        <v>67461944000</v>
      </c>
      <c r="DI51" s="214">
        <f t="shared" si="4"/>
        <v>-58677643000</v>
      </c>
      <c r="DJ51" s="214">
        <f t="shared" si="5"/>
        <v>-6118749000</v>
      </c>
      <c r="DK51" s="214">
        <f t="shared" si="6"/>
        <v>-1416626000</v>
      </c>
      <c r="DL51" s="214">
        <f t="shared" si="7"/>
        <v>1248926000</v>
      </c>
      <c r="DM51" s="215">
        <f t="shared" si="8"/>
        <v>1.8513044925002459E-2</v>
      </c>
      <c r="DN51" s="215">
        <f t="shared" si="9"/>
        <v>1.886224246718372E-2</v>
      </c>
      <c r="DO51" s="216">
        <f t="shared" si="10"/>
        <v>0</v>
      </c>
      <c r="DP51" s="214">
        <f t="shared" si="11"/>
        <v>9660652000</v>
      </c>
      <c r="DQ51" s="214">
        <f t="shared" si="12"/>
        <v>1059835000</v>
      </c>
      <c r="DR51" s="217"/>
      <c r="DS51" s="214">
        <f t="shared" si="13"/>
        <v>41054595000</v>
      </c>
      <c r="DT51" s="214">
        <f t="shared" si="14"/>
        <v>-35296667000</v>
      </c>
      <c r="DU51" s="214">
        <f t="shared" si="15"/>
        <v>-3991895000</v>
      </c>
      <c r="DV51" s="214">
        <f t="shared" si="16"/>
        <v>-1094979000</v>
      </c>
      <c r="DW51" s="214">
        <f t="shared" si="17"/>
        <v>671054000</v>
      </c>
      <c r="DX51" s="215">
        <f t="shared" si="18"/>
        <v>1.6345405429039065E-2</v>
      </c>
      <c r="DY51" s="215">
        <f t="shared" si="19"/>
        <v>1.6617017314058714E-2</v>
      </c>
      <c r="DZ51" s="218">
        <f t="shared" si="20"/>
        <v>0</v>
      </c>
      <c r="EA51" s="214">
        <f t="shared" si="21"/>
        <v>7785683000</v>
      </c>
      <c r="EB51" s="214">
        <f t="shared" si="22"/>
        <v>1023636000</v>
      </c>
      <c r="EC51" s="217"/>
      <c r="ED51" s="214">
        <f t="shared" si="23"/>
        <v>29840127000</v>
      </c>
      <c r="EE51" s="214">
        <f t="shared" si="24"/>
        <v>-25135050000</v>
      </c>
      <c r="EF51" s="214">
        <f t="shared" si="25"/>
        <v>-2884988000</v>
      </c>
      <c r="EG51" s="214">
        <f t="shared" si="26"/>
        <v>-922967000</v>
      </c>
      <c r="EH51" s="214">
        <f t="shared" si="27"/>
        <v>897122000</v>
      </c>
      <c r="EI51" s="215">
        <f t="shared" si="28"/>
        <v>3.006428223311516E-2</v>
      </c>
      <c r="EJ51" s="215">
        <f t="shared" si="29"/>
        <v>3.0996159521100176E-2</v>
      </c>
      <c r="EK51" s="218">
        <f t="shared" si="30"/>
        <v>-3958000</v>
      </c>
      <c r="EL51" s="214">
        <f t="shared" si="31"/>
        <v>6859922000</v>
      </c>
      <c r="EM51" s="214">
        <f t="shared" si="32"/>
        <v>462968500</v>
      </c>
      <c r="EN51" s="217"/>
      <c r="EO51" s="219">
        <f t="shared" si="43"/>
        <v>46118888666.666664</v>
      </c>
      <c r="EP51" s="219">
        <f t="shared" si="43"/>
        <v>-39703120000</v>
      </c>
      <c r="EQ51" s="219">
        <f t="shared" si="43"/>
        <v>-4331877333.333333</v>
      </c>
      <c r="ER51" s="219">
        <f t="shared" si="43"/>
        <v>-1144857333.3333333</v>
      </c>
      <c r="ES51" s="219">
        <f t="shared" si="33"/>
        <v>939033999.99999785</v>
      </c>
      <c r="ET51" s="220">
        <f t="shared" si="34"/>
        <v>2.036115845694051E-2</v>
      </c>
      <c r="EU51" s="221">
        <f t="shared" si="35"/>
        <v>2.0784351940220151E-2</v>
      </c>
      <c r="EV51" s="219">
        <f t="shared" si="36"/>
        <v>1319333.3333333333</v>
      </c>
      <c r="EW51" s="219">
        <f t="shared" si="37"/>
        <v>8102085666.666667</v>
      </c>
      <c r="EX51" s="219">
        <f t="shared" si="37"/>
        <v>848813166.66666663</v>
      </c>
      <c r="EY51" s="208"/>
      <c r="EZ51" s="222" t="str">
        <f t="shared" si="38"/>
        <v>完整</v>
      </c>
      <c r="FA51" s="222" t="str">
        <f t="shared" si="39"/>
        <v>完整</v>
      </c>
      <c r="FB51" s="222" t="str">
        <f t="shared" si="40"/>
        <v>完整</v>
      </c>
      <c r="FC51" s="222" t="str">
        <f t="shared" si="41"/>
        <v>选择</v>
      </c>
      <c r="FD51" s="222" t="str">
        <f t="shared" si="42"/>
        <v>选择</v>
      </c>
      <c r="FE51" s="246"/>
      <c r="FF51" s="246"/>
      <c r="FG51" s="246"/>
      <c r="FH51" s="246"/>
      <c r="FI51" s="246"/>
      <c r="FJ51" s="246"/>
      <c r="FK51" s="246"/>
      <c r="FL51" s="246"/>
      <c r="FM51" s="246"/>
      <c r="FN51" s="246"/>
      <c r="FO51" s="246"/>
      <c r="FP51" s="246"/>
      <c r="FQ51" s="246"/>
      <c r="FR51" s="246"/>
      <c r="FS51" s="246"/>
      <c r="FT51" s="246"/>
      <c r="FU51" s="246"/>
      <c r="FV51" s="246"/>
      <c r="FW51" s="246"/>
      <c r="FX51" s="246"/>
      <c r="FY51" s="246"/>
      <c r="FZ51" s="246"/>
      <c r="GA51" s="246"/>
      <c r="GB51" s="246"/>
      <c r="GC51" s="246"/>
      <c r="GD51" s="246"/>
      <c r="GE51" s="246"/>
      <c r="GF51" s="246"/>
      <c r="GG51" s="246"/>
      <c r="GH51" s="246"/>
      <c r="GI51" s="246"/>
      <c r="GJ51" s="246"/>
      <c r="GK51" s="246"/>
      <c r="GL51" s="246"/>
      <c r="GM51" s="246"/>
      <c r="GN51" s="246"/>
      <c r="GO51" s="246"/>
      <c r="GP51" s="246"/>
      <c r="GQ51" s="246"/>
      <c r="GR51" s="246"/>
      <c r="GS51" s="246"/>
      <c r="GT51" s="246"/>
      <c r="GU51" s="246"/>
      <c r="GV51" s="246"/>
      <c r="GW51" s="246"/>
      <c r="GX51" s="246"/>
      <c r="GY51" s="246"/>
      <c r="GZ51" s="246"/>
      <c r="HA51" s="246"/>
      <c r="HB51" s="246"/>
      <c r="HC51" s="246"/>
      <c r="HD51" s="246"/>
      <c r="HE51" s="246"/>
      <c r="HF51" s="246"/>
      <c r="HG51" s="246"/>
      <c r="HH51" s="246"/>
      <c r="HI51" s="246"/>
      <c r="HJ51" s="246"/>
      <c r="HK51" s="246"/>
    </row>
    <row r="52" spans="1:219" ht="12.4" customHeight="1" x14ac:dyDescent="0.2">
      <c r="A52" s="204" t="s">
        <v>721</v>
      </c>
      <c r="B52" s="205" t="str">
        <f t="shared" si="1"/>
        <v>CROMPTON GREAVES CONSUMER ELECTRICALS LIMITED</v>
      </c>
      <c r="C52" s="206" t="s">
        <v>35</v>
      </c>
      <c r="D52" s="206" t="s">
        <v>32</v>
      </c>
      <c r="E52" s="223"/>
      <c r="F52" s="208"/>
      <c r="G52" s="208"/>
      <c r="H52" s="209" t="str">
        <f t="shared" si="2"/>
        <v/>
      </c>
      <c r="I52" s="206" t="s">
        <v>328</v>
      </c>
      <c r="J52" s="206" t="str">
        <f>VLOOKUP(Z52,[1]AP2022!FF:FI,2,0)</f>
        <v>exclude</v>
      </c>
      <c r="K52" s="206" t="str">
        <f>VLOOKUP(Z52,[1]AP2022!FF:FI,4,0)</f>
        <v>ok, sda/sdp</v>
      </c>
      <c r="L52" s="210"/>
      <c r="M52" s="211" t="s">
        <v>722</v>
      </c>
      <c r="N52" s="211" t="s">
        <v>723</v>
      </c>
      <c r="O52" s="211" t="s">
        <v>52</v>
      </c>
      <c r="P52" s="211" t="s">
        <v>724</v>
      </c>
      <c r="Q52" s="225"/>
      <c r="R52" s="38" t="s">
        <v>41</v>
      </c>
      <c r="S52" s="211" t="s">
        <v>725</v>
      </c>
      <c r="T52" s="211" t="s">
        <v>38</v>
      </c>
      <c r="U52" s="38" t="s">
        <v>182</v>
      </c>
      <c r="V52" s="38" t="s">
        <v>726</v>
      </c>
      <c r="W52" s="38" t="s">
        <v>727</v>
      </c>
      <c r="X52" s="37"/>
      <c r="Y52" s="37"/>
      <c r="Z52" s="38" t="s">
        <v>728</v>
      </c>
      <c r="AA52" s="41">
        <v>68747200000</v>
      </c>
      <c r="AB52" s="41">
        <v>54013000000</v>
      </c>
      <c r="AC52" s="41">
        <v>48042300000</v>
      </c>
      <c r="AD52" s="41">
        <v>45219700000</v>
      </c>
      <c r="AE52" s="41">
        <v>68325500000</v>
      </c>
      <c r="AF52" s="41">
        <v>53740600000</v>
      </c>
      <c r="AG52" s="41">
        <v>47921900000</v>
      </c>
      <c r="AH52" s="41">
        <v>45054700000</v>
      </c>
      <c r="AI52" s="38" t="s">
        <v>39</v>
      </c>
      <c r="AJ52" s="38" t="s">
        <v>39</v>
      </c>
      <c r="AK52" s="38" t="s">
        <v>39</v>
      </c>
      <c r="AL52" s="38" t="s">
        <v>39</v>
      </c>
      <c r="AM52" s="41">
        <v>68325500000</v>
      </c>
      <c r="AN52" s="41">
        <v>53740600000</v>
      </c>
      <c r="AO52" s="41">
        <v>47921900000</v>
      </c>
      <c r="AP52" s="41">
        <v>45054700000</v>
      </c>
      <c r="AQ52" s="41">
        <v>421700000</v>
      </c>
      <c r="AR52" s="41">
        <v>272400000</v>
      </c>
      <c r="AS52" s="41">
        <v>120400000</v>
      </c>
      <c r="AT52" s="41">
        <v>165000000</v>
      </c>
      <c r="AU52" s="41">
        <v>-47712900000</v>
      </c>
      <c r="AV52" s="41">
        <v>-37866500000</v>
      </c>
      <c r="AW52" s="41">
        <v>-32786100000</v>
      </c>
      <c r="AX52" s="41">
        <v>-30852500000</v>
      </c>
      <c r="AY52" s="41">
        <v>-785000000</v>
      </c>
      <c r="AZ52" s="41">
        <v>-508600000</v>
      </c>
      <c r="BA52" s="41">
        <v>-230400000</v>
      </c>
      <c r="BB52" s="41">
        <v>-181000000</v>
      </c>
      <c r="BC52" s="41">
        <v>-12281200000</v>
      </c>
      <c r="BD52" s="41">
        <v>-7721600000</v>
      </c>
      <c r="BE52" s="41">
        <v>-7692300000</v>
      </c>
      <c r="BF52" s="41">
        <v>-8178100000</v>
      </c>
      <c r="BG52" s="41">
        <v>7968100000</v>
      </c>
      <c r="BH52" s="41">
        <v>7916300000</v>
      </c>
      <c r="BI52" s="41">
        <v>7333500000</v>
      </c>
      <c r="BJ52" s="41">
        <v>6008100000</v>
      </c>
      <c r="BK52" s="41">
        <v>-1159200000</v>
      </c>
      <c r="BL52" s="41">
        <v>-422900000</v>
      </c>
      <c r="BM52" s="41">
        <v>-296900000</v>
      </c>
      <c r="BN52" s="41">
        <v>-267900000</v>
      </c>
      <c r="BO52" s="41">
        <v>-661500000</v>
      </c>
      <c r="BP52" s="41">
        <v>-407900000</v>
      </c>
      <c r="BQ52" s="41">
        <v>-278000000</v>
      </c>
      <c r="BR52" s="41">
        <v>-248300000</v>
      </c>
      <c r="BS52" s="41">
        <v>-497700000</v>
      </c>
      <c r="BT52" s="41">
        <v>-15000000</v>
      </c>
      <c r="BU52" s="41">
        <v>-18900000</v>
      </c>
      <c r="BV52" s="41">
        <v>-19600000</v>
      </c>
      <c r="BW52" s="41">
        <v>4632100000</v>
      </c>
      <c r="BX52" s="41">
        <v>5783800000</v>
      </c>
      <c r="BY52" s="41">
        <v>6166500000</v>
      </c>
      <c r="BZ52" s="41">
        <v>4963900000</v>
      </c>
      <c r="CA52" s="41">
        <v>22582900000</v>
      </c>
      <c r="CB52" s="41">
        <v>30434200000</v>
      </c>
      <c r="CC52" s="41">
        <v>25795200000</v>
      </c>
      <c r="CD52" s="41">
        <v>17416700000</v>
      </c>
      <c r="CE52" s="41">
        <v>7438500000</v>
      </c>
      <c r="CF52" s="41">
        <v>7210400000</v>
      </c>
      <c r="CG52" s="41">
        <v>5186400000</v>
      </c>
      <c r="CH52" s="41">
        <v>4636100000</v>
      </c>
      <c r="CI52" s="41">
        <v>6705600000</v>
      </c>
      <c r="CJ52" s="41">
        <v>5936000000</v>
      </c>
      <c r="CK52" s="41">
        <v>4608100000</v>
      </c>
      <c r="CL52" s="41">
        <v>4634600000</v>
      </c>
      <c r="CM52" s="41">
        <v>1284800000</v>
      </c>
      <c r="CN52" s="41">
        <v>1417900000</v>
      </c>
      <c r="CO52" s="41">
        <v>1712600000</v>
      </c>
      <c r="CP52" s="41">
        <v>1953400000</v>
      </c>
      <c r="CQ52" s="41">
        <v>6573100000</v>
      </c>
      <c r="CR52" s="41">
        <v>15390200000</v>
      </c>
      <c r="CS52" s="41">
        <v>13736800000</v>
      </c>
      <c r="CT52" s="41">
        <v>5889400000</v>
      </c>
      <c r="CU52" s="41">
        <v>5478300000</v>
      </c>
      <c r="CV52" s="41">
        <v>6238300000</v>
      </c>
      <c r="CW52" s="41">
        <v>7697300000</v>
      </c>
      <c r="CX52" s="41">
        <v>5408200000</v>
      </c>
      <c r="CY52" s="41">
        <v>420400000</v>
      </c>
      <c r="CZ52" s="41">
        <v>429700000</v>
      </c>
      <c r="DA52" s="41">
        <v>302400000</v>
      </c>
      <c r="DB52" s="41">
        <v>359300000</v>
      </c>
      <c r="DC52" s="41">
        <v>56544300000</v>
      </c>
      <c r="DD52" s="41">
        <v>64485900000</v>
      </c>
      <c r="DE52" s="41">
        <v>35974300000</v>
      </c>
      <c r="DF52" s="41">
        <v>27518200000</v>
      </c>
      <c r="DG52" s="213"/>
      <c r="DH52" s="214">
        <f t="shared" si="3"/>
        <v>68325500000</v>
      </c>
      <c r="DI52" s="214">
        <f t="shared" si="4"/>
        <v>-47712900000</v>
      </c>
      <c r="DJ52" s="214">
        <f t="shared" si="5"/>
        <v>-13066200000</v>
      </c>
      <c r="DK52" s="214">
        <f t="shared" si="6"/>
        <v>-1159200000</v>
      </c>
      <c r="DL52" s="214">
        <f t="shared" si="7"/>
        <v>6387200000</v>
      </c>
      <c r="DM52" s="215">
        <f t="shared" si="8"/>
        <v>9.3481935734096341E-2</v>
      </c>
      <c r="DN52" s="215">
        <f t="shared" si="9"/>
        <v>0.10312197783923679</v>
      </c>
      <c r="DO52" s="216">
        <f t="shared" si="10"/>
        <v>-785000000</v>
      </c>
      <c r="DP52" s="214">
        <f t="shared" si="11"/>
        <v>7324450000</v>
      </c>
      <c r="DQ52" s="214">
        <f t="shared" si="12"/>
        <v>425050000</v>
      </c>
      <c r="DR52" s="217"/>
      <c r="DS52" s="214">
        <f t="shared" si="13"/>
        <v>53740600000</v>
      </c>
      <c r="DT52" s="214">
        <f t="shared" si="14"/>
        <v>-37866500000</v>
      </c>
      <c r="DU52" s="214">
        <f t="shared" si="15"/>
        <v>-8230200000</v>
      </c>
      <c r="DV52" s="214">
        <f t="shared" si="16"/>
        <v>-422900000</v>
      </c>
      <c r="DW52" s="214">
        <f t="shared" si="17"/>
        <v>7221000000</v>
      </c>
      <c r="DX52" s="215">
        <f t="shared" si="18"/>
        <v>0.13436768476719649</v>
      </c>
      <c r="DY52" s="215">
        <f t="shared" si="19"/>
        <v>0.15522489445309073</v>
      </c>
      <c r="DZ52" s="218">
        <f t="shared" si="20"/>
        <v>-508600000</v>
      </c>
      <c r="EA52" s="214">
        <f t="shared" si="21"/>
        <v>6198400000</v>
      </c>
      <c r="EB52" s="214">
        <f t="shared" si="22"/>
        <v>366050000</v>
      </c>
      <c r="EC52" s="217"/>
      <c r="ED52" s="214">
        <f t="shared" si="23"/>
        <v>47921900000</v>
      </c>
      <c r="EE52" s="214">
        <f t="shared" si="24"/>
        <v>-32786100000</v>
      </c>
      <c r="EF52" s="214">
        <f t="shared" si="25"/>
        <v>-7922700000</v>
      </c>
      <c r="EG52" s="214">
        <f t="shared" si="26"/>
        <v>-296900000</v>
      </c>
      <c r="EH52" s="214">
        <f t="shared" si="27"/>
        <v>6916200000</v>
      </c>
      <c r="EI52" s="215">
        <f t="shared" si="28"/>
        <v>0.14432232444873846</v>
      </c>
      <c r="EJ52" s="215">
        <f t="shared" si="29"/>
        <v>0.16866435641874178</v>
      </c>
      <c r="EK52" s="218">
        <f t="shared" si="30"/>
        <v>-230400000</v>
      </c>
      <c r="EL52" s="214">
        <f t="shared" si="31"/>
        <v>4911250000</v>
      </c>
      <c r="EM52" s="214">
        <f t="shared" si="32"/>
        <v>330850000</v>
      </c>
      <c r="EN52" s="217"/>
      <c r="EO52" s="219">
        <f t="shared" si="43"/>
        <v>56662666666.666664</v>
      </c>
      <c r="EP52" s="219">
        <f t="shared" si="43"/>
        <v>-39455166666.666664</v>
      </c>
      <c r="EQ52" s="219">
        <f t="shared" si="43"/>
        <v>-9739700000</v>
      </c>
      <c r="ER52" s="219">
        <f t="shared" si="43"/>
        <v>-626333333.33333337</v>
      </c>
      <c r="ES52" s="219">
        <f t="shared" si="33"/>
        <v>6841466666.666667</v>
      </c>
      <c r="ET52" s="220">
        <f t="shared" si="34"/>
        <v>0.1207402875497094</v>
      </c>
      <c r="EU52" s="221">
        <f t="shared" si="35"/>
        <v>0.13732039105173435</v>
      </c>
      <c r="EV52" s="219">
        <f t="shared" si="36"/>
        <v>508000000</v>
      </c>
      <c r="EW52" s="219">
        <f t="shared" si="37"/>
        <v>6144700000</v>
      </c>
      <c r="EX52" s="219">
        <f t="shared" si="37"/>
        <v>373983333.33333331</v>
      </c>
      <c r="EY52" s="208"/>
      <c r="EZ52" s="222" t="str">
        <f t="shared" si="38"/>
        <v>完整</v>
      </c>
      <c r="FA52" s="222" t="str">
        <f t="shared" si="39"/>
        <v>完整</v>
      </c>
      <c r="FB52" s="222" t="str">
        <f t="shared" si="40"/>
        <v>完整</v>
      </c>
      <c r="FC52" s="222" t="str">
        <f t="shared" si="41"/>
        <v>选择</v>
      </c>
      <c r="FD52" s="222" t="str">
        <f t="shared" si="42"/>
        <v>选择</v>
      </c>
      <c r="FE52" s="208"/>
      <c r="FF52" s="208"/>
      <c r="FG52" s="208"/>
      <c r="FH52" s="208"/>
      <c r="FI52" s="208"/>
      <c r="FJ52" s="208"/>
      <c r="FK52" s="208"/>
      <c r="FL52" s="208"/>
      <c r="FM52" s="208"/>
      <c r="FN52" s="208"/>
      <c r="FO52" s="208"/>
      <c r="FP52" s="208"/>
      <c r="FQ52" s="208"/>
      <c r="FR52" s="208"/>
      <c r="FS52" s="208"/>
      <c r="FT52" s="208"/>
      <c r="FU52" s="208"/>
      <c r="FV52" s="208"/>
      <c r="FW52" s="208"/>
      <c r="FX52" s="208"/>
      <c r="FY52" s="208"/>
      <c r="FZ52" s="208"/>
      <c r="GA52" s="208"/>
      <c r="GB52" s="208"/>
      <c r="GC52" s="208"/>
      <c r="GD52" s="208"/>
      <c r="GE52" s="208"/>
      <c r="GF52" s="208"/>
      <c r="GG52" s="208"/>
      <c r="GH52" s="208"/>
      <c r="GI52" s="208"/>
      <c r="GJ52" s="208"/>
      <c r="GK52" s="208"/>
      <c r="GL52" s="208"/>
      <c r="GM52" s="208"/>
      <c r="GN52" s="208"/>
      <c r="GO52" s="208"/>
      <c r="GP52" s="208"/>
      <c r="GQ52" s="208"/>
      <c r="GR52" s="208"/>
      <c r="GS52" s="208"/>
      <c r="GT52" s="208"/>
      <c r="GU52" s="208"/>
      <c r="GV52" s="208"/>
      <c r="GW52" s="208"/>
      <c r="GX52" s="208"/>
      <c r="GY52" s="208"/>
      <c r="GZ52" s="208"/>
      <c r="HA52" s="208"/>
      <c r="HB52" s="208"/>
      <c r="HC52" s="208"/>
      <c r="HD52" s="208"/>
      <c r="HE52" s="208"/>
      <c r="HF52" s="208"/>
      <c r="HG52" s="208"/>
      <c r="HH52" s="208"/>
      <c r="HI52" s="208"/>
      <c r="HJ52" s="208"/>
      <c r="HK52" s="208"/>
    </row>
    <row r="53" spans="1:219" ht="12.4" customHeight="1" x14ac:dyDescent="0.2">
      <c r="A53" s="204" t="s">
        <v>729</v>
      </c>
      <c r="B53" s="205" t="str">
        <f t="shared" si="1"/>
        <v>SINFONIA TECHNOLOGY CO LTD</v>
      </c>
      <c r="C53" s="206" t="s">
        <v>35</v>
      </c>
      <c r="D53" s="206" t="s">
        <v>32</v>
      </c>
      <c r="E53" s="223"/>
      <c r="F53" s="208"/>
      <c r="G53" s="208"/>
      <c r="H53" s="209" t="str">
        <f t="shared" si="2"/>
        <v/>
      </c>
      <c r="I53" s="206" t="s">
        <v>328</v>
      </c>
      <c r="J53" s="206" t="str">
        <f>VLOOKUP(Z53,[1]AP2022!FF:FI,2,0)</f>
        <v>exclude</v>
      </c>
      <c r="K53" s="206" t="str">
        <f>VLOOKUP(Z53,[1]AP2022!FF:FI,4,0)</f>
        <v>ok, sda/sdp</v>
      </c>
      <c r="L53" s="210"/>
      <c r="M53" s="211" t="s">
        <v>730</v>
      </c>
      <c r="N53" s="211" t="s">
        <v>731</v>
      </c>
      <c r="O53" s="211" t="s">
        <v>36</v>
      </c>
      <c r="P53" s="211" t="s">
        <v>732</v>
      </c>
      <c r="Q53" s="225"/>
      <c r="R53" s="38" t="s">
        <v>37</v>
      </c>
      <c r="S53" s="211" t="s">
        <v>733</v>
      </c>
      <c r="T53" s="211" t="s">
        <v>38</v>
      </c>
      <c r="U53" s="38" t="s">
        <v>182</v>
      </c>
      <c r="V53" s="38" t="s">
        <v>734</v>
      </c>
      <c r="W53" s="38" t="s">
        <v>735</v>
      </c>
      <c r="X53" s="38" t="s">
        <v>736</v>
      </c>
      <c r="Y53" s="37"/>
      <c r="Z53" s="38" t="s">
        <v>737</v>
      </c>
      <c r="AA53" s="41">
        <v>108808000000</v>
      </c>
      <c r="AB53" s="41">
        <v>94585000000</v>
      </c>
      <c r="AC53" s="41">
        <v>87312000000</v>
      </c>
      <c r="AD53" s="41">
        <v>89757000000</v>
      </c>
      <c r="AE53" s="41">
        <v>108808000000</v>
      </c>
      <c r="AF53" s="41">
        <v>94585000000</v>
      </c>
      <c r="AG53" s="41">
        <v>87312000000</v>
      </c>
      <c r="AH53" s="41">
        <v>89757000000</v>
      </c>
      <c r="AI53" s="38" t="s">
        <v>39</v>
      </c>
      <c r="AJ53" s="38" t="s">
        <v>39</v>
      </c>
      <c r="AK53" s="38" t="s">
        <v>39</v>
      </c>
      <c r="AL53" s="38" t="s">
        <v>39</v>
      </c>
      <c r="AM53" s="41">
        <v>108808000000</v>
      </c>
      <c r="AN53" s="41">
        <v>94585000000</v>
      </c>
      <c r="AO53" s="41">
        <v>87312000000</v>
      </c>
      <c r="AP53" s="41">
        <v>89757000000</v>
      </c>
      <c r="AQ53" s="38" t="s">
        <v>39</v>
      </c>
      <c r="AR53" s="38" t="s">
        <v>39</v>
      </c>
      <c r="AS53" s="38" t="s">
        <v>39</v>
      </c>
      <c r="AT53" s="38" t="s">
        <v>39</v>
      </c>
      <c r="AU53" s="41">
        <v>-76887000000</v>
      </c>
      <c r="AV53" s="41">
        <v>-68701000000</v>
      </c>
      <c r="AW53" s="41">
        <v>-65116000000</v>
      </c>
      <c r="AX53" s="41">
        <v>-67599000000</v>
      </c>
      <c r="AY53" s="41">
        <v>-3894000000</v>
      </c>
      <c r="AZ53" s="41">
        <v>-2888000000</v>
      </c>
      <c r="BA53" s="41">
        <v>-2710000000</v>
      </c>
      <c r="BB53" s="41">
        <v>-3080000000</v>
      </c>
      <c r="BC53" s="41">
        <v>-13168000000</v>
      </c>
      <c r="BD53" s="41">
        <v>-12278000000</v>
      </c>
      <c r="BE53" s="41">
        <v>-11425000000</v>
      </c>
      <c r="BF53" s="41">
        <v>-12973000000</v>
      </c>
      <c r="BG53" s="41">
        <v>14859000000</v>
      </c>
      <c r="BH53" s="41">
        <v>10718000000</v>
      </c>
      <c r="BI53" s="41">
        <v>8061000000</v>
      </c>
      <c r="BJ53" s="41">
        <v>6105000000</v>
      </c>
      <c r="BK53" s="41">
        <v>-3233000000</v>
      </c>
      <c r="BL53" s="41">
        <v>-3203000000</v>
      </c>
      <c r="BM53" s="41">
        <v>-3170000000</v>
      </c>
      <c r="BN53" s="41">
        <v>-3098000000</v>
      </c>
      <c r="BO53" s="41">
        <v>-3233000000</v>
      </c>
      <c r="BP53" s="41">
        <v>-3203000000</v>
      </c>
      <c r="BQ53" s="41">
        <v>-3170000000</v>
      </c>
      <c r="BR53" s="41">
        <v>-3098000000</v>
      </c>
      <c r="BS53" s="41">
        <v>0</v>
      </c>
      <c r="BT53" s="41">
        <v>0</v>
      </c>
      <c r="BU53" s="41">
        <v>0</v>
      </c>
      <c r="BV53" s="41">
        <v>0</v>
      </c>
      <c r="BW53" s="41">
        <v>8098000000</v>
      </c>
      <c r="BX53" s="41">
        <v>5593000000</v>
      </c>
      <c r="BY53" s="41">
        <v>3677000000</v>
      </c>
      <c r="BZ53" s="41">
        <v>1688000000</v>
      </c>
      <c r="CA53" s="41">
        <v>74297000000</v>
      </c>
      <c r="CB53" s="41">
        <v>67803000000</v>
      </c>
      <c r="CC53" s="41">
        <v>58888000000</v>
      </c>
      <c r="CD53" s="41">
        <v>57090000000</v>
      </c>
      <c r="CE53" s="41">
        <v>26774000000</v>
      </c>
      <c r="CF53" s="41">
        <v>23576000000</v>
      </c>
      <c r="CG53" s="41">
        <v>16187000000</v>
      </c>
      <c r="CH53" s="41">
        <v>18459000000</v>
      </c>
      <c r="CI53" s="41">
        <v>37251000000</v>
      </c>
      <c r="CJ53" s="41">
        <v>34801000000</v>
      </c>
      <c r="CK53" s="41">
        <v>29526000000</v>
      </c>
      <c r="CL53" s="41">
        <v>30225000000</v>
      </c>
      <c r="CM53" s="41">
        <v>778000000</v>
      </c>
      <c r="CN53" s="41">
        <v>692000000</v>
      </c>
      <c r="CO53" s="41">
        <v>816000000</v>
      </c>
      <c r="CP53" s="41">
        <v>784000000</v>
      </c>
      <c r="CQ53" s="41">
        <v>9494000000</v>
      </c>
      <c r="CR53" s="41">
        <v>8734000000</v>
      </c>
      <c r="CS53" s="41">
        <v>12359000000</v>
      </c>
      <c r="CT53" s="41">
        <v>7622000000</v>
      </c>
      <c r="CU53" s="38" t="s">
        <v>39</v>
      </c>
      <c r="CV53" s="38" t="s">
        <v>39</v>
      </c>
      <c r="CW53" s="38" t="s">
        <v>39</v>
      </c>
      <c r="CX53" s="38" t="s">
        <v>39</v>
      </c>
      <c r="CY53" s="38" t="s">
        <v>39</v>
      </c>
      <c r="CZ53" s="38" t="s">
        <v>39</v>
      </c>
      <c r="DA53" s="38" t="s">
        <v>39</v>
      </c>
      <c r="DB53" s="38" t="s">
        <v>39</v>
      </c>
      <c r="DC53" s="41">
        <v>127321000000</v>
      </c>
      <c r="DD53" s="41">
        <v>116801000000</v>
      </c>
      <c r="DE53" s="41">
        <v>109353000000</v>
      </c>
      <c r="DF53" s="41">
        <v>103835000000</v>
      </c>
      <c r="DG53" s="213"/>
      <c r="DH53" s="214">
        <f t="shared" si="3"/>
        <v>108808000000</v>
      </c>
      <c r="DI53" s="214">
        <f t="shared" si="4"/>
        <v>-76887000000</v>
      </c>
      <c r="DJ53" s="214">
        <f t="shared" si="5"/>
        <v>-17062000000</v>
      </c>
      <c r="DK53" s="214">
        <f t="shared" si="6"/>
        <v>-3233000000</v>
      </c>
      <c r="DL53" s="214">
        <f t="shared" si="7"/>
        <v>11626000000</v>
      </c>
      <c r="DM53" s="215">
        <f t="shared" si="8"/>
        <v>0.10684876112050584</v>
      </c>
      <c r="DN53" s="215">
        <f t="shared" si="9"/>
        <v>0.11963120742524336</v>
      </c>
      <c r="DO53" s="216">
        <f t="shared" si="10"/>
        <v>-3894000000</v>
      </c>
      <c r="DP53" s="214">
        <f t="shared" si="11"/>
        <v>25175000000</v>
      </c>
      <c r="DQ53" s="214" t="e">
        <f t="shared" si="12"/>
        <v>#VALUE!</v>
      </c>
      <c r="DR53" s="217"/>
      <c r="DS53" s="214">
        <f t="shared" si="13"/>
        <v>94585000000</v>
      </c>
      <c r="DT53" s="214">
        <f t="shared" si="14"/>
        <v>-68701000000</v>
      </c>
      <c r="DU53" s="214">
        <f t="shared" si="15"/>
        <v>-15166000000</v>
      </c>
      <c r="DV53" s="214">
        <f t="shared" si="16"/>
        <v>-3203000000</v>
      </c>
      <c r="DW53" s="214">
        <f t="shared" si="17"/>
        <v>7515000000</v>
      </c>
      <c r="DX53" s="215">
        <f t="shared" si="18"/>
        <v>7.9452344452080145E-2</v>
      </c>
      <c r="DY53" s="215">
        <f t="shared" si="19"/>
        <v>8.6309865625358903E-2</v>
      </c>
      <c r="DZ53" s="218">
        <f t="shared" si="20"/>
        <v>-2888000000</v>
      </c>
      <c r="EA53" s="214">
        <f t="shared" si="21"/>
        <v>19881500000</v>
      </c>
      <c r="EB53" s="214" t="e">
        <f t="shared" si="22"/>
        <v>#VALUE!</v>
      </c>
      <c r="EC53" s="217"/>
      <c r="ED53" s="214">
        <f t="shared" si="23"/>
        <v>87312000000</v>
      </c>
      <c r="EE53" s="214">
        <f t="shared" si="24"/>
        <v>-65116000000</v>
      </c>
      <c r="EF53" s="214">
        <f t="shared" si="25"/>
        <v>-14135000000</v>
      </c>
      <c r="EG53" s="214">
        <f t="shared" si="26"/>
        <v>-3170000000</v>
      </c>
      <c r="EH53" s="214">
        <f t="shared" si="27"/>
        <v>4891000000</v>
      </c>
      <c r="EI53" s="215">
        <f t="shared" si="28"/>
        <v>5.6017500458127173E-2</v>
      </c>
      <c r="EJ53" s="215">
        <f t="shared" si="29"/>
        <v>5.9341672631974859E-2</v>
      </c>
      <c r="EK53" s="218">
        <f t="shared" si="30"/>
        <v>-2710000000</v>
      </c>
      <c r="EL53" s="214">
        <f t="shared" si="31"/>
        <v>17323000000</v>
      </c>
      <c r="EM53" s="214" t="e">
        <f t="shared" si="32"/>
        <v>#VALUE!</v>
      </c>
      <c r="EN53" s="217"/>
      <c r="EO53" s="219">
        <f t="shared" si="43"/>
        <v>96901666666.666672</v>
      </c>
      <c r="EP53" s="219">
        <f t="shared" si="43"/>
        <v>-70234666666.666672</v>
      </c>
      <c r="EQ53" s="219">
        <f t="shared" si="43"/>
        <v>-15454333333.333334</v>
      </c>
      <c r="ER53" s="219">
        <f t="shared" si="43"/>
        <v>-3202000000</v>
      </c>
      <c r="ES53" s="219">
        <f t="shared" si="33"/>
        <v>8010666666.666666</v>
      </c>
      <c r="ET53" s="220">
        <f t="shared" si="34"/>
        <v>8.2667996766481469E-2</v>
      </c>
      <c r="EU53" s="221">
        <f t="shared" si="35"/>
        <v>9.0117859700832095E-2</v>
      </c>
      <c r="EV53" s="219">
        <f t="shared" si="36"/>
        <v>3164000000</v>
      </c>
      <c r="EW53" s="219">
        <f t="shared" si="37"/>
        <v>20793166666.666668</v>
      </c>
      <c r="EX53" s="219" t="e">
        <f t="shared" si="37"/>
        <v>#VALUE!</v>
      </c>
      <c r="EY53" s="208"/>
      <c r="EZ53" s="222" t="str">
        <f t="shared" si="38"/>
        <v>完整</v>
      </c>
      <c r="FA53" s="222" t="str">
        <f t="shared" si="39"/>
        <v>完整</v>
      </c>
      <c r="FB53" s="222" t="str">
        <f t="shared" si="40"/>
        <v>完整</v>
      </c>
      <c r="FC53" s="222" t="str">
        <f t="shared" si="41"/>
        <v>选择</v>
      </c>
      <c r="FD53" s="222" t="str">
        <f t="shared" si="42"/>
        <v>选择</v>
      </c>
      <c r="FE53" s="208"/>
      <c r="FF53" s="208"/>
      <c r="FG53" s="208"/>
      <c r="FH53" s="208"/>
      <c r="FI53" s="208"/>
      <c r="FJ53" s="208"/>
      <c r="FK53" s="208"/>
      <c r="FL53" s="208"/>
      <c r="FM53" s="208"/>
      <c r="FN53" s="208"/>
      <c r="FO53" s="208"/>
      <c r="FP53" s="208"/>
      <c r="FQ53" s="208"/>
      <c r="FR53" s="208"/>
      <c r="FS53" s="208"/>
      <c r="FT53" s="208"/>
      <c r="FU53" s="208"/>
      <c r="FV53" s="208"/>
      <c r="FW53" s="208"/>
      <c r="FX53" s="208"/>
      <c r="FY53" s="208"/>
      <c r="FZ53" s="208"/>
      <c r="GA53" s="208"/>
      <c r="GB53" s="208"/>
      <c r="GC53" s="208"/>
      <c r="GD53" s="208"/>
      <c r="GE53" s="208"/>
      <c r="GF53" s="208"/>
      <c r="GG53" s="208"/>
      <c r="GH53" s="208"/>
      <c r="GI53" s="208"/>
      <c r="GJ53" s="208"/>
      <c r="GK53" s="208"/>
      <c r="GL53" s="208"/>
      <c r="GM53" s="208"/>
      <c r="GN53" s="208"/>
      <c r="GO53" s="208"/>
      <c r="GP53" s="208"/>
      <c r="GQ53" s="208"/>
      <c r="GR53" s="208"/>
      <c r="GS53" s="208"/>
      <c r="GT53" s="208"/>
      <c r="GU53" s="208"/>
      <c r="GV53" s="208"/>
      <c r="GW53" s="208"/>
      <c r="GX53" s="208"/>
      <c r="GY53" s="208"/>
      <c r="GZ53" s="208"/>
      <c r="HA53" s="208"/>
      <c r="HB53" s="208"/>
      <c r="HC53" s="208"/>
      <c r="HD53" s="208"/>
      <c r="HE53" s="208"/>
      <c r="HF53" s="208"/>
      <c r="HG53" s="208"/>
      <c r="HH53" s="208"/>
      <c r="HI53" s="208"/>
      <c r="HJ53" s="208"/>
      <c r="HK53" s="208"/>
    </row>
    <row r="54" spans="1:219" ht="12.4" customHeight="1" x14ac:dyDescent="0.2">
      <c r="A54" s="204" t="s">
        <v>738</v>
      </c>
      <c r="B54" s="205" t="str">
        <f t="shared" si="1"/>
        <v>KEHUA DATA CO.,LTD.</v>
      </c>
      <c r="C54" s="206" t="s">
        <v>35</v>
      </c>
      <c r="D54" s="206" t="s">
        <v>32</v>
      </c>
      <c r="E54" s="223"/>
      <c r="F54" s="244"/>
      <c r="G54" s="245"/>
      <c r="H54" s="209" t="str">
        <f t="shared" si="2"/>
        <v/>
      </c>
      <c r="I54" s="206" t="s">
        <v>328</v>
      </c>
      <c r="J54" s="206" t="str">
        <f>VLOOKUP(Z54,[1]AP2022!FF:FI,2,0)</f>
        <v>exclude</v>
      </c>
      <c r="K54" s="206" t="str">
        <f>VLOOKUP(Z54,[1]AP2022!FF:FI,4,0)</f>
        <v>ok, sda/sdp</v>
      </c>
      <c r="L54" s="210"/>
      <c r="M54" s="211" t="s">
        <v>739</v>
      </c>
      <c r="N54" s="211" t="s">
        <v>740</v>
      </c>
      <c r="O54" s="211" t="s">
        <v>46</v>
      </c>
      <c r="P54" s="211" t="s">
        <v>741</v>
      </c>
      <c r="Q54" s="225"/>
      <c r="R54" s="38" t="s">
        <v>48</v>
      </c>
      <c r="S54" s="211" t="s">
        <v>742</v>
      </c>
      <c r="T54" s="211" t="s">
        <v>38</v>
      </c>
      <c r="U54" s="38" t="s">
        <v>182</v>
      </c>
      <c r="V54" s="38" t="s">
        <v>743</v>
      </c>
      <c r="W54" s="38" t="s">
        <v>744</v>
      </c>
      <c r="X54" s="38" t="s">
        <v>745</v>
      </c>
      <c r="Y54" s="38" t="s">
        <v>746</v>
      </c>
      <c r="Z54" s="38" t="s">
        <v>747</v>
      </c>
      <c r="AA54" s="41">
        <v>5700355000</v>
      </c>
      <c r="AB54" s="41">
        <v>4883807000</v>
      </c>
      <c r="AC54" s="41">
        <v>4195731000</v>
      </c>
      <c r="AD54" s="41">
        <v>3892385000</v>
      </c>
      <c r="AE54" s="41">
        <v>5582868000</v>
      </c>
      <c r="AF54" s="41">
        <v>4797992000</v>
      </c>
      <c r="AG54" s="41">
        <v>4114300000</v>
      </c>
      <c r="AH54" s="41">
        <v>3777571000</v>
      </c>
      <c r="AI54" s="41">
        <v>-24478000</v>
      </c>
      <c r="AJ54" s="41">
        <v>-24082000</v>
      </c>
      <c r="AK54" s="41">
        <v>-21767000</v>
      </c>
      <c r="AL54" s="41">
        <v>-23472000</v>
      </c>
      <c r="AM54" s="41">
        <v>5558390000</v>
      </c>
      <c r="AN54" s="41">
        <v>4773910000</v>
      </c>
      <c r="AO54" s="41">
        <v>4092533000</v>
      </c>
      <c r="AP54" s="41">
        <v>3754099000</v>
      </c>
      <c r="AQ54" s="41">
        <v>141965000</v>
      </c>
      <c r="AR54" s="41">
        <v>109897000</v>
      </c>
      <c r="AS54" s="41">
        <v>103198000</v>
      </c>
      <c r="AT54" s="41">
        <v>138286000</v>
      </c>
      <c r="AU54" s="41">
        <v>-3541949000</v>
      </c>
      <c r="AV54" s="41">
        <v>-3058407000</v>
      </c>
      <c r="AW54" s="41">
        <v>-2523037000</v>
      </c>
      <c r="AX54" s="41">
        <v>-2434009000</v>
      </c>
      <c r="AY54" s="38" t="s">
        <v>39</v>
      </c>
      <c r="AZ54" s="38" t="s">
        <v>39</v>
      </c>
      <c r="BA54" s="38" t="s">
        <v>39</v>
      </c>
      <c r="BB54" s="38" t="s">
        <v>39</v>
      </c>
      <c r="BC54" s="41">
        <v>-1097221000</v>
      </c>
      <c r="BD54" s="41">
        <v>-908131000</v>
      </c>
      <c r="BE54" s="41">
        <v>-792891000</v>
      </c>
      <c r="BF54" s="41">
        <v>-808783000</v>
      </c>
      <c r="BG54" s="41">
        <v>1061185000</v>
      </c>
      <c r="BH54" s="41">
        <v>917269000</v>
      </c>
      <c r="BI54" s="41">
        <v>879803000</v>
      </c>
      <c r="BJ54" s="41">
        <v>649593000</v>
      </c>
      <c r="BK54" s="41">
        <v>-549382000</v>
      </c>
      <c r="BL54" s="41">
        <v>-365707000</v>
      </c>
      <c r="BM54" s="41">
        <v>-316470000</v>
      </c>
      <c r="BN54" s="41">
        <v>-299919000</v>
      </c>
      <c r="BO54" s="41">
        <v>-462848000</v>
      </c>
      <c r="BP54" s="41">
        <v>-295047000</v>
      </c>
      <c r="BQ54" s="41">
        <v>-240826000</v>
      </c>
      <c r="BR54" s="41">
        <v>-168083000</v>
      </c>
      <c r="BS54" s="41">
        <v>-86534000</v>
      </c>
      <c r="BT54" s="41">
        <v>-70660000</v>
      </c>
      <c r="BU54" s="41">
        <v>-75644000</v>
      </c>
      <c r="BV54" s="41">
        <v>-131836000</v>
      </c>
      <c r="BW54" s="41">
        <v>248365000</v>
      </c>
      <c r="BX54" s="41">
        <v>438692000</v>
      </c>
      <c r="BY54" s="41">
        <v>381889000</v>
      </c>
      <c r="BZ54" s="41">
        <v>207164000</v>
      </c>
      <c r="CA54" s="41">
        <v>4438516000</v>
      </c>
      <c r="CB54" s="41">
        <v>3845167000</v>
      </c>
      <c r="CC54" s="41">
        <v>3403883000</v>
      </c>
      <c r="CD54" s="41">
        <v>3266178000</v>
      </c>
      <c r="CE54" s="41">
        <v>980917000</v>
      </c>
      <c r="CF54" s="41">
        <v>469648000</v>
      </c>
      <c r="CG54" s="41">
        <v>427927000</v>
      </c>
      <c r="CH54" s="41">
        <v>418203000</v>
      </c>
      <c r="CI54" s="41">
        <v>2084208000</v>
      </c>
      <c r="CJ54" s="41">
        <v>2058082000</v>
      </c>
      <c r="CK54" s="41">
        <v>1703565000</v>
      </c>
      <c r="CL54" s="41">
        <v>1611912000</v>
      </c>
      <c r="CM54" s="41">
        <v>581917000</v>
      </c>
      <c r="CN54" s="41">
        <v>537639000</v>
      </c>
      <c r="CO54" s="41">
        <v>454973000</v>
      </c>
      <c r="CP54" s="41">
        <v>362251000</v>
      </c>
      <c r="CQ54" s="41">
        <v>608461000</v>
      </c>
      <c r="CR54" s="41">
        <v>728404000</v>
      </c>
      <c r="CS54" s="41">
        <v>772334000</v>
      </c>
      <c r="CT54" s="41">
        <v>825800000</v>
      </c>
      <c r="CU54" s="41">
        <v>20940000</v>
      </c>
      <c r="CV54" s="41">
        <v>263165000</v>
      </c>
      <c r="CW54" s="41">
        <v>0</v>
      </c>
      <c r="CX54" s="41">
        <v>180000000</v>
      </c>
      <c r="CY54" s="41">
        <v>499605000</v>
      </c>
      <c r="CZ54" s="41">
        <v>752077000</v>
      </c>
      <c r="DA54" s="41">
        <v>991531000</v>
      </c>
      <c r="DB54" s="41">
        <v>1484072000</v>
      </c>
      <c r="DC54" s="41">
        <v>9977763000</v>
      </c>
      <c r="DD54" s="41">
        <v>9571292000</v>
      </c>
      <c r="DE54" s="41">
        <v>8329230000</v>
      </c>
      <c r="DF54" s="41">
        <v>7831790000</v>
      </c>
      <c r="DG54" s="213"/>
      <c r="DH54" s="214">
        <f t="shared" si="3"/>
        <v>5558390000</v>
      </c>
      <c r="DI54" s="214">
        <f t="shared" si="4"/>
        <v>-3541949000</v>
      </c>
      <c r="DJ54" s="214">
        <f t="shared" si="5"/>
        <v>-1097221000</v>
      </c>
      <c r="DK54" s="214">
        <f t="shared" si="6"/>
        <v>-549382000</v>
      </c>
      <c r="DL54" s="214">
        <f t="shared" si="7"/>
        <v>369838000</v>
      </c>
      <c r="DM54" s="215">
        <f t="shared" si="8"/>
        <v>6.653689287725402E-2</v>
      </c>
      <c r="DN54" s="215">
        <f t="shared" si="9"/>
        <v>7.1279617126319639E-2</v>
      </c>
      <c r="DO54" s="216" t="str">
        <f t="shared" si="10"/>
        <v>n.a.</v>
      </c>
      <c r="DP54" s="214">
        <f t="shared" si="11"/>
        <v>725282500</v>
      </c>
      <c r="DQ54" s="214">
        <f t="shared" si="12"/>
        <v>625841000</v>
      </c>
      <c r="DR54" s="217"/>
      <c r="DS54" s="214">
        <f t="shared" si="13"/>
        <v>4773910000</v>
      </c>
      <c r="DT54" s="214">
        <f t="shared" si="14"/>
        <v>-3058407000</v>
      </c>
      <c r="DU54" s="214">
        <f t="shared" si="15"/>
        <v>-908131000</v>
      </c>
      <c r="DV54" s="214">
        <f t="shared" si="16"/>
        <v>-365707000</v>
      </c>
      <c r="DW54" s="214">
        <f t="shared" si="17"/>
        <v>441665000</v>
      </c>
      <c r="DX54" s="215">
        <f t="shared" si="18"/>
        <v>9.2516406886598193E-2</v>
      </c>
      <c r="DY54" s="215">
        <f t="shared" si="19"/>
        <v>0.10194829701459636</v>
      </c>
      <c r="DZ54" s="218" t="str">
        <f t="shared" si="20"/>
        <v>n.a.</v>
      </c>
      <c r="EA54" s="214">
        <f t="shared" si="21"/>
        <v>448787500</v>
      </c>
      <c r="EB54" s="214">
        <f t="shared" si="22"/>
        <v>871804000</v>
      </c>
      <c r="EC54" s="217"/>
      <c r="ED54" s="214">
        <f t="shared" si="23"/>
        <v>4092533000</v>
      </c>
      <c r="EE54" s="214">
        <f t="shared" si="24"/>
        <v>-2523037000</v>
      </c>
      <c r="EF54" s="214">
        <f t="shared" si="25"/>
        <v>-792891000</v>
      </c>
      <c r="EG54" s="214">
        <f t="shared" si="26"/>
        <v>-316470000</v>
      </c>
      <c r="EH54" s="214">
        <f t="shared" si="27"/>
        <v>460135000</v>
      </c>
      <c r="EI54" s="215">
        <f t="shared" si="28"/>
        <v>0.11243281361445344</v>
      </c>
      <c r="EJ54" s="215">
        <f t="shared" si="29"/>
        <v>0.12667527071647985</v>
      </c>
      <c r="EK54" s="218" t="str">
        <f t="shared" si="30"/>
        <v>n.a.</v>
      </c>
      <c r="EL54" s="214">
        <f t="shared" si="31"/>
        <v>423065000</v>
      </c>
      <c r="EM54" s="214">
        <f t="shared" si="32"/>
        <v>1237801500</v>
      </c>
      <c r="EN54" s="217"/>
      <c r="EO54" s="219">
        <f t="shared" si="43"/>
        <v>4808277666.666667</v>
      </c>
      <c r="EP54" s="219">
        <f t="shared" si="43"/>
        <v>-3041131000</v>
      </c>
      <c r="EQ54" s="219">
        <f t="shared" si="43"/>
        <v>-932747666.66666663</v>
      </c>
      <c r="ER54" s="219">
        <f t="shared" si="43"/>
        <v>-410519666.66666669</v>
      </c>
      <c r="ES54" s="219">
        <f t="shared" si="33"/>
        <v>423879333.33333367</v>
      </c>
      <c r="ET54" s="220">
        <f t="shared" si="34"/>
        <v>8.8156167908495092E-2</v>
      </c>
      <c r="EU54" s="221">
        <f t="shared" si="35"/>
        <v>9.6679019812296638E-2</v>
      </c>
      <c r="EV54" s="219" t="e">
        <f t="shared" si="36"/>
        <v>#VALUE!</v>
      </c>
      <c r="EW54" s="219">
        <f t="shared" si="37"/>
        <v>532378333.33333331</v>
      </c>
      <c r="EX54" s="219">
        <f t="shared" si="37"/>
        <v>911815500</v>
      </c>
      <c r="EY54" s="208"/>
      <c r="EZ54" s="222" t="str">
        <f t="shared" si="38"/>
        <v>完整</v>
      </c>
      <c r="FA54" s="222" t="str">
        <f t="shared" si="39"/>
        <v>完整</v>
      </c>
      <c r="FB54" s="222" t="str">
        <f t="shared" si="40"/>
        <v>完整</v>
      </c>
      <c r="FC54" s="222" t="str">
        <f t="shared" si="41"/>
        <v>选择</v>
      </c>
      <c r="FD54" s="222" t="str">
        <f t="shared" si="42"/>
        <v>选择</v>
      </c>
      <c r="FE54" s="246"/>
      <c r="FF54" s="246"/>
      <c r="FG54" s="246"/>
      <c r="FH54" s="246"/>
      <c r="FI54" s="246"/>
      <c r="FJ54" s="246"/>
      <c r="FK54" s="246"/>
      <c r="FL54" s="246"/>
      <c r="FM54" s="246"/>
      <c r="FN54" s="246"/>
      <c r="FO54" s="246"/>
      <c r="FP54" s="246"/>
      <c r="FQ54" s="246"/>
      <c r="FR54" s="246"/>
      <c r="FS54" s="246"/>
      <c r="FT54" s="246"/>
      <c r="FU54" s="246"/>
      <c r="FV54" s="246"/>
      <c r="FW54" s="246"/>
      <c r="FX54" s="246"/>
      <c r="FY54" s="246"/>
      <c r="FZ54" s="246"/>
      <c r="GA54" s="246"/>
      <c r="GB54" s="246"/>
      <c r="GC54" s="246"/>
      <c r="GD54" s="246"/>
      <c r="GE54" s="246"/>
      <c r="GF54" s="246"/>
      <c r="GG54" s="246"/>
      <c r="GH54" s="246"/>
      <c r="GI54" s="246"/>
      <c r="GJ54" s="246"/>
      <c r="GK54" s="246"/>
      <c r="GL54" s="246"/>
      <c r="GM54" s="246"/>
      <c r="GN54" s="246"/>
      <c r="GO54" s="246"/>
      <c r="GP54" s="246"/>
      <c r="GQ54" s="246"/>
      <c r="GR54" s="246"/>
      <c r="GS54" s="246"/>
      <c r="GT54" s="246"/>
      <c r="GU54" s="246"/>
      <c r="GV54" s="246"/>
      <c r="GW54" s="246"/>
      <c r="GX54" s="246"/>
      <c r="GY54" s="246"/>
      <c r="GZ54" s="246"/>
      <c r="HA54" s="246"/>
      <c r="HB54" s="246"/>
      <c r="HC54" s="246"/>
      <c r="HD54" s="246"/>
      <c r="HE54" s="246"/>
      <c r="HF54" s="246"/>
      <c r="HG54" s="246"/>
      <c r="HH54" s="246"/>
      <c r="HI54" s="246"/>
      <c r="HJ54" s="246"/>
      <c r="HK54" s="246"/>
    </row>
    <row r="55" spans="1:219" ht="12.4" customHeight="1" x14ac:dyDescent="0.2">
      <c r="A55" s="204" t="s">
        <v>748</v>
      </c>
      <c r="B55" s="205" t="str">
        <f t="shared" si="1"/>
        <v>HUNAN ZHONGKE ELECTRIC CO.,LTD.</v>
      </c>
      <c r="C55" s="206" t="s">
        <v>35</v>
      </c>
      <c r="D55" s="206" t="s">
        <v>32</v>
      </c>
      <c r="E55" s="223"/>
      <c r="F55" s="208"/>
      <c r="G55" s="208"/>
      <c r="H55" s="209" t="str">
        <f t="shared" si="2"/>
        <v/>
      </c>
      <c r="I55" s="206" t="s">
        <v>328</v>
      </c>
      <c r="J55" s="206" t="str">
        <f>VLOOKUP(Z55,[1]AP2022!FF:FI,2,0)</f>
        <v>exclude</v>
      </c>
      <c r="K55" s="206" t="str">
        <f>VLOOKUP(Z55,[1]AP2022!FF:FI,4,0)</f>
        <v>ok, sda/sdp</v>
      </c>
      <c r="L55" s="210"/>
      <c r="M55" s="211" t="s">
        <v>749</v>
      </c>
      <c r="N55" s="211" t="s">
        <v>750</v>
      </c>
      <c r="O55" s="211" t="s">
        <v>46</v>
      </c>
      <c r="P55" s="211" t="s">
        <v>751</v>
      </c>
      <c r="Q55" s="225"/>
      <c r="R55" s="38" t="s">
        <v>48</v>
      </c>
      <c r="S55" s="211" t="s">
        <v>752</v>
      </c>
      <c r="T55" s="211" t="s">
        <v>38</v>
      </c>
      <c r="U55" s="38" t="s">
        <v>182</v>
      </c>
      <c r="V55" s="38" t="s">
        <v>753</v>
      </c>
      <c r="W55" s="38" t="s">
        <v>754</v>
      </c>
      <c r="X55" s="37"/>
      <c r="Y55" s="37"/>
      <c r="Z55" s="38" t="s">
        <v>755</v>
      </c>
      <c r="AA55" s="41">
        <v>5261880000</v>
      </c>
      <c r="AB55" s="41">
        <v>2220914000</v>
      </c>
      <c r="AC55" s="41">
        <v>988254000</v>
      </c>
      <c r="AD55" s="41">
        <v>937942000</v>
      </c>
      <c r="AE55" s="41">
        <v>5123103000</v>
      </c>
      <c r="AF55" s="41">
        <v>2151115000</v>
      </c>
      <c r="AG55" s="41">
        <v>954521000</v>
      </c>
      <c r="AH55" s="41">
        <v>911193000</v>
      </c>
      <c r="AI55" s="41">
        <v>-23491000</v>
      </c>
      <c r="AJ55" s="41">
        <v>-13719000</v>
      </c>
      <c r="AK55" s="41">
        <v>-10663000</v>
      </c>
      <c r="AL55" s="41">
        <v>-8811000</v>
      </c>
      <c r="AM55" s="41">
        <v>5099612000</v>
      </c>
      <c r="AN55" s="41">
        <v>2137396000</v>
      </c>
      <c r="AO55" s="41">
        <v>943858000</v>
      </c>
      <c r="AP55" s="41">
        <v>902382000</v>
      </c>
      <c r="AQ55" s="41">
        <v>162268000</v>
      </c>
      <c r="AR55" s="41">
        <v>83518000</v>
      </c>
      <c r="AS55" s="41">
        <v>44396000</v>
      </c>
      <c r="AT55" s="41">
        <v>35560000</v>
      </c>
      <c r="AU55" s="41">
        <v>-3997717000</v>
      </c>
      <c r="AV55" s="41">
        <v>-1475130000</v>
      </c>
      <c r="AW55" s="41">
        <v>-555403000</v>
      </c>
      <c r="AX55" s="41">
        <v>-506723000</v>
      </c>
      <c r="AY55" s="38" t="s">
        <v>39</v>
      </c>
      <c r="AZ55" s="38" t="s">
        <v>39</v>
      </c>
      <c r="BA55" s="38" t="s">
        <v>39</v>
      </c>
      <c r="BB55" s="38" t="s">
        <v>39</v>
      </c>
      <c r="BC55" s="41">
        <v>-525219000</v>
      </c>
      <c r="BD55" s="41">
        <v>-250840000</v>
      </c>
      <c r="BE55" s="41">
        <v>-191747000</v>
      </c>
      <c r="BF55" s="41">
        <v>-183553000</v>
      </c>
      <c r="BG55" s="41">
        <v>738944000</v>
      </c>
      <c r="BH55" s="41">
        <v>494944000</v>
      </c>
      <c r="BI55" s="41">
        <v>241104000</v>
      </c>
      <c r="BJ55" s="41">
        <v>247666000</v>
      </c>
      <c r="BK55" s="41">
        <v>-108397000</v>
      </c>
      <c r="BL55" s="41">
        <v>-52615000</v>
      </c>
      <c r="BM55" s="41">
        <v>-40959000</v>
      </c>
      <c r="BN55" s="41">
        <v>-34691000</v>
      </c>
      <c r="BO55" s="41">
        <v>-96741000</v>
      </c>
      <c r="BP55" s="41">
        <v>-43620000</v>
      </c>
      <c r="BQ55" s="41">
        <v>-33020000</v>
      </c>
      <c r="BR55" s="41">
        <v>-26403000</v>
      </c>
      <c r="BS55" s="41">
        <v>-11656000</v>
      </c>
      <c r="BT55" s="41">
        <v>-8995000</v>
      </c>
      <c r="BU55" s="41">
        <v>-7939000</v>
      </c>
      <c r="BV55" s="41">
        <v>-8288000</v>
      </c>
      <c r="BW55" s="41">
        <v>364172000</v>
      </c>
      <c r="BX55" s="41">
        <v>365455000</v>
      </c>
      <c r="BY55" s="41">
        <v>163804000</v>
      </c>
      <c r="BZ55" s="41">
        <v>151195000</v>
      </c>
      <c r="CA55" s="41">
        <v>7452347000</v>
      </c>
      <c r="CB55" s="41">
        <v>4186027000</v>
      </c>
      <c r="CC55" s="41">
        <v>1473528000</v>
      </c>
      <c r="CD55" s="41">
        <v>1575578000</v>
      </c>
      <c r="CE55" s="41">
        <v>2952869000</v>
      </c>
      <c r="CF55" s="41">
        <v>854909000</v>
      </c>
      <c r="CG55" s="41">
        <v>386379000</v>
      </c>
      <c r="CH55" s="41">
        <v>382679000</v>
      </c>
      <c r="CI55" s="41">
        <v>1663117000</v>
      </c>
      <c r="CJ55" s="41">
        <v>1086687000</v>
      </c>
      <c r="CK55" s="41">
        <v>517596000</v>
      </c>
      <c r="CL55" s="41">
        <v>371189000</v>
      </c>
      <c r="CM55" s="41">
        <v>913676000</v>
      </c>
      <c r="CN55" s="41">
        <v>477470000</v>
      </c>
      <c r="CO55" s="41">
        <v>274167000</v>
      </c>
      <c r="CP55" s="41">
        <v>470150000</v>
      </c>
      <c r="CQ55" s="41">
        <v>1559811000</v>
      </c>
      <c r="CR55" s="41">
        <v>1462707000</v>
      </c>
      <c r="CS55" s="41">
        <v>283862000</v>
      </c>
      <c r="CT55" s="41">
        <v>334724000</v>
      </c>
      <c r="CU55" s="41">
        <v>244558000</v>
      </c>
      <c r="CV55" s="41">
        <v>114616000</v>
      </c>
      <c r="CW55" s="41">
        <v>3198000</v>
      </c>
      <c r="CX55" s="41">
        <v>3997000</v>
      </c>
      <c r="CY55" s="41">
        <v>887374000</v>
      </c>
      <c r="CZ55" s="41">
        <v>442802000</v>
      </c>
      <c r="DA55" s="41">
        <v>7760000</v>
      </c>
      <c r="DB55" s="41">
        <v>30364000</v>
      </c>
      <c r="DC55" s="41">
        <v>11465124000</v>
      </c>
      <c r="DD55" s="41">
        <v>6323245000</v>
      </c>
      <c r="DE55" s="41">
        <v>2786201000</v>
      </c>
      <c r="DF55" s="41">
        <v>2766371000</v>
      </c>
      <c r="DG55" s="213"/>
      <c r="DH55" s="214">
        <f t="shared" si="3"/>
        <v>5099612000</v>
      </c>
      <c r="DI55" s="214">
        <f t="shared" si="4"/>
        <v>-3997717000</v>
      </c>
      <c r="DJ55" s="214">
        <f t="shared" si="5"/>
        <v>-525219000</v>
      </c>
      <c r="DK55" s="214">
        <f t="shared" si="6"/>
        <v>-108397000</v>
      </c>
      <c r="DL55" s="214">
        <f t="shared" si="7"/>
        <v>468279000</v>
      </c>
      <c r="DM55" s="215">
        <f t="shared" si="8"/>
        <v>9.1826397773007051E-2</v>
      </c>
      <c r="DN55" s="215">
        <f t="shared" si="9"/>
        <v>0.10111106240902996</v>
      </c>
      <c r="DO55" s="216" t="str">
        <f t="shared" si="10"/>
        <v>n.a.</v>
      </c>
      <c r="DP55" s="214">
        <f t="shared" si="11"/>
        <v>1903889000</v>
      </c>
      <c r="DQ55" s="214">
        <f t="shared" si="12"/>
        <v>665088000</v>
      </c>
      <c r="DR55" s="217"/>
      <c r="DS55" s="214">
        <f t="shared" si="13"/>
        <v>2137396000</v>
      </c>
      <c r="DT55" s="214">
        <f t="shared" si="14"/>
        <v>-1475130000</v>
      </c>
      <c r="DU55" s="214">
        <f t="shared" si="15"/>
        <v>-250840000</v>
      </c>
      <c r="DV55" s="214">
        <f t="shared" si="16"/>
        <v>-52615000</v>
      </c>
      <c r="DW55" s="214">
        <f t="shared" si="17"/>
        <v>358811000</v>
      </c>
      <c r="DX55" s="215">
        <f t="shared" si="18"/>
        <v>0.16787296317575218</v>
      </c>
      <c r="DY55" s="215">
        <f t="shared" si="19"/>
        <v>0.20173958511963161</v>
      </c>
      <c r="DZ55" s="218" t="str">
        <f t="shared" si="20"/>
        <v>n.a.</v>
      </c>
      <c r="EA55" s="214">
        <f t="shared" si="21"/>
        <v>620644000</v>
      </c>
      <c r="EB55" s="214">
        <f t="shared" si="22"/>
        <v>225281000</v>
      </c>
      <c r="EC55" s="217"/>
      <c r="ED55" s="214">
        <f t="shared" si="23"/>
        <v>943858000</v>
      </c>
      <c r="EE55" s="214">
        <f t="shared" si="24"/>
        <v>-555403000</v>
      </c>
      <c r="EF55" s="214">
        <f t="shared" si="25"/>
        <v>-191747000</v>
      </c>
      <c r="EG55" s="214">
        <f t="shared" si="26"/>
        <v>-40959000</v>
      </c>
      <c r="EH55" s="214">
        <f t="shared" si="27"/>
        <v>155749000</v>
      </c>
      <c r="EI55" s="215">
        <f t="shared" si="28"/>
        <v>0.16501316935386467</v>
      </c>
      <c r="EJ55" s="215">
        <f t="shared" si="29"/>
        <v>0.19762367895811367</v>
      </c>
      <c r="EK55" s="218" t="str">
        <f t="shared" si="30"/>
        <v>n.a.</v>
      </c>
      <c r="EL55" s="214">
        <f t="shared" si="31"/>
        <v>384529000</v>
      </c>
      <c r="EM55" s="214">
        <f t="shared" si="32"/>
        <v>19062000</v>
      </c>
      <c r="EN55" s="217"/>
      <c r="EO55" s="219">
        <f t="shared" si="43"/>
        <v>2726955333.3333335</v>
      </c>
      <c r="EP55" s="219">
        <f t="shared" si="43"/>
        <v>-2009416666.6666667</v>
      </c>
      <c r="EQ55" s="219">
        <f t="shared" si="43"/>
        <v>-322602000</v>
      </c>
      <c r="ER55" s="219">
        <f t="shared" si="43"/>
        <v>-67323666.666666672</v>
      </c>
      <c r="ES55" s="219">
        <f t="shared" si="33"/>
        <v>327613000.00000006</v>
      </c>
      <c r="ET55" s="220">
        <f t="shared" si="34"/>
        <v>0.12013874814720106</v>
      </c>
      <c r="EU55" s="221">
        <f t="shared" si="35"/>
        <v>0.13654283319581881</v>
      </c>
      <c r="EV55" s="219" t="e">
        <f t="shared" si="36"/>
        <v>#VALUE!</v>
      </c>
      <c r="EW55" s="219">
        <f t="shared" si="37"/>
        <v>969687333.33333337</v>
      </c>
      <c r="EX55" s="219">
        <f t="shared" si="37"/>
        <v>303143666.66666669</v>
      </c>
      <c r="EY55" s="208"/>
      <c r="EZ55" s="222" t="str">
        <f t="shared" si="38"/>
        <v>完整</v>
      </c>
      <c r="FA55" s="222" t="str">
        <f t="shared" si="39"/>
        <v>完整</v>
      </c>
      <c r="FB55" s="222" t="str">
        <f t="shared" si="40"/>
        <v>完整</v>
      </c>
      <c r="FC55" s="222" t="str">
        <f t="shared" si="41"/>
        <v>选择</v>
      </c>
      <c r="FD55" s="222" t="str">
        <f t="shared" si="42"/>
        <v>选择</v>
      </c>
      <c r="FE55" s="208"/>
      <c r="FF55" s="208"/>
      <c r="FG55" s="208"/>
      <c r="FH55" s="208"/>
      <c r="FI55" s="208"/>
      <c r="FJ55" s="208"/>
      <c r="FK55" s="208"/>
      <c r="FL55" s="208"/>
      <c r="FM55" s="208"/>
      <c r="FN55" s="208"/>
      <c r="FO55" s="208"/>
      <c r="FP55" s="208"/>
      <c r="FQ55" s="208"/>
      <c r="FR55" s="208"/>
      <c r="FS55" s="208"/>
      <c r="FT55" s="208"/>
      <c r="FU55" s="208"/>
      <c r="FV55" s="208"/>
      <c r="FW55" s="208"/>
      <c r="FX55" s="208"/>
      <c r="FY55" s="208"/>
      <c r="FZ55" s="208"/>
      <c r="GA55" s="208"/>
      <c r="GB55" s="208"/>
      <c r="GC55" s="208"/>
      <c r="GD55" s="208"/>
      <c r="GE55" s="208"/>
      <c r="GF55" s="208"/>
      <c r="GG55" s="208"/>
      <c r="GH55" s="208"/>
      <c r="GI55" s="208"/>
      <c r="GJ55" s="208"/>
      <c r="GK55" s="208"/>
      <c r="GL55" s="208"/>
      <c r="GM55" s="208"/>
      <c r="GN55" s="208"/>
      <c r="GO55" s="208"/>
      <c r="GP55" s="208"/>
      <c r="GQ55" s="208"/>
      <c r="GR55" s="208"/>
      <c r="GS55" s="208"/>
      <c r="GT55" s="208"/>
      <c r="GU55" s="208"/>
      <c r="GV55" s="208"/>
      <c r="GW55" s="208"/>
      <c r="GX55" s="208"/>
      <c r="GY55" s="208"/>
      <c r="GZ55" s="208"/>
      <c r="HA55" s="208"/>
      <c r="HB55" s="208"/>
      <c r="HC55" s="208"/>
      <c r="HD55" s="208"/>
      <c r="HE55" s="208"/>
      <c r="HF55" s="208"/>
      <c r="HG55" s="208"/>
      <c r="HH55" s="208"/>
      <c r="HI55" s="208"/>
      <c r="HJ55" s="208"/>
      <c r="HK55" s="208"/>
    </row>
    <row r="56" spans="1:219" ht="12.4" customHeight="1" x14ac:dyDescent="0.2">
      <c r="A56" s="204" t="s">
        <v>756</v>
      </c>
      <c r="B56" s="205" t="str">
        <f t="shared" si="1"/>
        <v>LANZHOU LS HEAVY EQUIPMENT CO.,LTD.</v>
      </c>
      <c r="C56" s="206" t="s">
        <v>35</v>
      </c>
      <c r="D56" s="234" t="s">
        <v>34</v>
      </c>
      <c r="E56" s="223" t="s">
        <v>757</v>
      </c>
      <c r="F56" s="224"/>
      <c r="G56" s="208"/>
      <c r="H56" s="209" t="str">
        <f t="shared" si="2"/>
        <v/>
      </c>
      <c r="I56" s="206" t="s">
        <v>758</v>
      </c>
      <c r="J56" s="206" t="str">
        <f>VLOOKUP(Z56,[1]AP2022!FF:FI,2,0)</f>
        <v>exclude</v>
      </c>
      <c r="K56" s="206" t="str">
        <f>VLOOKUP(Z56,[1]AP2022!FF:FI,4,0)</f>
        <v>ok, indep</v>
      </c>
      <c r="L56" s="210"/>
      <c r="M56" s="211" t="s">
        <v>759</v>
      </c>
      <c r="N56" s="211" t="s">
        <v>760</v>
      </c>
      <c r="O56" s="211" t="s">
        <v>36</v>
      </c>
      <c r="P56" s="211" t="s">
        <v>761</v>
      </c>
      <c r="Q56" s="225"/>
      <c r="R56" s="38" t="s">
        <v>48</v>
      </c>
      <c r="S56" s="211" t="s">
        <v>762</v>
      </c>
      <c r="T56" s="211" t="s">
        <v>44</v>
      </c>
      <c r="U56" s="38" t="s">
        <v>182</v>
      </c>
      <c r="V56" s="38" t="s">
        <v>763</v>
      </c>
      <c r="W56" s="38" t="s">
        <v>764</v>
      </c>
      <c r="X56" s="37"/>
      <c r="Y56" s="37"/>
      <c r="Z56" s="38" t="s">
        <v>765</v>
      </c>
      <c r="AA56" s="41">
        <v>4959698000</v>
      </c>
      <c r="AB56" s="41">
        <v>4041152000</v>
      </c>
      <c r="AC56" s="41">
        <v>2915398000</v>
      </c>
      <c r="AD56" s="41">
        <v>3457560000</v>
      </c>
      <c r="AE56" s="41">
        <v>4917235000</v>
      </c>
      <c r="AF56" s="41">
        <v>3996086000</v>
      </c>
      <c r="AG56" s="41">
        <v>2854820000</v>
      </c>
      <c r="AH56" s="41">
        <v>3364840000</v>
      </c>
      <c r="AI56" s="41">
        <v>-39937000</v>
      </c>
      <c r="AJ56" s="41">
        <v>-31491000</v>
      </c>
      <c r="AK56" s="41">
        <v>-24659000</v>
      </c>
      <c r="AL56" s="41">
        <v>-28377000</v>
      </c>
      <c r="AM56" s="41">
        <v>4877298000</v>
      </c>
      <c r="AN56" s="41">
        <v>3964595000</v>
      </c>
      <c r="AO56" s="41">
        <v>2830161000</v>
      </c>
      <c r="AP56" s="41">
        <v>3336463000</v>
      </c>
      <c r="AQ56" s="41">
        <v>82400000</v>
      </c>
      <c r="AR56" s="41">
        <v>76557000</v>
      </c>
      <c r="AS56" s="41">
        <v>85237000</v>
      </c>
      <c r="AT56" s="41">
        <v>121097000</v>
      </c>
      <c r="AU56" s="41">
        <v>-4134871000</v>
      </c>
      <c r="AV56" s="41">
        <v>-3181255000</v>
      </c>
      <c r="AW56" s="41">
        <v>-2431388000</v>
      </c>
      <c r="AX56" s="41">
        <v>-2714821000</v>
      </c>
      <c r="AY56" s="38" t="s">
        <v>39</v>
      </c>
      <c r="AZ56" s="38" t="s">
        <v>39</v>
      </c>
      <c r="BA56" s="38" t="s">
        <v>39</v>
      </c>
      <c r="BB56" s="38" t="s">
        <v>39</v>
      </c>
      <c r="BC56" s="41">
        <v>-370734000</v>
      </c>
      <c r="BD56" s="41">
        <v>-299681000</v>
      </c>
      <c r="BE56" s="41">
        <v>-224423000</v>
      </c>
      <c r="BF56" s="41">
        <v>-244134000</v>
      </c>
      <c r="BG56" s="41">
        <v>454093000</v>
      </c>
      <c r="BH56" s="41">
        <v>560216000</v>
      </c>
      <c r="BI56" s="41">
        <v>259587000</v>
      </c>
      <c r="BJ56" s="41">
        <v>498605000</v>
      </c>
      <c r="BK56" s="41">
        <v>-146723000</v>
      </c>
      <c r="BL56" s="41">
        <v>-194504000</v>
      </c>
      <c r="BM56" s="41">
        <v>-223193000</v>
      </c>
      <c r="BN56" s="41">
        <v>-139845000</v>
      </c>
      <c r="BO56" s="41">
        <v>-129429000</v>
      </c>
      <c r="BP56" s="41">
        <v>-159908000</v>
      </c>
      <c r="BQ56" s="41">
        <v>-130479000</v>
      </c>
      <c r="BR56" s="41">
        <v>-133743000</v>
      </c>
      <c r="BS56" s="41">
        <v>-17294000</v>
      </c>
      <c r="BT56" s="41">
        <v>-34596000</v>
      </c>
      <c r="BU56" s="41">
        <v>-92714000</v>
      </c>
      <c r="BV56" s="41">
        <v>-6102000</v>
      </c>
      <c r="BW56" s="41">
        <v>175933000</v>
      </c>
      <c r="BX56" s="41">
        <v>122729000</v>
      </c>
      <c r="BY56" s="41">
        <v>-284740000</v>
      </c>
      <c r="BZ56" s="41">
        <v>56392000</v>
      </c>
      <c r="CA56" s="41">
        <v>7790577000</v>
      </c>
      <c r="CB56" s="41">
        <v>8559974000</v>
      </c>
      <c r="CC56" s="41">
        <v>7517344000</v>
      </c>
      <c r="CD56" s="41">
        <v>7689631000</v>
      </c>
      <c r="CE56" s="41">
        <v>2828740000</v>
      </c>
      <c r="CF56" s="41">
        <v>2610371000</v>
      </c>
      <c r="CG56" s="41">
        <v>2896135000</v>
      </c>
      <c r="CH56" s="41">
        <v>3201336000</v>
      </c>
      <c r="CI56" s="41">
        <v>1291888000</v>
      </c>
      <c r="CJ56" s="41">
        <v>1313150000</v>
      </c>
      <c r="CK56" s="41">
        <v>1970656000</v>
      </c>
      <c r="CL56" s="41">
        <v>1967856000</v>
      </c>
      <c r="CM56" s="41">
        <v>1586318000</v>
      </c>
      <c r="CN56" s="41">
        <v>1634039000</v>
      </c>
      <c r="CO56" s="41">
        <v>555271000</v>
      </c>
      <c r="CP56" s="41">
        <v>489074000</v>
      </c>
      <c r="CQ56" s="41">
        <v>1367782000</v>
      </c>
      <c r="CR56" s="41">
        <v>2670330000</v>
      </c>
      <c r="CS56" s="41">
        <v>1671888000</v>
      </c>
      <c r="CT56" s="41">
        <v>1684172000</v>
      </c>
      <c r="CU56" s="41">
        <v>719432000</v>
      </c>
      <c r="CV56" s="41">
        <v>1226889000</v>
      </c>
      <c r="CW56" s="41">
        <v>1210579000</v>
      </c>
      <c r="CX56" s="38" t="s">
        <v>39</v>
      </c>
      <c r="CY56" s="41">
        <v>162199000</v>
      </c>
      <c r="CZ56" s="41">
        <v>14000</v>
      </c>
      <c r="DA56" s="38" t="s">
        <v>39</v>
      </c>
      <c r="DB56" s="41">
        <v>0</v>
      </c>
      <c r="DC56" s="41">
        <v>11706128000</v>
      </c>
      <c r="DD56" s="41">
        <v>12116479000</v>
      </c>
      <c r="DE56" s="41">
        <v>10541020000</v>
      </c>
      <c r="DF56" s="41">
        <v>11173158000</v>
      </c>
      <c r="DG56" s="213"/>
      <c r="DH56" s="214">
        <f t="shared" si="3"/>
        <v>4877298000</v>
      </c>
      <c r="DI56" s="214">
        <f t="shared" si="4"/>
        <v>-4134871000</v>
      </c>
      <c r="DJ56" s="214">
        <f t="shared" si="5"/>
        <v>-370734000</v>
      </c>
      <c r="DK56" s="214">
        <f t="shared" si="6"/>
        <v>-146723000</v>
      </c>
      <c r="DL56" s="214">
        <f t="shared" si="7"/>
        <v>224970000</v>
      </c>
      <c r="DM56" s="215">
        <f t="shared" si="8"/>
        <v>4.6125949244848273E-2</v>
      </c>
      <c r="DN56" s="215">
        <f t="shared" si="9"/>
        <v>4.8356435745716984E-2</v>
      </c>
      <c r="DO56" s="216" t="str">
        <f t="shared" si="10"/>
        <v>n.a.</v>
      </c>
      <c r="DP56" s="214">
        <f t="shared" si="11"/>
        <v>2719555500</v>
      </c>
      <c r="DQ56" s="214">
        <f t="shared" si="12"/>
        <v>81106500</v>
      </c>
      <c r="DR56" s="217"/>
      <c r="DS56" s="214">
        <f t="shared" si="13"/>
        <v>3964595000</v>
      </c>
      <c r="DT56" s="214">
        <f t="shared" si="14"/>
        <v>-3181255000</v>
      </c>
      <c r="DU56" s="214">
        <f t="shared" si="15"/>
        <v>-299681000</v>
      </c>
      <c r="DV56" s="214">
        <f t="shared" si="16"/>
        <v>-194504000</v>
      </c>
      <c r="DW56" s="214">
        <f t="shared" si="17"/>
        <v>289155000</v>
      </c>
      <c r="DX56" s="215">
        <f t="shared" si="18"/>
        <v>7.2934309809703141E-2</v>
      </c>
      <c r="DY56" s="215">
        <f t="shared" si="19"/>
        <v>7.8672213394858845E-2</v>
      </c>
      <c r="DZ56" s="218" t="str">
        <f t="shared" si="20"/>
        <v>n.a.</v>
      </c>
      <c r="EA56" s="214">
        <f t="shared" si="21"/>
        <v>2753253000</v>
      </c>
      <c r="EB56" s="214" t="e">
        <f t="shared" si="22"/>
        <v>#VALUE!</v>
      </c>
      <c r="EC56" s="217"/>
      <c r="ED56" s="214">
        <f t="shared" si="23"/>
        <v>2830161000</v>
      </c>
      <c r="EE56" s="214">
        <f t="shared" si="24"/>
        <v>-2431388000</v>
      </c>
      <c r="EF56" s="214">
        <f t="shared" si="25"/>
        <v>-224423000</v>
      </c>
      <c r="EG56" s="214">
        <f t="shared" si="26"/>
        <v>-223193000</v>
      </c>
      <c r="EH56" s="214">
        <f t="shared" si="27"/>
        <v>-48843000</v>
      </c>
      <c r="EI56" s="215">
        <f t="shared" si="28"/>
        <v>-1.7258028783521503E-2</v>
      </c>
      <c r="EJ56" s="215">
        <f t="shared" si="29"/>
        <v>-1.6965242146242242E-2</v>
      </c>
      <c r="EK56" s="218" t="str">
        <f t="shared" si="30"/>
        <v>n.a.</v>
      </c>
      <c r="EL56" s="214">
        <f t="shared" si="31"/>
        <v>3048735500</v>
      </c>
      <c r="EM56" s="214" t="e">
        <f t="shared" si="32"/>
        <v>#VALUE!</v>
      </c>
      <c r="EN56" s="217"/>
      <c r="EO56" s="219">
        <f t="shared" si="43"/>
        <v>3890684666.6666665</v>
      </c>
      <c r="EP56" s="219">
        <f t="shared" si="43"/>
        <v>-3249171333.3333335</v>
      </c>
      <c r="EQ56" s="219">
        <f t="shared" si="43"/>
        <v>-298279333.33333331</v>
      </c>
      <c r="ER56" s="219">
        <f t="shared" si="43"/>
        <v>-188140000</v>
      </c>
      <c r="ES56" s="219">
        <f t="shared" si="33"/>
        <v>155093999.9999997</v>
      </c>
      <c r="ET56" s="220">
        <f t="shared" si="34"/>
        <v>3.9862906734324494E-2</v>
      </c>
      <c r="EU56" s="221">
        <f t="shared" si="35"/>
        <v>4.1517932193141704E-2</v>
      </c>
      <c r="EV56" s="219" t="e">
        <f t="shared" si="36"/>
        <v>#VALUE!</v>
      </c>
      <c r="EW56" s="219">
        <f t="shared" si="37"/>
        <v>2840514666.6666665</v>
      </c>
      <c r="EX56" s="219" t="e">
        <f t="shared" si="37"/>
        <v>#VALUE!</v>
      </c>
      <c r="EY56" s="208"/>
      <c r="EZ56" s="222" t="str">
        <f t="shared" si="38"/>
        <v>完整</v>
      </c>
      <c r="FA56" s="222" t="str">
        <f t="shared" si="39"/>
        <v>完整</v>
      </c>
      <c r="FB56" s="222" t="str">
        <f t="shared" si="40"/>
        <v>完整</v>
      </c>
      <c r="FC56" s="222" t="str">
        <f t="shared" si="41"/>
        <v>选择</v>
      </c>
      <c r="FD56" s="222" t="str">
        <f t="shared" si="42"/>
        <v>选择</v>
      </c>
      <c r="FE56" s="208"/>
      <c r="FF56" s="208"/>
      <c r="FG56" s="208"/>
      <c r="FH56" s="208"/>
      <c r="FI56" s="208"/>
      <c r="FJ56" s="208"/>
      <c r="FK56" s="208"/>
      <c r="FL56" s="208"/>
      <c r="FM56" s="208"/>
      <c r="FN56" s="208"/>
      <c r="FO56" s="208"/>
      <c r="FP56" s="208"/>
      <c r="FQ56" s="208"/>
      <c r="FR56" s="208"/>
      <c r="FS56" s="208"/>
      <c r="FT56" s="208"/>
      <c r="FU56" s="208"/>
      <c r="FV56" s="208"/>
      <c r="FW56" s="208"/>
      <c r="FX56" s="208"/>
      <c r="FY56" s="208"/>
      <c r="FZ56" s="208"/>
      <c r="GA56" s="208"/>
      <c r="GB56" s="208"/>
      <c r="GC56" s="208"/>
      <c r="GD56" s="208"/>
      <c r="GE56" s="208"/>
      <c r="GF56" s="208"/>
      <c r="GG56" s="208"/>
      <c r="GH56" s="208"/>
      <c r="GI56" s="208"/>
      <c r="GJ56" s="208"/>
      <c r="GK56" s="208"/>
      <c r="GL56" s="208"/>
      <c r="GM56" s="208"/>
      <c r="GN56" s="208"/>
      <c r="GO56" s="208"/>
      <c r="GP56" s="208"/>
      <c r="GQ56" s="208"/>
      <c r="GR56" s="208"/>
      <c r="GS56" s="208"/>
      <c r="GT56" s="208"/>
      <c r="GU56" s="208"/>
      <c r="GV56" s="208"/>
      <c r="GW56" s="208"/>
      <c r="GX56" s="208"/>
      <c r="GY56" s="208"/>
      <c r="GZ56" s="208"/>
      <c r="HA56" s="208"/>
      <c r="HB56" s="208"/>
      <c r="HC56" s="208"/>
      <c r="HD56" s="208"/>
      <c r="HE56" s="208"/>
      <c r="HF56" s="208"/>
      <c r="HG56" s="208"/>
      <c r="HH56" s="208"/>
      <c r="HI56" s="208"/>
      <c r="HJ56" s="208"/>
      <c r="HK56" s="208"/>
    </row>
    <row r="57" spans="1:219" ht="12.4" customHeight="1" x14ac:dyDescent="0.2">
      <c r="A57" s="204" t="s">
        <v>766</v>
      </c>
      <c r="B57" s="205" t="str">
        <f t="shared" si="1"/>
        <v>GUANGDONG SENSSUN WEIGHING APPARATUS GROUP LTD.</v>
      </c>
      <c r="C57" s="206" t="s">
        <v>35</v>
      </c>
      <c r="D57" s="206" t="s">
        <v>32</v>
      </c>
      <c r="E57" s="223"/>
      <c r="F57" s="208"/>
      <c r="G57" s="208"/>
      <c r="H57" s="209" t="str">
        <f t="shared" si="2"/>
        <v/>
      </c>
      <c r="I57" s="206" t="s">
        <v>328</v>
      </c>
      <c r="J57" s="206" t="str">
        <f>VLOOKUP(Z57,[1]AP2022!FF:FI,2,0)</f>
        <v>exclude</v>
      </c>
      <c r="K57" s="206" t="str">
        <f>VLOOKUP(Z57,[1]AP2022!FF:FI,4,0)</f>
        <v>ok, sda/sdp</v>
      </c>
      <c r="L57" s="210"/>
      <c r="M57" s="211" t="s">
        <v>767</v>
      </c>
      <c r="N57" s="211" t="s">
        <v>768</v>
      </c>
      <c r="O57" s="211" t="s">
        <v>36</v>
      </c>
      <c r="P57" s="211" t="s">
        <v>769</v>
      </c>
      <c r="Q57" s="225"/>
      <c r="R57" s="38" t="s">
        <v>48</v>
      </c>
      <c r="S57" s="211" t="s">
        <v>770</v>
      </c>
      <c r="T57" s="211" t="s">
        <v>38</v>
      </c>
      <c r="U57" s="38" t="s">
        <v>182</v>
      </c>
      <c r="V57" s="38" t="s">
        <v>771</v>
      </c>
      <c r="W57" s="38" t="s">
        <v>772</v>
      </c>
      <c r="X57" s="37"/>
      <c r="Y57" s="37"/>
      <c r="Z57" s="38" t="s">
        <v>773</v>
      </c>
      <c r="AA57" s="41">
        <v>4808959000</v>
      </c>
      <c r="AB57" s="41">
        <v>4879331000</v>
      </c>
      <c r="AC57" s="41">
        <v>972128000</v>
      </c>
      <c r="AD57" s="41">
        <v>837097000</v>
      </c>
      <c r="AE57" s="41">
        <v>4763294000</v>
      </c>
      <c r="AF57" s="41">
        <v>4848348000</v>
      </c>
      <c r="AG57" s="41">
        <v>963494000</v>
      </c>
      <c r="AH57" s="41">
        <v>829239000</v>
      </c>
      <c r="AI57" s="41">
        <v>-21221000</v>
      </c>
      <c r="AJ57" s="41">
        <v>-21055000</v>
      </c>
      <c r="AK57" s="41">
        <v>-7611000</v>
      </c>
      <c r="AL57" s="41">
        <v>-8578000</v>
      </c>
      <c r="AM57" s="41">
        <v>4742073000</v>
      </c>
      <c r="AN57" s="41">
        <v>4827293000</v>
      </c>
      <c r="AO57" s="41">
        <v>955883000</v>
      </c>
      <c r="AP57" s="41">
        <v>820661000</v>
      </c>
      <c r="AQ57" s="41">
        <v>66886000</v>
      </c>
      <c r="AR57" s="41">
        <v>52038000</v>
      </c>
      <c r="AS57" s="41">
        <v>16245000</v>
      </c>
      <c r="AT57" s="41">
        <v>16436000</v>
      </c>
      <c r="AU57" s="41">
        <v>-3313442000</v>
      </c>
      <c r="AV57" s="41">
        <v>-3455344000</v>
      </c>
      <c r="AW57" s="41">
        <v>430320000</v>
      </c>
      <c r="AX57" s="41">
        <v>-535879000</v>
      </c>
      <c r="AY57" s="38" t="s">
        <v>39</v>
      </c>
      <c r="AZ57" s="38" t="s">
        <v>39</v>
      </c>
      <c r="BA57" s="38" t="s">
        <v>39</v>
      </c>
      <c r="BB57" s="38" t="s">
        <v>39</v>
      </c>
      <c r="BC57" s="41">
        <v>-835626000</v>
      </c>
      <c r="BD57" s="41">
        <v>-841474000</v>
      </c>
      <c r="BE57" s="41">
        <v>-194572000</v>
      </c>
      <c r="BF57" s="41">
        <v>-198505000</v>
      </c>
      <c r="BG57" s="41">
        <v>659891000</v>
      </c>
      <c r="BH57" s="41">
        <v>582513000</v>
      </c>
      <c r="BI57" s="41">
        <v>1207876000</v>
      </c>
      <c r="BJ57" s="41">
        <v>102713000</v>
      </c>
      <c r="BK57" s="41">
        <v>-306689000</v>
      </c>
      <c r="BL57" s="41">
        <v>-268066000</v>
      </c>
      <c r="BM57" s="41">
        <v>-1093105000</v>
      </c>
      <c r="BN57" s="41">
        <v>-52329000</v>
      </c>
      <c r="BO57" s="41">
        <v>-180636000</v>
      </c>
      <c r="BP57" s="41">
        <v>-173628000</v>
      </c>
      <c r="BQ57" s="41">
        <v>-941433000</v>
      </c>
      <c r="BR57" s="41">
        <v>-19277000</v>
      </c>
      <c r="BS57" s="41">
        <v>-126053000</v>
      </c>
      <c r="BT57" s="41">
        <v>-94438000</v>
      </c>
      <c r="BU57" s="41">
        <v>-151672000</v>
      </c>
      <c r="BV57" s="41">
        <v>-33052000</v>
      </c>
      <c r="BW57" s="41">
        <v>86257000</v>
      </c>
      <c r="BX57" s="41">
        <v>50096000</v>
      </c>
      <c r="BY57" s="41">
        <v>75083000</v>
      </c>
      <c r="BZ57" s="41">
        <v>-64920000</v>
      </c>
      <c r="CA57" s="41">
        <v>3241963000</v>
      </c>
      <c r="CB57" s="41">
        <v>2561632000</v>
      </c>
      <c r="CC57" s="41">
        <v>2352118000</v>
      </c>
      <c r="CD57" s="41">
        <v>413884000</v>
      </c>
      <c r="CE57" s="41">
        <v>1042255000</v>
      </c>
      <c r="CF57" s="41">
        <v>801321000</v>
      </c>
      <c r="CG57" s="41">
        <v>593291000</v>
      </c>
      <c r="CH57" s="41">
        <v>95040000</v>
      </c>
      <c r="CI57" s="41">
        <v>987844000</v>
      </c>
      <c r="CJ57" s="41">
        <v>798987000</v>
      </c>
      <c r="CK57" s="41">
        <v>751201000</v>
      </c>
      <c r="CL57" s="41">
        <v>86759000</v>
      </c>
      <c r="CM57" s="41">
        <v>254053000</v>
      </c>
      <c r="CN57" s="41">
        <v>405292000</v>
      </c>
      <c r="CO57" s="41">
        <v>336270000</v>
      </c>
      <c r="CP57" s="41">
        <v>24188000</v>
      </c>
      <c r="CQ57" s="41">
        <v>900699000</v>
      </c>
      <c r="CR57" s="41">
        <v>461929000</v>
      </c>
      <c r="CS57" s="41">
        <v>581928000</v>
      </c>
      <c r="CT57" s="41">
        <v>200142000</v>
      </c>
      <c r="CU57" s="41">
        <v>160347000</v>
      </c>
      <c r="CV57" s="41">
        <v>47607000</v>
      </c>
      <c r="CW57" s="41">
        <v>45846000</v>
      </c>
      <c r="CX57" s="41">
        <v>70350000</v>
      </c>
      <c r="CY57" s="41">
        <v>272433000</v>
      </c>
      <c r="CZ57" s="41">
        <v>131280000</v>
      </c>
      <c r="DA57" s="41">
        <v>289779000</v>
      </c>
      <c r="DB57" s="41">
        <v>13152000</v>
      </c>
      <c r="DC57" s="41">
        <v>7403886000</v>
      </c>
      <c r="DD57" s="41">
        <v>6379476000</v>
      </c>
      <c r="DE57" s="41">
        <v>6371180000</v>
      </c>
      <c r="DF57" s="41">
        <v>967244000</v>
      </c>
      <c r="DG57" s="213"/>
      <c r="DH57" s="214">
        <f t="shared" si="3"/>
        <v>4742073000</v>
      </c>
      <c r="DI57" s="214">
        <f t="shared" si="4"/>
        <v>-3313442000</v>
      </c>
      <c r="DJ57" s="214">
        <f t="shared" si="5"/>
        <v>-835626000</v>
      </c>
      <c r="DK57" s="214">
        <f t="shared" si="6"/>
        <v>-306689000</v>
      </c>
      <c r="DL57" s="214">
        <f t="shared" si="7"/>
        <v>286316000</v>
      </c>
      <c r="DM57" s="215">
        <f t="shared" si="8"/>
        <v>6.0377813669253932E-2</v>
      </c>
      <c r="DN57" s="215">
        <f t="shared" si="9"/>
        <v>6.4257543667664105E-2</v>
      </c>
      <c r="DO57" s="216" t="str">
        <f t="shared" si="10"/>
        <v>n.a.</v>
      </c>
      <c r="DP57" s="214">
        <f t="shared" si="11"/>
        <v>921788000</v>
      </c>
      <c r="DQ57" s="214">
        <f t="shared" si="12"/>
        <v>201856500</v>
      </c>
      <c r="DR57" s="217"/>
      <c r="DS57" s="214">
        <f t="shared" si="13"/>
        <v>4827293000</v>
      </c>
      <c r="DT57" s="214">
        <f t="shared" si="14"/>
        <v>-3455344000</v>
      </c>
      <c r="DU57" s="214">
        <f t="shared" si="15"/>
        <v>-841474000</v>
      </c>
      <c r="DV57" s="214">
        <f t="shared" si="16"/>
        <v>-268066000</v>
      </c>
      <c r="DW57" s="214">
        <f t="shared" si="17"/>
        <v>262409000</v>
      </c>
      <c r="DX57" s="215">
        <f t="shared" si="18"/>
        <v>5.4359451560118684E-2</v>
      </c>
      <c r="DY57" s="215">
        <f t="shared" si="19"/>
        <v>5.7484264660394434E-2</v>
      </c>
      <c r="DZ57" s="218" t="str">
        <f t="shared" si="20"/>
        <v>n.a.</v>
      </c>
      <c r="EA57" s="214">
        <f t="shared" si="21"/>
        <v>697306000</v>
      </c>
      <c r="EB57" s="214">
        <f t="shared" si="22"/>
        <v>210529500</v>
      </c>
      <c r="EC57" s="217"/>
      <c r="ED57" s="214">
        <f t="shared" si="23"/>
        <v>955883000</v>
      </c>
      <c r="EE57" s="214">
        <f t="shared" si="24"/>
        <v>430320000</v>
      </c>
      <c r="EF57" s="214">
        <f t="shared" si="25"/>
        <v>-194572000</v>
      </c>
      <c r="EG57" s="214">
        <f t="shared" si="26"/>
        <v>-1093105000</v>
      </c>
      <c r="EH57" s="214">
        <f t="shared" si="27"/>
        <v>98526000</v>
      </c>
      <c r="EI57" s="215">
        <f t="shared" si="28"/>
        <v>0.10307328407346925</v>
      </c>
      <c r="EJ57" s="215">
        <f t="shared" si="29"/>
        <v>0.1149182895806531</v>
      </c>
      <c r="EK57" s="218" t="str">
        <f t="shared" si="30"/>
        <v>n.a.</v>
      </c>
      <c r="EL57" s="214">
        <f t="shared" si="31"/>
        <v>344165500</v>
      </c>
      <c r="EM57" s="214">
        <f t="shared" si="32"/>
        <v>151465500</v>
      </c>
      <c r="EN57" s="217"/>
      <c r="EO57" s="219">
        <f t="shared" si="43"/>
        <v>3508416333.3333335</v>
      </c>
      <c r="EP57" s="219">
        <f t="shared" si="43"/>
        <v>-2112822000</v>
      </c>
      <c r="EQ57" s="219">
        <f t="shared" si="43"/>
        <v>-623890666.66666663</v>
      </c>
      <c r="ER57" s="219">
        <f t="shared" si="43"/>
        <v>-555953333.33333337</v>
      </c>
      <c r="ES57" s="219">
        <f t="shared" si="33"/>
        <v>215750333.33333349</v>
      </c>
      <c r="ET57" s="220">
        <f t="shared" si="34"/>
        <v>6.1495077218600765E-2</v>
      </c>
      <c r="EU57" s="221">
        <f t="shared" si="35"/>
        <v>6.5524512153171163E-2</v>
      </c>
      <c r="EV57" s="219" t="e">
        <f t="shared" si="36"/>
        <v>#VALUE!</v>
      </c>
      <c r="EW57" s="219">
        <f t="shared" si="37"/>
        <v>654419833.33333337</v>
      </c>
      <c r="EX57" s="219">
        <f t="shared" si="37"/>
        <v>187950500</v>
      </c>
      <c r="EY57" s="208"/>
      <c r="EZ57" s="222" t="str">
        <f t="shared" si="38"/>
        <v>完整</v>
      </c>
      <c r="FA57" s="222" t="str">
        <f t="shared" si="39"/>
        <v>完整</v>
      </c>
      <c r="FB57" s="222" t="str">
        <f t="shared" si="40"/>
        <v>完整</v>
      </c>
      <c r="FC57" s="222" t="str">
        <f t="shared" si="41"/>
        <v>选择</v>
      </c>
      <c r="FD57" s="222" t="str">
        <f t="shared" si="42"/>
        <v>选择</v>
      </c>
      <c r="FE57" s="208"/>
      <c r="FF57" s="208"/>
      <c r="FG57" s="208"/>
      <c r="FH57" s="208"/>
      <c r="FI57" s="208"/>
      <c r="FJ57" s="208"/>
      <c r="FK57" s="208"/>
      <c r="FL57" s="208"/>
      <c r="FM57" s="208"/>
      <c r="FN57" s="208"/>
      <c r="FO57" s="208"/>
      <c r="FP57" s="208"/>
      <c r="FQ57" s="208"/>
      <c r="FR57" s="208"/>
      <c r="FS57" s="208"/>
      <c r="FT57" s="208"/>
      <c r="FU57" s="208"/>
      <c r="FV57" s="208"/>
      <c r="FW57" s="208"/>
      <c r="FX57" s="208"/>
      <c r="FY57" s="208"/>
      <c r="FZ57" s="208"/>
      <c r="GA57" s="208"/>
      <c r="GB57" s="208"/>
      <c r="GC57" s="208"/>
      <c r="GD57" s="208"/>
      <c r="GE57" s="208"/>
      <c r="GF57" s="208"/>
      <c r="GG57" s="208"/>
      <c r="GH57" s="208"/>
      <c r="GI57" s="208"/>
      <c r="GJ57" s="208"/>
      <c r="GK57" s="208"/>
      <c r="GL57" s="208"/>
      <c r="GM57" s="208"/>
      <c r="GN57" s="208"/>
      <c r="GO57" s="208"/>
      <c r="GP57" s="208"/>
      <c r="GQ57" s="208"/>
      <c r="GR57" s="208"/>
      <c r="GS57" s="208"/>
      <c r="GT57" s="208"/>
      <c r="GU57" s="208"/>
      <c r="GV57" s="208"/>
      <c r="GW57" s="208"/>
      <c r="GX57" s="208"/>
      <c r="GY57" s="208"/>
      <c r="GZ57" s="208"/>
      <c r="HA57" s="208"/>
      <c r="HB57" s="208"/>
      <c r="HC57" s="208"/>
      <c r="HD57" s="208"/>
      <c r="HE57" s="208"/>
      <c r="HF57" s="208"/>
      <c r="HG57" s="208"/>
      <c r="HH57" s="208"/>
      <c r="HI57" s="208"/>
      <c r="HJ57" s="208"/>
      <c r="HK57" s="208"/>
    </row>
    <row r="58" spans="1:219" ht="12.4" customHeight="1" x14ac:dyDescent="0.2">
      <c r="A58" s="204" t="s">
        <v>774</v>
      </c>
      <c r="B58" s="205" t="str">
        <f t="shared" si="1"/>
        <v>SHIJIAZHUANG SHANGTAI TECHNOLOGY CO.,LTD.</v>
      </c>
      <c r="C58" s="206" t="s">
        <v>35</v>
      </c>
      <c r="D58" s="206" t="s">
        <v>32</v>
      </c>
      <c r="E58" s="223"/>
      <c r="F58" s="224"/>
      <c r="G58" s="206"/>
      <c r="H58" s="209" t="str">
        <f t="shared" si="2"/>
        <v/>
      </c>
      <c r="I58" s="206" t="s">
        <v>328</v>
      </c>
      <c r="J58" s="206" t="str">
        <f>VLOOKUP(Z58,[1]AP2022!FF:FI,2,0)</f>
        <v>exclude</v>
      </c>
      <c r="K58" s="206" t="str">
        <f>VLOOKUP(Z58,[1]AP2022!FF:FI,4,0)</f>
        <v>ok, sda/sdp</v>
      </c>
      <c r="L58" s="210"/>
      <c r="M58" s="211" t="s">
        <v>775</v>
      </c>
      <c r="N58" s="211" t="s">
        <v>776</v>
      </c>
      <c r="O58" s="211" t="s">
        <v>36</v>
      </c>
      <c r="P58" s="211" t="s">
        <v>777</v>
      </c>
      <c r="Q58" s="225"/>
      <c r="R58" s="38" t="s">
        <v>48</v>
      </c>
      <c r="S58" s="211" t="s">
        <v>778</v>
      </c>
      <c r="T58" s="211" t="s">
        <v>44</v>
      </c>
      <c r="U58" s="38" t="s">
        <v>178</v>
      </c>
      <c r="V58" s="38" t="s">
        <v>779</v>
      </c>
      <c r="W58" s="38" t="s">
        <v>780</v>
      </c>
      <c r="X58" s="37"/>
      <c r="Y58" s="37"/>
      <c r="Z58" s="38" t="s">
        <v>781</v>
      </c>
      <c r="AA58" s="41">
        <v>4774617000</v>
      </c>
      <c r="AB58" s="41">
        <v>2331513000</v>
      </c>
      <c r="AC58" s="41">
        <v>680898000</v>
      </c>
      <c r="AD58" s="41">
        <v>545202000</v>
      </c>
      <c r="AE58" s="41">
        <v>4638647000</v>
      </c>
      <c r="AF58" s="41">
        <v>2285687000</v>
      </c>
      <c r="AG58" s="41">
        <v>670239000</v>
      </c>
      <c r="AH58" s="41">
        <v>537930000</v>
      </c>
      <c r="AI58" s="41">
        <v>-17137000</v>
      </c>
      <c r="AJ58" s="41">
        <v>-9439000</v>
      </c>
      <c r="AK58" s="41">
        <v>-2872000</v>
      </c>
      <c r="AL58" s="41">
        <v>-2242000</v>
      </c>
      <c r="AM58" s="41">
        <v>4621510000</v>
      </c>
      <c r="AN58" s="41">
        <v>2276248000</v>
      </c>
      <c r="AO58" s="41">
        <v>667367000</v>
      </c>
      <c r="AP58" s="41">
        <v>535688000</v>
      </c>
      <c r="AQ58" s="41">
        <v>153107000</v>
      </c>
      <c r="AR58" s="41">
        <v>55265000</v>
      </c>
      <c r="AS58" s="41">
        <v>13531000</v>
      </c>
      <c r="AT58" s="41">
        <v>9514000</v>
      </c>
      <c r="AU58" s="41">
        <v>-2665449000</v>
      </c>
      <c r="AV58" s="41">
        <v>-1466239000</v>
      </c>
      <c r="AW58" s="41">
        <v>-433120000</v>
      </c>
      <c r="AX58" s="41">
        <v>-338444000</v>
      </c>
      <c r="AY58" s="38" t="s">
        <v>39</v>
      </c>
      <c r="AZ58" s="38" t="s">
        <v>39</v>
      </c>
      <c r="BA58" s="38" t="s">
        <v>39</v>
      </c>
      <c r="BB58" s="38" t="s">
        <v>39</v>
      </c>
      <c r="BC58" s="41">
        <v>-188519000</v>
      </c>
      <c r="BD58" s="41">
        <v>-109061000</v>
      </c>
      <c r="BE58" s="41">
        <v>-58204000</v>
      </c>
      <c r="BF58" s="41">
        <v>-90814000</v>
      </c>
      <c r="BG58" s="41">
        <v>1920649000</v>
      </c>
      <c r="BH58" s="41">
        <v>756213000</v>
      </c>
      <c r="BI58" s="41">
        <v>189574000</v>
      </c>
      <c r="BJ58" s="41">
        <v>115944000</v>
      </c>
      <c r="BK58" s="41">
        <v>-123675000</v>
      </c>
      <c r="BL58" s="41">
        <v>0</v>
      </c>
      <c r="BM58" s="41">
        <v>0</v>
      </c>
      <c r="BN58" s="41">
        <v>0</v>
      </c>
      <c r="BO58" s="41">
        <v>-119150000</v>
      </c>
      <c r="BP58" s="41">
        <v>0</v>
      </c>
      <c r="BQ58" s="41">
        <v>0</v>
      </c>
      <c r="BR58" s="41">
        <v>0</v>
      </c>
      <c r="BS58" s="41">
        <v>-4525000</v>
      </c>
      <c r="BT58" s="41">
        <v>0</v>
      </c>
      <c r="BU58" s="41">
        <v>0</v>
      </c>
      <c r="BV58" s="41">
        <v>0</v>
      </c>
      <c r="BW58" s="41">
        <v>1289455000</v>
      </c>
      <c r="BX58" s="41">
        <v>543475000</v>
      </c>
      <c r="BY58" s="41">
        <v>152556000</v>
      </c>
      <c r="BZ58" s="41">
        <v>88433000</v>
      </c>
      <c r="CA58" s="41">
        <v>6250690000</v>
      </c>
      <c r="CB58" s="41">
        <v>2476561000</v>
      </c>
      <c r="CC58" s="41">
        <v>833992000</v>
      </c>
      <c r="CD58" s="41">
        <v>530064000</v>
      </c>
      <c r="CE58" s="41">
        <v>1472740000</v>
      </c>
      <c r="CF58" s="41">
        <v>430826000</v>
      </c>
      <c r="CG58" s="41">
        <v>208566000</v>
      </c>
      <c r="CH58" s="41">
        <v>188337000</v>
      </c>
      <c r="CI58" s="41">
        <v>1030507000</v>
      </c>
      <c r="CJ58" s="41">
        <v>940291000</v>
      </c>
      <c r="CK58" s="41">
        <v>302637000</v>
      </c>
      <c r="CL58" s="41">
        <v>212390000</v>
      </c>
      <c r="CM58" s="41">
        <v>1461469000</v>
      </c>
      <c r="CN58" s="41">
        <v>862026000</v>
      </c>
      <c r="CO58" s="41">
        <v>184481000</v>
      </c>
      <c r="CP58" s="41">
        <v>96489000</v>
      </c>
      <c r="CQ58" s="41">
        <v>2150752000</v>
      </c>
      <c r="CR58" s="41">
        <v>120948000</v>
      </c>
      <c r="CS58" s="41">
        <v>104514000</v>
      </c>
      <c r="CT58" s="41">
        <v>21396000</v>
      </c>
      <c r="CU58" s="41">
        <v>11866000</v>
      </c>
      <c r="CV58" s="41">
        <v>0</v>
      </c>
      <c r="CW58" s="41">
        <v>86344000</v>
      </c>
      <c r="CX58" s="38" t="s">
        <v>39</v>
      </c>
      <c r="CY58" s="41">
        <v>124357000</v>
      </c>
      <c r="CZ58" s="38" t="s">
        <v>39</v>
      </c>
      <c r="DA58" s="38" t="s">
        <v>39</v>
      </c>
      <c r="DB58" s="38" t="s">
        <v>39</v>
      </c>
      <c r="DC58" s="41">
        <v>8870031000</v>
      </c>
      <c r="DD58" s="41">
        <v>3672262000</v>
      </c>
      <c r="DE58" s="41">
        <v>1504390000</v>
      </c>
      <c r="DF58" s="41">
        <v>958283000</v>
      </c>
      <c r="DG58" s="213"/>
      <c r="DH58" s="214">
        <f t="shared" si="3"/>
        <v>4621510000</v>
      </c>
      <c r="DI58" s="214">
        <f t="shared" si="4"/>
        <v>-2665449000</v>
      </c>
      <c r="DJ58" s="214">
        <f t="shared" si="5"/>
        <v>-188519000</v>
      </c>
      <c r="DK58" s="214">
        <f t="shared" si="6"/>
        <v>-123675000</v>
      </c>
      <c r="DL58" s="214">
        <f t="shared" si="7"/>
        <v>1643867000</v>
      </c>
      <c r="DM58" s="215">
        <f t="shared" si="8"/>
        <v>0.35569911132941395</v>
      </c>
      <c r="DN58" s="215">
        <f t="shared" si="9"/>
        <v>0.55206987540145003</v>
      </c>
      <c r="DO58" s="216" t="str">
        <f t="shared" si="10"/>
        <v>n.a.</v>
      </c>
      <c r="DP58" s="214">
        <f t="shared" si="11"/>
        <v>951783000</v>
      </c>
      <c r="DQ58" s="214" t="e">
        <f t="shared" si="12"/>
        <v>#VALUE!</v>
      </c>
      <c r="DR58" s="217"/>
      <c r="DS58" s="214">
        <f t="shared" si="13"/>
        <v>2276248000</v>
      </c>
      <c r="DT58" s="214">
        <f t="shared" si="14"/>
        <v>-1466239000</v>
      </c>
      <c r="DU58" s="214">
        <f t="shared" si="15"/>
        <v>-109061000</v>
      </c>
      <c r="DV58" s="214">
        <f t="shared" si="16"/>
        <v>0</v>
      </c>
      <c r="DW58" s="214">
        <f t="shared" si="17"/>
        <v>700948000</v>
      </c>
      <c r="DX58" s="215">
        <f t="shared" si="18"/>
        <v>0.30794008385729499</v>
      </c>
      <c r="DY58" s="215">
        <f t="shared" si="19"/>
        <v>0.44496159461689838</v>
      </c>
      <c r="DZ58" s="218" t="str">
        <f t="shared" si="20"/>
        <v>n.a.</v>
      </c>
      <c r="EA58" s="214">
        <f t="shared" si="21"/>
        <v>319696000</v>
      </c>
      <c r="EB58" s="214" t="e">
        <f t="shared" si="22"/>
        <v>#VALUE!</v>
      </c>
      <c r="EC58" s="217"/>
      <c r="ED58" s="214">
        <f t="shared" si="23"/>
        <v>667367000</v>
      </c>
      <c r="EE58" s="214">
        <f t="shared" si="24"/>
        <v>-433120000</v>
      </c>
      <c r="EF58" s="214">
        <f t="shared" si="25"/>
        <v>-58204000</v>
      </c>
      <c r="EG58" s="214">
        <f t="shared" si="26"/>
        <v>0</v>
      </c>
      <c r="EH58" s="214">
        <f t="shared" si="27"/>
        <v>176043000</v>
      </c>
      <c r="EI58" s="215">
        <f t="shared" si="28"/>
        <v>0.26378739134539164</v>
      </c>
      <c r="EJ58" s="215">
        <f t="shared" si="29"/>
        <v>0.35830327848832949</v>
      </c>
      <c r="EK58" s="218" t="str">
        <f t="shared" si="30"/>
        <v>n.a.</v>
      </c>
      <c r="EL58" s="214">
        <f t="shared" si="31"/>
        <v>198451500</v>
      </c>
      <c r="EM58" s="214" t="e">
        <f t="shared" si="32"/>
        <v>#VALUE!</v>
      </c>
      <c r="EN58" s="217"/>
      <c r="EO58" s="219">
        <f t="shared" si="43"/>
        <v>2521708333.3333335</v>
      </c>
      <c r="EP58" s="219">
        <f t="shared" si="43"/>
        <v>-1521602666.6666667</v>
      </c>
      <c r="EQ58" s="219">
        <f t="shared" si="43"/>
        <v>-118594666.66666667</v>
      </c>
      <c r="ER58" s="219">
        <f t="shared" si="43"/>
        <v>-41225000</v>
      </c>
      <c r="ES58" s="219">
        <f t="shared" si="33"/>
        <v>840286000.00000012</v>
      </c>
      <c r="ET58" s="220">
        <f t="shared" si="34"/>
        <v>0.33322093157746902</v>
      </c>
      <c r="EU58" s="221">
        <f t="shared" si="35"/>
        <v>0.49974713868238935</v>
      </c>
      <c r="EV58" s="219" t="e">
        <f t="shared" si="36"/>
        <v>#VALUE!</v>
      </c>
      <c r="EW58" s="219">
        <f t="shared" si="37"/>
        <v>489976833.33333331</v>
      </c>
      <c r="EX58" s="219" t="e">
        <f t="shared" si="37"/>
        <v>#VALUE!</v>
      </c>
      <c r="EY58" s="208"/>
      <c r="EZ58" s="222" t="str">
        <f t="shared" si="38"/>
        <v>完整</v>
      </c>
      <c r="FA58" s="222" t="str">
        <f t="shared" si="39"/>
        <v>完整</v>
      </c>
      <c r="FB58" s="222" t="str">
        <f t="shared" si="40"/>
        <v>完整</v>
      </c>
      <c r="FC58" s="222" t="str">
        <f t="shared" si="41"/>
        <v>选择</v>
      </c>
      <c r="FD58" s="222" t="str">
        <f t="shared" si="42"/>
        <v>选择</v>
      </c>
      <c r="FE58" s="208"/>
      <c r="FF58" s="208"/>
      <c r="FG58" s="208"/>
      <c r="FH58" s="208"/>
      <c r="FI58" s="208"/>
      <c r="FJ58" s="208"/>
      <c r="FK58" s="208"/>
      <c r="FL58" s="208"/>
      <c r="FM58" s="208"/>
      <c r="FN58" s="208"/>
      <c r="FO58" s="208"/>
      <c r="FP58" s="208"/>
      <c r="FQ58" s="208"/>
      <c r="FR58" s="208"/>
      <c r="FS58" s="208"/>
      <c r="FT58" s="208"/>
      <c r="FU58" s="208"/>
      <c r="FV58" s="208"/>
      <c r="FW58" s="208"/>
      <c r="FX58" s="208"/>
      <c r="FY58" s="208"/>
      <c r="FZ58" s="208"/>
      <c r="GA58" s="208"/>
      <c r="GB58" s="208"/>
      <c r="GC58" s="208"/>
      <c r="GD58" s="208"/>
      <c r="GE58" s="208"/>
      <c r="GF58" s="208"/>
      <c r="GG58" s="208"/>
      <c r="GH58" s="208"/>
      <c r="GI58" s="208"/>
      <c r="GJ58" s="208"/>
      <c r="GK58" s="208"/>
      <c r="GL58" s="208"/>
      <c r="GM58" s="208"/>
      <c r="GN58" s="208"/>
      <c r="GO58" s="208"/>
      <c r="GP58" s="208"/>
      <c r="GQ58" s="208"/>
      <c r="GR58" s="208"/>
      <c r="GS58" s="208"/>
      <c r="GT58" s="208"/>
      <c r="GU58" s="208"/>
      <c r="GV58" s="208"/>
      <c r="GW58" s="208"/>
      <c r="GX58" s="208"/>
      <c r="GY58" s="208"/>
      <c r="GZ58" s="208"/>
      <c r="HA58" s="208"/>
      <c r="HB58" s="208"/>
      <c r="HC58" s="208"/>
      <c r="HD58" s="208"/>
      <c r="HE58" s="208"/>
      <c r="HF58" s="208"/>
      <c r="HG58" s="208"/>
      <c r="HH58" s="208"/>
      <c r="HI58" s="208"/>
      <c r="HJ58" s="208"/>
      <c r="HK58" s="208"/>
    </row>
    <row r="59" spans="1:219" ht="12.4" customHeight="1" x14ac:dyDescent="0.2">
      <c r="A59" s="204" t="s">
        <v>782</v>
      </c>
      <c r="B59" s="205" t="str">
        <f t="shared" si="1"/>
        <v>EAST GROUP CO.,LTD</v>
      </c>
      <c r="C59" s="206" t="s">
        <v>35</v>
      </c>
      <c r="D59" s="206" t="s">
        <v>32</v>
      </c>
      <c r="E59" s="223"/>
      <c r="F59" s="208"/>
      <c r="G59" s="208"/>
      <c r="H59" s="209" t="str">
        <f t="shared" si="2"/>
        <v/>
      </c>
      <c r="I59" s="206" t="s">
        <v>328</v>
      </c>
      <c r="J59" s="206" t="str">
        <f>VLOOKUP(Z59,[1]AP2022!FF:FI,2,0)</f>
        <v>exclude</v>
      </c>
      <c r="K59" s="206" t="str">
        <f>VLOOKUP(Z59,[1]AP2022!FF:FI,4,0)</f>
        <v>ok, sda/sdp</v>
      </c>
      <c r="L59" s="210"/>
      <c r="M59" s="211" t="s">
        <v>783</v>
      </c>
      <c r="N59" s="211" t="s">
        <v>784</v>
      </c>
      <c r="O59" s="211" t="s">
        <v>36</v>
      </c>
      <c r="P59" s="211" t="s">
        <v>785</v>
      </c>
      <c r="Q59" s="225"/>
      <c r="R59" s="38" t="s">
        <v>48</v>
      </c>
      <c r="S59" s="211" t="s">
        <v>786</v>
      </c>
      <c r="T59" s="211" t="s">
        <v>44</v>
      </c>
      <c r="U59" s="38" t="s">
        <v>182</v>
      </c>
      <c r="V59" s="38" t="s">
        <v>787</v>
      </c>
      <c r="W59" s="38" t="s">
        <v>788</v>
      </c>
      <c r="X59" s="38" t="s">
        <v>789</v>
      </c>
      <c r="Y59" s="37"/>
      <c r="Z59" s="38" t="s">
        <v>790</v>
      </c>
      <c r="AA59" s="41">
        <v>4757939000</v>
      </c>
      <c r="AB59" s="41">
        <v>4310987000</v>
      </c>
      <c r="AC59" s="41">
        <v>4181439000</v>
      </c>
      <c r="AD59" s="41">
        <v>3886309000</v>
      </c>
      <c r="AE59" s="41">
        <v>4720534000</v>
      </c>
      <c r="AF59" s="41">
        <v>4269962000</v>
      </c>
      <c r="AG59" s="41">
        <v>4153840000</v>
      </c>
      <c r="AH59" s="41">
        <v>3855539000</v>
      </c>
      <c r="AI59" s="41">
        <v>-35791000</v>
      </c>
      <c r="AJ59" s="41">
        <v>-29542000</v>
      </c>
      <c r="AK59" s="41">
        <v>-24327000</v>
      </c>
      <c r="AL59" s="41">
        <v>-26119000</v>
      </c>
      <c r="AM59" s="41">
        <v>4684743000</v>
      </c>
      <c r="AN59" s="41">
        <v>4240420000</v>
      </c>
      <c r="AO59" s="41">
        <v>4129513000</v>
      </c>
      <c r="AP59" s="41">
        <v>3829420000</v>
      </c>
      <c r="AQ59" s="41">
        <v>73196000</v>
      </c>
      <c r="AR59" s="41">
        <v>70567000</v>
      </c>
      <c r="AS59" s="41">
        <v>51926000</v>
      </c>
      <c r="AT59" s="41">
        <v>56889000</v>
      </c>
      <c r="AU59" s="41">
        <v>-3130510000</v>
      </c>
      <c r="AV59" s="41">
        <v>-2683957000</v>
      </c>
      <c r="AW59" s="41">
        <v>-2664636000</v>
      </c>
      <c r="AX59" s="41">
        <v>-2323981000</v>
      </c>
      <c r="AY59" s="38" t="s">
        <v>39</v>
      </c>
      <c r="AZ59" s="38" t="s">
        <v>39</v>
      </c>
      <c r="BA59" s="38" t="s">
        <v>39</v>
      </c>
      <c r="BB59" s="38" t="s">
        <v>39</v>
      </c>
      <c r="BC59" s="41">
        <v>-550451000</v>
      </c>
      <c r="BD59" s="41">
        <v>-511218000</v>
      </c>
      <c r="BE59" s="41">
        <v>-495237000</v>
      </c>
      <c r="BF59" s="41">
        <v>-436079000</v>
      </c>
      <c r="BG59" s="41">
        <v>1076978000</v>
      </c>
      <c r="BH59" s="41">
        <v>1115812000</v>
      </c>
      <c r="BI59" s="41">
        <v>1021566000</v>
      </c>
      <c r="BJ59" s="41">
        <v>1126249000</v>
      </c>
      <c r="BK59" s="41">
        <v>-293840000</v>
      </c>
      <c r="BL59" s="41">
        <v>-291908000</v>
      </c>
      <c r="BM59" s="41">
        <v>-275764000</v>
      </c>
      <c r="BN59" s="41">
        <v>-426440000</v>
      </c>
      <c r="BO59" s="41">
        <v>-287170000</v>
      </c>
      <c r="BP59" s="41">
        <v>-277725000</v>
      </c>
      <c r="BQ59" s="41">
        <v>-270191000</v>
      </c>
      <c r="BR59" s="41">
        <v>-419234000</v>
      </c>
      <c r="BS59" s="41">
        <v>-6670000</v>
      </c>
      <c r="BT59" s="41">
        <v>-14183000</v>
      </c>
      <c r="BU59" s="41">
        <v>-5573000</v>
      </c>
      <c r="BV59" s="41">
        <v>-7206000</v>
      </c>
      <c r="BW59" s="41">
        <v>367206000</v>
      </c>
      <c r="BX59" s="41">
        <v>515404000</v>
      </c>
      <c r="BY59" s="41">
        <v>453941000</v>
      </c>
      <c r="BZ59" s="41">
        <v>411726000</v>
      </c>
      <c r="CA59" s="41">
        <v>8077113000</v>
      </c>
      <c r="CB59" s="41">
        <v>7191998000</v>
      </c>
      <c r="CC59" s="41">
        <v>6992075000</v>
      </c>
      <c r="CD59" s="41">
        <v>6554413000</v>
      </c>
      <c r="CE59" s="41">
        <v>1290978000</v>
      </c>
      <c r="CF59" s="41">
        <v>730734000</v>
      </c>
      <c r="CG59" s="41">
        <v>676468000</v>
      </c>
      <c r="CH59" s="41">
        <v>458574000</v>
      </c>
      <c r="CI59" s="41">
        <v>3986318000</v>
      </c>
      <c r="CJ59" s="41">
        <v>3482943000</v>
      </c>
      <c r="CK59" s="41">
        <v>3093544000</v>
      </c>
      <c r="CL59" s="41">
        <v>3429029000</v>
      </c>
      <c r="CM59" s="41">
        <v>774209000</v>
      </c>
      <c r="CN59" s="41">
        <v>1420388000</v>
      </c>
      <c r="CO59" s="41">
        <v>1650592000</v>
      </c>
      <c r="CP59" s="41">
        <v>1611319000</v>
      </c>
      <c r="CQ59" s="41">
        <v>1841672000</v>
      </c>
      <c r="CR59" s="41">
        <v>1285004000</v>
      </c>
      <c r="CS59" s="41">
        <v>1411572000</v>
      </c>
      <c r="CT59" s="41">
        <v>861108000</v>
      </c>
      <c r="CU59" s="41">
        <v>657472000</v>
      </c>
      <c r="CV59" s="41">
        <v>527590000</v>
      </c>
      <c r="CW59" s="38" t="s">
        <v>39</v>
      </c>
      <c r="CX59" s="38" t="s">
        <v>39</v>
      </c>
      <c r="CY59" s="41">
        <v>640510000</v>
      </c>
      <c r="CZ59" s="41">
        <v>651322000</v>
      </c>
      <c r="DA59" s="41">
        <v>634592000</v>
      </c>
      <c r="DB59" s="41">
        <v>341964000</v>
      </c>
      <c r="DC59" s="41">
        <v>14076291000</v>
      </c>
      <c r="DD59" s="41">
        <v>13424036000</v>
      </c>
      <c r="DE59" s="41">
        <v>13297266000</v>
      </c>
      <c r="DF59" s="41">
        <v>12676958000</v>
      </c>
      <c r="DG59" s="213"/>
      <c r="DH59" s="214">
        <f t="shared" si="3"/>
        <v>4684743000</v>
      </c>
      <c r="DI59" s="214">
        <f t="shared" si="4"/>
        <v>-3130510000</v>
      </c>
      <c r="DJ59" s="214">
        <f t="shared" si="5"/>
        <v>-550451000</v>
      </c>
      <c r="DK59" s="214">
        <f t="shared" si="6"/>
        <v>-293840000</v>
      </c>
      <c r="DL59" s="214">
        <f t="shared" si="7"/>
        <v>709942000</v>
      </c>
      <c r="DM59" s="215">
        <f t="shared" si="8"/>
        <v>0.15154342511424854</v>
      </c>
      <c r="DN59" s="215">
        <f t="shared" si="9"/>
        <v>0.17861070277480559</v>
      </c>
      <c r="DO59" s="216" t="str">
        <f t="shared" si="10"/>
        <v>n.a.</v>
      </c>
      <c r="DP59" s="214">
        <f t="shared" si="11"/>
        <v>1010856000</v>
      </c>
      <c r="DQ59" s="214">
        <f t="shared" si="12"/>
        <v>645916000</v>
      </c>
      <c r="DR59" s="217"/>
      <c r="DS59" s="214">
        <f t="shared" si="13"/>
        <v>4240420000</v>
      </c>
      <c r="DT59" s="214">
        <f t="shared" si="14"/>
        <v>-2683957000</v>
      </c>
      <c r="DU59" s="214">
        <f t="shared" si="15"/>
        <v>-511218000</v>
      </c>
      <c r="DV59" s="214">
        <f t="shared" si="16"/>
        <v>-291908000</v>
      </c>
      <c r="DW59" s="214">
        <f t="shared" si="17"/>
        <v>753337000</v>
      </c>
      <c r="DX59" s="215">
        <f t="shared" si="18"/>
        <v>0.17765622273265383</v>
      </c>
      <c r="DY59" s="215">
        <f t="shared" si="19"/>
        <v>0.21603644077298992</v>
      </c>
      <c r="DZ59" s="218" t="str">
        <f t="shared" si="20"/>
        <v>n.a.</v>
      </c>
      <c r="EA59" s="214">
        <f t="shared" si="21"/>
        <v>703601000</v>
      </c>
      <c r="EB59" s="214">
        <f t="shared" si="22"/>
        <v>642957000</v>
      </c>
      <c r="EC59" s="217"/>
      <c r="ED59" s="214">
        <f t="shared" si="23"/>
        <v>4129513000</v>
      </c>
      <c r="EE59" s="214">
        <f t="shared" si="24"/>
        <v>-2664636000</v>
      </c>
      <c r="EF59" s="214">
        <f t="shared" si="25"/>
        <v>-495237000</v>
      </c>
      <c r="EG59" s="214">
        <f t="shared" si="26"/>
        <v>-275764000</v>
      </c>
      <c r="EH59" s="214">
        <f t="shared" si="27"/>
        <v>693876000</v>
      </c>
      <c r="EI59" s="215">
        <f t="shared" si="28"/>
        <v>0.168028530240733</v>
      </c>
      <c r="EJ59" s="215">
        <f t="shared" si="29"/>
        <v>0.20196429366664756</v>
      </c>
      <c r="EK59" s="218" t="str">
        <f t="shared" si="30"/>
        <v>n.a.</v>
      </c>
      <c r="EL59" s="214">
        <f t="shared" si="31"/>
        <v>567521000</v>
      </c>
      <c r="EM59" s="214">
        <f t="shared" si="32"/>
        <v>488278000</v>
      </c>
      <c r="EN59" s="217"/>
      <c r="EO59" s="219">
        <f t="shared" si="43"/>
        <v>4351558666.666667</v>
      </c>
      <c r="EP59" s="219">
        <f t="shared" si="43"/>
        <v>-2826367666.6666665</v>
      </c>
      <c r="EQ59" s="219">
        <f t="shared" si="43"/>
        <v>-518968666.66666669</v>
      </c>
      <c r="ER59" s="219">
        <f t="shared" si="43"/>
        <v>-287170666.66666669</v>
      </c>
      <c r="ES59" s="219">
        <f t="shared" si="33"/>
        <v>719051666.66666698</v>
      </c>
      <c r="ET59" s="220">
        <f t="shared" si="34"/>
        <v>0.16524002587272182</v>
      </c>
      <c r="EU59" s="221">
        <f t="shared" si="35"/>
        <v>0.19794914825123999</v>
      </c>
      <c r="EV59" s="219" t="e">
        <f t="shared" si="36"/>
        <v>#VALUE!</v>
      </c>
      <c r="EW59" s="219">
        <f t="shared" si="37"/>
        <v>760659333.33333337</v>
      </c>
      <c r="EX59" s="219">
        <f t="shared" si="37"/>
        <v>592383666.66666663</v>
      </c>
      <c r="EY59" s="208"/>
      <c r="EZ59" s="222" t="str">
        <f t="shared" si="38"/>
        <v>完整</v>
      </c>
      <c r="FA59" s="222" t="str">
        <f t="shared" si="39"/>
        <v>完整</v>
      </c>
      <c r="FB59" s="222" t="str">
        <f t="shared" si="40"/>
        <v>完整</v>
      </c>
      <c r="FC59" s="222" t="str">
        <f t="shared" si="41"/>
        <v>选择</v>
      </c>
      <c r="FD59" s="222" t="str">
        <f t="shared" si="42"/>
        <v>选择</v>
      </c>
      <c r="FE59" s="208"/>
      <c r="FF59" s="208"/>
      <c r="FG59" s="208"/>
      <c r="FH59" s="208"/>
      <c r="FI59" s="208"/>
      <c r="FJ59" s="208"/>
      <c r="FK59" s="208"/>
      <c r="FL59" s="208"/>
      <c r="FM59" s="208"/>
      <c r="FN59" s="208"/>
      <c r="FO59" s="208"/>
      <c r="FP59" s="208"/>
      <c r="FQ59" s="208"/>
      <c r="FR59" s="208"/>
      <c r="FS59" s="208"/>
      <c r="FT59" s="208"/>
      <c r="FU59" s="208"/>
      <c r="FV59" s="208"/>
      <c r="FW59" s="208"/>
      <c r="FX59" s="208"/>
      <c r="FY59" s="208"/>
      <c r="FZ59" s="208"/>
      <c r="GA59" s="208"/>
      <c r="GB59" s="208"/>
      <c r="GC59" s="208"/>
      <c r="GD59" s="208"/>
      <c r="GE59" s="208"/>
      <c r="GF59" s="208"/>
      <c r="GG59" s="208"/>
      <c r="GH59" s="208"/>
      <c r="GI59" s="208"/>
      <c r="GJ59" s="208"/>
      <c r="GK59" s="208"/>
      <c r="GL59" s="208"/>
      <c r="GM59" s="208"/>
      <c r="GN59" s="208"/>
      <c r="GO59" s="208"/>
      <c r="GP59" s="208"/>
      <c r="GQ59" s="208"/>
      <c r="GR59" s="208"/>
      <c r="GS59" s="208"/>
      <c r="GT59" s="208"/>
      <c r="GU59" s="208"/>
      <c r="GV59" s="208"/>
      <c r="GW59" s="208"/>
      <c r="GX59" s="208"/>
      <c r="GY59" s="208"/>
      <c r="GZ59" s="208"/>
      <c r="HA59" s="208"/>
      <c r="HB59" s="208"/>
      <c r="HC59" s="208"/>
      <c r="HD59" s="208"/>
      <c r="HE59" s="208"/>
      <c r="HF59" s="208"/>
      <c r="HG59" s="208"/>
      <c r="HH59" s="208"/>
      <c r="HI59" s="208"/>
      <c r="HJ59" s="208"/>
      <c r="HK59" s="208"/>
    </row>
    <row r="60" spans="1:219" ht="12.4" customHeight="1" x14ac:dyDescent="0.2">
      <c r="A60" s="204" t="s">
        <v>791</v>
      </c>
      <c r="B60" s="205" t="str">
        <f t="shared" si="1"/>
        <v>GOODWE TECHNOLOGIES CO., LTD.</v>
      </c>
      <c r="C60" s="206" t="s">
        <v>35</v>
      </c>
      <c r="D60" s="206" t="s">
        <v>32</v>
      </c>
      <c r="E60" s="247"/>
      <c r="F60" s="208"/>
      <c r="G60" s="208"/>
      <c r="H60" s="209" t="str">
        <f t="shared" si="2"/>
        <v/>
      </c>
      <c r="I60" s="206" t="s">
        <v>328</v>
      </c>
      <c r="J60" s="206" t="str">
        <f>VLOOKUP(Z60,[1]AP2022!FF:FI,2,0)</f>
        <v>exclude</v>
      </c>
      <c r="K60" s="206" t="str">
        <f>VLOOKUP(Z60,[1]AP2022!FF:FI,4,0)</f>
        <v>ok, sda/sdp</v>
      </c>
      <c r="L60" s="210"/>
      <c r="M60" s="211" t="s">
        <v>792</v>
      </c>
      <c r="N60" s="211" t="s">
        <v>793</v>
      </c>
      <c r="O60" s="211" t="s">
        <v>36</v>
      </c>
      <c r="P60" s="211" t="s">
        <v>794</v>
      </c>
      <c r="Q60" s="225"/>
      <c r="R60" s="38" t="s">
        <v>48</v>
      </c>
      <c r="S60" s="211" t="s">
        <v>795</v>
      </c>
      <c r="T60" s="211" t="s">
        <v>44</v>
      </c>
      <c r="U60" s="38" t="s">
        <v>182</v>
      </c>
      <c r="V60" s="38" t="s">
        <v>796</v>
      </c>
      <c r="W60" s="38" t="s">
        <v>797</v>
      </c>
      <c r="X60" s="38" t="s">
        <v>798</v>
      </c>
      <c r="Y60" s="37"/>
      <c r="Z60" s="38" t="s">
        <v>799</v>
      </c>
      <c r="AA60" s="41">
        <v>4720824000</v>
      </c>
      <c r="AB60" s="41">
        <v>2694215000</v>
      </c>
      <c r="AC60" s="41">
        <v>1596062000</v>
      </c>
      <c r="AD60" s="41">
        <v>944559000</v>
      </c>
      <c r="AE60" s="41">
        <v>4689834000</v>
      </c>
      <c r="AF60" s="41">
        <v>2661362000</v>
      </c>
      <c r="AG60" s="41">
        <v>1583201000</v>
      </c>
      <c r="AH60" s="41">
        <v>942362000</v>
      </c>
      <c r="AI60" s="41">
        <v>-12749000</v>
      </c>
      <c r="AJ60" s="41">
        <v>-8277000</v>
      </c>
      <c r="AK60" s="41">
        <v>-9786000</v>
      </c>
      <c r="AL60" s="41">
        <v>-6651000</v>
      </c>
      <c r="AM60" s="41">
        <v>4677085000</v>
      </c>
      <c r="AN60" s="41">
        <v>2653085000</v>
      </c>
      <c r="AO60" s="41">
        <v>1573415000</v>
      </c>
      <c r="AP60" s="41">
        <v>935711000</v>
      </c>
      <c r="AQ60" s="41">
        <v>43739000</v>
      </c>
      <c r="AR60" s="41">
        <v>41130000</v>
      </c>
      <c r="AS60" s="41">
        <v>22647000</v>
      </c>
      <c r="AT60" s="41">
        <v>8848000</v>
      </c>
      <c r="AU60" s="41">
        <v>-3113369000</v>
      </c>
      <c r="AV60" s="41">
        <v>-1782428000</v>
      </c>
      <c r="AW60" s="41">
        <v>-967315000</v>
      </c>
      <c r="AX60" s="41">
        <v>-547333000</v>
      </c>
      <c r="AY60" s="38" t="s">
        <v>39</v>
      </c>
      <c r="AZ60" s="38" t="s">
        <v>39</v>
      </c>
      <c r="BA60" s="38" t="s">
        <v>39</v>
      </c>
      <c r="BB60" s="38" t="s">
        <v>39</v>
      </c>
      <c r="BC60" s="41">
        <v>-891011000</v>
      </c>
      <c r="BD60" s="41">
        <v>-516554000</v>
      </c>
      <c r="BE60" s="41">
        <v>-283358000</v>
      </c>
      <c r="BF60" s="41">
        <v>-239554000</v>
      </c>
      <c r="BG60" s="41">
        <v>716444000</v>
      </c>
      <c r="BH60" s="41">
        <v>395233000</v>
      </c>
      <c r="BI60" s="41">
        <v>345389000</v>
      </c>
      <c r="BJ60" s="41">
        <v>157672000</v>
      </c>
      <c r="BK60" s="41">
        <v>-75805000</v>
      </c>
      <c r="BL60" s="41">
        <v>-40388000</v>
      </c>
      <c r="BM60" s="41">
        <v>-20509000</v>
      </c>
      <c r="BN60" s="41">
        <v>-27778000</v>
      </c>
      <c r="BO60" s="41">
        <v>-50747000</v>
      </c>
      <c r="BP60" s="41">
        <v>-29938000</v>
      </c>
      <c r="BQ60" s="41">
        <v>-18301000</v>
      </c>
      <c r="BR60" s="41">
        <v>-12031000</v>
      </c>
      <c r="BS60" s="41">
        <v>-25058000</v>
      </c>
      <c r="BT60" s="41">
        <v>-10450000</v>
      </c>
      <c r="BU60" s="41">
        <v>-2208000</v>
      </c>
      <c r="BV60" s="41">
        <v>-15747000</v>
      </c>
      <c r="BW60" s="41">
        <v>649288000</v>
      </c>
      <c r="BX60" s="41">
        <v>279535000</v>
      </c>
      <c r="BY60" s="41">
        <v>260285000</v>
      </c>
      <c r="BZ60" s="41">
        <v>102815000</v>
      </c>
      <c r="CA60" s="41">
        <v>4249635000</v>
      </c>
      <c r="CB60" s="41">
        <v>2939961000</v>
      </c>
      <c r="CC60" s="41">
        <v>2187422000</v>
      </c>
      <c r="CD60" s="41">
        <v>726947000</v>
      </c>
      <c r="CE60" s="41">
        <v>1578661000</v>
      </c>
      <c r="CF60" s="41">
        <v>854972000</v>
      </c>
      <c r="CG60" s="41">
        <v>349559000</v>
      </c>
      <c r="CH60" s="41">
        <v>184093000</v>
      </c>
      <c r="CI60" s="41">
        <v>639097000</v>
      </c>
      <c r="CJ60" s="41">
        <v>310263000</v>
      </c>
      <c r="CK60" s="41">
        <v>148188000</v>
      </c>
      <c r="CL60" s="41">
        <v>114277000</v>
      </c>
      <c r="CM60" s="41">
        <v>289388000</v>
      </c>
      <c r="CN60" s="41">
        <v>422277000</v>
      </c>
      <c r="CO60" s="41">
        <v>321213000</v>
      </c>
      <c r="CP60" s="41">
        <v>77864000</v>
      </c>
      <c r="CQ60" s="41">
        <v>1656798000</v>
      </c>
      <c r="CR60" s="41">
        <v>1301723000</v>
      </c>
      <c r="CS60" s="41">
        <v>1360413000</v>
      </c>
      <c r="CT60" s="41">
        <v>342743000</v>
      </c>
      <c r="CU60" s="41">
        <v>80147000</v>
      </c>
      <c r="CV60" s="41">
        <v>70449000</v>
      </c>
      <c r="CW60" s="41">
        <v>271990000</v>
      </c>
      <c r="CX60" s="41">
        <v>205000</v>
      </c>
      <c r="CY60" s="41">
        <v>394235000</v>
      </c>
      <c r="CZ60" s="41">
        <v>191075000</v>
      </c>
      <c r="DA60" s="41">
        <v>53062000</v>
      </c>
      <c r="DB60" s="41">
        <v>42284000</v>
      </c>
      <c r="DC60" s="41">
        <v>5798746000</v>
      </c>
      <c r="DD60" s="41">
        <v>3714703000</v>
      </c>
      <c r="DE60" s="41">
        <v>2559664000</v>
      </c>
      <c r="DF60" s="41">
        <v>1013964000</v>
      </c>
      <c r="DG60" s="213"/>
      <c r="DH60" s="214">
        <f t="shared" si="3"/>
        <v>4677085000</v>
      </c>
      <c r="DI60" s="214">
        <f t="shared" si="4"/>
        <v>-3113369000</v>
      </c>
      <c r="DJ60" s="214">
        <f t="shared" si="5"/>
        <v>-891011000</v>
      </c>
      <c r="DK60" s="214">
        <f t="shared" si="6"/>
        <v>-75805000</v>
      </c>
      <c r="DL60" s="214">
        <f t="shared" si="7"/>
        <v>596900000</v>
      </c>
      <c r="DM60" s="215">
        <f t="shared" si="8"/>
        <v>0.12762222623706859</v>
      </c>
      <c r="DN60" s="215">
        <f t="shared" si="9"/>
        <v>0.14629238625209395</v>
      </c>
      <c r="DO60" s="216" t="str">
        <f t="shared" si="10"/>
        <v>n.a.</v>
      </c>
      <c r="DP60" s="214">
        <f t="shared" si="11"/>
        <v>1216816500</v>
      </c>
      <c r="DQ60" s="214">
        <f t="shared" si="12"/>
        <v>292655000</v>
      </c>
      <c r="DR60" s="217"/>
      <c r="DS60" s="214">
        <f t="shared" si="13"/>
        <v>2653085000</v>
      </c>
      <c r="DT60" s="214">
        <f t="shared" si="14"/>
        <v>-1782428000</v>
      </c>
      <c r="DU60" s="214">
        <f t="shared" si="15"/>
        <v>-516554000</v>
      </c>
      <c r="DV60" s="214">
        <f t="shared" si="16"/>
        <v>-40388000</v>
      </c>
      <c r="DW60" s="214">
        <f t="shared" si="17"/>
        <v>313715000</v>
      </c>
      <c r="DX60" s="215">
        <f t="shared" si="18"/>
        <v>0.11824536341655092</v>
      </c>
      <c r="DY60" s="215">
        <f t="shared" si="19"/>
        <v>0.13410234379341446</v>
      </c>
      <c r="DZ60" s="218" t="str">
        <f t="shared" si="20"/>
        <v>n.a.</v>
      </c>
      <c r="EA60" s="214">
        <f t="shared" si="21"/>
        <v>602265500</v>
      </c>
      <c r="EB60" s="214">
        <f t="shared" si="22"/>
        <v>122068500</v>
      </c>
      <c r="EC60" s="217"/>
      <c r="ED60" s="214">
        <f t="shared" si="23"/>
        <v>1573415000</v>
      </c>
      <c r="EE60" s="214">
        <f t="shared" si="24"/>
        <v>-967315000</v>
      </c>
      <c r="EF60" s="214">
        <f t="shared" si="25"/>
        <v>-283358000</v>
      </c>
      <c r="EG60" s="214">
        <f t="shared" si="26"/>
        <v>-20509000</v>
      </c>
      <c r="EH60" s="214">
        <f t="shared" si="27"/>
        <v>302233000</v>
      </c>
      <c r="EI60" s="215">
        <f t="shared" si="28"/>
        <v>0.19208727513084597</v>
      </c>
      <c r="EJ60" s="215">
        <f t="shared" si="29"/>
        <v>0.23775745723271727</v>
      </c>
      <c r="EK60" s="218" t="str">
        <f t="shared" si="30"/>
        <v>n.a.</v>
      </c>
      <c r="EL60" s="214">
        <f t="shared" si="31"/>
        <v>266826000</v>
      </c>
      <c r="EM60" s="214">
        <f t="shared" si="32"/>
        <v>47673000</v>
      </c>
      <c r="EN60" s="217"/>
      <c r="EO60" s="219">
        <f t="shared" si="43"/>
        <v>2967861666.6666665</v>
      </c>
      <c r="EP60" s="219">
        <f t="shared" si="43"/>
        <v>-1954370666.6666667</v>
      </c>
      <c r="EQ60" s="219">
        <f t="shared" si="43"/>
        <v>-563641000</v>
      </c>
      <c r="ER60" s="219">
        <f t="shared" si="43"/>
        <v>-45567333.333333336</v>
      </c>
      <c r="ES60" s="219">
        <f t="shared" si="33"/>
        <v>404282666.66666645</v>
      </c>
      <c r="ET60" s="220">
        <f t="shared" si="34"/>
        <v>0.13622018546461895</v>
      </c>
      <c r="EU60" s="221">
        <f t="shared" si="35"/>
        <v>0.15770244126148106</v>
      </c>
      <c r="EV60" s="219" t="e">
        <f t="shared" si="36"/>
        <v>#VALUE!</v>
      </c>
      <c r="EW60" s="219">
        <f t="shared" si="37"/>
        <v>695302666.66666663</v>
      </c>
      <c r="EX60" s="219">
        <f t="shared" si="37"/>
        <v>154132166.66666666</v>
      </c>
      <c r="EY60" s="208"/>
      <c r="EZ60" s="222" t="str">
        <f t="shared" si="38"/>
        <v>完整</v>
      </c>
      <c r="FA60" s="222" t="str">
        <f t="shared" si="39"/>
        <v>完整</v>
      </c>
      <c r="FB60" s="222" t="str">
        <f t="shared" si="40"/>
        <v>完整</v>
      </c>
      <c r="FC60" s="222" t="str">
        <f t="shared" si="41"/>
        <v>选择</v>
      </c>
      <c r="FD60" s="222" t="str">
        <f t="shared" si="42"/>
        <v>选择</v>
      </c>
      <c r="FE60" s="208"/>
      <c r="FF60" s="208"/>
      <c r="FG60" s="208"/>
      <c r="FH60" s="208"/>
      <c r="FI60" s="208"/>
      <c r="FJ60" s="208"/>
      <c r="FK60" s="208"/>
      <c r="FL60" s="208"/>
      <c r="FM60" s="208"/>
      <c r="FN60" s="208"/>
      <c r="FO60" s="208"/>
      <c r="FP60" s="208"/>
      <c r="FQ60" s="208"/>
      <c r="FR60" s="208"/>
      <c r="FS60" s="208"/>
      <c r="FT60" s="208"/>
      <c r="FU60" s="208"/>
      <c r="FV60" s="208"/>
      <c r="FW60" s="208"/>
      <c r="FX60" s="208"/>
      <c r="FY60" s="208"/>
      <c r="FZ60" s="208"/>
      <c r="GA60" s="208"/>
      <c r="GB60" s="208"/>
      <c r="GC60" s="208"/>
      <c r="GD60" s="208"/>
      <c r="GE60" s="208"/>
      <c r="GF60" s="208"/>
      <c r="GG60" s="208"/>
      <c r="GH60" s="208"/>
      <c r="GI60" s="208"/>
      <c r="GJ60" s="208"/>
      <c r="GK60" s="208"/>
      <c r="GL60" s="208"/>
      <c r="GM60" s="208"/>
      <c r="GN60" s="208"/>
      <c r="GO60" s="208"/>
      <c r="GP60" s="208"/>
      <c r="GQ60" s="208"/>
      <c r="GR60" s="208"/>
      <c r="GS60" s="208"/>
      <c r="GT60" s="208"/>
      <c r="GU60" s="208"/>
      <c r="GV60" s="208"/>
      <c r="GW60" s="208"/>
      <c r="GX60" s="208"/>
      <c r="GY60" s="208"/>
      <c r="GZ60" s="208"/>
      <c r="HA60" s="208"/>
      <c r="HB60" s="208"/>
      <c r="HC60" s="208"/>
      <c r="HD60" s="208"/>
      <c r="HE60" s="208"/>
      <c r="HF60" s="208"/>
      <c r="HG60" s="208"/>
      <c r="HH60" s="208"/>
      <c r="HI60" s="208"/>
      <c r="HJ60" s="208"/>
      <c r="HK60" s="208"/>
    </row>
    <row r="61" spans="1:219" ht="12.4" customHeight="1" x14ac:dyDescent="0.2">
      <c r="A61" s="204" t="s">
        <v>800</v>
      </c>
      <c r="B61" s="205" t="str">
        <f t="shared" si="1"/>
        <v>NUODE NEW MATERIALS CO.,LTD.</v>
      </c>
      <c r="C61" s="206" t="s">
        <v>35</v>
      </c>
      <c r="D61" s="206" t="s">
        <v>32</v>
      </c>
      <c r="E61" s="247"/>
      <c r="F61" s="224"/>
      <c r="G61" s="208"/>
      <c r="H61" s="209" t="str">
        <f t="shared" si="2"/>
        <v/>
      </c>
      <c r="I61" s="206" t="s">
        <v>328</v>
      </c>
      <c r="J61" s="206" t="str">
        <f>VLOOKUP(Z61,[1]AP2022!FF:FI,2,0)</f>
        <v>exclude</v>
      </c>
      <c r="K61" s="206" t="str">
        <f>VLOOKUP(Z61,[1]AP2022!FF:FI,4,0)</f>
        <v>ok, sda/sdp</v>
      </c>
      <c r="L61" s="210"/>
      <c r="M61" s="211" t="s">
        <v>801</v>
      </c>
      <c r="N61" s="211" t="s">
        <v>802</v>
      </c>
      <c r="O61" s="211" t="s">
        <v>46</v>
      </c>
      <c r="P61" s="211" t="s">
        <v>803</v>
      </c>
      <c r="Q61" s="225"/>
      <c r="R61" s="38" t="s">
        <v>48</v>
      </c>
      <c r="S61" s="211" t="s">
        <v>804</v>
      </c>
      <c r="T61" s="211" t="s">
        <v>38</v>
      </c>
      <c r="U61" s="38" t="s">
        <v>182</v>
      </c>
      <c r="V61" s="38" t="s">
        <v>805</v>
      </c>
      <c r="W61" s="38" t="s">
        <v>806</v>
      </c>
      <c r="X61" s="38" t="s">
        <v>807</v>
      </c>
      <c r="Y61" s="37"/>
      <c r="Z61" s="38" t="s">
        <v>808</v>
      </c>
      <c r="AA61" s="41">
        <v>4700336000</v>
      </c>
      <c r="AB61" s="41">
        <v>4444275000</v>
      </c>
      <c r="AC61" s="41">
        <v>2163891000</v>
      </c>
      <c r="AD61" s="41">
        <v>2144290000</v>
      </c>
      <c r="AE61" s="41">
        <v>4698177000</v>
      </c>
      <c r="AF61" s="41">
        <v>4429112000</v>
      </c>
      <c r="AG61" s="41">
        <v>2142335000</v>
      </c>
      <c r="AH61" s="41">
        <v>2142986000</v>
      </c>
      <c r="AI61" s="41">
        <v>-33607000</v>
      </c>
      <c r="AJ61" s="41">
        <v>-29507000</v>
      </c>
      <c r="AK61" s="41">
        <v>-17761000</v>
      </c>
      <c r="AL61" s="41">
        <v>-16269000</v>
      </c>
      <c r="AM61" s="41">
        <v>4664570000</v>
      </c>
      <c r="AN61" s="41">
        <v>4399605000</v>
      </c>
      <c r="AO61" s="41">
        <v>2124574000</v>
      </c>
      <c r="AP61" s="41">
        <v>2126717000</v>
      </c>
      <c r="AQ61" s="41">
        <v>35766000</v>
      </c>
      <c r="AR61" s="41">
        <v>44670000</v>
      </c>
      <c r="AS61" s="41">
        <v>39317000</v>
      </c>
      <c r="AT61" s="41">
        <v>17573000</v>
      </c>
      <c r="AU61" s="41">
        <v>-3501592000</v>
      </c>
      <c r="AV61" s="41">
        <v>-3125303000</v>
      </c>
      <c r="AW61" s="41">
        <v>-1263737000</v>
      </c>
      <c r="AX61" s="41">
        <v>-1463151000</v>
      </c>
      <c r="AY61" s="38" t="s">
        <v>39</v>
      </c>
      <c r="AZ61" s="38" t="s">
        <v>39</v>
      </c>
      <c r="BA61" s="38" t="s">
        <v>39</v>
      </c>
      <c r="BB61" s="38" t="s">
        <v>39</v>
      </c>
      <c r="BC61" s="41">
        <v>-347206000</v>
      </c>
      <c r="BD61" s="41">
        <v>-380919000</v>
      </c>
      <c r="BE61" s="41">
        <v>-245938000</v>
      </c>
      <c r="BF61" s="41">
        <v>-231969000</v>
      </c>
      <c r="BG61" s="41">
        <v>851538000</v>
      </c>
      <c r="BH61" s="41">
        <v>938053000</v>
      </c>
      <c r="BI61" s="41">
        <v>654216000</v>
      </c>
      <c r="BJ61" s="41">
        <v>449170000</v>
      </c>
      <c r="BK61" s="41">
        <v>-244473000</v>
      </c>
      <c r="BL61" s="41">
        <v>-271425000</v>
      </c>
      <c r="BM61" s="41">
        <v>-443143000</v>
      </c>
      <c r="BN61" s="41">
        <v>-152461000</v>
      </c>
      <c r="BO61" s="41">
        <v>-207791000</v>
      </c>
      <c r="BP61" s="41">
        <v>-238320000</v>
      </c>
      <c r="BQ61" s="41">
        <v>-415303000</v>
      </c>
      <c r="BR61" s="41">
        <v>-130345000</v>
      </c>
      <c r="BS61" s="41">
        <v>-36682000</v>
      </c>
      <c r="BT61" s="41">
        <v>-33105000</v>
      </c>
      <c r="BU61" s="41">
        <v>-27840000</v>
      </c>
      <c r="BV61" s="41">
        <v>-22116000</v>
      </c>
      <c r="BW61" s="41">
        <v>352263000</v>
      </c>
      <c r="BX61" s="41">
        <v>405085000</v>
      </c>
      <c r="BY61" s="41">
        <v>5385000</v>
      </c>
      <c r="BZ61" s="41">
        <v>-121904000</v>
      </c>
      <c r="CA61" s="41">
        <v>8022239000</v>
      </c>
      <c r="CB61" s="41">
        <v>4359031000</v>
      </c>
      <c r="CC61" s="41">
        <v>4240207000</v>
      </c>
      <c r="CD61" s="41">
        <v>3999556000</v>
      </c>
      <c r="CE61" s="41">
        <v>1027629000</v>
      </c>
      <c r="CF61" s="41">
        <v>479908000</v>
      </c>
      <c r="CG61" s="41">
        <v>385399000</v>
      </c>
      <c r="CH61" s="41">
        <v>273909000</v>
      </c>
      <c r="CI61" s="41">
        <v>1322553000</v>
      </c>
      <c r="CJ61" s="41">
        <v>1542856000</v>
      </c>
      <c r="CK61" s="41">
        <v>1213697000</v>
      </c>
      <c r="CL61" s="41">
        <v>677506000</v>
      </c>
      <c r="CM61" s="41">
        <v>585764000</v>
      </c>
      <c r="CN61" s="41">
        <v>339230000</v>
      </c>
      <c r="CO61" s="41">
        <v>243975000</v>
      </c>
      <c r="CP61" s="41">
        <v>1664026000</v>
      </c>
      <c r="CQ61" s="41">
        <v>5026833000</v>
      </c>
      <c r="CR61" s="41">
        <v>1791224000</v>
      </c>
      <c r="CS61" s="41">
        <v>2211013000</v>
      </c>
      <c r="CT61" s="41">
        <v>1218666000</v>
      </c>
      <c r="CU61" s="41">
        <v>0</v>
      </c>
      <c r="CV61" s="41">
        <v>514718000</v>
      </c>
      <c r="CW61" s="38" t="s">
        <v>39</v>
      </c>
      <c r="CX61" s="38" t="s">
        <v>39</v>
      </c>
      <c r="CY61" s="41">
        <v>457745000</v>
      </c>
      <c r="CZ61" s="41">
        <v>437668000</v>
      </c>
      <c r="DA61" s="41">
        <v>27177000</v>
      </c>
      <c r="DB61" s="41">
        <v>43712000</v>
      </c>
      <c r="DC61" s="41">
        <v>13972314000</v>
      </c>
      <c r="DD61" s="41">
        <v>8705351000</v>
      </c>
      <c r="DE61" s="41">
        <v>8016278000</v>
      </c>
      <c r="DF61" s="41">
        <v>7049647000</v>
      </c>
      <c r="DG61" s="213"/>
      <c r="DH61" s="214">
        <f t="shared" si="3"/>
        <v>4664570000</v>
      </c>
      <c r="DI61" s="214">
        <f t="shared" si="4"/>
        <v>-3501592000</v>
      </c>
      <c r="DJ61" s="214">
        <f t="shared" si="5"/>
        <v>-347206000</v>
      </c>
      <c r="DK61" s="214">
        <f t="shared" si="6"/>
        <v>-244473000</v>
      </c>
      <c r="DL61" s="214">
        <f t="shared" si="7"/>
        <v>571299000</v>
      </c>
      <c r="DM61" s="215">
        <f t="shared" si="8"/>
        <v>0.12247624111118495</v>
      </c>
      <c r="DN61" s="215">
        <f t="shared" si="9"/>
        <v>0.13957028498723881</v>
      </c>
      <c r="DO61" s="216" t="str">
        <f t="shared" si="10"/>
        <v>n.a.</v>
      </c>
      <c r="DP61" s="214">
        <f t="shared" si="11"/>
        <v>753768500</v>
      </c>
      <c r="DQ61" s="214">
        <f t="shared" si="12"/>
        <v>447706500</v>
      </c>
      <c r="DR61" s="217"/>
      <c r="DS61" s="214">
        <f t="shared" si="13"/>
        <v>4399605000</v>
      </c>
      <c r="DT61" s="214">
        <f t="shared" si="14"/>
        <v>-3125303000</v>
      </c>
      <c r="DU61" s="214">
        <f t="shared" si="15"/>
        <v>-380919000</v>
      </c>
      <c r="DV61" s="214">
        <f t="shared" si="16"/>
        <v>-271425000</v>
      </c>
      <c r="DW61" s="214">
        <f t="shared" si="17"/>
        <v>621958000</v>
      </c>
      <c r="DX61" s="215">
        <f t="shared" si="18"/>
        <v>0.14136678179063802</v>
      </c>
      <c r="DY61" s="215">
        <f t="shared" si="19"/>
        <v>0.16464164068267892</v>
      </c>
      <c r="DZ61" s="218" t="str">
        <f t="shared" si="20"/>
        <v>n.a.</v>
      </c>
      <c r="EA61" s="214">
        <f t="shared" si="21"/>
        <v>432653500</v>
      </c>
      <c r="EB61" s="214">
        <f t="shared" si="22"/>
        <v>232422500</v>
      </c>
      <c r="EC61" s="217"/>
      <c r="ED61" s="214">
        <f t="shared" si="23"/>
        <v>2124574000</v>
      </c>
      <c r="EE61" s="214">
        <f t="shared" si="24"/>
        <v>-1263737000</v>
      </c>
      <c r="EF61" s="214">
        <f t="shared" si="25"/>
        <v>-245938000</v>
      </c>
      <c r="EG61" s="214">
        <f t="shared" si="26"/>
        <v>-443143000</v>
      </c>
      <c r="EH61" s="214">
        <f t="shared" si="27"/>
        <v>171756000</v>
      </c>
      <c r="EI61" s="215">
        <f t="shared" si="28"/>
        <v>8.0842559496633201E-2</v>
      </c>
      <c r="EJ61" s="215">
        <f t="shared" si="29"/>
        <v>8.7952896788128745E-2</v>
      </c>
      <c r="EK61" s="218" t="str">
        <f t="shared" si="30"/>
        <v>n.a.</v>
      </c>
      <c r="EL61" s="214">
        <f t="shared" si="31"/>
        <v>329654000</v>
      </c>
      <c r="EM61" s="214">
        <f t="shared" si="32"/>
        <v>35444500</v>
      </c>
      <c r="EN61" s="217"/>
      <c r="EO61" s="219">
        <f t="shared" si="43"/>
        <v>3729583000</v>
      </c>
      <c r="EP61" s="219">
        <f t="shared" si="43"/>
        <v>-2630210666.6666665</v>
      </c>
      <c r="EQ61" s="219">
        <f t="shared" si="43"/>
        <v>-324687666.66666669</v>
      </c>
      <c r="ER61" s="219">
        <f t="shared" si="43"/>
        <v>-319680333.33333331</v>
      </c>
      <c r="ES61" s="219">
        <f t="shared" si="33"/>
        <v>455004333.33333343</v>
      </c>
      <c r="ET61" s="220">
        <f t="shared" si="34"/>
        <v>0.12199871495910761</v>
      </c>
      <c r="EU61" s="221">
        <f t="shared" si="35"/>
        <v>0.13895049704104431</v>
      </c>
      <c r="EV61" s="219" t="e">
        <f t="shared" si="36"/>
        <v>#VALUE!</v>
      </c>
      <c r="EW61" s="219">
        <f t="shared" si="37"/>
        <v>505358666.66666669</v>
      </c>
      <c r="EX61" s="219">
        <f t="shared" si="37"/>
        <v>238524500</v>
      </c>
      <c r="EY61" s="208"/>
      <c r="EZ61" s="222" t="str">
        <f t="shared" si="38"/>
        <v>完整</v>
      </c>
      <c r="FA61" s="222" t="str">
        <f t="shared" si="39"/>
        <v>完整</v>
      </c>
      <c r="FB61" s="222" t="str">
        <f t="shared" si="40"/>
        <v>完整</v>
      </c>
      <c r="FC61" s="222" t="str">
        <f t="shared" si="41"/>
        <v>选择</v>
      </c>
      <c r="FD61" s="222" t="str">
        <f t="shared" si="42"/>
        <v>选择</v>
      </c>
      <c r="FE61" s="208"/>
      <c r="FF61" s="208"/>
      <c r="FG61" s="208"/>
      <c r="FH61" s="208"/>
      <c r="FI61" s="208"/>
      <c r="FJ61" s="208"/>
      <c r="FK61" s="208"/>
      <c r="FL61" s="208"/>
      <c r="FM61" s="208"/>
      <c r="FN61" s="208"/>
      <c r="FO61" s="208"/>
      <c r="FP61" s="208"/>
      <c r="FQ61" s="208"/>
      <c r="FR61" s="208"/>
      <c r="FS61" s="208"/>
      <c r="FT61" s="208"/>
      <c r="FU61" s="208"/>
      <c r="FV61" s="208"/>
      <c r="FW61" s="208"/>
      <c r="FX61" s="208"/>
      <c r="FY61" s="208"/>
      <c r="FZ61" s="208"/>
      <c r="GA61" s="208"/>
      <c r="GB61" s="208"/>
      <c r="GC61" s="208"/>
      <c r="GD61" s="208"/>
      <c r="GE61" s="208"/>
      <c r="GF61" s="208"/>
      <c r="GG61" s="208"/>
      <c r="GH61" s="208"/>
      <c r="GI61" s="208"/>
      <c r="GJ61" s="208"/>
      <c r="GK61" s="208"/>
      <c r="GL61" s="208"/>
      <c r="GM61" s="208"/>
      <c r="GN61" s="208"/>
      <c r="GO61" s="208"/>
      <c r="GP61" s="208"/>
      <c r="GQ61" s="208"/>
      <c r="GR61" s="208"/>
      <c r="GS61" s="208"/>
      <c r="GT61" s="208"/>
      <c r="GU61" s="208"/>
      <c r="GV61" s="208"/>
      <c r="GW61" s="208"/>
      <c r="GX61" s="208"/>
      <c r="GY61" s="208"/>
      <c r="GZ61" s="208"/>
      <c r="HA61" s="208"/>
      <c r="HB61" s="208"/>
      <c r="HC61" s="208"/>
      <c r="HD61" s="208"/>
      <c r="HE61" s="208"/>
      <c r="HF61" s="208"/>
      <c r="HG61" s="208"/>
      <c r="HH61" s="208"/>
      <c r="HI61" s="208"/>
      <c r="HJ61" s="208"/>
      <c r="HK61" s="208"/>
    </row>
    <row r="62" spans="1:219" ht="12.4" customHeight="1" x14ac:dyDescent="0.2">
      <c r="A62" s="204" t="s">
        <v>809</v>
      </c>
      <c r="B62" s="205" t="str">
        <f t="shared" si="1"/>
        <v>DONGGUAN AOHAI TECHNOLOGY CO. , LTD.</v>
      </c>
      <c r="C62" s="206" t="s">
        <v>35</v>
      </c>
      <c r="D62" s="206" t="s">
        <v>32</v>
      </c>
      <c r="E62" s="247"/>
      <c r="F62" s="244"/>
      <c r="G62" s="245"/>
      <c r="H62" s="209" t="str">
        <f t="shared" si="2"/>
        <v/>
      </c>
      <c r="I62" s="206" t="s">
        <v>328</v>
      </c>
      <c r="J62" s="206" t="str">
        <f>VLOOKUP(Z62,[1]AP2022!FF:FI,2,0)</f>
        <v>exclude</v>
      </c>
      <c r="K62" s="206" t="str">
        <f>VLOOKUP(Z62,[1]AP2022!FF:FI,4,0)</f>
        <v>ok, sda/sdp</v>
      </c>
      <c r="L62" s="210"/>
      <c r="M62" s="211" t="s">
        <v>810</v>
      </c>
      <c r="N62" s="211" t="s">
        <v>811</v>
      </c>
      <c r="O62" s="211" t="s">
        <v>36</v>
      </c>
      <c r="P62" s="211" t="s">
        <v>812</v>
      </c>
      <c r="Q62" s="225"/>
      <c r="R62" s="38" t="s">
        <v>48</v>
      </c>
      <c r="S62" s="211" t="s">
        <v>813</v>
      </c>
      <c r="T62" s="211" t="s">
        <v>44</v>
      </c>
      <c r="U62" s="38" t="s">
        <v>178</v>
      </c>
      <c r="V62" s="38" t="s">
        <v>814</v>
      </c>
      <c r="W62" s="38" t="s">
        <v>815</v>
      </c>
      <c r="X62" s="37"/>
      <c r="Y62" s="37"/>
      <c r="Z62" s="38" t="s">
        <v>816</v>
      </c>
      <c r="AA62" s="41">
        <v>4489807000</v>
      </c>
      <c r="AB62" s="41">
        <v>4247978000</v>
      </c>
      <c r="AC62" s="41">
        <v>2939931000</v>
      </c>
      <c r="AD62" s="41">
        <v>2309969000</v>
      </c>
      <c r="AE62" s="41">
        <v>4435539000</v>
      </c>
      <c r="AF62" s="41">
        <v>4225441000</v>
      </c>
      <c r="AG62" s="41">
        <v>2926425000</v>
      </c>
      <c r="AH62" s="41">
        <v>2297158000</v>
      </c>
      <c r="AI62" s="41">
        <v>-18090000</v>
      </c>
      <c r="AJ62" s="41">
        <v>-15662000</v>
      </c>
      <c r="AK62" s="41">
        <v>-12137000</v>
      </c>
      <c r="AL62" s="41">
        <v>-9827000</v>
      </c>
      <c r="AM62" s="41">
        <v>4417449000</v>
      </c>
      <c r="AN62" s="41">
        <v>4209779000</v>
      </c>
      <c r="AO62" s="41">
        <v>2914288000</v>
      </c>
      <c r="AP62" s="41">
        <v>2287331000</v>
      </c>
      <c r="AQ62" s="41">
        <v>72358000</v>
      </c>
      <c r="AR62" s="41">
        <v>38199000</v>
      </c>
      <c r="AS62" s="41">
        <v>25643000</v>
      </c>
      <c r="AT62" s="41">
        <v>22638000</v>
      </c>
      <c r="AU62" s="41">
        <v>-3340833000</v>
      </c>
      <c r="AV62" s="41">
        <v>-3398686000</v>
      </c>
      <c r="AW62" s="41">
        <v>-2220972000</v>
      </c>
      <c r="AX62" s="41">
        <v>-1820034000</v>
      </c>
      <c r="AY62" s="38" t="s">
        <v>39</v>
      </c>
      <c r="AZ62" s="38" t="s">
        <v>39</v>
      </c>
      <c r="BA62" s="38" t="s">
        <v>39</v>
      </c>
      <c r="BB62" s="38" t="s">
        <v>39</v>
      </c>
      <c r="BC62" s="41">
        <v>-521347000</v>
      </c>
      <c r="BD62" s="41">
        <v>-404723000</v>
      </c>
      <c r="BE62" s="41">
        <v>-274743000</v>
      </c>
      <c r="BF62" s="41">
        <v>-227443000</v>
      </c>
      <c r="BG62" s="41">
        <v>627627000</v>
      </c>
      <c r="BH62" s="41">
        <v>444569000</v>
      </c>
      <c r="BI62" s="41">
        <v>444216000</v>
      </c>
      <c r="BJ62" s="41">
        <v>262492000</v>
      </c>
      <c r="BK62" s="41">
        <v>-133737000</v>
      </c>
      <c r="BL62" s="41">
        <v>-60925000</v>
      </c>
      <c r="BM62" s="41">
        <v>-34224000</v>
      </c>
      <c r="BN62" s="41">
        <v>0</v>
      </c>
      <c r="BO62" s="41">
        <v>-128058000</v>
      </c>
      <c r="BP62" s="41">
        <v>-57786000</v>
      </c>
      <c r="BQ62" s="41">
        <v>-32122000</v>
      </c>
      <c r="BR62" s="41">
        <v>0</v>
      </c>
      <c r="BS62" s="41">
        <v>-5679000</v>
      </c>
      <c r="BT62" s="41">
        <v>-3139000</v>
      </c>
      <c r="BU62" s="41">
        <v>-2102000</v>
      </c>
      <c r="BV62" s="41">
        <v>0</v>
      </c>
      <c r="BW62" s="41">
        <v>457682000</v>
      </c>
      <c r="BX62" s="41">
        <v>343509000</v>
      </c>
      <c r="BY62" s="41">
        <v>329040000</v>
      </c>
      <c r="BZ62" s="41">
        <v>221535000</v>
      </c>
      <c r="CA62" s="41">
        <v>5486269000</v>
      </c>
      <c r="CB62" s="41">
        <v>3903341000</v>
      </c>
      <c r="CC62" s="41">
        <v>3550759000</v>
      </c>
      <c r="CD62" s="41">
        <v>1789338000</v>
      </c>
      <c r="CE62" s="41">
        <v>532880000</v>
      </c>
      <c r="CF62" s="41">
        <v>661295000</v>
      </c>
      <c r="CG62" s="41">
        <v>356359000</v>
      </c>
      <c r="CH62" s="41">
        <v>218118000</v>
      </c>
      <c r="CI62" s="41">
        <v>1163541000</v>
      </c>
      <c r="CJ62" s="41">
        <v>1337535000</v>
      </c>
      <c r="CK62" s="41">
        <v>912146000</v>
      </c>
      <c r="CL62" s="41">
        <v>765255000</v>
      </c>
      <c r="CM62" s="41">
        <v>741457000</v>
      </c>
      <c r="CN62" s="41">
        <v>182629000</v>
      </c>
      <c r="CO62" s="41">
        <v>228111000</v>
      </c>
      <c r="CP62" s="41">
        <v>111679000</v>
      </c>
      <c r="CQ62" s="41">
        <v>3040813000</v>
      </c>
      <c r="CR62" s="41">
        <v>1713337000</v>
      </c>
      <c r="CS62" s="41">
        <v>2041915000</v>
      </c>
      <c r="CT62" s="41">
        <v>693131000</v>
      </c>
      <c r="CU62" s="41">
        <v>841088000</v>
      </c>
      <c r="CV62" s="41">
        <v>481360000</v>
      </c>
      <c r="CW62" s="41">
        <v>20158000</v>
      </c>
      <c r="CX62" s="41">
        <v>269137000</v>
      </c>
      <c r="CY62" s="41">
        <v>258444000</v>
      </c>
      <c r="CZ62" s="41">
        <v>58131000</v>
      </c>
      <c r="DA62" s="41">
        <v>15581000</v>
      </c>
      <c r="DB62" s="38" t="s">
        <v>39</v>
      </c>
      <c r="DC62" s="41">
        <v>7055285000</v>
      </c>
      <c r="DD62" s="41">
        <v>5059070000</v>
      </c>
      <c r="DE62" s="41">
        <v>4197474000</v>
      </c>
      <c r="DF62" s="41">
        <v>2218150000</v>
      </c>
      <c r="DG62" s="213"/>
      <c r="DH62" s="214">
        <f t="shared" si="3"/>
        <v>4417449000</v>
      </c>
      <c r="DI62" s="214">
        <f t="shared" si="4"/>
        <v>-3340833000</v>
      </c>
      <c r="DJ62" s="214">
        <f t="shared" si="5"/>
        <v>-521347000</v>
      </c>
      <c r="DK62" s="214">
        <f t="shared" si="6"/>
        <v>-133737000</v>
      </c>
      <c r="DL62" s="214">
        <f t="shared" si="7"/>
        <v>421532000</v>
      </c>
      <c r="DM62" s="215">
        <f t="shared" si="8"/>
        <v>9.5424304842002705E-2</v>
      </c>
      <c r="DN62" s="215">
        <f t="shared" si="9"/>
        <v>0.10549067961121314</v>
      </c>
      <c r="DO62" s="216" t="str">
        <f t="shared" si="10"/>
        <v>n.a.</v>
      </c>
      <c r="DP62" s="214">
        <f t="shared" si="11"/>
        <v>597087500</v>
      </c>
      <c r="DQ62" s="214">
        <f t="shared" si="12"/>
        <v>158287500</v>
      </c>
      <c r="DR62" s="217"/>
      <c r="DS62" s="214">
        <f t="shared" si="13"/>
        <v>4209779000</v>
      </c>
      <c r="DT62" s="214">
        <f t="shared" si="14"/>
        <v>-3398686000</v>
      </c>
      <c r="DU62" s="214">
        <f t="shared" si="15"/>
        <v>-404723000</v>
      </c>
      <c r="DV62" s="214">
        <f t="shared" si="16"/>
        <v>-60925000</v>
      </c>
      <c r="DW62" s="214">
        <f t="shared" si="17"/>
        <v>345445000</v>
      </c>
      <c r="DX62" s="215">
        <f t="shared" si="18"/>
        <v>8.2057751725209321E-2</v>
      </c>
      <c r="DY62" s="215">
        <f t="shared" si="19"/>
        <v>8.9393152869291323E-2</v>
      </c>
      <c r="DZ62" s="218" t="str">
        <f t="shared" si="20"/>
        <v>n.a.</v>
      </c>
      <c r="EA62" s="214">
        <f t="shared" si="21"/>
        <v>508827000</v>
      </c>
      <c r="EB62" s="214">
        <f t="shared" si="22"/>
        <v>36856000</v>
      </c>
      <c r="EC62" s="217"/>
      <c r="ED62" s="214">
        <f t="shared" si="23"/>
        <v>2914288000</v>
      </c>
      <c r="EE62" s="214">
        <f t="shared" si="24"/>
        <v>-2220972000</v>
      </c>
      <c r="EF62" s="214">
        <f t="shared" si="25"/>
        <v>-274743000</v>
      </c>
      <c r="EG62" s="214">
        <f t="shared" si="26"/>
        <v>-34224000</v>
      </c>
      <c r="EH62" s="214">
        <f t="shared" si="27"/>
        <v>384349000</v>
      </c>
      <c r="EI62" s="215">
        <f t="shared" si="28"/>
        <v>0.13188435734560208</v>
      </c>
      <c r="EJ62" s="215">
        <f t="shared" si="29"/>
        <v>0.15192026369015221</v>
      </c>
      <c r="EK62" s="218" t="str">
        <f t="shared" si="30"/>
        <v>n.a.</v>
      </c>
      <c r="EL62" s="214">
        <f t="shared" si="31"/>
        <v>287238500</v>
      </c>
      <c r="EM62" s="214" t="e">
        <f t="shared" si="32"/>
        <v>#VALUE!</v>
      </c>
      <c r="EN62" s="217"/>
      <c r="EO62" s="219">
        <f t="shared" si="43"/>
        <v>3847172000</v>
      </c>
      <c r="EP62" s="219">
        <f t="shared" si="43"/>
        <v>-2986830333.3333335</v>
      </c>
      <c r="EQ62" s="219">
        <f t="shared" si="43"/>
        <v>-400271000</v>
      </c>
      <c r="ER62" s="219">
        <f t="shared" si="43"/>
        <v>-76295333.333333328</v>
      </c>
      <c r="ES62" s="219">
        <f t="shared" si="33"/>
        <v>383775333.33333319</v>
      </c>
      <c r="ET62" s="220">
        <f t="shared" si="34"/>
        <v>9.9755179475555858E-2</v>
      </c>
      <c r="EU62" s="221">
        <f t="shared" si="35"/>
        <v>0.11080894574593915</v>
      </c>
      <c r="EV62" s="219" t="e">
        <f t="shared" si="36"/>
        <v>#VALUE!</v>
      </c>
      <c r="EW62" s="219">
        <f t="shared" si="37"/>
        <v>464384333.33333331</v>
      </c>
      <c r="EX62" s="219" t="e">
        <f t="shared" si="37"/>
        <v>#VALUE!</v>
      </c>
      <c r="EY62" s="208"/>
      <c r="EZ62" s="222" t="str">
        <f t="shared" si="38"/>
        <v>完整</v>
      </c>
      <c r="FA62" s="222" t="str">
        <f t="shared" si="39"/>
        <v>完整</v>
      </c>
      <c r="FB62" s="222" t="str">
        <f t="shared" si="40"/>
        <v>完整</v>
      </c>
      <c r="FC62" s="222" t="str">
        <f t="shared" si="41"/>
        <v>选择</v>
      </c>
      <c r="FD62" s="222" t="str">
        <f t="shared" si="42"/>
        <v>选择</v>
      </c>
      <c r="FE62" s="246"/>
      <c r="FF62" s="246"/>
      <c r="FG62" s="246"/>
      <c r="FH62" s="246"/>
      <c r="FI62" s="246"/>
      <c r="FJ62" s="246"/>
      <c r="FK62" s="246"/>
      <c r="FL62" s="246"/>
      <c r="FM62" s="246"/>
      <c r="FN62" s="246"/>
      <c r="FO62" s="246"/>
      <c r="FP62" s="246"/>
      <c r="FQ62" s="246"/>
      <c r="FR62" s="246"/>
      <c r="FS62" s="246"/>
      <c r="FT62" s="246"/>
      <c r="FU62" s="246"/>
      <c r="FV62" s="246"/>
      <c r="FW62" s="246"/>
      <c r="FX62" s="246"/>
      <c r="FY62" s="246"/>
      <c r="FZ62" s="246"/>
      <c r="GA62" s="246"/>
      <c r="GB62" s="246"/>
      <c r="GC62" s="246"/>
      <c r="GD62" s="246"/>
      <c r="GE62" s="246"/>
      <c r="GF62" s="246"/>
      <c r="GG62" s="246"/>
      <c r="GH62" s="246"/>
      <c r="GI62" s="246"/>
      <c r="GJ62" s="246"/>
      <c r="GK62" s="246"/>
      <c r="GL62" s="246"/>
      <c r="GM62" s="246"/>
      <c r="GN62" s="246"/>
      <c r="GO62" s="246"/>
      <c r="GP62" s="246"/>
      <c r="GQ62" s="246"/>
      <c r="GR62" s="246"/>
      <c r="GS62" s="246"/>
      <c r="GT62" s="246"/>
      <c r="GU62" s="246"/>
      <c r="GV62" s="246"/>
      <c r="GW62" s="246"/>
      <c r="GX62" s="246"/>
      <c r="GY62" s="246"/>
      <c r="GZ62" s="246"/>
      <c r="HA62" s="246"/>
      <c r="HB62" s="246"/>
      <c r="HC62" s="246"/>
      <c r="HD62" s="246"/>
      <c r="HE62" s="246"/>
      <c r="HF62" s="246"/>
      <c r="HG62" s="246"/>
      <c r="HH62" s="246"/>
      <c r="HI62" s="246"/>
      <c r="HJ62" s="246"/>
      <c r="HK62" s="246"/>
    </row>
    <row r="63" spans="1:219" ht="12.4" customHeight="1" x14ac:dyDescent="0.2">
      <c r="A63" s="204" t="s">
        <v>817</v>
      </c>
      <c r="B63" s="205" t="str">
        <f t="shared" si="1"/>
        <v>WALTON HI-TECH INDUSTRIES PLC</v>
      </c>
      <c r="C63" s="206" t="s">
        <v>35</v>
      </c>
      <c r="D63" s="206" t="s">
        <v>32</v>
      </c>
      <c r="E63" s="247"/>
      <c r="F63" s="208"/>
      <c r="G63" s="208"/>
      <c r="H63" s="209" t="str">
        <f t="shared" si="2"/>
        <v/>
      </c>
      <c r="I63" s="206" t="s">
        <v>328</v>
      </c>
      <c r="J63" s="206" t="str">
        <f>VLOOKUP(Z63,[1]AP2022!FF:FI,2,0)</f>
        <v>exclude</v>
      </c>
      <c r="K63" s="206" t="str">
        <f>VLOOKUP(Z63,[1]AP2022!FF:FI,4,0)</f>
        <v>ok, sda/sdp</v>
      </c>
      <c r="L63" s="210"/>
      <c r="M63" s="211" t="s">
        <v>818</v>
      </c>
      <c r="N63" s="211" t="s">
        <v>819</v>
      </c>
      <c r="O63" s="211" t="s">
        <v>36</v>
      </c>
      <c r="P63" s="211" t="s">
        <v>820</v>
      </c>
      <c r="Q63" s="225"/>
      <c r="R63" s="38" t="s">
        <v>58</v>
      </c>
      <c r="S63" s="211" t="s">
        <v>821</v>
      </c>
      <c r="T63" s="211" t="s">
        <v>38</v>
      </c>
      <c r="U63" s="38" t="s">
        <v>182</v>
      </c>
      <c r="V63" s="38" t="s">
        <v>822</v>
      </c>
      <c r="W63" s="38" t="s">
        <v>823</v>
      </c>
      <c r="X63" s="38" t="s">
        <v>824</v>
      </c>
      <c r="Y63" s="37"/>
      <c r="Z63" s="38" t="s">
        <v>825</v>
      </c>
      <c r="AA63" s="41">
        <v>81681681000</v>
      </c>
      <c r="AB63" s="41">
        <v>69949926000</v>
      </c>
      <c r="AC63" s="41">
        <v>41079248000</v>
      </c>
      <c r="AD63" s="38" t="s">
        <v>39</v>
      </c>
      <c r="AE63" s="41">
        <v>84336767000</v>
      </c>
      <c r="AF63" s="41">
        <v>71964938000</v>
      </c>
      <c r="AG63" s="41">
        <v>43068463000</v>
      </c>
      <c r="AH63" s="38" t="s">
        <v>39</v>
      </c>
      <c r="AI63" s="41">
        <v>-2655086000</v>
      </c>
      <c r="AJ63" s="41">
        <v>-2015012000</v>
      </c>
      <c r="AK63" s="41">
        <v>-1989215000</v>
      </c>
      <c r="AL63" s="38" t="s">
        <v>39</v>
      </c>
      <c r="AM63" s="41">
        <v>81681681000</v>
      </c>
      <c r="AN63" s="41">
        <v>69949926000</v>
      </c>
      <c r="AO63" s="41">
        <v>41079248000</v>
      </c>
      <c r="AP63" s="38" t="s">
        <v>39</v>
      </c>
      <c r="AQ63" s="38" t="s">
        <v>39</v>
      </c>
      <c r="AR63" s="38" t="s">
        <v>39</v>
      </c>
      <c r="AS63" s="38" t="s">
        <v>39</v>
      </c>
      <c r="AT63" s="38" t="s">
        <v>39</v>
      </c>
      <c r="AU63" s="41">
        <v>-52063407000</v>
      </c>
      <c r="AV63" s="41">
        <v>-40700632000</v>
      </c>
      <c r="AW63" s="41">
        <v>-23220584000</v>
      </c>
      <c r="AX63" s="38" t="s">
        <v>39</v>
      </c>
      <c r="AY63" s="41">
        <v>-47575000</v>
      </c>
      <c r="AZ63" s="41">
        <v>-52831000</v>
      </c>
      <c r="BA63" s="41">
        <v>-29449000</v>
      </c>
      <c r="BB63" s="38" t="s">
        <v>39</v>
      </c>
      <c r="BC63" s="41">
        <v>-10095806000</v>
      </c>
      <c r="BD63" s="41">
        <v>-8097265000</v>
      </c>
      <c r="BE63" s="41">
        <v>-5268466000</v>
      </c>
      <c r="BF63" s="38" t="s">
        <v>39</v>
      </c>
      <c r="BG63" s="41">
        <v>19474893000</v>
      </c>
      <c r="BH63" s="41">
        <v>21099198000</v>
      </c>
      <c r="BI63" s="41">
        <v>12560749000</v>
      </c>
      <c r="BJ63" s="38" t="s">
        <v>39</v>
      </c>
      <c r="BK63" s="41">
        <v>-1928608000</v>
      </c>
      <c r="BL63" s="41">
        <v>-1687669000</v>
      </c>
      <c r="BM63" s="41">
        <v>-1557476000</v>
      </c>
      <c r="BN63" s="38" t="s">
        <v>39</v>
      </c>
      <c r="BO63" s="41">
        <v>-1924662000</v>
      </c>
      <c r="BP63" s="41">
        <v>-1676160000</v>
      </c>
      <c r="BQ63" s="41">
        <v>-1541135000</v>
      </c>
      <c r="BR63" s="38" t="s">
        <v>39</v>
      </c>
      <c r="BS63" s="41">
        <v>-3946000</v>
      </c>
      <c r="BT63" s="41">
        <v>-11509000</v>
      </c>
      <c r="BU63" s="41">
        <v>-16341000</v>
      </c>
      <c r="BV63" s="38" t="s">
        <v>39</v>
      </c>
      <c r="BW63" s="41">
        <v>12166151000</v>
      </c>
      <c r="BX63" s="41">
        <v>16392038000</v>
      </c>
      <c r="BY63" s="41">
        <v>7264494000</v>
      </c>
      <c r="BZ63" s="38" t="s">
        <v>39</v>
      </c>
      <c r="CA63" s="41">
        <v>87414870000</v>
      </c>
      <c r="CB63" s="41">
        <v>67090840000</v>
      </c>
      <c r="CC63" s="41">
        <v>52319143000</v>
      </c>
      <c r="CD63" s="38" t="s">
        <v>39</v>
      </c>
      <c r="CE63" s="41">
        <v>36197619000</v>
      </c>
      <c r="CF63" s="41">
        <v>24130562000</v>
      </c>
      <c r="CG63" s="41">
        <v>21933257000</v>
      </c>
      <c r="CH63" s="38" t="s">
        <v>39</v>
      </c>
      <c r="CI63" s="41">
        <v>41846215000</v>
      </c>
      <c r="CJ63" s="41">
        <v>32828074000</v>
      </c>
      <c r="CK63" s="41">
        <v>23835433000</v>
      </c>
      <c r="CL63" s="38" t="s">
        <v>39</v>
      </c>
      <c r="CM63" s="41">
        <v>326625000</v>
      </c>
      <c r="CN63" s="41">
        <v>342313000</v>
      </c>
      <c r="CO63" s="41">
        <v>381433000</v>
      </c>
      <c r="CP63" s="38" t="s">
        <v>39</v>
      </c>
      <c r="CQ63" s="41">
        <v>3786569000</v>
      </c>
      <c r="CR63" s="41">
        <v>5069375000</v>
      </c>
      <c r="CS63" s="41">
        <v>2083891000</v>
      </c>
      <c r="CT63" s="38" t="s">
        <v>39</v>
      </c>
      <c r="CU63" s="41">
        <v>1465203000</v>
      </c>
      <c r="CV63" s="41">
        <v>1365549000</v>
      </c>
      <c r="CW63" s="41">
        <v>616912000</v>
      </c>
      <c r="CX63" s="38" t="s">
        <v>39</v>
      </c>
      <c r="CY63" s="41">
        <v>5051434000</v>
      </c>
      <c r="CZ63" s="41">
        <v>3906603000</v>
      </c>
      <c r="DA63" s="41">
        <v>3622768000</v>
      </c>
      <c r="DB63" s="38" t="s">
        <v>39</v>
      </c>
      <c r="DC63" s="41">
        <v>159556934000</v>
      </c>
      <c r="DD63" s="41">
        <v>134449308000</v>
      </c>
      <c r="DE63" s="41">
        <v>116421004000</v>
      </c>
      <c r="DF63" s="38" t="s">
        <v>39</v>
      </c>
      <c r="DG63" s="213"/>
      <c r="DH63" s="214">
        <f t="shared" si="3"/>
        <v>81681681000</v>
      </c>
      <c r="DI63" s="214">
        <f t="shared" si="4"/>
        <v>-52063407000</v>
      </c>
      <c r="DJ63" s="214">
        <f t="shared" si="5"/>
        <v>-10143381000</v>
      </c>
      <c r="DK63" s="214">
        <f t="shared" si="6"/>
        <v>-1928608000</v>
      </c>
      <c r="DL63" s="214">
        <f t="shared" si="7"/>
        <v>17546285000</v>
      </c>
      <c r="DM63" s="215">
        <f t="shared" si="8"/>
        <v>0.21481297624127005</v>
      </c>
      <c r="DN63" s="215">
        <f t="shared" si="9"/>
        <v>0.27358192346703525</v>
      </c>
      <c r="DO63" s="216">
        <f t="shared" si="10"/>
        <v>-47575000</v>
      </c>
      <c r="DP63" s="214">
        <f t="shared" si="11"/>
        <v>30164090500</v>
      </c>
      <c r="DQ63" s="214">
        <f t="shared" si="12"/>
        <v>4479018500</v>
      </c>
      <c r="DR63" s="217"/>
      <c r="DS63" s="214">
        <f t="shared" si="13"/>
        <v>69949926000</v>
      </c>
      <c r="DT63" s="214">
        <f t="shared" si="14"/>
        <v>-40700632000</v>
      </c>
      <c r="DU63" s="214">
        <f t="shared" si="15"/>
        <v>-8150096000</v>
      </c>
      <c r="DV63" s="214">
        <f t="shared" si="16"/>
        <v>-1687669000</v>
      </c>
      <c r="DW63" s="214">
        <f t="shared" si="17"/>
        <v>19411529000</v>
      </c>
      <c r="DX63" s="215">
        <f t="shared" si="18"/>
        <v>0.27750606912722109</v>
      </c>
      <c r="DY63" s="215">
        <f t="shared" si="19"/>
        <v>0.38409467162165828</v>
      </c>
      <c r="DZ63" s="218">
        <f t="shared" si="20"/>
        <v>-52831000</v>
      </c>
      <c r="EA63" s="214">
        <f t="shared" si="21"/>
        <v>23031909500</v>
      </c>
      <c r="EB63" s="214">
        <f t="shared" si="22"/>
        <v>3764685500</v>
      </c>
      <c r="EC63" s="217"/>
      <c r="ED63" s="214">
        <f t="shared" si="23"/>
        <v>41079248000</v>
      </c>
      <c r="EE63" s="214">
        <f t="shared" si="24"/>
        <v>-23220584000</v>
      </c>
      <c r="EF63" s="214">
        <f t="shared" si="25"/>
        <v>-5297915000</v>
      </c>
      <c r="EG63" s="214">
        <f t="shared" si="26"/>
        <v>-1557476000</v>
      </c>
      <c r="EH63" s="214">
        <f t="shared" si="27"/>
        <v>11003273000</v>
      </c>
      <c r="EI63" s="215">
        <f t="shared" si="28"/>
        <v>0.26785478156756909</v>
      </c>
      <c r="EJ63" s="215">
        <f t="shared" si="29"/>
        <v>0.36584925343234925</v>
      </c>
      <c r="EK63" s="218">
        <f t="shared" si="30"/>
        <v>-29449000</v>
      </c>
      <c r="EL63" s="214" t="e">
        <f t="shared" si="31"/>
        <v>#VALUE!</v>
      </c>
      <c r="EM63" s="214" t="e">
        <f t="shared" si="32"/>
        <v>#VALUE!</v>
      </c>
      <c r="EN63" s="217"/>
      <c r="EO63" s="219">
        <f t="shared" si="43"/>
        <v>64236951666.666664</v>
      </c>
      <c r="EP63" s="219">
        <f t="shared" si="43"/>
        <v>-38661541000</v>
      </c>
      <c r="EQ63" s="219">
        <f t="shared" si="43"/>
        <v>-7863797333.333333</v>
      </c>
      <c r="ER63" s="219">
        <f t="shared" si="43"/>
        <v>-1724584333.3333333</v>
      </c>
      <c r="ES63" s="219">
        <f t="shared" si="33"/>
        <v>15987028999.999998</v>
      </c>
      <c r="ET63" s="220">
        <f t="shared" si="34"/>
        <v>0.24887589752014747</v>
      </c>
      <c r="EU63" s="221">
        <f t="shared" si="35"/>
        <v>0.33133791965732196</v>
      </c>
      <c r="EV63" s="219">
        <f t="shared" si="36"/>
        <v>43285000</v>
      </c>
      <c r="EW63" s="219" t="e">
        <f t="shared" si="37"/>
        <v>#VALUE!</v>
      </c>
      <c r="EX63" s="219" t="e">
        <f t="shared" si="37"/>
        <v>#VALUE!</v>
      </c>
      <c r="EY63" s="208"/>
      <c r="EZ63" s="222" t="str">
        <f t="shared" si="38"/>
        <v>完整</v>
      </c>
      <c r="FA63" s="222" t="str">
        <f t="shared" si="39"/>
        <v>完整</v>
      </c>
      <c r="FB63" s="222" t="str">
        <f t="shared" si="40"/>
        <v>完整</v>
      </c>
      <c r="FC63" s="222" t="str">
        <f t="shared" si="41"/>
        <v>选择</v>
      </c>
      <c r="FD63" s="222" t="str">
        <f t="shared" si="42"/>
        <v>选择</v>
      </c>
      <c r="FE63" s="208"/>
      <c r="FF63" s="208"/>
      <c r="FG63" s="208"/>
      <c r="FH63" s="208"/>
      <c r="FI63" s="208"/>
      <c r="FJ63" s="208"/>
      <c r="FK63" s="208"/>
      <c r="FL63" s="208"/>
      <c r="FM63" s="208"/>
      <c r="FN63" s="208"/>
      <c r="FO63" s="208"/>
      <c r="FP63" s="208"/>
      <c r="FQ63" s="208"/>
      <c r="FR63" s="208"/>
      <c r="FS63" s="208"/>
      <c r="FT63" s="208"/>
      <c r="FU63" s="208"/>
      <c r="FV63" s="208"/>
      <c r="FW63" s="208"/>
      <c r="FX63" s="208"/>
      <c r="FY63" s="208"/>
      <c r="FZ63" s="208"/>
      <c r="GA63" s="208"/>
      <c r="GB63" s="208"/>
      <c r="GC63" s="208"/>
      <c r="GD63" s="208"/>
      <c r="GE63" s="208"/>
      <c r="GF63" s="208"/>
      <c r="GG63" s="208"/>
      <c r="GH63" s="208"/>
      <c r="GI63" s="208"/>
      <c r="GJ63" s="208"/>
      <c r="GK63" s="208"/>
      <c r="GL63" s="208"/>
      <c r="GM63" s="208"/>
      <c r="GN63" s="208"/>
      <c r="GO63" s="208"/>
      <c r="GP63" s="208"/>
      <c r="GQ63" s="208"/>
      <c r="GR63" s="208"/>
      <c r="GS63" s="208"/>
      <c r="GT63" s="208"/>
      <c r="GU63" s="208"/>
      <c r="GV63" s="208"/>
      <c r="GW63" s="208"/>
      <c r="GX63" s="208"/>
      <c r="GY63" s="208"/>
      <c r="GZ63" s="208"/>
      <c r="HA63" s="208"/>
      <c r="HB63" s="208"/>
      <c r="HC63" s="208"/>
      <c r="HD63" s="208"/>
      <c r="HE63" s="208"/>
      <c r="HF63" s="208"/>
      <c r="HG63" s="208"/>
      <c r="HH63" s="208"/>
      <c r="HI63" s="208"/>
      <c r="HJ63" s="208"/>
      <c r="HK63" s="208"/>
    </row>
    <row r="64" spans="1:219" ht="12.4" customHeight="1" x14ac:dyDescent="0.2">
      <c r="A64" s="204" t="s">
        <v>826</v>
      </c>
      <c r="B64" s="205" t="str">
        <f t="shared" si="1"/>
        <v>SPEED TECH CORPORATION</v>
      </c>
      <c r="C64" s="206" t="s">
        <v>35</v>
      </c>
      <c r="D64" s="206" t="s">
        <v>32</v>
      </c>
      <c r="E64" s="247"/>
      <c r="F64" s="224"/>
      <c r="G64" s="208"/>
      <c r="H64" s="209" t="str">
        <f t="shared" si="2"/>
        <v/>
      </c>
      <c r="I64" s="206" t="s">
        <v>328</v>
      </c>
      <c r="J64" s="206" t="str">
        <f>VLOOKUP(Z64,[1]AP2022!FF:FI,2,0)</f>
        <v>exclude</v>
      </c>
      <c r="K64" s="206" t="str">
        <f>VLOOKUP(Z64,[1]AP2022!FF:FI,4,0)</f>
        <v>ok, sda/sdp</v>
      </c>
      <c r="L64" s="210"/>
      <c r="M64" s="211" t="s">
        <v>827</v>
      </c>
      <c r="N64" s="211" t="s">
        <v>828</v>
      </c>
      <c r="O64" s="211" t="s">
        <v>36</v>
      </c>
      <c r="P64" s="211" t="s">
        <v>829</v>
      </c>
      <c r="Q64" s="225"/>
      <c r="R64" s="38" t="s">
        <v>61</v>
      </c>
      <c r="S64" s="211" t="s">
        <v>830</v>
      </c>
      <c r="T64" s="211" t="s">
        <v>44</v>
      </c>
      <c r="U64" s="38" t="s">
        <v>182</v>
      </c>
      <c r="V64" s="38" t="s">
        <v>831</v>
      </c>
      <c r="W64" s="38" t="s">
        <v>832</v>
      </c>
      <c r="X64" s="37"/>
      <c r="Y64" s="37"/>
      <c r="Z64" s="38" t="s">
        <v>833</v>
      </c>
      <c r="AA64" s="41">
        <v>19504046000</v>
      </c>
      <c r="AB64" s="41">
        <v>18699636000</v>
      </c>
      <c r="AC64" s="41">
        <v>14932589000</v>
      </c>
      <c r="AD64" s="41">
        <v>11352003000</v>
      </c>
      <c r="AE64" s="41">
        <v>19259280000</v>
      </c>
      <c r="AF64" s="41">
        <v>18556817000</v>
      </c>
      <c r="AG64" s="41">
        <v>14806572000</v>
      </c>
      <c r="AH64" s="41">
        <v>11260075000</v>
      </c>
      <c r="AI64" s="38" t="s">
        <v>39</v>
      </c>
      <c r="AJ64" s="38" t="s">
        <v>39</v>
      </c>
      <c r="AK64" s="38" t="s">
        <v>39</v>
      </c>
      <c r="AL64" s="38" t="s">
        <v>39</v>
      </c>
      <c r="AM64" s="41">
        <v>19259280000</v>
      </c>
      <c r="AN64" s="41">
        <v>18556817000</v>
      </c>
      <c r="AO64" s="41">
        <v>14806572000</v>
      </c>
      <c r="AP64" s="41">
        <v>11260075000</v>
      </c>
      <c r="AQ64" s="41">
        <v>244766000</v>
      </c>
      <c r="AR64" s="41">
        <v>142819000</v>
      </c>
      <c r="AS64" s="41">
        <v>126017000</v>
      </c>
      <c r="AT64" s="41">
        <v>91928000</v>
      </c>
      <c r="AU64" s="41">
        <v>-14316901000</v>
      </c>
      <c r="AV64" s="41">
        <v>-13919290000</v>
      </c>
      <c r="AW64" s="41">
        <v>-11086639000</v>
      </c>
      <c r="AX64" s="41">
        <v>-8960569000</v>
      </c>
      <c r="AY64" s="41">
        <v>-1148625000</v>
      </c>
      <c r="AZ64" s="41">
        <v>-1195085000</v>
      </c>
      <c r="BA64" s="41">
        <v>-1066873000</v>
      </c>
      <c r="BB64" s="41">
        <v>-795787000</v>
      </c>
      <c r="BC64" s="41">
        <v>-1119222000</v>
      </c>
      <c r="BD64" s="41">
        <v>-772787000</v>
      </c>
      <c r="BE64" s="41">
        <v>-415446000</v>
      </c>
      <c r="BF64" s="41">
        <v>-254151000</v>
      </c>
      <c r="BG64" s="41">
        <v>2919298000</v>
      </c>
      <c r="BH64" s="41">
        <v>2812474000</v>
      </c>
      <c r="BI64" s="41">
        <v>2363631000</v>
      </c>
      <c r="BJ64" s="41">
        <v>1341496000</v>
      </c>
      <c r="BK64" s="41">
        <v>-939210000</v>
      </c>
      <c r="BL64" s="41">
        <v>-637104000</v>
      </c>
      <c r="BM64" s="41">
        <v>-482277000</v>
      </c>
      <c r="BN64" s="41">
        <v>-418321000</v>
      </c>
      <c r="BO64" s="41">
        <v>-878768000</v>
      </c>
      <c r="BP64" s="41">
        <v>-596756000</v>
      </c>
      <c r="BQ64" s="41">
        <v>-462660000</v>
      </c>
      <c r="BR64" s="41">
        <v>-407627000</v>
      </c>
      <c r="BS64" s="41">
        <v>-60442000</v>
      </c>
      <c r="BT64" s="41">
        <v>-40348000</v>
      </c>
      <c r="BU64" s="41">
        <v>-19617000</v>
      </c>
      <c r="BV64" s="41">
        <v>-10694000</v>
      </c>
      <c r="BW64" s="41">
        <v>781120000</v>
      </c>
      <c r="BX64" s="41">
        <v>861552000</v>
      </c>
      <c r="BY64" s="41">
        <v>703975000</v>
      </c>
      <c r="BZ64" s="41">
        <v>366750000</v>
      </c>
      <c r="CA64" s="41">
        <v>14832598000</v>
      </c>
      <c r="CB64" s="41">
        <v>12285392000</v>
      </c>
      <c r="CC64" s="41">
        <v>9523537000</v>
      </c>
      <c r="CD64" s="41">
        <v>6617518000</v>
      </c>
      <c r="CE64" s="41">
        <v>2332614000</v>
      </c>
      <c r="CF64" s="41">
        <v>1995570000</v>
      </c>
      <c r="CG64" s="41">
        <v>1115676000</v>
      </c>
      <c r="CH64" s="41">
        <v>577668000</v>
      </c>
      <c r="CI64" s="41">
        <v>1678410000</v>
      </c>
      <c r="CJ64" s="41">
        <v>1459443000</v>
      </c>
      <c r="CK64" s="41">
        <v>934830000</v>
      </c>
      <c r="CL64" s="41">
        <v>853002000</v>
      </c>
      <c r="CM64" s="41">
        <v>8183606000</v>
      </c>
      <c r="CN64" s="41">
        <v>5693037000</v>
      </c>
      <c r="CO64" s="41">
        <v>5523057000</v>
      </c>
      <c r="CP64" s="41">
        <v>4053027000</v>
      </c>
      <c r="CQ64" s="41">
        <v>2448859000</v>
      </c>
      <c r="CR64" s="41">
        <v>2815339000</v>
      </c>
      <c r="CS64" s="41">
        <v>1819858000</v>
      </c>
      <c r="CT64" s="41">
        <v>1102603000</v>
      </c>
      <c r="CU64" s="41">
        <v>31529000</v>
      </c>
      <c r="CV64" s="41">
        <v>80975000</v>
      </c>
      <c r="CW64" s="41">
        <v>80605000</v>
      </c>
      <c r="CX64" s="41">
        <v>269600000</v>
      </c>
      <c r="CY64" s="41">
        <v>874948000</v>
      </c>
      <c r="CZ64" s="41">
        <v>1111055000</v>
      </c>
      <c r="DA64" s="41">
        <v>589424000</v>
      </c>
      <c r="DB64" s="41">
        <v>382965000</v>
      </c>
      <c r="DC64" s="41">
        <v>22330215000</v>
      </c>
      <c r="DD64" s="41">
        <v>19220838000</v>
      </c>
      <c r="DE64" s="41">
        <v>14536828000</v>
      </c>
      <c r="DF64" s="41">
        <v>10114231000</v>
      </c>
      <c r="DG64" s="213"/>
      <c r="DH64" s="214">
        <f t="shared" si="3"/>
        <v>19259280000</v>
      </c>
      <c r="DI64" s="214">
        <f t="shared" si="4"/>
        <v>-14316901000</v>
      </c>
      <c r="DJ64" s="214">
        <f t="shared" si="5"/>
        <v>-2267847000</v>
      </c>
      <c r="DK64" s="214">
        <f t="shared" si="6"/>
        <v>-939210000</v>
      </c>
      <c r="DL64" s="214">
        <f t="shared" si="7"/>
        <v>1735322000</v>
      </c>
      <c r="DM64" s="215">
        <f t="shared" si="8"/>
        <v>9.0103160658134673E-2</v>
      </c>
      <c r="DN64" s="215">
        <f t="shared" si="9"/>
        <v>9.9025688146479232E-2</v>
      </c>
      <c r="DO64" s="216">
        <f t="shared" si="10"/>
        <v>-1148625000</v>
      </c>
      <c r="DP64" s="214">
        <f t="shared" si="11"/>
        <v>2164092000</v>
      </c>
      <c r="DQ64" s="214">
        <f t="shared" si="12"/>
        <v>993001500</v>
      </c>
      <c r="DR64" s="217"/>
      <c r="DS64" s="214">
        <f t="shared" si="13"/>
        <v>18556817000</v>
      </c>
      <c r="DT64" s="214">
        <f t="shared" si="14"/>
        <v>-13919290000</v>
      </c>
      <c r="DU64" s="214">
        <f t="shared" si="15"/>
        <v>-1967872000</v>
      </c>
      <c r="DV64" s="214">
        <f t="shared" si="16"/>
        <v>-637104000</v>
      </c>
      <c r="DW64" s="214">
        <f t="shared" si="17"/>
        <v>2032551000</v>
      </c>
      <c r="DX64" s="215">
        <f t="shared" si="18"/>
        <v>0.10953123049066012</v>
      </c>
      <c r="DY64" s="215">
        <f t="shared" si="19"/>
        <v>0.12300401119178304</v>
      </c>
      <c r="DZ64" s="218">
        <f t="shared" si="20"/>
        <v>-1195085000</v>
      </c>
      <c r="EA64" s="214">
        <f t="shared" si="21"/>
        <v>1555623000</v>
      </c>
      <c r="EB64" s="214">
        <f t="shared" si="22"/>
        <v>850239500</v>
      </c>
      <c r="EC64" s="217"/>
      <c r="ED64" s="214">
        <f t="shared" si="23"/>
        <v>14806572000</v>
      </c>
      <c r="EE64" s="214">
        <f t="shared" si="24"/>
        <v>-11086639000</v>
      </c>
      <c r="EF64" s="214">
        <f t="shared" si="25"/>
        <v>-1482319000</v>
      </c>
      <c r="EG64" s="214">
        <f t="shared" si="26"/>
        <v>-482277000</v>
      </c>
      <c r="EH64" s="214">
        <f t="shared" si="27"/>
        <v>1755337000</v>
      </c>
      <c r="EI64" s="215">
        <f t="shared" si="28"/>
        <v>0.11855120820673415</v>
      </c>
      <c r="EJ64" s="215">
        <f t="shared" si="29"/>
        <v>0.13449585422375737</v>
      </c>
      <c r="EK64" s="218">
        <f t="shared" si="30"/>
        <v>-1066873000</v>
      </c>
      <c r="EL64" s="214">
        <f t="shared" si="31"/>
        <v>846672000</v>
      </c>
      <c r="EM64" s="214">
        <f t="shared" si="32"/>
        <v>486194500</v>
      </c>
      <c r="EN64" s="217"/>
      <c r="EO64" s="219">
        <f t="shared" si="43"/>
        <v>17540889666.666668</v>
      </c>
      <c r="EP64" s="219">
        <f t="shared" si="43"/>
        <v>-13107610000</v>
      </c>
      <c r="EQ64" s="219">
        <f t="shared" si="43"/>
        <v>-1906012666.6666667</v>
      </c>
      <c r="ER64" s="219">
        <f t="shared" si="43"/>
        <v>-686197000</v>
      </c>
      <c r="ES64" s="219">
        <f t="shared" si="33"/>
        <v>1841070000.000001</v>
      </c>
      <c r="ET64" s="220">
        <f t="shared" si="34"/>
        <v>0.1049587583632446</v>
      </c>
      <c r="EU64" s="221">
        <f t="shared" si="35"/>
        <v>0.11726695204715627</v>
      </c>
      <c r="EV64" s="219">
        <f t="shared" si="36"/>
        <v>1136861000</v>
      </c>
      <c r="EW64" s="219">
        <f t="shared" si="37"/>
        <v>1522129000</v>
      </c>
      <c r="EX64" s="219">
        <f t="shared" si="37"/>
        <v>776478500</v>
      </c>
      <c r="EY64" s="208"/>
      <c r="EZ64" s="222" t="str">
        <f t="shared" si="38"/>
        <v>完整</v>
      </c>
      <c r="FA64" s="222" t="str">
        <f t="shared" si="39"/>
        <v>完整</v>
      </c>
      <c r="FB64" s="222" t="str">
        <f t="shared" si="40"/>
        <v>完整</v>
      </c>
      <c r="FC64" s="222" t="str">
        <f t="shared" si="41"/>
        <v>选择</v>
      </c>
      <c r="FD64" s="222" t="str">
        <f t="shared" si="42"/>
        <v>选择</v>
      </c>
      <c r="FE64" s="208"/>
      <c r="FF64" s="208"/>
      <c r="FG64" s="208"/>
      <c r="FH64" s="208"/>
      <c r="FI64" s="208"/>
      <c r="FJ64" s="208"/>
      <c r="FK64" s="208"/>
      <c r="FL64" s="208"/>
      <c r="FM64" s="208"/>
      <c r="FN64" s="208"/>
      <c r="FO64" s="208"/>
      <c r="FP64" s="208"/>
      <c r="FQ64" s="208"/>
      <c r="FR64" s="208"/>
      <c r="FS64" s="208"/>
      <c r="FT64" s="208"/>
      <c r="FU64" s="208"/>
      <c r="FV64" s="208"/>
      <c r="FW64" s="208"/>
      <c r="FX64" s="208"/>
      <c r="FY64" s="208"/>
      <c r="FZ64" s="208"/>
      <c r="GA64" s="208"/>
      <c r="GB64" s="208"/>
      <c r="GC64" s="208"/>
      <c r="GD64" s="208"/>
      <c r="GE64" s="208"/>
      <c r="GF64" s="208"/>
      <c r="GG64" s="208"/>
      <c r="GH64" s="208"/>
      <c r="GI64" s="208"/>
      <c r="GJ64" s="208"/>
      <c r="GK64" s="208"/>
      <c r="GL64" s="208"/>
      <c r="GM64" s="208"/>
      <c r="GN64" s="208"/>
      <c r="GO64" s="208"/>
      <c r="GP64" s="208"/>
      <c r="GQ64" s="208"/>
      <c r="GR64" s="208"/>
      <c r="GS64" s="208"/>
      <c r="GT64" s="208"/>
      <c r="GU64" s="208"/>
      <c r="GV64" s="208"/>
      <c r="GW64" s="208"/>
      <c r="GX64" s="208"/>
      <c r="GY64" s="208"/>
      <c r="GZ64" s="208"/>
      <c r="HA64" s="208"/>
      <c r="HB64" s="208"/>
      <c r="HC64" s="208"/>
      <c r="HD64" s="208"/>
      <c r="HE64" s="208"/>
      <c r="HF64" s="208"/>
      <c r="HG64" s="208"/>
      <c r="HH64" s="208"/>
      <c r="HI64" s="208"/>
      <c r="HJ64" s="208"/>
      <c r="HK64" s="208"/>
    </row>
    <row r="65" spans="1:219" s="7" customFormat="1" ht="12.4" customHeight="1" x14ac:dyDescent="0.2">
      <c r="A65" s="226" t="s">
        <v>834</v>
      </c>
      <c r="B65" s="227" t="str">
        <f t="shared" si="1"/>
        <v>SHENZHEN KSTAR SCIENCE &amp; TECHNOLOGY CO.,LTD.</v>
      </c>
      <c r="C65" s="228" t="s">
        <v>35</v>
      </c>
      <c r="D65" s="229" t="s">
        <v>188</v>
      </c>
      <c r="E65" s="248"/>
      <c r="F65" s="231"/>
      <c r="G65" s="231"/>
      <c r="H65" s="232" t="str">
        <f t="shared" si="2"/>
        <v/>
      </c>
      <c r="I65" s="228" t="s">
        <v>353</v>
      </c>
      <c r="J65" s="228" t="str">
        <f>VLOOKUP(Z65,[1]AP2022!FF:FI,2,0)</f>
        <v>exclude</v>
      </c>
      <c r="K65" s="228" t="str">
        <f>VLOOKUP(Z65,[1]AP2022!FF:FI,4,0)</f>
        <v>ok, indep</v>
      </c>
      <c r="L65" s="233"/>
      <c r="M65" s="38" t="s">
        <v>835</v>
      </c>
      <c r="N65" s="38" t="s">
        <v>836</v>
      </c>
      <c r="O65" s="38" t="s">
        <v>36</v>
      </c>
      <c r="P65" s="38" t="s">
        <v>837</v>
      </c>
      <c r="Q65" s="37"/>
      <c r="R65" s="38" t="s">
        <v>48</v>
      </c>
      <c r="S65" s="38" t="s">
        <v>838</v>
      </c>
      <c r="T65" s="38" t="s">
        <v>45</v>
      </c>
      <c r="U65" s="38" t="s">
        <v>182</v>
      </c>
      <c r="V65" s="38" t="s">
        <v>839</v>
      </c>
      <c r="W65" s="38" t="s">
        <v>840</v>
      </c>
      <c r="X65" s="37"/>
      <c r="Y65" s="37"/>
      <c r="Z65" s="38" t="s">
        <v>841</v>
      </c>
      <c r="AA65" s="41">
        <v>4397054000</v>
      </c>
      <c r="AB65" s="41">
        <v>2792497000</v>
      </c>
      <c r="AC65" s="41">
        <v>2421297000</v>
      </c>
      <c r="AD65" s="41">
        <v>2604997000</v>
      </c>
      <c r="AE65" s="41">
        <v>4358682000</v>
      </c>
      <c r="AF65" s="41">
        <v>2764349000</v>
      </c>
      <c r="AG65" s="41">
        <v>2391054000</v>
      </c>
      <c r="AH65" s="41">
        <v>2580100000</v>
      </c>
      <c r="AI65" s="41">
        <v>-47034000</v>
      </c>
      <c r="AJ65" s="41">
        <v>-39528000</v>
      </c>
      <c r="AK65" s="41">
        <v>-30583000</v>
      </c>
      <c r="AL65" s="41">
        <v>-39818000</v>
      </c>
      <c r="AM65" s="41">
        <v>4311648000</v>
      </c>
      <c r="AN65" s="41">
        <v>2724821000</v>
      </c>
      <c r="AO65" s="41">
        <v>2360471000</v>
      </c>
      <c r="AP65" s="41">
        <v>2540282000</v>
      </c>
      <c r="AQ65" s="41">
        <v>85406000</v>
      </c>
      <c r="AR65" s="41">
        <v>67676000</v>
      </c>
      <c r="AS65" s="41">
        <v>60826000</v>
      </c>
      <c r="AT65" s="41">
        <v>64715000</v>
      </c>
      <c r="AU65" s="41">
        <v>-2912507000</v>
      </c>
      <c r="AV65" s="41">
        <v>-1852566000</v>
      </c>
      <c r="AW65" s="41">
        <v>-1459699000</v>
      </c>
      <c r="AX65" s="41">
        <v>-1605318000</v>
      </c>
      <c r="AY65" s="38" t="s">
        <v>39</v>
      </c>
      <c r="AZ65" s="38" t="s">
        <v>39</v>
      </c>
      <c r="BA65" s="38" t="s">
        <v>39</v>
      </c>
      <c r="BB65" s="38" t="s">
        <v>39</v>
      </c>
      <c r="BC65" s="41">
        <v>-586298000</v>
      </c>
      <c r="BD65" s="41">
        <v>-485508000</v>
      </c>
      <c r="BE65" s="41">
        <v>-508952000</v>
      </c>
      <c r="BF65" s="41">
        <v>-544467000</v>
      </c>
      <c r="BG65" s="41">
        <v>898249000</v>
      </c>
      <c r="BH65" s="41">
        <v>454423000</v>
      </c>
      <c r="BI65" s="41">
        <v>452646000</v>
      </c>
      <c r="BJ65" s="41">
        <v>455212000</v>
      </c>
      <c r="BK65" s="41">
        <v>-85115000</v>
      </c>
      <c r="BL65" s="41">
        <v>-70986000</v>
      </c>
      <c r="BM65" s="41">
        <v>-63592000</v>
      </c>
      <c r="BN65" s="41">
        <v>-65628000</v>
      </c>
      <c r="BO65" s="41">
        <v>-76176000</v>
      </c>
      <c r="BP65" s="41">
        <v>-62759000</v>
      </c>
      <c r="BQ65" s="41">
        <v>-57569000</v>
      </c>
      <c r="BR65" s="41">
        <v>-58722000</v>
      </c>
      <c r="BS65" s="41">
        <v>-8939000</v>
      </c>
      <c r="BT65" s="41">
        <v>-8227000</v>
      </c>
      <c r="BU65" s="41">
        <v>-6023000</v>
      </c>
      <c r="BV65" s="41">
        <v>-6906000</v>
      </c>
      <c r="BW65" s="41">
        <v>656477000</v>
      </c>
      <c r="BX65" s="41">
        <v>373200000</v>
      </c>
      <c r="BY65" s="41">
        <v>303103000</v>
      </c>
      <c r="BZ65" s="41">
        <v>320695000</v>
      </c>
      <c r="CA65" s="41">
        <v>4337085000</v>
      </c>
      <c r="CB65" s="41">
        <v>3314908000</v>
      </c>
      <c r="CC65" s="41">
        <v>2789199000</v>
      </c>
      <c r="CD65" s="41">
        <v>2887826000</v>
      </c>
      <c r="CE65" s="41">
        <v>957563000</v>
      </c>
      <c r="CF65" s="41">
        <v>675990000</v>
      </c>
      <c r="CG65" s="41">
        <v>324333000</v>
      </c>
      <c r="CH65" s="41">
        <v>318468000</v>
      </c>
      <c r="CI65" s="41">
        <v>1296628000</v>
      </c>
      <c r="CJ65" s="41">
        <v>961710000</v>
      </c>
      <c r="CK65" s="41">
        <v>899048000</v>
      </c>
      <c r="CL65" s="41">
        <v>1025809000</v>
      </c>
      <c r="CM65" s="41">
        <v>112556000</v>
      </c>
      <c r="CN65" s="41">
        <v>111401000</v>
      </c>
      <c r="CO65" s="41">
        <v>106614000</v>
      </c>
      <c r="CP65" s="41">
        <v>110209000</v>
      </c>
      <c r="CQ65" s="41">
        <v>1946060000</v>
      </c>
      <c r="CR65" s="41">
        <v>1538884000</v>
      </c>
      <c r="CS65" s="41">
        <v>1441331000</v>
      </c>
      <c r="CT65" s="41">
        <v>1394005000</v>
      </c>
      <c r="CU65" s="41">
        <v>328316000</v>
      </c>
      <c r="CV65" s="41">
        <v>1174120000</v>
      </c>
      <c r="CW65" s="41">
        <v>890811000</v>
      </c>
      <c r="CX65" s="41">
        <v>677457000</v>
      </c>
      <c r="CY65" s="41">
        <v>130503000</v>
      </c>
      <c r="CZ65" s="41">
        <v>339264000</v>
      </c>
      <c r="DA65" s="41">
        <v>416182000</v>
      </c>
      <c r="DB65" s="41">
        <v>328893000</v>
      </c>
      <c r="DC65" s="41">
        <v>6220215000</v>
      </c>
      <c r="DD65" s="41">
        <v>4950553000</v>
      </c>
      <c r="DE65" s="41">
        <v>4134227000</v>
      </c>
      <c r="DF65" s="41">
        <v>4057087000</v>
      </c>
      <c r="DG65" s="213"/>
      <c r="DH65" s="214">
        <f t="shared" si="3"/>
        <v>4311648000</v>
      </c>
      <c r="DI65" s="214">
        <f t="shared" si="4"/>
        <v>-2912507000</v>
      </c>
      <c r="DJ65" s="214">
        <f t="shared" si="5"/>
        <v>-586298000</v>
      </c>
      <c r="DK65" s="214">
        <f t="shared" si="6"/>
        <v>-85115000</v>
      </c>
      <c r="DL65" s="214">
        <f t="shared" si="7"/>
        <v>727728000</v>
      </c>
      <c r="DM65" s="215">
        <f t="shared" si="8"/>
        <v>0.16878186716540869</v>
      </c>
      <c r="DN65" s="215">
        <f t="shared" si="9"/>
        <v>0.20305363959016942</v>
      </c>
      <c r="DO65" s="216" t="str">
        <f t="shared" si="10"/>
        <v>n.a.</v>
      </c>
      <c r="DP65" s="214">
        <f t="shared" si="11"/>
        <v>816776500</v>
      </c>
      <c r="DQ65" s="214">
        <f t="shared" si="12"/>
        <v>234883500</v>
      </c>
      <c r="DR65" s="217"/>
      <c r="DS65" s="214">
        <f t="shared" si="13"/>
        <v>2724821000</v>
      </c>
      <c r="DT65" s="214">
        <f t="shared" si="14"/>
        <v>-1852566000</v>
      </c>
      <c r="DU65" s="214">
        <f t="shared" si="15"/>
        <v>-485508000</v>
      </c>
      <c r="DV65" s="214">
        <f t="shared" si="16"/>
        <v>-70986000</v>
      </c>
      <c r="DW65" s="214">
        <f t="shared" si="17"/>
        <v>315761000</v>
      </c>
      <c r="DX65" s="215">
        <f t="shared" si="18"/>
        <v>0.11588320847497872</v>
      </c>
      <c r="DY65" s="215">
        <f t="shared" si="19"/>
        <v>0.13107228545573793</v>
      </c>
      <c r="DZ65" s="218" t="str">
        <f t="shared" si="20"/>
        <v>n.a.</v>
      </c>
      <c r="EA65" s="214">
        <f t="shared" si="21"/>
        <v>500161500</v>
      </c>
      <c r="EB65" s="214">
        <f t="shared" si="22"/>
        <v>377723000</v>
      </c>
      <c r="EC65" s="217"/>
      <c r="ED65" s="214">
        <f t="shared" si="23"/>
        <v>2360471000</v>
      </c>
      <c r="EE65" s="214">
        <f t="shared" si="24"/>
        <v>-1459699000</v>
      </c>
      <c r="EF65" s="214">
        <f t="shared" si="25"/>
        <v>-508952000</v>
      </c>
      <c r="EG65" s="214">
        <f t="shared" si="26"/>
        <v>-63592000</v>
      </c>
      <c r="EH65" s="214">
        <f t="shared" si="27"/>
        <v>328228000</v>
      </c>
      <c r="EI65" s="215">
        <f t="shared" si="28"/>
        <v>0.13905190955533875</v>
      </c>
      <c r="EJ65" s="215">
        <f t="shared" si="29"/>
        <v>0.16151021309951616</v>
      </c>
      <c r="EK65" s="218" t="str">
        <f t="shared" si="30"/>
        <v>n.a.</v>
      </c>
      <c r="EL65" s="214">
        <f t="shared" si="31"/>
        <v>321400500</v>
      </c>
      <c r="EM65" s="214">
        <f t="shared" si="32"/>
        <v>372537500</v>
      </c>
      <c r="EN65" s="217"/>
      <c r="EO65" s="219">
        <f t="shared" si="43"/>
        <v>3132313333.3333335</v>
      </c>
      <c r="EP65" s="219">
        <f t="shared" si="43"/>
        <v>-2074924000</v>
      </c>
      <c r="EQ65" s="219">
        <f t="shared" si="43"/>
        <v>-526919333.33333331</v>
      </c>
      <c r="ER65" s="219">
        <f t="shared" si="43"/>
        <v>-73231000</v>
      </c>
      <c r="ES65" s="219">
        <f t="shared" si="33"/>
        <v>457239000.00000018</v>
      </c>
      <c r="ET65" s="220">
        <f t="shared" si="34"/>
        <v>0.14597485990120193</v>
      </c>
      <c r="EU65" s="221">
        <f t="shared" si="35"/>
        <v>0.17092571757819072</v>
      </c>
      <c r="EV65" s="219" t="e">
        <f t="shared" si="36"/>
        <v>#VALUE!</v>
      </c>
      <c r="EW65" s="219">
        <f t="shared" si="37"/>
        <v>546112833.33333337</v>
      </c>
      <c r="EX65" s="219">
        <f t="shared" si="37"/>
        <v>328381333.33333331</v>
      </c>
      <c r="EY65" s="208"/>
      <c r="EZ65" s="222" t="str">
        <f t="shared" si="38"/>
        <v>完整</v>
      </c>
      <c r="FA65" s="222" t="str">
        <f t="shared" si="39"/>
        <v>完整</v>
      </c>
      <c r="FB65" s="222" t="str">
        <f t="shared" si="40"/>
        <v>完整</v>
      </c>
      <c r="FC65" s="222" t="str">
        <f t="shared" si="41"/>
        <v>选择</v>
      </c>
      <c r="FD65" s="222" t="str">
        <f t="shared" si="42"/>
        <v>选择</v>
      </c>
      <c r="FE65" s="231"/>
      <c r="FF65" s="231"/>
      <c r="FG65" s="231"/>
      <c r="FH65" s="231"/>
      <c r="FI65" s="231"/>
      <c r="FJ65" s="231"/>
      <c r="FK65" s="231"/>
      <c r="FL65" s="231"/>
      <c r="FM65" s="231"/>
      <c r="FN65" s="231"/>
      <c r="FO65" s="231"/>
      <c r="FP65" s="231"/>
      <c r="FQ65" s="231"/>
      <c r="FR65" s="231"/>
      <c r="FS65" s="231"/>
      <c r="FT65" s="231"/>
      <c r="FU65" s="231"/>
      <c r="FV65" s="231"/>
      <c r="FW65" s="231"/>
      <c r="FX65" s="231"/>
      <c r="FY65" s="231"/>
      <c r="FZ65" s="231"/>
      <c r="GA65" s="231"/>
      <c r="GB65" s="231"/>
      <c r="GC65" s="231"/>
      <c r="GD65" s="231"/>
      <c r="GE65" s="231"/>
      <c r="GF65" s="231"/>
      <c r="GG65" s="231"/>
      <c r="GH65" s="231"/>
      <c r="GI65" s="231"/>
      <c r="GJ65" s="231"/>
      <c r="GK65" s="231"/>
      <c r="GL65" s="231"/>
      <c r="GM65" s="231"/>
      <c r="GN65" s="231"/>
      <c r="GO65" s="231"/>
      <c r="GP65" s="231"/>
      <c r="GQ65" s="231"/>
      <c r="GR65" s="231"/>
      <c r="GS65" s="231"/>
      <c r="GT65" s="231"/>
      <c r="GU65" s="231"/>
      <c r="GV65" s="231"/>
      <c r="GW65" s="231"/>
      <c r="GX65" s="231"/>
      <c r="GY65" s="231"/>
      <c r="GZ65" s="231"/>
      <c r="HA65" s="231"/>
      <c r="HB65" s="231"/>
      <c r="HC65" s="231"/>
      <c r="HD65" s="231"/>
      <c r="HE65" s="231"/>
      <c r="HF65" s="231"/>
      <c r="HG65" s="231"/>
      <c r="HH65" s="231"/>
      <c r="HI65" s="231"/>
      <c r="HJ65" s="231"/>
      <c r="HK65" s="231"/>
    </row>
    <row r="66" spans="1:219" ht="12.4" customHeight="1" x14ac:dyDescent="0.2">
      <c r="A66" s="204" t="s">
        <v>842</v>
      </c>
      <c r="B66" s="243" t="str">
        <f t="shared" si="1"/>
        <v>DYNAPACK INTERNATIONAL TECHNOLOGY CORPORATION</v>
      </c>
      <c r="C66" s="206" t="s">
        <v>40</v>
      </c>
      <c r="D66" s="234"/>
      <c r="E66" s="247"/>
      <c r="F66" s="208"/>
      <c r="G66" s="208"/>
      <c r="H66" s="209">
        <f t="shared" si="2"/>
        <v>5.46569580419973E-2</v>
      </c>
      <c r="I66" s="235" t="s">
        <v>371</v>
      </c>
      <c r="J66" s="206" t="str">
        <f>VLOOKUP(Z66,[1]AP2022!FF:FI,2,0)</f>
        <v>final include</v>
      </c>
      <c r="K66" s="206" t="str">
        <f>VLOOKUP(Z66,[1]AP2022!FF:FI,4,0)</f>
        <v>include</v>
      </c>
      <c r="L66" s="210"/>
      <c r="M66" s="211" t="s">
        <v>92</v>
      </c>
      <c r="N66" s="211" t="s">
        <v>843</v>
      </c>
      <c r="O66" s="211" t="s">
        <v>36</v>
      </c>
      <c r="P66" s="211" t="s">
        <v>844</v>
      </c>
      <c r="Q66" s="225"/>
      <c r="R66" s="38" t="s">
        <v>61</v>
      </c>
      <c r="S66" s="211" t="s">
        <v>845</v>
      </c>
      <c r="T66" s="211" t="s">
        <v>38</v>
      </c>
      <c r="U66" s="38" t="s">
        <v>178</v>
      </c>
      <c r="V66" s="38" t="s">
        <v>846</v>
      </c>
      <c r="W66" s="38" t="s">
        <v>847</v>
      </c>
      <c r="X66" s="38" t="s">
        <v>848</v>
      </c>
      <c r="Y66" s="37"/>
      <c r="Z66" s="38" t="s">
        <v>849</v>
      </c>
      <c r="AA66" s="41">
        <v>19133936000</v>
      </c>
      <c r="AB66" s="41">
        <v>20898857000</v>
      </c>
      <c r="AC66" s="41">
        <v>19438591000</v>
      </c>
      <c r="AD66" s="41">
        <v>17834815000</v>
      </c>
      <c r="AE66" s="41">
        <v>19072027000</v>
      </c>
      <c r="AF66" s="41">
        <v>20769514000</v>
      </c>
      <c r="AG66" s="41">
        <v>19348268000</v>
      </c>
      <c r="AH66" s="41">
        <v>17780452000</v>
      </c>
      <c r="AI66" s="38" t="s">
        <v>39</v>
      </c>
      <c r="AJ66" s="38" t="s">
        <v>39</v>
      </c>
      <c r="AK66" s="38" t="s">
        <v>39</v>
      </c>
      <c r="AL66" s="38" t="s">
        <v>39</v>
      </c>
      <c r="AM66" s="41">
        <v>19072027000</v>
      </c>
      <c r="AN66" s="41">
        <v>20769514000</v>
      </c>
      <c r="AO66" s="41">
        <v>19348268000</v>
      </c>
      <c r="AP66" s="41">
        <v>17780452000</v>
      </c>
      <c r="AQ66" s="41">
        <v>61909000</v>
      </c>
      <c r="AR66" s="41">
        <v>129343000</v>
      </c>
      <c r="AS66" s="41">
        <v>90323000</v>
      </c>
      <c r="AT66" s="41">
        <v>54363000</v>
      </c>
      <c r="AU66" s="41">
        <v>-17048137000</v>
      </c>
      <c r="AV66" s="41">
        <v>-18835757000</v>
      </c>
      <c r="AW66" s="41">
        <v>-17101411000</v>
      </c>
      <c r="AX66" s="41">
        <v>-16027333000</v>
      </c>
      <c r="AY66" s="41">
        <v>-400456000</v>
      </c>
      <c r="AZ66" s="41">
        <v>-362713000</v>
      </c>
      <c r="BA66" s="41">
        <v>-328838000</v>
      </c>
      <c r="BB66" s="41">
        <v>-331880000</v>
      </c>
      <c r="BC66" s="41">
        <v>-427423000</v>
      </c>
      <c r="BD66" s="41">
        <v>-418554000</v>
      </c>
      <c r="BE66" s="41">
        <v>-397926000</v>
      </c>
      <c r="BF66" s="41">
        <v>-378533000</v>
      </c>
      <c r="BG66" s="41">
        <v>1257920000</v>
      </c>
      <c r="BH66" s="41">
        <v>1281833000</v>
      </c>
      <c r="BI66" s="41">
        <v>1610416000</v>
      </c>
      <c r="BJ66" s="41">
        <v>1097069000</v>
      </c>
      <c r="BK66" s="41">
        <v>-326385000</v>
      </c>
      <c r="BL66" s="41">
        <v>-298225000</v>
      </c>
      <c r="BM66" s="41">
        <v>-176508000</v>
      </c>
      <c r="BN66" s="41">
        <v>-157965000</v>
      </c>
      <c r="BO66" s="41">
        <v>-302408000</v>
      </c>
      <c r="BP66" s="41">
        <v>-235720000</v>
      </c>
      <c r="BQ66" s="41">
        <v>-176508000</v>
      </c>
      <c r="BR66" s="41">
        <v>-157965000</v>
      </c>
      <c r="BS66" s="41">
        <v>-23977000</v>
      </c>
      <c r="BT66" s="41">
        <v>-62505000</v>
      </c>
      <c r="BU66" s="41">
        <v>0</v>
      </c>
      <c r="BV66" s="41">
        <v>0</v>
      </c>
      <c r="BW66" s="41">
        <v>797416000</v>
      </c>
      <c r="BX66" s="41">
        <v>3309019000</v>
      </c>
      <c r="BY66" s="41">
        <v>1032255000</v>
      </c>
      <c r="BZ66" s="41">
        <v>827454000</v>
      </c>
      <c r="CA66" s="41">
        <v>12064795000</v>
      </c>
      <c r="CB66" s="41">
        <v>16053525000</v>
      </c>
      <c r="CC66" s="41">
        <v>12364301000</v>
      </c>
      <c r="CD66" s="41">
        <v>10723153000</v>
      </c>
      <c r="CE66" s="41">
        <v>2410322000</v>
      </c>
      <c r="CF66" s="41">
        <v>2945115000</v>
      </c>
      <c r="CG66" s="41">
        <v>2397334000</v>
      </c>
      <c r="CH66" s="41">
        <v>1567853000</v>
      </c>
      <c r="CI66" s="41">
        <v>5020094000</v>
      </c>
      <c r="CJ66" s="41">
        <v>5149858000</v>
      </c>
      <c r="CK66" s="41">
        <v>4465981000</v>
      </c>
      <c r="CL66" s="41">
        <v>3980101000</v>
      </c>
      <c r="CM66" s="41">
        <v>53571000</v>
      </c>
      <c r="CN66" s="41">
        <v>172277000</v>
      </c>
      <c r="CO66" s="41">
        <v>29787000</v>
      </c>
      <c r="CP66" s="41">
        <v>28572000</v>
      </c>
      <c r="CQ66" s="41">
        <v>4479681000</v>
      </c>
      <c r="CR66" s="41">
        <v>7662464000</v>
      </c>
      <c r="CS66" s="41">
        <v>5357924000</v>
      </c>
      <c r="CT66" s="41">
        <v>5037436000</v>
      </c>
      <c r="CU66" s="41">
        <v>1422145000</v>
      </c>
      <c r="CV66" s="41">
        <v>3188532000</v>
      </c>
      <c r="CW66" s="41">
        <v>2870802000</v>
      </c>
      <c r="CX66" s="41">
        <v>3165855000</v>
      </c>
      <c r="CY66" s="41">
        <v>152218000</v>
      </c>
      <c r="CZ66" s="41">
        <v>136209000</v>
      </c>
      <c r="DA66" s="41">
        <v>118576000</v>
      </c>
      <c r="DB66" s="41">
        <v>105405000</v>
      </c>
      <c r="DC66" s="41">
        <v>17354015000</v>
      </c>
      <c r="DD66" s="41">
        <v>21213135000</v>
      </c>
      <c r="DE66" s="41">
        <v>18741621000</v>
      </c>
      <c r="DF66" s="41">
        <v>16858444000</v>
      </c>
      <c r="DG66" s="213"/>
      <c r="DH66" s="214">
        <f t="shared" si="3"/>
        <v>19072027000</v>
      </c>
      <c r="DI66" s="214">
        <f t="shared" si="4"/>
        <v>-17048137000</v>
      </c>
      <c r="DJ66" s="214">
        <f t="shared" si="5"/>
        <v>-827879000</v>
      </c>
      <c r="DK66" s="214">
        <f t="shared" si="6"/>
        <v>-326385000</v>
      </c>
      <c r="DL66" s="214">
        <f t="shared" si="7"/>
        <v>869626000</v>
      </c>
      <c r="DM66" s="215">
        <f t="shared" si="8"/>
        <v>4.559693628789431E-2</v>
      </c>
      <c r="DN66" s="215">
        <f t="shared" si="9"/>
        <v>4.7775345681045044E-2</v>
      </c>
      <c r="DO66" s="216">
        <f t="shared" si="10"/>
        <v>-400456000</v>
      </c>
      <c r="DP66" s="214">
        <f t="shared" si="11"/>
        <v>2677718500</v>
      </c>
      <c r="DQ66" s="214">
        <f t="shared" si="12"/>
        <v>144213500</v>
      </c>
      <c r="DR66" s="217"/>
      <c r="DS66" s="214">
        <f t="shared" si="13"/>
        <v>20769514000</v>
      </c>
      <c r="DT66" s="214">
        <f t="shared" si="14"/>
        <v>-18835757000</v>
      </c>
      <c r="DU66" s="214">
        <f t="shared" si="15"/>
        <v>-781267000</v>
      </c>
      <c r="DV66" s="214">
        <f t="shared" si="16"/>
        <v>-298225000</v>
      </c>
      <c r="DW66" s="214">
        <f t="shared" si="17"/>
        <v>854265000</v>
      </c>
      <c r="DX66" s="215">
        <f t="shared" si="18"/>
        <v>4.1130716876668368E-2</v>
      </c>
      <c r="DY66" s="215">
        <f t="shared" si="19"/>
        <v>4.2895019791115846E-2</v>
      </c>
      <c r="DZ66" s="218">
        <f t="shared" si="20"/>
        <v>-362713000</v>
      </c>
      <c r="EA66" s="214">
        <f t="shared" si="21"/>
        <v>2671224500</v>
      </c>
      <c r="EB66" s="214">
        <f t="shared" si="22"/>
        <v>127392500</v>
      </c>
      <c r="EC66" s="217"/>
      <c r="ED66" s="214">
        <f t="shared" si="23"/>
        <v>19348268000</v>
      </c>
      <c r="EE66" s="214">
        <f t="shared" si="24"/>
        <v>-17101411000</v>
      </c>
      <c r="EF66" s="214">
        <f t="shared" si="25"/>
        <v>-726764000</v>
      </c>
      <c r="EG66" s="214">
        <f t="shared" si="26"/>
        <v>-176508000</v>
      </c>
      <c r="EH66" s="214">
        <f t="shared" si="27"/>
        <v>1343585000</v>
      </c>
      <c r="EI66" s="215">
        <f t="shared" si="28"/>
        <v>6.9442133011595658E-2</v>
      </c>
      <c r="EJ66" s="215">
        <f t="shared" si="29"/>
        <v>7.4624196382685554E-2</v>
      </c>
      <c r="EK66" s="218">
        <f t="shared" si="30"/>
        <v>-328838000</v>
      </c>
      <c r="EL66" s="214">
        <f t="shared" si="31"/>
        <v>1982593500</v>
      </c>
      <c r="EM66" s="214">
        <f t="shared" si="32"/>
        <v>111990500</v>
      </c>
      <c r="EN66" s="217"/>
      <c r="EO66" s="219">
        <f t="shared" si="43"/>
        <v>19729936333.333332</v>
      </c>
      <c r="EP66" s="219">
        <f t="shared" si="43"/>
        <v>-17661768333.333332</v>
      </c>
      <c r="EQ66" s="219">
        <f t="shared" si="43"/>
        <v>-778636666.66666663</v>
      </c>
      <c r="ER66" s="219">
        <f t="shared" si="43"/>
        <v>-267039333.33333334</v>
      </c>
      <c r="ES66" s="219">
        <f t="shared" si="33"/>
        <v>1022492000.0000001</v>
      </c>
      <c r="ET66" s="220">
        <f t="shared" si="34"/>
        <v>5.1824394297335888E-2</v>
      </c>
      <c r="EU66" s="221">
        <f t="shared" si="35"/>
        <v>5.46569580419973E-2</v>
      </c>
      <c r="EV66" s="219">
        <f t="shared" si="36"/>
        <v>364002333.33333331</v>
      </c>
      <c r="EW66" s="219">
        <f t="shared" si="37"/>
        <v>2443845500</v>
      </c>
      <c r="EX66" s="219">
        <f t="shared" si="37"/>
        <v>127865500</v>
      </c>
      <c r="EY66" s="208"/>
      <c r="EZ66" s="222" t="str">
        <f t="shared" si="38"/>
        <v>完整</v>
      </c>
      <c r="FA66" s="222" t="str">
        <f t="shared" si="39"/>
        <v>完整</v>
      </c>
      <c r="FB66" s="222" t="str">
        <f t="shared" si="40"/>
        <v>完整</v>
      </c>
      <c r="FC66" s="222" t="str">
        <f t="shared" si="41"/>
        <v>选择</v>
      </c>
      <c r="FD66" s="222" t="str">
        <f t="shared" si="42"/>
        <v>选择</v>
      </c>
      <c r="FE66" s="208"/>
      <c r="FF66" s="208"/>
      <c r="FG66" s="208"/>
      <c r="FH66" s="208"/>
      <c r="FI66" s="208"/>
      <c r="FJ66" s="208"/>
      <c r="FK66" s="208"/>
      <c r="FL66" s="208"/>
      <c r="FM66" s="208"/>
      <c r="FN66" s="208"/>
      <c r="FO66" s="208"/>
      <c r="FP66" s="208"/>
      <c r="FQ66" s="208"/>
      <c r="FR66" s="208"/>
      <c r="FS66" s="208"/>
      <c r="FT66" s="208"/>
      <c r="FU66" s="208"/>
      <c r="FV66" s="208"/>
      <c r="FW66" s="208"/>
      <c r="FX66" s="208"/>
      <c r="FY66" s="208"/>
      <c r="FZ66" s="208"/>
      <c r="GA66" s="208"/>
      <c r="GB66" s="208"/>
      <c r="GC66" s="208"/>
      <c r="GD66" s="208"/>
      <c r="GE66" s="208"/>
      <c r="GF66" s="208"/>
      <c r="GG66" s="208"/>
      <c r="GH66" s="208"/>
      <c r="GI66" s="208"/>
      <c r="GJ66" s="208"/>
      <c r="GK66" s="208"/>
      <c r="GL66" s="208"/>
      <c r="GM66" s="208"/>
      <c r="GN66" s="208"/>
      <c r="GO66" s="208"/>
      <c r="GP66" s="208"/>
      <c r="GQ66" s="208"/>
      <c r="GR66" s="208"/>
      <c r="GS66" s="208"/>
      <c r="GT66" s="208"/>
      <c r="GU66" s="208"/>
      <c r="GV66" s="208"/>
      <c r="GW66" s="208"/>
      <c r="GX66" s="208"/>
      <c r="GY66" s="208"/>
      <c r="GZ66" s="208"/>
      <c r="HA66" s="208"/>
      <c r="HB66" s="208"/>
      <c r="HC66" s="208"/>
      <c r="HD66" s="208"/>
      <c r="HE66" s="208"/>
      <c r="HF66" s="208"/>
      <c r="HG66" s="208"/>
      <c r="HH66" s="208"/>
      <c r="HI66" s="208"/>
      <c r="HJ66" s="208"/>
      <c r="HK66" s="208"/>
    </row>
    <row r="67" spans="1:219" ht="12.4" customHeight="1" x14ac:dyDescent="0.2">
      <c r="A67" s="204" t="s">
        <v>850</v>
      </c>
      <c r="B67" s="243" t="str">
        <f t="shared" si="1"/>
        <v>SHENZHEN CENTER POWER TECH CO., LTD</v>
      </c>
      <c r="C67" s="206" t="s">
        <v>40</v>
      </c>
      <c r="D67" s="206"/>
      <c r="F67" s="224"/>
      <c r="G67" s="208"/>
      <c r="H67" s="209">
        <f t="shared" si="2"/>
        <v>6.5523571698020786E-3</v>
      </c>
      <c r="I67" s="235" t="s">
        <v>371</v>
      </c>
      <c r="J67" s="206" t="str">
        <f>VLOOKUP(Z67,[1]AP2022!FF:FI,2,0)</f>
        <v>final include</v>
      </c>
      <c r="K67" s="206" t="str">
        <f>VLOOKUP(Z67,[1]AP2022!FF:FI,4,0)</f>
        <v>include</v>
      </c>
      <c r="L67" s="210"/>
      <c r="M67" s="211" t="s">
        <v>99</v>
      </c>
      <c r="N67" s="211" t="s">
        <v>851</v>
      </c>
      <c r="O67" s="211" t="s">
        <v>852</v>
      </c>
      <c r="P67" s="211" t="s">
        <v>853</v>
      </c>
      <c r="Q67" s="225"/>
      <c r="R67" s="38" t="s">
        <v>48</v>
      </c>
      <c r="S67" s="211" t="s">
        <v>854</v>
      </c>
      <c r="T67" s="211" t="s">
        <v>44</v>
      </c>
      <c r="U67" s="38" t="s">
        <v>178</v>
      </c>
      <c r="V67" s="38" t="s">
        <v>855</v>
      </c>
      <c r="W67" s="38" t="s">
        <v>856</v>
      </c>
      <c r="X67" s="37"/>
      <c r="Y67" s="37"/>
      <c r="Z67" s="38" t="s">
        <v>857</v>
      </c>
      <c r="AA67" s="41">
        <v>4058232000</v>
      </c>
      <c r="AB67" s="41">
        <v>3095390000</v>
      </c>
      <c r="AC67" s="41">
        <v>2548499000</v>
      </c>
      <c r="AD67" s="41">
        <v>2928753000</v>
      </c>
      <c r="AE67" s="41">
        <v>4078275000</v>
      </c>
      <c r="AF67" s="41">
        <v>3110279000</v>
      </c>
      <c r="AG67" s="41">
        <v>2544269000</v>
      </c>
      <c r="AH67" s="41">
        <v>2919672000</v>
      </c>
      <c r="AI67" s="41">
        <v>-37768000</v>
      </c>
      <c r="AJ67" s="41">
        <v>-32625000</v>
      </c>
      <c r="AK67" s="41">
        <v>-27275000</v>
      </c>
      <c r="AL67" s="41">
        <v>-27988000</v>
      </c>
      <c r="AM67" s="41">
        <v>4040507000</v>
      </c>
      <c r="AN67" s="41">
        <v>3077654000</v>
      </c>
      <c r="AO67" s="41">
        <v>2516994000</v>
      </c>
      <c r="AP67" s="41">
        <v>2891684000</v>
      </c>
      <c r="AQ67" s="41">
        <v>17725000</v>
      </c>
      <c r="AR67" s="41">
        <v>17736000</v>
      </c>
      <c r="AS67" s="41">
        <v>31505000</v>
      </c>
      <c r="AT67" s="41">
        <v>37069000</v>
      </c>
      <c r="AU67" s="41">
        <v>-3345940000</v>
      </c>
      <c r="AV67" s="41">
        <v>-2652425000</v>
      </c>
      <c r="AW67" s="41">
        <v>-2012266000</v>
      </c>
      <c r="AX67" s="41">
        <v>-2311664000</v>
      </c>
      <c r="AY67" s="38" t="s">
        <v>39</v>
      </c>
      <c r="AZ67" s="38" t="s">
        <v>39</v>
      </c>
      <c r="BA67" s="38" t="s">
        <v>39</v>
      </c>
      <c r="BB67" s="38" t="s">
        <v>39</v>
      </c>
      <c r="BC67" s="41">
        <v>-427722000</v>
      </c>
      <c r="BD67" s="41">
        <v>-376766000</v>
      </c>
      <c r="BE67" s="41">
        <v>-341189000</v>
      </c>
      <c r="BF67" s="41">
        <v>-361573000</v>
      </c>
      <c r="BG67" s="41">
        <v>284570000</v>
      </c>
      <c r="BH67" s="41">
        <v>66199000</v>
      </c>
      <c r="BI67" s="41">
        <v>195044000</v>
      </c>
      <c r="BJ67" s="41">
        <v>255516000</v>
      </c>
      <c r="BK67" s="41">
        <v>-131664000</v>
      </c>
      <c r="BL67" s="41">
        <v>-217510000</v>
      </c>
      <c r="BM67" s="41">
        <v>-66951000</v>
      </c>
      <c r="BN67" s="41">
        <v>-95242000</v>
      </c>
      <c r="BO67" s="41">
        <v>-120225000</v>
      </c>
      <c r="BP67" s="41">
        <v>-89009000</v>
      </c>
      <c r="BQ67" s="41">
        <v>-58632000</v>
      </c>
      <c r="BR67" s="41">
        <v>-60996000</v>
      </c>
      <c r="BS67" s="41">
        <v>-11439000</v>
      </c>
      <c r="BT67" s="41">
        <v>-128501000</v>
      </c>
      <c r="BU67" s="41">
        <v>-8319000</v>
      </c>
      <c r="BV67" s="41">
        <v>-34246000</v>
      </c>
      <c r="BW67" s="41">
        <v>156890000</v>
      </c>
      <c r="BX67" s="41">
        <v>-421653000</v>
      </c>
      <c r="BY67" s="41">
        <v>76264000</v>
      </c>
      <c r="BZ67" s="41">
        <v>171268000</v>
      </c>
      <c r="CA67" s="41">
        <v>4122378000</v>
      </c>
      <c r="CB67" s="41">
        <v>3990893000</v>
      </c>
      <c r="CC67" s="41">
        <v>3548554000</v>
      </c>
      <c r="CD67" s="41">
        <v>2853687000</v>
      </c>
      <c r="CE67" s="41">
        <v>958732000</v>
      </c>
      <c r="CF67" s="41">
        <v>709659000</v>
      </c>
      <c r="CG67" s="41">
        <v>502080000</v>
      </c>
      <c r="CH67" s="41">
        <v>512441000</v>
      </c>
      <c r="CI67" s="41">
        <v>990509000</v>
      </c>
      <c r="CJ67" s="41">
        <v>948230000</v>
      </c>
      <c r="CK67" s="41">
        <v>1010818000</v>
      </c>
      <c r="CL67" s="41">
        <v>878530000</v>
      </c>
      <c r="CM67" s="41">
        <v>288455000</v>
      </c>
      <c r="CN67" s="41">
        <v>292422000</v>
      </c>
      <c r="CO67" s="41">
        <v>142467000</v>
      </c>
      <c r="CP67" s="41">
        <v>146548000</v>
      </c>
      <c r="CQ67" s="41">
        <v>1829569000</v>
      </c>
      <c r="CR67" s="41">
        <v>1941878000</v>
      </c>
      <c r="CS67" s="41">
        <v>1783567000</v>
      </c>
      <c r="CT67" s="41">
        <v>1101164000</v>
      </c>
      <c r="CU67" s="41">
        <v>410319000</v>
      </c>
      <c r="CV67" s="41">
        <v>1284259000</v>
      </c>
      <c r="CW67" s="41">
        <v>494000</v>
      </c>
      <c r="CX67" s="41">
        <v>0</v>
      </c>
      <c r="CY67" s="41">
        <v>115149000</v>
      </c>
      <c r="CZ67" s="41">
        <v>68873000</v>
      </c>
      <c r="DA67" s="41">
        <v>133282000</v>
      </c>
      <c r="DB67" s="41">
        <v>215342000</v>
      </c>
      <c r="DC67" s="41">
        <v>5651185000</v>
      </c>
      <c r="DD67" s="41">
        <v>5727553000</v>
      </c>
      <c r="DE67" s="41">
        <v>5210912000</v>
      </c>
      <c r="DF67" s="41">
        <v>4421284000</v>
      </c>
      <c r="DG67" s="213"/>
      <c r="DH67" s="214">
        <f t="shared" si="3"/>
        <v>4040507000</v>
      </c>
      <c r="DI67" s="214">
        <f t="shared" si="4"/>
        <v>-3345940000</v>
      </c>
      <c r="DJ67" s="214">
        <f t="shared" si="5"/>
        <v>-427722000</v>
      </c>
      <c r="DK67" s="214">
        <f t="shared" si="6"/>
        <v>-131664000</v>
      </c>
      <c r="DL67" s="214">
        <f t="shared" si="7"/>
        <v>135181000</v>
      </c>
      <c r="DM67" s="215">
        <f t="shared" si="8"/>
        <v>3.345644494614166E-2</v>
      </c>
      <c r="DN67" s="215">
        <f t="shared" si="9"/>
        <v>3.4614523857931449E-2</v>
      </c>
      <c r="DO67" s="216" t="str">
        <f t="shared" si="10"/>
        <v>n.a.</v>
      </c>
      <c r="DP67" s="214">
        <f t="shared" si="11"/>
        <v>834195500</v>
      </c>
      <c r="DQ67" s="214">
        <f t="shared" si="12"/>
        <v>92011000</v>
      </c>
      <c r="DR67" s="217"/>
      <c r="DS67" s="214">
        <f t="shared" si="13"/>
        <v>3077654000</v>
      </c>
      <c r="DT67" s="214">
        <f t="shared" si="14"/>
        <v>-2652425000</v>
      </c>
      <c r="DU67" s="214">
        <f t="shared" si="15"/>
        <v>-376766000</v>
      </c>
      <c r="DV67" s="214">
        <f t="shared" si="16"/>
        <v>-217510000</v>
      </c>
      <c r="DW67" s="214">
        <f t="shared" si="17"/>
        <v>-169047000</v>
      </c>
      <c r="DX67" s="215">
        <f t="shared" si="18"/>
        <v>-5.4927227037217308E-2</v>
      </c>
      <c r="DY67" s="215">
        <f t="shared" si="19"/>
        <v>-5.2067313867214748E-2</v>
      </c>
      <c r="DZ67" s="218" t="str">
        <f t="shared" si="20"/>
        <v>n.a.</v>
      </c>
      <c r="EA67" s="214">
        <f t="shared" si="21"/>
        <v>605869500</v>
      </c>
      <c r="EB67" s="214">
        <f t="shared" si="22"/>
        <v>101077500</v>
      </c>
      <c r="EC67" s="217"/>
      <c r="ED67" s="214">
        <f t="shared" si="23"/>
        <v>2516994000</v>
      </c>
      <c r="EE67" s="214">
        <f t="shared" si="24"/>
        <v>-2012266000</v>
      </c>
      <c r="EF67" s="214">
        <f t="shared" si="25"/>
        <v>-341189000</v>
      </c>
      <c r="EG67" s="214">
        <f t="shared" si="26"/>
        <v>-66951000</v>
      </c>
      <c r="EH67" s="214">
        <f t="shared" si="27"/>
        <v>96588000</v>
      </c>
      <c r="EI67" s="215">
        <f t="shared" si="28"/>
        <v>3.8374346541946464E-2</v>
      </c>
      <c r="EJ67" s="215">
        <f t="shared" si="29"/>
        <v>3.990570177069467E-2</v>
      </c>
      <c r="EK67" s="218" t="str">
        <f t="shared" si="30"/>
        <v>n.a.</v>
      </c>
      <c r="EL67" s="214">
        <f t="shared" si="31"/>
        <v>507260500</v>
      </c>
      <c r="EM67" s="214">
        <f t="shared" si="32"/>
        <v>174312000</v>
      </c>
      <c r="EN67" s="217"/>
      <c r="EO67" s="219">
        <f t="shared" si="43"/>
        <v>3211718333.3333335</v>
      </c>
      <c r="EP67" s="219">
        <f t="shared" si="43"/>
        <v>-2670210333.3333335</v>
      </c>
      <c r="EQ67" s="219">
        <f t="shared" si="43"/>
        <v>-381892333.33333331</v>
      </c>
      <c r="ER67" s="219">
        <f t="shared" si="43"/>
        <v>-138708333.33333334</v>
      </c>
      <c r="ES67" s="219">
        <f t="shared" si="33"/>
        <v>20907333.333333343</v>
      </c>
      <c r="ET67" s="220">
        <f t="shared" si="34"/>
        <v>6.5097032689147216E-3</v>
      </c>
      <c r="EU67" s="221">
        <f t="shared" si="35"/>
        <v>6.5523571698020786E-3</v>
      </c>
      <c r="EV67" s="219" t="e">
        <f t="shared" si="36"/>
        <v>#VALUE!</v>
      </c>
      <c r="EW67" s="219">
        <f t="shared" si="37"/>
        <v>649108500</v>
      </c>
      <c r="EX67" s="219">
        <f t="shared" si="37"/>
        <v>122466833.33333333</v>
      </c>
      <c r="EY67" s="208"/>
      <c r="EZ67" s="222" t="str">
        <f t="shared" si="38"/>
        <v>完整</v>
      </c>
      <c r="FA67" s="222" t="str">
        <f t="shared" si="39"/>
        <v>完整</v>
      </c>
      <c r="FB67" s="222" t="str">
        <f t="shared" si="40"/>
        <v>完整</v>
      </c>
      <c r="FC67" s="222" t="str">
        <f t="shared" si="41"/>
        <v>选择</v>
      </c>
      <c r="FD67" s="222" t="str">
        <f t="shared" si="42"/>
        <v>选择</v>
      </c>
      <c r="FE67" s="208"/>
      <c r="FF67" s="208"/>
      <c r="FG67" s="208"/>
      <c r="FH67" s="208"/>
      <c r="FI67" s="208"/>
      <c r="FJ67" s="208"/>
      <c r="FK67" s="208"/>
      <c r="FL67" s="208"/>
      <c r="FM67" s="208"/>
      <c r="FN67" s="208"/>
      <c r="FO67" s="208"/>
      <c r="FP67" s="208"/>
      <c r="FQ67" s="208"/>
      <c r="FR67" s="208"/>
      <c r="FS67" s="208"/>
      <c r="FT67" s="208"/>
      <c r="FU67" s="208"/>
      <c r="FV67" s="208"/>
      <c r="FW67" s="208"/>
      <c r="FX67" s="208"/>
      <c r="FY67" s="208"/>
      <c r="FZ67" s="208"/>
      <c r="GA67" s="208"/>
      <c r="GB67" s="208"/>
      <c r="GC67" s="208"/>
      <c r="GD67" s="208"/>
      <c r="GE67" s="208"/>
      <c r="GF67" s="208"/>
      <c r="GG67" s="208"/>
      <c r="GH67" s="208"/>
      <c r="GI67" s="208"/>
      <c r="GJ67" s="208"/>
      <c r="GK67" s="208"/>
      <c r="GL67" s="208"/>
      <c r="GM67" s="208"/>
      <c r="GN67" s="208"/>
      <c r="GO67" s="208"/>
      <c r="GP67" s="208"/>
      <c r="GQ67" s="208"/>
      <c r="GR67" s="208"/>
      <c r="GS67" s="208"/>
      <c r="GT67" s="208"/>
      <c r="GU67" s="208"/>
      <c r="GV67" s="208"/>
      <c r="GW67" s="208"/>
      <c r="GX67" s="208"/>
      <c r="GY67" s="208"/>
      <c r="GZ67" s="208"/>
      <c r="HA67" s="208"/>
      <c r="HB67" s="208"/>
      <c r="HC67" s="208"/>
      <c r="HD67" s="208"/>
      <c r="HE67" s="208"/>
      <c r="HF67" s="208"/>
      <c r="HG67" s="208"/>
      <c r="HH67" s="208"/>
      <c r="HI67" s="208"/>
      <c r="HJ67" s="208"/>
      <c r="HK67" s="208"/>
    </row>
    <row r="68" spans="1:219" s="7" customFormat="1" ht="12.4" customHeight="1" x14ac:dyDescent="0.2">
      <c r="A68" s="226" t="s">
        <v>858</v>
      </c>
      <c r="B68" s="227" t="str">
        <f t="shared" si="1"/>
        <v>HITACHI ENERGY INDIA LIMITED</v>
      </c>
      <c r="C68" s="228" t="s">
        <v>35</v>
      </c>
      <c r="D68" s="229" t="s">
        <v>188</v>
      </c>
      <c r="E68" s="248"/>
      <c r="F68" s="224"/>
      <c r="G68" s="231"/>
      <c r="H68" s="232" t="str">
        <f t="shared" si="2"/>
        <v/>
      </c>
      <c r="I68" s="228" t="s">
        <v>353</v>
      </c>
      <c r="J68" s="228" t="str">
        <f>VLOOKUP(Z68,[1]AP2022!FF:FI,2,0)</f>
        <v>exclude</v>
      </c>
      <c r="K68" s="228" t="str">
        <f>VLOOKUP(Z68,[1]AP2022!FF:FI,4,0)</f>
        <v>ok, indep</v>
      </c>
      <c r="L68" s="233"/>
      <c r="M68" s="38" t="s">
        <v>859</v>
      </c>
      <c r="N68" s="38" t="s">
        <v>860</v>
      </c>
      <c r="O68" s="38" t="s">
        <v>36</v>
      </c>
      <c r="P68" s="37"/>
      <c r="Q68" s="37"/>
      <c r="R68" s="38" t="s">
        <v>41</v>
      </c>
      <c r="S68" s="38" t="s">
        <v>861</v>
      </c>
      <c r="T68" s="38" t="s">
        <v>45</v>
      </c>
      <c r="U68" s="38" t="s">
        <v>182</v>
      </c>
      <c r="V68" s="38" t="s">
        <v>862</v>
      </c>
      <c r="W68" s="38" t="s">
        <v>863</v>
      </c>
      <c r="X68" s="38" t="s">
        <v>864</v>
      </c>
      <c r="Y68" s="37"/>
      <c r="Z68" s="38" t="s">
        <v>865</v>
      </c>
      <c r="AA68" s="41">
        <v>44830800000</v>
      </c>
      <c r="AB68" s="41">
        <v>49254500000</v>
      </c>
      <c r="AC68" s="41">
        <v>34204400000</v>
      </c>
      <c r="AD68" s="41">
        <v>32307400000</v>
      </c>
      <c r="AE68" s="41">
        <v>43345000000</v>
      </c>
      <c r="AF68" s="41">
        <v>47606700000</v>
      </c>
      <c r="AG68" s="41">
        <v>33477400000</v>
      </c>
      <c r="AH68" s="41">
        <v>31898200000</v>
      </c>
      <c r="AI68" s="38" t="s">
        <v>39</v>
      </c>
      <c r="AJ68" s="38" t="s">
        <v>39</v>
      </c>
      <c r="AK68" s="38" t="s">
        <v>39</v>
      </c>
      <c r="AL68" s="38" t="s">
        <v>39</v>
      </c>
      <c r="AM68" s="41">
        <v>43345000000</v>
      </c>
      <c r="AN68" s="41">
        <v>47606700000</v>
      </c>
      <c r="AO68" s="41">
        <v>33477400000</v>
      </c>
      <c r="AP68" s="41">
        <v>31898200000</v>
      </c>
      <c r="AQ68" s="41">
        <v>1485800000</v>
      </c>
      <c r="AR68" s="41">
        <v>1647800000</v>
      </c>
      <c r="AS68" s="41">
        <v>727000000</v>
      </c>
      <c r="AT68" s="41">
        <v>409200000</v>
      </c>
      <c r="AU68" s="41">
        <v>-27450300000</v>
      </c>
      <c r="AV68" s="41">
        <v>-28101600000</v>
      </c>
      <c r="AW68" s="41">
        <v>-17853700000</v>
      </c>
      <c r="AX68" s="41">
        <v>-18259800000</v>
      </c>
      <c r="AY68" s="41">
        <v>-1462200000</v>
      </c>
      <c r="AZ68" s="41">
        <v>0</v>
      </c>
      <c r="BA68" s="41">
        <v>0</v>
      </c>
      <c r="BB68" s="41">
        <v>0</v>
      </c>
      <c r="BC68" s="41">
        <v>-12852300000</v>
      </c>
      <c r="BD68" s="41">
        <v>-17243000000</v>
      </c>
      <c r="BE68" s="41">
        <v>-13664200000</v>
      </c>
      <c r="BF68" s="41">
        <v>-10600500000</v>
      </c>
      <c r="BG68" s="41">
        <v>3066000000</v>
      </c>
      <c r="BH68" s="41">
        <v>3909900000</v>
      </c>
      <c r="BI68" s="41">
        <v>2686500000</v>
      </c>
      <c r="BJ68" s="41">
        <v>3447100000</v>
      </c>
      <c r="BK68" s="41">
        <v>-801600000</v>
      </c>
      <c r="BL68" s="41">
        <v>-954600000</v>
      </c>
      <c r="BM68" s="41">
        <v>-771700000</v>
      </c>
      <c r="BN68" s="41">
        <v>-484100000</v>
      </c>
      <c r="BO68" s="41">
        <v>-795900000</v>
      </c>
      <c r="BP68" s="41">
        <v>-934700000</v>
      </c>
      <c r="BQ68" s="41">
        <v>-714100000</v>
      </c>
      <c r="BR68" s="41">
        <v>-436500000</v>
      </c>
      <c r="BS68" s="41">
        <v>-5700000</v>
      </c>
      <c r="BT68" s="41">
        <v>-19900000</v>
      </c>
      <c r="BU68" s="41">
        <v>-57600000</v>
      </c>
      <c r="BV68" s="41">
        <v>-47600000</v>
      </c>
      <c r="BW68" s="41">
        <v>939000000</v>
      </c>
      <c r="BX68" s="41">
        <v>2034000000</v>
      </c>
      <c r="BY68" s="41">
        <v>998000000</v>
      </c>
      <c r="BZ68" s="41">
        <v>1653900000</v>
      </c>
      <c r="CA68" s="41">
        <v>30718600000</v>
      </c>
      <c r="CB68" s="41">
        <v>26812700000</v>
      </c>
      <c r="CC68" s="41">
        <v>27739600000</v>
      </c>
      <c r="CD68" s="41">
        <v>28336900000</v>
      </c>
      <c r="CE68" s="41">
        <v>8179000000</v>
      </c>
      <c r="CF68" s="41">
        <v>7072500000</v>
      </c>
      <c r="CG68" s="41">
        <v>4950800000</v>
      </c>
      <c r="CH68" s="41">
        <v>4932000000</v>
      </c>
      <c r="CI68" s="41">
        <v>15277700000</v>
      </c>
      <c r="CJ68" s="41">
        <v>14187000000</v>
      </c>
      <c r="CK68" s="41">
        <v>15845000000</v>
      </c>
      <c r="CL68" s="41">
        <v>17928500000</v>
      </c>
      <c r="CM68" s="41">
        <v>5298100000</v>
      </c>
      <c r="CN68" s="41">
        <v>4492200000</v>
      </c>
      <c r="CO68" s="41">
        <v>3231000000</v>
      </c>
      <c r="CP68" s="41">
        <v>3579000000</v>
      </c>
      <c r="CQ68" s="41">
        <v>1632900000</v>
      </c>
      <c r="CR68" s="41">
        <v>859400000</v>
      </c>
      <c r="CS68" s="41">
        <v>3556900000</v>
      </c>
      <c r="CT68" s="41">
        <v>1880400000</v>
      </c>
      <c r="CU68" s="38" t="s">
        <v>39</v>
      </c>
      <c r="CV68" s="38" t="s">
        <v>39</v>
      </c>
      <c r="CW68" s="41">
        <v>367400000</v>
      </c>
      <c r="CX68" s="38" t="s">
        <v>39</v>
      </c>
      <c r="CY68" s="41">
        <v>783200000</v>
      </c>
      <c r="CZ68" s="41">
        <v>1458300000</v>
      </c>
      <c r="DA68" s="41">
        <v>568500000</v>
      </c>
      <c r="DB68" s="41">
        <v>764700000</v>
      </c>
      <c r="DC68" s="41">
        <v>39185100000</v>
      </c>
      <c r="DD68" s="41">
        <v>35238800000</v>
      </c>
      <c r="DE68" s="41">
        <v>35031200000</v>
      </c>
      <c r="DF68" s="41">
        <v>34887300000</v>
      </c>
      <c r="DG68" s="213"/>
      <c r="DH68" s="214">
        <f t="shared" si="3"/>
        <v>43345000000</v>
      </c>
      <c r="DI68" s="214">
        <f t="shared" si="4"/>
        <v>-27450300000</v>
      </c>
      <c r="DJ68" s="214">
        <f t="shared" si="5"/>
        <v>-14314500000</v>
      </c>
      <c r="DK68" s="214">
        <f t="shared" si="6"/>
        <v>-801600000</v>
      </c>
      <c r="DL68" s="214">
        <f t="shared" si="7"/>
        <v>778600000</v>
      </c>
      <c r="DM68" s="215">
        <f t="shared" si="8"/>
        <v>1.7962856154112354E-2</v>
      </c>
      <c r="DN68" s="215">
        <f t="shared" si="9"/>
        <v>1.8291422342504887E-2</v>
      </c>
      <c r="DO68" s="216">
        <f t="shared" si="10"/>
        <v>-1462200000</v>
      </c>
      <c r="DP68" s="214">
        <f t="shared" si="11"/>
        <v>7625750000</v>
      </c>
      <c r="DQ68" s="214">
        <f t="shared" si="12"/>
        <v>1120750000</v>
      </c>
      <c r="DR68" s="217"/>
      <c r="DS68" s="214">
        <f t="shared" si="13"/>
        <v>47606700000</v>
      </c>
      <c r="DT68" s="214">
        <f t="shared" si="14"/>
        <v>-28101600000</v>
      </c>
      <c r="DU68" s="214">
        <f t="shared" si="15"/>
        <v>-17243000000</v>
      </c>
      <c r="DV68" s="214">
        <f t="shared" si="16"/>
        <v>-954600000</v>
      </c>
      <c r="DW68" s="214">
        <f t="shared" si="17"/>
        <v>1307500000</v>
      </c>
      <c r="DX68" s="215">
        <f t="shared" si="18"/>
        <v>2.7464621576374755E-2</v>
      </c>
      <c r="DY68" s="215">
        <f t="shared" si="19"/>
        <v>2.8240228772851365E-2</v>
      </c>
      <c r="DZ68" s="218">
        <f t="shared" si="20"/>
        <v>0</v>
      </c>
      <c r="EA68" s="214">
        <f t="shared" si="21"/>
        <v>6011650000</v>
      </c>
      <c r="EB68" s="214">
        <f t="shared" si="22"/>
        <v>1013400000</v>
      </c>
      <c r="EC68" s="217"/>
      <c r="ED68" s="214">
        <f t="shared" si="23"/>
        <v>33477400000</v>
      </c>
      <c r="EE68" s="214">
        <f t="shared" si="24"/>
        <v>-17853700000</v>
      </c>
      <c r="EF68" s="214">
        <f t="shared" si="25"/>
        <v>-13664200000</v>
      </c>
      <c r="EG68" s="214">
        <f t="shared" si="26"/>
        <v>-771700000</v>
      </c>
      <c r="EH68" s="214">
        <f t="shared" si="27"/>
        <v>1187800000</v>
      </c>
      <c r="EI68" s="215">
        <f t="shared" si="28"/>
        <v>3.5480652619379043E-2</v>
      </c>
      <c r="EJ68" s="215">
        <f t="shared" si="29"/>
        <v>3.6785838164610278E-2</v>
      </c>
      <c r="EK68" s="218">
        <f t="shared" si="30"/>
        <v>0</v>
      </c>
      <c r="EL68" s="214">
        <f t="shared" si="31"/>
        <v>4941400000</v>
      </c>
      <c r="EM68" s="214">
        <f t="shared" si="32"/>
        <v>666600000</v>
      </c>
      <c r="EN68" s="217"/>
      <c r="EO68" s="219">
        <f t="shared" si="43"/>
        <v>41476366666.666664</v>
      </c>
      <c r="EP68" s="219">
        <f t="shared" si="43"/>
        <v>-24468533333.333332</v>
      </c>
      <c r="EQ68" s="219">
        <f t="shared" si="43"/>
        <v>-15073900000</v>
      </c>
      <c r="ER68" s="219">
        <f t="shared" si="43"/>
        <v>-842633333.33333337</v>
      </c>
      <c r="ES68" s="219">
        <f t="shared" si="33"/>
        <v>1091299999.9999986</v>
      </c>
      <c r="ET68" s="220">
        <f t="shared" si="34"/>
        <v>2.6311369285802081E-2</v>
      </c>
      <c r="EU68" s="221">
        <f t="shared" si="35"/>
        <v>2.7022364702464243E-2</v>
      </c>
      <c r="EV68" s="219">
        <f t="shared" si="36"/>
        <v>487400000</v>
      </c>
      <c r="EW68" s="219">
        <f t="shared" si="37"/>
        <v>6192933333.333333</v>
      </c>
      <c r="EX68" s="219">
        <f t="shared" si="37"/>
        <v>933583333.33333337</v>
      </c>
      <c r="EY68" s="208"/>
      <c r="EZ68" s="222" t="str">
        <f t="shared" si="38"/>
        <v>完整</v>
      </c>
      <c r="FA68" s="222" t="str">
        <f t="shared" si="39"/>
        <v>完整</v>
      </c>
      <c r="FB68" s="222" t="str">
        <f t="shared" si="40"/>
        <v>完整</v>
      </c>
      <c r="FC68" s="222" t="str">
        <f t="shared" si="41"/>
        <v>选择</v>
      </c>
      <c r="FD68" s="222" t="str">
        <f t="shared" si="42"/>
        <v>选择</v>
      </c>
      <c r="FE68" s="208"/>
      <c r="FF68" s="208"/>
      <c r="FG68" s="208"/>
      <c r="FH68" s="208"/>
      <c r="FI68" s="208"/>
      <c r="FJ68" s="208"/>
      <c r="FK68" s="208"/>
      <c r="FL68" s="208"/>
      <c r="FM68" s="208"/>
      <c r="FN68" s="208"/>
      <c r="FO68" s="208"/>
      <c r="FP68" s="208"/>
      <c r="FQ68" s="208"/>
      <c r="FR68" s="208"/>
      <c r="FS68" s="208"/>
      <c r="FT68" s="208"/>
      <c r="FU68" s="208"/>
      <c r="FV68" s="208"/>
      <c r="FW68" s="208"/>
      <c r="FX68" s="208"/>
      <c r="FY68" s="208"/>
      <c r="FZ68" s="208"/>
      <c r="GA68" s="208"/>
      <c r="GB68" s="208"/>
      <c r="GC68" s="208"/>
      <c r="GD68" s="208"/>
      <c r="GE68" s="208"/>
      <c r="GF68" s="208"/>
      <c r="GG68" s="208"/>
      <c r="GH68" s="208"/>
      <c r="GI68" s="208"/>
      <c r="GJ68" s="208"/>
      <c r="GK68" s="208"/>
      <c r="GL68" s="208"/>
      <c r="GM68" s="208"/>
      <c r="GN68" s="208"/>
      <c r="GO68" s="208"/>
      <c r="GP68" s="208"/>
      <c r="GQ68" s="208"/>
      <c r="GR68" s="208"/>
      <c r="GS68" s="208"/>
      <c r="GT68" s="208"/>
      <c r="GU68" s="208"/>
      <c r="GV68" s="208"/>
      <c r="GW68" s="208"/>
      <c r="GX68" s="208"/>
      <c r="GY68" s="208"/>
      <c r="GZ68" s="208"/>
      <c r="HA68" s="208"/>
      <c r="HB68" s="208"/>
      <c r="HC68" s="208"/>
      <c r="HD68" s="208"/>
      <c r="HE68" s="208"/>
      <c r="HF68" s="208"/>
      <c r="HG68" s="208"/>
      <c r="HH68" s="208"/>
      <c r="HI68" s="208"/>
      <c r="HJ68" s="208"/>
      <c r="HK68" s="231"/>
    </row>
    <row r="69" spans="1:219" ht="12.4" customHeight="1" x14ac:dyDescent="0.2">
      <c r="A69" s="204" t="s">
        <v>866</v>
      </c>
      <c r="B69" s="205" t="str">
        <f t="shared" ref="B69:B132" si="44">M69</f>
        <v>LINTON TECHNOLOGIES GROUP</v>
      </c>
      <c r="C69" s="206" t="s">
        <v>35</v>
      </c>
      <c r="D69" s="206" t="s">
        <v>32</v>
      </c>
      <c r="E69" s="247"/>
      <c r="F69" s="224"/>
      <c r="G69" s="206"/>
      <c r="H69" s="209" t="str">
        <f t="shared" ref="H69:H132" si="45">IF(C69&lt;&gt;"exclude",EU69,"")</f>
        <v/>
      </c>
      <c r="I69" s="206" t="s">
        <v>328</v>
      </c>
      <c r="J69" s="206" t="str">
        <f>VLOOKUP(Z69,[1]AP2022!FF:FI,2,0)</f>
        <v>exclude</v>
      </c>
      <c r="K69" s="206" t="str">
        <f>VLOOKUP(Z69,[1]AP2022!FF:FI,4,0)</f>
        <v>ok, sda/sdp</v>
      </c>
      <c r="L69" s="210"/>
      <c r="M69" s="211" t="s">
        <v>867</v>
      </c>
      <c r="N69" s="211" t="s">
        <v>868</v>
      </c>
      <c r="O69" s="211" t="s">
        <v>36</v>
      </c>
      <c r="P69" s="211" t="s">
        <v>869</v>
      </c>
      <c r="Q69" s="225"/>
      <c r="R69" s="38" t="s">
        <v>48</v>
      </c>
      <c r="S69" s="211" t="s">
        <v>870</v>
      </c>
      <c r="T69" s="211" t="s">
        <v>44</v>
      </c>
      <c r="U69" s="38" t="s">
        <v>182</v>
      </c>
      <c r="V69" s="38" t="s">
        <v>871</v>
      </c>
      <c r="W69" s="38" t="s">
        <v>872</v>
      </c>
      <c r="X69" s="38" t="s">
        <v>873</v>
      </c>
      <c r="Y69" s="37"/>
      <c r="Z69" s="38" t="s">
        <v>874</v>
      </c>
      <c r="AA69" s="41">
        <v>3803920000</v>
      </c>
      <c r="AB69" s="41">
        <v>2076609000</v>
      </c>
      <c r="AC69" s="41">
        <v>1887959000</v>
      </c>
      <c r="AD69" s="41">
        <v>988262000</v>
      </c>
      <c r="AE69" s="41">
        <v>3583041000</v>
      </c>
      <c r="AF69" s="41">
        <v>1995574000</v>
      </c>
      <c r="AG69" s="41">
        <v>1840208000</v>
      </c>
      <c r="AH69" s="41">
        <v>944749000</v>
      </c>
      <c r="AI69" s="41">
        <v>-22161000</v>
      </c>
      <c r="AJ69" s="41">
        <v>-11920000</v>
      </c>
      <c r="AK69" s="41">
        <v>-9582000</v>
      </c>
      <c r="AL69" s="41">
        <v>-6034000</v>
      </c>
      <c r="AM69" s="41">
        <v>3560880000</v>
      </c>
      <c r="AN69" s="41">
        <v>1983654000</v>
      </c>
      <c r="AO69" s="41">
        <v>1830626000</v>
      </c>
      <c r="AP69" s="41">
        <v>938715000</v>
      </c>
      <c r="AQ69" s="41">
        <v>243040000</v>
      </c>
      <c r="AR69" s="41">
        <v>92955000</v>
      </c>
      <c r="AS69" s="41">
        <v>57333000</v>
      </c>
      <c r="AT69" s="41">
        <v>49547000</v>
      </c>
      <c r="AU69" s="41">
        <v>-2587117000</v>
      </c>
      <c r="AV69" s="41">
        <v>-1328028000</v>
      </c>
      <c r="AW69" s="41">
        <v>-1174840000</v>
      </c>
      <c r="AX69" s="41">
        <v>-596926000</v>
      </c>
      <c r="AY69" s="38" t="s">
        <v>39</v>
      </c>
      <c r="AZ69" s="38" t="s">
        <v>39</v>
      </c>
      <c r="BA69" s="38" t="s">
        <v>39</v>
      </c>
      <c r="BB69" s="38" t="s">
        <v>39</v>
      </c>
      <c r="BC69" s="41">
        <v>-686113000</v>
      </c>
      <c r="BD69" s="41">
        <v>-365549000</v>
      </c>
      <c r="BE69" s="41">
        <v>-233003000</v>
      </c>
      <c r="BF69" s="41">
        <v>-202606000</v>
      </c>
      <c r="BG69" s="41">
        <v>530690000</v>
      </c>
      <c r="BH69" s="41">
        <v>383032000</v>
      </c>
      <c r="BI69" s="41">
        <v>480116000</v>
      </c>
      <c r="BJ69" s="41">
        <v>188730000</v>
      </c>
      <c r="BK69" s="41">
        <v>-63401000</v>
      </c>
      <c r="BL69" s="41">
        <v>-28442000</v>
      </c>
      <c r="BM69" s="41">
        <v>-24481000</v>
      </c>
      <c r="BN69" s="41">
        <v>-17169000</v>
      </c>
      <c r="BO69" s="41">
        <v>-47634000</v>
      </c>
      <c r="BP69" s="41">
        <v>-22435000</v>
      </c>
      <c r="BQ69" s="41">
        <v>-13343000</v>
      </c>
      <c r="BR69" s="41">
        <v>-12445000</v>
      </c>
      <c r="BS69" s="41">
        <v>-15767000</v>
      </c>
      <c r="BT69" s="41">
        <v>-6007000</v>
      </c>
      <c r="BU69" s="41">
        <v>-11138000</v>
      </c>
      <c r="BV69" s="41">
        <v>-4724000</v>
      </c>
      <c r="BW69" s="41">
        <v>452259000</v>
      </c>
      <c r="BX69" s="41">
        <v>346145000</v>
      </c>
      <c r="BY69" s="41">
        <v>379933000</v>
      </c>
      <c r="BZ69" s="41">
        <v>161165000</v>
      </c>
      <c r="CA69" s="41">
        <v>6966909000</v>
      </c>
      <c r="CB69" s="41">
        <v>3030106000</v>
      </c>
      <c r="CC69" s="41">
        <v>3223826000</v>
      </c>
      <c r="CD69" s="41">
        <v>1843301000</v>
      </c>
      <c r="CE69" s="41">
        <v>3206294000</v>
      </c>
      <c r="CF69" s="41">
        <v>668716000</v>
      </c>
      <c r="CG69" s="41">
        <v>669426000</v>
      </c>
      <c r="CH69" s="41">
        <v>536099000</v>
      </c>
      <c r="CI69" s="41">
        <v>922393000</v>
      </c>
      <c r="CJ69" s="41">
        <v>695789000</v>
      </c>
      <c r="CK69" s="41">
        <v>511517000</v>
      </c>
      <c r="CL69" s="41">
        <v>373701000</v>
      </c>
      <c r="CM69" s="41">
        <v>1606624000</v>
      </c>
      <c r="CN69" s="41">
        <v>814064000</v>
      </c>
      <c r="CO69" s="41">
        <v>1248738000</v>
      </c>
      <c r="CP69" s="41">
        <v>558078000</v>
      </c>
      <c r="CQ69" s="41">
        <v>1121643000</v>
      </c>
      <c r="CR69" s="41">
        <v>742144000</v>
      </c>
      <c r="CS69" s="41">
        <v>736883000</v>
      </c>
      <c r="CT69" s="41">
        <v>331108000</v>
      </c>
      <c r="CU69" s="41">
        <v>603711000</v>
      </c>
      <c r="CV69" s="41">
        <v>311164000</v>
      </c>
      <c r="CW69" s="41">
        <v>333987000</v>
      </c>
      <c r="CX69" s="41">
        <v>161094000</v>
      </c>
      <c r="CY69" s="41">
        <v>67198000</v>
      </c>
      <c r="CZ69" s="41">
        <v>76244000</v>
      </c>
      <c r="DA69" s="41">
        <v>37407000</v>
      </c>
      <c r="DB69" s="41">
        <v>29325000</v>
      </c>
      <c r="DC69" s="41">
        <v>8772022000</v>
      </c>
      <c r="DD69" s="41">
        <v>3999276000</v>
      </c>
      <c r="DE69" s="41">
        <v>3651325000</v>
      </c>
      <c r="DF69" s="41">
        <v>2134612000</v>
      </c>
      <c r="DG69" s="213"/>
      <c r="DH69" s="214">
        <f t="shared" ref="DH69:DH132" si="46">IF(AM69="n.a.","无数据",AM69)</f>
        <v>3560880000</v>
      </c>
      <c r="DI69" s="214">
        <f t="shared" ref="DI69:DI132" si="47">AU69</f>
        <v>-2587117000</v>
      </c>
      <c r="DJ69" s="214">
        <f t="shared" ref="DJ69:DJ132" si="48">IF(AY69="n.a.",BC69,(AY69+BC69))</f>
        <v>-686113000</v>
      </c>
      <c r="DK69" s="214">
        <f t="shared" ref="DK69:DK132" si="49">BK69</f>
        <v>-63401000</v>
      </c>
      <c r="DL69" s="214">
        <f t="shared" ref="DL69:DL132" si="50">IF(DH69="无数据","无数据",(DH69+DI69+DJ69+DK69))</f>
        <v>224249000</v>
      </c>
      <c r="DM69" s="215">
        <f t="shared" ref="DM69:DM132" si="51">DL69/DH69</f>
        <v>6.297572510166026E-2</v>
      </c>
      <c r="DN69" s="215">
        <f t="shared" ref="DN69:DN132" si="52">DL69/-(DI69+DJ69+DK69)</f>
        <v>6.7208210916939876E-2</v>
      </c>
      <c r="DO69" s="216" t="str">
        <f t="shared" ref="DO69:DO132" si="53">AY69</f>
        <v>n.a.</v>
      </c>
      <c r="DP69" s="214">
        <f t="shared" ref="DP69:DP132" si="54">(CE69+CF69)/2</f>
        <v>1937505000</v>
      </c>
      <c r="DQ69" s="214">
        <f t="shared" ref="DQ69:DQ132" si="55">(CY69+CZ69)/2</f>
        <v>71721000</v>
      </c>
      <c r="DR69" s="217"/>
      <c r="DS69" s="214">
        <f t="shared" ref="DS69:DS132" si="56">IF(AN69="n.a.","无数据",AN69)</f>
        <v>1983654000</v>
      </c>
      <c r="DT69" s="214">
        <f t="shared" ref="DT69:DT132" si="57">AV69</f>
        <v>-1328028000</v>
      </c>
      <c r="DU69" s="214">
        <f t="shared" ref="DU69:DU132" si="58">IF(AZ69="n.a.",BD69,(BD69+AZ69))</f>
        <v>-365549000</v>
      </c>
      <c r="DV69" s="214">
        <f t="shared" ref="DV69:DV132" si="59">BL69</f>
        <v>-28442000</v>
      </c>
      <c r="DW69" s="214">
        <f t="shared" ref="DW69:DW132" si="60">IF(DS69="无数据","无数据",(DS69+DT69+DU69+DV69))</f>
        <v>261635000</v>
      </c>
      <c r="DX69" s="215">
        <f t="shared" ref="DX69:DX132" si="61">DW69/DS69</f>
        <v>0.13189548177252686</v>
      </c>
      <c r="DY69" s="215">
        <f t="shared" ref="DY69:DY132" si="62">DW69/-(DT69+DU69+DV69)</f>
        <v>0.1519350251071562</v>
      </c>
      <c r="DZ69" s="218" t="str">
        <f t="shared" ref="DZ69:DZ132" si="63">AZ69</f>
        <v>n.a.</v>
      </c>
      <c r="EA69" s="214">
        <f t="shared" ref="EA69:EA132" si="64">(CF69+CG69)/2</f>
        <v>669071000</v>
      </c>
      <c r="EB69" s="214">
        <f t="shared" ref="EB69:EB132" si="65">(CZ69+DA69)/2</f>
        <v>56825500</v>
      </c>
      <c r="EC69" s="217"/>
      <c r="ED69" s="214">
        <f t="shared" ref="ED69:ED132" si="66">IF(AO69="n.a.","无数据",AO69)</f>
        <v>1830626000</v>
      </c>
      <c r="EE69" s="214">
        <f t="shared" ref="EE69:EE132" si="67">AW69</f>
        <v>-1174840000</v>
      </c>
      <c r="EF69" s="214">
        <f t="shared" ref="EF69:EF132" si="68">IF(BA69="n.a.",BE69,(BA69+BE69))</f>
        <v>-233003000</v>
      </c>
      <c r="EG69" s="214">
        <f t="shared" ref="EG69:EG132" si="69">BM69</f>
        <v>-24481000</v>
      </c>
      <c r="EH69" s="214">
        <f t="shared" ref="EH69:EH132" si="70">IF(ED69="无数据","无数据",(ED69+EE69+EF69+EG69))</f>
        <v>398302000</v>
      </c>
      <c r="EI69" s="215">
        <f t="shared" ref="EI69:EI132" si="71">EH69/ED69</f>
        <v>0.21757693816213688</v>
      </c>
      <c r="EJ69" s="215">
        <f t="shared" ref="EJ69:EJ132" si="72">EH69/-(EE69+EF69+EG69)</f>
        <v>0.27808093699470232</v>
      </c>
      <c r="EK69" s="218" t="str">
        <f t="shared" ref="EK69:EK132" si="73">BA69</f>
        <v>n.a.</v>
      </c>
      <c r="EL69" s="214">
        <f t="shared" ref="EL69:EL132" si="74">(CG69+CH69)/2</f>
        <v>602762500</v>
      </c>
      <c r="EM69" s="214">
        <f t="shared" ref="EM69:EM132" si="75">(DA69+DB69)/2</f>
        <v>33366000</v>
      </c>
      <c r="EN69" s="217"/>
      <c r="EO69" s="219">
        <f t="shared" si="43"/>
        <v>2458386666.6666665</v>
      </c>
      <c r="EP69" s="219">
        <f t="shared" si="43"/>
        <v>-1696661666.6666667</v>
      </c>
      <c r="EQ69" s="219">
        <f t="shared" si="43"/>
        <v>-428221666.66666669</v>
      </c>
      <c r="ER69" s="219">
        <f t="shared" si="43"/>
        <v>-38774666.666666664</v>
      </c>
      <c r="ES69" s="219">
        <f t="shared" ref="ES69:ES132" si="76">EO69+EP69+EQ69+ER69</f>
        <v>294728666.66666639</v>
      </c>
      <c r="ET69" s="220">
        <f t="shared" ref="ET69:ET132" si="77">ES69/EO69</f>
        <v>0.11988702617977091</v>
      </c>
      <c r="EU69" s="221">
        <f t="shared" ref="EU69:EU132" si="78">ES69/-(EP69+EQ69+ER69)</f>
        <v>0.13621776947496619</v>
      </c>
      <c r="EV69" s="219" t="e">
        <f t="shared" ref="EV69:EV132" si="79">-(EK69+DZ69+DO69)/3</f>
        <v>#VALUE!</v>
      </c>
      <c r="EW69" s="219">
        <f t="shared" ref="EW69:EX132" si="80">AVERAGE(EL69,EA69,DP69)</f>
        <v>1069779500</v>
      </c>
      <c r="EX69" s="219">
        <f t="shared" si="80"/>
        <v>53970833.333333336</v>
      </c>
      <c r="EY69" s="208"/>
      <c r="EZ69" s="222" t="str">
        <f t="shared" ref="EZ69:EZ132" si="81">IF(ED69="无数据","无数据","完整")</f>
        <v>完整</v>
      </c>
      <c r="FA69" s="222" t="str">
        <f t="shared" ref="FA69:FA132" si="82">IF(DS69="无数据","无数据","完整")</f>
        <v>完整</v>
      </c>
      <c r="FB69" s="222" t="str">
        <f t="shared" ref="FB69:FB132" si="83">IF(DH69="无数据","无数据","完整")</f>
        <v>完整</v>
      </c>
      <c r="FC69" s="222" t="str">
        <f t="shared" ref="FC69:FC132" si="84">IF(OR(AND(EZ69="完整",FA69="完整"),AND(EZ69="完整",FB69="完整"),AND(FA69="完整",FB69="完整")),"选择","删除")</f>
        <v>选择</v>
      </c>
      <c r="FD69" s="222" t="str">
        <f t="shared" ref="FD69:FD132" si="85">IF(AND(IF(DL69="无数据",-1,DL69)&lt;0,IF(DW69="无数据",-1,DW69)&lt;0,IF(EH69="无数据",-1,EH69)&lt;0),"删除",IF(OR(IF(EH69="无数据",-1,EH69)&gt;0,IF(DW69="无数据",-1,DW69)&gt;0,IF(DL69="无数据",-1,DL69)&gt;0),"选择","删除"))</f>
        <v>选择</v>
      </c>
      <c r="FE69" s="208"/>
      <c r="FF69" s="208"/>
      <c r="FG69" s="208"/>
      <c r="FH69" s="208"/>
      <c r="FI69" s="208"/>
      <c r="FJ69" s="208"/>
      <c r="FK69" s="208"/>
      <c r="FL69" s="208"/>
      <c r="FM69" s="208"/>
      <c r="FN69" s="208"/>
      <c r="FO69" s="208"/>
      <c r="FP69" s="208"/>
      <c r="FQ69" s="208"/>
      <c r="FR69" s="208"/>
      <c r="FS69" s="208"/>
      <c r="FT69" s="208"/>
      <c r="FU69" s="208"/>
      <c r="FV69" s="208"/>
      <c r="FW69" s="208"/>
      <c r="FX69" s="208"/>
      <c r="FY69" s="208"/>
      <c r="FZ69" s="208"/>
      <c r="GA69" s="208"/>
      <c r="GB69" s="208"/>
      <c r="GC69" s="208"/>
      <c r="GD69" s="208"/>
      <c r="GE69" s="208"/>
      <c r="GF69" s="208"/>
      <c r="GG69" s="208"/>
      <c r="GH69" s="208"/>
      <c r="GI69" s="208"/>
      <c r="GJ69" s="208"/>
      <c r="GK69" s="208"/>
      <c r="GL69" s="208"/>
      <c r="GM69" s="208"/>
      <c r="GN69" s="208"/>
      <c r="GO69" s="208"/>
      <c r="GP69" s="208"/>
      <c r="GQ69" s="208"/>
      <c r="GR69" s="208"/>
      <c r="GS69" s="208"/>
      <c r="GT69" s="208"/>
      <c r="GU69" s="208"/>
      <c r="GV69" s="208"/>
      <c r="GW69" s="208"/>
      <c r="GX69" s="208"/>
      <c r="GY69" s="208"/>
      <c r="GZ69" s="208"/>
      <c r="HA69" s="208"/>
      <c r="HB69" s="208"/>
      <c r="HC69" s="208"/>
      <c r="HD69" s="208"/>
      <c r="HE69" s="208"/>
      <c r="HF69" s="208"/>
      <c r="HG69" s="208"/>
      <c r="HH69" s="208"/>
      <c r="HI69" s="208"/>
      <c r="HJ69" s="208"/>
      <c r="HK69" s="208"/>
    </row>
    <row r="70" spans="1:219" s="7" customFormat="1" ht="12.4" customHeight="1" x14ac:dyDescent="0.2">
      <c r="A70" s="226" t="s">
        <v>875</v>
      </c>
      <c r="B70" s="227" t="str">
        <f t="shared" si="44"/>
        <v>THE FURUKAWA BATTERY CO LTD</v>
      </c>
      <c r="C70" s="228" t="s">
        <v>35</v>
      </c>
      <c r="D70" s="229" t="s">
        <v>188</v>
      </c>
      <c r="E70" s="248"/>
      <c r="F70" s="224"/>
      <c r="G70" s="231"/>
      <c r="H70" s="232" t="str">
        <f t="shared" si="45"/>
        <v/>
      </c>
      <c r="I70" s="228" t="s">
        <v>353</v>
      </c>
      <c r="J70" s="228" t="str">
        <f>VLOOKUP(Z70,[1]AP2022!FF:FI,2,0)</f>
        <v>exclude</v>
      </c>
      <c r="K70" s="228" t="str">
        <f>VLOOKUP(Z70,[1]AP2022!FF:FI,4,0)</f>
        <v>ok, indep</v>
      </c>
      <c r="L70" s="233"/>
      <c r="M70" s="38" t="s">
        <v>876</v>
      </c>
      <c r="N70" s="38" t="s">
        <v>877</v>
      </c>
      <c r="O70" s="38" t="s">
        <v>36</v>
      </c>
      <c r="P70" s="38" t="s">
        <v>878</v>
      </c>
      <c r="Q70" s="37"/>
      <c r="R70" s="38" t="s">
        <v>37</v>
      </c>
      <c r="S70" s="38" t="s">
        <v>879</v>
      </c>
      <c r="T70" s="38" t="s">
        <v>45</v>
      </c>
      <c r="U70" s="38" t="s">
        <v>178</v>
      </c>
      <c r="V70" s="38" t="s">
        <v>880</v>
      </c>
      <c r="W70" s="38" t="s">
        <v>881</v>
      </c>
      <c r="X70" s="37"/>
      <c r="Y70" s="37"/>
      <c r="Z70" s="38" t="s">
        <v>882</v>
      </c>
      <c r="AA70" s="41">
        <v>69538000000</v>
      </c>
      <c r="AB70" s="41">
        <v>62785000000</v>
      </c>
      <c r="AC70" s="41">
        <v>59958000000</v>
      </c>
      <c r="AD70" s="41">
        <v>64486000000</v>
      </c>
      <c r="AE70" s="41">
        <v>69538000000</v>
      </c>
      <c r="AF70" s="41">
        <v>62785000000</v>
      </c>
      <c r="AG70" s="41">
        <v>59958000000</v>
      </c>
      <c r="AH70" s="41">
        <v>64486000000</v>
      </c>
      <c r="AI70" s="38" t="s">
        <v>39</v>
      </c>
      <c r="AJ70" s="38" t="s">
        <v>39</v>
      </c>
      <c r="AK70" s="38" t="s">
        <v>39</v>
      </c>
      <c r="AL70" s="38" t="s">
        <v>39</v>
      </c>
      <c r="AM70" s="41">
        <v>69538000000</v>
      </c>
      <c r="AN70" s="41">
        <v>62785000000</v>
      </c>
      <c r="AO70" s="41">
        <v>59958000000</v>
      </c>
      <c r="AP70" s="41">
        <v>64486000000</v>
      </c>
      <c r="AQ70" s="38" t="s">
        <v>39</v>
      </c>
      <c r="AR70" s="38" t="s">
        <v>39</v>
      </c>
      <c r="AS70" s="38" t="s">
        <v>39</v>
      </c>
      <c r="AT70" s="38" t="s">
        <v>39</v>
      </c>
      <c r="AU70" s="41">
        <v>-53900000000</v>
      </c>
      <c r="AV70" s="41">
        <v>-46924000000</v>
      </c>
      <c r="AW70" s="41">
        <v>-40801000000</v>
      </c>
      <c r="AX70" s="41">
        <v>-46416000000</v>
      </c>
      <c r="AY70" s="41">
        <v>-2206000000</v>
      </c>
      <c r="AZ70" s="41">
        <v>-1925000000</v>
      </c>
      <c r="BA70" s="41">
        <v>-1770000000</v>
      </c>
      <c r="BB70" s="41">
        <v>-1652000000</v>
      </c>
      <c r="BC70" s="41">
        <v>-8648000000</v>
      </c>
      <c r="BD70" s="41">
        <v>-7975000000</v>
      </c>
      <c r="BE70" s="41">
        <v>-10253000000</v>
      </c>
      <c r="BF70" s="41">
        <v>-10408000000</v>
      </c>
      <c r="BG70" s="41">
        <v>4784000000</v>
      </c>
      <c r="BH70" s="41">
        <v>5961000000</v>
      </c>
      <c r="BI70" s="41">
        <v>7134000000</v>
      </c>
      <c r="BJ70" s="41">
        <v>6010000000</v>
      </c>
      <c r="BK70" s="41">
        <v>-3059000000</v>
      </c>
      <c r="BL70" s="41">
        <v>-2747000000</v>
      </c>
      <c r="BM70" s="41">
        <v>-2736000000</v>
      </c>
      <c r="BN70" s="41">
        <v>-2869000000</v>
      </c>
      <c r="BO70" s="41">
        <v>-3059000000</v>
      </c>
      <c r="BP70" s="41">
        <v>-2747000000</v>
      </c>
      <c r="BQ70" s="41">
        <v>-2736000000</v>
      </c>
      <c r="BR70" s="41">
        <v>-2869000000</v>
      </c>
      <c r="BS70" s="41">
        <v>0</v>
      </c>
      <c r="BT70" s="41">
        <v>0</v>
      </c>
      <c r="BU70" s="41">
        <v>0</v>
      </c>
      <c r="BV70" s="41">
        <v>0</v>
      </c>
      <c r="BW70" s="41">
        <v>797000000</v>
      </c>
      <c r="BX70" s="41">
        <v>3837000000</v>
      </c>
      <c r="BY70" s="41">
        <v>3614000000</v>
      </c>
      <c r="BZ70" s="41">
        <v>2238000000</v>
      </c>
      <c r="CA70" s="41">
        <v>34669000000</v>
      </c>
      <c r="CB70" s="41">
        <v>32548000000</v>
      </c>
      <c r="CC70" s="41">
        <v>29023000000</v>
      </c>
      <c r="CD70" s="41">
        <v>25139000000</v>
      </c>
      <c r="CE70" s="41">
        <v>10363000000</v>
      </c>
      <c r="CF70" s="41">
        <v>7649000000</v>
      </c>
      <c r="CG70" s="41">
        <v>6435000000</v>
      </c>
      <c r="CH70" s="41">
        <v>6759000000</v>
      </c>
      <c r="CI70" s="41">
        <v>14824000000</v>
      </c>
      <c r="CJ70" s="41">
        <v>13655000000</v>
      </c>
      <c r="CK70" s="41">
        <v>13122000000</v>
      </c>
      <c r="CL70" s="41">
        <v>13322000000</v>
      </c>
      <c r="CM70" s="41">
        <v>1257000000</v>
      </c>
      <c r="CN70" s="41">
        <v>1076000000</v>
      </c>
      <c r="CO70" s="41">
        <v>691000000</v>
      </c>
      <c r="CP70" s="41">
        <v>764000000</v>
      </c>
      <c r="CQ70" s="41">
        <v>8225000000</v>
      </c>
      <c r="CR70" s="41">
        <v>10168000000</v>
      </c>
      <c r="CS70" s="41">
        <v>8775000000</v>
      </c>
      <c r="CT70" s="41">
        <v>4294000000</v>
      </c>
      <c r="CU70" s="41">
        <v>5127000000</v>
      </c>
      <c r="CV70" s="41">
        <v>3257000000</v>
      </c>
      <c r="CW70" s="41">
        <v>2923000000</v>
      </c>
      <c r="CX70" s="41">
        <v>1632000000</v>
      </c>
      <c r="CY70" s="41">
        <v>8867000000</v>
      </c>
      <c r="CZ70" s="41">
        <v>8174000000</v>
      </c>
      <c r="DA70" s="41">
        <v>8082000000</v>
      </c>
      <c r="DB70" s="41">
        <v>8395000000</v>
      </c>
      <c r="DC70" s="41">
        <v>63278000000</v>
      </c>
      <c r="DD70" s="41">
        <v>60681000000</v>
      </c>
      <c r="DE70" s="41">
        <v>57686000000</v>
      </c>
      <c r="DF70" s="41">
        <v>54035000000</v>
      </c>
      <c r="DG70" s="213"/>
      <c r="DH70" s="214">
        <f t="shared" si="46"/>
        <v>69538000000</v>
      </c>
      <c r="DI70" s="214">
        <f t="shared" si="47"/>
        <v>-53900000000</v>
      </c>
      <c r="DJ70" s="214">
        <f t="shared" si="48"/>
        <v>-10854000000</v>
      </c>
      <c r="DK70" s="214">
        <f t="shared" si="49"/>
        <v>-3059000000</v>
      </c>
      <c r="DL70" s="214">
        <f t="shared" si="50"/>
        <v>1725000000</v>
      </c>
      <c r="DM70" s="215">
        <f t="shared" si="51"/>
        <v>2.4806580574649833E-2</v>
      </c>
      <c r="DN70" s="215">
        <f t="shared" si="52"/>
        <v>2.5437600460088774E-2</v>
      </c>
      <c r="DO70" s="216">
        <f t="shared" si="53"/>
        <v>-2206000000</v>
      </c>
      <c r="DP70" s="214">
        <f t="shared" si="54"/>
        <v>9006000000</v>
      </c>
      <c r="DQ70" s="214">
        <f t="shared" si="55"/>
        <v>8520500000</v>
      </c>
      <c r="DR70" s="217"/>
      <c r="DS70" s="214">
        <f t="shared" si="56"/>
        <v>62785000000</v>
      </c>
      <c r="DT70" s="214">
        <f t="shared" si="57"/>
        <v>-46924000000</v>
      </c>
      <c r="DU70" s="214">
        <f t="shared" si="58"/>
        <v>-9900000000</v>
      </c>
      <c r="DV70" s="214">
        <f t="shared" si="59"/>
        <v>-2747000000</v>
      </c>
      <c r="DW70" s="214">
        <f t="shared" si="60"/>
        <v>3214000000</v>
      </c>
      <c r="DX70" s="215">
        <f t="shared" si="61"/>
        <v>5.1190570996257068E-2</v>
      </c>
      <c r="DY70" s="215">
        <f t="shared" si="62"/>
        <v>5.3952426516257909E-2</v>
      </c>
      <c r="DZ70" s="218">
        <f t="shared" si="63"/>
        <v>-1925000000</v>
      </c>
      <c r="EA70" s="214">
        <f t="shared" si="64"/>
        <v>7042000000</v>
      </c>
      <c r="EB70" s="214">
        <f t="shared" si="65"/>
        <v>8128000000</v>
      </c>
      <c r="EC70" s="217"/>
      <c r="ED70" s="214">
        <f t="shared" si="66"/>
        <v>59958000000</v>
      </c>
      <c r="EE70" s="214">
        <f t="shared" si="67"/>
        <v>-40801000000</v>
      </c>
      <c r="EF70" s="214">
        <f t="shared" si="68"/>
        <v>-12023000000</v>
      </c>
      <c r="EG70" s="214">
        <f t="shared" si="69"/>
        <v>-2736000000</v>
      </c>
      <c r="EH70" s="214">
        <f t="shared" si="70"/>
        <v>4398000000</v>
      </c>
      <c r="EI70" s="215">
        <f t="shared" si="71"/>
        <v>7.3351345942159515E-2</v>
      </c>
      <c r="EJ70" s="215">
        <f t="shared" si="72"/>
        <v>7.9157667386609065E-2</v>
      </c>
      <c r="EK70" s="218">
        <f t="shared" si="73"/>
        <v>-1770000000</v>
      </c>
      <c r="EL70" s="214">
        <f t="shared" si="74"/>
        <v>6597000000</v>
      </c>
      <c r="EM70" s="214">
        <f t="shared" si="75"/>
        <v>8238500000</v>
      </c>
      <c r="EN70" s="217"/>
      <c r="EO70" s="219">
        <f t="shared" si="43"/>
        <v>64093666666.666664</v>
      </c>
      <c r="EP70" s="219">
        <f t="shared" si="43"/>
        <v>-47208333333.333336</v>
      </c>
      <c r="EQ70" s="219">
        <f t="shared" si="43"/>
        <v>-10925666666.666666</v>
      </c>
      <c r="ER70" s="219">
        <f t="shared" si="43"/>
        <v>-2847333333.3333335</v>
      </c>
      <c r="ES70" s="219">
        <f t="shared" si="76"/>
        <v>3112333333.3333287</v>
      </c>
      <c r="ET70" s="220">
        <f t="shared" si="77"/>
        <v>4.855914000863313E-2</v>
      </c>
      <c r="EU70" s="221">
        <f t="shared" si="78"/>
        <v>5.1037475948924181E-2</v>
      </c>
      <c r="EV70" s="219">
        <f t="shared" si="79"/>
        <v>1967000000</v>
      </c>
      <c r="EW70" s="219">
        <f t="shared" si="80"/>
        <v>7548333333.333333</v>
      </c>
      <c r="EX70" s="219">
        <f t="shared" si="80"/>
        <v>8295666666.666667</v>
      </c>
      <c r="EY70" s="208"/>
      <c r="EZ70" s="222" t="str">
        <f t="shared" si="81"/>
        <v>完整</v>
      </c>
      <c r="FA70" s="222" t="str">
        <f t="shared" si="82"/>
        <v>完整</v>
      </c>
      <c r="FB70" s="222" t="str">
        <f t="shared" si="83"/>
        <v>完整</v>
      </c>
      <c r="FC70" s="222" t="str">
        <f t="shared" si="84"/>
        <v>选择</v>
      </c>
      <c r="FD70" s="222" t="str">
        <f t="shared" si="85"/>
        <v>选择</v>
      </c>
      <c r="FE70" s="208"/>
      <c r="FF70" s="208"/>
      <c r="FG70" s="208"/>
      <c r="FH70" s="208"/>
      <c r="FI70" s="208"/>
      <c r="FJ70" s="208"/>
      <c r="FK70" s="208"/>
      <c r="FL70" s="208"/>
      <c r="FM70" s="208"/>
      <c r="FN70" s="208"/>
      <c r="FO70" s="208"/>
      <c r="FP70" s="208"/>
      <c r="FQ70" s="208"/>
      <c r="FR70" s="208"/>
      <c r="FS70" s="208"/>
      <c r="FT70" s="208"/>
      <c r="FU70" s="208"/>
      <c r="FV70" s="208"/>
      <c r="FW70" s="208"/>
      <c r="FX70" s="208"/>
      <c r="FY70" s="208"/>
      <c r="FZ70" s="208"/>
      <c r="GA70" s="208"/>
      <c r="GB70" s="208"/>
      <c r="GC70" s="208"/>
      <c r="GD70" s="208"/>
      <c r="GE70" s="208"/>
      <c r="GF70" s="208"/>
      <c r="GG70" s="208"/>
      <c r="GH70" s="208"/>
      <c r="GI70" s="208"/>
      <c r="GJ70" s="208"/>
      <c r="GK70" s="208"/>
      <c r="GL70" s="208"/>
      <c r="GM70" s="208"/>
      <c r="GN70" s="208"/>
      <c r="GO70" s="208"/>
      <c r="GP70" s="208"/>
      <c r="GQ70" s="208"/>
      <c r="GR70" s="208"/>
      <c r="GS70" s="208"/>
      <c r="GT70" s="208"/>
      <c r="GU70" s="208"/>
      <c r="GV70" s="208"/>
      <c r="GW70" s="208"/>
      <c r="GX70" s="208"/>
      <c r="GY70" s="208"/>
      <c r="GZ70" s="208"/>
      <c r="HA70" s="208"/>
      <c r="HB70" s="208"/>
      <c r="HC70" s="208"/>
      <c r="HD70" s="208"/>
      <c r="HE70" s="208"/>
      <c r="HF70" s="208"/>
      <c r="HG70" s="208"/>
      <c r="HH70" s="208"/>
      <c r="HI70" s="208"/>
      <c r="HJ70" s="208"/>
      <c r="HK70" s="231"/>
    </row>
    <row r="71" spans="1:219" ht="12.4" customHeight="1" x14ac:dyDescent="0.2">
      <c r="A71" s="204" t="s">
        <v>883</v>
      </c>
      <c r="B71" s="205" t="str">
        <f t="shared" si="44"/>
        <v>V-GUARD INDUSTRIES LIMITED</v>
      </c>
      <c r="C71" s="206" t="s">
        <v>35</v>
      </c>
      <c r="D71" s="206" t="s">
        <v>32</v>
      </c>
      <c r="E71" s="247"/>
      <c r="F71" s="208"/>
      <c r="G71" s="208"/>
      <c r="H71" s="209" t="str">
        <f t="shared" si="45"/>
        <v/>
      </c>
      <c r="I71" s="206" t="s">
        <v>328</v>
      </c>
      <c r="J71" s="206" t="str">
        <f>VLOOKUP(Z71,[1]AP2022!FF:FI,2,0)</f>
        <v>exclude</v>
      </c>
      <c r="K71" s="206" t="str">
        <f>VLOOKUP(Z71,[1]AP2022!FF:FI,4,0)</f>
        <v>ok, sda/sdp</v>
      </c>
      <c r="L71" s="210"/>
      <c r="M71" s="211" t="s">
        <v>884</v>
      </c>
      <c r="N71" s="211" t="s">
        <v>885</v>
      </c>
      <c r="O71" s="211" t="s">
        <v>46</v>
      </c>
      <c r="P71" s="211" t="s">
        <v>886</v>
      </c>
      <c r="Q71" s="225"/>
      <c r="R71" s="38" t="s">
        <v>41</v>
      </c>
      <c r="S71" s="211" t="s">
        <v>887</v>
      </c>
      <c r="T71" s="211" t="s">
        <v>38</v>
      </c>
      <c r="U71" s="38" t="s">
        <v>182</v>
      </c>
      <c r="V71" s="38" t="s">
        <v>888</v>
      </c>
      <c r="W71" s="38" t="s">
        <v>889</v>
      </c>
      <c r="X71" s="37"/>
      <c r="Y71" s="37"/>
      <c r="Z71" s="38" t="s">
        <v>890</v>
      </c>
      <c r="AA71" s="41">
        <v>41301018000</v>
      </c>
      <c r="AB71" s="41">
        <v>35034308000</v>
      </c>
      <c r="AC71" s="41">
        <v>27237474000</v>
      </c>
      <c r="AD71" s="41">
        <v>25082127000</v>
      </c>
      <c r="AE71" s="41">
        <v>40908246000</v>
      </c>
      <c r="AF71" s="41">
        <v>34662516000</v>
      </c>
      <c r="AG71" s="41">
        <v>26986915000</v>
      </c>
      <c r="AH71" s="41">
        <v>24957187000</v>
      </c>
      <c r="AI71" s="38" t="s">
        <v>39</v>
      </c>
      <c r="AJ71" s="38" t="s">
        <v>39</v>
      </c>
      <c r="AK71" s="38" t="s">
        <v>39</v>
      </c>
      <c r="AL71" s="41">
        <v>72238000</v>
      </c>
      <c r="AM71" s="41">
        <v>40908246000</v>
      </c>
      <c r="AN71" s="41">
        <v>34662516000</v>
      </c>
      <c r="AO71" s="41">
        <v>26986915000</v>
      </c>
      <c r="AP71" s="41">
        <v>25029425000</v>
      </c>
      <c r="AQ71" s="41">
        <v>392772000</v>
      </c>
      <c r="AR71" s="41">
        <v>371792000</v>
      </c>
      <c r="AS71" s="41">
        <v>250559000</v>
      </c>
      <c r="AT71" s="41">
        <v>52702000</v>
      </c>
      <c r="AU71" s="41">
        <v>-29537286000</v>
      </c>
      <c r="AV71" s="41">
        <v>-24789701000</v>
      </c>
      <c r="AW71" s="41">
        <v>-18851088000</v>
      </c>
      <c r="AX71" s="41">
        <v>-16906865000</v>
      </c>
      <c r="AY71" s="41">
        <v>-206452000</v>
      </c>
      <c r="AZ71" s="41">
        <v>-170220000</v>
      </c>
      <c r="BA71" s="41">
        <v>-142191000</v>
      </c>
      <c r="BB71" s="41">
        <v>-158644000</v>
      </c>
      <c r="BC71" s="41">
        <v>-8424131000</v>
      </c>
      <c r="BD71" s="41">
        <v>-6575695000</v>
      </c>
      <c r="BE71" s="41">
        <v>-4997509000</v>
      </c>
      <c r="BF71" s="41">
        <v>-5269688000</v>
      </c>
      <c r="BG71" s="41">
        <v>3133149000</v>
      </c>
      <c r="BH71" s="41">
        <v>3498692000</v>
      </c>
      <c r="BI71" s="41">
        <v>3246686000</v>
      </c>
      <c r="BJ71" s="41">
        <v>2746930000</v>
      </c>
      <c r="BK71" s="41">
        <v>-644249000</v>
      </c>
      <c r="BL71" s="41">
        <v>-491473000</v>
      </c>
      <c r="BM71" s="41">
        <v>-386313000</v>
      </c>
      <c r="BN71" s="41">
        <v>-293814000</v>
      </c>
      <c r="BO71" s="41">
        <v>-592704000</v>
      </c>
      <c r="BP71" s="41">
        <v>-460974000</v>
      </c>
      <c r="BQ71" s="41">
        <v>-362650000</v>
      </c>
      <c r="BR71" s="41">
        <v>-273418000</v>
      </c>
      <c r="BS71" s="41">
        <v>-51545000</v>
      </c>
      <c r="BT71" s="41">
        <v>-30499000</v>
      </c>
      <c r="BU71" s="41">
        <v>-23663000</v>
      </c>
      <c r="BV71" s="41">
        <v>-20396000</v>
      </c>
      <c r="BW71" s="41">
        <v>1891135000</v>
      </c>
      <c r="BX71" s="41">
        <v>2276924000</v>
      </c>
      <c r="BY71" s="41">
        <v>2008179000</v>
      </c>
      <c r="BZ71" s="41">
        <v>1871121000</v>
      </c>
      <c r="CA71" s="41">
        <v>15052323000</v>
      </c>
      <c r="CB71" s="41">
        <v>15303535000</v>
      </c>
      <c r="CC71" s="41">
        <v>14010278000</v>
      </c>
      <c r="CD71" s="41">
        <v>10604521000</v>
      </c>
      <c r="CE71" s="41">
        <v>7674376000</v>
      </c>
      <c r="CF71" s="41">
        <v>8595847000</v>
      </c>
      <c r="CG71" s="41">
        <v>6315060000</v>
      </c>
      <c r="CH71" s="41">
        <v>4789535000</v>
      </c>
      <c r="CI71" s="41">
        <v>5686570000</v>
      </c>
      <c r="CJ71" s="41">
        <v>4841263000</v>
      </c>
      <c r="CK71" s="41">
        <v>3880710000</v>
      </c>
      <c r="CL71" s="41">
        <v>3243014000</v>
      </c>
      <c r="CM71" s="41">
        <v>531989000</v>
      </c>
      <c r="CN71" s="41">
        <v>687490000</v>
      </c>
      <c r="CO71" s="41">
        <v>567083000</v>
      </c>
      <c r="CP71" s="41">
        <v>779232000</v>
      </c>
      <c r="CQ71" s="41">
        <v>669942000</v>
      </c>
      <c r="CR71" s="41">
        <v>612654000</v>
      </c>
      <c r="CS71" s="41">
        <v>2811819000</v>
      </c>
      <c r="CT71" s="41">
        <v>1475549000</v>
      </c>
      <c r="CU71" s="41">
        <v>1223000</v>
      </c>
      <c r="CV71" s="41">
        <v>0</v>
      </c>
      <c r="CW71" s="38" t="s">
        <v>39</v>
      </c>
      <c r="CX71" s="41">
        <v>360014000</v>
      </c>
      <c r="CY71" s="41">
        <v>840655000</v>
      </c>
      <c r="CZ71" s="41">
        <v>600470000</v>
      </c>
      <c r="DA71" s="41">
        <v>615433000</v>
      </c>
      <c r="DB71" s="41">
        <v>1045386000</v>
      </c>
      <c r="DC71" s="41">
        <v>29069317000</v>
      </c>
      <c r="DD71" s="41">
        <v>21068269000</v>
      </c>
      <c r="DE71" s="41">
        <v>18749780000</v>
      </c>
      <c r="DF71" s="41">
        <v>14548982000</v>
      </c>
      <c r="DG71" s="213"/>
      <c r="DH71" s="214">
        <f t="shared" si="46"/>
        <v>40908246000</v>
      </c>
      <c r="DI71" s="214">
        <f t="shared" si="47"/>
        <v>-29537286000</v>
      </c>
      <c r="DJ71" s="214">
        <f t="shared" si="48"/>
        <v>-8630583000</v>
      </c>
      <c r="DK71" s="214">
        <f t="shared" si="49"/>
        <v>-644249000</v>
      </c>
      <c r="DL71" s="214">
        <f t="shared" si="50"/>
        <v>2096128000</v>
      </c>
      <c r="DM71" s="215">
        <f t="shared" si="51"/>
        <v>5.1239742715930674E-2</v>
      </c>
      <c r="DN71" s="215">
        <f t="shared" si="52"/>
        <v>5.4007050066167482E-2</v>
      </c>
      <c r="DO71" s="216">
        <f t="shared" si="53"/>
        <v>-206452000</v>
      </c>
      <c r="DP71" s="214">
        <f t="shared" si="54"/>
        <v>8135111500</v>
      </c>
      <c r="DQ71" s="214">
        <f t="shared" si="55"/>
        <v>720562500</v>
      </c>
      <c r="DR71" s="217"/>
      <c r="DS71" s="214">
        <f t="shared" si="56"/>
        <v>34662516000</v>
      </c>
      <c r="DT71" s="214">
        <f t="shared" si="57"/>
        <v>-24789701000</v>
      </c>
      <c r="DU71" s="214">
        <f t="shared" si="58"/>
        <v>-6745915000</v>
      </c>
      <c r="DV71" s="214">
        <f t="shared" si="59"/>
        <v>-491473000</v>
      </c>
      <c r="DW71" s="214">
        <f t="shared" si="60"/>
        <v>2635427000</v>
      </c>
      <c r="DX71" s="215">
        <f t="shared" si="61"/>
        <v>7.6031035946727013E-2</v>
      </c>
      <c r="DY71" s="215">
        <f t="shared" si="62"/>
        <v>8.2287434864904516E-2</v>
      </c>
      <c r="DZ71" s="218">
        <f t="shared" si="63"/>
        <v>-170220000</v>
      </c>
      <c r="EA71" s="214">
        <f t="shared" si="64"/>
        <v>7455453500</v>
      </c>
      <c r="EB71" s="214">
        <f t="shared" si="65"/>
        <v>607951500</v>
      </c>
      <c r="EC71" s="217"/>
      <c r="ED71" s="214">
        <f t="shared" si="66"/>
        <v>26986915000</v>
      </c>
      <c r="EE71" s="214">
        <f t="shared" si="67"/>
        <v>-18851088000</v>
      </c>
      <c r="EF71" s="214">
        <f t="shared" si="68"/>
        <v>-5139700000</v>
      </c>
      <c r="EG71" s="214">
        <f t="shared" si="69"/>
        <v>-386313000</v>
      </c>
      <c r="EH71" s="214">
        <f t="shared" si="70"/>
        <v>2609814000</v>
      </c>
      <c r="EI71" s="215">
        <f t="shared" si="71"/>
        <v>9.6706644683173304E-2</v>
      </c>
      <c r="EJ71" s="215">
        <f t="shared" si="72"/>
        <v>0.10706006427917741</v>
      </c>
      <c r="EK71" s="218">
        <f t="shared" si="73"/>
        <v>-142191000</v>
      </c>
      <c r="EL71" s="214">
        <f t="shared" si="74"/>
        <v>5552297500</v>
      </c>
      <c r="EM71" s="214">
        <f t="shared" si="75"/>
        <v>830409500</v>
      </c>
      <c r="EN71" s="217"/>
      <c r="EO71" s="219">
        <f t="shared" si="43"/>
        <v>34185892333.333332</v>
      </c>
      <c r="EP71" s="219">
        <f t="shared" si="43"/>
        <v>-24392691666.666668</v>
      </c>
      <c r="EQ71" s="219">
        <f t="shared" si="43"/>
        <v>-6838732666.666667</v>
      </c>
      <c r="ER71" s="219">
        <f t="shared" si="43"/>
        <v>-507345000</v>
      </c>
      <c r="ES71" s="219">
        <f t="shared" si="76"/>
        <v>2447122999.9999971</v>
      </c>
      <c r="ET71" s="220">
        <f t="shared" si="77"/>
        <v>7.1582832360760199E-2</v>
      </c>
      <c r="EU71" s="221">
        <f t="shared" si="78"/>
        <v>7.7102012819064467E-2</v>
      </c>
      <c r="EV71" s="219">
        <f t="shared" si="79"/>
        <v>172954333.33333334</v>
      </c>
      <c r="EW71" s="219">
        <f t="shared" si="80"/>
        <v>7047620833.333333</v>
      </c>
      <c r="EX71" s="219">
        <f t="shared" si="80"/>
        <v>719641166.66666663</v>
      </c>
      <c r="EY71" s="208"/>
      <c r="EZ71" s="222" t="str">
        <f t="shared" si="81"/>
        <v>完整</v>
      </c>
      <c r="FA71" s="222" t="str">
        <f t="shared" si="82"/>
        <v>完整</v>
      </c>
      <c r="FB71" s="222" t="str">
        <f t="shared" si="83"/>
        <v>完整</v>
      </c>
      <c r="FC71" s="222" t="str">
        <f t="shared" si="84"/>
        <v>选择</v>
      </c>
      <c r="FD71" s="222" t="str">
        <f t="shared" si="85"/>
        <v>选择</v>
      </c>
      <c r="FE71" s="208"/>
      <c r="FF71" s="208"/>
      <c r="FG71" s="208"/>
      <c r="FH71" s="208"/>
      <c r="FI71" s="208"/>
      <c r="FJ71" s="208"/>
      <c r="FK71" s="208"/>
      <c r="FL71" s="208"/>
      <c r="FM71" s="208"/>
      <c r="FN71" s="208"/>
      <c r="FO71" s="208"/>
      <c r="FP71" s="208"/>
      <c r="FQ71" s="208"/>
      <c r="FR71" s="208"/>
      <c r="FS71" s="208"/>
      <c r="FT71" s="208"/>
      <c r="FU71" s="208"/>
      <c r="FV71" s="208"/>
      <c r="FW71" s="208"/>
      <c r="FX71" s="208"/>
      <c r="FY71" s="208"/>
      <c r="FZ71" s="208"/>
      <c r="GA71" s="208"/>
      <c r="GB71" s="208"/>
      <c r="GC71" s="208"/>
      <c r="GD71" s="208"/>
      <c r="GE71" s="208"/>
      <c r="GF71" s="208"/>
      <c r="GG71" s="208"/>
      <c r="GH71" s="208"/>
      <c r="GI71" s="208"/>
      <c r="GJ71" s="208"/>
      <c r="GK71" s="208"/>
      <c r="GL71" s="208"/>
      <c r="GM71" s="208"/>
      <c r="GN71" s="208"/>
      <c r="GO71" s="208"/>
      <c r="GP71" s="208"/>
      <c r="GQ71" s="208"/>
      <c r="GR71" s="208"/>
      <c r="GS71" s="208"/>
      <c r="GT71" s="208"/>
      <c r="GU71" s="208"/>
      <c r="GV71" s="208"/>
      <c r="GW71" s="208"/>
      <c r="GX71" s="208"/>
      <c r="GY71" s="208"/>
      <c r="GZ71" s="208"/>
      <c r="HA71" s="208"/>
      <c r="HB71" s="208"/>
      <c r="HC71" s="208"/>
      <c r="HD71" s="208"/>
      <c r="HE71" s="208"/>
      <c r="HF71" s="208"/>
      <c r="HG71" s="208"/>
      <c r="HH71" s="208"/>
      <c r="HI71" s="208"/>
      <c r="HJ71" s="208"/>
      <c r="HK71" s="208"/>
    </row>
    <row r="72" spans="1:219" ht="12.4" customHeight="1" x14ac:dyDescent="0.2">
      <c r="A72" s="204" t="s">
        <v>891</v>
      </c>
      <c r="B72" s="205" t="str">
        <f t="shared" si="44"/>
        <v>SHENZHEN HIGHPOWER TECHNOLOGY CO., LTD.</v>
      </c>
      <c r="C72" s="206" t="s">
        <v>35</v>
      </c>
      <c r="D72" s="206" t="s">
        <v>32</v>
      </c>
      <c r="E72" s="247"/>
      <c r="F72" s="224"/>
      <c r="G72" s="208"/>
      <c r="H72" s="209" t="str">
        <f t="shared" si="45"/>
        <v/>
      </c>
      <c r="I72" s="206" t="s">
        <v>328</v>
      </c>
      <c r="J72" s="206" t="str">
        <f>VLOOKUP(Z72,[1]AP2022!FF:FI,2,0)</f>
        <v>exclude</v>
      </c>
      <c r="K72" s="206" t="str">
        <f>VLOOKUP(Z72,[1]AP2022!FF:FI,4,0)</f>
        <v>ok, sda/sdp</v>
      </c>
      <c r="L72" s="210"/>
      <c r="M72" s="211" t="s">
        <v>892</v>
      </c>
      <c r="N72" s="211" t="s">
        <v>893</v>
      </c>
      <c r="O72" s="211" t="s">
        <v>46</v>
      </c>
      <c r="P72" s="211" t="s">
        <v>894</v>
      </c>
      <c r="Q72" s="225"/>
      <c r="R72" s="38" t="s">
        <v>48</v>
      </c>
      <c r="S72" s="211" t="s">
        <v>895</v>
      </c>
      <c r="T72" s="211" t="s">
        <v>38</v>
      </c>
      <c r="U72" s="38" t="s">
        <v>178</v>
      </c>
      <c r="V72" s="38" t="s">
        <v>896</v>
      </c>
      <c r="W72" s="38" t="s">
        <v>897</v>
      </c>
      <c r="X72" s="37"/>
      <c r="Y72" s="37"/>
      <c r="Z72" s="38" t="s">
        <v>898</v>
      </c>
      <c r="AA72" s="41">
        <v>3520591000</v>
      </c>
      <c r="AB72" s="41">
        <v>3324377000</v>
      </c>
      <c r="AC72" s="41">
        <v>2635345000</v>
      </c>
      <c r="AD72" s="41">
        <v>2068767000</v>
      </c>
      <c r="AE72" s="41">
        <v>3472906000</v>
      </c>
      <c r="AF72" s="41">
        <v>3282887000</v>
      </c>
      <c r="AG72" s="41">
        <v>2607044000</v>
      </c>
      <c r="AH72" s="41">
        <v>2055355000</v>
      </c>
      <c r="AI72" s="41">
        <v>-14367000</v>
      </c>
      <c r="AJ72" s="41">
        <v>-14985000</v>
      </c>
      <c r="AK72" s="41">
        <v>-13066000</v>
      </c>
      <c r="AL72" s="41">
        <v>-15413000</v>
      </c>
      <c r="AM72" s="41">
        <v>3458539000</v>
      </c>
      <c r="AN72" s="41">
        <v>3267902000</v>
      </c>
      <c r="AO72" s="41">
        <v>2593978000</v>
      </c>
      <c r="AP72" s="41">
        <v>2039942000</v>
      </c>
      <c r="AQ72" s="41">
        <v>62052000</v>
      </c>
      <c r="AR72" s="41">
        <v>56475000</v>
      </c>
      <c r="AS72" s="41">
        <v>41367000</v>
      </c>
      <c r="AT72" s="41">
        <v>28825000</v>
      </c>
      <c r="AU72" s="41">
        <v>-2598437000</v>
      </c>
      <c r="AV72" s="41">
        <v>-2613707000</v>
      </c>
      <c r="AW72" s="41">
        <v>-1871819000</v>
      </c>
      <c r="AX72" s="41">
        <v>-1515032000</v>
      </c>
      <c r="AY72" s="38" t="s">
        <v>39</v>
      </c>
      <c r="AZ72" s="38" t="s">
        <v>39</v>
      </c>
      <c r="BA72" s="38" t="s">
        <v>39</v>
      </c>
      <c r="BB72" s="38" t="s">
        <v>39</v>
      </c>
      <c r="BC72" s="41">
        <v>-543651000</v>
      </c>
      <c r="BD72" s="41">
        <v>-464526000</v>
      </c>
      <c r="BE72" s="41">
        <v>-454943000</v>
      </c>
      <c r="BF72" s="41">
        <v>-342253000</v>
      </c>
      <c r="BG72" s="41">
        <v>378503000</v>
      </c>
      <c r="BH72" s="41">
        <v>246144000</v>
      </c>
      <c r="BI72" s="41">
        <v>308583000</v>
      </c>
      <c r="BJ72" s="41">
        <v>211482000</v>
      </c>
      <c r="BK72" s="41">
        <v>-161746000</v>
      </c>
      <c r="BL72" s="41">
        <v>-156000</v>
      </c>
      <c r="BM72" s="41">
        <v>-563000</v>
      </c>
      <c r="BN72" s="41">
        <v>-3175000</v>
      </c>
      <c r="BO72" s="41">
        <v>-154704000</v>
      </c>
      <c r="BP72" s="41">
        <v>-125000</v>
      </c>
      <c r="BQ72" s="41">
        <v>-563000</v>
      </c>
      <c r="BR72" s="41">
        <v>-3175000</v>
      </c>
      <c r="BS72" s="41">
        <v>-7042000</v>
      </c>
      <c r="BT72" s="41">
        <v>-31000</v>
      </c>
      <c r="BU72" s="41">
        <v>0</v>
      </c>
      <c r="BV72" s="41">
        <v>0</v>
      </c>
      <c r="BW72" s="41">
        <v>159125000</v>
      </c>
      <c r="BX72" s="41">
        <v>253882000</v>
      </c>
      <c r="BY72" s="41">
        <v>167304000</v>
      </c>
      <c r="BZ72" s="41">
        <v>150810000</v>
      </c>
      <c r="CA72" s="41">
        <v>2743536000</v>
      </c>
      <c r="CB72" s="41">
        <v>1937261000</v>
      </c>
      <c r="CC72" s="41">
        <v>1765930000</v>
      </c>
      <c r="CD72" s="41">
        <v>1275533000</v>
      </c>
      <c r="CE72" s="41">
        <v>640398000</v>
      </c>
      <c r="CF72" s="41">
        <v>501894000</v>
      </c>
      <c r="CG72" s="41">
        <v>368286000</v>
      </c>
      <c r="CH72" s="41">
        <v>251311000</v>
      </c>
      <c r="CI72" s="41">
        <v>770152000</v>
      </c>
      <c r="CJ72" s="41">
        <v>815293000</v>
      </c>
      <c r="CK72" s="41">
        <v>778402000</v>
      </c>
      <c r="CL72" s="41">
        <v>469221000</v>
      </c>
      <c r="CM72" s="41">
        <v>145010000</v>
      </c>
      <c r="CN72" s="41">
        <v>149258000</v>
      </c>
      <c r="CO72" s="41">
        <v>105996000</v>
      </c>
      <c r="CP72" s="41">
        <v>118178000</v>
      </c>
      <c r="CQ72" s="41">
        <v>1105774000</v>
      </c>
      <c r="CR72" s="41">
        <v>447043000</v>
      </c>
      <c r="CS72" s="41">
        <v>503188000</v>
      </c>
      <c r="CT72" s="41">
        <v>429725000</v>
      </c>
      <c r="CU72" s="41">
        <v>451192000</v>
      </c>
      <c r="CV72" s="41">
        <v>271792000</v>
      </c>
      <c r="CW72" s="41">
        <v>228557000</v>
      </c>
      <c r="CX72" s="41">
        <v>200647000</v>
      </c>
      <c r="CY72" s="41">
        <v>682810000</v>
      </c>
      <c r="CZ72" s="41">
        <v>220017000</v>
      </c>
      <c r="DA72" s="41">
        <v>98082000</v>
      </c>
      <c r="DB72" s="41">
        <v>79728000</v>
      </c>
      <c r="DC72" s="41">
        <v>4908166000</v>
      </c>
      <c r="DD72" s="41">
        <v>3581452000</v>
      </c>
      <c r="DE72" s="41">
        <v>2721292000</v>
      </c>
      <c r="DF72" s="41">
        <v>1868346000</v>
      </c>
      <c r="DG72" s="213"/>
      <c r="DH72" s="214">
        <f t="shared" si="46"/>
        <v>3458539000</v>
      </c>
      <c r="DI72" s="214">
        <f t="shared" si="47"/>
        <v>-2598437000</v>
      </c>
      <c r="DJ72" s="214">
        <f t="shared" si="48"/>
        <v>-543651000</v>
      </c>
      <c r="DK72" s="214">
        <f t="shared" si="49"/>
        <v>-161746000</v>
      </c>
      <c r="DL72" s="214">
        <f t="shared" si="50"/>
        <v>154705000</v>
      </c>
      <c r="DM72" s="215">
        <f t="shared" si="51"/>
        <v>4.4731315737656853E-2</v>
      </c>
      <c r="DN72" s="215">
        <f t="shared" si="52"/>
        <v>4.6825899848479069E-2</v>
      </c>
      <c r="DO72" s="216" t="str">
        <f t="shared" si="53"/>
        <v>n.a.</v>
      </c>
      <c r="DP72" s="214">
        <f t="shared" si="54"/>
        <v>571146000</v>
      </c>
      <c r="DQ72" s="214">
        <f t="shared" si="55"/>
        <v>451413500</v>
      </c>
      <c r="DR72" s="217"/>
      <c r="DS72" s="214">
        <f t="shared" si="56"/>
        <v>3267902000</v>
      </c>
      <c r="DT72" s="214">
        <f t="shared" si="57"/>
        <v>-2613707000</v>
      </c>
      <c r="DU72" s="214">
        <f t="shared" si="58"/>
        <v>-464526000</v>
      </c>
      <c r="DV72" s="214">
        <f t="shared" si="59"/>
        <v>-156000</v>
      </c>
      <c r="DW72" s="214">
        <f t="shared" si="60"/>
        <v>189513000</v>
      </c>
      <c r="DX72" s="215">
        <f t="shared" si="61"/>
        <v>5.7992253133661902E-2</v>
      </c>
      <c r="DY72" s="215">
        <f t="shared" si="62"/>
        <v>6.1562395135897383E-2</v>
      </c>
      <c r="DZ72" s="218" t="str">
        <f t="shared" si="63"/>
        <v>n.a.</v>
      </c>
      <c r="EA72" s="214">
        <f t="shared" si="64"/>
        <v>435090000</v>
      </c>
      <c r="EB72" s="214">
        <f t="shared" si="65"/>
        <v>159049500</v>
      </c>
      <c r="EC72" s="217"/>
      <c r="ED72" s="214">
        <f t="shared" si="66"/>
        <v>2593978000</v>
      </c>
      <c r="EE72" s="214">
        <f t="shared" si="67"/>
        <v>-1871819000</v>
      </c>
      <c r="EF72" s="214">
        <f t="shared" si="68"/>
        <v>-454943000</v>
      </c>
      <c r="EG72" s="214">
        <f t="shared" si="69"/>
        <v>-563000</v>
      </c>
      <c r="EH72" s="214">
        <f t="shared" si="70"/>
        <v>266653000</v>
      </c>
      <c r="EI72" s="215">
        <f t="shared" si="71"/>
        <v>0.10279693968106129</v>
      </c>
      <c r="EJ72" s="215">
        <f t="shared" si="72"/>
        <v>0.11457488747811329</v>
      </c>
      <c r="EK72" s="218" t="str">
        <f t="shared" si="73"/>
        <v>n.a.</v>
      </c>
      <c r="EL72" s="214">
        <f t="shared" si="74"/>
        <v>309798500</v>
      </c>
      <c r="EM72" s="214">
        <f t="shared" si="75"/>
        <v>88905000</v>
      </c>
      <c r="EN72" s="217"/>
      <c r="EO72" s="219">
        <f t="shared" si="43"/>
        <v>3106806333.3333335</v>
      </c>
      <c r="EP72" s="219">
        <f t="shared" si="43"/>
        <v>-2361321000</v>
      </c>
      <c r="EQ72" s="219">
        <f t="shared" si="43"/>
        <v>-487706666.66666669</v>
      </c>
      <c r="ER72" s="219">
        <f t="shared" si="43"/>
        <v>-54155000</v>
      </c>
      <c r="ES72" s="219">
        <f t="shared" si="76"/>
        <v>203623666.66666681</v>
      </c>
      <c r="ET72" s="220">
        <f t="shared" si="77"/>
        <v>6.5541152173523576E-2</v>
      </c>
      <c r="EU72" s="221">
        <f t="shared" si="78"/>
        <v>7.0138082940699162E-2</v>
      </c>
      <c r="EV72" s="219" t="e">
        <f t="shared" si="79"/>
        <v>#VALUE!</v>
      </c>
      <c r="EW72" s="219">
        <f t="shared" si="80"/>
        <v>438678166.66666669</v>
      </c>
      <c r="EX72" s="219">
        <f t="shared" si="80"/>
        <v>233122666.66666666</v>
      </c>
      <c r="EY72" s="208"/>
      <c r="EZ72" s="222" t="str">
        <f t="shared" si="81"/>
        <v>完整</v>
      </c>
      <c r="FA72" s="222" t="str">
        <f t="shared" si="82"/>
        <v>完整</v>
      </c>
      <c r="FB72" s="222" t="str">
        <f t="shared" si="83"/>
        <v>完整</v>
      </c>
      <c r="FC72" s="222" t="str">
        <f t="shared" si="84"/>
        <v>选择</v>
      </c>
      <c r="FD72" s="222" t="str">
        <f t="shared" si="85"/>
        <v>选择</v>
      </c>
      <c r="FE72" s="208"/>
      <c r="FF72" s="208"/>
      <c r="FG72" s="208"/>
      <c r="FH72" s="208"/>
      <c r="FI72" s="208"/>
      <c r="FJ72" s="208"/>
      <c r="FK72" s="208"/>
      <c r="FL72" s="208"/>
      <c r="FM72" s="208"/>
      <c r="FN72" s="208"/>
      <c r="FO72" s="208"/>
      <c r="FP72" s="208"/>
      <c r="FQ72" s="208"/>
      <c r="FR72" s="208"/>
      <c r="FS72" s="208"/>
      <c r="FT72" s="208"/>
      <c r="FU72" s="208"/>
      <c r="FV72" s="208"/>
      <c r="FW72" s="208"/>
      <c r="FX72" s="208"/>
      <c r="FY72" s="208"/>
      <c r="FZ72" s="208"/>
      <c r="GA72" s="208"/>
      <c r="GB72" s="208"/>
      <c r="GC72" s="208"/>
      <c r="GD72" s="208"/>
      <c r="GE72" s="208"/>
      <c r="GF72" s="208"/>
      <c r="GG72" s="208"/>
      <c r="GH72" s="208"/>
      <c r="GI72" s="208"/>
      <c r="GJ72" s="208"/>
      <c r="GK72" s="208"/>
      <c r="GL72" s="208"/>
      <c r="GM72" s="208"/>
      <c r="GN72" s="208"/>
      <c r="GO72" s="208"/>
      <c r="GP72" s="208"/>
      <c r="GQ72" s="208"/>
      <c r="GR72" s="208"/>
      <c r="GS72" s="208"/>
      <c r="GT72" s="208"/>
      <c r="GU72" s="208"/>
      <c r="GV72" s="208"/>
      <c r="GW72" s="208"/>
      <c r="GX72" s="208"/>
      <c r="GY72" s="208"/>
      <c r="GZ72" s="208"/>
      <c r="HA72" s="208"/>
      <c r="HB72" s="208"/>
      <c r="HC72" s="208"/>
      <c r="HD72" s="208"/>
      <c r="HE72" s="208"/>
      <c r="HF72" s="208"/>
      <c r="HG72" s="208"/>
      <c r="HH72" s="208"/>
      <c r="HI72" s="208"/>
      <c r="HJ72" s="208"/>
      <c r="HK72" s="208"/>
    </row>
    <row r="73" spans="1:219" ht="12.4" customHeight="1" x14ac:dyDescent="0.2">
      <c r="A73" s="204" t="s">
        <v>899</v>
      </c>
      <c r="B73" s="205" t="str">
        <f t="shared" si="44"/>
        <v>ANHUI ANFU BATTERY TECHNOLOGY CO.,LTD.</v>
      </c>
      <c r="C73" s="206" t="s">
        <v>35</v>
      </c>
      <c r="D73" s="206" t="s">
        <v>33</v>
      </c>
      <c r="E73" s="247"/>
      <c r="F73" s="224"/>
      <c r="G73" s="208"/>
      <c r="H73" s="209" t="str">
        <f t="shared" si="45"/>
        <v/>
      </c>
      <c r="I73" s="206" t="s">
        <v>900</v>
      </c>
      <c r="J73" s="206" t="str">
        <f>VLOOKUP(Z73,[1]AP2022!FF:FI,2,0)</f>
        <v>exclude</v>
      </c>
      <c r="K73" s="206" t="str">
        <f>VLOOKUP(Z73,[1]AP2022!FF:FI,4,0)</f>
        <v>ok, loss</v>
      </c>
      <c r="L73" s="210"/>
      <c r="M73" s="211" t="s">
        <v>901</v>
      </c>
      <c r="N73" s="211" t="s">
        <v>902</v>
      </c>
      <c r="O73" s="211" t="s">
        <v>903</v>
      </c>
      <c r="P73" s="211" t="s">
        <v>904</v>
      </c>
      <c r="Q73" s="225"/>
      <c r="R73" s="38" t="s">
        <v>48</v>
      </c>
      <c r="S73" s="211" t="s">
        <v>905</v>
      </c>
      <c r="T73" s="211" t="s">
        <v>38</v>
      </c>
      <c r="U73" s="38" t="s">
        <v>178</v>
      </c>
      <c r="V73" s="38" t="s">
        <v>906</v>
      </c>
      <c r="W73" s="38" t="s">
        <v>907</v>
      </c>
      <c r="X73" s="38" t="s">
        <v>908</v>
      </c>
      <c r="Y73" s="37"/>
      <c r="Z73" s="38" t="s">
        <v>909</v>
      </c>
      <c r="AA73" s="41">
        <v>3368158000</v>
      </c>
      <c r="AB73" s="41">
        <v>1659824000</v>
      </c>
      <c r="AC73" s="41">
        <v>1753669000</v>
      </c>
      <c r="AD73" s="41">
        <v>1883916000</v>
      </c>
      <c r="AE73" s="41">
        <v>3364690000</v>
      </c>
      <c r="AF73" s="41">
        <v>1618683000</v>
      </c>
      <c r="AG73" s="41">
        <v>1706702000</v>
      </c>
      <c r="AH73" s="41">
        <v>1832061000</v>
      </c>
      <c r="AI73" s="41">
        <v>-28703000</v>
      </c>
      <c r="AJ73" s="41">
        <v>-22379000</v>
      </c>
      <c r="AK73" s="41">
        <v>-19568000</v>
      </c>
      <c r="AL73" s="41">
        <v>-20599000</v>
      </c>
      <c r="AM73" s="41">
        <v>3335987000</v>
      </c>
      <c r="AN73" s="41">
        <v>1596304000</v>
      </c>
      <c r="AO73" s="41">
        <v>1687134000</v>
      </c>
      <c r="AP73" s="41">
        <v>1811462000</v>
      </c>
      <c r="AQ73" s="41">
        <v>32171000</v>
      </c>
      <c r="AR73" s="41">
        <v>63520000</v>
      </c>
      <c r="AS73" s="41">
        <v>66535000</v>
      </c>
      <c r="AT73" s="41">
        <v>72454000</v>
      </c>
      <c r="AU73" s="41">
        <v>-1133341000</v>
      </c>
      <c r="AV73" s="41">
        <v>-1245289000</v>
      </c>
      <c r="AW73" s="41">
        <v>-1353972000</v>
      </c>
      <c r="AX73" s="41">
        <v>-1467877000</v>
      </c>
      <c r="AY73" s="38" t="s">
        <v>39</v>
      </c>
      <c r="AZ73" s="38" t="s">
        <v>39</v>
      </c>
      <c r="BA73" s="38" t="s">
        <v>39</v>
      </c>
      <c r="BB73" s="38" t="s">
        <v>39</v>
      </c>
      <c r="BC73" s="41">
        <v>-938361000</v>
      </c>
      <c r="BD73" s="41">
        <v>-385102000</v>
      </c>
      <c r="BE73" s="41">
        <v>-326519000</v>
      </c>
      <c r="BF73" s="41">
        <v>-317563000</v>
      </c>
      <c r="BG73" s="41">
        <v>1296456000</v>
      </c>
      <c r="BH73" s="41">
        <v>29433000</v>
      </c>
      <c r="BI73" s="41">
        <v>73178000</v>
      </c>
      <c r="BJ73" s="41">
        <v>98476000</v>
      </c>
      <c r="BK73" s="41">
        <v>-673541000</v>
      </c>
      <c r="BL73" s="41">
        <v>-45015000</v>
      </c>
      <c r="BM73" s="41">
        <v>-43880000</v>
      </c>
      <c r="BN73" s="41">
        <v>-43687000</v>
      </c>
      <c r="BO73" s="41">
        <v>-624978000</v>
      </c>
      <c r="BP73" s="41">
        <v>-40870000</v>
      </c>
      <c r="BQ73" s="41">
        <v>-39801000</v>
      </c>
      <c r="BR73" s="41">
        <v>-39807000</v>
      </c>
      <c r="BS73" s="41">
        <v>-48563000</v>
      </c>
      <c r="BT73" s="41">
        <v>-4145000</v>
      </c>
      <c r="BU73" s="41">
        <v>-4079000</v>
      </c>
      <c r="BV73" s="41">
        <v>-3880000</v>
      </c>
      <c r="BW73" s="41">
        <v>81609000</v>
      </c>
      <c r="BX73" s="41">
        <v>-51283000</v>
      </c>
      <c r="BY73" s="41">
        <v>-6591000</v>
      </c>
      <c r="BZ73" s="41">
        <v>15278000</v>
      </c>
      <c r="CA73" s="41">
        <v>1179778000</v>
      </c>
      <c r="CB73" s="41">
        <v>1536796000</v>
      </c>
      <c r="CC73" s="41">
        <v>519985000</v>
      </c>
      <c r="CD73" s="41">
        <v>635909000</v>
      </c>
      <c r="CE73" s="41">
        <v>433798000</v>
      </c>
      <c r="CF73" s="41">
        <v>338892000</v>
      </c>
      <c r="CG73" s="41">
        <v>335337000</v>
      </c>
      <c r="CH73" s="41">
        <v>371208000</v>
      </c>
      <c r="CI73" s="41">
        <v>191071000</v>
      </c>
      <c r="CJ73" s="41">
        <v>13214000</v>
      </c>
      <c r="CK73" s="41">
        <v>8741000</v>
      </c>
      <c r="CL73" s="41">
        <v>7530000</v>
      </c>
      <c r="CM73" s="41">
        <v>86535000</v>
      </c>
      <c r="CN73" s="41">
        <v>22784000</v>
      </c>
      <c r="CO73" s="41">
        <v>12344000</v>
      </c>
      <c r="CP73" s="41">
        <v>12972000</v>
      </c>
      <c r="CQ73" s="41">
        <v>415595000</v>
      </c>
      <c r="CR73" s="41">
        <v>1127506000</v>
      </c>
      <c r="CS73" s="41">
        <v>119437000</v>
      </c>
      <c r="CT73" s="41">
        <v>165125000</v>
      </c>
      <c r="CU73" s="41">
        <v>14442000</v>
      </c>
      <c r="CV73" s="41">
        <v>45635000</v>
      </c>
      <c r="CW73" s="38" t="s">
        <v>39</v>
      </c>
      <c r="CX73" s="38" t="s">
        <v>39</v>
      </c>
      <c r="CY73" s="41">
        <v>6160000</v>
      </c>
      <c r="CZ73" s="41">
        <v>26552000</v>
      </c>
      <c r="DA73" s="41">
        <v>8256000</v>
      </c>
      <c r="DB73" s="41">
        <v>7940000</v>
      </c>
      <c r="DC73" s="41">
        <v>6046942000</v>
      </c>
      <c r="DD73" s="41">
        <v>3133165000</v>
      </c>
      <c r="DE73" s="41">
        <v>1679549000</v>
      </c>
      <c r="DF73" s="41">
        <v>1833798000</v>
      </c>
      <c r="DG73" s="213"/>
      <c r="DH73" s="214">
        <f t="shared" si="46"/>
        <v>3335987000</v>
      </c>
      <c r="DI73" s="214">
        <f t="shared" si="47"/>
        <v>-1133341000</v>
      </c>
      <c r="DJ73" s="214">
        <f t="shared" si="48"/>
        <v>-938361000</v>
      </c>
      <c r="DK73" s="214">
        <f t="shared" si="49"/>
        <v>-673541000</v>
      </c>
      <c r="DL73" s="214">
        <f t="shared" si="50"/>
        <v>590744000</v>
      </c>
      <c r="DM73" s="215">
        <f t="shared" si="51"/>
        <v>0.17708222484080424</v>
      </c>
      <c r="DN73" s="215">
        <f t="shared" si="52"/>
        <v>0.2151882365240527</v>
      </c>
      <c r="DO73" s="216" t="str">
        <f t="shared" si="53"/>
        <v>n.a.</v>
      </c>
      <c r="DP73" s="214">
        <f t="shared" si="54"/>
        <v>386345000</v>
      </c>
      <c r="DQ73" s="214">
        <f t="shared" si="55"/>
        <v>16356000</v>
      </c>
      <c r="DR73" s="217"/>
      <c r="DS73" s="214">
        <f t="shared" si="56"/>
        <v>1596304000</v>
      </c>
      <c r="DT73" s="214">
        <f t="shared" si="57"/>
        <v>-1245289000</v>
      </c>
      <c r="DU73" s="214">
        <f t="shared" si="58"/>
        <v>-385102000</v>
      </c>
      <c r="DV73" s="214">
        <f t="shared" si="59"/>
        <v>-45015000</v>
      </c>
      <c r="DW73" s="214">
        <f t="shared" si="60"/>
        <v>-79102000</v>
      </c>
      <c r="DX73" s="215">
        <f t="shared" si="61"/>
        <v>-4.9553217933426215E-2</v>
      </c>
      <c r="DY73" s="215">
        <f t="shared" si="62"/>
        <v>-4.7213630606551489E-2</v>
      </c>
      <c r="DZ73" s="218" t="str">
        <f t="shared" si="63"/>
        <v>n.a.</v>
      </c>
      <c r="EA73" s="214">
        <f t="shared" si="64"/>
        <v>337114500</v>
      </c>
      <c r="EB73" s="214">
        <f t="shared" si="65"/>
        <v>17404000</v>
      </c>
      <c r="EC73" s="217"/>
      <c r="ED73" s="214">
        <f t="shared" si="66"/>
        <v>1687134000</v>
      </c>
      <c r="EE73" s="214">
        <f t="shared" si="67"/>
        <v>-1353972000</v>
      </c>
      <c r="EF73" s="214">
        <f t="shared" si="68"/>
        <v>-326519000</v>
      </c>
      <c r="EG73" s="214">
        <f t="shared" si="69"/>
        <v>-43880000</v>
      </c>
      <c r="EH73" s="214">
        <f t="shared" si="70"/>
        <v>-37237000</v>
      </c>
      <c r="EI73" s="215">
        <f t="shared" si="71"/>
        <v>-2.2071157359166493E-2</v>
      </c>
      <c r="EJ73" s="215">
        <f t="shared" si="72"/>
        <v>-2.15945408499679E-2</v>
      </c>
      <c r="EK73" s="218" t="str">
        <f t="shared" si="73"/>
        <v>n.a.</v>
      </c>
      <c r="EL73" s="214">
        <f t="shared" si="74"/>
        <v>353272500</v>
      </c>
      <c r="EM73" s="214">
        <f t="shared" si="75"/>
        <v>8098000</v>
      </c>
      <c r="EN73" s="217"/>
      <c r="EO73" s="219">
        <f t="shared" si="43"/>
        <v>2206475000</v>
      </c>
      <c r="EP73" s="219">
        <f t="shared" si="43"/>
        <v>-1244200666.6666667</v>
      </c>
      <c r="EQ73" s="219">
        <f t="shared" si="43"/>
        <v>-549994000</v>
      </c>
      <c r="ER73" s="219">
        <f t="shared" si="43"/>
        <v>-254145333.33333334</v>
      </c>
      <c r="ES73" s="219">
        <f t="shared" si="76"/>
        <v>158134999.99999991</v>
      </c>
      <c r="ET73" s="220">
        <f t="shared" si="77"/>
        <v>7.1668611699656645E-2</v>
      </c>
      <c r="EU73" s="221">
        <f t="shared" si="78"/>
        <v>7.720153880703394E-2</v>
      </c>
      <c r="EV73" s="219" t="e">
        <f t="shared" si="79"/>
        <v>#VALUE!</v>
      </c>
      <c r="EW73" s="219">
        <f t="shared" si="80"/>
        <v>358910666.66666669</v>
      </c>
      <c r="EX73" s="219">
        <f t="shared" si="80"/>
        <v>13952666.666666666</v>
      </c>
      <c r="EY73" s="208"/>
      <c r="EZ73" s="222" t="str">
        <f t="shared" si="81"/>
        <v>完整</v>
      </c>
      <c r="FA73" s="222" t="str">
        <f t="shared" si="82"/>
        <v>完整</v>
      </c>
      <c r="FB73" s="222" t="str">
        <f t="shared" si="83"/>
        <v>完整</v>
      </c>
      <c r="FC73" s="222" t="str">
        <f t="shared" si="84"/>
        <v>选择</v>
      </c>
      <c r="FD73" s="222" t="str">
        <f t="shared" si="85"/>
        <v>选择</v>
      </c>
      <c r="FE73" s="208"/>
      <c r="FF73" s="208"/>
      <c r="FG73" s="208"/>
      <c r="FH73" s="208"/>
      <c r="FI73" s="208"/>
      <c r="FJ73" s="208"/>
      <c r="FK73" s="208"/>
      <c r="FL73" s="208"/>
      <c r="FM73" s="208"/>
      <c r="FN73" s="208"/>
      <c r="FO73" s="208"/>
      <c r="FP73" s="208"/>
      <c r="FQ73" s="208"/>
      <c r="FR73" s="208"/>
      <c r="FS73" s="208"/>
      <c r="FT73" s="208"/>
      <c r="FU73" s="208"/>
      <c r="FV73" s="208"/>
      <c r="FW73" s="208"/>
      <c r="FX73" s="208"/>
      <c r="FY73" s="208"/>
      <c r="FZ73" s="208"/>
      <c r="GA73" s="208"/>
      <c r="GB73" s="208"/>
      <c r="GC73" s="208"/>
      <c r="GD73" s="208"/>
      <c r="GE73" s="208"/>
      <c r="GF73" s="208"/>
      <c r="GG73" s="208"/>
      <c r="GH73" s="208"/>
      <c r="GI73" s="208"/>
      <c r="GJ73" s="208"/>
      <c r="GK73" s="208"/>
      <c r="GL73" s="208"/>
      <c r="GM73" s="208"/>
      <c r="GN73" s="208"/>
      <c r="GO73" s="208"/>
      <c r="GP73" s="208"/>
      <c r="GQ73" s="208"/>
      <c r="GR73" s="208"/>
      <c r="GS73" s="208"/>
      <c r="GT73" s="208"/>
      <c r="GU73" s="208"/>
      <c r="GV73" s="208"/>
      <c r="GW73" s="208"/>
      <c r="GX73" s="208"/>
      <c r="GY73" s="208"/>
      <c r="GZ73" s="208"/>
      <c r="HA73" s="208"/>
      <c r="HB73" s="208"/>
      <c r="HC73" s="208"/>
      <c r="HD73" s="208"/>
      <c r="HE73" s="208"/>
      <c r="HF73" s="208"/>
      <c r="HG73" s="208"/>
      <c r="HH73" s="208"/>
      <c r="HI73" s="208"/>
      <c r="HJ73" s="208"/>
      <c r="HK73" s="208"/>
    </row>
    <row r="74" spans="1:219" s="7" customFormat="1" ht="12.4" customHeight="1" x14ac:dyDescent="0.2">
      <c r="A74" s="226" t="s">
        <v>910</v>
      </c>
      <c r="B74" s="227" t="str">
        <f t="shared" si="44"/>
        <v>FDK CORPORATION</v>
      </c>
      <c r="C74" s="228" t="s">
        <v>35</v>
      </c>
      <c r="D74" s="229" t="s">
        <v>188</v>
      </c>
      <c r="E74" s="248"/>
      <c r="F74" s="231"/>
      <c r="G74" s="231"/>
      <c r="H74" s="232" t="str">
        <f t="shared" si="45"/>
        <v/>
      </c>
      <c r="I74" s="228" t="s">
        <v>353</v>
      </c>
      <c r="J74" s="228" t="str">
        <f>VLOOKUP(Z74,[1]AP2022!FF:FI,2,0)</f>
        <v>exclude</v>
      </c>
      <c r="K74" s="228" t="str">
        <f>VLOOKUP(Z74,[1]AP2022!FF:FI,4,0)</f>
        <v>ok, indep</v>
      </c>
      <c r="L74" s="233"/>
      <c r="M74" s="38" t="s">
        <v>911</v>
      </c>
      <c r="N74" s="38" t="s">
        <v>912</v>
      </c>
      <c r="O74" s="38" t="s">
        <v>36</v>
      </c>
      <c r="P74" s="38" t="s">
        <v>913</v>
      </c>
      <c r="Q74" s="37"/>
      <c r="R74" s="38" t="s">
        <v>37</v>
      </c>
      <c r="S74" s="38" t="s">
        <v>914</v>
      </c>
      <c r="T74" s="38" t="s">
        <v>45</v>
      </c>
      <c r="U74" s="38" t="s">
        <v>180</v>
      </c>
      <c r="V74" s="38" t="s">
        <v>915</v>
      </c>
      <c r="W74" s="38" t="s">
        <v>916</v>
      </c>
      <c r="X74" s="38" t="s">
        <v>917</v>
      </c>
      <c r="Y74" s="37"/>
      <c r="Z74" s="38" t="s">
        <v>918</v>
      </c>
      <c r="AA74" s="41">
        <v>62784000000</v>
      </c>
      <c r="AB74" s="41">
        <v>61456000000</v>
      </c>
      <c r="AC74" s="41">
        <v>61543000000</v>
      </c>
      <c r="AD74" s="41">
        <v>62123000000</v>
      </c>
      <c r="AE74" s="41">
        <v>62784000000</v>
      </c>
      <c r="AF74" s="41">
        <v>61456000000</v>
      </c>
      <c r="AG74" s="41">
        <v>61543000000</v>
      </c>
      <c r="AH74" s="41">
        <v>62123000000</v>
      </c>
      <c r="AI74" s="38" t="s">
        <v>39</v>
      </c>
      <c r="AJ74" s="38" t="s">
        <v>39</v>
      </c>
      <c r="AK74" s="38" t="s">
        <v>39</v>
      </c>
      <c r="AL74" s="38" t="s">
        <v>39</v>
      </c>
      <c r="AM74" s="41">
        <v>62784000000</v>
      </c>
      <c r="AN74" s="41">
        <v>61456000000</v>
      </c>
      <c r="AO74" s="41">
        <v>61543000000</v>
      </c>
      <c r="AP74" s="41">
        <v>62123000000</v>
      </c>
      <c r="AQ74" s="38" t="s">
        <v>39</v>
      </c>
      <c r="AR74" s="38" t="s">
        <v>39</v>
      </c>
      <c r="AS74" s="38" t="s">
        <v>39</v>
      </c>
      <c r="AT74" s="38" t="s">
        <v>39</v>
      </c>
      <c r="AU74" s="41">
        <v>-50371000000</v>
      </c>
      <c r="AV74" s="41">
        <v>-47436000000</v>
      </c>
      <c r="AW74" s="41">
        <v>-48136000000</v>
      </c>
      <c r="AX74" s="41">
        <v>-48845000000</v>
      </c>
      <c r="AY74" s="41">
        <v>-704000000</v>
      </c>
      <c r="AZ74" s="41">
        <v>-711000000</v>
      </c>
      <c r="BA74" s="41">
        <v>-710000000</v>
      </c>
      <c r="BB74" s="41">
        <v>-817000000</v>
      </c>
      <c r="BC74" s="41">
        <v>-8628000000</v>
      </c>
      <c r="BD74" s="41">
        <v>-8858000000</v>
      </c>
      <c r="BE74" s="41">
        <v>-8969000000</v>
      </c>
      <c r="BF74" s="41">
        <v>-9488000000</v>
      </c>
      <c r="BG74" s="41">
        <v>3081000000</v>
      </c>
      <c r="BH74" s="41">
        <v>4451000000</v>
      </c>
      <c r="BI74" s="41">
        <v>3728000000</v>
      </c>
      <c r="BJ74" s="41">
        <v>2973000000</v>
      </c>
      <c r="BK74" s="41">
        <v>-2436000000</v>
      </c>
      <c r="BL74" s="41">
        <v>-3580000000</v>
      </c>
      <c r="BM74" s="41">
        <v>-1999000000</v>
      </c>
      <c r="BN74" s="41">
        <v>-3448000000</v>
      </c>
      <c r="BO74" s="41">
        <v>-2436000000</v>
      </c>
      <c r="BP74" s="41">
        <v>-3580000000</v>
      </c>
      <c r="BQ74" s="41">
        <v>-1999000000</v>
      </c>
      <c r="BR74" s="41">
        <v>-3448000000</v>
      </c>
      <c r="BS74" s="41">
        <v>0</v>
      </c>
      <c r="BT74" s="41">
        <v>0</v>
      </c>
      <c r="BU74" s="41">
        <v>0</v>
      </c>
      <c r="BV74" s="41">
        <v>0</v>
      </c>
      <c r="BW74" s="41">
        <v>318000000</v>
      </c>
      <c r="BX74" s="41">
        <v>740000000</v>
      </c>
      <c r="BY74" s="41">
        <v>2009000000</v>
      </c>
      <c r="BZ74" s="41">
        <v>-2340000000</v>
      </c>
      <c r="CA74" s="41">
        <v>31822000000</v>
      </c>
      <c r="CB74" s="41">
        <v>31995000000</v>
      </c>
      <c r="CC74" s="41">
        <v>32344000000</v>
      </c>
      <c r="CD74" s="41">
        <v>33326000000</v>
      </c>
      <c r="CE74" s="41">
        <v>10926000000</v>
      </c>
      <c r="CF74" s="41">
        <v>10656000000</v>
      </c>
      <c r="CG74" s="41">
        <v>8064000000</v>
      </c>
      <c r="CH74" s="41">
        <v>7776000000</v>
      </c>
      <c r="CI74" s="41">
        <v>16190000000</v>
      </c>
      <c r="CJ74" s="41">
        <v>17225000000</v>
      </c>
      <c r="CK74" s="41">
        <v>15953000000</v>
      </c>
      <c r="CL74" s="41">
        <v>15321000000</v>
      </c>
      <c r="CM74" s="41">
        <v>2135000000</v>
      </c>
      <c r="CN74" s="41">
        <v>1351000000</v>
      </c>
      <c r="CO74" s="41">
        <v>1326000000</v>
      </c>
      <c r="CP74" s="41">
        <v>1166000000</v>
      </c>
      <c r="CQ74" s="41">
        <v>2571000000</v>
      </c>
      <c r="CR74" s="41">
        <v>2763000000</v>
      </c>
      <c r="CS74" s="41">
        <v>7001000000</v>
      </c>
      <c r="CT74" s="41">
        <v>9063000000</v>
      </c>
      <c r="CU74" s="38" t="s">
        <v>39</v>
      </c>
      <c r="CV74" s="38" t="s">
        <v>39</v>
      </c>
      <c r="CW74" s="38" t="s">
        <v>39</v>
      </c>
      <c r="CX74" s="38" t="s">
        <v>39</v>
      </c>
      <c r="CY74" s="38" t="s">
        <v>39</v>
      </c>
      <c r="CZ74" s="38" t="s">
        <v>39</v>
      </c>
      <c r="DA74" s="38" t="s">
        <v>39</v>
      </c>
      <c r="DB74" s="38" t="s">
        <v>39</v>
      </c>
      <c r="DC74" s="41">
        <v>47130000000</v>
      </c>
      <c r="DD74" s="41">
        <v>46903000000</v>
      </c>
      <c r="DE74" s="41">
        <v>48064000000</v>
      </c>
      <c r="DF74" s="41">
        <v>47685000000</v>
      </c>
      <c r="DG74" s="213"/>
      <c r="DH74" s="214">
        <f t="shared" si="46"/>
        <v>62784000000</v>
      </c>
      <c r="DI74" s="214">
        <f t="shared" si="47"/>
        <v>-50371000000</v>
      </c>
      <c r="DJ74" s="214">
        <f t="shared" si="48"/>
        <v>-9332000000</v>
      </c>
      <c r="DK74" s="214">
        <f t="shared" si="49"/>
        <v>-2436000000</v>
      </c>
      <c r="DL74" s="214">
        <f t="shared" si="50"/>
        <v>645000000</v>
      </c>
      <c r="DM74" s="215">
        <f t="shared" si="51"/>
        <v>1.0273318042813456E-2</v>
      </c>
      <c r="DN74" s="215">
        <f t="shared" si="52"/>
        <v>1.0379954617872833E-2</v>
      </c>
      <c r="DO74" s="216">
        <f t="shared" si="53"/>
        <v>-704000000</v>
      </c>
      <c r="DP74" s="214">
        <f t="shared" si="54"/>
        <v>10791000000</v>
      </c>
      <c r="DQ74" s="214" t="e">
        <f t="shared" si="55"/>
        <v>#VALUE!</v>
      </c>
      <c r="DR74" s="217"/>
      <c r="DS74" s="214">
        <f t="shared" si="56"/>
        <v>61456000000</v>
      </c>
      <c r="DT74" s="214">
        <f t="shared" si="57"/>
        <v>-47436000000</v>
      </c>
      <c r="DU74" s="214">
        <f t="shared" si="58"/>
        <v>-9569000000</v>
      </c>
      <c r="DV74" s="214">
        <f t="shared" si="59"/>
        <v>-3580000000</v>
      </c>
      <c r="DW74" s="214">
        <f t="shared" si="60"/>
        <v>871000000</v>
      </c>
      <c r="DX74" s="215">
        <f t="shared" si="61"/>
        <v>1.417274147357459E-2</v>
      </c>
      <c r="DY74" s="215">
        <f t="shared" si="62"/>
        <v>1.4376495832301725E-2</v>
      </c>
      <c r="DZ74" s="218">
        <f t="shared" si="63"/>
        <v>-711000000</v>
      </c>
      <c r="EA74" s="214">
        <f t="shared" si="64"/>
        <v>9360000000</v>
      </c>
      <c r="EB74" s="214" t="e">
        <f t="shared" si="65"/>
        <v>#VALUE!</v>
      </c>
      <c r="EC74" s="217"/>
      <c r="ED74" s="214">
        <f t="shared" si="66"/>
        <v>61543000000</v>
      </c>
      <c r="EE74" s="214">
        <f t="shared" si="67"/>
        <v>-48136000000</v>
      </c>
      <c r="EF74" s="214">
        <f t="shared" si="68"/>
        <v>-9679000000</v>
      </c>
      <c r="EG74" s="214">
        <f t="shared" si="69"/>
        <v>-1999000000</v>
      </c>
      <c r="EH74" s="214">
        <f t="shared" si="70"/>
        <v>1729000000</v>
      </c>
      <c r="EI74" s="215">
        <f t="shared" si="71"/>
        <v>2.809417805436849E-2</v>
      </c>
      <c r="EJ74" s="215">
        <f t="shared" si="72"/>
        <v>2.8906276122646873E-2</v>
      </c>
      <c r="EK74" s="218">
        <f t="shared" si="73"/>
        <v>-710000000</v>
      </c>
      <c r="EL74" s="214">
        <f t="shared" si="74"/>
        <v>7920000000</v>
      </c>
      <c r="EM74" s="214" t="e">
        <f t="shared" si="75"/>
        <v>#VALUE!</v>
      </c>
      <c r="EN74" s="217"/>
      <c r="EO74" s="219">
        <f t="shared" si="43"/>
        <v>61927666666.666664</v>
      </c>
      <c r="EP74" s="219">
        <f t="shared" si="43"/>
        <v>-48647666666.666664</v>
      </c>
      <c r="EQ74" s="219">
        <f t="shared" si="43"/>
        <v>-9526666666.666666</v>
      </c>
      <c r="ER74" s="219">
        <f t="shared" si="43"/>
        <v>-2671666666.6666665</v>
      </c>
      <c r="ES74" s="219">
        <f t="shared" si="76"/>
        <v>1081666666.6666675</v>
      </c>
      <c r="ET74" s="220">
        <f t="shared" si="77"/>
        <v>1.7466614275794892E-2</v>
      </c>
      <c r="EU74" s="221">
        <f t="shared" si="78"/>
        <v>1.7777120380413958E-2</v>
      </c>
      <c r="EV74" s="219">
        <f t="shared" si="79"/>
        <v>708333333.33333337</v>
      </c>
      <c r="EW74" s="219">
        <f t="shared" si="80"/>
        <v>9357000000</v>
      </c>
      <c r="EX74" s="219" t="e">
        <f t="shared" si="80"/>
        <v>#VALUE!</v>
      </c>
      <c r="EY74" s="208"/>
      <c r="EZ74" s="222" t="str">
        <f t="shared" si="81"/>
        <v>完整</v>
      </c>
      <c r="FA74" s="222" t="str">
        <f t="shared" si="82"/>
        <v>完整</v>
      </c>
      <c r="FB74" s="222" t="str">
        <f t="shared" si="83"/>
        <v>完整</v>
      </c>
      <c r="FC74" s="222" t="str">
        <f t="shared" si="84"/>
        <v>选择</v>
      </c>
      <c r="FD74" s="222" t="str">
        <f t="shared" si="85"/>
        <v>选择</v>
      </c>
      <c r="FE74" s="208"/>
      <c r="FF74" s="208"/>
      <c r="FG74" s="208"/>
      <c r="FH74" s="208"/>
      <c r="FI74" s="208"/>
      <c r="FJ74" s="208"/>
      <c r="FK74" s="208"/>
      <c r="FL74" s="208"/>
      <c r="FM74" s="208"/>
      <c r="FN74" s="208"/>
      <c r="FO74" s="208"/>
      <c r="FP74" s="208"/>
      <c r="FQ74" s="208"/>
      <c r="FR74" s="208"/>
      <c r="FS74" s="208"/>
      <c r="FT74" s="208"/>
      <c r="FU74" s="208"/>
      <c r="FV74" s="208"/>
      <c r="FW74" s="208"/>
      <c r="FX74" s="208"/>
      <c r="FY74" s="208"/>
      <c r="FZ74" s="208"/>
      <c r="GA74" s="208"/>
      <c r="GB74" s="208"/>
      <c r="GC74" s="208"/>
      <c r="GD74" s="208"/>
      <c r="GE74" s="208"/>
      <c r="GF74" s="208"/>
      <c r="GG74" s="208"/>
      <c r="GH74" s="208"/>
      <c r="GI74" s="208"/>
      <c r="GJ74" s="208"/>
      <c r="GK74" s="208"/>
      <c r="GL74" s="208"/>
      <c r="GM74" s="208"/>
      <c r="GN74" s="208"/>
      <c r="GO74" s="208"/>
      <c r="GP74" s="208"/>
      <c r="GQ74" s="208"/>
      <c r="GR74" s="208"/>
      <c r="GS74" s="208"/>
      <c r="GT74" s="208"/>
      <c r="GU74" s="208"/>
      <c r="GV74" s="208"/>
      <c r="GW74" s="208"/>
      <c r="GX74" s="208"/>
      <c r="GY74" s="208"/>
      <c r="GZ74" s="208"/>
      <c r="HA74" s="208"/>
      <c r="HB74" s="208"/>
      <c r="HC74" s="208"/>
      <c r="HD74" s="208"/>
      <c r="HE74" s="208"/>
      <c r="HF74" s="208"/>
      <c r="HG74" s="208"/>
      <c r="HH74" s="208"/>
      <c r="HI74" s="208"/>
      <c r="HJ74" s="208"/>
      <c r="HK74" s="231"/>
    </row>
    <row r="75" spans="1:219" s="7" customFormat="1" ht="12.4" customHeight="1" x14ac:dyDescent="0.2">
      <c r="A75" s="226" t="s">
        <v>919</v>
      </c>
      <c r="B75" s="227" t="str">
        <f t="shared" si="44"/>
        <v>NANJING KANGNI MECHANICAL AND ELECTRICAL CO.,LTD</v>
      </c>
      <c r="C75" s="228" t="s">
        <v>35</v>
      </c>
      <c r="D75" s="237" t="s">
        <v>31</v>
      </c>
      <c r="E75" s="248"/>
      <c r="F75" s="224"/>
      <c r="G75" s="231"/>
      <c r="H75" s="232" t="str">
        <f t="shared" si="45"/>
        <v/>
      </c>
      <c r="I75" s="228" t="s">
        <v>405</v>
      </c>
      <c r="J75" s="228" t="str">
        <f>VLOOKUP(Z75,[1]AP2022!FF:FI,2,0)</f>
        <v>exclude</v>
      </c>
      <c r="K75" s="228" t="str">
        <f>VLOOKUP(Z75,[1]AP2022!FF:FI,4,0)</f>
        <v>ok, loss</v>
      </c>
      <c r="L75" s="233"/>
      <c r="M75" s="38" t="s">
        <v>920</v>
      </c>
      <c r="N75" s="38" t="s">
        <v>921</v>
      </c>
      <c r="O75" s="38" t="s">
        <v>51</v>
      </c>
      <c r="P75" s="38" t="s">
        <v>922</v>
      </c>
      <c r="Q75" s="37"/>
      <c r="R75" s="38" t="s">
        <v>48</v>
      </c>
      <c r="S75" s="38" t="s">
        <v>923</v>
      </c>
      <c r="T75" s="38" t="s">
        <v>38</v>
      </c>
      <c r="U75" s="38" t="s">
        <v>182</v>
      </c>
      <c r="V75" s="38" t="s">
        <v>924</v>
      </c>
      <c r="W75" s="38" t="s">
        <v>925</v>
      </c>
      <c r="X75" s="37"/>
      <c r="Y75" s="37"/>
      <c r="Z75" s="38" t="s">
        <v>926</v>
      </c>
      <c r="AA75" s="41">
        <v>3310917000</v>
      </c>
      <c r="AB75" s="41">
        <v>3541159000</v>
      </c>
      <c r="AC75" s="41">
        <v>3353088000</v>
      </c>
      <c r="AD75" s="41">
        <v>3423885000</v>
      </c>
      <c r="AE75" s="41">
        <v>2242069000</v>
      </c>
      <c r="AF75" s="41">
        <v>2652701000</v>
      </c>
      <c r="AG75" s="41">
        <v>2805034000</v>
      </c>
      <c r="AH75" s="41">
        <v>2717281000</v>
      </c>
      <c r="AI75" s="41">
        <v>-27761000</v>
      </c>
      <c r="AJ75" s="41">
        <v>-28825000</v>
      </c>
      <c r="AK75" s="41">
        <v>-29097000</v>
      </c>
      <c r="AL75" s="41">
        <v>-25306000</v>
      </c>
      <c r="AM75" s="41">
        <v>2214308000</v>
      </c>
      <c r="AN75" s="41">
        <v>2623876000</v>
      </c>
      <c r="AO75" s="41">
        <v>2775937000</v>
      </c>
      <c r="AP75" s="41">
        <v>2691975000</v>
      </c>
      <c r="AQ75" s="41">
        <v>1096609000</v>
      </c>
      <c r="AR75" s="41">
        <v>917283000</v>
      </c>
      <c r="AS75" s="41">
        <v>577151000</v>
      </c>
      <c r="AT75" s="41">
        <v>731910000</v>
      </c>
      <c r="AU75" s="41">
        <v>-1332044000</v>
      </c>
      <c r="AV75" s="41">
        <v>-1485689000</v>
      </c>
      <c r="AW75" s="41">
        <v>-1602416000</v>
      </c>
      <c r="AX75" s="41">
        <v>-1596643000</v>
      </c>
      <c r="AY75" s="38" t="s">
        <v>39</v>
      </c>
      <c r="AZ75" s="38" t="s">
        <v>39</v>
      </c>
      <c r="BA75" s="38" t="s">
        <v>39</v>
      </c>
      <c r="BB75" s="38" t="s">
        <v>39</v>
      </c>
      <c r="BC75" s="41">
        <v>-1576454000</v>
      </c>
      <c r="BD75" s="41">
        <v>-1501231000</v>
      </c>
      <c r="BE75" s="41">
        <v>-1202829000</v>
      </c>
      <c r="BF75" s="41">
        <v>-1280087000</v>
      </c>
      <c r="BG75" s="41">
        <v>402419000</v>
      </c>
      <c r="BH75" s="41">
        <v>554239000</v>
      </c>
      <c r="BI75" s="41">
        <v>547843000</v>
      </c>
      <c r="BJ75" s="41">
        <v>547155000</v>
      </c>
      <c r="BK75" s="41">
        <v>-77975000</v>
      </c>
      <c r="BL75" s="41">
        <v>-79455000</v>
      </c>
      <c r="BM75" s="41">
        <v>-72973000</v>
      </c>
      <c r="BN75" s="41">
        <v>-89784000</v>
      </c>
      <c r="BO75" s="41">
        <v>-65032000</v>
      </c>
      <c r="BP75" s="41">
        <v>-67350000</v>
      </c>
      <c r="BQ75" s="41">
        <v>-62108000</v>
      </c>
      <c r="BR75" s="41">
        <v>-78608000</v>
      </c>
      <c r="BS75" s="41">
        <v>-12943000</v>
      </c>
      <c r="BT75" s="41">
        <v>-12105000</v>
      </c>
      <c r="BU75" s="41">
        <v>-10865000</v>
      </c>
      <c r="BV75" s="41">
        <v>-11176000</v>
      </c>
      <c r="BW75" s="41">
        <v>268503000</v>
      </c>
      <c r="BX75" s="41">
        <v>370397000</v>
      </c>
      <c r="BY75" s="41">
        <v>426510000</v>
      </c>
      <c r="BZ75" s="41">
        <v>650360000</v>
      </c>
      <c r="CA75" s="41">
        <v>5379509000</v>
      </c>
      <c r="CB75" s="41">
        <v>5190040000</v>
      </c>
      <c r="CC75" s="41">
        <v>4786057000</v>
      </c>
      <c r="CD75" s="41">
        <v>4056267000</v>
      </c>
      <c r="CE75" s="41">
        <v>583621000</v>
      </c>
      <c r="CF75" s="41">
        <v>562709000</v>
      </c>
      <c r="CG75" s="41">
        <v>641475000</v>
      </c>
      <c r="CH75" s="41">
        <v>843213000</v>
      </c>
      <c r="CI75" s="41">
        <v>1606862000</v>
      </c>
      <c r="CJ75" s="41">
        <v>1491539000</v>
      </c>
      <c r="CK75" s="41">
        <v>1266248000</v>
      </c>
      <c r="CL75" s="41">
        <v>1096248000</v>
      </c>
      <c r="CM75" s="41">
        <v>1065236000</v>
      </c>
      <c r="CN75" s="41">
        <v>729681000</v>
      </c>
      <c r="CO75" s="41">
        <v>766137000</v>
      </c>
      <c r="CP75" s="41">
        <v>783411000</v>
      </c>
      <c r="CQ75" s="41">
        <v>2099644000</v>
      </c>
      <c r="CR75" s="41">
        <v>2377125000</v>
      </c>
      <c r="CS75" s="41">
        <v>2088105000</v>
      </c>
      <c r="CT75" s="41">
        <v>1307116000</v>
      </c>
      <c r="CU75" s="41">
        <v>945576000</v>
      </c>
      <c r="CV75" s="41">
        <v>1080764000</v>
      </c>
      <c r="CW75" s="41">
        <v>592933000</v>
      </c>
      <c r="CX75" s="41">
        <v>303746000</v>
      </c>
      <c r="CY75" s="41">
        <v>111682000</v>
      </c>
      <c r="CZ75" s="41">
        <v>99518000</v>
      </c>
      <c r="DA75" s="41">
        <v>94880000</v>
      </c>
      <c r="DB75" s="41">
        <v>126643000</v>
      </c>
      <c r="DC75" s="41">
        <v>5991942000</v>
      </c>
      <c r="DD75" s="41">
        <v>5837242000</v>
      </c>
      <c r="DE75" s="41">
        <v>5414466000</v>
      </c>
      <c r="DF75" s="41">
        <v>4691802000</v>
      </c>
      <c r="DG75" s="213"/>
      <c r="DH75" s="214">
        <f t="shared" si="46"/>
        <v>2214308000</v>
      </c>
      <c r="DI75" s="214">
        <f t="shared" si="47"/>
        <v>-1332044000</v>
      </c>
      <c r="DJ75" s="214">
        <f t="shared" si="48"/>
        <v>-1576454000</v>
      </c>
      <c r="DK75" s="214">
        <f t="shared" si="49"/>
        <v>-77975000</v>
      </c>
      <c r="DL75" s="214">
        <f t="shared" si="50"/>
        <v>-772165000</v>
      </c>
      <c r="DM75" s="215">
        <f t="shared" si="51"/>
        <v>-0.34871616775985997</v>
      </c>
      <c r="DN75" s="215">
        <f t="shared" si="52"/>
        <v>-0.25855415401378146</v>
      </c>
      <c r="DO75" s="216" t="str">
        <f t="shared" si="53"/>
        <v>n.a.</v>
      </c>
      <c r="DP75" s="214">
        <f t="shared" si="54"/>
        <v>573165000</v>
      </c>
      <c r="DQ75" s="214">
        <f t="shared" si="55"/>
        <v>105600000</v>
      </c>
      <c r="DR75" s="217"/>
      <c r="DS75" s="214">
        <f t="shared" si="56"/>
        <v>2623876000</v>
      </c>
      <c r="DT75" s="214">
        <f t="shared" si="57"/>
        <v>-1485689000</v>
      </c>
      <c r="DU75" s="214">
        <f t="shared" si="58"/>
        <v>-1501231000</v>
      </c>
      <c r="DV75" s="214">
        <f t="shared" si="59"/>
        <v>-79455000</v>
      </c>
      <c r="DW75" s="214">
        <f t="shared" si="60"/>
        <v>-442499000</v>
      </c>
      <c r="DX75" s="215">
        <f t="shared" si="61"/>
        <v>-0.16864325905644931</v>
      </c>
      <c r="DY75" s="215">
        <f t="shared" si="62"/>
        <v>-0.14430687701275938</v>
      </c>
      <c r="DZ75" s="218" t="str">
        <f t="shared" si="63"/>
        <v>n.a.</v>
      </c>
      <c r="EA75" s="214">
        <f t="shared" si="64"/>
        <v>602092000</v>
      </c>
      <c r="EB75" s="214">
        <f t="shared" si="65"/>
        <v>97199000</v>
      </c>
      <c r="EC75" s="217"/>
      <c r="ED75" s="214">
        <f t="shared" si="66"/>
        <v>2775937000</v>
      </c>
      <c r="EE75" s="214">
        <f t="shared" si="67"/>
        <v>-1602416000</v>
      </c>
      <c r="EF75" s="214">
        <f t="shared" si="68"/>
        <v>-1202829000</v>
      </c>
      <c r="EG75" s="214">
        <f t="shared" si="69"/>
        <v>-72973000</v>
      </c>
      <c r="EH75" s="214">
        <f t="shared" si="70"/>
        <v>-102281000</v>
      </c>
      <c r="EI75" s="215">
        <f t="shared" si="71"/>
        <v>-3.684557682685162E-2</v>
      </c>
      <c r="EJ75" s="215">
        <f t="shared" si="72"/>
        <v>-3.55362241498038E-2</v>
      </c>
      <c r="EK75" s="218" t="str">
        <f t="shared" si="73"/>
        <v>n.a.</v>
      </c>
      <c r="EL75" s="214">
        <f t="shared" si="74"/>
        <v>742344000</v>
      </c>
      <c r="EM75" s="214">
        <f t="shared" si="75"/>
        <v>110761500</v>
      </c>
      <c r="EN75" s="217"/>
      <c r="EO75" s="219">
        <f t="shared" si="43"/>
        <v>2538040333.3333335</v>
      </c>
      <c r="EP75" s="219">
        <f t="shared" si="43"/>
        <v>-1473383000</v>
      </c>
      <c r="EQ75" s="219">
        <f t="shared" si="43"/>
        <v>-1426838000</v>
      </c>
      <c r="ER75" s="219">
        <f t="shared" si="43"/>
        <v>-76801000</v>
      </c>
      <c r="ES75" s="219">
        <f t="shared" si="76"/>
        <v>-438981666.66666651</v>
      </c>
      <c r="ET75" s="220">
        <f t="shared" si="77"/>
        <v>-0.17296087099219981</v>
      </c>
      <c r="EU75" s="221">
        <f t="shared" si="78"/>
        <v>-0.14745664179393586</v>
      </c>
      <c r="EV75" s="219" t="e">
        <f t="shared" si="79"/>
        <v>#VALUE!</v>
      </c>
      <c r="EW75" s="219">
        <f t="shared" si="80"/>
        <v>639200333.33333337</v>
      </c>
      <c r="EX75" s="219">
        <f t="shared" si="80"/>
        <v>104520166.66666667</v>
      </c>
      <c r="EY75" s="208"/>
      <c r="EZ75" s="222" t="str">
        <f t="shared" si="81"/>
        <v>完整</v>
      </c>
      <c r="FA75" s="222" t="str">
        <f t="shared" si="82"/>
        <v>完整</v>
      </c>
      <c r="FB75" s="222" t="str">
        <f t="shared" si="83"/>
        <v>完整</v>
      </c>
      <c r="FC75" s="222" t="str">
        <f t="shared" si="84"/>
        <v>选择</v>
      </c>
      <c r="FD75" s="222" t="str">
        <f t="shared" si="85"/>
        <v>删除</v>
      </c>
      <c r="FE75" s="231"/>
      <c r="FF75" s="231"/>
      <c r="FG75" s="231"/>
      <c r="FH75" s="231"/>
      <c r="FI75" s="231"/>
      <c r="FJ75" s="231"/>
      <c r="FK75" s="231"/>
      <c r="FL75" s="231"/>
      <c r="FM75" s="231"/>
      <c r="FN75" s="231"/>
      <c r="FO75" s="231"/>
      <c r="FP75" s="231"/>
      <c r="FQ75" s="231"/>
      <c r="FR75" s="231"/>
      <c r="FS75" s="231"/>
      <c r="FT75" s="231"/>
      <c r="FU75" s="231"/>
      <c r="FV75" s="231"/>
      <c r="FW75" s="231"/>
      <c r="FX75" s="231"/>
      <c r="FY75" s="231"/>
      <c r="FZ75" s="231"/>
      <c r="GA75" s="231"/>
      <c r="GB75" s="231"/>
      <c r="GC75" s="231"/>
      <c r="GD75" s="231"/>
      <c r="GE75" s="231"/>
      <c r="GF75" s="231"/>
      <c r="GG75" s="231"/>
      <c r="GH75" s="231"/>
      <c r="GI75" s="231"/>
      <c r="GJ75" s="231"/>
      <c r="GK75" s="231"/>
      <c r="GL75" s="231"/>
      <c r="GM75" s="231"/>
      <c r="GN75" s="231"/>
      <c r="GO75" s="231"/>
      <c r="GP75" s="231"/>
      <c r="GQ75" s="231"/>
      <c r="GR75" s="231"/>
      <c r="GS75" s="231"/>
      <c r="GT75" s="231"/>
      <c r="GU75" s="231"/>
      <c r="GV75" s="231"/>
      <c r="GW75" s="231"/>
      <c r="GX75" s="231"/>
      <c r="GY75" s="231"/>
      <c r="GZ75" s="231"/>
      <c r="HA75" s="231"/>
      <c r="HB75" s="231"/>
      <c r="HC75" s="231"/>
      <c r="HD75" s="231"/>
      <c r="HE75" s="231"/>
      <c r="HF75" s="231"/>
      <c r="HG75" s="231"/>
      <c r="HH75" s="231"/>
      <c r="HI75" s="231"/>
      <c r="HJ75" s="231"/>
      <c r="HK75" s="231"/>
    </row>
    <row r="76" spans="1:219" ht="12.4" customHeight="1" x14ac:dyDescent="0.2">
      <c r="A76" s="204" t="s">
        <v>927</v>
      </c>
      <c r="B76" s="243" t="str">
        <f t="shared" si="44"/>
        <v>TIANJIN GUOAN MENGGULI NEW MATERIALS SCIENCE &amp; TECHNOLOGY CO., LTD.</v>
      </c>
      <c r="C76" s="206" t="s">
        <v>35</v>
      </c>
      <c r="D76" s="206" t="s">
        <v>34</v>
      </c>
      <c r="E76" s="247" t="s">
        <v>928</v>
      </c>
      <c r="F76" s="224"/>
      <c r="G76" s="239"/>
      <c r="H76" s="209" t="str">
        <f t="shared" si="45"/>
        <v/>
      </c>
      <c r="I76" s="235" t="s">
        <v>929</v>
      </c>
      <c r="J76" s="206" t="e">
        <f>VLOOKUP(Z76,[1]AP2022!FF:FI,2,0)</f>
        <v>#N/A</v>
      </c>
      <c r="K76" s="206" t="e">
        <f>VLOOKUP(Z76,[1]AP2022!FF:FI,4,0)</f>
        <v>#N/A</v>
      </c>
      <c r="L76" s="210"/>
      <c r="M76" s="211" t="s">
        <v>114</v>
      </c>
      <c r="N76" s="211" t="s">
        <v>930</v>
      </c>
      <c r="O76" s="211" t="s">
        <v>46</v>
      </c>
      <c r="P76" s="240" t="s">
        <v>931</v>
      </c>
      <c r="Q76" s="225"/>
      <c r="R76" s="38" t="s">
        <v>48</v>
      </c>
      <c r="S76" s="211" t="s">
        <v>932</v>
      </c>
      <c r="T76" s="211" t="s">
        <v>71</v>
      </c>
      <c r="U76" s="38" t="s">
        <v>178</v>
      </c>
      <c r="V76" s="38" t="s">
        <v>933</v>
      </c>
      <c r="W76" s="38" t="s">
        <v>934</v>
      </c>
      <c r="X76" s="37"/>
      <c r="Y76" s="37"/>
      <c r="Z76" s="38" t="s">
        <v>935</v>
      </c>
      <c r="AA76" s="41">
        <v>3258569000</v>
      </c>
      <c r="AB76" s="41">
        <v>2840625000</v>
      </c>
      <c r="AC76" s="41">
        <v>1667551000</v>
      </c>
      <c r="AD76" s="38" t="s">
        <v>39</v>
      </c>
      <c r="AE76" s="41">
        <v>3100722000</v>
      </c>
      <c r="AF76" s="41">
        <v>2786452000</v>
      </c>
      <c r="AG76" s="41">
        <v>1621654000</v>
      </c>
      <c r="AH76" s="38" t="s">
        <v>39</v>
      </c>
      <c r="AI76" s="41">
        <v>-8690000</v>
      </c>
      <c r="AJ76" s="41">
        <v>-5839000</v>
      </c>
      <c r="AK76" s="41">
        <v>-4310000</v>
      </c>
      <c r="AL76" s="38" t="s">
        <v>39</v>
      </c>
      <c r="AM76" s="41">
        <v>3092032000</v>
      </c>
      <c r="AN76" s="41">
        <v>2780613000</v>
      </c>
      <c r="AO76" s="41">
        <v>1617344000</v>
      </c>
      <c r="AP76" s="38" t="s">
        <v>39</v>
      </c>
      <c r="AQ76" s="41">
        <v>166537000</v>
      </c>
      <c r="AR76" s="41">
        <v>60012000</v>
      </c>
      <c r="AS76" s="41">
        <v>50207000</v>
      </c>
      <c r="AT76" s="38" t="s">
        <v>39</v>
      </c>
      <c r="AU76" s="41">
        <v>-2895084000</v>
      </c>
      <c r="AV76" s="41">
        <v>-2523690000</v>
      </c>
      <c r="AW76" s="41">
        <v>-1468265000</v>
      </c>
      <c r="AX76" s="38" t="s">
        <v>39</v>
      </c>
      <c r="AY76" s="38" t="s">
        <v>39</v>
      </c>
      <c r="AZ76" s="38" t="s">
        <v>39</v>
      </c>
      <c r="BA76" s="38" t="s">
        <v>39</v>
      </c>
      <c r="BB76" s="38" t="s">
        <v>39</v>
      </c>
      <c r="BC76" s="41">
        <v>-223337000</v>
      </c>
      <c r="BD76" s="41">
        <v>-156732000</v>
      </c>
      <c r="BE76" s="41">
        <v>-109971000</v>
      </c>
      <c r="BF76" s="38" t="s">
        <v>39</v>
      </c>
      <c r="BG76" s="41">
        <v>140148000</v>
      </c>
      <c r="BH76" s="41">
        <v>160203000</v>
      </c>
      <c r="BI76" s="41">
        <v>89315000</v>
      </c>
      <c r="BJ76" s="38" t="s">
        <v>39</v>
      </c>
      <c r="BK76" s="41">
        <v>0</v>
      </c>
      <c r="BL76" s="41">
        <v>0</v>
      </c>
      <c r="BM76" s="41">
        <v>0</v>
      </c>
      <c r="BN76" s="38" t="s">
        <v>39</v>
      </c>
      <c r="BO76" s="41">
        <v>0</v>
      </c>
      <c r="BP76" s="41">
        <v>0</v>
      </c>
      <c r="BQ76" s="41">
        <v>0</v>
      </c>
      <c r="BR76" s="38" t="s">
        <v>39</v>
      </c>
      <c r="BS76" s="41">
        <v>0</v>
      </c>
      <c r="BT76" s="41">
        <v>0</v>
      </c>
      <c r="BU76" s="41">
        <v>0</v>
      </c>
      <c r="BV76" s="38" t="s">
        <v>39</v>
      </c>
      <c r="BW76" s="41">
        <v>92329000</v>
      </c>
      <c r="BX76" s="41">
        <v>104531000</v>
      </c>
      <c r="BY76" s="41">
        <v>79955000</v>
      </c>
      <c r="BZ76" s="38" t="s">
        <v>39</v>
      </c>
      <c r="CA76" s="41">
        <v>2712070000</v>
      </c>
      <c r="CB76" s="41">
        <v>2826146000</v>
      </c>
      <c r="CC76" s="41">
        <v>1642710000</v>
      </c>
      <c r="CD76" s="38" t="s">
        <v>39</v>
      </c>
      <c r="CE76" s="41">
        <v>554564000</v>
      </c>
      <c r="CF76" s="41">
        <v>644438000</v>
      </c>
      <c r="CG76" s="41">
        <v>248557000</v>
      </c>
      <c r="CH76" s="38" t="s">
        <v>39</v>
      </c>
      <c r="CI76" s="41">
        <v>1298655000</v>
      </c>
      <c r="CJ76" s="41">
        <v>1204719000</v>
      </c>
      <c r="CK76" s="41">
        <v>904147000</v>
      </c>
      <c r="CL76" s="38" t="s">
        <v>39</v>
      </c>
      <c r="CM76" s="41">
        <v>515543000</v>
      </c>
      <c r="CN76" s="41">
        <v>647470000</v>
      </c>
      <c r="CO76" s="41">
        <v>303572000</v>
      </c>
      <c r="CP76" s="38" t="s">
        <v>39</v>
      </c>
      <c r="CQ76" s="41">
        <v>326459000</v>
      </c>
      <c r="CR76" s="41">
        <v>304948000</v>
      </c>
      <c r="CS76" s="41">
        <v>182252000</v>
      </c>
      <c r="CT76" s="38" t="s">
        <v>39</v>
      </c>
      <c r="CU76" s="41">
        <v>258505000</v>
      </c>
      <c r="CV76" s="41">
        <v>291921000</v>
      </c>
      <c r="CW76" s="41">
        <v>136497000</v>
      </c>
      <c r="CX76" s="38" t="s">
        <v>39</v>
      </c>
      <c r="CY76" s="41">
        <v>19773000</v>
      </c>
      <c r="CZ76" s="41">
        <v>153338000</v>
      </c>
      <c r="DA76" s="41">
        <v>337663000</v>
      </c>
      <c r="DB76" s="38" t="s">
        <v>39</v>
      </c>
      <c r="DC76" s="41">
        <v>4059656000</v>
      </c>
      <c r="DD76" s="41">
        <v>4016105000</v>
      </c>
      <c r="DE76" s="41">
        <v>2663178000</v>
      </c>
      <c r="DF76" s="38" t="s">
        <v>39</v>
      </c>
      <c r="DG76" s="213"/>
      <c r="DH76" s="214">
        <f t="shared" si="46"/>
        <v>3092032000</v>
      </c>
      <c r="DI76" s="214">
        <f t="shared" si="47"/>
        <v>-2895084000</v>
      </c>
      <c r="DJ76" s="214">
        <f t="shared" si="48"/>
        <v>-223337000</v>
      </c>
      <c r="DK76" s="214">
        <f t="shared" si="49"/>
        <v>0</v>
      </c>
      <c r="DL76" s="214">
        <f t="shared" si="50"/>
        <v>-26389000</v>
      </c>
      <c r="DM76" s="215">
        <f t="shared" si="51"/>
        <v>-8.534517107196821E-3</v>
      </c>
      <c r="DN76" s="215">
        <f t="shared" si="52"/>
        <v>-8.4622955014733419E-3</v>
      </c>
      <c r="DO76" s="216" t="str">
        <f t="shared" si="53"/>
        <v>n.a.</v>
      </c>
      <c r="DP76" s="214">
        <f t="shared" si="54"/>
        <v>599501000</v>
      </c>
      <c r="DQ76" s="214">
        <f t="shared" si="55"/>
        <v>86555500</v>
      </c>
      <c r="DR76" s="217"/>
      <c r="DS76" s="214">
        <f t="shared" si="56"/>
        <v>2780613000</v>
      </c>
      <c r="DT76" s="214">
        <f t="shared" si="57"/>
        <v>-2523690000</v>
      </c>
      <c r="DU76" s="214">
        <f t="shared" si="58"/>
        <v>-156732000</v>
      </c>
      <c r="DV76" s="214">
        <f t="shared" si="59"/>
        <v>0</v>
      </c>
      <c r="DW76" s="214">
        <f t="shared" si="60"/>
        <v>100191000</v>
      </c>
      <c r="DX76" s="215">
        <f t="shared" si="61"/>
        <v>3.6031982875718412E-2</v>
      </c>
      <c r="DY76" s="215">
        <f t="shared" si="62"/>
        <v>3.7378815723792744E-2</v>
      </c>
      <c r="DZ76" s="218" t="str">
        <f t="shared" si="63"/>
        <v>n.a.</v>
      </c>
      <c r="EA76" s="214">
        <f t="shared" si="64"/>
        <v>446497500</v>
      </c>
      <c r="EB76" s="214">
        <f t="shared" si="65"/>
        <v>245500500</v>
      </c>
      <c r="EC76" s="217"/>
      <c r="ED76" s="214">
        <f t="shared" si="66"/>
        <v>1617344000</v>
      </c>
      <c r="EE76" s="214">
        <f t="shared" si="67"/>
        <v>-1468265000</v>
      </c>
      <c r="EF76" s="214">
        <f t="shared" si="68"/>
        <v>-109971000</v>
      </c>
      <c r="EG76" s="214">
        <f t="shared" si="69"/>
        <v>0</v>
      </c>
      <c r="EH76" s="214">
        <f t="shared" si="70"/>
        <v>39108000</v>
      </c>
      <c r="EI76" s="215">
        <f t="shared" si="71"/>
        <v>2.4180384630604249E-2</v>
      </c>
      <c r="EJ76" s="215">
        <f t="shared" si="72"/>
        <v>2.4779564019576285E-2</v>
      </c>
      <c r="EK76" s="218" t="str">
        <f t="shared" si="73"/>
        <v>n.a.</v>
      </c>
      <c r="EL76" s="214" t="e">
        <f t="shared" si="74"/>
        <v>#VALUE!</v>
      </c>
      <c r="EM76" s="214" t="e">
        <f t="shared" si="75"/>
        <v>#VALUE!</v>
      </c>
      <c r="EN76" s="217"/>
      <c r="EO76" s="219">
        <f t="shared" si="43"/>
        <v>2496663000</v>
      </c>
      <c r="EP76" s="219">
        <f t="shared" si="43"/>
        <v>-2295679666.6666665</v>
      </c>
      <c r="EQ76" s="219">
        <f t="shared" si="43"/>
        <v>-163346666.66666666</v>
      </c>
      <c r="ER76" s="219">
        <f t="shared" si="43"/>
        <v>0</v>
      </c>
      <c r="ES76" s="219">
        <f t="shared" si="76"/>
        <v>37636666.666666836</v>
      </c>
      <c r="ET76" s="220">
        <f t="shared" si="77"/>
        <v>1.5074788494348991E-2</v>
      </c>
      <c r="EU76" s="221">
        <f t="shared" si="78"/>
        <v>1.5305515909481317E-2</v>
      </c>
      <c r="EV76" s="219" t="e">
        <f t="shared" si="79"/>
        <v>#VALUE!</v>
      </c>
      <c r="EW76" s="219" t="e">
        <f t="shared" si="80"/>
        <v>#VALUE!</v>
      </c>
      <c r="EX76" s="219" t="e">
        <f t="shared" si="80"/>
        <v>#VALUE!</v>
      </c>
      <c r="EY76" s="208"/>
      <c r="EZ76" s="222" t="str">
        <f t="shared" si="81"/>
        <v>完整</v>
      </c>
      <c r="FA76" s="222" t="str">
        <f t="shared" si="82"/>
        <v>完整</v>
      </c>
      <c r="FB76" s="222" t="str">
        <f t="shared" si="83"/>
        <v>完整</v>
      </c>
      <c r="FC76" s="222" t="str">
        <f t="shared" si="84"/>
        <v>选择</v>
      </c>
      <c r="FD76" s="222" t="str">
        <f t="shared" si="85"/>
        <v>选择</v>
      </c>
      <c r="FE76" s="208"/>
      <c r="FF76" s="208"/>
      <c r="FG76" s="208"/>
      <c r="FH76" s="208"/>
      <c r="FI76" s="208"/>
      <c r="FJ76" s="208"/>
      <c r="FK76" s="208"/>
      <c r="FL76" s="208"/>
      <c r="FM76" s="208"/>
      <c r="FN76" s="208"/>
      <c r="FO76" s="208"/>
      <c r="FP76" s="208"/>
      <c r="FQ76" s="208"/>
      <c r="FR76" s="208"/>
      <c r="FS76" s="208"/>
      <c r="FT76" s="208"/>
      <c r="FU76" s="208"/>
      <c r="FV76" s="208"/>
      <c r="FW76" s="208"/>
      <c r="FX76" s="208"/>
      <c r="FY76" s="208"/>
      <c r="FZ76" s="208"/>
      <c r="GA76" s="208"/>
      <c r="GB76" s="208"/>
      <c r="GC76" s="208"/>
      <c r="GD76" s="208"/>
      <c r="GE76" s="208"/>
      <c r="GF76" s="208"/>
      <c r="GG76" s="208"/>
      <c r="GH76" s="208"/>
      <c r="GI76" s="208"/>
      <c r="GJ76" s="208"/>
      <c r="GK76" s="208"/>
      <c r="GL76" s="208"/>
      <c r="GM76" s="208"/>
      <c r="GN76" s="208"/>
      <c r="GO76" s="208"/>
      <c r="GP76" s="208"/>
      <c r="GQ76" s="208"/>
      <c r="GR76" s="208"/>
      <c r="GS76" s="208"/>
      <c r="GT76" s="208"/>
      <c r="GU76" s="208"/>
      <c r="GV76" s="208"/>
      <c r="GW76" s="208"/>
      <c r="GX76" s="208"/>
      <c r="GY76" s="208"/>
      <c r="GZ76" s="208"/>
      <c r="HA76" s="208"/>
      <c r="HB76" s="208"/>
      <c r="HC76" s="208"/>
      <c r="HD76" s="208"/>
      <c r="HE76" s="208"/>
      <c r="HF76" s="208"/>
      <c r="HG76" s="208"/>
      <c r="HH76" s="208"/>
      <c r="HI76" s="208"/>
      <c r="HJ76" s="208"/>
      <c r="HK76" s="208"/>
    </row>
    <row r="77" spans="1:219" ht="12.4" customHeight="1" x14ac:dyDescent="0.2">
      <c r="A77" s="204" t="s">
        <v>936</v>
      </c>
      <c r="B77" s="205" t="str">
        <f t="shared" si="44"/>
        <v>GUANGDONG MINGYANG ELECTRIC CO.,LTD.</v>
      </c>
      <c r="C77" s="206" t="s">
        <v>35</v>
      </c>
      <c r="D77" s="206" t="s">
        <v>33</v>
      </c>
      <c r="E77" s="247"/>
      <c r="F77" s="224"/>
      <c r="G77" s="208"/>
      <c r="H77" s="209" t="str">
        <f t="shared" si="45"/>
        <v/>
      </c>
      <c r="I77" s="206" t="s">
        <v>937</v>
      </c>
      <c r="J77" s="206" t="e">
        <f>VLOOKUP(Z77,[1]AP2022!FF:FI,2,0)</f>
        <v>#N/A</v>
      </c>
      <c r="K77" s="206" t="e">
        <f>VLOOKUP(Z77,[1]AP2022!FF:FI,4,0)</f>
        <v>#N/A</v>
      </c>
      <c r="L77" s="210"/>
      <c r="M77" s="211" t="s">
        <v>938</v>
      </c>
      <c r="N77" s="211" t="s">
        <v>939</v>
      </c>
      <c r="O77" s="211" t="s">
        <v>56</v>
      </c>
      <c r="P77" s="211" t="s">
        <v>940</v>
      </c>
      <c r="Q77" s="225"/>
      <c r="R77" s="38" t="s">
        <v>48</v>
      </c>
      <c r="S77" s="211" t="s">
        <v>941</v>
      </c>
      <c r="T77" s="211" t="s">
        <v>71</v>
      </c>
      <c r="U77" s="38" t="s">
        <v>182</v>
      </c>
      <c r="V77" s="38" t="s">
        <v>942</v>
      </c>
      <c r="W77" s="38" t="s">
        <v>943</v>
      </c>
      <c r="X77" s="37"/>
      <c r="Y77" s="37"/>
      <c r="Z77" s="38" t="s">
        <v>944</v>
      </c>
      <c r="AA77" s="41">
        <v>3230280000</v>
      </c>
      <c r="AB77" s="41">
        <v>2026995000</v>
      </c>
      <c r="AC77" s="41">
        <v>1666104000</v>
      </c>
      <c r="AD77" s="38" t="s">
        <v>39</v>
      </c>
      <c r="AE77" s="41">
        <v>3193666000</v>
      </c>
      <c r="AF77" s="41">
        <v>1985757000</v>
      </c>
      <c r="AG77" s="41">
        <v>1646123000</v>
      </c>
      <c r="AH77" s="38" t="s">
        <v>39</v>
      </c>
      <c r="AI77" s="41">
        <v>-15382000</v>
      </c>
      <c r="AJ77" s="41">
        <v>-8291000</v>
      </c>
      <c r="AK77" s="41">
        <v>-3718000</v>
      </c>
      <c r="AL77" s="38" t="s">
        <v>39</v>
      </c>
      <c r="AM77" s="41">
        <v>3178284000</v>
      </c>
      <c r="AN77" s="41">
        <v>1977466000</v>
      </c>
      <c r="AO77" s="41">
        <v>1642405000</v>
      </c>
      <c r="AP77" s="38" t="s">
        <v>39</v>
      </c>
      <c r="AQ77" s="41">
        <v>51996000</v>
      </c>
      <c r="AR77" s="41">
        <v>49529000</v>
      </c>
      <c r="AS77" s="41">
        <v>23699000</v>
      </c>
      <c r="AT77" s="38" t="s">
        <v>39</v>
      </c>
      <c r="AU77" s="41">
        <v>-2512650000</v>
      </c>
      <c r="AV77" s="41">
        <v>-1544947000</v>
      </c>
      <c r="AW77" s="41">
        <v>-1219933000</v>
      </c>
      <c r="AX77" s="38" t="s">
        <v>39</v>
      </c>
      <c r="AY77" s="38" t="s">
        <v>39</v>
      </c>
      <c r="AZ77" s="38" t="s">
        <v>39</v>
      </c>
      <c r="BA77" s="38" t="s">
        <v>39</v>
      </c>
      <c r="BB77" s="38" t="s">
        <v>39</v>
      </c>
      <c r="BC77" s="41">
        <v>-315509000</v>
      </c>
      <c r="BD77" s="41">
        <v>-234064000</v>
      </c>
      <c r="BE77" s="41">
        <v>-190163000</v>
      </c>
      <c r="BF77" s="38" t="s">
        <v>39</v>
      </c>
      <c r="BG77" s="41">
        <v>402121000</v>
      </c>
      <c r="BH77" s="41">
        <v>247984000</v>
      </c>
      <c r="BI77" s="41">
        <v>256008000</v>
      </c>
      <c r="BJ77" s="38" t="s">
        <v>39</v>
      </c>
      <c r="BK77" s="41">
        <v>-45675000</v>
      </c>
      <c r="BL77" s="41">
        <v>-26607000</v>
      </c>
      <c r="BM77" s="41">
        <v>-11460000</v>
      </c>
      <c r="BN77" s="38" t="s">
        <v>39</v>
      </c>
      <c r="BO77" s="41">
        <v>-24076000</v>
      </c>
      <c r="BP77" s="41">
        <v>-16920000</v>
      </c>
      <c r="BQ77" s="41">
        <v>-5289000</v>
      </c>
      <c r="BR77" s="38" t="s">
        <v>39</v>
      </c>
      <c r="BS77" s="41">
        <v>-21599000</v>
      </c>
      <c r="BT77" s="41">
        <v>-9687000</v>
      </c>
      <c r="BU77" s="41">
        <v>-6171000</v>
      </c>
      <c r="BV77" s="38" t="s">
        <v>39</v>
      </c>
      <c r="BW77" s="41">
        <v>265288000</v>
      </c>
      <c r="BX77" s="41">
        <v>161385000</v>
      </c>
      <c r="BY77" s="41">
        <v>178112000</v>
      </c>
      <c r="BZ77" s="38" t="s">
        <v>39</v>
      </c>
      <c r="CA77" s="41">
        <v>3013635000</v>
      </c>
      <c r="CB77" s="41">
        <v>1969941000</v>
      </c>
      <c r="CC77" s="41">
        <v>1476342000</v>
      </c>
      <c r="CD77" s="38" t="s">
        <v>39</v>
      </c>
      <c r="CE77" s="41">
        <v>581354000</v>
      </c>
      <c r="CF77" s="41">
        <v>385339000</v>
      </c>
      <c r="CG77" s="41">
        <v>283093000</v>
      </c>
      <c r="CH77" s="38" t="s">
        <v>39</v>
      </c>
      <c r="CI77" s="41">
        <v>1382796000</v>
      </c>
      <c r="CJ77" s="41">
        <v>855853000</v>
      </c>
      <c r="CK77" s="41">
        <v>697065000</v>
      </c>
      <c r="CL77" s="38" t="s">
        <v>39</v>
      </c>
      <c r="CM77" s="41">
        <v>558010000</v>
      </c>
      <c r="CN77" s="41">
        <v>397583000</v>
      </c>
      <c r="CO77" s="41">
        <v>269344000</v>
      </c>
      <c r="CP77" s="38" t="s">
        <v>39</v>
      </c>
      <c r="CQ77" s="41">
        <v>403604000</v>
      </c>
      <c r="CR77" s="41">
        <v>281411000</v>
      </c>
      <c r="CS77" s="41">
        <v>211159000</v>
      </c>
      <c r="CT77" s="38" t="s">
        <v>39</v>
      </c>
      <c r="CU77" s="38" t="s">
        <v>39</v>
      </c>
      <c r="CV77" s="38" t="s">
        <v>39</v>
      </c>
      <c r="CW77" s="38" t="s">
        <v>39</v>
      </c>
      <c r="CX77" s="38" t="s">
        <v>39</v>
      </c>
      <c r="CY77" s="41">
        <v>10196000</v>
      </c>
      <c r="CZ77" s="41">
        <v>34299000</v>
      </c>
      <c r="DA77" s="41">
        <v>3805000</v>
      </c>
      <c r="DB77" s="38" t="s">
        <v>39</v>
      </c>
      <c r="DC77" s="41">
        <v>3797265000</v>
      </c>
      <c r="DD77" s="41">
        <v>2636891000</v>
      </c>
      <c r="DE77" s="41">
        <v>1747370000</v>
      </c>
      <c r="DF77" s="38" t="s">
        <v>39</v>
      </c>
      <c r="DG77" s="213"/>
      <c r="DH77" s="214">
        <f t="shared" si="46"/>
        <v>3178284000</v>
      </c>
      <c r="DI77" s="214">
        <f t="shared" si="47"/>
        <v>-2512650000</v>
      </c>
      <c r="DJ77" s="214">
        <f t="shared" si="48"/>
        <v>-315509000</v>
      </c>
      <c r="DK77" s="214">
        <f t="shared" si="49"/>
        <v>-45675000</v>
      </c>
      <c r="DL77" s="214">
        <f t="shared" si="50"/>
        <v>304450000</v>
      </c>
      <c r="DM77" s="215">
        <f t="shared" si="51"/>
        <v>9.5790684532911466E-2</v>
      </c>
      <c r="DN77" s="215">
        <f t="shared" si="52"/>
        <v>0.10593861719222475</v>
      </c>
      <c r="DO77" s="216" t="str">
        <f t="shared" si="53"/>
        <v>n.a.</v>
      </c>
      <c r="DP77" s="214">
        <f t="shared" si="54"/>
        <v>483346500</v>
      </c>
      <c r="DQ77" s="214">
        <f t="shared" si="55"/>
        <v>22247500</v>
      </c>
      <c r="DR77" s="217"/>
      <c r="DS77" s="214">
        <f t="shared" si="56"/>
        <v>1977466000</v>
      </c>
      <c r="DT77" s="214">
        <f t="shared" si="57"/>
        <v>-1544947000</v>
      </c>
      <c r="DU77" s="214">
        <f t="shared" si="58"/>
        <v>-234064000</v>
      </c>
      <c r="DV77" s="214">
        <f t="shared" si="59"/>
        <v>-26607000</v>
      </c>
      <c r="DW77" s="214">
        <f t="shared" si="60"/>
        <v>171848000</v>
      </c>
      <c r="DX77" s="215">
        <f t="shared" si="61"/>
        <v>8.6903137651924228E-2</v>
      </c>
      <c r="DY77" s="215">
        <f t="shared" si="62"/>
        <v>9.5174062287815026E-2</v>
      </c>
      <c r="DZ77" s="218" t="str">
        <f t="shared" si="63"/>
        <v>n.a.</v>
      </c>
      <c r="EA77" s="214">
        <f t="shared" si="64"/>
        <v>334216000</v>
      </c>
      <c r="EB77" s="214">
        <f t="shared" si="65"/>
        <v>19052000</v>
      </c>
      <c r="EC77" s="217"/>
      <c r="ED77" s="214">
        <f t="shared" si="66"/>
        <v>1642405000</v>
      </c>
      <c r="EE77" s="214">
        <f t="shared" si="67"/>
        <v>-1219933000</v>
      </c>
      <c r="EF77" s="214">
        <f t="shared" si="68"/>
        <v>-190163000</v>
      </c>
      <c r="EG77" s="214">
        <f t="shared" si="69"/>
        <v>-11460000</v>
      </c>
      <c r="EH77" s="214">
        <f t="shared" si="70"/>
        <v>220849000</v>
      </c>
      <c r="EI77" s="215">
        <f t="shared" si="71"/>
        <v>0.13446683369814388</v>
      </c>
      <c r="EJ77" s="215">
        <f t="shared" si="72"/>
        <v>0.15535722827662082</v>
      </c>
      <c r="EK77" s="218" t="str">
        <f t="shared" si="73"/>
        <v>n.a.</v>
      </c>
      <c r="EL77" s="214" t="e">
        <f t="shared" si="74"/>
        <v>#VALUE!</v>
      </c>
      <c r="EM77" s="214" t="e">
        <f t="shared" si="75"/>
        <v>#VALUE!</v>
      </c>
      <c r="EN77" s="217"/>
      <c r="EO77" s="219">
        <f t="shared" si="43"/>
        <v>2266051666.6666665</v>
      </c>
      <c r="EP77" s="219">
        <f t="shared" si="43"/>
        <v>-1759176666.6666667</v>
      </c>
      <c r="EQ77" s="219">
        <f t="shared" si="43"/>
        <v>-246578666.66666666</v>
      </c>
      <c r="ER77" s="219">
        <f t="shared" si="43"/>
        <v>-27914000</v>
      </c>
      <c r="ES77" s="219">
        <f t="shared" si="76"/>
        <v>232382333.3333331</v>
      </c>
      <c r="ET77" s="220">
        <f t="shared" si="77"/>
        <v>0.10254944172352637</v>
      </c>
      <c r="EU77" s="221">
        <f t="shared" si="78"/>
        <v>0.11426751120470573</v>
      </c>
      <c r="EV77" s="219" t="e">
        <f t="shared" si="79"/>
        <v>#VALUE!</v>
      </c>
      <c r="EW77" s="219" t="e">
        <f t="shared" si="80"/>
        <v>#VALUE!</v>
      </c>
      <c r="EX77" s="219" t="e">
        <f t="shared" si="80"/>
        <v>#VALUE!</v>
      </c>
      <c r="EY77" s="208"/>
      <c r="EZ77" s="222" t="str">
        <f t="shared" si="81"/>
        <v>完整</v>
      </c>
      <c r="FA77" s="222" t="str">
        <f t="shared" si="82"/>
        <v>完整</v>
      </c>
      <c r="FB77" s="222" t="str">
        <f t="shared" si="83"/>
        <v>完整</v>
      </c>
      <c r="FC77" s="222" t="str">
        <f t="shared" si="84"/>
        <v>选择</v>
      </c>
      <c r="FD77" s="222" t="str">
        <f t="shared" si="85"/>
        <v>选择</v>
      </c>
      <c r="FE77" s="208"/>
      <c r="FF77" s="208"/>
      <c r="FG77" s="208"/>
      <c r="FH77" s="208"/>
      <c r="FI77" s="208"/>
      <c r="FJ77" s="208"/>
      <c r="FK77" s="208"/>
      <c r="FL77" s="208"/>
      <c r="FM77" s="208"/>
      <c r="FN77" s="208"/>
      <c r="FO77" s="208"/>
      <c r="FP77" s="208"/>
      <c r="FQ77" s="208"/>
      <c r="FR77" s="208"/>
      <c r="FS77" s="208"/>
      <c r="FT77" s="208"/>
      <c r="FU77" s="208"/>
      <c r="FV77" s="208"/>
      <c r="FW77" s="208"/>
      <c r="FX77" s="208"/>
      <c r="FY77" s="208"/>
      <c r="FZ77" s="208"/>
      <c r="GA77" s="208"/>
      <c r="GB77" s="208"/>
      <c r="GC77" s="208"/>
      <c r="GD77" s="208"/>
      <c r="GE77" s="208"/>
      <c r="GF77" s="208"/>
      <c r="GG77" s="208"/>
      <c r="GH77" s="208"/>
      <c r="GI77" s="208"/>
      <c r="GJ77" s="208"/>
      <c r="GK77" s="208"/>
      <c r="GL77" s="208"/>
      <c r="GM77" s="208"/>
      <c r="GN77" s="208"/>
      <c r="GO77" s="208"/>
      <c r="GP77" s="208"/>
      <c r="GQ77" s="208"/>
      <c r="GR77" s="208"/>
      <c r="GS77" s="208"/>
      <c r="GT77" s="208"/>
      <c r="GU77" s="208"/>
      <c r="GV77" s="208"/>
      <c r="GW77" s="208"/>
      <c r="GX77" s="208"/>
      <c r="GY77" s="208"/>
      <c r="GZ77" s="208"/>
      <c r="HA77" s="208"/>
      <c r="HB77" s="208"/>
      <c r="HC77" s="208"/>
      <c r="HD77" s="208"/>
      <c r="HE77" s="208"/>
      <c r="HF77" s="208"/>
      <c r="HG77" s="208"/>
      <c r="HH77" s="208"/>
      <c r="HI77" s="208"/>
      <c r="HJ77" s="208"/>
      <c r="HK77" s="208"/>
    </row>
    <row r="78" spans="1:219" s="7" customFormat="1" ht="12.4" customHeight="1" x14ac:dyDescent="0.2">
      <c r="A78" s="226" t="s">
        <v>945</v>
      </c>
      <c r="B78" s="227" t="str">
        <f t="shared" si="44"/>
        <v>SHENZHEN HELLO TECH ENERGY CO.,LTD.</v>
      </c>
      <c r="C78" s="228" t="s">
        <v>35</v>
      </c>
      <c r="D78" s="229" t="s">
        <v>188</v>
      </c>
      <c r="E78" s="248"/>
      <c r="F78" s="224"/>
      <c r="G78" s="231"/>
      <c r="H78" s="232" t="str">
        <f t="shared" si="45"/>
        <v/>
      </c>
      <c r="I78" s="228" t="s">
        <v>353</v>
      </c>
      <c r="J78" s="228" t="str">
        <f>VLOOKUP(Z78,[1]AP2022!FF:FI,2,0)</f>
        <v>exclude</v>
      </c>
      <c r="K78" s="228" t="str">
        <f>VLOOKUP(Z78,[1]AP2022!FF:FI,4,0)</f>
        <v>ok, indep</v>
      </c>
      <c r="L78" s="233"/>
      <c r="M78" s="38" t="s">
        <v>946</v>
      </c>
      <c r="N78" s="38" t="s">
        <v>947</v>
      </c>
      <c r="O78" s="38" t="s">
        <v>36</v>
      </c>
      <c r="P78" s="38" t="s">
        <v>948</v>
      </c>
      <c r="Q78" s="37"/>
      <c r="R78" s="38" t="s">
        <v>48</v>
      </c>
      <c r="S78" s="38" t="s">
        <v>949</v>
      </c>
      <c r="T78" s="38" t="s">
        <v>45</v>
      </c>
      <c r="U78" s="38" t="s">
        <v>182</v>
      </c>
      <c r="V78" s="38" t="s">
        <v>950</v>
      </c>
      <c r="W78" s="38" t="s">
        <v>951</v>
      </c>
      <c r="X78" s="37"/>
      <c r="Y78" s="37"/>
      <c r="Z78" s="38" t="s">
        <v>952</v>
      </c>
      <c r="AA78" s="41">
        <v>3219973000</v>
      </c>
      <c r="AB78" s="41">
        <v>2322496000</v>
      </c>
      <c r="AC78" s="41">
        <v>1069583000</v>
      </c>
      <c r="AD78" s="41">
        <v>319950000</v>
      </c>
      <c r="AE78" s="41">
        <v>3202179000</v>
      </c>
      <c r="AF78" s="41">
        <v>2299051000</v>
      </c>
      <c r="AG78" s="41">
        <v>1068626000</v>
      </c>
      <c r="AH78" s="41">
        <v>316738000</v>
      </c>
      <c r="AI78" s="41">
        <v>-4466000</v>
      </c>
      <c r="AJ78" s="41">
        <v>-4062000</v>
      </c>
      <c r="AK78" s="41">
        <v>-3051000</v>
      </c>
      <c r="AL78" s="41">
        <v>-1341000</v>
      </c>
      <c r="AM78" s="41">
        <v>3197713000</v>
      </c>
      <c r="AN78" s="41">
        <v>2294989000</v>
      </c>
      <c r="AO78" s="41">
        <v>1065575000</v>
      </c>
      <c r="AP78" s="41">
        <v>315397000</v>
      </c>
      <c r="AQ78" s="41">
        <v>22260000</v>
      </c>
      <c r="AR78" s="41">
        <v>27507000</v>
      </c>
      <c r="AS78" s="41">
        <v>4008000</v>
      </c>
      <c r="AT78" s="41">
        <v>4553000</v>
      </c>
      <c r="AU78" s="41">
        <v>-1775039000</v>
      </c>
      <c r="AV78" s="41">
        <v>-1204195000</v>
      </c>
      <c r="AW78" s="41">
        <v>-468647000</v>
      </c>
      <c r="AX78" s="41">
        <v>-161943000</v>
      </c>
      <c r="AY78" s="38" t="s">
        <v>39</v>
      </c>
      <c r="AZ78" s="38" t="s">
        <v>39</v>
      </c>
      <c r="BA78" s="38" t="s">
        <v>39</v>
      </c>
      <c r="BB78" s="38" t="s">
        <v>39</v>
      </c>
      <c r="BC78" s="41">
        <v>-1135444000</v>
      </c>
      <c r="BD78" s="41">
        <v>-739213000</v>
      </c>
      <c r="BE78" s="41">
        <v>-296327000</v>
      </c>
      <c r="BF78" s="41">
        <v>-118606000</v>
      </c>
      <c r="BG78" s="41">
        <v>309490000</v>
      </c>
      <c r="BH78" s="41">
        <v>379088000</v>
      </c>
      <c r="BI78" s="41">
        <v>304609000</v>
      </c>
      <c r="BJ78" s="41">
        <v>39401000</v>
      </c>
      <c r="BK78" s="41">
        <v>-8174000</v>
      </c>
      <c r="BL78" s="41">
        <v>0</v>
      </c>
      <c r="BM78" s="41">
        <v>0</v>
      </c>
      <c r="BN78" s="41">
        <v>0</v>
      </c>
      <c r="BO78" s="41">
        <v>-7040000</v>
      </c>
      <c r="BP78" s="41">
        <v>0</v>
      </c>
      <c r="BQ78" s="41">
        <v>0</v>
      </c>
      <c r="BR78" s="41">
        <v>0</v>
      </c>
      <c r="BS78" s="41">
        <v>-1134000</v>
      </c>
      <c r="BT78" s="41">
        <v>0</v>
      </c>
      <c r="BU78" s="41">
        <v>0</v>
      </c>
      <c r="BV78" s="41">
        <v>0</v>
      </c>
      <c r="BW78" s="41">
        <v>286681000</v>
      </c>
      <c r="BX78" s="41">
        <v>279307000</v>
      </c>
      <c r="BY78" s="41">
        <v>233812000</v>
      </c>
      <c r="BZ78" s="41">
        <v>36452000</v>
      </c>
      <c r="CA78" s="41">
        <v>7278813000</v>
      </c>
      <c r="CB78" s="41">
        <v>1248561000</v>
      </c>
      <c r="CC78" s="41">
        <v>548575000</v>
      </c>
      <c r="CD78" s="41">
        <v>197379000</v>
      </c>
      <c r="CE78" s="41">
        <v>851393000</v>
      </c>
      <c r="CF78" s="41">
        <v>632092000</v>
      </c>
      <c r="CG78" s="41">
        <v>201060000</v>
      </c>
      <c r="CH78" s="41">
        <v>93533000</v>
      </c>
      <c r="CI78" s="41">
        <v>74809000</v>
      </c>
      <c r="CJ78" s="41">
        <v>74117000</v>
      </c>
      <c r="CK78" s="41">
        <v>66893000</v>
      </c>
      <c r="CL78" s="41">
        <v>27651000</v>
      </c>
      <c r="CM78" s="41">
        <v>65561000</v>
      </c>
      <c r="CN78" s="41">
        <v>44372000</v>
      </c>
      <c r="CO78" s="41">
        <v>17703000</v>
      </c>
      <c r="CP78" s="41">
        <v>11620000</v>
      </c>
      <c r="CQ78" s="41">
        <v>6203986000</v>
      </c>
      <c r="CR78" s="41">
        <v>446876000</v>
      </c>
      <c r="CS78" s="41">
        <v>233189000</v>
      </c>
      <c r="CT78" s="41">
        <v>60232000</v>
      </c>
      <c r="CU78" s="41">
        <v>302233000</v>
      </c>
      <c r="CV78" s="41">
        <v>268276000</v>
      </c>
      <c r="CW78" s="41">
        <v>122964000</v>
      </c>
      <c r="CX78" s="41">
        <v>36287000</v>
      </c>
      <c r="CY78" s="41">
        <v>36593000</v>
      </c>
      <c r="CZ78" s="41">
        <v>13371000</v>
      </c>
      <c r="DA78" s="41">
        <v>3604000</v>
      </c>
      <c r="DB78" s="41">
        <v>1942000</v>
      </c>
      <c r="DC78" s="41">
        <v>7545237000</v>
      </c>
      <c r="DD78" s="41">
        <v>1404248000</v>
      </c>
      <c r="DE78" s="41">
        <v>580791000</v>
      </c>
      <c r="DF78" s="41">
        <v>208826000</v>
      </c>
      <c r="DG78" s="213"/>
      <c r="DH78" s="214">
        <f t="shared" si="46"/>
        <v>3197713000</v>
      </c>
      <c r="DI78" s="214">
        <f t="shared" si="47"/>
        <v>-1775039000</v>
      </c>
      <c r="DJ78" s="214">
        <f t="shared" si="48"/>
        <v>-1135444000</v>
      </c>
      <c r="DK78" s="214">
        <f t="shared" si="49"/>
        <v>-8174000</v>
      </c>
      <c r="DL78" s="214">
        <f t="shared" si="50"/>
        <v>279056000</v>
      </c>
      <c r="DM78" s="215">
        <f t="shared" si="51"/>
        <v>8.7267368897709086E-2</v>
      </c>
      <c r="DN78" s="215">
        <f t="shared" si="52"/>
        <v>9.5611097843974133E-2</v>
      </c>
      <c r="DO78" s="216" t="str">
        <f t="shared" si="53"/>
        <v>n.a.</v>
      </c>
      <c r="DP78" s="214">
        <f t="shared" si="54"/>
        <v>741742500</v>
      </c>
      <c r="DQ78" s="214">
        <f t="shared" si="55"/>
        <v>24982000</v>
      </c>
      <c r="DR78" s="217"/>
      <c r="DS78" s="214">
        <f t="shared" si="56"/>
        <v>2294989000</v>
      </c>
      <c r="DT78" s="214">
        <f t="shared" si="57"/>
        <v>-1204195000</v>
      </c>
      <c r="DU78" s="214">
        <f t="shared" si="58"/>
        <v>-739213000</v>
      </c>
      <c r="DV78" s="214">
        <f t="shared" si="59"/>
        <v>0</v>
      </c>
      <c r="DW78" s="214">
        <f t="shared" si="60"/>
        <v>351581000</v>
      </c>
      <c r="DX78" s="215">
        <f t="shared" si="61"/>
        <v>0.15319506978029088</v>
      </c>
      <c r="DY78" s="215">
        <f t="shared" si="62"/>
        <v>0.18090951565497312</v>
      </c>
      <c r="DZ78" s="218" t="str">
        <f t="shared" si="63"/>
        <v>n.a.</v>
      </c>
      <c r="EA78" s="214">
        <f t="shared" si="64"/>
        <v>416576000</v>
      </c>
      <c r="EB78" s="214">
        <f t="shared" si="65"/>
        <v>8487500</v>
      </c>
      <c r="EC78" s="217"/>
      <c r="ED78" s="214">
        <f t="shared" si="66"/>
        <v>1065575000</v>
      </c>
      <c r="EE78" s="214">
        <f t="shared" si="67"/>
        <v>-468647000</v>
      </c>
      <c r="EF78" s="214">
        <f t="shared" si="68"/>
        <v>-296327000</v>
      </c>
      <c r="EG78" s="214">
        <f t="shared" si="69"/>
        <v>0</v>
      </c>
      <c r="EH78" s="214">
        <f t="shared" si="70"/>
        <v>300601000</v>
      </c>
      <c r="EI78" s="215">
        <f t="shared" si="71"/>
        <v>0.28210215142059453</v>
      </c>
      <c r="EJ78" s="215">
        <f t="shared" si="72"/>
        <v>0.39295583902197984</v>
      </c>
      <c r="EK78" s="218" t="str">
        <f t="shared" si="73"/>
        <v>n.a.</v>
      </c>
      <c r="EL78" s="214">
        <f t="shared" si="74"/>
        <v>147296500</v>
      </c>
      <c r="EM78" s="214">
        <f t="shared" si="75"/>
        <v>2773000</v>
      </c>
      <c r="EN78" s="217"/>
      <c r="EO78" s="219">
        <f t="shared" si="43"/>
        <v>2186092333.3333335</v>
      </c>
      <c r="EP78" s="219">
        <f t="shared" si="43"/>
        <v>-1149293666.6666667</v>
      </c>
      <c r="EQ78" s="219">
        <f t="shared" si="43"/>
        <v>-723661333.33333337</v>
      </c>
      <c r="ER78" s="219">
        <f t="shared" si="43"/>
        <v>-2724666.6666666665</v>
      </c>
      <c r="ES78" s="219">
        <f t="shared" si="76"/>
        <v>310412666.66666669</v>
      </c>
      <c r="ET78" s="220">
        <f t="shared" si="77"/>
        <v>0.14199430734627402</v>
      </c>
      <c r="EU78" s="221">
        <f t="shared" si="78"/>
        <v>0.1654934326916874</v>
      </c>
      <c r="EV78" s="219" t="e">
        <f t="shared" si="79"/>
        <v>#VALUE!</v>
      </c>
      <c r="EW78" s="219">
        <f t="shared" si="80"/>
        <v>435205000</v>
      </c>
      <c r="EX78" s="219">
        <f t="shared" si="80"/>
        <v>12080833.333333334</v>
      </c>
      <c r="EY78" s="208"/>
      <c r="EZ78" s="222" t="str">
        <f t="shared" si="81"/>
        <v>完整</v>
      </c>
      <c r="FA78" s="222" t="str">
        <f t="shared" si="82"/>
        <v>完整</v>
      </c>
      <c r="FB78" s="222" t="str">
        <f t="shared" si="83"/>
        <v>完整</v>
      </c>
      <c r="FC78" s="222" t="str">
        <f t="shared" si="84"/>
        <v>选择</v>
      </c>
      <c r="FD78" s="222" t="str">
        <f t="shared" si="85"/>
        <v>选择</v>
      </c>
      <c r="FE78" s="208"/>
      <c r="FF78" s="208"/>
      <c r="FG78" s="208"/>
      <c r="FH78" s="208"/>
      <c r="FI78" s="208"/>
      <c r="FJ78" s="208"/>
      <c r="FK78" s="208"/>
      <c r="FL78" s="208"/>
      <c r="FM78" s="208"/>
      <c r="FN78" s="208"/>
      <c r="FO78" s="208"/>
      <c r="FP78" s="208"/>
      <c r="FQ78" s="208"/>
      <c r="FR78" s="208"/>
      <c r="FS78" s="208"/>
      <c r="FT78" s="208"/>
      <c r="FU78" s="208"/>
      <c r="FV78" s="208"/>
      <c r="FW78" s="208"/>
      <c r="FX78" s="208"/>
      <c r="FY78" s="208"/>
      <c r="FZ78" s="208"/>
      <c r="GA78" s="208"/>
      <c r="GB78" s="208"/>
      <c r="GC78" s="208"/>
      <c r="GD78" s="208"/>
      <c r="GE78" s="208"/>
      <c r="GF78" s="208"/>
      <c r="GG78" s="208"/>
      <c r="GH78" s="208"/>
      <c r="GI78" s="208"/>
      <c r="GJ78" s="208"/>
      <c r="GK78" s="208"/>
      <c r="GL78" s="208"/>
      <c r="GM78" s="208"/>
      <c r="GN78" s="208"/>
      <c r="GO78" s="208"/>
      <c r="GP78" s="208"/>
      <c r="GQ78" s="208"/>
      <c r="GR78" s="208"/>
      <c r="GS78" s="208"/>
      <c r="GT78" s="208"/>
      <c r="GU78" s="208"/>
      <c r="GV78" s="208"/>
      <c r="GW78" s="208"/>
      <c r="GX78" s="208"/>
      <c r="GY78" s="208"/>
      <c r="GZ78" s="208"/>
      <c r="HA78" s="208"/>
      <c r="HB78" s="208"/>
      <c r="HC78" s="208"/>
      <c r="HD78" s="208"/>
      <c r="HE78" s="208"/>
      <c r="HF78" s="208"/>
      <c r="HG78" s="208"/>
      <c r="HH78" s="208"/>
      <c r="HI78" s="208"/>
      <c r="HJ78" s="208"/>
      <c r="HK78" s="231"/>
    </row>
    <row r="79" spans="1:219" s="7" customFormat="1" ht="12.4" customHeight="1" x14ac:dyDescent="0.2">
      <c r="A79" s="226" t="s">
        <v>953</v>
      </c>
      <c r="B79" s="227" t="str">
        <f t="shared" si="44"/>
        <v>SICHUAN CHANGHONG NEWENERGY TECHNOLOGY CO.,LTD.</v>
      </c>
      <c r="C79" s="228" t="s">
        <v>35</v>
      </c>
      <c r="D79" s="229" t="s">
        <v>188</v>
      </c>
      <c r="E79" s="248"/>
      <c r="F79" s="231"/>
      <c r="G79" s="231"/>
      <c r="H79" s="232" t="str">
        <f t="shared" si="45"/>
        <v/>
      </c>
      <c r="I79" s="228" t="s">
        <v>353</v>
      </c>
      <c r="J79" s="228" t="str">
        <f>VLOOKUP(Z79,[1]AP2022!FF:FI,2,0)</f>
        <v>exclude</v>
      </c>
      <c r="K79" s="228" t="str">
        <f>VLOOKUP(Z79,[1]AP2022!FF:FI,4,0)</f>
        <v>ok, indep</v>
      </c>
      <c r="L79" s="233"/>
      <c r="M79" s="38" t="s">
        <v>954</v>
      </c>
      <c r="N79" s="38" t="s">
        <v>955</v>
      </c>
      <c r="O79" s="38" t="s">
        <v>36</v>
      </c>
      <c r="P79" s="38" t="s">
        <v>956</v>
      </c>
      <c r="Q79" s="37"/>
      <c r="R79" s="38" t="s">
        <v>48</v>
      </c>
      <c r="S79" s="38" t="s">
        <v>957</v>
      </c>
      <c r="T79" s="38" t="s">
        <v>45</v>
      </c>
      <c r="U79" s="38" t="s">
        <v>178</v>
      </c>
      <c r="V79" s="38" t="s">
        <v>958</v>
      </c>
      <c r="W79" s="38" t="s">
        <v>959</v>
      </c>
      <c r="X79" s="37"/>
      <c r="Y79" s="37"/>
      <c r="Z79" s="38" t="s">
        <v>960</v>
      </c>
      <c r="AA79" s="41">
        <v>3216091000</v>
      </c>
      <c r="AB79" s="41">
        <v>3081561000</v>
      </c>
      <c r="AC79" s="41">
        <v>1955783000</v>
      </c>
      <c r="AD79" s="41">
        <v>1421870000</v>
      </c>
      <c r="AE79" s="41">
        <v>3118863000</v>
      </c>
      <c r="AF79" s="41">
        <v>3031700000</v>
      </c>
      <c r="AG79" s="41">
        <v>1942542000</v>
      </c>
      <c r="AH79" s="41">
        <v>1411366000</v>
      </c>
      <c r="AI79" s="41">
        <v>-10600000</v>
      </c>
      <c r="AJ79" s="41">
        <v>-8018000</v>
      </c>
      <c r="AK79" s="41">
        <v>-6645000</v>
      </c>
      <c r="AL79" s="41">
        <v>-5564000</v>
      </c>
      <c r="AM79" s="41">
        <v>3108263000</v>
      </c>
      <c r="AN79" s="41">
        <v>3023682000</v>
      </c>
      <c r="AO79" s="41">
        <v>1935897000</v>
      </c>
      <c r="AP79" s="41">
        <v>1405802000</v>
      </c>
      <c r="AQ79" s="41">
        <v>107828000</v>
      </c>
      <c r="AR79" s="41">
        <v>57879000</v>
      </c>
      <c r="AS79" s="41">
        <v>19886000</v>
      </c>
      <c r="AT79" s="41">
        <v>16068000</v>
      </c>
      <c r="AU79" s="41">
        <v>-2567929000</v>
      </c>
      <c r="AV79" s="41">
        <v>-2283947000</v>
      </c>
      <c r="AW79" s="41">
        <v>-1389743000</v>
      </c>
      <c r="AX79" s="41">
        <v>-1041021000</v>
      </c>
      <c r="AY79" s="38" t="s">
        <v>39</v>
      </c>
      <c r="AZ79" s="38" t="s">
        <v>39</v>
      </c>
      <c r="BA79" s="38" t="s">
        <v>39</v>
      </c>
      <c r="BB79" s="38" t="s">
        <v>39</v>
      </c>
      <c r="BC79" s="41">
        <v>-304865000</v>
      </c>
      <c r="BD79" s="41">
        <v>-294283000</v>
      </c>
      <c r="BE79" s="41">
        <v>-226041000</v>
      </c>
      <c r="BF79" s="41">
        <v>-162488000</v>
      </c>
      <c r="BG79" s="41">
        <v>343297000</v>
      </c>
      <c r="BH79" s="41">
        <v>503331000</v>
      </c>
      <c r="BI79" s="41">
        <v>339999000</v>
      </c>
      <c r="BJ79" s="41">
        <v>218361000</v>
      </c>
      <c r="BK79" s="41">
        <v>-140611000</v>
      </c>
      <c r="BL79" s="41">
        <v>-82070000</v>
      </c>
      <c r="BM79" s="41">
        <v>-70797000</v>
      </c>
      <c r="BN79" s="41">
        <v>-51317000</v>
      </c>
      <c r="BO79" s="41">
        <v>-132620000</v>
      </c>
      <c r="BP79" s="41">
        <v>-75616000</v>
      </c>
      <c r="BQ79" s="41">
        <v>-64431000</v>
      </c>
      <c r="BR79" s="41">
        <v>-45091000</v>
      </c>
      <c r="BS79" s="41">
        <v>-7991000</v>
      </c>
      <c r="BT79" s="41">
        <v>-6454000</v>
      </c>
      <c r="BU79" s="41">
        <v>-6366000</v>
      </c>
      <c r="BV79" s="41">
        <v>-6226000</v>
      </c>
      <c r="BW79" s="41">
        <v>112142000</v>
      </c>
      <c r="BX79" s="41">
        <v>252875000</v>
      </c>
      <c r="BY79" s="41">
        <v>161905000</v>
      </c>
      <c r="BZ79" s="41">
        <v>104730000</v>
      </c>
      <c r="CA79" s="41">
        <v>2394039000</v>
      </c>
      <c r="CB79" s="41">
        <v>2200134000</v>
      </c>
      <c r="CC79" s="41">
        <v>1247823000</v>
      </c>
      <c r="CD79" s="41">
        <v>757740000</v>
      </c>
      <c r="CE79" s="41">
        <v>999054000</v>
      </c>
      <c r="CF79" s="41">
        <v>718801000</v>
      </c>
      <c r="CG79" s="41">
        <v>302401000</v>
      </c>
      <c r="CH79" s="41">
        <v>262814000</v>
      </c>
      <c r="CI79" s="41">
        <v>512899000</v>
      </c>
      <c r="CJ79" s="41">
        <v>658087000</v>
      </c>
      <c r="CK79" s="41">
        <v>392449000</v>
      </c>
      <c r="CL79" s="41">
        <v>263050000</v>
      </c>
      <c r="CM79" s="41">
        <v>578907000</v>
      </c>
      <c r="CN79" s="41">
        <v>517552000</v>
      </c>
      <c r="CO79" s="41">
        <v>335823000</v>
      </c>
      <c r="CP79" s="41">
        <v>79332000</v>
      </c>
      <c r="CQ79" s="41">
        <v>291791000</v>
      </c>
      <c r="CR79" s="41">
        <v>289860000</v>
      </c>
      <c r="CS79" s="41">
        <v>215116000</v>
      </c>
      <c r="CT79" s="41">
        <v>152045000</v>
      </c>
      <c r="CU79" s="41">
        <v>32877000</v>
      </c>
      <c r="CV79" s="41">
        <v>2534000</v>
      </c>
      <c r="CW79" s="41">
        <v>6301000</v>
      </c>
      <c r="CX79" s="38" t="s">
        <v>39</v>
      </c>
      <c r="CY79" s="41">
        <v>65967000</v>
      </c>
      <c r="CZ79" s="41">
        <v>302413000</v>
      </c>
      <c r="DA79" s="41">
        <v>215092000</v>
      </c>
      <c r="DB79" s="41">
        <v>96377000</v>
      </c>
      <c r="DC79" s="41">
        <v>4420826000</v>
      </c>
      <c r="DD79" s="41">
        <v>3896847000</v>
      </c>
      <c r="DE79" s="41">
        <v>2247523000</v>
      </c>
      <c r="DF79" s="41">
        <v>1595550000</v>
      </c>
      <c r="DG79" s="213"/>
      <c r="DH79" s="214">
        <f t="shared" si="46"/>
        <v>3108263000</v>
      </c>
      <c r="DI79" s="214">
        <f t="shared" si="47"/>
        <v>-2567929000</v>
      </c>
      <c r="DJ79" s="214">
        <f t="shared" si="48"/>
        <v>-304865000</v>
      </c>
      <c r="DK79" s="214">
        <f t="shared" si="49"/>
        <v>-140611000</v>
      </c>
      <c r="DL79" s="214">
        <f t="shared" si="50"/>
        <v>94858000</v>
      </c>
      <c r="DM79" s="215">
        <f t="shared" si="51"/>
        <v>3.0518009576409717E-2</v>
      </c>
      <c r="DN79" s="215">
        <f t="shared" si="52"/>
        <v>3.1478676115556985E-2</v>
      </c>
      <c r="DO79" s="216" t="str">
        <f t="shared" si="53"/>
        <v>n.a.</v>
      </c>
      <c r="DP79" s="214">
        <f t="shared" si="54"/>
        <v>858927500</v>
      </c>
      <c r="DQ79" s="214">
        <f t="shared" si="55"/>
        <v>184190000</v>
      </c>
      <c r="DR79" s="217"/>
      <c r="DS79" s="214">
        <f t="shared" si="56"/>
        <v>3023682000</v>
      </c>
      <c r="DT79" s="214">
        <f t="shared" si="57"/>
        <v>-2283947000</v>
      </c>
      <c r="DU79" s="214">
        <f t="shared" si="58"/>
        <v>-294283000</v>
      </c>
      <c r="DV79" s="214">
        <f t="shared" si="59"/>
        <v>-82070000</v>
      </c>
      <c r="DW79" s="214">
        <f t="shared" si="60"/>
        <v>363382000</v>
      </c>
      <c r="DX79" s="215">
        <f t="shared" si="61"/>
        <v>0.12017864312450846</v>
      </c>
      <c r="DY79" s="215">
        <f t="shared" si="62"/>
        <v>0.13659436905612149</v>
      </c>
      <c r="DZ79" s="218" t="str">
        <f t="shared" si="63"/>
        <v>n.a.</v>
      </c>
      <c r="EA79" s="214">
        <f t="shared" si="64"/>
        <v>510601000</v>
      </c>
      <c r="EB79" s="214">
        <f t="shared" si="65"/>
        <v>258752500</v>
      </c>
      <c r="EC79" s="217"/>
      <c r="ED79" s="214">
        <f t="shared" si="66"/>
        <v>1935897000</v>
      </c>
      <c r="EE79" s="214">
        <f t="shared" si="67"/>
        <v>-1389743000</v>
      </c>
      <c r="EF79" s="214">
        <f t="shared" si="68"/>
        <v>-226041000</v>
      </c>
      <c r="EG79" s="214">
        <f t="shared" si="69"/>
        <v>-70797000</v>
      </c>
      <c r="EH79" s="214">
        <f t="shared" si="70"/>
        <v>249316000</v>
      </c>
      <c r="EI79" s="215">
        <f t="shared" si="71"/>
        <v>0.12878577734249291</v>
      </c>
      <c r="EJ79" s="215">
        <f t="shared" si="72"/>
        <v>0.14782331829897288</v>
      </c>
      <c r="EK79" s="218" t="str">
        <f t="shared" si="73"/>
        <v>n.a.</v>
      </c>
      <c r="EL79" s="214">
        <f t="shared" si="74"/>
        <v>282607500</v>
      </c>
      <c r="EM79" s="214">
        <f t="shared" si="75"/>
        <v>155734500</v>
      </c>
      <c r="EN79" s="217"/>
      <c r="EO79" s="219">
        <f t="shared" si="43"/>
        <v>2689280666.6666665</v>
      </c>
      <c r="EP79" s="219">
        <f t="shared" si="43"/>
        <v>-2080539666.6666667</v>
      </c>
      <c r="EQ79" s="219">
        <f t="shared" si="43"/>
        <v>-275063000</v>
      </c>
      <c r="ER79" s="219">
        <f t="shared" si="43"/>
        <v>-97826000</v>
      </c>
      <c r="ES79" s="219">
        <f t="shared" si="76"/>
        <v>235851999.99999976</v>
      </c>
      <c r="ET79" s="220">
        <f t="shared" si="77"/>
        <v>8.7700775498578104E-2</v>
      </c>
      <c r="EU79" s="221">
        <f t="shared" si="78"/>
        <v>9.6131590538737113E-2</v>
      </c>
      <c r="EV79" s="219" t="e">
        <f t="shared" si="79"/>
        <v>#VALUE!</v>
      </c>
      <c r="EW79" s="219">
        <f t="shared" si="80"/>
        <v>550712000</v>
      </c>
      <c r="EX79" s="219">
        <f t="shared" si="80"/>
        <v>199559000</v>
      </c>
      <c r="EY79" s="208"/>
      <c r="EZ79" s="222" t="str">
        <f t="shared" si="81"/>
        <v>完整</v>
      </c>
      <c r="FA79" s="222" t="str">
        <f t="shared" si="82"/>
        <v>完整</v>
      </c>
      <c r="FB79" s="222" t="str">
        <f t="shared" si="83"/>
        <v>完整</v>
      </c>
      <c r="FC79" s="222" t="str">
        <f t="shared" si="84"/>
        <v>选择</v>
      </c>
      <c r="FD79" s="222" t="str">
        <f t="shared" si="85"/>
        <v>选择</v>
      </c>
      <c r="FE79" s="208"/>
      <c r="FF79" s="208"/>
      <c r="FG79" s="208"/>
      <c r="FH79" s="208"/>
      <c r="FI79" s="208"/>
      <c r="FJ79" s="208"/>
      <c r="FK79" s="208"/>
      <c r="FL79" s="208"/>
      <c r="FM79" s="208"/>
      <c r="FN79" s="208"/>
      <c r="FO79" s="208"/>
      <c r="FP79" s="208"/>
      <c r="FQ79" s="208"/>
      <c r="FR79" s="208"/>
      <c r="FS79" s="208"/>
      <c r="FT79" s="208"/>
      <c r="FU79" s="208"/>
      <c r="FV79" s="208"/>
      <c r="FW79" s="208"/>
      <c r="FX79" s="208"/>
      <c r="FY79" s="208"/>
      <c r="FZ79" s="208"/>
      <c r="GA79" s="208"/>
      <c r="GB79" s="208"/>
      <c r="GC79" s="208"/>
      <c r="GD79" s="208"/>
      <c r="GE79" s="208"/>
      <c r="GF79" s="208"/>
      <c r="GG79" s="208"/>
      <c r="GH79" s="208"/>
      <c r="GI79" s="208"/>
      <c r="GJ79" s="208"/>
      <c r="GK79" s="208"/>
      <c r="GL79" s="208"/>
      <c r="GM79" s="208"/>
      <c r="GN79" s="208"/>
      <c r="GO79" s="208"/>
      <c r="GP79" s="208"/>
      <c r="GQ79" s="208"/>
      <c r="GR79" s="208"/>
      <c r="GS79" s="208"/>
      <c r="GT79" s="208"/>
      <c r="GU79" s="208"/>
      <c r="GV79" s="208"/>
      <c r="GW79" s="208"/>
      <c r="GX79" s="208"/>
      <c r="GY79" s="208"/>
      <c r="GZ79" s="208"/>
      <c r="HA79" s="208"/>
      <c r="HB79" s="208"/>
      <c r="HC79" s="208"/>
      <c r="HD79" s="208"/>
      <c r="HE79" s="208"/>
      <c r="HF79" s="208"/>
      <c r="HG79" s="208"/>
      <c r="HH79" s="208"/>
      <c r="HI79" s="208"/>
      <c r="HJ79" s="208"/>
      <c r="HK79" s="231"/>
    </row>
    <row r="80" spans="1:219" ht="12.4" customHeight="1" x14ac:dyDescent="0.2">
      <c r="A80" s="204" t="s">
        <v>961</v>
      </c>
      <c r="B80" s="205" t="str">
        <f t="shared" si="44"/>
        <v>SHANGHAI STEP ELECTRIC CORPORATION</v>
      </c>
      <c r="C80" s="206" t="s">
        <v>35</v>
      </c>
      <c r="D80" s="206" t="s">
        <v>32</v>
      </c>
      <c r="E80" s="247"/>
      <c r="F80" s="208"/>
      <c r="G80" s="208"/>
      <c r="H80" s="209" t="str">
        <f t="shared" si="45"/>
        <v/>
      </c>
      <c r="I80" s="206" t="s">
        <v>328</v>
      </c>
      <c r="J80" s="206" t="str">
        <f>VLOOKUP(Z80,[1]AP2022!FF:FI,2,0)</f>
        <v>exclude</v>
      </c>
      <c r="K80" s="206" t="str">
        <f>VLOOKUP(Z80,[1]AP2022!FF:FI,4,0)</f>
        <v>ok, sda/sdp</v>
      </c>
      <c r="L80" s="210"/>
      <c r="M80" s="211" t="s">
        <v>962</v>
      </c>
      <c r="N80" s="211" t="s">
        <v>963</v>
      </c>
      <c r="O80" s="211" t="s">
        <v>36</v>
      </c>
      <c r="P80" s="211" t="s">
        <v>964</v>
      </c>
      <c r="Q80" s="225"/>
      <c r="R80" s="38" t="s">
        <v>48</v>
      </c>
      <c r="S80" s="211" t="s">
        <v>965</v>
      </c>
      <c r="T80" s="211" t="s">
        <v>38</v>
      </c>
      <c r="U80" s="38" t="s">
        <v>182</v>
      </c>
      <c r="V80" s="38" t="s">
        <v>966</v>
      </c>
      <c r="W80" s="38" t="s">
        <v>967</v>
      </c>
      <c r="X80" s="37"/>
      <c r="Y80" s="37"/>
      <c r="Z80" s="38" t="s">
        <v>968</v>
      </c>
      <c r="AA80" s="41">
        <v>3149614000</v>
      </c>
      <c r="AB80" s="41">
        <v>4340035000</v>
      </c>
      <c r="AC80" s="41">
        <v>4013862000</v>
      </c>
      <c r="AD80" s="41">
        <v>3600423000</v>
      </c>
      <c r="AE80" s="41">
        <v>3097171000</v>
      </c>
      <c r="AF80" s="41">
        <v>4264213000</v>
      </c>
      <c r="AG80" s="41">
        <v>3957063000</v>
      </c>
      <c r="AH80" s="41">
        <v>3533969000</v>
      </c>
      <c r="AI80" s="41">
        <v>-13495000</v>
      </c>
      <c r="AJ80" s="41">
        <v>-18682000</v>
      </c>
      <c r="AK80" s="41">
        <v>-17325000</v>
      </c>
      <c r="AL80" s="41">
        <v>-16482000</v>
      </c>
      <c r="AM80" s="41">
        <v>3083676000</v>
      </c>
      <c r="AN80" s="41">
        <v>4245531000</v>
      </c>
      <c r="AO80" s="41">
        <v>3939738000</v>
      </c>
      <c r="AP80" s="41">
        <v>3517487000</v>
      </c>
      <c r="AQ80" s="41">
        <v>65938000</v>
      </c>
      <c r="AR80" s="41">
        <v>94504000</v>
      </c>
      <c r="AS80" s="41">
        <v>74124000</v>
      </c>
      <c r="AT80" s="41">
        <v>82936000</v>
      </c>
      <c r="AU80" s="41">
        <v>-2474175000</v>
      </c>
      <c r="AV80" s="41">
        <v>-3342216000</v>
      </c>
      <c r="AW80" s="41">
        <v>-3108719000</v>
      </c>
      <c r="AX80" s="41">
        <v>-2729639000</v>
      </c>
      <c r="AY80" s="38" t="s">
        <v>39</v>
      </c>
      <c r="AZ80" s="38" t="s">
        <v>39</v>
      </c>
      <c r="BA80" s="38" t="s">
        <v>39</v>
      </c>
      <c r="BB80" s="38" t="s">
        <v>39</v>
      </c>
      <c r="BC80" s="41">
        <v>-663065000</v>
      </c>
      <c r="BD80" s="41">
        <v>-657049000</v>
      </c>
      <c r="BE80" s="41">
        <v>-584395000</v>
      </c>
      <c r="BF80" s="41">
        <v>-590383000</v>
      </c>
      <c r="BG80" s="41">
        <v>12374000</v>
      </c>
      <c r="BH80" s="41">
        <v>340770000</v>
      </c>
      <c r="BI80" s="41">
        <v>320748000</v>
      </c>
      <c r="BJ80" s="41">
        <v>280401000</v>
      </c>
      <c r="BK80" s="41">
        <v>-852111000</v>
      </c>
      <c r="BL80" s="41">
        <v>-84582000</v>
      </c>
      <c r="BM80" s="41">
        <v>-92399000</v>
      </c>
      <c r="BN80" s="41">
        <v>-86311000</v>
      </c>
      <c r="BO80" s="41">
        <v>-73943000</v>
      </c>
      <c r="BP80" s="41">
        <v>-58596000</v>
      </c>
      <c r="BQ80" s="41">
        <v>-52219000</v>
      </c>
      <c r="BR80" s="41">
        <v>-47555000</v>
      </c>
      <c r="BS80" s="41">
        <v>-778168000</v>
      </c>
      <c r="BT80" s="41">
        <v>-25986000</v>
      </c>
      <c r="BU80" s="41">
        <v>-40180000</v>
      </c>
      <c r="BV80" s="41">
        <v>-38756000</v>
      </c>
      <c r="BW80" s="41">
        <v>-1056952000</v>
      </c>
      <c r="BX80" s="41">
        <v>150175000</v>
      </c>
      <c r="BY80" s="41">
        <v>86798000</v>
      </c>
      <c r="BZ80" s="41">
        <v>53590000</v>
      </c>
      <c r="CA80" s="41">
        <v>4611165000</v>
      </c>
      <c r="CB80" s="41">
        <v>3992017000</v>
      </c>
      <c r="CC80" s="41">
        <v>3716046000</v>
      </c>
      <c r="CD80" s="41">
        <v>4098143000</v>
      </c>
      <c r="CE80" s="41">
        <v>1509744000</v>
      </c>
      <c r="CF80" s="41">
        <v>1128545000</v>
      </c>
      <c r="CG80" s="41">
        <v>803436000</v>
      </c>
      <c r="CH80" s="41">
        <v>941508000</v>
      </c>
      <c r="CI80" s="41">
        <v>809268000</v>
      </c>
      <c r="CJ80" s="41">
        <v>999894000</v>
      </c>
      <c r="CK80" s="41">
        <v>847923000</v>
      </c>
      <c r="CL80" s="41">
        <v>901065000</v>
      </c>
      <c r="CM80" s="41">
        <v>892398000</v>
      </c>
      <c r="CN80" s="41">
        <v>391936000</v>
      </c>
      <c r="CO80" s="41">
        <v>687340000</v>
      </c>
      <c r="CP80" s="41">
        <v>1149168000</v>
      </c>
      <c r="CQ80" s="41">
        <v>1330806000</v>
      </c>
      <c r="CR80" s="41">
        <v>1380476000</v>
      </c>
      <c r="CS80" s="41">
        <v>1306403000</v>
      </c>
      <c r="CT80" s="41">
        <v>1062618000</v>
      </c>
      <c r="CU80" s="41">
        <v>35130000</v>
      </c>
      <c r="CV80" s="41">
        <v>249067000</v>
      </c>
      <c r="CW80" s="41">
        <v>144957000</v>
      </c>
      <c r="CX80" s="38" t="s">
        <v>39</v>
      </c>
      <c r="CY80" s="41">
        <v>82306000</v>
      </c>
      <c r="CZ80" s="41">
        <v>357504000</v>
      </c>
      <c r="DA80" s="41">
        <v>248967000</v>
      </c>
      <c r="DB80" s="41">
        <v>185868000</v>
      </c>
      <c r="DC80" s="41">
        <v>5979773000</v>
      </c>
      <c r="DD80" s="41">
        <v>6457303000</v>
      </c>
      <c r="DE80" s="41">
        <v>6064218000</v>
      </c>
      <c r="DF80" s="41">
        <v>6357452000</v>
      </c>
      <c r="DG80" s="213"/>
      <c r="DH80" s="214">
        <f t="shared" si="46"/>
        <v>3083676000</v>
      </c>
      <c r="DI80" s="214">
        <f t="shared" si="47"/>
        <v>-2474175000</v>
      </c>
      <c r="DJ80" s="214">
        <f t="shared" si="48"/>
        <v>-663065000</v>
      </c>
      <c r="DK80" s="214">
        <f t="shared" si="49"/>
        <v>-852111000</v>
      </c>
      <c r="DL80" s="214">
        <f t="shared" si="50"/>
        <v>-905675000</v>
      </c>
      <c r="DM80" s="215">
        <f t="shared" si="51"/>
        <v>-0.29369979206635199</v>
      </c>
      <c r="DN80" s="215">
        <f t="shared" si="52"/>
        <v>-0.22702314236074991</v>
      </c>
      <c r="DO80" s="216" t="str">
        <f t="shared" si="53"/>
        <v>n.a.</v>
      </c>
      <c r="DP80" s="214">
        <f t="shared" si="54"/>
        <v>1319144500</v>
      </c>
      <c r="DQ80" s="214">
        <f t="shared" si="55"/>
        <v>219905000</v>
      </c>
      <c r="DR80" s="217"/>
      <c r="DS80" s="214">
        <f t="shared" si="56"/>
        <v>4245531000</v>
      </c>
      <c r="DT80" s="214">
        <f t="shared" si="57"/>
        <v>-3342216000</v>
      </c>
      <c r="DU80" s="214">
        <f t="shared" si="58"/>
        <v>-657049000</v>
      </c>
      <c r="DV80" s="214">
        <f t="shared" si="59"/>
        <v>-84582000</v>
      </c>
      <c r="DW80" s="214">
        <f t="shared" si="60"/>
        <v>161684000</v>
      </c>
      <c r="DX80" s="215">
        <f t="shared" si="61"/>
        <v>3.8083339869618191E-2</v>
      </c>
      <c r="DY80" s="215">
        <f t="shared" si="62"/>
        <v>3.959110123371419E-2</v>
      </c>
      <c r="DZ80" s="218" t="str">
        <f t="shared" si="63"/>
        <v>n.a.</v>
      </c>
      <c r="EA80" s="214">
        <f t="shared" si="64"/>
        <v>965990500</v>
      </c>
      <c r="EB80" s="214">
        <f t="shared" si="65"/>
        <v>303235500</v>
      </c>
      <c r="EC80" s="217"/>
      <c r="ED80" s="214">
        <f t="shared" si="66"/>
        <v>3939738000</v>
      </c>
      <c r="EE80" s="214">
        <f t="shared" si="67"/>
        <v>-3108719000</v>
      </c>
      <c r="EF80" s="214">
        <f t="shared" si="68"/>
        <v>-584395000</v>
      </c>
      <c r="EG80" s="214">
        <f t="shared" si="69"/>
        <v>-92399000</v>
      </c>
      <c r="EH80" s="214">
        <f t="shared" si="70"/>
        <v>154225000</v>
      </c>
      <c r="EI80" s="215">
        <f t="shared" si="71"/>
        <v>3.9146004125147411E-2</v>
      </c>
      <c r="EJ80" s="215">
        <f t="shared" si="72"/>
        <v>4.0740845428347494E-2</v>
      </c>
      <c r="EK80" s="218" t="str">
        <f t="shared" si="73"/>
        <v>n.a.</v>
      </c>
      <c r="EL80" s="214">
        <f t="shared" si="74"/>
        <v>872472000</v>
      </c>
      <c r="EM80" s="214">
        <f t="shared" si="75"/>
        <v>217417500</v>
      </c>
      <c r="EN80" s="217"/>
      <c r="EO80" s="219">
        <f t="shared" si="43"/>
        <v>3756315000</v>
      </c>
      <c r="EP80" s="219">
        <f t="shared" si="43"/>
        <v>-2975036666.6666665</v>
      </c>
      <c r="EQ80" s="219">
        <f t="shared" si="43"/>
        <v>-634836333.33333337</v>
      </c>
      <c r="ER80" s="219">
        <f t="shared" si="43"/>
        <v>-343030666.66666669</v>
      </c>
      <c r="ES80" s="219">
        <f t="shared" si="76"/>
        <v>-196588666.66666657</v>
      </c>
      <c r="ET80" s="220">
        <f t="shared" si="77"/>
        <v>-5.233551144317411E-2</v>
      </c>
      <c r="EU80" s="221">
        <f t="shared" si="78"/>
        <v>-4.9732723902285815E-2</v>
      </c>
      <c r="EV80" s="219" t="e">
        <f t="shared" si="79"/>
        <v>#VALUE!</v>
      </c>
      <c r="EW80" s="219">
        <f t="shared" si="80"/>
        <v>1052535666.6666666</v>
      </c>
      <c r="EX80" s="219">
        <f t="shared" si="80"/>
        <v>246852666.66666666</v>
      </c>
      <c r="EY80" s="208"/>
      <c r="EZ80" s="222" t="str">
        <f t="shared" si="81"/>
        <v>完整</v>
      </c>
      <c r="FA80" s="222" t="str">
        <f t="shared" si="82"/>
        <v>完整</v>
      </c>
      <c r="FB80" s="222" t="str">
        <f t="shared" si="83"/>
        <v>完整</v>
      </c>
      <c r="FC80" s="222" t="str">
        <f t="shared" si="84"/>
        <v>选择</v>
      </c>
      <c r="FD80" s="222" t="str">
        <f t="shared" si="85"/>
        <v>选择</v>
      </c>
      <c r="FE80" s="208"/>
      <c r="FF80" s="208"/>
      <c r="FG80" s="208"/>
      <c r="FH80" s="208"/>
      <c r="FI80" s="208"/>
      <c r="FJ80" s="208"/>
      <c r="FK80" s="208"/>
      <c r="FL80" s="208"/>
      <c r="FM80" s="208"/>
      <c r="FN80" s="208"/>
      <c r="FO80" s="208"/>
      <c r="FP80" s="208"/>
      <c r="FQ80" s="208"/>
      <c r="FR80" s="208"/>
      <c r="FS80" s="208"/>
      <c r="FT80" s="208"/>
      <c r="FU80" s="208"/>
      <c r="FV80" s="208"/>
      <c r="FW80" s="208"/>
      <c r="FX80" s="208"/>
      <c r="FY80" s="208"/>
      <c r="FZ80" s="208"/>
      <c r="GA80" s="208"/>
      <c r="GB80" s="208"/>
      <c r="GC80" s="208"/>
      <c r="GD80" s="208"/>
      <c r="GE80" s="208"/>
      <c r="GF80" s="208"/>
      <c r="GG80" s="208"/>
      <c r="GH80" s="208"/>
      <c r="GI80" s="208"/>
      <c r="GJ80" s="208"/>
      <c r="GK80" s="208"/>
      <c r="GL80" s="208"/>
      <c r="GM80" s="208"/>
      <c r="GN80" s="208"/>
      <c r="GO80" s="208"/>
      <c r="GP80" s="208"/>
      <c r="GQ80" s="208"/>
      <c r="GR80" s="208"/>
      <c r="GS80" s="208"/>
      <c r="GT80" s="208"/>
      <c r="GU80" s="208"/>
      <c r="GV80" s="208"/>
      <c r="GW80" s="208"/>
      <c r="GX80" s="208"/>
      <c r="GY80" s="208"/>
      <c r="GZ80" s="208"/>
      <c r="HA80" s="208"/>
      <c r="HB80" s="208"/>
      <c r="HC80" s="208"/>
      <c r="HD80" s="208"/>
      <c r="HE80" s="208"/>
      <c r="HF80" s="208"/>
      <c r="HG80" s="208"/>
      <c r="HH80" s="208"/>
      <c r="HI80" s="208"/>
      <c r="HJ80" s="208"/>
      <c r="HK80" s="208"/>
    </row>
    <row r="81" spans="1:219" s="7" customFormat="1" ht="12.4" customHeight="1" x14ac:dyDescent="0.2">
      <c r="A81" s="226" t="s">
        <v>969</v>
      </c>
      <c r="B81" s="227" t="str">
        <f t="shared" si="44"/>
        <v>SHANDONG HI-TECH SPRING MATERIAL TECHNOLOGY CO., LTD.</v>
      </c>
      <c r="C81" s="228" t="s">
        <v>35</v>
      </c>
      <c r="D81" s="229" t="s">
        <v>188</v>
      </c>
      <c r="E81" s="248"/>
      <c r="F81" s="224"/>
      <c r="G81" s="231"/>
      <c r="H81" s="232" t="str">
        <f t="shared" si="45"/>
        <v/>
      </c>
      <c r="I81" s="228" t="s">
        <v>353</v>
      </c>
      <c r="J81" s="228" t="e">
        <f>VLOOKUP(Z81,[1]AP2022!FF:FI,2,0)</f>
        <v>#N/A</v>
      </c>
      <c r="K81" s="228" t="e">
        <f>VLOOKUP(Z81,[1]AP2022!FF:FI,4,0)</f>
        <v>#N/A</v>
      </c>
      <c r="L81" s="233"/>
      <c r="M81" s="38" t="s">
        <v>970</v>
      </c>
      <c r="N81" s="38" t="s">
        <v>971</v>
      </c>
      <c r="O81" s="38" t="s">
        <v>46</v>
      </c>
      <c r="P81" s="38" t="s">
        <v>972</v>
      </c>
      <c r="Q81" s="37"/>
      <c r="R81" s="38" t="s">
        <v>48</v>
      </c>
      <c r="S81" s="38" t="s">
        <v>973</v>
      </c>
      <c r="T81" s="38" t="s">
        <v>45</v>
      </c>
      <c r="U81" s="38" t="s">
        <v>178</v>
      </c>
      <c r="V81" s="38" t="s">
        <v>974</v>
      </c>
      <c r="W81" s="38" t="s">
        <v>975</v>
      </c>
      <c r="X81" s="37"/>
      <c r="Y81" s="37"/>
      <c r="Z81" s="38" t="s">
        <v>976</v>
      </c>
      <c r="AA81" s="41">
        <v>3026812000</v>
      </c>
      <c r="AB81" s="41">
        <v>3064649000</v>
      </c>
      <c r="AC81" s="41">
        <v>1659284000</v>
      </c>
      <c r="AD81" s="38" t="s">
        <v>39</v>
      </c>
      <c r="AE81" s="41">
        <v>3027588000</v>
      </c>
      <c r="AF81" s="41">
        <v>3071409000</v>
      </c>
      <c r="AG81" s="41">
        <v>1660230000</v>
      </c>
      <c r="AH81" s="38" t="s">
        <v>39</v>
      </c>
      <c r="AI81" s="41">
        <v>-12828000</v>
      </c>
      <c r="AJ81" s="41">
        <v>-12924000</v>
      </c>
      <c r="AK81" s="41">
        <v>-4740000</v>
      </c>
      <c r="AL81" s="38" t="s">
        <v>39</v>
      </c>
      <c r="AM81" s="41">
        <v>3014760000</v>
      </c>
      <c r="AN81" s="41">
        <v>3058485000</v>
      </c>
      <c r="AO81" s="41">
        <v>1655490000</v>
      </c>
      <c r="AP81" s="38" t="s">
        <v>39</v>
      </c>
      <c r="AQ81" s="41">
        <v>12052000</v>
      </c>
      <c r="AR81" s="41">
        <v>6164000</v>
      </c>
      <c r="AS81" s="41">
        <v>3794000</v>
      </c>
      <c r="AT81" s="38" t="s">
        <v>39</v>
      </c>
      <c r="AU81" s="41">
        <v>-2423091000</v>
      </c>
      <c r="AV81" s="41">
        <v>-2109562000</v>
      </c>
      <c r="AW81" s="41">
        <v>-1302932000</v>
      </c>
      <c r="AX81" s="38" t="s">
        <v>39</v>
      </c>
      <c r="AY81" s="38" t="s">
        <v>39</v>
      </c>
      <c r="AZ81" s="38" t="s">
        <v>39</v>
      </c>
      <c r="BA81" s="38" t="s">
        <v>39</v>
      </c>
      <c r="BB81" s="38" t="s">
        <v>39</v>
      </c>
      <c r="BC81" s="41">
        <v>-269234000</v>
      </c>
      <c r="BD81" s="41">
        <v>-206978000</v>
      </c>
      <c r="BE81" s="41">
        <v>-157412000</v>
      </c>
      <c r="BF81" s="38" t="s">
        <v>39</v>
      </c>
      <c r="BG81" s="41">
        <v>334487000</v>
      </c>
      <c r="BH81" s="41">
        <v>748109000</v>
      </c>
      <c r="BI81" s="41">
        <v>198940000</v>
      </c>
      <c r="BJ81" s="38" t="s">
        <v>39</v>
      </c>
      <c r="BK81" s="41">
        <v>0</v>
      </c>
      <c r="BL81" s="41">
        <v>-22293000</v>
      </c>
      <c r="BM81" s="41">
        <v>0</v>
      </c>
      <c r="BN81" s="38" t="s">
        <v>39</v>
      </c>
      <c r="BO81" s="41">
        <v>0</v>
      </c>
      <c r="BP81" s="41">
        <v>-13508000</v>
      </c>
      <c r="BQ81" s="41">
        <v>0</v>
      </c>
      <c r="BR81" s="38" t="s">
        <v>39</v>
      </c>
      <c r="BS81" s="41">
        <v>0</v>
      </c>
      <c r="BT81" s="41">
        <v>-8785000</v>
      </c>
      <c r="BU81" s="41">
        <v>0</v>
      </c>
      <c r="BV81" s="38" t="s">
        <v>39</v>
      </c>
      <c r="BW81" s="41">
        <v>277080000</v>
      </c>
      <c r="BX81" s="41">
        <v>607499000</v>
      </c>
      <c r="BY81" s="41">
        <v>152844000</v>
      </c>
      <c r="BZ81" s="38" t="s">
        <v>39</v>
      </c>
      <c r="CA81" s="41">
        <v>2053831000</v>
      </c>
      <c r="CB81" s="41">
        <v>1505153000</v>
      </c>
      <c r="CC81" s="41">
        <v>1194966000</v>
      </c>
      <c r="CD81" s="38" t="s">
        <v>39</v>
      </c>
      <c r="CE81" s="41">
        <v>214048000</v>
      </c>
      <c r="CF81" s="41">
        <v>104527000</v>
      </c>
      <c r="CG81" s="41">
        <v>98971000</v>
      </c>
      <c r="CH81" s="38" t="s">
        <v>39</v>
      </c>
      <c r="CI81" s="41">
        <v>642084000</v>
      </c>
      <c r="CJ81" s="41">
        <v>771044000</v>
      </c>
      <c r="CK81" s="41">
        <v>400199000</v>
      </c>
      <c r="CL81" s="38" t="s">
        <v>39</v>
      </c>
      <c r="CM81" s="41">
        <v>516969000</v>
      </c>
      <c r="CN81" s="41">
        <v>253844000</v>
      </c>
      <c r="CO81" s="41">
        <v>198356000</v>
      </c>
      <c r="CP81" s="38" t="s">
        <v>39</v>
      </c>
      <c r="CQ81" s="41">
        <v>564599000</v>
      </c>
      <c r="CR81" s="41">
        <v>296526000</v>
      </c>
      <c r="CS81" s="41">
        <v>438959000</v>
      </c>
      <c r="CT81" s="38" t="s">
        <v>39</v>
      </c>
      <c r="CU81" s="41">
        <v>381354000</v>
      </c>
      <c r="CV81" s="41">
        <v>32888000</v>
      </c>
      <c r="CW81" s="41">
        <v>137497000</v>
      </c>
      <c r="CX81" s="38" t="s">
        <v>39</v>
      </c>
      <c r="CY81" s="38" t="s">
        <v>39</v>
      </c>
      <c r="CZ81" s="38" t="s">
        <v>39</v>
      </c>
      <c r="DA81" s="38" t="s">
        <v>39</v>
      </c>
      <c r="DB81" s="38" t="s">
        <v>39</v>
      </c>
      <c r="DC81" s="41">
        <v>5247729000</v>
      </c>
      <c r="DD81" s="41">
        <v>2773746000</v>
      </c>
      <c r="DE81" s="41">
        <v>2021461000</v>
      </c>
      <c r="DF81" s="38" t="s">
        <v>39</v>
      </c>
      <c r="DG81" s="213"/>
      <c r="DH81" s="214">
        <f t="shared" si="46"/>
        <v>3014760000</v>
      </c>
      <c r="DI81" s="214">
        <f t="shared" si="47"/>
        <v>-2423091000</v>
      </c>
      <c r="DJ81" s="214">
        <f t="shared" si="48"/>
        <v>-269234000</v>
      </c>
      <c r="DK81" s="214">
        <f t="shared" si="49"/>
        <v>0</v>
      </c>
      <c r="DL81" s="214">
        <f t="shared" si="50"/>
        <v>322435000</v>
      </c>
      <c r="DM81" s="215">
        <f t="shared" si="51"/>
        <v>0.10695212885934535</v>
      </c>
      <c r="DN81" s="215">
        <f t="shared" si="52"/>
        <v>0.11976080153770439</v>
      </c>
      <c r="DO81" s="216" t="str">
        <f t="shared" si="53"/>
        <v>n.a.</v>
      </c>
      <c r="DP81" s="214">
        <f t="shared" si="54"/>
        <v>159287500</v>
      </c>
      <c r="DQ81" s="214" t="e">
        <f t="shared" si="55"/>
        <v>#VALUE!</v>
      </c>
      <c r="DR81" s="217"/>
      <c r="DS81" s="214">
        <f t="shared" si="56"/>
        <v>3058485000</v>
      </c>
      <c r="DT81" s="214">
        <f t="shared" si="57"/>
        <v>-2109562000</v>
      </c>
      <c r="DU81" s="214">
        <f t="shared" si="58"/>
        <v>-206978000</v>
      </c>
      <c r="DV81" s="214">
        <f t="shared" si="59"/>
        <v>-22293000</v>
      </c>
      <c r="DW81" s="214">
        <f t="shared" si="60"/>
        <v>719652000</v>
      </c>
      <c r="DX81" s="215">
        <f t="shared" si="61"/>
        <v>0.23529688718434127</v>
      </c>
      <c r="DY81" s="215">
        <f t="shared" si="62"/>
        <v>0.30769704378209134</v>
      </c>
      <c r="DZ81" s="218" t="str">
        <f t="shared" si="63"/>
        <v>n.a.</v>
      </c>
      <c r="EA81" s="214">
        <f t="shared" si="64"/>
        <v>101749000</v>
      </c>
      <c r="EB81" s="214" t="e">
        <f t="shared" si="65"/>
        <v>#VALUE!</v>
      </c>
      <c r="EC81" s="217"/>
      <c r="ED81" s="214">
        <f t="shared" si="66"/>
        <v>1655490000</v>
      </c>
      <c r="EE81" s="214">
        <f t="shared" si="67"/>
        <v>-1302932000</v>
      </c>
      <c r="EF81" s="214">
        <f t="shared" si="68"/>
        <v>-157412000</v>
      </c>
      <c r="EG81" s="214">
        <f t="shared" si="69"/>
        <v>0</v>
      </c>
      <c r="EH81" s="214">
        <f t="shared" si="70"/>
        <v>195146000</v>
      </c>
      <c r="EI81" s="215">
        <f t="shared" si="71"/>
        <v>0.1178780904747235</v>
      </c>
      <c r="EJ81" s="215">
        <f t="shared" si="72"/>
        <v>0.13363015837364348</v>
      </c>
      <c r="EK81" s="218" t="str">
        <f t="shared" si="73"/>
        <v>n.a.</v>
      </c>
      <c r="EL81" s="214" t="e">
        <f t="shared" si="74"/>
        <v>#VALUE!</v>
      </c>
      <c r="EM81" s="214" t="e">
        <f t="shared" si="75"/>
        <v>#VALUE!</v>
      </c>
      <c r="EN81" s="217"/>
      <c r="EO81" s="219">
        <f t="shared" si="43"/>
        <v>2576245000</v>
      </c>
      <c r="EP81" s="219">
        <f t="shared" si="43"/>
        <v>-1945195000</v>
      </c>
      <c r="EQ81" s="219">
        <f t="shared" si="43"/>
        <v>-211208000</v>
      </c>
      <c r="ER81" s="219">
        <f t="shared" si="43"/>
        <v>-7431000</v>
      </c>
      <c r="ES81" s="219">
        <f t="shared" si="76"/>
        <v>412411000</v>
      </c>
      <c r="ET81" s="220">
        <f t="shared" si="77"/>
        <v>0.16008221267775385</v>
      </c>
      <c r="EU81" s="221">
        <f t="shared" si="78"/>
        <v>0.19059271644682541</v>
      </c>
      <c r="EV81" s="219" t="e">
        <f t="shared" si="79"/>
        <v>#VALUE!</v>
      </c>
      <c r="EW81" s="219" t="e">
        <f t="shared" si="80"/>
        <v>#VALUE!</v>
      </c>
      <c r="EX81" s="219" t="e">
        <f t="shared" si="80"/>
        <v>#VALUE!</v>
      </c>
      <c r="EY81" s="208"/>
      <c r="EZ81" s="222" t="str">
        <f t="shared" si="81"/>
        <v>完整</v>
      </c>
      <c r="FA81" s="222" t="str">
        <f t="shared" si="82"/>
        <v>完整</v>
      </c>
      <c r="FB81" s="222" t="str">
        <f t="shared" si="83"/>
        <v>完整</v>
      </c>
      <c r="FC81" s="222" t="str">
        <f t="shared" si="84"/>
        <v>选择</v>
      </c>
      <c r="FD81" s="222" t="str">
        <f t="shared" si="85"/>
        <v>选择</v>
      </c>
      <c r="FE81" s="231"/>
      <c r="FF81" s="231"/>
      <c r="FG81" s="231"/>
      <c r="FH81" s="231"/>
      <c r="FI81" s="231"/>
      <c r="FJ81" s="231"/>
      <c r="FK81" s="231"/>
      <c r="FL81" s="231"/>
      <c r="FM81" s="231"/>
      <c r="FN81" s="231"/>
      <c r="FO81" s="231"/>
      <c r="FP81" s="231"/>
      <c r="FQ81" s="231"/>
      <c r="FR81" s="231"/>
      <c r="FS81" s="231"/>
      <c r="FT81" s="231"/>
      <c r="FU81" s="231"/>
      <c r="FV81" s="231"/>
      <c r="FW81" s="231"/>
      <c r="FX81" s="231"/>
      <c r="FY81" s="231"/>
      <c r="FZ81" s="231"/>
      <c r="GA81" s="231"/>
      <c r="GB81" s="231"/>
      <c r="GC81" s="231"/>
      <c r="GD81" s="231"/>
      <c r="GE81" s="231"/>
      <c r="GF81" s="231"/>
      <c r="GG81" s="231"/>
      <c r="GH81" s="231"/>
      <c r="GI81" s="231"/>
      <c r="GJ81" s="231"/>
      <c r="GK81" s="231"/>
      <c r="GL81" s="231"/>
      <c r="GM81" s="231"/>
      <c r="GN81" s="231"/>
      <c r="GO81" s="231"/>
      <c r="GP81" s="231"/>
      <c r="GQ81" s="231"/>
      <c r="GR81" s="231"/>
      <c r="GS81" s="231"/>
      <c r="GT81" s="231"/>
      <c r="GU81" s="231"/>
      <c r="GV81" s="231"/>
      <c r="GW81" s="231"/>
      <c r="GX81" s="231"/>
      <c r="GY81" s="231"/>
      <c r="GZ81" s="231"/>
      <c r="HA81" s="231"/>
      <c r="HB81" s="231"/>
      <c r="HC81" s="231"/>
      <c r="HD81" s="231"/>
      <c r="HE81" s="231"/>
      <c r="HF81" s="231"/>
      <c r="HG81" s="231"/>
      <c r="HH81" s="231"/>
      <c r="HI81" s="231"/>
      <c r="HJ81" s="231"/>
      <c r="HK81" s="231"/>
    </row>
    <row r="82" spans="1:219" ht="12.4" customHeight="1" x14ac:dyDescent="0.2">
      <c r="A82" s="204" t="s">
        <v>977</v>
      </c>
      <c r="B82" s="205" t="str">
        <f t="shared" si="44"/>
        <v>WAROM TECHNOLOGY INCORPORATED COMPANY</v>
      </c>
      <c r="C82" s="206" t="s">
        <v>35</v>
      </c>
      <c r="D82" s="206" t="s">
        <v>32</v>
      </c>
      <c r="E82" s="247"/>
      <c r="F82" s="224"/>
      <c r="G82" s="208"/>
      <c r="H82" s="209" t="str">
        <f t="shared" si="45"/>
        <v/>
      </c>
      <c r="I82" s="206" t="s">
        <v>328</v>
      </c>
      <c r="J82" s="206" t="str">
        <f>VLOOKUP(Z82,[1]AP2022!FF:FI,2,0)</f>
        <v>exclude</v>
      </c>
      <c r="K82" s="206" t="str">
        <f>VLOOKUP(Z82,[1]AP2022!FF:FI,4,0)</f>
        <v>ok, sda/sdp</v>
      </c>
      <c r="L82" s="210"/>
      <c r="M82" s="211" t="s">
        <v>978</v>
      </c>
      <c r="N82" s="211" t="s">
        <v>979</v>
      </c>
      <c r="O82" s="211" t="s">
        <v>56</v>
      </c>
      <c r="P82" s="211" t="s">
        <v>980</v>
      </c>
      <c r="Q82" s="225"/>
      <c r="R82" s="38" t="s">
        <v>48</v>
      </c>
      <c r="S82" s="211" t="s">
        <v>981</v>
      </c>
      <c r="T82" s="211" t="s">
        <v>44</v>
      </c>
      <c r="U82" s="38" t="s">
        <v>182</v>
      </c>
      <c r="V82" s="38" t="s">
        <v>982</v>
      </c>
      <c r="W82" s="38" t="s">
        <v>983</v>
      </c>
      <c r="X82" s="37"/>
      <c r="Y82" s="37"/>
      <c r="Z82" s="38" t="s">
        <v>984</v>
      </c>
      <c r="AA82" s="41">
        <v>3026723000</v>
      </c>
      <c r="AB82" s="41">
        <v>3007528000</v>
      </c>
      <c r="AC82" s="41">
        <v>2264485000</v>
      </c>
      <c r="AD82" s="41">
        <v>1926635000</v>
      </c>
      <c r="AE82" s="41">
        <v>2932823000</v>
      </c>
      <c r="AF82" s="41">
        <v>2905079000</v>
      </c>
      <c r="AG82" s="41">
        <v>2187597000</v>
      </c>
      <c r="AH82" s="41">
        <v>1861223000</v>
      </c>
      <c r="AI82" s="41">
        <v>-29461000</v>
      </c>
      <c r="AJ82" s="41">
        <v>-22068000</v>
      </c>
      <c r="AK82" s="41">
        <v>-21760000</v>
      </c>
      <c r="AL82" s="41">
        <v>-17176000</v>
      </c>
      <c r="AM82" s="41">
        <v>2903362000</v>
      </c>
      <c r="AN82" s="41">
        <v>2883011000</v>
      </c>
      <c r="AO82" s="41">
        <v>2165837000</v>
      </c>
      <c r="AP82" s="41">
        <v>1844047000</v>
      </c>
      <c r="AQ82" s="41">
        <v>123361000</v>
      </c>
      <c r="AR82" s="41">
        <v>124517000</v>
      </c>
      <c r="AS82" s="41">
        <v>98648000</v>
      </c>
      <c r="AT82" s="41">
        <v>82588000</v>
      </c>
      <c r="AU82" s="41">
        <v>-1408082000</v>
      </c>
      <c r="AV82" s="41">
        <v>-1517423000</v>
      </c>
      <c r="AW82" s="41">
        <v>-948854000</v>
      </c>
      <c r="AX82" s="41">
        <v>-791146000</v>
      </c>
      <c r="AY82" s="38" t="s">
        <v>39</v>
      </c>
      <c r="AZ82" s="38" t="s">
        <v>39</v>
      </c>
      <c r="BA82" s="38" t="s">
        <v>39</v>
      </c>
      <c r="BB82" s="38" t="s">
        <v>39</v>
      </c>
      <c r="BC82" s="41">
        <v>-1113413000</v>
      </c>
      <c r="BD82" s="41">
        <v>-1076213000</v>
      </c>
      <c r="BE82" s="41">
        <v>-960776000</v>
      </c>
      <c r="BF82" s="41">
        <v>-875358000</v>
      </c>
      <c r="BG82" s="41">
        <v>505228000</v>
      </c>
      <c r="BH82" s="41">
        <v>413892000</v>
      </c>
      <c r="BI82" s="41">
        <v>354855000</v>
      </c>
      <c r="BJ82" s="41">
        <v>260131000</v>
      </c>
      <c r="BK82" s="41">
        <v>-48234000</v>
      </c>
      <c r="BL82" s="41">
        <v>-43790000</v>
      </c>
      <c r="BM82" s="41">
        <v>-49451000</v>
      </c>
      <c r="BN82" s="41">
        <v>-40093000</v>
      </c>
      <c r="BO82" s="41">
        <v>-42116000</v>
      </c>
      <c r="BP82" s="41">
        <v>-38006000</v>
      </c>
      <c r="BQ82" s="41">
        <v>-44147000</v>
      </c>
      <c r="BR82" s="41">
        <v>-35307000</v>
      </c>
      <c r="BS82" s="41">
        <v>-6118000</v>
      </c>
      <c r="BT82" s="41">
        <v>-5784000</v>
      </c>
      <c r="BU82" s="41">
        <v>-5304000</v>
      </c>
      <c r="BV82" s="41">
        <v>-4786000</v>
      </c>
      <c r="BW82" s="41">
        <v>358181000</v>
      </c>
      <c r="BX82" s="41">
        <v>381093000</v>
      </c>
      <c r="BY82" s="41">
        <v>260683000</v>
      </c>
      <c r="BZ82" s="41">
        <v>190127000</v>
      </c>
      <c r="CA82" s="41">
        <v>3492475000</v>
      </c>
      <c r="CB82" s="41">
        <v>3379673000</v>
      </c>
      <c r="CC82" s="41">
        <v>2714697000</v>
      </c>
      <c r="CD82" s="41">
        <v>2326246000</v>
      </c>
      <c r="CE82" s="41">
        <v>747891000</v>
      </c>
      <c r="CF82" s="41">
        <v>820127000</v>
      </c>
      <c r="CG82" s="41">
        <v>471969000</v>
      </c>
      <c r="CH82" s="41">
        <v>382143000</v>
      </c>
      <c r="CI82" s="41">
        <v>1598142000</v>
      </c>
      <c r="CJ82" s="41">
        <v>1230984000</v>
      </c>
      <c r="CK82" s="41">
        <v>1112337000</v>
      </c>
      <c r="CL82" s="41">
        <v>873288000</v>
      </c>
      <c r="CM82" s="41">
        <v>362941000</v>
      </c>
      <c r="CN82" s="41">
        <v>324214000</v>
      </c>
      <c r="CO82" s="41">
        <v>291206000</v>
      </c>
      <c r="CP82" s="41">
        <v>306070000</v>
      </c>
      <c r="CQ82" s="41">
        <v>735043000</v>
      </c>
      <c r="CR82" s="41">
        <v>939256000</v>
      </c>
      <c r="CS82" s="41">
        <v>801423000</v>
      </c>
      <c r="CT82" s="41">
        <v>752534000</v>
      </c>
      <c r="CU82" s="41">
        <v>154700000</v>
      </c>
      <c r="CV82" s="41">
        <v>265332000</v>
      </c>
      <c r="CW82" s="41">
        <v>150956000</v>
      </c>
      <c r="CX82" s="41">
        <v>50892000</v>
      </c>
      <c r="CY82" s="41">
        <v>34134000</v>
      </c>
      <c r="CZ82" s="41">
        <v>22108000</v>
      </c>
      <c r="DA82" s="41">
        <v>134708000</v>
      </c>
      <c r="DB82" s="41">
        <v>19955000</v>
      </c>
      <c r="DC82" s="41">
        <v>4250771000</v>
      </c>
      <c r="DD82" s="41">
        <v>4132765000</v>
      </c>
      <c r="DE82" s="41">
        <v>3385517000</v>
      </c>
      <c r="DF82" s="41">
        <v>2861278000</v>
      </c>
      <c r="DG82" s="213"/>
      <c r="DH82" s="214">
        <f t="shared" si="46"/>
        <v>2903362000</v>
      </c>
      <c r="DI82" s="214">
        <f t="shared" si="47"/>
        <v>-1408082000</v>
      </c>
      <c r="DJ82" s="214">
        <f t="shared" si="48"/>
        <v>-1113413000</v>
      </c>
      <c r="DK82" s="214">
        <f t="shared" si="49"/>
        <v>-48234000</v>
      </c>
      <c r="DL82" s="214">
        <f t="shared" si="50"/>
        <v>333633000</v>
      </c>
      <c r="DM82" s="215">
        <f t="shared" si="51"/>
        <v>0.11491264265358574</v>
      </c>
      <c r="DN82" s="215">
        <f t="shared" si="52"/>
        <v>0.12983197839149577</v>
      </c>
      <c r="DO82" s="216" t="str">
        <f t="shared" si="53"/>
        <v>n.a.</v>
      </c>
      <c r="DP82" s="214">
        <f t="shared" si="54"/>
        <v>784009000</v>
      </c>
      <c r="DQ82" s="214">
        <f t="shared" si="55"/>
        <v>28121000</v>
      </c>
      <c r="DR82" s="217"/>
      <c r="DS82" s="214">
        <f t="shared" si="56"/>
        <v>2883011000</v>
      </c>
      <c r="DT82" s="214">
        <f t="shared" si="57"/>
        <v>-1517423000</v>
      </c>
      <c r="DU82" s="214">
        <f t="shared" si="58"/>
        <v>-1076213000</v>
      </c>
      <c r="DV82" s="214">
        <f t="shared" si="59"/>
        <v>-43790000</v>
      </c>
      <c r="DW82" s="214">
        <f t="shared" si="60"/>
        <v>245585000</v>
      </c>
      <c r="DX82" s="215">
        <f t="shared" si="61"/>
        <v>8.5183511266519615E-2</v>
      </c>
      <c r="DY82" s="215">
        <f t="shared" si="62"/>
        <v>9.3115408735638464E-2</v>
      </c>
      <c r="DZ82" s="218" t="str">
        <f t="shared" si="63"/>
        <v>n.a.</v>
      </c>
      <c r="EA82" s="214">
        <f t="shared" si="64"/>
        <v>646048000</v>
      </c>
      <c r="EB82" s="214">
        <f t="shared" si="65"/>
        <v>78408000</v>
      </c>
      <c r="EC82" s="217"/>
      <c r="ED82" s="214">
        <f t="shared" si="66"/>
        <v>2165837000</v>
      </c>
      <c r="EE82" s="214">
        <f t="shared" si="67"/>
        <v>-948854000</v>
      </c>
      <c r="EF82" s="214">
        <f t="shared" si="68"/>
        <v>-960776000</v>
      </c>
      <c r="EG82" s="214">
        <f t="shared" si="69"/>
        <v>-49451000</v>
      </c>
      <c r="EH82" s="214">
        <f t="shared" si="70"/>
        <v>206756000</v>
      </c>
      <c r="EI82" s="215">
        <f t="shared" si="71"/>
        <v>9.5462400910133124E-2</v>
      </c>
      <c r="EJ82" s="215">
        <f t="shared" si="72"/>
        <v>0.10553723914427224</v>
      </c>
      <c r="EK82" s="218" t="str">
        <f t="shared" si="73"/>
        <v>n.a.</v>
      </c>
      <c r="EL82" s="214">
        <f t="shared" si="74"/>
        <v>427056000</v>
      </c>
      <c r="EM82" s="214">
        <f t="shared" si="75"/>
        <v>77331500</v>
      </c>
      <c r="EN82" s="217"/>
      <c r="EO82" s="219">
        <f t="shared" si="43"/>
        <v>2650736666.6666665</v>
      </c>
      <c r="EP82" s="219">
        <f t="shared" si="43"/>
        <v>-1291453000</v>
      </c>
      <c r="EQ82" s="219">
        <f t="shared" si="43"/>
        <v>-1050134000</v>
      </c>
      <c r="ER82" s="219">
        <f t="shared" si="43"/>
        <v>-47158333.333333336</v>
      </c>
      <c r="ES82" s="219">
        <f t="shared" si="76"/>
        <v>261991333.33333316</v>
      </c>
      <c r="ET82" s="220">
        <f t="shared" si="77"/>
        <v>9.8837178595635622E-2</v>
      </c>
      <c r="EU82" s="221">
        <f t="shared" si="78"/>
        <v>0.10967738154311404</v>
      </c>
      <c r="EV82" s="219" t="e">
        <f t="shared" si="79"/>
        <v>#VALUE!</v>
      </c>
      <c r="EW82" s="219">
        <f t="shared" si="80"/>
        <v>619037666.66666663</v>
      </c>
      <c r="EX82" s="219">
        <f t="shared" si="80"/>
        <v>61286833.333333336</v>
      </c>
      <c r="EY82" s="208"/>
      <c r="EZ82" s="222" t="str">
        <f t="shared" si="81"/>
        <v>完整</v>
      </c>
      <c r="FA82" s="222" t="str">
        <f t="shared" si="82"/>
        <v>完整</v>
      </c>
      <c r="FB82" s="222" t="str">
        <f t="shared" si="83"/>
        <v>完整</v>
      </c>
      <c r="FC82" s="222" t="str">
        <f t="shared" si="84"/>
        <v>选择</v>
      </c>
      <c r="FD82" s="222" t="str">
        <f t="shared" si="85"/>
        <v>选择</v>
      </c>
      <c r="FE82" s="208"/>
      <c r="FF82" s="208"/>
      <c r="FG82" s="208"/>
      <c r="FH82" s="208"/>
      <c r="FI82" s="208"/>
      <c r="FJ82" s="208"/>
      <c r="FK82" s="208"/>
      <c r="FL82" s="208"/>
      <c r="FM82" s="208"/>
      <c r="FN82" s="208"/>
      <c r="FO82" s="208"/>
      <c r="FP82" s="208"/>
      <c r="FQ82" s="208"/>
      <c r="FR82" s="208"/>
      <c r="FS82" s="208"/>
      <c r="FT82" s="208"/>
      <c r="FU82" s="208"/>
      <c r="FV82" s="208"/>
      <c r="FW82" s="208"/>
      <c r="FX82" s="208"/>
      <c r="FY82" s="208"/>
      <c r="FZ82" s="208"/>
      <c r="GA82" s="208"/>
      <c r="GB82" s="208"/>
      <c r="GC82" s="208"/>
      <c r="GD82" s="208"/>
      <c r="GE82" s="208"/>
      <c r="GF82" s="208"/>
      <c r="GG82" s="208"/>
      <c r="GH82" s="208"/>
      <c r="GI82" s="208"/>
      <c r="GJ82" s="208"/>
      <c r="GK82" s="208"/>
      <c r="GL82" s="208"/>
      <c r="GM82" s="208"/>
      <c r="GN82" s="208"/>
      <c r="GO82" s="208"/>
      <c r="GP82" s="208"/>
      <c r="GQ82" s="208"/>
      <c r="GR82" s="208"/>
      <c r="GS82" s="208"/>
      <c r="GT82" s="208"/>
      <c r="GU82" s="208"/>
      <c r="GV82" s="208"/>
      <c r="GW82" s="208"/>
      <c r="GX82" s="208"/>
      <c r="GY82" s="208"/>
      <c r="GZ82" s="208"/>
      <c r="HA82" s="208"/>
      <c r="HB82" s="208"/>
      <c r="HC82" s="208"/>
      <c r="HD82" s="208"/>
      <c r="HE82" s="208"/>
      <c r="HF82" s="208"/>
      <c r="HG82" s="208"/>
      <c r="HH82" s="208"/>
      <c r="HI82" s="208"/>
      <c r="HJ82" s="208"/>
      <c r="HK82" s="208"/>
    </row>
    <row r="83" spans="1:219" ht="12.4" customHeight="1" x14ac:dyDescent="0.2">
      <c r="A83" s="204" t="s">
        <v>985</v>
      </c>
      <c r="B83" s="205" t="str">
        <f t="shared" si="44"/>
        <v>HEZONG SIENCE&amp;TECHNOLOGY CO.,LTD.</v>
      </c>
      <c r="C83" s="206" t="s">
        <v>35</v>
      </c>
      <c r="D83" s="206" t="s">
        <v>32</v>
      </c>
      <c r="E83" s="247"/>
      <c r="F83" s="224"/>
      <c r="G83" s="208"/>
      <c r="H83" s="209" t="str">
        <f t="shared" si="45"/>
        <v/>
      </c>
      <c r="I83" s="206" t="s">
        <v>328</v>
      </c>
      <c r="J83" s="206" t="str">
        <f>VLOOKUP(Z83,[1]AP2022!FF:FI,2,0)</f>
        <v>exclude</v>
      </c>
      <c r="K83" s="206" t="str">
        <f>VLOOKUP(Z83,[1]AP2022!FF:FI,4,0)</f>
        <v>ok, sda/sdp</v>
      </c>
      <c r="L83" s="210"/>
      <c r="M83" s="211" t="s">
        <v>986</v>
      </c>
      <c r="N83" s="211" t="s">
        <v>987</v>
      </c>
      <c r="O83" s="211" t="s">
        <v>36</v>
      </c>
      <c r="P83" s="211" t="s">
        <v>988</v>
      </c>
      <c r="Q83" s="225"/>
      <c r="R83" s="38" t="s">
        <v>48</v>
      </c>
      <c r="S83" s="211" t="s">
        <v>989</v>
      </c>
      <c r="T83" s="211" t="s">
        <v>38</v>
      </c>
      <c r="U83" s="38" t="s">
        <v>182</v>
      </c>
      <c r="V83" s="38" t="s">
        <v>990</v>
      </c>
      <c r="W83" s="38" t="s">
        <v>991</v>
      </c>
      <c r="X83" s="38" t="s">
        <v>992</v>
      </c>
      <c r="Y83" s="37"/>
      <c r="Z83" s="38" t="s">
        <v>993</v>
      </c>
      <c r="AA83" s="41">
        <v>2960136000</v>
      </c>
      <c r="AB83" s="41">
        <v>2439242000</v>
      </c>
      <c r="AC83" s="41">
        <v>1306954000</v>
      </c>
      <c r="AD83" s="41">
        <v>1898431000</v>
      </c>
      <c r="AE83" s="41">
        <v>2917612000</v>
      </c>
      <c r="AF83" s="41">
        <v>2378818000</v>
      </c>
      <c r="AG83" s="41">
        <v>1285959000</v>
      </c>
      <c r="AH83" s="41">
        <v>1853690000</v>
      </c>
      <c r="AI83" s="41">
        <v>-19604000</v>
      </c>
      <c r="AJ83" s="41">
        <v>-11943000</v>
      </c>
      <c r="AK83" s="41">
        <v>-8072000</v>
      </c>
      <c r="AL83" s="41">
        <v>-11523000</v>
      </c>
      <c r="AM83" s="41">
        <v>2898008000</v>
      </c>
      <c r="AN83" s="41">
        <v>2366875000</v>
      </c>
      <c r="AO83" s="41">
        <v>1277887000</v>
      </c>
      <c r="AP83" s="41">
        <v>1842167000</v>
      </c>
      <c r="AQ83" s="41">
        <v>62128000</v>
      </c>
      <c r="AR83" s="41">
        <v>72367000</v>
      </c>
      <c r="AS83" s="41">
        <v>29067000</v>
      </c>
      <c r="AT83" s="41">
        <v>56264000</v>
      </c>
      <c r="AU83" s="41">
        <v>-2125491000</v>
      </c>
      <c r="AV83" s="41">
        <v>-1795670000</v>
      </c>
      <c r="AW83" s="41">
        <v>-1164483000</v>
      </c>
      <c r="AX83" s="41">
        <v>-1393042000</v>
      </c>
      <c r="AY83" s="38" t="s">
        <v>39</v>
      </c>
      <c r="AZ83" s="38" t="s">
        <v>39</v>
      </c>
      <c r="BA83" s="38" t="s">
        <v>39</v>
      </c>
      <c r="BB83" s="38" t="s">
        <v>39</v>
      </c>
      <c r="BC83" s="41">
        <v>-476935000</v>
      </c>
      <c r="BD83" s="41">
        <v>-378097000</v>
      </c>
      <c r="BE83" s="41">
        <v>-330767000</v>
      </c>
      <c r="BF83" s="41">
        <v>-313682000</v>
      </c>
      <c r="BG83" s="41">
        <v>357710000</v>
      </c>
      <c r="BH83" s="41">
        <v>265475000</v>
      </c>
      <c r="BI83" s="41">
        <v>-188296000</v>
      </c>
      <c r="BJ83" s="41">
        <v>191707000</v>
      </c>
      <c r="BK83" s="41">
        <v>-94344000</v>
      </c>
      <c r="BL83" s="41">
        <v>-74934000</v>
      </c>
      <c r="BM83" s="41">
        <v>-239310000</v>
      </c>
      <c r="BN83" s="41">
        <v>-66336000</v>
      </c>
      <c r="BO83" s="41">
        <v>-76766000</v>
      </c>
      <c r="BP83" s="41">
        <v>-60665000</v>
      </c>
      <c r="BQ83" s="41">
        <v>-46219000</v>
      </c>
      <c r="BR83" s="41">
        <v>-40260000</v>
      </c>
      <c r="BS83" s="41">
        <v>-17578000</v>
      </c>
      <c r="BT83" s="41">
        <v>-14269000</v>
      </c>
      <c r="BU83" s="41">
        <v>-193091000</v>
      </c>
      <c r="BV83" s="41">
        <v>-26076000</v>
      </c>
      <c r="BW83" s="41">
        <v>7232000</v>
      </c>
      <c r="BX83" s="41">
        <v>106233000</v>
      </c>
      <c r="BY83" s="41">
        <v>-775834000</v>
      </c>
      <c r="BZ83" s="41">
        <v>62645000</v>
      </c>
      <c r="CA83" s="41">
        <v>4082582000</v>
      </c>
      <c r="CB83" s="41">
        <v>2832204000</v>
      </c>
      <c r="CC83" s="41">
        <v>2027052000</v>
      </c>
      <c r="CD83" s="41">
        <v>2354828000</v>
      </c>
      <c r="CE83" s="41">
        <v>586125000</v>
      </c>
      <c r="CF83" s="41">
        <v>639885000</v>
      </c>
      <c r="CG83" s="41">
        <v>566568000</v>
      </c>
      <c r="CH83" s="41">
        <v>673525000</v>
      </c>
      <c r="CI83" s="41">
        <v>1140940000</v>
      </c>
      <c r="CJ83" s="41">
        <v>1111268000</v>
      </c>
      <c r="CK83" s="41">
        <v>804549000</v>
      </c>
      <c r="CL83" s="41">
        <v>1275236000</v>
      </c>
      <c r="CM83" s="41">
        <v>564348000</v>
      </c>
      <c r="CN83" s="41">
        <v>304455000</v>
      </c>
      <c r="CO83" s="41">
        <v>261165000</v>
      </c>
      <c r="CP83" s="41">
        <v>187450000</v>
      </c>
      <c r="CQ83" s="41">
        <v>1708859000</v>
      </c>
      <c r="CR83" s="41">
        <v>720677000</v>
      </c>
      <c r="CS83" s="41">
        <v>358644000</v>
      </c>
      <c r="CT83" s="41">
        <v>182986000</v>
      </c>
      <c r="CU83" s="41">
        <v>183270000</v>
      </c>
      <c r="CV83" s="41">
        <v>253380000</v>
      </c>
      <c r="CW83" s="41">
        <v>0</v>
      </c>
      <c r="CX83" s="41">
        <v>21881000</v>
      </c>
      <c r="CY83" s="41">
        <v>717337000</v>
      </c>
      <c r="CZ83" s="41">
        <v>56595000</v>
      </c>
      <c r="DA83" s="41">
        <v>153567000</v>
      </c>
      <c r="DB83" s="41">
        <v>322139000</v>
      </c>
      <c r="DC83" s="41">
        <v>7271373000</v>
      </c>
      <c r="DD83" s="41">
        <v>5103659000</v>
      </c>
      <c r="DE83" s="41">
        <v>4152393000</v>
      </c>
      <c r="DF83" s="41">
        <v>4621646000</v>
      </c>
      <c r="DG83" s="213"/>
      <c r="DH83" s="214">
        <f t="shared" si="46"/>
        <v>2898008000</v>
      </c>
      <c r="DI83" s="214">
        <f t="shared" si="47"/>
        <v>-2125491000</v>
      </c>
      <c r="DJ83" s="214">
        <f t="shared" si="48"/>
        <v>-476935000</v>
      </c>
      <c r="DK83" s="214">
        <f t="shared" si="49"/>
        <v>-94344000</v>
      </c>
      <c r="DL83" s="214">
        <f t="shared" si="50"/>
        <v>201238000</v>
      </c>
      <c r="DM83" s="215">
        <f t="shared" si="51"/>
        <v>6.9440111966564619E-2</v>
      </c>
      <c r="DN83" s="215">
        <f t="shared" si="52"/>
        <v>7.4621862450264573E-2</v>
      </c>
      <c r="DO83" s="216" t="str">
        <f t="shared" si="53"/>
        <v>n.a.</v>
      </c>
      <c r="DP83" s="214">
        <f t="shared" si="54"/>
        <v>613005000</v>
      </c>
      <c r="DQ83" s="214">
        <f t="shared" si="55"/>
        <v>386966000</v>
      </c>
      <c r="DR83" s="217"/>
      <c r="DS83" s="214">
        <f t="shared" si="56"/>
        <v>2366875000</v>
      </c>
      <c r="DT83" s="214">
        <f t="shared" si="57"/>
        <v>-1795670000</v>
      </c>
      <c r="DU83" s="214">
        <f t="shared" si="58"/>
        <v>-378097000</v>
      </c>
      <c r="DV83" s="214">
        <f t="shared" si="59"/>
        <v>-74934000</v>
      </c>
      <c r="DW83" s="214">
        <f t="shared" si="60"/>
        <v>118174000</v>
      </c>
      <c r="DX83" s="215">
        <f t="shared" si="61"/>
        <v>4.9928280961182993E-2</v>
      </c>
      <c r="DY83" s="215">
        <f t="shared" si="62"/>
        <v>5.2552117867159749E-2</v>
      </c>
      <c r="DZ83" s="218" t="str">
        <f t="shared" si="63"/>
        <v>n.a.</v>
      </c>
      <c r="EA83" s="214">
        <f t="shared" si="64"/>
        <v>603226500</v>
      </c>
      <c r="EB83" s="214">
        <f t="shared" si="65"/>
        <v>105081000</v>
      </c>
      <c r="EC83" s="217"/>
      <c r="ED83" s="214">
        <f t="shared" si="66"/>
        <v>1277887000</v>
      </c>
      <c r="EE83" s="214">
        <f t="shared" si="67"/>
        <v>-1164483000</v>
      </c>
      <c r="EF83" s="214">
        <f t="shared" si="68"/>
        <v>-330767000</v>
      </c>
      <c r="EG83" s="214">
        <f t="shared" si="69"/>
        <v>-239310000</v>
      </c>
      <c r="EH83" s="214">
        <f t="shared" si="70"/>
        <v>-456673000</v>
      </c>
      <c r="EI83" s="215">
        <f t="shared" si="71"/>
        <v>-0.35736571386984922</v>
      </c>
      <c r="EJ83" s="215">
        <f t="shared" si="72"/>
        <v>-0.26327887187528826</v>
      </c>
      <c r="EK83" s="218" t="str">
        <f t="shared" si="73"/>
        <v>n.a.</v>
      </c>
      <c r="EL83" s="214">
        <f t="shared" si="74"/>
        <v>620046500</v>
      </c>
      <c r="EM83" s="214">
        <f t="shared" si="75"/>
        <v>237853000</v>
      </c>
      <c r="EN83" s="217"/>
      <c r="EO83" s="219">
        <f t="shared" si="43"/>
        <v>2180923333.3333335</v>
      </c>
      <c r="EP83" s="219">
        <f t="shared" si="43"/>
        <v>-1695214666.6666667</v>
      </c>
      <c r="EQ83" s="219">
        <f t="shared" si="43"/>
        <v>-395266333.33333331</v>
      </c>
      <c r="ER83" s="219">
        <f t="shared" ref="ER83:ER146" si="86">(EG83+DV83+DK83)/3</f>
        <v>-136196000</v>
      </c>
      <c r="ES83" s="219">
        <f t="shared" si="76"/>
        <v>-45753666.666666567</v>
      </c>
      <c r="ET83" s="220">
        <f t="shared" si="77"/>
        <v>-2.097903487360853E-2</v>
      </c>
      <c r="EU83" s="221">
        <f t="shared" si="78"/>
        <v>-2.0547958534922924E-2</v>
      </c>
      <c r="EV83" s="219" t="e">
        <f t="shared" si="79"/>
        <v>#VALUE!</v>
      </c>
      <c r="EW83" s="219">
        <f t="shared" si="80"/>
        <v>612092666.66666663</v>
      </c>
      <c r="EX83" s="219">
        <f t="shared" si="80"/>
        <v>243300000</v>
      </c>
      <c r="EY83" s="208"/>
      <c r="EZ83" s="222" t="str">
        <f t="shared" si="81"/>
        <v>完整</v>
      </c>
      <c r="FA83" s="222" t="str">
        <f t="shared" si="82"/>
        <v>完整</v>
      </c>
      <c r="FB83" s="222" t="str">
        <f t="shared" si="83"/>
        <v>完整</v>
      </c>
      <c r="FC83" s="222" t="str">
        <f t="shared" si="84"/>
        <v>选择</v>
      </c>
      <c r="FD83" s="222" t="str">
        <f t="shared" si="85"/>
        <v>选择</v>
      </c>
      <c r="FE83" s="208"/>
      <c r="FF83" s="208"/>
      <c r="FG83" s="208"/>
      <c r="FH83" s="208"/>
      <c r="FI83" s="208"/>
      <c r="FJ83" s="208"/>
      <c r="FK83" s="208"/>
      <c r="FL83" s="208"/>
      <c r="FM83" s="208"/>
      <c r="FN83" s="208"/>
      <c r="FO83" s="208"/>
      <c r="FP83" s="208"/>
      <c r="FQ83" s="208"/>
      <c r="FR83" s="208"/>
      <c r="FS83" s="208"/>
      <c r="FT83" s="208"/>
      <c r="FU83" s="208"/>
      <c r="FV83" s="208"/>
      <c r="FW83" s="208"/>
      <c r="FX83" s="208"/>
      <c r="FY83" s="208"/>
      <c r="FZ83" s="208"/>
      <c r="GA83" s="208"/>
      <c r="GB83" s="208"/>
      <c r="GC83" s="208"/>
      <c r="GD83" s="208"/>
      <c r="GE83" s="208"/>
      <c r="GF83" s="208"/>
      <c r="GG83" s="208"/>
      <c r="GH83" s="208"/>
      <c r="GI83" s="208"/>
      <c r="GJ83" s="208"/>
      <c r="GK83" s="208"/>
      <c r="GL83" s="208"/>
      <c r="GM83" s="208"/>
      <c r="GN83" s="208"/>
      <c r="GO83" s="208"/>
      <c r="GP83" s="208"/>
      <c r="GQ83" s="208"/>
      <c r="GR83" s="208"/>
      <c r="GS83" s="208"/>
      <c r="GT83" s="208"/>
      <c r="GU83" s="208"/>
      <c r="GV83" s="208"/>
      <c r="GW83" s="208"/>
      <c r="GX83" s="208"/>
      <c r="GY83" s="208"/>
      <c r="GZ83" s="208"/>
      <c r="HA83" s="208"/>
      <c r="HB83" s="208"/>
      <c r="HC83" s="208"/>
      <c r="HD83" s="208"/>
      <c r="HE83" s="208"/>
      <c r="HF83" s="208"/>
      <c r="HG83" s="208"/>
      <c r="HH83" s="208"/>
      <c r="HI83" s="208"/>
      <c r="HJ83" s="208"/>
      <c r="HK83" s="208"/>
    </row>
    <row r="84" spans="1:219" ht="12.4" customHeight="1" x14ac:dyDescent="0.2">
      <c r="A84" s="204" t="s">
        <v>994</v>
      </c>
      <c r="B84" s="205" t="str">
        <f t="shared" si="44"/>
        <v>JIANGSU LEILI MOTOR CO., LTD</v>
      </c>
      <c r="C84" s="206" t="s">
        <v>35</v>
      </c>
      <c r="D84" s="206" t="s">
        <v>32</v>
      </c>
      <c r="E84" s="247"/>
      <c r="F84" s="208"/>
      <c r="G84" s="208"/>
      <c r="H84" s="209" t="str">
        <f t="shared" si="45"/>
        <v/>
      </c>
      <c r="I84" s="206" t="s">
        <v>328</v>
      </c>
      <c r="J84" s="206" t="str">
        <f>VLOOKUP(Z84,[1]AP2022!FF:FI,2,0)</f>
        <v>exclude</v>
      </c>
      <c r="K84" s="206" t="str">
        <f>VLOOKUP(Z84,[1]AP2022!FF:FI,4,0)</f>
        <v>ok, sda/sdp</v>
      </c>
      <c r="L84" s="210"/>
      <c r="M84" s="211" t="s">
        <v>995</v>
      </c>
      <c r="N84" s="211" t="s">
        <v>996</v>
      </c>
      <c r="O84" s="211" t="s">
        <v>36</v>
      </c>
      <c r="P84" s="211" t="s">
        <v>997</v>
      </c>
      <c r="Q84" s="225"/>
      <c r="R84" s="38" t="s">
        <v>48</v>
      </c>
      <c r="S84" s="211" t="s">
        <v>998</v>
      </c>
      <c r="T84" s="211" t="s">
        <v>44</v>
      </c>
      <c r="U84" s="38" t="s">
        <v>182</v>
      </c>
      <c r="V84" s="38" t="s">
        <v>999</v>
      </c>
      <c r="W84" s="38" t="s">
        <v>1000</v>
      </c>
      <c r="X84" s="37"/>
      <c r="Y84" s="37"/>
      <c r="Z84" s="38" t="s">
        <v>1001</v>
      </c>
      <c r="AA84" s="41">
        <v>2908790000</v>
      </c>
      <c r="AB84" s="41">
        <v>2922109000</v>
      </c>
      <c r="AC84" s="41">
        <v>2423208000</v>
      </c>
      <c r="AD84" s="41">
        <v>2241700000</v>
      </c>
      <c r="AE84" s="41">
        <v>2799032000</v>
      </c>
      <c r="AF84" s="41">
        <v>2825981000</v>
      </c>
      <c r="AG84" s="41">
        <v>2371707000</v>
      </c>
      <c r="AH84" s="41">
        <v>2194482000</v>
      </c>
      <c r="AI84" s="41">
        <v>-18662000</v>
      </c>
      <c r="AJ84" s="41">
        <v>-16498000</v>
      </c>
      <c r="AK84" s="41">
        <v>-15864000</v>
      </c>
      <c r="AL84" s="41">
        <v>-14856000</v>
      </c>
      <c r="AM84" s="41">
        <v>2780370000</v>
      </c>
      <c r="AN84" s="41">
        <v>2809483000</v>
      </c>
      <c r="AO84" s="41">
        <v>2355843000</v>
      </c>
      <c r="AP84" s="41">
        <v>2179626000</v>
      </c>
      <c r="AQ84" s="41">
        <v>128420000</v>
      </c>
      <c r="AR84" s="41">
        <v>112626000</v>
      </c>
      <c r="AS84" s="41">
        <v>67365000</v>
      </c>
      <c r="AT84" s="41">
        <v>62074000</v>
      </c>
      <c r="AU84" s="41">
        <v>-1932756000</v>
      </c>
      <c r="AV84" s="41">
        <v>-2043058000</v>
      </c>
      <c r="AW84" s="41">
        <v>-1651793000</v>
      </c>
      <c r="AX84" s="41">
        <v>-1566283000</v>
      </c>
      <c r="AY84" s="38" t="s">
        <v>39</v>
      </c>
      <c r="AZ84" s="38" t="s">
        <v>39</v>
      </c>
      <c r="BA84" s="38" t="s">
        <v>39</v>
      </c>
      <c r="BB84" s="38" t="s">
        <v>39</v>
      </c>
      <c r="BC84" s="41">
        <v>-518693000</v>
      </c>
      <c r="BD84" s="41">
        <v>-481809000</v>
      </c>
      <c r="BE84" s="41">
        <v>-364540000</v>
      </c>
      <c r="BF84" s="41">
        <v>-387455000</v>
      </c>
      <c r="BG84" s="41">
        <v>457341000</v>
      </c>
      <c r="BH84" s="41">
        <v>397242000</v>
      </c>
      <c r="BI84" s="41">
        <v>406875000</v>
      </c>
      <c r="BJ84" s="41">
        <v>287962000</v>
      </c>
      <c r="BK84" s="41">
        <v>-81907000</v>
      </c>
      <c r="BL84" s="41">
        <v>-79838000</v>
      </c>
      <c r="BM84" s="41">
        <v>-55089000</v>
      </c>
      <c r="BN84" s="41">
        <v>-48342000</v>
      </c>
      <c r="BO84" s="41">
        <v>-71724000</v>
      </c>
      <c r="BP84" s="41">
        <v>-70598000</v>
      </c>
      <c r="BQ84" s="41">
        <v>-47140000</v>
      </c>
      <c r="BR84" s="41">
        <v>-44423000</v>
      </c>
      <c r="BS84" s="41">
        <v>-10183000</v>
      </c>
      <c r="BT84" s="41">
        <v>-9240000</v>
      </c>
      <c r="BU84" s="41">
        <v>-7949000</v>
      </c>
      <c r="BV84" s="41">
        <v>-3919000</v>
      </c>
      <c r="BW84" s="41">
        <v>258716000</v>
      </c>
      <c r="BX84" s="41">
        <v>244158000</v>
      </c>
      <c r="BY84" s="41">
        <v>272904000</v>
      </c>
      <c r="BZ84" s="41">
        <v>230252000</v>
      </c>
      <c r="CA84" s="41">
        <v>3494612000</v>
      </c>
      <c r="CB84" s="41">
        <v>3405757000</v>
      </c>
      <c r="CC84" s="41">
        <v>3042717000</v>
      </c>
      <c r="CD84" s="41">
        <v>2672212000</v>
      </c>
      <c r="CE84" s="41">
        <v>545030000</v>
      </c>
      <c r="CF84" s="41">
        <v>611602000</v>
      </c>
      <c r="CG84" s="41">
        <v>504409000</v>
      </c>
      <c r="CH84" s="41">
        <v>431773000</v>
      </c>
      <c r="CI84" s="41">
        <v>986419000</v>
      </c>
      <c r="CJ84" s="41">
        <v>910281000</v>
      </c>
      <c r="CK84" s="41">
        <v>802588000</v>
      </c>
      <c r="CL84" s="41">
        <v>575900000</v>
      </c>
      <c r="CM84" s="41">
        <v>354112000</v>
      </c>
      <c r="CN84" s="41">
        <v>471608000</v>
      </c>
      <c r="CO84" s="41">
        <v>488498000</v>
      </c>
      <c r="CP84" s="41">
        <v>630932000</v>
      </c>
      <c r="CQ84" s="41">
        <v>1566998000</v>
      </c>
      <c r="CR84" s="41">
        <v>1390224000</v>
      </c>
      <c r="CS84" s="41">
        <v>1224083000</v>
      </c>
      <c r="CT84" s="41">
        <v>1003155000</v>
      </c>
      <c r="CU84" s="41">
        <v>458261000</v>
      </c>
      <c r="CV84" s="41">
        <v>78435000</v>
      </c>
      <c r="CW84" s="41">
        <v>198508000</v>
      </c>
      <c r="CX84" s="41">
        <v>359000</v>
      </c>
      <c r="CY84" s="41">
        <v>177286000</v>
      </c>
      <c r="CZ84" s="41">
        <v>118766000</v>
      </c>
      <c r="DA84" s="41">
        <v>53849000</v>
      </c>
      <c r="DB84" s="41">
        <v>37639000</v>
      </c>
      <c r="DC84" s="41">
        <v>4943415000</v>
      </c>
      <c r="DD84" s="41">
        <v>4488622000</v>
      </c>
      <c r="DE84" s="41">
        <v>3766678000</v>
      </c>
      <c r="DF84" s="41">
        <v>3230937000</v>
      </c>
      <c r="DG84" s="213"/>
      <c r="DH84" s="214">
        <f t="shared" si="46"/>
        <v>2780370000</v>
      </c>
      <c r="DI84" s="214">
        <f t="shared" si="47"/>
        <v>-1932756000</v>
      </c>
      <c r="DJ84" s="214">
        <f t="shared" si="48"/>
        <v>-518693000</v>
      </c>
      <c r="DK84" s="214">
        <f t="shared" si="49"/>
        <v>-81907000</v>
      </c>
      <c r="DL84" s="214">
        <f t="shared" si="50"/>
        <v>247014000</v>
      </c>
      <c r="DM84" s="215">
        <f t="shared" si="51"/>
        <v>8.8842132521930531E-2</v>
      </c>
      <c r="DN84" s="215">
        <f t="shared" si="52"/>
        <v>9.7504653905728211E-2</v>
      </c>
      <c r="DO84" s="216" t="str">
        <f t="shared" si="53"/>
        <v>n.a.</v>
      </c>
      <c r="DP84" s="214">
        <f t="shared" si="54"/>
        <v>578316000</v>
      </c>
      <c r="DQ84" s="214">
        <f t="shared" si="55"/>
        <v>148026000</v>
      </c>
      <c r="DR84" s="217"/>
      <c r="DS84" s="214">
        <f t="shared" si="56"/>
        <v>2809483000</v>
      </c>
      <c r="DT84" s="214">
        <f t="shared" si="57"/>
        <v>-2043058000</v>
      </c>
      <c r="DU84" s="214">
        <f t="shared" si="58"/>
        <v>-481809000</v>
      </c>
      <c r="DV84" s="214">
        <f t="shared" si="59"/>
        <v>-79838000</v>
      </c>
      <c r="DW84" s="214">
        <f t="shared" si="60"/>
        <v>204778000</v>
      </c>
      <c r="DX84" s="215">
        <f t="shared" si="61"/>
        <v>7.2888143476931525E-2</v>
      </c>
      <c r="DY84" s="215">
        <f t="shared" si="62"/>
        <v>7.8618499983683379E-2</v>
      </c>
      <c r="DZ84" s="218" t="str">
        <f t="shared" si="63"/>
        <v>n.a.</v>
      </c>
      <c r="EA84" s="214">
        <f t="shared" si="64"/>
        <v>558005500</v>
      </c>
      <c r="EB84" s="214">
        <f t="shared" si="65"/>
        <v>86307500</v>
      </c>
      <c r="EC84" s="217"/>
      <c r="ED84" s="214">
        <f t="shared" si="66"/>
        <v>2355843000</v>
      </c>
      <c r="EE84" s="214">
        <f t="shared" si="67"/>
        <v>-1651793000</v>
      </c>
      <c r="EF84" s="214">
        <f t="shared" si="68"/>
        <v>-364540000</v>
      </c>
      <c r="EG84" s="214">
        <f t="shared" si="69"/>
        <v>-55089000</v>
      </c>
      <c r="EH84" s="214">
        <f t="shared" si="70"/>
        <v>284421000</v>
      </c>
      <c r="EI84" s="215">
        <f t="shared" si="71"/>
        <v>0.12073003167019195</v>
      </c>
      <c r="EJ84" s="215">
        <f t="shared" si="72"/>
        <v>0.13730712525019045</v>
      </c>
      <c r="EK84" s="218" t="str">
        <f t="shared" si="73"/>
        <v>n.a.</v>
      </c>
      <c r="EL84" s="214">
        <f t="shared" si="74"/>
        <v>468091000</v>
      </c>
      <c r="EM84" s="214">
        <f t="shared" si="75"/>
        <v>45744000</v>
      </c>
      <c r="EN84" s="217"/>
      <c r="EO84" s="219">
        <f t="shared" ref="EO84:ER147" si="87">(ED84+DS84+DH84)/3</f>
        <v>2648565333.3333335</v>
      </c>
      <c r="EP84" s="219">
        <f t="shared" si="87"/>
        <v>-1875869000</v>
      </c>
      <c r="EQ84" s="219">
        <f t="shared" si="87"/>
        <v>-455014000</v>
      </c>
      <c r="ER84" s="219">
        <f t="shared" si="86"/>
        <v>-72278000</v>
      </c>
      <c r="ES84" s="219">
        <f t="shared" si="76"/>
        <v>245404333.33333349</v>
      </c>
      <c r="ET84" s="220">
        <f t="shared" si="77"/>
        <v>9.2655571016057051E-2</v>
      </c>
      <c r="EU84" s="221">
        <f t="shared" si="78"/>
        <v>0.10211730855041901</v>
      </c>
      <c r="EV84" s="219" t="e">
        <f t="shared" si="79"/>
        <v>#VALUE!</v>
      </c>
      <c r="EW84" s="219">
        <f t="shared" si="80"/>
        <v>534804166.66666669</v>
      </c>
      <c r="EX84" s="219">
        <f t="shared" si="80"/>
        <v>93359166.666666672</v>
      </c>
      <c r="EY84" s="208"/>
      <c r="EZ84" s="222" t="str">
        <f t="shared" si="81"/>
        <v>完整</v>
      </c>
      <c r="FA84" s="222" t="str">
        <f t="shared" si="82"/>
        <v>完整</v>
      </c>
      <c r="FB84" s="222" t="str">
        <f t="shared" si="83"/>
        <v>完整</v>
      </c>
      <c r="FC84" s="222" t="str">
        <f t="shared" si="84"/>
        <v>选择</v>
      </c>
      <c r="FD84" s="222" t="str">
        <f t="shared" si="85"/>
        <v>选择</v>
      </c>
      <c r="FE84" s="208"/>
      <c r="FF84" s="208"/>
      <c r="FG84" s="208"/>
      <c r="FH84" s="208"/>
      <c r="FI84" s="208"/>
      <c r="FJ84" s="208"/>
      <c r="FK84" s="208"/>
      <c r="FL84" s="208"/>
      <c r="FM84" s="208"/>
      <c r="FN84" s="208"/>
      <c r="FO84" s="208"/>
      <c r="FP84" s="208"/>
      <c r="FQ84" s="208"/>
      <c r="FR84" s="208"/>
      <c r="FS84" s="208"/>
      <c r="FT84" s="208"/>
      <c r="FU84" s="208"/>
      <c r="FV84" s="208"/>
      <c r="FW84" s="208"/>
      <c r="FX84" s="208"/>
      <c r="FY84" s="208"/>
      <c r="FZ84" s="208"/>
      <c r="GA84" s="208"/>
      <c r="GB84" s="208"/>
      <c r="GC84" s="208"/>
      <c r="GD84" s="208"/>
      <c r="GE84" s="208"/>
      <c r="GF84" s="208"/>
      <c r="GG84" s="208"/>
      <c r="GH84" s="208"/>
      <c r="GI84" s="208"/>
      <c r="GJ84" s="208"/>
      <c r="GK84" s="208"/>
      <c r="GL84" s="208"/>
      <c r="GM84" s="208"/>
      <c r="GN84" s="208"/>
      <c r="GO84" s="208"/>
      <c r="GP84" s="208"/>
      <c r="GQ84" s="208"/>
      <c r="GR84" s="208"/>
      <c r="GS84" s="208"/>
      <c r="GT84" s="208"/>
      <c r="GU84" s="208"/>
      <c r="GV84" s="208"/>
      <c r="GW84" s="208"/>
      <c r="GX84" s="208"/>
      <c r="GY84" s="208"/>
      <c r="GZ84" s="208"/>
      <c r="HA84" s="208"/>
      <c r="HB84" s="208"/>
      <c r="HC84" s="208"/>
      <c r="HD84" s="208"/>
      <c r="HE84" s="208"/>
      <c r="HF84" s="208"/>
      <c r="HG84" s="208"/>
      <c r="HH84" s="208"/>
      <c r="HI84" s="208"/>
      <c r="HJ84" s="208"/>
      <c r="HK84" s="208"/>
    </row>
    <row r="85" spans="1:219" ht="12.4" customHeight="1" x14ac:dyDescent="0.2">
      <c r="A85" s="204" t="s">
        <v>1002</v>
      </c>
      <c r="B85" s="205" t="str">
        <f t="shared" si="44"/>
        <v>JIANGSU ZHENJIANG NEWENERGY EQUIPMENT CO.,LTD.</v>
      </c>
      <c r="C85" s="206" t="s">
        <v>35</v>
      </c>
      <c r="D85" s="206" t="s">
        <v>32</v>
      </c>
      <c r="E85" s="247"/>
      <c r="F85" s="208"/>
      <c r="G85" s="208"/>
      <c r="H85" s="209" t="str">
        <f t="shared" si="45"/>
        <v/>
      </c>
      <c r="I85" s="206" t="s">
        <v>328</v>
      </c>
      <c r="J85" s="206" t="str">
        <f>VLOOKUP(Z85,[1]AP2022!FF:FI,2,0)</f>
        <v>exclude</v>
      </c>
      <c r="K85" s="206" t="str">
        <f>VLOOKUP(Z85,[1]AP2022!FF:FI,4,0)</f>
        <v>ok, sda/sdp</v>
      </c>
      <c r="L85" s="210"/>
      <c r="M85" s="211" t="s">
        <v>1003</v>
      </c>
      <c r="N85" s="211" t="s">
        <v>1004</v>
      </c>
      <c r="O85" s="211" t="s">
        <v>36</v>
      </c>
      <c r="P85" s="211" t="s">
        <v>1005</v>
      </c>
      <c r="Q85" s="225"/>
      <c r="R85" s="38" t="s">
        <v>48</v>
      </c>
      <c r="S85" s="211" t="s">
        <v>1006</v>
      </c>
      <c r="T85" s="211" t="s">
        <v>44</v>
      </c>
      <c r="U85" s="38" t="s">
        <v>182</v>
      </c>
      <c r="V85" s="38" t="s">
        <v>1007</v>
      </c>
      <c r="W85" s="38" t="s">
        <v>1008</v>
      </c>
      <c r="X85" s="37"/>
      <c r="Y85" s="37"/>
      <c r="Z85" s="38" t="s">
        <v>1009</v>
      </c>
      <c r="AA85" s="41">
        <v>2893736000</v>
      </c>
      <c r="AB85" s="41">
        <v>2415451000</v>
      </c>
      <c r="AC85" s="41">
        <v>1928628000</v>
      </c>
      <c r="AD85" s="41">
        <v>1781289000</v>
      </c>
      <c r="AE85" s="41">
        <v>2815995000</v>
      </c>
      <c r="AF85" s="41">
        <v>2316488000</v>
      </c>
      <c r="AG85" s="41">
        <v>1865265000</v>
      </c>
      <c r="AH85" s="41">
        <v>1747700000</v>
      </c>
      <c r="AI85" s="41">
        <v>-17076000</v>
      </c>
      <c r="AJ85" s="41">
        <v>-17807000</v>
      </c>
      <c r="AK85" s="41">
        <v>-12647000</v>
      </c>
      <c r="AL85" s="41">
        <v>-9402000</v>
      </c>
      <c r="AM85" s="41">
        <v>2798919000</v>
      </c>
      <c r="AN85" s="41">
        <v>2298681000</v>
      </c>
      <c r="AO85" s="41">
        <v>1852618000</v>
      </c>
      <c r="AP85" s="41">
        <v>1738298000</v>
      </c>
      <c r="AQ85" s="41">
        <v>94817000</v>
      </c>
      <c r="AR85" s="41">
        <v>116770000</v>
      </c>
      <c r="AS85" s="41">
        <v>76010000</v>
      </c>
      <c r="AT85" s="41">
        <v>42991000</v>
      </c>
      <c r="AU85" s="41">
        <v>-2227198000</v>
      </c>
      <c r="AV85" s="41">
        <v>-1619598000</v>
      </c>
      <c r="AW85" s="41">
        <v>-1354016000</v>
      </c>
      <c r="AX85" s="41">
        <v>-1312975000</v>
      </c>
      <c r="AY85" s="38" t="s">
        <v>39</v>
      </c>
      <c r="AZ85" s="38" t="s">
        <v>39</v>
      </c>
      <c r="BA85" s="38" t="s">
        <v>39</v>
      </c>
      <c r="BB85" s="38" t="s">
        <v>39</v>
      </c>
      <c r="BC85" s="41">
        <v>-280285000</v>
      </c>
      <c r="BD85" s="41">
        <v>-300341000</v>
      </c>
      <c r="BE85" s="41">
        <v>-221961000</v>
      </c>
      <c r="BF85" s="41">
        <v>-266588000</v>
      </c>
      <c r="BG85" s="41">
        <v>386253000</v>
      </c>
      <c r="BH85" s="41">
        <v>495512000</v>
      </c>
      <c r="BI85" s="41">
        <v>352651000</v>
      </c>
      <c r="BJ85" s="41">
        <v>201726000</v>
      </c>
      <c r="BK85" s="41">
        <v>-193315000</v>
      </c>
      <c r="BL85" s="41">
        <v>-158455000</v>
      </c>
      <c r="BM85" s="41">
        <v>-137900000</v>
      </c>
      <c r="BN85" s="41">
        <v>-90910000</v>
      </c>
      <c r="BO85" s="41">
        <v>-178651000</v>
      </c>
      <c r="BP85" s="41">
        <v>-143856000</v>
      </c>
      <c r="BQ85" s="41">
        <v>-128358000</v>
      </c>
      <c r="BR85" s="41">
        <v>-87222000</v>
      </c>
      <c r="BS85" s="41">
        <v>-14664000</v>
      </c>
      <c r="BT85" s="41">
        <v>-14599000</v>
      </c>
      <c r="BU85" s="41">
        <v>-9542000</v>
      </c>
      <c r="BV85" s="41">
        <v>-3688000</v>
      </c>
      <c r="BW85" s="41">
        <v>94637000</v>
      </c>
      <c r="BX85" s="41">
        <v>179246000</v>
      </c>
      <c r="BY85" s="41">
        <v>67349000</v>
      </c>
      <c r="BZ85" s="41">
        <v>37432000</v>
      </c>
      <c r="CA85" s="41">
        <v>3090120000</v>
      </c>
      <c r="CB85" s="41">
        <v>2643046000</v>
      </c>
      <c r="CC85" s="41">
        <v>1637928000</v>
      </c>
      <c r="CD85" s="41">
        <v>1589905000</v>
      </c>
      <c r="CE85" s="41">
        <v>1150390000</v>
      </c>
      <c r="CF85" s="41">
        <v>965879000</v>
      </c>
      <c r="CG85" s="41">
        <v>574014000</v>
      </c>
      <c r="CH85" s="41">
        <v>527313000</v>
      </c>
      <c r="CI85" s="41">
        <v>394781000</v>
      </c>
      <c r="CJ85" s="41">
        <v>236055000</v>
      </c>
      <c r="CK85" s="41">
        <v>300636000</v>
      </c>
      <c r="CL85" s="41">
        <v>502280000</v>
      </c>
      <c r="CM85" s="41">
        <v>336864000</v>
      </c>
      <c r="CN85" s="41">
        <v>441038000</v>
      </c>
      <c r="CO85" s="41">
        <v>248532000</v>
      </c>
      <c r="CP85" s="41">
        <v>235715000</v>
      </c>
      <c r="CQ85" s="41">
        <v>874596000</v>
      </c>
      <c r="CR85" s="41">
        <v>672189000</v>
      </c>
      <c r="CS85" s="41">
        <v>322818000</v>
      </c>
      <c r="CT85" s="41">
        <v>271725000</v>
      </c>
      <c r="CU85" s="41">
        <v>423321000</v>
      </c>
      <c r="CV85" s="41">
        <v>479234000</v>
      </c>
      <c r="CW85" s="41">
        <v>150000</v>
      </c>
      <c r="CX85" s="41">
        <v>12400000</v>
      </c>
      <c r="CY85" s="41">
        <v>285166000</v>
      </c>
      <c r="CZ85" s="41">
        <v>525629000</v>
      </c>
      <c r="DA85" s="41">
        <v>335796000</v>
      </c>
      <c r="DB85" s="41">
        <v>289088000</v>
      </c>
      <c r="DC85" s="41">
        <v>5467998000</v>
      </c>
      <c r="DD85" s="41">
        <v>4868864000</v>
      </c>
      <c r="DE85" s="41">
        <v>3574670000</v>
      </c>
      <c r="DF85" s="41">
        <v>3355785000</v>
      </c>
      <c r="DG85" s="213"/>
      <c r="DH85" s="214">
        <f t="shared" si="46"/>
        <v>2798919000</v>
      </c>
      <c r="DI85" s="214">
        <f t="shared" si="47"/>
        <v>-2227198000</v>
      </c>
      <c r="DJ85" s="214">
        <f t="shared" si="48"/>
        <v>-280285000</v>
      </c>
      <c r="DK85" s="214">
        <f t="shared" si="49"/>
        <v>-193315000</v>
      </c>
      <c r="DL85" s="214">
        <f t="shared" si="50"/>
        <v>98121000</v>
      </c>
      <c r="DM85" s="215">
        <f t="shared" si="51"/>
        <v>3.505674869476394E-2</v>
      </c>
      <c r="DN85" s="215">
        <f t="shared" si="52"/>
        <v>3.6330373467397412E-2</v>
      </c>
      <c r="DO85" s="216" t="str">
        <f t="shared" si="53"/>
        <v>n.a.</v>
      </c>
      <c r="DP85" s="214">
        <f t="shared" si="54"/>
        <v>1058134500</v>
      </c>
      <c r="DQ85" s="214">
        <f t="shared" si="55"/>
        <v>405397500</v>
      </c>
      <c r="DR85" s="217"/>
      <c r="DS85" s="214">
        <f t="shared" si="56"/>
        <v>2298681000</v>
      </c>
      <c r="DT85" s="214">
        <f t="shared" si="57"/>
        <v>-1619598000</v>
      </c>
      <c r="DU85" s="214">
        <f t="shared" si="58"/>
        <v>-300341000</v>
      </c>
      <c r="DV85" s="214">
        <f t="shared" si="59"/>
        <v>-158455000</v>
      </c>
      <c r="DW85" s="214">
        <f t="shared" si="60"/>
        <v>220287000</v>
      </c>
      <c r="DX85" s="215">
        <f t="shared" si="61"/>
        <v>9.5831914041139249E-2</v>
      </c>
      <c r="DY85" s="215">
        <f t="shared" si="62"/>
        <v>0.10598904731249224</v>
      </c>
      <c r="DZ85" s="218" t="str">
        <f t="shared" si="63"/>
        <v>n.a.</v>
      </c>
      <c r="EA85" s="214">
        <f t="shared" si="64"/>
        <v>769946500</v>
      </c>
      <c r="EB85" s="214">
        <f t="shared" si="65"/>
        <v>430712500</v>
      </c>
      <c r="EC85" s="217"/>
      <c r="ED85" s="214">
        <f t="shared" si="66"/>
        <v>1852618000</v>
      </c>
      <c r="EE85" s="214">
        <f t="shared" si="67"/>
        <v>-1354016000</v>
      </c>
      <c r="EF85" s="214">
        <f t="shared" si="68"/>
        <v>-221961000</v>
      </c>
      <c r="EG85" s="214">
        <f t="shared" si="69"/>
        <v>-137900000</v>
      </c>
      <c r="EH85" s="214">
        <f t="shared" si="70"/>
        <v>138741000</v>
      </c>
      <c r="EI85" s="215">
        <f t="shared" si="71"/>
        <v>7.4889156858024691E-2</v>
      </c>
      <c r="EJ85" s="215">
        <f t="shared" si="72"/>
        <v>8.0951550198759895E-2</v>
      </c>
      <c r="EK85" s="218" t="str">
        <f t="shared" si="73"/>
        <v>n.a.</v>
      </c>
      <c r="EL85" s="214">
        <f t="shared" si="74"/>
        <v>550663500</v>
      </c>
      <c r="EM85" s="214">
        <f t="shared" si="75"/>
        <v>312442000</v>
      </c>
      <c r="EN85" s="217"/>
      <c r="EO85" s="219">
        <f t="shared" si="87"/>
        <v>2316739333.3333335</v>
      </c>
      <c r="EP85" s="219">
        <f t="shared" si="87"/>
        <v>-1733604000</v>
      </c>
      <c r="EQ85" s="219">
        <f t="shared" si="87"/>
        <v>-267529000</v>
      </c>
      <c r="ER85" s="219">
        <f t="shared" si="86"/>
        <v>-163223333.33333334</v>
      </c>
      <c r="ES85" s="219">
        <f t="shared" si="76"/>
        <v>152383000.00000015</v>
      </c>
      <c r="ET85" s="220">
        <f t="shared" si="77"/>
        <v>6.5774771381271843E-2</v>
      </c>
      <c r="EU85" s="221">
        <f t="shared" si="78"/>
        <v>7.0405689512925307E-2</v>
      </c>
      <c r="EV85" s="219" t="e">
        <f t="shared" si="79"/>
        <v>#VALUE!</v>
      </c>
      <c r="EW85" s="219">
        <f t="shared" si="80"/>
        <v>792914833.33333337</v>
      </c>
      <c r="EX85" s="219">
        <f t="shared" si="80"/>
        <v>382850666.66666669</v>
      </c>
      <c r="EY85" s="208"/>
      <c r="EZ85" s="222" t="str">
        <f t="shared" si="81"/>
        <v>完整</v>
      </c>
      <c r="FA85" s="222" t="str">
        <f t="shared" si="82"/>
        <v>完整</v>
      </c>
      <c r="FB85" s="222" t="str">
        <f t="shared" si="83"/>
        <v>完整</v>
      </c>
      <c r="FC85" s="222" t="str">
        <f t="shared" si="84"/>
        <v>选择</v>
      </c>
      <c r="FD85" s="222" t="str">
        <f t="shared" si="85"/>
        <v>选择</v>
      </c>
      <c r="FE85" s="208"/>
      <c r="FF85" s="208"/>
      <c r="FG85" s="208"/>
      <c r="FH85" s="208"/>
      <c r="FI85" s="208"/>
      <c r="FJ85" s="208"/>
      <c r="FK85" s="208"/>
      <c r="FL85" s="208"/>
      <c r="FM85" s="208"/>
      <c r="FN85" s="208"/>
      <c r="FO85" s="208"/>
      <c r="FP85" s="208"/>
      <c r="FQ85" s="208"/>
      <c r="FR85" s="208"/>
      <c r="FS85" s="208"/>
      <c r="FT85" s="208"/>
      <c r="FU85" s="208"/>
      <c r="FV85" s="208"/>
      <c r="FW85" s="208"/>
      <c r="FX85" s="208"/>
      <c r="FY85" s="208"/>
      <c r="FZ85" s="208"/>
      <c r="GA85" s="208"/>
      <c r="GB85" s="208"/>
      <c r="GC85" s="208"/>
      <c r="GD85" s="208"/>
      <c r="GE85" s="208"/>
      <c r="GF85" s="208"/>
      <c r="GG85" s="208"/>
      <c r="GH85" s="208"/>
      <c r="GI85" s="208"/>
      <c r="GJ85" s="208"/>
      <c r="GK85" s="208"/>
      <c r="GL85" s="208"/>
      <c r="GM85" s="208"/>
      <c r="GN85" s="208"/>
      <c r="GO85" s="208"/>
      <c r="GP85" s="208"/>
      <c r="GQ85" s="208"/>
      <c r="GR85" s="208"/>
      <c r="GS85" s="208"/>
      <c r="GT85" s="208"/>
      <c r="GU85" s="208"/>
      <c r="GV85" s="208"/>
      <c r="GW85" s="208"/>
      <c r="GX85" s="208"/>
      <c r="GY85" s="208"/>
      <c r="GZ85" s="208"/>
      <c r="HA85" s="208"/>
      <c r="HB85" s="208"/>
      <c r="HC85" s="208"/>
      <c r="HD85" s="208"/>
      <c r="HE85" s="208"/>
      <c r="HF85" s="208"/>
      <c r="HG85" s="208"/>
      <c r="HH85" s="208"/>
      <c r="HI85" s="208"/>
      <c r="HJ85" s="208"/>
      <c r="HK85" s="208"/>
    </row>
    <row r="86" spans="1:219" ht="12.4" customHeight="1" x14ac:dyDescent="0.2">
      <c r="A86" s="204" t="s">
        <v>1010</v>
      </c>
      <c r="B86" s="205" t="str">
        <f t="shared" si="44"/>
        <v>SHENZHEN SENIOR TECHNOLOGY MATERIAL CO.,LTD</v>
      </c>
      <c r="C86" s="206" t="s">
        <v>35</v>
      </c>
      <c r="D86" s="206" t="s">
        <v>32</v>
      </c>
      <c r="E86" s="247"/>
      <c r="F86" s="224"/>
      <c r="G86" s="239"/>
      <c r="H86" s="209" t="str">
        <f t="shared" si="45"/>
        <v/>
      </c>
      <c r="I86" s="206" t="s">
        <v>328</v>
      </c>
      <c r="J86" s="206" t="str">
        <f>VLOOKUP(Z86,[1]AP2022!FF:FI,2,0)</f>
        <v>exclude</v>
      </c>
      <c r="K86" s="206" t="str">
        <f>VLOOKUP(Z86,[1]AP2022!FF:FI,4,0)</f>
        <v>ok, sda/sdp</v>
      </c>
      <c r="L86" s="210"/>
      <c r="M86" s="211" t="s">
        <v>1011</v>
      </c>
      <c r="N86" s="211" t="s">
        <v>1012</v>
      </c>
      <c r="O86" s="211" t="s">
        <v>46</v>
      </c>
      <c r="P86" s="211" t="s">
        <v>1013</v>
      </c>
      <c r="Q86" s="225"/>
      <c r="R86" s="38" t="s">
        <v>48</v>
      </c>
      <c r="S86" s="211" t="s">
        <v>1014</v>
      </c>
      <c r="T86" s="211" t="s">
        <v>38</v>
      </c>
      <c r="U86" s="38" t="s">
        <v>180</v>
      </c>
      <c r="V86" s="38" t="s">
        <v>1015</v>
      </c>
      <c r="W86" s="38" t="s">
        <v>1016</v>
      </c>
      <c r="X86" s="37"/>
      <c r="Y86" s="37"/>
      <c r="Z86" s="38" t="s">
        <v>1017</v>
      </c>
      <c r="AA86" s="41">
        <v>2888388000</v>
      </c>
      <c r="AB86" s="41">
        <v>1896345000</v>
      </c>
      <c r="AC86" s="41">
        <v>983623000</v>
      </c>
      <c r="AD86" s="41">
        <v>620260000</v>
      </c>
      <c r="AE86" s="41">
        <v>2866718000</v>
      </c>
      <c r="AF86" s="41">
        <v>1844434000</v>
      </c>
      <c r="AG86" s="41">
        <v>958332000</v>
      </c>
      <c r="AH86" s="41">
        <v>596017000</v>
      </c>
      <c r="AI86" s="41">
        <v>-19793000</v>
      </c>
      <c r="AJ86" s="41">
        <v>-16356000</v>
      </c>
      <c r="AK86" s="41">
        <v>-9627000</v>
      </c>
      <c r="AL86" s="41">
        <v>-9407000</v>
      </c>
      <c r="AM86" s="41">
        <v>2846925000</v>
      </c>
      <c r="AN86" s="41">
        <v>1828078000</v>
      </c>
      <c r="AO86" s="41">
        <v>948705000</v>
      </c>
      <c r="AP86" s="41">
        <v>586610000</v>
      </c>
      <c r="AQ86" s="41">
        <v>41463000</v>
      </c>
      <c r="AR86" s="41">
        <v>68267000</v>
      </c>
      <c r="AS86" s="41">
        <v>34918000</v>
      </c>
      <c r="AT86" s="41">
        <v>33650000</v>
      </c>
      <c r="AU86" s="41">
        <v>-1189972000</v>
      </c>
      <c r="AV86" s="41">
        <v>-802058000</v>
      </c>
      <c r="AW86" s="41">
        <v>-421097000</v>
      </c>
      <c r="AX86" s="41">
        <v>-237228000</v>
      </c>
      <c r="AY86" s="38" t="s">
        <v>39</v>
      </c>
      <c r="AZ86" s="38" t="s">
        <v>39</v>
      </c>
      <c r="BA86" s="38" t="s">
        <v>39</v>
      </c>
      <c r="BB86" s="38" t="s">
        <v>39</v>
      </c>
      <c r="BC86" s="41">
        <v>-452323000</v>
      </c>
      <c r="BD86" s="41">
        <v>-317479000</v>
      </c>
      <c r="BE86" s="41">
        <v>-214907000</v>
      </c>
      <c r="BF86" s="41">
        <v>-160101000</v>
      </c>
      <c r="BG86" s="41">
        <v>1246093000</v>
      </c>
      <c r="BH86" s="41">
        <v>776808000</v>
      </c>
      <c r="BI86" s="41">
        <v>347619000</v>
      </c>
      <c r="BJ86" s="41">
        <v>222931000</v>
      </c>
      <c r="BK86" s="41">
        <v>-376084000</v>
      </c>
      <c r="BL86" s="41">
        <v>-359130000</v>
      </c>
      <c r="BM86" s="41">
        <v>-206613000</v>
      </c>
      <c r="BN86" s="41">
        <v>-110067000</v>
      </c>
      <c r="BO86" s="41">
        <v>-367020000</v>
      </c>
      <c r="BP86" s="41">
        <v>-344566000</v>
      </c>
      <c r="BQ86" s="41">
        <v>-201162000</v>
      </c>
      <c r="BR86" s="41">
        <v>-104756000</v>
      </c>
      <c r="BS86" s="41">
        <v>-9064000</v>
      </c>
      <c r="BT86" s="41">
        <v>-14564000</v>
      </c>
      <c r="BU86" s="41">
        <v>-5451000</v>
      </c>
      <c r="BV86" s="41">
        <v>-5311000</v>
      </c>
      <c r="BW86" s="41">
        <v>719272000</v>
      </c>
      <c r="BX86" s="41">
        <v>282896000</v>
      </c>
      <c r="BY86" s="41">
        <v>121160000</v>
      </c>
      <c r="BZ86" s="41">
        <v>136154000</v>
      </c>
      <c r="CA86" s="41">
        <v>6782494000</v>
      </c>
      <c r="CB86" s="41">
        <v>2871937000</v>
      </c>
      <c r="CC86" s="41">
        <v>1710824000</v>
      </c>
      <c r="CD86" s="41">
        <v>1739111000</v>
      </c>
      <c r="CE86" s="41">
        <v>283702000</v>
      </c>
      <c r="CF86" s="41">
        <v>268826000</v>
      </c>
      <c r="CG86" s="41">
        <v>189639000</v>
      </c>
      <c r="CH86" s="41">
        <v>177488000</v>
      </c>
      <c r="CI86" s="41">
        <v>1271710000</v>
      </c>
      <c r="CJ86" s="41">
        <v>885967000</v>
      </c>
      <c r="CK86" s="41">
        <v>555482000</v>
      </c>
      <c r="CL86" s="41">
        <v>372698000</v>
      </c>
      <c r="CM86" s="41">
        <v>461516000</v>
      </c>
      <c r="CN86" s="41">
        <v>445307000</v>
      </c>
      <c r="CO86" s="41">
        <v>501945000</v>
      </c>
      <c r="CP86" s="41">
        <v>471085000</v>
      </c>
      <c r="CQ86" s="41">
        <v>4686388000</v>
      </c>
      <c r="CR86" s="41">
        <v>1234316000</v>
      </c>
      <c r="CS86" s="41">
        <v>438389000</v>
      </c>
      <c r="CT86" s="41">
        <v>710613000</v>
      </c>
      <c r="CU86" s="41">
        <v>3392435000</v>
      </c>
      <c r="CV86" s="41">
        <v>583090000</v>
      </c>
      <c r="CW86" s="41">
        <v>2298000</v>
      </c>
      <c r="CX86" s="41">
        <v>227687000</v>
      </c>
      <c r="CY86" s="41">
        <v>2105609000</v>
      </c>
      <c r="CZ86" s="41">
        <v>508679000</v>
      </c>
      <c r="DA86" s="41">
        <v>585066000</v>
      </c>
      <c r="DB86" s="41">
        <v>1593060000</v>
      </c>
      <c r="DC86" s="41">
        <v>13701184000</v>
      </c>
      <c r="DD86" s="41">
        <v>7616661000</v>
      </c>
      <c r="DE86" s="41">
        <v>5721472000</v>
      </c>
      <c r="DF86" s="41">
        <v>5329224000</v>
      </c>
      <c r="DG86" s="213"/>
      <c r="DH86" s="214">
        <f t="shared" si="46"/>
        <v>2846925000</v>
      </c>
      <c r="DI86" s="214">
        <f t="shared" si="47"/>
        <v>-1189972000</v>
      </c>
      <c r="DJ86" s="214">
        <f t="shared" si="48"/>
        <v>-452323000</v>
      </c>
      <c r="DK86" s="214">
        <f t="shared" si="49"/>
        <v>-376084000</v>
      </c>
      <c r="DL86" s="214">
        <f t="shared" si="50"/>
        <v>828546000</v>
      </c>
      <c r="DM86" s="215">
        <f t="shared" si="51"/>
        <v>0.29103190284254066</v>
      </c>
      <c r="DN86" s="215">
        <f t="shared" si="52"/>
        <v>0.4105007037825899</v>
      </c>
      <c r="DO86" s="216" t="str">
        <f t="shared" si="53"/>
        <v>n.a.</v>
      </c>
      <c r="DP86" s="214">
        <f t="shared" si="54"/>
        <v>276264000</v>
      </c>
      <c r="DQ86" s="214">
        <f t="shared" si="55"/>
        <v>1307144000</v>
      </c>
      <c r="DR86" s="217"/>
      <c r="DS86" s="214">
        <f t="shared" si="56"/>
        <v>1828078000</v>
      </c>
      <c r="DT86" s="214">
        <f t="shared" si="57"/>
        <v>-802058000</v>
      </c>
      <c r="DU86" s="214">
        <f t="shared" si="58"/>
        <v>-317479000</v>
      </c>
      <c r="DV86" s="214">
        <f t="shared" si="59"/>
        <v>-359130000</v>
      </c>
      <c r="DW86" s="214">
        <f t="shared" si="60"/>
        <v>349411000</v>
      </c>
      <c r="DX86" s="215">
        <f t="shared" si="61"/>
        <v>0.19113571740374316</v>
      </c>
      <c r="DY86" s="215">
        <f t="shared" si="62"/>
        <v>0.23630134438653191</v>
      </c>
      <c r="DZ86" s="218" t="str">
        <f t="shared" si="63"/>
        <v>n.a.</v>
      </c>
      <c r="EA86" s="214">
        <f t="shared" si="64"/>
        <v>229232500</v>
      </c>
      <c r="EB86" s="214">
        <f t="shared" si="65"/>
        <v>546872500</v>
      </c>
      <c r="EC86" s="217"/>
      <c r="ED86" s="214">
        <f t="shared" si="66"/>
        <v>948705000</v>
      </c>
      <c r="EE86" s="214">
        <f t="shared" si="67"/>
        <v>-421097000</v>
      </c>
      <c r="EF86" s="214">
        <f t="shared" si="68"/>
        <v>-214907000</v>
      </c>
      <c r="EG86" s="214">
        <f t="shared" si="69"/>
        <v>-206613000</v>
      </c>
      <c r="EH86" s="214">
        <f t="shared" si="70"/>
        <v>106088000</v>
      </c>
      <c r="EI86" s="215">
        <f t="shared" si="71"/>
        <v>0.11182401273314677</v>
      </c>
      <c r="EJ86" s="215">
        <f t="shared" si="72"/>
        <v>0.12590299032656593</v>
      </c>
      <c r="EK86" s="218" t="str">
        <f t="shared" si="73"/>
        <v>n.a.</v>
      </c>
      <c r="EL86" s="214">
        <f t="shared" si="74"/>
        <v>183563500</v>
      </c>
      <c r="EM86" s="214">
        <f t="shared" si="75"/>
        <v>1089063000</v>
      </c>
      <c r="EN86" s="217"/>
      <c r="EO86" s="219">
        <f t="shared" si="87"/>
        <v>1874569333.3333333</v>
      </c>
      <c r="EP86" s="219">
        <f t="shared" si="87"/>
        <v>-804375666.66666663</v>
      </c>
      <c r="EQ86" s="219">
        <f t="shared" si="87"/>
        <v>-328236333.33333331</v>
      </c>
      <c r="ER86" s="219">
        <f t="shared" si="86"/>
        <v>-313942333.33333331</v>
      </c>
      <c r="ES86" s="219">
        <f t="shared" si="76"/>
        <v>428014999.99999994</v>
      </c>
      <c r="ET86" s="220">
        <f t="shared" si="77"/>
        <v>0.22832711086706492</v>
      </c>
      <c r="EU86" s="221">
        <f t="shared" si="78"/>
        <v>0.29588587869611072</v>
      </c>
      <c r="EV86" s="219" t="e">
        <f t="shared" si="79"/>
        <v>#VALUE!</v>
      </c>
      <c r="EW86" s="219">
        <f t="shared" si="80"/>
        <v>229686666.66666666</v>
      </c>
      <c r="EX86" s="219">
        <f t="shared" si="80"/>
        <v>981026500</v>
      </c>
      <c r="EY86" s="208"/>
      <c r="EZ86" s="222" t="str">
        <f t="shared" si="81"/>
        <v>完整</v>
      </c>
      <c r="FA86" s="222" t="str">
        <f t="shared" si="82"/>
        <v>完整</v>
      </c>
      <c r="FB86" s="222" t="str">
        <f t="shared" si="83"/>
        <v>完整</v>
      </c>
      <c r="FC86" s="222" t="str">
        <f t="shared" si="84"/>
        <v>选择</v>
      </c>
      <c r="FD86" s="222" t="str">
        <f t="shared" si="85"/>
        <v>选择</v>
      </c>
      <c r="FE86" s="208"/>
      <c r="FF86" s="208"/>
      <c r="FG86" s="208"/>
      <c r="FH86" s="208"/>
      <c r="FI86" s="208"/>
      <c r="FJ86" s="208"/>
      <c r="FK86" s="208"/>
      <c r="FL86" s="208"/>
      <c r="FM86" s="208"/>
      <c r="FN86" s="208"/>
      <c r="FO86" s="208"/>
      <c r="FP86" s="208"/>
      <c r="FQ86" s="208"/>
      <c r="FR86" s="208"/>
      <c r="FS86" s="208"/>
      <c r="FT86" s="208"/>
      <c r="FU86" s="208"/>
      <c r="FV86" s="208"/>
      <c r="FW86" s="208"/>
      <c r="FX86" s="208"/>
      <c r="FY86" s="208"/>
      <c r="FZ86" s="208"/>
      <c r="GA86" s="208"/>
      <c r="GB86" s="208"/>
      <c r="GC86" s="208"/>
      <c r="GD86" s="208"/>
      <c r="GE86" s="208"/>
      <c r="GF86" s="208"/>
      <c r="GG86" s="208"/>
      <c r="GH86" s="208"/>
      <c r="GI86" s="208"/>
      <c r="GJ86" s="208"/>
      <c r="GK86" s="208"/>
      <c r="GL86" s="208"/>
      <c r="GM86" s="208"/>
      <c r="GN86" s="208"/>
      <c r="GO86" s="208"/>
      <c r="GP86" s="208"/>
      <c r="GQ86" s="208"/>
      <c r="GR86" s="208"/>
      <c r="GS86" s="208"/>
      <c r="GT86" s="208"/>
      <c r="GU86" s="208"/>
      <c r="GV86" s="208"/>
      <c r="GW86" s="208"/>
      <c r="GX86" s="208"/>
      <c r="GY86" s="208"/>
      <c r="GZ86" s="208"/>
      <c r="HA86" s="208"/>
      <c r="HB86" s="208"/>
      <c r="HC86" s="208"/>
      <c r="HD86" s="208"/>
      <c r="HE86" s="208"/>
      <c r="HF86" s="208"/>
      <c r="HG86" s="208"/>
      <c r="HH86" s="208"/>
      <c r="HI86" s="208"/>
      <c r="HJ86" s="208"/>
      <c r="HK86" s="208"/>
    </row>
    <row r="87" spans="1:219" ht="12.4" customHeight="1" x14ac:dyDescent="0.2">
      <c r="A87" s="204" t="s">
        <v>1018</v>
      </c>
      <c r="B87" s="205" t="str">
        <f t="shared" si="44"/>
        <v>EAGLERISE ELECTRIC &amp; ELECTRONIC (CHINA) CO., LTD</v>
      </c>
      <c r="C87" s="206" t="s">
        <v>35</v>
      </c>
      <c r="D87" s="206" t="s">
        <v>32</v>
      </c>
      <c r="E87" s="247"/>
      <c r="F87" s="208"/>
      <c r="G87" s="208"/>
      <c r="H87" s="209" t="str">
        <f t="shared" si="45"/>
        <v/>
      </c>
      <c r="I87" s="206" t="s">
        <v>328</v>
      </c>
      <c r="J87" s="206" t="str">
        <f>VLOOKUP(Z87,[1]AP2022!FF:FI,2,0)</f>
        <v>exclude</v>
      </c>
      <c r="K87" s="206" t="str">
        <f>VLOOKUP(Z87,[1]AP2022!FF:FI,4,0)</f>
        <v>ok, sda/sdp</v>
      </c>
      <c r="L87" s="210"/>
      <c r="M87" s="211" t="s">
        <v>1019</v>
      </c>
      <c r="N87" s="211" t="s">
        <v>1020</v>
      </c>
      <c r="O87" s="211" t="s">
        <v>36</v>
      </c>
      <c r="P87" s="211" t="s">
        <v>1021</v>
      </c>
      <c r="Q87" s="225"/>
      <c r="R87" s="38" t="s">
        <v>48</v>
      </c>
      <c r="S87" s="211" t="s">
        <v>1022</v>
      </c>
      <c r="T87" s="211" t="s">
        <v>44</v>
      </c>
      <c r="U87" s="38" t="s">
        <v>182</v>
      </c>
      <c r="V87" s="38" t="s">
        <v>1023</v>
      </c>
      <c r="W87" s="38" t="s">
        <v>1024</v>
      </c>
      <c r="X87" s="38" t="s">
        <v>1025</v>
      </c>
      <c r="Y87" s="37"/>
      <c r="Z87" s="38" t="s">
        <v>1026</v>
      </c>
      <c r="AA87" s="41">
        <v>2828181000</v>
      </c>
      <c r="AB87" s="41">
        <v>2236555000</v>
      </c>
      <c r="AC87" s="41">
        <v>1410450000</v>
      </c>
      <c r="AD87" s="41">
        <v>1296568000</v>
      </c>
      <c r="AE87" s="41">
        <v>2805881000</v>
      </c>
      <c r="AF87" s="41">
        <v>2205413000</v>
      </c>
      <c r="AG87" s="41">
        <v>1396283000</v>
      </c>
      <c r="AH87" s="41">
        <v>1285747000</v>
      </c>
      <c r="AI87" s="41">
        <v>-14015000</v>
      </c>
      <c r="AJ87" s="41">
        <v>-6985000</v>
      </c>
      <c r="AK87" s="41">
        <v>-10124000</v>
      </c>
      <c r="AL87" s="41">
        <v>-9403000</v>
      </c>
      <c r="AM87" s="41">
        <v>2791866000</v>
      </c>
      <c r="AN87" s="41">
        <v>2198428000</v>
      </c>
      <c r="AO87" s="41">
        <v>1386159000</v>
      </c>
      <c r="AP87" s="41">
        <v>1276344000</v>
      </c>
      <c r="AQ87" s="41">
        <v>36315000</v>
      </c>
      <c r="AR87" s="41">
        <v>38127000</v>
      </c>
      <c r="AS87" s="41">
        <v>24291000</v>
      </c>
      <c r="AT87" s="41">
        <v>20224000</v>
      </c>
      <c r="AU87" s="41">
        <v>-2192855000</v>
      </c>
      <c r="AV87" s="41">
        <v>-1789695000</v>
      </c>
      <c r="AW87" s="41">
        <v>-1070459000</v>
      </c>
      <c r="AX87" s="41">
        <v>-946466000</v>
      </c>
      <c r="AY87" s="38" t="s">
        <v>39</v>
      </c>
      <c r="AZ87" s="38" t="s">
        <v>39</v>
      </c>
      <c r="BA87" s="38" t="s">
        <v>39</v>
      </c>
      <c r="BB87" s="38" t="s">
        <v>39</v>
      </c>
      <c r="BC87" s="41">
        <v>-370782000</v>
      </c>
      <c r="BD87" s="41">
        <v>-278325000</v>
      </c>
      <c r="BE87" s="41">
        <v>-230157000</v>
      </c>
      <c r="BF87" s="41">
        <v>-243130000</v>
      </c>
      <c r="BG87" s="41">
        <v>264544000</v>
      </c>
      <c r="BH87" s="41">
        <v>168535000</v>
      </c>
      <c r="BI87" s="41">
        <v>109834000</v>
      </c>
      <c r="BJ87" s="41">
        <v>106972000</v>
      </c>
      <c r="BK87" s="41">
        <v>-52158000</v>
      </c>
      <c r="BL87" s="41">
        <v>-56111000</v>
      </c>
      <c r="BM87" s="41">
        <v>-41053000</v>
      </c>
      <c r="BN87" s="41">
        <v>-27554000</v>
      </c>
      <c r="BO87" s="41">
        <v>-44223000</v>
      </c>
      <c r="BP87" s="41">
        <v>-35609000</v>
      </c>
      <c r="BQ87" s="41">
        <v>-36554000</v>
      </c>
      <c r="BR87" s="41">
        <v>-24585000</v>
      </c>
      <c r="BS87" s="41">
        <v>-7935000</v>
      </c>
      <c r="BT87" s="41">
        <v>-20502000</v>
      </c>
      <c r="BU87" s="41">
        <v>-4499000</v>
      </c>
      <c r="BV87" s="41">
        <v>-2969000</v>
      </c>
      <c r="BW87" s="41">
        <v>191446000</v>
      </c>
      <c r="BX87" s="41">
        <v>194783000</v>
      </c>
      <c r="BY87" s="41">
        <v>47710000</v>
      </c>
      <c r="BZ87" s="41">
        <v>57377000</v>
      </c>
      <c r="CA87" s="41">
        <v>2194469000</v>
      </c>
      <c r="CB87" s="41">
        <v>1900522000</v>
      </c>
      <c r="CC87" s="41">
        <v>1594616000</v>
      </c>
      <c r="CD87" s="41">
        <v>782154000</v>
      </c>
      <c r="CE87" s="41">
        <v>366125000</v>
      </c>
      <c r="CF87" s="41">
        <v>416867000</v>
      </c>
      <c r="CG87" s="41">
        <v>243210000</v>
      </c>
      <c r="CH87" s="41">
        <v>154697000</v>
      </c>
      <c r="CI87" s="41">
        <v>764678000</v>
      </c>
      <c r="CJ87" s="41">
        <v>648893000</v>
      </c>
      <c r="CK87" s="41">
        <v>452485000</v>
      </c>
      <c r="CL87" s="41">
        <v>339101000</v>
      </c>
      <c r="CM87" s="41">
        <v>549427000</v>
      </c>
      <c r="CN87" s="41">
        <v>426766000</v>
      </c>
      <c r="CO87" s="41">
        <v>150663000</v>
      </c>
      <c r="CP87" s="41">
        <v>62420000</v>
      </c>
      <c r="CQ87" s="41">
        <v>491393000</v>
      </c>
      <c r="CR87" s="41">
        <v>398735000</v>
      </c>
      <c r="CS87" s="41">
        <v>744653000</v>
      </c>
      <c r="CT87" s="41">
        <v>223792000</v>
      </c>
      <c r="CU87" s="41">
        <v>0</v>
      </c>
      <c r="CV87" s="41">
        <v>122619000</v>
      </c>
      <c r="CW87" s="41">
        <v>340811000</v>
      </c>
      <c r="CX87" s="41">
        <v>20158000</v>
      </c>
      <c r="CY87" s="41">
        <v>210927000</v>
      </c>
      <c r="CZ87" s="41">
        <v>30747000</v>
      </c>
      <c r="DA87" s="41">
        <v>65000</v>
      </c>
      <c r="DB87" s="41">
        <v>89966000</v>
      </c>
      <c r="DC87" s="41">
        <v>3527412000</v>
      </c>
      <c r="DD87" s="41">
        <v>2730242000</v>
      </c>
      <c r="DE87" s="41">
        <v>2312982000</v>
      </c>
      <c r="DF87" s="41">
        <v>1418172000</v>
      </c>
      <c r="DG87" s="213"/>
      <c r="DH87" s="214">
        <f t="shared" si="46"/>
        <v>2791866000</v>
      </c>
      <c r="DI87" s="214">
        <f t="shared" si="47"/>
        <v>-2192855000</v>
      </c>
      <c r="DJ87" s="214">
        <f t="shared" si="48"/>
        <v>-370782000</v>
      </c>
      <c r="DK87" s="214">
        <f t="shared" si="49"/>
        <v>-52158000</v>
      </c>
      <c r="DL87" s="214">
        <f t="shared" si="50"/>
        <v>176071000</v>
      </c>
      <c r="DM87" s="215">
        <f t="shared" si="51"/>
        <v>6.306570587556852E-2</v>
      </c>
      <c r="DN87" s="215">
        <f t="shared" si="52"/>
        <v>6.731070286471226E-2</v>
      </c>
      <c r="DO87" s="216" t="str">
        <f t="shared" si="53"/>
        <v>n.a.</v>
      </c>
      <c r="DP87" s="214">
        <f t="shared" si="54"/>
        <v>391496000</v>
      </c>
      <c r="DQ87" s="214">
        <f t="shared" si="55"/>
        <v>120837000</v>
      </c>
      <c r="DR87" s="217"/>
      <c r="DS87" s="214">
        <f t="shared" si="56"/>
        <v>2198428000</v>
      </c>
      <c r="DT87" s="214">
        <f t="shared" si="57"/>
        <v>-1789695000</v>
      </c>
      <c r="DU87" s="214">
        <f t="shared" si="58"/>
        <v>-278325000</v>
      </c>
      <c r="DV87" s="214">
        <f t="shared" si="59"/>
        <v>-56111000</v>
      </c>
      <c r="DW87" s="214">
        <f t="shared" si="60"/>
        <v>74297000</v>
      </c>
      <c r="DX87" s="215">
        <f t="shared" si="61"/>
        <v>3.3795512065894359E-2</v>
      </c>
      <c r="DY87" s="215">
        <f t="shared" si="62"/>
        <v>3.4977597897681449E-2</v>
      </c>
      <c r="DZ87" s="218" t="str">
        <f t="shared" si="63"/>
        <v>n.a.</v>
      </c>
      <c r="EA87" s="214">
        <f t="shared" si="64"/>
        <v>330038500</v>
      </c>
      <c r="EB87" s="214">
        <f t="shared" si="65"/>
        <v>15406000</v>
      </c>
      <c r="EC87" s="217"/>
      <c r="ED87" s="214">
        <f t="shared" si="66"/>
        <v>1386159000</v>
      </c>
      <c r="EE87" s="214">
        <f t="shared" si="67"/>
        <v>-1070459000</v>
      </c>
      <c r="EF87" s="214">
        <f t="shared" si="68"/>
        <v>-230157000</v>
      </c>
      <c r="EG87" s="214">
        <f t="shared" si="69"/>
        <v>-41053000</v>
      </c>
      <c r="EH87" s="214">
        <f t="shared" si="70"/>
        <v>44490000</v>
      </c>
      <c r="EI87" s="215">
        <f t="shared" si="71"/>
        <v>3.209588510408979E-2</v>
      </c>
      <c r="EJ87" s="215">
        <f t="shared" si="72"/>
        <v>3.3160190777307967E-2</v>
      </c>
      <c r="EK87" s="218" t="str">
        <f t="shared" si="73"/>
        <v>n.a.</v>
      </c>
      <c r="EL87" s="214">
        <f t="shared" si="74"/>
        <v>198953500</v>
      </c>
      <c r="EM87" s="214">
        <f t="shared" si="75"/>
        <v>45015500</v>
      </c>
      <c r="EN87" s="217"/>
      <c r="EO87" s="219">
        <f t="shared" si="87"/>
        <v>2125484333.3333333</v>
      </c>
      <c r="EP87" s="219">
        <f t="shared" si="87"/>
        <v>-1684336333.3333333</v>
      </c>
      <c r="EQ87" s="219">
        <f t="shared" si="87"/>
        <v>-293088000</v>
      </c>
      <c r="ER87" s="219">
        <f t="shared" si="86"/>
        <v>-49774000</v>
      </c>
      <c r="ES87" s="219">
        <f t="shared" si="76"/>
        <v>98286000</v>
      </c>
      <c r="ET87" s="220">
        <f t="shared" si="77"/>
        <v>4.6241695814271663E-2</v>
      </c>
      <c r="EU87" s="221">
        <f t="shared" si="78"/>
        <v>4.8483662591803631E-2</v>
      </c>
      <c r="EV87" s="219" t="e">
        <f t="shared" si="79"/>
        <v>#VALUE!</v>
      </c>
      <c r="EW87" s="219">
        <f t="shared" si="80"/>
        <v>306829333.33333331</v>
      </c>
      <c r="EX87" s="219">
        <f t="shared" si="80"/>
        <v>60419500</v>
      </c>
      <c r="EY87" s="208"/>
      <c r="EZ87" s="222" t="str">
        <f t="shared" si="81"/>
        <v>完整</v>
      </c>
      <c r="FA87" s="222" t="str">
        <f t="shared" si="82"/>
        <v>完整</v>
      </c>
      <c r="FB87" s="222" t="str">
        <f t="shared" si="83"/>
        <v>完整</v>
      </c>
      <c r="FC87" s="222" t="str">
        <f t="shared" si="84"/>
        <v>选择</v>
      </c>
      <c r="FD87" s="222" t="str">
        <f t="shared" si="85"/>
        <v>选择</v>
      </c>
      <c r="FE87" s="208"/>
      <c r="FF87" s="208"/>
      <c r="FG87" s="208"/>
      <c r="FH87" s="208"/>
      <c r="FI87" s="208"/>
      <c r="FJ87" s="208"/>
      <c r="FK87" s="208"/>
      <c r="FL87" s="208"/>
      <c r="FM87" s="208"/>
      <c r="FN87" s="208"/>
      <c r="FO87" s="208"/>
      <c r="FP87" s="208"/>
      <c r="FQ87" s="208"/>
      <c r="FR87" s="208"/>
      <c r="FS87" s="208"/>
      <c r="FT87" s="208"/>
      <c r="FU87" s="208"/>
      <c r="FV87" s="208"/>
      <c r="FW87" s="208"/>
      <c r="FX87" s="208"/>
      <c r="FY87" s="208"/>
      <c r="FZ87" s="208"/>
      <c r="GA87" s="208"/>
      <c r="GB87" s="208"/>
      <c r="GC87" s="208"/>
      <c r="GD87" s="208"/>
      <c r="GE87" s="208"/>
      <c r="GF87" s="208"/>
      <c r="GG87" s="208"/>
      <c r="GH87" s="208"/>
      <c r="GI87" s="208"/>
      <c r="GJ87" s="208"/>
      <c r="GK87" s="208"/>
      <c r="GL87" s="208"/>
      <c r="GM87" s="208"/>
      <c r="GN87" s="208"/>
      <c r="GO87" s="208"/>
      <c r="GP87" s="208"/>
      <c r="GQ87" s="208"/>
      <c r="GR87" s="208"/>
      <c r="GS87" s="208"/>
      <c r="GT87" s="208"/>
      <c r="GU87" s="208"/>
      <c r="GV87" s="208"/>
      <c r="GW87" s="208"/>
      <c r="GX87" s="208"/>
      <c r="GY87" s="208"/>
      <c r="GZ87" s="208"/>
      <c r="HA87" s="208"/>
      <c r="HB87" s="208"/>
      <c r="HC87" s="208"/>
      <c r="HD87" s="208"/>
      <c r="HE87" s="208"/>
      <c r="HF87" s="208"/>
      <c r="HG87" s="208"/>
      <c r="HH87" s="208"/>
      <c r="HI87" s="208"/>
      <c r="HJ87" s="208"/>
      <c r="HK87" s="208"/>
    </row>
    <row r="88" spans="1:219" ht="12.4" customHeight="1" x14ac:dyDescent="0.2">
      <c r="A88" s="204" t="s">
        <v>1027</v>
      </c>
      <c r="B88" s="205" t="str">
        <f t="shared" si="44"/>
        <v>GENIMOUS TECHNOLOGY CO., LTD.</v>
      </c>
      <c r="C88" s="206" t="s">
        <v>35</v>
      </c>
      <c r="D88" s="206" t="s">
        <v>32</v>
      </c>
      <c r="E88" s="247"/>
      <c r="F88" s="224"/>
      <c r="G88" s="208"/>
      <c r="H88" s="209" t="str">
        <f t="shared" si="45"/>
        <v/>
      </c>
      <c r="I88" s="206" t="s">
        <v>328</v>
      </c>
      <c r="J88" s="206" t="str">
        <f>VLOOKUP(Z88,[1]AP2022!FF:FI,2,0)</f>
        <v>exclude</v>
      </c>
      <c r="K88" s="206" t="str">
        <f>VLOOKUP(Z88,[1]AP2022!FF:FI,4,0)</f>
        <v>ok, sda/sdp</v>
      </c>
      <c r="L88" s="210"/>
      <c r="M88" s="211" t="s">
        <v>1028</v>
      </c>
      <c r="N88" s="211" t="s">
        <v>1029</v>
      </c>
      <c r="O88" s="211" t="s">
        <v>36</v>
      </c>
      <c r="P88" s="211" t="s">
        <v>1030</v>
      </c>
      <c r="Q88" s="225"/>
      <c r="R88" s="38" t="s">
        <v>48</v>
      </c>
      <c r="S88" s="211" t="s">
        <v>1031</v>
      </c>
      <c r="T88" s="211" t="s">
        <v>44</v>
      </c>
      <c r="U88" s="38" t="s">
        <v>182</v>
      </c>
      <c r="V88" s="38" t="s">
        <v>1032</v>
      </c>
      <c r="W88" s="38" t="s">
        <v>1033</v>
      </c>
      <c r="X88" s="38" t="s">
        <v>1034</v>
      </c>
      <c r="Y88" s="37"/>
      <c r="Z88" s="38" t="s">
        <v>1035</v>
      </c>
      <c r="AA88" s="41">
        <v>2750105000</v>
      </c>
      <c r="AB88" s="41">
        <v>5882442000</v>
      </c>
      <c r="AC88" s="41">
        <v>10857779000</v>
      </c>
      <c r="AD88" s="41">
        <v>10904525000</v>
      </c>
      <c r="AE88" s="41">
        <v>2658310000</v>
      </c>
      <c r="AF88" s="41">
        <v>5681985000</v>
      </c>
      <c r="AG88" s="41">
        <v>10715589000</v>
      </c>
      <c r="AH88" s="41">
        <v>10852510000</v>
      </c>
      <c r="AI88" s="41">
        <v>-3164000</v>
      </c>
      <c r="AJ88" s="41">
        <v>-7595000</v>
      </c>
      <c r="AK88" s="41">
        <v>-13322000</v>
      </c>
      <c r="AL88" s="41">
        <v>-10869000</v>
      </c>
      <c r="AM88" s="41">
        <v>2655146000</v>
      </c>
      <c r="AN88" s="41">
        <v>5674390000</v>
      </c>
      <c r="AO88" s="41">
        <v>10702267000</v>
      </c>
      <c r="AP88" s="41">
        <v>10841641000</v>
      </c>
      <c r="AQ88" s="41">
        <v>94959000</v>
      </c>
      <c r="AR88" s="41">
        <v>208052000</v>
      </c>
      <c r="AS88" s="41">
        <v>155512000</v>
      </c>
      <c r="AT88" s="41">
        <v>62884000</v>
      </c>
      <c r="AU88" s="41">
        <v>-2037052000</v>
      </c>
      <c r="AV88" s="41">
        <v>-5014853000</v>
      </c>
      <c r="AW88" s="41">
        <v>-10229870000</v>
      </c>
      <c r="AX88" s="41">
        <v>-9518761000</v>
      </c>
      <c r="AY88" s="38" t="s">
        <v>39</v>
      </c>
      <c r="AZ88" s="38" t="s">
        <v>39</v>
      </c>
      <c r="BA88" s="38" t="s">
        <v>39</v>
      </c>
      <c r="BB88" s="38" t="s">
        <v>39</v>
      </c>
      <c r="BC88" s="41">
        <v>-475383000</v>
      </c>
      <c r="BD88" s="41">
        <v>-582640000</v>
      </c>
      <c r="BE88" s="41">
        <v>-701908000</v>
      </c>
      <c r="BF88" s="41">
        <v>-818145000</v>
      </c>
      <c r="BG88" s="41">
        <v>237670000</v>
      </c>
      <c r="BH88" s="41">
        <v>284949000</v>
      </c>
      <c r="BI88" s="41">
        <v>-73999000</v>
      </c>
      <c r="BJ88" s="41">
        <v>567619000</v>
      </c>
      <c r="BK88" s="41">
        <v>-472753000</v>
      </c>
      <c r="BL88" s="41">
        <v>-60232000</v>
      </c>
      <c r="BM88" s="41">
        <v>-1704923000</v>
      </c>
      <c r="BN88" s="41">
        <v>-60150000</v>
      </c>
      <c r="BO88" s="41">
        <v>-1798000</v>
      </c>
      <c r="BP88" s="41">
        <v>-2315000</v>
      </c>
      <c r="BQ88" s="41">
        <v>-2788000</v>
      </c>
      <c r="BR88" s="41">
        <v>-3312000</v>
      </c>
      <c r="BS88" s="41">
        <v>-470955000</v>
      </c>
      <c r="BT88" s="41">
        <v>-57917000</v>
      </c>
      <c r="BU88" s="41">
        <v>-1702135000</v>
      </c>
      <c r="BV88" s="41">
        <v>-56838000</v>
      </c>
      <c r="BW88" s="41">
        <v>-404793000</v>
      </c>
      <c r="BX88" s="41">
        <v>133491000</v>
      </c>
      <c r="BY88" s="41">
        <v>-2901649000</v>
      </c>
      <c r="BZ88" s="41">
        <v>619697000</v>
      </c>
      <c r="CA88" s="41">
        <v>2699333000</v>
      </c>
      <c r="CB88" s="41">
        <v>3046034000</v>
      </c>
      <c r="CC88" s="41">
        <v>4088152000</v>
      </c>
      <c r="CD88" s="41">
        <v>5004034000</v>
      </c>
      <c r="CE88" s="41">
        <v>34074000</v>
      </c>
      <c r="CF88" s="41">
        <v>43910000</v>
      </c>
      <c r="CG88" s="41">
        <v>1372000</v>
      </c>
      <c r="CH88" s="41">
        <v>444000</v>
      </c>
      <c r="CI88" s="41">
        <v>759787000</v>
      </c>
      <c r="CJ88" s="41">
        <v>893753000</v>
      </c>
      <c r="CK88" s="41">
        <v>1499961000</v>
      </c>
      <c r="CL88" s="41">
        <v>2267839000</v>
      </c>
      <c r="CM88" s="41">
        <v>380136000</v>
      </c>
      <c r="CN88" s="41">
        <v>941109000</v>
      </c>
      <c r="CO88" s="41">
        <v>894163000</v>
      </c>
      <c r="CP88" s="41">
        <v>631669000</v>
      </c>
      <c r="CQ88" s="41">
        <v>1499377000</v>
      </c>
      <c r="CR88" s="41">
        <v>998314000</v>
      </c>
      <c r="CS88" s="41">
        <v>1174463000</v>
      </c>
      <c r="CT88" s="41">
        <v>1521476000</v>
      </c>
      <c r="CU88" s="41">
        <v>629434000</v>
      </c>
      <c r="CV88" s="41">
        <v>254009000</v>
      </c>
      <c r="CW88" s="41">
        <v>70189000</v>
      </c>
      <c r="CX88" s="41">
        <v>791281000</v>
      </c>
      <c r="CY88" s="41">
        <v>13605000</v>
      </c>
      <c r="CZ88" s="41">
        <v>13299000</v>
      </c>
      <c r="DA88" s="41">
        <v>13293000</v>
      </c>
      <c r="DB88" s="41">
        <v>13938000</v>
      </c>
      <c r="DC88" s="41">
        <v>4292213000</v>
      </c>
      <c r="DD88" s="41">
        <v>5083664000</v>
      </c>
      <c r="DE88" s="41">
        <v>6071904000</v>
      </c>
      <c r="DF88" s="41">
        <v>9258770000</v>
      </c>
      <c r="DG88" s="213"/>
      <c r="DH88" s="214">
        <f t="shared" si="46"/>
        <v>2655146000</v>
      </c>
      <c r="DI88" s="214">
        <f t="shared" si="47"/>
        <v>-2037052000</v>
      </c>
      <c r="DJ88" s="214">
        <f t="shared" si="48"/>
        <v>-475383000</v>
      </c>
      <c r="DK88" s="214">
        <f t="shared" si="49"/>
        <v>-472753000</v>
      </c>
      <c r="DL88" s="214">
        <f t="shared" si="50"/>
        <v>-330042000</v>
      </c>
      <c r="DM88" s="215">
        <f t="shared" si="51"/>
        <v>-0.12430276903793615</v>
      </c>
      <c r="DN88" s="215">
        <f t="shared" si="52"/>
        <v>-0.11055987093610185</v>
      </c>
      <c r="DO88" s="216" t="str">
        <f t="shared" si="53"/>
        <v>n.a.</v>
      </c>
      <c r="DP88" s="214">
        <f t="shared" si="54"/>
        <v>38992000</v>
      </c>
      <c r="DQ88" s="214">
        <f t="shared" si="55"/>
        <v>13452000</v>
      </c>
      <c r="DR88" s="217"/>
      <c r="DS88" s="214">
        <f t="shared" si="56"/>
        <v>5674390000</v>
      </c>
      <c r="DT88" s="214">
        <f t="shared" si="57"/>
        <v>-5014853000</v>
      </c>
      <c r="DU88" s="214">
        <f t="shared" si="58"/>
        <v>-582640000</v>
      </c>
      <c r="DV88" s="214">
        <f t="shared" si="59"/>
        <v>-60232000</v>
      </c>
      <c r="DW88" s="214">
        <f t="shared" si="60"/>
        <v>16665000</v>
      </c>
      <c r="DX88" s="215">
        <f t="shared" si="61"/>
        <v>2.9368795588600714E-3</v>
      </c>
      <c r="DY88" s="215">
        <f t="shared" si="62"/>
        <v>2.9455302263719074E-3</v>
      </c>
      <c r="DZ88" s="218" t="str">
        <f t="shared" si="63"/>
        <v>n.a.</v>
      </c>
      <c r="EA88" s="214">
        <f t="shared" si="64"/>
        <v>22641000</v>
      </c>
      <c r="EB88" s="214">
        <f t="shared" si="65"/>
        <v>13296000</v>
      </c>
      <c r="EC88" s="217"/>
      <c r="ED88" s="214">
        <f t="shared" si="66"/>
        <v>10702267000</v>
      </c>
      <c r="EE88" s="214">
        <f t="shared" si="67"/>
        <v>-10229870000</v>
      </c>
      <c r="EF88" s="214">
        <f t="shared" si="68"/>
        <v>-701908000</v>
      </c>
      <c r="EG88" s="214">
        <f t="shared" si="69"/>
        <v>-1704923000</v>
      </c>
      <c r="EH88" s="214">
        <f t="shared" si="70"/>
        <v>-1934434000</v>
      </c>
      <c r="EI88" s="215">
        <f t="shared" si="71"/>
        <v>-0.18074992896364855</v>
      </c>
      <c r="EJ88" s="215">
        <f t="shared" si="72"/>
        <v>-0.1530806181138574</v>
      </c>
      <c r="EK88" s="218" t="str">
        <f t="shared" si="73"/>
        <v>n.a.</v>
      </c>
      <c r="EL88" s="214">
        <f t="shared" si="74"/>
        <v>908000</v>
      </c>
      <c r="EM88" s="214">
        <f t="shared" si="75"/>
        <v>13615500</v>
      </c>
      <c r="EN88" s="217"/>
      <c r="EO88" s="219">
        <f t="shared" si="87"/>
        <v>6343934333.333333</v>
      </c>
      <c r="EP88" s="219">
        <f t="shared" si="87"/>
        <v>-5760591666.666667</v>
      </c>
      <c r="EQ88" s="219">
        <f t="shared" si="87"/>
        <v>-586643666.66666663</v>
      </c>
      <c r="ER88" s="219">
        <f t="shared" si="86"/>
        <v>-745969333.33333337</v>
      </c>
      <c r="ES88" s="219">
        <f t="shared" si="76"/>
        <v>-749270333.33333397</v>
      </c>
      <c r="ET88" s="220">
        <f t="shared" si="77"/>
        <v>-0.11810814771464385</v>
      </c>
      <c r="EU88" s="221">
        <f t="shared" si="78"/>
        <v>-0.10563213223698521</v>
      </c>
      <c r="EV88" s="219" t="e">
        <f t="shared" si="79"/>
        <v>#VALUE!</v>
      </c>
      <c r="EW88" s="219">
        <f t="shared" si="80"/>
        <v>20847000</v>
      </c>
      <c r="EX88" s="219">
        <f t="shared" si="80"/>
        <v>13454500</v>
      </c>
      <c r="EY88" s="208"/>
      <c r="EZ88" s="222" t="str">
        <f t="shared" si="81"/>
        <v>完整</v>
      </c>
      <c r="FA88" s="222" t="str">
        <f t="shared" si="82"/>
        <v>完整</v>
      </c>
      <c r="FB88" s="222" t="str">
        <f t="shared" si="83"/>
        <v>完整</v>
      </c>
      <c r="FC88" s="222" t="str">
        <f t="shared" si="84"/>
        <v>选择</v>
      </c>
      <c r="FD88" s="222" t="str">
        <f t="shared" si="85"/>
        <v>选择</v>
      </c>
      <c r="FE88" s="208"/>
      <c r="FF88" s="208"/>
      <c r="FG88" s="208"/>
      <c r="FH88" s="208"/>
      <c r="FI88" s="208"/>
      <c r="FJ88" s="208"/>
      <c r="FK88" s="208"/>
      <c r="FL88" s="208"/>
      <c r="FM88" s="208"/>
      <c r="FN88" s="208"/>
      <c r="FO88" s="208"/>
      <c r="FP88" s="208"/>
      <c r="FQ88" s="208"/>
      <c r="FR88" s="208"/>
      <c r="FS88" s="208"/>
      <c r="FT88" s="208"/>
      <c r="FU88" s="208"/>
      <c r="FV88" s="208"/>
      <c r="FW88" s="208"/>
      <c r="FX88" s="208"/>
      <c r="FY88" s="208"/>
      <c r="FZ88" s="208"/>
      <c r="GA88" s="208"/>
      <c r="GB88" s="208"/>
      <c r="GC88" s="208"/>
      <c r="GD88" s="208"/>
      <c r="GE88" s="208"/>
      <c r="GF88" s="208"/>
      <c r="GG88" s="208"/>
      <c r="GH88" s="208"/>
      <c r="GI88" s="208"/>
      <c r="GJ88" s="208"/>
      <c r="GK88" s="208"/>
      <c r="GL88" s="208"/>
      <c r="GM88" s="208"/>
      <c r="GN88" s="208"/>
      <c r="GO88" s="208"/>
      <c r="GP88" s="208"/>
      <c r="GQ88" s="208"/>
      <c r="GR88" s="208"/>
      <c r="GS88" s="208"/>
      <c r="GT88" s="208"/>
      <c r="GU88" s="208"/>
      <c r="GV88" s="208"/>
      <c r="GW88" s="208"/>
      <c r="GX88" s="208"/>
      <c r="GY88" s="208"/>
      <c r="GZ88" s="208"/>
      <c r="HA88" s="208"/>
      <c r="HB88" s="208"/>
      <c r="HC88" s="208"/>
      <c r="HD88" s="208"/>
      <c r="HE88" s="208"/>
      <c r="HF88" s="208"/>
      <c r="HG88" s="208"/>
      <c r="HH88" s="208"/>
      <c r="HI88" s="208"/>
      <c r="HJ88" s="208"/>
      <c r="HK88" s="208"/>
    </row>
    <row r="89" spans="1:219" s="7" customFormat="1" ht="12.4" customHeight="1" x14ac:dyDescent="0.2">
      <c r="A89" s="226" t="s">
        <v>1036</v>
      </c>
      <c r="B89" s="227" t="str">
        <f t="shared" si="44"/>
        <v>SHANDONG SACRED SUN POWER SOURCES CO.,LTD</v>
      </c>
      <c r="C89" s="228" t="s">
        <v>35</v>
      </c>
      <c r="D89" s="237" t="s">
        <v>31</v>
      </c>
      <c r="E89" s="248"/>
      <c r="F89" s="224"/>
      <c r="G89" s="238"/>
      <c r="H89" s="232" t="str">
        <f t="shared" si="45"/>
        <v/>
      </c>
      <c r="I89" s="228" t="s">
        <v>405</v>
      </c>
      <c r="J89" s="228" t="str">
        <f>VLOOKUP(Z89,[1]AP2022!FF:FI,2,0)</f>
        <v>exclude</v>
      </c>
      <c r="K89" s="228" t="str">
        <f>VLOOKUP(Z89,[1]AP2022!FF:FI,4,0)</f>
        <v>ok, loss</v>
      </c>
      <c r="L89" s="233"/>
      <c r="M89" s="38" t="s">
        <v>1037</v>
      </c>
      <c r="N89" s="38" t="s">
        <v>1038</v>
      </c>
      <c r="O89" s="38" t="s">
        <v>36</v>
      </c>
      <c r="P89" s="38" t="s">
        <v>1039</v>
      </c>
      <c r="Q89" s="37"/>
      <c r="R89" s="38" t="s">
        <v>48</v>
      </c>
      <c r="S89" s="38" t="s">
        <v>1040</v>
      </c>
      <c r="T89" s="38" t="s">
        <v>38</v>
      </c>
      <c r="U89" s="38" t="s">
        <v>178</v>
      </c>
      <c r="V89" s="38" t="s">
        <v>629</v>
      </c>
      <c r="W89" s="38" t="s">
        <v>1041</v>
      </c>
      <c r="X89" s="37"/>
      <c r="Y89" s="37"/>
      <c r="Z89" s="38" t="s">
        <v>1042</v>
      </c>
      <c r="AA89" s="41">
        <v>2715614000</v>
      </c>
      <c r="AB89" s="41">
        <v>2034050000</v>
      </c>
      <c r="AC89" s="41">
        <v>1707091000</v>
      </c>
      <c r="AD89" s="41">
        <v>1797206000</v>
      </c>
      <c r="AE89" s="41">
        <v>2645541000</v>
      </c>
      <c r="AF89" s="41">
        <v>2009774000</v>
      </c>
      <c r="AG89" s="41">
        <v>1700869000</v>
      </c>
      <c r="AH89" s="41">
        <v>1798529000</v>
      </c>
      <c r="AI89" s="41">
        <v>-90221000</v>
      </c>
      <c r="AJ89" s="41">
        <v>-79290000</v>
      </c>
      <c r="AK89" s="41">
        <v>-68151000</v>
      </c>
      <c r="AL89" s="41">
        <v>-77645000</v>
      </c>
      <c r="AM89" s="41">
        <v>2555320000</v>
      </c>
      <c r="AN89" s="41">
        <v>1930484000</v>
      </c>
      <c r="AO89" s="41">
        <v>1632718000</v>
      </c>
      <c r="AP89" s="41">
        <v>1720884000</v>
      </c>
      <c r="AQ89" s="41">
        <v>160294000</v>
      </c>
      <c r="AR89" s="41">
        <v>103566000</v>
      </c>
      <c r="AS89" s="41">
        <v>74373000</v>
      </c>
      <c r="AT89" s="41">
        <v>76322000</v>
      </c>
      <c r="AU89" s="41">
        <v>-2156480000</v>
      </c>
      <c r="AV89" s="41">
        <v>-1679974000</v>
      </c>
      <c r="AW89" s="41">
        <v>-1364023000</v>
      </c>
      <c r="AX89" s="41">
        <v>-1407592000</v>
      </c>
      <c r="AY89" s="38" t="s">
        <v>39</v>
      </c>
      <c r="AZ89" s="38" t="s">
        <v>39</v>
      </c>
      <c r="BA89" s="38" t="s">
        <v>39</v>
      </c>
      <c r="BB89" s="38" t="s">
        <v>39</v>
      </c>
      <c r="BC89" s="41">
        <v>-379408000</v>
      </c>
      <c r="BD89" s="41">
        <v>-252632000</v>
      </c>
      <c r="BE89" s="41">
        <v>-217973000</v>
      </c>
      <c r="BF89" s="41">
        <v>-278228000</v>
      </c>
      <c r="BG89" s="41">
        <v>179726000</v>
      </c>
      <c r="BH89" s="41">
        <v>101444000</v>
      </c>
      <c r="BI89" s="41">
        <v>125095000</v>
      </c>
      <c r="BJ89" s="41">
        <v>111386000</v>
      </c>
      <c r="BK89" s="41">
        <v>-58995000</v>
      </c>
      <c r="BL89" s="41">
        <v>-52329000</v>
      </c>
      <c r="BM89" s="41">
        <v>-52570000</v>
      </c>
      <c r="BN89" s="41">
        <v>-55665000</v>
      </c>
      <c r="BO89" s="41">
        <v>-56119000</v>
      </c>
      <c r="BP89" s="41">
        <v>-49515000</v>
      </c>
      <c r="BQ89" s="41">
        <v>-50222000</v>
      </c>
      <c r="BR89" s="41">
        <v>-53035000</v>
      </c>
      <c r="BS89" s="41">
        <v>-2876000</v>
      </c>
      <c r="BT89" s="41">
        <v>-2814000</v>
      </c>
      <c r="BU89" s="41">
        <v>-2348000</v>
      </c>
      <c r="BV89" s="41">
        <v>-2630000</v>
      </c>
      <c r="BW89" s="41">
        <v>136249000</v>
      </c>
      <c r="BX89" s="41">
        <v>33951000</v>
      </c>
      <c r="BY89" s="41">
        <v>28646000</v>
      </c>
      <c r="BZ89" s="41">
        <v>23591000</v>
      </c>
      <c r="CA89" s="41">
        <v>2095588000</v>
      </c>
      <c r="CB89" s="41">
        <v>1859211000</v>
      </c>
      <c r="CC89" s="41">
        <v>1857979000</v>
      </c>
      <c r="CD89" s="41">
        <v>1378351000</v>
      </c>
      <c r="CE89" s="41">
        <v>289371000</v>
      </c>
      <c r="CF89" s="41">
        <v>311247000</v>
      </c>
      <c r="CG89" s="41">
        <v>259782000</v>
      </c>
      <c r="CH89" s="41">
        <v>222291000</v>
      </c>
      <c r="CI89" s="41">
        <v>817796000</v>
      </c>
      <c r="CJ89" s="41">
        <v>715783000</v>
      </c>
      <c r="CK89" s="41">
        <v>609665000</v>
      </c>
      <c r="CL89" s="41">
        <v>688584000</v>
      </c>
      <c r="CM89" s="41">
        <v>111791000</v>
      </c>
      <c r="CN89" s="41">
        <v>214794000</v>
      </c>
      <c r="CO89" s="41">
        <v>115222000</v>
      </c>
      <c r="CP89" s="41">
        <v>142893000</v>
      </c>
      <c r="CQ89" s="41">
        <v>797674000</v>
      </c>
      <c r="CR89" s="41">
        <v>588375000</v>
      </c>
      <c r="CS89" s="41">
        <v>862409000</v>
      </c>
      <c r="CT89" s="41">
        <v>317121000</v>
      </c>
      <c r="CU89" s="41">
        <v>299532000</v>
      </c>
      <c r="CV89" s="41">
        <v>89164000</v>
      </c>
      <c r="CW89" s="41">
        <v>0</v>
      </c>
      <c r="CX89" s="41">
        <v>896000</v>
      </c>
      <c r="CY89" s="41">
        <v>62276000</v>
      </c>
      <c r="CZ89" s="41">
        <v>34099000</v>
      </c>
      <c r="DA89" s="41">
        <v>17592000</v>
      </c>
      <c r="DB89" s="41">
        <v>4520000</v>
      </c>
      <c r="DC89" s="41">
        <v>3031054000</v>
      </c>
      <c r="DD89" s="41">
        <v>2531876000</v>
      </c>
      <c r="DE89" s="41">
        <v>2413279000</v>
      </c>
      <c r="DF89" s="41">
        <v>1911486000</v>
      </c>
      <c r="DG89" s="213"/>
      <c r="DH89" s="214">
        <f t="shared" si="46"/>
        <v>2555320000</v>
      </c>
      <c r="DI89" s="214">
        <f t="shared" si="47"/>
        <v>-2156480000</v>
      </c>
      <c r="DJ89" s="214">
        <f t="shared" si="48"/>
        <v>-379408000</v>
      </c>
      <c r="DK89" s="214">
        <f t="shared" si="49"/>
        <v>-58995000</v>
      </c>
      <c r="DL89" s="214">
        <f t="shared" si="50"/>
        <v>-39563000</v>
      </c>
      <c r="DM89" s="215">
        <f t="shared" si="51"/>
        <v>-1.5482601004962196E-2</v>
      </c>
      <c r="DN89" s="215">
        <f t="shared" si="52"/>
        <v>-1.5246544834584064E-2</v>
      </c>
      <c r="DO89" s="216" t="str">
        <f t="shared" si="53"/>
        <v>n.a.</v>
      </c>
      <c r="DP89" s="214">
        <f t="shared" si="54"/>
        <v>300309000</v>
      </c>
      <c r="DQ89" s="214">
        <f t="shared" si="55"/>
        <v>48187500</v>
      </c>
      <c r="DR89" s="217"/>
      <c r="DS89" s="214">
        <f t="shared" si="56"/>
        <v>1930484000</v>
      </c>
      <c r="DT89" s="214">
        <f t="shared" si="57"/>
        <v>-1679974000</v>
      </c>
      <c r="DU89" s="214">
        <f t="shared" si="58"/>
        <v>-252632000</v>
      </c>
      <c r="DV89" s="214">
        <f t="shared" si="59"/>
        <v>-52329000</v>
      </c>
      <c r="DW89" s="214">
        <f t="shared" si="60"/>
        <v>-54451000</v>
      </c>
      <c r="DX89" s="215">
        <f t="shared" si="61"/>
        <v>-2.8205879976213218E-2</v>
      </c>
      <c r="DY89" s="215">
        <f t="shared" si="62"/>
        <v>-2.7432132538345085E-2</v>
      </c>
      <c r="DZ89" s="218" t="str">
        <f t="shared" si="63"/>
        <v>n.a.</v>
      </c>
      <c r="EA89" s="214">
        <f t="shared" si="64"/>
        <v>285514500</v>
      </c>
      <c r="EB89" s="214">
        <f t="shared" si="65"/>
        <v>25845500</v>
      </c>
      <c r="EC89" s="217"/>
      <c r="ED89" s="214">
        <f t="shared" si="66"/>
        <v>1632718000</v>
      </c>
      <c r="EE89" s="214">
        <f t="shared" si="67"/>
        <v>-1364023000</v>
      </c>
      <c r="EF89" s="214">
        <f t="shared" si="68"/>
        <v>-217973000</v>
      </c>
      <c r="EG89" s="214">
        <f t="shared" si="69"/>
        <v>-52570000</v>
      </c>
      <c r="EH89" s="214">
        <f t="shared" si="70"/>
        <v>-1848000</v>
      </c>
      <c r="EI89" s="215">
        <f t="shared" si="71"/>
        <v>-1.1318549804681518E-3</v>
      </c>
      <c r="EJ89" s="215">
        <f t="shared" si="72"/>
        <v>-1.1305753331465355E-3</v>
      </c>
      <c r="EK89" s="218" t="str">
        <f t="shared" si="73"/>
        <v>n.a.</v>
      </c>
      <c r="EL89" s="214">
        <f t="shared" si="74"/>
        <v>241036500</v>
      </c>
      <c r="EM89" s="214">
        <f t="shared" si="75"/>
        <v>11056000</v>
      </c>
      <c r="EN89" s="217"/>
      <c r="EO89" s="219">
        <f t="shared" si="87"/>
        <v>2039507333.3333333</v>
      </c>
      <c r="EP89" s="219">
        <f t="shared" si="87"/>
        <v>-1733492333.3333333</v>
      </c>
      <c r="EQ89" s="219">
        <f t="shared" si="87"/>
        <v>-283337666.66666669</v>
      </c>
      <c r="ER89" s="219">
        <f t="shared" si="86"/>
        <v>-54631333.333333336</v>
      </c>
      <c r="ES89" s="219">
        <f t="shared" si="76"/>
        <v>-31954000.000000022</v>
      </c>
      <c r="ET89" s="220">
        <f t="shared" si="77"/>
        <v>-1.5667509244879738E-2</v>
      </c>
      <c r="EU89" s="221">
        <f t="shared" si="78"/>
        <v>-1.5425824989250755E-2</v>
      </c>
      <c r="EV89" s="219" t="e">
        <f t="shared" si="79"/>
        <v>#VALUE!</v>
      </c>
      <c r="EW89" s="219">
        <f t="shared" si="80"/>
        <v>275620000</v>
      </c>
      <c r="EX89" s="219">
        <f t="shared" si="80"/>
        <v>28363000</v>
      </c>
      <c r="EY89" s="208"/>
      <c r="EZ89" s="222" t="str">
        <f t="shared" si="81"/>
        <v>完整</v>
      </c>
      <c r="FA89" s="222" t="str">
        <f t="shared" si="82"/>
        <v>完整</v>
      </c>
      <c r="FB89" s="222" t="str">
        <f t="shared" si="83"/>
        <v>完整</v>
      </c>
      <c r="FC89" s="222" t="str">
        <f t="shared" si="84"/>
        <v>选择</v>
      </c>
      <c r="FD89" s="222" t="str">
        <f t="shared" si="85"/>
        <v>删除</v>
      </c>
      <c r="FE89" s="231"/>
      <c r="FF89" s="231"/>
      <c r="FG89" s="231"/>
      <c r="FH89" s="231"/>
      <c r="FI89" s="231"/>
      <c r="FJ89" s="231"/>
      <c r="FK89" s="231"/>
      <c r="FL89" s="231"/>
      <c r="FM89" s="231"/>
      <c r="FN89" s="231"/>
      <c r="FO89" s="231"/>
      <c r="FP89" s="231"/>
      <c r="FQ89" s="231"/>
      <c r="FR89" s="231"/>
      <c r="FS89" s="231"/>
      <c r="FT89" s="231"/>
      <c r="FU89" s="231"/>
      <c r="FV89" s="231"/>
      <c r="FW89" s="231"/>
      <c r="FX89" s="231"/>
      <c r="FY89" s="231"/>
      <c r="FZ89" s="231"/>
      <c r="GA89" s="231"/>
      <c r="GB89" s="231"/>
      <c r="GC89" s="231"/>
      <c r="GD89" s="231"/>
      <c r="GE89" s="231"/>
      <c r="GF89" s="231"/>
      <c r="GG89" s="231"/>
      <c r="GH89" s="231"/>
      <c r="GI89" s="231"/>
      <c r="GJ89" s="231"/>
      <c r="GK89" s="231"/>
      <c r="GL89" s="231"/>
      <c r="GM89" s="231"/>
      <c r="GN89" s="231"/>
      <c r="GO89" s="231"/>
      <c r="GP89" s="231"/>
      <c r="GQ89" s="231"/>
      <c r="GR89" s="231"/>
      <c r="GS89" s="231"/>
      <c r="GT89" s="231"/>
      <c r="GU89" s="231"/>
      <c r="GV89" s="231"/>
      <c r="GW89" s="231"/>
      <c r="GX89" s="231"/>
      <c r="GY89" s="231"/>
      <c r="GZ89" s="231"/>
      <c r="HA89" s="231"/>
      <c r="HB89" s="231"/>
      <c r="HC89" s="231"/>
      <c r="HD89" s="231"/>
      <c r="HE89" s="231"/>
      <c r="HF89" s="231"/>
      <c r="HG89" s="231"/>
      <c r="HH89" s="231"/>
      <c r="HI89" s="231"/>
      <c r="HJ89" s="231"/>
      <c r="HK89" s="231"/>
    </row>
    <row r="90" spans="1:219" ht="12.4" customHeight="1" x14ac:dyDescent="0.2">
      <c r="A90" s="204" t="s">
        <v>1043</v>
      </c>
      <c r="B90" s="205" t="str">
        <f t="shared" si="44"/>
        <v>SHENZHEN HONOR ELECTRONIC CO.LTD</v>
      </c>
      <c r="C90" s="206" t="s">
        <v>35</v>
      </c>
      <c r="D90" s="206" t="s">
        <v>32</v>
      </c>
      <c r="E90" s="247"/>
      <c r="F90" s="224"/>
      <c r="G90" s="249"/>
      <c r="H90" s="209" t="str">
        <f t="shared" si="45"/>
        <v/>
      </c>
      <c r="I90" s="206" t="s">
        <v>328</v>
      </c>
      <c r="J90" s="206" t="str">
        <f>VLOOKUP(Z90,[1]AP2022!FF:FI,2,0)</f>
        <v>exclude</v>
      </c>
      <c r="K90" s="206" t="str">
        <f>VLOOKUP(Z90,[1]AP2022!FF:FI,4,0)</f>
        <v>ok, sda/sdp</v>
      </c>
      <c r="L90" s="210"/>
      <c r="M90" s="211" t="s">
        <v>1044</v>
      </c>
      <c r="N90" s="225"/>
      <c r="O90" s="225"/>
      <c r="P90" s="211" t="s">
        <v>1045</v>
      </c>
      <c r="Q90" s="225"/>
      <c r="R90" s="38" t="s">
        <v>48</v>
      </c>
      <c r="S90" s="211" t="s">
        <v>1046</v>
      </c>
      <c r="T90" s="211" t="s">
        <v>44</v>
      </c>
      <c r="U90" s="38" t="s">
        <v>182</v>
      </c>
      <c r="V90" s="37"/>
      <c r="W90" s="38" t="s">
        <v>1047</v>
      </c>
      <c r="X90" s="37"/>
      <c r="Y90" s="37"/>
      <c r="Z90" s="38" t="s">
        <v>1048</v>
      </c>
      <c r="AA90" s="41">
        <v>2706980000</v>
      </c>
      <c r="AB90" s="41">
        <v>2585989000</v>
      </c>
      <c r="AC90" s="41">
        <v>2089720000</v>
      </c>
      <c r="AD90" s="41">
        <v>1313068000</v>
      </c>
      <c r="AE90" s="41">
        <v>2688322000</v>
      </c>
      <c r="AF90" s="41">
        <v>2564170000</v>
      </c>
      <c r="AG90" s="41">
        <v>2076190000</v>
      </c>
      <c r="AH90" s="41">
        <v>1307312000</v>
      </c>
      <c r="AI90" s="41">
        <v>-11726000</v>
      </c>
      <c r="AJ90" s="41">
        <v>-8788000</v>
      </c>
      <c r="AK90" s="41">
        <v>-7077000</v>
      </c>
      <c r="AL90" s="41">
        <v>-8164000</v>
      </c>
      <c r="AM90" s="41">
        <v>2676596000</v>
      </c>
      <c r="AN90" s="41">
        <v>2555382000</v>
      </c>
      <c r="AO90" s="41">
        <v>2069113000</v>
      </c>
      <c r="AP90" s="41">
        <v>1299148000</v>
      </c>
      <c r="AQ90" s="41">
        <v>30384000</v>
      </c>
      <c r="AR90" s="41">
        <v>30607000</v>
      </c>
      <c r="AS90" s="41">
        <v>20607000</v>
      </c>
      <c r="AT90" s="41">
        <v>13920000</v>
      </c>
      <c r="AU90" s="41">
        <v>-2129806000</v>
      </c>
      <c r="AV90" s="41">
        <v>-2118574000</v>
      </c>
      <c r="AW90" s="41">
        <v>-1598901000</v>
      </c>
      <c r="AX90" s="41">
        <v>-1025732000</v>
      </c>
      <c r="AY90" s="38" t="s">
        <v>39</v>
      </c>
      <c r="AZ90" s="38" t="s">
        <v>39</v>
      </c>
      <c r="BA90" s="38" t="s">
        <v>39</v>
      </c>
      <c r="BB90" s="38" t="s">
        <v>39</v>
      </c>
      <c r="BC90" s="41">
        <v>-402391000</v>
      </c>
      <c r="BD90" s="41">
        <v>-274854000</v>
      </c>
      <c r="BE90" s="41">
        <v>-182149000</v>
      </c>
      <c r="BF90" s="41">
        <v>-150226000</v>
      </c>
      <c r="BG90" s="41">
        <v>174783000</v>
      </c>
      <c r="BH90" s="41">
        <v>192561000</v>
      </c>
      <c r="BI90" s="41">
        <v>308670000</v>
      </c>
      <c r="BJ90" s="41">
        <v>137110000</v>
      </c>
      <c r="BK90" s="41">
        <v>-77685000</v>
      </c>
      <c r="BL90" s="41">
        <v>-49208000</v>
      </c>
      <c r="BM90" s="41">
        <v>-31589000</v>
      </c>
      <c r="BN90" s="41">
        <v>0</v>
      </c>
      <c r="BO90" s="41">
        <v>-73431000</v>
      </c>
      <c r="BP90" s="41">
        <v>-45577000</v>
      </c>
      <c r="BQ90" s="41">
        <v>-28983000</v>
      </c>
      <c r="BR90" s="41">
        <v>0</v>
      </c>
      <c r="BS90" s="41">
        <v>-4254000</v>
      </c>
      <c r="BT90" s="41">
        <v>-3631000</v>
      </c>
      <c r="BU90" s="41">
        <v>-2606000</v>
      </c>
      <c r="BV90" s="41">
        <v>0</v>
      </c>
      <c r="BW90" s="41">
        <v>90165000</v>
      </c>
      <c r="BX90" s="41">
        <v>111090000</v>
      </c>
      <c r="BY90" s="41">
        <v>193954000</v>
      </c>
      <c r="BZ90" s="41">
        <v>112451000</v>
      </c>
      <c r="CA90" s="41">
        <v>1930682000</v>
      </c>
      <c r="CB90" s="41">
        <v>2397756000</v>
      </c>
      <c r="CC90" s="41">
        <v>2114785000</v>
      </c>
      <c r="CD90" s="41">
        <v>796206000</v>
      </c>
      <c r="CE90" s="41">
        <v>402690000</v>
      </c>
      <c r="CF90" s="41">
        <v>509745000</v>
      </c>
      <c r="CG90" s="41">
        <v>273430000</v>
      </c>
      <c r="CH90" s="41">
        <v>160236000</v>
      </c>
      <c r="CI90" s="41">
        <v>816049000</v>
      </c>
      <c r="CJ90" s="41">
        <v>796505000</v>
      </c>
      <c r="CK90" s="41">
        <v>690687000</v>
      </c>
      <c r="CL90" s="41">
        <v>435659000</v>
      </c>
      <c r="CM90" s="41">
        <v>119060000</v>
      </c>
      <c r="CN90" s="41">
        <v>78571000</v>
      </c>
      <c r="CO90" s="41">
        <v>56929000</v>
      </c>
      <c r="CP90" s="41">
        <v>43865000</v>
      </c>
      <c r="CQ90" s="41">
        <v>587890000</v>
      </c>
      <c r="CR90" s="41">
        <v>993014000</v>
      </c>
      <c r="CS90" s="41">
        <v>1091269000</v>
      </c>
      <c r="CT90" s="41">
        <v>156220000</v>
      </c>
      <c r="CU90" s="41">
        <v>149881000</v>
      </c>
      <c r="CV90" s="41">
        <v>319736000</v>
      </c>
      <c r="CW90" s="41">
        <v>632884000</v>
      </c>
      <c r="CX90" s="38" t="s">
        <v>39</v>
      </c>
      <c r="CY90" s="41">
        <v>138969000</v>
      </c>
      <c r="CZ90" s="41">
        <v>202160000</v>
      </c>
      <c r="DA90" s="41">
        <v>63555000</v>
      </c>
      <c r="DB90" s="41">
        <v>6046000</v>
      </c>
      <c r="DC90" s="41">
        <v>3338610000</v>
      </c>
      <c r="DD90" s="41">
        <v>3674256000</v>
      </c>
      <c r="DE90" s="41">
        <v>2458426000</v>
      </c>
      <c r="DF90" s="41">
        <v>1016843000</v>
      </c>
      <c r="DG90" s="213"/>
      <c r="DH90" s="214">
        <f t="shared" si="46"/>
        <v>2676596000</v>
      </c>
      <c r="DI90" s="214">
        <f t="shared" si="47"/>
        <v>-2129806000</v>
      </c>
      <c r="DJ90" s="214">
        <f t="shared" si="48"/>
        <v>-402391000</v>
      </c>
      <c r="DK90" s="214">
        <f t="shared" si="49"/>
        <v>-77685000</v>
      </c>
      <c r="DL90" s="214">
        <f t="shared" si="50"/>
        <v>66714000</v>
      </c>
      <c r="DM90" s="215">
        <f t="shared" si="51"/>
        <v>2.4924941978542895E-2</v>
      </c>
      <c r="DN90" s="215">
        <f t="shared" si="52"/>
        <v>2.5562075220258999E-2</v>
      </c>
      <c r="DO90" s="216" t="str">
        <f t="shared" si="53"/>
        <v>n.a.</v>
      </c>
      <c r="DP90" s="214">
        <f t="shared" si="54"/>
        <v>456217500</v>
      </c>
      <c r="DQ90" s="214">
        <f t="shared" si="55"/>
        <v>170564500</v>
      </c>
      <c r="DR90" s="217"/>
      <c r="DS90" s="214">
        <f t="shared" si="56"/>
        <v>2555382000</v>
      </c>
      <c r="DT90" s="214">
        <f t="shared" si="57"/>
        <v>-2118574000</v>
      </c>
      <c r="DU90" s="214">
        <f t="shared" si="58"/>
        <v>-274854000</v>
      </c>
      <c r="DV90" s="214">
        <f t="shared" si="59"/>
        <v>-49208000</v>
      </c>
      <c r="DW90" s="214">
        <f t="shared" si="60"/>
        <v>112746000</v>
      </c>
      <c r="DX90" s="215">
        <f t="shared" si="61"/>
        <v>4.4120996391146215E-2</v>
      </c>
      <c r="DY90" s="215">
        <f t="shared" si="62"/>
        <v>4.6157511802822855E-2</v>
      </c>
      <c r="DZ90" s="218" t="str">
        <f t="shared" si="63"/>
        <v>n.a.</v>
      </c>
      <c r="EA90" s="214">
        <f t="shared" si="64"/>
        <v>391587500</v>
      </c>
      <c r="EB90" s="214">
        <f t="shared" si="65"/>
        <v>132857500</v>
      </c>
      <c r="EC90" s="217"/>
      <c r="ED90" s="214">
        <f t="shared" si="66"/>
        <v>2069113000</v>
      </c>
      <c r="EE90" s="214">
        <f t="shared" si="67"/>
        <v>-1598901000</v>
      </c>
      <c r="EF90" s="214">
        <f t="shared" si="68"/>
        <v>-182149000</v>
      </c>
      <c r="EG90" s="214">
        <f t="shared" si="69"/>
        <v>-31589000</v>
      </c>
      <c r="EH90" s="214">
        <f t="shared" si="70"/>
        <v>256474000</v>
      </c>
      <c r="EI90" s="215">
        <f t="shared" si="71"/>
        <v>0.12395359750772432</v>
      </c>
      <c r="EJ90" s="215">
        <f t="shared" si="72"/>
        <v>0.14149204557553932</v>
      </c>
      <c r="EK90" s="218" t="str">
        <f t="shared" si="73"/>
        <v>n.a.</v>
      </c>
      <c r="EL90" s="214">
        <f t="shared" si="74"/>
        <v>216833000</v>
      </c>
      <c r="EM90" s="214">
        <f t="shared" si="75"/>
        <v>34800500</v>
      </c>
      <c r="EN90" s="217"/>
      <c r="EO90" s="219">
        <f t="shared" si="87"/>
        <v>2433697000</v>
      </c>
      <c r="EP90" s="219">
        <f t="shared" si="87"/>
        <v>-1949093666.6666667</v>
      </c>
      <c r="EQ90" s="219">
        <f t="shared" si="87"/>
        <v>-286464666.66666669</v>
      </c>
      <c r="ER90" s="219">
        <f t="shared" si="86"/>
        <v>-52827333.333333336</v>
      </c>
      <c r="ES90" s="219">
        <f t="shared" si="76"/>
        <v>145311333.33333322</v>
      </c>
      <c r="ET90" s="220">
        <f t="shared" si="77"/>
        <v>5.9708062808695256E-2</v>
      </c>
      <c r="EU90" s="221">
        <f t="shared" si="78"/>
        <v>6.3499494621900063E-2</v>
      </c>
      <c r="EV90" s="219" t="e">
        <f t="shared" si="79"/>
        <v>#VALUE!</v>
      </c>
      <c r="EW90" s="219">
        <f t="shared" si="80"/>
        <v>354879333.33333331</v>
      </c>
      <c r="EX90" s="219">
        <f t="shared" si="80"/>
        <v>112740833.33333333</v>
      </c>
      <c r="EY90" s="208"/>
      <c r="EZ90" s="222" t="str">
        <f t="shared" si="81"/>
        <v>完整</v>
      </c>
      <c r="FA90" s="222" t="str">
        <f t="shared" si="82"/>
        <v>完整</v>
      </c>
      <c r="FB90" s="222" t="str">
        <f t="shared" si="83"/>
        <v>完整</v>
      </c>
      <c r="FC90" s="222" t="str">
        <f t="shared" si="84"/>
        <v>选择</v>
      </c>
      <c r="FD90" s="222" t="str">
        <f t="shared" si="85"/>
        <v>选择</v>
      </c>
      <c r="FE90" s="208"/>
      <c r="FF90" s="208"/>
      <c r="FG90" s="208"/>
      <c r="FH90" s="208"/>
      <c r="FI90" s="208"/>
      <c r="FJ90" s="208"/>
      <c r="FK90" s="208"/>
      <c r="FL90" s="208"/>
      <c r="FM90" s="208"/>
      <c r="FN90" s="208"/>
      <c r="FO90" s="208"/>
      <c r="FP90" s="208"/>
      <c r="FQ90" s="208"/>
      <c r="FR90" s="208"/>
      <c r="FS90" s="208"/>
      <c r="FT90" s="208"/>
      <c r="FU90" s="208"/>
      <c r="FV90" s="208"/>
      <c r="FW90" s="208"/>
      <c r="FX90" s="208"/>
      <c r="FY90" s="208"/>
      <c r="FZ90" s="208"/>
      <c r="GA90" s="208"/>
      <c r="GB90" s="208"/>
      <c r="GC90" s="208"/>
      <c r="GD90" s="208"/>
      <c r="GE90" s="208"/>
      <c r="GF90" s="208"/>
      <c r="GG90" s="208"/>
      <c r="GH90" s="208"/>
      <c r="GI90" s="208"/>
      <c r="GJ90" s="208"/>
      <c r="GK90" s="208"/>
      <c r="GL90" s="208"/>
      <c r="GM90" s="208"/>
      <c r="GN90" s="208"/>
      <c r="GO90" s="208"/>
      <c r="GP90" s="208"/>
      <c r="GQ90" s="208"/>
      <c r="GR90" s="208"/>
      <c r="GS90" s="208"/>
      <c r="GT90" s="208"/>
      <c r="GU90" s="208"/>
      <c r="GV90" s="208"/>
      <c r="GW90" s="208"/>
      <c r="GX90" s="208"/>
      <c r="GY90" s="208"/>
      <c r="GZ90" s="208"/>
      <c r="HA90" s="208"/>
      <c r="HB90" s="208"/>
      <c r="HC90" s="208"/>
      <c r="HD90" s="208"/>
      <c r="HE90" s="208"/>
      <c r="HF90" s="208"/>
      <c r="HG90" s="208"/>
      <c r="HH90" s="208"/>
      <c r="HI90" s="208"/>
      <c r="HJ90" s="208"/>
      <c r="HK90" s="208"/>
    </row>
    <row r="91" spans="1:219" ht="12.4" customHeight="1" x14ac:dyDescent="0.2">
      <c r="A91" s="204" t="s">
        <v>1049</v>
      </c>
      <c r="B91" s="205" t="str">
        <f t="shared" si="44"/>
        <v>SHANGHAI CHUANGLI GROUP COMPANY LIMITED</v>
      </c>
      <c r="C91" s="206" t="s">
        <v>35</v>
      </c>
      <c r="D91" s="206" t="s">
        <v>32</v>
      </c>
      <c r="E91" s="247"/>
      <c r="F91" s="208"/>
      <c r="G91" s="208"/>
      <c r="H91" s="209" t="str">
        <f t="shared" si="45"/>
        <v/>
      </c>
      <c r="I91" s="206" t="s">
        <v>328</v>
      </c>
      <c r="J91" s="206" t="str">
        <f>VLOOKUP(Z91,[1]AP2022!FF:FI,2,0)</f>
        <v>exclude</v>
      </c>
      <c r="K91" s="206" t="str">
        <f>VLOOKUP(Z91,[1]AP2022!FF:FI,4,0)</f>
        <v>ok, sda/sdp</v>
      </c>
      <c r="L91" s="210"/>
      <c r="M91" s="211" t="s">
        <v>1050</v>
      </c>
      <c r="N91" s="211" t="s">
        <v>1051</v>
      </c>
      <c r="O91" s="211" t="s">
        <v>36</v>
      </c>
      <c r="P91" s="211" t="s">
        <v>1052</v>
      </c>
      <c r="Q91" s="225"/>
      <c r="R91" s="38" t="s">
        <v>48</v>
      </c>
      <c r="S91" s="211" t="s">
        <v>1053</v>
      </c>
      <c r="T91" s="211" t="s">
        <v>38</v>
      </c>
      <c r="U91" s="38" t="s">
        <v>182</v>
      </c>
      <c r="V91" s="38" t="s">
        <v>1054</v>
      </c>
      <c r="W91" s="38" t="s">
        <v>1055</v>
      </c>
      <c r="X91" s="37"/>
      <c r="Y91" s="37"/>
      <c r="Z91" s="38" t="s">
        <v>1056</v>
      </c>
      <c r="AA91" s="41">
        <v>2624515000</v>
      </c>
      <c r="AB91" s="41">
        <v>2625257000</v>
      </c>
      <c r="AC91" s="41">
        <v>2308341000</v>
      </c>
      <c r="AD91" s="41">
        <v>2317640000</v>
      </c>
      <c r="AE91" s="41">
        <v>2583626000</v>
      </c>
      <c r="AF91" s="41">
        <v>2593314000</v>
      </c>
      <c r="AG91" s="41">
        <v>2276718000</v>
      </c>
      <c r="AH91" s="41">
        <v>2282000000</v>
      </c>
      <c r="AI91" s="41">
        <v>-27859000</v>
      </c>
      <c r="AJ91" s="41">
        <v>-26466000</v>
      </c>
      <c r="AK91" s="41">
        <v>-21775000</v>
      </c>
      <c r="AL91" s="41">
        <v>-15389000</v>
      </c>
      <c r="AM91" s="41">
        <v>2555767000</v>
      </c>
      <c r="AN91" s="41">
        <v>2566848000</v>
      </c>
      <c r="AO91" s="41">
        <v>2254943000</v>
      </c>
      <c r="AP91" s="41">
        <v>2266611000</v>
      </c>
      <c r="AQ91" s="41">
        <v>68748000</v>
      </c>
      <c r="AR91" s="41">
        <v>58409000</v>
      </c>
      <c r="AS91" s="41">
        <v>53398000</v>
      </c>
      <c r="AT91" s="41">
        <v>51029000</v>
      </c>
      <c r="AU91" s="41">
        <v>-1289656000</v>
      </c>
      <c r="AV91" s="41">
        <v>-1398761000</v>
      </c>
      <c r="AW91" s="41">
        <v>-1108704000</v>
      </c>
      <c r="AX91" s="41">
        <v>-1196401000</v>
      </c>
      <c r="AY91" s="38" t="s">
        <v>39</v>
      </c>
      <c r="AZ91" s="38" t="s">
        <v>39</v>
      </c>
      <c r="BA91" s="38" t="s">
        <v>39</v>
      </c>
      <c r="BB91" s="38" t="s">
        <v>39</v>
      </c>
      <c r="BC91" s="41">
        <v>-683266000</v>
      </c>
      <c r="BD91" s="41">
        <v>-616781000</v>
      </c>
      <c r="BE91" s="41">
        <v>-546626000</v>
      </c>
      <c r="BF91" s="41">
        <v>-569541000</v>
      </c>
      <c r="BG91" s="41">
        <v>651593000</v>
      </c>
      <c r="BH91" s="41">
        <v>609715000</v>
      </c>
      <c r="BI91" s="41">
        <v>653011000</v>
      </c>
      <c r="BJ91" s="41">
        <v>551698000</v>
      </c>
      <c r="BK91" s="41">
        <v>-128720000</v>
      </c>
      <c r="BL91" s="41">
        <v>-96611000</v>
      </c>
      <c r="BM91" s="41">
        <v>-86070000</v>
      </c>
      <c r="BN91" s="41">
        <v>-72519000</v>
      </c>
      <c r="BO91" s="41">
        <v>-104042000</v>
      </c>
      <c r="BP91" s="41">
        <v>-90419000</v>
      </c>
      <c r="BQ91" s="41">
        <v>-87734000</v>
      </c>
      <c r="BR91" s="41">
        <v>-68141000</v>
      </c>
      <c r="BS91" s="41">
        <v>-24678000</v>
      </c>
      <c r="BT91" s="41">
        <v>-6192000</v>
      </c>
      <c r="BU91" s="41">
        <v>1664000</v>
      </c>
      <c r="BV91" s="41">
        <v>-4378000</v>
      </c>
      <c r="BW91" s="41">
        <v>404326000</v>
      </c>
      <c r="BX91" s="41">
        <v>308205000</v>
      </c>
      <c r="BY91" s="41">
        <v>365609000</v>
      </c>
      <c r="BZ91" s="41">
        <v>295454000</v>
      </c>
      <c r="CA91" s="41">
        <v>4589987000</v>
      </c>
      <c r="CB91" s="41">
        <v>4480078000</v>
      </c>
      <c r="CC91" s="41">
        <v>4241792000</v>
      </c>
      <c r="CD91" s="41">
        <v>3896499000</v>
      </c>
      <c r="CE91" s="41">
        <v>956286000</v>
      </c>
      <c r="CF91" s="41">
        <v>942988000</v>
      </c>
      <c r="CG91" s="41">
        <v>823896000</v>
      </c>
      <c r="CH91" s="41">
        <v>780135000</v>
      </c>
      <c r="CI91" s="41">
        <v>2076209000</v>
      </c>
      <c r="CJ91" s="41">
        <v>1890070000</v>
      </c>
      <c r="CK91" s="41">
        <v>1584762000</v>
      </c>
      <c r="CL91" s="41">
        <v>1504447000</v>
      </c>
      <c r="CM91" s="41">
        <v>787494000</v>
      </c>
      <c r="CN91" s="41">
        <v>951357000</v>
      </c>
      <c r="CO91" s="41">
        <v>1046944000</v>
      </c>
      <c r="CP91" s="41">
        <v>956851000</v>
      </c>
      <c r="CQ91" s="41">
        <v>655887000</v>
      </c>
      <c r="CR91" s="41">
        <v>559912000</v>
      </c>
      <c r="CS91" s="41">
        <v>667959000</v>
      </c>
      <c r="CT91" s="41">
        <v>574043000</v>
      </c>
      <c r="CU91" s="41">
        <v>120830000</v>
      </c>
      <c r="CV91" s="41">
        <v>152810000</v>
      </c>
      <c r="CW91" s="41">
        <v>0</v>
      </c>
      <c r="CX91" s="41">
        <v>502000</v>
      </c>
      <c r="CY91" s="41">
        <v>36678000</v>
      </c>
      <c r="CZ91" s="41">
        <v>32445000</v>
      </c>
      <c r="DA91" s="41">
        <v>36818000</v>
      </c>
      <c r="DB91" s="41">
        <v>287781000</v>
      </c>
      <c r="DC91" s="41">
        <v>6246461000</v>
      </c>
      <c r="DD91" s="41">
        <v>6059290000</v>
      </c>
      <c r="DE91" s="41">
        <v>5798209000</v>
      </c>
      <c r="DF91" s="41">
        <v>5421413000</v>
      </c>
      <c r="DG91" s="213"/>
      <c r="DH91" s="214">
        <f t="shared" si="46"/>
        <v>2555767000</v>
      </c>
      <c r="DI91" s="214">
        <f t="shared" si="47"/>
        <v>-1289656000</v>
      </c>
      <c r="DJ91" s="214">
        <f t="shared" si="48"/>
        <v>-683266000</v>
      </c>
      <c r="DK91" s="214">
        <f t="shared" si="49"/>
        <v>-128720000</v>
      </c>
      <c r="DL91" s="214">
        <f t="shared" si="50"/>
        <v>454125000</v>
      </c>
      <c r="DM91" s="215">
        <f t="shared" si="51"/>
        <v>0.17768638533950865</v>
      </c>
      <c r="DN91" s="215">
        <f t="shared" si="52"/>
        <v>0.21608104520179935</v>
      </c>
      <c r="DO91" s="216" t="str">
        <f t="shared" si="53"/>
        <v>n.a.</v>
      </c>
      <c r="DP91" s="214">
        <f t="shared" si="54"/>
        <v>949637000</v>
      </c>
      <c r="DQ91" s="214">
        <f t="shared" si="55"/>
        <v>34561500</v>
      </c>
      <c r="DR91" s="217"/>
      <c r="DS91" s="214">
        <f t="shared" si="56"/>
        <v>2566848000</v>
      </c>
      <c r="DT91" s="214">
        <f t="shared" si="57"/>
        <v>-1398761000</v>
      </c>
      <c r="DU91" s="214">
        <f t="shared" si="58"/>
        <v>-616781000</v>
      </c>
      <c r="DV91" s="214">
        <f t="shared" si="59"/>
        <v>-96611000</v>
      </c>
      <c r="DW91" s="214">
        <f t="shared" si="60"/>
        <v>454695000</v>
      </c>
      <c r="DX91" s="215">
        <f t="shared" si="61"/>
        <v>0.17714138118034259</v>
      </c>
      <c r="DY91" s="215">
        <f t="shared" si="62"/>
        <v>0.21527559793253614</v>
      </c>
      <c r="DZ91" s="218" t="str">
        <f t="shared" si="63"/>
        <v>n.a.</v>
      </c>
      <c r="EA91" s="214">
        <f t="shared" si="64"/>
        <v>883442000</v>
      </c>
      <c r="EB91" s="214">
        <f t="shared" si="65"/>
        <v>34631500</v>
      </c>
      <c r="EC91" s="217"/>
      <c r="ED91" s="214">
        <f t="shared" si="66"/>
        <v>2254943000</v>
      </c>
      <c r="EE91" s="214">
        <f t="shared" si="67"/>
        <v>-1108704000</v>
      </c>
      <c r="EF91" s="214">
        <f t="shared" si="68"/>
        <v>-546626000</v>
      </c>
      <c r="EG91" s="214">
        <f t="shared" si="69"/>
        <v>-86070000</v>
      </c>
      <c r="EH91" s="214">
        <f t="shared" si="70"/>
        <v>513543000</v>
      </c>
      <c r="EI91" s="215">
        <f t="shared" si="71"/>
        <v>0.22774101163532737</v>
      </c>
      <c r="EJ91" s="215">
        <f t="shared" si="72"/>
        <v>0.29490237739749625</v>
      </c>
      <c r="EK91" s="218" t="str">
        <f t="shared" si="73"/>
        <v>n.a.</v>
      </c>
      <c r="EL91" s="214">
        <f t="shared" si="74"/>
        <v>802015500</v>
      </c>
      <c r="EM91" s="214">
        <f t="shared" si="75"/>
        <v>162299500</v>
      </c>
      <c r="EN91" s="217"/>
      <c r="EO91" s="219">
        <f t="shared" si="87"/>
        <v>2459186000</v>
      </c>
      <c r="EP91" s="219">
        <f t="shared" si="87"/>
        <v>-1265707000</v>
      </c>
      <c r="EQ91" s="219">
        <f t="shared" si="87"/>
        <v>-615557666.66666663</v>
      </c>
      <c r="ER91" s="219">
        <f t="shared" si="86"/>
        <v>-103800333.33333333</v>
      </c>
      <c r="ES91" s="219">
        <f t="shared" si="76"/>
        <v>474121000.00000006</v>
      </c>
      <c r="ET91" s="220">
        <f t="shared" si="77"/>
        <v>0.1927959088901775</v>
      </c>
      <c r="EU91" s="221">
        <f t="shared" si="78"/>
        <v>0.23884406807837533</v>
      </c>
      <c r="EV91" s="219" t="e">
        <f t="shared" si="79"/>
        <v>#VALUE!</v>
      </c>
      <c r="EW91" s="219">
        <f t="shared" si="80"/>
        <v>878364833.33333337</v>
      </c>
      <c r="EX91" s="219">
        <f t="shared" si="80"/>
        <v>77164166.666666672</v>
      </c>
      <c r="EY91" s="208"/>
      <c r="EZ91" s="222" t="str">
        <f t="shared" si="81"/>
        <v>完整</v>
      </c>
      <c r="FA91" s="222" t="str">
        <f t="shared" si="82"/>
        <v>完整</v>
      </c>
      <c r="FB91" s="222" t="str">
        <f t="shared" si="83"/>
        <v>完整</v>
      </c>
      <c r="FC91" s="222" t="str">
        <f t="shared" si="84"/>
        <v>选择</v>
      </c>
      <c r="FD91" s="222" t="str">
        <f t="shared" si="85"/>
        <v>选择</v>
      </c>
      <c r="FE91" s="208"/>
      <c r="FF91" s="208"/>
      <c r="FG91" s="208"/>
      <c r="FH91" s="208"/>
      <c r="FI91" s="208"/>
      <c r="FJ91" s="208"/>
      <c r="FK91" s="208"/>
      <c r="FL91" s="208"/>
      <c r="FM91" s="208"/>
      <c r="FN91" s="208"/>
      <c r="FO91" s="208"/>
      <c r="FP91" s="208"/>
      <c r="FQ91" s="208"/>
      <c r="FR91" s="208"/>
      <c r="FS91" s="208"/>
      <c r="FT91" s="208"/>
      <c r="FU91" s="208"/>
      <c r="FV91" s="208"/>
      <c r="FW91" s="208"/>
      <c r="FX91" s="208"/>
      <c r="FY91" s="208"/>
      <c r="FZ91" s="208"/>
      <c r="GA91" s="208"/>
      <c r="GB91" s="208"/>
      <c r="GC91" s="208"/>
      <c r="GD91" s="208"/>
      <c r="GE91" s="208"/>
      <c r="GF91" s="208"/>
      <c r="GG91" s="208"/>
      <c r="GH91" s="208"/>
      <c r="GI91" s="208"/>
      <c r="GJ91" s="208"/>
      <c r="GK91" s="208"/>
      <c r="GL91" s="208"/>
      <c r="GM91" s="208"/>
      <c r="GN91" s="208"/>
      <c r="GO91" s="208"/>
      <c r="GP91" s="208"/>
      <c r="GQ91" s="208"/>
      <c r="GR91" s="208"/>
      <c r="GS91" s="208"/>
      <c r="GT91" s="208"/>
      <c r="GU91" s="208"/>
      <c r="GV91" s="208"/>
      <c r="GW91" s="208"/>
      <c r="GX91" s="208"/>
      <c r="GY91" s="208"/>
      <c r="GZ91" s="208"/>
      <c r="HA91" s="208"/>
      <c r="HB91" s="208"/>
      <c r="HC91" s="208"/>
      <c r="HD91" s="208"/>
      <c r="HE91" s="208"/>
      <c r="HF91" s="208"/>
      <c r="HG91" s="208"/>
      <c r="HH91" s="208"/>
      <c r="HI91" s="208"/>
      <c r="HJ91" s="208"/>
      <c r="HK91" s="208"/>
    </row>
    <row r="92" spans="1:219" ht="12.4" customHeight="1" x14ac:dyDescent="0.2">
      <c r="A92" s="204" t="s">
        <v>1057</v>
      </c>
      <c r="B92" s="205" t="str">
        <f t="shared" si="44"/>
        <v>CELXPERT ENERGY CORPORATION</v>
      </c>
      <c r="C92" s="206" t="s">
        <v>40</v>
      </c>
      <c r="D92" s="206"/>
      <c r="E92" s="223"/>
      <c r="F92" s="224"/>
      <c r="G92" s="208"/>
      <c r="H92" s="209">
        <f t="shared" si="45"/>
        <v>2.6378416202501545E-2</v>
      </c>
      <c r="I92" s="235" t="s">
        <v>371</v>
      </c>
      <c r="J92" s="206" t="str">
        <f>VLOOKUP(Z92,[1]AP2022!FF:FI,2,0)</f>
        <v>final include</v>
      </c>
      <c r="K92" s="206" t="str">
        <f>VLOOKUP(Z92,[1]AP2022!FF:FI,4,0)</f>
        <v>include</v>
      </c>
      <c r="L92" s="210"/>
      <c r="M92" s="211" t="s">
        <v>97</v>
      </c>
      <c r="N92" s="211" t="s">
        <v>1058</v>
      </c>
      <c r="O92" s="211" t="s">
        <v>36</v>
      </c>
      <c r="P92" s="211" t="s">
        <v>1059</v>
      </c>
      <c r="Q92" s="225"/>
      <c r="R92" s="38" t="s">
        <v>61</v>
      </c>
      <c r="S92" s="211" t="s">
        <v>1060</v>
      </c>
      <c r="T92" s="211" t="s">
        <v>38</v>
      </c>
      <c r="U92" s="38" t="s">
        <v>182</v>
      </c>
      <c r="V92" s="38" t="s">
        <v>1061</v>
      </c>
      <c r="W92" s="38" t="s">
        <v>1062</v>
      </c>
      <c r="X92" s="37"/>
      <c r="Y92" s="37"/>
      <c r="Z92" s="38" t="s">
        <v>1063</v>
      </c>
      <c r="AA92" s="41">
        <v>11134752000</v>
      </c>
      <c r="AB92" s="41">
        <v>13959552000</v>
      </c>
      <c r="AC92" s="41">
        <v>12189770000</v>
      </c>
      <c r="AD92" s="41">
        <v>9203786000</v>
      </c>
      <c r="AE92" s="41">
        <v>11099590000</v>
      </c>
      <c r="AF92" s="41">
        <v>13954161000</v>
      </c>
      <c r="AG92" s="41">
        <v>12167424000</v>
      </c>
      <c r="AH92" s="41">
        <v>9193737000</v>
      </c>
      <c r="AI92" s="38" t="s">
        <v>39</v>
      </c>
      <c r="AJ92" s="38" t="s">
        <v>39</v>
      </c>
      <c r="AK92" s="38" t="s">
        <v>39</v>
      </c>
      <c r="AL92" s="38" t="s">
        <v>39</v>
      </c>
      <c r="AM92" s="41">
        <v>11099590000</v>
      </c>
      <c r="AN92" s="41">
        <v>13954161000</v>
      </c>
      <c r="AO92" s="41">
        <v>12167424000</v>
      </c>
      <c r="AP92" s="41">
        <v>9193737000</v>
      </c>
      <c r="AQ92" s="41">
        <v>35162000</v>
      </c>
      <c r="AR92" s="41">
        <v>5391000</v>
      </c>
      <c r="AS92" s="41">
        <v>22346000</v>
      </c>
      <c r="AT92" s="41">
        <v>10049000</v>
      </c>
      <c r="AU92" s="41">
        <v>-9908575000</v>
      </c>
      <c r="AV92" s="41">
        <v>-12677583000</v>
      </c>
      <c r="AW92" s="41">
        <v>-10820031000</v>
      </c>
      <c r="AX92" s="41">
        <v>-8187987000</v>
      </c>
      <c r="AY92" s="41">
        <v>-232941000</v>
      </c>
      <c r="AZ92" s="41">
        <v>-239052000</v>
      </c>
      <c r="BA92" s="41">
        <v>-235789000</v>
      </c>
      <c r="BB92" s="41">
        <v>-204468000</v>
      </c>
      <c r="BC92" s="41">
        <v>-577413000</v>
      </c>
      <c r="BD92" s="41">
        <v>-565479000</v>
      </c>
      <c r="BE92" s="41">
        <v>-578936000</v>
      </c>
      <c r="BF92" s="41">
        <v>-497442000</v>
      </c>
      <c r="BG92" s="41">
        <v>415823000</v>
      </c>
      <c r="BH92" s="41">
        <v>477438000</v>
      </c>
      <c r="BI92" s="41">
        <v>555014000</v>
      </c>
      <c r="BJ92" s="41">
        <v>313889000</v>
      </c>
      <c r="BK92" s="41">
        <v>-194448000</v>
      </c>
      <c r="BL92" s="41">
        <v>-126440000</v>
      </c>
      <c r="BM92" s="41">
        <v>-107886000</v>
      </c>
      <c r="BN92" s="41">
        <v>-108269000</v>
      </c>
      <c r="BO92" s="41">
        <v>-187117000</v>
      </c>
      <c r="BP92" s="41">
        <v>-119055000</v>
      </c>
      <c r="BQ92" s="41">
        <v>-101874000</v>
      </c>
      <c r="BR92" s="41">
        <v>-102045000</v>
      </c>
      <c r="BS92" s="41">
        <v>-7331000</v>
      </c>
      <c r="BT92" s="41">
        <v>-7385000</v>
      </c>
      <c r="BU92" s="41">
        <v>-6012000</v>
      </c>
      <c r="BV92" s="41">
        <v>-6224000</v>
      </c>
      <c r="BW92" s="41">
        <v>220606000</v>
      </c>
      <c r="BX92" s="41">
        <v>254076000</v>
      </c>
      <c r="BY92" s="41">
        <v>330700000</v>
      </c>
      <c r="BZ92" s="41">
        <v>155700000</v>
      </c>
      <c r="CA92" s="41">
        <v>5804202000</v>
      </c>
      <c r="CB92" s="41">
        <v>6982260000</v>
      </c>
      <c r="CC92" s="41">
        <v>6470232000</v>
      </c>
      <c r="CD92" s="41">
        <v>4948932000</v>
      </c>
      <c r="CE92" s="41">
        <v>1742545000</v>
      </c>
      <c r="CF92" s="41">
        <v>1739828000</v>
      </c>
      <c r="CG92" s="41">
        <v>1542989000</v>
      </c>
      <c r="CH92" s="41">
        <v>1201341000</v>
      </c>
      <c r="CI92" s="41">
        <v>2891091000</v>
      </c>
      <c r="CJ92" s="41">
        <v>4502316000</v>
      </c>
      <c r="CK92" s="41">
        <v>3921470000</v>
      </c>
      <c r="CL92" s="41">
        <v>3178113000</v>
      </c>
      <c r="CM92" s="41">
        <v>6802000</v>
      </c>
      <c r="CN92" s="41">
        <v>16186000</v>
      </c>
      <c r="CO92" s="41">
        <v>38888000</v>
      </c>
      <c r="CP92" s="41">
        <v>22444000</v>
      </c>
      <c r="CQ92" s="41">
        <v>1141694000</v>
      </c>
      <c r="CR92" s="41">
        <v>664044000</v>
      </c>
      <c r="CS92" s="41">
        <v>903076000</v>
      </c>
      <c r="CT92" s="41">
        <v>469761000</v>
      </c>
      <c r="CU92" s="41">
        <v>10687000</v>
      </c>
      <c r="CV92" s="41">
        <v>0</v>
      </c>
      <c r="CW92" s="41">
        <v>9164000</v>
      </c>
      <c r="CX92" s="41">
        <v>25900000</v>
      </c>
      <c r="CY92" s="41">
        <v>239552000</v>
      </c>
      <c r="CZ92" s="41">
        <v>192075000</v>
      </c>
      <c r="DA92" s="41">
        <v>134956000</v>
      </c>
      <c r="DB92" s="41">
        <v>138724000</v>
      </c>
      <c r="DC92" s="41">
        <v>6597174000</v>
      </c>
      <c r="DD92" s="41">
        <v>7659529000</v>
      </c>
      <c r="DE92" s="41">
        <v>7035608000</v>
      </c>
      <c r="DF92" s="41">
        <v>5538552000</v>
      </c>
      <c r="DG92" s="213"/>
      <c r="DH92" s="214">
        <f t="shared" si="46"/>
        <v>11099590000</v>
      </c>
      <c r="DI92" s="214">
        <f t="shared" si="47"/>
        <v>-9908575000</v>
      </c>
      <c r="DJ92" s="214">
        <f t="shared" si="48"/>
        <v>-810354000</v>
      </c>
      <c r="DK92" s="214">
        <f t="shared" si="49"/>
        <v>-194448000</v>
      </c>
      <c r="DL92" s="214">
        <f t="shared" si="50"/>
        <v>186213000</v>
      </c>
      <c r="DM92" s="215">
        <f t="shared" si="51"/>
        <v>1.6776565620892303E-2</v>
      </c>
      <c r="DN92" s="215">
        <f t="shared" si="52"/>
        <v>1.7062821159756509E-2</v>
      </c>
      <c r="DO92" s="216">
        <f t="shared" si="53"/>
        <v>-232941000</v>
      </c>
      <c r="DP92" s="214">
        <f t="shared" si="54"/>
        <v>1741186500</v>
      </c>
      <c r="DQ92" s="214">
        <f t="shared" si="55"/>
        <v>215813500</v>
      </c>
      <c r="DR92" s="217"/>
      <c r="DS92" s="214">
        <f t="shared" si="56"/>
        <v>13954161000</v>
      </c>
      <c r="DT92" s="214">
        <f t="shared" si="57"/>
        <v>-12677583000</v>
      </c>
      <c r="DU92" s="214">
        <f t="shared" si="58"/>
        <v>-804531000</v>
      </c>
      <c r="DV92" s="214">
        <f t="shared" si="59"/>
        <v>-126440000</v>
      </c>
      <c r="DW92" s="214">
        <f t="shared" si="60"/>
        <v>345607000</v>
      </c>
      <c r="DX92" s="215">
        <f t="shared" si="61"/>
        <v>2.4767307758596164E-2</v>
      </c>
      <c r="DY92" s="215">
        <f t="shared" si="62"/>
        <v>2.5396305882314903E-2</v>
      </c>
      <c r="DZ92" s="218">
        <f t="shared" si="63"/>
        <v>-239052000</v>
      </c>
      <c r="EA92" s="214">
        <f t="shared" si="64"/>
        <v>1641408500</v>
      </c>
      <c r="EB92" s="214">
        <f t="shared" si="65"/>
        <v>163515500</v>
      </c>
      <c r="EC92" s="217"/>
      <c r="ED92" s="214">
        <f t="shared" si="66"/>
        <v>12167424000</v>
      </c>
      <c r="EE92" s="214">
        <f t="shared" si="67"/>
        <v>-10820031000</v>
      </c>
      <c r="EF92" s="214">
        <f t="shared" si="68"/>
        <v>-814725000</v>
      </c>
      <c r="EG92" s="214">
        <f t="shared" si="69"/>
        <v>-107886000</v>
      </c>
      <c r="EH92" s="214">
        <f t="shared" si="70"/>
        <v>424782000</v>
      </c>
      <c r="EI92" s="215">
        <f t="shared" si="71"/>
        <v>3.4911415925014205E-2</v>
      </c>
      <c r="EJ92" s="215">
        <f t="shared" si="72"/>
        <v>3.6174312390686865E-2</v>
      </c>
      <c r="EK92" s="218">
        <f t="shared" si="73"/>
        <v>-235789000</v>
      </c>
      <c r="EL92" s="214">
        <f t="shared" si="74"/>
        <v>1372165000</v>
      </c>
      <c r="EM92" s="214">
        <f t="shared" si="75"/>
        <v>136840000</v>
      </c>
      <c r="EN92" s="217"/>
      <c r="EO92" s="219">
        <f t="shared" si="87"/>
        <v>12407058333.333334</v>
      </c>
      <c r="EP92" s="219">
        <f t="shared" si="87"/>
        <v>-11135396333.333334</v>
      </c>
      <c r="EQ92" s="219">
        <f t="shared" si="87"/>
        <v>-809870000</v>
      </c>
      <c r="ER92" s="219">
        <f t="shared" si="86"/>
        <v>-142924666.66666666</v>
      </c>
      <c r="ES92" s="219">
        <f t="shared" si="76"/>
        <v>318867333.33333337</v>
      </c>
      <c r="ET92" s="220">
        <f t="shared" si="77"/>
        <v>2.5700478289575761E-2</v>
      </c>
      <c r="EU92" s="221">
        <f t="shared" si="78"/>
        <v>2.6378416202501545E-2</v>
      </c>
      <c r="EV92" s="219">
        <f t="shared" si="79"/>
        <v>235927333.33333334</v>
      </c>
      <c r="EW92" s="219">
        <f t="shared" si="80"/>
        <v>1584920000</v>
      </c>
      <c r="EX92" s="219">
        <f t="shared" si="80"/>
        <v>172056333.33333334</v>
      </c>
      <c r="EY92" s="208"/>
      <c r="EZ92" s="222" t="str">
        <f t="shared" si="81"/>
        <v>完整</v>
      </c>
      <c r="FA92" s="222" t="str">
        <f t="shared" si="82"/>
        <v>完整</v>
      </c>
      <c r="FB92" s="222" t="str">
        <f t="shared" si="83"/>
        <v>完整</v>
      </c>
      <c r="FC92" s="222" t="str">
        <f t="shared" si="84"/>
        <v>选择</v>
      </c>
      <c r="FD92" s="222" t="str">
        <f t="shared" si="85"/>
        <v>选择</v>
      </c>
      <c r="FE92" s="208"/>
      <c r="FF92" s="208"/>
      <c r="FG92" s="208"/>
      <c r="FH92" s="208"/>
      <c r="FI92" s="208"/>
      <c r="FJ92" s="208"/>
      <c r="FK92" s="208"/>
      <c r="FL92" s="208"/>
      <c r="FM92" s="208"/>
      <c r="FN92" s="208"/>
      <c r="FO92" s="208"/>
      <c r="FP92" s="208"/>
      <c r="FQ92" s="208"/>
      <c r="FR92" s="208"/>
      <c r="FS92" s="208"/>
      <c r="FT92" s="208"/>
      <c r="FU92" s="208"/>
      <c r="FV92" s="208"/>
      <c r="FW92" s="208"/>
      <c r="FX92" s="208"/>
      <c r="FY92" s="208"/>
      <c r="FZ92" s="208"/>
      <c r="GA92" s="208"/>
      <c r="GB92" s="208"/>
      <c r="GC92" s="208"/>
      <c r="GD92" s="208"/>
      <c r="GE92" s="208"/>
      <c r="GF92" s="208"/>
      <c r="GG92" s="208"/>
      <c r="GH92" s="208"/>
      <c r="GI92" s="208"/>
      <c r="GJ92" s="208"/>
      <c r="GK92" s="208"/>
      <c r="GL92" s="208"/>
      <c r="GM92" s="208"/>
      <c r="GN92" s="208"/>
      <c r="GO92" s="208"/>
      <c r="GP92" s="208"/>
      <c r="GQ92" s="208"/>
      <c r="GR92" s="208"/>
      <c r="GS92" s="208"/>
      <c r="GT92" s="208"/>
      <c r="GU92" s="208"/>
      <c r="GV92" s="208"/>
      <c r="GW92" s="208"/>
      <c r="GX92" s="208"/>
      <c r="GY92" s="208"/>
      <c r="GZ92" s="208"/>
      <c r="HA92" s="208"/>
      <c r="HB92" s="208"/>
      <c r="HC92" s="208"/>
      <c r="HD92" s="208"/>
      <c r="HE92" s="208"/>
      <c r="HF92" s="208"/>
      <c r="HG92" s="208"/>
      <c r="HH92" s="208"/>
      <c r="HI92" s="208"/>
      <c r="HJ92" s="208"/>
      <c r="HK92" s="208"/>
    </row>
    <row r="93" spans="1:219" ht="12.4" customHeight="1" x14ac:dyDescent="0.2">
      <c r="A93" s="204" t="s">
        <v>1064</v>
      </c>
      <c r="B93" s="205" t="str">
        <f t="shared" si="44"/>
        <v>SHENZHEN XFH TECHNOLOGY CO., LTD.</v>
      </c>
      <c r="C93" s="206" t="s">
        <v>35</v>
      </c>
      <c r="D93" s="206" t="s">
        <v>32</v>
      </c>
      <c r="E93" s="223"/>
      <c r="F93" s="224"/>
      <c r="G93" s="239"/>
      <c r="H93" s="209" t="str">
        <f t="shared" si="45"/>
        <v/>
      </c>
      <c r="I93" s="206" t="s">
        <v>328</v>
      </c>
      <c r="J93" s="206" t="str">
        <f>VLOOKUP(Z93,[1]AP2022!FF:FI,2,0)</f>
        <v>exclude</v>
      </c>
      <c r="K93" s="206" t="str">
        <f>VLOOKUP(Z93,[1]AP2022!FF:FI,4,0)</f>
        <v>ok, sda/sdp</v>
      </c>
      <c r="L93" s="210"/>
      <c r="M93" s="211" t="s">
        <v>1065</v>
      </c>
      <c r="N93" s="211" t="s">
        <v>1066</v>
      </c>
      <c r="O93" s="211" t="s">
        <v>36</v>
      </c>
      <c r="P93" s="225"/>
      <c r="Q93" s="225"/>
      <c r="R93" s="38" t="s">
        <v>48</v>
      </c>
      <c r="S93" s="211" t="s">
        <v>1067</v>
      </c>
      <c r="T93" s="211" t="s">
        <v>38</v>
      </c>
      <c r="U93" s="38" t="s">
        <v>178</v>
      </c>
      <c r="V93" s="38" t="s">
        <v>425</v>
      </c>
      <c r="W93" s="38" t="s">
        <v>1068</v>
      </c>
      <c r="X93" s="37"/>
      <c r="Y93" s="37"/>
      <c r="Z93" s="38" t="s">
        <v>1069</v>
      </c>
      <c r="AA93" s="41">
        <v>2362642000</v>
      </c>
      <c r="AB93" s="41">
        <v>1122177000</v>
      </c>
      <c r="AC93" s="41">
        <v>423645000</v>
      </c>
      <c r="AD93" s="41">
        <v>657523000</v>
      </c>
      <c r="AE93" s="41">
        <v>2340223000</v>
      </c>
      <c r="AF93" s="41">
        <v>1115093000</v>
      </c>
      <c r="AG93" s="41">
        <v>406669000</v>
      </c>
      <c r="AH93" s="41">
        <v>639362000</v>
      </c>
      <c r="AI93" s="41">
        <v>-5214000</v>
      </c>
      <c r="AJ93" s="41">
        <v>-3137000</v>
      </c>
      <c r="AK93" s="41">
        <v>-2070000</v>
      </c>
      <c r="AL93" s="41">
        <v>-2552000</v>
      </c>
      <c r="AM93" s="41">
        <v>2335009000</v>
      </c>
      <c r="AN93" s="41">
        <v>1111956000</v>
      </c>
      <c r="AO93" s="41">
        <v>404599000</v>
      </c>
      <c r="AP93" s="41">
        <v>636810000</v>
      </c>
      <c r="AQ93" s="41">
        <v>27633000</v>
      </c>
      <c r="AR93" s="41">
        <v>10221000</v>
      </c>
      <c r="AS93" s="41">
        <v>19046000</v>
      </c>
      <c r="AT93" s="41">
        <v>20713000</v>
      </c>
      <c r="AU93" s="41">
        <v>-1817639000</v>
      </c>
      <c r="AV93" s="41">
        <v>-790649000</v>
      </c>
      <c r="AW93" s="41">
        <v>-235153000</v>
      </c>
      <c r="AX93" s="41">
        <v>-480318000</v>
      </c>
      <c r="AY93" s="38" t="s">
        <v>39</v>
      </c>
      <c r="AZ93" s="38" t="s">
        <v>39</v>
      </c>
      <c r="BA93" s="38" t="s">
        <v>39</v>
      </c>
      <c r="BB93" s="38" t="s">
        <v>39</v>
      </c>
      <c r="BC93" s="41">
        <v>-275028000</v>
      </c>
      <c r="BD93" s="41">
        <v>-139719000</v>
      </c>
      <c r="BE93" s="41">
        <v>-59378000</v>
      </c>
      <c r="BF93" s="41">
        <v>-62972000</v>
      </c>
      <c r="BG93" s="41">
        <v>269975000</v>
      </c>
      <c r="BH93" s="41">
        <v>191809000</v>
      </c>
      <c r="BI93" s="41">
        <v>129114000</v>
      </c>
      <c r="BJ93" s="41">
        <v>114233000</v>
      </c>
      <c r="BK93" s="41">
        <v>-57582000</v>
      </c>
      <c r="BL93" s="41">
        <v>-33258000</v>
      </c>
      <c r="BM93" s="41">
        <v>-54499000</v>
      </c>
      <c r="BN93" s="41">
        <v>-18544000</v>
      </c>
      <c r="BO93" s="41">
        <v>-56117000</v>
      </c>
      <c r="BP93" s="41">
        <v>-31844000</v>
      </c>
      <c r="BQ93" s="41">
        <v>-53135000</v>
      </c>
      <c r="BR93" s="41">
        <v>-17243000</v>
      </c>
      <c r="BS93" s="41">
        <v>-1465000</v>
      </c>
      <c r="BT93" s="41">
        <v>-1414000</v>
      </c>
      <c r="BU93" s="41">
        <v>-1364000</v>
      </c>
      <c r="BV93" s="41">
        <v>-1301000</v>
      </c>
      <c r="BW93" s="41">
        <v>160632000</v>
      </c>
      <c r="BX93" s="41">
        <v>99839000</v>
      </c>
      <c r="BY93" s="41">
        <v>45453000</v>
      </c>
      <c r="BZ93" s="41">
        <v>61689000</v>
      </c>
      <c r="CA93" s="41">
        <v>2956470000</v>
      </c>
      <c r="CB93" s="41">
        <v>1579644000</v>
      </c>
      <c r="CC93" s="41">
        <v>1058352000</v>
      </c>
      <c r="CD93" s="41">
        <v>777872000</v>
      </c>
      <c r="CE93" s="41">
        <v>856866000</v>
      </c>
      <c r="CF93" s="41">
        <v>198543000</v>
      </c>
      <c r="CG93" s="41">
        <v>173878000</v>
      </c>
      <c r="CH93" s="41">
        <v>149579000</v>
      </c>
      <c r="CI93" s="41">
        <v>619010000</v>
      </c>
      <c r="CJ93" s="41">
        <v>348341000</v>
      </c>
      <c r="CK93" s="41">
        <v>354580000</v>
      </c>
      <c r="CL93" s="41">
        <v>403143000</v>
      </c>
      <c r="CM93" s="41">
        <v>747999000</v>
      </c>
      <c r="CN93" s="41">
        <v>517777000</v>
      </c>
      <c r="CO93" s="41">
        <v>168852000</v>
      </c>
      <c r="CP93" s="41">
        <v>142388000</v>
      </c>
      <c r="CQ93" s="41">
        <v>621774000</v>
      </c>
      <c r="CR93" s="41">
        <v>367336000</v>
      </c>
      <c r="CS93" s="41">
        <v>353294000</v>
      </c>
      <c r="CT93" s="41">
        <v>75194000</v>
      </c>
      <c r="CU93" s="41">
        <v>365109000</v>
      </c>
      <c r="CV93" s="41">
        <v>270697000</v>
      </c>
      <c r="CW93" s="41">
        <v>130299000</v>
      </c>
      <c r="CX93" s="38" t="s">
        <v>39</v>
      </c>
      <c r="CY93" s="41">
        <v>270597000</v>
      </c>
      <c r="CZ93" s="41">
        <v>168939000</v>
      </c>
      <c r="DA93" s="41">
        <v>131491000</v>
      </c>
      <c r="DB93" s="41">
        <v>44583000</v>
      </c>
      <c r="DC93" s="41">
        <v>4400184000</v>
      </c>
      <c r="DD93" s="41">
        <v>2361368000</v>
      </c>
      <c r="DE93" s="41">
        <v>1556347000</v>
      </c>
      <c r="DF93" s="41">
        <v>1171327000</v>
      </c>
      <c r="DG93" s="213"/>
      <c r="DH93" s="214">
        <f t="shared" si="46"/>
        <v>2335009000</v>
      </c>
      <c r="DI93" s="214">
        <f t="shared" si="47"/>
        <v>-1817639000</v>
      </c>
      <c r="DJ93" s="214">
        <f t="shared" si="48"/>
        <v>-275028000</v>
      </c>
      <c r="DK93" s="214">
        <f t="shared" si="49"/>
        <v>-57582000</v>
      </c>
      <c r="DL93" s="214">
        <f t="shared" si="50"/>
        <v>184760000</v>
      </c>
      <c r="DM93" s="215">
        <f t="shared" si="51"/>
        <v>7.9126033347194813E-2</v>
      </c>
      <c r="DN93" s="215">
        <f t="shared" si="52"/>
        <v>8.5924932414804048E-2</v>
      </c>
      <c r="DO93" s="216" t="str">
        <f t="shared" si="53"/>
        <v>n.a.</v>
      </c>
      <c r="DP93" s="214">
        <f t="shared" si="54"/>
        <v>527704500</v>
      </c>
      <c r="DQ93" s="214">
        <f t="shared" si="55"/>
        <v>219768000</v>
      </c>
      <c r="DR93" s="217"/>
      <c r="DS93" s="214">
        <f t="shared" si="56"/>
        <v>1111956000</v>
      </c>
      <c r="DT93" s="214">
        <f t="shared" si="57"/>
        <v>-790649000</v>
      </c>
      <c r="DU93" s="214">
        <f t="shared" si="58"/>
        <v>-139719000</v>
      </c>
      <c r="DV93" s="214">
        <f t="shared" si="59"/>
        <v>-33258000</v>
      </c>
      <c r="DW93" s="214">
        <f t="shared" si="60"/>
        <v>148330000</v>
      </c>
      <c r="DX93" s="215">
        <f t="shared" si="61"/>
        <v>0.13339556601160477</v>
      </c>
      <c r="DY93" s="215">
        <f t="shared" si="62"/>
        <v>0.1539290139535463</v>
      </c>
      <c r="DZ93" s="218" t="str">
        <f t="shared" si="63"/>
        <v>n.a.</v>
      </c>
      <c r="EA93" s="214">
        <f t="shared" si="64"/>
        <v>186210500</v>
      </c>
      <c r="EB93" s="214">
        <f t="shared" si="65"/>
        <v>150215000</v>
      </c>
      <c r="EC93" s="217"/>
      <c r="ED93" s="214">
        <f t="shared" si="66"/>
        <v>404599000</v>
      </c>
      <c r="EE93" s="214">
        <f t="shared" si="67"/>
        <v>-235153000</v>
      </c>
      <c r="EF93" s="214">
        <f t="shared" si="68"/>
        <v>-59378000</v>
      </c>
      <c r="EG93" s="214">
        <f t="shared" si="69"/>
        <v>-54499000</v>
      </c>
      <c r="EH93" s="214">
        <f t="shared" si="70"/>
        <v>55569000</v>
      </c>
      <c r="EI93" s="215">
        <f t="shared" si="71"/>
        <v>0.13734339432376255</v>
      </c>
      <c r="EJ93" s="215">
        <f t="shared" si="72"/>
        <v>0.1592098100449818</v>
      </c>
      <c r="EK93" s="218" t="str">
        <f t="shared" si="73"/>
        <v>n.a.</v>
      </c>
      <c r="EL93" s="214">
        <f t="shared" si="74"/>
        <v>161728500</v>
      </c>
      <c r="EM93" s="214">
        <f t="shared" si="75"/>
        <v>88037000</v>
      </c>
      <c r="EN93" s="217"/>
      <c r="EO93" s="219">
        <f t="shared" si="87"/>
        <v>1283854666.6666667</v>
      </c>
      <c r="EP93" s="219">
        <f t="shared" si="87"/>
        <v>-947813666.66666663</v>
      </c>
      <c r="EQ93" s="219">
        <f t="shared" si="87"/>
        <v>-158041666.66666666</v>
      </c>
      <c r="ER93" s="219">
        <f t="shared" si="86"/>
        <v>-48446333.333333336</v>
      </c>
      <c r="ES93" s="219">
        <f t="shared" si="76"/>
        <v>129553000.00000012</v>
      </c>
      <c r="ET93" s="220">
        <f t="shared" si="77"/>
        <v>0.10090939680607679</v>
      </c>
      <c r="EU93" s="221">
        <f t="shared" si="78"/>
        <v>0.11223495879904312</v>
      </c>
      <c r="EV93" s="219" t="e">
        <f t="shared" si="79"/>
        <v>#VALUE!</v>
      </c>
      <c r="EW93" s="219">
        <f t="shared" si="80"/>
        <v>291881166.66666669</v>
      </c>
      <c r="EX93" s="219">
        <f t="shared" si="80"/>
        <v>152673333.33333334</v>
      </c>
      <c r="EY93" s="208"/>
      <c r="EZ93" s="222" t="str">
        <f t="shared" si="81"/>
        <v>完整</v>
      </c>
      <c r="FA93" s="222" t="str">
        <f t="shared" si="82"/>
        <v>完整</v>
      </c>
      <c r="FB93" s="222" t="str">
        <f t="shared" si="83"/>
        <v>完整</v>
      </c>
      <c r="FC93" s="222" t="str">
        <f t="shared" si="84"/>
        <v>选择</v>
      </c>
      <c r="FD93" s="222" t="str">
        <f t="shared" si="85"/>
        <v>选择</v>
      </c>
      <c r="FE93" s="208"/>
      <c r="FF93" s="208"/>
      <c r="FG93" s="208"/>
      <c r="FH93" s="208"/>
      <c r="FI93" s="208"/>
      <c r="FJ93" s="208"/>
      <c r="FK93" s="208"/>
      <c r="FL93" s="208"/>
      <c r="FM93" s="208"/>
      <c r="FN93" s="208"/>
      <c r="FO93" s="208"/>
      <c r="FP93" s="208"/>
      <c r="FQ93" s="208"/>
      <c r="FR93" s="208"/>
      <c r="FS93" s="208"/>
      <c r="FT93" s="208"/>
      <c r="FU93" s="208"/>
      <c r="FV93" s="208"/>
      <c r="FW93" s="208"/>
      <c r="FX93" s="208"/>
      <c r="FY93" s="208"/>
      <c r="FZ93" s="208"/>
      <c r="GA93" s="208"/>
      <c r="GB93" s="208"/>
      <c r="GC93" s="208"/>
      <c r="GD93" s="208"/>
      <c r="GE93" s="208"/>
      <c r="GF93" s="208"/>
      <c r="GG93" s="208"/>
      <c r="GH93" s="208"/>
      <c r="GI93" s="208"/>
      <c r="GJ93" s="208"/>
      <c r="GK93" s="208"/>
      <c r="GL93" s="208"/>
      <c r="GM93" s="208"/>
      <c r="GN93" s="208"/>
      <c r="GO93" s="208"/>
      <c r="GP93" s="208"/>
      <c r="GQ93" s="208"/>
      <c r="GR93" s="208"/>
      <c r="GS93" s="208"/>
      <c r="GT93" s="208"/>
      <c r="GU93" s="208"/>
      <c r="GV93" s="208"/>
      <c r="GW93" s="208"/>
      <c r="GX93" s="208"/>
      <c r="GY93" s="208"/>
      <c r="GZ93" s="208"/>
      <c r="HA93" s="208"/>
      <c r="HB93" s="208"/>
      <c r="HC93" s="208"/>
      <c r="HD93" s="208"/>
      <c r="HE93" s="208"/>
      <c r="HF93" s="208"/>
      <c r="HG93" s="208"/>
      <c r="HH93" s="208"/>
      <c r="HI93" s="208"/>
      <c r="HJ93" s="208"/>
      <c r="HK93" s="208"/>
    </row>
    <row r="94" spans="1:219" s="7" customFormat="1" ht="12.4" customHeight="1" x14ac:dyDescent="0.2">
      <c r="A94" s="226" t="s">
        <v>1070</v>
      </c>
      <c r="B94" s="227" t="str">
        <f t="shared" si="44"/>
        <v>CPT TECHNOLOGY (GROUP) CO.,LTD</v>
      </c>
      <c r="C94" s="228" t="s">
        <v>35</v>
      </c>
      <c r="D94" s="237" t="s">
        <v>31</v>
      </c>
      <c r="E94" s="236"/>
      <c r="F94" s="224"/>
      <c r="G94" s="231"/>
      <c r="H94" s="232" t="str">
        <f t="shared" si="45"/>
        <v/>
      </c>
      <c r="I94" s="228" t="s">
        <v>405</v>
      </c>
      <c r="J94" s="228" t="str">
        <f>VLOOKUP(Z94,[1]AP2022!FF:FI,2,0)</f>
        <v>exclude</v>
      </c>
      <c r="K94" s="228" t="str">
        <f>VLOOKUP(Z94,[1]AP2022!FF:FI,4,0)</f>
        <v>ok, loss</v>
      </c>
      <c r="L94" s="233"/>
      <c r="M94" s="38" t="s">
        <v>1071</v>
      </c>
      <c r="N94" s="38" t="s">
        <v>1072</v>
      </c>
      <c r="O94" s="38" t="s">
        <v>52</v>
      </c>
      <c r="P94" s="38" t="s">
        <v>1073</v>
      </c>
      <c r="Q94" s="37"/>
      <c r="R94" s="38" t="s">
        <v>48</v>
      </c>
      <c r="S94" s="38" t="s">
        <v>1074</v>
      </c>
      <c r="T94" s="38" t="s">
        <v>38</v>
      </c>
      <c r="U94" s="38" t="s">
        <v>182</v>
      </c>
      <c r="V94" s="38" t="s">
        <v>1075</v>
      </c>
      <c r="W94" s="38" t="s">
        <v>1076</v>
      </c>
      <c r="X94" s="38" t="s">
        <v>1077</v>
      </c>
      <c r="Y94" s="37"/>
      <c r="Z94" s="38" t="s">
        <v>1078</v>
      </c>
      <c r="AA94" s="41">
        <v>2334406000</v>
      </c>
      <c r="AB94" s="41">
        <v>3102612000</v>
      </c>
      <c r="AC94" s="41">
        <v>2494500000</v>
      </c>
      <c r="AD94" s="41">
        <v>1751820000</v>
      </c>
      <c r="AE94" s="41">
        <v>2341386000</v>
      </c>
      <c r="AF94" s="41">
        <v>2848135000</v>
      </c>
      <c r="AG94" s="41">
        <v>2163075000</v>
      </c>
      <c r="AH94" s="41">
        <v>1438080000</v>
      </c>
      <c r="AI94" s="41">
        <v>-35061000</v>
      </c>
      <c r="AJ94" s="41">
        <v>-36335000</v>
      </c>
      <c r="AK94" s="41">
        <v>-39167000</v>
      </c>
      <c r="AL94" s="41">
        <v>-53857000</v>
      </c>
      <c r="AM94" s="41">
        <v>2306325000</v>
      </c>
      <c r="AN94" s="41">
        <v>2811800000</v>
      </c>
      <c r="AO94" s="41">
        <v>2123908000</v>
      </c>
      <c r="AP94" s="41">
        <v>1384223000</v>
      </c>
      <c r="AQ94" s="41">
        <v>28081000</v>
      </c>
      <c r="AR94" s="41">
        <v>290812000</v>
      </c>
      <c r="AS94" s="41">
        <v>370592000</v>
      </c>
      <c r="AT94" s="41">
        <v>367597000</v>
      </c>
      <c r="AU94" s="41">
        <v>-1869019000</v>
      </c>
      <c r="AV94" s="41">
        <v>-1600322000</v>
      </c>
      <c r="AW94" s="41">
        <v>-1566930000</v>
      </c>
      <c r="AX94" s="41">
        <v>-1227417000</v>
      </c>
      <c r="AY94" s="38" t="s">
        <v>39</v>
      </c>
      <c r="AZ94" s="38" t="s">
        <v>39</v>
      </c>
      <c r="BA94" s="38" t="s">
        <v>39</v>
      </c>
      <c r="BB94" s="38" t="s">
        <v>39</v>
      </c>
      <c r="BC94" s="41">
        <v>-471700000</v>
      </c>
      <c r="BD94" s="41">
        <v>-661472000</v>
      </c>
      <c r="BE94" s="41">
        <v>-537921000</v>
      </c>
      <c r="BF94" s="41">
        <v>-711387000</v>
      </c>
      <c r="BG94" s="41">
        <v>-6313000</v>
      </c>
      <c r="BH94" s="41">
        <v>840818000</v>
      </c>
      <c r="BI94" s="41">
        <v>389649000</v>
      </c>
      <c r="BJ94" s="41">
        <v>-186984000</v>
      </c>
      <c r="BK94" s="41">
        <v>-875942000</v>
      </c>
      <c r="BL94" s="41">
        <v>-932901000</v>
      </c>
      <c r="BM94" s="41">
        <v>-1040345000</v>
      </c>
      <c r="BN94" s="41">
        <v>-1869531000</v>
      </c>
      <c r="BO94" s="41">
        <v>-847425000</v>
      </c>
      <c r="BP94" s="41">
        <v>-887356000</v>
      </c>
      <c r="BQ94" s="41">
        <v>-990403000</v>
      </c>
      <c r="BR94" s="41">
        <v>-1852149000</v>
      </c>
      <c r="BS94" s="41">
        <v>-28517000</v>
      </c>
      <c r="BT94" s="41">
        <v>-45545000</v>
      </c>
      <c r="BU94" s="41">
        <v>-49942000</v>
      </c>
      <c r="BV94" s="41">
        <v>-17382000</v>
      </c>
      <c r="BW94" s="41">
        <v>-1223020000</v>
      </c>
      <c r="BX94" s="41">
        <v>-223754000</v>
      </c>
      <c r="BY94" s="41">
        <v>611360000</v>
      </c>
      <c r="BZ94" s="41">
        <v>-2587137000</v>
      </c>
      <c r="CA94" s="41">
        <v>2709115000</v>
      </c>
      <c r="CB94" s="41">
        <v>2762677000</v>
      </c>
      <c r="CC94" s="41">
        <v>2491454000</v>
      </c>
      <c r="CD94" s="41">
        <v>3808865000</v>
      </c>
      <c r="CE94" s="41">
        <v>192220000</v>
      </c>
      <c r="CF94" s="41">
        <v>661447000</v>
      </c>
      <c r="CG94" s="41">
        <v>535196000</v>
      </c>
      <c r="CH94" s="41">
        <v>499337000</v>
      </c>
      <c r="CI94" s="41">
        <v>69979000</v>
      </c>
      <c r="CJ94" s="41">
        <v>353575000</v>
      </c>
      <c r="CK94" s="41">
        <v>228404000</v>
      </c>
      <c r="CL94" s="41">
        <v>243777000</v>
      </c>
      <c r="CM94" s="41">
        <v>68633000</v>
      </c>
      <c r="CN94" s="41">
        <v>147423000</v>
      </c>
      <c r="CO94" s="41">
        <v>43189000</v>
      </c>
      <c r="CP94" s="41">
        <v>42183000</v>
      </c>
      <c r="CQ94" s="41">
        <v>2333536000</v>
      </c>
      <c r="CR94" s="41">
        <v>1558054000</v>
      </c>
      <c r="CS94" s="41">
        <v>1617923000</v>
      </c>
      <c r="CT94" s="41">
        <v>3000875000</v>
      </c>
      <c r="CU94" s="41">
        <v>200400000</v>
      </c>
      <c r="CV94" s="41">
        <v>3509000</v>
      </c>
      <c r="CW94" s="38" t="s">
        <v>39</v>
      </c>
      <c r="CX94" s="38" t="s">
        <v>39</v>
      </c>
      <c r="CY94" s="41">
        <v>152825000</v>
      </c>
      <c r="CZ94" s="41">
        <v>211886000</v>
      </c>
      <c r="DA94" s="41">
        <v>216931000</v>
      </c>
      <c r="DB94" s="41">
        <v>352129000</v>
      </c>
      <c r="DC94" s="41">
        <v>9260735000</v>
      </c>
      <c r="DD94" s="41">
        <v>11498212000</v>
      </c>
      <c r="DE94" s="41">
        <v>12134965000</v>
      </c>
      <c r="DF94" s="41">
        <v>14623683000</v>
      </c>
      <c r="DG94" s="213"/>
      <c r="DH94" s="214">
        <f t="shared" si="46"/>
        <v>2306325000</v>
      </c>
      <c r="DI94" s="214">
        <f t="shared" si="47"/>
        <v>-1869019000</v>
      </c>
      <c r="DJ94" s="214">
        <f t="shared" si="48"/>
        <v>-471700000</v>
      </c>
      <c r="DK94" s="214">
        <f t="shared" si="49"/>
        <v>-875942000</v>
      </c>
      <c r="DL94" s="214">
        <f t="shared" si="50"/>
        <v>-910336000</v>
      </c>
      <c r="DM94" s="215">
        <f t="shared" si="51"/>
        <v>-0.39471280066772896</v>
      </c>
      <c r="DN94" s="215">
        <f t="shared" si="52"/>
        <v>-0.28300650892338358</v>
      </c>
      <c r="DO94" s="216" t="str">
        <f t="shared" si="53"/>
        <v>n.a.</v>
      </c>
      <c r="DP94" s="214">
        <f t="shared" si="54"/>
        <v>426833500</v>
      </c>
      <c r="DQ94" s="214">
        <f t="shared" si="55"/>
        <v>182355500</v>
      </c>
      <c r="DR94" s="217"/>
      <c r="DS94" s="214">
        <f t="shared" si="56"/>
        <v>2811800000</v>
      </c>
      <c r="DT94" s="214">
        <f t="shared" si="57"/>
        <v>-1600322000</v>
      </c>
      <c r="DU94" s="214">
        <f t="shared" si="58"/>
        <v>-661472000</v>
      </c>
      <c r="DV94" s="214">
        <f t="shared" si="59"/>
        <v>-932901000</v>
      </c>
      <c r="DW94" s="214">
        <f t="shared" si="60"/>
        <v>-382895000</v>
      </c>
      <c r="DX94" s="215">
        <f t="shared" si="61"/>
        <v>-0.13617433672380683</v>
      </c>
      <c r="DY94" s="215">
        <f t="shared" si="62"/>
        <v>-0.11985338193473868</v>
      </c>
      <c r="DZ94" s="218" t="str">
        <f t="shared" si="63"/>
        <v>n.a.</v>
      </c>
      <c r="EA94" s="214">
        <f t="shared" si="64"/>
        <v>598321500</v>
      </c>
      <c r="EB94" s="214">
        <f t="shared" si="65"/>
        <v>214408500</v>
      </c>
      <c r="EC94" s="217"/>
      <c r="ED94" s="214">
        <f t="shared" si="66"/>
        <v>2123908000</v>
      </c>
      <c r="EE94" s="214">
        <f t="shared" si="67"/>
        <v>-1566930000</v>
      </c>
      <c r="EF94" s="214">
        <f t="shared" si="68"/>
        <v>-537921000</v>
      </c>
      <c r="EG94" s="214">
        <f t="shared" si="69"/>
        <v>-1040345000</v>
      </c>
      <c r="EH94" s="214">
        <f t="shared" si="70"/>
        <v>-1021288000</v>
      </c>
      <c r="EI94" s="215">
        <f t="shared" si="71"/>
        <v>-0.48085321963098215</v>
      </c>
      <c r="EJ94" s="215">
        <f t="shared" si="72"/>
        <v>-0.32471362675012938</v>
      </c>
      <c r="EK94" s="218" t="str">
        <f t="shared" si="73"/>
        <v>n.a.</v>
      </c>
      <c r="EL94" s="214">
        <f t="shared" si="74"/>
        <v>517266500</v>
      </c>
      <c r="EM94" s="214">
        <f t="shared" si="75"/>
        <v>284530000</v>
      </c>
      <c r="EN94" s="217"/>
      <c r="EO94" s="219">
        <f t="shared" si="87"/>
        <v>2414011000</v>
      </c>
      <c r="EP94" s="219">
        <f t="shared" si="87"/>
        <v>-1678757000</v>
      </c>
      <c r="EQ94" s="219">
        <f t="shared" si="87"/>
        <v>-557031000</v>
      </c>
      <c r="ER94" s="219">
        <f t="shared" si="86"/>
        <v>-949729333.33333337</v>
      </c>
      <c r="ES94" s="219">
        <f t="shared" si="76"/>
        <v>-771506333.33333337</v>
      </c>
      <c r="ET94" s="220">
        <f t="shared" si="77"/>
        <v>-0.31959520206549735</v>
      </c>
      <c r="EU94" s="221">
        <f t="shared" si="78"/>
        <v>-0.24219184911043229</v>
      </c>
      <c r="EV94" s="219" t="e">
        <f t="shared" si="79"/>
        <v>#VALUE!</v>
      </c>
      <c r="EW94" s="219">
        <f t="shared" si="80"/>
        <v>514140500</v>
      </c>
      <c r="EX94" s="219">
        <f t="shared" si="80"/>
        <v>227098000</v>
      </c>
      <c r="EY94" s="208"/>
      <c r="EZ94" s="222" t="str">
        <f t="shared" si="81"/>
        <v>完整</v>
      </c>
      <c r="FA94" s="222" t="str">
        <f t="shared" si="82"/>
        <v>完整</v>
      </c>
      <c r="FB94" s="222" t="str">
        <f t="shared" si="83"/>
        <v>完整</v>
      </c>
      <c r="FC94" s="222" t="str">
        <f t="shared" si="84"/>
        <v>选择</v>
      </c>
      <c r="FD94" s="222" t="str">
        <f t="shared" si="85"/>
        <v>删除</v>
      </c>
      <c r="FE94" s="231"/>
      <c r="FF94" s="231"/>
      <c r="FG94" s="231"/>
      <c r="FH94" s="231"/>
      <c r="FI94" s="231"/>
      <c r="FJ94" s="231"/>
      <c r="FK94" s="231"/>
      <c r="FL94" s="231"/>
      <c r="FM94" s="231"/>
      <c r="FN94" s="231"/>
      <c r="FO94" s="231"/>
      <c r="FP94" s="231"/>
      <c r="FQ94" s="231"/>
      <c r="FR94" s="231"/>
      <c r="FS94" s="231"/>
      <c r="FT94" s="231"/>
      <c r="FU94" s="231"/>
      <c r="FV94" s="231"/>
      <c r="FW94" s="231"/>
      <c r="FX94" s="231"/>
      <c r="FY94" s="231"/>
      <c r="FZ94" s="231"/>
      <c r="GA94" s="231"/>
      <c r="GB94" s="231"/>
      <c r="GC94" s="231"/>
      <c r="GD94" s="231"/>
      <c r="GE94" s="231"/>
      <c r="GF94" s="231"/>
      <c r="GG94" s="231"/>
      <c r="GH94" s="231"/>
      <c r="GI94" s="231"/>
      <c r="GJ94" s="231"/>
      <c r="GK94" s="231"/>
      <c r="GL94" s="231"/>
      <c r="GM94" s="231"/>
      <c r="GN94" s="231"/>
      <c r="GO94" s="231"/>
      <c r="GP94" s="231"/>
      <c r="GQ94" s="231"/>
      <c r="GR94" s="231"/>
      <c r="GS94" s="231"/>
      <c r="GT94" s="231"/>
      <c r="GU94" s="231"/>
      <c r="GV94" s="231"/>
      <c r="GW94" s="231"/>
      <c r="GX94" s="231"/>
      <c r="GY94" s="231"/>
      <c r="GZ94" s="231"/>
      <c r="HA94" s="231"/>
      <c r="HB94" s="231"/>
      <c r="HC94" s="231"/>
      <c r="HD94" s="231"/>
      <c r="HE94" s="231"/>
      <c r="HF94" s="231"/>
      <c r="HG94" s="231"/>
      <c r="HH94" s="231"/>
      <c r="HI94" s="231"/>
      <c r="HJ94" s="231"/>
      <c r="HK94" s="231"/>
    </row>
    <row r="95" spans="1:219" s="7" customFormat="1" ht="12.4" customHeight="1" x14ac:dyDescent="0.2">
      <c r="A95" s="226" t="s">
        <v>1079</v>
      </c>
      <c r="B95" s="227" t="str">
        <f t="shared" si="44"/>
        <v>DONGGUAN MENTECH OPTICAL &amp; MAGNETIC CO.,LTD.</v>
      </c>
      <c r="C95" s="228" t="s">
        <v>35</v>
      </c>
      <c r="D95" s="237" t="s">
        <v>31</v>
      </c>
      <c r="E95" s="236"/>
      <c r="F95" s="224"/>
      <c r="G95" s="231"/>
      <c r="H95" s="232" t="str">
        <f t="shared" si="45"/>
        <v/>
      </c>
      <c r="I95" s="228" t="s">
        <v>405</v>
      </c>
      <c r="J95" s="228" t="str">
        <f>VLOOKUP(Z95,[1]AP2022!FF:FI,2,0)</f>
        <v>exclude</v>
      </c>
      <c r="K95" s="228" t="str">
        <f>VLOOKUP(Z95,[1]AP2022!FF:FI,4,0)</f>
        <v>ok, sda/sdp</v>
      </c>
      <c r="L95" s="233"/>
      <c r="M95" s="38" t="s">
        <v>1080</v>
      </c>
      <c r="N95" s="38" t="s">
        <v>1081</v>
      </c>
      <c r="O95" s="38" t="s">
        <v>36</v>
      </c>
      <c r="P95" s="38" t="s">
        <v>1082</v>
      </c>
      <c r="Q95" s="37"/>
      <c r="R95" s="38" t="s">
        <v>48</v>
      </c>
      <c r="S95" s="38" t="s">
        <v>1083</v>
      </c>
      <c r="T95" s="38" t="s">
        <v>44</v>
      </c>
      <c r="U95" s="38" t="s">
        <v>182</v>
      </c>
      <c r="V95" s="38" t="s">
        <v>1084</v>
      </c>
      <c r="W95" s="38" t="s">
        <v>1085</v>
      </c>
      <c r="X95" s="37"/>
      <c r="Y95" s="37"/>
      <c r="Z95" s="38" t="s">
        <v>1086</v>
      </c>
      <c r="AA95" s="41">
        <v>2328365000</v>
      </c>
      <c r="AB95" s="41">
        <v>2237988000</v>
      </c>
      <c r="AC95" s="41">
        <v>1691154000</v>
      </c>
      <c r="AD95" s="41">
        <v>1398894000</v>
      </c>
      <c r="AE95" s="41">
        <v>2256103000</v>
      </c>
      <c r="AF95" s="41">
        <v>2192972000</v>
      </c>
      <c r="AG95" s="41">
        <v>1661239000</v>
      </c>
      <c r="AH95" s="41">
        <v>1377354000</v>
      </c>
      <c r="AI95" s="41">
        <v>-11210000</v>
      </c>
      <c r="AJ95" s="41">
        <v>-7092000</v>
      </c>
      <c r="AK95" s="41">
        <v>-4665000</v>
      </c>
      <c r="AL95" s="41">
        <v>-5630000</v>
      </c>
      <c r="AM95" s="41">
        <v>2244893000</v>
      </c>
      <c r="AN95" s="41">
        <v>2185880000</v>
      </c>
      <c r="AO95" s="41">
        <v>1656574000</v>
      </c>
      <c r="AP95" s="41">
        <v>1371724000</v>
      </c>
      <c r="AQ95" s="41">
        <v>83472000</v>
      </c>
      <c r="AR95" s="41">
        <v>52108000</v>
      </c>
      <c r="AS95" s="41">
        <v>34580000</v>
      </c>
      <c r="AT95" s="41">
        <v>27170000</v>
      </c>
      <c r="AU95" s="41">
        <v>-1846812000</v>
      </c>
      <c r="AV95" s="41">
        <v>-1871256000</v>
      </c>
      <c r="AW95" s="41">
        <v>-1405224000</v>
      </c>
      <c r="AX95" s="41">
        <v>-1116278000</v>
      </c>
      <c r="AY95" s="38" t="s">
        <v>39</v>
      </c>
      <c r="AZ95" s="38" t="s">
        <v>39</v>
      </c>
      <c r="BA95" s="38" t="s">
        <v>39</v>
      </c>
      <c r="BB95" s="38" t="s">
        <v>39</v>
      </c>
      <c r="BC95" s="41">
        <v>-324392000</v>
      </c>
      <c r="BD95" s="41">
        <v>-269604000</v>
      </c>
      <c r="BE95" s="41">
        <v>-206871000</v>
      </c>
      <c r="BF95" s="41">
        <v>-204235000</v>
      </c>
      <c r="BG95" s="41">
        <v>157161000</v>
      </c>
      <c r="BH95" s="41">
        <v>97128000</v>
      </c>
      <c r="BI95" s="41">
        <v>79059000</v>
      </c>
      <c r="BJ95" s="41">
        <v>78381000</v>
      </c>
      <c r="BK95" s="41">
        <v>-88600000</v>
      </c>
      <c r="BL95" s="41">
        <v>-93370000</v>
      </c>
      <c r="BM95" s="41">
        <v>-58828000</v>
      </c>
      <c r="BN95" s="41">
        <v>-47424000</v>
      </c>
      <c r="BO95" s="41">
        <v>-76122000</v>
      </c>
      <c r="BP95" s="41">
        <v>-60320000</v>
      </c>
      <c r="BQ95" s="41">
        <v>-55737000</v>
      </c>
      <c r="BR95" s="41">
        <v>-45117000</v>
      </c>
      <c r="BS95" s="41">
        <v>-12478000</v>
      </c>
      <c r="BT95" s="41">
        <v>-33050000</v>
      </c>
      <c r="BU95" s="41">
        <v>-3091000</v>
      </c>
      <c r="BV95" s="41">
        <v>-2307000</v>
      </c>
      <c r="BW95" s="41">
        <v>68878000</v>
      </c>
      <c r="BX95" s="41">
        <v>-57991000</v>
      </c>
      <c r="BY95" s="41">
        <v>4343000</v>
      </c>
      <c r="BZ95" s="41">
        <v>26970000</v>
      </c>
      <c r="CA95" s="41">
        <v>1860733000</v>
      </c>
      <c r="CB95" s="41">
        <v>1831535000</v>
      </c>
      <c r="CC95" s="41">
        <v>1623714000</v>
      </c>
      <c r="CD95" s="41">
        <v>1410155000</v>
      </c>
      <c r="CE95" s="41">
        <v>578305000</v>
      </c>
      <c r="CF95" s="41">
        <v>606756000</v>
      </c>
      <c r="CG95" s="41">
        <v>498253000</v>
      </c>
      <c r="CH95" s="41">
        <v>317393000</v>
      </c>
      <c r="CI95" s="41">
        <v>693869000</v>
      </c>
      <c r="CJ95" s="41">
        <v>711519000</v>
      </c>
      <c r="CK95" s="41">
        <v>629709000</v>
      </c>
      <c r="CL95" s="41">
        <v>477652000</v>
      </c>
      <c r="CM95" s="41">
        <v>324762000</v>
      </c>
      <c r="CN95" s="41">
        <v>242640000</v>
      </c>
      <c r="CO95" s="41">
        <v>209672000</v>
      </c>
      <c r="CP95" s="41">
        <v>225180000</v>
      </c>
      <c r="CQ95" s="41">
        <v>238767000</v>
      </c>
      <c r="CR95" s="41">
        <v>253000000</v>
      </c>
      <c r="CS95" s="41">
        <v>281865000</v>
      </c>
      <c r="CT95" s="41">
        <v>388006000</v>
      </c>
      <c r="CU95" s="41">
        <v>75952000</v>
      </c>
      <c r="CV95" s="41">
        <v>100858000</v>
      </c>
      <c r="CW95" s="41">
        <v>3969000</v>
      </c>
      <c r="CX95" s="41">
        <v>0</v>
      </c>
      <c r="CY95" s="41">
        <v>24353000</v>
      </c>
      <c r="CZ95" s="41">
        <v>115108000</v>
      </c>
      <c r="DA95" s="41">
        <v>99653000</v>
      </c>
      <c r="DB95" s="41">
        <v>71899000</v>
      </c>
      <c r="DC95" s="41">
        <v>2891690000</v>
      </c>
      <c r="DD95" s="41">
        <v>2831405000</v>
      </c>
      <c r="DE95" s="41">
        <v>2479968000</v>
      </c>
      <c r="DF95" s="41">
        <v>1886005000</v>
      </c>
      <c r="DG95" s="213"/>
      <c r="DH95" s="214">
        <f t="shared" si="46"/>
        <v>2244893000</v>
      </c>
      <c r="DI95" s="214">
        <f t="shared" si="47"/>
        <v>-1846812000</v>
      </c>
      <c r="DJ95" s="214">
        <f t="shared" si="48"/>
        <v>-324392000</v>
      </c>
      <c r="DK95" s="214">
        <f t="shared" si="49"/>
        <v>-88600000</v>
      </c>
      <c r="DL95" s="214">
        <f t="shared" si="50"/>
        <v>-14911000</v>
      </c>
      <c r="DM95" s="215">
        <f t="shared" si="51"/>
        <v>-6.6421874004685298E-3</v>
      </c>
      <c r="DN95" s="215">
        <f t="shared" si="52"/>
        <v>-6.5983598577575757E-3</v>
      </c>
      <c r="DO95" s="216" t="str">
        <f t="shared" si="53"/>
        <v>n.a.</v>
      </c>
      <c r="DP95" s="214">
        <f t="shared" si="54"/>
        <v>592530500</v>
      </c>
      <c r="DQ95" s="214">
        <f t="shared" si="55"/>
        <v>69730500</v>
      </c>
      <c r="DR95" s="217"/>
      <c r="DS95" s="214">
        <f t="shared" si="56"/>
        <v>2185880000</v>
      </c>
      <c r="DT95" s="214">
        <f t="shared" si="57"/>
        <v>-1871256000</v>
      </c>
      <c r="DU95" s="214">
        <f t="shared" si="58"/>
        <v>-269604000</v>
      </c>
      <c r="DV95" s="214">
        <f t="shared" si="59"/>
        <v>-93370000</v>
      </c>
      <c r="DW95" s="214">
        <f t="shared" si="60"/>
        <v>-48350000</v>
      </c>
      <c r="DX95" s="215">
        <f t="shared" si="61"/>
        <v>-2.2119238018555455E-2</v>
      </c>
      <c r="DY95" s="215">
        <f t="shared" si="62"/>
        <v>-2.1640565205909866E-2</v>
      </c>
      <c r="DZ95" s="218" t="str">
        <f t="shared" si="63"/>
        <v>n.a.</v>
      </c>
      <c r="EA95" s="214">
        <f t="shared" si="64"/>
        <v>552504500</v>
      </c>
      <c r="EB95" s="214">
        <f t="shared" si="65"/>
        <v>107380500</v>
      </c>
      <c r="EC95" s="217"/>
      <c r="ED95" s="214">
        <f t="shared" si="66"/>
        <v>1656574000</v>
      </c>
      <c r="EE95" s="214">
        <f t="shared" si="67"/>
        <v>-1405224000</v>
      </c>
      <c r="EF95" s="214">
        <f t="shared" si="68"/>
        <v>-206871000</v>
      </c>
      <c r="EG95" s="214">
        <f t="shared" si="69"/>
        <v>-58828000</v>
      </c>
      <c r="EH95" s="214">
        <f t="shared" si="70"/>
        <v>-14349000</v>
      </c>
      <c r="EI95" s="215">
        <f t="shared" si="71"/>
        <v>-8.6618527153027869E-3</v>
      </c>
      <c r="EJ95" s="215">
        <f t="shared" si="72"/>
        <v>-8.5874693208484176E-3</v>
      </c>
      <c r="EK95" s="218" t="str">
        <f t="shared" si="73"/>
        <v>n.a.</v>
      </c>
      <c r="EL95" s="214">
        <f t="shared" si="74"/>
        <v>407823000</v>
      </c>
      <c r="EM95" s="214">
        <f t="shared" si="75"/>
        <v>85776000</v>
      </c>
      <c r="EN95" s="217"/>
      <c r="EO95" s="219">
        <f t="shared" si="87"/>
        <v>2029115666.6666667</v>
      </c>
      <c r="EP95" s="219">
        <f t="shared" si="87"/>
        <v>-1707764000</v>
      </c>
      <c r="EQ95" s="219">
        <f t="shared" si="87"/>
        <v>-266955666.66666666</v>
      </c>
      <c r="ER95" s="219">
        <f t="shared" si="86"/>
        <v>-80266000</v>
      </c>
      <c r="ES95" s="219">
        <f t="shared" si="76"/>
        <v>-25869999.999999911</v>
      </c>
      <c r="ET95" s="220">
        <f t="shared" si="77"/>
        <v>-1.2749396411934415E-2</v>
      </c>
      <c r="EU95" s="221">
        <f t="shared" si="78"/>
        <v>-1.2588895591648041E-2</v>
      </c>
      <c r="EV95" s="219" t="e">
        <f t="shared" si="79"/>
        <v>#VALUE!</v>
      </c>
      <c r="EW95" s="219">
        <f t="shared" si="80"/>
        <v>517619333.33333331</v>
      </c>
      <c r="EX95" s="219">
        <f t="shared" si="80"/>
        <v>87629000</v>
      </c>
      <c r="EY95" s="208"/>
      <c r="EZ95" s="222" t="str">
        <f t="shared" si="81"/>
        <v>完整</v>
      </c>
      <c r="FA95" s="222" t="str">
        <f t="shared" si="82"/>
        <v>完整</v>
      </c>
      <c r="FB95" s="222" t="str">
        <f t="shared" si="83"/>
        <v>完整</v>
      </c>
      <c r="FC95" s="222" t="str">
        <f t="shared" si="84"/>
        <v>选择</v>
      </c>
      <c r="FD95" s="222" t="str">
        <f t="shared" si="85"/>
        <v>删除</v>
      </c>
      <c r="FE95" s="231"/>
      <c r="FF95" s="231"/>
      <c r="FG95" s="231"/>
      <c r="FH95" s="231"/>
      <c r="FI95" s="231"/>
      <c r="FJ95" s="231"/>
      <c r="FK95" s="231"/>
      <c r="FL95" s="231"/>
      <c r="FM95" s="231"/>
      <c r="FN95" s="231"/>
      <c r="FO95" s="231"/>
      <c r="FP95" s="231"/>
      <c r="FQ95" s="231"/>
      <c r="FR95" s="231"/>
      <c r="FS95" s="231"/>
      <c r="FT95" s="231"/>
      <c r="FU95" s="231"/>
      <c r="FV95" s="231"/>
      <c r="FW95" s="231"/>
      <c r="FX95" s="231"/>
      <c r="FY95" s="231"/>
      <c r="FZ95" s="231"/>
      <c r="GA95" s="231"/>
      <c r="GB95" s="231"/>
      <c r="GC95" s="231"/>
      <c r="GD95" s="231"/>
      <c r="GE95" s="231"/>
      <c r="GF95" s="231"/>
      <c r="GG95" s="231"/>
      <c r="GH95" s="231"/>
      <c r="GI95" s="231"/>
      <c r="GJ95" s="231"/>
      <c r="GK95" s="231"/>
      <c r="GL95" s="231"/>
      <c r="GM95" s="231"/>
      <c r="GN95" s="231"/>
      <c r="GO95" s="231"/>
      <c r="GP95" s="231"/>
      <c r="GQ95" s="231"/>
      <c r="GR95" s="231"/>
      <c r="GS95" s="231"/>
      <c r="GT95" s="231"/>
      <c r="GU95" s="231"/>
      <c r="GV95" s="231"/>
      <c r="GW95" s="231"/>
      <c r="GX95" s="231"/>
      <c r="GY95" s="231"/>
      <c r="GZ95" s="231"/>
      <c r="HA95" s="231"/>
      <c r="HB95" s="231"/>
      <c r="HC95" s="231"/>
      <c r="HD95" s="231"/>
      <c r="HE95" s="231"/>
      <c r="HF95" s="231"/>
      <c r="HG95" s="231"/>
      <c r="HH95" s="231"/>
      <c r="HI95" s="231"/>
      <c r="HJ95" s="231"/>
      <c r="HK95" s="231"/>
    </row>
    <row r="96" spans="1:219" s="7" customFormat="1" ht="12.4" customHeight="1" x14ac:dyDescent="0.2">
      <c r="A96" s="226" t="s">
        <v>1087</v>
      </c>
      <c r="B96" s="227" t="str">
        <f t="shared" si="44"/>
        <v>GUANGDONG GREENWAY TECHNOLOGY CO.,LTD.</v>
      </c>
      <c r="C96" s="228" t="s">
        <v>35</v>
      </c>
      <c r="D96" s="229" t="s">
        <v>188</v>
      </c>
      <c r="E96" s="236"/>
      <c r="F96" s="224"/>
      <c r="G96" s="231"/>
      <c r="H96" s="232" t="str">
        <f t="shared" si="45"/>
        <v/>
      </c>
      <c r="I96" s="228" t="s">
        <v>353</v>
      </c>
      <c r="J96" s="228" t="str">
        <f>VLOOKUP(Z96,[1]AP2022!FF:FI,2,0)</f>
        <v>exclude</v>
      </c>
      <c r="K96" s="228" t="str">
        <f>VLOOKUP(Z96,[1]AP2022!FF:FI,4,0)</f>
        <v>ok, indep</v>
      </c>
      <c r="L96" s="233"/>
      <c r="M96" s="38" t="s">
        <v>1088</v>
      </c>
      <c r="N96" s="38" t="s">
        <v>1089</v>
      </c>
      <c r="O96" s="38" t="s">
        <v>36</v>
      </c>
      <c r="P96" s="38" t="s">
        <v>1090</v>
      </c>
      <c r="Q96" s="37"/>
      <c r="R96" s="38" t="s">
        <v>48</v>
      </c>
      <c r="S96" s="38" t="s">
        <v>1091</v>
      </c>
      <c r="T96" s="38" t="s">
        <v>45</v>
      </c>
      <c r="U96" s="38" t="s">
        <v>178</v>
      </c>
      <c r="V96" s="38" t="s">
        <v>533</v>
      </c>
      <c r="W96" s="38" t="s">
        <v>1092</v>
      </c>
      <c r="X96" s="37"/>
      <c r="Y96" s="37"/>
      <c r="Z96" s="38" t="s">
        <v>1093</v>
      </c>
      <c r="AA96" s="41">
        <v>2311964000</v>
      </c>
      <c r="AB96" s="41">
        <v>2215852000</v>
      </c>
      <c r="AC96" s="41">
        <v>1435183000</v>
      </c>
      <c r="AD96" s="41">
        <v>1022810000</v>
      </c>
      <c r="AE96" s="41">
        <v>2188495000</v>
      </c>
      <c r="AF96" s="41">
        <v>2097659000</v>
      </c>
      <c r="AG96" s="41">
        <v>1350676000</v>
      </c>
      <c r="AH96" s="41">
        <v>945997000</v>
      </c>
      <c r="AI96" s="41">
        <v>-1771000</v>
      </c>
      <c r="AJ96" s="41">
        <v>-6849000</v>
      </c>
      <c r="AK96" s="41">
        <v>-6239000</v>
      </c>
      <c r="AL96" s="41">
        <v>-4274000</v>
      </c>
      <c r="AM96" s="41">
        <v>2186724000</v>
      </c>
      <c r="AN96" s="41">
        <v>2090810000</v>
      </c>
      <c r="AO96" s="41">
        <v>1344437000</v>
      </c>
      <c r="AP96" s="41">
        <v>941723000</v>
      </c>
      <c r="AQ96" s="41">
        <v>125240000</v>
      </c>
      <c r="AR96" s="41">
        <v>125042000</v>
      </c>
      <c r="AS96" s="41">
        <v>90746000</v>
      </c>
      <c r="AT96" s="41">
        <v>81087000</v>
      </c>
      <c r="AU96" s="41">
        <v>-1769363000</v>
      </c>
      <c r="AV96" s="41">
        <v>-1642114000</v>
      </c>
      <c r="AW96" s="41">
        <v>-1001816000</v>
      </c>
      <c r="AX96" s="41">
        <v>-700749000</v>
      </c>
      <c r="AY96" s="38" t="s">
        <v>39</v>
      </c>
      <c r="AZ96" s="38" t="s">
        <v>39</v>
      </c>
      <c r="BA96" s="38" t="s">
        <v>39</v>
      </c>
      <c r="BB96" s="38" t="s">
        <v>39</v>
      </c>
      <c r="BC96" s="41">
        <v>-375386000</v>
      </c>
      <c r="BD96" s="41">
        <v>-357898000</v>
      </c>
      <c r="BE96" s="41">
        <v>-241730000</v>
      </c>
      <c r="BF96" s="41">
        <v>-208891000</v>
      </c>
      <c r="BG96" s="41">
        <v>167215000</v>
      </c>
      <c r="BH96" s="41">
        <v>215840000</v>
      </c>
      <c r="BI96" s="41">
        <v>191637000</v>
      </c>
      <c r="BJ96" s="41">
        <v>113170000</v>
      </c>
      <c r="BK96" s="41">
        <v>-26890000</v>
      </c>
      <c r="BL96" s="41">
        <v>-21679000</v>
      </c>
      <c r="BM96" s="41">
        <v>-26992000</v>
      </c>
      <c r="BN96" s="41">
        <v>-17654000</v>
      </c>
      <c r="BO96" s="41">
        <v>-23910000</v>
      </c>
      <c r="BP96" s="41">
        <v>-19777000</v>
      </c>
      <c r="BQ96" s="41">
        <v>-14441000</v>
      </c>
      <c r="BR96" s="41">
        <v>-12378000</v>
      </c>
      <c r="BS96" s="41">
        <v>-2980000</v>
      </c>
      <c r="BT96" s="41">
        <v>-1902000</v>
      </c>
      <c r="BU96" s="41">
        <v>-12551000</v>
      </c>
      <c r="BV96" s="41">
        <v>-5276000</v>
      </c>
      <c r="BW96" s="41">
        <v>110192000</v>
      </c>
      <c r="BX96" s="41">
        <v>125789000</v>
      </c>
      <c r="BY96" s="41">
        <v>123385000</v>
      </c>
      <c r="BZ96" s="41">
        <v>70403000</v>
      </c>
      <c r="CA96" s="41">
        <v>1702181000</v>
      </c>
      <c r="CB96" s="41">
        <v>1714171000</v>
      </c>
      <c r="CC96" s="41">
        <v>902443000</v>
      </c>
      <c r="CD96" s="41">
        <v>608829000</v>
      </c>
      <c r="CE96" s="41">
        <v>504179000</v>
      </c>
      <c r="CF96" s="41">
        <v>549054000</v>
      </c>
      <c r="CG96" s="41">
        <v>350310000</v>
      </c>
      <c r="CH96" s="41">
        <v>238335000</v>
      </c>
      <c r="CI96" s="41">
        <v>497834000</v>
      </c>
      <c r="CJ96" s="41">
        <v>532610000</v>
      </c>
      <c r="CK96" s="41">
        <v>319055000</v>
      </c>
      <c r="CL96" s="41">
        <v>239373000</v>
      </c>
      <c r="CM96" s="41">
        <v>228482000</v>
      </c>
      <c r="CN96" s="41">
        <v>106313000</v>
      </c>
      <c r="CO96" s="41">
        <v>65367000</v>
      </c>
      <c r="CP96" s="41">
        <v>50944000</v>
      </c>
      <c r="CQ96" s="41">
        <v>447144000</v>
      </c>
      <c r="CR96" s="41">
        <v>505255000</v>
      </c>
      <c r="CS96" s="41">
        <v>128598000</v>
      </c>
      <c r="CT96" s="41">
        <v>70147000</v>
      </c>
      <c r="CU96" s="41">
        <v>0</v>
      </c>
      <c r="CV96" s="41">
        <v>22827000</v>
      </c>
      <c r="CW96" s="38" t="s">
        <v>39</v>
      </c>
      <c r="CX96" s="38" t="s">
        <v>39</v>
      </c>
      <c r="CY96" s="41">
        <v>463885000</v>
      </c>
      <c r="CZ96" s="41">
        <v>222609000</v>
      </c>
      <c r="DA96" s="41">
        <v>59601000</v>
      </c>
      <c r="DB96" s="38" t="s">
        <v>39</v>
      </c>
      <c r="DC96" s="41">
        <v>2590888000</v>
      </c>
      <c r="DD96" s="41">
        <v>2219655000</v>
      </c>
      <c r="DE96" s="41">
        <v>1071977000</v>
      </c>
      <c r="DF96" s="41">
        <v>732510000</v>
      </c>
      <c r="DG96" s="213"/>
      <c r="DH96" s="214">
        <f t="shared" si="46"/>
        <v>2186724000</v>
      </c>
      <c r="DI96" s="214">
        <f t="shared" si="47"/>
        <v>-1769363000</v>
      </c>
      <c r="DJ96" s="214">
        <f t="shared" si="48"/>
        <v>-375386000</v>
      </c>
      <c r="DK96" s="214">
        <f t="shared" si="49"/>
        <v>-26890000</v>
      </c>
      <c r="DL96" s="214">
        <f t="shared" si="50"/>
        <v>15085000</v>
      </c>
      <c r="DM96" s="215">
        <f t="shared" si="51"/>
        <v>6.8984471748606592E-3</v>
      </c>
      <c r="DN96" s="215">
        <f t="shared" si="52"/>
        <v>6.9463663159484608E-3</v>
      </c>
      <c r="DO96" s="216" t="str">
        <f t="shared" si="53"/>
        <v>n.a.</v>
      </c>
      <c r="DP96" s="214">
        <f t="shared" si="54"/>
        <v>526616500</v>
      </c>
      <c r="DQ96" s="214">
        <f t="shared" si="55"/>
        <v>343247000</v>
      </c>
      <c r="DR96" s="217"/>
      <c r="DS96" s="214">
        <f t="shared" si="56"/>
        <v>2090810000</v>
      </c>
      <c r="DT96" s="214">
        <f t="shared" si="57"/>
        <v>-1642114000</v>
      </c>
      <c r="DU96" s="214">
        <f t="shared" si="58"/>
        <v>-357898000</v>
      </c>
      <c r="DV96" s="214">
        <f t="shared" si="59"/>
        <v>-21679000</v>
      </c>
      <c r="DW96" s="214">
        <f t="shared" si="60"/>
        <v>69119000</v>
      </c>
      <c r="DX96" s="215">
        <f t="shared" si="61"/>
        <v>3.3058479727952325E-2</v>
      </c>
      <c r="DY96" s="215">
        <f t="shared" si="62"/>
        <v>3.418870638490254E-2</v>
      </c>
      <c r="DZ96" s="218" t="str">
        <f t="shared" si="63"/>
        <v>n.a.</v>
      </c>
      <c r="EA96" s="214">
        <f t="shared" si="64"/>
        <v>449682000</v>
      </c>
      <c r="EB96" s="214">
        <f t="shared" si="65"/>
        <v>141105000</v>
      </c>
      <c r="EC96" s="217"/>
      <c r="ED96" s="214">
        <f t="shared" si="66"/>
        <v>1344437000</v>
      </c>
      <c r="EE96" s="214">
        <f t="shared" si="67"/>
        <v>-1001816000</v>
      </c>
      <c r="EF96" s="214">
        <f t="shared" si="68"/>
        <v>-241730000</v>
      </c>
      <c r="EG96" s="214">
        <f t="shared" si="69"/>
        <v>-26992000</v>
      </c>
      <c r="EH96" s="214">
        <f t="shared" si="70"/>
        <v>73899000</v>
      </c>
      <c r="EI96" s="215">
        <f t="shared" si="71"/>
        <v>5.4966502707081102E-2</v>
      </c>
      <c r="EJ96" s="215">
        <f t="shared" si="72"/>
        <v>5.8163549614415312E-2</v>
      </c>
      <c r="EK96" s="218" t="str">
        <f t="shared" si="73"/>
        <v>n.a.</v>
      </c>
      <c r="EL96" s="214">
        <f t="shared" si="74"/>
        <v>294322500</v>
      </c>
      <c r="EM96" s="214" t="e">
        <f t="shared" si="75"/>
        <v>#VALUE!</v>
      </c>
      <c r="EN96" s="217"/>
      <c r="EO96" s="219">
        <f t="shared" si="87"/>
        <v>1873990333.3333333</v>
      </c>
      <c r="EP96" s="219">
        <f t="shared" si="87"/>
        <v>-1471097666.6666667</v>
      </c>
      <c r="EQ96" s="219">
        <f t="shared" si="87"/>
        <v>-325004666.66666669</v>
      </c>
      <c r="ER96" s="219">
        <f t="shared" si="86"/>
        <v>-25187000</v>
      </c>
      <c r="ES96" s="219">
        <f t="shared" si="76"/>
        <v>52700999.999999821</v>
      </c>
      <c r="ET96" s="220">
        <f t="shared" si="77"/>
        <v>2.812234356954162E-2</v>
      </c>
      <c r="EU96" s="221">
        <f t="shared" si="78"/>
        <v>2.8936094356598559E-2</v>
      </c>
      <c r="EV96" s="219" t="e">
        <f t="shared" si="79"/>
        <v>#VALUE!</v>
      </c>
      <c r="EW96" s="219">
        <f t="shared" si="80"/>
        <v>423540333.33333331</v>
      </c>
      <c r="EX96" s="219" t="e">
        <f t="shared" si="80"/>
        <v>#VALUE!</v>
      </c>
      <c r="EY96" s="208"/>
      <c r="EZ96" s="222" t="str">
        <f t="shared" si="81"/>
        <v>完整</v>
      </c>
      <c r="FA96" s="222" t="str">
        <f t="shared" si="82"/>
        <v>完整</v>
      </c>
      <c r="FB96" s="222" t="str">
        <f t="shared" si="83"/>
        <v>完整</v>
      </c>
      <c r="FC96" s="222" t="str">
        <f t="shared" si="84"/>
        <v>选择</v>
      </c>
      <c r="FD96" s="222" t="str">
        <f t="shared" si="85"/>
        <v>选择</v>
      </c>
      <c r="FE96" s="231"/>
      <c r="FF96" s="231"/>
      <c r="FG96" s="231"/>
      <c r="FH96" s="231"/>
      <c r="FI96" s="231"/>
      <c r="FJ96" s="231"/>
      <c r="FK96" s="231"/>
      <c r="FL96" s="231"/>
      <c r="FM96" s="231"/>
      <c r="FN96" s="231"/>
      <c r="FO96" s="231"/>
      <c r="FP96" s="231"/>
      <c r="FQ96" s="231"/>
      <c r="FR96" s="231"/>
      <c r="FS96" s="231"/>
      <c r="FT96" s="231"/>
      <c r="FU96" s="231"/>
      <c r="FV96" s="231"/>
      <c r="FW96" s="231"/>
      <c r="FX96" s="231"/>
      <c r="FY96" s="231"/>
      <c r="FZ96" s="231"/>
      <c r="GA96" s="231"/>
      <c r="GB96" s="231"/>
      <c r="GC96" s="231"/>
      <c r="GD96" s="231"/>
      <c r="GE96" s="231"/>
      <c r="GF96" s="231"/>
      <c r="GG96" s="231"/>
      <c r="GH96" s="231"/>
      <c r="GI96" s="231"/>
      <c r="GJ96" s="231"/>
      <c r="GK96" s="231"/>
      <c r="GL96" s="231"/>
      <c r="GM96" s="231"/>
      <c r="GN96" s="231"/>
      <c r="GO96" s="231"/>
      <c r="GP96" s="231"/>
      <c r="GQ96" s="231"/>
      <c r="GR96" s="231"/>
      <c r="GS96" s="231"/>
      <c r="GT96" s="231"/>
      <c r="GU96" s="231"/>
      <c r="GV96" s="231"/>
      <c r="GW96" s="231"/>
      <c r="GX96" s="231"/>
      <c r="GY96" s="231"/>
      <c r="GZ96" s="231"/>
      <c r="HA96" s="231"/>
      <c r="HB96" s="231"/>
      <c r="HC96" s="231"/>
      <c r="HD96" s="231"/>
      <c r="HE96" s="231"/>
      <c r="HF96" s="231"/>
      <c r="HG96" s="231"/>
      <c r="HH96" s="231"/>
      <c r="HI96" s="231"/>
      <c r="HJ96" s="231"/>
      <c r="HK96" s="231"/>
    </row>
    <row r="97" spans="1:219" ht="12.4" customHeight="1" x14ac:dyDescent="0.2">
      <c r="A97" s="204" t="s">
        <v>1094</v>
      </c>
      <c r="B97" s="205" t="str">
        <f t="shared" si="44"/>
        <v>COSONIC INTELLIGENT TECHNOLOGIES CO., LTD.</v>
      </c>
      <c r="C97" s="206" t="s">
        <v>35</v>
      </c>
      <c r="D97" s="206" t="s">
        <v>32</v>
      </c>
      <c r="E97" s="223"/>
      <c r="F97" s="208"/>
      <c r="G97" s="208"/>
      <c r="H97" s="209" t="str">
        <f t="shared" si="45"/>
        <v/>
      </c>
      <c r="I97" s="206" t="s">
        <v>328</v>
      </c>
      <c r="J97" s="206" t="str">
        <f>VLOOKUP(Z97,[1]AP2022!FF:FI,2,0)</f>
        <v>exclude</v>
      </c>
      <c r="K97" s="206" t="str">
        <f>VLOOKUP(Z97,[1]AP2022!FF:FI,4,0)</f>
        <v>ok, sda/sdp</v>
      </c>
      <c r="L97" s="210"/>
      <c r="M97" s="211" t="s">
        <v>1095</v>
      </c>
      <c r="N97" s="211" t="s">
        <v>1096</v>
      </c>
      <c r="O97" s="211" t="s">
        <v>36</v>
      </c>
      <c r="P97" s="211" t="s">
        <v>1097</v>
      </c>
      <c r="Q97" s="225"/>
      <c r="R97" s="38" t="s">
        <v>48</v>
      </c>
      <c r="S97" s="211" t="s">
        <v>1098</v>
      </c>
      <c r="T97" s="211" t="s">
        <v>44</v>
      </c>
      <c r="U97" s="38" t="s">
        <v>182</v>
      </c>
      <c r="V97" s="38" t="s">
        <v>1099</v>
      </c>
      <c r="W97" s="38" t="s">
        <v>1100</v>
      </c>
      <c r="X97" s="37"/>
      <c r="Y97" s="37"/>
      <c r="Z97" s="38" t="s">
        <v>1101</v>
      </c>
      <c r="AA97" s="41">
        <v>2182441000</v>
      </c>
      <c r="AB97" s="41">
        <v>2752357000</v>
      </c>
      <c r="AC97" s="41">
        <v>2664157000</v>
      </c>
      <c r="AD97" s="41">
        <v>2248503000</v>
      </c>
      <c r="AE97" s="41">
        <v>2171631000</v>
      </c>
      <c r="AF97" s="41">
        <v>2732585000</v>
      </c>
      <c r="AG97" s="41">
        <v>2652211000</v>
      </c>
      <c r="AH97" s="41">
        <v>2256801000</v>
      </c>
      <c r="AI97" s="41">
        <v>-9566000</v>
      </c>
      <c r="AJ97" s="41">
        <v>-12861000</v>
      </c>
      <c r="AK97" s="41">
        <v>-10178000</v>
      </c>
      <c r="AL97" s="41">
        <v>-11535000</v>
      </c>
      <c r="AM97" s="41">
        <v>2162065000</v>
      </c>
      <c r="AN97" s="41">
        <v>2719724000</v>
      </c>
      <c r="AO97" s="41">
        <v>2642033000</v>
      </c>
      <c r="AP97" s="41">
        <v>2245266000</v>
      </c>
      <c r="AQ97" s="41">
        <v>20376000</v>
      </c>
      <c r="AR97" s="41">
        <v>32633000</v>
      </c>
      <c r="AS97" s="41">
        <v>22124000</v>
      </c>
      <c r="AT97" s="41">
        <v>3237000</v>
      </c>
      <c r="AU97" s="41">
        <v>-1748224000</v>
      </c>
      <c r="AV97" s="41">
        <v>-2424611000</v>
      </c>
      <c r="AW97" s="41">
        <v>-2314777000</v>
      </c>
      <c r="AX97" s="41">
        <v>-1894148000</v>
      </c>
      <c r="AY97" s="38" t="s">
        <v>39</v>
      </c>
      <c r="AZ97" s="38" t="s">
        <v>39</v>
      </c>
      <c r="BA97" s="38" t="s">
        <v>39</v>
      </c>
      <c r="BB97" s="38" t="s">
        <v>39</v>
      </c>
      <c r="BC97" s="41">
        <v>-225348000</v>
      </c>
      <c r="BD97" s="41">
        <v>-234699000</v>
      </c>
      <c r="BE97" s="41">
        <v>-202684000</v>
      </c>
      <c r="BF97" s="41">
        <v>-177051000</v>
      </c>
      <c r="BG97" s="41">
        <v>208869000</v>
      </c>
      <c r="BH97" s="41">
        <v>93047000</v>
      </c>
      <c r="BI97" s="41">
        <v>146696000</v>
      </c>
      <c r="BJ97" s="41">
        <v>177304000</v>
      </c>
      <c r="BK97" s="41">
        <v>-55132000</v>
      </c>
      <c r="BL97" s="41">
        <v>-47618000</v>
      </c>
      <c r="BM97" s="41">
        <v>-34450000</v>
      </c>
      <c r="BN97" s="41">
        <v>-25197000</v>
      </c>
      <c r="BO97" s="41">
        <v>-47670000</v>
      </c>
      <c r="BP97" s="41">
        <v>-41192000</v>
      </c>
      <c r="BQ97" s="41">
        <v>-29462000</v>
      </c>
      <c r="BR97" s="41">
        <v>-20988000</v>
      </c>
      <c r="BS97" s="41">
        <v>-7462000</v>
      </c>
      <c r="BT97" s="41">
        <v>-6426000</v>
      </c>
      <c r="BU97" s="41">
        <v>-4988000</v>
      </c>
      <c r="BV97" s="41">
        <v>-4209000</v>
      </c>
      <c r="BW97" s="41">
        <v>173583000</v>
      </c>
      <c r="BX97" s="41">
        <v>52504000</v>
      </c>
      <c r="BY97" s="41">
        <v>68246000</v>
      </c>
      <c r="BZ97" s="41">
        <v>120754000</v>
      </c>
      <c r="CA97" s="41">
        <v>2348252000</v>
      </c>
      <c r="CB97" s="41">
        <v>2676742000</v>
      </c>
      <c r="CC97" s="41">
        <v>2127991000</v>
      </c>
      <c r="CD97" s="41">
        <v>1633874000</v>
      </c>
      <c r="CE97" s="41">
        <v>565838000</v>
      </c>
      <c r="CF97" s="41">
        <v>659036000</v>
      </c>
      <c r="CG97" s="41">
        <v>512827000</v>
      </c>
      <c r="CH97" s="41">
        <v>456054000</v>
      </c>
      <c r="CI97" s="41">
        <v>442102000</v>
      </c>
      <c r="CJ97" s="41">
        <v>489345000</v>
      </c>
      <c r="CK97" s="41">
        <v>771156000</v>
      </c>
      <c r="CL97" s="41">
        <v>405773000</v>
      </c>
      <c r="CM97" s="41">
        <v>144831000</v>
      </c>
      <c r="CN97" s="41">
        <v>136734000</v>
      </c>
      <c r="CO97" s="41">
        <v>81129000</v>
      </c>
      <c r="CP97" s="41">
        <v>83054000</v>
      </c>
      <c r="CQ97" s="41">
        <v>1180308000</v>
      </c>
      <c r="CR97" s="41">
        <v>1370533000</v>
      </c>
      <c r="CS97" s="41">
        <v>757194000</v>
      </c>
      <c r="CT97" s="41">
        <v>684177000</v>
      </c>
      <c r="CU97" s="41">
        <v>259949000</v>
      </c>
      <c r="CV97" s="41">
        <v>26749000</v>
      </c>
      <c r="CW97" s="41">
        <v>238444000</v>
      </c>
      <c r="CX97" s="41">
        <v>120655000</v>
      </c>
      <c r="CY97" s="41">
        <v>461517000</v>
      </c>
      <c r="CZ97" s="41">
        <v>166603000</v>
      </c>
      <c r="DA97" s="41">
        <v>109733000</v>
      </c>
      <c r="DB97" s="41">
        <v>54079000</v>
      </c>
      <c r="DC97" s="41">
        <v>3523265000</v>
      </c>
      <c r="DD97" s="41">
        <v>3444930000</v>
      </c>
      <c r="DE97" s="41">
        <v>2634591000</v>
      </c>
      <c r="DF97" s="41">
        <v>2016836000</v>
      </c>
      <c r="DG97" s="213"/>
      <c r="DH97" s="214">
        <f t="shared" si="46"/>
        <v>2162065000</v>
      </c>
      <c r="DI97" s="214">
        <f t="shared" si="47"/>
        <v>-1748224000</v>
      </c>
      <c r="DJ97" s="214">
        <f t="shared" si="48"/>
        <v>-225348000</v>
      </c>
      <c r="DK97" s="214">
        <f t="shared" si="49"/>
        <v>-55132000</v>
      </c>
      <c r="DL97" s="214">
        <f t="shared" si="50"/>
        <v>133361000</v>
      </c>
      <c r="DM97" s="215">
        <f t="shared" si="51"/>
        <v>6.1682234345405894E-2</v>
      </c>
      <c r="DN97" s="215">
        <f t="shared" si="52"/>
        <v>6.5737041973594965E-2</v>
      </c>
      <c r="DO97" s="216" t="str">
        <f t="shared" si="53"/>
        <v>n.a.</v>
      </c>
      <c r="DP97" s="214">
        <f t="shared" si="54"/>
        <v>612437000</v>
      </c>
      <c r="DQ97" s="214">
        <f t="shared" si="55"/>
        <v>314060000</v>
      </c>
      <c r="DR97" s="217"/>
      <c r="DS97" s="214">
        <f t="shared" si="56"/>
        <v>2719724000</v>
      </c>
      <c r="DT97" s="214">
        <f t="shared" si="57"/>
        <v>-2424611000</v>
      </c>
      <c r="DU97" s="214">
        <f t="shared" si="58"/>
        <v>-234699000</v>
      </c>
      <c r="DV97" s="214">
        <f t="shared" si="59"/>
        <v>-47618000</v>
      </c>
      <c r="DW97" s="214">
        <f t="shared" si="60"/>
        <v>12796000</v>
      </c>
      <c r="DX97" s="215">
        <f t="shared" si="61"/>
        <v>4.7048891725778056E-3</v>
      </c>
      <c r="DY97" s="215">
        <f t="shared" si="62"/>
        <v>4.7271297943646817E-3</v>
      </c>
      <c r="DZ97" s="218" t="str">
        <f t="shared" si="63"/>
        <v>n.a.</v>
      </c>
      <c r="EA97" s="214">
        <f t="shared" si="64"/>
        <v>585931500</v>
      </c>
      <c r="EB97" s="214">
        <f t="shared" si="65"/>
        <v>138168000</v>
      </c>
      <c r="EC97" s="217"/>
      <c r="ED97" s="214">
        <f t="shared" si="66"/>
        <v>2642033000</v>
      </c>
      <c r="EE97" s="214">
        <f t="shared" si="67"/>
        <v>-2314777000</v>
      </c>
      <c r="EF97" s="214">
        <f t="shared" si="68"/>
        <v>-202684000</v>
      </c>
      <c r="EG97" s="214">
        <f t="shared" si="69"/>
        <v>-34450000</v>
      </c>
      <c r="EH97" s="214">
        <f t="shared" si="70"/>
        <v>90122000</v>
      </c>
      <c r="EI97" s="215">
        <f t="shared" si="71"/>
        <v>3.4110853270947032E-2</v>
      </c>
      <c r="EJ97" s="215">
        <f t="shared" si="72"/>
        <v>3.5315494936931577E-2</v>
      </c>
      <c r="EK97" s="218" t="str">
        <f t="shared" si="73"/>
        <v>n.a.</v>
      </c>
      <c r="EL97" s="214">
        <f t="shared" si="74"/>
        <v>484440500</v>
      </c>
      <c r="EM97" s="214">
        <f t="shared" si="75"/>
        <v>81906000</v>
      </c>
      <c r="EN97" s="217"/>
      <c r="EO97" s="219">
        <f t="shared" si="87"/>
        <v>2507940666.6666665</v>
      </c>
      <c r="EP97" s="219">
        <f t="shared" si="87"/>
        <v>-2162537333.3333335</v>
      </c>
      <c r="EQ97" s="219">
        <f t="shared" si="87"/>
        <v>-220910333.33333334</v>
      </c>
      <c r="ER97" s="219">
        <f t="shared" si="86"/>
        <v>-45733333.333333336</v>
      </c>
      <c r="ES97" s="219">
        <f t="shared" si="76"/>
        <v>78759666.666666329</v>
      </c>
      <c r="ET97" s="220">
        <f t="shared" si="77"/>
        <v>3.140411881089146E-2</v>
      </c>
      <c r="EU97" s="221">
        <f t="shared" si="78"/>
        <v>3.242231297983407E-2</v>
      </c>
      <c r="EV97" s="219" t="e">
        <f t="shared" si="79"/>
        <v>#VALUE!</v>
      </c>
      <c r="EW97" s="219">
        <f t="shared" si="80"/>
        <v>560936333.33333337</v>
      </c>
      <c r="EX97" s="219">
        <f t="shared" si="80"/>
        <v>178044666.66666666</v>
      </c>
      <c r="EY97" s="208"/>
      <c r="EZ97" s="222" t="str">
        <f t="shared" si="81"/>
        <v>完整</v>
      </c>
      <c r="FA97" s="222" t="str">
        <f t="shared" si="82"/>
        <v>完整</v>
      </c>
      <c r="FB97" s="222" t="str">
        <f t="shared" si="83"/>
        <v>完整</v>
      </c>
      <c r="FC97" s="222" t="str">
        <f t="shared" si="84"/>
        <v>选择</v>
      </c>
      <c r="FD97" s="222" t="str">
        <f t="shared" si="85"/>
        <v>选择</v>
      </c>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row>
    <row r="98" spans="1:219" ht="12.4" customHeight="1" x14ac:dyDescent="0.2">
      <c r="A98" s="204" t="s">
        <v>1102</v>
      </c>
      <c r="B98" s="205" t="str">
        <f t="shared" si="44"/>
        <v>ORIENT ELECTRIC LIMITED</v>
      </c>
      <c r="C98" s="206" t="s">
        <v>35</v>
      </c>
      <c r="D98" s="206" t="s">
        <v>32</v>
      </c>
      <c r="E98" s="223"/>
      <c r="F98" s="224"/>
      <c r="G98" s="208"/>
      <c r="H98" s="209" t="str">
        <f t="shared" si="45"/>
        <v/>
      </c>
      <c r="I98" s="206" t="s">
        <v>328</v>
      </c>
      <c r="J98" s="206" t="str">
        <f>VLOOKUP(Z98,[1]AP2022!FF:FI,2,0)</f>
        <v>exclude</v>
      </c>
      <c r="K98" s="206" t="str">
        <f>VLOOKUP(Z98,[1]AP2022!FF:FI,4,0)</f>
        <v>ok, sda/sdp</v>
      </c>
      <c r="L98" s="210"/>
      <c r="M98" s="211" t="s">
        <v>1103</v>
      </c>
      <c r="N98" s="211" t="s">
        <v>1104</v>
      </c>
      <c r="O98" s="211" t="s">
        <v>56</v>
      </c>
      <c r="P98" s="211" t="s">
        <v>1105</v>
      </c>
      <c r="Q98" s="225"/>
      <c r="R98" s="38" t="s">
        <v>41</v>
      </c>
      <c r="S98" s="211" t="s">
        <v>1106</v>
      </c>
      <c r="T98" s="211" t="s">
        <v>38</v>
      </c>
      <c r="U98" s="38" t="s">
        <v>182</v>
      </c>
      <c r="V98" s="38" t="s">
        <v>1107</v>
      </c>
      <c r="W98" s="38" t="s">
        <v>1108</v>
      </c>
      <c r="X98" s="37"/>
      <c r="Y98" s="37"/>
      <c r="Z98" s="38" t="s">
        <v>1109</v>
      </c>
      <c r="AA98" s="41">
        <v>25392900000</v>
      </c>
      <c r="AB98" s="41">
        <v>24126700000</v>
      </c>
      <c r="AC98" s="41">
        <v>20055700000</v>
      </c>
      <c r="AD98" s="41">
        <v>20381700000</v>
      </c>
      <c r="AE98" s="41">
        <v>26360600000</v>
      </c>
      <c r="AF98" s="41">
        <v>25008100000</v>
      </c>
      <c r="AG98" s="41">
        <v>20799000000</v>
      </c>
      <c r="AH98" s="41">
        <v>20328200000</v>
      </c>
      <c r="AI98" s="41">
        <v>-1469000000</v>
      </c>
      <c r="AJ98" s="41">
        <v>-936700000</v>
      </c>
      <c r="AK98" s="41">
        <v>-806500000</v>
      </c>
      <c r="AL98" s="38" t="s">
        <v>39</v>
      </c>
      <c r="AM98" s="41">
        <v>24891600000</v>
      </c>
      <c r="AN98" s="41">
        <v>24071400000</v>
      </c>
      <c r="AO98" s="41">
        <v>19992500000</v>
      </c>
      <c r="AP98" s="41">
        <v>20328200000</v>
      </c>
      <c r="AQ98" s="41">
        <v>501300000</v>
      </c>
      <c r="AR98" s="41">
        <v>55300000</v>
      </c>
      <c r="AS98" s="41">
        <v>63200000</v>
      </c>
      <c r="AT98" s="41">
        <v>53500000</v>
      </c>
      <c r="AU98" s="41">
        <v>-18308500000</v>
      </c>
      <c r="AV98" s="41">
        <v>-17732800000</v>
      </c>
      <c r="AW98" s="41">
        <v>-14272400000</v>
      </c>
      <c r="AX98" s="41">
        <v>-14168500000</v>
      </c>
      <c r="AY98" s="41">
        <v>0</v>
      </c>
      <c r="AZ98" s="41">
        <v>0</v>
      </c>
      <c r="BA98" s="41">
        <v>0</v>
      </c>
      <c r="BB98" s="41">
        <v>0</v>
      </c>
      <c r="BC98" s="41">
        <v>-5471000000</v>
      </c>
      <c r="BD98" s="41">
        <v>-4435600000</v>
      </c>
      <c r="BE98" s="41">
        <v>-3838400000</v>
      </c>
      <c r="BF98" s="41">
        <v>-4593600000</v>
      </c>
      <c r="BG98" s="41">
        <v>1613400000</v>
      </c>
      <c r="BH98" s="41">
        <v>1958300000</v>
      </c>
      <c r="BI98" s="41">
        <v>1944900000</v>
      </c>
      <c r="BJ98" s="41">
        <v>1619600000</v>
      </c>
      <c r="BK98" s="41">
        <v>-535000000</v>
      </c>
      <c r="BL98" s="41">
        <v>-470800000</v>
      </c>
      <c r="BM98" s="41">
        <v>-431500000</v>
      </c>
      <c r="BN98" s="41">
        <v>-401200000</v>
      </c>
      <c r="BO98" s="41">
        <v>-479500000</v>
      </c>
      <c r="BP98" s="41">
        <v>-435000000</v>
      </c>
      <c r="BQ98" s="41">
        <v>-415300000</v>
      </c>
      <c r="BR98" s="41">
        <v>-390200000</v>
      </c>
      <c r="BS98" s="41">
        <v>-55500000</v>
      </c>
      <c r="BT98" s="41">
        <v>-35800000</v>
      </c>
      <c r="BU98" s="41">
        <v>-16200000</v>
      </c>
      <c r="BV98" s="41">
        <v>-11000000</v>
      </c>
      <c r="BW98" s="41">
        <v>758500000</v>
      </c>
      <c r="BX98" s="41">
        <v>1266400000</v>
      </c>
      <c r="BY98" s="41">
        <v>1197400000</v>
      </c>
      <c r="BZ98" s="41">
        <v>786200000</v>
      </c>
      <c r="CA98" s="41">
        <v>8534500000</v>
      </c>
      <c r="CB98" s="41">
        <v>8949800000</v>
      </c>
      <c r="CC98" s="41">
        <v>8930700000</v>
      </c>
      <c r="CD98" s="41">
        <v>7003700000</v>
      </c>
      <c r="CE98" s="41">
        <v>2846400000</v>
      </c>
      <c r="CF98" s="41">
        <v>3260700000</v>
      </c>
      <c r="CG98" s="41">
        <v>2491600000</v>
      </c>
      <c r="CH98" s="41">
        <v>2865000000</v>
      </c>
      <c r="CI98" s="41">
        <v>3559800000</v>
      </c>
      <c r="CJ98" s="41">
        <v>3903600000</v>
      </c>
      <c r="CK98" s="41">
        <v>3551800000</v>
      </c>
      <c r="CL98" s="41">
        <v>3637300000</v>
      </c>
      <c r="CM98" s="41">
        <v>277500000</v>
      </c>
      <c r="CN98" s="41">
        <v>239000000</v>
      </c>
      <c r="CO98" s="41">
        <v>282700000</v>
      </c>
      <c r="CP98" s="41">
        <v>322000000</v>
      </c>
      <c r="CQ98" s="41">
        <v>1642200000</v>
      </c>
      <c r="CR98" s="41">
        <v>1505200000</v>
      </c>
      <c r="CS98" s="41">
        <v>2575500000</v>
      </c>
      <c r="CT98" s="41">
        <v>74800000</v>
      </c>
      <c r="CU98" s="38" t="s">
        <v>39</v>
      </c>
      <c r="CV98" s="38" t="s">
        <v>39</v>
      </c>
      <c r="CW98" s="38" t="s">
        <v>39</v>
      </c>
      <c r="CX98" s="38" t="s">
        <v>39</v>
      </c>
      <c r="CY98" s="41">
        <v>1271100000</v>
      </c>
      <c r="CZ98" s="41">
        <v>408000000</v>
      </c>
      <c r="DA98" s="41">
        <v>392200000</v>
      </c>
      <c r="DB98" s="41">
        <v>391600000</v>
      </c>
      <c r="DC98" s="41">
        <v>12646300000</v>
      </c>
      <c r="DD98" s="41">
        <v>11873700000</v>
      </c>
      <c r="DE98" s="41">
        <v>11623600000</v>
      </c>
      <c r="DF98" s="41">
        <v>9604400000</v>
      </c>
      <c r="DG98" s="213"/>
      <c r="DH98" s="214">
        <f t="shared" si="46"/>
        <v>24891600000</v>
      </c>
      <c r="DI98" s="214">
        <f t="shared" si="47"/>
        <v>-18308500000</v>
      </c>
      <c r="DJ98" s="214">
        <f t="shared" si="48"/>
        <v>-5471000000</v>
      </c>
      <c r="DK98" s="214">
        <f t="shared" si="49"/>
        <v>-535000000</v>
      </c>
      <c r="DL98" s="214">
        <f t="shared" si="50"/>
        <v>577100000</v>
      </c>
      <c r="DM98" s="215">
        <f t="shared" si="51"/>
        <v>2.3184528113901877E-2</v>
      </c>
      <c r="DN98" s="215">
        <f t="shared" si="52"/>
        <v>2.3734808447634127E-2</v>
      </c>
      <c r="DO98" s="216">
        <f t="shared" si="53"/>
        <v>0</v>
      </c>
      <c r="DP98" s="214">
        <f t="shared" si="54"/>
        <v>3053550000</v>
      </c>
      <c r="DQ98" s="214">
        <f t="shared" si="55"/>
        <v>839550000</v>
      </c>
      <c r="DR98" s="217"/>
      <c r="DS98" s="214">
        <f t="shared" si="56"/>
        <v>24071400000</v>
      </c>
      <c r="DT98" s="214">
        <f t="shared" si="57"/>
        <v>-17732800000</v>
      </c>
      <c r="DU98" s="214">
        <f t="shared" si="58"/>
        <v>-4435600000</v>
      </c>
      <c r="DV98" s="214">
        <f t="shared" si="59"/>
        <v>-470800000</v>
      </c>
      <c r="DW98" s="214">
        <f t="shared" si="60"/>
        <v>1432200000</v>
      </c>
      <c r="DX98" s="215">
        <f t="shared" si="61"/>
        <v>5.9497993469428453E-2</v>
      </c>
      <c r="DY98" s="215">
        <f t="shared" si="62"/>
        <v>6.3261952719177353E-2</v>
      </c>
      <c r="DZ98" s="218">
        <f t="shared" si="63"/>
        <v>0</v>
      </c>
      <c r="EA98" s="214">
        <f t="shared" si="64"/>
        <v>2876150000</v>
      </c>
      <c r="EB98" s="214">
        <f t="shared" si="65"/>
        <v>400100000</v>
      </c>
      <c r="EC98" s="217"/>
      <c r="ED98" s="214">
        <f t="shared" si="66"/>
        <v>19992500000</v>
      </c>
      <c r="EE98" s="214">
        <f t="shared" si="67"/>
        <v>-14272400000</v>
      </c>
      <c r="EF98" s="214">
        <f t="shared" si="68"/>
        <v>-3838400000</v>
      </c>
      <c r="EG98" s="214">
        <f t="shared" si="69"/>
        <v>-431500000</v>
      </c>
      <c r="EH98" s="214">
        <f t="shared" si="70"/>
        <v>1450200000</v>
      </c>
      <c r="EI98" s="215">
        <f t="shared" si="71"/>
        <v>7.2537201450543959E-2</v>
      </c>
      <c r="EJ98" s="215">
        <f t="shared" si="72"/>
        <v>7.8210362252794957E-2</v>
      </c>
      <c r="EK98" s="218">
        <f t="shared" si="73"/>
        <v>0</v>
      </c>
      <c r="EL98" s="214">
        <f t="shared" si="74"/>
        <v>2678300000</v>
      </c>
      <c r="EM98" s="214">
        <f t="shared" si="75"/>
        <v>391900000</v>
      </c>
      <c r="EN98" s="217"/>
      <c r="EO98" s="219">
        <f t="shared" si="87"/>
        <v>22985166666.666668</v>
      </c>
      <c r="EP98" s="219">
        <f t="shared" si="87"/>
        <v>-16771233333.333334</v>
      </c>
      <c r="EQ98" s="219">
        <f t="shared" si="87"/>
        <v>-4581666666.666667</v>
      </c>
      <c r="ER98" s="219">
        <f t="shared" si="86"/>
        <v>-479100000</v>
      </c>
      <c r="ES98" s="219">
        <f t="shared" si="76"/>
        <v>1153166666.666667</v>
      </c>
      <c r="ET98" s="220">
        <f t="shared" si="77"/>
        <v>5.0170037197903007E-2</v>
      </c>
      <c r="EU98" s="221">
        <f t="shared" si="78"/>
        <v>5.282001954317822E-2</v>
      </c>
      <c r="EV98" s="219">
        <f t="shared" si="79"/>
        <v>0</v>
      </c>
      <c r="EW98" s="219">
        <f t="shared" si="80"/>
        <v>2869333333.3333335</v>
      </c>
      <c r="EX98" s="219">
        <f t="shared" si="80"/>
        <v>543850000</v>
      </c>
      <c r="EY98" s="208"/>
      <c r="EZ98" s="222" t="str">
        <f t="shared" si="81"/>
        <v>完整</v>
      </c>
      <c r="FA98" s="222" t="str">
        <f t="shared" si="82"/>
        <v>完整</v>
      </c>
      <c r="FB98" s="222" t="str">
        <f t="shared" si="83"/>
        <v>完整</v>
      </c>
      <c r="FC98" s="222" t="str">
        <f t="shared" si="84"/>
        <v>选择</v>
      </c>
      <c r="FD98" s="222" t="str">
        <f t="shared" si="85"/>
        <v>选择</v>
      </c>
      <c r="FE98" s="208"/>
      <c r="FF98" s="208"/>
      <c r="FG98" s="208"/>
      <c r="FH98" s="208"/>
      <c r="FI98" s="208"/>
      <c r="FJ98" s="208"/>
      <c r="FK98" s="208"/>
      <c r="FL98" s="208"/>
      <c r="FM98" s="208"/>
      <c r="FN98" s="208"/>
      <c r="FO98" s="208"/>
      <c r="FP98" s="208"/>
      <c r="FQ98" s="208"/>
      <c r="FR98" s="208"/>
      <c r="FS98" s="208"/>
      <c r="FT98" s="208"/>
      <c r="FU98" s="208"/>
      <c r="FV98" s="208"/>
      <c r="FW98" s="208"/>
      <c r="FX98" s="208"/>
      <c r="FY98" s="208"/>
      <c r="FZ98" s="208"/>
      <c r="GA98" s="208"/>
      <c r="GB98" s="208"/>
      <c r="GC98" s="208"/>
      <c r="GD98" s="208"/>
      <c r="GE98" s="208"/>
      <c r="GF98" s="208"/>
      <c r="GG98" s="208"/>
      <c r="GH98" s="208"/>
      <c r="GI98" s="208"/>
      <c r="GJ98" s="208"/>
      <c r="GK98" s="208"/>
      <c r="GL98" s="208"/>
      <c r="GM98" s="208"/>
      <c r="GN98" s="208"/>
      <c r="GO98" s="208"/>
      <c r="GP98" s="208"/>
      <c r="GQ98" s="208"/>
      <c r="GR98" s="208"/>
      <c r="GS98" s="208"/>
      <c r="GT98" s="208"/>
      <c r="GU98" s="208"/>
      <c r="GV98" s="208"/>
      <c r="GW98" s="208"/>
      <c r="GX98" s="208"/>
      <c r="GY98" s="208"/>
      <c r="GZ98" s="208"/>
      <c r="HA98" s="208"/>
      <c r="HB98" s="208"/>
      <c r="HC98" s="208"/>
      <c r="HD98" s="208"/>
      <c r="HE98" s="208"/>
      <c r="HF98" s="208"/>
      <c r="HG98" s="208"/>
      <c r="HH98" s="208"/>
      <c r="HI98" s="208"/>
      <c r="HJ98" s="208"/>
      <c r="HK98" s="208"/>
    </row>
    <row r="99" spans="1:219" s="7" customFormat="1" ht="12.4" customHeight="1" x14ac:dyDescent="0.2">
      <c r="A99" s="226" t="s">
        <v>1110</v>
      </c>
      <c r="B99" s="227" t="str">
        <f t="shared" si="44"/>
        <v>EARTH-PANDA ADVANCED MAGNETIC MATERIAL CO., LTD.</v>
      </c>
      <c r="C99" s="228" t="s">
        <v>35</v>
      </c>
      <c r="D99" s="237" t="s">
        <v>31</v>
      </c>
      <c r="E99" s="236"/>
      <c r="F99" s="224"/>
      <c r="G99" s="228"/>
      <c r="H99" s="232" t="str">
        <f t="shared" si="45"/>
        <v/>
      </c>
      <c r="I99" s="228" t="s">
        <v>405</v>
      </c>
      <c r="J99" s="228" t="str">
        <f>VLOOKUP(Z99,[1]AP2022!FF:FI,2,0)</f>
        <v>exclude</v>
      </c>
      <c r="K99" s="228" t="str">
        <f>VLOOKUP(Z99,[1]AP2022!FF:FI,4,0)</f>
        <v>ok, loss</v>
      </c>
      <c r="L99" s="233"/>
      <c r="M99" s="38" t="s">
        <v>1111</v>
      </c>
      <c r="N99" s="38" t="s">
        <v>1112</v>
      </c>
      <c r="O99" s="38" t="s">
        <v>46</v>
      </c>
      <c r="P99" s="37"/>
      <c r="Q99" s="37"/>
      <c r="R99" s="38" t="s">
        <v>48</v>
      </c>
      <c r="S99" s="38" t="s">
        <v>1113</v>
      </c>
      <c r="T99" s="38" t="s">
        <v>44</v>
      </c>
      <c r="U99" s="38" t="s">
        <v>182</v>
      </c>
      <c r="V99" s="38" t="s">
        <v>1114</v>
      </c>
      <c r="W99" s="38" t="s">
        <v>1115</v>
      </c>
      <c r="X99" s="37"/>
      <c r="Y99" s="37"/>
      <c r="Z99" s="38" t="s">
        <v>1116</v>
      </c>
      <c r="AA99" s="41">
        <v>2130389000</v>
      </c>
      <c r="AB99" s="41">
        <v>1666955000</v>
      </c>
      <c r="AC99" s="41">
        <v>791622000</v>
      </c>
      <c r="AD99" s="41">
        <v>641174000</v>
      </c>
      <c r="AE99" s="41">
        <v>1763496000</v>
      </c>
      <c r="AF99" s="41">
        <v>1415859000</v>
      </c>
      <c r="AG99" s="41">
        <v>708848000</v>
      </c>
      <c r="AH99" s="41">
        <v>546493000</v>
      </c>
      <c r="AI99" s="41">
        <v>-8973000</v>
      </c>
      <c r="AJ99" s="41">
        <v>-5181000</v>
      </c>
      <c r="AK99" s="41">
        <v>-3361000</v>
      </c>
      <c r="AL99" s="41">
        <v>-3460000</v>
      </c>
      <c r="AM99" s="41">
        <v>1754523000</v>
      </c>
      <c r="AN99" s="41">
        <v>1410678000</v>
      </c>
      <c r="AO99" s="41">
        <v>705487000</v>
      </c>
      <c r="AP99" s="41">
        <v>543033000</v>
      </c>
      <c r="AQ99" s="41">
        <v>375866000</v>
      </c>
      <c r="AR99" s="41">
        <v>256277000</v>
      </c>
      <c r="AS99" s="41">
        <v>86135000</v>
      </c>
      <c r="AT99" s="41">
        <v>98141000</v>
      </c>
      <c r="AU99" s="41">
        <v>-1366745000</v>
      </c>
      <c r="AV99" s="41">
        <v>-1070984000</v>
      </c>
      <c r="AW99" s="41">
        <v>-535550000</v>
      </c>
      <c r="AX99" s="41">
        <v>-383525000</v>
      </c>
      <c r="AY99" s="38" t="s">
        <v>39</v>
      </c>
      <c r="AZ99" s="38" t="s">
        <v>39</v>
      </c>
      <c r="BA99" s="38" t="s">
        <v>39</v>
      </c>
      <c r="BB99" s="38" t="s">
        <v>39</v>
      </c>
      <c r="BC99" s="41">
        <v>-522148000</v>
      </c>
      <c r="BD99" s="41">
        <v>-375639000</v>
      </c>
      <c r="BE99" s="41">
        <v>-162377000</v>
      </c>
      <c r="BF99" s="41">
        <v>-163932000</v>
      </c>
      <c r="BG99" s="41">
        <v>241496000</v>
      </c>
      <c r="BH99" s="41">
        <v>220332000</v>
      </c>
      <c r="BI99" s="41">
        <v>93695000</v>
      </c>
      <c r="BJ99" s="41">
        <v>93717000</v>
      </c>
      <c r="BK99" s="41">
        <v>-46019000</v>
      </c>
      <c r="BL99" s="41">
        <v>-46450000</v>
      </c>
      <c r="BM99" s="41">
        <v>-29080000</v>
      </c>
      <c r="BN99" s="41">
        <v>-22510000</v>
      </c>
      <c r="BO99" s="41">
        <v>-43963000</v>
      </c>
      <c r="BP99" s="41">
        <v>-44009000</v>
      </c>
      <c r="BQ99" s="41">
        <v>-28222000</v>
      </c>
      <c r="BR99" s="41">
        <v>-21771000</v>
      </c>
      <c r="BS99" s="41">
        <v>-2056000</v>
      </c>
      <c r="BT99" s="41">
        <v>-2441000</v>
      </c>
      <c r="BU99" s="41">
        <v>-858000</v>
      </c>
      <c r="BV99" s="41">
        <v>-739000</v>
      </c>
      <c r="BW99" s="41">
        <v>149828000</v>
      </c>
      <c r="BX99" s="41">
        <v>151943000</v>
      </c>
      <c r="BY99" s="41">
        <v>52202000</v>
      </c>
      <c r="BZ99" s="41">
        <v>57995000</v>
      </c>
      <c r="CA99" s="41">
        <v>1827649000</v>
      </c>
      <c r="CB99" s="41">
        <v>1560846000</v>
      </c>
      <c r="CC99" s="41">
        <v>1032132000</v>
      </c>
      <c r="CD99" s="41">
        <v>437809000</v>
      </c>
      <c r="CE99" s="41">
        <v>586691000</v>
      </c>
      <c r="CF99" s="41">
        <v>484255000</v>
      </c>
      <c r="CG99" s="41">
        <v>291296000</v>
      </c>
      <c r="CH99" s="41">
        <v>161707000</v>
      </c>
      <c r="CI99" s="41">
        <v>556508000</v>
      </c>
      <c r="CJ99" s="41">
        <v>522593000</v>
      </c>
      <c r="CK99" s="41">
        <v>204732000</v>
      </c>
      <c r="CL99" s="41">
        <v>144522000</v>
      </c>
      <c r="CM99" s="41">
        <v>122212000</v>
      </c>
      <c r="CN99" s="41">
        <v>115775000</v>
      </c>
      <c r="CO99" s="41">
        <v>54944000</v>
      </c>
      <c r="CP99" s="41">
        <v>34953000</v>
      </c>
      <c r="CQ99" s="41">
        <v>554883000</v>
      </c>
      <c r="CR99" s="41">
        <v>435506000</v>
      </c>
      <c r="CS99" s="41">
        <v>479755000</v>
      </c>
      <c r="CT99" s="41">
        <v>95401000</v>
      </c>
      <c r="CU99" s="41">
        <v>284061000</v>
      </c>
      <c r="CV99" s="41">
        <v>271636000</v>
      </c>
      <c r="CW99" s="41">
        <v>229000000</v>
      </c>
      <c r="CX99" s="38" t="s">
        <v>39</v>
      </c>
      <c r="CY99" s="41">
        <v>283327000</v>
      </c>
      <c r="CZ99" s="41">
        <v>92643000</v>
      </c>
      <c r="DA99" s="41">
        <v>30265000</v>
      </c>
      <c r="DB99" s="41">
        <v>6829000</v>
      </c>
      <c r="DC99" s="41">
        <v>2826071000</v>
      </c>
      <c r="DD99" s="41">
        <v>2218441000</v>
      </c>
      <c r="DE99" s="41">
        <v>1458313000</v>
      </c>
      <c r="DF99" s="41">
        <v>783875000</v>
      </c>
      <c r="DG99" s="213"/>
      <c r="DH99" s="214">
        <f t="shared" si="46"/>
        <v>1754523000</v>
      </c>
      <c r="DI99" s="214">
        <f t="shared" si="47"/>
        <v>-1366745000</v>
      </c>
      <c r="DJ99" s="214">
        <f t="shared" si="48"/>
        <v>-522148000</v>
      </c>
      <c r="DK99" s="214">
        <f t="shared" si="49"/>
        <v>-46019000</v>
      </c>
      <c r="DL99" s="214">
        <f t="shared" si="50"/>
        <v>-180389000</v>
      </c>
      <c r="DM99" s="215">
        <f t="shared" si="51"/>
        <v>-0.10281369922195377</v>
      </c>
      <c r="DN99" s="215">
        <f t="shared" si="52"/>
        <v>-9.3228529256110873E-2</v>
      </c>
      <c r="DO99" s="216" t="str">
        <f t="shared" si="53"/>
        <v>n.a.</v>
      </c>
      <c r="DP99" s="214">
        <f t="shared" si="54"/>
        <v>535473000</v>
      </c>
      <c r="DQ99" s="214">
        <f t="shared" si="55"/>
        <v>187985000</v>
      </c>
      <c r="DR99" s="217"/>
      <c r="DS99" s="214">
        <f t="shared" si="56"/>
        <v>1410678000</v>
      </c>
      <c r="DT99" s="214">
        <f t="shared" si="57"/>
        <v>-1070984000</v>
      </c>
      <c r="DU99" s="214">
        <f t="shared" si="58"/>
        <v>-375639000</v>
      </c>
      <c r="DV99" s="214">
        <f t="shared" si="59"/>
        <v>-46450000</v>
      </c>
      <c r="DW99" s="214">
        <f t="shared" si="60"/>
        <v>-82395000</v>
      </c>
      <c r="DX99" s="215">
        <f t="shared" si="61"/>
        <v>-5.8408084623138658E-2</v>
      </c>
      <c r="DY99" s="215">
        <f t="shared" si="62"/>
        <v>-5.5184843607780733E-2</v>
      </c>
      <c r="DZ99" s="218" t="str">
        <f t="shared" si="63"/>
        <v>n.a.</v>
      </c>
      <c r="EA99" s="214">
        <f t="shared" si="64"/>
        <v>387775500</v>
      </c>
      <c r="EB99" s="214">
        <f t="shared" si="65"/>
        <v>61454000</v>
      </c>
      <c r="EC99" s="217"/>
      <c r="ED99" s="214">
        <f t="shared" si="66"/>
        <v>705487000</v>
      </c>
      <c r="EE99" s="214">
        <f t="shared" si="67"/>
        <v>-535550000</v>
      </c>
      <c r="EF99" s="214">
        <f t="shared" si="68"/>
        <v>-162377000</v>
      </c>
      <c r="EG99" s="214">
        <f t="shared" si="69"/>
        <v>-29080000</v>
      </c>
      <c r="EH99" s="214">
        <f t="shared" si="70"/>
        <v>-21520000</v>
      </c>
      <c r="EI99" s="215">
        <f t="shared" si="71"/>
        <v>-3.0503751309379195E-2</v>
      </c>
      <c r="EJ99" s="215">
        <f t="shared" si="72"/>
        <v>-2.9600815397926018E-2</v>
      </c>
      <c r="EK99" s="218" t="str">
        <f t="shared" si="73"/>
        <v>n.a.</v>
      </c>
      <c r="EL99" s="214">
        <f t="shared" si="74"/>
        <v>226501500</v>
      </c>
      <c r="EM99" s="214">
        <f t="shared" si="75"/>
        <v>18547000</v>
      </c>
      <c r="EN99" s="217"/>
      <c r="EO99" s="219">
        <f t="shared" si="87"/>
        <v>1290229333.3333333</v>
      </c>
      <c r="EP99" s="219">
        <f t="shared" si="87"/>
        <v>-991093000</v>
      </c>
      <c r="EQ99" s="219">
        <f t="shared" si="87"/>
        <v>-353388000</v>
      </c>
      <c r="ER99" s="219">
        <f t="shared" si="86"/>
        <v>-40516333.333333336</v>
      </c>
      <c r="ES99" s="219">
        <f t="shared" si="76"/>
        <v>-94768000.000000089</v>
      </c>
      <c r="ET99" s="220">
        <f t="shared" si="77"/>
        <v>-7.3450508023379893E-2</v>
      </c>
      <c r="EU99" s="221">
        <f t="shared" si="78"/>
        <v>-6.8424680480732636E-2</v>
      </c>
      <c r="EV99" s="219" t="e">
        <f t="shared" si="79"/>
        <v>#VALUE!</v>
      </c>
      <c r="EW99" s="219">
        <f t="shared" si="80"/>
        <v>383250000</v>
      </c>
      <c r="EX99" s="219">
        <f t="shared" si="80"/>
        <v>89328666.666666672</v>
      </c>
      <c r="EY99" s="208"/>
      <c r="EZ99" s="222" t="str">
        <f t="shared" si="81"/>
        <v>完整</v>
      </c>
      <c r="FA99" s="222" t="str">
        <f t="shared" si="82"/>
        <v>完整</v>
      </c>
      <c r="FB99" s="222" t="str">
        <f t="shared" si="83"/>
        <v>完整</v>
      </c>
      <c r="FC99" s="222" t="str">
        <f t="shared" si="84"/>
        <v>选择</v>
      </c>
      <c r="FD99" s="222" t="str">
        <f t="shared" si="85"/>
        <v>删除</v>
      </c>
      <c r="FE99" s="208"/>
      <c r="FF99" s="208"/>
      <c r="FG99" s="208"/>
      <c r="FH99" s="208"/>
      <c r="FI99" s="208"/>
      <c r="FJ99" s="208"/>
      <c r="FK99" s="208"/>
      <c r="FL99" s="208"/>
      <c r="FM99" s="208"/>
      <c r="FN99" s="208"/>
      <c r="FO99" s="208"/>
      <c r="FP99" s="208"/>
      <c r="FQ99" s="208"/>
      <c r="FR99" s="208"/>
      <c r="FS99" s="208"/>
      <c r="FT99" s="208"/>
      <c r="FU99" s="208"/>
      <c r="FV99" s="208"/>
      <c r="FW99" s="208"/>
      <c r="FX99" s="208"/>
      <c r="FY99" s="208"/>
      <c r="FZ99" s="208"/>
      <c r="GA99" s="208"/>
      <c r="GB99" s="208"/>
      <c r="GC99" s="208"/>
      <c r="GD99" s="208"/>
      <c r="GE99" s="208"/>
      <c r="GF99" s="208"/>
      <c r="GG99" s="208"/>
      <c r="GH99" s="208"/>
      <c r="GI99" s="208"/>
      <c r="GJ99" s="208"/>
      <c r="GK99" s="208"/>
      <c r="GL99" s="208"/>
      <c r="GM99" s="208"/>
      <c r="GN99" s="208"/>
      <c r="GO99" s="208"/>
      <c r="GP99" s="208"/>
      <c r="GQ99" s="208"/>
      <c r="GR99" s="208"/>
      <c r="GS99" s="208"/>
      <c r="GT99" s="208"/>
      <c r="GU99" s="208"/>
      <c r="GV99" s="208"/>
      <c r="GW99" s="208"/>
      <c r="GX99" s="208"/>
      <c r="GY99" s="208"/>
      <c r="GZ99" s="208"/>
      <c r="HA99" s="208"/>
      <c r="HB99" s="208"/>
      <c r="HC99" s="208"/>
      <c r="HD99" s="208"/>
      <c r="HE99" s="208"/>
      <c r="HF99" s="208"/>
      <c r="HG99" s="208"/>
      <c r="HH99" s="208"/>
      <c r="HI99" s="208"/>
      <c r="HJ99" s="208"/>
      <c r="HK99" s="231"/>
    </row>
    <row r="100" spans="1:219" ht="12.4" customHeight="1" x14ac:dyDescent="0.2">
      <c r="A100" s="204" t="s">
        <v>1117</v>
      </c>
      <c r="B100" s="205" t="str">
        <f t="shared" si="44"/>
        <v>GLOBAL PMX CO., LTD.</v>
      </c>
      <c r="C100" s="206" t="s">
        <v>35</v>
      </c>
      <c r="D100" s="206" t="s">
        <v>32</v>
      </c>
      <c r="E100" s="223"/>
      <c r="F100" s="208"/>
      <c r="G100" s="208"/>
      <c r="H100" s="209" t="str">
        <f t="shared" si="45"/>
        <v/>
      </c>
      <c r="I100" s="206" t="s">
        <v>328</v>
      </c>
      <c r="J100" s="206" t="str">
        <f>VLOOKUP(Z100,[1]AP2022!FF:FI,2,0)</f>
        <v>exclude</v>
      </c>
      <c r="K100" s="206" t="str">
        <f>VLOOKUP(Z100,[1]AP2022!FF:FI,4,0)</f>
        <v>ok, sda/sdp</v>
      </c>
      <c r="L100" s="210"/>
      <c r="M100" s="211" t="s">
        <v>1118</v>
      </c>
      <c r="N100" s="211" t="s">
        <v>1119</v>
      </c>
      <c r="O100" s="211" t="s">
        <v>36</v>
      </c>
      <c r="P100" s="211" t="s">
        <v>1120</v>
      </c>
      <c r="Q100" s="225"/>
      <c r="R100" s="38" t="s">
        <v>61</v>
      </c>
      <c r="S100" s="211" t="s">
        <v>1121</v>
      </c>
      <c r="T100" s="211" t="s">
        <v>38</v>
      </c>
      <c r="U100" s="38" t="s">
        <v>182</v>
      </c>
      <c r="V100" s="38" t="s">
        <v>1122</v>
      </c>
      <c r="W100" s="38" t="s">
        <v>1123</v>
      </c>
      <c r="X100" s="37"/>
      <c r="Y100" s="37"/>
      <c r="Z100" s="38" t="s">
        <v>1124</v>
      </c>
      <c r="AA100" s="41">
        <v>9281544000</v>
      </c>
      <c r="AB100" s="41">
        <v>8875665000</v>
      </c>
      <c r="AC100" s="41">
        <v>7179854000</v>
      </c>
      <c r="AD100" s="41">
        <v>7649167000</v>
      </c>
      <c r="AE100" s="41">
        <v>9235183000</v>
      </c>
      <c r="AF100" s="41">
        <v>8814067000</v>
      </c>
      <c r="AG100" s="41">
        <v>7160275000</v>
      </c>
      <c r="AH100" s="41">
        <v>7610315000</v>
      </c>
      <c r="AI100" s="38" t="s">
        <v>39</v>
      </c>
      <c r="AJ100" s="38" t="s">
        <v>39</v>
      </c>
      <c r="AK100" s="41">
        <v>0</v>
      </c>
      <c r="AL100" s="38" t="s">
        <v>39</v>
      </c>
      <c r="AM100" s="41">
        <v>9235183000</v>
      </c>
      <c r="AN100" s="41">
        <v>8814067000</v>
      </c>
      <c r="AO100" s="41">
        <v>7160275000</v>
      </c>
      <c r="AP100" s="41">
        <v>7610315000</v>
      </c>
      <c r="AQ100" s="41">
        <v>46361000</v>
      </c>
      <c r="AR100" s="41">
        <v>61598000</v>
      </c>
      <c r="AS100" s="41">
        <v>19579000</v>
      </c>
      <c r="AT100" s="41">
        <v>38852000</v>
      </c>
      <c r="AU100" s="41">
        <v>-6079680000</v>
      </c>
      <c r="AV100" s="41">
        <v>-5767240000</v>
      </c>
      <c r="AW100" s="41">
        <v>-4604779000</v>
      </c>
      <c r="AX100" s="41">
        <v>-4993837000</v>
      </c>
      <c r="AY100" s="41">
        <v>-239806000</v>
      </c>
      <c r="AZ100" s="41">
        <v>-248715000</v>
      </c>
      <c r="BA100" s="41">
        <v>-236145000</v>
      </c>
      <c r="BB100" s="41">
        <v>-234161000</v>
      </c>
      <c r="BC100" s="41">
        <v>-624291000</v>
      </c>
      <c r="BD100" s="41">
        <v>-644844000</v>
      </c>
      <c r="BE100" s="41">
        <v>-517008000</v>
      </c>
      <c r="BF100" s="41">
        <v>-443910000</v>
      </c>
      <c r="BG100" s="41">
        <v>2337767000</v>
      </c>
      <c r="BH100" s="41">
        <v>2214866000</v>
      </c>
      <c r="BI100" s="41">
        <v>1821922000</v>
      </c>
      <c r="BJ100" s="41">
        <v>1977259000</v>
      </c>
      <c r="BK100" s="41">
        <v>-650833000</v>
      </c>
      <c r="BL100" s="41">
        <v>-613167000</v>
      </c>
      <c r="BM100" s="41">
        <v>-621903000</v>
      </c>
      <c r="BN100" s="41">
        <v>-637939000</v>
      </c>
      <c r="BO100" s="41">
        <v>-640465000</v>
      </c>
      <c r="BP100" s="41">
        <v>-601006000</v>
      </c>
      <c r="BQ100" s="41">
        <v>-607214000</v>
      </c>
      <c r="BR100" s="41">
        <v>-622220000</v>
      </c>
      <c r="BS100" s="41">
        <v>-10368000</v>
      </c>
      <c r="BT100" s="41">
        <v>-12161000</v>
      </c>
      <c r="BU100" s="41">
        <v>-14689000</v>
      </c>
      <c r="BV100" s="41">
        <v>-15719000</v>
      </c>
      <c r="BW100" s="41">
        <v>1405382000</v>
      </c>
      <c r="BX100" s="41">
        <v>1202917000</v>
      </c>
      <c r="BY100" s="41">
        <v>671939000</v>
      </c>
      <c r="BZ100" s="41">
        <v>622427000</v>
      </c>
      <c r="CA100" s="41">
        <v>7947549000</v>
      </c>
      <c r="CB100" s="41">
        <v>7044991000</v>
      </c>
      <c r="CC100" s="41">
        <v>7230273000</v>
      </c>
      <c r="CD100" s="41">
        <v>6732739000</v>
      </c>
      <c r="CE100" s="41">
        <v>1917693000</v>
      </c>
      <c r="CF100" s="41">
        <v>1927400000</v>
      </c>
      <c r="CG100" s="41">
        <v>1302681000</v>
      </c>
      <c r="CH100" s="41">
        <v>1238280000</v>
      </c>
      <c r="CI100" s="41">
        <v>2921307000</v>
      </c>
      <c r="CJ100" s="41">
        <v>2346976000</v>
      </c>
      <c r="CK100" s="41">
        <v>2463642000</v>
      </c>
      <c r="CL100" s="41">
        <v>2349220000</v>
      </c>
      <c r="CM100" s="41">
        <v>41467000</v>
      </c>
      <c r="CN100" s="41">
        <v>89244000</v>
      </c>
      <c r="CO100" s="41">
        <v>146743000</v>
      </c>
      <c r="CP100" s="41">
        <v>190476000</v>
      </c>
      <c r="CQ100" s="41">
        <v>2774082000</v>
      </c>
      <c r="CR100" s="41">
        <v>2342357000</v>
      </c>
      <c r="CS100" s="41">
        <v>3074401000</v>
      </c>
      <c r="CT100" s="41">
        <v>2702609000</v>
      </c>
      <c r="CU100" s="41">
        <v>23033000</v>
      </c>
      <c r="CV100" s="41">
        <v>20760000</v>
      </c>
      <c r="CW100" s="41">
        <v>728837000</v>
      </c>
      <c r="CX100" s="41">
        <v>49490000</v>
      </c>
      <c r="CY100" s="41">
        <v>994843000</v>
      </c>
      <c r="CZ100" s="41">
        <v>752993000</v>
      </c>
      <c r="DA100" s="41">
        <v>468853000</v>
      </c>
      <c r="DB100" s="41">
        <v>228549000</v>
      </c>
      <c r="DC100" s="41">
        <v>13459500000</v>
      </c>
      <c r="DD100" s="41">
        <v>12345993000</v>
      </c>
      <c r="DE100" s="41">
        <v>12170450000</v>
      </c>
      <c r="DF100" s="41">
        <v>11852025000</v>
      </c>
      <c r="DG100" s="213"/>
      <c r="DH100" s="214">
        <f t="shared" si="46"/>
        <v>9235183000</v>
      </c>
      <c r="DI100" s="214">
        <f t="shared" si="47"/>
        <v>-6079680000</v>
      </c>
      <c r="DJ100" s="214">
        <f t="shared" si="48"/>
        <v>-864097000</v>
      </c>
      <c r="DK100" s="214">
        <f t="shared" si="49"/>
        <v>-650833000</v>
      </c>
      <c r="DL100" s="214">
        <f t="shared" si="50"/>
        <v>1640573000</v>
      </c>
      <c r="DM100" s="215">
        <f t="shared" si="51"/>
        <v>0.17764379980342565</v>
      </c>
      <c r="DN100" s="215">
        <f t="shared" si="52"/>
        <v>0.21601807071067508</v>
      </c>
      <c r="DO100" s="216">
        <f t="shared" si="53"/>
        <v>-239806000</v>
      </c>
      <c r="DP100" s="214">
        <f t="shared" si="54"/>
        <v>1922546500</v>
      </c>
      <c r="DQ100" s="214">
        <f t="shared" si="55"/>
        <v>873918000</v>
      </c>
      <c r="DR100" s="217"/>
      <c r="DS100" s="214">
        <f t="shared" si="56"/>
        <v>8814067000</v>
      </c>
      <c r="DT100" s="214">
        <f t="shared" si="57"/>
        <v>-5767240000</v>
      </c>
      <c r="DU100" s="214">
        <f t="shared" si="58"/>
        <v>-893559000</v>
      </c>
      <c r="DV100" s="214">
        <f t="shared" si="59"/>
        <v>-613167000</v>
      </c>
      <c r="DW100" s="214">
        <f t="shared" si="60"/>
        <v>1540101000</v>
      </c>
      <c r="DX100" s="215">
        <f t="shared" si="61"/>
        <v>0.17473216393748767</v>
      </c>
      <c r="DY100" s="215">
        <f t="shared" si="62"/>
        <v>0.21172782495821399</v>
      </c>
      <c r="DZ100" s="218">
        <f t="shared" si="63"/>
        <v>-248715000</v>
      </c>
      <c r="EA100" s="214">
        <f t="shared" si="64"/>
        <v>1615040500</v>
      </c>
      <c r="EB100" s="214">
        <f t="shared" si="65"/>
        <v>610923000</v>
      </c>
      <c r="EC100" s="217"/>
      <c r="ED100" s="214">
        <f t="shared" si="66"/>
        <v>7160275000</v>
      </c>
      <c r="EE100" s="214">
        <f t="shared" si="67"/>
        <v>-4604779000</v>
      </c>
      <c r="EF100" s="214">
        <f t="shared" si="68"/>
        <v>-753153000</v>
      </c>
      <c r="EG100" s="214">
        <f t="shared" si="69"/>
        <v>-621903000</v>
      </c>
      <c r="EH100" s="214">
        <f t="shared" si="70"/>
        <v>1180440000</v>
      </c>
      <c r="EI100" s="215">
        <f t="shared" si="71"/>
        <v>0.16485958989005312</v>
      </c>
      <c r="EJ100" s="215">
        <f t="shared" si="72"/>
        <v>0.19740344006147326</v>
      </c>
      <c r="EK100" s="218">
        <f t="shared" si="73"/>
        <v>-236145000</v>
      </c>
      <c r="EL100" s="214">
        <f t="shared" si="74"/>
        <v>1270480500</v>
      </c>
      <c r="EM100" s="214">
        <f t="shared" si="75"/>
        <v>348701000</v>
      </c>
      <c r="EN100" s="217"/>
      <c r="EO100" s="219">
        <f t="shared" si="87"/>
        <v>8403175000</v>
      </c>
      <c r="EP100" s="219">
        <f t="shared" si="87"/>
        <v>-5483899666.666667</v>
      </c>
      <c r="EQ100" s="219">
        <f t="shared" si="87"/>
        <v>-836936333.33333337</v>
      </c>
      <c r="ER100" s="219">
        <f t="shared" si="86"/>
        <v>-628634333.33333337</v>
      </c>
      <c r="ES100" s="219">
        <f t="shared" si="76"/>
        <v>1453704666.666666</v>
      </c>
      <c r="ET100" s="220">
        <f t="shared" si="77"/>
        <v>0.17299469149061705</v>
      </c>
      <c r="EU100" s="221">
        <f t="shared" si="78"/>
        <v>0.20918208107083069</v>
      </c>
      <c r="EV100" s="219">
        <f t="shared" si="79"/>
        <v>241555333.33333334</v>
      </c>
      <c r="EW100" s="219">
        <f t="shared" si="80"/>
        <v>1602689166.6666667</v>
      </c>
      <c r="EX100" s="219">
        <f t="shared" si="80"/>
        <v>611180666.66666663</v>
      </c>
      <c r="EY100" s="208"/>
      <c r="EZ100" s="222" t="str">
        <f t="shared" si="81"/>
        <v>完整</v>
      </c>
      <c r="FA100" s="222" t="str">
        <f t="shared" si="82"/>
        <v>完整</v>
      </c>
      <c r="FB100" s="222" t="str">
        <f t="shared" si="83"/>
        <v>完整</v>
      </c>
      <c r="FC100" s="222" t="str">
        <f t="shared" si="84"/>
        <v>选择</v>
      </c>
      <c r="FD100" s="222" t="str">
        <f t="shared" si="85"/>
        <v>选择</v>
      </c>
      <c r="FE100" s="208"/>
      <c r="FF100" s="208"/>
      <c r="FG100" s="208"/>
      <c r="FH100" s="208"/>
      <c r="FI100" s="208"/>
      <c r="FJ100" s="208"/>
      <c r="FK100" s="208"/>
      <c r="FL100" s="208"/>
      <c r="FM100" s="208"/>
      <c r="FN100" s="208"/>
      <c r="FO100" s="208"/>
      <c r="FP100" s="208"/>
      <c r="FQ100" s="208"/>
      <c r="FR100" s="208"/>
      <c r="FS100" s="208"/>
      <c r="FT100" s="208"/>
      <c r="FU100" s="208"/>
      <c r="FV100" s="208"/>
      <c r="FW100" s="208"/>
      <c r="FX100" s="208"/>
      <c r="FY100" s="208"/>
      <c r="FZ100" s="208"/>
      <c r="GA100" s="208"/>
      <c r="GB100" s="208"/>
      <c r="GC100" s="208"/>
      <c r="GD100" s="208"/>
      <c r="GE100" s="208"/>
      <c r="GF100" s="208"/>
      <c r="GG100" s="208"/>
      <c r="GH100" s="208"/>
      <c r="GI100" s="208"/>
      <c r="GJ100" s="208"/>
      <c r="GK100" s="208"/>
      <c r="GL100" s="208"/>
      <c r="GM100" s="208"/>
      <c r="GN100" s="208"/>
      <c r="GO100" s="208"/>
      <c r="GP100" s="208"/>
      <c r="GQ100" s="208"/>
      <c r="GR100" s="208"/>
      <c r="GS100" s="208"/>
      <c r="GT100" s="208"/>
      <c r="GU100" s="208"/>
      <c r="GV100" s="208"/>
      <c r="GW100" s="208"/>
      <c r="GX100" s="208"/>
      <c r="GY100" s="208"/>
      <c r="GZ100" s="208"/>
      <c r="HA100" s="208"/>
      <c r="HB100" s="208"/>
      <c r="HC100" s="208"/>
      <c r="HD100" s="208"/>
      <c r="HE100" s="208"/>
      <c r="HF100" s="208"/>
      <c r="HG100" s="208"/>
      <c r="HH100" s="208"/>
      <c r="HI100" s="208"/>
      <c r="HJ100" s="208"/>
      <c r="HK100" s="208"/>
    </row>
    <row r="101" spans="1:219" ht="12.4" customHeight="1" x14ac:dyDescent="0.2">
      <c r="A101" s="204" t="s">
        <v>1125</v>
      </c>
      <c r="B101" s="205" t="str">
        <f t="shared" si="44"/>
        <v>XIANGTAN ELECTROCHEMICAL SCIENTIFIC CO.,LTD.</v>
      </c>
      <c r="C101" s="206" t="s">
        <v>35</v>
      </c>
      <c r="D101" s="206" t="s">
        <v>32</v>
      </c>
      <c r="E101" s="223"/>
      <c r="F101" s="224"/>
      <c r="G101" s="206"/>
      <c r="H101" s="209" t="str">
        <f t="shared" si="45"/>
        <v/>
      </c>
      <c r="I101" s="206" t="s">
        <v>328</v>
      </c>
      <c r="J101" s="206" t="str">
        <f>VLOOKUP(Z101,[1]AP2022!FF:FI,2,0)</f>
        <v>exclude</v>
      </c>
      <c r="K101" s="206" t="str">
        <f>VLOOKUP(Z101,[1]AP2022!FF:FI,4,0)</f>
        <v>ok, sda/sdp</v>
      </c>
      <c r="L101" s="210"/>
      <c r="M101" s="211" t="s">
        <v>1126</v>
      </c>
      <c r="N101" s="211" t="s">
        <v>1127</v>
      </c>
      <c r="O101" s="211" t="s">
        <v>36</v>
      </c>
      <c r="P101" s="211" t="s">
        <v>1128</v>
      </c>
      <c r="Q101" s="225"/>
      <c r="R101" s="38" t="s">
        <v>48</v>
      </c>
      <c r="S101" s="211" t="s">
        <v>1129</v>
      </c>
      <c r="T101" s="211" t="s">
        <v>44</v>
      </c>
      <c r="U101" s="38" t="s">
        <v>180</v>
      </c>
      <c r="V101" s="38" t="s">
        <v>1130</v>
      </c>
      <c r="W101" s="38" t="s">
        <v>1131</v>
      </c>
      <c r="X101" s="37"/>
      <c r="Y101" s="37"/>
      <c r="Z101" s="38" t="s">
        <v>1132</v>
      </c>
      <c r="AA101" s="41">
        <v>2095352000</v>
      </c>
      <c r="AB101" s="41">
        <v>1858164000</v>
      </c>
      <c r="AC101" s="41">
        <v>1232522000</v>
      </c>
      <c r="AD101" s="41">
        <v>1202872000</v>
      </c>
      <c r="AE101" s="41">
        <v>1928317000</v>
      </c>
      <c r="AF101" s="41">
        <v>1410344000</v>
      </c>
      <c r="AG101" s="41">
        <v>1095597000</v>
      </c>
      <c r="AH101" s="41">
        <v>1100316000</v>
      </c>
      <c r="AI101" s="41">
        <v>-15477000</v>
      </c>
      <c r="AJ101" s="41">
        <v>-17530000</v>
      </c>
      <c r="AK101" s="41">
        <v>-12392000</v>
      </c>
      <c r="AL101" s="41">
        <v>-17588000</v>
      </c>
      <c r="AM101" s="41">
        <v>1912840000</v>
      </c>
      <c r="AN101" s="41">
        <v>1392814000</v>
      </c>
      <c r="AO101" s="41">
        <v>1083205000</v>
      </c>
      <c r="AP101" s="41">
        <v>1082728000</v>
      </c>
      <c r="AQ101" s="41">
        <v>182512000</v>
      </c>
      <c r="AR101" s="41">
        <v>465350000</v>
      </c>
      <c r="AS101" s="41">
        <v>149317000</v>
      </c>
      <c r="AT101" s="41">
        <v>120144000</v>
      </c>
      <c r="AU101" s="41">
        <v>-1256401000</v>
      </c>
      <c r="AV101" s="41">
        <v>-992511000</v>
      </c>
      <c r="AW101" s="41">
        <v>-708709000</v>
      </c>
      <c r="AX101" s="41">
        <v>-678553000</v>
      </c>
      <c r="AY101" s="38" t="s">
        <v>39</v>
      </c>
      <c r="AZ101" s="38" t="s">
        <v>39</v>
      </c>
      <c r="BA101" s="38" t="s">
        <v>39</v>
      </c>
      <c r="BB101" s="38" t="s">
        <v>39</v>
      </c>
      <c r="BC101" s="41">
        <v>-345461000</v>
      </c>
      <c r="BD101" s="41">
        <v>-486742000</v>
      </c>
      <c r="BE101" s="41">
        <v>-265743000</v>
      </c>
      <c r="BF101" s="41">
        <v>-237668000</v>
      </c>
      <c r="BG101" s="41">
        <v>493490000</v>
      </c>
      <c r="BH101" s="41">
        <v>378911000</v>
      </c>
      <c r="BI101" s="41">
        <v>258070000</v>
      </c>
      <c r="BJ101" s="41">
        <v>286651000</v>
      </c>
      <c r="BK101" s="41">
        <v>-171376000</v>
      </c>
      <c r="BL101" s="41">
        <v>-158392000</v>
      </c>
      <c r="BM101" s="41">
        <v>-151303000</v>
      </c>
      <c r="BN101" s="41">
        <v>-139554000</v>
      </c>
      <c r="BO101" s="41">
        <v>-162394000</v>
      </c>
      <c r="BP101" s="41">
        <v>-150504000</v>
      </c>
      <c r="BQ101" s="41">
        <v>-142738000</v>
      </c>
      <c r="BR101" s="41">
        <v>-131714000</v>
      </c>
      <c r="BS101" s="41">
        <v>-8982000</v>
      </c>
      <c r="BT101" s="41">
        <v>-7888000</v>
      </c>
      <c r="BU101" s="41">
        <v>-8565000</v>
      </c>
      <c r="BV101" s="41">
        <v>-7840000</v>
      </c>
      <c r="BW101" s="41">
        <v>394115000</v>
      </c>
      <c r="BX101" s="41">
        <v>237760000</v>
      </c>
      <c r="BY101" s="41">
        <v>25299000</v>
      </c>
      <c r="BZ101" s="41">
        <v>67992000</v>
      </c>
      <c r="CA101" s="41">
        <v>1991290000</v>
      </c>
      <c r="CB101" s="41">
        <v>1634577000</v>
      </c>
      <c r="CC101" s="41">
        <v>1193773000</v>
      </c>
      <c r="CD101" s="41">
        <v>1206577000</v>
      </c>
      <c r="CE101" s="41">
        <v>645856000</v>
      </c>
      <c r="CF101" s="41">
        <v>572328000</v>
      </c>
      <c r="CG101" s="41">
        <v>532263000</v>
      </c>
      <c r="CH101" s="41">
        <v>494567000</v>
      </c>
      <c r="CI101" s="41">
        <v>412016000</v>
      </c>
      <c r="CJ101" s="41">
        <v>434057000</v>
      </c>
      <c r="CK101" s="41">
        <v>279407000</v>
      </c>
      <c r="CL101" s="41">
        <v>264784000</v>
      </c>
      <c r="CM101" s="41">
        <v>558326000</v>
      </c>
      <c r="CN101" s="41">
        <v>379473000</v>
      </c>
      <c r="CO101" s="41">
        <v>164898000</v>
      </c>
      <c r="CP101" s="41">
        <v>102873000</v>
      </c>
      <c r="CQ101" s="41">
        <v>302717000</v>
      </c>
      <c r="CR101" s="41">
        <v>229168000</v>
      </c>
      <c r="CS101" s="41">
        <v>190553000</v>
      </c>
      <c r="CT101" s="41">
        <v>295019000</v>
      </c>
      <c r="CU101" s="41">
        <v>98721000</v>
      </c>
      <c r="CV101" s="41">
        <v>32778000</v>
      </c>
      <c r="CW101" s="41">
        <v>5298000</v>
      </c>
      <c r="CX101" s="38" t="s">
        <v>39</v>
      </c>
      <c r="CY101" s="41">
        <v>105075000</v>
      </c>
      <c r="CZ101" s="41">
        <v>373200000</v>
      </c>
      <c r="DA101" s="41">
        <v>204414000</v>
      </c>
      <c r="DB101" s="41">
        <v>188999000</v>
      </c>
      <c r="DC101" s="41">
        <v>5134448000</v>
      </c>
      <c r="DD101" s="41">
        <v>4482953000</v>
      </c>
      <c r="DE101" s="41">
        <v>3664772000</v>
      </c>
      <c r="DF101" s="41">
        <v>3569922000</v>
      </c>
      <c r="DG101" s="213"/>
      <c r="DH101" s="214">
        <f t="shared" si="46"/>
        <v>1912840000</v>
      </c>
      <c r="DI101" s="214">
        <f t="shared" si="47"/>
        <v>-1256401000</v>
      </c>
      <c r="DJ101" s="214">
        <f t="shared" si="48"/>
        <v>-345461000</v>
      </c>
      <c r="DK101" s="214">
        <f t="shared" si="49"/>
        <v>-171376000</v>
      </c>
      <c r="DL101" s="214">
        <f t="shared" si="50"/>
        <v>139602000</v>
      </c>
      <c r="DM101" s="215">
        <f t="shared" si="51"/>
        <v>7.2981535308755563E-2</v>
      </c>
      <c r="DN101" s="215">
        <f t="shared" si="52"/>
        <v>7.8727164655844284E-2</v>
      </c>
      <c r="DO101" s="216" t="str">
        <f t="shared" si="53"/>
        <v>n.a.</v>
      </c>
      <c r="DP101" s="214">
        <f t="shared" si="54"/>
        <v>609092000</v>
      </c>
      <c r="DQ101" s="214">
        <f t="shared" si="55"/>
        <v>239137500</v>
      </c>
      <c r="DR101" s="217"/>
      <c r="DS101" s="214">
        <f t="shared" si="56"/>
        <v>1392814000</v>
      </c>
      <c r="DT101" s="214">
        <f t="shared" si="57"/>
        <v>-992511000</v>
      </c>
      <c r="DU101" s="214">
        <f t="shared" si="58"/>
        <v>-486742000</v>
      </c>
      <c r="DV101" s="214">
        <f t="shared" si="59"/>
        <v>-158392000</v>
      </c>
      <c r="DW101" s="214">
        <f t="shared" si="60"/>
        <v>-244831000</v>
      </c>
      <c r="DX101" s="215">
        <f t="shared" si="61"/>
        <v>-0.17578154728484924</v>
      </c>
      <c r="DY101" s="215">
        <f t="shared" si="62"/>
        <v>-0.14950187616974375</v>
      </c>
      <c r="DZ101" s="218" t="str">
        <f t="shared" si="63"/>
        <v>n.a.</v>
      </c>
      <c r="EA101" s="214">
        <f t="shared" si="64"/>
        <v>552295500</v>
      </c>
      <c r="EB101" s="214">
        <f t="shared" si="65"/>
        <v>288807000</v>
      </c>
      <c r="EC101" s="217"/>
      <c r="ED101" s="214">
        <f t="shared" si="66"/>
        <v>1083205000</v>
      </c>
      <c r="EE101" s="214">
        <f t="shared" si="67"/>
        <v>-708709000</v>
      </c>
      <c r="EF101" s="214">
        <f t="shared" si="68"/>
        <v>-265743000</v>
      </c>
      <c r="EG101" s="214">
        <f t="shared" si="69"/>
        <v>-151303000</v>
      </c>
      <c r="EH101" s="214">
        <f t="shared" si="70"/>
        <v>-42550000</v>
      </c>
      <c r="EI101" s="215">
        <f t="shared" si="71"/>
        <v>-3.9281576432900513E-2</v>
      </c>
      <c r="EJ101" s="215">
        <f t="shared" si="72"/>
        <v>-3.7796856331972765E-2</v>
      </c>
      <c r="EK101" s="218" t="str">
        <f t="shared" si="73"/>
        <v>n.a.</v>
      </c>
      <c r="EL101" s="214">
        <f t="shared" si="74"/>
        <v>513415000</v>
      </c>
      <c r="EM101" s="214">
        <f t="shared" si="75"/>
        <v>196706500</v>
      </c>
      <c r="EN101" s="217"/>
      <c r="EO101" s="219">
        <f t="shared" si="87"/>
        <v>1462953000</v>
      </c>
      <c r="EP101" s="219">
        <f t="shared" si="87"/>
        <v>-985873666.66666663</v>
      </c>
      <c r="EQ101" s="219">
        <f t="shared" si="87"/>
        <v>-365982000</v>
      </c>
      <c r="ER101" s="219">
        <f t="shared" si="86"/>
        <v>-160357000</v>
      </c>
      <c r="ES101" s="219">
        <f t="shared" si="76"/>
        <v>-49259666.666666627</v>
      </c>
      <c r="ET101" s="220">
        <f t="shared" si="77"/>
        <v>-3.3671393863416409E-2</v>
      </c>
      <c r="EU101" s="221">
        <f t="shared" si="78"/>
        <v>-3.2574562925232274E-2</v>
      </c>
      <c r="EV101" s="219" t="e">
        <f t="shared" si="79"/>
        <v>#VALUE!</v>
      </c>
      <c r="EW101" s="219">
        <f t="shared" si="80"/>
        <v>558267500</v>
      </c>
      <c r="EX101" s="219">
        <f t="shared" si="80"/>
        <v>241550333.33333334</v>
      </c>
      <c r="EY101" s="208"/>
      <c r="EZ101" s="222" t="str">
        <f t="shared" si="81"/>
        <v>完整</v>
      </c>
      <c r="FA101" s="222" t="str">
        <f t="shared" si="82"/>
        <v>完整</v>
      </c>
      <c r="FB101" s="222" t="str">
        <f t="shared" si="83"/>
        <v>完整</v>
      </c>
      <c r="FC101" s="222" t="str">
        <f t="shared" si="84"/>
        <v>选择</v>
      </c>
      <c r="FD101" s="222" t="str">
        <f t="shared" si="85"/>
        <v>选择</v>
      </c>
      <c r="FE101" s="208"/>
      <c r="FF101" s="208"/>
      <c r="FG101" s="208"/>
      <c r="FH101" s="208"/>
      <c r="FI101" s="208"/>
      <c r="FJ101" s="208"/>
      <c r="FK101" s="208"/>
      <c r="FL101" s="208"/>
      <c r="FM101" s="208"/>
      <c r="FN101" s="208"/>
      <c r="FO101" s="208"/>
      <c r="FP101" s="208"/>
      <c r="FQ101" s="208"/>
      <c r="FR101" s="208"/>
      <c r="FS101" s="208"/>
      <c r="FT101" s="208"/>
      <c r="FU101" s="208"/>
      <c r="FV101" s="208"/>
      <c r="FW101" s="208"/>
      <c r="FX101" s="208"/>
      <c r="FY101" s="208"/>
      <c r="FZ101" s="208"/>
      <c r="GA101" s="208"/>
      <c r="GB101" s="208"/>
      <c r="GC101" s="208"/>
      <c r="GD101" s="208"/>
      <c r="GE101" s="208"/>
      <c r="GF101" s="208"/>
      <c r="GG101" s="208"/>
      <c r="GH101" s="208"/>
      <c r="GI101" s="208"/>
      <c r="GJ101" s="208"/>
      <c r="GK101" s="208"/>
      <c r="GL101" s="208"/>
      <c r="GM101" s="208"/>
      <c r="GN101" s="208"/>
      <c r="GO101" s="208"/>
      <c r="GP101" s="208"/>
      <c r="GQ101" s="208"/>
      <c r="GR101" s="208"/>
      <c r="GS101" s="208"/>
      <c r="GT101" s="208"/>
      <c r="GU101" s="208"/>
      <c r="GV101" s="208"/>
      <c r="GW101" s="208"/>
      <c r="GX101" s="208"/>
      <c r="GY101" s="208"/>
      <c r="GZ101" s="208"/>
      <c r="HA101" s="208"/>
      <c r="HB101" s="208"/>
      <c r="HC101" s="208"/>
      <c r="HD101" s="208"/>
      <c r="HE101" s="208"/>
      <c r="HF101" s="208"/>
      <c r="HG101" s="208"/>
      <c r="HH101" s="208"/>
      <c r="HI101" s="208"/>
      <c r="HJ101" s="208"/>
      <c r="HK101" s="208"/>
    </row>
    <row r="102" spans="1:219" ht="12.4" customHeight="1" x14ac:dyDescent="0.2">
      <c r="A102" s="204" t="s">
        <v>1133</v>
      </c>
      <c r="B102" s="205" t="str">
        <f t="shared" si="44"/>
        <v>TSEC CORPORATION</v>
      </c>
      <c r="C102" s="206" t="s">
        <v>35</v>
      </c>
      <c r="D102" s="206" t="s">
        <v>32</v>
      </c>
      <c r="E102" s="223"/>
      <c r="F102" s="224"/>
      <c r="G102" s="208"/>
      <c r="H102" s="209" t="str">
        <f t="shared" si="45"/>
        <v/>
      </c>
      <c r="I102" s="206" t="s">
        <v>328</v>
      </c>
      <c r="J102" s="206" t="str">
        <f>VLOOKUP(Z102,[1]AP2022!FF:FI,2,0)</f>
        <v>exclude</v>
      </c>
      <c r="K102" s="206" t="str">
        <f>VLOOKUP(Z102,[1]AP2022!FF:FI,4,0)</f>
        <v>ok, sda/sdp</v>
      </c>
      <c r="L102" s="210"/>
      <c r="M102" s="211" t="s">
        <v>1134</v>
      </c>
      <c r="N102" s="211" t="s">
        <v>1135</v>
      </c>
      <c r="O102" s="211" t="s">
        <v>46</v>
      </c>
      <c r="P102" s="211" t="s">
        <v>1136</v>
      </c>
      <c r="Q102" s="225"/>
      <c r="R102" s="38" t="s">
        <v>61</v>
      </c>
      <c r="S102" s="211" t="s">
        <v>1137</v>
      </c>
      <c r="T102" s="211" t="s">
        <v>38</v>
      </c>
      <c r="U102" s="38" t="s">
        <v>178</v>
      </c>
      <c r="V102" s="38" t="s">
        <v>1138</v>
      </c>
      <c r="W102" s="38" t="s">
        <v>1139</v>
      </c>
      <c r="X102" s="37"/>
      <c r="Y102" s="37"/>
      <c r="Z102" s="38" t="s">
        <v>1140</v>
      </c>
      <c r="AA102" s="41">
        <v>9040834000</v>
      </c>
      <c r="AB102" s="41">
        <v>6194655000</v>
      </c>
      <c r="AC102" s="41">
        <v>4665972000</v>
      </c>
      <c r="AD102" s="41">
        <v>4448813000</v>
      </c>
      <c r="AE102" s="41">
        <v>9005063000</v>
      </c>
      <c r="AF102" s="41">
        <v>6157192000</v>
      </c>
      <c r="AG102" s="41">
        <v>4623829000</v>
      </c>
      <c r="AH102" s="41">
        <v>4440874000</v>
      </c>
      <c r="AI102" s="38" t="s">
        <v>39</v>
      </c>
      <c r="AJ102" s="38" t="s">
        <v>39</v>
      </c>
      <c r="AK102" s="38" t="s">
        <v>39</v>
      </c>
      <c r="AL102" s="38" t="s">
        <v>39</v>
      </c>
      <c r="AM102" s="41">
        <v>9005063000</v>
      </c>
      <c r="AN102" s="41">
        <v>6157192000</v>
      </c>
      <c r="AO102" s="41">
        <v>4623829000</v>
      </c>
      <c r="AP102" s="41">
        <v>4440874000</v>
      </c>
      <c r="AQ102" s="41">
        <v>35771000</v>
      </c>
      <c r="AR102" s="41">
        <v>37463000</v>
      </c>
      <c r="AS102" s="41">
        <v>42143000</v>
      </c>
      <c r="AT102" s="41">
        <v>7939000</v>
      </c>
      <c r="AU102" s="41">
        <v>-7735311000</v>
      </c>
      <c r="AV102" s="41">
        <v>-5221664000</v>
      </c>
      <c r="AW102" s="41">
        <v>-3553658000</v>
      </c>
      <c r="AX102" s="41">
        <v>-3506318000</v>
      </c>
      <c r="AY102" s="41">
        <v>-49839000</v>
      </c>
      <c r="AZ102" s="41">
        <v>-44555000</v>
      </c>
      <c r="BA102" s="41">
        <v>-47685000</v>
      </c>
      <c r="BB102" s="41">
        <v>-50441000</v>
      </c>
      <c r="BC102" s="41">
        <v>-335629000</v>
      </c>
      <c r="BD102" s="41">
        <v>-294944000</v>
      </c>
      <c r="BE102" s="41">
        <v>-354975000</v>
      </c>
      <c r="BF102" s="41">
        <v>-266490000</v>
      </c>
      <c r="BG102" s="41">
        <v>920055000</v>
      </c>
      <c r="BH102" s="41">
        <v>633492000</v>
      </c>
      <c r="BI102" s="41">
        <v>709654000</v>
      </c>
      <c r="BJ102" s="41">
        <v>625564000</v>
      </c>
      <c r="BK102" s="41">
        <v>-593213000</v>
      </c>
      <c r="BL102" s="41">
        <v>-524264000</v>
      </c>
      <c r="BM102" s="41">
        <v>-962890000</v>
      </c>
      <c r="BN102" s="41">
        <v>-715323000</v>
      </c>
      <c r="BO102" s="41">
        <v>-591358000</v>
      </c>
      <c r="BP102" s="41">
        <v>-522765000</v>
      </c>
      <c r="BQ102" s="41">
        <v>-961087000</v>
      </c>
      <c r="BR102" s="41">
        <v>-711036000</v>
      </c>
      <c r="BS102" s="41">
        <v>-1855000</v>
      </c>
      <c r="BT102" s="41">
        <v>-1499000</v>
      </c>
      <c r="BU102" s="41">
        <v>-1803000</v>
      </c>
      <c r="BV102" s="41">
        <v>-4287000</v>
      </c>
      <c r="BW102" s="41">
        <v>189650000</v>
      </c>
      <c r="BX102" s="41">
        <v>46317000</v>
      </c>
      <c r="BY102" s="41">
        <v>-285850000</v>
      </c>
      <c r="BZ102" s="41">
        <v>-200616000</v>
      </c>
      <c r="CA102" s="41">
        <v>4027329000</v>
      </c>
      <c r="CB102" s="41">
        <v>3728864000</v>
      </c>
      <c r="CC102" s="41">
        <v>3450180000</v>
      </c>
      <c r="CD102" s="41">
        <v>1312690000</v>
      </c>
      <c r="CE102" s="41">
        <v>1699321000</v>
      </c>
      <c r="CF102" s="41">
        <v>1572140000</v>
      </c>
      <c r="CG102" s="41">
        <v>806611000</v>
      </c>
      <c r="CH102" s="41">
        <v>480565000</v>
      </c>
      <c r="CI102" s="41">
        <v>1164930000</v>
      </c>
      <c r="CJ102" s="41">
        <v>754026000</v>
      </c>
      <c r="CK102" s="41">
        <v>686323000</v>
      </c>
      <c r="CL102" s="41">
        <v>172119000</v>
      </c>
      <c r="CM102" s="41">
        <v>40032000</v>
      </c>
      <c r="CN102" s="41">
        <v>104265000</v>
      </c>
      <c r="CO102" s="41">
        <v>108471000</v>
      </c>
      <c r="CP102" s="41">
        <v>35548000</v>
      </c>
      <c r="CQ102" s="41">
        <v>972733000</v>
      </c>
      <c r="CR102" s="41">
        <v>1057883000</v>
      </c>
      <c r="CS102" s="41">
        <v>1696043000</v>
      </c>
      <c r="CT102" s="41">
        <v>596632000</v>
      </c>
      <c r="CU102" s="41">
        <v>134929000</v>
      </c>
      <c r="CV102" s="41">
        <v>501000</v>
      </c>
      <c r="CW102" s="41">
        <v>64189000</v>
      </c>
      <c r="CX102" s="41">
        <v>162860000</v>
      </c>
      <c r="CY102" s="41">
        <v>555717000</v>
      </c>
      <c r="CZ102" s="41">
        <v>89780000</v>
      </c>
      <c r="DA102" s="41">
        <v>25179000</v>
      </c>
      <c r="DB102" s="41">
        <v>27227000</v>
      </c>
      <c r="DC102" s="41">
        <v>11308050000</v>
      </c>
      <c r="DD102" s="41">
        <v>10229931000</v>
      </c>
      <c r="DE102" s="41">
        <v>9418445000</v>
      </c>
      <c r="DF102" s="41">
        <v>7851182000</v>
      </c>
      <c r="DG102" s="213"/>
      <c r="DH102" s="214">
        <f t="shared" si="46"/>
        <v>9005063000</v>
      </c>
      <c r="DI102" s="214">
        <f t="shared" si="47"/>
        <v>-7735311000</v>
      </c>
      <c r="DJ102" s="214">
        <f t="shared" si="48"/>
        <v>-385468000</v>
      </c>
      <c r="DK102" s="214">
        <f t="shared" si="49"/>
        <v>-593213000</v>
      </c>
      <c r="DL102" s="214">
        <f t="shared" si="50"/>
        <v>291071000</v>
      </c>
      <c r="DM102" s="215">
        <f t="shared" si="51"/>
        <v>3.2323038717219414E-2</v>
      </c>
      <c r="DN102" s="215">
        <f t="shared" si="52"/>
        <v>3.340271599973927E-2</v>
      </c>
      <c r="DO102" s="216">
        <f t="shared" si="53"/>
        <v>-49839000</v>
      </c>
      <c r="DP102" s="214">
        <f t="shared" si="54"/>
        <v>1635730500</v>
      </c>
      <c r="DQ102" s="214">
        <f t="shared" si="55"/>
        <v>322748500</v>
      </c>
      <c r="DR102" s="217"/>
      <c r="DS102" s="214">
        <f t="shared" si="56"/>
        <v>6157192000</v>
      </c>
      <c r="DT102" s="214">
        <f t="shared" si="57"/>
        <v>-5221664000</v>
      </c>
      <c r="DU102" s="214">
        <f t="shared" si="58"/>
        <v>-339499000</v>
      </c>
      <c r="DV102" s="214">
        <f t="shared" si="59"/>
        <v>-524264000</v>
      </c>
      <c r="DW102" s="214">
        <f t="shared" si="60"/>
        <v>71765000</v>
      </c>
      <c r="DX102" s="215">
        <f t="shared" si="61"/>
        <v>1.1655475418015225E-2</v>
      </c>
      <c r="DY102" s="215">
        <f t="shared" si="62"/>
        <v>1.1792927595713498E-2</v>
      </c>
      <c r="DZ102" s="218">
        <f t="shared" si="63"/>
        <v>-44555000</v>
      </c>
      <c r="EA102" s="214">
        <f t="shared" si="64"/>
        <v>1189375500</v>
      </c>
      <c r="EB102" s="214">
        <f t="shared" si="65"/>
        <v>57479500</v>
      </c>
      <c r="EC102" s="217"/>
      <c r="ED102" s="214">
        <f t="shared" si="66"/>
        <v>4623829000</v>
      </c>
      <c r="EE102" s="214">
        <f t="shared" si="67"/>
        <v>-3553658000</v>
      </c>
      <c r="EF102" s="214">
        <f t="shared" si="68"/>
        <v>-402660000</v>
      </c>
      <c r="EG102" s="214">
        <f t="shared" si="69"/>
        <v>-962890000</v>
      </c>
      <c r="EH102" s="214">
        <f t="shared" si="70"/>
        <v>-295379000</v>
      </c>
      <c r="EI102" s="215">
        <f t="shared" si="71"/>
        <v>-6.3881903937191453E-2</v>
      </c>
      <c r="EJ102" s="215">
        <f t="shared" si="72"/>
        <v>-6.004604806302153E-2</v>
      </c>
      <c r="EK102" s="218">
        <f t="shared" si="73"/>
        <v>-47685000</v>
      </c>
      <c r="EL102" s="214">
        <f t="shared" si="74"/>
        <v>643588000</v>
      </c>
      <c r="EM102" s="214">
        <f t="shared" si="75"/>
        <v>26203000</v>
      </c>
      <c r="EN102" s="217"/>
      <c r="EO102" s="219">
        <f t="shared" si="87"/>
        <v>6595361333.333333</v>
      </c>
      <c r="EP102" s="219">
        <f t="shared" si="87"/>
        <v>-5503544333.333333</v>
      </c>
      <c r="EQ102" s="219">
        <f t="shared" si="87"/>
        <v>-375875666.66666669</v>
      </c>
      <c r="ER102" s="219">
        <f t="shared" si="86"/>
        <v>-693455666.66666663</v>
      </c>
      <c r="ES102" s="219">
        <f t="shared" si="76"/>
        <v>22485666.666666627</v>
      </c>
      <c r="ET102" s="220">
        <f t="shared" si="77"/>
        <v>3.4093153551758844E-3</v>
      </c>
      <c r="EU102" s="221">
        <f t="shared" si="78"/>
        <v>3.4209785498757026E-3</v>
      </c>
      <c r="EV102" s="219">
        <f t="shared" si="79"/>
        <v>47359666.666666664</v>
      </c>
      <c r="EW102" s="219">
        <f t="shared" si="80"/>
        <v>1156231333.3333333</v>
      </c>
      <c r="EX102" s="219">
        <f t="shared" si="80"/>
        <v>135477000</v>
      </c>
      <c r="EY102" s="208"/>
      <c r="EZ102" s="222" t="str">
        <f t="shared" si="81"/>
        <v>完整</v>
      </c>
      <c r="FA102" s="222" t="str">
        <f t="shared" si="82"/>
        <v>完整</v>
      </c>
      <c r="FB102" s="222" t="str">
        <f t="shared" si="83"/>
        <v>完整</v>
      </c>
      <c r="FC102" s="222" t="str">
        <f t="shared" si="84"/>
        <v>选择</v>
      </c>
      <c r="FD102" s="222" t="str">
        <f t="shared" si="85"/>
        <v>选择</v>
      </c>
      <c r="FE102" s="208"/>
      <c r="FF102" s="208"/>
      <c r="FG102" s="208"/>
      <c r="FH102" s="208"/>
      <c r="FI102" s="208"/>
      <c r="FJ102" s="208"/>
      <c r="FK102" s="208"/>
      <c r="FL102" s="208"/>
      <c r="FM102" s="208"/>
      <c r="FN102" s="208"/>
      <c r="FO102" s="208"/>
      <c r="FP102" s="208"/>
      <c r="FQ102" s="208"/>
      <c r="FR102" s="208"/>
      <c r="FS102" s="208"/>
      <c r="FT102" s="208"/>
      <c r="FU102" s="208"/>
      <c r="FV102" s="208"/>
      <c r="FW102" s="208"/>
      <c r="FX102" s="208"/>
      <c r="FY102" s="208"/>
      <c r="FZ102" s="208"/>
      <c r="GA102" s="208"/>
      <c r="GB102" s="208"/>
      <c r="GC102" s="208"/>
      <c r="GD102" s="208"/>
      <c r="GE102" s="208"/>
      <c r="GF102" s="208"/>
      <c r="GG102" s="208"/>
      <c r="GH102" s="208"/>
      <c r="GI102" s="208"/>
      <c r="GJ102" s="208"/>
      <c r="GK102" s="208"/>
      <c r="GL102" s="208"/>
      <c r="GM102" s="208"/>
      <c r="GN102" s="208"/>
      <c r="GO102" s="208"/>
      <c r="GP102" s="208"/>
      <c r="GQ102" s="208"/>
      <c r="GR102" s="208"/>
      <c r="GS102" s="208"/>
      <c r="GT102" s="208"/>
      <c r="GU102" s="208"/>
      <c r="GV102" s="208"/>
      <c r="GW102" s="208"/>
      <c r="GX102" s="208"/>
      <c r="GY102" s="208"/>
      <c r="GZ102" s="208"/>
      <c r="HA102" s="208"/>
      <c r="HB102" s="208"/>
      <c r="HC102" s="208"/>
      <c r="HD102" s="208"/>
      <c r="HE102" s="208"/>
      <c r="HF102" s="208"/>
      <c r="HG102" s="208"/>
      <c r="HH102" s="208"/>
      <c r="HI102" s="208"/>
      <c r="HJ102" s="208"/>
      <c r="HK102" s="208"/>
    </row>
    <row r="103" spans="1:219" ht="12.4" customHeight="1" x14ac:dyDescent="0.2">
      <c r="A103" s="204" t="s">
        <v>1141</v>
      </c>
      <c r="B103" s="205" t="str">
        <f t="shared" si="44"/>
        <v>HANGZHOU STAR SHUAIER ELECTRIC APPLIANCE CO.,LTD.</v>
      </c>
      <c r="C103" s="206" t="s">
        <v>35</v>
      </c>
      <c r="D103" s="206" t="s">
        <v>32</v>
      </c>
      <c r="E103" s="247"/>
      <c r="F103" s="208"/>
      <c r="G103" s="208"/>
      <c r="H103" s="209" t="str">
        <f t="shared" si="45"/>
        <v/>
      </c>
      <c r="I103" s="206" t="s">
        <v>328</v>
      </c>
      <c r="J103" s="206" t="str">
        <f>VLOOKUP(Z103,[1]AP2022!FF:FI,2,0)</f>
        <v>exclude</v>
      </c>
      <c r="K103" s="206" t="str">
        <f>VLOOKUP(Z103,[1]AP2022!FF:FI,4,0)</f>
        <v>ok, sda/sdp</v>
      </c>
      <c r="L103" s="210"/>
      <c r="M103" s="211" t="s">
        <v>1142</v>
      </c>
      <c r="N103" s="211" t="s">
        <v>1143</v>
      </c>
      <c r="O103" s="211" t="s">
        <v>36</v>
      </c>
      <c r="P103" s="211" t="s">
        <v>1144</v>
      </c>
      <c r="Q103" s="225"/>
      <c r="R103" s="38" t="s">
        <v>48</v>
      </c>
      <c r="S103" s="211" t="s">
        <v>1145</v>
      </c>
      <c r="T103" s="211" t="s">
        <v>44</v>
      </c>
      <c r="U103" s="38" t="s">
        <v>182</v>
      </c>
      <c r="V103" s="38" t="s">
        <v>1146</v>
      </c>
      <c r="W103" s="38" t="s">
        <v>1147</v>
      </c>
      <c r="X103" s="37"/>
      <c r="Y103" s="37"/>
      <c r="Z103" s="38" t="s">
        <v>1148</v>
      </c>
      <c r="AA103" s="41">
        <v>1960122000</v>
      </c>
      <c r="AB103" s="41">
        <v>1373031000</v>
      </c>
      <c r="AC103" s="41">
        <v>931595000</v>
      </c>
      <c r="AD103" s="41">
        <v>817126000</v>
      </c>
      <c r="AE103" s="41">
        <v>1914979000</v>
      </c>
      <c r="AF103" s="41">
        <v>1304377000</v>
      </c>
      <c r="AG103" s="41">
        <v>902922000</v>
      </c>
      <c r="AH103" s="41">
        <v>690631000</v>
      </c>
      <c r="AI103" s="41">
        <v>-7220000</v>
      </c>
      <c r="AJ103" s="41">
        <v>-6966000</v>
      </c>
      <c r="AK103" s="41">
        <v>-4996000</v>
      </c>
      <c r="AL103" s="41">
        <v>-5021000</v>
      </c>
      <c r="AM103" s="41">
        <v>1907759000</v>
      </c>
      <c r="AN103" s="41">
        <v>1297411000</v>
      </c>
      <c r="AO103" s="41">
        <v>897926000</v>
      </c>
      <c r="AP103" s="41">
        <v>685610000</v>
      </c>
      <c r="AQ103" s="41">
        <v>52363000</v>
      </c>
      <c r="AR103" s="41">
        <v>75620000</v>
      </c>
      <c r="AS103" s="41">
        <v>33669000</v>
      </c>
      <c r="AT103" s="41">
        <v>131516000</v>
      </c>
      <c r="AU103" s="41">
        <v>-1585786000</v>
      </c>
      <c r="AV103" s="41">
        <v>-978434000</v>
      </c>
      <c r="AW103" s="41">
        <v>-638428000</v>
      </c>
      <c r="AX103" s="41">
        <v>-364009000</v>
      </c>
      <c r="AY103" s="38" t="s">
        <v>39</v>
      </c>
      <c r="AZ103" s="38" t="s">
        <v>39</v>
      </c>
      <c r="BA103" s="38" t="s">
        <v>39</v>
      </c>
      <c r="BB103" s="38" t="s">
        <v>39</v>
      </c>
      <c r="BC103" s="41">
        <v>-187803000</v>
      </c>
      <c r="BD103" s="41">
        <v>-179072000</v>
      </c>
      <c r="BE103" s="41">
        <v>-117607000</v>
      </c>
      <c r="BF103" s="41">
        <v>-108309000</v>
      </c>
      <c r="BG103" s="41">
        <v>186533000</v>
      </c>
      <c r="BH103" s="41">
        <v>215525000</v>
      </c>
      <c r="BI103" s="41">
        <v>175560000</v>
      </c>
      <c r="BJ103" s="41">
        <v>344808000</v>
      </c>
      <c r="BK103" s="41">
        <v>-44237000</v>
      </c>
      <c r="BL103" s="41">
        <v>-39279000</v>
      </c>
      <c r="BM103" s="41">
        <v>-34210000</v>
      </c>
      <c r="BN103" s="41">
        <v>-114558000</v>
      </c>
      <c r="BO103" s="41">
        <v>-40603000</v>
      </c>
      <c r="BP103" s="41">
        <v>-36002000</v>
      </c>
      <c r="BQ103" s="41">
        <v>-30945000</v>
      </c>
      <c r="BR103" s="41">
        <v>-107700000</v>
      </c>
      <c r="BS103" s="41">
        <v>-3634000</v>
      </c>
      <c r="BT103" s="41">
        <v>-3277000</v>
      </c>
      <c r="BU103" s="41">
        <v>-3265000</v>
      </c>
      <c r="BV103" s="41">
        <v>-6858000</v>
      </c>
      <c r="BW103" s="41">
        <v>119110000</v>
      </c>
      <c r="BX103" s="41">
        <v>143869000</v>
      </c>
      <c r="BY103" s="41">
        <v>107864000</v>
      </c>
      <c r="BZ103" s="41">
        <v>131397000</v>
      </c>
      <c r="CA103" s="41">
        <v>1840993000</v>
      </c>
      <c r="CB103" s="41">
        <v>1333717000</v>
      </c>
      <c r="CC103" s="41">
        <v>1221606000</v>
      </c>
      <c r="CD103" s="41">
        <v>925196000</v>
      </c>
      <c r="CE103" s="41">
        <v>383540000</v>
      </c>
      <c r="CF103" s="41">
        <v>257375000</v>
      </c>
      <c r="CG103" s="41">
        <v>200160000</v>
      </c>
      <c r="CH103" s="41">
        <v>163074000</v>
      </c>
      <c r="CI103" s="41">
        <v>619965000</v>
      </c>
      <c r="CJ103" s="41">
        <v>328402000</v>
      </c>
      <c r="CK103" s="41">
        <v>279876000</v>
      </c>
      <c r="CL103" s="41">
        <v>180011000</v>
      </c>
      <c r="CM103" s="41">
        <v>286069000</v>
      </c>
      <c r="CN103" s="41">
        <v>282408000</v>
      </c>
      <c r="CO103" s="41">
        <v>262675000</v>
      </c>
      <c r="CP103" s="41">
        <v>209153000</v>
      </c>
      <c r="CQ103" s="41">
        <v>537099000</v>
      </c>
      <c r="CR103" s="41">
        <v>451840000</v>
      </c>
      <c r="CS103" s="41">
        <v>470790000</v>
      </c>
      <c r="CT103" s="41">
        <v>368498000</v>
      </c>
      <c r="CU103" s="41">
        <v>20031000</v>
      </c>
      <c r="CV103" s="41">
        <v>166469000</v>
      </c>
      <c r="CW103" s="41">
        <v>272984000</v>
      </c>
      <c r="CX103" s="41">
        <v>76419000</v>
      </c>
      <c r="CY103" s="41">
        <v>9105000</v>
      </c>
      <c r="CZ103" s="41">
        <v>6473000</v>
      </c>
      <c r="DA103" s="41">
        <v>19211000</v>
      </c>
      <c r="DB103" s="41">
        <v>891000</v>
      </c>
      <c r="DC103" s="41">
        <v>2488184000</v>
      </c>
      <c r="DD103" s="41">
        <v>1899288000</v>
      </c>
      <c r="DE103" s="41">
        <v>1664180000</v>
      </c>
      <c r="DF103" s="41">
        <v>1365441000</v>
      </c>
      <c r="DG103" s="213"/>
      <c r="DH103" s="214">
        <f t="shared" si="46"/>
        <v>1907759000</v>
      </c>
      <c r="DI103" s="214">
        <f t="shared" si="47"/>
        <v>-1585786000</v>
      </c>
      <c r="DJ103" s="214">
        <f t="shared" si="48"/>
        <v>-187803000</v>
      </c>
      <c r="DK103" s="214">
        <f t="shared" si="49"/>
        <v>-44237000</v>
      </c>
      <c r="DL103" s="214">
        <f t="shared" si="50"/>
        <v>89933000</v>
      </c>
      <c r="DM103" s="215">
        <f t="shared" si="51"/>
        <v>4.7140650365166667E-2</v>
      </c>
      <c r="DN103" s="215">
        <f t="shared" si="52"/>
        <v>4.9472831833189755E-2</v>
      </c>
      <c r="DO103" s="216" t="str">
        <f t="shared" si="53"/>
        <v>n.a.</v>
      </c>
      <c r="DP103" s="214">
        <f t="shared" si="54"/>
        <v>320457500</v>
      </c>
      <c r="DQ103" s="214">
        <f t="shared" si="55"/>
        <v>7789000</v>
      </c>
      <c r="DR103" s="217"/>
      <c r="DS103" s="214">
        <f t="shared" si="56"/>
        <v>1297411000</v>
      </c>
      <c r="DT103" s="214">
        <f t="shared" si="57"/>
        <v>-978434000</v>
      </c>
      <c r="DU103" s="214">
        <f t="shared" si="58"/>
        <v>-179072000</v>
      </c>
      <c r="DV103" s="214">
        <f t="shared" si="59"/>
        <v>-39279000</v>
      </c>
      <c r="DW103" s="214">
        <f t="shared" si="60"/>
        <v>100626000</v>
      </c>
      <c r="DX103" s="215">
        <f t="shared" si="61"/>
        <v>7.7559077270040105E-2</v>
      </c>
      <c r="DY103" s="215">
        <f t="shared" si="62"/>
        <v>8.4080265043428859E-2</v>
      </c>
      <c r="DZ103" s="218" t="str">
        <f t="shared" si="63"/>
        <v>n.a.</v>
      </c>
      <c r="EA103" s="214">
        <f t="shared" si="64"/>
        <v>228767500</v>
      </c>
      <c r="EB103" s="214">
        <f t="shared" si="65"/>
        <v>12842000</v>
      </c>
      <c r="EC103" s="217"/>
      <c r="ED103" s="214">
        <f t="shared" si="66"/>
        <v>897926000</v>
      </c>
      <c r="EE103" s="214">
        <f t="shared" si="67"/>
        <v>-638428000</v>
      </c>
      <c r="EF103" s="214">
        <f t="shared" si="68"/>
        <v>-117607000</v>
      </c>
      <c r="EG103" s="214">
        <f t="shared" si="69"/>
        <v>-34210000</v>
      </c>
      <c r="EH103" s="214">
        <f t="shared" si="70"/>
        <v>107681000</v>
      </c>
      <c r="EI103" s="215">
        <f t="shared" si="71"/>
        <v>0.1199219089323619</v>
      </c>
      <c r="EJ103" s="215">
        <f t="shared" si="72"/>
        <v>0.13626280457326526</v>
      </c>
      <c r="EK103" s="218" t="str">
        <f t="shared" si="73"/>
        <v>n.a.</v>
      </c>
      <c r="EL103" s="214">
        <f t="shared" si="74"/>
        <v>181617000</v>
      </c>
      <c r="EM103" s="214">
        <f t="shared" si="75"/>
        <v>10051000</v>
      </c>
      <c r="EN103" s="217"/>
      <c r="EO103" s="219">
        <f t="shared" si="87"/>
        <v>1367698666.6666667</v>
      </c>
      <c r="EP103" s="219">
        <f t="shared" si="87"/>
        <v>-1067549333.3333334</v>
      </c>
      <c r="EQ103" s="219">
        <f t="shared" si="87"/>
        <v>-161494000</v>
      </c>
      <c r="ER103" s="219">
        <f t="shared" si="86"/>
        <v>-39242000</v>
      </c>
      <c r="ES103" s="219">
        <f t="shared" si="76"/>
        <v>99413333.333333373</v>
      </c>
      <c r="ET103" s="220">
        <f t="shared" si="77"/>
        <v>7.2686576185397589E-2</v>
      </c>
      <c r="EU103" s="221">
        <f t="shared" si="78"/>
        <v>7.8384043969075334E-2</v>
      </c>
      <c r="EV103" s="219" t="e">
        <f t="shared" si="79"/>
        <v>#VALUE!</v>
      </c>
      <c r="EW103" s="219">
        <f t="shared" si="80"/>
        <v>243614000</v>
      </c>
      <c r="EX103" s="219">
        <f t="shared" si="80"/>
        <v>10227333.333333334</v>
      </c>
      <c r="EY103" s="208"/>
      <c r="EZ103" s="222" t="str">
        <f t="shared" si="81"/>
        <v>完整</v>
      </c>
      <c r="FA103" s="222" t="str">
        <f t="shared" si="82"/>
        <v>完整</v>
      </c>
      <c r="FB103" s="222" t="str">
        <f t="shared" si="83"/>
        <v>完整</v>
      </c>
      <c r="FC103" s="222" t="str">
        <f t="shared" si="84"/>
        <v>选择</v>
      </c>
      <c r="FD103" s="222" t="str">
        <f t="shared" si="85"/>
        <v>选择</v>
      </c>
      <c r="FE103" s="208"/>
      <c r="FF103" s="208"/>
      <c r="FG103" s="208"/>
      <c r="FH103" s="208"/>
      <c r="FI103" s="208"/>
      <c r="FJ103" s="208"/>
      <c r="FK103" s="208"/>
      <c r="FL103" s="208"/>
      <c r="FM103" s="208"/>
      <c r="FN103" s="208"/>
      <c r="FO103" s="208"/>
      <c r="FP103" s="208"/>
      <c r="FQ103" s="208"/>
      <c r="FR103" s="208"/>
      <c r="FS103" s="208"/>
      <c r="FT103" s="208"/>
      <c r="FU103" s="208"/>
      <c r="FV103" s="208"/>
      <c r="FW103" s="208"/>
      <c r="FX103" s="208"/>
      <c r="FY103" s="208"/>
      <c r="FZ103" s="208"/>
      <c r="GA103" s="208"/>
      <c r="GB103" s="208"/>
      <c r="GC103" s="208"/>
      <c r="GD103" s="208"/>
      <c r="GE103" s="208"/>
      <c r="GF103" s="208"/>
      <c r="GG103" s="208"/>
      <c r="GH103" s="208"/>
      <c r="GI103" s="208"/>
      <c r="GJ103" s="208"/>
      <c r="GK103" s="208"/>
      <c r="GL103" s="208"/>
      <c r="GM103" s="208"/>
      <c r="GN103" s="208"/>
      <c r="GO103" s="208"/>
      <c r="GP103" s="208"/>
      <c r="GQ103" s="208"/>
      <c r="GR103" s="208"/>
      <c r="GS103" s="208"/>
      <c r="GT103" s="208"/>
      <c r="GU103" s="208"/>
      <c r="GV103" s="208"/>
      <c r="GW103" s="208"/>
      <c r="GX103" s="208"/>
      <c r="GY103" s="208"/>
      <c r="GZ103" s="208"/>
      <c r="HA103" s="208"/>
      <c r="HB103" s="208"/>
      <c r="HC103" s="208"/>
      <c r="HD103" s="208"/>
      <c r="HE103" s="208"/>
      <c r="HF103" s="208"/>
      <c r="HG103" s="208"/>
      <c r="HH103" s="208"/>
      <c r="HI103" s="208"/>
      <c r="HJ103" s="208"/>
      <c r="HK103" s="208"/>
    </row>
    <row r="104" spans="1:219" ht="12.4" customHeight="1" x14ac:dyDescent="0.2">
      <c r="A104" s="204" t="s">
        <v>1149</v>
      </c>
      <c r="B104" s="205" t="str">
        <f t="shared" si="44"/>
        <v>TIANJIN KEYVIA ELECTRIC CO.,LTD</v>
      </c>
      <c r="C104" s="206" t="s">
        <v>35</v>
      </c>
      <c r="D104" s="206" t="s">
        <v>32</v>
      </c>
      <c r="E104" s="247"/>
      <c r="F104" s="208"/>
      <c r="G104" s="208"/>
      <c r="H104" s="209" t="str">
        <f t="shared" si="45"/>
        <v/>
      </c>
      <c r="I104" s="206" t="s">
        <v>328</v>
      </c>
      <c r="J104" s="206" t="str">
        <f>VLOOKUP(Z104,[1]AP2022!FF:FI,2,0)</f>
        <v>exclude</v>
      </c>
      <c r="K104" s="206" t="str">
        <f>VLOOKUP(Z104,[1]AP2022!FF:FI,4,0)</f>
        <v>ok, sda/sdp</v>
      </c>
      <c r="L104" s="210"/>
      <c r="M104" s="211" t="s">
        <v>1150</v>
      </c>
      <c r="N104" s="211" t="s">
        <v>1151</v>
      </c>
      <c r="O104" s="211" t="s">
        <v>36</v>
      </c>
      <c r="P104" s="211" t="s">
        <v>1152</v>
      </c>
      <c r="Q104" s="225"/>
      <c r="R104" s="38" t="s">
        <v>48</v>
      </c>
      <c r="S104" s="211" t="s">
        <v>1153</v>
      </c>
      <c r="T104" s="211" t="s">
        <v>38</v>
      </c>
      <c r="U104" s="38" t="s">
        <v>182</v>
      </c>
      <c r="V104" s="38" t="s">
        <v>1154</v>
      </c>
      <c r="W104" s="38" t="s">
        <v>1155</v>
      </c>
      <c r="X104" s="37"/>
      <c r="Y104" s="37"/>
      <c r="Z104" s="38" t="s">
        <v>1156</v>
      </c>
      <c r="AA104" s="41">
        <v>1922184000</v>
      </c>
      <c r="AB104" s="41">
        <v>1912641000</v>
      </c>
      <c r="AC104" s="41">
        <v>1961062000</v>
      </c>
      <c r="AD104" s="41">
        <v>1825657000</v>
      </c>
      <c r="AE104" s="41">
        <v>1906649000</v>
      </c>
      <c r="AF104" s="41">
        <v>1891729000</v>
      </c>
      <c r="AG104" s="41">
        <v>1940441000</v>
      </c>
      <c r="AH104" s="41">
        <v>1800815000</v>
      </c>
      <c r="AI104" s="41">
        <v>-7367000</v>
      </c>
      <c r="AJ104" s="41">
        <v>-5799000</v>
      </c>
      <c r="AK104" s="41">
        <v>-6708000</v>
      </c>
      <c r="AL104" s="41">
        <v>-8020000</v>
      </c>
      <c r="AM104" s="41">
        <v>1899282000</v>
      </c>
      <c r="AN104" s="41">
        <v>1885930000</v>
      </c>
      <c r="AO104" s="41">
        <v>1933733000</v>
      </c>
      <c r="AP104" s="41">
        <v>1792795000</v>
      </c>
      <c r="AQ104" s="41">
        <v>22902000</v>
      </c>
      <c r="AR104" s="41">
        <v>26711000</v>
      </c>
      <c r="AS104" s="41">
        <v>27329000</v>
      </c>
      <c r="AT104" s="41">
        <v>32862000</v>
      </c>
      <c r="AU104" s="41">
        <v>-1307771000</v>
      </c>
      <c r="AV104" s="41">
        <v>-1372477000</v>
      </c>
      <c r="AW104" s="41">
        <v>-1391807000</v>
      </c>
      <c r="AX104" s="41">
        <v>-1353916000</v>
      </c>
      <c r="AY104" s="38" t="s">
        <v>39</v>
      </c>
      <c r="AZ104" s="38" t="s">
        <v>39</v>
      </c>
      <c r="BA104" s="38" t="s">
        <v>39</v>
      </c>
      <c r="BB104" s="38" t="s">
        <v>39</v>
      </c>
      <c r="BC104" s="41">
        <v>-372959000</v>
      </c>
      <c r="BD104" s="41">
        <v>-378099000</v>
      </c>
      <c r="BE104" s="41">
        <v>-355586000</v>
      </c>
      <c r="BF104" s="41">
        <v>-306182000</v>
      </c>
      <c r="BG104" s="41">
        <v>241454000</v>
      </c>
      <c r="BH104" s="41">
        <v>162065000</v>
      </c>
      <c r="BI104" s="41">
        <v>213669000</v>
      </c>
      <c r="BJ104" s="41">
        <v>165559000</v>
      </c>
      <c r="BK104" s="41">
        <v>-61365000</v>
      </c>
      <c r="BL104" s="41">
        <v>-40275000</v>
      </c>
      <c r="BM104" s="41">
        <v>-57604000</v>
      </c>
      <c r="BN104" s="41">
        <v>-37258000</v>
      </c>
      <c r="BO104" s="41">
        <v>-47659000</v>
      </c>
      <c r="BP104" s="41">
        <v>-35864000</v>
      </c>
      <c r="BQ104" s="41">
        <v>-46240000</v>
      </c>
      <c r="BR104" s="41">
        <v>-33621000</v>
      </c>
      <c r="BS104" s="41">
        <v>-13706000</v>
      </c>
      <c r="BT104" s="41">
        <v>-4411000</v>
      </c>
      <c r="BU104" s="41">
        <v>-11364000</v>
      </c>
      <c r="BV104" s="41">
        <v>-3637000</v>
      </c>
      <c r="BW104" s="41">
        <v>88954000</v>
      </c>
      <c r="BX104" s="41">
        <v>67385000</v>
      </c>
      <c r="BY104" s="41">
        <v>85166000</v>
      </c>
      <c r="BZ104" s="41">
        <v>68233000</v>
      </c>
      <c r="CA104" s="41">
        <v>2405560000</v>
      </c>
      <c r="CB104" s="41">
        <v>2339513000</v>
      </c>
      <c r="CC104" s="41">
        <v>2274294000</v>
      </c>
      <c r="CD104" s="41">
        <v>2212137000</v>
      </c>
      <c r="CE104" s="41">
        <v>507655000</v>
      </c>
      <c r="CF104" s="41">
        <v>577154000</v>
      </c>
      <c r="CG104" s="41">
        <v>475641000</v>
      </c>
      <c r="CH104" s="41">
        <v>672609000</v>
      </c>
      <c r="CI104" s="41">
        <v>780560000</v>
      </c>
      <c r="CJ104" s="41">
        <v>670510000</v>
      </c>
      <c r="CK104" s="41">
        <v>659916000</v>
      </c>
      <c r="CL104" s="41">
        <v>625946000</v>
      </c>
      <c r="CM104" s="41">
        <v>299047000</v>
      </c>
      <c r="CN104" s="41">
        <v>296159000</v>
      </c>
      <c r="CO104" s="41">
        <v>301947000</v>
      </c>
      <c r="CP104" s="41">
        <v>108522000</v>
      </c>
      <c r="CQ104" s="41">
        <v>783071000</v>
      </c>
      <c r="CR104" s="41">
        <v>728788000</v>
      </c>
      <c r="CS104" s="41">
        <v>791130000</v>
      </c>
      <c r="CT104" s="41">
        <v>728728000</v>
      </c>
      <c r="CU104" s="41">
        <v>161835000</v>
      </c>
      <c r="CV104" s="41">
        <v>172138000</v>
      </c>
      <c r="CW104" s="38" t="s">
        <v>39</v>
      </c>
      <c r="CX104" s="38" t="s">
        <v>39</v>
      </c>
      <c r="CY104" s="41">
        <v>2007000</v>
      </c>
      <c r="CZ104" s="41">
        <v>372000</v>
      </c>
      <c r="DA104" s="41">
        <v>43194000</v>
      </c>
      <c r="DB104" s="41">
        <v>31939000</v>
      </c>
      <c r="DC104" s="41">
        <v>2902473000</v>
      </c>
      <c r="DD104" s="41">
        <v>2830045000</v>
      </c>
      <c r="DE104" s="41">
        <v>2686113000</v>
      </c>
      <c r="DF104" s="41">
        <v>2598053000</v>
      </c>
      <c r="DG104" s="213"/>
      <c r="DH104" s="214">
        <f t="shared" si="46"/>
        <v>1899282000</v>
      </c>
      <c r="DI104" s="214">
        <f t="shared" si="47"/>
        <v>-1307771000</v>
      </c>
      <c r="DJ104" s="214">
        <f t="shared" si="48"/>
        <v>-372959000</v>
      </c>
      <c r="DK104" s="214">
        <f t="shared" si="49"/>
        <v>-61365000</v>
      </c>
      <c r="DL104" s="214">
        <f t="shared" si="50"/>
        <v>157187000</v>
      </c>
      <c r="DM104" s="215">
        <f t="shared" si="51"/>
        <v>8.2761275050255836E-2</v>
      </c>
      <c r="DN104" s="215">
        <f t="shared" si="52"/>
        <v>9.0228718870096064E-2</v>
      </c>
      <c r="DO104" s="216" t="str">
        <f t="shared" si="53"/>
        <v>n.a.</v>
      </c>
      <c r="DP104" s="214">
        <f t="shared" si="54"/>
        <v>542404500</v>
      </c>
      <c r="DQ104" s="214">
        <f t="shared" si="55"/>
        <v>1189500</v>
      </c>
      <c r="DR104" s="217"/>
      <c r="DS104" s="214">
        <f t="shared" si="56"/>
        <v>1885930000</v>
      </c>
      <c r="DT104" s="214">
        <f t="shared" si="57"/>
        <v>-1372477000</v>
      </c>
      <c r="DU104" s="214">
        <f t="shared" si="58"/>
        <v>-378099000</v>
      </c>
      <c r="DV104" s="214">
        <f t="shared" si="59"/>
        <v>-40275000</v>
      </c>
      <c r="DW104" s="214">
        <f t="shared" si="60"/>
        <v>95079000</v>
      </c>
      <c r="DX104" s="215">
        <f t="shared" si="61"/>
        <v>5.0414914657489936E-2</v>
      </c>
      <c r="DY104" s="215">
        <f t="shared" si="62"/>
        <v>5.3091519059932958E-2</v>
      </c>
      <c r="DZ104" s="218" t="str">
        <f t="shared" si="63"/>
        <v>n.a.</v>
      </c>
      <c r="EA104" s="214">
        <f t="shared" si="64"/>
        <v>526397500</v>
      </c>
      <c r="EB104" s="214">
        <f t="shared" si="65"/>
        <v>21783000</v>
      </c>
      <c r="EC104" s="217"/>
      <c r="ED104" s="214">
        <f t="shared" si="66"/>
        <v>1933733000</v>
      </c>
      <c r="EE104" s="214">
        <f t="shared" si="67"/>
        <v>-1391807000</v>
      </c>
      <c r="EF104" s="214">
        <f t="shared" si="68"/>
        <v>-355586000</v>
      </c>
      <c r="EG104" s="214">
        <f t="shared" si="69"/>
        <v>-57604000</v>
      </c>
      <c r="EH104" s="214">
        <f t="shared" si="70"/>
        <v>128736000</v>
      </c>
      <c r="EI104" s="215">
        <f t="shared" si="71"/>
        <v>6.6573823790564673E-2</v>
      </c>
      <c r="EJ104" s="215">
        <f t="shared" si="72"/>
        <v>7.1322002197233572E-2</v>
      </c>
      <c r="EK104" s="218" t="str">
        <f t="shared" si="73"/>
        <v>n.a.</v>
      </c>
      <c r="EL104" s="214">
        <f t="shared" si="74"/>
        <v>574125000</v>
      </c>
      <c r="EM104" s="214">
        <f t="shared" si="75"/>
        <v>37566500</v>
      </c>
      <c r="EN104" s="217"/>
      <c r="EO104" s="219">
        <f t="shared" si="87"/>
        <v>1906315000</v>
      </c>
      <c r="EP104" s="219">
        <f t="shared" si="87"/>
        <v>-1357351666.6666667</v>
      </c>
      <c r="EQ104" s="219">
        <f t="shared" si="87"/>
        <v>-368881333.33333331</v>
      </c>
      <c r="ER104" s="219">
        <f t="shared" si="86"/>
        <v>-53081333.333333336</v>
      </c>
      <c r="ES104" s="219">
        <f t="shared" si="76"/>
        <v>127000666.6666666</v>
      </c>
      <c r="ET104" s="220">
        <f t="shared" si="77"/>
        <v>6.6621028878578098E-2</v>
      </c>
      <c r="EU104" s="221">
        <f t="shared" si="78"/>
        <v>7.1376183672249738E-2</v>
      </c>
      <c r="EV104" s="219" t="e">
        <f t="shared" si="79"/>
        <v>#VALUE!</v>
      </c>
      <c r="EW104" s="219">
        <f t="shared" si="80"/>
        <v>547642333.33333337</v>
      </c>
      <c r="EX104" s="219">
        <f t="shared" si="80"/>
        <v>20179666.666666668</v>
      </c>
      <c r="EY104" s="208"/>
      <c r="EZ104" s="222" t="str">
        <f t="shared" si="81"/>
        <v>完整</v>
      </c>
      <c r="FA104" s="222" t="str">
        <f t="shared" si="82"/>
        <v>完整</v>
      </c>
      <c r="FB104" s="222" t="str">
        <f t="shared" si="83"/>
        <v>完整</v>
      </c>
      <c r="FC104" s="222" t="str">
        <f t="shared" si="84"/>
        <v>选择</v>
      </c>
      <c r="FD104" s="222" t="str">
        <f t="shared" si="85"/>
        <v>选择</v>
      </c>
      <c r="FE104" s="208"/>
      <c r="FF104" s="208"/>
      <c r="FG104" s="208"/>
      <c r="FH104" s="208"/>
      <c r="FI104" s="208"/>
      <c r="FJ104" s="208"/>
      <c r="FK104" s="208"/>
      <c r="FL104" s="208"/>
      <c r="FM104" s="208"/>
      <c r="FN104" s="208"/>
      <c r="FO104" s="208"/>
      <c r="FP104" s="208"/>
      <c r="FQ104" s="208"/>
      <c r="FR104" s="208"/>
      <c r="FS104" s="208"/>
      <c r="FT104" s="208"/>
      <c r="FU104" s="208"/>
      <c r="FV104" s="208"/>
      <c r="FW104" s="208"/>
      <c r="FX104" s="208"/>
      <c r="FY104" s="208"/>
      <c r="FZ104" s="208"/>
      <c r="GA104" s="208"/>
      <c r="GB104" s="208"/>
      <c r="GC104" s="208"/>
      <c r="GD104" s="208"/>
      <c r="GE104" s="208"/>
      <c r="GF104" s="208"/>
      <c r="GG104" s="208"/>
      <c r="GH104" s="208"/>
      <c r="GI104" s="208"/>
      <c r="GJ104" s="208"/>
      <c r="GK104" s="208"/>
      <c r="GL104" s="208"/>
      <c r="GM104" s="208"/>
      <c r="GN104" s="208"/>
      <c r="GO104" s="208"/>
      <c r="GP104" s="208"/>
      <c r="GQ104" s="208"/>
      <c r="GR104" s="208"/>
      <c r="GS104" s="208"/>
      <c r="GT104" s="208"/>
      <c r="GU104" s="208"/>
      <c r="GV104" s="208"/>
      <c r="GW104" s="208"/>
      <c r="GX104" s="208"/>
      <c r="GY104" s="208"/>
      <c r="GZ104" s="208"/>
      <c r="HA104" s="208"/>
      <c r="HB104" s="208"/>
      <c r="HC104" s="208"/>
      <c r="HD104" s="208"/>
      <c r="HE104" s="208"/>
      <c r="HF104" s="208"/>
      <c r="HG104" s="208"/>
      <c r="HH104" s="208"/>
      <c r="HI104" s="208"/>
      <c r="HJ104" s="208"/>
      <c r="HK104" s="208"/>
    </row>
    <row r="105" spans="1:219" ht="12.4" customHeight="1" x14ac:dyDescent="0.2">
      <c r="A105" s="204" t="s">
        <v>1157</v>
      </c>
      <c r="B105" s="205" t="str">
        <f t="shared" si="44"/>
        <v>INNODISK CORPORATION</v>
      </c>
      <c r="C105" s="206" t="s">
        <v>35</v>
      </c>
      <c r="D105" s="206" t="s">
        <v>32</v>
      </c>
      <c r="E105" s="247"/>
      <c r="F105" s="224"/>
      <c r="G105" s="208"/>
      <c r="H105" s="209" t="str">
        <f t="shared" si="45"/>
        <v/>
      </c>
      <c r="I105" s="206" t="s">
        <v>328</v>
      </c>
      <c r="J105" s="206" t="str">
        <f>VLOOKUP(Z105,[1]AP2022!FF:FI,2,0)</f>
        <v>exclude</v>
      </c>
      <c r="K105" s="206" t="str">
        <f>VLOOKUP(Z105,[1]AP2022!FF:FI,4,0)</f>
        <v>ok, sda/sdp</v>
      </c>
      <c r="L105" s="210"/>
      <c r="M105" s="211" t="s">
        <v>1158</v>
      </c>
      <c r="N105" s="211" t="s">
        <v>1159</v>
      </c>
      <c r="O105" s="211" t="s">
        <v>52</v>
      </c>
      <c r="P105" s="211" t="s">
        <v>1160</v>
      </c>
      <c r="Q105" s="225"/>
      <c r="R105" s="38" t="s">
        <v>61</v>
      </c>
      <c r="S105" s="211" t="s">
        <v>1161</v>
      </c>
      <c r="T105" s="211" t="s">
        <v>38</v>
      </c>
      <c r="U105" s="38" t="s">
        <v>178</v>
      </c>
      <c r="V105" s="38" t="s">
        <v>1162</v>
      </c>
      <c r="W105" s="38" t="s">
        <v>1163</v>
      </c>
      <c r="X105" s="37"/>
      <c r="Y105" s="37"/>
      <c r="Z105" s="38" t="s">
        <v>1164</v>
      </c>
      <c r="AA105" s="41">
        <v>10319800000</v>
      </c>
      <c r="AB105" s="41">
        <v>10247403000</v>
      </c>
      <c r="AC105" s="41">
        <v>7174046000</v>
      </c>
      <c r="AD105" s="41">
        <v>7375450000</v>
      </c>
      <c r="AE105" s="41">
        <v>10303229000</v>
      </c>
      <c r="AF105" s="41">
        <v>10195658000</v>
      </c>
      <c r="AG105" s="41">
        <v>7152015000</v>
      </c>
      <c r="AH105" s="41">
        <v>7361665000</v>
      </c>
      <c r="AI105" s="38" t="s">
        <v>39</v>
      </c>
      <c r="AJ105" s="38" t="s">
        <v>39</v>
      </c>
      <c r="AK105" s="38" t="s">
        <v>39</v>
      </c>
      <c r="AL105" s="38" t="s">
        <v>39</v>
      </c>
      <c r="AM105" s="41">
        <v>10303229000</v>
      </c>
      <c r="AN105" s="41">
        <v>10195658000</v>
      </c>
      <c r="AO105" s="41">
        <v>7152015000</v>
      </c>
      <c r="AP105" s="41">
        <v>7361665000</v>
      </c>
      <c r="AQ105" s="41">
        <v>16571000</v>
      </c>
      <c r="AR105" s="41">
        <v>51745000</v>
      </c>
      <c r="AS105" s="41">
        <v>22031000</v>
      </c>
      <c r="AT105" s="41">
        <v>13785000</v>
      </c>
      <c r="AU105" s="41">
        <v>-6691236000</v>
      </c>
      <c r="AV105" s="41">
        <v>-6982749000</v>
      </c>
      <c r="AW105" s="41">
        <v>-4903827000</v>
      </c>
      <c r="AX105" s="41">
        <v>-4941277000</v>
      </c>
      <c r="AY105" s="41">
        <v>-332000000</v>
      </c>
      <c r="AZ105" s="41">
        <v>-194129000</v>
      </c>
      <c r="BA105" s="41">
        <v>-155922000</v>
      </c>
      <c r="BB105" s="41">
        <v>-148031000</v>
      </c>
      <c r="BC105" s="41">
        <v>-1067101000</v>
      </c>
      <c r="BD105" s="41">
        <v>-947615000</v>
      </c>
      <c r="BE105" s="41">
        <v>-763872000</v>
      </c>
      <c r="BF105" s="41">
        <v>-783352000</v>
      </c>
      <c r="BG105" s="41">
        <v>2229463000</v>
      </c>
      <c r="BH105" s="41">
        <v>2122910000</v>
      </c>
      <c r="BI105" s="41">
        <v>1350425000</v>
      </c>
      <c r="BJ105" s="41">
        <v>1502790000</v>
      </c>
      <c r="BK105" s="41">
        <v>-154773000</v>
      </c>
      <c r="BL105" s="41">
        <v>-122074000</v>
      </c>
      <c r="BM105" s="41">
        <v>-115910000</v>
      </c>
      <c r="BN105" s="41">
        <v>-102612000</v>
      </c>
      <c r="BO105" s="41">
        <v>-128699000</v>
      </c>
      <c r="BP105" s="41">
        <v>-97223000</v>
      </c>
      <c r="BQ105" s="41">
        <v>-95616000</v>
      </c>
      <c r="BR105" s="41">
        <v>-74587000</v>
      </c>
      <c r="BS105" s="41">
        <v>-26074000</v>
      </c>
      <c r="BT105" s="41">
        <v>-24851000</v>
      </c>
      <c r="BU105" s="41">
        <v>-20294000</v>
      </c>
      <c r="BV105" s="41">
        <v>-28025000</v>
      </c>
      <c r="BW105" s="41">
        <v>1850189000</v>
      </c>
      <c r="BX105" s="41">
        <v>1560908000</v>
      </c>
      <c r="BY105" s="41">
        <v>931663000</v>
      </c>
      <c r="BZ105" s="41">
        <v>1014254000</v>
      </c>
      <c r="CA105" s="41">
        <v>6649319000</v>
      </c>
      <c r="CB105" s="41">
        <v>6068198000</v>
      </c>
      <c r="CC105" s="41">
        <v>4393003000</v>
      </c>
      <c r="CD105" s="41">
        <v>3873721000</v>
      </c>
      <c r="CE105" s="41">
        <v>1158475000</v>
      </c>
      <c r="CF105" s="41">
        <v>1664349000</v>
      </c>
      <c r="CG105" s="41">
        <v>791673000</v>
      </c>
      <c r="CH105" s="41">
        <v>773066000</v>
      </c>
      <c r="CI105" s="41">
        <v>1418794000</v>
      </c>
      <c r="CJ105" s="41">
        <v>1554637000</v>
      </c>
      <c r="CK105" s="41">
        <v>879782000</v>
      </c>
      <c r="CL105" s="41">
        <v>964038000</v>
      </c>
      <c r="CM105" s="41">
        <v>10684000</v>
      </c>
      <c r="CN105" s="41">
        <v>8663000</v>
      </c>
      <c r="CO105" s="41">
        <v>5116000</v>
      </c>
      <c r="CP105" s="41">
        <v>6618000</v>
      </c>
      <c r="CQ105" s="41">
        <v>4000049000</v>
      </c>
      <c r="CR105" s="41">
        <v>2737891000</v>
      </c>
      <c r="CS105" s="41">
        <v>2660204000</v>
      </c>
      <c r="CT105" s="41">
        <v>2054628000</v>
      </c>
      <c r="CU105" s="38" t="s">
        <v>39</v>
      </c>
      <c r="CV105" s="41">
        <v>600000000</v>
      </c>
      <c r="CW105" s="41">
        <v>400000000</v>
      </c>
      <c r="CX105" s="41">
        <v>150000000</v>
      </c>
      <c r="CY105" s="41">
        <v>391548000</v>
      </c>
      <c r="CZ105" s="41">
        <v>173574000</v>
      </c>
      <c r="DA105" s="41">
        <v>97449000</v>
      </c>
      <c r="DB105" s="41">
        <v>88509000</v>
      </c>
      <c r="DC105" s="41">
        <v>9305082000</v>
      </c>
      <c r="DD105" s="41">
        <v>8231438000</v>
      </c>
      <c r="DE105" s="41">
        <v>6217870000</v>
      </c>
      <c r="DF105" s="41">
        <v>5647449000</v>
      </c>
      <c r="DG105" s="213"/>
      <c r="DH105" s="214">
        <f t="shared" si="46"/>
        <v>10303229000</v>
      </c>
      <c r="DI105" s="214">
        <f t="shared" si="47"/>
        <v>-6691236000</v>
      </c>
      <c r="DJ105" s="214">
        <f t="shared" si="48"/>
        <v>-1399101000</v>
      </c>
      <c r="DK105" s="214">
        <f t="shared" si="49"/>
        <v>-154773000</v>
      </c>
      <c r="DL105" s="214">
        <f t="shared" si="50"/>
        <v>2058119000</v>
      </c>
      <c r="DM105" s="215">
        <f t="shared" si="51"/>
        <v>0.19975475649429902</v>
      </c>
      <c r="DN105" s="215">
        <f t="shared" si="52"/>
        <v>0.24961692445582898</v>
      </c>
      <c r="DO105" s="216">
        <f t="shared" si="53"/>
        <v>-332000000</v>
      </c>
      <c r="DP105" s="214">
        <f t="shared" si="54"/>
        <v>1411412000</v>
      </c>
      <c r="DQ105" s="214">
        <f t="shared" si="55"/>
        <v>282561000</v>
      </c>
      <c r="DR105" s="217"/>
      <c r="DS105" s="214">
        <f t="shared" si="56"/>
        <v>10195658000</v>
      </c>
      <c r="DT105" s="214">
        <f t="shared" si="57"/>
        <v>-6982749000</v>
      </c>
      <c r="DU105" s="214">
        <f t="shared" si="58"/>
        <v>-1141744000</v>
      </c>
      <c r="DV105" s="214">
        <f t="shared" si="59"/>
        <v>-122074000</v>
      </c>
      <c r="DW105" s="214">
        <f t="shared" si="60"/>
        <v>1949091000</v>
      </c>
      <c r="DX105" s="215">
        <f t="shared" si="61"/>
        <v>0.19116873084601307</v>
      </c>
      <c r="DY105" s="215">
        <f t="shared" si="62"/>
        <v>0.23635180554526508</v>
      </c>
      <c r="DZ105" s="218">
        <f t="shared" si="63"/>
        <v>-194129000</v>
      </c>
      <c r="EA105" s="214">
        <f t="shared" si="64"/>
        <v>1228011000</v>
      </c>
      <c r="EB105" s="214">
        <f t="shared" si="65"/>
        <v>135511500</v>
      </c>
      <c r="EC105" s="217"/>
      <c r="ED105" s="214">
        <f t="shared" si="66"/>
        <v>7152015000</v>
      </c>
      <c r="EE105" s="214">
        <f t="shared" si="67"/>
        <v>-4903827000</v>
      </c>
      <c r="EF105" s="214">
        <f t="shared" si="68"/>
        <v>-919794000</v>
      </c>
      <c r="EG105" s="214">
        <f t="shared" si="69"/>
        <v>-115910000</v>
      </c>
      <c r="EH105" s="214">
        <f t="shared" si="70"/>
        <v>1212484000</v>
      </c>
      <c r="EI105" s="215">
        <f t="shared" si="71"/>
        <v>0.16953040506766276</v>
      </c>
      <c r="EJ105" s="215">
        <f t="shared" si="72"/>
        <v>0.20413800348882766</v>
      </c>
      <c r="EK105" s="218">
        <f t="shared" si="73"/>
        <v>-155922000</v>
      </c>
      <c r="EL105" s="214">
        <f t="shared" si="74"/>
        <v>782369500</v>
      </c>
      <c r="EM105" s="214">
        <f t="shared" si="75"/>
        <v>92979000</v>
      </c>
      <c r="EN105" s="217"/>
      <c r="EO105" s="219">
        <f t="shared" si="87"/>
        <v>9216967333.333334</v>
      </c>
      <c r="EP105" s="219">
        <f t="shared" si="87"/>
        <v>-6192604000</v>
      </c>
      <c r="EQ105" s="219">
        <f t="shared" si="87"/>
        <v>-1153546333.3333333</v>
      </c>
      <c r="ER105" s="219">
        <f t="shared" si="86"/>
        <v>-130919000</v>
      </c>
      <c r="ES105" s="219">
        <f t="shared" si="76"/>
        <v>1739898000.0000007</v>
      </c>
      <c r="ET105" s="220">
        <f t="shared" si="77"/>
        <v>0.18877120174958495</v>
      </c>
      <c r="EU105" s="221">
        <f t="shared" si="78"/>
        <v>0.23269785559475897</v>
      </c>
      <c r="EV105" s="219">
        <f t="shared" si="79"/>
        <v>227350333.33333334</v>
      </c>
      <c r="EW105" s="219">
        <f t="shared" si="80"/>
        <v>1140597500</v>
      </c>
      <c r="EX105" s="219">
        <f t="shared" si="80"/>
        <v>170350500</v>
      </c>
      <c r="EY105" s="208"/>
      <c r="EZ105" s="222" t="str">
        <f t="shared" si="81"/>
        <v>完整</v>
      </c>
      <c r="FA105" s="222" t="str">
        <f t="shared" si="82"/>
        <v>完整</v>
      </c>
      <c r="FB105" s="222" t="str">
        <f t="shared" si="83"/>
        <v>完整</v>
      </c>
      <c r="FC105" s="222" t="str">
        <f t="shared" si="84"/>
        <v>选择</v>
      </c>
      <c r="FD105" s="222" t="str">
        <f t="shared" si="85"/>
        <v>选择</v>
      </c>
      <c r="FE105" s="208"/>
      <c r="FF105" s="208"/>
      <c r="FG105" s="208"/>
      <c r="FH105" s="208"/>
      <c r="FI105" s="208"/>
      <c r="FJ105" s="208"/>
      <c r="FK105" s="208"/>
      <c r="FL105" s="208"/>
      <c r="FM105" s="208"/>
      <c r="FN105" s="208"/>
      <c r="FO105" s="208"/>
      <c r="FP105" s="208"/>
      <c r="FQ105" s="208"/>
      <c r="FR105" s="208"/>
      <c r="FS105" s="208"/>
      <c r="FT105" s="208"/>
      <c r="FU105" s="208"/>
      <c r="FV105" s="208"/>
      <c r="FW105" s="208"/>
      <c r="FX105" s="208"/>
      <c r="FY105" s="208"/>
      <c r="FZ105" s="208"/>
      <c r="GA105" s="208"/>
      <c r="GB105" s="208"/>
      <c r="GC105" s="208"/>
      <c r="GD105" s="208"/>
      <c r="GE105" s="208"/>
      <c r="GF105" s="208"/>
      <c r="GG105" s="208"/>
      <c r="GH105" s="208"/>
      <c r="GI105" s="208"/>
      <c r="GJ105" s="208"/>
      <c r="GK105" s="208"/>
      <c r="GL105" s="208"/>
      <c r="GM105" s="208"/>
      <c r="GN105" s="208"/>
      <c r="GO105" s="208"/>
      <c r="GP105" s="208"/>
      <c r="GQ105" s="208"/>
      <c r="GR105" s="208"/>
      <c r="GS105" s="208"/>
      <c r="GT105" s="208"/>
      <c r="GU105" s="208"/>
      <c r="GV105" s="208"/>
      <c r="GW105" s="208"/>
      <c r="GX105" s="208"/>
      <c r="GY105" s="208"/>
      <c r="GZ105" s="208"/>
      <c r="HA105" s="208"/>
      <c r="HB105" s="208"/>
      <c r="HC105" s="208"/>
      <c r="HD105" s="208"/>
      <c r="HE105" s="208"/>
      <c r="HF105" s="208"/>
      <c r="HG105" s="208"/>
      <c r="HH105" s="208"/>
      <c r="HI105" s="208"/>
      <c r="HJ105" s="208"/>
      <c r="HK105" s="208"/>
    </row>
    <row r="106" spans="1:219" ht="12.4" customHeight="1" x14ac:dyDescent="0.2">
      <c r="A106" s="204" t="s">
        <v>1165</v>
      </c>
      <c r="B106" s="205" t="str">
        <f t="shared" si="44"/>
        <v>QIJING MACHINERY COMPANY LIMITED</v>
      </c>
      <c r="C106" s="206" t="s">
        <v>35</v>
      </c>
      <c r="D106" s="206" t="s">
        <v>32</v>
      </c>
      <c r="E106" s="247"/>
      <c r="F106" s="208"/>
      <c r="G106" s="206"/>
      <c r="H106" s="209" t="str">
        <f t="shared" si="45"/>
        <v/>
      </c>
      <c r="I106" s="206" t="s">
        <v>328</v>
      </c>
      <c r="J106" s="206" t="str">
        <f>VLOOKUP(Z106,[1]AP2022!FF:FI,2,0)</f>
        <v>exclude</v>
      </c>
      <c r="K106" s="206" t="str">
        <f>VLOOKUP(Z106,[1]AP2022!FF:FI,4,0)</f>
        <v>ok, sda/sdp</v>
      </c>
      <c r="L106" s="210"/>
      <c r="M106" s="211" t="s">
        <v>1166</v>
      </c>
      <c r="N106" s="211" t="s">
        <v>1167</v>
      </c>
      <c r="O106" s="211" t="s">
        <v>36</v>
      </c>
      <c r="P106" s="211" t="s">
        <v>1168</v>
      </c>
      <c r="Q106" s="225"/>
      <c r="R106" s="38" t="s">
        <v>48</v>
      </c>
      <c r="S106" s="211" t="s">
        <v>1169</v>
      </c>
      <c r="T106" s="211" t="s">
        <v>44</v>
      </c>
      <c r="U106" s="38" t="s">
        <v>182</v>
      </c>
      <c r="V106" s="38" t="s">
        <v>1170</v>
      </c>
      <c r="W106" s="38" t="s">
        <v>1171</v>
      </c>
      <c r="X106" s="37"/>
      <c r="Y106" s="37"/>
      <c r="Z106" s="38" t="s">
        <v>1172</v>
      </c>
      <c r="AA106" s="41">
        <v>1808184000</v>
      </c>
      <c r="AB106" s="41">
        <v>2004753000</v>
      </c>
      <c r="AC106" s="41">
        <v>1560863000</v>
      </c>
      <c r="AD106" s="41">
        <v>1667440000</v>
      </c>
      <c r="AE106" s="41">
        <v>1767168000</v>
      </c>
      <c r="AF106" s="41">
        <v>1985011000</v>
      </c>
      <c r="AG106" s="41">
        <v>1544959000</v>
      </c>
      <c r="AH106" s="41">
        <v>1653141000</v>
      </c>
      <c r="AI106" s="41">
        <v>-9929000</v>
      </c>
      <c r="AJ106" s="41">
        <v>-8683000</v>
      </c>
      <c r="AK106" s="41">
        <v>-8661000</v>
      </c>
      <c r="AL106" s="41">
        <v>-8343000</v>
      </c>
      <c r="AM106" s="41">
        <v>1757239000</v>
      </c>
      <c r="AN106" s="41">
        <v>1976328000</v>
      </c>
      <c r="AO106" s="41">
        <v>1536298000</v>
      </c>
      <c r="AP106" s="41">
        <v>1644798000</v>
      </c>
      <c r="AQ106" s="41">
        <v>50945000</v>
      </c>
      <c r="AR106" s="41">
        <v>28425000</v>
      </c>
      <c r="AS106" s="41">
        <v>24565000</v>
      </c>
      <c r="AT106" s="41">
        <v>22642000</v>
      </c>
      <c r="AU106" s="41">
        <v>-1460382000</v>
      </c>
      <c r="AV106" s="41">
        <v>-1630887000</v>
      </c>
      <c r="AW106" s="41">
        <v>-1247260000</v>
      </c>
      <c r="AX106" s="41">
        <v>-1350415000</v>
      </c>
      <c r="AY106" s="38" t="s">
        <v>39</v>
      </c>
      <c r="AZ106" s="38" t="s">
        <v>39</v>
      </c>
      <c r="BA106" s="38" t="s">
        <v>39</v>
      </c>
      <c r="BB106" s="38" t="s">
        <v>39</v>
      </c>
      <c r="BC106" s="41">
        <v>-187507000</v>
      </c>
      <c r="BD106" s="41">
        <v>-178911000</v>
      </c>
      <c r="BE106" s="41">
        <v>-150556000</v>
      </c>
      <c r="BF106" s="41">
        <v>-145060000</v>
      </c>
      <c r="BG106" s="41">
        <v>160295000</v>
      </c>
      <c r="BH106" s="41">
        <v>194955000</v>
      </c>
      <c r="BI106" s="41">
        <v>163047000</v>
      </c>
      <c r="BJ106" s="41">
        <v>171965000</v>
      </c>
      <c r="BK106" s="41">
        <v>-78966000</v>
      </c>
      <c r="BL106" s="41">
        <v>-71770000</v>
      </c>
      <c r="BM106" s="41">
        <v>-63958000</v>
      </c>
      <c r="BN106" s="41">
        <v>-55571000</v>
      </c>
      <c r="BO106" s="41">
        <v>-76343000</v>
      </c>
      <c r="BP106" s="41">
        <v>-69441000</v>
      </c>
      <c r="BQ106" s="41">
        <v>-61699000</v>
      </c>
      <c r="BR106" s="41">
        <v>-53431000</v>
      </c>
      <c r="BS106" s="41">
        <v>-2623000</v>
      </c>
      <c r="BT106" s="41">
        <v>-2329000</v>
      </c>
      <c r="BU106" s="41">
        <v>-2259000</v>
      </c>
      <c r="BV106" s="41">
        <v>-2140000</v>
      </c>
      <c r="BW106" s="41">
        <v>64030000</v>
      </c>
      <c r="BX106" s="41">
        <v>88905000</v>
      </c>
      <c r="BY106" s="41">
        <v>56206000</v>
      </c>
      <c r="BZ106" s="41">
        <v>76317000</v>
      </c>
      <c r="CA106" s="41">
        <v>1306564000</v>
      </c>
      <c r="CB106" s="41">
        <v>1343564000</v>
      </c>
      <c r="CC106" s="41">
        <v>1135839000</v>
      </c>
      <c r="CD106" s="41">
        <v>1105615000</v>
      </c>
      <c r="CE106" s="41">
        <v>407302000</v>
      </c>
      <c r="CF106" s="41">
        <v>446062000</v>
      </c>
      <c r="CG106" s="41">
        <v>330464000</v>
      </c>
      <c r="CH106" s="41">
        <v>372124000</v>
      </c>
      <c r="CI106" s="41">
        <v>427071000</v>
      </c>
      <c r="CJ106" s="41">
        <v>448400000</v>
      </c>
      <c r="CK106" s="41">
        <v>396937000</v>
      </c>
      <c r="CL106" s="41">
        <v>402237000</v>
      </c>
      <c r="CM106" s="41">
        <v>121847000</v>
      </c>
      <c r="CN106" s="41">
        <v>133458000</v>
      </c>
      <c r="CO106" s="41">
        <v>85216000</v>
      </c>
      <c r="CP106" s="41">
        <v>139300000</v>
      </c>
      <c r="CQ106" s="41">
        <v>340335000</v>
      </c>
      <c r="CR106" s="41">
        <v>285322000</v>
      </c>
      <c r="CS106" s="41">
        <v>296819000</v>
      </c>
      <c r="CT106" s="41">
        <v>189209000</v>
      </c>
      <c r="CU106" s="41">
        <v>181224000</v>
      </c>
      <c r="CV106" s="41">
        <v>20707000</v>
      </c>
      <c r="CW106" s="41">
        <v>70000000</v>
      </c>
      <c r="CX106" s="41">
        <v>104000000</v>
      </c>
      <c r="CY106" s="41">
        <v>19950000</v>
      </c>
      <c r="CZ106" s="41">
        <v>64770000</v>
      </c>
      <c r="DA106" s="41">
        <v>44411000</v>
      </c>
      <c r="DB106" s="41">
        <v>55911000</v>
      </c>
      <c r="DC106" s="41">
        <v>2009116000</v>
      </c>
      <c r="DD106" s="41">
        <v>2055983000</v>
      </c>
      <c r="DE106" s="41">
        <v>1808110000</v>
      </c>
      <c r="DF106" s="41">
        <v>1774935000</v>
      </c>
      <c r="DG106" s="213"/>
      <c r="DH106" s="214">
        <f t="shared" si="46"/>
        <v>1757239000</v>
      </c>
      <c r="DI106" s="214">
        <f t="shared" si="47"/>
        <v>-1460382000</v>
      </c>
      <c r="DJ106" s="214">
        <f t="shared" si="48"/>
        <v>-187507000</v>
      </c>
      <c r="DK106" s="214">
        <f t="shared" si="49"/>
        <v>-78966000</v>
      </c>
      <c r="DL106" s="214">
        <f t="shared" si="50"/>
        <v>30384000</v>
      </c>
      <c r="DM106" s="215">
        <f t="shared" si="51"/>
        <v>1.729076124533999E-2</v>
      </c>
      <c r="DN106" s="215">
        <f t="shared" si="52"/>
        <v>1.7594992052025214E-2</v>
      </c>
      <c r="DO106" s="216" t="str">
        <f t="shared" si="53"/>
        <v>n.a.</v>
      </c>
      <c r="DP106" s="214">
        <f t="shared" si="54"/>
        <v>426682000</v>
      </c>
      <c r="DQ106" s="214">
        <f t="shared" si="55"/>
        <v>42360000</v>
      </c>
      <c r="DR106" s="217"/>
      <c r="DS106" s="214">
        <f t="shared" si="56"/>
        <v>1976328000</v>
      </c>
      <c r="DT106" s="214">
        <f t="shared" si="57"/>
        <v>-1630887000</v>
      </c>
      <c r="DU106" s="214">
        <f t="shared" si="58"/>
        <v>-178911000</v>
      </c>
      <c r="DV106" s="214">
        <f t="shared" si="59"/>
        <v>-71770000</v>
      </c>
      <c r="DW106" s="214">
        <f t="shared" si="60"/>
        <v>94760000</v>
      </c>
      <c r="DX106" s="215">
        <f t="shared" si="61"/>
        <v>4.7947506689173053E-2</v>
      </c>
      <c r="DY106" s="215">
        <f t="shared" si="62"/>
        <v>5.0362251058691472E-2</v>
      </c>
      <c r="DZ106" s="218" t="str">
        <f t="shared" si="63"/>
        <v>n.a.</v>
      </c>
      <c r="EA106" s="214">
        <f t="shared" si="64"/>
        <v>388263000</v>
      </c>
      <c r="EB106" s="214">
        <f t="shared" si="65"/>
        <v>54590500</v>
      </c>
      <c r="EC106" s="217"/>
      <c r="ED106" s="214">
        <f t="shared" si="66"/>
        <v>1536298000</v>
      </c>
      <c r="EE106" s="214">
        <f t="shared" si="67"/>
        <v>-1247260000</v>
      </c>
      <c r="EF106" s="214">
        <f t="shared" si="68"/>
        <v>-150556000</v>
      </c>
      <c r="EG106" s="214">
        <f t="shared" si="69"/>
        <v>-63958000</v>
      </c>
      <c r="EH106" s="214">
        <f t="shared" si="70"/>
        <v>74524000</v>
      </c>
      <c r="EI106" s="215">
        <f t="shared" si="71"/>
        <v>4.8508817950684048E-2</v>
      </c>
      <c r="EJ106" s="215">
        <f t="shared" si="72"/>
        <v>5.0981889129236117E-2</v>
      </c>
      <c r="EK106" s="218" t="str">
        <f t="shared" si="73"/>
        <v>n.a.</v>
      </c>
      <c r="EL106" s="214">
        <f t="shared" si="74"/>
        <v>351294000</v>
      </c>
      <c r="EM106" s="214">
        <f t="shared" si="75"/>
        <v>50161000</v>
      </c>
      <c r="EN106" s="217"/>
      <c r="EO106" s="219">
        <f t="shared" si="87"/>
        <v>1756621666.6666667</v>
      </c>
      <c r="EP106" s="219">
        <f t="shared" si="87"/>
        <v>-1446176333.3333333</v>
      </c>
      <c r="EQ106" s="219">
        <f t="shared" si="87"/>
        <v>-172324666.66666666</v>
      </c>
      <c r="ER106" s="219">
        <f t="shared" si="86"/>
        <v>-71564666.666666672</v>
      </c>
      <c r="ES106" s="219">
        <f t="shared" si="76"/>
        <v>66556000.000000164</v>
      </c>
      <c r="ET106" s="220">
        <f t="shared" si="77"/>
        <v>3.7888636615928582E-2</v>
      </c>
      <c r="EU106" s="221">
        <f t="shared" si="78"/>
        <v>3.9380718342896831E-2</v>
      </c>
      <c r="EV106" s="219" t="e">
        <f t="shared" si="79"/>
        <v>#VALUE!</v>
      </c>
      <c r="EW106" s="219">
        <f t="shared" si="80"/>
        <v>388746333.33333331</v>
      </c>
      <c r="EX106" s="219">
        <f t="shared" si="80"/>
        <v>49037166.666666664</v>
      </c>
      <c r="EY106" s="208"/>
      <c r="EZ106" s="222" t="str">
        <f t="shared" si="81"/>
        <v>完整</v>
      </c>
      <c r="FA106" s="222" t="str">
        <f t="shared" si="82"/>
        <v>完整</v>
      </c>
      <c r="FB106" s="222" t="str">
        <f t="shared" si="83"/>
        <v>完整</v>
      </c>
      <c r="FC106" s="222" t="str">
        <f t="shared" si="84"/>
        <v>选择</v>
      </c>
      <c r="FD106" s="222" t="str">
        <f t="shared" si="85"/>
        <v>选择</v>
      </c>
      <c r="FE106" s="208"/>
      <c r="FF106" s="208"/>
      <c r="FG106" s="208"/>
      <c r="FH106" s="208"/>
      <c r="FI106" s="208"/>
      <c r="FJ106" s="208"/>
      <c r="FK106" s="208"/>
      <c r="FL106" s="208"/>
      <c r="FM106" s="208"/>
      <c r="FN106" s="208"/>
      <c r="FO106" s="208"/>
      <c r="FP106" s="208"/>
      <c r="FQ106" s="208"/>
      <c r="FR106" s="208"/>
      <c r="FS106" s="208"/>
      <c r="FT106" s="208"/>
      <c r="FU106" s="208"/>
      <c r="FV106" s="208"/>
      <c r="FW106" s="208"/>
      <c r="FX106" s="208"/>
      <c r="FY106" s="208"/>
      <c r="FZ106" s="208"/>
      <c r="GA106" s="208"/>
      <c r="GB106" s="208"/>
      <c r="GC106" s="208"/>
      <c r="GD106" s="208"/>
      <c r="GE106" s="208"/>
      <c r="GF106" s="208"/>
      <c r="GG106" s="208"/>
      <c r="GH106" s="208"/>
      <c r="GI106" s="208"/>
      <c r="GJ106" s="208"/>
      <c r="GK106" s="208"/>
      <c r="GL106" s="208"/>
      <c r="GM106" s="208"/>
      <c r="GN106" s="208"/>
      <c r="GO106" s="208"/>
      <c r="GP106" s="208"/>
      <c r="GQ106" s="208"/>
      <c r="GR106" s="208"/>
      <c r="GS106" s="208"/>
      <c r="GT106" s="208"/>
      <c r="GU106" s="208"/>
      <c r="GV106" s="208"/>
      <c r="GW106" s="208"/>
      <c r="GX106" s="208"/>
      <c r="GY106" s="208"/>
      <c r="GZ106" s="208"/>
      <c r="HA106" s="208"/>
      <c r="HB106" s="208"/>
      <c r="HC106" s="208"/>
      <c r="HD106" s="208"/>
      <c r="HE106" s="208"/>
      <c r="HF106" s="208"/>
      <c r="HG106" s="208"/>
      <c r="HH106" s="208"/>
      <c r="HI106" s="208"/>
      <c r="HJ106" s="208"/>
      <c r="HK106" s="208"/>
    </row>
    <row r="107" spans="1:219" s="7" customFormat="1" ht="12.4" customHeight="1" x14ac:dyDescent="0.2">
      <c r="A107" s="226" t="s">
        <v>1173</v>
      </c>
      <c r="B107" s="227" t="str">
        <f t="shared" si="44"/>
        <v>STERLING AND WILSON SOLAR LIMITED</v>
      </c>
      <c r="C107" s="228" t="s">
        <v>35</v>
      </c>
      <c r="D107" s="237" t="s">
        <v>31</v>
      </c>
      <c r="E107" s="248"/>
      <c r="F107" s="224"/>
      <c r="G107" s="231"/>
      <c r="H107" s="232" t="str">
        <f t="shared" si="45"/>
        <v/>
      </c>
      <c r="I107" s="228" t="s">
        <v>405</v>
      </c>
      <c r="J107" s="228" t="str">
        <f>VLOOKUP(Z107,[1]AP2022!FF:FI,2,0)</f>
        <v>exclude</v>
      </c>
      <c r="K107" s="228" t="str">
        <f>VLOOKUP(Z107,[1]AP2022!FF:FI,4,0)</f>
        <v>ok, sda/sdp</v>
      </c>
      <c r="L107" s="233"/>
      <c r="M107" s="38" t="s">
        <v>1174</v>
      </c>
      <c r="N107" s="38" t="s">
        <v>1175</v>
      </c>
      <c r="O107" s="38" t="s">
        <v>47</v>
      </c>
      <c r="P107" s="38" t="s">
        <v>1176</v>
      </c>
      <c r="Q107" s="37"/>
      <c r="R107" s="38" t="s">
        <v>41</v>
      </c>
      <c r="S107" s="38" t="s">
        <v>1177</v>
      </c>
      <c r="T107" s="38" t="s">
        <v>44</v>
      </c>
      <c r="U107" s="38" t="s">
        <v>182</v>
      </c>
      <c r="V107" s="38" t="s">
        <v>1178</v>
      </c>
      <c r="W107" s="38" t="s">
        <v>1179</v>
      </c>
      <c r="X107" s="37"/>
      <c r="Y107" s="37"/>
      <c r="Z107" s="38" t="s">
        <v>1180</v>
      </c>
      <c r="AA107" s="41">
        <v>20862800000</v>
      </c>
      <c r="AB107" s="41">
        <v>52520600000</v>
      </c>
      <c r="AC107" s="41">
        <v>51043800000</v>
      </c>
      <c r="AD107" s="41">
        <v>55752880000</v>
      </c>
      <c r="AE107" s="41">
        <v>20133600000</v>
      </c>
      <c r="AF107" s="41">
        <v>51973800000</v>
      </c>
      <c r="AG107" s="41">
        <v>50482400000</v>
      </c>
      <c r="AH107" s="41">
        <v>55748230000</v>
      </c>
      <c r="AI107" s="38" t="s">
        <v>39</v>
      </c>
      <c r="AJ107" s="38" t="s">
        <v>39</v>
      </c>
      <c r="AK107" s="38" t="s">
        <v>39</v>
      </c>
      <c r="AL107" s="38" t="s">
        <v>39</v>
      </c>
      <c r="AM107" s="41">
        <v>20133600000</v>
      </c>
      <c r="AN107" s="41">
        <v>51973800000</v>
      </c>
      <c r="AO107" s="41">
        <v>50482400000</v>
      </c>
      <c r="AP107" s="41">
        <v>55748230000</v>
      </c>
      <c r="AQ107" s="41">
        <v>729200000</v>
      </c>
      <c r="AR107" s="41">
        <v>546800000</v>
      </c>
      <c r="AS107" s="41">
        <v>561400000</v>
      </c>
      <c r="AT107" s="41">
        <v>4650000</v>
      </c>
      <c r="AU107" s="41">
        <v>-189200000</v>
      </c>
      <c r="AV107" s="41">
        <v>-148700000</v>
      </c>
      <c r="AW107" s="41">
        <v>-30787300000</v>
      </c>
      <c r="AX107" s="41">
        <v>-35964030000</v>
      </c>
      <c r="AY107" s="41">
        <v>0</v>
      </c>
      <c r="AZ107" s="41">
        <v>0</v>
      </c>
      <c r="BA107" s="41">
        <v>0</v>
      </c>
      <c r="BB107" s="41">
        <v>0</v>
      </c>
      <c r="BC107" s="41">
        <v>-30175700000</v>
      </c>
      <c r="BD107" s="41">
        <v>-59012600000</v>
      </c>
      <c r="BE107" s="41">
        <v>-22646000000</v>
      </c>
      <c r="BF107" s="41">
        <v>-15891500000</v>
      </c>
      <c r="BG107" s="41">
        <v>-9502100000</v>
      </c>
      <c r="BH107" s="41">
        <v>-6640700000</v>
      </c>
      <c r="BI107" s="41">
        <v>-2389500000</v>
      </c>
      <c r="BJ107" s="41">
        <v>3897350000</v>
      </c>
      <c r="BK107" s="41">
        <v>-147000000</v>
      </c>
      <c r="BL107" s="41">
        <v>-146700000</v>
      </c>
      <c r="BM107" s="41">
        <v>-165100000</v>
      </c>
      <c r="BN107" s="41">
        <v>-142350000</v>
      </c>
      <c r="BO107" s="41">
        <v>-135400000</v>
      </c>
      <c r="BP107" s="41">
        <v>-132700000</v>
      </c>
      <c r="BQ107" s="41">
        <v>-156400000</v>
      </c>
      <c r="BR107" s="41">
        <v>-137960000</v>
      </c>
      <c r="BS107" s="41">
        <v>-11600000</v>
      </c>
      <c r="BT107" s="41">
        <v>-14000000</v>
      </c>
      <c r="BU107" s="41">
        <v>-8700000</v>
      </c>
      <c r="BV107" s="41">
        <v>-4390000</v>
      </c>
      <c r="BW107" s="41">
        <v>-11695500000</v>
      </c>
      <c r="BX107" s="41">
        <v>-9094600000</v>
      </c>
      <c r="BY107" s="41">
        <v>-2853800000</v>
      </c>
      <c r="BZ107" s="41">
        <v>3042720000</v>
      </c>
      <c r="CA107" s="41">
        <v>29736800000</v>
      </c>
      <c r="CB107" s="41">
        <v>33070500000</v>
      </c>
      <c r="CC107" s="41">
        <v>34850700000</v>
      </c>
      <c r="CD107" s="41">
        <v>49436450000</v>
      </c>
      <c r="CE107" s="41">
        <v>15700000</v>
      </c>
      <c r="CF107" s="41">
        <v>39000000</v>
      </c>
      <c r="CG107" s="41">
        <v>30900000</v>
      </c>
      <c r="CH107" s="41">
        <v>145100000</v>
      </c>
      <c r="CI107" s="41">
        <v>7902500000</v>
      </c>
      <c r="CJ107" s="41">
        <v>7839600000</v>
      </c>
      <c r="CK107" s="41">
        <v>8488600000</v>
      </c>
      <c r="CL107" s="41">
        <v>20303150000</v>
      </c>
      <c r="CM107" s="41">
        <v>20095500000</v>
      </c>
      <c r="CN107" s="41">
        <v>19839100000</v>
      </c>
      <c r="CO107" s="41">
        <v>21053600000</v>
      </c>
      <c r="CP107" s="41">
        <v>22209900000</v>
      </c>
      <c r="CQ107" s="41">
        <v>951800000</v>
      </c>
      <c r="CR107" s="41">
        <v>5040400000</v>
      </c>
      <c r="CS107" s="41">
        <v>2909500000</v>
      </c>
      <c r="CT107" s="41">
        <v>4998090000</v>
      </c>
      <c r="CU107" s="38" t="s">
        <v>39</v>
      </c>
      <c r="CV107" s="38" t="s">
        <v>39</v>
      </c>
      <c r="CW107" s="38" t="s">
        <v>39</v>
      </c>
      <c r="CX107" s="41">
        <v>4580000</v>
      </c>
      <c r="CY107" s="41">
        <v>134300000</v>
      </c>
      <c r="CZ107" s="41">
        <v>107200000</v>
      </c>
      <c r="DA107" s="41">
        <v>101600000</v>
      </c>
      <c r="DB107" s="41">
        <v>223730000</v>
      </c>
      <c r="DC107" s="41">
        <v>31903700000</v>
      </c>
      <c r="DD107" s="41">
        <v>34999900000</v>
      </c>
      <c r="DE107" s="41">
        <v>37093700000</v>
      </c>
      <c r="DF107" s="41">
        <v>50344810000</v>
      </c>
      <c r="DG107" s="213"/>
      <c r="DH107" s="214">
        <f t="shared" si="46"/>
        <v>20133600000</v>
      </c>
      <c r="DI107" s="214">
        <f t="shared" si="47"/>
        <v>-189200000</v>
      </c>
      <c r="DJ107" s="214">
        <f t="shared" si="48"/>
        <v>-30175700000</v>
      </c>
      <c r="DK107" s="214">
        <f t="shared" si="49"/>
        <v>-147000000</v>
      </c>
      <c r="DL107" s="214">
        <f t="shared" si="50"/>
        <v>-10378300000</v>
      </c>
      <c r="DM107" s="215">
        <f t="shared" si="51"/>
        <v>-0.51547164938212742</v>
      </c>
      <c r="DN107" s="215">
        <f t="shared" si="52"/>
        <v>-0.34013942101278516</v>
      </c>
      <c r="DO107" s="216">
        <f t="shared" si="53"/>
        <v>0</v>
      </c>
      <c r="DP107" s="214">
        <f t="shared" si="54"/>
        <v>27350000</v>
      </c>
      <c r="DQ107" s="214">
        <f t="shared" si="55"/>
        <v>120750000</v>
      </c>
      <c r="DR107" s="217"/>
      <c r="DS107" s="214">
        <f t="shared" si="56"/>
        <v>51973800000</v>
      </c>
      <c r="DT107" s="214">
        <f t="shared" si="57"/>
        <v>-148700000</v>
      </c>
      <c r="DU107" s="214">
        <f t="shared" si="58"/>
        <v>-59012600000</v>
      </c>
      <c r="DV107" s="214">
        <f t="shared" si="59"/>
        <v>-146700000</v>
      </c>
      <c r="DW107" s="214">
        <f t="shared" si="60"/>
        <v>-7334200000</v>
      </c>
      <c r="DX107" s="215">
        <f t="shared" si="61"/>
        <v>-0.14111340713975118</v>
      </c>
      <c r="DY107" s="215">
        <f t="shared" si="62"/>
        <v>-0.12366291225467053</v>
      </c>
      <c r="DZ107" s="218">
        <f t="shared" si="63"/>
        <v>0</v>
      </c>
      <c r="EA107" s="214">
        <f t="shared" si="64"/>
        <v>34950000</v>
      </c>
      <c r="EB107" s="214">
        <f t="shared" si="65"/>
        <v>104400000</v>
      </c>
      <c r="EC107" s="217"/>
      <c r="ED107" s="214">
        <f t="shared" si="66"/>
        <v>50482400000</v>
      </c>
      <c r="EE107" s="214">
        <f t="shared" si="67"/>
        <v>-30787300000</v>
      </c>
      <c r="EF107" s="214">
        <f t="shared" si="68"/>
        <v>-22646000000</v>
      </c>
      <c r="EG107" s="214">
        <f t="shared" si="69"/>
        <v>-165100000</v>
      </c>
      <c r="EH107" s="214">
        <f t="shared" si="70"/>
        <v>-3116000000</v>
      </c>
      <c r="EI107" s="215">
        <f t="shared" si="71"/>
        <v>-6.1724482195775164E-2</v>
      </c>
      <c r="EJ107" s="215">
        <f t="shared" si="72"/>
        <v>-5.8136063763097406E-2</v>
      </c>
      <c r="EK107" s="218">
        <f t="shared" si="73"/>
        <v>0</v>
      </c>
      <c r="EL107" s="214">
        <f t="shared" si="74"/>
        <v>88000000</v>
      </c>
      <c r="EM107" s="214">
        <f t="shared" si="75"/>
        <v>162665000</v>
      </c>
      <c r="EN107" s="217"/>
      <c r="EO107" s="219">
        <f t="shared" si="87"/>
        <v>40863266666.666664</v>
      </c>
      <c r="EP107" s="219">
        <f t="shared" si="87"/>
        <v>-10375066666.666666</v>
      </c>
      <c r="EQ107" s="219">
        <f t="shared" si="87"/>
        <v>-37278100000</v>
      </c>
      <c r="ER107" s="219">
        <f t="shared" si="86"/>
        <v>-152933333.33333334</v>
      </c>
      <c r="ES107" s="219">
        <f t="shared" si="76"/>
        <v>-6942833333.333333</v>
      </c>
      <c r="ET107" s="220">
        <f t="shared" si="77"/>
        <v>-0.16990402137861388</v>
      </c>
      <c r="EU107" s="221">
        <f t="shared" si="78"/>
        <v>-0.14522902586350556</v>
      </c>
      <c r="EV107" s="219">
        <f t="shared" si="79"/>
        <v>0</v>
      </c>
      <c r="EW107" s="219">
        <f t="shared" si="80"/>
        <v>50100000</v>
      </c>
      <c r="EX107" s="219">
        <f t="shared" si="80"/>
        <v>129271666.66666667</v>
      </c>
      <c r="EY107" s="208"/>
      <c r="EZ107" s="222" t="str">
        <f t="shared" si="81"/>
        <v>完整</v>
      </c>
      <c r="FA107" s="222" t="str">
        <f t="shared" si="82"/>
        <v>完整</v>
      </c>
      <c r="FB107" s="222" t="str">
        <f t="shared" si="83"/>
        <v>完整</v>
      </c>
      <c r="FC107" s="222" t="str">
        <f t="shared" si="84"/>
        <v>选择</v>
      </c>
      <c r="FD107" s="222" t="str">
        <f t="shared" si="85"/>
        <v>删除</v>
      </c>
      <c r="FE107" s="231"/>
      <c r="FF107" s="231"/>
      <c r="FG107" s="231"/>
      <c r="FH107" s="231"/>
      <c r="FI107" s="231"/>
      <c r="FJ107" s="231"/>
      <c r="FK107" s="231"/>
      <c r="FL107" s="231"/>
      <c r="FM107" s="231"/>
      <c r="FN107" s="231"/>
      <c r="FO107" s="231"/>
      <c r="FP107" s="231"/>
      <c r="FQ107" s="231"/>
      <c r="FR107" s="231"/>
      <c r="FS107" s="231"/>
      <c r="FT107" s="231"/>
      <c r="FU107" s="231"/>
      <c r="FV107" s="231"/>
      <c r="FW107" s="231"/>
      <c r="FX107" s="231"/>
      <c r="FY107" s="231"/>
      <c r="FZ107" s="231"/>
      <c r="GA107" s="231"/>
      <c r="GB107" s="231"/>
      <c r="GC107" s="231"/>
      <c r="GD107" s="231"/>
      <c r="GE107" s="231"/>
      <c r="GF107" s="231"/>
      <c r="GG107" s="231"/>
      <c r="GH107" s="231"/>
      <c r="GI107" s="231"/>
      <c r="GJ107" s="231"/>
      <c r="GK107" s="231"/>
      <c r="GL107" s="231"/>
      <c r="GM107" s="231"/>
      <c r="GN107" s="231"/>
      <c r="GO107" s="231"/>
      <c r="GP107" s="231"/>
      <c r="GQ107" s="231"/>
      <c r="GR107" s="231"/>
      <c r="GS107" s="231"/>
      <c r="GT107" s="231"/>
      <c r="GU107" s="231"/>
      <c r="GV107" s="231"/>
      <c r="GW107" s="231"/>
      <c r="GX107" s="231"/>
      <c r="GY107" s="231"/>
      <c r="GZ107" s="231"/>
      <c r="HA107" s="231"/>
      <c r="HB107" s="231"/>
      <c r="HC107" s="231"/>
      <c r="HD107" s="231"/>
      <c r="HE107" s="231"/>
      <c r="HF107" s="231"/>
      <c r="HG107" s="231"/>
      <c r="HH107" s="231"/>
      <c r="HI107" s="231"/>
      <c r="HJ107" s="231"/>
      <c r="HK107" s="231"/>
    </row>
    <row r="108" spans="1:219" ht="12.4" customHeight="1" x14ac:dyDescent="0.2">
      <c r="A108" s="204" t="s">
        <v>1181</v>
      </c>
      <c r="B108" s="205" t="str">
        <f t="shared" si="44"/>
        <v>CROWN ADVANCED MATERIAL CO.,LTD.</v>
      </c>
      <c r="C108" s="206" t="s">
        <v>35</v>
      </c>
      <c r="D108" s="206" t="s">
        <v>32</v>
      </c>
      <c r="E108" s="247"/>
      <c r="F108" s="224"/>
      <c r="G108" s="208"/>
      <c r="H108" s="209" t="str">
        <f t="shared" si="45"/>
        <v/>
      </c>
      <c r="I108" s="206" t="s">
        <v>328</v>
      </c>
      <c r="J108" s="206" t="str">
        <f>VLOOKUP(Z108,[1]AP2022!FF:FI,2,0)</f>
        <v>exclude</v>
      </c>
      <c r="K108" s="206" t="str">
        <f>VLOOKUP(Z108,[1]AP2022!FF:FI,4,0)</f>
        <v>ok, sda/sdp</v>
      </c>
      <c r="L108" s="210"/>
      <c r="M108" s="211" t="s">
        <v>1182</v>
      </c>
      <c r="N108" s="211" t="s">
        <v>1183</v>
      </c>
      <c r="O108" s="211" t="s">
        <v>36</v>
      </c>
      <c r="P108" s="211" t="s">
        <v>1184</v>
      </c>
      <c r="Q108" s="225"/>
      <c r="R108" s="38" t="s">
        <v>48</v>
      </c>
      <c r="S108" s="211" t="s">
        <v>1185</v>
      </c>
      <c r="T108" s="211" t="s">
        <v>44</v>
      </c>
      <c r="U108" s="38" t="s">
        <v>180</v>
      </c>
      <c r="V108" s="38" t="s">
        <v>1186</v>
      </c>
      <c r="W108" s="38" t="s">
        <v>1187</v>
      </c>
      <c r="X108" s="37"/>
      <c r="Y108" s="37"/>
      <c r="Z108" s="38" t="s">
        <v>1188</v>
      </c>
      <c r="AA108" s="41">
        <v>1750247000</v>
      </c>
      <c r="AB108" s="41">
        <v>1311112000</v>
      </c>
      <c r="AC108" s="41">
        <v>951721000</v>
      </c>
      <c r="AD108" s="41">
        <v>969224000</v>
      </c>
      <c r="AE108" s="41">
        <v>1662453000</v>
      </c>
      <c r="AF108" s="41">
        <v>1263777000</v>
      </c>
      <c r="AG108" s="41">
        <v>912049000</v>
      </c>
      <c r="AH108" s="41">
        <v>938890000</v>
      </c>
      <c r="AI108" s="41">
        <v>-9520000</v>
      </c>
      <c r="AJ108" s="41">
        <v>-3992000</v>
      </c>
      <c r="AK108" s="41">
        <v>-5747000</v>
      </c>
      <c r="AL108" s="41">
        <v>-5925000</v>
      </c>
      <c r="AM108" s="41">
        <v>1652933000</v>
      </c>
      <c r="AN108" s="41">
        <v>1259785000</v>
      </c>
      <c r="AO108" s="41">
        <v>906302000</v>
      </c>
      <c r="AP108" s="41">
        <v>932965000</v>
      </c>
      <c r="AQ108" s="41">
        <v>97314000</v>
      </c>
      <c r="AR108" s="41">
        <v>51327000</v>
      </c>
      <c r="AS108" s="41">
        <v>45419000</v>
      </c>
      <c r="AT108" s="41">
        <v>36259000</v>
      </c>
      <c r="AU108" s="41">
        <v>-1285359000</v>
      </c>
      <c r="AV108" s="41">
        <v>-1018668000</v>
      </c>
      <c r="AW108" s="41">
        <v>-704578000</v>
      </c>
      <c r="AX108" s="41">
        <v>-690046000</v>
      </c>
      <c r="AY108" s="38" t="s">
        <v>39</v>
      </c>
      <c r="AZ108" s="38" t="s">
        <v>39</v>
      </c>
      <c r="BA108" s="38" t="s">
        <v>39</v>
      </c>
      <c r="BB108" s="38" t="s">
        <v>39</v>
      </c>
      <c r="BC108" s="41">
        <v>-229914000</v>
      </c>
      <c r="BD108" s="41">
        <v>-138504000</v>
      </c>
      <c r="BE108" s="41">
        <v>-94168000</v>
      </c>
      <c r="BF108" s="41">
        <v>-100613000</v>
      </c>
      <c r="BG108" s="41">
        <v>234974000</v>
      </c>
      <c r="BH108" s="41">
        <v>153940000</v>
      </c>
      <c r="BI108" s="41">
        <v>152975000</v>
      </c>
      <c r="BJ108" s="41">
        <v>178565000</v>
      </c>
      <c r="BK108" s="41">
        <v>-61325000</v>
      </c>
      <c r="BL108" s="41">
        <v>-20858000</v>
      </c>
      <c r="BM108" s="41">
        <v>-21146000</v>
      </c>
      <c r="BN108" s="41">
        <v>-52520000</v>
      </c>
      <c r="BO108" s="41">
        <v>-43794000</v>
      </c>
      <c r="BP108" s="41">
        <v>-18989000</v>
      </c>
      <c r="BQ108" s="41">
        <v>-19369000</v>
      </c>
      <c r="BR108" s="41">
        <v>-19427000</v>
      </c>
      <c r="BS108" s="41">
        <v>-17531000</v>
      </c>
      <c r="BT108" s="41">
        <v>-1869000</v>
      </c>
      <c r="BU108" s="41">
        <v>-1777000</v>
      </c>
      <c r="BV108" s="41">
        <v>-33093000</v>
      </c>
      <c r="BW108" s="41">
        <v>104898000</v>
      </c>
      <c r="BX108" s="41">
        <v>122924000</v>
      </c>
      <c r="BY108" s="41">
        <v>105489000</v>
      </c>
      <c r="BZ108" s="41">
        <v>104905000</v>
      </c>
      <c r="CA108" s="41">
        <v>3047153000</v>
      </c>
      <c r="CB108" s="41">
        <v>1537040000</v>
      </c>
      <c r="CC108" s="41">
        <v>1450305000</v>
      </c>
      <c r="CD108" s="41">
        <v>810632000</v>
      </c>
      <c r="CE108" s="41">
        <v>259547000</v>
      </c>
      <c r="CF108" s="41">
        <v>242727000</v>
      </c>
      <c r="CG108" s="41">
        <v>108733000</v>
      </c>
      <c r="CH108" s="41">
        <v>93546000</v>
      </c>
      <c r="CI108" s="41">
        <v>423069000</v>
      </c>
      <c r="CJ108" s="41">
        <v>422376000</v>
      </c>
      <c r="CK108" s="41">
        <v>408712000</v>
      </c>
      <c r="CL108" s="41">
        <v>354802000</v>
      </c>
      <c r="CM108" s="41">
        <v>491999000</v>
      </c>
      <c r="CN108" s="41">
        <v>458503000</v>
      </c>
      <c r="CO108" s="41">
        <v>271078000</v>
      </c>
      <c r="CP108" s="41">
        <v>250238000</v>
      </c>
      <c r="CQ108" s="41">
        <v>1839056000</v>
      </c>
      <c r="CR108" s="41">
        <v>393550000</v>
      </c>
      <c r="CS108" s="41">
        <v>649935000</v>
      </c>
      <c r="CT108" s="41">
        <v>106028000</v>
      </c>
      <c r="CU108" s="41">
        <v>334000</v>
      </c>
      <c r="CV108" s="41">
        <v>333000</v>
      </c>
      <c r="CW108" s="38" t="s">
        <v>39</v>
      </c>
      <c r="CX108" s="38" t="s">
        <v>39</v>
      </c>
      <c r="CY108" s="41">
        <v>86462000</v>
      </c>
      <c r="CZ108" s="41">
        <v>74528000</v>
      </c>
      <c r="DA108" s="41">
        <v>49412000</v>
      </c>
      <c r="DB108" s="41">
        <v>5039000</v>
      </c>
      <c r="DC108" s="41">
        <v>3749275000</v>
      </c>
      <c r="DD108" s="41">
        <v>1984588000</v>
      </c>
      <c r="DE108" s="41">
        <v>1739023000</v>
      </c>
      <c r="DF108" s="41">
        <v>1055565000</v>
      </c>
      <c r="DG108" s="213"/>
      <c r="DH108" s="214">
        <f t="shared" si="46"/>
        <v>1652933000</v>
      </c>
      <c r="DI108" s="214">
        <f t="shared" si="47"/>
        <v>-1285359000</v>
      </c>
      <c r="DJ108" s="214">
        <f t="shared" si="48"/>
        <v>-229914000</v>
      </c>
      <c r="DK108" s="214">
        <f t="shared" si="49"/>
        <v>-61325000</v>
      </c>
      <c r="DL108" s="214">
        <f t="shared" si="50"/>
        <v>76335000</v>
      </c>
      <c r="DM108" s="215">
        <f t="shared" si="51"/>
        <v>4.618154516849745E-2</v>
      </c>
      <c r="DN108" s="215">
        <f t="shared" si="52"/>
        <v>4.8417542074771121E-2</v>
      </c>
      <c r="DO108" s="216" t="str">
        <f t="shared" si="53"/>
        <v>n.a.</v>
      </c>
      <c r="DP108" s="214">
        <f t="shared" si="54"/>
        <v>251137000</v>
      </c>
      <c r="DQ108" s="214">
        <f t="shared" si="55"/>
        <v>80495000</v>
      </c>
      <c r="DR108" s="217"/>
      <c r="DS108" s="214">
        <f t="shared" si="56"/>
        <v>1259785000</v>
      </c>
      <c r="DT108" s="214">
        <f t="shared" si="57"/>
        <v>-1018668000</v>
      </c>
      <c r="DU108" s="214">
        <f t="shared" si="58"/>
        <v>-138504000</v>
      </c>
      <c r="DV108" s="214">
        <f t="shared" si="59"/>
        <v>-20858000</v>
      </c>
      <c r="DW108" s="214">
        <f t="shared" si="60"/>
        <v>81755000</v>
      </c>
      <c r="DX108" s="215">
        <f t="shared" si="61"/>
        <v>6.4895994157733269E-2</v>
      </c>
      <c r="DY108" s="215">
        <f t="shared" si="62"/>
        <v>6.939976061730177E-2</v>
      </c>
      <c r="DZ108" s="218" t="str">
        <f t="shared" si="63"/>
        <v>n.a.</v>
      </c>
      <c r="EA108" s="214">
        <f t="shared" si="64"/>
        <v>175730000</v>
      </c>
      <c r="EB108" s="214">
        <f t="shared" si="65"/>
        <v>61970000</v>
      </c>
      <c r="EC108" s="217"/>
      <c r="ED108" s="214">
        <f t="shared" si="66"/>
        <v>906302000</v>
      </c>
      <c r="EE108" s="214">
        <f t="shared" si="67"/>
        <v>-704578000</v>
      </c>
      <c r="EF108" s="214">
        <f t="shared" si="68"/>
        <v>-94168000</v>
      </c>
      <c r="EG108" s="214">
        <f t="shared" si="69"/>
        <v>-21146000</v>
      </c>
      <c r="EH108" s="214">
        <f t="shared" si="70"/>
        <v>86410000</v>
      </c>
      <c r="EI108" s="215">
        <f t="shared" si="71"/>
        <v>9.5343494773265425E-2</v>
      </c>
      <c r="EJ108" s="215">
        <f t="shared" si="72"/>
        <v>0.10539192966878565</v>
      </c>
      <c r="EK108" s="218" t="str">
        <f t="shared" si="73"/>
        <v>n.a.</v>
      </c>
      <c r="EL108" s="214">
        <f t="shared" si="74"/>
        <v>101139500</v>
      </c>
      <c r="EM108" s="214">
        <f t="shared" si="75"/>
        <v>27225500</v>
      </c>
      <c r="EN108" s="217"/>
      <c r="EO108" s="219">
        <f t="shared" si="87"/>
        <v>1273006666.6666667</v>
      </c>
      <c r="EP108" s="219">
        <f t="shared" si="87"/>
        <v>-1002868333.3333334</v>
      </c>
      <c r="EQ108" s="219">
        <f t="shared" si="87"/>
        <v>-154195333.33333334</v>
      </c>
      <c r="ER108" s="219">
        <f t="shared" si="86"/>
        <v>-34443000</v>
      </c>
      <c r="ES108" s="219">
        <f t="shared" si="76"/>
        <v>81500000.00000003</v>
      </c>
      <c r="ET108" s="220">
        <f t="shared" si="77"/>
        <v>6.4021660007017533E-2</v>
      </c>
      <c r="EU108" s="221">
        <f t="shared" si="78"/>
        <v>6.8400792274207464E-2</v>
      </c>
      <c r="EV108" s="219" t="e">
        <f t="shared" si="79"/>
        <v>#VALUE!</v>
      </c>
      <c r="EW108" s="219">
        <f t="shared" si="80"/>
        <v>176002166.66666666</v>
      </c>
      <c r="EX108" s="219">
        <f t="shared" si="80"/>
        <v>56563500</v>
      </c>
      <c r="EY108" s="208"/>
      <c r="EZ108" s="222" t="str">
        <f t="shared" si="81"/>
        <v>完整</v>
      </c>
      <c r="FA108" s="222" t="str">
        <f t="shared" si="82"/>
        <v>完整</v>
      </c>
      <c r="FB108" s="222" t="str">
        <f t="shared" si="83"/>
        <v>完整</v>
      </c>
      <c r="FC108" s="222" t="str">
        <f t="shared" si="84"/>
        <v>选择</v>
      </c>
      <c r="FD108" s="222" t="str">
        <f t="shared" si="85"/>
        <v>选择</v>
      </c>
      <c r="FE108" s="208"/>
      <c r="FF108" s="208"/>
      <c r="FG108" s="208"/>
      <c r="FH108" s="208"/>
      <c r="FI108" s="208"/>
      <c r="FJ108" s="208"/>
      <c r="FK108" s="208"/>
      <c r="FL108" s="208"/>
      <c r="FM108" s="208"/>
      <c r="FN108" s="208"/>
      <c r="FO108" s="208"/>
      <c r="FP108" s="208"/>
      <c r="FQ108" s="208"/>
      <c r="FR108" s="208"/>
      <c r="FS108" s="208"/>
      <c r="FT108" s="208"/>
      <c r="FU108" s="208"/>
      <c r="FV108" s="208"/>
      <c r="FW108" s="208"/>
      <c r="FX108" s="208"/>
      <c r="FY108" s="208"/>
      <c r="FZ108" s="208"/>
      <c r="GA108" s="208"/>
      <c r="GB108" s="208"/>
      <c r="GC108" s="208"/>
      <c r="GD108" s="208"/>
      <c r="GE108" s="208"/>
      <c r="GF108" s="208"/>
      <c r="GG108" s="208"/>
      <c r="GH108" s="208"/>
      <c r="GI108" s="208"/>
      <c r="GJ108" s="208"/>
      <c r="GK108" s="208"/>
      <c r="GL108" s="208"/>
      <c r="GM108" s="208"/>
      <c r="GN108" s="208"/>
      <c r="GO108" s="208"/>
      <c r="GP108" s="208"/>
      <c r="GQ108" s="208"/>
      <c r="GR108" s="208"/>
      <c r="GS108" s="208"/>
      <c r="GT108" s="208"/>
      <c r="GU108" s="208"/>
      <c r="GV108" s="208"/>
      <c r="GW108" s="208"/>
      <c r="GX108" s="208"/>
      <c r="GY108" s="208"/>
      <c r="GZ108" s="208"/>
      <c r="HA108" s="208"/>
      <c r="HB108" s="208"/>
      <c r="HC108" s="208"/>
      <c r="HD108" s="208"/>
      <c r="HE108" s="208"/>
      <c r="HF108" s="208"/>
      <c r="HG108" s="208"/>
      <c r="HH108" s="208"/>
      <c r="HI108" s="208"/>
      <c r="HJ108" s="208"/>
      <c r="HK108" s="208"/>
    </row>
    <row r="109" spans="1:219" ht="12.4" customHeight="1" x14ac:dyDescent="0.2">
      <c r="A109" s="204" t="s">
        <v>1189</v>
      </c>
      <c r="B109" s="205" t="str">
        <f t="shared" si="44"/>
        <v>OLYMPIC INDUSTRIES LIMITED</v>
      </c>
      <c r="C109" s="206" t="s">
        <v>35</v>
      </c>
      <c r="D109" s="206" t="s">
        <v>32</v>
      </c>
      <c r="E109" s="247"/>
      <c r="F109" s="208"/>
      <c r="G109" s="208"/>
      <c r="H109" s="209" t="str">
        <f t="shared" si="45"/>
        <v/>
      </c>
      <c r="I109" s="206" t="s">
        <v>328</v>
      </c>
      <c r="J109" s="206" t="str">
        <f>VLOOKUP(Z109,[1]AP2022!FF:FI,2,0)</f>
        <v>exclude</v>
      </c>
      <c r="K109" s="206" t="str">
        <f>VLOOKUP(Z109,[1]AP2022!FF:FI,4,0)</f>
        <v>ok, sda/sdp</v>
      </c>
      <c r="L109" s="210"/>
      <c r="M109" s="211" t="s">
        <v>1190</v>
      </c>
      <c r="N109" s="211" t="s">
        <v>1191</v>
      </c>
      <c r="O109" s="211" t="s">
        <v>36</v>
      </c>
      <c r="P109" s="211" t="s">
        <v>1192</v>
      </c>
      <c r="Q109" s="225"/>
      <c r="R109" s="38" t="s">
        <v>58</v>
      </c>
      <c r="S109" s="211" t="s">
        <v>1193</v>
      </c>
      <c r="T109" s="211" t="s">
        <v>38</v>
      </c>
      <c r="U109" s="38" t="s">
        <v>180</v>
      </c>
      <c r="V109" s="38" t="s">
        <v>1194</v>
      </c>
      <c r="W109" s="38" t="s">
        <v>1195</v>
      </c>
      <c r="X109" s="38" t="s">
        <v>1196</v>
      </c>
      <c r="Y109" s="37"/>
      <c r="Z109" s="38" t="s">
        <v>1197</v>
      </c>
      <c r="AA109" s="41">
        <v>21438818000</v>
      </c>
      <c r="AB109" s="41">
        <v>18032599000</v>
      </c>
      <c r="AC109" s="41">
        <v>15895038000</v>
      </c>
      <c r="AD109" s="41">
        <v>13733728000</v>
      </c>
      <c r="AE109" s="41">
        <v>21438818000</v>
      </c>
      <c r="AF109" s="41">
        <v>18032599000</v>
      </c>
      <c r="AG109" s="41">
        <v>15895038000</v>
      </c>
      <c r="AH109" s="41">
        <v>13733728000</v>
      </c>
      <c r="AI109" s="38" t="s">
        <v>39</v>
      </c>
      <c r="AJ109" s="38" t="s">
        <v>39</v>
      </c>
      <c r="AK109" s="38" t="s">
        <v>39</v>
      </c>
      <c r="AL109" s="38" t="s">
        <v>39</v>
      </c>
      <c r="AM109" s="41">
        <v>21438818000</v>
      </c>
      <c r="AN109" s="41">
        <v>18032599000</v>
      </c>
      <c r="AO109" s="41">
        <v>15895038000</v>
      </c>
      <c r="AP109" s="41">
        <v>13733728000</v>
      </c>
      <c r="AQ109" s="38" t="s">
        <v>39</v>
      </c>
      <c r="AR109" s="38" t="s">
        <v>39</v>
      </c>
      <c r="AS109" s="38" t="s">
        <v>39</v>
      </c>
      <c r="AT109" s="38" t="s">
        <v>39</v>
      </c>
      <c r="AU109" s="41">
        <v>-15957237000</v>
      </c>
      <c r="AV109" s="41">
        <v>-12225511000</v>
      </c>
      <c r="AW109" s="41">
        <v>-10346511000</v>
      </c>
      <c r="AX109" s="41">
        <v>-8781565000</v>
      </c>
      <c r="AY109" s="41">
        <v>-4442000</v>
      </c>
      <c r="AZ109" s="41">
        <v>-3232000</v>
      </c>
      <c r="BA109" s="41">
        <v>-6801000</v>
      </c>
      <c r="BB109" s="41">
        <v>-3149000</v>
      </c>
      <c r="BC109" s="41">
        <v>-3457161000</v>
      </c>
      <c r="BD109" s="41">
        <v>-2800250000</v>
      </c>
      <c r="BE109" s="41">
        <v>-2475755000</v>
      </c>
      <c r="BF109" s="41">
        <v>-2106681000</v>
      </c>
      <c r="BG109" s="41">
        <v>2019978000</v>
      </c>
      <c r="BH109" s="41">
        <v>3003606000</v>
      </c>
      <c r="BI109" s="41">
        <v>3065971000</v>
      </c>
      <c r="BJ109" s="41">
        <v>2842333000</v>
      </c>
      <c r="BK109" s="41">
        <v>-466848000</v>
      </c>
      <c r="BL109" s="41">
        <v>-445151000</v>
      </c>
      <c r="BM109" s="41">
        <v>-397592000</v>
      </c>
      <c r="BN109" s="41">
        <v>-333347000</v>
      </c>
      <c r="BO109" s="41">
        <v>-466848000</v>
      </c>
      <c r="BP109" s="41">
        <v>-445151000</v>
      </c>
      <c r="BQ109" s="41">
        <v>-397592000</v>
      </c>
      <c r="BR109" s="41">
        <v>-333347000</v>
      </c>
      <c r="BS109" s="41">
        <v>0</v>
      </c>
      <c r="BT109" s="41">
        <v>0</v>
      </c>
      <c r="BU109" s="41">
        <v>0</v>
      </c>
      <c r="BV109" s="41">
        <v>0</v>
      </c>
      <c r="BW109" s="41">
        <v>1205153000</v>
      </c>
      <c r="BX109" s="41">
        <v>2037363000</v>
      </c>
      <c r="BY109" s="41">
        <v>2024954000</v>
      </c>
      <c r="BZ109" s="41">
        <v>1871821000</v>
      </c>
      <c r="CA109" s="41">
        <v>9113003000</v>
      </c>
      <c r="CB109" s="41">
        <v>8457649000</v>
      </c>
      <c r="CC109" s="41">
        <v>7836486000</v>
      </c>
      <c r="CD109" s="41">
        <v>7058121000</v>
      </c>
      <c r="CE109" s="41">
        <v>2514227000</v>
      </c>
      <c r="CF109" s="41">
        <v>1948500000</v>
      </c>
      <c r="CG109" s="41">
        <v>1754378000</v>
      </c>
      <c r="CH109" s="41">
        <v>1253065000</v>
      </c>
      <c r="CI109" s="41">
        <v>292187000</v>
      </c>
      <c r="CJ109" s="41">
        <v>320377000</v>
      </c>
      <c r="CK109" s="41">
        <v>161230000</v>
      </c>
      <c r="CL109" s="41">
        <v>211109000</v>
      </c>
      <c r="CM109" s="41">
        <v>131711000</v>
      </c>
      <c r="CN109" s="41">
        <v>234784000</v>
      </c>
      <c r="CO109" s="41">
        <v>284279000</v>
      </c>
      <c r="CP109" s="41">
        <v>89898000</v>
      </c>
      <c r="CQ109" s="41">
        <v>4854793000</v>
      </c>
      <c r="CR109" s="41">
        <v>5154372000</v>
      </c>
      <c r="CS109" s="41">
        <v>4902813000</v>
      </c>
      <c r="CT109" s="41">
        <v>4622994000</v>
      </c>
      <c r="CU109" s="41">
        <v>4260289000</v>
      </c>
      <c r="CV109" s="41">
        <v>4385446000</v>
      </c>
      <c r="CW109" s="41">
        <v>4227541000</v>
      </c>
      <c r="CX109" s="41">
        <v>4014955000</v>
      </c>
      <c r="CY109" s="41">
        <v>1110997000</v>
      </c>
      <c r="CZ109" s="41">
        <v>1523674000</v>
      </c>
      <c r="DA109" s="41">
        <v>838660000</v>
      </c>
      <c r="DB109" s="41">
        <v>1212773000</v>
      </c>
      <c r="DC109" s="41">
        <v>14426961000</v>
      </c>
      <c r="DD109" s="41">
        <v>13134779000</v>
      </c>
      <c r="DE109" s="41">
        <v>11802507000</v>
      </c>
      <c r="DF109" s="41">
        <v>10957185000</v>
      </c>
      <c r="DG109" s="213"/>
      <c r="DH109" s="214">
        <f t="shared" si="46"/>
        <v>21438818000</v>
      </c>
      <c r="DI109" s="214">
        <f t="shared" si="47"/>
        <v>-15957237000</v>
      </c>
      <c r="DJ109" s="214">
        <f t="shared" si="48"/>
        <v>-3461603000</v>
      </c>
      <c r="DK109" s="214">
        <f t="shared" si="49"/>
        <v>-466848000</v>
      </c>
      <c r="DL109" s="214">
        <f t="shared" si="50"/>
        <v>1553130000</v>
      </c>
      <c r="DM109" s="215">
        <f t="shared" si="51"/>
        <v>7.2444758848179039E-2</v>
      </c>
      <c r="DN109" s="215">
        <f t="shared" si="52"/>
        <v>7.8102904963610012E-2</v>
      </c>
      <c r="DO109" s="216">
        <f t="shared" si="53"/>
        <v>-4442000</v>
      </c>
      <c r="DP109" s="214">
        <f t="shared" si="54"/>
        <v>2231363500</v>
      </c>
      <c r="DQ109" s="214">
        <f t="shared" si="55"/>
        <v>1317335500</v>
      </c>
      <c r="DR109" s="217"/>
      <c r="DS109" s="214">
        <f t="shared" si="56"/>
        <v>18032599000</v>
      </c>
      <c r="DT109" s="214">
        <f t="shared" si="57"/>
        <v>-12225511000</v>
      </c>
      <c r="DU109" s="214">
        <f t="shared" si="58"/>
        <v>-2803482000</v>
      </c>
      <c r="DV109" s="214">
        <f t="shared" si="59"/>
        <v>-445151000</v>
      </c>
      <c r="DW109" s="214">
        <f t="shared" si="60"/>
        <v>2558455000</v>
      </c>
      <c r="DX109" s="215">
        <f t="shared" si="61"/>
        <v>0.14187943734566494</v>
      </c>
      <c r="DY109" s="215">
        <f t="shared" si="62"/>
        <v>0.16533741704872335</v>
      </c>
      <c r="DZ109" s="218">
        <f t="shared" si="63"/>
        <v>-3232000</v>
      </c>
      <c r="EA109" s="214">
        <f t="shared" si="64"/>
        <v>1851439000</v>
      </c>
      <c r="EB109" s="214">
        <f t="shared" si="65"/>
        <v>1181167000</v>
      </c>
      <c r="EC109" s="217"/>
      <c r="ED109" s="214">
        <f t="shared" si="66"/>
        <v>15895038000</v>
      </c>
      <c r="EE109" s="214">
        <f t="shared" si="67"/>
        <v>-10346511000</v>
      </c>
      <c r="EF109" s="214">
        <f t="shared" si="68"/>
        <v>-2482556000</v>
      </c>
      <c r="EG109" s="214">
        <f t="shared" si="69"/>
        <v>-397592000</v>
      </c>
      <c r="EH109" s="214">
        <f t="shared" si="70"/>
        <v>2668379000</v>
      </c>
      <c r="EI109" s="215">
        <f t="shared" si="71"/>
        <v>0.16787496827626333</v>
      </c>
      <c r="EJ109" s="215">
        <f t="shared" si="72"/>
        <v>0.20174248084871621</v>
      </c>
      <c r="EK109" s="218">
        <f t="shared" si="73"/>
        <v>-6801000</v>
      </c>
      <c r="EL109" s="214">
        <f t="shared" si="74"/>
        <v>1503721500</v>
      </c>
      <c r="EM109" s="214">
        <f t="shared" si="75"/>
        <v>1025716500</v>
      </c>
      <c r="EN109" s="217"/>
      <c r="EO109" s="219">
        <f t="shared" si="87"/>
        <v>18455485000</v>
      </c>
      <c r="EP109" s="219">
        <f t="shared" si="87"/>
        <v>-12843086333.333334</v>
      </c>
      <c r="EQ109" s="219">
        <f t="shared" si="87"/>
        <v>-2915880333.3333335</v>
      </c>
      <c r="ER109" s="219">
        <f t="shared" si="86"/>
        <v>-436530333.33333331</v>
      </c>
      <c r="ES109" s="219">
        <f t="shared" si="76"/>
        <v>2259987999.999999</v>
      </c>
      <c r="ET109" s="220">
        <f t="shared" si="77"/>
        <v>0.12245616953442291</v>
      </c>
      <c r="EU109" s="221">
        <f t="shared" si="78"/>
        <v>0.1395442202236831</v>
      </c>
      <c r="EV109" s="219">
        <f t="shared" si="79"/>
        <v>4825000</v>
      </c>
      <c r="EW109" s="219">
        <f t="shared" si="80"/>
        <v>1862174666.6666667</v>
      </c>
      <c r="EX109" s="219">
        <f t="shared" si="80"/>
        <v>1174739666.6666667</v>
      </c>
      <c r="EY109" s="208"/>
      <c r="EZ109" s="222" t="str">
        <f t="shared" si="81"/>
        <v>完整</v>
      </c>
      <c r="FA109" s="222" t="str">
        <f t="shared" si="82"/>
        <v>完整</v>
      </c>
      <c r="FB109" s="222" t="str">
        <f t="shared" si="83"/>
        <v>完整</v>
      </c>
      <c r="FC109" s="222" t="str">
        <f t="shared" si="84"/>
        <v>选择</v>
      </c>
      <c r="FD109" s="222" t="str">
        <f t="shared" si="85"/>
        <v>选择</v>
      </c>
      <c r="FE109" s="208"/>
      <c r="FF109" s="208"/>
      <c r="FG109" s="208"/>
      <c r="FH109" s="208"/>
      <c r="FI109" s="208"/>
      <c r="FJ109" s="208"/>
      <c r="FK109" s="208"/>
      <c r="FL109" s="208"/>
      <c r="FM109" s="208"/>
      <c r="FN109" s="208"/>
      <c r="FO109" s="208"/>
      <c r="FP109" s="208"/>
      <c r="FQ109" s="208"/>
      <c r="FR109" s="208"/>
      <c r="FS109" s="208"/>
      <c r="FT109" s="208"/>
      <c r="FU109" s="208"/>
      <c r="FV109" s="208"/>
      <c r="FW109" s="208"/>
      <c r="FX109" s="208"/>
      <c r="FY109" s="208"/>
      <c r="FZ109" s="208"/>
      <c r="GA109" s="208"/>
      <c r="GB109" s="208"/>
      <c r="GC109" s="208"/>
      <c r="GD109" s="208"/>
      <c r="GE109" s="208"/>
      <c r="GF109" s="208"/>
      <c r="GG109" s="208"/>
      <c r="GH109" s="208"/>
      <c r="GI109" s="208"/>
      <c r="GJ109" s="208"/>
      <c r="GK109" s="208"/>
      <c r="GL109" s="208"/>
      <c r="GM109" s="208"/>
      <c r="GN109" s="208"/>
      <c r="GO109" s="208"/>
      <c r="GP109" s="208"/>
      <c r="GQ109" s="208"/>
      <c r="GR109" s="208"/>
      <c r="GS109" s="208"/>
      <c r="GT109" s="208"/>
      <c r="GU109" s="208"/>
      <c r="GV109" s="208"/>
      <c r="GW109" s="208"/>
      <c r="GX109" s="208"/>
      <c r="GY109" s="208"/>
      <c r="GZ109" s="208"/>
      <c r="HA109" s="208"/>
      <c r="HB109" s="208"/>
      <c r="HC109" s="208"/>
      <c r="HD109" s="208"/>
      <c r="HE109" s="208"/>
      <c r="HF109" s="208"/>
      <c r="HG109" s="208"/>
      <c r="HH109" s="208"/>
      <c r="HI109" s="208"/>
      <c r="HJ109" s="208"/>
      <c r="HK109" s="208"/>
    </row>
    <row r="110" spans="1:219" ht="12.4" customHeight="1" x14ac:dyDescent="0.2">
      <c r="A110" s="204" t="s">
        <v>1198</v>
      </c>
      <c r="B110" s="205" t="str">
        <f t="shared" si="44"/>
        <v>CSCEC SCIMEE SCI.&amp;TECH.CO.,LTD.</v>
      </c>
      <c r="C110" s="206" t="s">
        <v>35</v>
      </c>
      <c r="D110" s="206" t="s">
        <v>32</v>
      </c>
      <c r="E110" s="247"/>
      <c r="F110" s="208"/>
      <c r="G110" s="208"/>
      <c r="H110" s="209" t="str">
        <f t="shared" si="45"/>
        <v/>
      </c>
      <c r="I110" s="206" t="s">
        <v>328</v>
      </c>
      <c r="J110" s="206" t="str">
        <f>VLOOKUP(Z110,[1]AP2022!FF:FI,2,0)</f>
        <v>exclude</v>
      </c>
      <c r="K110" s="206" t="str">
        <f>VLOOKUP(Z110,[1]AP2022!FF:FI,4,0)</f>
        <v>ok, sda/sdp</v>
      </c>
      <c r="L110" s="210"/>
      <c r="M110" s="211" t="s">
        <v>1199</v>
      </c>
      <c r="N110" s="211" t="s">
        <v>1200</v>
      </c>
      <c r="O110" s="211" t="s">
        <v>36</v>
      </c>
      <c r="P110" s="211" t="s">
        <v>1201</v>
      </c>
      <c r="Q110" s="225"/>
      <c r="R110" s="38" t="s">
        <v>48</v>
      </c>
      <c r="S110" s="211" t="s">
        <v>1202</v>
      </c>
      <c r="T110" s="211" t="s">
        <v>44</v>
      </c>
      <c r="U110" s="38" t="s">
        <v>182</v>
      </c>
      <c r="V110" s="38" t="s">
        <v>1203</v>
      </c>
      <c r="W110" s="38" t="s">
        <v>1204</v>
      </c>
      <c r="X110" s="38" t="s">
        <v>1205</v>
      </c>
      <c r="Y110" s="37"/>
      <c r="Z110" s="38" t="s">
        <v>1206</v>
      </c>
      <c r="AA110" s="41">
        <v>1728539000</v>
      </c>
      <c r="AB110" s="41">
        <v>1471218000</v>
      </c>
      <c r="AC110" s="41">
        <v>1266544000</v>
      </c>
      <c r="AD110" s="41">
        <v>1242259000</v>
      </c>
      <c r="AE110" s="41">
        <v>1702127000</v>
      </c>
      <c r="AF110" s="41">
        <v>1445094000</v>
      </c>
      <c r="AG110" s="41">
        <v>1231411000</v>
      </c>
      <c r="AH110" s="41">
        <v>1221688000</v>
      </c>
      <c r="AI110" s="41">
        <v>-13501000</v>
      </c>
      <c r="AJ110" s="41">
        <v>-10887000</v>
      </c>
      <c r="AK110" s="41">
        <v>-10012000</v>
      </c>
      <c r="AL110" s="41">
        <v>-13922000</v>
      </c>
      <c r="AM110" s="41">
        <v>1688626000</v>
      </c>
      <c r="AN110" s="41">
        <v>1434207000</v>
      </c>
      <c r="AO110" s="41">
        <v>1221399000</v>
      </c>
      <c r="AP110" s="41">
        <v>1207766000</v>
      </c>
      <c r="AQ110" s="41">
        <v>39913000</v>
      </c>
      <c r="AR110" s="41">
        <v>37011000</v>
      </c>
      <c r="AS110" s="41">
        <v>45145000</v>
      </c>
      <c r="AT110" s="41">
        <v>34493000</v>
      </c>
      <c r="AU110" s="41">
        <v>-1044844000</v>
      </c>
      <c r="AV110" s="41">
        <v>-850127000</v>
      </c>
      <c r="AW110" s="41">
        <v>-701782000</v>
      </c>
      <c r="AX110" s="41">
        <v>-661645000</v>
      </c>
      <c r="AY110" s="38" t="s">
        <v>39</v>
      </c>
      <c r="AZ110" s="38" t="s">
        <v>39</v>
      </c>
      <c r="BA110" s="38" t="s">
        <v>39</v>
      </c>
      <c r="BB110" s="38" t="s">
        <v>39</v>
      </c>
      <c r="BC110" s="41">
        <v>-330050000</v>
      </c>
      <c r="BD110" s="41">
        <v>-326321000</v>
      </c>
      <c r="BE110" s="41">
        <v>-290204000</v>
      </c>
      <c r="BF110" s="41">
        <v>-298155000</v>
      </c>
      <c r="BG110" s="41">
        <v>353645000</v>
      </c>
      <c r="BH110" s="41">
        <v>294770000</v>
      </c>
      <c r="BI110" s="41">
        <v>274558000</v>
      </c>
      <c r="BJ110" s="41">
        <v>282459000</v>
      </c>
      <c r="BK110" s="41">
        <v>-92395000</v>
      </c>
      <c r="BL110" s="41">
        <v>-72879000</v>
      </c>
      <c r="BM110" s="41">
        <v>-62521000</v>
      </c>
      <c r="BN110" s="41">
        <v>-59809000</v>
      </c>
      <c r="BO110" s="41">
        <v>-47708000</v>
      </c>
      <c r="BP110" s="41">
        <v>-41375000</v>
      </c>
      <c r="BQ110" s="41">
        <v>-35814000</v>
      </c>
      <c r="BR110" s="41">
        <v>-35386000</v>
      </c>
      <c r="BS110" s="41">
        <v>-44687000</v>
      </c>
      <c r="BT110" s="41">
        <v>-31504000</v>
      </c>
      <c r="BU110" s="41">
        <v>-26707000</v>
      </c>
      <c r="BV110" s="41">
        <v>-24423000</v>
      </c>
      <c r="BW110" s="41">
        <v>191621000</v>
      </c>
      <c r="BX110" s="41">
        <v>180346000</v>
      </c>
      <c r="BY110" s="41">
        <v>169425000</v>
      </c>
      <c r="BZ110" s="41">
        <v>156334000</v>
      </c>
      <c r="CA110" s="41">
        <v>2235083000</v>
      </c>
      <c r="CB110" s="41">
        <v>1917151000</v>
      </c>
      <c r="CC110" s="41">
        <v>1785200000</v>
      </c>
      <c r="CD110" s="41">
        <v>1841065000</v>
      </c>
      <c r="CE110" s="41">
        <v>312165000</v>
      </c>
      <c r="CF110" s="41">
        <v>346792000</v>
      </c>
      <c r="CG110" s="41">
        <v>288662000</v>
      </c>
      <c r="CH110" s="41">
        <v>342885000</v>
      </c>
      <c r="CI110" s="41">
        <v>1434635000</v>
      </c>
      <c r="CJ110" s="41">
        <v>949729000</v>
      </c>
      <c r="CK110" s="41">
        <v>905192000</v>
      </c>
      <c r="CL110" s="41">
        <v>958726000</v>
      </c>
      <c r="CM110" s="41">
        <v>143137000</v>
      </c>
      <c r="CN110" s="41">
        <v>258056000</v>
      </c>
      <c r="CO110" s="41">
        <v>229337000</v>
      </c>
      <c r="CP110" s="41">
        <v>160430000</v>
      </c>
      <c r="CQ110" s="41">
        <v>322986000</v>
      </c>
      <c r="CR110" s="41">
        <v>330621000</v>
      </c>
      <c r="CS110" s="41">
        <v>339848000</v>
      </c>
      <c r="CT110" s="41">
        <v>347334000</v>
      </c>
      <c r="CU110" s="41">
        <v>96515000</v>
      </c>
      <c r="CV110" s="41">
        <v>8225000</v>
      </c>
      <c r="CW110" s="38" t="s">
        <v>39</v>
      </c>
      <c r="CX110" s="38" t="s">
        <v>39</v>
      </c>
      <c r="CY110" s="41">
        <v>106423000</v>
      </c>
      <c r="CZ110" s="41">
        <v>169013000</v>
      </c>
      <c r="DA110" s="41">
        <v>183483000</v>
      </c>
      <c r="DB110" s="41">
        <v>86414000</v>
      </c>
      <c r="DC110" s="41">
        <v>4145879000</v>
      </c>
      <c r="DD110" s="41">
        <v>3794065000</v>
      </c>
      <c r="DE110" s="41">
        <v>3513601000</v>
      </c>
      <c r="DF110" s="41">
        <v>3352249000</v>
      </c>
      <c r="DG110" s="213"/>
      <c r="DH110" s="214">
        <f t="shared" si="46"/>
        <v>1688626000</v>
      </c>
      <c r="DI110" s="214">
        <f t="shared" si="47"/>
        <v>-1044844000</v>
      </c>
      <c r="DJ110" s="214">
        <f t="shared" si="48"/>
        <v>-330050000</v>
      </c>
      <c r="DK110" s="214">
        <f t="shared" si="49"/>
        <v>-92395000</v>
      </c>
      <c r="DL110" s="214">
        <f t="shared" si="50"/>
        <v>221337000</v>
      </c>
      <c r="DM110" s="215">
        <f t="shared" si="51"/>
        <v>0.13107520552212271</v>
      </c>
      <c r="DN110" s="215">
        <f t="shared" si="52"/>
        <v>0.15084758353671293</v>
      </c>
      <c r="DO110" s="216" t="str">
        <f t="shared" si="53"/>
        <v>n.a.</v>
      </c>
      <c r="DP110" s="214">
        <f t="shared" si="54"/>
        <v>329478500</v>
      </c>
      <c r="DQ110" s="214">
        <f t="shared" si="55"/>
        <v>137718000</v>
      </c>
      <c r="DR110" s="217"/>
      <c r="DS110" s="214">
        <f t="shared" si="56"/>
        <v>1434207000</v>
      </c>
      <c r="DT110" s="214">
        <f t="shared" si="57"/>
        <v>-850127000</v>
      </c>
      <c r="DU110" s="214">
        <f t="shared" si="58"/>
        <v>-326321000</v>
      </c>
      <c r="DV110" s="214">
        <f t="shared" si="59"/>
        <v>-72879000</v>
      </c>
      <c r="DW110" s="214">
        <f t="shared" si="60"/>
        <v>184880000</v>
      </c>
      <c r="DX110" s="215">
        <f t="shared" si="61"/>
        <v>0.12890747291011689</v>
      </c>
      <c r="DY110" s="215">
        <f t="shared" si="62"/>
        <v>0.1479836744103025</v>
      </c>
      <c r="DZ110" s="218" t="str">
        <f t="shared" si="63"/>
        <v>n.a.</v>
      </c>
      <c r="EA110" s="214">
        <f t="shared" si="64"/>
        <v>317727000</v>
      </c>
      <c r="EB110" s="214">
        <f t="shared" si="65"/>
        <v>176248000</v>
      </c>
      <c r="EC110" s="217"/>
      <c r="ED110" s="214">
        <f t="shared" si="66"/>
        <v>1221399000</v>
      </c>
      <c r="EE110" s="214">
        <f t="shared" si="67"/>
        <v>-701782000</v>
      </c>
      <c r="EF110" s="214">
        <f t="shared" si="68"/>
        <v>-290204000</v>
      </c>
      <c r="EG110" s="214">
        <f t="shared" si="69"/>
        <v>-62521000</v>
      </c>
      <c r="EH110" s="214">
        <f t="shared" si="70"/>
        <v>166892000</v>
      </c>
      <c r="EI110" s="215">
        <f t="shared" si="71"/>
        <v>0.13664003327332019</v>
      </c>
      <c r="EJ110" s="215">
        <f t="shared" si="72"/>
        <v>0.158265426403049</v>
      </c>
      <c r="EK110" s="218" t="str">
        <f t="shared" si="73"/>
        <v>n.a.</v>
      </c>
      <c r="EL110" s="214">
        <f t="shared" si="74"/>
        <v>315773500</v>
      </c>
      <c r="EM110" s="214">
        <f t="shared" si="75"/>
        <v>134948500</v>
      </c>
      <c r="EN110" s="217"/>
      <c r="EO110" s="219">
        <f t="shared" si="87"/>
        <v>1448077333.3333333</v>
      </c>
      <c r="EP110" s="219">
        <f t="shared" si="87"/>
        <v>-865584333.33333337</v>
      </c>
      <c r="EQ110" s="219">
        <f t="shared" si="87"/>
        <v>-315525000</v>
      </c>
      <c r="ER110" s="219">
        <f t="shared" si="86"/>
        <v>-75931666.666666672</v>
      </c>
      <c r="ES110" s="219">
        <f t="shared" si="76"/>
        <v>191036333.33333319</v>
      </c>
      <c r="ET110" s="220">
        <f t="shared" si="77"/>
        <v>0.13192412375766294</v>
      </c>
      <c r="EU110" s="221">
        <f t="shared" si="78"/>
        <v>0.15197303296657241</v>
      </c>
      <c r="EV110" s="219" t="e">
        <f t="shared" si="79"/>
        <v>#VALUE!</v>
      </c>
      <c r="EW110" s="219">
        <f t="shared" si="80"/>
        <v>320993000</v>
      </c>
      <c r="EX110" s="219">
        <f t="shared" si="80"/>
        <v>149638166.66666666</v>
      </c>
      <c r="EY110" s="208"/>
      <c r="EZ110" s="222" t="str">
        <f t="shared" si="81"/>
        <v>完整</v>
      </c>
      <c r="FA110" s="222" t="str">
        <f t="shared" si="82"/>
        <v>完整</v>
      </c>
      <c r="FB110" s="222" t="str">
        <f t="shared" si="83"/>
        <v>完整</v>
      </c>
      <c r="FC110" s="222" t="str">
        <f t="shared" si="84"/>
        <v>选择</v>
      </c>
      <c r="FD110" s="222" t="str">
        <f t="shared" si="85"/>
        <v>选择</v>
      </c>
      <c r="FE110" s="208"/>
      <c r="FF110" s="208"/>
      <c r="FG110" s="208"/>
      <c r="FH110" s="208"/>
      <c r="FI110" s="208"/>
      <c r="FJ110" s="208"/>
      <c r="FK110" s="208"/>
      <c r="FL110" s="208"/>
      <c r="FM110" s="208"/>
      <c r="FN110" s="208"/>
      <c r="FO110" s="208"/>
      <c r="FP110" s="208"/>
      <c r="FQ110" s="208"/>
      <c r="FR110" s="208"/>
      <c r="FS110" s="208"/>
      <c r="FT110" s="208"/>
      <c r="FU110" s="208"/>
      <c r="FV110" s="208"/>
      <c r="FW110" s="208"/>
      <c r="FX110" s="208"/>
      <c r="FY110" s="208"/>
      <c r="FZ110" s="208"/>
      <c r="GA110" s="208"/>
      <c r="GB110" s="208"/>
      <c r="GC110" s="208"/>
      <c r="GD110" s="208"/>
      <c r="GE110" s="208"/>
      <c r="GF110" s="208"/>
      <c r="GG110" s="208"/>
      <c r="GH110" s="208"/>
      <c r="GI110" s="208"/>
      <c r="GJ110" s="208"/>
      <c r="GK110" s="208"/>
      <c r="GL110" s="208"/>
      <c r="GM110" s="208"/>
      <c r="GN110" s="208"/>
      <c r="GO110" s="208"/>
      <c r="GP110" s="208"/>
      <c r="GQ110" s="208"/>
      <c r="GR110" s="208"/>
      <c r="GS110" s="208"/>
      <c r="GT110" s="208"/>
      <c r="GU110" s="208"/>
      <c r="GV110" s="208"/>
      <c r="GW110" s="208"/>
      <c r="GX110" s="208"/>
      <c r="GY110" s="208"/>
      <c r="GZ110" s="208"/>
      <c r="HA110" s="208"/>
      <c r="HB110" s="208"/>
      <c r="HC110" s="208"/>
      <c r="HD110" s="208"/>
      <c r="HE110" s="208"/>
      <c r="HF110" s="208"/>
      <c r="HG110" s="208"/>
      <c r="HH110" s="208"/>
      <c r="HI110" s="208"/>
      <c r="HJ110" s="208"/>
      <c r="HK110" s="208"/>
    </row>
    <row r="111" spans="1:219" ht="12.4" customHeight="1" x14ac:dyDescent="0.2">
      <c r="A111" s="204" t="s">
        <v>1207</v>
      </c>
      <c r="B111" s="205" t="str">
        <f t="shared" si="44"/>
        <v>BEIJING XINLEINENG TECHNOLOGY CO., LTD</v>
      </c>
      <c r="C111" s="206" t="s">
        <v>35</v>
      </c>
      <c r="D111" s="206" t="s">
        <v>32</v>
      </c>
      <c r="E111" s="247"/>
      <c r="F111" s="208"/>
      <c r="G111" s="245"/>
      <c r="H111" s="209" t="str">
        <f t="shared" si="45"/>
        <v/>
      </c>
      <c r="I111" s="206" t="s">
        <v>328</v>
      </c>
      <c r="J111" s="206" t="str">
        <f>VLOOKUP(Z111,[1]AP2022!FF:FI,2,0)</f>
        <v>exclude</v>
      </c>
      <c r="K111" s="206" t="str">
        <f>VLOOKUP(Z111,[1]AP2022!FF:FI,4,0)</f>
        <v>ok, sda/sdp</v>
      </c>
      <c r="L111" s="210"/>
      <c r="M111" s="211" t="s">
        <v>1208</v>
      </c>
      <c r="N111" s="211" t="s">
        <v>1209</v>
      </c>
      <c r="O111" s="211" t="s">
        <v>36</v>
      </c>
      <c r="P111" s="211" t="s">
        <v>1210</v>
      </c>
      <c r="Q111" s="225"/>
      <c r="R111" s="38" t="s">
        <v>48</v>
      </c>
      <c r="S111" s="211" t="s">
        <v>1211</v>
      </c>
      <c r="T111" s="211" t="s">
        <v>38</v>
      </c>
      <c r="U111" s="38" t="s">
        <v>178</v>
      </c>
      <c r="V111" s="38" t="s">
        <v>1212</v>
      </c>
      <c r="W111" s="38" t="s">
        <v>1213</v>
      </c>
      <c r="X111" s="38" t="s">
        <v>1214</v>
      </c>
      <c r="Y111" s="37"/>
      <c r="Z111" s="38" t="s">
        <v>1215</v>
      </c>
      <c r="AA111" s="41">
        <v>1712111000</v>
      </c>
      <c r="AB111" s="41">
        <v>1469174000</v>
      </c>
      <c r="AC111" s="41">
        <v>841784000</v>
      </c>
      <c r="AD111" s="41">
        <v>773233000</v>
      </c>
      <c r="AE111" s="41">
        <v>1703082000</v>
      </c>
      <c r="AF111" s="41">
        <v>1470519000</v>
      </c>
      <c r="AG111" s="41">
        <v>838885000</v>
      </c>
      <c r="AH111" s="41">
        <v>767835000</v>
      </c>
      <c r="AI111" s="41">
        <v>-11277000</v>
      </c>
      <c r="AJ111" s="41">
        <v>-12986000</v>
      </c>
      <c r="AK111" s="41">
        <v>-8349000</v>
      </c>
      <c r="AL111" s="41">
        <v>-7330000</v>
      </c>
      <c r="AM111" s="41">
        <v>1691805000</v>
      </c>
      <c r="AN111" s="41">
        <v>1457533000</v>
      </c>
      <c r="AO111" s="41">
        <v>830536000</v>
      </c>
      <c r="AP111" s="41">
        <v>760505000</v>
      </c>
      <c r="AQ111" s="41">
        <v>20306000</v>
      </c>
      <c r="AR111" s="41">
        <v>11641000</v>
      </c>
      <c r="AS111" s="41">
        <v>11248000</v>
      </c>
      <c r="AT111" s="41">
        <v>12728000</v>
      </c>
      <c r="AU111" s="41">
        <v>-849849000</v>
      </c>
      <c r="AV111" s="41">
        <v>-748601000</v>
      </c>
      <c r="AW111" s="41">
        <v>-411653000</v>
      </c>
      <c r="AX111" s="41">
        <v>-428220000</v>
      </c>
      <c r="AY111" s="38" t="s">
        <v>39</v>
      </c>
      <c r="AZ111" s="38" t="s">
        <v>39</v>
      </c>
      <c r="BA111" s="38" t="s">
        <v>39</v>
      </c>
      <c r="BB111" s="38" t="s">
        <v>39</v>
      </c>
      <c r="BC111" s="41">
        <v>-430310000</v>
      </c>
      <c r="BD111" s="41">
        <v>-341340000</v>
      </c>
      <c r="BE111" s="41">
        <v>-229110000</v>
      </c>
      <c r="BF111" s="41">
        <v>-224091000</v>
      </c>
      <c r="BG111" s="41">
        <v>431952000</v>
      </c>
      <c r="BH111" s="41">
        <v>379233000</v>
      </c>
      <c r="BI111" s="41">
        <v>201021000</v>
      </c>
      <c r="BJ111" s="41">
        <v>120922000</v>
      </c>
      <c r="BK111" s="41">
        <v>-71619000</v>
      </c>
      <c r="BL111" s="41">
        <v>-27198000</v>
      </c>
      <c r="BM111" s="41">
        <v>-22674000</v>
      </c>
      <c r="BN111" s="41">
        <v>-25477000</v>
      </c>
      <c r="BO111" s="41">
        <v>-32445000</v>
      </c>
      <c r="BP111" s="41">
        <v>-23809000</v>
      </c>
      <c r="BQ111" s="41">
        <v>-21349000</v>
      </c>
      <c r="BR111" s="41">
        <v>-21206000</v>
      </c>
      <c r="BS111" s="41">
        <v>-39174000</v>
      </c>
      <c r="BT111" s="41">
        <v>-3389000</v>
      </c>
      <c r="BU111" s="41">
        <v>-1325000</v>
      </c>
      <c r="BV111" s="41">
        <v>-4271000</v>
      </c>
      <c r="BW111" s="41">
        <v>282704000</v>
      </c>
      <c r="BX111" s="41">
        <v>273688000</v>
      </c>
      <c r="BY111" s="41">
        <v>123269000</v>
      </c>
      <c r="BZ111" s="41">
        <v>62234000</v>
      </c>
      <c r="CA111" s="41">
        <v>3546321000</v>
      </c>
      <c r="CB111" s="41">
        <v>1838804000</v>
      </c>
      <c r="CC111" s="41">
        <v>1089889000</v>
      </c>
      <c r="CD111" s="41">
        <v>931418000</v>
      </c>
      <c r="CE111" s="41">
        <v>972779000</v>
      </c>
      <c r="CF111" s="41">
        <v>739158000</v>
      </c>
      <c r="CG111" s="41">
        <v>416462000</v>
      </c>
      <c r="CH111" s="41">
        <v>298074000</v>
      </c>
      <c r="CI111" s="41">
        <v>675725000</v>
      </c>
      <c r="CJ111" s="41">
        <v>400300000</v>
      </c>
      <c r="CK111" s="41">
        <v>280895000</v>
      </c>
      <c r="CL111" s="41">
        <v>240436000</v>
      </c>
      <c r="CM111" s="41">
        <v>483335000</v>
      </c>
      <c r="CN111" s="41">
        <v>445804000</v>
      </c>
      <c r="CO111" s="41">
        <v>256068000</v>
      </c>
      <c r="CP111" s="41">
        <v>205788000</v>
      </c>
      <c r="CQ111" s="41">
        <v>1374632000</v>
      </c>
      <c r="CR111" s="41">
        <v>235194000</v>
      </c>
      <c r="CS111" s="41">
        <v>124560000</v>
      </c>
      <c r="CT111" s="41">
        <v>169228000</v>
      </c>
      <c r="CU111" s="41">
        <v>742614000</v>
      </c>
      <c r="CV111" s="41">
        <v>1458000</v>
      </c>
      <c r="CW111" s="38" t="s">
        <v>39</v>
      </c>
      <c r="CX111" s="38" t="s">
        <v>39</v>
      </c>
      <c r="CY111" s="41">
        <v>132648000</v>
      </c>
      <c r="CZ111" s="41">
        <v>110226000</v>
      </c>
      <c r="DA111" s="41">
        <v>72513000</v>
      </c>
      <c r="DB111" s="41">
        <v>50353000</v>
      </c>
      <c r="DC111" s="41">
        <v>4473084000</v>
      </c>
      <c r="DD111" s="41">
        <v>2569211000</v>
      </c>
      <c r="DE111" s="41">
        <v>1668433000</v>
      </c>
      <c r="DF111" s="41">
        <v>1417630000</v>
      </c>
      <c r="DG111" s="213"/>
      <c r="DH111" s="214">
        <f t="shared" si="46"/>
        <v>1691805000</v>
      </c>
      <c r="DI111" s="214">
        <f t="shared" si="47"/>
        <v>-849849000</v>
      </c>
      <c r="DJ111" s="214">
        <f t="shared" si="48"/>
        <v>-430310000</v>
      </c>
      <c r="DK111" s="214">
        <f t="shared" si="49"/>
        <v>-71619000</v>
      </c>
      <c r="DL111" s="214">
        <f t="shared" si="50"/>
        <v>340027000</v>
      </c>
      <c r="DM111" s="215">
        <f t="shared" si="51"/>
        <v>0.20098474706009262</v>
      </c>
      <c r="DN111" s="215">
        <f t="shared" si="52"/>
        <v>0.251540563613256</v>
      </c>
      <c r="DO111" s="216" t="str">
        <f t="shared" si="53"/>
        <v>n.a.</v>
      </c>
      <c r="DP111" s="214">
        <f t="shared" si="54"/>
        <v>855968500</v>
      </c>
      <c r="DQ111" s="214">
        <f t="shared" si="55"/>
        <v>121437000</v>
      </c>
      <c r="DR111" s="217"/>
      <c r="DS111" s="214">
        <f t="shared" si="56"/>
        <v>1457533000</v>
      </c>
      <c r="DT111" s="214">
        <f t="shared" si="57"/>
        <v>-748601000</v>
      </c>
      <c r="DU111" s="214">
        <f t="shared" si="58"/>
        <v>-341340000</v>
      </c>
      <c r="DV111" s="214">
        <f t="shared" si="59"/>
        <v>-27198000</v>
      </c>
      <c r="DW111" s="214">
        <f t="shared" si="60"/>
        <v>340394000</v>
      </c>
      <c r="DX111" s="215">
        <f t="shared" si="61"/>
        <v>0.23354119597978226</v>
      </c>
      <c r="DY111" s="215">
        <f t="shared" si="62"/>
        <v>0.30470156354759792</v>
      </c>
      <c r="DZ111" s="218" t="str">
        <f t="shared" si="63"/>
        <v>n.a.</v>
      </c>
      <c r="EA111" s="214">
        <f t="shared" si="64"/>
        <v>577810000</v>
      </c>
      <c r="EB111" s="214">
        <f t="shared" si="65"/>
        <v>91369500</v>
      </c>
      <c r="EC111" s="217"/>
      <c r="ED111" s="214">
        <f t="shared" si="66"/>
        <v>830536000</v>
      </c>
      <c r="EE111" s="214">
        <f t="shared" si="67"/>
        <v>-411653000</v>
      </c>
      <c r="EF111" s="214">
        <f t="shared" si="68"/>
        <v>-229110000</v>
      </c>
      <c r="EG111" s="214">
        <f t="shared" si="69"/>
        <v>-22674000</v>
      </c>
      <c r="EH111" s="214">
        <f t="shared" si="70"/>
        <v>167099000</v>
      </c>
      <c r="EI111" s="215">
        <f t="shared" si="71"/>
        <v>0.2011941685851065</v>
      </c>
      <c r="EJ111" s="215">
        <f t="shared" si="72"/>
        <v>0.25186867780964883</v>
      </c>
      <c r="EK111" s="218" t="str">
        <f t="shared" si="73"/>
        <v>n.a.</v>
      </c>
      <c r="EL111" s="214">
        <f t="shared" si="74"/>
        <v>357268000</v>
      </c>
      <c r="EM111" s="214">
        <f t="shared" si="75"/>
        <v>61433000</v>
      </c>
      <c r="EN111" s="217"/>
      <c r="EO111" s="219">
        <f t="shared" si="87"/>
        <v>1326624666.6666667</v>
      </c>
      <c r="EP111" s="219">
        <f t="shared" si="87"/>
        <v>-670034333.33333337</v>
      </c>
      <c r="EQ111" s="219">
        <f t="shared" si="87"/>
        <v>-333586666.66666669</v>
      </c>
      <c r="ER111" s="219">
        <f t="shared" si="86"/>
        <v>-40497000</v>
      </c>
      <c r="ES111" s="219">
        <f t="shared" si="76"/>
        <v>282506666.66666669</v>
      </c>
      <c r="ET111" s="220">
        <f t="shared" si="77"/>
        <v>0.21295146529764511</v>
      </c>
      <c r="EU111" s="221">
        <f t="shared" si="78"/>
        <v>0.27056967379804453</v>
      </c>
      <c r="EV111" s="219" t="e">
        <f t="shared" si="79"/>
        <v>#VALUE!</v>
      </c>
      <c r="EW111" s="219">
        <f t="shared" si="80"/>
        <v>597015500</v>
      </c>
      <c r="EX111" s="219">
        <f t="shared" si="80"/>
        <v>91413166.666666672</v>
      </c>
      <c r="EY111" s="208"/>
      <c r="EZ111" s="222" t="str">
        <f t="shared" si="81"/>
        <v>完整</v>
      </c>
      <c r="FA111" s="222" t="str">
        <f t="shared" si="82"/>
        <v>完整</v>
      </c>
      <c r="FB111" s="222" t="str">
        <f t="shared" si="83"/>
        <v>完整</v>
      </c>
      <c r="FC111" s="222" t="str">
        <f t="shared" si="84"/>
        <v>选择</v>
      </c>
      <c r="FD111" s="222" t="str">
        <f t="shared" si="85"/>
        <v>选择</v>
      </c>
      <c r="FE111" s="208"/>
      <c r="FF111" s="208"/>
      <c r="FG111" s="208"/>
      <c r="FH111" s="208"/>
      <c r="FI111" s="208"/>
      <c r="FJ111" s="208"/>
      <c r="FK111" s="208"/>
      <c r="FL111" s="208"/>
      <c r="FM111" s="208"/>
      <c r="FN111" s="208"/>
      <c r="FO111" s="208"/>
      <c r="FP111" s="208"/>
      <c r="FQ111" s="208"/>
      <c r="FR111" s="208"/>
      <c r="FS111" s="208"/>
      <c r="FT111" s="208"/>
      <c r="FU111" s="208"/>
      <c r="FV111" s="208"/>
      <c r="FW111" s="208"/>
      <c r="FX111" s="208"/>
      <c r="FY111" s="208"/>
      <c r="FZ111" s="208"/>
      <c r="GA111" s="208"/>
      <c r="GB111" s="208"/>
      <c r="GC111" s="208"/>
      <c r="GD111" s="208"/>
      <c r="GE111" s="208"/>
      <c r="GF111" s="208"/>
      <c r="GG111" s="208"/>
      <c r="GH111" s="208"/>
      <c r="GI111" s="208"/>
      <c r="GJ111" s="208"/>
      <c r="GK111" s="208"/>
      <c r="GL111" s="208"/>
      <c r="GM111" s="208"/>
      <c r="GN111" s="208"/>
      <c r="GO111" s="208"/>
      <c r="GP111" s="208"/>
      <c r="GQ111" s="208"/>
      <c r="GR111" s="208"/>
      <c r="GS111" s="208"/>
      <c r="GT111" s="208"/>
      <c r="GU111" s="208"/>
      <c r="GV111" s="208"/>
      <c r="GW111" s="208"/>
      <c r="GX111" s="208"/>
      <c r="GY111" s="208"/>
      <c r="GZ111" s="208"/>
      <c r="HA111" s="208"/>
      <c r="HB111" s="208"/>
      <c r="HC111" s="208"/>
      <c r="HD111" s="208"/>
      <c r="HE111" s="208"/>
      <c r="HF111" s="208"/>
      <c r="HG111" s="208"/>
      <c r="HH111" s="208"/>
      <c r="HI111" s="208"/>
      <c r="HJ111" s="208"/>
      <c r="HK111" s="208"/>
    </row>
    <row r="112" spans="1:219" ht="12.4" customHeight="1" x14ac:dyDescent="0.2">
      <c r="A112" s="204" t="s">
        <v>1216</v>
      </c>
      <c r="B112" s="205" t="str">
        <f t="shared" si="44"/>
        <v>ZHEJIANG POWER NEW ENERGY CO.,LTD.</v>
      </c>
      <c r="C112" s="206" t="s">
        <v>35</v>
      </c>
      <c r="D112" s="206" t="s">
        <v>32</v>
      </c>
      <c r="E112" s="247"/>
      <c r="F112" s="244"/>
      <c r="G112" s="245"/>
      <c r="H112" s="209" t="str">
        <f t="shared" si="45"/>
        <v/>
      </c>
      <c r="I112" s="206" t="s">
        <v>328</v>
      </c>
      <c r="J112" s="206" t="str">
        <f>VLOOKUP(Z112,[1]AP2022!FF:FI,2,0)</f>
        <v>exclude</v>
      </c>
      <c r="K112" s="206" t="str">
        <f>VLOOKUP(Z112,[1]AP2022!FF:FI,4,0)</f>
        <v>ok, sda/sdp</v>
      </c>
      <c r="L112" s="210"/>
      <c r="M112" s="211" t="s">
        <v>1217</v>
      </c>
      <c r="N112" s="211" t="s">
        <v>1218</v>
      </c>
      <c r="O112" s="211" t="s">
        <v>36</v>
      </c>
      <c r="P112" s="225"/>
      <c r="Q112" s="225"/>
      <c r="R112" s="38" t="s">
        <v>48</v>
      </c>
      <c r="S112" s="211" t="s">
        <v>1219</v>
      </c>
      <c r="T112" s="211" t="s">
        <v>44</v>
      </c>
      <c r="U112" s="38" t="s">
        <v>178</v>
      </c>
      <c r="V112" s="38" t="s">
        <v>425</v>
      </c>
      <c r="W112" s="38" t="s">
        <v>1220</v>
      </c>
      <c r="X112" s="37"/>
      <c r="Y112" s="37"/>
      <c r="Z112" s="38" t="s">
        <v>1221</v>
      </c>
      <c r="AA112" s="41">
        <v>1699216000</v>
      </c>
      <c r="AB112" s="41">
        <v>867832000</v>
      </c>
      <c r="AC112" s="41">
        <v>581239000</v>
      </c>
      <c r="AD112" s="41">
        <v>540585000</v>
      </c>
      <c r="AE112" s="41">
        <v>1634636000</v>
      </c>
      <c r="AF112" s="41">
        <v>853432000</v>
      </c>
      <c r="AG112" s="41">
        <v>572509000</v>
      </c>
      <c r="AH112" s="41">
        <v>534236000</v>
      </c>
      <c r="AI112" s="41">
        <v>-3809000</v>
      </c>
      <c r="AJ112" s="41">
        <v>-2505000</v>
      </c>
      <c r="AK112" s="41">
        <v>-3325000</v>
      </c>
      <c r="AL112" s="41">
        <v>-831000</v>
      </c>
      <c r="AM112" s="41">
        <v>1630827000</v>
      </c>
      <c r="AN112" s="41">
        <v>850927000</v>
      </c>
      <c r="AO112" s="41">
        <v>569184000</v>
      </c>
      <c r="AP112" s="41">
        <v>533405000</v>
      </c>
      <c r="AQ112" s="41">
        <v>68389000</v>
      </c>
      <c r="AR112" s="41">
        <v>16905000</v>
      </c>
      <c r="AS112" s="41">
        <v>12055000</v>
      </c>
      <c r="AT112" s="41">
        <v>7180000</v>
      </c>
      <c r="AU112" s="41">
        <v>-1369652000</v>
      </c>
      <c r="AV112" s="41">
        <v>-688809000</v>
      </c>
      <c r="AW112" s="41">
        <v>-470499000</v>
      </c>
      <c r="AX112" s="41">
        <v>-451544000</v>
      </c>
      <c r="AY112" s="38" t="s">
        <v>39</v>
      </c>
      <c r="AZ112" s="38" t="s">
        <v>39</v>
      </c>
      <c r="BA112" s="38" t="s">
        <v>39</v>
      </c>
      <c r="BB112" s="38" t="s">
        <v>39</v>
      </c>
      <c r="BC112" s="41">
        <v>-89889000</v>
      </c>
      <c r="BD112" s="41">
        <v>-59174000</v>
      </c>
      <c r="BE112" s="41">
        <v>-46134000</v>
      </c>
      <c r="BF112" s="41">
        <v>-43466000</v>
      </c>
      <c r="BG112" s="41">
        <v>239675000</v>
      </c>
      <c r="BH112" s="41">
        <v>119849000</v>
      </c>
      <c r="BI112" s="41">
        <v>64606000</v>
      </c>
      <c r="BJ112" s="41">
        <v>45575000</v>
      </c>
      <c r="BK112" s="41">
        <v>-65855000</v>
      </c>
      <c r="BL112" s="41">
        <v>-31777000</v>
      </c>
      <c r="BM112" s="41">
        <v>-19468000</v>
      </c>
      <c r="BN112" s="41">
        <v>-17319000</v>
      </c>
      <c r="BO112" s="41">
        <v>-63539000</v>
      </c>
      <c r="BP112" s="41">
        <v>-30275000</v>
      </c>
      <c r="BQ112" s="41">
        <v>-18018000</v>
      </c>
      <c r="BR112" s="41">
        <v>-16024000</v>
      </c>
      <c r="BS112" s="41">
        <v>-2316000</v>
      </c>
      <c r="BT112" s="41">
        <v>-1502000</v>
      </c>
      <c r="BU112" s="41">
        <v>-1450000</v>
      </c>
      <c r="BV112" s="41">
        <v>-1295000</v>
      </c>
      <c r="BW112" s="41">
        <v>145820000</v>
      </c>
      <c r="BX112" s="41">
        <v>83415000</v>
      </c>
      <c r="BY112" s="41">
        <v>40984000</v>
      </c>
      <c r="BZ112" s="41">
        <v>20268000</v>
      </c>
      <c r="CA112" s="41">
        <v>2623762000</v>
      </c>
      <c r="CB112" s="41">
        <v>1195566000</v>
      </c>
      <c r="CC112" s="41">
        <v>520683000</v>
      </c>
      <c r="CD112" s="41">
        <v>410751000</v>
      </c>
      <c r="CE112" s="41">
        <v>669141000</v>
      </c>
      <c r="CF112" s="41">
        <v>349859000</v>
      </c>
      <c r="CG112" s="41">
        <v>171042000</v>
      </c>
      <c r="CH112" s="41">
        <v>203781000</v>
      </c>
      <c r="CI112" s="41">
        <v>77202000</v>
      </c>
      <c r="CJ112" s="41">
        <v>86148000</v>
      </c>
      <c r="CK112" s="41">
        <v>110033000</v>
      </c>
      <c r="CL112" s="41">
        <v>88165000</v>
      </c>
      <c r="CM112" s="41">
        <v>708532000</v>
      </c>
      <c r="CN112" s="41">
        <v>356683000</v>
      </c>
      <c r="CO112" s="41">
        <v>164782000</v>
      </c>
      <c r="CP112" s="41">
        <v>86226000</v>
      </c>
      <c r="CQ112" s="41">
        <v>1117643000</v>
      </c>
      <c r="CR112" s="41">
        <v>313158000</v>
      </c>
      <c r="CS112" s="41">
        <v>67945000</v>
      </c>
      <c r="CT112" s="41">
        <v>26280000</v>
      </c>
      <c r="CU112" s="41">
        <v>75736000</v>
      </c>
      <c r="CV112" s="41">
        <v>118087000</v>
      </c>
      <c r="CW112" s="41">
        <v>27150000</v>
      </c>
      <c r="CX112" s="38" t="s">
        <v>39</v>
      </c>
      <c r="CY112" s="41">
        <v>242333000</v>
      </c>
      <c r="CZ112" s="41">
        <v>200595000</v>
      </c>
      <c r="DA112" s="41">
        <v>135240000</v>
      </c>
      <c r="DB112" s="41">
        <v>78294000</v>
      </c>
      <c r="DC112" s="41">
        <v>4105763000</v>
      </c>
      <c r="DD112" s="41">
        <v>2013264000</v>
      </c>
      <c r="DE112" s="41">
        <v>979695000</v>
      </c>
      <c r="DF112" s="41">
        <v>814718000</v>
      </c>
      <c r="DG112" s="213"/>
      <c r="DH112" s="214">
        <f t="shared" si="46"/>
        <v>1630827000</v>
      </c>
      <c r="DI112" s="214">
        <f t="shared" si="47"/>
        <v>-1369652000</v>
      </c>
      <c r="DJ112" s="214">
        <f t="shared" si="48"/>
        <v>-89889000</v>
      </c>
      <c r="DK112" s="214">
        <f t="shared" si="49"/>
        <v>-65855000</v>
      </c>
      <c r="DL112" s="214">
        <f t="shared" si="50"/>
        <v>105431000</v>
      </c>
      <c r="DM112" s="215">
        <f t="shared" si="51"/>
        <v>6.4648794752600977E-2</v>
      </c>
      <c r="DN112" s="215">
        <f t="shared" si="52"/>
        <v>6.9117134173683425E-2</v>
      </c>
      <c r="DO112" s="216" t="str">
        <f t="shared" si="53"/>
        <v>n.a.</v>
      </c>
      <c r="DP112" s="214">
        <f t="shared" si="54"/>
        <v>509500000</v>
      </c>
      <c r="DQ112" s="214">
        <f t="shared" si="55"/>
        <v>221464000</v>
      </c>
      <c r="DR112" s="217"/>
      <c r="DS112" s="214">
        <f t="shared" si="56"/>
        <v>850927000</v>
      </c>
      <c r="DT112" s="214">
        <f t="shared" si="57"/>
        <v>-688809000</v>
      </c>
      <c r="DU112" s="214">
        <f t="shared" si="58"/>
        <v>-59174000</v>
      </c>
      <c r="DV112" s="214">
        <f t="shared" si="59"/>
        <v>-31777000</v>
      </c>
      <c r="DW112" s="214">
        <f t="shared" si="60"/>
        <v>71167000</v>
      </c>
      <c r="DX112" s="215">
        <f t="shared" si="61"/>
        <v>8.3634671364288593E-2</v>
      </c>
      <c r="DY112" s="215">
        <f t="shared" si="62"/>
        <v>9.1267825997742899E-2</v>
      </c>
      <c r="DZ112" s="218" t="str">
        <f t="shared" si="63"/>
        <v>n.a.</v>
      </c>
      <c r="EA112" s="214">
        <f t="shared" si="64"/>
        <v>260450500</v>
      </c>
      <c r="EB112" s="214">
        <f t="shared" si="65"/>
        <v>167917500</v>
      </c>
      <c r="EC112" s="217"/>
      <c r="ED112" s="214">
        <f t="shared" si="66"/>
        <v>569184000</v>
      </c>
      <c r="EE112" s="214">
        <f t="shared" si="67"/>
        <v>-470499000</v>
      </c>
      <c r="EF112" s="214">
        <f t="shared" si="68"/>
        <v>-46134000</v>
      </c>
      <c r="EG112" s="214">
        <f t="shared" si="69"/>
        <v>-19468000</v>
      </c>
      <c r="EH112" s="214">
        <f t="shared" si="70"/>
        <v>33083000</v>
      </c>
      <c r="EI112" s="215">
        <f t="shared" si="71"/>
        <v>5.8123559341091806E-2</v>
      </c>
      <c r="EJ112" s="215">
        <f t="shared" si="72"/>
        <v>6.1710386662214768E-2</v>
      </c>
      <c r="EK112" s="218" t="str">
        <f t="shared" si="73"/>
        <v>n.a.</v>
      </c>
      <c r="EL112" s="214">
        <f t="shared" si="74"/>
        <v>187411500</v>
      </c>
      <c r="EM112" s="214">
        <f t="shared" si="75"/>
        <v>106767000</v>
      </c>
      <c r="EN112" s="217"/>
      <c r="EO112" s="219">
        <f t="shared" si="87"/>
        <v>1016979333.3333334</v>
      </c>
      <c r="EP112" s="219">
        <f t="shared" si="87"/>
        <v>-842986666.66666663</v>
      </c>
      <c r="EQ112" s="219">
        <f t="shared" si="87"/>
        <v>-65065666.666666664</v>
      </c>
      <c r="ER112" s="219">
        <f t="shared" si="86"/>
        <v>-39033333.333333336</v>
      </c>
      <c r="ES112" s="219">
        <f t="shared" si="76"/>
        <v>69893666.666666746</v>
      </c>
      <c r="ET112" s="220">
        <f t="shared" si="77"/>
        <v>6.8726732565525819E-2</v>
      </c>
      <c r="EU112" s="221">
        <f t="shared" si="78"/>
        <v>7.3798674319148272E-2</v>
      </c>
      <c r="EV112" s="219" t="e">
        <f t="shared" si="79"/>
        <v>#VALUE!</v>
      </c>
      <c r="EW112" s="219">
        <f t="shared" si="80"/>
        <v>319120666.66666669</v>
      </c>
      <c r="EX112" s="219">
        <f t="shared" si="80"/>
        <v>165382833.33333334</v>
      </c>
      <c r="EY112" s="208"/>
      <c r="EZ112" s="222" t="str">
        <f t="shared" si="81"/>
        <v>完整</v>
      </c>
      <c r="FA112" s="222" t="str">
        <f t="shared" si="82"/>
        <v>完整</v>
      </c>
      <c r="FB112" s="222" t="str">
        <f t="shared" si="83"/>
        <v>完整</v>
      </c>
      <c r="FC112" s="222" t="str">
        <f t="shared" si="84"/>
        <v>选择</v>
      </c>
      <c r="FD112" s="222" t="str">
        <f t="shared" si="85"/>
        <v>选择</v>
      </c>
      <c r="FE112" s="246"/>
      <c r="FF112" s="246"/>
      <c r="FG112" s="246"/>
      <c r="FH112" s="246"/>
      <c r="FI112" s="246"/>
      <c r="FJ112" s="246"/>
      <c r="FK112" s="246"/>
      <c r="FL112" s="246"/>
      <c r="FM112" s="246"/>
      <c r="FN112" s="246"/>
      <c r="FO112" s="246"/>
      <c r="FP112" s="246"/>
      <c r="FQ112" s="246"/>
      <c r="FR112" s="246"/>
      <c r="FS112" s="246"/>
      <c r="FT112" s="246"/>
      <c r="FU112" s="246"/>
      <c r="FV112" s="246"/>
      <c r="FW112" s="246"/>
      <c r="FX112" s="246"/>
      <c r="FY112" s="246"/>
      <c r="FZ112" s="246"/>
      <c r="GA112" s="246"/>
      <c r="GB112" s="246"/>
      <c r="GC112" s="246"/>
      <c r="GD112" s="246"/>
      <c r="GE112" s="246"/>
      <c r="GF112" s="246"/>
      <c r="GG112" s="246"/>
      <c r="GH112" s="246"/>
      <c r="GI112" s="246"/>
      <c r="GJ112" s="246"/>
      <c r="GK112" s="246"/>
      <c r="GL112" s="246"/>
      <c r="GM112" s="246"/>
      <c r="GN112" s="246"/>
      <c r="GO112" s="246"/>
      <c r="GP112" s="246"/>
      <c r="GQ112" s="246"/>
      <c r="GR112" s="246"/>
      <c r="GS112" s="246"/>
      <c r="GT112" s="246"/>
      <c r="GU112" s="246"/>
      <c r="GV112" s="246"/>
      <c r="GW112" s="246"/>
      <c r="GX112" s="246"/>
      <c r="GY112" s="246"/>
      <c r="GZ112" s="246"/>
      <c r="HA112" s="246"/>
      <c r="HB112" s="246"/>
      <c r="HC112" s="246"/>
      <c r="HD112" s="246"/>
      <c r="HE112" s="246"/>
      <c r="HF112" s="246"/>
      <c r="HG112" s="246"/>
      <c r="HH112" s="246"/>
      <c r="HI112" s="246"/>
      <c r="HJ112" s="246"/>
      <c r="HK112" s="246"/>
    </row>
    <row r="113" spans="1:219" ht="12.4" customHeight="1" x14ac:dyDescent="0.2">
      <c r="A113" s="204" t="s">
        <v>1222</v>
      </c>
      <c r="B113" s="205" t="str">
        <f t="shared" si="44"/>
        <v>HUAMING POWER EQUIPMENT CO.,LTD</v>
      </c>
      <c r="C113" s="206" t="s">
        <v>35</v>
      </c>
      <c r="D113" s="206" t="s">
        <v>32</v>
      </c>
      <c r="E113" s="247"/>
      <c r="F113" s="224"/>
      <c r="G113" s="206"/>
      <c r="H113" s="209" t="str">
        <f t="shared" si="45"/>
        <v/>
      </c>
      <c r="I113" s="206" t="s">
        <v>328</v>
      </c>
      <c r="J113" s="206" t="str">
        <f>VLOOKUP(Z113,[1]AP2022!FF:FI,2,0)</f>
        <v>exclude</v>
      </c>
      <c r="K113" s="206" t="str">
        <f>VLOOKUP(Z113,[1]AP2022!FF:FI,4,0)</f>
        <v>ok, sda/sdp</v>
      </c>
      <c r="L113" s="210"/>
      <c r="M113" s="211" t="s">
        <v>1223</v>
      </c>
      <c r="N113" s="211" t="s">
        <v>1224</v>
      </c>
      <c r="O113" s="211" t="s">
        <v>36</v>
      </c>
      <c r="P113" s="211" t="s">
        <v>1225</v>
      </c>
      <c r="Q113" s="225"/>
      <c r="R113" s="38" t="s">
        <v>48</v>
      </c>
      <c r="S113" s="211" t="s">
        <v>1226</v>
      </c>
      <c r="T113" s="211" t="s">
        <v>44</v>
      </c>
      <c r="U113" s="38" t="s">
        <v>182</v>
      </c>
      <c r="V113" s="38" t="s">
        <v>1227</v>
      </c>
      <c r="W113" s="38" t="s">
        <v>1228</v>
      </c>
      <c r="X113" s="38" t="s">
        <v>1229</v>
      </c>
      <c r="Y113" s="37"/>
      <c r="Z113" s="38" t="s">
        <v>1230</v>
      </c>
      <c r="AA113" s="41">
        <v>1687076000</v>
      </c>
      <c r="AB113" s="41">
        <v>1513844000</v>
      </c>
      <c r="AC113" s="41">
        <v>1367718000</v>
      </c>
      <c r="AD113" s="41">
        <v>1195945000</v>
      </c>
      <c r="AE113" s="41">
        <v>1689333000</v>
      </c>
      <c r="AF113" s="41">
        <v>1508428000</v>
      </c>
      <c r="AG113" s="41">
        <v>1345441000</v>
      </c>
      <c r="AH113" s="41">
        <v>1171598000</v>
      </c>
      <c r="AI113" s="41">
        <v>-27029000</v>
      </c>
      <c r="AJ113" s="41">
        <v>-22842000</v>
      </c>
      <c r="AK113" s="41">
        <v>-16478000</v>
      </c>
      <c r="AL113" s="41">
        <v>-12948000</v>
      </c>
      <c r="AM113" s="41">
        <v>1662304000</v>
      </c>
      <c r="AN113" s="41">
        <v>1485586000</v>
      </c>
      <c r="AO113" s="41">
        <v>1328963000</v>
      </c>
      <c r="AP113" s="41">
        <v>1158650000</v>
      </c>
      <c r="AQ113" s="41">
        <v>24772000</v>
      </c>
      <c r="AR113" s="41">
        <v>28258000</v>
      </c>
      <c r="AS113" s="41">
        <v>38755000</v>
      </c>
      <c r="AT113" s="41">
        <v>37295000</v>
      </c>
      <c r="AU113" s="41">
        <v>-785429000</v>
      </c>
      <c r="AV113" s="41">
        <v>-711035000</v>
      </c>
      <c r="AW113" s="41">
        <v>-656953000</v>
      </c>
      <c r="AX113" s="41">
        <v>-525929000</v>
      </c>
      <c r="AY113" s="38" t="s">
        <v>39</v>
      </c>
      <c r="AZ113" s="38" t="s">
        <v>39</v>
      </c>
      <c r="BA113" s="38" t="s">
        <v>39</v>
      </c>
      <c r="BB113" s="38" t="s">
        <v>39</v>
      </c>
      <c r="BC113" s="41">
        <v>-414625000</v>
      </c>
      <c r="BD113" s="41">
        <v>-399861000</v>
      </c>
      <c r="BE113" s="41">
        <v>-362371000</v>
      </c>
      <c r="BF113" s="41">
        <v>-358882000</v>
      </c>
      <c r="BG113" s="41">
        <v>487022000</v>
      </c>
      <c r="BH113" s="41">
        <v>402948000</v>
      </c>
      <c r="BI113" s="41">
        <v>348394000</v>
      </c>
      <c r="BJ113" s="41">
        <v>311134000</v>
      </c>
      <c r="BK113" s="41">
        <v>-83271000</v>
      </c>
      <c r="BL113" s="41">
        <v>-67112000</v>
      </c>
      <c r="BM113" s="41">
        <v>-97808000</v>
      </c>
      <c r="BN113" s="41">
        <v>-60184000</v>
      </c>
      <c r="BO113" s="41">
        <v>-69958000</v>
      </c>
      <c r="BP113" s="41">
        <v>-48770000</v>
      </c>
      <c r="BQ113" s="41">
        <v>-64614000</v>
      </c>
      <c r="BR113" s="41">
        <v>-47539000</v>
      </c>
      <c r="BS113" s="41">
        <v>-13313000</v>
      </c>
      <c r="BT113" s="41">
        <v>-18342000</v>
      </c>
      <c r="BU113" s="41">
        <v>-33194000</v>
      </c>
      <c r="BV113" s="41">
        <v>-12645000</v>
      </c>
      <c r="BW113" s="41">
        <v>359445000</v>
      </c>
      <c r="BX113" s="41">
        <v>416943000</v>
      </c>
      <c r="BY113" s="41">
        <v>289174000</v>
      </c>
      <c r="BZ113" s="41">
        <v>150990000</v>
      </c>
      <c r="CA113" s="41">
        <v>2887530000</v>
      </c>
      <c r="CB113" s="41">
        <v>2582606000</v>
      </c>
      <c r="CC113" s="41">
        <v>2519496000</v>
      </c>
      <c r="CD113" s="41">
        <v>2378381000</v>
      </c>
      <c r="CE113" s="41">
        <v>306046000</v>
      </c>
      <c r="CF113" s="41">
        <v>386634000</v>
      </c>
      <c r="CG113" s="41">
        <v>379671000</v>
      </c>
      <c r="CH113" s="41">
        <v>412830000</v>
      </c>
      <c r="CI113" s="41">
        <v>525956000</v>
      </c>
      <c r="CJ113" s="41">
        <v>488957000</v>
      </c>
      <c r="CK113" s="41">
        <v>659394000</v>
      </c>
      <c r="CL113" s="41">
        <v>785780000</v>
      </c>
      <c r="CM113" s="41">
        <v>813632000</v>
      </c>
      <c r="CN113" s="41">
        <v>844121000</v>
      </c>
      <c r="CO113" s="41">
        <v>758160000</v>
      </c>
      <c r="CP113" s="41">
        <v>597705000</v>
      </c>
      <c r="CQ113" s="41">
        <v>1181799000</v>
      </c>
      <c r="CR113" s="41">
        <v>761774000</v>
      </c>
      <c r="CS113" s="41">
        <v>638461000</v>
      </c>
      <c r="CT113" s="41">
        <v>447428000</v>
      </c>
      <c r="CU113" s="41">
        <v>194876000</v>
      </c>
      <c r="CV113" s="41">
        <v>106377000</v>
      </c>
      <c r="CW113" s="41">
        <v>195062000</v>
      </c>
      <c r="CX113" s="38" t="s">
        <v>39</v>
      </c>
      <c r="CY113" s="41">
        <v>197623000</v>
      </c>
      <c r="CZ113" s="41">
        <v>68517000</v>
      </c>
      <c r="DA113" s="41">
        <v>105823000</v>
      </c>
      <c r="DB113" s="41">
        <v>185648000</v>
      </c>
      <c r="DC113" s="41">
        <v>4450143000</v>
      </c>
      <c r="DD113" s="41">
        <v>4097103000</v>
      </c>
      <c r="DE113" s="41">
        <v>4063734000</v>
      </c>
      <c r="DF113" s="41">
        <v>3842266000</v>
      </c>
      <c r="DG113" s="213"/>
      <c r="DH113" s="214">
        <f t="shared" si="46"/>
        <v>1662304000</v>
      </c>
      <c r="DI113" s="214">
        <f t="shared" si="47"/>
        <v>-785429000</v>
      </c>
      <c r="DJ113" s="214">
        <f t="shared" si="48"/>
        <v>-414625000</v>
      </c>
      <c r="DK113" s="214">
        <f t="shared" si="49"/>
        <v>-83271000</v>
      </c>
      <c r="DL113" s="214">
        <f t="shared" si="50"/>
        <v>378979000</v>
      </c>
      <c r="DM113" s="215">
        <f t="shared" si="51"/>
        <v>0.22798417136697019</v>
      </c>
      <c r="DN113" s="215">
        <f t="shared" si="52"/>
        <v>0.29531022928720319</v>
      </c>
      <c r="DO113" s="216" t="str">
        <f t="shared" si="53"/>
        <v>n.a.</v>
      </c>
      <c r="DP113" s="214">
        <f t="shared" si="54"/>
        <v>346340000</v>
      </c>
      <c r="DQ113" s="214">
        <f t="shared" si="55"/>
        <v>133070000</v>
      </c>
      <c r="DR113" s="217"/>
      <c r="DS113" s="214">
        <f t="shared" si="56"/>
        <v>1485586000</v>
      </c>
      <c r="DT113" s="214">
        <f t="shared" si="57"/>
        <v>-711035000</v>
      </c>
      <c r="DU113" s="214">
        <f t="shared" si="58"/>
        <v>-399861000</v>
      </c>
      <c r="DV113" s="214">
        <f t="shared" si="59"/>
        <v>-67112000</v>
      </c>
      <c r="DW113" s="214">
        <f t="shared" si="60"/>
        <v>307578000</v>
      </c>
      <c r="DX113" s="215">
        <f t="shared" si="61"/>
        <v>0.20704153108604956</v>
      </c>
      <c r="DY113" s="215">
        <f t="shared" si="62"/>
        <v>0.26110009439664245</v>
      </c>
      <c r="DZ113" s="218" t="str">
        <f t="shared" si="63"/>
        <v>n.a.</v>
      </c>
      <c r="EA113" s="214">
        <f t="shared" si="64"/>
        <v>383152500</v>
      </c>
      <c r="EB113" s="214">
        <f t="shared" si="65"/>
        <v>87170000</v>
      </c>
      <c r="EC113" s="217"/>
      <c r="ED113" s="214">
        <f t="shared" si="66"/>
        <v>1328963000</v>
      </c>
      <c r="EE113" s="214">
        <f t="shared" si="67"/>
        <v>-656953000</v>
      </c>
      <c r="EF113" s="214">
        <f t="shared" si="68"/>
        <v>-362371000</v>
      </c>
      <c r="EG113" s="214">
        <f t="shared" si="69"/>
        <v>-97808000</v>
      </c>
      <c r="EH113" s="214">
        <f t="shared" si="70"/>
        <v>211831000</v>
      </c>
      <c r="EI113" s="215">
        <f t="shared" si="71"/>
        <v>0.15939570928611255</v>
      </c>
      <c r="EJ113" s="215">
        <f t="shared" si="72"/>
        <v>0.18962038505745069</v>
      </c>
      <c r="EK113" s="218" t="str">
        <f t="shared" si="73"/>
        <v>n.a.</v>
      </c>
      <c r="EL113" s="214">
        <f t="shared" si="74"/>
        <v>396250500</v>
      </c>
      <c r="EM113" s="214">
        <f t="shared" si="75"/>
        <v>145735500</v>
      </c>
      <c r="EN113" s="217"/>
      <c r="EO113" s="219">
        <f t="shared" si="87"/>
        <v>1492284333.3333333</v>
      </c>
      <c r="EP113" s="219">
        <f t="shared" si="87"/>
        <v>-717805666.66666663</v>
      </c>
      <c r="EQ113" s="219">
        <f t="shared" si="87"/>
        <v>-392285666.66666669</v>
      </c>
      <c r="ER113" s="219">
        <f t="shared" si="86"/>
        <v>-82730333.333333328</v>
      </c>
      <c r="ES113" s="219">
        <f t="shared" si="76"/>
        <v>299462666.66666663</v>
      </c>
      <c r="ET113" s="220">
        <f t="shared" si="77"/>
        <v>0.20067400024079413</v>
      </c>
      <c r="EU113" s="221">
        <f t="shared" si="78"/>
        <v>0.25105401338283312</v>
      </c>
      <c r="EV113" s="219" t="e">
        <f t="shared" si="79"/>
        <v>#VALUE!</v>
      </c>
      <c r="EW113" s="219">
        <f t="shared" si="80"/>
        <v>375247666.66666669</v>
      </c>
      <c r="EX113" s="219">
        <f t="shared" si="80"/>
        <v>121991833.33333333</v>
      </c>
      <c r="EY113" s="208"/>
      <c r="EZ113" s="222" t="str">
        <f t="shared" si="81"/>
        <v>完整</v>
      </c>
      <c r="FA113" s="222" t="str">
        <f t="shared" si="82"/>
        <v>完整</v>
      </c>
      <c r="FB113" s="222" t="str">
        <f t="shared" si="83"/>
        <v>完整</v>
      </c>
      <c r="FC113" s="222" t="str">
        <f t="shared" si="84"/>
        <v>选择</v>
      </c>
      <c r="FD113" s="222" t="str">
        <f t="shared" si="85"/>
        <v>选择</v>
      </c>
      <c r="FE113" s="208"/>
      <c r="FF113" s="208"/>
      <c r="FG113" s="208"/>
      <c r="FH113" s="208"/>
      <c r="FI113" s="208"/>
      <c r="FJ113" s="208"/>
      <c r="FK113" s="208"/>
      <c r="FL113" s="208"/>
      <c r="FM113" s="208"/>
      <c r="FN113" s="208"/>
      <c r="FO113" s="208"/>
      <c r="FP113" s="208"/>
      <c r="FQ113" s="208"/>
      <c r="FR113" s="208"/>
      <c r="FS113" s="208"/>
      <c r="FT113" s="208"/>
      <c r="FU113" s="208"/>
      <c r="FV113" s="208"/>
      <c r="FW113" s="208"/>
      <c r="FX113" s="208"/>
      <c r="FY113" s="208"/>
      <c r="FZ113" s="208"/>
      <c r="GA113" s="208"/>
      <c r="GB113" s="208"/>
      <c r="GC113" s="208"/>
      <c r="GD113" s="208"/>
      <c r="GE113" s="208"/>
      <c r="GF113" s="208"/>
      <c r="GG113" s="208"/>
      <c r="GH113" s="208"/>
      <c r="GI113" s="208"/>
      <c r="GJ113" s="208"/>
      <c r="GK113" s="208"/>
      <c r="GL113" s="208"/>
      <c r="GM113" s="208"/>
      <c r="GN113" s="208"/>
      <c r="GO113" s="208"/>
      <c r="GP113" s="208"/>
      <c r="GQ113" s="208"/>
      <c r="GR113" s="208"/>
      <c r="GS113" s="208"/>
      <c r="GT113" s="208"/>
      <c r="GU113" s="208"/>
      <c r="GV113" s="208"/>
      <c r="GW113" s="208"/>
      <c r="GX113" s="208"/>
      <c r="GY113" s="208"/>
      <c r="GZ113" s="208"/>
      <c r="HA113" s="208"/>
      <c r="HB113" s="208"/>
      <c r="HC113" s="208"/>
      <c r="HD113" s="208"/>
      <c r="HE113" s="208"/>
      <c r="HF113" s="208"/>
      <c r="HG113" s="208"/>
      <c r="HH113" s="208"/>
      <c r="HI113" s="208"/>
      <c r="HJ113" s="208"/>
      <c r="HK113" s="208"/>
    </row>
    <row r="114" spans="1:219" ht="12.4" customHeight="1" x14ac:dyDescent="0.2">
      <c r="A114" s="204" t="s">
        <v>1231</v>
      </c>
      <c r="B114" s="205" t="str">
        <f t="shared" si="44"/>
        <v>KUNG LONG BATTERIES INDUSTRIAL CO.,LTD</v>
      </c>
      <c r="C114" s="206" t="s">
        <v>35</v>
      </c>
      <c r="D114" s="234" t="s">
        <v>34</v>
      </c>
      <c r="E114" s="247"/>
      <c r="F114" s="208"/>
      <c r="G114" s="208"/>
      <c r="H114" s="209" t="str">
        <f t="shared" si="45"/>
        <v/>
      </c>
      <c r="I114" s="235" t="s">
        <v>371</v>
      </c>
      <c r="J114" s="206" t="str">
        <f>VLOOKUP(Z114,[1]AP2022!FF:FI,2,0)</f>
        <v>final include</v>
      </c>
      <c r="K114" s="206" t="str">
        <f>VLOOKUP(Z114,[1]AP2022!FF:FI,4,0)</f>
        <v>include</v>
      </c>
      <c r="L114" s="210"/>
      <c r="M114" s="211" t="s">
        <v>110</v>
      </c>
      <c r="N114" s="211" t="s">
        <v>1232</v>
      </c>
      <c r="O114" s="211" t="s">
        <v>46</v>
      </c>
      <c r="P114" s="240" t="s">
        <v>1233</v>
      </c>
      <c r="Q114" s="225"/>
      <c r="R114" s="38" t="s">
        <v>61</v>
      </c>
      <c r="S114" s="211" t="s">
        <v>1234</v>
      </c>
      <c r="T114" s="211" t="s">
        <v>38</v>
      </c>
      <c r="U114" s="38" t="s">
        <v>178</v>
      </c>
      <c r="V114" s="38" t="s">
        <v>1235</v>
      </c>
      <c r="W114" s="38" t="s">
        <v>1236</v>
      </c>
      <c r="X114" s="37"/>
      <c r="Y114" s="37"/>
      <c r="Z114" s="38" t="s">
        <v>1237</v>
      </c>
      <c r="AA114" s="41">
        <v>7325470000</v>
      </c>
      <c r="AB114" s="41">
        <v>5808979000</v>
      </c>
      <c r="AC114" s="41">
        <v>7127420000</v>
      </c>
      <c r="AD114" s="41">
        <v>7951945000</v>
      </c>
      <c r="AE114" s="41">
        <v>7318728000</v>
      </c>
      <c r="AF114" s="41">
        <v>5797748000</v>
      </c>
      <c r="AG114" s="41">
        <v>7119214000</v>
      </c>
      <c r="AH114" s="41">
        <v>7933589000</v>
      </c>
      <c r="AI114" s="38" t="s">
        <v>39</v>
      </c>
      <c r="AJ114" s="38" t="s">
        <v>39</v>
      </c>
      <c r="AK114" s="38" t="s">
        <v>39</v>
      </c>
      <c r="AL114" s="38" t="s">
        <v>39</v>
      </c>
      <c r="AM114" s="41">
        <v>7318728000</v>
      </c>
      <c r="AN114" s="41">
        <v>5797748000</v>
      </c>
      <c r="AO114" s="41">
        <v>7119214000</v>
      </c>
      <c r="AP114" s="41">
        <v>7933589000</v>
      </c>
      <c r="AQ114" s="41">
        <v>6742000</v>
      </c>
      <c r="AR114" s="41">
        <v>11231000</v>
      </c>
      <c r="AS114" s="41">
        <v>8206000</v>
      </c>
      <c r="AT114" s="41">
        <v>18356000</v>
      </c>
      <c r="AU114" s="41">
        <v>-5646688000</v>
      </c>
      <c r="AV114" s="41">
        <v>-4427330000</v>
      </c>
      <c r="AW114" s="41">
        <v>-5284206000</v>
      </c>
      <c r="AX114" s="41">
        <v>-5907905000</v>
      </c>
      <c r="AY114" s="41">
        <v>-44348000</v>
      </c>
      <c r="AZ114" s="41">
        <v>-35067000</v>
      </c>
      <c r="BA114" s="41">
        <v>-38467000</v>
      </c>
      <c r="BB114" s="41">
        <v>-40438000</v>
      </c>
      <c r="BC114" s="41">
        <v>-539853000</v>
      </c>
      <c r="BD114" s="41">
        <v>-390898000</v>
      </c>
      <c r="BE114" s="41">
        <v>-448749000</v>
      </c>
      <c r="BF114" s="41">
        <v>-501385000</v>
      </c>
      <c r="BG114" s="41">
        <v>1094581000</v>
      </c>
      <c r="BH114" s="41">
        <v>955684000</v>
      </c>
      <c r="BI114" s="41">
        <v>1355998000</v>
      </c>
      <c r="BJ114" s="41">
        <v>1502217000</v>
      </c>
      <c r="BK114" s="41">
        <v>-146320000</v>
      </c>
      <c r="BL114" s="41">
        <v>-149836000</v>
      </c>
      <c r="BM114" s="41">
        <v>-179872000</v>
      </c>
      <c r="BN114" s="41">
        <v>-170862000</v>
      </c>
      <c r="BO114" s="41">
        <v>-144306000</v>
      </c>
      <c r="BP114" s="41">
        <v>-147471000</v>
      </c>
      <c r="BQ114" s="41">
        <v>-176939000</v>
      </c>
      <c r="BR114" s="41">
        <v>-166844000</v>
      </c>
      <c r="BS114" s="41">
        <v>-2014000</v>
      </c>
      <c r="BT114" s="41">
        <v>-2365000</v>
      </c>
      <c r="BU114" s="41">
        <v>-2933000</v>
      </c>
      <c r="BV114" s="41">
        <v>-4018000</v>
      </c>
      <c r="BW114" s="41">
        <v>881575000</v>
      </c>
      <c r="BX114" s="41">
        <v>620038000</v>
      </c>
      <c r="BY114" s="41">
        <v>879196000</v>
      </c>
      <c r="BZ114" s="41">
        <v>1007068000</v>
      </c>
      <c r="CA114" s="41">
        <v>4778661000</v>
      </c>
      <c r="CB114" s="41">
        <v>4125125000</v>
      </c>
      <c r="CC114" s="41">
        <v>4270945000</v>
      </c>
      <c r="CD114" s="41">
        <v>4182709000</v>
      </c>
      <c r="CE114" s="41">
        <v>2106382000</v>
      </c>
      <c r="CF114" s="41">
        <v>1858515000</v>
      </c>
      <c r="CG114" s="41">
        <v>1450132000</v>
      </c>
      <c r="CH114" s="41">
        <v>1400215000</v>
      </c>
      <c r="CI114" s="41">
        <v>732079000</v>
      </c>
      <c r="CJ114" s="41">
        <v>679717000</v>
      </c>
      <c r="CK114" s="41">
        <v>939202000</v>
      </c>
      <c r="CL114" s="41">
        <v>1069500000</v>
      </c>
      <c r="CM114" s="41">
        <v>75949000</v>
      </c>
      <c r="CN114" s="41">
        <v>76486000</v>
      </c>
      <c r="CO114" s="41">
        <v>82623000</v>
      </c>
      <c r="CP114" s="41">
        <v>80925000</v>
      </c>
      <c r="CQ114" s="41">
        <v>1815938000</v>
      </c>
      <c r="CR114" s="41">
        <v>1478445000</v>
      </c>
      <c r="CS114" s="41">
        <v>1758863000</v>
      </c>
      <c r="CT114" s="41">
        <v>1597954000</v>
      </c>
      <c r="CU114" s="41">
        <v>96086000</v>
      </c>
      <c r="CV114" s="41">
        <v>149415000</v>
      </c>
      <c r="CW114" s="41">
        <v>106526000</v>
      </c>
      <c r="CX114" s="41">
        <v>25141000</v>
      </c>
      <c r="CY114" s="41">
        <v>16908000</v>
      </c>
      <c r="CZ114" s="41">
        <v>0</v>
      </c>
      <c r="DA114" s="41">
        <v>15520000</v>
      </c>
      <c r="DB114" s="41">
        <v>74913000</v>
      </c>
      <c r="DC114" s="41">
        <v>5845641000</v>
      </c>
      <c r="DD114" s="41">
        <v>5254878000</v>
      </c>
      <c r="DE114" s="41">
        <v>5445598000</v>
      </c>
      <c r="DF114" s="41">
        <v>5441690000</v>
      </c>
      <c r="DG114" s="213"/>
      <c r="DH114" s="214">
        <f t="shared" si="46"/>
        <v>7318728000</v>
      </c>
      <c r="DI114" s="214">
        <f t="shared" si="47"/>
        <v>-5646688000</v>
      </c>
      <c r="DJ114" s="214">
        <f t="shared" si="48"/>
        <v>-584201000</v>
      </c>
      <c r="DK114" s="214">
        <f t="shared" si="49"/>
        <v>-146320000</v>
      </c>
      <c r="DL114" s="214">
        <f t="shared" si="50"/>
        <v>941519000</v>
      </c>
      <c r="DM114" s="215">
        <f t="shared" si="51"/>
        <v>0.12864516894192543</v>
      </c>
      <c r="DN114" s="215">
        <f t="shared" si="52"/>
        <v>0.14763809685396856</v>
      </c>
      <c r="DO114" s="216">
        <f t="shared" si="53"/>
        <v>-44348000</v>
      </c>
      <c r="DP114" s="214">
        <f t="shared" si="54"/>
        <v>1982448500</v>
      </c>
      <c r="DQ114" s="214">
        <f t="shared" si="55"/>
        <v>8454000</v>
      </c>
      <c r="DR114" s="217"/>
      <c r="DS114" s="214">
        <f t="shared" si="56"/>
        <v>5797748000</v>
      </c>
      <c r="DT114" s="214">
        <f t="shared" si="57"/>
        <v>-4427330000</v>
      </c>
      <c r="DU114" s="214">
        <f t="shared" si="58"/>
        <v>-425965000</v>
      </c>
      <c r="DV114" s="214">
        <f t="shared" si="59"/>
        <v>-149836000</v>
      </c>
      <c r="DW114" s="214">
        <f t="shared" si="60"/>
        <v>794617000</v>
      </c>
      <c r="DX114" s="215">
        <f t="shared" si="61"/>
        <v>0.13705614662796659</v>
      </c>
      <c r="DY114" s="215">
        <f t="shared" si="62"/>
        <v>0.15882394444598794</v>
      </c>
      <c r="DZ114" s="218">
        <f t="shared" si="63"/>
        <v>-35067000</v>
      </c>
      <c r="EA114" s="214">
        <f t="shared" si="64"/>
        <v>1654323500</v>
      </c>
      <c r="EB114" s="214">
        <f t="shared" si="65"/>
        <v>7760000</v>
      </c>
      <c r="EC114" s="217"/>
      <c r="ED114" s="214">
        <f t="shared" si="66"/>
        <v>7119214000</v>
      </c>
      <c r="EE114" s="214">
        <f t="shared" si="67"/>
        <v>-5284206000</v>
      </c>
      <c r="EF114" s="214">
        <f t="shared" si="68"/>
        <v>-487216000</v>
      </c>
      <c r="EG114" s="214">
        <f t="shared" si="69"/>
        <v>-179872000</v>
      </c>
      <c r="EH114" s="214">
        <f t="shared" si="70"/>
        <v>1167920000</v>
      </c>
      <c r="EI114" s="215">
        <f t="shared" si="71"/>
        <v>0.16405181807991726</v>
      </c>
      <c r="EJ114" s="215">
        <f t="shared" si="72"/>
        <v>0.19624639616191034</v>
      </c>
      <c r="EK114" s="218">
        <f t="shared" si="73"/>
        <v>-38467000</v>
      </c>
      <c r="EL114" s="214">
        <f t="shared" si="74"/>
        <v>1425173500</v>
      </c>
      <c r="EM114" s="214">
        <f t="shared" si="75"/>
        <v>45216500</v>
      </c>
      <c r="EN114" s="217"/>
      <c r="EO114" s="219">
        <f t="shared" si="87"/>
        <v>6745230000</v>
      </c>
      <c r="EP114" s="219">
        <f t="shared" si="87"/>
        <v>-5119408000</v>
      </c>
      <c r="EQ114" s="219">
        <f t="shared" si="87"/>
        <v>-499127333.33333331</v>
      </c>
      <c r="ER114" s="219">
        <f t="shared" si="86"/>
        <v>-158676000</v>
      </c>
      <c r="ES114" s="219">
        <f t="shared" si="76"/>
        <v>968018666.66666675</v>
      </c>
      <c r="ET114" s="220">
        <f t="shared" si="77"/>
        <v>0.14351158769481051</v>
      </c>
      <c r="EU114" s="221">
        <f t="shared" si="78"/>
        <v>0.16755811944794127</v>
      </c>
      <c r="EV114" s="219">
        <f t="shared" si="79"/>
        <v>39294000</v>
      </c>
      <c r="EW114" s="219">
        <f t="shared" si="80"/>
        <v>1687315166.6666667</v>
      </c>
      <c r="EX114" s="219">
        <f t="shared" si="80"/>
        <v>20476833.333333332</v>
      </c>
      <c r="EY114" s="208"/>
      <c r="EZ114" s="222" t="str">
        <f t="shared" si="81"/>
        <v>完整</v>
      </c>
      <c r="FA114" s="222" t="str">
        <f t="shared" si="82"/>
        <v>完整</v>
      </c>
      <c r="FB114" s="222" t="str">
        <f t="shared" si="83"/>
        <v>完整</v>
      </c>
      <c r="FC114" s="222" t="str">
        <f t="shared" si="84"/>
        <v>选择</v>
      </c>
      <c r="FD114" s="222" t="str">
        <f t="shared" si="85"/>
        <v>选择</v>
      </c>
      <c r="FE114" s="208"/>
      <c r="FF114" s="208"/>
      <c r="FG114" s="208"/>
      <c r="FH114" s="208"/>
      <c r="FI114" s="208"/>
      <c r="FJ114" s="208"/>
      <c r="FK114" s="208"/>
      <c r="FL114" s="208"/>
      <c r="FM114" s="208"/>
      <c r="FN114" s="208"/>
      <c r="FO114" s="208"/>
      <c r="FP114" s="208"/>
      <c r="FQ114" s="208"/>
      <c r="FR114" s="208"/>
      <c r="FS114" s="208"/>
      <c r="FT114" s="208"/>
      <c r="FU114" s="208"/>
      <c r="FV114" s="208"/>
      <c r="FW114" s="208"/>
      <c r="FX114" s="208"/>
      <c r="FY114" s="208"/>
      <c r="FZ114" s="208"/>
      <c r="GA114" s="208"/>
      <c r="GB114" s="208"/>
      <c r="GC114" s="208"/>
      <c r="GD114" s="208"/>
      <c r="GE114" s="208"/>
      <c r="GF114" s="208"/>
      <c r="GG114" s="208"/>
      <c r="GH114" s="208"/>
      <c r="GI114" s="208"/>
      <c r="GJ114" s="208"/>
      <c r="GK114" s="208"/>
      <c r="GL114" s="208"/>
      <c r="GM114" s="208"/>
      <c r="GN114" s="208"/>
      <c r="GO114" s="208"/>
      <c r="GP114" s="208"/>
      <c r="GQ114" s="208"/>
      <c r="GR114" s="208"/>
      <c r="GS114" s="208"/>
      <c r="GT114" s="208"/>
      <c r="GU114" s="208"/>
      <c r="GV114" s="208"/>
      <c r="GW114" s="208"/>
      <c r="GX114" s="208"/>
      <c r="GY114" s="208"/>
      <c r="GZ114" s="208"/>
      <c r="HA114" s="208"/>
      <c r="HB114" s="208"/>
      <c r="HC114" s="208"/>
      <c r="HD114" s="208"/>
      <c r="HE114" s="208"/>
      <c r="HF114" s="208"/>
      <c r="HG114" s="208"/>
      <c r="HH114" s="208"/>
      <c r="HI114" s="208"/>
      <c r="HJ114" s="208"/>
      <c r="HK114" s="208"/>
    </row>
    <row r="115" spans="1:219" ht="12.4" customHeight="1" x14ac:dyDescent="0.2">
      <c r="A115" s="204" t="s">
        <v>1238</v>
      </c>
      <c r="B115" s="205" t="str">
        <f t="shared" si="44"/>
        <v>GIGASTORAGE CORPORATION</v>
      </c>
      <c r="C115" s="206" t="s">
        <v>35</v>
      </c>
      <c r="D115" s="206" t="s">
        <v>32</v>
      </c>
      <c r="E115" s="247"/>
      <c r="F115" s="224"/>
      <c r="G115" s="250"/>
      <c r="H115" s="209" t="str">
        <f t="shared" si="45"/>
        <v/>
      </c>
      <c r="I115" s="206" t="s">
        <v>328</v>
      </c>
      <c r="J115" s="206" t="str">
        <f>VLOOKUP(Z115,[1]AP2022!FF:FI,2,0)</f>
        <v>exclude</v>
      </c>
      <c r="K115" s="206" t="str">
        <f>VLOOKUP(Z115,[1]AP2022!FF:FI,4,0)</f>
        <v>ok, sda/sdp</v>
      </c>
      <c r="L115" s="210"/>
      <c r="M115" s="211" t="s">
        <v>1239</v>
      </c>
      <c r="N115" s="211" t="s">
        <v>1240</v>
      </c>
      <c r="O115" s="211" t="s">
        <v>36</v>
      </c>
      <c r="P115" s="211" t="s">
        <v>1241</v>
      </c>
      <c r="Q115" s="225"/>
      <c r="R115" s="38" t="s">
        <v>61</v>
      </c>
      <c r="S115" s="211" t="s">
        <v>1242</v>
      </c>
      <c r="T115" s="211" t="s">
        <v>38</v>
      </c>
      <c r="U115" s="38" t="s">
        <v>182</v>
      </c>
      <c r="V115" s="38" t="s">
        <v>1243</v>
      </c>
      <c r="W115" s="38" t="s">
        <v>1244</v>
      </c>
      <c r="X115" s="37"/>
      <c r="Y115" s="37"/>
      <c r="Z115" s="38" t="s">
        <v>1245</v>
      </c>
      <c r="AA115" s="41">
        <v>6798711000</v>
      </c>
      <c r="AB115" s="41">
        <v>8447264000</v>
      </c>
      <c r="AC115" s="41">
        <v>9650586000</v>
      </c>
      <c r="AD115" s="41">
        <v>8554888000</v>
      </c>
      <c r="AE115" s="41">
        <v>6731111000</v>
      </c>
      <c r="AF115" s="41">
        <v>8347818000</v>
      </c>
      <c r="AG115" s="41">
        <v>9554735000</v>
      </c>
      <c r="AH115" s="41">
        <v>8468615000</v>
      </c>
      <c r="AI115" s="38" t="s">
        <v>39</v>
      </c>
      <c r="AJ115" s="38" t="s">
        <v>39</v>
      </c>
      <c r="AK115" s="38" t="s">
        <v>39</v>
      </c>
      <c r="AL115" s="38" t="s">
        <v>39</v>
      </c>
      <c r="AM115" s="41">
        <v>6731111000</v>
      </c>
      <c r="AN115" s="41">
        <v>8347818000</v>
      </c>
      <c r="AO115" s="41">
        <v>9554735000</v>
      </c>
      <c r="AP115" s="41">
        <v>8468615000</v>
      </c>
      <c r="AQ115" s="41">
        <v>67600000</v>
      </c>
      <c r="AR115" s="41">
        <v>99446000</v>
      </c>
      <c r="AS115" s="41">
        <v>95851000</v>
      </c>
      <c r="AT115" s="41">
        <v>86273000</v>
      </c>
      <c r="AU115" s="41">
        <v>-5739560000</v>
      </c>
      <c r="AV115" s="41">
        <v>-7353241000</v>
      </c>
      <c r="AW115" s="41">
        <v>-8000842000</v>
      </c>
      <c r="AX115" s="41">
        <v>-7115427000</v>
      </c>
      <c r="AY115" s="41">
        <v>-328727000</v>
      </c>
      <c r="AZ115" s="41">
        <v>-318943000</v>
      </c>
      <c r="BA115" s="41">
        <v>-318379000</v>
      </c>
      <c r="BB115" s="41">
        <v>-262825000</v>
      </c>
      <c r="BC115" s="41">
        <v>-702321000</v>
      </c>
      <c r="BD115" s="41">
        <v>-707261000</v>
      </c>
      <c r="BE115" s="41">
        <v>-719362000</v>
      </c>
      <c r="BF115" s="41">
        <v>-756155000</v>
      </c>
      <c r="BG115" s="41">
        <v>28103000</v>
      </c>
      <c r="BH115" s="41">
        <v>67819000</v>
      </c>
      <c r="BI115" s="41">
        <v>612003000</v>
      </c>
      <c r="BJ115" s="41">
        <v>420481000</v>
      </c>
      <c r="BK115" s="41">
        <v>-320816000</v>
      </c>
      <c r="BL115" s="41">
        <v>-330668000</v>
      </c>
      <c r="BM115" s="41">
        <v>-322792000</v>
      </c>
      <c r="BN115" s="41">
        <v>-368174000</v>
      </c>
      <c r="BO115" s="41">
        <v>-307234000</v>
      </c>
      <c r="BP115" s="41">
        <v>-318478000</v>
      </c>
      <c r="BQ115" s="41">
        <v>-310427000</v>
      </c>
      <c r="BR115" s="41">
        <v>-355421000</v>
      </c>
      <c r="BS115" s="41">
        <v>-13582000</v>
      </c>
      <c r="BT115" s="41">
        <v>-12190000</v>
      </c>
      <c r="BU115" s="41">
        <v>-12365000</v>
      </c>
      <c r="BV115" s="41">
        <v>-12753000</v>
      </c>
      <c r="BW115" s="41">
        <v>-154537000</v>
      </c>
      <c r="BX115" s="41">
        <v>24796000</v>
      </c>
      <c r="BY115" s="41">
        <v>-535475000</v>
      </c>
      <c r="BZ115" s="41">
        <v>151616000</v>
      </c>
      <c r="CA115" s="41">
        <v>6760373000</v>
      </c>
      <c r="CB115" s="41">
        <v>7209513000</v>
      </c>
      <c r="CC115" s="41">
        <v>8521870000</v>
      </c>
      <c r="CD115" s="41">
        <v>7893615000</v>
      </c>
      <c r="CE115" s="41">
        <v>1130130000</v>
      </c>
      <c r="CF115" s="41">
        <v>1331762000</v>
      </c>
      <c r="CG115" s="41">
        <v>1894410000</v>
      </c>
      <c r="CH115" s="41">
        <v>1498020000</v>
      </c>
      <c r="CI115" s="41">
        <v>816589000</v>
      </c>
      <c r="CJ115" s="41">
        <v>1127463000</v>
      </c>
      <c r="CK115" s="41">
        <v>1771528000</v>
      </c>
      <c r="CL115" s="41">
        <v>1175599000</v>
      </c>
      <c r="CM115" s="41">
        <v>1080022000</v>
      </c>
      <c r="CN115" s="41">
        <v>1647850000</v>
      </c>
      <c r="CO115" s="41">
        <v>1385490000</v>
      </c>
      <c r="CP115" s="41">
        <v>1932123000</v>
      </c>
      <c r="CQ115" s="41">
        <v>3096263000</v>
      </c>
      <c r="CR115" s="41">
        <v>3102438000</v>
      </c>
      <c r="CS115" s="41">
        <v>2791047000</v>
      </c>
      <c r="CT115" s="41">
        <v>2462607000</v>
      </c>
      <c r="CU115" s="41">
        <v>86495000</v>
      </c>
      <c r="CV115" s="41">
        <v>75296000</v>
      </c>
      <c r="CW115" s="41">
        <v>97483000</v>
      </c>
      <c r="CX115" s="41">
        <v>278992000</v>
      </c>
      <c r="CY115" s="41">
        <v>681122000</v>
      </c>
      <c r="CZ115" s="41">
        <v>891615000</v>
      </c>
      <c r="DA115" s="41">
        <v>859875000</v>
      </c>
      <c r="DB115" s="41">
        <v>1092731000</v>
      </c>
      <c r="DC115" s="41">
        <v>15329270000</v>
      </c>
      <c r="DD115" s="41">
        <v>14772567000</v>
      </c>
      <c r="DE115" s="41">
        <v>15674046000</v>
      </c>
      <c r="DF115" s="41">
        <v>14348098000</v>
      </c>
      <c r="DG115" s="213"/>
      <c r="DH115" s="214">
        <f t="shared" si="46"/>
        <v>6731111000</v>
      </c>
      <c r="DI115" s="214">
        <f t="shared" si="47"/>
        <v>-5739560000</v>
      </c>
      <c r="DJ115" s="214">
        <f t="shared" si="48"/>
        <v>-1031048000</v>
      </c>
      <c r="DK115" s="214">
        <f t="shared" si="49"/>
        <v>-320816000</v>
      </c>
      <c r="DL115" s="214">
        <f t="shared" si="50"/>
        <v>-360313000</v>
      </c>
      <c r="DM115" s="215">
        <f t="shared" si="51"/>
        <v>-5.3529499067835905E-2</v>
      </c>
      <c r="DN115" s="215">
        <f t="shared" si="52"/>
        <v>-5.0809682230254456E-2</v>
      </c>
      <c r="DO115" s="216">
        <f t="shared" si="53"/>
        <v>-328727000</v>
      </c>
      <c r="DP115" s="214">
        <f t="shared" si="54"/>
        <v>1230946000</v>
      </c>
      <c r="DQ115" s="214">
        <f t="shared" si="55"/>
        <v>786368500</v>
      </c>
      <c r="DR115" s="217"/>
      <c r="DS115" s="214">
        <f t="shared" si="56"/>
        <v>8347818000</v>
      </c>
      <c r="DT115" s="214">
        <f t="shared" si="57"/>
        <v>-7353241000</v>
      </c>
      <c r="DU115" s="214">
        <f t="shared" si="58"/>
        <v>-1026204000</v>
      </c>
      <c r="DV115" s="214">
        <f t="shared" si="59"/>
        <v>-330668000</v>
      </c>
      <c r="DW115" s="214">
        <f t="shared" si="60"/>
        <v>-362295000</v>
      </c>
      <c r="DX115" s="215">
        <f t="shared" si="61"/>
        <v>-4.3399963918715048E-2</v>
      </c>
      <c r="DY115" s="215">
        <f t="shared" si="62"/>
        <v>-4.1594753133512734E-2</v>
      </c>
      <c r="DZ115" s="218">
        <f t="shared" si="63"/>
        <v>-318943000</v>
      </c>
      <c r="EA115" s="214">
        <f t="shared" si="64"/>
        <v>1613086000</v>
      </c>
      <c r="EB115" s="214">
        <f t="shared" si="65"/>
        <v>875745000</v>
      </c>
      <c r="EC115" s="217"/>
      <c r="ED115" s="214">
        <f t="shared" si="66"/>
        <v>9554735000</v>
      </c>
      <c r="EE115" s="214">
        <f t="shared" si="67"/>
        <v>-8000842000</v>
      </c>
      <c r="EF115" s="214">
        <f t="shared" si="68"/>
        <v>-1037741000</v>
      </c>
      <c r="EG115" s="214">
        <f t="shared" si="69"/>
        <v>-322792000</v>
      </c>
      <c r="EH115" s="214">
        <f t="shared" si="70"/>
        <v>193360000</v>
      </c>
      <c r="EI115" s="215">
        <f t="shared" si="71"/>
        <v>2.0237086638195616E-2</v>
      </c>
      <c r="EJ115" s="215">
        <f t="shared" si="72"/>
        <v>2.0655085390767915E-2</v>
      </c>
      <c r="EK115" s="218">
        <f t="shared" si="73"/>
        <v>-318379000</v>
      </c>
      <c r="EL115" s="214">
        <f t="shared" si="74"/>
        <v>1696215000</v>
      </c>
      <c r="EM115" s="214">
        <f t="shared" si="75"/>
        <v>976303000</v>
      </c>
      <c r="EN115" s="217"/>
      <c r="EO115" s="219">
        <f t="shared" si="87"/>
        <v>8211221333.333333</v>
      </c>
      <c r="EP115" s="219">
        <f t="shared" si="87"/>
        <v>-7031214333.333333</v>
      </c>
      <c r="EQ115" s="219">
        <f t="shared" si="87"/>
        <v>-1031664333.3333334</v>
      </c>
      <c r="ER115" s="219">
        <f t="shared" si="86"/>
        <v>-324758666.66666669</v>
      </c>
      <c r="ES115" s="219">
        <f t="shared" si="76"/>
        <v>-176416000.00000006</v>
      </c>
      <c r="ET115" s="220">
        <f t="shared" si="77"/>
        <v>-2.1484745428045141E-2</v>
      </c>
      <c r="EU115" s="221">
        <f t="shared" si="78"/>
        <v>-2.1032859789836732E-2</v>
      </c>
      <c r="EV115" s="219">
        <f t="shared" si="79"/>
        <v>322016333.33333331</v>
      </c>
      <c r="EW115" s="219">
        <f t="shared" si="80"/>
        <v>1513415666.6666667</v>
      </c>
      <c r="EX115" s="219">
        <f t="shared" si="80"/>
        <v>879472166.66666663</v>
      </c>
      <c r="EY115" s="208"/>
      <c r="EZ115" s="222" t="str">
        <f t="shared" si="81"/>
        <v>完整</v>
      </c>
      <c r="FA115" s="222" t="str">
        <f t="shared" si="82"/>
        <v>完整</v>
      </c>
      <c r="FB115" s="222" t="str">
        <f t="shared" si="83"/>
        <v>完整</v>
      </c>
      <c r="FC115" s="222" t="str">
        <f t="shared" si="84"/>
        <v>选择</v>
      </c>
      <c r="FD115" s="222" t="str">
        <f t="shared" si="85"/>
        <v>选择</v>
      </c>
      <c r="FE115" s="208"/>
      <c r="FF115" s="208"/>
      <c r="FG115" s="208"/>
      <c r="FH115" s="208"/>
      <c r="FI115" s="208"/>
      <c r="FJ115" s="208"/>
      <c r="FK115" s="208"/>
      <c r="FL115" s="208"/>
      <c r="FM115" s="208"/>
      <c r="FN115" s="208"/>
      <c r="FO115" s="208"/>
      <c r="FP115" s="208"/>
      <c r="FQ115" s="208"/>
      <c r="FR115" s="208"/>
      <c r="FS115" s="208"/>
      <c r="FT115" s="208"/>
      <c r="FU115" s="208"/>
      <c r="FV115" s="208"/>
      <c r="FW115" s="208"/>
      <c r="FX115" s="208"/>
      <c r="FY115" s="208"/>
      <c r="FZ115" s="208"/>
      <c r="GA115" s="208"/>
      <c r="GB115" s="208"/>
      <c r="GC115" s="208"/>
      <c r="GD115" s="208"/>
      <c r="GE115" s="208"/>
      <c r="GF115" s="208"/>
      <c r="GG115" s="208"/>
      <c r="GH115" s="208"/>
      <c r="GI115" s="208"/>
      <c r="GJ115" s="208"/>
      <c r="GK115" s="208"/>
      <c r="GL115" s="208"/>
      <c r="GM115" s="208"/>
      <c r="GN115" s="208"/>
      <c r="GO115" s="208"/>
      <c r="GP115" s="208"/>
      <c r="GQ115" s="208"/>
      <c r="GR115" s="208"/>
      <c r="GS115" s="208"/>
      <c r="GT115" s="208"/>
      <c r="GU115" s="208"/>
      <c r="GV115" s="208"/>
      <c r="GW115" s="208"/>
      <c r="GX115" s="208"/>
      <c r="GY115" s="208"/>
      <c r="GZ115" s="208"/>
      <c r="HA115" s="208"/>
      <c r="HB115" s="208"/>
      <c r="HC115" s="208"/>
      <c r="HD115" s="208"/>
      <c r="HE115" s="208"/>
      <c r="HF115" s="208"/>
      <c r="HG115" s="208"/>
      <c r="HH115" s="208"/>
      <c r="HI115" s="208"/>
      <c r="HJ115" s="208"/>
      <c r="HK115" s="208"/>
    </row>
    <row r="116" spans="1:219" ht="12.4" customHeight="1" x14ac:dyDescent="0.2">
      <c r="A116" s="204" t="s">
        <v>1246</v>
      </c>
      <c r="B116" s="205" t="str">
        <f t="shared" si="44"/>
        <v>GUNKUL ENGINEERING PCL</v>
      </c>
      <c r="C116" s="206" t="s">
        <v>35</v>
      </c>
      <c r="D116" s="206" t="s">
        <v>32</v>
      </c>
      <c r="E116" s="247"/>
      <c r="F116" s="224"/>
      <c r="G116" s="208"/>
      <c r="H116" s="209" t="str">
        <f t="shared" si="45"/>
        <v/>
      </c>
      <c r="I116" s="206" t="s">
        <v>328</v>
      </c>
      <c r="J116" s="206" t="str">
        <f>VLOOKUP(Z116,[1]AP2022!FF:FI,2,0)</f>
        <v>exclude</v>
      </c>
      <c r="K116" s="206" t="str">
        <f>VLOOKUP(Z116,[1]AP2022!FF:FI,4,0)</f>
        <v>ok, sda/sdp</v>
      </c>
      <c r="L116" s="210"/>
      <c r="M116" s="211" t="s">
        <v>1247</v>
      </c>
      <c r="N116" s="211" t="s">
        <v>1248</v>
      </c>
      <c r="O116" s="211" t="s">
        <v>46</v>
      </c>
      <c r="P116" s="211" t="s">
        <v>1249</v>
      </c>
      <c r="Q116" s="225"/>
      <c r="R116" s="38" t="s">
        <v>50</v>
      </c>
      <c r="S116" s="211" t="s">
        <v>1250</v>
      </c>
      <c r="T116" s="211" t="s">
        <v>44</v>
      </c>
      <c r="U116" s="38" t="s">
        <v>182</v>
      </c>
      <c r="V116" s="38" t="s">
        <v>1251</v>
      </c>
      <c r="W116" s="38" t="s">
        <v>1252</v>
      </c>
      <c r="X116" s="38" t="s">
        <v>1253</v>
      </c>
      <c r="Y116" s="37"/>
      <c r="Z116" s="38" t="s">
        <v>1254</v>
      </c>
      <c r="AA116" s="41">
        <v>7554309000</v>
      </c>
      <c r="AB116" s="41">
        <v>9379993000</v>
      </c>
      <c r="AC116" s="41">
        <v>8726816000</v>
      </c>
      <c r="AD116" s="41">
        <v>7156889000</v>
      </c>
      <c r="AE116" s="41">
        <v>7505691000</v>
      </c>
      <c r="AF116" s="41">
        <v>9318162000</v>
      </c>
      <c r="AG116" s="41">
        <v>8649342000</v>
      </c>
      <c r="AH116" s="41">
        <v>7098570000</v>
      </c>
      <c r="AI116" s="38" t="s">
        <v>39</v>
      </c>
      <c r="AJ116" s="38" t="s">
        <v>39</v>
      </c>
      <c r="AK116" s="38" t="s">
        <v>39</v>
      </c>
      <c r="AL116" s="38" t="s">
        <v>39</v>
      </c>
      <c r="AM116" s="41">
        <v>7505691000</v>
      </c>
      <c r="AN116" s="41">
        <v>9318162000</v>
      </c>
      <c r="AO116" s="41">
        <v>8649342000</v>
      </c>
      <c r="AP116" s="41">
        <v>7098570000</v>
      </c>
      <c r="AQ116" s="41">
        <v>48618000</v>
      </c>
      <c r="AR116" s="41">
        <v>61831000</v>
      </c>
      <c r="AS116" s="41">
        <v>77474000</v>
      </c>
      <c r="AT116" s="41">
        <v>58319000</v>
      </c>
      <c r="AU116" s="41">
        <v>-2716735000</v>
      </c>
      <c r="AV116" s="41">
        <v>-3398804000</v>
      </c>
      <c r="AW116" s="41">
        <v>-3659078000</v>
      </c>
      <c r="AX116" s="41">
        <v>-1787719000</v>
      </c>
      <c r="AY116" s="41">
        <v>0</v>
      </c>
      <c r="AZ116" s="41">
        <v>0</v>
      </c>
      <c r="BA116" s="41">
        <v>0</v>
      </c>
      <c r="BB116" s="41">
        <v>0</v>
      </c>
      <c r="BC116" s="41">
        <v>-1723991000</v>
      </c>
      <c r="BD116" s="41">
        <v>-1604792000</v>
      </c>
      <c r="BE116" s="41">
        <v>-1551043000</v>
      </c>
      <c r="BF116" s="41">
        <v>-1365420000</v>
      </c>
      <c r="BG116" s="41">
        <v>3113583000</v>
      </c>
      <c r="BH116" s="41">
        <v>4376397000</v>
      </c>
      <c r="BI116" s="41">
        <v>3516695000</v>
      </c>
      <c r="BJ116" s="41">
        <v>4003750000</v>
      </c>
      <c r="BK116" s="41">
        <v>-1312593000</v>
      </c>
      <c r="BL116" s="41">
        <v>-1541984000</v>
      </c>
      <c r="BM116" s="41">
        <v>-1353456000</v>
      </c>
      <c r="BN116" s="41">
        <v>-1137428000</v>
      </c>
      <c r="BO116" s="41">
        <v>-1312593000</v>
      </c>
      <c r="BP116" s="41">
        <v>-1541984000</v>
      </c>
      <c r="BQ116" s="41">
        <v>-1353456000</v>
      </c>
      <c r="BR116" s="41">
        <v>-991509000</v>
      </c>
      <c r="BS116" s="41">
        <v>0</v>
      </c>
      <c r="BT116" s="41">
        <v>0</v>
      </c>
      <c r="BU116" s="41">
        <v>0</v>
      </c>
      <c r="BV116" s="41">
        <v>-145919000</v>
      </c>
      <c r="BW116" s="41">
        <v>3010519000</v>
      </c>
      <c r="BX116" s="41">
        <v>2229270000</v>
      </c>
      <c r="BY116" s="41">
        <v>3412336000</v>
      </c>
      <c r="BZ116" s="41">
        <v>2147329000</v>
      </c>
      <c r="CA116" s="41">
        <v>7219860000</v>
      </c>
      <c r="CB116" s="41">
        <v>7566816000</v>
      </c>
      <c r="CC116" s="41">
        <v>11782486000</v>
      </c>
      <c r="CD116" s="41">
        <v>7285160000</v>
      </c>
      <c r="CE116" s="41">
        <v>984179000</v>
      </c>
      <c r="CF116" s="41">
        <v>808912000</v>
      </c>
      <c r="CG116" s="41">
        <v>637408000</v>
      </c>
      <c r="CH116" s="41">
        <v>652780000</v>
      </c>
      <c r="CI116" s="41">
        <v>771195000</v>
      </c>
      <c r="CJ116" s="41">
        <v>1237023000</v>
      </c>
      <c r="CK116" s="41">
        <v>1595819000</v>
      </c>
      <c r="CL116" s="41">
        <v>1063382000</v>
      </c>
      <c r="CM116" s="41">
        <v>427188000</v>
      </c>
      <c r="CN116" s="41">
        <v>385833000</v>
      </c>
      <c r="CO116" s="41">
        <v>708659000</v>
      </c>
      <c r="CP116" s="41">
        <v>505963000</v>
      </c>
      <c r="CQ116" s="41">
        <v>3725893000</v>
      </c>
      <c r="CR116" s="41">
        <v>3868131000</v>
      </c>
      <c r="CS116" s="41">
        <v>6278615000</v>
      </c>
      <c r="CT116" s="41">
        <v>4217658000</v>
      </c>
      <c r="CU116" s="41">
        <v>1526741000</v>
      </c>
      <c r="CV116" s="41">
        <v>2139205000</v>
      </c>
      <c r="CW116" s="41">
        <v>1886690000</v>
      </c>
      <c r="CX116" s="41">
        <v>2617439000</v>
      </c>
      <c r="CY116" s="41">
        <v>1000251000</v>
      </c>
      <c r="CZ116" s="41">
        <v>1189875000</v>
      </c>
      <c r="DA116" s="41">
        <v>752610000</v>
      </c>
      <c r="DB116" s="41">
        <v>1441947000</v>
      </c>
      <c r="DC116" s="41">
        <v>32331461000</v>
      </c>
      <c r="DD116" s="41">
        <v>42485354000</v>
      </c>
      <c r="DE116" s="41">
        <v>46032156000</v>
      </c>
      <c r="DF116" s="41">
        <v>39041539000</v>
      </c>
      <c r="DG116" s="213"/>
      <c r="DH116" s="214">
        <f t="shared" si="46"/>
        <v>7505691000</v>
      </c>
      <c r="DI116" s="214">
        <f t="shared" si="47"/>
        <v>-2716735000</v>
      </c>
      <c r="DJ116" s="214">
        <f t="shared" si="48"/>
        <v>-1723991000</v>
      </c>
      <c r="DK116" s="214">
        <f t="shared" si="49"/>
        <v>-1312593000</v>
      </c>
      <c r="DL116" s="214">
        <f t="shared" si="50"/>
        <v>1752372000</v>
      </c>
      <c r="DM116" s="215">
        <f t="shared" si="51"/>
        <v>0.23347244111168444</v>
      </c>
      <c r="DN116" s="215">
        <f t="shared" si="52"/>
        <v>0.30458453633459226</v>
      </c>
      <c r="DO116" s="216">
        <f t="shared" si="53"/>
        <v>0</v>
      </c>
      <c r="DP116" s="214">
        <f t="shared" si="54"/>
        <v>896545500</v>
      </c>
      <c r="DQ116" s="214">
        <f t="shared" si="55"/>
        <v>1095063000</v>
      </c>
      <c r="DR116" s="217"/>
      <c r="DS116" s="214">
        <f t="shared" si="56"/>
        <v>9318162000</v>
      </c>
      <c r="DT116" s="214">
        <f t="shared" si="57"/>
        <v>-3398804000</v>
      </c>
      <c r="DU116" s="214">
        <f t="shared" si="58"/>
        <v>-1604792000</v>
      </c>
      <c r="DV116" s="214">
        <f t="shared" si="59"/>
        <v>-1541984000</v>
      </c>
      <c r="DW116" s="214">
        <f t="shared" si="60"/>
        <v>2772582000</v>
      </c>
      <c r="DX116" s="215">
        <f t="shared" si="61"/>
        <v>0.2975460181954338</v>
      </c>
      <c r="DY116" s="215">
        <f t="shared" si="62"/>
        <v>0.42358079803470433</v>
      </c>
      <c r="DZ116" s="218">
        <f t="shared" si="63"/>
        <v>0</v>
      </c>
      <c r="EA116" s="214">
        <f t="shared" si="64"/>
        <v>723160000</v>
      </c>
      <c r="EB116" s="214">
        <f t="shared" si="65"/>
        <v>971242500</v>
      </c>
      <c r="EC116" s="217"/>
      <c r="ED116" s="214">
        <f t="shared" si="66"/>
        <v>8649342000</v>
      </c>
      <c r="EE116" s="214">
        <f t="shared" si="67"/>
        <v>-3659078000</v>
      </c>
      <c r="EF116" s="214">
        <f t="shared" si="68"/>
        <v>-1551043000</v>
      </c>
      <c r="EG116" s="214">
        <f t="shared" si="69"/>
        <v>-1353456000</v>
      </c>
      <c r="EH116" s="214">
        <f t="shared" si="70"/>
        <v>2085765000</v>
      </c>
      <c r="EI116" s="215">
        <f t="shared" si="71"/>
        <v>0.24114724565175016</v>
      </c>
      <c r="EJ116" s="215">
        <f t="shared" si="72"/>
        <v>0.31777870511765155</v>
      </c>
      <c r="EK116" s="218">
        <f t="shared" si="73"/>
        <v>0</v>
      </c>
      <c r="EL116" s="214">
        <f t="shared" si="74"/>
        <v>645094000</v>
      </c>
      <c r="EM116" s="214">
        <f t="shared" si="75"/>
        <v>1097278500</v>
      </c>
      <c r="EN116" s="217"/>
      <c r="EO116" s="219">
        <f t="shared" si="87"/>
        <v>8491065000</v>
      </c>
      <c r="EP116" s="219">
        <f t="shared" si="87"/>
        <v>-3258205666.6666665</v>
      </c>
      <c r="EQ116" s="219">
        <f t="shared" si="87"/>
        <v>-1626608666.6666667</v>
      </c>
      <c r="ER116" s="219">
        <f t="shared" si="86"/>
        <v>-1402677666.6666667</v>
      </c>
      <c r="ES116" s="219">
        <f t="shared" si="76"/>
        <v>2203573000</v>
      </c>
      <c r="ET116" s="220">
        <f t="shared" si="77"/>
        <v>0.25951668018087248</v>
      </c>
      <c r="EU116" s="221">
        <f t="shared" si="78"/>
        <v>0.35046931272437404</v>
      </c>
      <c r="EV116" s="219">
        <f t="shared" si="79"/>
        <v>0</v>
      </c>
      <c r="EW116" s="219">
        <f t="shared" si="80"/>
        <v>754933166.66666663</v>
      </c>
      <c r="EX116" s="219">
        <f t="shared" si="80"/>
        <v>1054528000</v>
      </c>
      <c r="EY116" s="208"/>
      <c r="EZ116" s="222" t="str">
        <f t="shared" si="81"/>
        <v>完整</v>
      </c>
      <c r="FA116" s="222" t="str">
        <f t="shared" si="82"/>
        <v>完整</v>
      </c>
      <c r="FB116" s="222" t="str">
        <f t="shared" si="83"/>
        <v>完整</v>
      </c>
      <c r="FC116" s="222" t="str">
        <f t="shared" si="84"/>
        <v>选择</v>
      </c>
      <c r="FD116" s="222" t="str">
        <f t="shared" si="85"/>
        <v>选择</v>
      </c>
      <c r="FE116" s="208"/>
      <c r="FF116" s="208"/>
      <c r="FG116" s="208"/>
      <c r="FH116" s="208"/>
      <c r="FI116" s="208"/>
      <c r="FJ116" s="208"/>
      <c r="FK116" s="208"/>
      <c r="FL116" s="208"/>
      <c r="FM116" s="208"/>
      <c r="FN116" s="208"/>
      <c r="FO116" s="208"/>
      <c r="FP116" s="208"/>
      <c r="FQ116" s="208"/>
      <c r="FR116" s="208"/>
      <c r="FS116" s="208"/>
      <c r="FT116" s="208"/>
      <c r="FU116" s="208"/>
      <c r="FV116" s="208"/>
      <c r="FW116" s="208"/>
      <c r="FX116" s="208"/>
      <c r="FY116" s="208"/>
      <c r="FZ116" s="208"/>
      <c r="GA116" s="208"/>
      <c r="GB116" s="208"/>
      <c r="GC116" s="208"/>
      <c r="GD116" s="208"/>
      <c r="GE116" s="208"/>
      <c r="GF116" s="208"/>
      <c r="GG116" s="208"/>
      <c r="GH116" s="208"/>
      <c r="GI116" s="208"/>
      <c r="GJ116" s="208"/>
      <c r="GK116" s="208"/>
      <c r="GL116" s="208"/>
      <c r="GM116" s="208"/>
      <c r="GN116" s="208"/>
      <c r="GO116" s="208"/>
      <c r="GP116" s="208"/>
      <c r="GQ116" s="208"/>
      <c r="GR116" s="208"/>
      <c r="GS116" s="208"/>
      <c r="GT116" s="208"/>
      <c r="GU116" s="208"/>
      <c r="GV116" s="208"/>
      <c r="GW116" s="208"/>
      <c r="GX116" s="208"/>
      <c r="GY116" s="208"/>
      <c r="GZ116" s="208"/>
      <c r="HA116" s="208"/>
      <c r="HB116" s="208"/>
      <c r="HC116" s="208"/>
      <c r="HD116" s="208"/>
      <c r="HE116" s="208"/>
      <c r="HF116" s="208"/>
      <c r="HG116" s="208"/>
      <c r="HH116" s="208"/>
      <c r="HI116" s="208"/>
      <c r="HJ116" s="208"/>
      <c r="HK116" s="208"/>
    </row>
    <row r="117" spans="1:219" ht="12.4" customHeight="1" x14ac:dyDescent="0.2">
      <c r="A117" s="204" t="s">
        <v>1255</v>
      </c>
      <c r="B117" s="205" t="str">
        <f t="shared" si="44"/>
        <v>SHENZHEN SINEXCEL ELECTRIC CO.,LTD.</v>
      </c>
      <c r="C117" s="206" t="s">
        <v>35</v>
      </c>
      <c r="D117" s="206" t="s">
        <v>32</v>
      </c>
      <c r="E117" s="247"/>
      <c r="F117" s="244"/>
      <c r="G117" s="245"/>
      <c r="H117" s="209" t="str">
        <f t="shared" si="45"/>
        <v/>
      </c>
      <c r="I117" s="206" t="s">
        <v>328</v>
      </c>
      <c r="J117" s="206" t="str">
        <f>VLOOKUP(Z117,[1]AP2022!FF:FI,2,0)</f>
        <v>exclude</v>
      </c>
      <c r="K117" s="206" t="str">
        <f>VLOOKUP(Z117,[1]AP2022!FF:FI,4,0)</f>
        <v>ok, sda/sdp</v>
      </c>
      <c r="L117" s="210"/>
      <c r="M117" s="211" t="s">
        <v>1256</v>
      </c>
      <c r="N117" s="211" t="s">
        <v>1257</v>
      </c>
      <c r="O117" s="211" t="s">
        <v>46</v>
      </c>
      <c r="P117" s="211" t="s">
        <v>1258</v>
      </c>
      <c r="Q117" s="225"/>
      <c r="R117" s="38" t="s">
        <v>48</v>
      </c>
      <c r="S117" s="211" t="s">
        <v>1259</v>
      </c>
      <c r="T117" s="211" t="s">
        <v>38</v>
      </c>
      <c r="U117" s="38" t="s">
        <v>182</v>
      </c>
      <c r="V117" s="38" t="s">
        <v>1260</v>
      </c>
      <c r="W117" s="38" t="s">
        <v>1261</v>
      </c>
      <c r="X117" s="37"/>
      <c r="Y117" s="37"/>
      <c r="Z117" s="38" t="s">
        <v>1262</v>
      </c>
      <c r="AA117" s="41">
        <v>1526638000</v>
      </c>
      <c r="AB117" s="41">
        <v>1040633000</v>
      </c>
      <c r="AC117" s="41">
        <v>790124000</v>
      </c>
      <c r="AD117" s="41">
        <v>641955000</v>
      </c>
      <c r="AE117" s="41">
        <v>1465761000</v>
      </c>
      <c r="AF117" s="41">
        <v>998727000</v>
      </c>
      <c r="AG117" s="41">
        <v>756227000</v>
      </c>
      <c r="AH117" s="41">
        <v>626984000</v>
      </c>
      <c r="AI117" s="41">
        <v>-9183000</v>
      </c>
      <c r="AJ117" s="41">
        <v>-6763000</v>
      </c>
      <c r="AK117" s="41">
        <v>-5158000</v>
      </c>
      <c r="AL117" s="41">
        <v>-5030000</v>
      </c>
      <c r="AM117" s="41">
        <v>1456578000</v>
      </c>
      <c r="AN117" s="41">
        <v>991964000</v>
      </c>
      <c r="AO117" s="41">
        <v>751069000</v>
      </c>
      <c r="AP117" s="41">
        <v>621954000</v>
      </c>
      <c r="AQ117" s="41">
        <v>70060000</v>
      </c>
      <c r="AR117" s="41">
        <v>48669000</v>
      </c>
      <c r="AS117" s="41">
        <v>39055000</v>
      </c>
      <c r="AT117" s="41">
        <v>20001000</v>
      </c>
      <c r="AU117" s="41">
        <v>-800169000</v>
      </c>
      <c r="AV117" s="41">
        <v>-547188000</v>
      </c>
      <c r="AW117" s="41">
        <v>-363619000</v>
      </c>
      <c r="AX117" s="41">
        <v>-314182000</v>
      </c>
      <c r="AY117" s="38" t="s">
        <v>39</v>
      </c>
      <c r="AZ117" s="38" t="s">
        <v>39</v>
      </c>
      <c r="BA117" s="38" t="s">
        <v>39</v>
      </c>
      <c r="BB117" s="38" t="s">
        <v>39</v>
      </c>
      <c r="BC117" s="41">
        <v>-436598000</v>
      </c>
      <c r="BD117" s="41">
        <v>-328057000</v>
      </c>
      <c r="BE117" s="41">
        <v>-245554000</v>
      </c>
      <c r="BF117" s="41">
        <v>-229296000</v>
      </c>
      <c r="BG117" s="41">
        <v>289871000</v>
      </c>
      <c r="BH117" s="41">
        <v>165388000</v>
      </c>
      <c r="BI117" s="41">
        <v>180951000</v>
      </c>
      <c r="BJ117" s="41">
        <v>98477000</v>
      </c>
      <c r="BK117" s="41">
        <v>-25172000</v>
      </c>
      <c r="BL117" s="41">
        <v>-16780000</v>
      </c>
      <c r="BM117" s="41">
        <v>-28672000</v>
      </c>
      <c r="BN117" s="41">
        <v>-10225000</v>
      </c>
      <c r="BO117" s="41">
        <v>-18432000</v>
      </c>
      <c r="BP117" s="41">
        <v>-10856000</v>
      </c>
      <c r="BQ117" s="41">
        <v>-22397000</v>
      </c>
      <c r="BR117" s="41">
        <v>-5464000</v>
      </c>
      <c r="BS117" s="41">
        <v>-6740000</v>
      </c>
      <c r="BT117" s="41">
        <v>-5924000</v>
      </c>
      <c r="BU117" s="41">
        <v>-6275000</v>
      </c>
      <c r="BV117" s="41">
        <v>-4761000</v>
      </c>
      <c r="BW117" s="41">
        <v>223545000</v>
      </c>
      <c r="BX117" s="41">
        <v>113450000</v>
      </c>
      <c r="BY117" s="41">
        <v>106101000</v>
      </c>
      <c r="BZ117" s="41">
        <v>62051000</v>
      </c>
      <c r="CA117" s="41">
        <v>1723453000</v>
      </c>
      <c r="CB117" s="41">
        <v>1082525000</v>
      </c>
      <c r="CC117" s="41">
        <v>964223000</v>
      </c>
      <c r="CD117" s="41">
        <v>935557000</v>
      </c>
      <c r="CE117" s="41">
        <v>482558000</v>
      </c>
      <c r="CF117" s="41">
        <v>271546000</v>
      </c>
      <c r="CG117" s="41">
        <v>142734000</v>
      </c>
      <c r="CH117" s="41">
        <v>112420000</v>
      </c>
      <c r="CI117" s="41">
        <v>551416000</v>
      </c>
      <c r="CJ117" s="41">
        <v>379362000</v>
      </c>
      <c r="CK117" s="41">
        <v>365753000</v>
      </c>
      <c r="CL117" s="41">
        <v>323762000</v>
      </c>
      <c r="CM117" s="41">
        <v>146015000</v>
      </c>
      <c r="CN117" s="41">
        <v>125989000</v>
      </c>
      <c r="CO117" s="41">
        <v>86571000</v>
      </c>
      <c r="CP117" s="41">
        <v>61709000</v>
      </c>
      <c r="CQ117" s="41">
        <v>531621000</v>
      </c>
      <c r="CR117" s="41">
        <v>296787000</v>
      </c>
      <c r="CS117" s="41">
        <v>364010000</v>
      </c>
      <c r="CT117" s="41">
        <v>434568000</v>
      </c>
      <c r="CU117" s="41">
        <v>246874000</v>
      </c>
      <c r="CV117" s="41">
        <v>73778000</v>
      </c>
      <c r="CW117" s="41">
        <v>170978000</v>
      </c>
      <c r="CX117" s="41">
        <v>251634000</v>
      </c>
      <c r="CY117" s="41">
        <v>198633000</v>
      </c>
      <c r="CZ117" s="41">
        <v>87882000</v>
      </c>
      <c r="DA117" s="41">
        <v>134557000</v>
      </c>
      <c r="DB117" s="41">
        <v>8209000</v>
      </c>
      <c r="DC117" s="41">
        <v>2260720000</v>
      </c>
      <c r="DD117" s="41">
        <v>1508369000</v>
      </c>
      <c r="DE117" s="41">
        <v>1241943000</v>
      </c>
      <c r="DF117" s="41">
        <v>1076380000</v>
      </c>
      <c r="DG117" s="213"/>
      <c r="DH117" s="214">
        <f t="shared" si="46"/>
        <v>1456578000</v>
      </c>
      <c r="DI117" s="214">
        <f t="shared" si="47"/>
        <v>-800169000</v>
      </c>
      <c r="DJ117" s="214">
        <f t="shared" si="48"/>
        <v>-436598000</v>
      </c>
      <c r="DK117" s="214">
        <f t="shared" si="49"/>
        <v>-25172000</v>
      </c>
      <c r="DL117" s="214">
        <f t="shared" si="50"/>
        <v>194639000</v>
      </c>
      <c r="DM117" s="215">
        <f t="shared" si="51"/>
        <v>0.13362758465389427</v>
      </c>
      <c r="DN117" s="215">
        <f t="shared" si="52"/>
        <v>0.15423804161690857</v>
      </c>
      <c r="DO117" s="216" t="str">
        <f t="shared" si="53"/>
        <v>n.a.</v>
      </c>
      <c r="DP117" s="214">
        <f t="shared" si="54"/>
        <v>377052000</v>
      </c>
      <c r="DQ117" s="214">
        <f t="shared" si="55"/>
        <v>143257500</v>
      </c>
      <c r="DR117" s="217"/>
      <c r="DS117" s="214">
        <f t="shared" si="56"/>
        <v>991964000</v>
      </c>
      <c r="DT117" s="214">
        <f t="shared" si="57"/>
        <v>-547188000</v>
      </c>
      <c r="DU117" s="214">
        <f t="shared" si="58"/>
        <v>-328057000</v>
      </c>
      <c r="DV117" s="214">
        <f t="shared" si="59"/>
        <v>-16780000</v>
      </c>
      <c r="DW117" s="214">
        <f t="shared" si="60"/>
        <v>99939000</v>
      </c>
      <c r="DX117" s="215">
        <f t="shared" si="61"/>
        <v>0.10074861587718908</v>
      </c>
      <c r="DY117" s="215">
        <f t="shared" si="62"/>
        <v>0.11203609764300328</v>
      </c>
      <c r="DZ117" s="218" t="str">
        <f t="shared" si="63"/>
        <v>n.a.</v>
      </c>
      <c r="EA117" s="214">
        <f t="shared" si="64"/>
        <v>207140000</v>
      </c>
      <c r="EB117" s="214">
        <f t="shared" si="65"/>
        <v>111219500</v>
      </c>
      <c r="EC117" s="217"/>
      <c r="ED117" s="214">
        <f t="shared" si="66"/>
        <v>751069000</v>
      </c>
      <c r="EE117" s="214">
        <f t="shared" si="67"/>
        <v>-363619000</v>
      </c>
      <c r="EF117" s="214">
        <f t="shared" si="68"/>
        <v>-245554000</v>
      </c>
      <c r="EG117" s="214">
        <f t="shared" si="69"/>
        <v>-28672000</v>
      </c>
      <c r="EH117" s="214">
        <f t="shared" si="70"/>
        <v>113224000</v>
      </c>
      <c r="EI117" s="215">
        <f t="shared" si="71"/>
        <v>0.15075046367244554</v>
      </c>
      <c r="EJ117" s="215">
        <f t="shared" si="72"/>
        <v>0.17751021016077573</v>
      </c>
      <c r="EK117" s="218" t="str">
        <f t="shared" si="73"/>
        <v>n.a.</v>
      </c>
      <c r="EL117" s="214">
        <f t="shared" si="74"/>
        <v>127577000</v>
      </c>
      <c r="EM117" s="214">
        <f t="shared" si="75"/>
        <v>71383000</v>
      </c>
      <c r="EN117" s="217"/>
      <c r="EO117" s="219">
        <f t="shared" si="87"/>
        <v>1066537000</v>
      </c>
      <c r="EP117" s="219">
        <f t="shared" si="87"/>
        <v>-570325333.33333337</v>
      </c>
      <c r="EQ117" s="219">
        <f t="shared" si="87"/>
        <v>-336736333.33333331</v>
      </c>
      <c r="ER117" s="219">
        <f t="shared" si="86"/>
        <v>-23541333.333333332</v>
      </c>
      <c r="ES117" s="219">
        <f t="shared" si="76"/>
        <v>135933999.99999997</v>
      </c>
      <c r="ET117" s="220">
        <f t="shared" si="77"/>
        <v>0.12745361858050866</v>
      </c>
      <c r="EU117" s="221">
        <f t="shared" si="78"/>
        <v>0.14607088092344422</v>
      </c>
      <c r="EV117" s="219" t="e">
        <f t="shared" si="79"/>
        <v>#VALUE!</v>
      </c>
      <c r="EW117" s="219">
        <f t="shared" si="80"/>
        <v>237256333.33333334</v>
      </c>
      <c r="EX117" s="219">
        <f t="shared" si="80"/>
        <v>108620000</v>
      </c>
      <c r="EY117" s="208"/>
      <c r="EZ117" s="222" t="str">
        <f t="shared" si="81"/>
        <v>完整</v>
      </c>
      <c r="FA117" s="222" t="str">
        <f t="shared" si="82"/>
        <v>完整</v>
      </c>
      <c r="FB117" s="222" t="str">
        <f t="shared" si="83"/>
        <v>完整</v>
      </c>
      <c r="FC117" s="222" t="str">
        <f t="shared" si="84"/>
        <v>选择</v>
      </c>
      <c r="FD117" s="222" t="str">
        <f t="shared" si="85"/>
        <v>选择</v>
      </c>
      <c r="FE117" s="246"/>
      <c r="FF117" s="246"/>
      <c r="FG117" s="246"/>
      <c r="FH117" s="246"/>
      <c r="FI117" s="246"/>
      <c r="FJ117" s="246"/>
      <c r="FK117" s="246"/>
      <c r="FL117" s="246"/>
      <c r="FM117" s="246"/>
      <c r="FN117" s="246"/>
      <c r="FO117" s="246"/>
      <c r="FP117" s="246"/>
      <c r="FQ117" s="246"/>
      <c r="FR117" s="246"/>
      <c r="FS117" s="246"/>
      <c r="FT117" s="246"/>
      <c r="FU117" s="246"/>
      <c r="FV117" s="246"/>
      <c r="FW117" s="246"/>
      <c r="FX117" s="246"/>
      <c r="FY117" s="246"/>
      <c r="FZ117" s="246"/>
      <c r="GA117" s="246"/>
      <c r="GB117" s="246"/>
      <c r="GC117" s="246"/>
      <c r="GD117" s="246"/>
      <c r="GE117" s="246"/>
      <c r="GF117" s="246"/>
      <c r="GG117" s="246"/>
      <c r="GH117" s="246"/>
      <c r="GI117" s="246"/>
      <c r="GJ117" s="246"/>
      <c r="GK117" s="246"/>
      <c r="GL117" s="246"/>
      <c r="GM117" s="246"/>
      <c r="GN117" s="246"/>
      <c r="GO117" s="246"/>
      <c r="GP117" s="246"/>
      <c r="GQ117" s="246"/>
      <c r="GR117" s="246"/>
      <c r="GS117" s="246"/>
      <c r="GT117" s="246"/>
      <c r="GU117" s="246"/>
      <c r="GV117" s="246"/>
      <c r="GW117" s="246"/>
      <c r="GX117" s="246"/>
      <c r="GY117" s="246"/>
      <c r="GZ117" s="246"/>
      <c r="HA117" s="246"/>
      <c r="HB117" s="246"/>
      <c r="HC117" s="246"/>
      <c r="HD117" s="246"/>
      <c r="HE117" s="246"/>
      <c r="HF117" s="246"/>
      <c r="HG117" s="246"/>
      <c r="HH117" s="246"/>
      <c r="HI117" s="246"/>
      <c r="HJ117" s="246"/>
      <c r="HK117" s="246"/>
    </row>
    <row r="118" spans="1:219" ht="12.4" customHeight="1" x14ac:dyDescent="0.2">
      <c r="A118" s="204" t="s">
        <v>1263</v>
      </c>
      <c r="B118" s="205" t="str">
        <f t="shared" si="44"/>
        <v>JIANGSU WUYANG PARKING INDUSTRY GROUP CO.,LTD.</v>
      </c>
      <c r="C118" s="206" t="s">
        <v>35</v>
      </c>
      <c r="D118" s="206" t="s">
        <v>32</v>
      </c>
      <c r="E118" s="247"/>
      <c r="F118" s="208"/>
      <c r="G118" s="208"/>
      <c r="H118" s="209" t="str">
        <f t="shared" si="45"/>
        <v/>
      </c>
      <c r="I118" s="206" t="s">
        <v>328</v>
      </c>
      <c r="J118" s="206" t="str">
        <f>VLOOKUP(Z118,[1]AP2022!FF:FI,2,0)</f>
        <v>exclude</v>
      </c>
      <c r="K118" s="206" t="str">
        <f>VLOOKUP(Z118,[1]AP2022!FF:FI,4,0)</f>
        <v>ok, sda/sdp</v>
      </c>
      <c r="L118" s="210"/>
      <c r="M118" s="211" t="s">
        <v>1264</v>
      </c>
      <c r="N118" s="211" t="s">
        <v>1265</v>
      </c>
      <c r="O118" s="211" t="s">
        <v>36</v>
      </c>
      <c r="P118" s="211" t="s">
        <v>1266</v>
      </c>
      <c r="Q118" s="225"/>
      <c r="R118" s="38" t="s">
        <v>48</v>
      </c>
      <c r="S118" s="211" t="s">
        <v>1267</v>
      </c>
      <c r="T118" s="211" t="s">
        <v>38</v>
      </c>
      <c r="U118" s="38" t="s">
        <v>182</v>
      </c>
      <c r="V118" s="38" t="s">
        <v>1268</v>
      </c>
      <c r="W118" s="38" t="s">
        <v>1269</v>
      </c>
      <c r="X118" s="38" t="s">
        <v>1270</v>
      </c>
      <c r="Y118" s="37"/>
      <c r="Z118" s="38" t="s">
        <v>1271</v>
      </c>
      <c r="AA118" s="41">
        <v>1469320000</v>
      </c>
      <c r="AB118" s="41">
        <v>1596324000</v>
      </c>
      <c r="AC118" s="41">
        <v>1654139000</v>
      </c>
      <c r="AD118" s="41">
        <v>1297607000</v>
      </c>
      <c r="AE118" s="41">
        <v>1444138000</v>
      </c>
      <c r="AF118" s="41">
        <v>1540104000</v>
      </c>
      <c r="AG118" s="41">
        <v>1620686000</v>
      </c>
      <c r="AH118" s="41">
        <v>1279778000</v>
      </c>
      <c r="AI118" s="41">
        <v>-11731000</v>
      </c>
      <c r="AJ118" s="41">
        <v>-13717000</v>
      </c>
      <c r="AK118" s="41">
        <v>-13182000</v>
      </c>
      <c r="AL118" s="41">
        <v>-8925000</v>
      </c>
      <c r="AM118" s="41">
        <v>1432407000</v>
      </c>
      <c r="AN118" s="41">
        <v>1526387000</v>
      </c>
      <c r="AO118" s="41">
        <v>1607504000</v>
      </c>
      <c r="AP118" s="41">
        <v>1270853000</v>
      </c>
      <c r="AQ118" s="41">
        <v>36913000</v>
      </c>
      <c r="AR118" s="41">
        <v>69937000</v>
      </c>
      <c r="AS118" s="41">
        <v>46635000</v>
      </c>
      <c r="AT118" s="41">
        <v>26754000</v>
      </c>
      <c r="AU118" s="41">
        <v>-1022100000</v>
      </c>
      <c r="AV118" s="41">
        <v>-1238927000</v>
      </c>
      <c r="AW118" s="41">
        <v>-1063065000</v>
      </c>
      <c r="AX118" s="41">
        <v>-807758000</v>
      </c>
      <c r="AY118" s="38" t="s">
        <v>39</v>
      </c>
      <c r="AZ118" s="38" t="s">
        <v>39</v>
      </c>
      <c r="BA118" s="38" t="s">
        <v>39</v>
      </c>
      <c r="BB118" s="38" t="s">
        <v>39</v>
      </c>
      <c r="BC118" s="41">
        <v>-284138000</v>
      </c>
      <c r="BD118" s="41">
        <v>-352257000</v>
      </c>
      <c r="BE118" s="41">
        <v>-288084000</v>
      </c>
      <c r="BF118" s="41">
        <v>-240445000</v>
      </c>
      <c r="BG118" s="41">
        <v>163082000</v>
      </c>
      <c r="BH118" s="41">
        <v>5140000</v>
      </c>
      <c r="BI118" s="41">
        <v>302990000</v>
      </c>
      <c r="BJ118" s="41">
        <v>249404000</v>
      </c>
      <c r="BK118" s="41">
        <v>-64399000</v>
      </c>
      <c r="BL118" s="41">
        <v>-119490000</v>
      </c>
      <c r="BM118" s="41">
        <v>-79593000</v>
      </c>
      <c r="BN118" s="41">
        <v>-30292000</v>
      </c>
      <c r="BO118" s="41">
        <v>-38526000</v>
      </c>
      <c r="BP118" s="41">
        <v>-35101000</v>
      </c>
      <c r="BQ118" s="41">
        <v>-28326000</v>
      </c>
      <c r="BR118" s="41">
        <v>-23404000</v>
      </c>
      <c r="BS118" s="41">
        <v>-25873000</v>
      </c>
      <c r="BT118" s="41">
        <v>-84389000</v>
      </c>
      <c r="BU118" s="41">
        <v>-51267000</v>
      </c>
      <c r="BV118" s="41">
        <v>-6888000</v>
      </c>
      <c r="BW118" s="41">
        <v>54666000</v>
      </c>
      <c r="BX118" s="41">
        <v>-177177000</v>
      </c>
      <c r="BY118" s="41">
        <v>148417000</v>
      </c>
      <c r="BZ118" s="41">
        <v>155397000</v>
      </c>
      <c r="CA118" s="41">
        <v>2291084000</v>
      </c>
      <c r="CB118" s="41">
        <v>2677914000</v>
      </c>
      <c r="CC118" s="41">
        <v>2701634000</v>
      </c>
      <c r="CD118" s="41">
        <v>1616269000</v>
      </c>
      <c r="CE118" s="41">
        <v>485067000</v>
      </c>
      <c r="CF118" s="41">
        <v>624626000</v>
      </c>
      <c r="CG118" s="41">
        <v>600028000</v>
      </c>
      <c r="CH118" s="41">
        <v>437041000</v>
      </c>
      <c r="CI118" s="41">
        <v>795844000</v>
      </c>
      <c r="CJ118" s="41">
        <v>885784000</v>
      </c>
      <c r="CK118" s="41">
        <v>923688000</v>
      </c>
      <c r="CL118" s="41">
        <v>795125000</v>
      </c>
      <c r="CM118" s="41">
        <v>385212000</v>
      </c>
      <c r="CN118" s="41">
        <v>470296000</v>
      </c>
      <c r="CO118" s="41">
        <v>364202000</v>
      </c>
      <c r="CP118" s="41">
        <v>140208000</v>
      </c>
      <c r="CQ118" s="41">
        <v>570009000</v>
      </c>
      <c r="CR118" s="41">
        <v>654158000</v>
      </c>
      <c r="CS118" s="41">
        <v>777536000</v>
      </c>
      <c r="CT118" s="41">
        <v>200762000</v>
      </c>
      <c r="CU118" s="41">
        <v>302334000</v>
      </c>
      <c r="CV118" s="41">
        <v>411108000</v>
      </c>
      <c r="CW118" s="41">
        <v>136088000</v>
      </c>
      <c r="CX118" s="41">
        <v>66000000</v>
      </c>
      <c r="CY118" s="41">
        <v>4586000</v>
      </c>
      <c r="CZ118" s="41">
        <v>44695000</v>
      </c>
      <c r="DA118" s="41">
        <v>37322000</v>
      </c>
      <c r="DB118" s="41">
        <v>10141000</v>
      </c>
      <c r="DC118" s="41">
        <v>3558880000</v>
      </c>
      <c r="DD118" s="41">
        <v>3944692000</v>
      </c>
      <c r="DE118" s="41">
        <v>3948351000</v>
      </c>
      <c r="DF118" s="41">
        <v>2801808000</v>
      </c>
      <c r="DG118" s="213"/>
      <c r="DH118" s="214">
        <f t="shared" si="46"/>
        <v>1432407000</v>
      </c>
      <c r="DI118" s="214">
        <f t="shared" si="47"/>
        <v>-1022100000</v>
      </c>
      <c r="DJ118" s="214">
        <f t="shared" si="48"/>
        <v>-284138000</v>
      </c>
      <c r="DK118" s="214">
        <f t="shared" si="49"/>
        <v>-64399000</v>
      </c>
      <c r="DL118" s="214">
        <f t="shared" si="50"/>
        <v>61770000</v>
      </c>
      <c r="DM118" s="215">
        <f t="shared" si="51"/>
        <v>4.3123218470727941E-2</v>
      </c>
      <c r="DN118" s="215">
        <f t="shared" si="52"/>
        <v>4.5066636899485424E-2</v>
      </c>
      <c r="DO118" s="216" t="str">
        <f t="shared" si="53"/>
        <v>n.a.</v>
      </c>
      <c r="DP118" s="214">
        <f t="shared" si="54"/>
        <v>554846500</v>
      </c>
      <c r="DQ118" s="214">
        <f t="shared" si="55"/>
        <v>24640500</v>
      </c>
      <c r="DR118" s="217"/>
      <c r="DS118" s="214">
        <f t="shared" si="56"/>
        <v>1526387000</v>
      </c>
      <c r="DT118" s="214">
        <f t="shared" si="57"/>
        <v>-1238927000</v>
      </c>
      <c r="DU118" s="214">
        <f t="shared" si="58"/>
        <v>-352257000</v>
      </c>
      <c r="DV118" s="214">
        <f t="shared" si="59"/>
        <v>-119490000</v>
      </c>
      <c r="DW118" s="214">
        <f t="shared" si="60"/>
        <v>-184287000</v>
      </c>
      <c r="DX118" s="215">
        <f t="shared" si="61"/>
        <v>-0.1207341257492366</v>
      </c>
      <c r="DY118" s="215">
        <f t="shared" si="62"/>
        <v>-0.10772771433949425</v>
      </c>
      <c r="DZ118" s="218" t="str">
        <f t="shared" si="63"/>
        <v>n.a.</v>
      </c>
      <c r="EA118" s="214">
        <f t="shared" si="64"/>
        <v>612327000</v>
      </c>
      <c r="EB118" s="214">
        <f t="shared" si="65"/>
        <v>41008500</v>
      </c>
      <c r="EC118" s="217"/>
      <c r="ED118" s="214">
        <f t="shared" si="66"/>
        <v>1607504000</v>
      </c>
      <c r="EE118" s="214">
        <f t="shared" si="67"/>
        <v>-1063065000</v>
      </c>
      <c r="EF118" s="214">
        <f t="shared" si="68"/>
        <v>-288084000</v>
      </c>
      <c r="EG118" s="214">
        <f t="shared" si="69"/>
        <v>-79593000</v>
      </c>
      <c r="EH118" s="214">
        <f t="shared" si="70"/>
        <v>176762000</v>
      </c>
      <c r="EI118" s="215">
        <f t="shared" si="71"/>
        <v>0.1099605350904259</v>
      </c>
      <c r="EJ118" s="215">
        <f t="shared" si="72"/>
        <v>0.12354568468668704</v>
      </c>
      <c r="EK118" s="218" t="str">
        <f t="shared" si="73"/>
        <v>n.a.</v>
      </c>
      <c r="EL118" s="214">
        <f t="shared" si="74"/>
        <v>518534500</v>
      </c>
      <c r="EM118" s="214">
        <f t="shared" si="75"/>
        <v>23731500</v>
      </c>
      <c r="EN118" s="217"/>
      <c r="EO118" s="219">
        <f t="shared" si="87"/>
        <v>1522099333.3333333</v>
      </c>
      <c r="EP118" s="219">
        <f t="shared" si="87"/>
        <v>-1108030666.6666667</v>
      </c>
      <c r="EQ118" s="219">
        <f t="shared" si="87"/>
        <v>-308159666.66666669</v>
      </c>
      <c r="ER118" s="219">
        <f t="shared" si="86"/>
        <v>-87827333.333333328</v>
      </c>
      <c r="ES118" s="219">
        <f t="shared" si="76"/>
        <v>18081666.666666493</v>
      </c>
      <c r="ET118" s="220">
        <f t="shared" si="77"/>
        <v>1.1879426178492837E-2</v>
      </c>
      <c r="EU118" s="221">
        <f t="shared" si="78"/>
        <v>1.202224353304349E-2</v>
      </c>
      <c r="EV118" s="219" t="e">
        <f t="shared" si="79"/>
        <v>#VALUE!</v>
      </c>
      <c r="EW118" s="219">
        <f t="shared" si="80"/>
        <v>561902666.66666663</v>
      </c>
      <c r="EX118" s="219">
        <f t="shared" si="80"/>
        <v>29793500</v>
      </c>
      <c r="EY118" s="208"/>
      <c r="EZ118" s="222" t="str">
        <f t="shared" si="81"/>
        <v>完整</v>
      </c>
      <c r="FA118" s="222" t="str">
        <f t="shared" si="82"/>
        <v>完整</v>
      </c>
      <c r="FB118" s="222" t="str">
        <f t="shared" si="83"/>
        <v>完整</v>
      </c>
      <c r="FC118" s="222" t="str">
        <f t="shared" si="84"/>
        <v>选择</v>
      </c>
      <c r="FD118" s="222" t="str">
        <f t="shared" si="85"/>
        <v>选择</v>
      </c>
      <c r="FE118" s="208"/>
      <c r="FF118" s="208"/>
      <c r="FG118" s="208"/>
      <c r="FH118" s="208"/>
      <c r="FI118" s="208"/>
      <c r="FJ118" s="208"/>
      <c r="FK118" s="208"/>
      <c r="FL118" s="208"/>
      <c r="FM118" s="208"/>
      <c r="FN118" s="208"/>
      <c r="FO118" s="208"/>
      <c r="FP118" s="208"/>
      <c r="FQ118" s="208"/>
      <c r="FR118" s="208"/>
      <c r="FS118" s="208"/>
      <c r="FT118" s="208"/>
      <c r="FU118" s="208"/>
      <c r="FV118" s="208"/>
      <c r="FW118" s="208"/>
      <c r="FX118" s="208"/>
      <c r="FY118" s="208"/>
      <c r="FZ118" s="208"/>
      <c r="GA118" s="208"/>
      <c r="GB118" s="208"/>
      <c r="GC118" s="208"/>
      <c r="GD118" s="208"/>
      <c r="GE118" s="208"/>
      <c r="GF118" s="208"/>
      <c r="GG118" s="208"/>
      <c r="GH118" s="208"/>
      <c r="GI118" s="208"/>
      <c r="GJ118" s="208"/>
      <c r="GK118" s="208"/>
      <c r="GL118" s="208"/>
      <c r="GM118" s="208"/>
      <c r="GN118" s="208"/>
      <c r="GO118" s="208"/>
      <c r="GP118" s="208"/>
      <c r="GQ118" s="208"/>
      <c r="GR118" s="208"/>
      <c r="GS118" s="208"/>
      <c r="GT118" s="208"/>
      <c r="GU118" s="208"/>
      <c r="GV118" s="208"/>
      <c r="GW118" s="208"/>
      <c r="GX118" s="208"/>
      <c r="GY118" s="208"/>
      <c r="GZ118" s="208"/>
      <c r="HA118" s="208"/>
      <c r="HB118" s="208"/>
      <c r="HC118" s="208"/>
      <c r="HD118" s="208"/>
      <c r="HE118" s="208"/>
      <c r="HF118" s="208"/>
      <c r="HG118" s="208"/>
      <c r="HH118" s="208"/>
      <c r="HI118" s="208"/>
      <c r="HJ118" s="208"/>
      <c r="HK118" s="208"/>
    </row>
    <row r="119" spans="1:219" ht="12.4" customHeight="1" x14ac:dyDescent="0.2">
      <c r="A119" s="204" t="s">
        <v>1272</v>
      </c>
      <c r="B119" s="205" t="str">
        <f t="shared" si="44"/>
        <v>SHINE EARTH (FUJIAN) NEW ENERGY CO., LTD.</v>
      </c>
      <c r="C119" s="206" t="s">
        <v>35</v>
      </c>
      <c r="D119" s="206" t="s">
        <v>32</v>
      </c>
      <c r="E119" s="247"/>
      <c r="F119" s="224"/>
      <c r="G119" s="208"/>
      <c r="H119" s="209" t="str">
        <f t="shared" si="45"/>
        <v/>
      </c>
      <c r="I119" s="206" t="s">
        <v>328</v>
      </c>
      <c r="J119" s="206" t="str">
        <f>VLOOKUP(Z119,[1]AP2022!FF:FI,2,0)</f>
        <v>exclude</v>
      </c>
      <c r="K119" s="206" t="str">
        <f>VLOOKUP(Z119,[1]AP2022!FF:FI,4,0)</f>
        <v>ok, sda/sdp</v>
      </c>
      <c r="L119" s="210"/>
      <c r="M119" s="211" t="s">
        <v>1273</v>
      </c>
      <c r="N119" s="211" t="s">
        <v>1274</v>
      </c>
      <c r="O119" s="211" t="s">
        <v>46</v>
      </c>
      <c r="P119" s="225"/>
      <c r="Q119" s="225"/>
      <c r="R119" s="38" t="s">
        <v>48</v>
      </c>
      <c r="S119" s="211" t="s">
        <v>1275</v>
      </c>
      <c r="T119" s="211" t="s">
        <v>44</v>
      </c>
      <c r="U119" s="38" t="s">
        <v>178</v>
      </c>
      <c r="V119" s="38" t="s">
        <v>1276</v>
      </c>
      <c r="W119" s="38" t="s">
        <v>1277</v>
      </c>
      <c r="X119" s="37"/>
      <c r="Y119" s="37"/>
      <c r="Z119" s="38" t="s">
        <v>1278</v>
      </c>
      <c r="AA119" s="41">
        <v>1454930000</v>
      </c>
      <c r="AB119" s="41">
        <v>820356000</v>
      </c>
      <c r="AC119" s="41">
        <v>520157000</v>
      </c>
      <c r="AD119" s="41">
        <v>764005000</v>
      </c>
      <c r="AE119" s="41">
        <v>1370644000</v>
      </c>
      <c r="AF119" s="41">
        <v>804999000</v>
      </c>
      <c r="AG119" s="41">
        <v>490733000</v>
      </c>
      <c r="AH119" s="41">
        <v>749051000</v>
      </c>
      <c r="AI119" s="41">
        <v>-10318000</v>
      </c>
      <c r="AJ119" s="41">
        <v>-3822000</v>
      </c>
      <c r="AK119" s="41">
        <v>-3632000</v>
      </c>
      <c r="AL119" s="41">
        <v>-3580000</v>
      </c>
      <c r="AM119" s="41">
        <v>1360326000</v>
      </c>
      <c r="AN119" s="41">
        <v>801177000</v>
      </c>
      <c r="AO119" s="41">
        <v>487101000</v>
      </c>
      <c r="AP119" s="41">
        <v>745471000</v>
      </c>
      <c r="AQ119" s="41">
        <v>94604000</v>
      </c>
      <c r="AR119" s="41">
        <v>19179000</v>
      </c>
      <c r="AS119" s="41">
        <v>33056000</v>
      </c>
      <c r="AT119" s="41">
        <v>18534000</v>
      </c>
      <c r="AU119" s="41">
        <v>-1158874000</v>
      </c>
      <c r="AV119" s="41">
        <v>-726493000</v>
      </c>
      <c r="AW119" s="41">
        <v>-422219000</v>
      </c>
      <c r="AX119" s="41">
        <v>-610851000</v>
      </c>
      <c r="AY119" s="38" t="s">
        <v>39</v>
      </c>
      <c r="AZ119" s="38" t="s">
        <v>39</v>
      </c>
      <c r="BA119" s="38" t="s">
        <v>39</v>
      </c>
      <c r="BB119" s="38" t="s">
        <v>39</v>
      </c>
      <c r="BC119" s="41">
        <v>-130421000</v>
      </c>
      <c r="BD119" s="41">
        <v>-56941000</v>
      </c>
      <c r="BE119" s="41">
        <v>-53623000</v>
      </c>
      <c r="BF119" s="41">
        <v>-38308000</v>
      </c>
      <c r="BG119" s="41">
        <v>165635000</v>
      </c>
      <c r="BH119" s="41">
        <v>36922000</v>
      </c>
      <c r="BI119" s="41">
        <v>44315000</v>
      </c>
      <c r="BJ119" s="41">
        <v>114846000</v>
      </c>
      <c r="BK119" s="41">
        <v>-35302000</v>
      </c>
      <c r="BL119" s="41">
        <v>-200124000</v>
      </c>
      <c r="BM119" s="41">
        <v>-106546000</v>
      </c>
      <c r="BN119" s="41">
        <v>-47949000</v>
      </c>
      <c r="BO119" s="41">
        <v>-33939000</v>
      </c>
      <c r="BP119" s="41">
        <v>-198763000</v>
      </c>
      <c r="BQ119" s="41">
        <v>-104899000</v>
      </c>
      <c r="BR119" s="41">
        <v>-46411000</v>
      </c>
      <c r="BS119" s="41">
        <v>-1363000</v>
      </c>
      <c r="BT119" s="41">
        <v>-1361000</v>
      </c>
      <c r="BU119" s="41">
        <v>-1647000</v>
      </c>
      <c r="BV119" s="41">
        <v>-1538000</v>
      </c>
      <c r="BW119" s="41">
        <v>116606000</v>
      </c>
      <c r="BX119" s="41">
        <v>-176263000</v>
      </c>
      <c r="BY119" s="41">
        <v>-66570000</v>
      </c>
      <c r="BZ119" s="41">
        <v>45453000</v>
      </c>
      <c r="CA119" s="41">
        <v>438603000</v>
      </c>
      <c r="CB119" s="41">
        <v>285512000</v>
      </c>
      <c r="CC119" s="41">
        <v>171717000</v>
      </c>
      <c r="CD119" s="41">
        <v>168386000</v>
      </c>
      <c r="CE119" s="41">
        <v>91862000</v>
      </c>
      <c r="CF119" s="41">
        <v>57136000</v>
      </c>
      <c r="CG119" s="41">
        <v>46464000</v>
      </c>
      <c r="CH119" s="41">
        <v>56251000</v>
      </c>
      <c r="CI119" s="41">
        <v>42111000</v>
      </c>
      <c r="CJ119" s="41">
        <v>25588000</v>
      </c>
      <c r="CK119" s="41">
        <v>14220000</v>
      </c>
      <c r="CL119" s="41">
        <v>37692000</v>
      </c>
      <c r="CM119" s="41">
        <v>129848000</v>
      </c>
      <c r="CN119" s="41">
        <v>118106000</v>
      </c>
      <c r="CO119" s="41">
        <v>48713000</v>
      </c>
      <c r="CP119" s="41">
        <v>13142000</v>
      </c>
      <c r="CQ119" s="41">
        <v>149489000</v>
      </c>
      <c r="CR119" s="41">
        <v>73898000</v>
      </c>
      <c r="CS119" s="41">
        <v>50604000</v>
      </c>
      <c r="CT119" s="41">
        <v>51301000</v>
      </c>
      <c r="CU119" s="41">
        <v>101760000</v>
      </c>
      <c r="CV119" s="41">
        <v>71018000</v>
      </c>
      <c r="CW119" s="41">
        <v>0</v>
      </c>
      <c r="CX119" s="41">
        <v>20033000</v>
      </c>
      <c r="CY119" s="41">
        <v>16688000</v>
      </c>
      <c r="CZ119" s="41">
        <v>15832000</v>
      </c>
      <c r="DA119" s="41">
        <v>91310000</v>
      </c>
      <c r="DB119" s="41">
        <v>136103000</v>
      </c>
      <c r="DC119" s="41">
        <v>862876000</v>
      </c>
      <c r="DD119" s="41">
        <v>723808000</v>
      </c>
      <c r="DE119" s="41">
        <v>793710000</v>
      </c>
      <c r="DF119" s="41">
        <v>734161000</v>
      </c>
      <c r="DG119" s="213"/>
      <c r="DH119" s="214">
        <f t="shared" si="46"/>
        <v>1360326000</v>
      </c>
      <c r="DI119" s="214">
        <f t="shared" si="47"/>
        <v>-1158874000</v>
      </c>
      <c r="DJ119" s="214">
        <f t="shared" si="48"/>
        <v>-130421000</v>
      </c>
      <c r="DK119" s="214">
        <f t="shared" si="49"/>
        <v>-35302000</v>
      </c>
      <c r="DL119" s="214">
        <f t="shared" si="50"/>
        <v>35729000</v>
      </c>
      <c r="DM119" s="215">
        <f t="shared" si="51"/>
        <v>2.6265027647784427E-2</v>
      </c>
      <c r="DN119" s="215">
        <f t="shared" si="52"/>
        <v>2.6973487030394906E-2</v>
      </c>
      <c r="DO119" s="216" t="str">
        <f t="shared" si="53"/>
        <v>n.a.</v>
      </c>
      <c r="DP119" s="214">
        <f t="shared" si="54"/>
        <v>74499000</v>
      </c>
      <c r="DQ119" s="214">
        <f t="shared" si="55"/>
        <v>16260000</v>
      </c>
      <c r="DR119" s="217"/>
      <c r="DS119" s="214">
        <f t="shared" si="56"/>
        <v>801177000</v>
      </c>
      <c r="DT119" s="214">
        <f t="shared" si="57"/>
        <v>-726493000</v>
      </c>
      <c r="DU119" s="214">
        <f t="shared" si="58"/>
        <v>-56941000</v>
      </c>
      <c r="DV119" s="214">
        <f t="shared" si="59"/>
        <v>-200124000</v>
      </c>
      <c r="DW119" s="214">
        <f t="shared" si="60"/>
        <v>-182381000</v>
      </c>
      <c r="DX119" s="215">
        <f t="shared" si="61"/>
        <v>-0.22764133268928088</v>
      </c>
      <c r="DY119" s="215">
        <f t="shared" si="62"/>
        <v>-0.18542983738630564</v>
      </c>
      <c r="DZ119" s="218" t="str">
        <f t="shared" si="63"/>
        <v>n.a.</v>
      </c>
      <c r="EA119" s="214">
        <f t="shared" si="64"/>
        <v>51800000</v>
      </c>
      <c r="EB119" s="214">
        <f t="shared" si="65"/>
        <v>53571000</v>
      </c>
      <c r="EC119" s="217"/>
      <c r="ED119" s="214">
        <f t="shared" si="66"/>
        <v>487101000</v>
      </c>
      <c r="EE119" s="214">
        <f t="shared" si="67"/>
        <v>-422219000</v>
      </c>
      <c r="EF119" s="214">
        <f t="shared" si="68"/>
        <v>-53623000</v>
      </c>
      <c r="EG119" s="214">
        <f t="shared" si="69"/>
        <v>-106546000</v>
      </c>
      <c r="EH119" s="214">
        <f t="shared" si="70"/>
        <v>-95287000</v>
      </c>
      <c r="EI119" s="215">
        <f t="shared" si="71"/>
        <v>-0.19562062077474693</v>
      </c>
      <c r="EJ119" s="215">
        <f t="shared" si="72"/>
        <v>-0.16361429150325899</v>
      </c>
      <c r="EK119" s="218" t="str">
        <f t="shared" si="73"/>
        <v>n.a.</v>
      </c>
      <c r="EL119" s="214">
        <f t="shared" si="74"/>
        <v>51357500</v>
      </c>
      <c r="EM119" s="214">
        <f t="shared" si="75"/>
        <v>113706500</v>
      </c>
      <c r="EN119" s="217"/>
      <c r="EO119" s="219">
        <f t="shared" si="87"/>
        <v>882868000</v>
      </c>
      <c r="EP119" s="219">
        <f t="shared" si="87"/>
        <v>-769195333.33333337</v>
      </c>
      <c r="EQ119" s="219">
        <f t="shared" si="87"/>
        <v>-80328333.333333328</v>
      </c>
      <c r="ER119" s="219">
        <f t="shared" si="86"/>
        <v>-113990666.66666667</v>
      </c>
      <c r="ES119" s="219">
        <f t="shared" si="76"/>
        <v>-80646333.333333373</v>
      </c>
      <c r="ET119" s="220">
        <f t="shared" si="77"/>
        <v>-9.1345856156677299E-2</v>
      </c>
      <c r="EU119" s="221">
        <f t="shared" si="78"/>
        <v>-8.3700190587028156E-2</v>
      </c>
      <c r="EV119" s="219" t="e">
        <f t="shared" si="79"/>
        <v>#VALUE!</v>
      </c>
      <c r="EW119" s="219">
        <f t="shared" si="80"/>
        <v>59218833.333333336</v>
      </c>
      <c r="EX119" s="219">
        <f t="shared" si="80"/>
        <v>61179166.666666664</v>
      </c>
      <c r="EY119" s="208"/>
      <c r="EZ119" s="222" t="str">
        <f t="shared" si="81"/>
        <v>完整</v>
      </c>
      <c r="FA119" s="222" t="str">
        <f t="shared" si="82"/>
        <v>完整</v>
      </c>
      <c r="FB119" s="222" t="str">
        <f t="shared" si="83"/>
        <v>完整</v>
      </c>
      <c r="FC119" s="222" t="str">
        <f t="shared" si="84"/>
        <v>选择</v>
      </c>
      <c r="FD119" s="222" t="str">
        <f t="shared" si="85"/>
        <v>选择</v>
      </c>
      <c r="FE119" s="208"/>
      <c r="FF119" s="208"/>
      <c r="FG119" s="208"/>
      <c r="FH119" s="208"/>
      <c r="FI119" s="208"/>
      <c r="FJ119" s="208"/>
      <c r="FK119" s="208"/>
      <c r="FL119" s="208"/>
      <c r="FM119" s="208"/>
      <c r="FN119" s="208"/>
      <c r="FO119" s="208"/>
      <c r="FP119" s="208"/>
      <c r="FQ119" s="208"/>
      <c r="FR119" s="208"/>
      <c r="FS119" s="208"/>
      <c r="FT119" s="208"/>
      <c r="FU119" s="208"/>
      <c r="FV119" s="208"/>
      <c r="FW119" s="208"/>
      <c r="FX119" s="208"/>
      <c r="FY119" s="208"/>
      <c r="FZ119" s="208"/>
      <c r="GA119" s="208"/>
      <c r="GB119" s="208"/>
      <c r="GC119" s="208"/>
      <c r="GD119" s="208"/>
      <c r="GE119" s="208"/>
      <c r="GF119" s="208"/>
      <c r="GG119" s="208"/>
      <c r="GH119" s="208"/>
      <c r="GI119" s="208"/>
      <c r="GJ119" s="208"/>
      <c r="GK119" s="208"/>
      <c r="GL119" s="208"/>
      <c r="GM119" s="208"/>
      <c r="GN119" s="208"/>
      <c r="GO119" s="208"/>
      <c r="GP119" s="208"/>
      <c r="GQ119" s="208"/>
      <c r="GR119" s="208"/>
      <c r="GS119" s="208"/>
      <c r="GT119" s="208"/>
      <c r="GU119" s="208"/>
      <c r="GV119" s="208"/>
      <c r="GW119" s="208"/>
      <c r="GX119" s="208"/>
      <c r="GY119" s="208"/>
      <c r="GZ119" s="208"/>
      <c r="HA119" s="208"/>
      <c r="HB119" s="208"/>
      <c r="HC119" s="208"/>
      <c r="HD119" s="208"/>
      <c r="HE119" s="208"/>
      <c r="HF119" s="208"/>
      <c r="HG119" s="208"/>
      <c r="HH119" s="208"/>
      <c r="HI119" s="208"/>
      <c r="HJ119" s="208"/>
      <c r="HK119" s="208"/>
    </row>
    <row r="120" spans="1:219" ht="12.4" customHeight="1" x14ac:dyDescent="0.2">
      <c r="A120" s="204" t="s">
        <v>1279</v>
      </c>
      <c r="B120" s="205" t="str">
        <f t="shared" si="44"/>
        <v>TAIWAN SANYO ELECTRIC CO.,LTD.</v>
      </c>
      <c r="C120" s="206" t="s">
        <v>35</v>
      </c>
      <c r="D120" s="206" t="s">
        <v>32</v>
      </c>
      <c r="E120" s="247"/>
      <c r="F120" s="208"/>
      <c r="G120" s="208"/>
      <c r="H120" s="209" t="str">
        <f t="shared" si="45"/>
        <v/>
      </c>
      <c r="I120" s="206" t="s">
        <v>328</v>
      </c>
      <c r="J120" s="206" t="str">
        <f>VLOOKUP(Z120,[1]AP2022!FF:FI,2,0)</f>
        <v>exclude</v>
      </c>
      <c r="K120" s="206" t="str">
        <f>VLOOKUP(Z120,[1]AP2022!FF:FI,4,0)</f>
        <v>ok, sda/sdp</v>
      </c>
      <c r="L120" s="210"/>
      <c r="M120" s="211" t="s">
        <v>1280</v>
      </c>
      <c r="N120" s="211" t="s">
        <v>1281</v>
      </c>
      <c r="O120" s="211" t="s">
        <v>36</v>
      </c>
      <c r="P120" s="211" t="s">
        <v>1282</v>
      </c>
      <c r="Q120" s="225"/>
      <c r="R120" s="38" t="s">
        <v>61</v>
      </c>
      <c r="S120" s="211" t="s">
        <v>1283</v>
      </c>
      <c r="T120" s="211" t="s">
        <v>38</v>
      </c>
      <c r="U120" s="38" t="s">
        <v>182</v>
      </c>
      <c r="V120" s="38" t="s">
        <v>1284</v>
      </c>
      <c r="W120" s="38" t="s">
        <v>1285</v>
      </c>
      <c r="X120" s="38" t="s">
        <v>1286</v>
      </c>
      <c r="Y120" s="37"/>
      <c r="Z120" s="38" t="s">
        <v>1287</v>
      </c>
      <c r="AA120" s="41">
        <v>6152385000</v>
      </c>
      <c r="AB120" s="41">
        <v>5809076000</v>
      </c>
      <c r="AC120" s="41">
        <v>5502277000</v>
      </c>
      <c r="AD120" s="41">
        <v>5213106000</v>
      </c>
      <c r="AE120" s="41">
        <v>6143333000</v>
      </c>
      <c r="AF120" s="41">
        <v>5797322000</v>
      </c>
      <c r="AG120" s="41">
        <v>5488349000</v>
      </c>
      <c r="AH120" s="41">
        <v>5201892000</v>
      </c>
      <c r="AI120" s="38" t="s">
        <v>39</v>
      </c>
      <c r="AJ120" s="38" t="s">
        <v>39</v>
      </c>
      <c r="AK120" s="38" t="s">
        <v>39</v>
      </c>
      <c r="AL120" s="38" t="s">
        <v>39</v>
      </c>
      <c r="AM120" s="41">
        <v>6143333000</v>
      </c>
      <c r="AN120" s="41">
        <v>5797322000</v>
      </c>
      <c r="AO120" s="41">
        <v>5488349000</v>
      </c>
      <c r="AP120" s="41">
        <v>5201892000</v>
      </c>
      <c r="AQ120" s="41">
        <v>9052000</v>
      </c>
      <c r="AR120" s="41">
        <v>11754000</v>
      </c>
      <c r="AS120" s="41">
        <v>13928000</v>
      </c>
      <c r="AT120" s="41">
        <v>11214000</v>
      </c>
      <c r="AU120" s="41">
        <v>-4856647000</v>
      </c>
      <c r="AV120" s="41">
        <v>-4438352000</v>
      </c>
      <c r="AW120" s="41">
        <v>-4173326000</v>
      </c>
      <c r="AX120" s="41">
        <v>-4055222000</v>
      </c>
      <c r="AY120" s="41">
        <v>-69611000</v>
      </c>
      <c r="AZ120" s="41">
        <v>-69255000</v>
      </c>
      <c r="BA120" s="41">
        <v>-68355000</v>
      </c>
      <c r="BB120" s="41">
        <v>-70918000</v>
      </c>
      <c r="BC120" s="41">
        <v>-745868000</v>
      </c>
      <c r="BD120" s="41">
        <v>-726111000</v>
      </c>
      <c r="BE120" s="41">
        <v>-689507000</v>
      </c>
      <c r="BF120" s="41">
        <v>-661057000</v>
      </c>
      <c r="BG120" s="41">
        <v>480259000</v>
      </c>
      <c r="BH120" s="41">
        <v>575358000</v>
      </c>
      <c r="BI120" s="41">
        <v>571089000</v>
      </c>
      <c r="BJ120" s="41">
        <v>425909000</v>
      </c>
      <c r="BK120" s="41">
        <v>-120202000</v>
      </c>
      <c r="BL120" s="41">
        <v>-118017000</v>
      </c>
      <c r="BM120" s="41">
        <v>-147017000</v>
      </c>
      <c r="BN120" s="41">
        <v>-147933000</v>
      </c>
      <c r="BO120" s="41">
        <v>-118598000</v>
      </c>
      <c r="BP120" s="41">
        <v>-116839000</v>
      </c>
      <c r="BQ120" s="41">
        <v>-145223000</v>
      </c>
      <c r="BR120" s="41">
        <v>-145694000</v>
      </c>
      <c r="BS120" s="41">
        <v>-1604000</v>
      </c>
      <c r="BT120" s="41">
        <v>-1178000</v>
      </c>
      <c r="BU120" s="41">
        <v>-1794000</v>
      </c>
      <c r="BV120" s="41">
        <v>-2239000</v>
      </c>
      <c r="BW120" s="41">
        <v>291621000</v>
      </c>
      <c r="BX120" s="41">
        <v>367717000</v>
      </c>
      <c r="BY120" s="41">
        <v>352293000</v>
      </c>
      <c r="BZ120" s="41">
        <v>247046000</v>
      </c>
      <c r="CA120" s="41">
        <v>2391826000</v>
      </c>
      <c r="CB120" s="41">
        <v>2530065000</v>
      </c>
      <c r="CC120" s="41">
        <v>2196061000</v>
      </c>
      <c r="CD120" s="41">
        <v>1886286000</v>
      </c>
      <c r="CE120" s="41">
        <v>1484299000</v>
      </c>
      <c r="CF120" s="41">
        <v>1112457000</v>
      </c>
      <c r="CG120" s="41">
        <v>925144000</v>
      </c>
      <c r="CH120" s="41">
        <v>1010301000</v>
      </c>
      <c r="CI120" s="41">
        <v>283852000</v>
      </c>
      <c r="CJ120" s="41">
        <v>306715000</v>
      </c>
      <c r="CK120" s="41">
        <v>268195000</v>
      </c>
      <c r="CL120" s="41">
        <v>255401000</v>
      </c>
      <c r="CM120" s="41">
        <v>73735000</v>
      </c>
      <c r="CN120" s="41">
        <v>82879000</v>
      </c>
      <c r="CO120" s="41">
        <v>65009000</v>
      </c>
      <c r="CP120" s="41">
        <v>72725000</v>
      </c>
      <c r="CQ120" s="41">
        <v>537348000</v>
      </c>
      <c r="CR120" s="41">
        <v>1016939000</v>
      </c>
      <c r="CS120" s="41">
        <v>919956000</v>
      </c>
      <c r="CT120" s="41">
        <v>522436000</v>
      </c>
      <c r="CU120" s="41">
        <v>482078000</v>
      </c>
      <c r="CV120" s="41">
        <v>935568000</v>
      </c>
      <c r="CW120" s="41">
        <v>836251000</v>
      </c>
      <c r="CX120" s="41">
        <v>466877000</v>
      </c>
      <c r="CY120" s="41">
        <v>11942000</v>
      </c>
      <c r="CZ120" s="41">
        <v>2609000</v>
      </c>
      <c r="DA120" s="41">
        <v>2514000</v>
      </c>
      <c r="DB120" s="41">
        <v>13954000</v>
      </c>
      <c r="DC120" s="41">
        <v>6832257000</v>
      </c>
      <c r="DD120" s="41">
        <v>6901569000</v>
      </c>
      <c r="DE120" s="41">
        <v>6567985000</v>
      </c>
      <c r="DF120" s="41">
        <v>6343563000</v>
      </c>
      <c r="DG120" s="213"/>
      <c r="DH120" s="214">
        <f t="shared" si="46"/>
        <v>6143333000</v>
      </c>
      <c r="DI120" s="214">
        <f t="shared" si="47"/>
        <v>-4856647000</v>
      </c>
      <c r="DJ120" s="214">
        <f t="shared" si="48"/>
        <v>-815479000</v>
      </c>
      <c r="DK120" s="214">
        <f t="shared" si="49"/>
        <v>-120202000</v>
      </c>
      <c r="DL120" s="214">
        <f t="shared" si="50"/>
        <v>351005000</v>
      </c>
      <c r="DM120" s="215">
        <f t="shared" si="51"/>
        <v>5.7135922796306172E-2</v>
      </c>
      <c r="DN120" s="215">
        <f t="shared" si="52"/>
        <v>6.0598260319512293E-2</v>
      </c>
      <c r="DO120" s="216">
        <f t="shared" si="53"/>
        <v>-69611000</v>
      </c>
      <c r="DP120" s="214">
        <f t="shared" si="54"/>
        <v>1298378000</v>
      </c>
      <c r="DQ120" s="214">
        <f t="shared" si="55"/>
        <v>7275500</v>
      </c>
      <c r="DR120" s="217"/>
      <c r="DS120" s="214">
        <f t="shared" si="56"/>
        <v>5797322000</v>
      </c>
      <c r="DT120" s="214">
        <f t="shared" si="57"/>
        <v>-4438352000</v>
      </c>
      <c r="DU120" s="214">
        <f t="shared" si="58"/>
        <v>-795366000</v>
      </c>
      <c r="DV120" s="214">
        <f t="shared" si="59"/>
        <v>-118017000</v>
      </c>
      <c r="DW120" s="214">
        <f t="shared" si="60"/>
        <v>445587000</v>
      </c>
      <c r="DX120" s="215">
        <f t="shared" si="61"/>
        <v>7.6860833329595979E-2</v>
      </c>
      <c r="DY120" s="215">
        <f t="shared" si="62"/>
        <v>8.3260288485883543E-2</v>
      </c>
      <c r="DZ120" s="218">
        <f t="shared" si="63"/>
        <v>-69255000</v>
      </c>
      <c r="EA120" s="214">
        <f t="shared" si="64"/>
        <v>1018800500</v>
      </c>
      <c r="EB120" s="214">
        <f t="shared" si="65"/>
        <v>2561500</v>
      </c>
      <c r="EC120" s="217"/>
      <c r="ED120" s="214">
        <f t="shared" si="66"/>
        <v>5488349000</v>
      </c>
      <c r="EE120" s="214">
        <f t="shared" si="67"/>
        <v>-4173326000</v>
      </c>
      <c r="EF120" s="214">
        <f t="shared" si="68"/>
        <v>-757862000</v>
      </c>
      <c r="EG120" s="214">
        <f t="shared" si="69"/>
        <v>-147017000</v>
      </c>
      <c r="EH120" s="214">
        <f t="shared" si="70"/>
        <v>410144000</v>
      </c>
      <c r="EI120" s="215">
        <f t="shared" si="71"/>
        <v>7.4729941554372722E-2</v>
      </c>
      <c r="EJ120" s="215">
        <f t="shared" si="72"/>
        <v>8.0765546093550772E-2</v>
      </c>
      <c r="EK120" s="218">
        <f t="shared" si="73"/>
        <v>-68355000</v>
      </c>
      <c r="EL120" s="214">
        <f t="shared" si="74"/>
        <v>967722500</v>
      </c>
      <c r="EM120" s="214">
        <f t="shared" si="75"/>
        <v>8234000</v>
      </c>
      <c r="EN120" s="217"/>
      <c r="EO120" s="219">
        <f t="shared" si="87"/>
        <v>5809668000</v>
      </c>
      <c r="EP120" s="219">
        <f t="shared" si="87"/>
        <v>-4489441666.666667</v>
      </c>
      <c r="EQ120" s="219">
        <f t="shared" si="87"/>
        <v>-789569000</v>
      </c>
      <c r="ER120" s="219">
        <f t="shared" si="86"/>
        <v>-128412000</v>
      </c>
      <c r="ES120" s="219">
        <f t="shared" si="76"/>
        <v>402245333.33333302</v>
      </c>
      <c r="ET120" s="220">
        <f t="shared" si="77"/>
        <v>6.9237232374265281E-2</v>
      </c>
      <c r="EU120" s="221">
        <f t="shared" si="78"/>
        <v>7.4387625700672616E-2</v>
      </c>
      <c r="EV120" s="219">
        <f t="shared" si="79"/>
        <v>69073666.666666672</v>
      </c>
      <c r="EW120" s="219">
        <f t="shared" si="80"/>
        <v>1094967000</v>
      </c>
      <c r="EX120" s="219">
        <f t="shared" si="80"/>
        <v>6023666.666666667</v>
      </c>
      <c r="EY120" s="208"/>
      <c r="EZ120" s="222" t="str">
        <f t="shared" si="81"/>
        <v>完整</v>
      </c>
      <c r="FA120" s="222" t="str">
        <f t="shared" si="82"/>
        <v>完整</v>
      </c>
      <c r="FB120" s="222" t="str">
        <f t="shared" si="83"/>
        <v>完整</v>
      </c>
      <c r="FC120" s="222" t="str">
        <f t="shared" si="84"/>
        <v>选择</v>
      </c>
      <c r="FD120" s="222" t="str">
        <f t="shared" si="85"/>
        <v>选择</v>
      </c>
      <c r="FE120" s="208"/>
      <c r="FF120" s="208"/>
      <c r="FG120" s="208"/>
      <c r="FH120" s="208"/>
      <c r="FI120" s="208"/>
      <c r="FJ120" s="208"/>
      <c r="FK120" s="208"/>
      <c r="FL120" s="208"/>
      <c r="FM120" s="208"/>
      <c r="FN120" s="208"/>
      <c r="FO120" s="208"/>
      <c r="FP120" s="208"/>
      <c r="FQ120" s="208"/>
      <c r="FR120" s="208"/>
      <c r="FS120" s="208"/>
      <c r="FT120" s="208"/>
      <c r="FU120" s="208"/>
      <c r="FV120" s="208"/>
      <c r="FW120" s="208"/>
      <c r="FX120" s="208"/>
      <c r="FY120" s="208"/>
      <c r="FZ120" s="208"/>
      <c r="GA120" s="208"/>
      <c r="GB120" s="208"/>
      <c r="GC120" s="208"/>
      <c r="GD120" s="208"/>
      <c r="GE120" s="208"/>
      <c r="GF120" s="208"/>
      <c r="GG120" s="208"/>
      <c r="GH120" s="208"/>
      <c r="GI120" s="208"/>
      <c r="GJ120" s="208"/>
      <c r="GK120" s="208"/>
      <c r="GL120" s="208"/>
      <c r="GM120" s="208"/>
      <c r="GN120" s="208"/>
      <c r="GO120" s="208"/>
      <c r="GP120" s="208"/>
      <c r="GQ120" s="208"/>
      <c r="GR120" s="208"/>
      <c r="GS120" s="208"/>
      <c r="GT120" s="208"/>
      <c r="GU120" s="208"/>
      <c r="GV120" s="208"/>
      <c r="GW120" s="208"/>
      <c r="GX120" s="208"/>
      <c r="GY120" s="208"/>
      <c r="GZ120" s="208"/>
      <c r="HA120" s="208"/>
      <c r="HB120" s="208"/>
      <c r="HC120" s="208"/>
      <c r="HD120" s="208"/>
      <c r="HE120" s="208"/>
      <c r="HF120" s="208"/>
      <c r="HG120" s="208"/>
      <c r="HH120" s="208"/>
      <c r="HI120" s="208"/>
      <c r="HJ120" s="208"/>
      <c r="HK120" s="208"/>
    </row>
    <row r="121" spans="1:219" ht="12.4" customHeight="1" x14ac:dyDescent="0.2">
      <c r="A121" s="204" t="s">
        <v>1288</v>
      </c>
      <c r="B121" s="205" t="str">
        <f t="shared" si="44"/>
        <v>WUXI XINJE ELECTRIC CO.,LTD.</v>
      </c>
      <c r="C121" s="206" t="s">
        <v>35</v>
      </c>
      <c r="D121" s="206" t="s">
        <v>32</v>
      </c>
      <c r="E121" s="247"/>
      <c r="F121" s="224"/>
      <c r="G121" s="208"/>
      <c r="H121" s="209" t="str">
        <f t="shared" si="45"/>
        <v/>
      </c>
      <c r="I121" s="206" t="s">
        <v>328</v>
      </c>
      <c r="J121" s="206" t="str">
        <f>VLOOKUP(Z121,[1]AP2022!FF:FI,2,0)</f>
        <v>exclude</v>
      </c>
      <c r="K121" s="206" t="str">
        <f>VLOOKUP(Z121,[1]AP2022!FF:FI,4,0)</f>
        <v>ok, sda/sdp</v>
      </c>
      <c r="L121" s="210"/>
      <c r="M121" s="211" t="s">
        <v>1289</v>
      </c>
      <c r="N121" s="211" t="s">
        <v>1290</v>
      </c>
      <c r="O121" s="211" t="s">
        <v>36</v>
      </c>
      <c r="P121" s="211" t="s">
        <v>1291</v>
      </c>
      <c r="Q121" s="225"/>
      <c r="R121" s="38" t="s">
        <v>48</v>
      </c>
      <c r="S121" s="211" t="s">
        <v>1292</v>
      </c>
      <c r="T121" s="211" t="s">
        <v>44</v>
      </c>
      <c r="U121" s="38" t="s">
        <v>182</v>
      </c>
      <c r="V121" s="38" t="s">
        <v>1293</v>
      </c>
      <c r="W121" s="38" t="s">
        <v>1294</v>
      </c>
      <c r="X121" s="37"/>
      <c r="Y121" s="37"/>
      <c r="Z121" s="38" t="s">
        <v>1295</v>
      </c>
      <c r="AA121" s="41">
        <v>1367789000</v>
      </c>
      <c r="AB121" s="41">
        <v>1337902000</v>
      </c>
      <c r="AC121" s="41">
        <v>1168707000</v>
      </c>
      <c r="AD121" s="41">
        <v>669815000</v>
      </c>
      <c r="AE121" s="41">
        <v>1331359000</v>
      </c>
      <c r="AF121" s="41">
        <v>1296940000</v>
      </c>
      <c r="AG121" s="41">
        <v>1132847000</v>
      </c>
      <c r="AH121" s="41">
        <v>648379000</v>
      </c>
      <c r="AI121" s="41">
        <v>-8475000</v>
      </c>
      <c r="AJ121" s="41">
        <v>-7976000</v>
      </c>
      <c r="AK121" s="41">
        <v>-7857000</v>
      </c>
      <c r="AL121" s="41">
        <v>-6259000</v>
      </c>
      <c r="AM121" s="41">
        <v>1322884000</v>
      </c>
      <c r="AN121" s="41">
        <v>1288964000</v>
      </c>
      <c r="AO121" s="41">
        <v>1124990000</v>
      </c>
      <c r="AP121" s="41">
        <v>642120000</v>
      </c>
      <c r="AQ121" s="41">
        <v>44905000</v>
      </c>
      <c r="AR121" s="41">
        <v>48938000</v>
      </c>
      <c r="AS121" s="41">
        <v>43717000</v>
      </c>
      <c r="AT121" s="41">
        <v>27695000</v>
      </c>
      <c r="AU121" s="41">
        <v>-810573000</v>
      </c>
      <c r="AV121" s="41">
        <v>-757510000</v>
      </c>
      <c r="AW121" s="41">
        <v>-626257000</v>
      </c>
      <c r="AX121" s="41">
        <v>-376780000</v>
      </c>
      <c r="AY121" s="38" t="s">
        <v>39</v>
      </c>
      <c r="AZ121" s="38" t="s">
        <v>39</v>
      </c>
      <c r="BA121" s="38" t="s">
        <v>39</v>
      </c>
      <c r="BB121" s="38" t="s">
        <v>39</v>
      </c>
      <c r="BC121" s="41">
        <v>-293544000</v>
      </c>
      <c r="BD121" s="41">
        <v>-233852000</v>
      </c>
      <c r="BE121" s="41">
        <v>-159130000</v>
      </c>
      <c r="BF121" s="41">
        <v>-119477000</v>
      </c>
      <c r="BG121" s="41">
        <v>263672000</v>
      </c>
      <c r="BH121" s="41">
        <v>346540000</v>
      </c>
      <c r="BI121" s="41">
        <v>383320000</v>
      </c>
      <c r="BJ121" s="41">
        <v>173558000</v>
      </c>
      <c r="BK121" s="41">
        <v>-24936000</v>
      </c>
      <c r="BL121" s="41">
        <v>-17209000</v>
      </c>
      <c r="BM121" s="41">
        <v>-11294000</v>
      </c>
      <c r="BN121" s="41">
        <v>-9698000</v>
      </c>
      <c r="BO121" s="41">
        <v>-24936000</v>
      </c>
      <c r="BP121" s="41">
        <v>-14066000</v>
      </c>
      <c r="BQ121" s="41">
        <v>-9253000</v>
      </c>
      <c r="BR121" s="41">
        <v>-8171000</v>
      </c>
      <c r="BS121" s="41">
        <v>0</v>
      </c>
      <c r="BT121" s="41">
        <v>-3143000</v>
      </c>
      <c r="BU121" s="41">
        <v>-2041000</v>
      </c>
      <c r="BV121" s="41">
        <v>-1527000</v>
      </c>
      <c r="BW121" s="41">
        <v>222044000</v>
      </c>
      <c r="BX121" s="41">
        <v>303609000</v>
      </c>
      <c r="BY121" s="41">
        <v>331677000</v>
      </c>
      <c r="BZ121" s="41">
        <v>163453000</v>
      </c>
      <c r="CA121" s="41">
        <v>2022860000</v>
      </c>
      <c r="CB121" s="41">
        <v>1799573000</v>
      </c>
      <c r="CC121" s="41">
        <v>1658268000</v>
      </c>
      <c r="CD121" s="41">
        <v>1124656000</v>
      </c>
      <c r="CE121" s="41">
        <v>580246000</v>
      </c>
      <c r="CF121" s="41">
        <v>540318000</v>
      </c>
      <c r="CG121" s="41">
        <v>580698000</v>
      </c>
      <c r="CH121" s="41">
        <v>235922000</v>
      </c>
      <c r="CI121" s="41">
        <v>80690000</v>
      </c>
      <c r="CJ121" s="41">
        <v>43175000</v>
      </c>
      <c r="CK121" s="41">
        <v>22514000</v>
      </c>
      <c r="CL121" s="41">
        <v>49743000</v>
      </c>
      <c r="CM121" s="41">
        <v>287545000</v>
      </c>
      <c r="CN121" s="41">
        <v>296893000</v>
      </c>
      <c r="CO121" s="41">
        <v>257591000</v>
      </c>
      <c r="CP121" s="41">
        <v>185303000</v>
      </c>
      <c r="CQ121" s="41">
        <v>1060801000</v>
      </c>
      <c r="CR121" s="41">
        <v>907862000</v>
      </c>
      <c r="CS121" s="41">
        <v>791290000</v>
      </c>
      <c r="CT121" s="41">
        <v>645520000</v>
      </c>
      <c r="CU121" s="41">
        <v>837333000</v>
      </c>
      <c r="CV121" s="41">
        <v>809154000</v>
      </c>
      <c r="CW121" s="41">
        <v>688183000</v>
      </c>
      <c r="CX121" s="41">
        <v>543920000</v>
      </c>
      <c r="CY121" s="41">
        <v>76611000</v>
      </c>
      <c r="CZ121" s="41">
        <v>30215000</v>
      </c>
      <c r="DA121" s="41">
        <v>138049000</v>
      </c>
      <c r="DB121" s="41">
        <v>123499000</v>
      </c>
      <c r="DC121" s="41">
        <v>2693762000</v>
      </c>
      <c r="DD121" s="41">
        <v>2402317000</v>
      </c>
      <c r="DE121" s="41">
        <v>2216715000</v>
      </c>
      <c r="DF121" s="41">
        <v>1462691000</v>
      </c>
      <c r="DG121" s="213"/>
      <c r="DH121" s="214">
        <f t="shared" si="46"/>
        <v>1322884000</v>
      </c>
      <c r="DI121" s="214">
        <f t="shared" si="47"/>
        <v>-810573000</v>
      </c>
      <c r="DJ121" s="214">
        <f t="shared" si="48"/>
        <v>-293544000</v>
      </c>
      <c r="DK121" s="214">
        <f t="shared" si="49"/>
        <v>-24936000</v>
      </c>
      <c r="DL121" s="214">
        <f t="shared" si="50"/>
        <v>193831000</v>
      </c>
      <c r="DM121" s="215">
        <f t="shared" si="51"/>
        <v>0.14652153930352169</v>
      </c>
      <c r="DN121" s="215">
        <f t="shared" si="52"/>
        <v>0.17167573178584175</v>
      </c>
      <c r="DO121" s="216" t="str">
        <f t="shared" si="53"/>
        <v>n.a.</v>
      </c>
      <c r="DP121" s="214">
        <f t="shared" si="54"/>
        <v>560282000</v>
      </c>
      <c r="DQ121" s="214">
        <f t="shared" si="55"/>
        <v>53413000</v>
      </c>
      <c r="DR121" s="217"/>
      <c r="DS121" s="214">
        <f t="shared" si="56"/>
        <v>1288964000</v>
      </c>
      <c r="DT121" s="214">
        <f t="shared" si="57"/>
        <v>-757510000</v>
      </c>
      <c r="DU121" s="214">
        <f t="shared" si="58"/>
        <v>-233852000</v>
      </c>
      <c r="DV121" s="214">
        <f t="shared" si="59"/>
        <v>-17209000</v>
      </c>
      <c r="DW121" s="214">
        <f t="shared" si="60"/>
        <v>280393000</v>
      </c>
      <c r="DX121" s="215">
        <f t="shared" si="61"/>
        <v>0.21753361614443847</v>
      </c>
      <c r="DY121" s="215">
        <f t="shared" si="62"/>
        <v>0.27801017479185897</v>
      </c>
      <c r="DZ121" s="218" t="str">
        <f t="shared" si="63"/>
        <v>n.a.</v>
      </c>
      <c r="EA121" s="214">
        <f t="shared" si="64"/>
        <v>560508000</v>
      </c>
      <c r="EB121" s="214">
        <f t="shared" si="65"/>
        <v>84132000</v>
      </c>
      <c r="EC121" s="217"/>
      <c r="ED121" s="214">
        <f t="shared" si="66"/>
        <v>1124990000</v>
      </c>
      <c r="EE121" s="214">
        <f t="shared" si="67"/>
        <v>-626257000</v>
      </c>
      <c r="EF121" s="214">
        <f t="shared" si="68"/>
        <v>-159130000</v>
      </c>
      <c r="EG121" s="214">
        <f t="shared" si="69"/>
        <v>-11294000</v>
      </c>
      <c r="EH121" s="214">
        <f t="shared" si="70"/>
        <v>328309000</v>
      </c>
      <c r="EI121" s="215">
        <f t="shared" si="71"/>
        <v>0.29183281629170038</v>
      </c>
      <c r="EJ121" s="215">
        <f t="shared" si="72"/>
        <v>0.41209593300204223</v>
      </c>
      <c r="EK121" s="218" t="str">
        <f t="shared" si="73"/>
        <v>n.a.</v>
      </c>
      <c r="EL121" s="214">
        <f t="shared" si="74"/>
        <v>408310000</v>
      </c>
      <c r="EM121" s="214">
        <f t="shared" si="75"/>
        <v>130774000</v>
      </c>
      <c r="EN121" s="217"/>
      <c r="EO121" s="219">
        <f t="shared" si="87"/>
        <v>1245612666.6666667</v>
      </c>
      <c r="EP121" s="219">
        <f t="shared" si="87"/>
        <v>-731446666.66666663</v>
      </c>
      <c r="EQ121" s="219">
        <f t="shared" si="87"/>
        <v>-228842000</v>
      </c>
      <c r="ER121" s="219">
        <f t="shared" si="86"/>
        <v>-17813000</v>
      </c>
      <c r="ES121" s="219">
        <f t="shared" si="76"/>
        <v>267511000.00000012</v>
      </c>
      <c r="ET121" s="220">
        <f t="shared" si="77"/>
        <v>0.21476258804904047</v>
      </c>
      <c r="EU121" s="221">
        <f t="shared" si="78"/>
        <v>0.27350019851378787</v>
      </c>
      <c r="EV121" s="219" t="e">
        <f t="shared" si="79"/>
        <v>#VALUE!</v>
      </c>
      <c r="EW121" s="219">
        <f t="shared" si="80"/>
        <v>509700000</v>
      </c>
      <c r="EX121" s="219">
        <f t="shared" si="80"/>
        <v>89439666.666666672</v>
      </c>
      <c r="EY121" s="208"/>
      <c r="EZ121" s="222" t="str">
        <f t="shared" si="81"/>
        <v>完整</v>
      </c>
      <c r="FA121" s="222" t="str">
        <f t="shared" si="82"/>
        <v>完整</v>
      </c>
      <c r="FB121" s="222" t="str">
        <f t="shared" si="83"/>
        <v>完整</v>
      </c>
      <c r="FC121" s="222" t="str">
        <f t="shared" si="84"/>
        <v>选择</v>
      </c>
      <c r="FD121" s="222" t="str">
        <f t="shared" si="85"/>
        <v>选择</v>
      </c>
      <c r="FE121" s="208"/>
      <c r="FF121" s="208"/>
      <c r="FG121" s="208"/>
      <c r="FH121" s="208"/>
      <c r="FI121" s="208"/>
      <c r="FJ121" s="208"/>
      <c r="FK121" s="208"/>
      <c r="FL121" s="208"/>
      <c r="FM121" s="208"/>
      <c r="FN121" s="208"/>
      <c r="FO121" s="208"/>
      <c r="FP121" s="208"/>
      <c r="FQ121" s="208"/>
      <c r="FR121" s="208"/>
      <c r="FS121" s="208"/>
      <c r="FT121" s="208"/>
      <c r="FU121" s="208"/>
      <c r="FV121" s="208"/>
      <c r="FW121" s="208"/>
      <c r="FX121" s="208"/>
      <c r="FY121" s="208"/>
      <c r="FZ121" s="208"/>
      <c r="GA121" s="208"/>
      <c r="GB121" s="208"/>
      <c r="GC121" s="208"/>
      <c r="GD121" s="208"/>
      <c r="GE121" s="208"/>
      <c r="GF121" s="208"/>
      <c r="GG121" s="208"/>
      <c r="GH121" s="208"/>
      <c r="GI121" s="208"/>
      <c r="GJ121" s="208"/>
      <c r="GK121" s="208"/>
      <c r="GL121" s="208"/>
      <c r="GM121" s="208"/>
      <c r="GN121" s="208"/>
      <c r="GO121" s="208"/>
      <c r="GP121" s="208"/>
      <c r="GQ121" s="208"/>
      <c r="GR121" s="208"/>
      <c r="GS121" s="208"/>
      <c r="GT121" s="208"/>
      <c r="GU121" s="208"/>
      <c r="GV121" s="208"/>
      <c r="GW121" s="208"/>
      <c r="GX121" s="208"/>
      <c r="GY121" s="208"/>
      <c r="GZ121" s="208"/>
      <c r="HA121" s="208"/>
      <c r="HB121" s="208"/>
      <c r="HC121" s="208"/>
      <c r="HD121" s="208"/>
      <c r="HE121" s="208"/>
      <c r="HF121" s="208"/>
      <c r="HG121" s="208"/>
      <c r="HH121" s="208"/>
      <c r="HI121" s="208"/>
      <c r="HJ121" s="208"/>
      <c r="HK121" s="208"/>
    </row>
    <row r="122" spans="1:219" s="7" customFormat="1" ht="12.4" customHeight="1" x14ac:dyDescent="0.2">
      <c r="A122" s="226" t="s">
        <v>1296</v>
      </c>
      <c r="B122" s="227" t="str">
        <f t="shared" si="44"/>
        <v>JIANGSU RUNDA PV CO.,LTD</v>
      </c>
      <c r="C122" s="228" t="s">
        <v>35</v>
      </c>
      <c r="D122" s="237" t="s">
        <v>31</v>
      </c>
      <c r="E122" s="248"/>
      <c r="F122" s="224"/>
      <c r="G122" s="231"/>
      <c r="H122" s="232" t="str">
        <f t="shared" si="45"/>
        <v/>
      </c>
      <c r="I122" s="228" t="s">
        <v>405</v>
      </c>
      <c r="J122" s="228" t="str">
        <f>VLOOKUP(Z122,[1]AP2022!FF:FI,2,0)</f>
        <v>exclude</v>
      </c>
      <c r="K122" s="228" t="str">
        <f>VLOOKUP(Z122,[1]AP2022!FF:FI,4,0)</f>
        <v>ok, loss</v>
      </c>
      <c r="L122" s="233"/>
      <c r="M122" s="38" t="s">
        <v>1297</v>
      </c>
      <c r="N122" s="38" t="s">
        <v>1298</v>
      </c>
      <c r="O122" s="38" t="s">
        <v>36</v>
      </c>
      <c r="P122" s="38" t="s">
        <v>1299</v>
      </c>
      <c r="Q122" s="37"/>
      <c r="R122" s="38" t="s">
        <v>48</v>
      </c>
      <c r="S122" s="38" t="s">
        <v>1300</v>
      </c>
      <c r="T122" s="38" t="s">
        <v>38</v>
      </c>
      <c r="U122" s="38" t="s">
        <v>182</v>
      </c>
      <c r="V122" s="38" t="s">
        <v>1301</v>
      </c>
      <c r="W122" s="38" t="s">
        <v>1302</v>
      </c>
      <c r="X122" s="37"/>
      <c r="Y122" s="37"/>
      <c r="Z122" s="38" t="s">
        <v>1303</v>
      </c>
      <c r="AA122" s="41">
        <v>1325432000</v>
      </c>
      <c r="AB122" s="41">
        <v>711490000</v>
      </c>
      <c r="AC122" s="41">
        <v>362960000</v>
      </c>
      <c r="AD122" s="41">
        <v>222329000</v>
      </c>
      <c r="AE122" s="41">
        <v>1267768000</v>
      </c>
      <c r="AF122" s="41">
        <v>677006000</v>
      </c>
      <c r="AG122" s="41">
        <v>324517000</v>
      </c>
      <c r="AH122" s="41">
        <v>214258000</v>
      </c>
      <c r="AI122" s="41">
        <v>-1273000</v>
      </c>
      <c r="AJ122" s="41">
        <v>-597000</v>
      </c>
      <c r="AK122" s="41">
        <v>-582000</v>
      </c>
      <c r="AL122" s="41">
        <v>-518000</v>
      </c>
      <c r="AM122" s="41">
        <v>1266495000</v>
      </c>
      <c r="AN122" s="41">
        <v>676409000</v>
      </c>
      <c r="AO122" s="41">
        <v>323935000</v>
      </c>
      <c r="AP122" s="41">
        <v>213740000</v>
      </c>
      <c r="AQ122" s="41">
        <v>58937000</v>
      </c>
      <c r="AR122" s="41">
        <v>35081000</v>
      </c>
      <c r="AS122" s="41">
        <v>39025000</v>
      </c>
      <c r="AT122" s="41">
        <v>8589000</v>
      </c>
      <c r="AU122" s="41">
        <v>-1160122000</v>
      </c>
      <c r="AV122" s="41">
        <v>-620244000</v>
      </c>
      <c r="AW122" s="41">
        <v>-293431000</v>
      </c>
      <c r="AX122" s="41">
        <v>-184995000</v>
      </c>
      <c r="AY122" s="38" t="s">
        <v>39</v>
      </c>
      <c r="AZ122" s="38" t="s">
        <v>39</v>
      </c>
      <c r="BA122" s="38" t="s">
        <v>39</v>
      </c>
      <c r="BB122" s="38" t="s">
        <v>39</v>
      </c>
      <c r="BC122" s="41">
        <v>-119908000</v>
      </c>
      <c r="BD122" s="41">
        <v>-71861000</v>
      </c>
      <c r="BE122" s="41">
        <v>-57408000</v>
      </c>
      <c r="BF122" s="41">
        <v>-36903000</v>
      </c>
      <c r="BG122" s="41">
        <v>45402000</v>
      </c>
      <c r="BH122" s="41">
        <v>19385000</v>
      </c>
      <c r="BI122" s="41">
        <v>12121000</v>
      </c>
      <c r="BJ122" s="41">
        <v>431000</v>
      </c>
      <c r="BK122" s="41">
        <v>-16221000</v>
      </c>
      <c r="BL122" s="41">
        <v>-8830000</v>
      </c>
      <c r="BM122" s="41">
        <v>-6286000</v>
      </c>
      <c r="BN122" s="41">
        <v>-9405000</v>
      </c>
      <c r="BO122" s="41">
        <v>-15849000</v>
      </c>
      <c r="BP122" s="41">
        <v>-8496000</v>
      </c>
      <c r="BQ122" s="41">
        <v>-5959000</v>
      </c>
      <c r="BR122" s="41">
        <v>-9078000</v>
      </c>
      <c r="BS122" s="41">
        <v>-372000</v>
      </c>
      <c r="BT122" s="41">
        <v>-334000</v>
      </c>
      <c r="BU122" s="41">
        <v>-327000</v>
      </c>
      <c r="BV122" s="41">
        <v>-327000</v>
      </c>
      <c r="BW122" s="41">
        <v>28679000</v>
      </c>
      <c r="BX122" s="41">
        <v>8341000</v>
      </c>
      <c r="BY122" s="41">
        <v>1820000</v>
      </c>
      <c r="BZ122" s="41">
        <v>-21213000</v>
      </c>
      <c r="CA122" s="41">
        <v>1071120000</v>
      </c>
      <c r="CB122" s="41">
        <v>640080000</v>
      </c>
      <c r="CC122" s="41">
        <v>182833000</v>
      </c>
      <c r="CD122" s="41">
        <v>83625000</v>
      </c>
      <c r="CE122" s="41">
        <v>313308000</v>
      </c>
      <c r="CF122" s="41">
        <v>146751000</v>
      </c>
      <c r="CG122" s="41">
        <v>36206000</v>
      </c>
      <c r="CH122" s="41">
        <v>13362000</v>
      </c>
      <c r="CI122" s="41">
        <v>146320000</v>
      </c>
      <c r="CJ122" s="41">
        <v>79391000</v>
      </c>
      <c r="CK122" s="41">
        <v>37020000</v>
      </c>
      <c r="CL122" s="41">
        <v>27292000</v>
      </c>
      <c r="CM122" s="41">
        <v>129877000</v>
      </c>
      <c r="CN122" s="41">
        <v>95112000</v>
      </c>
      <c r="CO122" s="41">
        <v>6119000</v>
      </c>
      <c r="CP122" s="41">
        <v>14842000</v>
      </c>
      <c r="CQ122" s="41">
        <v>455823000</v>
      </c>
      <c r="CR122" s="41">
        <v>289360000</v>
      </c>
      <c r="CS122" s="41">
        <v>90510000</v>
      </c>
      <c r="CT122" s="41">
        <v>24995000</v>
      </c>
      <c r="CU122" s="41">
        <v>452993000</v>
      </c>
      <c r="CV122" s="41">
        <v>282733000</v>
      </c>
      <c r="CW122" s="38" t="s">
        <v>39</v>
      </c>
      <c r="CX122" s="41">
        <v>10000000</v>
      </c>
      <c r="CY122" s="41">
        <v>3752000</v>
      </c>
      <c r="CZ122" s="41">
        <v>7250000</v>
      </c>
      <c r="DA122" s="41">
        <v>3752000</v>
      </c>
      <c r="DB122" s="41">
        <v>12608000</v>
      </c>
      <c r="DC122" s="41">
        <v>1345772000</v>
      </c>
      <c r="DD122" s="41">
        <v>810011000</v>
      </c>
      <c r="DE122" s="41">
        <v>251116000</v>
      </c>
      <c r="DF122" s="41">
        <v>145186000</v>
      </c>
      <c r="DG122" s="213"/>
      <c r="DH122" s="214">
        <f t="shared" si="46"/>
        <v>1266495000</v>
      </c>
      <c r="DI122" s="214">
        <f t="shared" si="47"/>
        <v>-1160122000</v>
      </c>
      <c r="DJ122" s="214">
        <f t="shared" si="48"/>
        <v>-119908000</v>
      </c>
      <c r="DK122" s="214">
        <f t="shared" si="49"/>
        <v>-16221000</v>
      </c>
      <c r="DL122" s="214">
        <f t="shared" si="50"/>
        <v>-29756000</v>
      </c>
      <c r="DM122" s="215">
        <f t="shared" si="51"/>
        <v>-2.349476310605253E-2</v>
      </c>
      <c r="DN122" s="215">
        <f t="shared" si="52"/>
        <v>-2.2955430699764166E-2</v>
      </c>
      <c r="DO122" s="216" t="str">
        <f t="shared" si="53"/>
        <v>n.a.</v>
      </c>
      <c r="DP122" s="214">
        <f t="shared" si="54"/>
        <v>230029500</v>
      </c>
      <c r="DQ122" s="214">
        <f t="shared" si="55"/>
        <v>5501000</v>
      </c>
      <c r="DR122" s="217"/>
      <c r="DS122" s="214">
        <f t="shared" si="56"/>
        <v>676409000</v>
      </c>
      <c r="DT122" s="214">
        <f t="shared" si="57"/>
        <v>-620244000</v>
      </c>
      <c r="DU122" s="214">
        <f t="shared" si="58"/>
        <v>-71861000</v>
      </c>
      <c r="DV122" s="214">
        <f t="shared" si="59"/>
        <v>-8830000</v>
      </c>
      <c r="DW122" s="214">
        <f t="shared" si="60"/>
        <v>-24526000</v>
      </c>
      <c r="DX122" s="215">
        <f t="shared" si="61"/>
        <v>-3.6259127244019522E-2</v>
      </c>
      <c r="DY122" s="215">
        <f t="shared" si="62"/>
        <v>-3.4990405672423265E-2</v>
      </c>
      <c r="DZ122" s="218" t="str">
        <f t="shared" si="63"/>
        <v>n.a.</v>
      </c>
      <c r="EA122" s="214">
        <f t="shared" si="64"/>
        <v>91478500</v>
      </c>
      <c r="EB122" s="214">
        <f t="shared" si="65"/>
        <v>5501000</v>
      </c>
      <c r="EC122" s="217"/>
      <c r="ED122" s="214">
        <f t="shared" si="66"/>
        <v>323935000</v>
      </c>
      <c r="EE122" s="214">
        <f t="shared" si="67"/>
        <v>-293431000</v>
      </c>
      <c r="EF122" s="214">
        <f t="shared" si="68"/>
        <v>-57408000</v>
      </c>
      <c r="EG122" s="214">
        <f t="shared" si="69"/>
        <v>-6286000</v>
      </c>
      <c r="EH122" s="214">
        <f t="shared" si="70"/>
        <v>-33190000</v>
      </c>
      <c r="EI122" s="215">
        <f t="shared" si="71"/>
        <v>-0.10245882661645084</v>
      </c>
      <c r="EJ122" s="215">
        <f t="shared" si="72"/>
        <v>-9.2936646832341624E-2</v>
      </c>
      <c r="EK122" s="218" t="str">
        <f t="shared" si="73"/>
        <v>n.a.</v>
      </c>
      <c r="EL122" s="214">
        <f t="shared" si="74"/>
        <v>24784000</v>
      </c>
      <c r="EM122" s="214">
        <f t="shared" si="75"/>
        <v>8180000</v>
      </c>
      <c r="EN122" s="217"/>
      <c r="EO122" s="219">
        <f t="shared" si="87"/>
        <v>755613000</v>
      </c>
      <c r="EP122" s="219">
        <f t="shared" si="87"/>
        <v>-691265666.66666663</v>
      </c>
      <c r="EQ122" s="219">
        <f t="shared" si="87"/>
        <v>-83059000</v>
      </c>
      <c r="ER122" s="219">
        <f t="shared" si="86"/>
        <v>-10445666.666666666</v>
      </c>
      <c r="ES122" s="219">
        <f t="shared" si="76"/>
        <v>-29157333.333333291</v>
      </c>
      <c r="ET122" s="220">
        <f t="shared" si="77"/>
        <v>-3.8587654438625711E-2</v>
      </c>
      <c r="EU122" s="221">
        <f t="shared" si="78"/>
        <v>-3.715396988758065E-2</v>
      </c>
      <c r="EV122" s="219" t="e">
        <f t="shared" si="79"/>
        <v>#VALUE!</v>
      </c>
      <c r="EW122" s="219">
        <f t="shared" si="80"/>
        <v>115430666.66666667</v>
      </c>
      <c r="EX122" s="219">
        <f t="shared" si="80"/>
        <v>6394000</v>
      </c>
      <c r="EY122" s="208"/>
      <c r="EZ122" s="222" t="str">
        <f t="shared" si="81"/>
        <v>完整</v>
      </c>
      <c r="FA122" s="222" t="str">
        <f t="shared" si="82"/>
        <v>完整</v>
      </c>
      <c r="FB122" s="222" t="str">
        <f t="shared" si="83"/>
        <v>完整</v>
      </c>
      <c r="FC122" s="222" t="str">
        <f t="shared" si="84"/>
        <v>选择</v>
      </c>
      <c r="FD122" s="222" t="str">
        <f t="shared" si="85"/>
        <v>删除</v>
      </c>
      <c r="FE122" s="208"/>
      <c r="FF122" s="208"/>
      <c r="FG122" s="208"/>
      <c r="FH122" s="208"/>
      <c r="FI122" s="208"/>
      <c r="FJ122" s="208"/>
      <c r="FK122" s="208"/>
      <c r="FL122" s="208"/>
      <c r="FM122" s="208"/>
      <c r="FN122" s="208"/>
      <c r="FO122" s="208"/>
      <c r="FP122" s="208"/>
      <c r="FQ122" s="208"/>
      <c r="FR122" s="208"/>
      <c r="FS122" s="208"/>
      <c r="FT122" s="208"/>
      <c r="FU122" s="208"/>
      <c r="FV122" s="208"/>
      <c r="FW122" s="208"/>
      <c r="FX122" s="208"/>
      <c r="FY122" s="208"/>
      <c r="FZ122" s="208"/>
      <c r="GA122" s="208"/>
      <c r="GB122" s="208"/>
      <c r="GC122" s="208"/>
      <c r="GD122" s="208"/>
      <c r="GE122" s="208"/>
      <c r="GF122" s="208"/>
      <c r="GG122" s="208"/>
      <c r="GH122" s="208"/>
      <c r="GI122" s="208"/>
      <c r="GJ122" s="208"/>
      <c r="GK122" s="208"/>
      <c r="GL122" s="208"/>
      <c r="GM122" s="208"/>
      <c r="GN122" s="208"/>
      <c r="GO122" s="208"/>
      <c r="GP122" s="208"/>
      <c r="GQ122" s="208"/>
      <c r="GR122" s="208"/>
      <c r="GS122" s="208"/>
      <c r="GT122" s="208"/>
      <c r="GU122" s="208"/>
      <c r="GV122" s="208"/>
      <c r="GW122" s="208"/>
      <c r="GX122" s="208"/>
      <c r="GY122" s="208"/>
      <c r="GZ122" s="208"/>
      <c r="HA122" s="208"/>
      <c r="HB122" s="208"/>
      <c r="HC122" s="208"/>
      <c r="HD122" s="208"/>
      <c r="HE122" s="208"/>
      <c r="HF122" s="208"/>
      <c r="HG122" s="208"/>
      <c r="HH122" s="208"/>
      <c r="HI122" s="208"/>
      <c r="HJ122" s="208"/>
      <c r="HK122" s="231"/>
    </row>
    <row r="123" spans="1:219" ht="12.4" customHeight="1" x14ac:dyDescent="0.2">
      <c r="A123" s="204" t="s">
        <v>1304</v>
      </c>
      <c r="B123" s="205" t="str">
        <f t="shared" si="44"/>
        <v>SICHUAN INJET ELECTRIC CO., LTD.</v>
      </c>
      <c r="C123" s="206" t="s">
        <v>35</v>
      </c>
      <c r="D123" s="206" t="s">
        <v>32</v>
      </c>
      <c r="E123" s="247"/>
      <c r="F123" s="224"/>
      <c r="G123" s="208"/>
      <c r="H123" s="209" t="str">
        <f t="shared" si="45"/>
        <v/>
      </c>
      <c r="I123" s="206" t="s">
        <v>328</v>
      </c>
      <c r="J123" s="206" t="str">
        <f>VLOOKUP(Z123,[1]AP2022!FF:FI,2,0)</f>
        <v>exclude</v>
      </c>
      <c r="K123" s="206" t="str">
        <f>VLOOKUP(Z123,[1]AP2022!FF:FI,4,0)</f>
        <v>ok, sda/sdp</v>
      </c>
      <c r="L123" s="210"/>
      <c r="M123" s="211" t="s">
        <v>1305</v>
      </c>
      <c r="N123" s="211" t="s">
        <v>1306</v>
      </c>
      <c r="O123" s="211" t="s">
        <v>36</v>
      </c>
      <c r="P123" s="211" t="s">
        <v>1307</v>
      </c>
      <c r="Q123" s="225"/>
      <c r="R123" s="38" t="s">
        <v>48</v>
      </c>
      <c r="S123" s="211" t="s">
        <v>1308</v>
      </c>
      <c r="T123" s="211" t="s">
        <v>44</v>
      </c>
      <c r="U123" s="38" t="s">
        <v>182</v>
      </c>
      <c r="V123" s="38" t="s">
        <v>1309</v>
      </c>
      <c r="W123" s="38" t="s">
        <v>1310</v>
      </c>
      <c r="X123" s="37"/>
      <c r="Y123" s="37"/>
      <c r="Z123" s="38" t="s">
        <v>1311</v>
      </c>
      <c r="AA123" s="41">
        <v>1323109000</v>
      </c>
      <c r="AB123" s="41">
        <v>670081000</v>
      </c>
      <c r="AC123" s="41">
        <v>436139000</v>
      </c>
      <c r="AD123" s="41">
        <v>456534000</v>
      </c>
      <c r="AE123" s="41">
        <v>1281257000</v>
      </c>
      <c r="AF123" s="41">
        <v>659581000</v>
      </c>
      <c r="AG123" s="41">
        <v>419937000</v>
      </c>
      <c r="AH123" s="41">
        <v>442673000</v>
      </c>
      <c r="AI123" s="41">
        <v>-9668000</v>
      </c>
      <c r="AJ123" s="41">
        <v>-6049000</v>
      </c>
      <c r="AK123" s="41">
        <v>-4017000</v>
      </c>
      <c r="AL123" s="41">
        <v>-2727000</v>
      </c>
      <c r="AM123" s="41">
        <v>1271589000</v>
      </c>
      <c r="AN123" s="41">
        <v>653532000</v>
      </c>
      <c r="AO123" s="41">
        <v>415920000</v>
      </c>
      <c r="AP123" s="41">
        <v>439946000</v>
      </c>
      <c r="AQ123" s="41">
        <v>51520000</v>
      </c>
      <c r="AR123" s="41">
        <v>16549000</v>
      </c>
      <c r="AS123" s="41">
        <v>20219000</v>
      </c>
      <c r="AT123" s="41">
        <v>16588000</v>
      </c>
      <c r="AU123" s="41">
        <v>-763558000</v>
      </c>
      <c r="AV123" s="41">
        <v>-373990000</v>
      </c>
      <c r="AW123" s="41">
        <v>-239072000</v>
      </c>
      <c r="AX123" s="41">
        <v>-250045000</v>
      </c>
      <c r="AY123" s="38" t="s">
        <v>39</v>
      </c>
      <c r="AZ123" s="38" t="s">
        <v>39</v>
      </c>
      <c r="BA123" s="38" t="s">
        <v>39</v>
      </c>
      <c r="BB123" s="38" t="s">
        <v>39</v>
      </c>
      <c r="BC123" s="41">
        <v>-166219000</v>
      </c>
      <c r="BD123" s="41">
        <v>-120755000</v>
      </c>
      <c r="BE123" s="41">
        <v>-78026000</v>
      </c>
      <c r="BF123" s="41">
        <v>-73983000</v>
      </c>
      <c r="BG123" s="41">
        <v>393332000</v>
      </c>
      <c r="BH123" s="41">
        <v>175336000</v>
      </c>
      <c r="BI123" s="41">
        <v>119041000</v>
      </c>
      <c r="BJ123" s="41">
        <v>132506000</v>
      </c>
      <c r="BK123" s="41">
        <v>-17768000</v>
      </c>
      <c r="BL123" s="41">
        <v>-5738000</v>
      </c>
      <c r="BM123" s="41">
        <v>-7398000</v>
      </c>
      <c r="BN123" s="41">
        <v>-4709000</v>
      </c>
      <c r="BO123" s="41">
        <v>-12683000</v>
      </c>
      <c r="BP123" s="41">
        <v>-6232000</v>
      </c>
      <c r="BQ123" s="41">
        <v>-4990000</v>
      </c>
      <c r="BR123" s="41">
        <v>-4265000</v>
      </c>
      <c r="BS123" s="41">
        <v>-5085000</v>
      </c>
      <c r="BT123" s="41">
        <v>494000</v>
      </c>
      <c r="BU123" s="41">
        <v>-2408000</v>
      </c>
      <c r="BV123" s="41">
        <v>-444000</v>
      </c>
      <c r="BW123" s="41">
        <v>339090000</v>
      </c>
      <c r="BX123" s="41">
        <v>157373000</v>
      </c>
      <c r="BY123" s="41">
        <v>104500000</v>
      </c>
      <c r="BZ123" s="41">
        <v>110972000</v>
      </c>
      <c r="CA123" s="41">
        <v>2671804000</v>
      </c>
      <c r="CB123" s="41">
        <v>1943770000</v>
      </c>
      <c r="CC123" s="41">
        <v>1332182000</v>
      </c>
      <c r="CD123" s="41">
        <v>707107000</v>
      </c>
      <c r="CE123" s="41">
        <v>1521623000</v>
      </c>
      <c r="CF123" s="41">
        <v>848747000</v>
      </c>
      <c r="CG123" s="41">
        <v>314156000</v>
      </c>
      <c r="CH123" s="41">
        <v>257797000</v>
      </c>
      <c r="CI123" s="41">
        <v>125442000</v>
      </c>
      <c r="CJ123" s="41">
        <v>77716000</v>
      </c>
      <c r="CK123" s="41">
        <v>56535000</v>
      </c>
      <c r="CL123" s="41">
        <v>70052000</v>
      </c>
      <c r="CM123" s="41">
        <v>459866000</v>
      </c>
      <c r="CN123" s="41">
        <v>395472000</v>
      </c>
      <c r="CO123" s="41">
        <v>270371000</v>
      </c>
      <c r="CP123" s="41">
        <v>168747000</v>
      </c>
      <c r="CQ123" s="41">
        <v>546532000</v>
      </c>
      <c r="CR123" s="41">
        <v>610425000</v>
      </c>
      <c r="CS123" s="41">
        <v>677798000</v>
      </c>
      <c r="CT123" s="41">
        <v>206547000</v>
      </c>
      <c r="CU123" s="41">
        <v>285000000</v>
      </c>
      <c r="CV123" s="41">
        <v>486305000</v>
      </c>
      <c r="CW123" s="41">
        <v>500000000</v>
      </c>
      <c r="CX123" s="38" t="s">
        <v>39</v>
      </c>
      <c r="CY123" s="41">
        <v>12546000</v>
      </c>
      <c r="CZ123" s="41">
        <v>0</v>
      </c>
      <c r="DA123" s="41">
        <v>55000</v>
      </c>
      <c r="DB123" s="38" t="s">
        <v>39</v>
      </c>
      <c r="DC123" s="41">
        <v>2867528000</v>
      </c>
      <c r="DD123" s="41">
        <v>2071194000</v>
      </c>
      <c r="DE123" s="41">
        <v>1397218000</v>
      </c>
      <c r="DF123" s="41">
        <v>769636000</v>
      </c>
      <c r="DG123" s="213"/>
      <c r="DH123" s="214">
        <f t="shared" si="46"/>
        <v>1271589000</v>
      </c>
      <c r="DI123" s="214">
        <f t="shared" si="47"/>
        <v>-763558000</v>
      </c>
      <c r="DJ123" s="214">
        <f t="shared" si="48"/>
        <v>-166219000</v>
      </c>
      <c r="DK123" s="214">
        <f t="shared" si="49"/>
        <v>-17768000</v>
      </c>
      <c r="DL123" s="214">
        <f t="shared" si="50"/>
        <v>324044000</v>
      </c>
      <c r="DM123" s="215">
        <f t="shared" si="51"/>
        <v>0.25483391252991339</v>
      </c>
      <c r="DN123" s="215">
        <f t="shared" si="52"/>
        <v>0.34198270266847486</v>
      </c>
      <c r="DO123" s="216" t="str">
        <f t="shared" si="53"/>
        <v>n.a.</v>
      </c>
      <c r="DP123" s="214">
        <f t="shared" si="54"/>
        <v>1185185000</v>
      </c>
      <c r="DQ123" s="214">
        <f t="shared" si="55"/>
        <v>6273000</v>
      </c>
      <c r="DR123" s="217"/>
      <c r="DS123" s="214">
        <f t="shared" si="56"/>
        <v>653532000</v>
      </c>
      <c r="DT123" s="214">
        <f t="shared" si="57"/>
        <v>-373990000</v>
      </c>
      <c r="DU123" s="214">
        <f t="shared" si="58"/>
        <v>-120755000</v>
      </c>
      <c r="DV123" s="214">
        <f t="shared" si="59"/>
        <v>-5738000</v>
      </c>
      <c r="DW123" s="214">
        <f t="shared" si="60"/>
        <v>153049000</v>
      </c>
      <c r="DX123" s="215">
        <f t="shared" si="61"/>
        <v>0.23418746136378937</v>
      </c>
      <c r="DY123" s="215">
        <f t="shared" si="62"/>
        <v>0.30580259469352605</v>
      </c>
      <c r="DZ123" s="218" t="str">
        <f t="shared" si="63"/>
        <v>n.a.</v>
      </c>
      <c r="EA123" s="214">
        <f t="shared" si="64"/>
        <v>581451500</v>
      </c>
      <c r="EB123" s="214">
        <f t="shared" si="65"/>
        <v>27500</v>
      </c>
      <c r="EC123" s="217"/>
      <c r="ED123" s="214">
        <f t="shared" si="66"/>
        <v>415920000</v>
      </c>
      <c r="EE123" s="214">
        <f t="shared" si="67"/>
        <v>-239072000</v>
      </c>
      <c r="EF123" s="214">
        <f t="shared" si="68"/>
        <v>-78026000</v>
      </c>
      <c r="EG123" s="214">
        <f t="shared" si="69"/>
        <v>-7398000</v>
      </c>
      <c r="EH123" s="214">
        <f t="shared" si="70"/>
        <v>91424000</v>
      </c>
      <c r="EI123" s="215">
        <f t="shared" si="71"/>
        <v>0.21981150221196383</v>
      </c>
      <c r="EJ123" s="215">
        <f t="shared" si="72"/>
        <v>0.28174153148266851</v>
      </c>
      <c r="EK123" s="218" t="str">
        <f t="shared" si="73"/>
        <v>n.a.</v>
      </c>
      <c r="EL123" s="214">
        <f t="shared" si="74"/>
        <v>285976500</v>
      </c>
      <c r="EM123" s="214" t="e">
        <f t="shared" si="75"/>
        <v>#VALUE!</v>
      </c>
      <c r="EN123" s="217"/>
      <c r="EO123" s="219">
        <f t="shared" si="87"/>
        <v>780347000</v>
      </c>
      <c r="EP123" s="219">
        <f t="shared" si="87"/>
        <v>-458873333.33333331</v>
      </c>
      <c r="EQ123" s="219">
        <f t="shared" si="87"/>
        <v>-121666666.66666667</v>
      </c>
      <c r="ER123" s="219">
        <f t="shared" si="86"/>
        <v>-10301333.333333334</v>
      </c>
      <c r="ES123" s="219">
        <f t="shared" si="76"/>
        <v>189505666.66666666</v>
      </c>
      <c r="ET123" s="220">
        <f t="shared" si="77"/>
        <v>0.24284794670405174</v>
      </c>
      <c r="EU123" s="221">
        <f t="shared" si="78"/>
        <v>0.32073867547068469</v>
      </c>
      <c r="EV123" s="219" t="e">
        <f t="shared" si="79"/>
        <v>#VALUE!</v>
      </c>
      <c r="EW123" s="219">
        <f t="shared" si="80"/>
        <v>684204333.33333337</v>
      </c>
      <c r="EX123" s="219" t="e">
        <f t="shared" si="80"/>
        <v>#VALUE!</v>
      </c>
      <c r="EY123" s="208"/>
      <c r="EZ123" s="222" t="str">
        <f t="shared" si="81"/>
        <v>完整</v>
      </c>
      <c r="FA123" s="222" t="str">
        <f t="shared" si="82"/>
        <v>完整</v>
      </c>
      <c r="FB123" s="222" t="str">
        <f t="shared" si="83"/>
        <v>完整</v>
      </c>
      <c r="FC123" s="222" t="str">
        <f t="shared" si="84"/>
        <v>选择</v>
      </c>
      <c r="FD123" s="222" t="str">
        <f t="shared" si="85"/>
        <v>选择</v>
      </c>
      <c r="FE123" s="208"/>
      <c r="FF123" s="208"/>
      <c r="FG123" s="208"/>
      <c r="FH123" s="208"/>
      <c r="FI123" s="208"/>
      <c r="FJ123" s="208"/>
      <c r="FK123" s="208"/>
      <c r="FL123" s="208"/>
      <c r="FM123" s="208"/>
      <c r="FN123" s="208"/>
      <c r="FO123" s="208"/>
      <c r="FP123" s="208"/>
      <c r="FQ123" s="208"/>
      <c r="FR123" s="208"/>
      <c r="FS123" s="208"/>
      <c r="FT123" s="208"/>
      <c r="FU123" s="208"/>
      <c r="FV123" s="208"/>
      <c r="FW123" s="208"/>
      <c r="FX123" s="208"/>
      <c r="FY123" s="208"/>
      <c r="FZ123" s="208"/>
      <c r="GA123" s="208"/>
      <c r="GB123" s="208"/>
      <c r="GC123" s="208"/>
      <c r="GD123" s="208"/>
      <c r="GE123" s="208"/>
      <c r="GF123" s="208"/>
      <c r="GG123" s="208"/>
      <c r="GH123" s="208"/>
      <c r="GI123" s="208"/>
      <c r="GJ123" s="208"/>
      <c r="GK123" s="208"/>
      <c r="GL123" s="208"/>
      <c r="GM123" s="208"/>
      <c r="GN123" s="208"/>
      <c r="GO123" s="208"/>
      <c r="GP123" s="208"/>
      <c r="GQ123" s="208"/>
      <c r="GR123" s="208"/>
      <c r="GS123" s="208"/>
      <c r="GT123" s="208"/>
      <c r="GU123" s="208"/>
      <c r="GV123" s="208"/>
      <c r="GW123" s="208"/>
      <c r="GX123" s="208"/>
      <c r="GY123" s="208"/>
      <c r="GZ123" s="208"/>
      <c r="HA123" s="208"/>
      <c r="HB123" s="208"/>
      <c r="HC123" s="208"/>
      <c r="HD123" s="208"/>
      <c r="HE123" s="208"/>
      <c r="HF123" s="208"/>
      <c r="HG123" s="208"/>
      <c r="HH123" s="208"/>
      <c r="HI123" s="208"/>
      <c r="HJ123" s="208"/>
      <c r="HK123" s="208"/>
    </row>
    <row r="124" spans="1:219" s="7" customFormat="1" ht="12.4" customHeight="1" x14ac:dyDescent="0.2">
      <c r="A124" s="226" t="s">
        <v>1312</v>
      </c>
      <c r="B124" s="227" t="str">
        <f t="shared" si="44"/>
        <v>TRITIUM DCFC LIMITED</v>
      </c>
      <c r="C124" s="228" t="s">
        <v>35</v>
      </c>
      <c r="D124" s="237" t="s">
        <v>31</v>
      </c>
      <c r="E124" s="248"/>
      <c r="F124" s="224"/>
      <c r="G124" s="231"/>
      <c r="H124" s="232" t="str">
        <f t="shared" si="45"/>
        <v/>
      </c>
      <c r="I124" s="228" t="s">
        <v>405</v>
      </c>
      <c r="J124" s="228" t="e">
        <f>VLOOKUP(Z124,[1]AP2022!FF:FI,2,0)</f>
        <v>#N/A</v>
      </c>
      <c r="K124" s="228" t="e">
        <f>VLOOKUP(Z124,[1]AP2022!FF:FI,4,0)</f>
        <v>#N/A</v>
      </c>
      <c r="L124" s="233"/>
      <c r="M124" s="38" t="s">
        <v>1313</v>
      </c>
      <c r="N124" s="38" t="s">
        <v>1314</v>
      </c>
      <c r="O124" s="38" t="s">
        <v>36</v>
      </c>
      <c r="P124" s="38" t="s">
        <v>1315</v>
      </c>
      <c r="Q124" s="37"/>
      <c r="R124" s="38" t="s">
        <v>49</v>
      </c>
      <c r="S124" s="38" t="s">
        <v>1316</v>
      </c>
      <c r="T124" s="38" t="s">
        <v>38</v>
      </c>
      <c r="U124" s="38" t="s">
        <v>182</v>
      </c>
      <c r="V124" s="38" t="s">
        <v>1317</v>
      </c>
      <c r="W124" s="38" t="s">
        <v>1318</v>
      </c>
      <c r="X124" s="37"/>
      <c r="Y124" s="37"/>
      <c r="Z124" s="38" t="s">
        <v>1319</v>
      </c>
      <c r="AA124" s="41">
        <v>85875000</v>
      </c>
      <c r="AB124" s="41">
        <v>58085000</v>
      </c>
      <c r="AC124" s="38" t="s">
        <v>39</v>
      </c>
      <c r="AD124" s="38" t="s">
        <v>39</v>
      </c>
      <c r="AE124" s="41">
        <v>85821000</v>
      </c>
      <c r="AF124" s="41">
        <v>56157000</v>
      </c>
      <c r="AG124" s="38" t="s">
        <v>39</v>
      </c>
      <c r="AH124" s="38" t="s">
        <v>39</v>
      </c>
      <c r="AI124" s="38" t="s">
        <v>39</v>
      </c>
      <c r="AJ124" s="38" t="s">
        <v>39</v>
      </c>
      <c r="AK124" s="38" t="s">
        <v>39</v>
      </c>
      <c r="AL124" s="38" t="s">
        <v>39</v>
      </c>
      <c r="AM124" s="41">
        <v>85821000</v>
      </c>
      <c r="AN124" s="41">
        <v>56157000</v>
      </c>
      <c r="AO124" s="38" t="s">
        <v>39</v>
      </c>
      <c r="AP124" s="38" t="s">
        <v>39</v>
      </c>
      <c r="AQ124" s="41">
        <v>54000</v>
      </c>
      <c r="AR124" s="41">
        <v>1928000</v>
      </c>
      <c r="AS124" s="38" t="s">
        <v>39</v>
      </c>
      <c r="AT124" s="38" t="s">
        <v>39</v>
      </c>
      <c r="AU124" s="41">
        <v>-86161000</v>
      </c>
      <c r="AV124" s="41">
        <v>-58061000</v>
      </c>
      <c r="AW124" s="38" t="s">
        <v>39</v>
      </c>
      <c r="AX124" s="38" t="s">
        <v>39</v>
      </c>
      <c r="AY124" s="41">
        <v>0</v>
      </c>
      <c r="AZ124" s="41">
        <v>0</v>
      </c>
      <c r="BA124" s="38" t="s">
        <v>39</v>
      </c>
      <c r="BB124" s="38" t="s">
        <v>39</v>
      </c>
      <c r="BC124" s="41">
        <v>-93494000</v>
      </c>
      <c r="BD124" s="41">
        <v>-44479000</v>
      </c>
      <c r="BE124" s="38" t="s">
        <v>39</v>
      </c>
      <c r="BF124" s="38" t="s">
        <v>39</v>
      </c>
      <c r="BG124" s="41">
        <v>-93780000</v>
      </c>
      <c r="BH124" s="41">
        <v>-44455000</v>
      </c>
      <c r="BI124" s="38" t="s">
        <v>39</v>
      </c>
      <c r="BJ124" s="38" t="s">
        <v>39</v>
      </c>
      <c r="BK124" s="41">
        <v>-1582000</v>
      </c>
      <c r="BL124" s="41">
        <v>-2312000</v>
      </c>
      <c r="BM124" s="38" t="s">
        <v>39</v>
      </c>
      <c r="BN124" s="38" t="s">
        <v>39</v>
      </c>
      <c r="BO124" s="41">
        <v>-1582000</v>
      </c>
      <c r="BP124" s="41">
        <v>-2312000</v>
      </c>
      <c r="BQ124" s="38" t="s">
        <v>39</v>
      </c>
      <c r="BR124" s="38" t="s">
        <v>39</v>
      </c>
      <c r="BS124" s="41">
        <v>0</v>
      </c>
      <c r="BT124" s="41">
        <v>0</v>
      </c>
      <c r="BU124" s="38" t="s">
        <v>39</v>
      </c>
      <c r="BV124" s="38" t="s">
        <v>39</v>
      </c>
      <c r="BW124" s="41">
        <v>-127562000</v>
      </c>
      <c r="BX124" s="41">
        <v>-63092000</v>
      </c>
      <c r="BY124" s="38" t="s">
        <v>39</v>
      </c>
      <c r="BZ124" s="38" t="s">
        <v>39</v>
      </c>
      <c r="CA124" s="41">
        <v>177564000</v>
      </c>
      <c r="CB124" s="41">
        <v>62499000</v>
      </c>
      <c r="CC124" s="38" t="s">
        <v>39</v>
      </c>
      <c r="CD124" s="38" t="s">
        <v>39</v>
      </c>
      <c r="CE124" s="41">
        <v>55706000</v>
      </c>
      <c r="CF124" s="41">
        <v>36430000</v>
      </c>
      <c r="CG124" s="38" t="s">
        <v>39</v>
      </c>
      <c r="CH124" s="38" t="s">
        <v>39</v>
      </c>
      <c r="CI124" s="41">
        <v>28284000</v>
      </c>
      <c r="CJ124" s="41">
        <v>9200000</v>
      </c>
      <c r="CK124" s="38" t="s">
        <v>39</v>
      </c>
      <c r="CL124" s="38" t="s">
        <v>39</v>
      </c>
      <c r="CM124" s="41">
        <v>16798000</v>
      </c>
      <c r="CN124" s="41">
        <v>8757000</v>
      </c>
      <c r="CO124" s="38" t="s">
        <v>39</v>
      </c>
      <c r="CP124" s="38" t="s">
        <v>39</v>
      </c>
      <c r="CQ124" s="41">
        <v>70753000</v>
      </c>
      <c r="CR124" s="41">
        <v>6157000</v>
      </c>
      <c r="CS124" s="38" t="s">
        <v>39</v>
      </c>
      <c r="CT124" s="38" t="s">
        <v>39</v>
      </c>
      <c r="CU124" s="38" t="s">
        <v>39</v>
      </c>
      <c r="CV124" s="38" t="s">
        <v>39</v>
      </c>
      <c r="CW124" s="38" t="s">
        <v>39</v>
      </c>
      <c r="CX124" s="38" t="s">
        <v>39</v>
      </c>
      <c r="CY124" s="41">
        <v>8252000</v>
      </c>
      <c r="CZ124" s="41">
        <v>2008000</v>
      </c>
      <c r="DA124" s="38" t="s">
        <v>39</v>
      </c>
      <c r="DB124" s="38" t="s">
        <v>39</v>
      </c>
      <c r="DC124" s="41">
        <v>213355000</v>
      </c>
      <c r="DD124" s="41">
        <v>87850000</v>
      </c>
      <c r="DE124" s="38" t="s">
        <v>39</v>
      </c>
      <c r="DF124" s="38" t="s">
        <v>39</v>
      </c>
      <c r="DG124" s="213"/>
      <c r="DH124" s="214">
        <f t="shared" si="46"/>
        <v>85821000</v>
      </c>
      <c r="DI124" s="214">
        <f t="shared" si="47"/>
        <v>-86161000</v>
      </c>
      <c r="DJ124" s="214">
        <f t="shared" si="48"/>
        <v>-93494000</v>
      </c>
      <c r="DK124" s="214">
        <f t="shared" si="49"/>
        <v>-1582000</v>
      </c>
      <c r="DL124" s="214">
        <f t="shared" si="50"/>
        <v>-95416000</v>
      </c>
      <c r="DM124" s="215">
        <f t="shared" si="51"/>
        <v>-1.1118024725882942</v>
      </c>
      <c r="DN124" s="215">
        <f t="shared" si="52"/>
        <v>-0.52647086411715049</v>
      </c>
      <c r="DO124" s="216">
        <f t="shared" si="53"/>
        <v>0</v>
      </c>
      <c r="DP124" s="214">
        <f t="shared" si="54"/>
        <v>46068000</v>
      </c>
      <c r="DQ124" s="214">
        <f t="shared" si="55"/>
        <v>5130000</v>
      </c>
      <c r="DR124" s="217"/>
      <c r="DS124" s="214">
        <f t="shared" si="56"/>
        <v>56157000</v>
      </c>
      <c r="DT124" s="214">
        <f t="shared" si="57"/>
        <v>-58061000</v>
      </c>
      <c r="DU124" s="214">
        <f t="shared" si="58"/>
        <v>-44479000</v>
      </c>
      <c r="DV124" s="214">
        <f t="shared" si="59"/>
        <v>-2312000</v>
      </c>
      <c r="DW124" s="214">
        <f t="shared" si="60"/>
        <v>-48695000</v>
      </c>
      <c r="DX124" s="215">
        <f t="shared" si="61"/>
        <v>-0.86712253147425966</v>
      </c>
      <c r="DY124" s="215">
        <f t="shared" si="62"/>
        <v>-0.46441651089154234</v>
      </c>
      <c r="DZ124" s="218">
        <f t="shared" si="63"/>
        <v>0</v>
      </c>
      <c r="EA124" s="214" t="e">
        <f t="shared" si="64"/>
        <v>#VALUE!</v>
      </c>
      <c r="EB124" s="214" t="e">
        <f t="shared" si="65"/>
        <v>#VALUE!</v>
      </c>
      <c r="EC124" s="217"/>
      <c r="ED124" s="214" t="str">
        <f t="shared" si="66"/>
        <v>无数据</v>
      </c>
      <c r="EE124" s="214" t="str">
        <f t="shared" si="67"/>
        <v>n.a.</v>
      </c>
      <c r="EF124" s="214" t="str">
        <f t="shared" si="68"/>
        <v>n.a.</v>
      </c>
      <c r="EG124" s="214" t="str">
        <f t="shared" si="69"/>
        <v>n.a.</v>
      </c>
      <c r="EH124" s="214" t="str">
        <f t="shared" si="70"/>
        <v>无数据</v>
      </c>
      <c r="EI124" s="215" t="e">
        <f t="shared" si="71"/>
        <v>#VALUE!</v>
      </c>
      <c r="EJ124" s="215" t="e">
        <f t="shared" si="72"/>
        <v>#VALUE!</v>
      </c>
      <c r="EK124" s="218" t="str">
        <f t="shared" si="73"/>
        <v>n.a.</v>
      </c>
      <c r="EL124" s="214" t="e">
        <f t="shared" si="74"/>
        <v>#VALUE!</v>
      </c>
      <c r="EM124" s="214" t="e">
        <f t="shared" si="75"/>
        <v>#VALUE!</v>
      </c>
      <c r="EN124" s="217"/>
      <c r="EO124" s="219" t="e">
        <f t="shared" si="87"/>
        <v>#VALUE!</v>
      </c>
      <c r="EP124" s="219" t="e">
        <f t="shared" si="87"/>
        <v>#VALUE!</v>
      </c>
      <c r="EQ124" s="219" t="e">
        <f t="shared" si="87"/>
        <v>#VALUE!</v>
      </c>
      <c r="ER124" s="219" t="e">
        <f t="shared" si="86"/>
        <v>#VALUE!</v>
      </c>
      <c r="ES124" s="219" t="e">
        <f t="shared" si="76"/>
        <v>#VALUE!</v>
      </c>
      <c r="ET124" s="220" t="e">
        <f t="shared" si="77"/>
        <v>#VALUE!</v>
      </c>
      <c r="EU124" s="221" t="e">
        <f t="shared" si="78"/>
        <v>#VALUE!</v>
      </c>
      <c r="EV124" s="219" t="e">
        <f t="shared" si="79"/>
        <v>#VALUE!</v>
      </c>
      <c r="EW124" s="219" t="e">
        <f t="shared" si="80"/>
        <v>#VALUE!</v>
      </c>
      <c r="EX124" s="219" t="e">
        <f t="shared" si="80"/>
        <v>#VALUE!</v>
      </c>
      <c r="EY124" s="208"/>
      <c r="EZ124" s="222" t="str">
        <f t="shared" si="81"/>
        <v>无数据</v>
      </c>
      <c r="FA124" s="222" t="str">
        <f t="shared" si="82"/>
        <v>完整</v>
      </c>
      <c r="FB124" s="222" t="str">
        <f t="shared" si="83"/>
        <v>完整</v>
      </c>
      <c r="FC124" s="222" t="str">
        <f t="shared" si="84"/>
        <v>选择</v>
      </c>
      <c r="FD124" s="222" t="str">
        <f t="shared" si="85"/>
        <v>删除</v>
      </c>
      <c r="FE124" s="208"/>
      <c r="FF124" s="208"/>
      <c r="FG124" s="208"/>
      <c r="FH124" s="208"/>
      <c r="FI124" s="208"/>
      <c r="FJ124" s="208"/>
      <c r="FK124" s="208"/>
      <c r="FL124" s="208"/>
      <c r="FM124" s="208"/>
      <c r="FN124" s="208"/>
      <c r="FO124" s="208"/>
      <c r="FP124" s="208"/>
      <c r="FQ124" s="208"/>
      <c r="FR124" s="208"/>
      <c r="FS124" s="208"/>
      <c r="FT124" s="208"/>
      <c r="FU124" s="208"/>
      <c r="FV124" s="208"/>
      <c r="FW124" s="208"/>
      <c r="FX124" s="208"/>
      <c r="FY124" s="208"/>
      <c r="FZ124" s="208"/>
      <c r="GA124" s="208"/>
      <c r="GB124" s="208"/>
      <c r="GC124" s="208"/>
      <c r="GD124" s="208"/>
      <c r="GE124" s="208"/>
      <c r="GF124" s="208"/>
      <c r="GG124" s="208"/>
      <c r="GH124" s="208"/>
      <c r="GI124" s="208"/>
      <c r="GJ124" s="208"/>
      <c r="GK124" s="208"/>
      <c r="GL124" s="208"/>
      <c r="GM124" s="208"/>
      <c r="GN124" s="208"/>
      <c r="GO124" s="208"/>
      <c r="GP124" s="208"/>
      <c r="GQ124" s="208"/>
      <c r="GR124" s="208"/>
      <c r="GS124" s="208"/>
      <c r="GT124" s="208"/>
      <c r="GU124" s="208"/>
      <c r="GV124" s="208"/>
      <c r="GW124" s="208"/>
      <c r="GX124" s="208"/>
      <c r="GY124" s="208"/>
      <c r="GZ124" s="208"/>
      <c r="HA124" s="208"/>
      <c r="HB124" s="208"/>
      <c r="HC124" s="208"/>
      <c r="HD124" s="208"/>
      <c r="HE124" s="208"/>
      <c r="HF124" s="208"/>
      <c r="HG124" s="208"/>
      <c r="HH124" s="208"/>
      <c r="HI124" s="208"/>
      <c r="HJ124" s="208"/>
      <c r="HK124" s="231"/>
    </row>
    <row r="125" spans="1:219" s="7" customFormat="1" ht="12.4" customHeight="1" x14ac:dyDescent="0.2">
      <c r="A125" s="226" t="s">
        <v>1320</v>
      </c>
      <c r="B125" s="227" t="str">
        <f t="shared" si="44"/>
        <v>SIGMA ELECTRIC CO.,LTD.</v>
      </c>
      <c r="C125" s="228" t="s">
        <v>35</v>
      </c>
      <c r="D125" s="229" t="s">
        <v>188</v>
      </c>
      <c r="E125" s="248"/>
      <c r="F125" s="231"/>
      <c r="G125" s="231"/>
      <c r="H125" s="232" t="str">
        <f t="shared" si="45"/>
        <v/>
      </c>
      <c r="I125" s="228" t="s">
        <v>353</v>
      </c>
      <c r="J125" s="228" t="str">
        <f>VLOOKUP(Z125,[1]AP2022!FF:FI,2,0)</f>
        <v>exclude</v>
      </c>
      <c r="K125" s="228" t="str">
        <f>VLOOKUP(Z125,[1]AP2022!FF:FI,4,0)</f>
        <v>ok, indep</v>
      </c>
      <c r="L125" s="233"/>
      <c r="M125" s="38" t="s">
        <v>1321</v>
      </c>
      <c r="N125" s="38" t="s">
        <v>1322</v>
      </c>
      <c r="O125" s="38" t="s">
        <v>36</v>
      </c>
      <c r="P125" s="38" t="s">
        <v>1323</v>
      </c>
      <c r="Q125" s="37"/>
      <c r="R125" s="38" t="s">
        <v>48</v>
      </c>
      <c r="S125" s="38" t="s">
        <v>1324</v>
      </c>
      <c r="T125" s="38" t="s">
        <v>45</v>
      </c>
      <c r="U125" s="38" t="s">
        <v>182</v>
      </c>
      <c r="V125" s="38" t="s">
        <v>1325</v>
      </c>
      <c r="W125" s="38" t="s">
        <v>1326</v>
      </c>
      <c r="X125" s="38" t="s">
        <v>1327</v>
      </c>
      <c r="Y125" s="37"/>
      <c r="Z125" s="38" t="s">
        <v>1328</v>
      </c>
      <c r="AA125" s="41">
        <v>1297089000</v>
      </c>
      <c r="AB125" s="41">
        <v>1277512000</v>
      </c>
      <c r="AC125" s="41">
        <v>789603000</v>
      </c>
      <c r="AD125" s="41">
        <v>792503000</v>
      </c>
      <c r="AE125" s="41">
        <v>1303655000</v>
      </c>
      <c r="AF125" s="41">
        <v>1278103000</v>
      </c>
      <c r="AG125" s="41">
        <v>791681000</v>
      </c>
      <c r="AH125" s="41">
        <v>795115000</v>
      </c>
      <c r="AI125" s="41">
        <v>-6907000</v>
      </c>
      <c r="AJ125" s="41">
        <v>-4059000</v>
      </c>
      <c r="AK125" s="41">
        <v>-3567000</v>
      </c>
      <c r="AL125" s="41">
        <v>-3491000</v>
      </c>
      <c r="AM125" s="41">
        <v>1296748000</v>
      </c>
      <c r="AN125" s="41">
        <v>1274044000</v>
      </c>
      <c r="AO125" s="41">
        <v>788114000</v>
      </c>
      <c r="AP125" s="41">
        <v>791624000</v>
      </c>
      <c r="AQ125" s="41">
        <v>341000</v>
      </c>
      <c r="AR125" s="41">
        <v>3468000</v>
      </c>
      <c r="AS125" s="41">
        <v>1489000</v>
      </c>
      <c r="AT125" s="41">
        <v>879000</v>
      </c>
      <c r="AU125" s="41">
        <v>-1183356000</v>
      </c>
      <c r="AV125" s="41">
        <v>-1176236000</v>
      </c>
      <c r="AW125" s="41">
        <v>-717644000</v>
      </c>
      <c r="AX125" s="41">
        <v>-698023000</v>
      </c>
      <c r="AY125" s="38" t="s">
        <v>39</v>
      </c>
      <c r="AZ125" s="38" t="s">
        <v>39</v>
      </c>
      <c r="BA125" s="38" t="s">
        <v>39</v>
      </c>
      <c r="BB125" s="38" t="s">
        <v>39</v>
      </c>
      <c r="BC125" s="41">
        <v>-60128000</v>
      </c>
      <c r="BD125" s="41">
        <v>-54226000</v>
      </c>
      <c r="BE125" s="41">
        <v>-34157000</v>
      </c>
      <c r="BF125" s="41">
        <v>-43716000</v>
      </c>
      <c r="BG125" s="41">
        <v>53605000</v>
      </c>
      <c r="BH125" s="41">
        <v>47050000</v>
      </c>
      <c r="BI125" s="41">
        <v>37802000</v>
      </c>
      <c r="BJ125" s="41">
        <v>50764000</v>
      </c>
      <c r="BK125" s="41">
        <v>-1695000</v>
      </c>
      <c r="BL125" s="41">
        <v>-935000</v>
      </c>
      <c r="BM125" s="41">
        <v>-928000</v>
      </c>
      <c r="BN125" s="41">
        <v>-1417000</v>
      </c>
      <c r="BO125" s="41">
        <v>-1265000</v>
      </c>
      <c r="BP125" s="41">
        <v>-505000</v>
      </c>
      <c r="BQ125" s="41">
        <v>-498000</v>
      </c>
      <c r="BR125" s="41">
        <v>-987000</v>
      </c>
      <c r="BS125" s="41">
        <v>-430000</v>
      </c>
      <c r="BT125" s="41">
        <v>-430000</v>
      </c>
      <c r="BU125" s="41">
        <v>-430000</v>
      </c>
      <c r="BV125" s="41">
        <v>-430000</v>
      </c>
      <c r="BW125" s="41">
        <v>11908000</v>
      </c>
      <c r="BX125" s="41">
        <v>22692000</v>
      </c>
      <c r="BY125" s="41">
        <v>16631000</v>
      </c>
      <c r="BZ125" s="41">
        <v>18729000</v>
      </c>
      <c r="CA125" s="41">
        <v>1830670000</v>
      </c>
      <c r="CB125" s="41">
        <v>1513557000</v>
      </c>
      <c r="CC125" s="41">
        <v>1121461000</v>
      </c>
      <c r="CD125" s="41">
        <v>934431000</v>
      </c>
      <c r="CE125" s="41">
        <v>682640000</v>
      </c>
      <c r="CF125" s="41">
        <v>577220000</v>
      </c>
      <c r="CG125" s="41">
        <v>439235000</v>
      </c>
      <c r="CH125" s="41">
        <v>337159000</v>
      </c>
      <c r="CI125" s="41">
        <v>814319000</v>
      </c>
      <c r="CJ125" s="41">
        <v>691339000</v>
      </c>
      <c r="CK125" s="41">
        <v>456324000</v>
      </c>
      <c r="CL125" s="41">
        <v>397934000</v>
      </c>
      <c r="CM125" s="41">
        <v>58006000</v>
      </c>
      <c r="CN125" s="41">
        <v>47521000</v>
      </c>
      <c r="CO125" s="41">
        <v>51203000</v>
      </c>
      <c r="CP125" s="41">
        <v>42166000</v>
      </c>
      <c r="CQ125" s="41">
        <v>238681000</v>
      </c>
      <c r="CR125" s="41">
        <v>185629000</v>
      </c>
      <c r="CS125" s="41">
        <v>151527000</v>
      </c>
      <c r="CT125" s="41">
        <v>134727000</v>
      </c>
      <c r="CU125" s="41">
        <v>36552000</v>
      </c>
      <c r="CV125" s="41">
        <v>67030000</v>
      </c>
      <c r="CW125" s="41">
        <v>0</v>
      </c>
      <c r="CX125" s="41">
        <v>50000</v>
      </c>
      <c r="CY125" s="41">
        <v>15323000</v>
      </c>
      <c r="CZ125" s="41">
        <v>20785000</v>
      </c>
      <c r="DA125" s="41">
        <v>14341000</v>
      </c>
      <c r="DB125" s="41">
        <v>2725000</v>
      </c>
      <c r="DC125" s="41">
        <v>1900850000</v>
      </c>
      <c r="DD125" s="41">
        <v>1576943000</v>
      </c>
      <c r="DE125" s="41">
        <v>1174964000</v>
      </c>
      <c r="DF125" s="41">
        <v>972111000</v>
      </c>
      <c r="DG125" s="213"/>
      <c r="DH125" s="214">
        <f t="shared" si="46"/>
        <v>1296748000</v>
      </c>
      <c r="DI125" s="214">
        <f t="shared" si="47"/>
        <v>-1183356000</v>
      </c>
      <c r="DJ125" s="214">
        <f t="shared" si="48"/>
        <v>-60128000</v>
      </c>
      <c r="DK125" s="214">
        <f t="shared" si="49"/>
        <v>-1695000</v>
      </c>
      <c r="DL125" s="214">
        <f t="shared" si="50"/>
        <v>51569000</v>
      </c>
      <c r="DM125" s="215">
        <f t="shared" si="51"/>
        <v>3.9767942576352536E-2</v>
      </c>
      <c r="DN125" s="215">
        <f t="shared" si="52"/>
        <v>4.1414929098547278E-2</v>
      </c>
      <c r="DO125" s="216" t="str">
        <f t="shared" si="53"/>
        <v>n.a.</v>
      </c>
      <c r="DP125" s="214">
        <f t="shared" si="54"/>
        <v>629930000</v>
      </c>
      <c r="DQ125" s="214">
        <f t="shared" si="55"/>
        <v>18054000</v>
      </c>
      <c r="DR125" s="217"/>
      <c r="DS125" s="214">
        <f t="shared" si="56"/>
        <v>1274044000</v>
      </c>
      <c r="DT125" s="214">
        <f t="shared" si="57"/>
        <v>-1176236000</v>
      </c>
      <c r="DU125" s="214">
        <f t="shared" si="58"/>
        <v>-54226000</v>
      </c>
      <c r="DV125" s="214">
        <f t="shared" si="59"/>
        <v>-935000</v>
      </c>
      <c r="DW125" s="214">
        <f t="shared" si="60"/>
        <v>42647000</v>
      </c>
      <c r="DX125" s="215">
        <f t="shared" si="61"/>
        <v>3.3473726182141277E-2</v>
      </c>
      <c r="DY125" s="215">
        <f t="shared" si="62"/>
        <v>3.4633022493964175E-2</v>
      </c>
      <c r="DZ125" s="218" t="str">
        <f t="shared" si="63"/>
        <v>n.a.</v>
      </c>
      <c r="EA125" s="214">
        <f t="shared" si="64"/>
        <v>508227500</v>
      </c>
      <c r="EB125" s="214">
        <f t="shared" si="65"/>
        <v>17563000</v>
      </c>
      <c r="EC125" s="217"/>
      <c r="ED125" s="214">
        <f t="shared" si="66"/>
        <v>788114000</v>
      </c>
      <c r="EE125" s="214">
        <f t="shared" si="67"/>
        <v>-717644000</v>
      </c>
      <c r="EF125" s="214">
        <f t="shared" si="68"/>
        <v>-34157000</v>
      </c>
      <c r="EG125" s="214">
        <f t="shared" si="69"/>
        <v>-928000</v>
      </c>
      <c r="EH125" s="214">
        <f t="shared" si="70"/>
        <v>35385000</v>
      </c>
      <c r="EI125" s="215">
        <f t="shared" si="71"/>
        <v>4.4898326891794842E-2</v>
      </c>
      <c r="EJ125" s="215">
        <f t="shared" si="72"/>
        <v>4.7008950100235279E-2</v>
      </c>
      <c r="EK125" s="218" t="str">
        <f t="shared" si="73"/>
        <v>n.a.</v>
      </c>
      <c r="EL125" s="214">
        <f t="shared" si="74"/>
        <v>388197000</v>
      </c>
      <c r="EM125" s="214">
        <f t="shared" si="75"/>
        <v>8533000</v>
      </c>
      <c r="EN125" s="217"/>
      <c r="EO125" s="219">
        <f t="shared" si="87"/>
        <v>1119635333.3333333</v>
      </c>
      <c r="EP125" s="219">
        <f t="shared" si="87"/>
        <v>-1025745333.3333334</v>
      </c>
      <c r="EQ125" s="219">
        <f t="shared" si="87"/>
        <v>-49503666.666666664</v>
      </c>
      <c r="ER125" s="219">
        <f t="shared" si="86"/>
        <v>-1186000</v>
      </c>
      <c r="ES125" s="219">
        <f t="shared" si="76"/>
        <v>43200333.333333217</v>
      </c>
      <c r="ET125" s="220">
        <f t="shared" si="77"/>
        <v>3.8584289051256465E-2</v>
      </c>
      <c r="EU125" s="221">
        <f t="shared" si="78"/>
        <v>4.0132783989124489E-2</v>
      </c>
      <c r="EV125" s="219" t="e">
        <f t="shared" si="79"/>
        <v>#VALUE!</v>
      </c>
      <c r="EW125" s="219">
        <f t="shared" si="80"/>
        <v>508784833.33333331</v>
      </c>
      <c r="EX125" s="219">
        <f t="shared" si="80"/>
        <v>14716666.666666666</v>
      </c>
      <c r="EY125" s="208"/>
      <c r="EZ125" s="222" t="str">
        <f t="shared" si="81"/>
        <v>完整</v>
      </c>
      <c r="FA125" s="222" t="str">
        <f t="shared" si="82"/>
        <v>完整</v>
      </c>
      <c r="FB125" s="222" t="str">
        <f t="shared" si="83"/>
        <v>完整</v>
      </c>
      <c r="FC125" s="222" t="str">
        <f t="shared" si="84"/>
        <v>选择</v>
      </c>
      <c r="FD125" s="222" t="str">
        <f t="shared" si="85"/>
        <v>选择</v>
      </c>
      <c r="FE125" s="231"/>
      <c r="FF125" s="231"/>
      <c r="FG125" s="231"/>
      <c r="FH125" s="231"/>
      <c r="FI125" s="231"/>
      <c r="FJ125" s="231"/>
      <c r="FK125" s="231"/>
      <c r="FL125" s="231"/>
      <c r="FM125" s="231"/>
      <c r="FN125" s="231"/>
      <c r="FO125" s="231"/>
      <c r="FP125" s="231"/>
      <c r="FQ125" s="231"/>
      <c r="FR125" s="231"/>
      <c r="FS125" s="231"/>
      <c r="FT125" s="231"/>
      <c r="FU125" s="231"/>
      <c r="FV125" s="231"/>
      <c r="FW125" s="231"/>
      <c r="FX125" s="231"/>
      <c r="FY125" s="231"/>
      <c r="FZ125" s="231"/>
      <c r="GA125" s="231"/>
      <c r="GB125" s="231"/>
      <c r="GC125" s="231"/>
      <c r="GD125" s="231"/>
      <c r="GE125" s="231"/>
      <c r="GF125" s="231"/>
      <c r="GG125" s="231"/>
      <c r="GH125" s="231"/>
      <c r="GI125" s="231"/>
      <c r="GJ125" s="231"/>
      <c r="GK125" s="231"/>
      <c r="GL125" s="231"/>
      <c r="GM125" s="231"/>
      <c r="GN125" s="231"/>
      <c r="GO125" s="231"/>
      <c r="GP125" s="231"/>
      <c r="GQ125" s="231"/>
      <c r="GR125" s="231"/>
      <c r="GS125" s="231"/>
      <c r="GT125" s="231"/>
      <c r="GU125" s="231"/>
      <c r="GV125" s="231"/>
      <c r="GW125" s="231"/>
      <c r="GX125" s="231"/>
      <c r="GY125" s="231"/>
      <c r="GZ125" s="231"/>
      <c r="HA125" s="231"/>
      <c r="HB125" s="231"/>
      <c r="HC125" s="231"/>
      <c r="HD125" s="231"/>
      <c r="HE125" s="231"/>
      <c r="HF125" s="231"/>
      <c r="HG125" s="231"/>
      <c r="HH125" s="231"/>
      <c r="HI125" s="231"/>
      <c r="HJ125" s="231"/>
      <c r="HK125" s="231"/>
    </row>
    <row r="126" spans="1:219" s="7" customFormat="1" ht="12.4" customHeight="1" x14ac:dyDescent="0.2">
      <c r="A126" s="226" t="s">
        <v>1329</v>
      </c>
      <c r="B126" s="227" t="str">
        <f t="shared" si="44"/>
        <v>SHENYANG BLUE SILVER INDUSTRY AUTOMATIC EQUIPMENT CO., LTD</v>
      </c>
      <c r="C126" s="228" t="s">
        <v>35</v>
      </c>
      <c r="D126" s="229" t="s">
        <v>188</v>
      </c>
      <c r="E126" s="248"/>
      <c r="F126" s="224"/>
      <c r="G126" s="231"/>
      <c r="H126" s="232" t="str">
        <f t="shared" si="45"/>
        <v/>
      </c>
      <c r="I126" s="228" t="s">
        <v>353</v>
      </c>
      <c r="J126" s="228" t="str">
        <f>VLOOKUP(Z126,[1]AP2022!FF:FI,2,0)</f>
        <v>exclude</v>
      </c>
      <c r="K126" s="228" t="str">
        <f>VLOOKUP(Z126,[1]AP2022!FF:FI,4,0)</f>
        <v>ok, indep</v>
      </c>
      <c r="L126" s="233"/>
      <c r="M126" s="38" t="s">
        <v>1330</v>
      </c>
      <c r="N126" s="38" t="s">
        <v>1331</v>
      </c>
      <c r="O126" s="38" t="s">
        <v>36</v>
      </c>
      <c r="P126" s="38" t="s">
        <v>1332</v>
      </c>
      <c r="Q126" s="37"/>
      <c r="R126" s="38" t="s">
        <v>48</v>
      </c>
      <c r="S126" s="38" t="s">
        <v>1333</v>
      </c>
      <c r="T126" s="38" t="s">
        <v>42</v>
      </c>
      <c r="U126" s="38" t="s">
        <v>182</v>
      </c>
      <c r="V126" s="38" t="s">
        <v>1334</v>
      </c>
      <c r="W126" s="38" t="s">
        <v>1335</v>
      </c>
      <c r="X126" s="37"/>
      <c r="Y126" s="37"/>
      <c r="Z126" s="38" t="s">
        <v>1336</v>
      </c>
      <c r="AA126" s="41">
        <v>1264833000</v>
      </c>
      <c r="AB126" s="41">
        <v>1106727000</v>
      </c>
      <c r="AC126" s="41">
        <v>1155383000</v>
      </c>
      <c r="AD126" s="41">
        <v>1430762000</v>
      </c>
      <c r="AE126" s="41">
        <v>1260852000</v>
      </c>
      <c r="AF126" s="41">
        <v>1105135000</v>
      </c>
      <c r="AG126" s="41">
        <v>1151944000</v>
      </c>
      <c r="AH126" s="41">
        <v>1428190000</v>
      </c>
      <c r="AI126" s="41">
        <v>-4656000</v>
      </c>
      <c r="AJ126" s="41">
        <v>-10205000</v>
      </c>
      <c r="AK126" s="41">
        <v>-6609000</v>
      </c>
      <c r="AL126" s="41">
        <v>-5927000</v>
      </c>
      <c r="AM126" s="41">
        <v>1256196000</v>
      </c>
      <c r="AN126" s="41">
        <v>1094930000</v>
      </c>
      <c r="AO126" s="41">
        <v>1145335000</v>
      </c>
      <c r="AP126" s="41">
        <v>1422263000</v>
      </c>
      <c r="AQ126" s="41">
        <v>8637000</v>
      </c>
      <c r="AR126" s="41">
        <v>11797000</v>
      </c>
      <c r="AS126" s="41">
        <v>10048000</v>
      </c>
      <c r="AT126" s="41">
        <v>8499000</v>
      </c>
      <c r="AU126" s="41">
        <v>-928562000</v>
      </c>
      <c r="AV126" s="41">
        <v>-814983000</v>
      </c>
      <c r="AW126" s="41">
        <v>-883177000</v>
      </c>
      <c r="AX126" s="41">
        <v>-1025553000</v>
      </c>
      <c r="AY126" s="38" t="s">
        <v>39</v>
      </c>
      <c r="AZ126" s="38" t="s">
        <v>39</v>
      </c>
      <c r="BA126" s="38" t="s">
        <v>39</v>
      </c>
      <c r="BB126" s="38" t="s">
        <v>39</v>
      </c>
      <c r="BC126" s="41">
        <v>-331614000</v>
      </c>
      <c r="BD126" s="41">
        <v>-334155000</v>
      </c>
      <c r="BE126" s="41">
        <v>-363045000</v>
      </c>
      <c r="BF126" s="41">
        <v>-341305000</v>
      </c>
      <c r="BG126" s="41">
        <v>4657000</v>
      </c>
      <c r="BH126" s="41">
        <v>-42411000</v>
      </c>
      <c r="BI126" s="41">
        <v>-90839000</v>
      </c>
      <c r="BJ126" s="41">
        <v>63904000</v>
      </c>
      <c r="BK126" s="41">
        <v>-35885000</v>
      </c>
      <c r="BL126" s="41">
        <v>-47182000</v>
      </c>
      <c r="BM126" s="41">
        <v>-61181000</v>
      </c>
      <c r="BN126" s="41">
        <v>-36996000</v>
      </c>
      <c r="BO126" s="41">
        <v>-23665000</v>
      </c>
      <c r="BP126" s="41">
        <v>-23379000</v>
      </c>
      <c r="BQ126" s="41">
        <v>-43098000</v>
      </c>
      <c r="BR126" s="41">
        <v>-25127000</v>
      </c>
      <c r="BS126" s="41">
        <v>-12220000</v>
      </c>
      <c r="BT126" s="41">
        <v>-23803000</v>
      </c>
      <c r="BU126" s="41">
        <v>-18083000</v>
      </c>
      <c r="BV126" s="41">
        <v>-11869000</v>
      </c>
      <c r="BW126" s="41">
        <v>-54497000</v>
      </c>
      <c r="BX126" s="41">
        <v>-69083000</v>
      </c>
      <c r="BY126" s="41">
        <v>-183851000</v>
      </c>
      <c r="BZ126" s="41">
        <v>15396000</v>
      </c>
      <c r="CA126" s="41">
        <v>1203413000</v>
      </c>
      <c r="CB126" s="41">
        <v>1156802000</v>
      </c>
      <c r="CC126" s="41">
        <v>1310283000</v>
      </c>
      <c r="CD126" s="41">
        <v>1392750000</v>
      </c>
      <c r="CE126" s="41">
        <v>400440000</v>
      </c>
      <c r="CF126" s="41">
        <v>394158000</v>
      </c>
      <c r="CG126" s="41">
        <v>371773000</v>
      </c>
      <c r="CH126" s="41">
        <v>514642000</v>
      </c>
      <c r="CI126" s="41">
        <v>322409000</v>
      </c>
      <c r="CJ126" s="41">
        <v>222076000</v>
      </c>
      <c r="CK126" s="41">
        <v>321320000</v>
      </c>
      <c r="CL126" s="41">
        <v>428061000</v>
      </c>
      <c r="CM126" s="41">
        <v>192936000</v>
      </c>
      <c r="CN126" s="41">
        <v>169506000</v>
      </c>
      <c r="CO126" s="41">
        <v>155566000</v>
      </c>
      <c r="CP126" s="41">
        <v>50707000</v>
      </c>
      <c r="CQ126" s="41">
        <v>258997000</v>
      </c>
      <c r="CR126" s="41">
        <v>351982000</v>
      </c>
      <c r="CS126" s="41">
        <v>440831000</v>
      </c>
      <c r="CT126" s="41">
        <v>373213000</v>
      </c>
      <c r="CU126" s="41">
        <v>160009000</v>
      </c>
      <c r="CV126" s="41">
        <v>116781000</v>
      </c>
      <c r="CW126" s="38" t="s">
        <v>39</v>
      </c>
      <c r="CX126" s="38" t="s">
        <v>39</v>
      </c>
      <c r="CY126" s="41">
        <v>80052000</v>
      </c>
      <c r="CZ126" s="41">
        <v>65263000</v>
      </c>
      <c r="DA126" s="41">
        <v>68714000</v>
      </c>
      <c r="DB126" s="41">
        <v>64633000</v>
      </c>
      <c r="DC126" s="41">
        <v>2155044000</v>
      </c>
      <c r="DD126" s="41">
        <v>2113270000</v>
      </c>
      <c r="DE126" s="41">
        <v>2277999000</v>
      </c>
      <c r="DF126" s="41">
        <v>2339902000</v>
      </c>
      <c r="DG126" s="213"/>
      <c r="DH126" s="214">
        <f t="shared" si="46"/>
        <v>1256196000</v>
      </c>
      <c r="DI126" s="214">
        <f t="shared" si="47"/>
        <v>-928562000</v>
      </c>
      <c r="DJ126" s="214">
        <f t="shared" si="48"/>
        <v>-331614000</v>
      </c>
      <c r="DK126" s="214">
        <f t="shared" si="49"/>
        <v>-35885000</v>
      </c>
      <c r="DL126" s="214">
        <f t="shared" si="50"/>
        <v>-39865000</v>
      </c>
      <c r="DM126" s="215">
        <f t="shared" si="51"/>
        <v>-3.1734697451671554E-2</v>
      </c>
      <c r="DN126" s="215">
        <f t="shared" si="52"/>
        <v>-3.0758583122245019E-2</v>
      </c>
      <c r="DO126" s="216" t="str">
        <f t="shared" si="53"/>
        <v>n.a.</v>
      </c>
      <c r="DP126" s="214">
        <f t="shared" si="54"/>
        <v>397299000</v>
      </c>
      <c r="DQ126" s="214">
        <f t="shared" si="55"/>
        <v>72657500</v>
      </c>
      <c r="DR126" s="217"/>
      <c r="DS126" s="214">
        <f t="shared" si="56"/>
        <v>1094930000</v>
      </c>
      <c r="DT126" s="214">
        <f t="shared" si="57"/>
        <v>-814983000</v>
      </c>
      <c r="DU126" s="214">
        <f t="shared" si="58"/>
        <v>-334155000</v>
      </c>
      <c r="DV126" s="214">
        <f t="shared" si="59"/>
        <v>-47182000</v>
      </c>
      <c r="DW126" s="214">
        <f t="shared" si="60"/>
        <v>-101390000</v>
      </c>
      <c r="DX126" s="215">
        <f t="shared" si="61"/>
        <v>-9.2599526910396093E-2</v>
      </c>
      <c r="DY126" s="215">
        <f t="shared" si="62"/>
        <v>-8.4751571485890062E-2</v>
      </c>
      <c r="DZ126" s="218" t="str">
        <f t="shared" si="63"/>
        <v>n.a.</v>
      </c>
      <c r="EA126" s="214">
        <f t="shared" si="64"/>
        <v>382965500</v>
      </c>
      <c r="EB126" s="214">
        <f t="shared" si="65"/>
        <v>66988500</v>
      </c>
      <c r="EC126" s="217"/>
      <c r="ED126" s="214">
        <f t="shared" si="66"/>
        <v>1145335000</v>
      </c>
      <c r="EE126" s="214">
        <f t="shared" si="67"/>
        <v>-883177000</v>
      </c>
      <c r="EF126" s="214">
        <f t="shared" si="68"/>
        <v>-363045000</v>
      </c>
      <c r="EG126" s="214">
        <f t="shared" si="69"/>
        <v>-61181000</v>
      </c>
      <c r="EH126" s="214">
        <f t="shared" si="70"/>
        <v>-162068000</v>
      </c>
      <c r="EI126" s="215">
        <f t="shared" si="71"/>
        <v>-0.14150270444891669</v>
      </c>
      <c r="EJ126" s="215">
        <f t="shared" si="72"/>
        <v>-0.12396177766151677</v>
      </c>
      <c r="EK126" s="218" t="str">
        <f t="shared" si="73"/>
        <v>n.a.</v>
      </c>
      <c r="EL126" s="214">
        <f t="shared" si="74"/>
        <v>443207500</v>
      </c>
      <c r="EM126" s="214">
        <f t="shared" si="75"/>
        <v>66673500</v>
      </c>
      <c r="EN126" s="217"/>
      <c r="EO126" s="219">
        <f t="shared" si="87"/>
        <v>1165487000</v>
      </c>
      <c r="EP126" s="219">
        <f t="shared" si="87"/>
        <v>-875574000</v>
      </c>
      <c r="EQ126" s="219">
        <f t="shared" si="87"/>
        <v>-342938000</v>
      </c>
      <c r="ER126" s="219">
        <f t="shared" si="86"/>
        <v>-48082666.666666664</v>
      </c>
      <c r="ES126" s="219">
        <f t="shared" si="76"/>
        <v>-101107666.66666666</v>
      </c>
      <c r="ET126" s="220">
        <f t="shared" si="77"/>
        <v>-8.6751432376909104E-2</v>
      </c>
      <c r="EU126" s="221">
        <f t="shared" si="78"/>
        <v>-7.9826379604735417E-2</v>
      </c>
      <c r="EV126" s="219" t="e">
        <f t="shared" si="79"/>
        <v>#VALUE!</v>
      </c>
      <c r="EW126" s="219">
        <f t="shared" si="80"/>
        <v>407824000</v>
      </c>
      <c r="EX126" s="219">
        <f t="shared" si="80"/>
        <v>68773166.666666672</v>
      </c>
      <c r="EY126" s="208"/>
      <c r="EZ126" s="222" t="str">
        <f t="shared" si="81"/>
        <v>完整</v>
      </c>
      <c r="FA126" s="222" t="str">
        <f t="shared" si="82"/>
        <v>完整</v>
      </c>
      <c r="FB126" s="222" t="str">
        <f t="shared" si="83"/>
        <v>完整</v>
      </c>
      <c r="FC126" s="222" t="str">
        <f t="shared" si="84"/>
        <v>选择</v>
      </c>
      <c r="FD126" s="222" t="str">
        <f t="shared" si="85"/>
        <v>删除</v>
      </c>
      <c r="FE126" s="231"/>
      <c r="FF126" s="231"/>
      <c r="FG126" s="231"/>
      <c r="FH126" s="231"/>
      <c r="FI126" s="231"/>
      <c r="FJ126" s="231"/>
      <c r="FK126" s="231"/>
      <c r="FL126" s="231"/>
      <c r="FM126" s="231"/>
      <c r="FN126" s="231"/>
      <c r="FO126" s="231"/>
      <c r="FP126" s="231"/>
      <c r="FQ126" s="231"/>
      <c r="FR126" s="231"/>
      <c r="FS126" s="231"/>
      <c r="FT126" s="231"/>
      <c r="FU126" s="231"/>
      <c r="FV126" s="231"/>
      <c r="FW126" s="231"/>
      <c r="FX126" s="231"/>
      <c r="FY126" s="231"/>
      <c r="FZ126" s="231"/>
      <c r="GA126" s="231"/>
      <c r="GB126" s="231"/>
      <c r="GC126" s="231"/>
      <c r="GD126" s="231"/>
      <c r="GE126" s="231"/>
      <c r="GF126" s="231"/>
      <c r="GG126" s="231"/>
      <c r="GH126" s="231"/>
      <c r="GI126" s="231"/>
      <c r="GJ126" s="231"/>
      <c r="GK126" s="231"/>
      <c r="GL126" s="231"/>
      <c r="GM126" s="231"/>
      <c r="GN126" s="231"/>
      <c r="GO126" s="231"/>
      <c r="GP126" s="231"/>
      <c r="GQ126" s="231"/>
      <c r="GR126" s="231"/>
      <c r="GS126" s="231"/>
      <c r="GT126" s="231"/>
      <c r="GU126" s="231"/>
      <c r="GV126" s="231"/>
      <c r="GW126" s="231"/>
      <c r="GX126" s="231"/>
      <c r="GY126" s="231"/>
      <c r="GZ126" s="231"/>
      <c r="HA126" s="231"/>
      <c r="HB126" s="231"/>
      <c r="HC126" s="231"/>
      <c r="HD126" s="231"/>
      <c r="HE126" s="231"/>
      <c r="HF126" s="231"/>
      <c r="HG126" s="231"/>
      <c r="HH126" s="231"/>
      <c r="HI126" s="231"/>
      <c r="HJ126" s="231"/>
      <c r="HK126" s="231"/>
    </row>
    <row r="127" spans="1:219" ht="12.4" customHeight="1" x14ac:dyDescent="0.2">
      <c r="A127" s="204" t="s">
        <v>1337</v>
      </c>
      <c r="B127" s="205" t="str">
        <f t="shared" si="44"/>
        <v>JIANGXI ZHILI TECHNOLOGY CO., LTD</v>
      </c>
      <c r="C127" s="206" t="s">
        <v>35</v>
      </c>
      <c r="D127" s="206" t="s">
        <v>34</v>
      </c>
      <c r="E127" s="247" t="s">
        <v>928</v>
      </c>
      <c r="F127" s="224"/>
      <c r="G127" s="208"/>
      <c r="H127" s="209" t="str">
        <f t="shared" si="45"/>
        <v/>
      </c>
      <c r="I127" s="239" t="s">
        <v>1338</v>
      </c>
      <c r="J127" s="206" t="e">
        <f>VLOOKUP(Z127,[1]AP2022!FF:FI,2,0)</f>
        <v>#N/A</v>
      </c>
      <c r="K127" s="206" t="e">
        <f>VLOOKUP(Z127,[1]AP2022!FF:FI,4,0)</f>
        <v>#N/A</v>
      </c>
      <c r="L127" s="210"/>
      <c r="M127" s="211" t="s">
        <v>1339</v>
      </c>
      <c r="N127" s="211" t="s">
        <v>1340</v>
      </c>
      <c r="O127" s="211" t="s">
        <v>36</v>
      </c>
      <c r="P127" s="225"/>
      <c r="Q127" s="225"/>
      <c r="R127" s="38" t="s">
        <v>48</v>
      </c>
      <c r="S127" s="211" t="s">
        <v>1341</v>
      </c>
      <c r="T127" s="211" t="s">
        <v>71</v>
      </c>
      <c r="U127" s="38" t="s">
        <v>178</v>
      </c>
      <c r="V127" s="38" t="s">
        <v>425</v>
      </c>
      <c r="W127" s="38" t="s">
        <v>1342</v>
      </c>
      <c r="X127" s="37"/>
      <c r="Y127" s="37"/>
      <c r="Z127" s="38" t="s">
        <v>1343</v>
      </c>
      <c r="AA127" s="41">
        <v>1231760000</v>
      </c>
      <c r="AB127" s="41">
        <v>248911000</v>
      </c>
      <c r="AC127" s="41">
        <v>158449000</v>
      </c>
      <c r="AD127" s="38" t="s">
        <v>39</v>
      </c>
      <c r="AE127" s="41">
        <v>1227989000</v>
      </c>
      <c r="AF127" s="41">
        <v>247291000</v>
      </c>
      <c r="AG127" s="41">
        <v>157705000</v>
      </c>
      <c r="AH127" s="38" t="s">
        <v>39</v>
      </c>
      <c r="AI127" s="41">
        <v>-990000</v>
      </c>
      <c r="AJ127" s="41">
        <v>-528000</v>
      </c>
      <c r="AK127" s="41">
        <v>-272000</v>
      </c>
      <c r="AL127" s="38" t="s">
        <v>39</v>
      </c>
      <c r="AM127" s="41">
        <v>1226999000</v>
      </c>
      <c r="AN127" s="41">
        <v>246763000</v>
      </c>
      <c r="AO127" s="41">
        <v>157433000</v>
      </c>
      <c r="AP127" s="38" t="s">
        <v>39</v>
      </c>
      <c r="AQ127" s="41">
        <v>4761000</v>
      </c>
      <c r="AR127" s="41">
        <v>2148000</v>
      </c>
      <c r="AS127" s="41">
        <v>1016000</v>
      </c>
      <c r="AT127" s="38" t="s">
        <v>39</v>
      </c>
      <c r="AU127" s="41">
        <v>-994882000</v>
      </c>
      <c r="AV127" s="41">
        <v>-169339000</v>
      </c>
      <c r="AW127" s="41">
        <v>-146676000</v>
      </c>
      <c r="AX127" s="38" t="s">
        <v>39</v>
      </c>
      <c r="AY127" s="38" t="s">
        <v>39</v>
      </c>
      <c r="AZ127" s="38" t="s">
        <v>39</v>
      </c>
      <c r="BA127" s="38" t="s">
        <v>39</v>
      </c>
      <c r="BB127" s="38" t="s">
        <v>39</v>
      </c>
      <c r="BC127" s="41">
        <v>-29351000</v>
      </c>
      <c r="BD127" s="41">
        <v>-12675000</v>
      </c>
      <c r="BE127" s="41">
        <v>-9957000</v>
      </c>
      <c r="BF127" s="38" t="s">
        <v>39</v>
      </c>
      <c r="BG127" s="41">
        <v>207527000</v>
      </c>
      <c r="BH127" s="41">
        <v>66897000</v>
      </c>
      <c r="BI127" s="41">
        <v>1816000</v>
      </c>
      <c r="BJ127" s="38" t="s">
        <v>39</v>
      </c>
      <c r="BK127" s="41">
        <v>-17467000</v>
      </c>
      <c r="BL127" s="41">
        <v>-7111000</v>
      </c>
      <c r="BM127" s="41">
        <v>-6819000</v>
      </c>
      <c r="BN127" s="38" t="s">
        <v>39</v>
      </c>
      <c r="BO127" s="41">
        <v>-17014000</v>
      </c>
      <c r="BP127" s="41">
        <v>-7029000</v>
      </c>
      <c r="BQ127" s="41">
        <v>-6702000</v>
      </c>
      <c r="BR127" s="38" t="s">
        <v>39</v>
      </c>
      <c r="BS127" s="41">
        <v>-453000</v>
      </c>
      <c r="BT127" s="41">
        <v>-82000</v>
      </c>
      <c r="BU127" s="41">
        <v>-117000</v>
      </c>
      <c r="BV127" s="38" t="s">
        <v>39</v>
      </c>
      <c r="BW127" s="41">
        <v>113187000</v>
      </c>
      <c r="BX127" s="41">
        <v>40177000</v>
      </c>
      <c r="BY127" s="41">
        <v>-21720000</v>
      </c>
      <c r="BZ127" s="38" t="s">
        <v>39</v>
      </c>
      <c r="CA127" s="41">
        <v>629213000</v>
      </c>
      <c r="CB127" s="41">
        <v>359875000</v>
      </c>
      <c r="CC127" s="41">
        <v>121054000</v>
      </c>
      <c r="CD127" s="38" t="s">
        <v>39</v>
      </c>
      <c r="CE127" s="41">
        <v>325961000</v>
      </c>
      <c r="CF127" s="41">
        <v>146729000</v>
      </c>
      <c r="CG127" s="41">
        <v>13705000</v>
      </c>
      <c r="CH127" s="38" t="s">
        <v>39</v>
      </c>
      <c r="CI127" s="41">
        <v>81545000</v>
      </c>
      <c r="CJ127" s="41">
        <v>33212000</v>
      </c>
      <c r="CK127" s="41">
        <v>60612000</v>
      </c>
      <c r="CL127" s="38" t="s">
        <v>39</v>
      </c>
      <c r="CM127" s="41">
        <v>177459000</v>
      </c>
      <c r="CN127" s="41">
        <v>102362000</v>
      </c>
      <c r="CO127" s="41">
        <v>42733000</v>
      </c>
      <c r="CP127" s="38" t="s">
        <v>39</v>
      </c>
      <c r="CQ127" s="41">
        <v>26289000</v>
      </c>
      <c r="CR127" s="41">
        <v>63748000</v>
      </c>
      <c r="CS127" s="41">
        <v>3225000</v>
      </c>
      <c r="CT127" s="38" t="s">
        <v>39</v>
      </c>
      <c r="CU127" s="41">
        <v>19102000</v>
      </c>
      <c r="CV127" s="41">
        <v>49169000</v>
      </c>
      <c r="CW127" s="41">
        <v>3139000</v>
      </c>
      <c r="CX127" s="38" t="s">
        <v>39</v>
      </c>
      <c r="CY127" s="41">
        <v>49867000</v>
      </c>
      <c r="CZ127" s="41">
        <v>12084000</v>
      </c>
      <c r="DA127" s="41">
        <v>56502000</v>
      </c>
      <c r="DB127" s="38" t="s">
        <v>39</v>
      </c>
      <c r="DC127" s="41">
        <v>876074000</v>
      </c>
      <c r="DD127" s="41">
        <v>541806000</v>
      </c>
      <c r="DE127" s="41">
        <v>237143000</v>
      </c>
      <c r="DF127" s="38" t="s">
        <v>39</v>
      </c>
      <c r="DG127" s="213"/>
      <c r="DH127" s="214">
        <f t="shared" si="46"/>
        <v>1226999000</v>
      </c>
      <c r="DI127" s="214">
        <f t="shared" si="47"/>
        <v>-994882000</v>
      </c>
      <c r="DJ127" s="214">
        <f t="shared" si="48"/>
        <v>-29351000</v>
      </c>
      <c r="DK127" s="214">
        <f t="shared" si="49"/>
        <v>-17467000</v>
      </c>
      <c r="DL127" s="214">
        <f t="shared" si="50"/>
        <v>185299000</v>
      </c>
      <c r="DM127" s="215">
        <f t="shared" si="51"/>
        <v>0.15101805298944823</v>
      </c>
      <c r="DN127" s="215">
        <f t="shared" si="52"/>
        <v>0.17788134779687051</v>
      </c>
      <c r="DO127" s="216" t="str">
        <f t="shared" si="53"/>
        <v>n.a.</v>
      </c>
      <c r="DP127" s="214">
        <f t="shared" si="54"/>
        <v>236345000</v>
      </c>
      <c r="DQ127" s="214">
        <f t="shared" si="55"/>
        <v>30975500</v>
      </c>
      <c r="DR127" s="217"/>
      <c r="DS127" s="214">
        <f t="shared" si="56"/>
        <v>246763000</v>
      </c>
      <c r="DT127" s="214">
        <f t="shared" si="57"/>
        <v>-169339000</v>
      </c>
      <c r="DU127" s="214">
        <f t="shared" si="58"/>
        <v>-12675000</v>
      </c>
      <c r="DV127" s="214">
        <f t="shared" si="59"/>
        <v>-7111000</v>
      </c>
      <c r="DW127" s="214">
        <f t="shared" si="60"/>
        <v>57638000</v>
      </c>
      <c r="DX127" s="215">
        <f t="shared" si="61"/>
        <v>0.23357634653493434</v>
      </c>
      <c r="DY127" s="215">
        <f t="shared" si="62"/>
        <v>0.30476140118968936</v>
      </c>
      <c r="DZ127" s="218" t="str">
        <f t="shared" si="63"/>
        <v>n.a.</v>
      </c>
      <c r="EA127" s="214">
        <f t="shared" si="64"/>
        <v>80217000</v>
      </c>
      <c r="EB127" s="214">
        <f t="shared" si="65"/>
        <v>34293000</v>
      </c>
      <c r="EC127" s="217"/>
      <c r="ED127" s="214">
        <f t="shared" si="66"/>
        <v>157433000</v>
      </c>
      <c r="EE127" s="214">
        <f t="shared" si="67"/>
        <v>-146676000</v>
      </c>
      <c r="EF127" s="214">
        <f t="shared" si="68"/>
        <v>-9957000</v>
      </c>
      <c r="EG127" s="214">
        <f t="shared" si="69"/>
        <v>-6819000</v>
      </c>
      <c r="EH127" s="214">
        <f t="shared" si="70"/>
        <v>-6019000</v>
      </c>
      <c r="EI127" s="215">
        <f t="shared" si="71"/>
        <v>-3.8232136845515234E-2</v>
      </c>
      <c r="EJ127" s="215">
        <f t="shared" si="72"/>
        <v>-3.6824266451312926E-2</v>
      </c>
      <c r="EK127" s="218" t="str">
        <f t="shared" si="73"/>
        <v>n.a.</v>
      </c>
      <c r="EL127" s="214" t="e">
        <f t="shared" si="74"/>
        <v>#VALUE!</v>
      </c>
      <c r="EM127" s="214" t="e">
        <f t="shared" si="75"/>
        <v>#VALUE!</v>
      </c>
      <c r="EN127" s="217"/>
      <c r="EO127" s="219">
        <f t="shared" si="87"/>
        <v>543731666.66666663</v>
      </c>
      <c r="EP127" s="219">
        <f t="shared" si="87"/>
        <v>-436965666.66666669</v>
      </c>
      <c r="EQ127" s="219">
        <f t="shared" si="87"/>
        <v>-17327666.666666668</v>
      </c>
      <c r="ER127" s="219">
        <f t="shared" si="86"/>
        <v>-10465666.666666666</v>
      </c>
      <c r="ES127" s="219">
        <f t="shared" si="76"/>
        <v>78972666.666666597</v>
      </c>
      <c r="ET127" s="220">
        <f t="shared" si="77"/>
        <v>0.14524198517038112</v>
      </c>
      <c r="EU127" s="221">
        <f t="shared" si="78"/>
        <v>0.16992175873230339</v>
      </c>
      <c r="EV127" s="219" t="e">
        <f t="shared" si="79"/>
        <v>#VALUE!</v>
      </c>
      <c r="EW127" s="219" t="e">
        <f t="shared" si="80"/>
        <v>#VALUE!</v>
      </c>
      <c r="EX127" s="219" t="e">
        <f t="shared" si="80"/>
        <v>#VALUE!</v>
      </c>
      <c r="EY127" s="208"/>
      <c r="EZ127" s="222" t="str">
        <f t="shared" si="81"/>
        <v>完整</v>
      </c>
      <c r="FA127" s="222" t="str">
        <f t="shared" si="82"/>
        <v>完整</v>
      </c>
      <c r="FB127" s="222" t="str">
        <f t="shared" si="83"/>
        <v>完整</v>
      </c>
      <c r="FC127" s="222" t="str">
        <f t="shared" si="84"/>
        <v>选择</v>
      </c>
      <c r="FD127" s="222" t="str">
        <f t="shared" si="85"/>
        <v>选择</v>
      </c>
      <c r="FE127" s="208"/>
      <c r="FF127" s="208"/>
      <c r="FG127" s="208"/>
      <c r="FH127" s="208"/>
      <c r="FI127" s="208"/>
      <c r="FJ127" s="208"/>
      <c r="FK127" s="208"/>
      <c r="FL127" s="208"/>
      <c r="FM127" s="208"/>
      <c r="FN127" s="208"/>
      <c r="FO127" s="208"/>
      <c r="FP127" s="208"/>
      <c r="FQ127" s="208"/>
      <c r="FR127" s="208"/>
      <c r="FS127" s="208"/>
      <c r="FT127" s="208"/>
      <c r="FU127" s="208"/>
      <c r="FV127" s="208"/>
      <c r="FW127" s="208"/>
      <c r="FX127" s="208"/>
      <c r="FY127" s="208"/>
      <c r="FZ127" s="208"/>
      <c r="GA127" s="208"/>
      <c r="GB127" s="208"/>
      <c r="GC127" s="208"/>
      <c r="GD127" s="208"/>
      <c r="GE127" s="208"/>
      <c r="GF127" s="208"/>
      <c r="GG127" s="208"/>
      <c r="GH127" s="208"/>
      <c r="GI127" s="208"/>
      <c r="GJ127" s="208"/>
      <c r="GK127" s="208"/>
      <c r="GL127" s="208"/>
      <c r="GM127" s="208"/>
      <c r="GN127" s="208"/>
      <c r="GO127" s="208"/>
      <c r="GP127" s="208"/>
      <c r="GQ127" s="208"/>
      <c r="GR127" s="208"/>
      <c r="GS127" s="208"/>
      <c r="GT127" s="208"/>
      <c r="GU127" s="208"/>
      <c r="GV127" s="208"/>
      <c r="GW127" s="208"/>
      <c r="GX127" s="208"/>
      <c r="GY127" s="208"/>
      <c r="GZ127" s="208"/>
      <c r="HA127" s="208"/>
      <c r="HB127" s="208"/>
      <c r="HC127" s="208"/>
      <c r="HD127" s="208"/>
      <c r="HE127" s="208"/>
      <c r="HF127" s="208"/>
      <c r="HG127" s="208"/>
      <c r="HH127" s="208"/>
      <c r="HI127" s="208"/>
      <c r="HJ127" s="208"/>
      <c r="HK127" s="208"/>
    </row>
    <row r="128" spans="1:219" ht="12.4" customHeight="1" x14ac:dyDescent="0.2">
      <c r="A128" s="204" t="s">
        <v>1344</v>
      </c>
      <c r="B128" s="205" t="str">
        <f t="shared" si="44"/>
        <v>WUXI JINYANG NEW MATERIALS CO.,LTD.</v>
      </c>
      <c r="C128" s="206" t="s">
        <v>35</v>
      </c>
      <c r="D128" s="234" t="s">
        <v>34</v>
      </c>
      <c r="E128" s="206" t="s">
        <v>1345</v>
      </c>
      <c r="F128" s="208"/>
      <c r="G128" s="208"/>
      <c r="H128" s="209" t="str">
        <f t="shared" si="45"/>
        <v/>
      </c>
      <c r="I128" s="206" t="s">
        <v>1346</v>
      </c>
      <c r="J128" s="206" t="e">
        <f>VLOOKUP(Z128,[1]AP2022!FF:FI,2,0)</f>
        <v>#N/A</v>
      </c>
      <c r="K128" s="206" t="e">
        <f>VLOOKUP(Z128,[1]AP2022!FF:FI,4,0)</f>
        <v>#N/A</v>
      </c>
      <c r="L128" s="210"/>
      <c r="M128" s="211" t="s">
        <v>1347</v>
      </c>
      <c r="N128" s="211" t="s">
        <v>1348</v>
      </c>
      <c r="O128" s="211" t="s">
        <v>36</v>
      </c>
      <c r="P128" s="211" t="s">
        <v>1349</v>
      </c>
      <c r="Q128" s="225"/>
      <c r="R128" s="38" t="s">
        <v>48</v>
      </c>
      <c r="S128" s="211" t="s">
        <v>1350</v>
      </c>
      <c r="T128" s="211" t="s">
        <v>44</v>
      </c>
      <c r="U128" s="38" t="s">
        <v>178</v>
      </c>
      <c r="V128" s="38" t="s">
        <v>1351</v>
      </c>
      <c r="W128" s="38" t="s">
        <v>1352</v>
      </c>
      <c r="X128" s="37"/>
      <c r="Y128" s="37"/>
      <c r="Z128" s="38" t="s">
        <v>1353</v>
      </c>
      <c r="AA128" s="41">
        <v>1228503000</v>
      </c>
      <c r="AB128" s="41">
        <v>1180052000</v>
      </c>
      <c r="AC128" s="41">
        <v>750912000</v>
      </c>
      <c r="AD128" s="38" t="s">
        <v>39</v>
      </c>
      <c r="AE128" s="41">
        <v>1150591000</v>
      </c>
      <c r="AF128" s="41">
        <v>1115731000</v>
      </c>
      <c r="AG128" s="41">
        <v>716717000</v>
      </c>
      <c r="AH128" s="38" t="s">
        <v>39</v>
      </c>
      <c r="AI128" s="41">
        <v>-6579000</v>
      </c>
      <c r="AJ128" s="41">
        <v>-5505000</v>
      </c>
      <c r="AK128" s="41">
        <v>-4508000</v>
      </c>
      <c r="AL128" s="38" t="s">
        <v>39</v>
      </c>
      <c r="AM128" s="41">
        <v>1144012000</v>
      </c>
      <c r="AN128" s="41">
        <v>1110226000</v>
      </c>
      <c r="AO128" s="41">
        <v>712209000</v>
      </c>
      <c r="AP128" s="38" t="s">
        <v>39</v>
      </c>
      <c r="AQ128" s="41">
        <v>84491000</v>
      </c>
      <c r="AR128" s="41">
        <v>69826000</v>
      </c>
      <c r="AS128" s="41">
        <v>38703000</v>
      </c>
      <c r="AT128" s="38" t="s">
        <v>39</v>
      </c>
      <c r="AU128" s="41">
        <v>-932692000</v>
      </c>
      <c r="AV128" s="41">
        <v>-824540000</v>
      </c>
      <c r="AW128" s="41">
        <v>-537869000</v>
      </c>
      <c r="AX128" s="38" t="s">
        <v>39</v>
      </c>
      <c r="AY128" s="38" t="s">
        <v>39</v>
      </c>
      <c r="AZ128" s="38" t="s">
        <v>39</v>
      </c>
      <c r="BA128" s="38" t="s">
        <v>39</v>
      </c>
      <c r="BB128" s="38" t="s">
        <v>39</v>
      </c>
      <c r="BC128" s="41">
        <v>-164205000</v>
      </c>
      <c r="BD128" s="41">
        <v>-144861000</v>
      </c>
      <c r="BE128" s="41">
        <v>-96126000</v>
      </c>
      <c r="BF128" s="38" t="s">
        <v>39</v>
      </c>
      <c r="BG128" s="41">
        <v>131606000</v>
      </c>
      <c r="BH128" s="41">
        <v>210651000</v>
      </c>
      <c r="BI128" s="41">
        <v>116917000</v>
      </c>
      <c r="BJ128" s="38" t="s">
        <v>39</v>
      </c>
      <c r="BK128" s="41">
        <v>21631000</v>
      </c>
      <c r="BL128" s="41">
        <v>-4255000</v>
      </c>
      <c r="BM128" s="41">
        <v>-8247000</v>
      </c>
      <c r="BN128" s="38" t="s">
        <v>39</v>
      </c>
      <c r="BO128" s="41">
        <v>0</v>
      </c>
      <c r="BP128" s="41">
        <v>0</v>
      </c>
      <c r="BQ128" s="41">
        <v>0</v>
      </c>
      <c r="BR128" s="38" t="s">
        <v>39</v>
      </c>
      <c r="BS128" s="41">
        <v>21631000</v>
      </c>
      <c r="BT128" s="41">
        <v>-4255000</v>
      </c>
      <c r="BU128" s="41">
        <v>-8247000</v>
      </c>
      <c r="BV128" s="38" t="s">
        <v>39</v>
      </c>
      <c r="BW128" s="41">
        <v>108449000</v>
      </c>
      <c r="BX128" s="41">
        <v>151636000</v>
      </c>
      <c r="BY128" s="41">
        <v>68431000</v>
      </c>
      <c r="BZ128" s="38" t="s">
        <v>39</v>
      </c>
      <c r="CA128" s="41">
        <v>783422000</v>
      </c>
      <c r="CB128" s="41">
        <v>730507000</v>
      </c>
      <c r="CC128" s="41">
        <v>561730000</v>
      </c>
      <c r="CD128" s="38" t="s">
        <v>39</v>
      </c>
      <c r="CE128" s="41">
        <v>295642000</v>
      </c>
      <c r="CF128" s="41">
        <v>213187000</v>
      </c>
      <c r="CG128" s="41">
        <v>136784000</v>
      </c>
      <c r="CH128" s="38" t="s">
        <v>39</v>
      </c>
      <c r="CI128" s="41">
        <v>229685000</v>
      </c>
      <c r="CJ128" s="41">
        <v>281161000</v>
      </c>
      <c r="CK128" s="41">
        <v>259820000</v>
      </c>
      <c r="CL128" s="38" t="s">
        <v>39</v>
      </c>
      <c r="CM128" s="41">
        <v>174975000</v>
      </c>
      <c r="CN128" s="41">
        <v>165512000</v>
      </c>
      <c r="CO128" s="41">
        <v>117180000</v>
      </c>
      <c r="CP128" s="38" t="s">
        <v>39</v>
      </c>
      <c r="CQ128" s="41">
        <v>69734000</v>
      </c>
      <c r="CR128" s="41">
        <v>60873000</v>
      </c>
      <c r="CS128" s="41">
        <v>40555000</v>
      </c>
      <c r="CT128" s="38" t="s">
        <v>39</v>
      </c>
      <c r="CU128" s="38" t="s">
        <v>39</v>
      </c>
      <c r="CV128" s="38" t="s">
        <v>39</v>
      </c>
      <c r="CW128" s="38" t="s">
        <v>39</v>
      </c>
      <c r="CX128" s="38" t="s">
        <v>39</v>
      </c>
      <c r="CY128" s="41">
        <v>87250000</v>
      </c>
      <c r="CZ128" s="41">
        <v>233453000</v>
      </c>
      <c r="DA128" s="41">
        <v>118347000</v>
      </c>
      <c r="DB128" s="38" t="s">
        <v>39</v>
      </c>
      <c r="DC128" s="41">
        <v>1460604000</v>
      </c>
      <c r="DD128" s="41">
        <v>1315137000</v>
      </c>
      <c r="DE128" s="41">
        <v>965788000</v>
      </c>
      <c r="DF128" s="38" t="s">
        <v>39</v>
      </c>
      <c r="DG128" s="213"/>
      <c r="DH128" s="214">
        <f t="shared" si="46"/>
        <v>1144012000</v>
      </c>
      <c r="DI128" s="214">
        <f t="shared" si="47"/>
        <v>-932692000</v>
      </c>
      <c r="DJ128" s="214">
        <f t="shared" si="48"/>
        <v>-164205000</v>
      </c>
      <c r="DK128" s="214">
        <f t="shared" si="49"/>
        <v>21631000</v>
      </c>
      <c r="DL128" s="214">
        <f t="shared" si="50"/>
        <v>68746000</v>
      </c>
      <c r="DM128" s="215">
        <f t="shared" si="51"/>
        <v>6.0092027006709722E-2</v>
      </c>
      <c r="DN128" s="215">
        <f t="shared" si="52"/>
        <v>6.3933947506942465E-2</v>
      </c>
      <c r="DO128" s="216" t="str">
        <f t="shared" si="53"/>
        <v>n.a.</v>
      </c>
      <c r="DP128" s="214">
        <f t="shared" si="54"/>
        <v>254414500</v>
      </c>
      <c r="DQ128" s="214">
        <f t="shared" si="55"/>
        <v>160351500</v>
      </c>
      <c r="DR128" s="217"/>
      <c r="DS128" s="214">
        <f t="shared" si="56"/>
        <v>1110226000</v>
      </c>
      <c r="DT128" s="214">
        <f t="shared" si="57"/>
        <v>-824540000</v>
      </c>
      <c r="DU128" s="214">
        <f t="shared" si="58"/>
        <v>-144861000</v>
      </c>
      <c r="DV128" s="214">
        <f t="shared" si="59"/>
        <v>-4255000</v>
      </c>
      <c r="DW128" s="214">
        <f t="shared" si="60"/>
        <v>136570000</v>
      </c>
      <c r="DX128" s="215">
        <f t="shared" si="61"/>
        <v>0.12301099055507618</v>
      </c>
      <c r="DY128" s="215">
        <f t="shared" si="62"/>
        <v>0.14026514497933562</v>
      </c>
      <c r="DZ128" s="218" t="str">
        <f t="shared" si="63"/>
        <v>n.a.</v>
      </c>
      <c r="EA128" s="214">
        <f t="shared" si="64"/>
        <v>174985500</v>
      </c>
      <c r="EB128" s="214">
        <f t="shared" si="65"/>
        <v>175900000</v>
      </c>
      <c r="EC128" s="217"/>
      <c r="ED128" s="214">
        <f t="shared" si="66"/>
        <v>712209000</v>
      </c>
      <c r="EE128" s="214">
        <f t="shared" si="67"/>
        <v>-537869000</v>
      </c>
      <c r="EF128" s="214">
        <f t="shared" si="68"/>
        <v>-96126000</v>
      </c>
      <c r="EG128" s="214">
        <f t="shared" si="69"/>
        <v>-8247000</v>
      </c>
      <c r="EH128" s="214">
        <f t="shared" si="70"/>
        <v>69967000</v>
      </c>
      <c r="EI128" s="215">
        <f t="shared" si="71"/>
        <v>9.8239421293468632E-2</v>
      </c>
      <c r="EJ128" s="215">
        <f t="shared" si="72"/>
        <v>0.10894180075423283</v>
      </c>
      <c r="EK128" s="218" t="str">
        <f t="shared" si="73"/>
        <v>n.a.</v>
      </c>
      <c r="EL128" s="214" t="e">
        <f t="shared" si="74"/>
        <v>#VALUE!</v>
      </c>
      <c r="EM128" s="214" t="e">
        <f t="shared" si="75"/>
        <v>#VALUE!</v>
      </c>
      <c r="EN128" s="217"/>
      <c r="EO128" s="219">
        <f t="shared" si="87"/>
        <v>988815666.66666663</v>
      </c>
      <c r="EP128" s="219">
        <f t="shared" si="87"/>
        <v>-765033666.66666663</v>
      </c>
      <c r="EQ128" s="219">
        <f t="shared" si="87"/>
        <v>-135064000</v>
      </c>
      <c r="ER128" s="219">
        <f t="shared" si="86"/>
        <v>3043000</v>
      </c>
      <c r="ES128" s="219">
        <f t="shared" si="76"/>
        <v>91761000</v>
      </c>
      <c r="ET128" s="220">
        <f t="shared" si="77"/>
        <v>9.2798893760785206E-2</v>
      </c>
      <c r="EU128" s="221">
        <f t="shared" si="78"/>
        <v>0.10229142482583745</v>
      </c>
      <c r="EV128" s="219" t="e">
        <f t="shared" si="79"/>
        <v>#VALUE!</v>
      </c>
      <c r="EW128" s="219" t="e">
        <f t="shared" si="80"/>
        <v>#VALUE!</v>
      </c>
      <c r="EX128" s="219" t="e">
        <f t="shared" si="80"/>
        <v>#VALUE!</v>
      </c>
      <c r="EY128" s="208"/>
      <c r="EZ128" s="222" t="str">
        <f t="shared" si="81"/>
        <v>完整</v>
      </c>
      <c r="FA128" s="222" t="str">
        <f t="shared" si="82"/>
        <v>完整</v>
      </c>
      <c r="FB128" s="222" t="str">
        <f t="shared" si="83"/>
        <v>完整</v>
      </c>
      <c r="FC128" s="222" t="str">
        <f t="shared" si="84"/>
        <v>选择</v>
      </c>
      <c r="FD128" s="222" t="str">
        <f t="shared" si="85"/>
        <v>选择</v>
      </c>
      <c r="FE128" s="208"/>
      <c r="FF128" s="208"/>
      <c r="FG128" s="208"/>
      <c r="FH128" s="208"/>
      <c r="FI128" s="208"/>
      <c r="FJ128" s="208"/>
      <c r="FK128" s="208"/>
      <c r="FL128" s="208"/>
      <c r="FM128" s="208"/>
      <c r="FN128" s="208"/>
      <c r="FO128" s="208"/>
      <c r="FP128" s="208"/>
      <c r="FQ128" s="208"/>
      <c r="FR128" s="208"/>
      <c r="FS128" s="208"/>
      <c r="FT128" s="208"/>
      <c r="FU128" s="208"/>
      <c r="FV128" s="208"/>
      <c r="FW128" s="208"/>
      <c r="FX128" s="208"/>
      <c r="FY128" s="208"/>
      <c r="FZ128" s="208"/>
      <c r="GA128" s="208"/>
      <c r="GB128" s="208"/>
      <c r="GC128" s="208"/>
      <c r="GD128" s="208"/>
      <c r="GE128" s="208"/>
      <c r="GF128" s="208"/>
      <c r="GG128" s="208"/>
      <c r="GH128" s="208"/>
      <c r="GI128" s="208"/>
      <c r="GJ128" s="208"/>
      <c r="GK128" s="208"/>
      <c r="GL128" s="208"/>
      <c r="GM128" s="208"/>
      <c r="GN128" s="208"/>
      <c r="GO128" s="208"/>
      <c r="GP128" s="208"/>
      <c r="GQ128" s="208"/>
      <c r="GR128" s="208"/>
      <c r="GS128" s="208"/>
      <c r="GT128" s="208"/>
      <c r="GU128" s="208"/>
      <c r="GV128" s="208"/>
      <c r="GW128" s="208"/>
      <c r="GX128" s="208"/>
      <c r="GY128" s="208"/>
      <c r="GZ128" s="208"/>
      <c r="HA128" s="208"/>
      <c r="HB128" s="208"/>
      <c r="HC128" s="208"/>
      <c r="HD128" s="208"/>
      <c r="HE128" s="208"/>
      <c r="HF128" s="208"/>
      <c r="HG128" s="208"/>
      <c r="HH128" s="208"/>
      <c r="HI128" s="208"/>
      <c r="HJ128" s="208"/>
      <c r="HK128" s="208"/>
    </row>
    <row r="129" spans="1:219" ht="12.4" customHeight="1" x14ac:dyDescent="0.2">
      <c r="A129" s="204" t="s">
        <v>1354</v>
      </c>
      <c r="B129" s="205" t="str">
        <f t="shared" si="44"/>
        <v>HANGZHOU HUAGUANG ADVANCED WELDING MATERIALS CO.,LTD.</v>
      </c>
      <c r="C129" s="206" t="s">
        <v>35</v>
      </c>
      <c r="D129" s="206" t="s">
        <v>32</v>
      </c>
      <c r="E129" s="206"/>
      <c r="F129" s="208"/>
      <c r="G129" s="208"/>
      <c r="H129" s="209" t="str">
        <f t="shared" si="45"/>
        <v/>
      </c>
      <c r="I129" s="206" t="s">
        <v>328</v>
      </c>
      <c r="J129" s="206" t="str">
        <f>VLOOKUP(Z129,[1]AP2022!FF:FI,2,0)</f>
        <v>exclude</v>
      </c>
      <c r="K129" s="206" t="str">
        <f>VLOOKUP(Z129,[1]AP2022!FF:FI,4,0)</f>
        <v>ok, sda/sdp</v>
      </c>
      <c r="L129" s="210"/>
      <c r="M129" s="211" t="s">
        <v>1355</v>
      </c>
      <c r="N129" s="211" t="s">
        <v>1356</v>
      </c>
      <c r="O129" s="211" t="s">
        <v>46</v>
      </c>
      <c r="P129" s="211" t="s">
        <v>1357</v>
      </c>
      <c r="Q129" s="225"/>
      <c r="R129" s="38" t="s">
        <v>48</v>
      </c>
      <c r="S129" s="211" t="s">
        <v>1358</v>
      </c>
      <c r="T129" s="211" t="s">
        <v>44</v>
      </c>
      <c r="U129" s="38" t="s">
        <v>182</v>
      </c>
      <c r="V129" s="38" t="s">
        <v>1359</v>
      </c>
      <c r="W129" s="38" t="s">
        <v>1360</v>
      </c>
      <c r="X129" s="37"/>
      <c r="Y129" s="37"/>
      <c r="Z129" s="38" t="s">
        <v>1361</v>
      </c>
      <c r="AA129" s="41">
        <v>1226908000</v>
      </c>
      <c r="AB129" s="41">
        <v>1212878000</v>
      </c>
      <c r="AC129" s="41">
        <v>866524000</v>
      </c>
      <c r="AD129" s="41">
        <v>769748000</v>
      </c>
      <c r="AE129" s="41">
        <v>1216826000</v>
      </c>
      <c r="AF129" s="41">
        <v>1208275000</v>
      </c>
      <c r="AG129" s="41">
        <v>858449000</v>
      </c>
      <c r="AH129" s="41">
        <v>764475000</v>
      </c>
      <c r="AI129" s="41">
        <v>-2025000</v>
      </c>
      <c r="AJ129" s="41">
        <v>-3040000</v>
      </c>
      <c r="AK129" s="41">
        <v>-1379000</v>
      </c>
      <c r="AL129" s="41">
        <v>-2562000</v>
      </c>
      <c r="AM129" s="41">
        <v>1214801000</v>
      </c>
      <c r="AN129" s="41">
        <v>1205235000</v>
      </c>
      <c r="AO129" s="41">
        <v>857070000</v>
      </c>
      <c r="AP129" s="41">
        <v>761913000</v>
      </c>
      <c r="AQ129" s="41">
        <v>12107000</v>
      </c>
      <c r="AR129" s="41">
        <v>7643000</v>
      </c>
      <c r="AS129" s="41">
        <v>9454000</v>
      </c>
      <c r="AT129" s="41">
        <v>7835000</v>
      </c>
      <c r="AU129" s="41">
        <v>-1075348000</v>
      </c>
      <c r="AV129" s="41">
        <v>-1027457000</v>
      </c>
      <c r="AW129" s="41">
        <v>-688780000</v>
      </c>
      <c r="AX129" s="41">
        <v>-614217000</v>
      </c>
      <c r="AY129" s="38" t="s">
        <v>39</v>
      </c>
      <c r="AZ129" s="38" t="s">
        <v>39</v>
      </c>
      <c r="BA129" s="38" t="s">
        <v>39</v>
      </c>
      <c r="BB129" s="38" t="s">
        <v>39</v>
      </c>
      <c r="BC129" s="41">
        <v>-94553000</v>
      </c>
      <c r="BD129" s="41">
        <v>-88591000</v>
      </c>
      <c r="BE129" s="41">
        <v>-69723000</v>
      </c>
      <c r="BF129" s="41">
        <v>-71586000</v>
      </c>
      <c r="BG129" s="41">
        <v>57007000</v>
      </c>
      <c r="BH129" s="41">
        <v>96830000</v>
      </c>
      <c r="BI129" s="41">
        <v>108021000</v>
      </c>
      <c r="BJ129" s="41">
        <v>83945000</v>
      </c>
      <c r="BK129" s="41">
        <v>-20966000</v>
      </c>
      <c r="BL129" s="41">
        <v>-18733000</v>
      </c>
      <c r="BM129" s="41">
        <v>-16592000</v>
      </c>
      <c r="BN129" s="41">
        <v>0</v>
      </c>
      <c r="BO129" s="41">
        <v>-19289000</v>
      </c>
      <c r="BP129" s="41">
        <v>-17014000</v>
      </c>
      <c r="BQ129" s="41">
        <v>-15484000</v>
      </c>
      <c r="BR129" s="41">
        <v>0</v>
      </c>
      <c r="BS129" s="41">
        <v>-1677000</v>
      </c>
      <c r="BT129" s="41">
        <v>-1719000</v>
      </c>
      <c r="BU129" s="41">
        <v>-1108000</v>
      </c>
      <c r="BV129" s="41">
        <v>0</v>
      </c>
      <c r="BW129" s="41">
        <v>8718000</v>
      </c>
      <c r="BX129" s="41">
        <v>45206000</v>
      </c>
      <c r="BY129" s="41">
        <v>64682000</v>
      </c>
      <c r="BZ129" s="41">
        <v>59322000</v>
      </c>
      <c r="CA129" s="41">
        <v>1279526000</v>
      </c>
      <c r="CB129" s="41">
        <v>1246596000</v>
      </c>
      <c r="CC129" s="41">
        <v>991829000</v>
      </c>
      <c r="CD129" s="41">
        <v>600585000</v>
      </c>
      <c r="CE129" s="41">
        <v>412463000</v>
      </c>
      <c r="CF129" s="41">
        <v>363905000</v>
      </c>
      <c r="CG129" s="41">
        <v>256661000</v>
      </c>
      <c r="CH129" s="41">
        <v>154035000</v>
      </c>
      <c r="CI129" s="41">
        <v>331763000</v>
      </c>
      <c r="CJ129" s="41">
        <v>294576000</v>
      </c>
      <c r="CK129" s="41">
        <v>248296000</v>
      </c>
      <c r="CL129" s="41">
        <v>155624000</v>
      </c>
      <c r="CM129" s="41">
        <v>321832000</v>
      </c>
      <c r="CN129" s="41">
        <v>368599000</v>
      </c>
      <c r="CO129" s="41">
        <v>225908000</v>
      </c>
      <c r="CP129" s="41">
        <v>181305000</v>
      </c>
      <c r="CQ129" s="41">
        <v>170864000</v>
      </c>
      <c r="CR129" s="41">
        <v>166792000</v>
      </c>
      <c r="CS129" s="41">
        <v>224368000</v>
      </c>
      <c r="CT129" s="41">
        <v>107368000</v>
      </c>
      <c r="CU129" s="41">
        <v>51156000</v>
      </c>
      <c r="CV129" s="41">
        <v>65740000</v>
      </c>
      <c r="CW129" s="41">
        <v>112169000</v>
      </c>
      <c r="CX129" s="38" t="s">
        <v>39</v>
      </c>
      <c r="CY129" s="41">
        <v>150236000</v>
      </c>
      <c r="CZ129" s="41">
        <v>69596000</v>
      </c>
      <c r="DA129" s="41">
        <v>3926000</v>
      </c>
      <c r="DB129" s="41">
        <v>2057000</v>
      </c>
      <c r="DC129" s="41">
        <v>1687610000</v>
      </c>
      <c r="DD129" s="41">
        <v>1534054000</v>
      </c>
      <c r="DE129" s="41">
        <v>1210395000</v>
      </c>
      <c r="DF129" s="41">
        <v>802289000</v>
      </c>
      <c r="DG129" s="213"/>
      <c r="DH129" s="214">
        <f t="shared" si="46"/>
        <v>1214801000</v>
      </c>
      <c r="DI129" s="214">
        <f t="shared" si="47"/>
        <v>-1075348000</v>
      </c>
      <c r="DJ129" s="214">
        <f t="shared" si="48"/>
        <v>-94553000</v>
      </c>
      <c r="DK129" s="214">
        <f t="shared" si="49"/>
        <v>-20966000</v>
      </c>
      <c r="DL129" s="214">
        <f t="shared" si="50"/>
        <v>23934000</v>
      </c>
      <c r="DM129" s="215">
        <f t="shared" si="51"/>
        <v>1.9701992342778776E-2</v>
      </c>
      <c r="DN129" s="215">
        <f t="shared" si="52"/>
        <v>2.0097962240955541E-2</v>
      </c>
      <c r="DO129" s="216" t="str">
        <f t="shared" si="53"/>
        <v>n.a.</v>
      </c>
      <c r="DP129" s="214">
        <f t="shared" si="54"/>
        <v>388184000</v>
      </c>
      <c r="DQ129" s="214">
        <f t="shared" si="55"/>
        <v>109916000</v>
      </c>
      <c r="DR129" s="217"/>
      <c r="DS129" s="214">
        <f t="shared" si="56"/>
        <v>1205235000</v>
      </c>
      <c r="DT129" s="214">
        <f t="shared" si="57"/>
        <v>-1027457000</v>
      </c>
      <c r="DU129" s="214">
        <f t="shared" si="58"/>
        <v>-88591000</v>
      </c>
      <c r="DV129" s="214">
        <f t="shared" si="59"/>
        <v>-18733000</v>
      </c>
      <c r="DW129" s="214">
        <f t="shared" si="60"/>
        <v>70454000</v>
      </c>
      <c r="DX129" s="215">
        <f t="shared" si="61"/>
        <v>5.8456649533078608E-2</v>
      </c>
      <c r="DY129" s="215">
        <f t="shared" si="62"/>
        <v>6.2085988397761332E-2</v>
      </c>
      <c r="DZ129" s="218" t="str">
        <f t="shared" si="63"/>
        <v>n.a.</v>
      </c>
      <c r="EA129" s="214">
        <f t="shared" si="64"/>
        <v>310283000</v>
      </c>
      <c r="EB129" s="214">
        <f t="shared" si="65"/>
        <v>36761000</v>
      </c>
      <c r="EC129" s="217"/>
      <c r="ED129" s="214">
        <f t="shared" si="66"/>
        <v>857070000</v>
      </c>
      <c r="EE129" s="214">
        <f t="shared" si="67"/>
        <v>-688780000</v>
      </c>
      <c r="EF129" s="214">
        <f t="shared" si="68"/>
        <v>-69723000</v>
      </c>
      <c r="EG129" s="214">
        <f t="shared" si="69"/>
        <v>-16592000</v>
      </c>
      <c r="EH129" s="214">
        <f t="shared" si="70"/>
        <v>81975000</v>
      </c>
      <c r="EI129" s="215">
        <f t="shared" si="71"/>
        <v>9.5645629878539681E-2</v>
      </c>
      <c r="EJ129" s="215">
        <f t="shared" si="72"/>
        <v>0.10576122926867029</v>
      </c>
      <c r="EK129" s="218" t="str">
        <f t="shared" si="73"/>
        <v>n.a.</v>
      </c>
      <c r="EL129" s="214">
        <f t="shared" si="74"/>
        <v>205348000</v>
      </c>
      <c r="EM129" s="214">
        <f t="shared" si="75"/>
        <v>2991500</v>
      </c>
      <c r="EN129" s="217"/>
      <c r="EO129" s="219">
        <f t="shared" si="87"/>
        <v>1092368666.6666667</v>
      </c>
      <c r="EP129" s="219">
        <f t="shared" si="87"/>
        <v>-930528333.33333337</v>
      </c>
      <c r="EQ129" s="219">
        <f t="shared" si="87"/>
        <v>-84289000</v>
      </c>
      <c r="ER129" s="219">
        <f t="shared" si="86"/>
        <v>-18763666.666666668</v>
      </c>
      <c r="ES129" s="219">
        <f t="shared" si="76"/>
        <v>58787666.666666701</v>
      </c>
      <c r="ET129" s="220">
        <f t="shared" si="77"/>
        <v>5.3816690702101211E-2</v>
      </c>
      <c r="EU129" s="221">
        <f t="shared" si="78"/>
        <v>5.6877658032284555E-2</v>
      </c>
      <c r="EV129" s="219" t="e">
        <f t="shared" si="79"/>
        <v>#VALUE!</v>
      </c>
      <c r="EW129" s="219">
        <f t="shared" si="80"/>
        <v>301271666.66666669</v>
      </c>
      <c r="EX129" s="219">
        <f t="shared" si="80"/>
        <v>49889500</v>
      </c>
      <c r="EY129" s="208"/>
      <c r="EZ129" s="222" t="str">
        <f t="shared" si="81"/>
        <v>完整</v>
      </c>
      <c r="FA129" s="222" t="str">
        <f t="shared" si="82"/>
        <v>完整</v>
      </c>
      <c r="FB129" s="222" t="str">
        <f t="shared" si="83"/>
        <v>完整</v>
      </c>
      <c r="FC129" s="222" t="str">
        <f t="shared" si="84"/>
        <v>选择</v>
      </c>
      <c r="FD129" s="222" t="str">
        <f t="shared" si="85"/>
        <v>选择</v>
      </c>
      <c r="FE129" s="208"/>
      <c r="FF129" s="208"/>
      <c r="FG129" s="208"/>
      <c r="FH129" s="208"/>
      <c r="FI129" s="208"/>
      <c r="FJ129" s="208"/>
      <c r="FK129" s="208"/>
      <c r="FL129" s="208"/>
      <c r="FM129" s="208"/>
      <c r="FN129" s="208"/>
      <c r="FO129" s="208"/>
      <c r="FP129" s="208"/>
      <c r="FQ129" s="208"/>
      <c r="FR129" s="208"/>
      <c r="FS129" s="208"/>
      <c r="FT129" s="208"/>
      <c r="FU129" s="208"/>
      <c r="FV129" s="208"/>
      <c r="FW129" s="208"/>
      <c r="FX129" s="208"/>
      <c r="FY129" s="208"/>
      <c r="FZ129" s="208"/>
      <c r="GA129" s="208"/>
      <c r="GB129" s="208"/>
      <c r="GC129" s="208"/>
      <c r="GD129" s="208"/>
      <c r="GE129" s="208"/>
      <c r="GF129" s="208"/>
      <c r="GG129" s="208"/>
      <c r="GH129" s="208"/>
      <c r="GI129" s="208"/>
      <c r="GJ129" s="208"/>
      <c r="GK129" s="208"/>
      <c r="GL129" s="208"/>
      <c r="GM129" s="208"/>
      <c r="GN129" s="208"/>
      <c r="GO129" s="208"/>
      <c r="GP129" s="208"/>
      <c r="GQ129" s="208"/>
      <c r="GR129" s="208"/>
      <c r="GS129" s="208"/>
      <c r="GT129" s="208"/>
      <c r="GU129" s="208"/>
      <c r="GV129" s="208"/>
      <c r="GW129" s="208"/>
      <c r="GX129" s="208"/>
      <c r="GY129" s="208"/>
      <c r="GZ129" s="208"/>
      <c r="HA129" s="208"/>
      <c r="HB129" s="208"/>
      <c r="HC129" s="208"/>
      <c r="HD129" s="208"/>
      <c r="HE129" s="208"/>
      <c r="HF129" s="208"/>
      <c r="HG129" s="208"/>
      <c r="HH129" s="208"/>
      <c r="HI129" s="208"/>
      <c r="HJ129" s="208"/>
      <c r="HK129" s="208"/>
    </row>
    <row r="130" spans="1:219" ht="12.4" customHeight="1" x14ac:dyDescent="0.2">
      <c r="A130" s="204" t="s">
        <v>1362</v>
      </c>
      <c r="B130" s="205" t="str">
        <f t="shared" si="44"/>
        <v>SHENZHEN XINYICHANG TECHNOLOGY CO., LTD.</v>
      </c>
      <c r="C130" s="206" t="s">
        <v>35</v>
      </c>
      <c r="D130" s="206" t="s">
        <v>32</v>
      </c>
      <c r="E130" s="223"/>
      <c r="F130" s="208"/>
      <c r="G130" s="208"/>
      <c r="H130" s="209" t="str">
        <f t="shared" si="45"/>
        <v/>
      </c>
      <c r="I130" s="206" t="s">
        <v>328</v>
      </c>
      <c r="J130" s="206" t="str">
        <f>VLOOKUP(Z130,[1]AP2022!FF:FI,2,0)</f>
        <v>exclude</v>
      </c>
      <c r="K130" s="206" t="str">
        <f>VLOOKUP(Z130,[1]AP2022!FF:FI,4,0)</f>
        <v>ok, sda/sdp</v>
      </c>
      <c r="L130" s="210"/>
      <c r="M130" s="211" t="s">
        <v>1363</v>
      </c>
      <c r="N130" s="211" t="s">
        <v>1364</v>
      </c>
      <c r="O130" s="211" t="s">
        <v>36</v>
      </c>
      <c r="P130" s="225"/>
      <c r="Q130" s="225"/>
      <c r="R130" s="38" t="s">
        <v>48</v>
      </c>
      <c r="S130" s="211" t="s">
        <v>1365</v>
      </c>
      <c r="T130" s="211" t="s">
        <v>44</v>
      </c>
      <c r="U130" s="38" t="s">
        <v>178</v>
      </c>
      <c r="V130" s="38" t="s">
        <v>1366</v>
      </c>
      <c r="W130" s="38" t="s">
        <v>1367</v>
      </c>
      <c r="X130" s="37"/>
      <c r="Y130" s="37"/>
      <c r="Z130" s="38" t="s">
        <v>1368</v>
      </c>
      <c r="AA130" s="41">
        <v>1207267000</v>
      </c>
      <c r="AB130" s="41">
        <v>1213510000</v>
      </c>
      <c r="AC130" s="41">
        <v>715171000</v>
      </c>
      <c r="AD130" s="41">
        <v>666696000</v>
      </c>
      <c r="AE130" s="41">
        <v>1181868000</v>
      </c>
      <c r="AF130" s="41">
        <v>1192841000</v>
      </c>
      <c r="AG130" s="41">
        <v>702400000</v>
      </c>
      <c r="AH130" s="41">
        <v>638187000</v>
      </c>
      <c r="AI130" s="41">
        <v>-6461000</v>
      </c>
      <c r="AJ130" s="41">
        <v>-7921000</v>
      </c>
      <c r="AK130" s="41">
        <v>-4750000</v>
      </c>
      <c r="AL130" s="41">
        <v>-4238000</v>
      </c>
      <c r="AM130" s="41">
        <v>1175407000</v>
      </c>
      <c r="AN130" s="41">
        <v>1184920000</v>
      </c>
      <c r="AO130" s="41">
        <v>697650000</v>
      </c>
      <c r="AP130" s="41">
        <v>633949000</v>
      </c>
      <c r="AQ130" s="41">
        <v>31860000</v>
      </c>
      <c r="AR130" s="41">
        <v>28590000</v>
      </c>
      <c r="AS130" s="41">
        <v>17521000</v>
      </c>
      <c r="AT130" s="41">
        <v>32747000</v>
      </c>
      <c r="AU130" s="41">
        <v>-646434000</v>
      </c>
      <c r="AV130" s="41">
        <v>-667978000</v>
      </c>
      <c r="AW130" s="41">
        <v>-447234000</v>
      </c>
      <c r="AX130" s="41">
        <v>-403227000</v>
      </c>
      <c r="AY130" s="38" t="s">
        <v>39</v>
      </c>
      <c r="AZ130" s="38" t="s">
        <v>39</v>
      </c>
      <c r="BA130" s="38" t="s">
        <v>39</v>
      </c>
      <c r="BB130" s="38" t="s">
        <v>39</v>
      </c>
      <c r="BC130" s="41">
        <v>-223821000</v>
      </c>
      <c r="BD130" s="41">
        <v>-206109000</v>
      </c>
      <c r="BE130" s="41">
        <v>-116279000</v>
      </c>
      <c r="BF130" s="41">
        <v>-142592000</v>
      </c>
      <c r="BG130" s="41">
        <v>337012000</v>
      </c>
      <c r="BH130" s="41">
        <v>339423000</v>
      </c>
      <c r="BI130" s="41">
        <v>151658000</v>
      </c>
      <c r="BJ130" s="41">
        <v>120877000</v>
      </c>
      <c r="BK130" s="41">
        <v>-22724000</v>
      </c>
      <c r="BL130" s="41">
        <v>-15051000</v>
      </c>
      <c r="BM130" s="41">
        <v>-15795000</v>
      </c>
      <c r="BN130" s="41">
        <v>-7601000</v>
      </c>
      <c r="BO130" s="41">
        <v>-14390000</v>
      </c>
      <c r="BP130" s="41">
        <v>-11204000</v>
      </c>
      <c r="BQ130" s="41">
        <v>0</v>
      </c>
      <c r="BR130" s="41">
        <v>0</v>
      </c>
      <c r="BS130" s="41">
        <v>-8334000</v>
      </c>
      <c r="BT130" s="41">
        <v>-3847000</v>
      </c>
      <c r="BU130" s="41">
        <v>-15795000</v>
      </c>
      <c r="BV130" s="41">
        <v>-7601000</v>
      </c>
      <c r="BW130" s="41">
        <v>204715000</v>
      </c>
      <c r="BX130" s="41">
        <v>232009000</v>
      </c>
      <c r="BY130" s="41">
        <v>107524000</v>
      </c>
      <c r="BZ130" s="41">
        <v>87754000</v>
      </c>
      <c r="CA130" s="41">
        <v>1975194000</v>
      </c>
      <c r="CB130" s="41">
        <v>2061288000</v>
      </c>
      <c r="CC130" s="41">
        <v>1022727000</v>
      </c>
      <c r="CD130" s="41">
        <v>742952000</v>
      </c>
      <c r="CE130" s="41">
        <v>644382000</v>
      </c>
      <c r="CF130" s="41">
        <v>840640000</v>
      </c>
      <c r="CG130" s="41">
        <v>396474000</v>
      </c>
      <c r="CH130" s="41">
        <v>345184000</v>
      </c>
      <c r="CI130" s="41">
        <v>697279000</v>
      </c>
      <c r="CJ130" s="41">
        <v>567410000</v>
      </c>
      <c r="CK130" s="41">
        <v>373565000</v>
      </c>
      <c r="CL130" s="41">
        <v>256882000</v>
      </c>
      <c r="CM130" s="41">
        <v>264195000</v>
      </c>
      <c r="CN130" s="41">
        <v>280872000</v>
      </c>
      <c r="CO130" s="41">
        <v>164637000</v>
      </c>
      <c r="CP130" s="41">
        <v>112170000</v>
      </c>
      <c r="CQ130" s="41">
        <v>364864000</v>
      </c>
      <c r="CR130" s="41">
        <v>369223000</v>
      </c>
      <c r="CS130" s="41">
        <v>80941000</v>
      </c>
      <c r="CT130" s="41">
        <v>21602000</v>
      </c>
      <c r="CU130" s="41">
        <v>63817000</v>
      </c>
      <c r="CV130" s="41">
        <v>226209000</v>
      </c>
      <c r="CW130" s="41">
        <v>0</v>
      </c>
      <c r="CX130" s="41">
        <v>2000000</v>
      </c>
      <c r="CY130" s="41">
        <v>4000000</v>
      </c>
      <c r="CZ130" s="41">
        <v>198059000</v>
      </c>
      <c r="DA130" s="41">
        <v>183397000</v>
      </c>
      <c r="DB130" s="41">
        <v>75815000</v>
      </c>
      <c r="DC130" s="41">
        <v>2444750000</v>
      </c>
      <c r="DD130" s="41">
        <v>2433329000</v>
      </c>
      <c r="DE130" s="41">
        <v>1291815000</v>
      </c>
      <c r="DF130" s="41">
        <v>899369000</v>
      </c>
      <c r="DG130" s="213"/>
      <c r="DH130" s="214">
        <f t="shared" si="46"/>
        <v>1175407000</v>
      </c>
      <c r="DI130" s="214">
        <f t="shared" si="47"/>
        <v>-646434000</v>
      </c>
      <c r="DJ130" s="214">
        <f t="shared" si="48"/>
        <v>-223821000</v>
      </c>
      <c r="DK130" s="214">
        <f t="shared" si="49"/>
        <v>-22724000</v>
      </c>
      <c r="DL130" s="214">
        <f t="shared" si="50"/>
        <v>282428000</v>
      </c>
      <c r="DM130" s="215">
        <f t="shared" si="51"/>
        <v>0.240281026061611</v>
      </c>
      <c r="DN130" s="215">
        <f t="shared" si="52"/>
        <v>0.3162761946249576</v>
      </c>
      <c r="DO130" s="216" t="str">
        <f t="shared" si="53"/>
        <v>n.a.</v>
      </c>
      <c r="DP130" s="214">
        <f t="shared" si="54"/>
        <v>742511000</v>
      </c>
      <c r="DQ130" s="214">
        <f t="shared" si="55"/>
        <v>101029500</v>
      </c>
      <c r="DR130" s="217"/>
      <c r="DS130" s="214">
        <f t="shared" si="56"/>
        <v>1184920000</v>
      </c>
      <c r="DT130" s="214">
        <f t="shared" si="57"/>
        <v>-667978000</v>
      </c>
      <c r="DU130" s="214">
        <f t="shared" si="58"/>
        <v>-206109000</v>
      </c>
      <c r="DV130" s="214">
        <f t="shared" si="59"/>
        <v>-15051000</v>
      </c>
      <c r="DW130" s="214">
        <f t="shared" si="60"/>
        <v>295782000</v>
      </c>
      <c r="DX130" s="215">
        <f t="shared" si="61"/>
        <v>0.24962191540357154</v>
      </c>
      <c r="DY130" s="215">
        <f t="shared" si="62"/>
        <v>0.33266152160856921</v>
      </c>
      <c r="DZ130" s="218" t="str">
        <f t="shared" si="63"/>
        <v>n.a.</v>
      </c>
      <c r="EA130" s="214">
        <f t="shared" si="64"/>
        <v>618557000</v>
      </c>
      <c r="EB130" s="214">
        <f t="shared" si="65"/>
        <v>190728000</v>
      </c>
      <c r="EC130" s="217"/>
      <c r="ED130" s="214">
        <f t="shared" si="66"/>
        <v>697650000</v>
      </c>
      <c r="EE130" s="214">
        <f t="shared" si="67"/>
        <v>-447234000</v>
      </c>
      <c r="EF130" s="214">
        <f t="shared" si="68"/>
        <v>-116279000</v>
      </c>
      <c r="EG130" s="214">
        <f t="shared" si="69"/>
        <v>-15795000</v>
      </c>
      <c r="EH130" s="214">
        <f t="shared" si="70"/>
        <v>118342000</v>
      </c>
      <c r="EI130" s="215">
        <f t="shared" si="71"/>
        <v>0.16962947036479611</v>
      </c>
      <c r="EJ130" s="215">
        <f t="shared" si="72"/>
        <v>0.20428166018767219</v>
      </c>
      <c r="EK130" s="218" t="str">
        <f t="shared" si="73"/>
        <v>n.a.</v>
      </c>
      <c r="EL130" s="214">
        <f t="shared" si="74"/>
        <v>370829000</v>
      </c>
      <c r="EM130" s="214">
        <f t="shared" si="75"/>
        <v>129606000</v>
      </c>
      <c r="EN130" s="217"/>
      <c r="EO130" s="219">
        <f t="shared" si="87"/>
        <v>1019325666.6666666</v>
      </c>
      <c r="EP130" s="219">
        <f t="shared" si="87"/>
        <v>-587215333.33333337</v>
      </c>
      <c r="EQ130" s="219">
        <f t="shared" si="87"/>
        <v>-182069666.66666666</v>
      </c>
      <c r="ER130" s="219">
        <f t="shared" si="86"/>
        <v>-17856666.666666668</v>
      </c>
      <c r="ES130" s="219">
        <f t="shared" si="76"/>
        <v>232183999.99999994</v>
      </c>
      <c r="ET130" s="220">
        <f t="shared" si="77"/>
        <v>0.22778196173483314</v>
      </c>
      <c r="EU130" s="221">
        <f t="shared" si="78"/>
        <v>0.29497104502577887</v>
      </c>
      <c r="EV130" s="219" t="e">
        <f t="shared" si="79"/>
        <v>#VALUE!</v>
      </c>
      <c r="EW130" s="219">
        <f t="shared" si="80"/>
        <v>577299000</v>
      </c>
      <c r="EX130" s="219">
        <f t="shared" si="80"/>
        <v>140454500</v>
      </c>
      <c r="EY130" s="208"/>
      <c r="EZ130" s="222" t="str">
        <f t="shared" si="81"/>
        <v>完整</v>
      </c>
      <c r="FA130" s="222" t="str">
        <f t="shared" si="82"/>
        <v>完整</v>
      </c>
      <c r="FB130" s="222" t="str">
        <f t="shared" si="83"/>
        <v>完整</v>
      </c>
      <c r="FC130" s="222" t="str">
        <f t="shared" si="84"/>
        <v>选择</v>
      </c>
      <c r="FD130" s="222" t="str">
        <f t="shared" si="85"/>
        <v>选择</v>
      </c>
      <c r="FE130" s="208"/>
      <c r="FF130" s="208"/>
      <c r="FG130" s="208"/>
      <c r="FH130" s="208"/>
      <c r="FI130" s="208"/>
      <c r="FJ130" s="208"/>
      <c r="FK130" s="208"/>
      <c r="FL130" s="208"/>
      <c r="FM130" s="208"/>
      <c r="FN130" s="208"/>
      <c r="FO130" s="208"/>
      <c r="FP130" s="208"/>
      <c r="FQ130" s="208"/>
      <c r="FR130" s="208"/>
      <c r="FS130" s="208"/>
      <c r="FT130" s="208"/>
      <c r="FU130" s="208"/>
      <c r="FV130" s="208"/>
      <c r="FW130" s="208"/>
      <c r="FX130" s="208"/>
      <c r="FY130" s="208"/>
      <c r="FZ130" s="208"/>
      <c r="GA130" s="208"/>
      <c r="GB130" s="208"/>
      <c r="GC130" s="208"/>
      <c r="GD130" s="208"/>
      <c r="GE130" s="208"/>
      <c r="GF130" s="208"/>
      <c r="GG130" s="208"/>
      <c r="GH130" s="208"/>
      <c r="GI130" s="208"/>
      <c r="GJ130" s="208"/>
      <c r="GK130" s="208"/>
      <c r="GL130" s="208"/>
      <c r="GM130" s="208"/>
      <c r="GN130" s="208"/>
      <c r="GO130" s="208"/>
      <c r="GP130" s="208"/>
      <c r="GQ130" s="208"/>
      <c r="GR130" s="208"/>
      <c r="GS130" s="208"/>
      <c r="GT130" s="208"/>
      <c r="GU130" s="208"/>
      <c r="GV130" s="208"/>
      <c r="GW130" s="208"/>
      <c r="GX130" s="208"/>
      <c r="GY130" s="208"/>
      <c r="GZ130" s="208"/>
      <c r="HA130" s="208"/>
      <c r="HB130" s="208"/>
      <c r="HC130" s="208"/>
      <c r="HD130" s="208"/>
      <c r="HE130" s="208"/>
      <c r="HF130" s="208"/>
      <c r="HG130" s="208"/>
      <c r="HH130" s="208"/>
      <c r="HI130" s="208"/>
      <c r="HJ130" s="208"/>
      <c r="HK130" s="208"/>
    </row>
    <row r="131" spans="1:219" s="7" customFormat="1" ht="12.4" customHeight="1" x14ac:dyDescent="0.2">
      <c r="A131" s="226" t="s">
        <v>1369</v>
      </c>
      <c r="B131" s="227" t="str">
        <f t="shared" si="44"/>
        <v>HBL POWER SYSTEMS LIMITED</v>
      </c>
      <c r="C131" s="228" t="s">
        <v>35</v>
      </c>
      <c r="D131" s="229" t="s">
        <v>188</v>
      </c>
      <c r="E131" s="236"/>
      <c r="F131" s="231"/>
      <c r="G131" s="231"/>
      <c r="H131" s="232" t="str">
        <f t="shared" si="45"/>
        <v/>
      </c>
      <c r="I131" s="228" t="s">
        <v>353</v>
      </c>
      <c r="J131" s="228" t="str">
        <f>VLOOKUP(Z131,[1]AP2022!FF:FI,2,0)</f>
        <v>exclude</v>
      </c>
      <c r="K131" s="228" t="str">
        <f>VLOOKUP(Z131,[1]AP2022!FF:FI,4,0)</f>
        <v>ok, indep</v>
      </c>
      <c r="L131" s="233"/>
      <c r="M131" s="38" t="s">
        <v>1370</v>
      </c>
      <c r="N131" s="38" t="s">
        <v>1371</v>
      </c>
      <c r="O131" s="38" t="s">
        <v>36</v>
      </c>
      <c r="P131" s="38" t="s">
        <v>1372</v>
      </c>
      <c r="Q131" s="37"/>
      <c r="R131" s="38" t="s">
        <v>41</v>
      </c>
      <c r="S131" s="38" t="s">
        <v>1373</v>
      </c>
      <c r="T131" s="38" t="s">
        <v>45</v>
      </c>
      <c r="U131" s="38" t="s">
        <v>178</v>
      </c>
      <c r="V131" s="38" t="s">
        <v>1374</v>
      </c>
      <c r="W131" s="38" t="s">
        <v>1375</v>
      </c>
      <c r="X131" s="38" t="s">
        <v>1376</v>
      </c>
      <c r="Y131" s="37"/>
      <c r="Z131" s="38" t="s">
        <v>1377</v>
      </c>
      <c r="AA131" s="41">
        <v>13686784000</v>
      </c>
      <c r="AB131" s="41">
        <v>12125709000</v>
      </c>
      <c r="AC131" s="41">
        <v>8951309000</v>
      </c>
      <c r="AD131" s="41">
        <v>10807247000</v>
      </c>
      <c r="AE131" s="41">
        <v>13576439000</v>
      </c>
      <c r="AF131" s="41">
        <v>12125709000</v>
      </c>
      <c r="AG131" s="41">
        <v>8941676000</v>
      </c>
      <c r="AH131" s="41">
        <v>10807247000</v>
      </c>
      <c r="AI131" s="38" t="s">
        <v>39</v>
      </c>
      <c r="AJ131" s="38" t="s">
        <v>39</v>
      </c>
      <c r="AK131" s="38" t="s">
        <v>39</v>
      </c>
      <c r="AL131" s="38" t="s">
        <v>39</v>
      </c>
      <c r="AM131" s="41">
        <v>13576439000</v>
      </c>
      <c r="AN131" s="41">
        <v>12125709000</v>
      </c>
      <c r="AO131" s="41">
        <v>8941676000</v>
      </c>
      <c r="AP131" s="41">
        <v>10807247000</v>
      </c>
      <c r="AQ131" s="41">
        <v>110345000</v>
      </c>
      <c r="AR131" s="38" t="s">
        <v>39</v>
      </c>
      <c r="AS131" s="41">
        <v>9633000</v>
      </c>
      <c r="AT131" s="38" t="s">
        <v>39</v>
      </c>
      <c r="AU131" s="41">
        <v>-8498449000</v>
      </c>
      <c r="AV131" s="41">
        <v>-7708699000</v>
      </c>
      <c r="AW131" s="41">
        <v>-5750812000</v>
      </c>
      <c r="AX131" s="41">
        <v>-6994639000</v>
      </c>
      <c r="AY131" s="41">
        <v>0</v>
      </c>
      <c r="AZ131" s="41">
        <v>0</v>
      </c>
      <c r="BA131" s="41">
        <v>0</v>
      </c>
      <c r="BB131" s="41">
        <v>0</v>
      </c>
      <c r="BC131" s="41">
        <v>-3655760000</v>
      </c>
      <c r="BD131" s="41">
        <v>-3141265000</v>
      </c>
      <c r="BE131" s="41">
        <v>-2587145000</v>
      </c>
      <c r="BF131" s="41">
        <v>-3038874000</v>
      </c>
      <c r="BG131" s="41">
        <v>1532575000</v>
      </c>
      <c r="BH131" s="41">
        <v>1275745000</v>
      </c>
      <c r="BI131" s="41">
        <v>613352000</v>
      </c>
      <c r="BJ131" s="41">
        <v>773734000</v>
      </c>
      <c r="BK131" s="41">
        <v>-354621000</v>
      </c>
      <c r="BL131" s="41">
        <v>-350842000</v>
      </c>
      <c r="BM131" s="41">
        <v>-388107000</v>
      </c>
      <c r="BN131" s="41">
        <v>-407480000</v>
      </c>
      <c r="BO131" s="41">
        <v>-297516000</v>
      </c>
      <c r="BP131" s="41">
        <v>-286294000</v>
      </c>
      <c r="BQ131" s="41">
        <v>-319830000</v>
      </c>
      <c r="BR131" s="41">
        <v>-356468000</v>
      </c>
      <c r="BS131" s="41">
        <v>-57105000</v>
      </c>
      <c r="BT131" s="41">
        <v>-64548000</v>
      </c>
      <c r="BU131" s="41">
        <v>-68277000</v>
      </c>
      <c r="BV131" s="41">
        <v>-51012000</v>
      </c>
      <c r="BW131" s="41">
        <v>986528000</v>
      </c>
      <c r="BX131" s="41">
        <v>939025000</v>
      </c>
      <c r="BY131" s="41">
        <v>137265000</v>
      </c>
      <c r="BZ131" s="41">
        <v>262164000</v>
      </c>
      <c r="CA131" s="41">
        <v>8721674000</v>
      </c>
      <c r="CB131" s="41">
        <v>7482752000</v>
      </c>
      <c r="CC131" s="41">
        <v>6601365000</v>
      </c>
      <c r="CD131" s="41">
        <v>7424258000</v>
      </c>
      <c r="CE131" s="41">
        <v>3362478000</v>
      </c>
      <c r="CF131" s="41">
        <v>3070334000</v>
      </c>
      <c r="CG131" s="41">
        <v>2898563000</v>
      </c>
      <c r="CH131" s="41">
        <v>3043208000</v>
      </c>
      <c r="CI131" s="41">
        <v>3120134000</v>
      </c>
      <c r="CJ131" s="41">
        <v>2926601000</v>
      </c>
      <c r="CK131" s="41">
        <v>2537161000</v>
      </c>
      <c r="CL131" s="41">
        <v>3051558000</v>
      </c>
      <c r="CM131" s="41">
        <v>186942000</v>
      </c>
      <c r="CN131" s="41">
        <v>208815000</v>
      </c>
      <c r="CO131" s="41">
        <v>323475000</v>
      </c>
      <c r="CP131" s="41">
        <v>357839000</v>
      </c>
      <c r="CQ131" s="41">
        <v>1459893000</v>
      </c>
      <c r="CR131" s="41">
        <v>1047449000</v>
      </c>
      <c r="CS131" s="41">
        <v>682700000</v>
      </c>
      <c r="CT131" s="41">
        <v>749441000</v>
      </c>
      <c r="CU131" s="41">
        <v>258000</v>
      </c>
      <c r="CV131" s="41">
        <v>258000</v>
      </c>
      <c r="CW131" s="41">
        <v>259000</v>
      </c>
      <c r="CX131" s="41">
        <v>102000</v>
      </c>
      <c r="CY131" s="41">
        <v>580026000</v>
      </c>
      <c r="CZ131" s="41">
        <v>706929000</v>
      </c>
      <c r="DA131" s="41">
        <v>365946000</v>
      </c>
      <c r="DB131" s="41">
        <v>282772000</v>
      </c>
      <c r="DC131" s="41">
        <v>12941830000</v>
      </c>
      <c r="DD131" s="41">
        <v>11326113000</v>
      </c>
      <c r="DE131" s="41">
        <v>10362607000</v>
      </c>
      <c r="DF131" s="41">
        <v>11025215000</v>
      </c>
      <c r="DG131" s="213"/>
      <c r="DH131" s="214">
        <f t="shared" si="46"/>
        <v>13576439000</v>
      </c>
      <c r="DI131" s="214">
        <f t="shared" si="47"/>
        <v>-8498449000</v>
      </c>
      <c r="DJ131" s="214">
        <f t="shared" si="48"/>
        <v>-3655760000</v>
      </c>
      <c r="DK131" s="214">
        <f t="shared" si="49"/>
        <v>-354621000</v>
      </c>
      <c r="DL131" s="214">
        <f t="shared" si="50"/>
        <v>1067609000</v>
      </c>
      <c r="DM131" s="215">
        <f t="shared" si="51"/>
        <v>7.8636894402132992E-2</v>
      </c>
      <c r="DN131" s="215">
        <f t="shared" si="52"/>
        <v>8.5348429869140444E-2</v>
      </c>
      <c r="DO131" s="216">
        <f t="shared" si="53"/>
        <v>0</v>
      </c>
      <c r="DP131" s="214">
        <f t="shared" si="54"/>
        <v>3216406000</v>
      </c>
      <c r="DQ131" s="214">
        <f t="shared" si="55"/>
        <v>643477500</v>
      </c>
      <c r="DR131" s="217"/>
      <c r="DS131" s="214">
        <f t="shared" si="56"/>
        <v>12125709000</v>
      </c>
      <c r="DT131" s="214">
        <f t="shared" si="57"/>
        <v>-7708699000</v>
      </c>
      <c r="DU131" s="214">
        <f t="shared" si="58"/>
        <v>-3141265000</v>
      </c>
      <c r="DV131" s="214">
        <f t="shared" si="59"/>
        <v>-350842000</v>
      </c>
      <c r="DW131" s="214">
        <f t="shared" si="60"/>
        <v>924903000</v>
      </c>
      <c r="DX131" s="215">
        <f t="shared" si="61"/>
        <v>7.6276199602019146E-2</v>
      </c>
      <c r="DY131" s="215">
        <f t="shared" si="62"/>
        <v>8.2574682571950622E-2</v>
      </c>
      <c r="DZ131" s="218">
        <f t="shared" si="63"/>
        <v>0</v>
      </c>
      <c r="EA131" s="214">
        <f t="shared" si="64"/>
        <v>2984448500</v>
      </c>
      <c r="EB131" s="214">
        <f t="shared" si="65"/>
        <v>536437500</v>
      </c>
      <c r="EC131" s="217"/>
      <c r="ED131" s="214">
        <f t="shared" si="66"/>
        <v>8941676000</v>
      </c>
      <c r="EE131" s="214">
        <f t="shared" si="67"/>
        <v>-5750812000</v>
      </c>
      <c r="EF131" s="214">
        <f t="shared" si="68"/>
        <v>-2587145000</v>
      </c>
      <c r="EG131" s="214">
        <f t="shared" si="69"/>
        <v>-388107000</v>
      </c>
      <c r="EH131" s="214">
        <f t="shared" si="70"/>
        <v>215612000</v>
      </c>
      <c r="EI131" s="215">
        <f t="shared" si="71"/>
        <v>2.4113152836224439E-2</v>
      </c>
      <c r="EJ131" s="215">
        <f t="shared" si="72"/>
        <v>2.4708963858161022E-2</v>
      </c>
      <c r="EK131" s="218">
        <f t="shared" si="73"/>
        <v>0</v>
      </c>
      <c r="EL131" s="214">
        <f t="shared" si="74"/>
        <v>2970885500</v>
      </c>
      <c r="EM131" s="214">
        <f t="shared" si="75"/>
        <v>324359000</v>
      </c>
      <c r="EN131" s="217"/>
      <c r="EO131" s="219">
        <f t="shared" si="87"/>
        <v>11547941333.333334</v>
      </c>
      <c r="EP131" s="219">
        <f t="shared" si="87"/>
        <v>-7319320000</v>
      </c>
      <c r="EQ131" s="219">
        <f t="shared" si="87"/>
        <v>-3128056666.6666665</v>
      </c>
      <c r="ER131" s="219">
        <f t="shared" si="86"/>
        <v>-364523333.33333331</v>
      </c>
      <c r="ES131" s="219">
        <f t="shared" si="76"/>
        <v>736041333.33333421</v>
      </c>
      <c r="ET131" s="220">
        <f t="shared" si="77"/>
        <v>6.3737882977352694E-2</v>
      </c>
      <c r="EU131" s="221">
        <f t="shared" si="78"/>
        <v>6.8076964579152063E-2</v>
      </c>
      <c r="EV131" s="219">
        <f t="shared" si="79"/>
        <v>0</v>
      </c>
      <c r="EW131" s="219">
        <f t="shared" si="80"/>
        <v>3057246666.6666665</v>
      </c>
      <c r="EX131" s="219">
        <f t="shared" si="80"/>
        <v>501424666.66666669</v>
      </c>
      <c r="EY131" s="208"/>
      <c r="EZ131" s="222" t="str">
        <f t="shared" si="81"/>
        <v>完整</v>
      </c>
      <c r="FA131" s="222" t="str">
        <f t="shared" si="82"/>
        <v>完整</v>
      </c>
      <c r="FB131" s="222" t="str">
        <f t="shared" si="83"/>
        <v>完整</v>
      </c>
      <c r="FC131" s="222" t="str">
        <f t="shared" si="84"/>
        <v>选择</v>
      </c>
      <c r="FD131" s="222" t="str">
        <f t="shared" si="85"/>
        <v>选择</v>
      </c>
      <c r="FE131" s="231"/>
      <c r="FF131" s="231"/>
      <c r="FG131" s="231"/>
      <c r="FH131" s="231"/>
      <c r="FI131" s="231"/>
      <c r="FJ131" s="231"/>
      <c r="FK131" s="231"/>
      <c r="FL131" s="231"/>
      <c r="FM131" s="231"/>
      <c r="FN131" s="231"/>
      <c r="FO131" s="231"/>
      <c r="FP131" s="231"/>
      <c r="FQ131" s="231"/>
      <c r="FR131" s="231"/>
      <c r="FS131" s="231"/>
      <c r="FT131" s="231"/>
      <c r="FU131" s="231"/>
      <c r="FV131" s="231"/>
      <c r="FW131" s="231"/>
      <c r="FX131" s="231"/>
      <c r="FY131" s="231"/>
      <c r="FZ131" s="231"/>
      <c r="GA131" s="231"/>
      <c r="GB131" s="231"/>
      <c r="GC131" s="231"/>
      <c r="GD131" s="231"/>
      <c r="GE131" s="231"/>
      <c r="GF131" s="231"/>
      <c r="GG131" s="231"/>
      <c r="GH131" s="231"/>
      <c r="GI131" s="231"/>
      <c r="GJ131" s="231"/>
      <c r="GK131" s="231"/>
      <c r="GL131" s="231"/>
      <c r="GM131" s="231"/>
      <c r="GN131" s="231"/>
      <c r="GO131" s="231"/>
      <c r="GP131" s="231"/>
      <c r="GQ131" s="231"/>
      <c r="GR131" s="231"/>
      <c r="GS131" s="231"/>
      <c r="GT131" s="231"/>
      <c r="GU131" s="231"/>
      <c r="GV131" s="231"/>
      <c r="GW131" s="231"/>
      <c r="GX131" s="231"/>
      <c r="GY131" s="231"/>
      <c r="GZ131" s="231"/>
      <c r="HA131" s="231"/>
      <c r="HB131" s="231"/>
      <c r="HC131" s="231"/>
      <c r="HD131" s="231"/>
      <c r="HE131" s="231"/>
      <c r="HF131" s="231"/>
      <c r="HG131" s="231"/>
      <c r="HH131" s="231"/>
      <c r="HI131" s="231"/>
      <c r="HJ131" s="231"/>
      <c r="HK131" s="231"/>
    </row>
    <row r="132" spans="1:219" ht="12.4" customHeight="1" x14ac:dyDescent="0.2">
      <c r="A132" s="204" t="s">
        <v>1378</v>
      </c>
      <c r="B132" s="205" t="str">
        <f t="shared" si="44"/>
        <v>EVEREADY INDUSTRIES INDIA LIMITED</v>
      </c>
      <c r="C132" s="206" t="s">
        <v>35</v>
      </c>
      <c r="D132" s="206" t="s">
        <v>32</v>
      </c>
      <c r="E132" s="223"/>
      <c r="F132" s="208"/>
      <c r="G132" s="208"/>
      <c r="H132" s="209" t="str">
        <f t="shared" si="45"/>
        <v/>
      </c>
      <c r="I132" s="206" t="s">
        <v>328</v>
      </c>
      <c r="J132" s="206" t="str">
        <f>VLOOKUP(Z132,[1]AP2022!FF:FI,2,0)</f>
        <v>exclude</v>
      </c>
      <c r="K132" s="206" t="str">
        <f>VLOOKUP(Z132,[1]AP2022!FF:FI,4,0)</f>
        <v>ok, sda/sdp</v>
      </c>
      <c r="L132" s="210"/>
      <c r="M132" s="211" t="s">
        <v>1379</v>
      </c>
      <c r="N132" s="211" t="s">
        <v>1380</v>
      </c>
      <c r="O132" s="211" t="s">
        <v>36</v>
      </c>
      <c r="P132" s="211" t="s">
        <v>1381</v>
      </c>
      <c r="Q132" s="225"/>
      <c r="R132" s="38" t="s">
        <v>41</v>
      </c>
      <c r="S132" s="211" t="s">
        <v>1382</v>
      </c>
      <c r="T132" s="211" t="s">
        <v>38</v>
      </c>
      <c r="U132" s="38" t="s">
        <v>180</v>
      </c>
      <c r="V132" s="38" t="s">
        <v>1383</v>
      </c>
      <c r="W132" s="38" t="s">
        <v>1384</v>
      </c>
      <c r="X132" s="38" t="s">
        <v>1385</v>
      </c>
      <c r="Y132" s="38" t="s">
        <v>1386</v>
      </c>
      <c r="Z132" s="38" t="s">
        <v>1387</v>
      </c>
      <c r="AA132" s="41">
        <v>13277252000</v>
      </c>
      <c r="AB132" s="41">
        <v>12067554000</v>
      </c>
      <c r="AC132" s="41">
        <v>12489867000</v>
      </c>
      <c r="AD132" s="41">
        <v>12188370000</v>
      </c>
      <c r="AE132" s="41">
        <v>13201670000</v>
      </c>
      <c r="AF132" s="41">
        <v>11964612000</v>
      </c>
      <c r="AG132" s="41">
        <v>12369408000</v>
      </c>
      <c r="AH132" s="41">
        <v>12083096000</v>
      </c>
      <c r="AI132" s="38" t="s">
        <v>39</v>
      </c>
      <c r="AJ132" s="38" t="s">
        <v>39</v>
      </c>
      <c r="AK132" s="38" t="s">
        <v>39</v>
      </c>
      <c r="AL132" s="38" t="s">
        <v>39</v>
      </c>
      <c r="AM132" s="41">
        <v>13201670000</v>
      </c>
      <c r="AN132" s="41">
        <v>11964612000</v>
      </c>
      <c r="AO132" s="41">
        <v>12369408000</v>
      </c>
      <c r="AP132" s="41">
        <v>12083096000</v>
      </c>
      <c r="AQ132" s="41">
        <v>75582000</v>
      </c>
      <c r="AR132" s="41">
        <v>102942000</v>
      </c>
      <c r="AS132" s="41">
        <v>120459000</v>
      </c>
      <c r="AT132" s="41">
        <v>105274000</v>
      </c>
      <c r="AU132" s="41">
        <v>-8308632000</v>
      </c>
      <c r="AV132" s="41">
        <v>-7257399000</v>
      </c>
      <c r="AW132" s="41">
        <v>-6898329000</v>
      </c>
      <c r="AX132" s="41">
        <v>-7431748000</v>
      </c>
      <c r="AY132" s="41">
        <v>0</v>
      </c>
      <c r="AZ132" s="41">
        <v>0</v>
      </c>
      <c r="BA132" s="41">
        <v>0</v>
      </c>
      <c r="BB132" s="41">
        <v>0</v>
      </c>
      <c r="BC132" s="41">
        <v>-3826446000</v>
      </c>
      <c r="BD132" s="41">
        <v>-3596961000</v>
      </c>
      <c r="BE132" s="41">
        <v>-3261356000</v>
      </c>
      <c r="BF132" s="41">
        <v>-3444220000</v>
      </c>
      <c r="BG132" s="41">
        <v>1142174000</v>
      </c>
      <c r="BH132" s="41">
        <v>1213194000</v>
      </c>
      <c r="BI132" s="41">
        <v>2330182000</v>
      </c>
      <c r="BJ132" s="41">
        <v>1312402000</v>
      </c>
      <c r="BK132" s="41">
        <v>-273917000</v>
      </c>
      <c r="BL132" s="41">
        <v>-274739000</v>
      </c>
      <c r="BM132" s="41">
        <v>-272316000</v>
      </c>
      <c r="BN132" s="41">
        <v>-289656000</v>
      </c>
      <c r="BO132" s="41">
        <v>-255663000</v>
      </c>
      <c r="BP132" s="41">
        <v>-257849000</v>
      </c>
      <c r="BQ132" s="41">
        <v>-253935000</v>
      </c>
      <c r="BR132" s="41">
        <v>-260753000</v>
      </c>
      <c r="BS132" s="41">
        <v>-18254000</v>
      </c>
      <c r="BT132" s="41">
        <v>-16890000</v>
      </c>
      <c r="BU132" s="41">
        <v>-18381000</v>
      </c>
      <c r="BV132" s="41">
        <v>-28903000</v>
      </c>
      <c r="BW132" s="41">
        <v>276240000</v>
      </c>
      <c r="BX132" s="41">
        <v>464701000</v>
      </c>
      <c r="BY132" s="41">
        <v>-3115206000</v>
      </c>
      <c r="BZ132" s="41">
        <v>1782882000</v>
      </c>
      <c r="CA132" s="41">
        <v>4628424000</v>
      </c>
      <c r="CB132" s="41">
        <v>4112438000</v>
      </c>
      <c r="CC132" s="41">
        <v>4849752000</v>
      </c>
      <c r="CD132" s="41">
        <v>8185110000</v>
      </c>
      <c r="CE132" s="41">
        <v>2596499000</v>
      </c>
      <c r="CF132" s="41">
        <v>2407174000</v>
      </c>
      <c r="CG132" s="41">
        <v>2454294000</v>
      </c>
      <c r="CH132" s="41">
        <v>2103798000</v>
      </c>
      <c r="CI132" s="41">
        <v>1023882000</v>
      </c>
      <c r="CJ132" s="41">
        <v>355821000</v>
      </c>
      <c r="CK132" s="41">
        <v>354183000</v>
      </c>
      <c r="CL132" s="41">
        <v>503763000</v>
      </c>
      <c r="CM132" s="41">
        <v>666606000</v>
      </c>
      <c r="CN132" s="41">
        <v>591519000</v>
      </c>
      <c r="CO132" s="41">
        <v>665240000</v>
      </c>
      <c r="CP132" s="41">
        <v>4745501000</v>
      </c>
      <c r="CQ132" s="41">
        <v>183493000</v>
      </c>
      <c r="CR132" s="41">
        <v>597032000</v>
      </c>
      <c r="CS132" s="41">
        <v>1155636000</v>
      </c>
      <c r="CT132" s="41">
        <v>498565000</v>
      </c>
      <c r="CU132" s="41">
        <v>112834000</v>
      </c>
      <c r="CV132" s="41">
        <v>65790000</v>
      </c>
      <c r="CW132" s="41">
        <v>285103000</v>
      </c>
      <c r="CX132" s="41">
        <v>387020000</v>
      </c>
      <c r="CY132" s="41">
        <v>235249000</v>
      </c>
      <c r="CZ132" s="41">
        <v>215894000</v>
      </c>
      <c r="DA132" s="41">
        <v>205953000</v>
      </c>
      <c r="DB132" s="41">
        <v>203841000</v>
      </c>
      <c r="DC132" s="41">
        <v>9829241000</v>
      </c>
      <c r="DD132" s="41">
        <v>9390051000</v>
      </c>
      <c r="DE132" s="41">
        <v>10219183000</v>
      </c>
      <c r="DF132" s="41">
        <v>12562747000</v>
      </c>
      <c r="DG132" s="213"/>
      <c r="DH132" s="214">
        <f t="shared" si="46"/>
        <v>13201670000</v>
      </c>
      <c r="DI132" s="214">
        <f t="shared" si="47"/>
        <v>-8308632000</v>
      </c>
      <c r="DJ132" s="214">
        <f t="shared" si="48"/>
        <v>-3826446000</v>
      </c>
      <c r="DK132" s="214">
        <f t="shared" si="49"/>
        <v>-273917000</v>
      </c>
      <c r="DL132" s="214">
        <f t="shared" si="50"/>
        <v>792675000</v>
      </c>
      <c r="DM132" s="215">
        <f t="shared" si="51"/>
        <v>6.004353994608258E-2</v>
      </c>
      <c r="DN132" s="215">
        <f t="shared" si="52"/>
        <v>6.387906514588812E-2</v>
      </c>
      <c r="DO132" s="216">
        <f t="shared" si="53"/>
        <v>0</v>
      </c>
      <c r="DP132" s="214">
        <f t="shared" si="54"/>
        <v>2501836500</v>
      </c>
      <c r="DQ132" s="214">
        <f t="shared" si="55"/>
        <v>225571500</v>
      </c>
      <c r="DR132" s="217"/>
      <c r="DS132" s="214">
        <f t="shared" si="56"/>
        <v>11964612000</v>
      </c>
      <c r="DT132" s="214">
        <f t="shared" si="57"/>
        <v>-7257399000</v>
      </c>
      <c r="DU132" s="214">
        <f t="shared" si="58"/>
        <v>-3596961000</v>
      </c>
      <c r="DV132" s="214">
        <f t="shared" si="59"/>
        <v>-274739000</v>
      </c>
      <c r="DW132" s="214">
        <f t="shared" si="60"/>
        <v>835513000</v>
      </c>
      <c r="DX132" s="215">
        <f t="shared" si="61"/>
        <v>6.9832017954280512E-2</v>
      </c>
      <c r="DY132" s="215">
        <f t="shared" si="62"/>
        <v>7.5074630929242339E-2</v>
      </c>
      <c r="DZ132" s="218">
        <f t="shared" si="63"/>
        <v>0</v>
      </c>
      <c r="EA132" s="214">
        <f t="shared" si="64"/>
        <v>2430734000</v>
      </c>
      <c r="EB132" s="214">
        <f t="shared" si="65"/>
        <v>210923500</v>
      </c>
      <c r="EC132" s="217"/>
      <c r="ED132" s="214">
        <f t="shared" si="66"/>
        <v>12369408000</v>
      </c>
      <c r="EE132" s="214">
        <f t="shared" si="67"/>
        <v>-6898329000</v>
      </c>
      <c r="EF132" s="214">
        <f t="shared" si="68"/>
        <v>-3261356000</v>
      </c>
      <c r="EG132" s="214">
        <f t="shared" si="69"/>
        <v>-272316000</v>
      </c>
      <c r="EH132" s="214">
        <f t="shared" si="70"/>
        <v>1937407000</v>
      </c>
      <c r="EI132" s="215">
        <f t="shared" si="71"/>
        <v>0.15662891870007037</v>
      </c>
      <c r="EJ132" s="215">
        <f t="shared" si="72"/>
        <v>0.18571767774945575</v>
      </c>
      <c r="EK132" s="218">
        <f t="shared" si="73"/>
        <v>0</v>
      </c>
      <c r="EL132" s="214">
        <f t="shared" si="74"/>
        <v>2279046000</v>
      </c>
      <c r="EM132" s="214">
        <f t="shared" si="75"/>
        <v>204897000</v>
      </c>
      <c r="EN132" s="217"/>
      <c r="EO132" s="219">
        <f t="shared" si="87"/>
        <v>12511896666.666666</v>
      </c>
      <c r="EP132" s="219">
        <f t="shared" si="87"/>
        <v>-7488120000</v>
      </c>
      <c r="EQ132" s="219">
        <f t="shared" si="87"/>
        <v>-3561587666.6666665</v>
      </c>
      <c r="ER132" s="219">
        <f t="shared" si="86"/>
        <v>-273657333.33333331</v>
      </c>
      <c r="ES132" s="219">
        <f t="shared" si="76"/>
        <v>1188531666.6666663</v>
      </c>
      <c r="ET132" s="220">
        <f t="shared" si="77"/>
        <v>9.4992126160462195E-2</v>
      </c>
      <c r="EU132" s="221">
        <f t="shared" si="78"/>
        <v>0.10496276210001765</v>
      </c>
      <c r="EV132" s="219">
        <f t="shared" si="79"/>
        <v>0</v>
      </c>
      <c r="EW132" s="219">
        <f t="shared" si="80"/>
        <v>2403872166.6666665</v>
      </c>
      <c r="EX132" s="219">
        <f t="shared" si="80"/>
        <v>213797333.33333334</v>
      </c>
      <c r="EY132" s="208"/>
      <c r="EZ132" s="222" t="str">
        <f t="shared" si="81"/>
        <v>完整</v>
      </c>
      <c r="FA132" s="222" t="str">
        <f t="shared" si="82"/>
        <v>完整</v>
      </c>
      <c r="FB132" s="222" t="str">
        <f t="shared" si="83"/>
        <v>完整</v>
      </c>
      <c r="FC132" s="222" t="str">
        <f t="shared" si="84"/>
        <v>选择</v>
      </c>
      <c r="FD132" s="222" t="str">
        <f t="shared" si="85"/>
        <v>选择</v>
      </c>
      <c r="FE132" s="208"/>
      <c r="FF132" s="208"/>
      <c r="FG132" s="208"/>
      <c r="FH132" s="208"/>
      <c r="FI132" s="208"/>
      <c r="FJ132" s="208"/>
      <c r="FK132" s="208"/>
      <c r="FL132" s="208"/>
      <c r="FM132" s="208"/>
      <c r="FN132" s="208"/>
      <c r="FO132" s="208"/>
      <c r="FP132" s="208"/>
      <c r="FQ132" s="208"/>
      <c r="FR132" s="208"/>
      <c r="FS132" s="208"/>
      <c r="FT132" s="208"/>
      <c r="FU132" s="208"/>
      <c r="FV132" s="208"/>
      <c r="FW132" s="208"/>
      <c r="FX132" s="208"/>
      <c r="FY132" s="208"/>
      <c r="FZ132" s="208"/>
      <c r="GA132" s="208"/>
      <c r="GB132" s="208"/>
      <c r="GC132" s="208"/>
      <c r="GD132" s="208"/>
      <c r="GE132" s="208"/>
      <c r="GF132" s="208"/>
      <c r="GG132" s="208"/>
      <c r="GH132" s="208"/>
      <c r="GI132" s="208"/>
      <c r="GJ132" s="208"/>
      <c r="GK132" s="208"/>
      <c r="GL132" s="208"/>
      <c r="GM132" s="208"/>
      <c r="GN132" s="208"/>
      <c r="GO132" s="208"/>
      <c r="GP132" s="208"/>
      <c r="GQ132" s="208"/>
      <c r="GR132" s="208"/>
      <c r="GS132" s="208"/>
      <c r="GT132" s="208"/>
      <c r="GU132" s="208"/>
      <c r="GV132" s="208"/>
      <c r="GW132" s="208"/>
      <c r="GX132" s="208"/>
      <c r="GY132" s="208"/>
      <c r="GZ132" s="208"/>
      <c r="HA132" s="208"/>
      <c r="HB132" s="208"/>
      <c r="HC132" s="208"/>
      <c r="HD132" s="208"/>
      <c r="HE132" s="208"/>
      <c r="HF132" s="208"/>
      <c r="HG132" s="208"/>
      <c r="HH132" s="208"/>
      <c r="HI132" s="208"/>
      <c r="HJ132" s="208"/>
      <c r="HK132" s="208"/>
    </row>
    <row r="133" spans="1:219" s="7" customFormat="1" ht="12.4" customHeight="1" x14ac:dyDescent="0.2">
      <c r="A133" s="226" t="s">
        <v>1388</v>
      </c>
      <c r="B133" s="227" t="str">
        <f t="shared" ref="B133:B196" si="88">M133</f>
        <v>THAI ENERGY STORAGE TECHNOLOGY PUBLIC COMPANY LTD</v>
      </c>
      <c r="C133" s="228" t="s">
        <v>35</v>
      </c>
      <c r="D133" s="229" t="s">
        <v>188</v>
      </c>
      <c r="E133" s="236"/>
      <c r="F133" s="231"/>
      <c r="G133" s="251"/>
      <c r="H133" s="232" t="str">
        <f t="shared" ref="H133:H196" si="89">IF(C133&lt;&gt;"exclude",EU133,"")</f>
        <v/>
      </c>
      <c r="I133" s="228" t="s">
        <v>353</v>
      </c>
      <c r="J133" s="228" t="str">
        <f>VLOOKUP(Z133,[1]AP2022!FF:FI,2,0)</f>
        <v>exclude</v>
      </c>
      <c r="K133" s="228" t="str">
        <f>VLOOKUP(Z133,[1]AP2022!FF:FI,4,0)</f>
        <v>ok, indep</v>
      </c>
      <c r="L133" s="233"/>
      <c r="M133" s="38" t="s">
        <v>1389</v>
      </c>
      <c r="N133" s="38" t="s">
        <v>1390</v>
      </c>
      <c r="O133" s="38" t="s">
        <v>46</v>
      </c>
      <c r="P133" s="38" t="s">
        <v>1391</v>
      </c>
      <c r="Q133" s="37"/>
      <c r="R133" s="38" t="s">
        <v>50</v>
      </c>
      <c r="S133" s="38" t="s">
        <v>1392</v>
      </c>
      <c r="T133" s="38" t="s">
        <v>45</v>
      </c>
      <c r="U133" s="38" t="s">
        <v>178</v>
      </c>
      <c r="V133" s="38" t="s">
        <v>1393</v>
      </c>
      <c r="W133" s="38" t="s">
        <v>1394</v>
      </c>
      <c r="X133" s="37"/>
      <c r="Y133" s="37"/>
      <c r="Z133" s="38" t="s">
        <v>1395</v>
      </c>
      <c r="AA133" s="41">
        <v>5270856000</v>
      </c>
      <c r="AB133" s="41">
        <v>1436660000</v>
      </c>
      <c r="AC133" s="41">
        <v>4782313000</v>
      </c>
      <c r="AD133" s="41">
        <v>5707581000</v>
      </c>
      <c r="AE133" s="41">
        <v>5249285000</v>
      </c>
      <c r="AF133" s="41">
        <v>1432571000</v>
      </c>
      <c r="AG133" s="41">
        <v>4762189000</v>
      </c>
      <c r="AH133" s="41">
        <v>5583473000</v>
      </c>
      <c r="AI133" s="38" t="s">
        <v>39</v>
      </c>
      <c r="AJ133" s="38" t="s">
        <v>39</v>
      </c>
      <c r="AK133" s="38" t="s">
        <v>39</v>
      </c>
      <c r="AL133" s="38" t="s">
        <v>39</v>
      </c>
      <c r="AM133" s="41">
        <v>5249285000</v>
      </c>
      <c r="AN133" s="41">
        <v>1432571000</v>
      </c>
      <c r="AO133" s="41">
        <v>4762189000</v>
      </c>
      <c r="AP133" s="41">
        <v>5583473000</v>
      </c>
      <c r="AQ133" s="41">
        <v>21571000</v>
      </c>
      <c r="AR133" s="41">
        <v>4089000</v>
      </c>
      <c r="AS133" s="41">
        <v>20124000</v>
      </c>
      <c r="AT133" s="41">
        <v>124108000</v>
      </c>
      <c r="AU133" s="41">
        <v>-3507164000</v>
      </c>
      <c r="AV133" s="41">
        <v>-942541000</v>
      </c>
      <c r="AW133" s="41">
        <v>-3527260000</v>
      </c>
      <c r="AX133" s="41">
        <v>-4472688000</v>
      </c>
      <c r="AY133" s="41">
        <v>0</v>
      </c>
      <c r="AZ133" s="41">
        <v>0</v>
      </c>
      <c r="BA133" s="41">
        <v>0</v>
      </c>
      <c r="BB133" s="41">
        <v>0</v>
      </c>
      <c r="BC133" s="41">
        <v>-1426473000</v>
      </c>
      <c r="BD133" s="41">
        <v>-404553000</v>
      </c>
      <c r="BE133" s="41">
        <v>-1207345000</v>
      </c>
      <c r="BF133" s="41">
        <v>-1045431000</v>
      </c>
      <c r="BG133" s="41">
        <v>337219000</v>
      </c>
      <c r="BH133" s="41">
        <v>89566000</v>
      </c>
      <c r="BI133" s="41">
        <v>47708000</v>
      </c>
      <c r="BJ133" s="41">
        <v>189462000</v>
      </c>
      <c r="BK133" s="41">
        <v>-208414000</v>
      </c>
      <c r="BL133" s="41">
        <v>-51093000</v>
      </c>
      <c r="BM133" s="41">
        <v>-243336000</v>
      </c>
      <c r="BN133" s="41">
        <v>0</v>
      </c>
      <c r="BO133" s="41">
        <v>-202553000</v>
      </c>
      <c r="BP133" s="41">
        <v>-49525000</v>
      </c>
      <c r="BQ133" s="41">
        <v>-236323000</v>
      </c>
      <c r="BR133" s="41">
        <v>0</v>
      </c>
      <c r="BS133" s="41">
        <v>-5861000</v>
      </c>
      <c r="BT133" s="41">
        <v>-1568000</v>
      </c>
      <c r="BU133" s="41">
        <v>-7013000</v>
      </c>
      <c r="BV133" s="41">
        <v>0</v>
      </c>
      <c r="BW133" s="41">
        <v>125852000</v>
      </c>
      <c r="BX133" s="41">
        <v>40732000</v>
      </c>
      <c r="BY133" s="41">
        <v>42485000</v>
      </c>
      <c r="BZ133" s="41">
        <v>109846000</v>
      </c>
      <c r="CA133" s="41">
        <v>2143287000</v>
      </c>
      <c r="CB133" s="41">
        <v>2134439000</v>
      </c>
      <c r="CC133" s="41">
        <v>1938707000</v>
      </c>
      <c r="CD133" s="41">
        <v>1650764000</v>
      </c>
      <c r="CE133" s="41">
        <v>700742000</v>
      </c>
      <c r="CF133" s="41">
        <v>952540000</v>
      </c>
      <c r="CG133" s="41">
        <v>674440000</v>
      </c>
      <c r="CH133" s="41">
        <v>727174000</v>
      </c>
      <c r="CI133" s="41">
        <v>498750000</v>
      </c>
      <c r="CJ133" s="41">
        <v>600392000</v>
      </c>
      <c r="CK133" s="41">
        <v>368766000</v>
      </c>
      <c r="CL133" s="41">
        <v>508000000</v>
      </c>
      <c r="CM133" s="41">
        <v>26683000</v>
      </c>
      <c r="CN133" s="41">
        <v>22224000</v>
      </c>
      <c r="CO133" s="41">
        <v>50432000</v>
      </c>
      <c r="CP133" s="41">
        <v>72327000</v>
      </c>
      <c r="CQ133" s="41">
        <v>610064000</v>
      </c>
      <c r="CR133" s="41">
        <v>392966000</v>
      </c>
      <c r="CS133" s="41">
        <v>726409000</v>
      </c>
      <c r="CT133" s="41">
        <v>225299000</v>
      </c>
      <c r="CU133" s="38" t="s">
        <v>39</v>
      </c>
      <c r="CV133" s="38" t="s">
        <v>39</v>
      </c>
      <c r="CW133" s="38" t="s">
        <v>39</v>
      </c>
      <c r="CX133" s="38" t="s">
        <v>39</v>
      </c>
      <c r="CY133" s="41">
        <v>144248000</v>
      </c>
      <c r="CZ133" s="41">
        <v>177370000</v>
      </c>
      <c r="DA133" s="41">
        <v>228570000</v>
      </c>
      <c r="DB133" s="41">
        <v>451387000</v>
      </c>
      <c r="DC133" s="41">
        <v>3843987000</v>
      </c>
      <c r="DD133" s="41">
        <v>3956925000</v>
      </c>
      <c r="DE133" s="41">
        <v>3756263000</v>
      </c>
      <c r="DF133" s="41">
        <v>3492790000</v>
      </c>
      <c r="DG133" s="213"/>
      <c r="DH133" s="214">
        <f t="shared" ref="DH133:DH196" si="90">IF(AM133="n.a.","无数据",AM133)</f>
        <v>5249285000</v>
      </c>
      <c r="DI133" s="214">
        <f t="shared" ref="DI133:DI196" si="91">AU133</f>
        <v>-3507164000</v>
      </c>
      <c r="DJ133" s="214">
        <f t="shared" ref="DJ133:DJ196" si="92">IF(AY133="n.a.",BC133,(AY133+BC133))</f>
        <v>-1426473000</v>
      </c>
      <c r="DK133" s="214">
        <f t="shared" ref="DK133:DK196" si="93">BK133</f>
        <v>-208414000</v>
      </c>
      <c r="DL133" s="214">
        <f t="shared" ref="DL133:DL196" si="94">IF(DH133="无数据","无数据",(DH133+DI133+DJ133+DK133))</f>
        <v>107234000</v>
      </c>
      <c r="DM133" s="215">
        <f t="shared" ref="DM133:DM196" si="95">DL133/DH133</f>
        <v>2.0428305950238937E-2</v>
      </c>
      <c r="DN133" s="215">
        <f t="shared" ref="DN133:DN196" si="96">DL133/-(DI133+DJ133+DK133)</f>
        <v>2.0854324470916372E-2</v>
      </c>
      <c r="DO133" s="216">
        <f t="shared" ref="DO133:DO196" si="97">AY133</f>
        <v>0</v>
      </c>
      <c r="DP133" s="214">
        <f t="shared" ref="DP133:DP196" si="98">(CE133+CF133)/2</f>
        <v>826641000</v>
      </c>
      <c r="DQ133" s="214">
        <f t="shared" ref="DQ133:DQ196" si="99">(CY133+CZ133)/2</f>
        <v>160809000</v>
      </c>
      <c r="DR133" s="217"/>
      <c r="DS133" s="214">
        <f t="shared" ref="DS133:DS196" si="100">IF(AN133="n.a.","无数据",AN133)</f>
        <v>1432571000</v>
      </c>
      <c r="DT133" s="214">
        <f t="shared" ref="DT133:DT196" si="101">AV133</f>
        <v>-942541000</v>
      </c>
      <c r="DU133" s="214">
        <f t="shared" ref="DU133:DU196" si="102">IF(AZ133="n.a.",BD133,(BD133+AZ133))</f>
        <v>-404553000</v>
      </c>
      <c r="DV133" s="214">
        <f t="shared" ref="DV133:DV196" si="103">BL133</f>
        <v>-51093000</v>
      </c>
      <c r="DW133" s="214">
        <f t="shared" ref="DW133:DW196" si="104">IF(DS133="无数据","无数据",(DS133+DT133+DU133+DV133))</f>
        <v>34384000</v>
      </c>
      <c r="DX133" s="215">
        <f t="shared" ref="DX133:DX196" si="105">DW133/DS133</f>
        <v>2.4001602712884738E-2</v>
      </c>
      <c r="DY133" s="215">
        <f t="shared" ref="DY133:DY196" si="106">DW133/-(DT133+DU133+DV133)</f>
        <v>2.4591846441141277E-2</v>
      </c>
      <c r="DZ133" s="218">
        <f t="shared" ref="DZ133:DZ196" si="107">AZ133</f>
        <v>0</v>
      </c>
      <c r="EA133" s="214">
        <f t="shared" ref="EA133:EA196" si="108">(CF133+CG133)/2</f>
        <v>813490000</v>
      </c>
      <c r="EB133" s="214">
        <f t="shared" ref="EB133:EB196" si="109">(CZ133+DA133)/2</f>
        <v>202970000</v>
      </c>
      <c r="EC133" s="217"/>
      <c r="ED133" s="214">
        <f t="shared" ref="ED133:ED196" si="110">IF(AO133="n.a.","无数据",AO133)</f>
        <v>4762189000</v>
      </c>
      <c r="EE133" s="214">
        <f t="shared" ref="EE133:EE196" si="111">AW133</f>
        <v>-3527260000</v>
      </c>
      <c r="EF133" s="214">
        <f t="shared" ref="EF133:EF196" si="112">IF(BA133="n.a.",BE133,(BA133+BE133))</f>
        <v>-1207345000</v>
      </c>
      <c r="EG133" s="214">
        <f t="shared" ref="EG133:EG196" si="113">BM133</f>
        <v>-243336000</v>
      </c>
      <c r="EH133" s="214">
        <f t="shared" ref="EH133:EH196" si="114">IF(ED133="无数据","无数据",(ED133+EE133+EF133+EG133))</f>
        <v>-215752000</v>
      </c>
      <c r="EI133" s="215">
        <f t="shared" ref="EI133:EI196" si="115">EH133/ED133</f>
        <v>-4.5305215731672975E-2</v>
      </c>
      <c r="EJ133" s="215">
        <f t="shared" ref="EJ133:EJ196" si="116">EH133/-(EE133+EF133+EG133)</f>
        <v>-4.334161453500554E-2</v>
      </c>
      <c r="EK133" s="218">
        <f t="shared" ref="EK133:EK196" si="117">BA133</f>
        <v>0</v>
      </c>
      <c r="EL133" s="214">
        <f t="shared" ref="EL133:EL196" si="118">(CG133+CH133)/2</f>
        <v>700807000</v>
      </c>
      <c r="EM133" s="214">
        <f t="shared" ref="EM133:EM196" si="119">(DA133+DB133)/2</f>
        <v>339978500</v>
      </c>
      <c r="EN133" s="217"/>
      <c r="EO133" s="219">
        <f t="shared" si="87"/>
        <v>3814681666.6666665</v>
      </c>
      <c r="EP133" s="219">
        <f t="shared" si="87"/>
        <v>-2658988333.3333335</v>
      </c>
      <c r="EQ133" s="219">
        <f t="shared" si="87"/>
        <v>-1012790333.3333334</v>
      </c>
      <c r="ER133" s="219">
        <f t="shared" si="86"/>
        <v>-167614333.33333334</v>
      </c>
      <c r="ES133" s="219">
        <f t="shared" ref="ES133:ES196" si="120">EO133+EP133+EQ133+ER133</f>
        <v>-24711333.333333701</v>
      </c>
      <c r="ET133" s="220">
        <f t="shared" ref="ET133:ET196" si="121">ES133/EO133</f>
        <v>-6.4779542548112235E-3</v>
      </c>
      <c r="EU133" s="221">
        <f t="shared" ref="EU133:EU196" si="122">ES133/-(EP133+EQ133+ER133)</f>
        <v>-6.4362604540180437E-3</v>
      </c>
      <c r="EV133" s="219">
        <f t="shared" ref="EV133:EV196" si="123">-(EK133+DZ133+DO133)/3</f>
        <v>0</v>
      </c>
      <c r="EW133" s="219">
        <f t="shared" ref="EW133:EX196" si="124">AVERAGE(EL133,EA133,DP133)</f>
        <v>780312666.66666663</v>
      </c>
      <c r="EX133" s="219">
        <f t="shared" si="124"/>
        <v>234585833.33333334</v>
      </c>
      <c r="EY133" s="208"/>
      <c r="EZ133" s="222" t="str">
        <f t="shared" ref="EZ133:EZ196" si="125">IF(ED133="无数据","无数据","完整")</f>
        <v>完整</v>
      </c>
      <c r="FA133" s="222" t="str">
        <f t="shared" ref="FA133:FA196" si="126">IF(DS133="无数据","无数据","完整")</f>
        <v>完整</v>
      </c>
      <c r="FB133" s="222" t="str">
        <f t="shared" ref="FB133:FB196" si="127">IF(DH133="无数据","无数据","完整")</f>
        <v>完整</v>
      </c>
      <c r="FC133" s="222" t="str">
        <f t="shared" ref="FC133:FC196" si="128">IF(OR(AND(EZ133="完整",FA133="完整"),AND(EZ133="完整",FB133="完整"),AND(FA133="完整",FB133="完整")),"选择","删除")</f>
        <v>选择</v>
      </c>
      <c r="FD133" s="222" t="str">
        <f t="shared" ref="FD133:FD196" si="129">IF(AND(IF(DL133="无数据",-1,DL133)&lt;0,IF(DW133="无数据",-1,DW133)&lt;0,IF(EH133="无数据",-1,EH133)&lt;0),"删除",IF(OR(IF(EH133="无数据",-1,EH133)&gt;0,IF(DW133="无数据",-1,DW133)&gt;0,IF(DL133="无数据",-1,DL133)&gt;0),"选择","删除"))</f>
        <v>选择</v>
      </c>
      <c r="FE133" s="231"/>
      <c r="FF133" s="231"/>
      <c r="FG133" s="231"/>
      <c r="FH133" s="231"/>
      <c r="FI133" s="231"/>
      <c r="FJ133" s="231"/>
      <c r="FK133" s="231"/>
      <c r="FL133" s="231"/>
      <c r="FM133" s="231"/>
      <c r="FN133" s="231"/>
      <c r="FO133" s="231"/>
      <c r="FP133" s="231"/>
      <c r="FQ133" s="231"/>
      <c r="FR133" s="231"/>
      <c r="FS133" s="231"/>
      <c r="FT133" s="231"/>
      <c r="FU133" s="231"/>
      <c r="FV133" s="231"/>
      <c r="FW133" s="231"/>
      <c r="FX133" s="231"/>
      <c r="FY133" s="231"/>
      <c r="FZ133" s="231"/>
      <c r="GA133" s="231"/>
      <c r="GB133" s="231"/>
      <c r="GC133" s="231"/>
      <c r="GD133" s="231"/>
      <c r="GE133" s="231"/>
      <c r="GF133" s="231"/>
      <c r="GG133" s="231"/>
      <c r="GH133" s="231"/>
      <c r="GI133" s="231"/>
      <c r="GJ133" s="231"/>
      <c r="GK133" s="231"/>
      <c r="GL133" s="231"/>
      <c r="GM133" s="231"/>
      <c r="GN133" s="231"/>
      <c r="GO133" s="231"/>
      <c r="GP133" s="231"/>
      <c r="GQ133" s="231"/>
      <c r="GR133" s="231"/>
      <c r="GS133" s="231"/>
      <c r="GT133" s="231"/>
      <c r="GU133" s="231"/>
      <c r="GV133" s="231"/>
      <c r="GW133" s="231"/>
      <c r="GX133" s="231"/>
      <c r="GY133" s="231"/>
      <c r="GZ133" s="231"/>
      <c r="HA133" s="231"/>
      <c r="HB133" s="231"/>
      <c r="HC133" s="231"/>
      <c r="HD133" s="231"/>
      <c r="HE133" s="231"/>
      <c r="HF133" s="231"/>
      <c r="HG133" s="231"/>
      <c r="HH133" s="231"/>
      <c r="HI133" s="231"/>
      <c r="HJ133" s="231"/>
      <c r="HK133" s="231"/>
    </row>
    <row r="134" spans="1:219" ht="12.4" customHeight="1" x14ac:dyDescent="0.2">
      <c r="A134" s="204" t="s">
        <v>1396</v>
      </c>
      <c r="B134" s="205" t="str">
        <f t="shared" si="88"/>
        <v>DCX SYSTEMS LIMITED</v>
      </c>
      <c r="C134" s="206" t="s">
        <v>35</v>
      </c>
      <c r="D134" s="206" t="s">
        <v>32</v>
      </c>
      <c r="E134" s="252"/>
      <c r="F134" s="208"/>
      <c r="G134" s="206"/>
      <c r="H134" s="209" t="str">
        <f t="shared" si="89"/>
        <v/>
      </c>
      <c r="I134" s="206" t="s">
        <v>328</v>
      </c>
      <c r="J134" s="206" t="str">
        <f>VLOOKUP(Z134,[1]AP2022!FF:FI,2,0)</f>
        <v>exclude</v>
      </c>
      <c r="K134" s="206" t="str">
        <f>VLOOKUP(Z134,[1]AP2022!FF:FI,4,0)</f>
        <v>ok, sda/sdp</v>
      </c>
      <c r="L134" s="210"/>
      <c r="M134" s="211" t="s">
        <v>1397</v>
      </c>
      <c r="N134" s="211" t="s">
        <v>1398</v>
      </c>
      <c r="O134" s="211" t="s">
        <v>36</v>
      </c>
      <c r="P134" s="211" t="s">
        <v>1399</v>
      </c>
      <c r="Q134" s="225"/>
      <c r="R134" s="38" t="s">
        <v>41</v>
      </c>
      <c r="S134" s="211" t="s">
        <v>1400</v>
      </c>
      <c r="T134" s="211" t="s">
        <v>44</v>
      </c>
      <c r="U134" s="38" t="s">
        <v>182</v>
      </c>
      <c r="V134" s="38" t="s">
        <v>1401</v>
      </c>
      <c r="W134" s="38" t="s">
        <v>1402</v>
      </c>
      <c r="X134" s="38" t="s">
        <v>1403</v>
      </c>
      <c r="Y134" s="37"/>
      <c r="Z134" s="38" t="s">
        <v>1404</v>
      </c>
      <c r="AA134" s="41">
        <v>12536440000</v>
      </c>
      <c r="AB134" s="41">
        <v>11023100000</v>
      </c>
      <c r="AC134" s="41">
        <v>6412410000</v>
      </c>
      <c r="AD134" s="41">
        <v>4505060000</v>
      </c>
      <c r="AE134" s="41">
        <v>12536340000</v>
      </c>
      <c r="AF134" s="41">
        <v>10994120000</v>
      </c>
      <c r="AG134" s="41">
        <v>6383320000</v>
      </c>
      <c r="AH134" s="41">
        <v>4425850000</v>
      </c>
      <c r="AI134" s="38" t="s">
        <v>39</v>
      </c>
      <c r="AJ134" s="38" t="s">
        <v>39</v>
      </c>
      <c r="AK134" s="38" t="s">
        <v>39</v>
      </c>
      <c r="AL134" s="38" t="s">
        <v>39</v>
      </c>
      <c r="AM134" s="41">
        <v>12536340000</v>
      </c>
      <c r="AN134" s="41">
        <v>10994120000</v>
      </c>
      <c r="AO134" s="41">
        <v>6383320000</v>
      </c>
      <c r="AP134" s="41">
        <v>4425850000</v>
      </c>
      <c r="AQ134" s="41">
        <v>100000</v>
      </c>
      <c r="AR134" s="41">
        <v>28980000</v>
      </c>
      <c r="AS134" s="41">
        <v>29090000</v>
      </c>
      <c r="AT134" s="41">
        <v>79210000</v>
      </c>
      <c r="AU134" s="41">
        <v>-11191990000</v>
      </c>
      <c r="AV134" s="41">
        <v>-10005860000</v>
      </c>
      <c r="AW134" s="41">
        <v>-6184690000</v>
      </c>
      <c r="AX134" s="41">
        <v>-4079290000</v>
      </c>
      <c r="AY134" s="41">
        <v>0</v>
      </c>
      <c r="AZ134" s="41">
        <v>0</v>
      </c>
      <c r="BA134" s="41">
        <v>0</v>
      </c>
      <c r="BB134" s="41">
        <v>0</v>
      </c>
      <c r="BC134" s="41">
        <v>-216730000</v>
      </c>
      <c r="BD134" s="41">
        <v>-178140000</v>
      </c>
      <c r="BE134" s="41">
        <v>-126140000</v>
      </c>
      <c r="BF134" s="41">
        <v>-108200000</v>
      </c>
      <c r="BG134" s="41">
        <v>1127720000</v>
      </c>
      <c r="BH134" s="41">
        <v>839100000</v>
      </c>
      <c r="BI134" s="41">
        <v>101580000</v>
      </c>
      <c r="BJ134" s="41">
        <v>317570000</v>
      </c>
      <c r="BK134" s="41">
        <v>-18210000</v>
      </c>
      <c r="BL134" s="41">
        <v>-21750000</v>
      </c>
      <c r="BM134" s="41">
        <v>-24310000</v>
      </c>
      <c r="BN134" s="41">
        <v>-13760000</v>
      </c>
      <c r="BO134" s="41">
        <v>-18010000</v>
      </c>
      <c r="BP134" s="41">
        <v>-20170000</v>
      </c>
      <c r="BQ134" s="41">
        <v>-23820000</v>
      </c>
      <c r="BR134" s="41">
        <v>-13480000</v>
      </c>
      <c r="BS134" s="41">
        <v>-200000</v>
      </c>
      <c r="BT134" s="41">
        <v>-1580000</v>
      </c>
      <c r="BU134" s="41">
        <v>-490000</v>
      </c>
      <c r="BV134" s="41">
        <v>-280000</v>
      </c>
      <c r="BW134" s="41">
        <v>716810000</v>
      </c>
      <c r="BX134" s="41">
        <v>656080000</v>
      </c>
      <c r="BY134" s="41">
        <v>295580000</v>
      </c>
      <c r="BZ134" s="41">
        <v>97440000</v>
      </c>
      <c r="CA134" s="41">
        <v>11913190000</v>
      </c>
      <c r="CB134" s="41">
        <v>9237930000</v>
      </c>
      <c r="CC134" s="41">
        <v>7766830000</v>
      </c>
      <c r="CD134" s="41">
        <v>6812320000</v>
      </c>
      <c r="CE134" s="41">
        <v>2291620000</v>
      </c>
      <c r="CF134" s="41">
        <v>272510000</v>
      </c>
      <c r="CG134" s="41">
        <v>2016760000</v>
      </c>
      <c r="CH134" s="41">
        <v>772110000</v>
      </c>
      <c r="CI134" s="41">
        <v>3195320000</v>
      </c>
      <c r="CJ134" s="41">
        <v>694940000</v>
      </c>
      <c r="CK134" s="41">
        <v>123140000</v>
      </c>
      <c r="CL134" s="41">
        <v>879710000</v>
      </c>
      <c r="CM134" s="41">
        <v>41730000</v>
      </c>
      <c r="CN134" s="41">
        <v>82360000</v>
      </c>
      <c r="CO134" s="41">
        <v>39580000</v>
      </c>
      <c r="CP134" s="41">
        <v>36140000</v>
      </c>
      <c r="CQ134" s="41">
        <v>5958470000</v>
      </c>
      <c r="CR134" s="41">
        <v>8003230000</v>
      </c>
      <c r="CS134" s="41">
        <v>5493330000</v>
      </c>
      <c r="CT134" s="41">
        <v>4167430000</v>
      </c>
      <c r="CU134" s="38" t="s">
        <v>39</v>
      </c>
      <c r="CV134" s="38" t="s">
        <v>39</v>
      </c>
      <c r="CW134" s="38" t="s">
        <v>39</v>
      </c>
      <c r="CX134" s="41">
        <v>1190000</v>
      </c>
      <c r="CY134" s="41">
        <v>68660000</v>
      </c>
      <c r="CZ134" s="41">
        <v>13600000</v>
      </c>
      <c r="DA134" s="41">
        <v>12030000</v>
      </c>
      <c r="DB134" s="41">
        <v>10410000</v>
      </c>
      <c r="DC134" s="41">
        <v>12192840000</v>
      </c>
      <c r="DD134" s="41">
        <v>9426150000</v>
      </c>
      <c r="DE134" s="41">
        <v>7931780000</v>
      </c>
      <c r="DF134" s="41">
        <v>6988470000</v>
      </c>
      <c r="DG134" s="213"/>
      <c r="DH134" s="214">
        <f t="shared" si="90"/>
        <v>12536340000</v>
      </c>
      <c r="DI134" s="214">
        <f t="shared" si="91"/>
        <v>-11191990000</v>
      </c>
      <c r="DJ134" s="214">
        <f t="shared" si="92"/>
        <v>-216730000</v>
      </c>
      <c r="DK134" s="214">
        <f t="shared" si="93"/>
        <v>-18210000</v>
      </c>
      <c r="DL134" s="214">
        <f t="shared" si="94"/>
        <v>1109410000</v>
      </c>
      <c r="DM134" s="215">
        <f t="shared" si="95"/>
        <v>8.8495525807372799E-2</v>
      </c>
      <c r="DN134" s="215">
        <f t="shared" si="96"/>
        <v>9.7087319166215241E-2</v>
      </c>
      <c r="DO134" s="216">
        <f t="shared" si="97"/>
        <v>0</v>
      </c>
      <c r="DP134" s="214">
        <f t="shared" si="98"/>
        <v>1282065000</v>
      </c>
      <c r="DQ134" s="214">
        <f t="shared" si="99"/>
        <v>41130000</v>
      </c>
      <c r="DR134" s="217"/>
      <c r="DS134" s="214">
        <f t="shared" si="100"/>
        <v>10994120000</v>
      </c>
      <c r="DT134" s="214">
        <f t="shared" si="101"/>
        <v>-10005860000</v>
      </c>
      <c r="DU134" s="214">
        <f t="shared" si="102"/>
        <v>-178140000</v>
      </c>
      <c r="DV134" s="214">
        <f t="shared" si="103"/>
        <v>-21750000</v>
      </c>
      <c r="DW134" s="214">
        <f t="shared" si="104"/>
        <v>788370000</v>
      </c>
      <c r="DX134" s="215">
        <f t="shared" si="105"/>
        <v>7.1708331362582908E-2</v>
      </c>
      <c r="DY134" s="215">
        <f t="shared" si="106"/>
        <v>7.7247630012492963E-2</v>
      </c>
      <c r="DZ134" s="218">
        <f t="shared" si="107"/>
        <v>0</v>
      </c>
      <c r="EA134" s="214">
        <f t="shared" si="108"/>
        <v>1144635000</v>
      </c>
      <c r="EB134" s="214">
        <f t="shared" si="109"/>
        <v>12815000</v>
      </c>
      <c r="EC134" s="217"/>
      <c r="ED134" s="214">
        <f t="shared" si="110"/>
        <v>6383320000</v>
      </c>
      <c r="EE134" s="214">
        <f t="shared" si="111"/>
        <v>-6184690000</v>
      </c>
      <c r="EF134" s="214">
        <f t="shared" si="112"/>
        <v>-126140000</v>
      </c>
      <c r="EG134" s="214">
        <f t="shared" si="113"/>
        <v>-24310000</v>
      </c>
      <c r="EH134" s="214">
        <f t="shared" si="114"/>
        <v>48180000</v>
      </c>
      <c r="EI134" s="215">
        <f t="shared" si="115"/>
        <v>7.5477964444834351E-3</v>
      </c>
      <c r="EJ134" s="215">
        <f t="shared" si="116"/>
        <v>7.6051989379871633E-3</v>
      </c>
      <c r="EK134" s="218">
        <f t="shared" si="117"/>
        <v>0</v>
      </c>
      <c r="EL134" s="214">
        <f t="shared" si="118"/>
        <v>1394435000</v>
      </c>
      <c r="EM134" s="214">
        <f t="shared" si="119"/>
        <v>11220000</v>
      </c>
      <c r="EN134" s="217"/>
      <c r="EO134" s="219">
        <f t="shared" si="87"/>
        <v>9971260000</v>
      </c>
      <c r="EP134" s="219">
        <f t="shared" si="87"/>
        <v>-9127513333.333334</v>
      </c>
      <c r="EQ134" s="219">
        <f t="shared" si="87"/>
        <v>-173670000</v>
      </c>
      <c r="ER134" s="219">
        <f t="shared" si="86"/>
        <v>-21423333.333333332</v>
      </c>
      <c r="ES134" s="219">
        <f t="shared" si="120"/>
        <v>648653333.33333266</v>
      </c>
      <c r="ET134" s="220">
        <f t="shared" si="121"/>
        <v>6.5052293625212129E-2</v>
      </c>
      <c r="EU134" s="221">
        <f t="shared" si="122"/>
        <v>6.9578537047220612E-2</v>
      </c>
      <c r="EV134" s="219">
        <f t="shared" si="123"/>
        <v>0</v>
      </c>
      <c r="EW134" s="219">
        <f t="shared" si="124"/>
        <v>1273711666.6666667</v>
      </c>
      <c r="EX134" s="219">
        <f t="shared" si="124"/>
        <v>21721666.666666668</v>
      </c>
      <c r="EY134" s="208"/>
      <c r="EZ134" s="222" t="str">
        <f t="shared" si="125"/>
        <v>完整</v>
      </c>
      <c r="FA134" s="222" t="str">
        <f t="shared" si="126"/>
        <v>完整</v>
      </c>
      <c r="FB134" s="222" t="str">
        <f t="shared" si="127"/>
        <v>完整</v>
      </c>
      <c r="FC134" s="222" t="str">
        <f t="shared" si="128"/>
        <v>选择</v>
      </c>
      <c r="FD134" s="222" t="str">
        <f t="shared" si="129"/>
        <v>选择</v>
      </c>
      <c r="FE134" s="208"/>
      <c r="FF134" s="208"/>
      <c r="FG134" s="208"/>
      <c r="FH134" s="208"/>
      <c r="FI134" s="208"/>
      <c r="FJ134" s="208"/>
      <c r="FK134" s="208"/>
      <c r="FL134" s="208"/>
      <c r="FM134" s="208"/>
      <c r="FN134" s="208"/>
      <c r="FO134" s="208"/>
      <c r="FP134" s="208"/>
      <c r="FQ134" s="208"/>
      <c r="FR134" s="208"/>
      <c r="FS134" s="208"/>
      <c r="FT134" s="208"/>
      <c r="FU134" s="208"/>
      <c r="FV134" s="208"/>
      <c r="FW134" s="208"/>
      <c r="FX134" s="208"/>
      <c r="FY134" s="208"/>
      <c r="FZ134" s="208"/>
      <c r="GA134" s="208"/>
      <c r="GB134" s="208"/>
      <c r="GC134" s="208"/>
      <c r="GD134" s="208"/>
      <c r="GE134" s="208"/>
      <c r="GF134" s="208"/>
      <c r="GG134" s="208"/>
      <c r="GH134" s="208"/>
      <c r="GI134" s="208"/>
      <c r="GJ134" s="208"/>
      <c r="GK134" s="208"/>
      <c r="GL134" s="208"/>
      <c r="GM134" s="208"/>
      <c r="GN134" s="208"/>
      <c r="GO134" s="208"/>
      <c r="GP134" s="208"/>
      <c r="GQ134" s="208"/>
      <c r="GR134" s="208"/>
      <c r="GS134" s="208"/>
      <c r="GT134" s="208"/>
      <c r="GU134" s="208"/>
      <c r="GV134" s="208"/>
      <c r="GW134" s="208"/>
      <c r="GX134" s="208"/>
      <c r="GY134" s="208"/>
      <c r="GZ134" s="208"/>
      <c r="HA134" s="208"/>
      <c r="HB134" s="208"/>
      <c r="HC134" s="208"/>
      <c r="HD134" s="208"/>
      <c r="HE134" s="208"/>
      <c r="HF134" s="208"/>
      <c r="HG134" s="208"/>
      <c r="HH134" s="208"/>
      <c r="HI134" s="208"/>
      <c r="HJ134" s="208"/>
      <c r="HK134" s="208"/>
    </row>
    <row r="135" spans="1:219" ht="12.4" customHeight="1" x14ac:dyDescent="0.2">
      <c r="A135" s="204" t="s">
        <v>1405</v>
      </c>
      <c r="B135" s="205" t="str">
        <f t="shared" si="88"/>
        <v>ZHEJIANG MUSTANG BATTERY CO.,LTD.</v>
      </c>
      <c r="C135" s="206" t="s">
        <v>35</v>
      </c>
      <c r="D135" s="206" t="s">
        <v>32</v>
      </c>
      <c r="E135" s="247"/>
      <c r="F135" s="208"/>
      <c r="G135" s="208"/>
      <c r="H135" s="209" t="str">
        <f t="shared" si="89"/>
        <v/>
      </c>
      <c r="I135" s="206" t="s">
        <v>328</v>
      </c>
      <c r="J135" s="206" t="str">
        <f>VLOOKUP(Z135,[1]AP2022!FF:FI,2,0)</f>
        <v>exclude</v>
      </c>
      <c r="K135" s="206" t="str">
        <f>VLOOKUP(Z135,[1]AP2022!FF:FI,4,0)</f>
        <v>ok, sda/sdp</v>
      </c>
      <c r="L135" s="210"/>
      <c r="M135" s="211" t="s">
        <v>1406</v>
      </c>
      <c r="N135" s="211" t="s">
        <v>1407</v>
      </c>
      <c r="O135" s="211" t="s">
        <v>36</v>
      </c>
      <c r="P135" s="211" t="s">
        <v>1408</v>
      </c>
      <c r="Q135" s="225"/>
      <c r="R135" s="38" t="s">
        <v>48</v>
      </c>
      <c r="S135" s="211" t="s">
        <v>1409</v>
      </c>
      <c r="T135" s="211" t="s">
        <v>38</v>
      </c>
      <c r="U135" s="38" t="s">
        <v>178</v>
      </c>
      <c r="V135" s="38" t="s">
        <v>341</v>
      </c>
      <c r="W135" s="38" t="s">
        <v>1410</v>
      </c>
      <c r="X135" s="37"/>
      <c r="Y135" s="37"/>
      <c r="Z135" s="38" t="s">
        <v>1411</v>
      </c>
      <c r="AA135" s="41">
        <v>1020981000</v>
      </c>
      <c r="AB135" s="41">
        <v>1186673000</v>
      </c>
      <c r="AC135" s="41">
        <v>1098778000</v>
      </c>
      <c r="AD135" s="41">
        <v>987191000</v>
      </c>
      <c r="AE135" s="41">
        <v>1018413000</v>
      </c>
      <c r="AF135" s="41">
        <v>1185173000</v>
      </c>
      <c r="AG135" s="41">
        <v>1097376000</v>
      </c>
      <c r="AH135" s="41">
        <v>988845000</v>
      </c>
      <c r="AI135" s="41">
        <v>-5943000</v>
      </c>
      <c r="AJ135" s="41">
        <v>-4363000</v>
      </c>
      <c r="AK135" s="41">
        <v>-5574000</v>
      </c>
      <c r="AL135" s="41">
        <v>-7349000</v>
      </c>
      <c r="AM135" s="41">
        <v>1012470000</v>
      </c>
      <c r="AN135" s="41">
        <v>1180810000</v>
      </c>
      <c r="AO135" s="41">
        <v>1091802000</v>
      </c>
      <c r="AP135" s="41">
        <v>981496000</v>
      </c>
      <c r="AQ135" s="41">
        <v>8511000</v>
      </c>
      <c r="AR135" s="41">
        <v>5863000</v>
      </c>
      <c r="AS135" s="41">
        <v>6976000</v>
      </c>
      <c r="AT135" s="41">
        <v>5695000</v>
      </c>
      <c r="AU135" s="41">
        <v>-807820000</v>
      </c>
      <c r="AV135" s="41">
        <v>-963567000</v>
      </c>
      <c r="AW135" s="41">
        <v>-809325000</v>
      </c>
      <c r="AX135" s="41">
        <v>-719759000</v>
      </c>
      <c r="AY135" s="38" t="s">
        <v>39</v>
      </c>
      <c r="AZ135" s="38" t="s">
        <v>39</v>
      </c>
      <c r="BA135" s="38" t="s">
        <v>39</v>
      </c>
      <c r="BB135" s="38" t="s">
        <v>39</v>
      </c>
      <c r="BC135" s="41">
        <v>-99151000</v>
      </c>
      <c r="BD135" s="41">
        <v>-116144000</v>
      </c>
      <c r="BE135" s="41">
        <v>-94319000</v>
      </c>
      <c r="BF135" s="41">
        <v>-106172000</v>
      </c>
      <c r="BG135" s="41">
        <v>114010000</v>
      </c>
      <c r="BH135" s="41">
        <v>106962000</v>
      </c>
      <c r="BI135" s="41">
        <v>195134000</v>
      </c>
      <c r="BJ135" s="41">
        <v>161260000</v>
      </c>
      <c r="BK135" s="41">
        <v>-36122000</v>
      </c>
      <c r="BL135" s="41">
        <v>-34649000</v>
      </c>
      <c r="BM135" s="41">
        <v>-28114000</v>
      </c>
      <c r="BN135" s="41">
        <v>-25501000</v>
      </c>
      <c r="BO135" s="41">
        <v>-32938000</v>
      </c>
      <c r="BP135" s="41">
        <v>-32074000</v>
      </c>
      <c r="BQ135" s="41">
        <v>-25934000</v>
      </c>
      <c r="BR135" s="41">
        <v>-23544000</v>
      </c>
      <c r="BS135" s="41">
        <v>-3184000</v>
      </c>
      <c r="BT135" s="41">
        <v>-2575000</v>
      </c>
      <c r="BU135" s="41">
        <v>-2180000</v>
      </c>
      <c r="BV135" s="41">
        <v>-1957000</v>
      </c>
      <c r="BW135" s="41">
        <v>98665000</v>
      </c>
      <c r="BX135" s="41">
        <v>75840000</v>
      </c>
      <c r="BY135" s="41">
        <v>118266000</v>
      </c>
      <c r="BZ135" s="41">
        <v>123200000</v>
      </c>
      <c r="CA135" s="41">
        <v>1121718000</v>
      </c>
      <c r="CB135" s="41">
        <v>1138979000</v>
      </c>
      <c r="CC135" s="41">
        <v>650477000</v>
      </c>
      <c r="CD135" s="41">
        <v>536222000</v>
      </c>
      <c r="CE135" s="41">
        <v>180682000</v>
      </c>
      <c r="CF135" s="41">
        <v>222720000</v>
      </c>
      <c r="CG135" s="41">
        <v>189900000</v>
      </c>
      <c r="CH135" s="41">
        <v>148750000</v>
      </c>
      <c r="CI135" s="41">
        <v>131028000</v>
      </c>
      <c r="CJ135" s="41">
        <v>161345000</v>
      </c>
      <c r="CK135" s="41">
        <v>168282000</v>
      </c>
      <c r="CL135" s="41">
        <v>169014000</v>
      </c>
      <c r="CM135" s="41">
        <v>16181000</v>
      </c>
      <c r="CN135" s="41">
        <v>6436000</v>
      </c>
      <c r="CO135" s="41">
        <v>15381000</v>
      </c>
      <c r="CP135" s="41">
        <v>15350000</v>
      </c>
      <c r="CQ135" s="41">
        <v>791810000</v>
      </c>
      <c r="CR135" s="41">
        <v>743611000</v>
      </c>
      <c r="CS135" s="41">
        <v>270877000</v>
      </c>
      <c r="CT135" s="41">
        <v>200631000</v>
      </c>
      <c r="CU135" s="41">
        <v>717921000</v>
      </c>
      <c r="CV135" s="41">
        <v>696312000</v>
      </c>
      <c r="CW135" s="41">
        <v>229348000</v>
      </c>
      <c r="CX135" s="41">
        <v>152400000</v>
      </c>
      <c r="CY135" s="41">
        <v>105880000</v>
      </c>
      <c r="CZ135" s="41">
        <v>16730000</v>
      </c>
      <c r="DA135" s="41">
        <v>20994000</v>
      </c>
      <c r="DB135" s="41">
        <v>4704000</v>
      </c>
      <c r="DC135" s="41">
        <v>1487936000</v>
      </c>
      <c r="DD135" s="41">
        <v>1430616000</v>
      </c>
      <c r="DE135" s="41">
        <v>904173000</v>
      </c>
      <c r="DF135" s="41">
        <v>767401000</v>
      </c>
      <c r="DG135" s="213"/>
      <c r="DH135" s="214">
        <f t="shared" si="90"/>
        <v>1012470000</v>
      </c>
      <c r="DI135" s="214">
        <f t="shared" si="91"/>
        <v>-807820000</v>
      </c>
      <c r="DJ135" s="214">
        <f t="shared" si="92"/>
        <v>-99151000</v>
      </c>
      <c r="DK135" s="214">
        <f t="shared" si="93"/>
        <v>-36122000</v>
      </c>
      <c r="DL135" s="214">
        <f t="shared" si="94"/>
        <v>69377000</v>
      </c>
      <c r="DM135" s="215">
        <f t="shared" si="95"/>
        <v>6.8522524124171577E-2</v>
      </c>
      <c r="DN135" s="215">
        <f t="shared" si="96"/>
        <v>7.3563264704541331E-2</v>
      </c>
      <c r="DO135" s="216" t="str">
        <f t="shared" si="97"/>
        <v>n.a.</v>
      </c>
      <c r="DP135" s="214">
        <f t="shared" si="98"/>
        <v>201701000</v>
      </c>
      <c r="DQ135" s="214">
        <f t="shared" si="99"/>
        <v>61305000</v>
      </c>
      <c r="DR135" s="217"/>
      <c r="DS135" s="214">
        <f t="shared" si="100"/>
        <v>1180810000</v>
      </c>
      <c r="DT135" s="214">
        <f t="shared" si="101"/>
        <v>-963567000</v>
      </c>
      <c r="DU135" s="214">
        <f t="shared" si="102"/>
        <v>-116144000</v>
      </c>
      <c r="DV135" s="214">
        <f t="shared" si="103"/>
        <v>-34649000</v>
      </c>
      <c r="DW135" s="214">
        <f t="shared" si="104"/>
        <v>66450000</v>
      </c>
      <c r="DX135" s="215">
        <f t="shared" si="105"/>
        <v>5.6274929920986441E-2</v>
      </c>
      <c r="DY135" s="215">
        <f t="shared" si="106"/>
        <v>5.9630640008614809E-2</v>
      </c>
      <c r="DZ135" s="218" t="str">
        <f t="shared" si="107"/>
        <v>n.a.</v>
      </c>
      <c r="EA135" s="214">
        <f t="shared" si="108"/>
        <v>206310000</v>
      </c>
      <c r="EB135" s="214">
        <f t="shared" si="109"/>
        <v>18862000</v>
      </c>
      <c r="EC135" s="217"/>
      <c r="ED135" s="214">
        <f t="shared" si="110"/>
        <v>1091802000</v>
      </c>
      <c r="EE135" s="214">
        <f t="shared" si="111"/>
        <v>-809325000</v>
      </c>
      <c r="EF135" s="214">
        <f t="shared" si="112"/>
        <v>-94319000</v>
      </c>
      <c r="EG135" s="214">
        <f t="shared" si="113"/>
        <v>-28114000</v>
      </c>
      <c r="EH135" s="214">
        <f t="shared" si="114"/>
        <v>160044000</v>
      </c>
      <c r="EI135" s="215">
        <f t="shared" si="115"/>
        <v>0.14658701852533701</v>
      </c>
      <c r="EJ135" s="215">
        <f t="shared" si="116"/>
        <v>0.17176563013142898</v>
      </c>
      <c r="EK135" s="218" t="str">
        <f t="shared" si="117"/>
        <v>n.a.</v>
      </c>
      <c r="EL135" s="214">
        <f t="shared" si="118"/>
        <v>169325000</v>
      </c>
      <c r="EM135" s="214">
        <f t="shared" si="119"/>
        <v>12849000</v>
      </c>
      <c r="EN135" s="217"/>
      <c r="EO135" s="219">
        <f t="shared" si="87"/>
        <v>1095027333.3333333</v>
      </c>
      <c r="EP135" s="219">
        <f t="shared" si="87"/>
        <v>-860237333.33333337</v>
      </c>
      <c r="EQ135" s="219">
        <f t="shared" si="87"/>
        <v>-103204666.66666667</v>
      </c>
      <c r="ER135" s="219">
        <f t="shared" si="86"/>
        <v>-32961666.666666668</v>
      </c>
      <c r="ES135" s="219">
        <f t="shared" si="120"/>
        <v>98623666.666666538</v>
      </c>
      <c r="ET135" s="220">
        <f t="shared" si="121"/>
        <v>9.0065027296122174E-2</v>
      </c>
      <c r="EU135" s="221">
        <f t="shared" si="122"/>
        <v>9.8979630410834032E-2</v>
      </c>
      <c r="EV135" s="219" t="e">
        <f t="shared" si="123"/>
        <v>#VALUE!</v>
      </c>
      <c r="EW135" s="219">
        <f t="shared" si="124"/>
        <v>192445333.33333334</v>
      </c>
      <c r="EX135" s="219">
        <f t="shared" si="124"/>
        <v>31005333.333333332</v>
      </c>
      <c r="EY135" s="208"/>
      <c r="EZ135" s="222" t="str">
        <f t="shared" si="125"/>
        <v>完整</v>
      </c>
      <c r="FA135" s="222" t="str">
        <f t="shared" si="126"/>
        <v>完整</v>
      </c>
      <c r="FB135" s="222" t="str">
        <f t="shared" si="127"/>
        <v>完整</v>
      </c>
      <c r="FC135" s="222" t="str">
        <f t="shared" si="128"/>
        <v>选择</v>
      </c>
      <c r="FD135" s="222" t="str">
        <f t="shared" si="129"/>
        <v>选择</v>
      </c>
      <c r="FE135" s="208"/>
      <c r="FF135" s="208"/>
      <c r="FG135" s="208"/>
      <c r="FH135" s="208"/>
      <c r="FI135" s="208"/>
      <c r="FJ135" s="208"/>
      <c r="FK135" s="208"/>
      <c r="FL135" s="208"/>
      <c r="FM135" s="208"/>
      <c r="FN135" s="208"/>
      <c r="FO135" s="208"/>
      <c r="FP135" s="208"/>
      <c r="FQ135" s="208"/>
      <c r="FR135" s="208"/>
      <c r="FS135" s="208"/>
      <c r="FT135" s="208"/>
      <c r="FU135" s="208"/>
      <c r="FV135" s="208"/>
      <c r="FW135" s="208"/>
      <c r="FX135" s="208"/>
      <c r="FY135" s="208"/>
      <c r="FZ135" s="208"/>
      <c r="GA135" s="208"/>
      <c r="GB135" s="208"/>
      <c r="GC135" s="208"/>
      <c r="GD135" s="208"/>
      <c r="GE135" s="208"/>
      <c r="GF135" s="208"/>
      <c r="GG135" s="208"/>
      <c r="GH135" s="208"/>
      <c r="GI135" s="208"/>
      <c r="GJ135" s="208"/>
      <c r="GK135" s="208"/>
      <c r="GL135" s="208"/>
      <c r="GM135" s="208"/>
      <c r="GN135" s="208"/>
      <c r="GO135" s="208"/>
      <c r="GP135" s="208"/>
      <c r="GQ135" s="208"/>
      <c r="GR135" s="208"/>
      <c r="GS135" s="208"/>
      <c r="GT135" s="208"/>
      <c r="GU135" s="208"/>
      <c r="GV135" s="208"/>
      <c r="GW135" s="208"/>
      <c r="GX135" s="208"/>
      <c r="GY135" s="208"/>
      <c r="GZ135" s="208"/>
      <c r="HA135" s="208"/>
      <c r="HB135" s="208"/>
      <c r="HC135" s="208"/>
      <c r="HD135" s="208"/>
      <c r="HE135" s="208"/>
      <c r="HF135" s="208"/>
      <c r="HG135" s="208"/>
      <c r="HH135" s="208"/>
      <c r="HI135" s="208"/>
      <c r="HJ135" s="208"/>
      <c r="HK135" s="208"/>
    </row>
    <row r="136" spans="1:219" s="7" customFormat="1" ht="12.4" customHeight="1" x14ac:dyDescent="0.2">
      <c r="A136" s="226" t="s">
        <v>1412</v>
      </c>
      <c r="B136" s="227" t="str">
        <f t="shared" si="88"/>
        <v>CONG TY CO PHAN PIN AC QUY MIEN NAM</v>
      </c>
      <c r="C136" s="228" t="s">
        <v>35</v>
      </c>
      <c r="D136" s="229" t="s">
        <v>188</v>
      </c>
      <c r="E136" s="253"/>
      <c r="F136" s="224"/>
      <c r="G136" s="231"/>
      <c r="H136" s="232" t="str">
        <f t="shared" si="89"/>
        <v/>
      </c>
      <c r="I136" s="228" t="s">
        <v>353</v>
      </c>
      <c r="J136" s="228" t="str">
        <f>VLOOKUP(Z136,[1]AP2022!FF:FI,2,0)</f>
        <v>exclude</v>
      </c>
      <c r="K136" s="228" t="str">
        <f>VLOOKUP(Z136,[1]AP2022!FF:FI,4,0)</f>
        <v>ok, indep</v>
      </c>
      <c r="L136" s="233"/>
      <c r="M136" s="38" t="s">
        <v>1413</v>
      </c>
      <c r="N136" s="38" t="s">
        <v>1414</v>
      </c>
      <c r="O136" s="38" t="s">
        <v>46</v>
      </c>
      <c r="P136" s="38" t="s">
        <v>1415</v>
      </c>
      <c r="Q136" s="37"/>
      <c r="R136" s="38" t="s">
        <v>57</v>
      </c>
      <c r="S136" s="38" t="s">
        <v>1416</v>
      </c>
      <c r="T136" s="38" t="s">
        <v>45</v>
      </c>
      <c r="U136" s="38" t="s">
        <v>182</v>
      </c>
      <c r="V136" s="38" t="s">
        <v>1417</v>
      </c>
      <c r="W136" s="38" t="s">
        <v>1418</v>
      </c>
      <c r="X136" s="38" t="s">
        <v>1419</v>
      </c>
      <c r="Y136" s="38" t="s">
        <v>1420</v>
      </c>
      <c r="Z136" s="38" t="s">
        <v>1421</v>
      </c>
      <c r="AA136" s="41">
        <v>3398697970000</v>
      </c>
      <c r="AB136" s="41">
        <v>3048517656000</v>
      </c>
      <c r="AC136" s="41">
        <v>2954018147000</v>
      </c>
      <c r="AD136" s="41">
        <v>3078986795000</v>
      </c>
      <c r="AE136" s="41">
        <v>3835776646000</v>
      </c>
      <c r="AF136" s="41">
        <v>3530513438000</v>
      </c>
      <c r="AG136" s="41">
        <v>3449081662000</v>
      </c>
      <c r="AH136" s="41">
        <v>3541175255000</v>
      </c>
      <c r="AI136" s="41">
        <v>-437078676000</v>
      </c>
      <c r="AJ136" s="41">
        <v>-481995782000</v>
      </c>
      <c r="AK136" s="41">
        <v>-495063515000</v>
      </c>
      <c r="AL136" s="41">
        <v>-462188460000</v>
      </c>
      <c r="AM136" s="41">
        <v>3398697970000</v>
      </c>
      <c r="AN136" s="41">
        <v>3048517656000</v>
      </c>
      <c r="AO136" s="41">
        <v>2954018147000</v>
      </c>
      <c r="AP136" s="41">
        <v>3078986795000</v>
      </c>
      <c r="AQ136" s="38" t="s">
        <v>39</v>
      </c>
      <c r="AR136" s="38" t="s">
        <v>39</v>
      </c>
      <c r="AS136" s="38" t="s">
        <v>39</v>
      </c>
      <c r="AT136" s="38" t="s">
        <v>39</v>
      </c>
      <c r="AU136" s="41">
        <v>-2827037871000</v>
      </c>
      <c r="AV136" s="41">
        <v>-2523187498000</v>
      </c>
      <c r="AW136" s="41">
        <v>-2429156803000</v>
      </c>
      <c r="AX136" s="41">
        <v>-2536110888000</v>
      </c>
      <c r="AY136" s="41">
        <v>0</v>
      </c>
      <c r="AZ136" s="41">
        <v>0</v>
      </c>
      <c r="BA136" s="41">
        <v>0</v>
      </c>
      <c r="BB136" s="41">
        <v>0</v>
      </c>
      <c r="BC136" s="41">
        <v>-250627794000</v>
      </c>
      <c r="BD136" s="41">
        <v>-254695020000</v>
      </c>
      <c r="BE136" s="41">
        <v>-241281448000</v>
      </c>
      <c r="BF136" s="41">
        <v>-242439027000</v>
      </c>
      <c r="BG136" s="41">
        <v>321032305000</v>
      </c>
      <c r="BH136" s="41">
        <v>270635138000</v>
      </c>
      <c r="BI136" s="41">
        <v>283579896000</v>
      </c>
      <c r="BJ136" s="41">
        <v>300436880000</v>
      </c>
      <c r="BK136" s="41">
        <v>-91247975000</v>
      </c>
      <c r="BL136" s="41">
        <v>-82467773000</v>
      </c>
      <c r="BM136" s="41">
        <v>-81200200000</v>
      </c>
      <c r="BN136" s="41">
        <v>-86202705000</v>
      </c>
      <c r="BO136" s="41">
        <v>-85535916000</v>
      </c>
      <c r="BP136" s="41">
        <v>-75836253000</v>
      </c>
      <c r="BQ136" s="41">
        <v>-74187599000</v>
      </c>
      <c r="BR136" s="41">
        <v>-79103524000</v>
      </c>
      <c r="BS136" s="41">
        <v>-5712059000</v>
      </c>
      <c r="BT136" s="41">
        <v>-6631520000</v>
      </c>
      <c r="BU136" s="41">
        <v>-7012601000</v>
      </c>
      <c r="BV136" s="41">
        <v>-7099181000</v>
      </c>
      <c r="BW136" s="41">
        <v>157931359000</v>
      </c>
      <c r="BX136" s="41">
        <v>173826966000</v>
      </c>
      <c r="BY136" s="41">
        <v>148582754000</v>
      </c>
      <c r="BZ136" s="41">
        <v>166694946000</v>
      </c>
      <c r="CA136" s="41">
        <v>1663689832000</v>
      </c>
      <c r="CB136" s="41">
        <v>1809377900000</v>
      </c>
      <c r="CC136" s="41">
        <v>1728172295000</v>
      </c>
      <c r="CD136" s="41">
        <v>1771470477000</v>
      </c>
      <c r="CE136" s="41">
        <v>759923694000</v>
      </c>
      <c r="CF136" s="41">
        <v>673628924000</v>
      </c>
      <c r="CG136" s="41">
        <v>690614750000</v>
      </c>
      <c r="CH136" s="41">
        <v>737093716000</v>
      </c>
      <c r="CI136" s="41">
        <v>154023035000</v>
      </c>
      <c r="CJ136" s="41">
        <v>175693822000</v>
      </c>
      <c r="CK136" s="41">
        <v>165494131000</v>
      </c>
      <c r="CL136" s="41">
        <v>82670446000</v>
      </c>
      <c r="CM136" s="41">
        <v>86434795000</v>
      </c>
      <c r="CN136" s="41">
        <v>45710982000</v>
      </c>
      <c r="CO136" s="41">
        <v>42487821000</v>
      </c>
      <c r="CP136" s="41">
        <v>78275697000</v>
      </c>
      <c r="CQ136" s="41">
        <v>655688427000</v>
      </c>
      <c r="CR136" s="41">
        <v>908956486000</v>
      </c>
      <c r="CS136" s="41">
        <v>822759668000</v>
      </c>
      <c r="CT136" s="41">
        <v>843210995000</v>
      </c>
      <c r="CU136" s="41">
        <v>542000000000</v>
      </c>
      <c r="CV136" s="41">
        <v>789800000000</v>
      </c>
      <c r="CW136" s="41">
        <v>673414529000</v>
      </c>
      <c r="CX136" s="41">
        <v>656729741000</v>
      </c>
      <c r="CY136" s="41">
        <v>102368340000</v>
      </c>
      <c r="CZ136" s="41">
        <v>52313073000</v>
      </c>
      <c r="DA136" s="41">
        <v>56414554000</v>
      </c>
      <c r="DB136" s="41">
        <v>61683569000</v>
      </c>
      <c r="DC136" s="41">
        <v>2415945628000</v>
      </c>
      <c r="DD136" s="41">
        <v>2479649875000</v>
      </c>
      <c r="DE136" s="41">
        <v>2400229690000</v>
      </c>
      <c r="DF136" s="41">
        <v>2482744398000</v>
      </c>
      <c r="DG136" s="213"/>
      <c r="DH136" s="214">
        <f t="shared" si="90"/>
        <v>3398697970000</v>
      </c>
      <c r="DI136" s="214">
        <f t="shared" si="91"/>
        <v>-2827037871000</v>
      </c>
      <c r="DJ136" s="214">
        <f t="shared" si="92"/>
        <v>-250627794000</v>
      </c>
      <c r="DK136" s="214">
        <f t="shared" si="93"/>
        <v>-91247975000</v>
      </c>
      <c r="DL136" s="214">
        <f t="shared" si="94"/>
        <v>229784330000</v>
      </c>
      <c r="DM136" s="215">
        <f t="shared" si="95"/>
        <v>6.7609517535328387E-2</v>
      </c>
      <c r="DN136" s="215">
        <f t="shared" si="96"/>
        <v>7.251202023921359E-2</v>
      </c>
      <c r="DO136" s="216">
        <f t="shared" si="97"/>
        <v>0</v>
      </c>
      <c r="DP136" s="214">
        <f t="shared" si="98"/>
        <v>716776309000</v>
      </c>
      <c r="DQ136" s="214">
        <f t="shared" si="99"/>
        <v>77340706500</v>
      </c>
      <c r="DR136" s="217"/>
      <c r="DS136" s="214">
        <f t="shared" si="100"/>
        <v>3048517656000</v>
      </c>
      <c r="DT136" s="214">
        <f t="shared" si="101"/>
        <v>-2523187498000</v>
      </c>
      <c r="DU136" s="214">
        <f t="shared" si="102"/>
        <v>-254695020000</v>
      </c>
      <c r="DV136" s="214">
        <f t="shared" si="103"/>
        <v>-82467773000</v>
      </c>
      <c r="DW136" s="214">
        <f t="shared" si="104"/>
        <v>188167365000</v>
      </c>
      <c r="DX136" s="215">
        <f t="shared" si="105"/>
        <v>6.1724216892644429E-2</v>
      </c>
      <c r="DY136" s="215">
        <f t="shared" si="106"/>
        <v>6.5784727692990097E-2</v>
      </c>
      <c r="DZ136" s="218">
        <f t="shared" si="107"/>
        <v>0</v>
      </c>
      <c r="EA136" s="214">
        <f t="shared" si="108"/>
        <v>682121837000</v>
      </c>
      <c r="EB136" s="214">
        <f t="shared" si="109"/>
        <v>54363813500</v>
      </c>
      <c r="EC136" s="217"/>
      <c r="ED136" s="214">
        <f t="shared" si="110"/>
        <v>2954018147000</v>
      </c>
      <c r="EE136" s="214">
        <f t="shared" si="111"/>
        <v>-2429156803000</v>
      </c>
      <c r="EF136" s="214">
        <f t="shared" si="112"/>
        <v>-241281448000</v>
      </c>
      <c r="EG136" s="214">
        <f t="shared" si="113"/>
        <v>-81200200000</v>
      </c>
      <c r="EH136" s="214">
        <f t="shared" si="114"/>
        <v>202379696000</v>
      </c>
      <c r="EI136" s="215">
        <f t="shared" si="115"/>
        <v>6.8509970463631012E-2</v>
      </c>
      <c r="EJ136" s="215">
        <f t="shared" si="116"/>
        <v>7.3548796327675678E-2</v>
      </c>
      <c r="EK136" s="218">
        <f t="shared" si="117"/>
        <v>0</v>
      </c>
      <c r="EL136" s="214">
        <f t="shared" si="118"/>
        <v>713854233000</v>
      </c>
      <c r="EM136" s="214">
        <f t="shared" si="119"/>
        <v>59049061500</v>
      </c>
      <c r="EN136" s="217"/>
      <c r="EO136" s="219">
        <f t="shared" si="87"/>
        <v>3133744591000</v>
      </c>
      <c r="EP136" s="219">
        <f t="shared" si="87"/>
        <v>-2593127390666.6665</v>
      </c>
      <c r="EQ136" s="219">
        <f t="shared" si="87"/>
        <v>-248868087333.33334</v>
      </c>
      <c r="ER136" s="219">
        <f t="shared" si="86"/>
        <v>-84971982666.666672</v>
      </c>
      <c r="ES136" s="219">
        <f t="shared" si="120"/>
        <v>206777130333.33344</v>
      </c>
      <c r="ET136" s="220">
        <f t="shared" si="121"/>
        <v>6.5984040603433283E-2</v>
      </c>
      <c r="EU136" s="221">
        <f t="shared" si="122"/>
        <v>7.0645517284376111E-2</v>
      </c>
      <c r="EV136" s="219">
        <f t="shared" si="123"/>
        <v>0</v>
      </c>
      <c r="EW136" s="219">
        <f t="shared" si="124"/>
        <v>704250793000</v>
      </c>
      <c r="EX136" s="219">
        <f t="shared" si="124"/>
        <v>63584527166.666664</v>
      </c>
      <c r="EY136" s="208"/>
      <c r="EZ136" s="222" t="str">
        <f t="shared" si="125"/>
        <v>完整</v>
      </c>
      <c r="FA136" s="222" t="str">
        <f t="shared" si="126"/>
        <v>完整</v>
      </c>
      <c r="FB136" s="222" t="str">
        <f t="shared" si="127"/>
        <v>完整</v>
      </c>
      <c r="FC136" s="222" t="str">
        <f t="shared" si="128"/>
        <v>选择</v>
      </c>
      <c r="FD136" s="222" t="str">
        <f t="shared" si="129"/>
        <v>选择</v>
      </c>
      <c r="FE136" s="231"/>
      <c r="FF136" s="231"/>
      <c r="FG136" s="231"/>
      <c r="FH136" s="231"/>
      <c r="FI136" s="231"/>
      <c r="FJ136" s="231"/>
      <c r="FK136" s="231"/>
      <c r="FL136" s="231"/>
      <c r="FM136" s="231"/>
      <c r="FN136" s="231"/>
      <c r="FO136" s="231"/>
      <c r="FP136" s="231"/>
      <c r="FQ136" s="231"/>
      <c r="FR136" s="231"/>
      <c r="FS136" s="231"/>
      <c r="FT136" s="231"/>
      <c r="FU136" s="231"/>
      <c r="FV136" s="231"/>
      <c r="FW136" s="231"/>
      <c r="FX136" s="231"/>
      <c r="FY136" s="231"/>
      <c r="FZ136" s="231"/>
      <c r="GA136" s="231"/>
      <c r="GB136" s="231"/>
      <c r="GC136" s="231"/>
      <c r="GD136" s="231"/>
      <c r="GE136" s="231"/>
      <c r="GF136" s="231"/>
      <c r="GG136" s="231"/>
      <c r="GH136" s="231"/>
      <c r="GI136" s="231"/>
      <c r="GJ136" s="231"/>
      <c r="GK136" s="231"/>
      <c r="GL136" s="231"/>
      <c r="GM136" s="231"/>
      <c r="GN136" s="231"/>
      <c r="GO136" s="231"/>
      <c r="GP136" s="231"/>
      <c r="GQ136" s="231"/>
      <c r="GR136" s="231"/>
      <c r="GS136" s="231"/>
      <c r="GT136" s="231"/>
      <c r="GU136" s="231"/>
      <c r="GV136" s="231"/>
      <c r="GW136" s="231"/>
      <c r="GX136" s="231"/>
      <c r="GY136" s="231"/>
      <c r="GZ136" s="231"/>
      <c r="HA136" s="231"/>
      <c r="HB136" s="231"/>
      <c r="HC136" s="231"/>
      <c r="HD136" s="231"/>
      <c r="HE136" s="231"/>
      <c r="HF136" s="231"/>
      <c r="HG136" s="231"/>
      <c r="HH136" s="231"/>
      <c r="HI136" s="231"/>
      <c r="HJ136" s="231"/>
      <c r="HK136" s="231"/>
    </row>
    <row r="137" spans="1:219" ht="12.4" customHeight="1" x14ac:dyDescent="0.2">
      <c r="A137" s="204" t="s">
        <v>1422</v>
      </c>
      <c r="B137" s="205" t="str">
        <f t="shared" si="88"/>
        <v>PITTI ENGINEERING LIMITED</v>
      </c>
      <c r="C137" s="206" t="s">
        <v>35</v>
      </c>
      <c r="D137" s="206" t="s">
        <v>32</v>
      </c>
      <c r="E137" s="206"/>
      <c r="F137" s="208"/>
      <c r="G137" s="250"/>
      <c r="H137" s="209" t="str">
        <f t="shared" si="89"/>
        <v/>
      </c>
      <c r="I137" s="206" t="s">
        <v>328</v>
      </c>
      <c r="J137" s="206" t="str">
        <f>VLOOKUP(Z137,[1]AP2022!FF:FI,2,0)</f>
        <v>exclude</v>
      </c>
      <c r="K137" s="206" t="str">
        <f>VLOOKUP(Z137,[1]AP2022!FF:FI,4,0)</f>
        <v>ok, sda/sdp</v>
      </c>
      <c r="L137" s="210"/>
      <c r="M137" s="211" t="s">
        <v>1423</v>
      </c>
      <c r="N137" s="211" t="s">
        <v>1424</v>
      </c>
      <c r="O137" s="211" t="s">
        <v>36</v>
      </c>
      <c r="P137" s="211" t="s">
        <v>1425</v>
      </c>
      <c r="Q137" s="225"/>
      <c r="R137" s="38" t="s">
        <v>41</v>
      </c>
      <c r="S137" s="211" t="s">
        <v>1426</v>
      </c>
      <c r="T137" s="211" t="s">
        <v>44</v>
      </c>
      <c r="U137" s="38" t="s">
        <v>182</v>
      </c>
      <c r="V137" s="38" t="s">
        <v>1427</v>
      </c>
      <c r="W137" s="38" t="s">
        <v>1428</v>
      </c>
      <c r="X137" s="38" t="s">
        <v>1429</v>
      </c>
      <c r="Y137" s="37"/>
      <c r="Z137" s="38" t="s">
        <v>1430</v>
      </c>
      <c r="AA137" s="41">
        <v>11160027000</v>
      </c>
      <c r="AB137" s="41">
        <v>8578699000</v>
      </c>
      <c r="AC137" s="41">
        <v>4943092000</v>
      </c>
      <c r="AD137" s="41">
        <v>5279965000</v>
      </c>
      <c r="AE137" s="41">
        <v>11001715000</v>
      </c>
      <c r="AF137" s="41">
        <v>8412674000</v>
      </c>
      <c r="AG137" s="41">
        <v>4651654000</v>
      </c>
      <c r="AH137" s="41">
        <v>5159829000</v>
      </c>
      <c r="AI137" s="38" t="s">
        <v>39</v>
      </c>
      <c r="AJ137" s="41">
        <v>-24283000</v>
      </c>
      <c r="AK137" s="41">
        <v>22806000</v>
      </c>
      <c r="AL137" s="41">
        <v>21106000</v>
      </c>
      <c r="AM137" s="41">
        <v>11001715000</v>
      </c>
      <c r="AN137" s="41">
        <v>8388391000</v>
      </c>
      <c r="AO137" s="41">
        <v>4674460000</v>
      </c>
      <c r="AP137" s="41">
        <v>5180935000</v>
      </c>
      <c r="AQ137" s="41">
        <v>158312000</v>
      </c>
      <c r="AR137" s="41">
        <v>190308000</v>
      </c>
      <c r="AS137" s="41">
        <v>268632000</v>
      </c>
      <c r="AT137" s="41">
        <v>99030000</v>
      </c>
      <c r="AU137" s="41">
        <v>-7999410000</v>
      </c>
      <c r="AV137" s="41">
        <v>-6955474000</v>
      </c>
      <c r="AW137" s="41">
        <v>-3465512000</v>
      </c>
      <c r="AX137" s="41">
        <v>-3569223000</v>
      </c>
      <c r="AY137" s="41">
        <v>0</v>
      </c>
      <c r="AZ137" s="41">
        <v>0</v>
      </c>
      <c r="BA137" s="41">
        <v>0</v>
      </c>
      <c r="BB137" s="41">
        <v>0</v>
      </c>
      <c r="BC137" s="41">
        <v>-1442956000</v>
      </c>
      <c r="BD137" s="41">
        <v>-1249768000</v>
      </c>
      <c r="BE137" s="41">
        <v>-919054000</v>
      </c>
      <c r="BF137" s="41">
        <v>-903921000</v>
      </c>
      <c r="BG137" s="41">
        <v>1717661000</v>
      </c>
      <c r="BH137" s="41">
        <v>373457000</v>
      </c>
      <c r="BI137" s="41">
        <v>558526000</v>
      </c>
      <c r="BJ137" s="41">
        <v>806821000</v>
      </c>
      <c r="BK137" s="41">
        <v>-446523000</v>
      </c>
      <c r="BL137" s="41">
        <v>-388768000</v>
      </c>
      <c r="BM137" s="41">
        <v>-303868000</v>
      </c>
      <c r="BN137" s="41">
        <v>-274200000</v>
      </c>
      <c r="BO137" s="41">
        <v>-399939000</v>
      </c>
      <c r="BP137" s="41">
        <v>-340192000</v>
      </c>
      <c r="BQ137" s="41">
        <v>-268745000</v>
      </c>
      <c r="BR137" s="41">
        <v>-257460000</v>
      </c>
      <c r="BS137" s="41">
        <v>-46584000</v>
      </c>
      <c r="BT137" s="41">
        <v>-48576000</v>
      </c>
      <c r="BU137" s="41">
        <v>-35123000</v>
      </c>
      <c r="BV137" s="41">
        <v>-16740000</v>
      </c>
      <c r="BW137" s="41">
        <v>588321000</v>
      </c>
      <c r="BX137" s="41">
        <v>518631000</v>
      </c>
      <c r="BY137" s="41">
        <v>287561000</v>
      </c>
      <c r="BZ137" s="41">
        <v>170950000</v>
      </c>
      <c r="CA137" s="41">
        <v>5422137000</v>
      </c>
      <c r="CB137" s="41">
        <v>5877492000</v>
      </c>
      <c r="CC137" s="41">
        <v>3859205000</v>
      </c>
      <c r="CD137" s="41">
        <v>3183127000</v>
      </c>
      <c r="CE137" s="41">
        <v>2393140000</v>
      </c>
      <c r="CF137" s="41">
        <v>2722871000</v>
      </c>
      <c r="CG137" s="41">
        <v>1572209000</v>
      </c>
      <c r="CH137" s="41">
        <v>1265016000</v>
      </c>
      <c r="CI137" s="41">
        <v>1814463000</v>
      </c>
      <c r="CJ137" s="41">
        <v>2042646000</v>
      </c>
      <c r="CK137" s="41">
        <v>1717693000</v>
      </c>
      <c r="CL137" s="41">
        <v>1393809000</v>
      </c>
      <c r="CM137" s="41">
        <v>351770000</v>
      </c>
      <c r="CN137" s="41">
        <v>624316000</v>
      </c>
      <c r="CO137" s="41">
        <v>380345000</v>
      </c>
      <c r="CP137" s="41">
        <v>205977000</v>
      </c>
      <c r="CQ137" s="41">
        <v>651771000</v>
      </c>
      <c r="CR137" s="41">
        <v>350497000</v>
      </c>
      <c r="CS137" s="41">
        <v>89666000</v>
      </c>
      <c r="CT137" s="41">
        <v>155337000</v>
      </c>
      <c r="CU137" s="41">
        <v>111000</v>
      </c>
      <c r="CV137" s="41">
        <v>73000</v>
      </c>
      <c r="CW137" s="41">
        <v>225000</v>
      </c>
      <c r="CX137" s="41">
        <v>6775000</v>
      </c>
      <c r="CY137" s="41">
        <v>346183000</v>
      </c>
      <c r="CZ137" s="41">
        <v>97727000</v>
      </c>
      <c r="DA137" s="41">
        <v>93921000</v>
      </c>
      <c r="DB137" s="41">
        <v>162900000</v>
      </c>
      <c r="DC137" s="41">
        <v>9779560000</v>
      </c>
      <c r="DD137" s="41">
        <v>9565689000</v>
      </c>
      <c r="DE137" s="41">
        <v>7012328000</v>
      </c>
      <c r="DF137" s="41">
        <v>5960899000</v>
      </c>
      <c r="DG137" s="213"/>
      <c r="DH137" s="214">
        <f t="shared" si="90"/>
        <v>11001715000</v>
      </c>
      <c r="DI137" s="214">
        <f t="shared" si="91"/>
        <v>-7999410000</v>
      </c>
      <c r="DJ137" s="214">
        <f t="shared" si="92"/>
        <v>-1442956000</v>
      </c>
      <c r="DK137" s="214">
        <f t="shared" si="93"/>
        <v>-446523000</v>
      </c>
      <c r="DL137" s="214">
        <f t="shared" si="94"/>
        <v>1112826000</v>
      </c>
      <c r="DM137" s="215">
        <f t="shared" si="95"/>
        <v>0.10115022975963293</v>
      </c>
      <c r="DN137" s="215">
        <f t="shared" si="96"/>
        <v>0.11253296502771949</v>
      </c>
      <c r="DO137" s="216">
        <f t="shared" si="97"/>
        <v>0</v>
      </c>
      <c r="DP137" s="214">
        <f t="shared" si="98"/>
        <v>2558005500</v>
      </c>
      <c r="DQ137" s="214">
        <f t="shared" si="99"/>
        <v>221955000</v>
      </c>
      <c r="DR137" s="217"/>
      <c r="DS137" s="214">
        <f t="shared" si="100"/>
        <v>8388391000</v>
      </c>
      <c r="DT137" s="214">
        <f t="shared" si="101"/>
        <v>-6955474000</v>
      </c>
      <c r="DU137" s="214">
        <f t="shared" si="102"/>
        <v>-1249768000</v>
      </c>
      <c r="DV137" s="214">
        <f t="shared" si="103"/>
        <v>-388768000</v>
      </c>
      <c r="DW137" s="214">
        <f t="shared" si="104"/>
        <v>-205619000</v>
      </c>
      <c r="DX137" s="215">
        <f t="shared" si="105"/>
        <v>-2.4512329003261769E-2</v>
      </c>
      <c r="DY137" s="215">
        <f t="shared" si="106"/>
        <v>-2.3925850679717618E-2</v>
      </c>
      <c r="DZ137" s="218">
        <f t="shared" si="107"/>
        <v>0</v>
      </c>
      <c r="EA137" s="214">
        <f t="shared" si="108"/>
        <v>2147540000</v>
      </c>
      <c r="EB137" s="214">
        <f t="shared" si="109"/>
        <v>95824000</v>
      </c>
      <c r="EC137" s="217"/>
      <c r="ED137" s="214">
        <f t="shared" si="110"/>
        <v>4674460000</v>
      </c>
      <c r="EE137" s="214">
        <f t="shared" si="111"/>
        <v>-3465512000</v>
      </c>
      <c r="EF137" s="214">
        <f t="shared" si="112"/>
        <v>-919054000</v>
      </c>
      <c r="EG137" s="214">
        <f t="shared" si="113"/>
        <v>-303868000</v>
      </c>
      <c r="EH137" s="214">
        <f t="shared" si="114"/>
        <v>-13974000</v>
      </c>
      <c r="EI137" s="215">
        <f t="shared" si="115"/>
        <v>-2.9894362129529398E-3</v>
      </c>
      <c r="EJ137" s="215">
        <f t="shared" si="116"/>
        <v>-2.980526120235456E-3</v>
      </c>
      <c r="EK137" s="218">
        <f t="shared" si="117"/>
        <v>0</v>
      </c>
      <c r="EL137" s="214">
        <f t="shared" si="118"/>
        <v>1418612500</v>
      </c>
      <c r="EM137" s="214">
        <f t="shared" si="119"/>
        <v>128410500</v>
      </c>
      <c r="EN137" s="217"/>
      <c r="EO137" s="219">
        <f t="shared" si="87"/>
        <v>8021522000</v>
      </c>
      <c r="EP137" s="219">
        <f t="shared" si="87"/>
        <v>-6140132000</v>
      </c>
      <c r="EQ137" s="219">
        <f t="shared" si="87"/>
        <v>-1203926000</v>
      </c>
      <c r="ER137" s="219">
        <f t="shared" si="86"/>
        <v>-379719666.66666669</v>
      </c>
      <c r="ES137" s="219">
        <f t="shared" si="120"/>
        <v>297744333.33333331</v>
      </c>
      <c r="ET137" s="220">
        <f t="shared" si="121"/>
        <v>3.7118184470893843E-2</v>
      </c>
      <c r="EU137" s="221">
        <f t="shared" si="122"/>
        <v>3.8549055421196521E-2</v>
      </c>
      <c r="EV137" s="219">
        <f t="shared" si="123"/>
        <v>0</v>
      </c>
      <c r="EW137" s="219">
        <f t="shared" si="124"/>
        <v>2041386000</v>
      </c>
      <c r="EX137" s="219">
        <f t="shared" si="124"/>
        <v>148729833.33333334</v>
      </c>
      <c r="EY137" s="208"/>
      <c r="EZ137" s="222" t="str">
        <f t="shared" si="125"/>
        <v>完整</v>
      </c>
      <c r="FA137" s="222" t="str">
        <f t="shared" si="126"/>
        <v>完整</v>
      </c>
      <c r="FB137" s="222" t="str">
        <f t="shared" si="127"/>
        <v>完整</v>
      </c>
      <c r="FC137" s="222" t="str">
        <f t="shared" si="128"/>
        <v>选择</v>
      </c>
      <c r="FD137" s="222" t="str">
        <f t="shared" si="129"/>
        <v>选择</v>
      </c>
      <c r="FE137" s="208"/>
      <c r="FF137" s="208"/>
      <c r="FG137" s="208"/>
      <c r="FH137" s="208"/>
      <c r="FI137" s="208"/>
      <c r="FJ137" s="208"/>
      <c r="FK137" s="208"/>
      <c r="FL137" s="208"/>
      <c r="FM137" s="208"/>
      <c r="FN137" s="208"/>
      <c r="FO137" s="208"/>
      <c r="FP137" s="208"/>
      <c r="FQ137" s="208"/>
      <c r="FR137" s="208"/>
      <c r="FS137" s="208"/>
      <c r="FT137" s="208"/>
      <c r="FU137" s="208"/>
      <c r="FV137" s="208"/>
      <c r="FW137" s="208"/>
      <c r="FX137" s="208"/>
      <c r="FY137" s="208"/>
      <c r="FZ137" s="208"/>
      <c r="GA137" s="208"/>
      <c r="GB137" s="208"/>
      <c r="GC137" s="208"/>
      <c r="GD137" s="208"/>
      <c r="GE137" s="208"/>
      <c r="GF137" s="208"/>
      <c r="GG137" s="208"/>
      <c r="GH137" s="208"/>
      <c r="GI137" s="208"/>
      <c r="GJ137" s="208"/>
      <c r="GK137" s="208"/>
      <c r="GL137" s="208"/>
      <c r="GM137" s="208"/>
      <c r="GN137" s="208"/>
      <c r="GO137" s="208"/>
      <c r="GP137" s="208"/>
      <c r="GQ137" s="208"/>
      <c r="GR137" s="208"/>
      <c r="GS137" s="208"/>
      <c r="GT137" s="208"/>
      <c r="GU137" s="208"/>
      <c r="GV137" s="208"/>
      <c r="GW137" s="208"/>
      <c r="GX137" s="208"/>
      <c r="GY137" s="208"/>
      <c r="GZ137" s="208"/>
      <c r="HA137" s="208"/>
      <c r="HB137" s="208"/>
      <c r="HC137" s="208"/>
      <c r="HD137" s="208"/>
      <c r="HE137" s="208"/>
      <c r="HF137" s="208"/>
      <c r="HG137" s="208"/>
      <c r="HH137" s="208"/>
      <c r="HI137" s="208"/>
      <c r="HJ137" s="208"/>
      <c r="HK137" s="208"/>
    </row>
    <row r="138" spans="1:219" s="7" customFormat="1" ht="12.4" customHeight="1" x14ac:dyDescent="0.2">
      <c r="A138" s="226" t="s">
        <v>1431</v>
      </c>
      <c r="B138" s="227" t="str">
        <f t="shared" si="88"/>
        <v>SUZHOU VEICHI ELECTRIC CO.,LTD.</v>
      </c>
      <c r="C138" s="228" t="s">
        <v>35</v>
      </c>
      <c r="D138" s="229" t="s">
        <v>188</v>
      </c>
      <c r="E138" s="228"/>
      <c r="F138" s="231"/>
      <c r="G138" s="231"/>
      <c r="H138" s="232" t="str">
        <f t="shared" si="89"/>
        <v/>
      </c>
      <c r="I138" s="228" t="s">
        <v>353</v>
      </c>
      <c r="J138" s="228" t="str">
        <f>VLOOKUP(Z138,[1]AP2022!FF:FI,2,0)</f>
        <v>exclude</v>
      </c>
      <c r="K138" s="228" t="str">
        <f>VLOOKUP(Z138,[1]AP2022!FF:FI,4,0)</f>
        <v>ok, indep</v>
      </c>
      <c r="L138" s="233"/>
      <c r="M138" s="38" t="s">
        <v>1432</v>
      </c>
      <c r="N138" s="38" t="s">
        <v>1433</v>
      </c>
      <c r="O138" s="38" t="s">
        <v>36</v>
      </c>
      <c r="P138" s="38" t="s">
        <v>1434</v>
      </c>
      <c r="Q138" s="37"/>
      <c r="R138" s="38" t="s">
        <v>48</v>
      </c>
      <c r="S138" s="38" t="s">
        <v>1435</v>
      </c>
      <c r="T138" s="38" t="s">
        <v>45</v>
      </c>
      <c r="U138" s="38" t="s">
        <v>182</v>
      </c>
      <c r="V138" s="38" t="s">
        <v>862</v>
      </c>
      <c r="W138" s="38" t="s">
        <v>1436</v>
      </c>
      <c r="X138" s="37"/>
      <c r="Y138" s="37"/>
      <c r="Z138" s="38" t="s">
        <v>1437</v>
      </c>
      <c r="AA138" s="41">
        <v>936182000</v>
      </c>
      <c r="AB138" s="41">
        <v>836002000</v>
      </c>
      <c r="AC138" s="41">
        <v>583330000</v>
      </c>
      <c r="AD138" s="41">
        <v>453445000</v>
      </c>
      <c r="AE138" s="41">
        <v>871373000</v>
      </c>
      <c r="AF138" s="41">
        <v>789739000</v>
      </c>
      <c r="AG138" s="41">
        <v>560337000</v>
      </c>
      <c r="AH138" s="41">
        <v>435430000</v>
      </c>
      <c r="AI138" s="41">
        <v>-6112000</v>
      </c>
      <c r="AJ138" s="41">
        <v>-3535000</v>
      </c>
      <c r="AK138" s="41">
        <v>-3094000</v>
      </c>
      <c r="AL138" s="41">
        <v>-3904000</v>
      </c>
      <c r="AM138" s="41">
        <v>865261000</v>
      </c>
      <c r="AN138" s="41">
        <v>786204000</v>
      </c>
      <c r="AO138" s="41">
        <v>557243000</v>
      </c>
      <c r="AP138" s="41">
        <v>431526000</v>
      </c>
      <c r="AQ138" s="41">
        <v>70921000</v>
      </c>
      <c r="AR138" s="41">
        <v>49798000</v>
      </c>
      <c r="AS138" s="41">
        <v>26087000</v>
      </c>
      <c r="AT138" s="41">
        <v>21919000</v>
      </c>
      <c r="AU138" s="41">
        <v>-537742000</v>
      </c>
      <c r="AV138" s="41">
        <v>-511547000</v>
      </c>
      <c r="AW138" s="41">
        <v>-335439000</v>
      </c>
      <c r="AX138" s="41">
        <v>-263795000</v>
      </c>
      <c r="AY138" s="38" t="s">
        <v>39</v>
      </c>
      <c r="AZ138" s="38" t="s">
        <v>39</v>
      </c>
      <c r="BA138" s="38" t="s">
        <v>39</v>
      </c>
      <c r="BB138" s="38" t="s">
        <v>39</v>
      </c>
      <c r="BC138" s="41">
        <v>-240999000</v>
      </c>
      <c r="BD138" s="41">
        <v>-178586000</v>
      </c>
      <c r="BE138" s="41">
        <v>-131538000</v>
      </c>
      <c r="BF138" s="41">
        <v>-119977000</v>
      </c>
      <c r="BG138" s="41">
        <v>157441000</v>
      </c>
      <c r="BH138" s="41">
        <v>145869000</v>
      </c>
      <c r="BI138" s="41">
        <v>116353000</v>
      </c>
      <c r="BJ138" s="38" t="s">
        <v>39</v>
      </c>
      <c r="BK138" s="41">
        <v>-16302000</v>
      </c>
      <c r="BL138" s="41">
        <v>-13649000</v>
      </c>
      <c r="BM138" s="41">
        <v>-10585000</v>
      </c>
      <c r="BN138" s="41">
        <v>-1271000</v>
      </c>
      <c r="BO138" s="41">
        <v>-15867000</v>
      </c>
      <c r="BP138" s="41">
        <v>-13361000</v>
      </c>
      <c r="BQ138" s="41">
        <v>-10313000</v>
      </c>
      <c r="BR138" s="38" t="s">
        <v>39</v>
      </c>
      <c r="BS138" s="41">
        <v>-435000</v>
      </c>
      <c r="BT138" s="41">
        <v>-288000</v>
      </c>
      <c r="BU138" s="41">
        <v>-272000</v>
      </c>
      <c r="BV138" s="41">
        <v>-1271000</v>
      </c>
      <c r="BW138" s="41">
        <v>139887000</v>
      </c>
      <c r="BX138" s="41">
        <v>126745000</v>
      </c>
      <c r="BY138" s="41">
        <v>87555000</v>
      </c>
      <c r="BZ138" s="41">
        <v>57554000</v>
      </c>
      <c r="CA138" s="41">
        <v>1107690000</v>
      </c>
      <c r="CB138" s="41">
        <v>915492000</v>
      </c>
      <c r="CC138" s="41">
        <v>962723000</v>
      </c>
      <c r="CD138" s="41">
        <v>346724000</v>
      </c>
      <c r="CE138" s="41">
        <v>230721000</v>
      </c>
      <c r="CF138" s="41">
        <v>210191000</v>
      </c>
      <c r="CG138" s="41">
        <v>147213000</v>
      </c>
      <c r="CH138" s="41">
        <v>56307000</v>
      </c>
      <c r="CI138" s="41">
        <v>251539000</v>
      </c>
      <c r="CJ138" s="41">
        <v>210524000</v>
      </c>
      <c r="CK138" s="41">
        <v>143768000</v>
      </c>
      <c r="CL138" s="41">
        <v>107012000</v>
      </c>
      <c r="CM138" s="41">
        <v>260000000</v>
      </c>
      <c r="CN138" s="41">
        <v>221765000</v>
      </c>
      <c r="CO138" s="41">
        <v>149337000</v>
      </c>
      <c r="CP138" s="41">
        <v>106514000</v>
      </c>
      <c r="CQ138" s="41">
        <v>355679000</v>
      </c>
      <c r="CR138" s="41">
        <v>268248000</v>
      </c>
      <c r="CS138" s="41">
        <v>518908000</v>
      </c>
      <c r="CT138" s="41">
        <v>74765000</v>
      </c>
      <c r="CU138" s="41">
        <v>177134000</v>
      </c>
      <c r="CV138" s="41">
        <v>16426000</v>
      </c>
      <c r="CW138" s="38" t="s">
        <v>39</v>
      </c>
      <c r="CX138" s="41">
        <v>12000000</v>
      </c>
      <c r="CY138" s="41">
        <v>74739000</v>
      </c>
      <c r="CZ138" s="41">
        <v>24311000</v>
      </c>
      <c r="DA138" s="41">
        <v>1501000</v>
      </c>
      <c r="DB138" s="38" t="s">
        <v>39</v>
      </c>
      <c r="DC138" s="41">
        <v>1471357000</v>
      </c>
      <c r="DD138" s="41">
        <v>1268558000</v>
      </c>
      <c r="DE138" s="41">
        <v>1075520000</v>
      </c>
      <c r="DF138" s="41">
        <v>451418000</v>
      </c>
      <c r="DG138" s="213"/>
      <c r="DH138" s="214">
        <f t="shared" si="90"/>
        <v>865261000</v>
      </c>
      <c r="DI138" s="214">
        <f t="shared" si="91"/>
        <v>-537742000</v>
      </c>
      <c r="DJ138" s="214">
        <f t="shared" si="92"/>
        <v>-240999000</v>
      </c>
      <c r="DK138" s="214">
        <f t="shared" si="93"/>
        <v>-16302000</v>
      </c>
      <c r="DL138" s="214">
        <f t="shared" si="94"/>
        <v>70218000</v>
      </c>
      <c r="DM138" s="215">
        <f t="shared" si="95"/>
        <v>8.1152392168374624E-2</v>
      </c>
      <c r="DN138" s="215">
        <f t="shared" si="96"/>
        <v>8.831975125873695E-2</v>
      </c>
      <c r="DO138" s="216" t="str">
        <f t="shared" si="97"/>
        <v>n.a.</v>
      </c>
      <c r="DP138" s="214">
        <f t="shared" si="98"/>
        <v>220456000</v>
      </c>
      <c r="DQ138" s="214">
        <f t="shared" si="99"/>
        <v>49525000</v>
      </c>
      <c r="DR138" s="217"/>
      <c r="DS138" s="214">
        <f t="shared" si="100"/>
        <v>786204000</v>
      </c>
      <c r="DT138" s="214">
        <f t="shared" si="101"/>
        <v>-511547000</v>
      </c>
      <c r="DU138" s="214">
        <f t="shared" si="102"/>
        <v>-178586000</v>
      </c>
      <c r="DV138" s="214">
        <f t="shared" si="103"/>
        <v>-13649000</v>
      </c>
      <c r="DW138" s="214">
        <f t="shared" si="104"/>
        <v>82422000</v>
      </c>
      <c r="DX138" s="215">
        <f t="shared" si="105"/>
        <v>0.1048353862356335</v>
      </c>
      <c r="DY138" s="215">
        <f t="shared" si="106"/>
        <v>0.1171129696411673</v>
      </c>
      <c r="DZ138" s="218" t="str">
        <f t="shared" si="107"/>
        <v>n.a.</v>
      </c>
      <c r="EA138" s="214">
        <f t="shared" si="108"/>
        <v>178702000</v>
      </c>
      <c r="EB138" s="214">
        <f t="shared" si="109"/>
        <v>12906000</v>
      </c>
      <c r="EC138" s="217"/>
      <c r="ED138" s="214">
        <f t="shared" si="110"/>
        <v>557243000</v>
      </c>
      <c r="EE138" s="214">
        <f t="shared" si="111"/>
        <v>-335439000</v>
      </c>
      <c r="EF138" s="214">
        <f t="shared" si="112"/>
        <v>-131538000</v>
      </c>
      <c r="EG138" s="214">
        <f t="shared" si="113"/>
        <v>-10585000</v>
      </c>
      <c r="EH138" s="214">
        <f t="shared" si="114"/>
        <v>79681000</v>
      </c>
      <c r="EI138" s="215">
        <f t="shared" si="115"/>
        <v>0.14299147768567752</v>
      </c>
      <c r="EJ138" s="215">
        <f t="shared" si="116"/>
        <v>0.16684953995502155</v>
      </c>
      <c r="EK138" s="218" t="str">
        <f t="shared" si="117"/>
        <v>n.a.</v>
      </c>
      <c r="EL138" s="214">
        <f t="shared" si="118"/>
        <v>101760000</v>
      </c>
      <c r="EM138" s="214" t="e">
        <f t="shared" si="119"/>
        <v>#VALUE!</v>
      </c>
      <c r="EN138" s="217"/>
      <c r="EO138" s="219">
        <f t="shared" si="87"/>
        <v>736236000</v>
      </c>
      <c r="EP138" s="219">
        <f t="shared" si="87"/>
        <v>-461576000</v>
      </c>
      <c r="EQ138" s="219">
        <f t="shared" si="87"/>
        <v>-183707666.66666666</v>
      </c>
      <c r="ER138" s="219">
        <f t="shared" si="86"/>
        <v>-13512000</v>
      </c>
      <c r="ES138" s="219">
        <f t="shared" si="120"/>
        <v>77440333.333333343</v>
      </c>
      <c r="ET138" s="220">
        <f t="shared" si="121"/>
        <v>0.10518411668722168</v>
      </c>
      <c r="EU138" s="221">
        <f t="shared" si="122"/>
        <v>0.11754833441021421</v>
      </c>
      <c r="EV138" s="219" t="e">
        <f t="shared" si="123"/>
        <v>#VALUE!</v>
      </c>
      <c r="EW138" s="219">
        <f t="shared" si="124"/>
        <v>166972666.66666666</v>
      </c>
      <c r="EX138" s="219" t="e">
        <f t="shared" si="124"/>
        <v>#VALUE!</v>
      </c>
      <c r="EY138" s="208"/>
      <c r="EZ138" s="222" t="str">
        <f t="shared" si="125"/>
        <v>完整</v>
      </c>
      <c r="FA138" s="222" t="str">
        <f t="shared" si="126"/>
        <v>完整</v>
      </c>
      <c r="FB138" s="222" t="str">
        <f t="shared" si="127"/>
        <v>完整</v>
      </c>
      <c r="FC138" s="222" t="str">
        <f t="shared" si="128"/>
        <v>选择</v>
      </c>
      <c r="FD138" s="222" t="str">
        <f t="shared" si="129"/>
        <v>选择</v>
      </c>
      <c r="FE138" s="231"/>
      <c r="FF138" s="231"/>
      <c r="FG138" s="231"/>
      <c r="FH138" s="231"/>
      <c r="FI138" s="231"/>
      <c r="FJ138" s="231"/>
      <c r="FK138" s="231"/>
      <c r="FL138" s="231"/>
      <c r="FM138" s="231"/>
      <c r="FN138" s="231"/>
      <c r="FO138" s="231"/>
      <c r="FP138" s="231"/>
      <c r="FQ138" s="231"/>
      <c r="FR138" s="231"/>
      <c r="FS138" s="231"/>
      <c r="FT138" s="231"/>
      <c r="FU138" s="231"/>
      <c r="FV138" s="231"/>
      <c r="FW138" s="231"/>
      <c r="FX138" s="231"/>
      <c r="FY138" s="231"/>
      <c r="FZ138" s="231"/>
      <c r="GA138" s="231"/>
      <c r="GB138" s="231"/>
      <c r="GC138" s="231"/>
      <c r="GD138" s="231"/>
      <c r="GE138" s="231"/>
      <c r="GF138" s="231"/>
      <c r="GG138" s="231"/>
      <c r="GH138" s="231"/>
      <c r="GI138" s="231"/>
      <c r="GJ138" s="231"/>
      <c r="GK138" s="231"/>
      <c r="GL138" s="231"/>
      <c r="GM138" s="231"/>
      <c r="GN138" s="231"/>
      <c r="GO138" s="231"/>
      <c r="GP138" s="231"/>
      <c r="GQ138" s="231"/>
      <c r="GR138" s="231"/>
      <c r="GS138" s="231"/>
      <c r="GT138" s="231"/>
      <c r="GU138" s="231"/>
      <c r="GV138" s="231"/>
      <c r="GW138" s="231"/>
      <c r="GX138" s="231"/>
      <c r="GY138" s="231"/>
      <c r="GZ138" s="231"/>
      <c r="HA138" s="231"/>
      <c r="HB138" s="231"/>
      <c r="HC138" s="231"/>
      <c r="HD138" s="231"/>
      <c r="HE138" s="231"/>
      <c r="HF138" s="231"/>
      <c r="HG138" s="231"/>
      <c r="HH138" s="231"/>
      <c r="HI138" s="231"/>
      <c r="HJ138" s="231"/>
      <c r="HK138" s="231"/>
    </row>
    <row r="139" spans="1:219" ht="12.4" customHeight="1" x14ac:dyDescent="0.2">
      <c r="A139" s="204" t="s">
        <v>1438</v>
      </c>
      <c r="B139" s="205" t="str">
        <f t="shared" si="88"/>
        <v>CHONGQING VDL ELECTRONICS CO., LTD.</v>
      </c>
      <c r="C139" s="206" t="s">
        <v>35</v>
      </c>
      <c r="D139" s="206" t="s">
        <v>32</v>
      </c>
      <c r="E139" s="206"/>
      <c r="F139" s="224"/>
      <c r="G139" s="208"/>
      <c r="H139" s="209" t="str">
        <f t="shared" si="89"/>
        <v/>
      </c>
      <c r="I139" s="206" t="s">
        <v>328</v>
      </c>
      <c r="J139" s="206" t="str">
        <f>VLOOKUP(Z139,[1]AP2022!FF:FI,2,0)</f>
        <v>exclude</v>
      </c>
      <c r="K139" s="206" t="str">
        <f>VLOOKUP(Z139,[1]AP2022!FF:FI,4,0)</f>
        <v>ok, sda/sdp</v>
      </c>
      <c r="L139" s="210"/>
      <c r="M139" s="211" t="s">
        <v>1439</v>
      </c>
      <c r="N139" s="211" t="s">
        <v>1440</v>
      </c>
      <c r="O139" s="211" t="s">
        <v>36</v>
      </c>
      <c r="P139" s="211" t="s">
        <v>1441</v>
      </c>
      <c r="Q139" s="225"/>
      <c r="R139" s="38" t="s">
        <v>48</v>
      </c>
      <c r="S139" s="211" t="s">
        <v>1442</v>
      </c>
      <c r="T139" s="211" t="s">
        <v>44</v>
      </c>
      <c r="U139" s="38" t="s">
        <v>178</v>
      </c>
      <c r="V139" s="38" t="s">
        <v>425</v>
      </c>
      <c r="W139" s="38" t="s">
        <v>1443</v>
      </c>
      <c r="X139" s="37"/>
      <c r="Y139" s="37"/>
      <c r="Z139" s="38" t="s">
        <v>1444</v>
      </c>
      <c r="AA139" s="41">
        <v>933942000</v>
      </c>
      <c r="AB139" s="41">
        <v>799957000</v>
      </c>
      <c r="AC139" s="41">
        <v>646154000</v>
      </c>
      <c r="AD139" s="41">
        <v>448777000</v>
      </c>
      <c r="AE139" s="41">
        <v>905214000</v>
      </c>
      <c r="AF139" s="41">
        <v>793224000</v>
      </c>
      <c r="AG139" s="41">
        <v>628324000</v>
      </c>
      <c r="AH139" s="41">
        <v>417736000</v>
      </c>
      <c r="AI139" s="41">
        <v>-7764000</v>
      </c>
      <c r="AJ139" s="41">
        <v>-4684000</v>
      </c>
      <c r="AK139" s="41">
        <v>-4914000</v>
      </c>
      <c r="AL139" s="41">
        <v>-2738000</v>
      </c>
      <c r="AM139" s="41">
        <v>897450000</v>
      </c>
      <c r="AN139" s="41">
        <v>788540000</v>
      </c>
      <c r="AO139" s="41">
        <v>623410000</v>
      </c>
      <c r="AP139" s="41">
        <v>414998000</v>
      </c>
      <c r="AQ139" s="41">
        <v>36492000</v>
      </c>
      <c r="AR139" s="41">
        <v>11417000</v>
      </c>
      <c r="AS139" s="41">
        <v>22744000</v>
      </c>
      <c r="AT139" s="41">
        <v>33779000</v>
      </c>
      <c r="AU139" s="41">
        <v>-677208000</v>
      </c>
      <c r="AV139" s="41">
        <v>-501578000</v>
      </c>
      <c r="AW139" s="41">
        <v>-366188000</v>
      </c>
      <c r="AX139" s="41">
        <v>-276346000</v>
      </c>
      <c r="AY139" s="38" t="s">
        <v>39</v>
      </c>
      <c r="AZ139" s="38" t="s">
        <v>39</v>
      </c>
      <c r="BA139" s="38" t="s">
        <v>39</v>
      </c>
      <c r="BB139" s="38" t="s">
        <v>39</v>
      </c>
      <c r="BC139" s="41">
        <v>-166188000</v>
      </c>
      <c r="BD139" s="41">
        <v>-139219000</v>
      </c>
      <c r="BE139" s="41">
        <v>-108958000</v>
      </c>
      <c r="BF139" s="41">
        <v>-82585000</v>
      </c>
      <c r="BG139" s="41">
        <v>90546000</v>
      </c>
      <c r="BH139" s="41">
        <v>159160000</v>
      </c>
      <c r="BI139" s="41">
        <v>171008000</v>
      </c>
      <c r="BJ139" s="41">
        <v>89846000</v>
      </c>
      <c r="BK139" s="41">
        <v>-44792000</v>
      </c>
      <c r="BL139" s="41">
        <v>-36010000</v>
      </c>
      <c r="BM139" s="41">
        <v>-24881000</v>
      </c>
      <c r="BN139" s="41">
        <v>-14369000</v>
      </c>
      <c r="BO139" s="41">
        <v>-43887000</v>
      </c>
      <c r="BP139" s="41">
        <v>-35649000</v>
      </c>
      <c r="BQ139" s="41">
        <v>-24726000</v>
      </c>
      <c r="BR139" s="41">
        <v>-14311000</v>
      </c>
      <c r="BS139" s="41">
        <v>-905000</v>
      </c>
      <c r="BT139" s="41">
        <v>-361000</v>
      </c>
      <c r="BU139" s="41">
        <v>-155000</v>
      </c>
      <c r="BV139" s="41">
        <v>-58000</v>
      </c>
      <c r="BW139" s="41">
        <v>41835000</v>
      </c>
      <c r="BX139" s="41">
        <v>100712000</v>
      </c>
      <c r="BY139" s="41">
        <v>117763000</v>
      </c>
      <c r="BZ139" s="41">
        <v>63765000</v>
      </c>
      <c r="CA139" s="41">
        <v>1374237000</v>
      </c>
      <c r="CB139" s="41">
        <v>576249000</v>
      </c>
      <c r="CC139" s="41">
        <v>463214000</v>
      </c>
      <c r="CD139" s="41">
        <v>241401000</v>
      </c>
      <c r="CE139" s="41">
        <v>271324000</v>
      </c>
      <c r="CF139" s="41">
        <v>194299000</v>
      </c>
      <c r="CG139" s="41">
        <v>122725000</v>
      </c>
      <c r="CH139" s="41">
        <v>85894000</v>
      </c>
      <c r="CI139" s="41">
        <v>242831000</v>
      </c>
      <c r="CJ139" s="41">
        <v>231709000</v>
      </c>
      <c r="CK139" s="41">
        <v>206480000</v>
      </c>
      <c r="CL139" s="41">
        <v>120804000</v>
      </c>
      <c r="CM139" s="41">
        <v>72141000</v>
      </c>
      <c r="CN139" s="41">
        <v>33698000</v>
      </c>
      <c r="CO139" s="41">
        <v>13252000</v>
      </c>
      <c r="CP139" s="41">
        <v>16968000</v>
      </c>
      <c r="CQ139" s="41">
        <v>773865000</v>
      </c>
      <c r="CR139" s="41">
        <v>109594000</v>
      </c>
      <c r="CS139" s="41">
        <v>119183000</v>
      </c>
      <c r="CT139" s="41">
        <v>15567000</v>
      </c>
      <c r="CU139" s="41">
        <v>300330000</v>
      </c>
      <c r="CV139" s="41">
        <v>25000000</v>
      </c>
      <c r="CW139" s="38" t="s">
        <v>39</v>
      </c>
      <c r="CX139" s="38" t="s">
        <v>39</v>
      </c>
      <c r="CY139" s="41">
        <v>113929000</v>
      </c>
      <c r="CZ139" s="41">
        <v>207299000</v>
      </c>
      <c r="DA139" s="41">
        <v>18946000</v>
      </c>
      <c r="DB139" s="41">
        <v>19319000</v>
      </c>
      <c r="DC139" s="41">
        <v>2237125000</v>
      </c>
      <c r="DD139" s="41">
        <v>1136424000</v>
      </c>
      <c r="DE139" s="41">
        <v>741162000</v>
      </c>
      <c r="DF139" s="41">
        <v>456947000</v>
      </c>
      <c r="DG139" s="213"/>
      <c r="DH139" s="214">
        <f t="shared" si="90"/>
        <v>897450000</v>
      </c>
      <c r="DI139" s="214">
        <f t="shared" si="91"/>
        <v>-677208000</v>
      </c>
      <c r="DJ139" s="214">
        <f t="shared" si="92"/>
        <v>-166188000</v>
      </c>
      <c r="DK139" s="214">
        <f t="shared" si="93"/>
        <v>-44792000</v>
      </c>
      <c r="DL139" s="214">
        <f t="shared" si="94"/>
        <v>9262000</v>
      </c>
      <c r="DM139" s="215">
        <f t="shared" si="95"/>
        <v>1.0320352108752576E-2</v>
      </c>
      <c r="DN139" s="215">
        <f t="shared" si="96"/>
        <v>1.0427972456281779E-2</v>
      </c>
      <c r="DO139" s="216" t="str">
        <f t="shared" si="97"/>
        <v>n.a.</v>
      </c>
      <c r="DP139" s="214">
        <f t="shared" si="98"/>
        <v>232811500</v>
      </c>
      <c r="DQ139" s="214">
        <f t="shared" si="99"/>
        <v>160614000</v>
      </c>
      <c r="DR139" s="217"/>
      <c r="DS139" s="214">
        <f t="shared" si="100"/>
        <v>788540000</v>
      </c>
      <c r="DT139" s="214">
        <f t="shared" si="101"/>
        <v>-501578000</v>
      </c>
      <c r="DU139" s="214">
        <f t="shared" si="102"/>
        <v>-139219000</v>
      </c>
      <c r="DV139" s="214">
        <f t="shared" si="103"/>
        <v>-36010000</v>
      </c>
      <c r="DW139" s="214">
        <f t="shared" si="104"/>
        <v>111733000</v>
      </c>
      <c r="DX139" s="215">
        <f t="shared" si="105"/>
        <v>0.1416960458569001</v>
      </c>
      <c r="DY139" s="215">
        <f t="shared" si="106"/>
        <v>0.16508842254882117</v>
      </c>
      <c r="DZ139" s="218" t="str">
        <f t="shared" si="107"/>
        <v>n.a.</v>
      </c>
      <c r="EA139" s="214">
        <f t="shared" si="108"/>
        <v>158512000</v>
      </c>
      <c r="EB139" s="214">
        <f t="shared" si="109"/>
        <v>113122500</v>
      </c>
      <c r="EC139" s="217"/>
      <c r="ED139" s="214">
        <f t="shared" si="110"/>
        <v>623410000</v>
      </c>
      <c r="EE139" s="214">
        <f t="shared" si="111"/>
        <v>-366188000</v>
      </c>
      <c r="EF139" s="214">
        <f t="shared" si="112"/>
        <v>-108958000</v>
      </c>
      <c r="EG139" s="214">
        <f t="shared" si="113"/>
        <v>-24881000</v>
      </c>
      <c r="EH139" s="214">
        <f t="shared" si="114"/>
        <v>123383000</v>
      </c>
      <c r="EI139" s="215">
        <f t="shared" si="115"/>
        <v>0.19791629906482092</v>
      </c>
      <c r="EJ139" s="215">
        <f t="shared" si="116"/>
        <v>0.2467526753555308</v>
      </c>
      <c r="EK139" s="218" t="str">
        <f t="shared" si="117"/>
        <v>n.a.</v>
      </c>
      <c r="EL139" s="214">
        <f t="shared" si="118"/>
        <v>104309500</v>
      </c>
      <c r="EM139" s="214">
        <f t="shared" si="119"/>
        <v>19132500</v>
      </c>
      <c r="EN139" s="217"/>
      <c r="EO139" s="219">
        <f t="shared" si="87"/>
        <v>769800000</v>
      </c>
      <c r="EP139" s="219">
        <f t="shared" si="87"/>
        <v>-514991333.33333331</v>
      </c>
      <c r="EQ139" s="219">
        <f t="shared" si="87"/>
        <v>-138121666.66666666</v>
      </c>
      <c r="ER139" s="219">
        <f t="shared" si="86"/>
        <v>-35227666.666666664</v>
      </c>
      <c r="ES139" s="219">
        <f t="shared" si="120"/>
        <v>81459333.333333373</v>
      </c>
      <c r="ET139" s="220">
        <f t="shared" si="121"/>
        <v>0.10581882740105661</v>
      </c>
      <c r="EU139" s="221">
        <f t="shared" si="122"/>
        <v>0.1183415963607168</v>
      </c>
      <c r="EV139" s="219" t="e">
        <f t="shared" si="123"/>
        <v>#VALUE!</v>
      </c>
      <c r="EW139" s="219">
        <f t="shared" si="124"/>
        <v>165211000</v>
      </c>
      <c r="EX139" s="219">
        <f t="shared" si="124"/>
        <v>97623000</v>
      </c>
      <c r="EY139" s="208"/>
      <c r="EZ139" s="222" t="str">
        <f t="shared" si="125"/>
        <v>完整</v>
      </c>
      <c r="FA139" s="222" t="str">
        <f t="shared" si="126"/>
        <v>完整</v>
      </c>
      <c r="FB139" s="222" t="str">
        <f t="shared" si="127"/>
        <v>完整</v>
      </c>
      <c r="FC139" s="222" t="str">
        <f t="shared" si="128"/>
        <v>选择</v>
      </c>
      <c r="FD139" s="222" t="str">
        <f t="shared" si="129"/>
        <v>选择</v>
      </c>
      <c r="FE139" s="208"/>
      <c r="FF139" s="208"/>
      <c r="FG139" s="208"/>
      <c r="FH139" s="208"/>
      <c r="FI139" s="208"/>
      <c r="FJ139" s="208"/>
      <c r="FK139" s="208"/>
      <c r="FL139" s="208"/>
      <c r="FM139" s="208"/>
      <c r="FN139" s="208"/>
      <c r="FO139" s="208"/>
      <c r="FP139" s="208"/>
      <c r="FQ139" s="208"/>
      <c r="FR139" s="208"/>
      <c r="FS139" s="208"/>
      <c r="FT139" s="208"/>
      <c r="FU139" s="208"/>
      <c r="FV139" s="208"/>
      <c r="FW139" s="208"/>
      <c r="FX139" s="208"/>
      <c r="FY139" s="208"/>
      <c r="FZ139" s="208"/>
      <c r="GA139" s="208"/>
      <c r="GB139" s="208"/>
      <c r="GC139" s="208"/>
      <c r="GD139" s="208"/>
      <c r="GE139" s="208"/>
      <c r="GF139" s="208"/>
      <c r="GG139" s="208"/>
      <c r="GH139" s="208"/>
      <c r="GI139" s="208"/>
      <c r="GJ139" s="208"/>
      <c r="GK139" s="208"/>
      <c r="GL139" s="208"/>
      <c r="GM139" s="208"/>
      <c r="GN139" s="208"/>
      <c r="GO139" s="208"/>
      <c r="GP139" s="208"/>
      <c r="GQ139" s="208"/>
      <c r="GR139" s="208"/>
      <c r="GS139" s="208"/>
      <c r="GT139" s="208"/>
      <c r="GU139" s="208"/>
      <c r="GV139" s="208"/>
      <c r="GW139" s="208"/>
      <c r="GX139" s="208"/>
      <c r="GY139" s="208"/>
      <c r="GZ139" s="208"/>
      <c r="HA139" s="208"/>
      <c r="HB139" s="208"/>
      <c r="HC139" s="208"/>
      <c r="HD139" s="208"/>
      <c r="HE139" s="208"/>
      <c r="HF139" s="208"/>
      <c r="HG139" s="208"/>
      <c r="HH139" s="208"/>
      <c r="HI139" s="208"/>
      <c r="HJ139" s="208"/>
      <c r="HK139" s="208"/>
    </row>
    <row r="140" spans="1:219" ht="12.4" customHeight="1" x14ac:dyDescent="0.2">
      <c r="A140" s="204" t="s">
        <v>1445</v>
      </c>
      <c r="B140" s="205" t="str">
        <f t="shared" si="88"/>
        <v>CHENGDU YUNDA TECHNOLOGY CO., LTD.</v>
      </c>
      <c r="C140" s="206" t="s">
        <v>35</v>
      </c>
      <c r="D140" s="206" t="s">
        <v>32</v>
      </c>
      <c r="E140" s="206"/>
      <c r="F140" s="208"/>
      <c r="G140" s="208"/>
      <c r="H140" s="209" t="str">
        <f t="shared" si="89"/>
        <v/>
      </c>
      <c r="I140" s="206" t="s">
        <v>328</v>
      </c>
      <c r="J140" s="206" t="str">
        <f>VLOOKUP(Z140,[1]AP2022!FF:FI,2,0)</f>
        <v>exclude</v>
      </c>
      <c r="K140" s="206" t="str">
        <f>VLOOKUP(Z140,[1]AP2022!FF:FI,4,0)</f>
        <v>ok, sda/sdp</v>
      </c>
      <c r="L140" s="210"/>
      <c r="M140" s="211" t="s">
        <v>1446</v>
      </c>
      <c r="N140" s="211" t="s">
        <v>1447</v>
      </c>
      <c r="O140" s="211" t="s">
        <v>47</v>
      </c>
      <c r="P140" s="211" t="s">
        <v>1448</v>
      </c>
      <c r="Q140" s="225"/>
      <c r="R140" s="38" t="s">
        <v>48</v>
      </c>
      <c r="S140" s="211" t="s">
        <v>1449</v>
      </c>
      <c r="T140" s="211" t="s">
        <v>44</v>
      </c>
      <c r="U140" s="38" t="s">
        <v>182</v>
      </c>
      <c r="V140" s="38" t="s">
        <v>1450</v>
      </c>
      <c r="W140" s="38" t="s">
        <v>1451</v>
      </c>
      <c r="X140" s="37"/>
      <c r="Y140" s="37"/>
      <c r="Z140" s="38" t="s">
        <v>1452</v>
      </c>
      <c r="AA140" s="41">
        <v>926124000</v>
      </c>
      <c r="AB140" s="41">
        <v>929026000</v>
      </c>
      <c r="AC140" s="41">
        <v>809181000</v>
      </c>
      <c r="AD140" s="41">
        <v>706741000</v>
      </c>
      <c r="AE140" s="41">
        <v>908731000</v>
      </c>
      <c r="AF140" s="41">
        <v>905406000</v>
      </c>
      <c r="AG140" s="41">
        <v>786443000</v>
      </c>
      <c r="AH140" s="41">
        <v>687889000</v>
      </c>
      <c r="AI140" s="41">
        <v>-9477000</v>
      </c>
      <c r="AJ140" s="41">
        <v>-10986000</v>
      </c>
      <c r="AK140" s="41">
        <v>-7799000</v>
      </c>
      <c r="AL140" s="41">
        <v>-7314000</v>
      </c>
      <c r="AM140" s="41">
        <v>899254000</v>
      </c>
      <c r="AN140" s="41">
        <v>894420000</v>
      </c>
      <c r="AO140" s="41">
        <v>778644000</v>
      </c>
      <c r="AP140" s="41">
        <v>680575000</v>
      </c>
      <c r="AQ140" s="41">
        <v>26870000</v>
      </c>
      <c r="AR140" s="41">
        <v>34606000</v>
      </c>
      <c r="AS140" s="41">
        <v>30537000</v>
      </c>
      <c r="AT140" s="41">
        <v>26166000</v>
      </c>
      <c r="AU140" s="41">
        <v>-481280000</v>
      </c>
      <c r="AV140" s="41">
        <v>-499040000</v>
      </c>
      <c r="AW140" s="41">
        <v>-400268000</v>
      </c>
      <c r="AX140" s="41">
        <v>-334816000</v>
      </c>
      <c r="AY140" s="38" t="s">
        <v>39</v>
      </c>
      <c r="AZ140" s="38" t="s">
        <v>39</v>
      </c>
      <c r="BA140" s="38" t="s">
        <v>39</v>
      </c>
      <c r="BB140" s="38" t="s">
        <v>39</v>
      </c>
      <c r="BC140" s="41">
        <v>-295031000</v>
      </c>
      <c r="BD140" s="41">
        <v>-310946000</v>
      </c>
      <c r="BE140" s="41">
        <v>-260087000</v>
      </c>
      <c r="BF140" s="41">
        <v>-236456000</v>
      </c>
      <c r="BG140" s="41">
        <v>149813000</v>
      </c>
      <c r="BH140" s="41">
        <v>119040000</v>
      </c>
      <c r="BI140" s="41">
        <v>148826000</v>
      </c>
      <c r="BJ140" s="41">
        <v>135469000</v>
      </c>
      <c r="BK140" s="41">
        <v>-50742000</v>
      </c>
      <c r="BL140" s="41">
        <v>-18972000</v>
      </c>
      <c r="BM140" s="41">
        <v>-6438000</v>
      </c>
      <c r="BN140" s="41">
        <v>-17398000</v>
      </c>
      <c r="BO140" s="41">
        <v>-11827000</v>
      </c>
      <c r="BP140" s="41">
        <v>-13475000</v>
      </c>
      <c r="BQ140" s="41">
        <v>0</v>
      </c>
      <c r="BR140" s="41">
        <v>-10408000</v>
      </c>
      <c r="BS140" s="41">
        <v>-38915000</v>
      </c>
      <c r="BT140" s="41">
        <v>-5497000</v>
      </c>
      <c r="BU140" s="41">
        <v>-6438000</v>
      </c>
      <c r="BV140" s="41">
        <v>-6990000</v>
      </c>
      <c r="BW140" s="41">
        <v>40874000</v>
      </c>
      <c r="BX140" s="41">
        <v>95429000</v>
      </c>
      <c r="BY140" s="41">
        <v>151386000</v>
      </c>
      <c r="BZ140" s="41">
        <v>130204000</v>
      </c>
      <c r="CA140" s="41">
        <v>2008284000</v>
      </c>
      <c r="CB140" s="41">
        <v>1802012000</v>
      </c>
      <c r="CC140" s="41">
        <v>1808186000</v>
      </c>
      <c r="CD140" s="41">
        <v>1667947000</v>
      </c>
      <c r="CE140" s="41">
        <v>443790000</v>
      </c>
      <c r="CF140" s="41">
        <v>336868000</v>
      </c>
      <c r="CG140" s="41">
        <v>303195000</v>
      </c>
      <c r="CH140" s="41">
        <v>266693000</v>
      </c>
      <c r="CI140" s="41">
        <v>1107049000</v>
      </c>
      <c r="CJ140" s="41">
        <v>943514000</v>
      </c>
      <c r="CK140" s="41">
        <v>713502000</v>
      </c>
      <c r="CL140" s="41">
        <v>577774000</v>
      </c>
      <c r="CM140" s="41">
        <v>209388000</v>
      </c>
      <c r="CN140" s="41">
        <v>217300000</v>
      </c>
      <c r="CO140" s="41">
        <v>234377000</v>
      </c>
      <c r="CP140" s="41">
        <v>253001000</v>
      </c>
      <c r="CQ140" s="41">
        <v>212461000</v>
      </c>
      <c r="CR140" s="41">
        <v>268686000</v>
      </c>
      <c r="CS140" s="41">
        <v>524550000</v>
      </c>
      <c r="CT140" s="41">
        <v>524615000</v>
      </c>
      <c r="CU140" s="41">
        <v>53280000</v>
      </c>
      <c r="CV140" s="41">
        <v>60754000</v>
      </c>
      <c r="CW140" s="41">
        <v>295056000</v>
      </c>
      <c r="CX140" s="41">
        <v>332026000</v>
      </c>
      <c r="CY140" s="41">
        <v>3385000</v>
      </c>
      <c r="CZ140" s="41">
        <v>3552000</v>
      </c>
      <c r="DA140" s="41">
        <v>3145000</v>
      </c>
      <c r="DB140" s="41">
        <v>2850000</v>
      </c>
      <c r="DC140" s="41">
        <v>2559085000</v>
      </c>
      <c r="DD140" s="41">
        <v>2365692000</v>
      </c>
      <c r="DE140" s="41">
        <v>2322815000</v>
      </c>
      <c r="DF140" s="41">
        <v>1968669000</v>
      </c>
      <c r="DG140" s="213"/>
      <c r="DH140" s="214">
        <f t="shared" si="90"/>
        <v>899254000</v>
      </c>
      <c r="DI140" s="214">
        <f t="shared" si="91"/>
        <v>-481280000</v>
      </c>
      <c r="DJ140" s="214">
        <f t="shared" si="92"/>
        <v>-295031000</v>
      </c>
      <c r="DK140" s="214">
        <f t="shared" si="93"/>
        <v>-50742000</v>
      </c>
      <c r="DL140" s="214">
        <f t="shared" si="94"/>
        <v>72201000</v>
      </c>
      <c r="DM140" s="215">
        <f t="shared" si="95"/>
        <v>8.0289884726673449E-2</v>
      </c>
      <c r="DN140" s="215">
        <f t="shared" si="96"/>
        <v>8.7299121096229629E-2</v>
      </c>
      <c r="DO140" s="216" t="str">
        <f t="shared" si="97"/>
        <v>n.a.</v>
      </c>
      <c r="DP140" s="214">
        <f t="shared" si="98"/>
        <v>390329000</v>
      </c>
      <c r="DQ140" s="214">
        <f t="shared" si="99"/>
        <v>3468500</v>
      </c>
      <c r="DR140" s="217"/>
      <c r="DS140" s="214">
        <f t="shared" si="100"/>
        <v>894420000</v>
      </c>
      <c r="DT140" s="214">
        <f t="shared" si="101"/>
        <v>-499040000</v>
      </c>
      <c r="DU140" s="214">
        <f t="shared" si="102"/>
        <v>-310946000</v>
      </c>
      <c r="DV140" s="214">
        <f t="shared" si="103"/>
        <v>-18972000</v>
      </c>
      <c r="DW140" s="214">
        <f t="shared" si="104"/>
        <v>65462000</v>
      </c>
      <c r="DX140" s="215">
        <f t="shared" si="105"/>
        <v>7.318932939782205E-2</v>
      </c>
      <c r="DY140" s="215">
        <f t="shared" si="106"/>
        <v>7.8969018937026972E-2</v>
      </c>
      <c r="DZ140" s="218" t="str">
        <f t="shared" si="107"/>
        <v>n.a.</v>
      </c>
      <c r="EA140" s="214">
        <f t="shared" si="108"/>
        <v>320031500</v>
      </c>
      <c r="EB140" s="214">
        <f t="shared" si="109"/>
        <v>3348500</v>
      </c>
      <c r="EC140" s="217"/>
      <c r="ED140" s="214">
        <f t="shared" si="110"/>
        <v>778644000</v>
      </c>
      <c r="EE140" s="214">
        <f t="shared" si="111"/>
        <v>-400268000</v>
      </c>
      <c r="EF140" s="214">
        <f t="shared" si="112"/>
        <v>-260087000</v>
      </c>
      <c r="EG140" s="214">
        <f t="shared" si="113"/>
        <v>-6438000</v>
      </c>
      <c r="EH140" s="214">
        <f t="shared" si="114"/>
        <v>111851000</v>
      </c>
      <c r="EI140" s="215">
        <f t="shared" si="115"/>
        <v>0.14364844524583764</v>
      </c>
      <c r="EJ140" s="215">
        <f t="shared" si="116"/>
        <v>0.16774471237700456</v>
      </c>
      <c r="EK140" s="218" t="str">
        <f t="shared" si="117"/>
        <v>n.a.</v>
      </c>
      <c r="EL140" s="214">
        <f t="shared" si="118"/>
        <v>284944000</v>
      </c>
      <c r="EM140" s="214">
        <f t="shared" si="119"/>
        <v>2997500</v>
      </c>
      <c r="EN140" s="217"/>
      <c r="EO140" s="219">
        <f t="shared" si="87"/>
        <v>857439333.33333337</v>
      </c>
      <c r="EP140" s="219">
        <f t="shared" si="87"/>
        <v>-460196000</v>
      </c>
      <c r="EQ140" s="219">
        <f t="shared" si="87"/>
        <v>-288688000</v>
      </c>
      <c r="ER140" s="219">
        <f t="shared" si="86"/>
        <v>-25384000</v>
      </c>
      <c r="ES140" s="219">
        <f t="shared" si="120"/>
        <v>83171333.333333373</v>
      </c>
      <c r="ET140" s="220">
        <f t="shared" si="121"/>
        <v>9.6999671113758137E-2</v>
      </c>
      <c r="EU140" s="221">
        <f t="shared" si="122"/>
        <v>0.10741930873203254</v>
      </c>
      <c r="EV140" s="219" t="e">
        <f t="shared" si="123"/>
        <v>#VALUE!</v>
      </c>
      <c r="EW140" s="219">
        <f t="shared" si="124"/>
        <v>331768166.66666669</v>
      </c>
      <c r="EX140" s="219">
        <f t="shared" si="124"/>
        <v>3271500</v>
      </c>
      <c r="EY140" s="208"/>
      <c r="EZ140" s="222" t="str">
        <f t="shared" si="125"/>
        <v>完整</v>
      </c>
      <c r="FA140" s="222" t="str">
        <f t="shared" si="126"/>
        <v>完整</v>
      </c>
      <c r="FB140" s="222" t="str">
        <f t="shared" si="127"/>
        <v>完整</v>
      </c>
      <c r="FC140" s="222" t="str">
        <f t="shared" si="128"/>
        <v>选择</v>
      </c>
      <c r="FD140" s="222" t="str">
        <f t="shared" si="129"/>
        <v>选择</v>
      </c>
      <c r="FE140" s="208"/>
      <c r="FF140" s="208"/>
      <c r="FG140" s="208"/>
      <c r="FH140" s="208"/>
      <c r="FI140" s="208"/>
      <c r="FJ140" s="208"/>
      <c r="FK140" s="208"/>
      <c r="FL140" s="208"/>
      <c r="FM140" s="208"/>
      <c r="FN140" s="208"/>
      <c r="FO140" s="208"/>
      <c r="FP140" s="208"/>
      <c r="FQ140" s="208"/>
      <c r="FR140" s="208"/>
      <c r="FS140" s="208"/>
      <c r="FT140" s="208"/>
      <c r="FU140" s="208"/>
      <c r="FV140" s="208"/>
      <c r="FW140" s="208"/>
      <c r="FX140" s="208"/>
      <c r="FY140" s="208"/>
      <c r="FZ140" s="208"/>
      <c r="GA140" s="208"/>
      <c r="GB140" s="208"/>
      <c r="GC140" s="208"/>
      <c r="GD140" s="208"/>
      <c r="GE140" s="208"/>
      <c r="GF140" s="208"/>
      <c r="GG140" s="208"/>
      <c r="GH140" s="208"/>
      <c r="GI140" s="208"/>
      <c r="GJ140" s="208"/>
      <c r="GK140" s="208"/>
      <c r="GL140" s="208"/>
      <c r="GM140" s="208"/>
      <c r="GN140" s="208"/>
      <c r="GO140" s="208"/>
      <c r="GP140" s="208"/>
      <c r="GQ140" s="208"/>
      <c r="GR140" s="208"/>
      <c r="GS140" s="208"/>
      <c r="GT140" s="208"/>
      <c r="GU140" s="208"/>
      <c r="GV140" s="208"/>
      <c r="GW140" s="208"/>
      <c r="GX140" s="208"/>
      <c r="GY140" s="208"/>
      <c r="GZ140" s="208"/>
      <c r="HA140" s="208"/>
      <c r="HB140" s="208"/>
      <c r="HC140" s="208"/>
      <c r="HD140" s="208"/>
      <c r="HE140" s="208"/>
      <c r="HF140" s="208"/>
      <c r="HG140" s="208"/>
      <c r="HH140" s="208"/>
      <c r="HI140" s="208"/>
      <c r="HJ140" s="208"/>
      <c r="HK140" s="208"/>
    </row>
    <row r="141" spans="1:219" s="7" customFormat="1" ht="12.4" customHeight="1" x14ac:dyDescent="0.2">
      <c r="A141" s="226" t="s">
        <v>1453</v>
      </c>
      <c r="B141" s="227" t="str">
        <f t="shared" si="88"/>
        <v>SARAWAK CABLE BERHAD</v>
      </c>
      <c r="C141" s="228" t="s">
        <v>35</v>
      </c>
      <c r="D141" s="237" t="s">
        <v>31</v>
      </c>
      <c r="E141" s="228"/>
      <c r="F141" s="224"/>
      <c r="G141" s="231"/>
      <c r="H141" s="232" t="str">
        <f t="shared" si="89"/>
        <v/>
      </c>
      <c r="I141" s="228" t="s">
        <v>405</v>
      </c>
      <c r="J141" s="228" t="str">
        <f>VLOOKUP(Z141,[1]AP2022!FF:FI,2,0)</f>
        <v>exclude</v>
      </c>
      <c r="K141" s="228" t="str">
        <f>VLOOKUP(Z141,[1]AP2022!FF:FI,4,0)</f>
        <v>ok, loss</v>
      </c>
      <c r="L141" s="233"/>
      <c r="M141" s="38" t="s">
        <v>1454</v>
      </c>
      <c r="N141" s="38" t="s">
        <v>1455</v>
      </c>
      <c r="O141" s="38" t="s">
        <v>47</v>
      </c>
      <c r="P141" s="38" t="s">
        <v>1456</v>
      </c>
      <c r="Q141" s="37"/>
      <c r="R141" s="38" t="s">
        <v>55</v>
      </c>
      <c r="S141" s="38" t="s">
        <v>1457</v>
      </c>
      <c r="T141" s="38" t="s">
        <v>38</v>
      </c>
      <c r="U141" s="38" t="s">
        <v>182</v>
      </c>
      <c r="V141" s="38" t="s">
        <v>1458</v>
      </c>
      <c r="W141" s="38" t="s">
        <v>1459</v>
      </c>
      <c r="X141" s="38" t="s">
        <v>1460</v>
      </c>
      <c r="Y141" s="37"/>
      <c r="Z141" s="38" t="s">
        <v>1461</v>
      </c>
      <c r="AA141" s="41">
        <v>569778000</v>
      </c>
      <c r="AB141" s="41">
        <v>843293000</v>
      </c>
      <c r="AC141" s="41">
        <v>615856000</v>
      </c>
      <c r="AD141" s="41">
        <v>803965000</v>
      </c>
      <c r="AE141" s="41">
        <v>556052000</v>
      </c>
      <c r="AF141" s="41">
        <v>821577000</v>
      </c>
      <c r="AG141" s="41">
        <v>603705000</v>
      </c>
      <c r="AH141" s="41">
        <v>787828000</v>
      </c>
      <c r="AI141" s="41">
        <v>602000</v>
      </c>
      <c r="AJ141" s="41">
        <v>3973000</v>
      </c>
      <c r="AK141" s="41">
        <v>3956000</v>
      </c>
      <c r="AL141" s="41">
        <v>5700000</v>
      </c>
      <c r="AM141" s="41">
        <v>556654000</v>
      </c>
      <c r="AN141" s="41">
        <v>825550000</v>
      </c>
      <c r="AO141" s="41">
        <v>607661000</v>
      </c>
      <c r="AP141" s="41">
        <v>793528000</v>
      </c>
      <c r="AQ141" s="41">
        <v>13124000</v>
      </c>
      <c r="AR141" s="41">
        <v>17743000</v>
      </c>
      <c r="AS141" s="41">
        <v>8195000</v>
      </c>
      <c r="AT141" s="41">
        <v>10437000</v>
      </c>
      <c r="AU141" s="41">
        <v>-540796000</v>
      </c>
      <c r="AV141" s="41">
        <v>-781876000</v>
      </c>
      <c r="AW141" s="41">
        <v>-554262000</v>
      </c>
      <c r="AX141" s="41">
        <v>-737195000</v>
      </c>
      <c r="AY141" s="41">
        <v>0</v>
      </c>
      <c r="AZ141" s="41">
        <v>0</v>
      </c>
      <c r="BA141" s="41">
        <v>0</v>
      </c>
      <c r="BB141" s="41">
        <v>0</v>
      </c>
      <c r="BC141" s="41">
        <v>-43887000</v>
      </c>
      <c r="BD141" s="41">
        <v>-63998000</v>
      </c>
      <c r="BE141" s="41">
        <v>-42806000</v>
      </c>
      <c r="BF141" s="41">
        <v>-51563000</v>
      </c>
      <c r="BG141" s="41">
        <v>-14905000</v>
      </c>
      <c r="BH141" s="41">
        <v>-2581000</v>
      </c>
      <c r="BI141" s="41">
        <v>18788000</v>
      </c>
      <c r="BJ141" s="41">
        <v>15207000</v>
      </c>
      <c r="BK141" s="41">
        <v>-13256000</v>
      </c>
      <c r="BL141" s="41">
        <v>-16484000</v>
      </c>
      <c r="BM141" s="41">
        <v>-17620000</v>
      </c>
      <c r="BN141" s="41">
        <v>-78871000</v>
      </c>
      <c r="BO141" s="41">
        <v>-13256000</v>
      </c>
      <c r="BP141" s="41">
        <v>-16484000</v>
      </c>
      <c r="BQ141" s="41">
        <v>-17620000</v>
      </c>
      <c r="BR141" s="41">
        <v>-78871000</v>
      </c>
      <c r="BS141" s="41">
        <v>0</v>
      </c>
      <c r="BT141" s="41">
        <v>0</v>
      </c>
      <c r="BU141" s="41">
        <v>0</v>
      </c>
      <c r="BV141" s="41">
        <v>0</v>
      </c>
      <c r="BW141" s="41">
        <v>-98220000</v>
      </c>
      <c r="BX141" s="41">
        <v>-111091000</v>
      </c>
      <c r="BY141" s="41">
        <v>-25172000</v>
      </c>
      <c r="BZ141" s="41">
        <v>-85536000</v>
      </c>
      <c r="CA141" s="41">
        <v>299206000</v>
      </c>
      <c r="CB141" s="41">
        <v>401422000</v>
      </c>
      <c r="CC141" s="41">
        <v>332721000</v>
      </c>
      <c r="CD141" s="41">
        <v>498802000</v>
      </c>
      <c r="CE141" s="41">
        <v>72832000</v>
      </c>
      <c r="CF141" s="41">
        <v>117969000</v>
      </c>
      <c r="CG141" s="41">
        <v>98685000</v>
      </c>
      <c r="CH141" s="41">
        <v>140654000</v>
      </c>
      <c r="CI141" s="41">
        <v>75363000</v>
      </c>
      <c r="CJ141" s="41">
        <v>131354000</v>
      </c>
      <c r="CK141" s="41">
        <v>161687000</v>
      </c>
      <c r="CL141" s="41">
        <v>242565000</v>
      </c>
      <c r="CM141" s="41">
        <v>93172000</v>
      </c>
      <c r="CN141" s="41">
        <v>113707000</v>
      </c>
      <c r="CO141" s="41">
        <v>9959000</v>
      </c>
      <c r="CP141" s="41">
        <v>14483000</v>
      </c>
      <c r="CQ141" s="41">
        <v>37459000</v>
      </c>
      <c r="CR141" s="41">
        <v>18416000</v>
      </c>
      <c r="CS141" s="41">
        <v>42500000</v>
      </c>
      <c r="CT141" s="41">
        <v>90130000</v>
      </c>
      <c r="CU141" s="41">
        <v>3068000</v>
      </c>
      <c r="CV141" s="38" t="s">
        <v>39</v>
      </c>
      <c r="CW141" s="38" t="s">
        <v>39</v>
      </c>
      <c r="CX141" s="38" t="s">
        <v>39</v>
      </c>
      <c r="CY141" s="41">
        <v>88834000</v>
      </c>
      <c r="CZ141" s="41">
        <v>88197000</v>
      </c>
      <c r="DA141" s="41">
        <v>85189000</v>
      </c>
      <c r="DB141" s="41">
        <v>83317000</v>
      </c>
      <c r="DC141" s="41">
        <v>522198000</v>
      </c>
      <c r="DD141" s="41">
        <v>657055000</v>
      </c>
      <c r="DE141" s="41">
        <v>749370000</v>
      </c>
      <c r="DF141" s="41">
        <v>934364000</v>
      </c>
      <c r="DG141" s="213"/>
      <c r="DH141" s="214">
        <f t="shared" si="90"/>
        <v>556654000</v>
      </c>
      <c r="DI141" s="214">
        <f t="shared" si="91"/>
        <v>-540796000</v>
      </c>
      <c r="DJ141" s="214">
        <f t="shared" si="92"/>
        <v>-43887000</v>
      </c>
      <c r="DK141" s="214">
        <f t="shared" si="93"/>
        <v>-13256000</v>
      </c>
      <c r="DL141" s="214">
        <f t="shared" si="94"/>
        <v>-41285000</v>
      </c>
      <c r="DM141" s="215">
        <f t="shared" si="95"/>
        <v>-7.4166358276415864E-2</v>
      </c>
      <c r="DN141" s="215">
        <f t="shared" si="96"/>
        <v>-6.9045504641777847E-2</v>
      </c>
      <c r="DO141" s="216">
        <f t="shared" si="97"/>
        <v>0</v>
      </c>
      <c r="DP141" s="214">
        <f t="shared" si="98"/>
        <v>95400500</v>
      </c>
      <c r="DQ141" s="214">
        <f t="shared" si="99"/>
        <v>88515500</v>
      </c>
      <c r="DR141" s="217"/>
      <c r="DS141" s="214">
        <f t="shared" si="100"/>
        <v>825550000</v>
      </c>
      <c r="DT141" s="214">
        <f t="shared" si="101"/>
        <v>-781876000</v>
      </c>
      <c r="DU141" s="214">
        <f t="shared" si="102"/>
        <v>-63998000</v>
      </c>
      <c r="DV141" s="214">
        <f t="shared" si="103"/>
        <v>-16484000</v>
      </c>
      <c r="DW141" s="214">
        <f t="shared" si="104"/>
        <v>-36808000</v>
      </c>
      <c r="DX141" s="215">
        <f t="shared" si="105"/>
        <v>-4.4586033553388651E-2</v>
      </c>
      <c r="DY141" s="215">
        <f t="shared" si="106"/>
        <v>-4.2682969254068497E-2</v>
      </c>
      <c r="DZ141" s="218">
        <f t="shared" si="107"/>
        <v>0</v>
      </c>
      <c r="EA141" s="214">
        <f t="shared" si="108"/>
        <v>108327000</v>
      </c>
      <c r="EB141" s="214">
        <f t="shared" si="109"/>
        <v>86693000</v>
      </c>
      <c r="EC141" s="217"/>
      <c r="ED141" s="214">
        <f t="shared" si="110"/>
        <v>607661000</v>
      </c>
      <c r="EE141" s="214">
        <f t="shared" si="111"/>
        <v>-554262000</v>
      </c>
      <c r="EF141" s="214">
        <f t="shared" si="112"/>
        <v>-42806000</v>
      </c>
      <c r="EG141" s="214">
        <f t="shared" si="113"/>
        <v>-17620000</v>
      </c>
      <c r="EH141" s="214">
        <f t="shared" si="114"/>
        <v>-7027000</v>
      </c>
      <c r="EI141" s="215">
        <f t="shared" si="115"/>
        <v>-1.1564013487783485E-2</v>
      </c>
      <c r="EJ141" s="215">
        <f t="shared" si="116"/>
        <v>-1.1431815815503149E-2</v>
      </c>
      <c r="EK141" s="218">
        <f t="shared" si="117"/>
        <v>0</v>
      </c>
      <c r="EL141" s="214">
        <f t="shared" si="118"/>
        <v>119669500</v>
      </c>
      <c r="EM141" s="214">
        <f t="shared" si="119"/>
        <v>84253000</v>
      </c>
      <c r="EN141" s="217"/>
      <c r="EO141" s="219">
        <f t="shared" si="87"/>
        <v>663288333.33333337</v>
      </c>
      <c r="EP141" s="219">
        <f t="shared" si="87"/>
        <v>-625644666.66666663</v>
      </c>
      <c r="EQ141" s="219">
        <f t="shared" si="87"/>
        <v>-50230333.333333336</v>
      </c>
      <c r="ER141" s="219">
        <f t="shared" si="86"/>
        <v>-15786666.666666666</v>
      </c>
      <c r="ES141" s="219">
        <f t="shared" si="120"/>
        <v>-28373333.333333254</v>
      </c>
      <c r="ET141" s="220">
        <f t="shared" si="121"/>
        <v>-4.2776771288504371E-2</v>
      </c>
      <c r="EU141" s="221">
        <f t="shared" si="122"/>
        <v>-4.1021983291445366E-2</v>
      </c>
      <c r="EV141" s="219">
        <f t="shared" si="123"/>
        <v>0</v>
      </c>
      <c r="EW141" s="219">
        <f t="shared" si="124"/>
        <v>107799000</v>
      </c>
      <c r="EX141" s="219">
        <f t="shared" si="124"/>
        <v>86487166.666666672</v>
      </c>
      <c r="EY141" s="208"/>
      <c r="EZ141" s="222" t="str">
        <f t="shared" si="125"/>
        <v>完整</v>
      </c>
      <c r="FA141" s="222" t="str">
        <f t="shared" si="126"/>
        <v>完整</v>
      </c>
      <c r="FB141" s="222" t="str">
        <f t="shared" si="127"/>
        <v>完整</v>
      </c>
      <c r="FC141" s="222" t="str">
        <f t="shared" si="128"/>
        <v>选择</v>
      </c>
      <c r="FD141" s="222" t="str">
        <f t="shared" si="129"/>
        <v>删除</v>
      </c>
      <c r="FE141" s="208"/>
      <c r="FF141" s="208"/>
      <c r="FG141" s="208"/>
      <c r="FH141" s="208"/>
      <c r="FI141" s="208"/>
      <c r="FJ141" s="208"/>
      <c r="FK141" s="208"/>
      <c r="FL141" s="208"/>
      <c r="FM141" s="208"/>
      <c r="FN141" s="208"/>
      <c r="FO141" s="208"/>
      <c r="FP141" s="208"/>
      <c r="FQ141" s="208"/>
      <c r="FR141" s="208"/>
      <c r="FS141" s="208"/>
      <c r="FT141" s="208"/>
      <c r="FU141" s="208"/>
      <c r="FV141" s="208"/>
      <c r="FW141" s="208"/>
      <c r="FX141" s="208"/>
      <c r="FY141" s="208"/>
      <c r="FZ141" s="208"/>
      <c r="GA141" s="208"/>
      <c r="GB141" s="208"/>
      <c r="GC141" s="208"/>
      <c r="GD141" s="208"/>
      <c r="GE141" s="208"/>
      <c r="GF141" s="208"/>
      <c r="GG141" s="208"/>
      <c r="GH141" s="208"/>
      <c r="GI141" s="208"/>
      <c r="GJ141" s="208"/>
      <c r="GK141" s="208"/>
      <c r="GL141" s="208"/>
      <c r="GM141" s="208"/>
      <c r="GN141" s="208"/>
      <c r="GO141" s="208"/>
      <c r="GP141" s="208"/>
      <c r="GQ141" s="208"/>
      <c r="GR141" s="208"/>
      <c r="GS141" s="208"/>
      <c r="GT141" s="208"/>
      <c r="GU141" s="208"/>
      <c r="GV141" s="208"/>
      <c r="GW141" s="208"/>
      <c r="GX141" s="208"/>
      <c r="GY141" s="208"/>
      <c r="GZ141" s="208"/>
      <c r="HA141" s="208"/>
      <c r="HB141" s="208"/>
      <c r="HC141" s="208"/>
      <c r="HD141" s="208"/>
      <c r="HE141" s="208"/>
      <c r="HF141" s="208"/>
      <c r="HG141" s="208"/>
      <c r="HH141" s="208"/>
      <c r="HI141" s="208"/>
      <c r="HJ141" s="208"/>
      <c r="HK141" s="231"/>
    </row>
    <row r="142" spans="1:219" s="7" customFormat="1" ht="12.4" customHeight="1" x14ac:dyDescent="0.2">
      <c r="A142" s="226" t="s">
        <v>1462</v>
      </c>
      <c r="B142" s="227" t="str">
        <f t="shared" si="88"/>
        <v>TRIO INDUSTRIAL ELECTRONICS GROUP LIMITED</v>
      </c>
      <c r="C142" s="228" t="s">
        <v>35</v>
      </c>
      <c r="D142" s="229" t="s">
        <v>188</v>
      </c>
      <c r="E142" s="228"/>
      <c r="F142" s="224"/>
      <c r="G142" s="231"/>
      <c r="H142" s="232" t="str">
        <f t="shared" si="89"/>
        <v/>
      </c>
      <c r="I142" s="228" t="s">
        <v>353</v>
      </c>
      <c r="J142" s="228" t="str">
        <f>VLOOKUP(Z142,[1]AP2022!FF:FI,2,0)</f>
        <v>exclude</v>
      </c>
      <c r="K142" s="228" t="str">
        <f>VLOOKUP(Z142,[1]AP2022!FF:FI,4,0)</f>
        <v>ok, indep</v>
      </c>
      <c r="L142" s="233"/>
      <c r="M142" s="38" t="s">
        <v>1463</v>
      </c>
      <c r="N142" s="38" t="s">
        <v>1464</v>
      </c>
      <c r="O142" s="38" t="s">
        <v>51</v>
      </c>
      <c r="P142" s="38" t="s">
        <v>1465</v>
      </c>
      <c r="Q142" s="37"/>
      <c r="R142" s="38" t="s">
        <v>66</v>
      </c>
      <c r="S142" s="38" t="s">
        <v>1466</v>
      </c>
      <c r="T142" s="38" t="s">
        <v>45</v>
      </c>
      <c r="U142" s="38" t="s">
        <v>182</v>
      </c>
      <c r="V142" s="38" t="s">
        <v>1467</v>
      </c>
      <c r="W142" s="38" t="s">
        <v>1468</v>
      </c>
      <c r="X142" s="37"/>
      <c r="Y142" s="37"/>
      <c r="Z142" s="38" t="s">
        <v>1469</v>
      </c>
      <c r="AA142" s="41">
        <v>985643000</v>
      </c>
      <c r="AB142" s="41">
        <v>748897000</v>
      </c>
      <c r="AC142" s="41">
        <v>707731000</v>
      </c>
      <c r="AD142" s="41">
        <v>814677000</v>
      </c>
      <c r="AE142" s="41">
        <v>978103000</v>
      </c>
      <c r="AF142" s="41">
        <v>744067000</v>
      </c>
      <c r="AG142" s="41">
        <v>701699000</v>
      </c>
      <c r="AH142" s="41">
        <v>808599000</v>
      </c>
      <c r="AI142" s="38" t="s">
        <v>39</v>
      </c>
      <c r="AJ142" s="38" t="s">
        <v>39</v>
      </c>
      <c r="AK142" s="38" t="s">
        <v>39</v>
      </c>
      <c r="AL142" s="38" t="s">
        <v>39</v>
      </c>
      <c r="AM142" s="41">
        <v>978103000</v>
      </c>
      <c r="AN142" s="41">
        <v>744067000</v>
      </c>
      <c r="AO142" s="41">
        <v>701699000</v>
      </c>
      <c r="AP142" s="41">
        <v>808599000</v>
      </c>
      <c r="AQ142" s="41">
        <v>7540000</v>
      </c>
      <c r="AR142" s="41">
        <v>4830000</v>
      </c>
      <c r="AS142" s="41">
        <v>6032000</v>
      </c>
      <c r="AT142" s="41">
        <v>6078000</v>
      </c>
      <c r="AU142" s="41">
        <v>-747859000</v>
      </c>
      <c r="AV142" s="41">
        <v>-583885000</v>
      </c>
      <c r="AW142" s="41">
        <v>-505229000</v>
      </c>
      <c r="AX142" s="41">
        <v>-607267000</v>
      </c>
      <c r="AY142" s="41">
        <v>0</v>
      </c>
      <c r="AZ142" s="41">
        <v>0</v>
      </c>
      <c r="BA142" s="41">
        <v>0</v>
      </c>
      <c r="BB142" s="41">
        <v>0</v>
      </c>
      <c r="BC142" s="41">
        <v>-149720000</v>
      </c>
      <c r="BD142" s="41">
        <v>-151134000</v>
      </c>
      <c r="BE142" s="41">
        <v>-135381000</v>
      </c>
      <c r="BF142" s="41">
        <v>-150465000</v>
      </c>
      <c r="BG142" s="41">
        <v>88064000</v>
      </c>
      <c r="BH142" s="41">
        <v>13878000</v>
      </c>
      <c r="BI142" s="41">
        <v>67121000</v>
      </c>
      <c r="BJ142" s="41">
        <v>56945000</v>
      </c>
      <c r="BK142" s="41">
        <v>-22949000</v>
      </c>
      <c r="BL142" s="41">
        <v>-20853000</v>
      </c>
      <c r="BM142" s="41">
        <v>-20089000</v>
      </c>
      <c r="BN142" s="41">
        <v>-17959000</v>
      </c>
      <c r="BO142" s="41">
        <v>-22949000</v>
      </c>
      <c r="BP142" s="41">
        <v>-20853000</v>
      </c>
      <c r="BQ142" s="41">
        <v>-20089000</v>
      </c>
      <c r="BR142" s="41">
        <v>-17959000</v>
      </c>
      <c r="BS142" s="41">
        <v>0</v>
      </c>
      <c r="BT142" s="41">
        <v>0</v>
      </c>
      <c r="BU142" s="41">
        <v>0</v>
      </c>
      <c r="BV142" s="41">
        <v>0</v>
      </c>
      <c r="BW142" s="41">
        <v>45418000</v>
      </c>
      <c r="BX142" s="41">
        <v>-10584000</v>
      </c>
      <c r="BY142" s="41">
        <v>28881000</v>
      </c>
      <c r="BZ142" s="41">
        <v>22357000</v>
      </c>
      <c r="CA142" s="41">
        <v>545081000</v>
      </c>
      <c r="CB142" s="41">
        <v>509645000</v>
      </c>
      <c r="CC142" s="41">
        <v>451121000</v>
      </c>
      <c r="CD142" s="41">
        <v>424471000</v>
      </c>
      <c r="CE142" s="41">
        <v>244213000</v>
      </c>
      <c r="CF142" s="41">
        <v>243729000</v>
      </c>
      <c r="CG142" s="41">
        <v>132931000</v>
      </c>
      <c r="CH142" s="41">
        <v>145095000</v>
      </c>
      <c r="CI142" s="41">
        <v>196257000</v>
      </c>
      <c r="CJ142" s="41">
        <v>170267000</v>
      </c>
      <c r="CK142" s="41">
        <v>182514000</v>
      </c>
      <c r="CL142" s="41">
        <v>155846000</v>
      </c>
      <c r="CM142" s="41">
        <v>4487000</v>
      </c>
      <c r="CN142" s="41">
        <v>17275000</v>
      </c>
      <c r="CO142" s="41">
        <v>13306000</v>
      </c>
      <c r="CP142" s="41">
        <v>12313000</v>
      </c>
      <c r="CQ142" s="41">
        <v>79294000</v>
      </c>
      <c r="CR142" s="41">
        <v>69569000</v>
      </c>
      <c r="CS142" s="41">
        <v>105355000</v>
      </c>
      <c r="CT142" s="41">
        <v>103865000</v>
      </c>
      <c r="CU142" s="41">
        <v>6498000</v>
      </c>
      <c r="CV142" s="41">
        <v>6779000</v>
      </c>
      <c r="CW142" s="41">
        <v>6139000</v>
      </c>
      <c r="CX142" s="41">
        <v>6186000</v>
      </c>
      <c r="CY142" s="41">
        <v>38927000</v>
      </c>
      <c r="CZ142" s="41">
        <v>26900000</v>
      </c>
      <c r="DA142" s="41">
        <v>26255000</v>
      </c>
      <c r="DB142" s="41">
        <v>25138000</v>
      </c>
      <c r="DC142" s="41">
        <v>723516000</v>
      </c>
      <c r="DD142" s="41">
        <v>601614000</v>
      </c>
      <c r="DE142" s="41">
        <v>543717000</v>
      </c>
      <c r="DF142" s="41">
        <v>515235000</v>
      </c>
      <c r="DG142" s="213"/>
      <c r="DH142" s="214">
        <f t="shared" si="90"/>
        <v>978103000</v>
      </c>
      <c r="DI142" s="214">
        <f t="shared" si="91"/>
        <v>-747859000</v>
      </c>
      <c r="DJ142" s="214">
        <f t="shared" si="92"/>
        <v>-149720000</v>
      </c>
      <c r="DK142" s="214">
        <f t="shared" si="93"/>
        <v>-22949000</v>
      </c>
      <c r="DL142" s="214">
        <f t="shared" si="94"/>
        <v>57575000</v>
      </c>
      <c r="DM142" s="215">
        <f t="shared" si="95"/>
        <v>5.8863943776882394E-2</v>
      </c>
      <c r="DN142" s="215">
        <f t="shared" si="96"/>
        <v>6.2545625988563086E-2</v>
      </c>
      <c r="DO142" s="216">
        <f t="shared" si="97"/>
        <v>0</v>
      </c>
      <c r="DP142" s="214">
        <f t="shared" si="98"/>
        <v>243971000</v>
      </c>
      <c r="DQ142" s="214">
        <f t="shared" si="99"/>
        <v>32913500</v>
      </c>
      <c r="DR142" s="217"/>
      <c r="DS142" s="214">
        <f t="shared" si="100"/>
        <v>744067000</v>
      </c>
      <c r="DT142" s="214">
        <f t="shared" si="101"/>
        <v>-583885000</v>
      </c>
      <c r="DU142" s="214">
        <f t="shared" si="102"/>
        <v>-151134000</v>
      </c>
      <c r="DV142" s="214">
        <f t="shared" si="103"/>
        <v>-20853000</v>
      </c>
      <c r="DW142" s="214">
        <f t="shared" si="104"/>
        <v>-11805000</v>
      </c>
      <c r="DX142" s="215">
        <f t="shared" si="105"/>
        <v>-1.586550673528056E-2</v>
      </c>
      <c r="DY142" s="215">
        <f t="shared" si="106"/>
        <v>-1.5617723635747852E-2</v>
      </c>
      <c r="DZ142" s="218">
        <f t="shared" si="107"/>
        <v>0</v>
      </c>
      <c r="EA142" s="214">
        <f t="shared" si="108"/>
        <v>188330000</v>
      </c>
      <c r="EB142" s="214">
        <f t="shared" si="109"/>
        <v>26577500</v>
      </c>
      <c r="EC142" s="217"/>
      <c r="ED142" s="214">
        <f t="shared" si="110"/>
        <v>701699000</v>
      </c>
      <c r="EE142" s="214">
        <f t="shared" si="111"/>
        <v>-505229000</v>
      </c>
      <c r="EF142" s="214">
        <f t="shared" si="112"/>
        <v>-135381000</v>
      </c>
      <c r="EG142" s="214">
        <f t="shared" si="113"/>
        <v>-20089000</v>
      </c>
      <c r="EH142" s="214">
        <f t="shared" si="114"/>
        <v>41000000</v>
      </c>
      <c r="EI142" s="215">
        <f t="shared" si="115"/>
        <v>5.8429611557092143E-2</v>
      </c>
      <c r="EJ142" s="215">
        <f t="shared" si="116"/>
        <v>6.2055489716194512E-2</v>
      </c>
      <c r="EK142" s="218">
        <f t="shared" si="117"/>
        <v>0</v>
      </c>
      <c r="EL142" s="214">
        <f t="shared" si="118"/>
        <v>139013000</v>
      </c>
      <c r="EM142" s="214">
        <f t="shared" si="119"/>
        <v>25696500</v>
      </c>
      <c r="EN142" s="217"/>
      <c r="EO142" s="219">
        <f t="shared" si="87"/>
        <v>807956333.33333337</v>
      </c>
      <c r="EP142" s="219">
        <f t="shared" si="87"/>
        <v>-612324333.33333337</v>
      </c>
      <c r="EQ142" s="219">
        <f t="shared" si="87"/>
        <v>-145411666.66666666</v>
      </c>
      <c r="ER142" s="219">
        <f t="shared" si="86"/>
        <v>-21297000</v>
      </c>
      <c r="ES142" s="219">
        <f t="shared" si="120"/>
        <v>28923333.333333343</v>
      </c>
      <c r="ET142" s="220">
        <f t="shared" si="121"/>
        <v>3.579813925587564E-2</v>
      </c>
      <c r="EU142" s="221">
        <f t="shared" si="122"/>
        <v>3.7127224820172375E-2</v>
      </c>
      <c r="EV142" s="219">
        <f t="shared" si="123"/>
        <v>0</v>
      </c>
      <c r="EW142" s="219">
        <f t="shared" si="124"/>
        <v>190438000</v>
      </c>
      <c r="EX142" s="219">
        <f t="shared" si="124"/>
        <v>28395833.333333332</v>
      </c>
      <c r="EY142" s="208"/>
      <c r="EZ142" s="222" t="str">
        <f t="shared" si="125"/>
        <v>完整</v>
      </c>
      <c r="FA142" s="222" t="str">
        <f t="shared" si="126"/>
        <v>完整</v>
      </c>
      <c r="FB142" s="222" t="str">
        <f t="shared" si="127"/>
        <v>完整</v>
      </c>
      <c r="FC142" s="222" t="str">
        <f t="shared" si="128"/>
        <v>选择</v>
      </c>
      <c r="FD142" s="222" t="str">
        <f t="shared" si="129"/>
        <v>选择</v>
      </c>
      <c r="FE142" s="231"/>
      <c r="FF142" s="231"/>
      <c r="FG142" s="231"/>
      <c r="FH142" s="231"/>
      <c r="FI142" s="231"/>
      <c r="FJ142" s="231"/>
      <c r="FK142" s="231"/>
      <c r="FL142" s="231"/>
      <c r="FM142" s="231"/>
      <c r="FN142" s="231"/>
      <c r="FO142" s="231"/>
      <c r="FP142" s="231"/>
      <c r="FQ142" s="231"/>
      <c r="FR142" s="231"/>
      <c r="FS142" s="231"/>
      <c r="FT142" s="231"/>
      <c r="FU142" s="231"/>
      <c r="FV142" s="231"/>
      <c r="FW142" s="231"/>
      <c r="FX142" s="231"/>
      <c r="FY142" s="231"/>
      <c r="FZ142" s="231"/>
      <c r="GA142" s="231"/>
      <c r="GB142" s="231"/>
      <c r="GC142" s="231"/>
      <c r="GD142" s="231"/>
      <c r="GE142" s="231"/>
      <c r="GF142" s="231"/>
      <c r="GG142" s="231"/>
      <c r="GH142" s="231"/>
      <c r="GI142" s="231"/>
      <c r="GJ142" s="231"/>
      <c r="GK142" s="231"/>
      <c r="GL142" s="231"/>
      <c r="GM142" s="231"/>
      <c r="GN142" s="231"/>
      <c r="GO142" s="231"/>
      <c r="GP142" s="231"/>
      <c r="GQ142" s="231"/>
      <c r="GR142" s="231"/>
      <c r="GS142" s="231"/>
      <c r="GT142" s="231"/>
      <c r="GU142" s="231"/>
      <c r="GV142" s="231"/>
      <c r="GW142" s="231"/>
      <c r="GX142" s="231"/>
      <c r="GY142" s="231"/>
      <c r="GZ142" s="231"/>
      <c r="HA142" s="231"/>
      <c r="HB142" s="231"/>
      <c r="HC142" s="231"/>
      <c r="HD142" s="231"/>
      <c r="HE142" s="231"/>
      <c r="HF142" s="231"/>
      <c r="HG142" s="231"/>
      <c r="HH142" s="231"/>
      <c r="HI142" s="231"/>
      <c r="HJ142" s="231"/>
      <c r="HK142" s="231"/>
    </row>
    <row r="143" spans="1:219" ht="12.4" customHeight="1" x14ac:dyDescent="0.2">
      <c r="A143" s="204" t="s">
        <v>1470</v>
      </c>
      <c r="B143" s="205" t="str">
        <f t="shared" si="88"/>
        <v>JIANGXI GUOKE DEFENCE GROUP CO.,LTD.</v>
      </c>
      <c r="C143" s="206" t="s">
        <v>35</v>
      </c>
      <c r="D143" s="234" t="s">
        <v>34</v>
      </c>
      <c r="E143" s="206" t="s">
        <v>1471</v>
      </c>
      <c r="F143" s="224"/>
      <c r="G143" s="208"/>
      <c r="H143" s="209" t="str">
        <f t="shared" si="89"/>
        <v/>
      </c>
      <c r="I143" s="206" t="s">
        <v>1472</v>
      </c>
      <c r="J143" s="206" t="e">
        <f>VLOOKUP(Z143,[1]AP2022!FF:FI,2,0)</f>
        <v>#N/A</v>
      </c>
      <c r="K143" s="206" t="e">
        <f>VLOOKUP(Z143,[1]AP2022!FF:FI,4,0)</f>
        <v>#N/A</v>
      </c>
      <c r="L143" s="210"/>
      <c r="M143" s="211" t="s">
        <v>1473</v>
      </c>
      <c r="N143" s="211" t="s">
        <v>1474</v>
      </c>
      <c r="O143" s="211" t="s">
        <v>36</v>
      </c>
      <c r="P143" s="225"/>
      <c r="Q143" s="225"/>
      <c r="R143" s="38" t="s">
        <v>48</v>
      </c>
      <c r="S143" s="211" t="s">
        <v>1475</v>
      </c>
      <c r="T143" s="211" t="s">
        <v>44</v>
      </c>
      <c r="U143" s="38" t="s">
        <v>182</v>
      </c>
      <c r="V143" s="38" t="s">
        <v>1476</v>
      </c>
      <c r="W143" s="38" t="s">
        <v>1477</v>
      </c>
      <c r="X143" s="37"/>
      <c r="Y143" s="37"/>
      <c r="Z143" s="38" t="s">
        <v>1478</v>
      </c>
      <c r="AA143" s="41">
        <v>842201000</v>
      </c>
      <c r="AB143" s="41">
        <v>675647000</v>
      </c>
      <c r="AC143" s="41">
        <v>588524000</v>
      </c>
      <c r="AD143" s="38" t="s">
        <v>39</v>
      </c>
      <c r="AE143" s="41">
        <v>835610000</v>
      </c>
      <c r="AF143" s="41">
        <v>671392000</v>
      </c>
      <c r="AG143" s="41">
        <v>572621000</v>
      </c>
      <c r="AH143" s="38" t="s">
        <v>39</v>
      </c>
      <c r="AI143" s="41">
        <v>-530000</v>
      </c>
      <c r="AJ143" s="41">
        <v>-322000</v>
      </c>
      <c r="AK143" s="41">
        <v>-484000</v>
      </c>
      <c r="AL143" s="38" t="s">
        <v>39</v>
      </c>
      <c r="AM143" s="41">
        <v>835080000</v>
      </c>
      <c r="AN143" s="41">
        <v>671070000</v>
      </c>
      <c r="AO143" s="41">
        <v>572137000</v>
      </c>
      <c r="AP143" s="38" t="s">
        <v>39</v>
      </c>
      <c r="AQ143" s="41">
        <v>7121000</v>
      </c>
      <c r="AR143" s="41">
        <v>4577000</v>
      </c>
      <c r="AS143" s="41">
        <v>16387000</v>
      </c>
      <c r="AT143" s="38" t="s">
        <v>39</v>
      </c>
      <c r="AU143" s="41">
        <v>-525825000</v>
      </c>
      <c r="AV143" s="41">
        <v>-437736000</v>
      </c>
      <c r="AW143" s="41">
        <v>-380858000</v>
      </c>
      <c r="AX143" s="38" t="s">
        <v>39</v>
      </c>
      <c r="AY143" s="38" t="s">
        <v>39</v>
      </c>
      <c r="AZ143" s="38" t="s">
        <v>39</v>
      </c>
      <c r="BA143" s="38" t="s">
        <v>39</v>
      </c>
      <c r="BB143" s="38" t="s">
        <v>39</v>
      </c>
      <c r="BC143" s="41">
        <v>-155373000</v>
      </c>
      <c r="BD143" s="41">
        <v>-131654000</v>
      </c>
      <c r="BE143" s="41">
        <v>-91618000</v>
      </c>
      <c r="BF143" s="38" t="s">
        <v>39</v>
      </c>
      <c r="BG143" s="41">
        <v>161003000</v>
      </c>
      <c r="BH143" s="41">
        <v>106257000</v>
      </c>
      <c r="BI143" s="41">
        <v>116048000</v>
      </c>
      <c r="BJ143" s="38" t="s">
        <v>39</v>
      </c>
      <c r="BK143" s="41">
        <v>-17657000</v>
      </c>
      <c r="BL143" s="41">
        <v>1299000</v>
      </c>
      <c r="BM143" s="41">
        <v>-24104000</v>
      </c>
      <c r="BN143" s="38" t="s">
        <v>39</v>
      </c>
      <c r="BO143" s="41">
        <v>-5049000</v>
      </c>
      <c r="BP143" s="41">
        <v>0</v>
      </c>
      <c r="BQ143" s="41">
        <v>0</v>
      </c>
      <c r="BR143" s="38" t="s">
        <v>39</v>
      </c>
      <c r="BS143" s="41">
        <v>-12608000</v>
      </c>
      <c r="BT143" s="41">
        <v>1299000</v>
      </c>
      <c r="BU143" s="41">
        <v>-24104000</v>
      </c>
      <c r="BV143" s="38" t="s">
        <v>39</v>
      </c>
      <c r="BW143" s="41">
        <v>110548000</v>
      </c>
      <c r="BX143" s="41">
        <v>75432000</v>
      </c>
      <c r="BY143" s="41">
        <v>63378000</v>
      </c>
      <c r="BZ143" s="38" t="s">
        <v>39</v>
      </c>
      <c r="CA143" s="41">
        <v>910298000</v>
      </c>
      <c r="CB143" s="41">
        <v>721864000</v>
      </c>
      <c r="CC143" s="41">
        <v>492729000</v>
      </c>
      <c r="CD143" s="38" t="s">
        <v>39</v>
      </c>
      <c r="CE143" s="41">
        <v>263834000</v>
      </c>
      <c r="CF143" s="41">
        <v>165270000</v>
      </c>
      <c r="CG143" s="41">
        <v>99274000</v>
      </c>
      <c r="CH143" s="38" t="s">
        <v>39</v>
      </c>
      <c r="CI143" s="41">
        <v>116772000</v>
      </c>
      <c r="CJ143" s="41">
        <v>114974000</v>
      </c>
      <c r="CK143" s="41">
        <v>174772000</v>
      </c>
      <c r="CL143" s="38" t="s">
        <v>39</v>
      </c>
      <c r="CM143" s="41">
        <v>175725000</v>
      </c>
      <c r="CN143" s="41">
        <v>57512000</v>
      </c>
      <c r="CO143" s="41">
        <v>34555000</v>
      </c>
      <c r="CP143" s="38" t="s">
        <v>39</v>
      </c>
      <c r="CQ143" s="41">
        <v>340931000</v>
      </c>
      <c r="CR143" s="41">
        <v>376866000</v>
      </c>
      <c r="CS143" s="41">
        <v>178796000</v>
      </c>
      <c r="CT143" s="38" t="s">
        <v>39</v>
      </c>
      <c r="CU143" s="41">
        <v>6427000</v>
      </c>
      <c r="CV143" s="41">
        <v>3723000</v>
      </c>
      <c r="CW143" s="41">
        <v>2371000</v>
      </c>
      <c r="CX143" s="38" t="s">
        <v>39</v>
      </c>
      <c r="CY143" s="38" t="s">
        <v>39</v>
      </c>
      <c r="CZ143" s="38" t="s">
        <v>39</v>
      </c>
      <c r="DA143" s="38" t="s">
        <v>39</v>
      </c>
      <c r="DB143" s="38" t="s">
        <v>39</v>
      </c>
      <c r="DC143" s="41">
        <v>1773484000</v>
      </c>
      <c r="DD143" s="41">
        <v>1488828000</v>
      </c>
      <c r="DE143" s="41">
        <v>1084311000</v>
      </c>
      <c r="DF143" s="38" t="s">
        <v>39</v>
      </c>
      <c r="DG143" s="213"/>
      <c r="DH143" s="214">
        <f t="shared" si="90"/>
        <v>835080000</v>
      </c>
      <c r="DI143" s="214">
        <f t="shared" si="91"/>
        <v>-525825000</v>
      </c>
      <c r="DJ143" s="214">
        <f t="shared" si="92"/>
        <v>-155373000</v>
      </c>
      <c r="DK143" s="214">
        <f t="shared" si="93"/>
        <v>-17657000</v>
      </c>
      <c r="DL143" s="214">
        <f t="shared" si="94"/>
        <v>136225000</v>
      </c>
      <c r="DM143" s="215">
        <f t="shared" si="95"/>
        <v>0.16312808353690664</v>
      </c>
      <c r="DN143" s="215">
        <f t="shared" si="96"/>
        <v>0.19492598607722633</v>
      </c>
      <c r="DO143" s="216" t="str">
        <f t="shared" si="97"/>
        <v>n.a.</v>
      </c>
      <c r="DP143" s="214">
        <f t="shared" si="98"/>
        <v>214552000</v>
      </c>
      <c r="DQ143" s="214" t="e">
        <f t="shared" si="99"/>
        <v>#VALUE!</v>
      </c>
      <c r="DR143" s="217"/>
      <c r="DS143" s="214">
        <f t="shared" si="100"/>
        <v>671070000</v>
      </c>
      <c r="DT143" s="214">
        <f t="shared" si="101"/>
        <v>-437736000</v>
      </c>
      <c r="DU143" s="214">
        <f t="shared" si="102"/>
        <v>-131654000</v>
      </c>
      <c r="DV143" s="214">
        <f t="shared" si="103"/>
        <v>1299000</v>
      </c>
      <c r="DW143" s="214">
        <f t="shared" si="104"/>
        <v>102979000</v>
      </c>
      <c r="DX143" s="215">
        <f t="shared" si="105"/>
        <v>0.15345493018612066</v>
      </c>
      <c r="DY143" s="215">
        <f t="shared" si="106"/>
        <v>0.18127201451880068</v>
      </c>
      <c r="DZ143" s="218" t="str">
        <f t="shared" si="107"/>
        <v>n.a.</v>
      </c>
      <c r="EA143" s="214">
        <f t="shared" si="108"/>
        <v>132272000</v>
      </c>
      <c r="EB143" s="214" t="e">
        <f t="shared" si="109"/>
        <v>#VALUE!</v>
      </c>
      <c r="EC143" s="217"/>
      <c r="ED143" s="214">
        <f t="shared" si="110"/>
        <v>572137000</v>
      </c>
      <c r="EE143" s="214">
        <f t="shared" si="111"/>
        <v>-380858000</v>
      </c>
      <c r="EF143" s="214">
        <f t="shared" si="112"/>
        <v>-91618000</v>
      </c>
      <c r="EG143" s="214">
        <f t="shared" si="113"/>
        <v>-24104000</v>
      </c>
      <c r="EH143" s="214">
        <f t="shared" si="114"/>
        <v>75557000</v>
      </c>
      <c r="EI143" s="215">
        <f t="shared" si="115"/>
        <v>0.13206102734135355</v>
      </c>
      <c r="EJ143" s="215">
        <f t="shared" si="116"/>
        <v>0.15215473841072938</v>
      </c>
      <c r="EK143" s="218" t="str">
        <f t="shared" si="117"/>
        <v>n.a.</v>
      </c>
      <c r="EL143" s="214" t="e">
        <f t="shared" si="118"/>
        <v>#VALUE!</v>
      </c>
      <c r="EM143" s="214" t="e">
        <f t="shared" si="119"/>
        <v>#VALUE!</v>
      </c>
      <c r="EN143" s="217"/>
      <c r="EO143" s="219">
        <f t="shared" si="87"/>
        <v>692762333.33333337</v>
      </c>
      <c r="EP143" s="219">
        <f t="shared" si="87"/>
        <v>-448139666.66666669</v>
      </c>
      <c r="EQ143" s="219">
        <f t="shared" si="87"/>
        <v>-126215000</v>
      </c>
      <c r="ER143" s="219">
        <f t="shared" si="86"/>
        <v>-13487333.333333334</v>
      </c>
      <c r="ES143" s="219">
        <f t="shared" si="120"/>
        <v>104920333.33333336</v>
      </c>
      <c r="ET143" s="220">
        <f t="shared" si="121"/>
        <v>0.15145213341564473</v>
      </c>
      <c r="EU143" s="221">
        <f t="shared" si="122"/>
        <v>0.1784839010028772</v>
      </c>
      <c r="EV143" s="219" t="e">
        <f t="shared" si="123"/>
        <v>#VALUE!</v>
      </c>
      <c r="EW143" s="219" t="e">
        <f t="shared" si="124"/>
        <v>#VALUE!</v>
      </c>
      <c r="EX143" s="219" t="e">
        <f t="shared" si="124"/>
        <v>#VALUE!</v>
      </c>
      <c r="EY143" s="208"/>
      <c r="EZ143" s="222" t="str">
        <f t="shared" si="125"/>
        <v>完整</v>
      </c>
      <c r="FA143" s="222" t="str">
        <f t="shared" si="126"/>
        <v>完整</v>
      </c>
      <c r="FB143" s="222" t="str">
        <f t="shared" si="127"/>
        <v>完整</v>
      </c>
      <c r="FC143" s="222" t="str">
        <f t="shared" si="128"/>
        <v>选择</v>
      </c>
      <c r="FD143" s="222" t="str">
        <f t="shared" si="129"/>
        <v>选择</v>
      </c>
      <c r="FE143" s="208"/>
      <c r="FF143" s="208"/>
      <c r="FG143" s="208"/>
      <c r="FH143" s="208"/>
      <c r="FI143" s="208"/>
      <c r="FJ143" s="208"/>
      <c r="FK143" s="208"/>
      <c r="FL143" s="208"/>
      <c r="FM143" s="208"/>
      <c r="FN143" s="208"/>
      <c r="FO143" s="208"/>
      <c r="FP143" s="208"/>
      <c r="FQ143" s="208"/>
      <c r="FR143" s="208"/>
      <c r="FS143" s="208"/>
      <c r="FT143" s="208"/>
      <c r="FU143" s="208"/>
      <c r="FV143" s="208"/>
      <c r="FW143" s="208"/>
      <c r="FX143" s="208"/>
      <c r="FY143" s="208"/>
      <c r="FZ143" s="208"/>
      <c r="GA143" s="208"/>
      <c r="GB143" s="208"/>
      <c r="GC143" s="208"/>
      <c r="GD143" s="208"/>
      <c r="GE143" s="208"/>
      <c r="GF143" s="208"/>
      <c r="GG143" s="208"/>
      <c r="GH143" s="208"/>
      <c r="GI143" s="208"/>
      <c r="GJ143" s="208"/>
      <c r="GK143" s="208"/>
      <c r="GL143" s="208"/>
      <c r="GM143" s="208"/>
      <c r="GN143" s="208"/>
      <c r="GO143" s="208"/>
      <c r="GP143" s="208"/>
      <c r="GQ143" s="208"/>
      <c r="GR143" s="208"/>
      <c r="GS143" s="208"/>
      <c r="GT143" s="208"/>
      <c r="GU143" s="208"/>
      <c r="GV143" s="208"/>
      <c r="GW143" s="208"/>
      <c r="GX143" s="208"/>
      <c r="GY143" s="208"/>
      <c r="GZ143" s="208"/>
      <c r="HA143" s="208"/>
      <c r="HB143" s="208"/>
      <c r="HC143" s="208"/>
      <c r="HD143" s="208"/>
      <c r="HE143" s="208"/>
      <c r="HF143" s="208"/>
      <c r="HG143" s="208"/>
      <c r="HH143" s="208"/>
      <c r="HI143" s="208"/>
      <c r="HJ143" s="208"/>
      <c r="HK143" s="208"/>
    </row>
    <row r="144" spans="1:219" ht="12.4" customHeight="1" x14ac:dyDescent="0.2">
      <c r="A144" s="204" t="s">
        <v>1479</v>
      </c>
      <c r="B144" s="205" t="str">
        <f t="shared" si="88"/>
        <v>ZHEJIANG JINLONG ELECTRICAL MACHINERY STOCK CO.,LTD</v>
      </c>
      <c r="C144" s="206" t="s">
        <v>35</v>
      </c>
      <c r="D144" s="206" t="s">
        <v>32</v>
      </c>
      <c r="E144" s="206"/>
      <c r="F144" s="224"/>
      <c r="G144" s="206"/>
      <c r="H144" s="209" t="str">
        <f t="shared" si="89"/>
        <v/>
      </c>
      <c r="I144" s="206" t="s">
        <v>328</v>
      </c>
      <c r="J144" s="206" t="str">
        <f>VLOOKUP(Z144,[1]AP2022!FF:FI,2,0)</f>
        <v>exclude</v>
      </c>
      <c r="K144" s="206" t="str">
        <f>VLOOKUP(Z144,[1]AP2022!FF:FI,4,0)</f>
        <v>ok, sda/sdp</v>
      </c>
      <c r="L144" s="210"/>
      <c r="M144" s="211" t="s">
        <v>1480</v>
      </c>
      <c r="N144" s="211" t="s">
        <v>1481</v>
      </c>
      <c r="O144" s="211" t="s">
        <v>36</v>
      </c>
      <c r="P144" s="211" t="s">
        <v>1482</v>
      </c>
      <c r="Q144" s="225"/>
      <c r="R144" s="38" t="s">
        <v>48</v>
      </c>
      <c r="S144" s="211" t="s">
        <v>1483</v>
      </c>
      <c r="T144" s="211" t="s">
        <v>59</v>
      </c>
      <c r="U144" s="38" t="s">
        <v>182</v>
      </c>
      <c r="V144" s="38" t="s">
        <v>1146</v>
      </c>
      <c r="W144" s="38" t="s">
        <v>1484</v>
      </c>
      <c r="X144" s="37"/>
      <c r="Y144" s="37"/>
      <c r="Z144" s="38" t="s">
        <v>1485</v>
      </c>
      <c r="AA144" s="41">
        <v>777758000</v>
      </c>
      <c r="AB144" s="41">
        <v>761178000</v>
      </c>
      <c r="AC144" s="41">
        <v>552642000</v>
      </c>
      <c r="AD144" s="38" t="s">
        <v>39</v>
      </c>
      <c r="AE144" s="41">
        <v>758279000</v>
      </c>
      <c r="AF144" s="41">
        <v>741617000</v>
      </c>
      <c r="AG144" s="41">
        <v>541192000</v>
      </c>
      <c r="AH144" s="38" t="s">
        <v>39</v>
      </c>
      <c r="AI144" s="41">
        <v>-4993000</v>
      </c>
      <c r="AJ144" s="41">
        <v>-2896000</v>
      </c>
      <c r="AK144" s="41">
        <v>-4980000</v>
      </c>
      <c r="AL144" s="38" t="s">
        <v>39</v>
      </c>
      <c r="AM144" s="41">
        <v>753286000</v>
      </c>
      <c r="AN144" s="41">
        <v>738721000</v>
      </c>
      <c r="AO144" s="41">
        <v>536212000</v>
      </c>
      <c r="AP144" s="38" t="s">
        <v>39</v>
      </c>
      <c r="AQ144" s="41">
        <v>24472000</v>
      </c>
      <c r="AR144" s="41">
        <v>22457000</v>
      </c>
      <c r="AS144" s="41">
        <v>16430000</v>
      </c>
      <c r="AT144" s="38" t="s">
        <v>39</v>
      </c>
      <c r="AU144" s="41">
        <v>-624098000</v>
      </c>
      <c r="AV144" s="41">
        <v>-607642000</v>
      </c>
      <c r="AW144" s="41">
        <v>-427491000</v>
      </c>
      <c r="AX144" s="38" t="s">
        <v>39</v>
      </c>
      <c r="AY144" s="38" t="s">
        <v>39</v>
      </c>
      <c r="AZ144" s="38" t="s">
        <v>39</v>
      </c>
      <c r="BA144" s="38" t="s">
        <v>39</v>
      </c>
      <c r="BB144" s="38" t="s">
        <v>39</v>
      </c>
      <c r="BC144" s="41">
        <v>-82442000</v>
      </c>
      <c r="BD144" s="41">
        <v>-78078000</v>
      </c>
      <c r="BE144" s="41">
        <v>-62962000</v>
      </c>
      <c r="BF144" s="38" t="s">
        <v>39</v>
      </c>
      <c r="BG144" s="41">
        <v>71218000</v>
      </c>
      <c r="BH144" s="41">
        <v>75458000</v>
      </c>
      <c r="BI144" s="41">
        <v>62189000</v>
      </c>
      <c r="BJ144" s="38" t="s">
        <v>39</v>
      </c>
      <c r="BK144" s="41">
        <v>-15439000</v>
      </c>
      <c r="BL144" s="41">
        <v>-14178000</v>
      </c>
      <c r="BM144" s="41">
        <v>-13811000</v>
      </c>
      <c r="BN144" s="38" t="s">
        <v>39</v>
      </c>
      <c r="BO144" s="41">
        <v>-14153000</v>
      </c>
      <c r="BP144" s="41">
        <v>-13031000</v>
      </c>
      <c r="BQ144" s="41">
        <v>-11940000</v>
      </c>
      <c r="BR144" s="38" t="s">
        <v>39</v>
      </c>
      <c r="BS144" s="41">
        <v>-1286000</v>
      </c>
      <c r="BT144" s="41">
        <v>-1147000</v>
      </c>
      <c r="BU144" s="41">
        <v>-1871000</v>
      </c>
      <c r="BV144" s="38" t="s">
        <v>39</v>
      </c>
      <c r="BW144" s="41">
        <v>28198000</v>
      </c>
      <c r="BX144" s="41">
        <v>35524000</v>
      </c>
      <c r="BY144" s="41">
        <v>17649000</v>
      </c>
      <c r="BZ144" s="38" t="s">
        <v>39</v>
      </c>
      <c r="CA144" s="41">
        <v>667669000</v>
      </c>
      <c r="CB144" s="41">
        <v>594272000</v>
      </c>
      <c r="CC144" s="41">
        <v>445488000</v>
      </c>
      <c r="CD144" s="38" t="s">
        <v>39</v>
      </c>
      <c r="CE144" s="41">
        <v>183404000</v>
      </c>
      <c r="CF144" s="41">
        <v>218203000</v>
      </c>
      <c r="CG144" s="41">
        <v>173708000</v>
      </c>
      <c r="CH144" s="38" t="s">
        <v>39</v>
      </c>
      <c r="CI144" s="41">
        <v>206318000</v>
      </c>
      <c r="CJ144" s="41">
        <v>204708000</v>
      </c>
      <c r="CK144" s="41">
        <v>158022000</v>
      </c>
      <c r="CL144" s="38" t="s">
        <v>39</v>
      </c>
      <c r="CM144" s="41">
        <v>154091000</v>
      </c>
      <c r="CN144" s="41">
        <v>107761000</v>
      </c>
      <c r="CO144" s="41">
        <v>59254000</v>
      </c>
      <c r="CP144" s="38" t="s">
        <v>39</v>
      </c>
      <c r="CQ144" s="41">
        <v>122775000</v>
      </c>
      <c r="CR144" s="41">
        <v>59446000</v>
      </c>
      <c r="CS144" s="41">
        <v>50494000</v>
      </c>
      <c r="CT144" s="38" t="s">
        <v>39</v>
      </c>
      <c r="CU144" s="41">
        <v>115272000</v>
      </c>
      <c r="CV144" s="41">
        <v>36707000</v>
      </c>
      <c r="CW144" s="38" t="s">
        <v>39</v>
      </c>
      <c r="CX144" s="38" t="s">
        <v>39</v>
      </c>
      <c r="CY144" s="41">
        <v>4784000</v>
      </c>
      <c r="CZ144" s="41">
        <v>2175000</v>
      </c>
      <c r="DA144" s="41">
        <v>8534000</v>
      </c>
      <c r="DB144" s="38" t="s">
        <v>39</v>
      </c>
      <c r="DC144" s="41">
        <v>935305000</v>
      </c>
      <c r="DD144" s="41">
        <v>871904000</v>
      </c>
      <c r="DE144" s="41">
        <v>718372000</v>
      </c>
      <c r="DF144" s="38" t="s">
        <v>39</v>
      </c>
      <c r="DG144" s="213"/>
      <c r="DH144" s="214">
        <f t="shared" si="90"/>
        <v>753286000</v>
      </c>
      <c r="DI144" s="214">
        <f t="shared" si="91"/>
        <v>-624098000</v>
      </c>
      <c r="DJ144" s="214">
        <f t="shared" si="92"/>
        <v>-82442000</v>
      </c>
      <c r="DK144" s="214">
        <f t="shared" si="93"/>
        <v>-15439000</v>
      </c>
      <c r="DL144" s="214">
        <f t="shared" si="94"/>
        <v>31307000</v>
      </c>
      <c r="DM144" s="215">
        <f t="shared" si="95"/>
        <v>4.1560575929992065E-2</v>
      </c>
      <c r="DN144" s="215">
        <f t="shared" si="96"/>
        <v>4.3362757088502575E-2</v>
      </c>
      <c r="DO144" s="216" t="str">
        <f t="shared" si="97"/>
        <v>n.a.</v>
      </c>
      <c r="DP144" s="214">
        <f t="shared" si="98"/>
        <v>200803500</v>
      </c>
      <c r="DQ144" s="214">
        <f t="shared" si="99"/>
        <v>3479500</v>
      </c>
      <c r="DR144" s="217"/>
      <c r="DS144" s="214">
        <f t="shared" si="100"/>
        <v>738721000</v>
      </c>
      <c r="DT144" s="214">
        <f t="shared" si="101"/>
        <v>-607642000</v>
      </c>
      <c r="DU144" s="214">
        <f t="shared" si="102"/>
        <v>-78078000</v>
      </c>
      <c r="DV144" s="214">
        <f t="shared" si="103"/>
        <v>-14178000</v>
      </c>
      <c r="DW144" s="214">
        <f t="shared" si="104"/>
        <v>38823000</v>
      </c>
      <c r="DX144" s="215">
        <f t="shared" si="105"/>
        <v>5.2554347311095796E-2</v>
      </c>
      <c r="DY144" s="215">
        <f t="shared" si="106"/>
        <v>5.5469511271642437E-2</v>
      </c>
      <c r="DZ144" s="218" t="str">
        <f t="shared" si="107"/>
        <v>n.a.</v>
      </c>
      <c r="EA144" s="214">
        <f t="shared" si="108"/>
        <v>195955500</v>
      </c>
      <c r="EB144" s="214">
        <f t="shared" si="109"/>
        <v>5354500</v>
      </c>
      <c r="EC144" s="217"/>
      <c r="ED144" s="214">
        <f t="shared" si="110"/>
        <v>536212000</v>
      </c>
      <c r="EE144" s="214">
        <f t="shared" si="111"/>
        <v>-427491000</v>
      </c>
      <c r="EF144" s="214">
        <f t="shared" si="112"/>
        <v>-62962000</v>
      </c>
      <c r="EG144" s="214">
        <f t="shared" si="113"/>
        <v>-13811000</v>
      </c>
      <c r="EH144" s="214">
        <f t="shared" si="114"/>
        <v>31948000</v>
      </c>
      <c r="EI144" s="215">
        <f t="shared" si="115"/>
        <v>5.9580912027332476E-2</v>
      </c>
      <c r="EJ144" s="215">
        <f t="shared" si="116"/>
        <v>6.3355702568495861E-2</v>
      </c>
      <c r="EK144" s="218" t="str">
        <f t="shared" si="117"/>
        <v>n.a.</v>
      </c>
      <c r="EL144" s="214" t="e">
        <f t="shared" si="118"/>
        <v>#VALUE!</v>
      </c>
      <c r="EM144" s="214" t="e">
        <f t="shared" si="119"/>
        <v>#VALUE!</v>
      </c>
      <c r="EN144" s="217"/>
      <c r="EO144" s="219">
        <f t="shared" si="87"/>
        <v>676073000</v>
      </c>
      <c r="EP144" s="219">
        <f t="shared" si="87"/>
        <v>-553077000</v>
      </c>
      <c r="EQ144" s="219">
        <f t="shared" si="87"/>
        <v>-74494000</v>
      </c>
      <c r="ER144" s="219">
        <f t="shared" si="86"/>
        <v>-14476000</v>
      </c>
      <c r="ES144" s="219">
        <f t="shared" si="120"/>
        <v>34026000</v>
      </c>
      <c r="ET144" s="220">
        <f t="shared" si="121"/>
        <v>5.0328884602698229E-2</v>
      </c>
      <c r="EU144" s="221">
        <f t="shared" si="122"/>
        <v>5.2996120221728317E-2</v>
      </c>
      <c r="EV144" s="219" t="e">
        <f t="shared" si="123"/>
        <v>#VALUE!</v>
      </c>
      <c r="EW144" s="219" t="e">
        <f t="shared" si="124"/>
        <v>#VALUE!</v>
      </c>
      <c r="EX144" s="219" t="e">
        <f t="shared" si="124"/>
        <v>#VALUE!</v>
      </c>
      <c r="EY144" s="208"/>
      <c r="EZ144" s="222" t="str">
        <f t="shared" si="125"/>
        <v>完整</v>
      </c>
      <c r="FA144" s="222" t="str">
        <f t="shared" si="126"/>
        <v>完整</v>
      </c>
      <c r="FB144" s="222" t="str">
        <f t="shared" si="127"/>
        <v>完整</v>
      </c>
      <c r="FC144" s="222" t="str">
        <f t="shared" si="128"/>
        <v>选择</v>
      </c>
      <c r="FD144" s="222" t="str">
        <f t="shared" si="129"/>
        <v>选择</v>
      </c>
      <c r="FE144" s="208"/>
      <c r="FF144" s="208"/>
      <c r="FG144" s="208"/>
      <c r="FH144" s="208"/>
      <c r="FI144" s="208"/>
      <c r="FJ144" s="208"/>
      <c r="FK144" s="208"/>
      <c r="FL144" s="208"/>
      <c r="FM144" s="208"/>
      <c r="FN144" s="208"/>
      <c r="FO144" s="208"/>
      <c r="FP144" s="208"/>
      <c r="FQ144" s="208"/>
      <c r="FR144" s="208"/>
      <c r="FS144" s="208"/>
      <c r="FT144" s="208"/>
      <c r="FU144" s="208"/>
      <c r="FV144" s="208"/>
      <c r="FW144" s="208"/>
      <c r="FX144" s="208"/>
      <c r="FY144" s="208"/>
      <c r="FZ144" s="208"/>
      <c r="GA144" s="208"/>
      <c r="GB144" s="208"/>
      <c r="GC144" s="208"/>
      <c r="GD144" s="208"/>
      <c r="GE144" s="208"/>
      <c r="GF144" s="208"/>
      <c r="GG144" s="208"/>
      <c r="GH144" s="208"/>
      <c r="GI144" s="208"/>
      <c r="GJ144" s="208"/>
      <c r="GK144" s="208"/>
      <c r="GL144" s="208"/>
      <c r="GM144" s="208"/>
      <c r="GN144" s="208"/>
      <c r="GO144" s="208"/>
      <c r="GP144" s="208"/>
      <c r="GQ144" s="208"/>
      <c r="GR144" s="208"/>
      <c r="GS144" s="208"/>
      <c r="GT144" s="208"/>
      <c r="GU144" s="208"/>
      <c r="GV144" s="208"/>
      <c r="GW144" s="208"/>
      <c r="GX144" s="208"/>
      <c r="GY144" s="208"/>
      <c r="GZ144" s="208"/>
      <c r="HA144" s="208"/>
      <c r="HB144" s="208"/>
      <c r="HC144" s="208"/>
      <c r="HD144" s="208"/>
      <c r="HE144" s="208"/>
      <c r="HF144" s="208"/>
      <c r="HG144" s="208"/>
      <c r="HH144" s="208"/>
      <c r="HI144" s="208"/>
      <c r="HJ144" s="208"/>
      <c r="HK144" s="208"/>
    </row>
    <row r="145" spans="1:219" ht="12.4" customHeight="1" x14ac:dyDescent="0.2">
      <c r="A145" s="204" t="s">
        <v>1486</v>
      </c>
      <c r="B145" s="205" t="str">
        <f t="shared" si="88"/>
        <v>VITZROCELL CO.,LTD.</v>
      </c>
      <c r="C145" s="206" t="s">
        <v>35</v>
      </c>
      <c r="D145" s="206" t="s">
        <v>32</v>
      </c>
      <c r="E145" s="206"/>
      <c r="F145" s="224"/>
      <c r="G145" s="208"/>
      <c r="H145" s="209" t="str">
        <f t="shared" si="89"/>
        <v/>
      </c>
      <c r="I145" s="206" t="s">
        <v>328</v>
      </c>
      <c r="J145" s="206" t="str">
        <f>VLOOKUP(Z145,[1]AP2022!FF:FI,2,0)</f>
        <v>exclude</v>
      </c>
      <c r="K145" s="206" t="str">
        <f>VLOOKUP(Z145,[1]AP2022!FF:FI,4,0)</f>
        <v>ok, sda/sdp</v>
      </c>
      <c r="L145" s="210"/>
      <c r="M145" s="211" t="s">
        <v>1487</v>
      </c>
      <c r="N145" s="211" t="s">
        <v>1488</v>
      </c>
      <c r="O145" s="211" t="s">
        <v>36</v>
      </c>
      <c r="P145" s="211" t="s">
        <v>1489</v>
      </c>
      <c r="Q145" s="225"/>
      <c r="R145" s="38" t="s">
        <v>43</v>
      </c>
      <c r="S145" s="211" t="s">
        <v>1490</v>
      </c>
      <c r="T145" s="211" t="s">
        <v>44</v>
      </c>
      <c r="U145" s="38" t="s">
        <v>178</v>
      </c>
      <c r="V145" s="38" t="s">
        <v>1491</v>
      </c>
      <c r="W145" s="38" t="s">
        <v>1492</v>
      </c>
      <c r="X145" s="38" t="s">
        <v>1493</v>
      </c>
      <c r="Y145" s="37"/>
      <c r="Z145" s="38" t="s">
        <v>1494</v>
      </c>
      <c r="AA145" s="41">
        <v>140980940000</v>
      </c>
      <c r="AB145" s="41">
        <v>113249925000</v>
      </c>
      <c r="AC145" s="41">
        <v>113179917000</v>
      </c>
      <c r="AD145" s="41">
        <v>133438199000</v>
      </c>
      <c r="AE145" s="41">
        <v>140980940000</v>
      </c>
      <c r="AF145" s="41">
        <v>113249925000</v>
      </c>
      <c r="AG145" s="41">
        <v>113179917000</v>
      </c>
      <c r="AH145" s="41">
        <v>133438199000</v>
      </c>
      <c r="AI145" s="38" t="s">
        <v>39</v>
      </c>
      <c r="AJ145" s="38" t="s">
        <v>39</v>
      </c>
      <c r="AK145" s="38" t="s">
        <v>39</v>
      </c>
      <c r="AL145" s="38" t="s">
        <v>39</v>
      </c>
      <c r="AM145" s="41">
        <v>140980940000</v>
      </c>
      <c r="AN145" s="41">
        <v>113249925000</v>
      </c>
      <c r="AO145" s="41">
        <v>113179917000</v>
      </c>
      <c r="AP145" s="41">
        <v>133438199000</v>
      </c>
      <c r="AQ145" s="38" t="s">
        <v>39</v>
      </c>
      <c r="AR145" s="38" t="s">
        <v>39</v>
      </c>
      <c r="AS145" s="38" t="s">
        <v>39</v>
      </c>
      <c r="AT145" s="38" t="s">
        <v>39</v>
      </c>
      <c r="AU145" s="41">
        <v>-99387106000</v>
      </c>
      <c r="AV145" s="41">
        <v>-80030490000</v>
      </c>
      <c r="AW145" s="41">
        <v>-81970806000</v>
      </c>
      <c r="AX145" s="41">
        <v>-97546343000</v>
      </c>
      <c r="AY145" s="41">
        <v>-253819000</v>
      </c>
      <c r="AZ145" s="41">
        <v>-167794000</v>
      </c>
      <c r="BA145" s="41">
        <v>-244046000</v>
      </c>
      <c r="BB145" s="41">
        <v>-211599000</v>
      </c>
      <c r="BC145" s="41">
        <v>-11739929000</v>
      </c>
      <c r="BD145" s="41">
        <v>-14878854000</v>
      </c>
      <c r="BE145" s="41">
        <v>-12256438000</v>
      </c>
      <c r="BF145" s="41">
        <v>-9950076000</v>
      </c>
      <c r="BG145" s="41">
        <v>29600086000</v>
      </c>
      <c r="BH145" s="41">
        <v>18172787000</v>
      </c>
      <c r="BI145" s="41">
        <v>18708627000</v>
      </c>
      <c r="BJ145" s="41">
        <v>25730181000</v>
      </c>
      <c r="BK145" s="41">
        <v>-774622000</v>
      </c>
      <c r="BL145" s="41">
        <v>-750447000</v>
      </c>
      <c r="BM145" s="41">
        <v>-551208000</v>
      </c>
      <c r="BN145" s="41">
        <v>-396436000</v>
      </c>
      <c r="BO145" s="41">
        <v>-260464000</v>
      </c>
      <c r="BP145" s="41">
        <v>-263919000</v>
      </c>
      <c r="BQ145" s="41">
        <v>-271126000</v>
      </c>
      <c r="BR145" s="41">
        <v>-263229000</v>
      </c>
      <c r="BS145" s="41">
        <v>-514158000</v>
      </c>
      <c r="BT145" s="41">
        <v>-486528000</v>
      </c>
      <c r="BU145" s="41">
        <v>-280082000</v>
      </c>
      <c r="BV145" s="41">
        <v>-133207000</v>
      </c>
      <c r="BW145" s="41">
        <v>23111882000</v>
      </c>
      <c r="BX145" s="41">
        <v>17021473000</v>
      </c>
      <c r="BY145" s="41">
        <v>14129261000</v>
      </c>
      <c r="BZ145" s="41">
        <v>20081747000</v>
      </c>
      <c r="CA145" s="41">
        <v>145305924000</v>
      </c>
      <c r="CB145" s="41">
        <v>117630160000</v>
      </c>
      <c r="CC145" s="41">
        <v>100618846000</v>
      </c>
      <c r="CD145" s="41">
        <v>72077281000</v>
      </c>
      <c r="CE145" s="41">
        <v>43656542000</v>
      </c>
      <c r="CF145" s="41">
        <v>31253021000</v>
      </c>
      <c r="CG145" s="41">
        <v>26750354000</v>
      </c>
      <c r="CH145" s="41">
        <v>25797475000</v>
      </c>
      <c r="CI145" s="41">
        <v>22087115000</v>
      </c>
      <c r="CJ145" s="41">
        <v>18357746000</v>
      </c>
      <c r="CK145" s="41">
        <v>14190291000</v>
      </c>
      <c r="CL145" s="41">
        <v>20312042000</v>
      </c>
      <c r="CM145" s="41">
        <v>28776052000</v>
      </c>
      <c r="CN145" s="41">
        <v>47254677000</v>
      </c>
      <c r="CO145" s="41">
        <v>20054739000</v>
      </c>
      <c r="CP145" s="41">
        <v>12452109000</v>
      </c>
      <c r="CQ145" s="41">
        <v>46550175000</v>
      </c>
      <c r="CR145" s="41">
        <v>18407437000</v>
      </c>
      <c r="CS145" s="41">
        <v>37866840000</v>
      </c>
      <c r="CT145" s="41">
        <v>10690479000</v>
      </c>
      <c r="CU145" s="38" t="s">
        <v>39</v>
      </c>
      <c r="CV145" s="38" t="s">
        <v>39</v>
      </c>
      <c r="CW145" s="38" t="s">
        <v>39</v>
      </c>
      <c r="CX145" s="38" t="s">
        <v>39</v>
      </c>
      <c r="CY145" s="41">
        <v>3762101000</v>
      </c>
      <c r="CZ145" s="41">
        <v>5147634000</v>
      </c>
      <c r="DA145" s="41">
        <v>2853863000</v>
      </c>
      <c r="DB145" s="41">
        <v>3515059000</v>
      </c>
      <c r="DC145" s="41">
        <v>237181521000</v>
      </c>
      <c r="DD145" s="41">
        <v>206247204000</v>
      </c>
      <c r="DE145" s="41">
        <v>188283779000</v>
      </c>
      <c r="DF145" s="41">
        <v>163957502000</v>
      </c>
      <c r="DG145" s="213"/>
      <c r="DH145" s="214">
        <f t="shared" si="90"/>
        <v>140980940000</v>
      </c>
      <c r="DI145" s="214">
        <f t="shared" si="91"/>
        <v>-99387106000</v>
      </c>
      <c r="DJ145" s="214">
        <f t="shared" si="92"/>
        <v>-11993748000</v>
      </c>
      <c r="DK145" s="214">
        <f t="shared" si="93"/>
        <v>-774622000</v>
      </c>
      <c r="DL145" s="214">
        <f t="shared" si="94"/>
        <v>28825464000</v>
      </c>
      <c r="DM145" s="215">
        <f t="shared" si="95"/>
        <v>0.20446355372577316</v>
      </c>
      <c r="DN145" s="215">
        <f t="shared" si="96"/>
        <v>0.25701343374442098</v>
      </c>
      <c r="DO145" s="216">
        <f t="shared" si="97"/>
        <v>-253819000</v>
      </c>
      <c r="DP145" s="214">
        <f t="shared" si="98"/>
        <v>37454781500</v>
      </c>
      <c r="DQ145" s="214">
        <f t="shared" si="99"/>
        <v>4454867500</v>
      </c>
      <c r="DR145" s="217"/>
      <c r="DS145" s="214">
        <f t="shared" si="100"/>
        <v>113249925000</v>
      </c>
      <c r="DT145" s="214">
        <f t="shared" si="101"/>
        <v>-80030490000</v>
      </c>
      <c r="DU145" s="214">
        <f t="shared" si="102"/>
        <v>-15046648000</v>
      </c>
      <c r="DV145" s="214">
        <f t="shared" si="103"/>
        <v>-750447000</v>
      </c>
      <c r="DW145" s="214">
        <f t="shared" si="104"/>
        <v>17422340000</v>
      </c>
      <c r="DX145" s="215">
        <f t="shared" si="105"/>
        <v>0.15383974867974526</v>
      </c>
      <c r="DY145" s="215">
        <f t="shared" si="106"/>
        <v>0.18180923582703248</v>
      </c>
      <c r="DZ145" s="218">
        <f t="shared" si="107"/>
        <v>-167794000</v>
      </c>
      <c r="EA145" s="214">
        <f t="shared" si="108"/>
        <v>29001687500</v>
      </c>
      <c r="EB145" s="214">
        <f t="shared" si="109"/>
        <v>4000748500</v>
      </c>
      <c r="EC145" s="217"/>
      <c r="ED145" s="214">
        <f t="shared" si="110"/>
        <v>113179917000</v>
      </c>
      <c r="EE145" s="214">
        <f t="shared" si="111"/>
        <v>-81970806000</v>
      </c>
      <c r="EF145" s="214">
        <f t="shared" si="112"/>
        <v>-12500484000</v>
      </c>
      <c r="EG145" s="214">
        <f t="shared" si="113"/>
        <v>-551208000</v>
      </c>
      <c r="EH145" s="214">
        <f t="shared" si="114"/>
        <v>18157419000</v>
      </c>
      <c r="EI145" s="215">
        <f t="shared" si="115"/>
        <v>0.16042969001293755</v>
      </c>
      <c r="EJ145" s="215">
        <f t="shared" si="116"/>
        <v>0.19108547325287112</v>
      </c>
      <c r="EK145" s="218">
        <f t="shared" si="117"/>
        <v>-244046000</v>
      </c>
      <c r="EL145" s="214">
        <f t="shared" si="118"/>
        <v>26273914500</v>
      </c>
      <c r="EM145" s="214">
        <f t="shared" si="119"/>
        <v>3184461000</v>
      </c>
      <c r="EN145" s="217"/>
      <c r="EO145" s="219">
        <f t="shared" si="87"/>
        <v>122470260666.66667</v>
      </c>
      <c r="EP145" s="219">
        <f t="shared" si="87"/>
        <v>-87129467333.333328</v>
      </c>
      <c r="EQ145" s="219">
        <f t="shared" si="87"/>
        <v>-13180293333.333334</v>
      </c>
      <c r="ER145" s="219">
        <f t="shared" si="86"/>
        <v>-692092333.33333337</v>
      </c>
      <c r="ES145" s="219">
        <f t="shared" si="120"/>
        <v>21468407666.666676</v>
      </c>
      <c r="ET145" s="220">
        <f t="shared" si="121"/>
        <v>0.17529486382900986</v>
      </c>
      <c r="EU145" s="221">
        <f t="shared" si="122"/>
        <v>0.21255459210898517</v>
      </c>
      <c r="EV145" s="219">
        <f t="shared" si="123"/>
        <v>221886333.33333334</v>
      </c>
      <c r="EW145" s="219">
        <f t="shared" si="124"/>
        <v>30910127833.333332</v>
      </c>
      <c r="EX145" s="219">
        <f t="shared" si="124"/>
        <v>3880025666.6666665</v>
      </c>
      <c r="EY145" s="208"/>
      <c r="EZ145" s="222" t="str">
        <f t="shared" si="125"/>
        <v>完整</v>
      </c>
      <c r="FA145" s="222" t="str">
        <f t="shared" si="126"/>
        <v>完整</v>
      </c>
      <c r="FB145" s="222" t="str">
        <f t="shared" si="127"/>
        <v>完整</v>
      </c>
      <c r="FC145" s="222" t="str">
        <f t="shared" si="128"/>
        <v>选择</v>
      </c>
      <c r="FD145" s="222" t="str">
        <f t="shared" si="129"/>
        <v>选择</v>
      </c>
      <c r="FE145" s="208"/>
      <c r="FF145" s="208"/>
      <c r="FG145" s="208"/>
      <c r="FH145" s="208"/>
      <c r="FI145" s="208"/>
      <c r="FJ145" s="208"/>
      <c r="FK145" s="208"/>
      <c r="FL145" s="208"/>
      <c r="FM145" s="208"/>
      <c r="FN145" s="208"/>
      <c r="FO145" s="208"/>
      <c r="FP145" s="208"/>
      <c r="FQ145" s="208"/>
      <c r="FR145" s="208"/>
      <c r="FS145" s="208"/>
      <c r="FT145" s="208"/>
      <c r="FU145" s="208"/>
      <c r="FV145" s="208"/>
      <c r="FW145" s="208"/>
      <c r="FX145" s="208"/>
      <c r="FY145" s="208"/>
      <c r="FZ145" s="208"/>
      <c r="GA145" s="208"/>
      <c r="GB145" s="208"/>
      <c r="GC145" s="208"/>
      <c r="GD145" s="208"/>
      <c r="GE145" s="208"/>
      <c r="GF145" s="208"/>
      <c r="GG145" s="208"/>
      <c r="GH145" s="208"/>
      <c r="GI145" s="208"/>
      <c r="GJ145" s="208"/>
      <c r="GK145" s="208"/>
      <c r="GL145" s="208"/>
      <c r="GM145" s="208"/>
      <c r="GN145" s="208"/>
      <c r="GO145" s="208"/>
      <c r="GP145" s="208"/>
      <c r="GQ145" s="208"/>
      <c r="GR145" s="208"/>
      <c r="GS145" s="208"/>
      <c r="GT145" s="208"/>
      <c r="GU145" s="208"/>
      <c r="GV145" s="208"/>
      <c r="GW145" s="208"/>
      <c r="GX145" s="208"/>
      <c r="GY145" s="208"/>
      <c r="GZ145" s="208"/>
      <c r="HA145" s="208"/>
      <c r="HB145" s="208"/>
      <c r="HC145" s="208"/>
      <c r="HD145" s="208"/>
      <c r="HE145" s="208"/>
      <c r="HF145" s="208"/>
      <c r="HG145" s="208"/>
      <c r="HH145" s="208"/>
      <c r="HI145" s="208"/>
      <c r="HJ145" s="208"/>
      <c r="HK145" s="208"/>
    </row>
    <row r="146" spans="1:219" ht="12.4" customHeight="1" x14ac:dyDescent="0.2">
      <c r="A146" s="204" t="s">
        <v>1495</v>
      </c>
      <c r="B146" s="205" t="str">
        <f t="shared" si="88"/>
        <v>ANHUI LANDUN PHOTOELECTRON CO.,LTD.</v>
      </c>
      <c r="C146" s="206" t="s">
        <v>35</v>
      </c>
      <c r="D146" s="206" t="s">
        <v>32</v>
      </c>
      <c r="E146" s="206"/>
      <c r="F146" s="208"/>
      <c r="G146" s="208"/>
      <c r="H146" s="209" t="str">
        <f t="shared" si="89"/>
        <v/>
      </c>
      <c r="I146" s="206" t="s">
        <v>328</v>
      </c>
      <c r="J146" s="206" t="str">
        <f>VLOOKUP(Z146,[1]AP2022!FF:FI,2,0)</f>
        <v>exclude</v>
      </c>
      <c r="K146" s="206" t="str">
        <f>VLOOKUP(Z146,[1]AP2022!FF:FI,4,0)</f>
        <v>ok, sda/sdp</v>
      </c>
      <c r="L146" s="210"/>
      <c r="M146" s="211" t="s">
        <v>1496</v>
      </c>
      <c r="N146" s="211" t="s">
        <v>1497</v>
      </c>
      <c r="O146" s="211" t="s">
        <v>36</v>
      </c>
      <c r="P146" s="225"/>
      <c r="Q146" s="225"/>
      <c r="R146" s="38" t="s">
        <v>48</v>
      </c>
      <c r="S146" s="211" t="s">
        <v>1498</v>
      </c>
      <c r="T146" s="211" t="s">
        <v>38</v>
      </c>
      <c r="U146" s="38" t="s">
        <v>182</v>
      </c>
      <c r="V146" s="38" t="s">
        <v>1499</v>
      </c>
      <c r="W146" s="38" t="s">
        <v>1500</v>
      </c>
      <c r="X146" s="37"/>
      <c r="Y146" s="37"/>
      <c r="Z146" s="38" t="s">
        <v>1501</v>
      </c>
      <c r="AA146" s="41">
        <v>776533000</v>
      </c>
      <c r="AB146" s="41">
        <v>870561000</v>
      </c>
      <c r="AC146" s="41">
        <v>718558000</v>
      </c>
      <c r="AD146" s="41">
        <v>796872000</v>
      </c>
      <c r="AE146" s="41">
        <v>763224000</v>
      </c>
      <c r="AF146" s="41">
        <v>866504000</v>
      </c>
      <c r="AG146" s="41">
        <v>714568000</v>
      </c>
      <c r="AH146" s="41">
        <v>777985000</v>
      </c>
      <c r="AI146" s="41">
        <v>-4892000</v>
      </c>
      <c r="AJ146" s="41">
        <v>-6113000</v>
      </c>
      <c r="AK146" s="41">
        <v>-5337000</v>
      </c>
      <c r="AL146" s="41">
        <v>-4676000</v>
      </c>
      <c r="AM146" s="41">
        <v>758332000</v>
      </c>
      <c r="AN146" s="41">
        <v>860391000</v>
      </c>
      <c r="AO146" s="41">
        <v>709231000</v>
      </c>
      <c r="AP146" s="41">
        <v>773309000</v>
      </c>
      <c r="AQ146" s="41">
        <v>18201000</v>
      </c>
      <c r="AR146" s="41">
        <v>10170000</v>
      </c>
      <c r="AS146" s="41">
        <v>9327000</v>
      </c>
      <c r="AT146" s="41">
        <v>23563000</v>
      </c>
      <c r="AU146" s="41">
        <v>-533141000</v>
      </c>
      <c r="AV146" s="41">
        <v>-522602000</v>
      </c>
      <c r="AW146" s="41">
        <v>-425461000</v>
      </c>
      <c r="AX146" s="41">
        <v>-459746000</v>
      </c>
      <c r="AY146" s="38" t="s">
        <v>39</v>
      </c>
      <c r="AZ146" s="38" t="s">
        <v>39</v>
      </c>
      <c r="BA146" s="38" t="s">
        <v>39</v>
      </c>
      <c r="BB146" s="38" t="s">
        <v>39</v>
      </c>
      <c r="BC146" s="41">
        <v>-156317000</v>
      </c>
      <c r="BD146" s="41">
        <v>-149587000</v>
      </c>
      <c r="BE146" s="41">
        <v>-142645000</v>
      </c>
      <c r="BF146" s="41">
        <v>-140557000</v>
      </c>
      <c r="BG146" s="41">
        <v>87075000</v>
      </c>
      <c r="BH146" s="41">
        <v>198372000</v>
      </c>
      <c r="BI146" s="41">
        <v>150452000</v>
      </c>
      <c r="BJ146" s="41">
        <v>196569000</v>
      </c>
      <c r="BK146" s="41">
        <v>-41482000</v>
      </c>
      <c r="BL146" s="41">
        <v>-31918000</v>
      </c>
      <c r="BM146" s="41">
        <v>-25030000</v>
      </c>
      <c r="BN146" s="41">
        <v>-30506000</v>
      </c>
      <c r="BO146" s="41">
        <v>-32126000</v>
      </c>
      <c r="BP146" s="41">
        <v>-30667000</v>
      </c>
      <c r="BQ146" s="41">
        <v>-24439000</v>
      </c>
      <c r="BR146" s="41">
        <v>-19448000</v>
      </c>
      <c r="BS146" s="41">
        <v>-9356000</v>
      </c>
      <c r="BT146" s="41">
        <v>-1251000</v>
      </c>
      <c r="BU146" s="41">
        <v>-591000</v>
      </c>
      <c r="BV146" s="41">
        <v>-11058000</v>
      </c>
      <c r="BW146" s="41">
        <v>69537000</v>
      </c>
      <c r="BX146" s="41">
        <v>160147000</v>
      </c>
      <c r="BY146" s="41">
        <v>130034000</v>
      </c>
      <c r="BZ146" s="41">
        <v>152800000</v>
      </c>
      <c r="CA146" s="41">
        <v>1825785000</v>
      </c>
      <c r="CB146" s="41">
        <v>1809783000</v>
      </c>
      <c r="CC146" s="41">
        <v>2076577000</v>
      </c>
      <c r="CD146" s="41">
        <v>998411000</v>
      </c>
      <c r="CE146" s="41">
        <v>281029000</v>
      </c>
      <c r="CF146" s="41">
        <v>281115000</v>
      </c>
      <c r="CG146" s="41">
        <v>277842000</v>
      </c>
      <c r="CH146" s="41">
        <v>253215000</v>
      </c>
      <c r="CI146" s="41">
        <v>400972000</v>
      </c>
      <c r="CJ146" s="41">
        <v>362263000</v>
      </c>
      <c r="CK146" s="41">
        <v>320672000</v>
      </c>
      <c r="CL146" s="41">
        <v>314580000</v>
      </c>
      <c r="CM146" s="41">
        <v>581654000</v>
      </c>
      <c r="CN146" s="41">
        <v>414886000</v>
      </c>
      <c r="CO146" s="41">
        <v>767490000</v>
      </c>
      <c r="CP146" s="41">
        <v>106340000</v>
      </c>
      <c r="CQ146" s="41">
        <v>547000000</v>
      </c>
      <c r="CR146" s="41">
        <v>744417000</v>
      </c>
      <c r="CS146" s="41">
        <v>702880000</v>
      </c>
      <c r="CT146" s="41">
        <v>320863000</v>
      </c>
      <c r="CU146" s="41">
        <v>338677000</v>
      </c>
      <c r="CV146" s="41">
        <v>582625000</v>
      </c>
      <c r="CW146" s="41">
        <v>240833000</v>
      </c>
      <c r="CX146" s="38" t="s">
        <v>39</v>
      </c>
      <c r="CY146" s="41">
        <v>29778000</v>
      </c>
      <c r="CZ146" s="41">
        <v>3250000</v>
      </c>
      <c r="DA146" s="41">
        <v>1100000</v>
      </c>
      <c r="DB146" s="38" t="s">
        <v>39</v>
      </c>
      <c r="DC146" s="41">
        <v>2711210000</v>
      </c>
      <c r="DD146" s="41">
        <v>2483125000</v>
      </c>
      <c r="DE146" s="41">
        <v>2295167000</v>
      </c>
      <c r="DF146" s="41">
        <v>1207673000</v>
      </c>
      <c r="DG146" s="213"/>
      <c r="DH146" s="214">
        <f t="shared" si="90"/>
        <v>758332000</v>
      </c>
      <c r="DI146" s="214">
        <f t="shared" si="91"/>
        <v>-533141000</v>
      </c>
      <c r="DJ146" s="214">
        <f t="shared" si="92"/>
        <v>-156317000</v>
      </c>
      <c r="DK146" s="214">
        <f t="shared" si="93"/>
        <v>-41482000</v>
      </c>
      <c r="DL146" s="214">
        <f t="shared" si="94"/>
        <v>27392000</v>
      </c>
      <c r="DM146" s="215">
        <f t="shared" si="95"/>
        <v>3.6121382191441218E-2</v>
      </c>
      <c r="DN146" s="215">
        <f t="shared" si="96"/>
        <v>3.7475032150381699E-2</v>
      </c>
      <c r="DO146" s="216" t="str">
        <f t="shared" si="97"/>
        <v>n.a.</v>
      </c>
      <c r="DP146" s="214">
        <f t="shared" si="98"/>
        <v>281072000</v>
      </c>
      <c r="DQ146" s="214">
        <f t="shared" si="99"/>
        <v>16514000</v>
      </c>
      <c r="DR146" s="217"/>
      <c r="DS146" s="214">
        <f t="shared" si="100"/>
        <v>860391000</v>
      </c>
      <c r="DT146" s="214">
        <f t="shared" si="101"/>
        <v>-522602000</v>
      </c>
      <c r="DU146" s="214">
        <f t="shared" si="102"/>
        <v>-149587000</v>
      </c>
      <c r="DV146" s="214">
        <f t="shared" si="103"/>
        <v>-31918000</v>
      </c>
      <c r="DW146" s="214">
        <f t="shared" si="104"/>
        <v>156284000</v>
      </c>
      <c r="DX146" s="215">
        <f t="shared" si="105"/>
        <v>0.18164299719546112</v>
      </c>
      <c r="DY146" s="215">
        <f t="shared" si="106"/>
        <v>0.22196058269552782</v>
      </c>
      <c r="DZ146" s="218" t="str">
        <f t="shared" si="107"/>
        <v>n.a.</v>
      </c>
      <c r="EA146" s="214">
        <f t="shared" si="108"/>
        <v>279478500</v>
      </c>
      <c r="EB146" s="214">
        <f t="shared" si="109"/>
        <v>2175000</v>
      </c>
      <c r="EC146" s="217"/>
      <c r="ED146" s="214">
        <f t="shared" si="110"/>
        <v>709231000</v>
      </c>
      <c r="EE146" s="214">
        <f t="shared" si="111"/>
        <v>-425461000</v>
      </c>
      <c r="EF146" s="214">
        <f t="shared" si="112"/>
        <v>-142645000</v>
      </c>
      <c r="EG146" s="214">
        <f t="shared" si="113"/>
        <v>-25030000</v>
      </c>
      <c r="EH146" s="214">
        <f t="shared" si="114"/>
        <v>116095000</v>
      </c>
      <c r="EI146" s="215">
        <f t="shared" si="115"/>
        <v>0.16369137840844519</v>
      </c>
      <c r="EJ146" s="215">
        <f t="shared" si="116"/>
        <v>0.19573082733133718</v>
      </c>
      <c r="EK146" s="218" t="str">
        <f t="shared" si="117"/>
        <v>n.a.</v>
      </c>
      <c r="EL146" s="214">
        <f t="shared" si="118"/>
        <v>265528500</v>
      </c>
      <c r="EM146" s="214" t="e">
        <f t="shared" si="119"/>
        <v>#VALUE!</v>
      </c>
      <c r="EN146" s="217"/>
      <c r="EO146" s="219">
        <f t="shared" si="87"/>
        <v>775984666.66666663</v>
      </c>
      <c r="EP146" s="219">
        <f t="shared" si="87"/>
        <v>-493734666.66666669</v>
      </c>
      <c r="EQ146" s="219">
        <f t="shared" si="87"/>
        <v>-149516333.33333334</v>
      </c>
      <c r="ER146" s="219">
        <f t="shared" si="86"/>
        <v>-32810000</v>
      </c>
      <c r="ES146" s="219">
        <f t="shared" si="120"/>
        <v>99923666.666666597</v>
      </c>
      <c r="ET146" s="220">
        <f t="shared" si="121"/>
        <v>0.12877015611133202</v>
      </c>
      <c r="EU146" s="221">
        <f t="shared" si="122"/>
        <v>0.14780273772139879</v>
      </c>
      <c r="EV146" s="219" t="e">
        <f t="shared" si="123"/>
        <v>#VALUE!</v>
      </c>
      <c r="EW146" s="219">
        <f t="shared" si="124"/>
        <v>275359666.66666669</v>
      </c>
      <c r="EX146" s="219" t="e">
        <f t="shared" si="124"/>
        <v>#VALUE!</v>
      </c>
      <c r="EY146" s="208"/>
      <c r="EZ146" s="222" t="str">
        <f t="shared" si="125"/>
        <v>完整</v>
      </c>
      <c r="FA146" s="222" t="str">
        <f t="shared" si="126"/>
        <v>完整</v>
      </c>
      <c r="FB146" s="222" t="str">
        <f t="shared" si="127"/>
        <v>完整</v>
      </c>
      <c r="FC146" s="222" t="str">
        <f t="shared" si="128"/>
        <v>选择</v>
      </c>
      <c r="FD146" s="222" t="str">
        <f t="shared" si="129"/>
        <v>选择</v>
      </c>
      <c r="FE146" s="208"/>
      <c r="FF146" s="208"/>
      <c r="FG146" s="208"/>
      <c r="FH146" s="208"/>
      <c r="FI146" s="208"/>
      <c r="FJ146" s="208"/>
      <c r="FK146" s="208"/>
      <c r="FL146" s="208"/>
      <c r="FM146" s="208"/>
      <c r="FN146" s="208"/>
      <c r="FO146" s="208"/>
      <c r="FP146" s="208"/>
      <c r="FQ146" s="208"/>
      <c r="FR146" s="208"/>
      <c r="FS146" s="208"/>
      <c r="FT146" s="208"/>
      <c r="FU146" s="208"/>
      <c r="FV146" s="208"/>
      <c r="FW146" s="208"/>
      <c r="FX146" s="208"/>
      <c r="FY146" s="208"/>
      <c r="FZ146" s="208"/>
      <c r="GA146" s="208"/>
      <c r="GB146" s="208"/>
      <c r="GC146" s="208"/>
      <c r="GD146" s="208"/>
      <c r="GE146" s="208"/>
      <c r="GF146" s="208"/>
      <c r="GG146" s="208"/>
      <c r="GH146" s="208"/>
      <c r="GI146" s="208"/>
      <c r="GJ146" s="208"/>
      <c r="GK146" s="208"/>
      <c r="GL146" s="208"/>
      <c r="GM146" s="208"/>
      <c r="GN146" s="208"/>
      <c r="GO146" s="208"/>
      <c r="GP146" s="208"/>
      <c r="GQ146" s="208"/>
      <c r="GR146" s="208"/>
      <c r="GS146" s="208"/>
      <c r="GT146" s="208"/>
      <c r="GU146" s="208"/>
      <c r="GV146" s="208"/>
      <c r="GW146" s="208"/>
      <c r="GX146" s="208"/>
      <c r="GY146" s="208"/>
      <c r="GZ146" s="208"/>
      <c r="HA146" s="208"/>
      <c r="HB146" s="208"/>
      <c r="HC146" s="208"/>
      <c r="HD146" s="208"/>
      <c r="HE146" s="208"/>
      <c r="HF146" s="208"/>
      <c r="HG146" s="208"/>
      <c r="HH146" s="208"/>
      <c r="HI146" s="208"/>
      <c r="HJ146" s="208"/>
      <c r="HK146" s="208"/>
    </row>
    <row r="147" spans="1:219" ht="12.4" customHeight="1" x14ac:dyDescent="0.2">
      <c r="A147" s="204" t="s">
        <v>1502</v>
      </c>
      <c r="B147" s="205" t="str">
        <f t="shared" si="88"/>
        <v>ANHUI SHILIN LIGHTING CO., LTD</v>
      </c>
      <c r="C147" s="206" t="s">
        <v>35</v>
      </c>
      <c r="D147" s="206" t="s">
        <v>32</v>
      </c>
      <c r="E147" s="206"/>
      <c r="F147" s="208"/>
      <c r="G147" s="208"/>
      <c r="H147" s="209" t="str">
        <f t="shared" si="89"/>
        <v/>
      </c>
      <c r="I147" s="206" t="s">
        <v>328</v>
      </c>
      <c r="J147" s="206" t="str">
        <f>VLOOKUP(Z147,[1]AP2022!FF:FI,2,0)</f>
        <v>exclude</v>
      </c>
      <c r="K147" s="206" t="str">
        <f>VLOOKUP(Z147,[1]AP2022!FF:FI,4,0)</f>
        <v>ok, sda/sdp</v>
      </c>
      <c r="L147" s="210"/>
      <c r="M147" s="211" t="s">
        <v>1503</v>
      </c>
      <c r="N147" s="211" t="s">
        <v>1504</v>
      </c>
      <c r="O147" s="211" t="s">
        <v>46</v>
      </c>
      <c r="P147" s="211" t="s">
        <v>1505</v>
      </c>
      <c r="Q147" s="225"/>
      <c r="R147" s="38" t="s">
        <v>48</v>
      </c>
      <c r="S147" s="211" t="s">
        <v>1506</v>
      </c>
      <c r="T147" s="211" t="s">
        <v>62</v>
      </c>
      <c r="U147" s="38" t="s">
        <v>182</v>
      </c>
      <c r="V147" s="38" t="s">
        <v>1507</v>
      </c>
      <c r="W147" s="38" t="s">
        <v>1508</v>
      </c>
      <c r="X147" s="37"/>
      <c r="Y147" s="37"/>
      <c r="Z147" s="38" t="s">
        <v>1509</v>
      </c>
      <c r="AA147" s="41">
        <v>771727000</v>
      </c>
      <c r="AB147" s="41">
        <v>823607000</v>
      </c>
      <c r="AC147" s="41">
        <v>703168000</v>
      </c>
      <c r="AD147" s="38" t="s">
        <v>39</v>
      </c>
      <c r="AE147" s="41">
        <v>763580000</v>
      </c>
      <c r="AF147" s="41">
        <v>816860000</v>
      </c>
      <c r="AG147" s="41">
        <v>691533000</v>
      </c>
      <c r="AH147" s="38" t="s">
        <v>39</v>
      </c>
      <c r="AI147" s="41">
        <v>-5669000</v>
      </c>
      <c r="AJ147" s="41">
        <v>-7063000</v>
      </c>
      <c r="AK147" s="41">
        <v>-5363000</v>
      </c>
      <c r="AL147" s="38" t="s">
        <v>39</v>
      </c>
      <c r="AM147" s="41">
        <v>757911000</v>
      </c>
      <c r="AN147" s="41">
        <v>809797000</v>
      </c>
      <c r="AO147" s="41">
        <v>686170000</v>
      </c>
      <c r="AP147" s="38" t="s">
        <v>39</v>
      </c>
      <c r="AQ147" s="41">
        <v>13816000</v>
      </c>
      <c r="AR147" s="41">
        <v>13810000</v>
      </c>
      <c r="AS147" s="41">
        <v>16998000</v>
      </c>
      <c r="AT147" s="38" t="s">
        <v>39</v>
      </c>
      <c r="AU147" s="41">
        <v>-609896000</v>
      </c>
      <c r="AV147" s="41">
        <v>-672733000</v>
      </c>
      <c r="AW147" s="41">
        <v>-546324000</v>
      </c>
      <c r="AX147" s="38" t="s">
        <v>39</v>
      </c>
      <c r="AY147" s="38" t="s">
        <v>39</v>
      </c>
      <c r="AZ147" s="38" t="s">
        <v>39</v>
      </c>
      <c r="BA147" s="38" t="s">
        <v>39</v>
      </c>
      <c r="BB147" s="38" t="s">
        <v>39</v>
      </c>
      <c r="BC147" s="41">
        <v>-80701000</v>
      </c>
      <c r="BD147" s="41">
        <v>-79588000</v>
      </c>
      <c r="BE147" s="41">
        <v>-95205000</v>
      </c>
      <c r="BF147" s="38" t="s">
        <v>39</v>
      </c>
      <c r="BG147" s="41">
        <v>81130000</v>
      </c>
      <c r="BH147" s="41">
        <v>71286000</v>
      </c>
      <c r="BI147" s="41">
        <v>61639000</v>
      </c>
      <c r="BJ147" s="38" t="s">
        <v>39</v>
      </c>
      <c r="BK147" s="41">
        <v>-23553000</v>
      </c>
      <c r="BL147" s="41">
        <v>-23082000</v>
      </c>
      <c r="BM147" s="41">
        <v>-21113000</v>
      </c>
      <c r="BN147" s="38" t="s">
        <v>39</v>
      </c>
      <c r="BO147" s="41">
        <v>-23181000</v>
      </c>
      <c r="BP147" s="41">
        <v>-22710000</v>
      </c>
      <c r="BQ147" s="41">
        <v>-20809000</v>
      </c>
      <c r="BR147" s="38" t="s">
        <v>39</v>
      </c>
      <c r="BS147" s="41">
        <v>-372000</v>
      </c>
      <c r="BT147" s="41">
        <v>-372000</v>
      </c>
      <c r="BU147" s="41">
        <v>-304000</v>
      </c>
      <c r="BV147" s="38" t="s">
        <v>39</v>
      </c>
      <c r="BW147" s="41">
        <v>53713000</v>
      </c>
      <c r="BX147" s="41">
        <v>38501000</v>
      </c>
      <c r="BY147" s="41">
        <v>22117000</v>
      </c>
      <c r="BZ147" s="38" t="s">
        <v>39</v>
      </c>
      <c r="CA147" s="41">
        <v>456228000</v>
      </c>
      <c r="CB147" s="41">
        <v>477793000</v>
      </c>
      <c r="CC147" s="41">
        <v>463543000</v>
      </c>
      <c r="CD147" s="38" t="s">
        <v>39</v>
      </c>
      <c r="CE147" s="41">
        <v>96783000</v>
      </c>
      <c r="CF147" s="41">
        <v>123883000</v>
      </c>
      <c r="CG147" s="41">
        <v>95256000</v>
      </c>
      <c r="CH147" s="38" t="s">
        <v>39</v>
      </c>
      <c r="CI147" s="41">
        <v>184261000</v>
      </c>
      <c r="CJ147" s="41">
        <v>183016000</v>
      </c>
      <c r="CK147" s="41">
        <v>150407000</v>
      </c>
      <c r="CL147" s="38" t="s">
        <v>39</v>
      </c>
      <c r="CM147" s="41">
        <v>18837000</v>
      </c>
      <c r="CN147" s="41">
        <v>56087000</v>
      </c>
      <c r="CO147" s="41">
        <v>66817000</v>
      </c>
      <c r="CP147" s="38" t="s">
        <v>39</v>
      </c>
      <c r="CQ147" s="41">
        <v>153648000</v>
      </c>
      <c r="CR147" s="41">
        <v>113530000</v>
      </c>
      <c r="CS147" s="41">
        <v>147285000</v>
      </c>
      <c r="CT147" s="38" t="s">
        <v>39</v>
      </c>
      <c r="CU147" s="41">
        <v>25952000</v>
      </c>
      <c r="CV147" s="41">
        <v>14070000</v>
      </c>
      <c r="CW147" s="41">
        <v>420000</v>
      </c>
      <c r="CX147" s="38" t="s">
        <v>39</v>
      </c>
      <c r="CY147" s="41">
        <v>28971000</v>
      </c>
      <c r="CZ147" s="41">
        <v>29978000</v>
      </c>
      <c r="DA147" s="41">
        <v>23876000</v>
      </c>
      <c r="DB147" s="38" t="s">
        <v>39</v>
      </c>
      <c r="DC147" s="41">
        <v>647351000</v>
      </c>
      <c r="DD147" s="41">
        <v>661840000</v>
      </c>
      <c r="DE147" s="41">
        <v>629519000</v>
      </c>
      <c r="DF147" s="38" t="s">
        <v>39</v>
      </c>
      <c r="DG147" s="213"/>
      <c r="DH147" s="214">
        <f t="shared" si="90"/>
        <v>757911000</v>
      </c>
      <c r="DI147" s="214">
        <f t="shared" si="91"/>
        <v>-609896000</v>
      </c>
      <c r="DJ147" s="214">
        <f t="shared" si="92"/>
        <v>-80701000</v>
      </c>
      <c r="DK147" s="214">
        <f t="shared" si="93"/>
        <v>-23553000</v>
      </c>
      <c r="DL147" s="214">
        <f t="shared" si="94"/>
        <v>43761000</v>
      </c>
      <c r="DM147" s="215">
        <f t="shared" si="95"/>
        <v>5.7738969351282671E-2</v>
      </c>
      <c r="DN147" s="215">
        <f t="shared" si="96"/>
        <v>6.1277042638101242E-2</v>
      </c>
      <c r="DO147" s="216" t="str">
        <f t="shared" si="97"/>
        <v>n.a.</v>
      </c>
      <c r="DP147" s="214">
        <f t="shared" si="98"/>
        <v>110333000</v>
      </c>
      <c r="DQ147" s="214">
        <f t="shared" si="99"/>
        <v>29474500</v>
      </c>
      <c r="DR147" s="217"/>
      <c r="DS147" s="214">
        <f t="shared" si="100"/>
        <v>809797000</v>
      </c>
      <c r="DT147" s="214">
        <f t="shared" si="101"/>
        <v>-672733000</v>
      </c>
      <c r="DU147" s="214">
        <f t="shared" si="102"/>
        <v>-79588000</v>
      </c>
      <c r="DV147" s="214">
        <f t="shared" si="103"/>
        <v>-23082000</v>
      </c>
      <c r="DW147" s="214">
        <f t="shared" si="104"/>
        <v>34394000</v>
      </c>
      <c r="DX147" s="215">
        <f t="shared" si="105"/>
        <v>4.247237270575218E-2</v>
      </c>
      <c r="DY147" s="215">
        <f t="shared" si="106"/>
        <v>4.4356289568134248E-2</v>
      </c>
      <c r="DZ147" s="218" t="str">
        <f t="shared" si="107"/>
        <v>n.a.</v>
      </c>
      <c r="EA147" s="214">
        <f t="shared" si="108"/>
        <v>109569500</v>
      </c>
      <c r="EB147" s="214">
        <f t="shared" si="109"/>
        <v>26927000</v>
      </c>
      <c r="EC147" s="217"/>
      <c r="ED147" s="214">
        <f t="shared" si="110"/>
        <v>686170000</v>
      </c>
      <c r="EE147" s="214">
        <f t="shared" si="111"/>
        <v>-546324000</v>
      </c>
      <c r="EF147" s="214">
        <f t="shared" si="112"/>
        <v>-95205000</v>
      </c>
      <c r="EG147" s="214">
        <f t="shared" si="113"/>
        <v>-21113000</v>
      </c>
      <c r="EH147" s="214">
        <f t="shared" si="114"/>
        <v>23528000</v>
      </c>
      <c r="EI147" s="215">
        <f t="shared" si="115"/>
        <v>3.4288878849264758E-2</v>
      </c>
      <c r="EJ147" s="215">
        <f t="shared" si="116"/>
        <v>3.5506351846094873E-2</v>
      </c>
      <c r="EK147" s="218" t="str">
        <f t="shared" si="117"/>
        <v>n.a.</v>
      </c>
      <c r="EL147" s="214" t="e">
        <f t="shared" si="118"/>
        <v>#VALUE!</v>
      </c>
      <c r="EM147" s="214" t="e">
        <f t="shared" si="119"/>
        <v>#VALUE!</v>
      </c>
      <c r="EN147" s="217"/>
      <c r="EO147" s="219">
        <f t="shared" si="87"/>
        <v>751292666.66666663</v>
      </c>
      <c r="EP147" s="219">
        <f t="shared" si="87"/>
        <v>-609651000</v>
      </c>
      <c r="EQ147" s="219">
        <f t="shared" si="87"/>
        <v>-85164666.666666672</v>
      </c>
      <c r="ER147" s="219">
        <f t="shared" si="87"/>
        <v>-22582666.666666668</v>
      </c>
      <c r="ES147" s="219">
        <f t="shared" si="120"/>
        <v>33894333.333333284</v>
      </c>
      <c r="ET147" s="220">
        <f t="shared" si="121"/>
        <v>4.5114686775415462E-2</v>
      </c>
      <c r="EU147" s="221">
        <f t="shared" si="122"/>
        <v>4.7246183547494471E-2</v>
      </c>
      <c r="EV147" s="219" t="e">
        <f t="shared" si="123"/>
        <v>#VALUE!</v>
      </c>
      <c r="EW147" s="219" t="e">
        <f t="shared" si="124"/>
        <v>#VALUE!</v>
      </c>
      <c r="EX147" s="219" t="e">
        <f t="shared" si="124"/>
        <v>#VALUE!</v>
      </c>
      <c r="EY147" s="208"/>
      <c r="EZ147" s="222" t="str">
        <f t="shared" si="125"/>
        <v>完整</v>
      </c>
      <c r="FA147" s="222" t="str">
        <f t="shared" si="126"/>
        <v>完整</v>
      </c>
      <c r="FB147" s="222" t="str">
        <f t="shared" si="127"/>
        <v>完整</v>
      </c>
      <c r="FC147" s="222" t="str">
        <f t="shared" si="128"/>
        <v>选择</v>
      </c>
      <c r="FD147" s="222" t="str">
        <f t="shared" si="129"/>
        <v>选择</v>
      </c>
      <c r="FE147" s="208"/>
      <c r="FF147" s="208"/>
      <c r="FG147" s="208"/>
      <c r="FH147" s="208"/>
      <c r="FI147" s="208"/>
      <c r="FJ147" s="208"/>
      <c r="FK147" s="208"/>
      <c r="FL147" s="208"/>
      <c r="FM147" s="208"/>
      <c r="FN147" s="208"/>
      <c r="FO147" s="208"/>
      <c r="FP147" s="208"/>
      <c r="FQ147" s="208"/>
      <c r="FR147" s="208"/>
      <c r="FS147" s="208"/>
      <c r="FT147" s="208"/>
      <c r="FU147" s="208"/>
      <c r="FV147" s="208"/>
      <c r="FW147" s="208"/>
      <c r="FX147" s="208"/>
      <c r="FY147" s="208"/>
      <c r="FZ147" s="208"/>
      <c r="GA147" s="208"/>
      <c r="GB147" s="208"/>
      <c r="GC147" s="208"/>
      <c r="GD147" s="208"/>
      <c r="GE147" s="208"/>
      <c r="GF147" s="208"/>
      <c r="GG147" s="208"/>
      <c r="GH147" s="208"/>
      <c r="GI147" s="208"/>
      <c r="GJ147" s="208"/>
      <c r="GK147" s="208"/>
      <c r="GL147" s="208"/>
      <c r="GM147" s="208"/>
      <c r="GN147" s="208"/>
      <c r="GO147" s="208"/>
      <c r="GP147" s="208"/>
      <c r="GQ147" s="208"/>
      <c r="GR147" s="208"/>
      <c r="GS147" s="208"/>
      <c r="GT147" s="208"/>
      <c r="GU147" s="208"/>
      <c r="GV147" s="208"/>
      <c r="GW147" s="208"/>
      <c r="GX147" s="208"/>
      <c r="GY147" s="208"/>
      <c r="GZ147" s="208"/>
      <c r="HA147" s="208"/>
      <c r="HB147" s="208"/>
      <c r="HC147" s="208"/>
      <c r="HD147" s="208"/>
      <c r="HE147" s="208"/>
      <c r="HF147" s="208"/>
      <c r="HG147" s="208"/>
      <c r="HH147" s="208"/>
      <c r="HI147" s="208"/>
      <c r="HJ147" s="208"/>
      <c r="HK147" s="208"/>
    </row>
    <row r="148" spans="1:219" ht="12.4" customHeight="1" x14ac:dyDescent="0.2">
      <c r="A148" s="204" t="s">
        <v>1510</v>
      </c>
      <c r="B148" s="205" t="str">
        <f t="shared" si="88"/>
        <v>ANJI TECHNOLOGY CO., LTD.</v>
      </c>
      <c r="C148" s="206" t="s">
        <v>35</v>
      </c>
      <c r="D148" s="206" t="s">
        <v>32</v>
      </c>
      <c r="E148" s="206"/>
      <c r="F148" s="206"/>
      <c r="G148" s="249"/>
      <c r="H148" s="209" t="str">
        <f t="shared" si="89"/>
        <v/>
      </c>
      <c r="I148" s="206" t="s">
        <v>328</v>
      </c>
      <c r="J148" s="206" t="str">
        <f>VLOOKUP(Z148,[1]AP2022!FF:FI,2,0)</f>
        <v>exclude</v>
      </c>
      <c r="K148" s="206" t="str">
        <f>VLOOKUP(Z148,[1]AP2022!FF:FI,4,0)</f>
        <v>ok, sda/sdp</v>
      </c>
      <c r="L148" s="210"/>
      <c r="M148" s="211" t="s">
        <v>1511</v>
      </c>
      <c r="N148" s="211" t="s">
        <v>1512</v>
      </c>
      <c r="O148" s="211" t="s">
        <v>36</v>
      </c>
      <c r="P148" s="211" t="s">
        <v>1513</v>
      </c>
      <c r="Q148" s="225"/>
      <c r="R148" s="38" t="s">
        <v>61</v>
      </c>
      <c r="S148" s="211" t="s">
        <v>1514</v>
      </c>
      <c r="T148" s="211" t="s">
        <v>38</v>
      </c>
      <c r="U148" s="38" t="s">
        <v>178</v>
      </c>
      <c r="V148" s="38" t="s">
        <v>1515</v>
      </c>
      <c r="W148" s="38" t="s">
        <v>1516</v>
      </c>
      <c r="X148" s="37"/>
      <c r="Y148" s="37"/>
      <c r="Z148" s="38" t="s">
        <v>1517</v>
      </c>
      <c r="AA148" s="41">
        <v>3269402000</v>
      </c>
      <c r="AB148" s="41">
        <v>1547676000</v>
      </c>
      <c r="AC148" s="41">
        <v>2106304000</v>
      </c>
      <c r="AD148" s="41">
        <v>1567544000</v>
      </c>
      <c r="AE148" s="41">
        <v>3268549000</v>
      </c>
      <c r="AF148" s="41">
        <v>1542843000</v>
      </c>
      <c r="AG148" s="41">
        <v>2085142000</v>
      </c>
      <c r="AH148" s="41">
        <v>1565568000</v>
      </c>
      <c r="AI148" s="38" t="s">
        <v>39</v>
      </c>
      <c r="AJ148" s="38" t="s">
        <v>39</v>
      </c>
      <c r="AK148" s="38" t="s">
        <v>39</v>
      </c>
      <c r="AL148" s="38" t="s">
        <v>39</v>
      </c>
      <c r="AM148" s="41">
        <v>3268549000</v>
      </c>
      <c r="AN148" s="41">
        <v>1542843000</v>
      </c>
      <c r="AO148" s="41">
        <v>2085142000</v>
      </c>
      <c r="AP148" s="41">
        <v>1565568000</v>
      </c>
      <c r="AQ148" s="41">
        <v>853000</v>
      </c>
      <c r="AR148" s="41">
        <v>4833000</v>
      </c>
      <c r="AS148" s="41">
        <v>21162000</v>
      </c>
      <c r="AT148" s="41">
        <v>1976000</v>
      </c>
      <c r="AU148" s="41">
        <v>-2679637000</v>
      </c>
      <c r="AV148" s="41">
        <v>-1162065000</v>
      </c>
      <c r="AW148" s="41">
        <v>-1572163000</v>
      </c>
      <c r="AX148" s="41">
        <v>-1149038000</v>
      </c>
      <c r="AY148" s="41">
        <v>-15189000</v>
      </c>
      <c r="AZ148" s="41">
        <v>-15243000</v>
      </c>
      <c r="BA148" s="41">
        <v>-22155000</v>
      </c>
      <c r="BB148" s="41">
        <v>-15003000</v>
      </c>
      <c r="BC148" s="41">
        <v>-98542000</v>
      </c>
      <c r="BD148" s="41">
        <v>-83956000</v>
      </c>
      <c r="BE148" s="41">
        <v>-96481000</v>
      </c>
      <c r="BF148" s="41">
        <v>-76140000</v>
      </c>
      <c r="BG148" s="41">
        <v>476034000</v>
      </c>
      <c r="BH148" s="41">
        <v>286412000</v>
      </c>
      <c r="BI148" s="41">
        <v>415505000</v>
      </c>
      <c r="BJ148" s="41">
        <v>327363000</v>
      </c>
      <c r="BK148" s="41">
        <v>-114017000</v>
      </c>
      <c r="BL148" s="41">
        <v>-100317000</v>
      </c>
      <c r="BM148" s="41">
        <v>-64298000</v>
      </c>
      <c r="BN148" s="41">
        <v>-54518000</v>
      </c>
      <c r="BO148" s="41">
        <v>-113757000</v>
      </c>
      <c r="BP148" s="41">
        <v>-100026000</v>
      </c>
      <c r="BQ148" s="41">
        <v>-63941000</v>
      </c>
      <c r="BR148" s="41">
        <v>-53850000</v>
      </c>
      <c r="BS148" s="41">
        <v>-260000</v>
      </c>
      <c r="BT148" s="41">
        <v>-291000</v>
      </c>
      <c r="BU148" s="41">
        <v>-357000</v>
      </c>
      <c r="BV148" s="41">
        <v>-668000</v>
      </c>
      <c r="BW148" s="41">
        <v>228903000</v>
      </c>
      <c r="BX148" s="41">
        <v>132065000</v>
      </c>
      <c r="BY148" s="41">
        <v>263449000</v>
      </c>
      <c r="BZ148" s="41">
        <v>208704000</v>
      </c>
      <c r="CA148" s="41">
        <v>2822083000</v>
      </c>
      <c r="CB148" s="41">
        <v>2030867000</v>
      </c>
      <c r="CC148" s="41">
        <v>1572777000</v>
      </c>
      <c r="CD148" s="41">
        <v>1331718000</v>
      </c>
      <c r="CE148" s="41">
        <v>566235000</v>
      </c>
      <c r="CF148" s="41">
        <v>502397000</v>
      </c>
      <c r="CG148" s="41">
        <v>399043000</v>
      </c>
      <c r="CH148" s="41">
        <v>455734000</v>
      </c>
      <c r="CI148" s="41">
        <v>702593000</v>
      </c>
      <c r="CJ148" s="41">
        <v>531998000</v>
      </c>
      <c r="CK148" s="41">
        <v>262108000</v>
      </c>
      <c r="CL148" s="41">
        <v>99188000</v>
      </c>
      <c r="CM148" s="41">
        <v>243181000</v>
      </c>
      <c r="CN148" s="41">
        <v>218503000</v>
      </c>
      <c r="CO148" s="41">
        <v>282247000</v>
      </c>
      <c r="CP148" s="41">
        <v>325152000</v>
      </c>
      <c r="CQ148" s="41">
        <v>1276638000</v>
      </c>
      <c r="CR148" s="41">
        <v>747969000</v>
      </c>
      <c r="CS148" s="41">
        <v>626927000</v>
      </c>
      <c r="CT148" s="41">
        <v>449117000</v>
      </c>
      <c r="CU148" s="41">
        <v>125092000</v>
      </c>
      <c r="CV148" s="41">
        <v>110219000</v>
      </c>
      <c r="CW148" s="41">
        <v>62039000</v>
      </c>
      <c r="CX148" s="41">
        <v>68045000</v>
      </c>
      <c r="CY148" s="41">
        <v>883208000</v>
      </c>
      <c r="CZ148" s="41">
        <v>101813000</v>
      </c>
      <c r="DA148" s="41">
        <v>7983000</v>
      </c>
      <c r="DB148" s="41">
        <v>7892000</v>
      </c>
      <c r="DC148" s="41">
        <v>8240171000</v>
      </c>
      <c r="DD148" s="41">
        <v>6565308000</v>
      </c>
      <c r="DE148" s="41">
        <v>5310690000</v>
      </c>
      <c r="DF148" s="41">
        <v>4472709000</v>
      </c>
      <c r="DG148" s="213"/>
      <c r="DH148" s="214">
        <f t="shared" si="90"/>
        <v>3268549000</v>
      </c>
      <c r="DI148" s="214">
        <f t="shared" si="91"/>
        <v>-2679637000</v>
      </c>
      <c r="DJ148" s="214">
        <f t="shared" si="92"/>
        <v>-113731000</v>
      </c>
      <c r="DK148" s="214">
        <f t="shared" si="93"/>
        <v>-114017000</v>
      </c>
      <c r="DL148" s="214">
        <f t="shared" si="94"/>
        <v>361164000</v>
      </c>
      <c r="DM148" s="215">
        <f t="shared" si="95"/>
        <v>0.11049673723722667</v>
      </c>
      <c r="DN148" s="215">
        <f t="shared" si="96"/>
        <v>0.1242229701260755</v>
      </c>
      <c r="DO148" s="216">
        <f t="shared" si="97"/>
        <v>-15189000</v>
      </c>
      <c r="DP148" s="214">
        <f t="shared" si="98"/>
        <v>534316000</v>
      </c>
      <c r="DQ148" s="214">
        <f t="shared" si="99"/>
        <v>492510500</v>
      </c>
      <c r="DR148" s="217"/>
      <c r="DS148" s="214">
        <f t="shared" si="100"/>
        <v>1542843000</v>
      </c>
      <c r="DT148" s="214">
        <f t="shared" si="101"/>
        <v>-1162065000</v>
      </c>
      <c r="DU148" s="214">
        <f t="shared" si="102"/>
        <v>-99199000</v>
      </c>
      <c r="DV148" s="214">
        <f t="shared" si="103"/>
        <v>-100317000</v>
      </c>
      <c r="DW148" s="214">
        <f t="shared" si="104"/>
        <v>181262000</v>
      </c>
      <c r="DX148" s="215">
        <f t="shared" si="105"/>
        <v>0.11748570658193996</v>
      </c>
      <c r="DY148" s="215">
        <f t="shared" si="106"/>
        <v>0.13312612323468087</v>
      </c>
      <c r="DZ148" s="218">
        <f t="shared" si="107"/>
        <v>-15243000</v>
      </c>
      <c r="EA148" s="214">
        <f t="shared" si="108"/>
        <v>450720000</v>
      </c>
      <c r="EB148" s="214">
        <f t="shared" si="109"/>
        <v>54898000</v>
      </c>
      <c r="EC148" s="217"/>
      <c r="ED148" s="214">
        <f t="shared" si="110"/>
        <v>2085142000</v>
      </c>
      <c r="EE148" s="214">
        <f t="shared" si="111"/>
        <v>-1572163000</v>
      </c>
      <c r="EF148" s="214">
        <f t="shared" si="112"/>
        <v>-118636000</v>
      </c>
      <c r="EG148" s="214">
        <f t="shared" si="113"/>
        <v>-64298000</v>
      </c>
      <c r="EH148" s="214">
        <f t="shared" si="114"/>
        <v>330045000</v>
      </c>
      <c r="EI148" s="215">
        <f t="shared" si="115"/>
        <v>0.1582841840028161</v>
      </c>
      <c r="EJ148" s="215">
        <f t="shared" si="116"/>
        <v>0.18804943544430877</v>
      </c>
      <c r="EK148" s="218">
        <f t="shared" si="117"/>
        <v>-22155000</v>
      </c>
      <c r="EL148" s="214">
        <f t="shared" si="118"/>
        <v>427388500</v>
      </c>
      <c r="EM148" s="214">
        <f t="shared" si="119"/>
        <v>7937500</v>
      </c>
      <c r="EN148" s="217"/>
      <c r="EO148" s="219">
        <f t="shared" ref="EO148:ER211" si="130">(ED148+DS148+DH148)/3</f>
        <v>2298844666.6666665</v>
      </c>
      <c r="EP148" s="219">
        <f t="shared" si="130"/>
        <v>-1804621666.6666667</v>
      </c>
      <c r="EQ148" s="219">
        <f t="shared" si="130"/>
        <v>-110522000</v>
      </c>
      <c r="ER148" s="219">
        <f t="shared" si="130"/>
        <v>-92877333.333333328</v>
      </c>
      <c r="ES148" s="219">
        <f t="shared" si="120"/>
        <v>290823666.66666645</v>
      </c>
      <c r="ET148" s="220">
        <f t="shared" si="121"/>
        <v>0.12650862012715364</v>
      </c>
      <c r="EU148" s="221">
        <f t="shared" si="122"/>
        <v>0.14483098865333902</v>
      </c>
      <c r="EV148" s="219">
        <f t="shared" si="123"/>
        <v>17529000</v>
      </c>
      <c r="EW148" s="219">
        <f t="shared" si="124"/>
        <v>470808166.66666669</v>
      </c>
      <c r="EX148" s="219">
        <f t="shared" si="124"/>
        <v>185115333.33333334</v>
      </c>
      <c r="EY148" s="208"/>
      <c r="EZ148" s="222" t="str">
        <f t="shared" si="125"/>
        <v>完整</v>
      </c>
      <c r="FA148" s="222" t="str">
        <f t="shared" si="126"/>
        <v>完整</v>
      </c>
      <c r="FB148" s="222" t="str">
        <f t="shared" si="127"/>
        <v>完整</v>
      </c>
      <c r="FC148" s="222" t="str">
        <f t="shared" si="128"/>
        <v>选择</v>
      </c>
      <c r="FD148" s="222" t="str">
        <f t="shared" si="129"/>
        <v>选择</v>
      </c>
      <c r="FE148" s="208"/>
      <c r="FF148" s="208"/>
      <c r="FG148" s="208"/>
      <c r="FH148" s="208"/>
      <c r="FI148" s="208"/>
      <c r="FJ148" s="208"/>
      <c r="FK148" s="208"/>
      <c r="FL148" s="208"/>
      <c r="FM148" s="208"/>
      <c r="FN148" s="208"/>
      <c r="FO148" s="208"/>
      <c r="FP148" s="208"/>
      <c r="FQ148" s="208"/>
      <c r="FR148" s="208"/>
      <c r="FS148" s="208"/>
      <c r="FT148" s="208"/>
      <c r="FU148" s="208"/>
      <c r="FV148" s="208"/>
      <c r="FW148" s="208"/>
      <c r="FX148" s="208"/>
      <c r="FY148" s="208"/>
      <c r="FZ148" s="208"/>
      <c r="GA148" s="208"/>
      <c r="GB148" s="208"/>
      <c r="GC148" s="208"/>
      <c r="GD148" s="208"/>
      <c r="GE148" s="208"/>
      <c r="GF148" s="208"/>
      <c r="GG148" s="208"/>
      <c r="GH148" s="208"/>
      <c r="GI148" s="208"/>
      <c r="GJ148" s="208"/>
      <c r="GK148" s="208"/>
      <c r="GL148" s="208"/>
      <c r="GM148" s="208"/>
      <c r="GN148" s="208"/>
      <c r="GO148" s="208"/>
      <c r="GP148" s="208"/>
      <c r="GQ148" s="208"/>
      <c r="GR148" s="208"/>
      <c r="GS148" s="208"/>
      <c r="GT148" s="208"/>
      <c r="GU148" s="208"/>
      <c r="GV148" s="208"/>
      <c r="GW148" s="208"/>
      <c r="GX148" s="208"/>
      <c r="GY148" s="208"/>
      <c r="GZ148" s="208"/>
      <c r="HA148" s="208"/>
      <c r="HB148" s="208"/>
      <c r="HC148" s="208"/>
      <c r="HD148" s="208"/>
      <c r="HE148" s="208"/>
      <c r="HF148" s="208"/>
      <c r="HG148" s="208"/>
      <c r="HH148" s="208"/>
      <c r="HI148" s="208"/>
      <c r="HJ148" s="208"/>
      <c r="HK148" s="208"/>
    </row>
    <row r="149" spans="1:219" ht="12.4" customHeight="1" x14ac:dyDescent="0.2">
      <c r="A149" s="204" t="s">
        <v>1518</v>
      </c>
      <c r="B149" s="205" t="str">
        <f t="shared" si="88"/>
        <v>E&amp;R ENGINEERING CORPORATION</v>
      </c>
      <c r="C149" s="206" t="s">
        <v>35</v>
      </c>
      <c r="D149" s="206" t="s">
        <v>32</v>
      </c>
      <c r="E149" s="206"/>
      <c r="F149" s="208"/>
      <c r="G149" s="208"/>
      <c r="H149" s="209" t="str">
        <f t="shared" si="89"/>
        <v/>
      </c>
      <c r="I149" s="206" t="s">
        <v>328</v>
      </c>
      <c r="J149" s="206" t="str">
        <f>VLOOKUP(Z149,[1]AP2022!FF:FI,2,0)</f>
        <v>exclude</v>
      </c>
      <c r="K149" s="206" t="str">
        <f>VLOOKUP(Z149,[1]AP2022!FF:FI,4,0)</f>
        <v>ok, sda/sdp</v>
      </c>
      <c r="L149" s="210"/>
      <c r="M149" s="211" t="s">
        <v>1519</v>
      </c>
      <c r="N149" s="211" t="s">
        <v>1520</v>
      </c>
      <c r="O149" s="211" t="s">
        <v>36</v>
      </c>
      <c r="P149" s="211" t="s">
        <v>1521</v>
      </c>
      <c r="Q149" s="225"/>
      <c r="R149" s="38" t="s">
        <v>61</v>
      </c>
      <c r="S149" s="211" t="s">
        <v>1522</v>
      </c>
      <c r="T149" s="211" t="s">
        <v>38</v>
      </c>
      <c r="U149" s="38" t="s">
        <v>182</v>
      </c>
      <c r="V149" s="38" t="s">
        <v>1523</v>
      </c>
      <c r="W149" s="38" t="s">
        <v>1524</v>
      </c>
      <c r="X149" s="37"/>
      <c r="Y149" s="37"/>
      <c r="Z149" s="38" t="s">
        <v>1525</v>
      </c>
      <c r="AA149" s="41">
        <v>3232049000</v>
      </c>
      <c r="AB149" s="41">
        <v>2553231000</v>
      </c>
      <c r="AC149" s="41">
        <v>2042385000</v>
      </c>
      <c r="AD149" s="41">
        <v>1493680000</v>
      </c>
      <c r="AE149" s="41">
        <v>3227291000</v>
      </c>
      <c r="AF149" s="41">
        <v>2551773000</v>
      </c>
      <c r="AG149" s="41">
        <v>2048972000</v>
      </c>
      <c r="AH149" s="41">
        <v>1473945000</v>
      </c>
      <c r="AI149" s="41">
        <v>-4293000</v>
      </c>
      <c r="AJ149" s="41">
        <v>-6991000</v>
      </c>
      <c r="AK149" s="41">
        <v>-8405000</v>
      </c>
      <c r="AL149" s="41">
        <v>-5001000</v>
      </c>
      <c r="AM149" s="41">
        <v>3222998000</v>
      </c>
      <c r="AN149" s="41">
        <v>2544782000</v>
      </c>
      <c r="AO149" s="41">
        <v>2040567000</v>
      </c>
      <c r="AP149" s="41">
        <v>1468944000</v>
      </c>
      <c r="AQ149" s="41">
        <v>9051000</v>
      </c>
      <c r="AR149" s="41">
        <v>8449000</v>
      </c>
      <c r="AS149" s="41">
        <v>1818000</v>
      </c>
      <c r="AT149" s="41">
        <v>24736000</v>
      </c>
      <c r="AU149" s="41">
        <v>-1975268000</v>
      </c>
      <c r="AV149" s="41">
        <v>-1572620000</v>
      </c>
      <c r="AW149" s="41">
        <v>-1276548000</v>
      </c>
      <c r="AX149" s="41">
        <v>-1016936000</v>
      </c>
      <c r="AY149" s="41">
        <v>-208505000</v>
      </c>
      <c r="AZ149" s="41">
        <v>-159650000</v>
      </c>
      <c r="BA149" s="41">
        <v>-151771000</v>
      </c>
      <c r="BB149" s="41">
        <v>-139798000</v>
      </c>
      <c r="BC149" s="41">
        <v>-504120000</v>
      </c>
      <c r="BD149" s="41">
        <v>-388033000</v>
      </c>
      <c r="BE149" s="41">
        <v>-315063000</v>
      </c>
      <c r="BF149" s="41">
        <v>-317236000</v>
      </c>
      <c r="BG149" s="41">
        <v>544156000</v>
      </c>
      <c r="BH149" s="41">
        <v>432928000</v>
      </c>
      <c r="BI149" s="41">
        <v>299003000</v>
      </c>
      <c r="BJ149" s="41">
        <v>19710000</v>
      </c>
      <c r="BK149" s="41">
        <v>-123670000</v>
      </c>
      <c r="BL149" s="41">
        <v>-117640000</v>
      </c>
      <c r="BM149" s="41">
        <v>-107470000</v>
      </c>
      <c r="BN149" s="41">
        <v>-103158000</v>
      </c>
      <c r="BO149" s="41">
        <v>-114716000</v>
      </c>
      <c r="BP149" s="41">
        <v>-108449000</v>
      </c>
      <c r="BQ149" s="41">
        <v>-99752000</v>
      </c>
      <c r="BR149" s="41">
        <v>-98570000</v>
      </c>
      <c r="BS149" s="41">
        <v>-8954000</v>
      </c>
      <c r="BT149" s="41">
        <v>-9191000</v>
      </c>
      <c r="BU149" s="41">
        <v>-7718000</v>
      </c>
      <c r="BV149" s="41">
        <v>-4588000</v>
      </c>
      <c r="BW149" s="41">
        <v>390789000</v>
      </c>
      <c r="BX149" s="41">
        <v>244263000</v>
      </c>
      <c r="BY149" s="41">
        <v>161266000</v>
      </c>
      <c r="BZ149" s="41">
        <v>-80860000</v>
      </c>
      <c r="CA149" s="41">
        <v>3858718000</v>
      </c>
      <c r="CB149" s="41">
        <v>2961781000</v>
      </c>
      <c r="CC149" s="41">
        <v>1849519000</v>
      </c>
      <c r="CD149" s="41">
        <v>1464058000</v>
      </c>
      <c r="CE149" s="41">
        <v>1198804000</v>
      </c>
      <c r="CF149" s="41">
        <v>1164409000</v>
      </c>
      <c r="CG149" s="41">
        <v>686397000</v>
      </c>
      <c r="CH149" s="41">
        <v>588196000</v>
      </c>
      <c r="CI149" s="41">
        <v>751950000</v>
      </c>
      <c r="CJ149" s="41">
        <v>730235000</v>
      </c>
      <c r="CK149" s="41">
        <v>551099000</v>
      </c>
      <c r="CL149" s="41">
        <v>398313000</v>
      </c>
      <c r="CM149" s="41">
        <v>32096000</v>
      </c>
      <c r="CN149" s="41">
        <v>31658000</v>
      </c>
      <c r="CO149" s="41">
        <v>29571000</v>
      </c>
      <c r="CP149" s="41">
        <v>41055000</v>
      </c>
      <c r="CQ149" s="41">
        <v>1785623000</v>
      </c>
      <c r="CR149" s="41">
        <v>992833000</v>
      </c>
      <c r="CS149" s="41">
        <v>557899000</v>
      </c>
      <c r="CT149" s="41">
        <v>390634000</v>
      </c>
      <c r="CU149" s="41">
        <v>720795000</v>
      </c>
      <c r="CV149" s="41">
        <v>327894000</v>
      </c>
      <c r="CW149" s="41">
        <v>386667000</v>
      </c>
      <c r="CX149" s="41">
        <v>92211000</v>
      </c>
      <c r="CY149" s="41">
        <v>159768000</v>
      </c>
      <c r="CZ149" s="41">
        <v>17342000</v>
      </c>
      <c r="DA149" s="41">
        <v>8468000</v>
      </c>
      <c r="DB149" s="41">
        <v>76211000</v>
      </c>
      <c r="DC149" s="41">
        <v>4738590000</v>
      </c>
      <c r="DD149" s="41">
        <v>3624352000</v>
      </c>
      <c r="DE149" s="41">
        <v>2523085000</v>
      </c>
      <c r="DF149" s="41">
        <v>2188803000</v>
      </c>
      <c r="DG149" s="213"/>
      <c r="DH149" s="214">
        <f t="shared" si="90"/>
        <v>3222998000</v>
      </c>
      <c r="DI149" s="214">
        <f t="shared" si="91"/>
        <v>-1975268000</v>
      </c>
      <c r="DJ149" s="214">
        <f t="shared" si="92"/>
        <v>-712625000</v>
      </c>
      <c r="DK149" s="214">
        <f t="shared" si="93"/>
        <v>-123670000</v>
      </c>
      <c r="DL149" s="214">
        <f t="shared" si="94"/>
        <v>411435000</v>
      </c>
      <c r="DM149" s="215">
        <f t="shared" si="95"/>
        <v>0.12765598985789009</v>
      </c>
      <c r="DN149" s="215">
        <f t="shared" si="96"/>
        <v>0.14633675290221132</v>
      </c>
      <c r="DO149" s="216">
        <f t="shared" si="97"/>
        <v>-208505000</v>
      </c>
      <c r="DP149" s="214">
        <f t="shared" si="98"/>
        <v>1181606500</v>
      </c>
      <c r="DQ149" s="214">
        <f t="shared" si="99"/>
        <v>88555000</v>
      </c>
      <c r="DR149" s="217"/>
      <c r="DS149" s="214">
        <f t="shared" si="100"/>
        <v>2544782000</v>
      </c>
      <c r="DT149" s="214">
        <f t="shared" si="101"/>
        <v>-1572620000</v>
      </c>
      <c r="DU149" s="214">
        <f t="shared" si="102"/>
        <v>-547683000</v>
      </c>
      <c r="DV149" s="214">
        <f t="shared" si="103"/>
        <v>-117640000</v>
      </c>
      <c r="DW149" s="214">
        <f t="shared" si="104"/>
        <v>306839000</v>
      </c>
      <c r="DX149" s="215">
        <f t="shared" si="105"/>
        <v>0.12057575069298666</v>
      </c>
      <c r="DY149" s="215">
        <f t="shared" si="106"/>
        <v>0.13710760282992016</v>
      </c>
      <c r="DZ149" s="218">
        <f t="shared" si="107"/>
        <v>-159650000</v>
      </c>
      <c r="EA149" s="214">
        <f t="shared" si="108"/>
        <v>925403000</v>
      </c>
      <c r="EB149" s="214">
        <f t="shared" si="109"/>
        <v>12905000</v>
      </c>
      <c r="EC149" s="217"/>
      <c r="ED149" s="214">
        <f t="shared" si="110"/>
        <v>2040567000</v>
      </c>
      <c r="EE149" s="214">
        <f t="shared" si="111"/>
        <v>-1276548000</v>
      </c>
      <c r="EF149" s="214">
        <f t="shared" si="112"/>
        <v>-466834000</v>
      </c>
      <c r="EG149" s="214">
        <f t="shared" si="113"/>
        <v>-107470000</v>
      </c>
      <c r="EH149" s="214">
        <f t="shared" si="114"/>
        <v>189715000</v>
      </c>
      <c r="EI149" s="215">
        <f t="shared" si="115"/>
        <v>9.2971708353609558E-2</v>
      </c>
      <c r="EJ149" s="215">
        <f t="shared" si="116"/>
        <v>0.10250144257887718</v>
      </c>
      <c r="EK149" s="218">
        <f t="shared" si="117"/>
        <v>-151771000</v>
      </c>
      <c r="EL149" s="214">
        <f t="shared" si="118"/>
        <v>637296500</v>
      </c>
      <c r="EM149" s="214">
        <f t="shared" si="119"/>
        <v>42339500</v>
      </c>
      <c r="EN149" s="217"/>
      <c r="EO149" s="219">
        <f t="shared" si="130"/>
        <v>2602782333.3333335</v>
      </c>
      <c r="EP149" s="219">
        <f t="shared" si="130"/>
        <v>-1608145333.3333333</v>
      </c>
      <c r="EQ149" s="219">
        <f t="shared" si="130"/>
        <v>-575714000</v>
      </c>
      <c r="ER149" s="219">
        <f t="shared" si="130"/>
        <v>-116260000</v>
      </c>
      <c r="ES149" s="219">
        <f t="shared" si="120"/>
        <v>302663000.00000024</v>
      </c>
      <c r="ET149" s="220">
        <f t="shared" si="121"/>
        <v>0.11628440693017365</v>
      </c>
      <c r="EU149" s="221">
        <f t="shared" si="122"/>
        <v>0.13158578149133723</v>
      </c>
      <c r="EV149" s="219">
        <f t="shared" si="123"/>
        <v>173308666.66666666</v>
      </c>
      <c r="EW149" s="219">
        <f t="shared" si="124"/>
        <v>914768666.66666663</v>
      </c>
      <c r="EX149" s="219">
        <f t="shared" si="124"/>
        <v>47933166.666666664</v>
      </c>
      <c r="EY149" s="208"/>
      <c r="EZ149" s="222" t="str">
        <f t="shared" si="125"/>
        <v>完整</v>
      </c>
      <c r="FA149" s="222" t="str">
        <f t="shared" si="126"/>
        <v>完整</v>
      </c>
      <c r="FB149" s="222" t="str">
        <f t="shared" si="127"/>
        <v>完整</v>
      </c>
      <c r="FC149" s="222" t="str">
        <f t="shared" si="128"/>
        <v>选择</v>
      </c>
      <c r="FD149" s="222" t="str">
        <f t="shared" si="129"/>
        <v>选择</v>
      </c>
      <c r="FE149" s="208"/>
      <c r="FF149" s="208"/>
      <c r="FG149" s="208"/>
      <c r="FH149" s="208"/>
      <c r="FI149" s="208"/>
      <c r="FJ149" s="208"/>
      <c r="FK149" s="208"/>
      <c r="FL149" s="208"/>
      <c r="FM149" s="208"/>
      <c r="FN149" s="208"/>
      <c r="FO149" s="208"/>
      <c r="FP149" s="208"/>
      <c r="FQ149" s="208"/>
      <c r="FR149" s="208"/>
      <c r="FS149" s="208"/>
      <c r="FT149" s="208"/>
      <c r="FU149" s="208"/>
      <c r="FV149" s="208"/>
      <c r="FW149" s="208"/>
      <c r="FX149" s="208"/>
      <c r="FY149" s="208"/>
      <c r="FZ149" s="208"/>
      <c r="GA149" s="208"/>
      <c r="GB149" s="208"/>
      <c r="GC149" s="208"/>
      <c r="GD149" s="208"/>
      <c r="GE149" s="208"/>
      <c r="GF149" s="208"/>
      <c r="GG149" s="208"/>
      <c r="GH149" s="208"/>
      <c r="GI149" s="208"/>
      <c r="GJ149" s="208"/>
      <c r="GK149" s="208"/>
      <c r="GL149" s="208"/>
      <c r="GM149" s="208"/>
      <c r="GN149" s="208"/>
      <c r="GO149" s="208"/>
      <c r="GP149" s="208"/>
      <c r="GQ149" s="208"/>
      <c r="GR149" s="208"/>
      <c r="GS149" s="208"/>
      <c r="GT149" s="208"/>
      <c r="GU149" s="208"/>
      <c r="GV149" s="208"/>
      <c r="GW149" s="208"/>
      <c r="GX149" s="208"/>
      <c r="GY149" s="208"/>
      <c r="GZ149" s="208"/>
      <c r="HA149" s="208"/>
      <c r="HB149" s="208"/>
      <c r="HC149" s="208"/>
      <c r="HD149" s="208"/>
      <c r="HE149" s="208"/>
      <c r="HF149" s="208"/>
      <c r="HG149" s="208"/>
      <c r="HH149" s="208"/>
      <c r="HI149" s="208"/>
      <c r="HJ149" s="208"/>
      <c r="HK149" s="208"/>
    </row>
    <row r="150" spans="1:219" ht="12.4" customHeight="1" x14ac:dyDescent="0.2">
      <c r="A150" s="204" t="s">
        <v>1526</v>
      </c>
      <c r="B150" s="205" t="str">
        <f t="shared" si="88"/>
        <v>THERMALTAKE TECHNOLOGY CO., LTD.</v>
      </c>
      <c r="C150" s="206" t="s">
        <v>35</v>
      </c>
      <c r="D150" s="206" t="s">
        <v>32</v>
      </c>
      <c r="E150" s="206"/>
      <c r="F150" s="208"/>
      <c r="G150" s="208"/>
      <c r="H150" s="209" t="str">
        <f t="shared" si="89"/>
        <v/>
      </c>
      <c r="I150" s="206" t="s">
        <v>328</v>
      </c>
      <c r="J150" s="206" t="str">
        <f>VLOOKUP(Z150,[1]AP2022!FF:FI,2,0)</f>
        <v>exclude</v>
      </c>
      <c r="K150" s="206" t="str">
        <f>VLOOKUP(Z150,[1]AP2022!FF:FI,4,0)</f>
        <v>ok, sda/sdp</v>
      </c>
      <c r="L150" s="210"/>
      <c r="M150" s="211" t="s">
        <v>1527</v>
      </c>
      <c r="N150" s="211" t="s">
        <v>1528</v>
      </c>
      <c r="O150" s="211" t="s">
        <v>36</v>
      </c>
      <c r="P150" s="211" t="s">
        <v>1529</v>
      </c>
      <c r="Q150" s="225"/>
      <c r="R150" s="38" t="s">
        <v>61</v>
      </c>
      <c r="S150" s="211" t="s">
        <v>1530</v>
      </c>
      <c r="T150" s="211" t="s">
        <v>38</v>
      </c>
      <c r="U150" s="38" t="s">
        <v>182</v>
      </c>
      <c r="V150" s="38" t="s">
        <v>1531</v>
      </c>
      <c r="W150" s="38" t="s">
        <v>1532</v>
      </c>
      <c r="X150" s="37"/>
      <c r="Y150" s="37"/>
      <c r="Z150" s="38" t="s">
        <v>1533</v>
      </c>
      <c r="AA150" s="41">
        <v>3192007000</v>
      </c>
      <c r="AB150" s="41">
        <v>4242690000</v>
      </c>
      <c r="AC150" s="41">
        <v>5253524000</v>
      </c>
      <c r="AD150" s="41">
        <v>4033315000</v>
      </c>
      <c r="AE150" s="41">
        <v>3399353000</v>
      </c>
      <c r="AF150" s="41">
        <v>4453512000</v>
      </c>
      <c r="AG150" s="41">
        <v>5253032000</v>
      </c>
      <c r="AH150" s="41">
        <v>4227520000</v>
      </c>
      <c r="AI150" s="41">
        <v>-208227000</v>
      </c>
      <c r="AJ150" s="41">
        <v>-210822000</v>
      </c>
      <c r="AK150" s="41">
        <v>0</v>
      </c>
      <c r="AL150" s="41">
        <v>-194205000</v>
      </c>
      <c r="AM150" s="41">
        <v>3191126000</v>
      </c>
      <c r="AN150" s="41">
        <v>4242690000</v>
      </c>
      <c r="AO150" s="41">
        <v>5253032000</v>
      </c>
      <c r="AP150" s="41">
        <v>4033315000</v>
      </c>
      <c r="AQ150" s="41">
        <v>881000</v>
      </c>
      <c r="AR150" s="41">
        <v>0</v>
      </c>
      <c r="AS150" s="41">
        <v>492000</v>
      </c>
      <c r="AT150" s="38" t="s">
        <v>39</v>
      </c>
      <c r="AU150" s="41">
        <v>-2053773000</v>
      </c>
      <c r="AV150" s="41">
        <v>-2647670000</v>
      </c>
      <c r="AW150" s="41">
        <v>-3171878000</v>
      </c>
      <c r="AX150" s="41">
        <v>-2687773000</v>
      </c>
      <c r="AY150" s="41">
        <v>-121147000</v>
      </c>
      <c r="AZ150" s="41">
        <v>-127924000</v>
      </c>
      <c r="BA150" s="41">
        <v>-141017000</v>
      </c>
      <c r="BB150" s="41">
        <v>-114904000</v>
      </c>
      <c r="BC150" s="41">
        <v>-923417000</v>
      </c>
      <c r="BD150" s="41">
        <v>-986114000</v>
      </c>
      <c r="BE150" s="41">
        <v>-1181483000</v>
      </c>
      <c r="BF150" s="41">
        <v>-999263000</v>
      </c>
      <c r="BG150" s="41">
        <v>93670000</v>
      </c>
      <c r="BH150" s="41">
        <v>480982000</v>
      </c>
      <c r="BI150" s="41">
        <v>759146000</v>
      </c>
      <c r="BJ150" s="41">
        <v>231375000</v>
      </c>
      <c r="BK150" s="41">
        <v>-164653000</v>
      </c>
      <c r="BL150" s="41">
        <v>-146603000</v>
      </c>
      <c r="BM150" s="41">
        <v>-131234000</v>
      </c>
      <c r="BN150" s="41">
        <v>-128438000</v>
      </c>
      <c r="BO150" s="41">
        <v>-148274000</v>
      </c>
      <c r="BP150" s="41">
        <v>-130181000</v>
      </c>
      <c r="BQ150" s="41">
        <v>-118519000</v>
      </c>
      <c r="BR150" s="41">
        <v>-115846000</v>
      </c>
      <c r="BS150" s="41">
        <v>-16379000</v>
      </c>
      <c r="BT150" s="41">
        <v>-16422000</v>
      </c>
      <c r="BU150" s="41">
        <v>-12715000</v>
      </c>
      <c r="BV150" s="41">
        <v>-12592000</v>
      </c>
      <c r="BW150" s="41">
        <v>30720000</v>
      </c>
      <c r="BX150" s="41">
        <v>217180000</v>
      </c>
      <c r="BY150" s="41">
        <v>456954000</v>
      </c>
      <c r="BZ150" s="41">
        <v>87074000</v>
      </c>
      <c r="CA150" s="41">
        <v>3771520000</v>
      </c>
      <c r="CB150" s="41">
        <v>3589271000</v>
      </c>
      <c r="CC150" s="41">
        <v>3959314000</v>
      </c>
      <c r="CD150" s="41">
        <v>2955485000</v>
      </c>
      <c r="CE150" s="41">
        <v>1329387000</v>
      </c>
      <c r="CF150" s="41">
        <v>1616930000</v>
      </c>
      <c r="CG150" s="41">
        <v>1439378000</v>
      </c>
      <c r="CH150" s="41">
        <v>1151544000</v>
      </c>
      <c r="CI150" s="41">
        <v>1120318000</v>
      </c>
      <c r="CJ150" s="41">
        <v>1019699000</v>
      </c>
      <c r="CK150" s="41">
        <v>1070807000</v>
      </c>
      <c r="CL150" s="41">
        <v>985273000</v>
      </c>
      <c r="CM150" s="41">
        <v>184613000</v>
      </c>
      <c r="CN150" s="41">
        <v>125448000</v>
      </c>
      <c r="CO150" s="41">
        <v>139563000</v>
      </c>
      <c r="CP150" s="41">
        <v>147062000</v>
      </c>
      <c r="CQ150" s="41">
        <v>1137202000</v>
      </c>
      <c r="CR150" s="41">
        <v>827194000</v>
      </c>
      <c r="CS150" s="41">
        <v>1309566000</v>
      </c>
      <c r="CT150" s="41">
        <v>671606000</v>
      </c>
      <c r="CU150" s="38" t="s">
        <v>39</v>
      </c>
      <c r="CV150" s="38" t="s">
        <v>39</v>
      </c>
      <c r="CW150" s="38" t="s">
        <v>39</v>
      </c>
      <c r="CX150" s="41">
        <v>0</v>
      </c>
      <c r="CY150" s="41">
        <v>95082000</v>
      </c>
      <c r="CZ150" s="41">
        <v>86016000</v>
      </c>
      <c r="DA150" s="41">
        <v>85438000</v>
      </c>
      <c r="DB150" s="41">
        <v>79341000</v>
      </c>
      <c r="DC150" s="41">
        <v>4305881000</v>
      </c>
      <c r="DD150" s="41">
        <v>4152666000</v>
      </c>
      <c r="DE150" s="41">
        <v>4537355000</v>
      </c>
      <c r="DF150" s="41">
        <v>3507508000</v>
      </c>
      <c r="DG150" s="213"/>
      <c r="DH150" s="214">
        <f t="shared" si="90"/>
        <v>3191126000</v>
      </c>
      <c r="DI150" s="214">
        <f t="shared" si="91"/>
        <v>-2053773000</v>
      </c>
      <c r="DJ150" s="214">
        <f t="shared" si="92"/>
        <v>-1044564000</v>
      </c>
      <c r="DK150" s="214">
        <f t="shared" si="93"/>
        <v>-164653000</v>
      </c>
      <c r="DL150" s="214">
        <f t="shared" si="94"/>
        <v>-71864000</v>
      </c>
      <c r="DM150" s="215">
        <f t="shared" si="95"/>
        <v>-2.251995063811332E-2</v>
      </c>
      <c r="DN150" s="215">
        <f t="shared" si="96"/>
        <v>-2.2023971878553105E-2</v>
      </c>
      <c r="DO150" s="216">
        <f t="shared" si="97"/>
        <v>-121147000</v>
      </c>
      <c r="DP150" s="214">
        <f t="shared" si="98"/>
        <v>1473158500</v>
      </c>
      <c r="DQ150" s="214">
        <f t="shared" si="99"/>
        <v>90549000</v>
      </c>
      <c r="DR150" s="217"/>
      <c r="DS150" s="214">
        <f t="shared" si="100"/>
        <v>4242690000</v>
      </c>
      <c r="DT150" s="214">
        <f t="shared" si="101"/>
        <v>-2647670000</v>
      </c>
      <c r="DU150" s="214">
        <f t="shared" si="102"/>
        <v>-1114038000</v>
      </c>
      <c r="DV150" s="214">
        <f t="shared" si="103"/>
        <v>-146603000</v>
      </c>
      <c r="DW150" s="214">
        <f t="shared" si="104"/>
        <v>334379000</v>
      </c>
      <c r="DX150" s="215">
        <f t="shared" si="105"/>
        <v>7.8812970073231847E-2</v>
      </c>
      <c r="DY150" s="215">
        <f t="shared" si="106"/>
        <v>8.5555883347051956E-2</v>
      </c>
      <c r="DZ150" s="218">
        <f t="shared" si="107"/>
        <v>-127924000</v>
      </c>
      <c r="EA150" s="214">
        <f t="shared" si="108"/>
        <v>1528154000</v>
      </c>
      <c r="EB150" s="214">
        <f t="shared" si="109"/>
        <v>85727000</v>
      </c>
      <c r="EC150" s="217"/>
      <c r="ED150" s="214">
        <f t="shared" si="110"/>
        <v>5253032000</v>
      </c>
      <c r="EE150" s="214">
        <f t="shared" si="111"/>
        <v>-3171878000</v>
      </c>
      <c r="EF150" s="214">
        <f t="shared" si="112"/>
        <v>-1322500000</v>
      </c>
      <c r="EG150" s="214">
        <f t="shared" si="113"/>
        <v>-131234000</v>
      </c>
      <c r="EH150" s="214">
        <f t="shared" si="114"/>
        <v>627420000</v>
      </c>
      <c r="EI150" s="215">
        <f t="shared" si="115"/>
        <v>0.11943959222026442</v>
      </c>
      <c r="EJ150" s="215">
        <f t="shared" si="116"/>
        <v>0.1356404298501474</v>
      </c>
      <c r="EK150" s="218">
        <f t="shared" si="117"/>
        <v>-141017000</v>
      </c>
      <c r="EL150" s="214">
        <f t="shared" si="118"/>
        <v>1295461000</v>
      </c>
      <c r="EM150" s="214">
        <f t="shared" si="119"/>
        <v>82389500</v>
      </c>
      <c r="EN150" s="217"/>
      <c r="EO150" s="219">
        <f t="shared" si="130"/>
        <v>4228949333.3333335</v>
      </c>
      <c r="EP150" s="219">
        <f t="shared" si="130"/>
        <v>-2624440333.3333335</v>
      </c>
      <c r="EQ150" s="219">
        <f t="shared" si="130"/>
        <v>-1160367333.3333333</v>
      </c>
      <c r="ER150" s="219">
        <f t="shared" si="130"/>
        <v>-147496666.66666666</v>
      </c>
      <c r="ES150" s="219">
        <f t="shared" si="120"/>
        <v>296645000.00000012</v>
      </c>
      <c r="ET150" s="220">
        <f t="shared" si="121"/>
        <v>7.0146264856329979E-2</v>
      </c>
      <c r="EU150" s="221">
        <f t="shared" si="122"/>
        <v>7.5437955675353399E-2</v>
      </c>
      <c r="EV150" s="219">
        <f t="shared" si="123"/>
        <v>130029333.33333333</v>
      </c>
      <c r="EW150" s="219">
        <f t="shared" si="124"/>
        <v>1432257833.3333333</v>
      </c>
      <c r="EX150" s="219">
        <f t="shared" si="124"/>
        <v>86221833.333333328</v>
      </c>
      <c r="EY150" s="208"/>
      <c r="EZ150" s="222" t="str">
        <f t="shared" si="125"/>
        <v>完整</v>
      </c>
      <c r="FA150" s="222" t="str">
        <f t="shared" si="126"/>
        <v>完整</v>
      </c>
      <c r="FB150" s="222" t="str">
        <f t="shared" si="127"/>
        <v>完整</v>
      </c>
      <c r="FC150" s="222" t="str">
        <f t="shared" si="128"/>
        <v>选择</v>
      </c>
      <c r="FD150" s="222" t="str">
        <f t="shared" si="129"/>
        <v>选择</v>
      </c>
      <c r="FE150" s="208"/>
      <c r="FF150" s="208"/>
      <c r="FG150" s="208"/>
      <c r="FH150" s="208"/>
      <c r="FI150" s="208"/>
      <c r="FJ150" s="208"/>
      <c r="FK150" s="208"/>
      <c r="FL150" s="208"/>
      <c r="FM150" s="208"/>
      <c r="FN150" s="208"/>
      <c r="FO150" s="208"/>
      <c r="FP150" s="208"/>
      <c r="FQ150" s="208"/>
      <c r="FR150" s="208"/>
      <c r="FS150" s="208"/>
      <c r="FT150" s="208"/>
      <c r="FU150" s="208"/>
      <c r="FV150" s="208"/>
      <c r="FW150" s="208"/>
      <c r="FX150" s="208"/>
      <c r="FY150" s="208"/>
      <c r="FZ150" s="208"/>
      <c r="GA150" s="208"/>
      <c r="GB150" s="208"/>
      <c r="GC150" s="208"/>
      <c r="GD150" s="208"/>
      <c r="GE150" s="208"/>
      <c r="GF150" s="208"/>
      <c r="GG150" s="208"/>
      <c r="GH150" s="208"/>
      <c r="GI150" s="208"/>
      <c r="GJ150" s="208"/>
      <c r="GK150" s="208"/>
      <c r="GL150" s="208"/>
      <c r="GM150" s="208"/>
      <c r="GN150" s="208"/>
      <c r="GO150" s="208"/>
      <c r="GP150" s="208"/>
      <c r="GQ150" s="208"/>
      <c r="GR150" s="208"/>
      <c r="GS150" s="208"/>
      <c r="GT150" s="208"/>
      <c r="GU150" s="208"/>
      <c r="GV150" s="208"/>
      <c r="GW150" s="208"/>
      <c r="GX150" s="208"/>
      <c r="GY150" s="208"/>
      <c r="GZ150" s="208"/>
      <c r="HA150" s="208"/>
      <c r="HB150" s="208"/>
      <c r="HC150" s="208"/>
      <c r="HD150" s="208"/>
      <c r="HE150" s="208"/>
      <c r="HF150" s="208"/>
      <c r="HG150" s="208"/>
      <c r="HH150" s="208"/>
      <c r="HI150" s="208"/>
      <c r="HJ150" s="208"/>
      <c r="HK150" s="208"/>
    </row>
    <row r="151" spans="1:219" ht="12.4" customHeight="1" x14ac:dyDescent="0.2">
      <c r="A151" s="204" t="s">
        <v>1534</v>
      </c>
      <c r="B151" s="205" t="str">
        <f t="shared" si="88"/>
        <v>GLORIA TECHNOLOGY LLC</v>
      </c>
      <c r="C151" s="206" t="s">
        <v>35</v>
      </c>
      <c r="D151" s="206" t="s">
        <v>32</v>
      </c>
      <c r="E151" s="206"/>
      <c r="F151" s="224"/>
      <c r="G151" s="208"/>
      <c r="H151" s="209" t="str">
        <f t="shared" si="89"/>
        <v/>
      </c>
      <c r="I151" s="206" t="s">
        <v>328</v>
      </c>
      <c r="J151" s="206" t="str">
        <f>VLOOKUP(Z151,[1]AP2022!FF:FI,2,0)</f>
        <v>exclude</v>
      </c>
      <c r="K151" s="206" t="str">
        <f>VLOOKUP(Z151,[1]AP2022!FF:FI,4,0)</f>
        <v>ok, sda/sdp</v>
      </c>
      <c r="L151" s="210"/>
      <c r="M151" s="211" t="s">
        <v>1535</v>
      </c>
      <c r="N151" s="211" t="s">
        <v>1536</v>
      </c>
      <c r="O151" s="211" t="s">
        <v>36</v>
      </c>
      <c r="P151" s="211" t="s">
        <v>1537</v>
      </c>
      <c r="Q151" s="225"/>
      <c r="R151" s="38" t="s">
        <v>48</v>
      </c>
      <c r="S151" s="211" t="s">
        <v>1538</v>
      </c>
      <c r="T151" s="211" t="s">
        <v>44</v>
      </c>
      <c r="U151" s="38" t="s">
        <v>182</v>
      </c>
      <c r="V151" s="38" t="s">
        <v>1539</v>
      </c>
      <c r="W151" s="38" t="s">
        <v>1540</v>
      </c>
      <c r="X151" s="37"/>
      <c r="Y151" s="37"/>
      <c r="Z151" s="38" t="s">
        <v>1541</v>
      </c>
      <c r="AA151" s="41">
        <v>723716000</v>
      </c>
      <c r="AB151" s="41">
        <v>506039000</v>
      </c>
      <c r="AC151" s="41">
        <v>375873000</v>
      </c>
      <c r="AD151" s="41">
        <v>354026000</v>
      </c>
      <c r="AE151" s="41">
        <v>712622000</v>
      </c>
      <c r="AF151" s="41">
        <v>488186000</v>
      </c>
      <c r="AG151" s="41">
        <v>361920000</v>
      </c>
      <c r="AH151" s="41">
        <v>357690000</v>
      </c>
      <c r="AI151" s="41">
        <v>-2619000</v>
      </c>
      <c r="AJ151" s="41">
        <v>-1269000</v>
      </c>
      <c r="AK151" s="41">
        <v>-2022000</v>
      </c>
      <c r="AL151" s="41">
        <v>-13267000</v>
      </c>
      <c r="AM151" s="41">
        <v>710003000</v>
      </c>
      <c r="AN151" s="41">
        <v>486917000</v>
      </c>
      <c r="AO151" s="41">
        <v>359898000</v>
      </c>
      <c r="AP151" s="41">
        <v>344423000</v>
      </c>
      <c r="AQ151" s="41">
        <v>13713000</v>
      </c>
      <c r="AR151" s="41">
        <v>19122000</v>
      </c>
      <c r="AS151" s="41">
        <v>15975000</v>
      </c>
      <c r="AT151" s="41">
        <v>9603000</v>
      </c>
      <c r="AU151" s="41">
        <v>-522688000</v>
      </c>
      <c r="AV151" s="41">
        <v>-369669000</v>
      </c>
      <c r="AW151" s="41">
        <v>-260474000</v>
      </c>
      <c r="AX151" s="41">
        <v>-234182000</v>
      </c>
      <c r="AY151" s="38" t="s">
        <v>39</v>
      </c>
      <c r="AZ151" s="38" t="s">
        <v>39</v>
      </c>
      <c r="BA151" s="38" t="s">
        <v>39</v>
      </c>
      <c r="BB151" s="38" t="s">
        <v>39</v>
      </c>
      <c r="BC151" s="41">
        <v>-95637000</v>
      </c>
      <c r="BD151" s="41">
        <v>-71900000</v>
      </c>
      <c r="BE151" s="41">
        <v>-59133000</v>
      </c>
      <c r="BF151" s="41">
        <v>-63185000</v>
      </c>
      <c r="BG151" s="41">
        <v>105391000</v>
      </c>
      <c r="BH151" s="41">
        <v>64470000</v>
      </c>
      <c r="BI151" s="41">
        <v>56266000</v>
      </c>
      <c r="BJ151" s="41">
        <v>56659000</v>
      </c>
      <c r="BK151" s="41">
        <v>-16531000</v>
      </c>
      <c r="BL151" s="41">
        <v>-6643000</v>
      </c>
      <c r="BM151" s="41">
        <v>-5853000</v>
      </c>
      <c r="BN151" s="41">
        <v>-6302000</v>
      </c>
      <c r="BO151" s="41">
        <v>-16086000</v>
      </c>
      <c r="BP151" s="41">
        <v>-6483000</v>
      </c>
      <c r="BQ151" s="41">
        <v>-5613000</v>
      </c>
      <c r="BR151" s="41">
        <v>-6208000</v>
      </c>
      <c r="BS151" s="41">
        <v>-445000</v>
      </c>
      <c r="BT151" s="41">
        <v>-160000</v>
      </c>
      <c r="BU151" s="41">
        <v>-240000</v>
      </c>
      <c r="BV151" s="41">
        <v>-94000</v>
      </c>
      <c r="BW151" s="41">
        <v>63219000</v>
      </c>
      <c r="BX151" s="41">
        <v>36439000</v>
      </c>
      <c r="BY151" s="41">
        <v>31427000</v>
      </c>
      <c r="BZ151" s="41">
        <v>32243000</v>
      </c>
      <c r="CA151" s="41">
        <v>645916000</v>
      </c>
      <c r="CB151" s="41">
        <v>455589000</v>
      </c>
      <c r="CC151" s="41">
        <v>323965000</v>
      </c>
      <c r="CD151" s="41">
        <v>280435000</v>
      </c>
      <c r="CE151" s="41">
        <v>158851000</v>
      </c>
      <c r="CF151" s="41">
        <v>156753000</v>
      </c>
      <c r="CG151" s="41">
        <v>98760000</v>
      </c>
      <c r="CH151" s="41">
        <v>82894000</v>
      </c>
      <c r="CI151" s="41">
        <v>198003000</v>
      </c>
      <c r="CJ151" s="41">
        <v>153651000</v>
      </c>
      <c r="CK151" s="41">
        <v>85566000</v>
      </c>
      <c r="CL151" s="41">
        <v>93185000</v>
      </c>
      <c r="CM151" s="41">
        <v>144112000</v>
      </c>
      <c r="CN151" s="41">
        <v>88932000</v>
      </c>
      <c r="CO151" s="41">
        <v>45023000</v>
      </c>
      <c r="CP151" s="41">
        <v>29905000</v>
      </c>
      <c r="CQ151" s="41">
        <v>142281000</v>
      </c>
      <c r="CR151" s="41">
        <v>52175000</v>
      </c>
      <c r="CS151" s="41">
        <v>86613000</v>
      </c>
      <c r="CT151" s="41">
        <v>67408000</v>
      </c>
      <c r="CU151" s="41">
        <v>13122000</v>
      </c>
      <c r="CV151" s="41">
        <v>3306000</v>
      </c>
      <c r="CW151" s="38" t="s">
        <v>39</v>
      </c>
      <c r="CX151" s="41">
        <v>8373000</v>
      </c>
      <c r="CY151" s="41">
        <v>19843000</v>
      </c>
      <c r="CZ151" s="41">
        <v>8375000</v>
      </c>
      <c r="DA151" s="41">
        <v>5723000</v>
      </c>
      <c r="DB151" s="41">
        <v>1247000</v>
      </c>
      <c r="DC151" s="41">
        <v>725805000</v>
      </c>
      <c r="DD151" s="41">
        <v>526927000</v>
      </c>
      <c r="DE151" s="41">
        <v>364404000</v>
      </c>
      <c r="DF151" s="41">
        <v>318736000</v>
      </c>
      <c r="DG151" s="213"/>
      <c r="DH151" s="214">
        <f t="shared" si="90"/>
        <v>710003000</v>
      </c>
      <c r="DI151" s="214">
        <f t="shared" si="91"/>
        <v>-522688000</v>
      </c>
      <c r="DJ151" s="214">
        <f t="shared" si="92"/>
        <v>-95637000</v>
      </c>
      <c r="DK151" s="214">
        <f t="shared" si="93"/>
        <v>-16531000</v>
      </c>
      <c r="DL151" s="214">
        <f t="shared" si="94"/>
        <v>75147000</v>
      </c>
      <c r="DM151" s="215">
        <f t="shared" si="95"/>
        <v>0.10584039785747384</v>
      </c>
      <c r="DN151" s="215">
        <f t="shared" si="96"/>
        <v>0.11836857492092695</v>
      </c>
      <c r="DO151" s="216" t="str">
        <f t="shared" si="97"/>
        <v>n.a.</v>
      </c>
      <c r="DP151" s="214">
        <f t="shared" si="98"/>
        <v>157802000</v>
      </c>
      <c r="DQ151" s="214">
        <f t="shared" si="99"/>
        <v>14109000</v>
      </c>
      <c r="DR151" s="217"/>
      <c r="DS151" s="214">
        <f t="shared" si="100"/>
        <v>486917000</v>
      </c>
      <c r="DT151" s="214">
        <f t="shared" si="101"/>
        <v>-369669000</v>
      </c>
      <c r="DU151" s="214">
        <f t="shared" si="102"/>
        <v>-71900000</v>
      </c>
      <c r="DV151" s="214">
        <f t="shared" si="103"/>
        <v>-6643000</v>
      </c>
      <c r="DW151" s="214">
        <f t="shared" si="104"/>
        <v>38705000</v>
      </c>
      <c r="DX151" s="215">
        <f t="shared" si="105"/>
        <v>7.9489933602646862E-2</v>
      </c>
      <c r="DY151" s="215">
        <f t="shared" si="106"/>
        <v>8.6354225232702378E-2</v>
      </c>
      <c r="DZ151" s="218" t="str">
        <f t="shared" si="107"/>
        <v>n.a.</v>
      </c>
      <c r="EA151" s="214">
        <f t="shared" si="108"/>
        <v>127756500</v>
      </c>
      <c r="EB151" s="214">
        <f t="shared" si="109"/>
        <v>7049000</v>
      </c>
      <c r="EC151" s="217"/>
      <c r="ED151" s="214">
        <f t="shared" si="110"/>
        <v>359898000</v>
      </c>
      <c r="EE151" s="214">
        <f t="shared" si="111"/>
        <v>-260474000</v>
      </c>
      <c r="EF151" s="214">
        <f t="shared" si="112"/>
        <v>-59133000</v>
      </c>
      <c r="EG151" s="214">
        <f t="shared" si="113"/>
        <v>-5853000</v>
      </c>
      <c r="EH151" s="214">
        <f t="shared" si="114"/>
        <v>34438000</v>
      </c>
      <c r="EI151" s="215">
        <f t="shared" si="115"/>
        <v>9.5688222774230475E-2</v>
      </c>
      <c r="EJ151" s="215">
        <f t="shared" si="116"/>
        <v>0.10581331039144595</v>
      </c>
      <c r="EK151" s="218" t="str">
        <f t="shared" si="117"/>
        <v>n.a.</v>
      </c>
      <c r="EL151" s="214">
        <f t="shared" si="118"/>
        <v>90827000</v>
      </c>
      <c r="EM151" s="214">
        <f t="shared" si="119"/>
        <v>3485000</v>
      </c>
      <c r="EN151" s="217"/>
      <c r="EO151" s="219">
        <f t="shared" si="130"/>
        <v>518939333.33333331</v>
      </c>
      <c r="EP151" s="219">
        <f t="shared" si="130"/>
        <v>-384277000</v>
      </c>
      <c r="EQ151" s="219">
        <f t="shared" si="130"/>
        <v>-75556666.666666672</v>
      </c>
      <c r="ER151" s="219">
        <f t="shared" si="130"/>
        <v>-9675666.666666666</v>
      </c>
      <c r="ES151" s="219">
        <f t="shared" si="120"/>
        <v>49429999.999999978</v>
      </c>
      <c r="ET151" s="220">
        <f t="shared" si="121"/>
        <v>9.525198192723873E-2</v>
      </c>
      <c r="EU151" s="221">
        <f t="shared" si="122"/>
        <v>0.10528012222689213</v>
      </c>
      <c r="EV151" s="219" t="e">
        <f t="shared" si="123"/>
        <v>#VALUE!</v>
      </c>
      <c r="EW151" s="219">
        <f t="shared" si="124"/>
        <v>125461833.33333333</v>
      </c>
      <c r="EX151" s="219">
        <f t="shared" si="124"/>
        <v>8214333.333333333</v>
      </c>
      <c r="EY151" s="208"/>
      <c r="EZ151" s="222" t="str">
        <f t="shared" si="125"/>
        <v>完整</v>
      </c>
      <c r="FA151" s="222" t="str">
        <f t="shared" si="126"/>
        <v>完整</v>
      </c>
      <c r="FB151" s="222" t="str">
        <f t="shared" si="127"/>
        <v>完整</v>
      </c>
      <c r="FC151" s="222" t="str">
        <f t="shared" si="128"/>
        <v>选择</v>
      </c>
      <c r="FD151" s="222" t="str">
        <f t="shared" si="129"/>
        <v>选择</v>
      </c>
      <c r="FE151" s="208"/>
      <c r="FF151" s="208"/>
      <c r="FG151" s="208"/>
      <c r="FH151" s="208"/>
      <c r="FI151" s="208"/>
      <c r="FJ151" s="208"/>
      <c r="FK151" s="208"/>
      <c r="FL151" s="208"/>
      <c r="FM151" s="208"/>
      <c r="FN151" s="208"/>
      <c r="FO151" s="208"/>
      <c r="FP151" s="208"/>
      <c r="FQ151" s="208"/>
      <c r="FR151" s="208"/>
      <c r="FS151" s="208"/>
      <c r="FT151" s="208"/>
      <c r="FU151" s="208"/>
      <c r="FV151" s="208"/>
      <c r="FW151" s="208"/>
      <c r="FX151" s="208"/>
      <c r="FY151" s="208"/>
      <c r="FZ151" s="208"/>
      <c r="GA151" s="208"/>
      <c r="GB151" s="208"/>
      <c r="GC151" s="208"/>
      <c r="GD151" s="208"/>
      <c r="GE151" s="208"/>
      <c r="GF151" s="208"/>
      <c r="GG151" s="208"/>
      <c r="GH151" s="208"/>
      <c r="GI151" s="208"/>
      <c r="GJ151" s="208"/>
      <c r="GK151" s="208"/>
      <c r="GL151" s="208"/>
      <c r="GM151" s="208"/>
      <c r="GN151" s="208"/>
      <c r="GO151" s="208"/>
      <c r="GP151" s="208"/>
      <c r="GQ151" s="208"/>
      <c r="GR151" s="208"/>
      <c r="GS151" s="208"/>
      <c r="GT151" s="208"/>
      <c r="GU151" s="208"/>
      <c r="GV151" s="208"/>
      <c r="GW151" s="208"/>
      <c r="GX151" s="208"/>
      <c r="GY151" s="208"/>
      <c r="GZ151" s="208"/>
      <c r="HA151" s="208"/>
      <c r="HB151" s="208"/>
      <c r="HC151" s="208"/>
      <c r="HD151" s="208"/>
      <c r="HE151" s="208"/>
      <c r="HF151" s="208"/>
      <c r="HG151" s="208"/>
      <c r="HH151" s="208"/>
      <c r="HI151" s="208"/>
      <c r="HJ151" s="208"/>
      <c r="HK151" s="208"/>
    </row>
    <row r="152" spans="1:219" ht="12.4" customHeight="1" x14ac:dyDescent="0.2">
      <c r="A152" s="204" t="s">
        <v>1542</v>
      </c>
      <c r="B152" s="205" t="str">
        <f t="shared" si="88"/>
        <v>ABLEREX ELECTRONICS COMPANY LIMITED</v>
      </c>
      <c r="C152" s="206" t="s">
        <v>35</v>
      </c>
      <c r="D152" s="206" t="s">
        <v>32</v>
      </c>
      <c r="E152" s="206"/>
      <c r="F152" s="224"/>
      <c r="G152" s="208"/>
      <c r="H152" s="209" t="str">
        <f t="shared" si="89"/>
        <v/>
      </c>
      <c r="I152" s="206" t="s">
        <v>328</v>
      </c>
      <c r="J152" s="206" t="str">
        <f>VLOOKUP(Z152,[1]AP2022!FF:FI,2,0)</f>
        <v>exclude</v>
      </c>
      <c r="K152" s="206" t="str">
        <f>VLOOKUP(Z152,[1]AP2022!FF:FI,4,0)</f>
        <v>ok, sda/sdp</v>
      </c>
      <c r="L152" s="210"/>
      <c r="M152" s="211" t="s">
        <v>1543</v>
      </c>
      <c r="N152" s="211" t="s">
        <v>1544</v>
      </c>
      <c r="O152" s="211" t="s">
        <v>46</v>
      </c>
      <c r="P152" s="211" t="s">
        <v>1545</v>
      </c>
      <c r="Q152" s="225"/>
      <c r="R152" s="38" t="s">
        <v>61</v>
      </c>
      <c r="S152" s="211" t="s">
        <v>1546</v>
      </c>
      <c r="T152" s="211" t="s">
        <v>44</v>
      </c>
      <c r="U152" s="38" t="s">
        <v>182</v>
      </c>
      <c r="V152" s="38" t="s">
        <v>1547</v>
      </c>
      <c r="W152" s="38" t="s">
        <v>1548</v>
      </c>
      <c r="X152" s="37"/>
      <c r="Y152" s="37"/>
      <c r="Z152" s="38" t="s">
        <v>1549</v>
      </c>
      <c r="AA152" s="41">
        <v>3067343000</v>
      </c>
      <c r="AB152" s="41">
        <v>2996879000</v>
      </c>
      <c r="AC152" s="41">
        <v>2379764000</v>
      </c>
      <c r="AD152" s="41">
        <v>2474712000</v>
      </c>
      <c r="AE152" s="41">
        <v>3057767000</v>
      </c>
      <c r="AF152" s="41">
        <v>2984677000</v>
      </c>
      <c r="AG152" s="41">
        <v>2361923000</v>
      </c>
      <c r="AH152" s="41">
        <v>2462390000</v>
      </c>
      <c r="AI152" s="38" t="s">
        <v>39</v>
      </c>
      <c r="AJ152" s="38" t="s">
        <v>39</v>
      </c>
      <c r="AK152" s="38" t="s">
        <v>39</v>
      </c>
      <c r="AL152" s="38" t="s">
        <v>39</v>
      </c>
      <c r="AM152" s="41">
        <v>3057767000</v>
      </c>
      <c r="AN152" s="41">
        <v>2984677000</v>
      </c>
      <c r="AO152" s="41">
        <v>2361923000</v>
      </c>
      <c r="AP152" s="41">
        <v>2462390000</v>
      </c>
      <c r="AQ152" s="41">
        <v>9576000</v>
      </c>
      <c r="AR152" s="41">
        <v>12202000</v>
      </c>
      <c r="AS152" s="41">
        <v>17841000</v>
      </c>
      <c r="AT152" s="41">
        <v>12322000</v>
      </c>
      <c r="AU152" s="41">
        <v>-2261817000</v>
      </c>
      <c r="AV152" s="41">
        <v>-2280336000</v>
      </c>
      <c r="AW152" s="41">
        <v>-1709557000</v>
      </c>
      <c r="AX152" s="41">
        <v>-1806948000</v>
      </c>
      <c r="AY152" s="41">
        <v>-165063000</v>
      </c>
      <c r="AZ152" s="41">
        <v>-157541000</v>
      </c>
      <c r="BA152" s="41">
        <v>-147421000</v>
      </c>
      <c r="BB152" s="41">
        <v>-142655000</v>
      </c>
      <c r="BC152" s="41">
        <v>-435538000</v>
      </c>
      <c r="BD152" s="41">
        <v>-398793000</v>
      </c>
      <c r="BE152" s="41">
        <v>-375489000</v>
      </c>
      <c r="BF152" s="41">
        <v>-407447000</v>
      </c>
      <c r="BG152" s="41">
        <v>204925000</v>
      </c>
      <c r="BH152" s="41">
        <v>160209000</v>
      </c>
      <c r="BI152" s="41">
        <v>147297000</v>
      </c>
      <c r="BJ152" s="41">
        <v>117662000</v>
      </c>
      <c r="BK152" s="41">
        <v>-72074000</v>
      </c>
      <c r="BL152" s="41">
        <v>-70345000</v>
      </c>
      <c r="BM152" s="41">
        <v>-75544000</v>
      </c>
      <c r="BN152" s="41">
        <v>-81509000</v>
      </c>
      <c r="BO152" s="41">
        <v>-62261000</v>
      </c>
      <c r="BP152" s="41">
        <v>-60795000</v>
      </c>
      <c r="BQ152" s="41">
        <v>-65940000</v>
      </c>
      <c r="BR152" s="41">
        <v>-71626000</v>
      </c>
      <c r="BS152" s="41">
        <v>-9813000</v>
      </c>
      <c r="BT152" s="41">
        <v>-9550000</v>
      </c>
      <c r="BU152" s="41">
        <v>-9604000</v>
      </c>
      <c r="BV152" s="41">
        <v>-9883000</v>
      </c>
      <c r="BW152" s="41">
        <v>114704000</v>
      </c>
      <c r="BX152" s="41">
        <v>72162000</v>
      </c>
      <c r="BY152" s="41">
        <v>41917000</v>
      </c>
      <c r="BZ152" s="41">
        <v>39500000</v>
      </c>
      <c r="CA152" s="41">
        <v>2540221000</v>
      </c>
      <c r="CB152" s="41">
        <v>2406092000</v>
      </c>
      <c r="CC152" s="41">
        <v>2003389000</v>
      </c>
      <c r="CD152" s="41">
        <v>1848379000</v>
      </c>
      <c r="CE152" s="41">
        <v>1490274000</v>
      </c>
      <c r="CF152" s="41">
        <v>1198907000</v>
      </c>
      <c r="CG152" s="41">
        <v>1119250000</v>
      </c>
      <c r="CH152" s="41">
        <v>1001555000</v>
      </c>
      <c r="CI152" s="41">
        <v>707384000</v>
      </c>
      <c r="CJ152" s="41">
        <v>828930000</v>
      </c>
      <c r="CK152" s="41">
        <v>484168000</v>
      </c>
      <c r="CL152" s="41">
        <v>523355000</v>
      </c>
      <c r="CM152" s="41">
        <v>27184000</v>
      </c>
      <c r="CN152" s="41">
        <v>55873000</v>
      </c>
      <c r="CO152" s="41">
        <v>45835000</v>
      </c>
      <c r="CP152" s="41">
        <v>56420000</v>
      </c>
      <c r="CQ152" s="41">
        <v>272591000</v>
      </c>
      <c r="CR152" s="41">
        <v>281980000</v>
      </c>
      <c r="CS152" s="41">
        <v>310010000</v>
      </c>
      <c r="CT152" s="41">
        <v>237390000</v>
      </c>
      <c r="CU152" s="41">
        <v>13418000</v>
      </c>
      <c r="CV152" s="41">
        <v>13032000</v>
      </c>
      <c r="CW152" s="41">
        <v>13131000</v>
      </c>
      <c r="CX152" s="41">
        <v>12915000</v>
      </c>
      <c r="CY152" s="41">
        <v>59983000</v>
      </c>
      <c r="CZ152" s="41">
        <v>58552000</v>
      </c>
      <c r="DA152" s="41">
        <v>57456000</v>
      </c>
      <c r="DB152" s="41">
        <v>51951000</v>
      </c>
      <c r="DC152" s="41">
        <v>3714516000</v>
      </c>
      <c r="DD152" s="41">
        <v>3373090000</v>
      </c>
      <c r="DE152" s="41">
        <v>2965299000</v>
      </c>
      <c r="DF152" s="41">
        <v>2854321000</v>
      </c>
      <c r="DG152" s="213"/>
      <c r="DH152" s="214">
        <f t="shared" si="90"/>
        <v>3057767000</v>
      </c>
      <c r="DI152" s="214">
        <f t="shared" si="91"/>
        <v>-2261817000</v>
      </c>
      <c r="DJ152" s="214">
        <f t="shared" si="92"/>
        <v>-600601000</v>
      </c>
      <c r="DK152" s="214">
        <f t="shared" si="93"/>
        <v>-72074000</v>
      </c>
      <c r="DL152" s="214">
        <f t="shared" si="94"/>
        <v>123275000</v>
      </c>
      <c r="DM152" s="215">
        <f t="shared" si="95"/>
        <v>4.0315367390648144E-2</v>
      </c>
      <c r="DN152" s="215">
        <f t="shared" si="96"/>
        <v>4.200897463683663E-2</v>
      </c>
      <c r="DO152" s="216">
        <f t="shared" si="97"/>
        <v>-165063000</v>
      </c>
      <c r="DP152" s="214">
        <f t="shared" si="98"/>
        <v>1344590500</v>
      </c>
      <c r="DQ152" s="214">
        <f t="shared" si="99"/>
        <v>59267500</v>
      </c>
      <c r="DR152" s="217"/>
      <c r="DS152" s="214">
        <f t="shared" si="100"/>
        <v>2984677000</v>
      </c>
      <c r="DT152" s="214">
        <f t="shared" si="101"/>
        <v>-2280336000</v>
      </c>
      <c r="DU152" s="214">
        <f t="shared" si="102"/>
        <v>-556334000</v>
      </c>
      <c r="DV152" s="214">
        <f t="shared" si="103"/>
        <v>-70345000</v>
      </c>
      <c r="DW152" s="214">
        <f t="shared" si="104"/>
        <v>77662000</v>
      </c>
      <c r="DX152" s="215">
        <f t="shared" si="105"/>
        <v>2.6020236025539781E-2</v>
      </c>
      <c r="DY152" s="215">
        <f t="shared" si="106"/>
        <v>2.6715376425646239E-2</v>
      </c>
      <c r="DZ152" s="218">
        <f t="shared" si="107"/>
        <v>-157541000</v>
      </c>
      <c r="EA152" s="214">
        <f t="shared" si="108"/>
        <v>1159078500</v>
      </c>
      <c r="EB152" s="214">
        <f t="shared" si="109"/>
        <v>58004000</v>
      </c>
      <c r="EC152" s="217"/>
      <c r="ED152" s="214">
        <f t="shared" si="110"/>
        <v>2361923000</v>
      </c>
      <c r="EE152" s="214">
        <f t="shared" si="111"/>
        <v>-1709557000</v>
      </c>
      <c r="EF152" s="214">
        <f t="shared" si="112"/>
        <v>-522910000</v>
      </c>
      <c r="EG152" s="214">
        <f t="shared" si="113"/>
        <v>-75544000</v>
      </c>
      <c r="EH152" s="214">
        <f t="shared" si="114"/>
        <v>53912000</v>
      </c>
      <c r="EI152" s="215">
        <f t="shared" si="115"/>
        <v>2.2825468908173552E-2</v>
      </c>
      <c r="EJ152" s="215">
        <f t="shared" si="116"/>
        <v>2.335864083836689E-2</v>
      </c>
      <c r="EK152" s="218">
        <f t="shared" si="117"/>
        <v>-147421000</v>
      </c>
      <c r="EL152" s="214">
        <f t="shared" si="118"/>
        <v>1060402500</v>
      </c>
      <c r="EM152" s="214">
        <f t="shared" si="119"/>
        <v>54703500</v>
      </c>
      <c r="EN152" s="217"/>
      <c r="EO152" s="219">
        <f t="shared" si="130"/>
        <v>2801455666.6666665</v>
      </c>
      <c r="EP152" s="219">
        <f t="shared" si="130"/>
        <v>-2083903333.3333333</v>
      </c>
      <c r="EQ152" s="219">
        <f t="shared" si="130"/>
        <v>-559948333.33333337</v>
      </c>
      <c r="ER152" s="219">
        <f t="shared" si="130"/>
        <v>-72654333.333333328</v>
      </c>
      <c r="ES152" s="219">
        <f t="shared" si="120"/>
        <v>84949666.666666552</v>
      </c>
      <c r="ET152" s="220">
        <f t="shared" si="121"/>
        <v>3.032340210749955E-2</v>
      </c>
      <c r="EU152" s="221">
        <f t="shared" si="122"/>
        <v>3.1271665391744599E-2</v>
      </c>
      <c r="EV152" s="219">
        <f t="shared" si="123"/>
        <v>156675000</v>
      </c>
      <c r="EW152" s="219">
        <f t="shared" si="124"/>
        <v>1188023833.3333333</v>
      </c>
      <c r="EX152" s="219">
        <f t="shared" si="124"/>
        <v>57325000</v>
      </c>
      <c r="EY152" s="208"/>
      <c r="EZ152" s="222" t="str">
        <f t="shared" si="125"/>
        <v>完整</v>
      </c>
      <c r="FA152" s="222" t="str">
        <f t="shared" si="126"/>
        <v>完整</v>
      </c>
      <c r="FB152" s="222" t="str">
        <f t="shared" si="127"/>
        <v>完整</v>
      </c>
      <c r="FC152" s="222" t="str">
        <f t="shared" si="128"/>
        <v>选择</v>
      </c>
      <c r="FD152" s="222" t="str">
        <f t="shared" si="129"/>
        <v>选择</v>
      </c>
      <c r="FE152" s="208"/>
      <c r="FF152" s="208"/>
      <c r="FG152" s="208"/>
      <c r="FH152" s="208"/>
      <c r="FI152" s="208"/>
      <c r="FJ152" s="208"/>
      <c r="FK152" s="208"/>
      <c r="FL152" s="208"/>
      <c r="FM152" s="208"/>
      <c r="FN152" s="208"/>
      <c r="FO152" s="208"/>
      <c r="FP152" s="208"/>
      <c r="FQ152" s="208"/>
      <c r="FR152" s="208"/>
      <c r="FS152" s="208"/>
      <c r="FT152" s="208"/>
      <c r="FU152" s="208"/>
      <c r="FV152" s="208"/>
      <c r="FW152" s="208"/>
      <c r="FX152" s="208"/>
      <c r="FY152" s="208"/>
      <c r="FZ152" s="208"/>
      <c r="GA152" s="208"/>
      <c r="GB152" s="208"/>
      <c r="GC152" s="208"/>
      <c r="GD152" s="208"/>
      <c r="GE152" s="208"/>
      <c r="GF152" s="208"/>
      <c r="GG152" s="208"/>
      <c r="GH152" s="208"/>
      <c r="GI152" s="208"/>
      <c r="GJ152" s="208"/>
      <c r="GK152" s="208"/>
      <c r="GL152" s="208"/>
      <c r="GM152" s="208"/>
      <c r="GN152" s="208"/>
      <c r="GO152" s="208"/>
      <c r="GP152" s="208"/>
      <c r="GQ152" s="208"/>
      <c r="GR152" s="208"/>
      <c r="GS152" s="208"/>
      <c r="GT152" s="208"/>
      <c r="GU152" s="208"/>
      <c r="GV152" s="208"/>
      <c r="GW152" s="208"/>
      <c r="GX152" s="208"/>
      <c r="GY152" s="208"/>
      <c r="GZ152" s="208"/>
      <c r="HA152" s="208"/>
      <c r="HB152" s="208"/>
      <c r="HC152" s="208"/>
      <c r="HD152" s="208"/>
      <c r="HE152" s="208"/>
      <c r="HF152" s="208"/>
      <c r="HG152" s="208"/>
      <c r="HH152" s="208"/>
      <c r="HI152" s="208"/>
      <c r="HJ152" s="208"/>
      <c r="HK152" s="208"/>
    </row>
    <row r="153" spans="1:219" ht="12.4" customHeight="1" x14ac:dyDescent="0.2">
      <c r="A153" s="204" t="s">
        <v>1550</v>
      </c>
      <c r="B153" s="205" t="str">
        <f t="shared" si="88"/>
        <v>SHENZHEN XINYUREN TECHNOLOGY CO.,LTD.</v>
      </c>
      <c r="C153" s="206" t="s">
        <v>35</v>
      </c>
      <c r="D153" s="206" t="s">
        <v>34</v>
      </c>
      <c r="E153" s="206"/>
      <c r="F153" s="224"/>
      <c r="G153" s="239"/>
      <c r="H153" s="209" t="str">
        <f t="shared" si="89"/>
        <v/>
      </c>
      <c r="I153" s="239" t="s">
        <v>1551</v>
      </c>
      <c r="J153" s="206" t="e">
        <f>VLOOKUP(Z153,[1]AP2022!FF:FI,2,0)</f>
        <v>#N/A</v>
      </c>
      <c r="K153" s="206" t="e">
        <f>VLOOKUP(Z153,[1]AP2022!FF:FI,4,0)</f>
        <v>#N/A</v>
      </c>
      <c r="L153" s="210"/>
      <c r="M153" s="211" t="s">
        <v>1552</v>
      </c>
      <c r="N153" s="211" t="s">
        <v>1553</v>
      </c>
      <c r="O153" s="211" t="s">
        <v>46</v>
      </c>
      <c r="P153" s="211" t="s">
        <v>1554</v>
      </c>
      <c r="Q153" s="225"/>
      <c r="R153" s="38" t="s">
        <v>48</v>
      </c>
      <c r="S153" s="211" t="s">
        <v>1555</v>
      </c>
      <c r="T153" s="211" t="s">
        <v>71</v>
      </c>
      <c r="U153" s="38" t="s">
        <v>178</v>
      </c>
      <c r="V153" s="38" t="s">
        <v>933</v>
      </c>
      <c r="W153" s="38" t="s">
        <v>1556</v>
      </c>
      <c r="X153" s="37"/>
      <c r="Y153" s="37"/>
      <c r="Z153" s="38" t="s">
        <v>1557</v>
      </c>
      <c r="AA153" s="41">
        <v>694366000</v>
      </c>
      <c r="AB153" s="41">
        <v>547430000</v>
      </c>
      <c r="AC153" s="41">
        <v>250219000</v>
      </c>
      <c r="AD153" s="38" t="s">
        <v>39</v>
      </c>
      <c r="AE153" s="41">
        <v>643549000</v>
      </c>
      <c r="AF153" s="41">
        <v>532165000</v>
      </c>
      <c r="AG153" s="41">
        <v>239570000</v>
      </c>
      <c r="AH153" s="38" t="s">
        <v>39</v>
      </c>
      <c r="AI153" s="41">
        <v>-4274000</v>
      </c>
      <c r="AJ153" s="41">
        <v>-3639000</v>
      </c>
      <c r="AK153" s="41">
        <v>-1621000</v>
      </c>
      <c r="AL153" s="38" t="s">
        <v>39</v>
      </c>
      <c r="AM153" s="41">
        <v>639275000</v>
      </c>
      <c r="AN153" s="41">
        <v>528526000</v>
      </c>
      <c r="AO153" s="41">
        <v>237949000</v>
      </c>
      <c r="AP153" s="38" t="s">
        <v>39</v>
      </c>
      <c r="AQ153" s="41">
        <v>55091000</v>
      </c>
      <c r="AR153" s="41">
        <v>18904000</v>
      </c>
      <c r="AS153" s="41">
        <v>12270000</v>
      </c>
      <c r="AT153" s="38" t="s">
        <v>39</v>
      </c>
      <c r="AU153" s="41">
        <v>-484315000</v>
      </c>
      <c r="AV153" s="41">
        <v>-380844000</v>
      </c>
      <c r="AW153" s="41">
        <v>-161502000</v>
      </c>
      <c r="AX153" s="38" t="s">
        <v>39</v>
      </c>
      <c r="AY153" s="38" t="s">
        <v>39</v>
      </c>
      <c r="AZ153" s="38" t="s">
        <v>39</v>
      </c>
      <c r="BA153" s="38" t="s">
        <v>39</v>
      </c>
      <c r="BB153" s="38" t="s">
        <v>39</v>
      </c>
      <c r="BC153" s="41">
        <v>-123250000</v>
      </c>
      <c r="BD153" s="41">
        <v>-80434000</v>
      </c>
      <c r="BE153" s="41">
        <v>-51915000</v>
      </c>
      <c r="BF153" s="38" t="s">
        <v>39</v>
      </c>
      <c r="BG153" s="41">
        <v>86801000</v>
      </c>
      <c r="BH153" s="41">
        <v>86152000</v>
      </c>
      <c r="BI153" s="41">
        <v>36802000</v>
      </c>
      <c r="BJ153" s="38" t="s">
        <v>39</v>
      </c>
      <c r="BK153" s="41">
        <v>-9632000</v>
      </c>
      <c r="BL153" s="41">
        <v>-9769000</v>
      </c>
      <c r="BM153" s="41">
        <v>-5423000</v>
      </c>
      <c r="BN153" s="38" t="s">
        <v>39</v>
      </c>
      <c r="BO153" s="41">
        <v>-7999000</v>
      </c>
      <c r="BP153" s="41">
        <v>-6626000</v>
      </c>
      <c r="BQ153" s="41">
        <v>-4195000</v>
      </c>
      <c r="BR153" s="38" t="s">
        <v>39</v>
      </c>
      <c r="BS153" s="41">
        <v>-1633000</v>
      </c>
      <c r="BT153" s="41">
        <v>-3143000</v>
      </c>
      <c r="BU153" s="41">
        <v>-1228000</v>
      </c>
      <c r="BV153" s="38" t="s">
        <v>39</v>
      </c>
      <c r="BW153" s="41">
        <v>66731000</v>
      </c>
      <c r="BX153" s="41">
        <v>60453000</v>
      </c>
      <c r="BY153" s="41">
        <v>14228000</v>
      </c>
      <c r="BZ153" s="38" t="s">
        <v>39</v>
      </c>
      <c r="CA153" s="41">
        <v>972487000</v>
      </c>
      <c r="CB153" s="41">
        <v>839677000</v>
      </c>
      <c r="CC153" s="41">
        <v>376757000</v>
      </c>
      <c r="CD153" s="38" t="s">
        <v>39</v>
      </c>
      <c r="CE153" s="41">
        <v>251755000</v>
      </c>
      <c r="CF153" s="41">
        <v>228239000</v>
      </c>
      <c r="CG153" s="41">
        <v>119105000</v>
      </c>
      <c r="CH153" s="38" t="s">
        <v>39</v>
      </c>
      <c r="CI153" s="41">
        <v>439088000</v>
      </c>
      <c r="CJ153" s="41">
        <v>244268000</v>
      </c>
      <c r="CK153" s="41">
        <v>137924000</v>
      </c>
      <c r="CL153" s="38" t="s">
        <v>39</v>
      </c>
      <c r="CM153" s="41">
        <v>108819000</v>
      </c>
      <c r="CN153" s="41">
        <v>103119000</v>
      </c>
      <c r="CO153" s="41">
        <v>42022000</v>
      </c>
      <c r="CP153" s="38" t="s">
        <v>39</v>
      </c>
      <c r="CQ153" s="41">
        <v>165441000</v>
      </c>
      <c r="CR153" s="41">
        <v>254532000</v>
      </c>
      <c r="CS153" s="41">
        <v>69202000</v>
      </c>
      <c r="CT153" s="38" t="s">
        <v>39</v>
      </c>
      <c r="CU153" s="41">
        <v>44034000</v>
      </c>
      <c r="CV153" s="41">
        <v>57981000</v>
      </c>
      <c r="CW153" s="41">
        <v>2627000</v>
      </c>
      <c r="CX153" s="38" t="s">
        <v>39</v>
      </c>
      <c r="CY153" s="41">
        <v>151444000</v>
      </c>
      <c r="CZ153" s="41">
        <v>137019000</v>
      </c>
      <c r="DA153" s="41">
        <v>11000</v>
      </c>
      <c r="DB153" s="38" t="s">
        <v>39</v>
      </c>
      <c r="DC153" s="41">
        <v>1319552000</v>
      </c>
      <c r="DD153" s="41">
        <v>1117074000</v>
      </c>
      <c r="DE153" s="41">
        <v>499324000</v>
      </c>
      <c r="DF153" s="38" t="s">
        <v>39</v>
      </c>
      <c r="DG153" s="213"/>
      <c r="DH153" s="214">
        <f t="shared" si="90"/>
        <v>639275000</v>
      </c>
      <c r="DI153" s="214">
        <f t="shared" si="91"/>
        <v>-484315000</v>
      </c>
      <c r="DJ153" s="214">
        <f t="shared" si="92"/>
        <v>-123250000</v>
      </c>
      <c r="DK153" s="214">
        <f t="shared" si="93"/>
        <v>-9632000</v>
      </c>
      <c r="DL153" s="214">
        <f t="shared" si="94"/>
        <v>22078000</v>
      </c>
      <c r="DM153" s="215">
        <f t="shared" si="95"/>
        <v>3.4535997810019162E-2</v>
      </c>
      <c r="DN153" s="215">
        <f t="shared" si="96"/>
        <v>3.5771398759229224E-2</v>
      </c>
      <c r="DO153" s="216" t="str">
        <f t="shared" si="97"/>
        <v>n.a.</v>
      </c>
      <c r="DP153" s="214">
        <f t="shared" si="98"/>
        <v>239997000</v>
      </c>
      <c r="DQ153" s="214">
        <f t="shared" si="99"/>
        <v>144231500</v>
      </c>
      <c r="DR153" s="217"/>
      <c r="DS153" s="214">
        <f t="shared" si="100"/>
        <v>528526000</v>
      </c>
      <c r="DT153" s="214">
        <f t="shared" si="101"/>
        <v>-380844000</v>
      </c>
      <c r="DU153" s="214">
        <f t="shared" si="102"/>
        <v>-80434000</v>
      </c>
      <c r="DV153" s="214">
        <f t="shared" si="103"/>
        <v>-9769000</v>
      </c>
      <c r="DW153" s="214">
        <f t="shared" si="104"/>
        <v>57479000</v>
      </c>
      <c r="DX153" s="215">
        <f t="shared" si="105"/>
        <v>0.10875340096797509</v>
      </c>
      <c r="DY153" s="215">
        <f t="shared" si="106"/>
        <v>0.12202391693397899</v>
      </c>
      <c r="DZ153" s="218" t="str">
        <f t="shared" si="107"/>
        <v>n.a.</v>
      </c>
      <c r="EA153" s="214">
        <f t="shared" si="108"/>
        <v>173672000</v>
      </c>
      <c r="EB153" s="214">
        <f t="shared" si="109"/>
        <v>68515000</v>
      </c>
      <c r="EC153" s="217"/>
      <c r="ED153" s="214">
        <f t="shared" si="110"/>
        <v>237949000</v>
      </c>
      <c r="EE153" s="214">
        <f t="shared" si="111"/>
        <v>-161502000</v>
      </c>
      <c r="EF153" s="214">
        <f t="shared" si="112"/>
        <v>-51915000</v>
      </c>
      <c r="EG153" s="214">
        <f t="shared" si="113"/>
        <v>-5423000</v>
      </c>
      <c r="EH153" s="214">
        <f t="shared" si="114"/>
        <v>19109000</v>
      </c>
      <c r="EI153" s="215">
        <f t="shared" si="115"/>
        <v>8.0307124635951396E-2</v>
      </c>
      <c r="EJ153" s="215">
        <f t="shared" si="116"/>
        <v>8.7319502833120094E-2</v>
      </c>
      <c r="EK153" s="218" t="str">
        <f t="shared" si="117"/>
        <v>n.a.</v>
      </c>
      <c r="EL153" s="214" t="e">
        <f t="shared" si="118"/>
        <v>#VALUE!</v>
      </c>
      <c r="EM153" s="214" t="e">
        <f t="shared" si="119"/>
        <v>#VALUE!</v>
      </c>
      <c r="EN153" s="217"/>
      <c r="EO153" s="219">
        <f t="shared" si="130"/>
        <v>468583333.33333331</v>
      </c>
      <c r="EP153" s="219">
        <f t="shared" si="130"/>
        <v>-342220333.33333331</v>
      </c>
      <c r="EQ153" s="219">
        <f t="shared" si="130"/>
        <v>-85199666.666666672</v>
      </c>
      <c r="ER153" s="219">
        <f t="shared" si="130"/>
        <v>-8274666.666666667</v>
      </c>
      <c r="ES153" s="219">
        <f t="shared" si="120"/>
        <v>32888666.66666666</v>
      </c>
      <c r="ET153" s="220">
        <f t="shared" si="121"/>
        <v>7.0187444424684317E-2</v>
      </c>
      <c r="EU153" s="221">
        <f t="shared" si="122"/>
        <v>7.5485584706109152E-2</v>
      </c>
      <c r="EV153" s="219" t="e">
        <f t="shared" si="123"/>
        <v>#VALUE!</v>
      </c>
      <c r="EW153" s="219" t="e">
        <f t="shared" si="124"/>
        <v>#VALUE!</v>
      </c>
      <c r="EX153" s="219" t="e">
        <f t="shared" si="124"/>
        <v>#VALUE!</v>
      </c>
      <c r="EY153" s="208"/>
      <c r="EZ153" s="222" t="str">
        <f t="shared" si="125"/>
        <v>完整</v>
      </c>
      <c r="FA153" s="222" t="str">
        <f t="shared" si="126"/>
        <v>完整</v>
      </c>
      <c r="FB153" s="222" t="str">
        <f t="shared" si="127"/>
        <v>完整</v>
      </c>
      <c r="FC153" s="222" t="str">
        <f t="shared" si="128"/>
        <v>选择</v>
      </c>
      <c r="FD153" s="222" t="str">
        <f t="shared" si="129"/>
        <v>选择</v>
      </c>
      <c r="FE153" s="208"/>
      <c r="FF153" s="208"/>
      <c r="FG153" s="208"/>
      <c r="FH153" s="208"/>
      <c r="FI153" s="208"/>
      <c r="FJ153" s="208"/>
      <c r="FK153" s="208"/>
      <c r="FL153" s="208"/>
      <c r="FM153" s="208"/>
      <c r="FN153" s="208"/>
      <c r="FO153" s="208"/>
      <c r="FP153" s="208"/>
      <c r="FQ153" s="208"/>
      <c r="FR153" s="208"/>
      <c r="FS153" s="208"/>
      <c r="FT153" s="208"/>
      <c r="FU153" s="208"/>
      <c r="FV153" s="208"/>
      <c r="FW153" s="208"/>
      <c r="FX153" s="208"/>
      <c r="FY153" s="208"/>
      <c r="FZ153" s="208"/>
      <c r="GA153" s="208"/>
      <c r="GB153" s="208"/>
      <c r="GC153" s="208"/>
      <c r="GD153" s="208"/>
      <c r="GE153" s="208"/>
      <c r="GF153" s="208"/>
      <c r="GG153" s="208"/>
      <c r="GH153" s="208"/>
      <c r="GI153" s="208"/>
      <c r="GJ153" s="208"/>
      <c r="GK153" s="208"/>
      <c r="GL153" s="208"/>
      <c r="GM153" s="208"/>
      <c r="GN153" s="208"/>
      <c r="GO153" s="208"/>
      <c r="GP153" s="208"/>
      <c r="GQ153" s="208"/>
      <c r="GR153" s="208"/>
      <c r="GS153" s="208"/>
      <c r="GT153" s="208"/>
      <c r="GU153" s="208"/>
      <c r="GV153" s="208"/>
      <c r="GW153" s="208"/>
      <c r="GX153" s="208"/>
      <c r="GY153" s="208"/>
      <c r="GZ153" s="208"/>
      <c r="HA153" s="208"/>
      <c r="HB153" s="208"/>
      <c r="HC153" s="208"/>
      <c r="HD153" s="208"/>
      <c r="HE153" s="208"/>
      <c r="HF153" s="208"/>
      <c r="HG153" s="208"/>
      <c r="HH153" s="208"/>
      <c r="HI153" s="208"/>
      <c r="HJ153" s="208"/>
      <c r="HK153" s="208"/>
    </row>
    <row r="154" spans="1:219" ht="12.4" customHeight="1" x14ac:dyDescent="0.2">
      <c r="A154" s="204" t="s">
        <v>1558</v>
      </c>
      <c r="B154" s="205" t="str">
        <f t="shared" si="88"/>
        <v>ADVANCED FIBER RESOURCES (ZHUHAI), LTD.</v>
      </c>
      <c r="C154" s="206" t="s">
        <v>35</v>
      </c>
      <c r="D154" s="206" t="s">
        <v>32</v>
      </c>
      <c r="E154" s="206"/>
      <c r="F154" s="224"/>
      <c r="G154" s="208"/>
      <c r="H154" s="209" t="str">
        <f t="shared" si="89"/>
        <v/>
      </c>
      <c r="I154" s="206" t="s">
        <v>328</v>
      </c>
      <c r="J154" s="206" t="str">
        <f>VLOOKUP(Z154,[1]AP2022!FF:FI,2,0)</f>
        <v>exclude</v>
      </c>
      <c r="K154" s="206" t="str">
        <f>VLOOKUP(Z154,[1]AP2022!FF:FI,4,0)</f>
        <v>ok, sda/sdp</v>
      </c>
      <c r="L154" s="210"/>
      <c r="M154" s="211" t="s">
        <v>1559</v>
      </c>
      <c r="N154" s="211" t="s">
        <v>1560</v>
      </c>
      <c r="O154" s="211" t="s">
        <v>36</v>
      </c>
      <c r="P154" s="211" t="s">
        <v>1561</v>
      </c>
      <c r="Q154" s="225"/>
      <c r="R154" s="38" t="s">
        <v>48</v>
      </c>
      <c r="S154" s="211" t="s">
        <v>1562</v>
      </c>
      <c r="T154" s="211" t="s">
        <v>38</v>
      </c>
      <c r="U154" s="38" t="s">
        <v>182</v>
      </c>
      <c r="V154" s="38" t="s">
        <v>1563</v>
      </c>
      <c r="W154" s="38" t="s">
        <v>1564</v>
      </c>
      <c r="X154" s="37"/>
      <c r="Y154" s="37"/>
      <c r="Z154" s="38" t="s">
        <v>1565</v>
      </c>
      <c r="AA154" s="41">
        <v>680886000</v>
      </c>
      <c r="AB154" s="41">
        <v>690365000</v>
      </c>
      <c r="AC154" s="41">
        <v>501241000</v>
      </c>
      <c r="AD154" s="41">
        <v>398016000</v>
      </c>
      <c r="AE154" s="41">
        <v>623238000</v>
      </c>
      <c r="AF154" s="41">
        <v>651874000</v>
      </c>
      <c r="AG154" s="41">
        <v>465816000</v>
      </c>
      <c r="AH154" s="41">
        <v>363813000</v>
      </c>
      <c r="AI154" s="41">
        <v>-3363000</v>
      </c>
      <c r="AJ154" s="41">
        <v>-3394000</v>
      </c>
      <c r="AK154" s="41">
        <v>-4825000</v>
      </c>
      <c r="AL154" s="41">
        <v>-4036000</v>
      </c>
      <c r="AM154" s="41">
        <v>619875000</v>
      </c>
      <c r="AN154" s="41">
        <v>648480000</v>
      </c>
      <c r="AO154" s="41">
        <v>460991000</v>
      </c>
      <c r="AP154" s="41">
        <v>359777000</v>
      </c>
      <c r="AQ154" s="41">
        <v>61011000</v>
      </c>
      <c r="AR154" s="41">
        <v>41885000</v>
      </c>
      <c r="AS154" s="41">
        <v>40250000</v>
      </c>
      <c r="AT154" s="41">
        <v>38239000</v>
      </c>
      <c r="AU154" s="41">
        <v>-355996000</v>
      </c>
      <c r="AV154" s="41">
        <v>-343597000</v>
      </c>
      <c r="AW154" s="41">
        <v>-233256000</v>
      </c>
      <c r="AX154" s="41">
        <v>-188760000</v>
      </c>
      <c r="AY154" s="38" t="s">
        <v>39</v>
      </c>
      <c r="AZ154" s="38" t="s">
        <v>39</v>
      </c>
      <c r="BA154" s="38" t="s">
        <v>39</v>
      </c>
      <c r="BB154" s="38" t="s">
        <v>39</v>
      </c>
      <c r="BC154" s="41">
        <v>-200357000</v>
      </c>
      <c r="BD154" s="41">
        <v>-182509000</v>
      </c>
      <c r="BE154" s="41">
        <v>-154250000</v>
      </c>
      <c r="BF154" s="41">
        <v>-132474000</v>
      </c>
      <c r="BG154" s="41">
        <v>124533000</v>
      </c>
      <c r="BH154" s="41">
        <v>164259000</v>
      </c>
      <c r="BI154" s="41">
        <v>113735000</v>
      </c>
      <c r="BJ154" s="41">
        <v>76782000</v>
      </c>
      <c r="BK154" s="41">
        <v>-40055000</v>
      </c>
      <c r="BL154" s="41">
        <v>-34348000</v>
      </c>
      <c r="BM154" s="41">
        <v>-28875000</v>
      </c>
      <c r="BN154" s="41">
        <v>-19687000</v>
      </c>
      <c r="BO154" s="41">
        <v>-35911000</v>
      </c>
      <c r="BP154" s="41">
        <v>-31206000</v>
      </c>
      <c r="BQ154" s="41">
        <v>-26197000</v>
      </c>
      <c r="BR154" s="41">
        <v>-18108000</v>
      </c>
      <c r="BS154" s="41">
        <v>-4144000</v>
      </c>
      <c r="BT154" s="41">
        <v>-3142000</v>
      </c>
      <c r="BU154" s="41">
        <v>-2678000</v>
      </c>
      <c r="BV154" s="41">
        <v>-1579000</v>
      </c>
      <c r="BW154" s="41">
        <v>117803000</v>
      </c>
      <c r="BX154" s="41">
        <v>130809000</v>
      </c>
      <c r="BY154" s="41">
        <v>59206000</v>
      </c>
      <c r="BZ154" s="41">
        <v>57484000</v>
      </c>
      <c r="CA154" s="41">
        <v>1107597000</v>
      </c>
      <c r="CB154" s="41">
        <v>1215553000</v>
      </c>
      <c r="CC154" s="41">
        <v>1195075000</v>
      </c>
      <c r="CD154" s="41">
        <v>553373000</v>
      </c>
      <c r="CE154" s="41">
        <v>241196000</v>
      </c>
      <c r="CF154" s="41">
        <v>179640000</v>
      </c>
      <c r="CG154" s="41">
        <v>102942000</v>
      </c>
      <c r="CH154" s="41">
        <v>70371000</v>
      </c>
      <c r="CI154" s="41">
        <v>199663000</v>
      </c>
      <c r="CJ154" s="41">
        <v>197742000</v>
      </c>
      <c r="CK154" s="41">
        <v>137496000</v>
      </c>
      <c r="CL154" s="41">
        <v>106116000</v>
      </c>
      <c r="CM154" s="41">
        <v>89426000</v>
      </c>
      <c r="CN154" s="41">
        <v>61832000</v>
      </c>
      <c r="CO154" s="41">
        <v>106408000</v>
      </c>
      <c r="CP154" s="41">
        <v>111012000</v>
      </c>
      <c r="CQ154" s="41">
        <v>565376000</v>
      </c>
      <c r="CR154" s="41">
        <v>771832000</v>
      </c>
      <c r="CS154" s="41">
        <v>844608000</v>
      </c>
      <c r="CT154" s="41">
        <v>264482000</v>
      </c>
      <c r="CU154" s="41">
        <v>336365000</v>
      </c>
      <c r="CV154" s="41">
        <v>130000000</v>
      </c>
      <c r="CW154" s="38" t="s">
        <v>39</v>
      </c>
      <c r="CX154" s="38" t="s">
        <v>39</v>
      </c>
      <c r="CY154" s="41">
        <v>150847000</v>
      </c>
      <c r="CZ154" s="41">
        <v>105903000</v>
      </c>
      <c r="DA154" s="41">
        <v>7343000</v>
      </c>
      <c r="DB154" s="41">
        <v>269000</v>
      </c>
      <c r="DC154" s="41">
        <v>1961856000</v>
      </c>
      <c r="DD154" s="41">
        <v>1767851000</v>
      </c>
      <c r="DE154" s="41">
        <v>1621796000</v>
      </c>
      <c r="DF154" s="41">
        <v>860618000</v>
      </c>
      <c r="DG154" s="213"/>
      <c r="DH154" s="214">
        <f t="shared" si="90"/>
        <v>619875000</v>
      </c>
      <c r="DI154" s="214">
        <f t="shared" si="91"/>
        <v>-355996000</v>
      </c>
      <c r="DJ154" s="214">
        <f t="shared" si="92"/>
        <v>-200357000</v>
      </c>
      <c r="DK154" s="214">
        <f t="shared" si="93"/>
        <v>-40055000</v>
      </c>
      <c r="DL154" s="214">
        <f t="shared" si="94"/>
        <v>23467000</v>
      </c>
      <c r="DM154" s="215">
        <f t="shared" si="95"/>
        <v>3.7857632587215168E-2</v>
      </c>
      <c r="DN154" s="215">
        <f t="shared" si="96"/>
        <v>3.9347225389330796E-2</v>
      </c>
      <c r="DO154" s="216" t="str">
        <f t="shared" si="97"/>
        <v>n.a.</v>
      </c>
      <c r="DP154" s="214">
        <f t="shared" si="98"/>
        <v>210418000</v>
      </c>
      <c r="DQ154" s="214">
        <f t="shared" si="99"/>
        <v>128375000</v>
      </c>
      <c r="DR154" s="217"/>
      <c r="DS154" s="214">
        <f t="shared" si="100"/>
        <v>648480000</v>
      </c>
      <c r="DT154" s="214">
        <f t="shared" si="101"/>
        <v>-343597000</v>
      </c>
      <c r="DU154" s="214">
        <f t="shared" si="102"/>
        <v>-182509000</v>
      </c>
      <c r="DV154" s="214">
        <f t="shared" si="103"/>
        <v>-34348000</v>
      </c>
      <c r="DW154" s="214">
        <f t="shared" si="104"/>
        <v>88026000</v>
      </c>
      <c r="DX154" s="215">
        <f t="shared" si="105"/>
        <v>0.1357420429311621</v>
      </c>
      <c r="DY154" s="215">
        <f t="shared" si="106"/>
        <v>0.15706195334496675</v>
      </c>
      <c r="DZ154" s="218" t="str">
        <f t="shared" si="107"/>
        <v>n.a.</v>
      </c>
      <c r="EA154" s="214">
        <f t="shared" si="108"/>
        <v>141291000</v>
      </c>
      <c r="EB154" s="214">
        <f t="shared" si="109"/>
        <v>56623000</v>
      </c>
      <c r="EC154" s="217"/>
      <c r="ED154" s="214">
        <f t="shared" si="110"/>
        <v>460991000</v>
      </c>
      <c r="EE154" s="214">
        <f t="shared" si="111"/>
        <v>-233256000</v>
      </c>
      <c r="EF154" s="214">
        <f t="shared" si="112"/>
        <v>-154250000</v>
      </c>
      <c r="EG154" s="214">
        <f t="shared" si="113"/>
        <v>-28875000</v>
      </c>
      <c r="EH154" s="214">
        <f t="shared" si="114"/>
        <v>44610000</v>
      </c>
      <c r="EI154" s="215">
        <f t="shared" si="115"/>
        <v>9.6769785093418312E-2</v>
      </c>
      <c r="EJ154" s="215">
        <f t="shared" si="116"/>
        <v>0.10713745343807715</v>
      </c>
      <c r="EK154" s="218" t="str">
        <f t="shared" si="117"/>
        <v>n.a.</v>
      </c>
      <c r="EL154" s="214">
        <f t="shared" si="118"/>
        <v>86656500</v>
      </c>
      <c r="EM154" s="214">
        <f t="shared" si="119"/>
        <v>3806000</v>
      </c>
      <c r="EN154" s="217"/>
      <c r="EO154" s="219">
        <f t="shared" si="130"/>
        <v>576448666.66666663</v>
      </c>
      <c r="EP154" s="219">
        <f t="shared" si="130"/>
        <v>-310949666.66666669</v>
      </c>
      <c r="EQ154" s="219">
        <f t="shared" si="130"/>
        <v>-179038666.66666666</v>
      </c>
      <c r="ER154" s="219">
        <f t="shared" si="130"/>
        <v>-34426000</v>
      </c>
      <c r="ES154" s="219">
        <f t="shared" si="120"/>
        <v>52034333.333333284</v>
      </c>
      <c r="ET154" s="220">
        <f t="shared" si="121"/>
        <v>9.0267072060767395E-2</v>
      </c>
      <c r="EU154" s="221">
        <f t="shared" si="122"/>
        <v>9.9223705428849729E-2</v>
      </c>
      <c r="EV154" s="219" t="e">
        <f t="shared" si="123"/>
        <v>#VALUE!</v>
      </c>
      <c r="EW154" s="219">
        <f t="shared" si="124"/>
        <v>146121833.33333334</v>
      </c>
      <c r="EX154" s="219">
        <f t="shared" si="124"/>
        <v>62934666.666666664</v>
      </c>
      <c r="EY154" s="208"/>
      <c r="EZ154" s="222" t="str">
        <f t="shared" si="125"/>
        <v>完整</v>
      </c>
      <c r="FA154" s="222" t="str">
        <f t="shared" si="126"/>
        <v>完整</v>
      </c>
      <c r="FB154" s="222" t="str">
        <f t="shared" si="127"/>
        <v>完整</v>
      </c>
      <c r="FC154" s="222" t="str">
        <f t="shared" si="128"/>
        <v>选择</v>
      </c>
      <c r="FD154" s="222" t="str">
        <f t="shared" si="129"/>
        <v>选择</v>
      </c>
      <c r="FE154" s="208"/>
      <c r="FF154" s="208"/>
      <c r="FG154" s="208"/>
      <c r="FH154" s="208"/>
      <c r="FI154" s="208"/>
      <c r="FJ154" s="208"/>
      <c r="FK154" s="208"/>
      <c r="FL154" s="208"/>
      <c r="FM154" s="208"/>
      <c r="FN154" s="208"/>
      <c r="FO154" s="208"/>
      <c r="FP154" s="208"/>
      <c r="FQ154" s="208"/>
      <c r="FR154" s="208"/>
      <c r="FS154" s="208"/>
      <c r="FT154" s="208"/>
      <c r="FU154" s="208"/>
      <c r="FV154" s="208"/>
      <c r="FW154" s="208"/>
      <c r="FX154" s="208"/>
      <c r="FY154" s="208"/>
      <c r="FZ154" s="208"/>
      <c r="GA154" s="208"/>
      <c r="GB154" s="208"/>
      <c r="GC154" s="208"/>
      <c r="GD154" s="208"/>
      <c r="GE154" s="208"/>
      <c r="GF154" s="208"/>
      <c r="GG154" s="208"/>
      <c r="GH154" s="208"/>
      <c r="GI154" s="208"/>
      <c r="GJ154" s="208"/>
      <c r="GK154" s="208"/>
      <c r="GL154" s="208"/>
      <c r="GM154" s="208"/>
      <c r="GN154" s="208"/>
      <c r="GO154" s="208"/>
      <c r="GP154" s="208"/>
      <c r="GQ154" s="208"/>
      <c r="GR154" s="208"/>
      <c r="GS154" s="208"/>
      <c r="GT154" s="208"/>
      <c r="GU154" s="208"/>
      <c r="GV154" s="208"/>
      <c r="GW154" s="208"/>
      <c r="GX154" s="208"/>
      <c r="GY154" s="208"/>
      <c r="GZ154" s="208"/>
      <c r="HA154" s="208"/>
      <c r="HB154" s="208"/>
      <c r="HC154" s="208"/>
      <c r="HD154" s="208"/>
      <c r="HE154" s="208"/>
      <c r="HF154" s="208"/>
      <c r="HG154" s="208"/>
      <c r="HH154" s="208"/>
      <c r="HI154" s="208"/>
      <c r="HJ154" s="208"/>
      <c r="HK154" s="208"/>
    </row>
    <row r="155" spans="1:219" ht="12.4" customHeight="1" x14ac:dyDescent="0.2">
      <c r="A155" s="204" t="s">
        <v>1566</v>
      </c>
      <c r="B155" s="205" t="str">
        <f t="shared" si="88"/>
        <v>SHANGHAI KELAI MECHATRONICS ENGINEERING COMPANY LIMITED</v>
      </c>
      <c r="C155" s="206" t="s">
        <v>35</v>
      </c>
      <c r="D155" s="206" t="s">
        <v>32</v>
      </c>
      <c r="E155" s="205"/>
      <c r="F155" s="208"/>
      <c r="G155" s="208"/>
      <c r="H155" s="209" t="str">
        <f t="shared" si="89"/>
        <v/>
      </c>
      <c r="I155" s="206" t="s">
        <v>328</v>
      </c>
      <c r="J155" s="206" t="str">
        <f>VLOOKUP(Z155,[1]AP2022!FF:FI,2,0)</f>
        <v>exclude</v>
      </c>
      <c r="K155" s="206" t="str">
        <f>VLOOKUP(Z155,[1]AP2022!FF:FI,4,0)</f>
        <v>ok, sda/sdp</v>
      </c>
      <c r="L155" s="210"/>
      <c r="M155" s="211" t="s">
        <v>1567</v>
      </c>
      <c r="N155" s="211" t="s">
        <v>1568</v>
      </c>
      <c r="O155" s="211" t="s">
        <v>46</v>
      </c>
      <c r="P155" s="211" t="s">
        <v>1569</v>
      </c>
      <c r="Q155" s="225"/>
      <c r="R155" s="38" t="s">
        <v>48</v>
      </c>
      <c r="S155" s="211" t="s">
        <v>1570</v>
      </c>
      <c r="T155" s="211" t="s">
        <v>38</v>
      </c>
      <c r="U155" s="38" t="s">
        <v>182</v>
      </c>
      <c r="V155" s="38" t="s">
        <v>1571</v>
      </c>
      <c r="W155" s="38" t="s">
        <v>1572</v>
      </c>
      <c r="X155" s="37"/>
      <c r="Y155" s="37"/>
      <c r="Z155" s="38" t="s">
        <v>1573</v>
      </c>
      <c r="AA155" s="41">
        <v>677236000</v>
      </c>
      <c r="AB155" s="41">
        <v>563395000</v>
      </c>
      <c r="AC155" s="41">
        <v>766315000</v>
      </c>
      <c r="AD155" s="41">
        <v>796953000</v>
      </c>
      <c r="AE155" s="41">
        <v>674334000</v>
      </c>
      <c r="AF155" s="41">
        <v>559969000</v>
      </c>
      <c r="AG155" s="41">
        <v>764826000</v>
      </c>
      <c r="AH155" s="41">
        <v>796302000</v>
      </c>
      <c r="AI155" s="41">
        <v>-3943000</v>
      </c>
      <c r="AJ155" s="41">
        <v>-3798000</v>
      </c>
      <c r="AK155" s="41">
        <v>-4399000</v>
      </c>
      <c r="AL155" s="41">
        <v>-4589000</v>
      </c>
      <c r="AM155" s="41">
        <v>670391000</v>
      </c>
      <c r="AN155" s="41">
        <v>556171000</v>
      </c>
      <c r="AO155" s="41">
        <v>760427000</v>
      </c>
      <c r="AP155" s="41">
        <v>791713000</v>
      </c>
      <c r="AQ155" s="41">
        <v>6845000</v>
      </c>
      <c r="AR155" s="41">
        <v>7224000</v>
      </c>
      <c r="AS155" s="41">
        <v>5888000</v>
      </c>
      <c r="AT155" s="41">
        <v>5240000</v>
      </c>
      <c r="AU155" s="41">
        <v>-483981000</v>
      </c>
      <c r="AV155" s="41">
        <v>-390510000</v>
      </c>
      <c r="AW155" s="41">
        <v>-491281000</v>
      </c>
      <c r="AX155" s="41">
        <v>-535075000</v>
      </c>
      <c r="AY155" s="38" t="s">
        <v>39</v>
      </c>
      <c r="AZ155" s="38" t="s">
        <v>39</v>
      </c>
      <c r="BA155" s="38" t="s">
        <v>39</v>
      </c>
      <c r="BB155" s="38" t="s">
        <v>39</v>
      </c>
      <c r="BC155" s="41">
        <v>-98222000</v>
      </c>
      <c r="BD155" s="41">
        <v>-101568000</v>
      </c>
      <c r="BE155" s="41">
        <v>-93674000</v>
      </c>
      <c r="BF155" s="41">
        <v>-99019000</v>
      </c>
      <c r="BG155" s="41">
        <v>95033000</v>
      </c>
      <c r="BH155" s="41">
        <v>71317000</v>
      </c>
      <c r="BI155" s="41">
        <v>181360000</v>
      </c>
      <c r="BJ155" s="41">
        <v>162859000</v>
      </c>
      <c r="BK155" s="41">
        <v>-40420000</v>
      </c>
      <c r="BL155" s="41">
        <v>-29131000</v>
      </c>
      <c r="BM155" s="41">
        <v>-28537000</v>
      </c>
      <c r="BN155" s="41">
        <v>-25988000</v>
      </c>
      <c r="BO155" s="41">
        <v>-23693000</v>
      </c>
      <c r="BP155" s="41">
        <v>-20691000</v>
      </c>
      <c r="BQ155" s="41">
        <v>-20486000</v>
      </c>
      <c r="BR155" s="41">
        <v>-18535000</v>
      </c>
      <c r="BS155" s="41">
        <v>-16727000</v>
      </c>
      <c r="BT155" s="41">
        <v>-8440000</v>
      </c>
      <c r="BU155" s="41">
        <v>-8051000</v>
      </c>
      <c r="BV155" s="41">
        <v>-7453000</v>
      </c>
      <c r="BW155" s="41">
        <v>64422000</v>
      </c>
      <c r="BX155" s="41">
        <v>49818000</v>
      </c>
      <c r="BY155" s="41">
        <v>129191000</v>
      </c>
      <c r="BZ155" s="41">
        <v>99995000</v>
      </c>
      <c r="CA155" s="41">
        <v>820964000</v>
      </c>
      <c r="CB155" s="41">
        <v>758197000</v>
      </c>
      <c r="CC155" s="41">
        <v>801383000</v>
      </c>
      <c r="CD155" s="41">
        <v>847415000</v>
      </c>
      <c r="CE155" s="41">
        <v>220121000</v>
      </c>
      <c r="CF155" s="41">
        <v>166266000</v>
      </c>
      <c r="CG155" s="41">
        <v>89810000</v>
      </c>
      <c r="CH155" s="41">
        <v>126771000</v>
      </c>
      <c r="CI155" s="41">
        <v>225585000</v>
      </c>
      <c r="CJ155" s="41">
        <v>158385000</v>
      </c>
      <c r="CK155" s="41">
        <v>127432000</v>
      </c>
      <c r="CL155" s="41">
        <v>157446000</v>
      </c>
      <c r="CM155" s="41">
        <v>116645000</v>
      </c>
      <c r="CN155" s="41">
        <v>83836000</v>
      </c>
      <c r="CO155" s="41">
        <v>74299000</v>
      </c>
      <c r="CP155" s="41">
        <v>89906000</v>
      </c>
      <c r="CQ155" s="41">
        <v>245002000</v>
      </c>
      <c r="CR155" s="41">
        <v>330156000</v>
      </c>
      <c r="CS155" s="41">
        <v>501413000</v>
      </c>
      <c r="CT155" s="41">
        <v>461682000</v>
      </c>
      <c r="CU155" s="41">
        <v>1908000</v>
      </c>
      <c r="CV155" s="41">
        <v>68000</v>
      </c>
      <c r="CW155" s="38" t="s">
        <v>39</v>
      </c>
      <c r="CX155" s="38" t="s">
        <v>39</v>
      </c>
      <c r="CY155" s="41">
        <v>17143000</v>
      </c>
      <c r="CZ155" s="41">
        <v>30521000</v>
      </c>
      <c r="DA155" s="41">
        <v>55115000</v>
      </c>
      <c r="DB155" s="41">
        <v>17729000</v>
      </c>
      <c r="DC155" s="41">
        <v>1289228000</v>
      </c>
      <c r="DD155" s="41">
        <v>1225753000</v>
      </c>
      <c r="DE155" s="41">
        <v>1224876000</v>
      </c>
      <c r="DF155" s="41">
        <v>1246190000</v>
      </c>
      <c r="DG155" s="213"/>
      <c r="DH155" s="214">
        <f t="shared" si="90"/>
        <v>670391000</v>
      </c>
      <c r="DI155" s="214">
        <f t="shared" si="91"/>
        <v>-483981000</v>
      </c>
      <c r="DJ155" s="214">
        <f t="shared" si="92"/>
        <v>-98222000</v>
      </c>
      <c r="DK155" s="214">
        <f t="shared" si="93"/>
        <v>-40420000</v>
      </c>
      <c r="DL155" s="214">
        <f t="shared" si="94"/>
        <v>47768000</v>
      </c>
      <c r="DM155" s="215">
        <f t="shared" si="95"/>
        <v>7.1253939864944493E-2</v>
      </c>
      <c r="DN155" s="215">
        <f t="shared" si="96"/>
        <v>7.6720583724019187E-2</v>
      </c>
      <c r="DO155" s="216" t="str">
        <f t="shared" si="97"/>
        <v>n.a.</v>
      </c>
      <c r="DP155" s="214">
        <f t="shared" si="98"/>
        <v>193193500</v>
      </c>
      <c r="DQ155" s="214">
        <f t="shared" si="99"/>
        <v>23832000</v>
      </c>
      <c r="DR155" s="217"/>
      <c r="DS155" s="214">
        <f t="shared" si="100"/>
        <v>556171000</v>
      </c>
      <c r="DT155" s="214">
        <f t="shared" si="101"/>
        <v>-390510000</v>
      </c>
      <c r="DU155" s="214">
        <f t="shared" si="102"/>
        <v>-101568000</v>
      </c>
      <c r="DV155" s="214">
        <f t="shared" si="103"/>
        <v>-29131000</v>
      </c>
      <c r="DW155" s="214">
        <f t="shared" si="104"/>
        <v>34962000</v>
      </c>
      <c r="DX155" s="215">
        <f t="shared" si="105"/>
        <v>6.2861961519029216E-2</v>
      </c>
      <c r="DY155" s="215">
        <f t="shared" si="106"/>
        <v>6.707865750591413E-2</v>
      </c>
      <c r="DZ155" s="218" t="str">
        <f t="shared" si="107"/>
        <v>n.a.</v>
      </c>
      <c r="EA155" s="214">
        <f t="shared" si="108"/>
        <v>128038000</v>
      </c>
      <c r="EB155" s="214">
        <f t="shared" si="109"/>
        <v>42818000</v>
      </c>
      <c r="EC155" s="217"/>
      <c r="ED155" s="214">
        <f t="shared" si="110"/>
        <v>760427000</v>
      </c>
      <c r="EE155" s="214">
        <f t="shared" si="111"/>
        <v>-491281000</v>
      </c>
      <c r="EF155" s="214">
        <f t="shared" si="112"/>
        <v>-93674000</v>
      </c>
      <c r="EG155" s="214">
        <f t="shared" si="113"/>
        <v>-28537000</v>
      </c>
      <c r="EH155" s="214">
        <f t="shared" si="114"/>
        <v>146935000</v>
      </c>
      <c r="EI155" s="215">
        <f t="shared" si="115"/>
        <v>0.19322696327195116</v>
      </c>
      <c r="EJ155" s="215">
        <f t="shared" si="116"/>
        <v>0.23950597562804404</v>
      </c>
      <c r="EK155" s="218" t="str">
        <f t="shared" si="117"/>
        <v>n.a.</v>
      </c>
      <c r="EL155" s="214">
        <f t="shared" si="118"/>
        <v>108290500</v>
      </c>
      <c r="EM155" s="214">
        <f t="shared" si="119"/>
        <v>36422000</v>
      </c>
      <c r="EN155" s="217"/>
      <c r="EO155" s="219">
        <f t="shared" si="130"/>
        <v>662329666.66666663</v>
      </c>
      <c r="EP155" s="219">
        <f t="shared" si="130"/>
        <v>-455257333.33333331</v>
      </c>
      <c r="EQ155" s="219">
        <f t="shared" si="130"/>
        <v>-97821333.333333328</v>
      </c>
      <c r="ER155" s="219">
        <f t="shared" si="130"/>
        <v>-32696000</v>
      </c>
      <c r="ES155" s="219">
        <f t="shared" si="120"/>
        <v>76554999.999999985</v>
      </c>
      <c r="ET155" s="220">
        <f t="shared" si="121"/>
        <v>0.11558443453889275</v>
      </c>
      <c r="EU155" s="221">
        <f t="shared" si="122"/>
        <v>0.13069018575971192</v>
      </c>
      <c r="EV155" s="219" t="e">
        <f t="shared" si="123"/>
        <v>#VALUE!</v>
      </c>
      <c r="EW155" s="219">
        <f t="shared" si="124"/>
        <v>143174000</v>
      </c>
      <c r="EX155" s="219">
        <f t="shared" si="124"/>
        <v>34357333.333333336</v>
      </c>
      <c r="EY155" s="208"/>
      <c r="EZ155" s="222" t="str">
        <f t="shared" si="125"/>
        <v>完整</v>
      </c>
      <c r="FA155" s="222" t="str">
        <f t="shared" si="126"/>
        <v>完整</v>
      </c>
      <c r="FB155" s="222" t="str">
        <f t="shared" si="127"/>
        <v>完整</v>
      </c>
      <c r="FC155" s="222" t="str">
        <f t="shared" si="128"/>
        <v>选择</v>
      </c>
      <c r="FD155" s="222" t="str">
        <f t="shared" si="129"/>
        <v>选择</v>
      </c>
      <c r="FE155" s="208"/>
      <c r="FF155" s="208"/>
      <c r="FG155" s="208"/>
      <c r="FH155" s="208"/>
      <c r="FI155" s="208"/>
      <c r="FJ155" s="208"/>
      <c r="FK155" s="208"/>
      <c r="FL155" s="208"/>
      <c r="FM155" s="208"/>
      <c r="FN155" s="208"/>
      <c r="FO155" s="208"/>
      <c r="FP155" s="208"/>
      <c r="FQ155" s="208"/>
      <c r="FR155" s="208"/>
      <c r="FS155" s="208"/>
      <c r="FT155" s="208"/>
      <c r="FU155" s="208"/>
      <c r="FV155" s="208"/>
      <c r="FW155" s="208"/>
      <c r="FX155" s="208"/>
      <c r="FY155" s="208"/>
      <c r="FZ155" s="208"/>
      <c r="GA155" s="208"/>
      <c r="GB155" s="208"/>
      <c r="GC155" s="208"/>
      <c r="GD155" s="208"/>
      <c r="GE155" s="208"/>
      <c r="GF155" s="208"/>
      <c r="GG155" s="208"/>
      <c r="GH155" s="208"/>
      <c r="GI155" s="208"/>
      <c r="GJ155" s="208"/>
      <c r="GK155" s="208"/>
      <c r="GL155" s="208"/>
      <c r="GM155" s="208"/>
      <c r="GN155" s="208"/>
      <c r="GO155" s="208"/>
      <c r="GP155" s="208"/>
      <c r="GQ155" s="208"/>
      <c r="GR155" s="208"/>
      <c r="GS155" s="208"/>
      <c r="GT155" s="208"/>
      <c r="GU155" s="208"/>
      <c r="GV155" s="208"/>
      <c r="GW155" s="208"/>
      <c r="GX155" s="208"/>
      <c r="GY155" s="208"/>
      <c r="GZ155" s="208"/>
      <c r="HA155" s="208"/>
      <c r="HB155" s="208"/>
      <c r="HC155" s="208"/>
      <c r="HD155" s="208"/>
      <c r="HE155" s="208"/>
      <c r="HF155" s="208"/>
      <c r="HG155" s="208"/>
      <c r="HH155" s="208"/>
      <c r="HI155" s="208"/>
      <c r="HJ155" s="208"/>
      <c r="HK155" s="208"/>
    </row>
    <row r="156" spans="1:219" ht="12.4" customHeight="1" x14ac:dyDescent="0.2">
      <c r="A156" s="204" t="s">
        <v>1574</v>
      </c>
      <c r="B156" s="205" t="str">
        <f t="shared" si="88"/>
        <v>HEBEI RUNNONG WATER-SAVING TECHNOLOGY CO., LTD.</v>
      </c>
      <c r="C156" s="206" t="s">
        <v>35</v>
      </c>
      <c r="D156" s="206" t="s">
        <v>32</v>
      </c>
      <c r="E156" s="205"/>
      <c r="F156" s="224"/>
      <c r="G156" s="208"/>
      <c r="H156" s="209" t="str">
        <f t="shared" si="89"/>
        <v/>
      </c>
      <c r="I156" s="206" t="s">
        <v>328</v>
      </c>
      <c r="J156" s="206" t="str">
        <f>VLOOKUP(Z156,[1]AP2022!FF:FI,2,0)</f>
        <v>exclude</v>
      </c>
      <c r="K156" s="206" t="str">
        <f>VLOOKUP(Z156,[1]AP2022!FF:FI,4,0)</f>
        <v>ok, sda/sdp</v>
      </c>
      <c r="L156" s="210"/>
      <c r="M156" s="211" t="s">
        <v>1575</v>
      </c>
      <c r="N156" s="211" t="s">
        <v>1576</v>
      </c>
      <c r="O156" s="211" t="s">
        <v>46</v>
      </c>
      <c r="P156" s="211" t="s">
        <v>1577</v>
      </c>
      <c r="Q156" s="225"/>
      <c r="R156" s="38" t="s">
        <v>48</v>
      </c>
      <c r="S156" s="211" t="s">
        <v>1578</v>
      </c>
      <c r="T156" s="211" t="s">
        <v>44</v>
      </c>
      <c r="U156" s="38" t="s">
        <v>182</v>
      </c>
      <c r="V156" s="38" t="s">
        <v>1579</v>
      </c>
      <c r="W156" s="38" t="s">
        <v>1580</v>
      </c>
      <c r="X156" s="37"/>
      <c r="Y156" s="37"/>
      <c r="Z156" s="38" t="s">
        <v>1581</v>
      </c>
      <c r="AA156" s="41">
        <v>657595000</v>
      </c>
      <c r="AB156" s="41">
        <v>591365000</v>
      </c>
      <c r="AC156" s="41">
        <v>515044000</v>
      </c>
      <c r="AD156" s="41">
        <v>466511000</v>
      </c>
      <c r="AE156" s="41">
        <v>659916000</v>
      </c>
      <c r="AF156" s="41">
        <v>589013000</v>
      </c>
      <c r="AG156" s="41">
        <v>513991000</v>
      </c>
      <c r="AH156" s="41">
        <v>465485000</v>
      </c>
      <c r="AI156" s="41">
        <v>-3966000</v>
      </c>
      <c r="AJ156" s="41">
        <v>-2059000</v>
      </c>
      <c r="AK156" s="41">
        <v>-2140000</v>
      </c>
      <c r="AL156" s="41">
        <v>-2046000</v>
      </c>
      <c r="AM156" s="41">
        <v>655950000</v>
      </c>
      <c r="AN156" s="41">
        <v>586954000</v>
      </c>
      <c r="AO156" s="41">
        <v>511851000</v>
      </c>
      <c r="AP156" s="41">
        <v>463439000</v>
      </c>
      <c r="AQ156" s="41">
        <v>1645000</v>
      </c>
      <c r="AR156" s="41">
        <v>4411000</v>
      </c>
      <c r="AS156" s="41">
        <v>3193000</v>
      </c>
      <c r="AT156" s="41">
        <v>3072000</v>
      </c>
      <c r="AU156" s="41">
        <v>-512840000</v>
      </c>
      <c r="AV156" s="41">
        <v>-427588000</v>
      </c>
      <c r="AW156" s="41">
        <v>-371529000</v>
      </c>
      <c r="AX156" s="41">
        <v>-327143000</v>
      </c>
      <c r="AY156" s="38" t="s">
        <v>39</v>
      </c>
      <c r="AZ156" s="38" t="s">
        <v>39</v>
      </c>
      <c r="BA156" s="38" t="s">
        <v>39</v>
      </c>
      <c r="BB156" s="38" t="s">
        <v>39</v>
      </c>
      <c r="BC156" s="41">
        <v>-63144000</v>
      </c>
      <c r="BD156" s="41">
        <v>-63608000</v>
      </c>
      <c r="BE156" s="41">
        <v>-53135000</v>
      </c>
      <c r="BF156" s="41">
        <v>-50850000</v>
      </c>
      <c r="BG156" s="41">
        <v>81611000</v>
      </c>
      <c r="BH156" s="41">
        <v>100169000</v>
      </c>
      <c r="BI156" s="41">
        <v>90380000</v>
      </c>
      <c r="BJ156" s="41">
        <v>88518000</v>
      </c>
      <c r="BK156" s="41">
        <v>-9481000</v>
      </c>
      <c r="BL156" s="41">
        <v>-9352000</v>
      </c>
      <c r="BM156" s="41">
        <v>-8897000</v>
      </c>
      <c r="BN156" s="41">
        <v>-9285000</v>
      </c>
      <c r="BO156" s="41">
        <v>-9209000</v>
      </c>
      <c r="BP156" s="41">
        <v>-9080000</v>
      </c>
      <c r="BQ156" s="41">
        <v>-8625000</v>
      </c>
      <c r="BR156" s="41">
        <v>-9013000</v>
      </c>
      <c r="BS156" s="41">
        <v>-272000</v>
      </c>
      <c r="BT156" s="41">
        <v>-272000</v>
      </c>
      <c r="BU156" s="41">
        <v>-272000</v>
      </c>
      <c r="BV156" s="41">
        <v>-272000</v>
      </c>
      <c r="BW156" s="41">
        <v>49548000</v>
      </c>
      <c r="BX156" s="41">
        <v>58168000</v>
      </c>
      <c r="BY156" s="41">
        <v>55283000</v>
      </c>
      <c r="BZ156" s="41">
        <v>51138000</v>
      </c>
      <c r="CA156" s="41">
        <v>947287000</v>
      </c>
      <c r="CB156" s="41">
        <v>915137000</v>
      </c>
      <c r="CC156" s="41">
        <v>855640000</v>
      </c>
      <c r="CD156" s="41">
        <v>651559000</v>
      </c>
      <c r="CE156" s="41">
        <v>300554000</v>
      </c>
      <c r="CF156" s="41">
        <v>269803000</v>
      </c>
      <c r="CG156" s="41">
        <v>212495000</v>
      </c>
      <c r="CH156" s="41">
        <v>146137000</v>
      </c>
      <c r="CI156" s="41">
        <v>431668000</v>
      </c>
      <c r="CJ156" s="41">
        <v>453877000</v>
      </c>
      <c r="CK156" s="41">
        <v>426495000</v>
      </c>
      <c r="CL156" s="41">
        <v>365806000</v>
      </c>
      <c r="CM156" s="41">
        <v>21663000</v>
      </c>
      <c r="CN156" s="41">
        <v>25858000</v>
      </c>
      <c r="CO156" s="41">
        <v>28871000</v>
      </c>
      <c r="CP156" s="41">
        <v>29998000</v>
      </c>
      <c r="CQ156" s="41">
        <v>187138000</v>
      </c>
      <c r="CR156" s="41">
        <v>157072000</v>
      </c>
      <c r="CS156" s="41">
        <v>181466000</v>
      </c>
      <c r="CT156" s="41">
        <v>106267000</v>
      </c>
      <c r="CU156" s="41">
        <v>97814000</v>
      </c>
      <c r="CV156" s="41">
        <v>60510000</v>
      </c>
      <c r="CW156" s="38" t="s">
        <v>39</v>
      </c>
      <c r="CX156" s="38" t="s">
        <v>39</v>
      </c>
      <c r="CY156" s="41">
        <v>2201000</v>
      </c>
      <c r="CZ156" s="41">
        <v>6063000</v>
      </c>
      <c r="DA156" s="41">
        <v>702000</v>
      </c>
      <c r="DB156" s="38" t="s">
        <v>39</v>
      </c>
      <c r="DC156" s="41">
        <v>1076507000</v>
      </c>
      <c r="DD156" s="41">
        <v>1027562000</v>
      </c>
      <c r="DE156" s="41">
        <v>960846000</v>
      </c>
      <c r="DF156" s="41">
        <v>758454000</v>
      </c>
      <c r="DG156" s="213"/>
      <c r="DH156" s="214">
        <f t="shared" si="90"/>
        <v>655950000</v>
      </c>
      <c r="DI156" s="214">
        <f t="shared" si="91"/>
        <v>-512840000</v>
      </c>
      <c r="DJ156" s="214">
        <f t="shared" si="92"/>
        <v>-63144000</v>
      </c>
      <c r="DK156" s="214">
        <f t="shared" si="93"/>
        <v>-9481000</v>
      </c>
      <c r="DL156" s="214">
        <f t="shared" si="94"/>
        <v>70485000</v>
      </c>
      <c r="DM156" s="215">
        <f t="shared" si="95"/>
        <v>0.10745483649668419</v>
      </c>
      <c r="DN156" s="215">
        <f t="shared" si="96"/>
        <v>0.12039148369244959</v>
      </c>
      <c r="DO156" s="216" t="str">
        <f t="shared" si="97"/>
        <v>n.a.</v>
      </c>
      <c r="DP156" s="214">
        <f t="shared" si="98"/>
        <v>285178500</v>
      </c>
      <c r="DQ156" s="214">
        <f t="shared" si="99"/>
        <v>4132000</v>
      </c>
      <c r="DR156" s="217"/>
      <c r="DS156" s="214">
        <f t="shared" si="100"/>
        <v>586954000</v>
      </c>
      <c r="DT156" s="214">
        <f t="shared" si="101"/>
        <v>-427588000</v>
      </c>
      <c r="DU156" s="214">
        <f t="shared" si="102"/>
        <v>-63608000</v>
      </c>
      <c r="DV156" s="214">
        <f t="shared" si="103"/>
        <v>-9352000</v>
      </c>
      <c r="DW156" s="214">
        <f t="shared" si="104"/>
        <v>86406000</v>
      </c>
      <c r="DX156" s="215">
        <f t="shared" si="105"/>
        <v>0.14721085468367198</v>
      </c>
      <c r="DY156" s="215">
        <f t="shared" si="106"/>
        <v>0.17262280540527583</v>
      </c>
      <c r="DZ156" s="218" t="str">
        <f t="shared" si="107"/>
        <v>n.a.</v>
      </c>
      <c r="EA156" s="214">
        <f t="shared" si="108"/>
        <v>241149000</v>
      </c>
      <c r="EB156" s="214">
        <f t="shared" si="109"/>
        <v>3382500</v>
      </c>
      <c r="EC156" s="217"/>
      <c r="ED156" s="214">
        <f t="shared" si="110"/>
        <v>511851000</v>
      </c>
      <c r="EE156" s="214">
        <f t="shared" si="111"/>
        <v>-371529000</v>
      </c>
      <c r="EF156" s="214">
        <f t="shared" si="112"/>
        <v>-53135000</v>
      </c>
      <c r="EG156" s="214">
        <f t="shared" si="113"/>
        <v>-8897000</v>
      </c>
      <c r="EH156" s="214">
        <f t="shared" si="114"/>
        <v>78290000</v>
      </c>
      <c r="EI156" s="215">
        <f t="shared" si="115"/>
        <v>0.15295466844843519</v>
      </c>
      <c r="EJ156" s="215">
        <f t="shared" si="116"/>
        <v>0.18057435977867012</v>
      </c>
      <c r="EK156" s="218" t="str">
        <f t="shared" si="117"/>
        <v>n.a.</v>
      </c>
      <c r="EL156" s="214">
        <f t="shared" si="118"/>
        <v>179316000</v>
      </c>
      <c r="EM156" s="214" t="e">
        <f t="shared" si="119"/>
        <v>#VALUE!</v>
      </c>
      <c r="EN156" s="217"/>
      <c r="EO156" s="219">
        <f t="shared" si="130"/>
        <v>584918333.33333337</v>
      </c>
      <c r="EP156" s="219">
        <f t="shared" si="130"/>
        <v>-437319000</v>
      </c>
      <c r="EQ156" s="219">
        <f t="shared" si="130"/>
        <v>-59962333.333333336</v>
      </c>
      <c r="ER156" s="219">
        <f t="shared" si="130"/>
        <v>-9243333.333333334</v>
      </c>
      <c r="ES156" s="219">
        <f t="shared" si="120"/>
        <v>78393666.666666701</v>
      </c>
      <c r="ET156" s="220">
        <f t="shared" si="121"/>
        <v>0.13402497784591016</v>
      </c>
      <c r="EU156" s="221">
        <f t="shared" si="122"/>
        <v>0.1547677177945925</v>
      </c>
      <c r="EV156" s="219" t="e">
        <f t="shared" si="123"/>
        <v>#VALUE!</v>
      </c>
      <c r="EW156" s="219">
        <f t="shared" si="124"/>
        <v>235214500</v>
      </c>
      <c r="EX156" s="219" t="e">
        <f t="shared" si="124"/>
        <v>#VALUE!</v>
      </c>
      <c r="EY156" s="208"/>
      <c r="EZ156" s="222" t="str">
        <f t="shared" si="125"/>
        <v>完整</v>
      </c>
      <c r="FA156" s="222" t="str">
        <f t="shared" si="126"/>
        <v>完整</v>
      </c>
      <c r="FB156" s="222" t="str">
        <f t="shared" si="127"/>
        <v>完整</v>
      </c>
      <c r="FC156" s="222" t="str">
        <f t="shared" si="128"/>
        <v>选择</v>
      </c>
      <c r="FD156" s="222" t="str">
        <f t="shared" si="129"/>
        <v>选择</v>
      </c>
      <c r="FE156" s="208"/>
      <c r="FF156" s="208"/>
      <c r="FG156" s="208"/>
      <c r="FH156" s="208"/>
      <c r="FI156" s="208"/>
      <c r="FJ156" s="208"/>
      <c r="FK156" s="208"/>
      <c r="FL156" s="208"/>
      <c r="FM156" s="208"/>
      <c r="FN156" s="208"/>
      <c r="FO156" s="208"/>
      <c r="FP156" s="208"/>
      <c r="FQ156" s="208"/>
      <c r="FR156" s="208"/>
      <c r="FS156" s="208"/>
      <c r="FT156" s="208"/>
      <c r="FU156" s="208"/>
      <c r="FV156" s="208"/>
      <c r="FW156" s="208"/>
      <c r="FX156" s="208"/>
      <c r="FY156" s="208"/>
      <c r="FZ156" s="208"/>
      <c r="GA156" s="208"/>
      <c r="GB156" s="208"/>
      <c r="GC156" s="208"/>
      <c r="GD156" s="208"/>
      <c r="GE156" s="208"/>
      <c r="GF156" s="208"/>
      <c r="GG156" s="208"/>
      <c r="GH156" s="208"/>
      <c r="GI156" s="208"/>
      <c r="GJ156" s="208"/>
      <c r="GK156" s="208"/>
      <c r="GL156" s="208"/>
      <c r="GM156" s="208"/>
      <c r="GN156" s="208"/>
      <c r="GO156" s="208"/>
      <c r="GP156" s="208"/>
      <c r="GQ156" s="208"/>
      <c r="GR156" s="208"/>
      <c r="GS156" s="208"/>
      <c r="GT156" s="208"/>
      <c r="GU156" s="208"/>
      <c r="GV156" s="208"/>
      <c r="GW156" s="208"/>
      <c r="GX156" s="208"/>
      <c r="GY156" s="208"/>
      <c r="GZ156" s="208"/>
      <c r="HA156" s="208"/>
      <c r="HB156" s="208"/>
      <c r="HC156" s="208"/>
      <c r="HD156" s="208"/>
      <c r="HE156" s="208"/>
      <c r="HF156" s="208"/>
      <c r="HG156" s="208"/>
      <c r="HH156" s="208"/>
      <c r="HI156" s="208"/>
      <c r="HJ156" s="208"/>
      <c r="HK156" s="208"/>
    </row>
    <row r="157" spans="1:219" s="7" customFormat="1" ht="12.4" customHeight="1" x14ac:dyDescent="0.2">
      <c r="A157" s="226" t="s">
        <v>1582</v>
      </c>
      <c r="B157" s="227" t="str">
        <f t="shared" si="88"/>
        <v>ALPHANAM E&amp;C JOINT STOCK COMPANY</v>
      </c>
      <c r="C157" s="228" t="s">
        <v>35</v>
      </c>
      <c r="D157" s="229" t="s">
        <v>188</v>
      </c>
      <c r="E157" s="227"/>
      <c r="F157" s="224"/>
      <c r="G157" s="231"/>
      <c r="H157" s="232" t="str">
        <f t="shared" si="89"/>
        <v/>
      </c>
      <c r="I157" s="228" t="s">
        <v>353</v>
      </c>
      <c r="J157" s="228" t="str">
        <f>VLOOKUP(Z157,[1]AP2022!FF:FI,2,0)</f>
        <v>exclude</v>
      </c>
      <c r="K157" s="228" t="str">
        <f>VLOOKUP(Z157,[1]AP2022!FF:FI,4,0)</f>
        <v>ok, indep</v>
      </c>
      <c r="L157" s="233"/>
      <c r="M157" s="38" t="s">
        <v>1583</v>
      </c>
      <c r="N157" s="38" t="s">
        <v>1584</v>
      </c>
      <c r="O157" s="38" t="s">
        <v>47</v>
      </c>
      <c r="P157" s="38" t="s">
        <v>1585</v>
      </c>
      <c r="Q157" s="37"/>
      <c r="R157" s="38" t="s">
        <v>57</v>
      </c>
      <c r="S157" s="38" t="s">
        <v>1586</v>
      </c>
      <c r="T157" s="38" t="s">
        <v>45</v>
      </c>
      <c r="U157" s="38" t="s">
        <v>182</v>
      </c>
      <c r="V157" s="38" t="s">
        <v>1587</v>
      </c>
      <c r="W157" s="38" t="s">
        <v>1588</v>
      </c>
      <c r="X157" s="38" t="s">
        <v>1589</v>
      </c>
      <c r="Y157" s="37"/>
      <c r="Z157" s="38" t="s">
        <v>1590</v>
      </c>
      <c r="AA157" s="41">
        <v>2213252012000</v>
      </c>
      <c r="AB157" s="41">
        <v>1784702868000</v>
      </c>
      <c r="AC157" s="41">
        <v>1410777562000</v>
      </c>
      <c r="AD157" s="41">
        <v>1009257291000</v>
      </c>
      <c r="AE157" s="41">
        <v>2213252012000</v>
      </c>
      <c r="AF157" s="41">
        <v>1784702868000</v>
      </c>
      <c r="AG157" s="41">
        <v>1410777562000</v>
      </c>
      <c r="AH157" s="41">
        <v>1009257291000</v>
      </c>
      <c r="AI157" s="38" t="s">
        <v>39</v>
      </c>
      <c r="AJ157" s="38" t="s">
        <v>39</v>
      </c>
      <c r="AK157" s="38" t="s">
        <v>39</v>
      </c>
      <c r="AL157" s="38" t="s">
        <v>39</v>
      </c>
      <c r="AM157" s="41">
        <v>2213252012000</v>
      </c>
      <c r="AN157" s="41">
        <v>1784702868000</v>
      </c>
      <c r="AO157" s="41">
        <v>1410777562000</v>
      </c>
      <c r="AP157" s="41">
        <v>1009257291000</v>
      </c>
      <c r="AQ157" s="38" t="s">
        <v>39</v>
      </c>
      <c r="AR157" s="38" t="s">
        <v>39</v>
      </c>
      <c r="AS157" s="38" t="s">
        <v>39</v>
      </c>
      <c r="AT157" s="38" t="s">
        <v>39</v>
      </c>
      <c r="AU157" s="41">
        <v>-2092382516000</v>
      </c>
      <c r="AV157" s="41">
        <v>-1673336471000</v>
      </c>
      <c r="AW157" s="41">
        <v>-1304752974000</v>
      </c>
      <c r="AX157" s="41">
        <v>-938495774000</v>
      </c>
      <c r="AY157" s="41">
        <v>0</v>
      </c>
      <c r="AZ157" s="41">
        <v>0</v>
      </c>
      <c r="BA157" s="41">
        <v>0</v>
      </c>
      <c r="BB157" s="41">
        <v>0</v>
      </c>
      <c r="BC157" s="41">
        <v>-36180568000</v>
      </c>
      <c r="BD157" s="41">
        <v>-24708350000</v>
      </c>
      <c r="BE157" s="41">
        <v>-24554845000</v>
      </c>
      <c r="BF157" s="41">
        <v>-26617376000</v>
      </c>
      <c r="BG157" s="41">
        <v>84688928000</v>
      </c>
      <c r="BH157" s="41">
        <v>86658047000</v>
      </c>
      <c r="BI157" s="41">
        <v>81469743000</v>
      </c>
      <c r="BJ157" s="41">
        <v>44144141000</v>
      </c>
      <c r="BK157" s="41">
        <v>-3108199000</v>
      </c>
      <c r="BL157" s="41">
        <v>-2799406000</v>
      </c>
      <c r="BM157" s="41">
        <v>-2514694000</v>
      </c>
      <c r="BN157" s="41">
        <v>-2437804000</v>
      </c>
      <c r="BO157" s="41">
        <v>-2963018000</v>
      </c>
      <c r="BP157" s="41">
        <v>-2628205000</v>
      </c>
      <c r="BQ157" s="41">
        <v>-2346144000</v>
      </c>
      <c r="BR157" s="41">
        <v>-2332830000</v>
      </c>
      <c r="BS157" s="41">
        <v>-145181000</v>
      </c>
      <c r="BT157" s="41">
        <v>-171201000</v>
      </c>
      <c r="BU157" s="41">
        <v>-168550000</v>
      </c>
      <c r="BV157" s="41">
        <v>-104974000</v>
      </c>
      <c r="BW157" s="41">
        <v>20845680000</v>
      </c>
      <c r="BX157" s="41">
        <v>20908369000</v>
      </c>
      <c r="BY157" s="41">
        <v>21031666000</v>
      </c>
      <c r="BZ157" s="41">
        <v>19010025000</v>
      </c>
      <c r="CA157" s="41">
        <v>2065307834000</v>
      </c>
      <c r="CB157" s="41">
        <v>1589820690000</v>
      </c>
      <c r="CC157" s="41">
        <v>1994932256000</v>
      </c>
      <c r="CD157" s="41">
        <v>1029681868000</v>
      </c>
      <c r="CE157" s="41">
        <v>879905486000</v>
      </c>
      <c r="CF157" s="41">
        <v>563854989000</v>
      </c>
      <c r="CG157" s="41">
        <v>719823303000</v>
      </c>
      <c r="CH157" s="41">
        <v>291735269000</v>
      </c>
      <c r="CI157" s="41">
        <v>1115533877000</v>
      </c>
      <c r="CJ157" s="41">
        <v>985420684000</v>
      </c>
      <c r="CK157" s="41">
        <v>1217386770000</v>
      </c>
      <c r="CL157" s="41">
        <v>414048561000</v>
      </c>
      <c r="CM157" s="41">
        <v>32717775000</v>
      </c>
      <c r="CN157" s="41">
        <v>14004460000</v>
      </c>
      <c r="CO157" s="41">
        <v>44346286000</v>
      </c>
      <c r="CP157" s="41">
        <v>22677316000</v>
      </c>
      <c r="CQ157" s="41">
        <v>34969766000</v>
      </c>
      <c r="CR157" s="41">
        <v>25436014000</v>
      </c>
      <c r="CS157" s="41">
        <v>12661165000</v>
      </c>
      <c r="CT157" s="41">
        <v>7924477000</v>
      </c>
      <c r="CU157" s="38" t="s">
        <v>39</v>
      </c>
      <c r="CV157" s="38" t="s">
        <v>39</v>
      </c>
      <c r="CW157" s="38" t="s">
        <v>39</v>
      </c>
      <c r="CX157" s="38" t="s">
        <v>39</v>
      </c>
      <c r="CY157" s="41">
        <v>3291285000</v>
      </c>
      <c r="CZ157" s="41">
        <v>3255840000</v>
      </c>
      <c r="DA157" s="41">
        <v>3144169000</v>
      </c>
      <c r="DB157" s="41">
        <v>2985398000</v>
      </c>
      <c r="DC157" s="41">
        <v>2145254708000</v>
      </c>
      <c r="DD157" s="41">
        <v>2903269527000</v>
      </c>
      <c r="DE157" s="41">
        <v>2073067908000</v>
      </c>
      <c r="DF157" s="41">
        <v>1110360818000</v>
      </c>
      <c r="DG157" s="213"/>
      <c r="DH157" s="214">
        <f t="shared" si="90"/>
        <v>2213252012000</v>
      </c>
      <c r="DI157" s="214">
        <f t="shared" si="91"/>
        <v>-2092382516000</v>
      </c>
      <c r="DJ157" s="214">
        <f t="shared" si="92"/>
        <v>-36180568000</v>
      </c>
      <c r="DK157" s="214">
        <f t="shared" si="93"/>
        <v>-3108199000</v>
      </c>
      <c r="DL157" s="214">
        <f t="shared" si="94"/>
        <v>81580729000</v>
      </c>
      <c r="DM157" s="215">
        <f t="shared" si="95"/>
        <v>3.6860117400855659E-2</v>
      </c>
      <c r="DN157" s="215">
        <f t="shared" si="96"/>
        <v>3.827078295354603E-2</v>
      </c>
      <c r="DO157" s="216">
        <f t="shared" si="97"/>
        <v>0</v>
      </c>
      <c r="DP157" s="214">
        <f t="shared" si="98"/>
        <v>721880237500</v>
      </c>
      <c r="DQ157" s="214">
        <f t="shared" si="99"/>
        <v>3273562500</v>
      </c>
      <c r="DR157" s="217"/>
      <c r="DS157" s="214">
        <f t="shared" si="100"/>
        <v>1784702868000</v>
      </c>
      <c r="DT157" s="214">
        <f t="shared" si="101"/>
        <v>-1673336471000</v>
      </c>
      <c r="DU157" s="214">
        <f t="shared" si="102"/>
        <v>-24708350000</v>
      </c>
      <c r="DV157" s="214">
        <f t="shared" si="103"/>
        <v>-2799406000</v>
      </c>
      <c r="DW157" s="214">
        <f t="shared" si="104"/>
        <v>83858641000</v>
      </c>
      <c r="DX157" s="215">
        <f t="shared" si="105"/>
        <v>4.6987452367337153E-2</v>
      </c>
      <c r="DY157" s="215">
        <f t="shared" si="106"/>
        <v>4.930412772009838E-2</v>
      </c>
      <c r="DZ157" s="218">
        <f t="shared" si="107"/>
        <v>0</v>
      </c>
      <c r="EA157" s="214">
        <f t="shared" si="108"/>
        <v>641839146000</v>
      </c>
      <c r="EB157" s="214">
        <f t="shared" si="109"/>
        <v>3200004500</v>
      </c>
      <c r="EC157" s="217"/>
      <c r="ED157" s="214">
        <f t="shared" si="110"/>
        <v>1410777562000</v>
      </c>
      <c r="EE157" s="214">
        <f t="shared" si="111"/>
        <v>-1304752974000</v>
      </c>
      <c r="EF157" s="214">
        <f t="shared" si="112"/>
        <v>-24554845000</v>
      </c>
      <c r="EG157" s="214">
        <f t="shared" si="113"/>
        <v>-2514694000</v>
      </c>
      <c r="EH157" s="214">
        <f t="shared" si="114"/>
        <v>78955049000</v>
      </c>
      <c r="EI157" s="215">
        <f t="shared" si="115"/>
        <v>5.5965625713573691E-2</v>
      </c>
      <c r="EJ157" s="215">
        <f t="shared" si="116"/>
        <v>5.928346174457557E-2</v>
      </c>
      <c r="EK157" s="218">
        <f t="shared" si="117"/>
        <v>0</v>
      </c>
      <c r="EL157" s="214">
        <f t="shared" si="118"/>
        <v>505779286000</v>
      </c>
      <c r="EM157" s="214">
        <f t="shared" si="119"/>
        <v>3064783500</v>
      </c>
      <c r="EN157" s="217"/>
      <c r="EO157" s="219">
        <f t="shared" si="130"/>
        <v>1802910814000</v>
      </c>
      <c r="EP157" s="219">
        <f t="shared" si="130"/>
        <v>-1690157320333.3333</v>
      </c>
      <c r="EQ157" s="219">
        <f t="shared" si="130"/>
        <v>-28481254333.333332</v>
      </c>
      <c r="ER157" s="219">
        <f t="shared" si="130"/>
        <v>-2807433000</v>
      </c>
      <c r="ES157" s="219">
        <f t="shared" si="120"/>
        <v>81464806333.33342</v>
      </c>
      <c r="ET157" s="220">
        <f t="shared" si="121"/>
        <v>4.5185155971521847E-2</v>
      </c>
      <c r="EU157" s="221">
        <f t="shared" si="122"/>
        <v>4.7323474550186366E-2</v>
      </c>
      <c r="EV157" s="219">
        <f t="shared" si="123"/>
        <v>0</v>
      </c>
      <c r="EW157" s="219">
        <f t="shared" si="124"/>
        <v>623166223166.66663</v>
      </c>
      <c r="EX157" s="219">
        <f t="shared" si="124"/>
        <v>3179450166.6666665</v>
      </c>
      <c r="EY157" s="208"/>
      <c r="EZ157" s="222" t="str">
        <f t="shared" si="125"/>
        <v>完整</v>
      </c>
      <c r="FA157" s="222" t="str">
        <f t="shared" si="126"/>
        <v>完整</v>
      </c>
      <c r="FB157" s="222" t="str">
        <f t="shared" si="127"/>
        <v>完整</v>
      </c>
      <c r="FC157" s="222" t="str">
        <f t="shared" si="128"/>
        <v>选择</v>
      </c>
      <c r="FD157" s="222" t="str">
        <f t="shared" si="129"/>
        <v>选择</v>
      </c>
      <c r="FE157" s="231"/>
      <c r="FF157" s="231"/>
      <c r="FG157" s="231"/>
      <c r="FH157" s="231"/>
      <c r="FI157" s="231"/>
      <c r="FJ157" s="231"/>
      <c r="FK157" s="231"/>
      <c r="FL157" s="231"/>
      <c r="FM157" s="231"/>
      <c r="FN157" s="231"/>
      <c r="FO157" s="231"/>
      <c r="FP157" s="231"/>
      <c r="FQ157" s="231"/>
      <c r="FR157" s="231"/>
      <c r="FS157" s="231"/>
      <c r="FT157" s="231"/>
      <c r="FU157" s="231"/>
      <c r="FV157" s="231"/>
      <c r="FW157" s="231"/>
      <c r="FX157" s="231"/>
      <c r="FY157" s="231"/>
      <c r="FZ157" s="231"/>
      <c r="GA157" s="231"/>
      <c r="GB157" s="231"/>
      <c r="GC157" s="231"/>
      <c r="GD157" s="231"/>
      <c r="GE157" s="231"/>
      <c r="GF157" s="231"/>
      <c r="GG157" s="231"/>
      <c r="GH157" s="231"/>
      <c r="GI157" s="231"/>
      <c r="GJ157" s="231"/>
      <c r="GK157" s="231"/>
      <c r="GL157" s="231"/>
      <c r="GM157" s="231"/>
      <c r="GN157" s="231"/>
      <c r="GO157" s="231"/>
      <c r="GP157" s="231"/>
      <c r="GQ157" s="231"/>
      <c r="GR157" s="231"/>
      <c r="GS157" s="231"/>
      <c r="GT157" s="231"/>
      <c r="GU157" s="231"/>
      <c r="GV157" s="231"/>
      <c r="GW157" s="231"/>
      <c r="GX157" s="231"/>
      <c r="GY157" s="231"/>
      <c r="GZ157" s="231"/>
      <c r="HA157" s="231"/>
      <c r="HB157" s="231"/>
      <c r="HC157" s="231"/>
      <c r="HD157" s="231"/>
      <c r="HE157" s="231"/>
      <c r="HF157" s="231"/>
      <c r="HG157" s="231"/>
      <c r="HH157" s="231"/>
      <c r="HI157" s="231"/>
      <c r="HJ157" s="231"/>
      <c r="HK157" s="231"/>
    </row>
    <row r="158" spans="1:219" ht="12.4" customHeight="1" x14ac:dyDescent="0.2">
      <c r="A158" s="204" t="s">
        <v>1591</v>
      </c>
      <c r="B158" s="205" t="str">
        <f t="shared" si="88"/>
        <v>KINERGY CORPORATION LTD</v>
      </c>
      <c r="C158" s="206" t="s">
        <v>35</v>
      </c>
      <c r="D158" s="206" t="s">
        <v>32</v>
      </c>
      <c r="E158" s="205"/>
      <c r="F158" s="224"/>
      <c r="G158" s="208"/>
      <c r="H158" s="209" t="str">
        <f t="shared" si="89"/>
        <v/>
      </c>
      <c r="I158" s="206" t="s">
        <v>328</v>
      </c>
      <c r="J158" s="206" t="str">
        <f>VLOOKUP(Z158,[1]AP2022!FF:FI,2,0)</f>
        <v>exclude</v>
      </c>
      <c r="K158" s="206" t="str">
        <f>VLOOKUP(Z158,[1]AP2022!FF:FI,4,0)</f>
        <v>ok, sda/sdp</v>
      </c>
      <c r="L158" s="210"/>
      <c r="M158" s="211" t="s">
        <v>1592</v>
      </c>
      <c r="N158" s="211" t="s">
        <v>1593</v>
      </c>
      <c r="O158" s="211" t="s">
        <v>51</v>
      </c>
      <c r="P158" s="211" t="s">
        <v>1594</v>
      </c>
      <c r="Q158" s="225"/>
      <c r="R158" s="38" t="s">
        <v>65</v>
      </c>
      <c r="S158" s="211" t="s">
        <v>1595</v>
      </c>
      <c r="T158" s="211" t="s">
        <v>44</v>
      </c>
      <c r="U158" s="38" t="s">
        <v>182</v>
      </c>
      <c r="V158" s="38" t="s">
        <v>1596</v>
      </c>
      <c r="W158" s="38" t="s">
        <v>1597</v>
      </c>
      <c r="X158" s="38" t="s">
        <v>1598</v>
      </c>
      <c r="Y158" s="37"/>
      <c r="Z158" s="38" t="s">
        <v>1599</v>
      </c>
      <c r="AA158" s="41">
        <v>125258000</v>
      </c>
      <c r="AB158" s="41">
        <v>169854000</v>
      </c>
      <c r="AC158" s="41">
        <v>72907000</v>
      </c>
      <c r="AD158" s="41">
        <v>68199000</v>
      </c>
      <c r="AE158" s="41">
        <v>124202000</v>
      </c>
      <c r="AF158" s="41">
        <v>168325000</v>
      </c>
      <c r="AG158" s="41">
        <v>70979000</v>
      </c>
      <c r="AH158" s="41">
        <v>67624000</v>
      </c>
      <c r="AI158" s="38" t="s">
        <v>39</v>
      </c>
      <c r="AJ158" s="38" t="s">
        <v>39</v>
      </c>
      <c r="AK158" s="38" t="s">
        <v>39</v>
      </c>
      <c r="AL158" s="38" t="s">
        <v>39</v>
      </c>
      <c r="AM158" s="41">
        <v>124202000</v>
      </c>
      <c r="AN158" s="41">
        <v>168325000</v>
      </c>
      <c r="AO158" s="41">
        <v>70979000</v>
      </c>
      <c r="AP158" s="41">
        <v>67624000</v>
      </c>
      <c r="AQ158" s="41">
        <v>1056000</v>
      </c>
      <c r="AR158" s="41">
        <v>1529000</v>
      </c>
      <c r="AS158" s="41">
        <v>1928000</v>
      </c>
      <c r="AT158" s="41">
        <v>575000</v>
      </c>
      <c r="AU158" s="41">
        <v>-98292000</v>
      </c>
      <c r="AV158" s="41">
        <v>-132403000</v>
      </c>
      <c r="AW158" s="41">
        <v>-59669000</v>
      </c>
      <c r="AX158" s="41">
        <v>-55048000</v>
      </c>
      <c r="AY158" s="41">
        <v>-3047000</v>
      </c>
      <c r="AZ158" s="41">
        <v>-4378000</v>
      </c>
      <c r="BA158" s="41">
        <v>-2043000</v>
      </c>
      <c r="BB158" s="41">
        <v>-1494000</v>
      </c>
      <c r="BC158" s="41">
        <v>-16328000</v>
      </c>
      <c r="BD158" s="41">
        <v>-18662000</v>
      </c>
      <c r="BE158" s="41">
        <v>-11560000</v>
      </c>
      <c r="BF158" s="41">
        <v>-10609000</v>
      </c>
      <c r="BG158" s="41">
        <v>7591000</v>
      </c>
      <c r="BH158" s="41">
        <v>14411000</v>
      </c>
      <c r="BI158" s="41">
        <v>-365000</v>
      </c>
      <c r="BJ158" s="41">
        <v>1048000</v>
      </c>
      <c r="BK158" s="41">
        <v>-3862000</v>
      </c>
      <c r="BL158" s="41">
        <v>-3324000</v>
      </c>
      <c r="BM158" s="41">
        <v>-2767000</v>
      </c>
      <c r="BN158" s="41">
        <v>-2599000</v>
      </c>
      <c r="BO158" s="41">
        <v>-3648000</v>
      </c>
      <c r="BP158" s="41">
        <v>-3077000</v>
      </c>
      <c r="BQ158" s="41">
        <v>-2538000</v>
      </c>
      <c r="BR158" s="41">
        <v>-2359000</v>
      </c>
      <c r="BS158" s="41">
        <v>-214000</v>
      </c>
      <c r="BT158" s="41">
        <v>-247000</v>
      </c>
      <c r="BU158" s="41">
        <v>-229000</v>
      </c>
      <c r="BV158" s="41">
        <v>-240000</v>
      </c>
      <c r="BW158" s="41">
        <v>4631000</v>
      </c>
      <c r="BX158" s="41">
        <v>11933000</v>
      </c>
      <c r="BY158" s="41">
        <v>-2837000</v>
      </c>
      <c r="BZ158" s="41">
        <v>-1632000</v>
      </c>
      <c r="CA158" s="41">
        <v>91495000</v>
      </c>
      <c r="CB158" s="41">
        <v>132057000</v>
      </c>
      <c r="CC158" s="41">
        <v>81802000</v>
      </c>
      <c r="CD158" s="41">
        <v>73054000</v>
      </c>
      <c r="CE158" s="41">
        <v>53699000</v>
      </c>
      <c r="CF158" s="41">
        <v>52266000</v>
      </c>
      <c r="CG158" s="41">
        <v>34754000</v>
      </c>
      <c r="CH158" s="41">
        <v>22028000</v>
      </c>
      <c r="CI158" s="41">
        <v>15151000</v>
      </c>
      <c r="CJ158" s="41">
        <v>32252000</v>
      </c>
      <c r="CK158" s="41">
        <v>17744000</v>
      </c>
      <c r="CL158" s="41">
        <v>12909000</v>
      </c>
      <c r="CM158" s="41">
        <v>920000</v>
      </c>
      <c r="CN158" s="41">
        <v>1027000</v>
      </c>
      <c r="CO158" s="41">
        <v>817000</v>
      </c>
      <c r="CP158" s="41">
        <v>613000</v>
      </c>
      <c r="CQ158" s="41">
        <v>20098000</v>
      </c>
      <c r="CR158" s="41">
        <v>41706000</v>
      </c>
      <c r="CS158" s="41">
        <v>25259000</v>
      </c>
      <c r="CT158" s="41">
        <v>36092000</v>
      </c>
      <c r="CU158" s="38" t="s">
        <v>39</v>
      </c>
      <c r="CV158" s="38" t="s">
        <v>39</v>
      </c>
      <c r="CW158" s="38" t="s">
        <v>39</v>
      </c>
      <c r="CX158" s="38" t="s">
        <v>39</v>
      </c>
      <c r="CY158" s="41">
        <v>13885000</v>
      </c>
      <c r="CZ158" s="41">
        <v>13009000</v>
      </c>
      <c r="DA158" s="41">
        <v>12132000</v>
      </c>
      <c r="DB158" s="41">
        <v>11220000</v>
      </c>
      <c r="DC158" s="41">
        <v>168914000</v>
      </c>
      <c r="DD158" s="41">
        <v>195136000</v>
      </c>
      <c r="DE158" s="41">
        <v>125143000</v>
      </c>
      <c r="DF158" s="41">
        <v>107954000</v>
      </c>
      <c r="DG158" s="213"/>
      <c r="DH158" s="214">
        <f t="shared" si="90"/>
        <v>124202000</v>
      </c>
      <c r="DI158" s="214">
        <f t="shared" si="91"/>
        <v>-98292000</v>
      </c>
      <c r="DJ158" s="214">
        <f t="shared" si="92"/>
        <v>-19375000</v>
      </c>
      <c r="DK158" s="214">
        <f t="shared" si="93"/>
        <v>-3862000</v>
      </c>
      <c r="DL158" s="214">
        <f t="shared" si="94"/>
        <v>2673000</v>
      </c>
      <c r="DM158" s="215">
        <f t="shared" si="95"/>
        <v>2.1521392570167951E-2</v>
      </c>
      <c r="DN158" s="215">
        <f t="shared" si="96"/>
        <v>2.1994750224226315E-2</v>
      </c>
      <c r="DO158" s="216">
        <f t="shared" si="97"/>
        <v>-3047000</v>
      </c>
      <c r="DP158" s="214">
        <f t="shared" si="98"/>
        <v>52982500</v>
      </c>
      <c r="DQ158" s="214">
        <f t="shared" si="99"/>
        <v>13447000</v>
      </c>
      <c r="DR158" s="217"/>
      <c r="DS158" s="214">
        <f t="shared" si="100"/>
        <v>168325000</v>
      </c>
      <c r="DT158" s="214">
        <f t="shared" si="101"/>
        <v>-132403000</v>
      </c>
      <c r="DU158" s="214">
        <f t="shared" si="102"/>
        <v>-23040000</v>
      </c>
      <c r="DV158" s="214">
        <f t="shared" si="103"/>
        <v>-3324000</v>
      </c>
      <c r="DW158" s="214">
        <f t="shared" si="104"/>
        <v>9558000</v>
      </c>
      <c r="DX158" s="215">
        <f t="shared" si="105"/>
        <v>5.678300905985445E-2</v>
      </c>
      <c r="DY158" s="215">
        <f t="shared" si="106"/>
        <v>6.0201427248735569E-2</v>
      </c>
      <c r="DZ158" s="218">
        <f t="shared" si="107"/>
        <v>-4378000</v>
      </c>
      <c r="EA158" s="214">
        <f t="shared" si="108"/>
        <v>43510000</v>
      </c>
      <c r="EB158" s="214">
        <f t="shared" si="109"/>
        <v>12570500</v>
      </c>
      <c r="EC158" s="217"/>
      <c r="ED158" s="214">
        <f t="shared" si="110"/>
        <v>70979000</v>
      </c>
      <c r="EE158" s="214">
        <f t="shared" si="111"/>
        <v>-59669000</v>
      </c>
      <c r="EF158" s="214">
        <f t="shared" si="112"/>
        <v>-13603000</v>
      </c>
      <c r="EG158" s="214">
        <f t="shared" si="113"/>
        <v>-2767000</v>
      </c>
      <c r="EH158" s="214">
        <f t="shared" si="114"/>
        <v>-5060000</v>
      </c>
      <c r="EI158" s="215">
        <f t="shared" si="115"/>
        <v>-7.1288691021287987E-2</v>
      </c>
      <c r="EJ158" s="215">
        <f t="shared" si="116"/>
        <v>-6.6544799379265898E-2</v>
      </c>
      <c r="EK158" s="218">
        <f t="shared" si="117"/>
        <v>-2043000</v>
      </c>
      <c r="EL158" s="214">
        <f t="shared" si="118"/>
        <v>28391000</v>
      </c>
      <c r="EM158" s="214">
        <f t="shared" si="119"/>
        <v>11676000</v>
      </c>
      <c r="EN158" s="217"/>
      <c r="EO158" s="219">
        <f t="shared" si="130"/>
        <v>121168666.66666667</v>
      </c>
      <c r="EP158" s="219">
        <f t="shared" si="130"/>
        <v>-96788000</v>
      </c>
      <c r="EQ158" s="219">
        <f t="shared" si="130"/>
        <v>-18672666.666666668</v>
      </c>
      <c r="ER158" s="219">
        <f t="shared" si="130"/>
        <v>-3317666.6666666665</v>
      </c>
      <c r="ES158" s="219">
        <f t="shared" si="120"/>
        <v>2390333.3333333372</v>
      </c>
      <c r="ET158" s="220">
        <f t="shared" si="121"/>
        <v>1.9727322245024874E-2</v>
      </c>
      <c r="EU158" s="221">
        <f t="shared" si="122"/>
        <v>2.0124321214587428E-2</v>
      </c>
      <c r="EV158" s="219">
        <f t="shared" si="123"/>
        <v>3156000</v>
      </c>
      <c r="EW158" s="219">
        <f t="shared" si="124"/>
        <v>41627833.333333336</v>
      </c>
      <c r="EX158" s="219">
        <f t="shared" si="124"/>
        <v>12564500</v>
      </c>
      <c r="EY158" s="208"/>
      <c r="EZ158" s="222" t="str">
        <f t="shared" si="125"/>
        <v>完整</v>
      </c>
      <c r="FA158" s="222" t="str">
        <f t="shared" si="126"/>
        <v>完整</v>
      </c>
      <c r="FB158" s="222" t="str">
        <f t="shared" si="127"/>
        <v>完整</v>
      </c>
      <c r="FC158" s="222" t="str">
        <f t="shared" si="128"/>
        <v>选择</v>
      </c>
      <c r="FD158" s="222" t="str">
        <f t="shared" si="129"/>
        <v>选择</v>
      </c>
      <c r="FE158" s="208"/>
      <c r="FF158" s="208"/>
      <c r="FG158" s="208"/>
      <c r="FH158" s="208"/>
      <c r="FI158" s="208"/>
      <c r="FJ158" s="208"/>
      <c r="FK158" s="208"/>
      <c r="FL158" s="208"/>
      <c r="FM158" s="208"/>
      <c r="FN158" s="208"/>
      <c r="FO158" s="208"/>
      <c r="FP158" s="208"/>
      <c r="FQ158" s="208"/>
      <c r="FR158" s="208"/>
      <c r="FS158" s="208"/>
      <c r="FT158" s="208"/>
      <c r="FU158" s="208"/>
      <c r="FV158" s="208"/>
      <c r="FW158" s="208"/>
      <c r="FX158" s="208"/>
      <c r="FY158" s="208"/>
      <c r="FZ158" s="208"/>
      <c r="GA158" s="208"/>
      <c r="GB158" s="208"/>
      <c r="GC158" s="208"/>
      <c r="GD158" s="208"/>
      <c r="GE158" s="208"/>
      <c r="GF158" s="208"/>
      <c r="GG158" s="208"/>
      <c r="GH158" s="208"/>
      <c r="GI158" s="208"/>
      <c r="GJ158" s="208"/>
      <c r="GK158" s="208"/>
      <c r="GL158" s="208"/>
      <c r="GM158" s="208"/>
      <c r="GN158" s="208"/>
      <c r="GO158" s="208"/>
      <c r="GP158" s="208"/>
      <c r="GQ158" s="208"/>
      <c r="GR158" s="208"/>
      <c r="GS158" s="208"/>
      <c r="GT158" s="208"/>
      <c r="GU158" s="208"/>
      <c r="GV158" s="208"/>
      <c r="GW158" s="208"/>
      <c r="GX158" s="208"/>
      <c r="GY158" s="208"/>
      <c r="GZ158" s="208"/>
      <c r="HA158" s="208"/>
      <c r="HB158" s="208"/>
      <c r="HC158" s="208"/>
      <c r="HD158" s="208"/>
      <c r="HE158" s="208"/>
      <c r="HF158" s="208"/>
      <c r="HG158" s="208"/>
      <c r="HH158" s="208"/>
      <c r="HI158" s="208"/>
      <c r="HJ158" s="208"/>
      <c r="HK158" s="208"/>
    </row>
    <row r="159" spans="1:219" ht="12.4" customHeight="1" x14ac:dyDescent="0.2">
      <c r="A159" s="204" t="s">
        <v>1600</v>
      </c>
      <c r="B159" s="205" t="str">
        <f t="shared" si="88"/>
        <v>NANTONG T-SUN NEW ENERGY CO.,LTD</v>
      </c>
      <c r="C159" s="206" t="s">
        <v>35</v>
      </c>
      <c r="D159" s="206" t="s">
        <v>32</v>
      </c>
      <c r="E159" s="205"/>
      <c r="F159" s="224"/>
      <c r="G159" s="208"/>
      <c r="H159" s="209" t="str">
        <f t="shared" si="89"/>
        <v/>
      </c>
      <c r="I159" s="206" t="s">
        <v>328</v>
      </c>
      <c r="J159" s="206" t="str">
        <f>VLOOKUP(Z159,[1]AP2022!FF:FI,2,0)</f>
        <v>exclude</v>
      </c>
      <c r="K159" s="206" t="str">
        <f>VLOOKUP(Z159,[1]AP2022!FF:FI,4,0)</f>
        <v>ok, sda/sdp</v>
      </c>
      <c r="L159" s="210"/>
      <c r="M159" s="211" t="s">
        <v>1601</v>
      </c>
      <c r="N159" s="211" t="s">
        <v>1602</v>
      </c>
      <c r="O159" s="211" t="s">
        <v>47</v>
      </c>
      <c r="P159" s="211" t="s">
        <v>1603</v>
      </c>
      <c r="Q159" s="225"/>
      <c r="R159" s="38" t="s">
        <v>48</v>
      </c>
      <c r="S159" s="211" t="s">
        <v>1604</v>
      </c>
      <c r="T159" s="211" t="s">
        <v>44</v>
      </c>
      <c r="U159" s="38" t="s">
        <v>178</v>
      </c>
      <c r="V159" s="38" t="s">
        <v>1605</v>
      </c>
      <c r="W159" s="38" t="s">
        <v>1606</v>
      </c>
      <c r="X159" s="37"/>
      <c r="Y159" s="37"/>
      <c r="Z159" s="38" t="s">
        <v>1607</v>
      </c>
      <c r="AA159" s="41">
        <v>634501000</v>
      </c>
      <c r="AB159" s="41">
        <v>242447000</v>
      </c>
      <c r="AC159" s="41">
        <v>304008000</v>
      </c>
      <c r="AD159" s="41">
        <v>214300000</v>
      </c>
      <c r="AE159" s="41">
        <v>632038000</v>
      </c>
      <c r="AF159" s="41">
        <v>238857000</v>
      </c>
      <c r="AG159" s="41">
        <v>297682000</v>
      </c>
      <c r="AH159" s="41">
        <v>205776000</v>
      </c>
      <c r="AI159" s="41">
        <v>-1498000</v>
      </c>
      <c r="AJ159" s="41">
        <v>-1213000</v>
      </c>
      <c r="AK159" s="41">
        <v>-1857000</v>
      </c>
      <c r="AL159" s="41">
        <v>-1096000</v>
      </c>
      <c r="AM159" s="41">
        <v>630540000</v>
      </c>
      <c r="AN159" s="41">
        <v>237644000</v>
      </c>
      <c r="AO159" s="41">
        <v>295825000</v>
      </c>
      <c r="AP159" s="41">
        <v>204680000</v>
      </c>
      <c r="AQ159" s="41">
        <v>3961000</v>
      </c>
      <c r="AR159" s="41">
        <v>4803000</v>
      </c>
      <c r="AS159" s="41">
        <v>8183000</v>
      </c>
      <c r="AT159" s="41">
        <v>9620000</v>
      </c>
      <c r="AU159" s="41">
        <v>-544100000</v>
      </c>
      <c r="AV159" s="41">
        <v>-180865000</v>
      </c>
      <c r="AW159" s="41">
        <v>-213445000</v>
      </c>
      <c r="AX159" s="41">
        <v>-151769000</v>
      </c>
      <c r="AY159" s="38" t="s">
        <v>39</v>
      </c>
      <c r="AZ159" s="38" t="s">
        <v>39</v>
      </c>
      <c r="BA159" s="38" t="s">
        <v>39</v>
      </c>
      <c r="BB159" s="38" t="s">
        <v>39</v>
      </c>
      <c r="BC159" s="41">
        <v>-47198000</v>
      </c>
      <c r="BD159" s="41">
        <v>-35101000</v>
      </c>
      <c r="BE159" s="41">
        <v>-31268000</v>
      </c>
      <c r="BF159" s="41">
        <v>-34291000</v>
      </c>
      <c r="BG159" s="41">
        <v>43203000</v>
      </c>
      <c r="BH159" s="41">
        <v>26481000</v>
      </c>
      <c r="BI159" s="41">
        <v>59295000</v>
      </c>
      <c r="BJ159" s="41">
        <v>28240000</v>
      </c>
      <c r="BK159" s="41">
        <v>-7155000</v>
      </c>
      <c r="BL159" s="41">
        <v>-5461000</v>
      </c>
      <c r="BM159" s="41">
        <v>-6040000</v>
      </c>
      <c r="BN159" s="41">
        <v>-5992000</v>
      </c>
      <c r="BO159" s="41">
        <v>-6967000</v>
      </c>
      <c r="BP159" s="41">
        <v>-5267000</v>
      </c>
      <c r="BQ159" s="41">
        <v>-5900000</v>
      </c>
      <c r="BR159" s="41">
        <v>-5868000</v>
      </c>
      <c r="BS159" s="41">
        <v>-188000</v>
      </c>
      <c r="BT159" s="41">
        <v>-194000</v>
      </c>
      <c r="BU159" s="41">
        <v>-140000</v>
      </c>
      <c r="BV159" s="41">
        <v>-124000</v>
      </c>
      <c r="BW159" s="41">
        <v>30094000</v>
      </c>
      <c r="BX159" s="41">
        <v>20270000</v>
      </c>
      <c r="BY159" s="41">
        <v>47662000</v>
      </c>
      <c r="BZ159" s="41">
        <v>16358000</v>
      </c>
      <c r="CA159" s="41">
        <v>399054000</v>
      </c>
      <c r="CB159" s="41">
        <v>227698000</v>
      </c>
      <c r="CC159" s="41">
        <v>260171000</v>
      </c>
      <c r="CD159" s="41">
        <v>209062000</v>
      </c>
      <c r="CE159" s="41">
        <v>72628000</v>
      </c>
      <c r="CF159" s="41">
        <v>25780000</v>
      </c>
      <c r="CG159" s="41">
        <v>18675000</v>
      </c>
      <c r="CH159" s="41">
        <v>15008000</v>
      </c>
      <c r="CI159" s="41">
        <v>183911000</v>
      </c>
      <c r="CJ159" s="41">
        <v>78868000</v>
      </c>
      <c r="CK159" s="41">
        <v>86121000</v>
      </c>
      <c r="CL159" s="41">
        <v>104811000</v>
      </c>
      <c r="CM159" s="41">
        <v>112274000</v>
      </c>
      <c r="CN159" s="41">
        <v>82422000</v>
      </c>
      <c r="CO159" s="41">
        <v>118826000</v>
      </c>
      <c r="CP159" s="41">
        <v>20860000</v>
      </c>
      <c r="CQ159" s="41">
        <v>18781000</v>
      </c>
      <c r="CR159" s="41">
        <v>38467000</v>
      </c>
      <c r="CS159" s="41">
        <v>34911000</v>
      </c>
      <c r="CT159" s="41">
        <v>66765000</v>
      </c>
      <c r="CU159" s="41">
        <v>930000</v>
      </c>
      <c r="CV159" s="41">
        <v>4815000</v>
      </c>
      <c r="CW159" s="41">
        <v>2280000</v>
      </c>
      <c r="CX159" s="41">
        <v>450000</v>
      </c>
      <c r="CY159" s="41">
        <v>3343000</v>
      </c>
      <c r="CZ159" s="41">
        <v>5109000</v>
      </c>
      <c r="DA159" s="41">
        <v>3197000</v>
      </c>
      <c r="DB159" s="41">
        <v>47000</v>
      </c>
      <c r="DC159" s="41">
        <v>461267000</v>
      </c>
      <c r="DD159" s="41">
        <v>288345000</v>
      </c>
      <c r="DE159" s="41">
        <v>310926000</v>
      </c>
      <c r="DF159" s="41">
        <v>257414000</v>
      </c>
      <c r="DG159" s="213"/>
      <c r="DH159" s="214">
        <f t="shared" si="90"/>
        <v>630540000</v>
      </c>
      <c r="DI159" s="214">
        <f t="shared" si="91"/>
        <v>-544100000</v>
      </c>
      <c r="DJ159" s="214">
        <f t="shared" si="92"/>
        <v>-47198000</v>
      </c>
      <c r="DK159" s="214">
        <f t="shared" si="93"/>
        <v>-7155000</v>
      </c>
      <c r="DL159" s="214">
        <f t="shared" si="94"/>
        <v>32087000</v>
      </c>
      <c r="DM159" s="215">
        <f t="shared" si="95"/>
        <v>5.0888127636628921E-2</v>
      </c>
      <c r="DN159" s="215">
        <f t="shared" si="96"/>
        <v>5.3616574735192241E-2</v>
      </c>
      <c r="DO159" s="216" t="str">
        <f t="shared" si="97"/>
        <v>n.a.</v>
      </c>
      <c r="DP159" s="214">
        <f t="shared" si="98"/>
        <v>49204000</v>
      </c>
      <c r="DQ159" s="214">
        <f t="shared" si="99"/>
        <v>4226000</v>
      </c>
      <c r="DR159" s="217"/>
      <c r="DS159" s="214">
        <f t="shared" si="100"/>
        <v>237644000</v>
      </c>
      <c r="DT159" s="214">
        <f t="shared" si="101"/>
        <v>-180865000</v>
      </c>
      <c r="DU159" s="214">
        <f t="shared" si="102"/>
        <v>-35101000</v>
      </c>
      <c r="DV159" s="214">
        <f t="shared" si="103"/>
        <v>-5461000</v>
      </c>
      <c r="DW159" s="214">
        <f t="shared" si="104"/>
        <v>16217000</v>
      </c>
      <c r="DX159" s="215">
        <f t="shared" si="105"/>
        <v>6.8240729831176045E-2</v>
      </c>
      <c r="DY159" s="215">
        <f t="shared" si="106"/>
        <v>7.3238584273823876E-2</v>
      </c>
      <c r="DZ159" s="218" t="str">
        <f t="shared" si="107"/>
        <v>n.a.</v>
      </c>
      <c r="EA159" s="214">
        <f t="shared" si="108"/>
        <v>22227500</v>
      </c>
      <c r="EB159" s="214">
        <f t="shared" si="109"/>
        <v>4153000</v>
      </c>
      <c r="EC159" s="217"/>
      <c r="ED159" s="214">
        <f t="shared" si="110"/>
        <v>295825000</v>
      </c>
      <c r="EE159" s="214">
        <f t="shared" si="111"/>
        <v>-213445000</v>
      </c>
      <c r="EF159" s="214">
        <f t="shared" si="112"/>
        <v>-31268000</v>
      </c>
      <c r="EG159" s="214">
        <f t="shared" si="113"/>
        <v>-6040000</v>
      </c>
      <c r="EH159" s="214">
        <f t="shared" si="114"/>
        <v>45072000</v>
      </c>
      <c r="EI159" s="215">
        <f t="shared" si="115"/>
        <v>0.15236034817882194</v>
      </c>
      <c r="EJ159" s="215">
        <f t="shared" si="116"/>
        <v>0.17974660323106803</v>
      </c>
      <c r="EK159" s="218" t="str">
        <f t="shared" si="117"/>
        <v>n.a.</v>
      </c>
      <c r="EL159" s="214">
        <f t="shared" si="118"/>
        <v>16841500</v>
      </c>
      <c r="EM159" s="214">
        <f t="shared" si="119"/>
        <v>1622000</v>
      </c>
      <c r="EN159" s="217"/>
      <c r="EO159" s="219">
        <f t="shared" si="130"/>
        <v>388003000</v>
      </c>
      <c r="EP159" s="219">
        <f t="shared" si="130"/>
        <v>-312803333.33333331</v>
      </c>
      <c r="EQ159" s="219">
        <f t="shared" si="130"/>
        <v>-37855666.666666664</v>
      </c>
      <c r="ER159" s="219">
        <f t="shared" si="130"/>
        <v>-6218666.666666667</v>
      </c>
      <c r="ES159" s="219">
        <f t="shared" si="120"/>
        <v>31125333.333333354</v>
      </c>
      <c r="ET159" s="220">
        <f t="shared" si="121"/>
        <v>8.0219311019072925E-2</v>
      </c>
      <c r="EU159" s="221">
        <f t="shared" si="122"/>
        <v>8.721569389323891E-2</v>
      </c>
      <c r="EV159" s="219" t="e">
        <f t="shared" si="123"/>
        <v>#VALUE!</v>
      </c>
      <c r="EW159" s="219">
        <f t="shared" si="124"/>
        <v>29424333.333333332</v>
      </c>
      <c r="EX159" s="219">
        <f t="shared" si="124"/>
        <v>3333666.6666666665</v>
      </c>
      <c r="EY159" s="208"/>
      <c r="EZ159" s="222" t="str">
        <f t="shared" si="125"/>
        <v>完整</v>
      </c>
      <c r="FA159" s="222" t="str">
        <f t="shared" si="126"/>
        <v>完整</v>
      </c>
      <c r="FB159" s="222" t="str">
        <f t="shared" si="127"/>
        <v>完整</v>
      </c>
      <c r="FC159" s="222" t="str">
        <f t="shared" si="128"/>
        <v>选择</v>
      </c>
      <c r="FD159" s="222" t="str">
        <f t="shared" si="129"/>
        <v>选择</v>
      </c>
      <c r="FE159" s="208"/>
      <c r="FF159" s="208"/>
      <c r="FG159" s="208"/>
      <c r="FH159" s="208"/>
      <c r="FI159" s="208"/>
      <c r="FJ159" s="208"/>
      <c r="FK159" s="208"/>
      <c r="FL159" s="208"/>
      <c r="FM159" s="208"/>
      <c r="FN159" s="208"/>
      <c r="FO159" s="208"/>
      <c r="FP159" s="208"/>
      <c r="FQ159" s="208"/>
      <c r="FR159" s="208"/>
      <c r="FS159" s="208"/>
      <c r="FT159" s="208"/>
      <c r="FU159" s="208"/>
      <c r="FV159" s="208"/>
      <c r="FW159" s="208"/>
      <c r="FX159" s="208"/>
      <c r="FY159" s="208"/>
      <c r="FZ159" s="208"/>
      <c r="GA159" s="208"/>
      <c r="GB159" s="208"/>
      <c r="GC159" s="208"/>
      <c r="GD159" s="208"/>
      <c r="GE159" s="208"/>
      <c r="GF159" s="208"/>
      <c r="GG159" s="208"/>
      <c r="GH159" s="208"/>
      <c r="GI159" s="208"/>
      <c r="GJ159" s="208"/>
      <c r="GK159" s="208"/>
      <c r="GL159" s="208"/>
      <c r="GM159" s="208"/>
      <c r="GN159" s="208"/>
      <c r="GO159" s="208"/>
      <c r="GP159" s="208"/>
      <c r="GQ159" s="208"/>
      <c r="GR159" s="208"/>
      <c r="GS159" s="208"/>
      <c r="GT159" s="208"/>
      <c r="GU159" s="208"/>
      <c r="GV159" s="208"/>
      <c r="GW159" s="208"/>
      <c r="GX159" s="208"/>
      <c r="GY159" s="208"/>
      <c r="GZ159" s="208"/>
      <c r="HA159" s="208"/>
      <c r="HB159" s="208"/>
      <c r="HC159" s="208"/>
      <c r="HD159" s="208"/>
      <c r="HE159" s="208"/>
      <c r="HF159" s="208"/>
      <c r="HG159" s="208"/>
      <c r="HH159" s="208"/>
      <c r="HI159" s="208"/>
      <c r="HJ159" s="208"/>
      <c r="HK159" s="208"/>
    </row>
    <row r="160" spans="1:219" ht="12.4" customHeight="1" x14ac:dyDescent="0.2">
      <c r="A160" s="204" t="s">
        <v>1608</v>
      </c>
      <c r="B160" s="205" t="str">
        <f t="shared" si="88"/>
        <v>STL TECHNOLOGY CO., LTD.</v>
      </c>
      <c r="C160" s="206" t="s">
        <v>35</v>
      </c>
      <c r="D160" s="234" t="s">
        <v>34</v>
      </c>
      <c r="E160" s="205"/>
      <c r="F160" s="224"/>
      <c r="G160" s="250"/>
      <c r="H160" s="209" t="str">
        <f t="shared" si="89"/>
        <v/>
      </c>
      <c r="I160" s="235" t="s">
        <v>371</v>
      </c>
      <c r="J160" s="206" t="str">
        <f>VLOOKUP(Z160,[1]AP2022!FF:FI,2,0)</f>
        <v>final include</v>
      </c>
      <c r="K160" s="206" t="str">
        <f>VLOOKUP(Z160,[1]AP2022!FF:FI,4,0)</f>
        <v>include</v>
      </c>
      <c r="L160" s="210"/>
      <c r="M160" s="211" t="s">
        <v>112</v>
      </c>
      <c r="N160" s="211" t="s">
        <v>1609</v>
      </c>
      <c r="O160" s="211" t="s">
        <v>36</v>
      </c>
      <c r="P160" s="240" t="s">
        <v>1610</v>
      </c>
      <c r="Q160" s="225"/>
      <c r="R160" s="38" t="s">
        <v>61</v>
      </c>
      <c r="S160" s="211" t="s">
        <v>1611</v>
      </c>
      <c r="T160" s="211" t="s">
        <v>44</v>
      </c>
      <c r="U160" s="38" t="s">
        <v>178</v>
      </c>
      <c r="V160" s="38" t="s">
        <v>1612</v>
      </c>
      <c r="W160" s="38" t="s">
        <v>1613</v>
      </c>
      <c r="X160" s="37"/>
      <c r="Y160" s="37"/>
      <c r="Z160" s="38" t="s">
        <v>1614</v>
      </c>
      <c r="AA160" s="41">
        <v>2753208000</v>
      </c>
      <c r="AB160" s="41">
        <v>1497950000</v>
      </c>
      <c r="AC160" s="41">
        <v>1630577000</v>
      </c>
      <c r="AD160" s="41">
        <v>1995725000</v>
      </c>
      <c r="AE160" s="41">
        <v>2748882000</v>
      </c>
      <c r="AF160" s="41">
        <v>1494870000</v>
      </c>
      <c r="AG160" s="41">
        <v>1626744000</v>
      </c>
      <c r="AH160" s="41">
        <v>1993051000</v>
      </c>
      <c r="AI160" s="38" t="s">
        <v>39</v>
      </c>
      <c r="AJ160" s="38" t="s">
        <v>39</v>
      </c>
      <c r="AK160" s="38" t="s">
        <v>39</v>
      </c>
      <c r="AL160" s="38" t="s">
        <v>39</v>
      </c>
      <c r="AM160" s="41">
        <v>2748882000</v>
      </c>
      <c r="AN160" s="41">
        <v>1494870000</v>
      </c>
      <c r="AO160" s="41">
        <v>1626744000</v>
      </c>
      <c r="AP160" s="41">
        <v>1993051000</v>
      </c>
      <c r="AQ160" s="41">
        <v>4326000</v>
      </c>
      <c r="AR160" s="41">
        <v>3080000</v>
      </c>
      <c r="AS160" s="41">
        <v>3833000</v>
      </c>
      <c r="AT160" s="41">
        <v>2674000</v>
      </c>
      <c r="AU160" s="41">
        <v>-2237954000</v>
      </c>
      <c r="AV160" s="41">
        <v>-1299343000</v>
      </c>
      <c r="AW160" s="41">
        <v>-1308628000</v>
      </c>
      <c r="AX160" s="41">
        <v>-1588067000</v>
      </c>
      <c r="AY160" s="41">
        <v>-66425000</v>
      </c>
      <c r="AZ160" s="41">
        <v>-62455000</v>
      </c>
      <c r="BA160" s="41">
        <v>-61450000</v>
      </c>
      <c r="BB160" s="41">
        <v>-62255000</v>
      </c>
      <c r="BC160" s="41">
        <v>-218986000</v>
      </c>
      <c r="BD160" s="41">
        <v>-136675000</v>
      </c>
      <c r="BE160" s="41">
        <v>-143984000</v>
      </c>
      <c r="BF160" s="41">
        <v>-178351000</v>
      </c>
      <c r="BG160" s="41">
        <v>229843000</v>
      </c>
      <c r="BH160" s="41">
        <v>-523000</v>
      </c>
      <c r="BI160" s="41">
        <v>116515000</v>
      </c>
      <c r="BJ160" s="41">
        <v>167052000</v>
      </c>
      <c r="BK160" s="41">
        <v>-49353000</v>
      </c>
      <c r="BL160" s="41">
        <v>-41426000</v>
      </c>
      <c r="BM160" s="41">
        <v>-32301000</v>
      </c>
      <c r="BN160" s="41">
        <v>-30731000</v>
      </c>
      <c r="BO160" s="41">
        <v>-36923000</v>
      </c>
      <c r="BP160" s="41">
        <v>-30506000</v>
      </c>
      <c r="BQ160" s="41">
        <v>-28487000</v>
      </c>
      <c r="BR160" s="41">
        <v>-28055000</v>
      </c>
      <c r="BS160" s="41">
        <v>-12430000</v>
      </c>
      <c r="BT160" s="41">
        <v>-10920000</v>
      </c>
      <c r="BU160" s="41">
        <v>-3814000</v>
      </c>
      <c r="BV160" s="41">
        <v>-2676000</v>
      </c>
      <c r="BW160" s="41">
        <v>189684000</v>
      </c>
      <c r="BX160" s="41">
        <v>-39667000</v>
      </c>
      <c r="BY160" s="41">
        <v>63245000</v>
      </c>
      <c r="BZ160" s="41">
        <v>142575000</v>
      </c>
      <c r="CA160" s="41">
        <v>1769100000</v>
      </c>
      <c r="CB160" s="41">
        <v>1270122000</v>
      </c>
      <c r="CC160" s="41">
        <v>1249387000</v>
      </c>
      <c r="CD160" s="41">
        <v>1288405000</v>
      </c>
      <c r="CE160" s="41">
        <v>550639000</v>
      </c>
      <c r="CF160" s="41">
        <v>557545000</v>
      </c>
      <c r="CG160" s="41">
        <v>217500000</v>
      </c>
      <c r="CH160" s="41">
        <v>243678000</v>
      </c>
      <c r="CI160" s="41">
        <v>550085000</v>
      </c>
      <c r="CJ160" s="41">
        <v>472783000</v>
      </c>
      <c r="CK160" s="41">
        <v>317426000</v>
      </c>
      <c r="CL160" s="41">
        <v>303880000</v>
      </c>
      <c r="CM160" s="41">
        <v>21805000</v>
      </c>
      <c r="CN160" s="41">
        <v>35803000</v>
      </c>
      <c r="CO160" s="41">
        <v>16969000</v>
      </c>
      <c r="CP160" s="41">
        <v>13058000</v>
      </c>
      <c r="CQ160" s="41">
        <v>646571000</v>
      </c>
      <c r="CR160" s="41">
        <v>203991000</v>
      </c>
      <c r="CS160" s="41">
        <v>697492000</v>
      </c>
      <c r="CT160" s="41">
        <v>727789000</v>
      </c>
      <c r="CU160" s="38" t="s">
        <v>39</v>
      </c>
      <c r="CV160" s="38" t="s">
        <v>39</v>
      </c>
      <c r="CW160" s="38" t="s">
        <v>39</v>
      </c>
      <c r="CX160" s="38" t="s">
        <v>39</v>
      </c>
      <c r="CY160" s="41">
        <v>26856000</v>
      </c>
      <c r="CZ160" s="41">
        <v>33454000</v>
      </c>
      <c r="DA160" s="41">
        <v>28273000</v>
      </c>
      <c r="DB160" s="41">
        <v>34003000</v>
      </c>
      <c r="DC160" s="41">
        <v>1885770000</v>
      </c>
      <c r="DD160" s="41">
        <v>1378676000</v>
      </c>
      <c r="DE160" s="41">
        <v>1359535000</v>
      </c>
      <c r="DF160" s="41">
        <v>1397931000</v>
      </c>
      <c r="DG160" s="213"/>
      <c r="DH160" s="214">
        <f t="shared" si="90"/>
        <v>2748882000</v>
      </c>
      <c r="DI160" s="214">
        <f t="shared" si="91"/>
        <v>-2237954000</v>
      </c>
      <c r="DJ160" s="214">
        <f t="shared" si="92"/>
        <v>-285411000</v>
      </c>
      <c r="DK160" s="214">
        <f t="shared" si="93"/>
        <v>-49353000</v>
      </c>
      <c r="DL160" s="214">
        <f t="shared" si="94"/>
        <v>176164000</v>
      </c>
      <c r="DM160" s="215">
        <f t="shared" si="95"/>
        <v>6.4085690109651858E-2</v>
      </c>
      <c r="DN160" s="215">
        <f t="shared" si="96"/>
        <v>6.8473886372311304E-2</v>
      </c>
      <c r="DO160" s="216">
        <f t="shared" si="97"/>
        <v>-66425000</v>
      </c>
      <c r="DP160" s="214">
        <f t="shared" si="98"/>
        <v>554092000</v>
      </c>
      <c r="DQ160" s="214">
        <f t="shared" si="99"/>
        <v>30155000</v>
      </c>
      <c r="DR160" s="217"/>
      <c r="DS160" s="214">
        <f t="shared" si="100"/>
        <v>1494870000</v>
      </c>
      <c r="DT160" s="214">
        <f t="shared" si="101"/>
        <v>-1299343000</v>
      </c>
      <c r="DU160" s="214">
        <f t="shared" si="102"/>
        <v>-199130000</v>
      </c>
      <c r="DV160" s="214">
        <f t="shared" si="103"/>
        <v>-41426000</v>
      </c>
      <c r="DW160" s="214">
        <f t="shared" si="104"/>
        <v>-45029000</v>
      </c>
      <c r="DX160" s="215">
        <f t="shared" si="105"/>
        <v>-3.0122351776408651E-2</v>
      </c>
      <c r="DY160" s="215">
        <f t="shared" si="106"/>
        <v>-2.924152817814675E-2</v>
      </c>
      <c r="DZ160" s="218">
        <f t="shared" si="107"/>
        <v>-62455000</v>
      </c>
      <c r="EA160" s="214">
        <f t="shared" si="108"/>
        <v>387522500</v>
      </c>
      <c r="EB160" s="214">
        <f t="shared" si="109"/>
        <v>30863500</v>
      </c>
      <c r="EC160" s="217"/>
      <c r="ED160" s="214">
        <f t="shared" si="110"/>
        <v>1626744000</v>
      </c>
      <c r="EE160" s="214">
        <f t="shared" si="111"/>
        <v>-1308628000</v>
      </c>
      <c r="EF160" s="214">
        <f t="shared" si="112"/>
        <v>-205434000</v>
      </c>
      <c r="EG160" s="214">
        <f t="shared" si="113"/>
        <v>-32301000</v>
      </c>
      <c r="EH160" s="214">
        <f t="shared" si="114"/>
        <v>80381000</v>
      </c>
      <c r="EI160" s="215">
        <f t="shared" si="115"/>
        <v>4.9412200075734103E-2</v>
      </c>
      <c r="EJ160" s="215">
        <f t="shared" si="116"/>
        <v>5.1980679827440257E-2</v>
      </c>
      <c r="EK160" s="218">
        <f t="shared" si="117"/>
        <v>-61450000</v>
      </c>
      <c r="EL160" s="214">
        <f t="shared" si="118"/>
        <v>230589000</v>
      </c>
      <c r="EM160" s="214">
        <f t="shared" si="119"/>
        <v>31138000</v>
      </c>
      <c r="EN160" s="217"/>
      <c r="EO160" s="219">
        <f t="shared" si="130"/>
        <v>1956832000</v>
      </c>
      <c r="EP160" s="219">
        <f t="shared" si="130"/>
        <v>-1615308333.3333333</v>
      </c>
      <c r="EQ160" s="219">
        <f t="shared" si="130"/>
        <v>-229991666.66666666</v>
      </c>
      <c r="ER160" s="219">
        <f t="shared" si="130"/>
        <v>-41026666.666666664</v>
      </c>
      <c r="ES160" s="219">
        <f t="shared" si="120"/>
        <v>70505333.333333433</v>
      </c>
      <c r="ET160" s="220">
        <f t="shared" si="121"/>
        <v>3.6030345647114027E-2</v>
      </c>
      <c r="EU160" s="221">
        <f t="shared" si="122"/>
        <v>3.7377053815351932E-2</v>
      </c>
      <c r="EV160" s="219">
        <f t="shared" si="123"/>
        <v>63443333.333333336</v>
      </c>
      <c r="EW160" s="219">
        <f t="shared" si="124"/>
        <v>390734500</v>
      </c>
      <c r="EX160" s="219">
        <f t="shared" si="124"/>
        <v>30718833.333333332</v>
      </c>
      <c r="EY160" s="208"/>
      <c r="EZ160" s="222" t="str">
        <f t="shared" si="125"/>
        <v>完整</v>
      </c>
      <c r="FA160" s="222" t="str">
        <f t="shared" si="126"/>
        <v>完整</v>
      </c>
      <c r="FB160" s="222" t="str">
        <f t="shared" si="127"/>
        <v>完整</v>
      </c>
      <c r="FC160" s="222" t="str">
        <f t="shared" si="128"/>
        <v>选择</v>
      </c>
      <c r="FD160" s="222" t="str">
        <f t="shared" si="129"/>
        <v>选择</v>
      </c>
      <c r="FE160" s="208"/>
      <c r="FF160" s="208"/>
      <c r="FG160" s="208"/>
      <c r="FH160" s="208"/>
      <c r="FI160" s="208"/>
      <c r="FJ160" s="208"/>
      <c r="FK160" s="208"/>
      <c r="FL160" s="208"/>
      <c r="FM160" s="208"/>
      <c r="FN160" s="208"/>
      <c r="FO160" s="208"/>
      <c r="FP160" s="208"/>
      <c r="FQ160" s="208"/>
      <c r="FR160" s="208"/>
      <c r="FS160" s="208"/>
      <c r="FT160" s="208"/>
      <c r="FU160" s="208"/>
      <c r="FV160" s="208"/>
      <c r="FW160" s="208"/>
      <c r="FX160" s="208"/>
      <c r="FY160" s="208"/>
      <c r="FZ160" s="208"/>
      <c r="GA160" s="208"/>
      <c r="GB160" s="208"/>
      <c r="GC160" s="208"/>
      <c r="GD160" s="208"/>
      <c r="GE160" s="208"/>
      <c r="GF160" s="208"/>
      <c r="GG160" s="208"/>
      <c r="GH160" s="208"/>
      <c r="GI160" s="208"/>
      <c r="GJ160" s="208"/>
      <c r="GK160" s="208"/>
      <c r="GL160" s="208"/>
      <c r="GM160" s="208"/>
      <c r="GN160" s="208"/>
      <c r="GO160" s="208"/>
      <c r="GP160" s="208"/>
      <c r="GQ160" s="208"/>
      <c r="GR160" s="208"/>
      <c r="GS160" s="208"/>
      <c r="GT160" s="208"/>
      <c r="GU160" s="208"/>
      <c r="GV160" s="208"/>
      <c r="GW160" s="208"/>
      <c r="GX160" s="208"/>
      <c r="GY160" s="208"/>
      <c r="GZ160" s="208"/>
      <c r="HA160" s="208"/>
      <c r="HB160" s="208"/>
      <c r="HC160" s="208"/>
      <c r="HD160" s="208"/>
      <c r="HE160" s="208"/>
      <c r="HF160" s="208"/>
      <c r="HG160" s="208"/>
      <c r="HH160" s="208"/>
      <c r="HI160" s="208"/>
      <c r="HJ160" s="208"/>
      <c r="HK160" s="208"/>
    </row>
    <row r="161" spans="1:219" ht="12.4" customHeight="1" x14ac:dyDescent="0.2">
      <c r="A161" s="204" t="s">
        <v>1615</v>
      </c>
      <c r="B161" s="205" t="str">
        <f t="shared" si="88"/>
        <v>NANJING XINLIAN ELECTRONICS CO.,LTD.</v>
      </c>
      <c r="C161" s="206" t="s">
        <v>35</v>
      </c>
      <c r="D161" s="206" t="s">
        <v>32</v>
      </c>
      <c r="E161" s="206"/>
      <c r="F161" s="208"/>
      <c r="G161" s="239"/>
      <c r="H161" s="209" t="str">
        <f t="shared" si="89"/>
        <v/>
      </c>
      <c r="I161" s="206" t="s">
        <v>328</v>
      </c>
      <c r="J161" s="206" t="str">
        <f>VLOOKUP(Z161,[1]AP2022!FF:FI,2,0)</f>
        <v>exclude</v>
      </c>
      <c r="K161" s="206" t="str">
        <f>VLOOKUP(Z161,[1]AP2022!FF:FI,4,0)</f>
        <v>ok, sda/sdp</v>
      </c>
      <c r="L161" s="210"/>
      <c r="M161" s="211" t="s">
        <v>1616</v>
      </c>
      <c r="N161" s="211" t="s">
        <v>1617</v>
      </c>
      <c r="O161" s="211" t="s">
        <v>36</v>
      </c>
      <c r="P161" s="211" t="s">
        <v>1618</v>
      </c>
      <c r="Q161" s="225"/>
      <c r="R161" s="38" t="s">
        <v>48</v>
      </c>
      <c r="S161" s="211" t="s">
        <v>1619</v>
      </c>
      <c r="T161" s="211" t="s">
        <v>44</v>
      </c>
      <c r="U161" s="38" t="s">
        <v>182</v>
      </c>
      <c r="V161" s="38" t="s">
        <v>1620</v>
      </c>
      <c r="W161" s="38" t="s">
        <v>1621</v>
      </c>
      <c r="X161" s="37"/>
      <c r="Y161" s="37"/>
      <c r="Z161" s="38" t="s">
        <v>1622</v>
      </c>
      <c r="AA161" s="41">
        <v>619254000</v>
      </c>
      <c r="AB161" s="41">
        <v>465193000</v>
      </c>
      <c r="AC161" s="41">
        <v>574831000</v>
      </c>
      <c r="AD161" s="41">
        <v>717894000</v>
      </c>
      <c r="AE161" s="41">
        <v>606174000</v>
      </c>
      <c r="AF161" s="41">
        <v>456317000</v>
      </c>
      <c r="AG161" s="41">
        <v>567261000</v>
      </c>
      <c r="AH161" s="41">
        <v>711396000</v>
      </c>
      <c r="AI161" s="41">
        <v>-7792000</v>
      </c>
      <c r="AJ161" s="41">
        <v>-5554000</v>
      </c>
      <c r="AK161" s="41">
        <v>-7210000</v>
      </c>
      <c r="AL161" s="41">
        <v>-7145000</v>
      </c>
      <c r="AM161" s="41">
        <v>598382000</v>
      </c>
      <c r="AN161" s="41">
        <v>450763000</v>
      </c>
      <c r="AO161" s="41">
        <v>560051000</v>
      </c>
      <c r="AP161" s="41">
        <v>704251000</v>
      </c>
      <c r="AQ161" s="41">
        <v>20872000</v>
      </c>
      <c r="AR161" s="41">
        <v>14430000</v>
      </c>
      <c r="AS161" s="41">
        <v>14780000</v>
      </c>
      <c r="AT161" s="41">
        <v>13643000</v>
      </c>
      <c r="AU161" s="41">
        <v>-373539000</v>
      </c>
      <c r="AV161" s="41">
        <v>-271260000</v>
      </c>
      <c r="AW161" s="41">
        <v>-340963000</v>
      </c>
      <c r="AX161" s="41">
        <v>-429123000</v>
      </c>
      <c r="AY161" s="38" t="s">
        <v>39</v>
      </c>
      <c r="AZ161" s="38" t="s">
        <v>39</v>
      </c>
      <c r="BA161" s="38" t="s">
        <v>39</v>
      </c>
      <c r="BB161" s="38" t="s">
        <v>39</v>
      </c>
      <c r="BC161" s="41">
        <v>-113888000</v>
      </c>
      <c r="BD161" s="41">
        <v>-109602000</v>
      </c>
      <c r="BE161" s="41">
        <v>-113925000</v>
      </c>
      <c r="BF161" s="41">
        <v>-146298000</v>
      </c>
      <c r="BG161" s="41">
        <v>131827000</v>
      </c>
      <c r="BH161" s="41">
        <v>84331000</v>
      </c>
      <c r="BI161" s="41">
        <v>119943000</v>
      </c>
      <c r="BJ161" s="41">
        <v>142473000</v>
      </c>
      <c r="BK161" s="41">
        <v>-24774000</v>
      </c>
      <c r="BL161" s="41">
        <v>-32515000</v>
      </c>
      <c r="BM161" s="41">
        <v>-34748000</v>
      </c>
      <c r="BN161" s="41">
        <v>-56267000</v>
      </c>
      <c r="BO161" s="41">
        <v>-21590000</v>
      </c>
      <c r="BP161" s="41">
        <v>-27173000</v>
      </c>
      <c r="BQ161" s="41">
        <v>-31209000</v>
      </c>
      <c r="BR161" s="41">
        <v>-52777000</v>
      </c>
      <c r="BS161" s="41">
        <v>-3184000</v>
      </c>
      <c r="BT161" s="41">
        <v>-5342000</v>
      </c>
      <c r="BU161" s="41">
        <v>-3539000</v>
      </c>
      <c r="BV161" s="41">
        <v>-3490000</v>
      </c>
      <c r="BW161" s="41">
        <v>11164000</v>
      </c>
      <c r="BX161" s="41">
        <v>223239000</v>
      </c>
      <c r="BY161" s="41">
        <v>183399000</v>
      </c>
      <c r="BZ161" s="41">
        <v>166772000</v>
      </c>
      <c r="CA161" s="41">
        <v>3024996000</v>
      </c>
      <c r="CB161" s="41">
        <v>2854504000</v>
      </c>
      <c r="CC161" s="41">
        <v>3034438000</v>
      </c>
      <c r="CD161" s="41">
        <v>2954328000</v>
      </c>
      <c r="CE161" s="41">
        <v>187328000</v>
      </c>
      <c r="CF161" s="41">
        <v>102435000</v>
      </c>
      <c r="CG161" s="41">
        <v>76545000</v>
      </c>
      <c r="CH161" s="41">
        <v>113422000</v>
      </c>
      <c r="CI161" s="41">
        <v>178736000</v>
      </c>
      <c r="CJ161" s="41">
        <v>184135000</v>
      </c>
      <c r="CK161" s="41">
        <v>185971000</v>
      </c>
      <c r="CL161" s="41">
        <v>295537000</v>
      </c>
      <c r="CM161" s="41">
        <v>176143000</v>
      </c>
      <c r="CN161" s="41">
        <v>111303000</v>
      </c>
      <c r="CO161" s="41">
        <v>114215000</v>
      </c>
      <c r="CP161" s="41">
        <v>508204000</v>
      </c>
      <c r="CQ161" s="41">
        <v>2474631000</v>
      </c>
      <c r="CR161" s="41">
        <v>2453378000</v>
      </c>
      <c r="CS161" s="41">
        <v>2652306000</v>
      </c>
      <c r="CT161" s="41">
        <v>2013248000</v>
      </c>
      <c r="CU161" s="41">
        <v>2178083000</v>
      </c>
      <c r="CV161" s="41">
        <v>2163225000</v>
      </c>
      <c r="CW161" s="41">
        <v>2427565000</v>
      </c>
      <c r="CX161" s="41">
        <v>1586655000</v>
      </c>
      <c r="CY161" s="41">
        <v>5550000</v>
      </c>
      <c r="CZ161" s="41">
        <v>3451000</v>
      </c>
      <c r="DA161" s="41">
        <v>4193000</v>
      </c>
      <c r="DB161" s="41">
        <v>5199000</v>
      </c>
      <c r="DC161" s="41">
        <v>3624328000</v>
      </c>
      <c r="DD161" s="41">
        <v>3614229000</v>
      </c>
      <c r="DE161" s="41">
        <v>3510704000</v>
      </c>
      <c r="DF161" s="41">
        <v>3442609000</v>
      </c>
      <c r="DG161" s="213"/>
      <c r="DH161" s="214">
        <f t="shared" si="90"/>
        <v>598382000</v>
      </c>
      <c r="DI161" s="214">
        <f t="shared" si="91"/>
        <v>-373539000</v>
      </c>
      <c r="DJ161" s="214">
        <f t="shared" si="92"/>
        <v>-113888000</v>
      </c>
      <c r="DK161" s="214">
        <f t="shared" si="93"/>
        <v>-24774000</v>
      </c>
      <c r="DL161" s="214">
        <f t="shared" si="94"/>
        <v>86181000</v>
      </c>
      <c r="DM161" s="215">
        <f t="shared" si="95"/>
        <v>0.14402338305630852</v>
      </c>
      <c r="DN161" s="215">
        <f t="shared" si="96"/>
        <v>0.16825621191680609</v>
      </c>
      <c r="DO161" s="216" t="str">
        <f t="shared" si="97"/>
        <v>n.a.</v>
      </c>
      <c r="DP161" s="214">
        <f t="shared" si="98"/>
        <v>144881500</v>
      </c>
      <c r="DQ161" s="214">
        <f t="shared" si="99"/>
        <v>4500500</v>
      </c>
      <c r="DR161" s="217"/>
      <c r="DS161" s="214">
        <f t="shared" si="100"/>
        <v>450763000</v>
      </c>
      <c r="DT161" s="214">
        <f t="shared" si="101"/>
        <v>-271260000</v>
      </c>
      <c r="DU161" s="214">
        <f t="shared" si="102"/>
        <v>-109602000</v>
      </c>
      <c r="DV161" s="214">
        <f t="shared" si="103"/>
        <v>-32515000</v>
      </c>
      <c r="DW161" s="214">
        <f t="shared" si="104"/>
        <v>37386000</v>
      </c>
      <c r="DX161" s="215">
        <f t="shared" si="105"/>
        <v>8.2939371687560867E-2</v>
      </c>
      <c r="DY161" s="215">
        <f t="shared" si="106"/>
        <v>9.0440445404558062E-2</v>
      </c>
      <c r="DZ161" s="218" t="str">
        <f t="shared" si="107"/>
        <v>n.a.</v>
      </c>
      <c r="EA161" s="214">
        <f t="shared" si="108"/>
        <v>89490000</v>
      </c>
      <c r="EB161" s="214">
        <f t="shared" si="109"/>
        <v>3822000</v>
      </c>
      <c r="EC161" s="217"/>
      <c r="ED161" s="214">
        <f t="shared" si="110"/>
        <v>560051000</v>
      </c>
      <c r="EE161" s="214">
        <f t="shared" si="111"/>
        <v>-340963000</v>
      </c>
      <c r="EF161" s="214">
        <f t="shared" si="112"/>
        <v>-113925000</v>
      </c>
      <c r="EG161" s="214">
        <f t="shared" si="113"/>
        <v>-34748000</v>
      </c>
      <c r="EH161" s="214">
        <f t="shared" si="114"/>
        <v>70415000</v>
      </c>
      <c r="EI161" s="215">
        <f t="shared" si="115"/>
        <v>0.12572962105236846</v>
      </c>
      <c r="EJ161" s="215">
        <f t="shared" si="116"/>
        <v>0.14381091259629603</v>
      </c>
      <c r="EK161" s="218" t="str">
        <f t="shared" si="117"/>
        <v>n.a.</v>
      </c>
      <c r="EL161" s="214">
        <f t="shared" si="118"/>
        <v>94983500</v>
      </c>
      <c r="EM161" s="214">
        <f t="shared" si="119"/>
        <v>4696000</v>
      </c>
      <c r="EN161" s="217"/>
      <c r="EO161" s="219">
        <f t="shared" si="130"/>
        <v>536398666.66666669</v>
      </c>
      <c r="EP161" s="219">
        <f t="shared" si="130"/>
        <v>-328587333.33333331</v>
      </c>
      <c r="EQ161" s="219">
        <f t="shared" si="130"/>
        <v>-112471666.66666667</v>
      </c>
      <c r="ER161" s="219">
        <f t="shared" si="130"/>
        <v>-30679000</v>
      </c>
      <c r="ES161" s="219">
        <f t="shared" si="120"/>
        <v>64660666.666666701</v>
      </c>
      <c r="ET161" s="220">
        <f t="shared" si="121"/>
        <v>0.12054591236866118</v>
      </c>
      <c r="EU161" s="221">
        <f t="shared" si="122"/>
        <v>0.13706902277676741</v>
      </c>
      <c r="EV161" s="219" t="e">
        <f t="shared" si="123"/>
        <v>#VALUE!</v>
      </c>
      <c r="EW161" s="219">
        <f t="shared" si="124"/>
        <v>109785000</v>
      </c>
      <c r="EX161" s="219">
        <f t="shared" si="124"/>
        <v>4339500</v>
      </c>
      <c r="EY161" s="208"/>
      <c r="EZ161" s="222" t="str">
        <f t="shared" si="125"/>
        <v>完整</v>
      </c>
      <c r="FA161" s="222" t="str">
        <f t="shared" si="126"/>
        <v>完整</v>
      </c>
      <c r="FB161" s="222" t="str">
        <f t="shared" si="127"/>
        <v>完整</v>
      </c>
      <c r="FC161" s="222" t="str">
        <f t="shared" si="128"/>
        <v>选择</v>
      </c>
      <c r="FD161" s="222" t="str">
        <f t="shared" si="129"/>
        <v>选择</v>
      </c>
      <c r="FE161" s="208"/>
      <c r="FF161" s="208"/>
      <c r="FG161" s="208"/>
      <c r="FH161" s="208"/>
      <c r="FI161" s="208"/>
      <c r="FJ161" s="208"/>
      <c r="FK161" s="208"/>
      <c r="FL161" s="208"/>
      <c r="FM161" s="208"/>
      <c r="FN161" s="208"/>
      <c r="FO161" s="208"/>
      <c r="FP161" s="208"/>
      <c r="FQ161" s="208"/>
      <c r="FR161" s="208"/>
      <c r="FS161" s="208"/>
      <c r="FT161" s="208"/>
      <c r="FU161" s="208"/>
      <c r="FV161" s="208"/>
      <c r="FW161" s="208"/>
      <c r="FX161" s="208"/>
      <c r="FY161" s="208"/>
      <c r="FZ161" s="208"/>
      <c r="GA161" s="208"/>
      <c r="GB161" s="208"/>
      <c r="GC161" s="208"/>
      <c r="GD161" s="208"/>
      <c r="GE161" s="208"/>
      <c r="GF161" s="208"/>
      <c r="GG161" s="208"/>
      <c r="GH161" s="208"/>
      <c r="GI161" s="208"/>
      <c r="GJ161" s="208"/>
      <c r="GK161" s="208"/>
      <c r="GL161" s="208"/>
      <c r="GM161" s="208"/>
      <c r="GN161" s="208"/>
      <c r="GO161" s="208"/>
      <c r="GP161" s="208"/>
      <c r="GQ161" s="208"/>
      <c r="GR161" s="208"/>
      <c r="GS161" s="208"/>
      <c r="GT161" s="208"/>
      <c r="GU161" s="208"/>
      <c r="GV161" s="208"/>
      <c r="GW161" s="208"/>
      <c r="GX161" s="208"/>
      <c r="GY161" s="208"/>
      <c r="GZ161" s="208"/>
      <c r="HA161" s="208"/>
      <c r="HB161" s="208"/>
      <c r="HC161" s="208"/>
      <c r="HD161" s="208"/>
      <c r="HE161" s="208"/>
      <c r="HF161" s="208"/>
      <c r="HG161" s="208"/>
      <c r="HH161" s="208"/>
      <c r="HI161" s="208"/>
      <c r="HJ161" s="208"/>
      <c r="HK161" s="208"/>
    </row>
    <row r="162" spans="1:219" ht="12.4" customHeight="1" x14ac:dyDescent="0.2">
      <c r="A162" s="204" t="s">
        <v>1623</v>
      </c>
      <c r="B162" s="205" t="str">
        <f t="shared" si="88"/>
        <v>LONGI MAGNET CO.,LTD.</v>
      </c>
      <c r="C162" s="206" t="s">
        <v>35</v>
      </c>
      <c r="D162" s="206" t="s">
        <v>32</v>
      </c>
      <c r="E162" s="205"/>
      <c r="F162" s="208"/>
      <c r="G162" s="208"/>
      <c r="H162" s="209" t="str">
        <f t="shared" si="89"/>
        <v/>
      </c>
      <c r="I162" s="206" t="s">
        <v>328</v>
      </c>
      <c r="J162" s="206" t="str">
        <f>VLOOKUP(Z162,[1]AP2022!FF:FI,2,0)</f>
        <v>exclude</v>
      </c>
      <c r="K162" s="206" t="str">
        <f>VLOOKUP(Z162,[1]AP2022!FF:FI,4,0)</f>
        <v>ok, sda/sdp</v>
      </c>
      <c r="L162" s="210"/>
      <c r="M162" s="211" t="s">
        <v>1624</v>
      </c>
      <c r="N162" s="211" t="s">
        <v>1625</v>
      </c>
      <c r="O162" s="211" t="s">
        <v>36</v>
      </c>
      <c r="P162" s="211" t="s">
        <v>1626</v>
      </c>
      <c r="Q162" s="225"/>
      <c r="R162" s="38" t="s">
        <v>48</v>
      </c>
      <c r="S162" s="211" t="s">
        <v>1627</v>
      </c>
      <c r="T162" s="211" t="s">
        <v>44</v>
      </c>
      <c r="U162" s="38" t="s">
        <v>182</v>
      </c>
      <c r="V162" s="38" t="s">
        <v>862</v>
      </c>
      <c r="W162" s="38" t="s">
        <v>1628</v>
      </c>
      <c r="X162" s="37"/>
      <c r="Y162" s="37"/>
      <c r="Z162" s="38" t="s">
        <v>1629</v>
      </c>
      <c r="AA162" s="41">
        <v>614220000</v>
      </c>
      <c r="AB162" s="41">
        <v>594433000</v>
      </c>
      <c r="AC162" s="41">
        <v>405396000</v>
      </c>
      <c r="AD162" s="41">
        <v>383878000</v>
      </c>
      <c r="AE162" s="41">
        <v>615693000</v>
      </c>
      <c r="AF162" s="41">
        <v>589771000</v>
      </c>
      <c r="AG162" s="41">
        <v>404867000</v>
      </c>
      <c r="AH162" s="41">
        <v>386218000</v>
      </c>
      <c r="AI162" s="41">
        <v>-6417000</v>
      </c>
      <c r="AJ162" s="41">
        <v>-5120000</v>
      </c>
      <c r="AK162" s="41">
        <v>-5650000</v>
      </c>
      <c r="AL162" s="41">
        <v>-6440000</v>
      </c>
      <c r="AM162" s="41">
        <v>609276000</v>
      </c>
      <c r="AN162" s="41">
        <v>584651000</v>
      </c>
      <c r="AO162" s="41">
        <v>399217000</v>
      </c>
      <c r="AP162" s="41">
        <v>379778000</v>
      </c>
      <c r="AQ162" s="41">
        <v>4944000</v>
      </c>
      <c r="AR162" s="41">
        <v>9782000</v>
      </c>
      <c r="AS162" s="41">
        <v>6179000</v>
      </c>
      <c r="AT162" s="41">
        <v>4100000</v>
      </c>
      <c r="AU162" s="41">
        <v>-424256000</v>
      </c>
      <c r="AV162" s="41">
        <v>-400788000</v>
      </c>
      <c r="AW162" s="41">
        <v>-238773000</v>
      </c>
      <c r="AX162" s="41">
        <v>-224397000</v>
      </c>
      <c r="AY162" s="38" t="s">
        <v>39</v>
      </c>
      <c r="AZ162" s="38" t="s">
        <v>39</v>
      </c>
      <c r="BA162" s="38" t="s">
        <v>39</v>
      </c>
      <c r="BB162" s="38" t="s">
        <v>39</v>
      </c>
      <c r="BC162" s="41">
        <v>-115496000</v>
      </c>
      <c r="BD162" s="41">
        <v>-103131000</v>
      </c>
      <c r="BE162" s="41">
        <v>-82625000</v>
      </c>
      <c r="BF162" s="41">
        <v>-84469000</v>
      </c>
      <c r="BG162" s="41">
        <v>74468000</v>
      </c>
      <c r="BH162" s="41">
        <v>90514000</v>
      </c>
      <c r="BI162" s="41">
        <v>83998000</v>
      </c>
      <c r="BJ162" s="41">
        <v>75012000</v>
      </c>
      <c r="BK162" s="41">
        <v>-8268000</v>
      </c>
      <c r="BL162" s="41">
        <v>-8873000</v>
      </c>
      <c r="BM162" s="41">
        <v>-10094000</v>
      </c>
      <c r="BN162" s="41">
        <v>-9465000</v>
      </c>
      <c r="BO162" s="41">
        <v>-7424000</v>
      </c>
      <c r="BP162" s="41">
        <v>-7707000</v>
      </c>
      <c r="BQ162" s="41">
        <v>-8156000</v>
      </c>
      <c r="BR162" s="41">
        <v>-8011000</v>
      </c>
      <c r="BS162" s="41">
        <v>-844000</v>
      </c>
      <c r="BT162" s="41">
        <v>-1166000</v>
      </c>
      <c r="BU162" s="41">
        <v>-1938000</v>
      </c>
      <c r="BV162" s="41">
        <v>-1454000</v>
      </c>
      <c r="BW162" s="41">
        <v>61876000</v>
      </c>
      <c r="BX162" s="41">
        <v>72357000</v>
      </c>
      <c r="BY162" s="41">
        <v>74128000</v>
      </c>
      <c r="BZ162" s="41">
        <v>74726000</v>
      </c>
      <c r="CA162" s="41">
        <v>846918000</v>
      </c>
      <c r="CB162" s="41">
        <v>740274000</v>
      </c>
      <c r="CC162" s="41">
        <v>667537000</v>
      </c>
      <c r="CD162" s="41">
        <v>602238000</v>
      </c>
      <c r="CE162" s="41">
        <v>340693000</v>
      </c>
      <c r="CF162" s="41">
        <v>268130000</v>
      </c>
      <c r="CG162" s="41">
        <v>202969000</v>
      </c>
      <c r="CH162" s="41">
        <v>136705000</v>
      </c>
      <c r="CI162" s="41">
        <v>156696000</v>
      </c>
      <c r="CJ162" s="41">
        <v>123702000</v>
      </c>
      <c r="CK162" s="41">
        <v>102323000</v>
      </c>
      <c r="CL162" s="41">
        <v>138153000</v>
      </c>
      <c r="CM162" s="41">
        <v>100945000</v>
      </c>
      <c r="CN162" s="41">
        <v>103093000</v>
      </c>
      <c r="CO162" s="41">
        <v>87503000</v>
      </c>
      <c r="CP162" s="41">
        <v>80526000</v>
      </c>
      <c r="CQ162" s="41">
        <v>243818000</v>
      </c>
      <c r="CR162" s="41">
        <v>232009000</v>
      </c>
      <c r="CS162" s="41">
        <v>266328000</v>
      </c>
      <c r="CT162" s="41">
        <v>239956000</v>
      </c>
      <c r="CU162" s="41">
        <v>210668000</v>
      </c>
      <c r="CV162" s="41">
        <v>92258000</v>
      </c>
      <c r="CW162" s="41">
        <v>119085000</v>
      </c>
      <c r="CX162" s="41">
        <v>122860000</v>
      </c>
      <c r="CY162" s="41">
        <v>100000</v>
      </c>
      <c r="CZ162" s="41">
        <v>100000</v>
      </c>
      <c r="DA162" s="38" t="s">
        <v>39</v>
      </c>
      <c r="DB162" s="38" t="s">
        <v>39</v>
      </c>
      <c r="DC162" s="41">
        <v>964969000</v>
      </c>
      <c r="DD162" s="41">
        <v>857995000</v>
      </c>
      <c r="DE162" s="41">
        <v>770854000</v>
      </c>
      <c r="DF162" s="41">
        <v>713928000</v>
      </c>
      <c r="DG162" s="213"/>
      <c r="DH162" s="214">
        <f t="shared" si="90"/>
        <v>609276000</v>
      </c>
      <c r="DI162" s="214">
        <f t="shared" si="91"/>
        <v>-424256000</v>
      </c>
      <c r="DJ162" s="214">
        <f t="shared" si="92"/>
        <v>-115496000</v>
      </c>
      <c r="DK162" s="214">
        <f t="shared" si="93"/>
        <v>-8268000</v>
      </c>
      <c r="DL162" s="214">
        <f t="shared" si="94"/>
        <v>61256000</v>
      </c>
      <c r="DM162" s="215">
        <f t="shared" si="95"/>
        <v>0.10053900038734498</v>
      </c>
      <c r="DN162" s="215">
        <f t="shared" si="96"/>
        <v>0.11177694244735593</v>
      </c>
      <c r="DO162" s="216" t="str">
        <f t="shared" si="97"/>
        <v>n.a.</v>
      </c>
      <c r="DP162" s="214">
        <f t="shared" si="98"/>
        <v>304411500</v>
      </c>
      <c r="DQ162" s="214">
        <f t="shared" si="99"/>
        <v>100000</v>
      </c>
      <c r="DR162" s="217"/>
      <c r="DS162" s="214">
        <f t="shared" si="100"/>
        <v>584651000</v>
      </c>
      <c r="DT162" s="214">
        <f t="shared" si="101"/>
        <v>-400788000</v>
      </c>
      <c r="DU162" s="214">
        <f t="shared" si="102"/>
        <v>-103131000</v>
      </c>
      <c r="DV162" s="214">
        <f t="shared" si="103"/>
        <v>-8873000</v>
      </c>
      <c r="DW162" s="214">
        <f t="shared" si="104"/>
        <v>71859000</v>
      </c>
      <c r="DX162" s="215">
        <f t="shared" si="105"/>
        <v>0.12290922276708668</v>
      </c>
      <c r="DY162" s="215">
        <f t="shared" si="106"/>
        <v>0.14013284138598106</v>
      </c>
      <c r="DZ162" s="218" t="str">
        <f t="shared" si="107"/>
        <v>n.a.</v>
      </c>
      <c r="EA162" s="214">
        <f t="shared" si="108"/>
        <v>235549500</v>
      </c>
      <c r="EB162" s="214" t="e">
        <f t="shared" si="109"/>
        <v>#VALUE!</v>
      </c>
      <c r="EC162" s="217"/>
      <c r="ED162" s="214">
        <f t="shared" si="110"/>
        <v>399217000</v>
      </c>
      <c r="EE162" s="214">
        <f t="shared" si="111"/>
        <v>-238773000</v>
      </c>
      <c r="EF162" s="214">
        <f t="shared" si="112"/>
        <v>-82625000</v>
      </c>
      <c r="EG162" s="214">
        <f t="shared" si="113"/>
        <v>-10094000</v>
      </c>
      <c r="EH162" s="214">
        <f t="shared" si="114"/>
        <v>67725000</v>
      </c>
      <c r="EI162" s="215">
        <f t="shared" si="115"/>
        <v>0.16964457926390911</v>
      </c>
      <c r="EJ162" s="215">
        <f t="shared" si="116"/>
        <v>0.20430357293690346</v>
      </c>
      <c r="EK162" s="218" t="str">
        <f t="shared" si="117"/>
        <v>n.a.</v>
      </c>
      <c r="EL162" s="214">
        <f t="shared" si="118"/>
        <v>169837000</v>
      </c>
      <c r="EM162" s="214" t="e">
        <f t="shared" si="119"/>
        <v>#VALUE!</v>
      </c>
      <c r="EN162" s="217"/>
      <c r="EO162" s="219">
        <f t="shared" si="130"/>
        <v>531048000</v>
      </c>
      <c r="EP162" s="219">
        <f t="shared" si="130"/>
        <v>-354605666.66666669</v>
      </c>
      <c r="EQ162" s="219">
        <f t="shared" si="130"/>
        <v>-100417333.33333333</v>
      </c>
      <c r="ER162" s="219">
        <f t="shared" si="130"/>
        <v>-9078333.333333334</v>
      </c>
      <c r="ES162" s="219">
        <f t="shared" si="120"/>
        <v>66946666.666666649</v>
      </c>
      <c r="ET162" s="220">
        <f t="shared" si="121"/>
        <v>0.12606518933630603</v>
      </c>
      <c r="EU162" s="221">
        <f t="shared" si="122"/>
        <v>0.14425010629862442</v>
      </c>
      <c r="EV162" s="219" t="e">
        <f t="shared" si="123"/>
        <v>#VALUE!</v>
      </c>
      <c r="EW162" s="219">
        <f t="shared" si="124"/>
        <v>236599333.33333334</v>
      </c>
      <c r="EX162" s="219" t="e">
        <f t="shared" si="124"/>
        <v>#VALUE!</v>
      </c>
      <c r="EY162" s="208"/>
      <c r="EZ162" s="222" t="str">
        <f t="shared" si="125"/>
        <v>完整</v>
      </c>
      <c r="FA162" s="222" t="str">
        <f t="shared" si="126"/>
        <v>完整</v>
      </c>
      <c r="FB162" s="222" t="str">
        <f t="shared" si="127"/>
        <v>完整</v>
      </c>
      <c r="FC162" s="222" t="str">
        <f t="shared" si="128"/>
        <v>选择</v>
      </c>
      <c r="FD162" s="222" t="str">
        <f t="shared" si="129"/>
        <v>选择</v>
      </c>
      <c r="FE162" s="208"/>
      <c r="FF162" s="208"/>
      <c r="FG162" s="208"/>
      <c r="FH162" s="208"/>
      <c r="FI162" s="208"/>
      <c r="FJ162" s="208"/>
      <c r="FK162" s="208"/>
      <c r="FL162" s="208"/>
      <c r="FM162" s="208"/>
      <c r="FN162" s="208"/>
      <c r="FO162" s="208"/>
      <c r="FP162" s="208"/>
      <c r="FQ162" s="208"/>
      <c r="FR162" s="208"/>
      <c r="FS162" s="208"/>
      <c r="FT162" s="208"/>
      <c r="FU162" s="208"/>
      <c r="FV162" s="208"/>
      <c r="FW162" s="208"/>
      <c r="FX162" s="208"/>
      <c r="FY162" s="208"/>
      <c r="FZ162" s="208"/>
      <c r="GA162" s="208"/>
      <c r="GB162" s="208"/>
      <c r="GC162" s="208"/>
      <c r="GD162" s="208"/>
      <c r="GE162" s="208"/>
      <c r="GF162" s="208"/>
      <c r="GG162" s="208"/>
      <c r="GH162" s="208"/>
      <c r="GI162" s="208"/>
      <c r="GJ162" s="208"/>
      <c r="GK162" s="208"/>
      <c r="GL162" s="208"/>
      <c r="GM162" s="208"/>
      <c r="GN162" s="208"/>
      <c r="GO162" s="208"/>
      <c r="GP162" s="208"/>
      <c r="GQ162" s="208"/>
      <c r="GR162" s="208"/>
      <c r="GS162" s="208"/>
      <c r="GT162" s="208"/>
      <c r="GU162" s="208"/>
      <c r="GV162" s="208"/>
      <c r="GW162" s="208"/>
      <c r="GX162" s="208"/>
      <c r="GY162" s="208"/>
      <c r="GZ162" s="208"/>
      <c r="HA162" s="208"/>
      <c r="HB162" s="208"/>
      <c r="HC162" s="208"/>
      <c r="HD162" s="208"/>
      <c r="HE162" s="208"/>
      <c r="HF162" s="208"/>
      <c r="HG162" s="208"/>
      <c r="HH162" s="208"/>
      <c r="HI162" s="208"/>
      <c r="HJ162" s="208"/>
      <c r="HK162" s="208"/>
    </row>
    <row r="163" spans="1:219" ht="12.4" customHeight="1" x14ac:dyDescent="0.2">
      <c r="A163" s="204" t="s">
        <v>1630</v>
      </c>
      <c r="B163" s="205" t="str">
        <f t="shared" si="88"/>
        <v>INNER MONGOLIA FIRMACO HONGYUAN ELECTRIC APPLIANCES CO.,LTD.</v>
      </c>
      <c r="C163" s="206" t="s">
        <v>35</v>
      </c>
      <c r="D163" s="206" t="s">
        <v>32</v>
      </c>
      <c r="E163" s="205"/>
      <c r="F163" s="224"/>
      <c r="G163" s="206"/>
      <c r="H163" s="209" t="str">
        <f t="shared" si="89"/>
        <v/>
      </c>
      <c r="I163" s="206" t="s">
        <v>328</v>
      </c>
      <c r="J163" s="206" t="str">
        <f>VLOOKUP(Z163,[1]AP2022!FF:FI,2,0)</f>
        <v>exclude</v>
      </c>
      <c r="K163" s="206" t="str">
        <f>VLOOKUP(Z163,[1]AP2022!FF:FI,4,0)</f>
        <v>ok, sda/sdp</v>
      </c>
      <c r="L163" s="210"/>
      <c r="M163" s="211" t="s">
        <v>1631</v>
      </c>
      <c r="N163" s="211" t="s">
        <v>1632</v>
      </c>
      <c r="O163" s="211" t="s">
        <v>56</v>
      </c>
      <c r="P163" s="211" t="s">
        <v>1633</v>
      </c>
      <c r="Q163" s="225"/>
      <c r="R163" s="38" t="s">
        <v>48</v>
      </c>
      <c r="S163" s="211" t="s">
        <v>1634</v>
      </c>
      <c r="T163" s="211" t="s">
        <v>44</v>
      </c>
      <c r="U163" s="38" t="s">
        <v>182</v>
      </c>
      <c r="V163" s="38" t="s">
        <v>1635</v>
      </c>
      <c r="W163" s="38" t="s">
        <v>1636</v>
      </c>
      <c r="X163" s="37"/>
      <c r="Y163" s="37"/>
      <c r="Z163" s="38" t="s">
        <v>1637</v>
      </c>
      <c r="AA163" s="41">
        <v>612190000</v>
      </c>
      <c r="AB163" s="41">
        <v>542873000</v>
      </c>
      <c r="AC163" s="41">
        <v>518060000</v>
      </c>
      <c r="AD163" s="41">
        <v>450583000</v>
      </c>
      <c r="AE163" s="41">
        <v>609460000</v>
      </c>
      <c r="AF163" s="41">
        <v>543168000</v>
      </c>
      <c r="AG163" s="41">
        <v>517328000</v>
      </c>
      <c r="AH163" s="41">
        <v>450928000</v>
      </c>
      <c r="AI163" s="41">
        <v>-886000</v>
      </c>
      <c r="AJ163" s="41">
        <v>-776000</v>
      </c>
      <c r="AK163" s="41">
        <v>-661000</v>
      </c>
      <c r="AL163" s="41">
        <v>-546000</v>
      </c>
      <c r="AM163" s="41">
        <v>608574000</v>
      </c>
      <c r="AN163" s="41">
        <v>542392000</v>
      </c>
      <c r="AO163" s="41">
        <v>516667000</v>
      </c>
      <c r="AP163" s="41">
        <v>450382000</v>
      </c>
      <c r="AQ163" s="41">
        <v>3616000</v>
      </c>
      <c r="AR163" s="41">
        <v>481000</v>
      </c>
      <c r="AS163" s="41">
        <v>1393000</v>
      </c>
      <c r="AT163" s="41">
        <v>201000</v>
      </c>
      <c r="AU163" s="41">
        <v>-484618000</v>
      </c>
      <c r="AV163" s="41">
        <v>-424907000</v>
      </c>
      <c r="AW163" s="41">
        <v>-399735000</v>
      </c>
      <c r="AX163" s="41">
        <v>-337854000</v>
      </c>
      <c r="AY163" s="38" t="s">
        <v>39</v>
      </c>
      <c r="AZ163" s="38" t="s">
        <v>39</v>
      </c>
      <c r="BA163" s="38" t="s">
        <v>39</v>
      </c>
      <c r="BB163" s="38" t="s">
        <v>39</v>
      </c>
      <c r="BC163" s="41">
        <v>-62544000</v>
      </c>
      <c r="BD163" s="41">
        <v>-59727000</v>
      </c>
      <c r="BE163" s="41">
        <v>-57510000</v>
      </c>
      <c r="BF163" s="41">
        <v>-54550000</v>
      </c>
      <c r="BG163" s="41">
        <v>65028000</v>
      </c>
      <c r="BH163" s="41">
        <v>58239000</v>
      </c>
      <c r="BI163" s="41">
        <v>60815000</v>
      </c>
      <c r="BJ163" s="41">
        <v>58179000</v>
      </c>
      <c r="BK163" s="41">
        <v>-2126000</v>
      </c>
      <c r="BL163" s="41">
        <v>-1564000</v>
      </c>
      <c r="BM163" s="41">
        <v>-1219000</v>
      </c>
      <c r="BN163" s="41">
        <v>-1751000</v>
      </c>
      <c r="BO163" s="41">
        <v>-1902000</v>
      </c>
      <c r="BP163" s="41">
        <v>-1402000</v>
      </c>
      <c r="BQ163" s="41">
        <v>-1035000</v>
      </c>
      <c r="BR163" s="41">
        <v>-1645000</v>
      </c>
      <c r="BS163" s="41">
        <v>-224000</v>
      </c>
      <c r="BT163" s="41">
        <v>-162000</v>
      </c>
      <c r="BU163" s="41">
        <v>-184000</v>
      </c>
      <c r="BV163" s="41">
        <v>-106000</v>
      </c>
      <c r="BW163" s="41">
        <v>61019000</v>
      </c>
      <c r="BX163" s="41">
        <v>54826000</v>
      </c>
      <c r="BY163" s="41">
        <v>55943000</v>
      </c>
      <c r="BZ163" s="41">
        <v>51896000</v>
      </c>
      <c r="CA163" s="41">
        <v>654774000</v>
      </c>
      <c r="CB163" s="41">
        <v>732313000</v>
      </c>
      <c r="CC163" s="41">
        <v>672230000</v>
      </c>
      <c r="CD163" s="41">
        <v>472261000</v>
      </c>
      <c r="CE163" s="41">
        <v>115988000</v>
      </c>
      <c r="CF163" s="41">
        <v>190524000</v>
      </c>
      <c r="CG163" s="41">
        <v>131185000</v>
      </c>
      <c r="CH163" s="41">
        <v>93921000</v>
      </c>
      <c r="CI163" s="41">
        <v>29776000</v>
      </c>
      <c r="CJ163" s="41">
        <v>22176000</v>
      </c>
      <c r="CK163" s="41">
        <v>36104000</v>
      </c>
      <c r="CL163" s="41">
        <v>35838000</v>
      </c>
      <c r="CM163" s="41">
        <v>174363000</v>
      </c>
      <c r="CN163" s="41">
        <v>51390000</v>
      </c>
      <c r="CO163" s="41">
        <v>81659000</v>
      </c>
      <c r="CP163" s="41">
        <v>66058000</v>
      </c>
      <c r="CQ163" s="41">
        <v>327737000</v>
      </c>
      <c r="CR163" s="41">
        <v>444967000</v>
      </c>
      <c r="CS163" s="41">
        <v>385836000</v>
      </c>
      <c r="CT163" s="41">
        <v>254511000</v>
      </c>
      <c r="CU163" s="41">
        <v>72469000</v>
      </c>
      <c r="CV163" s="41">
        <v>88141000</v>
      </c>
      <c r="CW163" s="38" t="s">
        <v>39</v>
      </c>
      <c r="CX163" s="38" t="s">
        <v>39</v>
      </c>
      <c r="CY163" s="38" t="s">
        <v>39</v>
      </c>
      <c r="CZ163" s="38" t="s">
        <v>39</v>
      </c>
      <c r="DA163" s="38" t="s">
        <v>39</v>
      </c>
      <c r="DB163" s="38" t="s">
        <v>39</v>
      </c>
      <c r="DC163" s="41">
        <v>668551000</v>
      </c>
      <c r="DD163" s="41">
        <v>745007000</v>
      </c>
      <c r="DE163" s="41">
        <v>681623000</v>
      </c>
      <c r="DF163" s="41">
        <v>481499000</v>
      </c>
      <c r="DG163" s="213"/>
      <c r="DH163" s="214">
        <f t="shared" si="90"/>
        <v>608574000</v>
      </c>
      <c r="DI163" s="214">
        <f t="shared" si="91"/>
        <v>-484618000</v>
      </c>
      <c r="DJ163" s="214">
        <f t="shared" si="92"/>
        <v>-62544000</v>
      </c>
      <c r="DK163" s="214">
        <f t="shared" si="93"/>
        <v>-2126000</v>
      </c>
      <c r="DL163" s="214">
        <f t="shared" si="94"/>
        <v>59286000</v>
      </c>
      <c r="DM163" s="215">
        <f t="shared" si="95"/>
        <v>9.7417898234232816E-2</v>
      </c>
      <c r="DN163" s="215">
        <f t="shared" si="96"/>
        <v>0.1079324507362258</v>
      </c>
      <c r="DO163" s="216" t="str">
        <f t="shared" si="97"/>
        <v>n.a.</v>
      </c>
      <c r="DP163" s="214">
        <f t="shared" si="98"/>
        <v>153256000</v>
      </c>
      <c r="DQ163" s="214" t="e">
        <f t="shared" si="99"/>
        <v>#VALUE!</v>
      </c>
      <c r="DR163" s="217"/>
      <c r="DS163" s="214">
        <f t="shared" si="100"/>
        <v>542392000</v>
      </c>
      <c r="DT163" s="214">
        <f t="shared" si="101"/>
        <v>-424907000</v>
      </c>
      <c r="DU163" s="214">
        <f t="shared" si="102"/>
        <v>-59727000</v>
      </c>
      <c r="DV163" s="214">
        <f t="shared" si="103"/>
        <v>-1564000</v>
      </c>
      <c r="DW163" s="214">
        <f t="shared" si="104"/>
        <v>56194000</v>
      </c>
      <c r="DX163" s="215">
        <f t="shared" si="105"/>
        <v>0.10360403545775011</v>
      </c>
      <c r="DY163" s="215">
        <f t="shared" si="106"/>
        <v>0.11557842689603824</v>
      </c>
      <c r="DZ163" s="218" t="str">
        <f t="shared" si="107"/>
        <v>n.a.</v>
      </c>
      <c r="EA163" s="214">
        <f t="shared" si="108"/>
        <v>160854500</v>
      </c>
      <c r="EB163" s="214" t="e">
        <f t="shared" si="109"/>
        <v>#VALUE!</v>
      </c>
      <c r="EC163" s="217"/>
      <c r="ED163" s="214">
        <f t="shared" si="110"/>
        <v>516667000</v>
      </c>
      <c r="EE163" s="214">
        <f t="shared" si="111"/>
        <v>-399735000</v>
      </c>
      <c r="EF163" s="214">
        <f t="shared" si="112"/>
        <v>-57510000</v>
      </c>
      <c r="EG163" s="214">
        <f t="shared" si="113"/>
        <v>-1219000</v>
      </c>
      <c r="EH163" s="214">
        <f t="shared" si="114"/>
        <v>58203000</v>
      </c>
      <c r="EI163" s="215">
        <f t="shared" si="115"/>
        <v>0.11265089506393867</v>
      </c>
      <c r="EJ163" s="215">
        <f t="shared" si="116"/>
        <v>0.12695217072660012</v>
      </c>
      <c r="EK163" s="218" t="str">
        <f t="shared" si="117"/>
        <v>n.a.</v>
      </c>
      <c r="EL163" s="214">
        <f t="shared" si="118"/>
        <v>112553000</v>
      </c>
      <c r="EM163" s="214" t="e">
        <f t="shared" si="119"/>
        <v>#VALUE!</v>
      </c>
      <c r="EN163" s="217"/>
      <c r="EO163" s="219">
        <f t="shared" si="130"/>
        <v>555877666.66666663</v>
      </c>
      <c r="EP163" s="219">
        <f t="shared" si="130"/>
        <v>-436420000</v>
      </c>
      <c r="EQ163" s="219">
        <f t="shared" si="130"/>
        <v>-59927000</v>
      </c>
      <c r="ER163" s="219">
        <f t="shared" si="130"/>
        <v>-1636333.3333333333</v>
      </c>
      <c r="ES163" s="219">
        <f t="shared" si="120"/>
        <v>57894333.333333291</v>
      </c>
      <c r="ET163" s="220">
        <f t="shared" si="121"/>
        <v>0.10414941416966436</v>
      </c>
      <c r="EU163" s="221">
        <f t="shared" si="122"/>
        <v>0.11625757220790514</v>
      </c>
      <c r="EV163" s="219" t="e">
        <f t="shared" si="123"/>
        <v>#VALUE!</v>
      </c>
      <c r="EW163" s="219">
        <f t="shared" si="124"/>
        <v>142221166.66666666</v>
      </c>
      <c r="EX163" s="219" t="e">
        <f t="shared" si="124"/>
        <v>#VALUE!</v>
      </c>
      <c r="EY163" s="208"/>
      <c r="EZ163" s="222" t="str">
        <f t="shared" si="125"/>
        <v>完整</v>
      </c>
      <c r="FA163" s="222" t="str">
        <f t="shared" si="126"/>
        <v>完整</v>
      </c>
      <c r="FB163" s="222" t="str">
        <f t="shared" si="127"/>
        <v>完整</v>
      </c>
      <c r="FC163" s="222" t="str">
        <f t="shared" si="128"/>
        <v>选择</v>
      </c>
      <c r="FD163" s="222" t="str">
        <f t="shared" si="129"/>
        <v>选择</v>
      </c>
      <c r="FE163" s="208"/>
      <c r="FF163" s="208"/>
      <c r="FG163" s="208"/>
      <c r="FH163" s="208"/>
      <c r="FI163" s="208"/>
      <c r="FJ163" s="208"/>
      <c r="FK163" s="208"/>
      <c r="FL163" s="208"/>
      <c r="FM163" s="208"/>
      <c r="FN163" s="208"/>
      <c r="FO163" s="208"/>
      <c r="FP163" s="208"/>
      <c r="FQ163" s="208"/>
      <c r="FR163" s="208"/>
      <c r="FS163" s="208"/>
      <c r="FT163" s="208"/>
      <c r="FU163" s="208"/>
      <c r="FV163" s="208"/>
      <c r="FW163" s="208"/>
      <c r="FX163" s="208"/>
      <c r="FY163" s="208"/>
      <c r="FZ163" s="208"/>
      <c r="GA163" s="208"/>
      <c r="GB163" s="208"/>
      <c r="GC163" s="208"/>
      <c r="GD163" s="208"/>
      <c r="GE163" s="208"/>
      <c r="GF163" s="208"/>
      <c r="GG163" s="208"/>
      <c r="GH163" s="208"/>
      <c r="GI163" s="208"/>
      <c r="GJ163" s="208"/>
      <c r="GK163" s="208"/>
      <c r="GL163" s="208"/>
      <c r="GM163" s="208"/>
      <c r="GN163" s="208"/>
      <c r="GO163" s="208"/>
      <c r="GP163" s="208"/>
      <c r="GQ163" s="208"/>
      <c r="GR163" s="208"/>
      <c r="GS163" s="208"/>
      <c r="GT163" s="208"/>
      <c r="GU163" s="208"/>
      <c r="GV163" s="208"/>
      <c r="GW163" s="208"/>
      <c r="GX163" s="208"/>
      <c r="GY163" s="208"/>
      <c r="GZ163" s="208"/>
      <c r="HA163" s="208"/>
      <c r="HB163" s="208"/>
      <c r="HC163" s="208"/>
      <c r="HD163" s="208"/>
      <c r="HE163" s="208"/>
      <c r="HF163" s="208"/>
      <c r="HG163" s="208"/>
      <c r="HH163" s="208"/>
      <c r="HI163" s="208"/>
      <c r="HJ163" s="208"/>
      <c r="HK163" s="208"/>
    </row>
    <row r="164" spans="1:219" s="7" customFormat="1" ht="12.4" customHeight="1" x14ac:dyDescent="0.2">
      <c r="A164" s="226" t="s">
        <v>1638</v>
      </c>
      <c r="B164" s="227" t="str">
        <f t="shared" si="88"/>
        <v>ELANTAS BECK INDIA LIMITED</v>
      </c>
      <c r="C164" s="228" t="s">
        <v>35</v>
      </c>
      <c r="D164" s="229" t="s">
        <v>188</v>
      </c>
      <c r="E164" s="227"/>
      <c r="F164" s="224"/>
      <c r="G164" s="228"/>
      <c r="H164" s="232" t="str">
        <f t="shared" si="89"/>
        <v/>
      </c>
      <c r="I164" s="228" t="s">
        <v>353</v>
      </c>
      <c r="J164" s="228" t="str">
        <f>VLOOKUP(Z164,[1]AP2022!FF:FI,2,0)</f>
        <v>exclude</v>
      </c>
      <c r="K164" s="228" t="str">
        <f>VLOOKUP(Z164,[1]AP2022!FF:FI,4,0)</f>
        <v>ok, indep</v>
      </c>
      <c r="L164" s="233"/>
      <c r="M164" s="38" t="s">
        <v>1639</v>
      </c>
      <c r="N164" s="38" t="s">
        <v>1640</v>
      </c>
      <c r="O164" s="38" t="s">
        <v>36</v>
      </c>
      <c r="P164" s="38" t="s">
        <v>1641</v>
      </c>
      <c r="Q164" s="37"/>
      <c r="R164" s="38" t="s">
        <v>41</v>
      </c>
      <c r="S164" s="38" t="s">
        <v>1642</v>
      </c>
      <c r="T164" s="38" t="s">
        <v>45</v>
      </c>
      <c r="U164" s="38" t="s">
        <v>182</v>
      </c>
      <c r="V164" s="38" t="s">
        <v>1643</v>
      </c>
      <c r="W164" s="38" t="s">
        <v>1644</v>
      </c>
      <c r="X164" s="38" t="s">
        <v>1645</v>
      </c>
      <c r="Y164" s="37"/>
      <c r="Z164" s="38" t="s">
        <v>1646</v>
      </c>
      <c r="AA164" s="41">
        <v>6465124000</v>
      </c>
      <c r="AB164" s="41">
        <v>5361415000</v>
      </c>
      <c r="AC164" s="41">
        <v>3840982000</v>
      </c>
      <c r="AD164" s="41">
        <v>3943770000</v>
      </c>
      <c r="AE164" s="41">
        <v>6419196000</v>
      </c>
      <c r="AF164" s="41">
        <v>5206699000</v>
      </c>
      <c r="AG164" s="41">
        <v>3806728000</v>
      </c>
      <c r="AH164" s="41">
        <v>3925514000</v>
      </c>
      <c r="AI164" s="41">
        <v>8697000</v>
      </c>
      <c r="AJ164" s="41">
        <v>14611000</v>
      </c>
      <c r="AK164" s="38" t="s">
        <v>39</v>
      </c>
      <c r="AL164" s="38" t="s">
        <v>39</v>
      </c>
      <c r="AM164" s="41">
        <v>6427893000</v>
      </c>
      <c r="AN164" s="41">
        <v>5221310000</v>
      </c>
      <c r="AO164" s="41">
        <v>3806728000</v>
      </c>
      <c r="AP164" s="41">
        <v>3925514000</v>
      </c>
      <c r="AQ164" s="41">
        <v>37231000</v>
      </c>
      <c r="AR164" s="41">
        <v>140105000</v>
      </c>
      <c r="AS164" s="41">
        <v>34254000</v>
      </c>
      <c r="AT164" s="41">
        <v>18256000</v>
      </c>
      <c r="AU164" s="41">
        <v>-4358616000</v>
      </c>
      <c r="AV164" s="41">
        <v>-3550247000</v>
      </c>
      <c r="AW164" s="41">
        <v>-2340709000</v>
      </c>
      <c r="AX164" s="41">
        <v>-2576828000</v>
      </c>
      <c r="AY164" s="41">
        <v>-17701000</v>
      </c>
      <c r="AZ164" s="41">
        <v>0</v>
      </c>
      <c r="BA164" s="41">
        <v>-68787000</v>
      </c>
      <c r="BB164" s="41">
        <v>0</v>
      </c>
      <c r="BC164" s="41">
        <v>-929852000</v>
      </c>
      <c r="BD164" s="41">
        <v>-888420000</v>
      </c>
      <c r="BE164" s="41">
        <v>-786041000</v>
      </c>
      <c r="BF164" s="41">
        <v>-792365000</v>
      </c>
      <c r="BG164" s="41">
        <v>1158955000</v>
      </c>
      <c r="BH164" s="41">
        <v>922748000</v>
      </c>
      <c r="BI164" s="41">
        <v>645445000</v>
      </c>
      <c r="BJ164" s="41">
        <v>574577000</v>
      </c>
      <c r="BK164" s="41">
        <v>-123910000</v>
      </c>
      <c r="BL164" s="41">
        <v>-121130000</v>
      </c>
      <c r="BM164" s="41">
        <v>-55975000</v>
      </c>
      <c r="BN164" s="41">
        <v>-73537000</v>
      </c>
      <c r="BO164" s="41">
        <v>-60066000</v>
      </c>
      <c r="BP164" s="41">
        <v>-56478000</v>
      </c>
      <c r="BQ164" s="41">
        <v>-55975000</v>
      </c>
      <c r="BR164" s="41">
        <v>-59404000</v>
      </c>
      <c r="BS164" s="41">
        <v>-63844000</v>
      </c>
      <c r="BT164" s="41">
        <v>-64652000</v>
      </c>
      <c r="BU164" s="41">
        <v>0</v>
      </c>
      <c r="BV164" s="41">
        <v>-14133000</v>
      </c>
      <c r="BW164" s="41">
        <v>977812000</v>
      </c>
      <c r="BX164" s="41">
        <v>668817000</v>
      </c>
      <c r="BY164" s="41">
        <v>609902000</v>
      </c>
      <c r="BZ164" s="41">
        <v>495608000</v>
      </c>
      <c r="CA164" s="41">
        <v>5869872000</v>
      </c>
      <c r="CB164" s="41">
        <v>4574545000</v>
      </c>
      <c r="CC164" s="41">
        <v>3727977000</v>
      </c>
      <c r="CD164" s="41">
        <v>3079287000</v>
      </c>
      <c r="CE164" s="41">
        <v>798504000</v>
      </c>
      <c r="CF164" s="41">
        <v>839284000</v>
      </c>
      <c r="CG164" s="41">
        <v>526810000</v>
      </c>
      <c r="CH164" s="41">
        <v>497739000</v>
      </c>
      <c r="CI164" s="41">
        <v>1023863000</v>
      </c>
      <c r="CJ164" s="41">
        <v>868382000</v>
      </c>
      <c r="CK164" s="41">
        <v>705068000</v>
      </c>
      <c r="CL164" s="41">
        <v>610928000</v>
      </c>
      <c r="CM164" s="41">
        <v>6462000</v>
      </c>
      <c r="CN164" s="41">
        <v>65546000</v>
      </c>
      <c r="CO164" s="41">
        <v>8564000</v>
      </c>
      <c r="CP164" s="41">
        <v>73837000</v>
      </c>
      <c r="CQ164" s="41">
        <v>3991771000</v>
      </c>
      <c r="CR164" s="41">
        <v>2796515000</v>
      </c>
      <c r="CS164" s="41">
        <v>2455201000</v>
      </c>
      <c r="CT164" s="41">
        <v>1863515000</v>
      </c>
      <c r="CU164" s="41">
        <v>3569055000</v>
      </c>
      <c r="CV164" s="41">
        <v>2620120000</v>
      </c>
      <c r="CW164" s="41">
        <v>2189021000</v>
      </c>
      <c r="CX164" s="41">
        <v>1619373000</v>
      </c>
      <c r="CY164" s="41">
        <v>231801000</v>
      </c>
      <c r="CZ164" s="41">
        <v>303732000</v>
      </c>
      <c r="DA164" s="41">
        <v>586105000</v>
      </c>
      <c r="DB164" s="41">
        <v>510630000</v>
      </c>
      <c r="DC164" s="41">
        <v>7174902000</v>
      </c>
      <c r="DD164" s="41">
        <v>6184986000</v>
      </c>
      <c r="DE164" s="41">
        <v>5362538000</v>
      </c>
      <c r="DF164" s="41">
        <v>4563567000</v>
      </c>
      <c r="DG164" s="213"/>
      <c r="DH164" s="214">
        <f t="shared" si="90"/>
        <v>6427893000</v>
      </c>
      <c r="DI164" s="214">
        <f t="shared" si="91"/>
        <v>-4358616000</v>
      </c>
      <c r="DJ164" s="214">
        <f t="shared" si="92"/>
        <v>-947553000</v>
      </c>
      <c r="DK164" s="214">
        <f t="shared" si="93"/>
        <v>-123910000</v>
      </c>
      <c r="DL164" s="214">
        <f t="shared" si="94"/>
        <v>997814000</v>
      </c>
      <c r="DM164" s="215">
        <f t="shared" si="95"/>
        <v>0.15523189325024545</v>
      </c>
      <c r="DN164" s="215">
        <f t="shared" si="96"/>
        <v>0.18375681090459273</v>
      </c>
      <c r="DO164" s="216">
        <f t="shared" si="97"/>
        <v>-17701000</v>
      </c>
      <c r="DP164" s="214">
        <f t="shared" si="98"/>
        <v>818894000</v>
      </c>
      <c r="DQ164" s="214">
        <f t="shared" si="99"/>
        <v>267766500</v>
      </c>
      <c r="DR164" s="217"/>
      <c r="DS164" s="214">
        <f t="shared" si="100"/>
        <v>5221310000</v>
      </c>
      <c r="DT164" s="214">
        <f t="shared" si="101"/>
        <v>-3550247000</v>
      </c>
      <c r="DU164" s="214">
        <f t="shared" si="102"/>
        <v>-888420000</v>
      </c>
      <c r="DV164" s="214">
        <f t="shared" si="103"/>
        <v>-121130000</v>
      </c>
      <c r="DW164" s="214">
        <f t="shared" si="104"/>
        <v>661513000</v>
      </c>
      <c r="DX164" s="215">
        <f t="shared" si="105"/>
        <v>0.12669483328896389</v>
      </c>
      <c r="DY164" s="215">
        <f t="shared" si="106"/>
        <v>0.14507509873794822</v>
      </c>
      <c r="DZ164" s="218">
        <f t="shared" si="107"/>
        <v>0</v>
      </c>
      <c r="EA164" s="214">
        <f t="shared" si="108"/>
        <v>683047000</v>
      </c>
      <c r="EB164" s="214">
        <f t="shared" si="109"/>
        <v>444918500</v>
      </c>
      <c r="EC164" s="217"/>
      <c r="ED164" s="214">
        <f t="shared" si="110"/>
        <v>3806728000</v>
      </c>
      <c r="EE164" s="214">
        <f t="shared" si="111"/>
        <v>-2340709000</v>
      </c>
      <c r="EF164" s="214">
        <f t="shared" si="112"/>
        <v>-854828000</v>
      </c>
      <c r="EG164" s="214">
        <f t="shared" si="113"/>
        <v>-55975000</v>
      </c>
      <c r="EH164" s="214">
        <f t="shared" si="114"/>
        <v>555216000</v>
      </c>
      <c r="EI164" s="215">
        <f t="shared" si="115"/>
        <v>0.14585124022520127</v>
      </c>
      <c r="EJ164" s="215">
        <f t="shared" si="116"/>
        <v>0.17075625124557436</v>
      </c>
      <c r="EK164" s="218">
        <f t="shared" si="117"/>
        <v>-68787000</v>
      </c>
      <c r="EL164" s="214">
        <f t="shared" si="118"/>
        <v>512274500</v>
      </c>
      <c r="EM164" s="214">
        <f t="shared" si="119"/>
        <v>548367500</v>
      </c>
      <c r="EN164" s="217"/>
      <c r="EO164" s="219">
        <f t="shared" si="130"/>
        <v>5151977000</v>
      </c>
      <c r="EP164" s="219">
        <f t="shared" si="130"/>
        <v>-3416524000</v>
      </c>
      <c r="EQ164" s="219">
        <f t="shared" si="130"/>
        <v>-896933666.66666663</v>
      </c>
      <c r="ER164" s="219">
        <f t="shared" si="130"/>
        <v>-100338333.33333333</v>
      </c>
      <c r="ES164" s="219">
        <f t="shared" si="120"/>
        <v>738181000</v>
      </c>
      <c r="ET164" s="220">
        <f t="shared" si="121"/>
        <v>0.14328111325031148</v>
      </c>
      <c r="EU164" s="221">
        <f t="shared" si="122"/>
        <v>0.16724402305860986</v>
      </c>
      <c r="EV164" s="219">
        <f t="shared" si="123"/>
        <v>28829333.333333332</v>
      </c>
      <c r="EW164" s="219">
        <f t="shared" si="124"/>
        <v>671405166.66666663</v>
      </c>
      <c r="EX164" s="219">
        <f t="shared" si="124"/>
        <v>420350833.33333331</v>
      </c>
      <c r="EY164" s="208"/>
      <c r="EZ164" s="222" t="str">
        <f t="shared" si="125"/>
        <v>完整</v>
      </c>
      <c r="FA164" s="222" t="str">
        <f t="shared" si="126"/>
        <v>完整</v>
      </c>
      <c r="FB164" s="222" t="str">
        <f t="shared" si="127"/>
        <v>完整</v>
      </c>
      <c r="FC164" s="222" t="str">
        <f t="shared" si="128"/>
        <v>选择</v>
      </c>
      <c r="FD164" s="222" t="str">
        <f t="shared" si="129"/>
        <v>选择</v>
      </c>
      <c r="FE164" s="208"/>
      <c r="FF164" s="208"/>
      <c r="FG164" s="208"/>
      <c r="FH164" s="208"/>
      <c r="FI164" s="208"/>
      <c r="FJ164" s="208"/>
      <c r="FK164" s="208"/>
      <c r="FL164" s="208"/>
      <c r="FM164" s="208"/>
      <c r="FN164" s="208"/>
      <c r="FO164" s="208"/>
      <c r="FP164" s="208"/>
      <c r="FQ164" s="208"/>
      <c r="FR164" s="208"/>
      <c r="FS164" s="208"/>
      <c r="FT164" s="208"/>
      <c r="FU164" s="208"/>
      <c r="FV164" s="208"/>
      <c r="FW164" s="208"/>
      <c r="FX164" s="208"/>
      <c r="FY164" s="208"/>
      <c r="FZ164" s="208"/>
      <c r="GA164" s="208"/>
      <c r="GB164" s="208"/>
      <c r="GC164" s="208"/>
      <c r="GD164" s="208"/>
      <c r="GE164" s="208"/>
      <c r="GF164" s="208"/>
      <c r="GG164" s="208"/>
      <c r="GH164" s="208"/>
      <c r="GI164" s="208"/>
      <c r="GJ164" s="208"/>
      <c r="GK164" s="208"/>
      <c r="GL164" s="208"/>
      <c r="GM164" s="208"/>
      <c r="GN164" s="208"/>
      <c r="GO164" s="208"/>
      <c r="GP164" s="208"/>
      <c r="GQ164" s="208"/>
      <c r="GR164" s="208"/>
      <c r="GS164" s="208"/>
      <c r="GT164" s="208"/>
      <c r="GU164" s="208"/>
      <c r="GV164" s="208"/>
      <c r="GW164" s="208"/>
      <c r="GX164" s="208"/>
      <c r="GY164" s="208"/>
      <c r="GZ164" s="208"/>
      <c r="HA164" s="208"/>
      <c r="HB164" s="208"/>
      <c r="HC164" s="208"/>
      <c r="HD164" s="208"/>
      <c r="HE164" s="208"/>
      <c r="HF164" s="208"/>
      <c r="HG164" s="208"/>
      <c r="HH164" s="208"/>
      <c r="HI164" s="208"/>
      <c r="HJ164" s="208"/>
      <c r="HK164" s="231"/>
    </row>
    <row r="165" spans="1:219" ht="12.4" customHeight="1" x14ac:dyDescent="0.2">
      <c r="A165" s="204" t="s">
        <v>1647</v>
      </c>
      <c r="B165" s="205" t="str">
        <f t="shared" si="88"/>
        <v>ZHEJIANG TIANTAI XIANGHE INDUSTRIAL CO.,LTD.</v>
      </c>
      <c r="C165" s="206" t="s">
        <v>35</v>
      </c>
      <c r="D165" s="206" t="s">
        <v>32</v>
      </c>
      <c r="E165" s="205"/>
      <c r="F165" s="208"/>
      <c r="G165" s="208"/>
      <c r="H165" s="209" t="str">
        <f t="shared" si="89"/>
        <v/>
      </c>
      <c r="I165" s="206" t="s">
        <v>328</v>
      </c>
      <c r="J165" s="206" t="str">
        <f>VLOOKUP(Z165,[1]AP2022!FF:FI,2,0)</f>
        <v>exclude</v>
      </c>
      <c r="K165" s="206" t="str">
        <f>VLOOKUP(Z165,[1]AP2022!FF:FI,4,0)</f>
        <v>ok, sda/sdp</v>
      </c>
      <c r="L165" s="210"/>
      <c r="M165" s="211" t="s">
        <v>1648</v>
      </c>
      <c r="N165" s="211" t="s">
        <v>1649</v>
      </c>
      <c r="O165" s="211" t="s">
        <v>36</v>
      </c>
      <c r="P165" s="211" t="s">
        <v>1650</v>
      </c>
      <c r="Q165" s="225"/>
      <c r="R165" s="38" t="s">
        <v>48</v>
      </c>
      <c r="S165" s="211" t="s">
        <v>1651</v>
      </c>
      <c r="T165" s="211" t="s">
        <v>44</v>
      </c>
      <c r="U165" s="38" t="s">
        <v>182</v>
      </c>
      <c r="V165" s="38" t="s">
        <v>1652</v>
      </c>
      <c r="W165" s="38" t="s">
        <v>1653</v>
      </c>
      <c r="X165" s="37"/>
      <c r="Y165" s="37"/>
      <c r="Z165" s="38" t="s">
        <v>1654</v>
      </c>
      <c r="AA165" s="41">
        <v>605651000</v>
      </c>
      <c r="AB165" s="41">
        <v>487606000</v>
      </c>
      <c r="AC165" s="41">
        <v>273872000</v>
      </c>
      <c r="AD165" s="41">
        <v>335722000</v>
      </c>
      <c r="AE165" s="41">
        <v>603450000</v>
      </c>
      <c r="AF165" s="41">
        <v>486023000</v>
      </c>
      <c r="AG165" s="41">
        <v>271057000</v>
      </c>
      <c r="AH165" s="41">
        <v>333833000</v>
      </c>
      <c r="AI165" s="41">
        <v>-4888000</v>
      </c>
      <c r="AJ165" s="41">
        <v>-3706000</v>
      </c>
      <c r="AK165" s="41">
        <v>-1977000</v>
      </c>
      <c r="AL165" s="41">
        <v>-2514000</v>
      </c>
      <c r="AM165" s="41">
        <v>598562000</v>
      </c>
      <c r="AN165" s="41">
        <v>482317000</v>
      </c>
      <c r="AO165" s="41">
        <v>269080000</v>
      </c>
      <c r="AP165" s="41">
        <v>331319000</v>
      </c>
      <c r="AQ165" s="41">
        <v>7089000</v>
      </c>
      <c r="AR165" s="41">
        <v>5289000</v>
      </c>
      <c r="AS165" s="41">
        <v>4792000</v>
      </c>
      <c r="AT165" s="41">
        <v>4403000</v>
      </c>
      <c r="AU165" s="41">
        <v>-422988000</v>
      </c>
      <c r="AV165" s="41">
        <v>-333325000</v>
      </c>
      <c r="AW165" s="41">
        <v>-143026000</v>
      </c>
      <c r="AX165" s="41">
        <v>-176520000</v>
      </c>
      <c r="AY165" s="38" t="s">
        <v>39</v>
      </c>
      <c r="AZ165" s="38" t="s">
        <v>39</v>
      </c>
      <c r="BA165" s="38" t="s">
        <v>39</v>
      </c>
      <c r="BB165" s="38" t="s">
        <v>39</v>
      </c>
      <c r="BC165" s="41">
        <v>-79855000</v>
      </c>
      <c r="BD165" s="41">
        <v>-64851000</v>
      </c>
      <c r="BE165" s="41">
        <v>-56960000</v>
      </c>
      <c r="BF165" s="41">
        <v>-54635000</v>
      </c>
      <c r="BG165" s="41">
        <v>102808000</v>
      </c>
      <c r="BH165" s="41">
        <v>89430000</v>
      </c>
      <c r="BI165" s="41">
        <v>73886000</v>
      </c>
      <c r="BJ165" s="41">
        <v>104567000</v>
      </c>
      <c r="BK165" s="41">
        <v>-28093000</v>
      </c>
      <c r="BL165" s="41">
        <v>-22687000</v>
      </c>
      <c r="BM165" s="41">
        <v>-12009000</v>
      </c>
      <c r="BN165" s="41">
        <v>-11924000</v>
      </c>
      <c r="BO165" s="41">
        <v>-25999000</v>
      </c>
      <c r="BP165" s="41">
        <v>-21070000</v>
      </c>
      <c r="BQ165" s="41">
        <v>-11272000</v>
      </c>
      <c r="BR165" s="41">
        <v>-11187000</v>
      </c>
      <c r="BS165" s="41">
        <v>-2094000</v>
      </c>
      <c r="BT165" s="41">
        <v>-1617000</v>
      </c>
      <c r="BU165" s="41">
        <v>-737000</v>
      </c>
      <c r="BV165" s="41">
        <v>-737000</v>
      </c>
      <c r="BW165" s="41">
        <v>66539000</v>
      </c>
      <c r="BX165" s="41">
        <v>62747000</v>
      </c>
      <c r="BY165" s="41">
        <v>56555000</v>
      </c>
      <c r="BZ165" s="41">
        <v>88675000</v>
      </c>
      <c r="CA165" s="41">
        <v>776425000</v>
      </c>
      <c r="CB165" s="41">
        <v>723346000</v>
      </c>
      <c r="CC165" s="41">
        <v>669466000</v>
      </c>
      <c r="CD165" s="41">
        <v>695202000</v>
      </c>
      <c r="CE165" s="41">
        <v>119015000</v>
      </c>
      <c r="CF165" s="41">
        <v>113115000</v>
      </c>
      <c r="CG165" s="41">
        <v>79483000</v>
      </c>
      <c r="CH165" s="41">
        <v>53757000</v>
      </c>
      <c r="CI165" s="41">
        <v>265227000</v>
      </c>
      <c r="CJ165" s="41">
        <v>262683000</v>
      </c>
      <c r="CK165" s="41">
        <v>244467000</v>
      </c>
      <c r="CL165" s="41">
        <v>212925000</v>
      </c>
      <c r="CM165" s="41">
        <v>42317000</v>
      </c>
      <c r="CN165" s="41">
        <v>40289000</v>
      </c>
      <c r="CO165" s="41">
        <v>41336000</v>
      </c>
      <c r="CP165" s="41">
        <v>159301000</v>
      </c>
      <c r="CQ165" s="41">
        <v>342349000</v>
      </c>
      <c r="CR165" s="41">
        <v>305013000</v>
      </c>
      <c r="CS165" s="41">
        <v>303454000</v>
      </c>
      <c r="CT165" s="41">
        <v>268386000</v>
      </c>
      <c r="CU165" s="41">
        <v>25379000</v>
      </c>
      <c r="CV165" s="41">
        <v>26911000</v>
      </c>
      <c r="CW165" s="41">
        <v>20000000</v>
      </c>
      <c r="CX165" s="38" t="s">
        <v>39</v>
      </c>
      <c r="CY165" s="41">
        <v>3244000</v>
      </c>
      <c r="CZ165" s="41">
        <v>8725000</v>
      </c>
      <c r="DA165" s="41">
        <v>126746000</v>
      </c>
      <c r="DB165" s="41">
        <v>105353000</v>
      </c>
      <c r="DC165" s="41">
        <v>1154581000</v>
      </c>
      <c r="DD165" s="41">
        <v>1084845000</v>
      </c>
      <c r="DE165" s="41">
        <v>962982000</v>
      </c>
      <c r="DF165" s="41">
        <v>960066000</v>
      </c>
      <c r="DG165" s="213"/>
      <c r="DH165" s="214">
        <f t="shared" si="90"/>
        <v>598562000</v>
      </c>
      <c r="DI165" s="214">
        <f t="shared" si="91"/>
        <v>-422988000</v>
      </c>
      <c r="DJ165" s="214">
        <f t="shared" si="92"/>
        <v>-79855000</v>
      </c>
      <c r="DK165" s="214">
        <f t="shared" si="93"/>
        <v>-28093000</v>
      </c>
      <c r="DL165" s="214">
        <f t="shared" si="94"/>
        <v>67626000</v>
      </c>
      <c r="DM165" s="215">
        <f t="shared" si="95"/>
        <v>0.11298077726283993</v>
      </c>
      <c r="DN165" s="215">
        <f t="shared" si="96"/>
        <v>0.1273712839212259</v>
      </c>
      <c r="DO165" s="216" t="str">
        <f t="shared" si="97"/>
        <v>n.a.</v>
      </c>
      <c r="DP165" s="214">
        <f t="shared" si="98"/>
        <v>116065000</v>
      </c>
      <c r="DQ165" s="214">
        <f t="shared" si="99"/>
        <v>5984500</v>
      </c>
      <c r="DR165" s="217"/>
      <c r="DS165" s="214">
        <f t="shared" si="100"/>
        <v>482317000</v>
      </c>
      <c r="DT165" s="214">
        <f t="shared" si="101"/>
        <v>-333325000</v>
      </c>
      <c r="DU165" s="214">
        <f t="shared" si="102"/>
        <v>-64851000</v>
      </c>
      <c r="DV165" s="214">
        <f t="shared" si="103"/>
        <v>-22687000</v>
      </c>
      <c r="DW165" s="214">
        <f t="shared" si="104"/>
        <v>61454000</v>
      </c>
      <c r="DX165" s="215">
        <f t="shared" si="105"/>
        <v>0.12741412805271221</v>
      </c>
      <c r="DY165" s="215">
        <f t="shared" si="106"/>
        <v>0.14601901331312089</v>
      </c>
      <c r="DZ165" s="218" t="str">
        <f t="shared" si="107"/>
        <v>n.a.</v>
      </c>
      <c r="EA165" s="214">
        <f t="shared" si="108"/>
        <v>96299000</v>
      </c>
      <c r="EB165" s="214">
        <f t="shared" si="109"/>
        <v>67735500</v>
      </c>
      <c r="EC165" s="217"/>
      <c r="ED165" s="214">
        <f t="shared" si="110"/>
        <v>269080000</v>
      </c>
      <c r="EE165" s="214">
        <f t="shared" si="111"/>
        <v>-143026000</v>
      </c>
      <c r="EF165" s="214">
        <f t="shared" si="112"/>
        <v>-56960000</v>
      </c>
      <c r="EG165" s="214">
        <f t="shared" si="113"/>
        <v>-12009000</v>
      </c>
      <c r="EH165" s="214">
        <f t="shared" si="114"/>
        <v>57085000</v>
      </c>
      <c r="EI165" s="215">
        <f t="shared" si="115"/>
        <v>0.21214880332986472</v>
      </c>
      <c r="EJ165" s="215">
        <f t="shared" si="116"/>
        <v>0.26927521875515931</v>
      </c>
      <c r="EK165" s="218" t="str">
        <f t="shared" si="117"/>
        <v>n.a.</v>
      </c>
      <c r="EL165" s="214">
        <f t="shared" si="118"/>
        <v>66620000</v>
      </c>
      <c r="EM165" s="214">
        <f t="shared" si="119"/>
        <v>116049500</v>
      </c>
      <c r="EN165" s="217"/>
      <c r="EO165" s="219">
        <f t="shared" si="130"/>
        <v>449986333.33333331</v>
      </c>
      <c r="EP165" s="219">
        <f t="shared" si="130"/>
        <v>-299779666.66666669</v>
      </c>
      <c r="EQ165" s="219">
        <f t="shared" si="130"/>
        <v>-67222000</v>
      </c>
      <c r="ER165" s="219">
        <f t="shared" si="130"/>
        <v>-20929666.666666668</v>
      </c>
      <c r="ES165" s="219">
        <f t="shared" si="120"/>
        <v>62054999.999999955</v>
      </c>
      <c r="ET165" s="220">
        <f t="shared" si="121"/>
        <v>0.13790418820127121</v>
      </c>
      <c r="EU165" s="221">
        <f t="shared" si="122"/>
        <v>0.15996387676856888</v>
      </c>
      <c r="EV165" s="219" t="e">
        <f t="shared" si="123"/>
        <v>#VALUE!</v>
      </c>
      <c r="EW165" s="219">
        <f t="shared" si="124"/>
        <v>92994666.666666672</v>
      </c>
      <c r="EX165" s="219">
        <f t="shared" si="124"/>
        <v>63256500</v>
      </c>
      <c r="EY165" s="208"/>
      <c r="EZ165" s="222" t="str">
        <f t="shared" si="125"/>
        <v>完整</v>
      </c>
      <c r="FA165" s="222" t="str">
        <f t="shared" si="126"/>
        <v>完整</v>
      </c>
      <c r="FB165" s="222" t="str">
        <f t="shared" si="127"/>
        <v>完整</v>
      </c>
      <c r="FC165" s="222" t="str">
        <f t="shared" si="128"/>
        <v>选择</v>
      </c>
      <c r="FD165" s="222" t="str">
        <f t="shared" si="129"/>
        <v>选择</v>
      </c>
      <c r="FE165" s="208"/>
      <c r="FF165" s="208"/>
      <c r="FG165" s="208"/>
      <c r="FH165" s="208"/>
      <c r="FI165" s="208"/>
      <c r="FJ165" s="208"/>
      <c r="FK165" s="208"/>
      <c r="FL165" s="208"/>
      <c r="FM165" s="208"/>
      <c r="FN165" s="208"/>
      <c r="FO165" s="208"/>
      <c r="FP165" s="208"/>
      <c r="FQ165" s="208"/>
      <c r="FR165" s="208"/>
      <c r="FS165" s="208"/>
      <c r="FT165" s="208"/>
      <c r="FU165" s="208"/>
      <c r="FV165" s="208"/>
      <c r="FW165" s="208"/>
      <c r="FX165" s="208"/>
      <c r="FY165" s="208"/>
      <c r="FZ165" s="208"/>
      <c r="GA165" s="208"/>
      <c r="GB165" s="208"/>
      <c r="GC165" s="208"/>
      <c r="GD165" s="208"/>
      <c r="GE165" s="208"/>
      <c r="GF165" s="208"/>
      <c r="GG165" s="208"/>
      <c r="GH165" s="208"/>
      <c r="GI165" s="208"/>
      <c r="GJ165" s="208"/>
      <c r="GK165" s="208"/>
      <c r="GL165" s="208"/>
      <c r="GM165" s="208"/>
      <c r="GN165" s="208"/>
      <c r="GO165" s="208"/>
      <c r="GP165" s="208"/>
      <c r="GQ165" s="208"/>
      <c r="GR165" s="208"/>
      <c r="GS165" s="208"/>
      <c r="GT165" s="208"/>
      <c r="GU165" s="208"/>
      <c r="GV165" s="208"/>
      <c r="GW165" s="208"/>
      <c r="GX165" s="208"/>
      <c r="GY165" s="208"/>
      <c r="GZ165" s="208"/>
      <c r="HA165" s="208"/>
      <c r="HB165" s="208"/>
      <c r="HC165" s="208"/>
      <c r="HD165" s="208"/>
      <c r="HE165" s="208"/>
      <c r="HF165" s="208"/>
      <c r="HG165" s="208"/>
      <c r="HH165" s="208"/>
      <c r="HI165" s="208"/>
      <c r="HJ165" s="208"/>
      <c r="HK165" s="208"/>
    </row>
    <row r="166" spans="1:219" s="7" customFormat="1" ht="12.4" customHeight="1" x14ac:dyDescent="0.2">
      <c r="A166" s="226" t="s">
        <v>1655</v>
      </c>
      <c r="B166" s="227" t="str">
        <f t="shared" si="88"/>
        <v>CHANGSHU JHOSIN COMMUNICATION TECHNOLOGY CO.,LTD</v>
      </c>
      <c r="C166" s="228" t="s">
        <v>35</v>
      </c>
      <c r="D166" s="229" t="s">
        <v>188</v>
      </c>
      <c r="E166" s="227"/>
      <c r="F166" s="224"/>
      <c r="G166" s="231"/>
      <c r="H166" s="232" t="str">
        <f t="shared" si="89"/>
        <v/>
      </c>
      <c r="I166" s="228" t="s">
        <v>353</v>
      </c>
      <c r="J166" s="228" t="str">
        <f>VLOOKUP(Z166,[1]AP2022!FF:FI,2,0)</f>
        <v>exclude</v>
      </c>
      <c r="K166" s="228" t="str">
        <f>VLOOKUP(Z166,[1]AP2022!FF:FI,4,0)</f>
        <v>ok, indep</v>
      </c>
      <c r="L166" s="233"/>
      <c r="M166" s="38" t="s">
        <v>1656</v>
      </c>
      <c r="N166" s="38" t="s">
        <v>1657</v>
      </c>
      <c r="O166" s="38" t="s">
        <v>36</v>
      </c>
      <c r="P166" s="38" t="s">
        <v>1658</v>
      </c>
      <c r="Q166" s="37"/>
      <c r="R166" s="38" t="s">
        <v>48</v>
      </c>
      <c r="S166" s="38" t="s">
        <v>1659</v>
      </c>
      <c r="T166" s="38" t="s">
        <v>45</v>
      </c>
      <c r="U166" s="38" t="s">
        <v>182</v>
      </c>
      <c r="V166" s="38" t="s">
        <v>1660</v>
      </c>
      <c r="W166" s="38" t="s">
        <v>1661</v>
      </c>
      <c r="X166" s="37"/>
      <c r="Y166" s="37"/>
      <c r="Z166" s="38" t="s">
        <v>1662</v>
      </c>
      <c r="AA166" s="38" t="s">
        <v>39</v>
      </c>
      <c r="AB166" s="41">
        <v>589859000</v>
      </c>
      <c r="AC166" s="41">
        <v>481764000</v>
      </c>
      <c r="AD166" s="41">
        <v>431827000</v>
      </c>
      <c r="AE166" s="38" t="s">
        <v>39</v>
      </c>
      <c r="AF166" s="41">
        <v>590197000</v>
      </c>
      <c r="AG166" s="41">
        <v>483200000</v>
      </c>
      <c r="AH166" s="41">
        <v>432780000</v>
      </c>
      <c r="AI166" s="38" t="s">
        <v>39</v>
      </c>
      <c r="AJ166" s="41">
        <v>-1651000</v>
      </c>
      <c r="AK166" s="41">
        <v>-1716000</v>
      </c>
      <c r="AL166" s="41">
        <v>-1396000</v>
      </c>
      <c r="AM166" s="38" t="s">
        <v>39</v>
      </c>
      <c r="AN166" s="41">
        <v>588546000</v>
      </c>
      <c r="AO166" s="41">
        <v>481484000</v>
      </c>
      <c r="AP166" s="41">
        <v>431384000</v>
      </c>
      <c r="AQ166" s="38" t="s">
        <v>39</v>
      </c>
      <c r="AR166" s="41">
        <v>1313000</v>
      </c>
      <c r="AS166" s="41">
        <v>280000</v>
      </c>
      <c r="AT166" s="41">
        <v>443000</v>
      </c>
      <c r="AU166" s="38" t="s">
        <v>39</v>
      </c>
      <c r="AV166" s="41">
        <v>-475358000</v>
      </c>
      <c r="AW166" s="41">
        <v>-390530000</v>
      </c>
      <c r="AX166" s="41">
        <v>-342697000</v>
      </c>
      <c r="AY166" s="38" t="s">
        <v>39</v>
      </c>
      <c r="AZ166" s="38" t="s">
        <v>39</v>
      </c>
      <c r="BA166" s="38" t="s">
        <v>39</v>
      </c>
      <c r="BB166" s="38" t="s">
        <v>39</v>
      </c>
      <c r="BC166" s="38" t="s">
        <v>39</v>
      </c>
      <c r="BD166" s="41">
        <v>-48512000</v>
      </c>
      <c r="BE166" s="41">
        <v>-34085000</v>
      </c>
      <c r="BF166" s="41">
        <v>-36574000</v>
      </c>
      <c r="BG166" s="38" t="s">
        <v>39</v>
      </c>
      <c r="BH166" s="41">
        <v>65989000</v>
      </c>
      <c r="BI166" s="41">
        <v>57149000</v>
      </c>
      <c r="BJ166" s="41">
        <v>52556000</v>
      </c>
      <c r="BK166" s="38" t="s">
        <v>39</v>
      </c>
      <c r="BL166" s="41">
        <v>-7979000</v>
      </c>
      <c r="BM166" s="41">
        <v>-7696000</v>
      </c>
      <c r="BN166" s="41">
        <v>-7030000</v>
      </c>
      <c r="BO166" s="38" t="s">
        <v>39</v>
      </c>
      <c r="BP166" s="41">
        <v>-7477000</v>
      </c>
      <c r="BQ166" s="41">
        <v>-7459000</v>
      </c>
      <c r="BR166" s="41">
        <v>-6999000</v>
      </c>
      <c r="BS166" s="38" t="s">
        <v>39</v>
      </c>
      <c r="BT166" s="41">
        <v>-502000</v>
      </c>
      <c r="BU166" s="41">
        <v>-237000</v>
      </c>
      <c r="BV166" s="41">
        <v>-31000</v>
      </c>
      <c r="BW166" s="38" t="s">
        <v>39</v>
      </c>
      <c r="BX166" s="41">
        <v>43865000</v>
      </c>
      <c r="BY166" s="41">
        <v>34802000</v>
      </c>
      <c r="BZ166" s="41">
        <v>38897000</v>
      </c>
      <c r="CA166" s="38" t="s">
        <v>39</v>
      </c>
      <c r="CB166" s="41">
        <v>386738000</v>
      </c>
      <c r="CC166" s="41">
        <v>316021000</v>
      </c>
      <c r="CD166" s="41">
        <v>286257000</v>
      </c>
      <c r="CE166" s="38" t="s">
        <v>39</v>
      </c>
      <c r="CF166" s="41">
        <v>76858000</v>
      </c>
      <c r="CG166" s="41">
        <v>65818000</v>
      </c>
      <c r="CH166" s="41">
        <v>63180000</v>
      </c>
      <c r="CI166" s="38" t="s">
        <v>39</v>
      </c>
      <c r="CJ166" s="41">
        <v>203426000</v>
      </c>
      <c r="CK166" s="41">
        <v>134275000</v>
      </c>
      <c r="CL166" s="41">
        <v>154308000</v>
      </c>
      <c r="CM166" s="38" t="s">
        <v>39</v>
      </c>
      <c r="CN166" s="41">
        <v>54170000</v>
      </c>
      <c r="CO166" s="41">
        <v>34896000</v>
      </c>
      <c r="CP166" s="41">
        <v>19151000</v>
      </c>
      <c r="CQ166" s="38" t="s">
        <v>39</v>
      </c>
      <c r="CR166" s="41">
        <v>43168000</v>
      </c>
      <c r="CS166" s="41">
        <v>77957000</v>
      </c>
      <c r="CT166" s="41">
        <v>45922000</v>
      </c>
      <c r="CU166" s="38" t="s">
        <v>39</v>
      </c>
      <c r="CV166" s="41">
        <v>14850000</v>
      </c>
      <c r="CW166" s="38" t="s">
        <v>39</v>
      </c>
      <c r="CX166" s="38" t="s">
        <v>39</v>
      </c>
      <c r="CY166" s="38" t="s">
        <v>39</v>
      </c>
      <c r="CZ166" s="41">
        <v>103180000</v>
      </c>
      <c r="DA166" s="41">
        <v>25494000</v>
      </c>
      <c r="DB166" s="41">
        <v>6190000</v>
      </c>
      <c r="DC166" s="38" t="s">
        <v>39</v>
      </c>
      <c r="DD166" s="41">
        <v>555764000</v>
      </c>
      <c r="DE166" s="41">
        <v>400527000</v>
      </c>
      <c r="DF166" s="41">
        <v>344476000</v>
      </c>
      <c r="DG166" s="213"/>
      <c r="DH166" s="214" t="str">
        <f t="shared" si="90"/>
        <v>无数据</v>
      </c>
      <c r="DI166" s="214" t="str">
        <f t="shared" si="91"/>
        <v>n.a.</v>
      </c>
      <c r="DJ166" s="214" t="str">
        <f t="shared" si="92"/>
        <v>n.a.</v>
      </c>
      <c r="DK166" s="214" t="str">
        <f t="shared" si="93"/>
        <v>n.a.</v>
      </c>
      <c r="DL166" s="214" t="str">
        <f t="shared" si="94"/>
        <v>无数据</v>
      </c>
      <c r="DM166" s="215" t="e">
        <f t="shared" si="95"/>
        <v>#VALUE!</v>
      </c>
      <c r="DN166" s="215" t="e">
        <f t="shared" si="96"/>
        <v>#VALUE!</v>
      </c>
      <c r="DO166" s="216" t="str">
        <f t="shared" si="97"/>
        <v>n.a.</v>
      </c>
      <c r="DP166" s="214" t="e">
        <f t="shared" si="98"/>
        <v>#VALUE!</v>
      </c>
      <c r="DQ166" s="214" t="e">
        <f t="shared" si="99"/>
        <v>#VALUE!</v>
      </c>
      <c r="DR166" s="217"/>
      <c r="DS166" s="214">
        <f t="shared" si="100"/>
        <v>588546000</v>
      </c>
      <c r="DT166" s="214">
        <f t="shared" si="101"/>
        <v>-475358000</v>
      </c>
      <c r="DU166" s="214">
        <f t="shared" si="102"/>
        <v>-48512000</v>
      </c>
      <c r="DV166" s="214">
        <f t="shared" si="103"/>
        <v>-7979000</v>
      </c>
      <c r="DW166" s="214">
        <f t="shared" si="104"/>
        <v>56697000</v>
      </c>
      <c r="DX166" s="215">
        <f t="shared" si="105"/>
        <v>9.6334016372552012E-2</v>
      </c>
      <c r="DY166" s="215">
        <f t="shared" si="106"/>
        <v>0.10660356604976225</v>
      </c>
      <c r="DZ166" s="218" t="str">
        <f t="shared" si="107"/>
        <v>n.a.</v>
      </c>
      <c r="EA166" s="214">
        <f t="shared" si="108"/>
        <v>71338000</v>
      </c>
      <c r="EB166" s="214">
        <f t="shared" si="109"/>
        <v>64337000</v>
      </c>
      <c r="EC166" s="217"/>
      <c r="ED166" s="214">
        <f t="shared" si="110"/>
        <v>481484000</v>
      </c>
      <c r="EE166" s="214">
        <f t="shared" si="111"/>
        <v>-390530000</v>
      </c>
      <c r="EF166" s="214">
        <f t="shared" si="112"/>
        <v>-34085000</v>
      </c>
      <c r="EG166" s="214">
        <f t="shared" si="113"/>
        <v>-7696000</v>
      </c>
      <c r="EH166" s="214">
        <f t="shared" si="114"/>
        <v>49173000</v>
      </c>
      <c r="EI166" s="215">
        <f t="shared" si="115"/>
        <v>0.10212800425351622</v>
      </c>
      <c r="EJ166" s="215">
        <f t="shared" si="116"/>
        <v>0.11374450337835493</v>
      </c>
      <c r="EK166" s="218" t="str">
        <f t="shared" si="117"/>
        <v>n.a.</v>
      </c>
      <c r="EL166" s="214">
        <f t="shared" si="118"/>
        <v>64499000</v>
      </c>
      <c r="EM166" s="214">
        <f t="shared" si="119"/>
        <v>15842000</v>
      </c>
      <c r="EN166" s="217"/>
      <c r="EO166" s="219" t="e">
        <f t="shared" si="130"/>
        <v>#VALUE!</v>
      </c>
      <c r="EP166" s="219" t="e">
        <f t="shared" si="130"/>
        <v>#VALUE!</v>
      </c>
      <c r="EQ166" s="219" t="e">
        <f t="shared" si="130"/>
        <v>#VALUE!</v>
      </c>
      <c r="ER166" s="219" t="e">
        <f t="shared" si="130"/>
        <v>#VALUE!</v>
      </c>
      <c r="ES166" s="219" t="e">
        <f t="shared" si="120"/>
        <v>#VALUE!</v>
      </c>
      <c r="ET166" s="220" t="e">
        <f t="shared" si="121"/>
        <v>#VALUE!</v>
      </c>
      <c r="EU166" s="221" t="e">
        <f t="shared" si="122"/>
        <v>#VALUE!</v>
      </c>
      <c r="EV166" s="219" t="e">
        <f t="shared" si="123"/>
        <v>#VALUE!</v>
      </c>
      <c r="EW166" s="219" t="e">
        <f t="shared" si="124"/>
        <v>#VALUE!</v>
      </c>
      <c r="EX166" s="219" t="e">
        <f t="shared" si="124"/>
        <v>#VALUE!</v>
      </c>
      <c r="EY166" s="208"/>
      <c r="EZ166" s="222" t="str">
        <f t="shared" si="125"/>
        <v>完整</v>
      </c>
      <c r="FA166" s="222" t="str">
        <f t="shared" si="126"/>
        <v>完整</v>
      </c>
      <c r="FB166" s="222" t="str">
        <f t="shared" si="127"/>
        <v>无数据</v>
      </c>
      <c r="FC166" s="222" t="str">
        <f t="shared" si="128"/>
        <v>选择</v>
      </c>
      <c r="FD166" s="222" t="str">
        <f t="shared" si="129"/>
        <v>选择</v>
      </c>
      <c r="FE166" s="231"/>
      <c r="FF166" s="231"/>
      <c r="FG166" s="231"/>
      <c r="FH166" s="231"/>
      <c r="FI166" s="231"/>
      <c r="FJ166" s="231"/>
      <c r="FK166" s="231"/>
      <c r="FL166" s="231"/>
      <c r="FM166" s="231"/>
      <c r="FN166" s="231"/>
      <c r="FO166" s="231"/>
      <c r="FP166" s="231"/>
      <c r="FQ166" s="231"/>
      <c r="FR166" s="231"/>
      <c r="FS166" s="231"/>
      <c r="FT166" s="231"/>
      <c r="FU166" s="231"/>
      <c r="FV166" s="231"/>
      <c r="FW166" s="231"/>
      <c r="FX166" s="231"/>
      <c r="FY166" s="231"/>
      <c r="FZ166" s="231"/>
      <c r="GA166" s="231"/>
      <c r="GB166" s="231"/>
      <c r="GC166" s="231"/>
      <c r="GD166" s="231"/>
      <c r="GE166" s="231"/>
      <c r="GF166" s="231"/>
      <c r="GG166" s="231"/>
      <c r="GH166" s="231"/>
      <c r="GI166" s="231"/>
      <c r="GJ166" s="231"/>
      <c r="GK166" s="231"/>
      <c r="GL166" s="231"/>
      <c r="GM166" s="231"/>
      <c r="GN166" s="231"/>
      <c r="GO166" s="231"/>
      <c r="GP166" s="231"/>
      <c r="GQ166" s="231"/>
      <c r="GR166" s="231"/>
      <c r="GS166" s="231"/>
      <c r="GT166" s="231"/>
      <c r="GU166" s="231"/>
      <c r="GV166" s="231"/>
      <c r="GW166" s="231"/>
      <c r="GX166" s="231"/>
      <c r="GY166" s="231"/>
      <c r="GZ166" s="231"/>
      <c r="HA166" s="231"/>
      <c r="HB166" s="231"/>
      <c r="HC166" s="231"/>
      <c r="HD166" s="231"/>
      <c r="HE166" s="231"/>
      <c r="HF166" s="231"/>
      <c r="HG166" s="231"/>
      <c r="HH166" s="231"/>
      <c r="HI166" s="231"/>
      <c r="HJ166" s="231"/>
      <c r="HK166" s="231"/>
    </row>
    <row r="167" spans="1:219" ht="12.4" customHeight="1" x14ac:dyDescent="0.2">
      <c r="A167" s="204" t="s">
        <v>1663</v>
      </c>
      <c r="B167" s="205" t="str">
        <f t="shared" si="88"/>
        <v>ZHEJIANG HENGWEI BATTERY CO., LTD.</v>
      </c>
      <c r="C167" s="206" t="s">
        <v>35</v>
      </c>
      <c r="D167" s="206" t="s">
        <v>32</v>
      </c>
      <c r="E167" s="205"/>
      <c r="F167" s="224"/>
      <c r="G167" s="208"/>
      <c r="H167" s="209" t="str">
        <f t="shared" si="89"/>
        <v/>
      </c>
      <c r="I167" s="206" t="s">
        <v>328</v>
      </c>
      <c r="J167" s="206" t="str">
        <f>VLOOKUP(Z167,[1]AP2022!FF:FI,2,0)</f>
        <v>exclude</v>
      </c>
      <c r="K167" s="206" t="str">
        <f>VLOOKUP(Z167,[1]AP2022!FF:FI,4,0)</f>
        <v>ok, sda/sdp</v>
      </c>
      <c r="L167" s="210"/>
      <c r="M167" s="211" t="s">
        <v>1664</v>
      </c>
      <c r="N167" s="211" t="s">
        <v>1665</v>
      </c>
      <c r="O167" s="211" t="s">
        <v>36</v>
      </c>
      <c r="P167" s="211" t="s">
        <v>1666</v>
      </c>
      <c r="Q167" s="225"/>
      <c r="R167" s="38" t="s">
        <v>48</v>
      </c>
      <c r="S167" s="211" t="s">
        <v>1667</v>
      </c>
      <c r="T167" s="211" t="s">
        <v>44</v>
      </c>
      <c r="U167" s="38" t="s">
        <v>178</v>
      </c>
      <c r="V167" s="38" t="s">
        <v>1668</v>
      </c>
      <c r="W167" s="38" t="s">
        <v>1669</v>
      </c>
      <c r="X167" s="37"/>
      <c r="Y167" s="37"/>
      <c r="Z167" s="38" t="s">
        <v>1670</v>
      </c>
      <c r="AA167" s="41">
        <v>584752000</v>
      </c>
      <c r="AB167" s="41">
        <v>549377000</v>
      </c>
      <c r="AC167" s="41">
        <v>488951000</v>
      </c>
      <c r="AD167" s="41">
        <v>323364000</v>
      </c>
      <c r="AE167" s="41">
        <v>577168000</v>
      </c>
      <c r="AF167" s="41">
        <v>545543000</v>
      </c>
      <c r="AG167" s="41">
        <v>483726000</v>
      </c>
      <c r="AH167" s="41">
        <v>319255000</v>
      </c>
      <c r="AI167" s="41">
        <v>-2006000</v>
      </c>
      <c r="AJ167" s="41">
        <v>-1808000</v>
      </c>
      <c r="AK167" s="41">
        <v>-1072000</v>
      </c>
      <c r="AL167" s="41">
        <v>-2180000</v>
      </c>
      <c r="AM167" s="41">
        <v>575162000</v>
      </c>
      <c r="AN167" s="41">
        <v>543735000</v>
      </c>
      <c r="AO167" s="41">
        <v>482654000</v>
      </c>
      <c r="AP167" s="41">
        <v>317075000</v>
      </c>
      <c r="AQ167" s="41">
        <v>9590000</v>
      </c>
      <c r="AR167" s="41">
        <v>5642000</v>
      </c>
      <c r="AS167" s="41">
        <v>6297000</v>
      </c>
      <c r="AT167" s="41">
        <v>6289000</v>
      </c>
      <c r="AU167" s="41">
        <v>-421372000</v>
      </c>
      <c r="AV167" s="41">
        <v>-400370000</v>
      </c>
      <c r="AW167" s="41">
        <v>-330780000</v>
      </c>
      <c r="AX167" s="41">
        <v>-214214000</v>
      </c>
      <c r="AY167" s="38" t="s">
        <v>39</v>
      </c>
      <c r="AZ167" s="38" t="s">
        <v>39</v>
      </c>
      <c r="BA167" s="38" t="s">
        <v>39</v>
      </c>
      <c r="BB167" s="38" t="s">
        <v>39</v>
      </c>
      <c r="BC167" s="41">
        <v>-42925000</v>
      </c>
      <c r="BD167" s="41">
        <v>-36365000</v>
      </c>
      <c r="BE167" s="41">
        <v>-35816000</v>
      </c>
      <c r="BF167" s="41">
        <v>-34117000</v>
      </c>
      <c r="BG167" s="41">
        <v>120455000</v>
      </c>
      <c r="BH167" s="41">
        <v>112642000</v>
      </c>
      <c r="BI167" s="41">
        <v>122355000</v>
      </c>
      <c r="BJ167" s="41">
        <v>75033000</v>
      </c>
      <c r="BK167" s="41">
        <v>-10277000</v>
      </c>
      <c r="BL167" s="41">
        <v>-9793000</v>
      </c>
      <c r="BM167" s="41">
        <v>-7736000</v>
      </c>
      <c r="BN167" s="41">
        <v>-6492000</v>
      </c>
      <c r="BO167" s="41">
        <v>-10137000</v>
      </c>
      <c r="BP167" s="41">
        <v>-9645000</v>
      </c>
      <c r="BQ167" s="41">
        <v>-7274000</v>
      </c>
      <c r="BR167" s="41">
        <v>-6518000</v>
      </c>
      <c r="BS167" s="41">
        <v>-140000</v>
      </c>
      <c r="BT167" s="41">
        <v>-148000</v>
      </c>
      <c r="BU167" s="41">
        <v>-462000</v>
      </c>
      <c r="BV167" s="41">
        <v>26000</v>
      </c>
      <c r="BW167" s="41">
        <v>122733000</v>
      </c>
      <c r="BX167" s="41">
        <v>89674000</v>
      </c>
      <c r="BY167" s="41">
        <v>95841000</v>
      </c>
      <c r="BZ167" s="41">
        <v>64846000</v>
      </c>
      <c r="CA167" s="41">
        <v>1243594000</v>
      </c>
      <c r="CB167" s="41">
        <v>400922000</v>
      </c>
      <c r="CC167" s="41">
        <v>318662000</v>
      </c>
      <c r="CD167" s="41">
        <v>281085000</v>
      </c>
      <c r="CE167" s="41">
        <v>108961000</v>
      </c>
      <c r="CF167" s="41">
        <v>91837000</v>
      </c>
      <c r="CG167" s="41">
        <v>62537000</v>
      </c>
      <c r="CH167" s="41">
        <v>53982000</v>
      </c>
      <c r="CI167" s="41">
        <v>71821000</v>
      </c>
      <c r="CJ167" s="41">
        <v>71375000</v>
      </c>
      <c r="CK167" s="41">
        <v>55114000</v>
      </c>
      <c r="CL167" s="41">
        <v>49561000</v>
      </c>
      <c r="CM167" s="41">
        <v>14017000</v>
      </c>
      <c r="CN167" s="41">
        <v>10679000</v>
      </c>
      <c r="CO167" s="41">
        <v>14485000</v>
      </c>
      <c r="CP167" s="41">
        <v>8814000</v>
      </c>
      <c r="CQ167" s="41">
        <v>1043057000</v>
      </c>
      <c r="CR167" s="41">
        <v>213851000</v>
      </c>
      <c r="CS167" s="41">
        <v>160208000</v>
      </c>
      <c r="CT167" s="41">
        <v>157992000</v>
      </c>
      <c r="CU167" s="41">
        <v>200000000</v>
      </c>
      <c r="CV167" s="41">
        <v>0</v>
      </c>
      <c r="CW167" s="41">
        <v>1662000</v>
      </c>
      <c r="CX167" s="41">
        <v>35966000</v>
      </c>
      <c r="CY167" s="41">
        <v>2820000</v>
      </c>
      <c r="CZ167" s="41">
        <v>2205000</v>
      </c>
      <c r="DA167" s="41">
        <v>14180000</v>
      </c>
      <c r="DB167" s="41">
        <v>16069000</v>
      </c>
      <c r="DC167" s="41">
        <v>1331444000</v>
      </c>
      <c r="DD167" s="41">
        <v>495573000</v>
      </c>
      <c r="DE167" s="41">
        <v>417643000</v>
      </c>
      <c r="DF167" s="41">
        <v>354152000</v>
      </c>
      <c r="DG167" s="213"/>
      <c r="DH167" s="214">
        <f t="shared" si="90"/>
        <v>575162000</v>
      </c>
      <c r="DI167" s="214">
        <f t="shared" si="91"/>
        <v>-421372000</v>
      </c>
      <c r="DJ167" s="214">
        <f t="shared" si="92"/>
        <v>-42925000</v>
      </c>
      <c r="DK167" s="214">
        <f t="shared" si="93"/>
        <v>-10277000</v>
      </c>
      <c r="DL167" s="214">
        <f t="shared" si="94"/>
        <v>100588000</v>
      </c>
      <c r="DM167" s="215">
        <f t="shared" si="95"/>
        <v>0.17488637983733279</v>
      </c>
      <c r="DN167" s="215">
        <f t="shared" si="96"/>
        <v>0.21195430006700747</v>
      </c>
      <c r="DO167" s="216" t="str">
        <f t="shared" si="97"/>
        <v>n.a.</v>
      </c>
      <c r="DP167" s="214">
        <f t="shared" si="98"/>
        <v>100399000</v>
      </c>
      <c r="DQ167" s="214">
        <f t="shared" si="99"/>
        <v>2512500</v>
      </c>
      <c r="DR167" s="217"/>
      <c r="DS167" s="214">
        <f t="shared" si="100"/>
        <v>543735000</v>
      </c>
      <c r="DT167" s="214">
        <f t="shared" si="101"/>
        <v>-400370000</v>
      </c>
      <c r="DU167" s="214">
        <f t="shared" si="102"/>
        <v>-36365000</v>
      </c>
      <c r="DV167" s="214">
        <f t="shared" si="103"/>
        <v>-9793000</v>
      </c>
      <c r="DW167" s="214">
        <f t="shared" si="104"/>
        <v>97207000</v>
      </c>
      <c r="DX167" s="215">
        <f t="shared" si="105"/>
        <v>0.17877642601634988</v>
      </c>
      <c r="DY167" s="215">
        <f t="shared" si="106"/>
        <v>0.21769519492618605</v>
      </c>
      <c r="DZ167" s="218" t="str">
        <f t="shared" si="107"/>
        <v>n.a.</v>
      </c>
      <c r="EA167" s="214">
        <f t="shared" si="108"/>
        <v>77187000</v>
      </c>
      <c r="EB167" s="214">
        <f t="shared" si="109"/>
        <v>8192500</v>
      </c>
      <c r="EC167" s="217"/>
      <c r="ED167" s="214">
        <f t="shared" si="110"/>
        <v>482654000</v>
      </c>
      <c r="EE167" s="214">
        <f t="shared" si="111"/>
        <v>-330780000</v>
      </c>
      <c r="EF167" s="214">
        <f t="shared" si="112"/>
        <v>-35816000</v>
      </c>
      <c r="EG167" s="214">
        <f t="shared" si="113"/>
        <v>-7736000</v>
      </c>
      <c r="EH167" s="214">
        <f t="shared" si="114"/>
        <v>108322000</v>
      </c>
      <c r="EI167" s="215">
        <f t="shared" si="115"/>
        <v>0.22442992288471658</v>
      </c>
      <c r="EJ167" s="215">
        <f t="shared" si="116"/>
        <v>0.28937413846531956</v>
      </c>
      <c r="EK167" s="218" t="str">
        <f t="shared" si="117"/>
        <v>n.a.</v>
      </c>
      <c r="EL167" s="214">
        <f t="shared" si="118"/>
        <v>58259500</v>
      </c>
      <c r="EM167" s="214">
        <f t="shared" si="119"/>
        <v>15124500</v>
      </c>
      <c r="EN167" s="217"/>
      <c r="EO167" s="219">
        <f t="shared" si="130"/>
        <v>533850333.33333331</v>
      </c>
      <c r="EP167" s="219">
        <f t="shared" si="130"/>
        <v>-384174000</v>
      </c>
      <c r="EQ167" s="219">
        <f t="shared" si="130"/>
        <v>-38368666.666666664</v>
      </c>
      <c r="ER167" s="219">
        <f t="shared" si="130"/>
        <v>-9268666.666666666</v>
      </c>
      <c r="ES167" s="219">
        <f t="shared" si="120"/>
        <v>102038999.99999999</v>
      </c>
      <c r="ET167" s="220">
        <f t="shared" si="121"/>
        <v>0.19113784075561752</v>
      </c>
      <c r="EU167" s="221">
        <f t="shared" si="122"/>
        <v>0.23630458981314365</v>
      </c>
      <c r="EV167" s="219" t="e">
        <f t="shared" si="123"/>
        <v>#VALUE!</v>
      </c>
      <c r="EW167" s="219">
        <f t="shared" si="124"/>
        <v>78615166.666666672</v>
      </c>
      <c r="EX167" s="219">
        <f t="shared" si="124"/>
        <v>8609833.333333334</v>
      </c>
      <c r="EY167" s="208"/>
      <c r="EZ167" s="222" t="str">
        <f t="shared" si="125"/>
        <v>完整</v>
      </c>
      <c r="FA167" s="222" t="str">
        <f t="shared" si="126"/>
        <v>完整</v>
      </c>
      <c r="FB167" s="222" t="str">
        <f t="shared" si="127"/>
        <v>完整</v>
      </c>
      <c r="FC167" s="222" t="str">
        <f t="shared" si="128"/>
        <v>选择</v>
      </c>
      <c r="FD167" s="222" t="str">
        <f t="shared" si="129"/>
        <v>选择</v>
      </c>
      <c r="FE167" s="208"/>
      <c r="FF167" s="208"/>
      <c r="FG167" s="208"/>
      <c r="FH167" s="208"/>
      <c r="FI167" s="208"/>
      <c r="FJ167" s="208"/>
      <c r="FK167" s="208"/>
      <c r="FL167" s="208"/>
      <c r="FM167" s="208"/>
      <c r="FN167" s="208"/>
      <c r="FO167" s="208"/>
      <c r="FP167" s="208"/>
      <c r="FQ167" s="208"/>
      <c r="FR167" s="208"/>
      <c r="FS167" s="208"/>
      <c r="FT167" s="208"/>
      <c r="FU167" s="208"/>
      <c r="FV167" s="208"/>
      <c r="FW167" s="208"/>
      <c r="FX167" s="208"/>
      <c r="FY167" s="208"/>
      <c r="FZ167" s="208"/>
      <c r="GA167" s="208"/>
      <c r="GB167" s="208"/>
      <c r="GC167" s="208"/>
      <c r="GD167" s="208"/>
      <c r="GE167" s="208"/>
      <c r="GF167" s="208"/>
      <c r="GG167" s="208"/>
      <c r="GH167" s="208"/>
      <c r="GI167" s="208"/>
      <c r="GJ167" s="208"/>
      <c r="GK167" s="208"/>
      <c r="GL167" s="208"/>
      <c r="GM167" s="208"/>
      <c r="GN167" s="208"/>
      <c r="GO167" s="208"/>
      <c r="GP167" s="208"/>
      <c r="GQ167" s="208"/>
      <c r="GR167" s="208"/>
      <c r="GS167" s="208"/>
      <c r="GT167" s="208"/>
      <c r="GU167" s="208"/>
      <c r="GV167" s="208"/>
      <c r="GW167" s="208"/>
      <c r="GX167" s="208"/>
      <c r="GY167" s="208"/>
      <c r="GZ167" s="208"/>
      <c r="HA167" s="208"/>
      <c r="HB167" s="208"/>
      <c r="HC167" s="208"/>
      <c r="HD167" s="208"/>
      <c r="HE167" s="208"/>
      <c r="HF167" s="208"/>
      <c r="HG167" s="208"/>
      <c r="HH167" s="208"/>
      <c r="HI167" s="208"/>
      <c r="HJ167" s="208"/>
      <c r="HK167" s="208"/>
    </row>
    <row r="168" spans="1:219" ht="12.4" customHeight="1" x14ac:dyDescent="0.2">
      <c r="A168" s="204" t="s">
        <v>1671</v>
      </c>
      <c r="B168" s="205" t="str">
        <f t="shared" si="88"/>
        <v>SEA SONIC ELECTRONICS CO., LTD.</v>
      </c>
      <c r="C168" s="206" t="s">
        <v>35</v>
      </c>
      <c r="D168" s="206" t="s">
        <v>32</v>
      </c>
      <c r="E168" s="205"/>
      <c r="F168" s="208"/>
      <c r="G168" s="208"/>
      <c r="H168" s="209" t="str">
        <f t="shared" si="89"/>
        <v/>
      </c>
      <c r="I168" s="206" t="s">
        <v>328</v>
      </c>
      <c r="J168" s="206" t="str">
        <f>VLOOKUP(Z168,[1]AP2022!FF:FI,2,0)</f>
        <v>exclude</v>
      </c>
      <c r="K168" s="206" t="str">
        <f>VLOOKUP(Z168,[1]AP2022!FF:FI,4,0)</f>
        <v>ok, sda/sdp</v>
      </c>
      <c r="L168" s="210"/>
      <c r="M168" s="211" t="s">
        <v>1672</v>
      </c>
      <c r="N168" s="211" t="s">
        <v>1673</v>
      </c>
      <c r="O168" s="211" t="s">
        <v>46</v>
      </c>
      <c r="P168" s="211" t="s">
        <v>1674</v>
      </c>
      <c r="Q168" s="225"/>
      <c r="R168" s="38" t="s">
        <v>61</v>
      </c>
      <c r="S168" s="211" t="s">
        <v>1675</v>
      </c>
      <c r="T168" s="211" t="s">
        <v>44</v>
      </c>
      <c r="U168" s="38" t="s">
        <v>182</v>
      </c>
      <c r="V168" s="38" t="s">
        <v>1676</v>
      </c>
      <c r="W168" s="38" t="s">
        <v>1677</v>
      </c>
      <c r="X168" s="37"/>
      <c r="Y168" s="37"/>
      <c r="Z168" s="38" t="s">
        <v>1678</v>
      </c>
      <c r="AA168" s="41">
        <v>2568002000</v>
      </c>
      <c r="AB168" s="41">
        <v>5030384000</v>
      </c>
      <c r="AC168" s="41">
        <v>3901427000</v>
      </c>
      <c r="AD168" s="41">
        <v>2252006000</v>
      </c>
      <c r="AE168" s="41">
        <v>2554842000</v>
      </c>
      <c r="AF168" s="41">
        <v>5017499000</v>
      </c>
      <c r="AG168" s="41">
        <v>3891875000</v>
      </c>
      <c r="AH168" s="41">
        <v>2241902000</v>
      </c>
      <c r="AI168" s="38" t="s">
        <v>39</v>
      </c>
      <c r="AJ168" s="38" t="s">
        <v>39</v>
      </c>
      <c r="AK168" s="38" t="s">
        <v>39</v>
      </c>
      <c r="AL168" s="38" t="s">
        <v>39</v>
      </c>
      <c r="AM168" s="41">
        <v>2554842000</v>
      </c>
      <c r="AN168" s="41">
        <v>5017499000</v>
      </c>
      <c r="AO168" s="41">
        <v>3891875000</v>
      </c>
      <c r="AP168" s="41">
        <v>2241902000</v>
      </c>
      <c r="AQ168" s="41">
        <v>13160000</v>
      </c>
      <c r="AR168" s="41">
        <v>12885000</v>
      </c>
      <c r="AS168" s="41">
        <v>9552000</v>
      </c>
      <c r="AT168" s="41">
        <v>10104000</v>
      </c>
      <c r="AU168" s="41">
        <v>-1735564000</v>
      </c>
      <c r="AV168" s="41">
        <v>-3484760000</v>
      </c>
      <c r="AW168" s="41">
        <v>-2624690000</v>
      </c>
      <c r="AX168" s="41">
        <v>-1501007000</v>
      </c>
      <c r="AY168" s="41">
        <v>-59256000</v>
      </c>
      <c r="AZ168" s="41">
        <v>-79179000</v>
      </c>
      <c r="BA168" s="41">
        <v>-66856000</v>
      </c>
      <c r="BB168" s="41">
        <v>-64007000</v>
      </c>
      <c r="BC168" s="41">
        <v>-284481000</v>
      </c>
      <c r="BD168" s="41">
        <v>-396957000</v>
      </c>
      <c r="BE168" s="41">
        <v>-288155000</v>
      </c>
      <c r="BF168" s="41">
        <v>-264843000</v>
      </c>
      <c r="BG168" s="41">
        <v>488701000</v>
      </c>
      <c r="BH168" s="41">
        <v>1069488000</v>
      </c>
      <c r="BI168" s="41">
        <v>921726000</v>
      </c>
      <c r="BJ168" s="41">
        <v>422149000</v>
      </c>
      <c r="BK168" s="41">
        <v>-42526000</v>
      </c>
      <c r="BL168" s="41">
        <v>-41094000</v>
      </c>
      <c r="BM168" s="41">
        <v>-33551000</v>
      </c>
      <c r="BN168" s="41">
        <v>-31802000</v>
      </c>
      <c r="BO168" s="41">
        <v>-38004000</v>
      </c>
      <c r="BP168" s="41">
        <v>-36638000</v>
      </c>
      <c r="BQ168" s="41">
        <v>-31018000</v>
      </c>
      <c r="BR168" s="41">
        <v>-29840000</v>
      </c>
      <c r="BS168" s="41">
        <v>-4522000</v>
      </c>
      <c r="BT168" s="41">
        <v>-4456000</v>
      </c>
      <c r="BU168" s="41">
        <v>-2533000</v>
      </c>
      <c r="BV168" s="41">
        <v>-1962000</v>
      </c>
      <c r="BW168" s="41">
        <v>450226000</v>
      </c>
      <c r="BX168" s="41">
        <v>752829000</v>
      </c>
      <c r="BY168" s="41">
        <v>611132000</v>
      </c>
      <c r="BZ168" s="41">
        <v>295505000</v>
      </c>
      <c r="CA168" s="41">
        <v>3313226000</v>
      </c>
      <c r="CB168" s="41">
        <v>3775658000</v>
      </c>
      <c r="CC168" s="41">
        <v>3529592000</v>
      </c>
      <c r="CD168" s="41">
        <v>2310819000</v>
      </c>
      <c r="CE168" s="41">
        <v>979830000</v>
      </c>
      <c r="CF168" s="41">
        <v>1187485000</v>
      </c>
      <c r="CG168" s="41">
        <v>1017734000</v>
      </c>
      <c r="CH168" s="41">
        <v>661418000</v>
      </c>
      <c r="CI168" s="41">
        <v>434630000</v>
      </c>
      <c r="CJ168" s="41">
        <v>824369000</v>
      </c>
      <c r="CK168" s="41">
        <v>816701000</v>
      </c>
      <c r="CL168" s="41">
        <v>383322000</v>
      </c>
      <c r="CM168" s="41">
        <v>40345000</v>
      </c>
      <c r="CN168" s="41">
        <v>60245000</v>
      </c>
      <c r="CO168" s="41">
        <v>80331000</v>
      </c>
      <c r="CP168" s="41">
        <v>25426000</v>
      </c>
      <c r="CQ168" s="41">
        <v>1750543000</v>
      </c>
      <c r="CR168" s="41">
        <v>1560838000</v>
      </c>
      <c r="CS168" s="41">
        <v>1513691000</v>
      </c>
      <c r="CT168" s="41">
        <v>1203696000</v>
      </c>
      <c r="CU168" s="41">
        <v>366375000</v>
      </c>
      <c r="CV168" s="41">
        <v>476417000</v>
      </c>
      <c r="CW168" s="41">
        <v>194667000</v>
      </c>
      <c r="CX168" s="41">
        <v>324370000</v>
      </c>
      <c r="CY168" s="38" t="s">
        <v>39</v>
      </c>
      <c r="CZ168" s="38" t="s">
        <v>39</v>
      </c>
      <c r="DA168" s="38" t="s">
        <v>39</v>
      </c>
      <c r="DB168" s="38" t="s">
        <v>39</v>
      </c>
      <c r="DC168" s="41">
        <v>3847991000</v>
      </c>
      <c r="DD168" s="41">
        <v>4309662000</v>
      </c>
      <c r="DE168" s="41">
        <v>4027177000</v>
      </c>
      <c r="DF168" s="41">
        <v>2615588000</v>
      </c>
      <c r="DG168" s="213"/>
      <c r="DH168" s="214">
        <f t="shared" si="90"/>
        <v>2554842000</v>
      </c>
      <c r="DI168" s="214">
        <f t="shared" si="91"/>
        <v>-1735564000</v>
      </c>
      <c r="DJ168" s="214">
        <f t="shared" si="92"/>
        <v>-343737000</v>
      </c>
      <c r="DK168" s="214">
        <f t="shared" si="93"/>
        <v>-42526000</v>
      </c>
      <c r="DL168" s="214">
        <f t="shared" si="94"/>
        <v>433015000</v>
      </c>
      <c r="DM168" s="215">
        <f t="shared" si="95"/>
        <v>0.16948797616447514</v>
      </c>
      <c r="DN168" s="215">
        <f t="shared" si="96"/>
        <v>0.20407648691434316</v>
      </c>
      <c r="DO168" s="216">
        <f t="shared" si="97"/>
        <v>-59256000</v>
      </c>
      <c r="DP168" s="214">
        <f t="shared" si="98"/>
        <v>1083657500</v>
      </c>
      <c r="DQ168" s="214" t="e">
        <f t="shared" si="99"/>
        <v>#VALUE!</v>
      </c>
      <c r="DR168" s="217"/>
      <c r="DS168" s="214">
        <f t="shared" si="100"/>
        <v>5017499000</v>
      </c>
      <c r="DT168" s="214">
        <f t="shared" si="101"/>
        <v>-3484760000</v>
      </c>
      <c r="DU168" s="214">
        <f t="shared" si="102"/>
        <v>-476136000</v>
      </c>
      <c r="DV168" s="214">
        <f t="shared" si="103"/>
        <v>-41094000</v>
      </c>
      <c r="DW168" s="214">
        <f t="shared" si="104"/>
        <v>1015509000</v>
      </c>
      <c r="DX168" s="215">
        <f t="shared" si="105"/>
        <v>0.20239346335694336</v>
      </c>
      <c r="DY168" s="215">
        <f t="shared" si="106"/>
        <v>0.25375100887308566</v>
      </c>
      <c r="DZ168" s="218">
        <f t="shared" si="107"/>
        <v>-79179000</v>
      </c>
      <c r="EA168" s="214">
        <f t="shared" si="108"/>
        <v>1102609500</v>
      </c>
      <c r="EB168" s="214" t="e">
        <f t="shared" si="109"/>
        <v>#VALUE!</v>
      </c>
      <c r="EC168" s="217"/>
      <c r="ED168" s="214">
        <f t="shared" si="110"/>
        <v>3891875000</v>
      </c>
      <c r="EE168" s="214">
        <f t="shared" si="111"/>
        <v>-2624690000</v>
      </c>
      <c r="EF168" s="214">
        <f t="shared" si="112"/>
        <v>-355011000</v>
      </c>
      <c r="EG168" s="214">
        <f t="shared" si="113"/>
        <v>-33551000</v>
      </c>
      <c r="EH168" s="214">
        <f t="shared" si="114"/>
        <v>878623000</v>
      </c>
      <c r="EI168" s="215">
        <f t="shared" si="115"/>
        <v>0.22575827846475027</v>
      </c>
      <c r="EJ168" s="215">
        <f t="shared" si="116"/>
        <v>0.29158629945321535</v>
      </c>
      <c r="EK168" s="218">
        <f t="shared" si="117"/>
        <v>-66856000</v>
      </c>
      <c r="EL168" s="214">
        <f t="shared" si="118"/>
        <v>839576000</v>
      </c>
      <c r="EM168" s="214" t="e">
        <f t="shared" si="119"/>
        <v>#VALUE!</v>
      </c>
      <c r="EN168" s="217"/>
      <c r="EO168" s="219">
        <f t="shared" si="130"/>
        <v>3821405333.3333335</v>
      </c>
      <c r="EP168" s="219">
        <f t="shared" si="130"/>
        <v>-2615004666.6666665</v>
      </c>
      <c r="EQ168" s="219">
        <f t="shared" si="130"/>
        <v>-391628000</v>
      </c>
      <c r="ER168" s="219">
        <f t="shared" si="130"/>
        <v>-39057000</v>
      </c>
      <c r="ES168" s="219">
        <f t="shared" si="120"/>
        <v>775715666.66666698</v>
      </c>
      <c r="ET168" s="220">
        <f t="shared" si="121"/>
        <v>0.20299224997156376</v>
      </c>
      <c r="EU168" s="221">
        <f t="shared" si="122"/>
        <v>0.25469294365622075</v>
      </c>
      <c r="EV168" s="219">
        <f t="shared" si="123"/>
        <v>68430333.333333328</v>
      </c>
      <c r="EW168" s="219">
        <f t="shared" si="124"/>
        <v>1008614333.3333334</v>
      </c>
      <c r="EX168" s="219" t="e">
        <f t="shared" si="124"/>
        <v>#VALUE!</v>
      </c>
      <c r="EY168" s="208"/>
      <c r="EZ168" s="222" t="str">
        <f t="shared" si="125"/>
        <v>完整</v>
      </c>
      <c r="FA168" s="222" t="str">
        <f t="shared" si="126"/>
        <v>完整</v>
      </c>
      <c r="FB168" s="222" t="str">
        <f t="shared" si="127"/>
        <v>完整</v>
      </c>
      <c r="FC168" s="222" t="str">
        <f t="shared" si="128"/>
        <v>选择</v>
      </c>
      <c r="FD168" s="222" t="str">
        <f t="shared" si="129"/>
        <v>选择</v>
      </c>
      <c r="FE168" s="208"/>
      <c r="FF168" s="208"/>
      <c r="FG168" s="208"/>
      <c r="FH168" s="208"/>
      <c r="FI168" s="208"/>
      <c r="FJ168" s="208"/>
      <c r="FK168" s="208"/>
      <c r="FL168" s="208"/>
      <c r="FM168" s="208"/>
      <c r="FN168" s="208"/>
      <c r="FO168" s="208"/>
      <c r="FP168" s="208"/>
      <c r="FQ168" s="208"/>
      <c r="FR168" s="208"/>
      <c r="FS168" s="208"/>
      <c r="FT168" s="208"/>
      <c r="FU168" s="208"/>
      <c r="FV168" s="208"/>
      <c r="FW168" s="208"/>
      <c r="FX168" s="208"/>
      <c r="FY168" s="208"/>
      <c r="FZ168" s="208"/>
      <c r="GA168" s="208"/>
      <c r="GB168" s="208"/>
      <c r="GC168" s="208"/>
      <c r="GD168" s="208"/>
      <c r="GE168" s="208"/>
      <c r="GF168" s="208"/>
      <c r="GG168" s="208"/>
      <c r="GH168" s="208"/>
      <c r="GI168" s="208"/>
      <c r="GJ168" s="208"/>
      <c r="GK168" s="208"/>
      <c r="GL168" s="208"/>
      <c r="GM168" s="208"/>
      <c r="GN168" s="208"/>
      <c r="GO168" s="208"/>
      <c r="GP168" s="208"/>
      <c r="GQ168" s="208"/>
      <c r="GR168" s="208"/>
      <c r="GS168" s="208"/>
      <c r="GT168" s="208"/>
      <c r="GU168" s="208"/>
      <c r="GV168" s="208"/>
      <c r="GW168" s="208"/>
      <c r="GX168" s="208"/>
      <c r="GY168" s="208"/>
      <c r="GZ168" s="208"/>
      <c r="HA168" s="208"/>
      <c r="HB168" s="208"/>
      <c r="HC168" s="208"/>
      <c r="HD168" s="208"/>
      <c r="HE168" s="208"/>
      <c r="HF168" s="208"/>
      <c r="HG168" s="208"/>
      <c r="HH168" s="208"/>
      <c r="HI168" s="208"/>
      <c r="HJ168" s="208"/>
      <c r="HK168" s="208"/>
    </row>
    <row r="169" spans="1:219" ht="12.4" customHeight="1" x14ac:dyDescent="0.2">
      <c r="A169" s="204" t="s">
        <v>1679</v>
      </c>
      <c r="B169" s="205" t="str">
        <f t="shared" si="88"/>
        <v>POWERTECH INDUSTRIAL CO., LTD.</v>
      </c>
      <c r="C169" s="206" t="s">
        <v>35</v>
      </c>
      <c r="D169" s="206" t="s">
        <v>32</v>
      </c>
      <c r="E169" s="205"/>
      <c r="F169" s="224"/>
      <c r="G169" s="208"/>
      <c r="H169" s="209" t="str">
        <f t="shared" si="89"/>
        <v/>
      </c>
      <c r="I169" s="206" t="s">
        <v>328</v>
      </c>
      <c r="J169" s="206" t="str">
        <f>VLOOKUP(Z169,[1]AP2022!FF:FI,2,0)</f>
        <v>exclude</v>
      </c>
      <c r="K169" s="206" t="str">
        <f>VLOOKUP(Z169,[1]AP2022!FF:FI,4,0)</f>
        <v>ok, sda/sdp</v>
      </c>
      <c r="L169" s="210"/>
      <c r="M169" s="211" t="s">
        <v>1680</v>
      </c>
      <c r="N169" s="211" t="s">
        <v>1681</v>
      </c>
      <c r="O169" s="211" t="s">
        <v>47</v>
      </c>
      <c r="P169" s="211" t="s">
        <v>1682</v>
      </c>
      <c r="Q169" s="225"/>
      <c r="R169" s="38" t="s">
        <v>61</v>
      </c>
      <c r="S169" s="211" t="s">
        <v>1683</v>
      </c>
      <c r="T169" s="211" t="s">
        <v>38</v>
      </c>
      <c r="U169" s="38" t="s">
        <v>182</v>
      </c>
      <c r="V169" s="38" t="s">
        <v>1684</v>
      </c>
      <c r="W169" s="38" t="s">
        <v>1685</v>
      </c>
      <c r="X169" s="37"/>
      <c r="Y169" s="37"/>
      <c r="Z169" s="38" t="s">
        <v>1686</v>
      </c>
      <c r="AA169" s="41">
        <v>2558533000</v>
      </c>
      <c r="AB169" s="41">
        <v>3194202000</v>
      </c>
      <c r="AC169" s="41">
        <v>2511738000</v>
      </c>
      <c r="AD169" s="41">
        <v>2813327000</v>
      </c>
      <c r="AE169" s="41">
        <v>2558533000</v>
      </c>
      <c r="AF169" s="41">
        <v>3194154000</v>
      </c>
      <c r="AG169" s="41">
        <v>2511738000</v>
      </c>
      <c r="AH169" s="41">
        <v>2813327000</v>
      </c>
      <c r="AI169" s="38" t="s">
        <v>39</v>
      </c>
      <c r="AJ169" s="38" t="s">
        <v>39</v>
      </c>
      <c r="AK169" s="38" t="s">
        <v>39</v>
      </c>
      <c r="AL169" s="38" t="s">
        <v>39</v>
      </c>
      <c r="AM169" s="41">
        <v>2558533000</v>
      </c>
      <c r="AN169" s="41">
        <v>3194154000</v>
      </c>
      <c r="AO169" s="41">
        <v>2511738000</v>
      </c>
      <c r="AP169" s="41">
        <v>2813327000</v>
      </c>
      <c r="AQ169" s="41">
        <v>0</v>
      </c>
      <c r="AR169" s="41">
        <v>48000</v>
      </c>
      <c r="AS169" s="38" t="s">
        <v>39</v>
      </c>
      <c r="AT169" s="38" t="s">
        <v>39</v>
      </c>
      <c r="AU169" s="41">
        <v>-2034414000</v>
      </c>
      <c r="AV169" s="41">
        <v>-2799150000</v>
      </c>
      <c r="AW169" s="41">
        <v>-2022809000</v>
      </c>
      <c r="AX169" s="41">
        <v>-2220131000</v>
      </c>
      <c r="AY169" s="41">
        <v>-104756000</v>
      </c>
      <c r="AZ169" s="41">
        <v>-119862000</v>
      </c>
      <c r="BA169" s="41">
        <v>-112823000</v>
      </c>
      <c r="BB169" s="41">
        <v>-128984000</v>
      </c>
      <c r="BC169" s="41">
        <v>-344966000</v>
      </c>
      <c r="BD169" s="41">
        <v>-323268000</v>
      </c>
      <c r="BE169" s="41">
        <v>-250727000</v>
      </c>
      <c r="BF169" s="41">
        <v>-290733000</v>
      </c>
      <c r="BG169" s="41">
        <v>74397000</v>
      </c>
      <c r="BH169" s="41">
        <v>-48078000</v>
      </c>
      <c r="BI169" s="41">
        <v>125379000</v>
      </c>
      <c r="BJ169" s="41">
        <v>173479000</v>
      </c>
      <c r="BK169" s="41">
        <v>-151284000</v>
      </c>
      <c r="BL169" s="41">
        <v>-109222000</v>
      </c>
      <c r="BM169" s="41">
        <v>-84700000</v>
      </c>
      <c r="BN169" s="41">
        <v>-90182000</v>
      </c>
      <c r="BO169" s="41">
        <v>-148111000</v>
      </c>
      <c r="BP169" s="41">
        <v>-108830000</v>
      </c>
      <c r="BQ169" s="41">
        <v>-83290000</v>
      </c>
      <c r="BR169" s="41">
        <v>-86686000</v>
      </c>
      <c r="BS169" s="41">
        <v>-3173000</v>
      </c>
      <c r="BT169" s="41">
        <v>-392000</v>
      </c>
      <c r="BU169" s="41">
        <v>-1410000</v>
      </c>
      <c r="BV169" s="41">
        <v>-3496000</v>
      </c>
      <c r="BW169" s="41">
        <v>-66816000</v>
      </c>
      <c r="BX169" s="41">
        <v>-158316000</v>
      </c>
      <c r="BY169" s="41">
        <v>22475000</v>
      </c>
      <c r="BZ169" s="41">
        <v>26037000</v>
      </c>
      <c r="CA169" s="41">
        <v>1777312000</v>
      </c>
      <c r="CB169" s="41">
        <v>1796744000</v>
      </c>
      <c r="CC169" s="41">
        <v>2112087000</v>
      </c>
      <c r="CD169" s="41">
        <v>1891976000</v>
      </c>
      <c r="CE169" s="41">
        <v>383409000</v>
      </c>
      <c r="CF169" s="41">
        <v>519425000</v>
      </c>
      <c r="CG169" s="41">
        <v>304114000</v>
      </c>
      <c r="CH169" s="41">
        <v>261166000</v>
      </c>
      <c r="CI169" s="41">
        <v>595237000</v>
      </c>
      <c r="CJ169" s="41">
        <v>672962000</v>
      </c>
      <c r="CK169" s="41">
        <v>703626000</v>
      </c>
      <c r="CL169" s="41">
        <v>523736000</v>
      </c>
      <c r="CM169" s="41">
        <v>44589000</v>
      </c>
      <c r="CN169" s="41">
        <v>60654000</v>
      </c>
      <c r="CO169" s="41">
        <v>57257000</v>
      </c>
      <c r="CP169" s="41">
        <v>15929000</v>
      </c>
      <c r="CQ169" s="41">
        <v>565494000</v>
      </c>
      <c r="CR169" s="41">
        <v>417295000</v>
      </c>
      <c r="CS169" s="41">
        <v>928796000</v>
      </c>
      <c r="CT169" s="41">
        <v>1021358000</v>
      </c>
      <c r="CU169" s="41">
        <v>5927000</v>
      </c>
      <c r="CV169" s="41">
        <v>9587000</v>
      </c>
      <c r="CW169" s="41">
        <v>19321000</v>
      </c>
      <c r="CX169" s="41">
        <v>60747000</v>
      </c>
      <c r="CY169" s="41">
        <v>78730000</v>
      </c>
      <c r="CZ169" s="41">
        <v>51670000</v>
      </c>
      <c r="DA169" s="41">
        <v>82175000</v>
      </c>
      <c r="DB169" s="41">
        <v>80599000</v>
      </c>
      <c r="DC169" s="41">
        <v>2520469000</v>
      </c>
      <c r="DD169" s="41">
        <v>2591700000</v>
      </c>
      <c r="DE169" s="41">
        <v>2462120000</v>
      </c>
      <c r="DF169" s="41">
        <v>2194390000</v>
      </c>
      <c r="DG169" s="213"/>
      <c r="DH169" s="214">
        <f t="shared" si="90"/>
        <v>2558533000</v>
      </c>
      <c r="DI169" s="214">
        <f t="shared" si="91"/>
        <v>-2034414000</v>
      </c>
      <c r="DJ169" s="214">
        <f t="shared" si="92"/>
        <v>-449722000</v>
      </c>
      <c r="DK169" s="214">
        <f t="shared" si="93"/>
        <v>-151284000</v>
      </c>
      <c r="DL169" s="214">
        <f t="shared" si="94"/>
        <v>-76887000</v>
      </c>
      <c r="DM169" s="215">
        <f t="shared" si="95"/>
        <v>-3.0051205124186398E-2</v>
      </c>
      <c r="DN169" s="215">
        <f t="shared" si="96"/>
        <v>-2.9174476933467912E-2</v>
      </c>
      <c r="DO169" s="216">
        <f t="shared" si="97"/>
        <v>-104756000</v>
      </c>
      <c r="DP169" s="214">
        <f t="shared" si="98"/>
        <v>451417000</v>
      </c>
      <c r="DQ169" s="214">
        <f t="shared" si="99"/>
        <v>65200000</v>
      </c>
      <c r="DR169" s="217"/>
      <c r="DS169" s="214">
        <f t="shared" si="100"/>
        <v>3194154000</v>
      </c>
      <c r="DT169" s="214">
        <f t="shared" si="101"/>
        <v>-2799150000</v>
      </c>
      <c r="DU169" s="214">
        <f t="shared" si="102"/>
        <v>-443130000</v>
      </c>
      <c r="DV169" s="214">
        <f t="shared" si="103"/>
        <v>-109222000</v>
      </c>
      <c r="DW169" s="214">
        <f t="shared" si="104"/>
        <v>-157348000</v>
      </c>
      <c r="DX169" s="215">
        <f t="shared" si="105"/>
        <v>-4.9261244135379821E-2</v>
      </c>
      <c r="DY169" s="215">
        <f t="shared" si="106"/>
        <v>-4.6948502492315386E-2</v>
      </c>
      <c r="DZ169" s="218">
        <f t="shared" si="107"/>
        <v>-119862000</v>
      </c>
      <c r="EA169" s="214">
        <f t="shared" si="108"/>
        <v>411769500</v>
      </c>
      <c r="EB169" s="214">
        <f t="shared" si="109"/>
        <v>66922500</v>
      </c>
      <c r="EC169" s="217"/>
      <c r="ED169" s="214">
        <f t="shared" si="110"/>
        <v>2511738000</v>
      </c>
      <c r="EE169" s="214">
        <f t="shared" si="111"/>
        <v>-2022809000</v>
      </c>
      <c r="EF169" s="214">
        <f t="shared" si="112"/>
        <v>-363550000</v>
      </c>
      <c r="EG169" s="214">
        <f t="shared" si="113"/>
        <v>-84700000</v>
      </c>
      <c r="EH169" s="214">
        <f t="shared" si="114"/>
        <v>40679000</v>
      </c>
      <c r="EI169" s="215">
        <f t="shared" si="115"/>
        <v>1.6195558613199306E-2</v>
      </c>
      <c r="EJ169" s="215">
        <f t="shared" si="116"/>
        <v>1.6462172695997951E-2</v>
      </c>
      <c r="EK169" s="218">
        <f t="shared" si="117"/>
        <v>-112823000</v>
      </c>
      <c r="EL169" s="214">
        <f t="shared" si="118"/>
        <v>282640000</v>
      </c>
      <c r="EM169" s="214">
        <f t="shared" si="119"/>
        <v>81387000</v>
      </c>
      <c r="EN169" s="217"/>
      <c r="EO169" s="219">
        <f t="shared" si="130"/>
        <v>2754808333.3333335</v>
      </c>
      <c r="EP169" s="219">
        <f t="shared" si="130"/>
        <v>-2285457666.6666665</v>
      </c>
      <c r="EQ169" s="219">
        <f t="shared" si="130"/>
        <v>-418800666.66666669</v>
      </c>
      <c r="ER169" s="219">
        <f t="shared" si="130"/>
        <v>-115068666.66666667</v>
      </c>
      <c r="ES169" s="219">
        <f t="shared" si="120"/>
        <v>-64518666.666666374</v>
      </c>
      <c r="ET169" s="220">
        <f t="shared" si="121"/>
        <v>-2.3420383148252795E-2</v>
      </c>
      <c r="EU169" s="221">
        <f t="shared" si="122"/>
        <v>-2.2884421234807592E-2</v>
      </c>
      <c r="EV169" s="219">
        <f t="shared" si="123"/>
        <v>112480333.33333333</v>
      </c>
      <c r="EW169" s="219">
        <f t="shared" si="124"/>
        <v>381942166.66666669</v>
      </c>
      <c r="EX169" s="219">
        <f t="shared" si="124"/>
        <v>71169833.333333328</v>
      </c>
      <c r="EY169" s="208"/>
      <c r="EZ169" s="222" t="str">
        <f t="shared" si="125"/>
        <v>完整</v>
      </c>
      <c r="FA169" s="222" t="str">
        <f t="shared" si="126"/>
        <v>完整</v>
      </c>
      <c r="FB169" s="222" t="str">
        <f t="shared" si="127"/>
        <v>完整</v>
      </c>
      <c r="FC169" s="222" t="str">
        <f t="shared" si="128"/>
        <v>选择</v>
      </c>
      <c r="FD169" s="222" t="str">
        <f t="shared" si="129"/>
        <v>选择</v>
      </c>
      <c r="FE169" s="208"/>
      <c r="FF169" s="208"/>
      <c r="FG169" s="208"/>
      <c r="FH169" s="208"/>
      <c r="FI169" s="208"/>
      <c r="FJ169" s="208"/>
      <c r="FK169" s="208"/>
      <c r="FL169" s="208"/>
      <c r="FM169" s="208"/>
      <c r="FN169" s="208"/>
      <c r="FO169" s="208"/>
      <c r="FP169" s="208"/>
      <c r="FQ169" s="208"/>
      <c r="FR169" s="208"/>
      <c r="FS169" s="208"/>
      <c r="FT169" s="208"/>
      <c r="FU169" s="208"/>
      <c r="FV169" s="208"/>
      <c r="FW169" s="208"/>
      <c r="FX169" s="208"/>
      <c r="FY169" s="208"/>
      <c r="FZ169" s="208"/>
      <c r="GA169" s="208"/>
      <c r="GB169" s="208"/>
      <c r="GC169" s="208"/>
      <c r="GD169" s="208"/>
      <c r="GE169" s="208"/>
      <c r="GF169" s="208"/>
      <c r="GG169" s="208"/>
      <c r="GH169" s="208"/>
      <c r="GI169" s="208"/>
      <c r="GJ169" s="208"/>
      <c r="GK169" s="208"/>
      <c r="GL169" s="208"/>
      <c r="GM169" s="208"/>
      <c r="GN169" s="208"/>
      <c r="GO169" s="208"/>
      <c r="GP169" s="208"/>
      <c r="GQ169" s="208"/>
      <c r="GR169" s="208"/>
      <c r="GS169" s="208"/>
      <c r="GT169" s="208"/>
      <c r="GU169" s="208"/>
      <c r="GV169" s="208"/>
      <c r="GW169" s="208"/>
      <c r="GX169" s="208"/>
      <c r="GY169" s="208"/>
      <c r="GZ169" s="208"/>
      <c r="HA169" s="208"/>
      <c r="HB169" s="208"/>
      <c r="HC169" s="208"/>
      <c r="HD169" s="208"/>
      <c r="HE169" s="208"/>
      <c r="HF169" s="208"/>
      <c r="HG169" s="208"/>
      <c r="HH169" s="208"/>
      <c r="HI169" s="208"/>
      <c r="HJ169" s="208"/>
      <c r="HK169" s="208"/>
    </row>
    <row r="170" spans="1:219" ht="12.4" customHeight="1" x14ac:dyDescent="0.2">
      <c r="A170" s="204" t="s">
        <v>1687</v>
      </c>
      <c r="B170" s="205" t="str">
        <f t="shared" si="88"/>
        <v>EXIDE PAKISTAN LIMITED</v>
      </c>
      <c r="C170" s="206" t="s">
        <v>35</v>
      </c>
      <c r="D170" s="206" t="s">
        <v>32</v>
      </c>
      <c r="E170" s="205"/>
      <c r="F170" s="208"/>
      <c r="G170" s="208"/>
      <c r="H170" s="209" t="str">
        <f t="shared" si="89"/>
        <v/>
      </c>
      <c r="I170" s="206" t="s">
        <v>328</v>
      </c>
      <c r="J170" s="206" t="str">
        <f>VLOOKUP(Z170,[1]AP2022!FF:FI,2,0)</f>
        <v>exclude</v>
      </c>
      <c r="K170" s="206" t="str">
        <f>VLOOKUP(Z170,[1]AP2022!FF:FI,4,0)</f>
        <v>ok, sda/sdp</v>
      </c>
      <c r="L170" s="210"/>
      <c r="M170" s="211" t="s">
        <v>1688</v>
      </c>
      <c r="N170" s="211" t="s">
        <v>1689</v>
      </c>
      <c r="O170" s="211" t="s">
        <v>36</v>
      </c>
      <c r="P170" s="211" t="s">
        <v>1690</v>
      </c>
      <c r="Q170" s="225"/>
      <c r="R170" s="38" t="s">
        <v>54</v>
      </c>
      <c r="S170" s="211" t="s">
        <v>1691</v>
      </c>
      <c r="T170" s="211" t="s">
        <v>38</v>
      </c>
      <c r="U170" s="38" t="s">
        <v>178</v>
      </c>
      <c r="V170" s="38" t="s">
        <v>1692</v>
      </c>
      <c r="W170" s="38" t="s">
        <v>1693</v>
      </c>
      <c r="X170" s="37"/>
      <c r="Y170" s="37"/>
      <c r="Z170" s="38" t="s">
        <v>1694</v>
      </c>
      <c r="AA170" s="41">
        <v>23408024000</v>
      </c>
      <c r="AB170" s="41">
        <v>14371474000</v>
      </c>
      <c r="AC170" s="41">
        <v>11725875000</v>
      </c>
      <c r="AD170" s="41">
        <v>8727227000</v>
      </c>
      <c r="AE170" s="41">
        <v>29618401000</v>
      </c>
      <c r="AF170" s="41">
        <v>17936515000</v>
      </c>
      <c r="AG170" s="41">
        <v>15251866000</v>
      </c>
      <c r="AH170" s="41">
        <v>11301518000</v>
      </c>
      <c r="AI170" s="41">
        <v>-6216218000</v>
      </c>
      <c r="AJ170" s="41">
        <v>-3573916000</v>
      </c>
      <c r="AK170" s="41">
        <v>-3536294000</v>
      </c>
      <c r="AL170" s="41">
        <v>-2579235000</v>
      </c>
      <c r="AM170" s="41">
        <v>23402183000</v>
      </c>
      <c r="AN170" s="41">
        <v>14362599000</v>
      </c>
      <c r="AO170" s="41">
        <v>11715572000</v>
      </c>
      <c r="AP170" s="41">
        <v>8722283000</v>
      </c>
      <c r="AQ170" s="41">
        <v>5841000</v>
      </c>
      <c r="AR170" s="41">
        <v>8875000</v>
      </c>
      <c r="AS170" s="41">
        <v>10303000</v>
      </c>
      <c r="AT170" s="41">
        <v>4944000</v>
      </c>
      <c r="AU170" s="41">
        <v>-19861824000</v>
      </c>
      <c r="AV170" s="41">
        <v>-12574438000</v>
      </c>
      <c r="AW170" s="41">
        <v>-10405110000</v>
      </c>
      <c r="AX170" s="41">
        <v>-7782261000</v>
      </c>
      <c r="AY170" s="41">
        <v>0</v>
      </c>
      <c r="AZ170" s="41">
        <v>0</v>
      </c>
      <c r="BA170" s="41">
        <v>0</v>
      </c>
      <c r="BB170" s="41">
        <v>0</v>
      </c>
      <c r="BC170" s="41">
        <v>-1582437000</v>
      </c>
      <c r="BD170" s="41">
        <v>-1155971000</v>
      </c>
      <c r="BE170" s="41">
        <v>-833813000</v>
      </c>
      <c r="BF170" s="41">
        <v>-933185000</v>
      </c>
      <c r="BG170" s="41">
        <v>1963763000</v>
      </c>
      <c r="BH170" s="41">
        <v>641065000</v>
      </c>
      <c r="BI170" s="41">
        <v>486952000</v>
      </c>
      <c r="BJ170" s="41">
        <v>11781000</v>
      </c>
      <c r="BK170" s="41">
        <v>-164636000</v>
      </c>
      <c r="BL170" s="41">
        <v>-137032000</v>
      </c>
      <c r="BM170" s="41">
        <v>-142233000</v>
      </c>
      <c r="BN170" s="41">
        <v>-160961000</v>
      </c>
      <c r="BO170" s="41">
        <v>-164636000</v>
      </c>
      <c r="BP170" s="41">
        <v>-137032000</v>
      </c>
      <c r="BQ170" s="41">
        <v>-141458000</v>
      </c>
      <c r="BR170" s="41">
        <v>-152855000</v>
      </c>
      <c r="BS170" s="41">
        <v>0</v>
      </c>
      <c r="BT170" s="41">
        <v>0</v>
      </c>
      <c r="BU170" s="41">
        <v>-775000</v>
      </c>
      <c r="BV170" s="41">
        <v>-8106000</v>
      </c>
      <c r="BW170" s="41">
        <v>754502000</v>
      </c>
      <c r="BX170" s="41">
        <v>28904000</v>
      </c>
      <c r="BY170" s="41">
        <v>84000</v>
      </c>
      <c r="BZ170" s="41">
        <v>-558911000</v>
      </c>
      <c r="CA170" s="41">
        <v>8094147000</v>
      </c>
      <c r="CB170" s="41">
        <v>7159945000</v>
      </c>
      <c r="CC170" s="41">
        <v>6343628000</v>
      </c>
      <c r="CD170" s="41">
        <v>6435814000</v>
      </c>
      <c r="CE170" s="41">
        <v>4765723000</v>
      </c>
      <c r="CF170" s="41">
        <v>3635238000</v>
      </c>
      <c r="CG170" s="41">
        <v>2854739000</v>
      </c>
      <c r="CH170" s="41">
        <v>1993397000</v>
      </c>
      <c r="CI170" s="41">
        <v>481940000</v>
      </c>
      <c r="CJ170" s="41">
        <v>2369909000</v>
      </c>
      <c r="CK170" s="41">
        <v>2333976000</v>
      </c>
      <c r="CL170" s="41">
        <v>3155002000</v>
      </c>
      <c r="CM170" s="41">
        <v>391807000</v>
      </c>
      <c r="CN170" s="41">
        <v>23452000</v>
      </c>
      <c r="CO170" s="41">
        <v>46415000</v>
      </c>
      <c r="CP170" s="41">
        <v>25919000</v>
      </c>
      <c r="CQ170" s="41">
        <v>1621193000</v>
      </c>
      <c r="CR170" s="41">
        <v>133614000</v>
      </c>
      <c r="CS170" s="41">
        <v>94228000</v>
      </c>
      <c r="CT170" s="41">
        <v>140255000</v>
      </c>
      <c r="CU170" s="38" t="s">
        <v>39</v>
      </c>
      <c r="CV170" s="38" t="s">
        <v>39</v>
      </c>
      <c r="CW170" s="38" t="s">
        <v>39</v>
      </c>
      <c r="CX170" s="38" t="s">
        <v>39</v>
      </c>
      <c r="CY170" s="41">
        <v>80012000</v>
      </c>
      <c r="CZ170" s="41">
        <v>96524000</v>
      </c>
      <c r="DA170" s="41">
        <v>67721000</v>
      </c>
      <c r="DB170" s="41">
        <v>75725000</v>
      </c>
      <c r="DC170" s="41">
        <v>10185563000</v>
      </c>
      <c r="DD170" s="41">
        <v>8554750000</v>
      </c>
      <c r="DE170" s="41">
        <v>7664445000</v>
      </c>
      <c r="DF170" s="41">
        <v>8370879000</v>
      </c>
      <c r="DG170" s="213"/>
      <c r="DH170" s="214">
        <f t="shared" si="90"/>
        <v>23402183000</v>
      </c>
      <c r="DI170" s="214">
        <f t="shared" si="91"/>
        <v>-19861824000</v>
      </c>
      <c r="DJ170" s="214">
        <f t="shared" si="92"/>
        <v>-1582437000</v>
      </c>
      <c r="DK170" s="214">
        <f t="shared" si="93"/>
        <v>-164636000</v>
      </c>
      <c r="DL170" s="214">
        <f t="shared" si="94"/>
        <v>1793286000</v>
      </c>
      <c r="DM170" s="215">
        <f t="shared" si="95"/>
        <v>7.6629005080423473E-2</v>
      </c>
      <c r="DN170" s="215">
        <f t="shared" si="96"/>
        <v>8.298831726580029E-2</v>
      </c>
      <c r="DO170" s="216">
        <f t="shared" si="97"/>
        <v>0</v>
      </c>
      <c r="DP170" s="214">
        <f t="shared" si="98"/>
        <v>4200480500</v>
      </c>
      <c r="DQ170" s="214">
        <f t="shared" si="99"/>
        <v>88268000</v>
      </c>
      <c r="DR170" s="217"/>
      <c r="DS170" s="214">
        <f t="shared" si="100"/>
        <v>14362599000</v>
      </c>
      <c r="DT170" s="214">
        <f t="shared" si="101"/>
        <v>-12574438000</v>
      </c>
      <c r="DU170" s="214">
        <f t="shared" si="102"/>
        <v>-1155971000</v>
      </c>
      <c r="DV170" s="214">
        <f t="shared" si="103"/>
        <v>-137032000</v>
      </c>
      <c r="DW170" s="214">
        <f t="shared" si="104"/>
        <v>495158000</v>
      </c>
      <c r="DX170" s="215">
        <f t="shared" si="105"/>
        <v>3.4475515190530624E-2</v>
      </c>
      <c r="DY170" s="215">
        <f t="shared" si="106"/>
        <v>3.57065157154806E-2</v>
      </c>
      <c r="DZ170" s="218">
        <f t="shared" si="107"/>
        <v>0</v>
      </c>
      <c r="EA170" s="214">
        <f t="shared" si="108"/>
        <v>3244988500</v>
      </c>
      <c r="EB170" s="214">
        <f t="shared" si="109"/>
        <v>82122500</v>
      </c>
      <c r="EC170" s="217"/>
      <c r="ED170" s="214">
        <f t="shared" si="110"/>
        <v>11715572000</v>
      </c>
      <c r="EE170" s="214">
        <f t="shared" si="111"/>
        <v>-10405110000</v>
      </c>
      <c r="EF170" s="214">
        <f t="shared" si="112"/>
        <v>-833813000</v>
      </c>
      <c r="EG170" s="214">
        <f t="shared" si="113"/>
        <v>-142233000</v>
      </c>
      <c r="EH170" s="214">
        <f t="shared" si="114"/>
        <v>334416000</v>
      </c>
      <c r="EI170" s="215">
        <f t="shared" si="115"/>
        <v>2.854457298371774E-2</v>
      </c>
      <c r="EJ170" s="215">
        <f t="shared" si="116"/>
        <v>2.9383306932968849E-2</v>
      </c>
      <c r="EK170" s="218">
        <f t="shared" si="117"/>
        <v>0</v>
      </c>
      <c r="EL170" s="214">
        <f t="shared" si="118"/>
        <v>2424068000</v>
      </c>
      <c r="EM170" s="214">
        <f t="shared" si="119"/>
        <v>71723000</v>
      </c>
      <c r="EN170" s="217"/>
      <c r="EO170" s="219">
        <f t="shared" si="130"/>
        <v>16493451333.333334</v>
      </c>
      <c r="EP170" s="219">
        <f t="shared" si="130"/>
        <v>-14280457333.333334</v>
      </c>
      <c r="EQ170" s="219">
        <f t="shared" si="130"/>
        <v>-1190740333.3333333</v>
      </c>
      <c r="ER170" s="219">
        <f t="shared" si="130"/>
        <v>-147967000</v>
      </c>
      <c r="ES170" s="219">
        <f t="shared" si="120"/>
        <v>874286666.66666675</v>
      </c>
      <c r="ET170" s="220">
        <f t="shared" si="121"/>
        <v>5.3008109036568336E-2</v>
      </c>
      <c r="EU170" s="221">
        <f t="shared" si="122"/>
        <v>5.5975251258635388E-2</v>
      </c>
      <c r="EV170" s="219">
        <f t="shared" si="123"/>
        <v>0</v>
      </c>
      <c r="EW170" s="219">
        <f t="shared" si="124"/>
        <v>3289845666.6666665</v>
      </c>
      <c r="EX170" s="219">
        <f t="shared" si="124"/>
        <v>80704500</v>
      </c>
      <c r="EY170" s="208"/>
      <c r="EZ170" s="222" t="str">
        <f t="shared" si="125"/>
        <v>完整</v>
      </c>
      <c r="FA170" s="222" t="str">
        <f t="shared" si="126"/>
        <v>完整</v>
      </c>
      <c r="FB170" s="222" t="str">
        <f t="shared" si="127"/>
        <v>完整</v>
      </c>
      <c r="FC170" s="222" t="str">
        <f t="shared" si="128"/>
        <v>选择</v>
      </c>
      <c r="FD170" s="222" t="str">
        <f t="shared" si="129"/>
        <v>选择</v>
      </c>
      <c r="FE170" s="208"/>
      <c r="FF170" s="208"/>
      <c r="FG170" s="208"/>
      <c r="FH170" s="208"/>
      <c r="FI170" s="208"/>
      <c r="FJ170" s="208"/>
      <c r="FK170" s="208"/>
      <c r="FL170" s="208"/>
      <c r="FM170" s="208"/>
      <c r="FN170" s="208"/>
      <c r="FO170" s="208"/>
      <c r="FP170" s="208"/>
      <c r="FQ170" s="208"/>
      <c r="FR170" s="208"/>
      <c r="FS170" s="208"/>
      <c r="FT170" s="208"/>
      <c r="FU170" s="208"/>
      <c r="FV170" s="208"/>
      <c r="FW170" s="208"/>
      <c r="FX170" s="208"/>
      <c r="FY170" s="208"/>
      <c r="FZ170" s="208"/>
      <c r="GA170" s="208"/>
      <c r="GB170" s="208"/>
      <c r="GC170" s="208"/>
      <c r="GD170" s="208"/>
      <c r="GE170" s="208"/>
      <c r="GF170" s="208"/>
      <c r="GG170" s="208"/>
      <c r="GH170" s="208"/>
      <c r="GI170" s="208"/>
      <c r="GJ170" s="208"/>
      <c r="GK170" s="208"/>
      <c r="GL170" s="208"/>
      <c r="GM170" s="208"/>
      <c r="GN170" s="208"/>
      <c r="GO170" s="208"/>
      <c r="GP170" s="208"/>
      <c r="GQ170" s="208"/>
      <c r="GR170" s="208"/>
      <c r="GS170" s="208"/>
      <c r="GT170" s="208"/>
      <c r="GU170" s="208"/>
      <c r="GV170" s="208"/>
      <c r="GW170" s="208"/>
      <c r="GX170" s="208"/>
      <c r="GY170" s="208"/>
      <c r="GZ170" s="208"/>
      <c r="HA170" s="208"/>
      <c r="HB170" s="208"/>
      <c r="HC170" s="208"/>
      <c r="HD170" s="208"/>
      <c r="HE170" s="208"/>
      <c r="HF170" s="208"/>
      <c r="HG170" s="208"/>
      <c r="HH170" s="208"/>
      <c r="HI170" s="208"/>
      <c r="HJ170" s="208"/>
      <c r="HK170" s="208"/>
    </row>
    <row r="171" spans="1:219" ht="12.4" customHeight="1" x14ac:dyDescent="0.2">
      <c r="A171" s="204" t="s">
        <v>1695</v>
      </c>
      <c r="B171" s="205" t="str">
        <f t="shared" si="88"/>
        <v>SUZHOU FANGLIN TECHNOLOGY CO.,LTD.</v>
      </c>
      <c r="C171" s="206" t="s">
        <v>35</v>
      </c>
      <c r="D171" s="206" t="s">
        <v>32</v>
      </c>
      <c r="E171" s="205"/>
      <c r="F171" s="208"/>
      <c r="G171" s="208"/>
      <c r="H171" s="209" t="str">
        <f t="shared" si="89"/>
        <v/>
      </c>
      <c r="I171" s="206" t="s">
        <v>328</v>
      </c>
      <c r="J171" s="206" t="str">
        <f>VLOOKUP(Z171,[1]AP2022!FF:FI,2,0)</f>
        <v>exclude</v>
      </c>
      <c r="K171" s="206" t="str">
        <f>VLOOKUP(Z171,[1]AP2022!FF:FI,4,0)</f>
        <v>ok, sda/sdp</v>
      </c>
      <c r="L171" s="210"/>
      <c r="M171" s="211" t="s">
        <v>1696</v>
      </c>
      <c r="N171" s="211" t="s">
        <v>1697</v>
      </c>
      <c r="O171" s="211" t="s">
        <v>36</v>
      </c>
      <c r="P171" s="211" t="s">
        <v>1698</v>
      </c>
      <c r="Q171" s="225"/>
      <c r="R171" s="38" t="s">
        <v>48</v>
      </c>
      <c r="S171" s="211" t="s">
        <v>1699</v>
      </c>
      <c r="T171" s="211" t="s">
        <v>38</v>
      </c>
      <c r="U171" s="38" t="s">
        <v>178</v>
      </c>
      <c r="V171" s="38" t="s">
        <v>1700</v>
      </c>
      <c r="W171" s="38" t="s">
        <v>1701</v>
      </c>
      <c r="X171" s="37"/>
      <c r="Y171" s="37"/>
      <c r="Z171" s="38" t="s">
        <v>1702</v>
      </c>
      <c r="AA171" s="41">
        <v>577484000</v>
      </c>
      <c r="AB171" s="41">
        <v>679899000</v>
      </c>
      <c r="AC171" s="41">
        <v>538265000</v>
      </c>
      <c r="AD171" s="41">
        <v>402035000</v>
      </c>
      <c r="AE171" s="41">
        <v>571773000</v>
      </c>
      <c r="AF171" s="41">
        <v>672394000</v>
      </c>
      <c r="AG171" s="41">
        <v>530862000</v>
      </c>
      <c r="AH171" s="41">
        <v>397297000</v>
      </c>
      <c r="AI171" s="41">
        <v>-1661000</v>
      </c>
      <c r="AJ171" s="41">
        <v>-3278000</v>
      </c>
      <c r="AK171" s="41">
        <v>-1956000</v>
      </c>
      <c r="AL171" s="41">
        <v>-2281000</v>
      </c>
      <c r="AM171" s="41">
        <v>570112000</v>
      </c>
      <c r="AN171" s="41">
        <v>669116000</v>
      </c>
      <c r="AO171" s="41">
        <v>528906000</v>
      </c>
      <c r="AP171" s="41">
        <v>395016000</v>
      </c>
      <c r="AQ171" s="41">
        <v>7372000</v>
      </c>
      <c r="AR171" s="41">
        <v>10783000</v>
      </c>
      <c r="AS171" s="41">
        <v>9359000</v>
      </c>
      <c r="AT171" s="41">
        <v>7019000</v>
      </c>
      <c r="AU171" s="41">
        <v>-461373000</v>
      </c>
      <c r="AV171" s="41">
        <v>-535418000</v>
      </c>
      <c r="AW171" s="41">
        <v>-424495000</v>
      </c>
      <c r="AX171" s="41">
        <v>-315264000</v>
      </c>
      <c r="AY171" s="38" t="s">
        <v>39</v>
      </c>
      <c r="AZ171" s="38" t="s">
        <v>39</v>
      </c>
      <c r="BA171" s="38" t="s">
        <v>39</v>
      </c>
      <c r="BB171" s="38" t="s">
        <v>39</v>
      </c>
      <c r="BC171" s="41">
        <v>-62284000</v>
      </c>
      <c r="BD171" s="41">
        <v>-67166000</v>
      </c>
      <c r="BE171" s="41">
        <v>-56625000</v>
      </c>
      <c r="BF171" s="41">
        <v>-44001000</v>
      </c>
      <c r="BG171" s="41">
        <v>53827000</v>
      </c>
      <c r="BH171" s="41">
        <v>77315000</v>
      </c>
      <c r="BI171" s="41">
        <v>57145000</v>
      </c>
      <c r="BJ171" s="41">
        <v>42770000</v>
      </c>
      <c r="BK171" s="41">
        <v>-15277000</v>
      </c>
      <c r="BL171" s="41">
        <v>-14387000</v>
      </c>
      <c r="BM171" s="41">
        <v>-13550000</v>
      </c>
      <c r="BN171" s="41">
        <v>-13146000</v>
      </c>
      <c r="BO171" s="41">
        <v>-14689000</v>
      </c>
      <c r="BP171" s="41">
        <v>-13897000</v>
      </c>
      <c r="BQ171" s="41">
        <v>-13047000</v>
      </c>
      <c r="BR171" s="41">
        <v>-12662000</v>
      </c>
      <c r="BS171" s="41">
        <v>-588000</v>
      </c>
      <c r="BT171" s="41">
        <v>-490000</v>
      </c>
      <c r="BU171" s="41">
        <v>-503000</v>
      </c>
      <c r="BV171" s="41">
        <v>-484000</v>
      </c>
      <c r="BW171" s="41">
        <v>24551000</v>
      </c>
      <c r="BX171" s="41">
        <v>47917000</v>
      </c>
      <c r="BY171" s="41">
        <v>30590000</v>
      </c>
      <c r="BZ171" s="41">
        <v>27033000</v>
      </c>
      <c r="CA171" s="41">
        <v>530559000</v>
      </c>
      <c r="CB171" s="41">
        <v>515516000</v>
      </c>
      <c r="CC171" s="41">
        <v>454329000</v>
      </c>
      <c r="CD171" s="41">
        <v>341490000</v>
      </c>
      <c r="CE171" s="41">
        <v>122723000</v>
      </c>
      <c r="CF171" s="41">
        <v>136284000</v>
      </c>
      <c r="CG171" s="41">
        <v>110190000</v>
      </c>
      <c r="CH171" s="41">
        <v>66747000</v>
      </c>
      <c r="CI171" s="41">
        <v>128292000</v>
      </c>
      <c r="CJ171" s="41">
        <v>192780000</v>
      </c>
      <c r="CK171" s="41">
        <v>196725000</v>
      </c>
      <c r="CL171" s="41">
        <v>141100000</v>
      </c>
      <c r="CM171" s="41">
        <v>81517000</v>
      </c>
      <c r="CN171" s="41">
        <v>43586000</v>
      </c>
      <c r="CO171" s="41">
        <v>58214000</v>
      </c>
      <c r="CP171" s="41">
        <v>27483000</v>
      </c>
      <c r="CQ171" s="41">
        <v>154836000</v>
      </c>
      <c r="CR171" s="41">
        <v>129189000</v>
      </c>
      <c r="CS171" s="41">
        <v>83179000</v>
      </c>
      <c r="CT171" s="41">
        <v>101708000</v>
      </c>
      <c r="CU171" s="41">
        <v>0</v>
      </c>
      <c r="CV171" s="41">
        <v>398000</v>
      </c>
      <c r="CW171" s="38" t="s">
        <v>39</v>
      </c>
      <c r="CX171" s="38" t="s">
        <v>39</v>
      </c>
      <c r="CY171" s="38" t="s">
        <v>39</v>
      </c>
      <c r="CZ171" s="38" t="s">
        <v>39</v>
      </c>
      <c r="DA171" s="41">
        <v>0</v>
      </c>
      <c r="DB171" s="41">
        <v>168000</v>
      </c>
      <c r="DC171" s="41">
        <v>649418000</v>
      </c>
      <c r="DD171" s="41">
        <v>634784000</v>
      </c>
      <c r="DE171" s="41">
        <v>562440000</v>
      </c>
      <c r="DF171" s="41">
        <v>451677000</v>
      </c>
      <c r="DG171" s="213"/>
      <c r="DH171" s="214">
        <f t="shared" si="90"/>
        <v>570112000</v>
      </c>
      <c r="DI171" s="214">
        <f t="shared" si="91"/>
        <v>-461373000</v>
      </c>
      <c r="DJ171" s="214">
        <f t="shared" si="92"/>
        <v>-62284000</v>
      </c>
      <c r="DK171" s="214">
        <f t="shared" si="93"/>
        <v>-15277000</v>
      </c>
      <c r="DL171" s="214">
        <f t="shared" si="94"/>
        <v>31178000</v>
      </c>
      <c r="DM171" s="215">
        <f t="shared" si="95"/>
        <v>5.46875E-2</v>
      </c>
      <c r="DN171" s="215">
        <f t="shared" si="96"/>
        <v>5.7851239669421489E-2</v>
      </c>
      <c r="DO171" s="216" t="str">
        <f t="shared" si="97"/>
        <v>n.a.</v>
      </c>
      <c r="DP171" s="214">
        <f t="shared" si="98"/>
        <v>129503500</v>
      </c>
      <c r="DQ171" s="214" t="e">
        <f t="shared" si="99"/>
        <v>#VALUE!</v>
      </c>
      <c r="DR171" s="217"/>
      <c r="DS171" s="214">
        <f t="shared" si="100"/>
        <v>669116000</v>
      </c>
      <c r="DT171" s="214">
        <f t="shared" si="101"/>
        <v>-535418000</v>
      </c>
      <c r="DU171" s="214">
        <f t="shared" si="102"/>
        <v>-67166000</v>
      </c>
      <c r="DV171" s="214">
        <f t="shared" si="103"/>
        <v>-14387000</v>
      </c>
      <c r="DW171" s="214">
        <f t="shared" si="104"/>
        <v>52145000</v>
      </c>
      <c r="DX171" s="215">
        <f t="shared" si="105"/>
        <v>7.793118084158801E-2</v>
      </c>
      <c r="DY171" s="215">
        <f t="shared" si="106"/>
        <v>8.4517748808290827E-2</v>
      </c>
      <c r="DZ171" s="218" t="str">
        <f t="shared" si="107"/>
        <v>n.a.</v>
      </c>
      <c r="EA171" s="214">
        <f t="shared" si="108"/>
        <v>123237000</v>
      </c>
      <c r="EB171" s="214" t="e">
        <f t="shared" si="109"/>
        <v>#VALUE!</v>
      </c>
      <c r="EC171" s="217"/>
      <c r="ED171" s="214">
        <f t="shared" si="110"/>
        <v>528906000</v>
      </c>
      <c r="EE171" s="214">
        <f t="shared" si="111"/>
        <v>-424495000</v>
      </c>
      <c r="EF171" s="214">
        <f t="shared" si="112"/>
        <v>-56625000</v>
      </c>
      <c r="EG171" s="214">
        <f t="shared" si="113"/>
        <v>-13550000</v>
      </c>
      <c r="EH171" s="214">
        <f t="shared" si="114"/>
        <v>34236000</v>
      </c>
      <c r="EI171" s="215">
        <f t="shared" si="115"/>
        <v>6.4729838572449544E-2</v>
      </c>
      <c r="EJ171" s="215">
        <f t="shared" si="116"/>
        <v>6.9209776214445989E-2</v>
      </c>
      <c r="EK171" s="218" t="str">
        <f t="shared" si="117"/>
        <v>n.a.</v>
      </c>
      <c r="EL171" s="214">
        <f t="shared" si="118"/>
        <v>88468500</v>
      </c>
      <c r="EM171" s="214">
        <f t="shared" si="119"/>
        <v>84000</v>
      </c>
      <c r="EN171" s="217"/>
      <c r="EO171" s="219">
        <f t="shared" si="130"/>
        <v>589378000</v>
      </c>
      <c r="EP171" s="219">
        <f t="shared" si="130"/>
        <v>-473762000</v>
      </c>
      <c r="EQ171" s="219">
        <f t="shared" si="130"/>
        <v>-62025000</v>
      </c>
      <c r="ER171" s="219">
        <f t="shared" si="130"/>
        <v>-14404666.666666666</v>
      </c>
      <c r="ES171" s="219">
        <f t="shared" si="120"/>
        <v>39186333.333333336</v>
      </c>
      <c r="ET171" s="220">
        <f t="shared" si="121"/>
        <v>6.6487607839677318E-2</v>
      </c>
      <c r="EU171" s="221">
        <f t="shared" si="122"/>
        <v>7.1223058631083122E-2</v>
      </c>
      <c r="EV171" s="219" t="e">
        <f t="shared" si="123"/>
        <v>#VALUE!</v>
      </c>
      <c r="EW171" s="219">
        <f t="shared" si="124"/>
        <v>113736333.33333333</v>
      </c>
      <c r="EX171" s="219" t="e">
        <f t="shared" si="124"/>
        <v>#VALUE!</v>
      </c>
      <c r="EY171" s="208"/>
      <c r="EZ171" s="222" t="str">
        <f t="shared" si="125"/>
        <v>完整</v>
      </c>
      <c r="FA171" s="222" t="str">
        <f t="shared" si="126"/>
        <v>完整</v>
      </c>
      <c r="FB171" s="222" t="str">
        <f t="shared" si="127"/>
        <v>完整</v>
      </c>
      <c r="FC171" s="222" t="str">
        <f t="shared" si="128"/>
        <v>选择</v>
      </c>
      <c r="FD171" s="222" t="str">
        <f t="shared" si="129"/>
        <v>选择</v>
      </c>
      <c r="FE171" s="208"/>
      <c r="FF171" s="208"/>
      <c r="FG171" s="208"/>
      <c r="FH171" s="208"/>
      <c r="FI171" s="208"/>
      <c r="FJ171" s="208"/>
      <c r="FK171" s="208"/>
      <c r="FL171" s="208"/>
      <c r="FM171" s="208"/>
      <c r="FN171" s="208"/>
      <c r="FO171" s="208"/>
      <c r="FP171" s="208"/>
      <c r="FQ171" s="208"/>
      <c r="FR171" s="208"/>
      <c r="FS171" s="208"/>
      <c r="FT171" s="208"/>
      <c r="FU171" s="208"/>
      <c r="FV171" s="208"/>
      <c r="FW171" s="208"/>
      <c r="FX171" s="208"/>
      <c r="FY171" s="208"/>
      <c r="FZ171" s="208"/>
      <c r="GA171" s="208"/>
      <c r="GB171" s="208"/>
      <c r="GC171" s="208"/>
      <c r="GD171" s="208"/>
      <c r="GE171" s="208"/>
      <c r="GF171" s="208"/>
      <c r="GG171" s="208"/>
      <c r="GH171" s="208"/>
      <c r="GI171" s="208"/>
      <c r="GJ171" s="208"/>
      <c r="GK171" s="208"/>
      <c r="GL171" s="208"/>
      <c r="GM171" s="208"/>
      <c r="GN171" s="208"/>
      <c r="GO171" s="208"/>
      <c r="GP171" s="208"/>
      <c r="GQ171" s="208"/>
      <c r="GR171" s="208"/>
      <c r="GS171" s="208"/>
      <c r="GT171" s="208"/>
      <c r="GU171" s="208"/>
      <c r="GV171" s="208"/>
      <c r="GW171" s="208"/>
      <c r="GX171" s="208"/>
      <c r="GY171" s="208"/>
      <c r="GZ171" s="208"/>
      <c r="HA171" s="208"/>
      <c r="HB171" s="208"/>
      <c r="HC171" s="208"/>
      <c r="HD171" s="208"/>
      <c r="HE171" s="208"/>
      <c r="HF171" s="208"/>
      <c r="HG171" s="208"/>
      <c r="HH171" s="208"/>
      <c r="HI171" s="208"/>
      <c r="HJ171" s="208"/>
      <c r="HK171" s="208"/>
    </row>
    <row r="172" spans="1:219" ht="12.4" customHeight="1" x14ac:dyDescent="0.2">
      <c r="A172" s="204" t="s">
        <v>1703</v>
      </c>
      <c r="B172" s="205" t="str">
        <f t="shared" si="88"/>
        <v>BEIJING WINGAIN MACHINERY AND ELECTRONICS CO.,LTD.</v>
      </c>
      <c r="C172" s="206" t="s">
        <v>35</v>
      </c>
      <c r="D172" s="206" t="s">
        <v>32</v>
      </c>
      <c r="E172" s="205"/>
      <c r="F172" s="208"/>
      <c r="G172" s="208"/>
      <c r="H172" s="209" t="str">
        <f t="shared" si="89"/>
        <v/>
      </c>
      <c r="I172" s="206" t="s">
        <v>328</v>
      </c>
      <c r="J172" s="206" t="str">
        <f>VLOOKUP(Z172,[1]AP2022!FF:FI,2,0)</f>
        <v>exclude</v>
      </c>
      <c r="K172" s="206" t="str">
        <f>VLOOKUP(Z172,[1]AP2022!FF:FI,4,0)</f>
        <v>ok, sda/sdp</v>
      </c>
      <c r="L172" s="210"/>
      <c r="M172" s="211" t="s">
        <v>1704</v>
      </c>
      <c r="N172" s="211" t="s">
        <v>1705</v>
      </c>
      <c r="O172" s="211" t="s">
        <v>36</v>
      </c>
      <c r="P172" s="211" t="s">
        <v>1706</v>
      </c>
      <c r="Q172" s="225"/>
      <c r="R172" s="38" t="s">
        <v>48</v>
      </c>
      <c r="S172" s="211" t="s">
        <v>1707</v>
      </c>
      <c r="T172" s="211" t="s">
        <v>44</v>
      </c>
      <c r="U172" s="38" t="s">
        <v>182</v>
      </c>
      <c r="V172" s="38" t="s">
        <v>1708</v>
      </c>
      <c r="W172" s="38" t="s">
        <v>1709</v>
      </c>
      <c r="X172" s="37"/>
      <c r="Y172" s="37"/>
      <c r="Z172" s="38" t="s">
        <v>1710</v>
      </c>
      <c r="AA172" s="41">
        <v>565600000</v>
      </c>
      <c r="AB172" s="41">
        <v>574127000</v>
      </c>
      <c r="AC172" s="41">
        <v>510740000</v>
      </c>
      <c r="AD172" s="41">
        <v>506076000</v>
      </c>
      <c r="AE172" s="41">
        <v>564829000</v>
      </c>
      <c r="AF172" s="41">
        <v>561670000</v>
      </c>
      <c r="AG172" s="41">
        <v>504546000</v>
      </c>
      <c r="AH172" s="41">
        <v>505637000</v>
      </c>
      <c r="AI172" s="41">
        <v>-5318000</v>
      </c>
      <c r="AJ172" s="41">
        <v>-3381000</v>
      </c>
      <c r="AK172" s="41">
        <v>-2568000</v>
      </c>
      <c r="AL172" s="41">
        <v>-3220000</v>
      </c>
      <c r="AM172" s="41">
        <v>559511000</v>
      </c>
      <c r="AN172" s="41">
        <v>558289000</v>
      </c>
      <c r="AO172" s="41">
        <v>501978000</v>
      </c>
      <c r="AP172" s="41">
        <v>502417000</v>
      </c>
      <c r="AQ172" s="41">
        <v>6089000</v>
      </c>
      <c r="AR172" s="41">
        <v>15838000</v>
      </c>
      <c r="AS172" s="41">
        <v>8762000</v>
      </c>
      <c r="AT172" s="41">
        <v>3659000</v>
      </c>
      <c r="AU172" s="41">
        <v>-412804000</v>
      </c>
      <c r="AV172" s="41">
        <v>-407562000</v>
      </c>
      <c r="AW172" s="41">
        <v>-375446000</v>
      </c>
      <c r="AX172" s="41">
        <v>-390955000</v>
      </c>
      <c r="AY172" s="38" t="s">
        <v>39</v>
      </c>
      <c r="AZ172" s="38" t="s">
        <v>39</v>
      </c>
      <c r="BA172" s="38" t="s">
        <v>39</v>
      </c>
      <c r="BB172" s="38" t="s">
        <v>39</v>
      </c>
      <c r="BC172" s="41">
        <v>-72211000</v>
      </c>
      <c r="BD172" s="41">
        <v>-70596000</v>
      </c>
      <c r="BE172" s="41">
        <v>-56764000</v>
      </c>
      <c r="BF172" s="41">
        <v>-70620000</v>
      </c>
      <c r="BG172" s="41">
        <v>80585000</v>
      </c>
      <c r="BH172" s="41">
        <v>95969000</v>
      </c>
      <c r="BI172" s="41">
        <v>78530000</v>
      </c>
      <c r="BJ172" s="41">
        <v>44501000</v>
      </c>
      <c r="BK172" s="41">
        <v>-12005000</v>
      </c>
      <c r="BL172" s="41">
        <v>-11621000</v>
      </c>
      <c r="BM172" s="41">
        <v>-15146000</v>
      </c>
      <c r="BN172" s="41">
        <v>-9878000</v>
      </c>
      <c r="BO172" s="41">
        <v>-11369000</v>
      </c>
      <c r="BP172" s="41">
        <v>-11143000</v>
      </c>
      <c r="BQ172" s="41">
        <v>-11130000</v>
      </c>
      <c r="BR172" s="41">
        <v>-9644000</v>
      </c>
      <c r="BS172" s="41">
        <v>-636000</v>
      </c>
      <c r="BT172" s="41">
        <v>-478000</v>
      </c>
      <c r="BU172" s="41">
        <v>-4016000</v>
      </c>
      <c r="BV172" s="41">
        <v>-234000</v>
      </c>
      <c r="BW172" s="41">
        <v>62573000</v>
      </c>
      <c r="BX172" s="41">
        <v>58802000</v>
      </c>
      <c r="BY172" s="41">
        <v>32944000</v>
      </c>
      <c r="BZ172" s="41">
        <v>25387000</v>
      </c>
      <c r="CA172" s="41">
        <v>695427000</v>
      </c>
      <c r="CB172" s="41">
        <v>642138000</v>
      </c>
      <c r="CC172" s="41">
        <v>581288000</v>
      </c>
      <c r="CD172" s="41">
        <v>617621000</v>
      </c>
      <c r="CE172" s="41">
        <v>99169000</v>
      </c>
      <c r="CF172" s="41">
        <v>75304000</v>
      </c>
      <c r="CG172" s="41">
        <v>66445000</v>
      </c>
      <c r="CH172" s="41">
        <v>93372000</v>
      </c>
      <c r="CI172" s="41">
        <v>260960000</v>
      </c>
      <c r="CJ172" s="41">
        <v>227822000</v>
      </c>
      <c r="CK172" s="41">
        <v>270882000</v>
      </c>
      <c r="CL172" s="41">
        <v>214216000</v>
      </c>
      <c r="CM172" s="41">
        <v>53834000</v>
      </c>
      <c r="CN172" s="41">
        <v>40588000</v>
      </c>
      <c r="CO172" s="41">
        <v>42980000</v>
      </c>
      <c r="CP172" s="41">
        <v>54462000</v>
      </c>
      <c r="CQ172" s="41">
        <v>277870000</v>
      </c>
      <c r="CR172" s="41">
        <v>288371000</v>
      </c>
      <c r="CS172" s="41">
        <v>190391000</v>
      </c>
      <c r="CT172" s="41">
        <v>250091000</v>
      </c>
      <c r="CU172" s="41">
        <v>26388000</v>
      </c>
      <c r="CV172" s="41">
        <v>72208000</v>
      </c>
      <c r="CW172" s="41">
        <v>64129000</v>
      </c>
      <c r="CX172" s="41">
        <v>75000000</v>
      </c>
      <c r="CY172" s="41">
        <v>3975000</v>
      </c>
      <c r="CZ172" s="41">
        <v>5731000</v>
      </c>
      <c r="DA172" s="41">
        <v>22091000</v>
      </c>
      <c r="DB172" s="41">
        <v>23191000</v>
      </c>
      <c r="DC172" s="41">
        <v>851064000</v>
      </c>
      <c r="DD172" s="41">
        <v>793923000</v>
      </c>
      <c r="DE172" s="41">
        <v>730971000</v>
      </c>
      <c r="DF172" s="41">
        <v>756851000</v>
      </c>
      <c r="DG172" s="213"/>
      <c r="DH172" s="214">
        <f t="shared" si="90"/>
        <v>559511000</v>
      </c>
      <c r="DI172" s="214">
        <f t="shared" si="91"/>
        <v>-412804000</v>
      </c>
      <c r="DJ172" s="214">
        <f t="shared" si="92"/>
        <v>-72211000</v>
      </c>
      <c r="DK172" s="214">
        <f t="shared" si="93"/>
        <v>-12005000</v>
      </c>
      <c r="DL172" s="214">
        <f t="shared" si="94"/>
        <v>62491000</v>
      </c>
      <c r="DM172" s="215">
        <f t="shared" si="95"/>
        <v>0.1116885995092143</v>
      </c>
      <c r="DN172" s="215">
        <f t="shared" si="96"/>
        <v>0.12573135889903828</v>
      </c>
      <c r="DO172" s="216" t="str">
        <f t="shared" si="97"/>
        <v>n.a.</v>
      </c>
      <c r="DP172" s="214">
        <f t="shared" si="98"/>
        <v>87236500</v>
      </c>
      <c r="DQ172" s="214">
        <f t="shared" si="99"/>
        <v>4853000</v>
      </c>
      <c r="DR172" s="217"/>
      <c r="DS172" s="214">
        <f t="shared" si="100"/>
        <v>558289000</v>
      </c>
      <c r="DT172" s="214">
        <f t="shared" si="101"/>
        <v>-407562000</v>
      </c>
      <c r="DU172" s="214">
        <f t="shared" si="102"/>
        <v>-70596000</v>
      </c>
      <c r="DV172" s="214">
        <f t="shared" si="103"/>
        <v>-11621000</v>
      </c>
      <c r="DW172" s="214">
        <f t="shared" si="104"/>
        <v>68510000</v>
      </c>
      <c r="DX172" s="215">
        <f t="shared" si="105"/>
        <v>0.12271422148743751</v>
      </c>
      <c r="DY172" s="215">
        <f t="shared" si="106"/>
        <v>0.13987941500145984</v>
      </c>
      <c r="DZ172" s="218" t="str">
        <f t="shared" si="107"/>
        <v>n.a.</v>
      </c>
      <c r="EA172" s="214">
        <f t="shared" si="108"/>
        <v>70874500</v>
      </c>
      <c r="EB172" s="214">
        <f t="shared" si="109"/>
        <v>13911000</v>
      </c>
      <c r="EC172" s="217"/>
      <c r="ED172" s="214">
        <f t="shared" si="110"/>
        <v>501978000</v>
      </c>
      <c r="EE172" s="214">
        <f t="shared" si="111"/>
        <v>-375446000</v>
      </c>
      <c r="EF172" s="214">
        <f t="shared" si="112"/>
        <v>-56764000</v>
      </c>
      <c r="EG172" s="214">
        <f t="shared" si="113"/>
        <v>-15146000</v>
      </c>
      <c r="EH172" s="214">
        <f t="shared" si="114"/>
        <v>54622000</v>
      </c>
      <c r="EI172" s="215">
        <f t="shared" si="115"/>
        <v>0.10881353366083772</v>
      </c>
      <c r="EJ172" s="215">
        <f t="shared" si="116"/>
        <v>0.12209962535430395</v>
      </c>
      <c r="EK172" s="218" t="str">
        <f t="shared" si="117"/>
        <v>n.a.</v>
      </c>
      <c r="EL172" s="214">
        <f t="shared" si="118"/>
        <v>79908500</v>
      </c>
      <c r="EM172" s="214">
        <f t="shared" si="119"/>
        <v>22641000</v>
      </c>
      <c r="EN172" s="217"/>
      <c r="EO172" s="219">
        <f t="shared" si="130"/>
        <v>539926000</v>
      </c>
      <c r="EP172" s="219">
        <f t="shared" si="130"/>
        <v>-398604000</v>
      </c>
      <c r="EQ172" s="219">
        <f t="shared" si="130"/>
        <v>-66523666.666666664</v>
      </c>
      <c r="ER172" s="219">
        <f t="shared" si="130"/>
        <v>-12924000</v>
      </c>
      <c r="ES172" s="219">
        <f t="shared" si="120"/>
        <v>61874333.333333343</v>
      </c>
      <c r="ET172" s="220">
        <f t="shared" si="121"/>
        <v>0.11459780290879369</v>
      </c>
      <c r="EU172" s="221">
        <f t="shared" si="122"/>
        <v>0.12943022197740134</v>
      </c>
      <c r="EV172" s="219" t="e">
        <f t="shared" si="123"/>
        <v>#VALUE!</v>
      </c>
      <c r="EW172" s="219">
        <f t="shared" si="124"/>
        <v>79339833.333333328</v>
      </c>
      <c r="EX172" s="219">
        <f t="shared" si="124"/>
        <v>13801666.666666666</v>
      </c>
      <c r="EY172" s="208"/>
      <c r="EZ172" s="222" t="str">
        <f t="shared" si="125"/>
        <v>完整</v>
      </c>
      <c r="FA172" s="222" t="str">
        <f t="shared" si="126"/>
        <v>完整</v>
      </c>
      <c r="FB172" s="222" t="str">
        <f t="shared" si="127"/>
        <v>完整</v>
      </c>
      <c r="FC172" s="222" t="str">
        <f t="shared" si="128"/>
        <v>选择</v>
      </c>
      <c r="FD172" s="222" t="str">
        <f t="shared" si="129"/>
        <v>选择</v>
      </c>
      <c r="FE172" s="208"/>
      <c r="FF172" s="208"/>
      <c r="FG172" s="208"/>
      <c r="FH172" s="208"/>
      <c r="FI172" s="208"/>
      <c r="FJ172" s="208"/>
      <c r="FK172" s="208"/>
      <c r="FL172" s="208"/>
      <c r="FM172" s="208"/>
      <c r="FN172" s="208"/>
      <c r="FO172" s="208"/>
      <c r="FP172" s="208"/>
      <c r="FQ172" s="208"/>
      <c r="FR172" s="208"/>
      <c r="FS172" s="208"/>
      <c r="FT172" s="208"/>
      <c r="FU172" s="208"/>
      <c r="FV172" s="208"/>
      <c r="FW172" s="208"/>
      <c r="FX172" s="208"/>
      <c r="FY172" s="208"/>
      <c r="FZ172" s="208"/>
      <c r="GA172" s="208"/>
      <c r="GB172" s="208"/>
      <c r="GC172" s="208"/>
      <c r="GD172" s="208"/>
      <c r="GE172" s="208"/>
      <c r="GF172" s="208"/>
      <c r="GG172" s="208"/>
      <c r="GH172" s="208"/>
      <c r="GI172" s="208"/>
      <c r="GJ172" s="208"/>
      <c r="GK172" s="208"/>
      <c r="GL172" s="208"/>
      <c r="GM172" s="208"/>
      <c r="GN172" s="208"/>
      <c r="GO172" s="208"/>
      <c r="GP172" s="208"/>
      <c r="GQ172" s="208"/>
      <c r="GR172" s="208"/>
      <c r="GS172" s="208"/>
      <c r="GT172" s="208"/>
      <c r="GU172" s="208"/>
      <c r="GV172" s="208"/>
      <c r="GW172" s="208"/>
      <c r="GX172" s="208"/>
      <c r="GY172" s="208"/>
      <c r="GZ172" s="208"/>
      <c r="HA172" s="208"/>
      <c r="HB172" s="208"/>
      <c r="HC172" s="208"/>
      <c r="HD172" s="208"/>
      <c r="HE172" s="208"/>
      <c r="HF172" s="208"/>
      <c r="HG172" s="208"/>
      <c r="HH172" s="208"/>
      <c r="HI172" s="208"/>
      <c r="HJ172" s="208"/>
      <c r="HK172" s="208"/>
    </row>
    <row r="173" spans="1:219" ht="12.4" customHeight="1" x14ac:dyDescent="0.2">
      <c r="A173" s="204" t="s">
        <v>1711</v>
      </c>
      <c r="B173" s="205" t="str">
        <f t="shared" si="88"/>
        <v>GUANGDONG LIWANG NEW ENERGY CO.,LTD.</v>
      </c>
      <c r="C173" s="206" t="s">
        <v>35</v>
      </c>
      <c r="D173" s="206" t="s">
        <v>32</v>
      </c>
      <c r="E173" s="205"/>
      <c r="F173" s="224"/>
      <c r="G173" s="208"/>
      <c r="H173" s="209" t="str">
        <f t="shared" si="89"/>
        <v/>
      </c>
      <c r="I173" s="206" t="s">
        <v>328</v>
      </c>
      <c r="J173" s="206" t="str">
        <f>VLOOKUP(Z173,[1]AP2022!FF:FI,2,0)</f>
        <v>exclude</v>
      </c>
      <c r="K173" s="206" t="str">
        <f>VLOOKUP(Z173,[1]AP2022!FF:FI,4,0)</f>
        <v>ok, sda/sdp</v>
      </c>
      <c r="L173" s="210"/>
      <c r="M173" s="211" t="s">
        <v>1712</v>
      </c>
      <c r="N173" s="211" t="s">
        <v>1713</v>
      </c>
      <c r="O173" s="211" t="s">
        <v>36</v>
      </c>
      <c r="P173" s="211" t="s">
        <v>1714</v>
      </c>
      <c r="Q173" s="225"/>
      <c r="R173" s="38" t="s">
        <v>48</v>
      </c>
      <c r="S173" s="211" t="s">
        <v>1715</v>
      </c>
      <c r="T173" s="211" t="s">
        <v>44</v>
      </c>
      <c r="U173" s="38" t="s">
        <v>178</v>
      </c>
      <c r="V173" s="38" t="s">
        <v>433</v>
      </c>
      <c r="W173" s="38" t="s">
        <v>1716</v>
      </c>
      <c r="X173" s="37"/>
      <c r="Y173" s="37"/>
      <c r="Z173" s="38" t="s">
        <v>1717</v>
      </c>
      <c r="AA173" s="41">
        <v>550726000</v>
      </c>
      <c r="AB173" s="41">
        <v>468003000</v>
      </c>
      <c r="AC173" s="41">
        <v>401744000</v>
      </c>
      <c r="AD173" s="41">
        <v>331253000</v>
      </c>
      <c r="AE173" s="41">
        <v>537876000</v>
      </c>
      <c r="AF173" s="41">
        <v>466443000</v>
      </c>
      <c r="AG173" s="41">
        <v>401284000</v>
      </c>
      <c r="AH173" s="41">
        <v>331292000</v>
      </c>
      <c r="AI173" s="41">
        <v>-2639000</v>
      </c>
      <c r="AJ173" s="41">
        <v>-2331000</v>
      </c>
      <c r="AK173" s="41">
        <v>-2110000</v>
      </c>
      <c r="AL173" s="41">
        <v>-1919000</v>
      </c>
      <c r="AM173" s="41">
        <v>535237000</v>
      </c>
      <c r="AN173" s="41">
        <v>464112000</v>
      </c>
      <c r="AO173" s="41">
        <v>399174000</v>
      </c>
      <c r="AP173" s="41">
        <v>329373000</v>
      </c>
      <c r="AQ173" s="41">
        <v>15489000</v>
      </c>
      <c r="AR173" s="41">
        <v>3891000</v>
      </c>
      <c r="AS173" s="41">
        <v>2570000</v>
      </c>
      <c r="AT173" s="41">
        <v>1880000</v>
      </c>
      <c r="AU173" s="41">
        <v>-443798000</v>
      </c>
      <c r="AV173" s="41">
        <v>-366872000</v>
      </c>
      <c r="AW173" s="41">
        <v>-294442000</v>
      </c>
      <c r="AX173" s="41">
        <v>-258780000</v>
      </c>
      <c r="AY173" s="38" t="s">
        <v>39</v>
      </c>
      <c r="AZ173" s="38" t="s">
        <v>39</v>
      </c>
      <c r="BA173" s="38" t="s">
        <v>39</v>
      </c>
      <c r="BB173" s="38" t="s">
        <v>39</v>
      </c>
      <c r="BC173" s="41">
        <v>-48225000</v>
      </c>
      <c r="BD173" s="41">
        <v>-42754000</v>
      </c>
      <c r="BE173" s="41">
        <v>-33647000</v>
      </c>
      <c r="BF173" s="41">
        <v>-30704000</v>
      </c>
      <c r="BG173" s="41">
        <v>58703000</v>
      </c>
      <c r="BH173" s="41">
        <v>58377000</v>
      </c>
      <c r="BI173" s="41">
        <v>73655000</v>
      </c>
      <c r="BJ173" s="41">
        <v>41769000</v>
      </c>
      <c r="BK173" s="41">
        <v>-13291000</v>
      </c>
      <c r="BL173" s="41">
        <v>-7370000</v>
      </c>
      <c r="BM173" s="41">
        <v>-5717000</v>
      </c>
      <c r="BN173" s="41">
        <v>-5348000</v>
      </c>
      <c r="BO173" s="41">
        <v>-12723000</v>
      </c>
      <c r="BP173" s="41">
        <v>-6842000</v>
      </c>
      <c r="BQ173" s="41">
        <v>-5249000</v>
      </c>
      <c r="BR173" s="41">
        <v>-5000000</v>
      </c>
      <c r="BS173" s="41">
        <v>-568000</v>
      </c>
      <c r="BT173" s="41">
        <v>-528000</v>
      </c>
      <c r="BU173" s="41">
        <v>-468000</v>
      </c>
      <c r="BV173" s="41">
        <v>-348000</v>
      </c>
      <c r="BW173" s="41">
        <v>37816000</v>
      </c>
      <c r="BX173" s="41">
        <v>40407000</v>
      </c>
      <c r="BY173" s="41">
        <v>52071000</v>
      </c>
      <c r="BZ173" s="41">
        <v>29508000</v>
      </c>
      <c r="CA173" s="41">
        <v>415401000</v>
      </c>
      <c r="CB173" s="41">
        <v>287905000</v>
      </c>
      <c r="CC173" s="41">
        <v>252283000</v>
      </c>
      <c r="CD173" s="41">
        <v>202151000</v>
      </c>
      <c r="CE173" s="41">
        <v>118927000</v>
      </c>
      <c r="CF173" s="41">
        <v>85904000</v>
      </c>
      <c r="CG173" s="41">
        <v>68671000</v>
      </c>
      <c r="CH173" s="41">
        <v>59380000</v>
      </c>
      <c r="CI173" s="41">
        <v>173830000</v>
      </c>
      <c r="CJ173" s="41">
        <v>115776000</v>
      </c>
      <c r="CK173" s="41">
        <v>105227000</v>
      </c>
      <c r="CL173" s="41">
        <v>86029000</v>
      </c>
      <c r="CM173" s="41">
        <v>3425000</v>
      </c>
      <c r="CN173" s="41">
        <v>4228000</v>
      </c>
      <c r="CO173" s="41">
        <v>7583000</v>
      </c>
      <c r="CP173" s="41">
        <v>7162000</v>
      </c>
      <c r="CQ173" s="41">
        <v>104449000</v>
      </c>
      <c r="CR173" s="41">
        <v>72916000</v>
      </c>
      <c r="CS173" s="41">
        <v>69255000</v>
      </c>
      <c r="CT173" s="41">
        <v>48846000</v>
      </c>
      <c r="CU173" s="41">
        <v>65250000</v>
      </c>
      <c r="CV173" s="41">
        <v>43523000</v>
      </c>
      <c r="CW173" s="41">
        <v>300000</v>
      </c>
      <c r="CX173" s="41">
        <v>16000000</v>
      </c>
      <c r="CY173" s="41">
        <v>46716000</v>
      </c>
      <c r="CZ173" s="41">
        <v>24612000</v>
      </c>
      <c r="DA173" s="41">
        <v>81902000</v>
      </c>
      <c r="DB173" s="41">
        <v>6404000</v>
      </c>
      <c r="DC173" s="41">
        <v>652910000</v>
      </c>
      <c r="DD173" s="41">
        <v>490498000</v>
      </c>
      <c r="DE173" s="41">
        <v>407810000</v>
      </c>
      <c r="DF173" s="41">
        <v>269610000</v>
      </c>
      <c r="DG173" s="213"/>
      <c r="DH173" s="214">
        <f t="shared" si="90"/>
        <v>535237000</v>
      </c>
      <c r="DI173" s="214">
        <f t="shared" si="91"/>
        <v>-443798000</v>
      </c>
      <c r="DJ173" s="214">
        <f t="shared" si="92"/>
        <v>-48225000</v>
      </c>
      <c r="DK173" s="214">
        <f t="shared" si="93"/>
        <v>-13291000</v>
      </c>
      <c r="DL173" s="214">
        <f t="shared" si="94"/>
        <v>29923000</v>
      </c>
      <c r="DM173" s="215">
        <f t="shared" si="95"/>
        <v>5.5906075252645092E-2</v>
      </c>
      <c r="DN173" s="215">
        <f t="shared" si="96"/>
        <v>5.9216645491714064E-2</v>
      </c>
      <c r="DO173" s="216" t="str">
        <f t="shared" si="97"/>
        <v>n.a.</v>
      </c>
      <c r="DP173" s="214">
        <f t="shared" si="98"/>
        <v>102415500</v>
      </c>
      <c r="DQ173" s="214">
        <f t="shared" si="99"/>
        <v>35664000</v>
      </c>
      <c r="DR173" s="217"/>
      <c r="DS173" s="214">
        <f t="shared" si="100"/>
        <v>464112000</v>
      </c>
      <c r="DT173" s="214">
        <f t="shared" si="101"/>
        <v>-366872000</v>
      </c>
      <c r="DU173" s="214">
        <f t="shared" si="102"/>
        <v>-42754000</v>
      </c>
      <c r="DV173" s="214">
        <f t="shared" si="103"/>
        <v>-7370000</v>
      </c>
      <c r="DW173" s="214">
        <f t="shared" si="104"/>
        <v>47116000</v>
      </c>
      <c r="DX173" s="215">
        <f t="shared" si="105"/>
        <v>0.101518598958872</v>
      </c>
      <c r="DY173" s="215">
        <f t="shared" si="106"/>
        <v>0.11298909342056039</v>
      </c>
      <c r="DZ173" s="218" t="str">
        <f t="shared" si="107"/>
        <v>n.a.</v>
      </c>
      <c r="EA173" s="214">
        <f t="shared" si="108"/>
        <v>77287500</v>
      </c>
      <c r="EB173" s="214">
        <f t="shared" si="109"/>
        <v>53257000</v>
      </c>
      <c r="EC173" s="217"/>
      <c r="ED173" s="214">
        <f t="shared" si="110"/>
        <v>399174000</v>
      </c>
      <c r="EE173" s="214">
        <f t="shared" si="111"/>
        <v>-294442000</v>
      </c>
      <c r="EF173" s="214">
        <f t="shared" si="112"/>
        <v>-33647000</v>
      </c>
      <c r="EG173" s="214">
        <f t="shared" si="113"/>
        <v>-5717000</v>
      </c>
      <c r="EH173" s="214">
        <f t="shared" si="114"/>
        <v>65368000</v>
      </c>
      <c r="EI173" s="215">
        <f t="shared" si="115"/>
        <v>0.16375816060164239</v>
      </c>
      <c r="EJ173" s="215">
        <f t="shared" si="116"/>
        <v>0.19582631828067801</v>
      </c>
      <c r="EK173" s="218" t="str">
        <f t="shared" si="117"/>
        <v>n.a.</v>
      </c>
      <c r="EL173" s="214">
        <f t="shared" si="118"/>
        <v>64025500</v>
      </c>
      <c r="EM173" s="214">
        <f t="shared" si="119"/>
        <v>44153000</v>
      </c>
      <c r="EN173" s="217"/>
      <c r="EO173" s="219">
        <f t="shared" si="130"/>
        <v>466174333.33333331</v>
      </c>
      <c r="EP173" s="219">
        <f t="shared" si="130"/>
        <v>-368370666.66666669</v>
      </c>
      <c r="EQ173" s="219">
        <f t="shared" si="130"/>
        <v>-41542000</v>
      </c>
      <c r="ER173" s="219">
        <f t="shared" si="130"/>
        <v>-8792666.666666666</v>
      </c>
      <c r="ES173" s="219">
        <f t="shared" si="120"/>
        <v>47468999.999999963</v>
      </c>
      <c r="ET173" s="220">
        <f t="shared" si="121"/>
        <v>0.10182671289639134</v>
      </c>
      <c r="EU173" s="221">
        <f t="shared" si="122"/>
        <v>0.11337089886602819</v>
      </c>
      <c r="EV173" s="219" t="e">
        <f t="shared" si="123"/>
        <v>#VALUE!</v>
      </c>
      <c r="EW173" s="219">
        <f t="shared" si="124"/>
        <v>81242833.333333328</v>
      </c>
      <c r="EX173" s="219">
        <f t="shared" si="124"/>
        <v>44358000</v>
      </c>
      <c r="EY173" s="208"/>
      <c r="EZ173" s="222" t="str">
        <f t="shared" si="125"/>
        <v>完整</v>
      </c>
      <c r="FA173" s="222" t="str">
        <f t="shared" si="126"/>
        <v>完整</v>
      </c>
      <c r="FB173" s="222" t="str">
        <f t="shared" si="127"/>
        <v>完整</v>
      </c>
      <c r="FC173" s="222" t="str">
        <f t="shared" si="128"/>
        <v>选择</v>
      </c>
      <c r="FD173" s="222" t="str">
        <f t="shared" si="129"/>
        <v>选择</v>
      </c>
      <c r="FE173" s="208"/>
      <c r="FF173" s="208"/>
      <c r="FG173" s="208"/>
      <c r="FH173" s="208"/>
      <c r="FI173" s="208"/>
      <c r="FJ173" s="208"/>
      <c r="FK173" s="208"/>
      <c r="FL173" s="208"/>
      <c r="FM173" s="208"/>
      <c r="FN173" s="208"/>
      <c r="FO173" s="208"/>
      <c r="FP173" s="208"/>
      <c r="FQ173" s="208"/>
      <c r="FR173" s="208"/>
      <c r="FS173" s="208"/>
      <c r="FT173" s="208"/>
      <c r="FU173" s="208"/>
      <c r="FV173" s="208"/>
      <c r="FW173" s="208"/>
      <c r="FX173" s="208"/>
      <c r="FY173" s="208"/>
      <c r="FZ173" s="208"/>
      <c r="GA173" s="208"/>
      <c r="GB173" s="208"/>
      <c r="GC173" s="208"/>
      <c r="GD173" s="208"/>
      <c r="GE173" s="208"/>
      <c r="GF173" s="208"/>
      <c r="GG173" s="208"/>
      <c r="GH173" s="208"/>
      <c r="GI173" s="208"/>
      <c r="GJ173" s="208"/>
      <c r="GK173" s="208"/>
      <c r="GL173" s="208"/>
      <c r="GM173" s="208"/>
      <c r="GN173" s="208"/>
      <c r="GO173" s="208"/>
      <c r="GP173" s="208"/>
      <c r="GQ173" s="208"/>
      <c r="GR173" s="208"/>
      <c r="GS173" s="208"/>
      <c r="GT173" s="208"/>
      <c r="GU173" s="208"/>
      <c r="GV173" s="208"/>
      <c r="GW173" s="208"/>
      <c r="GX173" s="208"/>
      <c r="GY173" s="208"/>
      <c r="GZ173" s="208"/>
      <c r="HA173" s="208"/>
      <c r="HB173" s="208"/>
      <c r="HC173" s="208"/>
      <c r="HD173" s="208"/>
      <c r="HE173" s="208"/>
      <c r="HF173" s="208"/>
      <c r="HG173" s="208"/>
      <c r="HH173" s="208"/>
      <c r="HI173" s="208"/>
      <c r="HJ173" s="208"/>
      <c r="HK173" s="208"/>
    </row>
    <row r="174" spans="1:219" s="7" customFormat="1" ht="12.4" customHeight="1" x14ac:dyDescent="0.2">
      <c r="A174" s="226" t="s">
        <v>1718</v>
      </c>
      <c r="B174" s="227" t="str">
        <f t="shared" si="88"/>
        <v>ONOFF ELECTRIC CO.,INC.</v>
      </c>
      <c r="C174" s="228" t="s">
        <v>35</v>
      </c>
      <c r="D174" s="229" t="s">
        <v>188</v>
      </c>
      <c r="E174" s="227"/>
      <c r="F174" s="224"/>
      <c r="G174" s="231"/>
      <c r="H174" s="232" t="str">
        <f t="shared" si="89"/>
        <v/>
      </c>
      <c r="I174" s="228" t="s">
        <v>353</v>
      </c>
      <c r="J174" s="228" t="str">
        <f>VLOOKUP(Z174,[1]AP2022!FF:FI,2,0)</f>
        <v>exclude</v>
      </c>
      <c r="K174" s="228" t="str">
        <f>VLOOKUP(Z174,[1]AP2022!FF:FI,4,0)</f>
        <v>ok, indep</v>
      </c>
      <c r="L174" s="233"/>
      <c r="M174" s="38" t="s">
        <v>1719</v>
      </c>
      <c r="N174" s="38" t="s">
        <v>1720</v>
      </c>
      <c r="O174" s="38" t="s">
        <v>36</v>
      </c>
      <c r="P174" s="38" t="s">
        <v>1721</v>
      </c>
      <c r="Q174" s="37"/>
      <c r="R174" s="38" t="s">
        <v>48</v>
      </c>
      <c r="S174" s="38" t="s">
        <v>1722</v>
      </c>
      <c r="T174" s="38" t="s">
        <v>45</v>
      </c>
      <c r="U174" s="38" t="s">
        <v>182</v>
      </c>
      <c r="V174" s="38" t="s">
        <v>1723</v>
      </c>
      <c r="W174" s="38" t="s">
        <v>1724</v>
      </c>
      <c r="X174" s="37"/>
      <c r="Y174" s="37"/>
      <c r="Z174" s="38" t="s">
        <v>1725</v>
      </c>
      <c r="AA174" s="41">
        <v>548598000</v>
      </c>
      <c r="AB174" s="41">
        <v>533364000</v>
      </c>
      <c r="AC174" s="41">
        <v>552194000</v>
      </c>
      <c r="AD174" s="41">
        <v>512982000</v>
      </c>
      <c r="AE174" s="41">
        <v>531964000</v>
      </c>
      <c r="AF174" s="41">
        <v>527616000</v>
      </c>
      <c r="AG174" s="41">
        <v>548166000</v>
      </c>
      <c r="AH174" s="41">
        <v>515414000</v>
      </c>
      <c r="AI174" s="41">
        <v>-4595000</v>
      </c>
      <c r="AJ174" s="41">
        <v>-3970000</v>
      </c>
      <c r="AK174" s="41">
        <v>-3276000</v>
      </c>
      <c r="AL174" s="41">
        <v>-5140000</v>
      </c>
      <c r="AM174" s="41">
        <v>527369000</v>
      </c>
      <c r="AN174" s="41">
        <v>523646000</v>
      </c>
      <c r="AO174" s="41">
        <v>544890000</v>
      </c>
      <c r="AP174" s="41">
        <v>510274000</v>
      </c>
      <c r="AQ174" s="41">
        <v>21229000</v>
      </c>
      <c r="AR174" s="41">
        <v>9718000</v>
      </c>
      <c r="AS174" s="41">
        <v>7304000</v>
      </c>
      <c r="AT174" s="41">
        <v>2708000</v>
      </c>
      <c r="AU174" s="41">
        <v>-402253000</v>
      </c>
      <c r="AV174" s="41">
        <v>-387970000</v>
      </c>
      <c r="AW174" s="41">
        <v>-400033000</v>
      </c>
      <c r="AX174" s="41">
        <v>-409744000</v>
      </c>
      <c r="AY174" s="38" t="s">
        <v>39</v>
      </c>
      <c r="AZ174" s="38" t="s">
        <v>39</v>
      </c>
      <c r="BA174" s="38" t="s">
        <v>39</v>
      </c>
      <c r="BB174" s="38" t="s">
        <v>39</v>
      </c>
      <c r="BC174" s="41">
        <v>-84197000</v>
      </c>
      <c r="BD174" s="41">
        <v>-63457000</v>
      </c>
      <c r="BE174" s="41">
        <v>-55460000</v>
      </c>
      <c r="BF174" s="41">
        <v>-58078000</v>
      </c>
      <c r="BG174" s="41">
        <v>62148000</v>
      </c>
      <c r="BH174" s="41">
        <v>81937000</v>
      </c>
      <c r="BI174" s="41">
        <v>96701000</v>
      </c>
      <c r="BJ174" s="41">
        <v>45160000</v>
      </c>
      <c r="BK174" s="41">
        <v>-10637000</v>
      </c>
      <c r="BL174" s="41">
        <v>-9709000</v>
      </c>
      <c r="BM174" s="41">
        <v>-10585000</v>
      </c>
      <c r="BN174" s="41">
        <v>0</v>
      </c>
      <c r="BO174" s="41">
        <v>-9943000</v>
      </c>
      <c r="BP174" s="41">
        <v>-9139000</v>
      </c>
      <c r="BQ174" s="41">
        <v>-9688000</v>
      </c>
      <c r="BR174" s="41">
        <v>0</v>
      </c>
      <c r="BS174" s="41">
        <v>-694000</v>
      </c>
      <c r="BT174" s="41">
        <v>-570000</v>
      </c>
      <c r="BU174" s="41">
        <v>-897000</v>
      </c>
      <c r="BV174" s="41">
        <v>0</v>
      </c>
      <c r="BW174" s="41">
        <v>53233000</v>
      </c>
      <c r="BX174" s="41">
        <v>55573000</v>
      </c>
      <c r="BY174" s="41">
        <v>67942000</v>
      </c>
      <c r="BZ174" s="41">
        <v>34384000</v>
      </c>
      <c r="CA174" s="41">
        <v>448135000</v>
      </c>
      <c r="CB174" s="41">
        <v>487861000</v>
      </c>
      <c r="CC174" s="41">
        <v>441654000</v>
      </c>
      <c r="CD174" s="41">
        <v>407277000</v>
      </c>
      <c r="CE174" s="41">
        <v>82371000</v>
      </c>
      <c r="CF174" s="41">
        <v>79359000</v>
      </c>
      <c r="CG174" s="41">
        <v>60760000</v>
      </c>
      <c r="CH174" s="41">
        <v>54530000</v>
      </c>
      <c r="CI174" s="41">
        <v>194599000</v>
      </c>
      <c r="CJ174" s="41">
        <v>237066000</v>
      </c>
      <c r="CK174" s="41">
        <v>203643000</v>
      </c>
      <c r="CL174" s="41">
        <v>177791000</v>
      </c>
      <c r="CM174" s="41">
        <v>151349000</v>
      </c>
      <c r="CN174" s="41">
        <v>77223000</v>
      </c>
      <c r="CO174" s="41">
        <v>80094000</v>
      </c>
      <c r="CP174" s="41">
        <v>137936000</v>
      </c>
      <c r="CQ174" s="41">
        <v>15746000</v>
      </c>
      <c r="CR174" s="41">
        <v>89189000</v>
      </c>
      <c r="CS174" s="41">
        <v>92472000</v>
      </c>
      <c r="CT174" s="41">
        <v>33099000</v>
      </c>
      <c r="CU174" s="41">
        <v>1502000</v>
      </c>
      <c r="CV174" s="41">
        <v>1116000</v>
      </c>
      <c r="CW174" s="38" t="s">
        <v>39</v>
      </c>
      <c r="CX174" s="38" t="s">
        <v>39</v>
      </c>
      <c r="CY174" s="41">
        <v>10793000</v>
      </c>
      <c r="CZ174" s="41">
        <v>8968000</v>
      </c>
      <c r="DA174" s="41">
        <v>9859000</v>
      </c>
      <c r="DB174" s="41">
        <v>6123000</v>
      </c>
      <c r="DC174" s="41">
        <v>628697000</v>
      </c>
      <c r="DD174" s="41">
        <v>605249000</v>
      </c>
      <c r="DE174" s="41">
        <v>566566000</v>
      </c>
      <c r="DF174" s="41">
        <v>495284000</v>
      </c>
      <c r="DG174" s="213"/>
      <c r="DH174" s="214">
        <f t="shared" si="90"/>
        <v>527369000</v>
      </c>
      <c r="DI174" s="214">
        <f t="shared" si="91"/>
        <v>-402253000</v>
      </c>
      <c r="DJ174" s="214">
        <f t="shared" si="92"/>
        <v>-84197000</v>
      </c>
      <c r="DK174" s="214">
        <f t="shared" si="93"/>
        <v>-10637000</v>
      </c>
      <c r="DL174" s="214">
        <f t="shared" si="94"/>
        <v>30282000</v>
      </c>
      <c r="DM174" s="215">
        <f t="shared" si="95"/>
        <v>5.7420895046921605E-2</v>
      </c>
      <c r="DN174" s="215">
        <f t="shared" si="96"/>
        <v>6.0918913590578709E-2</v>
      </c>
      <c r="DO174" s="216" t="str">
        <f t="shared" si="97"/>
        <v>n.a.</v>
      </c>
      <c r="DP174" s="214">
        <f t="shared" si="98"/>
        <v>80865000</v>
      </c>
      <c r="DQ174" s="214">
        <f t="shared" si="99"/>
        <v>9880500</v>
      </c>
      <c r="DR174" s="217"/>
      <c r="DS174" s="214">
        <f t="shared" si="100"/>
        <v>523646000</v>
      </c>
      <c r="DT174" s="214">
        <f t="shared" si="101"/>
        <v>-387970000</v>
      </c>
      <c r="DU174" s="214">
        <f t="shared" si="102"/>
        <v>-63457000</v>
      </c>
      <c r="DV174" s="214">
        <f t="shared" si="103"/>
        <v>-9709000</v>
      </c>
      <c r="DW174" s="214">
        <f t="shared" si="104"/>
        <v>62510000</v>
      </c>
      <c r="DX174" s="215">
        <f t="shared" si="105"/>
        <v>0.11937453928799227</v>
      </c>
      <c r="DY174" s="215">
        <f t="shared" si="106"/>
        <v>0.13555653863502307</v>
      </c>
      <c r="DZ174" s="218" t="str">
        <f t="shared" si="107"/>
        <v>n.a.</v>
      </c>
      <c r="EA174" s="214">
        <f t="shared" si="108"/>
        <v>70059500</v>
      </c>
      <c r="EB174" s="214">
        <f t="shared" si="109"/>
        <v>9413500</v>
      </c>
      <c r="EC174" s="217"/>
      <c r="ED174" s="214">
        <f t="shared" si="110"/>
        <v>544890000</v>
      </c>
      <c r="EE174" s="214">
        <f t="shared" si="111"/>
        <v>-400033000</v>
      </c>
      <c r="EF174" s="214">
        <f t="shared" si="112"/>
        <v>-55460000</v>
      </c>
      <c r="EG174" s="214">
        <f t="shared" si="113"/>
        <v>-10585000</v>
      </c>
      <c r="EH174" s="214">
        <f t="shared" si="114"/>
        <v>78812000</v>
      </c>
      <c r="EI174" s="215">
        <f t="shared" si="115"/>
        <v>0.14463836737690175</v>
      </c>
      <c r="EJ174" s="215">
        <f t="shared" si="116"/>
        <v>0.16909615987023632</v>
      </c>
      <c r="EK174" s="218" t="str">
        <f t="shared" si="117"/>
        <v>n.a.</v>
      </c>
      <c r="EL174" s="214">
        <f t="shared" si="118"/>
        <v>57645000</v>
      </c>
      <c r="EM174" s="214">
        <f t="shared" si="119"/>
        <v>7991000</v>
      </c>
      <c r="EN174" s="217"/>
      <c r="EO174" s="219">
        <f t="shared" si="130"/>
        <v>531968333.33333331</v>
      </c>
      <c r="EP174" s="219">
        <f t="shared" si="130"/>
        <v>-396752000</v>
      </c>
      <c r="EQ174" s="219">
        <f t="shared" si="130"/>
        <v>-67704666.666666672</v>
      </c>
      <c r="ER174" s="219">
        <f t="shared" si="130"/>
        <v>-10310333.333333334</v>
      </c>
      <c r="ES174" s="219">
        <f t="shared" si="120"/>
        <v>57201333.333333306</v>
      </c>
      <c r="ET174" s="220">
        <f t="shared" si="121"/>
        <v>0.10752770371669988</v>
      </c>
      <c r="EU174" s="221">
        <f t="shared" si="122"/>
        <v>0.12048295971146543</v>
      </c>
      <c r="EV174" s="219" t="e">
        <f t="shared" si="123"/>
        <v>#VALUE!</v>
      </c>
      <c r="EW174" s="219">
        <f t="shared" si="124"/>
        <v>69523166.666666672</v>
      </c>
      <c r="EX174" s="219">
        <f t="shared" si="124"/>
        <v>9095000</v>
      </c>
      <c r="EY174" s="208"/>
      <c r="EZ174" s="222" t="str">
        <f t="shared" si="125"/>
        <v>完整</v>
      </c>
      <c r="FA174" s="222" t="str">
        <f t="shared" si="126"/>
        <v>完整</v>
      </c>
      <c r="FB174" s="222" t="str">
        <f t="shared" si="127"/>
        <v>完整</v>
      </c>
      <c r="FC174" s="222" t="str">
        <f t="shared" si="128"/>
        <v>选择</v>
      </c>
      <c r="FD174" s="222" t="str">
        <f t="shared" si="129"/>
        <v>选择</v>
      </c>
      <c r="FE174" s="231"/>
      <c r="FF174" s="231"/>
      <c r="FG174" s="231"/>
      <c r="FH174" s="231"/>
      <c r="FI174" s="231"/>
      <c r="FJ174" s="231"/>
      <c r="FK174" s="231"/>
      <c r="FL174" s="231"/>
      <c r="FM174" s="231"/>
      <c r="FN174" s="231"/>
      <c r="FO174" s="231"/>
      <c r="FP174" s="231"/>
      <c r="FQ174" s="231"/>
      <c r="FR174" s="231"/>
      <c r="FS174" s="231"/>
      <c r="FT174" s="231"/>
      <c r="FU174" s="231"/>
      <c r="FV174" s="231"/>
      <c r="FW174" s="231"/>
      <c r="FX174" s="231"/>
      <c r="FY174" s="231"/>
      <c r="FZ174" s="231"/>
      <c r="GA174" s="231"/>
      <c r="GB174" s="231"/>
      <c r="GC174" s="231"/>
      <c r="GD174" s="231"/>
      <c r="GE174" s="231"/>
      <c r="GF174" s="231"/>
      <c r="GG174" s="231"/>
      <c r="GH174" s="231"/>
      <c r="GI174" s="231"/>
      <c r="GJ174" s="231"/>
      <c r="GK174" s="231"/>
      <c r="GL174" s="231"/>
      <c r="GM174" s="231"/>
      <c r="GN174" s="231"/>
      <c r="GO174" s="231"/>
      <c r="GP174" s="231"/>
      <c r="GQ174" s="231"/>
      <c r="GR174" s="231"/>
      <c r="GS174" s="231"/>
      <c r="GT174" s="231"/>
      <c r="GU174" s="231"/>
      <c r="GV174" s="231"/>
      <c r="GW174" s="231"/>
      <c r="GX174" s="231"/>
      <c r="GY174" s="231"/>
      <c r="GZ174" s="231"/>
      <c r="HA174" s="231"/>
      <c r="HB174" s="231"/>
      <c r="HC174" s="231"/>
      <c r="HD174" s="231"/>
      <c r="HE174" s="231"/>
      <c r="HF174" s="231"/>
      <c r="HG174" s="231"/>
      <c r="HH174" s="231"/>
      <c r="HI174" s="231"/>
      <c r="HJ174" s="231"/>
      <c r="HK174" s="231"/>
    </row>
    <row r="175" spans="1:219" ht="12.4" customHeight="1" x14ac:dyDescent="0.2">
      <c r="A175" s="204" t="s">
        <v>1726</v>
      </c>
      <c r="B175" s="205" t="str">
        <f t="shared" si="88"/>
        <v>ZHEJIANG MEISHUO ELECTRIC TECHNOLOGY CO.,LTD.</v>
      </c>
      <c r="C175" s="206" t="s">
        <v>35</v>
      </c>
      <c r="D175" s="234" t="s">
        <v>34</v>
      </c>
      <c r="E175" s="206" t="s">
        <v>1727</v>
      </c>
      <c r="F175" s="208"/>
      <c r="G175" s="208"/>
      <c r="H175" s="209" t="str">
        <f t="shared" si="89"/>
        <v/>
      </c>
      <c r="I175" s="206" t="s">
        <v>1728</v>
      </c>
      <c r="J175" s="206" t="e">
        <f>VLOOKUP(Z175,[1]AP2022!FF:FI,2,0)</f>
        <v>#N/A</v>
      </c>
      <c r="K175" s="206" t="e">
        <f>VLOOKUP(Z175,[1]AP2022!FF:FI,4,0)</f>
        <v>#N/A</v>
      </c>
      <c r="L175" s="210"/>
      <c r="M175" s="211" t="s">
        <v>1729</v>
      </c>
      <c r="N175" s="211" t="s">
        <v>1730</v>
      </c>
      <c r="O175" s="211" t="s">
        <v>36</v>
      </c>
      <c r="P175" s="211" t="s">
        <v>1731</v>
      </c>
      <c r="Q175" s="225"/>
      <c r="R175" s="38" t="s">
        <v>48</v>
      </c>
      <c r="S175" s="211" t="s">
        <v>1732</v>
      </c>
      <c r="T175" s="211" t="s">
        <v>44</v>
      </c>
      <c r="U175" s="38" t="s">
        <v>182</v>
      </c>
      <c r="V175" s="38" t="s">
        <v>1733</v>
      </c>
      <c r="W175" s="38" t="s">
        <v>1734</v>
      </c>
      <c r="X175" s="37"/>
      <c r="Y175" s="37"/>
      <c r="Z175" s="38" t="s">
        <v>1735</v>
      </c>
      <c r="AA175" s="41">
        <v>545273000</v>
      </c>
      <c r="AB175" s="41">
        <v>581765000</v>
      </c>
      <c r="AC175" s="41">
        <v>466783000</v>
      </c>
      <c r="AD175" s="41">
        <v>381842000</v>
      </c>
      <c r="AE175" s="41">
        <v>534622000</v>
      </c>
      <c r="AF175" s="41">
        <v>574848000</v>
      </c>
      <c r="AG175" s="41">
        <v>461609000</v>
      </c>
      <c r="AH175" s="41">
        <v>378691000</v>
      </c>
      <c r="AI175" s="41">
        <v>-2750000</v>
      </c>
      <c r="AJ175" s="41">
        <v>-2392000</v>
      </c>
      <c r="AK175" s="41">
        <v>-2573000</v>
      </c>
      <c r="AL175" s="41">
        <v>-1659000</v>
      </c>
      <c r="AM175" s="41">
        <v>531872000</v>
      </c>
      <c r="AN175" s="41">
        <v>572456000</v>
      </c>
      <c r="AO175" s="41">
        <v>459036000</v>
      </c>
      <c r="AP175" s="41">
        <v>377032000</v>
      </c>
      <c r="AQ175" s="41">
        <v>13401000</v>
      </c>
      <c r="AR175" s="41">
        <v>9309000</v>
      </c>
      <c r="AS175" s="41">
        <v>7747000</v>
      </c>
      <c r="AT175" s="41">
        <v>4810000</v>
      </c>
      <c r="AU175" s="41">
        <v>-386115000</v>
      </c>
      <c r="AV175" s="41">
        <v>-418325000</v>
      </c>
      <c r="AW175" s="41">
        <v>-320895000</v>
      </c>
      <c r="AX175" s="41">
        <v>-253734000</v>
      </c>
      <c r="AY175" s="38" t="s">
        <v>39</v>
      </c>
      <c r="AZ175" s="38" t="s">
        <v>39</v>
      </c>
      <c r="BA175" s="38" t="s">
        <v>39</v>
      </c>
      <c r="BB175" s="38" t="s">
        <v>39</v>
      </c>
      <c r="BC175" s="41">
        <v>-62458000</v>
      </c>
      <c r="BD175" s="41">
        <v>-62928000</v>
      </c>
      <c r="BE175" s="41">
        <v>-56208000</v>
      </c>
      <c r="BF175" s="41">
        <v>-45319000</v>
      </c>
      <c r="BG175" s="41">
        <v>96700000</v>
      </c>
      <c r="BH175" s="41">
        <v>100512000</v>
      </c>
      <c r="BI175" s="41">
        <v>89680000</v>
      </c>
      <c r="BJ175" s="41">
        <v>82789000</v>
      </c>
      <c r="BK175" s="41">
        <v>-24395000</v>
      </c>
      <c r="BL175" s="41">
        <v>-21996000</v>
      </c>
      <c r="BM175" s="41">
        <v>-15611000</v>
      </c>
      <c r="BN175" s="41">
        <v>-10687000</v>
      </c>
      <c r="BO175" s="41">
        <v>-20987000</v>
      </c>
      <c r="BP175" s="41">
        <v>-17540000</v>
      </c>
      <c r="BQ175" s="41">
        <v>-14120000</v>
      </c>
      <c r="BR175" s="41">
        <v>-10199000</v>
      </c>
      <c r="BS175" s="41">
        <v>-3408000</v>
      </c>
      <c r="BT175" s="41">
        <v>-4456000</v>
      </c>
      <c r="BU175" s="41">
        <v>-1491000</v>
      </c>
      <c r="BV175" s="41">
        <v>-488000</v>
      </c>
      <c r="BW175" s="41">
        <v>65703000</v>
      </c>
      <c r="BX175" s="41">
        <v>66903000</v>
      </c>
      <c r="BY175" s="41">
        <v>67147000</v>
      </c>
      <c r="BZ175" s="41">
        <v>59920000</v>
      </c>
      <c r="CA175" s="41">
        <v>294296000</v>
      </c>
      <c r="CB175" s="41">
        <v>313968000</v>
      </c>
      <c r="CC175" s="41">
        <v>249636000</v>
      </c>
      <c r="CD175" s="41">
        <v>202331000</v>
      </c>
      <c r="CE175" s="41">
        <v>82601000</v>
      </c>
      <c r="CF175" s="41">
        <v>105343000</v>
      </c>
      <c r="CG175" s="41">
        <v>60195000</v>
      </c>
      <c r="CH175" s="41">
        <v>76022000</v>
      </c>
      <c r="CI175" s="41">
        <v>151745000</v>
      </c>
      <c r="CJ175" s="41">
        <v>164271000</v>
      </c>
      <c r="CK175" s="41">
        <v>126642000</v>
      </c>
      <c r="CL175" s="41">
        <v>85674000</v>
      </c>
      <c r="CM175" s="41">
        <v>27731000</v>
      </c>
      <c r="CN175" s="41">
        <v>22919000</v>
      </c>
      <c r="CO175" s="41">
        <v>38403000</v>
      </c>
      <c r="CP175" s="41">
        <v>24711000</v>
      </c>
      <c r="CQ175" s="41">
        <v>20220000</v>
      </c>
      <c r="CR175" s="41">
        <v>14984000</v>
      </c>
      <c r="CS175" s="41">
        <v>22852000</v>
      </c>
      <c r="CT175" s="41">
        <v>15310000</v>
      </c>
      <c r="CU175" s="38" t="s">
        <v>39</v>
      </c>
      <c r="CV175" s="38" t="s">
        <v>39</v>
      </c>
      <c r="CW175" s="38" t="s">
        <v>39</v>
      </c>
      <c r="CX175" s="38" t="s">
        <v>39</v>
      </c>
      <c r="CY175" s="41">
        <v>38841000</v>
      </c>
      <c r="CZ175" s="41">
        <v>27559000</v>
      </c>
      <c r="DA175" s="41">
        <v>7012000</v>
      </c>
      <c r="DB175" s="41">
        <v>52828000</v>
      </c>
      <c r="DC175" s="41">
        <v>514968000</v>
      </c>
      <c r="DD175" s="41">
        <v>512830000</v>
      </c>
      <c r="DE175" s="41">
        <v>409866000</v>
      </c>
      <c r="DF175" s="41">
        <v>343262000</v>
      </c>
      <c r="DG175" s="213"/>
      <c r="DH175" s="214">
        <f t="shared" si="90"/>
        <v>531872000</v>
      </c>
      <c r="DI175" s="214">
        <f t="shared" si="91"/>
        <v>-386115000</v>
      </c>
      <c r="DJ175" s="214">
        <f t="shared" si="92"/>
        <v>-62458000</v>
      </c>
      <c r="DK175" s="214">
        <f t="shared" si="93"/>
        <v>-24395000</v>
      </c>
      <c r="DL175" s="214">
        <f t="shared" si="94"/>
        <v>58904000</v>
      </c>
      <c r="DM175" s="215">
        <f t="shared" si="95"/>
        <v>0.11074845075506889</v>
      </c>
      <c r="DN175" s="215">
        <f t="shared" si="96"/>
        <v>0.12454119517599499</v>
      </c>
      <c r="DO175" s="216" t="str">
        <f t="shared" si="97"/>
        <v>n.a.</v>
      </c>
      <c r="DP175" s="214">
        <f t="shared" si="98"/>
        <v>93972000</v>
      </c>
      <c r="DQ175" s="214">
        <f t="shared" si="99"/>
        <v>33200000</v>
      </c>
      <c r="DR175" s="217"/>
      <c r="DS175" s="214">
        <f t="shared" si="100"/>
        <v>572456000</v>
      </c>
      <c r="DT175" s="214">
        <f t="shared" si="101"/>
        <v>-418325000</v>
      </c>
      <c r="DU175" s="214">
        <f t="shared" si="102"/>
        <v>-62928000</v>
      </c>
      <c r="DV175" s="214">
        <f t="shared" si="103"/>
        <v>-21996000</v>
      </c>
      <c r="DW175" s="214">
        <f t="shared" si="104"/>
        <v>69207000</v>
      </c>
      <c r="DX175" s="215">
        <f t="shared" si="105"/>
        <v>0.12089488100395489</v>
      </c>
      <c r="DY175" s="215">
        <f t="shared" si="106"/>
        <v>0.13752039248960257</v>
      </c>
      <c r="DZ175" s="218" t="str">
        <f t="shared" si="107"/>
        <v>n.a.</v>
      </c>
      <c r="EA175" s="214">
        <f t="shared" si="108"/>
        <v>82769000</v>
      </c>
      <c r="EB175" s="214">
        <f t="shared" si="109"/>
        <v>17285500</v>
      </c>
      <c r="EC175" s="217"/>
      <c r="ED175" s="214">
        <f t="shared" si="110"/>
        <v>459036000</v>
      </c>
      <c r="EE175" s="214">
        <f t="shared" si="111"/>
        <v>-320895000</v>
      </c>
      <c r="EF175" s="214">
        <f t="shared" si="112"/>
        <v>-56208000</v>
      </c>
      <c r="EG175" s="214">
        <f t="shared" si="113"/>
        <v>-15611000</v>
      </c>
      <c r="EH175" s="214">
        <f t="shared" si="114"/>
        <v>66322000</v>
      </c>
      <c r="EI175" s="215">
        <f t="shared" si="115"/>
        <v>0.14448104288116836</v>
      </c>
      <c r="EJ175" s="215">
        <f t="shared" si="116"/>
        <v>0.16888117052104076</v>
      </c>
      <c r="EK175" s="218" t="str">
        <f t="shared" si="117"/>
        <v>n.a.</v>
      </c>
      <c r="EL175" s="214">
        <f t="shared" si="118"/>
        <v>68108500</v>
      </c>
      <c r="EM175" s="214">
        <f t="shared" si="119"/>
        <v>29920000</v>
      </c>
      <c r="EN175" s="217"/>
      <c r="EO175" s="219">
        <f t="shared" si="130"/>
        <v>521121333.33333331</v>
      </c>
      <c r="EP175" s="219">
        <f t="shared" si="130"/>
        <v>-375111666.66666669</v>
      </c>
      <c r="EQ175" s="219">
        <f t="shared" si="130"/>
        <v>-60531333.333333336</v>
      </c>
      <c r="ER175" s="219">
        <f t="shared" si="130"/>
        <v>-20667333.333333332</v>
      </c>
      <c r="ES175" s="219">
        <f t="shared" si="120"/>
        <v>64810999.999999955</v>
      </c>
      <c r="ET175" s="220">
        <f t="shared" si="121"/>
        <v>0.12436834927758339</v>
      </c>
      <c r="EU175" s="221">
        <f t="shared" si="122"/>
        <v>0.14203272480497547</v>
      </c>
      <c r="EV175" s="219" t="e">
        <f t="shared" si="123"/>
        <v>#VALUE!</v>
      </c>
      <c r="EW175" s="219">
        <f t="shared" si="124"/>
        <v>81616500</v>
      </c>
      <c r="EX175" s="219">
        <f t="shared" si="124"/>
        <v>26801833.333333332</v>
      </c>
      <c r="EY175" s="208"/>
      <c r="EZ175" s="222" t="str">
        <f t="shared" si="125"/>
        <v>完整</v>
      </c>
      <c r="FA175" s="222" t="str">
        <f t="shared" si="126"/>
        <v>完整</v>
      </c>
      <c r="FB175" s="222" t="str">
        <f t="shared" si="127"/>
        <v>完整</v>
      </c>
      <c r="FC175" s="222" t="str">
        <f t="shared" si="128"/>
        <v>选择</v>
      </c>
      <c r="FD175" s="222" t="str">
        <f t="shared" si="129"/>
        <v>选择</v>
      </c>
      <c r="FE175" s="208"/>
      <c r="FF175" s="208"/>
      <c r="FG175" s="208"/>
      <c r="FH175" s="208"/>
      <c r="FI175" s="208"/>
      <c r="FJ175" s="208"/>
      <c r="FK175" s="208"/>
      <c r="FL175" s="208"/>
      <c r="FM175" s="208"/>
      <c r="FN175" s="208"/>
      <c r="FO175" s="208"/>
      <c r="FP175" s="208"/>
      <c r="FQ175" s="208"/>
      <c r="FR175" s="208"/>
      <c r="FS175" s="208"/>
      <c r="FT175" s="208"/>
      <c r="FU175" s="208"/>
      <c r="FV175" s="208"/>
      <c r="FW175" s="208"/>
      <c r="FX175" s="208"/>
      <c r="FY175" s="208"/>
      <c r="FZ175" s="208"/>
      <c r="GA175" s="208"/>
      <c r="GB175" s="208"/>
      <c r="GC175" s="208"/>
      <c r="GD175" s="208"/>
      <c r="GE175" s="208"/>
      <c r="GF175" s="208"/>
      <c r="GG175" s="208"/>
      <c r="GH175" s="208"/>
      <c r="GI175" s="208"/>
      <c r="GJ175" s="208"/>
      <c r="GK175" s="208"/>
      <c r="GL175" s="208"/>
      <c r="GM175" s="208"/>
      <c r="GN175" s="208"/>
      <c r="GO175" s="208"/>
      <c r="GP175" s="208"/>
      <c r="GQ175" s="208"/>
      <c r="GR175" s="208"/>
      <c r="GS175" s="208"/>
      <c r="GT175" s="208"/>
      <c r="GU175" s="208"/>
      <c r="GV175" s="208"/>
      <c r="GW175" s="208"/>
      <c r="GX175" s="208"/>
      <c r="GY175" s="208"/>
      <c r="GZ175" s="208"/>
      <c r="HA175" s="208"/>
      <c r="HB175" s="208"/>
      <c r="HC175" s="208"/>
      <c r="HD175" s="208"/>
      <c r="HE175" s="208"/>
      <c r="HF175" s="208"/>
      <c r="HG175" s="208"/>
      <c r="HH175" s="208"/>
      <c r="HI175" s="208"/>
      <c r="HJ175" s="208"/>
      <c r="HK175" s="208"/>
    </row>
    <row r="176" spans="1:219" ht="12.4" customHeight="1" x14ac:dyDescent="0.2">
      <c r="A176" s="204" t="s">
        <v>1736</v>
      </c>
      <c r="B176" s="205" t="str">
        <f t="shared" si="88"/>
        <v>JIANGSU XIECHANG ELECTRONIC TECHNOLOGY GROUP CO.,LTD.</v>
      </c>
      <c r="C176" s="206" t="s">
        <v>35</v>
      </c>
      <c r="D176" s="206" t="s">
        <v>33</v>
      </c>
      <c r="E176" s="206"/>
      <c r="F176" s="244"/>
      <c r="G176" s="245"/>
      <c r="H176" s="209" t="str">
        <f t="shared" si="89"/>
        <v/>
      </c>
      <c r="I176" s="206" t="s">
        <v>1737</v>
      </c>
      <c r="J176" s="206" t="e">
        <f>VLOOKUP(Z176,[1]AP2022!FF:FI,2,0)</f>
        <v>#N/A</v>
      </c>
      <c r="K176" s="206" t="e">
        <f>VLOOKUP(Z176,[1]AP2022!FF:FI,4,0)</f>
        <v>#N/A</v>
      </c>
      <c r="L176" s="210"/>
      <c r="M176" s="211" t="s">
        <v>1738</v>
      </c>
      <c r="N176" s="211" t="s">
        <v>1739</v>
      </c>
      <c r="O176" s="211" t="s">
        <v>47</v>
      </c>
      <c r="P176" s="211" t="s">
        <v>1740</v>
      </c>
      <c r="Q176" s="225"/>
      <c r="R176" s="38" t="s">
        <v>48</v>
      </c>
      <c r="S176" s="211" t="s">
        <v>1741</v>
      </c>
      <c r="T176" s="211" t="s">
        <v>44</v>
      </c>
      <c r="U176" s="38" t="s">
        <v>182</v>
      </c>
      <c r="V176" s="38" t="s">
        <v>1742</v>
      </c>
      <c r="W176" s="38" t="s">
        <v>1743</v>
      </c>
      <c r="X176" s="38" t="s">
        <v>1744</v>
      </c>
      <c r="Y176" s="37"/>
      <c r="Z176" s="38" t="s">
        <v>1745</v>
      </c>
      <c r="AA176" s="41">
        <v>541003000</v>
      </c>
      <c r="AB176" s="41">
        <v>530592000</v>
      </c>
      <c r="AC176" s="41">
        <v>493895000</v>
      </c>
      <c r="AD176" s="41">
        <v>474934000</v>
      </c>
      <c r="AE176" s="41">
        <v>536081000</v>
      </c>
      <c r="AF176" s="41">
        <v>524534000</v>
      </c>
      <c r="AG176" s="41">
        <v>482184000</v>
      </c>
      <c r="AH176" s="41">
        <v>467118000</v>
      </c>
      <c r="AI176" s="41">
        <v>-2669000</v>
      </c>
      <c r="AJ176" s="41">
        <v>-3654000</v>
      </c>
      <c r="AK176" s="41">
        <v>-3037000</v>
      </c>
      <c r="AL176" s="41">
        <v>-3049000</v>
      </c>
      <c r="AM176" s="41">
        <v>533412000</v>
      </c>
      <c r="AN176" s="41">
        <v>520880000</v>
      </c>
      <c r="AO176" s="41">
        <v>479147000</v>
      </c>
      <c r="AP176" s="41">
        <v>464069000</v>
      </c>
      <c r="AQ176" s="41">
        <v>7591000</v>
      </c>
      <c r="AR176" s="41">
        <v>9712000</v>
      </c>
      <c r="AS176" s="41">
        <v>14748000</v>
      </c>
      <c r="AT176" s="41">
        <v>10865000</v>
      </c>
      <c r="AU176" s="41">
        <v>-368169000</v>
      </c>
      <c r="AV176" s="41">
        <v>-358925000</v>
      </c>
      <c r="AW176" s="41">
        <v>-330296000</v>
      </c>
      <c r="AX176" s="41">
        <v>-314373000</v>
      </c>
      <c r="AY176" s="38" t="s">
        <v>39</v>
      </c>
      <c r="AZ176" s="38" t="s">
        <v>39</v>
      </c>
      <c r="BA176" s="38" t="s">
        <v>39</v>
      </c>
      <c r="BB176" s="38" t="s">
        <v>39</v>
      </c>
      <c r="BC176" s="41">
        <v>-47170000</v>
      </c>
      <c r="BD176" s="41">
        <v>-44119000</v>
      </c>
      <c r="BE176" s="41">
        <v>-36876000</v>
      </c>
      <c r="BF176" s="41">
        <v>-37215000</v>
      </c>
      <c r="BG176" s="41">
        <v>125664000</v>
      </c>
      <c r="BH176" s="41">
        <v>127548000</v>
      </c>
      <c r="BI176" s="41">
        <v>126723000</v>
      </c>
      <c r="BJ176" s="41">
        <v>123346000</v>
      </c>
      <c r="BK176" s="41">
        <v>-1562000</v>
      </c>
      <c r="BL176" s="41">
        <v>-7370000</v>
      </c>
      <c r="BM176" s="41">
        <v>-7060000</v>
      </c>
      <c r="BN176" s="41">
        <v>-6884000</v>
      </c>
      <c r="BO176" s="41">
        <v>-1182000</v>
      </c>
      <c r="BP176" s="41">
        <v>-7019000</v>
      </c>
      <c r="BQ176" s="41">
        <v>-6914000</v>
      </c>
      <c r="BR176" s="41">
        <v>-6517000</v>
      </c>
      <c r="BS176" s="41">
        <v>-380000</v>
      </c>
      <c r="BT176" s="41">
        <v>-351000</v>
      </c>
      <c r="BU176" s="41">
        <v>-146000</v>
      </c>
      <c r="BV176" s="41">
        <v>-367000</v>
      </c>
      <c r="BW176" s="41">
        <v>106082000</v>
      </c>
      <c r="BX176" s="41">
        <v>102743000</v>
      </c>
      <c r="BY176" s="41">
        <v>96748000</v>
      </c>
      <c r="BZ176" s="41">
        <v>94206000</v>
      </c>
      <c r="CA176" s="41">
        <v>708016000</v>
      </c>
      <c r="CB176" s="41">
        <v>574267000</v>
      </c>
      <c r="CC176" s="41">
        <v>437658000</v>
      </c>
      <c r="CD176" s="41">
        <v>351451000</v>
      </c>
      <c r="CE176" s="41">
        <v>90834000</v>
      </c>
      <c r="CF176" s="41">
        <v>57994000</v>
      </c>
      <c r="CG176" s="41">
        <v>45367000</v>
      </c>
      <c r="CH176" s="41">
        <v>62646000</v>
      </c>
      <c r="CI176" s="41">
        <v>129157000</v>
      </c>
      <c r="CJ176" s="41">
        <v>106088000</v>
      </c>
      <c r="CK176" s="41">
        <v>74653000</v>
      </c>
      <c r="CL176" s="41">
        <v>114024000</v>
      </c>
      <c r="CM176" s="41">
        <v>88227000</v>
      </c>
      <c r="CN176" s="41">
        <v>119828000</v>
      </c>
      <c r="CO176" s="41">
        <v>148097000</v>
      </c>
      <c r="CP176" s="41">
        <v>76641000</v>
      </c>
      <c r="CQ176" s="41">
        <v>397764000</v>
      </c>
      <c r="CR176" s="41">
        <v>289182000</v>
      </c>
      <c r="CS176" s="41">
        <v>168435000</v>
      </c>
      <c r="CT176" s="41">
        <v>96503000</v>
      </c>
      <c r="CU176" s="41">
        <v>90000000</v>
      </c>
      <c r="CV176" s="41">
        <v>90000000</v>
      </c>
      <c r="CW176" s="41">
        <v>90000000</v>
      </c>
      <c r="CX176" s="41">
        <v>70000000</v>
      </c>
      <c r="CY176" s="38" t="s">
        <v>39</v>
      </c>
      <c r="CZ176" s="38" t="s">
        <v>39</v>
      </c>
      <c r="DA176" s="38" t="s">
        <v>39</v>
      </c>
      <c r="DB176" s="38" t="s">
        <v>39</v>
      </c>
      <c r="DC176" s="41">
        <v>788707000</v>
      </c>
      <c r="DD176" s="41">
        <v>660222000</v>
      </c>
      <c r="DE176" s="41">
        <v>527947000</v>
      </c>
      <c r="DF176" s="41">
        <v>442798000</v>
      </c>
      <c r="DG176" s="213"/>
      <c r="DH176" s="214">
        <f t="shared" si="90"/>
        <v>533412000</v>
      </c>
      <c r="DI176" s="214">
        <f t="shared" si="91"/>
        <v>-368169000</v>
      </c>
      <c r="DJ176" s="214">
        <f t="shared" si="92"/>
        <v>-47170000</v>
      </c>
      <c r="DK176" s="214">
        <f t="shared" si="93"/>
        <v>-1562000</v>
      </c>
      <c r="DL176" s="214">
        <f t="shared" si="94"/>
        <v>116511000</v>
      </c>
      <c r="DM176" s="215">
        <f t="shared" si="95"/>
        <v>0.21842590717869115</v>
      </c>
      <c r="DN176" s="215">
        <f t="shared" si="96"/>
        <v>0.27946922650701245</v>
      </c>
      <c r="DO176" s="216" t="str">
        <f t="shared" si="97"/>
        <v>n.a.</v>
      </c>
      <c r="DP176" s="214">
        <f t="shared" si="98"/>
        <v>74414000</v>
      </c>
      <c r="DQ176" s="214" t="e">
        <f t="shared" si="99"/>
        <v>#VALUE!</v>
      </c>
      <c r="DR176" s="217"/>
      <c r="DS176" s="214">
        <f t="shared" si="100"/>
        <v>520880000</v>
      </c>
      <c r="DT176" s="214">
        <f t="shared" si="101"/>
        <v>-358925000</v>
      </c>
      <c r="DU176" s="214">
        <f t="shared" si="102"/>
        <v>-44119000</v>
      </c>
      <c r="DV176" s="214">
        <f t="shared" si="103"/>
        <v>-7370000</v>
      </c>
      <c r="DW176" s="214">
        <f t="shared" si="104"/>
        <v>110466000</v>
      </c>
      <c r="DX176" s="215">
        <f t="shared" si="105"/>
        <v>0.2120757180156658</v>
      </c>
      <c r="DY176" s="215">
        <f t="shared" si="106"/>
        <v>0.26915748488112001</v>
      </c>
      <c r="DZ176" s="218" t="str">
        <f t="shared" si="107"/>
        <v>n.a.</v>
      </c>
      <c r="EA176" s="214">
        <f t="shared" si="108"/>
        <v>51680500</v>
      </c>
      <c r="EB176" s="214" t="e">
        <f t="shared" si="109"/>
        <v>#VALUE!</v>
      </c>
      <c r="EC176" s="217"/>
      <c r="ED176" s="214">
        <f t="shared" si="110"/>
        <v>479147000</v>
      </c>
      <c r="EE176" s="214">
        <f t="shared" si="111"/>
        <v>-330296000</v>
      </c>
      <c r="EF176" s="214">
        <f t="shared" si="112"/>
        <v>-36876000</v>
      </c>
      <c r="EG176" s="214">
        <f t="shared" si="113"/>
        <v>-7060000</v>
      </c>
      <c r="EH176" s="214">
        <f t="shared" si="114"/>
        <v>104915000</v>
      </c>
      <c r="EI176" s="215">
        <f t="shared" si="115"/>
        <v>0.21896203044159726</v>
      </c>
      <c r="EJ176" s="215">
        <f t="shared" si="116"/>
        <v>0.28034748498257767</v>
      </c>
      <c r="EK176" s="218" t="str">
        <f t="shared" si="117"/>
        <v>n.a.</v>
      </c>
      <c r="EL176" s="214">
        <f t="shared" si="118"/>
        <v>54006500</v>
      </c>
      <c r="EM176" s="214" t="e">
        <f t="shared" si="119"/>
        <v>#VALUE!</v>
      </c>
      <c r="EN176" s="217"/>
      <c r="EO176" s="219">
        <f t="shared" si="130"/>
        <v>511146333.33333331</v>
      </c>
      <c r="EP176" s="219">
        <f t="shared" si="130"/>
        <v>-352463333.33333331</v>
      </c>
      <c r="EQ176" s="219">
        <f t="shared" si="130"/>
        <v>-42721666.666666664</v>
      </c>
      <c r="ER176" s="219">
        <f t="shared" si="130"/>
        <v>-5330666.666666667</v>
      </c>
      <c r="ES176" s="219">
        <f t="shared" si="120"/>
        <v>110630666.66666667</v>
      </c>
      <c r="ET176" s="220">
        <f t="shared" si="121"/>
        <v>0.2164363890575367</v>
      </c>
      <c r="EU176" s="221">
        <f t="shared" si="122"/>
        <v>0.27622057231219421</v>
      </c>
      <c r="EV176" s="219" t="e">
        <f t="shared" si="123"/>
        <v>#VALUE!</v>
      </c>
      <c r="EW176" s="219">
        <f t="shared" si="124"/>
        <v>60033666.666666664</v>
      </c>
      <c r="EX176" s="219" t="e">
        <f t="shared" si="124"/>
        <v>#VALUE!</v>
      </c>
      <c r="EY176" s="208"/>
      <c r="EZ176" s="222" t="str">
        <f t="shared" si="125"/>
        <v>完整</v>
      </c>
      <c r="FA176" s="222" t="str">
        <f t="shared" si="126"/>
        <v>完整</v>
      </c>
      <c r="FB176" s="222" t="str">
        <f t="shared" si="127"/>
        <v>完整</v>
      </c>
      <c r="FC176" s="222" t="str">
        <f t="shared" si="128"/>
        <v>选择</v>
      </c>
      <c r="FD176" s="222" t="str">
        <f t="shared" si="129"/>
        <v>选择</v>
      </c>
      <c r="FE176" s="246"/>
      <c r="FF176" s="246"/>
      <c r="FG176" s="246"/>
      <c r="FH176" s="246"/>
      <c r="FI176" s="246"/>
      <c r="FJ176" s="246"/>
      <c r="FK176" s="246"/>
      <c r="FL176" s="246"/>
      <c r="FM176" s="246"/>
      <c r="FN176" s="246"/>
      <c r="FO176" s="246"/>
      <c r="FP176" s="246"/>
      <c r="FQ176" s="246"/>
      <c r="FR176" s="246"/>
      <c r="FS176" s="246"/>
      <c r="FT176" s="246"/>
      <c r="FU176" s="246"/>
      <c r="FV176" s="246"/>
      <c r="FW176" s="246"/>
      <c r="FX176" s="246"/>
      <c r="FY176" s="246"/>
      <c r="FZ176" s="246"/>
      <c r="GA176" s="246"/>
      <c r="GB176" s="246"/>
      <c r="GC176" s="246"/>
      <c r="GD176" s="246"/>
      <c r="GE176" s="246"/>
      <c r="GF176" s="246"/>
      <c r="GG176" s="246"/>
      <c r="GH176" s="246"/>
      <c r="GI176" s="246"/>
      <c r="GJ176" s="246"/>
      <c r="GK176" s="246"/>
      <c r="GL176" s="246"/>
      <c r="GM176" s="246"/>
      <c r="GN176" s="246"/>
      <c r="GO176" s="246"/>
      <c r="GP176" s="246"/>
      <c r="GQ176" s="246"/>
      <c r="GR176" s="246"/>
      <c r="GS176" s="246"/>
      <c r="GT176" s="246"/>
      <c r="GU176" s="246"/>
      <c r="GV176" s="246"/>
      <c r="GW176" s="246"/>
      <c r="GX176" s="246"/>
      <c r="GY176" s="246"/>
      <c r="GZ176" s="246"/>
      <c r="HA176" s="246"/>
      <c r="HB176" s="246"/>
      <c r="HC176" s="246"/>
      <c r="HD176" s="246"/>
      <c r="HE176" s="246"/>
      <c r="HF176" s="246"/>
      <c r="HG176" s="246"/>
      <c r="HH176" s="246"/>
      <c r="HI176" s="246"/>
      <c r="HJ176" s="246"/>
      <c r="HK176" s="246"/>
    </row>
    <row r="177" spans="1:219" ht="12.4" customHeight="1" x14ac:dyDescent="0.2">
      <c r="A177" s="204" t="s">
        <v>1746</v>
      </c>
      <c r="B177" s="205" t="str">
        <f t="shared" si="88"/>
        <v>SUZHOU XTONG PHOTOVOLTAIC TECHNOLOGIES CO.,LTD</v>
      </c>
      <c r="C177" s="206" t="s">
        <v>35</v>
      </c>
      <c r="D177" s="206" t="s">
        <v>32</v>
      </c>
      <c r="E177" s="205"/>
      <c r="F177" s="224"/>
      <c r="G177" s="208"/>
      <c r="H177" s="209" t="str">
        <f t="shared" si="89"/>
        <v/>
      </c>
      <c r="I177" s="206" t="s">
        <v>328</v>
      </c>
      <c r="J177" s="206" t="str">
        <f>VLOOKUP(Z177,[1]AP2022!FF:FI,2,0)</f>
        <v>exclude</v>
      </c>
      <c r="K177" s="206" t="str">
        <f>VLOOKUP(Z177,[1]AP2022!FF:FI,4,0)</f>
        <v>ok, sda/sdp</v>
      </c>
      <c r="L177" s="210"/>
      <c r="M177" s="211" t="s">
        <v>1747</v>
      </c>
      <c r="N177" s="211" t="s">
        <v>1748</v>
      </c>
      <c r="O177" s="211" t="s">
        <v>36</v>
      </c>
      <c r="P177" s="211" t="s">
        <v>1749</v>
      </c>
      <c r="Q177" s="225"/>
      <c r="R177" s="38" t="s">
        <v>48</v>
      </c>
      <c r="S177" s="211" t="s">
        <v>1750</v>
      </c>
      <c r="T177" s="211" t="s">
        <v>44</v>
      </c>
      <c r="U177" s="38" t="s">
        <v>182</v>
      </c>
      <c r="V177" s="38" t="s">
        <v>1751</v>
      </c>
      <c r="W177" s="38" t="s">
        <v>1752</v>
      </c>
      <c r="X177" s="37"/>
      <c r="Y177" s="37"/>
      <c r="Z177" s="38" t="s">
        <v>1753</v>
      </c>
      <c r="AA177" s="41">
        <v>539121000</v>
      </c>
      <c r="AB177" s="41">
        <v>351268000</v>
      </c>
      <c r="AC177" s="41">
        <v>325346000</v>
      </c>
      <c r="AD177" s="41">
        <v>278117000</v>
      </c>
      <c r="AE177" s="41">
        <v>533958000</v>
      </c>
      <c r="AF177" s="41">
        <v>349821000</v>
      </c>
      <c r="AG177" s="41">
        <v>325320000</v>
      </c>
      <c r="AH177" s="41">
        <v>278692000</v>
      </c>
      <c r="AI177" s="41">
        <v>-1781000</v>
      </c>
      <c r="AJ177" s="41">
        <v>-572000</v>
      </c>
      <c r="AK177" s="41">
        <v>-977000</v>
      </c>
      <c r="AL177" s="41">
        <v>-610000</v>
      </c>
      <c r="AM177" s="41">
        <v>532177000</v>
      </c>
      <c r="AN177" s="41">
        <v>349249000</v>
      </c>
      <c r="AO177" s="41">
        <v>324343000</v>
      </c>
      <c r="AP177" s="41">
        <v>278082000</v>
      </c>
      <c r="AQ177" s="41">
        <v>6944000</v>
      </c>
      <c r="AR177" s="41">
        <v>2019000</v>
      </c>
      <c r="AS177" s="41">
        <v>1003000</v>
      </c>
      <c r="AT177" s="41">
        <v>35000</v>
      </c>
      <c r="AU177" s="41">
        <v>-408848000</v>
      </c>
      <c r="AV177" s="41">
        <v>-304041000</v>
      </c>
      <c r="AW177" s="41">
        <v>-271717000</v>
      </c>
      <c r="AX177" s="41">
        <v>-244500000</v>
      </c>
      <c r="AY177" s="38" t="s">
        <v>39</v>
      </c>
      <c r="AZ177" s="38" t="s">
        <v>39</v>
      </c>
      <c r="BA177" s="38" t="s">
        <v>39</v>
      </c>
      <c r="BB177" s="38" t="s">
        <v>39</v>
      </c>
      <c r="BC177" s="41">
        <v>-37838000</v>
      </c>
      <c r="BD177" s="41">
        <v>-27780000</v>
      </c>
      <c r="BE177" s="41">
        <v>-21423000</v>
      </c>
      <c r="BF177" s="41">
        <v>-21340000</v>
      </c>
      <c r="BG177" s="41">
        <v>92435000</v>
      </c>
      <c r="BH177" s="41">
        <v>19447000</v>
      </c>
      <c r="BI177" s="41">
        <v>32206000</v>
      </c>
      <c r="BJ177" s="41">
        <v>12277000</v>
      </c>
      <c r="BK177" s="41">
        <v>-3726000</v>
      </c>
      <c r="BL177" s="41">
        <v>-2512000</v>
      </c>
      <c r="BM177" s="41">
        <v>-4862000</v>
      </c>
      <c r="BN177" s="41">
        <v>-1473000</v>
      </c>
      <c r="BO177" s="41">
        <v>-3559000</v>
      </c>
      <c r="BP177" s="41">
        <v>-2455000</v>
      </c>
      <c r="BQ177" s="41">
        <v>-4862000</v>
      </c>
      <c r="BR177" s="41">
        <v>-1473000</v>
      </c>
      <c r="BS177" s="41">
        <v>-167000</v>
      </c>
      <c r="BT177" s="41">
        <v>-57000</v>
      </c>
      <c r="BU177" s="41">
        <v>0</v>
      </c>
      <c r="BV177" s="41">
        <v>0</v>
      </c>
      <c r="BW177" s="41">
        <v>67258000</v>
      </c>
      <c r="BX177" s="41">
        <v>8082000</v>
      </c>
      <c r="BY177" s="41">
        <v>16299000</v>
      </c>
      <c r="BZ177" s="41">
        <v>7345000</v>
      </c>
      <c r="CA177" s="41">
        <v>391493000</v>
      </c>
      <c r="CB177" s="41">
        <v>295064000</v>
      </c>
      <c r="CC177" s="41">
        <v>238823000</v>
      </c>
      <c r="CD177" s="41">
        <v>221598000</v>
      </c>
      <c r="CE177" s="41">
        <v>56653000</v>
      </c>
      <c r="CF177" s="41">
        <v>52018000</v>
      </c>
      <c r="CG177" s="41">
        <v>35475000</v>
      </c>
      <c r="CH177" s="41">
        <v>44344000</v>
      </c>
      <c r="CI177" s="41">
        <v>154184000</v>
      </c>
      <c r="CJ177" s="41">
        <v>66108000</v>
      </c>
      <c r="CK177" s="41">
        <v>86416000</v>
      </c>
      <c r="CL177" s="41">
        <v>60630000</v>
      </c>
      <c r="CM177" s="41">
        <v>164147000</v>
      </c>
      <c r="CN177" s="41">
        <v>141678000</v>
      </c>
      <c r="CO177" s="41">
        <v>88439000</v>
      </c>
      <c r="CP177" s="41">
        <v>85809000</v>
      </c>
      <c r="CQ177" s="41">
        <v>12231000</v>
      </c>
      <c r="CR177" s="41">
        <v>23088000</v>
      </c>
      <c r="CS177" s="41">
        <v>24765000</v>
      </c>
      <c r="CT177" s="41">
        <v>25162000</v>
      </c>
      <c r="CU177" s="41">
        <v>296000</v>
      </c>
      <c r="CV177" s="41">
        <v>6419000</v>
      </c>
      <c r="CW177" s="38" t="s">
        <v>39</v>
      </c>
      <c r="CX177" s="38" t="s">
        <v>39</v>
      </c>
      <c r="CY177" s="41">
        <v>39315000</v>
      </c>
      <c r="CZ177" s="41">
        <v>19035000</v>
      </c>
      <c r="DA177" s="41">
        <v>394000</v>
      </c>
      <c r="DB177" s="41">
        <v>242000</v>
      </c>
      <c r="DC177" s="41">
        <v>479409000</v>
      </c>
      <c r="DD177" s="41">
        <v>344878000</v>
      </c>
      <c r="DE177" s="41">
        <v>261831000</v>
      </c>
      <c r="DF177" s="41">
        <v>240651000</v>
      </c>
      <c r="DG177" s="213"/>
      <c r="DH177" s="214">
        <f t="shared" si="90"/>
        <v>532177000</v>
      </c>
      <c r="DI177" s="214">
        <f t="shared" si="91"/>
        <v>-408848000</v>
      </c>
      <c r="DJ177" s="214">
        <f t="shared" si="92"/>
        <v>-37838000</v>
      </c>
      <c r="DK177" s="214">
        <f t="shared" si="93"/>
        <v>-3726000</v>
      </c>
      <c r="DL177" s="214">
        <f t="shared" si="94"/>
        <v>81765000</v>
      </c>
      <c r="DM177" s="215">
        <f t="shared" si="95"/>
        <v>0.15364249112607273</v>
      </c>
      <c r="DN177" s="215">
        <f t="shared" si="96"/>
        <v>0.18153379572480308</v>
      </c>
      <c r="DO177" s="216" t="str">
        <f t="shared" si="97"/>
        <v>n.a.</v>
      </c>
      <c r="DP177" s="214">
        <f t="shared" si="98"/>
        <v>54335500</v>
      </c>
      <c r="DQ177" s="214">
        <f t="shared" si="99"/>
        <v>29175000</v>
      </c>
      <c r="DR177" s="217"/>
      <c r="DS177" s="214">
        <f t="shared" si="100"/>
        <v>349249000</v>
      </c>
      <c r="DT177" s="214">
        <f t="shared" si="101"/>
        <v>-304041000</v>
      </c>
      <c r="DU177" s="214">
        <f t="shared" si="102"/>
        <v>-27780000</v>
      </c>
      <c r="DV177" s="214">
        <f t="shared" si="103"/>
        <v>-2512000</v>
      </c>
      <c r="DW177" s="214">
        <f t="shared" si="104"/>
        <v>14916000</v>
      </c>
      <c r="DX177" s="215">
        <f t="shared" si="105"/>
        <v>4.2708783704463002E-2</v>
      </c>
      <c r="DY177" s="215">
        <f t="shared" si="106"/>
        <v>4.4614202008177478E-2</v>
      </c>
      <c r="DZ177" s="218" t="str">
        <f t="shared" si="107"/>
        <v>n.a.</v>
      </c>
      <c r="EA177" s="214">
        <f t="shared" si="108"/>
        <v>43746500</v>
      </c>
      <c r="EB177" s="214">
        <f t="shared" si="109"/>
        <v>9714500</v>
      </c>
      <c r="EC177" s="217"/>
      <c r="ED177" s="214">
        <f t="shared" si="110"/>
        <v>324343000</v>
      </c>
      <c r="EE177" s="214">
        <f t="shared" si="111"/>
        <v>-271717000</v>
      </c>
      <c r="EF177" s="214">
        <f t="shared" si="112"/>
        <v>-21423000</v>
      </c>
      <c r="EG177" s="214">
        <f t="shared" si="113"/>
        <v>-4862000</v>
      </c>
      <c r="EH177" s="214">
        <f t="shared" si="114"/>
        <v>26341000</v>
      </c>
      <c r="EI177" s="215">
        <f t="shared" si="115"/>
        <v>8.1213406794658743E-2</v>
      </c>
      <c r="EJ177" s="215">
        <f t="shared" si="116"/>
        <v>8.8392024214602585E-2</v>
      </c>
      <c r="EK177" s="218" t="str">
        <f t="shared" si="117"/>
        <v>n.a.</v>
      </c>
      <c r="EL177" s="214">
        <f t="shared" si="118"/>
        <v>39909500</v>
      </c>
      <c r="EM177" s="214">
        <f t="shared" si="119"/>
        <v>318000</v>
      </c>
      <c r="EN177" s="217"/>
      <c r="EO177" s="219">
        <f t="shared" si="130"/>
        <v>401923000</v>
      </c>
      <c r="EP177" s="219">
        <f t="shared" si="130"/>
        <v>-328202000</v>
      </c>
      <c r="EQ177" s="219">
        <f t="shared" si="130"/>
        <v>-29013666.666666668</v>
      </c>
      <c r="ER177" s="219">
        <f t="shared" si="130"/>
        <v>-3700000</v>
      </c>
      <c r="ES177" s="219">
        <f t="shared" si="120"/>
        <v>41007333.333333328</v>
      </c>
      <c r="ET177" s="220">
        <f t="shared" si="121"/>
        <v>0.10202783451888378</v>
      </c>
      <c r="EU177" s="221">
        <f t="shared" si="122"/>
        <v>0.11362026401366153</v>
      </c>
      <c r="EV177" s="219" t="e">
        <f t="shared" si="123"/>
        <v>#VALUE!</v>
      </c>
      <c r="EW177" s="219">
        <f t="shared" si="124"/>
        <v>45997166.666666664</v>
      </c>
      <c r="EX177" s="219">
        <f t="shared" si="124"/>
        <v>13069166.666666666</v>
      </c>
      <c r="EY177" s="208"/>
      <c r="EZ177" s="222" t="str">
        <f t="shared" si="125"/>
        <v>完整</v>
      </c>
      <c r="FA177" s="222" t="str">
        <f t="shared" si="126"/>
        <v>完整</v>
      </c>
      <c r="FB177" s="222" t="str">
        <f t="shared" si="127"/>
        <v>完整</v>
      </c>
      <c r="FC177" s="222" t="str">
        <f t="shared" si="128"/>
        <v>选择</v>
      </c>
      <c r="FD177" s="222" t="str">
        <f t="shared" si="129"/>
        <v>选择</v>
      </c>
      <c r="FE177" s="208"/>
      <c r="FF177" s="208"/>
      <c r="FG177" s="208"/>
      <c r="FH177" s="208"/>
      <c r="FI177" s="208"/>
      <c r="FJ177" s="208"/>
      <c r="FK177" s="208"/>
      <c r="FL177" s="208"/>
      <c r="FM177" s="208"/>
      <c r="FN177" s="208"/>
      <c r="FO177" s="208"/>
      <c r="FP177" s="208"/>
      <c r="FQ177" s="208"/>
      <c r="FR177" s="208"/>
      <c r="FS177" s="208"/>
      <c r="FT177" s="208"/>
      <c r="FU177" s="208"/>
      <c r="FV177" s="208"/>
      <c r="FW177" s="208"/>
      <c r="FX177" s="208"/>
      <c r="FY177" s="208"/>
      <c r="FZ177" s="208"/>
      <c r="GA177" s="208"/>
      <c r="GB177" s="208"/>
      <c r="GC177" s="208"/>
      <c r="GD177" s="208"/>
      <c r="GE177" s="208"/>
      <c r="GF177" s="208"/>
      <c r="GG177" s="208"/>
      <c r="GH177" s="208"/>
      <c r="GI177" s="208"/>
      <c r="GJ177" s="208"/>
      <c r="GK177" s="208"/>
      <c r="GL177" s="208"/>
      <c r="GM177" s="208"/>
      <c r="GN177" s="208"/>
      <c r="GO177" s="208"/>
      <c r="GP177" s="208"/>
      <c r="GQ177" s="208"/>
      <c r="GR177" s="208"/>
      <c r="GS177" s="208"/>
      <c r="GT177" s="208"/>
      <c r="GU177" s="208"/>
      <c r="GV177" s="208"/>
      <c r="GW177" s="208"/>
      <c r="GX177" s="208"/>
      <c r="GY177" s="208"/>
      <c r="GZ177" s="208"/>
      <c r="HA177" s="208"/>
      <c r="HB177" s="208"/>
      <c r="HC177" s="208"/>
      <c r="HD177" s="208"/>
      <c r="HE177" s="208"/>
      <c r="HF177" s="208"/>
      <c r="HG177" s="208"/>
      <c r="HH177" s="208"/>
      <c r="HI177" s="208"/>
      <c r="HJ177" s="208"/>
      <c r="HK177" s="208"/>
    </row>
    <row r="178" spans="1:219" ht="12.4" customHeight="1" x14ac:dyDescent="0.2">
      <c r="A178" s="204" t="s">
        <v>1754</v>
      </c>
      <c r="B178" s="205" t="str">
        <f t="shared" si="88"/>
        <v>YUASA BATTERY (THAILAND) PCL</v>
      </c>
      <c r="C178" s="206" t="s">
        <v>35</v>
      </c>
      <c r="D178" s="206" t="s">
        <v>32</v>
      </c>
      <c r="E178" s="205"/>
      <c r="F178" s="224"/>
      <c r="G178" s="206"/>
      <c r="H178" s="209" t="str">
        <f t="shared" si="89"/>
        <v/>
      </c>
      <c r="I178" s="206" t="s">
        <v>328</v>
      </c>
      <c r="J178" s="206" t="str">
        <f>VLOOKUP(Z178,[1]AP2022!FF:FI,2,0)</f>
        <v>exclude</v>
      </c>
      <c r="K178" s="206" t="str">
        <f>VLOOKUP(Z178,[1]AP2022!FF:FI,4,0)</f>
        <v>ok, sda/sdp</v>
      </c>
      <c r="L178" s="210"/>
      <c r="M178" s="211" t="s">
        <v>1755</v>
      </c>
      <c r="N178" s="211" t="s">
        <v>1756</v>
      </c>
      <c r="O178" s="211" t="s">
        <v>36</v>
      </c>
      <c r="P178" s="211" t="s">
        <v>1757</v>
      </c>
      <c r="Q178" s="225"/>
      <c r="R178" s="38" t="s">
        <v>50</v>
      </c>
      <c r="S178" s="211" t="s">
        <v>1758</v>
      </c>
      <c r="T178" s="211" t="s">
        <v>44</v>
      </c>
      <c r="U178" s="38" t="s">
        <v>180</v>
      </c>
      <c r="V178" s="38" t="s">
        <v>1759</v>
      </c>
      <c r="W178" s="38" t="s">
        <v>1760</v>
      </c>
      <c r="X178" s="37"/>
      <c r="Y178" s="38" t="s">
        <v>1761</v>
      </c>
      <c r="Z178" s="38" t="s">
        <v>1762</v>
      </c>
      <c r="AA178" s="41">
        <v>2589001000</v>
      </c>
      <c r="AB178" s="41">
        <v>2261671000</v>
      </c>
      <c r="AC178" s="41">
        <v>2075547000</v>
      </c>
      <c r="AD178" s="41">
        <v>2257786000</v>
      </c>
      <c r="AE178" s="41">
        <v>2578727000</v>
      </c>
      <c r="AF178" s="41">
        <v>2251599000</v>
      </c>
      <c r="AG178" s="41">
        <v>2070143000</v>
      </c>
      <c r="AH178" s="41">
        <v>2253062000</v>
      </c>
      <c r="AI178" s="38" t="s">
        <v>39</v>
      </c>
      <c r="AJ178" s="38" t="s">
        <v>39</v>
      </c>
      <c r="AK178" s="38" t="s">
        <v>39</v>
      </c>
      <c r="AL178" s="38" t="s">
        <v>39</v>
      </c>
      <c r="AM178" s="41">
        <v>2578727000</v>
      </c>
      <c r="AN178" s="41">
        <v>2251599000</v>
      </c>
      <c r="AO178" s="41">
        <v>2070143000</v>
      </c>
      <c r="AP178" s="41">
        <v>2253062000</v>
      </c>
      <c r="AQ178" s="41">
        <v>10274000</v>
      </c>
      <c r="AR178" s="41">
        <v>10072000</v>
      </c>
      <c r="AS178" s="41">
        <v>5404000</v>
      </c>
      <c r="AT178" s="41">
        <v>4724000</v>
      </c>
      <c r="AU178" s="41">
        <v>-1627468000</v>
      </c>
      <c r="AV178" s="41">
        <v>-1374375000</v>
      </c>
      <c r="AW178" s="41">
        <v>-1446549000</v>
      </c>
      <c r="AX178" s="41">
        <v>-1639058000</v>
      </c>
      <c r="AY178" s="41">
        <v>0</v>
      </c>
      <c r="AZ178" s="41">
        <v>0</v>
      </c>
      <c r="BA178" s="41">
        <v>0</v>
      </c>
      <c r="BB178" s="41">
        <v>0</v>
      </c>
      <c r="BC178" s="41">
        <v>-769741000</v>
      </c>
      <c r="BD178" s="41">
        <v>-715589000</v>
      </c>
      <c r="BE178" s="41">
        <v>-385652000</v>
      </c>
      <c r="BF178" s="41">
        <v>-398958000</v>
      </c>
      <c r="BG178" s="41">
        <v>191792000</v>
      </c>
      <c r="BH178" s="41">
        <v>171707000</v>
      </c>
      <c r="BI178" s="41">
        <v>243346000</v>
      </c>
      <c r="BJ178" s="41">
        <v>219770000</v>
      </c>
      <c r="BK178" s="41">
        <v>-51199000</v>
      </c>
      <c r="BL178" s="41">
        <v>-49203000</v>
      </c>
      <c r="BM178" s="41">
        <v>-46025000</v>
      </c>
      <c r="BN178" s="41">
        <v>-47462000</v>
      </c>
      <c r="BO178" s="41">
        <v>-51199000</v>
      </c>
      <c r="BP178" s="41">
        <v>-49203000</v>
      </c>
      <c r="BQ178" s="41">
        <v>-46025000</v>
      </c>
      <c r="BR178" s="41">
        <v>-45736000</v>
      </c>
      <c r="BS178" s="41">
        <v>0</v>
      </c>
      <c r="BT178" s="41">
        <v>0</v>
      </c>
      <c r="BU178" s="41">
        <v>0</v>
      </c>
      <c r="BV178" s="41">
        <v>-1726000</v>
      </c>
      <c r="BW178" s="41">
        <v>109416000</v>
      </c>
      <c r="BX178" s="41">
        <v>97682000</v>
      </c>
      <c r="BY178" s="41">
        <v>158177000</v>
      </c>
      <c r="BZ178" s="41">
        <v>138920000</v>
      </c>
      <c r="CA178" s="41">
        <v>1134684000</v>
      </c>
      <c r="CB178" s="41">
        <v>1038260000</v>
      </c>
      <c r="CC178" s="41">
        <v>979208000</v>
      </c>
      <c r="CD178" s="41">
        <v>827521000</v>
      </c>
      <c r="CE178" s="41">
        <v>317650000</v>
      </c>
      <c r="CF178" s="41">
        <v>288482000</v>
      </c>
      <c r="CG178" s="41">
        <v>251766000</v>
      </c>
      <c r="CH178" s="41">
        <v>252870000</v>
      </c>
      <c r="CI178" s="41">
        <v>376035000</v>
      </c>
      <c r="CJ178" s="41">
        <v>325690000</v>
      </c>
      <c r="CK178" s="41">
        <v>333144000</v>
      </c>
      <c r="CL178" s="41">
        <v>277883000</v>
      </c>
      <c r="CM178" s="41">
        <v>26182000</v>
      </c>
      <c r="CN178" s="41">
        <v>54530000</v>
      </c>
      <c r="CO178" s="41">
        <v>23890000</v>
      </c>
      <c r="CP178" s="41">
        <v>35455000</v>
      </c>
      <c r="CQ178" s="41">
        <v>414817000</v>
      </c>
      <c r="CR178" s="41">
        <v>369558000</v>
      </c>
      <c r="CS178" s="41">
        <v>370408000</v>
      </c>
      <c r="CT178" s="41">
        <v>252953000</v>
      </c>
      <c r="CU178" s="38" t="s">
        <v>39</v>
      </c>
      <c r="CV178" s="38" t="s">
        <v>39</v>
      </c>
      <c r="CW178" s="38" t="s">
        <v>39</v>
      </c>
      <c r="CX178" s="41">
        <v>49770000</v>
      </c>
      <c r="CY178" s="41">
        <v>97772000</v>
      </c>
      <c r="CZ178" s="41">
        <v>84128000</v>
      </c>
      <c r="DA178" s="41">
        <v>73699000</v>
      </c>
      <c r="DB178" s="41">
        <v>81000000</v>
      </c>
      <c r="DC178" s="41">
        <v>1578421000</v>
      </c>
      <c r="DD178" s="41">
        <v>1469467000</v>
      </c>
      <c r="DE178" s="41">
        <v>1412244000</v>
      </c>
      <c r="DF178" s="41">
        <v>1250495000</v>
      </c>
      <c r="DG178" s="213"/>
      <c r="DH178" s="214">
        <f t="shared" si="90"/>
        <v>2578727000</v>
      </c>
      <c r="DI178" s="214">
        <f t="shared" si="91"/>
        <v>-1627468000</v>
      </c>
      <c r="DJ178" s="214">
        <f t="shared" si="92"/>
        <v>-769741000</v>
      </c>
      <c r="DK178" s="214">
        <f t="shared" si="93"/>
        <v>-51199000</v>
      </c>
      <c r="DL178" s="214">
        <f t="shared" si="94"/>
        <v>130319000</v>
      </c>
      <c r="DM178" s="215">
        <f t="shared" si="95"/>
        <v>5.0536175407478186E-2</v>
      </c>
      <c r="DN178" s="215">
        <f t="shared" si="96"/>
        <v>5.3226014618478618E-2</v>
      </c>
      <c r="DO178" s="216">
        <f t="shared" si="97"/>
        <v>0</v>
      </c>
      <c r="DP178" s="214">
        <f t="shared" si="98"/>
        <v>303066000</v>
      </c>
      <c r="DQ178" s="214">
        <f t="shared" si="99"/>
        <v>90950000</v>
      </c>
      <c r="DR178" s="217"/>
      <c r="DS178" s="214">
        <f t="shared" si="100"/>
        <v>2251599000</v>
      </c>
      <c r="DT178" s="214">
        <f t="shared" si="101"/>
        <v>-1374375000</v>
      </c>
      <c r="DU178" s="214">
        <f t="shared" si="102"/>
        <v>-715589000</v>
      </c>
      <c r="DV178" s="214">
        <f t="shared" si="103"/>
        <v>-49203000</v>
      </c>
      <c r="DW178" s="214">
        <f t="shared" si="104"/>
        <v>112432000</v>
      </c>
      <c r="DX178" s="215">
        <f t="shared" si="105"/>
        <v>4.9934291141539855E-2</v>
      </c>
      <c r="DY178" s="215">
        <f t="shared" si="106"/>
        <v>5.2558776383517511E-2</v>
      </c>
      <c r="DZ178" s="218">
        <f t="shared" si="107"/>
        <v>0</v>
      </c>
      <c r="EA178" s="214">
        <f t="shared" si="108"/>
        <v>270124000</v>
      </c>
      <c r="EB178" s="214">
        <f t="shared" si="109"/>
        <v>78913500</v>
      </c>
      <c r="EC178" s="217"/>
      <c r="ED178" s="214">
        <f t="shared" si="110"/>
        <v>2070143000</v>
      </c>
      <c r="EE178" s="214">
        <f t="shared" si="111"/>
        <v>-1446549000</v>
      </c>
      <c r="EF178" s="214">
        <f t="shared" si="112"/>
        <v>-385652000</v>
      </c>
      <c r="EG178" s="214">
        <f t="shared" si="113"/>
        <v>-46025000</v>
      </c>
      <c r="EH178" s="214">
        <f t="shared" si="114"/>
        <v>191917000</v>
      </c>
      <c r="EI178" s="215">
        <f t="shared" si="115"/>
        <v>9.2707122164990538E-2</v>
      </c>
      <c r="EJ178" s="215">
        <f t="shared" si="116"/>
        <v>0.10217992935887374</v>
      </c>
      <c r="EK178" s="218">
        <f t="shared" si="117"/>
        <v>0</v>
      </c>
      <c r="EL178" s="214">
        <f t="shared" si="118"/>
        <v>252318000</v>
      </c>
      <c r="EM178" s="214">
        <f t="shared" si="119"/>
        <v>77349500</v>
      </c>
      <c r="EN178" s="217"/>
      <c r="EO178" s="219">
        <f t="shared" si="130"/>
        <v>2300156333.3333335</v>
      </c>
      <c r="EP178" s="219">
        <f t="shared" si="130"/>
        <v>-1482797333.3333333</v>
      </c>
      <c r="EQ178" s="219">
        <f t="shared" si="130"/>
        <v>-623660666.66666663</v>
      </c>
      <c r="ER178" s="219">
        <f t="shared" si="130"/>
        <v>-48809000</v>
      </c>
      <c r="ES178" s="219">
        <f t="shared" si="120"/>
        <v>144889333.33333361</v>
      </c>
      <c r="ET178" s="220">
        <f t="shared" si="121"/>
        <v>6.2991080751178041E-2</v>
      </c>
      <c r="EU178" s="221">
        <f t="shared" si="122"/>
        <v>6.7225700265133553E-2</v>
      </c>
      <c r="EV178" s="219">
        <f t="shared" si="123"/>
        <v>0</v>
      </c>
      <c r="EW178" s="219">
        <f t="shared" si="124"/>
        <v>275169333.33333331</v>
      </c>
      <c r="EX178" s="219">
        <f t="shared" si="124"/>
        <v>82404333.333333328</v>
      </c>
      <c r="EY178" s="208"/>
      <c r="EZ178" s="222" t="str">
        <f t="shared" si="125"/>
        <v>完整</v>
      </c>
      <c r="FA178" s="222" t="str">
        <f t="shared" si="126"/>
        <v>完整</v>
      </c>
      <c r="FB178" s="222" t="str">
        <f t="shared" si="127"/>
        <v>完整</v>
      </c>
      <c r="FC178" s="222" t="str">
        <f t="shared" si="128"/>
        <v>选择</v>
      </c>
      <c r="FD178" s="222" t="str">
        <f t="shared" si="129"/>
        <v>选择</v>
      </c>
      <c r="FE178" s="208"/>
      <c r="FF178" s="208"/>
      <c r="FG178" s="208"/>
      <c r="FH178" s="208"/>
      <c r="FI178" s="208"/>
      <c r="FJ178" s="208"/>
      <c r="FK178" s="208"/>
      <c r="FL178" s="208"/>
      <c r="FM178" s="208"/>
      <c r="FN178" s="208"/>
      <c r="FO178" s="208"/>
      <c r="FP178" s="208"/>
      <c r="FQ178" s="208"/>
      <c r="FR178" s="208"/>
      <c r="FS178" s="208"/>
      <c r="FT178" s="208"/>
      <c r="FU178" s="208"/>
      <c r="FV178" s="208"/>
      <c r="FW178" s="208"/>
      <c r="FX178" s="208"/>
      <c r="FY178" s="208"/>
      <c r="FZ178" s="208"/>
      <c r="GA178" s="208"/>
      <c r="GB178" s="208"/>
      <c r="GC178" s="208"/>
      <c r="GD178" s="208"/>
      <c r="GE178" s="208"/>
      <c r="GF178" s="208"/>
      <c r="GG178" s="208"/>
      <c r="GH178" s="208"/>
      <c r="GI178" s="208"/>
      <c r="GJ178" s="208"/>
      <c r="GK178" s="208"/>
      <c r="GL178" s="208"/>
      <c r="GM178" s="208"/>
      <c r="GN178" s="208"/>
      <c r="GO178" s="208"/>
      <c r="GP178" s="208"/>
      <c r="GQ178" s="208"/>
      <c r="GR178" s="208"/>
      <c r="GS178" s="208"/>
      <c r="GT178" s="208"/>
      <c r="GU178" s="208"/>
      <c r="GV178" s="208"/>
      <c r="GW178" s="208"/>
      <c r="GX178" s="208"/>
      <c r="GY178" s="208"/>
      <c r="GZ178" s="208"/>
      <c r="HA178" s="208"/>
      <c r="HB178" s="208"/>
      <c r="HC178" s="208"/>
      <c r="HD178" s="208"/>
      <c r="HE178" s="208"/>
      <c r="HF178" s="208"/>
      <c r="HG178" s="208"/>
      <c r="HH178" s="208"/>
      <c r="HI178" s="208"/>
      <c r="HJ178" s="208"/>
      <c r="HK178" s="208"/>
    </row>
    <row r="179" spans="1:219" ht="12.4" customHeight="1" x14ac:dyDescent="0.2">
      <c r="A179" s="204" t="s">
        <v>1763</v>
      </c>
      <c r="B179" s="205" t="str">
        <f t="shared" si="88"/>
        <v>SUZHOU XINYE ELECTRONIC CO., LTD</v>
      </c>
      <c r="C179" s="206" t="s">
        <v>35</v>
      </c>
      <c r="D179" s="206" t="s">
        <v>32</v>
      </c>
      <c r="E179" s="205"/>
      <c r="F179" s="224"/>
      <c r="G179" s="208"/>
      <c r="H179" s="209" t="str">
        <f t="shared" si="89"/>
        <v/>
      </c>
      <c r="I179" s="206" t="s">
        <v>328</v>
      </c>
      <c r="J179" s="206" t="str">
        <f>VLOOKUP(Z179,[1]AP2022!FF:FI,2,0)</f>
        <v>exclude</v>
      </c>
      <c r="K179" s="206" t="str">
        <f>VLOOKUP(Z179,[1]AP2022!FF:FI,4,0)</f>
        <v>ok, sda/sdp</v>
      </c>
      <c r="L179" s="210"/>
      <c r="M179" s="211" t="s">
        <v>1764</v>
      </c>
      <c r="N179" s="211" t="s">
        <v>1765</v>
      </c>
      <c r="O179" s="211" t="s">
        <v>36</v>
      </c>
      <c r="P179" s="211" t="s">
        <v>1766</v>
      </c>
      <c r="Q179" s="225"/>
      <c r="R179" s="38" t="s">
        <v>48</v>
      </c>
      <c r="S179" s="211" t="s">
        <v>1767</v>
      </c>
      <c r="T179" s="211" t="s">
        <v>44</v>
      </c>
      <c r="U179" s="38" t="s">
        <v>182</v>
      </c>
      <c r="V179" s="38" t="s">
        <v>1768</v>
      </c>
      <c r="W179" s="38" t="s">
        <v>1769</v>
      </c>
      <c r="X179" s="37"/>
      <c r="Y179" s="37"/>
      <c r="Z179" s="38" t="s">
        <v>1770</v>
      </c>
      <c r="AA179" s="41">
        <v>517276000</v>
      </c>
      <c r="AB179" s="41">
        <v>374517000</v>
      </c>
      <c r="AC179" s="41">
        <v>252787000</v>
      </c>
      <c r="AD179" s="41">
        <v>315475000</v>
      </c>
      <c r="AE179" s="41">
        <v>517064000</v>
      </c>
      <c r="AF179" s="41">
        <v>369977000</v>
      </c>
      <c r="AG179" s="41">
        <v>250036000</v>
      </c>
      <c r="AH179" s="41">
        <v>314848000</v>
      </c>
      <c r="AI179" s="41">
        <v>-2295000</v>
      </c>
      <c r="AJ179" s="41">
        <v>-2022000</v>
      </c>
      <c r="AK179" s="41">
        <v>-1519000</v>
      </c>
      <c r="AL179" s="41">
        <v>-1355000</v>
      </c>
      <c r="AM179" s="41">
        <v>514769000</v>
      </c>
      <c r="AN179" s="41">
        <v>367955000</v>
      </c>
      <c r="AO179" s="41">
        <v>248517000</v>
      </c>
      <c r="AP179" s="41">
        <v>313493000</v>
      </c>
      <c r="AQ179" s="41">
        <v>2507000</v>
      </c>
      <c r="AR179" s="41">
        <v>6562000</v>
      </c>
      <c r="AS179" s="41">
        <v>4270000</v>
      </c>
      <c r="AT179" s="41">
        <v>1982000</v>
      </c>
      <c r="AU179" s="41">
        <v>-424333000</v>
      </c>
      <c r="AV179" s="41">
        <v>-301320000</v>
      </c>
      <c r="AW179" s="41">
        <v>-210038000</v>
      </c>
      <c r="AX179" s="41">
        <v>-263819000</v>
      </c>
      <c r="AY179" s="38" t="s">
        <v>39</v>
      </c>
      <c r="AZ179" s="38" t="s">
        <v>39</v>
      </c>
      <c r="BA179" s="38" t="s">
        <v>39</v>
      </c>
      <c r="BB179" s="38" t="s">
        <v>39</v>
      </c>
      <c r="BC179" s="41">
        <v>-47267000</v>
      </c>
      <c r="BD179" s="41">
        <v>-46907000</v>
      </c>
      <c r="BE179" s="41">
        <v>-28115000</v>
      </c>
      <c r="BF179" s="41">
        <v>-40257000</v>
      </c>
      <c r="BG179" s="41">
        <v>45676000</v>
      </c>
      <c r="BH179" s="41">
        <v>26290000</v>
      </c>
      <c r="BI179" s="41">
        <v>14634000</v>
      </c>
      <c r="BJ179" s="41">
        <v>11399000</v>
      </c>
      <c r="BK179" s="41">
        <v>-8700000</v>
      </c>
      <c r="BL179" s="41">
        <v>-7440000</v>
      </c>
      <c r="BM179" s="41">
        <v>-6897000</v>
      </c>
      <c r="BN179" s="41">
        <v>-5145000</v>
      </c>
      <c r="BO179" s="41">
        <v>-8380000</v>
      </c>
      <c r="BP179" s="41">
        <v>-7125000</v>
      </c>
      <c r="BQ179" s="41">
        <v>-6584000</v>
      </c>
      <c r="BR179" s="41">
        <v>-4833000</v>
      </c>
      <c r="BS179" s="41">
        <v>-320000</v>
      </c>
      <c r="BT179" s="41">
        <v>-315000</v>
      </c>
      <c r="BU179" s="41">
        <v>-313000</v>
      </c>
      <c r="BV179" s="41">
        <v>-312000</v>
      </c>
      <c r="BW179" s="41">
        <v>26241000</v>
      </c>
      <c r="BX179" s="41">
        <v>10805000</v>
      </c>
      <c r="BY179" s="41">
        <v>2697000</v>
      </c>
      <c r="BZ179" s="41">
        <v>2793000</v>
      </c>
      <c r="CA179" s="41">
        <v>366057000</v>
      </c>
      <c r="CB179" s="41">
        <v>301907000</v>
      </c>
      <c r="CC179" s="41">
        <v>253903000</v>
      </c>
      <c r="CD179" s="41">
        <v>228143000</v>
      </c>
      <c r="CE179" s="41">
        <v>113805000</v>
      </c>
      <c r="CF179" s="41">
        <v>107374000</v>
      </c>
      <c r="CG179" s="41">
        <v>66393000</v>
      </c>
      <c r="CH179" s="41">
        <v>63939000</v>
      </c>
      <c r="CI179" s="41">
        <v>131083000</v>
      </c>
      <c r="CJ179" s="41">
        <v>107038000</v>
      </c>
      <c r="CK179" s="41">
        <v>111242000</v>
      </c>
      <c r="CL179" s="41">
        <v>76761000</v>
      </c>
      <c r="CM179" s="41">
        <v>110838000</v>
      </c>
      <c r="CN179" s="41">
        <v>82403000</v>
      </c>
      <c r="CO179" s="41">
        <v>70366000</v>
      </c>
      <c r="CP179" s="41">
        <v>85083000</v>
      </c>
      <c r="CQ179" s="41">
        <v>9086000</v>
      </c>
      <c r="CR179" s="41">
        <v>3494000</v>
      </c>
      <c r="CS179" s="41">
        <v>810000</v>
      </c>
      <c r="CT179" s="41">
        <v>594000</v>
      </c>
      <c r="CU179" s="41">
        <v>4794000</v>
      </c>
      <c r="CV179" s="41">
        <v>120000</v>
      </c>
      <c r="CW179" s="38" t="s">
        <v>39</v>
      </c>
      <c r="CX179" s="38" t="s">
        <v>39</v>
      </c>
      <c r="CY179" s="41">
        <v>7005000</v>
      </c>
      <c r="CZ179" s="41">
        <v>66000</v>
      </c>
      <c r="DA179" s="41">
        <v>351000</v>
      </c>
      <c r="DB179" s="41">
        <v>23071000</v>
      </c>
      <c r="DC179" s="41">
        <v>492762000</v>
      </c>
      <c r="DD179" s="41">
        <v>416103000</v>
      </c>
      <c r="DE179" s="41">
        <v>363950000</v>
      </c>
      <c r="DF179" s="41">
        <v>321974000</v>
      </c>
      <c r="DG179" s="213"/>
      <c r="DH179" s="214">
        <f t="shared" si="90"/>
        <v>514769000</v>
      </c>
      <c r="DI179" s="214">
        <f t="shared" si="91"/>
        <v>-424333000</v>
      </c>
      <c r="DJ179" s="214">
        <f t="shared" si="92"/>
        <v>-47267000</v>
      </c>
      <c r="DK179" s="214">
        <f t="shared" si="93"/>
        <v>-8700000</v>
      </c>
      <c r="DL179" s="214">
        <f t="shared" si="94"/>
        <v>34469000</v>
      </c>
      <c r="DM179" s="215">
        <f t="shared" si="95"/>
        <v>6.6960131631858169E-2</v>
      </c>
      <c r="DN179" s="215">
        <f t="shared" si="96"/>
        <v>7.1765563189673115E-2</v>
      </c>
      <c r="DO179" s="216" t="str">
        <f t="shared" si="97"/>
        <v>n.a.</v>
      </c>
      <c r="DP179" s="214">
        <f t="shared" si="98"/>
        <v>110589500</v>
      </c>
      <c r="DQ179" s="214">
        <f t="shared" si="99"/>
        <v>3535500</v>
      </c>
      <c r="DR179" s="217"/>
      <c r="DS179" s="214">
        <f t="shared" si="100"/>
        <v>367955000</v>
      </c>
      <c r="DT179" s="214">
        <f t="shared" si="101"/>
        <v>-301320000</v>
      </c>
      <c r="DU179" s="214">
        <f t="shared" si="102"/>
        <v>-46907000</v>
      </c>
      <c r="DV179" s="214">
        <f t="shared" si="103"/>
        <v>-7440000</v>
      </c>
      <c r="DW179" s="214">
        <f t="shared" si="104"/>
        <v>12288000</v>
      </c>
      <c r="DX179" s="215">
        <f t="shared" si="105"/>
        <v>3.339538802299194E-2</v>
      </c>
      <c r="DY179" s="215">
        <f t="shared" si="106"/>
        <v>3.4549170994216498E-2</v>
      </c>
      <c r="DZ179" s="218" t="str">
        <f t="shared" si="107"/>
        <v>n.a.</v>
      </c>
      <c r="EA179" s="214">
        <f t="shared" si="108"/>
        <v>86883500</v>
      </c>
      <c r="EB179" s="214">
        <f t="shared" si="109"/>
        <v>208500</v>
      </c>
      <c r="EC179" s="217"/>
      <c r="ED179" s="214">
        <f t="shared" si="110"/>
        <v>248517000</v>
      </c>
      <c r="EE179" s="214">
        <f t="shared" si="111"/>
        <v>-210038000</v>
      </c>
      <c r="EF179" s="214">
        <f t="shared" si="112"/>
        <v>-28115000</v>
      </c>
      <c r="EG179" s="214">
        <f t="shared" si="113"/>
        <v>-6897000</v>
      </c>
      <c r="EH179" s="214">
        <f t="shared" si="114"/>
        <v>3467000</v>
      </c>
      <c r="EI179" s="215">
        <f t="shared" si="115"/>
        <v>1.3950755883903314E-2</v>
      </c>
      <c r="EJ179" s="215">
        <f t="shared" si="116"/>
        <v>1.4148133034074679E-2</v>
      </c>
      <c r="EK179" s="218" t="str">
        <f t="shared" si="117"/>
        <v>n.a.</v>
      </c>
      <c r="EL179" s="214">
        <f t="shared" si="118"/>
        <v>65166000</v>
      </c>
      <c r="EM179" s="214">
        <f t="shared" si="119"/>
        <v>11711000</v>
      </c>
      <c r="EN179" s="217"/>
      <c r="EO179" s="219">
        <f t="shared" si="130"/>
        <v>377080333.33333331</v>
      </c>
      <c r="EP179" s="219">
        <f t="shared" si="130"/>
        <v>-311897000</v>
      </c>
      <c r="EQ179" s="219">
        <f t="shared" si="130"/>
        <v>-40763000</v>
      </c>
      <c r="ER179" s="219">
        <f t="shared" si="130"/>
        <v>-7679000</v>
      </c>
      <c r="ES179" s="219">
        <f t="shared" si="120"/>
        <v>16741333.333333313</v>
      </c>
      <c r="ET179" s="220">
        <f t="shared" si="121"/>
        <v>4.4397259293112556E-2</v>
      </c>
      <c r="EU179" s="221">
        <f t="shared" si="122"/>
        <v>4.6459953913768184E-2</v>
      </c>
      <c r="EV179" s="219" t="e">
        <f t="shared" si="123"/>
        <v>#VALUE!</v>
      </c>
      <c r="EW179" s="219">
        <f t="shared" si="124"/>
        <v>87546333.333333328</v>
      </c>
      <c r="EX179" s="219">
        <f t="shared" si="124"/>
        <v>5151666.666666667</v>
      </c>
      <c r="EY179" s="208"/>
      <c r="EZ179" s="222" t="str">
        <f t="shared" si="125"/>
        <v>完整</v>
      </c>
      <c r="FA179" s="222" t="str">
        <f t="shared" si="126"/>
        <v>完整</v>
      </c>
      <c r="FB179" s="222" t="str">
        <f t="shared" si="127"/>
        <v>完整</v>
      </c>
      <c r="FC179" s="222" t="str">
        <f t="shared" si="128"/>
        <v>选择</v>
      </c>
      <c r="FD179" s="222" t="str">
        <f t="shared" si="129"/>
        <v>选择</v>
      </c>
      <c r="FE179" s="208"/>
      <c r="FF179" s="208"/>
      <c r="FG179" s="208"/>
      <c r="FH179" s="208"/>
      <c r="FI179" s="208"/>
      <c r="FJ179" s="208"/>
      <c r="FK179" s="208"/>
      <c r="FL179" s="208"/>
      <c r="FM179" s="208"/>
      <c r="FN179" s="208"/>
      <c r="FO179" s="208"/>
      <c r="FP179" s="208"/>
      <c r="FQ179" s="208"/>
      <c r="FR179" s="208"/>
      <c r="FS179" s="208"/>
      <c r="FT179" s="208"/>
      <c r="FU179" s="208"/>
      <c r="FV179" s="208"/>
      <c r="FW179" s="208"/>
      <c r="FX179" s="208"/>
      <c r="FY179" s="208"/>
      <c r="FZ179" s="208"/>
      <c r="GA179" s="208"/>
      <c r="GB179" s="208"/>
      <c r="GC179" s="208"/>
      <c r="GD179" s="208"/>
      <c r="GE179" s="208"/>
      <c r="GF179" s="208"/>
      <c r="GG179" s="208"/>
      <c r="GH179" s="208"/>
      <c r="GI179" s="208"/>
      <c r="GJ179" s="208"/>
      <c r="GK179" s="208"/>
      <c r="GL179" s="208"/>
      <c r="GM179" s="208"/>
      <c r="GN179" s="208"/>
      <c r="GO179" s="208"/>
      <c r="GP179" s="208"/>
      <c r="GQ179" s="208"/>
      <c r="GR179" s="208"/>
      <c r="GS179" s="208"/>
      <c r="GT179" s="208"/>
      <c r="GU179" s="208"/>
      <c r="GV179" s="208"/>
      <c r="GW179" s="208"/>
      <c r="GX179" s="208"/>
      <c r="GY179" s="208"/>
      <c r="GZ179" s="208"/>
      <c r="HA179" s="208"/>
      <c r="HB179" s="208"/>
      <c r="HC179" s="208"/>
      <c r="HD179" s="208"/>
      <c r="HE179" s="208"/>
      <c r="HF179" s="208"/>
      <c r="HG179" s="208"/>
      <c r="HH179" s="208"/>
      <c r="HI179" s="208"/>
      <c r="HJ179" s="208"/>
      <c r="HK179" s="208"/>
    </row>
    <row r="180" spans="1:219" ht="12.4" customHeight="1" x14ac:dyDescent="0.2">
      <c r="A180" s="204" t="s">
        <v>1771</v>
      </c>
      <c r="B180" s="205" t="str">
        <f t="shared" si="88"/>
        <v>ANHUI JUNMA NEW MATERIAL TECHNOLOGIES CO.,LTD.</v>
      </c>
      <c r="C180" s="206" t="s">
        <v>35</v>
      </c>
      <c r="D180" s="206" t="s">
        <v>32</v>
      </c>
      <c r="E180" s="205"/>
      <c r="F180" s="224"/>
      <c r="G180" s="208"/>
      <c r="H180" s="209" t="str">
        <f t="shared" si="89"/>
        <v/>
      </c>
      <c r="I180" s="206" t="s">
        <v>328</v>
      </c>
      <c r="J180" s="206" t="str">
        <f>VLOOKUP(Z180,[1]AP2022!FF:FI,2,0)</f>
        <v>exclude</v>
      </c>
      <c r="K180" s="206" t="str">
        <f>VLOOKUP(Z180,[1]AP2022!FF:FI,4,0)</f>
        <v>ok, sda/sdp</v>
      </c>
      <c r="L180" s="210"/>
      <c r="M180" s="211" t="s">
        <v>1772</v>
      </c>
      <c r="N180" s="211" t="s">
        <v>1773</v>
      </c>
      <c r="O180" s="211" t="s">
        <v>36</v>
      </c>
      <c r="P180" s="211" t="s">
        <v>1774</v>
      </c>
      <c r="Q180" s="225"/>
      <c r="R180" s="38" t="s">
        <v>48</v>
      </c>
      <c r="S180" s="211" t="s">
        <v>1775</v>
      </c>
      <c r="T180" s="211" t="s">
        <v>44</v>
      </c>
      <c r="U180" s="38" t="s">
        <v>178</v>
      </c>
      <c r="V180" s="38" t="s">
        <v>629</v>
      </c>
      <c r="W180" s="38" t="s">
        <v>1776</v>
      </c>
      <c r="X180" s="38" t="s">
        <v>1777</v>
      </c>
      <c r="Y180" s="37"/>
      <c r="Z180" s="38" t="s">
        <v>1778</v>
      </c>
      <c r="AA180" s="41">
        <v>516509000</v>
      </c>
      <c r="AB180" s="41">
        <v>482393000</v>
      </c>
      <c r="AC180" s="41">
        <v>413011000</v>
      </c>
      <c r="AD180" s="41">
        <v>394689000</v>
      </c>
      <c r="AE180" s="41">
        <v>515467000</v>
      </c>
      <c r="AF180" s="41">
        <v>481600000</v>
      </c>
      <c r="AG180" s="41">
        <v>411995000</v>
      </c>
      <c r="AH180" s="41">
        <v>394106000</v>
      </c>
      <c r="AI180" s="41">
        <v>-766000</v>
      </c>
      <c r="AJ180" s="41">
        <v>-627000</v>
      </c>
      <c r="AK180" s="41">
        <v>-594000</v>
      </c>
      <c r="AL180" s="41">
        <v>-595000</v>
      </c>
      <c r="AM180" s="41">
        <v>514701000</v>
      </c>
      <c r="AN180" s="41">
        <v>480973000</v>
      </c>
      <c r="AO180" s="41">
        <v>411401000</v>
      </c>
      <c r="AP180" s="41">
        <v>393511000</v>
      </c>
      <c r="AQ180" s="41">
        <v>1808000</v>
      </c>
      <c r="AR180" s="41">
        <v>1420000</v>
      </c>
      <c r="AS180" s="41">
        <v>1610000</v>
      </c>
      <c r="AT180" s="41">
        <v>1178000</v>
      </c>
      <c r="AU180" s="41">
        <v>-476310000</v>
      </c>
      <c r="AV180" s="41">
        <v>-443530000</v>
      </c>
      <c r="AW180" s="41">
        <v>-380828000</v>
      </c>
      <c r="AX180" s="41">
        <v>-360294000</v>
      </c>
      <c r="AY180" s="38" t="s">
        <v>39</v>
      </c>
      <c r="AZ180" s="38" t="s">
        <v>39</v>
      </c>
      <c r="BA180" s="38" t="s">
        <v>39</v>
      </c>
      <c r="BB180" s="38" t="s">
        <v>39</v>
      </c>
      <c r="BC180" s="41">
        <v>-18320000</v>
      </c>
      <c r="BD180" s="41">
        <v>-14890000</v>
      </c>
      <c r="BE180" s="41">
        <v>-17916000</v>
      </c>
      <c r="BF180" s="41">
        <v>-17402000</v>
      </c>
      <c r="BG180" s="41">
        <v>21879000</v>
      </c>
      <c r="BH180" s="41">
        <v>23973000</v>
      </c>
      <c r="BI180" s="41">
        <v>14267000</v>
      </c>
      <c r="BJ180" s="41">
        <v>16993000</v>
      </c>
      <c r="BK180" s="41">
        <v>-3359000</v>
      </c>
      <c r="BL180" s="41">
        <v>-3041000</v>
      </c>
      <c r="BM180" s="41">
        <v>-2008000</v>
      </c>
      <c r="BN180" s="41">
        <v>-1898000</v>
      </c>
      <c r="BO180" s="41">
        <v>-3287000</v>
      </c>
      <c r="BP180" s="41">
        <v>-2969000</v>
      </c>
      <c r="BQ180" s="41">
        <v>-1936000</v>
      </c>
      <c r="BR180" s="41">
        <v>-1826000</v>
      </c>
      <c r="BS180" s="41">
        <v>-72000</v>
      </c>
      <c r="BT180" s="41">
        <v>-72000</v>
      </c>
      <c r="BU180" s="41">
        <v>-72000</v>
      </c>
      <c r="BV180" s="41">
        <v>-72000</v>
      </c>
      <c r="BW180" s="41">
        <v>15678000</v>
      </c>
      <c r="BX180" s="41">
        <v>16526000</v>
      </c>
      <c r="BY180" s="41">
        <v>9820000</v>
      </c>
      <c r="BZ180" s="41">
        <v>10373000</v>
      </c>
      <c r="CA180" s="41">
        <v>95480000</v>
      </c>
      <c r="CB180" s="41">
        <v>85867000</v>
      </c>
      <c r="CC180" s="41">
        <v>71905000</v>
      </c>
      <c r="CD180" s="41">
        <v>60624000</v>
      </c>
      <c r="CE180" s="41">
        <v>51469000</v>
      </c>
      <c r="CF180" s="41">
        <v>46230000</v>
      </c>
      <c r="CG180" s="41">
        <v>43249000</v>
      </c>
      <c r="CH180" s="41">
        <v>31311000</v>
      </c>
      <c r="CI180" s="41">
        <v>28056000</v>
      </c>
      <c r="CJ180" s="41">
        <v>20014000</v>
      </c>
      <c r="CK180" s="41">
        <v>15522000</v>
      </c>
      <c r="CL180" s="41">
        <v>20146000</v>
      </c>
      <c r="CM180" s="41">
        <v>11282000</v>
      </c>
      <c r="CN180" s="41">
        <v>12065000</v>
      </c>
      <c r="CO180" s="41">
        <v>10852000</v>
      </c>
      <c r="CP180" s="41">
        <v>5385000</v>
      </c>
      <c r="CQ180" s="41">
        <v>4425000</v>
      </c>
      <c r="CR180" s="41">
        <v>5800000</v>
      </c>
      <c r="CS180" s="41">
        <v>1790000</v>
      </c>
      <c r="CT180" s="41">
        <v>1758000</v>
      </c>
      <c r="CU180" s="38" t="s">
        <v>39</v>
      </c>
      <c r="CV180" s="38" t="s">
        <v>39</v>
      </c>
      <c r="CW180" s="38" t="s">
        <v>39</v>
      </c>
      <c r="CX180" s="38" t="s">
        <v>39</v>
      </c>
      <c r="CY180" s="41">
        <v>563000</v>
      </c>
      <c r="CZ180" s="41">
        <v>563000</v>
      </c>
      <c r="DA180" s="41">
        <v>563000</v>
      </c>
      <c r="DB180" s="41">
        <v>10315000</v>
      </c>
      <c r="DC180" s="41">
        <v>132643000</v>
      </c>
      <c r="DD180" s="41">
        <v>125747000</v>
      </c>
      <c r="DE180" s="41">
        <v>111370000</v>
      </c>
      <c r="DF180" s="41">
        <v>94375000</v>
      </c>
      <c r="DG180" s="213"/>
      <c r="DH180" s="214">
        <f t="shared" si="90"/>
        <v>514701000</v>
      </c>
      <c r="DI180" s="214">
        <f t="shared" si="91"/>
        <v>-476310000</v>
      </c>
      <c r="DJ180" s="214">
        <f t="shared" si="92"/>
        <v>-18320000</v>
      </c>
      <c r="DK180" s="214">
        <f t="shared" si="93"/>
        <v>-3359000</v>
      </c>
      <c r="DL180" s="214">
        <f t="shared" si="94"/>
        <v>16712000</v>
      </c>
      <c r="DM180" s="215">
        <f t="shared" si="95"/>
        <v>3.2469336566278283E-2</v>
      </c>
      <c r="DN180" s="215">
        <f t="shared" si="96"/>
        <v>3.3558974194209112E-2</v>
      </c>
      <c r="DO180" s="216" t="str">
        <f t="shared" si="97"/>
        <v>n.a.</v>
      </c>
      <c r="DP180" s="214">
        <f t="shared" si="98"/>
        <v>48849500</v>
      </c>
      <c r="DQ180" s="214">
        <f t="shared" si="99"/>
        <v>563000</v>
      </c>
      <c r="DR180" s="217"/>
      <c r="DS180" s="214">
        <f t="shared" si="100"/>
        <v>480973000</v>
      </c>
      <c r="DT180" s="214">
        <f t="shared" si="101"/>
        <v>-443530000</v>
      </c>
      <c r="DU180" s="214">
        <f t="shared" si="102"/>
        <v>-14890000</v>
      </c>
      <c r="DV180" s="214">
        <f t="shared" si="103"/>
        <v>-3041000</v>
      </c>
      <c r="DW180" s="214">
        <f t="shared" si="104"/>
        <v>19512000</v>
      </c>
      <c r="DX180" s="215">
        <f t="shared" si="105"/>
        <v>4.056776575816106E-2</v>
      </c>
      <c r="DY180" s="215">
        <f t="shared" si="106"/>
        <v>4.2283096513031436E-2</v>
      </c>
      <c r="DZ180" s="218" t="str">
        <f t="shared" si="107"/>
        <v>n.a.</v>
      </c>
      <c r="EA180" s="214">
        <f t="shared" si="108"/>
        <v>44739500</v>
      </c>
      <c r="EB180" s="214">
        <f t="shared" si="109"/>
        <v>563000</v>
      </c>
      <c r="EC180" s="217"/>
      <c r="ED180" s="214">
        <f t="shared" si="110"/>
        <v>411401000</v>
      </c>
      <c r="EE180" s="214">
        <f t="shared" si="111"/>
        <v>-380828000</v>
      </c>
      <c r="EF180" s="214">
        <f t="shared" si="112"/>
        <v>-17916000</v>
      </c>
      <c r="EG180" s="214">
        <f t="shared" si="113"/>
        <v>-2008000</v>
      </c>
      <c r="EH180" s="214">
        <f t="shared" si="114"/>
        <v>10649000</v>
      </c>
      <c r="EI180" s="215">
        <f t="shared" si="115"/>
        <v>2.5884720746911165E-2</v>
      </c>
      <c r="EJ180" s="215">
        <f t="shared" si="116"/>
        <v>2.6572543617998164E-2</v>
      </c>
      <c r="EK180" s="218" t="str">
        <f t="shared" si="117"/>
        <v>n.a.</v>
      </c>
      <c r="EL180" s="214">
        <f t="shared" si="118"/>
        <v>37280000</v>
      </c>
      <c r="EM180" s="214">
        <f t="shared" si="119"/>
        <v>5439000</v>
      </c>
      <c r="EN180" s="217"/>
      <c r="EO180" s="219">
        <f t="shared" si="130"/>
        <v>469025000</v>
      </c>
      <c r="EP180" s="219">
        <f t="shared" si="130"/>
        <v>-433556000</v>
      </c>
      <c r="EQ180" s="219">
        <f t="shared" si="130"/>
        <v>-17042000</v>
      </c>
      <c r="ER180" s="219">
        <f t="shared" si="130"/>
        <v>-2802666.6666666665</v>
      </c>
      <c r="ES180" s="219">
        <f t="shared" si="120"/>
        <v>15624333.333333334</v>
      </c>
      <c r="ET180" s="220">
        <f t="shared" si="121"/>
        <v>3.3312367855302671E-2</v>
      </c>
      <c r="EU180" s="221">
        <f t="shared" si="122"/>
        <v>3.4460322804995142E-2</v>
      </c>
      <c r="EV180" s="219" t="e">
        <f t="shared" si="123"/>
        <v>#VALUE!</v>
      </c>
      <c r="EW180" s="219">
        <f t="shared" si="124"/>
        <v>43623000</v>
      </c>
      <c r="EX180" s="219">
        <f t="shared" si="124"/>
        <v>2188333.3333333335</v>
      </c>
      <c r="EY180" s="208"/>
      <c r="EZ180" s="222" t="str">
        <f t="shared" si="125"/>
        <v>完整</v>
      </c>
      <c r="FA180" s="222" t="str">
        <f t="shared" si="126"/>
        <v>完整</v>
      </c>
      <c r="FB180" s="222" t="str">
        <f t="shared" si="127"/>
        <v>完整</v>
      </c>
      <c r="FC180" s="222" t="str">
        <f t="shared" si="128"/>
        <v>选择</v>
      </c>
      <c r="FD180" s="222" t="str">
        <f t="shared" si="129"/>
        <v>选择</v>
      </c>
      <c r="FE180" s="208"/>
      <c r="FF180" s="208"/>
      <c r="FG180" s="208"/>
      <c r="FH180" s="208"/>
      <c r="FI180" s="208"/>
      <c r="FJ180" s="208"/>
      <c r="FK180" s="208"/>
      <c r="FL180" s="208"/>
      <c r="FM180" s="208"/>
      <c r="FN180" s="208"/>
      <c r="FO180" s="208"/>
      <c r="FP180" s="208"/>
      <c r="FQ180" s="208"/>
      <c r="FR180" s="208"/>
      <c r="FS180" s="208"/>
      <c r="FT180" s="208"/>
      <c r="FU180" s="208"/>
      <c r="FV180" s="208"/>
      <c r="FW180" s="208"/>
      <c r="FX180" s="208"/>
      <c r="FY180" s="208"/>
      <c r="FZ180" s="208"/>
      <c r="GA180" s="208"/>
      <c r="GB180" s="208"/>
      <c r="GC180" s="208"/>
      <c r="GD180" s="208"/>
      <c r="GE180" s="208"/>
      <c r="GF180" s="208"/>
      <c r="GG180" s="208"/>
      <c r="GH180" s="208"/>
      <c r="GI180" s="208"/>
      <c r="GJ180" s="208"/>
      <c r="GK180" s="208"/>
      <c r="GL180" s="208"/>
      <c r="GM180" s="208"/>
      <c r="GN180" s="208"/>
      <c r="GO180" s="208"/>
      <c r="GP180" s="208"/>
      <c r="GQ180" s="208"/>
      <c r="GR180" s="208"/>
      <c r="GS180" s="208"/>
      <c r="GT180" s="208"/>
      <c r="GU180" s="208"/>
      <c r="GV180" s="208"/>
      <c r="GW180" s="208"/>
      <c r="GX180" s="208"/>
      <c r="GY180" s="208"/>
      <c r="GZ180" s="208"/>
      <c r="HA180" s="208"/>
      <c r="HB180" s="208"/>
      <c r="HC180" s="208"/>
      <c r="HD180" s="208"/>
      <c r="HE180" s="208"/>
      <c r="HF180" s="208"/>
      <c r="HG180" s="208"/>
      <c r="HH180" s="208"/>
      <c r="HI180" s="208"/>
      <c r="HJ180" s="208"/>
      <c r="HK180" s="208"/>
    </row>
    <row r="181" spans="1:219" s="7" customFormat="1" ht="12.4" customHeight="1" x14ac:dyDescent="0.2">
      <c r="A181" s="226" t="s">
        <v>1779</v>
      </c>
      <c r="B181" s="227" t="str">
        <f t="shared" si="88"/>
        <v>ZHEJIANG HULONG TECHNOLOGY CO.,LTD</v>
      </c>
      <c r="C181" s="228" t="s">
        <v>35</v>
      </c>
      <c r="D181" s="229" t="s">
        <v>188</v>
      </c>
      <c r="E181" s="227"/>
      <c r="F181" s="224"/>
      <c r="G181" s="231"/>
      <c r="H181" s="232" t="str">
        <f t="shared" si="89"/>
        <v/>
      </c>
      <c r="I181" s="228" t="s">
        <v>353</v>
      </c>
      <c r="J181" s="228" t="str">
        <f>VLOOKUP(Z181,[1]AP2022!FF:FI,2,0)</f>
        <v>exclude</v>
      </c>
      <c r="K181" s="228" t="str">
        <f>VLOOKUP(Z181,[1]AP2022!FF:FI,4,0)</f>
        <v>ok, indep</v>
      </c>
      <c r="L181" s="233"/>
      <c r="M181" s="38" t="s">
        <v>1780</v>
      </c>
      <c r="N181" s="38" t="s">
        <v>1781</v>
      </c>
      <c r="O181" s="38" t="s">
        <v>36</v>
      </c>
      <c r="P181" s="38" t="s">
        <v>1782</v>
      </c>
      <c r="Q181" s="37"/>
      <c r="R181" s="38" t="s">
        <v>48</v>
      </c>
      <c r="S181" s="38" t="s">
        <v>1783</v>
      </c>
      <c r="T181" s="38" t="s">
        <v>45</v>
      </c>
      <c r="U181" s="38" t="s">
        <v>182</v>
      </c>
      <c r="V181" s="38" t="s">
        <v>1784</v>
      </c>
      <c r="W181" s="38" t="s">
        <v>1785</v>
      </c>
      <c r="X181" s="37"/>
      <c r="Y181" s="37"/>
      <c r="Z181" s="38" t="s">
        <v>1786</v>
      </c>
      <c r="AA181" s="38" t="s">
        <v>39</v>
      </c>
      <c r="AB181" s="41">
        <v>496551000</v>
      </c>
      <c r="AC181" s="41">
        <v>294801000</v>
      </c>
      <c r="AD181" s="41">
        <v>236411000</v>
      </c>
      <c r="AE181" s="38" t="s">
        <v>39</v>
      </c>
      <c r="AF181" s="41">
        <v>482121000</v>
      </c>
      <c r="AG181" s="41">
        <v>288252000</v>
      </c>
      <c r="AH181" s="41">
        <v>230175000</v>
      </c>
      <c r="AI181" s="38" t="s">
        <v>39</v>
      </c>
      <c r="AJ181" s="41">
        <v>-1916000</v>
      </c>
      <c r="AK181" s="41">
        <v>-1295000</v>
      </c>
      <c r="AL181" s="41">
        <v>-1547000</v>
      </c>
      <c r="AM181" s="38" t="s">
        <v>39</v>
      </c>
      <c r="AN181" s="41">
        <v>480205000</v>
      </c>
      <c r="AO181" s="41">
        <v>286957000</v>
      </c>
      <c r="AP181" s="41">
        <v>228628000</v>
      </c>
      <c r="AQ181" s="38" t="s">
        <v>39</v>
      </c>
      <c r="AR181" s="41">
        <v>16346000</v>
      </c>
      <c r="AS181" s="41">
        <v>7844000</v>
      </c>
      <c r="AT181" s="41">
        <v>7783000</v>
      </c>
      <c r="AU181" s="38" t="s">
        <v>39</v>
      </c>
      <c r="AV181" s="41">
        <v>-413803000</v>
      </c>
      <c r="AW181" s="41">
        <v>-235019000</v>
      </c>
      <c r="AX181" s="41">
        <v>-185338000</v>
      </c>
      <c r="AY181" s="38" t="s">
        <v>39</v>
      </c>
      <c r="AZ181" s="38" t="s">
        <v>39</v>
      </c>
      <c r="BA181" s="38" t="s">
        <v>39</v>
      </c>
      <c r="BB181" s="38" t="s">
        <v>39</v>
      </c>
      <c r="BC181" s="38" t="s">
        <v>39</v>
      </c>
      <c r="BD181" s="41">
        <v>-56023000</v>
      </c>
      <c r="BE181" s="41">
        <v>-42519000</v>
      </c>
      <c r="BF181" s="41">
        <v>-40719000</v>
      </c>
      <c r="BG181" s="38" t="s">
        <v>39</v>
      </c>
      <c r="BH181" s="41">
        <v>26725000</v>
      </c>
      <c r="BI181" s="41">
        <v>17263000</v>
      </c>
      <c r="BJ181" s="41">
        <v>10354000</v>
      </c>
      <c r="BK181" s="38" t="s">
        <v>39</v>
      </c>
      <c r="BL181" s="41">
        <v>-6602000</v>
      </c>
      <c r="BM181" s="41">
        <v>-6696000</v>
      </c>
      <c r="BN181" s="41">
        <v>-6250000</v>
      </c>
      <c r="BO181" s="38" t="s">
        <v>39</v>
      </c>
      <c r="BP181" s="41">
        <v>-6428000</v>
      </c>
      <c r="BQ181" s="41">
        <v>-6513000</v>
      </c>
      <c r="BR181" s="41">
        <v>-6034000</v>
      </c>
      <c r="BS181" s="38" t="s">
        <v>39</v>
      </c>
      <c r="BT181" s="41">
        <v>-174000</v>
      </c>
      <c r="BU181" s="41">
        <v>-183000</v>
      </c>
      <c r="BV181" s="41">
        <v>-216000</v>
      </c>
      <c r="BW181" s="38" t="s">
        <v>39</v>
      </c>
      <c r="BX181" s="41">
        <v>13024000</v>
      </c>
      <c r="BY181" s="41">
        <v>3188000</v>
      </c>
      <c r="BZ181" s="41">
        <v>-2987000</v>
      </c>
      <c r="CA181" s="38" t="s">
        <v>39</v>
      </c>
      <c r="CB181" s="41">
        <v>255898000</v>
      </c>
      <c r="CC181" s="41">
        <v>224147000</v>
      </c>
      <c r="CD181" s="41">
        <v>185443000</v>
      </c>
      <c r="CE181" s="38" t="s">
        <v>39</v>
      </c>
      <c r="CF181" s="41">
        <v>83060000</v>
      </c>
      <c r="CG181" s="41">
        <v>51036000</v>
      </c>
      <c r="CH181" s="41">
        <v>41252000</v>
      </c>
      <c r="CI181" s="38" t="s">
        <v>39</v>
      </c>
      <c r="CJ181" s="41">
        <v>127172000</v>
      </c>
      <c r="CK181" s="41">
        <v>118995000</v>
      </c>
      <c r="CL181" s="41">
        <v>95983000</v>
      </c>
      <c r="CM181" s="38" t="s">
        <v>39</v>
      </c>
      <c r="CN181" s="41">
        <v>10759000</v>
      </c>
      <c r="CO181" s="41">
        <v>17413000</v>
      </c>
      <c r="CP181" s="41">
        <v>10223000</v>
      </c>
      <c r="CQ181" s="38" t="s">
        <v>39</v>
      </c>
      <c r="CR181" s="41">
        <v>31126000</v>
      </c>
      <c r="CS181" s="41">
        <v>30684000</v>
      </c>
      <c r="CT181" s="41">
        <v>34953000</v>
      </c>
      <c r="CU181" s="38" t="s">
        <v>39</v>
      </c>
      <c r="CV181" s="41">
        <v>14357000</v>
      </c>
      <c r="CW181" s="38" t="s">
        <v>39</v>
      </c>
      <c r="CX181" s="38" t="s">
        <v>39</v>
      </c>
      <c r="CY181" s="38" t="s">
        <v>39</v>
      </c>
      <c r="CZ181" s="41">
        <v>4211000</v>
      </c>
      <c r="DA181" s="41">
        <v>273000</v>
      </c>
      <c r="DB181" s="41">
        <v>2034000</v>
      </c>
      <c r="DC181" s="38" t="s">
        <v>39</v>
      </c>
      <c r="DD181" s="41">
        <v>332393000</v>
      </c>
      <c r="DE181" s="41">
        <v>286561000</v>
      </c>
      <c r="DF181" s="41">
        <v>256568000</v>
      </c>
      <c r="DG181" s="213"/>
      <c r="DH181" s="214" t="str">
        <f t="shared" si="90"/>
        <v>无数据</v>
      </c>
      <c r="DI181" s="214" t="str">
        <f t="shared" si="91"/>
        <v>n.a.</v>
      </c>
      <c r="DJ181" s="214" t="str">
        <f t="shared" si="92"/>
        <v>n.a.</v>
      </c>
      <c r="DK181" s="214" t="str">
        <f t="shared" si="93"/>
        <v>n.a.</v>
      </c>
      <c r="DL181" s="214" t="str">
        <f t="shared" si="94"/>
        <v>无数据</v>
      </c>
      <c r="DM181" s="215" t="e">
        <f t="shared" si="95"/>
        <v>#VALUE!</v>
      </c>
      <c r="DN181" s="215" t="e">
        <f t="shared" si="96"/>
        <v>#VALUE!</v>
      </c>
      <c r="DO181" s="216" t="str">
        <f t="shared" si="97"/>
        <v>n.a.</v>
      </c>
      <c r="DP181" s="214" t="e">
        <f t="shared" si="98"/>
        <v>#VALUE!</v>
      </c>
      <c r="DQ181" s="214" t="e">
        <f t="shared" si="99"/>
        <v>#VALUE!</v>
      </c>
      <c r="DR181" s="217"/>
      <c r="DS181" s="214">
        <f t="shared" si="100"/>
        <v>480205000</v>
      </c>
      <c r="DT181" s="214">
        <f t="shared" si="101"/>
        <v>-413803000</v>
      </c>
      <c r="DU181" s="214">
        <f t="shared" si="102"/>
        <v>-56023000</v>
      </c>
      <c r="DV181" s="214">
        <f t="shared" si="103"/>
        <v>-6602000</v>
      </c>
      <c r="DW181" s="214">
        <f t="shared" si="104"/>
        <v>3777000</v>
      </c>
      <c r="DX181" s="215">
        <f t="shared" si="105"/>
        <v>7.8653908226694845E-3</v>
      </c>
      <c r="DY181" s="215">
        <f t="shared" si="106"/>
        <v>7.927745640474531E-3</v>
      </c>
      <c r="DZ181" s="218" t="str">
        <f t="shared" si="107"/>
        <v>n.a.</v>
      </c>
      <c r="EA181" s="214">
        <f t="shared" si="108"/>
        <v>67048000</v>
      </c>
      <c r="EB181" s="214">
        <f t="shared" si="109"/>
        <v>2242000</v>
      </c>
      <c r="EC181" s="217"/>
      <c r="ED181" s="214">
        <f t="shared" si="110"/>
        <v>286957000</v>
      </c>
      <c r="EE181" s="214">
        <f t="shared" si="111"/>
        <v>-235019000</v>
      </c>
      <c r="EF181" s="214">
        <f t="shared" si="112"/>
        <v>-42519000</v>
      </c>
      <c r="EG181" s="214">
        <f t="shared" si="113"/>
        <v>-6696000</v>
      </c>
      <c r="EH181" s="214">
        <f t="shared" si="114"/>
        <v>2723000</v>
      </c>
      <c r="EI181" s="215">
        <f t="shared" si="115"/>
        <v>9.4892266088647433E-3</v>
      </c>
      <c r="EJ181" s="215">
        <f t="shared" si="116"/>
        <v>9.5801346777655023E-3</v>
      </c>
      <c r="EK181" s="218" t="str">
        <f t="shared" si="117"/>
        <v>n.a.</v>
      </c>
      <c r="EL181" s="214">
        <f t="shared" si="118"/>
        <v>46144000</v>
      </c>
      <c r="EM181" s="214">
        <f t="shared" si="119"/>
        <v>1153500</v>
      </c>
      <c r="EN181" s="217"/>
      <c r="EO181" s="219" t="e">
        <f t="shared" si="130"/>
        <v>#VALUE!</v>
      </c>
      <c r="EP181" s="219" t="e">
        <f t="shared" si="130"/>
        <v>#VALUE!</v>
      </c>
      <c r="EQ181" s="219" t="e">
        <f t="shared" si="130"/>
        <v>#VALUE!</v>
      </c>
      <c r="ER181" s="219" t="e">
        <f t="shared" si="130"/>
        <v>#VALUE!</v>
      </c>
      <c r="ES181" s="219" t="e">
        <f t="shared" si="120"/>
        <v>#VALUE!</v>
      </c>
      <c r="ET181" s="220" t="e">
        <f t="shared" si="121"/>
        <v>#VALUE!</v>
      </c>
      <c r="EU181" s="221" t="e">
        <f t="shared" si="122"/>
        <v>#VALUE!</v>
      </c>
      <c r="EV181" s="219" t="e">
        <f t="shared" si="123"/>
        <v>#VALUE!</v>
      </c>
      <c r="EW181" s="219" t="e">
        <f t="shared" si="124"/>
        <v>#VALUE!</v>
      </c>
      <c r="EX181" s="219" t="e">
        <f t="shared" si="124"/>
        <v>#VALUE!</v>
      </c>
      <c r="EY181" s="208"/>
      <c r="EZ181" s="222" t="str">
        <f t="shared" si="125"/>
        <v>完整</v>
      </c>
      <c r="FA181" s="222" t="str">
        <f t="shared" si="126"/>
        <v>完整</v>
      </c>
      <c r="FB181" s="222" t="str">
        <f t="shared" si="127"/>
        <v>无数据</v>
      </c>
      <c r="FC181" s="222" t="str">
        <f t="shared" si="128"/>
        <v>选择</v>
      </c>
      <c r="FD181" s="222" t="str">
        <f t="shared" si="129"/>
        <v>选择</v>
      </c>
      <c r="FE181" s="231"/>
      <c r="FF181" s="231"/>
      <c r="FG181" s="231"/>
      <c r="FH181" s="231"/>
      <c r="FI181" s="231"/>
      <c r="FJ181" s="231"/>
      <c r="FK181" s="231"/>
      <c r="FL181" s="231"/>
      <c r="FM181" s="231"/>
      <c r="FN181" s="231"/>
      <c r="FO181" s="231"/>
      <c r="FP181" s="231"/>
      <c r="FQ181" s="231"/>
      <c r="FR181" s="231"/>
      <c r="FS181" s="231"/>
      <c r="FT181" s="231"/>
      <c r="FU181" s="231"/>
      <c r="FV181" s="231"/>
      <c r="FW181" s="231"/>
      <c r="FX181" s="231"/>
      <c r="FY181" s="231"/>
      <c r="FZ181" s="231"/>
      <c r="GA181" s="231"/>
      <c r="GB181" s="231"/>
      <c r="GC181" s="231"/>
      <c r="GD181" s="231"/>
      <c r="GE181" s="231"/>
      <c r="GF181" s="231"/>
      <c r="GG181" s="231"/>
      <c r="GH181" s="231"/>
      <c r="GI181" s="231"/>
      <c r="GJ181" s="231"/>
      <c r="GK181" s="231"/>
      <c r="GL181" s="231"/>
      <c r="GM181" s="231"/>
      <c r="GN181" s="231"/>
      <c r="GO181" s="231"/>
      <c r="GP181" s="231"/>
      <c r="GQ181" s="231"/>
      <c r="GR181" s="231"/>
      <c r="GS181" s="231"/>
      <c r="GT181" s="231"/>
      <c r="GU181" s="231"/>
      <c r="GV181" s="231"/>
      <c r="GW181" s="231"/>
      <c r="GX181" s="231"/>
      <c r="GY181" s="231"/>
      <c r="GZ181" s="231"/>
      <c r="HA181" s="231"/>
      <c r="HB181" s="231"/>
      <c r="HC181" s="231"/>
      <c r="HD181" s="231"/>
      <c r="HE181" s="231"/>
      <c r="HF181" s="231"/>
      <c r="HG181" s="231"/>
      <c r="HH181" s="231"/>
      <c r="HI181" s="231"/>
      <c r="HJ181" s="231"/>
      <c r="HK181" s="231"/>
    </row>
    <row r="182" spans="1:219" ht="12.4" customHeight="1" x14ac:dyDescent="0.2">
      <c r="A182" s="204" t="s">
        <v>1787</v>
      </c>
      <c r="B182" s="205" t="str">
        <f t="shared" si="88"/>
        <v>ZHEJIANG JIALI TECHNOLOGY CO.,LTD.</v>
      </c>
      <c r="C182" s="206" t="s">
        <v>35</v>
      </c>
      <c r="D182" s="206" t="s">
        <v>32</v>
      </c>
      <c r="E182" s="205"/>
      <c r="F182" s="208"/>
      <c r="G182" s="208"/>
      <c r="H182" s="209" t="str">
        <f t="shared" si="89"/>
        <v/>
      </c>
      <c r="I182" s="206" t="s">
        <v>328</v>
      </c>
      <c r="J182" s="206" t="str">
        <f>VLOOKUP(Z182,[1]AP2022!FF:FI,2,0)</f>
        <v>exclude</v>
      </c>
      <c r="K182" s="206" t="str">
        <f>VLOOKUP(Z182,[1]AP2022!FF:FI,4,0)</f>
        <v>ok, sda/sdp</v>
      </c>
      <c r="L182" s="210"/>
      <c r="M182" s="211" t="s">
        <v>1788</v>
      </c>
      <c r="N182" s="211" t="s">
        <v>1789</v>
      </c>
      <c r="O182" s="211" t="s">
        <v>36</v>
      </c>
      <c r="P182" s="211" t="s">
        <v>1790</v>
      </c>
      <c r="Q182" s="225"/>
      <c r="R182" s="38" t="s">
        <v>48</v>
      </c>
      <c r="S182" s="211" t="s">
        <v>1791</v>
      </c>
      <c r="T182" s="211" t="s">
        <v>44</v>
      </c>
      <c r="U182" s="38" t="s">
        <v>182</v>
      </c>
      <c r="V182" s="38" t="s">
        <v>1792</v>
      </c>
      <c r="W182" s="38" t="s">
        <v>1793</v>
      </c>
      <c r="X182" s="37"/>
      <c r="Y182" s="37"/>
      <c r="Z182" s="38" t="s">
        <v>1794</v>
      </c>
      <c r="AA182" s="41">
        <v>501458000</v>
      </c>
      <c r="AB182" s="41">
        <v>421088000</v>
      </c>
      <c r="AC182" s="41">
        <v>591277000</v>
      </c>
      <c r="AD182" s="41">
        <v>538602000</v>
      </c>
      <c r="AE182" s="41">
        <v>498007000</v>
      </c>
      <c r="AF182" s="41">
        <v>416818000</v>
      </c>
      <c r="AG182" s="41">
        <v>590464000</v>
      </c>
      <c r="AH182" s="41">
        <v>536556000</v>
      </c>
      <c r="AI182" s="41">
        <v>-3092000</v>
      </c>
      <c r="AJ182" s="41">
        <v>-3530000</v>
      </c>
      <c r="AK182" s="41">
        <v>-4882000</v>
      </c>
      <c r="AL182" s="41">
        <v>-4867000</v>
      </c>
      <c r="AM182" s="41">
        <v>494915000</v>
      </c>
      <c r="AN182" s="41">
        <v>413288000</v>
      </c>
      <c r="AO182" s="41">
        <v>585582000</v>
      </c>
      <c r="AP182" s="41">
        <v>531689000</v>
      </c>
      <c r="AQ182" s="41">
        <v>6543000</v>
      </c>
      <c r="AR182" s="41">
        <v>7800000</v>
      </c>
      <c r="AS182" s="41">
        <v>5695000</v>
      </c>
      <c r="AT182" s="41">
        <v>6913000</v>
      </c>
      <c r="AU182" s="41">
        <v>-388994000</v>
      </c>
      <c r="AV182" s="41">
        <v>-318507000</v>
      </c>
      <c r="AW182" s="41">
        <v>-407110000</v>
      </c>
      <c r="AX182" s="41">
        <v>-370216000</v>
      </c>
      <c r="AY182" s="38" t="s">
        <v>39</v>
      </c>
      <c r="AZ182" s="38" t="s">
        <v>39</v>
      </c>
      <c r="BA182" s="38" t="s">
        <v>39</v>
      </c>
      <c r="BB182" s="38" t="s">
        <v>39</v>
      </c>
      <c r="BC182" s="41">
        <v>-50494000</v>
      </c>
      <c r="BD182" s="41">
        <v>-49056000</v>
      </c>
      <c r="BE182" s="41">
        <v>-53937000</v>
      </c>
      <c r="BF182" s="41">
        <v>-65403000</v>
      </c>
      <c r="BG182" s="41">
        <v>61970000</v>
      </c>
      <c r="BH182" s="41">
        <v>53525000</v>
      </c>
      <c r="BI182" s="41">
        <v>130230000</v>
      </c>
      <c r="BJ182" s="41">
        <v>102983000</v>
      </c>
      <c r="BK182" s="41">
        <v>-33346000</v>
      </c>
      <c r="BL182" s="41">
        <v>-35913000</v>
      </c>
      <c r="BM182" s="41">
        <v>-36593000</v>
      </c>
      <c r="BN182" s="41">
        <v>-39639000</v>
      </c>
      <c r="BO182" s="41">
        <v>-32628000</v>
      </c>
      <c r="BP182" s="41">
        <v>-35671000</v>
      </c>
      <c r="BQ182" s="41">
        <v>-37622000</v>
      </c>
      <c r="BR182" s="41">
        <v>-39527000</v>
      </c>
      <c r="BS182" s="41">
        <v>-718000</v>
      </c>
      <c r="BT182" s="41">
        <v>-242000</v>
      </c>
      <c r="BU182" s="41">
        <v>1029000</v>
      </c>
      <c r="BV182" s="41">
        <v>-112000</v>
      </c>
      <c r="BW182" s="41">
        <v>36095000</v>
      </c>
      <c r="BX182" s="41">
        <v>10620000</v>
      </c>
      <c r="BY182" s="41">
        <v>73333000</v>
      </c>
      <c r="BZ182" s="41">
        <v>48271000</v>
      </c>
      <c r="CA182" s="41">
        <v>548682000</v>
      </c>
      <c r="CB182" s="41">
        <v>556788000</v>
      </c>
      <c r="CC182" s="41">
        <v>539274000</v>
      </c>
      <c r="CD182" s="41">
        <v>526978000</v>
      </c>
      <c r="CE182" s="41">
        <v>100783000</v>
      </c>
      <c r="CF182" s="41">
        <v>100777000</v>
      </c>
      <c r="CG182" s="41">
        <v>95094000</v>
      </c>
      <c r="CH182" s="41">
        <v>90282000</v>
      </c>
      <c r="CI182" s="41">
        <v>185247000</v>
      </c>
      <c r="CJ182" s="41">
        <v>222147000</v>
      </c>
      <c r="CK182" s="41">
        <v>201690000</v>
      </c>
      <c r="CL182" s="41">
        <v>265083000</v>
      </c>
      <c r="CM182" s="41">
        <v>127924000</v>
      </c>
      <c r="CN182" s="41">
        <v>105695000</v>
      </c>
      <c r="CO182" s="41">
        <v>128689000</v>
      </c>
      <c r="CP182" s="41">
        <v>77422000</v>
      </c>
      <c r="CQ182" s="41">
        <v>133027000</v>
      </c>
      <c r="CR182" s="41">
        <v>125846000</v>
      </c>
      <c r="CS182" s="41">
        <v>111816000</v>
      </c>
      <c r="CT182" s="41">
        <v>85981000</v>
      </c>
      <c r="CU182" s="41">
        <v>24479000</v>
      </c>
      <c r="CV182" s="41">
        <v>30467000</v>
      </c>
      <c r="CW182" s="38" t="s">
        <v>39</v>
      </c>
      <c r="CX182" s="38" t="s">
        <v>39</v>
      </c>
      <c r="CY182" s="41">
        <v>23630000</v>
      </c>
      <c r="CZ182" s="41">
        <v>0</v>
      </c>
      <c r="DA182" s="41">
        <v>1813000</v>
      </c>
      <c r="DB182" s="41">
        <v>0</v>
      </c>
      <c r="DC182" s="41">
        <v>810489000</v>
      </c>
      <c r="DD182" s="41">
        <v>820911000</v>
      </c>
      <c r="DE182" s="41">
        <v>822478000</v>
      </c>
      <c r="DF182" s="41">
        <v>835816000</v>
      </c>
      <c r="DG182" s="213"/>
      <c r="DH182" s="214">
        <f t="shared" si="90"/>
        <v>494915000</v>
      </c>
      <c r="DI182" s="214">
        <f t="shared" si="91"/>
        <v>-388994000</v>
      </c>
      <c r="DJ182" s="214">
        <f t="shared" si="92"/>
        <v>-50494000</v>
      </c>
      <c r="DK182" s="214">
        <f t="shared" si="93"/>
        <v>-33346000</v>
      </c>
      <c r="DL182" s="214">
        <f t="shared" si="94"/>
        <v>22081000</v>
      </c>
      <c r="DM182" s="215">
        <f t="shared" si="95"/>
        <v>4.4615742097127792E-2</v>
      </c>
      <c r="DN182" s="215">
        <f t="shared" si="96"/>
        <v>4.6699264435298649E-2</v>
      </c>
      <c r="DO182" s="216" t="str">
        <f t="shared" si="97"/>
        <v>n.a.</v>
      </c>
      <c r="DP182" s="214">
        <f t="shared" si="98"/>
        <v>100780000</v>
      </c>
      <c r="DQ182" s="214">
        <f t="shared" si="99"/>
        <v>11815000</v>
      </c>
      <c r="DR182" s="217"/>
      <c r="DS182" s="214">
        <f t="shared" si="100"/>
        <v>413288000</v>
      </c>
      <c r="DT182" s="214">
        <f t="shared" si="101"/>
        <v>-318507000</v>
      </c>
      <c r="DU182" s="214">
        <f t="shared" si="102"/>
        <v>-49056000</v>
      </c>
      <c r="DV182" s="214">
        <f t="shared" si="103"/>
        <v>-35913000</v>
      </c>
      <c r="DW182" s="214">
        <f t="shared" si="104"/>
        <v>9812000</v>
      </c>
      <c r="DX182" s="215">
        <f t="shared" si="105"/>
        <v>2.3741313563423086E-2</v>
      </c>
      <c r="DY182" s="215">
        <f t="shared" si="106"/>
        <v>2.4318670751172312E-2</v>
      </c>
      <c r="DZ182" s="218" t="str">
        <f t="shared" si="107"/>
        <v>n.a.</v>
      </c>
      <c r="EA182" s="214">
        <f t="shared" si="108"/>
        <v>97935500</v>
      </c>
      <c r="EB182" s="214">
        <f t="shared" si="109"/>
        <v>906500</v>
      </c>
      <c r="EC182" s="217"/>
      <c r="ED182" s="214">
        <f t="shared" si="110"/>
        <v>585582000</v>
      </c>
      <c r="EE182" s="214">
        <f t="shared" si="111"/>
        <v>-407110000</v>
      </c>
      <c r="EF182" s="214">
        <f t="shared" si="112"/>
        <v>-53937000</v>
      </c>
      <c r="EG182" s="214">
        <f t="shared" si="113"/>
        <v>-36593000</v>
      </c>
      <c r="EH182" s="214">
        <f t="shared" si="114"/>
        <v>87942000</v>
      </c>
      <c r="EI182" s="215">
        <f t="shared" si="115"/>
        <v>0.1501787964794</v>
      </c>
      <c r="EJ182" s="215">
        <f t="shared" si="116"/>
        <v>0.17671810947673017</v>
      </c>
      <c r="EK182" s="218" t="str">
        <f t="shared" si="117"/>
        <v>n.a.</v>
      </c>
      <c r="EL182" s="214">
        <f t="shared" si="118"/>
        <v>92688000</v>
      </c>
      <c r="EM182" s="214">
        <f t="shared" si="119"/>
        <v>906500</v>
      </c>
      <c r="EN182" s="217"/>
      <c r="EO182" s="219">
        <f t="shared" si="130"/>
        <v>497928333.33333331</v>
      </c>
      <c r="EP182" s="219">
        <f t="shared" si="130"/>
        <v>-371537000</v>
      </c>
      <c r="EQ182" s="219">
        <f t="shared" si="130"/>
        <v>-51162333.333333336</v>
      </c>
      <c r="ER182" s="219">
        <f t="shared" si="130"/>
        <v>-35284000</v>
      </c>
      <c r="ES182" s="219">
        <f t="shared" si="120"/>
        <v>39944999.99999997</v>
      </c>
      <c r="ET182" s="220">
        <f t="shared" si="121"/>
        <v>8.0222388094672206E-2</v>
      </c>
      <c r="EU182" s="221">
        <f t="shared" si="122"/>
        <v>8.7219331125586747E-2</v>
      </c>
      <c r="EV182" s="219" t="e">
        <f t="shared" si="123"/>
        <v>#VALUE!</v>
      </c>
      <c r="EW182" s="219">
        <f t="shared" si="124"/>
        <v>97134500</v>
      </c>
      <c r="EX182" s="219">
        <f t="shared" si="124"/>
        <v>4542666.666666667</v>
      </c>
      <c r="EY182" s="208"/>
      <c r="EZ182" s="222" t="str">
        <f t="shared" si="125"/>
        <v>完整</v>
      </c>
      <c r="FA182" s="222" t="str">
        <f t="shared" si="126"/>
        <v>完整</v>
      </c>
      <c r="FB182" s="222" t="str">
        <f t="shared" si="127"/>
        <v>完整</v>
      </c>
      <c r="FC182" s="222" t="str">
        <f t="shared" si="128"/>
        <v>选择</v>
      </c>
      <c r="FD182" s="222" t="str">
        <f t="shared" si="129"/>
        <v>选择</v>
      </c>
      <c r="FE182" s="208"/>
      <c r="FF182" s="208"/>
      <c r="FG182" s="208"/>
      <c r="FH182" s="208"/>
      <c r="FI182" s="208"/>
      <c r="FJ182" s="208"/>
      <c r="FK182" s="208"/>
      <c r="FL182" s="208"/>
      <c r="FM182" s="208"/>
      <c r="FN182" s="208"/>
      <c r="FO182" s="208"/>
      <c r="FP182" s="208"/>
      <c r="FQ182" s="208"/>
      <c r="FR182" s="208"/>
      <c r="FS182" s="208"/>
      <c r="FT182" s="208"/>
      <c r="FU182" s="208"/>
      <c r="FV182" s="208"/>
      <c r="FW182" s="208"/>
      <c r="FX182" s="208"/>
      <c r="FY182" s="208"/>
      <c r="FZ182" s="208"/>
      <c r="GA182" s="208"/>
      <c r="GB182" s="208"/>
      <c r="GC182" s="208"/>
      <c r="GD182" s="208"/>
      <c r="GE182" s="208"/>
      <c r="GF182" s="208"/>
      <c r="GG182" s="208"/>
      <c r="GH182" s="208"/>
      <c r="GI182" s="208"/>
      <c r="GJ182" s="208"/>
      <c r="GK182" s="208"/>
      <c r="GL182" s="208"/>
      <c r="GM182" s="208"/>
      <c r="GN182" s="208"/>
      <c r="GO182" s="208"/>
      <c r="GP182" s="208"/>
      <c r="GQ182" s="208"/>
      <c r="GR182" s="208"/>
      <c r="GS182" s="208"/>
      <c r="GT182" s="208"/>
      <c r="GU182" s="208"/>
      <c r="GV182" s="208"/>
      <c r="GW182" s="208"/>
      <c r="GX182" s="208"/>
      <c r="GY182" s="208"/>
      <c r="GZ182" s="208"/>
      <c r="HA182" s="208"/>
      <c r="HB182" s="208"/>
      <c r="HC182" s="208"/>
      <c r="HD182" s="208"/>
      <c r="HE182" s="208"/>
      <c r="HF182" s="208"/>
      <c r="HG182" s="208"/>
      <c r="HH182" s="208"/>
      <c r="HI182" s="208"/>
      <c r="HJ182" s="208"/>
      <c r="HK182" s="208"/>
    </row>
    <row r="183" spans="1:219" ht="12.4" customHeight="1" x14ac:dyDescent="0.2">
      <c r="A183" s="204" t="s">
        <v>1795</v>
      </c>
      <c r="B183" s="205" t="str">
        <f t="shared" si="88"/>
        <v>HINDUSTHAN URBAN INFRASTRUCTURE LIMITED</v>
      </c>
      <c r="C183" s="206" t="s">
        <v>35</v>
      </c>
      <c r="D183" s="206" t="s">
        <v>32</v>
      </c>
      <c r="E183" s="205"/>
      <c r="F183" s="244"/>
      <c r="G183" s="245"/>
      <c r="H183" s="209" t="str">
        <f t="shared" si="89"/>
        <v/>
      </c>
      <c r="I183" s="206" t="s">
        <v>328</v>
      </c>
      <c r="J183" s="206" t="str">
        <f>VLOOKUP(Z183,[1]AP2022!FF:FI,2,0)</f>
        <v>exclude</v>
      </c>
      <c r="K183" s="206" t="str">
        <f>VLOOKUP(Z183,[1]AP2022!FF:FI,4,0)</f>
        <v>ok, sda/sdp</v>
      </c>
      <c r="L183" s="210"/>
      <c r="M183" s="211" t="s">
        <v>1796</v>
      </c>
      <c r="N183" s="211" t="s">
        <v>1797</v>
      </c>
      <c r="O183" s="211" t="s">
        <v>36</v>
      </c>
      <c r="P183" s="211" t="s">
        <v>1798</v>
      </c>
      <c r="Q183" s="225"/>
      <c r="R183" s="38" t="s">
        <v>41</v>
      </c>
      <c r="S183" s="211" t="s">
        <v>1799</v>
      </c>
      <c r="T183" s="211" t="s">
        <v>44</v>
      </c>
      <c r="U183" s="38" t="s">
        <v>182</v>
      </c>
      <c r="V183" s="38" t="s">
        <v>1800</v>
      </c>
      <c r="W183" s="38" t="s">
        <v>1801</v>
      </c>
      <c r="X183" s="38" t="s">
        <v>1802</v>
      </c>
      <c r="Y183" s="37"/>
      <c r="Z183" s="38" t="s">
        <v>1803</v>
      </c>
      <c r="AA183" s="41">
        <v>5846318000</v>
      </c>
      <c r="AB183" s="41">
        <v>7398851000</v>
      </c>
      <c r="AC183" s="41">
        <v>5409611000</v>
      </c>
      <c r="AD183" s="41">
        <v>5503285000</v>
      </c>
      <c r="AE183" s="41">
        <v>5772459000</v>
      </c>
      <c r="AF183" s="41">
        <v>7300373000</v>
      </c>
      <c r="AG183" s="41">
        <v>5343608000</v>
      </c>
      <c r="AH183" s="41">
        <v>5479655000</v>
      </c>
      <c r="AI183" s="38" t="s">
        <v>39</v>
      </c>
      <c r="AJ183" s="38" t="s">
        <v>39</v>
      </c>
      <c r="AK183" s="38" t="s">
        <v>39</v>
      </c>
      <c r="AL183" s="38" t="s">
        <v>39</v>
      </c>
      <c r="AM183" s="41">
        <v>5772459000</v>
      </c>
      <c r="AN183" s="41">
        <v>7300373000</v>
      </c>
      <c r="AO183" s="41">
        <v>5343608000</v>
      </c>
      <c r="AP183" s="41">
        <v>5479655000</v>
      </c>
      <c r="AQ183" s="41">
        <v>73859000</v>
      </c>
      <c r="AR183" s="41">
        <v>98478000</v>
      </c>
      <c r="AS183" s="41">
        <v>66003000</v>
      </c>
      <c r="AT183" s="41">
        <v>23630000</v>
      </c>
      <c r="AU183" s="41">
        <v>-4055453000</v>
      </c>
      <c r="AV183" s="41">
        <v>-5100437000</v>
      </c>
      <c r="AW183" s="41">
        <v>-3522786000</v>
      </c>
      <c r="AX183" s="41">
        <v>-3767057000</v>
      </c>
      <c r="AY183" s="41">
        <v>0</v>
      </c>
      <c r="AZ183" s="41">
        <v>0</v>
      </c>
      <c r="BA183" s="41">
        <v>0</v>
      </c>
      <c r="BB183" s="41">
        <v>0</v>
      </c>
      <c r="BC183" s="41">
        <v>-1951541000</v>
      </c>
      <c r="BD183" s="41">
        <v>-1746770000</v>
      </c>
      <c r="BE183" s="41">
        <v>-1296220000</v>
      </c>
      <c r="BF183" s="41">
        <v>-1457375000</v>
      </c>
      <c r="BG183" s="41">
        <v>-160676000</v>
      </c>
      <c r="BH183" s="41">
        <v>551644000</v>
      </c>
      <c r="BI183" s="41">
        <v>590605000</v>
      </c>
      <c r="BJ183" s="41">
        <v>278853000</v>
      </c>
      <c r="BK183" s="41">
        <v>-274595000</v>
      </c>
      <c r="BL183" s="41">
        <v>-291266000</v>
      </c>
      <c r="BM183" s="41">
        <v>-285570000</v>
      </c>
      <c r="BN183" s="41">
        <v>-282441000</v>
      </c>
      <c r="BO183" s="41">
        <v>-255281000</v>
      </c>
      <c r="BP183" s="41">
        <v>-287916000</v>
      </c>
      <c r="BQ183" s="41">
        <v>-260776000</v>
      </c>
      <c r="BR183" s="41">
        <v>-255414000</v>
      </c>
      <c r="BS183" s="41">
        <v>-19314000</v>
      </c>
      <c r="BT183" s="41">
        <v>-3350000</v>
      </c>
      <c r="BU183" s="41">
        <v>-24794000</v>
      </c>
      <c r="BV183" s="41">
        <v>-27027000</v>
      </c>
      <c r="BW183" s="41">
        <v>-383623000</v>
      </c>
      <c r="BX183" s="41">
        <v>-74433000</v>
      </c>
      <c r="BY183" s="41">
        <v>-8477000</v>
      </c>
      <c r="BZ183" s="41">
        <v>-158115000</v>
      </c>
      <c r="CA183" s="41">
        <v>3046329000</v>
      </c>
      <c r="CB183" s="41">
        <v>4151222000</v>
      </c>
      <c r="CC183" s="41">
        <v>3785466000</v>
      </c>
      <c r="CD183" s="41">
        <v>3042983000</v>
      </c>
      <c r="CE183" s="41">
        <v>1508733000</v>
      </c>
      <c r="CF183" s="41">
        <v>1595012000</v>
      </c>
      <c r="CG183" s="41">
        <v>1325272000</v>
      </c>
      <c r="CH183" s="41">
        <v>1120058000</v>
      </c>
      <c r="CI183" s="41">
        <v>1274022000</v>
      </c>
      <c r="CJ183" s="41">
        <v>1849898000</v>
      </c>
      <c r="CK183" s="41">
        <v>2009977000</v>
      </c>
      <c r="CL183" s="41">
        <v>1364404000</v>
      </c>
      <c r="CM183" s="41">
        <v>88806000</v>
      </c>
      <c r="CN183" s="41">
        <v>262356000</v>
      </c>
      <c r="CO183" s="41">
        <v>181004000</v>
      </c>
      <c r="CP183" s="41">
        <v>416853000</v>
      </c>
      <c r="CQ183" s="41">
        <v>127745000</v>
      </c>
      <c r="CR183" s="41">
        <v>373586000</v>
      </c>
      <c r="CS183" s="41">
        <v>225316000</v>
      </c>
      <c r="CT183" s="41">
        <v>141668000</v>
      </c>
      <c r="CU183" s="41">
        <v>11232000</v>
      </c>
      <c r="CV183" s="38" t="s">
        <v>39</v>
      </c>
      <c r="CW183" s="41">
        <v>2009000</v>
      </c>
      <c r="CX183" s="38" t="s">
        <v>39</v>
      </c>
      <c r="CY183" s="41">
        <v>170691000</v>
      </c>
      <c r="CZ183" s="41">
        <v>220521000</v>
      </c>
      <c r="DA183" s="41">
        <v>146851000</v>
      </c>
      <c r="DB183" s="41">
        <v>103148000</v>
      </c>
      <c r="DC183" s="41">
        <v>9100853000</v>
      </c>
      <c r="DD183" s="41">
        <v>10328432000</v>
      </c>
      <c r="DE183" s="41">
        <v>9972194000</v>
      </c>
      <c r="DF183" s="41">
        <v>9313942000</v>
      </c>
      <c r="DG183" s="213"/>
      <c r="DH183" s="214">
        <f t="shared" si="90"/>
        <v>5772459000</v>
      </c>
      <c r="DI183" s="214">
        <f t="shared" si="91"/>
        <v>-4055453000</v>
      </c>
      <c r="DJ183" s="214">
        <f t="shared" si="92"/>
        <v>-1951541000</v>
      </c>
      <c r="DK183" s="214">
        <f t="shared" si="93"/>
        <v>-274595000</v>
      </c>
      <c r="DL183" s="214">
        <f t="shared" si="94"/>
        <v>-509130000</v>
      </c>
      <c r="DM183" s="215">
        <f t="shared" si="95"/>
        <v>-8.8199846893672176E-2</v>
      </c>
      <c r="DN183" s="215">
        <f t="shared" si="96"/>
        <v>-8.1051148045502494E-2</v>
      </c>
      <c r="DO183" s="216">
        <f t="shared" si="97"/>
        <v>0</v>
      </c>
      <c r="DP183" s="214">
        <f t="shared" si="98"/>
        <v>1551872500</v>
      </c>
      <c r="DQ183" s="214">
        <f t="shared" si="99"/>
        <v>195606000</v>
      </c>
      <c r="DR183" s="217"/>
      <c r="DS183" s="214">
        <f t="shared" si="100"/>
        <v>7300373000</v>
      </c>
      <c r="DT183" s="214">
        <f t="shared" si="101"/>
        <v>-5100437000</v>
      </c>
      <c r="DU183" s="214">
        <f t="shared" si="102"/>
        <v>-1746770000</v>
      </c>
      <c r="DV183" s="214">
        <f t="shared" si="103"/>
        <v>-291266000</v>
      </c>
      <c r="DW183" s="214">
        <f t="shared" si="104"/>
        <v>161900000</v>
      </c>
      <c r="DX183" s="215">
        <f t="shared" si="105"/>
        <v>2.2176949040822982E-2</v>
      </c>
      <c r="DY183" s="215">
        <f t="shared" si="106"/>
        <v>2.2679920481593192E-2</v>
      </c>
      <c r="DZ183" s="218">
        <f t="shared" si="107"/>
        <v>0</v>
      </c>
      <c r="EA183" s="214">
        <f t="shared" si="108"/>
        <v>1460142000</v>
      </c>
      <c r="EB183" s="214">
        <f t="shared" si="109"/>
        <v>183686000</v>
      </c>
      <c r="EC183" s="217"/>
      <c r="ED183" s="214">
        <f t="shared" si="110"/>
        <v>5343608000</v>
      </c>
      <c r="EE183" s="214">
        <f t="shared" si="111"/>
        <v>-3522786000</v>
      </c>
      <c r="EF183" s="214">
        <f t="shared" si="112"/>
        <v>-1296220000</v>
      </c>
      <c r="EG183" s="214">
        <f t="shared" si="113"/>
        <v>-285570000</v>
      </c>
      <c r="EH183" s="214">
        <f t="shared" si="114"/>
        <v>239032000</v>
      </c>
      <c r="EI183" s="215">
        <f t="shared" si="115"/>
        <v>4.4732323179394899E-2</v>
      </c>
      <c r="EJ183" s="215">
        <f t="shared" si="116"/>
        <v>4.6827003849095397E-2</v>
      </c>
      <c r="EK183" s="218">
        <f t="shared" si="117"/>
        <v>0</v>
      </c>
      <c r="EL183" s="214">
        <f t="shared" si="118"/>
        <v>1222665000</v>
      </c>
      <c r="EM183" s="214">
        <f t="shared" si="119"/>
        <v>124999500</v>
      </c>
      <c r="EN183" s="217"/>
      <c r="EO183" s="219">
        <f t="shared" si="130"/>
        <v>6138813333.333333</v>
      </c>
      <c r="EP183" s="219">
        <f t="shared" si="130"/>
        <v>-4226225333.3333335</v>
      </c>
      <c r="EQ183" s="219">
        <f t="shared" si="130"/>
        <v>-1664843666.6666667</v>
      </c>
      <c r="ER183" s="219">
        <f t="shared" si="130"/>
        <v>-283810333.33333331</v>
      </c>
      <c r="ES183" s="219">
        <f t="shared" si="120"/>
        <v>-36066000.000000536</v>
      </c>
      <c r="ET183" s="220">
        <f t="shared" si="121"/>
        <v>-5.8750768335249165E-3</v>
      </c>
      <c r="EU183" s="221">
        <f t="shared" si="122"/>
        <v>-5.8407619085458842E-3</v>
      </c>
      <c r="EV183" s="219">
        <f t="shared" si="123"/>
        <v>0</v>
      </c>
      <c r="EW183" s="219">
        <f t="shared" si="124"/>
        <v>1411559833.3333333</v>
      </c>
      <c r="EX183" s="219">
        <f t="shared" si="124"/>
        <v>168097166.66666666</v>
      </c>
      <c r="EY183" s="208"/>
      <c r="EZ183" s="222" t="str">
        <f t="shared" si="125"/>
        <v>完整</v>
      </c>
      <c r="FA183" s="222" t="str">
        <f t="shared" si="126"/>
        <v>完整</v>
      </c>
      <c r="FB183" s="222" t="str">
        <f t="shared" si="127"/>
        <v>完整</v>
      </c>
      <c r="FC183" s="222" t="str">
        <f t="shared" si="128"/>
        <v>选择</v>
      </c>
      <c r="FD183" s="222" t="str">
        <f t="shared" si="129"/>
        <v>选择</v>
      </c>
      <c r="FE183" s="246"/>
      <c r="FF183" s="246"/>
      <c r="FG183" s="246"/>
      <c r="FH183" s="246"/>
      <c r="FI183" s="246"/>
      <c r="FJ183" s="246"/>
      <c r="FK183" s="246"/>
      <c r="FL183" s="246"/>
      <c r="FM183" s="246"/>
      <c r="FN183" s="246"/>
      <c r="FO183" s="246"/>
      <c r="FP183" s="246"/>
      <c r="FQ183" s="246"/>
      <c r="FR183" s="246"/>
      <c r="FS183" s="246"/>
      <c r="FT183" s="246"/>
      <c r="FU183" s="246"/>
      <c r="FV183" s="246"/>
      <c r="FW183" s="246"/>
      <c r="FX183" s="246"/>
      <c r="FY183" s="246"/>
      <c r="FZ183" s="246"/>
      <c r="GA183" s="246"/>
      <c r="GB183" s="246"/>
      <c r="GC183" s="246"/>
      <c r="GD183" s="246"/>
      <c r="GE183" s="246"/>
      <c r="GF183" s="246"/>
      <c r="GG183" s="246"/>
      <c r="GH183" s="246"/>
      <c r="GI183" s="246"/>
      <c r="GJ183" s="246"/>
      <c r="GK183" s="246"/>
      <c r="GL183" s="246"/>
      <c r="GM183" s="246"/>
      <c r="GN183" s="246"/>
      <c r="GO183" s="246"/>
      <c r="GP183" s="246"/>
      <c r="GQ183" s="246"/>
      <c r="GR183" s="246"/>
      <c r="GS183" s="246"/>
      <c r="GT183" s="246"/>
      <c r="GU183" s="246"/>
      <c r="GV183" s="246"/>
      <c r="GW183" s="246"/>
      <c r="GX183" s="246"/>
      <c r="GY183" s="246"/>
      <c r="GZ183" s="246"/>
      <c r="HA183" s="246"/>
      <c r="HB183" s="246"/>
      <c r="HC183" s="246"/>
      <c r="HD183" s="246"/>
      <c r="HE183" s="246"/>
      <c r="HF183" s="246"/>
      <c r="HG183" s="246"/>
      <c r="HH183" s="246"/>
      <c r="HI183" s="246"/>
      <c r="HJ183" s="246"/>
      <c r="HK183" s="246"/>
    </row>
    <row r="184" spans="1:219" ht="12.4" customHeight="1" x14ac:dyDescent="0.2">
      <c r="A184" s="204" t="s">
        <v>1804</v>
      </c>
      <c r="B184" s="205" t="str">
        <f t="shared" si="88"/>
        <v>BEIJING HEROSAIL POWER SCIENCE TECHNOLOGY CO.,LTD.</v>
      </c>
      <c r="C184" s="206" t="s">
        <v>35</v>
      </c>
      <c r="D184" s="206" t="s">
        <v>32</v>
      </c>
      <c r="E184" s="205"/>
      <c r="F184" s="208"/>
      <c r="G184" s="208"/>
      <c r="H184" s="209" t="str">
        <f t="shared" si="89"/>
        <v/>
      </c>
      <c r="I184" s="206" t="s">
        <v>328</v>
      </c>
      <c r="J184" s="206" t="str">
        <f>VLOOKUP(Z184,[1]AP2022!FF:FI,2,0)</f>
        <v>exclude</v>
      </c>
      <c r="K184" s="206" t="str">
        <f>VLOOKUP(Z184,[1]AP2022!FF:FI,4,0)</f>
        <v>ok, sda/sdp</v>
      </c>
      <c r="L184" s="210"/>
      <c r="M184" s="211" t="s">
        <v>1805</v>
      </c>
      <c r="N184" s="211" t="s">
        <v>1806</v>
      </c>
      <c r="O184" s="211" t="s">
        <v>47</v>
      </c>
      <c r="P184" s="211" t="s">
        <v>1807</v>
      </c>
      <c r="Q184" s="225"/>
      <c r="R184" s="38" t="s">
        <v>48</v>
      </c>
      <c r="S184" s="211" t="s">
        <v>1808</v>
      </c>
      <c r="T184" s="211" t="s">
        <v>44</v>
      </c>
      <c r="U184" s="38" t="s">
        <v>182</v>
      </c>
      <c r="V184" s="38" t="s">
        <v>1809</v>
      </c>
      <c r="W184" s="38" t="s">
        <v>1810</v>
      </c>
      <c r="X184" s="37"/>
      <c r="Y184" s="37"/>
      <c r="Z184" s="38" t="s">
        <v>1811</v>
      </c>
      <c r="AA184" s="41">
        <v>501375000</v>
      </c>
      <c r="AB184" s="41">
        <v>489904000</v>
      </c>
      <c r="AC184" s="41">
        <v>508281000</v>
      </c>
      <c r="AD184" s="41">
        <v>486201000</v>
      </c>
      <c r="AE184" s="41">
        <v>494639000</v>
      </c>
      <c r="AF184" s="41">
        <v>485663000</v>
      </c>
      <c r="AG184" s="41">
        <v>502441000</v>
      </c>
      <c r="AH184" s="41">
        <v>476604000</v>
      </c>
      <c r="AI184" s="41">
        <v>-3628000</v>
      </c>
      <c r="AJ184" s="41">
        <v>-2833000</v>
      </c>
      <c r="AK184" s="41">
        <v>-3674000</v>
      </c>
      <c r="AL184" s="41">
        <v>-3238000</v>
      </c>
      <c r="AM184" s="41">
        <v>491011000</v>
      </c>
      <c r="AN184" s="41">
        <v>482830000</v>
      </c>
      <c r="AO184" s="41">
        <v>498767000</v>
      </c>
      <c r="AP184" s="41">
        <v>473366000</v>
      </c>
      <c r="AQ184" s="41">
        <v>10364000</v>
      </c>
      <c r="AR184" s="41">
        <v>7074000</v>
      </c>
      <c r="AS184" s="41">
        <v>9514000</v>
      </c>
      <c r="AT184" s="41">
        <v>12835000</v>
      </c>
      <c r="AU184" s="41">
        <v>-360576000</v>
      </c>
      <c r="AV184" s="41">
        <v>-369489000</v>
      </c>
      <c r="AW184" s="41">
        <v>-379530000</v>
      </c>
      <c r="AX184" s="41">
        <v>-349983000</v>
      </c>
      <c r="AY184" s="38" t="s">
        <v>39</v>
      </c>
      <c r="AZ184" s="38" t="s">
        <v>39</v>
      </c>
      <c r="BA184" s="38" t="s">
        <v>39</v>
      </c>
      <c r="BB184" s="38" t="s">
        <v>39</v>
      </c>
      <c r="BC184" s="41">
        <v>-88151000</v>
      </c>
      <c r="BD184" s="41">
        <v>-97361000</v>
      </c>
      <c r="BE184" s="41">
        <v>-96473000</v>
      </c>
      <c r="BF184" s="41">
        <v>-112096000</v>
      </c>
      <c r="BG184" s="41">
        <v>52648000</v>
      </c>
      <c r="BH184" s="41">
        <v>23054000</v>
      </c>
      <c r="BI184" s="41">
        <v>32278000</v>
      </c>
      <c r="BJ184" s="41">
        <v>24122000</v>
      </c>
      <c r="BK184" s="41">
        <v>-9208000</v>
      </c>
      <c r="BL184" s="41">
        <v>-5607000</v>
      </c>
      <c r="BM184" s="41">
        <v>-6511000</v>
      </c>
      <c r="BN184" s="41">
        <v>-8207000</v>
      </c>
      <c r="BO184" s="41">
        <v>-8621000</v>
      </c>
      <c r="BP184" s="41">
        <v>-5164000</v>
      </c>
      <c r="BQ184" s="41">
        <v>-5745000</v>
      </c>
      <c r="BR184" s="41">
        <v>-6383000</v>
      </c>
      <c r="BS184" s="41">
        <v>-587000</v>
      </c>
      <c r="BT184" s="41">
        <v>-443000</v>
      </c>
      <c r="BU184" s="41">
        <v>-766000</v>
      </c>
      <c r="BV184" s="41">
        <v>-1824000</v>
      </c>
      <c r="BW184" s="41">
        <v>21713000</v>
      </c>
      <c r="BX184" s="41">
        <v>3804000</v>
      </c>
      <c r="BY184" s="41">
        <v>11068000</v>
      </c>
      <c r="BZ184" s="41">
        <v>4416000</v>
      </c>
      <c r="CA184" s="41">
        <v>585856000</v>
      </c>
      <c r="CB184" s="41">
        <v>513548000</v>
      </c>
      <c r="CC184" s="41">
        <v>493399000</v>
      </c>
      <c r="CD184" s="41">
        <v>500745000</v>
      </c>
      <c r="CE184" s="41">
        <v>150741000</v>
      </c>
      <c r="CF184" s="41">
        <v>177614000</v>
      </c>
      <c r="CG184" s="41">
        <v>144948000</v>
      </c>
      <c r="CH184" s="41">
        <v>175148000</v>
      </c>
      <c r="CI184" s="41">
        <v>265585000</v>
      </c>
      <c r="CJ184" s="41">
        <v>227152000</v>
      </c>
      <c r="CK184" s="41">
        <v>207994000</v>
      </c>
      <c r="CL184" s="41">
        <v>202539000</v>
      </c>
      <c r="CM184" s="41">
        <v>51037000</v>
      </c>
      <c r="CN184" s="41">
        <v>45404000</v>
      </c>
      <c r="CO184" s="41">
        <v>14929000</v>
      </c>
      <c r="CP184" s="41">
        <v>20476000</v>
      </c>
      <c r="CQ184" s="41">
        <v>102782000</v>
      </c>
      <c r="CR184" s="41">
        <v>30286000</v>
      </c>
      <c r="CS184" s="41">
        <v>93242000</v>
      </c>
      <c r="CT184" s="41">
        <v>76375000</v>
      </c>
      <c r="CU184" s="41">
        <v>92406000</v>
      </c>
      <c r="CV184" s="41">
        <v>11141000</v>
      </c>
      <c r="CW184" s="41">
        <v>0</v>
      </c>
      <c r="CX184" s="41">
        <v>20000000</v>
      </c>
      <c r="CY184" s="41">
        <v>0</v>
      </c>
      <c r="CZ184" s="41">
        <v>509000</v>
      </c>
      <c r="DA184" s="38" t="s">
        <v>39</v>
      </c>
      <c r="DB184" s="41">
        <v>0</v>
      </c>
      <c r="DC184" s="41">
        <v>678729000</v>
      </c>
      <c r="DD184" s="41">
        <v>614858000</v>
      </c>
      <c r="DE184" s="41">
        <v>638680000</v>
      </c>
      <c r="DF184" s="41">
        <v>653627000</v>
      </c>
      <c r="DG184" s="213"/>
      <c r="DH184" s="214">
        <f t="shared" si="90"/>
        <v>491011000</v>
      </c>
      <c r="DI184" s="214">
        <f t="shared" si="91"/>
        <v>-360576000</v>
      </c>
      <c r="DJ184" s="214">
        <f t="shared" si="92"/>
        <v>-88151000</v>
      </c>
      <c r="DK184" s="214">
        <f t="shared" si="93"/>
        <v>-9208000</v>
      </c>
      <c r="DL184" s="214">
        <f t="shared" si="94"/>
        <v>33076000</v>
      </c>
      <c r="DM184" s="215">
        <f t="shared" si="95"/>
        <v>6.7363052966226827E-2</v>
      </c>
      <c r="DN184" s="215">
        <f t="shared" si="96"/>
        <v>7.2228591393975125E-2</v>
      </c>
      <c r="DO184" s="216" t="str">
        <f t="shared" si="97"/>
        <v>n.a.</v>
      </c>
      <c r="DP184" s="214">
        <f t="shared" si="98"/>
        <v>164177500</v>
      </c>
      <c r="DQ184" s="214">
        <f t="shared" si="99"/>
        <v>254500</v>
      </c>
      <c r="DR184" s="217"/>
      <c r="DS184" s="214">
        <f t="shared" si="100"/>
        <v>482830000</v>
      </c>
      <c r="DT184" s="214">
        <f t="shared" si="101"/>
        <v>-369489000</v>
      </c>
      <c r="DU184" s="214">
        <f t="shared" si="102"/>
        <v>-97361000</v>
      </c>
      <c r="DV184" s="214">
        <f t="shared" si="103"/>
        <v>-5607000</v>
      </c>
      <c r="DW184" s="214">
        <f t="shared" si="104"/>
        <v>10373000</v>
      </c>
      <c r="DX184" s="215">
        <f t="shared" si="105"/>
        <v>2.1483752045233312E-2</v>
      </c>
      <c r="DY184" s="215">
        <f t="shared" si="106"/>
        <v>2.1955437214391998E-2</v>
      </c>
      <c r="DZ184" s="218" t="str">
        <f t="shared" si="107"/>
        <v>n.a.</v>
      </c>
      <c r="EA184" s="214">
        <f t="shared" si="108"/>
        <v>161281000</v>
      </c>
      <c r="EB184" s="214" t="e">
        <f t="shared" si="109"/>
        <v>#VALUE!</v>
      </c>
      <c r="EC184" s="217"/>
      <c r="ED184" s="214">
        <f t="shared" si="110"/>
        <v>498767000</v>
      </c>
      <c r="EE184" s="214">
        <f t="shared" si="111"/>
        <v>-379530000</v>
      </c>
      <c r="EF184" s="214">
        <f t="shared" si="112"/>
        <v>-96473000</v>
      </c>
      <c r="EG184" s="214">
        <f t="shared" si="113"/>
        <v>-6511000</v>
      </c>
      <c r="EH184" s="214">
        <f t="shared" si="114"/>
        <v>16253000</v>
      </c>
      <c r="EI184" s="215">
        <f t="shared" si="115"/>
        <v>3.258635795872622E-2</v>
      </c>
      <c r="EJ184" s="215">
        <f t="shared" si="116"/>
        <v>3.3683996733773529E-2</v>
      </c>
      <c r="EK184" s="218" t="str">
        <f t="shared" si="117"/>
        <v>n.a.</v>
      </c>
      <c r="EL184" s="214">
        <f t="shared" si="118"/>
        <v>160048000</v>
      </c>
      <c r="EM184" s="214" t="e">
        <f t="shared" si="119"/>
        <v>#VALUE!</v>
      </c>
      <c r="EN184" s="217"/>
      <c r="EO184" s="219">
        <f t="shared" si="130"/>
        <v>490869333.33333331</v>
      </c>
      <c r="EP184" s="219">
        <f t="shared" si="130"/>
        <v>-369865000</v>
      </c>
      <c r="EQ184" s="219">
        <f t="shared" si="130"/>
        <v>-93995000</v>
      </c>
      <c r="ER184" s="219">
        <f t="shared" si="130"/>
        <v>-7108666.666666667</v>
      </c>
      <c r="ES184" s="219">
        <f t="shared" si="120"/>
        <v>19900666.666666646</v>
      </c>
      <c r="ET184" s="220">
        <f t="shared" si="121"/>
        <v>4.0541678437167217E-2</v>
      </c>
      <c r="EU184" s="221">
        <f t="shared" si="122"/>
        <v>4.22547572166867E-2</v>
      </c>
      <c r="EV184" s="219" t="e">
        <f t="shared" si="123"/>
        <v>#VALUE!</v>
      </c>
      <c r="EW184" s="219">
        <f t="shared" si="124"/>
        <v>161835500</v>
      </c>
      <c r="EX184" s="219" t="e">
        <f t="shared" si="124"/>
        <v>#VALUE!</v>
      </c>
      <c r="EY184" s="208"/>
      <c r="EZ184" s="222" t="str">
        <f t="shared" si="125"/>
        <v>完整</v>
      </c>
      <c r="FA184" s="222" t="str">
        <f t="shared" si="126"/>
        <v>完整</v>
      </c>
      <c r="FB184" s="222" t="str">
        <f t="shared" si="127"/>
        <v>完整</v>
      </c>
      <c r="FC184" s="222" t="str">
        <f t="shared" si="128"/>
        <v>选择</v>
      </c>
      <c r="FD184" s="222" t="str">
        <f t="shared" si="129"/>
        <v>选择</v>
      </c>
      <c r="FE184" s="208"/>
      <c r="FF184" s="208"/>
      <c r="FG184" s="208"/>
      <c r="FH184" s="208"/>
      <c r="FI184" s="208"/>
      <c r="FJ184" s="208"/>
      <c r="FK184" s="208"/>
      <c r="FL184" s="208"/>
      <c r="FM184" s="208"/>
      <c r="FN184" s="208"/>
      <c r="FO184" s="208"/>
      <c r="FP184" s="208"/>
      <c r="FQ184" s="208"/>
      <c r="FR184" s="208"/>
      <c r="FS184" s="208"/>
      <c r="FT184" s="208"/>
      <c r="FU184" s="208"/>
      <c r="FV184" s="208"/>
      <c r="FW184" s="208"/>
      <c r="FX184" s="208"/>
      <c r="FY184" s="208"/>
      <c r="FZ184" s="208"/>
      <c r="GA184" s="208"/>
      <c r="GB184" s="208"/>
      <c r="GC184" s="208"/>
      <c r="GD184" s="208"/>
      <c r="GE184" s="208"/>
      <c r="GF184" s="208"/>
      <c r="GG184" s="208"/>
      <c r="GH184" s="208"/>
      <c r="GI184" s="208"/>
      <c r="GJ184" s="208"/>
      <c r="GK184" s="208"/>
      <c r="GL184" s="208"/>
      <c r="GM184" s="208"/>
      <c r="GN184" s="208"/>
      <c r="GO184" s="208"/>
      <c r="GP184" s="208"/>
      <c r="GQ184" s="208"/>
      <c r="GR184" s="208"/>
      <c r="GS184" s="208"/>
      <c r="GT184" s="208"/>
      <c r="GU184" s="208"/>
      <c r="GV184" s="208"/>
      <c r="GW184" s="208"/>
      <c r="GX184" s="208"/>
      <c r="GY184" s="208"/>
      <c r="GZ184" s="208"/>
      <c r="HA184" s="208"/>
      <c r="HB184" s="208"/>
      <c r="HC184" s="208"/>
      <c r="HD184" s="208"/>
      <c r="HE184" s="208"/>
      <c r="HF184" s="208"/>
      <c r="HG184" s="208"/>
      <c r="HH184" s="208"/>
      <c r="HI184" s="208"/>
      <c r="HJ184" s="208"/>
      <c r="HK184" s="208"/>
    </row>
    <row r="185" spans="1:219" s="7" customFormat="1" ht="12.4" customHeight="1" x14ac:dyDescent="0.2">
      <c r="A185" s="226" t="s">
        <v>1812</v>
      </c>
      <c r="B185" s="227" t="str">
        <f t="shared" si="88"/>
        <v>WEIHAI AOWEN ELECTROMECHANICAL TECHNOLOGY CO.,LTD</v>
      </c>
      <c r="C185" s="228" t="s">
        <v>35</v>
      </c>
      <c r="D185" s="229" t="s">
        <v>188</v>
      </c>
      <c r="E185" s="227"/>
      <c r="F185" s="224"/>
      <c r="G185" s="231"/>
      <c r="H185" s="232" t="str">
        <f t="shared" si="89"/>
        <v/>
      </c>
      <c r="I185" s="228" t="s">
        <v>353</v>
      </c>
      <c r="J185" s="228" t="str">
        <f>VLOOKUP(Z185,[1]AP2022!FF:FI,2,0)</f>
        <v>exclude</v>
      </c>
      <c r="K185" s="228" t="str">
        <f>VLOOKUP(Z185,[1]AP2022!FF:FI,4,0)</f>
        <v>ok, indep</v>
      </c>
      <c r="L185" s="233"/>
      <c r="M185" s="38" t="s">
        <v>1813</v>
      </c>
      <c r="N185" s="38" t="s">
        <v>1814</v>
      </c>
      <c r="O185" s="38" t="s">
        <v>36</v>
      </c>
      <c r="P185" s="37"/>
      <c r="Q185" s="37"/>
      <c r="R185" s="38" t="s">
        <v>48</v>
      </c>
      <c r="S185" s="38" t="s">
        <v>1815</v>
      </c>
      <c r="T185" s="38" t="s">
        <v>42</v>
      </c>
      <c r="U185" s="38" t="s">
        <v>182</v>
      </c>
      <c r="V185" s="38" t="s">
        <v>1816</v>
      </c>
      <c r="W185" s="38" t="s">
        <v>1817</v>
      </c>
      <c r="X185" s="37"/>
      <c r="Y185" s="37"/>
      <c r="Z185" s="38" t="s">
        <v>1818</v>
      </c>
      <c r="AA185" s="41">
        <v>495176000</v>
      </c>
      <c r="AB185" s="41">
        <v>578937000</v>
      </c>
      <c r="AC185" s="41">
        <v>239172000</v>
      </c>
      <c r="AD185" s="41">
        <v>103558000</v>
      </c>
      <c r="AE185" s="41">
        <v>491720000</v>
      </c>
      <c r="AF185" s="41">
        <v>575373000</v>
      </c>
      <c r="AG185" s="41">
        <v>240969000</v>
      </c>
      <c r="AH185" s="41">
        <v>105224000</v>
      </c>
      <c r="AI185" s="41">
        <v>-3457000</v>
      </c>
      <c r="AJ185" s="41">
        <v>-2568000</v>
      </c>
      <c r="AK185" s="41">
        <v>-1797000</v>
      </c>
      <c r="AL185" s="41">
        <v>-1666000</v>
      </c>
      <c r="AM185" s="41">
        <v>488263000</v>
      </c>
      <c r="AN185" s="41">
        <v>572805000</v>
      </c>
      <c r="AO185" s="41">
        <v>239172000</v>
      </c>
      <c r="AP185" s="41">
        <v>103558000</v>
      </c>
      <c r="AQ185" s="41">
        <v>6913000</v>
      </c>
      <c r="AR185" s="41">
        <v>6132000</v>
      </c>
      <c r="AS185" s="38" t="s">
        <v>39</v>
      </c>
      <c r="AT185" s="38" t="s">
        <v>39</v>
      </c>
      <c r="AU185" s="41">
        <v>-402495000</v>
      </c>
      <c r="AV185" s="41">
        <v>-492065000</v>
      </c>
      <c r="AW185" s="41">
        <v>-163301000</v>
      </c>
      <c r="AX185" s="41">
        <v>-94736000</v>
      </c>
      <c r="AY185" s="38" t="s">
        <v>39</v>
      </c>
      <c r="AZ185" s="38" t="s">
        <v>39</v>
      </c>
      <c r="BA185" s="38" t="s">
        <v>39</v>
      </c>
      <c r="BB185" s="38" t="s">
        <v>39</v>
      </c>
      <c r="BC185" s="41">
        <v>-44960000</v>
      </c>
      <c r="BD185" s="41">
        <v>-44301000</v>
      </c>
      <c r="BE185" s="41">
        <v>-19934000</v>
      </c>
      <c r="BF185" s="41">
        <v>-8021000</v>
      </c>
      <c r="BG185" s="41">
        <v>47721000</v>
      </c>
      <c r="BH185" s="41">
        <v>42571000</v>
      </c>
      <c r="BI185" s="41">
        <v>55937000</v>
      </c>
      <c r="BJ185" s="41">
        <v>801000</v>
      </c>
      <c r="BK185" s="41">
        <v>-8336000</v>
      </c>
      <c r="BL185" s="41">
        <v>-9005000</v>
      </c>
      <c r="BM185" s="41">
        <v>-38678000</v>
      </c>
      <c r="BN185" s="41">
        <v>0</v>
      </c>
      <c r="BO185" s="41">
        <v>-8759000</v>
      </c>
      <c r="BP185" s="41">
        <v>-8057000</v>
      </c>
      <c r="BQ185" s="41">
        <v>-38678000</v>
      </c>
      <c r="BR185" s="41">
        <v>0</v>
      </c>
      <c r="BS185" s="41">
        <v>423000</v>
      </c>
      <c r="BT185" s="41">
        <v>-948000</v>
      </c>
      <c r="BU185" s="41">
        <v>0</v>
      </c>
      <c r="BV185" s="41">
        <v>0</v>
      </c>
      <c r="BW185" s="41">
        <v>44007000</v>
      </c>
      <c r="BX185" s="41">
        <v>31165000</v>
      </c>
      <c r="BY185" s="41">
        <v>15300000</v>
      </c>
      <c r="BZ185" s="41">
        <v>944000</v>
      </c>
      <c r="CA185" s="41">
        <v>209828000</v>
      </c>
      <c r="CB185" s="41">
        <v>206170000</v>
      </c>
      <c r="CC185" s="41">
        <v>140512000</v>
      </c>
      <c r="CD185" s="41">
        <v>45214000</v>
      </c>
      <c r="CE185" s="41">
        <v>46640000</v>
      </c>
      <c r="CF185" s="41">
        <v>84288000</v>
      </c>
      <c r="CG185" s="41">
        <v>64704000</v>
      </c>
      <c r="CH185" s="41">
        <v>13762000</v>
      </c>
      <c r="CI185" s="41">
        <v>45408000</v>
      </c>
      <c r="CJ185" s="41">
        <v>72215000</v>
      </c>
      <c r="CK185" s="41">
        <v>56312000</v>
      </c>
      <c r="CL185" s="41">
        <v>29861000</v>
      </c>
      <c r="CM185" s="41">
        <v>21770000</v>
      </c>
      <c r="CN185" s="41">
        <v>8140000</v>
      </c>
      <c r="CO185" s="41">
        <v>5777000</v>
      </c>
      <c r="CP185" s="41">
        <v>43000</v>
      </c>
      <c r="CQ185" s="41">
        <v>93659000</v>
      </c>
      <c r="CR185" s="41">
        <v>38431000</v>
      </c>
      <c r="CS185" s="41">
        <v>11352000</v>
      </c>
      <c r="CT185" s="41">
        <v>668000</v>
      </c>
      <c r="CU185" s="38" t="s">
        <v>39</v>
      </c>
      <c r="CV185" s="38" t="s">
        <v>39</v>
      </c>
      <c r="CW185" s="38" t="s">
        <v>39</v>
      </c>
      <c r="CX185" s="38" t="s">
        <v>39</v>
      </c>
      <c r="CY185" s="41">
        <v>3547000</v>
      </c>
      <c r="CZ185" s="41">
        <v>0</v>
      </c>
      <c r="DA185" s="41">
        <v>187000</v>
      </c>
      <c r="DB185" s="38" t="s">
        <v>39</v>
      </c>
      <c r="DC185" s="41">
        <v>295081000</v>
      </c>
      <c r="DD185" s="41">
        <v>283272000</v>
      </c>
      <c r="DE185" s="41">
        <v>210929000</v>
      </c>
      <c r="DF185" s="41">
        <v>79015000</v>
      </c>
      <c r="DG185" s="213"/>
      <c r="DH185" s="214">
        <f t="shared" si="90"/>
        <v>488263000</v>
      </c>
      <c r="DI185" s="214">
        <f t="shared" si="91"/>
        <v>-402495000</v>
      </c>
      <c r="DJ185" s="214">
        <f t="shared" si="92"/>
        <v>-44960000</v>
      </c>
      <c r="DK185" s="214">
        <f t="shared" si="93"/>
        <v>-8336000</v>
      </c>
      <c r="DL185" s="214">
        <f t="shared" si="94"/>
        <v>32472000</v>
      </c>
      <c r="DM185" s="215">
        <f t="shared" si="95"/>
        <v>6.6505141696176037E-2</v>
      </c>
      <c r="DN185" s="215">
        <f t="shared" si="96"/>
        <v>7.1243179439699336E-2</v>
      </c>
      <c r="DO185" s="216" t="str">
        <f t="shared" si="97"/>
        <v>n.a.</v>
      </c>
      <c r="DP185" s="214">
        <f t="shared" si="98"/>
        <v>65464000</v>
      </c>
      <c r="DQ185" s="214">
        <f t="shared" si="99"/>
        <v>1773500</v>
      </c>
      <c r="DR185" s="217"/>
      <c r="DS185" s="214">
        <f t="shared" si="100"/>
        <v>572805000</v>
      </c>
      <c r="DT185" s="214">
        <f t="shared" si="101"/>
        <v>-492065000</v>
      </c>
      <c r="DU185" s="214">
        <f t="shared" si="102"/>
        <v>-44301000</v>
      </c>
      <c r="DV185" s="214">
        <f t="shared" si="103"/>
        <v>-9005000</v>
      </c>
      <c r="DW185" s="214">
        <f t="shared" si="104"/>
        <v>27434000</v>
      </c>
      <c r="DX185" s="215">
        <f t="shared" si="105"/>
        <v>4.7894135002313175E-2</v>
      </c>
      <c r="DY185" s="215">
        <f t="shared" si="106"/>
        <v>5.0303371466396268E-2</v>
      </c>
      <c r="DZ185" s="218" t="str">
        <f t="shared" si="107"/>
        <v>n.a.</v>
      </c>
      <c r="EA185" s="214">
        <f t="shared" si="108"/>
        <v>74496000</v>
      </c>
      <c r="EB185" s="214">
        <f t="shared" si="109"/>
        <v>93500</v>
      </c>
      <c r="EC185" s="217"/>
      <c r="ED185" s="214">
        <f t="shared" si="110"/>
        <v>239172000</v>
      </c>
      <c r="EE185" s="214">
        <f t="shared" si="111"/>
        <v>-163301000</v>
      </c>
      <c r="EF185" s="214">
        <f t="shared" si="112"/>
        <v>-19934000</v>
      </c>
      <c r="EG185" s="214">
        <f t="shared" si="113"/>
        <v>-38678000</v>
      </c>
      <c r="EH185" s="214">
        <f t="shared" si="114"/>
        <v>17259000</v>
      </c>
      <c r="EI185" s="215">
        <f t="shared" si="115"/>
        <v>7.2161457026742259E-2</v>
      </c>
      <c r="EJ185" s="215">
        <f t="shared" si="116"/>
        <v>7.7773722134349951E-2</v>
      </c>
      <c r="EK185" s="218" t="str">
        <f t="shared" si="117"/>
        <v>n.a.</v>
      </c>
      <c r="EL185" s="214">
        <f t="shared" si="118"/>
        <v>39233000</v>
      </c>
      <c r="EM185" s="214" t="e">
        <f t="shared" si="119"/>
        <v>#VALUE!</v>
      </c>
      <c r="EN185" s="217"/>
      <c r="EO185" s="219">
        <f t="shared" si="130"/>
        <v>433413333.33333331</v>
      </c>
      <c r="EP185" s="219">
        <f t="shared" si="130"/>
        <v>-352620333.33333331</v>
      </c>
      <c r="EQ185" s="219">
        <f t="shared" si="130"/>
        <v>-36398333.333333336</v>
      </c>
      <c r="ER185" s="219">
        <f t="shared" si="130"/>
        <v>-18673000</v>
      </c>
      <c r="ES185" s="219">
        <f t="shared" si="120"/>
        <v>25721666.666666664</v>
      </c>
      <c r="ET185" s="220">
        <f t="shared" si="121"/>
        <v>5.9346735987202359E-2</v>
      </c>
      <c r="EU185" s="221">
        <f t="shared" si="122"/>
        <v>6.3090979702798269E-2</v>
      </c>
      <c r="EV185" s="219" t="e">
        <f t="shared" si="123"/>
        <v>#VALUE!</v>
      </c>
      <c r="EW185" s="219">
        <f t="shared" si="124"/>
        <v>59731000</v>
      </c>
      <c r="EX185" s="219" t="e">
        <f t="shared" si="124"/>
        <v>#VALUE!</v>
      </c>
      <c r="EY185" s="208"/>
      <c r="EZ185" s="222" t="str">
        <f t="shared" si="125"/>
        <v>完整</v>
      </c>
      <c r="FA185" s="222" t="str">
        <f t="shared" si="126"/>
        <v>完整</v>
      </c>
      <c r="FB185" s="222" t="str">
        <f t="shared" si="127"/>
        <v>完整</v>
      </c>
      <c r="FC185" s="222" t="str">
        <f t="shared" si="128"/>
        <v>选择</v>
      </c>
      <c r="FD185" s="222" t="str">
        <f t="shared" si="129"/>
        <v>选择</v>
      </c>
      <c r="FE185" s="231"/>
      <c r="FF185" s="231"/>
      <c r="FG185" s="231"/>
      <c r="FH185" s="231"/>
      <c r="FI185" s="231"/>
      <c r="FJ185" s="231"/>
      <c r="FK185" s="231"/>
      <c r="FL185" s="231"/>
      <c r="FM185" s="231"/>
      <c r="FN185" s="231"/>
      <c r="FO185" s="231"/>
      <c r="FP185" s="231"/>
      <c r="FQ185" s="231"/>
      <c r="FR185" s="231"/>
      <c r="FS185" s="231"/>
      <c r="FT185" s="231"/>
      <c r="FU185" s="231"/>
      <c r="FV185" s="231"/>
      <c r="FW185" s="231"/>
      <c r="FX185" s="231"/>
      <c r="FY185" s="231"/>
      <c r="FZ185" s="231"/>
      <c r="GA185" s="231"/>
      <c r="GB185" s="231"/>
      <c r="GC185" s="231"/>
      <c r="GD185" s="231"/>
      <c r="GE185" s="231"/>
      <c r="GF185" s="231"/>
      <c r="GG185" s="231"/>
      <c r="GH185" s="231"/>
      <c r="GI185" s="231"/>
      <c r="GJ185" s="231"/>
      <c r="GK185" s="231"/>
      <c r="GL185" s="231"/>
      <c r="GM185" s="231"/>
      <c r="GN185" s="231"/>
      <c r="GO185" s="231"/>
      <c r="GP185" s="231"/>
      <c r="GQ185" s="231"/>
      <c r="GR185" s="231"/>
      <c r="GS185" s="231"/>
      <c r="GT185" s="231"/>
      <c r="GU185" s="231"/>
      <c r="GV185" s="231"/>
      <c r="GW185" s="231"/>
      <c r="GX185" s="231"/>
      <c r="GY185" s="231"/>
      <c r="GZ185" s="231"/>
      <c r="HA185" s="231"/>
      <c r="HB185" s="231"/>
      <c r="HC185" s="231"/>
      <c r="HD185" s="231"/>
      <c r="HE185" s="231"/>
      <c r="HF185" s="231"/>
      <c r="HG185" s="231"/>
      <c r="HH185" s="231"/>
      <c r="HI185" s="231"/>
      <c r="HJ185" s="231"/>
      <c r="HK185" s="231"/>
    </row>
    <row r="186" spans="1:219" ht="12.4" customHeight="1" x14ac:dyDescent="0.2">
      <c r="A186" s="204" t="s">
        <v>1819</v>
      </c>
      <c r="B186" s="205" t="str">
        <f t="shared" si="88"/>
        <v>INDO-NATIONAL LIMITED</v>
      </c>
      <c r="C186" s="206" t="s">
        <v>35</v>
      </c>
      <c r="D186" s="206" t="s">
        <v>32</v>
      </c>
      <c r="E186" s="205"/>
      <c r="F186" s="208"/>
      <c r="G186" s="208"/>
      <c r="H186" s="209" t="str">
        <f t="shared" si="89"/>
        <v/>
      </c>
      <c r="I186" s="206" t="s">
        <v>328</v>
      </c>
      <c r="J186" s="206" t="str">
        <f>VLOOKUP(Z186,[1]AP2022!FF:FI,2,0)</f>
        <v>exclude</v>
      </c>
      <c r="K186" s="206" t="str">
        <f>VLOOKUP(Z186,[1]AP2022!FF:FI,4,0)</f>
        <v>ok, sda/sdp</v>
      </c>
      <c r="L186" s="210"/>
      <c r="M186" s="211" t="s">
        <v>1820</v>
      </c>
      <c r="N186" s="211" t="s">
        <v>1821</v>
      </c>
      <c r="O186" s="211" t="s">
        <v>36</v>
      </c>
      <c r="P186" s="211" t="s">
        <v>1822</v>
      </c>
      <c r="Q186" s="225"/>
      <c r="R186" s="38" t="s">
        <v>41</v>
      </c>
      <c r="S186" s="211" t="s">
        <v>1823</v>
      </c>
      <c r="T186" s="211" t="s">
        <v>44</v>
      </c>
      <c r="U186" s="38" t="s">
        <v>180</v>
      </c>
      <c r="V186" s="38" t="s">
        <v>1824</v>
      </c>
      <c r="W186" s="38" t="s">
        <v>1825</v>
      </c>
      <c r="X186" s="38" t="s">
        <v>1826</v>
      </c>
      <c r="Y186" s="37"/>
      <c r="Z186" s="38" t="s">
        <v>1827</v>
      </c>
      <c r="AA186" s="41">
        <v>5720273000</v>
      </c>
      <c r="AB186" s="41">
        <v>5701828000</v>
      </c>
      <c r="AC186" s="41">
        <v>5318100000</v>
      </c>
      <c r="AD186" s="41">
        <v>5081723000</v>
      </c>
      <c r="AE186" s="41">
        <v>5720273000</v>
      </c>
      <c r="AF186" s="41">
        <v>5701828000</v>
      </c>
      <c r="AG186" s="41">
        <v>5318100000</v>
      </c>
      <c r="AH186" s="41">
        <v>5081723000</v>
      </c>
      <c r="AI186" s="38" t="s">
        <v>39</v>
      </c>
      <c r="AJ186" s="38" t="s">
        <v>39</v>
      </c>
      <c r="AK186" s="38" t="s">
        <v>39</v>
      </c>
      <c r="AL186" s="38" t="s">
        <v>39</v>
      </c>
      <c r="AM186" s="41">
        <v>5720273000</v>
      </c>
      <c r="AN186" s="41">
        <v>5701828000</v>
      </c>
      <c r="AO186" s="41">
        <v>5318100000</v>
      </c>
      <c r="AP186" s="41">
        <v>5081723000</v>
      </c>
      <c r="AQ186" s="38" t="s">
        <v>39</v>
      </c>
      <c r="AR186" s="38" t="s">
        <v>39</v>
      </c>
      <c r="AS186" s="38" t="s">
        <v>39</v>
      </c>
      <c r="AT186" s="38" t="s">
        <v>39</v>
      </c>
      <c r="AU186" s="41">
        <v>-3690643000</v>
      </c>
      <c r="AV186" s="41">
        <v>-3487540000</v>
      </c>
      <c r="AW186" s="41">
        <v>-3037796000</v>
      </c>
      <c r="AX186" s="41">
        <v>-2957310000</v>
      </c>
      <c r="AY186" s="41">
        <v>-5987000</v>
      </c>
      <c r="AZ186" s="41">
        <v>-5390000</v>
      </c>
      <c r="BA186" s="41">
        <v>-4799000</v>
      </c>
      <c r="BB186" s="41">
        <v>-4057000</v>
      </c>
      <c r="BC186" s="41">
        <v>-1864473000</v>
      </c>
      <c r="BD186" s="41">
        <v>-1941838000</v>
      </c>
      <c r="BE186" s="41">
        <v>-1700495000</v>
      </c>
      <c r="BF186" s="41">
        <v>-1513544000</v>
      </c>
      <c r="BG186" s="41">
        <v>159170000</v>
      </c>
      <c r="BH186" s="41">
        <v>267060000</v>
      </c>
      <c r="BI186" s="41">
        <v>575010000</v>
      </c>
      <c r="BJ186" s="41">
        <v>606812000</v>
      </c>
      <c r="BK186" s="41">
        <v>-170419000</v>
      </c>
      <c r="BL186" s="41">
        <v>-131809000</v>
      </c>
      <c r="BM186" s="41">
        <v>-125826000</v>
      </c>
      <c r="BN186" s="41">
        <v>-122064000</v>
      </c>
      <c r="BO186" s="41">
        <v>-162141000</v>
      </c>
      <c r="BP186" s="41">
        <v>-122215000</v>
      </c>
      <c r="BQ186" s="41">
        <v>-115915000</v>
      </c>
      <c r="BR186" s="41">
        <v>-112592000</v>
      </c>
      <c r="BS186" s="41">
        <v>-8278000</v>
      </c>
      <c r="BT186" s="41">
        <v>-9594000</v>
      </c>
      <c r="BU186" s="41">
        <v>-9911000</v>
      </c>
      <c r="BV186" s="41">
        <v>-9472000</v>
      </c>
      <c r="BW186" s="41">
        <v>-56934000</v>
      </c>
      <c r="BX186" s="41">
        <v>79445000</v>
      </c>
      <c r="BY186" s="41">
        <v>303769000</v>
      </c>
      <c r="BZ186" s="41">
        <v>14056000</v>
      </c>
      <c r="CA186" s="41">
        <v>2788826000</v>
      </c>
      <c r="CB186" s="41">
        <v>2893350000</v>
      </c>
      <c r="CC186" s="41">
        <v>3270252000</v>
      </c>
      <c r="CD186" s="41">
        <v>3045787000</v>
      </c>
      <c r="CE186" s="41">
        <v>875490000</v>
      </c>
      <c r="CF186" s="41">
        <v>1164458000</v>
      </c>
      <c r="CG186" s="41">
        <v>872129000</v>
      </c>
      <c r="CH186" s="41">
        <v>875845000</v>
      </c>
      <c r="CI186" s="41">
        <v>1255518000</v>
      </c>
      <c r="CJ186" s="41">
        <v>947174000</v>
      </c>
      <c r="CK186" s="41">
        <v>1507942000</v>
      </c>
      <c r="CL186" s="41">
        <v>1159114000</v>
      </c>
      <c r="CM186" s="41">
        <v>359496000</v>
      </c>
      <c r="CN186" s="41">
        <v>413169000</v>
      </c>
      <c r="CO186" s="41">
        <v>210159000</v>
      </c>
      <c r="CP186" s="41">
        <v>166915000</v>
      </c>
      <c r="CQ186" s="41">
        <v>233807000</v>
      </c>
      <c r="CR186" s="41">
        <v>315455000</v>
      </c>
      <c r="CS186" s="41">
        <v>444309000</v>
      </c>
      <c r="CT186" s="41">
        <v>553795000</v>
      </c>
      <c r="CU186" s="38" t="s">
        <v>39</v>
      </c>
      <c r="CV186" s="38" t="s">
        <v>39</v>
      </c>
      <c r="CW186" s="38" t="s">
        <v>39</v>
      </c>
      <c r="CX186" s="38" t="s">
        <v>39</v>
      </c>
      <c r="CY186" s="41">
        <v>145122000</v>
      </c>
      <c r="CZ186" s="41">
        <v>108605000</v>
      </c>
      <c r="DA186" s="41">
        <v>86646000</v>
      </c>
      <c r="DB186" s="41">
        <v>75083000</v>
      </c>
      <c r="DC186" s="41">
        <v>5147698000</v>
      </c>
      <c r="DD186" s="41">
        <v>5114286000</v>
      </c>
      <c r="DE186" s="41">
        <v>5131315000</v>
      </c>
      <c r="DF186" s="41">
        <v>4962408000</v>
      </c>
      <c r="DG186" s="213"/>
      <c r="DH186" s="214">
        <f t="shared" si="90"/>
        <v>5720273000</v>
      </c>
      <c r="DI186" s="214">
        <f t="shared" si="91"/>
        <v>-3690643000</v>
      </c>
      <c r="DJ186" s="214">
        <f t="shared" si="92"/>
        <v>-1870460000</v>
      </c>
      <c r="DK186" s="214">
        <f t="shared" si="93"/>
        <v>-170419000</v>
      </c>
      <c r="DL186" s="214">
        <f t="shared" si="94"/>
        <v>-11249000</v>
      </c>
      <c r="DM186" s="215">
        <f t="shared" si="95"/>
        <v>-1.9665145352328463E-3</v>
      </c>
      <c r="DN186" s="215">
        <f t="shared" si="96"/>
        <v>-1.962654945754374E-3</v>
      </c>
      <c r="DO186" s="216">
        <f t="shared" si="97"/>
        <v>-5987000</v>
      </c>
      <c r="DP186" s="214">
        <f t="shared" si="98"/>
        <v>1019974000</v>
      </c>
      <c r="DQ186" s="214">
        <f t="shared" si="99"/>
        <v>126863500</v>
      </c>
      <c r="DR186" s="217"/>
      <c r="DS186" s="214">
        <f t="shared" si="100"/>
        <v>5701828000</v>
      </c>
      <c r="DT186" s="214">
        <f t="shared" si="101"/>
        <v>-3487540000</v>
      </c>
      <c r="DU186" s="214">
        <f t="shared" si="102"/>
        <v>-1947228000</v>
      </c>
      <c r="DV186" s="214">
        <f t="shared" si="103"/>
        <v>-131809000</v>
      </c>
      <c r="DW186" s="214">
        <f t="shared" si="104"/>
        <v>135251000</v>
      </c>
      <c r="DX186" s="215">
        <f t="shared" si="105"/>
        <v>2.3720638363696697E-2</v>
      </c>
      <c r="DY186" s="215">
        <f t="shared" si="106"/>
        <v>2.4296978196834428E-2</v>
      </c>
      <c r="DZ186" s="218">
        <f t="shared" si="107"/>
        <v>-5390000</v>
      </c>
      <c r="EA186" s="214">
        <f t="shared" si="108"/>
        <v>1018293500</v>
      </c>
      <c r="EB186" s="214">
        <f t="shared" si="109"/>
        <v>97625500</v>
      </c>
      <c r="EC186" s="217"/>
      <c r="ED186" s="214">
        <f t="shared" si="110"/>
        <v>5318100000</v>
      </c>
      <c r="EE186" s="214">
        <f t="shared" si="111"/>
        <v>-3037796000</v>
      </c>
      <c r="EF186" s="214">
        <f t="shared" si="112"/>
        <v>-1705294000</v>
      </c>
      <c r="EG186" s="214">
        <f t="shared" si="113"/>
        <v>-125826000</v>
      </c>
      <c r="EH186" s="214">
        <f t="shared" si="114"/>
        <v>449184000</v>
      </c>
      <c r="EI186" s="215">
        <f t="shared" si="115"/>
        <v>8.4463248152535683E-2</v>
      </c>
      <c r="EJ186" s="215">
        <f t="shared" si="116"/>
        <v>9.2255442484528383E-2</v>
      </c>
      <c r="EK186" s="218">
        <f t="shared" si="117"/>
        <v>-4799000</v>
      </c>
      <c r="EL186" s="214">
        <f t="shared" si="118"/>
        <v>873987000</v>
      </c>
      <c r="EM186" s="214">
        <f t="shared" si="119"/>
        <v>80864500</v>
      </c>
      <c r="EN186" s="217"/>
      <c r="EO186" s="219">
        <f t="shared" si="130"/>
        <v>5580067000</v>
      </c>
      <c r="EP186" s="219">
        <f t="shared" si="130"/>
        <v>-3405326333.3333335</v>
      </c>
      <c r="EQ186" s="219">
        <f t="shared" si="130"/>
        <v>-1840994000</v>
      </c>
      <c r="ER186" s="219">
        <f t="shared" si="130"/>
        <v>-142684666.66666666</v>
      </c>
      <c r="ES186" s="219">
        <f t="shared" si="120"/>
        <v>191061999.99999985</v>
      </c>
      <c r="ET186" s="220">
        <f t="shared" si="121"/>
        <v>3.4240090665578003E-2</v>
      </c>
      <c r="EU186" s="221">
        <f t="shared" si="122"/>
        <v>3.5454040217071575E-2</v>
      </c>
      <c r="EV186" s="219">
        <f t="shared" si="123"/>
        <v>5392000</v>
      </c>
      <c r="EW186" s="219">
        <f t="shared" si="124"/>
        <v>970751500</v>
      </c>
      <c r="EX186" s="219">
        <f t="shared" si="124"/>
        <v>101784500</v>
      </c>
      <c r="EY186" s="208"/>
      <c r="EZ186" s="222" t="str">
        <f t="shared" si="125"/>
        <v>完整</v>
      </c>
      <c r="FA186" s="222" t="str">
        <f t="shared" si="126"/>
        <v>完整</v>
      </c>
      <c r="FB186" s="222" t="str">
        <f t="shared" si="127"/>
        <v>完整</v>
      </c>
      <c r="FC186" s="222" t="str">
        <f t="shared" si="128"/>
        <v>选择</v>
      </c>
      <c r="FD186" s="222" t="str">
        <f t="shared" si="129"/>
        <v>选择</v>
      </c>
      <c r="FE186" s="208"/>
      <c r="FF186" s="208"/>
      <c r="FG186" s="208"/>
      <c r="FH186" s="208"/>
      <c r="FI186" s="208"/>
      <c r="FJ186" s="208"/>
      <c r="FK186" s="208"/>
      <c r="FL186" s="208"/>
      <c r="FM186" s="208"/>
      <c r="FN186" s="208"/>
      <c r="FO186" s="208"/>
      <c r="FP186" s="208"/>
      <c r="FQ186" s="208"/>
      <c r="FR186" s="208"/>
      <c r="FS186" s="208"/>
      <c r="FT186" s="208"/>
      <c r="FU186" s="208"/>
      <c r="FV186" s="208"/>
      <c r="FW186" s="208"/>
      <c r="FX186" s="208"/>
      <c r="FY186" s="208"/>
      <c r="FZ186" s="208"/>
      <c r="GA186" s="208"/>
      <c r="GB186" s="208"/>
      <c r="GC186" s="208"/>
      <c r="GD186" s="208"/>
      <c r="GE186" s="208"/>
      <c r="GF186" s="208"/>
      <c r="GG186" s="208"/>
      <c r="GH186" s="208"/>
      <c r="GI186" s="208"/>
      <c r="GJ186" s="208"/>
      <c r="GK186" s="208"/>
      <c r="GL186" s="208"/>
      <c r="GM186" s="208"/>
      <c r="GN186" s="208"/>
      <c r="GO186" s="208"/>
      <c r="GP186" s="208"/>
      <c r="GQ186" s="208"/>
      <c r="GR186" s="208"/>
      <c r="GS186" s="208"/>
      <c r="GT186" s="208"/>
      <c r="GU186" s="208"/>
      <c r="GV186" s="208"/>
      <c r="GW186" s="208"/>
      <c r="GX186" s="208"/>
      <c r="GY186" s="208"/>
      <c r="GZ186" s="208"/>
      <c r="HA186" s="208"/>
      <c r="HB186" s="208"/>
      <c r="HC186" s="208"/>
      <c r="HD186" s="208"/>
      <c r="HE186" s="208"/>
      <c r="HF186" s="208"/>
      <c r="HG186" s="208"/>
      <c r="HH186" s="208"/>
      <c r="HI186" s="208"/>
      <c r="HJ186" s="208"/>
      <c r="HK186" s="208"/>
    </row>
    <row r="187" spans="1:219" ht="12.4" customHeight="1" x14ac:dyDescent="0.2">
      <c r="A187" s="204" t="s">
        <v>1828</v>
      </c>
      <c r="B187" s="205" t="str">
        <f t="shared" si="88"/>
        <v>HUAXIANG XIANGNENG TECHNOLOGY CO., LTD</v>
      </c>
      <c r="C187" s="206" t="s">
        <v>35</v>
      </c>
      <c r="D187" s="206" t="s">
        <v>34</v>
      </c>
      <c r="E187" s="205" t="s">
        <v>1829</v>
      </c>
      <c r="F187" s="224"/>
      <c r="G187" s="208"/>
      <c r="H187" s="209" t="str">
        <f t="shared" si="89"/>
        <v/>
      </c>
      <c r="I187" s="239" t="s">
        <v>1830</v>
      </c>
      <c r="J187" s="206" t="e">
        <f>VLOOKUP(Z187,[1]AP2022!FF:FI,2,0)</f>
        <v>#N/A</v>
      </c>
      <c r="K187" s="206" t="e">
        <f>VLOOKUP(Z187,[1]AP2022!FF:FI,4,0)</f>
        <v>#N/A</v>
      </c>
      <c r="L187" s="210"/>
      <c r="M187" s="211" t="s">
        <v>1831</v>
      </c>
      <c r="N187" s="211" t="s">
        <v>1832</v>
      </c>
      <c r="O187" s="211" t="s">
        <v>36</v>
      </c>
      <c r="P187" s="225"/>
      <c r="Q187" s="225"/>
      <c r="R187" s="38" t="s">
        <v>48</v>
      </c>
      <c r="S187" s="211" t="s">
        <v>1833</v>
      </c>
      <c r="T187" s="211" t="s">
        <v>71</v>
      </c>
      <c r="U187" s="38" t="s">
        <v>182</v>
      </c>
      <c r="V187" s="38" t="s">
        <v>862</v>
      </c>
      <c r="W187" s="38" t="s">
        <v>1834</v>
      </c>
      <c r="X187" s="37"/>
      <c r="Y187" s="37"/>
      <c r="Z187" s="38" t="s">
        <v>1835</v>
      </c>
      <c r="AA187" s="41">
        <v>486868000</v>
      </c>
      <c r="AB187" s="41">
        <v>529405000</v>
      </c>
      <c r="AC187" s="38" t="s">
        <v>39</v>
      </c>
      <c r="AD187" s="38" t="s">
        <v>39</v>
      </c>
      <c r="AE187" s="41">
        <v>477083000</v>
      </c>
      <c r="AF187" s="41">
        <v>508344000</v>
      </c>
      <c r="AG187" s="38" t="s">
        <v>39</v>
      </c>
      <c r="AH187" s="38" t="s">
        <v>39</v>
      </c>
      <c r="AI187" s="41">
        <v>-4635000</v>
      </c>
      <c r="AJ187" s="41">
        <v>-3393000</v>
      </c>
      <c r="AK187" s="38" t="s">
        <v>39</v>
      </c>
      <c r="AL187" s="38" t="s">
        <v>39</v>
      </c>
      <c r="AM187" s="41">
        <v>472448000</v>
      </c>
      <c r="AN187" s="41">
        <v>504951000</v>
      </c>
      <c r="AO187" s="38" t="s">
        <v>39</v>
      </c>
      <c r="AP187" s="38" t="s">
        <v>39</v>
      </c>
      <c r="AQ187" s="41">
        <v>14420000</v>
      </c>
      <c r="AR187" s="41">
        <v>24454000</v>
      </c>
      <c r="AS187" s="38" t="s">
        <v>39</v>
      </c>
      <c r="AT187" s="38" t="s">
        <v>39</v>
      </c>
      <c r="AU187" s="41">
        <v>-363925000</v>
      </c>
      <c r="AV187" s="41">
        <v>-365193000</v>
      </c>
      <c r="AW187" s="38" t="s">
        <v>39</v>
      </c>
      <c r="AX187" s="38" t="s">
        <v>39</v>
      </c>
      <c r="AY187" s="38" t="s">
        <v>39</v>
      </c>
      <c r="AZ187" s="38" t="s">
        <v>39</v>
      </c>
      <c r="BA187" s="38" t="s">
        <v>39</v>
      </c>
      <c r="BB187" s="38" t="s">
        <v>39</v>
      </c>
      <c r="BC187" s="41">
        <v>-59764000</v>
      </c>
      <c r="BD187" s="41">
        <v>-79635000</v>
      </c>
      <c r="BE187" s="38" t="s">
        <v>39</v>
      </c>
      <c r="BF187" s="38" t="s">
        <v>39</v>
      </c>
      <c r="BG187" s="41">
        <v>63179000</v>
      </c>
      <c r="BH187" s="41">
        <v>84577000</v>
      </c>
      <c r="BI187" s="38" t="s">
        <v>39</v>
      </c>
      <c r="BJ187" s="38" t="s">
        <v>39</v>
      </c>
      <c r="BK187" s="41">
        <v>-11330000</v>
      </c>
      <c r="BL187" s="41">
        <v>-7682000</v>
      </c>
      <c r="BM187" s="38" t="s">
        <v>39</v>
      </c>
      <c r="BN187" s="38" t="s">
        <v>39</v>
      </c>
      <c r="BO187" s="41">
        <v>-8995000</v>
      </c>
      <c r="BP187" s="41">
        <v>-7103000</v>
      </c>
      <c r="BQ187" s="38" t="s">
        <v>39</v>
      </c>
      <c r="BR187" s="38" t="s">
        <v>39</v>
      </c>
      <c r="BS187" s="41">
        <v>-2335000</v>
      </c>
      <c r="BT187" s="41">
        <v>-579000</v>
      </c>
      <c r="BU187" s="38" t="s">
        <v>39</v>
      </c>
      <c r="BV187" s="38" t="s">
        <v>39</v>
      </c>
      <c r="BW187" s="41">
        <v>33978000</v>
      </c>
      <c r="BX187" s="41">
        <v>58646000</v>
      </c>
      <c r="BY187" s="38" t="s">
        <v>39</v>
      </c>
      <c r="BZ187" s="38" t="s">
        <v>39</v>
      </c>
      <c r="CA187" s="41">
        <v>687914000</v>
      </c>
      <c r="CB187" s="41">
        <v>580617000</v>
      </c>
      <c r="CC187" s="38" t="s">
        <v>39</v>
      </c>
      <c r="CD187" s="38" t="s">
        <v>39</v>
      </c>
      <c r="CE187" s="41">
        <v>121539000</v>
      </c>
      <c r="CF187" s="41">
        <v>72910000</v>
      </c>
      <c r="CG187" s="38" t="s">
        <v>39</v>
      </c>
      <c r="CH187" s="38" t="s">
        <v>39</v>
      </c>
      <c r="CI187" s="41">
        <v>362909000</v>
      </c>
      <c r="CJ187" s="41">
        <v>321081000</v>
      </c>
      <c r="CK187" s="38" t="s">
        <v>39</v>
      </c>
      <c r="CL187" s="38" t="s">
        <v>39</v>
      </c>
      <c r="CM187" s="41">
        <v>77304000</v>
      </c>
      <c r="CN187" s="41">
        <v>47155000</v>
      </c>
      <c r="CO187" s="38" t="s">
        <v>39</v>
      </c>
      <c r="CP187" s="38" t="s">
        <v>39</v>
      </c>
      <c r="CQ187" s="41">
        <v>88995000</v>
      </c>
      <c r="CR187" s="41">
        <v>130541000</v>
      </c>
      <c r="CS187" s="38" t="s">
        <v>39</v>
      </c>
      <c r="CT187" s="38" t="s">
        <v>39</v>
      </c>
      <c r="CU187" s="38" t="s">
        <v>39</v>
      </c>
      <c r="CV187" s="38" t="s">
        <v>39</v>
      </c>
      <c r="CW187" s="38" t="s">
        <v>39</v>
      </c>
      <c r="CX187" s="38" t="s">
        <v>39</v>
      </c>
      <c r="CY187" s="41">
        <v>13390000</v>
      </c>
      <c r="CZ187" s="41">
        <v>9872000</v>
      </c>
      <c r="DA187" s="38" t="s">
        <v>39</v>
      </c>
      <c r="DB187" s="38" t="s">
        <v>39</v>
      </c>
      <c r="DC187" s="41">
        <v>834993000</v>
      </c>
      <c r="DD187" s="41">
        <v>704529000</v>
      </c>
      <c r="DE187" s="38" t="s">
        <v>39</v>
      </c>
      <c r="DF187" s="38" t="s">
        <v>39</v>
      </c>
      <c r="DG187" s="213"/>
      <c r="DH187" s="214">
        <f t="shared" si="90"/>
        <v>472448000</v>
      </c>
      <c r="DI187" s="214">
        <f t="shared" si="91"/>
        <v>-363925000</v>
      </c>
      <c r="DJ187" s="214">
        <f t="shared" si="92"/>
        <v>-59764000</v>
      </c>
      <c r="DK187" s="214">
        <f t="shared" si="93"/>
        <v>-11330000</v>
      </c>
      <c r="DL187" s="214">
        <f t="shared" si="94"/>
        <v>37429000</v>
      </c>
      <c r="DM187" s="215">
        <f t="shared" si="95"/>
        <v>7.9223533595231641E-2</v>
      </c>
      <c r="DN187" s="215">
        <f t="shared" si="96"/>
        <v>8.6039920095444103E-2</v>
      </c>
      <c r="DO187" s="216" t="str">
        <f t="shared" si="97"/>
        <v>n.a.</v>
      </c>
      <c r="DP187" s="214">
        <f t="shared" si="98"/>
        <v>97224500</v>
      </c>
      <c r="DQ187" s="214">
        <f t="shared" si="99"/>
        <v>11631000</v>
      </c>
      <c r="DR187" s="217"/>
      <c r="DS187" s="214">
        <f t="shared" si="100"/>
        <v>504951000</v>
      </c>
      <c r="DT187" s="214">
        <f t="shared" si="101"/>
        <v>-365193000</v>
      </c>
      <c r="DU187" s="214">
        <f t="shared" si="102"/>
        <v>-79635000</v>
      </c>
      <c r="DV187" s="214">
        <f t="shared" si="103"/>
        <v>-7682000</v>
      </c>
      <c r="DW187" s="214">
        <f t="shared" si="104"/>
        <v>52441000</v>
      </c>
      <c r="DX187" s="215">
        <f t="shared" si="105"/>
        <v>0.10385364124439797</v>
      </c>
      <c r="DY187" s="215">
        <f t="shared" si="106"/>
        <v>0.11588915162095866</v>
      </c>
      <c r="DZ187" s="218" t="str">
        <f t="shared" si="107"/>
        <v>n.a.</v>
      </c>
      <c r="EA187" s="214" t="e">
        <f t="shared" si="108"/>
        <v>#VALUE!</v>
      </c>
      <c r="EB187" s="214" t="e">
        <f t="shared" si="109"/>
        <v>#VALUE!</v>
      </c>
      <c r="EC187" s="217"/>
      <c r="ED187" s="214" t="str">
        <f t="shared" si="110"/>
        <v>无数据</v>
      </c>
      <c r="EE187" s="214" t="str">
        <f t="shared" si="111"/>
        <v>n.a.</v>
      </c>
      <c r="EF187" s="214" t="str">
        <f t="shared" si="112"/>
        <v>n.a.</v>
      </c>
      <c r="EG187" s="214" t="str">
        <f t="shared" si="113"/>
        <v>n.a.</v>
      </c>
      <c r="EH187" s="214" t="str">
        <f t="shared" si="114"/>
        <v>无数据</v>
      </c>
      <c r="EI187" s="215" t="e">
        <f t="shared" si="115"/>
        <v>#VALUE!</v>
      </c>
      <c r="EJ187" s="215" t="e">
        <f t="shared" si="116"/>
        <v>#VALUE!</v>
      </c>
      <c r="EK187" s="218" t="str">
        <f t="shared" si="117"/>
        <v>n.a.</v>
      </c>
      <c r="EL187" s="214" t="e">
        <f t="shared" si="118"/>
        <v>#VALUE!</v>
      </c>
      <c r="EM187" s="214" t="e">
        <f t="shared" si="119"/>
        <v>#VALUE!</v>
      </c>
      <c r="EN187" s="217"/>
      <c r="EO187" s="219" t="e">
        <f t="shared" si="130"/>
        <v>#VALUE!</v>
      </c>
      <c r="EP187" s="219" t="e">
        <f t="shared" si="130"/>
        <v>#VALUE!</v>
      </c>
      <c r="EQ187" s="219" t="e">
        <f t="shared" si="130"/>
        <v>#VALUE!</v>
      </c>
      <c r="ER187" s="219" t="e">
        <f t="shared" si="130"/>
        <v>#VALUE!</v>
      </c>
      <c r="ES187" s="219" t="e">
        <f t="shared" si="120"/>
        <v>#VALUE!</v>
      </c>
      <c r="ET187" s="220" t="e">
        <f t="shared" si="121"/>
        <v>#VALUE!</v>
      </c>
      <c r="EU187" s="221" t="e">
        <f t="shared" si="122"/>
        <v>#VALUE!</v>
      </c>
      <c r="EV187" s="219" t="e">
        <f t="shared" si="123"/>
        <v>#VALUE!</v>
      </c>
      <c r="EW187" s="219" t="e">
        <f t="shared" si="124"/>
        <v>#VALUE!</v>
      </c>
      <c r="EX187" s="219" t="e">
        <f t="shared" si="124"/>
        <v>#VALUE!</v>
      </c>
      <c r="EY187" s="208"/>
      <c r="EZ187" s="222" t="str">
        <f t="shared" si="125"/>
        <v>无数据</v>
      </c>
      <c r="FA187" s="222" t="str">
        <f t="shared" si="126"/>
        <v>完整</v>
      </c>
      <c r="FB187" s="222" t="str">
        <f t="shared" si="127"/>
        <v>完整</v>
      </c>
      <c r="FC187" s="222" t="str">
        <f t="shared" si="128"/>
        <v>选择</v>
      </c>
      <c r="FD187" s="222" t="str">
        <f t="shared" si="129"/>
        <v>选择</v>
      </c>
      <c r="FE187" s="208"/>
      <c r="FF187" s="208"/>
      <c r="FG187" s="208"/>
      <c r="FH187" s="208"/>
      <c r="FI187" s="208"/>
      <c r="FJ187" s="208"/>
      <c r="FK187" s="208"/>
      <c r="FL187" s="208"/>
      <c r="FM187" s="208"/>
      <c r="FN187" s="208"/>
      <c r="FO187" s="208"/>
      <c r="FP187" s="208"/>
      <c r="FQ187" s="208"/>
      <c r="FR187" s="208"/>
      <c r="FS187" s="208"/>
      <c r="FT187" s="208"/>
      <c r="FU187" s="208"/>
      <c r="FV187" s="208"/>
      <c r="FW187" s="208"/>
      <c r="FX187" s="208"/>
      <c r="FY187" s="208"/>
      <c r="FZ187" s="208"/>
      <c r="GA187" s="208"/>
      <c r="GB187" s="208"/>
      <c r="GC187" s="208"/>
      <c r="GD187" s="208"/>
      <c r="GE187" s="208"/>
      <c r="GF187" s="208"/>
      <c r="GG187" s="208"/>
      <c r="GH187" s="208"/>
      <c r="GI187" s="208"/>
      <c r="GJ187" s="208"/>
      <c r="GK187" s="208"/>
      <c r="GL187" s="208"/>
      <c r="GM187" s="208"/>
      <c r="GN187" s="208"/>
      <c r="GO187" s="208"/>
      <c r="GP187" s="208"/>
      <c r="GQ187" s="208"/>
      <c r="GR187" s="208"/>
      <c r="GS187" s="208"/>
      <c r="GT187" s="208"/>
      <c r="GU187" s="208"/>
      <c r="GV187" s="208"/>
      <c r="GW187" s="208"/>
      <c r="GX187" s="208"/>
      <c r="GY187" s="208"/>
      <c r="GZ187" s="208"/>
      <c r="HA187" s="208"/>
      <c r="HB187" s="208"/>
      <c r="HC187" s="208"/>
      <c r="HD187" s="208"/>
      <c r="HE187" s="208"/>
      <c r="HF187" s="208"/>
      <c r="HG187" s="208"/>
      <c r="HH187" s="208"/>
      <c r="HI187" s="208"/>
      <c r="HJ187" s="208"/>
      <c r="HK187" s="208"/>
    </row>
    <row r="188" spans="1:219" s="7" customFormat="1" ht="12.4" customHeight="1" x14ac:dyDescent="0.2">
      <c r="A188" s="226" t="s">
        <v>1836</v>
      </c>
      <c r="B188" s="227" t="str">
        <f t="shared" si="88"/>
        <v>RONGFA NUCLEAR EQUIPMENT CO., LTD.</v>
      </c>
      <c r="C188" s="228" t="s">
        <v>35</v>
      </c>
      <c r="D188" s="237" t="s">
        <v>31</v>
      </c>
      <c r="E188" s="227"/>
      <c r="F188" s="231"/>
      <c r="G188" s="231"/>
      <c r="H188" s="232" t="str">
        <f t="shared" si="89"/>
        <v/>
      </c>
      <c r="I188" s="228" t="s">
        <v>405</v>
      </c>
      <c r="J188" s="228" t="str">
        <f>VLOOKUP(Z188,[1]AP2022!FF:FI,2,0)</f>
        <v>exclude</v>
      </c>
      <c r="K188" s="228" t="str">
        <f>VLOOKUP(Z188,[1]AP2022!FF:FI,4,0)</f>
        <v>ok, loss</v>
      </c>
      <c r="L188" s="233"/>
      <c r="M188" s="38" t="s">
        <v>1837</v>
      </c>
      <c r="N188" s="38" t="s">
        <v>1838</v>
      </c>
      <c r="O188" s="38" t="s">
        <v>36</v>
      </c>
      <c r="P188" s="37"/>
      <c r="Q188" s="37"/>
      <c r="R188" s="38" t="s">
        <v>48</v>
      </c>
      <c r="S188" s="38" t="s">
        <v>1839</v>
      </c>
      <c r="T188" s="38" t="s">
        <v>44</v>
      </c>
      <c r="U188" s="38" t="s">
        <v>182</v>
      </c>
      <c r="V188" s="38" t="s">
        <v>1840</v>
      </c>
      <c r="W188" s="38" t="s">
        <v>1841</v>
      </c>
      <c r="X188" s="38" t="s">
        <v>1842</v>
      </c>
      <c r="Y188" s="37"/>
      <c r="Z188" s="38" t="s">
        <v>1843</v>
      </c>
      <c r="AA188" s="41">
        <v>486852000</v>
      </c>
      <c r="AB188" s="41">
        <v>404396000</v>
      </c>
      <c r="AC188" s="41">
        <v>435767000</v>
      </c>
      <c r="AD188" s="41">
        <v>518397000</v>
      </c>
      <c r="AE188" s="41">
        <v>474884000</v>
      </c>
      <c r="AF188" s="41">
        <v>383409000</v>
      </c>
      <c r="AG188" s="41">
        <v>418342000</v>
      </c>
      <c r="AH188" s="41">
        <v>501249000</v>
      </c>
      <c r="AI188" s="41">
        <v>-15527000</v>
      </c>
      <c r="AJ188" s="41">
        <v>-8254000</v>
      </c>
      <c r="AK188" s="41">
        <v>-12250000</v>
      </c>
      <c r="AL188" s="41">
        <v>-11688000</v>
      </c>
      <c r="AM188" s="41">
        <v>459357000</v>
      </c>
      <c r="AN188" s="41">
        <v>375155000</v>
      </c>
      <c r="AO188" s="41">
        <v>406092000</v>
      </c>
      <c r="AP188" s="41">
        <v>489561000</v>
      </c>
      <c r="AQ188" s="41">
        <v>27495000</v>
      </c>
      <c r="AR188" s="41">
        <v>29241000</v>
      </c>
      <c r="AS188" s="41">
        <v>29675000</v>
      </c>
      <c r="AT188" s="41">
        <v>28836000</v>
      </c>
      <c r="AU188" s="41">
        <v>-426689000</v>
      </c>
      <c r="AV188" s="41">
        <v>-283872000</v>
      </c>
      <c r="AW188" s="41">
        <v>-300820000</v>
      </c>
      <c r="AX188" s="41">
        <v>-401079000</v>
      </c>
      <c r="AY188" s="38" t="s">
        <v>39</v>
      </c>
      <c r="AZ188" s="38" t="s">
        <v>39</v>
      </c>
      <c r="BA188" s="38" t="s">
        <v>39</v>
      </c>
      <c r="BB188" s="38" t="s">
        <v>39</v>
      </c>
      <c r="BC188" s="41">
        <v>-103560000</v>
      </c>
      <c r="BD188" s="41">
        <v>-80807000</v>
      </c>
      <c r="BE188" s="41">
        <v>-138887000</v>
      </c>
      <c r="BF188" s="41">
        <v>-184974000</v>
      </c>
      <c r="BG188" s="41">
        <v>-43397000</v>
      </c>
      <c r="BH188" s="41">
        <v>39717000</v>
      </c>
      <c r="BI188" s="41">
        <v>-3940000</v>
      </c>
      <c r="BJ188" s="41">
        <v>-67656000</v>
      </c>
      <c r="BK188" s="41">
        <v>-160955000</v>
      </c>
      <c r="BL188" s="41">
        <v>-394866000</v>
      </c>
      <c r="BM188" s="41">
        <v>-1020298000</v>
      </c>
      <c r="BN188" s="41">
        <v>-204802000</v>
      </c>
      <c r="BO188" s="41">
        <v>-152469000</v>
      </c>
      <c r="BP188" s="41">
        <v>-168577000</v>
      </c>
      <c r="BQ188" s="41">
        <v>-544552000</v>
      </c>
      <c r="BR188" s="41">
        <v>-199300000</v>
      </c>
      <c r="BS188" s="41">
        <v>-8486000</v>
      </c>
      <c r="BT188" s="41">
        <v>-226289000</v>
      </c>
      <c r="BU188" s="41">
        <v>-475746000</v>
      </c>
      <c r="BV188" s="41">
        <v>-5502000</v>
      </c>
      <c r="BW188" s="41">
        <v>418341000</v>
      </c>
      <c r="BX188" s="41">
        <v>-837792000</v>
      </c>
      <c r="BY188" s="41">
        <v>-1496329000</v>
      </c>
      <c r="BZ188" s="41">
        <v>-642531000</v>
      </c>
      <c r="CA188" s="41">
        <v>4514073000</v>
      </c>
      <c r="CB188" s="41">
        <v>2467905000</v>
      </c>
      <c r="CC188" s="41">
        <v>2964365000</v>
      </c>
      <c r="CD188" s="41">
        <v>3600039000</v>
      </c>
      <c r="CE188" s="41">
        <v>487930000</v>
      </c>
      <c r="CF188" s="41">
        <v>541591000</v>
      </c>
      <c r="CG188" s="41">
        <v>541492000</v>
      </c>
      <c r="CH188" s="41">
        <v>2128952000</v>
      </c>
      <c r="CI188" s="41">
        <v>538742000</v>
      </c>
      <c r="CJ188" s="41">
        <v>487063000</v>
      </c>
      <c r="CK188" s="41">
        <v>803129000</v>
      </c>
      <c r="CL188" s="41">
        <v>999176000</v>
      </c>
      <c r="CM188" s="41">
        <v>1326837000</v>
      </c>
      <c r="CN188" s="41">
        <v>1273434000</v>
      </c>
      <c r="CO188" s="41">
        <v>1507795000</v>
      </c>
      <c r="CP188" s="41">
        <v>370182000</v>
      </c>
      <c r="CQ188" s="41">
        <v>2130257000</v>
      </c>
      <c r="CR188" s="41">
        <v>87823000</v>
      </c>
      <c r="CS188" s="41">
        <v>72656000</v>
      </c>
      <c r="CT188" s="41">
        <v>71622000</v>
      </c>
      <c r="CU188" s="41">
        <v>26265000</v>
      </c>
      <c r="CV188" s="41">
        <v>44434000</v>
      </c>
      <c r="CW188" s="38" t="s">
        <v>39</v>
      </c>
      <c r="CX188" s="38" t="s">
        <v>39</v>
      </c>
      <c r="CY188" s="41">
        <v>510133000</v>
      </c>
      <c r="CZ188" s="41">
        <v>511122000</v>
      </c>
      <c r="DA188" s="41">
        <v>556346000</v>
      </c>
      <c r="DB188" s="41">
        <v>3212386000</v>
      </c>
      <c r="DC188" s="41">
        <v>6915883000</v>
      </c>
      <c r="DD188" s="41">
        <v>5039016000</v>
      </c>
      <c r="DE188" s="41">
        <v>5727904000</v>
      </c>
      <c r="DF188" s="41">
        <v>6635507000</v>
      </c>
      <c r="DG188" s="213"/>
      <c r="DH188" s="214">
        <f t="shared" si="90"/>
        <v>459357000</v>
      </c>
      <c r="DI188" s="214">
        <f t="shared" si="91"/>
        <v>-426689000</v>
      </c>
      <c r="DJ188" s="214">
        <f t="shared" si="92"/>
        <v>-103560000</v>
      </c>
      <c r="DK188" s="214">
        <f t="shared" si="93"/>
        <v>-160955000</v>
      </c>
      <c r="DL188" s="214">
        <f t="shared" si="94"/>
        <v>-231847000</v>
      </c>
      <c r="DM188" s="215">
        <f t="shared" si="95"/>
        <v>-0.50472072919319833</v>
      </c>
      <c r="DN188" s="215">
        <f t="shared" si="96"/>
        <v>-0.33542485286543483</v>
      </c>
      <c r="DO188" s="216" t="str">
        <f t="shared" si="97"/>
        <v>n.a.</v>
      </c>
      <c r="DP188" s="214">
        <f t="shared" si="98"/>
        <v>514760500</v>
      </c>
      <c r="DQ188" s="214">
        <f t="shared" si="99"/>
        <v>510627500</v>
      </c>
      <c r="DR188" s="217"/>
      <c r="DS188" s="214">
        <f t="shared" si="100"/>
        <v>375155000</v>
      </c>
      <c r="DT188" s="214">
        <f t="shared" si="101"/>
        <v>-283872000</v>
      </c>
      <c r="DU188" s="214">
        <f t="shared" si="102"/>
        <v>-80807000</v>
      </c>
      <c r="DV188" s="214">
        <f t="shared" si="103"/>
        <v>-394866000</v>
      </c>
      <c r="DW188" s="214">
        <f t="shared" si="104"/>
        <v>-384390000</v>
      </c>
      <c r="DX188" s="215">
        <f t="shared" si="105"/>
        <v>-1.0246164918500353</v>
      </c>
      <c r="DY188" s="215">
        <f t="shared" si="106"/>
        <v>-0.50607929747414571</v>
      </c>
      <c r="DZ188" s="218" t="str">
        <f t="shared" si="107"/>
        <v>n.a.</v>
      </c>
      <c r="EA188" s="214">
        <f t="shared" si="108"/>
        <v>541541500</v>
      </c>
      <c r="EB188" s="214">
        <f t="shared" si="109"/>
        <v>533734000</v>
      </c>
      <c r="EC188" s="217"/>
      <c r="ED188" s="214">
        <f t="shared" si="110"/>
        <v>406092000</v>
      </c>
      <c r="EE188" s="214">
        <f t="shared" si="111"/>
        <v>-300820000</v>
      </c>
      <c r="EF188" s="214">
        <f t="shared" si="112"/>
        <v>-138887000</v>
      </c>
      <c r="EG188" s="214">
        <f t="shared" si="113"/>
        <v>-1020298000</v>
      </c>
      <c r="EH188" s="214">
        <f t="shared" si="114"/>
        <v>-1053913000</v>
      </c>
      <c r="EI188" s="215">
        <f t="shared" si="115"/>
        <v>-2.5952567398520534</v>
      </c>
      <c r="EJ188" s="215">
        <f t="shared" si="116"/>
        <v>-0.7218557470693594</v>
      </c>
      <c r="EK188" s="218" t="str">
        <f t="shared" si="117"/>
        <v>n.a.</v>
      </c>
      <c r="EL188" s="214">
        <f t="shared" si="118"/>
        <v>1335222000</v>
      </c>
      <c r="EM188" s="214">
        <f t="shared" si="119"/>
        <v>1884366000</v>
      </c>
      <c r="EN188" s="217"/>
      <c r="EO188" s="219">
        <f t="shared" si="130"/>
        <v>413534666.66666669</v>
      </c>
      <c r="EP188" s="219">
        <f t="shared" si="130"/>
        <v>-337127000</v>
      </c>
      <c r="EQ188" s="219">
        <f t="shared" si="130"/>
        <v>-107751333.33333333</v>
      </c>
      <c r="ER188" s="219">
        <f t="shared" si="130"/>
        <v>-525373000</v>
      </c>
      <c r="ES188" s="219">
        <f t="shared" si="120"/>
        <v>-556716666.66666663</v>
      </c>
      <c r="ET188" s="220">
        <f t="shared" si="121"/>
        <v>-1.3462394124152428</v>
      </c>
      <c r="EU188" s="221">
        <f t="shared" si="122"/>
        <v>-0.57378603619543256</v>
      </c>
      <c r="EV188" s="219" t="e">
        <f t="shared" si="123"/>
        <v>#VALUE!</v>
      </c>
      <c r="EW188" s="219">
        <f t="shared" si="124"/>
        <v>797174666.66666663</v>
      </c>
      <c r="EX188" s="219">
        <f t="shared" si="124"/>
        <v>976242500</v>
      </c>
      <c r="EY188" s="208"/>
      <c r="EZ188" s="222" t="str">
        <f t="shared" si="125"/>
        <v>完整</v>
      </c>
      <c r="FA188" s="222" t="str">
        <f t="shared" si="126"/>
        <v>完整</v>
      </c>
      <c r="FB188" s="222" t="str">
        <f t="shared" si="127"/>
        <v>完整</v>
      </c>
      <c r="FC188" s="222" t="str">
        <f t="shared" si="128"/>
        <v>选择</v>
      </c>
      <c r="FD188" s="222" t="str">
        <f t="shared" si="129"/>
        <v>删除</v>
      </c>
      <c r="FE188" s="231"/>
      <c r="FF188" s="231"/>
      <c r="FG188" s="231"/>
      <c r="FH188" s="231"/>
      <c r="FI188" s="231"/>
      <c r="FJ188" s="231"/>
      <c r="FK188" s="231"/>
      <c r="FL188" s="231"/>
      <c r="FM188" s="231"/>
      <c r="FN188" s="231"/>
      <c r="FO188" s="231"/>
      <c r="FP188" s="231"/>
      <c r="FQ188" s="231"/>
      <c r="FR188" s="231"/>
      <c r="FS188" s="231"/>
      <c r="FT188" s="231"/>
      <c r="FU188" s="231"/>
      <c r="FV188" s="231"/>
      <c r="FW188" s="231"/>
      <c r="FX188" s="231"/>
      <c r="FY188" s="231"/>
      <c r="FZ188" s="231"/>
      <c r="GA188" s="231"/>
      <c r="GB188" s="231"/>
      <c r="GC188" s="231"/>
      <c r="GD188" s="231"/>
      <c r="GE188" s="231"/>
      <c r="GF188" s="231"/>
      <c r="GG188" s="231"/>
      <c r="GH188" s="231"/>
      <c r="GI188" s="231"/>
      <c r="GJ188" s="231"/>
      <c r="GK188" s="231"/>
      <c r="GL188" s="231"/>
      <c r="GM188" s="231"/>
      <c r="GN188" s="231"/>
      <c r="GO188" s="231"/>
      <c r="GP188" s="231"/>
      <c r="GQ188" s="231"/>
      <c r="GR188" s="231"/>
      <c r="GS188" s="231"/>
      <c r="GT188" s="231"/>
      <c r="GU188" s="231"/>
      <c r="GV188" s="231"/>
      <c r="GW188" s="231"/>
      <c r="GX188" s="231"/>
      <c r="GY188" s="231"/>
      <c r="GZ188" s="231"/>
      <c r="HA188" s="231"/>
      <c r="HB188" s="231"/>
      <c r="HC188" s="231"/>
      <c r="HD188" s="231"/>
      <c r="HE188" s="231"/>
      <c r="HF188" s="231"/>
      <c r="HG188" s="231"/>
      <c r="HH188" s="231"/>
      <c r="HI188" s="231"/>
      <c r="HJ188" s="231"/>
      <c r="HK188" s="231"/>
    </row>
    <row r="189" spans="1:219" ht="12.4" customHeight="1" x14ac:dyDescent="0.2">
      <c r="A189" s="204" t="s">
        <v>1844</v>
      </c>
      <c r="B189" s="205" t="str">
        <f t="shared" si="88"/>
        <v>XUCHANG INTELLIGENT RELAY CO., LTD</v>
      </c>
      <c r="C189" s="206" t="s">
        <v>35</v>
      </c>
      <c r="D189" s="206" t="s">
        <v>32</v>
      </c>
      <c r="E189" s="205"/>
      <c r="F189" s="224"/>
      <c r="G189" s="245"/>
      <c r="H189" s="209" t="str">
        <f t="shared" si="89"/>
        <v/>
      </c>
      <c r="I189" s="206" t="s">
        <v>328</v>
      </c>
      <c r="J189" s="206" t="str">
        <f>VLOOKUP(Z189,[1]AP2022!FF:FI,2,0)</f>
        <v>exclude</v>
      </c>
      <c r="K189" s="206" t="str">
        <f>VLOOKUP(Z189,[1]AP2022!FF:FI,4,0)</f>
        <v>ok, sda/sdp</v>
      </c>
      <c r="L189" s="210"/>
      <c r="M189" s="211" t="s">
        <v>1845</v>
      </c>
      <c r="N189" s="211" t="s">
        <v>1846</v>
      </c>
      <c r="O189" s="211" t="s">
        <v>36</v>
      </c>
      <c r="P189" s="211" t="s">
        <v>1847</v>
      </c>
      <c r="Q189" s="225"/>
      <c r="R189" s="38" t="s">
        <v>48</v>
      </c>
      <c r="S189" s="211" t="s">
        <v>1848</v>
      </c>
      <c r="T189" s="211" t="s">
        <v>38</v>
      </c>
      <c r="U189" s="38" t="s">
        <v>182</v>
      </c>
      <c r="V189" s="38" t="s">
        <v>1849</v>
      </c>
      <c r="W189" s="38" t="s">
        <v>1850</v>
      </c>
      <c r="X189" s="38" t="s">
        <v>1851</v>
      </c>
      <c r="Y189" s="37"/>
      <c r="Z189" s="38" t="s">
        <v>1852</v>
      </c>
      <c r="AA189" s="41">
        <v>484349000</v>
      </c>
      <c r="AB189" s="41">
        <v>420986000</v>
      </c>
      <c r="AC189" s="41">
        <v>332734000</v>
      </c>
      <c r="AD189" s="41">
        <v>285149000</v>
      </c>
      <c r="AE189" s="41">
        <v>480334000</v>
      </c>
      <c r="AF189" s="41">
        <v>414178000</v>
      </c>
      <c r="AG189" s="41">
        <v>324107000</v>
      </c>
      <c r="AH189" s="41">
        <v>279631000</v>
      </c>
      <c r="AI189" s="41">
        <v>-4641000</v>
      </c>
      <c r="AJ189" s="41">
        <v>-2790000</v>
      </c>
      <c r="AK189" s="41">
        <v>-2388000</v>
      </c>
      <c r="AL189" s="41">
        <v>-3318000</v>
      </c>
      <c r="AM189" s="41">
        <v>475693000</v>
      </c>
      <c r="AN189" s="41">
        <v>411388000</v>
      </c>
      <c r="AO189" s="41">
        <v>321719000</v>
      </c>
      <c r="AP189" s="41">
        <v>276313000</v>
      </c>
      <c r="AQ189" s="41">
        <v>8656000</v>
      </c>
      <c r="AR189" s="41">
        <v>9598000</v>
      </c>
      <c r="AS189" s="41">
        <v>11015000</v>
      </c>
      <c r="AT189" s="41">
        <v>8836000</v>
      </c>
      <c r="AU189" s="41">
        <v>-348703000</v>
      </c>
      <c r="AV189" s="41">
        <v>-299900000</v>
      </c>
      <c r="AW189" s="41">
        <v>-221697000</v>
      </c>
      <c r="AX189" s="41">
        <v>-194326000</v>
      </c>
      <c r="AY189" s="38" t="s">
        <v>39</v>
      </c>
      <c r="AZ189" s="38" t="s">
        <v>39</v>
      </c>
      <c r="BA189" s="38" t="s">
        <v>39</v>
      </c>
      <c r="BB189" s="38" t="s">
        <v>39</v>
      </c>
      <c r="BC189" s="41">
        <v>-71083000</v>
      </c>
      <c r="BD189" s="41">
        <v>-65791000</v>
      </c>
      <c r="BE189" s="41">
        <v>-60729000</v>
      </c>
      <c r="BF189" s="41">
        <v>-60806000</v>
      </c>
      <c r="BG189" s="41">
        <v>64563000</v>
      </c>
      <c r="BH189" s="41">
        <v>55295000</v>
      </c>
      <c r="BI189" s="41">
        <v>50308000</v>
      </c>
      <c r="BJ189" s="41">
        <v>30017000</v>
      </c>
      <c r="BK189" s="41">
        <v>-12107000</v>
      </c>
      <c r="BL189" s="41">
        <v>-9890000</v>
      </c>
      <c r="BM189" s="41">
        <v>-9281000</v>
      </c>
      <c r="BN189" s="41">
        <v>-7754000</v>
      </c>
      <c r="BO189" s="41">
        <v>-8110000</v>
      </c>
      <c r="BP189" s="41">
        <v>-7008000</v>
      </c>
      <c r="BQ189" s="41">
        <v>-6830000</v>
      </c>
      <c r="BR189" s="41">
        <v>-6733000</v>
      </c>
      <c r="BS189" s="41">
        <v>-3997000</v>
      </c>
      <c r="BT189" s="41">
        <v>-2882000</v>
      </c>
      <c r="BU189" s="41">
        <v>-2451000</v>
      </c>
      <c r="BV189" s="41">
        <v>-1021000</v>
      </c>
      <c r="BW189" s="41">
        <v>41886000</v>
      </c>
      <c r="BX189" s="41">
        <v>36347000</v>
      </c>
      <c r="BY189" s="41">
        <v>30753000</v>
      </c>
      <c r="BZ189" s="41">
        <v>18435000</v>
      </c>
      <c r="CA189" s="41">
        <v>585754000</v>
      </c>
      <c r="CB189" s="41">
        <v>508067000</v>
      </c>
      <c r="CC189" s="41">
        <v>437494000</v>
      </c>
      <c r="CD189" s="41">
        <v>357957000</v>
      </c>
      <c r="CE189" s="41">
        <v>43248000</v>
      </c>
      <c r="CF189" s="41">
        <v>54845000</v>
      </c>
      <c r="CG189" s="41">
        <v>36748000</v>
      </c>
      <c r="CH189" s="41">
        <v>38752000</v>
      </c>
      <c r="CI189" s="41">
        <v>352779000</v>
      </c>
      <c r="CJ189" s="41">
        <v>260292000</v>
      </c>
      <c r="CK189" s="41">
        <v>182130000</v>
      </c>
      <c r="CL189" s="41">
        <v>144108000</v>
      </c>
      <c r="CM189" s="41">
        <v>67352000</v>
      </c>
      <c r="CN189" s="41">
        <v>85192000</v>
      </c>
      <c r="CO189" s="41">
        <v>70811000</v>
      </c>
      <c r="CP189" s="41">
        <v>46599000</v>
      </c>
      <c r="CQ189" s="41">
        <v>113196000</v>
      </c>
      <c r="CR189" s="41">
        <v>100765000</v>
      </c>
      <c r="CS189" s="41">
        <v>135417000</v>
      </c>
      <c r="CT189" s="41">
        <v>114648000</v>
      </c>
      <c r="CU189" s="41">
        <v>28651000</v>
      </c>
      <c r="CV189" s="41">
        <v>16695000</v>
      </c>
      <c r="CW189" s="41">
        <v>30559000</v>
      </c>
      <c r="CX189" s="41">
        <v>54261000</v>
      </c>
      <c r="CY189" s="41">
        <v>10799000</v>
      </c>
      <c r="CZ189" s="41">
        <v>725000</v>
      </c>
      <c r="DA189" s="41">
        <v>696000</v>
      </c>
      <c r="DB189" s="41">
        <v>0</v>
      </c>
      <c r="DC189" s="41">
        <v>740111000</v>
      </c>
      <c r="DD189" s="41">
        <v>633102000</v>
      </c>
      <c r="DE189" s="41">
        <v>559935000</v>
      </c>
      <c r="DF189" s="41">
        <v>480864000</v>
      </c>
      <c r="DG189" s="213"/>
      <c r="DH189" s="214">
        <f t="shared" si="90"/>
        <v>475693000</v>
      </c>
      <c r="DI189" s="214">
        <f t="shared" si="91"/>
        <v>-348703000</v>
      </c>
      <c r="DJ189" s="214">
        <f t="shared" si="92"/>
        <v>-71083000</v>
      </c>
      <c r="DK189" s="214">
        <f t="shared" si="93"/>
        <v>-12107000</v>
      </c>
      <c r="DL189" s="214">
        <f t="shared" si="94"/>
        <v>43800000</v>
      </c>
      <c r="DM189" s="215">
        <f t="shared" si="95"/>
        <v>9.2076191997780082E-2</v>
      </c>
      <c r="DN189" s="215">
        <f t="shared" si="96"/>
        <v>0.10141400763615062</v>
      </c>
      <c r="DO189" s="216" t="str">
        <f t="shared" si="97"/>
        <v>n.a.</v>
      </c>
      <c r="DP189" s="214">
        <f t="shared" si="98"/>
        <v>49046500</v>
      </c>
      <c r="DQ189" s="214">
        <f t="shared" si="99"/>
        <v>5762000</v>
      </c>
      <c r="DR189" s="217"/>
      <c r="DS189" s="214">
        <f t="shared" si="100"/>
        <v>411388000</v>
      </c>
      <c r="DT189" s="214">
        <f t="shared" si="101"/>
        <v>-299900000</v>
      </c>
      <c r="DU189" s="214">
        <f t="shared" si="102"/>
        <v>-65791000</v>
      </c>
      <c r="DV189" s="214">
        <f t="shared" si="103"/>
        <v>-9890000</v>
      </c>
      <c r="DW189" s="214">
        <f t="shared" si="104"/>
        <v>35807000</v>
      </c>
      <c r="DX189" s="215">
        <f t="shared" si="105"/>
        <v>8.7039485838186825E-2</v>
      </c>
      <c r="DY189" s="215">
        <f t="shared" si="106"/>
        <v>9.5337623575207475E-2</v>
      </c>
      <c r="DZ189" s="218" t="str">
        <f t="shared" si="107"/>
        <v>n.a.</v>
      </c>
      <c r="EA189" s="214">
        <f t="shared" si="108"/>
        <v>45796500</v>
      </c>
      <c r="EB189" s="214">
        <f t="shared" si="109"/>
        <v>710500</v>
      </c>
      <c r="EC189" s="217"/>
      <c r="ED189" s="214">
        <f t="shared" si="110"/>
        <v>321719000</v>
      </c>
      <c r="EE189" s="214">
        <f t="shared" si="111"/>
        <v>-221697000</v>
      </c>
      <c r="EF189" s="214">
        <f t="shared" si="112"/>
        <v>-60729000</v>
      </c>
      <c r="EG189" s="214">
        <f t="shared" si="113"/>
        <v>-9281000</v>
      </c>
      <c r="EH189" s="214">
        <f t="shared" si="114"/>
        <v>30012000</v>
      </c>
      <c r="EI189" s="215">
        <f t="shared" si="115"/>
        <v>9.3286377242251778E-2</v>
      </c>
      <c r="EJ189" s="215">
        <f t="shared" si="116"/>
        <v>0.10288405831879249</v>
      </c>
      <c r="EK189" s="218" t="str">
        <f t="shared" si="117"/>
        <v>n.a.</v>
      </c>
      <c r="EL189" s="214">
        <f t="shared" si="118"/>
        <v>37750000</v>
      </c>
      <c r="EM189" s="214">
        <f t="shared" si="119"/>
        <v>348000</v>
      </c>
      <c r="EN189" s="217"/>
      <c r="EO189" s="219">
        <f t="shared" si="130"/>
        <v>402933333.33333331</v>
      </c>
      <c r="EP189" s="219">
        <f t="shared" si="130"/>
        <v>-290100000</v>
      </c>
      <c r="EQ189" s="219">
        <f t="shared" si="130"/>
        <v>-65867666.666666664</v>
      </c>
      <c r="ER189" s="219">
        <f t="shared" si="130"/>
        <v>-10426000</v>
      </c>
      <c r="ES189" s="219">
        <f t="shared" si="120"/>
        <v>36539666.666666649</v>
      </c>
      <c r="ET189" s="220">
        <f t="shared" si="121"/>
        <v>9.0684149569821265E-2</v>
      </c>
      <c r="EU189" s="221">
        <f t="shared" si="122"/>
        <v>9.9727888309568621E-2</v>
      </c>
      <c r="EV189" s="219" t="e">
        <f t="shared" si="123"/>
        <v>#VALUE!</v>
      </c>
      <c r="EW189" s="219">
        <f t="shared" si="124"/>
        <v>44197666.666666664</v>
      </c>
      <c r="EX189" s="219">
        <f t="shared" si="124"/>
        <v>2273500</v>
      </c>
      <c r="EY189" s="208"/>
      <c r="EZ189" s="222" t="str">
        <f t="shared" si="125"/>
        <v>完整</v>
      </c>
      <c r="FA189" s="222" t="str">
        <f t="shared" si="126"/>
        <v>完整</v>
      </c>
      <c r="FB189" s="222" t="str">
        <f t="shared" si="127"/>
        <v>完整</v>
      </c>
      <c r="FC189" s="222" t="str">
        <f t="shared" si="128"/>
        <v>选择</v>
      </c>
      <c r="FD189" s="222" t="str">
        <f t="shared" si="129"/>
        <v>选择</v>
      </c>
      <c r="FE189" s="208"/>
      <c r="FF189" s="208"/>
      <c r="FG189" s="208"/>
      <c r="FH189" s="208"/>
      <c r="FI189" s="208"/>
      <c r="FJ189" s="208"/>
      <c r="FK189" s="208"/>
      <c r="FL189" s="208"/>
      <c r="FM189" s="208"/>
      <c r="FN189" s="208"/>
      <c r="FO189" s="208"/>
      <c r="FP189" s="208"/>
      <c r="FQ189" s="208"/>
      <c r="FR189" s="208"/>
      <c r="FS189" s="208"/>
      <c r="FT189" s="208"/>
      <c r="FU189" s="208"/>
      <c r="FV189" s="208"/>
      <c r="FW189" s="208"/>
      <c r="FX189" s="208"/>
      <c r="FY189" s="208"/>
      <c r="FZ189" s="208"/>
      <c r="GA189" s="208"/>
      <c r="GB189" s="208"/>
      <c r="GC189" s="208"/>
      <c r="GD189" s="208"/>
      <c r="GE189" s="208"/>
      <c r="GF189" s="208"/>
      <c r="GG189" s="208"/>
      <c r="GH189" s="208"/>
      <c r="GI189" s="208"/>
      <c r="GJ189" s="208"/>
      <c r="GK189" s="208"/>
      <c r="GL189" s="208"/>
      <c r="GM189" s="208"/>
      <c r="GN189" s="208"/>
      <c r="GO189" s="208"/>
      <c r="GP189" s="208"/>
      <c r="GQ189" s="208"/>
      <c r="GR189" s="208"/>
      <c r="GS189" s="208"/>
      <c r="GT189" s="208"/>
      <c r="GU189" s="208"/>
      <c r="GV189" s="208"/>
      <c r="GW189" s="208"/>
      <c r="GX189" s="208"/>
      <c r="GY189" s="208"/>
      <c r="GZ189" s="208"/>
      <c r="HA189" s="208"/>
      <c r="HB189" s="208"/>
      <c r="HC189" s="208"/>
      <c r="HD189" s="208"/>
      <c r="HE189" s="208"/>
      <c r="HF189" s="208"/>
      <c r="HG189" s="208"/>
      <c r="HH189" s="208"/>
      <c r="HI189" s="208"/>
      <c r="HJ189" s="208"/>
      <c r="HK189" s="208"/>
    </row>
    <row r="190" spans="1:219" s="7" customFormat="1" ht="12.4" customHeight="1" x14ac:dyDescent="0.2">
      <c r="A190" s="226" t="s">
        <v>1853</v>
      </c>
      <c r="B190" s="227" t="str">
        <f t="shared" si="88"/>
        <v>CHOO CHIANG HOLDINGS LTD</v>
      </c>
      <c r="C190" s="228" t="s">
        <v>35</v>
      </c>
      <c r="D190" s="229" t="s">
        <v>188</v>
      </c>
      <c r="E190" s="227"/>
      <c r="F190" s="231"/>
      <c r="G190" s="231"/>
      <c r="H190" s="232" t="str">
        <f t="shared" si="89"/>
        <v/>
      </c>
      <c r="I190" s="228" t="s">
        <v>353</v>
      </c>
      <c r="J190" s="228" t="str">
        <f>VLOOKUP(Z190,[1]AP2022!FF:FI,2,0)</f>
        <v>exclude</v>
      </c>
      <c r="K190" s="228" t="str">
        <f>VLOOKUP(Z190,[1]AP2022!FF:FI,4,0)</f>
        <v>ok, indep</v>
      </c>
      <c r="L190" s="233"/>
      <c r="M190" s="38" t="s">
        <v>1854</v>
      </c>
      <c r="N190" s="38" t="s">
        <v>1855</v>
      </c>
      <c r="O190" s="38" t="s">
        <v>47</v>
      </c>
      <c r="P190" s="38" t="s">
        <v>1856</v>
      </c>
      <c r="Q190" s="37"/>
      <c r="R190" s="38" t="s">
        <v>65</v>
      </c>
      <c r="S190" s="38" t="s">
        <v>1857</v>
      </c>
      <c r="T190" s="38" t="s">
        <v>45</v>
      </c>
      <c r="U190" s="38" t="s">
        <v>182</v>
      </c>
      <c r="V190" s="38" t="s">
        <v>1858</v>
      </c>
      <c r="W190" s="38" t="s">
        <v>1859</v>
      </c>
      <c r="X190" s="38" t="s">
        <v>1860</v>
      </c>
      <c r="Y190" s="37"/>
      <c r="Z190" s="38" t="s">
        <v>1861</v>
      </c>
      <c r="AA190" s="41">
        <v>87842000</v>
      </c>
      <c r="AB190" s="41">
        <v>79724000</v>
      </c>
      <c r="AC190" s="41">
        <v>54059000</v>
      </c>
      <c r="AD190" s="41">
        <v>64034000</v>
      </c>
      <c r="AE190" s="41">
        <v>87587000</v>
      </c>
      <c r="AF190" s="41">
        <v>79375000</v>
      </c>
      <c r="AG190" s="41">
        <v>52711000</v>
      </c>
      <c r="AH190" s="41">
        <v>63841000</v>
      </c>
      <c r="AI190" s="38" t="s">
        <v>39</v>
      </c>
      <c r="AJ190" s="38" t="s">
        <v>39</v>
      </c>
      <c r="AK190" s="38" t="s">
        <v>39</v>
      </c>
      <c r="AL190" s="38" t="s">
        <v>39</v>
      </c>
      <c r="AM190" s="41">
        <v>87587000</v>
      </c>
      <c r="AN190" s="41">
        <v>79375000</v>
      </c>
      <c r="AO190" s="41">
        <v>52711000</v>
      </c>
      <c r="AP190" s="41">
        <v>63841000</v>
      </c>
      <c r="AQ190" s="41">
        <v>255000</v>
      </c>
      <c r="AR190" s="41">
        <v>349000</v>
      </c>
      <c r="AS190" s="41">
        <v>1348000</v>
      </c>
      <c r="AT190" s="41">
        <v>193000</v>
      </c>
      <c r="AU190" s="41">
        <v>-60810000</v>
      </c>
      <c r="AV190" s="41">
        <v>-54275000</v>
      </c>
      <c r="AW190" s="41">
        <v>-36033000</v>
      </c>
      <c r="AX190" s="41">
        <v>-43485000</v>
      </c>
      <c r="AY190" s="41">
        <v>0</v>
      </c>
      <c r="AZ190" s="41">
        <v>0</v>
      </c>
      <c r="BA190" s="41">
        <v>0</v>
      </c>
      <c r="BB190" s="41">
        <v>0</v>
      </c>
      <c r="BC190" s="41">
        <v>-14611000</v>
      </c>
      <c r="BD190" s="41">
        <v>-13500000</v>
      </c>
      <c r="BE190" s="41">
        <v>-13141000</v>
      </c>
      <c r="BF190" s="41">
        <v>-13026000</v>
      </c>
      <c r="BG190" s="41">
        <v>12421000</v>
      </c>
      <c r="BH190" s="41">
        <v>11949000</v>
      </c>
      <c r="BI190" s="41">
        <v>4885000</v>
      </c>
      <c r="BJ190" s="41">
        <v>7523000</v>
      </c>
      <c r="BK190" s="41">
        <v>-1446000</v>
      </c>
      <c r="BL190" s="41">
        <v>-1515000</v>
      </c>
      <c r="BM190" s="41">
        <v>-1228000</v>
      </c>
      <c r="BN190" s="41">
        <v>-1444000</v>
      </c>
      <c r="BO190" s="41">
        <v>-1429000</v>
      </c>
      <c r="BP190" s="41">
        <v>-1496000</v>
      </c>
      <c r="BQ190" s="41">
        <v>-1209000</v>
      </c>
      <c r="BR190" s="41">
        <v>-1425000</v>
      </c>
      <c r="BS190" s="41">
        <v>-17000</v>
      </c>
      <c r="BT190" s="41">
        <v>-19000</v>
      </c>
      <c r="BU190" s="41">
        <v>-19000</v>
      </c>
      <c r="BV190" s="41">
        <v>-19000</v>
      </c>
      <c r="BW190" s="41">
        <v>9018000</v>
      </c>
      <c r="BX190" s="41">
        <v>8568000</v>
      </c>
      <c r="BY190" s="41">
        <v>2956000</v>
      </c>
      <c r="BZ190" s="41">
        <v>5048000</v>
      </c>
      <c r="CA190" s="41">
        <v>52907000</v>
      </c>
      <c r="CB190" s="41">
        <v>46686000</v>
      </c>
      <c r="CC190" s="41">
        <v>38021000</v>
      </c>
      <c r="CD190" s="41">
        <v>35736000</v>
      </c>
      <c r="CE190" s="41">
        <v>21591000</v>
      </c>
      <c r="CF190" s="41">
        <v>18911000</v>
      </c>
      <c r="CG190" s="41">
        <v>17068000</v>
      </c>
      <c r="CH190" s="41">
        <v>14367000</v>
      </c>
      <c r="CI190" s="41">
        <v>5959000</v>
      </c>
      <c r="CJ190" s="41">
        <v>5283000</v>
      </c>
      <c r="CK190" s="41">
        <v>4754000</v>
      </c>
      <c r="CL190" s="41">
        <v>5564000</v>
      </c>
      <c r="CM190" s="41">
        <v>1883000</v>
      </c>
      <c r="CN190" s="41">
        <v>1456000</v>
      </c>
      <c r="CO190" s="41">
        <v>346000</v>
      </c>
      <c r="CP190" s="41">
        <v>142000</v>
      </c>
      <c r="CQ190" s="41">
        <v>23270000</v>
      </c>
      <c r="CR190" s="41">
        <v>20394000</v>
      </c>
      <c r="CS190" s="41">
        <v>15644000</v>
      </c>
      <c r="CT190" s="41">
        <v>15389000</v>
      </c>
      <c r="CU190" s="38" t="s">
        <v>39</v>
      </c>
      <c r="CV190" s="38" t="s">
        <v>39</v>
      </c>
      <c r="CW190" s="41">
        <v>2118000</v>
      </c>
      <c r="CX190" s="38" t="s">
        <v>39</v>
      </c>
      <c r="CY190" s="41">
        <v>1721000</v>
      </c>
      <c r="CZ190" s="41">
        <v>1617000</v>
      </c>
      <c r="DA190" s="41">
        <v>1641000</v>
      </c>
      <c r="DB190" s="41">
        <v>3780000</v>
      </c>
      <c r="DC190" s="41">
        <v>75134000</v>
      </c>
      <c r="DD190" s="41">
        <v>69636000</v>
      </c>
      <c r="DE190" s="41">
        <v>61818000</v>
      </c>
      <c r="DF190" s="41">
        <v>61228000</v>
      </c>
      <c r="DG190" s="213"/>
      <c r="DH190" s="214">
        <f t="shared" si="90"/>
        <v>87587000</v>
      </c>
      <c r="DI190" s="214">
        <f t="shared" si="91"/>
        <v>-60810000</v>
      </c>
      <c r="DJ190" s="214">
        <f t="shared" si="92"/>
        <v>-14611000</v>
      </c>
      <c r="DK190" s="214">
        <f t="shared" si="93"/>
        <v>-1446000</v>
      </c>
      <c r="DL190" s="214">
        <f t="shared" si="94"/>
        <v>10720000</v>
      </c>
      <c r="DM190" s="215">
        <f t="shared" si="95"/>
        <v>0.12239259250802059</v>
      </c>
      <c r="DN190" s="215">
        <f t="shared" si="96"/>
        <v>0.13946166755564807</v>
      </c>
      <c r="DO190" s="216">
        <f t="shared" si="97"/>
        <v>0</v>
      </c>
      <c r="DP190" s="214">
        <f t="shared" si="98"/>
        <v>20251000</v>
      </c>
      <c r="DQ190" s="214">
        <f t="shared" si="99"/>
        <v>1669000</v>
      </c>
      <c r="DR190" s="217"/>
      <c r="DS190" s="214">
        <f t="shared" si="100"/>
        <v>79375000</v>
      </c>
      <c r="DT190" s="214">
        <f t="shared" si="101"/>
        <v>-54275000</v>
      </c>
      <c r="DU190" s="214">
        <f t="shared" si="102"/>
        <v>-13500000</v>
      </c>
      <c r="DV190" s="214">
        <f t="shared" si="103"/>
        <v>-1515000</v>
      </c>
      <c r="DW190" s="214">
        <f t="shared" si="104"/>
        <v>10085000</v>
      </c>
      <c r="DX190" s="215">
        <f t="shared" si="105"/>
        <v>0.12705511811023623</v>
      </c>
      <c r="DY190" s="215">
        <f t="shared" si="106"/>
        <v>0.14554769808053111</v>
      </c>
      <c r="DZ190" s="218">
        <f t="shared" si="107"/>
        <v>0</v>
      </c>
      <c r="EA190" s="214">
        <f t="shared" si="108"/>
        <v>17989500</v>
      </c>
      <c r="EB190" s="214">
        <f t="shared" si="109"/>
        <v>1629000</v>
      </c>
      <c r="EC190" s="217"/>
      <c r="ED190" s="214">
        <f t="shared" si="110"/>
        <v>52711000</v>
      </c>
      <c r="EE190" s="214">
        <f t="shared" si="111"/>
        <v>-36033000</v>
      </c>
      <c r="EF190" s="214">
        <f t="shared" si="112"/>
        <v>-13141000</v>
      </c>
      <c r="EG190" s="214">
        <f t="shared" si="113"/>
        <v>-1228000</v>
      </c>
      <c r="EH190" s="214">
        <f t="shared" si="114"/>
        <v>2309000</v>
      </c>
      <c r="EI190" s="215">
        <f t="shared" si="115"/>
        <v>4.3804898408301873E-2</v>
      </c>
      <c r="EJ190" s="215">
        <f t="shared" si="116"/>
        <v>4.5811674139915083E-2</v>
      </c>
      <c r="EK190" s="218">
        <f t="shared" si="117"/>
        <v>0</v>
      </c>
      <c r="EL190" s="214">
        <f t="shared" si="118"/>
        <v>15717500</v>
      </c>
      <c r="EM190" s="214">
        <f t="shared" si="119"/>
        <v>2710500</v>
      </c>
      <c r="EN190" s="217"/>
      <c r="EO190" s="219">
        <f t="shared" si="130"/>
        <v>73224333.333333328</v>
      </c>
      <c r="EP190" s="219">
        <f t="shared" si="130"/>
        <v>-50372666.666666664</v>
      </c>
      <c r="EQ190" s="219">
        <f t="shared" si="130"/>
        <v>-13750666.666666666</v>
      </c>
      <c r="ER190" s="219">
        <f t="shared" si="130"/>
        <v>-1396333.3333333333</v>
      </c>
      <c r="ES190" s="219">
        <f t="shared" si="120"/>
        <v>7704666.6666666651</v>
      </c>
      <c r="ET190" s="220">
        <f t="shared" si="121"/>
        <v>0.10522003159241235</v>
      </c>
      <c r="EU190" s="221">
        <f t="shared" si="122"/>
        <v>0.11759319084854927</v>
      </c>
      <c r="EV190" s="219">
        <f t="shared" si="123"/>
        <v>0</v>
      </c>
      <c r="EW190" s="219">
        <f t="shared" si="124"/>
        <v>17986000</v>
      </c>
      <c r="EX190" s="219">
        <f t="shared" si="124"/>
        <v>2002833.3333333333</v>
      </c>
      <c r="EY190" s="208"/>
      <c r="EZ190" s="222" t="str">
        <f t="shared" si="125"/>
        <v>完整</v>
      </c>
      <c r="FA190" s="222" t="str">
        <f t="shared" si="126"/>
        <v>完整</v>
      </c>
      <c r="FB190" s="222" t="str">
        <f t="shared" si="127"/>
        <v>完整</v>
      </c>
      <c r="FC190" s="222" t="str">
        <f t="shared" si="128"/>
        <v>选择</v>
      </c>
      <c r="FD190" s="222" t="str">
        <f t="shared" si="129"/>
        <v>选择</v>
      </c>
      <c r="FE190" s="231"/>
      <c r="FF190" s="231"/>
      <c r="FG190" s="231"/>
      <c r="FH190" s="231"/>
      <c r="FI190" s="231"/>
      <c r="FJ190" s="231"/>
      <c r="FK190" s="231"/>
      <c r="FL190" s="231"/>
      <c r="FM190" s="231"/>
      <c r="FN190" s="231"/>
      <c r="FO190" s="231"/>
      <c r="FP190" s="231"/>
      <c r="FQ190" s="231"/>
      <c r="FR190" s="231"/>
      <c r="FS190" s="231"/>
      <c r="FT190" s="231"/>
      <c r="FU190" s="231"/>
      <c r="FV190" s="231"/>
      <c r="FW190" s="231"/>
      <c r="FX190" s="231"/>
      <c r="FY190" s="231"/>
      <c r="FZ190" s="231"/>
      <c r="GA190" s="231"/>
      <c r="GB190" s="231"/>
      <c r="GC190" s="231"/>
      <c r="GD190" s="231"/>
      <c r="GE190" s="231"/>
      <c r="GF190" s="231"/>
      <c r="GG190" s="231"/>
      <c r="GH190" s="231"/>
      <c r="GI190" s="231"/>
      <c r="GJ190" s="231"/>
      <c r="GK190" s="231"/>
      <c r="GL190" s="231"/>
      <c r="GM190" s="231"/>
      <c r="GN190" s="231"/>
      <c r="GO190" s="231"/>
      <c r="GP190" s="231"/>
      <c r="GQ190" s="231"/>
      <c r="GR190" s="231"/>
      <c r="GS190" s="231"/>
      <c r="GT190" s="231"/>
      <c r="GU190" s="231"/>
      <c r="GV190" s="231"/>
      <c r="GW190" s="231"/>
      <c r="GX190" s="231"/>
      <c r="GY190" s="231"/>
      <c r="GZ190" s="231"/>
      <c r="HA190" s="231"/>
      <c r="HB190" s="231"/>
      <c r="HC190" s="231"/>
      <c r="HD190" s="231"/>
      <c r="HE190" s="231"/>
      <c r="HF190" s="231"/>
      <c r="HG190" s="231"/>
      <c r="HH190" s="231"/>
      <c r="HI190" s="231"/>
      <c r="HJ190" s="231"/>
      <c r="HK190" s="231"/>
    </row>
    <row r="191" spans="1:219" s="7" customFormat="1" ht="12.4" customHeight="1" x14ac:dyDescent="0.2">
      <c r="A191" s="226" t="s">
        <v>1862</v>
      </c>
      <c r="B191" s="227" t="str">
        <f t="shared" si="88"/>
        <v>XINXIANG ZHONGTIAN NEW ENERGY TECHNOLOGY CO.,LTD.</v>
      </c>
      <c r="C191" s="228" t="s">
        <v>35</v>
      </c>
      <c r="D191" s="229" t="s">
        <v>188</v>
      </c>
      <c r="E191" s="227"/>
      <c r="F191" s="231"/>
      <c r="G191" s="231"/>
      <c r="H191" s="232" t="str">
        <f t="shared" si="89"/>
        <v/>
      </c>
      <c r="I191" s="228" t="s">
        <v>353</v>
      </c>
      <c r="J191" s="228" t="str">
        <f>VLOOKUP(Z191,[1]AP2022!FF:FI,2,0)</f>
        <v>exclude</v>
      </c>
      <c r="K191" s="228" t="str">
        <f>VLOOKUP(Z191,[1]AP2022!FF:FI,4,0)</f>
        <v>ok, indep</v>
      </c>
      <c r="L191" s="233"/>
      <c r="M191" s="38" t="s">
        <v>1863</v>
      </c>
      <c r="N191" s="38" t="s">
        <v>1864</v>
      </c>
      <c r="O191" s="38" t="s">
        <v>36</v>
      </c>
      <c r="P191" s="38" t="s">
        <v>1865</v>
      </c>
      <c r="Q191" s="37"/>
      <c r="R191" s="38" t="s">
        <v>48</v>
      </c>
      <c r="S191" s="38" t="s">
        <v>1866</v>
      </c>
      <c r="T191" s="38" t="s">
        <v>45</v>
      </c>
      <c r="U191" s="38" t="s">
        <v>178</v>
      </c>
      <c r="V191" s="38" t="s">
        <v>950</v>
      </c>
      <c r="W191" s="38" t="s">
        <v>1867</v>
      </c>
      <c r="X191" s="37"/>
      <c r="Y191" s="37"/>
      <c r="Z191" s="38" t="s">
        <v>1868</v>
      </c>
      <c r="AA191" s="41">
        <v>475084000</v>
      </c>
      <c r="AB191" s="41">
        <v>177705000</v>
      </c>
      <c r="AC191" s="41">
        <v>129993000</v>
      </c>
      <c r="AD191" s="41">
        <v>128612000</v>
      </c>
      <c r="AE191" s="41">
        <v>407302000</v>
      </c>
      <c r="AF191" s="41">
        <v>138774000</v>
      </c>
      <c r="AG191" s="41">
        <v>128274000</v>
      </c>
      <c r="AH191" s="41">
        <v>124504000</v>
      </c>
      <c r="AI191" s="41">
        <v>-720000</v>
      </c>
      <c r="AJ191" s="41">
        <v>-350000</v>
      </c>
      <c r="AK191" s="41">
        <v>-556000</v>
      </c>
      <c r="AL191" s="41">
        <v>-469000</v>
      </c>
      <c r="AM191" s="41">
        <v>406582000</v>
      </c>
      <c r="AN191" s="41">
        <v>138424000</v>
      </c>
      <c r="AO191" s="41">
        <v>127718000</v>
      </c>
      <c r="AP191" s="41">
        <v>124035000</v>
      </c>
      <c r="AQ191" s="41">
        <v>68502000</v>
      </c>
      <c r="AR191" s="41">
        <v>39281000</v>
      </c>
      <c r="AS191" s="41">
        <v>2275000</v>
      </c>
      <c r="AT191" s="41">
        <v>4577000</v>
      </c>
      <c r="AU191" s="41">
        <v>-352723000</v>
      </c>
      <c r="AV191" s="41">
        <v>-111247000</v>
      </c>
      <c r="AW191" s="41">
        <v>-92003000</v>
      </c>
      <c r="AX191" s="41">
        <v>-89238000</v>
      </c>
      <c r="AY191" s="38" t="s">
        <v>39</v>
      </c>
      <c r="AZ191" s="38" t="s">
        <v>39</v>
      </c>
      <c r="BA191" s="38" t="s">
        <v>39</v>
      </c>
      <c r="BB191" s="38" t="s">
        <v>39</v>
      </c>
      <c r="BC191" s="41">
        <v>-91298000</v>
      </c>
      <c r="BD191" s="41">
        <v>-44220000</v>
      </c>
      <c r="BE191" s="41">
        <v>-11041000</v>
      </c>
      <c r="BF191" s="41">
        <v>-15866000</v>
      </c>
      <c r="BG191" s="41">
        <v>31063000</v>
      </c>
      <c r="BH191" s="41">
        <v>22238000</v>
      </c>
      <c r="BI191" s="41">
        <v>26949000</v>
      </c>
      <c r="BJ191" s="41">
        <v>23508000</v>
      </c>
      <c r="BK191" s="41">
        <v>-1544000</v>
      </c>
      <c r="BL191" s="41">
        <v>-1472000</v>
      </c>
      <c r="BM191" s="41">
        <v>-6302000</v>
      </c>
      <c r="BN191" s="41">
        <v>-1852000</v>
      </c>
      <c r="BO191" s="41">
        <v>-1459000</v>
      </c>
      <c r="BP191" s="41">
        <v>-1397000</v>
      </c>
      <c r="BQ191" s="41">
        <v>-2883000</v>
      </c>
      <c r="BR191" s="41">
        <v>-1777000</v>
      </c>
      <c r="BS191" s="41">
        <v>-85000</v>
      </c>
      <c r="BT191" s="41">
        <v>-75000</v>
      </c>
      <c r="BU191" s="41">
        <v>-3419000</v>
      </c>
      <c r="BV191" s="41">
        <v>-75000</v>
      </c>
      <c r="BW191" s="41">
        <v>30081000</v>
      </c>
      <c r="BX191" s="41">
        <v>23633000</v>
      </c>
      <c r="BY191" s="41">
        <v>15900000</v>
      </c>
      <c r="BZ191" s="41">
        <v>15875000</v>
      </c>
      <c r="CA191" s="41">
        <v>289968000</v>
      </c>
      <c r="CB191" s="41">
        <v>214080000</v>
      </c>
      <c r="CC191" s="41">
        <v>121955000</v>
      </c>
      <c r="CD191" s="41">
        <v>102283000</v>
      </c>
      <c r="CE191" s="41">
        <v>52772000</v>
      </c>
      <c r="CF191" s="41">
        <v>84787000</v>
      </c>
      <c r="CG191" s="41">
        <v>29675000</v>
      </c>
      <c r="CH191" s="41">
        <v>22629000</v>
      </c>
      <c r="CI191" s="41">
        <v>101412000</v>
      </c>
      <c r="CJ191" s="41">
        <v>73548000</v>
      </c>
      <c r="CK191" s="41">
        <v>67870000</v>
      </c>
      <c r="CL191" s="41">
        <v>61455000</v>
      </c>
      <c r="CM191" s="41">
        <v>89111000</v>
      </c>
      <c r="CN191" s="41">
        <v>35923000</v>
      </c>
      <c r="CO191" s="41">
        <v>15343000</v>
      </c>
      <c r="CP191" s="41">
        <v>3155000</v>
      </c>
      <c r="CQ191" s="41">
        <v>43817000</v>
      </c>
      <c r="CR191" s="41">
        <v>18739000</v>
      </c>
      <c r="CS191" s="41">
        <v>9041000</v>
      </c>
      <c r="CT191" s="41">
        <v>15004000</v>
      </c>
      <c r="CU191" s="41">
        <v>122000</v>
      </c>
      <c r="CV191" s="41">
        <v>5127000</v>
      </c>
      <c r="CW191" s="38" t="s">
        <v>39</v>
      </c>
      <c r="CX191" s="38" t="s">
        <v>39</v>
      </c>
      <c r="CY191" s="41">
        <v>529000</v>
      </c>
      <c r="CZ191" s="41">
        <v>2435000</v>
      </c>
      <c r="DA191" s="41">
        <v>418000</v>
      </c>
      <c r="DB191" s="41">
        <v>388000</v>
      </c>
      <c r="DC191" s="41">
        <v>343645000</v>
      </c>
      <c r="DD191" s="41">
        <v>262517000</v>
      </c>
      <c r="DE191" s="41">
        <v>150366000</v>
      </c>
      <c r="DF191" s="41">
        <v>128537000</v>
      </c>
      <c r="DG191" s="213"/>
      <c r="DH191" s="214">
        <f t="shared" si="90"/>
        <v>406582000</v>
      </c>
      <c r="DI191" s="214">
        <f t="shared" si="91"/>
        <v>-352723000</v>
      </c>
      <c r="DJ191" s="214">
        <f t="shared" si="92"/>
        <v>-91298000</v>
      </c>
      <c r="DK191" s="214">
        <f t="shared" si="93"/>
        <v>-1544000</v>
      </c>
      <c r="DL191" s="214">
        <f t="shared" si="94"/>
        <v>-38983000</v>
      </c>
      <c r="DM191" s="215">
        <f t="shared" si="95"/>
        <v>-9.5879797925141785E-2</v>
      </c>
      <c r="DN191" s="215">
        <f t="shared" si="96"/>
        <v>-8.7491162905524444E-2</v>
      </c>
      <c r="DO191" s="216" t="str">
        <f t="shared" si="97"/>
        <v>n.a.</v>
      </c>
      <c r="DP191" s="214">
        <f t="shared" si="98"/>
        <v>68779500</v>
      </c>
      <c r="DQ191" s="214">
        <f t="shared" si="99"/>
        <v>1482000</v>
      </c>
      <c r="DR191" s="217"/>
      <c r="DS191" s="214">
        <f t="shared" si="100"/>
        <v>138424000</v>
      </c>
      <c r="DT191" s="214">
        <f t="shared" si="101"/>
        <v>-111247000</v>
      </c>
      <c r="DU191" s="214">
        <f t="shared" si="102"/>
        <v>-44220000</v>
      </c>
      <c r="DV191" s="214">
        <f t="shared" si="103"/>
        <v>-1472000</v>
      </c>
      <c r="DW191" s="214">
        <f t="shared" si="104"/>
        <v>-18515000</v>
      </c>
      <c r="DX191" s="215">
        <f t="shared" si="105"/>
        <v>-0.13375570710281454</v>
      </c>
      <c r="DY191" s="215">
        <f t="shared" si="106"/>
        <v>-0.11797577402685119</v>
      </c>
      <c r="DZ191" s="218" t="str">
        <f t="shared" si="107"/>
        <v>n.a.</v>
      </c>
      <c r="EA191" s="214">
        <f t="shared" si="108"/>
        <v>57231000</v>
      </c>
      <c r="EB191" s="214">
        <f t="shared" si="109"/>
        <v>1426500</v>
      </c>
      <c r="EC191" s="217"/>
      <c r="ED191" s="214">
        <f t="shared" si="110"/>
        <v>127718000</v>
      </c>
      <c r="EE191" s="214">
        <f t="shared" si="111"/>
        <v>-92003000</v>
      </c>
      <c r="EF191" s="214">
        <f t="shared" si="112"/>
        <v>-11041000</v>
      </c>
      <c r="EG191" s="214">
        <f t="shared" si="113"/>
        <v>-6302000</v>
      </c>
      <c r="EH191" s="214">
        <f t="shared" si="114"/>
        <v>18372000</v>
      </c>
      <c r="EI191" s="215">
        <f t="shared" si="115"/>
        <v>0.14384816548959425</v>
      </c>
      <c r="EJ191" s="215">
        <f t="shared" si="116"/>
        <v>0.1680171199678086</v>
      </c>
      <c r="EK191" s="218" t="str">
        <f t="shared" si="117"/>
        <v>n.a.</v>
      </c>
      <c r="EL191" s="214">
        <f t="shared" si="118"/>
        <v>26152000</v>
      </c>
      <c r="EM191" s="214">
        <f t="shared" si="119"/>
        <v>403000</v>
      </c>
      <c r="EN191" s="217"/>
      <c r="EO191" s="219">
        <f t="shared" si="130"/>
        <v>224241333.33333334</v>
      </c>
      <c r="EP191" s="219">
        <f t="shared" si="130"/>
        <v>-185324333.33333334</v>
      </c>
      <c r="EQ191" s="219">
        <f t="shared" si="130"/>
        <v>-48853000</v>
      </c>
      <c r="ER191" s="219">
        <f t="shared" si="130"/>
        <v>-3106000</v>
      </c>
      <c r="ES191" s="219">
        <f t="shared" si="120"/>
        <v>-13042000</v>
      </c>
      <c r="ET191" s="220">
        <f t="shared" si="121"/>
        <v>-5.8160553213502116E-2</v>
      </c>
      <c r="EU191" s="221">
        <f t="shared" si="122"/>
        <v>-5.496382664887265E-2</v>
      </c>
      <c r="EV191" s="219" t="e">
        <f t="shared" si="123"/>
        <v>#VALUE!</v>
      </c>
      <c r="EW191" s="219">
        <f t="shared" si="124"/>
        <v>50720833.333333336</v>
      </c>
      <c r="EX191" s="219">
        <f t="shared" si="124"/>
        <v>1103833.3333333333</v>
      </c>
      <c r="EY191" s="208"/>
      <c r="EZ191" s="222" t="str">
        <f t="shared" si="125"/>
        <v>完整</v>
      </c>
      <c r="FA191" s="222" t="str">
        <f t="shared" si="126"/>
        <v>完整</v>
      </c>
      <c r="FB191" s="222" t="str">
        <f t="shared" si="127"/>
        <v>完整</v>
      </c>
      <c r="FC191" s="222" t="str">
        <f t="shared" si="128"/>
        <v>选择</v>
      </c>
      <c r="FD191" s="222" t="str">
        <f t="shared" si="129"/>
        <v>选择</v>
      </c>
      <c r="FE191" s="208"/>
      <c r="FF191" s="208"/>
      <c r="FG191" s="208"/>
      <c r="FH191" s="208"/>
      <c r="FI191" s="208"/>
      <c r="FJ191" s="208"/>
      <c r="FK191" s="208"/>
      <c r="FL191" s="208"/>
      <c r="FM191" s="208"/>
      <c r="FN191" s="208"/>
      <c r="FO191" s="208"/>
      <c r="FP191" s="208"/>
      <c r="FQ191" s="208"/>
      <c r="FR191" s="208"/>
      <c r="FS191" s="208"/>
      <c r="FT191" s="208"/>
      <c r="FU191" s="208"/>
      <c r="FV191" s="208"/>
      <c r="FW191" s="208"/>
      <c r="FX191" s="208"/>
      <c r="FY191" s="208"/>
      <c r="FZ191" s="208"/>
      <c r="GA191" s="208"/>
      <c r="GB191" s="208"/>
      <c r="GC191" s="208"/>
      <c r="GD191" s="208"/>
      <c r="GE191" s="208"/>
      <c r="GF191" s="208"/>
      <c r="GG191" s="208"/>
      <c r="GH191" s="208"/>
      <c r="GI191" s="208"/>
      <c r="GJ191" s="208"/>
      <c r="GK191" s="208"/>
      <c r="GL191" s="208"/>
      <c r="GM191" s="208"/>
      <c r="GN191" s="208"/>
      <c r="GO191" s="208"/>
      <c r="GP191" s="208"/>
      <c r="GQ191" s="208"/>
      <c r="GR191" s="208"/>
      <c r="GS191" s="208"/>
      <c r="GT191" s="208"/>
      <c r="GU191" s="208"/>
      <c r="GV191" s="208"/>
      <c r="GW191" s="208"/>
      <c r="GX191" s="208"/>
      <c r="GY191" s="208"/>
      <c r="GZ191" s="208"/>
      <c r="HA191" s="208"/>
      <c r="HB191" s="208"/>
      <c r="HC191" s="208"/>
      <c r="HD191" s="208"/>
      <c r="HE191" s="208"/>
      <c r="HF191" s="208"/>
      <c r="HG191" s="208"/>
      <c r="HH191" s="208"/>
      <c r="HI191" s="208"/>
      <c r="HJ191" s="208"/>
      <c r="HK191" s="231"/>
    </row>
    <row r="192" spans="1:219" ht="12.4" customHeight="1" x14ac:dyDescent="0.2">
      <c r="A192" s="204" t="s">
        <v>1869</v>
      </c>
      <c r="B192" s="205" t="str">
        <f t="shared" si="88"/>
        <v>FUJIAN SENDA ELECTRIC CO.,LTD.</v>
      </c>
      <c r="C192" s="206" t="s">
        <v>35</v>
      </c>
      <c r="D192" s="206" t="s">
        <v>32</v>
      </c>
      <c r="E192" s="205"/>
      <c r="F192" s="224"/>
      <c r="G192" s="208"/>
      <c r="H192" s="209" t="str">
        <f t="shared" si="89"/>
        <v/>
      </c>
      <c r="I192" s="206" t="s">
        <v>328</v>
      </c>
      <c r="J192" s="206" t="str">
        <f>VLOOKUP(Z192,[1]AP2022!FF:FI,2,0)</f>
        <v>exclude</v>
      </c>
      <c r="K192" s="206" t="str">
        <f>VLOOKUP(Z192,[1]AP2022!FF:FI,4,0)</f>
        <v>ok, sda/sdp</v>
      </c>
      <c r="L192" s="210"/>
      <c r="M192" s="211" t="s">
        <v>1870</v>
      </c>
      <c r="N192" s="211" t="s">
        <v>1871</v>
      </c>
      <c r="O192" s="211" t="s">
        <v>36</v>
      </c>
      <c r="P192" s="211" t="s">
        <v>1872</v>
      </c>
      <c r="Q192" s="225"/>
      <c r="R192" s="38" t="s">
        <v>48</v>
      </c>
      <c r="S192" s="211" t="s">
        <v>1873</v>
      </c>
      <c r="T192" s="211" t="s">
        <v>44</v>
      </c>
      <c r="U192" s="38" t="s">
        <v>182</v>
      </c>
      <c r="V192" s="38" t="s">
        <v>1874</v>
      </c>
      <c r="W192" s="38" t="s">
        <v>1875</v>
      </c>
      <c r="X192" s="37"/>
      <c r="Y192" s="37"/>
      <c r="Z192" s="38" t="s">
        <v>1876</v>
      </c>
      <c r="AA192" s="41">
        <v>473823000</v>
      </c>
      <c r="AB192" s="41">
        <v>483068000</v>
      </c>
      <c r="AC192" s="41">
        <v>428445000</v>
      </c>
      <c r="AD192" s="41">
        <v>348448000</v>
      </c>
      <c r="AE192" s="41">
        <v>469937000</v>
      </c>
      <c r="AF192" s="41">
        <v>479648000</v>
      </c>
      <c r="AG192" s="41">
        <v>427622000</v>
      </c>
      <c r="AH192" s="41">
        <v>347487000</v>
      </c>
      <c r="AI192" s="41">
        <v>-3313000</v>
      </c>
      <c r="AJ192" s="41">
        <v>-2582000</v>
      </c>
      <c r="AK192" s="41">
        <v>-2596000</v>
      </c>
      <c r="AL192" s="41">
        <v>-1616000</v>
      </c>
      <c r="AM192" s="41">
        <v>466624000</v>
      </c>
      <c r="AN192" s="41">
        <v>477066000</v>
      </c>
      <c r="AO192" s="41">
        <v>425026000</v>
      </c>
      <c r="AP192" s="41">
        <v>345871000</v>
      </c>
      <c r="AQ192" s="41">
        <v>7199000</v>
      </c>
      <c r="AR192" s="41">
        <v>6002000</v>
      </c>
      <c r="AS192" s="41">
        <v>3419000</v>
      </c>
      <c r="AT192" s="41">
        <v>2577000</v>
      </c>
      <c r="AU192" s="41">
        <v>-306078000</v>
      </c>
      <c r="AV192" s="41">
        <v>-341933000</v>
      </c>
      <c r="AW192" s="41">
        <v>-307131000</v>
      </c>
      <c r="AX192" s="41">
        <v>-251892000</v>
      </c>
      <c r="AY192" s="38" t="s">
        <v>39</v>
      </c>
      <c r="AZ192" s="38" t="s">
        <v>39</v>
      </c>
      <c r="BA192" s="38" t="s">
        <v>39</v>
      </c>
      <c r="BB192" s="38" t="s">
        <v>39</v>
      </c>
      <c r="BC192" s="41">
        <v>-57890000</v>
      </c>
      <c r="BD192" s="41">
        <v>-51722000</v>
      </c>
      <c r="BE192" s="41">
        <v>-47747000</v>
      </c>
      <c r="BF192" s="41">
        <v>-42270000</v>
      </c>
      <c r="BG192" s="41">
        <v>109855000</v>
      </c>
      <c r="BH192" s="41">
        <v>89413000</v>
      </c>
      <c r="BI192" s="41">
        <v>73567000</v>
      </c>
      <c r="BJ192" s="41">
        <v>54286000</v>
      </c>
      <c r="BK192" s="41">
        <v>-11925000</v>
      </c>
      <c r="BL192" s="41">
        <v>-7725000</v>
      </c>
      <c r="BM192" s="41">
        <v>-4300000</v>
      </c>
      <c r="BN192" s="41">
        <v>-2304000</v>
      </c>
      <c r="BO192" s="41">
        <v>-7630000</v>
      </c>
      <c r="BP192" s="41">
        <v>-4120000</v>
      </c>
      <c r="BQ192" s="41">
        <v>-2101000</v>
      </c>
      <c r="BR192" s="41">
        <v>-1609000</v>
      </c>
      <c r="BS192" s="41">
        <v>-4295000</v>
      </c>
      <c r="BT192" s="41">
        <v>-3605000</v>
      </c>
      <c r="BU192" s="41">
        <v>-2199000</v>
      </c>
      <c r="BV192" s="41">
        <v>-695000</v>
      </c>
      <c r="BW192" s="41">
        <v>79021000</v>
      </c>
      <c r="BX192" s="41">
        <v>69268000</v>
      </c>
      <c r="BY192" s="41">
        <v>59033000</v>
      </c>
      <c r="BZ192" s="41">
        <v>40997000</v>
      </c>
      <c r="CA192" s="41">
        <v>609895000</v>
      </c>
      <c r="CB192" s="41">
        <v>555119000</v>
      </c>
      <c r="CC192" s="41">
        <v>422460000</v>
      </c>
      <c r="CD192" s="41">
        <v>322774000</v>
      </c>
      <c r="CE192" s="41">
        <v>101604000</v>
      </c>
      <c r="CF192" s="41">
        <v>99231000</v>
      </c>
      <c r="CG192" s="41">
        <v>87114000</v>
      </c>
      <c r="CH192" s="41">
        <v>78600000</v>
      </c>
      <c r="CI192" s="41">
        <v>162680000</v>
      </c>
      <c r="CJ192" s="41">
        <v>159768000</v>
      </c>
      <c r="CK192" s="41">
        <v>128563000</v>
      </c>
      <c r="CL192" s="41">
        <v>162903000</v>
      </c>
      <c r="CM192" s="41">
        <v>148436000</v>
      </c>
      <c r="CN192" s="41">
        <v>121782000</v>
      </c>
      <c r="CO192" s="41">
        <v>87709000</v>
      </c>
      <c r="CP192" s="41">
        <v>11905000</v>
      </c>
      <c r="CQ192" s="41">
        <v>191938000</v>
      </c>
      <c r="CR192" s="41">
        <v>170715000</v>
      </c>
      <c r="CS192" s="41">
        <v>111687000</v>
      </c>
      <c r="CT192" s="41">
        <v>62865000</v>
      </c>
      <c r="CU192" s="41">
        <v>35402000</v>
      </c>
      <c r="CV192" s="41">
        <v>32061000</v>
      </c>
      <c r="CW192" s="41">
        <v>0</v>
      </c>
      <c r="CX192" s="41">
        <v>45083000</v>
      </c>
      <c r="CY192" s="41">
        <v>3571000</v>
      </c>
      <c r="CZ192" s="41">
        <v>16072000</v>
      </c>
      <c r="DA192" s="41">
        <v>84101000</v>
      </c>
      <c r="DB192" s="41">
        <v>21286000</v>
      </c>
      <c r="DC192" s="41">
        <v>766944000</v>
      </c>
      <c r="DD192" s="41">
        <v>707045000</v>
      </c>
      <c r="DE192" s="41">
        <v>547451000</v>
      </c>
      <c r="DF192" s="41">
        <v>385367000</v>
      </c>
      <c r="DG192" s="213"/>
      <c r="DH192" s="214">
        <f t="shared" si="90"/>
        <v>466624000</v>
      </c>
      <c r="DI192" s="214">
        <f t="shared" si="91"/>
        <v>-306078000</v>
      </c>
      <c r="DJ192" s="214">
        <f t="shared" si="92"/>
        <v>-57890000</v>
      </c>
      <c r="DK192" s="214">
        <f t="shared" si="93"/>
        <v>-11925000</v>
      </c>
      <c r="DL192" s="214">
        <f t="shared" si="94"/>
        <v>90731000</v>
      </c>
      <c r="DM192" s="215">
        <f t="shared" si="95"/>
        <v>0.19444134892333012</v>
      </c>
      <c r="DN192" s="215">
        <f t="shared" si="96"/>
        <v>0.24137454009518666</v>
      </c>
      <c r="DO192" s="216" t="str">
        <f t="shared" si="97"/>
        <v>n.a.</v>
      </c>
      <c r="DP192" s="214">
        <f t="shared" si="98"/>
        <v>100417500</v>
      </c>
      <c r="DQ192" s="214">
        <f t="shared" si="99"/>
        <v>9821500</v>
      </c>
      <c r="DR192" s="217"/>
      <c r="DS192" s="214">
        <f t="shared" si="100"/>
        <v>477066000</v>
      </c>
      <c r="DT192" s="214">
        <f t="shared" si="101"/>
        <v>-341933000</v>
      </c>
      <c r="DU192" s="214">
        <f t="shared" si="102"/>
        <v>-51722000</v>
      </c>
      <c r="DV192" s="214">
        <f t="shared" si="103"/>
        <v>-7725000</v>
      </c>
      <c r="DW192" s="214">
        <f t="shared" si="104"/>
        <v>75686000</v>
      </c>
      <c r="DX192" s="215">
        <f t="shared" si="105"/>
        <v>0.1586489081175351</v>
      </c>
      <c r="DY192" s="215">
        <f t="shared" si="106"/>
        <v>0.18856445263839752</v>
      </c>
      <c r="DZ192" s="218" t="str">
        <f t="shared" si="107"/>
        <v>n.a.</v>
      </c>
      <c r="EA192" s="214">
        <f t="shared" si="108"/>
        <v>93172500</v>
      </c>
      <c r="EB192" s="214">
        <f t="shared" si="109"/>
        <v>50086500</v>
      </c>
      <c r="EC192" s="217"/>
      <c r="ED192" s="214">
        <f t="shared" si="110"/>
        <v>425026000</v>
      </c>
      <c r="EE192" s="214">
        <f t="shared" si="111"/>
        <v>-307131000</v>
      </c>
      <c r="EF192" s="214">
        <f t="shared" si="112"/>
        <v>-47747000</v>
      </c>
      <c r="EG192" s="214">
        <f t="shared" si="113"/>
        <v>-4300000</v>
      </c>
      <c r="EH192" s="214">
        <f t="shared" si="114"/>
        <v>65848000</v>
      </c>
      <c r="EI192" s="215">
        <f t="shared" si="115"/>
        <v>0.15492699270162297</v>
      </c>
      <c r="EJ192" s="215">
        <f t="shared" si="116"/>
        <v>0.18332971395798184</v>
      </c>
      <c r="EK192" s="218" t="str">
        <f t="shared" si="117"/>
        <v>n.a.</v>
      </c>
      <c r="EL192" s="214">
        <f t="shared" si="118"/>
        <v>82857000</v>
      </c>
      <c r="EM192" s="214">
        <f t="shared" si="119"/>
        <v>52693500</v>
      </c>
      <c r="EN192" s="217"/>
      <c r="EO192" s="219">
        <f t="shared" si="130"/>
        <v>456238666.66666669</v>
      </c>
      <c r="EP192" s="219">
        <f t="shared" si="130"/>
        <v>-318380666.66666669</v>
      </c>
      <c r="EQ192" s="219">
        <f t="shared" si="130"/>
        <v>-52453000</v>
      </c>
      <c r="ER192" s="219">
        <f t="shared" si="130"/>
        <v>-7983333.333333333</v>
      </c>
      <c r="ES192" s="219">
        <f t="shared" si="120"/>
        <v>77421666.666666672</v>
      </c>
      <c r="ET192" s="220">
        <f t="shared" si="121"/>
        <v>0.16969553946910829</v>
      </c>
      <c r="EU192" s="221">
        <f t="shared" si="122"/>
        <v>0.20437748745876419</v>
      </c>
      <c r="EV192" s="219" t="e">
        <f t="shared" si="123"/>
        <v>#VALUE!</v>
      </c>
      <c r="EW192" s="219">
        <f t="shared" si="124"/>
        <v>92149000</v>
      </c>
      <c r="EX192" s="219">
        <f t="shared" si="124"/>
        <v>37533833.333333336</v>
      </c>
      <c r="EY192" s="208"/>
      <c r="EZ192" s="222" t="str">
        <f t="shared" si="125"/>
        <v>完整</v>
      </c>
      <c r="FA192" s="222" t="str">
        <f t="shared" si="126"/>
        <v>完整</v>
      </c>
      <c r="FB192" s="222" t="str">
        <f t="shared" si="127"/>
        <v>完整</v>
      </c>
      <c r="FC192" s="222" t="str">
        <f t="shared" si="128"/>
        <v>选择</v>
      </c>
      <c r="FD192" s="222" t="str">
        <f t="shared" si="129"/>
        <v>选择</v>
      </c>
      <c r="FE192" s="208"/>
      <c r="FF192" s="208"/>
      <c r="FG192" s="208"/>
      <c r="FH192" s="208"/>
      <c r="FI192" s="208"/>
      <c r="FJ192" s="208"/>
      <c r="FK192" s="208"/>
      <c r="FL192" s="208"/>
      <c r="FM192" s="208"/>
      <c r="FN192" s="208"/>
      <c r="FO192" s="208"/>
      <c r="FP192" s="208"/>
      <c r="FQ192" s="208"/>
      <c r="FR192" s="208"/>
      <c r="FS192" s="208"/>
      <c r="FT192" s="208"/>
      <c r="FU192" s="208"/>
      <c r="FV192" s="208"/>
      <c r="FW192" s="208"/>
      <c r="FX192" s="208"/>
      <c r="FY192" s="208"/>
      <c r="FZ192" s="208"/>
      <c r="GA192" s="208"/>
      <c r="GB192" s="208"/>
      <c r="GC192" s="208"/>
      <c r="GD192" s="208"/>
      <c r="GE192" s="208"/>
      <c r="GF192" s="208"/>
      <c r="GG192" s="208"/>
      <c r="GH192" s="208"/>
      <c r="GI192" s="208"/>
      <c r="GJ192" s="208"/>
      <c r="GK192" s="208"/>
      <c r="GL192" s="208"/>
      <c r="GM192" s="208"/>
      <c r="GN192" s="208"/>
      <c r="GO192" s="208"/>
      <c r="GP192" s="208"/>
      <c r="GQ192" s="208"/>
      <c r="GR192" s="208"/>
      <c r="GS192" s="208"/>
      <c r="GT192" s="208"/>
      <c r="GU192" s="208"/>
      <c r="GV192" s="208"/>
      <c r="GW192" s="208"/>
      <c r="GX192" s="208"/>
      <c r="GY192" s="208"/>
      <c r="GZ192" s="208"/>
      <c r="HA192" s="208"/>
      <c r="HB192" s="208"/>
      <c r="HC192" s="208"/>
      <c r="HD192" s="208"/>
      <c r="HE192" s="208"/>
      <c r="HF192" s="208"/>
      <c r="HG192" s="208"/>
      <c r="HH192" s="208"/>
      <c r="HI192" s="208"/>
      <c r="HJ192" s="208"/>
      <c r="HK192" s="208"/>
    </row>
    <row r="193" spans="1:219" s="7" customFormat="1" ht="12.4" customHeight="1" x14ac:dyDescent="0.2">
      <c r="A193" s="226" t="s">
        <v>1877</v>
      </c>
      <c r="B193" s="227" t="str">
        <f t="shared" si="88"/>
        <v>ANHUI XINFU NEW ENERGY TECHNOLOGY CO., LTD</v>
      </c>
      <c r="C193" s="228" t="s">
        <v>35</v>
      </c>
      <c r="D193" s="229" t="s">
        <v>188</v>
      </c>
      <c r="E193" s="227"/>
      <c r="F193" s="231"/>
      <c r="G193" s="231"/>
      <c r="H193" s="232" t="str">
        <f t="shared" si="89"/>
        <v/>
      </c>
      <c r="I193" s="228" t="s">
        <v>353</v>
      </c>
      <c r="J193" s="228" t="str">
        <f>VLOOKUP(Z193,[1]AP2022!FF:FI,2,0)</f>
        <v>exclude</v>
      </c>
      <c r="K193" s="228" t="str">
        <f>VLOOKUP(Z193,[1]AP2022!FF:FI,4,0)</f>
        <v>ok, indep</v>
      </c>
      <c r="L193" s="233"/>
      <c r="M193" s="38" t="s">
        <v>1878</v>
      </c>
      <c r="N193" s="38" t="s">
        <v>1879</v>
      </c>
      <c r="O193" s="38" t="s">
        <v>47</v>
      </c>
      <c r="P193" s="37"/>
      <c r="Q193" s="37"/>
      <c r="R193" s="38" t="s">
        <v>48</v>
      </c>
      <c r="S193" s="38" t="s">
        <v>1880</v>
      </c>
      <c r="T193" s="38" t="s">
        <v>45</v>
      </c>
      <c r="U193" s="38" t="s">
        <v>178</v>
      </c>
      <c r="V193" s="38" t="s">
        <v>1881</v>
      </c>
      <c r="W193" s="38" t="s">
        <v>1882</v>
      </c>
      <c r="X193" s="37"/>
      <c r="Y193" s="37"/>
      <c r="Z193" s="38" t="s">
        <v>1883</v>
      </c>
      <c r="AA193" s="41">
        <v>463472000</v>
      </c>
      <c r="AB193" s="41">
        <v>292356000</v>
      </c>
      <c r="AC193" s="41">
        <v>143560000</v>
      </c>
      <c r="AD193" s="38" t="s">
        <v>39</v>
      </c>
      <c r="AE193" s="41">
        <v>453373000</v>
      </c>
      <c r="AF193" s="41">
        <v>294673000</v>
      </c>
      <c r="AG193" s="41">
        <v>143754000</v>
      </c>
      <c r="AH193" s="38" t="s">
        <v>39</v>
      </c>
      <c r="AI193" s="41">
        <v>-3403000</v>
      </c>
      <c r="AJ193" s="41">
        <v>-3302000</v>
      </c>
      <c r="AK193" s="41">
        <v>-1795000</v>
      </c>
      <c r="AL193" s="38" t="s">
        <v>39</v>
      </c>
      <c r="AM193" s="41">
        <v>449970000</v>
      </c>
      <c r="AN193" s="41">
        <v>291371000</v>
      </c>
      <c r="AO193" s="41">
        <v>141959000</v>
      </c>
      <c r="AP193" s="38" t="s">
        <v>39</v>
      </c>
      <c r="AQ193" s="41">
        <v>13502000</v>
      </c>
      <c r="AR193" s="41">
        <v>985000</v>
      </c>
      <c r="AS193" s="41">
        <v>1601000</v>
      </c>
      <c r="AT193" s="38" t="s">
        <v>39</v>
      </c>
      <c r="AU193" s="41">
        <v>-327836000</v>
      </c>
      <c r="AV193" s="41">
        <v>-189940000</v>
      </c>
      <c r="AW193" s="41">
        <v>-93300000</v>
      </c>
      <c r="AX193" s="38" t="s">
        <v>39</v>
      </c>
      <c r="AY193" s="38" t="s">
        <v>39</v>
      </c>
      <c r="AZ193" s="38" t="s">
        <v>39</v>
      </c>
      <c r="BA193" s="38" t="s">
        <v>39</v>
      </c>
      <c r="BB193" s="38" t="s">
        <v>39</v>
      </c>
      <c r="BC193" s="41">
        <v>-64726000</v>
      </c>
      <c r="BD193" s="41">
        <v>-47621000</v>
      </c>
      <c r="BE193" s="41">
        <v>-26883000</v>
      </c>
      <c r="BF193" s="38" t="s">
        <v>39</v>
      </c>
      <c r="BG193" s="41">
        <v>70910000</v>
      </c>
      <c r="BH193" s="41">
        <v>54795000</v>
      </c>
      <c r="BI193" s="41">
        <v>23377000</v>
      </c>
      <c r="BJ193" s="38" t="s">
        <v>39</v>
      </c>
      <c r="BK193" s="41">
        <v>-14819000</v>
      </c>
      <c r="BL193" s="41">
        <v>-10369000</v>
      </c>
      <c r="BM193" s="41">
        <v>-6083000</v>
      </c>
      <c r="BN193" s="38" t="s">
        <v>39</v>
      </c>
      <c r="BO193" s="41">
        <v>-14210000</v>
      </c>
      <c r="BP193" s="41">
        <v>-9856000</v>
      </c>
      <c r="BQ193" s="41">
        <v>-5570000</v>
      </c>
      <c r="BR193" s="38" t="s">
        <v>39</v>
      </c>
      <c r="BS193" s="41">
        <v>-609000</v>
      </c>
      <c r="BT193" s="41">
        <v>-513000</v>
      </c>
      <c r="BU193" s="41">
        <v>-513000</v>
      </c>
      <c r="BV193" s="38" t="s">
        <v>39</v>
      </c>
      <c r="BW193" s="41">
        <v>39494000</v>
      </c>
      <c r="BX193" s="41">
        <v>32750000</v>
      </c>
      <c r="BY193" s="41">
        <v>11424000</v>
      </c>
      <c r="BZ193" s="38" t="s">
        <v>39</v>
      </c>
      <c r="CA193" s="41">
        <v>288703000</v>
      </c>
      <c r="CB193" s="41">
        <v>229331000</v>
      </c>
      <c r="CC193" s="41">
        <v>99745000</v>
      </c>
      <c r="CD193" s="38" t="s">
        <v>39</v>
      </c>
      <c r="CE193" s="41">
        <v>71338000</v>
      </c>
      <c r="CF193" s="41">
        <v>43262000</v>
      </c>
      <c r="CG193" s="41">
        <v>18942000</v>
      </c>
      <c r="CH193" s="38" t="s">
        <v>39</v>
      </c>
      <c r="CI193" s="41">
        <v>132109000</v>
      </c>
      <c r="CJ193" s="41">
        <v>83606000</v>
      </c>
      <c r="CK193" s="41">
        <v>23087000</v>
      </c>
      <c r="CL193" s="38" t="s">
        <v>39</v>
      </c>
      <c r="CM193" s="41">
        <v>30570000</v>
      </c>
      <c r="CN193" s="41">
        <v>16829000</v>
      </c>
      <c r="CO193" s="41">
        <v>15883000</v>
      </c>
      <c r="CP193" s="38" t="s">
        <v>39</v>
      </c>
      <c r="CQ193" s="41">
        <v>48353000</v>
      </c>
      <c r="CR193" s="41">
        <v>78633000</v>
      </c>
      <c r="CS193" s="41">
        <v>38308000</v>
      </c>
      <c r="CT193" s="38" t="s">
        <v>39</v>
      </c>
      <c r="CU193" s="41">
        <v>0</v>
      </c>
      <c r="CV193" s="41">
        <v>50000000</v>
      </c>
      <c r="CW193" s="41">
        <v>25046000</v>
      </c>
      <c r="CX193" s="38" t="s">
        <v>39</v>
      </c>
      <c r="CY193" s="41">
        <v>36424000</v>
      </c>
      <c r="CZ193" s="41">
        <v>32626000</v>
      </c>
      <c r="DA193" s="41">
        <v>8209000</v>
      </c>
      <c r="DB193" s="38" t="s">
        <v>39</v>
      </c>
      <c r="DC193" s="41">
        <v>581689000</v>
      </c>
      <c r="DD193" s="41">
        <v>380414000</v>
      </c>
      <c r="DE193" s="41">
        <v>199669000</v>
      </c>
      <c r="DF193" s="38" t="s">
        <v>39</v>
      </c>
      <c r="DG193" s="213"/>
      <c r="DH193" s="214">
        <f t="shared" si="90"/>
        <v>449970000</v>
      </c>
      <c r="DI193" s="214">
        <f t="shared" si="91"/>
        <v>-327836000</v>
      </c>
      <c r="DJ193" s="214">
        <f t="shared" si="92"/>
        <v>-64726000</v>
      </c>
      <c r="DK193" s="214">
        <f t="shared" si="93"/>
        <v>-14819000</v>
      </c>
      <c r="DL193" s="214">
        <f t="shared" si="94"/>
        <v>42589000</v>
      </c>
      <c r="DM193" s="215">
        <f t="shared" si="95"/>
        <v>9.4648532124363846E-2</v>
      </c>
      <c r="DN193" s="215">
        <f t="shared" si="96"/>
        <v>0.10454341267756719</v>
      </c>
      <c r="DO193" s="216" t="str">
        <f t="shared" si="97"/>
        <v>n.a.</v>
      </c>
      <c r="DP193" s="214">
        <f t="shared" si="98"/>
        <v>57300000</v>
      </c>
      <c r="DQ193" s="214">
        <f t="shared" si="99"/>
        <v>34525000</v>
      </c>
      <c r="DR193" s="217"/>
      <c r="DS193" s="214">
        <f t="shared" si="100"/>
        <v>291371000</v>
      </c>
      <c r="DT193" s="214">
        <f t="shared" si="101"/>
        <v>-189940000</v>
      </c>
      <c r="DU193" s="214">
        <f t="shared" si="102"/>
        <v>-47621000</v>
      </c>
      <c r="DV193" s="214">
        <f t="shared" si="103"/>
        <v>-10369000</v>
      </c>
      <c r="DW193" s="214">
        <f t="shared" si="104"/>
        <v>43441000</v>
      </c>
      <c r="DX193" s="215">
        <f t="shared" si="105"/>
        <v>0.14909170782267281</v>
      </c>
      <c r="DY193" s="215">
        <f t="shared" si="106"/>
        <v>0.17521477836486105</v>
      </c>
      <c r="DZ193" s="218" t="str">
        <f t="shared" si="107"/>
        <v>n.a.</v>
      </c>
      <c r="EA193" s="214">
        <f t="shared" si="108"/>
        <v>31102000</v>
      </c>
      <c r="EB193" s="214">
        <f t="shared" si="109"/>
        <v>20417500</v>
      </c>
      <c r="EC193" s="217"/>
      <c r="ED193" s="214">
        <f t="shared" si="110"/>
        <v>141959000</v>
      </c>
      <c r="EE193" s="214">
        <f t="shared" si="111"/>
        <v>-93300000</v>
      </c>
      <c r="EF193" s="214">
        <f t="shared" si="112"/>
        <v>-26883000</v>
      </c>
      <c r="EG193" s="214">
        <f t="shared" si="113"/>
        <v>-6083000</v>
      </c>
      <c r="EH193" s="214">
        <f t="shared" si="114"/>
        <v>15693000</v>
      </c>
      <c r="EI193" s="215">
        <f t="shared" si="115"/>
        <v>0.11054600271909495</v>
      </c>
      <c r="EJ193" s="215">
        <f t="shared" si="116"/>
        <v>0.12428523909841128</v>
      </c>
      <c r="EK193" s="218" t="str">
        <f t="shared" si="117"/>
        <v>n.a.</v>
      </c>
      <c r="EL193" s="214" t="e">
        <f t="shared" si="118"/>
        <v>#VALUE!</v>
      </c>
      <c r="EM193" s="214" t="e">
        <f t="shared" si="119"/>
        <v>#VALUE!</v>
      </c>
      <c r="EN193" s="217"/>
      <c r="EO193" s="219">
        <f t="shared" si="130"/>
        <v>294433333.33333331</v>
      </c>
      <c r="EP193" s="219">
        <f t="shared" si="130"/>
        <v>-203692000</v>
      </c>
      <c r="EQ193" s="219">
        <f t="shared" si="130"/>
        <v>-46410000</v>
      </c>
      <c r="ER193" s="219">
        <f t="shared" si="130"/>
        <v>-10423666.666666666</v>
      </c>
      <c r="ES193" s="219">
        <f t="shared" si="120"/>
        <v>33907666.666666649</v>
      </c>
      <c r="ET193" s="220">
        <f t="shared" si="121"/>
        <v>0.11516245896071545</v>
      </c>
      <c r="EU193" s="221">
        <f t="shared" si="122"/>
        <v>0.13015096401250287</v>
      </c>
      <c r="EV193" s="219" t="e">
        <f t="shared" si="123"/>
        <v>#VALUE!</v>
      </c>
      <c r="EW193" s="219" t="e">
        <f t="shared" si="124"/>
        <v>#VALUE!</v>
      </c>
      <c r="EX193" s="219" t="e">
        <f t="shared" si="124"/>
        <v>#VALUE!</v>
      </c>
      <c r="EY193" s="208"/>
      <c r="EZ193" s="222" t="str">
        <f t="shared" si="125"/>
        <v>完整</v>
      </c>
      <c r="FA193" s="222" t="str">
        <f t="shared" si="126"/>
        <v>完整</v>
      </c>
      <c r="FB193" s="222" t="str">
        <f t="shared" si="127"/>
        <v>完整</v>
      </c>
      <c r="FC193" s="222" t="str">
        <f t="shared" si="128"/>
        <v>选择</v>
      </c>
      <c r="FD193" s="222" t="str">
        <f t="shared" si="129"/>
        <v>选择</v>
      </c>
      <c r="FE193" s="208"/>
      <c r="FF193" s="208"/>
      <c r="FG193" s="208"/>
      <c r="FH193" s="208"/>
      <c r="FI193" s="208"/>
      <c r="FJ193" s="208"/>
      <c r="FK193" s="208"/>
      <c r="FL193" s="208"/>
      <c r="FM193" s="208"/>
      <c r="FN193" s="208"/>
      <c r="FO193" s="208"/>
      <c r="FP193" s="208"/>
      <c r="FQ193" s="208"/>
      <c r="FR193" s="208"/>
      <c r="FS193" s="208"/>
      <c r="FT193" s="208"/>
      <c r="FU193" s="208"/>
      <c r="FV193" s="208"/>
      <c r="FW193" s="208"/>
      <c r="FX193" s="208"/>
      <c r="FY193" s="208"/>
      <c r="FZ193" s="208"/>
      <c r="GA193" s="208"/>
      <c r="GB193" s="208"/>
      <c r="GC193" s="208"/>
      <c r="GD193" s="208"/>
      <c r="GE193" s="208"/>
      <c r="GF193" s="208"/>
      <c r="GG193" s="208"/>
      <c r="GH193" s="208"/>
      <c r="GI193" s="208"/>
      <c r="GJ193" s="208"/>
      <c r="GK193" s="208"/>
      <c r="GL193" s="208"/>
      <c r="GM193" s="208"/>
      <c r="GN193" s="208"/>
      <c r="GO193" s="208"/>
      <c r="GP193" s="208"/>
      <c r="GQ193" s="208"/>
      <c r="GR193" s="208"/>
      <c r="GS193" s="208"/>
      <c r="GT193" s="208"/>
      <c r="GU193" s="208"/>
      <c r="GV193" s="208"/>
      <c r="GW193" s="208"/>
      <c r="GX193" s="208"/>
      <c r="GY193" s="208"/>
      <c r="GZ193" s="208"/>
      <c r="HA193" s="208"/>
      <c r="HB193" s="208"/>
      <c r="HC193" s="208"/>
      <c r="HD193" s="208"/>
      <c r="HE193" s="208"/>
      <c r="HF193" s="208"/>
      <c r="HG193" s="208"/>
      <c r="HH193" s="208"/>
      <c r="HI193" s="208"/>
      <c r="HJ193" s="208"/>
      <c r="HK193" s="231"/>
    </row>
    <row r="194" spans="1:219" ht="12.4" customHeight="1" x14ac:dyDescent="0.2">
      <c r="A194" s="204" t="s">
        <v>1884</v>
      </c>
      <c r="B194" s="205" t="str">
        <f t="shared" si="88"/>
        <v>CHENGDU TANGYUAN ELECTRIC CO.,LTD.</v>
      </c>
      <c r="C194" s="206" t="s">
        <v>35</v>
      </c>
      <c r="D194" s="206" t="s">
        <v>32</v>
      </c>
      <c r="E194" s="205"/>
      <c r="F194" s="208"/>
      <c r="G194" s="208"/>
      <c r="H194" s="209" t="str">
        <f t="shared" si="89"/>
        <v/>
      </c>
      <c r="I194" s="206" t="s">
        <v>328</v>
      </c>
      <c r="J194" s="206" t="str">
        <f>VLOOKUP(Z194,[1]AP2022!FF:FI,2,0)</f>
        <v>exclude</v>
      </c>
      <c r="K194" s="206" t="str">
        <f>VLOOKUP(Z194,[1]AP2022!FF:FI,4,0)</f>
        <v>ok, sda/sdp</v>
      </c>
      <c r="L194" s="210"/>
      <c r="M194" s="211" t="s">
        <v>1885</v>
      </c>
      <c r="N194" s="211" t="s">
        <v>1886</v>
      </c>
      <c r="O194" s="211" t="s">
        <v>36</v>
      </c>
      <c r="P194" s="211" t="s">
        <v>1887</v>
      </c>
      <c r="Q194" s="225"/>
      <c r="R194" s="38" t="s">
        <v>48</v>
      </c>
      <c r="S194" s="211" t="s">
        <v>1888</v>
      </c>
      <c r="T194" s="211" t="s">
        <v>44</v>
      </c>
      <c r="U194" s="38" t="s">
        <v>182</v>
      </c>
      <c r="V194" s="38" t="s">
        <v>1476</v>
      </c>
      <c r="W194" s="38" t="s">
        <v>1889</v>
      </c>
      <c r="X194" s="37"/>
      <c r="Y194" s="37"/>
      <c r="Z194" s="38" t="s">
        <v>1890</v>
      </c>
      <c r="AA194" s="41">
        <v>451080000</v>
      </c>
      <c r="AB194" s="41">
        <v>367083000</v>
      </c>
      <c r="AC194" s="41">
        <v>286355000</v>
      </c>
      <c r="AD194" s="41">
        <v>325895000</v>
      </c>
      <c r="AE194" s="41">
        <v>433582000</v>
      </c>
      <c r="AF194" s="41">
        <v>351842000</v>
      </c>
      <c r="AG194" s="41">
        <v>269025000</v>
      </c>
      <c r="AH194" s="41">
        <v>308758000</v>
      </c>
      <c r="AI194" s="41">
        <v>-4270000</v>
      </c>
      <c r="AJ194" s="41">
        <v>-2980000</v>
      </c>
      <c r="AK194" s="41">
        <v>-3106000</v>
      </c>
      <c r="AL194" s="41">
        <v>-3489000</v>
      </c>
      <c r="AM194" s="41">
        <v>429312000</v>
      </c>
      <c r="AN194" s="41">
        <v>348862000</v>
      </c>
      <c r="AO194" s="41">
        <v>265919000</v>
      </c>
      <c r="AP194" s="41">
        <v>305269000</v>
      </c>
      <c r="AQ194" s="41">
        <v>21768000</v>
      </c>
      <c r="AR194" s="41">
        <v>18221000</v>
      </c>
      <c r="AS194" s="41">
        <v>20436000</v>
      </c>
      <c r="AT194" s="41">
        <v>20626000</v>
      </c>
      <c r="AU194" s="41">
        <v>-210544000</v>
      </c>
      <c r="AV194" s="41">
        <v>-171754000</v>
      </c>
      <c r="AW194" s="41">
        <v>-120880000</v>
      </c>
      <c r="AX194" s="41">
        <v>-144180000</v>
      </c>
      <c r="AY194" s="38" t="s">
        <v>39</v>
      </c>
      <c r="AZ194" s="38" t="s">
        <v>39</v>
      </c>
      <c r="BA194" s="38" t="s">
        <v>39</v>
      </c>
      <c r="BB194" s="38" t="s">
        <v>39</v>
      </c>
      <c r="BC194" s="41">
        <v>-131518000</v>
      </c>
      <c r="BD194" s="41">
        <v>-119582000</v>
      </c>
      <c r="BE194" s="41">
        <v>-106103000</v>
      </c>
      <c r="BF194" s="41">
        <v>-87025000</v>
      </c>
      <c r="BG194" s="41">
        <v>109018000</v>
      </c>
      <c r="BH194" s="41">
        <v>75747000</v>
      </c>
      <c r="BI194" s="41">
        <v>59372000</v>
      </c>
      <c r="BJ194" s="41">
        <v>94690000</v>
      </c>
      <c r="BK194" s="41">
        <v>-7200000</v>
      </c>
      <c r="BL194" s="41">
        <v>-3307000</v>
      </c>
      <c r="BM194" s="41">
        <v>-3154000</v>
      </c>
      <c r="BN194" s="41">
        <v>-2232000</v>
      </c>
      <c r="BO194" s="41">
        <v>-6794000</v>
      </c>
      <c r="BP194" s="41">
        <v>-3188000</v>
      </c>
      <c r="BQ194" s="41">
        <v>-2378000</v>
      </c>
      <c r="BR194" s="41">
        <v>-1982000</v>
      </c>
      <c r="BS194" s="41">
        <v>-406000</v>
      </c>
      <c r="BT194" s="41">
        <v>-119000</v>
      </c>
      <c r="BU194" s="41">
        <v>-776000</v>
      </c>
      <c r="BV194" s="41">
        <v>-250000</v>
      </c>
      <c r="BW194" s="41">
        <v>91227000</v>
      </c>
      <c r="BX194" s="41">
        <v>66490000</v>
      </c>
      <c r="BY194" s="41">
        <v>64565000</v>
      </c>
      <c r="BZ194" s="41">
        <v>83435000</v>
      </c>
      <c r="CA194" s="41">
        <v>1130799000</v>
      </c>
      <c r="CB194" s="41">
        <v>963130000</v>
      </c>
      <c r="CC194" s="41">
        <v>859863000</v>
      </c>
      <c r="CD194" s="41">
        <v>816326000</v>
      </c>
      <c r="CE194" s="41">
        <v>215455000</v>
      </c>
      <c r="CF194" s="41">
        <v>185844000</v>
      </c>
      <c r="CG194" s="41">
        <v>137097000</v>
      </c>
      <c r="CH194" s="41">
        <v>96324000</v>
      </c>
      <c r="CI194" s="41">
        <v>339816000</v>
      </c>
      <c r="CJ194" s="41">
        <v>223979000</v>
      </c>
      <c r="CK194" s="41">
        <v>166807000</v>
      </c>
      <c r="CL194" s="41">
        <v>191088000</v>
      </c>
      <c r="CM194" s="41">
        <v>65830000</v>
      </c>
      <c r="CN194" s="41">
        <v>37780000</v>
      </c>
      <c r="CO194" s="41">
        <v>105776000</v>
      </c>
      <c r="CP194" s="41">
        <v>72415000</v>
      </c>
      <c r="CQ194" s="41">
        <v>462883000</v>
      </c>
      <c r="CR194" s="41">
        <v>497637000</v>
      </c>
      <c r="CS194" s="41">
        <v>442023000</v>
      </c>
      <c r="CT194" s="41">
        <v>450649000</v>
      </c>
      <c r="CU194" s="41">
        <v>298475000</v>
      </c>
      <c r="CV194" s="41">
        <v>257374000</v>
      </c>
      <c r="CW194" s="41">
        <v>130000000</v>
      </c>
      <c r="CX194" s="41">
        <v>200000000</v>
      </c>
      <c r="CY194" s="41">
        <v>11026000</v>
      </c>
      <c r="CZ194" s="41">
        <v>57885000</v>
      </c>
      <c r="DA194" s="41">
        <v>36070000</v>
      </c>
      <c r="DB194" s="41">
        <v>19387000</v>
      </c>
      <c r="DC194" s="41">
        <v>1284074000</v>
      </c>
      <c r="DD194" s="41">
        <v>1066863000</v>
      </c>
      <c r="DE194" s="41">
        <v>919380000</v>
      </c>
      <c r="DF194" s="41">
        <v>856915000</v>
      </c>
      <c r="DG194" s="213"/>
      <c r="DH194" s="214">
        <f t="shared" si="90"/>
        <v>429312000</v>
      </c>
      <c r="DI194" s="214">
        <f t="shared" si="91"/>
        <v>-210544000</v>
      </c>
      <c r="DJ194" s="214">
        <f t="shared" si="92"/>
        <v>-131518000</v>
      </c>
      <c r="DK194" s="214">
        <f t="shared" si="93"/>
        <v>-7200000</v>
      </c>
      <c r="DL194" s="214">
        <f t="shared" si="94"/>
        <v>80050000</v>
      </c>
      <c r="DM194" s="215">
        <f t="shared" si="95"/>
        <v>0.18646112850327967</v>
      </c>
      <c r="DN194" s="215">
        <f t="shared" si="96"/>
        <v>0.22919756515166265</v>
      </c>
      <c r="DO194" s="216" t="str">
        <f t="shared" si="97"/>
        <v>n.a.</v>
      </c>
      <c r="DP194" s="214">
        <f t="shared" si="98"/>
        <v>200649500</v>
      </c>
      <c r="DQ194" s="214">
        <f t="shared" si="99"/>
        <v>34455500</v>
      </c>
      <c r="DR194" s="217"/>
      <c r="DS194" s="214">
        <f t="shared" si="100"/>
        <v>348862000</v>
      </c>
      <c r="DT194" s="214">
        <f t="shared" si="101"/>
        <v>-171754000</v>
      </c>
      <c r="DU194" s="214">
        <f t="shared" si="102"/>
        <v>-119582000</v>
      </c>
      <c r="DV194" s="214">
        <f t="shared" si="103"/>
        <v>-3307000</v>
      </c>
      <c r="DW194" s="214">
        <f t="shared" si="104"/>
        <v>54219000</v>
      </c>
      <c r="DX194" s="215">
        <f t="shared" si="105"/>
        <v>0.15541675504927449</v>
      </c>
      <c r="DY194" s="215">
        <f t="shared" si="106"/>
        <v>0.18401591078016447</v>
      </c>
      <c r="DZ194" s="218" t="str">
        <f t="shared" si="107"/>
        <v>n.a.</v>
      </c>
      <c r="EA194" s="214">
        <f t="shared" si="108"/>
        <v>161470500</v>
      </c>
      <c r="EB194" s="214">
        <f t="shared" si="109"/>
        <v>46977500</v>
      </c>
      <c r="EC194" s="217"/>
      <c r="ED194" s="214">
        <f t="shared" si="110"/>
        <v>265919000</v>
      </c>
      <c r="EE194" s="214">
        <f t="shared" si="111"/>
        <v>-120880000</v>
      </c>
      <c r="EF194" s="214">
        <f t="shared" si="112"/>
        <v>-106103000</v>
      </c>
      <c r="EG194" s="214">
        <f t="shared" si="113"/>
        <v>-3154000</v>
      </c>
      <c r="EH194" s="214">
        <f t="shared" si="114"/>
        <v>35782000</v>
      </c>
      <c r="EI194" s="215">
        <f t="shared" si="115"/>
        <v>0.13455977196063462</v>
      </c>
      <c r="EJ194" s="215">
        <f t="shared" si="116"/>
        <v>0.15548130026897022</v>
      </c>
      <c r="EK194" s="218" t="str">
        <f t="shared" si="117"/>
        <v>n.a.</v>
      </c>
      <c r="EL194" s="214">
        <f t="shared" si="118"/>
        <v>116710500</v>
      </c>
      <c r="EM194" s="214">
        <f t="shared" si="119"/>
        <v>27728500</v>
      </c>
      <c r="EN194" s="217"/>
      <c r="EO194" s="219">
        <f t="shared" si="130"/>
        <v>348031000</v>
      </c>
      <c r="EP194" s="219">
        <f t="shared" si="130"/>
        <v>-167726000</v>
      </c>
      <c r="EQ194" s="219">
        <f t="shared" si="130"/>
        <v>-119067666.66666667</v>
      </c>
      <c r="ER194" s="219">
        <f t="shared" si="130"/>
        <v>-4553666.666666667</v>
      </c>
      <c r="ES194" s="219">
        <f t="shared" si="120"/>
        <v>56683666.666666664</v>
      </c>
      <c r="ET194" s="220">
        <f t="shared" si="121"/>
        <v>0.16286959111879878</v>
      </c>
      <c r="EU194" s="221">
        <f t="shared" si="122"/>
        <v>0.19455701213442828</v>
      </c>
      <c r="EV194" s="219" t="e">
        <f t="shared" si="123"/>
        <v>#VALUE!</v>
      </c>
      <c r="EW194" s="219">
        <f t="shared" si="124"/>
        <v>159610166.66666666</v>
      </c>
      <c r="EX194" s="219">
        <f t="shared" si="124"/>
        <v>36387166.666666664</v>
      </c>
      <c r="EY194" s="208"/>
      <c r="EZ194" s="222" t="str">
        <f t="shared" si="125"/>
        <v>完整</v>
      </c>
      <c r="FA194" s="222" t="str">
        <f t="shared" si="126"/>
        <v>完整</v>
      </c>
      <c r="FB194" s="222" t="str">
        <f t="shared" si="127"/>
        <v>完整</v>
      </c>
      <c r="FC194" s="222" t="str">
        <f t="shared" si="128"/>
        <v>选择</v>
      </c>
      <c r="FD194" s="222" t="str">
        <f t="shared" si="129"/>
        <v>选择</v>
      </c>
      <c r="FE194" s="208"/>
      <c r="FF194" s="208"/>
      <c r="FG194" s="208"/>
      <c r="FH194" s="208"/>
      <c r="FI194" s="208"/>
      <c r="FJ194" s="208"/>
      <c r="FK194" s="208"/>
      <c r="FL194" s="208"/>
      <c r="FM194" s="208"/>
      <c r="FN194" s="208"/>
      <c r="FO194" s="208"/>
      <c r="FP194" s="208"/>
      <c r="FQ194" s="208"/>
      <c r="FR194" s="208"/>
      <c r="FS194" s="208"/>
      <c r="FT194" s="208"/>
      <c r="FU194" s="208"/>
      <c r="FV194" s="208"/>
      <c r="FW194" s="208"/>
      <c r="FX194" s="208"/>
      <c r="FY194" s="208"/>
      <c r="FZ194" s="208"/>
      <c r="GA194" s="208"/>
      <c r="GB194" s="208"/>
      <c r="GC194" s="208"/>
      <c r="GD194" s="208"/>
      <c r="GE194" s="208"/>
      <c r="GF194" s="208"/>
      <c r="GG194" s="208"/>
      <c r="GH194" s="208"/>
      <c r="GI194" s="208"/>
      <c r="GJ194" s="208"/>
      <c r="GK194" s="208"/>
      <c r="GL194" s="208"/>
      <c r="GM194" s="208"/>
      <c r="GN194" s="208"/>
      <c r="GO194" s="208"/>
      <c r="GP194" s="208"/>
      <c r="GQ194" s="208"/>
      <c r="GR194" s="208"/>
      <c r="GS194" s="208"/>
      <c r="GT194" s="208"/>
      <c r="GU194" s="208"/>
      <c r="GV194" s="208"/>
      <c r="GW194" s="208"/>
      <c r="GX194" s="208"/>
      <c r="GY194" s="208"/>
      <c r="GZ194" s="208"/>
      <c r="HA194" s="208"/>
      <c r="HB194" s="208"/>
      <c r="HC194" s="208"/>
      <c r="HD194" s="208"/>
      <c r="HE194" s="208"/>
      <c r="HF194" s="208"/>
      <c r="HG194" s="208"/>
      <c r="HH194" s="208"/>
      <c r="HI194" s="208"/>
      <c r="HJ194" s="208"/>
      <c r="HK194" s="208"/>
    </row>
    <row r="195" spans="1:219" ht="12.4" customHeight="1" x14ac:dyDescent="0.2">
      <c r="A195" s="204" t="s">
        <v>1891</v>
      </c>
      <c r="B195" s="205" t="str">
        <f t="shared" si="88"/>
        <v>ALFORMER INDUSTRIAL CO.,LTD.</v>
      </c>
      <c r="C195" s="206" t="s">
        <v>35</v>
      </c>
      <c r="D195" s="206" t="s">
        <v>32</v>
      </c>
      <c r="E195" s="205"/>
      <c r="F195" s="208"/>
      <c r="G195" s="208"/>
      <c r="H195" s="209" t="str">
        <f t="shared" si="89"/>
        <v/>
      </c>
      <c r="I195" s="206" t="s">
        <v>328</v>
      </c>
      <c r="J195" s="206" t="str">
        <f>VLOOKUP(Z195,[1]AP2022!FF:FI,2,0)</f>
        <v>exclude</v>
      </c>
      <c r="K195" s="206" t="str">
        <f>VLOOKUP(Z195,[1]AP2022!FF:FI,4,0)</f>
        <v>ok, sda/sdp</v>
      </c>
      <c r="L195" s="210"/>
      <c r="M195" s="211" t="s">
        <v>1892</v>
      </c>
      <c r="N195" s="211" t="s">
        <v>1893</v>
      </c>
      <c r="O195" s="211" t="s">
        <v>36</v>
      </c>
      <c r="P195" s="211" t="s">
        <v>1894</v>
      </c>
      <c r="Q195" s="225"/>
      <c r="R195" s="38" t="s">
        <v>61</v>
      </c>
      <c r="S195" s="211" t="s">
        <v>1895</v>
      </c>
      <c r="T195" s="211" t="s">
        <v>38</v>
      </c>
      <c r="U195" s="38" t="s">
        <v>182</v>
      </c>
      <c r="V195" s="38" t="s">
        <v>1896</v>
      </c>
      <c r="W195" s="38" t="s">
        <v>1897</v>
      </c>
      <c r="X195" s="37"/>
      <c r="Y195" s="37"/>
      <c r="Z195" s="38" t="s">
        <v>1898</v>
      </c>
      <c r="AA195" s="41">
        <v>1970085000</v>
      </c>
      <c r="AB195" s="41">
        <v>2142618000</v>
      </c>
      <c r="AC195" s="41">
        <v>1403599000</v>
      </c>
      <c r="AD195" s="41">
        <v>1257785000</v>
      </c>
      <c r="AE195" s="41">
        <v>1993091000</v>
      </c>
      <c r="AF195" s="41">
        <v>2152868000</v>
      </c>
      <c r="AG195" s="41">
        <v>1423008000</v>
      </c>
      <c r="AH195" s="41">
        <v>1285798000</v>
      </c>
      <c r="AI195" s="41">
        <v>-32423000</v>
      </c>
      <c r="AJ195" s="41">
        <v>-27427000</v>
      </c>
      <c r="AK195" s="41">
        <v>-26652000</v>
      </c>
      <c r="AL195" s="41">
        <v>-35874000</v>
      </c>
      <c r="AM195" s="41">
        <v>1960668000</v>
      </c>
      <c r="AN195" s="41">
        <v>2125441000</v>
      </c>
      <c r="AO195" s="41">
        <v>1396356000</v>
      </c>
      <c r="AP195" s="41">
        <v>1249924000</v>
      </c>
      <c r="AQ195" s="41">
        <v>9417000</v>
      </c>
      <c r="AR195" s="41">
        <v>17177000</v>
      </c>
      <c r="AS195" s="41">
        <v>7243000</v>
      </c>
      <c r="AT195" s="41">
        <v>7861000</v>
      </c>
      <c r="AU195" s="41">
        <v>-1753302000</v>
      </c>
      <c r="AV195" s="41">
        <v>-1749857000</v>
      </c>
      <c r="AW195" s="41">
        <v>-1180025000</v>
      </c>
      <c r="AX195" s="41">
        <v>-1124651000</v>
      </c>
      <c r="AY195" s="41">
        <v>-5718000</v>
      </c>
      <c r="AZ195" s="41">
        <v>-1832000</v>
      </c>
      <c r="BA195" s="41">
        <v>-1719000</v>
      </c>
      <c r="BB195" s="41">
        <v>-1643000</v>
      </c>
      <c r="BC195" s="41">
        <v>-72446000</v>
      </c>
      <c r="BD195" s="41">
        <v>-89791000</v>
      </c>
      <c r="BE195" s="41">
        <v>-59697000</v>
      </c>
      <c r="BF195" s="41">
        <v>-54825000</v>
      </c>
      <c r="BG195" s="41">
        <v>138619000</v>
      </c>
      <c r="BH195" s="41">
        <v>301138000</v>
      </c>
      <c r="BI195" s="41">
        <v>162158000</v>
      </c>
      <c r="BJ195" s="41">
        <v>76666000</v>
      </c>
      <c r="BK195" s="41">
        <v>-43411000</v>
      </c>
      <c r="BL195" s="41">
        <v>-39741000</v>
      </c>
      <c r="BM195" s="41">
        <v>-41081000</v>
      </c>
      <c r="BN195" s="41">
        <v>-43012000</v>
      </c>
      <c r="BO195" s="41">
        <v>-43411000</v>
      </c>
      <c r="BP195" s="41">
        <v>-39741000</v>
      </c>
      <c r="BQ195" s="41">
        <v>-41081000</v>
      </c>
      <c r="BR195" s="41">
        <v>-43012000</v>
      </c>
      <c r="BS195" s="41">
        <v>0</v>
      </c>
      <c r="BT195" s="41">
        <v>0</v>
      </c>
      <c r="BU195" s="41">
        <v>0</v>
      </c>
      <c r="BV195" s="41">
        <v>0</v>
      </c>
      <c r="BW195" s="41">
        <v>60802000</v>
      </c>
      <c r="BX195" s="41">
        <v>200772000</v>
      </c>
      <c r="BY195" s="41">
        <v>89440000</v>
      </c>
      <c r="BZ195" s="41">
        <v>19355000</v>
      </c>
      <c r="CA195" s="41">
        <v>1370115000</v>
      </c>
      <c r="CB195" s="41">
        <v>1516428000</v>
      </c>
      <c r="CC195" s="41">
        <v>911999000</v>
      </c>
      <c r="CD195" s="41">
        <v>802896000</v>
      </c>
      <c r="CE195" s="41">
        <v>872110000</v>
      </c>
      <c r="CF195" s="41">
        <v>718366000</v>
      </c>
      <c r="CG195" s="41">
        <v>291245000</v>
      </c>
      <c r="CH195" s="41">
        <v>333845000</v>
      </c>
      <c r="CI195" s="41">
        <v>234139000</v>
      </c>
      <c r="CJ195" s="41">
        <v>504346000</v>
      </c>
      <c r="CK195" s="41">
        <v>368988000</v>
      </c>
      <c r="CL195" s="41">
        <v>234896000</v>
      </c>
      <c r="CM195" s="41">
        <v>139580000</v>
      </c>
      <c r="CN195" s="41">
        <v>133387000</v>
      </c>
      <c r="CO195" s="41">
        <v>109832000</v>
      </c>
      <c r="CP195" s="41">
        <v>119243000</v>
      </c>
      <c r="CQ195" s="41">
        <v>122798000</v>
      </c>
      <c r="CR195" s="41">
        <v>156411000</v>
      </c>
      <c r="CS195" s="41">
        <v>141934000</v>
      </c>
      <c r="CT195" s="41">
        <v>114912000</v>
      </c>
      <c r="CU195" s="38" t="s">
        <v>39</v>
      </c>
      <c r="CV195" s="38" t="s">
        <v>39</v>
      </c>
      <c r="CW195" s="38" t="s">
        <v>39</v>
      </c>
      <c r="CX195" s="41">
        <v>0</v>
      </c>
      <c r="CY195" s="41">
        <v>24286000</v>
      </c>
      <c r="CZ195" s="41">
        <v>19199000</v>
      </c>
      <c r="DA195" s="41">
        <v>10079000</v>
      </c>
      <c r="DB195" s="41">
        <v>5011000</v>
      </c>
      <c r="DC195" s="41">
        <v>2127360000</v>
      </c>
      <c r="DD195" s="41">
        <v>2161118000</v>
      </c>
      <c r="DE195" s="41">
        <v>1492214000</v>
      </c>
      <c r="DF195" s="41">
        <v>1410690000</v>
      </c>
      <c r="DG195" s="213"/>
      <c r="DH195" s="214">
        <f t="shared" si="90"/>
        <v>1960668000</v>
      </c>
      <c r="DI195" s="214">
        <f t="shared" si="91"/>
        <v>-1753302000</v>
      </c>
      <c r="DJ195" s="214">
        <f t="shared" si="92"/>
        <v>-78164000</v>
      </c>
      <c r="DK195" s="214">
        <f t="shared" si="93"/>
        <v>-43411000</v>
      </c>
      <c r="DL195" s="214">
        <f t="shared" si="94"/>
        <v>85791000</v>
      </c>
      <c r="DM195" s="215">
        <f t="shared" si="95"/>
        <v>4.3756005606252563E-2</v>
      </c>
      <c r="DN195" s="215">
        <f t="shared" si="96"/>
        <v>4.5758201738034014E-2</v>
      </c>
      <c r="DO195" s="216">
        <f t="shared" si="97"/>
        <v>-5718000</v>
      </c>
      <c r="DP195" s="214">
        <f t="shared" si="98"/>
        <v>795238000</v>
      </c>
      <c r="DQ195" s="214">
        <f t="shared" si="99"/>
        <v>21742500</v>
      </c>
      <c r="DR195" s="217"/>
      <c r="DS195" s="214">
        <f t="shared" si="100"/>
        <v>2125441000</v>
      </c>
      <c r="DT195" s="214">
        <f t="shared" si="101"/>
        <v>-1749857000</v>
      </c>
      <c r="DU195" s="214">
        <f t="shared" si="102"/>
        <v>-91623000</v>
      </c>
      <c r="DV195" s="214">
        <f t="shared" si="103"/>
        <v>-39741000</v>
      </c>
      <c r="DW195" s="214">
        <f t="shared" si="104"/>
        <v>244220000</v>
      </c>
      <c r="DX195" s="215">
        <f t="shared" si="105"/>
        <v>0.11490321302731998</v>
      </c>
      <c r="DY195" s="215">
        <f t="shared" si="106"/>
        <v>0.12981994141039249</v>
      </c>
      <c r="DZ195" s="218">
        <f t="shared" si="107"/>
        <v>-1832000</v>
      </c>
      <c r="EA195" s="214">
        <f t="shared" si="108"/>
        <v>504805500</v>
      </c>
      <c r="EB195" s="214">
        <f t="shared" si="109"/>
        <v>14639000</v>
      </c>
      <c r="EC195" s="217"/>
      <c r="ED195" s="214">
        <f t="shared" si="110"/>
        <v>1396356000</v>
      </c>
      <c r="EE195" s="214">
        <f t="shared" si="111"/>
        <v>-1180025000</v>
      </c>
      <c r="EF195" s="214">
        <f t="shared" si="112"/>
        <v>-61416000</v>
      </c>
      <c r="EG195" s="214">
        <f t="shared" si="113"/>
        <v>-41081000</v>
      </c>
      <c r="EH195" s="214">
        <f t="shared" si="114"/>
        <v>113834000</v>
      </c>
      <c r="EI195" s="215">
        <f t="shared" si="115"/>
        <v>8.15221906161466E-2</v>
      </c>
      <c r="EJ195" s="215">
        <f t="shared" si="116"/>
        <v>8.8757931637819865E-2</v>
      </c>
      <c r="EK195" s="218">
        <f t="shared" si="117"/>
        <v>-1719000</v>
      </c>
      <c r="EL195" s="214">
        <f t="shared" si="118"/>
        <v>312545000</v>
      </c>
      <c r="EM195" s="214">
        <f t="shared" si="119"/>
        <v>7545000</v>
      </c>
      <c r="EN195" s="217"/>
      <c r="EO195" s="219">
        <f t="shared" si="130"/>
        <v>1827488333.3333333</v>
      </c>
      <c r="EP195" s="219">
        <f t="shared" si="130"/>
        <v>-1561061333.3333333</v>
      </c>
      <c r="EQ195" s="219">
        <f t="shared" si="130"/>
        <v>-77067666.666666672</v>
      </c>
      <c r="ER195" s="219">
        <f t="shared" si="130"/>
        <v>-41411000</v>
      </c>
      <c r="ES195" s="219">
        <f t="shared" si="120"/>
        <v>147948333.33333331</v>
      </c>
      <c r="ET195" s="220">
        <f t="shared" si="121"/>
        <v>8.0957197173169362E-2</v>
      </c>
      <c r="EU195" s="221">
        <f t="shared" si="122"/>
        <v>8.8088603625595882E-2</v>
      </c>
      <c r="EV195" s="219">
        <f t="shared" si="123"/>
        <v>3089666.6666666665</v>
      </c>
      <c r="EW195" s="219">
        <f t="shared" si="124"/>
        <v>537529500</v>
      </c>
      <c r="EX195" s="219">
        <f t="shared" si="124"/>
        <v>14642166.666666666</v>
      </c>
      <c r="EY195" s="208"/>
      <c r="EZ195" s="222" t="str">
        <f t="shared" si="125"/>
        <v>完整</v>
      </c>
      <c r="FA195" s="222" t="str">
        <f t="shared" si="126"/>
        <v>完整</v>
      </c>
      <c r="FB195" s="222" t="str">
        <f t="shared" si="127"/>
        <v>完整</v>
      </c>
      <c r="FC195" s="222" t="str">
        <f t="shared" si="128"/>
        <v>选择</v>
      </c>
      <c r="FD195" s="222" t="str">
        <f t="shared" si="129"/>
        <v>选择</v>
      </c>
      <c r="FE195" s="208"/>
      <c r="FF195" s="208"/>
      <c r="FG195" s="208"/>
      <c r="FH195" s="208"/>
      <c r="FI195" s="208"/>
      <c r="FJ195" s="208"/>
      <c r="FK195" s="208"/>
      <c r="FL195" s="208"/>
      <c r="FM195" s="208"/>
      <c r="FN195" s="208"/>
      <c r="FO195" s="208"/>
      <c r="FP195" s="208"/>
      <c r="FQ195" s="208"/>
      <c r="FR195" s="208"/>
      <c r="FS195" s="208"/>
      <c r="FT195" s="208"/>
      <c r="FU195" s="208"/>
      <c r="FV195" s="208"/>
      <c r="FW195" s="208"/>
      <c r="FX195" s="208"/>
      <c r="FY195" s="208"/>
      <c r="FZ195" s="208"/>
      <c r="GA195" s="208"/>
      <c r="GB195" s="208"/>
      <c r="GC195" s="208"/>
      <c r="GD195" s="208"/>
      <c r="GE195" s="208"/>
      <c r="GF195" s="208"/>
      <c r="GG195" s="208"/>
      <c r="GH195" s="208"/>
      <c r="GI195" s="208"/>
      <c r="GJ195" s="208"/>
      <c r="GK195" s="208"/>
      <c r="GL195" s="208"/>
      <c r="GM195" s="208"/>
      <c r="GN195" s="208"/>
      <c r="GO195" s="208"/>
      <c r="GP195" s="208"/>
      <c r="GQ195" s="208"/>
      <c r="GR195" s="208"/>
      <c r="GS195" s="208"/>
      <c r="GT195" s="208"/>
      <c r="GU195" s="208"/>
      <c r="GV195" s="208"/>
      <c r="GW195" s="208"/>
      <c r="GX195" s="208"/>
      <c r="GY195" s="208"/>
      <c r="GZ195" s="208"/>
      <c r="HA195" s="208"/>
      <c r="HB195" s="208"/>
      <c r="HC195" s="208"/>
      <c r="HD195" s="208"/>
      <c r="HE195" s="208"/>
      <c r="HF195" s="208"/>
      <c r="HG195" s="208"/>
      <c r="HH195" s="208"/>
      <c r="HI195" s="208"/>
      <c r="HJ195" s="208"/>
      <c r="HK195" s="208"/>
    </row>
    <row r="196" spans="1:219" s="7" customFormat="1" ht="12.4" customHeight="1" x14ac:dyDescent="0.2">
      <c r="A196" s="226" t="s">
        <v>1899</v>
      </c>
      <c r="B196" s="227" t="str">
        <f t="shared" si="88"/>
        <v>CHONGQING WANLI NEW ENERGY CO.,LTD.</v>
      </c>
      <c r="C196" s="228" t="s">
        <v>35</v>
      </c>
      <c r="D196" s="237" t="s">
        <v>31</v>
      </c>
      <c r="E196" s="227"/>
      <c r="F196" s="224"/>
      <c r="G196" s="231"/>
      <c r="H196" s="232" t="str">
        <f t="shared" si="89"/>
        <v/>
      </c>
      <c r="I196" s="228" t="s">
        <v>405</v>
      </c>
      <c r="J196" s="228" t="str">
        <f>VLOOKUP(Z196,[1]AP2022!FF:FI,2,0)</f>
        <v>exclude</v>
      </c>
      <c r="K196" s="228" t="str">
        <f>VLOOKUP(Z196,[1]AP2022!FF:FI,4,0)</f>
        <v>ok, loss</v>
      </c>
      <c r="L196" s="233"/>
      <c r="M196" s="38" t="s">
        <v>1900</v>
      </c>
      <c r="N196" s="38" t="s">
        <v>1901</v>
      </c>
      <c r="O196" s="38" t="s">
        <v>36</v>
      </c>
      <c r="P196" s="38" t="s">
        <v>1902</v>
      </c>
      <c r="Q196" s="37"/>
      <c r="R196" s="38" t="s">
        <v>48</v>
      </c>
      <c r="S196" s="38" t="s">
        <v>1903</v>
      </c>
      <c r="T196" s="38" t="s">
        <v>38</v>
      </c>
      <c r="U196" s="38" t="s">
        <v>178</v>
      </c>
      <c r="V196" s="38" t="s">
        <v>1904</v>
      </c>
      <c r="W196" s="38" t="s">
        <v>1905</v>
      </c>
      <c r="X196" s="38" t="s">
        <v>1906</v>
      </c>
      <c r="Y196" s="37"/>
      <c r="Z196" s="38" t="s">
        <v>1907</v>
      </c>
      <c r="AA196" s="41">
        <v>444956000</v>
      </c>
      <c r="AB196" s="41">
        <v>546494000</v>
      </c>
      <c r="AC196" s="41">
        <v>561491000</v>
      </c>
      <c r="AD196" s="41">
        <v>529612000</v>
      </c>
      <c r="AE196" s="41">
        <v>463031000</v>
      </c>
      <c r="AF196" s="41">
        <v>564236000</v>
      </c>
      <c r="AG196" s="41">
        <v>577414000</v>
      </c>
      <c r="AH196" s="41">
        <v>542553000</v>
      </c>
      <c r="AI196" s="41">
        <v>-26592000</v>
      </c>
      <c r="AJ196" s="41">
        <v>-28082000</v>
      </c>
      <c r="AK196" s="41">
        <v>-29167000</v>
      </c>
      <c r="AL196" s="41">
        <v>-28288000</v>
      </c>
      <c r="AM196" s="41">
        <v>436439000</v>
      </c>
      <c r="AN196" s="41">
        <v>536154000</v>
      </c>
      <c r="AO196" s="41">
        <v>548247000</v>
      </c>
      <c r="AP196" s="41">
        <v>514265000</v>
      </c>
      <c r="AQ196" s="41">
        <v>8517000</v>
      </c>
      <c r="AR196" s="41">
        <v>10340000</v>
      </c>
      <c r="AS196" s="41">
        <v>13244000</v>
      </c>
      <c r="AT196" s="41">
        <v>15347000</v>
      </c>
      <c r="AU196" s="41">
        <v>-392947000</v>
      </c>
      <c r="AV196" s="41">
        <v>-469382000</v>
      </c>
      <c r="AW196" s="41">
        <v>-456113000</v>
      </c>
      <c r="AX196" s="41">
        <v>-429738000</v>
      </c>
      <c r="AY196" s="38" t="s">
        <v>39</v>
      </c>
      <c r="AZ196" s="38" t="s">
        <v>39</v>
      </c>
      <c r="BA196" s="38" t="s">
        <v>39</v>
      </c>
      <c r="BB196" s="38" t="s">
        <v>39</v>
      </c>
      <c r="BC196" s="41">
        <v>-50748000</v>
      </c>
      <c r="BD196" s="41">
        <v>-50350000</v>
      </c>
      <c r="BE196" s="41">
        <v>-60568000</v>
      </c>
      <c r="BF196" s="41">
        <v>-58617000</v>
      </c>
      <c r="BG196" s="41">
        <v>1261000</v>
      </c>
      <c r="BH196" s="41">
        <v>26762000</v>
      </c>
      <c r="BI196" s="41">
        <v>44810000</v>
      </c>
      <c r="BJ196" s="41">
        <v>41257000</v>
      </c>
      <c r="BK196" s="41">
        <v>-31855000</v>
      </c>
      <c r="BL196" s="41">
        <v>-32675000</v>
      </c>
      <c r="BM196" s="41">
        <v>-33762000</v>
      </c>
      <c r="BN196" s="41">
        <v>-33663000</v>
      </c>
      <c r="BO196" s="41">
        <v>-31263000</v>
      </c>
      <c r="BP196" s="41">
        <v>-32148000</v>
      </c>
      <c r="BQ196" s="41">
        <v>-33252000</v>
      </c>
      <c r="BR196" s="41">
        <v>-33156000</v>
      </c>
      <c r="BS196" s="41">
        <v>-592000</v>
      </c>
      <c r="BT196" s="41">
        <v>-527000</v>
      </c>
      <c r="BU196" s="41">
        <v>-510000</v>
      </c>
      <c r="BV196" s="41">
        <v>-507000</v>
      </c>
      <c r="BW196" s="41">
        <v>-32683000</v>
      </c>
      <c r="BX196" s="41">
        <v>-9668000</v>
      </c>
      <c r="BY196" s="41">
        <v>4023000</v>
      </c>
      <c r="BZ196" s="41">
        <v>8907000</v>
      </c>
      <c r="CA196" s="41">
        <v>533361000</v>
      </c>
      <c r="CB196" s="41">
        <v>520598000</v>
      </c>
      <c r="CC196" s="41">
        <v>483584000</v>
      </c>
      <c r="CD196" s="41">
        <v>452507000</v>
      </c>
      <c r="CE196" s="41">
        <v>135069000</v>
      </c>
      <c r="CF196" s="41">
        <v>154551000</v>
      </c>
      <c r="CG196" s="41">
        <v>120295000</v>
      </c>
      <c r="CH196" s="41">
        <v>104366000</v>
      </c>
      <c r="CI196" s="41">
        <v>92318000</v>
      </c>
      <c r="CJ196" s="41">
        <v>99121000</v>
      </c>
      <c r="CK196" s="41">
        <v>91969000</v>
      </c>
      <c r="CL196" s="41">
        <v>90477000</v>
      </c>
      <c r="CM196" s="41">
        <v>226221000</v>
      </c>
      <c r="CN196" s="41">
        <v>214845000</v>
      </c>
      <c r="CO196" s="41">
        <v>196324000</v>
      </c>
      <c r="CP196" s="41">
        <v>194523000</v>
      </c>
      <c r="CQ196" s="41">
        <v>70104000</v>
      </c>
      <c r="CR196" s="41">
        <v>41251000</v>
      </c>
      <c r="CS196" s="41">
        <v>70835000</v>
      </c>
      <c r="CT196" s="41">
        <v>49032000</v>
      </c>
      <c r="CU196" s="41">
        <v>2219000</v>
      </c>
      <c r="CV196" s="41">
        <v>1880000</v>
      </c>
      <c r="CW196" s="38" t="s">
        <v>39</v>
      </c>
      <c r="CX196" s="38" t="s">
        <v>39</v>
      </c>
      <c r="CY196" s="41">
        <v>577000</v>
      </c>
      <c r="CZ196" s="41">
        <v>3871000</v>
      </c>
      <c r="DA196" s="41">
        <v>529000</v>
      </c>
      <c r="DB196" s="41">
        <v>2407000</v>
      </c>
      <c r="DC196" s="41">
        <v>759176000</v>
      </c>
      <c r="DD196" s="41">
        <v>775865000</v>
      </c>
      <c r="DE196" s="41">
        <v>758969000</v>
      </c>
      <c r="DF196" s="41">
        <v>754055000</v>
      </c>
      <c r="DG196" s="213"/>
      <c r="DH196" s="214">
        <f t="shared" si="90"/>
        <v>436439000</v>
      </c>
      <c r="DI196" s="214">
        <f t="shared" si="91"/>
        <v>-392947000</v>
      </c>
      <c r="DJ196" s="214">
        <f t="shared" si="92"/>
        <v>-50748000</v>
      </c>
      <c r="DK196" s="214">
        <f t="shared" si="93"/>
        <v>-31855000</v>
      </c>
      <c r="DL196" s="214">
        <f t="shared" si="94"/>
        <v>-39111000</v>
      </c>
      <c r="DM196" s="215">
        <f t="shared" si="95"/>
        <v>-8.9613897933044487E-2</v>
      </c>
      <c r="DN196" s="215">
        <f t="shared" si="96"/>
        <v>-8.2243717800441596E-2</v>
      </c>
      <c r="DO196" s="216" t="str">
        <f t="shared" si="97"/>
        <v>n.a.</v>
      </c>
      <c r="DP196" s="214">
        <f t="shared" si="98"/>
        <v>144810000</v>
      </c>
      <c r="DQ196" s="214">
        <f t="shared" si="99"/>
        <v>2224000</v>
      </c>
      <c r="DR196" s="217"/>
      <c r="DS196" s="214">
        <f t="shared" si="100"/>
        <v>536154000</v>
      </c>
      <c r="DT196" s="214">
        <f t="shared" si="101"/>
        <v>-469382000</v>
      </c>
      <c r="DU196" s="214">
        <f t="shared" si="102"/>
        <v>-50350000</v>
      </c>
      <c r="DV196" s="214">
        <f t="shared" si="103"/>
        <v>-32675000</v>
      </c>
      <c r="DW196" s="214">
        <f t="shared" si="104"/>
        <v>-16253000</v>
      </c>
      <c r="DX196" s="215">
        <f t="shared" si="105"/>
        <v>-3.0314051559813038E-2</v>
      </c>
      <c r="DY196" s="215">
        <f t="shared" si="106"/>
        <v>-2.9422147076340451E-2</v>
      </c>
      <c r="DZ196" s="218" t="str">
        <f t="shared" si="107"/>
        <v>n.a.</v>
      </c>
      <c r="EA196" s="214">
        <f t="shared" si="108"/>
        <v>137423000</v>
      </c>
      <c r="EB196" s="214">
        <f t="shared" si="109"/>
        <v>2200000</v>
      </c>
      <c r="EC196" s="217"/>
      <c r="ED196" s="214">
        <f t="shared" si="110"/>
        <v>548247000</v>
      </c>
      <c r="EE196" s="214">
        <f t="shared" si="111"/>
        <v>-456113000</v>
      </c>
      <c r="EF196" s="214">
        <f t="shared" si="112"/>
        <v>-60568000</v>
      </c>
      <c r="EG196" s="214">
        <f t="shared" si="113"/>
        <v>-33762000</v>
      </c>
      <c r="EH196" s="214">
        <f t="shared" si="114"/>
        <v>-2196000</v>
      </c>
      <c r="EI196" s="215">
        <f t="shared" si="115"/>
        <v>-4.005493874111486E-3</v>
      </c>
      <c r="EJ196" s="215">
        <f t="shared" si="116"/>
        <v>-3.9895139006218628E-3</v>
      </c>
      <c r="EK196" s="218" t="str">
        <f t="shared" si="117"/>
        <v>n.a.</v>
      </c>
      <c r="EL196" s="214">
        <f t="shared" si="118"/>
        <v>112330500</v>
      </c>
      <c r="EM196" s="214">
        <f t="shared" si="119"/>
        <v>1468000</v>
      </c>
      <c r="EN196" s="217"/>
      <c r="EO196" s="219">
        <f t="shared" si="130"/>
        <v>506946666.66666669</v>
      </c>
      <c r="EP196" s="219">
        <f t="shared" si="130"/>
        <v>-439480666.66666669</v>
      </c>
      <c r="EQ196" s="219">
        <f t="shared" si="130"/>
        <v>-53888666.666666664</v>
      </c>
      <c r="ER196" s="219">
        <f t="shared" si="130"/>
        <v>-32764000</v>
      </c>
      <c r="ES196" s="219">
        <f t="shared" si="120"/>
        <v>-19186666.666666664</v>
      </c>
      <c r="ET196" s="220">
        <f t="shared" si="121"/>
        <v>-3.7847505326004047E-2</v>
      </c>
      <c r="EU196" s="221">
        <f t="shared" si="122"/>
        <v>-3.6467308667004553E-2</v>
      </c>
      <c r="EV196" s="219" t="e">
        <f t="shared" si="123"/>
        <v>#VALUE!</v>
      </c>
      <c r="EW196" s="219">
        <f t="shared" si="124"/>
        <v>131521166.66666667</v>
      </c>
      <c r="EX196" s="219">
        <f t="shared" si="124"/>
        <v>1964000</v>
      </c>
      <c r="EY196" s="208"/>
      <c r="EZ196" s="222" t="str">
        <f t="shared" si="125"/>
        <v>完整</v>
      </c>
      <c r="FA196" s="222" t="str">
        <f t="shared" si="126"/>
        <v>完整</v>
      </c>
      <c r="FB196" s="222" t="str">
        <f t="shared" si="127"/>
        <v>完整</v>
      </c>
      <c r="FC196" s="222" t="str">
        <f t="shared" si="128"/>
        <v>选择</v>
      </c>
      <c r="FD196" s="222" t="str">
        <f t="shared" si="129"/>
        <v>删除</v>
      </c>
      <c r="FE196" s="208"/>
      <c r="FF196" s="208"/>
      <c r="FG196" s="208"/>
      <c r="FH196" s="208"/>
      <c r="FI196" s="208"/>
      <c r="FJ196" s="208"/>
      <c r="FK196" s="208"/>
      <c r="FL196" s="208"/>
      <c r="FM196" s="208"/>
      <c r="FN196" s="208"/>
      <c r="FO196" s="208"/>
      <c r="FP196" s="208"/>
      <c r="FQ196" s="208"/>
      <c r="FR196" s="208"/>
      <c r="FS196" s="208"/>
      <c r="FT196" s="208"/>
      <c r="FU196" s="208"/>
      <c r="FV196" s="208"/>
      <c r="FW196" s="208"/>
      <c r="FX196" s="208"/>
      <c r="FY196" s="208"/>
      <c r="FZ196" s="208"/>
      <c r="GA196" s="208"/>
      <c r="GB196" s="208"/>
      <c r="GC196" s="208"/>
      <c r="GD196" s="208"/>
      <c r="GE196" s="208"/>
      <c r="GF196" s="208"/>
      <c r="GG196" s="208"/>
      <c r="GH196" s="208"/>
      <c r="GI196" s="208"/>
      <c r="GJ196" s="208"/>
      <c r="GK196" s="208"/>
      <c r="GL196" s="208"/>
      <c r="GM196" s="208"/>
      <c r="GN196" s="208"/>
      <c r="GO196" s="208"/>
      <c r="GP196" s="208"/>
      <c r="GQ196" s="208"/>
      <c r="GR196" s="208"/>
      <c r="GS196" s="208"/>
      <c r="GT196" s="208"/>
      <c r="GU196" s="208"/>
      <c r="GV196" s="208"/>
      <c r="GW196" s="208"/>
      <c r="GX196" s="208"/>
      <c r="GY196" s="208"/>
      <c r="GZ196" s="208"/>
      <c r="HA196" s="208"/>
      <c r="HB196" s="208"/>
      <c r="HC196" s="208"/>
      <c r="HD196" s="208"/>
      <c r="HE196" s="208"/>
      <c r="HF196" s="208"/>
      <c r="HG196" s="208"/>
      <c r="HH196" s="208"/>
      <c r="HI196" s="208"/>
      <c r="HJ196" s="208"/>
      <c r="HK196" s="231"/>
    </row>
    <row r="197" spans="1:219" ht="12.4" customHeight="1" x14ac:dyDescent="0.2">
      <c r="A197" s="204" t="s">
        <v>1908</v>
      </c>
      <c r="B197" s="205" t="str">
        <f t="shared" ref="B197:B260" si="131">M197</f>
        <v>SHANGHAI RYCHEN TECHNOLOGIES CO., LTD.</v>
      </c>
      <c r="C197" s="206" t="s">
        <v>35</v>
      </c>
      <c r="D197" s="206" t="s">
        <v>32</v>
      </c>
      <c r="E197" s="205"/>
      <c r="F197" s="208"/>
      <c r="G197" s="239"/>
      <c r="H197" s="209" t="str">
        <f t="shared" ref="H197:H260" si="132">IF(C197&lt;&gt;"exclude",EU197,"")</f>
        <v/>
      </c>
      <c r="I197" s="206" t="s">
        <v>328</v>
      </c>
      <c r="J197" s="206" t="str">
        <f>VLOOKUP(Z197,[1]AP2022!FF:FI,2,0)</f>
        <v>exclude</v>
      </c>
      <c r="K197" s="206" t="str">
        <f>VLOOKUP(Z197,[1]AP2022!FF:FI,4,0)</f>
        <v>ok, sda/sdp</v>
      </c>
      <c r="L197" s="210"/>
      <c r="M197" s="211" t="s">
        <v>1909</v>
      </c>
      <c r="N197" s="211" t="s">
        <v>1910</v>
      </c>
      <c r="O197" s="211" t="s">
        <v>36</v>
      </c>
      <c r="P197" s="211" t="s">
        <v>1911</v>
      </c>
      <c r="Q197" s="225"/>
      <c r="R197" s="38" t="s">
        <v>48</v>
      </c>
      <c r="S197" s="211" t="s">
        <v>1912</v>
      </c>
      <c r="T197" s="211" t="s">
        <v>38</v>
      </c>
      <c r="U197" s="38" t="s">
        <v>182</v>
      </c>
      <c r="V197" s="38" t="s">
        <v>1913</v>
      </c>
      <c r="W197" s="38" t="s">
        <v>1914</v>
      </c>
      <c r="X197" s="37"/>
      <c r="Y197" s="37"/>
      <c r="Z197" s="38" t="s">
        <v>1915</v>
      </c>
      <c r="AA197" s="41">
        <v>442234000</v>
      </c>
      <c r="AB197" s="41">
        <v>410816000</v>
      </c>
      <c r="AC197" s="41">
        <v>296721000</v>
      </c>
      <c r="AD197" s="41">
        <v>198132000</v>
      </c>
      <c r="AE197" s="41">
        <v>428709000</v>
      </c>
      <c r="AF197" s="41">
        <v>402659000</v>
      </c>
      <c r="AG197" s="41">
        <v>291796000</v>
      </c>
      <c r="AH197" s="41">
        <v>195386000</v>
      </c>
      <c r="AI197" s="41">
        <v>-3292000</v>
      </c>
      <c r="AJ197" s="41">
        <v>-2948000</v>
      </c>
      <c r="AK197" s="41">
        <v>-2534000</v>
      </c>
      <c r="AL197" s="41">
        <v>-1435000</v>
      </c>
      <c r="AM197" s="41">
        <v>425417000</v>
      </c>
      <c r="AN197" s="41">
        <v>399711000</v>
      </c>
      <c r="AO197" s="41">
        <v>289262000</v>
      </c>
      <c r="AP197" s="41">
        <v>193951000</v>
      </c>
      <c r="AQ197" s="41">
        <v>16817000</v>
      </c>
      <c r="AR197" s="41">
        <v>11105000</v>
      </c>
      <c r="AS197" s="41">
        <v>7459000</v>
      </c>
      <c r="AT197" s="41">
        <v>4181000</v>
      </c>
      <c r="AU197" s="41">
        <v>-251654000</v>
      </c>
      <c r="AV197" s="41">
        <v>-200235000</v>
      </c>
      <c r="AW197" s="41">
        <v>-144088000</v>
      </c>
      <c r="AX197" s="41">
        <v>-86094000</v>
      </c>
      <c r="AY197" s="38" t="s">
        <v>39</v>
      </c>
      <c r="AZ197" s="38" t="s">
        <v>39</v>
      </c>
      <c r="BA197" s="38" t="s">
        <v>39</v>
      </c>
      <c r="BB197" s="38" t="s">
        <v>39</v>
      </c>
      <c r="BC197" s="41">
        <v>-107639000</v>
      </c>
      <c r="BD197" s="41">
        <v>-93480000</v>
      </c>
      <c r="BE197" s="41">
        <v>-63128000</v>
      </c>
      <c r="BF197" s="41">
        <v>-50965000</v>
      </c>
      <c r="BG197" s="41">
        <v>82941000</v>
      </c>
      <c r="BH197" s="41">
        <v>117101000</v>
      </c>
      <c r="BI197" s="41">
        <v>89505000</v>
      </c>
      <c r="BJ197" s="41">
        <v>61073000</v>
      </c>
      <c r="BK197" s="41">
        <v>-19349000</v>
      </c>
      <c r="BL197" s="41">
        <v>-18989000</v>
      </c>
      <c r="BM197" s="41">
        <v>-1905000</v>
      </c>
      <c r="BN197" s="41">
        <v>-13455000</v>
      </c>
      <c r="BO197" s="41">
        <v>-17273000</v>
      </c>
      <c r="BP197" s="41">
        <v>-14891000</v>
      </c>
      <c r="BQ197" s="41">
        <v>-1591000</v>
      </c>
      <c r="BR197" s="41">
        <v>-13216000</v>
      </c>
      <c r="BS197" s="41">
        <v>-2076000</v>
      </c>
      <c r="BT197" s="41">
        <v>-4098000</v>
      </c>
      <c r="BU197" s="41">
        <v>-314000</v>
      </c>
      <c r="BV197" s="41">
        <v>-239000</v>
      </c>
      <c r="BW197" s="41">
        <v>50350000</v>
      </c>
      <c r="BX197" s="41">
        <v>80185000</v>
      </c>
      <c r="BY197" s="41">
        <v>68442000</v>
      </c>
      <c r="BZ197" s="41">
        <v>35561000</v>
      </c>
      <c r="CA197" s="41">
        <v>1028655000</v>
      </c>
      <c r="CB197" s="41">
        <v>485458000</v>
      </c>
      <c r="CC197" s="41">
        <v>416306000</v>
      </c>
      <c r="CD197" s="41">
        <v>230881000</v>
      </c>
      <c r="CE197" s="41">
        <v>108580000</v>
      </c>
      <c r="CF197" s="41">
        <v>151179000</v>
      </c>
      <c r="CG197" s="41">
        <v>114442000</v>
      </c>
      <c r="CH197" s="41">
        <v>46767000</v>
      </c>
      <c r="CI197" s="41">
        <v>209153000</v>
      </c>
      <c r="CJ197" s="41">
        <v>133977000</v>
      </c>
      <c r="CK197" s="41">
        <v>97363000</v>
      </c>
      <c r="CL197" s="41">
        <v>79654000</v>
      </c>
      <c r="CM197" s="41">
        <v>123020000</v>
      </c>
      <c r="CN197" s="41">
        <v>150098000</v>
      </c>
      <c r="CO197" s="41">
        <v>154171000</v>
      </c>
      <c r="CP197" s="41">
        <v>58539000</v>
      </c>
      <c r="CQ197" s="41">
        <v>573934000</v>
      </c>
      <c r="CR197" s="41">
        <v>41573000</v>
      </c>
      <c r="CS197" s="41">
        <v>43777000</v>
      </c>
      <c r="CT197" s="41">
        <v>34949000</v>
      </c>
      <c r="CU197" s="41">
        <v>101868000</v>
      </c>
      <c r="CV197" s="38" t="s">
        <v>39</v>
      </c>
      <c r="CW197" s="38" t="s">
        <v>39</v>
      </c>
      <c r="CX197" s="38" t="s">
        <v>39</v>
      </c>
      <c r="CY197" s="41">
        <v>88820000</v>
      </c>
      <c r="CZ197" s="41">
        <v>74444000</v>
      </c>
      <c r="DA197" s="41">
        <v>71154000</v>
      </c>
      <c r="DB197" s="41">
        <v>66814000</v>
      </c>
      <c r="DC197" s="41">
        <v>1272046000</v>
      </c>
      <c r="DD197" s="41">
        <v>685526000</v>
      </c>
      <c r="DE197" s="41">
        <v>545596000</v>
      </c>
      <c r="DF197" s="41">
        <v>344039000</v>
      </c>
      <c r="DG197" s="213"/>
      <c r="DH197" s="214">
        <f t="shared" ref="DH197:DH260" si="133">IF(AM197="n.a.","无数据",AM197)</f>
        <v>425417000</v>
      </c>
      <c r="DI197" s="214">
        <f t="shared" ref="DI197:DI260" si="134">AU197</f>
        <v>-251654000</v>
      </c>
      <c r="DJ197" s="214">
        <f t="shared" ref="DJ197:DJ260" si="135">IF(AY197="n.a.",BC197,(AY197+BC197))</f>
        <v>-107639000</v>
      </c>
      <c r="DK197" s="214">
        <f t="shared" ref="DK197:DK260" si="136">BK197</f>
        <v>-19349000</v>
      </c>
      <c r="DL197" s="214">
        <f t="shared" ref="DL197:DL260" si="137">IF(DH197="无数据","无数据",(DH197+DI197+DJ197+DK197))</f>
        <v>46775000</v>
      </c>
      <c r="DM197" s="215">
        <f t="shared" ref="DM197:DM260" si="138">DL197/DH197</f>
        <v>0.10995094225195515</v>
      </c>
      <c r="DN197" s="215">
        <f t="shared" ref="DN197:DN260" si="139">DL197/-(DI197+DJ197+DK197)</f>
        <v>0.12353357525050047</v>
      </c>
      <c r="DO197" s="216" t="str">
        <f t="shared" ref="DO197:DO260" si="140">AY197</f>
        <v>n.a.</v>
      </c>
      <c r="DP197" s="214">
        <f t="shared" ref="DP197:DP260" si="141">(CE197+CF197)/2</f>
        <v>129879500</v>
      </c>
      <c r="DQ197" s="214">
        <f t="shared" ref="DQ197:DQ260" si="142">(CY197+CZ197)/2</f>
        <v>81632000</v>
      </c>
      <c r="DR197" s="217"/>
      <c r="DS197" s="214">
        <f t="shared" ref="DS197:DS260" si="143">IF(AN197="n.a.","无数据",AN197)</f>
        <v>399711000</v>
      </c>
      <c r="DT197" s="214">
        <f t="shared" ref="DT197:DT260" si="144">AV197</f>
        <v>-200235000</v>
      </c>
      <c r="DU197" s="214">
        <f t="shared" ref="DU197:DU260" si="145">IF(AZ197="n.a.",BD197,(BD197+AZ197))</f>
        <v>-93480000</v>
      </c>
      <c r="DV197" s="214">
        <f t="shared" ref="DV197:DV260" si="146">BL197</f>
        <v>-18989000</v>
      </c>
      <c r="DW197" s="214">
        <f t="shared" ref="DW197:DW260" si="147">IF(DS197="无数据","无数据",(DS197+DT197+DU197+DV197))</f>
        <v>87007000</v>
      </c>
      <c r="DX197" s="215">
        <f t="shared" ref="DX197:DX260" si="148">DW197/DS197</f>
        <v>0.21767477002134042</v>
      </c>
      <c r="DY197" s="215">
        <f t="shared" ref="DY197:DY260" si="149">DW197/-(DT197+DU197+DV197)</f>
        <v>0.27824076442898077</v>
      </c>
      <c r="DZ197" s="218" t="str">
        <f t="shared" ref="DZ197:DZ260" si="150">AZ197</f>
        <v>n.a.</v>
      </c>
      <c r="EA197" s="214">
        <f t="shared" ref="EA197:EA260" si="151">(CF197+CG197)/2</f>
        <v>132810500</v>
      </c>
      <c r="EB197" s="214">
        <f t="shared" ref="EB197:EB260" si="152">(CZ197+DA197)/2</f>
        <v>72799000</v>
      </c>
      <c r="EC197" s="217"/>
      <c r="ED197" s="214">
        <f t="shared" ref="ED197:ED260" si="153">IF(AO197="n.a.","无数据",AO197)</f>
        <v>289262000</v>
      </c>
      <c r="EE197" s="214">
        <f t="shared" ref="EE197:EE260" si="154">AW197</f>
        <v>-144088000</v>
      </c>
      <c r="EF197" s="214">
        <f t="shared" ref="EF197:EF260" si="155">IF(BA197="n.a.",BE197,(BA197+BE197))</f>
        <v>-63128000</v>
      </c>
      <c r="EG197" s="214">
        <f t="shared" ref="EG197:EG260" si="156">BM197</f>
        <v>-1905000</v>
      </c>
      <c r="EH197" s="214">
        <f t="shared" ref="EH197:EH260" si="157">IF(ED197="无数据","无数据",(ED197+EE197+EF197+EG197))</f>
        <v>80141000</v>
      </c>
      <c r="EI197" s="215">
        <f t="shared" ref="EI197:EI260" si="158">EH197/ED197</f>
        <v>0.27705332881609063</v>
      </c>
      <c r="EJ197" s="215">
        <f t="shared" ref="EJ197:EJ260" si="159">EH197/-(EE197+EF197+EG197)</f>
        <v>0.3832278919859794</v>
      </c>
      <c r="EK197" s="218" t="str">
        <f t="shared" ref="EK197:EK260" si="160">BA197</f>
        <v>n.a.</v>
      </c>
      <c r="EL197" s="214">
        <f t="shared" ref="EL197:EL260" si="161">(CG197+CH197)/2</f>
        <v>80604500</v>
      </c>
      <c r="EM197" s="214">
        <f t="shared" ref="EM197:EM260" si="162">(DA197+DB197)/2</f>
        <v>68984000</v>
      </c>
      <c r="EN197" s="217"/>
      <c r="EO197" s="219">
        <f t="shared" si="130"/>
        <v>371463333.33333331</v>
      </c>
      <c r="EP197" s="219">
        <f t="shared" si="130"/>
        <v>-198659000</v>
      </c>
      <c r="EQ197" s="219">
        <f t="shared" si="130"/>
        <v>-88082333.333333328</v>
      </c>
      <c r="ER197" s="219">
        <f t="shared" si="130"/>
        <v>-13414333.333333334</v>
      </c>
      <c r="ES197" s="219">
        <f t="shared" ref="ES197:ES260" si="163">EO197+EP197+EQ197+ER197</f>
        <v>71307666.666666657</v>
      </c>
      <c r="ET197" s="220">
        <f t="shared" ref="ET197:ET260" si="164">ES197/EO197</f>
        <v>0.19196421360564972</v>
      </c>
      <c r="EU197" s="221">
        <f t="shared" ref="EU197:EU260" si="165">ES197/-(EP197+EQ197+ER197)</f>
        <v>0.23756895033354913</v>
      </c>
      <c r="EV197" s="219" t="e">
        <f t="shared" ref="EV197:EV260" si="166">-(EK197+DZ197+DO197)/3</f>
        <v>#VALUE!</v>
      </c>
      <c r="EW197" s="219">
        <f t="shared" ref="EW197:EX260" si="167">AVERAGE(EL197,EA197,DP197)</f>
        <v>114431500</v>
      </c>
      <c r="EX197" s="219">
        <f t="shared" si="167"/>
        <v>74471666.666666672</v>
      </c>
      <c r="EY197" s="208"/>
      <c r="EZ197" s="222" t="str">
        <f t="shared" ref="EZ197:EZ260" si="168">IF(ED197="无数据","无数据","完整")</f>
        <v>完整</v>
      </c>
      <c r="FA197" s="222" t="str">
        <f t="shared" ref="FA197:FA260" si="169">IF(DS197="无数据","无数据","完整")</f>
        <v>完整</v>
      </c>
      <c r="FB197" s="222" t="str">
        <f t="shared" ref="FB197:FB260" si="170">IF(DH197="无数据","无数据","完整")</f>
        <v>完整</v>
      </c>
      <c r="FC197" s="222" t="str">
        <f t="shared" ref="FC197:FC260" si="171">IF(OR(AND(EZ197="完整",FA197="完整"),AND(EZ197="完整",FB197="完整"),AND(FA197="完整",FB197="完整")),"选择","删除")</f>
        <v>选择</v>
      </c>
      <c r="FD197" s="222" t="str">
        <f t="shared" ref="FD197:FD260" si="172">IF(AND(IF(DL197="无数据",-1,DL197)&lt;0,IF(DW197="无数据",-1,DW197)&lt;0,IF(EH197="无数据",-1,EH197)&lt;0),"删除",IF(OR(IF(EH197="无数据",-1,EH197)&gt;0,IF(DW197="无数据",-1,DW197)&gt;0,IF(DL197="无数据",-1,DL197)&gt;0),"选择","删除"))</f>
        <v>选择</v>
      </c>
      <c r="FE197" s="208"/>
      <c r="FF197" s="208"/>
      <c r="FG197" s="208"/>
      <c r="FH197" s="208"/>
      <c r="FI197" s="208"/>
      <c r="FJ197" s="208"/>
      <c r="FK197" s="208"/>
      <c r="FL197" s="208"/>
      <c r="FM197" s="208"/>
      <c r="FN197" s="208"/>
      <c r="FO197" s="208"/>
      <c r="FP197" s="208"/>
      <c r="FQ197" s="208"/>
      <c r="FR197" s="208"/>
      <c r="FS197" s="208"/>
      <c r="FT197" s="208"/>
      <c r="FU197" s="208"/>
      <c r="FV197" s="208"/>
      <c r="FW197" s="208"/>
      <c r="FX197" s="208"/>
      <c r="FY197" s="208"/>
      <c r="FZ197" s="208"/>
      <c r="GA197" s="208"/>
      <c r="GB197" s="208"/>
      <c r="GC197" s="208"/>
      <c r="GD197" s="208"/>
      <c r="GE197" s="208"/>
      <c r="GF197" s="208"/>
      <c r="GG197" s="208"/>
      <c r="GH197" s="208"/>
      <c r="GI197" s="208"/>
      <c r="GJ197" s="208"/>
      <c r="GK197" s="208"/>
      <c r="GL197" s="208"/>
      <c r="GM197" s="208"/>
      <c r="GN197" s="208"/>
      <c r="GO197" s="208"/>
      <c r="GP197" s="208"/>
      <c r="GQ197" s="208"/>
      <c r="GR197" s="208"/>
      <c r="GS197" s="208"/>
      <c r="GT197" s="208"/>
      <c r="GU197" s="208"/>
      <c r="GV197" s="208"/>
      <c r="GW197" s="208"/>
      <c r="GX197" s="208"/>
      <c r="GY197" s="208"/>
      <c r="GZ197" s="208"/>
      <c r="HA197" s="208"/>
      <c r="HB197" s="208"/>
      <c r="HC197" s="208"/>
      <c r="HD197" s="208"/>
      <c r="HE197" s="208"/>
      <c r="HF197" s="208"/>
      <c r="HG197" s="208"/>
      <c r="HH197" s="208"/>
      <c r="HI197" s="208"/>
      <c r="HJ197" s="208"/>
      <c r="HK197" s="208"/>
    </row>
    <row r="198" spans="1:219" ht="12.4" customHeight="1" x14ac:dyDescent="0.2">
      <c r="A198" s="204" t="s">
        <v>1916</v>
      </c>
      <c r="B198" s="205" t="str">
        <f t="shared" si="131"/>
        <v>WEIFANG GENIUS ELECTRONICS CO.,LTD.</v>
      </c>
      <c r="C198" s="206" t="s">
        <v>35</v>
      </c>
      <c r="D198" s="206" t="s">
        <v>32</v>
      </c>
      <c r="E198" s="205"/>
      <c r="F198" s="206"/>
      <c r="G198" s="249"/>
      <c r="H198" s="209" t="str">
        <f t="shared" si="132"/>
        <v/>
      </c>
      <c r="I198" s="206" t="s">
        <v>328</v>
      </c>
      <c r="J198" s="206" t="str">
        <f>VLOOKUP(Z198,[1]AP2022!FF:FI,2,0)</f>
        <v>exclude</v>
      </c>
      <c r="K198" s="206" t="str">
        <f>VLOOKUP(Z198,[1]AP2022!FF:FI,4,0)</f>
        <v>ok, sda/sdp</v>
      </c>
      <c r="L198" s="210"/>
      <c r="M198" s="211" t="s">
        <v>1917</v>
      </c>
      <c r="N198" s="211" t="s">
        <v>1918</v>
      </c>
      <c r="O198" s="211" t="s">
        <v>36</v>
      </c>
      <c r="P198" s="211" t="s">
        <v>1919</v>
      </c>
      <c r="Q198" s="225"/>
      <c r="R198" s="38" t="s">
        <v>48</v>
      </c>
      <c r="S198" s="211" t="s">
        <v>1920</v>
      </c>
      <c r="T198" s="211" t="s">
        <v>44</v>
      </c>
      <c r="U198" s="38" t="s">
        <v>182</v>
      </c>
      <c r="V198" s="38" t="s">
        <v>1921</v>
      </c>
      <c r="W198" s="38" t="s">
        <v>1922</v>
      </c>
      <c r="X198" s="37"/>
      <c r="Y198" s="37"/>
      <c r="Z198" s="38" t="s">
        <v>1923</v>
      </c>
      <c r="AA198" s="41">
        <v>431665000</v>
      </c>
      <c r="AB198" s="41">
        <v>450762000</v>
      </c>
      <c r="AC198" s="41">
        <v>358861000</v>
      </c>
      <c r="AD198" s="41">
        <v>250981000</v>
      </c>
      <c r="AE198" s="41">
        <v>432231000</v>
      </c>
      <c r="AF198" s="41">
        <v>451549000</v>
      </c>
      <c r="AG198" s="41">
        <v>359798000</v>
      </c>
      <c r="AH198" s="41">
        <v>248919000</v>
      </c>
      <c r="AI198" s="41">
        <v>-3268000</v>
      </c>
      <c r="AJ198" s="41">
        <v>-3848000</v>
      </c>
      <c r="AK198" s="41">
        <v>-3487000</v>
      </c>
      <c r="AL198" s="41">
        <v>-2343000</v>
      </c>
      <c r="AM198" s="41">
        <v>428963000</v>
      </c>
      <c r="AN198" s="41">
        <v>447701000</v>
      </c>
      <c r="AO198" s="41">
        <v>356311000</v>
      </c>
      <c r="AP198" s="41">
        <v>246576000</v>
      </c>
      <c r="AQ198" s="41">
        <v>2702000</v>
      </c>
      <c r="AR198" s="41">
        <v>3061000</v>
      </c>
      <c r="AS198" s="41">
        <v>2550000</v>
      </c>
      <c r="AT198" s="41">
        <v>4405000</v>
      </c>
      <c r="AU198" s="41">
        <v>-333830000</v>
      </c>
      <c r="AV198" s="41">
        <v>-334744000</v>
      </c>
      <c r="AW198" s="41">
        <v>-265222000</v>
      </c>
      <c r="AX198" s="41">
        <v>-180421000</v>
      </c>
      <c r="AY198" s="38" t="s">
        <v>39</v>
      </c>
      <c r="AZ198" s="38" t="s">
        <v>39</v>
      </c>
      <c r="BA198" s="38" t="s">
        <v>39</v>
      </c>
      <c r="BB198" s="38" t="s">
        <v>39</v>
      </c>
      <c r="BC198" s="41">
        <v>-43886000</v>
      </c>
      <c r="BD198" s="41">
        <v>-40316000</v>
      </c>
      <c r="BE198" s="41">
        <v>-35972000</v>
      </c>
      <c r="BF198" s="41">
        <v>-30305000</v>
      </c>
      <c r="BG198" s="41">
        <v>53949000</v>
      </c>
      <c r="BH198" s="41">
        <v>75702000</v>
      </c>
      <c r="BI198" s="41">
        <v>57667000</v>
      </c>
      <c r="BJ198" s="41">
        <v>40255000</v>
      </c>
      <c r="BK198" s="41">
        <v>-9282000</v>
      </c>
      <c r="BL198" s="41">
        <v>-7765000</v>
      </c>
      <c r="BM198" s="41">
        <v>-7746000</v>
      </c>
      <c r="BN198" s="41">
        <v>-5852000</v>
      </c>
      <c r="BO198" s="41">
        <v>-8689000</v>
      </c>
      <c r="BP198" s="41">
        <v>-7199000</v>
      </c>
      <c r="BQ198" s="41">
        <v>-7225000</v>
      </c>
      <c r="BR198" s="41">
        <v>-5288000</v>
      </c>
      <c r="BS198" s="41">
        <v>-593000</v>
      </c>
      <c r="BT198" s="41">
        <v>-566000</v>
      </c>
      <c r="BU198" s="41">
        <v>-521000</v>
      </c>
      <c r="BV198" s="41">
        <v>-564000</v>
      </c>
      <c r="BW198" s="41">
        <v>45445000</v>
      </c>
      <c r="BX198" s="41">
        <v>56982000</v>
      </c>
      <c r="BY198" s="41">
        <v>39647000</v>
      </c>
      <c r="BZ198" s="41">
        <v>29270000</v>
      </c>
      <c r="CA198" s="41">
        <v>315707000</v>
      </c>
      <c r="CB198" s="41">
        <v>340097000</v>
      </c>
      <c r="CC198" s="41">
        <v>200798000</v>
      </c>
      <c r="CD198" s="41">
        <v>149734000</v>
      </c>
      <c r="CE198" s="41">
        <v>64172000</v>
      </c>
      <c r="CF198" s="41">
        <v>59019000</v>
      </c>
      <c r="CG198" s="41">
        <v>40712000</v>
      </c>
      <c r="CH198" s="41">
        <v>30782000</v>
      </c>
      <c r="CI198" s="41">
        <v>131590000</v>
      </c>
      <c r="CJ198" s="41">
        <v>144359000</v>
      </c>
      <c r="CK198" s="41">
        <v>135128000</v>
      </c>
      <c r="CL198" s="41">
        <v>69188000</v>
      </c>
      <c r="CM198" s="41">
        <v>14483000</v>
      </c>
      <c r="CN198" s="41">
        <v>7983000</v>
      </c>
      <c r="CO198" s="41">
        <v>5652000</v>
      </c>
      <c r="CP198" s="41">
        <v>11502000</v>
      </c>
      <c r="CQ198" s="41">
        <v>100560000</v>
      </c>
      <c r="CR198" s="41">
        <v>126406000</v>
      </c>
      <c r="CS198" s="41">
        <v>17935000</v>
      </c>
      <c r="CT198" s="41">
        <v>33749000</v>
      </c>
      <c r="CU198" s="38" t="s">
        <v>39</v>
      </c>
      <c r="CV198" s="38" t="s">
        <v>39</v>
      </c>
      <c r="CW198" s="38" t="s">
        <v>39</v>
      </c>
      <c r="CX198" s="38" t="s">
        <v>39</v>
      </c>
      <c r="CY198" s="41">
        <v>34079000</v>
      </c>
      <c r="CZ198" s="41">
        <v>12095000</v>
      </c>
      <c r="DA198" s="38" t="s">
        <v>39</v>
      </c>
      <c r="DB198" s="41">
        <v>15015000</v>
      </c>
      <c r="DC198" s="41">
        <v>467352000</v>
      </c>
      <c r="DD198" s="41">
        <v>451660000</v>
      </c>
      <c r="DE198" s="41">
        <v>296885000</v>
      </c>
      <c r="DF198" s="41">
        <v>236582000</v>
      </c>
      <c r="DG198" s="213"/>
      <c r="DH198" s="214">
        <f t="shared" si="133"/>
        <v>428963000</v>
      </c>
      <c r="DI198" s="214">
        <f t="shared" si="134"/>
        <v>-333830000</v>
      </c>
      <c r="DJ198" s="214">
        <f t="shared" si="135"/>
        <v>-43886000</v>
      </c>
      <c r="DK198" s="214">
        <f t="shared" si="136"/>
        <v>-9282000</v>
      </c>
      <c r="DL198" s="214">
        <f t="shared" si="137"/>
        <v>41965000</v>
      </c>
      <c r="DM198" s="215">
        <f t="shared" si="138"/>
        <v>9.7828950282425289E-2</v>
      </c>
      <c r="DN198" s="215">
        <f t="shared" si="139"/>
        <v>0.10843725290569978</v>
      </c>
      <c r="DO198" s="216" t="str">
        <f t="shared" si="140"/>
        <v>n.a.</v>
      </c>
      <c r="DP198" s="214">
        <f t="shared" si="141"/>
        <v>61595500</v>
      </c>
      <c r="DQ198" s="214">
        <f t="shared" si="142"/>
        <v>23087000</v>
      </c>
      <c r="DR198" s="217"/>
      <c r="DS198" s="214">
        <f t="shared" si="143"/>
        <v>447701000</v>
      </c>
      <c r="DT198" s="214">
        <f t="shared" si="144"/>
        <v>-334744000</v>
      </c>
      <c r="DU198" s="214">
        <f t="shared" si="145"/>
        <v>-40316000</v>
      </c>
      <c r="DV198" s="214">
        <f t="shared" si="146"/>
        <v>-7765000</v>
      </c>
      <c r="DW198" s="214">
        <f t="shared" si="147"/>
        <v>64876000</v>
      </c>
      <c r="DX198" s="215">
        <f t="shared" si="148"/>
        <v>0.14490921396199696</v>
      </c>
      <c r="DY198" s="215">
        <f t="shared" si="149"/>
        <v>0.16946646640109711</v>
      </c>
      <c r="DZ198" s="218" t="str">
        <f t="shared" si="150"/>
        <v>n.a.</v>
      </c>
      <c r="EA198" s="214">
        <f t="shared" si="151"/>
        <v>49865500</v>
      </c>
      <c r="EB198" s="214" t="e">
        <f t="shared" si="152"/>
        <v>#VALUE!</v>
      </c>
      <c r="EC198" s="217"/>
      <c r="ED198" s="214">
        <f t="shared" si="153"/>
        <v>356311000</v>
      </c>
      <c r="EE198" s="214">
        <f t="shared" si="154"/>
        <v>-265222000</v>
      </c>
      <c r="EF198" s="214">
        <f t="shared" si="155"/>
        <v>-35972000</v>
      </c>
      <c r="EG198" s="214">
        <f t="shared" si="156"/>
        <v>-7746000</v>
      </c>
      <c r="EH198" s="214">
        <f t="shared" si="157"/>
        <v>47371000</v>
      </c>
      <c r="EI198" s="215">
        <f t="shared" si="158"/>
        <v>0.13294846356132703</v>
      </c>
      <c r="EJ198" s="215">
        <f t="shared" si="159"/>
        <v>0.15333398070822812</v>
      </c>
      <c r="EK198" s="218" t="str">
        <f t="shared" si="160"/>
        <v>n.a.</v>
      </c>
      <c r="EL198" s="214">
        <f t="shared" si="161"/>
        <v>35747000</v>
      </c>
      <c r="EM198" s="214" t="e">
        <f t="shared" si="162"/>
        <v>#VALUE!</v>
      </c>
      <c r="EN198" s="217"/>
      <c r="EO198" s="219">
        <f t="shared" si="130"/>
        <v>410991666.66666669</v>
      </c>
      <c r="EP198" s="219">
        <f t="shared" si="130"/>
        <v>-311265333.33333331</v>
      </c>
      <c r="EQ198" s="219">
        <f t="shared" si="130"/>
        <v>-40058000</v>
      </c>
      <c r="ER198" s="219">
        <f t="shared" si="130"/>
        <v>-8264333.333333333</v>
      </c>
      <c r="ES198" s="219">
        <f t="shared" si="163"/>
        <v>51404000.000000037</v>
      </c>
      <c r="ET198" s="220">
        <f t="shared" si="164"/>
        <v>0.12507309556154836</v>
      </c>
      <c r="EU198" s="221">
        <f t="shared" si="165"/>
        <v>0.14295262258716709</v>
      </c>
      <c r="EV198" s="219" t="e">
        <f t="shared" si="166"/>
        <v>#VALUE!</v>
      </c>
      <c r="EW198" s="219">
        <f t="shared" si="167"/>
        <v>49069333.333333336</v>
      </c>
      <c r="EX198" s="219" t="e">
        <f t="shared" si="167"/>
        <v>#VALUE!</v>
      </c>
      <c r="EY198" s="208"/>
      <c r="EZ198" s="222" t="str">
        <f t="shared" si="168"/>
        <v>完整</v>
      </c>
      <c r="FA198" s="222" t="str">
        <f t="shared" si="169"/>
        <v>完整</v>
      </c>
      <c r="FB198" s="222" t="str">
        <f t="shared" si="170"/>
        <v>完整</v>
      </c>
      <c r="FC198" s="222" t="str">
        <f t="shared" si="171"/>
        <v>选择</v>
      </c>
      <c r="FD198" s="222" t="str">
        <f t="shared" si="172"/>
        <v>选择</v>
      </c>
      <c r="FE198" s="208"/>
      <c r="FF198" s="208"/>
      <c r="FG198" s="208"/>
      <c r="FH198" s="208"/>
      <c r="FI198" s="208"/>
      <c r="FJ198" s="208"/>
      <c r="FK198" s="208"/>
      <c r="FL198" s="208"/>
      <c r="FM198" s="208"/>
      <c r="FN198" s="208"/>
      <c r="FO198" s="208"/>
      <c r="FP198" s="208"/>
      <c r="FQ198" s="208"/>
      <c r="FR198" s="208"/>
      <c r="FS198" s="208"/>
      <c r="FT198" s="208"/>
      <c r="FU198" s="208"/>
      <c r="FV198" s="208"/>
      <c r="FW198" s="208"/>
      <c r="FX198" s="208"/>
      <c r="FY198" s="208"/>
      <c r="FZ198" s="208"/>
      <c r="GA198" s="208"/>
      <c r="GB198" s="208"/>
      <c r="GC198" s="208"/>
      <c r="GD198" s="208"/>
      <c r="GE198" s="208"/>
      <c r="GF198" s="208"/>
      <c r="GG198" s="208"/>
      <c r="GH198" s="208"/>
      <c r="GI198" s="208"/>
      <c r="GJ198" s="208"/>
      <c r="GK198" s="208"/>
      <c r="GL198" s="208"/>
      <c r="GM198" s="208"/>
      <c r="GN198" s="208"/>
      <c r="GO198" s="208"/>
      <c r="GP198" s="208"/>
      <c r="GQ198" s="208"/>
      <c r="GR198" s="208"/>
      <c r="GS198" s="208"/>
      <c r="GT198" s="208"/>
      <c r="GU198" s="208"/>
      <c r="GV198" s="208"/>
      <c r="GW198" s="208"/>
      <c r="GX198" s="208"/>
      <c r="GY198" s="208"/>
      <c r="GZ198" s="208"/>
      <c r="HA198" s="208"/>
      <c r="HB198" s="208"/>
      <c r="HC198" s="208"/>
      <c r="HD198" s="208"/>
      <c r="HE198" s="208"/>
      <c r="HF198" s="208"/>
      <c r="HG198" s="208"/>
      <c r="HH198" s="208"/>
      <c r="HI198" s="208"/>
      <c r="HJ198" s="208"/>
      <c r="HK198" s="208"/>
    </row>
    <row r="199" spans="1:219" ht="12.4" customHeight="1" x14ac:dyDescent="0.2">
      <c r="A199" s="204" t="s">
        <v>1924</v>
      </c>
      <c r="B199" s="205" t="str">
        <f t="shared" si="131"/>
        <v>SHANGHAI YONGJI ELECTRICAL CO.,LTD</v>
      </c>
      <c r="C199" s="206" t="s">
        <v>35</v>
      </c>
      <c r="D199" s="206" t="s">
        <v>32</v>
      </c>
      <c r="E199" s="205"/>
      <c r="F199" s="208"/>
      <c r="G199" s="208"/>
      <c r="H199" s="209" t="str">
        <f t="shared" si="132"/>
        <v/>
      </c>
      <c r="I199" s="206" t="s">
        <v>328</v>
      </c>
      <c r="J199" s="206" t="str">
        <f>VLOOKUP(Z199,[1]AP2022!FF:FI,2,0)</f>
        <v>exclude</v>
      </c>
      <c r="K199" s="206" t="str">
        <f>VLOOKUP(Z199,[1]AP2022!FF:FI,4,0)</f>
        <v>ok, sda/sdp</v>
      </c>
      <c r="L199" s="210"/>
      <c r="M199" s="211" t="s">
        <v>1925</v>
      </c>
      <c r="N199" s="211" t="s">
        <v>1926</v>
      </c>
      <c r="O199" s="211" t="s">
        <v>46</v>
      </c>
      <c r="P199" s="211" t="s">
        <v>1927</v>
      </c>
      <c r="Q199" s="225"/>
      <c r="R199" s="38" t="s">
        <v>48</v>
      </c>
      <c r="S199" s="211" t="s">
        <v>1928</v>
      </c>
      <c r="T199" s="211" t="s">
        <v>38</v>
      </c>
      <c r="U199" s="38" t="s">
        <v>182</v>
      </c>
      <c r="V199" s="38" t="s">
        <v>1929</v>
      </c>
      <c r="W199" s="38" t="s">
        <v>1930</v>
      </c>
      <c r="X199" s="37"/>
      <c r="Y199" s="37"/>
      <c r="Z199" s="38" t="s">
        <v>1931</v>
      </c>
      <c r="AA199" s="41">
        <v>427515000</v>
      </c>
      <c r="AB199" s="41">
        <v>464377000</v>
      </c>
      <c r="AC199" s="41">
        <v>358963000</v>
      </c>
      <c r="AD199" s="41">
        <v>386500000</v>
      </c>
      <c r="AE199" s="41">
        <v>421236000</v>
      </c>
      <c r="AF199" s="41">
        <v>463574000</v>
      </c>
      <c r="AG199" s="41">
        <v>353347000</v>
      </c>
      <c r="AH199" s="41">
        <v>386031000</v>
      </c>
      <c r="AI199" s="41">
        <v>-3309000</v>
      </c>
      <c r="AJ199" s="41">
        <v>-1610000</v>
      </c>
      <c r="AK199" s="41">
        <v>-1163000</v>
      </c>
      <c r="AL199" s="41">
        <v>-2048000</v>
      </c>
      <c r="AM199" s="41">
        <v>417927000</v>
      </c>
      <c r="AN199" s="41">
        <v>461964000</v>
      </c>
      <c r="AO199" s="41">
        <v>352184000</v>
      </c>
      <c r="AP199" s="41">
        <v>383983000</v>
      </c>
      <c r="AQ199" s="41">
        <v>9588000</v>
      </c>
      <c r="AR199" s="41">
        <v>2413000</v>
      </c>
      <c r="AS199" s="41">
        <v>6779000</v>
      </c>
      <c r="AT199" s="41">
        <v>2517000</v>
      </c>
      <c r="AU199" s="41">
        <v>-323692000</v>
      </c>
      <c r="AV199" s="41">
        <v>-367386000</v>
      </c>
      <c r="AW199" s="41">
        <v>-254167000</v>
      </c>
      <c r="AX199" s="41">
        <v>-278141000</v>
      </c>
      <c r="AY199" s="38" t="s">
        <v>39</v>
      </c>
      <c r="AZ199" s="38" t="s">
        <v>39</v>
      </c>
      <c r="BA199" s="38" t="s">
        <v>39</v>
      </c>
      <c r="BB199" s="38" t="s">
        <v>39</v>
      </c>
      <c r="BC199" s="41">
        <v>-55778000</v>
      </c>
      <c r="BD199" s="41">
        <v>-56217000</v>
      </c>
      <c r="BE199" s="41">
        <v>-60571000</v>
      </c>
      <c r="BF199" s="41">
        <v>-69415000</v>
      </c>
      <c r="BG199" s="41">
        <v>48045000</v>
      </c>
      <c r="BH199" s="41">
        <v>40774000</v>
      </c>
      <c r="BI199" s="41">
        <v>44225000</v>
      </c>
      <c r="BJ199" s="41">
        <v>38944000</v>
      </c>
      <c r="BK199" s="41">
        <v>-13007000</v>
      </c>
      <c r="BL199" s="41">
        <v>-17854000</v>
      </c>
      <c r="BM199" s="41">
        <v>-16283000</v>
      </c>
      <c r="BN199" s="41">
        <v>-16725000</v>
      </c>
      <c r="BO199" s="41">
        <v>-11403000</v>
      </c>
      <c r="BP199" s="41">
        <v>-14216000</v>
      </c>
      <c r="BQ199" s="41">
        <v>-13886000</v>
      </c>
      <c r="BR199" s="41">
        <v>-14405000</v>
      </c>
      <c r="BS199" s="41">
        <v>-1604000</v>
      </c>
      <c r="BT199" s="41">
        <v>-3638000</v>
      </c>
      <c r="BU199" s="41">
        <v>-2397000</v>
      </c>
      <c r="BV199" s="41">
        <v>-2320000</v>
      </c>
      <c r="BW199" s="41">
        <v>30669000</v>
      </c>
      <c r="BX199" s="41">
        <v>10979000</v>
      </c>
      <c r="BY199" s="41">
        <v>18308000</v>
      </c>
      <c r="BZ199" s="41">
        <v>12481000</v>
      </c>
      <c r="CA199" s="41">
        <v>269233000</v>
      </c>
      <c r="CB199" s="41">
        <v>283087000</v>
      </c>
      <c r="CC199" s="41">
        <v>234665000</v>
      </c>
      <c r="CD199" s="41">
        <v>232397000</v>
      </c>
      <c r="CE199" s="41">
        <v>120309000</v>
      </c>
      <c r="CF199" s="41">
        <v>110921000</v>
      </c>
      <c r="CG199" s="41">
        <v>91972000</v>
      </c>
      <c r="CH199" s="41">
        <v>77390000</v>
      </c>
      <c r="CI199" s="41">
        <v>89853000</v>
      </c>
      <c r="CJ199" s="41">
        <v>123341000</v>
      </c>
      <c r="CK199" s="41">
        <v>105463000</v>
      </c>
      <c r="CL199" s="41">
        <v>97688000</v>
      </c>
      <c r="CM199" s="41">
        <v>8652000</v>
      </c>
      <c r="CN199" s="41">
        <v>15336000</v>
      </c>
      <c r="CO199" s="41">
        <v>11533000</v>
      </c>
      <c r="CP199" s="41">
        <v>21605000</v>
      </c>
      <c r="CQ199" s="41">
        <v>49782000</v>
      </c>
      <c r="CR199" s="41">
        <v>32785000</v>
      </c>
      <c r="CS199" s="41">
        <v>25038000</v>
      </c>
      <c r="CT199" s="41">
        <v>31257000</v>
      </c>
      <c r="CU199" s="41">
        <v>2200000</v>
      </c>
      <c r="CV199" s="38" t="s">
        <v>39</v>
      </c>
      <c r="CW199" s="38" t="s">
        <v>39</v>
      </c>
      <c r="CX199" s="38" t="s">
        <v>39</v>
      </c>
      <c r="CY199" s="41">
        <v>20676000</v>
      </c>
      <c r="CZ199" s="41">
        <v>17946000</v>
      </c>
      <c r="DA199" s="41">
        <v>21971000</v>
      </c>
      <c r="DB199" s="41">
        <v>19633000</v>
      </c>
      <c r="DC199" s="41">
        <v>419379000</v>
      </c>
      <c r="DD199" s="41">
        <v>442454000</v>
      </c>
      <c r="DE199" s="41">
        <v>398995000</v>
      </c>
      <c r="DF199" s="41">
        <v>401583000</v>
      </c>
      <c r="DG199" s="213"/>
      <c r="DH199" s="214">
        <f t="shared" si="133"/>
        <v>417927000</v>
      </c>
      <c r="DI199" s="214">
        <f t="shared" si="134"/>
        <v>-323692000</v>
      </c>
      <c r="DJ199" s="214">
        <f t="shared" si="135"/>
        <v>-55778000</v>
      </c>
      <c r="DK199" s="214">
        <f t="shared" si="136"/>
        <v>-13007000</v>
      </c>
      <c r="DL199" s="214">
        <f t="shared" si="137"/>
        <v>25450000</v>
      </c>
      <c r="DM199" s="215">
        <f t="shared" si="138"/>
        <v>6.0895802376970141E-2</v>
      </c>
      <c r="DN199" s="215">
        <f t="shared" si="139"/>
        <v>6.4844564140064259E-2</v>
      </c>
      <c r="DO199" s="216" t="str">
        <f t="shared" si="140"/>
        <v>n.a.</v>
      </c>
      <c r="DP199" s="214">
        <f t="shared" si="141"/>
        <v>115615000</v>
      </c>
      <c r="DQ199" s="214">
        <f t="shared" si="142"/>
        <v>19311000</v>
      </c>
      <c r="DR199" s="217"/>
      <c r="DS199" s="214">
        <f t="shared" si="143"/>
        <v>461964000</v>
      </c>
      <c r="DT199" s="214">
        <f t="shared" si="144"/>
        <v>-367386000</v>
      </c>
      <c r="DU199" s="214">
        <f t="shared" si="145"/>
        <v>-56217000</v>
      </c>
      <c r="DV199" s="214">
        <f t="shared" si="146"/>
        <v>-17854000</v>
      </c>
      <c r="DW199" s="214">
        <f t="shared" si="147"/>
        <v>20507000</v>
      </c>
      <c r="DX199" s="215">
        <f t="shared" si="148"/>
        <v>4.4390904918998018E-2</v>
      </c>
      <c r="DY199" s="215">
        <f t="shared" si="149"/>
        <v>4.6452995421977679E-2</v>
      </c>
      <c r="DZ199" s="218" t="str">
        <f t="shared" si="150"/>
        <v>n.a.</v>
      </c>
      <c r="EA199" s="214">
        <f t="shared" si="151"/>
        <v>101446500</v>
      </c>
      <c r="EB199" s="214">
        <f t="shared" si="152"/>
        <v>19958500</v>
      </c>
      <c r="EC199" s="217"/>
      <c r="ED199" s="214">
        <f t="shared" si="153"/>
        <v>352184000</v>
      </c>
      <c r="EE199" s="214">
        <f t="shared" si="154"/>
        <v>-254167000</v>
      </c>
      <c r="EF199" s="214">
        <f t="shared" si="155"/>
        <v>-60571000</v>
      </c>
      <c r="EG199" s="214">
        <f t="shared" si="156"/>
        <v>-16283000</v>
      </c>
      <c r="EH199" s="214">
        <f t="shared" si="157"/>
        <v>21163000</v>
      </c>
      <c r="EI199" s="215">
        <f t="shared" si="158"/>
        <v>6.0090748018081459E-2</v>
      </c>
      <c r="EJ199" s="215">
        <f t="shared" si="159"/>
        <v>6.3932499750771102E-2</v>
      </c>
      <c r="EK199" s="218" t="str">
        <f t="shared" si="160"/>
        <v>n.a.</v>
      </c>
      <c r="EL199" s="214">
        <f t="shared" si="161"/>
        <v>84681000</v>
      </c>
      <c r="EM199" s="214">
        <f t="shared" si="162"/>
        <v>20802000</v>
      </c>
      <c r="EN199" s="217"/>
      <c r="EO199" s="219">
        <f t="shared" si="130"/>
        <v>410691666.66666669</v>
      </c>
      <c r="EP199" s="219">
        <f t="shared" si="130"/>
        <v>-315081666.66666669</v>
      </c>
      <c r="EQ199" s="219">
        <f t="shared" si="130"/>
        <v>-57522000</v>
      </c>
      <c r="ER199" s="219">
        <f t="shared" si="130"/>
        <v>-15714666.666666666</v>
      </c>
      <c r="ES199" s="219">
        <f t="shared" si="163"/>
        <v>22373333.333333336</v>
      </c>
      <c r="ET199" s="220">
        <f t="shared" si="164"/>
        <v>5.4477203092344217E-2</v>
      </c>
      <c r="EU199" s="221">
        <f t="shared" si="165"/>
        <v>5.761595941474134E-2</v>
      </c>
      <c r="EV199" s="219" t="e">
        <f t="shared" si="166"/>
        <v>#VALUE!</v>
      </c>
      <c r="EW199" s="219">
        <f t="shared" si="167"/>
        <v>100580833.33333333</v>
      </c>
      <c r="EX199" s="219">
        <f t="shared" si="167"/>
        <v>20023833.333333332</v>
      </c>
      <c r="EY199" s="208"/>
      <c r="EZ199" s="222" t="str">
        <f t="shared" si="168"/>
        <v>完整</v>
      </c>
      <c r="FA199" s="222" t="str">
        <f t="shared" si="169"/>
        <v>完整</v>
      </c>
      <c r="FB199" s="222" t="str">
        <f t="shared" si="170"/>
        <v>完整</v>
      </c>
      <c r="FC199" s="222" t="str">
        <f t="shared" si="171"/>
        <v>选择</v>
      </c>
      <c r="FD199" s="222" t="str">
        <f t="shared" si="172"/>
        <v>选择</v>
      </c>
      <c r="FE199" s="208"/>
      <c r="FF199" s="208"/>
      <c r="FG199" s="208"/>
      <c r="FH199" s="208"/>
      <c r="FI199" s="208"/>
      <c r="FJ199" s="208"/>
      <c r="FK199" s="208"/>
      <c r="FL199" s="208"/>
      <c r="FM199" s="208"/>
      <c r="FN199" s="208"/>
      <c r="FO199" s="208"/>
      <c r="FP199" s="208"/>
      <c r="FQ199" s="208"/>
      <c r="FR199" s="208"/>
      <c r="FS199" s="208"/>
      <c r="FT199" s="208"/>
      <c r="FU199" s="208"/>
      <c r="FV199" s="208"/>
      <c r="FW199" s="208"/>
      <c r="FX199" s="208"/>
      <c r="FY199" s="208"/>
      <c r="FZ199" s="208"/>
      <c r="GA199" s="208"/>
      <c r="GB199" s="208"/>
      <c r="GC199" s="208"/>
      <c r="GD199" s="208"/>
      <c r="GE199" s="208"/>
      <c r="GF199" s="208"/>
      <c r="GG199" s="208"/>
      <c r="GH199" s="208"/>
      <c r="GI199" s="208"/>
      <c r="GJ199" s="208"/>
      <c r="GK199" s="208"/>
      <c r="GL199" s="208"/>
      <c r="GM199" s="208"/>
      <c r="GN199" s="208"/>
      <c r="GO199" s="208"/>
      <c r="GP199" s="208"/>
      <c r="GQ199" s="208"/>
      <c r="GR199" s="208"/>
      <c r="GS199" s="208"/>
      <c r="GT199" s="208"/>
      <c r="GU199" s="208"/>
      <c r="GV199" s="208"/>
      <c r="GW199" s="208"/>
      <c r="GX199" s="208"/>
      <c r="GY199" s="208"/>
      <c r="GZ199" s="208"/>
      <c r="HA199" s="208"/>
      <c r="HB199" s="208"/>
      <c r="HC199" s="208"/>
      <c r="HD199" s="208"/>
      <c r="HE199" s="208"/>
      <c r="HF199" s="208"/>
      <c r="HG199" s="208"/>
      <c r="HH199" s="208"/>
      <c r="HI199" s="208"/>
      <c r="HJ199" s="208"/>
      <c r="HK199" s="208"/>
    </row>
    <row r="200" spans="1:219" s="7" customFormat="1" ht="12.4" customHeight="1" x14ac:dyDescent="0.2">
      <c r="A200" s="226" t="s">
        <v>1932</v>
      </c>
      <c r="B200" s="227" t="str">
        <f t="shared" si="131"/>
        <v>NINGBO JETRON TECHNOLOGY CO., LTD</v>
      </c>
      <c r="C200" s="228" t="s">
        <v>35</v>
      </c>
      <c r="D200" s="229" t="s">
        <v>188</v>
      </c>
      <c r="E200" s="227"/>
      <c r="F200" s="224"/>
      <c r="G200" s="231"/>
      <c r="H200" s="232" t="str">
        <f t="shared" si="132"/>
        <v/>
      </c>
      <c r="I200" s="228" t="s">
        <v>353</v>
      </c>
      <c r="J200" s="228" t="str">
        <f>VLOOKUP(Z200,[1]AP2022!FF:FI,2,0)</f>
        <v>exclude</v>
      </c>
      <c r="K200" s="228" t="str">
        <f>VLOOKUP(Z200,[1]AP2022!FF:FI,4,0)</f>
        <v>ok, indep</v>
      </c>
      <c r="L200" s="233"/>
      <c r="M200" s="38" t="s">
        <v>1933</v>
      </c>
      <c r="N200" s="38" t="s">
        <v>1934</v>
      </c>
      <c r="O200" s="38" t="s">
        <v>56</v>
      </c>
      <c r="P200" s="38" t="s">
        <v>1935</v>
      </c>
      <c r="Q200" s="37"/>
      <c r="R200" s="38" t="s">
        <v>48</v>
      </c>
      <c r="S200" s="38" t="s">
        <v>1936</v>
      </c>
      <c r="T200" s="38" t="s">
        <v>45</v>
      </c>
      <c r="U200" s="38" t="s">
        <v>182</v>
      </c>
      <c r="V200" s="38" t="s">
        <v>1937</v>
      </c>
      <c r="W200" s="38" t="s">
        <v>1938</v>
      </c>
      <c r="X200" s="37"/>
      <c r="Y200" s="37"/>
      <c r="Z200" s="38" t="s">
        <v>1939</v>
      </c>
      <c r="AA200" s="41">
        <v>420946000</v>
      </c>
      <c r="AB200" s="41">
        <v>507945000</v>
      </c>
      <c r="AC200" s="41">
        <v>445017000</v>
      </c>
      <c r="AD200" s="41">
        <v>338894000</v>
      </c>
      <c r="AE200" s="41">
        <v>407551000</v>
      </c>
      <c r="AF200" s="41">
        <v>496673000</v>
      </c>
      <c r="AG200" s="41">
        <v>436369000</v>
      </c>
      <c r="AH200" s="41">
        <v>334510000</v>
      </c>
      <c r="AI200" s="41">
        <v>-938000</v>
      </c>
      <c r="AJ200" s="41">
        <v>-1564000</v>
      </c>
      <c r="AK200" s="41">
        <v>-1454000</v>
      </c>
      <c r="AL200" s="41">
        <v>-1219000</v>
      </c>
      <c r="AM200" s="41">
        <v>406613000</v>
      </c>
      <c r="AN200" s="41">
        <v>495109000</v>
      </c>
      <c r="AO200" s="41">
        <v>434915000</v>
      </c>
      <c r="AP200" s="41">
        <v>333291000</v>
      </c>
      <c r="AQ200" s="41">
        <v>14333000</v>
      </c>
      <c r="AR200" s="41">
        <v>12836000</v>
      </c>
      <c r="AS200" s="41">
        <v>10102000</v>
      </c>
      <c r="AT200" s="41">
        <v>5603000</v>
      </c>
      <c r="AU200" s="41">
        <v>-323746000</v>
      </c>
      <c r="AV200" s="41">
        <v>-402464000</v>
      </c>
      <c r="AW200" s="41">
        <v>-346927000</v>
      </c>
      <c r="AX200" s="41">
        <v>-267609000</v>
      </c>
      <c r="AY200" s="38" t="s">
        <v>39</v>
      </c>
      <c r="AZ200" s="38" t="s">
        <v>39</v>
      </c>
      <c r="BA200" s="38" t="s">
        <v>39</v>
      </c>
      <c r="BB200" s="38" t="s">
        <v>39</v>
      </c>
      <c r="BC200" s="41">
        <v>-102815000</v>
      </c>
      <c r="BD200" s="41">
        <v>-97019000</v>
      </c>
      <c r="BE200" s="41">
        <v>-82159000</v>
      </c>
      <c r="BF200" s="41">
        <v>-56705000</v>
      </c>
      <c r="BG200" s="41">
        <v>-5615000</v>
      </c>
      <c r="BH200" s="41">
        <v>8462000</v>
      </c>
      <c r="BI200" s="41">
        <v>15931000</v>
      </c>
      <c r="BJ200" s="41">
        <v>14580000</v>
      </c>
      <c r="BK200" s="41">
        <v>-1111000</v>
      </c>
      <c r="BL200" s="41">
        <v>-1494000</v>
      </c>
      <c r="BM200" s="41">
        <v>-1044000</v>
      </c>
      <c r="BN200" s="41">
        <v>-729000</v>
      </c>
      <c r="BO200" s="41">
        <v>-966000</v>
      </c>
      <c r="BP200" s="41">
        <v>-1113000</v>
      </c>
      <c r="BQ200" s="41">
        <v>-910000</v>
      </c>
      <c r="BR200" s="41">
        <v>-602000</v>
      </c>
      <c r="BS200" s="41">
        <v>-145000</v>
      </c>
      <c r="BT200" s="41">
        <v>-381000</v>
      </c>
      <c r="BU200" s="41">
        <v>-134000</v>
      </c>
      <c r="BV200" s="41">
        <v>-127000</v>
      </c>
      <c r="BW200" s="41">
        <v>-6879000</v>
      </c>
      <c r="BX200" s="41">
        <v>-2220000</v>
      </c>
      <c r="BY200" s="41">
        <v>4235000</v>
      </c>
      <c r="BZ200" s="41">
        <v>6111000</v>
      </c>
      <c r="CA200" s="41">
        <v>272002000</v>
      </c>
      <c r="CB200" s="41">
        <v>256905000</v>
      </c>
      <c r="CC200" s="41">
        <v>216908000</v>
      </c>
      <c r="CD200" s="41">
        <v>197272000</v>
      </c>
      <c r="CE200" s="41">
        <v>108843000</v>
      </c>
      <c r="CF200" s="41">
        <v>74986000</v>
      </c>
      <c r="CG200" s="41">
        <v>45320000</v>
      </c>
      <c r="CH200" s="41">
        <v>53469000</v>
      </c>
      <c r="CI200" s="41">
        <v>55244000</v>
      </c>
      <c r="CJ200" s="41">
        <v>76068000</v>
      </c>
      <c r="CK200" s="41">
        <v>73586000</v>
      </c>
      <c r="CL200" s="41">
        <v>46483000</v>
      </c>
      <c r="CM200" s="41">
        <v>30421000</v>
      </c>
      <c r="CN200" s="41">
        <v>37541000</v>
      </c>
      <c r="CO200" s="41">
        <v>69989000</v>
      </c>
      <c r="CP200" s="41">
        <v>74925000</v>
      </c>
      <c r="CQ200" s="41">
        <v>69555000</v>
      </c>
      <c r="CR200" s="41">
        <v>58076000</v>
      </c>
      <c r="CS200" s="41">
        <v>21315000</v>
      </c>
      <c r="CT200" s="41">
        <v>18281000</v>
      </c>
      <c r="CU200" s="41">
        <v>54988000</v>
      </c>
      <c r="CV200" s="41">
        <v>47958000</v>
      </c>
      <c r="CW200" s="41">
        <v>1608000</v>
      </c>
      <c r="CX200" s="41">
        <v>1684000</v>
      </c>
      <c r="CY200" s="41">
        <v>1930000</v>
      </c>
      <c r="CZ200" s="41">
        <v>3508000</v>
      </c>
      <c r="DA200" s="41">
        <v>3393000</v>
      </c>
      <c r="DB200" s="41">
        <v>3712000</v>
      </c>
      <c r="DC200" s="41">
        <v>288976000</v>
      </c>
      <c r="DD200" s="41">
        <v>274798000</v>
      </c>
      <c r="DE200" s="41">
        <v>228813000</v>
      </c>
      <c r="DF200" s="41">
        <v>205722000</v>
      </c>
      <c r="DG200" s="213"/>
      <c r="DH200" s="214">
        <f t="shared" si="133"/>
        <v>406613000</v>
      </c>
      <c r="DI200" s="214">
        <f t="shared" si="134"/>
        <v>-323746000</v>
      </c>
      <c r="DJ200" s="214">
        <f t="shared" si="135"/>
        <v>-102815000</v>
      </c>
      <c r="DK200" s="214">
        <f t="shared" si="136"/>
        <v>-1111000</v>
      </c>
      <c r="DL200" s="214">
        <f t="shared" si="137"/>
        <v>-21059000</v>
      </c>
      <c r="DM200" s="215">
        <f t="shared" si="138"/>
        <v>-5.1791260977883148E-2</v>
      </c>
      <c r="DN200" s="215">
        <f t="shared" si="139"/>
        <v>-4.9241007126957108E-2</v>
      </c>
      <c r="DO200" s="216" t="str">
        <f t="shared" si="140"/>
        <v>n.a.</v>
      </c>
      <c r="DP200" s="214">
        <f t="shared" si="141"/>
        <v>91914500</v>
      </c>
      <c r="DQ200" s="214">
        <f t="shared" si="142"/>
        <v>2719000</v>
      </c>
      <c r="DR200" s="217"/>
      <c r="DS200" s="214">
        <f t="shared" si="143"/>
        <v>495109000</v>
      </c>
      <c r="DT200" s="214">
        <f t="shared" si="144"/>
        <v>-402464000</v>
      </c>
      <c r="DU200" s="214">
        <f t="shared" si="145"/>
        <v>-97019000</v>
      </c>
      <c r="DV200" s="214">
        <f t="shared" si="146"/>
        <v>-1494000</v>
      </c>
      <c r="DW200" s="214">
        <f t="shared" si="147"/>
        <v>-5868000</v>
      </c>
      <c r="DX200" s="215">
        <f t="shared" si="148"/>
        <v>-1.1851935634375461E-2</v>
      </c>
      <c r="DY200" s="215">
        <f t="shared" si="149"/>
        <v>-1.1713112578022544E-2</v>
      </c>
      <c r="DZ200" s="218" t="str">
        <f t="shared" si="150"/>
        <v>n.a.</v>
      </c>
      <c r="EA200" s="214">
        <f t="shared" si="151"/>
        <v>60153000</v>
      </c>
      <c r="EB200" s="214">
        <f t="shared" si="152"/>
        <v>3450500</v>
      </c>
      <c r="EC200" s="217"/>
      <c r="ED200" s="214">
        <f t="shared" si="153"/>
        <v>434915000</v>
      </c>
      <c r="EE200" s="214">
        <f t="shared" si="154"/>
        <v>-346927000</v>
      </c>
      <c r="EF200" s="214">
        <f t="shared" si="155"/>
        <v>-82159000</v>
      </c>
      <c r="EG200" s="214">
        <f t="shared" si="156"/>
        <v>-1044000</v>
      </c>
      <c r="EH200" s="214">
        <f t="shared" si="157"/>
        <v>4785000</v>
      </c>
      <c r="EI200" s="215">
        <f t="shared" si="158"/>
        <v>1.1002149845372084E-2</v>
      </c>
      <c r="EJ200" s="215">
        <f t="shared" si="159"/>
        <v>1.1124543742589449E-2</v>
      </c>
      <c r="EK200" s="218" t="str">
        <f t="shared" si="160"/>
        <v>n.a.</v>
      </c>
      <c r="EL200" s="214">
        <f t="shared" si="161"/>
        <v>49394500</v>
      </c>
      <c r="EM200" s="214">
        <f t="shared" si="162"/>
        <v>3552500</v>
      </c>
      <c r="EN200" s="217"/>
      <c r="EO200" s="219">
        <f t="shared" si="130"/>
        <v>445545666.66666669</v>
      </c>
      <c r="EP200" s="219">
        <f t="shared" si="130"/>
        <v>-357712333.33333331</v>
      </c>
      <c r="EQ200" s="219">
        <f t="shared" si="130"/>
        <v>-93997666.666666672</v>
      </c>
      <c r="ER200" s="219">
        <f t="shared" si="130"/>
        <v>-1216333.3333333333</v>
      </c>
      <c r="ES200" s="219">
        <f t="shared" si="163"/>
        <v>-7380666.6666666316</v>
      </c>
      <c r="ET200" s="220">
        <f t="shared" si="164"/>
        <v>-1.6565454944012393E-2</v>
      </c>
      <c r="EU200" s="221">
        <f t="shared" si="165"/>
        <v>-1.6295512368089213E-2</v>
      </c>
      <c r="EV200" s="219" t="e">
        <f t="shared" si="166"/>
        <v>#VALUE!</v>
      </c>
      <c r="EW200" s="219">
        <f t="shared" si="167"/>
        <v>67154000</v>
      </c>
      <c r="EX200" s="219">
        <f t="shared" si="167"/>
        <v>3240666.6666666665</v>
      </c>
      <c r="EY200" s="208"/>
      <c r="EZ200" s="222" t="str">
        <f t="shared" si="168"/>
        <v>完整</v>
      </c>
      <c r="FA200" s="222" t="str">
        <f t="shared" si="169"/>
        <v>完整</v>
      </c>
      <c r="FB200" s="222" t="str">
        <f t="shared" si="170"/>
        <v>完整</v>
      </c>
      <c r="FC200" s="222" t="str">
        <f t="shared" si="171"/>
        <v>选择</v>
      </c>
      <c r="FD200" s="222" t="str">
        <f t="shared" si="172"/>
        <v>选择</v>
      </c>
      <c r="FE200" s="231"/>
      <c r="FF200" s="231"/>
      <c r="FG200" s="231"/>
      <c r="FH200" s="231"/>
      <c r="FI200" s="231"/>
      <c r="FJ200" s="231"/>
      <c r="FK200" s="231"/>
      <c r="FL200" s="231"/>
      <c r="FM200" s="231"/>
      <c r="FN200" s="231"/>
      <c r="FO200" s="231"/>
      <c r="FP200" s="231"/>
      <c r="FQ200" s="231"/>
      <c r="FR200" s="231"/>
      <c r="FS200" s="231"/>
      <c r="FT200" s="231"/>
      <c r="FU200" s="231"/>
      <c r="FV200" s="231"/>
      <c r="FW200" s="231"/>
      <c r="FX200" s="231"/>
      <c r="FY200" s="231"/>
      <c r="FZ200" s="231"/>
      <c r="GA200" s="231"/>
      <c r="GB200" s="231"/>
      <c r="GC200" s="231"/>
      <c r="GD200" s="231"/>
      <c r="GE200" s="231"/>
      <c r="GF200" s="231"/>
      <c r="GG200" s="231"/>
      <c r="GH200" s="231"/>
      <c r="GI200" s="231"/>
      <c r="GJ200" s="231"/>
      <c r="GK200" s="231"/>
      <c r="GL200" s="231"/>
      <c r="GM200" s="231"/>
      <c r="GN200" s="231"/>
      <c r="GO200" s="231"/>
      <c r="GP200" s="231"/>
      <c r="GQ200" s="231"/>
      <c r="GR200" s="231"/>
      <c r="GS200" s="231"/>
      <c r="GT200" s="231"/>
      <c r="GU200" s="231"/>
      <c r="GV200" s="231"/>
      <c r="GW200" s="231"/>
      <c r="GX200" s="231"/>
      <c r="GY200" s="231"/>
      <c r="GZ200" s="231"/>
      <c r="HA200" s="231"/>
      <c r="HB200" s="231"/>
      <c r="HC200" s="231"/>
      <c r="HD200" s="231"/>
      <c r="HE200" s="231"/>
      <c r="HF200" s="231"/>
      <c r="HG200" s="231"/>
      <c r="HH200" s="231"/>
      <c r="HI200" s="231"/>
      <c r="HJ200" s="231"/>
      <c r="HK200" s="231"/>
    </row>
    <row r="201" spans="1:219" ht="12.4" customHeight="1" x14ac:dyDescent="0.2">
      <c r="A201" s="204" t="s">
        <v>1940</v>
      </c>
      <c r="B201" s="205" t="str">
        <f t="shared" si="131"/>
        <v>SHANDONG TAILAI ELECTRIC CO., LTD.</v>
      </c>
      <c r="C201" s="206" t="s">
        <v>35</v>
      </c>
      <c r="D201" s="206" t="s">
        <v>32</v>
      </c>
      <c r="E201" s="205"/>
      <c r="F201" s="208"/>
      <c r="G201" s="208"/>
      <c r="H201" s="209" t="str">
        <f t="shared" si="132"/>
        <v/>
      </c>
      <c r="I201" s="206" t="s">
        <v>328</v>
      </c>
      <c r="J201" s="206" t="str">
        <f>VLOOKUP(Z201,[1]AP2022!FF:FI,2,0)</f>
        <v>exclude</v>
      </c>
      <c r="K201" s="206" t="str">
        <f>VLOOKUP(Z201,[1]AP2022!FF:FI,4,0)</f>
        <v>ok, sda/sdp</v>
      </c>
      <c r="L201" s="210"/>
      <c r="M201" s="211" t="s">
        <v>1941</v>
      </c>
      <c r="N201" s="211" t="s">
        <v>1942</v>
      </c>
      <c r="O201" s="211" t="s">
        <v>36</v>
      </c>
      <c r="P201" s="211" t="s">
        <v>1943</v>
      </c>
      <c r="Q201" s="225"/>
      <c r="R201" s="38" t="s">
        <v>48</v>
      </c>
      <c r="S201" s="211" t="s">
        <v>1944</v>
      </c>
      <c r="T201" s="211" t="s">
        <v>44</v>
      </c>
      <c r="U201" s="38" t="s">
        <v>182</v>
      </c>
      <c r="V201" s="38" t="s">
        <v>1107</v>
      </c>
      <c r="W201" s="38" t="s">
        <v>1945</v>
      </c>
      <c r="X201" s="37"/>
      <c r="Y201" s="37"/>
      <c r="Z201" s="38" t="s">
        <v>1946</v>
      </c>
      <c r="AA201" s="41">
        <v>412250000</v>
      </c>
      <c r="AB201" s="41">
        <v>229883000</v>
      </c>
      <c r="AC201" s="41">
        <v>188777000</v>
      </c>
      <c r="AD201" s="41">
        <v>108441000</v>
      </c>
      <c r="AE201" s="41">
        <v>409139000</v>
      </c>
      <c r="AF201" s="41">
        <v>217830000</v>
      </c>
      <c r="AG201" s="41">
        <v>186051000</v>
      </c>
      <c r="AH201" s="41">
        <v>105992000</v>
      </c>
      <c r="AI201" s="41">
        <v>-1601000</v>
      </c>
      <c r="AJ201" s="41">
        <v>-1533000</v>
      </c>
      <c r="AK201" s="41">
        <v>-683000</v>
      </c>
      <c r="AL201" s="41">
        <v>-572000</v>
      </c>
      <c r="AM201" s="41">
        <v>407538000</v>
      </c>
      <c r="AN201" s="41">
        <v>216297000</v>
      </c>
      <c r="AO201" s="41">
        <v>185368000</v>
      </c>
      <c r="AP201" s="41">
        <v>105420000</v>
      </c>
      <c r="AQ201" s="41">
        <v>4712000</v>
      </c>
      <c r="AR201" s="41">
        <v>13586000</v>
      </c>
      <c r="AS201" s="41">
        <v>3409000</v>
      </c>
      <c r="AT201" s="41">
        <v>3021000</v>
      </c>
      <c r="AU201" s="41">
        <v>-321729000</v>
      </c>
      <c r="AV201" s="41">
        <v>-181627000</v>
      </c>
      <c r="AW201" s="41">
        <v>-151392000</v>
      </c>
      <c r="AX201" s="41">
        <v>-73615000</v>
      </c>
      <c r="AY201" s="38" t="s">
        <v>39</v>
      </c>
      <c r="AZ201" s="38" t="s">
        <v>39</v>
      </c>
      <c r="BA201" s="38" t="s">
        <v>39</v>
      </c>
      <c r="BB201" s="38" t="s">
        <v>39</v>
      </c>
      <c r="BC201" s="41">
        <v>-39909000</v>
      </c>
      <c r="BD201" s="41">
        <v>-38447000</v>
      </c>
      <c r="BE201" s="41">
        <v>-26627000</v>
      </c>
      <c r="BF201" s="41">
        <v>-20775000</v>
      </c>
      <c r="BG201" s="41">
        <v>50612000</v>
      </c>
      <c r="BH201" s="41">
        <v>9809000</v>
      </c>
      <c r="BI201" s="41">
        <v>10758000</v>
      </c>
      <c r="BJ201" s="41">
        <v>14051000</v>
      </c>
      <c r="BK201" s="41">
        <v>-4256000</v>
      </c>
      <c r="BL201" s="41">
        <v>-3873000</v>
      </c>
      <c r="BM201" s="41">
        <v>-3866000</v>
      </c>
      <c r="BN201" s="41">
        <v>-3484000</v>
      </c>
      <c r="BO201" s="41">
        <v>-3754000</v>
      </c>
      <c r="BP201" s="41">
        <v>-3602000</v>
      </c>
      <c r="BQ201" s="41">
        <v>-3638000</v>
      </c>
      <c r="BR201" s="41">
        <v>-3314000</v>
      </c>
      <c r="BS201" s="41">
        <v>-502000</v>
      </c>
      <c r="BT201" s="41">
        <v>-271000</v>
      </c>
      <c r="BU201" s="41">
        <v>-228000</v>
      </c>
      <c r="BV201" s="41">
        <v>-170000</v>
      </c>
      <c r="BW201" s="41">
        <v>36764000</v>
      </c>
      <c r="BX201" s="41">
        <v>2572000</v>
      </c>
      <c r="BY201" s="41">
        <v>5930000</v>
      </c>
      <c r="BZ201" s="41">
        <v>5762000</v>
      </c>
      <c r="CA201" s="41">
        <v>551712000</v>
      </c>
      <c r="CB201" s="41">
        <v>303385000</v>
      </c>
      <c r="CC201" s="41">
        <v>287886000</v>
      </c>
      <c r="CD201" s="41">
        <v>216100000</v>
      </c>
      <c r="CE201" s="41">
        <v>111126000</v>
      </c>
      <c r="CF201" s="41">
        <v>46217000</v>
      </c>
      <c r="CG201" s="41">
        <v>65378000</v>
      </c>
      <c r="CH201" s="41">
        <v>47946000</v>
      </c>
      <c r="CI201" s="41">
        <v>247126000</v>
      </c>
      <c r="CJ201" s="41">
        <v>169373000</v>
      </c>
      <c r="CK201" s="41">
        <v>101882000</v>
      </c>
      <c r="CL201" s="41">
        <v>112587000</v>
      </c>
      <c r="CM201" s="41">
        <v>45999000</v>
      </c>
      <c r="CN201" s="41">
        <v>30201000</v>
      </c>
      <c r="CO201" s="41">
        <v>33397000</v>
      </c>
      <c r="CP201" s="41">
        <v>19588000</v>
      </c>
      <c r="CQ201" s="41">
        <v>127803000</v>
      </c>
      <c r="CR201" s="41">
        <v>56509000</v>
      </c>
      <c r="CS201" s="41">
        <v>84567000</v>
      </c>
      <c r="CT201" s="41">
        <v>32619000</v>
      </c>
      <c r="CU201" s="41">
        <v>32188000</v>
      </c>
      <c r="CV201" s="41">
        <v>38245000</v>
      </c>
      <c r="CW201" s="38" t="s">
        <v>39</v>
      </c>
      <c r="CX201" s="38" t="s">
        <v>39</v>
      </c>
      <c r="CY201" s="41">
        <v>0</v>
      </c>
      <c r="CZ201" s="41">
        <v>1856000</v>
      </c>
      <c r="DA201" s="38" t="s">
        <v>39</v>
      </c>
      <c r="DB201" s="41">
        <v>0</v>
      </c>
      <c r="DC201" s="41">
        <v>601365000</v>
      </c>
      <c r="DD201" s="41">
        <v>355301000</v>
      </c>
      <c r="DE201" s="41">
        <v>337889000</v>
      </c>
      <c r="DF201" s="41">
        <v>267538000</v>
      </c>
      <c r="DG201" s="213"/>
      <c r="DH201" s="214">
        <f t="shared" si="133"/>
        <v>407538000</v>
      </c>
      <c r="DI201" s="214">
        <f t="shared" si="134"/>
        <v>-321729000</v>
      </c>
      <c r="DJ201" s="214">
        <f t="shared" si="135"/>
        <v>-39909000</v>
      </c>
      <c r="DK201" s="214">
        <f t="shared" si="136"/>
        <v>-4256000</v>
      </c>
      <c r="DL201" s="214">
        <f t="shared" si="137"/>
        <v>41644000</v>
      </c>
      <c r="DM201" s="215">
        <f t="shared" si="138"/>
        <v>0.1021843361846012</v>
      </c>
      <c r="DN201" s="215">
        <f t="shared" si="139"/>
        <v>0.11381438340065703</v>
      </c>
      <c r="DO201" s="216" t="str">
        <f t="shared" si="140"/>
        <v>n.a.</v>
      </c>
      <c r="DP201" s="214">
        <f t="shared" si="141"/>
        <v>78671500</v>
      </c>
      <c r="DQ201" s="214">
        <f t="shared" si="142"/>
        <v>928000</v>
      </c>
      <c r="DR201" s="217"/>
      <c r="DS201" s="214">
        <f t="shared" si="143"/>
        <v>216297000</v>
      </c>
      <c r="DT201" s="214">
        <f t="shared" si="144"/>
        <v>-181627000</v>
      </c>
      <c r="DU201" s="214">
        <f t="shared" si="145"/>
        <v>-38447000</v>
      </c>
      <c r="DV201" s="214">
        <f t="shared" si="146"/>
        <v>-3873000</v>
      </c>
      <c r="DW201" s="214">
        <f t="shared" si="147"/>
        <v>-7650000</v>
      </c>
      <c r="DX201" s="215">
        <f t="shared" si="148"/>
        <v>-3.5368035617692341E-2</v>
      </c>
      <c r="DY201" s="215">
        <f t="shared" si="149"/>
        <v>-3.4159868183096895E-2</v>
      </c>
      <c r="DZ201" s="218" t="str">
        <f t="shared" si="150"/>
        <v>n.a.</v>
      </c>
      <c r="EA201" s="214">
        <f t="shared" si="151"/>
        <v>55797500</v>
      </c>
      <c r="EB201" s="214" t="e">
        <f t="shared" si="152"/>
        <v>#VALUE!</v>
      </c>
      <c r="EC201" s="217"/>
      <c r="ED201" s="214">
        <f t="shared" si="153"/>
        <v>185368000</v>
      </c>
      <c r="EE201" s="214">
        <f t="shared" si="154"/>
        <v>-151392000</v>
      </c>
      <c r="EF201" s="214">
        <f t="shared" si="155"/>
        <v>-26627000</v>
      </c>
      <c r="EG201" s="214">
        <f t="shared" si="156"/>
        <v>-3866000</v>
      </c>
      <c r="EH201" s="214">
        <f t="shared" si="157"/>
        <v>3483000</v>
      </c>
      <c r="EI201" s="215">
        <f t="shared" si="158"/>
        <v>1.8789650856674292E-2</v>
      </c>
      <c r="EJ201" s="215">
        <f t="shared" si="159"/>
        <v>1.9149462572504605E-2</v>
      </c>
      <c r="EK201" s="218" t="str">
        <f t="shared" si="160"/>
        <v>n.a.</v>
      </c>
      <c r="EL201" s="214">
        <f t="shared" si="161"/>
        <v>56662000</v>
      </c>
      <c r="EM201" s="214" t="e">
        <f t="shared" si="162"/>
        <v>#VALUE!</v>
      </c>
      <c r="EN201" s="217"/>
      <c r="EO201" s="219">
        <f t="shared" si="130"/>
        <v>269734333.33333331</v>
      </c>
      <c r="EP201" s="219">
        <f t="shared" si="130"/>
        <v>-218249333.33333334</v>
      </c>
      <c r="EQ201" s="219">
        <f t="shared" si="130"/>
        <v>-34994333.333333336</v>
      </c>
      <c r="ER201" s="219">
        <f t="shared" si="130"/>
        <v>-3998333.3333333335</v>
      </c>
      <c r="ES201" s="219">
        <f t="shared" si="163"/>
        <v>12492333.3333333</v>
      </c>
      <c r="ET201" s="220">
        <f t="shared" si="164"/>
        <v>4.6313471403343666E-2</v>
      </c>
      <c r="EU201" s="221">
        <f t="shared" si="165"/>
        <v>4.8562572726589356E-2</v>
      </c>
      <c r="EV201" s="219" t="e">
        <f t="shared" si="166"/>
        <v>#VALUE!</v>
      </c>
      <c r="EW201" s="219">
        <f t="shared" si="167"/>
        <v>63710333.333333336</v>
      </c>
      <c r="EX201" s="219" t="e">
        <f t="shared" si="167"/>
        <v>#VALUE!</v>
      </c>
      <c r="EY201" s="208"/>
      <c r="EZ201" s="222" t="str">
        <f t="shared" si="168"/>
        <v>完整</v>
      </c>
      <c r="FA201" s="222" t="str">
        <f t="shared" si="169"/>
        <v>完整</v>
      </c>
      <c r="FB201" s="222" t="str">
        <f t="shared" si="170"/>
        <v>完整</v>
      </c>
      <c r="FC201" s="222" t="str">
        <f t="shared" si="171"/>
        <v>选择</v>
      </c>
      <c r="FD201" s="222" t="str">
        <f t="shared" si="172"/>
        <v>选择</v>
      </c>
      <c r="FE201" s="208"/>
      <c r="FF201" s="208"/>
      <c r="FG201" s="208"/>
      <c r="FH201" s="208"/>
      <c r="FI201" s="208"/>
      <c r="FJ201" s="208"/>
      <c r="FK201" s="208"/>
      <c r="FL201" s="208"/>
      <c r="FM201" s="208"/>
      <c r="FN201" s="208"/>
      <c r="FO201" s="208"/>
      <c r="FP201" s="208"/>
      <c r="FQ201" s="208"/>
      <c r="FR201" s="208"/>
      <c r="FS201" s="208"/>
      <c r="FT201" s="208"/>
      <c r="FU201" s="208"/>
      <c r="FV201" s="208"/>
      <c r="FW201" s="208"/>
      <c r="FX201" s="208"/>
      <c r="FY201" s="208"/>
      <c r="FZ201" s="208"/>
      <c r="GA201" s="208"/>
      <c r="GB201" s="208"/>
      <c r="GC201" s="208"/>
      <c r="GD201" s="208"/>
      <c r="GE201" s="208"/>
      <c r="GF201" s="208"/>
      <c r="GG201" s="208"/>
      <c r="GH201" s="208"/>
      <c r="GI201" s="208"/>
      <c r="GJ201" s="208"/>
      <c r="GK201" s="208"/>
      <c r="GL201" s="208"/>
      <c r="GM201" s="208"/>
      <c r="GN201" s="208"/>
      <c r="GO201" s="208"/>
      <c r="GP201" s="208"/>
      <c r="GQ201" s="208"/>
      <c r="GR201" s="208"/>
      <c r="GS201" s="208"/>
      <c r="GT201" s="208"/>
      <c r="GU201" s="208"/>
      <c r="GV201" s="208"/>
      <c r="GW201" s="208"/>
      <c r="GX201" s="208"/>
      <c r="GY201" s="208"/>
      <c r="GZ201" s="208"/>
      <c r="HA201" s="208"/>
      <c r="HB201" s="208"/>
      <c r="HC201" s="208"/>
      <c r="HD201" s="208"/>
      <c r="HE201" s="208"/>
      <c r="HF201" s="208"/>
      <c r="HG201" s="208"/>
      <c r="HH201" s="208"/>
      <c r="HI201" s="208"/>
      <c r="HJ201" s="208"/>
      <c r="HK201" s="208"/>
    </row>
    <row r="202" spans="1:219" ht="12.4" customHeight="1" x14ac:dyDescent="0.2">
      <c r="A202" s="204" t="s">
        <v>1947</v>
      </c>
      <c r="B202" s="205" t="str">
        <f t="shared" si="131"/>
        <v>BST POWER (SHENZHEN) LIMITED</v>
      </c>
      <c r="C202" s="206" t="s">
        <v>35</v>
      </c>
      <c r="D202" s="206" t="s">
        <v>32</v>
      </c>
      <c r="E202" s="205"/>
      <c r="F202" s="224"/>
      <c r="G202" s="206"/>
      <c r="H202" s="209" t="str">
        <f t="shared" si="132"/>
        <v/>
      </c>
      <c r="I202" s="206" t="s">
        <v>328</v>
      </c>
      <c r="J202" s="206" t="str">
        <f>VLOOKUP(Z202,[1]AP2022!FF:FI,2,0)</f>
        <v>exclude</v>
      </c>
      <c r="K202" s="206" t="str">
        <f>VLOOKUP(Z202,[1]AP2022!FF:FI,4,0)</f>
        <v>ok, sda/sdp</v>
      </c>
      <c r="L202" s="210"/>
      <c r="M202" s="211" t="s">
        <v>1948</v>
      </c>
      <c r="N202" s="211" t="s">
        <v>1949</v>
      </c>
      <c r="O202" s="211" t="s">
        <v>36</v>
      </c>
      <c r="P202" s="211" t="s">
        <v>1950</v>
      </c>
      <c r="Q202" s="225"/>
      <c r="R202" s="38" t="s">
        <v>48</v>
      </c>
      <c r="S202" s="211" t="s">
        <v>1951</v>
      </c>
      <c r="T202" s="211" t="s">
        <v>44</v>
      </c>
      <c r="U202" s="38" t="s">
        <v>178</v>
      </c>
      <c r="V202" s="38" t="s">
        <v>1952</v>
      </c>
      <c r="W202" s="38" t="s">
        <v>1953</v>
      </c>
      <c r="X202" s="37"/>
      <c r="Y202" s="37"/>
      <c r="Z202" s="38" t="s">
        <v>1954</v>
      </c>
      <c r="AA202" s="41">
        <v>409489000</v>
      </c>
      <c r="AB202" s="41">
        <v>351818000</v>
      </c>
      <c r="AC202" s="41">
        <v>259573000</v>
      </c>
      <c r="AD202" s="41">
        <v>315640000</v>
      </c>
      <c r="AE202" s="41">
        <v>411477000</v>
      </c>
      <c r="AF202" s="41">
        <v>355614000</v>
      </c>
      <c r="AG202" s="41">
        <v>261051000</v>
      </c>
      <c r="AH202" s="41">
        <v>311875000</v>
      </c>
      <c r="AI202" s="41">
        <v>-7031000</v>
      </c>
      <c r="AJ202" s="41">
        <v>-8509000</v>
      </c>
      <c r="AK202" s="41">
        <v>-7717000</v>
      </c>
      <c r="AL202" s="41">
        <v>-8946000</v>
      </c>
      <c r="AM202" s="41">
        <v>404446000</v>
      </c>
      <c r="AN202" s="41">
        <v>347105000</v>
      </c>
      <c r="AO202" s="41">
        <v>253334000</v>
      </c>
      <c r="AP202" s="41">
        <v>302929000</v>
      </c>
      <c r="AQ202" s="41">
        <v>5043000</v>
      </c>
      <c r="AR202" s="41">
        <v>4713000</v>
      </c>
      <c r="AS202" s="41">
        <v>6239000</v>
      </c>
      <c r="AT202" s="41">
        <v>12711000</v>
      </c>
      <c r="AU202" s="41">
        <v>-309512000</v>
      </c>
      <c r="AV202" s="41">
        <v>-288368000</v>
      </c>
      <c r="AW202" s="41">
        <v>-178991000</v>
      </c>
      <c r="AX202" s="41">
        <v>-216864000</v>
      </c>
      <c r="AY202" s="38" t="s">
        <v>39</v>
      </c>
      <c r="AZ202" s="38" t="s">
        <v>39</v>
      </c>
      <c r="BA202" s="38" t="s">
        <v>39</v>
      </c>
      <c r="BB202" s="38" t="s">
        <v>39</v>
      </c>
      <c r="BC202" s="41">
        <v>-52241000</v>
      </c>
      <c r="BD202" s="41">
        <v>-47670000</v>
      </c>
      <c r="BE202" s="41">
        <v>-42824000</v>
      </c>
      <c r="BF202" s="41">
        <v>-60823000</v>
      </c>
      <c r="BG202" s="41">
        <v>47736000</v>
      </c>
      <c r="BH202" s="41">
        <v>15780000</v>
      </c>
      <c r="BI202" s="41">
        <v>37758000</v>
      </c>
      <c r="BJ202" s="41">
        <v>37953000</v>
      </c>
      <c r="BK202" s="41">
        <v>-20146000</v>
      </c>
      <c r="BL202" s="41">
        <v>0</v>
      </c>
      <c r="BM202" s="41">
        <v>-22770000</v>
      </c>
      <c r="BN202" s="41">
        <v>-21451000</v>
      </c>
      <c r="BO202" s="41">
        <v>-19681000</v>
      </c>
      <c r="BP202" s="41">
        <v>0</v>
      </c>
      <c r="BQ202" s="41">
        <v>-22274000</v>
      </c>
      <c r="BR202" s="41">
        <v>-21067000</v>
      </c>
      <c r="BS202" s="41">
        <v>-465000</v>
      </c>
      <c r="BT202" s="41">
        <v>0</v>
      </c>
      <c r="BU202" s="41">
        <v>-496000</v>
      </c>
      <c r="BV202" s="41">
        <v>-384000</v>
      </c>
      <c r="BW202" s="41">
        <v>12051000</v>
      </c>
      <c r="BX202" s="41">
        <v>1326000</v>
      </c>
      <c r="BY202" s="41">
        <v>1851000</v>
      </c>
      <c r="BZ202" s="41">
        <v>7953000</v>
      </c>
      <c r="CA202" s="41">
        <v>323151000</v>
      </c>
      <c r="CB202" s="41">
        <v>286521000</v>
      </c>
      <c r="CC202" s="41">
        <v>213144000</v>
      </c>
      <c r="CD202" s="41">
        <v>260472000</v>
      </c>
      <c r="CE202" s="41">
        <v>120300000</v>
      </c>
      <c r="CF202" s="41">
        <v>131560000</v>
      </c>
      <c r="CG202" s="41">
        <v>78988000</v>
      </c>
      <c r="CH202" s="41">
        <v>89086000</v>
      </c>
      <c r="CI202" s="41">
        <v>43144000</v>
      </c>
      <c r="CJ202" s="41">
        <v>61483000</v>
      </c>
      <c r="CK202" s="41">
        <v>74540000</v>
      </c>
      <c r="CL202" s="41">
        <v>100579000</v>
      </c>
      <c r="CM202" s="41">
        <v>3955000</v>
      </c>
      <c r="CN202" s="41">
        <v>20270000</v>
      </c>
      <c r="CO202" s="41">
        <v>22369000</v>
      </c>
      <c r="CP202" s="41">
        <v>18342000</v>
      </c>
      <c r="CQ202" s="41">
        <v>141524000</v>
      </c>
      <c r="CR202" s="41">
        <v>67719000</v>
      </c>
      <c r="CS202" s="41">
        <v>34812000</v>
      </c>
      <c r="CT202" s="41">
        <v>49057000</v>
      </c>
      <c r="CU202" s="41">
        <v>0</v>
      </c>
      <c r="CV202" s="41">
        <v>28940000</v>
      </c>
      <c r="CW202" s="38" t="s">
        <v>39</v>
      </c>
      <c r="CX202" s="38" t="s">
        <v>39</v>
      </c>
      <c r="CY202" s="41">
        <v>860000</v>
      </c>
      <c r="CZ202" s="41">
        <v>1410000</v>
      </c>
      <c r="DA202" s="41">
        <v>7670000</v>
      </c>
      <c r="DB202" s="41">
        <v>29611000</v>
      </c>
      <c r="DC202" s="41">
        <v>562679000</v>
      </c>
      <c r="DD202" s="41">
        <v>540596000</v>
      </c>
      <c r="DE202" s="41">
        <v>487722000</v>
      </c>
      <c r="DF202" s="41">
        <v>552608000</v>
      </c>
      <c r="DG202" s="213"/>
      <c r="DH202" s="214">
        <f t="shared" si="133"/>
        <v>404446000</v>
      </c>
      <c r="DI202" s="214">
        <f t="shared" si="134"/>
        <v>-309512000</v>
      </c>
      <c r="DJ202" s="214">
        <f t="shared" si="135"/>
        <v>-52241000</v>
      </c>
      <c r="DK202" s="214">
        <f t="shared" si="136"/>
        <v>-20146000</v>
      </c>
      <c r="DL202" s="214">
        <f t="shared" si="137"/>
        <v>22547000</v>
      </c>
      <c r="DM202" s="215">
        <f t="shared" si="138"/>
        <v>5.574786250822112E-2</v>
      </c>
      <c r="DN202" s="215">
        <f t="shared" si="139"/>
        <v>5.9039170042341035E-2</v>
      </c>
      <c r="DO202" s="216" t="str">
        <f t="shared" si="140"/>
        <v>n.a.</v>
      </c>
      <c r="DP202" s="214">
        <f t="shared" si="141"/>
        <v>125930000</v>
      </c>
      <c r="DQ202" s="214">
        <f t="shared" si="142"/>
        <v>1135000</v>
      </c>
      <c r="DR202" s="217"/>
      <c r="DS202" s="214">
        <f t="shared" si="143"/>
        <v>347105000</v>
      </c>
      <c r="DT202" s="214">
        <f t="shared" si="144"/>
        <v>-288368000</v>
      </c>
      <c r="DU202" s="214">
        <f t="shared" si="145"/>
        <v>-47670000</v>
      </c>
      <c r="DV202" s="214">
        <f t="shared" si="146"/>
        <v>0</v>
      </c>
      <c r="DW202" s="214">
        <f t="shared" si="147"/>
        <v>11067000</v>
      </c>
      <c r="DX202" s="215">
        <f t="shared" si="148"/>
        <v>3.1883723945203904E-2</v>
      </c>
      <c r="DY202" s="215">
        <f t="shared" si="149"/>
        <v>3.2933775346835774E-2</v>
      </c>
      <c r="DZ202" s="218" t="str">
        <f t="shared" si="150"/>
        <v>n.a.</v>
      </c>
      <c r="EA202" s="214">
        <f t="shared" si="151"/>
        <v>105274000</v>
      </c>
      <c r="EB202" s="214">
        <f t="shared" si="152"/>
        <v>4540000</v>
      </c>
      <c r="EC202" s="217"/>
      <c r="ED202" s="214">
        <f t="shared" si="153"/>
        <v>253334000</v>
      </c>
      <c r="EE202" s="214">
        <f t="shared" si="154"/>
        <v>-178991000</v>
      </c>
      <c r="EF202" s="214">
        <f t="shared" si="155"/>
        <v>-42824000</v>
      </c>
      <c r="EG202" s="214">
        <f t="shared" si="156"/>
        <v>-22770000</v>
      </c>
      <c r="EH202" s="214">
        <f t="shared" si="157"/>
        <v>8749000</v>
      </c>
      <c r="EI202" s="215">
        <f t="shared" si="158"/>
        <v>3.453543543306465E-2</v>
      </c>
      <c r="EJ202" s="215">
        <f t="shared" si="159"/>
        <v>3.5770795428991968E-2</v>
      </c>
      <c r="EK202" s="218" t="str">
        <f t="shared" si="160"/>
        <v>n.a.</v>
      </c>
      <c r="EL202" s="214">
        <f t="shared" si="161"/>
        <v>84037000</v>
      </c>
      <c r="EM202" s="214">
        <f t="shared" si="162"/>
        <v>18640500</v>
      </c>
      <c r="EN202" s="217"/>
      <c r="EO202" s="219">
        <f t="shared" si="130"/>
        <v>334961666.66666669</v>
      </c>
      <c r="EP202" s="219">
        <f t="shared" si="130"/>
        <v>-258957000</v>
      </c>
      <c r="EQ202" s="219">
        <f t="shared" si="130"/>
        <v>-47578333.333333336</v>
      </c>
      <c r="ER202" s="219">
        <f t="shared" si="130"/>
        <v>-14305333.333333334</v>
      </c>
      <c r="ES202" s="219">
        <f t="shared" si="163"/>
        <v>14121000.000000017</v>
      </c>
      <c r="ET202" s="220">
        <f t="shared" si="164"/>
        <v>4.215706274847375E-2</v>
      </c>
      <c r="EU202" s="221">
        <f t="shared" si="165"/>
        <v>4.4012500493495268E-2</v>
      </c>
      <c r="EV202" s="219" t="e">
        <f t="shared" si="166"/>
        <v>#VALUE!</v>
      </c>
      <c r="EW202" s="219">
        <f t="shared" si="167"/>
        <v>105080333.33333333</v>
      </c>
      <c r="EX202" s="219">
        <f t="shared" si="167"/>
        <v>8105166.666666667</v>
      </c>
      <c r="EY202" s="208"/>
      <c r="EZ202" s="222" t="str">
        <f t="shared" si="168"/>
        <v>完整</v>
      </c>
      <c r="FA202" s="222" t="str">
        <f t="shared" si="169"/>
        <v>完整</v>
      </c>
      <c r="FB202" s="222" t="str">
        <f t="shared" si="170"/>
        <v>完整</v>
      </c>
      <c r="FC202" s="222" t="str">
        <f t="shared" si="171"/>
        <v>选择</v>
      </c>
      <c r="FD202" s="222" t="str">
        <f t="shared" si="172"/>
        <v>选择</v>
      </c>
      <c r="FE202" s="208"/>
      <c r="FF202" s="208"/>
      <c r="FG202" s="208"/>
      <c r="FH202" s="208"/>
      <c r="FI202" s="208"/>
      <c r="FJ202" s="208"/>
      <c r="FK202" s="208"/>
      <c r="FL202" s="208"/>
      <c r="FM202" s="208"/>
      <c r="FN202" s="208"/>
      <c r="FO202" s="208"/>
      <c r="FP202" s="208"/>
      <c r="FQ202" s="208"/>
      <c r="FR202" s="208"/>
      <c r="FS202" s="208"/>
      <c r="FT202" s="208"/>
      <c r="FU202" s="208"/>
      <c r="FV202" s="208"/>
      <c r="FW202" s="208"/>
      <c r="FX202" s="208"/>
      <c r="FY202" s="208"/>
      <c r="FZ202" s="208"/>
      <c r="GA202" s="208"/>
      <c r="GB202" s="208"/>
      <c r="GC202" s="208"/>
      <c r="GD202" s="208"/>
      <c r="GE202" s="208"/>
      <c r="GF202" s="208"/>
      <c r="GG202" s="208"/>
      <c r="GH202" s="208"/>
      <c r="GI202" s="208"/>
      <c r="GJ202" s="208"/>
      <c r="GK202" s="208"/>
      <c r="GL202" s="208"/>
      <c r="GM202" s="208"/>
      <c r="GN202" s="208"/>
      <c r="GO202" s="208"/>
      <c r="GP202" s="208"/>
      <c r="GQ202" s="208"/>
      <c r="GR202" s="208"/>
      <c r="GS202" s="208"/>
      <c r="GT202" s="208"/>
      <c r="GU202" s="208"/>
      <c r="GV202" s="208"/>
      <c r="GW202" s="208"/>
      <c r="GX202" s="208"/>
      <c r="GY202" s="208"/>
      <c r="GZ202" s="208"/>
      <c r="HA202" s="208"/>
      <c r="HB202" s="208"/>
      <c r="HC202" s="208"/>
      <c r="HD202" s="208"/>
      <c r="HE202" s="208"/>
      <c r="HF202" s="208"/>
      <c r="HG202" s="208"/>
      <c r="HH202" s="208"/>
      <c r="HI202" s="208"/>
      <c r="HJ202" s="208"/>
      <c r="HK202" s="208"/>
    </row>
    <row r="203" spans="1:219" ht="12.4" customHeight="1" x14ac:dyDescent="0.2">
      <c r="A203" s="204" t="s">
        <v>1955</v>
      </c>
      <c r="B203" s="205" t="str">
        <f t="shared" si="131"/>
        <v>CINCON ELECTRONICS CO.,LTD.</v>
      </c>
      <c r="C203" s="206" t="s">
        <v>35</v>
      </c>
      <c r="D203" s="206" t="s">
        <v>32</v>
      </c>
      <c r="E203" s="205"/>
      <c r="F203" s="224"/>
      <c r="G203" s="208"/>
      <c r="H203" s="209" t="str">
        <f t="shared" si="132"/>
        <v/>
      </c>
      <c r="I203" s="206" t="s">
        <v>328</v>
      </c>
      <c r="J203" s="206" t="str">
        <f>VLOOKUP(Z203,[1]AP2022!FF:FI,2,0)</f>
        <v>exclude</v>
      </c>
      <c r="K203" s="206" t="str">
        <f>VLOOKUP(Z203,[1]AP2022!FF:FI,4,0)</f>
        <v>ok, sda/sdp</v>
      </c>
      <c r="L203" s="210"/>
      <c r="M203" s="211" t="s">
        <v>1956</v>
      </c>
      <c r="N203" s="211" t="s">
        <v>1957</v>
      </c>
      <c r="O203" s="211" t="s">
        <v>36</v>
      </c>
      <c r="P203" s="211" t="s">
        <v>1958</v>
      </c>
      <c r="Q203" s="225"/>
      <c r="R203" s="38" t="s">
        <v>61</v>
      </c>
      <c r="S203" s="211" t="s">
        <v>1959</v>
      </c>
      <c r="T203" s="211" t="s">
        <v>38</v>
      </c>
      <c r="U203" s="38" t="s">
        <v>182</v>
      </c>
      <c r="V203" s="38" t="s">
        <v>1960</v>
      </c>
      <c r="W203" s="38" t="s">
        <v>1961</v>
      </c>
      <c r="X203" s="37"/>
      <c r="Y203" s="37"/>
      <c r="Z203" s="38" t="s">
        <v>1962</v>
      </c>
      <c r="AA203" s="41">
        <v>1725244000</v>
      </c>
      <c r="AB203" s="41">
        <v>1219508000</v>
      </c>
      <c r="AC203" s="41">
        <v>1080266000</v>
      </c>
      <c r="AD203" s="41">
        <v>1090748000</v>
      </c>
      <c r="AE203" s="41">
        <v>1711014000</v>
      </c>
      <c r="AF203" s="41">
        <v>1208605000</v>
      </c>
      <c r="AG203" s="41">
        <v>1051892000</v>
      </c>
      <c r="AH203" s="41">
        <v>1080258000</v>
      </c>
      <c r="AI203" s="38" t="s">
        <v>39</v>
      </c>
      <c r="AJ203" s="38" t="s">
        <v>39</v>
      </c>
      <c r="AK203" s="38" t="s">
        <v>39</v>
      </c>
      <c r="AL203" s="38" t="s">
        <v>39</v>
      </c>
      <c r="AM203" s="41">
        <v>1711014000</v>
      </c>
      <c r="AN203" s="41">
        <v>1208605000</v>
      </c>
      <c r="AO203" s="41">
        <v>1051892000</v>
      </c>
      <c r="AP203" s="41">
        <v>1080258000</v>
      </c>
      <c r="AQ203" s="41">
        <v>14230000</v>
      </c>
      <c r="AR203" s="41">
        <v>10903000</v>
      </c>
      <c r="AS203" s="41">
        <v>28374000</v>
      </c>
      <c r="AT203" s="41">
        <v>10490000</v>
      </c>
      <c r="AU203" s="41">
        <v>-1063573000</v>
      </c>
      <c r="AV203" s="41">
        <v>-781665000</v>
      </c>
      <c r="AW203" s="41">
        <v>-314362000</v>
      </c>
      <c r="AX203" s="41">
        <v>-659452000</v>
      </c>
      <c r="AY203" s="41">
        <v>-132425000</v>
      </c>
      <c r="AZ203" s="41">
        <v>-111058000</v>
      </c>
      <c r="BA203" s="41">
        <v>-104662000</v>
      </c>
      <c r="BB203" s="41">
        <v>-110951000</v>
      </c>
      <c r="BC203" s="41">
        <v>-209846000</v>
      </c>
      <c r="BD203" s="41">
        <v>-170897000</v>
      </c>
      <c r="BE203" s="41">
        <v>-167855000</v>
      </c>
      <c r="BF203" s="41">
        <v>-167454000</v>
      </c>
      <c r="BG203" s="41">
        <v>319400000</v>
      </c>
      <c r="BH203" s="41">
        <v>155888000</v>
      </c>
      <c r="BI203" s="41">
        <v>493387000</v>
      </c>
      <c r="BJ203" s="41">
        <v>152891000</v>
      </c>
      <c r="BK203" s="41">
        <v>-53409000</v>
      </c>
      <c r="BL203" s="41">
        <v>-45408000</v>
      </c>
      <c r="BM203" s="41">
        <v>-364078000</v>
      </c>
      <c r="BN203" s="41">
        <v>-40349000</v>
      </c>
      <c r="BO203" s="41">
        <v>-48790000</v>
      </c>
      <c r="BP203" s="41">
        <v>-43800000</v>
      </c>
      <c r="BQ203" s="41">
        <v>-362915000</v>
      </c>
      <c r="BR203" s="41">
        <v>-39568000</v>
      </c>
      <c r="BS203" s="41">
        <v>-4619000</v>
      </c>
      <c r="BT203" s="41">
        <v>-1608000</v>
      </c>
      <c r="BU203" s="41">
        <v>-1163000</v>
      </c>
      <c r="BV203" s="41">
        <v>-781000</v>
      </c>
      <c r="BW203" s="41">
        <v>219225000</v>
      </c>
      <c r="BX203" s="41">
        <v>106009000</v>
      </c>
      <c r="BY203" s="41">
        <v>122220000</v>
      </c>
      <c r="BZ203" s="41">
        <v>89349000</v>
      </c>
      <c r="CA203" s="41">
        <v>1789027000</v>
      </c>
      <c r="CB203" s="41">
        <v>1583788000</v>
      </c>
      <c r="CC203" s="41">
        <v>1349550000</v>
      </c>
      <c r="CD203" s="41">
        <v>1228663000</v>
      </c>
      <c r="CE203" s="41">
        <v>521149000</v>
      </c>
      <c r="CF203" s="41">
        <v>476184000</v>
      </c>
      <c r="CG203" s="41">
        <v>237365000</v>
      </c>
      <c r="CH203" s="41">
        <v>249932000</v>
      </c>
      <c r="CI203" s="41">
        <v>237946000</v>
      </c>
      <c r="CJ203" s="41">
        <v>217698000</v>
      </c>
      <c r="CK203" s="41">
        <v>147343000</v>
      </c>
      <c r="CL203" s="41">
        <v>130591000</v>
      </c>
      <c r="CM203" s="41">
        <v>26476000</v>
      </c>
      <c r="CN203" s="41">
        <v>18649000</v>
      </c>
      <c r="CO203" s="41">
        <v>17756000</v>
      </c>
      <c r="CP203" s="41">
        <v>19252000</v>
      </c>
      <c r="CQ203" s="41">
        <v>995854000</v>
      </c>
      <c r="CR203" s="41">
        <v>854708000</v>
      </c>
      <c r="CS203" s="41">
        <v>942228000</v>
      </c>
      <c r="CT203" s="41">
        <v>825081000</v>
      </c>
      <c r="CU203" s="38" t="s">
        <v>39</v>
      </c>
      <c r="CV203" s="38" t="s">
        <v>39</v>
      </c>
      <c r="CW203" s="38" t="s">
        <v>39</v>
      </c>
      <c r="CX203" s="38" t="s">
        <v>39</v>
      </c>
      <c r="CY203" s="41">
        <v>181766000</v>
      </c>
      <c r="CZ203" s="41">
        <v>43596000</v>
      </c>
      <c r="DA203" s="41">
        <v>37644000</v>
      </c>
      <c r="DB203" s="41">
        <v>30562000</v>
      </c>
      <c r="DC203" s="41">
        <v>2319391000</v>
      </c>
      <c r="DD203" s="41">
        <v>1936501000</v>
      </c>
      <c r="DE203" s="41">
        <v>1702545000</v>
      </c>
      <c r="DF203" s="41">
        <v>1525195000</v>
      </c>
      <c r="DG203" s="213"/>
      <c r="DH203" s="214">
        <f t="shared" si="133"/>
        <v>1711014000</v>
      </c>
      <c r="DI203" s="214">
        <f t="shared" si="134"/>
        <v>-1063573000</v>
      </c>
      <c r="DJ203" s="214">
        <f t="shared" si="135"/>
        <v>-342271000</v>
      </c>
      <c r="DK203" s="214">
        <f t="shared" si="136"/>
        <v>-53409000</v>
      </c>
      <c r="DL203" s="214">
        <f t="shared" si="137"/>
        <v>251761000</v>
      </c>
      <c r="DM203" s="215">
        <f t="shared" si="138"/>
        <v>0.14714140270038703</v>
      </c>
      <c r="DN203" s="215">
        <f t="shared" si="139"/>
        <v>0.17252731363238588</v>
      </c>
      <c r="DO203" s="216">
        <f t="shared" si="140"/>
        <v>-132425000</v>
      </c>
      <c r="DP203" s="214">
        <f t="shared" si="141"/>
        <v>498666500</v>
      </c>
      <c r="DQ203" s="214">
        <f t="shared" si="142"/>
        <v>112681000</v>
      </c>
      <c r="DR203" s="217"/>
      <c r="DS203" s="214">
        <f t="shared" si="143"/>
        <v>1208605000</v>
      </c>
      <c r="DT203" s="214">
        <f t="shared" si="144"/>
        <v>-781665000</v>
      </c>
      <c r="DU203" s="214">
        <f t="shared" si="145"/>
        <v>-281955000</v>
      </c>
      <c r="DV203" s="214">
        <f t="shared" si="146"/>
        <v>-45408000</v>
      </c>
      <c r="DW203" s="214">
        <f t="shared" si="147"/>
        <v>99577000</v>
      </c>
      <c r="DX203" s="215">
        <f t="shared" si="148"/>
        <v>8.2390028172976276E-2</v>
      </c>
      <c r="DY203" s="215">
        <f t="shared" si="149"/>
        <v>8.9787633855953147E-2</v>
      </c>
      <c r="DZ203" s="218">
        <f t="shared" si="150"/>
        <v>-111058000</v>
      </c>
      <c r="EA203" s="214">
        <f t="shared" si="151"/>
        <v>356774500</v>
      </c>
      <c r="EB203" s="214">
        <f t="shared" si="152"/>
        <v>40620000</v>
      </c>
      <c r="EC203" s="217"/>
      <c r="ED203" s="214">
        <f t="shared" si="153"/>
        <v>1051892000</v>
      </c>
      <c r="EE203" s="214">
        <f t="shared" si="154"/>
        <v>-314362000</v>
      </c>
      <c r="EF203" s="214">
        <f t="shared" si="155"/>
        <v>-272517000</v>
      </c>
      <c r="EG203" s="214">
        <f t="shared" si="156"/>
        <v>-364078000</v>
      </c>
      <c r="EH203" s="214">
        <f t="shared" si="157"/>
        <v>100935000</v>
      </c>
      <c r="EI203" s="215">
        <f t="shared" si="158"/>
        <v>9.5955668452654838E-2</v>
      </c>
      <c r="EJ203" s="215">
        <f t="shared" si="159"/>
        <v>0.10614044588766895</v>
      </c>
      <c r="EK203" s="218">
        <f t="shared" si="160"/>
        <v>-104662000</v>
      </c>
      <c r="EL203" s="214">
        <f t="shared" si="161"/>
        <v>243648500</v>
      </c>
      <c r="EM203" s="214">
        <f t="shared" si="162"/>
        <v>34103000</v>
      </c>
      <c r="EN203" s="217"/>
      <c r="EO203" s="219">
        <f t="shared" si="130"/>
        <v>1323837000</v>
      </c>
      <c r="EP203" s="219">
        <f t="shared" si="130"/>
        <v>-719866666.66666663</v>
      </c>
      <c r="EQ203" s="219">
        <f t="shared" si="130"/>
        <v>-298914333.33333331</v>
      </c>
      <c r="ER203" s="219">
        <f t="shared" si="130"/>
        <v>-154298333.33333334</v>
      </c>
      <c r="ES203" s="219">
        <f t="shared" si="163"/>
        <v>150757666.66666672</v>
      </c>
      <c r="ET203" s="220">
        <f t="shared" si="164"/>
        <v>0.11387932703698923</v>
      </c>
      <c r="EU203" s="221">
        <f t="shared" si="165"/>
        <v>0.12851446818885229</v>
      </c>
      <c r="EV203" s="219">
        <f t="shared" si="166"/>
        <v>116048333.33333333</v>
      </c>
      <c r="EW203" s="219">
        <f t="shared" si="167"/>
        <v>366363166.66666669</v>
      </c>
      <c r="EX203" s="219">
        <f t="shared" si="167"/>
        <v>62468000</v>
      </c>
      <c r="EY203" s="208"/>
      <c r="EZ203" s="222" t="str">
        <f t="shared" si="168"/>
        <v>完整</v>
      </c>
      <c r="FA203" s="222" t="str">
        <f t="shared" si="169"/>
        <v>完整</v>
      </c>
      <c r="FB203" s="222" t="str">
        <f t="shared" si="170"/>
        <v>完整</v>
      </c>
      <c r="FC203" s="222" t="str">
        <f t="shared" si="171"/>
        <v>选择</v>
      </c>
      <c r="FD203" s="222" t="str">
        <f t="shared" si="172"/>
        <v>选择</v>
      </c>
      <c r="FE203" s="208"/>
      <c r="FF203" s="208"/>
      <c r="FG203" s="208"/>
      <c r="FH203" s="208"/>
      <c r="FI203" s="208"/>
      <c r="FJ203" s="208"/>
      <c r="FK203" s="208"/>
      <c r="FL203" s="208"/>
      <c r="FM203" s="208"/>
      <c r="FN203" s="208"/>
      <c r="FO203" s="208"/>
      <c r="FP203" s="208"/>
      <c r="FQ203" s="208"/>
      <c r="FR203" s="208"/>
      <c r="FS203" s="208"/>
      <c r="FT203" s="208"/>
      <c r="FU203" s="208"/>
      <c r="FV203" s="208"/>
      <c r="FW203" s="208"/>
      <c r="FX203" s="208"/>
      <c r="FY203" s="208"/>
      <c r="FZ203" s="208"/>
      <c r="GA203" s="208"/>
      <c r="GB203" s="208"/>
      <c r="GC203" s="208"/>
      <c r="GD203" s="208"/>
      <c r="GE203" s="208"/>
      <c r="GF203" s="208"/>
      <c r="GG203" s="208"/>
      <c r="GH203" s="208"/>
      <c r="GI203" s="208"/>
      <c r="GJ203" s="208"/>
      <c r="GK203" s="208"/>
      <c r="GL203" s="208"/>
      <c r="GM203" s="208"/>
      <c r="GN203" s="208"/>
      <c r="GO203" s="208"/>
      <c r="GP203" s="208"/>
      <c r="GQ203" s="208"/>
      <c r="GR203" s="208"/>
      <c r="GS203" s="208"/>
      <c r="GT203" s="208"/>
      <c r="GU203" s="208"/>
      <c r="GV203" s="208"/>
      <c r="GW203" s="208"/>
      <c r="GX203" s="208"/>
      <c r="GY203" s="208"/>
      <c r="GZ203" s="208"/>
      <c r="HA203" s="208"/>
      <c r="HB203" s="208"/>
      <c r="HC203" s="208"/>
      <c r="HD203" s="208"/>
      <c r="HE203" s="208"/>
      <c r="HF203" s="208"/>
      <c r="HG203" s="208"/>
      <c r="HH203" s="208"/>
      <c r="HI203" s="208"/>
      <c r="HJ203" s="208"/>
      <c r="HK203" s="208"/>
    </row>
    <row r="204" spans="1:219" s="7" customFormat="1" ht="12.4" customHeight="1" x14ac:dyDescent="0.2">
      <c r="A204" s="226" t="s">
        <v>1963</v>
      </c>
      <c r="B204" s="227" t="str">
        <f t="shared" si="131"/>
        <v>SHENZHEN POWER WORLD NEW ENERGY TECHNOLOGY CO., LTD.</v>
      </c>
      <c r="C204" s="228" t="s">
        <v>35</v>
      </c>
      <c r="D204" s="229" t="s">
        <v>188</v>
      </c>
      <c r="E204" s="227"/>
      <c r="F204" s="244"/>
      <c r="G204" s="238"/>
      <c r="H204" s="232" t="str">
        <f t="shared" si="132"/>
        <v/>
      </c>
      <c r="I204" s="228" t="s">
        <v>353</v>
      </c>
      <c r="J204" s="228" t="str">
        <f>VLOOKUP(Z204,[1]AP2022!FF:FI,2,0)</f>
        <v>exclude</v>
      </c>
      <c r="K204" s="228" t="str">
        <f>VLOOKUP(Z204,[1]AP2022!FF:FI,4,0)</f>
        <v>ok, indep</v>
      </c>
      <c r="L204" s="233"/>
      <c r="M204" s="38" t="s">
        <v>1964</v>
      </c>
      <c r="N204" s="38" t="s">
        <v>1965</v>
      </c>
      <c r="O204" s="38" t="s">
        <v>36</v>
      </c>
      <c r="P204" s="38" t="s">
        <v>1966</v>
      </c>
      <c r="Q204" s="37"/>
      <c r="R204" s="38" t="s">
        <v>48</v>
      </c>
      <c r="S204" s="38" t="s">
        <v>1967</v>
      </c>
      <c r="T204" s="38" t="s">
        <v>45</v>
      </c>
      <c r="U204" s="38" t="s">
        <v>182</v>
      </c>
      <c r="V204" s="38" t="s">
        <v>1968</v>
      </c>
      <c r="W204" s="38" t="s">
        <v>1969</v>
      </c>
      <c r="X204" s="37"/>
      <c r="Y204" s="37"/>
      <c r="Z204" s="38" t="s">
        <v>1970</v>
      </c>
      <c r="AA204" s="41">
        <v>386986000</v>
      </c>
      <c r="AB204" s="41">
        <v>251231000</v>
      </c>
      <c r="AC204" s="41">
        <v>183733000</v>
      </c>
      <c r="AD204" s="41">
        <v>157565000</v>
      </c>
      <c r="AE204" s="41">
        <v>386510000</v>
      </c>
      <c r="AF204" s="41">
        <v>247509000</v>
      </c>
      <c r="AG204" s="41">
        <v>174739000</v>
      </c>
      <c r="AH204" s="41">
        <v>151159000</v>
      </c>
      <c r="AI204" s="41">
        <v>-1911000</v>
      </c>
      <c r="AJ204" s="41">
        <v>-1157000</v>
      </c>
      <c r="AK204" s="41">
        <v>-942000</v>
      </c>
      <c r="AL204" s="41">
        <v>-775000</v>
      </c>
      <c r="AM204" s="41">
        <v>384599000</v>
      </c>
      <c r="AN204" s="41">
        <v>246352000</v>
      </c>
      <c r="AO204" s="41">
        <v>173797000</v>
      </c>
      <c r="AP204" s="41">
        <v>150384000</v>
      </c>
      <c r="AQ204" s="41">
        <v>2387000</v>
      </c>
      <c r="AR204" s="41">
        <v>4879000</v>
      </c>
      <c r="AS204" s="41">
        <v>9936000</v>
      </c>
      <c r="AT204" s="41">
        <v>7181000</v>
      </c>
      <c r="AU204" s="41">
        <v>-263938000</v>
      </c>
      <c r="AV204" s="41">
        <v>-189817000</v>
      </c>
      <c r="AW204" s="41">
        <v>-126910000</v>
      </c>
      <c r="AX204" s="41">
        <v>-116726000</v>
      </c>
      <c r="AY204" s="38" t="s">
        <v>39</v>
      </c>
      <c r="AZ204" s="38" t="s">
        <v>39</v>
      </c>
      <c r="BA204" s="38" t="s">
        <v>39</v>
      </c>
      <c r="BB204" s="38" t="s">
        <v>39</v>
      </c>
      <c r="BC204" s="41">
        <v>-68514000</v>
      </c>
      <c r="BD204" s="41">
        <v>-53478000</v>
      </c>
      <c r="BE204" s="41">
        <v>-49592000</v>
      </c>
      <c r="BF204" s="41">
        <v>-44951000</v>
      </c>
      <c r="BG204" s="41">
        <v>54534000</v>
      </c>
      <c r="BH204" s="41">
        <v>7936000</v>
      </c>
      <c r="BI204" s="41">
        <v>7231000</v>
      </c>
      <c r="BJ204" s="41">
        <v>-4112000</v>
      </c>
      <c r="BK204" s="41">
        <v>-1312000</v>
      </c>
      <c r="BL204" s="41">
        <v>-934000</v>
      </c>
      <c r="BM204" s="41">
        <v>-848000</v>
      </c>
      <c r="BN204" s="41">
        <v>-856000</v>
      </c>
      <c r="BO204" s="41">
        <v>-1030000</v>
      </c>
      <c r="BP204" s="41">
        <v>-912000</v>
      </c>
      <c r="BQ204" s="41">
        <v>-828000</v>
      </c>
      <c r="BR204" s="41">
        <v>-856000</v>
      </c>
      <c r="BS204" s="41">
        <v>-282000</v>
      </c>
      <c r="BT204" s="41">
        <v>-22000</v>
      </c>
      <c r="BU204" s="41">
        <v>-20000</v>
      </c>
      <c r="BV204" s="41">
        <v>0</v>
      </c>
      <c r="BW204" s="41">
        <v>44894000</v>
      </c>
      <c r="BX204" s="41">
        <v>3296000</v>
      </c>
      <c r="BY204" s="41">
        <v>12487000</v>
      </c>
      <c r="BZ204" s="41">
        <v>3781000</v>
      </c>
      <c r="CA204" s="41">
        <v>323937000</v>
      </c>
      <c r="CB204" s="41">
        <v>177280000</v>
      </c>
      <c r="CC204" s="41">
        <v>128905000</v>
      </c>
      <c r="CD204" s="41">
        <v>124155000</v>
      </c>
      <c r="CE204" s="41">
        <v>77775000</v>
      </c>
      <c r="CF204" s="41">
        <v>55145000</v>
      </c>
      <c r="CG204" s="41">
        <v>43504000</v>
      </c>
      <c r="CH204" s="41">
        <v>29536000</v>
      </c>
      <c r="CI204" s="41">
        <v>25765000</v>
      </c>
      <c r="CJ204" s="41">
        <v>24867000</v>
      </c>
      <c r="CK204" s="41">
        <v>17683000</v>
      </c>
      <c r="CL204" s="41">
        <v>39213000</v>
      </c>
      <c r="CM204" s="41">
        <v>23196000</v>
      </c>
      <c r="CN204" s="41">
        <v>10839000</v>
      </c>
      <c r="CO204" s="41">
        <v>4305000</v>
      </c>
      <c r="CP204" s="41">
        <v>11233000</v>
      </c>
      <c r="CQ204" s="41">
        <v>193254000</v>
      </c>
      <c r="CR204" s="41">
        <v>83932000</v>
      </c>
      <c r="CS204" s="41">
        <v>59796000</v>
      </c>
      <c r="CT204" s="41">
        <v>42439000</v>
      </c>
      <c r="CU204" s="41">
        <v>151804000</v>
      </c>
      <c r="CV204" s="41">
        <v>36677000</v>
      </c>
      <c r="CW204" s="41">
        <v>39358000</v>
      </c>
      <c r="CX204" s="38" t="s">
        <v>39</v>
      </c>
      <c r="CY204" s="41">
        <v>5323000</v>
      </c>
      <c r="CZ204" s="41">
        <v>4151000</v>
      </c>
      <c r="DA204" s="41">
        <v>3824000</v>
      </c>
      <c r="DB204" s="41">
        <v>1063000</v>
      </c>
      <c r="DC204" s="41">
        <v>375535000</v>
      </c>
      <c r="DD204" s="41">
        <v>202571000</v>
      </c>
      <c r="DE204" s="41">
        <v>140566000</v>
      </c>
      <c r="DF204" s="41">
        <v>131536000</v>
      </c>
      <c r="DG204" s="213"/>
      <c r="DH204" s="214">
        <f t="shared" si="133"/>
        <v>384599000</v>
      </c>
      <c r="DI204" s="214">
        <f t="shared" si="134"/>
        <v>-263938000</v>
      </c>
      <c r="DJ204" s="214">
        <f t="shared" si="135"/>
        <v>-68514000</v>
      </c>
      <c r="DK204" s="214">
        <f t="shared" si="136"/>
        <v>-1312000</v>
      </c>
      <c r="DL204" s="214">
        <f t="shared" si="137"/>
        <v>50835000</v>
      </c>
      <c r="DM204" s="215">
        <f t="shared" si="138"/>
        <v>0.13217663072446886</v>
      </c>
      <c r="DN204" s="215">
        <f t="shared" si="139"/>
        <v>0.15230821778262485</v>
      </c>
      <c r="DO204" s="216" t="str">
        <f t="shared" si="140"/>
        <v>n.a.</v>
      </c>
      <c r="DP204" s="214">
        <f t="shared" si="141"/>
        <v>66460000</v>
      </c>
      <c r="DQ204" s="214">
        <f t="shared" si="142"/>
        <v>4737000</v>
      </c>
      <c r="DR204" s="217"/>
      <c r="DS204" s="214">
        <f t="shared" si="143"/>
        <v>246352000</v>
      </c>
      <c r="DT204" s="214">
        <f t="shared" si="144"/>
        <v>-189817000</v>
      </c>
      <c r="DU204" s="214">
        <f t="shared" si="145"/>
        <v>-53478000</v>
      </c>
      <c r="DV204" s="214">
        <f t="shared" si="146"/>
        <v>-934000</v>
      </c>
      <c r="DW204" s="214">
        <f t="shared" si="147"/>
        <v>2123000</v>
      </c>
      <c r="DX204" s="215">
        <f t="shared" si="148"/>
        <v>8.6177502110800809E-3</v>
      </c>
      <c r="DY204" s="215">
        <f t="shared" si="149"/>
        <v>8.6926613956573549E-3</v>
      </c>
      <c r="DZ204" s="218" t="str">
        <f t="shared" si="150"/>
        <v>n.a.</v>
      </c>
      <c r="EA204" s="214">
        <f t="shared" si="151"/>
        <v>49324500</v>
      </c>
      <c r="EB204" s="214">
        <f t="shared" si="152"/>
        <v>3987500</v>
      </c>
      <c r="EC204" s="217"/>
      <c r="ED204" s="214">
        <f t="shared" si="153"/>
        <v>173797000</v>
      </c>
      <c r="EE204" s="214">
        <f t="shared" si="154"/>
        <v>-126910000</v>
      </c>
      <c r="EF204" s="214">
        <f t="shared" si="155"/>
        <v>-49592000</v>
      </c>
      <c r="EG204" s="214">
        <f t="shared" si="156"/>
        <v>-848000</v>
      </c>
      <c r="EH204" s="214">
        <f t="shared" si="157"/>
        <v>-3553000</v>
      </c>
      <c r="EI204" s="215">
        <f t="shared" si="158"/>
        <v>-2.0443390852546362E-2</v>
      </c>
      <c r="EJ204" s="215">
        <f t="shared" si="159"/>
        <v>-2.0033831406822668E-2</v>
      </c>
      <c r="EK204" s="218" t="str">
        <f t="shared" si="160"/>
        <v>n.a.</v>
      </c>
      <c r="EL204" s="214">
        <f t="shared" si="161"/>
        <v>36520000</v>
      </c>
      <c r="EM204" s="214">
        <f t="shared" si="162"/>
        <v>2443500</v>
      </c>
      <c r="EN204" s="217"/>
      <c r="EO204" s="219">
        <f t="shared" si="130"/>
        <v>268249333.33333334</v>
      </c>
      <c r="EP204" s="219">
        <f t="shared" si="130"/>
        <v>-193555000</v>
      </c>
      <c r="EQ204" s="219">
        <f t="shared" si="130"/>
        <v>-57194666.666666664</v>
      </c>
      <c r="ER204" s="219">
        <f t="shared" si="130"/>
        <v>-1031333.3333333334</v>
      </c>
      <c r="ES204" s="219">
        <f t="shared" si="163"/>
        <v>16468333.333333345</v>
      </c>
      <c r="ET204" s="220">
        <f t="shared" si="164"/>
        <v>6.1391889137966213E-2</v>
      </c>
      <c r="EU204" s="221">
        <f t="shared" si="165"/>
        <v>6.540737122075671E-2</v>
      </c>
      <c r="EV204" s="219" t="e">
        <f t="shared" si="166"/>
        <v>#VALUE!</v>
      </c>
      <c r="EW204" s="219">
        <f t="shared" si="167"/>
        <v>50768166.666666664</v>
      </c>
      <c r="EX204" s="219">
        <f t="shared" si="167"/>
        <v>3722666.6666666665</v>
      </c>
      <c r="EY204" s="208"/>
      <c r="EZ204" s="222" t="str">
        <f t="shared" si="168"/>
        <v>完整</v>
      </c>
      <c r="FA204" s="222" t="str">
        <f t="shared" si="169"/>
        <v>完整</v>
      </c>
      <c r="FB204" s="222" t="str">
        <f t="shared" si="170"/>
        <v>完整</v>
      </c>
      <c r="FC204" s="222" t="str">
        <f t="shared" si="171"/>
        <v>选择</v>
      </c>
      <c r="FD204" s="222" t="str">
        <f t="shared" si="172"/>
        <v>选择</v>
      </c>
      <c r="FE204" s="246"/>
      <c r="FF204" s="246"/>
      <c r="FG204" s="246"/>
      <c r="FH204" s="246"/>
      <c r="FI204" s="246"/>
      <c r="FJ204" s="246"/>
      <c r="FK204" s="246"/>
      <c r="FL204" s="246"/>
      <c r="FM204" s="246"/>
      <c r="FN204" s="246"/>
      <c r="FO204" s="246"/>
      <c r="FP204" s="246"/>
      <c r="FQ204" s="246"/>
      <c r="FR204" s="246"/>
      <c r="FS204" s="246"/>
      <c r="FT204" s="246"/>
      <c r="FU204" s="246"/>
      <c r="FV204" s="246"/>
      <c r="FW204" s="246"/>
      <c r="FX204" s="246"/>
      <c r="FY204" s="246"/>
      <c r="FZ204" s="246"/>
      <c r="GA204" s="246"/>
      <c r="GB204" s="246"/>
      <c r="GC204" s="246"/>
      <c r="GD204" s="246"/>
      <c r="GE204" s="246"/>
      <c r="GF204" s="246"/>
      <c r="GG204" s="246"/>
      <c r="GH204" s="246"/>
      <c r="GI204" s="246"/>
      <c r="GJ204" s="246"/>
      <c r="GK204" s="246"/>
      <c r="GL204" s="246"/>
      <c r="GM204" s="246"/>
      <c r="GN204" s="246"/>
      <c r="GO204" s="246"/>
      <c r="GP204" s="246"/>
      <c r="GQ204" s="246"/>
      <c r="GR204" s="246"/>
      <c r="GS204" s="246"/>
      <c r="GT204" s="246"/>
      <c r="GU204" s="246"/>
      <c r="GV204" s="246"/>
      <c r="GW204" s="246"/>
      <c r="GX204" s="246"/>
      <c r="GY204" s="246"/>
      <c r="GZ204" s="246"/>
      <c r="HA204" s="246"/>
      <c r="HB204" s="246"/>
      <c r="HC204" s="246"/>
      <c r="HD204" s="246"/>
      <c r="HE204" s="246"/>
      <c r="HF204" s="246"/>
      <c r="HG204" s="246"/>
      <c r="HH204" s="246"/>
      <c r="HI204" s="246"/>
      <c r="HJ204" s="246"/>
      <c r="HK204" s="254"/>
    </row>
    <row r="205" spans="1:219" ht="12.4" customHeight="1" x14ac:dyDescent="0.2">
      <c r="A205" s="204" t="s">
        <v>1971</v>
      </c>
      <c r="B205" s="205" t="str">
        <f t="shared" si="131"/>
        <v>SHENZHEN INTELLIGENT LITHIUM BATTERY ELECTRONIC CO.,LTD.</v>
      </c>
      <c r="C205" s="206" t="s">
        <v>35</v>
      </c>
      <c r="D205" s="206" t="s">
        <v>34</v>
      </c>
      <c r="E205" s="255" t="s">
        <v>1972</v>
      </c>
      <c r="F205" s="224"/>
      <c r="G205" s="206"/>
      <c r="H205" s="209" t="str">
        <f t="shared" si="132"/>
        <v/>
      </c>
      <c r="I205" s="239" t="s">
        <v>1973</v>
      </c>
      <c r="J205" s="206" t="e">
        <f>VLOOKUP(Z205,[1]AP2022!FF:FI,2,0)</f>
        <v>#N/A</v>
      </c>
      <c r="K205" s="206" t="e">
        <f>VLOOKUP(Z205,[1]AP2022!FF:FI,4,0)</f>
        <v>#N/A</v>
      </c>
      <c r="L205" s="210"/>
      <c r="M205" s="211" t="s">
        <v>1974</v>
      </c>
      <c r="N205" s="211" t="s">
        <v>1975</v>
      </c>
      <c r="O205" s="211" t="s">
        <v>36</v>
      </c>
      <c r="P205" s="225"/>
      <c r="Q205" s="225"/>
      <c r="R205" s="38" t="s">
        <v>48</v>
      </c>
      <c r="S205" s="211">
        <v>874256</v>
      </c>
      <c r="T205" s="211" t="s">
        <v>71</v>
      </c>
      <c r="U205" s="38" t="s">
        <v>178</v>
      </c>
      <c r="V205" s="38" t="s">
        <v>425</v>
      </c>
      <c r="W205" s="38" t="s">
        <v>1976</v>
      </c>
      <c r="X205" s="37"/>
      <c r="Y205" s="37"/>
      <c r="Z205" s="38" t="s">
        <v>1977</v>
      </c>
      <c r="AA205" s="41">
        <v>379723000</v>
      </c>
      <c r="AB205" s="41">
        <v>307780000</v>
      </c>
      <c r="AC205" s="38" t="s">
        <v>39</v>
      </c>
      <c r="AD205" s="38" t="s">
        <v>39</v>
      </c>
      <c r="AE205" s="41">
        <v>378489000</v>
      </c>
      <c r="AF205" s="41">
        <v>308353000</v>
      </c>
      <c r="AG205" s="38" t="s">
        <v>39</v>
      </c>
      <c r="AH205" s="38" t="s">
        <v>39</v>
      </c>
      <c r="AI205" s="41">
        <v>-519000</v>
      </c>
      <c r="AJ205" s="41">
        <v>-638000</v>
      </c>
      <c r="AK205" s="38" t="s">
        <v>39</v>
      </c>
      <c r="AL205" s="38" t="s">
        <v>39</v>
      </c>
      <c r="AM205" s="41">
        <v>377970000</v>
      </c>
      <c r="AN205" s="41">
        <v>307715000</v>
      </c>
      <c r="AO205" s="38" t="s">
        <v>39</v>
      </c>
      <c r="AP205" s="38" t="s">
        <v>39</v>
      </c>
      <c r="AQ205" s="41">
        <v>1753000</v>
      </c>
      <c r="AR205" s="41">
        <v>65000</v>
      </c>
      <c r="AS205" s="38" t="s">
        <v>39</v>
      </c>
      <c r="AT205" s="38" t="s">
        <v>39</v>
      </c>
      <c r="AU205" s="41">
        <v>-328810000</v>
      </c>
      <c r="AV205" s="41">
        <v>-265612000</v>
      </c>
      <c r="AW205" s="38" t="s">
        <v>39</v>
      </c>
      <c r="AX205" s="38" t="s">
        <v>39</v>
      </c>
      <c r="AY205" s="38" t="s">
        <v>39</v>
      </c>
      <c r="AZ205" s="38" t="s">
        <v>39</v>
      </c>
      <c r="BA205" s="38" t="s">
        <v>39</v>
      </c>
      <c r="BB205" s="38" t="s">
        <v>39</v>
      </c>
      <c r="BC205" s="41">
        <v>-24431000</v>
      </c>
      <c r="BD205" s="41">
        <v>-19224000</v>
      </c>
      <c r="BE205" s="38" t="s">
        <v>39</v>
      </c>
      <c r="BF205" s="38" t="s">
        <v>39</v>
      </c>
      <c r="BG205" s="41">
        <v>26482000</v>
      </c>
      <c r="BH205" s="41">
        <v>22944000</v>
      </c>
      <c r="BI205" s="38" t="s">
        <v>39</v>
      </c>
      <c r="BJ205" s="38" t="s">
        <v>39</v>
      </c>
      <c r="BK205" s="41">
        <v>-1056000</v>
      </c>
      <c r="BL205" s="41">
        <v>-992000</v>
      </c>
      <c r="BM205" s="38" t="s">
        <v>39</v>
      </c>
      <c r="BN205" s="38" t="s">
        <v>39</v>
      </c>
      <c r="BO205" s="41">
        <v>-1056000</v>
      </c>
      <c r="BP205" s="41">
        <v>-992000</v>
      </c>
      <c r="BQ205" s="38" t="s">
        <v>39</v>
      </c>
      <c r="BR205" s="38" t="s">
        <v>39</v>
      </c>
      <c r="BS205" s="41">
        <v>0</v>
      </c>
      <c r="BT205" s="41">
        <v>0</v>
      </c>
      <c r="BU205" s="38" t="s">
        <v>39</v>
      </c>
      <c r="BV205" s="38" t="s">
        <v>39</v>
      </c>
      <c r="BW205" s="41">
        <v>22003000</v>
      </c>
      <c r="BX205" s="41">
        <v>18056000</v>
      </c>
      <c r="BY205" s="38" t="s">
        <v>39</v>
      </c>
      <c r="BZ205" s="38" t="s">
        <v>39</v>
      </c>
      <c r="CA205" s="41">
        <v>106708000</v>
      </c>
      <c r="CB205" s="41">
        <v>67086000</v>
      </c>
      <c r="CC205" s="38" t="s">
        <v>39</v>
      </c>
      <c r="CD205" s="38" t="s">
        <v>39</v>
      </c>
      <c r="CE205" s="41">
        <v>10280000</v>
      </c>
      <c r="CF205" s="41">
        <v>14778000</v>
      </c>
      <c r="CG205" s="38" t="s">
        <v>39</v>
      </c>
      <c r="CH205" s="38" t="s">
        <v>39</v>
      </c>
      <c r="CI205" s="41">
        <v>41426000</v>
      </c>
      <c r="CJ205" s="41">
        <v>43639000</v>
      </c>
      <c r="CK205" s="38" t="s">
        <v>39</v>
      </c>
      <c r="CL205" s="38" t="s">
        <v>39</v>
      </c>
      <c r="CM205" s="41">
        <v>5746000</v>
      </c>
      <c r="CN205" s="41">
        <v>8207000</v>
      </c>
      <c r="CO205" s="38" t="s">
        <v>39</v>
      </c>
      <c r="CP205" s="38" t="s">
        <v>39</v>
      </c>
      <c r="CQ205" s="41">
        <v>22359000</v>
      </c>
      <c r="CR205" s="41">
        <v>360000</v>
      </c>
      <c r="CS205" s="38" t="s">
        <v>39</v>
      </c>
      <c r="CT205" s="38" t="s">
        <v>39</v>
      </c>
      <c r="CU205" s="38" t="s">
        <v>39</v>
      </c>
      <c r="CV205" s="38" t="s">
        <v>39</v>
      </c>
      <c r="CW205" s="38" t="s">
        <v>39</v>
      </c>
      <c r="CX205" s="38" t="s">
        <v>39</v>
      </c>
      <c r="CY205" s="41">
        <v>254000</v>
      </c>
      <c r="CZ205" s="41">
        <v>215000</v>
      </c>
      <c r="DA205" s="38" t="s">
        <v>39</v>
      </c>
      <c r="DB205" s="38" t="s">
        <v>39</v>
      </c>
      <c r="DC205" s="41">
        <v>112723000</v>
      </c>
      <c r="DD205" s="41">
        <v>72479000</v>
      </c>
      <c r="DE205" s="38" t="s">
        <v>39</v>
      </c>
      <c r="DF205" s="38" t="s">
        <v>39</v>
      </c>
      <c r="DG205" s="213"/>
      <c r="DH205" s="214">
        <f t="shared" si="133"/>
        <v>377970000</v>
      </c>
      <c r="DI205" s="214">
        <f t="shared" si="134"/>
        <v>-328810000</v>
      </c>
      <c r="DJ205" s="214">
        <f t="shared" si="135"/>
        <v>-24431000</v>
      </c>
      <c r="DK205" s="214">
        <f t="shared" si="136"/>
        <v>-1056000</v>
      </c>
      <c r="DL205" s="214">
        <f t="shared" si="137"/>
        <v>23673000</v>
      </c>
      <c r="DM205" s="215">
        <f t="shared" si="138"/>
        <v>6.2631954917056906E-2</v>
      </c>
      <c r="DN205" s="215">
        <f t="shared" si="139"/>
        <v>6.6816823173777934E-2</v>
      </c>
      <c r="DO205" s="216" t="str">
        <f t="shared" si="140"/>
        <v>n.a.</v>
      </c>
      <c r="DP205" s="214">
        <f t="shared" si="141"/>
        <v>12529000</v>
      </c>
      <c r="DQ205" s="214">
        <f t="shared" si="142"/>
        <v>234500</v>
      </c>
      <c r="DR205" s="217"/>
      <c r="DS205" s="214">
        <f t="shared" si="143"/>
        <v>307715000</v>
      </c>
      <c r="DT205" s="214">
        <f t="shared" si="144"/>
        <v>-265612000</v>
      </c>
      <c r="DU205" s="214">
        <f t="shared" si="145"/>
        <v>-19224000</v>
      </c>
      <c r="DV205" s="214">
        <f t="shared" si="146"/>
        <v>-992000</v>
      </c>
      <c r="DW205" s="214">
        <f t="shared" si="147"/>
        <v>21887000</v>
      </c>
      <c r="DX205" s="215">
        <f t="shared" si="148"/>
        <v>7.1127504346554446E-2</v>
      </c>
      <c r="DY205" s="215">
        <f t="shared" si="149"/>
        <v>7.657402353863163E-2</v>
      </c>
      <c r="DZ205" s="218" t="str">
        <f t="shared" si="150"/>
        <v>n.a.</v>
      </c>
      <c r="EA205" s="214" t="e">
        <f t="shared" si="151"/>
        <v>#VALUE!</v>
      </c>
      <c r="EB205" s="214" t="e">
        <f t="shared" si="152"/>
        <v>#VALUE!</v>
      </c>
      <c r="EC205" s="217"/>
      <c r="ED205" s="214" t="str">
        <f t="shared" si="153"/>
        <v>无数据</v>
      </c>
      <c r="EE205" s="214" t="str">
        <f t="shared" si="154"/>
        <v>n.a.</v>
      </c>
      <c r="EF205" s="214" t="str">
        <f t="shared" si="155"/>
        <v>n.a.</v>
      </c>
      <c r="EG205" s="214" t="str">
        <f t="shared" si="156"/>
        <v>n.a.</v>
      </c>
      <c r="EH205" s="214" t="str">
        <f t="shared" si="157"/>
        <v>无数据</v>
      </c>
      <c r="EI205" s="215" t="e">
        <f t="shared" si="158"/>
        <v>#VALUE!</v>
      </c>
      <c r="EJ205" s="215" t="e">
        <f t="shared" si="159"/>
        <v>#VALUE!</v>
      </c>
      <c r="EK205" s="218" t="str">
        <f t="shared" si="160"/>
        <v>n.a.</v>
      </c>
      <c r="EL205" s="214" t="e">
        <f t="shared" si="161"/>
        <v>#VALUE!</v>
      </c>
      <c r="EM205" s="214" t="e">
        <f t="shared" si="162"/>
        <v>#VALUE!</v>
      </c>
      <c r="EN205" s="217"/>
      <c r="EO205" s="219" t="e">
        <f t="shared" si="130"/>
        <v>#VALUE!</v>
      </c>
      <c r="EP205" s="219" t="e">
        <f t="shared" si="130"/>
        <v>#VALUE!</v>
      </c>
      <c r="EQ205" s="219" t="e">
        <f t="shared" si="130"/>
        <v>#VALUE!</v>
      </c>
      <c r="ER205" s="219" t="e">
        <f t="shared" si="130"/>
        <v>#VALUE!</v>
      </c>
      <c r="ES205" s="219" t="e">
        <f t="shared" si="163"/>
        <v>#VALUE!</v>
      </c>
      <c r="ET205" s="220" t="e">
        <f t="shared" si="164"/>
        <v>#VALUE!</v>
      </c>
      <c r="EU205" s="221" t="e">
        <f t="shared" si="165"/>
        <v>#VALUE!</v>
      </c>
      <c r="EV205" s="219" t="e">
        <f t="shared" si="166"/>
        <v>#VALUE!</v>
      </c>
      <c r="EW205" s="219" t="e">
        <f t="shared" si="167"/>
        <v>#VALUE!</v>
      </c>
      <c r="EX205" s="219" t="e">
        <f t="shared" si="167"/>
        <v>#VALUE!</v>
      </c>
      <c r="EY205" s="208"/>
      <c r="EZ205" s="222" t="str">
        <f t="shared" si="168"/>
        <v>无数据</v>
      </c>
      <c r="FA205" s="222" t="str">
        <f t="shared" si="169"/>
        <v>完整</v>
      </c>
      <c r="FB205" s="222" t="str">
        <f t="shared" si="170"/>
        <v>完整</v>
      </c>
      <c r="FC205" s="222" t="str">
        <f t="shared" si="171"/>
        <v>选择</v>
      </c>
      <c r="FD205" s="222" t="str">
        <f t="shared" si="172"/>
        <v>选择</v>
      </c>
      <c r="FE205" s="208"/>
      <c r="FF205" s="208"/>
      <c r="FG205" s="208"/>
      <c r="FH205" s="208"/>
      <c r="FI205" s="208"/>
      <c r="FJ205" s="208"/>
      <c r="FK205" s="208"/>
      <c r="FL205" s="208"/>
      <c r="FM205" s="208"/>
      <c r="FN205" s="208"/>
      <c r="FO205" s="208"/>
      <c r="FP205" s="208"/>
      <c r="FQ205" s="208"/>
      <c r="FR205" s="208"/>
      <c r="FS205" s="208"/>
      <c r="FT205" s="208"/>
      <c r="FU205" s="208"/>
      <c r="FV205" s="208"/>
      <c r="FW205" s="208"/>
      <c r="FX205" s="208"/>
      <c r="FY205" s="208"/>
      <c r="FZ205" s="208"/>
      <c r="GA205" s="208"/>
      <c r="GB205" s="208"/>
      <c r="GC205" s="208"/>
      <c r="GD205" s="208"/>
      <c r="GE205" s="208"/>
      <c r="GF205" s="208"/>
      <c r="GG205" s="208"/>
      <c r="GH205" s="208"/>
      <c r="GI205" s="208"/>
      <c r="GJ205" s="208"/>
      <c r="GK205" s="208"/>
      <c r="GL205" s="208"/>
      <c r="GM205" s="208"/>
      <c r="GN205" s="208"/>
      <c r="GO205" s="208"/>
      <c r="GP205" s="208"/>
      <c r="GQ205" s="208"/>
      <c r="GR205" s="208"/>
      <c r="GS205" s="208"/>
      <c r="GT205" s="208"/>
      <c r="GU205" s="208"/>
      <c r="GV205" s="208"/>
      <c r="GW205" s="208"/>
      <c r="GX205" s="208"/>
      <c r="GY205" s="208"/>
      <c r="GZ205" s="208"/>
      <c r="HA205" s="208"/>
      <c r="HB205" s="208"/>
      <c r="HC205" s="208"/>
      <c r="HD205" s="208"/>
      <c r="HE205" s="208"/>
      <c r="HF205" s="208"/>
      <c r="HG205" s="208"/>
      <c r="HH205" s="208"/>
      <c r="HI205" s="208"/>
      <c r="HJ205" s="208"/>
      <c r="HK205" s="208"/>
    </row>
    <row r="206" spans="1:219" ht="12.4" customHeight="1" x14ac:dyDescent="0.2">
      <c r="A206" s="204" t="s">
        <v>1978</v>
      </c>
      <c r="B206" s="205" t="str">
        <f t="shared" si="131"/>
        <v>JIANGSU LIANCE ELECTROMECHANICAL TECHNOLOGY CO., LTD.</v>
      </c>
      <c r="C206" s="206" t="s">
        <v>35</v>
      </c>
      <c r="D206" s="206" t="s">
        <v>32</v>
      </c>
      <c r="E206" s="205"/>
      <c r="F206" s="224"/>
      <c r="G206" s="208"/>
      <c r="H206" s="209" t="str">
        <f t="shared" si="132"/>
        <v/>
      </c>
      <c r="I206" s="206" t="s">
        <v>328</v>
      </c>
      <c r="J206" s="206" t="str">
        <f>VLOOKUP(Z206,[1]AP2022!FF:FI,2,0)</f>
        <v>exclude</v>
      </c>
      <c r="K206" s="206" t="str">
        <f>VLOOKUP(Z206,[1]AP2022!FF:FI,4,0)</f>
        <v>ok, sda/sdp</v>
      </c>
      <c r="L206" s="210"/>
      <c r="M206" s="211" t="s">
        <v>1979</v>
      </c>
      <c r="N206" s="211" t="s">
        <v>1980</v>
      </c>
      <c r="O206" s="211" t="s">
        <v>46</v>
      </c>
      <c r="P206" s="211" t="s">
        <v>1981</v>
      </c>
      <c r="Q206" s="225"/>
      <c r="R206" s="38" t="s">
        <v>48</v>
      </c>
      <c r="S206" s="211" t="s">
        <v>1982</v>
      </c>
      <c r="T206" s="211" t="s">
        <v>44</v>
      </c>
      <c r="U206" s="38" t="s">
        <v>182</v>
      </c>
      <c r="V206" s="38" t="s">
        <v>1983</v>
      </c>
      <c r="W206" s="38" t="s">
        <v>1984</v>
      </c>
      <c r="X206" s="37"/>
      <c r="Y206" s="37"/>
      <c r="Z206" s="38" t="s">
        <v>1985</v>
      </c>
      <c r="AA206" s="41">
        <v>375869000</v>
      </c>
      <c r="AB206" s="41">
        <v>339463000</v>
      </c>
      <c r="AC206" s="41">
        <v>360950000</v>
      </c>
      <c r="AD206" s="41">
        <v>314855000</v>
      </c>
      <c r="AE206" s="41">
        <v>372567000</v>
      </c>
      <c r="AF206" s="41">
        <v>338372000</v>
      </c>
      <c r="AG206" s="41">
        <v>358077000</v>
      </c>
      <c r="AH206" s="41">
        <v>315404000</v>
      </c>
      <c r="AI206" s="41">
        <v>-2584000</v>
      </c>
      <c r="AJ206" s="41">
        <v>-2811000</v>
      </c>
      <c r="AK206" s="41">
        <v>-2422000</v>
      </c>
      <c r="AL206" s="41">
        <v>-2449000</v>
      </c>
      <c r="AM206" s="41">
        <v>369983000</v>
      </c>
      <c r="AN206" s="41">
        <v>335561000</v>
      </c>
      <c r="AO206" s="41">
        <v>355655000</v>
      </c>
      <c r="AP206" s="41">
        <v>312955000</v>
      </c>
      <c r="AQ206" s="41">
        <v>5886000</v>
      </c>
      <c r="AR206" s="41">
        <v>3902000</v>
      </c>
      <c r="AS206" s="41">
        <v>5295000</v>
      </c>
      <c r="AT206" s="41">
        <v>1900000</v>
      </c>
      <c r="AU206" s="41">
        <v>-199349000</v>
      </c>
      <c r="AV206" s="41">
        <v>-189699000</v>
      </c>
      <c r="AW206" s="41">
        <v>-215918000</v>
      </c>
      <c r="AX206" s="41">
        <v>-190301000</v>
      </c>
      <c r="AY206" s="38" t="s">
        <v>39</v>
      </c>
      <c r="AZ206" s="38" t="s">
        <v>39</v>
      </c>
      <c r="BA206" s="38" t="s">
        <v>39</v>
      </c>
      <c r="BB206" s="38" t="s">
        <v>39</v>
      </c>
      <c r="BC206" s="41">
        <v>-70624000</v>
      </c>
      <c r="BD206" s="41">
        <v>-53606000</v>
      </c>
      <c r="BE206" s="41">
        <v>-52704000</v>
      </c>
      <c r="BF206" s="41">
        <v>-46625000</v>
      </c>
      <c r="BG206" s="41">
        <v>105896000</v>
      </c>
      <c r="BH206" s="41">
        <v>96158000</v>
      </c>
      <c r="BI206" s="41">
        <v>92328000</v>
      </c>
      <c r="BJ206" s="41">
        <v>77929000</v>
      </c>
      <c r="BK206" s="41">
        <v>-13505000</v>
      </c>
      <c r="BL206" s="41">
        <v>-11707000</v>
      </c>
      <c r="BM206" s="41">
        <v>0</v>
      </c>
      <c r="BN206" s="41">
        <v>0</v>
      </c>
      <c r="BO206" s="41">
        <v>-12498000</v>
      </c>
      <c r="BP206" s="41">
        <v>-11207000</v>
      </c>
      <c r="BQ206" s="41">
        <v>0</v>
      </c>
      <c r="BR206" s="41">
        <v>0</v>
      </c>
      <c r="BS206" s="41">
        <v>-1007000</v>
      </c>
      <c r="BT206" s="41">
        <v>-500000</v>
      </c>
      <c r="BU206" s="41">
        <v>0</v>
      </c>
      <c r="BV206" s="41">
        <v>0</v>
      </c>
      <c r="BW206" s="41">
        <v>81226000</v>
      </c>
      <c r="BX206" s="41">
        <v>76510000</v>
      </c>
      <c r="BY206" s="41">
        <v>72569000</v>
      </c>
      <c r="BZ206" s="41">
        <v>61599000</v>
      </c>
      <c r="CA206" s="41">
        <v>925683000</v>
      </c>
      <c r="CB206" s="41">
        <v>841667000</v>
      </c>
      <c r="CC206" s="41">
        <v>526364000</v>
      </c>
      <c r="CD206" s="41">
        <v>456776000</v>
      </c>
      <c r="CE206" s="41">
        <v>253742000</v>
      </c>
      <c r="CF206" s="41">
        <v>204237000</v>
      </c>
      <c r="CG206" s="41">
        <v>190221000</v>
      </c>
      <c r="CH206" s="41">
        <v>206211000</v>
      </c>
      <c r="CI206" s="41">
        <v>137904000</v>
      </c>
      <c r="CJ206" s="41">
        <v>121773000</v>
      </c>
      <c r="CK206" s="41">
        <v>153332000</v>
      </c>
      <c r="CL206" s="41">
        <v>103044000</v>
      </c>
      <c r="CM206" s="41">
        <v>97443000</v>
      </c>
      <c r="CN206" s="41">
        <v>110409000</v>
      </c>
      <c r="CO206" s="41">
        <v>49973000</v>
      </c>
      <c r="CP206" s="41">
        <v>77088000</v>
      </c>
      <c r="CQ206" s="41">
        <v>404359000</v>
      </c>
      <c r="CR206" s="41">
        <v>396198000</v>
      </c>
      <c r="CS206" s="41">
        <v>125875000</v>
      </c>
      <c r="CT206" s="41">
        <v>56575000</v>
      </c>
      <c r="CU206" s="41">
        <v>185687000</v>
      </c>
      <c r="CV206" s="41">
        <v>77150000</v>
      </c>
      <c r="CW206" s="38" t="s">
        <v>39</v>
      </c>
      <c r="CX206" s="38" t="s">
        <v>39</v>
      </c>
      <c r="CY206" s="41">
        <v>40819000</v>
      </c>
      <c r="CZ206" s="41">
        <v>3029000</v>
      </c>
      <c r="DA206" s="41">
        <v>0</v>
      </c>
      <c r="DB206" s="41">
        <v>12933000</v>
      </c>
      <c r="DC206" s="41">
        <v>1134500000</v>
      </c>
      <c r="DD206" s="41">
        <v>981111000</v>
      </c>
      <c r="DE206" s="41">
        <v>657016000</v>
      </c>
      <c r="DF206" s="41">
        <v>598187000</v>
      </c>
      <c r="DG206" s="213"/>
      <c r="DH206" s="214">
        <f t="shared" si="133"/>
        <v>369983000</v>
      </c>
      <c r="DI206" s="214">
        <f t="shared" si="134"/>
        <v>-199349000</v>
      </c>
      <c r="DJ206" s="214">
        <f t="shared" si="135"/>
        <v>-70624000</v>
      </c>
      <c r="DK206" s="214">
        <f t="shared" si="136"/>
        <v>-13505000</v>
      </c>
      <c r="DL206" s="214">
        <f t="shared" si="137"/>
        <v>86505000</v>
      </c>
      <c r="DM206" s="215">
        <f t="shared" si="138"/>
        <v>0.23380803982885701</v>
      </c>
      <c r="DN206" s="215">
        <f t="shared" si="139"/>
        <v>0.30515595566498988</v>
      </c>
      <c r="DO206" s="216" t="str">
        <f t="shared" si="140"/>
        <v>n.a.</v>
      </c>
      <c r="DP206" s="214">
        <f t="shared" si="141"/>
        <v>228989500</v>
      </c>
      <c r="DQ206" s="214">
        <f t="shared" si="142"/>
        <v>21924000</v>
      </c>
      <c r="DR206" s="217"/>
      <c r="DS206" s="214">
        <f t="shared" si="143"/>
        <v>335561000</v>
      </c>
      <c r="DT206" s="214">
        <f t="shared" si="144"/>
        <v>-189699000</v>
      </c>
      <c r="DU206" s="214">
        <f t="shared" si="145"/>
        <v>-53606000</v>
      </c>
      <c r="DV206" s="214">
        <f t="shared" si="146"/>
        <v>-11707000</v>
      </c>
      <c r="DW206" s="214">
        <f t="shared" si="147"/>
        <v>80549000</v>
      </c>
      <c r="DX206" s="215">
        <f t="shared" si="148"/>
        <v>0.24004279400764689</v>
      </c>
      <c r="DY206" s="215">
        <f t="shared" si="149"/>
        <v>0.31586356720468056</v>
      </c>
      <c r="DZ206" s="218" t="str">
        <f t="shared" si="150"/>
        <v>n.a.</v>
      </c>
      <c r="EA206" s="214">
        <f t="shared" si="151"/>
        <v>197229000</v>
      </c>
      <c r="EB206" s="214">
        <f t="shared" si="152"/>
        <v>1514500</v>
      </c>
      <c r="EC206" s="217"/>
      <c r="ED206" s="214">
        <f t="shared" si="153"/>
        <v>355655000</v>
      </c>
      <c r="EE206" s="214">
        <f t="shared" si="154"/>
        <v>-215918000</v>
      </c>
      <c r="EF206" s="214">
        <f t="shared" si="155"/>
        <v>-52704000</v>
      </c>
      <c r="EG206" s="214">
        <f t="shared" si="156"/>
        <v>0</v>
      </c>
      <c r="EH206" s="214">
        <f t="shared" si="157"/>
        <v>87033000</v>
      </c>
      <c r="EI206" s="215">
        <f t="shared" si="158"/>
        <v>0.24471186964895755</v>
      </c>
      <c r="EJ206" s="215">
        <f t="shared" si="159"/>
        <v>0.32399803441266911</v>
      </c>
      <c r="EK206" s="218" t="str">
        <f t="shared" si="160"/>
        <v>n.a.</v>
      </c>
      <c r="EL206" s="214">
        <f t="shared" si="161"/>
        <v>198216000</v>
      </c>
      <c r="EM206" s="214">
        <f t="shared" si="162"/>
        <v>6466500</v>
      </c>
      <c r="EN206" s="217"/>
      <c r="EO206" s="219">
        <f t="shared" si="130"/>
        <v>353733000</v>
      </c>
      <c r="EP206" s="219">
        <f t="shared" si="130"/>
        <v>-201655333.33333334</v>
      </c>
      <c r="EQ206" s="219">
        <f t="shared" si="130"/>
        <v>-58978000</v>
      </c>
      <c r="ER206" s="219">
        <f t="shared" si="130"/>
        <v>-8404000</v>
      </c>
      <c r="ES206" s="219">
        <f t="shared" si="163"/>
        <v>84695666.666666657</v>
      </c>
      <c r="ET206" s="220">
        <f t="shared" si="164"/>
        <v>0.23943388563313758</v>
      </c>
      <c r="EU206" s="221">
        <f t="shared" si="165"/>
        <v>0.31481008831488061</v>
      </c>
      <c r="EV206" s="219" t="e">
        <f t="shared" si="166"/>
        <v>#VALUE!</v>
      </c>
      <c r="EW206" s="219">
        <f t="shared" si="167"/>
        <v>208144833.33333334</v>
      </c>
      <c r="EX206" s="219">
        <f t="shared" si="167"/>
        <v>9968333.333333334</v>
      </c>
      <c r="EY206" s="208"/>
      <c r="EZ206" s="222" t="str">
        <f t="shared" si="168"/>
        <v>完整</v>
      </c>
      <c r="FA206" s="222" t="str">
        <f t="shared" si="169"/>
        <v>完整</v>
      </c>
      <c r="FB206" s="222" t="str">
        <f t="shared" si="170"/>
        <v>完整</v>
      </c>
      <c r="FC206" s="222" t="str">
        <f t="shared" si="171"/>
        <v>选择</v>
      </c>
      <c r="FD206" s="222" t="str">
        <f t="shared" si="172"/>
        <v>选择</v>
      </c>
      <c r="FE206" s="208"/>
      <c r="FF206" s="208"/>
      <c r="FG206" s="208"/>
      <c r="FH206" s="208"/>
      <c r="FI206" s="208"/>
      <c r="FJ206" s="208"/>
      <c r="FK206" s="208"/>
      <c r="FL206" s="208"/>
      <c r="FM206" s="208"/>
      <c r="FN206" s="208"/>
      <c r="FO206" s="208"/>
      <c r="FP206" s="208"/>
      <c r="FQ206" s="208"/>
      <c r="FR206" s="208"/>
      <c r="FS206" s="208"/>
      <c r="FT206" s="208"/>
      <c r="FU206" s="208"/>
      <c r="FV206" s="208"/>
      <c r="FW206" s="208"/>
      <c r="FX206" s="208"/>
      <c r="FY206" s="208"/>
      <c r="FZ206" s="208"/>
      <c r="GA206" s="208"/>
      <c r="GB206" s="208"/>
      <c r="GC206" s="208"/>
      <c r="GD206" s="208"/>
      <c r="GE206" s="208"/>
      <c r="GF206" s="208"/>
      <c r="GG206" s="208"/>
      <c r="GH206" s="208"/>
      <c r="GI206" s="208"/>
      <c r="GJ206" s="208"/>
      <c r="GK206" s="208"/>
      <c r="GL206" s="208"/>
      <c r="GM206" s="208"/>
      <c r="GN206" s="208"/>
      <c r="GO206" s="208"/>
      <c r="GP206" s="208"/>
      <c r="GQ206" s="208"/>
      <c r="GR206" s="208"/>
      <c r="GS206" s="208"/>
      <c r="GT206" s="208"/>
      <c r="GU206" s="208"/>
      <c r="GV206" s="208"/>
      <c r="GW206" s="208"/>
      <c r="GX206" s="208"/>
      <c r="GY206" s="208"/>
      <c r="GZ206" s="208"/>
      <c r="HA206" s="208"/>
      <c r="HB206" s="208"/>
      <c r="HC206" s="208"/>
      <c r="HD206" s="208"/>
      <c r="HE206" s="208"/>
      <c r="HF206" s="208"/>
      <c r="HG206" s="208"/>
      <c r="HH206" s="208"/>
      <c r="HI206" s="208"/>
      <c r="HJ206" s="208"/>
      <c r="HK206" s="208"/>
    </row>
    <row r="207" spans="1:219" ht="12.4" customHeight="1" x14ac:dyDescent="0.2">
      <c r="A207" s="204" t="s">
        <v>1986</v>
      </c>
      <c r="B207" s="205" t="str">
        <f t="shared" si="131"/>
        <v>CHENGDU HANJIANG NEW MATERIALS TECHNOLOGY CO., LTD.</v>
      </c>
      <c r="C207" s="206" t="s">
        <v>35</v>
      </c>
      <c r="D207" s="206" t="s">
        <v>32</v>
      </c>
      <c r="E207" s="205"/>
      <c r="F207" s="224"/>
      <c r="G207" s="208"/>
      <c r="H207" s="209" t="str">
        <f t="shared" si="132"/>
        <v/>
      </c>
      <c r="I207" s="206" t="s">
        <v>328</v>
      </c>
      <c r="J207" s="206" t="str">
        <f>VLOOKUP(Z207,[1]AP2022!FF:FI,2,0)</f>
        <v>exclude</v>
      </c>
      <c r="K207" s="206" t="str">
        <f>VLOOKUP(Z207,[1]AP2022!FF:FI,4,0)</f>
        <v>ok, sda/sdp</v>
      </c>
      <c r="L207" s="210"/>
      <c r="M207" s="211" t="s">
        <v>1987</v>
      </c>
      <c r="N207" s="211" t="s">
        <v>1988</v>
      </c>
      <c r="O207" s="211" t="s">
        <v>36</v>
      </c>
      <c r="P207" s="225"/>
      <c r="Q207" s="225"/>
      <c r="R207" s="38" t="s">
        <v>48</v>
      </c>
      <c r="S207" s="211" t="s">
        <v>1989</v>
      </c>
      <c r="T207" s="211" t="s">
        <v>44</v>
      </c>
      <c r="U207" s="38" t="s">
        <v>182</v>
      </c>
      <c r="V207" s="38" t="s">
        <v>862</v>
      </c>
      <c r="W207" s="38" t="s">
        <v>1990</v>
      </c>
      <c r="X207" s="37"/>
      <c r="Y207" s="37"/>
      <c r="Z207" s="38" t="s">
        <v>1991</v>
      </c>
      <c r="AA207" s="41">
        <v>368026000</v>
      </c>
      <c r="AB207" s="41">
        <v>365075000</v>
      </c>
      <c r="AC207" s="41">
        <v>349588000</v>
      </c>
      <c r="AD207" s="38" t="s">
        <v>39</v>
      </c>
      <c r="AE207" s="41">
        <v>355325000</v>
      </c>
      <c r="AF207" s="41">
        <v>355759000</v>
      </c>
      <c r="AG207" s="41">
        <v>338635000</v>
      </c>
      <c r="AH207" s="38" t="s">
        <v>39</v>
      </c>
      <c r="AI207" s="41">
        <v>-4447000</v>
      </c>
      <c r="AJ207" s="41">
        <v>-4234000</v>
      </c>
      <c r="AK207" s="41">
        <v>-4482000</v>
      </c>
      <c r="AL207" s="38" t="s">
        <v>39</v>
      </c>
      <c r="AM207" s="41">
        <v>350878000</v>
      </c>
      <c r="AN207" s="41">
        <v>351525000</v>
      </c>
      <c r="AO207" s="41">
        <v>334153000</v>
      </c>
      <c r="AP207" s="38" t="s">
        <v>39</v>
      </c>
      <c r="AQ207" s="41">
        <v>17148000</v>
      </c>
      <c r="AR207" s="41">
        <v>13550000</v>
      </c>
      <c r="AS207" s="41">
        <v>15435000</v>
      </c>
      <c r="AT207" s="38" t="s">
        <v>39</v>
      </c>
      <c r="AU207" s="41">
        <v>-268043000</v>
      </c>
      <c r="AV207" s="41">
        <v>-255803000</v>
      </c>
      <c r="AW207" s="41">
        <v>-241880000</v>
      </c>
      <c r="AX207" s="38" t="s">
        <v>39</v>
      </c>
      <c r="AY207" s="38" t="s">
        <v>39</v>
      </c>
      <c r="AZ207" s="38" t="s">
        <v>39</v>
      </c>
      <c r="BA207" s="38" t="s">
        <v>39</v>
      </c>
      <c r="BB207" s="38" t="s">
        <v>39</v>
      </c>
      <c r="BC207" s="41">
        <v>-49112000</v>
      </c>
      <c r="BD207" s="41">
        <v>-49879000</v>
      </c>
      <c r="BE207" s="41">
        <v>-47221000</v>
      </c>
      <c r="BF207" s="38" t="s">
        <v>39</v>
      </c>
      <c r="BG207" s="41">
        <v>50871000</v>
      </c>
      <c r="BH207" s="41">
        <v>59393000</v>
      </c>
      <c r="BI207" s="41">
        <v>60487000</v>
      </c>
      <c r="BJ207" s="38" t="s">
        <v>39</v>
      </c>
      <c r="BK207" s="41">
        <v>-20722000</v>
      </c>
      <c r="BL207" s="41">
        <v>-16441000</v>
      </c>
      <c r="BM207" s="41">
        <v>-13973000</v>
      </c>
      <c r="BN207" s="38" t="s">
        <v>39</v>
      </c>
      <c r="BO207" s="41">
        <v>-20300000</v>
      </c>
      <c r="BP207" s="41">
        <v>-15895000</v>
      </c>
      <c r="BQ207" s="41">
        <v>-13493000</v>
      </c>
      <c r="BR207" s="38" t="s">
        <v>39</v>
      </c>
      <c r="BS207" s="41">
        <v>-422000</v>
      </c>
      <c r="BT207" s="41">
        <v>-546000</v>
      </c>
      <c r="BU207" s="41">
        <v>-480000</v>
      </c>
      <c r="BV207" s="38" t="s">
        <v>39</v>
      </c>
      <c r="BW207" s="41">
        <v>14286000</v>
      </c>
      <c r="BX207" s="41">
        <v>30287000</v>
      </c>
      <c r="BY207" s="41">
        <v>33985000</v>
      </c>
      <c r="BZ207" s="38" t="s">
        <v>39</v>
      </c>
      <c r="CA207" s="41">
        <v>288672000</v>
      </c>
      <c r="CB207" s="41">
        <v>262588000</v>
      </c>
      <c r="CC207" s="41">
        <v>248762000</v>
      </c>
      <c r="CD207" s="38" t="s">
        <v>39</v>
      </c>
      <c r="CE207" s="41">
        <v>28637000</v>
      </c>
      <c r="CF207" s="41">
        <v>26469000</v>
      </c>
      <c r="CG207" s="41">
        <v>36278000</v>
      </c>
      <c r="CH207" s="38" t="s">
        <v>39</v>
      </c>
      <c r="CI207" s="41">
        <v>186121000</v>
      </c>
      <c r="CJ207" s="41">
        <v>143573000</v>
      </c>
      <c r="CK207" s="41">
        <v>101557000</v>
      </c>
      <c r="CL207" s="38" t="s">
        <v>39</v>
      </c>
      <c r="CM207" s="41">
        <v>22430000</v>
      </c>
      <c r="CN207" s="41">
        <v>35264000</v>
      </c>
      <c r="CO207" s="41">
        <v>53606000</v>
      </c>
      <c r="CP207" s="38" t="s">
        <v>39</v>
      </c>
      <c r="CQ207" s="41">
        <v>39952000</v>
      </c>
      <c r="CR207" s="41">
        <v>48654000</v>
      </c>
      <c r="CS207" s="41">
        <v>48298000</v>
      </c>
      <c r="CT207" s="38" t="s">
        <v>39</v>
      </c>
      <c r="CU207" s="41">
        <v>0</v>
      </c>
      <c r="CV207" s="41">
        <v>100000</v>
      </c>
      <c r="CW207" s="38" t="s">
        <v>39</v>
      </c>
      <c r="CX207" s="38" t="s">
        <v>39</v>
      </c>
      <c r="CY207" s="41">
        <v>16105000</v>
      </c>
      <c r="CZ207" s="41">
        <v>9522000</v>
      </c>
      <c r="DA207" s="41">
        <v>11672000</v>
      </c>
      <c r="DB207" s="38" t="s">
        <v>39</v>
      </c>
      <c r="DC207" s="41">
        <v>511425000</v>
      </c>
      <c r="DD207" s="41">
        <v>483065000</v>
      </c>
      <c r="DE207" s="41">
        <v>446171000</v>
      </c>
      <c r="DF207" s="38" t="s">
        <v>39</v>
      </c>
      <c r="DG207" s="213"/>
      <c r="DH207" s="214">
        <f t="shared" si="133"/>
        <v>350878000</v>
      </c>
      <c r="DI207" s="214">
        <f t="shared" si="134"/>
        <v>-268043000</v>
      </c>
      <c r="DJ207" s="214">
        <f t="shared" si="135"/>
        <v>-49112000</v>
      </c>
      <c r="DK207" s="214">
        <f t="shared" si="136"/>
        <v>-20722000</v>
      </c>
      <c r="DL207" s="214">
        <f t="shared" si="137"/>
        <v>13001000</v>
      </c>
      <c r="DM207" s="215">
        <f t="shared" si="138"/>
        <v>3.7052764778641008E-2</v>
      </c>
      <c r="DN207" s="215">
        <f t="shared" si="139"/>
        <v>3.8478499572329579E-2</v>
      </c>
      <c r="DO207" s="216" t="str">
        <f t="shared" si="140"/>
        <v>n.a.</v>
      </c>
      <c r="DP207" s="214">
        <f t="shared" si="141"/>
        <v>27553000</v>
      </c>
      <c r="DQ207" s="214">
        <f t="shared" si="142"/>
        <v>12813500</v>
      </c>
      <c r="DR207" s="217"/>
      <c r="DS207" s="214">
        <f t="shared" si="143"/>
        <v>351525000</v>
      </c>
      <c r="DT207" s="214">
        <f t="shared" si="144"/>
        <v>-255803000</v>
      </c>
      <c r="DU207" s="214">
        <f t="shared" si="145"/>
        <v>-49879000</v>
      </c>
      <c r="DV207" s="214">
        <f t="shared" si="146"/>
        <v>-16441000</v>
      </c>
      <c r="DW207" s="214">
        <f t="shared" si="147"/>
        <v>29402000</v>
      </c>
      <c r="DX207" s="215">
        <f t="shared" si="148"/>
        <v>8.3641277291800015E-2</v>
      </c>
      <c r="DY207" s="215">
        <f t="shared" si="149"/>
        <v>9.1275692825411411E-2</v>
      </c>
      <c r="DZ207" s="218" t="str">
        <f t="shared" si="150"/>
        <v>n.a.</v>
      </c>
      <c r="EA207" s="214">
        <f t="shared" si="151"/>
        <v>31373500</v>
      </c>
      <c r="EB207" s="214">
        <f t="shared" si="152"/>
        <v>10597000</v>
      </c>
      <c r="EC207" s="217"/>
      <c r="ED207" s="214">
        <f t="shared" si="153"/>
        <v>334153000</v>
      </c>
      <c r="EE207" s="214">
        <f t="shared" si="154"/>
        <v>-241880000</v>
      </c>
      <c r="EF207" s="214">
        <f t="shared" si="155"/>
        <v>-47221000</v>
      </c>
      <c r="EG207" s="214">
        <f t="shared" si="156"/>
        <v>-13973000</v>
      </c>
      <c r="EH207" s="214">
        <f t="shared" si="157"/>
        <v>31079000</v>
      </c>
      <c r="EI207" s="215">
        <f t="shared" si="158"/>
        <v>9.3008292608475762E-2</v>
      </c>
      <c r="EJ207" s="215">
        <f t="shared" si="159"/>
        <v>0.10254591287936279</v>
      </c>
      <c r="EK207" s="218" t="str">
        <f t="shared" si="160"/>
        <v>n.a.</v>
      </c>
      <c r="EL207" s="214" t="e">
        <f t="shared" si="161"/>
        <v>#VALUE!</v>
      </c>
      <c r="EM207" s="214" t="e">
        <f t="shared" si="162"/>
        <v>#VALUE!</v>
      </c>
      <c r="EN207" s="217"/>
      <c r="EO207" s="219">
        <f t="shared" si="130"/>
        <v>345518666.66666669</v>
      </c>
      <c r="EP207" s="219">
        <f t="shared" si="130"/>
        <v>-255242000</v>
      </c>
      <c r="EQ207" s="219">
        <f t="shared" si="130"/>
        <v>-48737333.333333336</v>
      </c>
      <c r="ER207" s="219">
        <f t="shared" si="130"/>
        <v>-17045333.333333332</v>
      </c>
      <c r="ES207" s="219">
        <f t="shared" si="163"/>
        <v>24494000.000000019</v>
      </c>
      <c r="ET207" s="220">
        <f t="shared" si="164"/>
        <v>7.0890525933958268E-2</v>
      </c>
      <c r="EU207" s="221">
        <f t="shared" si="165"/>
        <v>7.6299432857703631E-2</v>
      </c>
      <c r="EV207" s="219" t="e">
        <f t="shared" si="166"/>
        <v>#VALUE!</v>
      </c>
      <c r="EW207" s="219" t="e">
        <f t="shared" si="167"/>
        <v>#VALUE!</v>
      </c>
      <c r="EX207" s="219" t="e">
        <f t="shared" si="167"/>
        <v>#VALUE!</v>
      </c>
      <c r="EY207" s="208"/>
      <c r="EZ207" s="222" t="str">
        <f t="shared" si="168"/>
        <v>完整</v>
      </c>
      <c r="FA207" s="222" t="str">
        <f t="shared" si="169"/>
        <v>完整</v>
      </c>
      <c r="FB207" s="222" t="str">
        <f t="shared" si="170"/>
        <v>完整</v>
      </c>
      <c r="FC207" s="222" t="str">
        <f t="shared" si="171"/>
        <v>选择</v>
      </c>
      <c r="FD207" s="222" t="str">
        <f t="shared" si="172"/>
        <v>选择</v>
      </c>
      <c r="FE207" s="208"/>
      <c r="FF207" s="208"/>
      <c r="FG207" s="208"/>
      <c r="FH207" s="208"/>
      <c r="FI207" s="208"/>
      <c r="FJ207" s="208"/>
      <c r="FK207" s="208"/>
      <c r="FL207" s="208"/>
      <c r="FM207" s="208"/>
      <c r="FN207" s="208"/>
      <c r="FO207" s="208"/>
      <c r="FP207" s="208"/>
      <c r="FQ207" s="208"/>
      <c r="FR207" s="208"/>
      <c r="FS207" s="208"/>
      <c r="FT207" s="208"/>
      <c r="FU207" s="208"/>
      <c r="FV207" s="208"/>
      <c r="FW207" s="208"/>
      <c r="FX207" s="208"/>
      <c r="FY207" s="208"/>
      <c r="FZ207" s="208"/>
      <c r="GA207" s="208"/>
      <c r="GB207" s="208"/>
      <c r="GC207" s="208"/>
      <c r="GD207" s="208"/>
      <c r="GE207" s="208"/>
      <c r="GF207" s="208"/>
      <c r="GG207" s="208"/>
      <c r="GH207" s="208"/>
      <c r="GI207" s="208"/>
      <c r="GJ207" s="208"/>
      <c r="GK207" s="208"/>
      <c r="GL207" s="208"/>
      <c r="GM207" s="208"/>
      <c r="GN207" s="208"/>
      <c r="GO207" s="208"/>
      <c r="GP207" s="208"/>
      <c r="GQ207" s="208"/>
      <c r="GR207" s="208"/>
      <c r="GS207" s="208"/>
      <c r="GT207" s="208"/>
      <c r="GU207" s="208"/>
      <c r="GV207" s="208"/>
      <c r="GW207" s="208"/>
      <c r="GX207" s="208"/>
      <c r="GY207" s="208"/>
      <c r="GZ207" s="208"/>
      <c r="HA207" s="208"/>
      <c r="HB207" s="208"/>
      <c r="HC207" s="208"/>
      <c r="HD207" s="208"/>
      <c r="HE207" s="208"/>
      <c r="HF207" s="208"/>
      <c r="HG207" s="208"/>
      <c r="HH207" s="208"/>
      <c r="HI207" s="208"/>
      <c r="HJ207" s="208"/>
      <c r="HK207" s="208"/>
    </row>
    <row r="208" spans="1:219" ht="12.4" customHeight="1" x14ac:dyDescent="0.2">
      <c r="A208" s="204" t="s">
        <v>1992</v>
      </c>
      <c r="B208" s="205" t="str">
        <f t="shared" si="131"/>
        <v>ENERGYPAC POWER GENERATION PLC</v>
      </c>
      <c r="C208" s="206" t="s">
        <v>35</v>
      </c>
      <c r="D208" s="206" t="s">
        <v>32</v>
      </c>
      <c r="E208" s="205"/>
      <c r="F208" s="208"/>
      <c r="G208" s="239"/>
      <c r="H208" s="209" t="str">
        <f t="shared" si="132"/>
        <v/>
      </c>
      <c r="I208" s="206" t="s">
        <v>328</v>
      </c>
      <c r="J208" s="206" t="str">
        <f>VLOOKUP(Z208,[1]AP2022!FF:FI,2,0)</f>
        <v>exclude</v>
      </c>
      <c r="K208" s="206" t="str">
        <f>VLOOKUP(Z208,[1]AP2022!FF:FI,4,0)</f>
        <v>ok, sda/sdp</v>
      </c>
      <c r="L208" s="210"/>
      <c r="M208" s="211" t="s">
        <v>1993</v>
      </c>
      <c r="N208" s="211" t="s">
        <v>1994</v>
      </c>
      <c r="O208" s="211" t="s">
        <v>47</v>
      </c>
      <c r="P208" s="211" t="s">
        <v>1995</v>
      </c>
      <c r="Q208" s="225"/>
      <c r="R208" s="38" t="s">
        <v>58</v>
      </c>
      <c r="S208" s="211" t="s">
        <v>1996</v>
      </c>
      <c r="T208" s="211" t="s">
        <v>44</v>
      </c>
      <c r="U208" s="38" t="s">
        <v>182</v>
      </c>
      <c r="V208" s="38" t="s">
        <v>1997</v>
      </c>
      <c r="W208" s="38" t="s">
        <v>1998</v>
      </c>
      <c r="X208" s="38" t="s">
        <v>1999</v>
      </c>
      <c r="Y208" s="37"/>
      <c r="Z208" s="38" t="s">
        <v>2000</v>
      </c>
      <c r="AA208" s="41">
        <v>20333968000</v>
      </c>
      <c r="AB208" s="41">
        <v>10733927000</v>
      </c>
      <c r="AC208" s="41">
        <v>10973965000</v>
      </c>
      <c r="AD208" s="41">
        <v>14398996000</v>
      </c>
      <c r="AE208" s="41">
        <v>20333968000</v>
      </c>
      <c r="AF208" s="41">
        <v>10733927000</v>
      </c>
      <c r="AG208" s="41">
        <v>10973965000</v>
      </c>
      <c r="AH208" s="41">
        <v>14398996000</v>
      </c>
      <c r="AI208" s="38" t="s">
        <v>39</v>
      </c>
      <c r="AJ208" s="38" t="s">
        <v>39</v>
      </c>
      <c r="AK208" s="38" t="s">
        <v>39</v>
      </c>
      <c r="AL208" s="38" t="s">
        <v>39</v>
      </c>
      <c r="AM208" s="41">
        <v>20333968000</v>
      </c>
      <c r="AN208" s="41">
        <v>10733927000</v>
      </c>
      <c r="AO208" s="41">
        <v>10973965000</v>
      </c>
      <c r="AP208" s="41">
        <v>14398996000</v>
      </c>
      <c r="AQ208" s="38" t="s">
        <v>39</v>
      </c>
      <c r="AR208" s="38" t="s">
        <v>39</v>
      </c>
      <c r="AS208" s="38" t="s">
        <v>39</v>
      </c>
      <c r="AT208" s="38" t="s">
        <v>39</v>
      </c>
      <c r="AU208" s="41">
        <v>-16933505000</v>
      </c>
      <c r="AV208" s="41">
        <v>-7685330000</v>
      </c>
      <c r="AW208" s="41">
        <v>-7760155000</v>
      </c>
      <c r="AX208" s="41">
        <v>-11086374000</v>
      </c>
      <c r="AY208" s="41">
        <v>0</v>
      </c>
      <c r="AZ208" s="41">
        <v>0</v>
      </c>
      <c r="BA208" s="41">
        <v>0</v>
      </c>
      <c r="BB208" s="41">
        <v>-4260000</v>
      </c>
      <c r="BC208" s="41">
        <v>-1359109000</v>
      </c>
      <c r="BD208" s="41">
        <v>-1234702000</v>
      </c>
      <c r="BE208" s="41">
        <v>-1244427000</v>
      </c>
      <c r="BF208" s="41">
        <v>-1428562000</v>
      </c>
      <c r="BG208" s="41">
        <v>2041354000</v>
      </c>
      <c r="BH208" s="41">
        <v>1813895000</v>
      </c>
      <c r="BI208" s="41">
        <v>1969383000</v>
      </c>
      <c r="BJ208" s="41">
        <v>1879800000</v>
      </c>
      <c r="BK208" s="41">
        <v>0</v>
      </c>
      <c r="BL208" s="41">
        <v>0</v>
      </c>
      <c r="BM208" s="41">
        <v>0</v>
      </c>
      <c r="BN208" s="41">
        <v>0</v>
      </c>
      <c r="BO208" s="41">
        <v>0</v>
      </c>
      <c r="BP208" s="41">
        <v>0</v>
      </c>
      <c r="BQ208" s="41">
        <v>0</v>
      </c>
      <c r="BR208" s="41">
        <v>0</v>
      </c>
      <c r="BS208" s="41">
        <v>0</v>
      </c>
      <c r="BT208" s="41">
        <v>0</v>
      </c>
      <c r="BU208" s="41">
        <v>0</v>
      </c>
      <c r="BV208" s="41">
        <v>0</v>
      </c>
      <c r="BW208" s="41">
        <v>71386000</v>
      </c>
      <c r="BX208" s="41">
        <v>385457000</v>
      </c>
      <c r="BY208" s="41">
        <v>574041000</v>
      </c>
      <c r="BZ208" s="41">
        <v>468942000</v>
      </c>
      <c r="CA208" s="41">
        <v>20910558000</v>
      </c>
      <c r="CB208" s="41">
        <v>13733159000</v>
      </c>
      <c r="CC208" s="41">
        <v>12396206000</v>
      </c>
      <c r="CD208" s="41">
        <v>11637459000</v>
      </c>
      <c r="CE208" s="41">
        <v>4614607000</v>
      </c>
      <c r="CF208" s="41">
        <v>2560681000</v>
      </c>
      <c r="CG208" s="41">
        <v>2199054000</v>
      </c>
      <c r="CH208" s="41">
        <v>2690345000</v>
      </c>
      <c r="CI208" s="41">
        <v>11234014000</v>
      </c>
      <c r="CJ208" s="41">
        <v>3129687000</v>
      </c>
      <c r="CK208" s="41">
        <v>5157684000</v>
      </c>
      <c r="CL208" s="41">
        <v>4745249000</v>
      </c>
      <c r="CM208" s="41">
        <v>4270571000</v>
      </c>
      <c r="CN208" s="41">
        <v>5515631000</v>
      </c>
      <c r="CO208" s="41">
        <v>3224033000</v>
      </c>
      <c r="CP208" s="41">
        <v>1917153000</v>
      </c>
      <c r="CQ208" s="41">
        <v>791366000</v>
      </c>
      <c r="CR208" s="41">
        <v>2527160000</v>
      </c>
      <c r="CS208" s="41">
        <v>1815435000</v>
      </c>
      <c r="CT208" s="41">
        <v>1286054000</v>
      </c>
      <c r="CU208" s="41">
        <v>1094000</v>
      </c>
      <c r="CV208" s="41">
        <v>1366000</v>
      </c>
      <c r="CW208" s="41">
        <v>1042000</v>
      </c>
      <c r="CX208" s="41">
        <v>2294000</v>
      </c>
      <c r="CY208" s="41">
        <v>28059273000</v>
      </c>
      <c r="CZ208" s="41">
        <v>25224927000</v>
      </c>
      <c r="DA208" s="41">
        <v>23253150000</v>
      </c>
      <c r="DB208" s="41">
        <v>20035115000</v>
      </c>
      <c r="DC208" s="41">
        <v>49150350000</v>
      </c>
      <c r="DD208" s="41">
        <v>39147331000</v>
      </c>
      <c r="DE208" s="41">
        <v>35856186000</v>
      </c>
      <c r="DF208" s="41">
        <v>32036586000</v>
      </c>
      <c r="DG208" s="213"/>
      <c r="DH208" s="214">
        <f t="shared" si="133"/>
        <v>20333968000</v>
      </c>
      <c r="DI208" s="214">
        <f t="shared" si="134"/>
        <v>-16933505000</v>
      </c>
      <c r="DJ208" s="214">
        <f t="shared" si="135"/>
        <v>-1359109000</v>
      </c>
      <c r="DK208" s="214">
        <f t="shared" si="136"/>
        <v>0</v>
      </c>
      <c r="DL208" s="214">
        <f t="shared" si="137"/>
        <v>2041354000</v>
      </c>
      <c r="DM208" s="215">
        <f t="shared" si="138"/>
        <v>0.10039132549043059</v>
      </c>
      <c r="DN208" s="215">
        <f t="shared" si="139"/>
        <v>0.11159443915451341</v>
      </c>
      <c r="DO208" s="216">
        <f t="shared" si="140"/>
        <v>0</v>
      </c>
      <c r="DP208" s="214">
        <f t="shared" si="141"/>
        <v>3587644000</v>
      </c>
      <c r="DQ208" s="214">
        <f t="shared" si="142"/>
        <v>26642100000</v>
      </c>
      <c r="DR208" s="217"/>
      <c r="DS208" s="214">
        <f t="shared" si="143"/>
        <v>10733927000</v>
      </c>
      <c r="DT208" s="214">
        <f t="shared" si="144"/>
        <v>-7685330000</v>
      </c>
      <c r="DU208" s="214">
        <f t="shared" si="145"/>
        <v>-1234702000</v>
      </c>
      <c r="DV208" s="214">
        <f t="shared" si="146"/>
        <v>0</v>
      </c>
      <c r="DW208" s="214">
        <f t="shared" si="147"/>
        <v>1813895000</v>
      </c>
      <c r="DX208" s="215">
        <f t="shared" si="148"/>
        <v>0.16898708180146929</v>
      </c>
      <c r="DY208" s="215">
        <f t="shared" si="149"/>
        <v>0.20335072788976541</v>
      </c>
      <c r="DZ208" s="218">
        <f t="shared" si="150"/>
        <v>0</v>
      </c>
      <c r="EA208" s="214">
        <f t="shared" si="151"/>
        <v>2379867500</v>
      </c>
      <c r="EB208" s="214">
        <f t="shared" si="152"/>
        <v>24239038500</v>
      </c>
      <c r="EC208" s="217"/>
      <c r="ED208" s="214">
        <f t="shared" si="153"/>
        <v>10973965000</v>
      </c>
      <c r="EE208" s="214">
        <f t="shared" si="154"/>
        <v>-7760155000</v>
      </c>
      <c r="EF208" s="214">
        <f t="shared" si="155"/>
        <v>-1244427000</v>
      </c>
      <c r="EG208" s="214">
        <f t="shared" si="156"/>
        <v>0</v>
      </c>
      <c r="EH208" s="214">
        <f t="shared" si="157"/>
        <v>1969383000</v>
      </c>
      <c r="EI208" s="215">
        <f t="shared" si="158"/>
        <v>0.17945956634634794</v>
      </c>
      <c r="EJ208" s="215">
        <f t="shared" si="159"/>
        <v>0.21870898615838025</v>
      </c>
      <c r="EK208" s="218">
        <f t="shared" si="160"/>
        <v>0</v>
      </c>
      <c r="EL208" s="214">
        <f t="shared" si="161"/>
        <v>2444699500</v>
      </c>
      <c r="EM208" s="214">
        <f t="shared" si="162"/>
        <v>21644132500</v>
      </c>
      <c r="EN208" s="217"/>
      <c r="EO208" s="219">
        <f t="shared" si="130"/>
        <v>14013953333.333334</v>
      </c>
      <c r="EP208" s="219">
        <f t="shared" si="130"/>
        <v>-10792996666.666666</v>
      </c>
      <c r="EQ208" s="219">
        <f t="shared" si="130"/>
        <v>-1279412666.6666667</v>
      </c>
      <c r="ER208" s="219">
        <f t="shared" si="130"/>
        <v>0</v>
      </c>
      <c r="ES208" s="219">
        <f t="shared" si="163"/>
        <v>1941544000.0000012</v>
      </c>
      <c r="ET208" s="220">
        <f t="shared" si="164"/>
        <v>0.13854363246535722</v>
      </c>
      <c r="EU208" s="221">
        <f t="shared" si="165"/>
        <v>0.1608248980291922</v>
      </c>
      <c r="EV208" s="219">
        <f t="shared" si="166"/>
        <v>0</v>
      </c>
      <c r="EW208" s="219">
        <f t="shared" si="167"/>
        <v>2804070333.3333335</v>
      </c>
      <c r="EX208" s="219">
        <f t="shared" si="167"/>
        <v>24175090333.333332</v>
      </c>
      <c r="EY208" s="208"/>
      <c r="EZ208" s="222" t="str">
        <f t="shared" si="168"/>
        <v>完整</v>
      </c>
      <c r="FA208" s="222" t="str">
        <f t="shared" si="169"/>
        <v>完整</v>
      </c>
      <c r="FB208" s="222" t="str">
        <f t="shared" si="170"/>
        <v>完整</v>
      </c>
      <c r="FC208" s="222" t="str">
        <f t="shared" si="171"/>
        <v>选择</v>
      </c>
      <c r="FD208" s="222" t="str">
        <f t="shared" si="172"/>
        <v>选择</v>
      </c>
      <c r="FE208" s="208"/>
      <c r="FF208" s="208"/>
      <c r="FG208" s="208"/>
      <c r="FH208" s="208"/>
      <c r="FI208" s="208"/>
      <c r="FJ208" s="208"/>
      <c r="FK208" s="208"/>
      <c r="FL208" s="208"/>
      <c r="FM208" s="208"/>
      <c r="FN208" s="208"/>
      <c r="FO208" s="208"/>
      <c r="FP208" s="208"/>
      <c r="FQ208" s="208"/>
      <c r="FR208" s="208"/>
      <c r="FS208" s="208"/>
      <c r="FT208" s="208"/>
      <c r="FU208" s="208"/>
      <c r="FV208" s="208"/>
      <c r="FW208" s="208"/>
      <c r="FX208" s="208"/>
      <c r="FY208" s="208"/>
      <c r="FZ208" s="208"/>
      <c r="GA208" s="208"/>
      <c r="GB208" s="208"/>
      <c r="GC208" s="208"/>
      <c r="GD208" s="208"/>
      <c r="GE208" s="208"/>
      <c r="GF208" s="208"/>
      <c r="GG208" s="208"/>
      <c r="GH208" s="208"/>
      <c r="GI208" s="208"/>
      <c r="GJ208" s="208"/>
      <c r="GK208" s="208"/>
      <c r="GL208" s="208"/>
      <c r="GM208" s="208"/>
      <c r="GN208" s="208"/>
      <c r="GO208" s="208"/>
      <c r="GP208" s="208"/>
      <c r="GQ208" s="208"/>
      <c r="GR208" s="208"/>
      <c r="GS208" s="208"/>
      <c r="GT208" s="208"/>
      <c r="GU208" s="208"/>
      <c r="GV208" s="208"/>
      <c r="GW208" s="208"/>
      <c r="GX208" s="208"/>
      <c r="GY208" s="208"/>
      <c r="GZ208" s="208"/>
      <c r="HA208" s="208"/>
      <c r="HB208" s="208"/>
      <c r="HC208" s="208"/>
      <c r="HD208" s="208"/>
      <c r="HE208" s="208"/>
      <c r="HF208" s="208"/>
      <c r="HG208" s="208"/>
      <c r="HH208" s="208"/>
      <c r="HI208" s="208"/>
      <c r="HJ208" s="208"/>
      <c r="HK208" s="208"/>
    </row>
    <row r="209" spans="1:219" s="7" customFormat="1" ht="12.4" customHeight="1" x14ac:dyDescent="0.2">
      <c r="A209" s="226" t="s">
        <v>2001</v>
      </c>
      <c r="B209" s="227" t="str">
        <f t="shared" si="131"/>
        <v>HUAFU HIGH TECHNOLOGY ENERGY STORAGE CO.,LTD</v>
      </c>
      <c r="C209" s="228" t="s">
        <v>35</v>
      </c>
      <c r="D209" s="237" t="s">
        <v>31</v>
      </c>
      <c r="E209" s="227"/>
      <c r="F209" s="231"/>
      <c r="G209" s="231"/>
      <c r="H209" s="232" t="str">
        <f t="shared" si="132"/>
        <v/>
      </c>
      <c r="I209" s="228" t="s">
        <v>405</v>
      </c>
      <c r="J209" s="228" t="str">
        <f>VLOOKUP(Z209,[1]AP2022!FF:FI,2,0)</f>
        <v>exclude</v>
      </c>
      <c r="K209" s="228" t="str">
        <f>VLOOKUP(Z209,[1]AP2022!FF:FI,4,0)</f>
        <v>ok, loss</v>
      </c>
      <c r="L209" s="233"/>
      <c r="M209" s="38" t="s">
        <v>2002</v>
      </c>
      <c r="N209" s="38" t="s">
        <v>2003</v>
      </c>
      <c r="O209" s="38" t="s">
        <v>36</v>
      </c>
      <c r="P209" s="38" t="s">
        <v>2004</v>
      </c>
      <c r="Q209" s="37"/>
      <c r="R209" s="38" t="s">
        <v>48</v>
      </c>
      <c r="S209" s="38" t="s">
        <v>2005</v>
      </c>
      <c r="T209" s="38" t="s">
        <v>38</v>
      </c>
      <c r="U209" s="38" t="s">
        <v>178</v>
      </c>
      <c r="V209" s="38" t="s">
        <v>533</v>
      </c>
      <c r="W209" s="38" t="s">
        <v>2006</v>
      </c>
      <c r="X209" s="37"/>
      <c r="Y209" s="37"/>
      <c r="Z209" s="38" t="s">
        <v>2007</v>
      </c>
      <c r="AA209" s="41">
        <v>365756000</v>
      </c>
      <c r="AB209" s="41">
        <v>223325000</v>
      </c>
      <c r="AC209" s="41">
        <v>220719000</v>
      </c>
      <c r="AD209" s="41">
        <v>297271000</v>
      </c>
      <c r="AE209" s="41">
        <v>361798000</v>
      </c>
      <c r="AF209" s="41">
        <v>219517000</v>
      </c>
      <c r="AG209" s="41">
        <v>217031000</v>
      </c>
      <c r="AH209" s="41">
        <v>288062000</v>
      </c>
      <c r="AI209" s="41">
        <v>-17236000</v>
      </c>
      <c r="AJ209" s="41">
        <v>-9437000</v>
      </c>
      <c r="AK209" s="41">
        <v>-10066000</v>
      </c>
      <c r="AL209" s="41">
        <v>-9775000</v>
      </c>
      <c r="AM209" s="41">
        <v>344562000</v>
      </c>
      <c r="AN209" s="41">
        <v>210080000</v>
      </c>
      <c r="AO209" s="41">
        <v>206965000</v>
      </c>
      <c r="AP209" s="41">
        <v>278287000</v>
      </c>
      <c r="AQ209" s="41">
        <v>21194000</v>
      </c>
      <c r="AR209" s="41">
        <v>13245000</v>
      </c>
      <c r="AS209" s="41">
        <v>13754000</v>
      </c>
      <c r="AT209" s="41">
        <v>18984000</v>
      </c>
      <c r="AU209" s="41">
        <v>-295520000</v>
      </c>
      <c r="AV209" s="41">
        <v>-159417000</v>
      </c>
      <c r="AW209" s="41">
        <v>-154965000</v>
      </c>
      <c r="AX209" s="41">
        <v>-213738000</v>
      </c>
      <c r="AY209" s="38" t="s">
        <v>39</v>
      </c>
      <c r="AZ209" s="38" t="s">
        <v>39</v>
      </c>
      <c r="BA209" s="38" t="s">
        <v>39</v>
      </c>
      <c r="BB209" s="38" t="s">
        <v>39</v>
      </c>
      <c r="BC209" s="41">
        <v>-54044000</v>
      </c>
      <c r="BD209" s="41">
        <v>-58386000</v>
      </c>
      <c r="BE209" s="41">
        <v>-54650000</v>
      </c>
      <c r="BF209" s="41">
        <v>-64418000</v>
      </c>
      <c r="BG209" s="41">
        <v>16192000</v>
      </c>
      <c r="BH209" s="41">
        <v>5522000</v>
      </c>
      <c r="BI209" s="41">
        <v>11104000</v>
      </c>
      <c r="BJ209" s="41">
        <v>19115000</v>
      </c>
      <c r="BK209" s="41">
        <v>-10599000</v>
      </c>
      <c r="BL209" s="41">
        <v>-14267000</v>
      </c>
      <c r="BM209" s="41">
        <v>-14849000</v>
      </c>
      <c r="BN209" s="41">
        <v>-13214000</v>
      </c>
      <c r="BO209" s="41">
        <v>-10242000</v>
      </c>
      <c r="BP209" s="41">
        <v>-13908000</v>
      </c>
      <c r="BQ209" s="41">
        <v>-14476000</v>
      </c>
      <c r="BR209" s="41">
        <v>-12846000</v>
      </c>
      <c r="BS209" s="41">
        <v>-357000</v>
      </c>
      <c r="BT209" s="41">
        <v>-359000</v>
      </c>
      <c r="BU209" s="41">
        <v>-373000</v>
      </c>
      <c r="BV209" s="41">
        <v>-368000</v>
      </c>
      <c r="BW209" s="41">
        <v>388000</v>
      </c>
      <c r="BX209" s="41">
        <v>-16166000</v>
      </c>
      <c r="BY209" s="41">
        <v>-6200000</v>
      </c>
      <c r="BZ209" s="41">
        <v>-13704000</v>
      </c>
      <c r="CA209" s="41">
        <v>265863000</v>
      </c>
      <c r="CB209" s="41">
        <v>124524000</v>
      </c>
      <c r="CC209" s="41">
        <v>164074000</v>
      </c>
      <c r="CD209" s="41">
        <v>202499000</v>
      </c>
      <c r="CE209" s="41">
        <v>50800000</v>
      </c>
      <c r="CF209" s="41">
        <v>45891000</v>
      </c>
      <c r="CG209" s="41">
        <v>50491000</v>
      </c>
      <c r="CH209" s="41">
        <v>57976000</v>
      </c>
      <c r="CI209" s="41">
        <v>132495000</v>
      </c>
      <c r="CJ209" s="41">
        <v>40246000</v>
      </c>
      <c r="CK209" s="41">
        <v>77659000</v>
      </c>
      <c r="CL209" s="41">
        <v>85800000</v>
      </c>
      <c r="CM209" s="41">
        <v>17577000</v>
      </c>
      <c r="CN209" s="41">
        <v>19331000</v>
      </c>
      <c r="CO209" s="41">
        <v>13379000</v>
      </c>
      <c r="CP209" s="41">
        <v>24323000</v>
      </c>
      <c r="CQ209" s="41">
        <v>64544000</v>
      </c>
      <c r="CR209" s="41">
        <v>18603000</v>
      </c>
      <c r="CS209" s="41">
        <v>20156000</v>
      </c>
      <c r="CT209" s="41">
        <v>31428000</v>
      </c>
      <c r="CU209" s="41">
        <v>12772000</v>
      </c>
      <c r="CV209" s="41">
        <v>8483000</v>
      </c>
      <c r="CW209" s="38" t="s">
        <v>39</v>
      </c>
      <c r="CX209" s="38" t="s">
        <v>39</v>
      </c>
      <c r="CY209" s="38" t="s">
        <v>39</v>
      </c>
      <c r="CZ209" s="38" t="s">
        <v>39</v>
      </c>
      <c r="DA209" s="41">
        <v>0</v>
      </c>
      <c r="DB209" s="41">
        <v>482000</v>
      </c>
      <c r="DC209" s="41">
        <v>414832000</v>
      </c>
      <c r="DD209" s="41">
        <v>281741000</v>
      </c>
      <c r="DE209" s="41">
        <v>346484000</v>
      </c>
      <c r="DF209" s="41">
        <v>395757000</v>
      </c>
      <c r="DG209" s="213"/>
      <c r="DH209" s="214">
        <f t="shared" si="133"/>
        <v>344562000</v>
      </c>
      <c r="DI209" s="214">
        <f t="shared" si="134"/>
        <v>-295520000</v>
      </c>
      <c r="DJ209" s="214">
        <f t="shared" si="135"/>
        <v>-54044000</v>
      </c>
      <c r="DK209" s="214">
        <f t="shared" si="136"/>
        <v>-10599000</v>
      </c>
      <c r="DL209" s="214">
        <f t="shared" si="137"/>
        <v>-15601000</v>
      </c>
      <c r="DM209" s="215">
        <f t="shared" si="138"/>
        <v>-4.5277772940718941E-2</v>
      </c>
      <c r="DN209" s="215">
        <f t="shared" si="139"/>
        <v>-4.3316498363241085E-2</v>
      </c>
      <c r="DO209" s="216" t="str">
        <f t="shared" si="140"/>
        <v>n.a.</v>
      </c>
      <c r="DP209" s="214">
        <f t="shared" si="141"/>
        <v>48345500</v>
      </c>
      <c r="DQ209" s="214" t="e">
        <f t="shared" si="142"/>
        <v>#VALUE!</v>
      </c>
      <c r="DR209" s="217"/>
      <c r="DS209" s="214">
        <f t="shared" si="143"/>
        <v>210080000</v>
      </c>
      <c r="DT209" s="214">
        <f t="shared" si="144"/>
        <v>-159417000</v>
      </c>
      <c r="DU209" s="214">
        <f t="shared" si="145"/>
        <v>-58386000</v>
      </c>
      <c r="DV209" s="214">
        <f t="shared" si="146"/>
        <v>-14267000</v>
      </c>
      <c r="DW209" s="214">
        <f t="shared" si="147"/>
        <v>-21990000</v>
      </c>
      <c r="DX209" s="215">
        <f t="shared" si="148"/>
        <v>-0.10467440974866718</v>
      </c>
      <c r="DY209" s="215">
        <f t="shared" si="149"/>
        <v>-9.4755892618606452E-2</v>
      </c>
      <c r="DZ209" s="218" t="str">
        <f t="shared" si="150"/>
        <v>n.a.</v>
      </c>
      <c r="EA209" s="214">
        <f t="shared" si="151"/>
        <v>48191000</v>
      </c>
      <c r="EB209" s="214" t="e">
        <f t="shared" si="152"/>
        <v>#VALUE!</v>
      </c>
      <c r="EC209" s="217"/>
      <c r="ED209" s="214">
        <f t="shared" si="153"/>
        <v>206965000</v>
      </c>
      <c r="EE209" s="214">
        <f t="shared" si="154"/>
        <v>-154965000</v>
      </c>
      <c r="EF209" s="214">
        <f t="shared" si="155"/>
        <v>-54650000</v>
      </c>
      <c r="EG209" s="214">
        <f t="shared" si="156"/>
        <v>-14849000</v>
      </c>
      <c r="EH209" s="214">
        <f t="shared" si="157"/>
        <v>-17499000</v>
      </c>
      <c r="EI209" s="215">
        <f t="shared" si="158"/>
        <v>-8.4550527867030656E-2</v>
      </c>
      <c r="EJ209" s="215">
        <f t="shared" si="159"/>
        <v>-7.7959049112552567E-2</v>
      </c>
      <c r="EK209" s="218" t="str">
        <f t="shared" si="160"/>
        <v>n.a.</v>
      </c>
      <c r="EL209" s="214">
        <f t="shared" si="161"/>
        <v>54233500</v>
      </c>
      <c r="EM209" s="214">
        <f t="shared" si="162"/>
        <v>241000</v>
      </c>
      <c r="EN209" s="217"/>
      <c r="EO209" s="219">
        <f t="shared" si="130"/>
        <v>253869000</v>
      </c>
      <c r="EP209" s="219">
        <f t="shared" si="130"/>
        <v>-203300666.66666666</v>
      </c>
      <c r="EQ209" s="219">
        <f t="shared" si="130"/>
        <v>-55693333.333333336</v>
      </c>
      <c r="ER209" s="219">
        <f t="shared" si="130"/>
        <v>-13238333.333333334</v>
      </c>
      <c r="ES209" s="219">
        <f t="shared" si="163"/>
        <v>-18363333.333333328</v>
      </c>
      <c r="ET209" s="220">
        <f t="shared" si="164"/>
        <v>-7.2333893989944928E-2</v>
      </c>
      <c r="EU209" s="221">
        <f t="shared" si="165"/>
        <v>-6.7454637399182296E-2</v>
      </c>
      <c r="EV209" s="219" t="e">
        <f t="shared" si="166"/>
        <v>#VALUE!</v>
      </c>
      <c r="EW209" s="219">
        <f t="shared" si="167"/>
        <v>50256666.666666664</v>
      </c>
      <c r="EX209" s="219" t="e">
        <f t="shared" si="167"/>
        <v>#VALUE!</v>
      </c>
      <c r="EY209" s="208"/>
      <c r="EZ209" s="222" t="str">
        <f t="shared" si="168"/>
        <v>完整</v>
      </c>
      <c r="FA209" s="222" t="str">
        <f t="shared" si="169"/>
        <v>完整</v>
      </c>
      <c r="FB209" s="222" t="str">
        <f t="shared" si="170"/>
        <v>完整</v>
      </c>
      <c r="FC209" s="222" t="str">
        <f t="shared" si="171"/>
        <v>选择</v>
      </c>
      <c r="FD209" s="222" t="str">
        <f t="shared" si="172"/>
        <v>删除</v>
      </c>
      <c r="FE209" s="231"/>
      <c r="FF209" s="231"/>
      <c r="FG209" s="231"/>
      <c r="FH209" s="231"/>
      <c r="FI209" s="231"/>
      <c r="FJ209" s="231"/>
      <c r="FK209" s="231"/>
      <c r="FL209" s="231"/>
      <c r="FM209" s="231"/>
      <c r="FN209" s="231"/>
      <c r="FO209" s="231"/>
      <c r="FP209" s="231"/>
      <c r="FQ209" s="231"/>
      <c r="FR209" s="231"/>
      <c r="FS209" s="231"/>
      <c r="FT209" s="231"/>
      <c r="FU209" s="231"/>
      <c r="FV209" s="231"/>
      <c r="FW209" s="231"/>
      <c r="FX209" s="231"/>
      <c r="FY209" s="231"/>
      <c r="FZ209" s="231"/>
      <c r="GA209" s="231"/>
      <c r="GB209" s="231"/>
      <c r="GC209" s="231"/>
      <c r="GD209" s="231"/>
      <c r="GE209" s="231"/>
      <c r="GF209" s="231"/>
      <c r="GG209" s="231"/>
      <c r="GH209" s="231"/>
      <c r="GI209" s="231"/>
      <c r="GJ209" s="231"/>
      <c r="GK209" s="231"/>
      <c r="GL209" s="231"/>
      <c r="GM209" s="231"/>
      <c r="GN209" s="231"/>
      <c r="GO209" s="231"/>
      <c r="GP209" s="231"/>
      <c r="GQ209" s="231"/>
      <c r="GR209" s="231"/>
      <c r="GS209" s="231"/>
      <c r="GT209" s="231"/>
      <c r="GU209" s="231"/>
      <c r="GV209" s="231"/>
      <c r="GW209" s="231"/>
      <c r="GX209" s="231"/>
      <c r="GY209" s="231"/>
      <c r="GZ209" s="231"/>
      <c r="HA209" s="231"/>
      <c r="HB209" s="231"/>
      <c r="HC209" s="231"/>
      <c r="HD209" s="231"/>
      <c r="HE209" s="231"/>
      <c r="HF209" s="231"/>
      <c r="HG209" s="231"/>
      <c r="HH209" s="231"/>
      <c r="HI209" s="231"/>
      <c r="HJ209" s="231"/>
      <c r="HK209" s="231"/>
    </row>
    <row r="210" spans="1:219" s="7" customFormat="1" ht="12.4" customHeight="1" x14ac:dyDescent="0.2">
      <c r="A210" s="226" t="s">
        <v>2008</v>
      </c>
      <c r="B210" s="227" t="str">
        <f t="shared" si="131"/>
        <v>HENGFENGTAI PRECISION MACHINERY CO., LTD.</v>
      </c>
      <c r="C210" s="228" t="s">
        <v>35</v>
      </c>
      <c r="D210" s="229" t="s">
        <v>188</v>
      </c>
      <c r="E210" s="227"/>
      <c r="F210" s="231"/>
      <c r="G210" s="231"/>
      <c r="H210" s="232" t="str">
        <f t="shared" si="132"/>
        <v/>
      </c>
      <c r="I210" s="206" t="s">
        <v>353</v>
      </c>
      <c r="J210" s="228" t="str">
        <f>VLOOKUP(Z210,[1]AP2022!FF:FI,2,0)</f>
        <v>exclude</v>
      </c>
      <c r="K210" s="228" t="str">
        <f>VLOOKUP(Z210,[1]AP2022!FF:FI,4,0)</f>
        <v>ok, indep</v>
      </c>
      <c r="L210" s="233"/>
      <c r="M210" s="38" t="s">
        <v>2009</v>
      </c>
      <c r="N210" s="38" t="s">
        <v>2010</v>
      </c>
      <c r="O210" s="38" t="s">
        <v>46</v>
      </c>
      <c r="P210" s="38" t="s">
        <v>2011</v>
      </c>
      <c r="Q210" s="37"/>
      <c r="R210" s="38" t="s">
        <v>48</v>
      </c>
      <c r="S210" s="38" t="s">
        <v>2012</v>
      </c>
      <c r="T210" s="38" t="s">
        <v>45</v>
      </c>
      <c r="U210" s="38" t="s">
        <v>182</v>
      </c>
      <c r="V210" s="38" t="s">
        <v>2013</v>
      </c>
      <c r="W210" s="38" t="s">
        <v>2014</v>
      </c>
      <c r="X210" s="37"/>
      <c r="Y210" s="37"/>
      <c r="Z210" s="38" t="s">
        <v>2015</v>
      </c>
      <c r="AA210" s="41">
        <v>360276000</v>
      </c>
      <c r="AB210" s="41">
        <v>305695000</v>
      </c>
      <c r="AC210" s="41">
        <v>187578000</v>
      </c>
      <c r="AD210" s="41">
        <v>182513000</v>
      </c>
      <c r="AE210" s="41">
        <v>358172000</v>
      </c>
      <c r="AF210" s="41">
        <v>301487000</v>
      </c>
      <c r="AG210" s="41">
        <v>183811000</v>
      </c>
      <c r="AH210" s="41">
        <v>177832000</v>
      </c>
      <c r="AI210" s="41">
        <v>-2761000</v>
      </c>
      <c r="AJ210" s="41">
        <v>-2388000</v>
      </c>
      <c r="AK210" s="41">
        <v>-1377000</v>
      </c>
      <c r="AL210" s="41">
        <v>-1517000</v>
      </c>
      <c r="AM210" s="41">
        <v>355411000</v>
      </c>
      <c r="AN210" s="41">
        <v>299099000</v>
      </c>
      <c r="AO210" s="41">
        <v>182434000</v>
      </c>
      <c r="AP210" s="41">
        <v>176315000</v>
      </c>
      <c r="AQ210" s="41">
        <v>4865000</v>
      </c>
      <c r="AR210" s="41">
        <v>6596000</v>
      </c>
      <c r="AS210" s="41">
        <v>5144000</v>
      </c>
      <c r="AT210" s="41">
        <v>6198000</v>
      </c>
      <c r="AU210" s="41">
        <v>-258656000</v>
      </c>
      <c r="AV210" s="41">
        <v>-221409000</v>
      </c>
      <c r="AW210" s="41">
        <v>-115891000</v>
      </c>
      <c r="AX210" s="41">
        <v>-114549000</v>
      </c>
      <c r="AY210" s="38" t="s">
        <v>39</v>
      </c>
      <c r="AZ210" s="38" t="s">
        <v>39</v>
      </c>
      <c r="BA210" s="38" t="s">
        <v>39</v>
      </c>
      <c r="BB210" s="38" t="s">
        <v>39</v>
      </c>
      <c r="BC210" s="41">
        <v>-66837000</v>
      </c>
      <c r="BD210" s="41">
        <v>-64872000</v>
      </c>
      <c r="BE210" s="41">
        <v>-50775000</v>
      </c>
      <c r="BF210" s="41">
        <v>-47812000</v>
      </c>
      <c r="BG210" s="41">
        <v>34783000</v>
      </c>
      <c r="BH210" s="41">
        <v>19414000</v>
      </c>
      <c r="BI210" s="41">
        <v>20912000</v>
      </c>
      <c r="BJ210" s="41">
        <v>20152000</v>
      </c>
      <c r="BK210" s="41">
        <v>-7770000</v>
      </c>
      <c r="BL210" s="41">
        <v>-12376000</v>
      </c>
      <c r="BM210" s="41">
        <v>-12933000</v>
      </c>
      <c r="BN210" s="41">
        <v>-12703000</v>
      </c>
      <c r="BO210" s="41">
        <v>-7865000</v>
      </c>
      <c r="BP210" s="41">
        <v>-6520000</v>
      </c>
      <c r="BQ210" s="41">
        <v>-8851000</v>
      </c>
      <c r="BR210" s="41">
        <v>-8905000</v>
      </c>
      <c r="BS210" s="41">
        <v>95000</v>
      </c>
      <c r="BT210" s="41">
        <v>-5856000</v>
      </c>
      <c r="BU210" s="41">
        <v>-4082000</v>
      </c>
      <c r="BV210" s="41">
        <v>-3798000</v>
      </c>
      <c r="BW210" s="41">
        <v>19028000</v>
      </c>
      <c r="BX210" s="41">
        <v>4901000</v>
      </c>
      <c r="BY210" s="41">
        <v>4415000</v>
      </c>
      <c r="BZ210" s="41">
        <v>1982000</v>
      </c>
      <c r="CA210" s="41">
        <v>351263000</v>
      </c>
      <c r="CB210" s="41">
        <v>275053000</v>
      </c>
      <c r="CC210" s="41">
        <v>230022000</v>
      </c>
      <c r="CD210" s="41">
        <v>197670000</v>
      </c>
      <c r="CE210" s="41">
        <v>63197000</v>
      </c>
      <c r="CF210" s="41">
        <v>69154000</v>
      </c>
      <c r="CG210" s="41">
        <v>60600000</v>
      </c>
      <c r="CH210" s="41">
        <v>44670000</v>
      </c>
      <c r="CI210" s="41">
        <v>131358000</v>
      </c>
      <c r="CJ210" s="41">
        <v>100654000</v>
      </c>
      <c r="CK210" s="41">
        <v>111768000</v>
      </c>
      <c r="CL210" s="41">
        <v>115535000</v>
      </c>
      <c r="CM210" s="41">
        <v>106069000</v>
      </c>
      <c r="CN210" s="41">
        <v>89526000</v>
      </c>
      <c r="CO210" s="41">
        <v>41753000</v>
      </c>
      <c r="CP210" s="41">
        <v>20821000</v>
      </c>
      <c r="CQ210" s="41">
        <v>46276000</v>
      </c>
      <c r="CR210" s="41">
        <v>9476000</v>
      </c>
      <c r="CS210" s="41">
        <v>6882000</v>
      </c>
      <c r="CT210" s="41">
        <v>14017000</v>
      </c>
      <c r="CU210" s="41">
        <v>39354000</v>
      </c>
      <c r="CV210" s="41">
        <v>8269000</v>
      </c>
      <c r="CW210" s="38" t="s">
        <v>39</v>
      </c>
      <c r="CX210" s="38" t="s">
        <v>39</v>
      </c>
      <c r="CY210" s="41">
        <v>580000</v>
      </c>
      <c r="CZ210" s="38" t="s">
        <v>39</v>
      </c>
      <c r="DA210" s="41">
        <v>18628000</v>
      </c>
      <c r="DB210" s="41">
        <v>8482000</v>
      </c>
      <c r="DC210" s="41">
        <v>480573000</v>
      </c>
      <c r="DD210" s="41">
        <v>405527000</v>
      </c>
      <c r="DE210" s="41">
        <v>348945000</v>
      </c>
      <c r="DF210" s="41">
        <v>294119000</v>
      </c>
      <c r="DG210" s="213"/>
      <c r="DH210" s="214">
        <f t="shared" si="133"/>
        <v>355411000</v>
      </c>
      <c r="DI210" s="214">
        <f t="shared" si="134"/>
        <v>-258656000</v>
      </c>
      <c r="DJ210" s="214">
        <f t="shared" si="135"/>
        <v>-66837000</v>
      </c>
      <c r="DK210" s="214">
        <f t="shared" si="136"/>
        <v>-7770000</v>
      </c>
      <c r="DL210" s="214">
        <f t="shared" si="137"/>
        <v>22148000</v>
      </c>
      <c r="DM210" s="215">
        <f t="shared" si="138"/>
        <v>6.2316585586827643E-2</v>
      </c>
      <c r="DN210" s="215">
        <f t="shared" si="139"/>
        <v>6.6458022642777628E-2</v>
      </c>
      <c r="DO210" s="216" t="str">
        <f t="shared" si="140"/>
        <v>n.a.</v>
      </c>
      <c r="DP210" s="214">
        <f t="shared" si="141"/>
        <v>66175500</v>
      </c>
      <c r="DQ210" s="214" t="e">
        <f t="shared" si="142"/>
        <v>#VALUE!</v>
      </c>
      <c r="DR210" s="217"/>
      <c r="DS210" s="214">
        <f t="shared" si="143"/>
        <v>299099000</v>
      </c>
      <c r="DT210" s="214">
        <f t="shared" si="144"/>
        <v>-221409000</v>
      </c>
      <c r="DU210" s="214">
        <f t="shared" si="145"/>
        <v>-64872000</v>
      </c>
      <c r="DV210" s="214">
        <f t="shared" si="146"/>
        <v>-12376000</v>
      </c>
      <c r="DW210" s="214">
        <f t="shared" si="147"/>
        <v>442000</v>
      </c>
      <c r="DX210" s="215">
        <f t="shared" si="148"/>
        <v>1.4777715739604613E-3</v>
      </c>
      <c r="DY210" s="215">
        <f t="shared" si="149"/>
        <v>1.47995861473195E-3</v>
      </c>
      <c r="DZ210" s="218" t="str">
        <f t="shared" si="150"/>
        <v>n.a.</v>
      </c>
      <c r="EA210" s="214">
        <f t="shared" si="151"/>
        <v>64877000</v>
      </c>
      <c r="EB210" s="214" t="e">
        <f t="shared" si="152"/>
        <v>#VALUE!</v>
      </c>
      <c r="EC210" s="217"/>
      <c r="ED210" s="214">
        <f t="shared" si="153"/>
        <v>182434000</v>
      </c>
      <c r="EE210" s="214">
        <f t="shared" si="154"/>
        <v>-115891000</v>
      </c>
      <c r="EF210" s="214">
        <f t="shared" si="155"/>
        <v>-50775000</v>
      </c>
      <c r="EG210" s="214">
        <f t="shared" si="156"/>
        <v>-12933000</v>
      </c>
      <c r="EH210" s="214">
        <f t="shared" si="157"/>
        <v>2835000</v>
      </c>
      <c r="EI210" s="215">
        <f t="shared" si="158"/>
        <v>1.5539866472258461E-2</v>
      </c>
      <c r="EJ210" s="215">
        <f t="shared" si="159"/>
        <v>1.5785165841680632E-2</v>
      </c>
      <c r="EK210" s="218" t="str">
        <f t="shared" si="160"/>
        <v>n.a.</v>
      </c>
      <c r="EL210" s="214">
        <f t="shared" si="161"/>
        <v>52635000</v>
      </c>
      <c r="EM210" s="214">
        <f t="shared" si="162"/>
        <v>13555000</v>
      </c>
      <c r="EN210" s="217"/>
      <c r="EO210" s="219">
        <f t="shared" si="130"/>
        <v>278981333.33333331</v>
      </c>
      <c r="EP210" s="219">
        <f t="shared" si="130"/>
        <v>-198652000</v>
      </c>
      <c r="EQ210" s="219">
        <f t="shared" si="130"/>
        <v>-60828000</v>
      </c>
      <c r="ER210" s="219">
        <f t="shared" si="130"/>
        <v>-11026333.333333334</v>
      </c>
      <c r="ES210" s="219">
        <f t="shared" si="163"/>
        <v>8474999.9999999795</v>
      </c>
      <c r="ET210" s="220">
        <f t="shared" si="164"/>
        <v>3.0378376569997444E-2</v>
      </c>
      <c r="EU210" s="221">
        <f t="shared" si="165"/>
        <v>3.1330135215564811E-2</v>
      </c>
      <c r="EV210" s="219" t="e">
        <f t="shared" si="166"/>
        <v>#VALUE!</v>
      </c>
      <c r="EW210" s="219">
        <f t="shared" si="167"/>
        <v>61229166.666666664</v>
      </c>
      <c r="EX210" s="219" t="e">
        <f t="shared" si="167"/>
        <v>#VALUE!</v>
      </c>
      <c r="EY210" s="208"/>
      <c r="EZ210" s="222" t="str">
        <f t="shared" si="168"/>
        <v>完整</v>
      </c>
      <c r="FA210" s="222" t="str">
        <f t="shared" si="169"/>
        <v>完整</v>
      </c>
      <c r="FB210" s="222" t="str">
        <f t="shared" si="170"/>
        <v>完整</v>
      </c>
      <c r="FC210" s="222" t="str">
        <f t="shared" si="171"/>
        <v>选择</v>
      </c>
      <c r="FD210" s="222" t="str">
        <f t="shared" si="172"/>
        <v>选择</v>
      </c>
      <c r="FE210" s="231"/>
      <c r="FF210" s="231"/>
      <c r="FG210" s="231"/>
      <c r="FH210" s="231"/>
      <c r="FI210" s="231"/>
      <c r="FJ210" s="231"/>
      <c r="FK210" s="231"/>
      <c r="FL210" s="231"/>
      <c r="FM210" s="231"/>
      <c r="FN210" s="231"/>
      <c r="FO210" s="231"/>
      <c r="FP210" s="231"/>
      <c r="FQ210" s="231"/>
      <c r="FR210" s="231"/>
      <c r="FS210" s="231"/>
      <c r="FT210" s="231"/>
      <c r="FU210" s="231"/>
      <c r="FV210" s="231"/>
      <c r="FW210" s="231"/>
      <c r="FX210" s="231"/>
      <c r="FY210" s="231"/>
      <c r="FZ210" s="231"/>
      <c r="GA210" s="231"/>
      <c r="GB210" s="231"/>
      <c r="GC210" s="231"/>
      <c r="GD210" s="231"/>
      <c r="GE210" s="231"/>
      <c r="GF210" s="231"/>
      <c r="GG210" s="231"/>
      <c r="GH210" s="231"/>
      <c r="GI210" s="231"/>
      <c r="GJ210" s="231"/>
      <c r="GK210" s="231"/>
      <c r="GL210" s="231"/>
      <c r="GM210" s="231"/>
      <c r="GN210" s="231"/>
      <c r="GO210" s="231"/>
      <c r="GP210" s="231"/>
      <c r="GQ210" s="231"/>
      <c r="GR210" s="231"/>
      <c r="GS210" s="231"/>
      <c r="GT210" s="231"/>
      <c r="GU210" s="231"/>
      <c r="GV210" s="231"/>
      <c r="GW210" s="231"/>
      <c r="GX210" s="231"/>
      <c r="GY210" s="231"/>
      <c r="GZ210" s="231"/>
      <c r="HA210" s="231"/>
      <c r="HB210" s="231"/>
      <c r="HC210" s="231"/>
      <c r="HD210" s="231"/>
      <c r="HE210" s="231"/>
      <c r="HF210" s="231"/>
      <c r="HG210" s="231"/>
      <c r="HH210" s="231"/>
      <c r="HI210" s="231"/>
      <c r="HJ210" s="231"/>
      <c r="HK210" s="231"/>
    </row>
    <row r="211" spans="1:219" ht="12.4" customHeight="1" x14ac:dyDescent="0.2">
      <c r="A211" s="204" t="s">
        <v>2016</v>
      </c>
      <c r="B211" s="205" t="str">
        <f t="shared" si="131"/>
        <v>ZHEJIANG TIANHONG LITHIUMION BATTERY CO.,LTD</v>
      </c>
      <c r="C211" s="206" t="s">
        <v>35</v>
      </c>
      <c r="D211" s="206" t="s">
        <v>32</v>
      </c>
      <c r="E211" s="205"/>
      <c r="F211" s="224"/>
      <c r="G211" s="208"/>
      <c r="H211" s="209" t="str">
        <f t="shared" si="132"/>
        <v/>
      </c>
      <c r="I211" s="235" t="s">
        <v>2017</v>
      </c>
      <c r="J211" s="206" t="str">
        <f>VLOOKUP(Z211,[1]AP2022!FF:FI,2,0)</f>
        <v>exclude</v>
      </c>
      <c r="K211" s="206" t="str">
        <f>VLOOKUP(Z211,[1]AP2022!FF:FI,4,0)</f>
        <v>上版本有</v>
      </c>
      <c r="L211" s="210"/>
      <c r="M211" s="211" t="s">
        <v>2018</v>
      </c>
      <c r="N211" s="211" t="s">
        <v>2019</v>
      </c>
      <c r="O211" s="211" t="s">
        <v>46</v>
      </c>
      <c r="P211" s="211" t="s">
        <v>2020</v>
      </c>
      <c r="Q211" s="225"/>
      <c r="R211" s="38" t="s">
        <v>48</v>
      </c>
      <c r="S211" s="211" t="s">
        <v>2021</v>
      </c>
      <c r="T211" s="211" t="s">
        <v>38</v>
      </c>
      <c r="U211" s="38" t="s">
        <v>178</v>
      </c>
      <c r="V211" s="38" t="s">
        <v>341</v>
      </c>
      <c r="W211" s="38" t="s">
        <v>2022</v>
      </c>
      <c r="X211" s="37"/>
      <c r="Y211" s="37"/>
      <c r="Z211" s="38" t="s">
        <v>2023</v>
      </c>
      <c r="AA211" s="41">
        <v>356981000</v>
      </c>
      <c r="AB211" s="41">
        <v>370551000</v>
      </c>
      <c r="AC211" s="41">
        <v>235205000</v>
      </c>
      <c r="AD211" s="41">
        <v>135010000</v>
      </c>
      <c r="AE211" s="41">
        <v>339325000</v>
      </c>
      <c r="AF211" s="41">
        <v>356960000</v>
      </c>
      <c r="AG211" s="41">
        <v>229747000</v>
      </c>
      <c r="AH211" s="41">
        <v>129957000</v>
      </c>
      <c r="AI211" s="41">
        <v>-1075000</v>
      </c>
      <c r="AJ211" s="41">
        <v>-930000</v>
      </c>
      <c r="AK211" s="41">
        <v>-422000</v>
      </c>
      <c r="AL211" s="41">
        <v>-387000</v>
      </c>
      <c r="AM211" s="41">
        <v>338250000</v>
      </c>
      <c r="AN211" s="41">
        <v>356030000</v>
      </c>
      <c r="AO211" s="41">
        <v>229325000</v>
      </c>
      <c r="AP211" s="41">
        <v>129570000</v>
      </c>
      <c r="AQ211" s="41">
        <v>18731000</v>
      </c>
      <c r="AR211" s="41">
        <v>14521000</v>
      </c>
      <c r="AS211" s="41">
        <v>5880000</v>
      </c>
      <c r="AT211" s="41">
        <v>5440000</v>
      </c>
      <c r="AU211" s="41">
        <v>-281019000</v>
      </c>
      <c r="AV211" s="41">
        <v>-291947000</v>
      </c>
      <c r="AW211" s="41">
        <v>-183573000</v>
      </c>
      <c r="AX211" s="41">
        <v>-106608000</v>
      </c>
      <c r="AY211" s="38" t="s">
        <v>39</v>
      </c>
      <c r="AZ211" s="38" t="s">
        <v>39</v>
      </c>
      <c r="BA211" s="38" t="s">
        <v>39</v>
      </c>
      <c r="BB211" s="38" t="s">
        <v>39</v>
      </c>
      <c r="BC211" s="41">
        <v>-41600000</v>
      </c>
      <c r="BD211" s="41">
        <v>-44712000</v>
      </c>
      <c r="BE211" s="41">
        <v>-22727000</v>
      </c>
      <c r="BF211" s="41">
        <v>-19900000</v>
      </c>
      <c r="BG211" s="41">
        <v>34362000</v>
      </c>
      <c r="BH211" s="41">
        <v>33892000</v>
      </c>
      <c r="BI211" s="41">
        <v>28905000</v>
      </c>
      <c r="BJ211" s="41">
        <v>8502000</v>
      </c>
      <c r="BK211" s="41">
        <v>-2937000</v>
      </c>
      <c r="BL211" s="41">
        <v>-1756000</v>
      </c>
      <c r="BM211" s="41">
        <v>-2826000</v>
      </c>
      <c r="BN211" s="41">
        <v>-774000</v>
      </c>
      <c r="BO211" s="41">
        <v>-2627000</v>
      </c>
      <c r="BP211" s="41">
        <v>-1572000</v>
      </c>
      <c r="BQ211" s="41">
        <v>-1327000</v>
      </c>
      <c r="BR211" s="41">
        <v>-726000</v>
      </c>
      <c r="BS211" s="41">
        <v>-310000</v>
      </c>
      <c r="BT211" s="41">
        <v>-184000</v>
      </c>
      <c r="BU211" s="41">
        <v>-1499000</v>
      </c>
      <c r="BV211" s="41">
        <v>-48000</v>
      </c>
      <c r="BW211" s="41">
        <v>32273000</v>
      </c>
      <c r="BX211" s="41">
        <v>27201000</v>
      </c>
      <c r="BY211" s="41">
        <v>20943000</v>
      </c>
      <c r="BZ211" s="41">
        <v>2341000</v>
      </c>
      <c r="CA211" s="41">
        <v>225506000</v>
      </c>
      <c r="CB211" s="41">
        <v>277293000</v>
      </c>
      <c r="CC211" s="41">
        <v>133239000</v>
      </c>
      <c r="CD211" s="41">
        <v>68010000</v>
      </c>
      <c r="CE211" s="41">
        <v>41034000</v>
      </c>
      <c r="CF211" s="41">
        <v>88197000</v>
      </c>
      <c r="CG211" s="41">
        <v>47878000</v>
      </c>
      <c r="CH211" s="41">
        <v>35415000</v>
      </c>
      <c r="CI211" s="41">
        <v>119518000</v>
      </c>
      <c r="CJ211" s="41">
        <v>103139000</v>
      </c>
      <c r="CK211" s="41">
        <v>62244000</v>
      </c>
      <c r="CL211" s="41">
        <v>20697000</v>
      </c>
      <c r="CM211" s="41">
        <v>25236000</v>
      </c>
      <c r="CN211" s="41">
        <v>5587000</v>
      </c>
      <c r="CO211" s="41">
        <v>1407000</v>
      </c>
      <c r="CP211" s="41">
        <v>2359000</v>
      </c>
      <c r="CQ211" s="41">
        <v>38556000</v>
      </c>
      <c r="CR211" s="41">
        <v>78959000</v>
      </c>
      <c r="CS211" s="41">
        <v>20926000</v>
      </c>
      <c r="CT211" s="41">
        <v>8889000</v>
      </c>
      <c r="CU211" s="41">
        <v>14129000</v>
      </c>
      <c r="CV211" s="41">
        <v>21743000</v>
      </c>
      <c r="CW211" s="38" t="s">
        <v>39</v>
      </c>
      <c r="CX211" s="38" t="s">
        <v>39</v>
      </c>
      <c r="CY211" s="41">
        <v>564000</v>
      </c>
      <c r="CZ211" s="41">
        <v>471000</v>
      </c>
      <c r="DA211" s="41">
        <v>431000</v>
      </c>
      <c r="DB211" s="41">
        <v>170000</v>
      </c>
      <c r="DC211" s="41">
        <v>256832000</v>
      </c>
      <c r="DD211" s="41">
        <v>306971000</v>
      </c>
      <c r="DE211" s="41">
        <v>165350000</v>
      </c>
      <c r="DF211" s="41">
        <v>99103000</v>
      </c>
      <c r="DG211" s="213"/>
      <c r="DH211" s="214">
        <f t="shared" si="133"/>
        <v>338250000</v>
      </c>
      <c r="DI211" s="214">
        <f t="shared" si="134"/>
        <v>-281019000</v>
      </c>
      <c r="DJ211" s="214">
        <f t="shared" si="135"/>
        <v>-41600000</v>
      </c>
      <c r="DK211" s="214">
        <f t="shared" si="136"/>
        <v>-2937000</v>
      </c>
      <c r="DL211" s="214">
        <f t="shared" si="137"/>
        <v>12694000</v>
      </c>
      <c r="DM211" s="215">
        <f t="shared" si="138"/>
        <v>3.7528455284552849E-2</v>
      </c>
      <c r="DN211" s="215">
        <f t="shared" si="139"/>
        <v>3.8991755642654412E-2</v>
      </c>
      <c r="DO211" s="216" t="str">
        <f t="shared" si="140"/>
        <v>n.a.</v>
      </c>
      <c r="DP211" s="214">
        <f t="shared" si="141"/>
        <v>64615500</v>
      </c>
      <c r="DQ211" s="214">
        <f t="shared" si="142"/>
        <v>517500</v>
      </c>
      <c r="DR211" s="217"/>
      <c r="DS211" s="214">
        <f t="shared" si="143"/>
        <v>356030000</v>
      </c>
      <c r="DT211" s="214">
        <f t="shared" si="144"/>
        <v>-291947000</v>
      </c>
      <c r="DU211" s="214">
        <f t="shared" si="145"/>
        <v>-44712000</v>
      </c>
      <c r="DV211" s="214">
        <f t="shared" si="146"/>
        <v>-1756000</v>
      </c>
      <c r="DW211" s="214">
        <f t="shared" si="147"/>
        <v>17615000</v>
      </c>
      <c r="DX211" s="215">
        <f t="shared" si="148"/>
        <v>4.9476167738673707E-2</v>
      </c>
      <c r="DY211" s="215">
        <f t="shared" si="149"/>
        <v>5.2051475259666385E-2</v>
      </c>
      <c r="DZ211" s="218" t="str">
        <f t="shared" si="150"/>
        <v>n.a.</v>
      </c>
      <c r="EA211" s="214">
        <f t="shared" si="151"/>
        <v>68037500</v>
      </c>
      <c r="EB211" s="214">
        <f t="shared" si="152"/>
        <v>451000</v>
      </c>
      <c r="EC211" s="217"/>
      <c r="ED211" s="214">
        <f t="shared" si="153"/>
        <v>229325000</v>
      </c>
      <c r="EE211" s="214">
        <f t="shared" si="154"/>
        <v>-183573000</v>
      </c>
      <c r="EF211" s="214">
        <f t="shared" si="155"/>
        <v>-22727000</v>
      </c>
      <c r="EG211" s="214">
        <f t="shared" si="156"/>
        <v>-2826000</v>
      </c>
      <c r="EH211" s="214">
        <f t="shared" si="157"/>
        <v>20199000</v>
      </c>
      <c r="EI211" s="215">
        <f t="shared" si="158"/>
        <v>8.8080235473672733E-2</v>
      </c>
      <c r="EJ211" s="215">
        <f t="shared" si="159"/>
        <v>9.6587703107217662E-2</v>
      </c>
      <c r="EK211" s="218" t="str">
        <f t="shared" si="160"/>
        <v>n.a.</v>
      </c>
      <c r="EL211" s="214">
        <f t="shared" si="161"/>
        <v>41646500</v>
      </c>
      <c r="EM211" s="214">
        <f t="shared" si="162"/>
        <v>300500</v>
      </c>
      <c r="EN211" s="217"/>
      <c r="EO211" s="219">
        <f t="shared" si="130"/>
        <v>307868333.33333331</v>
      </c>
      <c r="EP211" s="219">
        <f t="shared" si="130"/>
        <v>-252179666.66666666</v>
      </c>
      <c r="EQ211" s="219">
        <f t="shared" si="130"/>
        <v>-36346333.333333336</v>
      </c>
      <c r="ER211" s="219">
        <f t="shared" ref="ER211:ER274" si="173">(EG211+DV211+DK211)/3</f>
        <v>-2506333.3333333335</v>
      </c>
      <c r="ES211" s="219">
        <f t="shared" si="163"/>
        <v>16835999.999999989</v>
      </c>
      <c r="ET211" s="220">
        <f t="shared" si="164"/>
        <v>5.4685715213754767E-2</v>
      </c>
      <c r="EU211" s="221">
        <f t="shared" si="165"/>
        <v>5.7849242409491693E-2</v>
      </c>
      <c r="EV211" s="219" t="e">
        <f t="shared" si="166"/>
        <v>#VALUE!</v>
      </c>
      <c r="EW211" s="219">
        <f t="shared" si="167"/>
        <v>58099833.333333336</v>
      </c>
      <c r="EX211" s="219">
        <f t="shared" si="167"/>
        <v>423000</v>
      </c>
      <c r="EY211" s="208"/>
      <c r="EZ211" s="222" t="str">
        <f t="shared" si="168"/>
        <v>完整</v>
      </c>
      <c r="FA211" s="222" t="str">
        <f t="shared" si="169"/>
        <v>完整</v>
      </c>
      <c r="FB211" s="222" t="str">
        <f t="shared" si="170"/>
        <v>完整</v>
      </c>
      <c r="FC211" s="222" t="str">
        <f t="shared" si="171"/>
        <v>选择</v>
      </c>
      <c r="FD211" s="222" t="str">
        <f t="shared" si="172"/>
        <v>选择</v>
      </c>
      <c r="FE211" s="208"/>
      <c r="FF211" s="208"/>
      <c r="FG211" s="208"/>
      <c r="FH211" s="208"/>
      <c r="FI211" s="208"/>
      <c r="FJ211" s="208"/>
      <c r="FK211" s="208"/>
      <c r="FL211" s="208"/>
      <c r="FM211" s="208"/>
      <c r="FN211" s="208"/>
      <c r="FO211" s="208"/>
      <c r="FP211" s="208"/>
      <c r="FQ211" s="208"/>
      <c r="FR211" s="208"/>
      <c r="FS211" s="208"/>
      <c r="FT211" s="208"/>
      <c r="FU211" s="208"/>
      <c r="FV211" s="208"/>
      <c r="FW211" s="208"/>
      <c r="FX211" s="208"/>
      <c r="FY211" s="208"/>
      <c r="FZ211" s="208"/>
      <c r="GA211" s="208"/>
      <c r="GB211" s="208"/>
      <c r="GC211" s="208"/>
      <c r="GD211" s="208"/>
      <c r="GE211" s="208"/>
      <c r="GF211" s="208"/>
      <c r="GG211" s="208"/>
      <c r="GH211" s="208"/>
      <c r="GI211" s="208"/>
      <c r="GJ211" s="208"/>
      <c r="GK211" s="208"/>
      <c r="GL211" s="208"/>
      <c r="GM211" s="208"/>
      <c r="GN211" s="208"/>
      <c r="GO211" s="208"/>
      <c r="GP211" s="208"/>
      <c r="GQ211" s="208"/>
      <c r="GR211" s="208"/>
      <c r="GS211" s="208"/>
      <c r="GT211" s="208"/>
      <c r="GU211" s="208"/>
      <c r="GV211" s="208"/>
      <c r="GW211" s="208"/>
      <c r="GX211" s="208"/>
      <c r="GY211" s="208"/>
      <c r="GZ211" s="208"/>
      <c r="HA211" s="208"/>
      <c r="HB211" s="208"/>
      <c r="HC211" s="208"/>
      <c r="HD211" s="208"/>
      <c r="HE211" s="208"/>
      <c r="HF211" s="208"/>
      <c r="HG211" s="208"/>
      <c r="HH211" s="208"/>
      <c r="HI211" s="208"/>
      <c r="HJ211" s="208"/>
      <c r="HK211" s="208"/>
    </row>
    <row r="212" spans="1:219" ht="12.4" customHeight="1" x14ac:dyDescent="0.2">
      <c r="A212" s="204" t="s">
        <v>2024</v>
      </c>
      <c r="B212" s="205" t="str">
        <f t="shared" si="131"/>
        <v>OFUNA TECHNOLOGY CO., LTD.</v>
      </c>
      <c r="C212" s="206" t="s">
        <v>35</v>
      </c>
      <c r="D212" s="206" t="s">
        <v>32</v>
      </c>
      <c r="E212" s="205"/>
      <c r="F212" s="208"/>
      <c r="G212" s="250"/>
      <c r="H212" s="209" t="str">
        <f t="shared" si="132"/>
        <v/>
      </c>
      <c r="I212" s="206" t="s">
        <v>328</v>
      </c>
      <c r="J212" s="206" t="str">
        <f>VLOOKUP(Z212,[1]AP2022!FF:FI,2,0)</f>
        <v>exclude</v>
      </c>
      <c r="K212" s="206" t="str">
        <f>VLOOKUP(Z212,[1]AP2022!FF:FI,4,0)</f>
        <v>ok, sda/sdp</v>
      </c>
      <c r="L212" s="210"/>
      <c r="M212" s="211" t="s">
        <v>2025</v>
      </c>
      <c r="N212" s="211" t="s">
        <v>2026</v>
      </c>
      <c r="O212" s="211" t="s">
        <v>36</v>
      </c>
      <c r="P212" s="211" t="s">
        <v>2027</v>
      </c>
      <c r="Q212" s="225"/>
      <c r="R212" s="38" t="s">
        <v>61</v>
      </c>
      <c r="S212" s="211" t="s">
        <v>2028</v>
      </c>
      <c r="T212" s="211" t="s">
        <v>44</v>
      </c>
      <c r="U212" s="38" t="s">
        <v>182</v>
      </c>
      <c r="V212" s="38" t="s">
        <v>2029</v>
      </c>
      <c r="W212" s="38" t="s">
        <v>2030</v>
      </c>
      <c r="X212" s="37"/>
      <c r="Y212" s="37"/>
      <c r="Z212" s="38" t="s">
        <v>2031</v>
      </c>
      <c r="AA212" s="41">
        <v>1565649000</v>
      </c>
      <c r="AB212" s="41">
        <v>1251432000</v>
      </c>
      <c r="AC212" s="41">
        <v>1004274000</v>
      </c>
      <c r="AD212" s="41">
        <v>1179115000</v>
      </c>
      <c r="AE212" s="41">
        <v>1562668000</v>
      </c>
      <c r="AF212" s="41">
        <v>1245511000</v>
      </c>
      <c r="AG212" s="41">
        <v>1001731000</v>
      </c>
      <c r="AH212" s="41">
        <v>1175825000</v>
      </c>
      <c r="AI212" s="38" t="s">
        <v>39</v>
      </c>
      <c r="AJ212" s="38" t="s">
        <v>39</v>
      </c>
      <c r="AK212" s="38" t="s">
        <v>39</v>
      </c>
      <c r="AL212" s="38" t="s">
        <v>39</v>
      </c>
      <c r="AM212" s="41">
        <v>1562668000</v>
      </c>
      <c r="AN212" s="41">
        <v>1245511000</v>
      </c>
      <c r="AO212" s="41">
        <v>1001731000</v>
      </c>
      <c r="AP212" s="41">
        <v>1175825000</v>
      </c>
      <c r="AQ212" s="41">
        <v>2981000</v>
      </c>
      <c r="AR212" s="41">
        <v>5921000</v>
      </c>
      <c r="AS212" s="41">
        <v>2543000</v>
      </c>
      <c r="AT212" s="41">
        <v>3290000</v>
      </c>
      <c r="AU212" s="41">
        <v>-939153000</v>
      </c>
      <c r="AV212" s="41">
        <v>-697492000</v>
      </c>
      <c r="AW212" s="41">
        <v>-516196000</v>
      </c>
      <c r="AX212" s="41">
        <v>-619002000</v>
      </c>
      <c r="AY212" s="41">
        <v>-84362000</v>
      </c>
      <c r="AZ212" s="41">
        <v>-65918000</v>
      </c>
      <c r="BA212" s="41">
        <v>-66331000</v>
      </c>
      <c r="BB212" s="41">
        <v>-89147000</v>
      </c>
      <c r="BC212" s="41">
        <v>-195680000</v>
      </c>
      <c r="BD212" s="41">
        <v>-191798000</v>
      </c>
      <c r="BE212" s="41">
        <v>-175520000</v>
      </c>
      <c r="BF212" s="41">
        <v>-272141000</v>
      </c>
      <c r="BG212" s="41">
        <v>346454000</v>
      </c>
      <c r="BH212" s="41">
        <v>296224000</v>
      </c>
      <c r="BI212" s="41">
        <v>246227000</v>
      </c>
      <c r="BJ212" s="41">
        <v>198825000</v>
      </c>
      <c r="BK212" s="41">
        <v>-166885000</v>
      </c>
      <c r="BL212" s="41">
        <v>-161868000</v>
      </c>
      <c r="BM212" s="41">
        <v>-148695000</v>
      </c>
      <c r="BN212" s="41">
        <v>-131639000</v>
      </c>
      <c r="BO212" s="41">
        <v>-162050000</v>
      </c>
      <c r="BP212" s="41">
        <v>-159069000</v>
      </c>
      <c r="BQ212" s="41">
        <v>-144672000</v>
      </c>
      <c r="BR212" s="41">
        <v>-126784000</v>
      </c>
      <c r="BS212" s="41">
        <v>-4835000</v>
      </c>
      <c r="BT212" s="41">
        <v>-2799000</v>
      </c>
      <c r="BU212" s="41">
        <v>-4023000</v>
      </c>
      <c r="BV212" s="41">
        <v>-4855000</v>
      </c>
      <c r="BW212" s="41">
        <v>129303000</v>
      </c>
      <c r="BX212" s="41">
        <v>91064000</v>
      </c>
      <c r="BY212" s="41">
        <v>89295000</v>
      </c>
      <c r="BZ212" s="41">
        <v>50403000</v>
      </c>
      <c r="CA212" s="41">
        <v>909032000</v>
      </c>
      <c r="CB212" s="41">
        <v>1005425000</v>
      </c>
      <c r="CC212" s="41">
        <v>929950000</v>
      </c>
      <c r="CD212" s="41">
        <v>1042813000</v>
      </c>
      <c r="CE212" s="41">
        <v>504333000</v>
      </c>
      <c r="CF212" s="41">
        <v>612851000</v>
      </c>
      <c r="CG212" s="41">
        <v>450788000</v>
      </c>
      <c r="CH212" s="41">
        <v>505240000</v>
      </c>
      <c r="CI212" s="41">
        <v>162703000</v>
      </c>
      <c r="CJ212" s="41">
        <v>173161000</v>
      </c>
      <c r="CK212" s="41">
        <v>246561000</v>
      </c>
      <c r="CL212" s="41">
        <v>302765000</v>
      </c>
      <c r="CM212" s="41">
        <v>36564000</v>
      </c>
      <c r="CN212" s="41">
        <v>62568000</v>
      </c>
      <c r="CO212" s="41">
        <v>56653000</v>
      </c>
      <c r="CP212" s="41">
        <v>130788000</v>
      </c>
      <c r="CQ212" s="41">
        <v>179803000</v>
      </c>
      <c r="CR212" s="41">
        <v>134979000</v>
      </c>
      <c r="CS212" s="41">
        <v>141967000</v>
      </c>
      <c r="CT212" s="41">
        <v>88761000</v>
      </c>
      <c r="CU212" s="38" t="s">
        <v>39</v>
      </c>
      <c r="CV212" s="41">
        <v>0</v>
      </c>
      <c r="CW212" s="41">
        <v>7438000</v>
      </c>
      <c r="CX212" s="41">
        <v>1974000</v>
      </c>
      <c r="CY212" s="41">
        <v>79631000</v>
      </c>
      <c r="CZ212" s="41">
        <v>163938000</v>
      </c>
      <c r="DA212" s="41">
        <v>134373000</v>
      </c>
      <c r="DB212" s="41">
        <v>53446000</v>
      </c>
      <c r="DC212" s="41">
        <v>2301707000</v>
      </c>
      <c r="DD212" s="41">
        <v>2284556000</v>
      </c>
      <c r="DE212" s="41">
        <v>2029855000</v>
      </c>
      <c r="DF212" s="41">
        <v>1917742000</v>
      </c>
      <c r="DG212" s="213"/>
      <c r="DH212" s="214">
        <f t="shared" si="133"/>
        <v>1562668000</v>
      </c>
      <c r="DI212" s="214">
        <f t="shared" si="134"/>
        <v>-939153000</v>
      </c>
      <c r="DJ212" s="214">
        <f t="shared" si="135"/>
        <v>-280042000</v>
      </c>
      <c r="DK212" s="214">
        <f t="shared" si="136"/>
        <v>-166885000</v>
      </c>
      <c r="DL212" s="214">
        <f t="shared" si="137"/>
        <v>176588000</v>
      </c>
      <c r="DM212" s="215">
        <f t="shared" si="138"/>
        <v>0.113004169791664</v>
      </c>
      <c r="DN212" s="215">
        <f t="shared" si="139"/>
        <v>0.12740101581438301</v>
      </c>
      <c r="DO212" s="216">
        <f t="shared" si="140"/>
        <v>-84362000</v>
      </c>
      <c r="DP212" s="214">
        <f t="shared" si="141"/>
        <v>558592000</v>
      </c>
      <c r="DQ212" s="214">
        <f t="shared" si="142"/>
        <v>121784500</v>
      </c>
      <c r="DR212" s="217"/>
      <c r="DS212" s="214">
        <f t="shared" si="143"/>
        <v>1245511000</v>
      </c>
      <c r="DT212" s="214">
        <f t="shared" si="144"/>
        <v>-697492000</v>
      </c>
      <c r="DU212" s="214">
        <f t="shared" si="145"/>
        <v>-257716000</v>
      </c>
      <c r="DV212" s="214">
        <f t="shared" si="146"/>
        <v>-161868000</v>
      </c>
      <c r="DW212" s="214">
        <f t="shared" si="147"/>
        <v>128435000</v>
      </c>
      <c r="DX212" s="215">
        <f t="shared" si="148"/>
        <v>0.10311831850541665</v>
      </c>
      <c r="DY212" s="215">
        <f t="shared" si="149"/>
        <v>0.11497427211756407</v>
      </c>
      <c r="DZ212" s="218">
        <f t="shared" si="150"/>
        <v>-65918000</v>
      </c>
      <c r="EA212" s="214">
        <f t="shared" si="151"/>
        <v>531819500</v>
      </c>
      <c r="EB212" s="214">
        <f t="shared" si="152"/>
        <v>149155500</v>
      </c>
      <c r="EC212" s="217"/>
      <c r="ED212" s="214">
        <f t="shared" si="153"/>
        <v>1001731000</v>
      </c>
      <c r="EE212" s="214">
        <f t="shared" si="154"/>
        <v>-516196000</v>
      </c>
      <c r="EF212" s="214">
        <f t="shared" si="155"/>
        <v>-241851000</v>
      </c>
      <c r="EG212" s="214">
        <f t="shared" si="156"/>
        <v>-148695000</v>
      </c>
      <c r="EH212" s="214">
        <f t="shared" si="157"/>
        <v>94989000</v>
      </c>
      <c r="EI212" s="215">
        <f t="shared" si="158"/>
        <v>9.4824858170506857E-2</v>
      </c>
      <c r="EJ212" s="215">
        <f t="shared" si="159"/>
        <v>0.10475857520661887</v>
      </c>
      <c r="EK212" s="218">
        <f t="shared" si="160"/>
        <v>-66331000</v>
      </c>
      <c r="EL212" s="214">
        <f t="shared" si="161"/>
        <v>478014000</v>
      </c>
      <c r="EM212" s="214">
        <f t="shared" si="162"/>
        <v>93909500</v>
      </c>
      <c r="EN212" s="217"/>
      <c r="EO212" s="219">
        <f t="shared" ref="EO212:ER275" si="174">(ED212+DS212+DH212)/3</f>
        <v>1269970000</v>
      </c>
      <c r="EP212" s="219">
        <f t="shared" si="174"/>
        <v>-717613666.66666663</v>
      </c>
      <c r="EQ212" s="219">
        <f t="shared" si="174"/>
        <v>-259869666.66666666</v>
      </c>
      <c r="ER212" s="219">
        <f t="shared" si="173"/>
        <v>-159149333.33333334</v>
      </c>
      <c r="ES212" s="219">
        <f t="shared" si="163"/>
        <v>133337333.3333334</v>
      </c>
      <c r="ET212" s="220">
        <f t="shared" si="164"/>
        <v>0.10499250638466531</v>
      </c>
      <c r="EU212" s="221">
        <f t="shared" si="165"/>
        <v>0.11730908079948441</v>
      </c>
      <c r="EV212" s="219">
        <f t="shared" si="166"/>
        <v>72203666.666666672</v>
      </c>
      <c r="EW212" s="219">
        <f t="shared" si="167"/>
        <v>522808500</v>
      </c>
      <c r="EX212" s="219">
        <f t="shared" si="167"/>
        <v>121616500</v>
      </c>
      <c r="EY212" s="208"/>
      <c r="EZ212" s="222" t="str">
        <f t="shared" si="168"/>
        <v>完整</v>
      </c>
      <c r="FA212" s="222" t="str">
        <f t="shared" si="169"/>
        <v>完整</v>
      </c>
      <c r="FB212" s="222" t="str">
        <f t="shared" si="170"/>
        <v>完整</v>
      </c>
      <c r="FC212" s="222" t="str">
        <f t="shared" si="171"/>
        <v>选择</v>
      </c>
      <c r="FD212" s="222" t="str">
        <f t="shared" si="172"/>
        <v>选择</v>
      </c>
      <c r="FE212" s="208"/>
      <c r="FF212" s="208"/>
      <c r="FG212" s="208"/>
      <c r="FH212" s="208"/>
      <c r="FI212" s="208"/>
      <c r="FJ212" s="208"/>
      <c r="FK212" s="208"/>
      <c r="FL212" s="208"/>
      <c r="FM212" s="208"/>
      <c r="FN212" s="208"/>
      <c r="FO212" s="208"/>
      <c r="FP212" s="208"/>
      <c r="FQ212" s="208"/>
      <c r="FR212" s="208"/>
      <c r="FS212" s="208"/>
      <c r="FT212" s="208"/>
      <c r="FU212" s="208"/>
      <c r="FV212" s="208"/>
      <c r="FW212" s="208"/>
      <c r="FX212" s="208"/>
      <c r="FY212" s="208"/>
      <c r="FZ212" s="208"/>
      <c r="GA212" s="208"/>
      <c r="GB212" s="208"/>
      <c r="GC212" s="208"/>
      <c r="GD212" s="208"/>
      <c r="GE212" s="208"/>
      <c r="GF212" s="208"/>
      <c r="GG212" s="208"/>
      <c r="GH212" s="208"/>
      <c r="GI212" s="208"/>
      <c r="GJ212" s="208"/>
      <c r="GK212" s="208"/>
      <c r="GL212" s="208"/>
      <c r="GM212" s="208"/>
      <c r="GN212" s="208"/>
      <c r="GO212" s="208"/>
      <c r="GP212" s="208"/>
      <c r="GQ212" s="208"/>
      <c r="GR212" s="208"/>
      <c r="GS212" s="208"/>
      <c r="GT212" s="208"/>
      <c r="GU212" s="208"/>
      <c r="GV212" s="208"/>
      <c r="GW212" s="208"/>
      <c r="GX212" s="208"/>
      <c r="GY212" s="208"/>
      <c r="GZ212" s="208"/>
      <c r="HA212" s="208"/>
      <c r="HB212" s="208"/>
      <c r="HC212" s="208"/>
      <c r="HD212" s="208"/>
      <c r="HE212" s="208"/>
      <c r="HF212" s="208"/>
      <c r="HG212" s="208"/>
      <c r="HH212" s="208"/>
      <c r="HI212" s="208"/>
      <c r="HJ212" s="208"/>
      <c r="HK212" s="208"/>
    </row>
    <row r="213" spans="1:219" ht="12.4" customHeight="1" x14ac:dyDescent="0.2">
      <c r="A213" s="204" t="s">
        <v>2032</v>
      </c>
      <c r="B213" s="205" t="str">
        <f t="shared" si="131"/>
        <v>RONGZHONG ELECTIRCAL CO., LTD.</v>
      </c>
      <c r="C213" s="206" t="s">
        <v>35</v>
      </c>
      <c r="D213" s="206" t="s">
        <v>32</v>
      </c>
      <c r="E213" s="205"/>
      <c r="F213" s="224"/>
      <c r="G213" s="208"/>
      <c r="H213" s="209" t="str">
        <f t="shared" si="132"/>
        <v/>
      </c>
      <c r="I213" s="206" t="s">
        <v>328</v>
      </c>
      <c r="J213" s="206" t="str">
        <f>VLOOKUP(Z213,[1]AP2022!FF:FI,2,0)</f>
        <v>exclude</v>
      </c>
      <c r="K213" s="206" t="str">
        <f>VLOOKUP(Z213,[1]AP2022!FF:FI,4,0)</f>
        <v>ok, sda/sdp</v>
      </c>
      <c r="L213" s="210"/>
      <c r="M213" s="211" t="s">
        <v>2033</v>
      </c>
      <c r="N213" s="211" t="s">
        <v>2034</v>
      </c>
      <c r="O213" s="211" t="s">
        <v>36</v>
      </c>
      <c r="P213" s="211" t="s">
        <v>2035</v>
      </c>
      <c r="Q213" s="225"/>
      <c r="R213" s="38" t="s">
        <v>48</v>
      </c>
      <c r="S213" s="211" t="s">
        <v>2036</v>
      </c>
      <c r="T213" s="211" t="s">
        <v>44</v>
      </c>
      <c r="U213" s="38" t="s">
        <v>182</v>
      </c>
      <c r="V213" s="38" t="s">
        <v>2037</v>
      </c>
      <c r="W213" s="38" t="s">
        <v>2038</v>
      </c>
      <c r="X213" s="37"/>
      <c r="Y213" s="37"/>
      <c r="Z213" s="38" t="s">
        <v>2039</v>
      </c>
      <c r="AA213" s="41">
        <v>355500000</v>
      </c>
      <c r="AB213" s="41">
        <v>326624000</v>
      </c>
      <c r="AC213" s="41">
        <v>257691000</v>
      </c>
      <c r="AD213" s="41">
        <v>165084000</v>
      </c>
      <c r="AE213" s="41">
        <v>355035000</v>
      </c>
      <c r="AF213" s="41">
        <v>324411000</v>
      </c>
      <c r="AG213" s="41">
        <v>257513000</v>
      </c>
      <c r="AH213" s="41">
        <v>163514000</v>
      </c>
      <c r="AI213" s="41">
        <v>-1400000</v>
      </c>
      <c r="AJ213" s="41">
        <v>-1459000</v>
      </c>
      <c r="AK213" s="41">
        <v>-1030000</v>
      </c>
      <c r="AL213" s="41">
        <v>-745000</v>
      </c>
      <c r="AM213" s="41">
        <v>353635000</v>
      </c>
      <c r="AN213" s="41">
        <v>322952000</v>
      </c>
      <c r="AO213" s="41">
        <v>256483000</v>
      </c>
      <c r="AP213" s="41">
        <v>162769000</v>
      </c>
      <c r="AQ213" s="41">
        <v>1865000</v>
      </c>
      <c r="AR213" s="41">
        <v>3672000</v>
      </c>
      <c r="AS213" s="41">
        <v>1208000</v>
      </c>
      <c r="AT213" s="41">
        <v>2315000</v>
      </c>
      <c r="AU213" s="41">
        <v>-275771000</v>
      </c>
      <c r="AV213" s="41">
        <v>-256953000</v>
      </c>
      <c r="AW213" s="41">
        <v>-194283000</v>
      </c>
      <c r="AX213" s="41">
        <v>-120461000</v>
      </c>
      <c r="AY213" s="38" t="s">
        <v>39</v>
      </c>
      <c r="AZ213" s="38" t="s">
        <v>39</v>
      </c>
      <c r="BA213" s="38" t="s">
        <v>39</v>
      </c>
      <c r="BB213" s="38" t="s">
        <v>39</v>
      </c>
      <c r="BC213" s="41">
        <v>-32578000</v>
      </c>
      <c r="BD213" s="41">
        <v>-31046000</v>
      </c>
      <c r="BE213" s="41">
        <v>-20736000</v>
      </c>
      <c r="BF213" s="41">
        <v>-21480000</v>
      </c>
      <c r="BG213" s="41">
        <v>47151000</v>
      </c>
      <c r="BH213" s="41">
        <v>38625000</v>
      </c>
      <c r="BI213" s="41">
        <v>42672000</v>
      </c>
      <c r="BJ213" s="41">
        <v>23143000</v>
      </c>
      <c r="BK213" s="41">
        <v>-3421000</v>
      </c>
      <c r="BL213" s="41">
        <v>-3191000</v>
      </c>
      <c r="BM213" s="41">
        <v>-2720000</v>
      </c>
      <c r="BN213" s="41">
        <v>-2273000</v>
      </c>
      <c r="BO213" s="41">
        <v>-2762000</v>
      </c>
      <c r="BP213" s="41">
        <v>-2545000</v>
      </c>
      <c r="BQ213" s="41">
        <v>-2208000</v>
      </c>
      <c r="BR213" s="41">
        <v>-1867000</v>
      </c>
      <c r="BS213" s="41">
        <v>-659000</v>
      </c>
      <c r="BT213" s="41">
        <v>-646000</v>
      </c>
      <c r="BU213" s="41">
        <v>-512000</v>
      </c>
      <c r="BV213" s="41">
        <v>-406000</v>
      </c>
      <c r="BW213" s="41">
        <v>26014000</v>
      </c>
      <c r="BX213" s="41">
        <v>25029000</v>
      </c>
      <c r="BY213" s="41">
        <v>28561000</v>
      </c>
      <c r="BZ213" s="41">
        <v>14484000</v>
      </c>
      <c r="CA213" s="41">
        <v>400773000</v>
      </c>
      <c r="CB213" s="41">
        <v>268755000</v>
      </c>
      <c r="CC213" s="41">
        <v>206644000</v>
      </c>
      <c r="CD213" s="41">
        <v>162595000</v>
      </c>
      <c r="CE213" s="41">
        <v>99777000</v>
      </c>
      <c r="CF213" s="41">
        <v>64193000</v>
      </c>
      <c r="CG213" s="41">
        <v>47643000</v>
      </c>
      <c r="CH213" s="41">
        <v>44890000</v>
      </c>
      <c r="CI213" s="41">
        <v>252024000</v>
      </c>
      <c r="CJ213" s="41">
        <v>141250000</v>
      </c>
      <c r="CK213" s="41">
        <v>118819000</v>
      </c>
      <c r="CL213" s="41">
        <v>79515000</v>
      </c>
      <c r="CM213" s="41">
        <v>17727000</v>
      </c>
      <c r="CN213" s="41">
        <v>20082000</v>
      </c>
      <c r="CO213" s="41">
        <v>10658000</v>
      </c>
      <c r="CP213" s="41">
        <v>25474000</v>
      </c>
      <c r="CQ213" s="41">
        <v>26008000</v>
      </c>
      <c r="CR213" s="41">
        <v>27088000</v>
      </c>
      <c r="CS213" s="41">
        <v>18401000</v>
      </c>
      <c r="CT213" s="41">
        <v>4192000</v>
      </c>
      <c r="CU213" s="41">
        <v>11762000</v>
      </c>
      <c r="CV213" s="41">
        <v>7695000</v>
      </c>
      <c r="CW213" s="38" t="s">
        <v>39</v>
      </c>
      <c r="CX213" s="38" t="s">
        <v>39</v>
      </c>
      <c r="CY213" s="41">
        <v>482000</v>
      </c>
      <c r="CZ213" s="41">
        <v>452000</v>
      </c>
      <c r="DA213" s="41">
        <v>441000</v>
      </c>
      <c r="DB213" s="41">
        <v>203000</v>
      </c>
      <c r="DC213" s="41">
        <v>464948000</v>
      </c>
      <c r="DD213" s="41">
        <v>331597000</v>
      </c>
      <c r="DE213" s="41">
        <v>270095000</v>
      </c>
      <c r="DF213" s="41">
        <v>221017000</v>
      </c>
      <c r="DG213" s="213"/>
      <c r="DH213" s="214">
        <f t="shared" si="133"/>
        <v>353635000</v>
      </c>
      <c r="DI213" s="214">
        <f t="shared" si="134"/>
        <v>-275771000</v>
      </c>
      <c r="DJ213" s="214">
        <f t="shared" si="135"/>
        <v>-32578000</v>
      </c>
      <c r="DK213" s="214">
        <f t="shared" si="136"/>
        <v>-3421000</v>
      </c>
      <c r="DL213" s="214">
        <f t="shared" si="137"/>
        <v>41865000</v>
      </c>
      <c r="DM213" s="215">
        <f t="shared" si="138"/>
        <v>0.11838477526262954</v>
      </c>
      <c r="DN213" s="215">
        <f t="shared" si="139"/>
        <v>0.13428168200917343</v>
      </c>
      <c r="DO213" s="216" t="str">
        <f t="shared" si="140"/>
        <v>n.a.</v>
      </c>
      <c r="DP213" s="214">
        <f t="shared" si="141"/>
        <v>81985000</v>
      </c>
      <c r="DQ213" s="214">
        <f t="shared" si="142"/>
        <v>467000</v>
      </c>
      <c r="DR213" s="217"/>
      <c r="DS213" s="214">
        <f t="shared" si="143"/>
        <v>322952000</v>
      </c>
      <c r="DT213" s="214">
        <f t="shared" si="144"/>
        <v>-256953000</v>
      </c>
      <c r="DU213" s="214">
        <f t="shared" si="145"/>
        <v>-31046000</v>
      </c>
      <c r="DV213" s="214">
        <f t="shared" si="146"/>
        <v>-3191000</v>
      </c>
      <c r="DW213" s="214">
        <f t="shared" si="147"/>
        <v>31762000</v>
      </c>
      <c r="DX213" s="215">
        <f t="shared" si="148"/>
        <v>9.8348980653471724E-2</v>
      </c>
      <c r="DY213" s="215">
        <f t="shared" si="149"/>
        <v>0.10907654795837769</v>
      </c>
      <c r="DZ213" s="218" t="str">
        <f t="shared" si="150"/>
        <v>n.a.</v>
      </c>
      <c r="EA213" s="214">
        <f t="shared" si="151"/>
        <v>55918000</v>
      </c>
      <c r="EB213" s="214">
        <f t="shared" si="152"/>
        <v>446500</v>
      </c>
      <c r="EC213" s="217"/>
      <c r="ED213" s="214">
        <f t="shared" si="153"/>
        <v>256483000</v>
      </c>
      <c r="EE213" s="214">
        <f t="shared" si="154"/>
        <v>-194283000</v>
      </c>
      <c r="EF213" s="214">
        <f t="shared" si="155"/>
        <v>-20736000</v>
      </c>
      <c r="EG213" s="214">
        <f t="shared" si="156"/>
        <v>-2720000</v>
      </c>
      <c r="EH213" s="214">
        <f t="shared" si="157"/>
        <v>38744000</v>
      </c>
      <c r="EI213" s="215">
        <f t="shared" si="158"/>
        <v>0.15105874463414729</v>
      </c>
      <c r="EJ213" s="215">
        <f t="shared" si="159"/>
        <v>0.17793780627264752</v>
      </c>
      <c r="EK213" s="218" t="str">
        <f t="shared" si="160"/>
        <v>n.a.</v>
      </c>
      <c r="EL213" s="214">
        <f t="shared" si="161"/>
        <v>46266500</v>
      </c>
      <c r="EM213" s="214">
        <f t="shared" si="162"/>
        <v>322000</v>
      </c>
      <c r="EN213" s="217"/>
      <c r="EO213" s="219">
        <f t="shared" si="174"/>
        <v>311023333.33333331</v>
      </c>
      <c r="EP213" s="219">
        <f t="shared" si="174"/>
        <v>-242335666.66666666</v>
      </c>
      <c r="EQ213" s="219">
        <f t="shared" si="174"/>
        <v>-28120000</v>
      </c>
      <c r="ER213" s="219">
        <f t="shared" si="173"/>
        <v>-3110666.6666666665</v>
      </c>
      <c r="ES213" s="219">
        <f t="shared" si="163"/>
        <v>37456999.999999993</v>
      </c>
      <c r="ET213" s="220">
        <f t="shared" si="164"/>
        <v>0.12043147888154156</v>
      </c>
      <c r="EU213" s="221">
        <f t="shared" si="165"/>
        <v>0.13692108799937613</v>
      </c>
      <c r="EV213" s="219" t="e">
        <f t="shared" si="166"/>
        <v>#VALUE!</v>
      </c>
      <c r="EW213" s="219">
        <f t="shared" si="167"/>
        <v>61389833.333333336</v>
      </c>
      <c r="EX213" s="219">
        <f t="shared" si="167"/>
        <v>411833.33333333331</v>
      </c>
      <c r="EY213" s="208"/>
      <c r="EZ213" s="222" t="str">
        <f t="shared" si="168"/>
        <v>完整</v>
      </c>
      <c r="FA213" s="222" t="str">
        <f t="shared" si="169"/>
        <v>完整</v>
      </c>
      <c r="FB213" s="222" t="str">
        <f t="shared" si="170"/>
        <v>完整</v>
      </c>
      <c r="FC213" s="222" t="str">
        <f t="shared" si="171"/>
        <v>选择</v>
      </c>
      <c r="FD213" s="222" t="str">
        <f t="shared" si="172"/>
        <v>选择</v>
      </c>
      <c r="FE213" s="208"/>
      <c r="FF213" s="208"/>
      <c r="FG213" s="208"/>
      <c r="FH213" s="208"/>
      <c r="FI213" s="208"/>
      <c r="FJ213" s="208"/>
      <c r="FK213" s="208"/>
      <c r="FL213" s="208"/>
      <c r="FM213" s="208"/>
      <c r="FN213" s="208"/>
      <c r="FO213" s="208"/>
      <c r="FP213" s="208"/>
      <c r="FQ213" s="208"/>
      <c r="FR213" s="208"/>
      <c r="FS213" s="208"/>
      <c r="FT213" s="208"/>
      <c r="FU213" s="208"/>
      <c r="FV213" s="208"/>
      <c r="FW213" s="208"/>
      <c r="FX213" s="208"/>
      <c r="FY213" s="208"/>
      <c r="FZ213" s="208"/>
      <c r="GA213" s="208"/>
      <c r="GB213" s="208"/>
      <c r="GC213" s="208"/>
      <c r="GD213" s="208"/>
      <c r="GE213" s="208"/>
      <c r="GF213" s="208"/>
      <c r="GG213" s="208"/>
      <c r="GH213" s="208"/>
      <c r="GI213" s="208"/>
      <c r="GJ213" s="208"/>
      <c r="GK213" s="208"/>
      <c r="GL213" s="208"/>
      <c r="GM213" s="208"/>
      <c r="GN213" s="208"/>
      <c r="GO213" s="208"/>
      <c r="GP213" s="208"/>
      <c r="GQ213" s="208"/>
      <c r="GR213" s="208"/>
      <c r="GS213" s="208"/>
      <c r="GT213" s="208"/>
      <c r="GU213" s="208"/>
      <c r="GV213" s="208"/>
      <c r="GW213" s="208"/>
      <c r="GX213" s="208"/>
      <c r="GY213" s="208"/>
      <c r="GZ213" s="208"/>
      <c r="HA213" s="208"/>
      <c r="HB213" s="208"/>
      <c r="HC213" s="208"/>
      <c r="HD213" s="208"/>
      <c r="HE213" s="208"/>
      <c r="HF213" s="208"/>
      <c r="HG213" s="208"/>
      <c r="HH213" s="208"/>
      <c r="HI213" s="208"/>
      <c r="HJ213" s="208"/>
      <c r="HK213" s="208"/>
    </row>
    <row r="214" spans="1:219" ht="12.4" customHeight="1" x14ac:dyDescent="0.2">
      <c r="A214" s="204" t="s">
        <v>2040</v>
      </c>
      <c r="B214" s="205" t="str">
        <f t="shared" si="131"/>
        <v>JOYWARE ELECTRONICS COMPANY LIMITED</v>
      </c>
      <c r="C214" s="206" t="s">
        <v>35</v>
      </c>
      <c r="D214" s="206" t="s">
        <v>33</v>
      </c>
      <c r="E214" s="205"/>
      <c r="F214" s="224"/>
      <c r="G214" s="208"/>
      <c r="H214" s="209" t="str">
        <f t="shared" si="132"/>
        <v/>
      </c>
      <c r="I214" s="206" t="s">
        <v>2041</v>
      </c>
      <c r="J214" s="206" t="str">
        <f>VLOOKUP(Z214,[1]AP2022!FF:FI,2,0)</f>
        <v>exclude</v>
      </c>
      <c r="K214" s="206" t="str">
        <f>VLOOKUP(Z214,[1]AP2022!FF:FI,4,0)</f>
        <v>ok, loss</v>
      </c>
      <c r="L214" s="210"/>
      <c r="M214" s="211" t="s">
        <v>2042</v>
      </c>
      <c r="N214" s="211" t="s">
        <v>2043</v>
      </c>
      <c r="O214" s="211" t="s">
        <v>56</v>
      </c>
      <c r="P214" s="211" t="s">
        <v>2044</v>
      </c>
      <c r="Q214" s="225"/>
      <c r="R214" s="38" t="s">
        <v>48</v>
      </c>
      <c r="S214" s="211" t="s">
        <v>2045</v>
      </c>
      <c r="T214" s="211" t="s">
        <v>38</v>
      </c>
      <c r="U214" s="38" t="s">
        <v>182</v>
      </c>
      <c r="V214" s="38" t="s">
        <v>2046</v>
      </c>
      <c r="W214" s="38" t="s">
        <v>2047</v>
      </c>
      <c r="X214" s="38" t="s">
        <v>2048</v>
      </c>
      <c r="Y214" s="37"/>
      <c r="Z214" s="38" t="s">
        <v>2049</v>
      </c>
      <c r="AA214" s="41">
        <v>353206000</v>
      </c>
      <c r="AB214" s="41">
        <v>244434000</v>
      </c>
      <c r="AC214" s="41">
        <v>213821000</v>
      </c>
      <c r="AD214" s="41">
        <v>243903000</v>
      </c>
      <c r="AE214" s="41">
        <v>340156000</v>
      </c>
      <c r="AF214" s="41">
        <v>230100000</v>
      </c>
      <c r="AG214" s="41">
        <v>199453000</v>
      </c>
      <c r="AH214" s="41">
        <v>229957000</v>
      </c>
      <c r="AI214" s="41">
        <v>-2007000</v>
      </c>
      <c r="AJ214" s="41">
        <v>-2507000</v>
      </c>
      <c r="AK214" s="41">
        <v>-1562000</v>
      </c>
      <c r="AL214" s="41">
        <v>-1277000</v>
      </c>
      <c r="AM214" s="41">
        <v>338149000</v>
      </c>
      <c r="AN214" s="41">
        <v>227593000</v>
      </c>
      <c r="AO214" s="41">
        <v>197891000</v>
      </c>
      <c r="AP214" s="41">
        <v>228680000</v>
      </c>
      <c r="AQ214" s="41">
        <v>15057000</v>
      </c>
      <c r="AR214" s="41">
        <v>16841000</v>
      </c>
      <c r="AS214" s="41">
        <v>15930000</v>
      </c>
      <c r="AT214" s="41">
        <v>15223000</v>
      </c>
      <c r="AU214" s="41">
        <v>-217131000</v>
      </c>
      <c r="AV214" s="41">
        <v>-155823000</v>
      </c>
      <c r="AW214" s="41">
        <v>-166248000</v>
      </c>
      <c r="AX214" s="41">
        <v>-176096000</v>
      </c>
      <c r="AY214" s="38" t="s">
        <v>39</v>
      </c>
      <c r="AZ214" s="38" t="s">
        <v>39</v>
      </c>
      <c r="BA214" s="38" t="s">
        <v>39</v>
      </c>
      <c r="BB214" s="38" t="s">
        <v>39</v>
      </c>
      <c r="BC214" s="41">
        <v>-79557000</v>
      </c>
      <c r="BD214" s="41">
        <v>-88282000</v>
      </c>
      <c r="BE214" s="41">
        <v>-101350000</v>
      </c>
      <c r="BF214" s="41">
        <v>-118912000</v>
      </c>
      <c r="BG214" s="41">
        <v>56518000</v>
      </c>
      <c r="BH214" s="41">
        <v>329000</v>
      </c>
      <c r="BI214" s="41">
        <v>-53777000</v>
      </c>
      <c r="BJ214" s="41">
        <v>-51105000</v>
      </c>
      <c r="BK214" s="41">
        <v>-8233000</v>
      </c>
      <c r="BL214" s="41">
        <v>-8416000</v>
      </c>
      <c r="BM214" s="41">
        <v>-9876000</v>
      </c>
      <c r="BN214" s="41">
        <v>-16695000</v>
      </c>
      <c r="BO214" s="41">
        <v>-7130000</v>
      </c>
      <c r="BP214" s="41">
        <v>-7152000</v>
      </c>
      <c r="BQ214" s="41">
        <v>-8656000</v>
      </c>
      <c r="BR214" s="41">
        <v>-15949000</v>
      </c>
      <c r="BS214" s="41">
        <v>-1103000</v>
      </c>
      <c r="BT214" s="41">
        <v>-1264000</v>
      </c>
      <c r="BU214" s="41">
        <v>-1220000</v>
      </c>
      <c r="BV214" s="41">
        <v>-746000</v>
      </c>
      <c r="BW214" s="41">
        <v>4892000</v>
      </c>
      <c r="BX214" s="41">
        <v>-51237000</v>
      </c>
      <c r="BY214" s="41">
        <v>-115794000</v>
      </c>
      <c r="BZ214" s="41">
        <v>-87475000</v>
      </c>
      <c r="CA214" s="41">
        <v>668113000</v>
      </c>
      <c r="CB214" s="41">
        <v>640967000</v>
      </c>
      <c r="CC214" s="41">
        <v>749865000</v>
      </c>
      <c r="CD214" s="41">
        <v>829338000</v>
      </c>
      <c r="CE214" s="41">
        <v>47543000</v>
      </c>
      <c r="CF214" s="41">
        <v>78526000</v>
      </c>
      <c r="CG214" s="41">
        <v>56087000</v>
      </c>
      <c r="CH214" s="41">
        <v>132664000</v>
      </c>
      <c r="CI214" s="41">
        <v>370251000</v>
      </c>
      <c r="CJ214" s="41">
        <v>347373000</v>
      </c>
      <c r="CK214" s="41">
        <v>375442000</v>
      </c>
      <c r="CL214" s="41">
        <v>425657000</v>
      </c>
      <c r="CM214" s="41">
        <v>89515000</v>
      </c>
      <c r="CN214" s="41">
        <v>71931000</v>
      </c>
      <c r="CO214" s="41">
        <v>73480000</v>
      </c>
      <c r="CP214" s="41">
        <v>104017000</v>
      </c>
      <c r="CQ214" s="41">
        <v>155801000</v>
      </c>
      <c r="CR214" s="41">
        <v>129484000</v>
      </c>
      <c r="CS214" s="41">
        <v>220702000</v>
      </c>
      <c r="CT214" s="41">
        <v>145147000</v>
      </c>
      <c r="CU214" s="41">
        <v>14876000</v>
      </c>
      <c r="CV214" s="41">
        <v>13649000</v>
      </c>
      <c r="CW214" s="38" t="s">
        <v>39</v>
      </c>
      <c r="CX214" s="38" t="s">
        <v>39</v>
      </c>
      <c r="CY214" s="38" t="s">
        <v>39</v>
      </c>
      <c r="CZ214" s="38" t="s">
        <v>39</v>
      </c>
      <c r="DA214" s="38" t="s">
        <v>39</v>
      </c>
      <c r="DB214" s="38" t="s">
        <v>39</v>
      </c>
      <c r="DC214" s="41">
        <v>1086492000</v>
      </c>
      <c r="DD214" s="41">
        <v>990336000</v>
      </c>
      <c r="DE214" s="41">
        <v>1080701000</v>
      </c>
      <c r="DF214" s="41">
        <v>1321960000</v>
      </c>
      <c r="DG214" s="213"/>
      <c r="DH214" s="214">
        <f t="shared" si="133"/>
        <v>338149000</v>
      </c>
      <c r="DI214" s="214">
        <f t="shared" si="134"/>
        <v>-217131000</v>
      </c>
      <c r="DJ214" s="214">
        <f t="shared" si="135"/>
        <v>-79557000</v>
      </c>
      <c r="DK214" s="214">
        <f t="shared" si="136"/>
        <v>-8233000</v>
      </c>
      <c r="DL214" s="214">
        <f t="shared" si="137"/>
        <v>33228000</v>
      </c>
      <c r="DM214" s="215">
        <f t="shared" si="138"/>
        <v>9.8264374580436437E-2</v>
      </c>
      <c r="DN214" s="215">
        <f t="shared" si="139"/>
        <v>0.10897248795589677</v>
      </c>
      <c r="DO214" s="216" t="str">
        <f t="shared" si="140"/>
        <v>n.a.</v>
      </c>
      <c r="DP214" s="214">
        <f t="shared" si="141"/>
        <v>63034500</v>
      </c>
      <c r="DQ214" s="214" t="e">
        <f t="shared" si="142"/>
        <v>#VALUE!</v>
      </c>
      <c r="DR214" s="217"/>
      <c r="DS214" s="214">
        <f t="shared" si="143"/>
        <v>227593000</v>
      </c>
      <c r="DT214" s="214">
        <f t="shared" si="144"/>
        <v>-155823000</v>
      </c>
      <c r="DU214" s="214">
        <f t="shared" si="145"/>
        <v>-88282000</v>
      </c>
      <c r="DV214" s="214">
        <f t="shared" si="146"/>
        <v>-8416000</v>
      </c>
      <c r="DW214" s="214">
        <f t="shared" si="147"/>
        <v>-24928000</v>
      </c>
      <c r="DX214" s="215">
        <f t="shared" si="148"/>
        <v>-0.10952885194184356</v>
      </c>
      <c r="DY214" s="215">
        <f t="shared" si="149"/>
        <v>-9.8716542386573791E-2</v>
      </c>
      <c r="DZ214" s="218" t="str">
        <f t="shared" si="150"/>
        <v>n.a.</v>
      </c>
      <c r="EA214" s="214">
        <f t="shared" si="151"/>
        <v>67306500</v>
      </c>
      <c r="EB214" s="214" t="e">
        <f t="shared" si="152"/>
        <v>#VALUE!</v>
      </c>
      <c r="EC214" s="217"/>
      <c r="ED214" s="214">
        <f t="shared" si="153"/>
        <v>197891000</v>
      </c>
      <c r="EE214" s="214">
        <f t="shared" si="154"/>
        <v>-166248000</v>
      </c>
      <c r="EF214" s="214">
        <f t="shared" si="155"/>
        <v>-101350000</v>
      </c>
      <c r="EG214" s="214">
        <f t="shared" si="156"/>
        <v>-9876000</v>
      </c>
      <c r="EH214" s="214">
        <f t="shared" si="157"/>
        <v>-79583000</v>
      </c>
      <c r="EI214" s="215">
        <f t="shared" si="158"/>
        <v>-0.40215573219600687</v>
      </c>
      <c r="EJ214" s="215">
        <f t="shared" si="159"/>
        <v>-0.28681245810418271</v>
      </c>
      <c r="EK214" s="218" t="str">
        <f t="shared" si="160"/>
        <v>n.a.</v>
      </c>
      <c r="EL214" s="214">
        <f t="shared" si="161"/>
        <v>94375500</v>
      </c>
      <c r="EM214" s="214" t="e">
        <f t="shared" si="162"/>
        <v>#VALUE!</v>
      </c>
      <c r="EN214" s="217"/>
      <c r="EO214" s="219">
        <f t="shared" si="174"/>
        <v>254544333.33333334</v>
      </c>
      <c r="EP214" s="219">
        <f t="shared" si="174"/>
        <v>-179734000</v>
      </c>
      <c r="EQ214" s="219">
        <f t="shared" si="174"/>
        <v>-89729666.666666672</v>
      </c>
      <c r="ER214" s="219">
        <f t="shared" si="173"/>
        <v>-8841666.666666666</v>
      </c>
      <c r="ES214" s="219">
        <f t="shared" si="163"/>
        <v>-23760999.999999993</v>
      </c>
      <c r="ET214" s="220">
        <f t="shared" si="164"/>
        <v>-9.3347196886462439E-2</v>
      </c>
      <c r="EU214" s="221">
        <f t="shared" si="165"/>
        <v>-8.5377451144785788E-2</v>
      </c>
      <c r="EV214" s="219" t="e">
        <f t="shared" si="166"/>
        <v>#VALUE!</v>
      </c>
      <c r="EW214" s="219">
        <f t="shared" si="167"/>
        <v>74905500</v>
      </c>
      <c r="EX214" s="219" t="e">
        <f t="shared" si="167"/>
        <v>#VALUE!</v>
      </c>
      <c r="EY214" s="208"/>
      <c r="EZ214" s="222" t="str">
        <f t="shared" si="168"/>
        <v>完整</v>
      </c>
      <c r="FA214" s="222" t="str">
        <f t="shared" si="169"/>
        <v>完整</v>
      </c>
      <c r="FB214" s="222" t="str">
        <f t="shared" si="170"/>
        <v>完整</v>
      </c>
      <c r="FC214" s="222" t="str">
        <f t="shared" si="171"/>
        <v>选择</v>
      </c>
      <c r="FD214" s="222" t="str">
        <f t="shared" si="172"/>
        <v>选择</v>
      </c>
      <c r="FE214" s="208"/>
      <c r="FF214" s="208"/>
      <c r="FG214" s="208"/>
      <c r="FH214" s="208"/>
      <c r="FI214" s="208"/>
      <c r="FJ214" s="208"/>
      <c r="FK214" s="208"/>
      <c r="FL214" s="208"/>
      <c r="FM214" s="208"/>
      <c r="FN214" s="208"/>
      <c r="FO214" s="208"/>
      <c r="FP214" s="208"/>
      <c r="FQ214" s="208"/>
      <c r="FR214" s="208"/>
      <c r="FS214" s="208"/>
      <c r="FT214" s="208"/>
      <c r="FU214" s="208"/>
      <c r="FV214" s="208"/>
      <c r="FW214" s="208"/>
      <c r="FX214" s="208"/>
      <c r="FY214" s="208"/>
      <c r="FZ214" s="208"/>
      <c r="GA214" s="208"/>
      <c r="GB214" s="208"/>
      <c r="GC214" s="208"/>
      <c r="GD214" s="208"/>
      <c r="GE214" s="208"/>
      <c r="GF214" s="208"/>
      <c r="GG214" s="208"/>
      <c r="GH214" s="208"/>
      <c r="GI214" s="208"/>
      <c r="GJ214" s="208"/>
      <c r="GK214" s="208"/>
      <c r="GL214" s="208"/>
      <c r="GM214" s="208"/>
      <c r="GN214" s="208"/>
      <c r="GO214" s="208"/>
      <c r="GP214" s="208"/>
      <c r="GQ214" s="208"/>
      <c r="GR214" s="208"/>
      <c r="GS214" s="208"/>
      <c r="GT214" s="208"/>
      <c r="GU214" s="208"/>
      <c r="GV214" s="208"/>
      <c r="GW214" s="208"/>
      <c r="GX214" s="208"/>
      <c r="GY214" s="208"/>
      <c r="GZ214" s="208"/>
      <c r="HA214" s="208"/>
      <c r="HB214" s="208"/>
      <c r="HC214" s="208"/>
      <c r="HD214" s="208"/>
      <c r="HE214" s="208"/>
      <c r="HF214" s="208"/>
      <c r="HG214" s="208"/>
      <c r="HH214" s="208"/>
      <c r="HI214" s="208"/>
      <c r="HJ214" s="208"/>
      <c r="HK214" s="208"/>
    </row>
    <row r="215" spans="1:219" s="7" customFormat="1" ht="12.4" customHeight="1" x14ac:dyDescent="0.2">
      <c r="A215" s="226" t="s">
        <v>2050</v>
      </c>
      <c r="B215" s="227" t="str">
        <f t="shared" si="131"/>
        <v>ZHEJIANG WEIHUAN MACHINERY CO.,LTD</v>
      </c>
      <c r="C215" s="228" t="s">
        <v>35</v>
      </c>
      <c r="D215" s="229" t="s">
        <v>188</v>
      </c>
      <c r="E215" s="227"/>
      <c r="F215" s="224"/>
      <c r="G215" s="231"/>
      <c r="H215" s="232" t="str">
        <f t="shared" si="132"/>
        <v/>
      </c>
      <c r="I215" s="206" t="s">
        <v>353</v>
      </c>
      <c r="J215" s="228" t="str">
        <f>VLOOKUP(Z215,[1]AP2022!FF:FI,2,0)</f>
        <v>exclude</v>
      </c>
      <c r="K215" s="228" t="str">
        <f>VLOOKUP(Z215,[1]AP2022!FF:FI,4,0)</f>
        <v>ok, sda/sdp</v>
      </c>
      <c r="L215" s="233"/>
      <c r="M215" s="38" t="s">
        <v>2051</v>
      </c>
      <c r="N215" s="38" t="s">
        <v>2052</v>
      </c>
      <c r="O215" s="38" t="s">
        <v>36</v>
      </c>
      <c r="P215" s="37"/>
      <c r="Q215" s="37"/>
      <c r="R215" s="38" t="s">
        <v>48</v>
      </c>
      <c r="S215" s="38" t="s">
        <v>2053</v>
      </c>
      <c r="T215" s="38" t="s">
        <v>45</v>
      </c>
      <c r="U215" s="38" t="s">
        <v>182</v>
      </c>
      <c r="V215" s="38" t="s">
        <v>862</v>
      </c>
      <c r="W215" s="38" t="s">
        <v>2054</v>
      </c>
      <c r="X215" s="37"/>
      <c r="Y215" s="37"/>
      <c r="Z215" s="38" t="s">
        <v>2055</v>
      </c>
      <c r="AA215" s="41">
        <v>352344000</v>
      </c>
      <c r="AB215" s="41">
        <v>409613000</v>
      </c>
      <c r="AC215" s="41">
        <v>214776000</v>
      </c>
      <c r="AD215" s="38" t="s">
        <v>39</v>
      </c>
      <c r="AE215" s="41">
        <v>350100000</v>
      </c>
      <c r="AF215" s="41">
        <v>406641000</v>
      </c>
      <c r="AG215" s="41">
        <v>210668000</v>
      </c>
      <c r="AH215" s="38" t="s">
        <v>39</v>
      </c>
      <c r="AI215" s="41">
        <v>-2926000</v>
      </c>
      <c r="AJ215" s="41">
        <v>-1901000</v>
      </c>
      <c r="AK215" s="41">
        <v>-1013000</v>
      </c>
      <c r="AL215" s="38" t="s">
        <v>39</v>
      </c>
      <c r="AM215" s="41">
        <v>347174000</v>
      </c>
      <c r="AN215" s="41">
        <v>404740000</v>
      </c>
      <c r="AO215" s="41">
        <v>209655000</v>
      </c>
      <c r="AP215" s="38" t="s">
        <v>39</v>
      </c>
      <c r="AQ215" s="41">
        <v>5170000</v>
      </c>
      <c r="AR215" s="41">
        <v>4873000</v>
      </c>
      <c r="AS215" s="41">
        <v>5121000</v>
      </c>
      <c r="AT215" s="38" t="s">
        <v>39</v>
      </c>
      <c r="AU215" s="41">
        <v>-243183000</v>
      </c>
      <c r="AV215" s="41">
        <v>-287504000</v>
      </c>
      <c r="AW215" s="41">
        <v>-151791000</v>
      </c>
      <c r="AX215" s="38" t="s">
        <v>39</v>
      </c>
      <c r="AY215" s="38" t="s">
        <v>39</v>
      </c>
      <c r="AZ215" s="38" t="s">
        <v>39</v>
      </c>
      <c r="BA215" s="38" t="s">
        <v>39</v>
      </c>
      <c r="BB215" s="38" t="s">
        <v>39</v>
      </c>
      <c r="BC215" s="41">
        <v>-38008000</v>
      </c>
      <c r="BD215" s="41">
        <v>-42329000</v>
      </c>
      <c r="BE215" s="41">
        <v>-23511000</v>
      </c>
      <c r="BF215" s="38" t="s">
        <v>39</v>
      </c>
      <c r="BG215" s="41">
        <v>71153000</v>
      </c>
      <c r="BH215" s="41">
        <v>79780000</v>
      </c>
      <c r="BI215" s="41">
        <v>39474000</v>
      </c>
      <c r="BJ215" s="38" t="s">
        <v>39</v>
      </c>
      <c r="BK215" s="41">
        <v>-3971000</v>
      </c>
      <c r="BL215" s="41">
        <v>-5523000</v>
      </c>
      <c r="BM215" s="41">
        <v>-6676000</v>
      </c>
      <c r="BN215" s="38" t="s">
        <v>39</v>
      </c>
      <c r="BO215" s="41">
        <v>-3727000</v>
      </c>
      <c r="BP215" s="41">
        <v>-5262000</v>
      </c>
      <c r="BQ215" s="41">
        <v>-3725000</v>
      </c>
      <c r="BR215" s="38" t="s">
        <v>39</v>
      </c>
      <c r="BS215" s="41">
        <v>-244000</v>
      </c>
      <c r="BT215" s="41">
        <v>-261000</v>
      </c>
      <c r="BU215" s="41">
        <v>-2951000</v>
      </c>
      <c r="BV215" s="38" t="s">
        <v>39</v>
      </c>
      <c r="BW215" s="41">
        <v>60871000</v>
      </c>
      <c r="BX215" s="41">
        <v>59046000</v>
      </c>
      <c r="BY215" s="41">
        <v>27284000</v>
      </c>
      <c r="BZ215" s="38" t="s">
        <v>39</v>
      </c>
      <c r="CA215" s="41">
        <v>343215000</v>
      </c>
      <c r="CB215" s="41">
        <v>339026000</v>
      </c>
      <c r="CC215" s="41">
        <v>185427000</v>
      </c>
      <c r="CD215" s="38" t="s">
        <v>39</v>
      </c>
      <c r="CE215" s="41">
        <v>120672000</v>
      </c>
      <c r="CF215" s="41">
        <v>106296000</v>
      </c>
      <c r="CG215" s="41">
        <v>68093000</v>
      </c>
      <c r="CH215" s="38" t="s">
        <v>39</v>
      </c>
      <c r="CI215" s="41">
        <v>185976000</v>
      </c>
      <c r="CJ215" s="41">
        <v>180590000</v>
      </c>
      <c r="CK215" s="41">
        <v>90415000</v>
      </c>
      <c r="CL215" s="38" t="s">
        <v>39</v>
      </c>
      <c r="CM215" s="41">
        <v>5450000</v>
      </c>
      <c r="CN215" s="41">
        <v>7459000</v>
      </c>
      <c r="CO215" s="41">
        <v>10510000</v>
      </c>
      <c r="CP215" s="38" t="s">
        <v>39</v>
      </c>
      <c r="CQ215" s="41">
        <v>29574000</v>
      </c>
      <c r="CR215" s="41">
        <v>40881000</v>
      </c>
      <c r="CS215" s="41">
        <v>14253000</v>
      </c>
      <c r="CT215" s="38" t="s">
        <v>39</v>
      </c>
      <c r="CU215" s="41">
        <v>25587000</v>
      </c>
      <c r="CV215" s="41">
        <v>36121000</v>
      </c>
      <c r="CW215" s="41">
        <v>9696000</v>
      </c>
      <c r="CX215" s="38" t="s">
        <v>39</v>
      </c>
      <c r="CY215" s="38" t="s">
        <v>39</v>
      </c>
      <c r="CZ215" s="41">
        <v>0</v>
      </c>
      <c r="DA215" s="41">
        <v>297000</v>
      </c>
      <c r="DB215" s="38" t="s">
        <v>39</v>
      </c>
      <c r="DC215" s="41">
        <v>414127000</v>
      </c>
      <c r="DD215" s="41">
        <v>411603000</v>
      </c>
      <c r="DE215" s="41">
        <v>259618000</v>
      </c>
      <c r="DF215" s="38" t="s">
        <v>39</v>
      </c>
      <c r="DG215" s="213"/>
      <c r="DH215" s="214">
        <f t="shared" si="133"/>
        <v>347174000</v>
      </c>
      <c r="DI215" s="214">
        <f t="shared" si="134"/>
        <v>-243183000</v>
      </c>
      <c r="DJ215" s="214">
        <f t="shared" si="135"/>
        <v>-38008000</v>
      </c>
      <c r="DK215" s="214">
        <f t="shared" si="136"/>
        <v>-3971000</v>
      </c>
      <c r="DL215" s="214">
        <f t="shared" si="137"/>
        <v>62012000</v>
      </c>
      <c r="DM215" s="215">
        <f t="shared" si="138"/>
        <v>0.17861936665764142</v>
      </c>
      <c r="DN215" s="215">
        <f t="shared" si="139"/>
        <v>0.21746235473169637</v>
      </c>
      <c r="DO215" s="216" t="str">
        <f t="shared" si="140"/>
        <v>n.a.</v>
      </c>
      <c r="DP215" s="214">
        <f t="shared" si="141"/>
        <v>113484000</v>
      </c>
      <c r="DQ215" s="214" t="e">
        <f t="shared" si="142"/>
        <v>#VALUE!</v>
      </c>
      <c r="DR215" s="217"/>
      <c r="DS215" s="214">
        <f t="shared" si="143"/>
        <v>404740000</v>
      </c>
      <c r="DT215" s="214">
        <f t="shared" si="144"/>
        <v>-287504000</v>
      </c>
      <c r="DU215" s="214">
        <f t="shared" si="145"/>
        <v>-42329000</v>
      </c>
      <c r="DV215" s="214">
        <f t="shared" si="146"/>
        <v>-5523000</v>
      </c>
      <c r="DW215" s="214">
        <f t="shared" si="147"/>
        <v>69384000</v>
      </c>
      <c r="DX215" s="215">
        <f t="shared" si="148"/>
        <v>0.17142857142857143</v>
      </c>
      <c r="DY215" s="215">
        <f t="shared" si="149"/>
        <v>0.20689655172413793</v>
      </c>
      <c r="DZ215" s="218" t="str">
        <f t="shared" si="150"/>
        <v>n.a.</v>
      </c>
      <c r="EA215" s="214">
        <f t="shared" si="151"/>
        <v>87194500</v>
      </c>
      <c r="EB215" s="214">
        <f t="shared" si="152"/>
        <v>148500</v>
      </c>
      <c r="EC215" s="217"/>
      <c r="ED215" s="214">
        <f t="shared" si="153"/>
        <v>209655000</v>
      </c>
      <c r="EE215" s="214">
        <f t="shared" si="154"/>
        <v>-151791000</v>
      </c>
      <c r="EF215" s="214">
        <f t="shared" si="155"/>
        <v>-23511000</v>
      </c>
      <c r="EG215" s="214">
        <f t="shared" si="156"/>
        <v>-6676000</v>
      </c>
      <c r="EH215" s="214">
        <f t="shared" si="157"/>
        <v>27677000</v>
      </c>
      <c r="EI215" s="215">
        <f t="shared" si="158"/>
        <v>0.13201211514154207</v>
      </c>
      <c r="EJ215" s="215">
        <f t="shared" si="159"/>
        <v>0.15208981305432526</v>
      </c>
      <c r="EK215" s="218" t="str">
        <f t="shared" si="160"/>
        <v>n.a.</v>
      </c>
      <c r="EL215" s="214" t="e">
        <f t="shared" si="161"/>
        <v>#VALUE!</v>
      </c>
      <c r="EM215" s="214" t="e">
        <f t="shared" si="162"/>
        <v>#VALUE!</v>
      </c>
      <c r="EN215" s="217"/>
      <c r="EO215" s="219">
        <f t="shared" si="174"/>
        <v>320523000</v>
      </c>
      <c r="EP215" s="219">
        <f t="shared" si="174"/>
        <v>-227492666.66666666</v>
      </c>
      <c r="EQ215" s="219">
        <f t="shared" si="174"/>
        <v>-34616000</v>
      </c>
      <c r="ER215" s="219">
        <f t="shared" si="173"/>
        <v>-5390000</v>
      </c>
      <c r="ES215" s="219">
        <f t="shared" si="163"/>
        <v>53024333.333333343</v>
      </c>
      <c r="ET215" s="220">
        <f t="shared" si="164"/>
        <v>0.16543066592205036</v>
      </c>
      <c r="EU215" s="221">
        <f t="shared" si="165"/>
        <v>0.19822279487997452</v>
      </c>
      <c r="EV215" s="219" t="e">
        <f t="shared" si="166"/>
        <v>#VALUE!</v>
      </c>
      <c r="EW215" s="219" t="e">
        <f t="shared" si="167"/>
        <v>#VALUE!</v>
      </c>
      <c r="EX215" s="219" t="e">
        <f t="shared" si="167"/>
        <v>#VALUE!</v>
      </c>
      <c r="EY215" s="208"/>
      <c r="EZ215" s="222" t="str">
        <f t="shared" si="168"/>
        <v>完整</v>
      </c>
      <c r="FA215" s="222" t="str">
        <f t="shared" si="169"/>
        <v>完整</v>
      </c>
      <c r="FB215" s="222" t="str">
        <f t="shared" si="170"/>
        <v>完整</v>
      </c>
      <c r="FC215" s="222" t="str">
        <f t="shared" si="171"/>
        <v>选择</v>
      </c>
      <c r="FD215" s="222" t="str">
        <f t="shared" si="172"/>
        <v>选择</v>
      </c>
      <c r="FE215" s="231"/>
      <c r="FF215" s="231"/>
      <c r="FG215" s="231"/>
      <c r="FH215" s="231"/>
      <c r="FI215" s="231"/>
      <c r="FJ215" s="231"/>
      <c r="FK215" s="231"/>
      <c r="FL215" s="231"/>
      <c r="FM215" s="231"/>
      <c r="FN215" s="231"/>
      <c r="FO215" s="231"/>
      <c r="FP215" s="231"/>
      <c r="FQ215" s="231"/>
      <c r="FR215" s="231"/>
      <c r="FS215" s="231"/>
      <c r="FT215" s="231"/>
      <c r="FU215" s="231"/>
      <c r="FV215" s="231"/>
      <c r="FW215" s="231"/>
      <c r="FX215" s="231"/>
      <c r="FY215" s="231"/>
      <c r="FZ215" s="231"/>
      <c r="GA215" s="231"/>
      <c r="GB215" s="231"/>
      <c r="GC215" s="231"/>
      <c r="GD215" s="231"/>
      <c r="GE215" s="231"/>
      <c r="GF215" s="231"/>
      <c r="GG215" s="231"/>
      <c r="GH215" s="231"/>
      <c r="GI215" s="231"/>
      <c r="GJ215" s="231"/>
      <c r="GK215" s="231"/>
      <c r="GL215" s="231"/>
      <c r="GM215" s="231"/>
      <c r="GN215" s="231"/>
      <c r="GO215" s="231"/>
      <c r="GP215" s="231"/>
      <c r="GQ215" s="231"/>
      <c r="GR215" s="231"/>
      <c r="GS215" s="231"/>
      <c r="GT215" s="231"/>
      <c r="GU215" s="231"/>
      <c r="GV215" s="231"/>
      <c r="GW215" s="231"/>
      <c r="GX215" s="231"/>
      <c r="GY215" s="231"/>
      <c r="GZ215" s="231"/>
      <c r="HA215" s="231"/>
      <c r="HB215" s="231"/>
      <c r="HC215" s="231"/>
      <c r="HD215" s="231"/>
      <c r="HE215" s="231"/>
      <c r="HF215" s="231"/>
      <c r="HG215" s="231"/>
      <c r="HH215" s="231"/>
      <c r="HI215" s="231"/>
      <c r="HJ215" s="231"/>
      <c r="HK215" s="231"/>
    </row>
    <row r="216" spans="1:219" ht="12.4" customHeight="1" x14ac:dyDescent="0.2">
      <c r="A216" s="204" t="s">
        <v>2056</v>
      </c>
      <c r="B216" s="205" t="str">
        <f t="shared" si="131"/>
        <v>JIANGSU DONGJIU HEAVY INDUSTRY CO.,LTD.</v>
      </c>
      <c r="C216" s="206" t="s">
        <v>35</v>
      </c>
      <c r="D216" s="206" t="s">
        <v>32</v>
      </c>
      <c r="E216" s="205"/>
      <c r="F216" s="208"/>
      <c r="G216" s="208"/>
      <c r="H216" s="209" t="str">
        <f t="shared" si="132"/>
        <v/>
      </c>
      <c r="I216" s="206" t="s">
        <v>328</v>
      </c>
      <c r="J216" s="206" t="str">
        <f>VLOOKUP(Z216,[1]AP2022!FF:FI,2,0)</f>
        <v>exclude</v>
      </c>
      <c r="K216" s="206" t="str">
        <f>VLOOKUP(Z216,[1]AP2022!FF:FI,4,0)</f>
        <v>ok, sda/sdp</v>
      </c>
      <c r="L216" s="210"/>
      <c r="M216" s="211" t="s">
        <v>2057</v>
      </c>
      <c r="N216" s="211" t="s">
        <v>2058</v>
      </c>
      <c r="O216" s="211" t="s">
        <v>36</v>
      </c>
      <c r="P216" s="211" t="s">
        <v>2059</v>
      </c>
      <c r="Q216" s="225"/>
      <c r="R216" s="38" t="s">
        <v>48</v>
      </c>
      <c r="S216" s="211" t="s">
        <v>2060</v>
      </c>
      <c r="T216" s="211" t="s">
        <v>44</v>
      </c>
      <c r="U216" s="38" t="s">
        <v>182</v>
      </c>
      <c r="V216" s="38" t="s">
        <v>2061</v>
      </c>
      <c r="W216" s="38" t="s">
        <v>2062</v>
      </c>
      <c r="X216" s="37"/>
      <c r="Y216" s="37"/>
      <c r="Z216" s="38" t="s">
        <v>2063</v>
      </c>
      <c r="AA216" s="41">
        <v>349214000</v>
      </c>
      <c r="AB216" s="41">
        <v>349492000</v>
      </c>
      <c r="AC216" s="41">
        <v>312506000</v>
      </c>
      <c r="AD216" s="41">
        <v>332537000</v>
      </c>
      <c r="AE216" s="41">
        <v>337737000</v>
      </c>
      <c r="AF216" s="41">
        <v>343301000</v>
      </c>
      <c r="AG216" s="41">
        <v>304544000</v>
      </c>
      <c r="AH216" s="41">
        <v>321305000</v>
      </c>
      <c r="AI216" s="41">
        <v>-3931000</v>
      </c>
      <c r="AJ216" s="41">
        <v>-3254000</v>
      </c>
      <c r="AK216" s="41">
        <v>-3713000</v>
      </c>
      <c r="AL216" s="41">
        <v>-3492000</v>
      </c>
      <c r="AM216" s="41">
        <v>333806000</v>
      </c>
      <c r="AN216" s="41">
        <v>340047000</v>
      </c>
      <c r="AO216" s="41">
        <v>300831000</v>
      </c>
      <c r="AP216" s="41">
        <v>317813000</v>
      </c>
      <c r="AQ216" s="41">
        <v>15408000</v>
      </c>
      <c r="AR216" s="41">
        <v>9445000</v>
      </c>
      <c r="AS216" s="41">
        <v>11675000</v>
      </c>
      <c r="AT216" s="41">
        <v>14724000</v>
      </c>
      <c r="AU216" s="41">
        <v>-253203000</v>
      </c>
      <c r="AV216" s="41">
        <v>-270338000</v>
      </c>
      <c r="AW216" s="41">
        <v>-201655000</v>
      </c>
      <c r="AX216" s="41">
        <v>-214679000</v>
      </c>
      <c r="AY216" s="38" t="s">
        <v>39</v>
      </c>
      <c r="AZ216" s="38" t="s">
        <v>39</v>
      </c>
      <c r="BA216" s="38" t="s">
        <v>39</v>
      </c>
      <c r="BB216" s="38" t="s">
        <v>39</v>
      </c>
      <c r="BC216" s="41">
        <v>-56343000</v>
      </c>
      <c r="BD216" s="41">
        <v>-49187000</v>
      </c>
      <c r="BE216" s="41">
        <v>-47910000</v>
      </c>
      <c r="BF216" s="41">
        <v>-68336000</v>
      </c>
      <c r="BG216" s="41">
        <v>39668000</v>
      </c>
      <c r="BH216" s="41">
        <v>29967000</v>
      </c>
      <c r="BI216" s="41">
        <v>62941000</v>
      </c>
      <c r="BJ216" s="41">
        <v>49522000</v>
      </c>
      <c r="BK216" s="41">
        <v>-13500000</v>
      </c>
      <c r="BL216" s="41">
        <v>-12248000</v>
      </c>
      <c r="BM216" s="41">
        <v>-10918000</v>
      </c>
      <c r="BN216" s="41">
        <v>-10277000</v>
      </c>
      <c r="BO216" s="41">
        <v>-12134000</v>
      </c>
      <c r="BP216" s="41">
        <v>-11667000</v>
      </c>
      <c r="BQ216" s="41">
        <v>-10331000</v>
      </c>
      <c r="BR216" s="41">
        <v>-9696000</v>
      </c>
      <c r="BS216" s="41">
        <v>-1366000</v>
      </c>
      <c r="BT216" s="41">
        <v>-581000</v>
      </c>
      <c r="BU216" s="41">
        <v>-587000</v>
      </c>
      <c r="BV216" s="41">
        <v>-581000</v>
      </c>
      <c r="BW216" s="41">
        <v>21480000</v>
      </c>
      <c r="BX216" s="41">
        <v>12216000</v>
      </c>
      <c r="BY216" s="41">
        <v>44115000</v>
      </c>
      <c r="BZ216" s="41">
        <v>35338000</v>
      </c>
      <c r="CA216" s="41">
        <v>503239000</v>
      </c>
      <c r="CB216" s="41">
        <v>480877000</v>
      </c>
      <c r="CC216" s="41">
        <v>429537000</v>
      </c>
      <c r="CD216" s="41">
        <v>369473000</v>
      </c>
      <c r="CE216" s="41">
        <v>88983000</v>
      </c>
      <c r="CF216" s="41">
        <v>94459000</v>
      </c>
      <c r="CG216" s="41">
        <v>78916000</v>
      </c>
      <c r="CH216" s="41">
        <v>80176000</v>
      </c>
      <c r="CI216" s="41">
        <v>196619000</v>
      </c>
      <c r="CJ216" s="41">
        <v>197077000</v>
      </c>
      <c r="CK216" s="41">
        <v>164393000</v>
      </c>
      <c r="CL216" s="41">
        <v>136913000</v>
      </c>
      <c r="CM216" s="41">
        <v>142962000</v>
      </c>
      <c r="CN216" s="41">
        <v>140366000</v>
      </c>
      <c r="CO216" s="41">
        <v>125189000</v>
      </c>
      <c r="CP216" s="41">
        <v>126327000</v>
      </c>
      <c r="CQ216" s="41">
        <v>63526000</v>
      </c>
      <c r="CR216" s="41">
        <v>34968000</v>
      </c>
      <c r="CS216" s="41">
        <v>54949000</v>
      </c>
      <c r="CT216" s="41">
        <v>21015000</v>
      </c>
      <c r="CU216" s="41">
        <v>6020000</v>
      </c>
      <c r="CV216" s="41">
        <v>5101000</v>
      </c>
      <c r="CW216" s="38" t="s">
        <v>39</v>
      </c>
      <c r="CX216" s="38" t="s">
        <v>39</v>
      </c>
      <c r="CY216" s="38" t="s">
        <v>39</v>
      </c>
      <c r="CZ216" s="38" t="s">
        <v>39</v>
      </c>
      <c r="DA216" s="41">
        <v>0</v>
      </c>
      <c r="DB216" s="41">
        <v>2731000</v>
      </c>
      <c r="DC216" s="41">
        <v>616606000</v>
      </c>
      <c r="DD216" s="41">
        <v>604156000</v>
      </c>
      <c r="DE216" s="41">
        <v>561580000</v>
      </c>
      <c r="DF216" s="41">
        <v>507034000</v>
      </c>
      <c r="DG216" s="213"/>
      <c r="DH216" s="214">
        <f t="shared" si="133"/>
        <v>333806000</v>
      </c>
      <c r="DI216" s="214">
        <f t="shared" si="134"/>
        <v>-253203000</v>
      </c>
      <c r="DJ216" s="214">
        <f t="shared" si="135"/>
        <v>-56343000</v>
      </c>
      <c r="DK216" s="214">
        <f t="shared" si="136"/>
        <v>-13500000</v>
      </c>
      <c r="DL216" s="214">
        <f t="shared" si="137"/>
        <v>10760000</v>
      </c>
      <c r="DM216" s="215">
        <f t="shared" si="138"/>
        <v>3.2234291774264096E-2</v>
      </c>
      <c r="DN216" s="215">
        <f t="shared" si="139"/>
        <v>3.3307949951400108E-2</v>
      </c>
      <c r="DO216" s="216" t="str">
        <f t="shared" si="140"/>
        <v>n.a.</v>
      </c>
      <c r="DP216" s="214">
        <f t="shared" si="141"/>
        <v>91721000</v>
      </c>
      <c r="DQ216" s="214" t="e">
        <f t="shared" si="142"/>
        <v>#VALUE!</v>
      </c>
      <c r="DR216" s="217"/>
      <c r="DS216" s="214">
        <f t="shared" si="143"/>
        <v>340047000</v>
      </c>
      <c r="DT216" s="214">
        <f t="shared" si="144"/>
        <v>-270338000</v>
      </c>
      <c r="DU216" s="214">
        <f t="shared" si="145"/>
        <v>-49187000</v>
      </c>
      <c r="DV216" s="214">
        <f t="shared" si="146"/>
        <v>-12248000</v>
      </c>
      <c r="DW216" s="214">
        <f t="shared" si="147"/>
        <v>8274000</v>
      </c>
      <c r="DX216" s="215">
        <f t="shared" si="148"/>
        <v>2.4331930586066045E-2</v>
      </c>
      <c r="DY216" s="215">
        <f t="shared" si="149"/>
        <v>2.4938738233671816E-2</v>
      </c>
      <c r="DZ216" s="218" t="str">
        <f t="shared" si="150"/>
        <v>n.a.</v>
      </c>
      <c r="EA216" s="214">
        <f t="shared" si="151"/>
        <v>86687500</v>
      </c>
      <c r="EB216" s="214" t="e">
        <f t="shared" si="152"/>
        <v>#VALUE!</v>
      </c>
      <c r="EC216" s="217"/>
      <c r="ED216" s="214">
        <f t="shared" si="153"/>
        <v>300831000</v>
      </c>
      <c r="EE216" s="214">
        <f t="shared" si="154"/>
        <v>-201655000</v>
      </c>
      <c r="EF216" s="214">
        <f t="shared" si="155"/>
        <v>-47910000</v>
      </c>
      <c r="EG216" s="214">
        <f t="shared" si="156"/>
        <v>-10918000</v>
      </c>
      <c r="EH216" s="214">
        <f t="shared" si="157"/>
        <v>40348000</v>
      </c>
      <c r="EI216" s="215">
        <f t="shared" si="158"/>
        <v>0.13412181590328123</v>
      </c>
      <c r="EJ216" s="215">
        <f t="shared" si="159"/>
        <v>0.1548968646706311</v>
      </c>
      <c r="EK216" s="218" t="str">
        <f t="shared" si="160"/>
        <v>n.a.</v>
      </c>
      <c r="EL216" s="214">
        <f t="shared" si="161"/>
        <v>79546000</v>
      </c>
      <c r="EM216" s="214">
        <f t="shared" si="162"/>
        <v>1365500</v>
      </c>
      <c r="EN216" s="217"/>
      <c r="EO216" s="219">
        <f t="shared" si="174"/>
        <v>324894666.66666669</v>
      </c>
      <c r="EP216" s="219">
        <f t="shared" si="174"/>
        <v>-241732000</v>
      </c>
      <c r="EQ216" s="219">
        <f t="shared" si="174"/>
        <v>-51146666.666666664</v>
      </c>
      <c r="ER216" s="219">
        <f t="shared" si="173"/>
        <v>-12222000</v>
      </c>
      <c r="ES216" s="219">
        <f t="shared" si="163"/>
        <v>19794000.000000022</v>
      </c>
      <c r="ET216" s="220">
        <f t="shared" si="164"/>
        <v>6.0924361126272787E-2</v>
      </c>
      <c r="EU216" s="221">
        <f t="shared" si="165"/>
        <v>6.4876947717802502E-2</v>
      </c>
      <c r="EV216" s="219" t="e">
        <f t="shared" si="166"/>
        <v>#VALUE!</v>
      </c>
      <c r="EW216" s="219">
        <f t="shared" si="167"/>
        <v>85984833.333333328</v>
      </c>
      <c r="EX216" s="219" t="e">
        <f t="shared" si="167"/>
        <v>#VALUE!</v>
      </c>
      <c r="EY216" s="208"/>
      <c r="EZ216" s="222" t="str">
        <f t="shared" si="168"/>
        <v>完整</v>
      </c>
      <c r="FA216" s="222" t="str">
        <f t="shared" si="169"/>
        <v>完整</v>
      </c>
      <c r="FB216" s="222" t="str">
        <f t="shared" si="170"/>
        <v>完整</v>
      </c>
      <c r="FC216" s="222" t="str">
        <f t="shared" si="171"/>
        <v>选择</v>
      </c>
      <c r="FD216" s="222" t="str">
        <f t="shared" si="172"/>
        <v>选择</v>
      </c>
      <c r="FE216" s="208"/>
      <c r="FF216" s="208"/>
      <c r="FG216" s="208"/>
      <c r="FH216" s="208"/>
      <c r="FI216" s="208"/>
      <c r="FJ216" s="208"/>
      <c r="FK216" s="208"/>
      <c r="FL216" s="208"/>
      <c r="FM216" s="208"/>
      <c r="FN216" s="208"/>
      <c r="FO216" s="208"/>
      <c r="FP216" s="208"/>
      <c r="FQ216" s="208"/>
      <c r="FR216" s="208"/>
      <c r="FS216" s="208"/>
      <c r="FT216" s="208"/>
      <c r="FU216" s="208"/>
      <c r="FV216" s="208"/>
      <c r="FW216" s="208"/>
      <c r="FX216" s="208"/>
      <c r="FY216" s="208"/>
      <c r="FZ216" s="208"/>
      <c r="GA216" s="208"/>
      <c r="GB216" s="208"/>
      <c r="GC216" s="208"/>
      <c r="GD216" s="208"/>
      <c r="GE216" s="208"/>
      <c r="GF216" s="208"/>
      <c r="GG216" s="208"/>
      <c r="GH216" s="208"/>
      <c r="GI216" s="208"/>
      <c r="GJ216" s="208"/>
      <c r="GK216" s="208"/>
      <c r="GL216" s="208"/>
      <c r="GM216" s="208"/>
      <c r="GN216" s="208"/>
      <c r="GO216" s="208"/>
      <c r="GP216" s="208"/>
      <c r="GQ216" s="208"/>
      <c r="GR216" s="208"/>
      <c r="GS216" s="208"/>
      <c r="GT216" s="208"/>
      <c r="GU216" s="208"/>
      <c r="GV216" s="208"/>
      <c r="GW216" s="208"/>
      <c r="GX216" s="208"/>
      <c r="GY216" s="208"/>
      <c r="GZ216" s="208"/>
      <c r="HA216" s="208"/>
      <c r="HB216" s="208"/>
      <c r="HC216" s="208"/>
      <c r="HD216" s="208"/>
      <c r="HE216" s="208"/>
      <c r="HF216" s="208"/>
      <c r="HG216" s="208"/>
      <c r="HH216" s="208"/>
      <c r="HI216" s="208"/>
      <c r="HJ216" s="208"/>
      <c r="HK216" s="208"/>
    </row>
    <row r="217" spans="1:219" s="7" customFormat="1" ht="12.4" customHeight="1" x14ac:dyDescent="0.2">
      <c r="A217" s="226" t="s">
        <v>2064</v>
      </c>
      <c r="B217" s="227" t="str">
        <f t="shared" si="131"/>
        <v>SHANGHAI ROX ELECTRIC CO.,LTD.</v>
      </c>
      <c r="C217" s="228" t="s">
        <v>35</v>
      </c>
      <c r="D217" s="229" t="s">
        <v>188</v>
      </c>
      <c r="E217" s="227"/>
      <c r="F217" s="224"/>
      <c r="G217" s="238"/>
      <c r="H217" s="232" t="str">
        <f t="shared" si="132"/>
        <v/>
      </c>
      <c r="I217" s="206" t="s">
        <v>353</v>
      </c>
      <c r="J217" s="228" t="str">
        <f>VLOOKUP(Z217,[1]AP2022!FF:FI,2,0)</f>
        <v>exclude</v>
      </c>
      <c r="K217" s="228" t="str">
        <f>VLOOKUP(Z217,[1]AP2022!FF:FI,4,0)</f>
        <v>ok, indep</v>
      </c>
      <c r="L217" s="233"/>
      <c r="M217" s="38" t="s">
        <v>2065</v>
      </c>
      <c r="N217" s="38" t="s">
        <v>2066</v>
      </c>
      <c r="O217" s="38" t="s">
        <v>36</v>
      </c>
      <c r="P217" s="38" t="s">
        <v>2067</v>
      </c>
      <c r="Q217" s="37"/>
      <c r="R217" s="38" t="s">
        <v>48</v>
      </c>
      <c r="S217" s="38" t="s">
        <v>2068</v>
      </c>
      <c r="T217" s="38" t="s">
        <v>45</v>
      </c>
      <c r="U217" s="38" t="s">
        <v>182</v>
      </c>
      <c r="V217" s="38" t="s">
        <v>2069</v>
      </c>
      <c r="W217" s="38" t="s">
        <v>2070</v>
      </c>
      <c r="X217" s="37"/>
      <c r="Y217" s="37"/>
      <c r="Z217" s="38" t="s">
        <v>2071</v>
      </c>
      <c r="AA217" s="41">
        <v>349118000</v>
      </c>
      <c r="AB217" s="41">
        <v>378215000</v>
      </c>
      <c r="AC217" s="41">
        <v>336699000</v>
      </c>
      <c r="AD217" s="41">
        <v>316063000</v>
      </c>
      <c r="AE217" s="41">
        <v>335828000</v>
      </c>
      <c r="AF217" s="41">
        <v>360494000</v>
      </c>
      <c r="AG217" s="41">
        <v>328035000</v>
      </c>
      <c r="AH217" s="41">
        <v>307552000</v>
      </c>
      <c r="AI217" s="41">
        <v>-1606000</v>
      </c>
      <c r="AJ217" s="41">
        <v>-1641000</v>
      </c>
      <c r="AK217" s="41">
        <v>-1590000</v>
      </c>
      <c r="AL217" s="41">
        <v>-1999000</v>
      </c>
      <c r="AM217" s="41">
        <v>334222000</v>
      </c>
      <c r="AN217" s="41">
        <v>358853000</v>
      </c>
      <c r="AO217" s="41">
        <v>326445000</v>
      </c>
      <c r="AP217" s="41">
        <v>305553000</v>
      </c>
      <c r="AQ217" s="41">
        <v>14896000</v>
      </c>
      <c r="AR217" s="41">
        <v>19362000</v>
      </c>
      <c r="AS217" s="41">
        <v>10254000</v>
      </c>
      <c r="AT217" s="41">
        <v>10510000</v>
      </c>
      <c r="AU217" s="41">
        <v>-266625000</v>
      </c>
      <c r="AV217" s="41">
        <v>-268373000</v>
      </c>
      <c r="AW217" s="41">
        <v>-239005000</v>
      </c>
      <c r="AX217" s="41">
        <v>-215938000</v>
      </c>
      <c r="AY217" s="38" t="s">
        <v>39</v>
      </c>
      <c r="AZ217" s="38" t="s">
        <v>39</v>
      </c>
      <c r="BA217" s="38" t="s">
        <v>39</v>
      </c>
      <c r="BB217" s="38" t="s">
        <v>39</v>
      </c>
      <c r="BC217" s="41">
        <v>-62826000</v>
      </c>
      <c r="BD217" s="41">
        <v>-69222000</v>
      </c>
      <c r="BE217" s="41">
        <v>-64360000</v>
      </c>
      <c r="BF217" s="41">
        <v>-65875000</v>
      </c>
      <c r="BG217" s="41">
        <v>19667000</v>
      </c>
      <c r="BH217" s="41">
        <v>40620000</v>
      </c>
      <c r="BI217" s="41">
        <v>33334000</v>
      </c>
      <c r="BJ217" s="41">
        <v>34250000</v>
      </c>
      <c r="BK217" s="41">
        <v>-10536000</v>
      </c>
      <c r="BL217" s="41">
        <v>-9419000</v>
      </c>
      <c r="BM217" s="41">
        <v>-10554000</v>
      </c>
      <c r="BN217" s="41">
        <v>-12536000</v>
      </c>
      <c r="BO217" s="41">
        <v>-9261000</v>
      </c>
      <c r="BP217" s="41">
        <v>-8275000</v>
      </c>
      <c r="BQ217" s="41">
        <v>-9447000</v>
      </c>
      <c r="BR217" s="41">
        <v>-11324000</v>
      </c>
      <c r="BS217" s="41">
        <v>-1275000</v>
      </c>
      <c r="BT217" s="41">
        <v>-1144000</v>
      </c>
      <c r="BU217" s="41">
        <v>-1107000</v>
      </c>
      <c r="BV217" s="41">
        <v>-1212000</v>
      </c>
      <c r="BW217" s="41">
        <v>4315000</v>
      </c>
      <c r="BX217" s="41">
        <v>23180000</v>
      </c>
      <c r="BY217" s="41">
        <v>38464000</v>
      </c>
      <c r="BZ217" s="41">
        <v>23550000</v>
      </c>
      <c r="CA217" s="41">
        <v>265738000</v>
      </c>
      <c r="CB217" s="41">
        <v>294386000</v>
      </c>
      <c r="CC217" s="41">
        <v>286358000</v>
      </c>
      <c r="CD217" s="41">
        <v>323974000</v>
      </c>
      <c r="CE217" s="41">
        <v>76776000</v>
      </c>
      <c r="CF217" s="41">
        <v>83563000</v>
      </c>
      <c r="CG217" s="41">
        <v>71234000</v>
      </c>
      <c r="CH217" s="41">
        <v>79683000</v>
      </c>
      <c r="CI217" s="41">
        <v>137601000</v>
      </c>
      <c r="CJ217" s="41">
        <v>138858000</v>
      </c>
      <c r="CK217" s="41">
        <v>144014000</v>
      </c>
      <c r="CL217" s="41">
        <v>132354000</v>
      </c>
      <c r="CM217" s="41">
        <v>23294000</v>
      </c>
      <c r="CN217" s="41">
        <v>32149000</v>
      </c>
      <c r="CO217" s="41">
        <v>20669000</v>
      </c>
      <c r="CP217" s="41">
        <v>84083000</v>
      </c>
      <c r="CQ217" s="41">
        <v>26247000</v>
      </c>
      <c r="CR217" s="41">
        <v>37000000</v>
      </c>
      <c r="CS217" s="41">
        <v>45251000</v>
      </c>
      <c r="CT217" s="41">
        <v>23329000</v>
      </c>
      <c r="CU217" s="41">
        <v>1438000</v>
      </c>
      <c r="CV217" s="41">
        <v>891000</v>
      </c>
      <c r="CW217" s="41">
        <v>212000</v>
      </c>
      <c r="CX217" s="38" t="s">
        <v>39</v>
      </c>
      <c r="CY217" s="41">
        <v>17049000</v>
      </c>
      <c r="CZ217" s="41">
        <v>8007000</v>
      </c>
      <c r="DA217" s="41">
        <v>3265000</v>
      </c>
      <c r="DB217" s="41">
        <v>2638000</v>
      </c>
      <c r="DC217" s="41">
        <v>381215000</v>
      </c>
      <c r="DD217" s="41">
        <v>392476000</v>
      </c>
      <c r="DE217" s="41">
        <v>371272000</v>
      </c>
      <c r="DF217" s="41">
        <v>410159000</v>
      </c>
      <c r="DG217" s="213"/>
      <c r="DH217" s="214">
        <f t="shared" si="133"/>
        <v>334222000</v>
      </c>
      <c r="DI217" s="214">
        <f t="shared" si="134"/>
        <v>-266625000</v>
      </c>
      <c r="DJ217" s="214">
        <f t="shared" si="135"/>
        <v>-62826000</v>
      </c>
      <c r="DK217" s="214">
        <f t="shared" si="136"/>
        <v>-10536000</v>
      </c>
      <c r="DL217" s="214">
        <f t="shared" si="137"/>
        <v>-5765000</v>
      </c>
      <c r="DM217" s="215">
        <f t="shared" si="138"/>
        <v>-1.7249014128333861E-2</v>
      </c>
      <c r="DN217" s="215">
        <f t="shared" si="139"/>
        <v>-1.6956530690879358E-2</v>
      </c>
      <c r="DO217" s="216" t="str">
        <f t="shared" si="140"/>
        <v>n.a.</v>
      </c>
      <c r="DP217" s="214">
        <f t="shared" si="141"/>
        <v>80169500</v>
      </c>
      <c r="DQ217" s="214">
        <f t="shared" si="142"/>
        <v>12528000</v>
      </c>
      <c r="DR217" s="217"/>
      <c r="DS217" s="214">
        <f t="shared" si="143"/>
        <v>358853000</v>
      </c>
      <c r="DT217" s="214">
        <f t="shared" si="144"/>
        <v>-268373000</v>
      </c>
      <c r="DU217" s="214">
        <f t="shared" si="145"/>
        <v>-69222000</v>
      </c>
      <c r="DV217" s="214">
        <f t="shared" si="146"/>
        <v>-9419000</v>
      </c>
      <c r="DW217" s="214">
        <f t="shared" si="147"/>
        <v>11839000</v>
      </c>
      <c r="DX217" s="215">
        <f t="shared" si="148"/>
        <v>3.2991224819076334E-2</v>
      </c>
      <c r="DY217" s="215">
        <f t="shared" si="149"/>
        <v>3.4116779150120742E-2</v>
      </c>
      <c r="DZ217" s="218" t="str">
        <f t="shared" si="150"/>
        <v>n.a.</v>
      </c>
      <c r="EA217" s="214">
        <f t="shared" si="151"/>
        <v>77398500</v>
      </c>
      <c r="EB217" s="214">
        <f t="shared" si="152"/>
        <v>5636000</v>
      </c>
      <c r="EC217" s="217"/>
      <c r="ED217" s="214">
        <f t="shared" si="153"/>
        <v>326445000</v>
      </c>
      <c r="EE217" s="214">
        <f t="shared" si="154"/>
        <v>-239005000</v>
      </c>
      <c r="EF217" s="214">
        <f t="shared" si="155"/>
        <v>-64360000</v>
      </c>
      <c r="EG217" s="214">
        <f t="shared" si="156"/>
        <v>-10554000</v>
      </c>
      <c r="EH217" s="214">
        <f t="shared" si="157"/>
        <v>12526000</v>
      </c>
      <c r="EI217" s="215">
        <f t="shared" si="158"/>
        <v>3.8370935379619844E-2</v>
      </c>
      <c r="EJ217" s="215">
        <f t="shared" si="159"/>
        <v>3.9902012939643669E-2</v>
      </c>
      <c r="EK217" s="218" t="str">
        <f t="shared" si="160"/>
        <v>n.a.</v>
      </c>
      <c r="EL217" s="214">
        <f t="shared" si="161"/>
        <v>75458500</v>
      </c>
      <c r="EM217" s="214">
        <f t="shared" si="162"/>
        <v>2951500</v>
      </c>
      <c r="EN217" s="217"/>
      <c r="EO217" s="219">
        <f t="shared" si="174"/>
        <v>339840000</v>
      </c>
      <c r="EP217" s="219">
        <f t="shared" si="174"/>
        <v>-258001000</v>
      </c>
      <c r="EQ217" s="219">
        <f t="shared" si="174"/>
        <v>-65469333.333333336</v>
      </c>
      <c r="ER217" s="219">
        <f t="shared" si="173"/>
        <v>-10169666.666666666</v>
      </c>
      <c r="ES217" s="219">
        <f t="shared" si="163"/>
        <v>6199999.9999999981</v>
      </c>
      <c r="ET217" s="220">
        <f t="shared" si="164"/>
        <v>1.8243879472693028E-2</v>
      </c>
      <c r="EU217" s="221">
        <f t="shared" si="165"/>
        <v>1.8582903728569709E-2</v>
      </c>
      <c r="EV217" s="219" t="e">
        <f t="shared" si="166"/>
        <v>#VALUE!</v>
      </c>
      <c r="EW217" s="219">
        <f t="shared" si="167"/>
        <v>77675500</v>
      </c>
      <c r="EX217" s="219">
        <f t="shared" si="167"/>
        <v>7038500</v>
      </c>
      <c r="EY217" s="208"/>
      <c r="EZ217" s="222" t="str">
        <f t="shared" si="168"/>
        <v>完整</v>
      </c>
      <c r="FA217" s="222" t="str">
        <f t="shared" si="169"/>
        <v>完整</v>
      </c>
      <c r="FB217" s="222" t="str">
        <f t="shared" si="170"/>
        <v>完整</v>
      </c>
      <c r="FC217" s="222" t="str">
        <f t="shared" si="171"/>
        <v>选择</v>
      </c>
      <c r="FD217" s="222" t="str">
        <f t="shared" si="172"/>
        <v>选择</v>
      </c>
      <c r="FE217" s="231"/>
      <c r="FF217" s="231"/>
      <c r="FG217" s="231"/>
      <c r="FH217" s="231"/>
      <c r="FI217" s="231"/>
      <c r="FJ217" s="231"/>
      <c r="FK217" s="231"/>
      <c r="FL217" s="231"/>
      <c r="FM217" s="231"/>
      <c r="FN217" s="231"/>
      <c r="FO217" s="231"/>
      <c r="FP217" s="231"/>
      <c r="FQ217" s="231"/>
      <c r="FR217" s="231"/>
      <c r="FS217" s="231"/>
      <c r="FT217" s="231"/>
      <c r="FU217" s="231"/>
      <c r="FV217" s="231"/>
      <c r="FW217" s="231"/>
      <c r="FX217" s="231"/>
      <c r="FY217" s="231"/>
      <c r="FZ217" s="231"/>
      <c r="GA217" s="231"/>
      <c r="GB217" s="231"/>
      <c r="GC217" s="231"/>
      <c r="GD217" s="231"/>
      <c r="GE217" s="231"/>
      <c r="GF217" s="231"/>
      <c r="GG217" s="231"/>
      <c r="GH217" s="231"/>
      <c r="GI217" s="231"/>
      <c r="GJ217" s="231"/>
      <c r="GK217" s="231"/>
      <c r="GL217" s="231"/>
      <c r="GM217" s="231"/>
      <c r="GN217" s="231"/>
      <c r="GO217" s="231"/>
      <c r="GP217" s="231"/>
      <c r="GQ217" s="231"/>
      <c r="GR217" s="231"/>
      <c r="GS217" s="231"/>
      <c r="GT217" s="231"/>
      <c r="GU217" s="231"/>
      <c r="GV217" s="231"/>
      <c r="GW217" s="231"/>
      <c r="GX217" s="231"/>
      <c r="GY217" s="231"/>
      <c r="GZ217" s="231"/>
      <c r="HA217" s="231"/>
      <c r="HB217" s="231"/>
      <c r="HC217" s="231"/>
      <c r="HD217" s="231"/>
      <c r="HE217" s="231"/>
      <c r="HF217" s="231"/>
      <c r="HG217" s="231"/>
      <c r="HH217" s="231"/>
      <c r="HI217" s="231"/>
      <c r="HJ217" s="231"/>
      <c r="HK217" s="231"/>
    </row>
    <row r="218" spans="1:219" ht="12.4" customHeight="1" x14ac:dyDescent="0.2">
      <c r="A218" s="204" t="s">
        <v>2072</v>
      </c>
      <c r="B218" s="205" t="str">
        <f t="shared" si="131"/>
        <v>HENAN JIACHEN INTELLIGENT CONTROL CO., LTD</v>
      </c>
      <c r="C218" s="206" t="s">
        <v>35</v>
      </c>
      <c r="D218" s="206" t="s">
        <v>34</v>
      </c>
      <c r="E218" s="205" t="s">
        <v>2073</v>
      </c>
      <c r="F218" s="208"/>
      <c r="G218" s="208"/>
      <c r="H218" s="209" t="str">
        <f t="shared" si="132"/>
        <v/>
      </c>
      <c r="I218" s="239" t="s">
        <v>2074</v>
      </c>
      <c r="J218" s="206" t="e">
        <f>VLOOKUP(Z218,[1]AP2022!FF:FI,2,0)</f>
        <v>#N/A</v>
      </c>
      <c r="K218" s="206" t="e">
        <f>VLOOKUP(Z218,[1]AP2022!FF:FI,4,0)</f>
        <v>#N/A</v>
      </c>
      <c r="L218" s="210"/>
      <c r="M218" s="211" t="s">
        <v>2075</v>
      </c>
      <c r="N218" s="211" t="s">
        <v>2076</v>
      </c>
      <c r="O218" s="211" t="s">
        <v>36</v>
      </c>
      <c r="P218" s="225"/>
      <c r="Q218" s="225"/>
      <c r="R218" s="38" t="s">
        <v>48</v>
      </c>
      <c r="S218" s="211" t="s">
        <v>2077</v>
      </c>
      <c r="T218" s="211" t="s">
        <v>71</v>
      </c>
      <c r="U218" s="38" t="s">
        <v>182</v>
      </c>
      <c r="V218" s="38" t="s">
        <v>862</v>
      </c>
      <c r="W218" s="38" t="s">
        <v>2078</v>
      </c>
      <c r="X218" s="37"/>
      <c r="Y218" s="37"/>
      <c r="Z218" s="38" t="s">
        <v>2079</v>
      </c>
      <c r="AA218" s="41">
        <v>348432000</v>
      </c>
      <c r="AB218" s="41">
        <v>299486000</v>
      </c>
      <c r="AC218" s="38" t="s">
        <v>39</v>
      </c>
      <c r="AD218" s="38" t="s">
        <v>39</v>
      </c>
      <c r="AE218" s="41">
        <v>336890000</v>
      </c>
      <c r="AF218" s="41">
        <v>282889000</v>
      </c>
      <c r="AG218" s="38" t="s">
        <v>39</v>
      </c>
      <c r="AH218" s="38" t="s">
        <v>39</v>
      </c>
      <c r="AI218" s="41">
        <v>-2505000</v>
      </c>
      <c r="AJ218" s="41">
        <v>-1980000</v>
      </c>
      <c r="AK218" s="38" t="s">
        <v>39</v>
      </c>
      <c r="AL218" s="38" t="s">
        <v>39</v>
      </c>
      <c r="AM218" s="41">
        <v>334385000</v>
      </c>
      <c r="AN218" s="41">
        <v>280909000</v>
      </c>
      <c r="AO218" s="38" t="s">
        <v>39</v>
      </c>
      <c r="AP218" s="38" t="s">
        <v>39</v>
      </c>
      <c r="AQ218" s="41">
        <v>14047000</v>
      </c>
      <c r="AR218" s="41">
        <v>18577000</v>
      </c>
      <c r="AS218" s="38" t="s">
        <v>39</v>
      </c>
      <c r="AT218" s="38" t="s">
        <v>39</v>
      </c>
      <c r="AU218" s="41">
        <v>-224625000</v>
      </c>
      <c r="AV218" s="41">
        <v>-187518000</v>
      </c>
      <c r="AW218" s="38" t="s">
        <v>39</v>
      </c>
      <c r="AX218" s="38" t="s">
        <v>39</v>
      </c>
      <c r="AY218" s="38" t="s">
        <v>39</v>
      </c>
      <c r="AZ218" s="38" t="s">
        <v>39</v>
      </c>
      <c r="BA218" s="38" t="s">
        <v>39</v>
      </c>
      <c r="BB218" s="38" t="s">
        <v>39</v>
      </c>
      <c r="BC218" s="41">
        <v>-58801000</v>
      </c>
      <c r="BD218" s="41">
        <v>-49345000</v>
      </c>
      <c r="BE218" s="38" t="s">
        <v>39</v>
      </c>
      <c r="BF218" s="38" t="s">
        <v>39</v>
      </c>
      <c r="BG218" s="41">
        <v>65006000</v>
      </c>
      <c r="BH218" s="41">
        <v>62623000</v>
      </c>
      <c r="BI218" s="38" t="s">
        <v>39</v>
      </c>
      <c r="BJ218" s="38" t="s">
        <v>39</v>
      </c>
      <c r="BK218" s="41">
        <v>-4346000</v>
      </c>
      <c r="BL218" s="41">
        <v>-4795000</v>
      </c>
      <c r="BM218" s="38" t="s">
        <v>39</v>
      </c>
      <c r="BN218" s="38" t="s">
        <v>39</v>
      </c>
      <c r="BO218" s="41">
        <v>-3350000</v>
      </c>
      <c r="BP218" s="41">
        <v>-3863000</v>
      </c>
      <c r="BQ218" s="38" t="s">
        <v>39</v>
      </c>
      <c r="BR218" s="38" t="s">
        <v>39</v>
      </c>
      <c r="BS218" s="41">
        <v>-996000</v>
      </c>
      <c r="BT218" s="41">
        <v>-932000</v>
      </c>
      <c r="BU218" s="38" t="s">
        <v>39</v>
      </c>
      <c r="BV218" s="38" t="s">
        <v>39</v>
      </c>
      <c r="BW218" s="41">
        <v>56927000</v>
      </c>
      <c r="BX218" s="41">
        <v>52374000</v>
      </c>
      <c r="BY218" s="38" t="s">
        <v>39</v>
      </c>
      <c r="BZ218" s="38" t="s">
        <v>39</v>
      </c>
      <c r="CA218" s="41">
        <v>259756000</v>
      </c>
      <c r="CB218" s="41">
        <v>233854000</v>
      </c>
      <c r="CC218" s="38" t="s">
        <v>39</v>
      </c>
      <c r="CD218" s="38" t="s">
        <v>39</v>
      </c>
      <c r="CE218" s="41">
        <v>101012000</v>
      </c>
      <c r="CF218" s="41">
        <v>116807000</v>
      </c>
      <c r="CG218" s="38" t="s">
        <v>39</v>
      </c>
      <c r="CH218" s="38" t="s">
        <v>39</v>
      </c>
      <c r="CI218" s="41">
        <v>50984000</v>
      </c>
      <c r="CJ218" s="41">
        <v>67569000</v>
      </c>
      <c r="CK218" s="38" t="s">
        <v>39</v>
      </c>
      <c r="CL218" s="38" t="s">
        <v>39</v>
      </c>
      <c r="CM218" s="41">
        <v>47639000</v>
      </c>
      <c r="CN218" s="41">
        <v>15189000</v>
      </c>
      <c r="CO218" s="38" t="s">
        <v>39</v>
      </c>
      <c r="CP218" s="38" t="s">
        <v>39</v>
      </c>
      <c r="CQ218" s="41">
        <v>42669000</v>
      </c>
      <c r="CR218" s="41">
        <v>29210000</v>
      </c>
      <c r="CS218" s="38" t="s">
        <v>39</v>
      </c>
      <c r="CT218" s="38" t="s">
        <v>39</v>
      </c>
      <c r="CU218" s="41">
        <v>18490000</v>
      </c>
      <c r="CV218" s="41">
        <v>24961000</v>
      </c>
      <c r="CW218" s="38" t="s">
        <v>39</v>
      </c>
      <c r="CX218" s="38" t="s">
        <v>39</v>
      </c>
      <c r="CY218" s="41">
        <v>2282000</v>
      </c>
      <c r="CZ218" s="41">
        <v>607000</v>
      </c>
      <c r="DA218" s="38" t="s">
        <v>39</v>
      </c>
      <c r="DB218" s="38" t="s">
        <v>39</v>
      </c>
      <c r="DC218" s="41">
        <v>338258000</v>
      </c>
      <c r="DD218" s="41">
        <v>305940000</v>
      </c>
      <c r="DE218" s="38" t="s">
        <v>39</v>
      </c>
      <c r="DF218" s="38" t="s">
        <v>39</v>
      </c>
      <c r="DG218" s="213"/>
      <c r="DH218" s="214">
        <f t="shared" si="133"/>
        <v>334385000</v>
      </c>
      <c r="DI218" s="214">
        <f t="shared" si="134"/>
        <v>-224625000</v>
      </c>
      <c r="DJ218" s="214">
        <f t="shared" si="135"/>
        <v>-58801000</v>
      </c>
      <c r="DK218" s="214">
        <f t="shared" si="136"/>
        <v>-4346000</v>
      </c>
      <c r="DL218" s="214">
        <f t="shared" si="137"/>
        <v>46613000</v>
      </c>
      <c r="DM218" s="215">
        <f t="shared" si="138"/>
        <v>0.13939919553807736</v>
      </c>
      <c r="DN218" s="215">
        <f t="shared" si="139"/>
        <v>0.16197892776225623</v>
      </c>
      <c r="DO218" s="216" t="str">
        <f t="shared" si="140"/>
        <v>n.a.</v>
      </c>
      <c r="DP218" s="214">
        <f t="shared" si="141"/>
        <v>108909500</v>
      </c>
      <c r="DQ218" s="214">
        <f t="shared" si="142"/>
        <v>1444500</v>
      </c>
      <c r="DR218" s="217"/>
      <c r="DS218" s="214">
        <f t="shared" si="143"/>
        <v>280909000</v>
      </c>
      <c r="DT218" s="214">
        <f t="shared" si="144"/>
        <v>-187518000</v>
      </c>
      <c r="DU218" s="214">
        <f t="shared" si="145"/>
        <v>-49345000</v>
      </c>
      <c r="DV218" s="214">
        <f t="shared" si="146"/>
        <v>-4795000</v>
      </c>
      <c r="DW218" s="214">
        <f t="shared" si="147"/>
        <v>39251000</v>
      </c>
      <c r="DX218" s="215">
        <f t="shared" si="148"/>
        <v>0.1397285241839884</v>
      </c>
      <c r="DY218" s="215">
        <f t="shared" si="149"/>
        <v>0.162423755886418</v>
      </c>
      <c r="DZ218" s="218" t="str">
        <f t="shared" si="150"/>
        <v>n.a.</v>
      </c>
      <c r="EA218" s="214" t="e">
        <f t="shared" si="151"/>
        <v>#VALUE!</v>
      </c>
      <c r="EB218" s="214" t="e">
        <f t="shared" si="152"/>
        <v>#VALUE!</v>
      </c>
      <c r="EC218" s="217"/>
      <c r="ED218" s="214" t="str">
        <f t="shared" si="153"/>
        <v>无数据</v>
      </c>
      <c r="EE218" s="214" t="str">
        <f t="shared" si="154"/>
        <v>n.a.</v>
      </c>
      <c r="EF218" s="214" t="str">
        <f t="shared" si="155"/>
        <v>n.a.</v>
      </c>
      <c r="EG218" s="214" t="str">
        <f t="shared" si="156"/>
        <v>n.a.</v>
      </c>
      <c r="EH218" s="214" t="str">
        <f t="shared" si="157"/>
        <v>无数据</v>
      </c>
      <c r="EI218" s="215" t="e">
        <f t="shared" si="158"/>
        <v>#VALUE!</v>
      </c>
      <c r="EJ218" s="215" t="e">
        <f t="shared" si="159"/>
        <v>#VALUE!</v>
      </c>
      <c r="EK218" s="218" t="str">
        <f t="shared" si="160"/>
        <v>n.a.</v>
      </c>
      <c r="EL218" s="214" t="e">
        <f t="shared" si="161"/>
        <v>#VALUE!</v>
      </c>
      <c r="EM218" s="214" t="e">
        <f t="shared" si="162"/>
        <v>#VALUE!</v>
      </c>
      <c r="EN218" s="217"/>
      <c r="EO218" s="219" t="e">
        <f t="shared" si="174"/>
        <v>#VALUE!</v>
      </c>
      <c r="EP218" s="219" t="e">
        <f t="shared" si="174"/>
        <v>#VALUE!</v>
      </c>
      <c r="EQ218" s="219" t="e">
        <f t="shared" si="174"/>
        <v>#VALUE!</v>
      </c>
      <c r="ER218" s="219" t="e">
        <f t="shared" si="173"/>
        <v>#VALUE!</v>
      </c>
      <c r="ES218" s="219" t="e">
        <f t="shared" si="163"/>
        <v>#VALUE!</v>
      </c>
      <c r="ET218" s="220" t="e">
        <f t="shared" si="164"/>
        <v>#VALUE!</v>
      </c>
      <c r="EU218" s="221" t="e">
        <f t="shared" si="165"/>
        <v>#VALUE!</v>
      </c>
      <c r="EV218" s="219" t="e">
        <f t="shared" si="166"/>
        <v>#VALUE!</v>
      </c>
      <c r="EW218" s="219" t="e">
        <f t="shared" si="167"/>
        <v>#VALUE!</v>
      </c>
      <c r="EX218" s="219" t="e">
        <f t="shared" si="167"/>
        <v>#VALUE!</v>
      </c>
      <c r="EY218" s="208"/>
      <c r="EZ218" s="222" t="str">
        <f t="shared" si="168"/>
        <v>无数据</v>
      </c>
      <c r="FA218" s="222" t="str">
        <f t="shared" si="169"/>
        <v>完整</v>
      </c>
      <c r="FB218" s="222" t="str">
        <f t="shared" si="170"/>
        <v>完整</v>
      </c>
      <c r="FC218" s="222" t="str">
        <f t="shared" si="171"/>
        <v>选择</v>
      </c>
      <c r="FD218" s="222" t="str">
        <f t="shared" si="172"/>
        <v>选择</v>
      </c>
      <c r="FE218" s="208"/>
      <c r="FF218" s="208"/>
      <c r="FG218" s="208"/>
      <c r="FH218" s="208"/>
      <c r="FI218" s="208"/>
      <c r="FJ218" s="208"/>
      <c r="FK218" s="208"/>
      <c r="FL218" s="208"/>
      <c r="FM218" s="208"/>
      <c r="FN218" s="208"/>
      <c r="FO218" s="208"/>
      <c r="FP218" s="208"/>
      <c r="FQ218" s="208"/>
      <c r="FR218" s="208"/>
      <c r="FS218" s="208"/>
      <c r="FT218" s="208"/>
      <c r="FU218" s="208"/>
      <c r="FV218" s="208"/>
      <c r="FW218" s="208"/>
      <c r="FX218" s="208"/>
      <c r="FY218" s="208"/>
      <c r="FZ218" s="208"/>
      <c r="GA218" s="208"/>
      <c r="GB218" s="208"/>
      <c r="GC218" s="208"/>
      <c r="GD218" s="208"/>
      <c r="GE218" s="208"/>
      <c r="GF218" s="208"/>
      <c r="GG218" s="208"/>
      <c r="GH218" s="208"/>
      <c r="GI218" s="208"/>
      <c r="GJ218" s="208"/>
      <c r="GK218" s="208"/>
      <c r="GL218" s="208"/>
      <c r="GM218" s="208"/>
      <c r="GN218" s="208"/>
      <c r="GO218" s="208"/>
      <c r="GP218" s="208"/>
      <c r="GQ218" s="208"/>
      <c r="GR218" s="208"/>
      <c r="GS218" s="208"/>
      <c r="GT218" s="208"/>
      <c r="GU218" s="208"/>
      <c r="GV218" s="208"/>
      <c r="GW218" s="208"/>
      <c r="GX218" s="208"/>
      <c r="GY218" s="208"/>
      <c r="GZ218" s="208"/>
      <c r="HA218" s="208"/>
      <c r="HB218" s="208"/>
      <c r="HC218" s="208"/>
      <c r="HD218" s="208"/>
      <c r="HE218" s="208"/>
      <c r="HF218" s="208"/>
      <c r="HG218" s="208"/>
      <c r="HH218" s="208"/>
      <c r="HI218" s="208"/>
      <c r="HJ218" s="208"/>
      <c r="HK218" s="208"/>
    </row>
    <row r="219" spans="1:219" ht="12.4" customHeight="1" x14ac:dyDescent="0.2">
      <c r="A219" s="204" t="s">
        <v>2080</v>
      </c>
      <c r="B219" s="205" t="str">
        <f t="shared" si="131"/>
        <v>HANGZHOU SKYRICH POWER CO.,LTD</v>
      </c>
      <c r="C219" s="206" t="s">
        <v>40</v>
      </c>
      <c r="D219" s="206"/>
      <c r="E219" s="206"/>
      <c r="F219" s="224"/>
      <c r="G219" s="206"/>
      <c r="H219" s="209">
        <f t="shared" si="132"/>
        <v>2.3445379024963405E-2</v>
      </c>
      <c r="I219" s="235" t="s">
        <v>371</v>
      </c>
      <c r="J219" s="206" t="str">
        <f>VLOOKUP(Z219,[1]AP2022!FF:FI,2,0)</f>
        <v>final include</v>
      </c>
      <c r="K219" s="206" t="str">
        <f>VLOOKUP(Z219,[1]AP2022!FF:FI,4,0)</f>
        <v>include</v>
      </c>
      <c r="L219" s="210"/>
      <c r="M219" s="211" t="s">
        <v>104</v>
      </c>
      <c r="N219" s="211" t="s">
        <v>2081</v>
      </c>
      <c r="O219" s="211" t="s">
        <v>36</v>
      </c>
      <c r="P219" s="240" t="s">
        <v>2082</v>
      </c>
      <c r="Q219" s="225"/>
      <c r="R219" s="38" t="s">
        <v>48</v>
      </c>
      <c r="S219" s="211" t="s">
        <v>2083</v>
      </c>
      <c r="T219" s="211" t="s">
        <v>44</v>
      </c>
      <c r="U219" s="38" t="s">
        <v>180</v>
      </c>
      <c r="V219" s="38" t="s">
        <v>2084</v>
      </c>
      <c r="W219" s="38" t="s">
        <v>2085</v>
      </c>
      <c r="X219" s="37"/>
      <c r="Y219" s="37"/>
      <c r="Z219" s="38" t="s">
        <v>2086</v>
      </c>
      <c r="AA219" s="41">
        <v>341644000</v>
      </c>
      <c r="AB219" s="41">
        <v>312437000</v>
      </c>
      <c r="AC219" s="41">
        <v>146974000</v>
      </c>
      <c r="AD219" s="41">
        <v>166044000</v>
      </c>
      <c r="AE219" s="41">
        <v>339080000</v>
      </c>
      <c r="AF219" s="41">
        <v>311298000</v>
      </c>
      <c r="AG219" s="41">
        <v>142760000</v>
      </c>
      <c r="AH219" s="41">
        <v>163121000</v>
      </c>
      <c r="AI219" s="41">
        <v>-2879000</v>
      </c>
      <c r="AJ219" s="41">
        <v>-1384000</v>
      </c>
      <c r="AK219" s="41">
        <v>-1387000</v>
      </c>
      <c r="AL219" s="41">
        <v>-1811000</v>
      </c>
      <c r="AM219" s="41">
        <v>336201000</v>
      </c>
      <c r="AN219" s="41">
        <v>309914000</v>
      </c>
      <c r="AO219" s="41">
        <v>141373000</v>
      </c>
      <c r="AP219" s="41">
        <v>161310000</v>
      </c>
      <c r="AQ219" s="41">
        <v>5443000</v>
      </c>
      <c r="AR219" s="41">
        <v>2523000</v>
      </c>
      <c r="AS219" s="41">
        <v>5601000</v>
      </c>
      <c r="AT219" s="41">
        <v>4734000</v>
      </c>
      <c r="AU219" s="41">
        <v>-232750000</v>
      </c>
      <c r="AV219" s="41">
        <v>-217726000</v>
      </c>
      <c r="AW219" s="41">
        <v>-105645000</v>
      </c>
      <c r="AX219" s="41">
        <v>-107764000</v>
      </c>
      <c r="AY219" s="38" t="s">
        <v>39</v>
      </c>
      <c r="AZ219" s="38" t="s">
        <v>39</v>
      </c>
      <c r="BA219" s="38" t="s">
        <v>39</v>
      </c>
      <c r="BB219" s="38" t="s">
        <v>39</v>
      </c>
      <c r="BC219" s="41">
        <v>-54918000</v>
      </c>
      <c r="BD219" s="41">
        <v>-53467000</v>
      </c>
      <c r="BE219" s="41">
        <v>-41218000</v>
      </c>
      <c r="BF219" s="41">
        <v>-47392000</v>
      </c>
      <c r="BG219" s="41">
        <v>53976000</v>
      </c>
      <c r="BH219" s="41">
        <v>41244000</v>
      </c>
      <c r="BI219" s="41">
        <v>111000</v>
      </c>
      <c r="BJ219" s="41">
        <v>10888000</v>
      </c>
      <c r="BK219" s="41">
        <v>-17823000</v>
      </c>
      <c r="BL219" s="41">
        <v>-17592000</v>
      </c>
      <c r="BM219" s="41">
        <v>-28309000</v>
      </c>
      <c r="BN219" s="41">
        <v>-14498000</v>
      </c>
      <c r="BO219" s="41">
        <v>-16499000</v>
      </c>
      <c r="BP219" s="41">
        <v>-16823000</v>
      </c>
      <c r="BQ219" s="41">
        <v>0</v>
      </c>
      <c r="BR219" s="41">
        <v>-13702000</v>
      </c>
      <c r="BS219" s="41">
        <v>-1324000</v>
      </c>
      <c r="BT219" s="41">
        <v>-769000</v>
      </c>
      <c r="BU219" s="41">
        <v>-28309000</v>
      </c>
      <c r="BV219" s="41">
        <v>-796000</v>
      </c>
      <c r="BW219" s="41">
        <v>32126000</v>
      </c>
      <c r="BX219" s="41">
        <v>34561000</v>
      </c>
      <c r="BY219" s="41">
        <v>-39061000</v>
      </c>
      <c r="BZ219" s="41">
        <v>-488000</v>
      </c>
      <c r="CA219" s="41">
        <v>288196000</v>
      </c>
      <c r="CB219" s="41">
        <v>299633000</v>
      </c>
      <c r="CC219" s="41">
        <v>222700000</v>
      </c>
      <c r="CD219" s="41">
        <v>255912000</v>
      </c>
      <c r="CE219" s="41">
        <v>87698000</v>
      </c>
      <c r="CF219" s="41">
        <v>104195000</v>
      </c>
      <c r="CG219" s="41">
        <v>75806000</v>
      </c>
      <c r="CH219" s="41">
        <v>81620000</v>
      </c>
      <c r="CI219" s="41">
        <v>89541000</v>
      </c>
      <c r="CJ219" s="41">
        <v>63584000</v>
      </c>
      <c r="CK219" s="41">
        <v>35031000</v>
      </c>
      <c r="CL219" s="41">
        <v>45075000</v>
      </c>
      <c r="CM219" s="41">
        <v>19103000</v>
      </c>
      <c r="CN219" s="41">
        <v>20371000</v>
      </c>
      <c r="CO219" s="41">
        <v>40386000</v>
      </c>
      <c r="CP219" s="41">
        <v>56883000</v>
      </c>
      <c r="CQ219" s="41">
        <v>89591000</v>
      </c>
      <c r="CR219" s="41">
        <v>100352000</v>
      </c>
      <c r="CS219" s="41">
        <v>70397000</v>
      </c>
      <c r="CT219" s="41">
        <v>71116000</v>
      </c>
      <c r="CU219" s="41">
        <v>0</v>
      </c>
      <c r="CV219" s="41">
        <v>25905000</v>
      </c>
      <c r="CW219" s="38" t="s">
        <v>39</v>
      </c>
      <c r="CX219" s="38" t="s">
        <v>39</v>
      </c>
      <c r="CY219" s="41">
        <v>26376000</v>
      </c>
      <c r="CZ219" s="41">
        <v>29989000</v>
      </c>
      <c r="DA219" s="38" t="s">
        <v>39</v>
      </c>
      <c r="DB219" s="41">
        <v>37872000</v>
      </c>
      <c r="DC219" s="41">
        <v>504197000</v>
      </c>
      <c r="DD219" s="41">
        <v>493432000</v>
      </c>
      <c r="DE219" s="41">
        <v>415017000</v>
      </c>
      <c r="DF219" s="41">
        <v>449787000</v>
      </c>
      <c r="DG219" s="213"/>
      <c r="DH219" s="214">
        <f t="shared" si="133"/>
        <v>336201000</v>
      </c>
      <c r="DI219" s="214">
        <f t="shared" si="134"/>
        <v>-232750000</v>
      </c>
      <c r="DJ219" s="214">
        <f t="shared" si="135"/>
        <v>-54918000</v>
      </c>
      <c r="DK219" s="214">
        <f t="shared" si="136"/>
        <v>-17823000</v>
      </c>
      <c r="DL219" s="214">
        <f t="shared" si="137"/>
        <v>30710000</v>
      </c>
      <c r="DM219" s="215">
        <f t="shared" si="138"/>
        <v>9.1344166138708688E-2</v>
      </c>
      <c r="DN219" s="215">
        <f t="shared" si="139"/>
        <v>0.10052669309406824</v>
      </c>
      <c r="DO219" s="216" t="str">
        <f t="shared" si="140"/>
        <v>n.a.</v>
      </c>
      <c r="DP219" s="214">
        <f t="shared" si="141"/>
        <v>95946500</v>
      </c>
      <c r="DQ219" s="214">
        <f t="shared" si="142"/>
        <v>28182500</v>
      </c>
      <c r="DR219" s="217"/>
      <c r="DS219" s="214">
        <f t="shared" si="143"/>
        <v>309914000</v>
      </c>
      <c r="DT219" s="214">
        <f t="shared" si="144"/>
        <v>-217726000</v>
      </c>
      <c r="DU219" s="214">
        <f t="shared" si="145"/>
        <v>-53467000</v>
      </c>
      <c r="DV219" s="214">
        <f t="shared" si="146"/>
        <v>-17592000</v>
      </c>
      <c r="DW219" s="214">
        <f t="shared" si="147"/>
        <v>21129000</v>
      </c>
      <c r="DX219" s="215">
        <f t="shared" si="148"/>
        <v>6.8176978129416546E-2</v>
      </c>
      <c r="DY219" s="215">
        <f t="shared" si="149"/>
        <v>7.3165157470090211E-2</v>
      </c>
      <c r="DZ219" s="218" t="str">
        <f t="shared" si="150"/>
        <v>n.a.</v>
      </c>
      <c r="EA219" s="214">
        <f t="shared" si="151"/>
        <v>90000500</v>
      </c>
      <c r="EB219" s="214" t="e">
        <f t="shared" si="152"/>
        <v>#VALUE!</v>
      </c>
      <c r="EC219" s="217"/>
      <c r="ED219" s="214">
        <f t="shared" si="153"/>
        <v>141373000</v>
      </c>
      <c r="EE219" s="214">
        <f t="shared" si="154"/>
        <v>-105645000</v>
      </c>
      <c r="EF219" s="214">
        <f t="shared" si="155"/>
        <v>-41218000</v>
      </c>
      <c r="EG219" s="214">
        <f t="shared" si="156"/>
        <v>-28309000</v>
      </c>
      <c r="EH219" s="214">
        <f t="shared" si="157"/>
        <v>-33799000</v>
      </c>
      <c r="EI219" s="215">
        <f t="shared" si="158"/>
        <v>-0.23907676854844984</v>
      </c>
      <c r="EJ219" s="215">
        <f t="shared" si="159"/>
        <v>-0.19294750302559771</v>
      </c>
      <c r="EK219" s="218" t="str">
        <f t="shared" si="160"/>
        <v>n.a.</v>
      </c>
      <c r="EL219" s="214">
        <f t="shared" si="161"/>
        <v>78713000</v>
      </c>
      <c r="EM219" s="214" t="e">
        <f t="shared" si="162"/>
        <v>#VALUE!</v>
      </c>
      <c r="EN219" s="217"/>
      <c r="EO219" s="219">
        <f t="shared" si="174"/>
        <v>262496000</v>
      </c>
      <c r="EP219" s="219">
        <f t="shared" si="174"/>
        <v>-185373666.66666666</v>
      </c>
      <c r="EQ219" s="219">
        <f t="shared" si="174"/>
        <v>-49867666.666666664</v>
      </c>
      <c r="ER219" s="219">
        <f t="shared" si="173"/>
        <v>-21241333.333333332</v>
      </c>
      <c r="ES219" s="219">
        <f t="shared" si="163"/>
        <v>6013333.333333347</v>
      </c>
      <c r="ET219" s="220">
        <f t="shared" si="164"/>
        <v>2.2908285586574071E-2</v>
      </c>
      <c r="EU219" s="221">
        <f t="shared" si="165"/>
        <v>2.3445379024963405E-2</v>
      </c>
      <c r="EV219" s="219" t="e">
        <f t="shared" si="166"/>
        <v>#VALUE!</v>
      </c>
      <c r="EW219" s="219">
        <f t="shared" si="167"/>
        <v>88220000</v>
      </c>
      <c r="EX219" s="219" t="e">
        <f t="shared" si="167"/>
        <v>#VALUE!</v>
      </c>
      <c r="EY219" s="208"/>
      <c r="EZ219" s="222" t="str">
        <f t="shared" si="168"/>
        <v>完整</v>
      </c>
      <c r="FA219" s="222" t="str">
        <f t="shared" si="169"/>
        <v>完整</v>
      </c>
      <c r="FB219" s="222" t="str">
        <f t="shared" si="170"/>
        <v>完整</v>
      </c>
      <c r="FC219" s="222" t="str">
        <f t="shared" si="171"/>
        <v>选择</v>
      </c>
      <c r="FD219" s="222" t="str">
        <f t="shared" si="172"/>
        <v>选择</v>
      </c>
      <c r="FE219" s="208"/>
      <c r="FF219" s="208"/>
      <c r="FG219" s="208"/>
      <c r="FH219" s="208"/>
      <c r="FI219" s="208"/>
      <c r="FJ219" s="208"/>
      <c r="FK219" s="208"/>
      <c r="FL219" s="208"/>
      <c r="FM219" s="208"/>
      <c r="FN219" s="208"/>
      <c r="FO219" s="208"/>
      <c r="FP219" s="208"/>
      <c r="FQ219" s="208"/>
      <c r="FR219" s="208"/>
      <c r="FS219" s="208"/>
      <c r="FT219" s="208"/>
      <c r="FU219" s="208"/>
      <c r="FV219" s="208"/>
      <c r="FW219" s="208"/>
      <c r="FX219" s="208"/>
      <c r="FY219" s="208"/>
      <c r="FZ219" s="208"/>
      <c r="GA219" s="208"/>
      <c r="GB219" s="208"/>
      <c r="GC219" s="208"/>
      <c r="GD219" s="208"/>
      <c r="GE219" s="208"/>
      <c r="GF219" s="208"/>
      <c r="GG219" s="208"/>
      <c r="GH219" s="208"/>
      <c r="GI219" s="208"/>
      <c r="GJ219" s="208"/>
      <c r="GK219" s="208"/>
      <c r="GL219" s="208"/>
      <c r="GM219" s="208"/>
      <c r="GN219" s="208"/>
      <c r="GO219" s="208"/>
      <c r="GP219" s="208"/>
      <c r="GQ219" s="208"/>
      <c r="GR219" s="208"/>
      <c r="GS219" s="208"/>
      <c r="GT219" s="208"/>
      <c r="GU219" s="208"/>
      <c r="GV219" s="208"/>
      <c r="GW219" s="208"/>
      <c r="GX219" s="208"/>
      <c r="GY219" s="208"/>
      <c r="GZ219" s="208"/>
      <c r="HA219" s="208"/>
      <c r="HB219" s="208"/>
      <c r="HC219" s="208"/>
      <c r="HD219" s="208"/>
      <c r="HE219" s="208"/>
      <c r="HF219" s="208"/>
      <c r="HG219" s="208"/>
      <c r="HH219" s="208"/>
      <c r="HI219" s="208"/>
      <c r="HJ219" s="208"/>
      <c r="HK219" s="208"/>
    </row>
    <row r="220" spans="1:219" ht="12.4" customHeight="1" x14ac:dyDescent="0.2">
      <c r="A220" s="204" t="s">
        <v>2087</v>
      </c>
      <c r="B220" s="205" t="str">
        <f t="shared" si="131"/>
        <v>CHENGDU TIANJIAN TECHNOLOGY CO.,LTD.</v>
      </c>
      <c r="C220" s="206" t="s">
        <v>35</v>
      </c>
      <c r="D220" s="206" t="s">
        <v>32</v>
      </c>
      <c r="E220" s="205"/>
      <c r="F220" s="224"/>
      <c r="G220" s="206"/>
      <c r="H220" s="209" t="str">
        <f t="shared" si="132"/>
        <v/>
      </c>
      <c r="I220" s="206" t="s">
        <v>328</v>
      </c>
      <c r="J220" s="206" t="str">
        <f>VLOOKUP(Z220,[1]AP2022!FF:FI,2,0)</f>
        <v>exclude</v>
      </c>
      <c r="K220" s="206" t="str">
        <f>VLOOKUP(Z220,[1]AP2022!FF:FI,4,0)</f>
        <v>ok, sda/sdp</v>
      </c>
      <c r="L220" s="210"/>
      <c r="M220" s="211" t="s">
        <v>2088</v>
      </c>
      <c r="N220" s="211" t="s">
        <v>2089</v>
      </c>
      <c r="O220" s="211" t="s">
        <v>36</v>
      </c>
      <c r="P220" s="225"/>
      <c r="Q220" s="225"/>
      <c r="R220" s="38" t="s">
        <v>48</v>
      </c>
      <c r="S220" s="211" t="s">
        <v>2090</v>
      </c>
      <c r="T220" s="211" t="s">
        <v>44</v>
      </c>
      <c r="U220" s="38" t="s">
        <v>182</v>
      </c>
      <c r="V220" s="38" t="s">
        <v>2091</v>
      </c>
      <c r="W220" s="38" t="s">
        <v>2092</v>
      </c>
      <c r="X220" s="37"/>
      <c r="Y220" s="37"/>
      <c r="Z220" s="38" t="s">
        <v>2093</v>
      </c>
      <c r="AA220" s="41">
        <v>340861000</v>
      </c>
      <c r="AB220" s="41">
        <v>283027000</v>
      </c>
      <c r="AC220" s="41">
        <v>219969000</v>
      </c>
      <c r="AD220" s="41">
        <v>280799000</v>
      </c>
      <c r="AE220" s="41">
        <v>342764000</v>
      </c>
      <c r="AF220" s="41">
        <v>278413000</v>
      </c>
      <c r="AG220" s="41">
        <v>218622000</v>
      </c>
      <c r="AH220" s="41">
        <v>276740000</v>
      </c>
      <c r="AI220" s="41">
        <v>-1992000</v>
      </c>
      <c r="AJ220" s="41">
        <v>-323000</v>
      </c>
      <c r="AK220" s="41">
        <v>-378000</v>
      </c>
      <c r="AL220" s="41">
        <v>-399000</v>
      </c>
      <c r="AM220" s="41">
        <v>340772000</v>
      </c>
      <c r="AN220" s="41">
        <v>278090000</v>
      </c>
      <c r="AO220" s="41">
        <v>218244000</v>
      </c>
      <c r="AP220" s="41">
        <v>276341000</v>
      </c>
      <c r="AQ220" s="41">
        <v>89000</v>
      </c>
      <c r="AR220" s="41">
        <v>4937000</v>
      </c>
      <c r="AS220" s="41">
        <v>1725000</v>
      </c>
      <c r="AT220" s="41">
        <v>4458000</v>
      </c>
      <c r="AU220" s="41">
        <v>-192548000</v>
      </c>
      <c r="AV220" s="41">
        <v>-138232000</v>
      </c>
      <c r="AW220" s="41">
        <v>-94251000</v>
      </c>
      <c r="AX220" s="41">
        <v>-128239000</v>
      </c>
      <c r="AY220" s="38" t="s">
        <v>39</v>
      </c>
      <c r="AZ220" s="38" t="s">
        <v>39</v>
      </c>
      <c r="BA220" s="38" t="s">
        <v>39</v>
      </c>
      <c r="BB220" s="38" t="s">
        <v>39</v>
      </c>
      <c r="BC220" s="41">
        <v>-27625000</v>
      </c>
      <c r="BD220" s="41">
        <v>-24393000</v>
      </c>
      <c r="BE220" s="41">
        <v>-24304000</v>
      </c>
      <c r="BF220" s="41">
        <v>-22582000</v>
      </c>
      <c r="BG220" s="41">
        <v>120688000</v>
      </c>
      <c r="BH220" s="41">
        <v>120402000</v>
      </c>
      <c r="BI220" s="41">
        <v>101414000</v>
      </c>
      <c r="BJ220" s="41">
        <v>129978000</v>
      </c>
      <c r="BK220" s="41">
        <v>-3074000</v>
      </c>
      <c r="BL220" s="41">
        <v>-2290000</v>
      </c>
      <c r="BM220" s="41">
        <v>-2643000</v>
      </c>
      <c r="BN220" s="41">
        <v>-2561000</v>
      </c>
      <c r="BO220" s="41">
        <v>-1567000</v>
      </c>
      <c r="BP220" s="41">
        <v>-857000</v>
      </c>
      <c r="BQ220" s="41">
        <v>-1189000</v>
      </c>
      <c r="BR220" s="41">
        <v>-1136000</v>
      </c>
      <c r="BS220" s="41">
        <v>-1507000</v>
      </c>
      <c r="BT220" s="41">
        <v>-1433000</v>
      </c>
      <c r="BU220" s="41">
        <v>-1454000</v>
      </c>
      <c r="BV220" s="41">
        <v>-1425000</v>
      </c>
      <c r="BW220" s="41">
        <v>72738000</v>
      </c>
      <c r="BX220" s="41">
        <v>111351000</v>
      </c>
      <c r="BY220" s="41">
        <v>82370000</v>
      </c>
      <c r="BZ220" s="41">
        <v>96077000</v>
      </c>
      <c r="CA220" s="41">
        <v>1047410000</v>
      </c>
      <c r="CB220" s="41">
        <v>1026220000</v>
      </c>
      <c r="CC220" s="41">
        <v>1010786000</v>
      </c>
      <c r="CD220" s="41">
        <v>509584000</v>
      </c>
      <c r="CE220" s="41">
        <v>87522000</v>
      </c>
      <c r="CF220" s="41">
        <v>175358000</v>
      </c>
      <c r="CG220" s="41">
        <v>73281000</v>
      </c>
      <c r="CH220" s="41">
        <v>40673000</v>
      </c>
      <c r="CI220" s="41">
        <v>484141000</v>
      </c>
      <c r="CJ220" s="41">
        <v>335714000</v>
      </c>
      <c r="CK220" s="41">
        <v>343975000</v>
      </c>
      <c r="CL220" s="41">
        <v>320236000</v>
      </c>
      <c r="CM220" s="41">
        <v>179693000</v>
      </c>
      <c r="CN220" s="41">
        <v>117384000</v>
      </c>
      <c r="CO220" s="41">
        <v>95762000</v>
      </c>
      <c r="CP220" s="41">
        <v>94522000</v>
      </c>
      <c r="CQ220" s="41">
        <v>295958000</v>
      </c>
      <c r="CR220" s="41">
        <v>393856000</v>
      </c>
      <c r="CS220" s="41">
        <v>497677000</v>
      </c>
      <c r="CT220" s="41">
        <v>54071000</v>
      </c>
      <c r="CU220" s="41">
        <v>3246000</v>
      </c>
      <c r="CV220" s="41">
        <v>3245000</v>
      </c>
      <c r="CW220" s="41">
        <v>40177000</v>
      </c>
      <c r="CX220" s="38" t="s">
        <v>39</v>
      </c>
      <c r="CY220" s="41">
        <v>7791000</v>
      </c>
      <c r="CZ220" s="41">
        <v>129715000</v>
      </c>
      <c r="DA220" s="41">
        <v>54116000</v>
      </c>
      <c r="DB220" s="41">
        <v>1191000</v>
      </c>
      <c r="DC220" s="41">
        <v>1337878000</v>
      </c>
      <c r="DD220" s="41">
        <v>1218046000</v>
      </c>
      <c r="DE220" s="41">
        <v>1123832000</v>
      </c>
      <c r="DF220" s="41">
        <v>571015000</v>
      </c>
      <c r="DG220" s="213"/>
      <c r="DH220" s="214">
        <f t="shared" si="133"/>
        <v>340772000</v>
      </c>
      <c r="DI220" s="214">
        <f t="shared" si="134"/>
        <v>-192548000</v>
      </c>
      <c r="DJ220" s="214">
        <f t="shared" si="135"/>
        <v>-27625000</v>
      </c>
      <c r="DK220" s="214">
        <f t="shared" si="136"/>
        <v>-3074000</v>
      </c>
      <c r="DL220" s="214">
        <f t="shared" si="137"/>
        <v>117525000</v>
      </c>
      <c r="DM220" s="215">
        <f t="shared" si="138"/>
        <v>0.34487868721608583</v>
      </c>
      <c r="DN220" s="215">
        <f t="shared" si="139"/>
        <v>0.52643484570901289</v>
      </c>
      <c r="DO220" s="216" t="str">
        <f t="shared" si="140"/>
        <v>n.a.</v>
      </c>
      <c r="DP220" s="214">
        <f t="shared" si="141"/>
        <v>131440000</v>
      </c>
      <c r="DQ220" s="214">
        <f t="shared" si="142"/>
        <v>68753000</v>
      </c>
      <c r="DR220" s="217"/>
      <c r="DS220" s="214">
        <f t="shared" si="143"/>
        <v>278090000</v>
      </c>
      <c r="DT220" s="214">
        <f t="shared" si="144"/>
        <v>-138232000</v>
      </c>
      <c r="DU220" s="214">
        <f t="shared" si="145"/>
        <v>-24393000</v>
      </c>
      <c r="DV220" s="214">
        <f t="shared" si="146"/>
        <v>-2290000</v>
      </c>
      <c r="DW220" s="214">
        <f t="shared" si="147"/>
        <v>113175000</v>
      </c>
      <c r="DX220" s="215">
        <f t="shared" si="148"/>
        <v>0.40697256283936856</v>
      </c>
      <c r="DY220" s="215">
        <f t="shared" si="149"/>
        <v>0.68626262013764672</v>
      </c>
      <c r="DZ220" s="218" t="str">
        <f t="shared" si="150"/>
        <v>n.a.</v>
      </c>
      <c r="EA220" s="214">
        <f t="shared" si="151"/>
        <v>124319500</v>
      </c>
      <c r="EB220" s="214">
        <f t="shared" si="152"/>
        <v>91915500</v>
      </c>
      <c r="EC220" s="217"/>
      <c r="ED220" s="214">
        <f t="shared" si="153"/>
        <v>218244000</v>
      </c>
      <c r="EE220" s="214">
        <f t="shared" si="154"/>
        <v>-94251000</v>
      </c>
      <c r="EF220" s="214">
        <f t="shared" si="155"/>
        <v>-24304000</v>
      </c>
      <c r="EG220" s="214">
        <f t="shared" si="156"/>
        <v>-2643000</v>
      </c>
      <c r="EH220" s="214">
        <f t="shared" si="157"/>
        <v>97046000</v>
      </c>
      <c r="EI220" s="215">
        <f t="shared" si="158"/>
        <v>0.44466743644727919</v>
      </c>
      <c r="EJ220" s="215">
        <f t="shared" si="159"/>
        <v>0.80072278420435983</v>
      </c>
      <c r="EK220" s="218" t="str">
        <f t="shared" si="160"/>
        <v>n.a.</v>
      </c>
      <c r="EL220" s="214">
        <f t="shared" si="161"/>
        <v>56977000</v>
      </c>
      <c r="EM220" s="214">
        <f t="shared" si="162"/>
        <v>27653500</v>
      </c>
      <c r="EN220" s="217"/>
      <c r="EO220" s="219">
        <f t="shared" si="174"/>
        <v>279035333.33333331</v>
      </c>
      <c r="EP220" s="219">
        <f t="shared" si="174"/>
        <v>-141677000</v>
      </c>
      <c r="EQ220" s="219">
        <f t="shared" si="174"/>
        <v>-25440666.666666668</v>
      </c>
      <c r="ER220" s="219">
        <f t="shared" si="173"/>
        <v>-2669000</v>
      </c>
      <c r="ES220" s="219">
        <f t="shared" si="163"/>
        <v>109248666.66666664</v>
      </c>
      <c r="ET220" s="220">
        <f t="shared" si="164"/>
        <v>0.39152269843962406</v>
      </c>
      <c r="EU220" s="221">
        <f t="shared" si="165"/>
        <v>0.64344667818438817</v>
      </c>
      <c r="EV220" s="219" t="e">
        <f t="shared" si="166"/>
        <v>#VALUE!</v>
      </c>
      <c r="EW220" s="219">
        <f t="shared" si="167"/>
        <v>104245500</v>
      </c>
      <c r="EX220" s="219">
        <f t="shared" si="167"/>
        <v>62774000</v>
      </c>
      <c r="EY220" s="208"/>
      <c r="EZ220" s="222" t="str">
        <f t="shared" si="168"/>
        <v>完整</v>
      </c>
      <c r="FA220" s="222" t="str">
        <f t="shared" si="169"/>
        <v>完整</v>
      </c>
      <c r="FB220" s="222" t="str">
        <f t="shared" si="170"/>
        <v>完整</v>
      </c>
      <c r="FC220" s="222" t="str">
        <f t="shared" si="171"/>
        <v>选择</v>
      </c>
      <c r="FD220" s="222" t="str">
        <f t="shared" si="172"/>
        <v>选择</v>
      </c>
      <c r="FE220" s="208"/>
      <c r="FF220" s="208"/>
      <c r="FG220" s="208"/>
      <c r="FH220" s="208"/>
      <c r="FI220" s="208"/>
      <c r="FJ220" s="208"/>
      <c r="FK220" s="208"/>
      <c r="FL220" s="208"/>
      <c r="FM220" s="208"/>
      <c r="FN220" s="208"/>
      <c r="FO220" s="208"/>
      <c r="FP220" s="208"/>
      <c r="FQ220" s="208"/>
      <c r="FR220" s="208"/>
      <c r="FS220" s="208"/>
      <c r="FT220" s="208"/>
      <c r="FU220" s="208"/>
      <c r="FV220" s="208"/>
      <c r="FW220" s="208"/>
      <c r="FX220" s="208"/>
      <c r="FY220" s="208"/>
      <c r="FZ220" s="208"/>
      <c r="GA220" s="208"/>
      <c r="GB220" s="208"/>
      <c r="GC220" s="208"/>
      <c r="GD220" s="208"/>
      <c r="GE220" s="208"/>
      <c r="GF220" s="208"/>
      <c r="GG220" s="208"/>
      <c r="GH220" s="208"/>
      <c r="GI220" s="208"/>
      <c r="GJ220" s="208"/>
      <c r="GK220" s="208"/>
      <c r="GL220" s="208"/>
      <c r="GM220" s="208"/>
      <c r="GN220" s="208"/>
      <c r="GO220" s="208"/>
      <c r="GP220" s="208"/>
      <c r="GQ220" s="208"/>
      <c r="GR220" s="208"/>
      <c r="GS220" s="208"/>
      <c r="GT220" s="208"/>
      <c r="GU220" s="208"/>
      <c r="GV220" s="208"/>
      <c r="GW220" s="208"/>
      <c r="GX220" s="208"/>
      <c r="GY220" s="208"/>
      <c r="GZ220" s="208"/>
      <c r="HA220" s="208"/>
      <c r="HB220" s="208"/>
      <c r="HC220" s="208"/>
      <c r="HD220" s="208"/>
      <c r="HE220" s="208"/>
      <c r="HF220" s="208"/>
      <c r="HG220" s="208"/>
      <c r="HH220" s="208"/>
      <c r="HI220" s="208"/>
      <c r="HJ220" s="208"/>
      <c r="HK220" s="208"/>
    </row>
    <row r="221" spans="1:219" ht="12.4" customHeight="1" x14ac:dyDescent="0.2">
      <c r="A221" s="204" t="s">
        <v>2094</v>
      </c>
      <c r="B221" s="205" t="str">
        <f t="shared" si="131"/>
        <v>FORMOSA ELECTRONIC INDUSTRIES INC.</v>
      </c>
      <c r="C221" s="206" t="s">
        <v>371</v>
      </c>
      <c r="D221" s="234"/>
      <c r="E221" s="205" t="s">
        <v>2095</v>
      </c>
      <c r="F221" s="208"/>
      <c r="G221" s="208"/>
      <c r="H221" s="209">
        <f t="shared" si="132"/>
        <v>-2.0592936802974068E-2</v>
      </c>
      <c r="I221" s="235" t="s">
        <v>2096</v>
      </c>
      <c r="J221" s="206" t="str">
        <f>VLOOKUP(Z221,[1]AP2022!FF:FI,2,0)</f>
        <v>exclude</v>
      </c>
      <c r="K221" s="206" t="str">
        <f>VLOOKUP(Z221,[1]AP2022!FF:FI,4,0)</f>
        <v>ok, loss</v>
      </c>
      <c r="L221" s="210"/>
      <c r="M221" s="211" t="s">
        <v>108</v>
      </c>
      <c r="N221" s="211" t="s">
        <v>2097</v>
      </c>
      <c r="O221" s="211" t="s">
        <v>36</v>
      </c>
      <c r="P221" s="240" t="s">
        <v>2098</v>
      </c>
      <c r="Q221" s="225"/>
      <c r="R221" s="38" t="s">
        <v>61</v>
      </c>
      <c r="S221" s="211" t="s">
        <v>2099</v>
      </c>
      <c r="T221" s="211" t="s">
        <v>38</v>
      </c>
      <c r="U221" s="38" t="s">
        <v>178</v>
      </c>
      <c r="V221" s="38" t="s">
        <v>2100</v>
      </c>
      <c r="W221" s="38" t="s">
        <v>2101</v>
      </c>
      <c r="X221" s="37"/>
      <c r="Y221" s="37"/>
      <c r="Z221" s="38" t="s">
        <v>2102</v>
      </c>
      <c r="AA221" s="41">
        <v>1496226000</v>
      </c>
      <c r="AB221" s="41">
        <v>911196000</v>
      </c>
      <c r="AC221" s="41">
        <v>255705000</v>
      </c>
      <c r="AD221" s="41">
        <v>172091000</v>
      </c>
      <c r="AE221" s="41">
        <v>1481724000</v>
      </c>
      <c r="AF221" s="41">
        <v>905567000</v>
      </c>
      <c r="AG221" s="41">
        <v>247314000</v>
      </c>
      <c r="AH221" s="41">
        <v>164263000</v>
      </c>
      <c r="AI221" s="38" t="s">
        <v>39</v>
      </c>
      <c r="AJ221" s="38" t="s">
        <v>39</v>
      </c>
      <c r="AK221" s="38" t="s">
        <v>39</v>
      </c>
      <c r="AL221" s="38" t="s">
        <v>39</v>
      </c>
      <c r="AM221" s="41">
        <v>1481724000</v>
      </c>
      <c r="AN221" s="41">
        <v>905567000</v>
      </c>
      <c r="AO221" s="41">
        <v>247314000</v>
      </c>
      <c r="AP221" s="41">
        <v>164263000</v>
      </c>
      <c r="AQ221" s="41">
        <v>14502000</v>
      </c>
      <c r="AR221" s="41">
        <v>5629000</v>
      </c>
      <c r="AS221" s="41">
        <v>8391000</v>
      </c>
      <c r="AT221" s="41">
        <v>7828000</v>
      </c>
      <c r="AU221" s="41">
        <v>-1241077000</v>
      </c>
      <c r="AV221" s="41">
        <v>-840058000</v>
      </c>
      <c r="AW221" s="41">
        <v>-201005000</v>
      </c>
      <c r="AX221" s="41">
        <v>-159177000</v>
      </c>
      <c r="AY221" s="41">
        <v>-47634000</v>
      </c>
      <c r="AZ221" s="41">
        <v>-24106000</v>
      </c>
      <c r="BA221" s="41">
        <v>-22943000</v>
      </c>
      <c r="BB221" s="41">
        <v>-14599000</v>
      </c>
      <c r="BC221" s="41">
        <v>-108020000</v>
      </c>
      <c r="BD221" s="41">
        <v>-88929000</v>
      </c>
      <c r="BE221" s="41">
        <v>-73915000</v>
      </c>
      <c r="BF221" s="41">
        <v>-68376000</v>
      </c>
      <c r="BG221" s="41">
        <v>99495000</v>
      </c>
      <c r="BH221" s="41">
        <v>-41897000</v>
      </c>
      <c r="BI221" s="41">
        <v>-42158000</v>
      </c>
      <c r="BJ221" s="41">
        <v>-70061000</v>
      </c>
      <c r="BK221" s="41">
        <v>-16918000</v>
      </c>
      <c r="BL221" s="41">
        <v>-14147000</v>
      </c>
      <c r="BM221" s="41">
        <v>-11248000</v>
      </c>
      <c r="BN221" s="41">
        <v>-9978000</v>
      </c>
      <c r="BO221" s="41">
        <v>-16180000</v>
      </c>
      <c r="BP221" s="41">
        <v>-13756000</v>
      </c>
      <c r="BQ221" s="41">
        <v>-11061000</v>
      </c>
      <c r="BR221" s="41">
        <v>-9785000</v>
      </c>
      <c r="BS221" s="41">
        <v>-738000</v>
      </c>
      <c r="BT221" s="41">
        <v>-391000</v>
      </c>
      <c r="BU221" s="41">
        <v>-187000</v>
      </c>
      <c r="BV221" s="41">
        <v>-193000</v>
      </c>
      <c r="BW221" s="41">
        <v>135293000</v>
      </c>
      <c r="BX221" s="41">
        <v>-68180000</v>
      </c>
      <c r="BY221" s="41">
        <v>-69708000</v>
      </c>
      <c r="BZ221" s="41">
        <v>244205000</v>
      </c>
      <c r="CA221" s="41">
        <v>1946163000</v>
      </c>
      <c r="CB221" s="41">
        <v>1273408000</v>
      </c>
      <c r="CC221" s="41">
        <v>750813000</v>
      </c>
      <c r="CD221" s="41">
        <v>731022000</v>
      </c>
      <c r="CE221" s="41">
        <v>470626000</v>
      </c>
      <c r="CF221" s="41">
        <v>269663000</v>
      </c>
      <c r="CG221" s="41">
        <v>169565000</v>
      </c>
      <c r="CH221" s="41">
        <v>40148000</v>
      </c>
      <c r="CI221" s="41">
        <v>453810000</v>
      </c>
      <c r="CJ221" s="41">
        <v>118601000</v>
      </c>
      <c r="CK221" s="41">
        <v>25901000</v>
      </c>
      <c r="CL221" s="41">
        <v>39768000</v>
      </c>
      <c r="CM221" s="41">
        <v>3514000</v>
      </c>
      <c r="CN221" s="41">
        <v>1909000</v>
      </c>
      <c r="CO221" s="41">
        <v>2641000</v>
      </c>
      <c r="CP221" s="41">
        <v>78470000</v>
      </c>
      <c r="CQ221" s="41">
        <v>937071000</v>
      </c>
      <c r="CR221" s="41">
        <v>727005000</v>
      </c>
      <c r="CS221" s="41">
        <v>487950000</v>
      </c>
      <c r="CT221" s="41">
        <v>561986000</v>
      </c>
      <c r="CU221" s="41">
        <v>418652000</v>
      </c>
      <c r="CV221" s="41">
        <v>132152000</v>
      </c>
      <c r="CW221" s="41">
        <v>226751000</v>
      </c>
      <c r="CX221" s="41">
        <v>358690000</v>
      </c>
      <c r="CY221" s="38" t="s">
        <v>39</v>
      </c>
      <c r="CZ221" s="38" t="s">
        <v>39</v>
      </c>
      <c r="DA221" s="38" t="s">
        <v>39</v>
      </c>
      <c r="DB221" s="38" t="s">
        <v>39</v>
      </c>
      <c r="DC221" s="41">
        <v>2327505000</v>
      </c>
      <c r="DD221" s="41">
        <v>1623145000</v>
      </c>
      <c r="DE221" s="41">
        <v>958728000</v>
      </c>
      <c r="DF221" s="41">
        <v>930431000</v>
      </c>
      <c r="DG221" s="213"/>
      <c r="DH221" s="214">
        <f t="shared" si="133"/>
        <v>1481724000</v>
      </c>
      <c r="DI221" s="214">
        <f t="shared" si="134"/>
        <v>-1241077000</v>
      </c>
      <c r="DJ221" s="214">
        <f t="shared" si="135"/>
        <v>-155654000</v>
      </c>
      <c r="DK221" s="214">
        <f t="shared" si="136"/>
        <v>-16918000</v>
      </c>
      <c r="DL221" s="214">
        <f t="shared" si="137"/>
        <v>68075000</v>
      </c>
      <c r="DM221" s="215">
        <f t="shared" si="138"/>
        <v>4.5943104113856562E-2</v>
      </c>
      <c r="DN221" s="215">
        <f t="shared" si="139"/>
        <v>4.8155518095368791E-2</v>
      </c>
      <c r="DO221" s="216">
        <f t="shared" si="140"/>
        <v>-47634000</v>
      </c>
      <c r="DP221" s="214">
        <f t="shared" si="141"/>
        <v>370144500</v>
      </c>
      <c r="DQ221" s="214" t="e">
        <f t="shared" si="142"/>
        <v>#VALUE!</v>
      </c>
      <c r="DR221" s="217"/>
      <c r="DS221" s="214">
        <f t="shared" si="143"/>
        <v>905567000</v>
      </c>
      <c r="DT221" s="214">
        <f t="shared" si="144"/>
        <v>-840058000</v>
      </c>
      <c r="DU221" s="214">
        <f t="shared" si="145"/>
        <v>-113035000</v>
      </c>
      <c r="DV221" s="214">
        <f t="shared" si="146"/>
        <v>-14147000</v>
      </c>
      <c r="DW221" s="214">
        <f t="shared" si="147"/>
        <v>-61673000</v>
      </c>
      <c r="DX221" s="215">
        <f t="shared" si="148"/>
        <v>-6.8104292669675465E-2</v>
      </c>
      <c r="DY221" s="215">
        <f t="shared" si="149"/>
        <v>-6.3761837806542321E-2</v>
      </c>
      <c r="DZ221" s="218">
        <f t="shared" si="150"/>
        <v>-24106000</v>
      </c>
      <c r="EA221" s="214">
        <f t="shared" si="151"/>
        <v>219614000</v>
      </c>
      <c r="EB221" s="214" t="e">
        <f t="shared" si="152"/>
        <v>#VALUE!</v>
      </c>
      <c r="EC221" s="217"/>
      <c r="ED221" s="214">
        <f t="shared" si="153"/>
        <v>247314000</v>
      </c>
      <c r="EE221" s="214">
        <f t="shared" si="154"/>
        <v>-201005000</v>
      </c>
      <c r="EF221" s="214">
        <f t="shared" si="155"/>
        <v>-96858000</v>
      </c>
      <c r="EG221" s="214">
        <f t="shared" si="156"/>
        <v>-11248000</v>
      </c>
      <c r="EH221" s="214">
        <f t="shared" si="157"/>
        <v>-61797000</v>
      </c>
      <c r="EI221" s="215">
        <f t="shared" si="158"/>
        <v>-0.24987263155340983</v>
      </c>
      <c r="EJ221" s="215">
        <f t="shared" si="159"/>
        <v>-0.19991847588730263</v>
      </c>
      <c r="EK221" s="218">
        <f t="shared" si="160"/>
        <v>-22943000</v>
      </c>
      <c r="EL221" s="214">
        <f t="shared" si="161"/>
        <v>104856500</v>
      </c>
      <c r="EM221" s="214" t="e">
        <f t="shared" si="162"/>
        <v>#VALUE!</v>
      </c>
      <c r="EN221" s="217"/>
      <c r="EO221" s="219">
        <f t="shared" si="174"/>
        <v>878201666.66666663</v>
      </c>
      <c r="EP221" s="219">
        <f t="shared" si="174"/>
        <v>-760713333.33333337</v>
      </c>
      <c r="EQ221" s="219">
        <f t="shared" si="174"/>
        <v>-121849000</v>
      </c>
      <c r="ER221" s="219">
        <f t="shared" si="173"/>
        <v>-14104333.333333334</v>
      </c>
      <c r="ES221" s="219">
        <f t="shared" si="163"/>
        <v>-18465000.000000082</v>
      </c>
      <c r="ET221" s="220">
        <f t="shared" si="164"/>
        <v>-2.1025922291956572E-2</v>
      </c>
      <c r="EU221" s="221">
        <f t="shared" si="165"/>
        <v>-2.0592936802974068E-2</v>
      </c>
      <c r="EV221" s="219">
        <f t="shared" si="166"/>
        <v>31561000</v>
      </c>
      <c r="EW221" s="219">
        <f t="shared" si="167"/>
        <v>231538333.33333334</v>
      </c>
      <c r="EX221" s="219" t="e">
        <f t="shared" si="167"/>
        <v>#VALUE!</v>
      </c>
      <c r="EY221" s="208"/>
      <c r="EZ221" s="222" t="str">
        <f t="shared" si="168"/>
        <v>完整</v>
      </c>
      <c r="FA221" s="222" t="str">
        <f t="shared" si="169"/>
        <v>完整</v>
      </c>
      <c r="FB221" s="222" t="str">
        <f t="shared" si="170"/>
        <v>完整</v>
      </c>
      <c r="FC221" s="222" t="str">
        <f t="shared" si="171"/>
        <v>选择</v>
      </c>
      <c r="FD221" s="222" t="str">
        <f t="shared" si="172"/>
        <v>选择</v>
      </c>
      <c r="FE221" s="208"/>
      <c r="FF221" s="208"/>
      <c r="FG221" s="208"/>
      <c r="FH221" s="208"/>
      <c r="FI221" s="208"/>
      <c r="FJ221" s="208"/>
      <c r="FK221" s="208"/>
      <c r="FL221" s="208"/>
      <c r="FM221" s="208"/>
      <c r="FN221" s="208"/>
      <c r="FO221" s="208"/>
      <c r="FP221" s="208"/>
      <c r="FQ221" s="208"/>
      <c r="FR221" s="208"/>
      <c r="FS221" s="208"/>
      <c r="FT221" s="208"/>
      <c r="FU221" s="208"/>
      <c r="FV221" s="208"/>
      <c r="FW221" s="208"/>
      <c r="FX221" s="208"/>
      <c r="FY221" s="208"/>
      <c r="FZ221" s="208"/>
      <c r="GA221" s="208"/>
      <c r="GB221" s="208"/>
      <c r="GC221" s="208"/>
      <c r="GD221" s="208"/>
      <c r="GE221" s="208"/>
      <c r="GF221" s="208"/>
      <c r="GG221" s="208"/>
      <c r="GH221" s="208"/>
      <c r="GI221" s="208"/>
      <c r="GJ221" s="208"/>
      <c r="GK221" s="208"/>
      <c r="GL221" s="208"/>
      <c r="GM221" s="208"/>
      <c r="GN221" s="208"/>
      <c r="GO221" s="208"/>
      <c r="GP221" s="208"/>
      <c r="GQ221" s="208"/>
      <c r="GR221" s="208"/>
      <c r="GS221" s="208"/>
      <c r="GT221" s="208"/>
      <c r="GU221" s="208"/>
      <c r="GV221" s="208"/>
      <c r="GW221" s="208"/>
      <c r="GX221" s="208"/>
      <c r="GY221" s="208"/>
      <c r="GZ221" s="208"/>
      <c r="HA221" s="208"/>
      <c r="HB221" s="208"/>
      <c r="HC221" s="208"/>
      <c r="HD221" s="208"/>
      <c r="HE221" s="208"/>
      <c r="HF221" s="208"/>
      <c r="HG221" s="208"/>
      <c r="HH221" s="208"/>
      <c r="HI221" s="208"/>
      <c r="HJ221" s="208"/>
      <c r="HK221" s="208"/>
    </row>
    <row r="222" spans="1:219" ht="12.4" customHeight="1" x14ac:dyDescent="0.2">
      <c r="A222" s="204" t="s">
        <v>2103</v>
      </c>
      <c r="B222" s="205" t="str">
        <f t="shared" si="131"/>
        <v>JOY INDUSTRIAL CO., LTD</v>
      </c>
      <c r="C222" s="206" t="s">
        <v>35</v>
      </c>
      <c r="D222" s="206" t="s">
        <v>32</v>
      </c>
      <c r="E222" s="205"/>
      <c r="F222" s="224"/>
      <c r="G222" s="208"/>
      <c r="H222" s="209" t="str">
        <f t="shared" si="132"/>
        <v/>
      </c>
      <c r="I222" s="206" t="s">
        <v>328</v>
      </c>
      <c r="J222" s="206" t="str">
        <f>VLOOKUP(Z222,[1]AP2022!FF:FI,2,0)</f>
        <v>exclude</v>
      </c>
      <c r="K222" s="206" t="str">
        <f>VLOOKUP(Z222,[1]AP2022!FF:FI,4,0)</f>
        <v>ok, sda/sdp</v>
      </c>
      <c r="L222" s="210"/>
      <c r="M222" s="211" t="s">
        <v>2104</v>
      </c>
      <c r="N222" s="211" t="s">
        <v>2105</v>
      </c>
      <c r="O222" s="211" t="s">
        <v>36</v>
      </c>
      <c r="P222" s="211" t="s">
        <v>2106</v>
      </c>
      <c r="Q222" s="225"/>
      <c r="R222" s="38" t="s">
        <v>61</v>
      </c>
      <c r="S222" s="211" t="s">
        <v>2107</v>
      </c>
      <c r="T222" s="211" t="s">
        <v>38</v>
      </c>
      <c r="U222" s="38" t="s">
        <v>182</v>
      </c>
      <c r="V222" s="38" t="s">
        <v>2108</v>
      </c>
      <c r="W222" s="38" t="s">
        <v>2109</v>
      </c>
      <c r="X222" s="37"/>
      <c r="Y222" s="37"/>
      <c r="Z222" s="38" t="s">
        <v>2110</v>
      </c>
      <c r="AA222" s="41">
        <v>1496036000</v>
      </c>
      <c r="AB222" s="41">
        <v>1593616000</v>
      </c>
      <c r="AC222" s="41">
        <v>1139555000</v>
      </c>
      <c r="AD222" s="41">
        <v>1119178000</v>
      </c>
      <c r="AE222" s="41">
        <v>1474457000</v>
      </c>
      <c r="AF222" s="41">
        <v>1573826000</v>
      </c>
      <c r="AG222" s="41">
        <v>1114862000</v>
      </c>
      <c r="AH222" s="41">
        <v>1103904000</v>
      </c>
      <c r="AI222" s="38" t="s">
        <v>39</v>
      </c>
      <c r="AJ222" s="38" t="s">
        <v>39</v>
      </c>
      <c r="AK222" s="38" t="s">
        <v>39</v>
      </c>
      <c r="AL222" s="38" t="s">
        <v>39</v>
      </c>
      <c r="AM222" s="41">
        <v>1474457000</v>
      </c>
      <c r="AN222" s="41">
        <v>1573826000</v>
      </c>
      <c r="AO222" s="41">
        <v>1114862000</v>
      </c>
      <c r="AP222" s="41">
        <v>1103904000</v>
      </c>
      <c r="AQ222" s="41">
        <v>21579000</v>
      </c>
      <c r="AR222" s="41">
        <v>19790000</v>
      </c>
      <c r="AS222" s="41">
        <v>24693000</v>
      </c>
      <c r="AT222" s="41">
        <v>15274000</v>
      </c>
      <c r="AU222" s="41">
        <v>-1108377000</v>
      </c>
      <c r="AV222" s="41">
        <v>-1133660000</v>
      </c>
      <c r="AW222" s="41">
        <v>-806122000</v>
      </c>
      <c r="AX222" s="41">
        <v>-782100000</v>
      </c>
      <c r="AY222" s="41">
        <v>-34893000</v>
      </c>
      <c r="AZ222" s="41">
        <v>-45037000</v>
      </c>
      <c r="BA222" s="41">
        <v>-33192000</v>
      </c>
      <c r="BB222" s="41">
        <v>-42465000</v>
      </c>
      <c r="BC222" s="41">
        <v>-203655000</v>
      </c>
      <c r="BD222" s="41">
        <v>-224370000</v>
      </c>
      <c r="BE222" s="41">
        <v>-174719000</v>
      </c>
      <c r="BF222" s="41">
        <v>-217882000</v>
      </c>
      <c r="BG222" s="41">
        <v>149111000</v>
      </c>
      <c r="BH222" s="41">
        <v>190549000</v>
      </c>
      <c r="BI222" s="41">
        <v>125522000</v>
      </c>
      <c r="BJ222" s="41">
        <v>76731000</v>
      </c>
      <c r="BK222" s="41">
        <v>-70220000</v>
      </c>
      <c r="BL222" s="41">
        <v>-72780000</v>
      </c>
      <c r="BM222" s="41">
        <v>-67778000</v>
      </c>
      <c r="BN222" s="41">
        <v>-65880000</v>
      </c>
      <c r="BO222" s="41">
        <v>-66683000</v>
      </c>
      <c r="BP222" s="41">
        <v>-67793000</v>
      </c>
      <c r="BQ222" s="41">
        <v>-63713000</v>
      </c>
      <c r="BR222" s="41">
        <v>-62106000</v>
      </c>
      <c r="BS222" s="41">
        <v>-3537000</v>
      </c>
      <c r="BT222" s="41">
        <v>-4987000</v>
      </c>
      <c r="BU222" s="41">
        <v>-4065000</v>
      </c>
      <c r="BV222" s="41">
        <v>-3774000</v>
      </c>
      <c r="BW222" s="41">
        <v>48424000</v>
      </c>
      <c r="BX222" s="41">
        <v>87825000</v>
      </c>
      <c r="BY222" s="41">
        <v>37772000</v>
      </c>
      <c r="BZ222" s="41">
        <v>-10808000</v>
      </c>
      <c r="CA222" s="41">
        <v>884831000</v>
      </c>
      <c r="CB222" s="41">
        <v>942226000</v>
      </c>
      <c r="CC222" s="41">
        <v>803187000</v>
      </c>
      <c r="CD222" s="41">
        <v>676271000</v>
      </c>
      <c r="CE222" s="41">
        <v>279367000</v>
      </c>
      <c r="CF222" s="41">
        <v>240124000</v>
      </c>
      <c r="CG222" s="41">
        <v>150354000</v>
      </c>
      <c r="CH222" s="41">
        <v>135389000</v>
      </c>
      <c r="CI222" s="41">
        <v>294266000</v>
      </c>
      <c r="CJ222" s="41">
        <v>378870000</v>
      </c>
      <c r="CK222" s="41">
        <v>325769000</v>
      </c>
      <c r="CL222" s="41">
        <v>245383000</v>
      </c>
      <c r="CM222" s="41">
        <v>13652000</v>
      </c>
      <c r="CN222" s="41">
        <v>28149000</v>
      </c>
      <c r="CO222" s="41">
        <v>21729000</v>
      </c>
      <c r="CP222" s="41">
        <v>23991000</v>
      </c>
      <c r="CQ222" s="41">
        <v>269123000</v>
      </c>
      <c r="CR222" s="41">
        <v>236192000</v>
      </c>
      <c r="CS222" s="41">
        <v>253117000</v>
      </c>
      <c r="CT222" s="41">
        <v>222977000</v>
      </c>
      <c r="CU222" s="38" t="s">
        <v>39</v>
      </c>
      <c r="CV222" s="38" t="s">
        <v>39</v>
      </c>
      <c r="CW222" s="41">
        <v>0</v>
      </c>
      <c r="CX222" s="41">
        <v>7749000</v>
      </c>
      <c r="CY222" s="41">
        <v>12723000</v>
      </c>
      <c r="CZ222" s="41">
        <v>216320000</v>
      </c>
      <c r="DA222" s="41">
        <v>182336000</v>
      </c>
      <c r="DB222" s="41">
        <v>140159000</v>
      </c>
      <c r="DC222" s="41">
        <v>2026400000</v>
      </c>
      <c r="DD222" s="41">
        <v>2072396000</v>
      </c>
      <c r="DE222" s="41">
        <v>1930161000</v>
      </c>
      <c r="DF222" s="41">
        <v>1792714000</v>
      </c>
      <c r="DG222" s="213"/>
      <c r="DH222" s="214">
        <f t="shared" si="133"/>
        <v>1474457000</v>
      </c>
      <c r="DI222" s="214">
        <f t="shared" si="134"/>
        <v>-1108377000</v>
      </c>
      <c r="DJ222" s="214">
        <f t="shared" si="135"/>
        <v>-238548000</v>
      </c>
      <c r="DK222" s="214">
        <f t="shared" si="136"/>
        <v>-70220000</v>
      </c>
      <c r="DL222" s="214">
        <f t="shared" si="137"/>
        <v>57312000</v>
      </c>
      <c r="DM222" s="215">
        <f t="shared" si="138"/>
        <v>3.8869902614996572E-2</v>
      </c>
      <c r="DN222" s="215">
        <f t="shared" si="139"/>
        <v>4.044187433184325E-2</v>
      </c>
      <c r="DO222" s="216">
        <f t="shared" si="140"/>
        <v>-34893000</v>
      </c>
      <c r="DP222" s="214">
        <f t="shared" si="141"/>
        <v>259745500</v>
      </c>
      <c r="DQ222" s="214">
        <f t="shared" si="142"/>
        <v>114521500</v>
      </c>
      <c r="DR222" s="217"/>
      <c r="DS222" s="214">
        <f t="shared" si="143"/>
        <v>1573826000</v>
      </c>
      <c r="DT222" s="214">
        <f t="shared" si="144"/>
        <v>-1133660000</v>
      </c>
      <c r="DU222" s="214">
        <f t="shared" si="145"/>
        <v>-269407000</v>
      </c>
      <c r="DV222" s="214">
        <f t="shared" si="146"/>
        <v>-72780000</v>
      </c>
      <c r="DW222" s="214">
        <f t="shared" si="147"/>
        <v>97979000</v>
      </c>
      <c r="DX222" s="215">
        <f t="shared" si="148"/>
        <v>6.2255293787242046E-2</v>
      </c>
      <c r="DY222" s="215">
        <f t="shared" si="149"/>
        <v>6.6388318030256521E-2</v>
      </c>
      <c r="DZ222" s="218">
        <f t="shared" si="150"/>
        <v>-45037000</v>
      </c>
      <c r="EA222" s="214">
        <f t="shared" si="151"/>
        <v>195239000</v>
      </c>
      <c r="EB222" s="214">
        <f t="shared" si="152"/>
        <v>199328000</v>
      </c>
      <c r="EC222" s="217"/>
      <c r="ED222" s="214">
        <f t="shared" si="153"/>
        <v>1114862000</v>
      </c>
      <c r="EE222" s="214">
        <f t="shared" si="154"/>
        <v>-806122000</v>
      </c>
      <c r="EF222" s="214">
        <f t="shared" si="155"/>
        <v>-207911000</v>
      </c>
      <c r="EG222" s="214">
        <f t="shared" si="156"/>
        <v>-67778000</v>
      </c>
      <c r="EH222" s="214">
        <f t="shared" si="157"/>
        <v>33051000</v>
      </c>
      <c r="EI222" s="215">
        <f t="shared" si="158"/>
        <v>2.9645821635323474E-2</v>
      </c>
      <c r="EJ222" s="215">
        <f t="shared" si="159"/>
        <v>3.0551547359011878E-2</v>
      </c>
      <c r="EK222" s="218">
        <f t="shared" si="160"/>
        <v>-33192000</v>
      </c>
      <c r="EL222" s="214">
        <f t="shared" si="161"/>
        <v>142871500</v>
      </c>
      <c r="EM222" s="214">
        <f t="shared" si="162"/>
        <v>161247500</v>
      </c>
      <c r="EN222" s="217"/>
      <c r="EO222" s="219">
        <f t="shared" si="174"/>
        <v>1387715000</v>
      </c>
      <c r="EP222" s="219">
        <f t="shared" si="174"/>
        <v>-1016053000</v>
      </c>
      <c r="EQ222" s="219">
        <f t="shared" si="174"/>
        <v>-238622000</v>
      </c>
      <c r="ER222" s="219">
        <f t="shared" si="173"/>
        <v>-70259333.333333328</v>
      </c>
      <c r="ES222" s="219">
        <f t="shared" si="163"/>
        <v>62780666.666666672</v>
      </c>
      <c r="ET222" s="220">
        <f t="shared" si="164"/>
        <v>4.5240317116026468E-2</v>
      </c>
      <c r="EU222" s="221">
        <f t="shared" si="165"/>
        <v>4.7383983558430452E-2</v>
      </c>
      <c r="EV222" s="219">
        <f t="shared" si="166"/>
        <v>37707333.333333336</v>
      </c>
      <c r="EW222" s="219">
        <f t="shared" si="167"/>
        <v>199285333.33333334</v>
      </c>
      <c r="EX222" s="219">
        <f t="shared" si="167"/>
        <v>158365666.66666666</v>
      </c>
      <c r="EY222" s="208"/>
      <c r="EZ222" s="222" t="str">
        <f t="shared" si="168"/>
        <v>完整</v>
      </c>
      <c r="FA222" s="222" t="str">
        <f t="shared" si="169"/>
        <v>完整</v>
      </c>
      <c r="FB222" s="222" t="str">
        <f t="shared" si="170"/>
        <v>完整</v>
      </c>
      <c r="FC222" s="222" t="str">
        <f t="shared" si="171"/>
        <v>选择</v>
      </c>
      <c r="FD222" s="222" t="str">
        <f t="shared" si="172"/>
        <v>选择</v>
      </c>
      <c r="FE222" s="208"/>
      <c r="FF222" s="208"/>
      <c r="FG222" s="208"/>
      <c r="FH222" s="208"/>
      <c r="FI222" s="208"/>
      <c r="FJ222" s="208"/>
      <c r="FK222" s="208"/>
      <c r="FL222" s="208"/>
      <c r="FM222" s="208"/>
      <c r="FN222" s="208"/>
      <c r="FO222" s="208"/>
      <c r="FP222" s="208"/>
      <c r="FQ222" s="208"/>
      <c r="FR222" s="208"/>
      <c r="FS222" s="208"/>
      <c r="FT222" s="208"/>
      <c r="FU222" s="208"/>
      <c r="FV222" s="208"/>
      <c r="FW222" s="208"/>
      <c r="FX222" s="208"/>
      <c r="FY222" s="208"/>
      <c r="FZ222" s="208"/>
      <c r="GA222" s="208"/>
      <c r="GB222" s="208"/>
      <c r="GC222" s="208"/>
      <c r="GD222" s="208"/>
      <c r="GE222" s="208"/>
      <c r="GF222" s="208"/>
      <c r="GG222" s="208"/>
      <c r="GH222" s="208"/>
      <c r="GI222" s="208"/>
      <c r="GJ222" s="208"/>
      <c r="GK222" s="208"/>
      <c r="GL222" s="208"/>
      <c r="GM222" s="208"/>
      <c r="GN222" s="208"/>
      <c r="GO222" s="208"/>
      <c r="GP222" s="208"/>
      <c r="GQ222" s="208"/>
      <c r="GR222" s="208"/>
      <c r="GS222" s="208"/>
      <c r="GT222" s="208"/>
      <c r="GU222" s="208"/>
      <c r="GV222" s="208"/>
      <c r="GW222" s="208"/>
      <c r="GX222" s="208"/>
      <c r="GY222" s="208"/>
      <c r="GZ222" s="208"/>
      <c r="HA222" s="208"/>
      <c r="HB222" s="208"/>
      <c r="HC222" s="208"/>
      <c r="HD222" s="208"/>
      <c r="HE222" s="208"/>
      <c r="HF222" s="208"/>
      <c r="HG222" s="208"/>
      <c r="HH222" s="208"/>
      <c r="HI222" s="208"/>
      <c r="HJ222" s="208"/>
      <c r="HK222" s="208"/>
    </row>
    <row r="223" spans="1:219" s="7" customFormat="1" ht="12.4" customHeight="1" x14ac:dyDescent="0.2">
      <c r="A223" s="226" t="s">
        <v>2111</v>
      </c>
      <c r="B223" s="227" t="str">
        <f t="shared" si="131"/>
        <v>C-TECH UNITED CORPORATION</v>
      </c>
      <c r="C223" s="228" t="s">
        <v>35</v>
      </c>
      <c r="D223" s="237" t="s">
        <v>31</v>
      </c>
      <c r="E223" s="227"/>
      <c r="F223" s="244"/>
      <c r="G223" s="238"/>
      <c r="H223" s="232" t="str">
        <f t="shared" si="132"/>
        <v/>
      </c>
      <c r="I223" s="228" t="s">
        <v>405</v>
      </c>
      <c r="J223" s="228" t="str">
        <f>VLOOKUP(Z223,[1]AP2022!FF:FI,2,0)</f>
        <v>final include</v>
      </c>
      <c r="K223" s="228" t="str">
        <f>VLOOKUP(Z223,[1]AP2022!FF:FI,4,0)</f>
        <v>include</v>
      </c>
      <c r="L223" s="233"/>
      <c r="M223" s="38" t="s">
        <v>117</v>
      </c>
      <c r="N223" s="38" t="s">
        <v>2112</v>
      </c>
      <c r="O223" s="38" t="s">
        <v>36</v>
      </c>
      <c r="P223" s="38" t="s">
        <v>2113</v>
      </c>
      <c r="Q223" s="37"/>
      <c r="R223" s="38" t="s">
        <v>61</v>
      </c>
      <c r="S223" s="38" t="s">
        <v>2114</v>
      </c>
      <c r="T223" s="38" t="s">
        <v>38</v>
      </c>
      <c r="U223" s="38" t="s">
        <v>178</v>
      </c>
      <c r="V223" s="38" t="s">
        <v>2115</v>
      </c>
      <c r="W223" s="38" t="s">
        <v>2116</v>
      </c>
      <c r="X223" s="37"/>
      <c r="Y223" s="37"/>
      <c r="Z223" s="38" t="s">
        <v>2117</v>
      </c>
      <c r="AA223" s="41">
        <v>1473538000</v>
      </c>
      <c r="AB223" s="41">
        <v>2212393000</v>
      </c>
      <c r="AC223" s="41">
        <v>2241217000</v>
      </c>
      <c r="AD223" s="41">
        <v>2749465000</v>
      </c>
      <c r="AE223" s="41">
        <v>1468984000</v>
      </c>
      <c r="AF223" s="41">
        <v>2210026000</v>
      </c>
      <c r="AG223" s="41">
        <v>2238212000</v>
      </c>
      <c r="AH223" s="41">
        <v>2763474000</v>
      </c>
      <c r="AI223" s="41">
        <v>-1333000</v>
      </c>
      <c r="AJ223" s="41">
        <v>-1666000</v>
      </c>
      <c r="AK223" s="41">
        <v>-14394000</v>
      </c>
      <c r="AL223" s="41">
        <v>-20271000</v>
      </c>
      <c r="AM223" s="41">
        <v>1467651000</v>
      </c>
      <c r="AN223" s="41">
        <v>2208360000</v>
      </c>
      <c r="AO223" s="41">
        <v>2223818000</v>
      </c>
      <c r="AP223" s="41">
        <v>2743203000</v>
      </c>
      <c r="AQ223" s="41">
        <v>5887000</v>
      </c>
      <c r="AR223" s="41">
        <v>4033000</v>
      </c>
      <c r="AS223" s="41">
        <v>17399000</v>
      </c>
      <c r="AT223" s="41">
        <v>6262000</v>
      </c>
      <c r="AU223" s="41">
        <v>-1182319000</v>
      </c>
      <c r="AV223" s="41">
        <v>-1878363000</v>
      </c>
      <c r="AW223" s="41">
        <v>-1965685000</v>
      </c>
      <c r="AX223" s="41">
        <v>-2355657000</v>
      </c>
      <c r="AY223" s="41">
        <v>-86873000</v>
      </c>
      <c r="AZ223" s="41">
        <v>-79113000</v>
      </c>
      <c r="BA223" s="41">
        <v>-45363000</v>
      </c>
      <c r="BB223" s="41">
        <v>-20036000</v>
      </c>
      <c r="BC223" s="41">
        <v>-225349000</v>
      </c>
      <c r="BD223" s="41">
        <v>-277023000</v>
      </c>
      <c r="BE223" s="41">
        <v>-252935000</v>
      </c>
      <c r="BF223" s="41">
        <v>-211425000</v>
      </c>
      <c r="BG223" s="41">
        <v>-21003000</v>
      </c>
      <c r="BH223" s="41">
        <v>-22106000</v>
      </c>
      <c r="BI223" s="41">
        <v>-22766000</v>
      </c>
      <c r="BJ223" s="41">
        <v>162347000</v>
      </c>
      <c r="BK223" s="41">
        <v>-132054000</v>
      </c>
      <c r="BL223" s="41">
        <v>-96487000</v>
      </c>
      <c r="BM223" s="41">
        <v>-69861000</v>
      </c>
      <c r="BN223" s="41">
        <v>-64209000</v>
      </c>
      <c r="BO223" s="41">
        <v>-123396000</v>
      </c>
      <c r="BP223" s="41">
        <v>-85414000</v>
      </c>
      <c r="BQ223" s="41">
        <v>-67467000</v>
      </c>
      <c r="BR223" s="41">
        <v>-62312000</v>
      </c>
      <c r="BS223" s="41">
        <v>-8658000</v>
      </c>
      <c r="BT223" s="41">
        <v>-11073000</v>
      </c>
      <c r="BU223" s="41">
        <v>-2394000</v>
      </c>
      <c r="BV223" s="41">
        <v>-1897000</v>
      </c>
      <c r="BW223" s="41">
        <v>-488761000</v>
      </c>
      <c r="BX223" s="41">
        <v>-164814000</v>
      </c>
      <c r="BY223" s="41">
        <v>-161236000</v>
      </c>
      <c r="BZ223" s="41">
        <v>70577000</v>
      </c>
      <c r="CA223" s="41">
        <v>2319324000</v>
      </c>
      <c r="CB223" s="41">
        <v>1945299000</v>
      </c>
      <c r="CC223" s="41">
        <v>2042215000</v>
      </c>
      <c r="CD223" s="41">
        <v>2576995000</v>
      </c>
      <c r="CE223" s="41">
        <v>201078000</v>
      </c>
      <c r="CF223" s="41">
        <v>1322045000</v>
      </c>
      <c r="CG223" s="41">
        <v>1047543000</v>
      </c>
      <c r="CH223" s="41">
        <v>1039633000</v>
      </c>
      <c r="CI223" s="41">
        <v>170357000</v>
      </c>
      <c r="CJ223" s="41">
        <v>286816000</v>
      </c>
      <c r="CK223" s="41">
        <v>587995000</v>
      </c>
      <c r="CL223" s="41">
        <v>764415000</v>
      </c>
      <c r="CM223" s="41">
        <v>1635849000</v>
      </c>
      <c r="CN223" s="41">
        <v>135406000</v>
      </c>
      <c r="CO223" s="41">
        <v>100867000</v>
      </c>
      <c r="CP223" s="41">
        <v>55531000</v>
      </c>
      <c r="CQ223" s="41">
        <v>307681000</v>
      </c>
      <c r="CR223" s="41">
        <v>191927000</v>
      </c>
      <c r="CS223" s="41">
        <v>282260000</v>
      </c>
      <c r="CT223" s="41">
        <v>695558000</v>
      </c>
      <c r="CU223" s="41">
        <v>113143000</v>
      </c>
      <c r="CV223" s="41">
        <v>56310000</v>
      </c>
      <c r="CW223" s="41">
        <v>61687000</v>
      </c>
      <c r="CX223" s="41">
        <v>14761000</v>
      </c>
      <c r="CY223" s="41">
        <v>14319000</v>
      </c>
      <c r="CZ223" s="41">
        <v>27471000</v>
      </c>
      <c r="DA223" s="41">
        <v>56231000</v>
      </c>
      <c r="DB223" s="41">
        <v>8326000</v>
      </c>
      <c r="DC223" s="41">
        <v>3681051000</v>
      </c>
      <c r="DD223" s="41">
        <v>3680097000</v>
      </c>
      <c r="DE223" s="41">
        <v>2886530000</v>
      </c>
      <c r="DF223" s="41">
        <v>2986159000</v>
      </c>
      <c r="DG223" s="213"/>
      <c r="DH223" s="214">
        <f t="shared" si="133"/>
        <v>1467651000</v>
      </c>
      <c r="DI223" s="214">
        <f t="shared" si="134"/>
        <v>-1182319000</v>
      </c>
      <c r="DJ223" s="214">
        <f t="shared" si="135"/>
        <v>-312222000</v>
      </c>
      <c r="DK223" s="214">
        <f t="shared" si="136"/>
        <v>-132054000</v>
      </c>
      <c r="DL223" s="214">
        <f t="shared" si="137"/>
        <v>-158944000</v>
      </c>
      <c r="DM223" s="215">
        <f t="shared" si="138"/>
        <v>-0.10829822621318011</v>
      </c>
      <c r="DN223" s="215">
        <f t="shared" si="139"/>
        <v>-9.7715780510821693E-2</v>
      </c>
      <c r="DO223" s="216">
        <f t="shared" si="140"/>
        <v>-86873000</v>
      </c>
      <c r="DP223" s="214">
        <f t="shared" si="141"/>
        <v>761561500</v>
      </c>
      <c r="DQ223" s="214">
        <f t="shared" si="142"/>
        <v>20895000</v>
      </c>
      <c r="DR223" s="217"/>
      <c r="DS223" s="214">
        <f t="shared" si="143"/>
        <v>2208360000</v>
      </c>
      <c r="DT223" s="214">
        <f t="shared" si="144"/>
        <v>-1878363000</v>
      </c>
      <c r="DU223" s="214">
        <f t="shared" si="145"/>
        <v>-356136000</v>
      </c>
      <c r="DV223" s="214">
        <f t="shared" si="146"/>
        <v>-96487000</v>
      </c>
      <c r="DW223" s="214">
        <f t="shared" si="147"/>
        <v>-122626000</v>
      </c>
      <c r="DX223" s="215">
        <f t="shared" si="148"/>
        <v>-5.5528084189172058E-2</v>
      </c>
      <c r="DY223" s="215">
        <f t="shared" si="149"/>
        <v>-5.2606922564099483E-2</v>
      </c>
      <c r="DZ223" s="218">
        <f t="shared" si="150"/>
        <v>-79113000</v>
      </c>
      <c r="EA223" s="214">
        <f t="shared" si="151"/>
        <v>1184794000</v>
      </c>
      <c r="EB223" s="214">
        <f t="shared" si="152"/>
        <v>41851000</v>
      </c>
      <c r="EC223" s="217"/>
      <c r="ED223" s="214">
        <f t="shared" si="153"/>
        <v>2223818000</v>
      </c>
      <c r="EE223" s="214">
        <f t="shared" si="154"/>
        <v>-1965685000</v>
      </c>
      <c r="EF223" s="214">
        <f t="shared" si="155"/>
        <v>-298298000</v>
      </c>
      <c r="EG223" s="214">
        <f t="shared" si="156"/>
        <v>-69861000</v>
      </c>
      <c r="EH223" s="214">
        <f t="shared" si="157"/>
        <v>-110026000</v>
      </c>
      <c r="EI223" s="215">
        <f t="shared" si="158"/>
        <v>-4.9476171161488933E-2</v>
      </c>
      <c r="EJ223" s="215">
        <f t="shared" si="159"/>
        <v>-4.7143682268394972E-2</v>
      </c>
      <c r="EK223" s="218">
        <f t="shared" si="160"/>
        <v>-45363000</v>
      </c>
      <c r="EL223" s="214">
        <f t="shared" si="161"/>
        <v>1043588000</v>
      </c>
      <c r="EM223" s="214">
        <f t="shared" si="162"/>
        <v>32278500</v>
      </c>
      <c r="EN223" s="217"/>
      <c r="EO223" s="219">
        <f t="shared" si="174"/>
        <v>1966609666.6666667</v>
      </c>
      <c r="EP223" s="219">
        <f t="shared" si="174"/>
        <v>-1675455666.6666667</v>
      </c>
      <c r="EQ223" s="219">
        <f t="shared" si="174"/>
        <v>-322218666.66666669</v>
      </c>
      <c r="ER223" s="219">
        <f t="shared" si="173"/>
        <v>-99467333.333333328</v>
      </c>
      <c r="ES223" s="219">
        <f t="shared" si="163"/>
        <v>-130532000.00000001</v>
      </c>
      <c r="ET223" s="220">
        <f t="shared" si="164"/>
        <v>-6.6374127114531625E-2</v>
      </c>
      <c r="EU223" s="221">
        <f t="shared" si="165"/>
        <v>-6.2242814624667707E-2</v>
      </c>
      <c r="EV223" s="219">
        <f t="shared" si="166"/>
        <v>70449666.666666672</v>
      </c>
      <c r="EW223" s="219">
        <f t="shared" si="167"/>
        <v>996647833.33333337</v>
      </c>
      <c r="EX223" s="219">
        <f t="shared" si="167"/>
        <v>31674833.333333332</v>
      </c>
      <c r="EY223" s="208"/>
      <c r="EZ223" s="222" t="str">
        <f t="shared" si="168"/>
        <v>完整</v>
      </c>
      <c r="FA223" s="222" t="str">
        <f t="shared" si="169"/>
        <v>完整</v>
      </c>
      <c r="FB223" s="222" t="str">
        <f t="shared" si="170"/>
        <v>完整</v>
      </c>
      <c r="FC223" s="222" t="str">
        <f t="shared" si="171"/>
        <v>选择</v>
      </c>
      <c r="FD223" s="222" t="str">
        <f t="shared" si="172"/>
        <v>删除</v>
      </c>
      <c r="FE223" s="246"/>
      <c r="FF223" s="246"/>
      <c r="FG223" s="246"/>
      <c r="FH223" s="246"/>
      <c r="FI223" s="246"/>
      <c r="FJ223" s="246"/>
      <c r="FK223" s="246"/>
      <c r="FL223" s="246"/>
      <c r="FM223" s="246"/>
      <c r="FN223" s="246"/>
      <c r="FO223" s="246"/>
      <c r="FP223" s="246"/>
      <c r="FQ223" s="246"/>
      <c r="FR223" s="246"/>
      <c r="FS223" s="246"/>
      <c r="FT223" s="246"/>
      <c r="FU223" s="246"/>
      <c r="FV223" s="246"/>
      <c r="FW223" s="246"/>
      <c r="FX223" s="246"/>
      <c r="FY223" s="246"/>
      <c r="FZ223" s="246"/>
      <c r="GA223" s="246"/>
      <c r="GB223" s="246"/>
      <c r="GC223" s="246"/>
      <c r="GD223" s="246"/>
      <c r="GE223" s="246"/>
      <c r="GF223" s="246"/>
      <c r="GG223" s="246"/>
      <c r="GH223" s="246"/>
      <c r="GI223" s="246"/>
      <c r="GJ223" s="246"/>
      <c r="GK223" s="246"/>
      <c r="GL223" s="246"/>
      <c r="GM223" s="246"/>
      <c r="GN223" s="246"/>
      <c r="GO223" s="246"/>
      <c r="GP223" s="246"/>
      <c r="GQ223" s="246"/>
      <c r="GR223" s="246"/>
      <c r="GS223" s="246"/>
      <c r="GT223" s="246"/>
      <c r="GU223" s="246"/>
      <c r="GV223" s="246"/>
      <c r="GW223" s="246"/>
      <c r="GX223" s="246"/>
      <c r="GY223" s="246"/>
      <c r="GZ223" s="246"/>
      <c r="HA223" s="246"/>
      <c r="HB223" s="246"/>
      <c r="HC223" s="246"/>
      <c r="HD223" s="246"/>
      <c r="HE223" s="246"/>
      <c r="HF223" s="246"/>
      <c r="HG223" s="246"/>
      <c r="HH223" s="246"/>
      <c r="HI223" s="246"/>
      <c r="HJ223" s="246"/>
      <c r="HK223" s="254"/>
    </row>
    <row r="224" spans="1:219" ht="12.4" customHeight="1" x14ac:dyDescent="0.2">
      <c r="A224" s="204" t="s">
        <v>2118</v>
      </c>
      <c r="B224" s="205" t="str">
        <f t="shared" si="131"/>
        <v>ZHEJIANG HAILI CO.,LTD</v>
      </c>
      <c r="C224" s="206" t="s">
        <v>35</v>
      </c>
      <c r="D224" s="206" t="s">
        <v>32</v>
      </c>
      <c r="E224" s="205"/>
      <c r="F224" s="208"/>
      <c r="G224" s="208"/>
      <c r="H224" s="209" t="str">
        <f t="shared" si="132"/>
        <v/>
      </c>
      <c r="I224" s="206" t="s">
        <v>328</v>
      </c>
      <c r="J224" s="206" t="str">
        <f>VLOOKUP(Z224,[1]AP2022!FF:FI,2,0)</f>
        <v>exclude</v>
      </c>
      <c r="K224" s="206" t="str">
        <f>VLOOKUP(Z224,[1]AP2022!FF:FI,4,0)</f>
        <v>ok, sda/sdp</v>
      </c>
      <c r="L224" s="210"/>
      <c r="M224" s="211" t="s">
        <v>2119</v>
      </c>
      <c r="N224" s="211" t="s">
        <v>2120</v>
      </c>
      <c r="O224" s="211" t="s">
        <v>36</v>
      </c>
      <c r="P224" s="211" t="s">
        <v>2121</v>
      </c>
      <c r="Q224" s="225"/>
      <c r="R224" s="38" t="s">
        <v>48</v>
      </c>
      <c r="S224" s="211" t="s">
        <v>2122</v>
      </c>
      <c r="T224" s="211" t="s">
        <v>44</v>
      </c>
      <c r="U224" s="38" t="s">
        <v>182</v>
      </c>
      <c r="V224" s="38" t="s">
        <v>1383</v>
      </c>
      <c r="W224" s="38" t="s">
        <v>2123</v>
      </c>
      <c r="X224" s="37"/>
      <c r="Y224" s="37"/>
      <c r="Z224" s="38" t="s">
        <v>2124</v>
      </c>
      <c r="AA224" s="41">
        <v>325684000</v>
      </c>
      <c r="AB224" s="41">
        <v>327149000</v>
      </c>
      <c r="AC224" s="41">
        <v>291960000</v>
      </c>
      <c r="AD224" s="41">
        <v>277985000</v>
      </c>
      <c r="AE224" s="41">
        <v>303471000</v>
      </c>
      <c r="AF224" s="41">
        <v>304245000</v>
      </c>
      <c r="AG224" s="41">
        <v>278888000</v>
      </c>
      <c r="AH224" s="41">
        <v>261884000</v>
      </c>
      <c r="AI224" s="41">
        <v>-1342000</v>
      </c>
      <c r="AJ224" s="41">
        <v>-577000</v>
      </c>
      <c r="AK224" s="41">
        <v>-2215000</v>
      </c>
      <c r="AL224" s="41">
        <v>-2322000</v>
      </c>
      <c r="AM224" s="41">
        <v>302129000</v>
      </c>
      <c r="AN224" s="41">
        <v>303668000</v>
      </c>
      <c r="AO224" s="41">
        <v>276673000</v>
      </c>
      <c r="AP224" s="41">
        <v>259562000</v>
      </c>
      <c r="AQ224" s="41">
        <v>23555000</v>
      </c>
      <c r="AR224" s="41">
        <v>23481000</v>
      </c>
      <c r="AS224" s="41">
        <v>15287000</v>
      </c>
      <c r="AT224" s="41">
        <v>18423000</v>
      </c>
      <c r="AU224" s="41">
        <v>-242939000</v>
      </c>
      <c r="AV224" s="41">
        <v>-253908000</v>
      </c>
      <c r="AW224" s="41">
        <v>-204707000</v>
      </c>
      <c r="AX224" s="41">
        <v>-181153000</v>
      </c>
      <c r="AY224" s="38" t="s">
        <v>39</v>
      </c>
      <c r="AZ224" s="38" t="s">
        <v>39</v>
      </c>
      <c r="BA224" s="38" t="s">
        <v>39</v>
      </c>
      <c r="BB224" s="38" t="s">
        <v>39</v>
      </c>
      <c r="BC224" s="41">
        <v>-46582000</v>
      </c>
      <c r="BD224" s="41">
        <v>-48729000</v>
      </c>
      <c r="BE224" s="41">
        <v>-34022000</v>
      </c>
      <c r="BF224" s="41">
        <v>-49067000</v>
      </c>
      <c r="BG224" s="41">
        <v>36163000</v>
      </c>
      <c r="BH224" s="41">
        <v>24512000</v>
      </c>
      <c r="BI224" s="41">
        <v>53231000</v>
      </c>
      <c r="BJ224" s="41">
        <v>47765000</v>
      </c>
      <c r="BK224" s="41">
        <v>-12505000</v>
      </c>
      <c r="BL224" s="41">
        <v>-9857000</v>
      </c>
      <c r="BM224" s="41">
        <v>-6462000</v>
      </c>
      <c r="BN224" s="41">
        <v>-6167000</v>
      </c>
      <c r="BO224" s="41">
        <v>-12208000</v>
      </c>
      <c r="BP224" s="41">
        <v>-9630000</v>
      </c>
      <c r="BQ224" s="41">
        <v>-6259000</v>
      </c>
      <c r="BR224" s="41">
        <v>-5964000</v>
      </c>
      <c r="BS224" s="41">
        <v>-297000</v>
      </c>
      <c r="BT224" s="41">
        <v>-227000</v>
      </c>
      <c r="BU224" s="41">
        <v>-203000</v>
      </c>
      <c r="BV224" s="41">
        <v>-203000</v>
      </c>
      <c r="BW224" s="41">
        <v>16565000</v>
      </c>
      <c r="BX224" s="41">
        <v>7055000</v>
      </c>
      <c r="BY224" s="41">
        <v>35382000</v>
      </c>
      <c r="BZ224" s="41">
        <v>31890000</v>
      </c>
      <c r="CA224" s="41">
        <v>269242000</v>
      </c>
      <c r="CB224" s="41">
        <v>296646000</v>
      </c>
      <c r="CC224" s="41">
        <v>281992000</v>
      </c>
      <c r="CD224" s="41">
        <v>236093000</v>
      </c>
      <c r="CE224" s="41">
        <v>75008000</v>
      </c>
      <c r="CF224" s="41">
        <v>85944000</v>
      </c>
      <c r="CG224" s="41">
        <v>63984000</v>
      </c>
      <c r="CH224" s="41">
        <v>63937000</v>
      </c>
      <c r="CI224" s="41">
        <v>113892000</v>
      </c>
      <c r="CJ224" s="41">
        <v>131184000</v>
      </c>
      <c r="CK224" s="41">
        <v>95987000</v>
      </c>
      <c r="CL224" s="41">
        <v>79273000</v>
      </c>
      <c r="CM224" s="41">
        <v>54909000</v>
      </c>
      <c r="CN224" s="41">
        <v>66490000</v>
      </c>
      <c r="CO224" s="41">
        <v>92482000</v>
      </c>
      <c r="CP224" s="41">
        <v>60614000</v>
      </c>
      <c r="CQ224" s="41">
        <v>23527000</v>
      </c>
      <c r="CR224" s="41">
        <v>9285000</v>
      </c>
      <c r="CS224" s="41">
        <v>24747000</v>
      </c>
      <c r="CT224" s="41">
        <v>31698000</v>
      </c>
      <c r="CU224" s="41">
        <v>2000</v>
      </c>
      <c r="CV224" s="41">
        <v>575000</v>
      </c>
      <c r="CW224" s="38" t="s">
        <v>39</v>
      </c>
      <c r="CX224" s="38" t="s">
        <v>39</v>
      </c>
      <c r="CY224" s="41">
        <v>1312000</v>
      </c>
      <c r="CZ224" s="41">
        <v>2090000</v>
      </c>
      <c r="DA224" s="41">
        <v>25019000</v>
      </c>
      <c r="DB224" s="38" t="s">
        <v>39</v>
      </c>
      <c r="DC224" s="41">
        <v>388399000</v>
      </c>
      <c r="DD224" s="41">
        <v>405411000</v>
      </c>
      <c r="DE224" s="41">
        <v>374759000</v>
      </c>
      <c r="DF224" s="41">
        <v>296465000</v>
      </c>
      <c r="DG224" s="213"/>
      <c r="DH224" s="214">
        <f t="shared" si="133"/>
        <v>302129000</v>
      </c>
      <c r="DI224" s="214">
        <f t="shared" si="134"/>
        <v>-242939000</v>
      </c>
      <c r="DJ224" s="214">
        <f t="shared" si="135"/>
        <v>-46582000</v>
      </c>
      <c r="DK224" s="214">
        <f t="shared" si="136"/>
        <v>-12505000</v>
      </c>
      <c r="DL224" s="214">
        <f t="shared" si="137"/>
        <v>103000</v>
      </c>
      <c r="DM224" s="215">
        <f t="shared" si="138"/>
        <v>3.4091398045205855E-4</v>
      </c>
      <c r="DN224" s="215">
        <f t="shared" si="139"/>
        <v>3.4103024242945973E-4</v>
      </c>
      <c r="DO224" s="216" t="str">
        <f t="shared" si="140"/>
        <v>n.a.</v>
      </c>
      <c r="DP224" s="214">
        <f t="shared" si="141"/>
        <v>80476000</v>
      </c>
      <c r="DQ224" s="214">
        <f t="shared" si="142"/>
        <v>1701000</v>
      </c>
      <c r="DR224" s="217"/>
      <c r="DS224" s="214">
        <f t="shared" si="143"/>
        <v>303668000</v>
      </c>
      <c r="DT224" s="214">
        <f t="shared" si="144"/>
        <v>-253908000</v>
      </c>
      <c r="DU224" s="214">
        <f t="shared" si="145"/>
        <v>-48729000</v>
      </c>
      <c r="DV224" s="214">
        <f t="shared" si="146"/>
        <v>-9857000</v>
      </c>
      <c r="DW224" s="214">
        <f t="shared" si="147"/>
        <v>-8826000</v>
      </c>
      <c r="DX224" s="215">
        <f t="shared" si="148"/>
        <v>-2.9064636379203604E-2</v>
      </c>
      <c r="DY224" s="215">
        <f t="shared" si="149"/>
        <v>-2.8243742279851772E-2</v>
      </c>
      <c r="DZ224" s="218" t="str">
        <f t="shared" si="150"/>
        <v>n.a.</v>
      </c>
      <c r="EA224" s="214">
        <f t="shared" si="151"/>
        <v>74964000</v>
      </c>
      <c r="EB224" s="214">
        <f t="shared" si="152"/>
        <v>13554500</v>
      </c>
      <c r="EC224" s="217"/>
      <c r="ED224" s="214">
        <f t="shared" si="153"/>
        <v>276673000</v>
      </c>
      <c r="EE224" s="214">
        <f t="shared" si="154"/>
        <v>-204707000</v>
      </c>
      <c r="EF224" s="214">
        <f t="shared" si="155"/>
        <v>-34022000</v>
      </c>
      <c r="EG224" s="214">
        <f t="shared" si="156"/>
        <v>-6462000</v>
      </c>
      <c r="EH224" s="214">
        <f t="shared" si="157"/>
        <v>31482000</v>
      </c>
      <c r="EI224" s="215">
        <f t="shared" si="158"/>
        <v>0.11378775666581127</v>
      </c>
      <c r="EJ224" s="215">
        <f t="shared" si="159"/>
        <v>0.12839786125918162</v>
      </c>
      <c r="EK224" s="218" t="str">
        <f t="shared" si="160"/>
        <v>n.a.</v>
      </c>
      <c r="EL224" s="214">
        <f t="shared" si="161"/>
        <v>63960500</v>
      </c>
      <c r="EM224" s="214" t="e">
        <f t="shared" si="162"/>
        <v>#VALUE!</v>
      </c>
      <c r="EN224" s="217"/>
      <c r="EO224" s="219">
        <f t="shared" si="174"/>
        <v>294156666.66666669</v>
      </c>
      <c r="EP224" s="219">
        <f t="shared" si="174"/>
        <v>-233851333.33333334</v>
      </c>
      <c r="EQ224" s="219">
        <f t="shared" si="174"/>
        <v>-43111000</v>
      </c>
      <c r="ER224" s="219">
        <f t="shared" si="173"/>
        <v>-9608000</v>
      </c>
      <c r="ES224" s="219">
        <f t="shared" si="163"/>
        <v>7586333.3333333433</v>
      </c>
      <c r="ET224" s="220">
        <f t="shared" si="164"/>
        <v>2.5790111845161907E-2</v>
      </c>
      <c r="EU224" s="221">
        <f t="shared" si="165"/>
        <v>2.647284959713209E-2</v>
      </c>
      <c r="EV224" s="219" t="e">
        <f t="shared" si="166"/>
        <v>#VALUE!</v>
      </c>
      <c r="EW224" s="219">
        <f t="shared" si="167"/>
        <v>73133500</v>
      </c>
      <c r="EX224" s="219" t="e">
        <f t="shared" si="167"/>
        <v>#VALUE!</v>
      </c>
      <c r="EY224" s="208"/>
      <c r="EZ224" s="222" t="str">
        <f t="shared" si="168"/>
        <v>完整</v>
      </c>
      <c r="FA224" s="222" t="str">
        <f t="shared" si="169"/>
        <v>完整</v>
      </c>
      <c r="FB224" s="222" t="str">
        <f t="shared" si="170"/>
        <v>完整</v>
      </c>
      <c r="FC224" s="222" t="str">
        <f t="shared" si="171"/>
        <v>选择</v>
      </c>
      <c r="FD224" s="222" t="str">
        <f t="shared" si="172"/>
        <v>选择</v>
      </c>
      <c r="FE224" s="208"/>
      <c r="FF224" s="208"/>
      <c r="FG224" s="208"/>
      <c r="FH224" s="208"/>
      <c r="FI224" s="208"/>
      <c r="FJ224" s="208"/>
      <c r="FK224" s="208"/>
      <c r="FL224" s="208"/>
      <c r="FM224" s="208"/>
      <c r="FN224" s="208"/>
      <c r="FO224" s="208"/>
      <c r="FP224" s="208"/>
      <c r="FQ224" s="208"/>
      <c r="FR224" s="208"/>
      <c r="FS224" s="208"/>
      <c r="FT224" s="208"/>
      <c r="FU224" s="208"/>
      <c r="FV224" s="208"/>
      <c r="FW224" s="208"/>
      <c r="FX224" s="208"/>
      <c r="FY224" s="208"/>
      <c r="FZ224" s="208"/>
      <c r="GA224" s="208"/>
      <c r="GB224" s="208"/>
      <c r="GC224" s="208"/>
      <c r="GD224" s="208"/>
      <c r="GE224" s="208"/>
      <c r="GF224" s="208"/>
      <c r="GG224" s="208"/>
      <c r="GH224" s="208"/>
      <c r="GI224" s="208"/>
      <c r="GJ224" s="208"/>
      <c r="GK224" s="208"/>
      <c r="GL224" s="208"/>
      <c r="GM224" s="208"/>
      <c r="GN224" s="208"/>
      <c r="GO224" s="208"/>
      <c r="GP224" s="208"/>
      <c r="GQ224" s="208"/>
      <c r="GR224" s="208"/>
      <c r="GS224" s="208"/>
      <c r="GT224" s="208"/>
      <c r="GU224" s="208"/>
      <c r="GV224" s="208"/>
      <c r="GW224" s="208"/>
      <c r="GX224" s="208"/>
      <c r="GY224" s="208"/>
      <c r="GZ224" s="208"/>
      <c r="HA224" s="208"/>
      <c r="HB224" s="208"/>
      <c r="HC224" s="208"/>
      <c r="HD224" s="208"/>
      <c r="HE224" s="208"/>
      <c r="HF224" s="208"/>
      <c r="HG224" s="208"/>
      <c r="HH224" s="208"/>
      <c r="HI224" s="208"/>
      <c r="HJ224" s="208"/>
      <c r="HK224" s="208"/>
    </row>
    <row r="225" spans="1:219" s="7" customFormat="1" ht="12.4" customHeight="1" x14ac:dyDescent="0.2">
      <c r="A225" s="226" t="s">
        <v>2125</v>
      </c>
      <c r="B225" s="227" t="str">
        <f t="shared" si="131"/>
        <v>SHENZHEN AUTO ELECTRIC POWER PLANT COMPANY LIMITED</v>
      </c>
      <c r="C225" s="228" t="s">
        <v>35</v>
      </c>
      <c r="D225" s="229" t="s">
        <v>188</v>
      </c>
      <c r="E225" s="227"/>
      <c r="F225" s="224"/>
      <c r="G225" s="228"/>
      <c r="H225" s="232" t="str">
        <f t="shared" si="132"/>
        <v/>
      </c>
      <c r="I225" s="206" t="s">
        <v>353</v>
      </c>
      <c r="J225" s="228" t="str">
        <f>VLOOKUP(Z225,[1]AP2022!FF:FI,2,0)</f>
        <v>exclude</v>
      </c>
      <c r="K225" s="228" t="str">
        <f>VLOOKUP(Z225,[1]AP2022!FF:FI,4,0)</f>
        <v>ok, indep</v>
      </c>
      <c r="L225" s="233"/>
      <c r="M225" s="38" t="s">
        <v>2126</v>
      </c>
      <c r="N225" s="38" t="s">
        <v>2127</v>
      </c>
      <c r="O225" s="38" t="s">
        <v>36</v>
      </c>
      <c r="P225" s="38" t="s">
        <v>2128</v>
      </c>
      <c r="Q225" s="37"/>
      <c r="R225" s="38" t="s">
        <v>48</v>
      </c>
      <c r="S225" s="38" t="s">
        <v>2129</v>
      </c>
      <c r="T225" s="38" t="s">
        <v>45</v>
      </c>
      <c r="U225" s="38" t="s">
        <v>182</v>
      </c>
      <c r="V225" s="38" t="s">
        <v>2130</v>
      </c>
      <c r="W225" s="38" t="s">
        <v>2131</v>
      </c>
      <c r="X225" s="37"/>
      <c r="Y225" s="37"/>
      <c r="Z225" s="38" t="s">
        <v>2132</v>
      </c>
      <c r="AA225" s="41">
        <v>322675000</v>
      </c>
      <c r="AB225" s="41">
        <v>299218000</v>
      </c>
      <c r="AC225" s="41">
        <v>341678000</v>
      </c>
      <c r="AD225" s="41">
        <v>352317000</v>
      </c>
      <c r="AE225" s="41">
        <v>289376000</v>
      </c>
      <c r="AF225" s="41">
        <v>264975000</v>
      </c>
      <c r="AG225" s="41">
        <v>303400000</v>
      </c>
      <c r="AH225" s="41">
        <v>314688000</v>
      </c>
      <c r="AI225" s="41">
        <v>-2670000</v>
      </c>
      <c r="AJ225" s="41">
        <v>-2546000</v>
      </c>
      <c r="AK225" s="41">
        <v>-2012000</v>
      </c>
      <c r="AL225" s="41">
        <v>-2898000</v>
      </c>
      <c r="AM225" s="41">
        <v>286706000</v>
      </c>
      <c r="AN225" s="41">
        <v>262429000</v>
      </c>
      <c r="AO225" s="41">
        <v>301388000</v>
      </c>
      <c r="AP225" s="41">
        <v>311790000</v>
      </c>
      <c r="AQ225" s="41">
        <v>35969000</v>
      </c>
      <c r="AR225" s="41">
        <v>36789000</v>
      </c>
      <c r="AS225" s="41">
        <v>40290000</v>
      </c>
      <c r="AT225" s="41">
        <v>40527000</v>
      </c>
      <c r="AU225" s="41">
        <v>-200095000</v>
      </c>
      <c r="AV225" s="41">
        <v>-186662000</v>
      </c>
      <c r="AW225" s="41">
        <v>-212489000</v>
      </c>
      <c r="AX225" s="41">
        <v>-191560000</v>
      </c>
      <c r="AY225" s="38" t="s">
        <v>39</v>
      </c>
      <c r="AZ225" s="38" t="s">
        <v>39</v>
      </c>
      <c r="BA225" s="38" t="s">
        <v>39</v>
      </c>
      <c r="BB225" s="38" t="s">
        <v>39</v>
      </c>
      <c r="BC225" s="41">
        <v>-106816000</v>
      </c>
      <c r="BD225" s="41">
        <v>-103657000</v>
      </c>
      <c r="BE225" s="41">
        <v>-95114000</v>
      </c>
      <c r="BF225" s="41">
        <v>-114894000</v>
      </c>
      <c r="BG225" s="41">
        <v>15764000</v>
      </c>
      <c r="BH225" s="41">
        <v>8899000</v>
      </c>
      <c r="BI225" s="41">
        <v>34075000</v>
      </c>
      <c r="BJ225" s="41">
        <v>45863000</v>
      </c>
      <c r="BK225" s="41">
        <v>-41273000</v>
      </c>
      <c r="BL225" s="41">
        <v>-28214000</v>
      </c>
      <c r="BM225" s="41">
        <v>-26232000</v>
      </c>
      <c r="BN225" s="41">
        <v>-27227000</v>
      </c>
      <c r="BO225" s="41">
        <v>-35657000</v>
      </c>
      <c r="BP225" s="41">
        <v>-23315000</v>
      </c>
      <c r="BQ225" s="41">
        <v>-19698000</v>
      </c>
      <c r="BR225" s="41">
        <v>-16505000</v>
      </c>
      <c r="BS225" s="41">
        <v>-5616000</v>
      </c>
      <c r="BT225" s="41">
        <v>-4899000</v>
      </c>
      <c r="BU225" s="41">
        <v>-6534000</v>
      </c>
      <c r="BV225" s="41">
        <v>-10722000</v>
      </c>
      <c r="BW225" s="41">
        <v>-40332000</v>
      </c>
      <c r="BX225" s="41">
        <v>-32708000</v>
      </c>
      <c r="BY225" s="41">
        <v>6315000</v>
      </c>
      <c r="BZ225" s="41">
        <v>11289000</v>
      </c>
      <c r="CA225" s="41">
        <v>629887000</v>
      </c>
      <c r="CB225" s="41">
        <v>786845000</v>
      </c>
      <c r="CC225" s="41">
        <v>571491000</v>
      </c>
      <c r="CD225" s="41">
        <v>567524000</v>
      </c>
      <c r="CE225" s="41">
        <v>187415000</v>
      </c>
      <c r="CF225" s="41">
        <v>186114000</v>
      </c>
      <c r="CG225" s="41">
        <v>205440000</v>
      </c>
      <c r="CH225" s="41">
        <v>208557000</v>
      </c>
      <c r="CI225" s="41">
        <v>120437000</v>
      </c>
      <c r="CJ225" s="41">
        <v>158586000</v>
      </c>
      <c r="CK225" s="41">
        <v>206784000</v>
      </c>
      <c r="CL225" s="41">
        <v>224321000</v>
      </c>
      <c r="CM225" s="41">
        <v>57275000</v>
      </c>
      <c r="CN225" s="41">
        <v>76390000</v>
      </c>
      <c r="CO225" s="41">
        <v>76679000</v>
      </c>
      <c r="CP225" s="41">
        <v>52454000</v>
      </c>
      <c r="CQ225" s="41">
        <v>257340000</v>
      </c>
      <c r="CR225" s="41">
        <v>358614000</v>
      </c>
      <c r="CS225" s="41">
        <v>71735000</v>
      </c>
      <c r="CT225" s="41">
        <v>70889000</v>
      </c>
      <c r="CU225" s="41">
        <v>61170000</v>
      </c>
      <c r="CV225" s="41">
        <v>202891000</v>
      </c>
      <c r="CW225" s="38" t="s">
        <v>39</v>
      </c>
      <c r="CX225" s="38" t="s">
        <v>39</v>
      </c>
      <c r="CY225" s="41">
        <v>320761000</v>
      </c>
      <c r="CZ225" s="41">
        <v>302136000</v>
      </c>
      <c r="DA225" s="41">
        <v>273572000</v>
      </c>
      <c r="DB225" s="41">
        <v>328509000</v>
      </c>
      <c r="DC225" s="41">
        <v>1554735000</v>
      </c>
      <c r="DD225" s="41">
        <v>1693311000</v>
      </c>
      <c r="DE225" s="41">
        <v>1343730000</v>
      </c>
      <c r="DF225" s="41">
        <v>1279251000</v>
      </c>
      <c r="DG225" s="213"/>
      <c r="DH225" s="214">
        <f t="shared" si="133"/>
        <v>286706000</v>
      </c>
      <c r="DI225" s="214">
        <f t="shared" si="134"/>
        <v>-200095000</v>
      </c>
      <c r="DJ225" s="214">
        <f t="shared" si="135"/>
        <v>-106816000</v>
      </c>
      <c r="DK225" s="214">
        <f t="shared" si="136"/>
        <v>-41273000</v>
      </c>
      <c r="DL225" s="214">
        <f t="shared" si="137"/>
        <v>-61478000</v>
      </c>
      <c r="DM225" s="215">
        <f t="shared" si="138"/>
        <v>-0.21442871792009935</v>
      </c>
      <c r="DN225" s="215">
        <f t="shared" si="139"/>
        <v>-0.17656756197872389</v>
      </c>
      <c r="DO225" s="216" t="str">
        <f t="shared" si="140"/>
        <v>n.a.</v>
      </c>
      <c r="DP225" s="214">
        <f t="shared" si="141"/>
        <v>186764500</v>
      </c>
      <c r="DQ225" s="214">
        <f t="shared" si="142"/>
        <v>311448500</v>
      </c>
      <c r="DR225" s="217"/>
      <c r="DS225" s="214">
        <f t="shared" si="143"/>
        <v>262429000</v>
      </c>
      <c r="DT225" s="214">
        <f t="shared" si="144"/>
        <v>-186662000</v>
      </c>
      <c r="DU225" s="214">
        <f t="shared" si="145"/>
        <v>-103657000</v>
      </c>
      <c r="DV225" s="214">
        <f t="shared" si="146"/>
        <v>-28214000</v>
      </c>
      <c r="DW225" s="214">
        <f t="shared" si="147"/>
        <v>-56104000</v>
      </c>
      <c r="DX225" s="215">
        <f t="shared" si="148"/>
        <v>-0.21378734819703615</v>
      </c>
      <c r="DY225" s="215">
        <f t="shared" si="149"/>
        <v>-0.17613245723363041</v>
      </c>
      <c r="DZ225" s="218" t="str">
        <f t="shared" si="150"/>
        <v>n.a.</v>
      </c>
      <c r="EA225" s="214">
        <f t="shared" si="151"/>
        <v>195777000</v>
      </c>
      <c r="EB225" s="214">
        <f t="shared" si="152"/>
        <v>287854000</v>
      </c>
      <c r="EC225" s="217"/>
      <c r="ED225" s="214">
        <f t="shared" si="153"/>
        <v>301388000</v>
      </c>
      <c r="EE225" s="214">
        <f t="shared" si="154"/>
        <v>-212489000</v>
      </c>
      <c r="EF225" s="214">
        <f t="shared" si="155"/>
        <v>-95114000</v>
      </c>
      <c r="EG225" s="214">
        <f t="shared" si="156"/>
        <v>-26232000</v>
      </c>
      <c r="EH225" s="214">
        <f t="shared" si="157"/>
        <v>-32447000</v>
      </c>
      <c r="EI225" s="215">
        <f t="shared" si="158"/>
        <v>-0.10765856636627869</v>
      </c>
      <c r="EJ225" s="215">
        <f t="shared" si="159"/>
        <v>-9.7194721943475074E-2</v>
      </c>
      <c r="EK225" s="218" t="str">
        <f t="shared" si="160"/>
        <v>n.a.</v>
      </c>
      <c r="EL225" s="214">
        <f t="shared" si="161"/>
        <v>206998500</v>
      </c>
      <c r="EM225" s="214">
        <f t="shared" si="162"/>
        <v>301040500</v>
      </c>
      <c r="EN225" s="217"/>
      <c r="EO225" s="219">
        <f t="shared" si="174"/>
        <v>283507666.66666669</v>
      </c>
      <c r="EP225" s="219">
        <f t="shared" si="174"/>
        <v>-199748666.66666666</v>
      </c>
      <c r="EQ225" s="219">
        <f t="shared" si="174"/>
        <v>-101862333.33333333</v>
      </c>
      <c r="ER225" s="219">
        <f t="shared" si="173"/>
        <v>-31906333.333333332</v>
      </c>
      <c r="ES225" s="219">
        <f t="shared" si="163"/>
        <v>-50009666.666666627</v>
      </c>
      <c r="ET225" s="220">
        <f t="shared" si="164"/>
        <v>-0.17639617035635705</v>
      </c>
      <c r="EU225" s="221">
        <f t="shared" si="165"/>
        <v>-0.14994622968121585</v>
      </c>
      <c r="EV225" s="219" t="e">
        <f t="shared" si="166"/>
        <v>#VALUE!</v>
      </c>
      <c r="EW225" s="219">
        <f t="shared" si="167"/>
        <v>196513333.33333334</v>
      </c>
      <c r="EX225" s="219">
        <f t="shared" si="167"/>
        <v>300114333.33333331</v>
      </c>
      <c r="EY225" s="208"/>
      <c r="EZ225" s="222" t="str">
        <f t="shared" si="168"/>
        <v>完整</v>
      </c>
      <c r="FA225" s="222" t="str">
        <f t="shared" si="169"/>
        <v>完整</v>
      </c>
      <c r="FB225" s="222" t="str">
        <f t="shared" si="170"/>
        <v>完整</v>
      </c>
      <c r="FC225" s="222" t="str">
        <f t="shared" si="171"/>
        <v>选择</v>
      </c>
      <c r="FD225" s="222" t="str">
        <f t="shared" si="172"/>
        <v>删除</v>
      </c>
      <c r="FE225" s="208"/>
      <c r="FF225" s="208"/>
      <c r="FG225" s="208"/>
      <c r="FH225" s="208"/>
      <c r="FI225" s="208"/>
      <c r="FJ225" s="208"/>
      <c r="FK225" s="208"/>
      <c r="FL225" s="208"/>
      <c r="FM225" s="208"/>
      <c r="FN225" s="208"/>
      <c r="FO225" s="208"/>
      <c r="FP225" s="208"/>
      <c r="FQ225" s="208"/>
      <c r="FR225" s="208"/>
      <c r="FS225" s="208"/>
      <c r="FT225" s="208"/>
      <c r="FU225" s="208"/>
      <c r="FV225" s="208"/>
      <c r="FW225" s="208"/>
      <c r="FX225" s="208"/>
      <c r="FY225" s="208"/>
      <c r="FZ225" s="208"/>
      <c r="GA225" s="208"/>
      <c r="GB225" s="208"/>
      <c r="GC225" s="208"/>
      <c r="GD225" s="208"/>
      <c r="GE225" s="208"/>
      <c r="GF225" s="208"/>
      <c r="GG225" s="208"/>
      <c r="GH225" s="208"/>
      <c r="GI225" s="208"/>
      <c r="GJ225" s="208"/>
      <c r="GK225" s="208"/>
      <c r="GL225" s="208"/>
      <c r="GM225" s="208"/>
      <c r="GN225" s="208"/>
      <c r="GO225" s="208"/>
      <c r="GP225" s="208"/>
      <c r="GQ225" s="208"/>
      <c r="GR225" s="208"/>
      <c r="GS225" s="208"/>
      <c r="GT225" s="208"/>
      <c r="GU225" s="208"/>
      <c r="GV225" s="208"/>
      <c r="GW225" s="208"/>
      <c r="GX225" s="208"/>
      <c r="GY225" s="208"/>
      <c r="GZ225" s="208"/>
      <c r="HA225" s="208"/>
      <c r="HB225" s="208"/>
      <c r="HC225" s="208"/>
      <c r="HD225" s="208"/>
      <c r="HE225" s="208"/>
      <c r="HF225" s="208"/>
      <c r="HG225" s="208"/>
      <c r="HH225" s="208"/>
      <c r="HI225" s="208"/>
      <c r="HJ225" s="208"/>
      <c r="HK225" s="231"/>
    </row>
    <row r="226" spans="1:219" ht="12.4" customHeight="1" x14ac:dyDescent="0.2">
      <c r="A226" s="204" t="s">
        <v>2133</v>
      </c>
      <c r="B226" s="205" t="str">
        <f t="shared" si="131"/>
        <v>SHANGHAI NATLINEAR ELECTRONICS CO.,LTD.</v>
      </c>
      <c r="C226" s="206" t="s">
        <v>35</v>
      </c>
      <c r="D226" s="206" t="s">
        <v>32</v>
      </c>
      <c r="E226" s="205"/>
      <c r="F226" s="208"/>
      <c r="G226" s="208"/>
      <c r="H226" s="209" t="str">
        <f t="shared" si="132"/>
        <v/>
      </c>
      <c r="I226" s="206" t="s">
        <v>328</v>
      </c>
      <c r="J226" s="206" t="str">
        <f>VLOOKUP(Z226,[1]AP2022!FF:FI,2,0)</f>
        <v>exclude</v>
      </c>
      <c r="K226" s="206" t="str">
        <f>VLOOKUP(Z226,[1]AP2022!FF:FI,4,0)</f>
        <v>ok, sda/sdp</v>
      </c>
      <c r="L226" s="210"/>
      <c r="M226" s="211" t="s">
        <v>2134</v>
      </c>
      <c r="N226" s="211" t="s">
        <v>2135</v>
      </c>
      <c r="O226" s="211" t="s">
        <v>36</v>
      </c>
      <c r="P226" s="211" t="s">
        <v>2136</v>
      </c>
      <c r="Q226" s="225"/>
      <c r="R226" s="38" t="s">
        <v>48</v>
      </c>
      <c r="S226" s="211" t="s">
        <v>2137</v>
      </c>
      <c r="T226" s="211" t="s">
        <v>44</v>
      </c>
      <c r="U226" s="38" t="s">
        <v>182</v>
      </c>
      <c r="V226" s="38" t="s">
        <v>2138</v>
      </c>
      <c r="W226" s="38" t="s">
        <v>2139</v>
      </c>
      <c r="X226" s="37"/>
      <c r="Y226" s="37"/>
      <c r="Z226" s="38" t="s">
        <v>2140</v>
      </c>
      <c r="AA226" s="41">
        <v>316831000</v>
      </c>
      <c r="AB226" s="41">
        <v>397596000</v>
      </c>
      <c r="AC226" s="41">
        <v>238702000</v>
      </c>
      <c r="AD226" s="41">
        <v>160920000</v>
      </c>
      <c r="AE226" s="41">
        <v>305123000</v>
      </c>
      <c r="AF226" s="41">
        <v>388344000</v>
      </c>
      <c r="AG226" s="41">
        <v>232971000</v>
      </c>
      <c r="AH226" s="41">
        <v>159626000</v>
      </c>
      <c r="AI226" s="41">
        <v>-650000</v>
      </c>
      <c r="AJ226" s="41">
        <v>-1295000</v>
      </c>
      <c r="AK226" s="41">
        <v>-261000</v>
      </c>
      <c r="AL226" s="41">
        <v>-265000</v>
      </c>
      <c r="AM226" s="41">
        <v>304473000</v>
      </c>
      <c r="AN226" s="41">
        <v>387049000</v>
      </c>
      <c r="AO226" s="41">
        <v>232710000</v>
      </c>
      <c r="AP226" s="41">
        <v>159361000</v>
      </c>
      <c r="AQ226" s="41">
        <v>12358000</v>
      </c>
      <c r="AR226" s="41">
        <v>10547000</v>
      </c>
      <c r="AS226" s="41">
        <v>5992000</v>
      </c>
      <c r="AT226" s="41">
        <v>1559000</v>
      </c>
      <c r="AU226" s="41">
        <v>-213242000</v>
      </c>
      <c r="AV226" s="41">
        <v>-224017000</v>
      </c>
      <c r="AW226" s="41">
        <v>-160339000</v>
      </c>
      <c r="AX226" s="41">
        <v>-108029000</v>
      </c>
      <c r="AY226" s="38" t="s">
        <v>39</v>
      </c>
      <c r="AZ226" s="38" t="s">
        <v>39</v>
      </c>
      <c r="BA226" s="38" t="s">
        <v>39</v>
      </c>
      <c r="BB226" s="38" t="s">
        <v>39</v>
      </c>
      <c r="BC226" s="41">
        <v>-81081000</v>
      </c>
      <c r="BD226" s="41">
        <v>-72327000</v>
      </c>
      <c r="BE226" s="41">
        <v>-43925000</v>
      </c>
      <c r="BF226" s="41">
        <v>-36982000</v>
      </c>
      <c r="BG226" s="41">
        <v>22508000</v>
      </c>
      <c r="BH226" s="41">
        <v>101252000</v>
      </c>
      <c r="BI226" s="41">
        <v>34438000</v>
      </c>
      <c r="BJ226" s="41">
        <v>15909000</v>
      </c>
      <c r="BK226" s="41">
        <v>-26046000</v>
      </c>
      <c r="BL226" s="41">
        <v>-19922000</v>
      </c>
      <c r="BM226" s="41">
        <v>-13190000</v>
      </c>
      <c r="BN226" s="41">
        <v>-9625000</v>
      </c>
      <c r="BO226" s="41">
        <v>-22084000</v>
      </c>
      <c r="BP226" s="41">
        <v>-19122000</v>
      </c>
      <c r="BQ226" s="41">
        <v>-12828000</v>
      </c>
      <c r="BR226" s="41">
        <v>-9467000</v>
      </c>
      <c r="BS226" s="41">
        <v>-3962000</v>
      </c>
      <c r="BT226" s="41">
        <v>-800000</v>
      </c>
      <c r="BU226" s="41">
        <v>-362000</v>
      </c>
      <c r="BV226" s="41">
        <v>-158000</v>
      </c>
      <c r="BW226" s="41">
        <v>-61745000</v>
      </c>
      <c r="BX226" s="41">
        <v>106711000</v>
      </c>
      <c r="BY226" s="41">
        <v>18682000</v>
      </c>
      <c r="BZ226" s="41">
        <v>4257000</v>
      </c>
      <c r="CA226" s="41">
        <v>404731000</v>
      </c>
      <c r="CB226" s="41">
        <v>386307000</v>
      </c>
      <c r="CC226" s="41">
        <v>353443000</v>
      </c>
      <c r="CD226" s="41">
        <v>127682000</v>
      </c>
      <c r="CE226" s="41">
        <v>258482000</v>
      </c>
      <c r="CF226" s="41">
        <v>141531000</v>
      </c>
      <c r="CG226" s="41">
        <v>85651000</v>
      </c>
      <c r="CH226" s="41">
        <v>52674000</v>
      </c>
      <c r="CI226" s="41">
        <v>40598000</v>
      </c>
      <c r="CJ226" s="41">
        <v>18429000</v>
      </c>
      <c r="CK226" s="41">
        <v>41568000</v>
      </c>
      <c r="CL226" s="41">
        <v>27320000</v>
      </c>
      <c r="CM226" s="41">
        <v>12639000</v>
      </c>
      <c r="CN226" s="41">
        <v>18830000</v>
      </c>
      <c r="CO226" s="41">
        <v>19555000</v>
      </c>
      <c r="CP226" s="41">
        <v>13449000</v>
      </c>
      <c r="CQ226" s="41">
        <v>78403000</v>
      </c>
      <c r="CR226" s="41">
        <v>182003000</v>
      </c>
      <c r="CS226" s="41">
        <v>198113000</v>
      </c>
      <c r="CT226" s="41">
        <v>29955000</v>
      </c>
      <c r="CU226" s="41">
        <v>65537000</v>
      </c>
      <c r="CV226" s="41">
        <v>106518000</v>
      </c>
      <c r="CW226" s="41">
        <v>4508000</v>
      </c>
      <c r="CX226" s="41">
        <v>11614000</v>
      </c>
      <c r="CY226" s="41">
        <v>45927000</v>
      </c>
      <c r="CZ226" s="41">
        <v>53425000</v>
      </c>
      <c r="DA226" s="41">
        <v>24442000</v>
      </c>
      <c r="DB226" s="41">
        <v>11093000</v>
      </c>
      <c r="DC226" s="41">
        <v>669214000</v>
      </c>
      <c r="DD226" s="41">
        <v>627113000</v>
      </c>
      <c r="DE226" s="41">
        <v>504232000</v>
      </c>
      <c r="DF226" s="41">
        <v>228502000</v>
      </c>
      <c r="DG226" s="213"/>
      <c r="DH226" s="214">
        <f t="shared" si="133"/>
        <v>304473000</v>
      </c>
      <c r="DI226" s="214">
        <f t="shared" si="134"/>
        <v>-213242000</v>
      </c>
      <c r="DJ226" s="214">
        <f t="shared" si="135"/>
        <v>-81081000</v>
      </c>
      <c r="DK226" s="214">
        <f t="shared" si="136"/>
        <v>-26046000</v>
      </c>
      <c r="DL226" s="214">
        <f t="shared" si="137"/>
        <v>-15896000</v>
      </c>
      <c r="DM226" s="215">
        <f t="shared" si="138"/>
        <v>-5.2208241781701498E-2</v>
      </c>
      <c r="DN226" s="215">
        <f t="shared" si="139"/>
        <v>-4.9617784492257365E-2</v>
      </c>
      <c r="DO226" s="216" t="str">
        <f t="shared" si="140"/>
        <v>n.a.</v>
      </c>
      <c r="DP226" s="214">
        <f t="shared" si="141"/>
        <v>200006500</v>
      </c>
      <c r="DQ226" s="214">
        <f t="shared" si="142"/>
        <v>49676000</v>
      </c>
      <c r="DR226" s="217"/>
      <c r="DS226" s="214">
        <f t="shared" si="143"/>
        <v>387049000</v>
      </c>
      <c r="DT226" s="214">
        <f t="shared" si="144"/>
        <v>-224017000</v>
      </c>
      <c r="DU226" s="214">
        <f t="shared" si="145"/>
        <v>-72327000</v>
      </c>
      <c r="DV226" s="214">
        <f t="shared" si="146"/>
        <v>-19922000</v>
      </c>
      <c r="DW226" s="214">
        <f t="shared" si="147"/>
        <v>70783000</v>
      </c>
      <c r="DX226" s="215">
        <f t="shared" si="148"/>
        <v>0.18287865360716601</v>
      </c>
      <c r="DY226" s="215">
        <f t="shared" si="149"/>
        <v>0.22380843973111242</v>
      </c>
      <c r="DZ226" s="218" t="str">
        <f t="shared" si="150"/>
        <v>n.a.</v>
      </c>
      <c r="EA226" s="214">
        <f t="shared" si="151"/>
        <v>113591000</v>
      </c>
      <c r="EB226" s="214">
        <f t="shared" si="152"/>
        <v>38933500</v>
      </c>
      <c r="EC226" s="217"/>
      <c r="ED226" s="214">
        <f t="shared" si="153"/>
        <v>232710000</v>
      </c>
      <c r="EE226" s="214">
        <f t="shared" si="154"/>
        <v>-160339000</v>
      </c>
      <c r="EF226" s="214">
        <f t="shared" si="155"/>
        <v>-43925000</v>
      </c>
      <c r="EG226" s="214">
        <f t="shared" si="156"/>
        <v>-13190000</v>
      </c>
      <c r="EH226" s="214">
        <f t="shared" si="157"/>
        <v>15256000</v>
      </c>
      <c r="EI226" s="215">
        <f t="shared" si="158"/>
        <v>6.555799063211723E-2</v>
      </c>
      <c r="EJ226" s="215">
        <f t="shared" si="159"/>
        <v>7.0157366615468106E-2</v>
      </c>
      <c r="EK226" s="218" t="str">
        <f t="shared" si="160"/>
        <v>n.a.</v>
      </c>
      <c r="EL226" s="214">
        <f t="shared" si="161"/>
        <v>69162500</v>
      </c>
      <c r="EM226" s="214">
        <f t="shared" si="162"/>
        <v>17767500</v>
      </c>
      <c r="EN226" s="217"/>
      <c r="EO226" s="219">
        <f t="shared" si="174"/>
        <v>308077333.33333331</v>
      </c>
      <c r="EP226" s="219">
        <f t="shared" si="174"/>
        <v>-199199333.33333334</v>
      </c>
      <c r="EQ226" s="219">
        <f t="shared" si="174"/>
        <v>-65777666.666666664</v>
      </c>
      <c r="ER226" s="219">
        <f t="shared" si="173"/>
        <v>-19719333.333333332</v>
      </c>
      <c r="ES226" s="219">
        <f t="shared" si="163"/>
        <v>23380999.999999974</v>
      </c>
      <c r="ET226" s="220">
        <f t="shared" si="164"/>
        <v>7.5893282206199231E-2</v>
      </c>
      <c r="EU226" s="221">
        <f t="shared" si="165"/>
        <v>8.2126101612361155E-2</v>
      </c>
      <c r="EV226" s="219" t="e">
        <f t="shared" si="166"/>
        <v>#VALUE!</v>
      </c>
      <c r="EW226" s="219">
        <f t="shared" si="167"/>
        <v>127586666.66666667</v>
      </c>
      <c r="EX226" s="219">
        <f t="shared" si="167"/>
        <v>35459000</v>
      </c>
      <c r="EY226" s="208"/>
      <c r="EZ226" s="222" t="str">
        <f t="shared" si="168"/>
        <v>完整</v>
      </c>
      <c r="FA226" s="222" t="str">
        <f t="shared" si="169"/>
        <v>完整</v>
      </c>
      <c r="FB226" s="222" t="str">
        <f t="shared" si="170"/>
        <v>完整</v>
      </c>
      <c r="FC226" s="222" t="str">
        <f t="shared" si="171"/>
        <v>选择</v>
      </c>
      <c r="FD226" s="222" t="str">
        <f t="shared" si="172"/>
        <v>选择</v>
      </c>
      <c r="FE226" s="208"/>
      <c r="FF226" s="208"/>
      <c r="FG226" s="208"/>
      <c r="FH226" s="208"/>
      <c r="FI226" s="208"/>
      <c r="FJ226" s="208"/>
      <c r="FK226" s="208"/>
      <c r="FL226" s="208"/>
      <c r="FM226" s="208"/>
      <c r="FN226" s="208"/>
      <c r="FO226" s="208"/>
      <c r="FP226" s="208"/>
      <c r="FQ226" s="208"/>
      <c r="FR226" s="208"/>
      <c r="FS226" s="208"/>
      <c r="FT226" s="208"/>
      <c r="FU226" s="208"/>
      <c r="FV226" s="208"/>
      <c r="FW226" s="208"/>
      <c r="FX226" s="208"/>
      <c r="FY226" s="208"/>
      <c r="FZ226" s="208"/>
      <c r="GA226" s="208"/>
      <c r="GB226" s="208"/>
      <c r="GC226" s="208"/>
      <c r="GD226" s="208"/>
      <c r="GE226" s="208"/>
      <c r="GF226" s="208"/>
      <c r="GG226" s="208"/>
      <c r="GH226" s="208"/>
      <c r="GI226" s="208"/>
      <c r="GJ226" s="208"/>
      <c r="GK226" s="208"/>
      <c r="GL226" s="208"/>
      <c r="GM226" s="208"/>
      <c r="GN226" s="208"/>
      <c r="GO226" s="208"/>
      <c r="GP226" s="208"/>
      <c r="GQ226" s="208"/>
      <c r="GR226" s="208"/>
      <c r="GS226" s="208"/>
      <c r="GT226" s="208"/>
      <c r="GU226" s="208"/>
      <c r="GV226" s="208"/>
      <c r="GW226" s="208"/>
      <c r="GX226" s="208"/>
      <c r="GY226" s="208"/>
      <c r="GZ226" s="208"/>
      <c r="HA226" s="208"/>
      <c r="HB226" s="208"/>
      <c r="HC226" s="208"/>
      <c r="HD226" s="208"/>
      <c r="HE226" s="208"/>
      <c r="HF226" s="208"/>
      <c r="HG226" s="208"/>
      <c r="HH226" s="208"/>
      <c r="HI226" s="208"/>
      <c r="HJ226" s="208"/>
      <c r="HK226" s="208"/>
    </row>
    <row r="227" spans="1:219" ht="12.4" customHeight="1" x14ac:dyDescent="0.2">
      <c r="A227" s="204" t="s">
        <v>2141</v>
      </c>
      <c r="B227" s="205" t="str">
        <f t="shared" si="131"/>
        <v>BEIJING EPSOLAR TECHNOLOGY CO.,LTD.</v>
      </c>
      <c r="C227" s="206" t="s">
        <v>35</v>
      </c>
      <c r="D227" s="206" t="s">
        <v>32</v>
      </c>
      <c r="E227" s="205"/>
      <c r="F227" s="208"/>
      <c r="G227" s="208"/>
      <c r="H227" s="209" t="str">
        <f t="shared" si="132"/>
        <v/>
      </c>
      <c r="I227" s="206" t="s">
        <v>328</v>
      </c>
      <c r="J227" s="206" t="str">
        <f>VLOOKUP(Z227,[1]AP2022!FF:FI,2,0)</f>
        <v>exclude</v>
      </c>
      <c r="K227" s="206" t="str">
        <f>VLOOKUP(Z227,[1]AP2022!FF:FI,4,0)</f>
        <v>ok, sda/sdp</v>
      </c>
      <c r="L227" s="210"/>
      <c r="M227" s="211" t="s">
        <v>2142</v>
      </c>
      <c r="N227" s="211" t="s">
        <v>2143</v>
      </c>
      <c r="O227" s="211" t="s">
        <v>36</v>
      </c>
      <c r="P227" s="211" t="s">
        <v>2144</v>
      </c>
      <c r="Q227" s="225"/>
      <c r="R227" s="38" t="s">
        <v>48</v>
      </c>
      <c r="S227" s="211" t="s">
        <v>2145</v>
      </c>
      <c r="T227" s="211" t="s">
        <v>44</v>
      </c>
      <c r="U227" s="38" t="s">
        <v>182</v>
      </c>
      <c r="V227" s="38" t="s">
        <v>2146</v>
      </c>
      <c r="W227" s="38" t="s">
        <v>2147</v>
      </c>
      <c r="X227" s="37"/>
      <c r="Y227" s="37"/>
      <c r="Z227" s="38" t="s">
        <v>2148</v>
      </c>
      <c r="AA227" s="41">
        <v>314508000</v>
      </c>
      <c r="AB227" s="41">
        <v>259148000</v>
      </c>
      <c r="AC227" s="41">
        <v>211342000</v>
      </c>
      <c r="AD227" s="41">
        <v>146367000</v>
      </c>
      <c r="AE227" s="41">
        <v>309986000</v>
      </c>
      <c r="AF227" s="41">
        <v>254016000</v>
      </c>
      <c r="AG227" s="41">
        <v>207422000</v>
      </c>
      <c r="AH227" s="41">
        <v>147439000</v>
      </c>
      <c r="AI227" s="41">
        <v>-2088000</v>
      </c>
      <c r="AJ227" s="41">
        <v>-1194000</v>
      </c>
      <c r="AK227" s="41">
        <v>-2310000</v>
      </c>
      <c r="AL227" s="41">
        <v>-2127000</v>
      </c>
      <c r="AM227" s="41">
        <v>307898000</v>
      </c>
      <c r="AN227" s="41">
        <v>252822000</v>
      </c>
      <c r="AO227" s="41">
        <v>205112000</v>
      </c>
      <c r="AP227" s="41">
        <v>145312000</v>
      </c>
      <c r="AQ227" s="41">
        <v>6610000</v>
      </c>
      <c r="AR227" s="41">
        <v>6326000</v>
      </c>
      <c r="AS227" s="41">
        <v>6230000</v>
      </c>
      <c r="AT227" s="41">
        <v>1055000</v>
      </c>
      <c r="AU227" s="41">
        <v>-194516000</v>
      </c>
      <c r="AV227" s="41">
        <v>-174689000</v>
      </c>
      <c r="AW227" s="41">
        <v>-155710000</v>
      </c>
      <c r="AX227" s="41">
        <v>-91198000</v>
      </c>
      <c r="AY227" s="38" t="s">
        <v>39</v>
      </c>
      <c r="AZ227" s="38" t="s">
        <v>39</v>
      </c>
      <c r="BA227" s="38" t="s">
        <v>39</v>
      </c>
      <c r="BB227" s="38" t="s">
        <v>39</v>
      </c>
      <c r="BC227" s="41">
        <v>-72392000</v>
      </c>
      <c r="BD227" s="41">
        <v>-60148000</v>
      </c>
      <c r="BE227" s="41">
        <v>-46688000</v>
      </c>
      <c r="BF227" s="41">
        <v>-44163000</v>
      </c>
      <c r="BG227" s="41">
        <v>47600000</v>
      </c>
      <c r="BH227" s="41">
        <v>24311000</v>
      </c>
      <c r="BI227" s="41">
        <v>8944000</v>
      </c>
      <c r="BJ227" s="41">
        <v>11006000</v>
      </c>
      <c r="BK227" s="41">
        <v>-4428000</v>
      </c>
      <c r="BL227" s="41">
        <v>-4314000</v>
      </c>
      <c r="BM227" s="41">
        <v>-3864000</v>
      </c>
      <c r="BN227" s="41">
        <v>-3994000</v>
      </c>
      <c r="BO227" s="41">
        <v>-4079000</v>
      </c>
      <c r="BP227" s="41">
        <v>-4111000</v>
      </c>
      <c r="BQ227" s="41">
        <v>-3695000</v>
      </c>
      <c r="BR227" s="41">
        <v>-3801000</v>
      </c>
      <c r="BS227" s="41">
        <v>-349000</v>
      </c>
      <c r="BT227" s="41">
        <v>-203000</v>
      </c>
      <c r="BU227" s="41">
        <v>-169000</v>
      </c>
      <c r="BV227" s="41">
        <v>-193000</v>
      </c>
      <c r="BW227" s="41">
        <v>24683000</v>
      </c>
      <c r="BX227" s="41">
        <v>15025000</v>
      </c>
      <c r="BY227" s="41">
        <v>3379000</v>
      </c>
      <c r="BZ227" s="41">
        <v>-1533000</v>
      </c>
      <c r="CA227" s="41">
        <v>198059000</v>
      </c>
      <c r="CB227" s="41">
        <v>167676000</v>
      </c>
      <c r="CC227" s="41">
        <v>151330000</v>
      </c>
      <c r="CD227" s="41">
        <v>103871000</v>
      </c>
      <c r="CE227" s="41">
        <v>90717000</v>
      </c>
      <c r="CF227" s="41">
        <v>79537000</v>
      </c>
      <c r="CG227" s="41">
        <v>76981000</v>
      </c>
      <c r="CH227" s="41">
        <v>52154000</v>
      </c>
      <c r="CI227" s="41">
        <v>22308000</v>
      </c>
      <c r="CJ227" s="41">
        <v>14197000</v>
      </c>
      <c r="CK227" s="41">
        <v>32962000</v>
      </c>
      <c r="CL227" s="41">
        <v>11916000</v>
      </c>
      <c r="CM227" s="41">
        <v>2930000</v>
      </c>
      <c r="CN227" s="41">
        <v>6527000</v>
      </c>
      <c r="CO227" s="41">
        <v>3672000</v>
      </c>
      <c r="CP227" s="41">
        <v>4905000</v>
      </c>
      <c r="CQ227" s="41">
        <v>71214000</v>
      </c>
      <c r="CR227" s="41">
        <v>54308000</v>
      </c>
      <c r="CS227" s="41">
        <v>34136000</v>
      </c>
      <c r="CT227" s="41">
        <v>30297000</v>
      </c>
      <c r="CU227" s="38" t="s">
        <v>39</v>
      </c>
      <c r="CV227" s="38" t="s">
        <v>39</v>
      </c>
      <c r="CW227" s="38" t="s">
        <v>39</v>
      </c>
      <c r="CX227" s="38" t="s">
        <v>39</v>
      </c>
      <c r="CY227" s="41">
        <v>2869000</v>
      </c>
      <c r="CZ227" s="41">
        <v>2991000</v>
      </c>
      <c r="DA227" s="41">
        <v>2580000</v>
      </c>
      <c r="DB227" s="41">
        <v>1961000</v>
      </c>
      <c r="DC227" s="41">
        <v>260511000</v>
      </c>
      <c r="DD227" s="41">
        <v>228192000</v>
      </c>
      <c r="DE227" s="41">
        <v>196165000</v>
      </c>
      <c r="DF227" s="41">
        <v>145556000</v>
      </c>
      <c r="DG227" s="213"/>
      <c r="DH227" s="214">
        <f t="shared" si="133"/>
        <v>307898000</v>
      </c>
      <c r="DI227" s="214">
        <f t="shared" si="134"/>
        <v>-194516000</v>
      </c>
      <c r="DJ227" s="214">
        <f t="shared" si="135"/>
        <v>-72392000</v>
      </c>
      <c r="DK227" s="214">
        <f t="shared" si="136"/>
        <v>-4428000</v>
      </c>
      <c r="DL227" s="214">
        <f t="shared" si="137"/>
        <v>36562000</v>
      </c>
      <c r="DM227" s="215">
        <f t="shared" si="138"/>
        <v>0.11874711755191654</v>
      </c>
      <c r="DN227" s="215">
        <f t="shared" si="139"/>
        <v>0.13474806144411358</v>
      </c>
      <c r="DO227" s="216" t="str">
        <f t="shared" si="140"/>
        <v>n.a.</v>
      </c>
      <c r="DP227" s="214">
        <f t="shared" si="141"/>
        <v>85127000</v>
      </c>
      <c r="DQ227" s="214">
        <f t="shared" si="142"/>
        <v>2930000</v>
      </c>
      <c r="DR227" s="217"/>
      <c r="DS227" s="214">
        <f t="shared" si="143"/>
        <v>252822000</v>
      </c>
      <c r="DT227" s="214">
        <f t="shared" si="144"/>
        <v>-174689000</v>
      </c>
      <c r="DU227" s="214">
        <f t="shared" si="145"/>
        <v>-60148000</v>
      </c>
      <c r="DV227" s="214">
        <f t="shared" si="146"/>
        <v>-4314000</v>
      </c>
      <c r="DW227" s="214">
        <f t="shared" si="147"/>
        <v>13671000</v>
      </c>
      <c r="DX227" s="215">
        <f t="shared" si="148"/>
        <v>5.4073617011177827E-2</v>
      </c>
      <c r="DY227" s="215">
        <f t="shared" si="149"/>
        <v>5.7164720197699359E-2</v>
      </c>
      <c r="DZ227" s="218" t="str">
        <f t="shared" si="150"/>
        <v>n.a.</v>
      </c>
      <c r="EA227" s="214">
        <f t="shared" si="151"/>
        <v>78259000</v>
      </c>
      <c r="EB227" s="214">
        <f t="shared" si="152"/>
        <v>2785500</v>
      </c>
      <c r="EC227" s="217"/>
      <c r="ED227" s="214">
        <f t="shared" si="153"/>
        <v>205112000</v>
      </c>
      <c r="EE227" s="214">
        <f t="shared" si="154"/>
        <v>-155710000</v>
      </c>
      <c r="EF227" s="214">
        <f t="shared" si="155"/>
        <v>-46688000</v>
      </c>
      <c r="EG227" s="214">
        <f t="shared" si="156"/>
        <v>-3864000</v>
      </c>
      <c r="EH227" s="214">
        <f t="shared" si="157"/>
        <v>-1150000</v>
      </c>
      <c r="EI227" s="215">
        <f t="shared" si="158"/>
        <v>-5.6066929287413702E-3</v>
      </c>
      <c r="EJ227" s="215">
        <f t="shared" si="159"/>
        <v>-5.5754331869176093E-3</v>
      </c>
      <c r="EK227" s="218" t="str">
        <f t="shared" si="160"/>
        <v>n.a.</v>
      </c>
      <c r="EL227" s="214">
        <f t="shared" si="161"/>
        <v>64567500</v>
      </c>
      <c r="EM227" s="214">
        <f t="shared" si="162"/>
        <v>2270500</v>
      </c>
      <c r="EN227" s="217"/>
      <c r="EO227" s="219">
        <f t="shared" si="174"/>
        <v>255277333.33333334</v>
      </c>
      <c r="EP227" s="219">
        <f t="shared" si="174"/>
        <v>-174971666.66666666</v>
      </c>
      <c r="EQ227" s="219">
        <f t="shared" si="174"/>
        <v>-59742666.666666664</v>
      </c>
      <c r="ER227" s="219">
        <f t="shared" si="173"/>
        <v>-4202000</v>
      </c>
      <c r="ES227" s="219">
        <f t="shared" si="163"/>
        <v>16361000.000000022</v>
      </c>
      <c r="ET227" s="220">
        <f t="shared" si="164"/>
        <v>6.4091080027995781E-2</v>
      </c>
      <c r="EU227" s="221">
        <f t="shared" si="165"/>
        <v>6.8480039734970077E-2</v>
      </c>
      <c r="EV227" s="219" t="e">
        <f t="shared" si="166"/>
        <v>#VALUE!</v>
      </c>
      <c r="EW227" s="219">
        <f t="shared" si="167"/>
        <v>75984500</v>
      </c>
      <c r="EX227" s="219">
        <f t="shared" si="167"/>
        <v>2662000</v>
      </c>
      <c r="EY227" s="208"/>
      <c r="EZ227" s="222" t="str">
        <f t="shared" si="168"/>
        <v>完整</v>
      </c>
      <c r="FA227" s="222" t="str">
        <f t="shared" si="169"/>
        <v>完整</v>
      </c>
      <c r="FB227" s="222" t="str">
        <f t="shared" si="170"/>
        <v>完整</v>
      </c>
      <c r="FC227" s="222" t="str">
        <f t="shared" si="171"/>
        <v>选择</v>
      </c>
      <c r="FD227" s="222" t="str">
        <f t="shared" si="172"/>
        <v>选择</v>
      </c>
      <c r="FE227" s="208"/>
      <c r="FF227" s="208"/>
      <c r="FG227" s="208"/>
      <c r="FH227" s="208"/>
      <c r="FI227" s="208"/>
      <c r="FJ227" s="208"/>
      <c r="FK227" s="208"/>
      <c r="FL227" s="208"/>
      <c r="FM227" s="208"/>
      <c r="FN227" s="208"/>
      <c r="FO227" s="208"/>
      <c r="FP227" s="208"/>
      <c r="FQ227" s="208"/>
      <c r="FR227" s="208"/>
      <c r="FS227" s="208"/>
      <c r="FT227" s="208"/>
      <c r="FU227" s="208"/>
      <c r="FV227" s="208"/>
      <c r="FW227" s="208"/>
      <c r="FX227" s="208"/>
      <c r="FY227" s="208"/>
      <c r="FZ227" s="208"/>
      <c r="GA227" s="208"/>
      <c r="GB227" s="208"/>
      <c r="GC227" s="208"/>
      <c r="GD227" s="208"/>
      <c r="GE227" s="208"/>
      <c r="GF227" s="208"/>
      <c r="GG227" s="208"/>
      <c r="GH227" s="208"/>
      <c r="GI227" s="208"/>
      <c r="GJ227" s="208"/>
      <c r="GK227" s="208"/>
      <c r="GL227" s="208"/>
      <c r="GM227" s="208"/>
      <c r="GN227" s="208"/>
      <c r="GO227" s="208"/>
      <c r="GP227" s="208"/>
      <c r="GQ227" s="208"/>
      <c r="GR227" s="208"/>
      <c r="GS227" s="208"/>
      <c r="GT227" s="208"/>
      <c r="GU227" s="208"/>
      <c r="GV227" s="208"/>
      <c r="GW227" s="208"/>
      <c r="GX227" s="208"/>
      <c r="GY227" s="208"/>
      <c r="GZ227" s="208"/>
      <c r="HA227" s="208"/>
      <c r="HB227" s="208"/>
      <c r="HC227" s="208"/>
      <c r="HD227" s="208"/>
      <c r="HE227" s="208"/>
      <c r="HF227" s="208"/>
      <c r="HG227" s="208"/>
      <c r="HH227" s="208"/>
      <c r="HI227" s="208"/>
      <c r="HJ227" s="208"/>
      <c r="HK227" s="208"/>
    </row>
    <row r="228" spans="1:219" s="7" customFormat="1" ht="12.4" customHeight="1" x14ac:dyDescent="0.2">
      <c r="A228" s="226" t="s">
        <v>2149</v>
      </c>
      <c r="B228" s="227" t="str">
        <f t="shared" si="131"/>
        <v>BEIJING 797 AUDIO CO.,LTD.</v>
      </c>
      <c r="C228" s="228" t="s">
        <v>35</v>
      </c>
      <c r="D228" s="229" t="s">
        <v>188</v>
      </c>
      <c r="E228" s="227"/>
      <c r="F228" s="224"/>
      <c r="G228" s="231"/>
      <c r="H228" s="232" t="str">
        <f t="shared" si="132"/>
        <v/>
      </c>
      <c r="I228" s="206" t="s">
        <v>353</v>
      </c>
      <c r="J228" s="228" t="str">
        <f>VLOOKUP(Z228,[1]AP2022!FF:FI,2,0)</f>
        <v>exclude</v>
      </c>
      <c r="K228" s="228" t="str">
        <f>VLOOKUP(Z228,[1]AP2022!FF:FI,4,0)</f>
        <v>ok, indep</v>
      </c>
      <c r="L228" s="233"/>
      <c r="M228" s="38" t="s">
        <v>2150</v>
      </c>
      <c r="N228" s="38" t="s">
        <v>2151</v>
      </c>
      <c r="O228" s="38" t="s">
        <v>36</v>
      </c>
      <c r="P228" s="38" t="s">
        <v>2152</v>
      </c>
      <c r="Q228" s="37"/>
      <c r="R228" s="38" t="s">
        <v>48</v>
      </c>
      <c r="S228" s="38" t="s">
        <v>2153</v>
      </c>
      <c r="T228" s="38" t="s">
        <v>45</v>
      </c>
      <c r="U228" s="38" t="s">
        <v>182</v>
      </c>
      <c r="V228" s="38" t="s">
        <v>2154</v>
      </c>
      <c r="W228" s="38" t="s">
        <v>2155</v>
      </c>
      <c r="X228" s="37"/>
      <c r="Y228" s="37"/>
      <c r="Z228" s="38" t="s">
        <v>2156</v>
      </c>
      <c r="AA228" s="41">
        <v>310338000</v>
      </c>
      <c r="AB228" s="41">
        <v>490234000</v>
      </c>
      <c r="AC228" s="41">
        <v>373358000</v>
      </c>
      <c r="AD228" s="41">
        <v>313248000</v>
      </c>
      <c r="AE228" s="41">
        <v>307212000</v>
      </c>
      <c r="AF228" s="41">
        <v>488953000</v>
      </c>
      <c r="AG228" s="41">
        <v>363201000</v>
      </c>
      <c r="AH228" s="41">
        <v>306223000</v>
      </c>
      <c r="AI228" s="41">
        <v>-1628000</v>
      </c>
      <c r="AJ228" s="41">
        <v>-814000</v>
      </c>
      <c r="AK228" s="41">
        <v>-1599000</v>
      </c>
      <c r="AL228" s="41">
        <v>-1813000</v>
      </c>
      <c r="AM228" s="41">
        <v>305584000</v>
      </c>
      <c r="AN228" s="41">
        <v>488139000</v>
      </c>
      <c r="AO228" s="41">
        <v>361602000</v>
      </c>
      <c r="AP228" s="41">
        <v>304410000</v>
      </c>
      <c r="AQ228" s="41">
        <v>4754000</v>
      </c>
      <c r="AR228" s="41">
        <v>2095000</v>
      </c>
      <c r="AS228" s="41">
        <v>11756000</v>
      </c>
      <c r="AT228" s="41">
        <v>8838000</v>
      </c>
      <c r="AU228" s="41">
        <v>-243908000</v>
      </c>
      <c r="AV228" s="41">
        <v>-373657000</v>
      </c>
      <c r="AW228" s="41">
        <v>-281025000</v>
      </c>
      <c r="AX228" s="41">
        <v>-200860000</v>
      </c>
      <c r="AY228" s="38" t="s">
        <v>39</v>
      </c>
      <c r="AZ228" s="38" t="s">
        <v>39</v>
      </c>
      <c r="BA228" s="38" t="s">
        <v>39</v>
      </c>
      <c r="BB228" s="38" t="s">
        <v>39</v>
      </c>
      <c r="BC228" s="41">
        <v>-47446000</v>
      </c>
      <c r="BD228" s="41">
        <v>-43679000</v>
      </c>
      <c r="BE228" s="41">
        <v>-31899000</v>
      </c>
      <c r="BF228" s="41">
        <v>-35090000</v>
      </c>
      <c r="BG228" s="41">
        <v>18984000</v>
      </c>
      <c r="BH228" s="41">
        <v>72898000</v>
      </c>
      <c r="BI228" s="41">
        <v>60434000</v>
      </c>
      <c r="BJ228" s="41">
        <v>77298000</v>
      </c>
      <c r="BK228" s="41">
        <v>-2787000</v>
      </c>
      <c r="BL228" s="41">
        <v>-2295000</v>
      </c>
      <c r="BM228" s="41">
        <v>-2257000</v>
      </c>
      <c r="BN228" s="41">
        <v>0</v>
      </c>
      <c r="BO228" s="41">
        <v>-2408000</v>
      </c>
      <c r="BP228" s="41">
        <v>-1923000</v>
      </c>
      <c r="BQ228" s="41">
        <v>-1880000</v>
      </c>
      <c r="BR228" s="41">
        <v>0</v>
      </c>
      <c r="BS228" s="41">
        <v>-379000</v>
      </c>
      <c r="BT228" s="41">
        <v>-372000</v>
      </c>
      <c r="BU228" s="41">
        <v>-377000</v>
      </c>
      <c r="BV228" s="41">
        <v>0</v>
      </c>
      <c r="BW228" s="41">
        <v>19316000</v>
      </c>
      <c r="BX228" s="41">
        <v>56452000</v>
      </c>
      <c r="BY228" s="41">
        <v>41927000</v>
      </c>
      <c r="BZ228" s="41">
        <v>61895000</v>
      </c>
      <c r="CA228" s="41">
        <v>397639000</v>
      </c>
      <c r="CB228" s="41">
        <v>342695000</v>
      </c>
      <c r="CC228" s="41">
        <v>336030000</v>
      </c>
      <c r="CD228" s="41">
        <v>286386000</v>
      </c>
      <c r="CE228" s="41">
        <v>63035000</v>
      </c>
      <c r="CF228" s="41">
        <v>107857000</v>
      </c>
      <c r="CG228" s="41">
        <v>103578000</v>
      </c>
      <c r="CH228" s="41">
        <v>63490000</v>
      </c>
      <c r="CI228" s="41">
        <v>108505000</v>
      </c>
      <c r="CJ228" s="41">
        <v>77705000</v>
      </c>
      <c r="CK228" s="41">
        <v>105502000</v>
      </c>
      <c r="CL228" s="41">
        <v>106462000</v>
      </c>
      <c r="CM228" s="41">
        <v>768000</v>
      </c>
      <c r="CN228" s="41">
        <v>18373000</v>
      </c>
      <c r="CO228" s="41">
        <v>15535000</v>
      </c>
      <c r="CP228" s="41">
        <v>10602000</v>
      </c>
      <c r="CQ228" s="41">
        <v>223324000</v>
      </c>
      <c r="CR228" s="41">
        <v>134816000</v>
      </c>
      <c r="CS228" s="41">
        <v>107951000</v>
      </c>
      <c r="CT228" s="41">
        <v>101344000</v>
      </c>
      <c r="CU228" s="41">
        <v>0</v>
      </c>
      <c r="CV228" s="41">
        <v>12500000</v>
      </c>
      <c r="CW228" s="38" t="s">
        <v>39</v>
      </c>
      <c r="CX228" s="38" t="s">
        <v>39</v>
      </c>
      <c r="CY228" s="41">
        <v>7551000</v>
      </c>
      <c r="CZ228" s="41">
        <v>7192000</v>
      </c>
      <c r="DA228" s="41">
        <v>5131000</v>
      </c>
      <c r="DB228" s="41">
        <v>4603000</v>
      </c>
      <c r="DC228" s="41">
        <v>445493000</v>
      </c>
      <c r="DD228" s="41">
        <v>385502000</v>
      </c>
      <c r="DE228" s="41">
        <v>371380000</v>
      </c>
      <c r="DF228" s="41">
        <v>322666000</v>
      </c>
      <c r="DG228" s="213"/>
      <c r="DH228" s="214">
        <f t="shared" si="133"/>
        <v>305584000</v>
      </c>
      <c r="DI228" s="214">
        <f t="shared" si="134"/>
        <v>-243908000</v>
      </c>
      <c r="DJ228" s="214">
        <f t="shared" si="135"/>
        <v>-47446000</v>
      </c>
      <c r="DK228" s="214">
        <f t="shared" si="136"/>
        <v>-2787000</v>
      </c>
      <c r="DL228" s="214">
        <f t="shared" si="137"/>
        <v>11443000</v>
      </c>
      <c r="DM228" s="215">
        <f t="shared" si="138"/>
        <v>3.7446332268705168E-2</v>
      </c>
      <c r="DN228" s="215">
        <f t="shared" si="139"/>
        <v>3.8903111092979219E-2</v>
      </c>
      <c r="DO228" s="216" t="str">
        <f t="shared" si="140"/>
        <v>n.a.</v>
      </c>
      <c r="DP228" s="214">
        <f t="shared" si="141"/>
        <v>85446000</v>
      </c>
      <c r="DQ228" s="214">
        <f t="shared" si="142"/>
        <v>7371500</v>
      </c>
      <c r="DR228" s="217"/>
      <c r="DS228" s="214">
        <f t="shared" si="143"/>
        <v>488139000</v>
      </c>
      <c r="DT228" s="214">
        <f t="shared" si="144"/>
        <v>-373657000</v>
      </c>
      <c r="DU228" s="214">
        <f t="shared" si="145"/>
        <v>-43679000</v>
      </c>
      <c r="DV228" s="214">
        <f t="shared" si="146"/>
        <v>-2295000</v>
      </c>
      <c r="DW228" s="214">
        <f t="shared" si="147"/>
        <v>68508000</v>
      </c>
      <c r="DX228" s="215">
        <f t="shared" si="148"/>
        <v>0.14034527050696624</v>
      </c>
      <c r="DY228" s="215">
        <f t="shared" si="149"/>
        <v>0.16325771928194055</v>
      </c>
      <c r="DZ228" s="218" t="str">
        <f t="shared" si="150"/>
        <v>n.a.</v>
      </c>
      <c r="EA228" s="214">
        <f t="shared" si="151"/>
        <v>105717500</v>
      </c>
      <c r="EB228" s="214">
        <f t="shared" si="152"/>
        <v>6161500</v>
      </c>
      <c r="EC228" s="217"/>
      <c r="ED228" s="214">
        <f t="shared" si="153"/>
        <v>361602000</v>
      </c>
      <c r="EE228" s="214">
        <f t="shared" si="154"/>
        <v>-281025000</v>
      </c>
      <c r="EF228" s="214">
        <f t="shared" si="155"/>
        <v>-31899000</v>
      </c>
      <c r="EG228" s="214">
        <f t="shared" si="156"/>
        <v>-2257000</v>
      </c>
      <c r="EH228" s="214">
        <f t="shared" si="157"/>
        <v>46421000</v>
      </c>
      <c r="EI228" s="215">
        <f t="shared" si="158"/>
        <v>0.12837594924806831</v>
      </c>
      <c r="EJ228" s="215">
        <f t="shared" si="159"/>
        <v>0.1472836243301468</v>
      </c>
      <c r="EK228" s="218" t="str">
        <f t="shared" si="160"/>
        <v>n.a.</v>
      </c>
      <c r="EL228" s="214">
        <f t="shared" si="161"/>
        <v>83534000</v>
      </c>
      <c r="EM228" s="214">
        <f t="shared" si="162"/>
        <v>4867000</v>
      </c>
      <c r="EN228" s="217"/>
      <c r="EO228" s="219">
        <f t="shared" si="174"/>
        <v>385108333.33333331</v>
      </c>
      <c r="EP228" s="219">
        <f t="shared" si="174"/>
        <v>-299530000</v>
      </c>
      <c r="EQ228" s="219">
        <f t="shared" si="174"/>
        <v>-41008000</v>
      </c>
      <c r="ER228" s="219">
        <f t="shared" si="173"/>
        <v>-2446333.3333333335</v>
      </c>
      <c r="ES228" s="219">
        <f t="shared" si="163"/>
        <v>42123999.999999978</v>
      </c>
      <c r="ET228" s="220">
        <f t="shared" si="164"/>
        <v>0.10938220846947823</v>
      </c>
      <c r="EU228" s="221">
        <f t="shared" si="165"/>
        <v>0.12281610530315762</v>
      </c>
      <c r="EV228" s="219" t="e">
        <f t="shared" si="166"/>
        <v>#VALUE!</v>
      </c>
      <c r="EW228" s="219">
        <f t="shared" si="167"/>
        <v>91565833.333333328</v>
      </c>
      <c r="EX228" s="219">
        <f t="shared" si="167"/>
        <v>6133333.333333333</v>
      </c>
      <c r="EY228" s="208"/>
      <c r="EZ228" s="222" t="str">
        <f t="shared" si="168"/>
        <v>完整</v>
      </c>
      <c r="FA228" s="222" t="str">
        <f t="shared" si="169"/>
        <v>完整</v>
      </c>
      <c r="FB228" s="222" t="str">
        <f t="shared" si="170"/>
        <v>完整</v>
      </c>
      <c r="FC228" s="222" t="str">
        <f t="shared" si="171"/>
        <v>选择</v>
      </c>
      <c r="FD228" s="222" t="str">
        <f t="shared" si="172"/>
        <v>选择</v>
      </c>
      <c r="FE228" s="208"/>
      <c r="FF228" s="208"/>
      <c r="FG228" s="208"/>
      <c r="FH228" s="208"/>
      <c r="FI228" s="208"/>
      <c r="FJ228" s="208"/>
      <c r="FK228" s="208"/>
      <c r="FL228" s="208"/>
      <c r="FM228" s="208"/>
      <c r="FN228" s="208"/>
      <c r="FO228" s="208"/>
      <c r="FP228" s="208"/>
      <c r="FQ228" s="208"/>
      <c r="FR228" s="208"/>
      <c r="FS228" s="208"/>
      <c r="FT228" s="208"/>
      <c r="FU228" s="208"/>
      <c r="FV228" s="208"/>
      <c r="FW228" s="208"/>
      <c r="FX228" s="208"/>
      <c r="FY228" s="208"/>
      <c r="FZ228" s="208"/>
      <c r="GA228" s="208"/>
      <c r="GB228" s="208"/>
      <c r="GC228" s="208"/>
      <c r="GD228" s="208"/>
      <c r="GE228" s="208"/>
      <c r="GF228" s="208"/>
      <c r="GG228" s="208"/>
      <c r="GH228" s="208"/>
      <c r="GI228" s="208"/>
      <c r="GJ228" s="208"/>
      <c r="GK228" s="208"/>
      <c r="GL228" s="208"/>
      <c r="GM228" s="208"/>
      <c r="GN228" s="208"/>
      <c r="GO228" s="208"/>
      <c r="GP228" s="208"/>
      <c r="GQ228" s="208"/>
      <c r="GR228" s="208"/>
      <c r="GS228" s="208"/>
      <c r="GT228" s="208"/>
      <c r="GU228" s="208"/>
      <c r="GV228" s="208"/>
      <c r="GW228" s="208"/>
      <c r="GX228" s="208"/>
      <c r="GY228" s="208"/>
      <c r="GZ228" s="208"/>
      <c r="HA228" s="208"/>
      <c r="HB228" s="208"/>
      <c r="HC228" s="208"/>
      <c r="HD228" s="208"/>
      <c r="HE228" s="208"/>
      <c r="HF228" s="208"/>
      <c r="HG228" s="208"/>
      <c r="HH228" s="208"/>
      <c r="HI228" s="208"/>
      <c r="HJ228" s="208"/>
      <c r="HK228" s="231"/>
    </row>
    <row r="229" spans="1:219" ht="12.4" customHeight="1" x14ac:dyDescent="0.2">
      <c r="A229" s="204" t="s">
        <v>2157</v>
      </c>
      <c r="B229" s="205" t="str">
        <f t="shared" si="131"/>
        <v>HIND RECTIFIERS LIMITED</v>
      </c>
      <c r="C229" s="206" t="s">
        <v>35</v>
      </c>
      <c r="D229" s="206" t="s">
        <v>32</v>
      </c>
      <c r="E229" s="205"/>
      <c r="F229" s="208"/>
      <c r="G229" s="208"/>
      <c r="H229" s="209" t="str">
        <f t="shared" si="132"/>
        <v/>
      </c>
      <c r="I229" s="206" t="s">
        <v>328</v>
      </c>
      <c r="J229" s="206" t="str">
        <f>VLOOKUP(Z229,[1]AP2022!FF:FI,2,0)</f>
        <v>exclude</v>
      </c>
      <c r="K229" s="206" t="str">
        <f>VLOOKUP(Z229,[1]AP2022!FF:FI,4,0)</f>
        <v>ok, sda/sdp</v>
      </c>
      <c r="L229" s="210"/>
      <c r="M229" s="211" t="s">
        <v>2158</v>
      </c>
      <c r="N229" s="211" t="s">
        <v>2159</v>
      </c>
      <c r="O229" s="211" t="s">
        <v>36</v>
      </c>
      <c r="P229" s="211" t="s">
        <v>2160</v>
      </c>
      <c r="Q229" s="225"/>
      <c r="R229" s="38" t="s">
        <v>41</v>
      </c>
      <c r="S229" s="211" t="s">
        <v>2161</v>
      </c>
      <c r="T229" s="211" t="s">
        <v>38</v>
      </c>
      <c r="U229" s="38" t="s">
        <v>182</v>
      </c>
      <c r="V229" s="38" t="s">
        <v>2162</v>
      </c>
      <c r="W229" s="38" t="s">
        <v>2163</v>
      </c>
      <c r="X229" s="37"/>
      <c r="Y229" s="37"/>
      <c r="Z229" s="38" t="s">
        <v>2164</v>
      </c>
      <c r="AA229" s="41">
        <v>3592121000</v>
      </c>
      <c r="AB229" s="41">
        <v>3722099000</v>
      </c>
      <c r="AC229" s="41">
        <v>3050971000</v>
      </c>
      <c r="AD229" s="41">
        <v>2996205000</v>
      </c>
      <c r="AE229" s="41">
        <v>3577073000</v>
      </c>
      <c r="AF229" s="41">
        <v>3720203000</v>
      </c>
      <c r="AG229" s="41">
        <v>3049682000</v>
      </c>
      <c r="AH229" s="41">
        <v>2994131000</v>
      </c>
      <c r="AI229" s="38" t="s">
        <v>39</v>
      </c>
      <c r="AJ229" s="38" t="s">
        <v>39</v>
      </c>
      <c r="AK229" s="38" t="s">
        <v>39</v>
      </c>
      <c r="AL229" s="38" t="s">
        <v>39</v>
      </c>
      <c r="AM229" s="41">
        <v>3577073000</v>
      </c>
      <c r="AN229" s="41">
        <v>3720203000</v>
      </c>
      <c r="AO229" s="41">
        <v>3049682000</v>
      </c>
      <c r="AP229" s="41">
        <v>2994131000</v>
      </c>
      <c r="AQ229" s="41">
        <v>15048000</v>
      </c>
      <c r="AR229" s="41">
        <v>1896000</v>
      </c>
      <c r="AS229" s="41">
        <v>1289000</v>
      </c>
      <c r="AT229" s="41">
        <v>2074000</v>
      </c>
      <c r="AU229" s="41">
        <v>-2833351000</v>
      </c>
      <c r="AV229" s="41">
        <v>-2912860000</v>
      </c>
      <c r="AW229" s="41">
        <v>-2362686000</v>
      </c>
      <c r="AX229" s="41">
        <v>-2097341000</v>
      </c>
      <c r="AY229" s="41">
        <v>0</v>
      </c>
      <c r="AZ229" s="41">
        <v>0</v>
      </c>
      <c r="BA229" s="41">
        <v>-86166000</v>
      </c>
      <c r="BB229" s="41">
        <v>0</v>
      </c>
      <c r="BC229" s="41">
        <v>-589421000</v>
      </c>
      <c r="BD229" s="41">
        <v>-551596000</v>
      </c>
      <c r="BE229" s="41">
        <v>-387036000</v>
      </c>
      <c r="BF229" s="41">
        <v>-502556000</v>
      </c>
      <c r="BG229" s="41">
        <v>169349000</v>
      </c>
      <c r="BH229" s="41">
        <v>257643000</v>
      </c>
      <c r="BI229" s="41">
        <v>215083000</v>
      </c>
      <c r="BJ229" s="41">
        <v>396308000</v>
      </c>
      <c r="BK229" s="41">
        <v>-51389000</v>
      </c>
      <c r="BL229" s="41">
        <v>-44912000</v>
      </c>
      <c r="BM229" s="41">
        <v>-38250000</v>
      </c>
      <c r="BN229" s="41">
        <v>-40726000</v>
      </c>
      <c r="BO229" s="41">
        <v>-33450000</v>
      </c>
      <c r="BP229" s="41">
        <v>-29489000</v>
      </c>
      <c r="BQ229" s="41">
        <v>-24688000</v>
      </c>
      <c r="BR229" s="41">
        <v>-20518000</v>
      </c>
      <c r="BS229" s="41">
        <v>-17939000</v>
      </c>
      <c r="BT229" s="41">
        <v>-15423000</v>
      </c>
      <c r="BU229" s="41">
        <v>-13562000</v>
      </c>
      <c r="BV229" s="41">
        <v>-20208000</v>
      </c>
      <c r="BW229" s="41">
        <v>-63629000</v>
      </c>
      <c r="BX229" s="41">
        <v>77985000</v>
      </c>
      <c r="BY229" s="41">
        <v>53314000</v>
      </c>
      <c r="BZ229" s="41">
        <v>184791000</v>
      </c>
      <c r="CA229" s="41">
        <v>1849844000</v>
      </c>
      <c r="CB229" s="41">
        <v>1638649000</v>
      </c>
      <c r="CC229" s="41">
        <v>1740870000</v>
      </c>
      <c r="CD229" s="41">
        <v>1764161000</v>
      </c>
      <c r="CE229" s="41">
        <v>924424000</v>
      </c>
      <c r="CF229" s="41">
        <v>770212000</v>
      </c>
      <c r="CG229" s="41">
        <v>685397000</v>
      </c>
      <c r="CH229" s="41">
        <v>692699000</v>
      </c>
      <c r="CI229" s="41">
        <v>675611000</v>
      </c>
      <c r="CJ229" s="41">
        <v>666101000</v>
      </c>
      <c r="CK229" s="41">
        <v>877437000</v>
      </c>
      <c r="CL229" s="41">
        <v>810447000</v>
      </c>
      <c r="CM229" s="41">
        <v>189711000</v>
      </c>
      <c r="CN229" s="41">
        <v>106451000</v>
      </c>
      <c r="CO229" s="41">
        <v>80888000</v>
      </c>
      <c r="CP229" s="41">
        <v>146280000</v>
      </c>
      <c r="CQ229" s="41">
        <v>46172000</v>
      </c>
      <c r="CR229" s="41">
        <v>48412000</v>
      </c>
      <c r="CS229" s="41">
        <v>64901000</v>
      </c>
      <c r="CT229" s="41">
        <v>69768000</v>
      </c>
      <c r="CU229" s="41">
        <v>32255000</v>
      </c>
      <c r="CV229" s="41">
        <v>34991000</v>
      </c>
      <c r="CW229" s="41">
        <v>48658000</v>
      </c>
      <c r="CX229" s="41">
        <v>39467000</v>
      </c>
      <c r="CY229" s="41">
        <v>130388000</v>
      </c>
      <c r="CZ229" s="41">
        <v>227266000</v>
      </c>
      <c r="DA229" s="41">
        <v>135648000</v>
      </c>
      <c r="DB229" s="41">
        <v>138647000</v>
      </c>
      <c r="DC229" s="41">
        <v>2922832000</v>
      </c>
      <c r="DD229" s="41">
        <v>2461632000</v>
      </c>
      <c r="DE229" s="41">
        <v>2409979000</v>
      </c>
      <c r="DF229" s="41">
        <v>2425289000</v>
      </c>
      <c r="DG229" s="213"/>
      <c r="DH229" s="214">
        <f t="shared" si="133"/>
        <v>3577073000</v>
      </c>
      <c r="DI229" s="214">
        <f t="shared" si="134"/>
        <v>-2833351000</v>
      </c>
      <c r="DJ229" s="214">
        <f t="shared" si="135"/>
        <v>-589421000</v>
      </c>
      <c r="DK229" s="214">
        <f t="shared" si="136"/>
        <v>-51389000</v>
      </c>
      <c r="DL229" s="214">
        <f t="shared" si="137"/>
        <v>102912000</v>
      </c>
      <c r="DM229" s="215">
        <f t="shared" si="138"/>
        <v>2.8769890913604504E-2</v>
      </c>
      <c r="DN229" s="215">
        <f t="shared" si="139"/>
        <v>2.9622115958356565E-2</v>
      </c>
      <c r="DO229" s="216">
        <f t="shared" si="140"/>
        <v>0</v>
      </c>
      <c r="DP229" s="214">
        <f t="shared" si="141"/>
        <v>847318000</v>
      </c>
      <c r="DQ229" s="214">
        <f t="shared" si="142"/>
        <v>178827000</v>
      </c>
      <c r="DR229" s="217"/>
      <c r="DS229" s="214">
        <f t="shared" si="143"/>
        <v>3720203000</v>
      </c>
      <c r="DT229" s="214">
        <f t="shared" si="144"/>
        <v>-2912860000</v>
      </c>
      <c r="DU229" s="214">
        <f t="shared" si="145"/>
        <v>-551596000</v>
      </c>
      <c r="DV229" s="214">
        <f t="shared" si="146"/>
        <v>-44912000</v>
      </c>
      <c r="DW229" s="214">
        <f t="shared" si="147"/>
        <v>210835000</v>
      </c>
      <c r="DX229" s="215">
        <f t="shared" si="148"/>
        <v>5.667298263024894E-2</v>
      </c>
      <c r="DY229" s="215">
        <f t="shared" si="149"/>
        <v>6.0077768988604216E-2</v>
      </c>
      <c r="DZ229" s="218">
        <f t="shared" si="150"/>
        <v>0</v>
      </c>
      <c r="EA229" s="214">
        <f t="shared" si="151"/>
        <v>727804500</v>
      </c>
      <c r="EB229" s="214">
        <f t="shared" si="152"/>
        <v>181457000</v>
      </c>
      <c r="EC229" s="217"/>
      <c r="ED229" s="214">
        <f t="shared" si="153"/>
        <v>3049682000</v>
      </c>
      <c r="EE229" s="214">
        <f t="shared" si="154"/>
        <v>-2362686000</v>
      </c>
      <c r="EF229" s="214">
        <f t="shared" si="155"/>
        <v>-473202000</v>
      </c>
      <c r="EG229" s="214">
        <f t="shared" si="156"/>
        <v>-38250000</v>
      </c>
      <c r="EH229" s="214">
        <f t="shared" si="157"/>
        <v>175544000</v>
      </c>
      <c r="EI229" s="215">
        <f t="shared" si="158"/>
        <v>5.7561411320918049E-2</v>
      </c>
      <c r="EJ229" s="215">
        <f t="shared" si="159"/>
        <v>6.1077095115126691E-2</v>
      </c>
      <c r="EK229" s="218">
        <f t="shared" si="160"/>
        <v>-86166000</v>
      </c>
      <c r="EL229" s="214">
        <f t="shared" si="161"/>
        <v>689048000</v>
      </c>
      <c r="EM229" s="214">
        <f t="shared" si="162"/>
        <v>137147500</v>
      </c>
      <c r="EN229" s="217"/>
      <c r="EO229" s="219">
        <f t="shared" si="174"/>
        <v>3448986000</v>
      </c>
      <c r="EP229" s="219">
        <f t="shared" si="174"/>
        <v>-2702965666.6666665</v>
      </c>
      <c r="EQ229" s="219">
        <f t="shared" si="174"/>
        <v>-538073000</v>
      </c>
      <c r="ER229" s="219">
        <f t="shared" si="173"/>
        <v>-44850333.333333336</v>
      </c>
      <c r="ES229" s="219">
        <f t="shared" si="163"/>
        <v>163097000.00000015</v>
      </c>
      <c r="ET229" s="220">
        <f t="shared" si="164"/>
        <v>4.7288391428669224E-2</v>
      </c>
      <c r="EU229" s="221">
        <f t="shared" si="165"/>
        <v>4.9635578073392056E-2</v>
      </c>
      <c r="EV229" s="219">
        <f t="shared" si="166"/>
        <v>28722000</v>
      </c>
      <c r="EW229" s="219">
        <f t="shared" si="167"/>
        <v>754723500</v>
      </c>
      <c r="EX229" s="219">
        <f t="shared" si="167"/>
        <v>165810500</v>
      </c>
      <c r="EY229" s="208"/>
      <c r="EZ229" s="222" t="str">
        <f t="shared" si="168"/>
        <v>完整</v>
      </c>
      <c r="FA229" s="222" t="str">
        <f t="shared" si="169"/>
        <v>完整</v>
      </c>
      <c r="FB229" s="222" t="str">
        <f t="shared" si="170"/>
        <v>完整</v>
      </c>
      <c r="FC229" s="222" t="str">
        <f t="shared" si="171"/>
        <v>选择</v>
      </c>
      <c r="FD229" s="222" t="str">
        <f t="shared" si="172"/>
        <v>选择</v>
      </c>
      <c r="FE229" s="208"/>
      <c r="FF229" s="208"/>
      <c r="FG229" s="208"/>
      <c r="FH229" s="208"/>
      <c r="FI229" s="208"/>
      <c r="FJ229" s="208"/>
      <c r="FK229" s="208"/>
      <c r="FL229" s="208"/>
      <c r="FM229" s="208"/>
      <c r="FN229" s="208"/>
      <c r="FO229" s="208"/>
      <c r="FP229" s="208"/>
      <c r="FQ229" s="208"/>
      <c r="FR229" s="208"/>
      <c r="FS229" s="208"/>
      <c r="FT229" s="208"/>
      <c r="FU229" s="208"/>
      <c r="FV229" s="208"/>
      <c r="FW229" s="208"/>
      <c r="FX229" s="208"/>
      <c r="FY229" s="208"/>
      <c r="FZ229" s="208"/>
      <c r="GA229" s="208"/>
      <c r="GB229" s="208"/>
      <c r="GC229" s="208"/>
      <c r="GD229" s="208"/>
      <c r="GE229" s="208"/>
      <c r="GF229" s="208"/>
      <c r="GG229" s="208"/>
      <c r="GH229" s="208"/>
      <c r="GI229" s="208"/>
      <c r="GJ229" s="208"/>
      <c r="GK229" s="208"/>
      <c r="GL229" s="208"/>
      <c r="GM229" s="208"/>
      <c r="GN229" s="208"/>
      <c r="GO229" s="208"/>
      <c r="GP229" s="208"/>
      <c r="GQ229" s="208"/>
      <c r="GR229" s="208"/>
      <c r="GS229" s="208"/>
      <c r="GT229" s="208"/>
      <c r="GU229" s="208"/>
      <c r="GV229" s="208"/>
      <c r="GW229" s="208"/>
      <c r="GX229" s="208"/>
      <c r="GY229" s="208"/>
      <c r="GZ229" s="208"/>
      <c r="HA229" s="208"/>
      <c r="HB229" s="208"/>
      <c r="HC229" s="208"/>
      <c r="HD229" s="208"/>
      <c r="HE229" s="208"/>
      <c r="HF229" s="208"/>
      <c r="HG229" s="208"/>
      <c r="HH229" s="208"/>
      <c r="HI229" s="208"/>
      <c r="HJ229" s="208"/>
      <c r="HK229" s="208"/>
    </row>
    <row r="230" spans="1:219" s="7" customFormat="1" ht="12.4" customHeight="1" x14ac:dyDescent="0.2">
      <c r="A230" s="226" t="s">
        <v>2165</v>
      </c>
      <c r="B230" s="227" t="str">
        <f t="shared" si="131"/>
        <v>TAIANZHONGCHENG AUTOMATION EQUIPMENT CO.,LTD</v>
      </c>
      <c r="C230" s="228" t="s">
        <v>35</v>
      </c>
      <c r="D230" s="229" t="s">
        <v>188</v>
      </c>
      <c r="E230" s="227"/>
      <c r="F230" s="224"/>
      <c r="G230" s="231"/>
      <c r="H230" s="232" t="str">
        <f t="shared" si="132"/>
        <v/>
      </c>
      <c r="I230" s="206" t="s">
        <v>353</v>
      </c>
      <c r="J230" s="228" t="str">
        <f>VLOOKUP(Z230,[1]AP2022!FF:FI,2,0)</f>
        <v>exclude</v>
      </c>
      <c r="K230" s="228" t="str">
        <f>VLOOKUP(Z230,[1]AP2022!FF:FI,4,0)</f>
        <v>ok, indep</v>
      </c>
      <c r="L230" s="233"/>
      <c r="M230" s="38" t="s">
        <v>2166</v>
      </c>
      <c r="N230" s="38" t="s">
        <v>2167</v>
      </c>
      <c r="O230" s="38" t="s">
        <v>36</v>
      </c>
      <c r="P230" s="38" t="s">
        <v>2168</v>
      </c>
      <c r="Q230" s="37"/>
      <c r="R230" s="38" t="s">
        <v>48</v>
      </c>
      <c r="S230" s="38" t="s">
        <v>2169</v>
      </c>
      <c r="T230" s="38" t="s">
        <v>45</v>
      </c>
      <c r="U230" s="38" t="s">
        <v>182</v>
      </c>
      <c r="V230" s="38" t="s">
        <v>2170</v>
      </c>
      <c r="W230" s="38" t="s">
        <v>2171</v>
      </c>
      <c r="X230" s="38" t="s">
        <v>2172</v>
      </c>
      <c r="Y230" s="37"/>
      <c r="Z230" s="38" t="s">
        <v>2173</v>
      </c>
      <c r="AA230" s="41">
        <v>303377000</v>
      </c>
      <c r="AB230" s="41">
        <v>248195000</v>
      </c>
      <c r="AC230" s="41">
        <v>202474000</v>
      </c>
      <c r="AD230" s="41">
        <v>226513000</v>
      </c>
      <c r="AE230" s="41">
        <v>299850000</v>
      </c>
      <c r="AF230" s="41">
        <v>240440000</v>
      </c>
      <c r="AG230" s="41">
        <v>196973000</v>
      </c>
      <c r="AH230" s="41">
        <v>218372000</v>
      </c>
      <c r="AI230" s="41">
        <v>-3061000</v>
      </c>
      <c r="AJ230" s="41">
        <v>-2425000</v>
      </c>
      <c r="AK230" s="41">
        <v>-2403000</v>
      </c>
      <c r="AL230" s="41">
        <v>-2353000</v>
      </c>
      <c r="AM230" s="41">
        <v>296789000</v>
      </c>
      <c r="AN230" s="41">
        <v>238015000</v>
      </c>
      <c r="AO230" s="41">
        <v>194570000</v>
      </c>
      <c r="AP230" s="41">
        <v>216019000</v>
      </c>
      <c r="AQ230" s="41">
        <v>6588000</v>
      </c>
      <c r="AR230" s="41">
        <v>10180000</v>
      </c>
      <c r="AS230" s="41">
        <v>7904000</v>
      </c>
      <c r="AT230" s="41">
        <v>10494000</v>
      </c>
      <c r="AU230" s="41">
        <v>-180983000</v>
      </c>
      <c r="AV230" s="41">
        <v>-133587000</v>
      </c>
      <c r="AW230" s="41">
        <v>-113335000</v>
      </c>
      <c r="AX230" s="41">
        <v>-108113000</v>
      </c>
      <c r="AY230" s="38" t="s">
        <v>39</v>
      </c>
      <c r="AZ230" s="38" t="s">
        <v>39</v>
      </c>
      <c r="BA230" s="38" t="s">
        <v>39</v>
      </c>
      <c r="BB230" s="38" t="s">
        <v>39</v>
      </c>
      <c r="BC230" s="41">
        <v>-70725000</v>
      </c>
      <c r="BD230" s="41">
        <v>-69381000</v>
      </c>
      <c r="BE230" s="41">
        <v>-59290000</v>
      </c>
      <c r="BF230" s="41">
        <v>-77727000</v>
      </c>
      <c r="BG230" s="41">
        <v>51669000</v>
      </c>
      <c r="BH230" s="41">
        <v>45227000</v>
      </c>
      <c r="BI230" s="41">
        <v>29849000</v>
      </c>
      <c r="BJ230" s="41">
        <v>40673000</v>
      </c>
      <c r="BK230" s="41">
        <v>-5125000</v>
      </c>
      <c r="BL230" s="41">
        <v>-5360000</v>
      </c>
      <c r="BM230" s="41">
        <v>-5675000</v>
      </c>
      <c r="BN230" s="41">
        <v>-5358000</v>
      </c>
      <c r="BO230" s="41">
        <v>-4438000</v>
      </c>
      <c r="BP230" s="41">
        <v>-4524000</v>
      </c>
      <c r="BQ230" s="41">
        <v>-4420000</v>
      </c>
      <c r="BR230" s="41">
        <v>-4951000</v>
      </c>
      <c r="BS230" s="41">
        <v>-687000</v>
      </c>
      <c r="BT230" s="41">
        <v>-836000</v>
      </c>
      <c r="BU230" s="41">
        <v>-1255000</v>
      </c>
      <c r="BV230" s="41">
        <v>-407000</v>
      </c>
      <c r="BW230" s="41">
        <v>39064000</v>
      </c>
      <c r="BX230" s="41">
        <v>25824000</v>
      </c>
      <c r="BY230" s="41">
        <v>13864000</v>
      </c>
      <c r="BZ230" s="41">
        <v>31373000</v>
      </c>
      <c r="CA230" s="41">
        <v>394994000</v>
      </c>
      <c r="CB230" s="41">
        <v>353580000</v>
      </c>
      <c r="CC230" s="41">
        <v>299620000</v>
      </c>
      <c r="CD230" s="41">
        <v>285790000</v>
      </c>
      <c r="CE230" s="41">
        <v>70790000</v>
      </c>
      <c r="CF230" s="41">
        <v>72365000</v>
      </c>
      <c r="CG230" s="41">
        <v>52956000</v>
      </c>
      <c r="CH230" s="41">
        <v>81278000</v>
      </c>
      <c r="CI230" s="41">
        <v>168387000</v>
      </c>
      <c r="CJ230" s="41">
        <v>144743000</v>
      </c>
      <c r="CK230" s="41">
        <v>132608000</v>
      </c>
      <c r="CL230" s="41">
        <v>142107000</v>
      </c>
      <c r="CM230" s="41">
        <v>99791000</v>
      </c>
      <c r="CN230" s="41">
        <v>86989000</v>
      </c>
      <c r="CO230" s="41">
        <v>80296000</v>
      </c>
      <c r="CP230" s="41">
        <v>28717000</v>
      </c>
      <c r="CQ230" s="41">
        <v>54853000</v>
      </c>
      <c r="CR230" s="41">
        <v>45808000</v>
      </c>
      <c r="CS230" s="41">
        <v>31190000</v>
      </c>
      <c r="CT230" s="41">
        <v>27112000</v>
      </c>
      <c r="CU230" s="41">
        <v>10000000</v>
      </c>
      <c r="CV230" s="41">
        <v>15000000</v>
      </c>
      <c r="CW230" s="38" t="s">
        <v>39</v>
      </c>
      <c r="CX230" s="38" t="s">
        <v>39</v>
      </c>
      <c r="CY230" s="41">
        <v>4759000</v>
      </c>
      <c r="CZ230" s="41">
        <v>4416000</v>
      </c>
      <c r="DA230" s="41">
        <v>4215000</v>
      </c>
      <c r="DB230" s="41">
        <v>3983000</v>
      </c>
      <c r="DC230" s="41">
        <v>475239000</v>
      </c>
      <c r="DD230" s="41">
        <v>434575000</v>
      </c>
      <c r="DE230" s="41">
        <v>381477000</v>
      </c>
      <c r="DF230" s="41">
        <v>367415000</v>
      </c>
      <c r="DG230" s="213"/>
      <c r="DH230" s="214">
        <f t="shared" si="133"/>
        <v>296789000</v>
      </c>
      <c r="DI230" s="214">
        <f t="shared" si="134"/>
        <v>-180983000</v>
      </c>
      <c r="DJ230" s="214">
        <f t="shared" si="135"/>
        <v>-70725000</v>
      </c>
      <c r="DK230" s="214">
        <f t="shared" si="136"/>
        <v>-5125000</v>
      </c>
      <c r="DL230" s="214">
        <f t="shared" si="137"/>
        <v>39956000</v>
      </c>
      <c r="DM230" s="215">
        <f t="shared" si="138"/>
        <v>0.13462763107797121</v>
      </c>
      <c r="DN230" s="215">
        <f t="shared" si="139"/>
        <v>0.15557190859430059</v>
      </c>
      <c r="DO230" s="216" t="str">
        <f t="shared" si="140"/>
        <v>n.a.</v>
      </c>
      <c r="DP230" s="214">
        <f t="shared" si="141"/>
        <v>71577500</v>
      </c>
      <c r="DQ230" s="214">
        <f t="shared" si="142"/>
        <v>4587500</v>
      </c>
      <c r="DR230" s="217"/>
      <c r="DS230" s="214">
        <f t="shared" si="143"/>
        <v>238015000</v>
      </c>
      <c r="DT230" s="214">
        <f t="shared" si="144"/>
        <v>-133587000</v>
      </c>
      <c r="DU230" s="214">
        <f t="shared" si="145"/>
        <v>-69381000</v>
      </c>
      <c r="DV230" s="214">
        <f t="shared" si="146"/>
        <v>-5360000</v>
      </c>
      <c r="DW230" s="214">
        <f t="shared" si="147"/>
        <v>29687000</v>
      </c>
      <c r="DX230" s="215">
        <f t="shared" si="148"/>
        <v>0.12472743314496985</v>
      </c>
      <c r="DY230" s="215">
        <f t="shared" si="149"/>
        <v>0.14250124803194961</v>
      </c>
      <c r="DZ230" s="218" t="str">
        <f t="shared" si="150"/>
        <v>n.a.</v>
      </c>
      <c r="EA230" s="214">
        <f t="shared" si="151"/>
        <v>62660500</v>
      </c>
      <c r="EB230" s="214">
        <f t="shared" si="152"/>
        <v>4315500</v>
      </c>
      <c r="EC230" s="217"/>
      <c r="ED230" s="214">
        <f t="shared" si="153"/>
        <v>194570000</v>
      </c>
      <c r="EE230" s="214">
        <f t="shared" si="154"/>
        <v>-113335000</v>
      </c>
      <c r="EF230" s="214">
        <f t="shared" si="155"/>
        <v>-59290000</v>
      </c>
      <c r="EG230" s="214">
        <f t="shared" si="156"/>
        <v>-5675000</v>
      </c>
      <c r="EH230" s="214">
        <f t="shared" si="157"/>
        <v>16270000</v>
      </c>
      <c r="EI230" s="215">
        <f t="shared" si="158"/>
        <v>8.362029089787737E-2</v>
      </c>
      <c r="EJ230" s="215">
        <f t="shared" si="159"/>
        <v>9.1250701065619735E-2</v>
      </c>
      <c r="EK230" s="218" t="str">
        <f t="shared" si="160"/>
        <v>n.a.</v>
      </c>
      <c r="EL230" s="214">
        <f t="shared" si="161"/>
        <v>67117000</v>
      </c>
      <c r="EM230" s="214">
        <f t="shared" si="162"/>
        <v>4099000</v>
      </c>
      <c r="EN230" s="217"/>
      <c r="EO230" s="219">
        <f t="shared" si="174"/>
        <v>243124666.66666666</v>
      </c>
      <c r="EP230" s="219">
        <f t="shared" si="174"/>
        <v>-142635000</v>
      </c>
      <c r="EQ230" s="219">
        <f t="shared" si="174"/>
        <v>-66465333.333333336</v>
      </c>
      <c r="ER230" s="219">
        <f t="shared" si="173"/>
        <v>-5386666.666666667</v>
      </c>
      <c r="ES230" s="219">
        <f t="shared" si="163"/>
        <v>28637666.666666653</v>
      </c>
      <c r="ET230" s="220">
        <f t="shared" si="164"/>
        <v>0.11779005009775501</v>
      </c>
      <c r="EU230" s="221">
        <f t="shared" si="165"/>
        <v>0.13351702744999303</v>
      </c>
      <c r="EV230" s="219" t="e">
        <f t="shared" si="166"/>
        <v>#VALUE!</v>
      </c>
      <c r="EW230" s="219">
        <f t="shared" si="167"/>
        <v>67118333.333333328</v>
      </c>
      <c r="EX230" s="219">
        <f t="shared" si="167"/>
        <v>4334000</v>
      </c>
      <c r="EY230" s="208"/>
      <c r="EZ230" s="222" t="str">
        <f t="shared" si="168"/>
        <v>完整</v>
      </c>
      <c r="FA230" s="222" t="str">
        <f t="shared" si="169"/>
        <v>完整</v>
      </c>
      <c r="FB230" s="222" t="str">
        <f t="shared" si="170"/>
        <v>完整</v>
      </c>
      <c r="FC230" s="222" t="str">
        <f t="shared" si="171"/>
        <v>选择</v>
      </c>
      <c r="FD230" s="222" t="str">
        <f t="shared" si="172"/>
        <v>选择</v>
      </c>
      <c r="FE230" s="231"/>
      <c r="FF230" s="231"/>
      <c r="FG230" s="231"/>
      <c r="FH230" s="231"/>
      <c r="FI230" s="231"/>
      <c r="FJ230" s="231"/>
      <c r="FK230" s="231"/>
      <c r="FL230" s="231"/>
      <c r="FM230" s="231"/>
      <c r="FN230" s="231"/>
      <c r="FO230" s="231"/>
      <c r="FP230" s="231"/>
      <c r="FQ230" s="231"/>
      <c r="FR230" s="231"/>
      <c r="FS230" s="231"/>
      <c r="FT230" s="231"/>
      <c r="FU230" s="231"/>
      <c r="FV230" s="231"/>
      <c r="FW230" s="231"/>
      <c r="FX230" s="231"/>
      <c r="FY230" s="231"/>
      <c r="FZ230" s="231"/>
      <c r="GA230" s="231"/>
      <c r="GB230" s="231"/>
      <c r="GC230" s="231"/>
      <c r="GD230" s="231"/>
      <c r="GE230" s="231"/>
      <c r="GF230" s="231"/>
      <c r="GG230" s="231"/>
      <c r="GH230" s="231"/>
      <c r="GI230" s="231"/>
      <c r="GJ230" s="231"/>
      <c r="GK230" s="231"/>
      <c r="GL230" s="231"/>
      <c r="GM230" s="231"/>
      <c r="GN230" s="231"/>
      <c r="GO230" s="231"/>
      <c r="GP230" s="231"/>
      <c r="GQ230" s="231"/>
      <c r="GR230" s="231"/>
      <c r="GS230" s="231"/>
      <c r="GT230" s="231"/>
      <c r="GU230" s="231"/>
      <c r="GV230" s="231"/>
      <c r="GW230" s="231"/>
      <c r="GX230" s="231"/>
      <c r="GY230" s="231"/>
      <c r="GZ230" s="231"/>
      <c r="HA230" s="231"/>
      <c r="HB230" s="231"/>
      <c r="HC230" s="231"/>
      <c r="HD230" s="231"/>
      <c r="HE230" s="231"/>
      <c r="HF230" s="231"/>
      <c r="HG230" s="231"/>
      <c r="HH230" s="231"/>
      <c r="HI230" s="231"/>
      <c r="HJ230" s="231"/>
      <c r="HK230" s="231"/>
    </row>
    <row r="231" spans="1:219" s="7" customFormat="1" ht="12.4" customHeight="1" x14ac:dyDescent="0.2">
      <c r="A231" s="226" t="s">
        <v>2174</v>
      </c>
      <c r="B231" s="227" t="str">
        <f t="shared" si="131"/>
        <v>GW ELECTRIC (SHANGHAI) CO.,LTD.</v>
      </c>
      <c r="C231" s="228" t="s">
        <v>35</v>
      </c>
      <c r="D231" s="237" t="s">
        <v>31</v>
      </c>
      <c r="E231" s="227"/>
      <c r="F231" s="231"/>
      <c r="G231" s="231"/>
      <c r="H231" s="232" t="str">
        <f t="shared" si="132"/>
        <v/>
      </c>
      <c r="I231" s="228" t="s">
        <v>405</v>
      </c>
      <c r="J231" s="228" t="str">
        <f>VLOOKUP(Z231,[1]AP2022!FF:FI,2,0)</f>
        <v>exclude</v>
      </c>
      <c r="K231" s="228" t="str">
        <f>VLOOKUP(Z231,[1]AP2022!FF:FI,4,0)</f>
        <v>ok, loss</v>
      </c>
      <c r="L231" s="233"/>
      <c r="M231" s="38" t="s">
        <v>2175</v>
      </c>
      <c r="N231" s="38" t="s">
        <v>2176</v>
      </c>
      <c r="O231" s="38" t="s">
        <v>46</v>
      </c>
      <c r="P231" s="38" t="s">
        <v>2177</v>
      </c>
      <c r="Q231" s="37"/>
      <c r="R231" s="38" t="s">
        <v>48</v>
      </c>
      <c r="S231" s="38" t="s">
        <v>2178</v>
      </c>
      <c r="T231" s="38" t="s">
        <v>44</v>
      </c>
      <c r="U231" s="38" t="s">
        <v>182</v>
      </c>
      <c r="V231" s="38" t="s">
        <v>2179</v>
      </c>
      <c r="W231" s="38" t="s">
        <v>2180</v>
      </c>
      <c r="X231" s="37"/>
      <c r="Y231" s="37"/>
      <c r="Z231" s="38" t="s">
        <v>2181</v>
      </c>
      <c r="AA231" s="41">
        <v>301045000</v>
      </c>
      <c r="AB231" s="41">
        <v>320919000</v>
      </c>
      <c r="AC231" s="41">
        <v>260058000</v>
      </c>
      <c r="AD231" s="41">
        <v>191659000</v>
      </c>
      <c r="AE231" s="41">
        <v>290291000</v>
      </c>
      <c r="AF231" s="41">
        <v>305465000</v>
      </c>
      <c r="AG231" s="41">
        <v>244480000</v>
      </c>
      <c r="AH231" s="41">
        <v>180618000</v>
      </c>
      <c r="AI231" s="41">
        <v>-874000</v>
      </c>
      <c r="AJ231" s="41">
        <v>-494000</v>
      </c>
      <c r="AK231" s="41">
        <v>-533000</v>
      </c>
      <c r="AL231" s="41">
        <v>-556000</v>
      </c>
      <c r="AM231" s="41">
        <v>289417000</v>
      </c>
      <c r="AN231" s="41">
        <v>304971000</v>
      </c>
      <c r="AO231" s="41">
        <v>243947000</v>
      </c>
      <c r="AP231" s="41">
        <v>180062000</v>
      </c>
      <c r="AQ231" s="41">
        <v>11628000</v>
      </c>
      <c r="AR231" s="41">
        <v>15948000</v>
      </c>
      <c r="AS231" s="41">
        <v>16111000</v>
      </c>
      <c r="AT231" s="41">
        <v>11597000</v>
      </c>
      <c r="AU231" s="41">
        <v>-240003000</v>
      </c>
      <c r="AV231" s="41">
        <v>-253968000</v>
      </c>
      <c r="AW231" s="41">
        <v>-206491000</v>
      </c>
      <c r="AX231" s="41">
        <v>-146915000</v>
      </c>
      <c r="AY231" s="38" t="s">
        <v>39</v>
      </c>
      <c r="AZ231" s="38" t="s">
        <v>39</v>
      </c>
      <c r="BA231" s="38" t="s">
        <v>39</v>
      </c>
      <c r="BB231" s="38" t="s">
        <v>39</v>
      </c>
      <c r="BC231" s="41">
        <v>-47494000</v>
      </c>
      <c r="BD231" s="41">
        <v>-59616000</v>
      </c>
      <c r="BE231" s="41">
        <v>-51979000</v>
      </c>
      <c r="BF231" s="41">
        <v>-54112000</v>
      </c>
      <c r="BG231" s="41">
        <v>13548000</v>
      </c>
      <c r="BH231" s="41">
        <v>7335000</v>
      </c>
      <c r="BI231" s="41">
        <v>1588000</v>
      </c>
      <c r="BJ231" s="41">
        <v>-9368000</v>
      </c>
      <c r="BK231" s="41">
        <v>-6020000</v>
      </c>
      <c r="BL231" s="41">
        <v>-5160000</v>
      </c>
      <c r="BM231" s="41">
        <v>-3522000</v>
      </c>
      <c r="BN231" s="41">
        <v>-2899000</v>
      </c>
      <c r="BO231" s="41">
        <v>-3985000</v>
      </c>
      <c r="BP231" s="41">
        <v>-3383000</v>
      </c>
      <c r="BQ231" s="41">
        <v>-3425000</v>
      </c>
      <c r="BR231" s="41">
        <v>-2674000</v>
      </c>
      <c r="BS231" s="41">
        <v>-2035000</v>
      </c>
      <c r="BT231" s="41">
        <v>-1777000</v>
      </c>
      <c r="BU231" s="41">
        <v>-97000</v>
      </c>
      <c r="BV231" s="41">
        <v>-225000</v>
      </c>
      <c r="BW231" s="41">
        <v>5983000</v>
      </c>
      <c r="BX231" s="41">
        <v>571000</v>
      </c>
      <c r="BY231" s="41">
        <v>-1972000</v>
      </c>
      <c r="BZ231" s="41">
        <v>-12210000</v>
      </c>
      <c r="CA231" s="41">
        <v>189979000</v>
      </c>
      <c r="CB231" s="41">
        <v>206133000</v>
      </c>
      <c r="CC231" s="41">
        <v>212598000</v>
      </c>
      <c r="CD231" s="41">
        <v>190667000</v>
      </c>
      <c r="CE231" s="41">
        <v>54627000</v>
      </c>
      <c r="CF231" s="41">
        <v>62590000</v>
      </c>
      <c r="CG231" s="41">
        <v>48742000</v>
      </c>
      <c r="CH231" s="41">
        <v>47141000</v>
      </c>
      <c r="CI231" s="41">
        <v>55768000</v>
      </c>
      <c r="CJ231" s="41">
        <v>67768000</v>
      </c>
      <c r="CK231" s="41">
        <v>66872000</v>
      </c>
      <c r="CL231" s="41">
        <v>47610000</v>
      </c>
      <c r="CM231" s="41">
        <v>15266000</v>
      </c>
      <c r="CN231" s="41">
        <v>10472000</v>
      </c>
      <c r="CO231" s="41">
        <v>18143000</v>
      </c>
      <c r="CP231" s="41">
        <v>15678000</v>
      </c>
      <c r="CQ231" s="41">
        <v>62768000</v>
      </c>
      <c r="CR231" s="41">
        <v>60354000</v>
      </c>
      <c r="CS231" s="41">
        <v>73068000</v>
      </c>
      <c r="CT231" s="41">
        <v>75318000</v>
      </c>
      <c r="CU231" s="38" t="s">
        <v>39</v>
      </c>
      <c r="CV231" s="38" t="s">
        <v>39</v>
      </c>
      <c r="CW231" s="38" t="s">
        <v>39</v>
      </c>
      <c r="CX231" s="38" t="s">
        <v>39</v>
      </c>
      <c r="CY231" s="41">
        <v>2448000</v>
      </c>
      <c r="CZ231" s="41">
        <v>4336000</v>
      </c>
      <c r="DA231" s="41">
        <v>2959000</v>
      </c>
      <c r="DB231" s="41">
        <v>209000</v>
      </c>
      <c r="DC231" s="41">
        <v>280073000</v>
      </c>
      <c r="DD231" s="41">
        <v>292090000</v>
      </c>
      <c r="DE231" s="41">
        <v>273940000</v>
      </c>
      <c r="DF231" s="41">
        <v>246087000</v>
      </c>
      <c r="DG231" s="213"/>
      <c r="DH231" s="214">
        <f t="shared" si="133"/>
        <v>289417000</v>
      </c>
      <c r="DI231" s="214">
        <f t="shared" si="134"/>
        <v>-240003000</v>
      </c>
      <c r="DJ231" s="214">
        <f t="shared" si="135"/>
        <v>-47494000</v>
      </c>
      <c r="DK231" s="214">
        <f t="shared" si="136"/>
        <v>-6020000</v>
      </c>
      <c r="DL231" s="214">
        <f t="shared" si="137"/>
        <v>-4100000</v>
      </c>
      <c r="DM231" s="215">
        <f t="shared" si="138"/>
        <v>-1.4166410404364636E-2</v>
      </c>
      <c r="DN231" s="215">
        <f t="shared" si="139"/>
        <v>-1.3968526524869088E-2</v>
      </c>
      <c r="DO231" s="216" t="str">
        <f t="shared" si="140"/>
        <v>n.a.</v>
      </c>
      <c r="DP231" s="214">
        <f t="shared" si="141"/>
        <v>58608500</v>
      </c>
      <c r="DQ231" s="214">
        <f t="shared" si="142"/>
        <v>3392000</v>
      </c>
      <c r="DR231" s="217"/>
      <c r="DS231" s="214">
        <f t="shared" si="143"/>
        <v>304971000</v>
      </c>
      <c r="DT231" s="214">
        <f t="shared" si="144"/>
        <v>-253968000</v>
      </c>
      <c r="DU231" s="214">
        <f t="shared" si="145"/>
        <v>-59616000</v>
      </c>
      <c r="DV231" s="214">
        <f t="shared" si="146"/>
        <v>-5160000</v>
      </c>
      <c r="DW231" s="214">
        <f t="shared" si="147"/>
        <v>-13773000</v>
      </c>
      <c r="DX231" s="215">
        <f t="shared" si="148"/>
        <v>-4.5161671109712073E-2</v>
      </c>
      <c r="DY231" s="215">
        <f t="shared" si="149"/>
        <v>-4.3210225133649575E-2</v>
      </c>
      <c r="DZ231" s="218" t="str">
        <f t="shared" si="150"/>
        <v>n.a.</v>
      </c>
      <c r="EA231" s="214">
        <f t="shared" si="151"/>
        <v>55666000</v>
      </c>
      <c r="EB231" s="214">
        <f t="shared" si="152"/>
        <v>3647500</v>
      </c>
      <c r="EC231" s="217"/>
      <c r="ED231" s="214">
        <f t="shared" si="153"/>
        <v>243947000</v>
      </c>
      <c r="EE231" s="214">
        <f t="shared" si="154"/>
        <v>-206491000</v>
      </c>
      <c r="EF231" s="214">
        <f t="shared" si="155"/>
        <v>-51979000</v>
      </c>
      <c r="EG231" s="214">
        <f t="shared" si="156"/>
        <v>-3522000</v>
      </c>
      <c r="EH231" s="214">
        <f t="shared" si="157"/>
        <v>-18045000</v>
      </c>
      <c r="EI231" s="215">
        <f t="shared" si="158"/>
        <v>-7.397098550094898E-2</v>
      </c>
      <c r="EJ231" s="215">
        <f t="shared" si="159"/>
        <v>-6.8876148890042441E-2</v>
      </c>
      <c r="EK231" s="218" t="str">
        <f t="shared" si="160"/>
        <v>n.a.</v>
      </c>
      <c r="EL231" s="214">
        <f t="shared" si="161"/>
        <v>47941500</v>
      </c>
      <c r="EM231" s="214">
        <f t="shared" si="162"/>
        <v>1584000</v>
      </c>
      <c r="EN231" s="217"/>
      <c r="EO231" s="219">
        <f t="shared" si="174"/>
        <v>279445000</v>
      </c>
      <c r="EP231" s="219">
        <f t="shared" si="174"/>
        <v>-233487333.33333334</v>
      </c>
      <c r="EQ231" s="219">
        <f t="shared" si="174"/>
        <v>-53029666.666666664</v>
      </c>
      <c r="ER231" s="219">
        <f t="shared" si="173"/>
        <v>-4900666.666666667</v>
      </c>
      <c r="ES231" s="219">
        <f t="shared" si="163"/>
        <v>-11972666.666666675</v>
      </c>
      <c r="ET231" s="220">
        <f t="shared" si="164"/>
        <v>-4.2844447625352666E-2</v>
      </c>
      <c r="EU231" s="221">
        <f t="shared" si="165"/>
        <v>-4.1084217040147447E-2</v>
      </c>
      <c r="EV231" s="219" t="e">
        <f t="shared" si="166"/>
        <v>#VALUE!</v>
      </c>
      <c r="EW231" s="219">
        <f t="shared" si="167"/>
        <v>54072000</v>
      </c>
      <c r="EX231" s="219">
        <f t="shared" si="167"/>
        <v>2874500</v>
      </c>
      <c r="EY231" s="208"/>
      <c r="EZ231" s="222" t="str">
        <f t="shared" si="168"/>
        <v>完整</v>
      </c>
      <c r="FA231" s="222" t="str">
        <f t="shared" si="169"/>
        <v>完整</v>
      </c>
      <c r="FB231" s="222" t="str">
        <f t="shared" si="170"/>
        <v>完整</v>
      </c>
      <c r="FC231" s="222" t="str">
        <f t="shared" si="171"/>
        <v>选择</v>
      </c>
      <c r="FD231" s="222" t="str">
        <f t="shared" si="172"/>
        <v>删除</v>
      </c>
      <c r="FE231" s="208"/>
      <c r="FF231" s="208"/>
      <c r="FG231" s="208"/>
      <c r="FH231" s="208"/>
      <c r="FI231" s="208"/>
      <c r="FJ231" s="208"/>
      <c r="FK231" s="208"/>
      <c r="FL231" s="208"/>
      <c r="FM231" s="208"/>
      <c r="FN231" s="208"/>
      <c r="FO231" s="208"/>
      <c r="FP231" s="208"/>
      <c r="FQ231" s="208"/>
      <c r="FR231" s="208"/>
      <c r="FS231" s="208"/>
      <c r="FT231" s="208"/>
      <c r="FU231" s="208"/>
      <c r="FV231" s="208"/>
      <c r="FW231" s="208"/>
      <c r="FX231" s="208"/>
      <c r="FY231" s="208"/>
      <c r="FZ231" s="208"/>
      <c r="GA231" s="208"/>
      <c r="GB231" s="208"/>
      <c r="GC231" s="208"/>
      <c r="GD231" s="208"/>
      <c r="GE231" s="208"/>
      <c r="GF231" s="208"/>
      <c r="GG231" s="208"/>
      <c r="GH231" s="208"/>
      <c r="GI231" s="208"/>
      <c r="GJ231" s="208"/>
      <c r="GK231" s="208"/>
      <c r="GL231" s="208"/>
      <c r="GM231" s="208"/>
      <c r="GN231" s="208"/>
      <c r="GO231" s="208"/>
      <c r="GP231" s="208"/>
      <c r="GQ231" s="208"/>
      <c r="GR231" s="208"/>
      <c r="GS231" s="208"/>
      <c r="GT231" s="208"/>
      <c r="GU231" s="208"/>
      <c r="GV231" s="208"/>
      <c r="GW231" s="208"/>
      <c r="GX231" s="208"/>
      <c r="GY231" s="208"/>
      <c r="GZ231" s="208"/>
      <c r="HA231" s="208"/>
      <c r="HB231" s="208"/>
      <c r="HC231" s="208"/>
      <c r="HD231" s="208"/>
      <c r="HE231" s="208"/>
      <c r="HF231" s="208"/>
      <c r="HG231" s="208"/>
      <c r="HH231" s="208"/>
      <c r="HI231" s="208"/>
      <c r="HJ231" s="208"/>
      <c r="HK231" s="231"/>
    </row>
    <row r="232" spans="1:219" s="7" customFormat="1" ht="12.4" customHeight="1" x14ac:dyDescent="0.2">
      <c r="A232" s="226" t="s">
        <v>2182</v>
      </c>
      <c r="B232" s="227" t="str">
        <f t="shared" si="131"/>
        <v>JIANGSU FUERMU WELDING CO,LTD.</v>
      </c>
      <c r="C232" s="228" t="s">
        <v>35</v>
      </c>
      <c r="D232" s="229" t="s">
        <v>188</v>
      </c>
      <c r="E232" s="227"/>
      <c r="F232" s="224"/>
      <c r="G232" s="231"/>
      <c r="H232" s="232" t="str">
        <f t="shared" si="132"/>
        <v/>
      </c>
      <c r="I232" s="206" t="s">
        <v>353</v>
      </c>
      <c r="J232" s="228" t="str">
        <f>VLOOKUP(Z232,[1]AP2022!FF:FI,2,0)</f>
        <v>exclude</v>
      </c>
      <c r="K232" s="228" t="str">
        <f>VLOOKUP(Z232,[1]AP2022!FF:FI,4,0)</f>
        <v>ok, indep</v>
      </c>
      <c r="L232" s="233"/>
      <c r="M232" s="38" t="s">
        <v>2183</v>
      </c>
      <c r="N232" s="38" t="s">
        <v>2184</v>
      </c>
      <c r="O232" s="38" t="s">
        <v>36</v>
      </c>
      <c r="P232" s="38" t="s">
        <v>2185</v>
      </c>
      <c r="Q232" s="37"/>
      <c r="R232" s="38" t="s">
        <v>48</v>
      </c>
      <c r="S232" s="38" t="s">
        <v>2186</v>
      </c>
      <c r="T232" s="38" t="s">
        <v>45</v>
      </c>
      <c r="U232" s="38" t="s">
        <v>182</v>
      </c>
      <c r="V232" s="38" t="s">
        <v>2187</v>
      </c>
      <c r="W232" s="38" t="s">
        <v>2188</v>
      </c>
      <c r="X232" s="37"/>
      <c r="Y232" s="37"/>
      <c r="Z232" s="38" t="s">
        <v>2189</v>
      </c>
      <c r="AA232" s="38" t="s">
        <v>39</v>
      </c>
      <c r="AB232" s="41">
        <v>292676000</v>
      </c>
      <c r="AC232" s="41">
        <v>168053000</v>
      </c>
      <c r="AD232" s="41">
        <v>143251000</v>
      </c>
      <c r="AE232" s="38" t="s">
        <v>39</v>
      </c>
      <c r="AF232" s="41">
        <v>274660000</v>
      </c>
      <c r="AG232" s="41">
        <v>168533000</v>
      </c>
      <c r="AH232" s="41">
        <v>143530000</v>
      </c>
      <c r="AI232" s="38" t="s">
        <v>39</v>
      </c>
      <c r="AJ232" s="41">
        <v>-1133000</v>
      </c>
      <c r="AK232" s="41">
        <v>-1065000</v>
      </c>
      <c r="AL232" s="41">
        <v>-858000</v>
      </c>
      <c r="AM232" s="38" t="s">
        <v>39</v>
      </c>
      <c r="AN232" s="41">
        <v>273527000</v>
      </c>
      <c r="AO232" s="41">
        <v>167468000</v>
      </c>
      <c r="AP232" s="41">
        <v>142672000</v>
      </c>
      <c r="AQ232" s="38" t="s">
        <v>39</v>
      </c>
      <c r="AR232" s="41">
        <v>19149000</v>
      </c>
      <c r="AS232" s="41">
        <v>585000</v>
      </c>
      <c r="AT232" s="41">
        <v>579000</v>
      </c>
      <c r="AU232" s="38" t="s">
        <v>39</v>
      </c>
      <c r="AV232" s="41">
        <v>-258344000</v>
      </c>
      <c r="AW232" s="41">
        <v>-146797000</v>
      </c>
      <c r="AX232" s="41">
        <v>-117309000</v>
      </c>
      <c r="AY232" s="38" t="s">
        <v>39</v>
      </c>
      <c r="AZ232" s="38" t="s">
        <v>39</v>
      </c>
      <c r="BA232" s="38" t="s">
        <v>39</v>
      </c>
      <c r="BB232" s="38" t="s">
        <v>39</v>
      </c>
      <c r="BC232" s="38" t="s">
        <v>39</v>
      </c>
      <c r="BD232" s="41">
        <v>-41591000</v>
      </c>
      <c r="BE232" s="41">
        <v>-17587000</v>
      </c>
      <c r="BF232" s="41">
        <v>-18126000</v>
      </c>
      <c r="BG232" s="38" t="s">
        <v>39</v>
      </c>
      <c r="BH232" s="41">
        <v>-7259000</v>
      </c>
      <c r="BI232" s="41">
        <v>3669000</v>
      </c>
      <c r="BJ232" s="41">
        <v>7816000</v>
      </c>
      <c r="BK232" s="38" t="s">
        <v>39</v>
      </c>
      <c r="BL232" s="41">
        <v>-5658000</v>
      </c>
      <c r="BM232" s="41">
        <v>-4311000</v>
      </c>
      <c r="BN232" s="41">
        <v>-5163000</v>
      </c>
      <c r="BO232" s="38" t="s">
        <v>39</v>
      </c>
      <c r="BP232" s="41">
        <v>-5388000</v>
      </c>
      <c r="BQ232" s="41">
        <v>-4041000</v>
      </c>
      <c r="BR232" s="41">
        <v>-4893000</v>
      </c>
      <c r="BS232" s="38" t="s">
        <v>39</v>
      </c>
      <c r="BT232" s="41">
        <v>-270000</v>
      </c>
      <c r="BU232" s="41">
        <v>-270000</v>
      </c>
      <c r="BV232" s="41">
        <v>-270000</v>
      </c>
      <c r="BW232" s="38" t="s">
        <v>39</v>
      </c>
      <c r="BX232" s="41">
        <v>-17257000</v>
      </c>
      <c r="BY232" s="41">
        <v>-3580000</v>
      </c>
      <c r="BZ232" s="41">
        <v>1330000</v>
      </c>
      <c r="CA232" s="38" t="s">
        <v>39</v>
      </c>
      <c r="CB232" s="41">
        <v>190165000</v>
      </c>
      <c r="CC232" s="41">
        <v>97598000</v>
      </c>
      <c r="CD232" s="41">
        <v>70143000</v>
      </c>
      <c r="CE232" s="38" t="s">
        <v>39</v>
      </c>
      <c r="CF232" s="41">
        <v>93487000</v>
      </c>
      <c r="CG232" s="41">
        <v>29520000</v>
      </c>
      <c r="CH232" s="41">
        <v>25050000</v>
      </c>
      <c r="CI232" s="38" t="s">
        <v>39</v>
      </c>
      <c r="CJ232" s="41">
        <v>33969000</v>
      </c>
      <c r="CK232" s="41">
        <v>21772000</v>
      </c>
      <c r="CL232" s="41">
        <v>21751000</v>
      </c>
      <c r="CM232" s="38" t="s">
        <v>39</v>
      </c>
      <c r="CN232" s="41">
        <v>7784000</v>
      </c>
      <c r="CO232" s="41">
        <v>29555000</v>
      </c>
      <c r="CP232" s="41">
        <v>14796000</v>
      </c>
      <c r="CQ232" s="38" t="s">
        <v>39</v>
      </c>
      <c r="CR232" s="41">
        <v>36160000</v>
      </c>
      <c r="CS232" s="41">
        <v>11401000</v>
      </c>
      <c r="CT232" s="41">
        <v>5058000</v>
      </c>
      <c r="CU232" s="38" t="s">
        <v>39</v>
      </c>
      <c r="CV232" s="41">
        <v>28174000</v>
      </c>
      <c r="CW232" s="38" t="s">
        <v>39</v>
      </c>
      <c r="CX232" s="38" t="s">
        <v>39</v>
      </c>
      <c r="CY232" s="38" t="s">
        <v>39</v>
      </c>
      <c r="CZ232" s="38" t="s">
        <v>39</v>
      </c>
      <c r="DA232" s="38" t="s">
        <v>39</v>
      </c>
      <c r="DB232" s="38" t="s">
        <v>39</v>
      </c>
      <c r="DC232" s="38" t="s">
        <v>39</v>
      </c>
      <c r="DD232" s="41">
        <v>282216000</v>
      </c>
      <c r="DE232" s="41">
        <v>160505000</v>
      </c>
      <c r="DF232" s="41">
        <v>126181000</v>
      </c>
      <c r="DG232" s="213"/>
      <c r="DH232" s="214" t="str">
        <f t="shared" si="133"/>
        <v>无数据</v>
      </c>
      <c r="DI232" s="214" t="str">
        <f t="shared" si="134"/>
        <v>n.a.</v>
      </c>
      <c r="DJ232" s="214" t="str">
        <f t="shared" si="135"/>
        <v>n.a.</v>
      </c>
      <c r="DK232" s="214" t="str">
        <f t="shared" si="136"/>
        <v>n.a.</v>
      </c>
      <c r="DL232" s="214" t="str">
        <f t="shared" si="137"/>
        <v>无数据</v>
      </c>
      <c r="DM232" s="215" t="e">
        <f t="shared" si="138"/>
        <v>#VALUE!</v>
      </c>
      <c r="DN232" s="215" t="e">
        <f t="shared" si="139"/>
        <v>#VALUE!</v>
      </c>
      <c r="DO232" s="216" t="str">
        <f t="shared" si="140"/>
        <v>n.a.</v>
      </c>
      <c r="DP232" s="214" t="e">
        <f t="shared" si="141"/>
        <v>#VALUE!</v>
      </c>
      <c r="DQ232" s="214" t="e">
        <f t="shared" si="142"/>
        <v>#VALUE!</v>
      </c>
      <c r="DR232" s="217"/>
      <c r="DS232" s="214">
        <f t="shared" si="143"/>
        <v>273527000</v>
      </c>
      <c r="DT232" s="214">
        <f t="shared" si="144"/>
        <v>-258344000</v>
      </c>
      <c r="DU232" s="214">
        <f t="shared" si="145"/>
        <v>-41591000</v>
      </c>
      <c r="DV232" s="214">
        <f t="shared" si="146"/>
        <v>-5658000</v>
      </c>
      <c r="DW232" s="214">
        <f t="shared" si="147"/>
        <v>-32066000</v>
      </c>
      <c r="DX232" s="215">
        <f t="shared" si="148"/>
        <v>-0.11723157128912319</v>
      </c>
      <c r="DY232" s="215">
        <f t="shared" si="149"/>
        <v>-0.10493041398199567</v>
      </c>
      <c r="DZ232" s="218" t="str">
        <f t="shared" si="150"/>
        <v>n.a.</v>
      </c>
      <c r="EA232" s="214">
        <f t="shared" si="151"/>
        <v>61503500</v>
      </c>
      <c r="EB232" s="214" t="e">
        <f t="shared" si="152"/>
        <v>#VALUE!</v>
      </c>
      <c r="EC232" s="217"/>
      <c r="ED232" s="214">
        <f t="shared" si="153"/>
        <v>167468000</v>
      </c>
      <c r="EE232" s="214">
        <f t="shared" si="154"/>
        <v>-146797000</v>
      </c>
      <c r="EF232" s="214">
        <f t="shared" si="155"/>
        <v>-17587000</v>
      </c>
      <c r="EG232" s="214">
        <f t="shared" si="156"/>
        <v>-4311000</v>
      </c>
      <c r="EH232" s="214">
        <f t="shared" si="157"/>
        <v>-1227000</v>
      </c>
      <c r="EI232" s="215">
        <f t="shared" si="158"/>
        <v>-7.326772876012134E-3</v>
      </c>
      <c r="EJ232" s="215">
        <f t="shared" si="159"/>
        <v>-7.2734817273778117E-3</v>
      </c>
      <c r="EK232" s="218" t="str">
        <f t="shared" si="160"/>
        <v>n.a.</v>
      </c>
      <c r="EL232" s="214">
        <f t="shared" si="161"/>
        <v>27285000</v>
      </c>
      <c r="EM232" s="214" t="e">
        <f t="shared" si="162"/>
        <v>#VALUE!</v>
      </c>
      <c r="EN232" s="217"/>
      <c r="EO232" s="219" t="e">
        <f t="shared" si="174"/>
        <v>#VALUE!</v>
      </c>
      <c r="EP232" s="219" t="e">
        <f t="shared" si="174"/>
        <v>#VALUE!</v>
      </c>
      <c r="EQ232" s="219" t="e">
        <f t="shared" si="174"/>
        <v>#VALUE!</v>
      </c>
      <c r="ER232" s="219" t="e">
        <f t="shared" si="173"/>
        <v>#VALUE!</v>
      </c>
      <c r="ES232" s="219" t="e">
        <f t="shared" si="163"/>
        <v>#VALUE!</v>
      </c>
      <c r="ET232" s="220" t="e">
        <f t="shared" si="164"/>
        <v>#VALUE!</v>
      </c>
      <c r="EU232" s="221" t="e">
        <f t="shared" si="165"/>
        <v>#VALUE!</v>
      </c>
      <c r="EV232" s="219" t="e">
        <f t="shared" si="166"/>
        <v>#VALUE!</v>
      </c>
      <c r="EW232" s="219" t="e">
        <f t="shared" si="167"/>
        <v>#VALUE!</v>
      </c>
      <c r="EX232" s="219" t="e">
        <f t="shared" si="167"/>
        <v>#VALUE!</v>
      </c>
      <c r="EY232" s="208"/>
      <c r="EZ232" s="222" t="str">
        <f t="shared" si="168"/>
        <v>完整</v>
      </c>
      <c r="FA232" s="222" t="str">
        <f t="shared" si="169"/>
        <v>完整</v>
      </c>
      <c r="FB232" s="222" t="str">
        <f t="shared" si="170"/>
        <v>无数据</v>
      </c>
      <c r="FC232" s="222" t="str">
        <f t="shared" si="171"/>
        <v>选择</v>
      </c>
      <c r="FD232" s="222" t="str">
        <f t="shared" si="172"/>
        <v>删除</v>
      </c>
      <c r="FE232" s="208"/>
      <c r="FF232" s="208"/>
      <c r="FG232" s="208"/>
      <c r="FH232" s="208"/>
      <c r="FI232" s="208"/>
      <c r="FJ232" s="208"/>
      <c r="FK232" s="208"/>
      <c r="FL232" s="208"/>
      <c r="FM232" s="208"/>
      <c r="FN232" s="208"/>
      <c r="FO232" s="208"/>
      <c r="FP232" s="208"/>
      <c r="FQ232" s="208"/>
      <c r="FR232" s="208"/>
      <c r="FS232" s="208"/>
      <c r="FT232" s="208"/>
      <c r="FU232" s="208"/>
      <c r="FV232" s="208"/>
      <c r="FW232" s="208"/>
      <c r="FX232" s="208"/>
      <c r="FY232" s="208"/>
      <c r="FZ232" s="208"/>
      <c r="GA232" s="208"/>
      <c r="GB232" s="208"/>
      <c r="GC232" s="208"/>
      <c r="GD232" s="208"/>
      <c r="GE232" s="208"/>
      <c r="GF232" s="208"/>
      <c r="GG232" s="208"/>
      <c r="GH232" s="208"/>
      <c r="GI232" s="208"/>
      <c r="GJ232" s="208"/>
      <c r="GK232" s="208"/>
      <c r="GL232" s="208"/>
      <c r="GM232" s="208"/>
      <c r="GN232" s="208"/>
      <c r="GO232" s="208"/>
      <c r="GP232" s="208"/>
      <c r="GQ232" s="208"/>
      <c r="GR232" s="208"/>
      <c r="GS232" s="208"/>
      <c r="GT232" s="208"/>
      <c r="GU232" s="208"/>
      <c r="GV232" s="208"/>
      <c r="GW232" s="208"/>
      <c r="GX232" s="208"/>
      <c r="GY232" s="208"/>
      <c r="GZ232" s="208"/>
      <c r="HA232" s="208"/>
      <c r="HB232" s="208"/>
      <c r="HC232" s="208"/>
      <c r="HD232" s="208"/>
      <c r="HE232" s="208"/>
      <c r="HF232" s="208"/>
      <c r="HG232" s="208"/>
      <c r="HH232" s="208"/>
      <c r="HI232" s="208"/>
      <c r="HJ232" s="208"/>
      <c r="HK232" s="231"/>
    </row>
    <row r="233" spans="1:219" ht="12.4" customHeight="1" x14ac:dyDescent="0.2">
      <c r="A233" s="204" t="s">
        <v>2190</v>
      </c>
      <c r="B233" s="205" t="str">
        <f t="shared" si="131"/>
        <v>JIANGSU VIBO HYDRAULICS JOINT STOCK CO.,LTD</v>
      </c>
      <c r="C233" s="206" t="s">
        <v>35</v>
      </c>
      <c r="D233" s="206" t="s">
        <v>32</v>
      </c>
      <c r="E233" s="205"/>
      <c r="F233" s="208"/>
      <c r="G233" s="208"/>
      <c r="H233" s="209" t="str">
        <f t="shared" si="132"/>
        <v/>
      </c>
      <c r="I233" s="206" t="s">
        <v>328</v>
      </c>
      <c r="J233" s="206" t="str">
        <f>VLOOKUP(Z233,[1]AP2022!FF:FI,2,0)</f>
        <v>exclude</v>
      </c>
      <c r="K233" s="206" t="str">
        <f>VLOOKUP(Z233,[1]AP2022!FF:FI,4,0)</f>
        <v>ok, sda/sdp</v>
      </c>
      <c r="L233" s="210"/>
      <c r="M233" s="211" t="s">
        <v>2191</v>
      </c>
      <c r="N233" s="211" t="s">
        <v>2192</v>
      </c>
      <c r="O233" s="211" t="s">
        <v>36</v>
      </c>
      <c r="P233" s="211" t="s">
        <v>2193</v>
      </c>
      <c r="Q233" s="225"/>
      <c r="R233" s="38" t="s">
        <v>48</v>
      </c>
      <c r="S233" s="211" t="s">
        <v>2194</v>
      </c>
      <c r="T233" s="211" t="s">
        <v>44</v>
      </c>
      <c r="U233" s="38" t="s">
        <v>182</v>
      </c>
      <c r="V233" s="38" t="s">
        <v>2195</v>
      </c>
      <c r="W233" s="38" t="s">
        <v>2196</v>
      </c>
      <c r="X233" s="37"/>
      <c r="Y233" s="37"/>
      <c r="Z233" s="38" t="s">
        <v>2197</v>
      </c>
      <c r="AA233" s="41">
        <v>296340000</v>
      </c>
      <c r="AB233" s="41">
        <v>315305000</v>
      </c>
      <c r="AC233" s="41">
        <v>216727000</v>
      </c>
      <c r="AD233" s="41">
        <v>178674000</v>
      </c>
      <c r="AE233" s="41">
        <v>293365000</v>
      </c>
      <c r="AF233" s="41">
        <v>312519000</v>
      </c>
      <c r="AG233" s="41">
        <v>217485000</v>
      </c>
      <c r="AH233" s="41">
        <v>179109000</v>
      </c>
      <c r="AI233" s="41">
        <v>-2088000</v>
      </c>
      <c r="AJ233" s="41">
        <v>-2039000</v>
      </c>
      <c r="AK233" s="41">
        <v>-1812000</v>
      </c>
      <c r="AL233" s="41">
        <v>-1112000</v>
      </c>
      <c r="AM233" s="41">
        <v>291277000</v>
      </c>
      <c r="AN233" s="41">
        <v>310480000</v>
      </c>
      <c r="AO233" s="41">
        <v>215673000</v>
      </c>
      <c r="AP233" s="41">
        <v>177997000</v>
      </c>
      <c r="AQ233" s="41">
        <v>5063000</v>
      </c>
      <c r="AR233" s="41">
        <v>4825000</v>
      </c>
      <c r="AS233" s="41">
        <v>1054000</v>
      </c>
      <c r="AT233" s="41">
        <v>677000</v>
      </c>
      <c r="AU233" s="41">
        <v>-217925000</v>
      </c>
      <c r="AV233" s="41">
        <v>-224611000</v>
      </c>
      <c r="AW233" s="41">
        <v>-152342000</v>
      </c>
      <c r="AX233" s="41">
        <v>-125993000</v>
      </c>
      <c r="AY233" s="38" t="s">
        <v>39</v>
      </c>
      <c r="AZ233" s="38" t="s">
        <v>39</v>
      </c>
      <c r="BA233" s="38" t="s">
        <v>39</v>
      </c>
      <c r="BB233" s="38" t="s">
        <v>39</v>
      </c>
      <c r="BC233" s="41">
        <v>-30424000</v>
      </c>
      <c r="BD233" s="41">
        <v>-30189000</v>
      </c>
      <c r="BE233" s="41">
        <v>-24768000</v>
      </c>
      <c r="BF233" s="41">
        <v>-21027000</v>
      </c>
      <c r="BG233" s="41">
        <v>47991000</v>
      </c>
      <c r="BH233" s="41">
        <v>60505000</v>
      </c>
      <c r="BI233" s="41">
        <v>39617000</v>
      </c>
      <c r="BJ233" s="41">
        <v>31654000</v>
      </c>
      <c r="BK233" s="41">
        <v>-19617000</v>
      </c>
      <c r="BL233" s="41">
        <v>-13466000</v>
      </c>
      <c r="BM233" s="41">
        <v>-10137000</v>
      </c>
      <c r="BN233" s="41">
        <v>-6481000</v>
      </c>
      <c r="BO233" s="41">
        <v>-18911000</v>
      </c>
      <c r="BP233" s="41">
        <v>-12811000</v>
      </c>
      <c r="BQ233" s="41">
        <v>-9596000</v>
      </c>
      <c r="BR233" s="41">
        <v>-6019000</v>
      </c>
      <c r="BS233" s="41">
        <v>-706000</v>
      </c>
      <c r="BT233" s="41">
        <v>-655000</v>
      </c>
      <c r="BU233" s="41">
        <v>-541000</v>
      </c>
      <c r="BV233" s="41">
        <v>-462000</v>
      </c>
      <c r="BW233" s="41">
        <v>30222000</v>
      </c>
      <c r="BX233" s="41">
        <v>42230000</v>
      </c>
      <c r="BY233" s="41">
        <v>26540000</v>
      </c>
      <c r="BZ233" s="41">
        <v>20494000</v>
      </c>
      <c r="CA233" s="41">
        <v>187399000</v>
      </c>
      <c r="CB233" s="41">
        <v>224505000</v>
      </c>
      <c r="CC233" s="41">
        <v>124440000</v>
      </c>
      <c r="CD233" s="41">
        <v>78938000</v>
      </c>
      <c r="CE233" s="41">
        <v>69306000</v>
      </c>
      <c r="CF233" s="41">
        <v>49727000</v>
      </c>
      <c r="CG233" s="41">
        <v>27906000</v>
      </c>
      <c r="CH233" s="41">
        <v>25931000</v>
      </c>
      <c r="CI233" s="41">
        <v>55094000</v>
      </c>
      <c r="CJ233" s="41">
        <v>62022000</v>
      </c>
      <c r="CK233" s="41">
        <v>49483000</v>
      </c>
      <c r="CL233" s="41">
        <v>34571000</v>
      </c>
      <c r="CM233" s="41">
        <v>8790000</v>
      </c>
      <c r="CN233" s="41">
        <v>19810000</v>
      </c>
      <c r="CO233" s="41">
        <v>10696000</v>
      </c>
      <c r="CP233" s="41">
        <v>9484000</v>
      </c>
      <c r="CQ233" s="41">
        <v>53400000</v>
      </c>
      <c r="CR233" s="41">
        <v>91677000</v>
      </c>
      <c r="CS233" s="41">
        <v>34321000</v>
      </c>
      <c r="CT233" s="41">
        <v>8484000</v>
      </c>
      <c r="CU233" s="41">
        <v>14501000</v>
      </c>
      <c r="CV233" s="38" t="s">
        <v>39</v>
      </c>
      <c r="CW233" s="38" t="s">
        <v>39</v>
      </c>
      <c r="CX233" s="38" t="s">
        <v>39</v>
      </c>
      <c r="CY233" s="41">
        <v>22790000</v>
      </c>
      <c r="CZ233" s="41">
        <v>17953000</v>
      </c>
      <c r="DA233" s="41">
        <v>18485000</v>
      </c>
      <c r="DB233" s="41">
        <v>22578000</v>
      </c>
      <c r="DC233" s="41">
        <v>455401000</v>
      </c>
      <c r="DD233" s="41">
        <v>429212000</v>
      </c>
      <c r="DE233" s="41">
        <v>287301000</v>
      </c>
      <c r="DF233" s="41">
        <v>200594000</v>
      </c>
      <c r="DG233" s="213"/>
      <c r="DH233" s="214">
        <f t="shared" si="133"/>
        <v>291277000</v>
      </c>
      <c r="DI233" s="214">
        <f t="shared" si="134"/>
        <v>-217925000</v>
      </c>
      <c r="DJ233" s="214">
        <f t="shared" si="135"/>
        <v>-30424000</v>
      </c>
      <c r="DK233" s="214">
        <f t="shared" si="136"/>
        <v>-19617000</v>
      </c>
      <c r="DL233" s="214">
        <f t="shared" si="137"/>
        <v>23311000</v>
      </c>
      <c r="DM233" s="215">
        <f t="shared" si="138"/>
        <v>8.0030349117850022E-2</v>
      </c>
      <c r="DN233" s="215">
        <f t="shared" si="139"/>
        <v>8.6992379630251596E-2</v>
      </c>
      <c r="DO233" s="216" t="str">
        <f t="shared" si="140"/>
        <v>n.a.</v>
      </c>
      <c r="DP233" s="214">
        <f t="shared" si="141"/>
        <v>59516500</v>
      </c>
      <c r="DQ233" s="214">
        <f t="shared" si="142"/>
        <v>20371500</v>
      </c>
      <c r="DR233" s="217"/>
      <c r="DS233" s="214">
        <f t="shared" si="143"/>
        <v>310480000</v>
      </c>
      <c r="DT233" s="214">
        <f t="shared" si="144"/>
        <v>-224611000</v>
      </c>
      <c r="DU233" s="214">
        <f t="shared" si="145"/>
        <v>-30189000</v>
      </c>
      <c r="DV233" s="214">
        <f t="shared" si="146"/>
        <v>-13466000</v>
      </c>
      <c r="DW233" s="214">
        <f t="shared" si="147"/>
        <v>42214000</v>
      </c>
      <c r="DX233" s="215">
        <f t="shared" si="148"/>
        <v>0.13596366915743366</v>
      </c>
      <c r="DY233" s="215">
        <f t="shared" si="149"/>
        <v>0.15735874095114549</v>
      </c>
      <c r="DZ233" s="218" t="str">
        <f t="shared" si="150"/>
        <v>n.a.</v>
      </c>
      <c r="EA233" s="214">
        <f t="shared" si="151"/>
        <v>38816500</v>
      </c>
      <c r="EB233" s="214">
        <f t="shared" si="152"/>
        <v>18219000</v>
      </c>
      <c r="EC233" s="217"/>
      <c r="ED233" s="214">
        <f t="shared" si="153"/>
        <v>215673000</v>
      </c>
      <c r="EE233" s="214">
        <f t="shared" si="154"/>
        <v>-152342000</v>
      </c>
      <c r="EF233" s="214">
        <f t="shared" si="155"/>
        <v>-24768000</v>
      </c>
      <c r="EG233" s="214">
        <f t="shared" si="156"/>
        <v>-10137000</v>
      </c>
      <c r="EH233" s="214">
        <f t="shared" si="157"/>
        <v>28426000</v>
      </c>
      <c r="EI233" s="215">
        <f t="shared" si="158"/>
        <v>0.13180138450339171</v>
      </c>
      <c r="EJ233" s="215">
        <f t="shared" si="159"/>
        <v>0.15181017586396578</v>
      </c>
      <c r="EK233" s="218" t="str">
        <f t="shared" si="160"/>
        <v>n.a.</v>
      </c>
      <c r="EL233" s="214">
        <f t="shared" si="161"/>
        <v>26918500</v>
      </c>
      <c r="EM233" s="214">
        <f t="shared" si="162"/>
        <v>20531500</v>
      </c>
      <c r="EN233" s="217"/>
      <c r="EO233" s="219">
        <f t="shared" si="174"/>
        <v>272476666.66666669</v>
      </c>
      <c r="EP233" s="219">
        <f t="shared" si="174"/>
        <v>-198292666.66666666</v>
      </c>
      <c r="EQ233" s="219">
        <f t="shared" si="174"/>
        <v>-28460333.333333332</v>
      </c>
      <c r="ER233" s="219">
        <f t="shared" si="173"/>
        <v>-14406666.666666666</v>
      </c>
      <c r="ES233" s="219">
        <f t="shared" si="163"/>
        <v>31317000.000000037</v>
      </c>
      <c r="ET233" s="220">
        <f t="shared" si="164"/>
        <v>0.11493461213804253</v>
      </c>
      <c r="EU233" s="221">
        <f t="shared" si="165"/>
        <v>0.12986002358050491</v>
      </c>
      <c r="EV233" s="219" t="e">
        <f t="shared" si="166"/>
        <v>#VALUE!</v>
      </c>
      <c r="EW233" s="219">
        <f t="shared" si="167"/>
        <v>41750500</v>
      </c>
      <c r="EX233" s="219">
        <f t="shared" si="167"/>
        <v>19707333.333333332</v>
      </c>
      <c r="EY233" s="208"/>
      <c r="EZ233" s="222" t="str">
        <f t="shared" si="168"/>
        <v>完整</v>
      </c>
      <c r="FA233" s="222" t="str">
        <f t="shared" si="169"/>
        <v>完整</v>
      </c>
      <c r="FB233" s="222" t="str">
        <f t="shared" si="170"/>
        <v>完整</v>
      </c>
      <c r="FC233" s="222" t="str">
        <f t="shared" si="171"/>
        <v>选择</v>
      </c>
      <c r="FD233" s="222" t="str">
        <f t="shared" si="172"/>
        <v>选择</v>
      </c>
      <c r="FE233" s="208"/>
      <c r="FF233" s="208"/>
      <c r="FG233" s="208"/>
      <c r="FH233" s="208"/>
      <c r="FI233" s="208"/>
      <c r="FJ233" s="208"/>
      <c r="FK233" s="208"/>
      <c r="FL233" s="208"/>
      <c r="FM233" s="208"/>
      <c r="FN233" s="208"/>
      <c r="FO233" s="208"/>
      <c r="FP233" s="208"/>
      <c r="FQ233" s="208"/>
      <c r="FR233" s="208"/>
      <c r="FS233" s="208"/>
      <c r="FT233" s="208"/>
      <c r="FU233" s="208"/>
      <c r="FV233" s="208"/>
      <c r="FW233" s="208"/>
      <c r="FX233" s="208"/>
      <c r="FY233" s="208"/>
      <c r="FZ233" s="208"/>
      <c r="GA233" s="208"/>
      <c r="GB233" s="208"/>
      <c r="GC233" s="208"/>
      <c r="GD233" s="208"/>
      <c r="GE233" s="208"/>
      <c r="GF233" s="208"/>
      <c r="GG233" s="208"/>
      <c r="GH233" s="208"/>
      <c r="GI233" s="208"/>
      <c r="GJ233" s="208"/>
      <c r="GK233" s="208"/>
      <c r="GL233" s="208"/>
      <c r="GM233" s="208"/>
      <c r="GN233" s="208"/>
      <c r="GO233" s="208"/>
      <c r="GP233" s="208"/>
      <c r="GQ233" s="208"/>
      <c r="GR233" s="208"/>
      <c r="GS233" s="208"/>
      <c r="GT233" s="208"/>
      <c r="GU233" s="208"/>
      <c r="GV233" s="208"/>
      <c r="GW233" s="208"/>
      <c r="GX233" s="208"/>
      <c r="GY233" s="208"/>
      <c r="GZ233" s="208"/>
      <c r="HA233" s="208"/>
      <c r="HB233" s="208"/>
      <c r="HC233" s="208"/>
      <c r="HD233" s="208"/>
      <c r="HE233" s="208"/>
      <c r="HF233" s="208"/>
      <c r="HG233" s="208"/>
      <c r="HH233" s="208"/>
      <c r="HI233" s="208"/>
      <c r="HJ233" s="208"/>
      <c r="HK233" s="208"/>
    </row>
    <row r="234" spans="1:219" ht="12.4" customHeight="1" x14ac:dyDescent="0.2">
      <c r="A234" s="204" t="s">
        <v>2198</v>
      </c>
      <c r="B234" s="205" t="str">
        <f t="shared" si="131"/>
        <v>KOGE MICRO TECH CO., LTD</v>
      </c>
      <c r="C234" s="206" t="s">
        <v>35</v>
      </c>
      <c r="D234" s="206" t="s">
        <v>32</v>
      </c>
      <c r="E234" s="205"/>
      <c r="F234" s="208"/>
      <c r="G234" s="208"/>
      <c r="H234" s="209" t="str">
        <f t="shared" si="132"/>
        <v/>
      </c>
      <c r="I234" s="206" t="s">
        <v>328</v>
      </c>
      <c r="J234" s="206" t="str">
        <f>VLOOKUP(Z234,[1]AP2022!FF:FI,2,0)</f>
        <v>exclude</v>
      </c>
      <c r="K234" s="206" t="str">
        <f>VLOOKUP(Z234,[1]AP2022!FF:FI,4,0)</f>
        <v>ok, sda/sdp</v>
      </c>
      <c r="L234" s="210"/>
      <c r="M234" s="211" t="s">
        <v>2199</v>
      </c>
      <c r="N234" s="211" t="s">
        <v>2200</v>
      </c>
      <c r="O234" s="211" t="s">
        <v>36</v>
      </c>
      <c r="P234" s="211" t="s">
        <v>2201</v>
      </c>
      <c r="Q234" s="225"/>
      <c r="R234" s="38" t="s">
        <v>61</v>
      </c>
      <c r="S234" s="211" t="s">
        <v>2202</v>
      </c>
      <c r="T234" s="211" t="s">
        <v>38</v>
      </c>
      <c r="U234" s="38" t="s">
        <v>182</v>
      </c>
      <c r="V234" s="38" t="s">
        <v>2203</v>
      </c>
      <c r="W234" s="38" t="s">
        <v>2204</v>
      </c>
      <c r="X234" s="37"/>
      <c r="Y234" s="37"/>
      <c r="Z234" s="38" t="s">
        <v>2205</v>
      </c>
      <c r="AA234" s="41">
        <v>1299932000</v>
      </c>
      <c r="AB234" s="41">
        <v>1366253000</v>
      </c>
      <c r="AC234" s="41">
        <v>1193342000</v>
      </c>
      <c r="AD234" s="41">
        <v>1124025000</v>
      </c>
      <c r="AE234" s="41">
        <v>1299260000</v>
      </c>
      <c r="AF234" s="41">
        <v>1365376000</v>
      </c>
      <c r="AG234" s="41">
        <v>1192654000</v>
      </c>
      <c r="AH234" s="41">
        <v>1123497000</v>
      </c>
      <c r="AI234" s="38" t="s">
        <v>39</v>
      </c>
      <c r="AJ234" s="38" t="s">
        <v>39</v>
      </c>
      <c r="AK234" s="38" t="s">
        <v>39</v>
      </c>
      <c r="AL234" s="38" t="s">
        <v>39</v>
      </c>
      <c r="AM234" s="41">
        <v>1299260000</v>
      </c>
      <c r="AN234" s="41">
        <v>1365376000</v>
      </c>
      <c r="AO234" s="41">
        <v>1192654000</v>
      </c>
      <c r="AP234" s="41">
        <v>1123497000</v>
      </c>
      <c r="AQ234" s="41">
        <v>672000</v>
      </c>
      <c r="AR234" s="41">
        <v>877000</v>
      </c>
      <c r="AS234" s="41">
        <v>688000</v>
      </c>
      <c r="AT234" s="41">
        <v>528000</v>
      </c>
      <c r="AU234" s="41">
        <v>-837544000</v>
      </c>
      <c r="AV234" s="41">
        <v>-862262000</v>
      </c>
      <c r="AW234" s="41">
        <v>-700743000</v>
      </c>
      <c r="AX234" s="41">
        <v>-663756000</v>
      </c>
      <c r="AY234" s="41">
        <v>-116191000</v>
      </c>
      <c r="AZ234" s="41">
        <v>-112011000</v>
      </c>
      <c r="BA234" s="41">
        <v>-96365000</v>
      </c>
      <c r="BB234" s="41">
        <v>-110150000</v>
      </c>
      <c r="BC234" s="41">
        <v>-180153000</v>
      </c>
      <c r="BD234" s="41">
        <v>-164195000</v>
      </c>
      <c r="BE234" s="41">
        <v>-146330000</v>
      </c>
      <c r="BF234" s="41">
        <v>-149961000</v>
      </c>
      <c r="BG234" s="41">
        <v>166044000</v>
      </c>
      <c r="BH234" s="41">
        <v>227785000</v>
      </c>
      <c r="BI234" s="41">
        <v>249904000</v>
      </c>
      <c r="BJ234" s="41">
        <v>200158000</v>
      </c>
      <c r="BK234" s="41">
        <v>-64432000</v>
      </c>
      <c r="BL234" s="41">
        <v>-53207000</v>
      </c>
      <c r="BM234" s="41">
        <v>-48248000</v>
      </c>
      <c r="BN234" s="41">
        <v>-49866000</v>
      </c>
      <c r="BO234" s="41">
        <v>-57374000</v>
      </c>
      <c r="BP234" s="41">
        <v>-44344000</v>
      </c>
      <c r="BQ234" s="41">
        <v>-37361000</v>
      </c>
      <c r="BR234" s="41">
        <v>-40564000</v>
      </c>
      <c r="BS234" s="41">
        <v>-7058000</v>
      </c>
      <c r="BT234" s="41">
        <v>-8863000</v>
      </c>
      <c r="BU234" s="41">
        <v>-10887000</v>
      </c>
      <c r="BV234" s="41">
        <v>-9302000</v>
      </c>
      <c r="BW234" s="41">
        <v>149010000</v>
      </c>
      <c r="BX234" s="41">
        <v>148895000</v>
      </c>
      <c r="BY234" s="41">
        <v>146284000</v>
      </c>
      <c r="BZ234" s="41">
        <v>136491000</v>
      </c>
      <c r="CA234" s="41">
        <v>1071976000</v>
      </c>
      <c r="CB234" s="41">
        <v>1182649000</v>
      </c>
      <c r="CC234" s="41">
        <v>1126409000</v>
      </c>
      <c r="CD234" s="41">
        <v>1030207000</v>
      </c>
      <c r="CE234" s="41">
        <v>141367000</v>
      </c>
      <c r="CF234" s="41">
        <v>202447000</v>
      </c>
      <c r="CG234" s="41">
        <v>113698000</v>
      </c>
      <c r="CH234" s="41">
        <v>98534000</v>
      </c>
      <c r="CI234" s="41">
        <v>229794000</v>
      </c>
      <c r="CJ234" s="41">
        <v>312769000</v>
      </c>
      <c r="CK234" s="41">
        <v>293025000</v>
      </c>
      <c r="CL234" s="41">
        <v>229920000</v>
      </c>
      <c r="CM234" s="41">
        <v>26055000</v>
      </c>
      <c r="CN234" s="41">
        <v>39248000</v>
      </c>
      <c r="CO234" s="41">
        <v>23662000</v>
      </c>
      <c r="CP234" s="41">
        <v>26996000</v>
      </c>
      <c r="CQ234" s="41">
        <v>664664000</v>
      </c>
      <c r="CR234" s="41">
        <v>606904000</v>
      </c>
      <c r="CS234" s="41">
        <v>671662000</v>
      </c>
      <c r="CT234" s="41">
        <v>661862000</v>
      </c>
      <c r="CU234" s="41">
        <v>0</v>
      </c>
      <c r="CV234" s="41">
        <v>21909000</v>
      </c>
      <c r="CW234" s="41">
        <v>218371000</v>
      </c>
      <c r="CX234" s="38" t="s">
        <v>39</v>
      </c>
      <c r="CY234" s="41">
        <v>39534000</v>
      </c>
      <c r="CZ234" s="41">
        <v>167798000</v>
      </c>
      <c r="DA234" s="41">
        <v>188217000</v>
      </c>
      <c r="DB234" s="41">
        <v>146717000</v>
      </c>
      <c r="DC234" s="41">
        <v>1710357000</v>
      </c>
      <c r="DD234" s="41">
        <v>1781411000</v>
      </c>
      <c r="DE234" s="41">
        <v>1675050000</v>
      </c>
      <c r="DF234" s="41">
        <v>1562851000</v>
      </c>
      <c r="DG234" s="213"/>
      <c r="DH234" s="214">
        <f t="shared" si="133"/>
        <v>1299260000</v>
      </c>
      <c r="DI234" s="214">
        <f t="shared" si="134"/>
        <v>-837544000</v>
      </c>
      <c r="DJ234" s="214">
        <f t="shared" si="135"/>
        <v>-296344000</v>
      </c>
      <c r="DK234" s="214">
        <f t="shared" si="136"/>
        <v>-64432000</v>
      </c>
      <c r="DL234" s="214">
        <f t="shared" si="137"/>
        <v>100940000</v>
      </c>
      <c r="DM234" s="215">
        <f t="shared" si="138"/>
        <v>7.7690377599556673E-2</v>
      </c>
      <c r="DN234" s="215">
        <f t="shared" si="139"/>
        <v>8.4234595099806395E-2</v>
      </c>
      <c r="DO234" s="216">
        <f t="shared" si="140"/>
        <v>-116191000</v>
      </c>
      <c r="DP234" s="214">
        <f t="shared" si="141"/>
        <v>171907000</v>
      </c>
      <c r="DQ234" s="214">
        <f t="shared" si="142"/>
        <v>103666000</v>
      </c>
      <c r="DR234" s="217"/>
      <c r="DS234" s="214">
        <f t="shared" si="143"/>
        <v>1365376000</v>
      </c>
      <c r="DT234" s="214">
        <f t="shared" si="144"/>
        <v>-862262000</v>
      </c>
      <c r="DU234" s="214">
        <f t="shared" si="145"/>
        <v>-276206000</v>
      </c>
      <c r="DV234" s="214">
        <f t="shared" si="146"/>
        <v>-53207000</v>
      </c>
      <c r="DW234" s="214">
        <f t="shared" si="147"/>
        <v>173701000</v>
      </c>
      <c r="DX234" s="215">
        <f t="shared" si="148"/>
        <v>0.12721843653323334</v>
      </c>
      <c r="DY234" s="215">
        <f t="shared" si="149"/>
        <v>0.14576205760798874</v>
      </c>
      <c r="DZ234" s="218">
        <f t="shared" si="150"/>
        <v>-112011000</v>
      </c>
      <c r="EA234" s="214">
        <f t="shared" si="151"/>
        <v>158072500</v>
      </c>
      <c r="EB234" s="214">
        <f t="shared" si="152"/>
        <v>178007500</v>
      </c>
      <c r="EC234" s="217"/>
      <c r="ED234" s="214">
        <f t="shared" si="153"/>
        <v>1192654000</v>
      </c>
      <c r="EE234" s="214">
        <f t="shared" si="154"/>
        <v>-700743000</v>
      </c>
      <c r="EF234" s="214">
        <f t="shared" si="155"/>
        <v>-242695000</v>
      </c>
      <c r="EG234" s="214">
        <f t="shared" si="156"/>
        <v>-48248000</v>
      </c>
      <c r="EH234" s="214">
        <f t="shared" si="157"/>
        <v>200968000</v>
      </c>
      <c r="EI234" s="215">
        <f t="shared" si="158"/>
        <v>0.16850486394209888</v>
      </c>
      <c r="EJ234" s="215">
        <f t="shared" si="159"/>
        <v>0.20265285584348272</v>
      </c>
      <c r="EK234" s="218">
        <f t="shared" si="160"/>
        <v>-96365000</v>
      </c>
      <c r="EL234" s="214">
        <f t="shared" si="161"/>
        <v>106116000</v>
      </c>
      <c r="EM234" s="214">
        <f t="shared" si="162"/>
        <v>167467000</v>
      </c>
      <c r="EN234" s="217"/>
      <c r="EO234" s="219">
        <f t="shared" si="174"/>
        <v>1285763333.3333333</v>
      </c>
      <c r="EP234" s="219">
        <f t="shared" si="174"/>
        <v>-800183000</v>
      </c>
      <c r="EQ234" s="219">
        <f t="shared" si="174"/>
        <v>-271748333.33333331</v>
      </c>
      <c r="ER234" s="219">
        <f t="shared" si="173"/>
        <v>-55295666.666666664</v>
      </c>
      <c r="ES234" s="219">
        <f t="shared" si="163"/>
        <v>158536333.33333328</v>
      </c>
      <c r="ET234" s="220">
        <f t="shared" si="164"/>
        <v>0.12330133331950667</v>
      </c>
      <c r="EU234" s="221">
        <f t="shared" si="165"/>
        <v>0.14064277499858793</v>
      </c>
      <c r="EV234" s="219">
        <f t="shared" si="166"/>
        <v>108189000</v>
      </c>
      <c r="EW234" s="219">
        <f t="shared" si="167"/>
        <v>145365166.66666666</v>
      </c>
      <c r="EX234" s="219">
        <f t="shared" si="167"/>
        <v>149713500</v>
      </c>
      <c r="EY234" s="208"/>
      <c r="EZ234" s="222" t="str">
        <f t="shared" si="168"/>
        <v>完整</v>
      </c>
      <c r="FA234" s="222" t="str">
        <f t="shared" si="169"/>
        <v>完整</v>
      </c>
      <c r="FB234" s="222" t="str">
        <f t="shared" si="170"/>
        <v>完整</v>
      </c>
      <c r="FC234" s="222" t="str">
        <f t="shared" si="171"/>
        <v>选择</v>
      </c>
      <c r="FD234" s="222" t="str">
        <f t="shared" si="172"/>
        <v>选择</v>
      </c>
      <c r="FE234" s="208"/>
      <c r="FF234" s="208"/>
      <c r="FG234" s="208"/>
      <c r="FH234" s="208"/>
      <c r="FI234" s="208"/>
      <c r="FJ234" s="208"/>
      <c r="FK234" s="208"/>
      <c r="FL234" s="208"/>
      <c r="FM234" s="208"/>
      <c r="FN234" s="208"/>
      <c r="FO234" s="208"/>
      <c r="FP234" s="208"/>
      <c r="FQ234" s="208"/>
      <c r="FR234" s="208"/>
      <c r="FS234" s="208"/>
      <c r="FT234" s="208"/>
      <c r="FU234" s="208"/>
      <c r="FV234" s="208"/>
      <c r="FW234" s="208"/>
      <c r="FX234" s="208"/>
      <c r="FY234" s="208"/>
      <c r="FZ234" s="208"/>
      <c r="GA234" s="208"/>
      <c r="GB234" s="208"/>
      <c r="GC234" s="208"/>
      <c r="GD234" s="208"/>
      <c r="GE234" s="208"/>
      <c r="GF234" s="208"/>
      <c r="GG234" s="208"/>
      <c r="GH234" s="208"/>
      <c r="GI234" s="208"/>
      <c r="GJ234" s="208"/>
      <c r="GK234" s="208"/>
      <c r="GL234" s="208"/>
      <c r="GM234" s="208"/>
      <c r="GN234" s="208"/>
      <c r="GO234" s="208"/>
      <c r="GP234" s="208"/>
      <c r="GQ234" s="208"/>
      <c r="GR234" s="208"/>
      <c r="GS234" s="208"/>
      <c r="GT234" s="208"/>
      <c r="GU234" s="208"/>
      <c r="GV234" s="208"/>
      <c r="GW234" s="208"/>
      <c r="GX234" s="208"/>
      <c r="GY234" s="208"/>
      <c r="GZ234" s="208"/>
      <c r="HA234" s="208"/>
      <c r="HB234" s="208"/>
      <c r="HC234" s="208"/>
      <c r="HD234" s="208"/>
      <c r="HE234" s="208"/>
      <c r="HF234" s="208"/>
      <c r="HG234" s="208"/>
      <c r="HH234" s="208"/>
      <c r="HI234" s="208"/>
      <c r="HJ234" s="208"/>
      <c r="HK234" s="208"/>
    </row>
    <row r="235" spans="1:219" ht="12.4" customHeight="1" x14ac:dyDescent="0.2">
      <c r="A235" s="204" t="s">
        <v>2206</v>
      </c>
      <c r="B235" s="205" t="str">
        <f t="shared" si="131"/>
        <v>SHANGHAI RENLE SCIENCE AND TECHNOLOGY CO.,LTD.</v>
      </c>
      <c r="C235" s="206" t="s">
        <v>35</v>
      </c>
      <c r="D235" s="206" t="s">
        <v>32</v>
      </c>
      <c r="E235" s="205"/>
      <c r="F235" s="224"/>
      <c r="G235" s="245"/>
      <c r="H235" s="209" t="str">
        <f t="shared" si="132"/>
        <v/>
      </c>
      <c r="I235" s="206" t="s">
        <v>328</v>
      </c>
      <c r="J235" s="206" t="str">
        <f>VLOOKUP(Z235,[1]AP2022!FF:FI,2,0)</f>
        <v>exclude</v>
      </c>
      <c r="K235" s="206" t="str">
        <f>VLOOKUP(Z235,[1]AP2022!FF:FI,4,0)</f>
        <v>ok, sda/sdp</v>
      </c>
      <c r="L235" s="210"/>
      <c r="M235" s="211" t="s">
        <v>2207</v>
      </c>
      <c r="N235" s="211" t="s">
        <v>2208</v>
      </c>
      <c r="O235" s="211" t="s">
        <v>36</v>
      </c>
      <c r="P235" s="211" t="s">
        <v>2209</v>
      </c>
      <c r="Q235" s="225"/>
      <c r="R235" s="38" t="s">
        <v>48</v>
      </c>
      <c r="S235" s="211" t="s">
        <v>2210</v>
      </c>
      <c r="T235" s="211" t="s">
        <v>38</v>
      </c>
      <c r="U235" s="38" t="s">
        <v>182</v>
      </c>
      <c r="V235" s="38" t="s">
        <v>2211</v>
      </c>
      <c r="W235" s="38" t="s">
        <v>2212</v>
      </c>
      <c r="X235" s="37"/>
      <c r="Y235" s="37"/>
      <c r="Z235" s="38" t="s">
        <v>2213</v>
      </c>
      <c r="AA235" s="41">
        <v>290610000</v>
      </c>
      <c r="AB235" s="41">
        <v>299553000</v>
      </c>
      <c r="AC235" s="41">
        <v>212682000</v>
      </c>
      <c r="AD235" s="41">
        <v>241878000</v>
      </c>
      <c r="AE235" s="41">
        <v>284252000</v>
      </c>
      <c r="AF235" s="41">
        <v>292564000</v>
      </c>
      <c r="AG235" s="41">
        <v>200874000</v>
      </c>
      <c r="AH235" s="41">
        <v>232475000</v>
      </c>
      <c r="AI235" s="41">
        <v>-3092000</v>
      </c>
      <c r="AJ235" s="41">
        <v>-4229000</v>
      </c>
      <c r="AK235" s="41">
        <v>-2341000</v>
      </c>
      <c r="AL235" s="41">
        <v>-3745000</v>
      </c>
      <c r="AM235" s="41">
        <v>281160000</v>
      </c>
      <c r="AN235" s="41">
        <v>288335000</v>
      </c>
      <c r="AO235" s="41">
        <v>198533000</v>
      </c>
      <c r="AP235" s="41">
        <v>228730000</v>
      </c>
      <c r="AQ235" s="41">
        <v>9450000</v>
      </c>
      <c r="AR235" s="41">
        <v>11218000</v>
      </c>
      <c r="AS235" s="41">
        <v>14149000</v>
      </c>
      <c r="AT235" s="41">
        <v>13148000</v>
      </c>
      <c r="AU235" s="41">
        <v>-162317000</v>
      </c>
      <c r="AV235" s="41">
        <v>-141897000</v>
      </c>
      <c r="AW235" s="41">
        <v>-98580000</v>
      </c>
      <c r="AX235" s="41">
        <v>-125010000</v>
      </c>
      <c r="AY235" s="38" t="s">
        <v>39</v>
      </c>
      <c r="AZ235" s="38" t="s">
        <v>39</v>
      </c>
      <c r="BA235" s="38" t="s">
        <v>39</v>
      </c>
      <c r="BB235" s="38" t="s">
        <v>39</v>
      </c>
      <c r="BC235" s="41">
        <v>-108693000</v>
      </c>
      <c r="BD235" s="41">
        <v>-111096000</v>
      </c>
      <c r="BE235" s="41">
        <v>-108263000</v>
      </c>
      <c r="BF235" s="41">
        <v>-105141000</v>
      </c>
      <c r="BG235" s="41">
        <v>19600000</v>
      </c>
      <c r="BH235" s="41">
        <v>46560000</v>
      </c>
      <c r="BI235" s="41">
        <v>5839000</v>
      </c>
      <c r="BJ235" s="41">
        <v>11727000</v>
      </c>
      <c r="BK235" s="41">
        <v>0</v>
      </c>
      <c r="BL235" s="41">
        <v>-18219000</v>
      </c>
      <c r="BM235" s="41">
        <v>-13914000</v>
      </c>
      <c r="BN235" s="41">
        <v>-10809000</v>
      </c>
      <c r="BO235" s="41">
        <v>0</v>
      </c>
      <c r="BP235" s="41">
        <v>-16917000</v>
      </c>
      <c r="BQ235" s="41">
        <v>-10648000</v>
      </c>
      <c r="BR235" s="41">
        <v>-9924000</v>
      </c>
      <c r="BS235" s="41">
        <v>0</v>
      </c>
      <c r="BT235" s="41">
        <v>-1302000</v>
      </c>
      <c r="BU235" s="41">
        <v>-3266000</v>
      </c>
      <c r="BV235" s="41">
        <v>-885000</v>
      </c>
      <c r="BW235" s="41">
        <v>25148000</v>
      </c>
      <c r="BX235" s="41">
        <v>19206000</v>
      </c>
      <c r="BY235" s="41">
        <v>-77614000</v>
      </c>
      <c r="BZ235" s="41">
        <v>-4724000</v>
      </c>
      <c r="CA235" s="41">
        <v>365210000</v>
      </c>
      <c r="CB235" s="41">
        <v>374036000</v>
      </c>
      <c r="CC235" s="41">
        <v>344732000</v>
      </c>
      <c r="CD235" s="41">
        <v>301315000</v>
      </c>
      <c r="CE235" s="41">
        <v>119312000</v>
      </c>
      <c r="CF235" s="41">
        <v>113762000</v>
      </c>
      <c r="CG235" s="41">
        <v>102902000</v>
      </c>
      <c r="CH235" s="41">
        <v>81306000</v>
      </c>
      <c r="CI235" s="41">
        <v>63043000</v>
      </c>
      <c r="CJ235" s="41">
        <v>71779000</v>
      </c>
      <c r="CK235" s="41">
        <v>61698000</v>
      </c>
      <c r="CL235" s="41">
        <v>66463000</v>
      </c>
      <c r="CM235" s="41">
        <v>94560000</v>
      </c>
      <c r="CN235" s="41">
        <v>107853000</v>
      </c>
      <c r="CO235" s="41">
        <v>115737000</v>
      </c>
      <c r="CP235" s="41">
        <v>69766000</v>
      </c>
      <c r="CQ235" s="41">
        <v>75353000</v>
      </c>
      <c r="CR235" s="41">
        <v>76569000</v>
      </c>
      <c r="CS235" s="41">
        <v>60378000</v>
      </c>
      <c r="CT235" s="41">
        <v>75535000</v>
      </c>
      <c r="CU235" s="41">
        <v>5060000</v>
      </c>
      <c r="CV235" s="41">
        <v>5753000</v>
      </c>
      <c r="CW235" s="38" t="s">
        <v>39</v>
      </c>
      <c r="CX235" s="38" t="s">
        <v>39</v>
      </c>
      <c r="CY235" s="41">
        <v>1285000</v>
      </c>
      <c r="CZ235" s="41">
        <v>242000</v>
      </c>
      <c r="DA235" s="38" t="s">
        <v>39</v>
      </c>
      <c r="DB235" s="41">
        <v>66000</v>
      </c>
      <c r="DC235" s="41">
        <v>543505000</v>
      </c>
      <c r="DD235" s="41">
        <v>579465000</v>
      </c>
      <c r="DE235" s="41">
        <v>549418000</v>
      </c>
      <c r="DF235" s="41">
        <v>636672000</v>
      </c>
      <c r="DG235" s="213"/>
      <c r="DH235" s="214">
        <f t="shared" si="133"/>
        <v>281160000</v>
      </c>
      <c r="DI235" s="214">
        <f t="shared" si="134"/>
        <v>-162317000</v>
      </c>
      <c r="DJ235" s="214">
        <f t="shared" si="135"/>
        <v>-108693000</v>
      </c>
      <c r="DK235" s="214">
        <f t="shared" si="136"/>
        <v>0</v>
      </c>
      <c r="DL235" s="214">
        <f t="shared" si="137"/>
        <v>10150000</v>
      </c>
      <c r="DM235" s="215">
        <f t="shared" si="138"/>
        <v>3.6100441030018492E-2</v>
      </c>
      <c r="DN235" s="215">
        <f t="shared" si="139"/>
        <v>3.7452492527950999E-2</v>
      </c>
      <c r="DO235" s="216" t="str">
        <f t="shared" si="140"/>
        <v>n.a.</v>
      </c>
      <c r="DP235" s="214">
        <f t="shared" si="141"/>
        <v>116537000</v>
      </c>
      <c r="DQ235" s="214">
        <f t="shared" si="142"/>
        <v>763500</v>
      </c>
      <c r="DR235" s="217"/>
      <c r="DS235" s="214">
        <f t="shared" si="143"/>
        <v>288335000</v>
      </c>
      <c r="DT235" s="214">
        <f t="shared" si="144"/>
        <v>-141897000</v>
      </c>
      <c r="DU235" s="214">
        <f t="shared" si="145"/>
        <v>-111096000</v>
      </c>
      <c r="DV235" s="214">
        <f t="shared" si="146"/>
        <v>-18219000</v>
      </c>
      <c r="DW235" s="214">
        <f t="shared" si="147"/>
        <v>17123000</v>
      </c>
      <c r="DX235" s="215">
        <f t="shared" si="148"/>
        <v>5.9385783897202907E-2</v>
      </c>
      <c r="DY235" s="215">
        <f t="shared" si="149"/>
        <v>6.3135112015692524E-2</v>
      </c>
      <c r="DZ235" s="218" t="str">
        <f t="shared" si="150"/>
        <v>n.a.</v>
      </c>
      <c r="EA235" s="214">
        <f t="shared" si="151"/>
        <v>108332000</v>
      </c>
      <c r="EB235" s="214" t="e">
        <f t="shared" si="152"/>
        <v>#VALUE!</v>
      </c>
      <c r="EC235" s="217"/>
      <c r="ED235" s="214">
        <f t="shared" si="153"/>
        <v>198533000</v>
      </c>
      <c r="EE235" s="214">
        <f t="shared" si="154"/>
        <v>-98580000</v>
      </c>
      <c r="EF235" s="214">
        <f t="shared" si="155"/>
        <v>-108263000</v>
      </c>
      <c r="EG235" s="214">
        <f t="shared" si="156"/>
        <v>-13914000</v>
      </c>
      <c r="EH235" s="214">
        <f t="shared" si="157"/>
        <v>-22224000</v>
      </c>
      <c r="EI235" s="215">
        <f t="shared" si="158"/>
        <v>-0.11194108787959685</v>
      </c>
      <c r="EJ235" s="215">
        <f t="shared" si="159"/>
        <v>-0.10067177937732438</v>
      </c>
      <c r="EK235" s="218" t="str">
        <f t="shared" si="160"/>
        <v>n.a.</v>
      </c>
      <c r="EL235" s="214">
        <f t="shared" si="161"/>
        <v>92104000</v>
      </c>
      <c r="EM235" s="214" t="e">
        <f t="shared" si="162"/>
        <v>#VALUE!</v>
      </c>
      <c r="EN235" s="217"/>
      <c r="EO235" s="219">
        <f t="shared" si="174"/>
        <v>256009333.33333334</v>
      </c>
      <c r="EP235" s="219">
        <f t="shared" si="174"/>
        <v>-134264666.66666666</v>
      </c>
      <c r="EQ235" s="219">
        <f t="shared" si="174"/>
        <v>-109350666.66666667</v>
      </c>
      <c r="ER235" s="219">
        <f t="shared" si="173"/>
        <v>-10711000</v>
      </c>
      <c r="ES235" s="219">
        <f t="shared" si="163"/>
        <v>1683000.0000000149</v>
      </c>
      <c r="ET235" s="220">
        <f t="shared" si="164"/>
        <v>6.5739790736796637E-3</v>
      </c>
      <c r="EU235" s="221">
        <f t="shared" si="165"/>
        <v>6.617482263601023E-3</v>
      </c>
      <c r="EV235" s="219" t="e">
        <f t="shared" si="166"/>
        <v>#VALUE!</v>
      </c>
      <c r="EW235" s="219">
        <f t="shared" si="167"/>
        <v>105657666.66666667</v>
      </c>
      <c r="EX235" s="219" t="e">
        <f t="shared" si="167"/>
        <v>#VALUE!</v>
      </c>
      <c r="EY235" s="208"/>
      <c r="EZ235" s="222" t="str">
        <f t="shared" si="168"/>
        <v>完整</v>
      </c>
      <c r="FA235" s="222" t="str">
        <f t="shared" si="169"/>
        <v>完整</v>
      </c>
      <c r="FB235" s="222" t="str">
        <f t="shared" si="170"/>
        <v>完整</v>
      </c>
      <c r="FC235" s="222" t="str">
        <f t="shared" si="171"/>
        <v>选择</v>
      </c>
      <c r="FD235" s="222" t="str">
        <f t="shared" si="172"/>
        <v>选择</v>
      </c>
      <c r="FE235" s="208"/>
      <c r="FF235" s="208"/>
      <c r="FG235" s="208"/>
      <c r="FH235" s="208"/>
      <c r="FI235" s="208"/>
      <c r="FJ235" s="208"/>
      <c r="FK235" s="208"/>
      <c r="FL235" s="208"/>
      <c r="FM235" s="208"/>
      <c r="FN235" s="208"/>
      <c r="FO235" s="208"/>
      <c r="FP235" s="208"/>
      <c r="FQ235" s="208"/>
      <c r="FR235" s="208"/>
      <c r="FS235" s="208"/>
      <c r="FT235" s="208"/>
      <c r="FU235" s="208"/>
      <c r="FV235" s="208"/>
      <c r="FW235" s="208"/>
      <c r="FX235" s="208"/>
      <c r="FY235" s="208"/>
      <c r="FZ235" s="208"/>
      <c r="GA235" s="208"/>
      <c r="GB235" s="208"/>
      <c r="GC235" s="208"/>
      <c r="GD235" s="208"/>
      <c r="GE235" s="208"/>
      <c r="GF235" s="208"/>
      <c r="GG235" s="208"/>
      <c r="GH235" s="208"/>
      <c r="GI235" s="208"/>
      <c r="GJ235" s="208"/>
      <c r="GK235" s="208"/>
      <c r="GL235" s="208"/>
      <c r="GM235" s="208"/>
      <c r="GN235" s="208"/>
      <c r="GO235" s="208"/>
      <c r="GP235" s="208"/>
      <c r="GQ235" s="208"/>
      <c r="GR235" s="208"/>
      <c r="GS235" s="208"/>
      <c r="GT235" s="208"/>
      <c r="GU235" s="208"/>
      <c r="GV235" s="208"/>
      <c r="GW235" s="208"/>
      <c r="GX235" s="208"/>
      <c r="GY235" s="208"/>
      <c r="GZ235" s="208"/>
      <c r="HA235" s="208"/>
      <c r="HB235" s="208"/>
      <c r="HC235" s="208"/>
      <c r="HD235" s="208"/>
      <c r="HE235" s="208"/>
      <c r="HF235" s="208"/>
      <c r="HG235" s="208"/>
      <c r="HH235" s="208"/>
      <c r="HI235" s="208"/>
      <c r="HJ235" s="208"/>
      <c r="HK235" s="208"/>
    </row>
    <row r="236" spans="1:219" ht="12.4" customHeight="1" x14ac:dyDescent="0.2">
      <c r="A236" s="204" t="s">
        <v>2214</v>
      </c>
      <c r="B236" s="205" t="str">
        <f t="shared" si="131"/>
        <v>AV TECH CORPORATION</v>
      </c>
      <c r="C236" s="206" t="s">
        <v>35</v>
      </c>
      <c r="D236" s="206" t="s">
        <v>32</v>
      </c>
      <c r="E236" s="205"/>
      <c r="F236" s="224"/>
      <c r="G236" s="208"/>
      <c r="H236" s="209" t="str">
        <f t="shared" si="132"/>
        <v/>
      </c>
      <c r="I236" s="206" t="s">
        <v>328</v>
      </c>
      <c r="J236" s="206" t="str">
        <f>VLOOKUP(Z236,[1]AP2022!FF:FI,2,0)</f>
        <v>exclude</v>
      </c>
      <c r="K236" s="206" t="str">
        <f>VLOOKUP(Z236,[1]AP2022!FF:FI,4,0)</f>
        <v>ok, sda/sdp</v>
      </c>
      <c r="L236" s="210"/>
      <c r="M236" s="211" t="s">
        <v>2215</v>
      </c>
      <c r="N236" s="211" t="s">
        <v>2216</v>
      </c>
      <c r="O236" s="211" t="s">
        <v>46</v>
      </c>
      <c r="P236" s="211" t="s">
        <v>2217</v>
      </c>
      <c r="Q236" s="225"/>
      <c r="R236" s="38" t="s">
        <v>61</v>
      </c>
      <c r="S236" s="211" t="s">
        <v>2218</v>
      </c>
      <c r="T236" s="211" t="s">
        <v>59</v>
      </c>
      <c r="U236" s="38" t="s">
        <v>182</v>
      </c>
      <c r="V236" s="38" t="s">
        <v>2219</v>
      </c>
      <c r="W236" s="38" t="s">
        <v>2220</v>
      </c>
      <c r="X236" s="37"/>
      <c r="Y236" s="37"/>
      <c r="Z236" s="38" t="s">
        <v>2221</v>
      </c>
      <c r="AA236" s="41">
        <v>1274662000</v>
      </c>
      <c r="AB236" s="41">
        <v>1392939000</v>
      </c>
      <c r="AC236" s="41">
        <v>1234269000</v>
      </c>
      <c r="AD236" s="41">
        <v>812616000</v>
      </c>
      <c r="AE236" s="41">
        <v>1231209000</v>
      </c>
      <c r="AF236" s="41">
        <v>1355756000</v>
      </c>
      <c r="AG236" s="41">
        <v>1225153000</v>
      </c>
      <c r="AH236" s="41">
        <v>805928000</v>
      </c>
      <c r="AI236" s="38" t="s">
        <v>39</v>
      </c>
      <c r="AJ236" s="41">
        <v>0</v>
      </c>
      <c r="AK236" s="41">
        <v>-2979000</v>
      </c>
      <c r="AL236" s="41">
        <v>-1872000</v>
      </c>
      <c r="AM236" s="41">
        <v>1231209000</v>
      </c>
      <c r="AN236" s="41">
        <v>1355756000</v>
      </c>
      <c r="AO236" s="41">
        <v>1222174000</v>
      </c>
      <c r="AP236" s="41">
        <v>804056000</v>
      </c>
      <c r="AQ236" s="41">
        <v>43453000</v>
      </c>
      <c r="AR236" s="41">
        <v>37183000</v>
      </c>
      <c r="AS236" s="41">
        <v>12095000</v>
      </c>
      <c r="AT236" s="41">
        <v>8560000</v>
      </c>
      <c r="AU236" s="41">
        <v>-1000303000</v>
      </c>
      <c r="AV236" s="41">
        <v>-1122029000</v>
      </c>
      <c r="AW236" s="41">
        <v>-1045466000</v>
      </c>
      <c r="AX236" s="41">
        <v>-717792000</v>
      </c>
      <c r="AY236" s="41">
        <v>-29984000</v>
      </c>
      <c r="AZ236" s="41">
        <v>-35290000</v>
      </c>
      <c r="BA236" s="41">
        <v>-44526000</v>
      </c>
      <c r="BB236" s="41">
        <v>-70422000</v>
      </c>
      <c r="BC236" s="41">
        <v>-162689000</v>
      </c>
      <c r="BD236" s="41">
        <v>-158562000</v>
      </c>
      <c r="BE236" s="41">
        <v>-120182000</v>
      </c>
      <c r="BF236" s="41">
        <v>-107554000</v>
      </c>
      <c r="BG236" s="41">
        <v>81686000</v>
      </c>
      <c r="BH236" s="41">
        <v>77058000</v>
      </c>
      <c r="BI236" s="41">
        <v>24095000</v>
      </c>
      <c r="BJ236" s="41">
        <v>-83152000</v>
      </c>
      <c r="BK236" s="41">
        <v>-7504000</v>
      </c>
      <c r="BL236" s="41">
        <v>-7333000</v>
      </c>
      <c r="BM236" s="41">
        <v>-7368000</v>
      </c>
      <c r="BN236" s="41">
        <v>-6955000</v>
      </c>
      <c r="BO236" s="41">
        <v>-7504000</v>
      </c>
      <c r="BP236" s="41">
        <v>-7333000</v>
      </c>
      <c r="BQ236" s="41">
        <v>-7368000</v>
      </c>
      <c r="BR236" s="41">
        <v>-6955000</v>
      </c>
      <c r="BS236" s="41">
        <v>0</v>
      </c>
      <c r="BT236" s="41">
        <v>0</v>
      </c>
      <c r="BU236" s="41">
        <v>0</v>
      </c>
      <c r="BV236" s="41">
        <v>0</v>
      </c>
      <c r="BW236" s="41">
        <v>94571000</v>
      </c>
      <c r="BX236" s="41">
        <v>30974000</v>
      </c>
      <c r="BY236" s="41">
        <v>-12152000</v>
      </c>
      <c r="BZ236" s="41">
        <v>-92421000</v>
      </c>
      <c r="CA236" s="41">
        <v>1709693000</v>
      </c>
      <c r="CB236" s="41">
        <v>1748474000</v>
      </c>
      <c r="CC236" s="41">
        <v>1617474000</v>
      </c>
      <c r="CD236" s="41">
        <v>1601279000</v>
      </c>
      <c r="CE236" s="41">
        <v>202519000</v>
      </c>
      <c r="CF236" s="41">
        <v>315090000</v>
      </c>
      <c r="CG236" s="41">
        <v>177043000</v>
      </c>
      <c r="CH236" s="41">
        <v>142389000</v>
      </c>
      <c r="CI236" s="41">
        <v>259630000</v>
      </c>
      <c r="CJ236" s="41">
        <v>266091000</v>
      </c>
      <c r="CK236" s="41">
        <v>281196000</v>
      </c>
      <c r="CL236" s="41">
        <v>198056000</v>
      </c>
      <c r="CM236" s="41">
        <v>35811000</v>
      </c>
      <c r="CN236" s="41">
        <v>35303000</v>
      </c>
      <c r="CO236" s="41">
        <v>39633000</v>
      </c>
      <c r="CP236" s="41">
        <v>49633000</v>
      </c>
      <c r="CQ236" s="41">
        <v>1211733000</v>
      </c>
      <c r="CR236" s="41">
        <v>1131990000</v>
      </c>
      <c r="CS236" s="41">
        <v>1119602000</v>
      </c>
      <c r="CT236" s="41">
        <v>1211201000</v>
      </c>
      <c r="CU236" s="41">
        <v>508737000</v>
      </c>
      <c r="CV236" s="41">
        <v>467824000</v>
      </c>
      <c r="CW236" s="41">
        <v>502931000</v>
      </c>
      <c r="CX236" s="41">
        <v>275246000</v>
      </c>
      <c r="CY236" s="41">
        <v>5711000</v>
      </c>
      <c r="CZ236" s="41">
        <v>5711000</v>
      </c>
      <c r="DA236" s="41">
        <v>5711000</v>
      </c>
      <c r="DB236" s="41">
        <v>5711000</v>
      </c>
      <c r="DC236" s="41">
        <v>2533993000</v>
      </c>
      <c r="DD236" s="41">
        <v>2590285000</v>
      </c>
      <c r="DE236" s="41">
        <v>2500072000</v>
      </c>
      <c r="DF236" s="41">
        <v>2438327000</v>
      </c>
      <c r="DG236" s="213"/>
      <c r="DH236" s="214">
        <f t="shared" si="133"/>
        <v>1231209000</v>
      </c>
      <c r="DI236" s="214">
        <f t="shared" si="134"/>
        <v>-1000303000</v>
      </c>
      <c r="DJ236" s="214">
        <f t="shared" si="135"/>
        <v>-192673000</v>
      </c>
      <c r="DK236" s="214">
        <f t="shared" si="136"/>
        <v>-7504000</v>
      </c>
      <c r="DL236" s="214">
        <f t="shared" si="137"/>
        <v>30729000</v>
      </c>
      <c r="DM236" s="215">
        <f t="shared" si="138"/>
        <v>2.4958394553646051E-2</v>
      </c>
      <c r="DN236" s="215">
        <f t="shared" si="139"/>
        <v>2.5597261095561777E-2</v>
      </c>
      <c r="DO236" s="216">
        <f t="shared" si="140"/>
        <v>-29984000</v>
      </c>
      <c r="DP236" s="214">
        <f t="shared" si="141"/>
        <v>258804500</v>
      </c>
      <c r="DQ236" s="214">
        <f t="shared" si="142"/>
        <v>5711000</v>
      </c>
      <c r="DR236" s="217"/>
      <c r="DS236" s="214">
        <f t="shared" si="143"/>
        <v>1355756000</v>
      </c>
      <c r="DT236" s="214">
        <f t="shared" si="144"/>
        <v>-1122029000</v>
      </c>
      <c r="DU236" s="214">
        <f t="shared" si="145"/>
        <v>-193852000</v>
      </c>
      <c r="DV236" s="214">
        <f t="shared" si="146"/>
        <v>-7333000</v>
      </c>
      <c r="DW236" s="214">
        <f t="shared" si="147"/>
        <v>32542000</v>
      </c>
      <c r="DX236" s="215">
        <f t="shared" si="148"/>
        <v>2.400284416959984E-2</v>
      </c>
      <c r="DY236" s="215">
        <f t="shared" si="149"/>
        <v>2.4593149709721936E-2</v>
      </c>
      <c r="DZ236" s="218">
        <f t="shared" si="150"/>
        <v>-35290000</v>
      </c>
      <c r="EA236" s="214">
        <f t="shared" si="151"/>
        <v>246066500</v>
      </c>
      <c r="EB236" s="214">
        <f t="shared" si="152"/>
        <v>5711000</v>
      </c>
      <c r="EC236" s="217"/>
      <c r="ED236" s="214">
        <f t="shared" si="153"/>
        <v>1222174000</v>
      </c>
      <c r="EE236" s="214">
        <f t="shared" si="154"/>
        <v>-1045466000</v>
      </c>
      <c r="EF236" s="214">
        <f t="shared" si="155"/>
        <v>-164708000</v>
      </c>
      <c r="EG236" s="214">
        <f t="shared" si="156"/>
        <v>-7368000</v>
      </c>
      <c r="EH236" s="214">
        <f t="shared" si="157"/>
        <v>4632000</v>
      </c>
      <c r="EI236" s="215">
        <f t="shared" si="158"/>
        <v>3.7899677132715963E-3</v>
      </c>
      <c r="EJ236" s="215">
        <f t="shared" si="159"/>
        <v>3.8043862141922003E-3</v>
      </c>
      <c r="EK236" s="218">
        <f t="shared" si="160"/>
        <v>-44526000</v>
      </c>
      <c r="EL236" s="214">
        <f t="shared" si="161"/>
        <v>159716000</v>
      </c>
      <c r="EM236" s="214">
        <f t="shared" si="162"/>
        <v>5711000</v>
      </c>
      <c r="EN236" s="217"/>
      <c r="EO236" s="219">
        <f t="shared" si="174"/>
        <v>1269713000</v>
      </c>
      <c r="EP236" s="219">
        <f t="shared" si="174"/>
        <v>-1055932666.6666666</v>
      </c>
      <c r="EQ236" s="219">
        <f t="shared" si="174"/>
        <v>-183744333.33333334</v>
      </c>
      <c r="ER236" s="219">
        <f t="shared" si="173"/>
        <v>-7401666.666666667</v>
      </c>
      <c r="ES236" s="219">
        <f t="shared" si="163"/>
        <v>22634333.333333362</v>
      </c>
      <c r="ET236" s="220">
        <f t="shared" si="164"/>
        <v>1.7826338182985731E-2</v>
      </c>
      <c r="EU236" s="221">
        <f t="shared" si="165"/>
        <v>1.8149884155931377E-2</v>
      </c>
      <c r="EV236" s="219">
        <f t="shared" si="166"/>
        <v>36600000</v>
      </c>
      <c r="EW236" s="219">
        <f t="shared" si="167"/>
        <v>221529000</v>
      </c>
      <c r="EX236" s="219">
        <f t="shared" si="167"/>
        <v>5711000</v>
      </c>
      <c r="EY236" s="208"/>
      <c r="EZ236" s="222" t="str">
        <f t="shared" si="168"/>
        <v>完整</v>
      </c>
      <c r="FA236" s="222" t="str">
        <f t="shared" si="169"/>
        <v>完整</v>
      </c>
      <c r="FB236" s="222" t="str">
        <f t="shared" si="170"/>
        <v>完整</v>
      </c>
      <c r="FC236" s="222" t="str">
        <f t="shared" si="171"/>
        <v>选择</v>
      </c>
      <c r="FD236" s="222" t="str">
        <f t="shared" si="172"/>
        <v>选择</v>
      </c>
      <c r="FE236" s="208"/>
      <c r="FF236" s="208"/>
      <c r="FG236" s="208"/>
      <c r="FH236" s="208"/>
      <c r="FI236" s="208"/>
      <c r="FJ236" s="208"/>
      <c r="FK236" s="208"/>
      <c r="FL236" s="208"/>
      <c r="FM236" s="208"/>
      <c r="FN236" s="208"/>
      <c r="FO236" s="208"/>
      <c r="FP236" s="208"/>
      <c r="FQ236" s="208"/>
      <c r="FR236" s="208"/>
      <c r="FS236" s="208"/>
      <c r="FT236" s="208"/>
      <c r="FU236" s="208"/>
      <c r="FV236" s="208"/>
      <c r="FW236" s="208"/>
      <c r="FX236" s="208"/>
      <c r="FY236" s="208"/>
      <c r="FZ236" s="208"/>
      <c r="GA236" s="208"/>
      <c r="GB236" s="208"/>
      <c r="GC236" s="208"/>
      <c r="GD236" s="208"/>
      <c r="GE236" s="208"/>
      <c r="GF236" s="208"/>
      <c r="GG236" s="208"/>
      <c r="GH236" s="208"/>
      <c r="GI236" s="208"/>
      <c r="GJ236" s="208"/>
      <c r="GK236" s="208"/>
      <c r="GL236" s="208"/>
      <c r="GM236" s="208"/>
      <c r="GN236" s="208"/>
      <c r="GO236" s="208"/>
      <c r="GP236" s="208"/>
      <c r="GQ236" s="208"/>
      <c r="GR236" s="208"/>
      <c r="GS236" s="208"/>
      <c r="GT236" s="208"/>
      <c r="GU236" s="208"/>
      <c r="GV236" s="208"/>
      <c r="GW236" s="208"/>
      <c r="GX236" s="208"/>
      <c r="GY236" s="208"/>
      <c r="GZ236" s="208"/>
      <c r="HA236" s="208"/>
      <c r="HB236" s="208"/>
      <c r="HC236" s="208"/>
      <c r="HD236" s="208"/>
      <c r="HE236" s="208"/>
      <c r="HF236" s="208"/>
      <c r="HG236" s="208"/>
      <c r="HH236" s="208"/>
      <c r="HI236" s="208"/>
      <c r="HJ236" s="208"/>
      <c r="HK236" s="208"/>
    </row>
    <row r="237" spans="1:219" ht="12.4" customHeight="1" x14ac:dyDescent="0.2">
      <c r="A237" s="204" t="s">
        <v>2222</v>
      </c>
      <c r="B237" s="205" t="str">
        <f t="shared" si="131"/>
        <v>VIRTUOSO OPTOELECTRONICS LIMITED</v>
      </c>
      <c r="C237" s="206" t="s">
        <v>35</v>
      </c>
      <c r="D237" s="206" t="s">
        <v>32</v>
      </c>
      <c r="E237" s="205"/>
      <c r="F237" s="208"/>
      <c r="G237" s="208"/>
      <c r="H237" s="209" t="str">
        <f t="shared" si="132"/>
        <v/>
      </c>
      <c r="I237" s="206" t="s">
        <v>328</v>
      </c>
      <c r="J237" s="206" t="str">
        <f>VLOOKUP(Z237,[1]AP2022!FF:FI,2,0)</f>
        <v>exclude</v>
      </c>
      <c r="K237" s="206" t="str">
        <f>VLOOKUP(Z237,[1]AP2022!FF:FI,4,0)</f>
        <v>ok, sda/sdp</v>
      </c>
      <c r="L237" s="210"/>
      <c r="M237" s="211" t="s">
        <v>2223</v>
      </c>
      <c r="N237" s="211" t="s">
        <v>2224</v>
      </c>
      <c r="O237" s="211" t="s">
        <v>36</v>
      </c>
      <c r="P237" s="211" t="s">
        <v>2225</v>
      </c>
      <c r="Q237" s="225"/>
      <c r="R237" s="38" t="s">
        <v>41</v>
      </c>
      <c r="S237" s="211" t="s">
        <v>2226</v>
      </c>
      <c r="T237" s="211" t="s">
        <v>71</v>
      </c>
      <c r="U237" s="38" t="s">
        <v>182</v>
      </c>
      <c r="V237" s="38" t="s">
        <v>2227</v>
      </c>
      <c r="W237" s="38" t="s">
        <v>2228</v>
      </c>
      <c r="X237" s="37"/>
      <c r="Y237" s="37"/>
      <c r="Z237" s="38" t="s">
        <v>2229</v>
      </c>
      <c r="AA237" s="41">
        <v>3372975000</v>
      </c>
      <c r="AB237" s="41">
        <v>2002436000</v>
      </c>
      <c r="AC237" s="41">
        <v>1155126000</v>
      </c>
      <c r="AD237" s="41">
        <v>682549000</v>
      </c>
      <c r="AE237" s="41">
        <v>3372651000</v>
      </c>
      <c r="AF237" s="41">
        <v>2001724000</v>
      </c>
      <c r="AG237" s="41">
        <v>1148979000</v>
      </c>
      <c r="AH237" s="41">
        <v>658455000</v>
      </c>
      <c r="AI237" s="41">
        <v>198000</v>
      </c>
      <c r="AJ237" s="38" t="s">
        <v>39</v>
      </c>
      <c r="AK237" s="41">
        <v>60000</v>
      </c>
      <c r="AL237" s="41">
        <v>73000</v>
      </c>
      <c r="AM237" s="41">
        <v>3372849000</v>
      </c>
      <c r="AN237" s="41">
        <v>2001724000</v>
      </c>
      <c r="AO237" s="41">
        <v>1149039000</v>
      </c>
      <c r="AP237" s="41">
        <v>658528000</v>
      </c>
      <c r="AQ237" s="41">
        <v>126000</v>
      </c>
      <c r="AR237" s="41">
        <v>712000</v>
      </c>
      <c r="AS237" s="41">
        <v>6087000</v>
      </c>
      <c r="AT237" s="41">
        <v>24021000</v>
      </c>
      <c r="AU237" s="41">
        <v>-2929645000</v>
      </c>
      <c r="AV237" s="41">
        <v>-1723864000</v>
      </c>
      <c r="AW237" s="41">
        <v>-923682000</v>
      </c>
      <c r="AX237" s="41">
        <v>-536362000</v>
      </c>
      <c r="AY237" s="41">
        <v>0</v>
      </c>
      <c r="AZ237" s="41">
        <v>0</v>
      </c>
      <c r="BA237" s="41">
        <v>-1072000</v>
      </c>
      <c r="BB237" s="41">
        <v>0</v>
      </c>
      <c r="BC237" s="41">
        <v>-108483000</v>
      </c>
      <c r="BD237" s="41">
        <v>-75573000</v>
      </c>
      <c r="BE237" s="41">
        <v>-104122000</v>
      </c>
      <c r="BF237" s="41">
        <v>-65993000</v>
      </c>
      <c r="BG237" s="41">
        <v>334847000</v>
      </c>
      <c r="BH237" s="41">
        <v>202999000</v>
      </c>
      <c r="BI237" s="41">
        <v>126250000</v>
      </c>
      <c r="BJ237" s="41">
        <v>80194000</v>
      </c>
      <c r="BK237" s="41">
        <v>-94289000</v>
      </c>
      <c r="BL237" s="41">
        <v>-51370000</v>
      </c>
      <c r="BM237" s="41">
        <v>-23497000</v>
      </c>
      <c r="BN237" s="41">
        <v>-14317000</v>
      </c>
      <c r="BO237" s="41">
        <v>-94289000</v>
      </c>
      <c r="BP237" s="41">
        <v>-51370000</v>
      </c>
      <c r="BQ237" s="41">
        <v>-23497000</v>
      </c>
      <c r="BR237" s="41">
        <v>-14317000</v>
      </c>
      <c r="BS237" s="41">
        <v>0</v>
      </c>
      <c r="BT237" s="41">
        <v>0</v>
      </c>
      <c r="BU237" s="41">
        <v>0</v>
      </c>
      <c r="BV237" s="41">
        <v>0</v>
      </c>
      <c r="BW237" s="41">
        <v>77671000</v>
      </c>
      <c r="BX237" s="41">
        <v>39401000</v>
      </c>
      <c r="BY237" s="41">
        <v>19644000</v>
      </c>
      <c r="BZ237" s="41">
        <v>14089000</v>
      </c>
      <c r="CA237" s="41">
        <v>1710564000</v>
      </c>
      <c r="CB237" s="41">
        <v>744432000</v>
      </c>
      <c r="CC237" s="41">
        <v>525051000</v>
      </c>
      <c r="CD237" s="41">
        <v>370094000</v>
      </c>
      <c r="CE237" s="41">
        <v>1384217000</v>
      </c>
      <c r="CF237" s="41">
        <v>633093000</v>
      </c>
      <c r="CG237" s="41">
        <v>371808000</v>
      </c>
      <c r="CH237" s="41">
        <v>138394000</v>
      </c>
      <c r="CI237" s="41">
        <v>262409000</v>
      </c>
      <c r="CJ237" s="41">
        <v>88791000</v>
      </c>
      <c r="CK237" s="41">
        <v>107711000</v>
      </c>
      <c r="CL237" s="41">
        <v>197531000</v>
      </c>
      <c r="CM237" s="41">
        <v>49214000</v>
      </c>
      <c r="CN237" s="41">
        <v>1655000</v>
      </c>
      <c r="CO237" s="41">
        <v>9218000</v>
      </c>
      <c r="CP237" s="41">
        <v>1286000</v>
      </c>
      <c r="CQ237" s="41">
        <v>3296000</v>
      </c>
      <c r="CR237" s="41">
        <v>15960000</v>
      </c>
      <c r="CS237" s="41">
        <v>676000</v>
      </c>
      <c r="CT237" s="41">
        <v>549000</v>
      </c>
      <c r="CU237" s="38" t="s">
        <v>39</v>
      </c>
      <c r="CV237" s="41">
        <v>7838000</v>
      </c>
      <c r="CW237" s="38" t="s">
        <v>39</v>
      </c>
      <c r="CX237" s="38" t="s">
        <v>39</v>
      </c>
      <c r="CY237" s="41">
        <v>92554000</v>
      </c>
      <c r="CZ237" s="41">
        <v>25072000</v>
      </c>
      <c r="DA237" s="41">
        <v>119863000</v>
      </c>
      <c r="DB237" s="41">
        <v>106364000</v>
      </c>
      <c r="DC237" s="41">
        <v>2764976000</v>
      </c>
      <c r="DD237" s="41">
        <v>1255551000</v>
      </c>
      <c r="DE237" s="41">
        <v>798963000</v>
      </c>
      <c r="DF237" s="41">
        <v>571908000</v>
      </c>
      <c r="DG237" s="213"/>
      <c r="DH237" s="214">
        <f t="shared" si="133"/>
        <v>3372849000</v>
      </c>
      <c r="DI237" s="214">
        <f t="shared" si="134"/>
        <v>-2929645000</v>
      </c>
      <c r="DJ237" s="214">
        <f t="shared" si="135"/>
        <v>-108483000</v>
      </c>
      <c r="DK237" s="214">
        <f t="shared" si="136"/>
        <v>-94289000</v>
      </c>
      <c r="DL237" s="214">
        <f t="shared" si="137"/>
        <v>240432000</v>
      </c>
      <c r="DM237" s="215">
        <f t="shared" si="138"/>
        <v>7.1284543126597127E-2</v>
      </c>
      <c r="DN237" s="215">
        <f t="shared" si="139"/>
        <v>7.6756064087252746E-2</v>
      </c>
      <c r="DO237" s="216">
        <f t="shared" si="140"/>
        <v>0</v>
      </c>
      <c r="DP237" s="214">
        <f t="shared" si="141"/>
        <v>1008655000</v>
      </c>
      <c r="DQ237" s="214">
        <f t="shared" si="142"/>
        <v>58813000</v>
      </c>
      <c r="DR237" s="217"/>
      <c r="DS237" s="214">
        <f t="shared" si="143"/>
        <v>2001724000</v>
      </c>
      <c r="DT237" s="214">
        <f t="shared" si="144"/>
        <v>-1723864000</v>
      </c>
      <c r="DU237" s="214">
        <f t="shared" si="145"/>
        <v>-75573000</v>
      </c>
      <c r="DV237" s="214">
        <f t="shared" si="146"/>
        <v>-51370000</v>
      </c>
      <c r="DW237" s="214">
        <f t="shared" si="147"/>
        <v>150917000</v>
      </c>
      <c r="DX237" s="215">
        <f t="shared" si="148"/>
        <v>7.5393510793695828E-2</v>
      </c>
      <c r="DY237" s="215">
        <f t="shared" si="149"/>
        <v>8.1541187168624282E-2</v>
      </c>
      <c r="DZ237" s="218">
        <f t="shared" si="150"/>
        <v>0</v>
      </c>
      <c r="EA237" s="214">
        <f t="shared" si="151"/>
        <v>502450500</v>
      </c>
      <c r="EB237" s="214">
        <f t="shared" si="152"/>
        <v>72467500</v>
      </c>
      <c r="EC237" s="217"/>
      <c r="ED237" s="214">
        <f t="shared" si="153"/>
        <v>1149039000</v>
      </c>
      <c r="EE237" s="214">
        <f t="shared" si="154"/>
        <v>-923682000</v>
      </c>
      <c r="EF237" s="214">
        <f t="shared" si="155"/>
        <v>-105194000</v>
      </c>
      <c r="EG237" s="214">
        <f t="shared" si="156"/>
        <v>-23497000</v>
      </c>
      <c r="EH237" s="214">
        <f t="shared" si="157"/>
        <v>96666000</v>
      </c>
      <c r="EI237" s="215">
        <f t="shared" si="158"/>
        <v>8.4127692793717179E-2</v>
      </c>
      <c r="EJ237" s="215">
        <f t="shared" si="159"/>
        <v>9.1855264245661941E-2</v>
      </c>
      <c r="EK237" s="218">
        <f t="shared" si="160"/>
        <v>-1072000</v>
      </c>
      <c r="EL237" s="214">
        <f t="shared" si="161"/>
        <v>255101000</v>
      </c>
      <c r="EM237" s="214">
        <f t="shared" si="162"/>
        <v>113113500</v>
      </c>
      <c r="EN237" s="217"/>
      <c r="EO237" s="219">
        <f t="shared" si="174"/>
        <v>2174537333.3333335</v>
      </c>
      <c r="EP237" s="219">
        <f t="shared" si="174"/>
        <v>-1859063666.6666667</v>
      </c>
      <c r="EQ237" s="219">
        <f t="shared" si="174"/>
        <v>-96416666.666666672</v>
      </c>
      <c r="ER237" s="219">
        <f t="shared" si="173"/>
        <v>-56385333.333333336</v>
      </c>
      <c r="ES237" s="219">
        <f t="shared" si="163"/>
        <v>162671666.66666672</v>
      </c>
      <c r="ET237" s="220">
        <f t="shared" si="164"/>
        <v>7.4807483952141873E-2</v>
      </c>
      <c r="EU237" s="221">
        <f t="shared" si="165"/>
        <v>8.0856127405458E-2</v>
      </c>
      <c r="EV237" s="219">
        <f t="shared" si="166"/>
        <v>357333.33333333331</v>
      </c>
      <c r="EW237" s="219">
        <f t="shared" si="167"/>
        <v>588735500</v>
      </c>
      <c r="EX237" s="219">
        <f t="shared" si="167"/>
        <v>81464666.666666672</v>
      </c>
      <c r="EY237" s="208"/>
      <c r="EZ237" s="222" t="str">
        <f t="shared" si="168"/>
        <v>完整</v>
      </c>
      <c r="FA237" s="222" t="str">
        <f t="shared" si="169"/>
        <v>完整</v>
      </c>
      <c r="FB237" s="222" t="str">
        <f t="shared" si="170"/>
        <v>完整</v>
      </c>
      <c r="FC237" s="222" t="str">
        <f t="shared" si="171"/>
        <v>选择</v>
      </c>
      <c r="FD237" s="222" t="str">
        <f t="shared" si="172"/>
        <v>选择</v>
      </c>
      <c r="FE237" s="208"/>
      <c r="FF237" s="208"/>
      <c r="FG237" s="208"/>
      <c r="FH237" s="208"/>
      <c r="FI237" s="208"/>
      <c r="FJ237" s="208"/>
      <c r="FK237" s="208"/>
      <c r="FL237" s="208"/>
      <c r="FM237" s="208"/>
      <c r="FN237" s="208"/>
      <c r="FO237" s="208"/>
      <c r="FP237" s="208"/>
      <c r="FQ237" s="208"/>
      <c r="FR237" s="208"/>
      <c r="FS237" s="208"/>
      <c r="FT237" s="208"/>
      <c r="FU237" s="208"/>
      <c r="FV237" s="208"/>
      <c r="FW237" s="208"/>
      <c r="FX237" s="208"/>
      <c r="FY237" s="208"/>
      <c r="FZ237" s="208"/>
      <c r="GA237" s="208"/>
      <c r="GB237" s="208"/>
      <c r="GC237" s="208"/>
      <c r="GD237" s="208"/>
      <c r="GE237" s="208"/>
      <c r="GF237" s="208"/>
      <c r="GG237" s="208"/>
      <c r="GH237" s="208"/>
      <c r="GI237" s="208"/>
      <c r="GJ237" s="208"/>
      <c r="GK237" s="208"/>
      <c r="GL237" s="208"/>
      <c r="GM237" s="208"/>
      <c r="GN237" s="208"/>
      <c r="GO237" s="208"/>
      <c r="GP237" s="208"/>
      <c r="GQ237" s="208"/>
      <c r="GR237" s="208"/>
      <c r="GS237" s="208"/>
      <c r="GT237" s="208"/>
      <c r="GU237" s="208"/>
      <c r="GV237" s="208"/>
      <c r="GW237" s="208"/>
      <c r="GX237" s="208"/>
      <c r="GY237" s="208"/>
      <c r="GZ237" s="208"/>
      <c r="HA237" s="208"/>
      <c r="HB237" s="208"/>
      <c r="HC237" s="208"/>
      <c r="HD237" s="208"/>
      <c r="HE237" s="208"/>
      <c r="HF237" s="208"/>
      <c r="HG237" s="208"/>
      <c r="HH237" s="208"/>
      <c r="HI237" s="208"/>
      <c r="HJ237" s="208"/>
      <c r="HK237" s="208"/>
    </row>
    <row r="238" spans="1:219" s="7" customFormat="1" ht="12.4" customHeight="1" x14ac:dyDescent="0.2">
      <c r="A238" s="226" t="s">
        <v>2230</v>
      </c>
      <c r="B238" s="227" t="str">
        <f t="shared" si="131"/>
        <v>GREATOP CO., LTD.</v>
      </c>
      <c r="C238" s="228" t="s">
        <v>35</v>
      </c>
      <c r="D238" s="229" t="s">
        <v>188</v>
      </c>
      <c r="E238" s="227"/>
      <c r="F238" s="224"/>
      <c r="G238" s="231"/>
      <c r="H238" s="232" t="str">
        <f t="shared" si="132"/>
        <v/>
      </c>
      <c r="I238" s="206" t="s">
        <v>353</v>
      </c>
      <c r="J238" s="228" t="str">
        <f>VLOOKUP(Z238,[1]AP2022!FF:FI,2,0)</f>
        <v>exclude</v>
      </c>
      <c r="K238" s="228" t="str">
        <f>VLOOKUP(Z238,[1]AP2022!FF:FI,4,0)</f>
        <v>ok, indep</v>
      </c>
      <c r="L238" s="233"/>
      <c r="M238" s="38" t="s">
        <v>2231</v>
      </c>
      <c r="N238" s="38" t="s">
        <v>2232</v>
      </c>
      <c r="O238" s="38" t="s">
        <v>56</v>
      </c>
      <c r="P238" s="37"/>
      <c r="Q238" s="37"/>
      <c r="R238" s="38" t="s">
        <v>48</v>
      </c>
      <c r="S238" s="38" t="s">
        <v>2233</v>
      </c>
      <c r="T238" s="38" t="s">
        <v>45</v>
      </c>
      <c r="U238" s="38" t="s">
        <v>182</v>
      </c>
      <c r="V238" s="38" t="s">
        <v>2234</v>
      </c>
      <c r="W238" s="38" t="s">
        <v>2235</v>
      </c>
      <c r="X238" s="37"/>
      <c r="Y238" s="37"/>
      <c r="Z238" s="38" t="s">
        <v>2236</v>
      </c>
      <c r="AA238" s="41">
        <v>288284000</v>
      </c>
      <c r="AB238" s="41">
        <v>369155000</v>
      </c>
      <c r="AC238" s="41">
        <v>322417000</v>
      </c>
      <c r="AD238" s="41">
        <v>355064000</v>
      </c>
      <c r="AE238" s="41">
        <v>273334000</v>
      </c>
      <c r="AF238" s="41">
        <v>354752000</v>
      </c>
      <c r="AG238" s="41">
        <v>309155000</v>
      </c>
      <c r="AH238" s="41">
        <v>343799000</v>
      </c>
      <c r="AI238" s="41">
        <v>-1214000</v>
      </c>
      <c r="AJ238" s="41">
        <v>-1382000</v>
      </c>
      <c r="AK238" s="41">
        <v>-1293000</v>
      </c>
      <c r="AL238" s="41">
        <v>-1685000</v>
      </c>
      <c r="AM238" s="41">
        <v>272120000</v>
      </c>
      <c r="AN238" s="41">
        <v>353370000</v>
      </c>
      <c r="AO238" s="41">
        <v>307862000</v>
      </c>
      <c r="AP238" s="41">
        <v>342114000</v>
      </c>
      <c r="AQ238" s="41">
        <v>16164000</v>
      </c>
      <c r="AR238" s="41">
        <v>15785000</v>
      </c>
      <c r="AS238" s="41">
        <v>14555000</v>
      </c>
      <c r="AT238" s="41">
        <v>12950000</v>
      </c>
      <c r="AU238" s="41">
        <v>-243282000</v>
      </c>
      <c r="AV238" s="41">
        <v>-315587000</v>
      </c>
      <c r="AW238" s="41">
        <v>-274700000</v>
      </c>
      <c r="AX238" s="41">
        <v>-301445000</v>
      </c>
      <c r="AY238" s="38" t="s">
        <v>39</v>
      </c>
      <c r="AZ238" s="38" t="s">
        <v>39</v>
      </c>
      <c r="BA238" s="38" t="s">
        <v>39</v>
      </c>
      <c r="BB238" s="38" t="s">
        <v>39</v>
      </c>
      <c r="BC238" s="41">
        <v>-30669000</v>
      </c>
      <c r="BD238" s="41">
        <v>-37532000</v>
      </c>
      <c r="BE238" s="41">
        <v>-34265000</v>
      </c>
      <c r="BF238" s="41">
        <v>-39514000</v>
      </c>
      <c r="BG238" s="41">
        <v>14333000</v>
      </c>
      <c r="BH238" s="41">
        <v>16036000</v>
      </c>
      <c r="BI238" s="41">
        <v>13452000</v>
      </c>
      <c r="BJ238" s="41">
        <v>14105000</v>
      </c>
      <c r="BK238" s="41">
        <v>-2069000</v>
      </c>
      <c r="BL238" s="41">
        <v>-1681000</v>
      </c>
      <c r="BM238" s="41">
        <v>-2077000</v>
      </c>
      <c r="BN238" s="41">
        <v>-1667000</v>
      </c>
      <c r="BO238" s="41">
        <v>-2024000</v>
      </c>
      <c r="BP238" s="41">
        <v>-2051000</v>
      </c>
      <c r="BQ238" s="41">
        <v>-1374000</v>
      </c>
      <c r="BR238" s="41">
        <v>-1624000</v>
      </c>
      <c r="BS238" s="41">
        <v>-45000</v>
      </c>
      <c r="BT238" s="41">
        <v>370000</v>
      </c>
      <c r="BU238" s="41">
        <v>-703000</v>
      </c>
      <c r="BV238" s="41">
        <v>-43000</v>
      </c>
      <c r="BW238" s="41">
        <v>10159000</v>
      </c>
      <c r="BX238" s="41">
        <v>10492000</v>
      </c>
      <c r="BY238" s="41">
        <v>7164000</v>
      </c>
      <c r="BZ238" s="41">
        <v>9433000</v>
      </c>
      <c r="CA238" s="41">
        <v>160370000</v>
      </c>
      <c r="CB238" s="41">
        <v>183492000</v>
      </c>
      <c r="CC238" s="41">
        <v>175515000</v>
      </c>
      <c r="CD238" s="41">
        <v>175394000</v>
      </c>
      <c r="CE238" s="41">
        <v>22688000</v>
      </c>
      <c r="CF238" s="41">
        <v>24953000</v>
      </c>
      <c r="CG238" s="41">
        <v>28844000</v>
      </c>
      <c r="CH238" s="41">
        <v>32241000</v>
      </c>
      <c r="CI238" s="41">
        <v>77393000</v>
      </c>
      <c r="CJ238" s="41">
        <v>87038000</v>
      </c>
      <c r="CK238" s="41">
        <v>117357000</v>
      </c>
      <c r="CL238" s="41">
        <v>102205000</v>
      </c>
      <c r="CM238" s="41">
        <v>19744000</v>
      </c>
      <c r="CN238" s="41">
        <v>19992000</v>
      </c>
      <c r="CO238" s="41">
        <v>14271000</v>
      </c>
      <c r="CP238" s="41">
        <v>20870000</v>
      </c>
      <c r="CQ238" s="41">
        <v>39686000</v>
      </c>
      <c r="CR238" s="41">
        <v>50538000</v>
      </c>
      <c r="CS238" s="41">
        <v>13455000</v>
      </c>
      <c r="CT238" s="41">
        <v>18394000</v>
      </c>
      <c r="CU238" s="41">
        <v>20885000</v>
      </c>
      <c r="CV238" s="41">
        <v>7973000</v>
      </c>
      <c r="CW238" s="38" t="s">
        <v>39</v>
      </c>
      <c r="CX238" s="38" t="s">
        <v>39</v>
      </c>
      <c r="CY238" s="41">
        <v>807000</v>
      </c>
      <c r="CZ238" s="41">
        <v>769000</v>
      </c>
      <c r="DA238" s="41">
        <v>1105000</v>
      </c>
      <c r="DB238" s="41">
        <v>1117000</v>
      </c>
      <c r="DC238" s="41">
        <v>191718000</v>
      </c>
      <c r="DD238" s="41">
        <v>218658000</v>
      </c>
      <c r="DE238" s="41">
        <v>214680000</v>
      </c>
      <c r="DF238" s="41">
        <v>214376000</v>
      </c>
      <c r="DG238" s="213"/>
      <c r="DH238" s="214">
        <f t="shared" si="133"/>
        <v>272120000</v>
      </c>
      <c r="DI238" s="214">
        <f t="shared" si="134"/>
        <v>-243282000</v>
      </c>
      <c r="DJ238" s="214">
        <f t="shared" si="135"/>
        <v>-30669000</v>
      </c>
      <c r="DK238" s="214">
        <f t="shared" si="136"/>
        <v>-2069000</v>
      </c>
      <c r="DL238" s="214">
        <f t="shared" si="137"/>
        <v>-3900000</v>
      </c>
      <c r="DM238" s="215">
        <f t="shared" si="138"/>
        <v>-1.4331912391591945E-2</v>
      </c>
      <c r="DN238" s="215">
        <f t="shared" si="139"/>
        <v>-1.4129410912252735E-2</v>
      </c>
      <c r="DO238" s="216" t="str">
        <f t="shared" si="140"/>
        <v>n.a.</v>
      </c>
      <c r="DP238" s="214">
        <f t="shared" si="141"/>
        <v>23820500</v>
      </c>
      <c r="DQ238" s="214">
        <f t="shared" si="142"/>
        <v>788000</v>
      </c>
      <c r="DR238" s="217"/>
      <c r="DS238" s="214">
        <f t="shared" si="143"/>
        <v>353370000</v>
      </c>
      <c r="DT238" s="214">
        <f t="shared" si="144"/>
        <v>-315587000</v>
      </c>
      <c r="DU238" s="214">
        <f t="shared" si="145"/>
        <v>-37532000</v>
      </c>
      <c r="DV238" s="214">
        <f t="shared" si="146"/>
        <v>-1681000</v>
      </c>
      <c r="DW238" s="214">
        <f t="shared" si="147"/>
        <v>-1430000</v>
      </c>
      <c r="DX238" s="215">
        <f t="shared" si="148"/>
        <v>-4.0467498655799867E-3</v>
      </c>
      <c r="DY238" s="215">
        <f t="shared" si="149"/>
        <v>-4.0304396843291995E-3</v>
      </c>
      <c r="DZ238" s="218" t="str">
        <f t="shared" si="150"/>
        <v>n.a.</v>
      </c>
      <c r="EA238" s="214">
        <f t="shared" si="151"/>
        <v>26898500</v>
      </c>
      <c r="EB238" s="214">
        <f t="shared" si="152"/>
        <v>937000</v>
      </c>
      <c r="EC238" s="217"/>
      <c r="ED238" s="214">
        <f t="shared" si="153"/>
        <v>307862000</v>
      </c>
      <c r="EE238" s="214">
        <f t="shared" si="154"/>
        <v>-274700000</v>
      </c>
      <c r="EF238" s="214">
        <f t="shared" si="155"/>
        <v>-34265000</v>
      </c>
      <c r="EG238" s="214">
        <f t="shared" si="156"/>
        <v>-2077000</v>
      </c>
      <c r="EH238" s="214">
        <f t="shared" si="157"/>
        <v>-3180000</v>
      </c>
      <c r="EI238" s="215">
        <f t="shared" si="158"/>
        <v>-1.0329303389180866E-2</v>
      </c>
      <c r="EJ238" s="215">
        <f t="shared" si="159"/>
        <v>-1.0223699693289009E-2</v>
      </c>
      <c r="EK238" s="218" t="str">
        <f t="shared" si="160"/>
        <v>n.a.</v>
      </c>
      <c r="EL238" s="214">
        <f t="shared" si="161"/>
        <v>30542500</v>
      </c>
      <c r="EM238" s="214">
        <f t="shared" si="162"/>
        <v>1111000</v>
      </c>
      <c r="EN238" s="217"/>
      <c r="EO238" s="219">
        <f t="shared" si="174"/>
        <v>311117333.33333331</v>
      </c>
      <c r="EP238" s="219">
        <f t="shared" si="174"/>
        <v>-277856333.33333331</v>
      </c>
      <c r="EQ238" s="219">
        <f t="shared" si="174"/>
        <v>-34155333.333333336</v>
      </c>
      <c r="ER238" s="219">
        <f t="shared" si="173"/>
        <v>-1942333.3333333333</v>
      </c>
      <c r="ES238" s="219">
        <f t="shared" si="163"/>
        <v>-2836666.6666666688</v>
      </c>
      <c r="ET238" s="220">
        <f t="shared" si="164"/>
        <v>-9.1176747893613637E-3</v>
      </c>
      <c r="EU238" s="221">
        <f t="shared" si="165"/>
        <v>-9.0352939177926368E-3</v>
      </c>
      <c r="EV238" s="219" t="e">
        <f t="shared" si="166"/>
        <v>#VALUE!</v>
      </c>
      <c r="EW238" s="219">
        <f t="shared" si="167"/>
        <v>27087166.666666668</v>
      </c>
      <c r="EX238" s="219">
        <f t="shared" si="167"/>
        <v>945333.33333333337</v>
      </c>
      <c r="EY238" s="208"/>
      <c r="EZ238" s="222" t="str">
        <f t="shared" si="168"/>
        <v>完整</v>
      </c>
      <c r="FA238" s="222" t="str">
        <f t="shared" si="169"/>
        <v>完整</v>
      </c>
      <c r="FB238" s="222" t="str">
        <f t="shared" si="170"/>
        <v>完整</v>
      </c>
      <c r="FC238" s="222" t="str">
        <f t="shared" si="171"/>
        <v>选择</v>
      </c>
      <c r="FD238" s="222" t="str">
        <f t="shared" si="172"/>
        <v>删除</v>
      </c>
      <c r="FE238" s="231"/>
      <c r="FF238" s="231"/>
      <c r="FG238" s="231"/>
      <c r="FH238" s="231"/>
      <c r="FI238" s="231"/>
      <c r="FJ238" s="231"/>
      <c r="FK238" s="231"/>
      <c r="FL238" s="231"/>
      <c r="FM238" s="231"/>
      <c r="FN238" s="231"/>
      <c r="FO238" s="231"/>
      <c r="FP238" s="231"/>
      <c r="FQ238" s="231"/>
      <c r="FR238" s="231"/>
      <c r="FS238" s="231"/>
      <c r="FT238" s="231"/>
      <c r="FU238" s="231"/>
      <c r="FV238" s="231"/>
      <c r="FW238" s="231"/>
      <c r="FX238" s="231"/>
      <c r="FY238" s="231"/>
      <c r="FZ238" s="231"/>
      <c r="GA238" s="231"/>
      <c r="GB238" s="231"/>
      <c r="GC238" s="231"/>
      <c r="GD238" s="231"/>
      <c r="GE238" s="231"/>
      <c r="GF238" s="231"/>
      <c r="GG238" s="231"/>
      <c r="GH238" s="231"/>
      <c r="GI238" s="231"/>
      <c r="GJ238" s="231"/>
      <c r="GK238" s="231"/>
      <c r="GL238" s="231"/>
      <c r="GM238" s="231"/>
      <c r="GN238" s="231"/>
      <c r="GO238" s="231"/>
      <c r="GP238" s="231"/>
      <c r="GQ238" s="231"/>
      <c r="GR238" s="231"/>
      <c r="GS238" s="231"/>
      <c r="GT238" s="231"/>
      <c r="GU238" s="231"/>
      <c r="GV238" s="231"/>
      <c r="GW238" s="231"/>
      <c r="GX238" s="231"/>
      <c r="GY238" s="231"/>
      <c r="GZ238" s="231"/>
      <c r="HA238" s="231"/>
      <c r="HB238" s="231"/>
      <c r="HC238" s="231"/>
      <c r="HD238" s="231"/>
      <c r="HE238" s="231"/>
      <c r="HF238" s="231"/>
      <c r="HG238" s="231"/>
      <c r="HH238" s="231"/>
      <c r="HI238" s="231"/>
      <c r="HJ238" s="231"/>
      <c r="HK238" s="231"/>
    </row>
    <row r="239" spans="1:219" ht="12.4" customHeight="1" x14ac:dyDescent="0.2">
      <c r="A239" s="204" t="s">
        <v>2237</v>
      </c>
      <c r="B239" s="205" t="str">
        <f t="shared" si="131"/>
        <v>HUIZHOU HUIDERUI LITHIUM BATTERY TECHNOLOGY CO., LTD.</v>
      </c>
      <c r="C239" s="206" t="s">
        <v>35</v>
      </c>
      <c r="D239" s="206" t="s">
        <v>32</v>
      </c>
      <c r="E239" s="205"/>
      <c r="F239" s="224"/>
      <c r="G239" s="208"/>
      <c r="H239" s="209" t="str">
        <f t="shared" si="132"/>
        <v/>
      </c>
      <c r="I239" s="206" t="s">
        <v>328</v>
      </c>
      <c r="J239" s="206" t="str">
        <f>VLOOKUP(Z239,[1]AP2022!FF:FI,2,0)</f>
        <v>exclude</v>
      </c>
      <c r="K239" s="206" t="str">
        <f>VLOOKUP(Z239,[1]AP2022!FF:FI,4,0)</f>
        <v>ok, sda/sdp</v>
      </c>
      <c r="L239" s="210"/>
      <c r="M239" s="211" t="s">
        <v>2238</v>
      </c>
      <c r="N239" s="211" t="s">
        <v>2239</v>
      </c>
      <c r="O239" s="211" t="s">
        <v>36</v>
      </c>
      <c r="P239" s="211" t="s">
        <v>2240</v>
      </c>
      <c r="Q239" s="225"/>
      <c r="R239" s="38" t="s">
        <v>48</v>
      </c>
      <c r="S239" s="211" t="s">
        <v>2241</v>
      </c>
      <c r="T239" s="211" t="s">
        <v>44</v>
      </c>
      <c r="U239" s="38" t="s">
        <v>182</v>
      </c>
      <c r="V239" s="38" t="s">
        <v>2242</v>
      </c>
      <c r="W239" s="38" t="s">
        <v>2243</v>
      </c>
      <c r="X239" s="37"/>
      <c r="Y239" s="37"/>
      <c r="Z239" s="38" t="s">
        <v>2244</v>
      </c>
      <c r="AA239" s="41">
        <v>279351000</v>
      </c>
      <c r="AB239" s="41">
        <v>220717000</v>
      </c>
      <c r="AC239" s="41">
        <v>173588000</v>
      </c>
      <c r="AD239" s="41">
        <v>160862000</v>
      </c>
      <c r="AE239" s="41">
        <v>279814000</v>
      </c>
      <c r="AF239" s="41">
        <v>221376000</v>
      </c>
      <c r="AG239" s="41">
        <v>174349000</v>
      </c>
      <c r="AH239" s="41">
        <v>160882000</v>
      </c>
      <c r="AI239" s="41">
        <v>-1502000</v>
      </c>
      <c r="AJ239" s="41">
        <v>-1355000</v>
      </c>
      <c r="AK239" s="41">
        <v>-1458000</v>
      </c>
      <c r="AL239" s="41">
        <v>-1585000</v>
      </c>
      <c r="AM239" s="41">
        <v>278312000</v>
      </c>
      <c r="AN239" s="41">
        <v>220021000</v>
      </c>
      <c r="AO239" s="41">
        <v>172891000</v>
      </c>
      <c r="AP239" s="41">
        <v>159297000</v>
      </c>
      <c r="AQ239" s="41">
        <v>1039000</v>
      </c>
      <c r="AR239" s="41">
        <v>696000</v>
      </c>
      <c r="AS239" s="41">
        <v>697000</v>
      </c>
      <c r="AT239" s="41">
        <v>1565000</v>
      </c>
      <c r="AU239" s="41">
        <v>-192828000</v>
      </c>
      <c r="AV239" s="41">
        <v>-138162000</v>
      </c>
      <c r="AW239" s="41">
        <v>-98579000</v>
      </c>
      <c r="AX239" s="41">
        <v>-91092000</v>
      </c>
      <c r="AY239" s="38" t="s">
        <v>39</v>
      </c>
      <c r="AZ239" s="38" t="s">
        <v>39</v>
      </c>
      <c r="BA239" s="38" t="s">
        <v>39</v>
      </c>
      <c r="BB239" s="38" t="s">
        <v>39</v>
      </c>
      <c r="BC239" s="41">
        <v>-29155000</v>
      </c>
      <c r="BD239" s="41">
        <v>-28563000</v>
      </c>
      <c r="BE239" s="41">
        <v>-32872000</v>
      </c>
      <c r="BF239" s="41">
        <v>-24961000</v>
      </c>
      <c r="BG239" s="41">
        <v>57368000</v>
      </c>
      <c r="BH239" s="41">
        <v>53992000</v>
      </c>
      <c r="BI239" s="41">
        <v>42137000</v>
      </c>
      <c r="BJ239" s="41">
        <v>44809000</v>
      </c>
      <c r="BK239" s="41">
        <v>-10499000</v>
      </c>
      <c r="BL239" s="41">
        <v>-4443000</v>
      </c>
      <c r="BM239" s="41">
        <v>-3046000</v>
      </c>
      <c r="BN239" s="41">
        <v>-2824000</v>
      </c>
      <c r="BO239" s="41">
        <v>-10370000</v>
      </c>
      <c r="BP239" s="41">
        <v>-4315000</v>
      </c>
      <c r="BQ239" s="41">
        <v>-2918000</v>
      </c>
      <c r="BR239" s="41">
        <v>-2700000</v>
      </c>
      <c r="BS239" s="41">
        <v>-129000</v>
      </c>
      <c r="BT239" s="41">
        <v>-128000</v>
      </c>
      <c r="BU239" s="41">
        <v>-128000</v>
      </c>
      <c r="BV239" s="41">
        <v>-124000</v>
      </c>
      <c r="BW239" s="41">
        <v>44136000</v>
      </c>
      <c r="BX239" s="41">
        <v>46154000</v>
      </c>
      <c r="BY239" s="41">
        <v>34418000</v>
      </c>
      <c r="BZ239" s="41">
        <v>35100000</v>
      </c>
      <c r="CA239" s="41">
        <v>329673000</v>
      </c>
      <c r="CB239" s="41">
        <v>319222000</v>
      </c>
      <c r="CC239" s="41">
        <v>156553000</v>
      </c>
      <c r="CD239" s="41">
        <v>140176000</v>
      </c>
      <c r="CE239" s="41">
        <v>70504000</v>
      </c>
      <c r="CF239" s="41">
        <v>36594000</v>
      </c>
      <c r="CG239" s="41">
        <v>27187000</v>
      </c>
      <c r="CH239" s="41">
        <v>22285000</v>
      </c>
      <c r="CI239" s="41">
        <v>63415000</v>
      </c>
      <c r="CJ239" s="41">
        <v>49099000</v>
      </c>
      <c r="CK239" s="41">
        <v>32356000</v>
      </c>
      <c r="CL239" s="41">
        <v>34430000</v>
      </c>
      <c r="CM239" s="41">
        <v>16148000</v>
      </c>
      <c r="CN239" s="41">
        <v>2610000</v>
      </c>
      <c r="CO239" s="41">
        <v>1702000</v>
      </c>
      <c r="CP239" s="41">
        <v>60000</v>
      </c>
      <c r="CQ239" s="41">
        <v>177023000</v>
      </c>
      <c r="CR239" s="41">
        <v>228862000</v>
      </c>
      <c r="CS239" s="41">
        <v>93665000</v>
      </c>
      <c r="CT239" s="41">
        <v>81609000</v>
      </c>
      <c r="CU239" s="41">
        <v>4158000</v>
      </c>
      <c r="CV239" s="41">
        <v>20446000</v>
      </c>
      <c r="CW239" s="41">
        <v>30800000</v>
      </c>
      <c r="CX239" s="41">
        <v>30619000</v>
      </c>
      <c r="CY239" s="41">
        <v>2304000</v>
      </c>
      <c r="CZ239" s="41">
        <v>9383000</v>
      </c>
      <c r="DA239" s="41">
        <v>49736000</v>
      </c>
      <c r="DB239" s="41">
        <v>17102000</v>
      </c>
      <c r="DC239" s="41">
        <v>513759000</v>
      </c>
      <c r="DD239" s="41">
        <v>474917000</v>
      </c>
      <c r="DE239" s="41">
        <v>249712000</v>
      </c>
      <c r="DF239" s="41">
        <v>187580000</v>
      </c>
      <c r="DG239" s="213"/>
      <c r="DH239" s="214">
        <f t="shared" si="133"/>
        <v>278312000</v>
      </c>
      <c r="DI239" s="214">
        <f t="shared" si="134"/>
        <v>-192828000</v>
      </c>
      <c r="DJ239" s="214">
        <f t="shared" si="135"/>
        <v>-29155000</v>
      </c>
      <c r="DK239" s="214">
        <f t="shared" si="136"/>
        <v>-10499000</v>
      </c>
      <c r="DL239" s="214">
        <f t="shared" si="137"/>
        <v>45830000</v>
      </c>
      <c r="DM239" s="215">
        <f t="shared" si="138"/>
        <v>0.16467130414786282</v>
      </c>
      <c r="DN239" s="215">
        <f t="shared" si="139"/>
        <v>0.19713354152149415</v>
      </c>
      <c r="DO239" s="216" t="str">
        <f t="shared" si="140"/>
        <v>n.a.</v>
      </c>
      <c r="DP239" s="214">
        <f t="shared" si="141"/>
        <v>53549000</v>
      </c>
      <c r="DQ239" s="214">
        <f t="shared" si="142"/>
        <v>5843500</v>
      </c>
      <c r="DR239" s="217"/>
      <c r="DS239" s="214">
        <f t="shared" si="143"/>
        <v>220021000</v>
      </c>
      <c r="DT239" s="214">
        <f t="shared" si="144"/>
        <v>-138162000</v>
      </c>
      <c r="DU239" s="214">
        <f t="shared" si="145"/>
        <v>-28563000</v>
      </c>
      <c r="DV239" s="214">
        <f t="shared" si="146"/>
        <v>-4443000</v>
      </c>
      <c r="DW239" s="214">
        <f t="shared" si="147"/>
        <v>48853000</v>
      </c>
      <c r="DX239" s="215">
        <f t="shared" si="148"/>
        <v>0.22203789638261803</v>
      </c>
      <c r="DY239" s="215">
        <f t="shared" si="149"/>
        <v>0.28540965601046925</v>
      </c>
      <c r="DZ239" s="218" t="str">
        <f t="shared" si="150"/>
        <v>n.a.</v>
      </c>
      <c r="EA239" s="214">
        <f t="shared" si="151"/>
        <v>31890500</v>
      </c>
      <c r="EB239" s="214">
        <f t="shared" si="152"/>
        <v>29559500</v>
      </c>
      <c r="EC239" s="217"/>
      <c r="ED239" s="214">
        <f t="shared" si="153"/>
        <v>172891000</v>
      </c>
      <c r="EE239" s="214">
        <f t="shared" si="154"/>
        <v>-98579000</v>
      </c>
      <c r="EF239" s="214">
        <f t="shared" si="155"/>
        <v>-32872000</v>
      </c>
      <c r="EG239" s="214">
        <f t="shared" si="156"/>
        <v>-3046000</v>
      </c>
      <c r="EH239" s="214">
        <f t="shared" si="157"/>
        <v>38394000</v>
      </c>
      <c r="EI239" s="215">
        <f t="shared" si="158"/>
        <v>0.22207055312306598</v>
      </c>
      <c r="EJ239" s="215">
        <f t="shared" si="159"/>
        <v>0.28546361628883915</v>
      </c>
      <c r="EK239" s="218" t="str">
        <f t="shared" si="160"/>
        <v>n.a.</v>
      </c>
      <c r="EL239" s="214">
        <f t="shared" si="161"/>
        <v>24736000</v>
      </c>
      <c r="EM239" s="214">
        <f t="shared" si="162"/>
        <v>33419000</v>
      </c>
      <c r="EN239" s="217"/>
      <c r="EO239" s="219">
        <f t="shared" si="174"/>
        <v>223741333.33333334</v>
      </c>
      <c r="EP239" s="219">
        <f t="shared" si="174"/>
        <v>-143189666.66666666</v>
      </c>
      <c r="EQ239" s="219">
        <f t="shared" si="174"/>
        <v>-30196666.666666668</v>
      </c>
      <c r="ER239" s="219">
        <f t="shared" si="173"/>
        <v>-5996000</v>
      </c>
      <c r="ES239" s="219">
        <f t="shared" si="163"/>
        <v>44359000.000000015</v>
      </c>
      <c r="ET239" s="220">
        <f t="shared" si="164"/>
        <v>0.19826019331847497</v>
      </c>
      <c r="EU239" s="221">
        <f t="shared" si="165"/>
        <v>0.24728745119827863</v>
      </c>
      <c r="EV239" s="219" t="e">
        <f t="shared" si="166"/>
        <v>#VALUE!</v>
      </c>
      <c r="EW239" s="219">
        <f t="shared" si="167"/>
        <v>36725166.666666664</v>
      </c>
      <c r="EX239" s="219">
        <f t="shared" si="167"/>
        <v>22940666.666666668</v>
      </c>
      <c r="EY239" s="208"/>
      <c r="EZ239" s="222" t="str">
        <f t="shared" si="168"/>
        <v>完整</v>
      </c>
      <c r="FA239" s="222" t="str">
        <f t="shared" si="169"/>
        <v>完整</v>
      </c>
      <c r="FB239" s="222" t="str">
        <f t="shared" si="170"/>
        <v>完整</v>
      </c>
      <c r="FC239" s="222" t="str">
        <f t="shared" si="171"/>
        <v>选择</v>
      </c>
      <c r="FD239" s="222" t="str">
        <f t="shared" si="172"/>
        <v>选择</v>
      </c>
      <c r="FE239" s="208"/>
      <c r="FF239" s="208"/>
      <c r="FG239" s="208"/>
      <c r="FH239" s="208"/>
      <c r="FI239" s="208"/>
      <c r="FJ239" s="208"/>
      <c r="FK239" s="208"/>
      <c r="FL239" s="208"/>
      <c r="FM239" s="208"/>
      <c r="FN239" s="208"/>
      <c r="FO239" s="208"/>
      <c r="FP239" s="208"/>
      <c r="FQ239" s="208"/>
      <c r="FR239" s="208"/>
      <c r="FS239" s="208"/>
      <c r="FT239" s="208"/>
      <c r="FU239" s="208"/>
      <c r="FV239" s="208"/>
      <c r="FW239" s="208"/>
      <c r="FX239" s="208"/>
      <c r="FY239" s="208"/>
      <c r="FZ239" s="208"/>
      <c r="GA239" s="208"/>
      <c r="GB239" s="208"/>
      <c r="GC239" s="208"/>
      <c r="GD239" s="208"/>
      <c r="GE239" s="208"/>
      <c r="GF239" s="208"/>
      <c r="GG239" s="208"/>
      <c r="GH239" s="208"/>
      <c r="GI239" s="208"/>
      <c r="GJ239" s="208"/>
      <c r="GK239" s="208"/>
      <c r="GL239" s="208"/>
      <c r="GM239" s="208"/>
      <c r="GN239" s="208"/>
      <c r="GO239" s="208"/>
      <c r="GP239" s="208"/>
      <c r="GQ239" s="208"/>
      <c r="GR239" s="208"/>
      <c r="GS239" s="208"/>
      <c r="GT239" s="208"/>
      <c r="GU239" s="208"/>
      <c r="GV239" s="208"/>
      <c r="GW239" s="208"/>
      <c r="GX239" s="208"/>
      <c r="GY239" s="208"/>
      <c r="GZ239" s="208"/>
      <c r="HA239" s="208"/>
      <c r="HB239" s="208"/>
      <c r="HC239" s="208"/>
      <c r="HD239" s="208"/>
      <c r="HE239" s="208"/>
      <c r="HF239" s="208"/>
      <c r="HG239" s="208"/>
      <c r="HH239" s="208"/>
      <c r="HI239" s="208"/>
      <c r="HJ239" s="208"/>
      <c r="HK239" s="208"/>
    </row>
    <row r="240" spans="1:219" ht="12.4" customHeight="1" x14ac:dyDescent="0.2">
      <c r="A240" s="204" t="s">
        <v>2245</v>
      </c>
      <c r="B240" s="205" t="str">
        <f t="shared" si="131"/>
        <v>ARROW SYNDICATE PCL</v>
      </c>
      <c r="C240" s="206" t="s">
        <v>35</v>
      </c>
      <c r="D240" s="206" t="s">
        <v>32</v>
      </c>
      <c r="E240" s="205"/>
      <c r="F240" s="208"/>
      <c r="G240" s="208"/>
      <c r="H240" s="209" t="str">
        <f t="shared" si="132"/>
        <v/>
      </c>
      <c r="I240" s="206" t="s">
        <v>328</v>
      </c>
      <c r="J240" s="206" t="str">
        <f>VLOOKUP(Z240,[1]AP2022!FF:FI,2,0)</f>
        <v>exclude</v>
      </c>
      <c r="K240" s="206" t="str">
        <f>VLOOKUP(Z240,[1]AP2022!FF:FI,4,0)</f>
        <v>ok, sda/sdp</v>
      </c>
      <c r="L240" s="210"/>
      <c r="M240" s="211" t="s">
        <v>2246</v>
      </c>
      <c r="N240" s="211" t="s">
        <v>2247</v>
      </c>
      <c r="O240" s="211" t="s">
        <v>36</v>
      </c>
      <c r="P240" s="211" t="s">
        <v>2248</v>
      </c>
      <c r="Q240" s="225"/>
      <c r="R240" s="38" t="s">
        <v>50</v>
      </c>
      <c r="S240" s="211" t="s">
        <v>2249</v>
      </c>
      <c r="T240" s="211" t="s">
        <v>44</v>
      </c>
      <c r="U240" s="38" t="s">
        <v>182</v>
      </c>
      <c r="V240" s="38" t="s">
        <v>2250</v>
      </c>
      <c r="W240" s="38" t="s">
        <v>2251</v>
      </c>
      <c r="X240" s="38" t="s">
        <v>2252</v>
      </c>
      <c r="Y240" s="38" t="s">
        <v>2253</v>
      </c>
      <c r="Z240" s="38" t="s">
        <v>2254</v>
      </c>
      <c r="AA240" s="41">
        <v>1375391000</v>
      </c>
      <c r="AB240" s="41">
        <v>1089874000</v>
      </c>
      <c r="AC240" s="41">
        <v>1308710000</v>
      </c>
      <c r="AD240" s="41">
        <v>1467229000</v>
      </c>
      <c r="AE240" s="41">
        <v>1345342000</v>
      </c>
      <c r="AF240" s="41">
        <v>1064937000</v>
      </c>
      <c r="AG240" s="41">
        <v>1294066000</v>
      </c>
      <c r="AH240" s="41">
        <v>1450736000</v>
      </c>
      <c r="AI240" s="38" t="s">
        <v>39</v>
      </c>
      <c r="AJ240" s="38" t="s">
        <v>39</v>
      </c>
      <c r="AK240" s="38" t="s">
        <v>39</v>
      </c>
      <c r="AL240" s="38" t="s">
        <v>39</v>
      </c>
      <c r="AM240" s="41">
        <v>1345342000</v>
      </c>
      <c r="AN240" s="41">
        <v>1064937000</v>
      </c>
      <c r="AO240" s="41">
        <v>1294066000</v>
      </c>
      <c r="AP240" s="41">
        <v>1450736000</v>
      </c>
      <c r="AQ240" s="41">
        <v>30049000</v>
      </c>
      <c r="AR240" s="41">
        <v>24937000</v>
      </c>
      <c r="AS240" s="41">
        <v>14644000</v>
      </c>
      <c r="AT240" s="41">
        <v>16493000</v>
      </c>
      <c r="AU240" s="41">
        <v>-1071270000</v>
      </c>
      <c r="AV240" s="41">
        <v>-702288000</v>
      </c>
      <c r="AW240" s="41">
        <v>-887952000</v>
      </c>
      <c r="AX240" s="41">
        <v>-1046635000</v>
      </c>
      <c r="AY240" s="41">
        <v>0</v>
      </c>
      <c r="AZ240" s="41">
        <v>0</v>
      </c>
      <c r="BA240" s="41">
        <v>0</v>
      </c>
      <c r="BB240" s="41">
        <v>0</v>
      </c>
      <c r="BC240" s="41">
        <v>-130870000</v>
      </c>
      <c r="BD240" s="41">
        <v>-165907000</v>
      </c>
      <c r="BE240" s="41">
        <v>-141581000</v>
      </c>
      <c r="BF240" s="41">
        <v>-160187000</v>
      </c>
      <c r="BG240" s="41">
        <v>173251000</v>
      </c>
      <c r="BH240" s="41">
        <v>221679000</v>
      </c>
      <c r="BI240" s="41">
        <v>279177000</v>
      </c>
      <c r="BJ240" s="41">
        <v>260407000</v>
      </c>
      <c r="BK240" s="41">
        <v>-42678000</v>
      </c>
      <c r="BL240" s="41">
        <v>-43645000</v>
      </c>
      <c r="BM240" s="41">
        <v>-42771000</v>
      </c>
      <c r="BN240" s="41">
        <v>-37938000</v>
      </c>
      <c r="BO240" s="41">
        <v>-41084000</v>
      </c>
      <c r="BP240" s="41">
        <v>-42184000</v>
      </c>
      <c r="BQ240" s="41">
        <v>-37180000</v>
      </c>
      <c r="BR240" s="41">
        <v>-36165000</v>
      </c>
      <c r="BS240" s="41">
        <v>-1594000</v>
      </c>
      <c r="BT240" s="41">
        <v>-1461000</v>
      </c>
      <c r="BU240" s="41">
        <v>-5591000</v>
      </c>
      <c r="BV240" s="41">
        <v>-1773000</v>
      </c>
      <c r="BW240" s="41">
        <v>92626000</v>
      </c>
      <c r="BX240" s="41">
        <v>128738000</v>
      </c>
      <c r="BY240" s="41">
        <v>168984000</v>
      </c>
      <c r="BZ240" s="41">
        <v>205470000</v>
      </c>
      <c r="CA240" s="41">
        <v>1158777000</v>
      </c>
      <c r="CB240" s="41">
        <v>1027908000</v>
      </c>
      <c r="CC240" s="41">
        <v>1049629000</v>
      </c>
      <c r="CD240" s="41">
        <v>1000780000</v>
      </c>
      <c r="CE240" s="41">
        <v>726294000</v>
      </c>
      <c r="CF240" s="41">
        <v>653268000</v>
      </c>
      <c r="CG240" s="41">
        <v>670241000</v>
      </c>
      <c r="CH240" s="41">
        <v>524364000</v>
      </c>
      <c r="CI240" s="41">
        <v>316276000</v>
      </c>
      <c r="CJ240" s="41">
        <v>257298000</v>
      </c>
      <c r="CK240" s="41">
        <v>279801000</v>
      </c>
      <c r="CL240" s="41">
        <v>320389000</v>
      </c>
      <c r="CM240" s="41">
        <v>42457000</v>
      </c>
      <c r="CN240" s="41">
        <v>51189000</v>
      </c>
      <c r="CO240" s="41">
        <v>66326000</v>
      </c>
      <c r="CP240" s="41">
        <v>64089000</v>
      </c>
      <c r="CQ240" s="41">
        <v>59687000</v>
      </c>
      <c r="CR240" s="41">
        <v>50829000</v>
      </c>
      <c r="CS240" s="41">
        <v>28529000</v>
      </c>
      <c r="CT240" s="41">
        <v>48785000</v>
      </c>
      <c r="CU240" s="38" t="s">
        <v>39</v>
      </c>
      <c r="CV240" s="38" t="s">
        <v>39</v>
      </c>
      <c r="CW240" s="38" t="s">
        <v>39</v>
      </c>
      <c r="CX240" s="38" t="s">
        <v>39</v>
      </c>
      <c r="CY240" s="41">
        <v>37460000</v>
      </c>
      <c r="CZ240" s="41">
        <v>51456000</v>
      </c>
      <c r="DA240" s="41">
        <v>44642000</v>
      </c>
      <c r="DB240" s="41">
        <v>104569000</v>
      </c>
      <c r="DC240" s="41">
        <v>1718331000</v>
      </c>
      <c r="DD240" s="41">
        <v>1596016000</v>
      </c>
      <c r="DE240" s="41">
        <v>1645656000</v>
      </c>
      <c r="DF240" s="41">
        <v>1566304000</v>
      </c>
      <c r="DG240" s="213"/>
      <c r="DH240" s="214">
        <f t="shared" si="133"/>
        <v>1345342000</v>
      </c>
      <c r="DI240" s="214">
        <f t="shared" si="134"/>
        <v>-1071270000</v>
      </c>
      <c r="DJ240" s="214">
        <f t="shared" si="135"/>
        <v>-130870000</v>
      </c>
      <c r="DK240" s="214">
        <f t="shared" si="136"/>
        <v>-42678000</v>
      </c>
      <c r="DL240" s="214">
        <f t="shared" si="137"/>
        <v>100524000</v>
      </c>
      <c r="DM240" s="215">
        <f t="shared" si="138"/>
        <v>7.4720034013656011E-2</v>
      </c>
      <c r="DN240" s="215">
        <f t="shared" si="139"/>
        <v>8.0753973673259871E-2</v>
      </c>
      <c r="DO240" s="216">
        <f t="shared" si="140"/>
        <v>0</v>
      </c>
      <c r="DP240" s="214">
        <f t="shared" si="141"/>
        <v>689781000</v>
      </c>
      <c r="DQ240" s="214">
        <f t="shared" si="142"/>
        <v>44458000</v>
      </c>
      <c r="DR240" s="217"/>
      <c r="DS240" s="214">
        <f t="shared" si="143"/>
        <v>1064937000</v>
      </c>
      <c r="DT240" s="214">
        <f t="shared" si="144"/>
        <v>-702288000</v>
      </c>
      <c r="DU240" s="214">
        <f t="shared" si="145"/>
        <v>-165907000</v>
      </c>
      <c r="DV240" s="214">
        <f t="shared" si="146"/>
        <v>-43645000</v>
      </c>
      <c r="DW240" s="214">
        <f t="shared" si="147"/>
        <v>153097000</v>
      </c>
      <c r="DX240" s="215">
        <f t="shared" si="148"/>
        <v>0.14376155584790462</v>
      </c>
      <c r="DY240" s="215">
        <f t="shared" si="149"/>
        <v>0.16789897350412353</v>
      </c>
      <c r="DZ240" s="218">
        <f t="shared" si="150"/>
        <v>0</v>
      </c>
      <c r="EA240" s="214">
        <f t="shared" si="151"/>
        <v>661754500</v>
      </c>
      <c r="EB240" s="214">
        <f t="shared" si="152"/>
        <v>48049000</v>
      </c>
      <c r="EC240" s="217"/>
      <c r="ED240" s="214">
        <f t="shared" si="153"/>
        <v>1294066000</v>
      </c>
      <c r="EE240" s="214">
        <f t="shared" si="154"/>
        <v>-887952000</v>
      </c>
      <c r="EF240" s="214">
        <f t="shared" si="155"/>
        <v>-141581000</v>
      </c>
      <c r="EG240" s="214">
        <f t="shared" si="156"/>
        <v>-42771000</v>
      </c>
      <c r="EH240" s="214">
        <f t="shared" si="157"/>
        <v>221762000</v>
      </c>
      <c r="EI240" s="215">
        <f t="shared" si="158"/>
        <v>0.17136838461098583</v>
      </c>
      <c r="EJ240" s="215">
        <f t="shared" si="159"/>
        <v>0.20680889001626404</v>
      </c>
      <c r="EK240" s="218">
        <f t="shared" si="160"/>
        <v>0</v>
      </c>
      <c r="EL240" s="214">
        <f t="shared" si="161"/>
        <v>597302500</v>
      </c>
      <c r="EM240" s="214">
        <f t="shared" si="162"/>
        <v>74605500</v>
      </c>
      <c r="EN240" s="217"/>
      <c r="EO240" s="219">
        <f t="shared" si="174"/>
        <v>1234781666.6666667</v>
      </c>
      <c r="EP240" s="219">
        <f t="shared" si="174"/>
        <v>-887170000</v>
      </c>
      <c r="EQ240" s="219">
        <f t="shared" si="174"/>
        <v>-146119333.33333334</v>
      </c>
      <c r="ER240" s="219">
        <f t="shared" si="173"/>
        <v>-43031333.333333336</v>
      </c>
      <c r="ES240" s="219">
        <f t="shared" si="163"/>
        <v>158461000.00000006</v>
      </c>
      <c r="ET240" s="220">
        <f t="shared" si="164"/>
        <v>0.128331189454546</v>
      </c>
      <c r="EU240" s="221">
        <f t="shared" si="165"/>
        <v>0.14722471184238159</v>
      </c>
      <c r="EV240" s="219">
        <f t="shared" si="166"/>
        <v>0</v>
      </c>
      <c r="EW240" s="219">
        <f t="shared" si="167"/>
        <v>649612666.66666663</v>
      </c>
      <c r="EX240" s="219">
        <f t="shared" si="167"/>
        <v>55704166.666666664</v>
      </c>
      <c r="EY240" s="208"/>
      <c r="EZ240" s="222" t="str">
        <f t="shared" si="168"/>
        <v>完整</v>
      </c>
      <c r="FA240" s="222" t="str">
        <f t="shared" si="169"/>
        <v>完整</v>
      </c>
      <c r="FB240" s="222" t="str">
        <f t="shared" si="170"/>
        <v>完整</v>
      </c>
      <c r="FC240" s="222" t="str">
        <f t="shared" si="171"/>
        <v>选择</v>
      </c>
      <c r="FD240" s="222" t="str">
        <f t="shared" si="172"/>
        <v>选择</v>
      </c>
      <c r="FE240" s="208"/>
      <c r="FF240" s="208"/>
      <c r="FG240" s="208"/>
      <c r="FH240" s="208"/>
      <c r="FI240" s="208"/>
      <c r="FJ240" s="208"/>
      <c r="FK240" s="208"/>
      <c r="FL240" s="208"/>
      <c r="FM240" s="208"/>
      <c r="FN240" s="208"/>
      <c r="FO240" s="208"/>
      <c r="FP240" s="208"/>
      <c r="FQ240" s="208"/>
      <c r="FR240" s="208"/>
      <c r="FS240" s="208"/>
      <c r="FT240" s="208"/>
      <c r="FU240" s="208"/>
      <c r="FV240" s="208"/>
      <c r="FW240" s="208"/>
      <c r="FX240" s="208"/>
      <c r="FY240" s="208"/>
      <c r="FZ240" s="208"/>
      <c r="GA240" s="208"/>
      <c r="GB240" s="208"/>
      <c r="GC240" s="208"/>
      <c r="GD240" s="208"/>
      <c r="GE240" s="208"/>
      <c r="GF240" s="208"/>
      <c r="GG240" s="208"/>
      <c r="GH240" s="208"/>
      <c r="GI240" s="208"/>
      <c r="GJ240" s="208"/>
      <c r="GK240" s="208"/>
      <c r="GL240" s="208"/>
      <c r="GM240" s="208"/>
      <c r="GN240" s="208"/>
      <c r="GO240" s="208"/>
      <c r="GP240" s="208"/>
      <c r="GQ240" s="208"/>
      <c r="GR240" s="208"/>
      <c r="GS240" s="208"/>
      <c r="GT240" s="208"/>
      <c r="GU240" s="208"/>
      <c r="GV240" s="208"/>
      <c r="GW240" s="208"/>
      <c r="GX240" s="208"/>
      <c r="GY240" s="208"/>
      <c r="GZ240" s="208"/>
      <c r="HA240" s="208"/>
      <c r="HB240" s="208"/>
      <c r="HC240" s="208"/>
      <c r="HD240" s="208"/>
      <c r="HE240" s="208"/>
      <c r="HF240" s="208"/>
      <c r="HG240" s="208"/>
      <c r="HH240" s="208"/>
      <c r="HI240" s="208"/>
      <c r="HJ240" s="208"/>
      <c r="HK240" s="208"/>
    </row>
    <row r="241" spans="1:219" ht="12.4" customHeight="1" x14ac:dyDescent="0.2">
      <c r="A241" s="204" t="s">
        <v>2255</v>
      </c>
      <c r="B241" s="205" t="str">
        <f t="shared" si="131"/>
        <v>QTC ENERGY PCL</v>
      </c>
      <c r="C241" s="206" t="s">
        <v>35</v>
      </c>
      <c r="D241" s="206" t="s">
        <v>32</v>
      </c>
      <c r="E241" s="205"/>
      <c r="F241" s="224"/>
      <c r="G241" s="239"/>
      <c r="H241" s="209" t="str">
        <f t="shared" si="132"/>
        <v/>
      </c>
      <c r="I241" s="206" t="s">
        <v>328</v>
      </c>
      <c r="J241" s="206" t="str">
        <f>VLOOKUP(Z241,[1]AP2022!FF:FI,2,0)</f>
        <v>exclude</v>
      </c>
      <c r="K241" s="206" t="str">
        <f>VLOOKUP(Z241,[1]AP2022!FF:FI,4,0)</f>
        <v>ok, sda/sdp</v>
      </c>
      <c r="L241" s="210"/>
      <c r="M241" s="211" t="s">
        <v>2256</v>
      </c>
      <c r="N241" s="211" t="s">
        <v>2257</v>
      </c>
      <c r="O241" s="211" t="s">
        <v>36</v>
      </c>
      <c r="P241" s="211" t="s">
        <v>2258</v>
      </c>
      <c r="Q241" s="225"/>
      <c r="R241" s="38" t="s">
        <v>50</v>
      </c>
      <c r="S241" s="211" t="s">
        <v>2259</v>
      </c>
      <c r="T241" s="211" t="s">
        <v>38</v>
      </c>
      <c r="U241" s="38" t="s">
        <v>182</v>
      </c>
      <c r="V241" s="38" t="s">
        <v>2260</v>
      </c>
      <c r="W241" s="38" t="s">
        <v>2261</v>
      </c>
      <c r="X241" s="37"/>
      <c r="Y241" s="37"/>
      <c r="Z241" s="38" t="s">
        <v>2262</v>
      </c>
      <c r="AA241" s="41">
        <v>1236698000</v>
      </c>
      <c r="AB241" s="41">
        <v>1183421000</v>
      </c>
      <c r="AC241" s="41">
        <v>1037240000</v>
      </c>
      <c r="AD241" s="41">
        <v>983674000</v>
      </c>
      <c r="AE241" s="41">
        <v>1216454000</v>
      </c>
      <c r="AF241" s="41">
        <v>1171994000</v>
      </c>
      <c r="AG241" s="41">
        <v>1019493000</v>
      </c>
      <c r="AH241" s="41">
        <v>965173000</v>
      </c>
      <c r="AI241" s="38" t="s">
        <v>39</v>
      </c>
      <c r="AJ241" s="38" t="s">
        <v>39</v>
      </c>
      <c r="AK241" s="38" t="s">
        <v>39</v>
      </c>
      <c r="AL241" s="38" t="s">
        <v>39</v>
      </c>
      <c r="AM241" s="41">
        <v>1216454000</v>
      </c>
      <c r="AN241" s="41">
        <v>1171994000</v>
      </c>
      <c r="AO241" s="41">
        <v>1019493000</v>
      </c>
      <c r="AP241" s="41">
        <v>965173000</v>
      </c>
      <c r="AQ241" s="41">
        <v>20244000</v>
      </c>
      <c r="AR241" s="41">
        <v>11427000</v>
      </c>
      <c r="AS241" s="41">
        <v>17747000</v>
      </c>
      <c r="AT241" s="41">
        <v>18501000</v>
      </c>
      <c r="AU241" s="41">
        <v>-986426000</v>
      </c>
      <c r="AV241" s="41">
        <v>-816243000</v>
      </c>
      <c r="AW241" s="41">
        <v>-639387000</v>
      </c>
      <c r="AX241" s="41">
        <v>-538092000</v>
      </c>
      <c r="AY241" s="41">
        <v>0</v>
      </c>
      <c r="AZ241" s="41">
        <v>0</v>
      </c>
      <c r="BA241" s="41">
        <v>0</v>
      </c>
      <c r="BB241" s="41">
        <v>0</v>
      </c>
      <c r="BC241" s="41">
        <v>-147935000</v>
      </c>
      <c r="BD241" s="41">
        <v>-133956000</v>
      </c>
      <c r="BE241" s="41">
        <v>-132432000</v>
      </c>
      <c r="BF241" s="41">
        <v>-153175000</v>
      </c>
      <c r="BG241" s="41">
        <v>102337000</v>
      </c>
      <c r="BH241" s="41">
        <v>233222000</v>
      </c>
      <c r="BI241" s="41">
        <v>265421000</v>
      </c>
      <c r="BJ241" s="41">
        <v>292407000</v>
      </c>
      <c r="BK241" s="41">
        <v>-81654000</v>
      </c>
      <c r="BL241" s="41">
        <v>-85158000</v>
      </c>
      <c r="BM241" s="41">
        <v>-81154000</v>
      </c>
      <c r="BN241" s="41">
        <v>-77161000</v>
      </c>
      <c r="BO241" s="41">
        <v>-81654000</v>
      </c>
      <c r="BP241" s="41">
        <v>-85158000</v>
      </c>
      <c r="BQ241" s="41">
        <v>-79609000</v>
      </c>
      <c r="BR241" s="41">
        <v>-77161000</v>
      </c>
      <c r="BS241" s="41">
        <v>0</v>
      </c>
      <c r="BT241" s="41">
        <v>0</v>
      </c>
      <c r="BU241" s="41">
        <v>-1545000</v>
      </c>
      <c r="BV241" s="41">
        <v>0</v>
      </c>
      <c r="BW241" s="41">
        <v>15836000</v>
      </c>
      <c r="BX241" s="41">
        <v>127217000</v>
      </c>
      <c r="BY241" s="41">
        <v>157533000</v>
      </c>
      <c r="BZ241" s="41">
        <v>198647000</v>
      </c>
      <c r="CA241" s="41">
        <v>1214270000</v>
      </c>
      <c r="CB241" s="41">
        <v>1232015000</v>
      </c>
      <c r="CC241" s="41">
        <v>1156141000</v>
      </c>
      <c r="CD241" s="41">
        <v>1033122000</v>
      </c>
      <c r="CE241" s="41">
        <v>347055000</v>
      </c>
      <c r="CF241" s="41">
        <v>322208000</v>
      </c>
      <c r="CG241" s="41">
        <v>166541000</v>
      </c>
      <c r="CH241" s="41">
        <v>198500000</v>
      </c>
      <c r="CI241" s="41">
        <v>168426000</v>
      </c>
      <c r="CJ241" s="41">
        <v>155442000</v>
      </c>
      <c r="CK241" s="41">
        <v>180986000</v>
      </c>
      <c r="CL241" s="41">
        <v>123008000</v>
      </c>
      <c r="CM241" s="41">
        <v>36877000</v>
      </c>
      <c r="CN241" s="41">
        <v>16477000</v>
      </c>
      <c r="CO241" s="41">
        <v>16155000</v>
      </c>
      <c r="CP241" s="41">
        <v>15362000</v>
      </c>
      <c r="CQ241" s="41">
        <v>611966000</v>
      </c>
      <c r="CR241" s="41">
        <v>697431000</v>
      </c>
      <c r="CS241" s="41">
        <v>765519000</v>
      </c>
      <c r="CT241" s="41">
        <v>661714000</v>
      </c>
      <c r="CU241" s="41">
        <v>178000</v>
      </c>
      <c r="CV241" s="41">
        <v>350000000</v>
      </c>
      <c r="CW241" s="41">
        <v>613202000</v>
      </c>
      <c r="CX241" s="41">
        <v>517479000</v>
      </c>
      <c r="CY241" s="41">
        <v>65543000</v>
      </c>
      <c r="CZ241" s="41">
        <v>63132000</v>
      </c>
      <c r="DA241" s="41">
        <v>63377000</v>
      </c>
      <c r="DB241" s="41">
        <v>62652000</v>
      </c>
      <c r="DC241" s="41">
        <v>1847125000</v>
      </c>
      <c r="DD241" s="41">
        <v>1986932000</v>
      </c>
      <c r="DE241" s="41">
        <v>1935663000</v>
      </c>
      <c r="DF241" s="41">
        <v>1856374000</v>
      </c>
      <c r="DG241" s="213"/>
      <c r="DH241" s="214">
        <f t="shared" si="133"/>
        <v>1216454000</v>
      </c>
      <c r="DI241" s="214">
        <f t="shared" si="134"/>
        <v>-986426000</v>
      </c>
      <c r="DJ241" s="214">
        <f t="shared" si="135"/>
        <v>-147935000</v>
      </c>
      <c r="DK241" s="214">
        <f t="shared" si="136"/>
        <v>-81654000</v>
      </c>
      <c r="DL241" s="214">
        <f t="shared" si="137"/>
        <v>439000</v>
      </c>
      <c r="DM241" s="215">
        <f t="shared" si="138"/>
        <v>3.6088499852850994E-4</v>
      </c>
      <c r="DN241" s="215">
        <f t="shared" si="139"/>
        <v>3.6101528352857487E-4</v>
      </c>
      <c r="DO241" s="216">
        <f t="shared" si="140"/>
        <v>0</v>
      </c>
      <c r="DP241" s="214">
        <f t="shared" si="141"/>
        <v>334631500</v>
      </c>
      <c r="DQ241" s="214">
        <f t="shared" si="142"/>
        <v>64337500</v>
      </c>
      <c r="DR241" s="217"/>
      <c r="DS241" s="214">
        <f t="shared" si="143"/>
        <v>1171994000</v>
      </c>
      <c r="DT241" s="214">
        <f t="shared" si="144"/>
        <v>-816243000</v>
      </c>
      <c r="DU241" s="214">
        <f t="shared" si="145"/>
        <v>-133956000</v>
      </c>
      <c r="DV241" s="214">
        <f t="shared" si="146"/>
        <v>-85158000</v>
      </c>
      <c r="DW241" s="214">
        <f t="shared" si="147"/>
        <v>136637000</v>
      </c>
      <c r="DX241" s="215">
        <f t="shared" si="148"/>
        <v>0.11658506784164424</v>
      </c>
      <c r="DY241" s="215">
        <f t="shared" si="149"/>
        <v>0.13197090472175299</v>
      </c>
      <c r="DZ241" s="218">
        <f t="shared" si="150"/>
        <v>0</v>
      </c>
      <c r="EA241" s="214">
        <f t="shared" si="151"/>
        <v>244374500</v>
      </c>
      <c r="EB241" s="214">
        <f t="shared" si="152"/>
        <v>63254500</v>
      </c>
      <c r="EC241" s="217"/>
      <c r="ED241" s="214">
        <f t="shared" si="153"/>
        <v>1019493000</v>
      </c>
      <c r="EE241" s="214">
        <f t="shared" si="154"/>
        <v>-639387000</v>
      </c>
      <c r="EF241" s="214">
        <f t="shared" si="155"/>
        <v>-132432000</v>
      </c>
      <c r="EG241" s="214">
        <f t="shared" si="156"/>
        <v>-81154000</v>
      </c>
      <c r="EH241" s="214">
        <f t="shared" si="157"/>
        <v>166520000</v>
      </c>
      <c r="EI241" s="215">
        <f t="shared" si="158"/>
        <v>0.16333608960532342</v>
      </c>
      <c r="EJ241" s="215">
        <f t="shared" si="159"/>
        <v>0.19522306098786246</v>
      </c>
      <c r="EK241" s="218">
        <f t="shared" si="160"/>
        <v>0</v>
      </c>
      <c r="EL241" s="214">
        <f t="shared" si="161"/>
        <v>182520500</v>
      </c>
      <c r="EM241" s="214">
        <f t="shared" si="162"/>
        <v>63014500</v>
      </c>
      <c r="EN241" s="217"/>
      <c r="EO241" s="219">
        <f t="shared" si="174"/>
        <v>1135980333.3333333</v>
      </c>
      <c r="EP241" s="219">
        <f t="shared" si="174"/>
        <v>-814018666.66666663</v>
      </c>
      <c r="EQ241" s="219">
        <f t="shared" si="174"/>
        <v>-138107666.66666666</v>
      </c>
      <c r="ER241" s="219">
        <f t="shared" si="173"/>
        <v>-82655333.333333328</v>
      </c>
      <c r="ES241" s="219">
        <f t="shared" si="163"/>
        <v>101198666.66666664</v>
      </c>
      <c r="ET241" s="220">
        <f t="shared" si="164"/>
        <v>8.9084875589102025E-2</v>
      </c>
      <c r="EU241" s="221">
        <f t="shared" si="165"/>
        <v>9.7797119843316363E-2</v>
      </c>
      <c r="EV241" s="219">
        <f t="shared" si="166"/>
        <v>0</v>
      </c>
      <c r="EW241" s="219">
        <f t="shared" si="167"/>
        <v>253842166.66666666</v>
      </c>
      <c r="EX241" s="219">
        <f t="shared" si="167"/>
        <v>63535500</v>
      </c>
      <c r="EY241" s="208"/>
      <c r="EZ241" s="222" t="str">
        <f t="shared" si="168"/>
        <v>完整</v>
      </c>
      <c r="FA241" s="222" t="str">
        <f t="shared" si="169"/>
        <v>完整</v>
      </c>
      <c r="FB241" s="222" t="str">
        <f t="shared" si="170"/>
        <v>完整</v>
      </c>
      <c r="FC241" s="222" t="str">
        <f t="shared" si="171"/>
        <v>选择</v>
      </c>
      <c r="FD241" s="222" t="str">
        <f t="shared" si="172"/>
        <v>选择</v>
      </c>
      <c r="FE241" s="208"/>
      <c r="FF241" s="208"/>
      <c r="FG241" s="208"/>
      <c r="FH241" s="208"/>
      <c r="FI241" s="208"/>
      <c r="FJ241" s="208"/>
      <c r="FK241" s="208"/>
      <c r="FL241" s="208"/>
      <c r="FM241" s="208"/>
      <c r="FN241" s="208"/>
      <c r="FO241" s="208"/>
      <c r="FP241" s="208"/>
      <c r="FQ241" s="208"/>
      <c r="FR241" s="208"/>
      <c r="FS241" s="208"/>
      <c r="FT241" s="208"/>
      <c r="FU241" s="208"/>
      <c r="FV241" s="208"/>
      <c r="FW241" s="208"/>
      <c r="FX241" s="208"/>
      <c r="FY241" s="208"/>
      <c r="FZ241" s="208"/>
      <c r="GA241" s="208"/>
      <c r="GB241" s="208"/>
      <c r="GC241" s="208"/>
      <c r="GD241" s="208"/>
      <c r="GE241" s="208"/>
      <c r="GF241" s="208"/>
      <c r="GG241" s="208"/>
      <c r="GH241" s="208"/>
      <c r="GI241" s="208"/>
      <c r="GJ241" s="208"/>
      <c r="GK241" s="208"/>
      <c r="GL241" s="208"/>
      <c r="GM241" s="208"/>
      <c r="GN241" s="208"/>
      <c r="GO241" s="208"/>
      <c r="GP241" s="208"/>
      <c r="GQ241" s="208"/>
      <c r="GR241" s="208"/>
      <c r="GS241" s="208"/>
      <c r="GT241" s="208"/>
      <c r="GU241" s="208"/>
      <c r="GV241" s="208"/>
      <c r="GW241" s="208"/>
      <c r="GX241" s="208"/>
      <c r="GY241" s="208"/>
      <c r="GZ241" s="208"/>
      <c r="HA241" s="208"/>
      <c r="HB241" s="208"/>
      <c r="HC241" s="208"/>
      <c r="HD241" s="208"/>
      <c r="HE241" s="208"/>
      <c r="HF241" s="208"/>
      <c r="HG241" s="208"/>
      <c r="HH241" s="208"/>
      <c r="HI241" s="208"/>
      <c r="HJ241" s="208"/>
      <c r="HK241" s="208"/>
    </row>
    <row r="242" spans="1:219" ht="12.4" customHeight="1" x14ac:dyDescent="0.2">
      <c r="A242" s="204" t="s">
        <v>2263</v>
      </c>
      <c r="B242" s="205" t="str">
        <f t="shared" si="131"/>
        <v>NANJING GOVA TECHNOLOGY CO.,LTD.</v>
      </c>
      <c r="C242" s="206" t="s">
        <v>35</v>
      </c>
      <c r="D242" s="206" t="s">
        <v>32</v>
      </c>
      <c r="E242" s="205"/>
      <c r="F242" s="224"/>
      <c r="G242" s="208"/>
      <c r="H242" s="209" t="str">
        <f t="shared" si="132"/>
        <v/>
      </c>
      <c r="I242" s="206" t="s">
        <v>328</v>
      </c>
      <c r="J242" s="206" t="str">
        <f>VLOOKUP(Z242,[1]AP2022!FF:FI,2,0)</f>
        <v>exclude</v>
      </c>
      <c r="K242" s="206" t="str">
        <f>VLOOKUP(Z242,[1]AP2022!FF:FI,4,0)</f>
        <v>ok, sda/sdp</v>
      </c>
      <c r="L242" s="210"/>
      <c r="M242" s="211" t="s">
        <v>2264</v>
      </c>
      <c r="N242" s="211" t="s">
        <v>2265</v>
      </c>
      <c r="O242" s="211" t="s">
        <v>36</v>
      </c>
      <c r="P242" s="211" t="s">
        <v>2266</v>
      </c>
      <c r="Q242" s="225"/>
      <c r="R242" s="38" t="s">
        <v>48</v>
      </c>
      <c r="S242" s="211" t="s">
        <v>2267</v>
      </c>
      <c r="T242" s="211" t="s">
        <v>44</v>
      </c>
      <c r="U242" s="38" t="s">
        <v>182</v>
      </c>
      <c r="V242" s="38" t="s">
        <v>2268</v>
      </c>
      <c r="W242" s="38" t="s">
        <v>2269</v>
      </c>
      <c r="X242" s="37"/>
      <c r="Y242" s="37"/>
      <c r="Z242" s="38" t="s">
        <v>2270</v>
      </c>
      <c r="AA242" s="41">
        <v>274906000</v>
      </c>
      <c r="AB242" s="41">
        <v>229069000</v>
      </c>
      <c r="AC242" s="41">
        <v>158965000</v>
      </c>
      <c r="AD242" s="41">
        <v>130015000</v>
      </c>
      <c r="AE242" s="41">
        <v>270402000</v>
      </c>
      <c r="AF242" s="41">
        <v>223730000</v>
      </c>
      <c r="AG242" s="41">
        <v>152909000</v>
      </c>
      <c r="AH242" s="41">
        <v>128563000</v>
      </c>
      <c r="AI242" s="41">
        <v>-2957000</v>
      </c>
      <c r="AJ242" s="41">
        <v>-2091000</v>
      </c>
      <c r="AK242" s="41">
        <v>-1638000</v>
      </c>
      <c r="AL242" s="41">
        <v>-1453000</v>
      </c>
      <c r="AM242" s="41">
        <v>267445000</v>
      </c>
      <c r="AN242" s="41">
        <v>221639000</v>
      </c>
      <c r="AO242" s="41">
        <v>151271000</v>
      </c>
      <c r="AP242" s="41">
        <v>127110000</v>
      </c>
      <c r="AQ242" s="41">
        <v>7461000</v>
      </c>
      <c r="AR242" s="41">
        <v>7430000</v>
      </c>
      <c r="AS242" s="41">
        <v>7694000</v>
      </c>
      <c r="AT242" s="41">
        <v>2905000</v>
      </c>
      <c r="AU242" s="41">
        <v>-97851000</v>
      </c>
      <c r="AV242" s="41">
        <v>-87774000</v>
      </c>
      <c r="AW242" s="41">
        <v>-64200000</v>
      </c>
      <c r="AX242" s="41">
        <v>-54363000</v>
      </c>
      <c r="AY242" s="38" t="s">
        <v>39</v>
      </c>
      <c r="AZ242" s="38" t="s">
        <v>39</v>
      </c>
      <c r="BA242" s="38" t="s">
        <v>39</v>
      </c>
      <c r="BB242" s="38" t="s">
        <v>39</v>
      </c>
      <c r="BC242" s="41">
        <v>-74565000</v>
      </c>
      <c r="BD242" s="41">
        <v>-59432000</v>
      </c>
      <c r="BE242" s="41">
        <v>-45606000</v>
      </c>
      <c r="BF242" s="41">
        <v>-46780000</v>
      </c>
      <c r="BG242" s="41">
        <v>102490000</v>
      </c>
      <c r="BH242" s="41">
        <v>81863000</v>
      </c>
      <c r="BI242" s="41">
        <v>49159000</v>
      </c>
      <c r="BJ242" s="41">
        <v>28872000</v>
      </c>
      <c r="BK242" s="41">
        <v>-8112000</v>
      </c>
      <c r="BL242" s="41">
        <v>0</v>
      </c>
      <c r="BM242" s="41">
        <v>0</v>
      </c>
      <c r="BN242" s="41">
        <v>0</v>
      </c>
      <c r="BO242" s="41">
        <v>-7614000</v>
      </c>
      <c r="BP242" s="41">
        <v>0</v>
      </c>
      <c r="BQ242" s="41">
        <v>0</v>
      </c>
      <c r="BR242" s="41">
        <v>0</v>
      </c>
      <c r="BS242" s="41">
        <v>-498000</v>
      </c>
      <c r="BT242" s="41">
        <v>0</v>
      </c>
      <c r="BU242" s="41">
        <v>0</v>
      </c>
      <c r="BV242" s="41">
        <v>0</v>
      </c>
      <c r="BW242" s="41">
        <v>81161000</v>
      </c>
      <c r="BX242" s="41">
        <v>70013000</v>
      </c>
      <c r="BY242" s="41">
        <v>35214000</v>
      </c>
      <c r="BZ242" s="41">
        <v>20699000</v>
      </c>
      <c r="CA242" s="41">
        <v>571022000</v>
      </c>
      <c r="CB242" s="41">
        <v>518635000</v>
      </c>
      <c r="CC242" s="41">
        <v>281621000</v>
      </c>
      <c r="CD242" s="41">
        <v>251083000</v>
      </c>
      <c r="CE242" s="41">
        <v>138223000</v>
      </c>
      <c r="CF242" s="41">
        <v>128800000</v>
      </c>
      <c r="CG242" s="41">
        <v>88571000</v>
      </c>
      <c r="CH242" s="41">
        <v>70588000</v>
      </c>
      <c r="CI242" s="41">
        <v>188327000</v>
      </c>
      <c r="CJ242" s="41">
        <v>153411000</v>
      </c>
      <c r="CK242" s="41">
        <v>109661000</v>
      </c>
      <c r="CL242" s="41">
        <v>81099000</v>
      </c>
      <c r="CM242" s="41">
        <v>61255000</v>
      </c>
      <c r="CN242" s="41">
        <v>48159000</v>
      </c>
      <c r="CO242" s="41">
        <v>38493000</v>
      </c>
      <c r="CP242" s="41">
        <v>47663000</v>
      </c>
      <c r="CQ242" s="41">
        <v>181770000</v>
      </c>
      <c r="CR242" s="41">
        <v>184664000</v>
      </c>
      <c r="CS242" s="41">
        <v>42798000</v>
      </c>
      <c r="CT242" s="41">
        <v>51159000</v>
      </c>
      <c r="CU242" s="41">
        <v>50245000</v>
      </c>
      <c r="CV242" s="41">
        <v>135324000</v>
      </c>
      <c r="CW242" s="41">
        <v>2000</v>
      </c>
      <c r="CX242" s="41">
        <v>2918000</v>
      </c>
      <c r="CY242" s="41">
        <v>22250000</v>
      </c>
      <c r="CZ242" s="41">
        <v>19083000</v>
      </c>
      <c r="DA242" s="41">
        <v>15609000</v>
      </c>
      <c r="DB242" s="41">
        <v>15102000</v>
      </c>
      <c r="DC242" s="41">
        <v>728983000</v>
      </c>
      <c r="DD242" s="41">
        <v>653824000</v>
      </c>
      <c r="DE242" s="41">
        <v>380955000</v>
      </c>
      <c r="DF242" s="41">
        <v>346571000</v>
      </c>
      <c r="DG242" s="213"/>
      <c r="DH242" s="214">
        <f t="shared" si="133"/>
        <v>267445000</v>
      </c>
      <c r="DI242" s="214">
        <f t="shared" si="134"/>
        <v>-97851000</v>
      </c>
      <c r="DJ242" s="214">
        <f t="shared" si="135"/>
        <v>-74565000</v>
      </c>
      <c r="DK242" s="214">
        <f t="shared" si="136"/>
        <v>-8112000</v>
      </c>
      <c r="DL242" s="214">
        <f t="shared" si="137"/>
        <v>86917000</v>
      </c>
      <c r="DM242" s="215">
        <f t="shared" si="138"/>
        <v>0.32499018489782944</v>
      </c>
      <c r="DN242" s="215">
        <f t="shared" si="139"/>
        <v>0.48145993973234069</v>
      </c>
      <c r="DO242" s="216" t="str">
        <f t="shared" si="140"/>
        <v>n.a.</v>
      </c>
      <c r="DP242" s="214">
        <f t="shared" si="141"/>
        <v>133511500</v>
      </c>
      <c r="DQ242" s="214">
        <f t="shared" si="142"/>
        <v>20666500</v>
      </c>
      <c r="DR242" s="217"/>
      <c r="DS242" s="214">
        <f t="shared" si="143"/>
        <v>221639000</v>
      </c>
      <c r="DT242" s="214">
        <f t="shared" si="144"/>
        <v>-87774000</v>
      </c>
      <c r="DU242" s="214">
        <f t="shared" si="145"/>
        <v>-59432000</v>
      </c>
      <c r="DV242" s="214">
        <f t="shared" si="146"/>
        <v>0</v>
      </c>
      <c r="DW242" s="214">
        <f t="shared" si="147"/>
        <v>74433000</v>
      </c>
      <c r="DX242" s="215">
        <f t="shared" si="148"/>
        <v>0.33582988553458554</v>
      </c>
      <c r="DY242" s="215">
        <f t="shared" si="149"/>
        <v>0.50563835713218208</v>
      </c>
      <c r="DZ242" s="218" t="str">
        <f t="shared" si="150"/>
        <v>n.a.</v>
      </c>
      <c r="EA242" s="214">
        <f t="shared" si="151"/>
        <v>108685500</v>
      </c>
      <c r="EB242" s="214">
        <f t="shared" si="152"/>
        <v>17346000</v>
      </c>
      <c r="EC242" s="217"/>
      <c r="ED242" s="214">
        <f t="shared" si="153"/>
        <v>151271000</v>
      </c>
      <c r="EE242" s="214">
        <f t="shared" si="154"/>
        <v>-64200000</v>
      </c>
      <c r="EF242" s="214">
        <f t="shared" si="155"/>
        <v>-45606000</v>
      </c>
      <c r="EG242" s="214">
        <f t="shared" si="156"/>
        <v>0</v>
      </c>
      <c r="EH242" s="214">
        <f t="shared" si="157"/>
        <v>41465000</v>
      </c>
      <c r="EI242" s="215">
        <f t="shared" si="158"/>
        <v>0.2741107019851789</v>
      </c>
      <c r="EJ242" s="215">
        <f t="shared" si="159"/>
        <v>0.37762053075423929</v>
      </c>
      <c r="EK242" s="218" t="str">
        <f t="shared" si="160"/>
        <v>n.a.</v>
      </c>
      <c r="EL242" s="214">
        <f t="shared" si="161"/>
        <v>79579500</v>
      </c>
      <c r="EM242" s="214">
        <f t="shared" si="162"/>
        <v>15355500</v>
      </c>
      <c r="EN242" s="217"/>
      <c r="EO242" s="219">
        <f t="shared" si="174"/>
        <v>213451666.66666666</v>
      </c>
      <c r="EP242" s="219">
        <f t="shared" si="174"/>
        <v>-83275000</v>
      </c>
      <c r="EQ242" s="219">
        <f t="shared" si="174"/>
        <v>-59867666.666666664</v>
      </c>
      <c r="ER242" s="219">
        <f t="shared" si="173"/>
        <v>-2704000</v>
      </c>
      <c r="ES242" s="219">
        <f t="shared" si="163"/>
        <v>67605000</v>
      </c>
      <c r="ET242" s="220">
        <f t="shared" si="164"/>
        <v>0.31672275534664368</v>
      </c>
      <c r="EU242" s="221">
        <f t="shared" si="165"/>
        <v>0.46353476253599674</v>
      </c>
      <c r="EV242" s="219" t="e">
        <f t="shared" si="166"/>
        <v>#VALUE!</v>
      </c>
      <c r="EW242" s="219">
        <f t="shared" si="167"/>
        <v>107258833.33333333</v>
      </c>
      <c r="EX242" s="219">
        <f t="shared" si="167"/>
        <v>17789333.333333332</v>
      </c>
      <c r="EY242" s="208"/>
      <c r="EZ242" s="222" t="str">
        <f t="shared" si="168"/>
        <v>完整</v>
      </c>
      <c r="FA242" s="222" t="str">
        <f t="shared" si="169"/>
        <v>完整</v>
      </c>
      <c r="FB242" s="222" t="str">
        <f t="shared" si="170"/>
        <v>完整</v>
      </c>
      <c r="FC242" s="222" t="str">
        <f t="shared" si="171"/>
        <v>选择</v>
      </c>
      <c r="FD242" s="222" t="str">
        <f t="shared" si="172"/>
        <v>选择</v>
      </c>
      <c r="FE242" s="208"/>
      <c r="FF242" s="208"/>
      <c r="FG242" s="208"/>
      <c r="FH242" s="208"/>
      <c r="FI242" s="208"/>
      <c r="FJ242" s="208"/>
      <c r="FK242" s="208"/>
      <c r="FL242" s="208"/>
      <c r="FM242" s="208"/>
      <c r="FN242" s="208"/>
      <c r="FO242" s="208"/>
      <c r="FP242" s="208"/>
      <c r="FQ242" s="208"/>
      <c r="FR242" s="208"/>
      <c r="FS242" s="208"/>
      <c r="FT242" s="208"/>
      <c r="FU242" s="208"/>
      <c r="FV242" s="208"/>
      <c r="FW242" s="208"/>
      <c r="FX242" s="208"/>
      <c r="FY242" s="208"/>
      <c r="FZ242" s="208"/>
      <c r="GA242" s="208"/>
      <c r="GB242" s="208"/>
      <c r="GC242" s="208"/>
      <c r="GD242" s="208"/>
      <c r="GE242" s="208"/>
      <c r="GF242" s="208"/>
      <c r="GG242" s="208"/>
      <c r="GH242" s="208"/>
      <c r="GI242" s="208"/>
      <c r="GJ242" s="208"/>
      <c r="GK242" s="208"/>
      <c r="GL242" s="208"/>
      <c r="GM242" s="208"/>
      <c r="GN242" s="208"/>
      <c r="GO242" s="208"/>
      <c r="GP242" s="208"/>
      <c r="GQ242" s="208"/>
      <c r="GR242" s="208"/>
      <c r="GS242" s="208"/>
      <c r="GT242" s="208"/>
      <c r="GU242" s="208"/>
      <c r="GV242" s="208"/>
      <c r="GW242" s="208"/>
      <c r="GX242" s="208"/>
      <c r="GY242" s="208"/>
      <c r="GZ242" s="208"/>
      <c r="HA242" s="208"/>
      <c r="HB242" s="208"/>
      <c r="HC242" s="208"/>
      <c r="HD242" s="208"/>
      <c r="HE242" s="208"/>
      <c r="HF242" s="208"/>
      <c r="HG242" s="208"/>
      <c r="HH242" s="208"/>
      <c r="HI242" s="208"/>
      <c r="HJ242" s="208"/>
      <c r="HK242" s="208"/>
    </row>
    <row r="243" spans="1:219" ht="12.4" customHeight="1" x14ac:dyDescent="0.2">
      <c r="A243" s="204" t="s">
        <v>2271</v>
      </c>
      <c r="B243" s="205" t="str">
        <f t="shared" si="131"/>
        <v>XUYU OPTOELECTRONICS (SHENZHEN) CO., LTD.</v>
      </c>
      <c r="C243" s="206" t="s">
        <v>35</v>
      </c>
      <c r="D243" s="206" t="s">
        <v>32</v>
      </c>
      <c r="E243" s="205"/>
      <c r="F243" s="208"/>
      <c r="G243" s="208"/>
      <c r="H243" s="209" t="str">
        <f t="shared" si="132"/>
        <v/>
      </c>
      <c r="I243" s="206" t="s">
        <v>328</v>
      </c>
      <c r="J243" s="206" t="str">
        <f>VLOOKUP(Z243,[1]AP2022!FF:FI,2,0)</f>
        <v>exclude</v>
      </c>
      <c r="K243" s="206" t="str">
        <f>VLOOKUP(Z243,[1]AP2022!FF:FI,4,0)</f>
        <v>ok, sda/sdp</v>
      </c>
      <c r="L243" s="210"/>
      <c r="M243" s="211" t="s">
        <v>2272</v>
      </c>
      <c r="N243" s="211" t="s">
        <v>2273</v>
      </c>
      <c r="O243" s="211" t="s">
        <v>36</v>
      </c>
      <c r="P243" s="211" t="s">
        <v>2274</v>
      </c>
      <c r="Q243" s="225"/>
      <c r="R243" s="38" t="s">
        <v>48</v>
      </c>
      <c r="S243" s="211" t="s">
        <v>2275</v>
      </c>
      <c r="T243" s="211" t="s">
        <v>71</v>
      </c>
      <c r="U243" s="38" t="s">
        <v>182</v>
      </c>
      <c r="V243" s="38" t="s">
        <v>862</v>
      </c>
      <c r="W243" s="38" t="s">
        <v>2276</v>
      </c>
      <c r="X243" s="37"/>
      <c r="Y243" s="37"/>
      <c r="Z243" s="38" t="s">
        <v>2277</v>
      </c>
      <c r="AA243" s="41">
        <v>230255000</v>
      </c>
      <c r="AB243" s="41">
        <v>236152000</v>
      </c>
      <c r="AC243" s="41">
        <v>332394000</v>
      </c>
      <c r="AD243" s="41">
        <v>312311000</v>
      </c>
      <c r="AE243" s="41">
        <v>209404000</v>
      </c>
      <c r="AF243" s="41">
        <v>218393000</v>
      </c>
      <c r="AG243" s="41">
        <v>320143000</v>
      </c>
      <c r="AH243" s="41">
        <v>304246000</v>
      </c>
      <c r="AI243" s="41">
        <v>-1449000</v>
      </c>
      <c r="AJ243" s="41">
        <v>-1598000</v>
      </c>
      <c r="AK243" s="41">
        <v>-1730000</v>
      </c>
      <c r="AL243" s="41">
        <v>-774000</v>
      </c>
      <c r="AM243" s="41">
        <v>207955000</v>
      </c>
      <c r="AN243" s="41">
        <v>216795000</v>
      </c>
      <c r="AO243" s="41">
        <v>318413000</v>
      </c>
      <c r="AP243" s="41">
        <v>303472000</v>
      </c>
      <c r="AQ243" s="41">
        <v>22300000</v>
      </c>
      <c r="AR243" s="41">
        <v>19357000</v>
      </c>
      <c r="AS243" s="41">
        <v>13981000</v>
      </c>
      <c r="AT243" s="41">
        <v>8839000</v>
      </c>
      <c r="AU243" s="41">
        <v>-158550000</v>
      </c>
      <c r="AV243" s="41">
        <v>-151362000</v>
      </c>
      <c r="AW243" s="41">
        <v>-209227000</v>
      </c>
      <c r="AX243" s="41">
        <v>-242896000</v>
      </c>
      <c r="AY243" s="38" t="s">
        <v>39</v>
      </c>
      <c r="AZ243" s="38" t="s">
        <v>39</v>
      </c>
      <c r="BA243" s="38" t="s">
        <v>39</v>
      </c>
      <c r="BB243" s="38" t="s">
        <v>39</v>
      </c>
      <c r="BC243" s="41">
        <v>-36644000</v>
      </c>
      <c r="BD243" s="41">
        <v>-42557000</v>
      </c>
      <c r="BE243" s="41">
        <v>-39711000</v>
      </c>
      <c r="BF243" s="41">
        <v>-35053000</v>
      </c>
      <c r="BG243" s="41">
        <v>35061000</v>
      </c>
      <c r="BH243" s="41">
        <v>42233000</v>
      </c>
      <c r="BI243" s="41">
        <v>83456000</v>
      </c>
      <c r="BJ243" s="41">
        <v>34362000</v>
      </c>
      <c r="BK243" s="41">
        <v>-19361000</v>
      </c>
      <c r="BL243" s="41">
        <v>-18485000</v>
      </c>
      <c r="BM243" s="41">
        <v>-31837000</v>
      </c>
      <c r="BN243" s="41">
        <v>-11036000</v>
      </c>
      <c r="BO243" s="41">
        <v>-18064000</v>
      </c>
      <c r="BP243" s="41">
        <v>-17263000</v>
      </c>
      <c r="BQ243" s="41">
        <v>-30621000</v>
      </c>
      <c r="BR243" s="41">
        <v>-9821000</v>
      </c>
      <c r="BS243" s="41">
        <v>-1297000</v>
      </c>
      <c r="BT243" s="41">
        <v>-1222000</v>
      </c>
      <c r="BU243" s="41">
        <v>-1216000</v>
      </c>
      <c r="BV243" s="41">
        <v>-1215000</v>
      </c>
      <c r="BW243" s="41">
        <v>4318000</v>
      </c>
      <c r="BX243" s="41">
        <v>18078000</v>
      </c>
      <c r="BY243" s="41">
        <v>39186000</v>
      </c>
      <c r="BZ243" s="41">
        <v>20352000</v>
      </c>
      <c r="CA243" s="41">
        <v>247824000</v>
      </c>
      <c r="CB243" s="41">
        <v>239020000</v>
      </c>
      <c r="CC243" s="41">
        <v>269484000</v>
      </c>
      <c r="CD243" s="41">
        <v>211176000</v>
      </c>
      <c r="CE243" s="41">
        <v>82634000</v>
      </c>
      <c r="CF243" s="41">
        <v>80250000</v>
      </c>
      <c r="CG243" s="41">
        <v>60734000</v>
      </c>
      <c r="CH243" s="41">
        <v>62669000</v>
      </c>
      <c r="CI243" s="41">
        <v>123378000</v>
      </c>
      <c r="CJ243" s="41">
        <v>81558000</v>
      </c>
      <c r="CK243" s="41">
        <v>128426000</v>
      </c>
      <c r="CL243" s="41">
        <v>96351000</v>
      </c>
      <c r="CM243" s="41">
        <v>19510000</v>
      </c>
      <c r="CN243" s="41">
        <v>35894000</v>
      </c>
      <c r="CO243" s="41">
        <v>23418000</v>
      </c>
      <c r="CP243" s="41">
        <v>20563000</v>
      </c>
      <c r="CQ243" s="41">
        <v>19499000</v>
      </c>
      <c r="CR243" s="41">
        <v>36770000</v>
      </c>
      <c r="CS243" s="41">
        <v>55403000</v>
      </c>
      <c r="CT243" s="41">
        <v>30405000</v>
      </c>
      <c r="CU243" s="41">
        <v>4250000</v>
      </c>
      <c r="CV243" s="41">
        <v>8598000</v>
      </c>
      <c r="CW243" s="41">
        <v>6000000</v>
      </c>
      <c r="CX243" s="38" t="s">
        <v>39</v>
      </c>
      <c r="CY243" s="41">
        <v>11475000</v>
      </c>
      <c r="CZ243" s="41">
        <v>6339000</v>
      </c>
      <c r="DA243" s="41">
        <v>2342000</v>
      </c>
      <c r="DB243" s="41">
        <v>128667000</v>
      </c>
      <c r="DC243" s="41">
        <v>436080000</v>
      </c>
      <c r="DD243" s="41">
        <v>434697000</v>
      </c>
      <c r="DE243" s="41">
        <v>463979000</v>
      </c>
      <c r="DF243" s="41">
        <v>415576000</v>
      </c>
      <c r="DG243" s="213"/>
      <c r="DH243" s="214">
        <f t="shared" si="133"/>
        <v>207955000</v>
      </c>
      <c r="DI243" s="214">
        <f t="shared" si="134"/>
        <v>-158550000</v>
      </c>
      <c r="DJ243" s="214">
        <f t="shared" si="135"/>
        <v>-36644000</v>
      </c>
      <c r="DK243" s="214">
        <f t="shared" si="136"/>
        <v>-19361000</v>
      </c>
      <c r="DL243" s="214">
        <f t="shared" si="137"/>
        <v>-6600000</v>
      </c>
      <c r="DM243" s="215">
        <f t="shared" si="138"/>
        <v>-3.1737635546151811E-2</v>
      </c>
      <c r="DN243" s="215">
        <f t="shared" si="139"/>
        <v>-3.0761343245321711E-2</v>
      </c>
      <c r="DO243" s="216" t="str">
        <f t="shared" si="140"/>
        <v>n.a.</v>
      </c>
      <c r="DP243" s="214">
        <f t="shared" si="141"/>
        <v>81442000</v>
      </c>
      <c r="DQ243" s="214">
        <f t="shared" si="142"/>
        <v>8907000</v>
      </c>
      <c r="DR243" s="217"/>
      <c r="DS243" s="214">
        <f t="shared" si="143"/>
        <v>216795000</v>
      </c>
      <c r="DT243" s="214">
        <f t="shared" si="144"/>
        <v>-151362000</v>
      </c>
      <c r="DU243" s="214">
        <f t="shared" si="145"/>
        <v>-42557000</v>
      </c>
      <c r="DV243" s="214">
        <f t="shared" si="146"/>
        <v>-18485000</v>
      </c>
      <c r="DW243" s="214">
        <f t="shared" si="147"/>
        <v>4391000</v>
      </c>
      <c r="DX243" s="215">
        <f t="shared" si="148"/>
        <v>2.0254157153070874E-2</v>
      </c>
      <c r="DY243" s="215">
        <f t="shared" si="149"/>
        <v>2.0672868684205571E-2</v>
      </c>
      <c r="DZ243" s="218" t="str">
        <f t="shared" si="150"/>
        <v>n.a.</v>
      </c>
      <c r="EA243" s="214">
        <f t="shared" si="151"/>
        <v>70492000</v>
      </c>
      <c r="EB243" s="214">
        <f t="shared" si="152"/>
        <v>4340500</v>
      </c>
      <c r="EC243" s="217"/>
      <c r="ED243" s="214">
        <f t="shared" si="153"/>
        <v>318413000</v>
      </c>
      <c r="EE243" s="214">
        <f t="shared" si="154"/>
        <v>-209227000</v>
      </c>
      <c r="EF243" s="214">
        <f t="shared" si="155"/>
        <v>-39711000</v>
      </c>
      <c r="EG243" s="214">
        <f t="shared" si="156"/>
        <v>-31837000</v>
      </c>
      <c r="EH243" s="214">
        <f t="shared" si="157"/>
        <v>37638000</v>
      </c>
      <c r="EI243" s="215">
        <f t="shared" si="158"/>
        <v>0.11820497278691511</v>
      </c>
      <c r="EJ243" s="215">
        <f t="shared" si="159"/>
        <v>0.13405039622473511</v>
      </c>
      <c r="EK243" s="218" t="str">
        <f t="shared" si="160"/>
        <v>n.a.</v>
      </c>
      <c r="EL243" s="214">
        <f t="shared" si="161"/>
        <v>61701500</v>
      </c>
      <c r="EM243" s="214">
        <f t="shared" si="162"/>
        <v>65504500</v>
      </c>
      <c r="EN243" s="217"/>
      <c r="EO243" s="219">
        <f t="shared" si="174"/>
        <v>247721000</v>
      </c>
      <c r="EP243" s="219">
        <f t="shared" si="174"/>
        <v>-173046333.33333334</v>
      </c>
      <c r="EQ243" s="219">
        <f t="shared" si="174"/>
        <v>-39637333.333333336</v>
      </c>
      <c r="ER243" s="219">
        <f t="shared" si="173"/>
        <v>-23227666.666666668</v>
      </c>
      <c r="ES243" s="219">
        <f t="shared" si="163"/>
        <v>11809666.666666653</v>
      </c>
      <c r="ET243" s="220">
        <f t="shared" si="164"/>
        <v>4.7673256068991539E-2</v>
      </c>
      <c r="EU243" s="221">
        <f t="shared" si="165"/>
        <v>5.0059768218002752E-2</v>
      </c>
      <c r="EV243" s="219" t="e">
        <f t="shared" si="166"/>
        <v>#VALUE!</v>
      </c>
      <c r="EW243" s="219">
        <f t="shared" si="167"/>
        <v>71211833.333333328</v>
      </c>
      <c r="EX243" s="219">
        <f t="shared" si="167"/>
        <v>26250666.666666668</v>
      </c>
      <c r="EY243" s="208"/>
      <c r="EZ243" s="222" t="str">
        <f t="shared" si="168"/>
        <v>完整</v>
      </c>
      <c r="FA243" s="222" t="str">
        <f t="shared" si="169"/>
        <v>完整</v>
      </c>
      <c r="FB243" s="222" t="str">
        <f t="shared" si="170"/>
        <v>完整</v>
      </c>
      <c r="FC243" s="222" t="str">
        <f t="shared" si="171"/>
        <v>选择</v>
      </c>
      <c r="FD243" s="222" t="str">
        <f t="shared" si="172"/>
        <v>选择</v>
      </c>
      <c r="FE243" s="208"/>
      <c r="FF243" s="208"/>
      <c r="FG243" s="208"/>
      <c r="FH243" s="208"/>
      <c r="FI243" s="208"/>
      <c r="FJ243" s="208"/>
      <c r="FK243" s="208"/>
      <c r="FL243" s="208"/>
      <c r="FM243" s="208"/>
      <c r="FN243" s="208"/>
      <c r="FO243" s="208"/>
      <c r="FP243" s="208"/>
      <c r="FQ243" s="208"/>
      <c r="FR243" s="208"/>
      <c r="FS243" s="208"/>
      <c r="FT243" s="208"/>
      <c r="FU243" s="208"/>
      <c r="FV243" s="208"/>
      <c r="FW243" s="208"/>
      <c r="FX243" s="208"/>
      <c r="FY243" s="208"/>
      <c r="FZ243" s="208"/>
      <c r="GA243" s="208"/>
      <c r="GB243" s="208"/>
      <c r="GC243" s="208"/>
      <c r="GD243" s="208"/>
      <c r="GE243" s="208"/>
      <c r="GF243" s="208"/>
      <c r="GG243" s="208"/>
      <c r="GH243" s="208"/>
      <c r="GI243" s="208"/>
      <c r="GJ243" s="208"/>
      <c r="GK243" s="208"/>
      <c r="GL243" s="208"/>
      <c r="GM243" s="208"/>
      <c r="GN243" s="208"/>
      <c r="GO243" s="208"/>
      <c r="GP243" s="208"/>
      <c r="GQ243" s="208"/>
      <c r="GR243" s="208"/>
      <c r="GS243" s="208"/>
      <c r="GT243" s="208"/>
      <c r="GU243" s="208"/>
      <c r="GV243" s="208"/>
      <c r="GW243" s="208"/>
      <c r="GX243" s="208"/>
      <c r="GY243" s="208"/>
      <c r="GZ243" s="208"/>
      <c r="HA243" s="208"/>
      <c r="HB243" s="208"/>
      <c r="HC243" s="208"/>
      <c r="HD243" s="208"/>
      <c r="HE243" s="208"/>
      <c r="HF243" s="208"/>
      <c r="HG243" s="208"/>
      <c r="HH243" s="208"/>
      <c r="HI243" s="208"/>
      <c r="HJ243" s="208"/>
      <c r="HK243" s="208"/>
    </row>
    <row r="244" spans="1:219" ht="12.4" customHeight="1" x14ac:dyDescent="0.2">
      <c r="A244" s="204" t="s">
        <v>2278</v>
      </c>
      <c r="B244" s="205" t="str">
        <f t="shared" si="131"/>
        <v>WESTERN BAODE TECHNOLOGIES CO.,LTD</v>
      </c>
      <c r="C244" s="206" t="s">
        <v>35</v>
      </c>
      <c r="D244" s="206" t="s">
        <v>32</v>
      </c>
      <c r="E244" s="205"/>
      <c r="F244" s="244"/>
      <c r="G244" s="245"/>
      <c r="H244" s="209" t="str">
        <f t="shared" si="132"/>
        <v/>
      </c>
      <c r="I244" s="206" t="s">
        <v>328</v>
      </c>
      <c r="J244" s="206" t="str">
        <f>VLOOKUP(Z244,[1]AP2022!FF:FI,2,0)</f>
        <v>exclude</v>
      </c>
      <c r="K244" s="206" t="str">
        <f>VLOOKUP(Z244,[1]AP2022!FF:FI,4,0)</f>
        <v>ok, sda/sdp</v>
      </c>
      <c r="L244" s="210"/>
      <c r="M244" s="211" t="s">
        <v>2279</v>
      </c>
      <c r="N244" s="211" t="s">
        <v>2280</v>
      </c>
      <c r="O244" s="211" t="s">
        <v>36</v>
      </c>
      <c r="P244" s="211" t="s">
        <v>2281</v>
      </c>
      <c r="Q244" s="225"/>
      <c r="R244" s="38" t="s">
        <v>48</v>
      </c>
      <c r="S244" s="211" t="s">
        <v>2282</v>
      </c>
      <c r="T244" s="211" t="s">
        <v>44</v>
      </c>
      <c r="U244" s="38" t="s">
        <v>182</v>
      </c>
      <c r="V244" s="38" t="s">
        <v>2283</v>
      </c>
      <c r="W244" s="38" t="s">
        <v>2284</v>
      </c>
      <c r="X244" s="37"/>
      <c r="Y244" s="37"/>
      <c r="Z244" s="38" t="s">
        <v>2285</v>
      </c>
      <c r="AA244" s="41">
        <v>273443000</v>
      </c>
      <c r="AB244" s="41">
        <v>217004000</v>
      </c>
      <c r="AC244" s="41">
        <v>109241000</v>
      </c>
      <c r="AD244" s="41">
        <v>157739000</v>
      </c>
      <c r="AE244" s="41">
        <v>268182000</v>
      </c>
      <c r="AF244" s="41">
        <v>202135000</v>
      </c>
      <c r="AG244" s="41">
        <v>108951000</v>
      </c>
      <c r="AH244" s="41">
        <v>155153000</v>
      </c>
      <c r="AI244" s="41">
        <v>-2982000</v>
      </c>
      <c r="AJ244" s="41">
        <v>-2987000</v>
      </c>
      <c r="AK244" s="41">
        <v>-2014000</v>
      </c>
      <c r="AL244" s="41">
        <v>-1795000</v>
      </c>
      <c r="AM244" s="41">
        <v>265200000</v>
      </c>
      <c r="AN244" s="41">
        <v>199148000</v>
      </c>
      <c r="AO244" s="41">
        <v>106937000</v>
      </c>
      <c r="AP244" s="41">
        <v>153358000</v>
      </c>
      <c r="AQ244" s="41">
        <v>8243000</v>
      </c>
      <c r="AR244" s="41">
        <v>17856000</v>
      </c>
      <c r="AS244" s="41">
        <v>2304000</v>
      </c>
      <c r="AT244" s="41">
        <v>4381000</v>
      </c>
      <c r="AU244" s="41">
        <v>-178047000</v>
      </c>
      <c r="AV244" s="41">
        <v>-135305000</v>
      </c>
      <c r="AW244" s="41">
        <v>-62811000</v>
      </c>
      <c r="AX244" s="41">
        <v>-108839000</v>
      </c>
      <c r="AY244" s="38" t="s">
        <v>39</v>
      </c>
      <c r="AZ244" s="38" t="s">
        <v>39</v>
      </c>
      <c r="BA244" s="38" t="s">
        <v>39</v>
      </c>
      <c r="BB244" s="38" t="s">
        <v>39</v>
      </c>
      <c r="BC244" s="41">
        <v>-36662000</v>
      </c>
      <c r="BD244" s="41">
        <v>-38661000</v>
      </c>
      <c r="BE244" s="41">
        <v>-18589000</v>
      </c>
      <c r="BF244" s="41">
        <v>-18656000</v>
      </c>
      <c r="BG244" s="41">
        <v>58734000</v>
      </c>
      <c r="BH244" s="41">
        <v>43038000</v>
      </c>
      <c r="BI244" s="41">
        <v>27841000</v>
      </c>
      <c r="BJ244" s="41">
        <v>30244000</v>
      </c>
      <c r="BK244" s="41">
        <v>-8869000</v>
      </c>
      <c r="BL244" s="41">
        <v>-13023000</v>
      </c>
      <c r="BM244" s="41">
        <v>-5430000</v>
      </c>
      <c r="BN244" s="41">
        <v>-3341000</v>
      </c>
      <c r="BO244" s="41">
        <v>-3932000</v>
      </c>
      <c r="BP244" s="41">
        <v>-3248000</v>
      </c>
      <c r="BQ244" s="41">
        <v>-3319000</v>
      </c>
      <c r="BR244" s="41">
        <v>-2628000</v>
      </c>
      <c r="BS244" s="41">
        <v>-4937000</v>
      </c>
      <c r="BT244" s="41">
        <v>-9775000</v>
      </c>
      <c r="BU244" s="41">
        <v>-2111000</v>
      </c>
      <c r="BV244" s="41">
        <v>-713000</v>
      </c>
      <c r="BW244" s="41">
        <v>54550000</v>
      </c>
      <c r="BX244" s="41">
        <v>18551000</v>
      </c>
      <c r="BY244" s="41">
        <v>15171000</v>
      </c>
      <c r="BZ244" s="41">
        <v>17826000</v>
      </c>
      <c r="CA244" s="41">
        <v>530084000</v>
      </c>
      <c r="CB244" s="41">
        <v>328942000</v>
      </c>
      <c r="CC244" s="41">
        <v>270439000</v>
      </c>
      <c r="CD244" s="41">
        <v>199763000</v>
      </c>
      <c r="CE244" s="41">
        <v>229779000</v>
      </c>
      <c r="CF244" s="41">
        <v>116856000</v>
      </c>
      <c r="CG244" s="41">
        <v>160733000</v>
      </c>
      <c r="CH244" s="41">
        <v>62513000</v>
      </c>
      <c r="CI244" s="41">
        <v>81175000</v>
      </c>
      <c r="CJ244" s="41">
        <v>52715000</v>
      </c>
      <c r="CK244" s="41">
        <v>20264000</v>
      </c>
      <c r="CL244" s="41">
        <v>63687000</v>
      </c>
      <c r="CM244" s="41">
        <v>82646000</v>
      </c>
      <c r="CN244" s="41">
        <v>92842000</v>
      </c>
      <c r="CO244" s="41">
        <v>36499000</v>
      </c>
      <c r="CP244" s="41">
        <v>29885000</v>
      </c>
      <c r="CQ244" s="41">
        <v>106737000</v>
      </c>
      <c r="CR244" s="41">
        <v>40133000</v>
      </c>
      <c r="CS244" s="41">
        <v>33634000</v>
      </c>
      <c r="CT244" s="41">
        <v>39980000</v>
      </c>
      <c r="CU244" s="41">
        <v>4114000</v>
      </c>
      <c r="CV244" s="41">
        <v>6683000</v>
      </c>
      <c r="CW244" s="41">
        <v>13660000</v>
      </c>
      <c r="CX244" s="38" t="s">
        <v>39</v>
      </c>
      <c r="CY244" s="41">
        <v>5585000</v>
      </c>
      <c r="CZ244" s="41">
        <v>48358000</v>
      </c>
      <c r="DA244" s="41">
        <v>36115000</v>
      </c>
      <c r="DB244" s="41">
        <v>5486000</v>
      </c>
      <c r="DC244" s="41">
        <v>658723000</v>
      </c>
      <c r="DD244" s="41">
        <v>460954000</v>
      </c>
      <c r="DE244" s="41">
        <v>384772000</v>
      </c>
      <c r="DF244" s="41">
        <v>294457000</v>
      </c>
      <c r="DG244" s="213"/>
      <c r="DH244" s="214">
        <f t="shared" si="133"/>
        <v>265200000</v>
      </c>
      <c r="DI244" s="214">
        <f t="shared" si="134"/>
        <v>-178047000</v>
      </c>
      <c r="DJ244" s="214">
        <f t="shared" si="135"/>
        <v>-36662000</v>
      </c>
      <c r="DK244" s="214">
        <f t="shared" si="136"/>
        <v>-8869000</v>
      </c>
      <c r="DL244" s="214">
        <f t="shared" si="137"/>
        <v>41622000</v>
      </c>
      <c r="DM244" s="215">
        <f t="shared" si="138"/>
        <v>0.15694570135746605</v>
      </c>
      <c r="DN244" s="215">
        <f t="shared" si="139"/>
        <v>0.18616321820572687</v>
      </c>
      <c r="DO244" s="216" t="str">
        <f t="shared" si="140"/>
        <v>n.a.</v>
      </c>
      <c r="DP244" s="214">
        <f t="shared" si="141"/>
        <v>173317500</v>
      </c>
      <c r="DQ244" s="214">
        <f t="shared" si="142"/>
        <v>26971500</v>
      </c>
      <c r="DR244" s="217"/>
      <c r="DS244" s="214">
        <f t="shared" si="143"/>
        <v>199148000</v>
      </c>
      <c r="DT244" s="214">
        <f t="shared" si="144"/>
        <v>-135305000</v>
      </c>
      <c r="DU244" s="214">
        <f t="shared" si="145"/>
        <v>-38661000</v>
      </c>
      <c r="DV244" s="214">
        <f t="shared" si="146"/>
        <v>-13023000</v>
      </c>
      <c r="DW244" s="214">
        <f t="shared" si="147"/>
        <v>12159000</v>
      </c>
      <c r="DX244" s="215">
        <f t="shared" si="148"/>
        <v>6.105509470343664E-2</v>
      </c>
      <c r="DY244" s="215">
        <f t="shared" si="149"/>
        <v>6.5025215387001373E-2</v>
      </c>
      <c r="DZ244" s="218" t="str">
        <f t="shared" si="150"/>
        <v>n.a.</v>
      </c>
      <c r="EA244" s="214">
        <f t="shared" si="151"/>
        <v>138794500</v>
      </c>
      <c r="EB244" s="214">
        <f t="shared" si="152"/>
        <v>42236500</v>
      </c>
      <c r="EC244" s="217"/>
      <c r="ED244" s="214">
        <f t="shared" si="153"/>
        <v>106937000</v>
      </c>
      <c r="EE244" s="214">
        <f t="shared" si="154"/>
        <v>-62811000</v>
      </c>
      <c r="EF244" s="214">
        <f t="shared" si="155"/>
        <v>-18589000</v>
      </c>
      <c r="EG244" s="214">
        <f t="shared" si="156"/>
        <v>-5430000</v>
      </c>
      <c r="EH244" s="214">
        <f t="shared" si="157"/>
        <v>20107000</v>
      </c>
      <c r="EI244" s="215">
        <f t="shared" si="158"/>
        <v>0.18802659509804839</v>
      </c>
      <c r="EJ244" s="215">
        <f t="shared" si="159"/>
        <v>0.23156743061153978</v>
      </c>
      <c r="EK244" s="218" t="str">
        <f t="shared" si="160"/>
        <v>n.a.</v>
      </c>
      <c r="EL244" s="214">
        <f t="shared" si="161"/>
        <v>111623000</v>
      </c>
      <c r="EM244" s="214">
        <f t="shared" si="162"/>
        <v>20800500</v>
      </c>
      <c r="EN244" s="217"/>
      <c r="EO244" s="219">
        <f t="shared" si="174"/>
        <v>190428333.33333334</v>
      </c>
      <c r="EP244" s="219">
        <f t="shared" si="174"/>
        <v>-125387666.66666667</v>
      </c>
      <c r="EQ244" s="219">
        <f t="shared" si="174"/>
        <v>-31304000</v>
      </c>
      <c r="ER244" s="219">
        <f t="shared" si="173"/>
        <v>-9107333.333333334</v>
      </c>
      <c r="ES244" s="219">
        <f t="shared" si="163"/>
        <v>24629333.333333336</v>
      </c>
      <c r="ET244" s="220">
        <f t="shared" si="164"/>
        <v>0.12933649579456838</v>
      </c>
      <c r="EU244" s="221">
        <f t="shared" si="165"/>
        <v>0.14854934790519442</v>
      </c>
      <c r="EV244" s="219" t="e">
        <f t="shared" si="166"/>
        <v>#VALUE!</v>
      </c>
      <c r="EW244" s="219">
        <f t="shared" si="167"/>
        <v>141245000</v>
      </c>
      <c r="EX244" s="219">
        <f t="shared" si="167"/>
        <v>30002833.333333332</v>
      </c>
      <c r="EY244" s="208"/>
      <c r="EZ244" s="222" t="str">
        <f t="shared" si="168"/>
        <v>完整</v>
      </c>
      <c r="FA244" s="222" t="str">
        <f t="shared" si="169"/>
        <v>完整</v>
      </c>
      <c r="FB244" s="222" t="str">
        <f t="shared" si="170"/>
        <v>完整</v>
      </c>
      <c r="FC244" s="222" t="str">
        <f t="shared" si="171"/>
        <v>选择</v>
      </c>
      <c r="FD244" s="222" t="str">
        <f t="shared" si="172"/>
        <v>选择</v>
      </c>
      <c r="FE244" s="246"/>
      <c r="FF244" s="246"/>
      <c r="FG244" s="246"/>
      <c r="FH244" s="246"/>
      <c r="FI244" s="246"/>
      <c r="FJ244" s="246"/>
      <c r="FK244" s="246"/>
      <c r="FL244" s="246"/>
      <c r="FM244" s="246"/>
      <c r="FN244" s="246"/>
      <c r="FO244" s="246"/>
      <c r="FP244" s="246"/>
      <c r="FQ244" s="246"/>
      <c r="FR244" s="246"/>
      <c r="FS244" s="246"/>
      <c r="FT244" s="246"/>
      <c r="FU244" s="246"/>
      <c r="FV244" s="246"/>
      <c r="FW244" s="246"/>
      <c r="FX244" s="246"/>
      <c r="FY244" s="246"/>
      <c r="FZ244" s="246"/>
      <c r="GA244" s="246"/>
      <c r="GB244" s="246"/>
      <c r="GC244" s="246"/>
      <c r="GD244" s="246"/>
      <c r="GE244" s="246"/>
      <c r="GF244" s="246"/>
      <c r="GG244" s="246"/>
      <c r="GH244" s="246"/>
      <c r="GI244" s="246"/>
      <c r="GJ244" s="246"/>
      <c r="GK244" s="246"/>
      <c r="GL244" s="246"/>
      <c r="GM244" s="246"/>
      <c r="GN244" s="246"/>
      <c r="GO244" s="246"/>
      <c r="GP244" s="246"/>
      <c r="GQ244" s="246"/>
      <c r="GR244" s="246"/>
      <c r="GS244" s="246"/>
      <c r="GT244" s="246"/>
      <c r="GU244" s="246"/>
      <c r="GV244" s="246"/>
      <c r="GW244" s="246"/>
      <c r="GX244" s="246"/>
      <c r="GY244" s="246"/>
      <c r="GZ244" s="246"/>
      <c r="HA244" s="246"/>
      <c r="HB244" s="246"/>
      <c r="HC244" s="246"/>
      <c r="HD244" s="246"/>
      <c r="HE244" s="246"/>
      <c r="HF244" s="246"/>
      <c r="HG244" s="246"/>
      <c r="HH244" s="246"/>
      <c r="HI244" s="246"/>
      <c r="HJ244" s="246"/>
      <c r="HK244" s="246"/>
    </row>
    <row r="245" spans="1:219" s="7" customFormat="1" ht="12.4" customHeight="1" x14ac:dyDescent="0.2">
      <c r="A245" s="226" t="s">
        <v>2286</v>
      </c>
      <c r="B245" s="227" t="str">
        <f t="shared" si="131"/>
        <v>SAIGON PORT JOIN STOCK COMPANY</v>
      </c>
      <c r="C245" s="228" t="s">
        <v>35</v>
      </c>
      <c r="D245" s="229" t="s">
        <v>188</v>
      </c>
      <c r="E245" s="227"/>
      <c r="F245" s="244"/>
      <c r="G245" s="238"/>
      <c r="H245" s="232" t="str">
        <f t="shared" si="132"/>
        <v/>
      </c>
      <c r="I245" s="206" t="s">
        <v>353</v>
      </c>
      <c r="J245" s="228" t="str">
        <f>VLOOKUP(Z245,[1]AP2022!FF:FI,2,0)</f>
        <v>exclude</v>
      </c>
      <c r="K245" s="228" t="str">
        <f>VLOOKUP(Z245,[1]AP2022!FF:FI,4,0)</f>
        <v>ok, indep</v>
      </c>
      <c r="L245" s="233"/>
      <c r="M245" s="38" t="s">
        <v>2287</v>
      </c>
      <c r="N245" s="38" t="s">
        <v>2288</v>
      </c>
      <c r="O245" s="38" t="s">
        <v>47</v>
      </c>
      <c r="P245" s="38" t="s">
        <v>2289</v>
      </c>
      <c r="Q245" s="37"/>
      <c r="R245" s="38" t="s">
        <v>57</v>
      </c>
      <c r="S245" s="38" t="s">
        <v>2290</v>
      </c>
      <c r="T245" s="38" t="s">
        <v>45</v>
      </c>
      <c r="U245" s="38" t="s">
        <v>178</v>
      </c>
      <c r="V245" s="38" t="s">
        <v>2291</v>
      </c>
      <c r="W245" s="38" t="s">
        <v>2292</v>
      </c>
      <c r="X245" s="37"/>
      <c r="Y245" s="37"/>
      <c r="Z245" s="38" t="s">
        <v>2293</v>
      </c>
      <c r="AA245" s="41">
        <v>1112481084000</v>
      </c>
      <c r="AB245" s="41">
        <v>1371467020000</v>
      </c>
      <c r="AC245" s="41">
        <v>935894904000</v>
      </c>
      <c r="AD245" s="41">
        <v>1121312835000</v>
      </c>
      <c r="AE245" s="41">
        <v>1112481084000</v>
      </c>
      <c r="AF245" s="41">
        <v>1371467020000</v>
      </c>
      <c r="AG245" s="41">
        <v>935894904000</v>
      </c>
      <c r="AH245" s="41">
        <v>1121312835000</v>
      </c>
      <c r="AI245" s="38" t="s">
        <v>39</v>
      </c>
      <c r="AJ245" s="38" t="s">
        <v>39</v>
      </c>
      <c r="AK245" s="38" t="s">
        <v>39</v>
      </c>
      <c r="AL245" s="38" t="s">
        <v>39</v>
      </c>
      <c r="AM245" s="41">
        <v>1112481084000</v>
      </c>
      <c r="AN245" s="41">
        <v>1371467020000</v>
      </c>
      <c r="AO245" s="41">
        <v>935894904000</v>
      </c>
      <c r="AP245" s="41">
        <v>1121312835000</v>
      </c>
      <c r="AQ245" s="38" t="s">
        <v>39</v>
      </c>
      <c r="AR245" s="38" t="s">
        <v>39</v>
      </c>
      <c r="AS245" s="38" t="s">
        <v>39</v>
      </c>
      <c r="AT245" s="38" t="s">
        <v>39</v>
      </c>
      <c r="AU245" s="41">
        <v>-630683962000</v>
      </c>
      <c r="AV245" s="41">
        <v>-699430274000</v>
      </c>
      <c r="AW245" s="41">
        <v>-483507983000</v>
      </c>
      <c r="AX245" s="41">
        <v>-539238581000</v>
      </c>
      <c r="AY245" s="41">
        <v>0</v>
      </c>
      <c r="AZ245" s="41">
        <v>0</v>
      </c>
      <c r="BA245" s="41">
        <v>0</v>
      </c>
      <c r="BB245" s="41">
        <v>0</v>
      </c>
      <c r="BC245" s="41">
        <v>-169839814000</v>
      </c>
      <c r="BD245" s="41">
        <v>347985065000</v>
      </c>
      <c r="BE245" s="41">
        <v>-124618842000</v>
      </c>
      <c r="BF245" s="41">
        <v>-228368309000</v>
      </c>
      <c r="BG245" s="41">
        <v>311957308000</v>
      </c>
      <c r="BH245" s="41">
        <v>1020021811000</v>
      </c>
      <c r="BI245" s="41">
        <v>327768079000</v>
      </c>
      <c r="BJ245" s="41">
        <v>353705945000</v>
      </c>
      <c r="BK245" s="41">
        <v>-109113097000</v>
      </c>
      <c r="BL245" s="41">
        <v>-112747552000</v>
      </c>
      <c r="BM245" s="41">
        <v>-119984856000</v>
      </c>
      <c r="BN245" s="41">
        <v>-128201377000</v>
      </c>
      <c r="BO245" s="41">
        <v>-107590477000</v>
      </c>
      <c r="BP245" s="41">
        <v>-111172523000</v>
      </c>
      <c r="BQ245" s="41">
        <v>-118342528000</v>
      </c>
      <c r="BR245" s="41">
        <v>-128201377000</v>
      </c>
      <c r="BS245" s="41">
        <v>-1522620000</v>
      </c>
      <c r="BT245" s="41">
        <v>-1575029000</v>
      </c>
      <c r="BU245" s="41">
        <v>-1642328000</v>
      </c>
      <c r="BV245" s="41">
        <v>0</v>
      </c>
      <c r="BW245" s="41">
        <v>199649054000</v>
      </c>
      <c r="BX245" s="41">
        <v>883563293000</v>
      </c>
      <c r="BY245" s="41">
        <v>230134873000</v>
      </c>
      <c r="BZ245" s="41">
        <v>203148781000</v>
      </c>
      <c r="CA245" s="41">
        <v>1695327819000</v>
      </c>
      <c r="CB245" s="41">
        <v>1878394818000</v>
      </c>
      <c r="CC245" s="41">
        <v>1684798080000</v>
      </c>
      <c r="CD245" s="41">
        <v>1552080759000</v>
      </c>
      <c r="CE245" s="41">
        <v>20171819000</v>
      </c>
      <c r="CF245" s="41">
        <v>12674746000</v>
      </c>
      <c r="CG245" s="41">
        <v>10540971000</v>
      </c>
      <c r="CH245" s="41">
        <v>14354030000</v>
      </c>
      <c r="CI245" s="41">
        <v>347859631000</v>
      </c>
      <c r="CJ245" s="41">
        <v>381136839000</v>
      </c>
      <c r="CK245" s="41">
        <v>248335660000</v>
      </c>
      <c r="CL245" s="41">
        <v>133930416000</v>
      </c>
      <c r="CM245" s="41">
        <v>129079203000</v>
      </c>
      <c r="CN245" s="41">
        <v>132447651000</v>
      </c>
      <c r="CO245" s="41">
        <v>136567555000</v>
      </c>
      <c r="CP245" s="41">
        <v>152192968000</v>
      </c>
      <c r="CQ245" s="41">
        <v>1055554815000</v>
      </c>
      <c r="CR245" s="41">
        <v>1208093414000</v>
      </c>
      <c r="CS245" s="41">
        <v>1132817958000</v>
      </c>
      <c r="CT245" s="41">
        <v>1104320705000</v>
      </c>
      <c r="CU245" s="41">
        <v>853294683000</v>
      </c>
      <c r="CV245" s="41">
        <v>979021000000</v>
      </c>
      <c r="CW245" s="41">
        <v>962728551000</v>
      </c>
      <c r="CX245" s="41">
        <v>909723831000</v>
      </c>
      <c r="CY245" s="41">
        <v>455337271000</v>
      </c>
      <c r="CZ245" s="41">
        <v>380418612000</v>
      </c>
      <c r="DA245" s="41">
        <v>395537632000</v>
      </c>
      <c r="DB245" s="41">
        <v>327380625000</v>
      </c>
      <c r="DC245" s="41">
        <v>5396366263000</v>
      </c>
      <c r="DD245" s="41">
        <v>5437629621000</v>
      </c>
      <c r="DE245" s="41">
        <v>4902187548000</v>
      </c>
      <c r="DF245" s="41">
        <v>4735950849000</v>
      </c>
      <c r="DG245" s="213"/>
      <c r="DH245" s="214">
        <f t="shared" si="133"/>
        <v>1112481084000</v>
      </c>
      <c r="DI245" s="214">
        <f t="shared" si="134"/>
        <v>-630683962000</v>
      </c>
      <c r="DJ245" s="214">
        <f t="shared" si="135"/>
        <v>-169839814000</v>
      </c>
      <c r="DK245" s="214">
        <f t="shared" si="136"/>
        <v>-109113097000</v>
      </c>
      <c r="DL245" s="214">
        <f t="shared" si="137"/>
        <v>202844211000</v>
      </c>
      <c r="DM245" s="215">
        <f t="shared" si="138"/>
        <v>0.18233497532439841</v>
      </c>
      <c r="DN245" s="215">
        <f t="shared" si="139"/>
        <v>0.22299471032986587</v>
      </c>
      <c r="DO245" s="216">
        <f t="shared" si="140"/>
        <v>0</v>
      </c>
      <c r="DP245" s="214">
        <f t="shared" si="141"/>
        <v>16423282500</v>
      </c>
      <c r="DQ245" s="214">
        <f t="shared" si="142"/>
        <v>417877941500</v>
      </c>
      <c r="DR245" s="217"/>
      <c r="DS245" s="214">
        <f t="shared" si="143"/>
        <v>1371467020000</v>
      </c>
      <c r="DT245" s="214">
        <f t="shared" si="144"/>
        <v>-699430274000</v>
      </c>
      <c r="DU245" s="214">
        <f t="shared" si="145"/>
        <v>347985065000</v>
      </c>
      <c r="DV245" s="214">
        <f t="shared" si="146"/>
        <v>-112747552000</v>
      </c>
      <c r="DW245" s="214">
        <f t="shared" si="147"/>
        <v>907274259000</v>
      </c>
      <c r="DX245" s="215">
        <f t="shared" si="148"/>
        <v>0.66153560076129281</v>
      </c>
      <c r="DY245" s="215">
        <f t="shared" si="149"/>
        <v>1.9545204820632693</v>
      </c>
      <c r="DZ245" s="218">
        <f t="shared" si="150"/>
        <v>0</v>
      </c>
      <c r="EA245" s="214">
        <f t="shared" si="151"/>
        <v>11607858500</v>
      </c>
      <c r="EB245" s="214">
        <f t="shared" si="152"/>
        <v>387978122000</v>
      </c>
      <c r="EC245" s="217"/>
      <c r="ED245" s="214">
        <f t="shared" si="153"/>
        <v>935894904000</v>
      </c>
      <c r="EE245" s="214">
        <f t="shared" si="154"/>
        <v>-483507983000</v>
      </c>
      <c r="EF245" s="214">
        <f t="shared" si="155"/>
        <v>-124618842000</v>
      </c>
      <c r="EG245" s="214">
        <f t="shared" si="156"/>
        <v>-119984856000</v>
      </c>
      <c r="EH245" s="214">
        <f t="shared" si="157"/>
        <v>207783223000</v>
      </c>
      <c r="EI245" s="215">
        <f t="shared" si="158"/>
        <v>0.22201555122475589</v>
      </c>
      <c r="EJ245" s="215">
        <f t="shared" si="159"/>
        <v>0.2853727366585127</v>
      </c>
      <c r="EK245" s="218">
        <f t="shared" si="160"/>
        <v>0</v>
      </c>
      <c r="EL245" s="214">
        <f t="shared" si="161"/>
        <v>12447500500</v>
      </c>
      <c r="EM245" s="214">
        <f t="shared" si="162"/>
        <v>361459128500</v>
      </c>
      <c r="EN245" s="217"/>
      <c r="EO245" s="219">
        <f t="shared" si="174"/>
        <v>1139947669333.3333</v>
      </c>
      <c r="EP245" s="219">
        <f t="shared" si="174"/>
        <v>-604540739666.66663</v>
      </c>
      <c r="EQ245" s="219">
        <f t="shared" si="174"/>
        <v>17842136333.333332</v>
      </c>
      <c r="ER245" s="219">
        <f t="shared" si="173"/>
        <v>-113948501666.66667</v>
      </c>
      <c r="ES245" s="219">
        <f t="shared" si="163"/>
        <v>439300564333.33331</v>
      </c>
      <c r="ET245" s="220">
        <f t="shared" si="164"/>
        <v>0.38536906223971323</v>
      </c>
      <c r="EU245" s="221">
        <f t="shared" si="165"/>
        <v>0.62699262039102177</v>
      </c>
      <c r="EV245" s="219">
        <f t="shared" si="166"/>
        <v>0</v>
      </c>
      <c r="EW245" s="219">
        <f t="shared" si="167"/>
        <v>13492880500</v>
      </c>
      <c r="EX245" s="219">
        <f t="shared" si="167"/>
        <v>389105064000</v>
      </c>
      <c r="EY245" s="208"/>
      <c r="EZ245" s="222" t="str">
        <f t="shared" si="168"/>
        <v>完整</v>
      </c>
      <c r="FA245" s="222" t="str">
        <f t="shared" si="169"/>
        <v>完整</v>
      </c>
      <c r="FB245" s="222" t="str">
        <f t="shared" si="170"/>
        <v>完整</v>
      </c>
      <c r="FC245" s="222" t="str">
        <f t="shared" si="171"/>
        <v>选择</v>
      </c>
      <c r="FD245" s="222" t="str">
        <f t="shared" si="172"/>
        <v>选择</v>
      </c>
      <c r="FE245" s="246"/>
      <c r="FF245" s="246"/>
      <c r="FG245" s="246"/>
      <c r="FH245" s="246"/>
      <c r="FI245" s="246"/>
      <c r="FJ245" s="246"/>
      <c r="FK245" s="246"/>
      <c r="FL245" s="246"/>
      <c r="FM245" s="246"/>
      <c r="FN245" s="246"/>
      <c r="FO245" s="246"/>
      <c r="FP245" s="246"/>
      <c r="FQ245" s="246"/>
      <c r="FR245" s="246"/>
      <c r="FS245" s="246"/>
      <c r="FT245" s="246"/>
      <c r="FU245" s="246"/>
      <c r="FV245" s="246"/>
      <c r="FW245" s="246"/>
      <c r="FX245" s="246"/>
      <c r="FY245" s="246"/>
      <c r="FZ245" s="246"/>
      <c r="GA245" s="246"/>
      <c r="GB245" s="246"/>
      <c r="GC245" s="246"/>
      <c r="GD245" s="246"/>
      <c r="GE245" s="246"/>
      <c r="GF245" s="246"/>
      <c r="GG245" s="246"/>
      <c r="GH245" s="246"/>
      <c r="GI245" s="246"/>
      <c r="GJ245" s="246"/>
      <c r="GK245" s="246"/>
      <c r="GL245" s="246"/>
      <c r="GM245" s="246"/>
      <c r="GN245" s="246"/>
      <c r="GO245" s="246"/>
      <c r="GP245" s="246"/>
      <c r="GQ245" s="246"/>
      <c r="GR245" s="246"/>
      <c r="GS245" s="246"/>
      <c r="GT245" s="246"/>
      <c r="GU245" s="246"/>
      <c r="GV245" s="246"/>
      <c r="GW245" s="246"/>
      <c r="GX245" s="246"/>
      <c r="GY245" s="246"/>
      <c r="GZ245" s="246"/>
      <c r="HA245" s="246"/>
      <c r="HB245" s="246"/>
      <c r="HC245" s="246"/>
      <c r="HD245" s="246"/>
      <c r="HE245" s="246"/>
      <c r="HF245" s="246"/>
      <c r="HG245" s="246"/>
      <c r="HH245" s="246"/>
      <c r="HI245" s="246"/>
      <c r="HJ245" s="246"/>
      <c r="HK245" s="254"/>
    </row>
    <row r="246" spans="1:219" s="7" customFormat="1" ht="12.4" customHeight="1" x14ac:dyDescent="0.2">
      <c r="A246" s="226" t="s">
        <v>2294</v>
      </c>
      <c r="B246" s="227" t="str">
        <f t="shared" si="131"/>
        <v>GUANGDONGGUANGSHENG INTERNET OF THINGS CO. ,LTD.</v>
      </c>
      <c r="C246" s="228" t="s">
        <v>35</v>
      </c>
      <c r="D246" s="237" t="s">
        <v>31</v>
      </c>
      <c r="E246" s="227"/>
      <c r="F246" s="244"/>
      <c r="G246" s="238"/>
      <c r="H246" s="232" t="str">
        <f t="shared" si="132"/>
        <v/>
      </c>
      <c r="I246" s="228" t="s">
        <v>405</v>
      </c>
      <c r="J246" s="228" t="str">
        <f>VLOOKUP(Z246,[1]AP2022!FF:FI,2,0)</f>
        <v>exclude</v>
      </c>
      <c r="K246" s="228" t="str">
        <f>VLOOKUP(Z246,[1]AP2022!FF:FI,4,0)</f>
        <v>ok, loss</v>
      </c>
      <c r="L246" s="233"/>
      <c r="M246" s="38" t="s">
        <v>2295</v>
      </c>
      <c r="N246" s="38" t="s">
        <v>2296</v>
      </c>
      <c r="O246" s="38" t="s">
        <v>36</v>
      </c>
      <c r="P246" s="38" t="s">
        <v>2297</v>
      </c>
      <c r="Q246" s="37"/>
      <c r="R246" s="38" t="s">
        <v>48</v>
      </c>
      <c r="S246" s="38" t="s">
        <v>2298</v>
      </c>
      <c r="T246" s="38" t="s">
        <v>44</v>
      </c>
      <c r="U246" s="38" t="s">
        <v>182</v>
      </c>
      <c r="V246" s="38" t="s">
        <v>2299</v>
      </c>
      <c r="W246" s="38" t="s">
        <v>2300</v>
      </c>
      <c r="X246" s="38" t="s">
        <v>2301</v>
      </c>
      <c r="Y246" s="38" t="s">
        <v>2302</v>
      </c>
      <c r="Z246" s="38" t="s">
        <v>2303</v>
      </c>
      <c r="AA246" s="41">
        <v>263127000</v>
      </c>
      <c r="AB246" s="41">
        <v>164316000</v>
      </c>
      <c r="AC246" s="41">
        <v>294712000</v>
      </c>
      <c r="AD246" s="41">
        <v>162193000</v>
      </c>
      <c r="AE246" s="41">
        <v>263096000</v>
      </c>
      <c r="AF246" s="41">
        <v>164278000</v>
      </c>
      <c r="AG246" s="41">
        <v>293625000</v>
      </c>
      <c r="AH246" s="41">
        <v>161952000</v>
      </c>
      <c r="AI246" s="41">
        <v>-39000</v>
      </c>
      <c r="AJ246" s="41">
        <v>-95000</v>
      </c>
      <c r="AK246" s="41">
        <v>-88000</v>
      </c>
      <c r="AL246" s="41">
        <v>-48000</v>
      </c>
      <c r="AM246" s="41">
        <v>263057000</v>
      </c>
      <c r="AN246" s="41">
        <v>164183000</v>
      </c>
      <c r="AO246" s="41">
        <v>293537000</v>
      </c>
      <c r="AP246" s="41">
        <v>161904000</v>
      </c>
      <c r="AQ246" s="41">
        <v>70000</v>
      </c>
      <c r="AR246" s="41">
        <v>133000</v>
      </c>
      <c r="AS246" s="41">
        <v>1175000</v>
      </c>
      <c r="AT246" s="41">
        <v>289000</v>
      </c>
      <c r="AU246" s="41">
        <v>-261205000</v>
      </c>
      <c r="AV246" s="41">
        <v>-160281000</v>
      </c>
      <c r="AW246" s="41">
        <v>-291426000</v>
      </c>
      <c r="AX246" s="41">
        <v>-163525000</v>
      </c>
      <c r="AY246" s="38" t="s">
        <v>39</v>
      </c>
      <c r="AZ246" s="38" t="s">
        <v>39</v>
      </c>
      <c r="BA246" s="38" t="s">
        <v>39</v>
      </c>
      <c r="BB246" s="38" t="s">
        <v>39</v>
      </c>
      <c r="BC246" s="41">
        <v>-11881000</v>
      </c>
      <c r="BD246" s="41">
        <v>-15506000</v>
      </c>
      <c r="BE246" s="41">
        <v>-23529000</v>
      </c>
      <c r="BF246" s="41">
        <v>-21062000</v>
      </c>
      <c r="BG246" s="41">
        <v>-9959000</v>
      </c>
      <c r="BH246" s="41">
        <v>-11471000</v>
      </c>
      <c r="BI246" s="41">
        <v>-20243000</v>
      </c>
      <c r="BJ246" s="41">
        <v>-22394000</v>
      </c>
      <c r="BK246" s="41">
        <v>-1182000</v>
      </c>
      <c r="BL246" s="41">
        <v>-1239000</v>
      </c>
      <c r="BM246" s="41">
        <v>-1282000</v>
      </c>
      <c r="BN246" s="41">
        <v>-1116000</v>
      </c>
      <c r="BO246" s="41">
        <v>-604000</v>
      </c>
      <c r="BP246" s="41">
        <v>-670000</v>
      </c>
      <c r="BQ246" s="41">
        <v>-723000</v>
      </c>
      <c r="BR246" s="41">
        <v>-621000</v>
      </c>
      <c r="BS246" s="41">
        <v>-578000</v>
      </c>
      <c r="BT246" s="41">
        <v>-569000</v>
      </c>
      <c r="BU246" s="41">
        <v>-559000</v>
      </c>
      <c r="BV246" s="41">
        <v>-495000</v>
      </c>
      <c r="BW246" s="41">
        <v>3128000</v>
      </c>
      <c r="BX246" s="41">
        <v>-8512000</v>
      </c>
      <c r="BY246" s="41">
        <v>-12915000</v>
      </c>
      <c r="BZ246" s="41">
        <v>-16719000</v>
      </c>
      <c r="CA246" s="41">
        <v>908000</v>
      </c>
      <c r="CB246" s="41">
        <v>32248000</v>
      </c>
      <c r="CC246" s="41">
        <v>15788000</v>
      </c>
      <c r="CD246" s="41">
        <v>37619000</v>
      </c>
      <c r="CE246" s="41">
        <v>304000</v>
      </c>
      <c r="CF246" s="41">
        <v>4347000</v>
      </c>
      <c r="CG246" s="41">
        <v>2736000</v>
      </c>
      <c r="CH246" s="41">
        <v>2254000</v>
      </c>
      <c r="CI246" s="41">
        <v>106000</v>
      </c>
      <c r="CJ246" s="41">
        <v>1644000</v>
      </c>
      <c r="CK246" s="41">
        <v>412000</v>
      </c>
      <c r="CL246" s="41">
        <v>432000</v>
      </c>
      <c r="CM246" s="41">
        <v>254000</v>
      </c>
      <c r="CN246" s="41">
        <v>1742000</v>
      </c>
      <c r="CO246" s="41">
        <v>2121000</v>
      </c>
      <c r="CP246" s="41">
        <v>3176000</v>
      </c>
      <c r="CQ246" s="41">
        <v>77000</v>
      </c>
      <c r="CR246" s="41">
        <v>929000</v>
      </c>
      <c r="CS246" s="41">
        <v>2532000</v>
      </c>
      <c r="CT246" s="41">
        <v>13982000</v>
      </c>
      <c r="CU246" s="38" t="s">
        <v>39</v>
      </c>
      <c r="CV246" s="38" t="s">
        <v>39</v>
      </c>
      <c r="CW246" s="38" t="s">
        <v>39</v>
      </c>
      <c r="CX246" s="38" t="s">
        <v>39</v>
      </c>
      <c r="CY246" s="41">
        <v>1006000</v>
      </c>
      <c r="CZ246" s="41">
        <v>1578000</v>
      </c>
      <c r="DA246" s="41">
        <v>1956000</v>
      </c>
      <c r="DB246" s="41">
        <v>1927000</v>
      </c>
      <c r="DC246" s="41">
        <v>21837000</v>
      </c>
      <c r="DD246" s="41">
        <v>45216000</v>
      </c>
      <c r="DE246" s="41">
        <v>24701000</v>
      </c>
      <c r="DF246" s="41">
        <v>47852000</v>
      </c>
      <c r="DG246" s="213"/>
      <c r="DH246" s="214">
        <f t="shared" si="133"/>
        <v>263057000</v>
      </c>
      <c r="DI246" s="214">
        <f t="shared" si="134"/>
        <v>-261205000</v>
      </c>
      <c r="DJ246" s="214">
        <f t="shared" si="135"/>
        <v>-11881000</v>
      </c>
      <c r="DK246" s="214">
        <f t="shared" si="136"/>
        <v>-1182000</v>
      </c>
      <c r="DL246" s="214">
        <f t="shared" si="137"/>
        <v>-11211000</v>
      </c>
      <c r="DM246" s="215">
        <f t="shared" si="138"/>
        <v>-4.2618139794797325E-2</v>
      </c>
      <c r="DN246" s="215">
        <f t="shared" si="139"/>
        <v>-4.0876077413332941E-2</v>
      </c>
      <c r="DO246" s="216" t="str">
        <f t="shared" si="140"/>
        <v>n.a.</v>
      </c>
      <c r="DP246" s="214">
        <f t="shared" si="141"/>
        <v>2325500</v>
      </c>
      <c r="DQ246" s="214">
        <f t="shared" si="142"/>
        <v>1292000</v>
      </c>
      <c r="DR246" s="217"/>
      <c r="DS246" s="214">
        <f t="shared" si="143"/>
        <v>164183000</v>
      </c>
      <c r="DT246" s="214">
        <f t="shared" si="144"/>
        <v>-160281000</v>
      </c>
      <c r="DU246" s="214">
        <f t="shared" si="145"/>
        <v>-15506000</v>
      </c>
      <c r="DV246" s="214">
        <f t="shared" si="146"/>
        <v>-1239000</v>
      </c>
      <c r="DW246" s="214">
        <f t="shared" si="147"/>
        <v>-12843000</v>
      </c>
      <c r="DX246" s="215">
        <f t="shared" si="148"/>
        <v>-7.8223689419732859E-2</v>
      </c>
      <c r="DY246" s="215">
        <f t="shared" si="149"/>
        <v>-7.2548665167828458E-2</v>
      </c>
      <c r="DZ246" s="218" t="str">
        <f t="shared" si="150"/>
        <v>n.a.</v>
      </c>
      <c r="EA246" s="214">
        <f t="shared" si="151"/>
        <v>3541500</v>
      </c>
      <c r="EB246" s="214">
        <f t="shared" si="152"/>
        <v>1767000</v>
      </c>
      <c r="EC246" s="217"/>
      <c r="ED246" s="214">
        <f t="shared" si="153"/>
        <v>293537000</v>
      </c>
      <c r="EE246" s="214">
        <f t="shared" si="154"/>
        <v>-291426000</v>
      </c>
      <c r="EF246" s="214">
        <f t="shared" si="155"/>
        <v>-23529000</v>
      </c>
      <c r="EG246" s="214">
        <f t="shared" si="156"/>
        <v>-1282000</v>
      </c>
      <c r="EH246" s="214">
        <f t="shared" si="157"/>
        <v>-22700000</v>
      </c>
      <c r="EI246" s="215">
        <f t="shared" si="158"/>
        <v>-7.7332670157424788E-2</v>
      </c>
      <c r="EJ246" s="215">
        <f t="shared" si="159"/>
        <v>-7.1781606832850051E-2</v>
      </c>
      <c r="EK246" s="218" t="str">
        <f t="shared" si="160"/>
        <v>n.a.</v>
      </c>
      <c r="EL246" s="214">
        <f t="shared" si="161"/>
        <v>2495000</v>
      </c>
      <c r="EM246" s="214">
        <f t="shared" si="162"/>
        <v>1941500</v>
      </c>
      <c r="EN246" s="217"/>
      <c r="EO246" s="219">
        <f t="shared" si="174"/>
        <v>240259000</v>
      </c>
      <c r="EP246" s="219">
        <f t="shared" si="174"/>
        <v>-237637333.33333334</v>
      </c>
      <c r="EQ246" s="219">
        <f t="shared" si="174"/>
        <v>-16972000</v>
      </c>
      <c r="ER246" s="219">
        <f t="shared" si="173"/>
        <v>-1234333.3333333333</v>
      </c>
      <c r="ES246" s="219">
        <f t="shared" si="163"/>
        <v>-15584666.666666677</v>
      </c>
      <c r="ET246" s="220">
        <f t="shared" si="164"/>
        <v>-6.4866109767653557E-2</v>
      </c>
      <c r="EU246" s="221">
        <f t="shared" si="165"/>
        <v>-6.0914803441163977E-2</v>
      </c>
      <c r="EV246" s="219" t="e">
        <f t="shared" si="166"/>
        <v>#VALUE!</v>
      </c>
      <c r="EW246" s="219">
        <f t="shared" si="167"/>
        <v>2787333.3333333335</v>
      </c>
      <c r="EX246" s="219">
        <f t="shared" si="167"/>
        <v>1666833.3333333333</v>
      </c>
      <c r="EY246" s="208"/>
      <c r="EZ246" s="222" t="str">
        <f t="shared" si="168"/>
        <v>完整</v>
      </c>
      <c r="FA246" s="222" t="str">
        <f t="shared" si="169"/>
        <v>完整</v>
      </c>
      <c r="FB246" s="222" t="str">
        <f t="shared" si="170"/>
        <v>完整</v>
      </c>
      <c r="FC246" s="222" t="str">
        <f t="shared" si="171"/>
        <v>选择</v>
      </c>
      <c r="FD246" s="222" t="str">
        <f t="shared" si="172"/>
        <v>删除</v>
      </c>
      <c r="FE246" s="246"/>
      <c r="FF246" s="246"/>
      <c r="FG246" s="246"/>
      <c r="FH246" s="246"/>
      <c r="FI246" s="246"/>
      <c r="FJ246" s="246"/>
      <c r="FK246" s="246"/>
      <c r="FL246" s="246"/>
      <c r="FM246" s="246"/>
      <c r="FN246" s="246"/>
      <c r="FO246" s="246"/>
      <c r="FP246" s="246"/>
      <c r="FQ246" s="246"/>
      <c r="FR246" s="246"/>
      <c r="FS246" s="246"/>
      <c r="FT246" s="246"/>
      <c r="FU246" s="246"/>
      <c r="FV246" s="246"/>
      <c r="FW246" s="246"/>
      <c r="FX246" s="246"/>
      <c r="FY246" s="246"/>
      <c r="FZ246" s="246"/>
      <c r="GA246" s="246"/>
      <c r="GB246" s="246"/>
      <c r="GC246" s="246"/>
      <c r="GD246" s="246"/>
      <c r="GE246" s="246"/>
      <c r="GF246" s="246"/>
      <c r="GG246" s="246"/>
      <c r="GH246" s="246"/>
      <c r="GI246" s="246"/>
      <c r="GJ246" s="246"/>
      <c r="GK246" s="246"/>
      <c r="GL246" s="246"/>
      <c r="GM246" s="246"/>
      <c r="GN246" s="246"/>
      <c r="GO246" s="246"/>
      <c r="GP246" s="246"/>
      <c r="GQ246" s="246"/>
      <c r="GR246" s="246"/>
      <c r="GS246" s="246"/>
      <c r="GT246" s="246"/>
      <c r="GU246" s="246"/>
      <c r="GV246" s="246"/>
      <c r="GW246" s="246"/>
      <c r="GX246" s="246"/>
      <c r="GY246" s="246"/>
      <c r="GZ246" s="246"/>
      <c r="HA246" s="246"/>
      <c r="HB246" s="246"/>
      <c r="HC246" s="246"/>
      <c r="HD246" s="246"/>
      <c r="HE246" s="246"/>
      <c r="HF246" s="246"/>
      <c r="HG246" s="246"/>
      <c r="HH246" s="246"/>
      <c r="HI246" s="246"/>
      <c r="HJ246" s="246"/>
      <c r="HK246" s="254"/>
    </row>
    <row r="247" spans="1:219" ht="12.4" customHeight="1" x14ac:dyDescent="0.2">
      <c r="A247" s="204" t="s">
        <v>2304</v>
      </c>
      <c r="B247" s="205" t="str">
        <f t="shared" si="131"/>
        <v>SYNERGY SCIENTECH CORP.</v>
      </c>
      <c r="C247" s="206" t="s">
        <v>35</v>
      </c>
      <c r="D247" s="206" t="s">
        <v>32</v>
      </c>
      <c r="E247" s="205"/>
      <c r="F247" s="244"/>
      <c r="G247" s="245"/>
      <c r="H247" s="209" t="str">
        <f t="shared" si="132"/>
        <v/>
      </c>
      <c r="I247" s="206" t="s">
        <v>2305</v>
      </c>
      <c r="J247" s="206" t="str">
        <f>VLOOKUP(Z247,[1]AP2022!FF:FI,2,0)</f>
        <v>exclude</v>
      </c>
      <c r="K247" s="206" t="str">
        <f>VLOOKUP(Z247,[1]AP2022!FF:FI,4,0)</f>
        <v>小型电池</v>
      </c>
      <c r="L247" s="210"/>
      <c r="M247" s="211" t="s">
        <v>2306</v>
      </c>
      <c r="N247" s="211" t="s">
        <v>2307</v>
      </c>
      <c r="O247" s="211" t="s">
        <v>36</v>
      </c>
      <c r="P247" s="211" t="s">
        <v>2308</v>
      </c>
      <c r="Q247" s="225"/>
      <c r="R247" s="38" t="s">
        <v>61</v>
      </c>
      <c r="S247" s="211" t="s">
        <v>2309</v>
      </c>
      <c r="T247" s="211" t="s">
        <v>38</v>
      </c>
      <c r="U247" s="38" t="s">
        <v>178</v>
      </c>
      <c r="V247" s="38" t="s">
        <v>2310</v>
      </c>
      <c r="W247" s="38" t="s">
        <v>2311</v>
      </c>
      <c r="X247" s="37"/>
      <c r="Y247" s="37"/>
      <c r="Z247" s="38" t="s">
        <v>2312</v>
      </c>
      <c r="AA247" s="41">
        <v>1152894000</v>
      </c>
      <c r="AB247" s="41">
        <v>1697626000</v>
      </c>
      <c r="AC247" s="41">
        <v>1797419000</v>
      </c>
      <c r="AD247" s="41">
        <v>2019486000</v>
      </c>
      <c r="AE247" s="41">
        <v>1148415000</v>
      </c>
      <c r="AF247" s="41">
        <v>1690851000</v>
      </c>
      <c r="AG247" s="41">
        <v>1792597000</v>
      </c>
      <c r="AH247" s="41">
        <v>2006728000</v>
      </c>
      <c r="AI247" s="38" t="s">
        <v>39</v>
      </c>
      <c r="AJ247" s="38" t="s">
        <v>39</v>
      </c>
      <c r="AK247" s="38" t="s">
        <v>39</v>
      </c>
      <c r="AL247" s="38" t="s">
        <v>39</v>
      </c>
      <c r="AM247" s="41">
        <v>1148415000</v>
      </c>
      <c r="AN247" s="41">
        <v>1690851000</v>
      </c>
      <c r="AO247" s="41">
        <v>1792597000</v>
      </c>
      <c r="AP247" s="41">
        <v>2006728000</v>
      </c>
      <c r="AQ247" s="41">
        <v>4479000</v>
      </c>
      <c r="AR247" s="41">
        <v>6775000</v>
      </c>
      <c r="AS247" s="41">
        <v>4822000</v>
      </c>
      <c r="AT247" s="41">
        <v>12758000</v>
      </c>
      <c r="AU247" s="41">
        <v>-936808000</v>
      </c>
      <c r="AV247" s="41">
        <v>-1315412000</v>
      </c>
      <c r="AW247" s="41">
        <v>-1373413000</v>
      </c>
      <c r="AX247" s="41">
        <v>-1506730000</v>
      </c>
      <c r="AY247" s="41">
        <v>-51567000</v>
      </c>
      <c r="AZ247" s="41">
        <v>-50488000</v>
      </c>
      <c r="BA247" s="41">
        <v>-47266000</v>
      </c>
      <c r="BB247" s="41">
        <v>-61726000</v>
      </c>
      <c r="BC247" s="41">
        <v>-179146000</v>
      </c>
      <c r="BD247" s="41">
        <v>-196996000</v>
      </c>
      <c r="BE247" s="41">
        <v>-189171000</v>
      </c>
      <c r="BF247" s="41">
        <v>-192978000</v>
      </c>
      <c r="BG247" s="41">
        <v>-14627000</v>
      </c>
      <c r="BH247" s="41">
        <v>134730000</v>
      </c>
      <c r="BI247" s="41">
        <v>187569000</v>
      </c>
      <c r="BJ247" s="41">
        <v>258052000</v>
      </c>
      <c r="BK247" s="41">
        <v>-102988000</v>
      </c>
      <c r="BL247" s="41">
        <v>-98865000</v>
      </c>
      <c r="BM247" s="41">
        <v>-79372000</v>
      </c>
      <c r="BN247" s="41">
        <v>-33708000</v>
      </c>
      <c r="BO247" s="41">
        <v>-96765000</v>
      </c>
      <c r="BP247" s="41">
        <v>-92236000</v>
      </c>
      <c r="BQ247" s="41">
        <v>-75767000</v>
      </c>
      <c r="BR247" s="41">
        <v>-32559000</v>
      </c>
      <c r="BS247" s="41">
        <v>-6223000</v>
      </c>
      <c r="BT247" s="41">
        <v>-6629000</v>
      </c>
      <c r="BU247" s="41">
        <v>-3605000</v>
      </c>
      <c r="BV247" s="41">
        <v>-1149000</v>
      </c>
      <c r="BW247" s="41">
        <v>-60973000</v>
      </c>
      <c r="BX247" s="41">
        <v>3278000</v>
      </c>
      <c r="BY247" s="41">
        <v>62389000</v>
      </c>
      <c r="BZ247" s="41">
        <v>161663000</v>
      </c>
      <c r="CA247" s="41">
        <v>1262316000</v>
      </c>
      <c r="CB247" s="41">
        <v>1834696000</v>
      </c>
      <c r="CC247" s="41">
        <v>1650214000</v>
      </c>
      <c r="CD247" s="41">
        <v>1686503000</v>
      </c>
      <c r="CE247" s="41">
        <v>306547000</v>
      </c>
      <c r="CF247" s="41">
        <v>325272000</v>
      </c>
      <c r="CG247" s="41">
        <v>289640000</v>
      </c>
      <c r="CH247" s="41">
        <v>285766000</v>
      </c>
      <c r="CI247" s="41">
        <v>289344000</v>
      </c>
      <c r="CJ247" s="41">
        <v>413445000</v>
      </c>
      <c r="CK247" s="41">
        <v>636185000</v>
      </c>
      <c r="CL247" s="41">
        <v>412303000</v>
      </c>
      <c r="CM247" s="41">
        <v>4754000</v>
      </c>
      <c r="CN247" s="41">
        <v>10444000</v>
      </c>
      <c r="CO247" s="41">
        <v>5124000</v>
      </c>
      <c r="CP247" s="41">
        <v>8738000</v>
      </c>
      <c r="CQ247" s="41">
        <v>636765000</v>
      </c>
      <c r="CR247" s="41">
        <v>1062659000</v>
      </c>
      <c r="CS247" s="41">
        <v>687346000</v>
      </c>
      <c r="CT247" s="41">
        <v>945612000</v>
      </c>
      <c r="CU247" s="41">
        <v>6717000</v>
      </c>
      <c r="CV247" s="41">
        <v>6745000</v>
      </c>
      <c r="CW247" s="41">
        <v>6717000</v>
      </c>
      <c r="CX247" s="41">
        <v>6717000</v>
      </c>
      <c r="CY247" s="41">
        <v>23317000</v>
      </c>
      <c r="CZ247" s="41">
        <v>228018000</v>
      </c>
      <c r="DA247" s="41">
        <v>223741000</v>
      </c>
      <c r="DB247" s="41">
        <v>444485000</v>
      </c>
      <c r="DC247" s="41">
        <v>2187605000</v>
      </c>
      <c r="DD247" s="41">
        <v>2755400000</v>
      </c>
      <c r="DE247" s="41">
        <v>2561099000</v>
      </c>
      <c r="DF247" s="41">
        <v>2469732000</v>
      </c>
      <c r="DG247" s="213"/>
      <c r="DH247" s="214">
        <f t="shared" si="133"/>
        <v>1148415000</v>
      </c>
      <c r="DI247" s="214">
        <f t="shared" si="134"/>
        <v>-936808000</v>
      </c>
      <c r="DJ247" s="214">
        <f t="shared" si="135"/>
        <v>-230713000</v>
      </c>
      <c r="DK247" s="214">
        <f t="shared" si="136"/>
        <v>-102988000</v>
      </c>
      <c r="DL247" s="214">
        <f t="shared" si="137"/>
        <v>-122094000</v>
      </c>
      <c r="DM247" s="215">
        <f t="shared" si="138"/>
        <v>-0.10631522576768851</v>
      </c>
      <c r="DN247" s="215">
        <f t="shared" si="139"/>
        <v>-9.6098492808787656E-2</v>
      </c>
      <c r="DO247" s="216">
        <f t="shared" si="140"/>
        <v>-51567000</v>
      </c>
      <c r="DP247" s="214">
        <f t="shared" si="141"/>
        <v>315909500</v>
      </c>
      <c r="DQ247" s="214">
        <f t="shared" si="142"/>
        <v>125667500</v>
      </c>
      <c r="DR247" s="217"/>
      <c r="DS247" s="214">
        <f t="shared" si="143"/>
        <v>1690851000</v>
      </c>
      <c r="DT247" s="214">
        <f t="shared" si="144"/>
        <v>-1315412000</v>
      </c>
      <c r="DU247" s="214">
        <f t="shared" si="145"/>
        <v>-247484000</v>
      </c>
      <c r="DV247" s="214">
        <f t="shared" si="146"/>
        <v>-98865000</v>
      </c>
      <c r="DW247" s="214">
        <f t="shared" si="147"/>
        <v>29090000</v>
      </c>
      <c r="DX247" s="215">
        <f t="shared" si="148"/>
        <v>1.7204354493683949E-2</v>
      </c>
      <c r="DY247" s="215">
        <f t="shared" si="149"/>
        <v>1.7505525764535332E-2</v>
      </c>
      <c r="DZ247" s="218">
        <f t="shared" si="150"/>
        <v>-50488000</v>
      </c>
      <c r="EA247" s="214">
        <f t="shared" si="151"/>
        <v>307456000</v>
      </c>
      <c r="EB247" s="214">
        <f t="shared" si="152"/>
        <v>225879500</v>
      </c>
      <c r="EC247" s="217"/>
      <c r="ED247" s="214">
        <f t="shared" si="153"/>
        <v>1792597000</v>
      </c>
      <c r="EE247" s="214">
        <f t="shared" si="154"/>
        <v>-1373413000</v>
      </c>
      <c r="EF247" s="214">
        <f t="shared" si="155"/>
        <v>-236437000</v>
      </c>
      <c r="EG247" s="214">
        <f t="shared" si="156"/>
        <v>-79372000</v>
      </c>
      <c r="EH247" s="214">
        <f t="shared" si="157"/>
        <v>103375000</v>
      </c>
      <c r="EI247" s="215">
        <f t="shared" si="158"/>
        <v>5.7667730114465215E-2</v>
      </c>
      <c r="EJ247" s="215">
        <f t="shared" si="159"/>
        <v>6.1196811313137055E-2</v>
      </c>
      <c r="EK247" s="218">
        <f t="shared" si="160"/>
        <v>-47266000</v>
      </c>
      <c r="EL247" s="214">
        <f t="shared" si="161"/>
        <v>287703000</v>
      </c>
      <c r="EM247" s="214">
        <f t="shared" si="162"/>
        <v>334113000</v>
      </c>
      <c r="EN247" s="217"/>
      <c r="EO247" s="219">
        <f t="shared" si="174"/>
        <v>1543954333.3333333</v>
      </c>
      <c r="EP247" s="219">
        <f t="shared" si="174"/>
        <v>-1208544333.3333333</v>
      </c>
      <c r="EQ247" s="219">
        <f t="shared" si="174"/>
        <v>-238211333.33333334</v>
      </c>
      <c r="ER247" s="219">
        <f t="shared" si="173"/>
        <v>-93741666.666666672</v>
      </c>
      <c r="ES247" s="219">
        <f t="shared" si="163"/>
        <v>3456999.9999999851</v>
      </c>
      <c r="ET247" s="220">
        <f t="shared" si="164"/>
        <v>2.2390558615399368E-3</v>
      </c>
      <c r="EU247" s="221">
        <f t="shared" si="165"/>
        <v>2.2440804830993876E-3</v>
      </c>
      <c r="EV247" s="219">
        <f t="shared" si="166"/>
        <v>49773666.666666664</v>
      </c>
      <c r="EW247" s="219">
        <f t="shared" si="167"/>
        <v>303689500</v>
      </c>
      <c r="EX247" s="219">
        <f t="shared" si="167"/>
        <v>228553333.33333334</v>
      </c>
      <c r="EY247" s="208"/>
      <c r="EZ247" s="222" t="str">
        <f t="shared" si="168"/>
        <v>完整</v>
      </c>
      <c r="FA247" s="222" t="str">
        <f t="shared" si="169"/>
        <v>完整</v>
      </c>
      <c r="FB247" s="222" t="str">
        <f t="shared" si="170"/>
        <v>完整</v>
      </c>
      <c r="FC247" s="222" t="str">
        <f t="shared" si="171"/>
        <v>选择</v>
      </c>
      <c r="FD247" s="222" t="str">
        <f t="shared" si="172"/>
        <v>选择</v>
      </c>
      <c r="FE247" s="246"/>
      <c r="FF247" s="246"/>
      <c r="FG247" s="246"/>
      <c r="FH247" s="246"/>
      <c r="FI247" s="246"/>
      <c r="FJ247" s="246"/>
      <c r="FK247" s="246"/>
      <c r="FL247" s="246"/>
      <c r="FM247" s="246"/>
      <c r="FN247" s="246"/>
      <c r="FO247" s="246"/>
      <c r="FP247" s="246"/>
      <c r="FQ247" s="246"/>
      <c r="FR247" s="246"/>
      <c r="FS247" s="246"/>
      <c r="FT247" s="246"/>
      <c r="FU247" s="246"/>
      <c r="FV247" s="246"/>
      <c r="FW247" s="246"/>
      <c r="FX247" s="246"/>
      <c r="FY247" s="246"/>
      <c r="FZ247" s="246"/>
      <c r="GA247" s="246"/>
      <c r="GB247" s="246"/>
      <c r="GC247" s="246"/>
      <c r="GD247" s="246"/>
      <c r="GE247" s="246"/>
      <c r="GF247" s="246"/>
      <c r="GG247" s="246"/>
      <c r="GH247" s="246"/>
      <c r="GI247" s="246"/>
      <c r="GJ247" s="246"/>
      <c r="GK247" s="246"/>
      <c r="GL247" s="246"/>
      <c r="GM247" s="246"/>
      <c r="GN247" s="246"/>
      <c r="GO247" s="246"/>
      <c r="GP247" s="246"/>
      <c r="GQ247" s="246"/>
      <c r="GR247" s="246"/>
      <c r="GS247" s="246"/>
      <c r="GT247" s="246"/>
      <c r="GU247" s="246"/>
      <c r="GV247" s="246"/>
      <c r="GW247" s="246"/>
      <c r="GX247" s="246"/>
      <c r="GY247" s="246"/>
      <c r="GZ247" s="246"/>
      <c r="HA247" s="246"/>
      <c r="HB247" s="246"/>
      <c r="HC247" s="246"/>
      <c r="HD247" s="246"/>
      <c r="HE247" s="246"/>
      <c r="HF247" s="246"/>
      <c r="HG247" s="246"/>
      <c r="HH247" s="246"/>
      <c r="HI247" s="246"/>
      <c r="HJ247" s="246"/>
      <c r="HK247" s="246"/>
    </row>
    <row r="248" spans="1:219" ht="12.4" customHeight="1" x14ac:dyDescent="0.2">
      <c r="A248" s="204" t="s">
        <v>2313</v>
      </c>
      <c r="B248" s="205" t="str">
        <f t="shared" si="131"/>
        <v>ZHAO QING BERYL ELECTRONIC TECHNOLOGY CO., LTD.</v>
      </c>
      <c r="C248" s="206" t="s">
        <v>35</v>
      </c>
      <c r="D248" s="206" t="s">
        <v>32</v>
      </c>
      <c r="E248" s="205"/>
      <c r="F248" s="244"/>
      <c r="G248" s="245"/>
      <c r="H248" s="209" t="str">
        <f t="shared" si="132"/>
        <v/>
      </c>
      <c r="I248" s="206" t="s">
        <v>328</v>
      </c>
      <c r="J248" s="206" t="str">
        <f>VLOOKUP(Z248,[1]AP2022!FF:FI,2,0)</f>
        <v>exclude</v>
      </c>
      <c r="K248" s="206" t="str">
        <f>VLOOKUP(Z248,[1]AP2022!FF:FI,4,0)</f>
        <v>ok, sda/sdp</v>
      </c>
      <c r="L248" s="210"/>
      <c r="M248" s="211" t="s">
        <v>2314</v>
      </c>
      <c r="N248" s="211" t="s">
        <v>2315</v>
      </c>
      <c r="O248" s="211" t="s">
        <v>46</v>
      </c>
      <c r="P248" s="211" t="s">
        <v>2316</v>
      </c>
      <c r="Q248" s="225"/>
      <c r="R248" s="38" t="s">
        <v>48</v>
      </c>
      <c r="S248" s="211" t="s">
        <v>2317</v>
      </c>
      <c r="T248" s="211" t="s">
        <v>44</v>
      </c>
      <c r="U248" s="38" t="s">
        <v>182</v>
      </c>
      <c r="V248" s="38" t="s">
        <v>2318</v>
      </c>
      <c r="W248" s="38" t="s">
        <v>2319</v>
      </c>
      <c r="X248" s="37"/>
      <c r="Y248" s="37"/>
      <c r="Z248" s="38" t="s">
        <v>2320</v>
      </c>
      <c r="AA248" s="41">
        <v>260268000</v>
      </c>
      <c r="AB248" s="41">
        <v>241602000</v>
      </c>
      <c r="AC248" s="41">
        <v>175504000</v>
      </c>
      <c r="AD248" s="41">
        <v>158368000</v>
      </c>
      <c r="AE248" s="41">
        <v>258324000</v>
      </c>
      <c r="AF248" s="41">
        <v>239520000</v>
      </c>
      <c r="AG248" s="41">
        <v>168319000</v>
      </c>
      <c r="AH248" s="41">
        <v>156725000</v>
      </c>
      <c r="AI248" s="41">
        <v>-1408000</v>
      </c>
      <c r="AJ248" s="41">
        <v>-1300000</v>
      </c>
      <c r="AK248" s="41">
        <v>-1024000</v>
      </c>
      <c r="AL248" s="41">
        <v>-889000</v>
      </c>
      <c r="AM248" s="41">
        <v>256916000</v>
      </c>
      <c r="AN248" s="41">
        <v>238220000</v>
      </c>
      <c r="AO248" s="41">
        <v>167295000</v>
      </c>
      <c r="AP248" s="41">
        <v>155836000</v>
      </c>
      <c r="AQ248" s="41">
        <v>3352000</v>
      </c>
      <c r="AR248" s="41">
        <v>3382000</v>
      </c>
      <c r="AS248" s="41">
        <v>8209000</v>
      </c>
      <c r="AT248" s="41">
        <v>2532000</v>
      </c>
      <c r="AU248" s="41">
        <v>-187609000</v>
      </c>
      <c r="AV248" s="41">
        <v>-160784000</v>
      </c>
      <c r="AW248" s="41">
        <v>-123900000</v>
      </c>
      <c r="AX248" s="41">
        <v>-113088000</v>
      </c>
      <c r="AY248" s="38" t="s">
        <v>39</v>
      </c>
      <c r="AZ248" s="38" t="s">
        <v>39</v>
      </c>
      <c r="BA248" s="38" t="s">
        <v>39</v>
      </c>
      <c r="BB248" s="38" t="s">
        <v>39</v>
      </c>
      <c r="BC248" s="41">
        <v>-49485000</v>
      </c>
      <c r="BD248" s="41">
        <v>-43036000</v>
      </c>
      <c r="BE248" s="41">
        <v>-30015000</v>
      </c>
      <c r="BF248" s="41">
        <v>-30691000</v>
      </c>
      <c r="BG248" s="41">
        <v>23174000</v>
      </c>
      <c r="BH248" s="41">
        <v>37782000</v>
      </c>
      <c r="BI248" s="41">
        <v>21589000</v>
      </c>
      <c r="BJ248" s="41">
        <v>14589000</v>
      </c>
      <c r="BK248" s="41">
        <v>-11487000</v>
      </c>
      <c r="BL248" s="41">
        <v>-18683000</v>
      </c>
      <c r="BM248" s="41">
        <v>-11719000</v>
      </c>
      <c r="BN248" s="41">
        <v>-5923000</v>
      </c>
      <c r="BO248" s="41">
        <v>-10443000</v>
      </c>
      <c r="BP248" s="41">
        <v>-7615000</v>
      </c>
      <c r="BQ248" s="41">
        <v>-6533000</v>
      </c>
      <c r="BR248" s="41">
        <v>-5815000</v>
      </c>
      <c r="BS248" s="41">
        <v>-1044000</v>
      </c>
      <c r="BT248" s="41">
        <v>-11068000</v>
      </c>
      <c r="BU248" s="41">
        <v>-5186000</v>
      </c>
      <c r="BV248" s="41">
        <v>-108000</v>
      </c>
      <c r="BW248" s="41">
        <v>10563000</v>
      </c>
      <c r="BX248" s="41">
        <v>10952000</v>
      </c>
      <c r="BY248" s="41">
        <v>7330000</v>
      </c>
      <c r="BZ248" s="41">
        <v>6169000</v>
      </c>
      <c r="CA248" s="41">
        <v>170364000</v>
      </c>
      <c r="CB248" s="41">
        <v>181275000</v>
      </c>
      <c r="CC248" s="41">
        <v>129864000</v>
      </c>
      <c r="CD248" s="41">
        <v>124578000</v>
      </c>
      <c r="CE248" s="41">
        <v>33985000</v>
      </c>
      <c r="CF248" s="41">
        <v>29774000</v>
      </c>
      <c r="CG248" s="41">
        <v>23966000</v>
      </c>
      <c r="CH248" s="41">
        <v>34742000</v>
      </c>
      <c r="CI248" s="41">
        <v>98213000</v>
      </c>
      <c r="CJ248" s="41">
        <v>103427000</v>
      </c>
      <c r="CK248" s="41">
        <v>66767000</v>
      </c>
      <c r="CL248" s="41">
        <v>61675000</v>
      </c>
      <c r="CM248" s="41">
        <v>21252000</v>
      </c>
      <c r="CN248" s="41">
        <v>21388000</v>
      </c>
      <c r="CO248" s="41">
        <v>9738000</v>
      </c>
      <c r="CP248" s="41">
        <v>3689000</v>
      </c>
      <c r="CQ248" s="41">
        <v>14489000</v>
      </c>
      <c r="CR248" s="41">
        <v>24434000</v>
      </c>
      <c r="CS248" s="41">
        <v>28403000</v>
      </c>
      <c r="CT248" s="41">
        <v>22844000</v>
      </c>
      <c r="CU248" s="41">
        <v>1093000</v>
      </c>
      <c r="CV248" s="41">
        <v>3894000</v>
      </c>
      <c r="CW248" s="41">
        <v>18000000</v>
      </c>
      <c r="CX248" s="38" t="s">
        <v>39</v>
      </c>
      <c r="CY248" s="41">
        <v>5575000</v>
      </c>
      <c r="CZ248" s="41">
        <v>2397000</v>
      </c>
      <c r="DA248" s="41">
        <v>3939000</v>
      </c>
      <c r="DB248" s="41">
        <v>6633000</v>
      </c>
      <c r="DC248" s="41">
        <v>297906000</v>
      </c>
      <c r="DD248" s="41">
        <v>286296000</v>
      </c>
      <c r="DE248" s="41">
        <v>212185000</v>
      </c>
      <c r="DF248" s="41">
        <v>204586000</v>
      </c>
      <c r="DG248" s="213"/>
      <c r="DH248" s="214">
        <f t="shared" si="133"/>
        <v>256916000</v>
      </c>
      <c r="DI248" s="214">
        <f t="shared" si="134"/>
        <v>-187609000</v>
      </c>
      <c r="DJ248" s="214">
        <f t="shared" si="135"/>
        <v>-49485000</v>
      </c>
      <c r="DK248" s="214">
        <f t="shared" si="136"/>
        <v>-11487000</v>
      </c>
      <c r="DL248" s="214">
        <f t="shared" si="137"/>
        <v>8335000</v>
      </c>
      <c r="DM248" s="215">
        <f t="shared" si="138"/>
        <v>3.244251039250183E-2</v>
      </c>
      <c r="DN248" s="215">
        <f t="shared" si="139"/>
        <v>3.353031808545303E-2</v>
      </c>
      <c r="DO248" s="216" t="str">
        <f t="shared" si="140"/>
        <v>n.a.</v>
      </c>
      <c r="DP248" s="214">
        <f t="shared" si="141"/>
        <v>31879500</v>
      </c>
      <c r="DQ248" s="214">
        <f t="shared" si="142"/>
        <v>3986000</v>
      </c>
      <c r="DR248" s="217"/>
      <c r="DS248" s="214">
        <f t="shared" si="143"/>
        <v>238220000</v>
      </c>
      <c r="DT248" s="214">
        <f t="shared" si="144"/>
        <v>-160784000</v>
      </c>
      <c r="DU248" s="214">
        <f t="shared" si="145"/>
        <v>-43036000</v>
      </c>
      <c r="DV248" s="214">
        <f t="shared" si="146"/>
        <v>-18683000</v>
      </c>
      <c r="DW248" s="214">
        <f t="shared" si="147"/>
        <v>15717000</v>
      </c>
      <c r="DX248" s="215">
        <f t="shared" si="148"/>
        <v>6.5976828142053565E-2</v>
      </c>
      <c r="DY248" s="215">
        <f t="shared" si="149"/>
        <v>7.0637249834833687E-2</v>
      </c>
      <c r="DZ248" s="218" t="str">
        <f t="shared" si="150"/>
        <v>n.a.</v>
      </c>
      <c r="EA248" s="214">
        <f t="shared" si="151"/>
        <v>26870000</v>
      </c>
      <c r="EB248" s="214">
        <f t="shared" si="152"/>
        <v>3168000</v>
      </c>
      <c r="EC248" s="217"/>
      <c r="ED248" s="214">
        <f t="shared" si="153"/>
        <v>167295000</v>
      </c>
      <c r="EE248" s="214">
        <f t="shared" si="154"/>
        <v>-123900000</v>
      </c>
      <c r="EF248" s="214">
        <f t="shared" si="155"/>
        <v>-30015000</v>
      </c>
      <c r="EG248" s="214">
        <f t="shared" si="156"/>
        <v>-11719000</v>
      </c>
      <c r="EH248" s="214">
        <f t="shared" si="157"/>
        <v>1661000</v>
      </c>
      <c r="EI248" s="215">
        <f t="shared" si="158"/>
        <v>9.928569293762516E-3</v>
      </c>
      <c r="EJ248" s="215">
        <f t="shared" si="159"/>
        <v>1.0028134320248258E-2</v>
      </c>
      <c r="EK248" s="218" t="str">
        <f t="shared" si="160"/>
        <v>n.a.</v>
      </c>
      <c r="EL248" s="214">
        <f t="shared" si="161"/>
        <v>29354000</v>
      </c>
      <c r="EM248" s="214">
        <f t="shared" si="162"/>
        <v>5286000</v>
      </c>
      <c r="EN248" s="217"/>
      <c r="EO248" s="219">
        <f t="shared" si="174"/>
        <v>220810333.33333334</v>
      </c>
      <c r="EP248" s="219">
        <f t="shared" si="174"/>
        <v>-157431000</v>
      </c>
      <c r="EQ248" s="219">
        <f t="shared" si="174"/>
        <v>-40845333.333333336</v>
      </c>
      <c r="ER248" s="219">
        <f t="shared" si="173"/>
        <v>-13963000</v>
      </c>
      <c r="ES248" s="219">
        <f t="shared" si="163"/>
        <v>8571000.0000000075</v>
      </c>
      <c r="ET248" s="220">
        <f t="shared" si="164"/>
        <v>3.8816118207028384E-2</v>
      </c>
      <c r="EU248" s="221">
        <f t="shared" si="165"/>
        <v>4.0383654930440195E-2</v>
      </c>
      <c r="EV248" s="219" t="e">
        <f t="shared" si="166"/>
        <v>#VALUE!</v>
      </c>
      <c r="EW248" s="219">
        <f t="shared" si="167"/>
        <v>29367833.333333332</v>
      </c>
      <c r="EX248" s="219">
        <f t="shared" si="167"/>
        <v>4146666.6666666665</v>
      </c>
      <c r="EY248" s="208"/>
      <c r="EZ248" s="222" t="str">
        <f t="shared" si="168"/>
        <v>完整</v>
      </c>
      <c r="FA248" s="222" t="str">
        <f t="shared" si="169"/>
        <v>完整</v>
      </c>
      <c r="FB248" s="222" t="str">
        <f t="shared" si="170"/>
        <v>完整</v>
      </c>
      <c r="FC248" s="222" t="str">
        <f t="shared" si="171"/>
        <v>选择</v>
      </c>
      <c r="FD248" s="222" t="str">
        <f t="shared" si="172"/>
        <v>选择</v>
      </c>
      <c r="FE248" s="246"/>
      <c r="FF248" s="246"/>
      <c r="FG248" s="246"/>
      <c r="FH248" s="246"/>
      <c r="FI248" s="246"/>
      <c r="FJ248" s="246"/>
      <c r="FK248" s="246"/>
      <c r="FL248" s="246"/>
      <c r="FM248" s="246"/>
      <c r="FN248" s="246"/>
      <c r="FO248" s="246"/>
      <c r="FP248" s="246"/>
      <c r="FQ248" s="246"/>
      <c r="FR248" s="246"/>
      <c r="FS248" s="246"/>
      <c r="FT248" s="246"/>
      <c r="FU248" s="246"/>
      <c r="FV248" s="246"/>
      <c r="FW248" s="246"/>
      <c r="FX248" s="246"/>
      <c r="FY248" s="246"/>
      <c r="FZ248" s="246"/>
      <c r="GA248" s="246"/>
      <c r="GB248" s="246"/>
      <c r="GC248" s="246"/>
      <c r="GD248" s="246"/>
      <c r="GE248" s="246"/>
      <c r="GF248" s="246"/>
      <c r="GG248" s="246"/>
      <c r="GH248" s="246"/>
      <c r="GI248" s="246"/>
      <c r="GJ248" s="246"/>
      <c r="GK248" s="246"/>
      <c r="GL248" s="246"/>
      <c r="GM248" s="246"/>
      <c r="GN248" s="246"/>
      <c r="GO248" s="246"/>
      <c r="GP248" s="246"/>
      <c r="GQ248" s="246"/>
      <c r="GR248" s="246"/>
      <c r="GS248" s="246"/>
      <c r="GT248" s="246"/>
      <c r="GU248" s="246"/>
      <c r="GV248" s="246"/>
      <c r="GW248" s="246"/>
      <c r="GX248" s="246"/>
      <c r="GY248" s="246"/>
      <c r="GZ248" s="246"/>
      <c r="HA248" s="246"/>
      <c r="HB248" s="246"/>
      <c r="HC248" s="246"/>
      <c r="HD248" s="246"/>
      <c r="HE248" s="246"/>
      <c r="HF248" s="246"/>
      <c r="HG248" s="246"/>
      <c r="HH248" s="246"/>
      <c r="HI248" s="246"/>
      <c r="HJ248" s="246"/>
      <c r="HK248" s="246"/>
    </row>
    <row r="249" spans="1:219" s="7" customFormat="1" ht="12.4" customHeight="1" x14ac:dyDescent="0.2">
      <c r="A249" s="226" t="s">
        <v>2321</v>
      </c>
      <c r="B249" s="227" t="str">
        <f t="shared" si="131"/>
        <v>JIANG XI YIFA ELETRONIC POWER TECHNOLGY CO.,LTD.</v>
      </c>
      <c r="C249" s="228" t="s">
        <v>35</v>
      </c>
      <c r="D249" s="229" t="s">
        <v>188</v>
      </c>
      <c r="E249" s="227"/>
      <c r="F249" s="244"/>
      <c r="G249" s="238"/>
      <c r="H249" s="232" t="str">
        <f t="shared" si="132"/>
        <v/>
      </c>
      <c r="I249" s="206" t="s">
        <v>353</v>
      </c>
      <c r="J249" s="228" t="str">
        <f>VLOOKUP(Z249,[1]AP2022!FF:FI,2,0)</f>
        <v>exclude</v>
      </c>
      <c r="K249" s="228" t="str">
        <f>VLOOKUP(Z249,[1]AP2022!FF:FI,4,0)</f>
        <v>ok, indep</v>
      </c>
      <c r="L249" s="233"/>
      <c r="M249" s="38" t="s">
        <v>2322</v>
      </c>
      <c r="N249" s="38" t="s">
        <v>2323</v>
      </c>
      <c r="O249" s="38" t="s">
        <v>36</v>
      </c>
      <c r="P249" s="38" t="s">
        <v>2324</v>
      </c>
      <c r="Q249" s="37"/>
      <c r="R249" s="38" t="s">
        <v>48</v>
      </c>
      <c r="S249" s="38" t="s">
        <v>2325</v>
      </c>
      <c r="T249" s="38" t="s">
        <v>45</v>
      </c>
      <c r="U249" s="38" t="s">
        <v>182</v>
      </c>
      <c r="V249" s="38" t="s">
        <v>2326</v>
      </c>
      <c r="W249" s="38" t="s">
        <v>2327</v>
      </c>
      <c r="X249" s="37"/>
      <c r="Y249" s="37"/>
      <c r="Z249" s="38" t="s">
        <v>2328</v>
      </c>
      <c r="AA249" s="41">
        <v>258366000</v>
      </c>
      <c r="AB249" s="41">
        <v>178033000</v>
      </c>
      <c r="AC249" s="41">
        <v>160220000</v>
      </c>
      <c r="AD249" s="41">
        <v>192929000</v>
      </c>
      <c r="AE249" s="41">
        <v>251392000</v>
      </c>
      <c r="AF249" s="41">
        <v>167779000</v>
      </c>
      <c r="AG249" s="41">
        <v>147780000</v>
      </c>
      <c r="AH249" s="41">
        <v>189381000</v>
      </c>
      <c r="AI249" s="41">
        <v>-1538000</v>
      </c>
      <c r="AJ249" s="41">
        <v>-1046000</v>
      </c>
      <c r="AK249" s="41">
        <v>-959000</v>
      </c>
      <c r="AL249" s="41">
        <v>-965000</v>
      </c>
      <c r="AM249" s="41">
        <v>249854000</v>
      </c>
      <c r="AN249" s="41">
        <v>166733000</v>
      </c>
      <c r="AO249" s="41">
        <v>146821000</v>
      </c>
      <c r="AP249" s="41">
        <v>188416000</v>
      </c>
      <c r="AQ249" s="41">
        <v>8512000</v>
      </c>
      <c r="AR249" s="41">
        <v>11300000</v>
      </c>
      <c r="AS249" s="41">
        <v>13399000</v>
      </c>
      <c r="AT249" s="41">
        <v>4513000</v>
      </c>
      <c r="AU249" s="41">
        <v>-203115000</v>
      </c>
      <c r="AV249" s="41">
        <v>-138080000</v>
      </c>
      <c r="AW249" s="41">
        <v>-110011000</v>
      </c>
      <c r="AX249" s="41">
        <v>-143646000</v>
      </c>
      <c r="AY249" s="38" t="s">
        <v>39</v>
      </c>
      <c r="AZ249" s="38" t="s">
        <v>39</v>
      </c>
      <c r="BA249" s="38" t="s">
        <v>39</v>
      </c>
      <c r="BB249" s="38" t="s">
        <v>39</v>
      </c>
      <c r="BC249" s="41">
        <v>-22159000</v>
      </c>
      <c r="BD249" s="41">
        <v>-14727000</v>
      </c>
      <c r="BE249" s="41">
        <v>-17882000</v>
      </c>
      <c r="BF249" s="41">
        <v>-29410000</v>
      </c>
      <c r="BG249" s="41">
        <v>33092000</v>
      </c>
      <c r="BH249" s="41">
        <v>25226000</v>
      </c>
      <c r="BI249" s="41">
        <v>32327000</v>
      </c>
      <c r="BJ249" s="41">
        <v>19873000</v>
      </c>
      <c r="BK249" s="41">
        <v>-2871000</v>
      </c>
      <c r="BL249" s="41">
        <v>-2500000</v>
      </c>
      <c r="BM249" s="41">
        <v>-2926000</v>
      </c>
      <c r="BN249" s="41">
        <v>-2656000</v>
      </c>
      <c r="BO249" s="41">
        <v>-2730000</v>
      </c>
      <c r="BP249" s="41">
        <v>-2485000</v>
      </c>
      <c r="BQ249" s="41">
        <v>-2758000</v>
      </c>
      <c r="BR249" s="41">
        <v>-2502000</v>
      </c>
      <c r="BS249" s="41">
        <v>-141000</v>
      </c>
      <c r="BT249" s="41">
        <v>-15000</v>
      </c>
      <c r="BU249" s="41">
        <v>-168000</v>
      </c>
      <c r="BV249" s="41">
        <v>-154000</v>
      </c>
      <c r="BW249" s="41">
        <v>21726000</v>
      </c>
      <c r="BX249" s="41">
        <v>15055000</v>
      </c>
      <c r="BY249" s="41">
        <v>20281000</v>
      </c>
      <c r="BZ249" s="41">
        <v>11161000</v>
      </c>
      <c r="CA249" s="41">
        <v>223978000</v>
      </c>
      <c r="CB249" s="41">
        <v>203026000</v>
      </c>
      <c r="CC249" s="41">
        <v>160552000</v>
      </c>
      <c r="CD249" s="41">
        <v>143671000</v>
      </c>
      <c r="CE249" s="41">
        <v>24519000</v>
      </c>
      <c r="CF249" s="41">
        <v>22449000</v>
      </c>
      <c r="CG249" s="41">
        <v>7803000</v>
      </c>
      <c r="CH249" s="41">
        <v>5148000</v>
      </c>
      <c r="CI249" s="41">
        <v>124693000</v>
      </c>
      <c r="CJ249" s="41">
        <v>92757000</v>
      </c>
      <c r="CK249" s="41">
        <v>73606000</v>
      </c>
      <c r="CL249" s="41">
        <v>86726000</v>
      </c>
      <c r="CM249" s="41">
        <v>24524000</v>
      </c>
      <c r="CN249" s="41">
        <v>31294000</v>
      </c>
      <c r="CO249" s="41">
        <v>11488000</v>
      </c>
      <c r="CP249" s="41">
        <v>5185000</v>
      </c>
      <c r="CQ249" s="41">
        <v>36211000</v>
      </c>
      <c r="CR249" s="41">
        <v>47789000</v>
      </c>
      <c r="CS249" s="41">
        <v>60862000</v>
      </c>
      <c r="CT249" s="41">
        <v>40544000</v>
      </c>
      <c r="CU249" s="41">
        <v>1855000</v>
      </c>
      <c r="CV249" s="41">
        <v>7105000</v>
      </c>
      <c r="CW249" s="38" t="s">
        <v>39</v>
      </c>
      <c r="CX249" s="38" t="s">
        <v>39</v>
      </c>
      <c r="CY249" s="41">
        <v>9588000</v>
      </c>
      <c r="CZ249" s="41">
        <v>1686000</v>
      </c>
      <c r="DA249" s="41">
        <v>203000</v>
      </c>
      <c r="DB249" s="38" t="s">
        <v>39</v>
      </c>
      <c r="DC249" s="41">
        <v>271406000</v>
      </c>
      <c r="DD249" s="41">
        <v>235357000</v>
      </c>
      <c r="DE249" s="41">
        <v>191338000</v>
      </c>
      <c r="DF249" s="41">
        <v>175416000</v>
      </c>
      <c r="DG249" s="213"/>
      <c r="DH249" s="214">
        <f t="shared" si="133"/>
        <v>249854000</v>
      </c>
      <c r="DI249" s="214">
        <f t="shared" si="134"/>
        <v>-203115000</v>
      </c>
      <c r="DJ249" s="214">
        <f t="shared" si="135"/>
        <v>-22159000</v>
      </c>
      <c r="DK249" s="214">
        <f t="shared" si="136"/>
        <v>-2871000</v>
      </c>
      <c r="DL249" s="214">
        <f t="shared" si="137"/>
        <v>21709000</v>
      </c>
      <c r="DM249" s="215">
        <f t="shared" si="138"/>
        <v>8.6886741857244626E-2</v>
      </c>
      <c r="DN249" s="215">
        <f t="shared" si="139"/>
        <v>9.5154397422691703E-2</v>
      </c>
      <c r="DO249" s="216" t="str">
        <f t="shared" si="140"/>
        <v>n.a.</v>
      </c>
      <c r="DP249" s="214">
        <f t="shared" si="141"/>
        <v>23484000</v>
      </c>
      <c r="DQ249" s="214">
        <f t="shared" si="142"/>
        <v>5637000</v>
      </c>
      <c r="DR249" s="217"/>
      <c r="DS249" s="214">
        <f t="shared" si="143"/>
        <v>166733000</v>
      </c>
      <c r="DT249" s="214">
        <f t="shared" si="144"/>
        <v>-138080000</v>
      </c>
      <c r="DU249" s="214">
        <f t="shared" si="145"/>
        <v>-14727000</v>
      </c>
      <c r="DV249" s="214">
        <f t="shared" si="146"/>
        <v>-2500000</v>
      </c>
      <c r="DW249" s="214">
        <f t="shared" si="147"/>
        <v>11426000</v>
      </c>
      <c r="DX249" s="215">
        <f t="shared" si="148"/>
        <v>6.8528725567224238E-2</v>
      </c>
      <c r="DY249" s="215">
        <f t="shared" si="149"/>
        <v>7.3570412151416228E-2</v>
      </c>
      <c r="DZ249" s="218" t="str">
        <f t="shared" si="150"/>
        <v>n.a.</v>
      </c>
      <c r="EA249" s="214">
        <f t="shared" si="151"/>
        <v>15126000</v>
      </c>
      <c r="EB249" s="214">
        <f t="shared" si="152"/>
        <v>944500</v>
      </c>
      <c r="EC249" s="217"/>
      <c r="ED249" s="214">
        <f t="shared" si="153"/>
        <v>146821000</v>
      </c>
      <c r="EE249" s="214">
        <f t="shared" si="154"/>
        <v>-110011000</v>
      </c>
      <c r="EF249" s="214">
        <f t="shared" si="155"/>
        <v>-17882000</v>
      </c>
      <c r="EG249" s="214">
        <f t="shared" si="156"/>
        <v>-2926000</v>
      </c>
      <c r="EH249" s="214">
        <f t="shared" si="157"/>
        <v>16002000</v>
      </c>
      <c r="EI249" s="215">
        <f t="shared" si="158"/>
        <v>0.10898985839900287</v>
      </c>
      <c r="EJ249" s="215">
        <f t="shared" si="159"/>
        <v>0.12232168110136907</v>
      </c>
      <c r="EK249" s="218" t="str">
        <f t="shared" si="160"/>
        <v>n.a.</v>
      </c>
      <c r="EL249" s="214">
        <f t="shared" si="161"/>
        <v>6475500</v>
      </c>
      <c r="EM249" s="214" t="e">
        <f t="shared" si="162"/>
        <v>#VALUE!</v>
      </c>
      <c r="EN249" s="217"/>
      <c r="EO249" s="219">
        <f t="shared" si="174"/>
        <v>187802666.66666666</v>
      </c>
      <c r="EP249" s="219">
        <f t="shared" si="174"/>
        <v>-150402000</v>
      </c>
      <c r="EQ249" s="219">
        <f t="shared" si="174"/>
        <v>-18256000</v>
      </c>
      <c r="ER249" s="219">
        <f t="shared" si="173"/>
        <v>-2765666.6666666665</v>
      </c>
      <c r="ES249" s="219">
        <f t="shared" si="163"/>
        <v>16378999.999999991</v>
      </c>
      <c r="ET249" s="220">
        <f t="shared" si="164"/>
        <v>8.7213884076903378E-2</v>
      </c>
      <c r="EU249" s="221">
        <f t="shared" si="165"/>
        <v>9.5546900369649412E-2</v>
      </c>
      <c r="EV249" s="219" t="e">
        <f t="shared" si="166"/>
        <v>#VALUE!</v>
      </c>
      <c r="EW249" s="219">
        <f t="shared" si="167"/>
        <v>15028500</v>
      </c>
      <c r="EX249" s="219" t="e">
        <f t="shared" si="167"/>
        <v>#VALUE!</v>
      </c>
      <c r="EY249" s="208"/>
      <c r="EZ249" s="222" t="str">
        <f t="shared" si="168"/>
        <v>完整</v>
      </c>
      <c r="FA249" s="222" t="str">
        <f t="shared" si="169"/>
        <v>完整</v>
      </c>
      <c r="FB249" s="222" t="str">
        <f t="shared" si="170"/>
        <v>完整</v>
      </c>
      <c r="FC249" s="222" t="str">
        <f t="shared" si="171"/>
        <v>选择</v>
      </c>
      <c r="FD249" s="222" t="str">
        <f t="shared" si="172"/>
        <v>选择</v>
      </c>
      <c r="FE249" s="246"/>
      <c r="FF249" s="246"/>
      <c r="FG249" s="246"/>
      <c r="FH249" s="246"/>
      <c r="FI249" s="246"/>
      <c r="FJ249" s="246"/>
      <c r="FK249" s="246"/>
      <c r="FL249" s="246"/>
      <c r="FM249" s="246"/>
      <c r="FN249" s="246"/>
      <c r="FO249" s="246"/>
      <c r="FP249" s="246"/>
      <c r="FQ249" s="246"/>
      <c r="FR249" s="246"/>
      <c r="FS249" s="246"/>
      <c r="FT249" s="246"/>
      <c r="FU249" s="246"/>
      <c r="FV249" s="246"/>
      <c r="FW249" s="246"/>
      <c r="FX249" s="246"/>
      <c r="FY249" s="246"/>
      <c r="FZ249" s="246"/>
      <c r="GA249" s="246"/>
      <c r="GB249" s="246"/>
      <c r="GC249" s="246"/>
      <c r="GD249" s="246"/>
      <c r="GE249" s="246"/>
      <c r="GF249" s="246"/>
      <c r="GG249" s="246"/>
      <c r="GH249" s="246"/>
      <c r="GI249" s="246"/>
      <c r="GJ249" s="246"/>
      <c r="GK249" s="246"/>
      <c r="GL249" s="246"/>
      <c r="GM249" s="246"/>
      <c r="GN249" s="246"/>
      <c r="GO249" s="246"/>
      <c r="GP249" s="246"/>
      <c r="GQ249" s="246"/>
      <c r="GR249" s="246"/>
      <c r="GS249" s="246"/>
      <c r="GT249" s="246"/>
      <c r="GU249" s="246"/>
      <c r="GV249" s="246"/>
      <c r="GW249" s="246"/>
      <c r="GX249" s="246"/>
      <c r="GY249" s="246"/>
      <c r="GZ249" s="246"/>
      <c r="HA249" s="246"/>
      <c r="HB249" s="246"/>
      <c r="HC249" s="246"/>
      <c r="HD249" s="246"/>
      <c r="HE249" s="246"/>
      <c r="HF249" s="246"/>
      <c r="HG249" s="246"/>
      <c r="HH249" s="246"/>
      <c r="HI249" s="246"/>
      <c r="HJ249" s="246"/>
      <c r="HK249" s="254"/>
    </row>
    <row r="250" spans="1:219" s="7" customFormat="1" ht="12.4" customHeight="1" x14ac:dyDescent="0.2">
      <c r="A250" s="226" t="s">
        <v>2329</v>
      </c>
      <c r="B250" s="227" t="str">
        <f t="shared" si="131"/>
        <v>ZHEJIANG SHEEN TECHNOLOGY CORP.,LTD</v>
      </c>
      <c r="C250" s="228" t="s">
        <v>35</v>
      </c>
      <c r="D250" s="229" t="s">
        <v>188</v>
      </c>
      <c r="E250" s="227"/>
      <c r="F250" s="244"/>
      <c r="G250" s="238"/>
      <c r="H250" s="232" t="str">
        <f t="shared" si="132"/>
        <v/>
      </c>
      <c r="I250" s="206" t="s">
        <v>353</v>
      </c>
      <c r="J250" s="228" t="str">
        <f>VLOOKUP(Z250,[1]AP2022!FF:FI,2,0)</f>
        <v>exclude</v>
      </c>
      <c r="K250" s="228" t="str">
        <f>VLOOKUP(Z250,[1]AP2022!FF:FI,4,0)</f>
        <v>ok, indep</v>
      </c>
      <c r="L250" s="233"/>
      <c r="M250" s="38" t="s">
        <v>2330</v>
      </c>
      <c r="N250" s="38" t="s">
        <v>2331</v>
      </c>
      <c r="O250" s="38" t="s">
        <v>36</v>
      </c>
      <c r="P250" s="38" t="s">
        <v>2332</v>
      </c>
      <c r="Q250" s="37"/>
      <c r="R250" s="38" t="s">
        <v>48</v>
      </c>
      <c r="S250" s="38" t="s">
        <v>2333</v>
      </c>
      <c r="T250" s="38" t="s">
        <v>45</v>
      </c>
      <c r="U250" s="38" t="s">
        <v>182</v>
      </c>
      <c r="V250" s="38" t="s">
        <v>1032</v>
      </c>
      <c r="W250" s="38" t="s">
        <v>2334</v>
      </c>
      <c r="X250" s="37"/>
      <c r="Y250" s="37"/>
      <c r="Z250" s="38" t="s">
        <v>2335</v>
      </c>
      <c r="AA250" s="41">
        <v>258089000</v>
      </c>
      <c r="AB250" s="41">
        <v>209248000</v>
      </c>
      <c r="AC250" s="41">
        <v>185647000</v>
      </c>
      <c r="AD250" s="41">
        <v>161089000</v>
      </c>
      <c r="AE250" s="41">
        <v>252111000</v>
      </c>
      <c r="AF250" s="41">
        <v>206579000</v>
      </c>
      <c r="AG250" s="41">
        <v>182227000</v>
      </c>
      <c r="AH250" s="41">
        <v>158517000</v>
      </c>
      <c r="AI250" s="41">
        <v>-381000</v>
      </c>
      <c r="AJ250" s="41">
        <v>-881000</v>
      </c>
      <c r="AK250" s="41">
        <v>-681000</v>
      </c>
      <c r="AL250" s="41">
        <v>-844000</v>
      </c>
      <c r="AM250" s="41">
        <v>251730000</v>
      </c>
      <c r="AN250" s="41">
        <v>205698000</v>
      </c>
      <c r="AO250" s="41">
        <v>181546000</v>
      </c>
      <c r="AP250" s="41">
        <v>157673000</v>
      </c>
      <c r="AQ250" s="41">
        <v>6359000</v>
      </c>
      <c r="AR250" s="41">
        <v>3550000</v>
      </c>
      <c r="AS250" s="41">
        <v>4101000</v>
      </c>
      <c r="AT250" s="41">
        <v>3416000</v>
      </c>
      <c r="AU250" s="41">
        <v>-180030000</v>
      </c>
      <c r="AV250" s="41">
        <v>-152396000</v>
      </c>
      <c r="AW250" s="41">
        <v>-138782000</v>
      </c>
      <c r="AX250" s="41">
        <v>-117625000</v>
      </c>
      <c r="AY250" s="38" t="s">
        <v>39</v>
      </c>
      <c r="AZ250" s="38" t="s">
        <v>39</v>
      </c>
      <c r="BA250" s="38" t="s">
        <v>39</v>
      </c>
      <c r="BB250" s="38" t="s">
        <v>39</v>
      </c>
      <c r="BC250" s="41">
        <v>-26729000</v>
      </c>
      <c r="BD250" s="41">
        <v>-24563000</v>
      </c>
      <c r="BE250" s="41">
        <v>-17411000</v>
      </c>
      <c r="BF250" s="41">
        <v>-19157000</v>
      </c>
      <c r="BG250" s="41">
        <v>51330000</v>
      </c>
      <c r="BH250" s="41">
        <v>32289000</v>
      </c>
      <c r="BI250" s="41">
        <v>29454000</v>
      </c>
      <c r="BJ250" s="41">
        <v>24307000</v>
      </c>
      <c r="BK250" s="41">
        <v>-7209000</v>
      </c>
      <c r="BL250" s="41">
        <v>-4537000</v>
      </c>
      <c r="BM250" s="41">
        <v>-2022000</v>
      </c>
      <c r="BN250" s="41">
        <v>-1997000</v>
      </c>
      <c r="BO250" s="41">
        <v>-6886000</v>
      </c>
      <c r="BP250" s="41">
        <v>-4109000</v>
      </c>
      <c r="BQ250" s="41">
        <v>-1425000</v>
      </c>
      <c r="BR250" s="41">
        <v>-1403000</v>
      </c>
      <c r="BS250" s="41">
        <v>-323000</v>
      </c>
      <c r="BT250" s="41">
        <v>-428000</v>
      </c>
      <c r="BU250" s="41">
        <v>-597000</v>
      </c>
      <c r="BV250" s="41">
        <v>-594000</v>
      </c>
      <c r="BW250" s="41">
        <v>41970000</v>
      </c>
      <c r="BX250" s="41">
        <v>20879000</v>
      </c>
      <c r="BY250" s="41">
        <v>20212000</v>
      </c>
      <c r="BZ250" s="41">
        <v>19463000</v>
      </c>
      <c r="CA250" s="41">
        <v>141921000</v>
      </c>
      <c r="CB250" s="41">
        <v>157082000</v>
      </c>
      <c r="CC250" s="41">
        <v>97286000</v>
      </c>
      <c r="CD250" s="41">
        <v>85765000</v>
      </c>
      <c r="CE250" s="41">
        <v>43624000</v>
      </c>
      <c r="CF250" s="41">
        <v>38941000</v>
      </c>
      <c r="CG250" s="41">
        <v>21849000</v>
      </c>
      <c r="CH250" s="41">
        <v>21506000</v>
      </c>
      <c r="CI250" s="41">
        <v>49906000</v>
      </c>
      <c r="CJ250" s="41">
        <v>47850000</v>
      </c>
      <c r="CK250" s="41">
        <v>31187000</v>
      </c>
      <c r="CL250" s="41">
        <v>29936000</v>
      </c>
      <c r="CM250" s="41">
        <v>6172000</v>
      </c>
      <c r="CN250" s="41">
        <v>1760000</v>
      </c>
      <c r="CO250" s="41">
        <v>4804000</v>
      </c>
      <c r="CP250" s="41">
        <v>9541000</v>
      </c>
      <c r="CQ250" s="41">
        <v>41707000</v>
      </c>
      <c r="CR250" s="41">
        <v>67910000</v>
      </c>
      <c r="CS250" s="41">
        <v>39105000</v>
      </c>
      <c r="CT250" s="41">
        <v>24354000</v>
      </c>
      <c r="CU250" s="41">
        <v>18214000</v>
      </c>
      <c r="CV250" s="41">
        <v>42627000</v>
      </c>
      <c r="CW250" s="41">
        <v>203000</v>
      </c>
      <c r="CX250" s="38" t="s">
        <v>39</v>
      </c>
      <c r="CY250" s="41">
        <v>4896000</v>
      </c>
      <c r="CZ250" s="41">
        <v>5380000</v>
      </c>
      <c r="DA250" s="41">
        <v>43350000</v>
      </c>
      <c r="DB250" s="41">
        <v>33396000</v>
      </c>
      <c r="DC250" s="41">
        <v>234096000</v>
      </c>
      <c r="DD250" s="41">
        <v>251507000</v>
      </c>
      <c r="DE250" s="41">
        <v>163221000</v>
      </c>
      <c r="DF250" s="41">
        <v>139734000</v>
      </c>
      <c r="DG250" s="213"/>
      <c r="DH250" s="214">
        <f t="shared" si="133"/>
        <v>251730000</v>
      </c>
      <c r="DI250" s="214">
        <f t="shared" si="134"/>
        <v>-180030000</v>
      </c>
      <c r="DJ250" s="214">
        <f t="shared" si="135"/>
        <v>-26729000</v>
      </c>
      <c r="DK250" s="214">
        <f t="shared" si="136"/>
        <v>-7209000</v>
      </c>
      <c r="DL250" s="214">
        <f t="shared" si="137"/>
        <v>37762000</v>
      </c>
      <c r="DM250" s="215">
        <f t="shared" si="138"/>
        <v>0.15000993127557302</v>
      </c>
      <c r="DN250" s="215">
        <f t="shared" si="139"/>
        <v>0.17648433410603453</v>
      </c>
      <c r="DO250" s="216" t="str">
        <f t="shared" si="140"/>
        <v>n.a.</v>
      </c>
      <c r="DP250" s="214">
        <f t="shared" si="141"/>
        <v>41282500</v>
      </c>
      <c r="DQ250" s="214">
        <f t="shared" si="142"/>
        <v>5138000</v>
      </c>
      <c r="DR250" s="217"/>
      <c r="DS250" s="214">
        <f t="shared" si="143"/>
        <v>205698000</v>
      </c>
      <c r="DT250" s="214">
        <f t="shared" si="144"/>
        <v>-152396000</v>
      </c>
      <c r="DU250" s="214">
        <f t="shared" si="145"/>
        <v>-24563000</v>
      </c>
      <c r="DV250" s="214">
        <f t="shared" si="146"/>
        <v>-4537000</v>
      </c>
      <c r="DW250" s="214">
        <f t="shared" si="147"/>
        <v>24202000</v>
      </c>
      <c r="DX250" s="215">
        <f t="shared" si="148"/>
        <v>0.11765792569689545</v>
      </c>
      <c r="DY250" s="215">
        <f t="shared" si="149"/>
        <v>0.13334729140036145</v>
      </c>
      <c r="DZ250" s="218" t="str">
        <f t="shared" si="150"/>
        <v>n.a.</v>
      </c>
      <c r="EA250" s="214">
        <f t="shared" si="151"/>
        <v>30395000</v>
      </c>
      <c r="EB250" s="214">
        <f t="shared" si="152"/>
        <v>24365000</v>
      </c>
      <c r="EC250" s="217"/>
      <c r="ED250" s="214">
        <f t="shared" si="153"/>
        <v>181546000</v>
      </c>
      <c r="EE250" s="214">
        <f t="shared" si="154"/>
        <v>-138782000</v>
      </c>
      <c r="EF250" s="214">
        <f t="shared" si="155"/>
        <v>-17411000</v>
      </c>
      <c r="EG250" s="214">
        <f t="shared" si="156"/>
        <v>-2022000</v>
      </c>
      <c r="EH250" s="214">
        <f t="shared" si="157"/>
        <v>23331000</v>
      </c>
      <c r="EI250" s="215">
        <f t="shared" si="158"/>
        <v>0.12851288378702919</v>
      </c>
      <c r="EJ250" s="215">
        <f t="shared" si="159"/>
        <v>0.14746389406819835</v>
      </c>
      <c r="EK250" s="218" t="str">
        <f t="shared" si="160"/>
        <v>n.a.</v>
      </c>
      <c r="EL250" s="214">
        <f t="shared" si="161"/>
        <v>21677500</v>
      </c>
      <c r="EM250" s="214">
        <f t="shared" si="162"/>
        <v>38373000</v>
      </c>
      <c r="EN250" s="217"/>
      <c r="EO250" s="219">
        <f t="shared" si="174"/>
        <v>212991333.33333334</v>
      </c>
      <c r="EP250" s="219">
        <f t="shared" si="174"/>
        <v>-157069333.33333334</v>
      </c>
      <c r="EQ250" s="219">
        <f t="shared" si="174"/>
        <v>-22901000</v>
      </c>
      <c r="ER250" s="219">
        <f t="shared" si="173"/>
        <v>-4589333.333333333</v>
      </c>
      <c r="ES250" s="219">
        <f t="shared" si="163"/>
        <v>28431666.666666668</v>
      </c>
      <c r="ET250" s="220">
        <f t="shared" si="164"/>
        <v>0.13348743454350256</v>
      </c>
      <c r="EU250" s="221">
        <f t="shared" si="165"/>
        <v>0.15405135466579009</v>
      </c>
      <c r="EV250" s="219" t="e">
        <f t="shared" si="166"/>
        <v>#VALUE!</v>
      </c>
      <c r="EW250" s="219">
        <f t="shared" si="167"/>
        <v>31118333.333333332</v>
      </c>
      <c r="EX250" s="219">
        <f t="shared" si="167"/>
        <v>22625333.333333332</v>
      </c>
      <c r="EY250" s="208"/>
      <c r="EZ250" s="222" t="str">
        <f t="shared" si="168"/>
        <v>完整</v>
      </c>
      <c r="FA250" s="222" t="str">
        <f t="shared" si="169"/>
        <v>完整</v>
      </c>
      <c r="FB250" s="222" t="str">
        <f t="shared" si="170"/>
        <v>完整</v>
      </c>
      <c r="FC250" s="222" t="str">
        <f t="shared" si="171"/>
        <v>选择</v>
      </c>
      <c r="FD250" s="222" t="str">
        <f t="shared" si="172"/>
        <v>选择</v>
      </c>
      <c r="FE250" s="246"/>
      <c r="FF250" s="246"/>
      <c r="FG250" s="246"/>
      <c r="FH250" s="246"/>
      <c r="FI250" s="246"/>
      <c r="FJ250" s="246"/>
      <c r="FK250" s="246"/>
      <c r="FL250" s="246"/>
      <c r="FM250" s="246"/>
      <c r="FN250" s="246"/>
      <c r="FO250" s="246"/>
      <c r="FP250" s="246"/>
      <c r="FQ250" s="246"/>
      <c r="FR250" s="246"/>
      <c r="FS250" s="246"/>
      <c r="FT250" s="246"/>
      <c r="FU250" s="246"/>
      <c r="FV250" s="246"/>
      <c r="FW250" s="246"/>
      <c r="FX250" s="246"/>
      <c r="FY250" s="246"/>
      <c r="FZ250" s="246"/>
      <c r="GA250" s="246"/>
      <c r="GB250" s="246"/>
      <c r="GC250" s="246"/>
      <c r="GD250" s="246"/>
      <c r="GE250" s="246"/>
      <c r="GF250" s="246"/>
      <c r="GG250" s="246"/>
      <c r="GH250" s="246"/>
      <c r="GI250" s="246"/>
      <c r="GJ250" s="246"/>
      <c r="GK250" s="246"/>
      <c r="GL250" s="246"/>
      <c r="GM250" s="246"/>
      <c r="GN250" s="246"/>
      <c r="GO250" s="246"/>
      <c r="GP250" s="246"/>
      <c r="GQ250" s="246"/>
      <c r="GR250" s="246"/>
      <c r="GS250" s="246"/>
      <c r="GT250" s="246"/>
      <c r="GU250" s="246"/>
      <c r="GV250" s="246"/>
      <c r="GW250" s="246"/>
      <c r="GX250" s="246"/>
      <c r="GY250" s="246"/>
      <c r="GZ250" s="246"/>
      <c r="HA250" s="246"/>
      <c r="HB250" s="246"/>
      <c r="HC250" s="246"/>
      <c r="HD250" s="246"/>
      <c r="HE250" s="246"/>
      <c r="HF250" s="246"/>
      <c r="HG250" s="246"/>
      <c r="HH250" s="246"/>
      <c r="HI250" s="246"/>
      <c r="HJ250" s="246"/>
      <c r="HK250" s="254"/>
    </row>
    <row r="251" spans="1:219" ht="12.4" customHeight="1" x14ac:dyDescent="0.2">
      <c r="A251" s="204" t="s">
        <v>2336</v>
      </c>
      <c r="B251" s="205" t="str">
        <f t="shared" si="131"/>
        <v>HANGZHOU HUASU TECHNOLOGY CO.,LTD.</v>
      </c>
      <c r="C251" s="206" t="s">
        <v>35</v>
      </c>
      <c r="D251" s="206" t="s">
        <v>32</v>
      </c>
      <c r="E251" s="205"/>
      <c r="F251" s="244"/>
      <c r="G251" s="245"/>
      <c r="H251" s="209" t="str">
        <f t="shared" si="132"/>
        <v/>
      </c>
      <c r="I251" s="206" t="s">
        <v>328</v>
      </c>
      <c r="J251" s="206" t="str">
        <f>VLOOKUP(Z251,[1]AP2022!FF:FI,2,0)</f>
        <v>exclude</v>
      </c>
      <c r="K251" s="206" t="str">
        <f>VLOOKUP(Z251,[1]AP2022!FF:FI,4,0)</f>
        <v>ok, sda/sdp</v>
      </c>
      <c r="L251" s="210"/>
      <c r="M251" s="211" t="s">
        <v>2337</v>
      </c>
      <c r="N251" s="211" t="s">
        <v>2338</v>
      </c>
      <c r="O251" s="211" t="s">
        <v>36</v>
      </c>
      <c r="P251" s="211" t="s">
        <v>2339</v>
      </c>
      <c r="Q251" s="225"/>
      <c r="R251" s="38" t="s">
        <v>48</v>
      </c>
      <c r="S251" s="211" t="s">
        <v>2340</v>
      </c>
      <c r="T251" s="211" t="s">
        <v>71</v>
      </c>
      <c r="U251" s="38" t="s">
        <v>178</v>
      </c>
      <c r="V251" s="38" t="s">
        <v>425</v>
      </c>
      <c r="W251" s="38" t="s">
        <v>2341</v>
      </c>
      <c r="X251" s="37"/>
      <c r="Y251" s="37"/>
      <c r="Z251" s="38" t="s">
        <v>2342</v>
      </c>
      <c r="AA251" s="41">
        <v>256780000</v>
      </c>
      <c r="AB251" s="41">
        <v>242276000</v>
      </c>
      <c r="AC251" s="41">
        <v>211758000</v>
      </c>
      <c r="AD251" s="41">
        <v>110292000</v>
      </c>
      <c r="AE251" s="41">
        <v>247960000</v>
      </c>
      <c r="AF251" s="41">
        <v>236611000</v>
      </c>
      <c r="AG251" s="41">
        <v>205891000</v>
      </c>
      <c r="AH251" s="41">
        <v>107268000</v>
      </c>
      <c r="AI251" s="41">
        <v>-1972000</v>
      </c>
      <c r="AJ251" s="41">
        <v>-1427000</v>
      </c>
      <c r="AK251" s="41">
        <v>-1427000</v>
      </c>
      <c r="AL251" s="41">
        <v>-750000</v>
      </c>
      <c r="AM251" s="41">
        <v>245988000</v>
      </c>
      <c r="AN251" s="41">
        <v>235184000</v>
      </c>
      <c r="AO251" s="41">
        <v>204464000</v>
      </c>
      <c r="AP251" s="41">
        <v>106518000</v>
      </c>
      <c r="AQ251" s="41">
        <v>10792000</v>
      </c>
      <c r="AR251" s="41">
        <v>7092000</v>
      </c>
      <c r="AS251" s="41">
        <v>7294000</v>
      </c>
      <c r="AT251" s="41">
        <v>3774000</v>
      </c>
      <c r="AU251" s="41">
        <v>-130813000</v>
      </c>
      <c r="AV251" s="41">
        <v>-131346000</v>
      </c>
      <c r="AW251" s="41">
        <v>-108152000</v>
      </c>
      <c r="AX251" s="41">
        <v>-57252000</v>
      </c>
      <c r="AY251" s="38" t="s">
        <v>39</v>
      </c>
      <c r="AZ251" s="38" t="s">
        <v>39</v>
      </c>
      <c r="BA251" s="38" t="s">
        <v>39</v>
      </c>
      <c r="BB251" s="38" t="s">
        <v>39</v>
      </c>
      <c r="BC251" s="41">
        <v>-49134000</v>
      </c>
      <c r="BD251" s="41">
        <v>-39395000</v>
      </c>
      <c r="BE251" s="41">
        <v>-30614000</v>
      </c>
      <c r="BF251" s="41">
        <v>-30511000</v>
      </c>
      <c r="BG251" s="41">
        <v>76833000</v>
      </c>
      <c r="BH251" s="41">
        <v>71535000</v>
      </c>
      <c r="BI251" s="41">
        <v>72992000</v>
      </c>
      <c r="BJ251" s="41">
        <v>22529000</v>
      </c>
      <c r="BK251" s="41">
        <v>-3930000</v>
      </c>
      <c r="BL251" s="41">
        <v>-3915000</v>
      </c>
      <c r="BM251" s="41">
        <v>-1893000</v>
      </c>
      <c r="BN251" s="41">
        <v>-1095000</v>
      </c>
      <c r="BO251" s="41">
        <v>-3544000</v>
      </c>
      <c r="BP251" s="41">
        <v>-2847000</v>
      </c>
      <c r="BQ251" s="41">
        <v>-1223000</v>
      </c>
      <c r="BR251" s="41">
        <v>-653000</v>
      </c>
      <c r="BS251" s="41">
        <v>-386000</v>
      </c>
      <c r="BT251" s="41">
        <v>-1068000</v>
      </c>
      <c r="BU251" s="41">
        <v>-670000</v>
      </c>
      <c r="BV251" s="41">
        <v>-442000</v>
      </c>
      <c r="BW251" s="41">
        <v>57005000</v>
      </c>
      <c r="BX251" s="41">
        <v>55193000</v>
      </c>
      <c r="BY251" s="41">
        <v>56157000</v>
      </c>
      <c r="BZ251" s="41">
        <v>16217000</v>
      </c>
      <c r="CA251" s="41">
        <v>370040000</v>
      </c>
      <c r="CB251" s="41">
        <v>315912000</v>
      </c>
      <c r="CC251" s="41">
        <v>274219000</v>
      </c>
      <c r="CD251" s="41">
        <v>108193000</v>
      </c>
      <c r="CE251" s="41">
        <v>58423000</v>
      </c>
      <c r="CF251" s="41">
        <v>51041000</v>
      </c>
      <c r="CG251" s="41">
        <v>35537000</v>
      </c>
      <c r="CH251" s="41">
        <v>22542000</v>
      </c>
      <c r="CI251" s="41">
        <v>200651000</v>
      </c>
      <c r="CJ251" s="41">
        <v>152826000</v>
      </c>
      <c r="CK251" s="41">
        <v>128814000</v>
      </c>
      <c r="CL251" s="41">
        <v>51235000</v>
      </c>
      <c r="CM251" s="41">
        <v>34286000</v>
      </c>
      <c r="CN251" s="41">
        <v>19702000</v>
      </c>
      <c r="CO251" s="41">
        <v>22905000</v>
      </c>
      <c r="CP251" s="41">
        <v>5684000</v>
      </c>
      <c r="CQ251" s="41">
        <v>75680000</v>
      </c>
      <c r="CR251" s="41">
        <v>92109000</v>
      </c>
      <c r="CS251" s="41">
        <v>86048000</v>
      </c>
      <c r="CT251" s="41">
        <v>27999000</v>
      </c>
      <c r="CU251" s="41">
        <v>35587000</v>
      </c>
      <c r="CV251" s="41">
        <v>76086000</v>
      </c>
      <c r="CW251" s="41">
        <v>63566000</v>
      </c>
      <c r="CX251" s="41">
        <v>23178000</v>
      </c>
      <c r="CY251" s="41">
        <v>2142000</v>
      </c>
      <c r="CZ251" s="41">
        <v>2034000</v>
      </c>
      <c r="DA251" s="41">
        <v>508000</v>
      </c>
      <c r="DB251" s="38" t="s">
        <v>39</v>
      </c>
      <c r="DC251" s="41">
        <v>417784000</v>
      </c>
      <c r="DD251" s="41">
        <v>346345000</v>
      </c>
      <c r="DE251" s="41">
        <v>294523000</v>
      </c>
      <c r="DF251" s="41">
        <v>115618000</v>
      </c>
      <c r="DG251" s="213"/>
      <c r="DH251" s="214">
        <f t="shared" si="133"/>
        <v>245988000</v>
      </c>
      <c r="DI251" s="214">
        <f t="shared" si="134"/>
        <v>-130813000</v>
      </c>
      <c r="DJ251" s="214">
        <f t="shared" si="135"/>
        <v>-49134000</v>
      </c>
      <c r="DK251" s="214">
        <f t="shared" si="136"/>
        <v>-3930000</v>
      </c>
      <c r="DL251" s="214">
        <f t="shared" si="137"/>
        <v>62111000</v>
      </c>
      <c r="DM251" s="215">
        <f t="shared" si="138"/>
        <v>0.2524960567182139</v>
      </c>
      <c r="DN251" s="215">
        <f t="shared" si="139"/>
        <v>0.33778558492905586</v>
      </c>
      <c r="DO251" s="216" t="str">
        <f t="shared" si="140"/>
        <v>n.a.</v>
      </c>
      <c r="DP251" s="214">
        <f t="shared" si="141"/>
        <v>54732000</v>
      </c>
      <c r="DQ251" s="214">
        <f t="shared" si="142"/>
        <v>2088000</v>
      </c>
      <c r="DR251" s="217"/>
      <c r="DS251" s="214">
        <f t="shared" si="143"/>
        <v>235184000</v>
      </c>
      <c r="DT251" s="214">
        <f t="shared" si="144"/>
        <v>-131346000</v>
      </c>
      <c r="DU251" s="214">
        <f t="shared" si="145"/>
        <v>-39395000</v>
      </c>
      <c r="DV251" s="214">
        <f t="shared" si="146"/>
        <v>-3915000</v>
      </c>
      <c r="DW251" s="214">
        <f t="shared" si="147"/>
        <v>60528000</v>
      </c>
      <c r="DX251" s="215">
        <f t="shared" si="148"/>
        <v>0.25736444656099056</v>
      </c>
      <c r="DY251" s="215">
        <f t="shared" si="149"/>
        <v>0.34655551484060093</v>
      </c>
      <c r="DZ251" s="218" t="str">
        <f t="shared" si="150"/>
        <v>n.a.</v>
      </c>
      <c r="EA251" s="214">
        <f t="shared" si="151"/>
        <v>43289000</v>
      </c>
      <c r="EB251" s="214">
        <f t="shared" si="152"/>
        <v>1271000</v>
      </c>
      <c r="EC251" s="217"/>
      <c r="ED251" s="214">
        <f t="shared" si="153"/>
        <v>204464000</v>
      </c>
      <c r="EE251" s="214">
        <f t="shared" si="154"/>
        <v>-108152000</v>
      </c>
      <c r="EF251" s="214">
        <f t="shared" si="155"/>
        <v>-30614000</v>
      </c>
      <c r="EG251" s="214">
        <f t="shared" si="156"/>
        <v>-1893000</v>
      </c>
      <c r="EH251" s="214">
        <f t="shared" si="157"/>
        <v>63805000</v>
      </c>
      <c r="EI251" s="215">
        <f t="shared" si="158"/>
        <v>0.31205982471241883</v>
      </c>
      <c r="EJ251" s="215">
        <f t="shared" si="159"/>
        <v>0.45361477047327226</v>
      </c>
      <c r="EK251" s="218" t="str">
        <f t="shared" si="160"/>
        <v>n.a.</v>
      </c>
      <c r="EL251" s="214">
        <f t="shared" si="161"/>
        <v>29039500</v>
      </c>
      <c r="EM251" s="214" t="e">
        <f t="shared" si="162"/>
        <v>#VALUE!</v>
      </c>
      <c r="EN251" s="217"/>
      <c r="EO251" s="219">
        <f t="shared" si="174"/>
        <v>228545333.33333334</v>
      </c>
      <c r="EP251" s="219">
        <f t="shared" si="174"/>
        <v>-123437000</v>
      </c>
      <c r="EQ251" s="219">
        <f t="shared" si="174"/>
        <v>-39714333.333333336</v>
      </c>
      <c r="ER251" s="219">
        <f t="shared" si="173"/>
        <v>-3246000</v>
      </c>
      <c r="ES251" s="219">
        <f t="shared" si="163"/>
        <v>62148000.000000007</v>
      </c>
      <c r="ET251" s="220">
        <f t="shared" si="164"/>
        <v>0.27192854517557424</v>
      </c>
      <c r="EU251" s="221">
        <f t="shared" si="165"/>
        <v>0.37349156236478148</v>
      </c>
      <c r="EV251" s="219" t="e">
        <f t="shared" si="166"/>
        <v>#VALUE!</v>
      </c>
      <c r="EW251" s="219">
        <f t="shared" si="167"/>
        <v>42353500</v>
      </c>
      <c r="EX251" s="219" t="e">
        <f t="shared" si="167"/>
        <v>#VALUE!</v>
      </c>
      <c r="EY251" s="208"/>
      <c r="EZ251" s="222" t="str">
        <f t="shared" si="168"/>
        <v>完整</v>
      </c>
      <c r="FA251" s="222" t="str">
        <f t="shared" si="169"/>
        <v>完整</v>
      </c>
      <c r="FB251" s="222" t="str">
        <f t="shared" si="170"/>
        <v>完整</v>
      </c>
      <c r="FC251" s="222" t="str">
        <f t="shared" si="171"/>
        <v>选择</v>
      </c>
      <c r="FD251" s="222" t="str">
        <f t="shared" si="172"/>
        <v>选择</v>
      </c>
      <c r="FE251" s="246"/>
      <c r="FF251" s="246"/>
      <c r="FG251" s="246"/>
      <c r="FH251" s="246"/>
      <c r="FI251" s="246"/>
      <c r="FJ251" s="246"/>
      <c r="FK251" s="246"/>
      <c r="FL251" s="246"/>
      <c r="FM251" s="246"/>
      <c r="FN251" s="246"/>
      <c r="FO251" s="246"/>
      <c r="FP251" s="246"/>
      <c r="FQ251" s="246"/>
      <c r="FR251" s="246"/>
      <c r="FS251" s="246"/>
      <c r="FT251" s="246"/>
      <c r="FU251" s="246"/>
      <c r="FV251" s="246"/>
      <c r="FW251" s="246"/>
      <c r="FX251" s="246"/>
      <c r="FY251" s="246"/>
      <c r="FZ251" s="246"/>
      <c r="GA251" s="246"/>
      <c r="GB251" s="246"/>
      <c r="GC251" s="246"/>
      <c r="GD251" s="246"/>
      <c r="GE251" s="246"/>
      <c r="GF251" s="246"/>
      <c r="GG251" s="246"/>
      <c r="GH251" s="246"/>
      <c r="GI251" s="246"/>
      <c r="GJ251" s="246"/>
      <c r="GK251" s="246"/>
      <c r="GL251" s="246"/>
      <c r="GM251" s="246"/>
      <c r="GN251" s="246"/>
      <c r="GO251" s="246"/>
      <c r="GP251" s="246"/>
      <c r="GQ251" s="246"/>
      <c r="GR251" s="246"/>
      <c r="GS251" s="246"/>
      <c r="GT251" s="246"/>
      <c r="GU251" s="246"/>
      <c r="GV251" s="246"/>
      <c r="GW251" s="246"/>
      <c r="GX251" s="246"/>
      <c r="GY251" s="246"/>
      <c r="GZ251" s="246"/>
      <c r="HA251" s="246"/>
      <c r="HB251" s="246"/>
      <c r="HC251" s="246"/>
      <c r="HD251" s="246"/>
      <c r="HE251" s="246"/>
      <c r="HF251" s="246"/>
      <c r="HG251" s="246"/>
      <c r="HH251" s="246"/>
      <c r="HI251" s="246"/>
      <c r="HJ251" s="246"/>
      <c r="HK251" s="246"/>
    </row>
    <row r="252" spans="1:219" ht="12.4" customHeight="1" x14ac:dyDescent="0.2">
      <c r="A252" s="204" t="s">
        <v>2343</v>
      </c>
      <c r="B252" s="205" t="str">
        <f t="shared" si="131"/>
        <v>SUZHOU WANLONG ELECTRIC GROUP CO., LTD</v>
      </c>
      <c r="C252" s="206" t="s">
        <v>35</v>
      </c>
      <c r="D252" s="206" t="s">
        <v>32</v>
      </c>
      <c r="E252" s="205"/>
      <c r="F252" s="244"/>
      <c r="G252" s="245"/>
      <c r="H252" s="209" t="str">
        <f t="shared" si="132"/>
        <v/>
      </c>
      <c r="I252" s="206" t="s">
        <v>328</v>
      </c>
      <c r="J252" s="206" t="str">
        <f>VLOOKUP(Z252,[1]AP2022!FF:FI,2,0)</f>
        <v>exclude</v>
      </c>
      <c r="K252" s="206" t="str">
        <f>VLOOKUP(Z252,[1]AP2022!FF:FI,4,0)</f>
        <v>ok, sda/sdp</v>
      </c>
      <c r="L252" s="210"/>
      <c r="M252" s="211" t="s">
        <v>2344</v>
      </c>
      <c r="N252" s="211" t="s">
        <v>2345</v>
      </c>
      <c r="O252" s="211" t="s">
        <v>36</v>
      </c>
      <c r="P252" s="211" t="s">
        <v>2346</v>
      </c>
      <c r="Q252" s="225"/>
      <c r="R252" s="38" t="s">
        <v>48</v>
      </c>
      <c r="S252" s="211" t="s">
        <v>2347</v>
      </c>
      <c r="T252" s="211" t="s">
        <v>38</v>
      </c>
      <c r="U252" s="38" t="s">
        <v>182</v>
      </c>
      <c r="V252" s="38" t="s">
        <v>2348</v>
      </c>
      <c r="W252" s="38" t="s">
        <v>2349</v>
      </c>
      <c r="X252" s="37"/>
      <c r="Y252" s="37"/>
      <c r="Z252" s="38" t="s">
        <v>2350</v>
      </c>
      <c r="AA252" s="41">
        <v>255545000</v>
      </c>
      <c r="AB252" s="41">
        <v>184065000</v>
      </c>
      <c r="AC252" s="41">
        <v>167799000</v>
      </c>
      <c r="AD252" s="41">
        <v>173334000</v>
      </c>
      <c r="AE252" s="41">
        <v>237708000</v>
      </c>
      <c r="AF252" s="41">
        <v>174311000</v>
      </c>
      <c r="AG252" s="41">
        <v>167965000</v>
      </c>
      <c r="AH252" s="41">
        <v>169178000</v>
      </c>
      <c r="AI252" s="41">
        <v>-4792000</v>
      </c>
      <c r="AJ252" s="41">
        <v>-3490000</v>
      </c>
      <c r="AK252" s="41">
        <v>-1344000</v>
      </c>
      <c r="AL252" s="41">
        <v>-1497000</v>
      </c>
      <c r="AM252" s="41">
        <v>232916000</v>
      </c>
      <c r="AN252" s="41">
        <v>170821000</v>
      </c>
      <c r="AO252" s="41">
        <v>166621000</v>
      </c>
      <c r="AP252" s="41">
        <v>167681000</v>
      </c>
      <c r="AQ252" s="41">
        <v>22629000</v>
      </c>
      <c r="AR252" s="41">
        <v>13244000</v>
      </c>
      <c r="AS252" s="41">
        <v>1178000</v>
      </c>
      <c r="AT252" s="41">
        <v>5653000</v>
      </c>
      <c r="AU252" s="41">
        <v>-130282000</v>
      </c>
      <c r="AV252" s="41">
        <v>-106502000</v>
      </c>
      <c r="AW252" s="41">
        <v>-74423000</v>
      </c>
      <c r="AX252" s="41">
        <v>-71610000</v>
      </c>
      <c r="AY252" s="38" t="s">
        <v>39</v>
      </c>
      <c r="AZ252" s="38" t="s">
        <v>39</v>
      </c>
      <c r="BA252" s="38" t="s">
        <v>39</v>
      </c>
      <c r="BB252" s="38" t="s">
        <v>39</v>
      </c>
      <c r="BC252" s="41">
        <v>-87709000</v>
      </c>
      <c r="BD252" s="41">
        <v>-88504000</v>
      </c>
      <c r="BE252" s="41">
        <v>-69458000</v>
      </c>
      <c r="BF252" s="41">
        <v>-81075000</v>
      </c>
      <c r="BG252" s="41">
        <v>37554000</v>
      </c>
      <c r="BH252" s="41">
        <v>-10941000</v>
      </c>
      <c r="BI252" s="41">
        <v>23918000</v>
      </c>
      <c r="BJ252" s="41">
        <v>20649000</v>
      </c>
      <c r="BK252" s="41">
        <v>-11483000</v>
      </c>
      <c r="BL252" s="41">
        <v>-4088000</v>
      </c>
      <c r="BM252" s="41">
        <v>-11967000</v>
      </c>
      <c r="BN252" s="41">
        <v>-12259000</v>
      </c>
      <c r="BO252" s="41">
        <v>-9473000</v>
      </c>
      <c r="BP252" s="41">
        <v>-11643000</v>
      </c>
      <c r="BQ252" s="41">
        <v>-11083000</v>
      </c>
      <c r="BR252" s="41">
        <v>-11714000</v>
      </c>
      <c r="BS252" s="41">
        <v>-2010000</v>
      </c>
      <c r="BT252" s="41">
        <v>7555000</v>
      </c>
      <c r="BU252" s="41">
        <v>-884000</v>
      </c>
      <c r="BV252" s="41">
        <v>-545000</v>
      </c>
      <c r="BW252" s="41">
        <v>7143000</v>
      </c>
      <c r="BX252" s="41">
        <v>-25816000</v>
      </c>
      <c r="BY252" s="41">
        <v>2245000</v>
      </c>
      <c r="BZ252" s="41">
        <v>2313000</v>
      </c>
      <c r="CA252" s="41">
        <v>203110000</v>
      </c>
      <c r="CB252" s="41">
        <v>191698000</v>
      </c>
      <c r="CC252" s="41">
        <v>197803000</v>
      </c>
      <c r="CD252" s="41">
        <v>197974000</v>
      </c>
      <c r="CE252" s="41">
        <v>87222000</v>
      </c>
      <c r="CF252" s="41">
        <v>104476000</v>
      </c>
      <c r="CG252" s="41">
        <v>88315000</v>
      </c>
      <c r="CH252" s="41">
        <v>74584000</v>
      </c>
      <c r="CI252" s="41">
        <v>55385000</v>
      </c>
      <c r="CJ252" s="41">
        <v>49680000</v>
      </c>
      <c r="CK252" s="41">
        <v>58672000</v>
      </c>
      <c r="CL252" s="41">
        <v>71778000</v>
      </c>
      <c r="CM252" s="41">
        <v>25055000</v>
      </c>
      <c r="CN252" s="41">
        <v>25789000</v>
      </c>
      <c r="CO252" s="41">
        <v>32450000</v>
      </c>
      <c r="CP252" s="41">
        <v>26393000</v>
      </c>
      <c r="CQ252" s="41">
        <v>33179000</v>
      </c>
      <c r="CR252" s="41">
        <v>10531000</v>
      </c>
      <c r="CS252" s="41">
        <v>17176000</v>
      </c>
      <c r="CT252" s="41">
        <v>21515000</v>
      </c>
      <c r="CU252" s="41">
        <v>0</v>
      </c>
      <c r="CV252" s="41">
        <v>861000</v>
      </c>
      <c r="CW252" s="38" t="s">
        <v>39</v>
      </c>
      <c r="CX252" s="38" t="s">
        <v>39</v>
      </c>
      <c r="CY252" s="41">
        <v>3796000</v>
      </c>
      <c r="CZ252" s="41">
        <v>0</v>
      </c>
      <c r="DA252" s="41">
        <v>33418000</v>
      </c>
      <c r="DB252" s="41">
        <v>116059000</v>
      </c>
      <c r="DC252" s="41">
        <v>499114000</v>
      </c>
      <c r="DD252" s="41">
        <v>507523000</v>
      </c>
      <c r="DE252" s="41">
        <v>526015000</v>
      </c>
      <c r="DF252" s="41">
        <v>486845000</v>
      </c>
      <c r="DG252" s="213"/>
      <c r="DH252" s="214">
        <f t="shared" si="133"/>
        <v>232916000</v>
      </c>
      <c r="DI252" s="214">
        <f t="shared" si="134"/>
        <v>-130282000</v>
      </c>
      <c r="DJ252" s="214">
        <f t="shared" si="135"/>
        <v>-87709000</v>
      </c>
      <c r="DK252" s="214">
        <f t="shared" si="136"/>
        <v>-11483000</v>
      </c>
      <c r="DL252" s="214">
        <f t="shared" si="137"/>
        <v>3442000</v>
      </c>
      <c r="DM252" s="215">
        <f t="shared" si="138"/>
        <v>1.4777859829294681E-2</v>
      </c>
      <c r="DN252" s="215">
        <f t="shared" si="139"/>
        <v>1.4999520642861501E-2</v>
      </c>
      <c r="DO252" s="216" t="str">
        <f t="shared" si="140"/>
        <v>n.a.</v>
      </c>
      <c r="DP252" s="214">
        <f t="shared" si="141"/>
        <v>95849000</v>
      </c>
      <c r="DQ252" s="214">
        <f t="shared" si="142"/>
        <v>1898000</v>
      </c>
      <c r="DR252" s="217"/>
      <c r="DS252" s="214">
        <f t="shared" si="143"/>
        <v>170821000</v>
      </c>
      <c r="DT252" s="214">
        <f t="shared" si="144"/>
        <v>-106502000</v>
      </c>
      <c r="DU252" s="214">
        <f t="shared" si="145"/>
        <v>-88504000</v>
      </c>
      <c r="DV252" s="214">
        <f t="shared" si="146"/>
        <v>-4088000</v>
      </c>
      <c r="DW252" s="214">
        <f t="shared" si="147"/>
        <v>-28273000</v>
      </c>
      <c r="DX252" s="215">
        <f t="shared" si="148"/>
        <v>-0.16551243699545137</v>
      </c>
      <c r="DY252" s="215">
        <f t="shared" si="149"/>
        <v>-0.14200829758807398</v>
      </c>
      <c r="DZ252" s="218" t="str">
        <f t="shared" si="150"/>
        <v>n.a.</v>
      </c>
      <c r="EA252" s="214">
        <f t="shared" si="151"/>
        <v>96395500</v>
      </c>
      <c r="EB252" s="214">
        <f t="shared" si="152"/>
        <v>16709000</v>
      </c>
      <c r="EC252" s="217"/>
      <c r="ED252" s="214">
        <f t="shared" si="153"/>
        <v>166621000</v>
      </c>
      <c r="EE252" s="214">
        <f t="shared" si="154"/>
        <v>-74423000</v>
      </c>
      <c r="EF252" s="214">
        <f t="shared" si="155"/>
        <v>-69458000</v>
      </c>
      <c r="EG252" s="214">
        <f t="shared" si="156"/>
        <v>-11967000</v>
      </c>
      <c r="EH252" s="214">
        <f t="shared" si="157"/>
        <v>10773000</v>
      </c>
      <c r="EI252" s="215">
        <f t="shared" si="158"/>
        <v>6.4655715666092503E-2</v>
      </c>
      <c r="EJ252" s="215">
        <f t="shared" si="159"/>
        <v>6.912504491555875E-2</v>
      </c>
      <c r="EK252" s="218" t="str">
        <f t="shared" si="160"/>
        <v>n.a.</v>
      </c>
      <c r="EL252" s="214">
        <f t="shared" si="161"/>
        <v>81449500</v>
      </c>
      <c r="EM252" s="214">
        <f t="shared" si="162"/>
        <v>74738500</v>
      </c>
      <c r="EN252" s="217"/>
      <c r="EO252" s="219">
        <f t="shared" si="174"/>
        <v>190119333.33333334</v>
      </c>
      <c r="EP252" s="219">
        <f t="shared" si="174"/>
        <v>-103735666.66666667</v>
      </c>
      <c r="EQ252" s="219">
        <f t="shared" si="174"/>
        <v>-81890333.333333328</v>
      </c>
      <c r="ER252" s="219">
        <f t="shared" si="173"/>
        <v>-9179333.333333334</v>
      </c>
      <c r="ES252" s="219">
        <f t="shared" si="163"/>
        <v>-4685999.9999999907</v>
      </c>
      <c r="ET252" s="220">
        <f t="shared" si="164"/>
        <v>-2.4647677423653164E-2</v>
      </c>
      <c r="EU252" s="221">
        <f t="shared" si="165"/>
        <v>-2.4054782894376559E-2</v>
      </c>
      <c r="EV252" s="219" t="e">
        <f t="shared" si="166"/>
        <v>#VALUE!</v>
      </c>
      <c r="EW252" s="219">
        <f t="shared" si="167"/>
        <v>91231333.333333328</v>
      </c>
      <c r="EX252" s="219">
        <f t="shared" si="167"/>
        <v>31115166.666666668</v>
      </c>
      <c r="EY252" s="208"/>
      <c r="EZ252" s="222" t="str">
        <f t="shared" si="168"/>
        <v>完整</v>
      </c>
      <c r="FA252" s="222" t="str">
        <f t="shared" si="169"/>
        <v>完整</v>
      </c>
      <c r="FB252" s="222" t="str">
        <f t="shared" si="170"/>
        <v>完整</v>
      </c>
      <c r="FC252" s="222" t="str">
        <f t="shared" si="171"/>
        <v>选择</v>
      </c>
      <c r="FD252" s="222" t="str">
        <f t="shared" si="172"/>
        <v>选择</v>
      </c>
      <c r="FE252" s="246"/>
      <c r="FF252" s="246"/>
      <c r="FG252" s="246"/>
      <c r="FH252" s="246"/>
      <c r="FI252" s="246"/>
      <c r="FJ252" s="246"/>
      <c r="FK252" s="246"/>
      <c r="FL252" s="246"/>
      <c r="FM252" s="246"/>
      <c r="FN252" s="246"/>
      <c r="FO252" s="246"/>
      <c r="FP252" s="246"/>
      <c r="FQ252" s="246"/>
      <c r="FR252" s="246"/>
      <c r="FS252" s="246"/>
      <c r="FT252" s="246"/>
      <c r="FU252" s="246"/>
      <c r="FV252" s="246"/>
      <c r="FW252" s="246"/>
      <c r="FX252" s="246"/>
      <c r="FY252" s="246"/>
      <c r="FZ252" s="246"/>
      <c r="GA252" s="246"/>
      <c r="GB252" s="246"/>
      <c r="GC252" s="246"/>
      <c r="GD252" s="246"/>
      <c r="GE252" s="246"/>
      <c r="GF252" s="246"/>
      <c r="GG252" s="246"/>
      <c r="GH252" s="246"/>
      <c r="GI252" s="246"/>
      <c r="GJ252" s="246"/>
      <c r="GK252" s="246"/>
      <c r="GL252" s="246"/>
      <c r="GM252" s="246"/>
      <c r="GN252" s="246"/>
      <c r="GO252" s="246"/>
      <c r="GP252" s="246"/>
      <c r="GQ252" s="246"/>
      <c r="GR252" s="246"/>
      <c r="GS252" s="246"/>
      <c r="GT252" s="246"/>
      <c r="GU252" s="246"/>
      <c r="GV252" s="246"/>
      <c r="GW252" s="246"/>
      <c r="GX252" s="246"/>
      <c r="GY252" s="246"/>
      <c r="GZ252" s="246"/>
      <c r="HA252" s="246"/>
      <c r="HB252" s="246"/>
      <c r="HC252" s="246"/>
      <c r="HD252" s="246"/>
      <c r="HE252" s="246"/>
      <c r="HF252" s="246"/>
      <c r="HG252" s="246"/>
      <c r="HH252" s="246"/>
      <c r="HI252" s="246"/>
      <c r="HJ252" s="246"/>
      <c r="HK252" s="246"/>
    </row>
    <row r="253" spans="1:219" ht="12.4" customHeight="1" x14ac:dyDescent="0.2">
      <c r="A253" s="204" t="s">
        <v>2351</v>
      </c>
      <c r="B253" s="205" t="str">
        <f t="shared" si="131"/>
        <v>KENTURN NANO. TEC. CO., LTD.</v>
      </c>
      <c r="C253" s="206" t="s">
        <v>35</v>
      </c>
      <c r="D253" s="206" t="s">
        <v>32</v>
      </c>
      <c r="E253" s="206"/>
      <c r="F253" s="244"/>
      <c r="G253" s="245"/>
      <c r="H253" s="209" t="str">
        <f t="shared" si="132"/>
        <v/>
      </c>
      <c r="I253" s="206" t="s">
        <v>328</v>
      </c>
      <c r="J253" s="206" t="str">
        <f>VLOOKUP(Z253,[1]AP2022!FF:FI,2,0)</f>
        <v>exclude</v>
      </c>
      <c r="K253" s="206" t="str">
        <f>VLOOKUP(Z253,[1]AP2022!FF:FI,4,0)</f>
        <v>ok, sda/sdp</v>
      </c>
      <c r="L253" s="210"/>
      <c r="M253" s="211" t="s">
        <v>2352</v>
      </c>
      <c r="N253" s="211" t="s">
        <v>2353</v>
      </c>
      <c r="O253" s="211" t="s">
        <v>46</v>
      </c>
      <c r="P253" s="211" t="s">
        <v>2354</v>
      </c>
      <c r="Q253" s="225"/>
      <c r="R253" s="38" t="s">
        <v>61</v>
      </c>
      <c r="S253" s="211" t="s">
        <v>2355</v>
      </c>
      <c r="T253" s="211" t="s">
        <v>44</v>
      </c>
      <c r="U253" s="38" t="s">
        <v>182</v>
      </c>
      <c r="V253" s="38" t="s">
        <v>2356</v>
      </c>
      <c r="W253" s="38" t="s">
        <v>2357</v>
      </c>
      <c r="X253" s="37"/>
      <c r="Y253" s="37"/>
      <c r="Z253" s="38" t="s">
        <v>2358</v>
      </c>
      <c r="AA253" s="41">
        <v>1116271000</v>
      </c>
      <c r="AB253" s="41">
        <v>1392720000</v>
      </c>
      <c r="AC253" s="41">
        <v>962607000</v>
      </c>
      <c r="AD253" s="41">
        <v>708170000</v>
      </c>
      <c r="AE253" s="41">
        <v>1115726000</v>
      </c>
      <c r="AF253" s="41">
        <v>1392233000</v>
      </c>
      <c r="AG253" s="41">
        <v>955336000</v>
      </c>
      <c r="AH253" s="41">
        <v>709149000</v>
      </c>
      <c r="AI253" s="41">
        <v>-525000</v>
      </c>
      <c r="AJ253" s="41">
        <v>-392000</v>
      </c>
      <c r="AK253" s="41">
        <v>-2120000</v>
      </c>
      <c r="AL253" s="41">
        <v>-1251000</v>
      </c>
      <c r="AM253" s="41">
        <v>1115201000</v>
      </c>
      <c r="AN253" s="41">
        <v>1391841000</v>
      </c>
      <c r="AO253" s="41">
        <v>953216000</v>
      </c>
      <c r="AP253" s="41">
        <v>707898000</v>
      </c>
      <c r="AQ253" s="41">
        <v>1070000</v>
      </c>
      <c r="AR253" s="41">
        <v>879000</v>
      </c>
      <c r="AS253" s="41">
        <v>9391000</v>
      </c>
      <c r="AT253" s="41">
        <v>272000</v>
      </c>
      <c r="AU253" s="41">
        <v>-833589000</v>
      </c>
      <c r="AV253" s="41">
        <v>-1051524000</v>
      </c>
      <c r="AW253" s="41">
        <v>-722730000</v>
      </c>
      <c r="AX253" s="41">
        <v>-513772000</v>
      </c>
      <c r="AY253" s="41">
        <v>-14530000</v>
      </c>
      <c r="AZ253" s="41">
        <v>-14056000</v>
      </c>
      <c r="BA253" s="41">
        <v>-10234000</v>
      </c>
      <c r="BB253" s="41">
        <v>-8983000</v>
      </c>
      <c r="BC253" s="41">
        <v>-77976000</v>
      </c>
      <c r="BD253" s="41">
        <v>-76518000</v>
      </c>
      <c r="BE253" s="41">
        <v>-64553000</v>
      </c>
      <c r="BF253" s="41">
        <v>-64174000</v>
      </c>
      <c r="BG253" s="41">
        <v>190176000</v>
      </c>
      <c r="BH253" s="41">
        <v>250622000</v>
      </c>
      <c r="BI253" s="41">
        <v>165090000</v>
      </c>
      <c r="BJ253" s="41">
        <v>121241000</v>
      </c>
      <c r="BK253" s="41">
        <v>-62017000</v>
      </c>
      <c r="BL253" s="41">
        <v>-58628000</v>
      </c>
      <c r="BM253" s="41">
        <v>-57748000</v>
      </c>
      <c r="BN253" s="41">
        <v>-67500000</v>
      </c>
      <c r="BO253" s="41">
        <v>-61979000</v>
      </c>
      <c r="BP253" s="41">
        <v>-58397000</v>
      </c>
      <c r="BQ253" s="41">
        <v>-57485000</v>
      </c>
      <c r="BR253" s="41">
        <v>-67259000</v>
      </c>
      <c r="BS253" s="41">
        <v>-38000</v>
      </c>
      <c r="BT253" s="41">
        <v>-231000</v>
      </c>
      <c r="BU253" s="41">
        <v>-263000</v>
      </c>
      <c r="BV253" s="41">
        <v>-241000</v>
      </c>
      <c r="BW253" s="41">
        <v>113028000</v>
      </c>
      <c r="BX253" s="41">
        <v>145736000</v>
      </c>
      <c r="BY253" s="41">
        <v>85238000</v>
      </c>
      <c r="BZ253" s="41">
        <v>25593000</v>
      </c>
      <c r="CA253" s="41">
        <v>1045405000</v>
      </c>
      <c r="CB253" s="41">
        <v>1136488000</v>
      </c>
      <c r="CC253" s="41">
        <v>907472000</v>
      </c>
      <c r="CD253" s="41">
        <v>592301000</v>
      </c>
      <c r="CE253" s="41">
        <v>298377000</v>
      </c>
      <c r="CF253" s="41">
        <v>417831000</v>
      </c>
      <c r="CG253" s="41">
        <v>295506000</v>
      </c>
      <c r="CH253" s="41">
        <v>267890000</v>
      </c>
      <c r="CI253" s="41">
        <v>128301000</v>
      </c>
      <c r="CJ253" s="41">
        <v>183901000</v>
      </c>
      <c r="CK253" s="41">
        <v>153940000</v>
      </c>
      <c r="CL253" s="41">
        <v>64529000</v>
      </c>
      <c r="CM253" s="41">
        <v>27226000</v>
      </c>
      <c r="CN253" s="41">
        <v>23865000</v>
      </c>
      <c r="CO253" s="41">
        <v>37299000</v>
      </c>
      <c r="CP253" s="41">
        <v>18362000</v>
      </c>
      <c r="CQ253" s="41">
        <v>588103000</v>
      </c>
      <c r="CR253" s="41">
        <v>507838000</v>
      </c>
      <c r="CS253" s="41">
        <v>417356000</v>
      </c>
      <c r="CT253" s="41">
        <v>235797000</v>
      </c>
      <c r="CU253" s="41">
        <v>80952000</v>
      </c>
      <c r="CV253" s="41">
        <v>97111000</v>
      </c>
      <c r="CW253" s="41">
        <v>10943000</v>
      </c>
      <c r="CX253" s="38" t="s">
        <v>39</v>
      </c>
      <c r="CY253" s="41">
        <v>0</v>
      </c>
      <c r="CZ253" s="41">
        <v>200190000</v>
      </c>
      <c r="DA253" s="41">
        <v>146972000</v>
      </c>
      <c r="DB253" s="41">
        <v>53265000</v>
      </c>
      <c r="DC253" s="41">
        <v>2396346000</v>
      </c>
      <c r="DD253" s="41">
        <v>2477377000</v>
      </c>
      <c r="DE253" s="41">
        <v>2207172000</v>
      </c>
      <c r="DF253" s="41">
        <v>1667576000</v>
      </c>
      <c r="DG253" s="213"/>
      <c r="DH253" s="214">
        <f t="shared" si="133"/>
        <v>1115201000</v>
      </c>
      <c r="DI253" s="214">
        <f t="shared" si="134"/>
        <v>-833589000</v>
      </c>
      <c r="DJ253" s="214">
        <f t="shared" si="135"/>
        <v>-92506000</v>
      </c>
      <c r="DK253" s="214">
        <f t="shared" si="136"/>
        <v>-62017000</v>
      </c>
      <c r="DL253" s="214">
        <f t="shared" si="137"/>
        <v>127089000</v>
      </c>
      <c r="DM253" s="215">
        <f t="shared" si="138"/>
        <v>0.11396062234520953</v>
      </c>
      <c r="DN253" s="215">
        <f t="shared" si="139"/>
        <v>0.12861801091374256</v>
      </c>
      <c r="DO253" s="216">
        <f t="shared" si="140"/>
        <v>-14530000</v>
      </c>
      <c r="DP253" s="214">
        <f t="shared" si="141"/>
        <v>358104000</v>
      </c>
      <c r="DQ253" s="214">
        <f t="shared" si="142"/>
        <v>100095000</v>
      </c>
      <c r="DR253" s="217"/>
      <c r="DS253" s="214">
        <f t="shared" si="143"/>
        <v>1391841000</v>
      </c>
      <c r="DT253" s="214">
        <f t="shared" si="144"/>
        <v>-1051524000</v>
      </c>
      <c r="DU253" s="214">
        <f t="shared" si="145"/>
        <v>-90574000</v>
      </c>
      <c r="DV253" s="214">
        <f t="shared" si="146"/>
        <v>-58628000</v>
      </c>
      <c r="DW253" s="214">
        <f t="shared" si="147"/>
        <v>191115000</v>
      </c>
      <c r="DX253" s="215">
        <f t="shared" si="148"/>
        <v>0.13731094284476458</v>
      </c>
      <c r="DY253" s="215">
        <f t="shared" si="149"/>
        <v>0.15916620444630999</v>
      </c>
      <c r="DZ253" s="218">
        <f t="shared" si="150"/>
        <v>-14056000</v>
      </c>
      <c r="EA253" s="214">
        <f t="shared" si="151"/>
        <v>356668500</v>
      </c>
      <c r="EB253" s="214">
        <f t="shared" si="152"/>
        <v>173581000</v>
      </c>
      <c r="EC253" s="217"/>
      <c r="ED253" s="214">
        <f t="shared" si="153"/>
        <v>953216000</v>
      </c>
      <c r="EE253" s="214">
        <f t="shared" si="154"/>
        <v>-722730000</v>
      </c>
      <c r="EF253" s="214">
        <f t="shared" si="155"/>
        <v>-74787000</v>
      </c>
      <c r="EG253" s="214">
        <f t="shared" si="156"/>
        <v>-57748000</v>
      </c>
      <c r="EH253" s="214">
        <f t="shared" si="157"/>
        <v>97951000</v>
      </c>
      <c r="EI253" s="215">
        <f t="shared" si="158"/>
        <v>0.1027584513898214</v>
      </c>
      <c r="EJ253" s="215">
        <f t="shared" si="159"/>
        <v>0.11452707640322006</v>
      </c>
      <c r="EK253" s="218">
        <f t="shared" si="160"/>
        <v>-10234000</v>
      </c>
      <c r="EL253" s="214">
        <f t="shared" si="161"/>
        <v>281698000</v>
      </c>
      <c r="EM253" s="214">
        <f t="shared" si="162"/>
        <v>100118500</v>
      </c>
      <c r="EN253" s="217"/>
      <c r="EO253" s="219">
        <f t="shared" si="174"/>
        <v>1153419333.3333333</v>
      </c>
      <c r="EP253" s="219">
        <f t="shared" si="174"/>
        <v>-869281000</v>
      </c>
      <c r="EQ253" s="219">
        <f t="shared" si="174"/>
        <v>-85955666.666666672</v>
      </c>
      <c r="ER253" s="219">
        <f t="shared" si="173"/>
        <v>-59464333.333333336</v>
      </c>
      <c r="ES253" s="219">
        <f t="shared" si="163"/>
        <v>138718333.33333322</v>
      </c>
      <c r="ET253" s="220">
        <f t="shared" si="164"/>
        <v>0.12026704367130997</v>
      </c>
      <c r="EU253" s="221">
        <f t="shared" si="165"/>
        <v>0.13670858049152729</v>
      </c>
      <c r="EV253" s="219">
        <f t="shared" si="166"/>
        <v>12940000</v>
      </c>
      <c r="EW253" s="219">
        <f t="shared" si="167"/>
        <v>332156833.33333331</v>
      </c>
      <c r="EX253" s="219">
        <f t="shared" si="167"/>
        <v>124598166.66666667</v>
      </c>
      <c r="EY253" s="208"/>
      <c r="EZ253" s="222" t="str">
        <f t="shared" si="168"/>
        <v>完整</v>
      </c>
      <c r="FA253" s="222" t="str">
        <f t="shared" si="169"/>
        <v>完整</v>
      </c>
      <c r="FB253" s="222" t="str">
        <f t="shared" si="170"/>
        <v>完整</v>
      </c>
      <c r="FC253" s="222" t="str">
        <f t="shared" si="171"/>
        <v>选择</v>
      </c>
      <c r="FD253" s="222" t="str">
        <f t="shared" si="172"/>
        <v>选择</v>
      </c>
      <c r="FE253" s="246"/>
      <c r="FF253" s="246"/>
      <c r="FG253" s="246"/>
      <c r="FH253" s="246"/>
      <c r="FI253" s="246"/>
      <c r="FJ253" s="246"/>
      <c r="FK253" s="246"/>
      <c r="FL253" s="246"/>
      <c r="FM253" s="246"/>
      <c r="FN253" s="246"/>
      <c r="FO253" s="246"/>
      <c r="FP253" s="246"/>
      <c r="FQ253" s="246"/>
      <c r="FR253" s="246"/>
      <c r="FS253" s="246"/>
      <c r="FT253" s="246"/>
      <c r="FU253" s="246"/>
      <c r="FV253" s="246"/>
      <c r="FW253" s="246"/>
      <c r="FX253" s="246"/>
      <c r="FY253" s="246"/>
      <c r="FZ253" s="246"/>
      <c r="GA253" s="246"/>
      <c r="GB253" s="246"/>
      <c r="GC253" s="246"/>
      <c r="GD253" s="246"/>
      <c r="GE253" s="246"/>
      <c r="GF253" s="246"/>
      <c r="GG253" s="246"/>
      <c r="GH253" s="246"/>
      <c r="GI253" s="246"/>
      <c r="GJ253" s="246"/>
      <c r="GK253" s="246"/>
      <c r="GL253" s="246"/>
      <c r="GM253" s="246"/>
      <c r="GN253" s="246"/>
      <c r="GO253" s="246"/>
      <c r="GP253" s="246"/>
      <c r="GQ253" s="246"/>
      <c r="GR253" s="246"/>
      <c r="GS253" s="246"/>
      <c r="GT253" s="246"/>
      <c r="GU253" s="246"/>
      <c r="GV253" s="246"/>
      <c r="GW253" s="246"/>
      <c r="GX253" s="246"/>
      <c r="GY253" s="246"/>
      <c r="GZ253" s="246"/>
      <c r="HA253" s="246"/>
      <c r="HB253" s="246"/>
      <c r="HC253" s="246"/>
      <c r="HD253" s="246"/>
      <c r="HE253" s="246"/>
      <c r="HF253" s="246"/>
      <c r="HG253" s="246"/>
      <c r="HH253" s="246"/>
      <c r="HI253" s="246"/>
      <c r="HJ253" s="246"/>
      <c r="HK253" s="246"/>
    </row>
    <row r="254" spans="1:219" ht="12.4" customHeight="1" x14ac:dyDescent="0.2">
      <c r="A254" s="204" t="s">
        <v>2359</v>
      </c>
      <c r="B254" s="205" t="str">
        <f t="shared" si="131"/>
        <v>CHUMPOWER MACHINERY CORPORATION</v>
      </c>
      <c r="C254" s="205" t="s">
        <v>35</v>
      </c>
      <c r="D254" s="234" t="s">
        <v>34</v>
      </c>
      <c r="E254" s="206" t="s">
        <v>2360</v>
      </c>
      <c r="F254" s="244"/>
      <c r="G254" s="245"/>
      <c r="H254" s="209" t="str">
        <f t="shared" si="132"/>
        <v/>
      </c>
      <c r="I254" s="206" t="s">
        <v>2361</v>
      </c>
      <c r="J254" s="206" t="str">
        <f>VLOOKUP(Z254,[1]AP2022!FF:FI,2,0)</f>
        <v>exclude</v>
      </c>
      <c r="K254" s="206" t="str">
        <f>VLOOKUP(Z254,[1]AP2022!FF:FI,4,0)</f>
        <v>ok, loss</v>
      </c>
      <c r="L254" s="210"/>
      <c r="M254" s="211" t="s">
        <v>2362</v>
      </c>
      <c r="N254" s="211" t="s">
        <v>2363</v>
      </c>
      <c r="O254" s="211" t="s">
        <v>36</v>
      </c>
      <c r="P254" s="211" t="s">
        <v>2364</v>
      </c>
      <c r="Q254" s="225"/>
      <c r="R254" s="38" t="s">
        <v>61</v>
      </c>
      <c r="S254" s="211" t="s">
        <v>2365</v>
      </c>
      <c r="T254" s="211" t="s">
        <v>38</v>
      </c>
      <c r="U254" s="38" t="s">
        <v>182</v>
      </c>
      <c r="V254" s="38" t="s">
        <v>2366</v>
      </c>
      <c r="W254" s="38" t="s">
        <v>2367</v>
      </c>
      <c r="X254" s="37"/>
      <c r="Y254" s="37"/>
      <c r="Z254" s="38" t="s">
        <v>2368</v>
      </c>
      <c r="AA254" s="41">
        <v>1102798000</v>
      </c>
      <c r="AB254" s="41">
        <v>934226000</v>
      </c>
      <c r="AC254" s="41">
        <v>1023847000</v>
      </c>
      <c r="AD254" s="41">
        <v>985198000</v>
      </c>
      <c r="AE254" s="41">
        <v>1054870000</v>
      </c>
      <c r="AF254" s="41">
        <v>877067000</v>
      </c>
      <c r="AG254" s="41">
        <v>943295000</v>
      </c>
      <c r="AH254" s="41">
        <v>920238000</v>
      </c>
      <c r="AI254" s="38" t="s">
        <v>39</v>
      </c>
      <c r="AJ254" s="38" t="s">
        <v>39</v>
      </c>
      <c r="AK254" s="38" t="s">
        <v>39</v>
      </c>
      <c r="AL254" s="38" t="s">
        <v>39</v>
      </c>
      <c r="AM254" s="41">
        <v>1054870000</v>
      </c>
      <c r="AN254" s="41">
        <v>877067000</v>
      </c>
      <c r="AO254" s="41">
        <v>943295000</v>
      </c>
      <c r="AP254" s="41">
        <v>920238000</v>
      </c>
      <c r="AQ254" s="41">
        <v>47928000</v>
      </c>
      <c r="AR254" s="41">
        <v>57159000</v>
      </c>
      <c r="AS254" s="41">
        <v>80552000</v>
      </c>
      <c r="AT254" s="41">
        <v>64960000</v>
      </c>
      <c r="AU254" s="41">
        <v>-733991000</v>
      </c>
      <c r="AV254" s="41">
        <v>-631690000</v>
      </c>
      <c r="AW254" s="41">
        <v>-644672000</v>
      </c>
      <c r="AX254" s="41">
        <v>-591329000</v>
      </c>
      <c r="AY254" s="41">
        <v>-33220000</v>
      </c>
      <c r="AZ254" s="41">
        <v>-47661000</v>
      </c>
      <c r="BA254" s="41">
        <v>-47015000</v>
      </c>
      <c r="BB254" s="41">
        <v>-45311000</v>
      </c>
      <c r="BC254" s="41">
        <v>-194455000</v>
      </c>
      <c r="BD254" s="41">
        <v>-174710000</v>
      </c>
      <c r="BE254" s="41">
        <v>-187792000</v>
      </c>
      <c r="BF254" s="41">
        <v>-228380000</v>
      </c>
      <c r="BG254" s="41">
        <v>141132000</v>
      </c>
      <c r="BH254" s="41">
        <v>80165000</v>
      </c>
      <c r="BI254" s="41">
        <v>144368000</v>
      </c>
      <c r="BJ254" s="41">
        <v>120178000</v>
      </c>
      <c r="BK254" s="41">
        <v>-67922000</v>
      </c>
      <c r="BL254" s="41">
        <v>-72696000</v>
      </c>
      <c r="BM254" s="41">
        <v>-69285000</v>
      </c>
      <c r="BN254" s="41">
        <v>-70683000</v>
      </c>
      <c r="BO254" s="41">
        <v>-57059000</v>
      </c>
      <c r="BP254" s="41">
        <v>-62423000</v>
      </c>
      <c r="BQ254" s="41">
        <v>-57911000</v>
      </c>
      <c r="BR254" s="41">
        <v>-51093000</v>
      </c>
      <c r="BS254" s="41">
        <v>-10863000</v>
      </c>
      <c r="BT254" s="41">
        <v>-10273000</v>
      </c>
      <c r="BU254" s="41">
        <v>-11374000</v>
      </c>
      <c r="BV254" s="41">
        <v>-19590000</v>
      </c>
      <c r="BW254" s="41">
        <v>65670000</v>
      </c>
      <c r="BX254" s="41">
        <v>-13138000</v>
      </c>
      <c r="BY254" s="41">
        <v>29135000</v>
      </c>
      <c r="BZ254" s="41">
        <v>41788000</v>
      </c>
      <c r="CA254" s="41">
        <v>1302574000</v>
      </c>
      <c r="CB254" s="41">
        <v>1816073000</v>
      </c>
      <c r="CC254" s="41">
        <v>1479242000</v>
      </c>
      <c r="CD254" s="41">
        <v>990231000</v>
      </c>
      <c r="CE254" s="41">
        <v>602323000</v>
      </c>
      <c r="CF254" s="41">
        <v>680446000</v>
      </c>
      <c r="CG254" s="41">
        <v>702077000</v>
      </c>
      <c r="CH254" s="41">
        <v>573210000</v>
      </c>
      <c r="CI254" s="41">
        <v>54789000</v>
      </c>
      <c r="CJ254" s="41">
        <v>54310000</v>
      </c>
      <c r="CK254" s="41">
        <v>81459000</v>
      </c>
      <c r="CL254" s="41">
        <v>60400000</v>
      </c>
      <c r="CM254" s="41">
        <v>101605000</v>
      </c>
      <c r="CN254" s="41">
        <v>52521000</v>
      </c>
      <c r="CO254" s="41">
        <v>32655000</v>
      </c>
      <c r="CP254" s="41">
        <v>28206000</v>
      </c>
      <c r="CQ254" s="41">
        <v>527810000</v>
      </c>
      <c r="CR254" s="41">
        <v>969737000</v>
      </c>
      <c r="CS254" s="41">
        <v>592944000</v>
      </c>
      <c r="CT254" s="41">
        <v>295042000</v>
      </c>
      <c r="CU254" s="41">
        <v>14824000</v>
      </c>
      <c r="CV254" s="41">
        <v>345447000</v>
      </c>
      <c r="CW254" s="41">
        <v>86040000</v>
      </c>
      <c r="CX254" s="41">
        <v>300000</v>
      </c>
      <c r="CY254" s="41">
        <v>43390000</v>
      </c>
      <c r="CZ254" s="41">
        <v>224264000</v>
      </c>
      <c r="DA254" s="41">
        <v>98507000</v>
      </c>
      <c r="DB254" s="41">
        <v>25556000</v>
      </c>
      <c r="DC254" s="41">
        <v>2856667000</v>
      </c>
      <c r="DD254" s="41">
        <v>3855123000</v>
      </c>
      <c r="DE254" s="41">
        <v>3314618000</v>
      </c>
      <c r="DF254" s="41">
        <v>2759041000</v>
      </c>
      <c r="DG254" s="213"/>
      <c r="DH254" s="214">
        <f t="shared" si="133"/>
        <v>1054870000</v>
      </c>
      <c r="DI254" s="214">
        <f t="shared" si="134"/>
        <v>-733991000</v>
      </c>
      <c r="DJ254" s="214">
        <f t="shared" si="135"/>
        <v>-227675000</v>
      </c>
      <c r="DK254" s="214">
        <f t="shared" si="136"/>
        <v>-67922000</v>
      </c>
      <c r="DL254" s="214">
        <f t="shared" si="137"/>
        <v>25282000</v>
      </c>
      <c r="DM254" s="215">
        <f t="shared" si="138"/>
        <v>2.3966934314180895E-2</v>
      </c>
      <c r="DN254" s="215">
        <f t="shared" si="139"/>
        <v>2.455545324926087E-2</v>
      </c>
      <c r="DO254" s="216">
        <f t="shared" si="140"/>
        <v>-33220000</v>
      </c>
      <c r="DP254" s="214">
        <f t="shared" si="141"/>
        <v>641384500</v>
      </c>
      <c r="DQ254" s="214">
        <f t="shared" si="142"/>
        <v>133827000</v>
      </c>
      <c r="DR254" s="217"/>
      <c r="DS254" s="214">
        <f t="shared" si="143"/>
        <v>877067000</v>
      </c>
      <c r="DT254" s="214">
        <f t="shared" si="144"/>
        <v>-631690000</v>
      </c>
      <c r="DU254" s="214">
        <f t="shared" si="145"/>
        <v>-222371000</v>
      </c>
      <c r="DV254" s="214">
        <f t="shared" si="146"/>
        <v>-72696000</v>
      </c>
      <c r="DW254" s="214">
        <f t="shared" si="147"/>
        <v>-49690000</v>
      </c>
      <c r="DX254" s="215">
        <f t="shared" si="148"/>
        <v>-5.6654736753292509E-2</v>
      </c>
      <c r="DY254" s="215">
        <f t="shared" si="149"/>
        <v>-5.3617075457752142E-2</v>
      </c>
      <c r="DZ254" s="218">
        <f t="shared" si="150"/>
        <v>-47661000</v>
      </c>
      <c r="EA254" s="214">
        <f t="shared" si="151"/>
        <v>691261500</v>
      </c>
      <c r="EB254" s="214">
        <f t="shared" si="152"/>
        <v>161385500</v>
      </c>
      <c r="EC254" s="217"/>
      <c r="ED254" s="214">
        <f t="shared" si="153"/>
        <v>943295000</v>
      </c>
      <c r="EE254" s="214">
        <f t="shared" si="154"/>
        <v>-644672000</v>
      </c>
      <c r="EF254" s="214">
        <f t="shared" si="155"/>
        <v>-234807000</v>
      </c>
      <c r="EG254" s="214">
        <f t="shared" si="156"/>
        <v>-69285000</v>
      </c>
      <c r="EH254" s="214">
        <f t="shared" si="157"/>
        <v>-5469000</v>
      </c>
      <c r="EI254" s="215">
        <f t="shared" si="158"/>
        <v>-5.7977620998733168E-3</v>
      </c>
      <c r="EJ254" s="215">
        <f t="shared" si="159"/>
        <v>-5.7643418173539468E-3</v>
      </c>
      <c r="EK254" s="218">
        <f t="shared" si="160"/>
        <v>-47015000</v>
      </c>
      <c r="EL254" s="214">
        <f t="shared" si="161"/>
        <v>637643500</v>
      </c>
      <c r="EM254" s="214">
        <f t="shared" si="162"/>
        <v>62031500</v>
      </c>
      <c r="EN254" s="217"/>
      <c r="EO254" s="219">
        <f t="shared" si="174"/>
        <v>958410666.66666663</v>
      </c>
      <c r="EP254" s="219">
        <f t="shared" si="174"/>
        <v>-670117666.66666663</v>
      </c>
      <c r="EQ254" s="219">
        <f t="shared" si="174"/>
        <v>-228284333.33333334</v>
      </c>
      <c r="ER254" s="219">
        <f t="shared" si="173"/>
        <v>-69967666.666666672</v>
      </c>
      <c r="ES254" s="219">
        <f t="shared" si="163"/>
        <v>-9959000.0000000149</v>
      </c>
      <c r="ET254" s="220">
        <f t="shared" si="164"/>
        <v>-1.0391161478447668E-2</v>
      </c>
      <c r="EU254" s="221">
        <f t="shared" si="165"/>
        <v>-1.0284295701125171E-2</v>
      </c>
      <c r="EV254" s="219">
        <f t="shared" si="166"/>
        <v>42632000</v>
      </c>
      <c r="EW254" s="219">
        <f t="shared" si="167"/>
        <v>656763166.66666663</v>
      </c>
      <c r="EX254" s="219">
        <f t="shared" si="167"/>
        <v>119081333.33333333</v>
      </c>
      <c r="EY254" s="208"/>
      <c r="EZ254" s="222" t="str">
        <f t="shared" si="168"/>
        <v>完整</v>
      </c>
      <c r="FA254" s="222" t="str">
        <f t="shared" si="169"/>
        <v>完整</v>
      </c>
      <c r="FB254" s="222" t="str">
        <f t="shared" si="170"/>
        <v>完整</v>
      </c>
      <c r="FC254" s="222" t="str">
        <f t="shared" si="171"/>
        <v>选择</v>
      </c>
      <c r="FD254" s="222" t="str">
        <f t="shared" si="172"/>
        <v>选择</v>
      </c>
      <c r="FE254" s="246"/>
      <c r="FF254" s="246"/>
      <c r="FG254" s="246"/>
      <c r="FH254" s="246"/>
      <c r="FI254" s="246"/>
      <c r="FJ254" s="246"/>
      <c r="FK254" s="246"/>
      <c r="FL254" s="246"/>
      <c r="FM254" s="246"/>
      <c r="FN254" s="246"/>
      <c r="FO254" s="246"/>
      <c r="FP254" s="246"/>
      <c r="FQ254" s="246"/>
      <c r="FR254" s="246"/>
      <c r="FS254" s="246"/>
      <c r="FT254" s="246"/>
      <c r="FU254" s="246"/>
      <c r="FV254" s="246"/>
      <c r="FW254" s="246"/>
      <c r="FX254" s="246"/>
      <c r="FY254" s="246"/>
      <c r="FZ254" s="246"/>
      <c r="GA254" s="246"/>
      <c r="GB254" s="246"/>
      <c r="GC254" s="246"/>
      <c r="GD254" s="246"/>
      <c r="GE254" s="246"/>
      <c r="GF254" s="246"/>
      <c r="GG254" s="246"/>
      <c r="GH254" s="246"/>
      <c r="GI254" s="246"/>
      <c r="GJ254" s="246"/>
      <c r="GK254" s="246"/>
      <c r="GL254" s="246"/>
      <c r="GM254" s="246"/>
      <c r="GN254" s="246"/>
      <c r="GO254" s="246"/>
      <c r="GP254" s="246"/>
      <c r="GQ254" s="246"/>
      <c r="GR254" s="246"/>
      <c r="GS254" s="246"/>
      <c r="GT254" s="246"/>
      <c r="GU254" s="246"/>
      <c r="GV254" s="246"/>
      <c r="GW254" s="246"/>
      <c r="GX254" s="246"/>
      <c r="GY254" s="246"/>
      <c r="GZ254" s="246"/>
      <c r="HA254" s="246"/>
      <c r="HB254" s="246"/>
      <c r="HC254" s="246"/>
      <c r="HD254" s="246"/>
      <c r="HE254" s="246"/>
      <c r="HF254" s="246"/>
      <c r="HG254" s="246"/>
      <c r="HH254" s="246"/>
      <c r="HI254" s="246"/>
      <c r="HJ254" s="246"/>
      <c r="HK254" s="246"/>
    </row>
    <row r="255" spans="1:219" ht="12.4" customHeight="1" x14ac:dyDescent="0.2">
      <c r="A255" s="204" t="s">
        <v>2369</v>
      </c>
      <c r="B255" s="205" t="str">
        <f t="shared" si="131"/>
        <v>GREENFILTEC LTD.</v>
      </c>
      <c r="C255" s="206" t="s">
        <v>35</v>
      </c>
      <c r="D255" s="206" t="s">
        <v>32</v>
      </c>
      <c r="E255" s="205"/>
      <c r="F255" s="244"/>
      <c r="G255" s="245"/>
      <c r="H255" s="209" t="str">
        <f t="shared" si="132"/>
        <v/>
      </c>
      <c r="I255" s="206" t="s">
        <v>328</v>
      </c>
      <c r="J255" s="206" t="str">
        <f>VLOOKUP(Z255,[1]AP2022!FF:FI,2,0)</f>
        <v>exclude</v>
      </c>
      <c r="K255" s="206" t="str">
        <f>VLOOKUP(Z255,[1]AP2022!FF:FI,4,0)</f>
        <v>ok, sda/sdp</v>
      </c>
      <c r="L255" s="210"/>
      <c r="M255" s="211" t="s">
        <v>2370</v>
      </c>
      <c r="N255" s="211" t="s">
        <v>2371</v>
      </c>
      <c r="O255" s="211" t="s">
        <v>36</v>
      </c>
      <c r="P255" s="211" t="s">
        <v>2372</v>
      </c>
      <c r="Q255" s="225"/>
      <c r="R255" s="38" t="s">
        <v>61</v>
      </c>
      <c r="S255" s="211" t="s">
        <v>2373</v>
      </c>
      <c r="T255" s="211" t="s">
        <v>63</v>
      </c>
      <c r="U255" s="38" t="s">
        <v>182</v>
      </c>
      <c r="V255" s="38" t="s">
        <v>2374</v>
      </c>
      <c r="W255" s="38" t="s">
        <v>2375</v>
      </c>
      <c r="X255" s="37"/>
      <c r="Y255" s="37"/>
      <c r="Z255" s="38" t="s">
        <v>2376</v>
      </c>
      <c r="AA255" s="41">
        <v>1082463000</v>
      </c>
      <c r="AB255" s="41">
        <v>829867000</v>
      </c>
      <c r="AC255" s="41">
        <v>648034000</v>
      </c>
      <c r="AD255" s="38" t="s">
        <v>39</v>
      </c>
      <c r="AE255" s="41">
        <v>1081488000</v>
      </c>
      <c r="AF255" s="41">
        <v>828908000</v>
      </c>
      <c r="AG255" s="41">
        <v>647556000</v>
      </c>
      <c r="AH255" s="38" t="s">
        <v>39</v>
      </c>
      <c r="AI255" s="38" t="s">
        <v>39</v>
      </c>
      <c r="AJ255" s="38" t="s">
        <v>39</v>
      </c>
      <c r="AK255" s="38" t="s">
        <v>39</v>
      </c>
      <c r="AL255" s="38" t="s">
        <v>39</v>
      </c>
      <c r="AM255" s="41">
        <v>1081488000</v>
      </c>
      <c r="AN255" s="41">
        <v>828908000</v>
      </c>
      <c r="AO255" s="41">
        <v>647556000</v>
      </c>
      <c r="AP255" s="38" t="s">
        <v>39</v>
      </c>
      <c r="AQ255" s="41">
        <v>975000</v>
      </c>
      <c r="AR255" s="41">
        <v>959000</v>
      </c>
      <c r="AS255" s="41">
        <v>478000</v>
      </c>
      <c r="AT255" s="38" t="s">
        <v>39</v>
      </c>
      <c r="AU255" s="41">
        <v>-757147000</v>
      </c>
      <c r="AV255" s="41">
        <v>-585896000</v>
      </c>
      <c r="AW255" s="41">
        <v>-440356000</v>
      </c>
      <c r="AX255" s="38" t="s">
        <v>39</v>
      </c>
      <c r="AY255" s="41">
        <v>-23871000</v>
      </c>
      <c r="AZ255" s="41">
        <v>-22129000</v>
      </c>
      <c r="BA255" s="41">
        <v>-30341000</v>
      </c>
      <c r="BB255" s="38" t="s">
        <v>39</v>
      </c>
      <c r="BC255" s="41">
        <v>-135117000</v>
      </c>
      <c r="BD255" s="41">
        <v>-82843000</v>
      </c>
      <c r="BE255" s="41">
        <v>-61597000</v>
      </c>
      <c r="BF255" s="38" t="s">
        <v>39</v>
      </c>
      <c r="BG255" s="41">
        <v>166328000</v>
      </c>
      <c r="BH255" s="41">
        <v>138999000</v>
      </c>
      <c r="BI255" s="41">
        <v>115740000</v>
      </c>
      <c r="BJ255" s="38" t="s">
        <v>39</v>
      </c>
      <c r="BK255" s="41">
        <v>-19641000</v>
      </c>
      <c r="BL255" s="41">
        <v>-16970000</v>
      </c>
      <c r="BM255" s="41">
        <v>-12008000</v>
      </c>
      <c r="BN255" s="38" t="s">
        <v>39</v>
      </c>
      <c r="BO255" s="41">
        <v>-19420000</v>
      </c>
      <c r="BP255" s="41">
        <v>-16749000</v>
      </c>
      <c r="BQ255" s="41">
        <v>-11942000</v>
      </c>
      <c r="BR255" s="38" t="s">
        <v>39</v>
      </c>
      <c r="BS255" s="41">
        <v>-221000</v>
      </c>
      <c r="BT255" s="41">
        <v>-221000</v>
      </c>
      <c r="BU255" s="41">
        <v>-66000</v>
      </c>
      <c r="BV255" s="38" t="s">
        <v>39</v>
      </c>
      <c r="BW255" s="41">
        <v>107790000</v>
      </c>
      <c r="BX255" s="41">
        <v>96994000</v>
      </c>
      <c r="BY255" s="41">
        <v>83963000</v>
      </c>
      <c r="BZ255" s="38" t="s">
        <v>39</v>
      </c>
      <c r="CA255" s="41">
        <v>682061000</v>
      </c>
      <c r="CB255" s="41">
        <v>566056000</v>
      </c>
      <c r="CC255" s="41">
        <v>297262000</v>
      </c>
      <c r="CD255" s="38" t="s">
        <v>39</v>
      </c>
      <c r="CE255" s="41">
        <v>204617000</v>
      </c>
      <c r="CF255" s="41">
        <v>266338000</v>
      </c>
      <c r="CG255" s="41">
        <v>139516000</v>
      </c>
      <c r="CH255" s="38" t="s">
        <v>39</v>
      </c>
      <c r="CI255" s="41">
        <v>168808000</v>
      </c>
      <c r="CJ255" s="41">
        <v>158723000</v>
      </c>
      <c r="CK255" s="41">
        <v>64815000</v>
      </c>
      <c r="CL255" s="38" t="s">
        <v>39</v>
      </c>
      <c r="CM255" s="41">
        <v>1053000</v>
      </c>
      <c r="CN255" s="41">
        <v>534000</v>
      </c>
      <c r="CO255" s="41">
        <v>9000</v>
      </c>
      <c r="CP255" s="38" t="s">
        <v>39</v>
      </c>
      <c r="CQ255" s="41">
        <v>303861000</v>
      </c>
      <c r="CR255" s="41">
        <v>134478000</v>
      </c>
      <c r="CS255" s="41">
        <v>91559000</v>
      </c>
      <c r="CT255" s="38" t="s">
        <v>39</v>
      </c>
      <c r="CU255" s="41">
        <v>4659000</v>
      </c>
      <c r="CV255" s="41">
        <v>8656000</v>
      </c>
      <c r="CW255" s="41">
        <v>5000000</v>
      </c>
      <c r="CX255" s="38" t="s">
        <v>39</v>
      </c>
      <c r="CY255" s="41">
        <v>271668000</v>
      </c>
      <c r="CZ255" s="41">
        <v>79823000</v>
      </c>
      <c r="DA255" s="41">
        <v>13582000</v>
      </c>
      <c r="DB255" s="38" t="s">
        <v>39</v>
      </c>
      <c r="DC255" s="41">
        <v>1072420000</v>
      </c>
      <c r="DD255" s="41">
        <v>774062000</v>
      </c>
      <c r="DE255" s="41">
        <v>375127000</v>
      </c>
      <c r="DF255" s="38" t="s">
        <v>39</v>
      </c>
      <c r="DG255" s="213"/>
      <c r="DH255" s="214">
        <f t="shared" si="133"/>
        <v>1081488000</v>
      </c>
      <c r="DI255" s="214">
        <f t="shared" si="134"/>
        <v>-757147000</v>
      </c>
      <c r="DJ255" s="214">
        <f t="shared" si="135"/>
        <v>-158988000</v>
      </c>
      <c r="DK255" s="214">
        <f t="shared" si="136"/>
        <v>-19641000</v>
      </c>
      <c r="DL255" s="214">
        <f t="shared" si="137"/>
        <v>145712000</v>
      </c>
      <c r="DM255" s="215">
        <f t="shared" si="138"/>
        <v>0.13473288654150578</v>
      </c>
      <c r="DN255" s="215">
        <f t="shared" si="139"/>
        <v>0.1557124781999111</v>
      </c>
      <c r="DO255" s="216">
        <f t="shared" si="140"/>
        <v>-23871000</v>
      </c>
      <c r="DP255" s="214">
        <f t="shared" si="141"/>
        <v>235477500</v>
      </c>
      <c r="DQ255" s="214">
        <f t="shared" si="142"/>
        <v>175745500</v>
      </c>
      <c r="DR255" s="217"/>
      <c r="DS255" s="214">
        <f t="shared" si="143"/>
        <v>828908000</v>
      </c>
      <c r="DT255" s="214">
        <f t="shared" si="144"/>
        <v>-585896000</v>
      </c>
      <c r="DU255" s="214">
        <f t="shared" si="145"/>
        <v>-104972000</v>
      </c>
      <c r="DV255" s="214">
        <f t="shared" si="146"/>
        <v>-16970000</v>
      </c>
      <c r="DW255" s="214">
        <f t="shared" si="147"/>
        <v>121070000</v>
      </c>
      <c r="DX255" s="215">
        <f t="shared" si="148"/>
        <v>0.14605963508616154</v>
      </c>
      <c r="DY255" s="215">
        <f t="shared" si="149"/>
        <v>0.17104196157877932</v>
      </c>
      <c r="DZ255" s="218">
        <f t="shared" si="150"/>
        <v>-22129000</v>
      </c>
      <c r="EA255" s="214">
        <f t="shared" si="151"/>
        <v>202927000</v>
      </c>
      <c r="EB255" s="214">
        <f t="shared" si="152"/>
        <v>46702500</v>
      </c>
      <c r="EC255" s="217"/>
      <c r="ED255" s="214">
        <f t="shared" si="153"/>
        <v>647556000</v>
      </c>
      <c r="EE255" s="214">
        <f t="shared" si="154"/>
        <v>-440356000</v>
      </c>
      <c r="EF255" s="214">
        <f t="shared" si="155"/>
        <v>-91938000</v>
      </c>
      <c r="EG255" s="214">
        <f t="shared" si="156"/>
        <v>-12008000</v>
      </c>
      <c r="EH255" s="214">
        <f t="shared" si="157"/>
        <v>103254000</v>
      </c>
      <c r="EI255" s="215">
        <f t="shared" si="158"/>
        <v>0.15945184663565776</v>
      </c>
      <c r="EJ255" s="215">
        <f t="shared" si="159"/>
        <v>0.18969983575294597</v>
      </c>
      <c r="EK255" s="218">
        <f t="shared" si="160"/>
        <v>-30341000</v>
      </c>
      <c r="EL255" s="214" t="e">
        <f t="shared" si="161"/>
        <v>#VALUE!</v>
      </c>
      <c r="EM255" s="214" t="e">
        <f t="shared" si="162"/>
        <v>#VALUE!</v>
      </c>
      <c r="EN255" s="217"/>
      <c r="EO255" s="219">
        <f t="shared" si="174"/>
        <v>852650666.66666663</v>
      </c>
      <c r="EP255" s="219">
        <f t="shared" si="174"/>
        <v>-594466333.33333337</v>
      </c>
      <c r="EQ255" s="219">
        <f t="shared" si="174"/>
        <v>-118632666.66666667</v>
      </c>
      <c r="ER255" s="219">
        <f t="shared" si="173"/>
        <v>-16206333.333333334</v>
      </c>
      <c r="ES255" s="219">
        <f t="shared" si="163"/>
        <v>123345333.33333324</v>
      </c>
      <c r="ET255" s="220">
        <f t="shared" si="164"/>
        <v>0.14466104133306634</v>
      </c>
      <c r="EU255" s="221">
        <f t="shared" si="165"/>
        <v>0.16912715113377283</v>
      </c>
      <c r="EV255" s="219">
        <f t="shared" si="166"/>
        <v>25447000</v>
      </c>
      <c r="EW255" s="219" t="e">
        <f t="shared" si="167"/>
        <v>#VALUE!</v>
      </c>
      <c r="EX255" s="219" t="e">
        <f t="shared" si="167"/>
        <v>#VALUE!</v>
      </c>
      <c r="EY255" s="208"/>
      <c r="EZ255" s="222" t="str">
        <f t="shared" si="168"/>
        <v>完整</v>
      </c>
      <c r="FA255" s="222" t="str">
        <f t="shared" si="169"/>
        <v>完整</v>
      </c>
      <c r="FB255" s="222" t="str">
        <f t="shared" si="170"/>
        <v>完整</v>
      </c>
      <c r="FC255" s="222" t="str">
        <f t="shared" si="171"/>
        <v>选择</v>
      </c>
      <c r="FD255" s="222" t="str">
        <f t="shared" si="172"/>
        <v>选择</v>
      </c>
      <c r="FE255" s="246"/>
      <c r="FF255" s="246"/>
      <c r="FG255" s="246"/>
      <c r="FH255" s="246"/>
      <c r="FI255" s="246"/>
      <c r="FJ255" s="246"/>
      <c r="FK255" s="246"/>
      <c r="FL255" s="246"/>
      <c r="FM255" s="246"/>
      <c r="FN255" s="246"/>
      <c r="FO255" s="246"/>
      <c r="FP255" s="246"/>
      <c r="FQ255" s="246"/>
      <c r="FR255" s="246"/>
      <c r="FS255" s="246"/>
      <c r="FT255" s="246"/>
      <c r="FU255" s="246"/>
      <c r="FV255" s="246"/>
      <c r="FW255" s="246"/>
      <c r="FX255" s="246"/>
      <c r="FY255" s="246"/>
      <c r="FZ255" s="246"/>
      <c r="GA255" s="246"/>
      <c r="GB255" s="246"/>
      <c r="GC255" s="246"/>
      <c r="GD255" s="246"/>
      <c r="GE255" s="246"/>
      <c r="GF255" s="246"/>
      <c r="GG255" s="246"/>
      <c r="GH255" s="246"/>
      <c r="GI255" s="246"/>
      <c r="GJ255" s="246"/>
      <c r="GK255" s="246"/>
      <c r="GL255" s="246"/>
      <c r="GM255" s="246"/>
      <c r="GN255" s="246"/>
      <c r="GO255" s="246"/>
      <c r="GP255" s="246"/>
      <c r="GQ255" s="246"/>
      <c r="GR255" s="246"/>
      <c r="GS255" s="246"/>
      <c r="GT255" s="246"/>
      <c r="GU255" s="246"/>
      <c r="GV255" s="246"/>
      <c r="GW255" s="246"/>
      <c r="GX255" s="246"/>
      <c r="GY255" s="246"/>
      <c r="GZ255" s="246"/>
      <c r="HA255" s="246"/>
      <c r="HB255" s="246"/>
      <c r="HC255" s="246"/>
      <c r="HD255" s="246"/>
      <c r="HE255" s="246"/>
      <c r="HF255" s="246"/>
      <c r="HG255" s="246"/>
      <c r="HH255" s="246"/>
      <c r="HI255" s="246"/>
      <c r="HJ255" s="246"/>
      <c r="HK255" s="246"/>
    </row>
    <row r="256" spans="1:219" ht="12.4" customHeight="1" x14ac:dyDescent="0.2">
      <c r="A256" s="204" t="s">
        <v>2377</v>
      </c>
      <c r="B256" s="205" t="str">
        <f t="shared" si="131"/>
        <v>ZHEJIANG WUGU COPPER INDUSTRY CO.,LTD.</v>
      </c>
      <c r="C256" s="206" t="s">
        <v>35</v>
      </c>
      <c r="D256" s="206" t="s">
        <v>32</v>
      </c>
      <c r="E256" s="205"/>
      <c r="F256" s="244"/>
      <c r="G256" s="245"/>
      <c r="H256" s="209" t="str">
        <f t="shared" si="132"/>
        <v/>
      </c>
      <c r="I256" s="206" t="s">
        <v>328</v>
      </c>
      <c r="J256" s="206" t="str">
        <f>VLOOKUP(Z256,[1]AP2022!FF:FI,2,0)</f>
        <v>exclude</v>
      </c>
      <c r="K256" s="206" t="str">
        <f>VLOOKUP(Z256,[1]AP2022!FF:FI,4,0)</f>
        <v>ok, sda/sdp</v>
      </c>
      <c r="L256" s="210"/>
      <c r="M256" s="211" t="s">
        <v>2378</v>
      </c>
      <c r="N256" s="211" t="s">
        <v>2379</v>
      </c>
      <c r="O256" s="211" t="s">
        <v>51</v>
      </c>
      <c r="P256" s="211" t="s">
        <v>2380</v>
      </c>
      <c r="Q256" s="225"/>
      <c r="R256" s="38" t="s">
        <v>48</v>
      </c>
      <c r="S256" s="211" t="s">
        <v>2381</v>
      </c>
      <c r="T256" s="211" t="s">
        <v>44</v>
      </c>
      <c r="U256" s="38" t="s">
        <v>182</v>
      </c>
      <c r="V256" s="38" t="s">
        <v>2382</v>
      </c>
      <c r="W256" s="38" t="s">
        <v>2383</v>
      </c>
      <c r="X256" s="38" t="s">
        <v>2384</v>
      </c>
      <c r="Y256" s="37"/>
      <c r="Z256" s="38" t="s">
        <v>2385</v>
      </c>
      <c r="AA256" s="41">
        <v>246103000</v>
      </c>
      <c r="AB256" s="41">
        <v>311600000</v>
      </c>
      <c r="AC256" s="41">
        <v>218044000</v>
      </c>
      <c r="AD256" s="41">
        <v>181987000</v>
      </c>
      <c r="AE256" s="41">
        <v>242866000</v>
      </c>
      <c r="AF256" s="41">
        <v>309324000</v>
      </c>
      <c r="AG256" s="41">
        <v>216472000</v>
      </c>
      <c r="AH256" s="41">
        <v>179794000</v>
      </c>
      <c r="AI256" s="41">
        <v>-1675000</v>
      </c>
      <c r="AJ256" s="41">
        <v>-1438000</v>
      </c>
      <c r="AK256" s="41">
        <v>-1657000</v>
      </c>
      <c r="AL256" s="41">
        <v>-1428000</v>
      </c>
      <c r="AM256" s="41">
        <v>241191000</v>
      </c>
      <c r="AN256" s="41">
        <v>307886000</v>
      </c>
      <c r="AO256" s="41">
        <v>214815000</v>
      </c>
      <c r="AP256" s="41">
        <v>178366000</v>
      </c>
      <c r="AQ256" s="41">
        <v>4912000</v>
      </c>
      <c r="AR256" s="41">
        <v>3714000</v>
      </c>
      <c r="AS256" s="41">
        <v>3229000</v>
      </c>
      <c r="AT256" s="41">
        <v>3621000</v>
      </c>
      <c r="AU256" s="41">
        <v>-219763000</v>
      </c>
      <c r="AV256" s="41">
        <v>-274831000</v>
      </c>
      <c r="AW256" s="41">
        <v>-191115000</v>
      </c>
      <c r="AX256" s="41">
        <v>-160771000</v>
      </c>
      <c r="AY256" s="38" t="s">
        <v>39</v>
      </c>
      <c r="AZ256" s="38" t="s">
        <v>39</v>
      </c>
      <c r="BA256" s="38" t="s">
        <v>39</v>
      </c>
      <c r="BB256" s="38" t="s">
        <v>39</v>
      </c>
      <c r="BC256" s="41">
        <v>-14719000</v>
      </c>
      <c r="BD256" s="41">
        <v>-16654000</v>
      </c>
      <c r="BE256" s="41">
        <v>-13609000</v>
      </c>
      <c r="BF256" s="41">
        <v>-11996000</v>
      </c>
      <c r="BG256" s="41">
        <v>11621000</v>
      </c>
      <c r="BH256" s="41">
        <v>20115000</v>
      </c>
      <c r="BI256" s="41">
        <v>13320000</v>
      </c>
      <c r="BJ256" s="41">
        <v>9220000</v>
      </c>
      <c r="BK256" s="41">
        <v>-3502000</v>
      </c>
      <c r="BL256" s="41">
        <v>-3534000</v>
      </c>
      <c r="BM256" s="41">
        <v>-3615000</v>
      </c>
      <c r="BN256" s="41">
        <v>-4205000</v>
      </c>
      <c r="BO256" s="41">
        <v>-2990000</v>
      </c>
      <c r="BP256" s="41">
        <v>-3022000</v>
      </c>
      <c r="BQ256" s="41">
        <v>-3103000</v>
      </c>
      <c r="BR256" s="41">
        <v>-3693000</v>
      </c>
      <c r="BS256" s="41">
        <v>-512000</v>
      </c>
      <c r="BT256" s="41">
        <v>-512000</v>
      </c>
      <c r="BU256" s="41">
        <v>-512000</v>
      </c>
      <c r="BV256" s="41">
        <v>-512000</v>
      </c>
      <c r="BW256" s="41">
        <v>8006000</v>
      </c>
      <c r="BX256" s="41">
        <v>14753000</v>
      </c>
      <c r="BY256" s="41">
        <v>5336000</v>
      </c>
      <c r="BZ256" s="41">
        <v>3569000</v>
      </c>
      <c r="CA256" s="41">
        <v>113452000</v>
      </c>
      <c r="CB256" s="41">
        <v>117329000</v>
      </c>
      <c r="CC256" s="41">
        <v>102031000</v>
      </c>
      <c r="CD256" s="41">
        <v>80090000</v>
      </c>
      <c r="CE256" s="41">
        <v>35906000</v>
      </c>
      <c r="CF256" s="41">
        <v>31843000</v>
      </c>
      <c r="CG256" s="41">
        <v>21102000</v>
      </c>
      <c r="CH256" s="41">
        <v>28075000</v>
      </c>
      <c r="CI256" s="41">
        <v>47257000</v>
      </c>
      <c r="CJ256" s="41">
        <v>52804000</v>
      </c>
      <c r="CK256" s="41">
        <v>45984000</v>
      </c>
      <c r="CL256" s="41">
        <v>42974000</v>
      </c>
      <c r="CM256" s="41">
        <v>27615000</v>
      </c>
      <c r="CN256" s="41">
        <v>27352000</v>
      </c>
      <c r="CO256" s="41">
        <v>30326000</v>
      </c>
      <c r="CP256" s="41">
        <v>4946000</v>
      </c>
      <c r="CQ256" s="41">
        <v>2650000</v>
      </c>
      <c r="CR256" s="41">
        <v>5315000</v>
      </c>
      <c r="CS256" s="41">
        <v>4333000</v>
      </c>
      <c r="CT256" s="41">
        <v>3385000</v>
      </c>
      <c r="CU256" s="38" t="s">
        <v>39</v>
      </c>
      <c r="CV256" s="38" t="s">
        <v>39</v>
      </c>
      <c r="CW256" s="38" t="s">
        <v>39</v>
      </c>
      <c r="CX256" s="38" t="s">
        <v>39</v>
      </c>
      <c r="CY256" s="41">
        <v>2753000</v>
      </c>
      <c r="CZ256" s="41">
        <v>2753000</v>
      </c>
      <c r="DA256" s="41">
        <v>2662000</v>
      </c>
      <c r="DB256" s="41">
        <v>2737000</v>
      </c>
      <c r="DC256" s="41">
        <v>160051000</v>
      </c>
      <c r="DD256" s="41">
        <v>167161000</v>
      </c>
      <c r="DE256" s="41">
        <v>154845000</v>
      </c>
      <c r="DF256" s="41">
        <v>135131000</v>
      </c>
      <c r="DG256" s="213"/>
      <c r="DH256" s="214">
        <f t="shared" si="133"/>
        <v>241191000</v>
      </c>
      <c r="DI256" s="214">
        <f t="shared" si="134"/>
        <v>-219763000</v>
      </c>
      <c r="DJ256" s="214">
        <f t="shared" si="135"/>
        <v>-14719000</v>
      </c>
      <c r="DK256" s="214">
        <f t="shared" si="136"/>
        <v>-3502000</v>
      </c>
      <c r="DL256" s="214">
        <f t="shared" si="137"/>
        <v>3207000</v>
      </c>
      <c r="DM256" s="215">
        <f t="shared" si="138"/>
        <v>1.329651603915569E-2</v>
      </c>
      <c r="DN256" s="215">
        <f t="shared" si="139"/>
        <v>1.3475695845098831E-2</v>
      </c>
      <c r="DO256" s="216" t="str">
        <f t="shared" si="140"/>
        <v>n.a.</v>
      </c>
      <c r="DP256" s="214">
        <f t="shared" si="141"/>
        <v>33874500</v>
      </c>
      <c r="DQ256" s="214">
        <f t="shared" si="142"/>
        <v>2753000</v>
      </c>
      <c r="DR256" s="217"/>
      <c r="DS256" s="214">
        <f t="shared" si="143"/>
        <v>307886000</v>
      </c>
      <c r="DT256" s="214">
        <f t="shared" si="144"/>
        <v>-274831000</v>
      </c>
      <c r="DU256" s="214">
        <f t="shared" si="145"/>
        <v>-16654000</v>
      </c>
      <c r="DV256" s="214">
        <f t="shared" si="146"/>
        <v>-3534000</v>
      </c>
      <c r="DW256" s="214">
        <f t="shared" si="147"/>
        <v>12867000</v>
      </c>
      <c r="DX256" s="215">
        <f t="shared" si="148"/>
        <v>4.1791442287080281E-2</v>
      </c>
      <c r="DY256" s="215">
        <f t="shared" si="149"/>
        <v>4.3614140106230444E-2</v>
      </c>
      <c r="DZ256" s="218" t="str">
        <f t="shared" si="150"/>
        <v>n.a.</v>
      </c>
      <c r="EA256" s="214">
        <f t="shared" si="151"/>
        <v>26472500</v>
      </c>
      <c r="EB256" s="214">
        <f t="shared" si="152"/>
        <v>2707500</v>
      </c>
      <c r="EC256" s="217"/>
      <c r="ED256" s="214">
        <f t="shared" si="153"/>
        <v>214815000</v>
      </c>
      <c r="EE256" s="214">
        <f t="shared" si="154"/>
        <v>-191115000</v>
      </c>
      <c r="EF256" s="214">
        <f t="shared" si="155"/>
        <v>-13609000</v>
      </c>
      <c r="EG256" s="214">
        <f t="shared" si="156"/>
        <v>-3615000</v>
      </c>
      <c r="EH256" s="214">
        <f t="shared" si="157"/>
        <v>6476000</v>
      </c>
      <c r="EI256" s="215">
        <f t="shared" si="158"/>
        <v>3.0146870563042619E-2</v>
      </c>
      <c r="EJ256" s="215">
        <f t="shared" si="159"/>
        <v>3.1083954516437154E-2</v>
      </c>
      <c r="EK256" s="218" t="str">
        <f t="shared" si="160"/>
        <v>n.a.</v>
      </c>
      <c r="EL256" s="214">
        <f t="shared" si="161"/>
        <v>24588500</v>
      </c>
      <c r="EM256" s="214">
        <f t="shared" si="162"/>
        <v>2699500</v>
      </c>
      <c r="EN256" s="217"/>
      <c r="EO256" s="219">
        <f t="shared" si="174"/>
        <v>254630666.66666666</v>
      </c>
      <c r="EP256" s="219">
        <f t="shared" si="174"/>
        <v>-228569666.66666666</v>
      </c>
      <c r="EQ256" s="219">
        <f t="shared" si="174"/>
        <v>-14994000</v>
      </c>
      <c r="ER256" s="219">
        <f t="shared" si="173"/>
        <v>-3550333.3333333335</v>
      </c>
      <c r="ES256" s="219">
        <f t="shared" si="163"/>
        <v>7516666.666666666</v>
      </c>
      <c r="ET256" s="220">
        <f t="shared" si="164"/>
        <v>2.9519879773580556E-2</v>
      </c>
      <c r="EU256" s="221">
        <f t="shared" si="165"/>
        <v>3.0417809863733606E-2</v>
      </c>
      <c r="EV256" s="219" t="e">
        <f t="shared" si="166"/>
        <v>#VALUE!</v>
      </c>
      <c r="EW256" s="219">
        <f t="shared" si="167"/>
        <v>28311833.333333332</v>
      </c>
      <c r="EX256" s="219">
        <f t="shared" si="167"/>
        <v>2720000</v>
      </c>
      <c r="EY256" s="208"/>
      <c r="EZ256" s="222" t="str">
        <f t="shared" si="168"/>
        <v>完整</v>
      </c>
      <c r="FA256" s="222" t="str">
        <f t="shared" si="169"/>
        <v>完整</v>
      </c>
      <c r="FB256" s="222" t="str">
        <f t="shared" si="170"/>
        <v>完整</v>
      </c>
      <c r="FC256" s="222" t="str">
        <f t="shared" si="171"/>
        <v>选择</v>
      </c>
      <c r="FD256" s="222" t="str">
        <f t="shared" si="172"/>
        <v>选择</v>
      </c>
      <c r="FE256" s="246"/>
      <c r="FF256" s="246"/>
      <c r="FG256" s="246"/>
      <c r="FH256" s="246"/>
      <c r="FI256" s="246"/>
      <c r="FJ256" s="246"/>
      <c r="FK256" s="246"/>
      <c r="FL256" s="246"/>
      <c r="FM256" s="246"/>
      <c r="FN256" s="246"/>
      <c r="FO256" s="246"/>
      <c r="FP256" s="246"/>
      <c r="FQ256" s="246"/>
      <c r="FR256" s="246"/>
      <c r="FS256" s="246"/>
      <c r="FT256" s="246"/>
      <c r="FU256" s="246"/>
      <c r="FV256" s="246"/>
      <c r="FW256" s="246"/>
      <c r="FX256" s="246"/>
      <c r="FY256" s="246"/>
      <c r="FZ256" s="246"/>
      <c r="GA256" s="246"/>
      <c r="GB256" s="246"/>
      <c r="GC256" s="246"/>
      <c r="GD256" s="246"/>
      <c r="GE256" s="246"/>
      <c r="GF256" s="246"/>
      <c r="GG256" s="246"/>
      <c r="GH256" s="246"/>
      <c r="GI256" s="246"/>
      <c r="GJ256" s="246"/>
      <c r="GK256" s="246"/>
      <c r="GL256" s="246"/>
      <c r="GM256" s="246"/>
      <c r="GN256" s="246"/>
      <c r="GO256" s="246"/>
      <c r="GP256" s="246"/>
      <c r="GQ256" s="246"/>
      <c r="GR256" s="246"/>
      <c r="GS256" s="246"/>
      <c r="GT256" s="246"/>
      <c r="GU256" s="246"/>
      <c r="GV256" s="246"/>
      <c r="GW256" s="246"/>
      <c r="GX256" s="246"/>
      <c r="GY256" s="246"/>
      <c r="GZ256" s="246"/>
      <c r="HA256" s="246"/>
      <c r="HB256" s="246"/>
      <c r="HC256" s="246"/>
      <c r="HD256" s="246"/>
      <c r="HE256" s="246"/>
      <c r="HF256" s="246"/>
      <c r="HG256" s="246"/>
      <c r="HH256" s="246"/>
      <c r="HI256" s="246"/>
      <c r="HJ256" s="246"/>
      <c r="HK256" s="246"/>
    </row>
    <row r="257" spans="1:219" s="7" customFormat="1" ht="12.4" customHeight="1" x14ac:dyDescent="0.2">
      <c r="A257" s="226" t="s">
        <v>2386</v>
      </c>
      <c r="B257" s="227" t="str">
        <f t="shared" si="131"/>
        <v>SHANGHAI TRIOWIN INTELLIGENT MACHINERY CO.,LTD.</v>
      </c>
      <c r="C257" s="228" t="s">
        <v>35</v>
      </c>
      <c r="D257" s="237" t="s">
        <v>31</v>
      </c>
      <c r="E257" s="227"/>
      <c r="F257" s="244"/>
      <c r="G257" s="238"/>
      <c r="H257" s="232" t="str">
        <f t="shared" si="132"/>
        <v/>
      </c>
      <c r="I257" s="228" t="s">
        <v>405</v>
      </c>
      <c r="J257" s="228" t="str">
        <f>VLOOKUP(Z257,[1]AP2022!FF:FI,2,0)</f>
        <v>exclude</v>
      </c>
      <c r="K257" s="228" t="str">
        <f>VLOOKUP(Z257,[1]AP2022!FF:FI,4,0)</f>
        <v>ok, loss</v>
      </c>
      <c r="L257" s="233"/>
      <c r="M257" s="38" t="s">
        <v>2387</v>
      </c>
      <c r="N257" s="38" t="s">
        <v>2388</v>
      </c>
      <c r="O257" s="38" t="s">
        <v>36</v>
      </c>
      <c r="P257" s="38" t="s">
        <v>2389</v>
      </c>
      <c r="Q257" s="37"/>
      <c r="R257" s="38" t="s">
        <v>48</v>
      </c>
      <c r="S257" s="38" t="s">
        <v>2390</v>
      </c>
      <c r="T257" s="38" t="s">
        <v>44</v>
      </c>
      <c r="U257" s="38" t="s">
        <v>182</v>
      </c>
      <c r="V257" s="38" t="s">
        <v>2391</v>
      </c>
      <c r="W257" s="38" t="s">
        <v>2392</v>
      </c>
      <c r="X257" s="38" t="s">
        <v>2393</v>
      </c>
      <c r="Y257" s="37"/>
      <c r="Z257" s="38" t="s">
        <v>2394</v>
      </c>
      <c r="AA257" s="41">
        <v>244607000</v>
      </c>
      <c r="AB257" s="41">
        <v>145359000</v>
      </c>
      <c r="AC257" s="41">
        <v>136949000</v>
      </c>
      <c r="AD257" s="41">
        <v>112731000</v>
      </c>
      <c r="AE257" s="41">
        <v>242506000</v>
      </c>
      <c r="AF257" s="41">
        <v>142779000</v>
      </c>
      <c r="AG257" s="41">
        <v>133187000</v>
      </c>
      <c r="AH257" s="41">
        <v>108364000</v>
      </c>
      <c r="AI257" s="41">
        <v>-1306000</v>
      </c>
      <c r="AJ257" s="41">
        <v>-630000</v>
      </c>
      <c r="AK257" s="41">
        <v>-344000</v>
      </c>
      <c r="AL257" s="41">
        <v>-407000</v>
      </c>
      <c r="AM257" s="41">
        <v>241200000</v>
      </c>
      <c r="AN257" s="41">
        <v>142149000</v>
      </c>
      <c r="AO257" s="41">
        <v>132843000</v>
      </c>
      <c r="AP257" s="41">
        <v>107957000</v>
      </c>
      <c r="AQ257" s="41">
        <v>3407000</v>
      </c>
      <c r="AR257" s="41">
        <v>3210000</v>
      </c>
      <c r="AS257" s="41">
        <v>4106000</v>
      </c>
      <c r="AT257" s="41">
        <v>4774000</v>
      </c>
      <c r="AU257" s="41">
        <v>-214994000</v>
      </c>
      <c r="AV257" s="41">
        <v>-112171000</v>
      </c>
      <c r="AW257" s="41">
        <v>-96613000</v>
      </c>
      <c r="AX257" s="41">
        <v>-71254000</v>
      </c>
      <c r="AY257" s="38" t="s">
        <v>39</v>
      </c>
      <c r="AZ257" s="38" t="s">
        <v>39</v>
      </c>
      <c r="BA257" s="38" t="s">
        <v>39</v>
      </c>
      <c r="BB257" s="38" t="s">
        <v>39</v>
      </c>
      <c r="BC257" s="41">
        <v>-46229000</v>
      </c>
      <c r="BD257" s="41">
        <v>-55757000</v>
      </c>
      <c r="BE257" s="41">
        <v>-47187000</v>
      </c>
      <c r="BF257" s="41">
        <v>-67449000</v>
      </c>
      <c r="BG257" s="41">
        <v>-16616000</v>
      </c>
      <c r="BH257" s="41">
        <v>-22569000</v>
      </c>
      <c r="BI257" s="41">
        <v>-6851000</v>
      </c>
      <c r="BJ257" s="41">
        <v>-25972000</v>
      </c>
      <c r="BK257" s="41">
        <v>-8493000</v>
      </c>
      <c r="BL257" s="41">
        <v>-6566000</v>
      </c>
      <c r="BM257" s="41">
        <v>-6241000</v>
      </c>
      <c r="BN257" s="41">
        <v>-6409000</v>
      </c>
      <c r="BO257" s="41">
        <v>-4526000</v>
      </c>
      <c r="BP257" s="41">
        <v>-5229000</v>
      </c>
      <c r="BQ257" s="41">
        <v>-5267000</v>
      </c>
      <c r="BR257" s="41">
        <v>-5303000</v>
      </c>
      <c r="BS257" s="41">
        <v>-3967000</v>
      </c>
      <c r="BT257" s="41">
        <v>-1337000</v>
      </c>
      <c r="BU257" s="41">
        <v>-974000</v>
      </c>
      <c r="BV257" s="41">
        <v>-1106000</v>
      </c>
      <c r="BW257" s="41">
        <v>-8536000</v>
      </c>
      <c r="BX257" s="41">
        <v>-34685000</v>
      </c>
      <c r="BY257" s="41">
        <v>-13553000</v>
      </c>
      <c r="BZ257" s="41">
        <v>-37919000</v>
      </c>
      <c r="CA257" s="41">
        <v>437674000</v>
      </c>
      <c r="CB257" s="41">
        <v>284175000</v>
      </c>
      <c r="CC257" s="41">
        <v>187165000</v>
      </c>
      <c r="CD257" s="41">
        <v>148188000</v>
      </c>
      <c r="CE257" s="41">
        <v>143494000</v>
      </c>
      <c r="CF257" s="41">
        <v>202003000</v>
      </c>
      <c r="CG257" s="41">
        <v>106788000</v>
      </c>
      <c r="CH257" s="41">
        <v>75108000</v>
      </c>
      <c r="CI257" s="41">
        <v>52270000</v>
      </c>
      <c r="CJ257" s="41">
        <v>15336000</v>
      </c>
      <c r="CK257" s="41">
        <v>23245000</v>
      </c>
      <c r="CL257" s="41">
        <v>34063000</v>
      </c>
      <c r="CM257" s="41">
        <v>20077000</v>
      </c>
      <c r="CN257" s="41">
        <v>7433000</v>
      </c>
      <c r="CO257" s="41">
        <v>10575000</v>
      </c>
      <c r="CP257" s="41">
        <v>1253000</v>
      </c>
      <c r="CQ257" s="41">
        <v>159381000</v>
      </c>
      <c r="CR257" s="41">
        <v>35731000</v>
      </c>
      <c r="CS257" s="41">
        <v>20712000</v>
      </c>
      <c r="CT257" s="41">
        <v>17080000</v>
      </c>
      <c r="CU257" s="41">
        <v>6878000</v>
      </c>
      <c r="CV257" s="41">
        <v>5312000</v>
      </c>
      <c r="CW257" s="38" t="s">
        <v>39</v>
      </c>
      <c r="CX257" s="38" t="s">
        <v>39</v>
      </c>
      <c r="CY257" s="41">
        <v>6926000</v>
      </c>
      <c r="CZ257" s="41">
        <v>620000</v>
      </c>
      <c r="DA257" s="41">
        <v>7628000</v>
      </c>
      <c r="DB257" s="41">
        <v>7319000</v>
      </c>
      <c r="DC257" s="41">
        <v>553419000</v>
      </c>
      <c r="DD257" s="41">
        <v>406011000</v>
      </c>
      <c r="DE257" s="41">
        <v>299302000</v>
      </c>
      <c r="DF257" s="41">
        <v>258663000</v>
      </c>
      <c r="DG257" s="213"/>
      <c r="DH257" s="214">
        <f t="shared" si="133"/>
        <v>241200000</v>
      </c>
      <c r="DI257" s="214">
        <f t="shared" si="134"/>
        <v>-214994000</v>
      </c>
      <c r="DJ257" s="214">
        <f t="shared" si="135"/>
        <v>-46229000</v>
      </c>
      <c r="DK257" s="214">
        <f t="shared" si="136"/>
        <v>-8493000</v>
      </c>
      <c r="DL257" s="214">
        <f t="shared" si="137"/>
        <v>-28516000</v>
      </c>
      <c r="DM257" s="215">
        <f t="shared" si="138"/>
        <v>-0.11822553897180763</v>
      </c>
      <c r="DN257" s="215">
        <f t="shared" si="139"/>
        <v>-0.10572602292782038</v>
      </c>
      <c r="DO257" s="216" t="str">
        <f t="shared" si="140"/>
        <v>n.a.</v>
      </c>
      <c r="DP257" s="214">
        <f t="shared" si="141"/>
        <v>172748500</v>
      </c>
      <c r="DQ257" s="214">
        <f t="shared" si="142"/>
        <v>3773000</v>
      </c>
      <c r="DR257" s="217"/>
      <c r="DS257" s="214">
        <f t="shared" si="143"/>
        <v>142149000</v>
      </c>
      <c r="DT257" s="214">
        <f t="shared" si="144"/>
        <v>-112171000</v>
      </c>
      <c r="DU257" s="214">
        <f t="shared" si="145"/>
        <v>-55757000</v>
      </c>
      <c r="DV257" s="214">
        <f t="shared" si="146"/>
        <v>-6566000</v>
      </c>
      <c r="DW257" s="214">
        <f t="shared" si="147"/>
        <v>-32345000</v>
      </c>
      <c r="DX257" s="215">
        <f t="shared" si="148"/>
        <v>-0.22754293030552447</v>
      </c>
      <c r="DY257" s="215">
        <f t="shared" si="149"/>
        <v>-0.1853645397549486</v>
      </c>
      <c r="DZ257" s="218" t="str">
        <f t="shared" si="150"/>
        <v>n.a.</v>
      </c>
      <c r="EA257" s="214">
        <f t="shared" si="151"/>
        <v>154395500</v>
      </c>
      <c r="EB257" s="214">
        <f t="shared" si="152"/>
        <v>4124000</v>
      </c>
      <c r="EC257" s="217"/>
      <c r="ED257" s="214">
        <f t="shared" si="153"/>
        <v>132843000</v>
      </c>
      <c r="EE257" s="214">
        <f t="shared" si="154"/>
        <v>-96613000</v>
      </c>
      <c r="EF257" s="214">
        <f t="shared" si="155"/>
        <v>-47187000</v>
      </c>
      <c r="EG257" s="214">
        <f t="shared" si="156"/>
        <v>-6241000</v>
      </c>
      <c r="EH257" s="214">
        <f t="shared" si="157"/>
        <v>-17198000</v>
      </c>
      <c r="EI257" s="215">
        <f t="shared" si="158"/>
        <v>-0.12946109317013316</v>
      </c>
      <c r="EJ257" s="215">
        <f t="shared" si="159"/>
        <v>-0.11462200331909278</v>
      </c>
      <c r="EK257" s="218" t="str">
        <f t="shared" si="160"/>
        <v>n.a.</v>
      </c>
      <c r="EL257" s="214">
        <f t="shared" si="161"/>
        <v>90948000</v>
      </c>
      <c r="EM257" s="214">
        <f t="shared" si="162"/>
        <v>7473500</v>
      </c>
      <c r="EN257" s="217"/>
      <c r="EO257" s="219">
        <f t="shared" si="174"/>
        <v>172064000</v>
      </c>
      <c r="EP257" s="219">
        <f t="shared" si="174"/>
        <v>-141259333.33333334</v>
      </c>
      <c r="EQ257" s="219">
        <f t="shared" si="174"/>
        <v>-49724333.333333336</v>
      </c>
      <c r="ER257" s="219">
        <f t="shared" si="173"/>
        <v>-7100000</v>
      </c>
      <c r="ES257" s="219">
        <f t="shared" si="163"/>
        <v>-26019666.666666679</v>
      </c>
      <c r="ET257" s="220">
        <f t="shared" si="164"/>
        <v>-0.1512208635546464</v>
      </c>
      <c r="EU257" s="221">
        <f t="shared" si="165"/>
        <v>-0.13135695186040922</v>
      </c>
      <c r="EV257" s="219" t="e">
        <f t="shared" si="166"/>
        <v>#VALUE!</v>
      </c>
      <c r="EW257" s="219">
        <f t="shared" si="167"/>
        <v>139364000</v>
      </c>
      <c r="EX257" s="219">
        <f t="shared" si="167"/>
        <v>5123500</v>
      </c>
      <c r="EY257" s="208"/>
      <c r="EZ257" s="222" t="str">
        <f t="shared" si="168"/>
        <v>完整</v>
      </c>
      <c r="FA257" s="222" t="str">
        <f t="shared" si="169"/>
        <v>完整</v>
      </c>
      <c r="FB257" s="222" t="str">
        <f t="shared" si="170"/>
        <v>完整</v>
      </c>
      <c r="FC257" s="222" t="str">
        <f t="shared" si="171"/>
        <v>选择</v>
      </c>
      <c r="FD257" s="222" t="str">
        <f t="shared" si="172"/>
        <v>删除</v>
      </c>
      <c r="FE257" s="246"/>
      <c r="FF257" s="246"/>
      <c r="FG257" s="246"/>
      <c r="FH257" s="246"/>
      <c r="FI257" s="246"/>
      <c r="FJ257" s="246"/>
      <c r="FK257" s="246"/>
      <c r="FL257" s="246"/>
      <c r="FM257" s="246"/>
      <c r="FN257" s="246"/>
      <c r="FO257" s="246"/>
      <c r="FP257" s="246"/>
      <c r="FQ257" s="246"/>
      <c r="FR257" s="246"/>
      <c r="FS257" s="246"/>
      <c r="FT257" s="246"/>
      <c r="FU257" s="246"/>
      <c r="FV257" s="246"/>
      <c r="FW257" s="246"/>
      <c r="FX257" s="246"/>
      <c r="FY257" s="246"/>
      <c r="FZ257" s="246"/>
      <c r="GA257" s="246"/>
      <c r="GB257" s="246"/>
      <c r="GC257" s="246"/>
      <c r="GD257" s="246"/>
      <c r="GE257" s="246"/>
      <c r="GF257" s="246"/>
      <c r="GG257" s="246"/>
      <c r="GH257" s="246"/>
      <c r="GI257" s="246"/>
      <c r="GJ257" s="246"/>
      <c r="GK257" s="246"/>
      <c r="GL257" s="246"/>
      <c r="GM257" s="246"/>
      <c r="GN257" s="246"/>
      <c r="GO257" s="246"/>
      <c r="GP257" s="246"/>
      <c r="GQ257" s="246"/>
      <c r="GR257" s="246"/>
      <c r="GS257" s="246"/>
      <c r="GT257" s="246"/>
      <c r="GU257" s="246"/>
      <c r="GV257" s="246"/>
      <c r="GW257" s="246"/>
      <c r="GX257" s="246"/>
      <c r="GY257" s="246"/>
      <c r="GZ257" s="246"/>
      <c r="HA257" s="246"/>
      <c r="HB257" s="246"/>
      <c r="HC257" s="246"/>
      <c r="HD257" s="246"/>
      <c r="HE257" s="246"/>
      <c r="HF257" s="246"/>
      <c r="HG257" s="246"/>
      <c r="HH257" s="246"/>
      <c r="HI257" s="246"/>
      <c r="HJ257" s="246"/>
      <c r="HK257" s="254"/>
    </row>
    <row r="258" spans="1:219" ht="12.4" customHeight="1" x14ac:dyDescent="0.2">
      <c r="A258" s="204" t="s">
        <v>2395</v>
      </c>
      <c r="B258" s="205" t="str">
        <f t="shared" si="131"/>
        <v>TIANJIN JIEQIANG EQUIPMENTS CO.,LTD.</v>
      </c>
      <c r="C258" s="206" t="s">
        <v>35</v>
      </c>
      <c r="D258" s="206" t="s">
        <v>32</v>
      </c>
      <c r="E258" s="205"/>
      <c r="F258" s="244"/>
      <c r="G258" s="245"/>
      <c r="H258" s="209" t="str">
        <f t="shared" si="132"/>
        <v/>
      </c>
      <c r="I258" s="206" t="s">
        <v>328</v>
      </c>
      <c r="J258" s="206" t="str">
        <f>VLOOKUP(Z258,[1]AP2022!FF:FI,2,0)</f>
        <v>exclude</v>
      </c>
      <c r="K258" s="206" t="str">
        <f>VLOOKUP(Z258,[1]AP2022!FF:FI,4,0)</f>
        <v>ok, sda/sdp</v>
      </c>
      <c r="L258" s="210"/>
      <c r="M258" s="211" t="s">
        <v>2396</v>
      </c>
      <c r="N258" s="211" t="s">
        <v>2397</v>
      </c>
      <c r="O258" s="211" t="s">
        <v>36</v>
      </c>
      <c r="P258" s="211" t="s">
        <v>2398</v>
      </c>
      <c r="Q258" s="225"/>
      <c r="R258" s="38" t="s">
        <v>48</v>
      </c>
      <c r="S258" s="211" t="s">
        <v>2399</v>
      </c>
      <c r="T258" s="211" t="s">
        <v>44</v>
      </c>
      <c r="U258" s="38" t="s">
        <v>182</v>
      </c>
      <c r="V258" s="38" t="s">
        <v>2400</v>
      </c>
      <c r="W258" s="38" t="s">
        <v>2401</v>
      </c>
      <c r="X258" s="38" t="s">
        <v>2402</v>
      </c>
      <c r="Y258" s="37"/>
      <c r="Z258" s="38" t="s">
        <v>2403</v>
      </c>
      <c r="AA258" s="41">
        <v>243748000</v>
      </c>
      <c r="AB258" s="41">
        <v>203101000</v>
      </c>
      <c r="AC258" s="41">
        <v>276151000</v>
      </c>
      <c r="AD258" s="41">
        <v>248913000</v>
      </c>
      <c r="AE258" s="41">
        <v>230240000</v>
      </c>
      <c r="AF258" s="41">
        <v>186043000</v>
      </c>
      <c r="AG258" s="41">
        <v>266226000</v>
      </c>
      <c r="AH258" s="41">
        <v>244042000</v>
      </c>
      <c r="AI258" s="41">
        <v>-3602000</v>
      </c>
      <c r="AJ258" s="41">
        <v>-2841000</v>
      </c>
      <c r="AK258" s="41">
        <v>-1600000</v>
      </c>
      <c r="AL258" s="41">
        <v>-1445000</v>
      </c>
      <c r="AM258" s="41">
        <v>226638000</v>
      </c>
      <c r="AN258" s="41">
        <v>183202000</v>
      </c>
      <c r="AO258" s="41">
        <v>264626000</v>
      </c>
      <c r="AP258" s="41">
        <v>242597000</v>
      </c>
      <c r="AQ258" s="41">
        <v>17110000</v>
      </c>
      <c r="AR258" s="41">
        <v>19899000</v>
      </c>
      <c r="AS258" s="41">
        <v>11525000</v>
      </c>
      <c r="AT258" s="41">
        <v>6316000</v>
      </c>
      <c r="AU258" s="41">
        <v>-104807000</v>
      </c>
      <c r="AV258" s="41">
        <v>-77427000</v>
      </c>
      <c r="AW258" s="41">
        <v>-104609000</v>
      </c>
      <c r="AX258" s="41">
        <v>-105126000</v>
      </c>
      <c r="AY258" s="38" t="s">
        <v>39</v>
      </c>
      <c r="AZ258" s="38" t="s">
        <v>39</v>
      </c>
      <c r="BA258" s="38" t="s">
        <v>39</v>
      </c>
      <c r="BB258" s="38" t="s">
        <v>39</v>
      </c>
      <c r="BC258" s="41">
        <v>-117826000</v>
      </c>
      <c r="BD258" s="41">
        <v>-95545000</v>
      </c>
      <c r="BE258" s="41">
        <v>-54690000</v>
      </c>
      <c r="BF258" s="41">
        <v>-38192000</v>
      </c>
      <c r="BG258" s="41">
        <v>21115000</v>
      </c>
      <c r="BH258" s="41">
        <v>30129000</v>
      </c>
      <c r="BI258" s="41">
        <v>116852000</v>
      </c>
      <c r="BJ258" s="41">
        <v>105595000</v>
      </c>
      <c r="BK258" s="41">
        <v>-35740000</v>
      </c>
      <c r="BL258" s="41">
        <v>-15405000</v>
      </c>
      <c r="BM258" s="41">
        <v>-2387000</v>
      </c>
      <c r="BN258" s="41">
        <v>0</v>
      </c>
      <c r="BO258" s="41">
        <v>-11945000</v>
      </c>
      <c r="BP258" s="41">
        <v>-12054000</v>
      </c>
      <c r="BQ258" s="41">
        <v>-1164000</v>
      </c>
      <c r="BR258" s="41">
        <v>0</v>
      </c>
      <c r="BS258" s="41">
        <v>-23795000</v>
      </c>
      <c r="BT258" s="41">
        <v>-3351000</v>
      </c>
      <c r="BU258" s="41">
        <v>-1223000</v>
      </c>
      <c r="BV258" s="41">
        <v>0</v>
      </c>
      <c r="BW258" s="41">
        <v>-17426000</v>
      </c>
      <c r="BX258" s="41">
        <v>30995000</v>
      </c>
      <c r="BY258" s="41">
        <v>100085000</v>
      </c>
      <c r="BZ258" s="41">
        <v>95131000</v>
      </c>
      <c r="CA258" s="41">
        <v>976242000</v>
      </c>
      <c r="CB258" s="41">
        <v>1056450000</v>
      </c>
      <c r="CC258" s="41">
        <v>1172094000</v>
      </c>
      <c r="CD258" s="41">
        <v>273416000</v>
      </c>
      <c r="CE258" s="41">
        <v>192607000</v>
      </c>
      <c r="CF258" s="41">
        <v>48568000</v>
      </c>
      <c r="CG258" s="41">
        <v>19446000</v>
      </c>
      <c r="CH258" s="41">
        <v>24169000</v>
      </c>
      <c r="CI258" s="41">
        <v>214375000</v>
      </c>
      <c r="CJ258" s="41">
        <v>166112000</v>
      </c>
      <c r="CK258" s="41">
        <v>248808000</v>
      </c>
      <c r="CL258" s="41">
        <v>102292000</v>
      </c>
      <c r="CM258" s="41">
        <v>39970000</v>
      </c>
      <c r="CN258" s="41">
        <v>17750000</v>
      </c>
      <c r="CO258" s="41">
        <v>8630000</v>
      </c>
      <c r="CP258" s="41">
        <v>7375000</v>
      </c>
      <c r="CQ258" s="41">
        <v>493033000</v>
      </c>
      <c r="CR258" s="41">
        <v>814554000</v>
      </c>
      <c r="CS258" s="41">
        <v>889138000</v>
      </c>
      <c r="CT258" s="41">
        <v>128731000</v>
      </c>
      <c r="CU258" s="41">
        <v>10781000</v>
      </c>
      <c r="CV258" s="41">
        <v>270194000</v>
      </c>
      <c r="CW258" s="41">
        <v>400725000</v>
      </c>
      <c r="CX258" s="38" t="s">
        <v>39</v>
      </c>
      <c r="CY258" s="41">
        <v>86606000</v>
      </c>
      <c r="CZ258" s="41">
        <v>35591000</v>
      </c>
      <c r="DA258" s="41">
        <v>7164000</v>
      </c>
      <c r="DB258" s="38" t="s">
        <v>39</v>
      </c>
      <c r="DC258" s="41">
        <v>1680027000</v>
      </c>
      <c r="DD258" s="41">
        <v>1634846000</v>
      </c>
      <c r="DE258" s="41">
        <v>1458508000</v>
      </c>
      <c r="DF258" s="41">
        <v>449225000</v>
      </c>
      <c r="DG258" s="213"/>
      <c r="DH258" s="214">
        <f t="shared" si="133"/>
        <v>226638000</v>
      </c>
      <c r="DI258" s="214">
        <f t="shared" si="134"/>
        <v>-104807000</v>
      </c>
      <c r="DJ258" s="214">
        <f t="shared" si="135"/>
        <v>-117826000</v>
      </c>
      <c r="DK258" s="214">
        <f t="shared" si="136"/>
        <v>-35740000</v>
      </c>
      <c r="DL258" s="214">
        <f t="shared" si="137"/>
        <v>-31735000</v>
      </c>
      <c r="DM258" s="215">
        <f t="shared" si="138"/>
        <v>-0.14002506199313441</v>
      </c>
      <c r="DN258" s="215">
        <f t="shared" si="139"/>
        <v>-0.12282630150983269</v>
      </c>
      <c r="DO258" s="216" t="str">
        <f t="shared" si="140"/>
        <v>n.a.</v>
      </c>
      <c r="DP258" s="214">
        <f t="shared" si="141"/>
        <v>120587500</v>
      </c>
      <c r="DQ258" s="214">
        <f t="shared" si="142"/>
        <v>61098500</v>
      </c>
      <c r="DR258" s="217"/>
      <c r="DS258" s="214">
        <f t="shared" si="143"/>
        <v>183202000</v>
      </c>
      <c r="DT258" s="214">
        <f t="shared" si="144"/>
        <v>-77427000</v>
      </c>
      <c r="DU258" s="214">
        <f t="shared" si="145"/>
        <v>-95545000</v>
      </c>
      <c r="DV258" s="214">
        <f t="shared" si="146"/>
        <v>-15405000</v>
      </c>
      <c r="DW258" s="214">
        <f t="shared" si="147"/>
        <v>-5175000</v>
      </c>
      <c r="DX258" s="215">
        <f t="shared" si="148"/>
        <v>-2.8247508214975819E-2</v>
      </c>
      <c r="DY258" s="215">
        <f t="shared" si="149"/>
        <v>-2.7471506606432845E-2</v>
      </c>
      <c r="DZ258" s="218" t="str">
        <f t="shared" si="150"/>
        <v>n.a.</v>
      </c>
      <c r="EA258" s="214">
        <f t="shared" si="151"/>
        <v>34007000</v>
      </c>
      <c r="EB258" s="214">
        <f t="shared" si="152"/>
        <v>21377500</v>
      </c>
      <c r="EC258" s="217"/>
      <c r="ED258" s="214">
        <f t="shared" si="153"/>
        <v>264626000</v>
      </c>
      <c r="EE258" s="214">
        <f t="shared" si="154"/>
        <v>-104609000</v>
      </c>
      <c r="EF258" s="214">
        <f t="shared" si="155"/>
        <v>-54690000</v>
      </c>
      <c r="EG258" s="214">
        <f t="shared" si="156"/>
        <v>-2387000</v>
      </c>
      <c r="EH258" s="214">
        <f t="shared" si="157"/>
        <v>102940000</v>
      </c>
      <c r="EI258" s="215">
        <f t="shared" si="158"/>
        <v>0.38900183655423126</v>
      </c>
      <c r="EJ258" s="215">
        <f t="shared" si="159"/>
        <v>0.63666613064829358</v>
      </c>
      <c r="EK258" s="218" t="str">
        <f t="shared" si="160"/>
        <v>n.a.</v>
      </c>
      <c r="EL258" s="214">
        <f t="shared" si="161"/>
        <v>21807500</v>
      </c>
      <c r="EM258" s="214" t="e">
        <f t="shared" si="162"/>
        <v>#VALUE!</v>
      </c>
      <c r="EN258" s="217"/>
      <c r="EO258" s="219">
        <f t="shared" si="174"/>
        <v>224822000</v>
      </c>
      <c r="EP258" s="219">
        <f t="shared" si="174"/>
        <v>-95614333.333333328</v>
      </c>
      <c r="EQ258" s="219">
        <f t="shared" si="174"/>
        <v>-89353666.666666672</v>
      </c>
      <c r="ER258" s="219">
        <f t="shared" si="173"/>
        <v>-17844000</v>
      </c>
      <c r="ES258" s="219">
        <f t="shared" si="163"/>
        <v>22010000</v>
      </c>
      <c r="ET258" s="220">
        <f t="shared" si="164"/>
        <v>9.7899671740310112E-2</v>
      </c>
      <c r="EU258" s="221">
        <f t="shared" si="165"/>
        <v>0.10852415044474686</v>
      </c>
      <c r="EV258" s="219" t="e">
        <f t="shared" si="166"/>
        <v>#VALUE!</v>
      </c>
      <c r="EW258" s="219">
        <f t="shared" si="167"/>
        <v>58800666.666666664</v>
      </c>
      <c r="EX258" s="219" t="e">
        <f t="shared" si="167"/>
        <v>#VALUE!</v>
      </c>
      <c r="EY258" s="208"/>
      <c r="EZ258" s="222" t="str">
        <f t="shared" si="168"/>
        <v>完整</v>
      </c>
      <c r="FA258" s="222" t="str">
        <f t="shared" si="169"/>
        <v>完整</v>
      </c>
      <c r="FB258" s="222" t="str">
        <f t="shared" si="170"/>
        <v>完整</v>
      </c>
      <c r="FC258" s="222" t="str">
        <f t="shared" si="171"/>
        <v>选择</v>
      </c>
      <c r="FD258" s="222" t="str">
        <f t="shared" si="172"/>
        <v>选择</v>
      </c>
      <c r="FE258" s="246"/>
      <c r="FF258" s="246"/>
      <c r="FG258" s="246"/>
      <c r="FH258" s="246"/>
      <c r="FI258" s="246"/>
      <c r="FJ258" s="246"/>
      <c r="FK258" s="246"/>
      <c r="FL258" s="246"/>
      <c r="FM258" s="246"/>
      <c r="FN258" s="246"/>
      <c r="FO258" s="246"/>
      <c r="FP258" s="246"/>
      <c r="FQ258" s="246"/>
      <c r="FR258" s="246"/>
      <c r="FS258" s="246"/>
      <c r="FT258" s="246"/>
      <c r="FU258" s="246"/>
      <c r="FV258" s="246"/>
      <c r="FW258" s="246"/>
      <c r="FX258" s="246"/>
      <c r="FY258" s="246"/>
      <c r="FZ258" s="246"/>
      <c r="GA258" s="246"/>
      <c r="GB258" s="246"/>
      <c r="GC258" s="246"/>
      <c r="GD258" s="246"/>
      <c r="GE258" s="246"/>
      <c r="GF258" s="246"/>
      <c r="GG258" s="246"/>
      <c r="GH258" s="246"/>
      <c r="GI258" s="246"/>
      <c r="GJ258" s="246"/>
      <c r="GK258" s="246"/>
      <c r="GL258" s="246"/>
      <c r="GM258" s="246"/>
      <c r="GN258" s="246"/>
      <c r="GO258" s="246"/>
      <c r="GP258" s="246"/>
      <c r="GQ258" s="246"/>
      <c r="GR258" s="246"/>
      <c r="GS258" s="246"/>
      <c r="GT258" s="246"/>
      <c r="GU258" s="246"/>
      <c r="GV258" s="246"/>
      <c r="GW258" s="246"/>
      <c r="GX258" s="246"/>
      <c r="GY258" s="246"/>
      <c r="GZ258" s="246"/>
      <c r="HA258" s="246"/>
      <c r="HB258" s="246"/>
      <c r="HC258" s="246"/>
      <c r="HD258" s="246"/>
      <c r="HE258" s="246"/>
      <c r="HF258" s="246"/>
      <c r="HG258" s="246"/>
      <c r="HH258" s="246"/>
      <c r="HI258" s="246"/>
      <c r="HJ258" s="246"/>
      <c r="HK258" s="246"/>
    </row>
    <row r="259" spans="1:219" ht="12.4" customHeight="1" x14ac:dyDescent="0.2">
      <c r="A259" s="204" t="s">
        <v>2404</v>
      </c>
      <c r="B259" s="205" t="str">
        <f t="shared" si="131"/>
        <v>XI'AN XICHI ELECTRIC CO., LTD.</v>
      </c>
      <c r="C259" s="206" t="s">
        <v>35</v>
      </c>
      <c r="D259" s="206" t="s">
        <v>32</v>
      </c>
      <c r="E259" s="205"/>
      <c r="F259" s="244"/>
      <c r="G259" s="245"/>
      <c r="H259" s="209" t="str">
        <f t="shared" si="132"/>
        <v/>
      </c>
      <c r="I259" s="206" t="s">
        <v>328</v>
      </c>
      <c r="J259" s="206" t="str">
        <f>VLOOKUP(Z259,[1]AP2022!FF:FI,2,0)</f>
        <v>exclude</v>
      </c>
      <c r="K259" s="206" t="str">
        <f>VLOOKUP(Z259,[1]AP2022!FF:FI,4,0)</f>
        <v>ok, sda/sdp</v>
      </c>
      <c r="L259" s="210"/>
      <c r="M259" s="211" t="s">
        <v>2405</v>
      </c>
      <c r="N259" s="211" t="s">
        <v>2406</v>
      </c>
      <c r="O259" s="211" t="s">
        <v>36</v>
      </c>
      <c r="P259" s="211" t="s">
        <v>2407</v>
      </c>
      <c r="Q259" s="225"/>
      <c r="R259" s="38" t="s">
        <v>48</v>
      </c>
      <c r="S259" s="211" t="s">
        <v>2408</v>
      </c>
      <c r="T259" s="211" t="s">
        <v>44</v>
      </c>
      <c r="U259" s="38" t="s">
        <v>182</v>
      </c>
      <c r="V259" s="38" t="s">
        <v>2409</v>
      </c>
      <c r="W259" s="38" t="s">
        <v>2410</v>
      </c>
      <c r="X259" s="38" t="s">
        <v>2411</v>
      </c>
      <c r="Y259" s="37"/>
      <c r="Z259" s="38" t="s">
        <v>2412</v>
      </c>
      <c r="AA259" s="41">
        <v>243332000</v>
      </c>
      <c r="AB259" s="41">
        <v>209890000</v>
      </c>
      <c r="AC259" s="41">
        <v>167406000</v>
      </c>
      <c r="AD259" s="41">
        <v>141558000</v>
      </c>
      <c r="AE259" s="41">
        <v>233102000</v>
      </c>
      <c r="AF259" s="41">
        <v>202510000</v>
      </c>
      <c r="AG259" s="41">
        <v>158484000</v>
      </c>
      <c r="AH259" s="41">
        <v>135547000</v>
      </c>
      <c r="AI259" s="41">
        <v>-1755000</v>
      </c>
      <c r="AJ259" s="41">
        <v>-1491000</v>
      </c>
      <c r="AK259" s="41">
        <v>-1178000</v>
      </c>
      <c r="AL259" s="41">
        <v>-1179000</v>
      </c>
      <c r="AM259" s="41">
        <v>231347000</v>
      </c>
      <c r="AN259" s="41">
        <v>201019000</v>
      </c>
      <c r="AO259" s="41">
        <v>157306000</v>
      </c>
      <c r="AP259" s="41">
        <v>134368000</v>
      </c>
      <c r="AQ259" s="41">
        <v>11985000</v>
      </c>
      <c r="AR259" s="41">
        <v>8871000</v>
      </c>
      <c r="AS259" s="41">
        <v>10100000</v>
      </c>
      <c r="AT259" s="41">
        <v>7190000</v>
      </c>
      <c r="AU259" s="41">
        <v>-159062000</v>
      </c>
      <c r="AV259" s="41">
        <v>-142567000</v>
      </c>
      <c r="AW259" s="41">
        <v>-99118000</v>
      </c>
      <c r="AX259" s="41">
        <v>-74428000</v>
      </c>
      <c r="AY259" s="38" t="s">
        <v>39</v>
      </c>
      <c r="AZ259" s="38" t="s">
        <v>39</v>
      </c>
      <c r="BA259" s="38" t="s">
        <v>39</v>
      </c>
      <c r="BB259" s="38" t="s">
        <v>39</v>
      </c>
      <c r="BC259" s="41">
        <v>-51339000</v>
      </c>
      <c r="BD259" s="41">
        <v>-42860000</v>
      </c>
      <c r="BE259" s="41">
        <v>-41353000</v>
      </c>
      <c r="BF259" s="41">
        <v>-44995000</v>
      </c>
      <c r="BG259" s="41">
        <v>32931000</v>
      </c>
      <c r="BH259" s="41">
        <v>24463000</v>
      </c>
      <c r="BI259" s="41">
        <v>26935000</v>
      </c>
      <c r="BJ259" s="41">
        <v>22135000</v>
      </c>
      <c r="BK259" s="41">
        <v>-6863000</v>
      </c>
      <c r="BL259" s="41">
        <v>-4074000</v>
      </c>
      <c r="BM259" s="41">
        <v>-4169000</v>
      </c>
      <c r="BN259" s="41">
        <v>-1120000</v>
      </c>
      <c r="BO259" s="41">
        <v>-1909000</v>
      </c>
      <c r="BP259" s="41">
        <v>-1522000</v>
      </c>
      <c r="BQ259" s="41">
        <v>-1700000</v>
      </c>
      <c r="BR259" s="41">
        <v>-1566000</v>
      </c>
      <c r="BS259" s="41">
        <v>-4954000</v>
      </c>
      <c r="BT259" s="41">
        <v>-2552000</v>
      </c>
      <c r="BU259" s="41">
        <v>-2469000</v>
      </c>
      <c r="BV259" s="41">
        <v>446000</v>
      </c>
      <c r="BW259" s="41">
        <v>23827000</v>
      </c>
      <c r="BX259" s="41">
        <v>18670000</v>
      </c>
      <c r="BY259" s="41">
        <v>14524000</v>
      </c>
      <c r="BZ259" s="41">
        <v>13745000</v>
      </c>
      <c r="CA259" s="41">
        <v>210825000</v>
      </c>
      <c r="CB259" s="41">
        <v>193070000</v>
      </c>
      <c r="CC259" s="41">
        <v>151251000</v>
      </c>
      <c r="CD259" s="41">
        <v>141491000</v>
      </c>
      <c r="CE259" s="41">
        <v>85056000</v>
      </c>
      <c r="CF259" s="41">
        <v>93017000</v>
      </c>
      <c r="CG259" s="41">
        <v>71055000</v>
      </c>
      <c r="CH259" s="41">
        <v>56314000</v>
      </c>
      <c r="CI259" s="41">
        <v>45636000</v>
      </c>
      <c r="CJ259" s="41">
        <v>40921000</v>
      </c>
      <c r="CK259" s="41">
        <v>39023000</v>
      </c>
      <c r="CL259" s="41">
        <v>35499000</v>
      </c>
      <c r="CM259" s="41">
        <v>41375000</v>
      </c>
      <c r="CN259" s="41">
        <v>26739000</v>
      </c>
      <c r="CO259" s="41">
        <v>10252000</v>
      </c>
      <c r="CP259" s="41">
        <v>14282000</v>
      </c>
      <c r="CQ259" s="41">
        <v>37056000</v>
      </c>
      <c r="CR259" s="41">
        <v>30104000</v>
      </c>
      <c r="CS259" s="41">
        <v>28538000</v>
      </c>
      <c r="CT259" s="41">
        <v>32198000</v>
      </c>
      <c r="CU259" s="41">
        <v>95000</v>
      </c>
      <c r="CV259" s="38" t="s">
        <v>39</v>
      </c>
      <c r="CW259" s="41">
        <v>0</v>
      </c>
      <c r="CX259" s="41">
        <v>1021000</v>
      </c>
      <c r="CY259" s="38" t="s">
        <v>39</v>
      </c>
      <c r="CZ259" s="38" t="s">
        <v>39</v>
      </c>
      <c r="DA259" s="38" t="s">
        <v>39</v>
      </c>
      <c r="DB259" s="38" t="s">
        <v>39</v>
      </c>
      <c r="DC259" s="41">
        <v>236540000</v>
      </c>
      <c r="DD259" s="41">
        <v>221479000</v>
      </c>
      <c r="DE259" s="41">
        <v>177884000</v>
      </c>
      <c r="DF259" s="41">
        <v>173485000</v>
      </c>
      <c r="DG259" s="213"/>
      <c r="DH259" s="214">
        <f t="shared" si="133"/>
        <v>231347000</v>
      </c>
      <c r="DI259" s="214">
        <f t="shared" si="134"/>
        <v>-159062000</v>
      </c>
      <c r="DJ259" s="214">
        <f t="shared" si="135"/>
        <v>-51339000</v>
      </c>
      <c r="DK259" s="214">
        <f t="shared" si="136"/>
        <v>-6863000</v>
      </c>
      <c r="DL259" s="214">
        <f t="shared" si="137"/>
        <v>14083000</v>
      </c>
      <c r="DM259" s="215">
        <f t="shared" si="138"/>
        <v>6.0873925315651382E-2</v>
      </c>
      <c r="DN259" s="215">
        <f t="shared" si="139"/>
        <v>6.4819758450548645E-2</v>
      </c>
      <c r="DO259" s="216" t="str">
        <f t="shared" si="140"/>
        <v>n.a.</v>
      </c>
      <c r="DP259" s="214">
        <f t="shared" si="141"/>
        <v>89036500</v>
      </c>
      <c r="DQ259" s="214" t="e">
        <f t="shared" si="142"/>
        <v>#VALUE!</v>
      </c>
      <c r="DR259" s="217"/>
      <c r="DS259" s="214">
        <f t="shared" si="143"/>
        <v>201019000</v>
      </c>
      <c r="DT259" s="214">
        <f t="shared" si="144"/>
        <v>-142567000</v>
      </c>
      <c r="DU259" s="214">
        <f t="shared" si="145"/>
        <v>-42860000</v>
      </c>
      <c r="DV259" s="214">
        <f t="shared" si="146"/>
        <v>-4074000</v>
      </c>
      <c r="DW259" s="214">
        <f t="shared" si="147"/>
        <v>11518000</v>
      </c>
      <c r="DX259" s="215">
        <f t="shared" si="148"/>
        <v>5.7298066351936884E-2</v>
      </c>
      <c r="DY259" s="215">
        <f t="shared" si="149"/>
        <v>6.078068189613775E-2</v>
      </c>
      <c r="DZ259" s="218" t="str">
        <f t="shared" si="150"/>
        <v>n.a.</v>
      </c>
      <c r="EA259" s="214">
        <f t="shared" si="151"/>
        <v>82036000</v>
      </c>
      <c r="EB259" s="214" t="e">
        <f t="shared" si="152"/>
        <v>#VALUE!</v>
      </c>
      <c r="EC259" s="217"/>
      <c r="ED259" s="214">
        <f t="shared" si="153"/>
        <v>157306000</v>
      </c>
      <c r="EE259" s="214">
        <f t="shared" si="154"/>
        <v>-99118000</v>
      </c>
      <c r="EF259" s="214">
        <f t="shared" si="155"/>
        <v>-41353000</v>
      </c>
      <c r="EG259" s="214">
        <f t="shared" si="156"/>
        <v>-4169000</v>
      </c>
      <c r="EH259" s="214">
        <f t="shared" si="157"/>
        <v>12666000</v>
      </c>
      <c r="EI259" s="215">
        <f t="shared" si="158"/>
        <v>8.0518225623943146E-2</v>
      </c>
      <c r="EJ259" s="215">
        <f t="shared" si="159"/>
        <v>8.7569137168141589E-2</v>
      </c>
      <c r="EK259" s="218" t="str">
        <f t="shared" si="160"/>
        <v>n.a.</v>
      </c>
      <c r="EL259" s="214">
        <f t="shared" si="161"/>
        <v>63684500</v>
      </c>
      <c r="EM259" s="214" t="e">
        <f t="shared" si="162"/>
        <v>#VALUE!</v>
      </c>
      <c r="EN259" s="217"/>
      <c r="EO259" s="219">
        <f t="shared" si="174"/>
        <v>196557333.33333334</v>
      </c>
      <c r="EP259" s="219">
        <f t="shared" si="174"/>
        <v>-133582333.33333333</v>
      </c>
      <c r="EQ259" s="219">
        <f t="shared" si="174"/>
        <v>-45184000</v>
      </c>
      <c r="ER259" s="219">
        <f t="shared" si="173"/>
        <v>-5035333.333333333</v>
      </c>
      <c r="ES259" s="219">
        <f t="shared" si="163"/>
        <v>12755666.666666683</v>
      </c>
      <c r="ET259" s="220">
        <f t="shared" si="164"/>
        <v>6.4895399476319116E-2</v>
      </c>
      <c r="EU259" s="221">
        <f t="shared" si="165"/>
        <v>6.939908053064453E-2</v>
      </c>
      <c r="EV259" s="219" t="e">
        <f t="shared" si="166"/>
        <v>#VALUE!</v>
      </c>
      <c r="EW259" s="219">
        <f t="shared" si="167"/>
        <v>78252333.333333328</v>
      </c>
      <c r="EX259" s="219" t="e">
        <f t="shared" si="167"/>
        <v>#VALUE!</v>
      </c>
      <c r="EY259" s="208"/>
      <c r="EZ259" s="222" t="str">
        <f t="shared" si="168"/>
        <v>完整</v>
      </c>
      <c r="FA259" s="222" t="str">
        <f t="shared" si="169"/>
        <v>完整</v>
      </c>
      <c r="FB259" s="222" t="str">
        <f t="shared" si="170"/>
        <v>完整</v>
      </c>
      <c r="FC259" s="222" t="str">
        <f t="shared" si="171"/>
        <v>选择</v>
      </c>
      <c r="FD259" s="222" t="str">
        <f t="shared" si="172"/>
        <v>选择</v>
      </c>
      <c r="FE259" s="246"/>
      <c r="FF259" s="246"/>
      <c r="FG259" s="246"/>
      <c r="FH259" s="246"/>
      <c r="FI259" s="246"/>
      <c r="FJ259" s="246"/>
      <c r="FK259" s="246"/>
      <c r="FL259" s="246"/>
      <c r="FM259" s="246"/>
      <c r="FN259" s="246"/>
      <c r="FO259" s="246"/>
      <c r="FP259" s="246"/>
      <c r="FQ259" s="246"/>
      <c r="FR259" s="246"/>
      <c r="FS259" s="246"/>
      <c r="FT259" s="246"/>
      <c r="FU259" s="246"/>
      <c r="FV259" s="246"/>
      <c r="FW259" s="246"/>
      <c r="FX259" s="246"/>
      <c r="FY259" s="246"/>
      <c r="FZ259" s="246"/>
      <c r="GA259" s="246"/>
      <c r="GB259" s="246"/>
      <c r="GC259" s="246"/>
      <c r="GD259" s="246"/>
      <c r="GE259" s="246"/>
      <c r="GF259" s="246"/>
      <c r="GG259" s="246"/>
      <c r="GH259" s="246"/>
      <c r="GI259" s="246"/>
      <c r="GJ259" s="246"/>
      <c r="GK259" s="246"/>
      <c r="GL259" s="246"/>
      <c r="GM259" s="246"/>
      <c r="GN259" s="246"/>
      <c r="GO259" s="246"/>
      <c r="GP259" s="246"/>
      <c r="GQ259" s="246"/>
      <c r="GR259" s="246"/>
      <c r="GS259" s="246"/>
      <c r="GT259" s="246"/>
      <c r="GU259" s="246"/>
      <c r="GV259" s="246"/>
      <c r="GW259" s="246"/>
      <c r="GX259" s="246"/>
      <c r="GY259" s="246"/>
      <c r="GZ259" s="246"/>
      <c r="HA259" s="246"/>
      <c r="HB259" s="246"/>
      <c r="HC259" s="246"/>
      <c r="HD259" s="246"/>
      <c r="HE259" s="246"/>
      <c r="HF259" s="246"/>
      <c r="HG259" s="246"/>
      <c r="HH259" s="246"/>
      <c r="HI259" s="246"/>
      <c r="HJ259" s="246"/>
      <c r="HK259" s="246"/>
    </row>
    <row r="260" spans="1:219" s="7" customFormat="1" ht="12.4" customHeight="1" x14ac:dyDescent="0.2">
      <c r="A260" s="226" t="s">
        <v>2413</v>
      </c>
      <c r="B260" s="227" t="str">
        <f t="shared" si="131"/>
        <v>BEIJING KLT ELECTRIC CO.,LTD.</v>
      </c>
      <c r="C260" s="228" t="s">
        <v>35</v>
      </c>
      <c r="D260" s="229" t="s">
        <v>188</v>
      </c>
      <c r="E260" s="227"/>
      <c r="F260" s="244"/>
      <c r="G260" s="238"/>
      <c r="H260" s="232" t="str">
        <f t="shared" si="132"/>
        <v/>
      </c>
      <c r="I260" s="206" t="s">
        <v>353</v>
      </c>
      <c r="J260" s="228" t="str">
        <f>VLOOKUP(Z260,[1]AP2022!FF:FI,2,0)</f>
        <v>exclude</v>
      </c>
      <c r="K260" s="228" t="str">
        <f>VLOOKUP(Z260,[1]AP2022!FF:FI,4,0)</f>
        <v>ok, indep</v>
      </c>
      <c r="L260" s="233"/>
      <c r="M260" s="38" t="s">
        <v>2414</v>
      </c>
      <c r="N260" s="38" t="s">
        <v>2415</v>
      </c>
      <c r="O260" s="38" t="s">
        <v>36</v>
      </c>
      <c r="P260" s="38" t="s">
        <v>2416</v>
      </c>
      <c r="Q260" s="37"/>
      <c r="R260" s="38" t="s">
        <v>48</v>
      </c>
      <c r="S260" s="38" t="s">
        <v>2417</v>
      </c>
      <c r="T260" s="38" t="s">
        <v>45</v>
      </c>
      <c r="U260" s="38" t="s">
        <v>182</v>
      </c>
      <c r="V260" s="38" t="s">
        <v>2418</v>
      </c>
      <c r="W260" s="38" t="s">
        <v>2419</v>
      </c>
      <c r="X260" s="37"/>
      <c r="Y260" s="37"/>
      <c r="Z260" s="38" t="s">
        <v>2420</v>
      </c>
      <c r="AA260" s="41">
        <v>242411000</v>
      </c>
      <c r="AB260" s="41">
        <v>266533000</v>
      </c>
      <c r="AC260" s="41">
        <v>310988000</v>
      </c>
      <c r="AD260" s="41">
        <v>350719000</v>
      </c>
      <c r="AE260" s="41">
        <v>237317000</v>
      </c>
      <c r="AF260" s="41">
        <v>255353000</v>
      </c>
      <c r="AG260" s="41">
        <v>300361000</v>
      </c>
      <c r="AH260" s="41">
        <v>342694000</v>
      </c>
      <c r="AI260" s="41">
        <v>-2653000</v>
      </c>
      <c r="AJ260" s="41">
        <v>-2589000</v>
      </c>
      <c r="AK260" s="41">
        <v>-2755000</v>
      </c>
      <c r="AL260" s="41">
        <v>-2825000</v>
      </c>
      <c r="AM260" s="41">
        <v>234664000</v>
      </c>
      <c r="AN260" s="41">
        <v>252764000</v>
      </c>
      <c r="AO260" s="41">
        <v>297606000</v>
      </c>
      <c r="AP260" s="41">
        <v>339869000</v>
      </c>
      <c r="AQ260" s="41">
        <v>7747000</v>
      </c>
      <c r="AR260" s="41">
        <v>13769000</v>
      </c>
      <c r="AS260" s="41">
        <v>13382000</v>
      </c>
      <c r="AT260" s="41">
        <v>10850000</v>
      </c>
      <c r="AU260" s="41">
        <v>-183163000</v>
      </c>
      <c r="AV260" s="41">
        <v>-199674000</v>
      </c>
      <c r="AW260" s="41">
        <v>-235899000</v>
      </c>
      <c r="AX260" s="41">
        <v>-251699000</v>
      </c>
      <c r="AY260" s="38" t="s">
        <v>39</v>
      </c>
      <c r="AZ260" s="38" t="s">
        <v>39</v>
      </c>
      <c r="BA260" s="38" t="s">
        <v>39</v>
      </c>
      <c r="BB260" s="38" t="s">
        <v>39</v>
      </c>
      <c r="BC260" s="41">
        <v>-43304000</v>
      </c>
      <c r="BD260" s="41">
        <v>-45383000</v>
      </c>
      <c r="BE260" s="41">
        <v>-43003000</v>
      </c>
      <c r="BF260" s="41">
        <v>-58367000</v>
      </c>
      <c r="BG260" s="41">
        <v>15944000</v>
      </c>
      <c r="BH260" s="41">
        <v>21476000</v>
      </c>
      <c r="BI260" s="41">
        <v>32086000</v>
      </c>
      <c r="BJ260" s="41">
        <v>40653000</v>
      </c>
      <c r="BK260" s="41">
        <v>-928000</v>
      </c>
      <c r="BL260" s="41">
        <v>-890000</v>
      </c>
      <c r="BM260" s="41">
        <v>-1357000</v>
      </c>
      <c r="BN260" s="41">
        <v>-1574000</v>
      </c>
      <c r="BO260" s="41">
        <v>-885000</v>
      </c>
      <c r="BP260" s="41">
        <v>-855000</v>
      </c>
      <c r="BQ260" s="41">
        <v>-747000</v>
      </c>
      <c r="BR260" s="41">
        <v>-907000</v>
      </c>
      <c r="BS260" s="41">
        <v>-43000</v>
      </c>
      <c r="BT260" s="41">
        <v>-35000</v>
      </c>
      <c r="BU260" s="41">
        <v>-610000</v>
      </c>
      <c r="BV260" s="41">
        <v>-667000</v>
      </c>
      <c r="BW260" s="41">
        <v>9931000</v>
      </c>
      <c r="BX260" s="41">
        <v>14094000</v>
      </c>
      <c r="BY260" s="41">
        <v>22831000</v>
      </c>
      <c r="BZ260" s="41">
        <v>31165000</v>
      </c>
      <c r="CA260" s="41">
        <v>253232000</v>
      </c>
      <c r="CB260" s="41">
        <v>210898000</v>
      </c>
      <c r="CC260" s="41">
        <v>196262000</v>
      </c>
      <c r="CD260" s="41">
        <v>195077000</v>
      </c>
      <c r="CE260" s="41">
        <v>86541000</v>
      </c>
      <c r="CF260" s="41">
        <v>73898000</v>
      </c>
      <c r="CG260" s="41">
        <v>64102000</v>
      </c>
      <c r="CH260" s="41">
        <v>83559000</v>
      </c>
      <c r="CI260" s="41">
        <v>52478000</v>
      </c>
      <c r="CJ260" s="41">
        <v>51050000</v>
      </c>
      <c r="CK260" s="41">
        <v>46418000</v>
      </c>
      <c r="CL260" s="41">
        <v>36842000</v>
      </c>
      <c r="CM260" s="41">
        <v>42052000</v>
      </c>
      <c r="CN260" s="41">
        <v>54376000</v>
      </c>
      <c r="CO260" s="41">
        <v>56369000</v>
      </c>
      <c r="CP260" s="41">
        <v>52648000</v>
      </c>
      <c r="CQ260" s="41">
        <v>66826000</v>
      </c>
      <c r="CR260" s="41">
        <v>25916000</v>
      </c>
      <c r="CS260" s="41">
        <v>25691000</v>
      </c>
      <c r="CT260" s="41">
        <v>15328000</v>
      </c>
      <c r="CU260" s="41">
        <v>0</v>
      </c>
      <c r="CV260" s="41">
        <v>730000</v>
      </c>
      <c r="CW260" s="38" t="s">
        <v>39</v>
      </c>
      <c r="CX260" s="38" t="s">
        <v>39</v>
      </c>
      <c r="CY260" s="41">
        <v>2216000</v>
      </c>
      <c r="CZ260" s="41">
        <v>2234000</v>
      </c>
      <c r="DA260" s="41">
        <v>2144000</v>
      </c>
      <c r="DB260" s="41">
        <v>2422000</v>
      </c>
      <c r="DC260" s="41">
        <v>285246000</v>
      </c>
      <c r="DD260" s="41">
        <v>246095000</v>
      </c>
      <c r="DE260" s="41">
        <v>230517000</v>
      </c>
      <c r="DF260" s="41">
        <v>231450000</v>
      </c>
      <c r="DG260" s="213"/>
      <c r="DH260" s="214">
        <f t="shared" si="133"/>
        <v>234664000</v>
      </c>
      <c r="DI260" s="214">
        <f t="shared" si="134"/>
        <v>-183163000</v>
      </c>
      <c r="DJ260" s="214">
        <f t="shared" si="135"/>
        <v>-43304000</v>
      </c>
      <c r="DK260" s="214">
        <f t="shared" si="136"/>
        <v>-928000</v>
      </c>
      <c r="DL260" s="214">
        <f t="shared" si="137"/>
        <v>7269000</v>
      </c>
      <c r="DM260" s="215">
        <f t="shared" si="138"/>
        <v>3.0976204275048581E-2</v>
      </c>
      <c r="DN260" s="215">
        <f t="shared" si="139"/>
        <v>3.1966402075683284E-2</v>
      </c>
      <c r="DO260" s="216" t="str">
        <f t="shared" si="140"/>
        <v>n.a.</v>
      </c>
      <c r="DP260" s="214">
        <f t="shared" si="141"/>
        <v>80219500</v>
      </c>
      <c r="DQ260" s="214">
        <f t="shared" si="142"/>
        <v>2225000</v>
      </c>
      <c r="DR260" s="217"/>
      <c r="DS260" s="214">
        <f t="shared" si="143"/>
        <v>252764000</v>
      </c>
      <c r="DT260" s="214">
        <f t="shared" si="144"/>
        <v>-199674000</v>
      </c>
      <c r="DU260" s="214">
        <f t="shared" si="145"/>
        <v>-45383000</v>
      </c>
      <c r="DV260" s="214">
        <f t="shared" si="146"/>
        <v>-890000</v>
      </c>
      <c r="DW260" s="214">
        <f t="shared" si="147"/>
        <v>6817000</v>
      </c>
      <c r="DX260" s="215">
        <f t="shared" si="148"/>
        <v>2.6969821651817504E-2</v>
      </c>
      <c r="DY260" s="215">
        <f t="shared" si="149"/>
        <v>2.7717353738813646E-2</v>
      </c>
      <c r="DZ260" s="218" t="str">
        <f t="shared" si="150"/>
        <v>n.a.</v>
      </c>
      <c r="EA260" s="214">
        <f t="shared" si="151"/>
        <v>69000000</v>
      </c>
      <c r="EB260" s="214">
        <f t="shared" si="152"/>
        <v>2189000</v>
      </c>
      <c r="EC260" s="217"/>
      <c r="ED260" s="214">
        <f t="shared" si="153"/>
        <v>297606000</v>
      </c>
      <c r="EE260" s="214">
        <f t="shared" si="154"/>
        <v>-235899000</v>
      </c>
      <c r="EF260" s="214">
        <f t="shared" si="155"/>
        <v>-43003000</v>
      </c>
      <c r="EG260" s="214">
        <f t="shared" si="156"/>
        <v>-1357000</v>
      </c>
      <c r="EH260" s="214">
        <f t="shared" si="157"/>
        <v>17347000</v>
      </c>
      <c r="EI260" s="215">
        <f t="shared" si="158"/>
        <v>5.828847536676008E-2</v>
      </c>
      <c r="EJ260" s="215">
        <f t="shared" si="159"/>
        <v>6.1896317335036519E-2</v>
      </c>
      <c r="EK260" s="218" t="str">
        <f t="shared" si="160"/>
        <v>n.a.</v>
      </c>
      <c r="EL260" s="214">
        <f t="shared" si="161"/>
        <v>73830500</v>
      </c>
      <c r="EM260" s="214">
        <f t="shared" si="162"/>
        <v>2283000</v>
      </c>
      <c r="EN260" s="217"/>
      <c r="EO260" s="219">
        <f t="shared" si="174"/>
        <v>261678000</v>
      </c>
      <c r="EP260" s="219">
        <f t="shared" si="174"/>
        <v>-206245333.33333334</v>
      </c>
      <c r="EQ260" s="219">
        <f t="shared" si="174"/>
        <v>-43896666.666666664</v>
      </c>
      <c r="ER260" s="219">
        <f t="shared" si="173"/>
        <v>-1058333.3333333333</v>
      </c>
      <c r="ES260" s="219">
        <f t="shared" si="163"/>
        <v>10477666.666666659</v>
      </c>
      <c r="ET260" s="220">
        <f t="shared" si="164"/>
        <v>4.0040303986833663E-2</v>
      </c>
      <c r="EU260" s="221">
        <f t="shared" si="165"/>
        <v>4.1710401127387005E-2</v>
      </c>
      <c r="EV260" s="219" t="e">
        <f t="shared" si="166"/>
        <v>#VALUE!</v>
      </c>
      <c r="EW260" s="219">
        <f t="shared" si="167"/>
        <v>74350000</v>
      </c>
      <c r="EX260" s="219">
        <f t="shared" si="167"/>
        <v>2232333.3333333335</v>
      </c>
      <c r="EY260" s="208"/>
      <c r="EZ260" s="222" t="str">
        <f t="shared" si="168"/>
        <v>完整</v>
      </c>
      <c r="FA260" s="222" t="str">
        <f t="shared" si="169"/>
        <v>完整</v>
      </c>
      <c r="FB260" s="222" t="str">
        <f t="shared" si="170"/>
        <v>完整</v>
      </c>
      <c r="FC260" s="222" t="str">
        <f t="shared" si="171"/>
        <v>选择</v>
      </c>
      <c r="FD260" s="222" t="str">
        <f t="shared" si="172"/>
        <v>选择</v>
      </c>
      <c r="FE260" s="246"/>
      <c r="FF260" s="246"/>
      <c r="FG260" s="246"/>
      <c r="FH260" s="246"/>
      <c r="FI260" s="246"/>
      <c r="FJ260" s="246"/>
      <c r="FK260" s="246"/>
      <c r="FL260" s="246"/>
      <c r="FM260" s="246"/>
      <c r="FN260" s="246"/>
      <c r="FO260" s="246"/>
      <c r="FP260" s="246"/>
      <c r="FQ260" s="246"/>
      <c r="FR260" s="246"/>
      <c r="FS260" s="246"/>
      <c r="FT260" s="246"/>
      <c r="FU260" s="246"/>
      <c r="FV260" s="246"/>
      <c r="FW260" s="246"/>
      <c r="FX260" s="246"/>
      <c r="FY260" s="246"/>
      <c r="FZ260" s="246"/>
      <c r="GA260" s="246"/>
      <c r="GB260" s="246"/>
      <c r="GC260" s="246"/>
      <c r="GD260" s="246"/>
      <c r="GE260" s="246"/>
      <c r="GF260" s="246"/>
      <c r="GG260" s="246"/>
      <c r="GH260" s="246"/>
      <c r="GI260" s="246"/>
      <c r="GJ260" s="246"/>
      <c r="GK260" s="246"/>
      <c r="GL260" s="246"/>
      <c r="GM260" s="246"/>
      <c r="GN260" s="246"/>
      <c r="GO260" s="246"/>
      <c r="GP260" s="246"/>
      <c r="GQ260" s="246"/>
      <c r="GR260" s="246"/>
      <c r="GS260" s="246"/>
      <c r="GT260" s="246"/>
      <c r="GU260" s="246"/>
      <c r="GV260" s="246"/>
      <c r="GW260" s="246"/>
      <c r="GX260" s="246"/>
      <c r="GY260" s="246"/>
      <c r="GZ260" s="246"/>
      <c r="HA260" s="246"/>
      <c r="HB260" s="246"/>
      <c r="HC260" s="246"/>
      <c r="HD260" s="246"/>
      <c r="HE260" s="246"/>
      <c r="HF260" s="246"/>
      <c r="HG260" s="246"/>
      <c r="HH260" s="246"/>
      <c r="HI260" s="246"/>
      <c r="HJ260" s="246"/>
      <c r="HK260" s="254"/>
    </row>
    <row r="261" spans="1:219" s="7" customFormat="1" ht="12.4" customHeight="1" x14ac:dyDescent="0.2">
      <c r="A261" s="226" t="s">
        <v>2421</v>
      </c>
      <c r="B261" s="227" t="str">
        <f t="shared" ref="B261:B324" si="175">M261</f>
        <v>BAODING EDEL NEW ENERGY CORP., LTD.</v>
      </c>
      <c r="C261" s="228" t="s">
        <v>35</v>
      </c>
      <c r="D261" s="229" t="s">
        <v>188</v>
      </c>
      <c r="E261" s="227"/>
      <c r="F261" s="244"/>
      <c r="G261" s="238"/>
      <c r="H261" s="232" t="str">
        <f t="shared" ref="H261:H324" si="176">IF(C261&lt;&gt;"exclude",EU261,"")</f>
        <v/>
      </c>
      <c r="I261" s="206" t="s">
        <v>353</v>
      </c>
      <c r="J261" s="228" t="str">
        <f>VLOOKUP(Z261,[1]AP2022!FF:FI,2,0)</f>
        <v>exclude</v>
      </c>
      <c r="K261" s="228" t="str">
        <f>VLOOKUP(Z261,[1]AP2022!FF:FI,4,0)</f>
        <v>ok, indep</v>
      </c>
      <c r="L261" s="233"/>
      <c r="M261" s="38" t="s">
        <v>2422</v>
      </c>
      <c r="N261" s="38" t="s">
        <v>2423</v>
      </c>
      <c r="O261" s="38" t="s">
        <v>36</v>
      </c>
      <c r="P261" s="38" t="s">
        <v>2424</v>
      </c>
      <c r="Q261" s="37"/>
      <c r="R261" s="38" t="s">
        <v>48</v>
      </c>
      <c r="S261" s="38" t="s">
        <v>2425</v>
      </c>
      <c r="T261" s="38" t="s">
        <v>45</v>
      </c>
      <c r="U261" s="38" t="s">
        <v>182</v>
      </c>
      <c r="V261" s="38" t="s">
        <v>2426</v>
      </c>
      <c r="W261" s="38" t="s">
        <v>2427</v>
      </c>
      <c r="X261" s="37"/>
      <c r="Y261" s="37"/>
      <c r="Z261" s="38" t="s">
        <v>2428</v>
      </c>
      <c r="AA261" s="41">
        <v>236129000</v>
      </c>
      <c r="AB261" s="41">
        <v>165185000</v>
      </c>
      <c r="AC261" s="41">
        <v>233046000</v>
      </c>
      <c r="AD261" s="41">
        <v>291268000</v>
      </c>
      <c r="AE261" s="41">
        <v>236039000</v>
      </c>
      <c r="AF261" s="41">
        <v>165264000</v>
      </c>
      <c r="AG261" s="41">
        <v>234287000</v>
      </c>
      <c r="AH261" s="41">
        <v>292738000</v>
      </c>
      <c r="AI261" s="41">
        <v>-2184000</v>
      </c>
      <c r="AJ261" s="41">
        <v>-1321000</v>
      </c>
      <c r="AK261" s="41">
        <v>-1368000</v>
      </c>
      <c r="AL261" s="41">
        <v>-1470000</v>
      </c>
      <c r="AM261" s="41">
        <v>233855000</v>
      </c>
      <c r="AN261" s="41">
        <v>163943000</v>
      </c>
      <c r="AO261" s="41">
        <v>232919000</v>
      </c>
      <c r="AP261" s="41">
        <v>291268000</v>
      </c>
      <c r="AQ261" s="41">
        <v>2274000</v>
      </c>
      <c r="AR261" s="41">
        <v>1242000</v>
      </c>
      <c r="AS261" s="41">
        <v>127000</v>
      </c>
      <c r="AT261" s="38" t="s">
        <v>39</v>
      </c>
      <c r="AU261" s="41">
        <v>-116930000</v>
      </c>
      <c r="AV261" s="41">
        <v>-42919000</v>
      </c>
      <c r="AW261" s="41">
        <v>-106592000</v>
      </c>
      <c r="AX261" s="41">
        <v>-122996000</v>
      </c>
      <c r="AY261" s="38" t="s">
        <v>39</v>
      </c>
      <c r="AZ261" s="38" t="s">
        <v>39</v>
      </c>
      <c r="BA261" s="38" t="s">
        <v>39</v>
      </c>
      <c r="BB261" s="38" t="s">
        <v>39</v>
      </c>
      <c r="BC261" s="41">
        <v>-24026000</v>
      </c>
      <c r="BD261" s="41">
        <v>-16064000</v>
      </c>
      <c r="BE261" s="41">
        <v>-15607000</v>
      </c>
      <c r="BF261" s="41">
        <v>-23272000</v>
      </c>
      <c r="BG261" s="41">
        <v>95173000</v>
      </c>
      <c r="BH261" s="41">
        <v>106202000</v>
      </c>
      <c r="BI261" s="41">
        <v>110847000</v>
      </c>
      <c r="BJ261" s="41">
        <v>145000000</v>
      </c>
      <c r="BK261" s="41">
        <v>-56361000</v>
      </c>
      <c r="BL261" s="41">
        <v>-43381000</v>
      </c>
      <c r="BM261" s="41">
        <v>-36957000</v>
      </c>
      <c r="BN261" s="41">
        <v>-44279000</v>
      </c>
      <c r="BO261" s="41">
        <v>-18222000</v>
      </c>
      <c r="BP261" s="41">
        <v>-12288000</v>
      </c>
      <c r="BQ261" s="41">
        <v>-10856000</v>
      </c>
      <c r="BR261" s="41">
        <v>-10828000</v>
      </c>
      <c r="BS261" s="41">
        <v>-38139000</v>
      </c>
      <c r="BT261" s="41">
        <v>-31093000</v>
      </c>
      <c r="BU261" s="41">
        <v>-26101000</v>
      </c>
      <c r="BV261" s="41">
        <v>-33451000</v>
      </c>
      <c r="BW261" s="41">
        <v>10348000</v>
      </c>
      <c r="BX261" s="41">
        <v>54749000</v>
      </c>
      <c r="BY261" s="41">
        <v>47492000</v>
      </c>
      <c r="BZ261" s="41">
        <v>66114000</v>
      </c>
      <c r="CA261" s="41">
        <v>297008000</v>
      </c>
      <c r="CB261" s="41">
        <v>217008000</v>
      </c>
      <c r="CC261" s="41">
        <v>284352000</v>
      </c>
      <c r="CD261" s="41">
        <v>246236000</v>
      </c>
      <c r="CE261" s="41">
        <v>106238000</v>
      </c>
      <c r="CF261" s="41">
        <v>54973000</v>
      </c>
      <c r="CG261" s="41">
        <v>17213000</v>
      </c>
      <c r="CH261" s="41">
        <v>16457000</v>
      </c>
      <c r="CI261" s="41">
        <v>137680000</v>
      </c>
      <c r="CJ261" s="41">
        <v>87897000</v>
      </c>
      <c r="CK261" s="41">
        <v>87738000</v>
      </c>
      <c r="CL261" s="41">
        <v>94274000</v>
      </c>
      <c r="CM261" s="41">
        <v>27939000</v>
      </c>
      <c r="CN261" s="41">
        <v>9863000</v>
      </c>
      <c r="CO261" s="41">
        <v>49292000</v>
      </c>
      <c r="CP261" s="41">
        <v>63656000</v>
      </c>
      <c r="CQ261" s="41">
        <v>17189000</v>
      </c>
      <c r="CR261" s="41">
        <v>50823000</v>
      </c>
      <c r="CS261" s="41">
        <v>102584000</v>
      </c>
      <c r="CT261" s="41">
        <v>56284000</v>
      </c>
      <c r="CU261" s="41">
        <v>3175000</v>
      </c>
      <c r="CV261" s="41">
        <v>38785000</v>
      </c>
      <c r="CW261" s="41">
        <v>35148000</v>
      </c>
      <c r="CX261" s="41">
        <v>3210000</v>
      </c>
      <c r="CY261" s="41">
        <v>39990000</v>
      </c>
      <c r="CZ261" s="41">
        <v>202279000</v>
      </c>
      <c r="DA261" s="41">
        <v>194171000</v>
      </c>
      <c r="DB261" s="38" t="s">
        <v>39</v>
      </c>
      <c r="DC261" s="41">
        <v>948262000</v>
      </c>
      <c r="DD261" s="41">
        <v>833735000</v>
      </c>
      <c r="DE261" s="41">
        <v>942096000</v>
      </c>
      <c r="DF261" s="41">
        <v>980095000</v>
      </c>
      <c r="DG261" s="213"/>
      <c r="DH261" s="214">
        <f t="shared" ref="DH261:DH324" si="177">IF(AM261="n.a.","无数据",AM261)</f>
        <v>233855000</v>
      </c>
      <c r="DI261" s="214">
        <f t="shared" ref="DI261:DI324" si="178">AU261</f>
        <v>-116930000</v>
      </c>
      <c r="DJ261" s="214">
        <f t="shared" ref="DJ261:DJ324" si="179">IF(AY261="n.a.",BC261,(AY261+BC261))</f>
        <v>-24026000</v>
      </c>
      <c r="DK261" s="214">
        <f t="shared" ref="DK261:DK324" si="180">BK261</f>
        <v>-56361000</v>
      </c>
      <c r="DL261" s="214">
        <f t="shared" ref="DL261:DL324" si="181">IF(DH261="无数据","无数据",(DH261+DI261+DJ261+DK261))</f>
        <v>36538000</v>
      </c>
      <c r="DM261" s="215">
        <f t="shared" ref="DM261:DM324" si="182">DL261/DH261</f>
        <v>0.15624211584101258</v>
      </c>
      <c r="DN261" s="215">
        <f t="shared" ref="DN261:DN324" si="183">DL261/-(DI261+DJ261+DK261)</f>
        <v>0.18517411069497305</v>
      </c>
      <c r="DO261" s="216" t="str">
        <f t="shared" ref="DO261:DO324" si="184">AY261</f>
        <v>n.a.</v>
      </c>
      <c r="DP261" s="214">
        <f t="shared" ref="DP261:DP324" si="185">(CE261+CF261)/2</f>
        <v>80605500</v>
      </c>
      <c r="DQ261" s="214">
        <f t="shared" ref="DQ261:DQ324" si="186">(CY261+CZ261)/2</f>
        <v>121134500</v>
      </c>
      <c r="DR261" s="217"/>
      <c r="DS261" s="214">
        <f t="shared" ref="DS261:DS324" si="187">IF(AN261="n.a.","无数据",AN261)</f>
        <v>163943000</v>
      </c>
      <c r="DT261" s="214">
        <f t="shared" ref="DT261:DT324" si="188">AV261</f>
        <v>-42919000</v>
      </c>
      <c r="DU261" s="214">
        <f t="shared" ref="DU261:DU324" si="189">IF(AZ261="n.a.",BD261,(BD261+AZ261))</f>
        <v>-16064000</v>
      </c>
      <c r="DV261" s="214">
        <f t="shared" ref="DV261:DV324" si="190">BL261</f>
        <v>-43381000</v>
      </c>
      <c r="DW261" s="214">
        <f t="shared" ref="DW261:DW324" si="191">IF(DS261="无数据","无数据",(DS261+DT261+DU261+DV261))</f>
        <v>61579000</v>
      </c>
      <c r="DX261" s="215">
        <f t="shared" ref="DX261:DX324" si="192">DW261/DS261</f>
        <v>0.37561225547903843</v>
      </c>
      <c r="DY261" s="215">
        <f t="shared" ref="DY261:DY324" si="193">DW261/-(DT261+DU261+DV261)</f>
        <v>0.60156891094525422</v>
      </c>
      <c r="DZ261" s="218" t="str">
        <f t="shared" ref="DZ261:DZ324" si="194">AZ261</f>
        <v>n.a.</v>
      </c>
      <c r="EA261" s="214">
        <f t="shared" ref="EA261:EA324" si="195">(CF261+CG261)/2</f>
        <v>36093000</v>
      </c>
      <c r="EB261" s="214">
        <f t="shared" ref="EB261:EB324" si="196">(CZ261+DA261)/2</f>
        <v>198225000</v>
      </c>
      <c r="EC261" s="217"/>
      <c r="ED261" s="214">
        <f t="shared" ref="ED261:ED324" si="197">IF(AO261="n.a.","无数据",AO261)</f>
        <v>232919000</v>
      </c>
      <c r="EE261" s="214">
        <f t="shared" ref="EE261:EE324" si="198">AW261</f>
        <v>-106592000</v>
      </c>
      <c r="EF261" s="214">
        <f t="shared" ref="EF261:EF324" si="199">IF(BA261="n.a.",BE261,(BA261+BE261))</f>
        <v>-15607000</v>
      </c>
      <c r="EG261" s="214">
        <f t="shared" ref="EG261:EG324" si="200">BM261</f>
        <v>-36957000</v>
      </c>
      <c r="EH261" s="214">
        <f t="shared" ref="EH261:EH324" si="201">IF(ED261="无数据","无数据",(ED261+EE261+EF261+EG261))</f>
        <v>73763000</v>
      </c>
      <c r="EI261" s="215">
        <f t="shared" ref="EI261:EI324" si="202">EH261/ED261</f>
        <v>0.31668949291384557</v>
      </c>
      <c r="EJ261" s="215">
        <f t="shared" ref="EJ261:EJ324" si="203">EH261/-(EE261+EF261+EG261)</f>
        <v>0.46346352006836061</v>
      </c>
      <c r="EK261" s="218" t="str">
        <f t="shared" ref="EK261:EK324" si="204">BA261</f>
        <v>n.a.</v>
      </c>
      <c r="EL261" s="214">
        <f t="shared" ref="EL261:EL324" si="205">(CG261+CH261)/2</f>
        <v>16835000</v>
      </c>
      <c r="EM261" s="214" t="e">
        <f t="shared" ref="EM261:EM324" si="206">(DA261+DB261)/2</f>
        <v>#VALUE!</v>
      </c>
      <c r="EN261" s="217"/>
      <c r="EO261" s="219">
        <f t="shared" si="174"/>
        <v>210239000</v>
      </c>
      <c r="EP261" s="219">
        <f t="shared" si="174"/>
        <v>-88813666.666666672</v>
      </c>
      <c r="EQ261" s="219">
        <f t="shared" si="174"/>
        <v>-18565666.666666668</v>
      </c>
      <c r="ER261" s="219">
        <f t="shared" si="173"/>
        <v>-45566333.333333336</v>
      </c>
      <c r="ES261" s="219">
        <f t="shared" ref="ES261:ES324" si="207">EO261+EP261+EQ261+ER261</f>
        <v>57293333.333333321</v>
      </c>
      <c r="ET261" s="220">
        <f t="shared" ref="ET261:ET324" si="208">ES261/EO261</f>
        <v>0.27251524851874925</v>
      </c>
      <c r="EU261" s="221">
        <f t="shared" ref="EU261:EU324" si="209">ES261/-(EP261+EQ261+ER261)</f>
        <v>0.3745992585602293</v>
      </c>
      <c r="EV261" s="219" t="e">
        <f t="shared" ref="EV261:EV324" si="210">-(EK261+DZ261+DO261)/3</f>
        <v>#VALUE!</v>
      </c>
      <c r="EW261" s="219">
        <f t="shared" ref="EW261:EX324" si="211">AVERAGE(EL261,EA261,DP261)</f>
        <v>44511166.666666664</v>
      </c>
      <c r="EX261" s="219" t="e">
        <f t="shared" si="211"/>
        <v>#VALUE!</v>
      </c>
      <c r="EY261" s="208"/>
      <c r="EZ261" s="222" t="str">
        <f t="shared" ref="EZ261:EZ324" si="212">IF(ED261="无数据","无数据","完整")</f>
        <v>完整</v>
      </c>
      <c r="FA261" s="222" t="str">
        <f t="shared" ref="FA261:FA324" si="213">IF(DS261="无数据","无数据","完整")</f>
        <v>完整</v>
      </c>
      <c r="FB261" s="222" t="str">
        <f t="shared" ref="FB261:FB324" si="214">IF(DH261="无数据","无数据","完整")</f>
        <v>完整</v>
      </c>
      <c r="FC261" s="222" t="str">
        <f t="shared" ref="FC261:FC324" si="215">IF(OR(AND(EZ261="完整",FA261="完整"),AND(EZ261="完整",FB261="完整"),AND(FA261="完整",FB261="完整")),"选择","删除")</f>
        <v>选择</v>
      </c>
      <c r="FD261" s="222" t="str">
        <f t="shared" ref="FD261:FD324" si="216">IF(AND(IF(DL261="无数据",-1,DL261)&lt;0,IF(DW261="无数据",-1,DW261)&lt;0,IF(EH261="无数据",-1,EH261)&lt;0),"删除",IF(OR(IF(EH261="无数据",-1,EH261)&gt;0,IF(DW261="无数据",-1,DW261)&gt;0,IF(DL261="无数据",-1,DL261)&gt;0),"选择","删除"))</f>
        <v>选择</v>
      </c>
      <c r="FE261" s="246"/>
      <c r="FF261" s="246"/>
      <c r="FG261" s="246"/>
      <c r="FH261" s="246"/>
      <c r="FI261" s="246"/>
      <c r="FJ261" s="246"/>
      <c r="FK261" s="246"/>
      <c r="FL261" s="246"/>
      <c r="FM261" s="246"/>
      <c r="FN261" s="246"/>
      <c r="FO261" s="246"/>
      <c r="FP261" s="246"/>
      <c r="FQ261" s="246"/>
      <c r="FR261" s="246"/>
      <c r="FS261" s="246"/>
      <c r="FT261" s="246"/>
      <c r="FU261" s="246"/>
      <c r="FV261" s="246"/>
      <c r="FW261" s="246"/>
      <c r="FX261" s="246"/>
      <c r="FY261" s="246"/>
      <c r="FZ261" s="246"/>
      <c r="GA261" s="246"/>
      <c r="GB261" s="246"/>
      <c r="GC261" s="246"/>
      <c r="GD261" s="246"/>
      <c r="GE261" s="246"/>
      <c r="GF261" s="246"/>
      <c r="GG261" s="246"/>
      <c r="GH261" s="246"/>
      <c r="GI261" s="246"/>
      <c r="GJ261" s="246"/>
      <c r="GK261" s="246"/>
      <c r="GL261" s="246"/>
      <c r="GM261" s="246"/>
      <c r="GN261" s="246"/>
      <c r="GO261" s="246"/>
      <c r="GP261" s="246"/>
      <c r="GQ261" s="246"/>
      <c r="GR261" s="246"/>
      <c r="GS261" s="246"/>
      <c r="GT261" s="246"/>
      <c r="GU261" s="246"/>
      <c r="GV261" s="246"/>
      <c r="GW261" s="246"/>
      <c r="GX261" s="246"/>
      <c r="GY261" s="246"/>
      <c r="GZ261" s="246"/>
      <c r="HA261" s="246"/>
      <c r="HB261" s="246"/>
      <c r="HC261" s="246"/>
      <c r="HD261" s="246"/>
      <c r="HE261" s="246"/>
      <c r="HF261" s="246"/>
      <c r="HG261" s="246"/>
      <c r="HH261" s="246"/>
      <c r="HI261" s="246"/>
      <c r="HJ261" s="246"/>
      <c r="HK261" s="254"/>
    </row>
    <row r="262" spans="1:219" ht="12.4" customHeight="1" x14ac:dyDescent="0.2">
      <c r="A262" s="204" t="s">
        <v>2429</v>
      </c>
      <c r="B262" s="205" t="str">
        <f t="shared" si="175"/>
        <v>WUHAN HAOCHENG LITHIUM TECHNOLOGY CO., LTD.</v>
      </c>
      <c r="C262" s="206" t="s">
        <v>35</v>
      </c>
      <c r="D262" s="206" t="s">
        <v>32</v>
      </c>
      <c r="E262" s="205"/>
      <c r="F262" s="244"/>
      <c r="G262" s="245"/>
      <c r="H262" s="209" t="str">
        <f t="shared" si="176"/>
        <v/>
      </c>
      <c r="I262" s="206" t="s">
        <v>328</v>
      </c>
      <c r="J262" s="206" t="str">
        <f>VLOOKUP(Z262,[1]AP2022!FF:FI,2,0)</f>
        <v>exclude</v>
      </c>
      <c r="K262" s="206" t="str">
        <f>VLOOKUP(Z262,[1]AP2022!FF:FI,4,0)</f>
        <v>ok, sda/sdp</v>
      </c>
      <c r="L262" s="210"/>
      <c r="M262" s="211" t="s">
        <v>2430</v>
      </c>
      <c r="N262" s="211" t="s">
        <v>2431</v>
      </c>
      <c r="O262" s="211" t="s">
        <v>2432</v>
      </c>
      <c r="P262" s="211" t="s">
        <v>2433</v>
      </c>
      <c r="Q262" s="225"/>
      <c r="R262" s="38" t="s">
        <v>48</v>
      </c>
      <c r="S262" s="211" t="s">
        <v>2434</v>
      </c>
      <c r="T262" s="211" t="s">
        <v>71</v>
      </c>
      <c r="U262" s="38" t="s">
        <v>180</v>
      </c>
      <c r="V262" s="38" t="s">
        <v>2435</v>
      </c>
      <c r="W262" s="38" t="s">
        <v>2436</v>
      </c>
      <c r="X262" s="37"/>
      <c r="Y262" s="37"/>
      <c r="Z262" s="38" t="s">
        <v>2437</v>
      </c>
      <c r="AA262" s="41">
        <v>234952000</v>
      </c>
      <c r="AB262" s="41">
        <v>188709000</v>
      </c>
      <c r="AC262" s="41">
        <v>178513000</v>
      </c>
      <c r="AD262" s="38" t="s">
        <v>39</v>
      </c>
      <c r="AE262" s="41">
        <v>233257000</v>
      </c>
      <c r="AF262" s="41">
        <v>186124000</v>
      </c>
      <c r="AG262" s="41">
        <v>176542000</v>
      </c>
      <c r="AH262" s="38" t="s">
        <v>39</v>
      </c>
      <c r="AI262" s="41">
        <v>-1031000</v>
      </c>
      <c r="AJ262" s="41">
        <v>-1511000</v>
      </c>
      <c r="AK262" s="41">
        <v>-1914000</v>
      </c>
      <c r="AL262" s="38" t="s">
        <v>39</v>
      </c>
      <c r="AM262" s="41">
        <v>232226000</v>
      </c>
      <c r="AN262" s="41">
        <v>184613000</v>
      </c>
      <c r="AO262" s="41">
        <v>174628000</v>
      </c>
      <c r="AP262" s="38" t="s">
        <v>39</v>
      </c>
      <c r="AQ262" s="41">
        <v>2726000</v>
      </c>
      <c r="AR262" s="41">
        <v>4096000</v>
      </c>
      <c r="AS262" s="41">
        <v>3885000</v>
      </c>
      <c r="AT262" s="38" t="s">
        <v>39</v>
      </c>
      <c r="AU262" s="41">
        <v>-165098000</v>
      </c>
      <c r="AV262" s="41">
        <v>-119514000</v>
      </c>
      <c r="AW262" s="41">
        <v>-98104000</v>
      </c>
      <c r="AX262" s="38" t="s">
        <v>39</v>
      </c>
      <c r="AY262" s="38" t="s">
        <v>39</v>
      </c>
      <c r="AZ262" s="38" t="s">
        <v>39</v>
      </c>
      <c r="BA262" s="38" t="s">
        <v>39</v>
      </c>
      <c r="BB262" s="38" t="s">
        <v>39</v>
      </c>
      <c r="BC262" s="41">
        <v>-36734000</v>
      </c>
      <c r="BD262" s="41">
        <v>-34742000</v>
      </c>
      <c r="BE262" s="41">
        <v>-31614000</v>
      </c>
      <c r="BF262" s="38" t="s">
        <v>39</v>
      </c>
      <c r="BG262" s="41">
        <v>33120000</v>
      </c>
      <c r="BH262" s="41">
        <v>34453000</v>
      </c>
      <c r="BI262" s="41">
        <v>48795000</v>
      </c>
      <c r="BJ262" s="38" t="s">
        <v>39</v>
      </c>
      <c r="BK262" s="41">
        <v>-7875000</v>
      </c>
      <c r="BL262" s="41">
        <v>-6083000</v>
      </c>
      <c r="BM262" s="41">
        <v>-5636000</v>
      </c>
      <c r="BN262" s="38" t="s">
        <v>39</v>
      </c>
      <c r="BO262" s="41">
        <v>-7511000</v>
      </c>
      <c r="BP262" s="41">
        <v>-5826000</v>
      </c>
      <c r="BQ262" s="41">
        <v>-5374000</v>
      </c>
      <c r="BR262" s="38" t="s">
        <v>39</v>
      </c>
      <c r="BS262" s="41">
        <v>-364000</v>
      </c>
      <c r="BT262" s="41">
        <v>-257000</v>
      </c>
      <c r="BU262" s="41">
        <v>-262000</v>
      </c>
      <c r="BV262" s="38" t="s">
        <v>39</v>
      </c>
      <c r="BW262" s="41">
        <v>25240000</v>
      </c>
      <c r="BX262" s="41">
        <v>23300000</v>
      </c>
      <c r="BY262" s="41">
        <v>31246000</v>
      </c>
      <c r="BZ262" s="38" t="s">
        <v>39</v>
      </c>
      <c r="CA262" s="41">
        <v>232058000</v>
      </c>
      <c r="CB262" s="41">
        <v>214016000</v>
      </c>
      <c r="CC262" s="41">
        <v>173802000</v>
      </c>
      <c r="CD262" s="38" t="s">
        <v>39</v>
      </c>
      <c r="CE262" s="41">
        <v>74146000</v>
      </c>
      <c r="CF262" s="41">
        <v>60413000</v>
      </c>
      <c r="CG262" s="41">
        <v>38190000</v>
      </c>
      <c r="CH262" s="38" t="s">
        <v>39</v>
      </c>
      <c r="CI262" s="41">
        <v>66109000</v>
      </c>
      <c r="CJ262" s="41">
        <v>54798000</v>
      </c>
      <c r="CK262" s="41">
        <v>50383000</v>
      </c>
      <c r="CL262" s="38" t="s">
        <v>39</v>
      </c>
      <c r="CM262" s="41">
        <v>12971000</v>
      </c>
      <c r="CN262" s="41">
        <v>9865000</v>
      </c>
      <c r="CO262" s="41">
        <v>6725000</v>
      </c>
      <c r="CP262" s="38" t="s">
        <v>39</v>
      </c>
      <c r="CQ262" s="41">
        <v>72130000</v>
      </c>
      <c r="CR262" s="41">
        <v>83030000</v>
      </c>
      <c r="CS262" s="41">
        <v>77138000</v>
      </c>
      <c r="CT262" s="38" t="s">
        <v>39</v>
      </c>
      <c r="CU262" s="41">
        <v>6368000</v>
      </c>
      <c r="CV262" s="41">
        <v>5497000</v>
      </c>
      <c r="CW262" s="41">
        <v>216000</v>
      </c>
      <c r="CX262" s="38" t="s">
        <v>39</v>
      </c>
      <c r="CY262" s="41">
        <v>21283000</v>
      </c>
      <c r="CZ262" s="41">
        <v>27981000</v>
      </c>
      <c r="DA262" s="41">
        <v>3765000</v>
      </c>
      <c r="DB262" s="38" t="s">
        <v>39</v>
      </c>
      <c r="DC262" s="41">
        <v>363470000</v>
      </c>
      <c r="DD262" s="41">
        <v>322671000</v>
      </c>
      <c r="DE262" s="41">
        <v>246053000</v>
      </c>
      <c r="DF262" s="38" t="s">
        <v>39</v>
      </c>
      <c r="DG262" s="213"/>
      <c r="DH262" s="214">
        <f t="shared" si="177"/>
        <v>232226000</v>
      </c>
      <c r="DI262" s="214">
        <f t="shared" si="178"/>
        <v>-165098000</v>
      </c>
      <c r="DJ262" s="214">
        <f t="shared" si="179"/>
        <v>-36734000</v>
      </c>
      <c r="DK262" s="214">
        <f t="shared" si="180"/>
        <v>-7875000</v>
      </c>
      <c r="DL262" s="214">
        <f t="shared" si="181"/>
        <v>22519000</v>
      </c>
      <c r="DM262" s="215">
        <f t="shared" si="182"/>
        <v>9.6970192829398949E-2</v>
      </c>
      <c r="DN262" s="215">
        <f t="shared" si="183"/>
        <v>0.10738315840672939</v>
      </c>
      <c r="DO262" s="216" t="str">
        <f t="shared" si="184"/>
        <v>n.a.</v>
      </c>
      <c r="DP262" s="214">
        <f t="shared" si="185"/>
        <v>67279500</v>
      </c>
      <c r="DQ262" s="214">
        <f t="shared" si="186"/>
        <v>24632000</v>
      </c>
      <c r="DR262" s="217"/>
      <c r="DS262" s="214">
        <f t="shared" si="187"/>
        <v>184613000</v>
      </c>
      <c r="DT262" s="214">
        <f t="shared" si="188"/>
        <v>-119514000</v>
      </c>
      <c r="DU262" s="214">
        <f t="shared" si="189"/>
        <v>-34742000</v>
      </c>
      <c r="DV262" s="214">
        <f t="shared" si="190"/>
        <v>-6083000</v>
      </c>
      <c r="DW262" s="214">
        <f t="shared" si="191"/>
        <v>24274000</v>
      </c>
      <c r="DX262" s="215">
        <f t="shared" si="192"/>
        <v>0.13148586502575657</v>
      </c>
      <c r="DY262" s="215">
        <f t="shared" si="193"/>
        <v>0.151391738753516</v>
      </c>
      <c r="DZ262" s="218" t="str">
        <f t="shared" si="194"/>
        <v>n.a.</v>
      </c>
      <c r="EA262" s="214">
        <f t="shared" si="195"/>
        <v>49301500</v>
      </c>
      <c r="EB262" s="214">
        <f t="shared" si="196"/>
        <v>15873000</v>
      </c>
      <c r="EC262" s="217"/>
      <c r="ED262" s="214">
        <f t="shared" si="197"/>
        <v>174628000</v>
      </c>
      <c r="EE262" s="214">
        <f t="shared" si="198"/>
        <v>-98104000</v>
      </c>
      <c r="EF262" s="214">
        <f t="shared" si="199"/>
        <v>-31614000</v>
      </c>
      <c r="EG262" s="214">
        <f t="shared" si="200"/>
        <v>-5636000</v>
      </c>
      <c r="EH262" s="214">
        <f t="shared" si="201"/>
        <v>39274000</v>
      </c>
      <c r="EI262" s="215">
        <f t="shared" si="202"/>
        <v>0.22490093226744851</v>
      </c>
      <c r="EJ262" s="215">
        <f t="shared" si="203"/>
        <v>0.29015766065280674</v>
      </c>
      <c r="EK262" s="218" t="str">
        <f t="shared" si="204"/>
        <v>n.a.</v>
      </c>
      <c r="EL262" s="214" t="e">
        <f t="shared" si="205"/>
        <v>#VALUE!</v>
      </c>
      <c r="EM262" s="214" t="e">
        <f t="shared" si="206"/>
        <v>#VALUE!</v>
      </c>
      <c r="EN262" s="217"/>
      <c r="EO262" s="219">
        <f t="shared" si="174"/>
        <v>197155666.66666666</v>
      </c>
      <c r="EP262" s="219">
        <f t="shared" si="174"/>
        <v>-127572000</v>
      </c>
      <c r="EQ262" s="219">
        <f t="shared" si="174"/>
        <v>-34363333.333333336</v>
      </c>
      <c r="ER262" s="219">
        <f t="shared" si="173"/>
        <v>-6531333.333333333</v>
      </c>
      <c r="ES262" s="219">
        <f t="shared" si="207"/>
        <v>28688999.999999989</v>
      </c>
      <c r="ET262" s="220">
        <f t="shared" si="208"/>
        <v>0.14551445811854249</v>
      </c>
      <c r="EU262" s="221">
        <f t="shared" si="209"/>
        <v>0.17029481598733667</v>
      </c>
      <c r="EV262" s="219" t="e">
        <f t="shared" si="210"/>
        <v>#VALUE!</v>
      </c>
      <c r="EW262" s="219" t="e">
        <f t="shared" si="211"/>
        <v>#VALUE!</v>
      </c>
      <c r="EX262" s="219" t="e">
        <f t="shared" si="211"/>
        <v>#VALUE!</v>
      </c>
      <c r="EY262" s="208"/>
      <c r="EZ262" s="222" t="str">
        <f t="shared" si="212"/>
        <v>完整</v>
      </c>
      <c r="FA262" s="222" t="str">
        <f t="shared" si="213"/>
        <v>完整</v>
      </c>
      <c r="FB262" s="222" t="str">
        <f t="shared" si="214"/>
        <v>完整</v>
      </c>
      <c r="FC262" s="222" t="str">
        <f t="shared" si="215"/>
        <v>选择</v>
      </c>
      <c r="FD262" s="222" t="str">
        <f t="shared" si="216"/>
        <v>选择</v>
      </c>
      <c r="FE262" s="246"/>
      <c r="FF262" s="246"/>
      <c r="FG262" s="246"/>
      <c r="FH262" s="246"/>
      <c r="FI262" s="246"/>
      <c r="FJ262" s="246"/>
      <c r="FK262" s="246"/>
      <c r="FL262" s="246"/>
      <c r="FM262" s="246"/>
      <c r="FN262" s="246"/>
      <c r="FO262" s="246"/>
      <c r="FP262" s="246"/>
      <c r="FQ262" s="246"/>
      <c r="FR262" s="246"/>
      <c r="FS262" s="246"/>
      <c r="FT262" s="246"/>
      <c r="FU262" s="246"/>
      <c r="FV262" s="246"/>
      <c r="FW262" s="246"/>
      <c r="FX262" s="246"/>
      <c r="FY262" s="246"/>
      <c r="FZ262" s="246"/>
      <c r="GA262" s="246"/>
      <c r="GB262" s="246"/>
      <c r="GC262" s="246"/>
      <c r="GD262" s="246"/>
      <c r="GE262" s="246"/>
      <c r="GF262" s="246"/>
      <c r="GG262" s="246"/>
      <c r="GH262" s="246"/>
      <c r="GI262" s="246"/>
      <c r="GJ262" s="246"/>
      <c r="GK262" s="246"/>
      <c r="GL262" s="246"/>
      <c r="GM262" s="246"/>
      <c r="GN262" s="246"/>
      <c r="GO262" s="246"/>
      <c r="GP262" s="246"/>
      <c r="GQ262" s="246"/>
      <c r="GR262" s="246"/>
      <c r="GS262" s="246"/>
      <c r="GT262" s="246"/>
      <c r="GU262" s="246"/>
      <c r="GV262" s="246"/>
      <c r="GW262" s="246"/>
      <c r="GX262" s="246"/>
      <c r="GY262" s="246"/>
      <c r="GZ262" s="246"/>
      <c r="HA262" s="246"/>
      <c r="HB262" s="246"/>
      <c r="HC262" s="246"/>
      <c r="HD262" s="246"/>
      <c r="HE262" s="246"/>
      <c r="HF262" s="246"/>
      <c r="HG262" s="246"/>
      <c r="HH262" s="246"/>
      <c r="HI262" s="246"/>
      <c r="HJ262" s="246"/>
      <c r="HK262" s="246"/>
    </row>
    <row r="263" spans="1:219" s="7" customFormat="1" ht="12.4" customHeight="1" x14ac:dyDescent="0.2">
      <c r="A263" s="226" t="s">
        <v>2438</v>
      </c>
      <c r="B263" s="227" t="str">
        <f t="shared" si="175"/>
        <v>AHWIT PRECISION(SHANGHAI)CO.,LTD.</v>
      </c>
      <c r="C263" s="228" t="s">
        <v>35</v>
      </c>
      <c r="D263" s="229" t="s">
        <v>188</v>
      </c>
      <c r="E263" s="227"/>
      <c r="F263" s="244"/>
      <c r="G263" s="238"/>
      <c r="H263" s="232" t="str">
        <f t="shared" si="176"/>
        <v/>
      </c>
      <c r="I263" s="206" t="s">
        <v>353</v>
      </c>
      <c r="J263" s="228" t="str">
        <f>VLOOKUP(Z263,[1]AP2022!FF:FI,2,0)</f>
        <v>exclude</v>
      </c>
      <c r="K263" s="228" t="str">
        <f>VLOOKUP(Z263,[1]AP2022!FF:FI,4,0)</f>
        <v>ok, indep</v>
      </c>
      <c r="L263" s="233"/>
      <c r="M263" s="38" t="s">
        <v>2439</v>
      </c>
      <c r="N263" s="38" t="s">
        <v>2440</v>
      </c>
      <c r="O263" s="38" t="s">
        <v>36</v>
      </c>
      <c r="P263" s="38" t="s">
        <v>2441</v>
      </c>
      <c r="Q263" s="37"/>
      <c r="R263" s="38" t="s">
        <v>48</v>
      </c>
      <c r="S263" s="38" t="s">
        <v>2442</v>
      </c>
      <c r="T263" s="38" t="s">
        <v>45</v>
      </c>
      <c r="U263" s="38" t="s">
        <v>182</v>
      </c>
      <c r="V263" s="38" t="s">
        <v>2443</v>
      </c>
      <c r="W263" s="38" t="s">
        <v>2444</v>
      </c>
      <c r="X263" s="37"/>
      <c r="Y263" s="37"/>
      <c r="Z263" s="38" t="s">
        <v>2445</v>
      </c>
      <c r="AA263" s="41">
        <v>234691000</v>
      </c>
      <c r="AB263" s="41">
        <v>234719000</v>
      </c>
      <c r="AC263" s="41">
        <v>161703000</v>
      </c>
      <c r="AD263" s="41">
        <v>146929000</v>
      </c>
      <c r="AE263" s="41">
        <v>233352000</v>
      </c>
      <c r="AF263" s="41">
        <v>234130000</v>
      </c>
      <c r="AG263" s="41">
        <v>160481000</v>
      </c>
      <c r="AH263" s="41">
        <v>145190000</v>
      </c>
      <c r="AI263" s="41">
        <v>-1483000</v>
      </c>
      <c r="AJ263" s="41">
        <v>-916000</v>
      </c>
      <c r="AK263" s="41">
        <v>-627000</v>
      </c>
      <c r="AL263" s="41">
        <v>-542000</v>
      </c>
      <c r="AM263" s="41">
        <v>231869000</v>
      </c>
      <c r="AN263" s="41">
        <v>233214000</v>
      </c>
      <c r="AO263" s="41">
        <v>159854000</v>
      </c>
      <c r="AP263" s="41">
        <v>144648000</v>
      </c>
      <c r="AQ263" s="41">
        <v>2822000</v>
      </c>
      <c r="AR263" s="41">
        <v>1505000</v>
      </c>
      <c r="AS263" s="41">
        <v>1849000</v>
      </c>
      <c r="AT263" s="41">
        <v>2281000</v>
      </c>
      <c r="AU263" s="41">
        <v>-152485000</v>
      </c>
      <c r="AV263" s="41">
        <v>-149931000</v>
      </c>
      <c r="AW263" s="41">
        <v>-97495000</v>
      </c>
      <c r="AX263" s="41">
        <v>-90737000</v>
      </c>
      <c r="AY263" s="38" t="s">
        <v>39</v>
      </c>
      <c r="AZ263" s="38" t="s">
        <v>39</v>
      </c>
      <c r="BA263" s="38" t="s">
        <v>39</v>
      </c>
      <c r="BB263" s="38" t="s">
        <v>39</v>
      </c>
      <c r="BC263" s="41">
        <v>-40478000</v>
      </c>
      <c r="BD263" s="41">
        <v>-37206000</v>
      </c>
      <c r="BE263" s="41">
        <v>-29347000</v>
      </c>
      <c r="BF263" s="41">
        <v>-30329000</v>
      </c>
      <c r="BG263" s="41">
        <v>41728000</v>
      </c>
      <c r="BH263" s="41">
        <v>47582000</v>
      </c>
      <c r="BI263" s="41">
        <v>34861000</v>
      </c>
      <c r="BJ263" s="41">
        <v>25863000</v>
      </c>
      <c r="BK263" s="41">
        <v>-11788000</v>
      </c>
      <c r="BL263" s="41">
        <v>-10213000</v>
      </c>
      <c r="BM263" s="41">
        <v>-8955000</v>
      </c>
      <c r="BN263" s="41">
        <v>-7219000</v>
      </c>
      <c r="BO263" s="41">
        <v>-11283000</v>
      </c>
      <c r="BP263" s="41">
        <v>-9753000</v>
      </c>
      <c r="BQ263" s="41">
        <v>-8519000</v>
      </c>
      <c r="BR263" s="41">
        <v>-6844000</v>
      </c>
      <c r="BS263" s="41">
        <v>-505000</v>
      </c>
      <c r="BT263" s="41">
        <v>-460000</v>
      </c>
      <c r="BU263" s="41">
        <v>-436000</v>
      </c>
      <c r="BV263" s="41">
        <v>-375000</v>
      </c>
      <c r="BW263" s="41">
        <v>28237000</v>
      </c>
      <c r="BX263" s="41">
        <v>29678000</v>
      </c>
      <c r="BY263" s="41">
        <v>22320000</v>
      </c>
      <c r="BZ263" s="41">
        <v>22904000</v>
      </c>
      <c r="CA263" s="41">
        <v>246917000</v>
      </c>
      <c r="CB263" s="41">
        <v>204419000</v>
      </c>
      <c r="CC263" s="41">
        <v>167632000</v>
      </c>
      <c r="CD263" s="41">
        <v>157636000</v>
      </c>
      <c r="CE263" s="41">
        <v>73844000</v>
      </c>
      <c r="CF263" s="41">
        <v>49506000</v>
      </c>
      <c r="CG263" s="41">
        <v>38794000</v>
      </c>
      <c r="CH263" s="41">
        <v>31139000</v>
      </c>
      <c r="CI263" s="41">
        <v>64001000</v>
      </c>
      <c r="CJ263" s="41">
        <v>67389000</v>
      </c>
      <c r="CK263" s="41">
        <v>32593000</v>
      </c>
      <c r="CL263" s="41">
        <v>36003000</v>
      </c>
      <c r="CM263" s="41">
        <v>2735000</v>
      </c>
      <c r="CN263" s="41">
        <v>10865000</v>
      </c>
      <c r="CO263" s="41">
        <v>9510000</v>
      </c>
      <c r="CP263" s="41">
        <v>20413000</v>
      </c>
      <c r="CQ263" s="41">
        <v>100980000</v>
      </c>
      <c r="CR263" s="41">
        <v>73264000</v>
      </c>
      <c r="CS263" s="41">
        <v>84200000</v>
      </c>
      <c r="CT263" s="41">
        <v>67935000</v>
      </c>
      <c r="CU263" s="41">
        <v>68645000</v>
      </c>
      <c r="CV263" s="41">
        <v>57893000</v>
      </c>
      <c r="CW263" s="41">
        <v>56840000</v>
      </c>
      <c r="CX263" s="41">
        <v>44223000</v>
      </c>
      <c r="CY263" s="41">
        <v>9387000</v>
      </c>
      <c r="CZ263" s="41">
        <v>9062000</v>
      </c>
      <c r="DA263" s="41">
        <v>35000</v>
      </c>
      <c r="DB263" s="38" t="s">
        <v>39</v>
      </c>
      <c r="DC263" s="41">
        <v>387696000</v>
      </c>
      <c r="DD263" s="41">
        <v>335908000</v>
      </c>
      <c r="DE263" s="41">
        <v>279542000</v>
      </c>
      <c r="DF263" s="41">
        <v>256047000</v>
      </c>
      <c r="DG263" s="213"/>
      <c r="DH263" s="214">
        <f t="shared" si="177"/>
        <v>231869000</v>
      </c>
      <c r="DI263" s="214">
        <f t="shared" si="178"/>
        <v>-152485000</v>
      </c>
      <c r="DJ263" s="214">
        <f t="shared" si="179"/>
        <v>-40478000</v>
      </c>
      <c r="DK263" s="214">
        <f t="shared" si="180"/>
        <v>-11788000</v>
      </c>
      <c r="DL263" s="214">
        <f t="shared" si="181"/>
        <v>27118000</v>
      </c>
      <c r="DM263" s="215">
        <f t="shared" si="182"/>
        <v>0.1169539696984073</v>
      </c>
      <c r="DN263" s="215">
        <f t="shared" si="183"/>
        <v>0.13244379758829017</v>
      </c>
      <c r="DO263" s="216" t="str">
        <f t="shared" si="184"/>
        <v>n.a.</v>
      </c>
      <c r="DP263" s="214">
        <f t="shared" si="185"/>
        <v>61675000</v>
      </c>
      <c r="DQ263" s="214">
        <f t="shared" si="186"/>
        <v>9224500</v>
      </c>
      <c r="DR263" s="217"/>
      <c r="DS263" s="214">
        <f t="shared" si="187"/>
        <v>233214000</v>
      </c>
      <c r="DT263" s="214">
        <f t="shared" si="188"/>
        <v>-149931000</v>
      </c>
      <c r="DU263" s="214">
        <f t="shared" si="189"/>
        <v>-37206000</v>
      </c>
      <c r="DV263" s="214">
        <f t="shared" si="190"/>
        <v>-10213000</v>
      </c>
      <c r="DW263" s="214">
        <f t="shared" si="191"/>
        <v>35864000</v>
      </c>
      <c r="DX263" s="215">
        <f t="shared" si="192"/>
        <v>0.15378150539847521</v>
      </c>
      <c r="DY263" s="215">
        <f t="shared" si="193"/>
        <v>0.18172789460349634</v>
      </c>
      <c r="DZ263" s="218" t="str">
        <f t="shared" si="194"/>
        <v>n.a.</v>
      </c>
      <c r="EA263" s="214">
        <f t="shared" si="195"/>
        <v>44150000</v>
      </c>
      <c r="EB263" s="214">
        <f t="shared" si="196"/>
        <v>4548500</v>
      </c>
      <c r="EC263" s="217"/>
      <c r="ED263" s="214">
        <f t="shared" si="197"/>
        <v>159854000</v>
      </c>
      <c r="EE263" s="214">
        <f t="shared" si="198"/>
        <v>-97495000</v>
      </c>
      <c r="EF263" s="214">
        <f t="shared" si="199"/>
        <v>-29347000</v>
      </c>
      <c r="EG263" s="214">
        <f t="shared" si="200"/>
        <v>-8955000</v>
      </c>
      <c r="EH263" s="214">
        <f t="shared" si="201"/>
        <v>24057000</v>
      </c>
      <c r="EI263" s="215">
        <f t="shared" si="202"/>
        <v>0.15049357538754113</v>
      </c>
      <c r="EJ263" s="215">
        <f t="shared" si="203"/>
        <v>0.17715413448014317</v>
      </c>
      <c r="EK263" s="218" t="str">
        <f t="shared" si="204"/>
        <v>n.a.</v>
      </c>
      <c r="EL263" s="214">
        <f t="shared" si="205"/>
        <v>34966500</v>
      </c>
      <c r="EM263" s="214" t="e">
        <f t="shared" si="206"/>
        <v>#VALUE!</v>
      </c>
      <c r="EN263" s="217"/>
      <c r="EO263" s="219">
        <f t="shared" si="174"/>
        <v>208312333.33333334</v>
      </c>
      <c r="EP263" s="219">
        <f t="shared" si="174"/>
        <v>-133303666.66666667</v>
      </c>
      <c r="EQ263" s="219">
        <f t="shared" si="174"/>
        <v>-35677000</v>
      </c>
      <c r="ER263" s="219">
        <f t="shared" si="173"/>
        <v>-10318666.666666666</v>
      </c>
      <c r="ES263" s="219">
        <f t="shared" si="207"/>
        <v>29013000.000000007</v>
      </c>
      <c r="ET263" s="220">
        <f t="shared" si="208"/>
        <v>0.13927643906505779</v>
      </c>
      <c r="EU263" s="221">
        <f t="shared" si="209"/>
        <v>0.16181320622125386</v>
      </c>
      <c r="EV263" s="219" t="e">
        <f t="shared" si="210"/>
        <v>#VALUE!</v>
      </c>
      <c r="EW263" s="219">
        <f t="shared" si="211"/>
        <v>46930500</v>
      </c>
      <c r="EX263" s="219" t="e">
        <f t="shared" si="211"/>
        <v>#VALUE!</v>
      </c>
      <c r="EY263" s="208"/>
      <c r="EZ263" s="222" t="str">
        <f t="shared" si="212"/>
        <v>完整</v>
      </c>
      <c r="FA263" s="222" t="str">
        <f t="shared" si="213"/>
        <v>完整</v>
      </c>
      <c r="FB263" s="222" t="str">
        <f t="shared" si="214"/>
        <v>完整</v>
      </c>
      <c r="FC263" s="222" t="str">
        <f t="shared" si="215"/>
        <v>选择</v>
      </c>
      <c r="FD263" s="222" t="str">
        <f t="shared" si="216"/>
        <v>选择</v>
      </c>
      <c r="FE263" s="246"/>
      <c r="FF263" s="246"/>
      <c r="FG263" s="246"/>
      <c r="FH263" s="246"/>
      <c r="FI263" s="246"/>
      <c r="FJ263" s="246"/>
      <c r="FK263" s="246"/>
      <c r="FL263" s="246"/>
      <c r="FM263" s="246"/>
      <c r="FN263" s="246"/>
      <c r="FO263" s="246"/>
      <c r="FP263" s="246"/>
      <c r="FQ263" s="246"/>
      <c r="FR263" s="246"/>
      <c r="FS263" s="246"/>
      <c r="FT263" s="246"/>
      <c r="FU263" s="246"/>
      <c r="FV263" s="246"/>
      <c r="FW263" s="246"/>
      <c r="FX263" s="246"/>
      <c r="FY263" s="246"/>
      <c r="FZ263" s="246"/>
      <c r="GA263" s="246"/>
      <c r="GB263" s="246"/>
      <c r="GC263" s="246"/>
      <c r="GD263" s="246"/>
      <c r="GE263" s="246"/>
      <c r="GF263" s="246"/>
      <c r="GG263" s="246"/>
      <c r="GH263" s="246"/>
      <c r="GI263" s="246"/>
      <c r="GJ263" s="246"/>
      <c r="GK263" s="246"/>
      <c r="GL263" s="246"/>
      <c r="GM263" s="246"/>
      <c r="GN263" s="246"/>
      <c r="GO263" s="246"/>
      <c r="GP263" s="246"/>
      <c r="GQ263" s="246"/>
      <c r="GR263" s="246"/>
      <c r="GS263" s="246"/>
      <c r="GT263" s="246"/>
      <c r="GU263" s="246"/>
      <c r="GV263" s="246"/>
      <c r="GW263" s="246"/>
      <c r="GX263" s="246"/>
      <c r="GY263" s="246"/>
      <c r="GZ263" s="246"/>
      <c r="HA263" s="246"/>
      <c r="HB263" s="246"/>
      <c r="HC263" s="246"/>
      <c r="HD263" s="246"/>
      <c r="HE263" s="246"/>
      <c r="HF263" s="246"/>
      <c r="HG263" s="246"/>
      <c r="HH263" s="246"/>
      <c r="HI263" s="246"/>
      <c r="HJ263" s="246"/>
      <c r="HK263" s="254"/>
    </row>
    <row r="264" spans="1:219" ht="12.4" customHeight="1" x14ac:dyDescent="0.2">
      <c r="A264" s="204" t="s">
        <v>2446</v>
      </c>
      <c r="B264" s="205" t="str">
        <f t="shared" si="175"/>
        <v>LONG TIME TECHNOLOGY CO., LTD.</v>
      </c>
      <c r="C264" s="206" t="s">
        <v>35</v>
      </c>
      <c r="D264" s="206" t="s">
        <v>32</v>
      </c>
      <c r="E264" s="205"/>
      <c r="F264" s="244"/>
      <c r="G264" s="245"/>
      <c r="H264" s="209" t="str">
        <f t="shared" si="176"/>
        <v/>
      </c>
      <c r="I264" s="206" t="s">
        <v>328</v>
      </c>
      <c r="J264" s="206" t="str">
        <f>VLOOKUP(Z264,[1]AP2022!FF:FI,2,0)</f>
        <v>exclude</v>
      </c>
      <c r="K264" s="206" t="str">
        <f>VLOOKUP(Z264,[1]AP2022!FF:FI,4,0)</f>
        <v>ok, sda/sdp</v>
      </c>
      <c r="L264" s="210"/>
      <c r="M264" s="211" t="s">
        <v>2447</v>
      </c>
      <c r="N264" s="211" t="s">
        <v>2448</v>
      </c>
      <c r="O264" s="211" t="s">
        <v>36</v>
      </c>
      <c r="P264" s="211" t="s">
        <v>2449</v>
      </c>
      <c r="Q264" s="225"/>
      <c r="R264" s="38" t="s">
        <v>61</v>
      </c>
      <c r="S264" s="211" t="s">
        <v>2450</v>
      </c>
      <c r="T264" s="211" t="s">
        <v>69</v>
      </c>
      <c r="U264" s="38" t="s">
        <v>178</v>
      </c>
      <c r="V264" s="38" t="s">
        <v>2451</v>
      </c>
      <c r="W264" s="38" t="s">
        <v>2452</v>
      </c>
      <c r="X264" s="37"/>
      <c r="Y264" s="37"/>
      <c r="Z264" s="38" t="s">
        <v>2453</v>
      </c>
      <c r="AA264" s="41">
        <v>1027234000</v>
      </c>
      <c r="AB264" s="41">
        <v>696165000</v>
      </c>
      <c r="AC264" s="41">
        <v>515294000</v>
      </c>
      <c r="AD264" s="41">
        <v>574383000</v>
      </c>
      <c r="AE264" s="41">
        <v>1025865000</v>
      </c>
      <c r="AF264" s="41">
        <v>676206000</v>
      </c>
      <c r="AG264" s="41">
        <v>506604000</v>
      </c>
      <c r="AH264" s="41">
        <v>568344000</v>
      </c>
      <c r="AI264" s="38" t="s">
        <v>39</v>
      </c>
      <c r="AJ264" s="38" t="s">
        <v>39</v>
      </c>
      <c r="AK264" s="38" t="s">
        <v>39</v>
      </c>
      <c r="AL264" s="38" t="s">
        <v>39</v>
      </c>
      <c r="AM264" s="41">
        <v>1025865000</v>
      </c>
      <c r="AN264" s="41">
        <v>676206000</v>
      </c>
      <c r="AO264" s="41">
        <v>506604000</v>
      </c>
      <c r="AP264" s="41">
        <v>568344000</v>
      </c>
      <c r="AQ264" s="41">
        <v>1369000</v>
      </c>
      <c r="AR264" s="41">
        <v>19959000</v>
      </c>
      <c r="AS264" s="41">
        <v>8690000</v>
      </c>
      <c r="AT264" s="41">
        <v>6039000</v>
      </c>
      <c r="AU264" s="41">
        <v>-831245000</v>
      </c>
      <c r="AV264" s="41">
        <v>-522318000</v>
      </c>
      <c r="AW264" s="41">
        <v>-353770000</v>
      </c>
      <c r="AX264" s="41">
        <v>-465553000</v>
      </c>
      <c r="AY264" s="41">
        <v>-38158000</v>
      </c>
      <c r="AZ264" s="41">
        <v>-33277000</v>
      </c>
      <c r="BA264" s="41">
        <v>-22646000</v>
      </c>
      <c r="BB264" s="41">
        <v>-40251000</v>
      </c>
      <c r="BC264" s="41">
        <v>-115202000</v>
      </c>
      <c r="BD264" s="41">
        <v>-98659000</v>
      </c>
      <c r="BE264" s="41">
        <v>-75426000</v>
      </c>
      <c r="BF264" s="41">
        <v>-77208000</v>
      </c>
      <c r="BG264" s="41">
        <v>42629000</v>
      </c>
      <c r="BH264" s="41">
        <v>41911000</v>
      </c>
      <c r="BI264" s="41">
        <v>63452000</v>
      </c>
      <c r="BJ264" s="41">
        <v>-8629000</v>
      </c>
      <c r="BK264" s="41">
        <v>-94195000</v>
      </c>
      <c r="BL264" s="41">
        <v>-102012000</v>
      </c>
      <c r="BM264" s="41">
        <v>-46741000</v>
      </c>
      <c r="BN264" s="41">
        <v>-39260000</v>
      </c>
      <c r="BO264" s="41">
        <v>-93572000</v>
      </c>
      <c r="BP264" s="41">
        <v>-101738000</v>
      </c>
      <c r="BQ264" s="41">
        <v>-46635000</v>
      </c>
      <c r="BR264" s="41">
        <v>-39159000</v>
      </c>
      <c r="BS264" s="41">
        <v>-623000</v>
      </c>
      <c r="BT264" s="41">
        <v>-274000</v>
      </c>
      <c r="BU264" s="41">
        <v>-106000</v>
      </c>
      <c r="BV264" s="41">
        <v>-101000</v>
      </c>
      <c r="BW264" s="41">
        <v>-3538000</v>
      </c>
      <c r="BX264" s="41">
        <v>-89476000</v>
      </c>
      <c r="BY264" s="41">
        <v>53290000</v>
      </c>
      <c r="BZ264" s="41">
        <v>-87144000</v>
      </c>
      <c r="CA264" s="41">
        <v>2119467000</v>
      </c>
      <c r="CB264" s="41">
        <v>2314397000</v>
      </c>
      <c r="CC264" s="41">
        <v>2273841000</v>
      </c>
      <c r="CD264" s="41">
        <v>2315419000</v>
      </c>
      <c r="CE264" s="41">
        <v>398132000</v>
      </c>
      <c r="CF264" s="41">
        <v>240889000</v>
      </c>
      <c r="CG264" s="41">
        <v>159380000</v>
      </c>
      <c r="CH264" s="41">
        <v>212295000</v>
      </c>
      <c r="CI264" s="41">
        <v>156584000</v>
      </c>
      <c r="CJ264" s="41">
        <v>222320000</v>
      </c>
      <c r="CK264" s="41">
        <v>212790000</v>
      </c>
      <c r="CL264" s="41">
        <v>216143000</v>
      </c>
      <c r="CM264" s="41">
        <v>316366000</v>
      </c>
      <c r="CN264" s="41">
        <v>467210000</v>
      </c>
      <c r="CO264" s="41">
        <v>290822000</v>
      </c>
      <c r="CP264" s="41">
        <v>300108000</v>
      </c>
      <c r="CQ264" s="41">
        <v>1117489000</v>
      </c>
      <c r="CR264" s="41">
        <v>1339967000</v>
      </c>
      <c r="CS264" s="41">
        <v>1603410000</v>
      </c>
      <c r="CT264" s="41">
        <v>1581884000</v>
      </c>
      <c r="CU264" s="41">
        <v>667510000</v>
      </c>
      <c r="CV264" s="41">
        <v>130000000</v>
      </c>
      <c r="CW264" s="41">
        <v>130000000</v>
      </c>
      <c r="CX264" s="41">
        <v>301350000</v>
      </c>
      <c r="CY264" s="41">
        <v>8855000</v>
      </c>
      <c r="CZ264" s="41">
        <v>67622000</v>
      </c>
      <c r="DA264" s="41">
        <v>130251000</v>
      </c>
      <c r="DB264" s="41">
        <v>170891000</v>
      </c>
      <c r="DC264" s="41">
        <v>3189361000</v>
      </c>
      <c r="DD264" s="41">
        <v>3366916000</v>
      </c>
      <c r="DE264" s="41">
        <v>3303936000</v>
      </c>
      <c r="DF264" s="41">
        <v>3242263000</v>
      </c>
      <c r="DG264" s="213"/>
      <c r="DH264" s="214">
        <f t="shared" si="177"/>
        <v>1025865000</v>
      </c>
      <c r="DI264" s="214">
        <f t="shared" si="178"/>
        <v>-831245000</v>
      </c>
      <c r="DJ264" s="214">
        <f t="shared" si="179"/>
        <v>-153360000</v>
      </c>
      <c r="DK264" s="214">
        <f t="shared" si="180"/>
        <v>-94195000</v>
      </c>
      <c r="DL264" s="214">
        <f t="shared" si="181"/>
        <v>-52935000</v>
      </c>
      <c r="DM264" s="215">
        <f t="shared" si="182"/>
        <v>-5.1600356772089892E-2</v>
      </c>
      <c r="DN264" s="215">
        <f t="shared" si="183"/>
        <v>-4.9068409343715237E-2</v>
      </c>
      <c r="DO264" s="216">
        <f t="shared" si="184"/>
        <v>-38158000</v>
      </c>
      <c r="DP264" s="214">
        <f t="shared" si="185"/>
        <v>319510500</v>
      </c>
      <c r="DQ264" s="214">
        <f t="shared" si="186"/>
        <v>38238500</v>
      </c>
      <c r="DR264" s="217"/>
      <c r="DS264" s="214">
        <f t="shared" si="187"/>
        <v>676206000</v>
      </c>
      <c r="DT264" s="214">
        <f t="shared" si="188"/>
        <v>-522318000</v>
      </c>
      <c r="DU264" s="214">
        <f t="shared" si="189"/>
        <v>-131936000</v>
      </c>
      <c r="DV264" s="214">
        <f t="shared" si="190"/>
        <v>-102012000</v>
      </c>
      <c r="DW264" s="214">
        <f t="shared" si="191"/>
        <v>-80060000</v>
      </c>
      <c r="DX264" s="215">
        <f t="shared" si="192"/>
        <v>-0.11839587344684904</v>
      </c>
      <c r="DY264" s="215">
        <f t="shared" si="193"/>
        <v>-0.10586222308023896</v>
      </c>
      <c r="DZ264" s="218">
        <f t="shared" si="194"/>
        <v>-33277000</v>
      </c>
      <c r="EA264" s="214">
        <f t="shared" si="195"/>
        <v>200134500</v>
      </c>
      <c r="EB264" s="214">
        <f t="shared" si="196"/>
        <v>98936500</v>
      </c>
      <c r="EC264" s="217"/>
      <c r="ED264" s="214">
        <f t="shared" si="197"/>
        <v>506604000</v>
      </c>
      <c r="EE264" s="214">
        <f t="shared" si="198"/>
        <v>-353770000</v>
      </c>
      <c r="EF264" s="214">
        <f t="shared" si="199"/>
        <v>-98072000</v>
      </c>
      <c r="EG264" s="214">
        <f t="shared" si="200"/>
        <v>-46741000</v>
      </c>
      <c r="EH264" s="214">
        <f t="shared" si="201"/>
        <v>8021000</v>
      </c>
      <c r="EI264" s="215">
        <f t="shared" si="202"/>
        <v>1.5832879329811846E-2</v>
      </c>
      <c r="EJ264" s="215">
        <f t="shared" si="203"/>
        <v>1.6087592236397951E-2</v>
      </c>
      <c r="EK264" s="218">
        <f t="shared" si="204"/>
        <v>-22646000</v>
      </c>
      <c r="EL264" s="214">
        <f t="shared" si="205"/>
        <v>185837500</v>
      </c>
      <c r="EM264" s="214">
        <f t="shared" si="206"/>
        <v>150571000</v>
      </c>
      <c r="EN264" s="217"/>
      <c r="EO264" s="219">
        <f t="shared" si="174"/>
        <v>736225000</v>
      </c>
      <c r="EP264" s="219">
        <f t="shared" si="174"/>
        <v>-569111000</v>
      </c>
      <c r="EQ264" s="219">
        <f t="shared" si="174"/>
        <v>-127789333.33333333</v>
      </c>
      <c r="ER264" s="219">
        <f t="shared" si="173"/>
        <v>-80982666.666666672</v>
      </c>
      <c r="ES264" s="219">
        <f t="shared" si="207"/>
        <v>-41658000</v>
      </c>
      <c r="ET264" s="220">
        <f t="shared" si="208"/>
        <v>-5.6583245611056404E-2</v>
      </c>
      <c r="EU264" s="221">
        <f t="shared" si="209"/>
        <v>-5.3553040752915282E-2</v>
      </c>
      <c r="EV264" s="219">
        <f t="shared" si="210"/>
        <v>31360333.333333332</v>
      </c>
      <c r="EW264" s="219">
        <f t="shared" si="211"/>
        <v>235160833.33333334</v>
      </c>
      <c r="EX264" s="219">
        <f t="shared" si="211"/>
        <v>95915333.333333328</v>
      </c>
      <c r="EY264" s="208"/>
      <c r="EZ264" s="222" t="str">
        <f t="shared" si="212"/>
        <v>完整</v>
      </c>
      <c r="FA264" s="222" t="str">
        <f t="shared" si="213"/>
        <v>完整</v>
      </c>
      <c r="FB264" s="222" t="str">
        <f t="shared" si="214"/>
        <v>完整</v>
      </c>
      <c r="FC264" s="222" t="str">
        <f t="shared" si="215"/>
        <v>选择</v>
      </c>
      <c r="FD264" s="222" t="str">
        <f t="shared" si="216"/>
        <v>选择</v>
      </c>
      <c r="FE264" s="246"/>
      <c r="FF264" s="246"/>
      <c r="FG264" s="246"/>
      <c r="FH264" s="246"/>
      <c r="FI264" s="246"/>
      <c r="FJ264" s="246"/>
      <c r="FK264" s="246"/>
      <c r="FL264" s="246"/>
      <c r="FM264" s="246"/>
      <c r="FN264" s="246"/>
      <c r="FO264" s="246"/>
      <c r="FP264" s="246"/>
      <c r="FQ264" s="246"/>
      <c r="FR264" s="246"/>
      <c r="FS264" s="246"/>
      <c r="FT264" s="246"/>
      <c r="FU264" s="246"/>
      <c r="FV264" s="246"/>
      <c r="FW264" s="246"/>
      <c r="FX264" s="246"/>
      <c r="FY264" s="246"/>
      <c r="FZ264" s="246"/>
      <c r="GA264" s="246"/>
      <c r="GB264" s="246"/>
      <c r="GC264" s="246"/>
      <c r="GD264" s="246"/>
      <c r="GE264" s="246"/>
      <c r="GF264" s="246"/>
      <c r="GG264" s="246"/>
      <c r="GH264" s="246"/>
      <c r="GI264" s="246"/>
      <c r="GJ264" s="246"/>
      <c r="GK264" s="246"/>
      <c r="GL264" s="246"/>
      <c r="GM264" s="246"/>
      <c r="GN264" s="246"/>
      <c r="GO264" s="246"/>
      <c r="GP264" s="246"/>
      <c r="GQ264" s="246"/>
      <c r="GR264" s="246"/>
      <c r="GS264" s="246"/>
      <c r="GT264" s="246"/>
      <c r="GU264" s="246"/>
      <c r="GV264" s="246"/>
      <c r="GW264" s="246"/>
      <c r="GX264" s="246"/>
      <c r="GY264" s="246"/>
      <c r="GZ264" s="246"/>
      <c r="HA264" s="246"/>
      <c r="HB264" s="246"/>
      <c r="HC264" s="246"/>
      <c r="HD264" s="246"/>
      <c r="HE264" s="246"/>
      <c r="HF264" s="246"/>
      <c r="HG264" s="246"/>
      <c r="HH264" s="246"/>
      <c r="HI264" s="246"/>
      <c r="HJ264" s="246"/>
      <c r="HK264" s="246"/>
    </row>
    <row r="265" spans="1:219" s="7" customFormat="1" ht="12.4" customHeight="1" x14ac:dyDescent="0.2">
      <c r="A265" s="226" t="s">
        <v>2454</v>
      </c>
      <c r="B265" s="227" t="str">
        <f t="shared" si="175"/>
        <v>SHENZHEN SAIJIAOYANG ENERGY TECHNOLOGY CO.,LTD</v>
      </c>
      <c r="C265" s="228" t="s">
        <v>35</v>
      </c>
      <c r="D265" s="229" t="s">
        <v>188</v>
      </c>
      <c r="E265" s="227"/>
      <c r="F265" s="244"/>
      <c r="G265" s="238"/>
      <c r="H265" s="232" t="str">
        <f t="shared" si="176"/>
        <v/>
      </c>
      <c r="I265" s="206" t="s">
        <v>353</v>
      </c>
      <c r="J265" s="228" t="str">
        <f>VLOOKUP(Z265,[1]AP2022!FF:FI,2,0)</f>
        <v>exclude</v>
      </c>
      <c r="K265" s="228" t="str">
        <f>VLOOKUP(Z265,[1]AP2022!FF:FI,4,0)</f>
        <v>ok, indep</v>
      </c>
      <c r="L265" s="233"/>
      <c r="M265" s="38" t="s">
        <v>2455</v>
      </c>
      <c r="N265" s="38" t="s">
        <v>2456</v>
      </c>
      <c r="O265" s="38" t="s">
        <v>36</v>
      </c>
      <c r="P265" s="38" t="s">
        <v>2457</v>
      </c>
      <c r="Q265" s="37"/>
      <c r="R265" s="38" t="s">
        <v>48</v>
      </c>
      <c r="S265" s="38" t="s">
        <v>2458</v>
      </c>
      <c r="T265" s="38" t="s">
        <v>45</v>
      </c>
      <c r="U265" s="38" t="s">
        <v>178</v>
      </c>
      <c r="V265" s="38" t="s">
        <v>2459</v>
      </c>
      <c r="W265" s="38" t="s">
        <v>2460</v>
      </c>
      <c r="X265" s="37"/>
      <c r="Y265" s="37"/>
      <c r="Z265" s="38" t="s">
        <v>2461</v>
      </c>
      <c r="AA265" s="41">
        <v>229682000</v>
      </c>
      <c r="AB265" s="41">
        <v>238633000</v>
      </c>
      <c r="AC265" s="41">
        <v>205021000</v>
      </c>
      <c r="AD265" s="41">
        <v>204333000</v>
      </c>
      <c r="AE265" s="41">
        <v>227510000</v>
      </c>
      <c r="AF265" s="41">
        <v>236554000</v>
      </c>
      <c r="AG265" s="41">
        <v>200896000</v>
      </c>
      <c r="AH265" s="41">
        <v>200947000</v>
      </c>
      <c r="AI265" s="41">
        <v>-991000</v>
      </c>
      <c r="AJ265" s="41">
        <v>-1033000</v>
      </c>
      <c r="AK265" s="41">
        <v>-1009000</v>
      </c>
      <c r="AL265" s="41">
        <v>-1100000</v>
      </c>
      <c r="AM265" s="41">
        <v>226519000</v>
      </c>
      <c r="AN265" s="41">
        <v>235521000</v>
      </c>
      <c r="AO265" s="41">
        <v>199887000</v>
      </c>
      <c r="AP265" s="41">
        <v>199847000</v>
      </c>
      <c r="AQ265" s="41">
        <v>3163000</v>
      </c>
      <c r="AR265" s="41">
        <v>3112000</v>
      </c>
      <c r="AS265" s="41">
        <v>5134000</v>
      </c>
      <c r="AT265" s="41">
        <v>4486000</v>
      </c>
      <c r="AU265" s="41">
        <v>-178438000</v>
      </c>
      <c r="AV265" s="41">
        <v>-187259000</v>
      </c>
      <c r="AW265" s="41">
        <v>-164492000</v>
      </c>
      <c r="AX265" s="41">
        <v>-159082000</v>
      </c>
      <c r="AY265" s="38" t="s">
        <v>39</v>
      </c>
      <c r="AZ265" s="38" t="s">
        <v>39</v>
      </c>
      <c r="BA265" s="38" t="s">
        <v>39</v>
      </c>
      <c r="BB265" s="38" t="s">
        <v>39</v>
      </c>
      <c r="BC265" s="41">
        <v>-28280000</v>
      </c>
      <c r="BD265" s="41">
        <v>-26412000</v>
      </c>
      <c r="BE265" s="41">
        <v>-22161000</v>
      </c>
      <c r="BF265" s="41">
        <v>-21399000</v>
      </c>
      <c r="BG265" s="41">
        <v>22964000</v>
      </c>
      <c r="BH265" s="41">
        <v>24962000</v>
      </c>
      <c r="BI265" s="41">
        <v>18368000</v>
      </c>
      <c r="BJ265" s="41">
        <v>23852000</v>
      </c>
      <c r="BK265" s="41">
        <v>-4608000</v>
      </c>
      <c r="BL265" s="41">
        <v>-4751000</v>
      </c>
      <c r="BM265" s="41">
        <v>-4697000</v>
      </c>
      <c r="BN265" s="41">
        <v>-3968000</v>
      </c>
      <c r="BO265" s="41">
        <v>-4608000</v>
      </c>
      <c r="BP265" s="41">
        <v>-4751000</v>
      </c>
      <c r="BQ265" s="41">
        <v>-4697000</v>
      </c>
      <c r="BR265" s="41">
        <v>-3968000</v>
      </c>
      <c r="BS265" s="41">
        <v>0</v>
      </c>
      <c r="BT265" s="41">
        <v>0</v>
      </c>
      <c r="BU265" s="41">
        <v>0</v>
      </c>
      <c r="BV265" s="41">
        <v>0</v>
      </c>
      <c r="BW265" s="41">
        <v>15104000</v>
      </c>
      <c r="BX265" s="41">
        <v>15059000</v>
      </c>
      <c r="BY265" s="41">
        <v>5885000</v>
      </c>
      <c r="BZ265" s="41">
        <v>15379000</v>
      </c>
      <c r="CA265" s="41">
        <v>211948000</v>
      </c>
      <c r="CB265" s="41">
        <v>200779000</v>
      </c>
      <c r="CC265" s="41">
        <v>172345000</v>
      </c>
      <c r="CD265" s="41">
        <v>139827000</v>
      </c>
      <c r="CE265" s="41">
        <v>81362000</v>
      </c>
      <c r="CF265" s="41">
        <v>73769000</v>
      </c>
      <c r="CG265" s="41">
        <v>48172000</v>
      </c>
      <c r="CH265" s="41">
        <v>43878000</v>
      </c>
      <c r="CI265" s="41">
        <v>59596000</v>
      </c>
      <c r="CJ265" s="41">
        <v>68033000</v>
      </c>
      <c r="CK265" s="41">
        <v>77587000</v>
      </c>
      <c r="CL265" s="41">
        <v>80241000</v>
      </c>
      <c r="CM265" s="41">
        <v>39431000</v>
      </c>
      <c r="CN265" s="41">
        <v>38149000</v>
      </c>
      <c r="CO265" s="41">
        <v>29199000</v>
      </c>
      <c r="CP265" s="41">
        <v>1157000</v>
      </c>
      <c r="CQ265" s="41">
        <v>7537000</v>
      </c>
      <c r="CR265" s="41">
        <v>1595000</v>
      </c>
      <c r="CS265" s="41">
        <v>4487000</v>
      </c>
      <c r="CT265" s="41">
        <v>4611000</v>
      </c>
      <c r="CU265" s="38" t="s">
        <v>39</v>
      </c>
      <c r="CV265" s="38" t="s">
        <v>39</v>
      </c>
      <c r="CW265" s="38" t="s">
        <v>39</v>
      </c>
      <c r="CX265" s="38" t="s">
        <v>39</v>
      </c>
      <c r="CY265" s="41">
        <v>4543000</v>
      </c>
      <c r="CZ265" s="41">
        <v>4188000</v>
      </c>
      <c r="DA265" s="41">
        <v>343000</v>
      </c>
      <c r="DB265" s="41">
        <v>343000</v>
      </c>
      <c r="DC265" s="41">
        <v>244083000</v>
      </c>
      <c r="DD265" s="41">
        <v>234101000</v>
      </c>
      <c r="DE265" s="41">
        <v>195820000</v>
      </c>
      <c r="DF265" s="41">
        <v>163232000</v>
      </c>
      <c r="DG265" s="213"/>
      <c r="DH265" s="214">
        <f t="shared" si="177"/>
        <v>226519000</v>
      </c>
      <c r="DI265" s="214">
        <f t="shared" si="178"/>
        <v>-178438000</v>
      </c>
      <c r="DJ265" s="214">
        <f t="shared" si="179"/>
        <v>-28280000</v>
      </c>
      <c r="DK265" s="214">
        <f t="shared" si="180"/>
        <v>-4608000</v>
      </c>
      <c r="DL265" s="214">
        <f t="shared" si="181"/>
        <v>15193000</v>
      </c>
      <c r="DM265" s="215">
        <f t="shared" si="182"/>
        <v>6.7071636374873636E-2</v>
      </c>
      <c r="DN265" s="215">
        <f t="shared" si="183"/>
        <v>7.189366192517721E-2</v>
      </c>
      <c r="DO265" s="216" t="str">
        <f t="shared" si="184"/>
        <v>n.a.</v>
      </c>
      <c r="DP265" s="214">
        <f t="shared" si="185"/>
        <v>77565500</v>
      </c>
      <c r="DQ265" s="214">
        <f t="shared" si="186"/>
        <v>4365500</v>
      </c>
      <c r="DR265" s="217"/>
      <c r="DS265" s="214">
        <f t="shared" si="187"/>
        <v>235521000</v>
      </c>
      <c r="DT265" s="214">
        <f t="shared" si="188"/>
        <v>-187259000</v>
      </c>
      <c r="DU265" s="214">
        <f t="shared" si="189"/>
        <v>-26412000</v>
      </c>
      <c r="DV265" s="214">
        <f t="shared" si="190"/>
        <v>-4751000</v>
      </c>
      <c r="DW265" s="214">
        <f t="shared" si="191"/>
        <v>17099000</v>
      </c>
      <c r="DX265" s="215">
        <f t="shared" si="192"/>
        <v>7.2600744731892278E-2</v>
      </c>
      <c r="DY265" s="215">
        <f t="shared" si="193"/>
        <v>7.8284238767157149E-2</v>
      </c>
      <c r="DZ265" s="218" t="str">
        <f t="shared" si="194"/>
        <v>n.a.</v>
      </c>
      <c r="EA265" s="214">
        <f t="shared" si="195"/>
        <v>60970500</v>
      </c>
      <c r="EB265" s="214">
        <f t="shared" si="196"/>
        <v>2265500</v>
      </c>
      <c r="EC265" s="217"/>
      <c r="ED265" s="214">
        <f t="shared" si="197"/>
        <v>199887000</v>
      </c>
      <c r="EE265" s="214">
        <f t="shared" si="198"/>
        <v>-164492000</v>
      </c>
      <c r="EF265" s="214">
        <f t="shared" si="199"/>
        <v>-22161000</v>
      </c>
      <c r="EG265" s="214">
        <f t="shared" si="200"/>
        <v>-4697000</v>
      </c>
      <c r="EH265" s="214">
        <f t="shared" si="201"/>
        <v>8537000</v>
      </c>
      <c r="EI265" s="215">
        <f t="shared" si="202"/>
        <v>4.2709130658822238E-2</v>
      </c>
      <c r="EJ265" s="215">
        <f t="shared" si="203"/>
        <v>4.4614580611444993E-2</v>
      </c>
      <c r="EK265" s="218" t="str">
        <f t="shared" si="204"/>
        <v>n.a.</v>
      </c>
      <c r="EL265" s="214">
        <f t="shared" si="205"/>
        <v>46025000</v>
      </c>
      <c r="EM265" s="214">
        <f t="shared" si="206"/>
        <v>343000</v>
      </c>
      <c r="EN265" s="217"/>
      <c r="EO265" s="219">
        <f t="shared" si="174"/>
        <v>220642333.33333334</v>
      </c>
      <c r="EP265" s="219">
        <f t="shared" si="174"/>
        <v>-176729666.66666666</v>
      </c>
      <c r="EQ265" s="219">
        <f t="shared" si="174"/>
        <v>-25617666.666666668</v>
      </c>
      <c r="ER265" s="219">
        <f t="shared" si="173"/>
        <v>-4685333.333333333</v>
      </c>
      <c r="ES265" s="219">
        <f t="shared" si="207"/>
        <v>13609666.666666687</v>
      </c>
      <c r="ET265" s="220">
        <f t="shared" si="208"/>
        <v>6.1682028380773191E-2</v>
      </c>
      <c r="EU265" s="221">
        <f t="shared" si="209"/>
        <v>6.5736808039955144E-2</v>
      </c>
      <c r="EV265" s="219" t="e">
        <f t="shared" si="210"/>
        <v>#VALUE!</v>
      </c>
      <c r="EW265" s="219">
        <f t="shared" si="211"/>
        <v>61520333.333333336</v>
      </c>
      <c r="EX265" s="219">
        <f t="shared" si="211"/>
        <v>2324666.6666666665</v>
      </c>
      <c r="EY265" s="208"/>
      <c r="EZ265" s="222" t="str">
        <f t="shared" si="212"/>
        <v>完整</v>
      </c>
      <c r="FA265" s="222" t="str">
        <f t="shared" si="213"/>
        <v>完整</v>
      </c>
      <c r="FB265" s="222" t="str">
        <f t="shared" si="214"/>
        <v>完整</v>
      </c>
      <c r="FC265" s="222" t="str">
        <f t="shared" si="215"/>
        <v>选择</v>
      </c>
      <c r="FD265" s="222" t="str">
        <f t="shared" si="216"/>
        <v>选择</v>
      </c>
      <c r="FE265" s="246"/>
      <c r="FF265" s="246"/>
      <c r="FG265" s="246"/>
      <c r="FH265" s="246"/>
      <c r="FI265" s="246"/>
      <c r="FJ265" s="246"/>
      <c r="FK265" s="246"/>
      <c r="FL265" s="246"/>
      <c r="FM265" s="246"/>
      <c r="FN265" s="246"/>
      <c r="FO265" s="246"/>
      <c r="FP265" s="246"/>
      <c r="FQ265" s="246"/>
      <c r="FR265" s="246"/>
      <c r="FS265" s="246"/>
      <c r="FT265" s="246"/>
      <c r="FU265" s="246"/>
      <c r="FV265" s="246"/>
      <c r="FW265" s="246"/>
      <c r="FX265" s="246"/>
      <c r="FY265" s="246"/>
      <c r="FZ265" s="246"/>
      <c r="GA265" s="246"/>
      <c r="GB265" s="246"/>
      <c r="GC265" s="246"/>
      <c r="GD265" s="246"/>
      <c r="GE265" s="246"/>
      <c r="GF265" s="246"/>
      <c r="GG265" s="246"/>
      <c r="GH265" s="246"/>
      <c r="GI265" s="246"/>
      <c r="GJ265" s="246"/>
      <c r="GK265" s="246"/>
      <c r="GL265" s="246"/>
      <c r="GM265" s="246"/>
      <c r="GN265" s="246"/>
      <c r="GO265" s="246"/>
      <c r="GP265" s="246"/>
      <c r="GQ265" s="246"/>
      <c r="GR265" s="246"/>
      <c r="GS265" s="246"/>
      <c r="GT265" s="246"/>
      <c r="GU265" s="246"/>
      <c r="GV265" s="246"/>
      <c r="GW265" s="246"/>
      <c r="GX265" s="246"/>
      <c r="GY265" s="246"/>
      <c r="GZ265" s="246"/>
      <c r="HA265" s="246"/>
      <c r="HB265" s="246"/>
      <c r="HC265" s="246"/>
      <c r="HD265" s="246"/>
      <c r="HE265" s="246"/>
      <c r="HF265" s="246"/>
      <c r="HG265" s="246"/>
      <c r="HH265" s="246"/>
      <c r="HI265" s="246"/>
      <c r="HJ265" s="246"/>
      <c r="HK265" s="254"/>
    </row>
    <row r="266" spans="1:219" ht="12.4" customHeight="1" x14ac:dyDescent="0.2">
      <c r="A266" s="204" t="s">
        <v>2462</v>
      </c>
      <c r="B266" s="205" t="str">
        <f t="shared" si="175"/>
        <v>SUZHOU SILVER NEW MATERIALS CO.,LTD.</v>
      </c>
      <c r="C266" s="206" t="s">
        <v>35</v>
      </c>
      <c r="D266" s="206" t="s">
        <v>32</v>
      </c>
      <c r="E266" s="205"/>
      <c r="F266" s="244"/>
      <c r="G266" s="245"/>
      <c r="H266" s="209" t="str">
        <f t="shared" si="176"/>
        <v/>
      </c>
      <c r="I266" s="206" t="s">
        <v>328</v>
      </c>
      <c r="J266" s="206" t="str">
        <f>VLOOKUP(Z266,[1]AP2022!FF:FI,2,0)</f>
        <v>exclude</v>
      </c>
      <c r="K266" s="206" t="str">
        <f>VLOOKUP(Z266,[1]AP2022!FF:FI,4,0)</f>
        <v>ok, sda/sdp</v>
      </c>
      <c r="L266" s="210"/>
      <c r="M266" s="211" t="s">
        <v>2463</v>
      </c>
      <c r="N266" s="211" t="s">
        <v>2464</v>
      </c>
      <c r="O266" s="211" t="s">
        <v>36</v>
      </c>
      <c r="P266" s="225"/>
      <c r="Q266" s="225"/>
      <c r="R266" s="38" t="s">
        <v>48</v>
      </c>
      <c r="S266" s="211" t="s">
        <v>2465</v>
      </c>
      <c r="T266" s="211" t="s">
        <v>44</v>
      </c>
      <c r="U266" s="38" t="s">
        <v>182</v>
      </c>
      <c r="V266" s="38" t="s">
        <v>862</v>
      </c>
      <c r="W266" s="38" t="s">
        <v>2466</v>
      </c>
      <c r="X266" s="37"/>
      <c r="Y266" s="37"/>
      <c r="Z266" s="38" t="s">
        <v>2467</v>
      </c>
      <c r="AA266" s="41">
        <v>223593000</v>
      </c>
      <c r="AB266" s="41">
        <v>237628000</v>
      </c>
      <c r="AC266" s="41">
        <v>164118000</v>
      </c>
      <c r="AD266" s="41">
        <v>144075000</v>
      </c>
      <c r="AE266" s="41">
        <v>224017000</v>
      </c>
      <c r="AF266" s="41">
        <v>237067000</v>
      </c>
      <c r="AG266" s="41">
        <v>163627000</v>
      </c>
      <c r="AH266" s="41">
        <v>144168000</v>
      </c>
      <c r="AI266" s="41">
        <v>-544000</v>
      </c>
      <c r="AJ266" s="41">
        <v>-522000</v>
      </c>
      <c r="AK266" s="41">
        <v>-225000</v>
      </c>
      <c r="AL266" s="41">
        <v>-388000</v>
      </c>
      <c r="AM266" s="41">
        <v>223473000</v>
      </c>
      <c r="AN266" s="41">
        <v>236545000</v>
      </c>
      <c r="AO266" s="41">
        <v>163402000</v>
      </c>
      <c r="AP266" s="41">
        <v>143780000</v>
      </c>
      <c r="AQ266" s="41">
        <v>120000</v>
      </c>
      <c r="AR266" s="41">
        <v>1083000</v>
      </c>
      <c r="AS266" s="41">
        <v>716000</v>
      </c>
      <c r="AT266" s="41">
        <v>295000</v>
      </c>
      <c r="AU266" s="41">
        <v>-189438000</v>
      </c>
      <c r="AV266" s="41">
        <v>-201378000</v>
      </c>
      <c r="AW266" s="41">
        <v>-132001000</v>
      </c>
      <c r="AX266" s="41">
        <v>-118472000</v>
      </c>
      <c r="AY266" s="38" t="s">
        <v>39</v>
      </c>
      <c r="AZ266" s="38" t="s">
        <v>39</v>
      </c>
      <c r="BA266" s="38" t="s">
        <v>39</v>
      </c>
      <c r="BB266" s="38" t="s">
        <v>39</v>
      </c>
      <c r="BC266" s="41">
        <v>-13405000</v>
      </c>
      <c r="BD266" s="41">
        <v>-14136000</v>
      </c>
      <c r="BE266" s="41">
        <v>-12716000</v>
      </c>
      <c r="BF266" s="41">
        <v>-11596000</v>
      </c>
      <c r="BG266" s="41">
        <v>20750000</v>
      </c>
      <c r="BH266" s="41">
        <v>22114000</v>
      </c>
      <c r="BI266" s="41">
        <v>19401000</v>
      </c>
      <c r="BJ266" s="41">
        <v>14007000</v>
      </c>
      <c r="BK266" s="41">
        <v>-740000</v>
      </c>
      <c r="BL266" s="41">
        <v>-532000</v>
      </c>
      <c r="BM266" s="41">
        <v>-645000</v>
      </c>
      <c r="BN266" s="41">
        <v>-714000</v>
      </c>
      <c r="BO266" s="41">
        <v>-723000</v>
      </c>
      <c r="BP266" s="41">
        <v>-529000</v>
      </c>
      <c r="BQ266" s="41">
        <v>-619000</v>
      </c>
      <c r="BR266" s="41">
        <v>-677000</v>
      </c>
      <c r="BS266" s="41">
        <v>-17000</v>
      </c>
      <c r="BT266" s="41">
        <v>-3000</v>
      </c>
      <c r="BU266" s="41">
        <v>-26000</v>
      </c>
      <c r="BV266" s="41">
        <v>-37000</v>
      </c>
      <c r="BW266" s="41">
        <v>18331000</v>
      </c>
      <c r="BX266" s="41">
        <v>16765000</v>
      </c>
      <c r="BY266" s="41">
        <v>13527000</v>
      </c>
      <c r="BZ266" s="41">
        <v>11969000</v>
      </c>
      <c r="CA266" s="41">
        <v>144947000</v>
      </c>
      <c r="CB266" s="41">
        <v>135598000</v>
      </c>
      <c r="CC266" s="41">
        <v>112632000</v>
      </c>
      <c r="CD266" s="41">
        <v>76825000</v>
      </c>
      <c r="CE266" s="41">
        <v>47910000</v>
      </c>
      <c r="CF266" s="41">
        <v>54138000</v>
      </c>
      <c r="CG266" s="41">
        <v>49588000</v>
      </c>
      <c r="CH266" s="41">
        <v>38677000</v>
      </c>
      <c r="CI266" s="41">
        <v>63722000</v>
      </c>
      <c r="CJ266" s="41">
        <v>51009000</v>
      </c>
      <c r="CK266" s="41">
        <v>44116000</v>
      </c>
      <c r="CL266" s="41">
        <v>33768000</v>
      </c>
      <c r="CM266" s="41">
        <v>3860000</v>
      </c>
      <c r="CN266" s="41">
        <v>3836000</v>
      </c>
      <c r="CO266" s="41">
        <v>2198000</v>
      </c>
      <c r="CP266" s="41">
        <v>1771000</v>
      </c>
      <c r="CQ266" s="41">
        <v>28839000</v>
      </c>
      <c r="CR266" s="41">
        <v>24595000</v>
      </c>
      <c r="CS266" s="41">
        <v>10693000</v>
      </c>
      <c r="CT266" s="41">
        <v>2316000</v>
      </c>
      <c r="CU266" s="38" t="s">
        <v>39</v>
      </c>
      <c r="CV266" s="38" t="s">
        <v>39</v>
      </c>
      <c r="CW266" s="38" t="s">
        <v>39</v>
      </c>
      <c r="CX266" s="38" t="s">
        <v>39</v>
      </c>
      <c r="CY266" s="38" t="s">
        <v>39</v>
      </c>
      <c r="CZ266" s="38" t="s">
        <v>39</v>
      </c>
      <c r="DA266" s="38" t="s">
        <v>39</v>
      </c>
      <c r="DB266" s="38" t="s">
        <v>39</v>
      </c>
      <c r="DC266" s="41">
        <v>162529000</v>
      </c>
      <c r="DD266" s="41">
        <v>150530000</v>
      </c>
      <c r="DE266" s="41">
        <v>115351000</v>
      </c>
      <c r="DF266" s="41">
        <v>79910000</v>
      </c>
      <c r="DG266" s="213"/>
      <c r="DH266" s="214">
        <f t="shared" si="177"/>
        <v>223473000</v>
      </c>
      <c r="DI266" s="214">
        <f t="shared" si="178"/>
        <v>-189438000</v>
      </c>
      <c r="DJ266" s="214">
        <f t="shared" si="179"/>
        <v>-13405000</v>
      </c>
      <c r="DK266" s="214">
        <f t="shared" si="180"/>
        <v>-740000</v>
      </c>
      <c r="DL266" s="214">
        <f t="shared" si="181"/>
        <v>19890000</v>
      </c>
      <c r="DM266" s="215">
        <f t="shared" si="182"/>
        <v>8.9004040756601469E-2</v>
      </c>
      <c r="DN266" s="215">
        <f t="shared" si="183"/>
        <v>9.7699709700711748E-2</v>
      </c>
      <c r="DO266" s="216" t="str">
        <f t="shared" si="184"/>
        <v>n.a.</v>
      </c>
      <c r="DP266" s="214">
        <f t="shared" si="185"/>
        <v>51024000</v>
      </c>
      <c r="DQ266" s="214" t="e">
        <f t="shared" si="186"/>
        <v>#VALUE!</v>
      </c>
      <c r="DR266" s="217"/>
      <c r="DS266" s="214">
        <f t="shared" si="187"/>
        <v>236545000</v>
      </c>
      <c r="DT266" s="214">
        <f t="shared" si="188"/>
        <v>-201378000</v>
      </c>
      <c r="DU266" s="214">
        <f t="shared" si="189"/>
        <v>-14136000</v>
      </c>
      <c r="DV266" s="214">
        <f t="shared" si="190"/>
        <v>-532000</v>
      </c>
      <c r="DW266" s="214">
        <f t="shared" si="191"/>
        <v>20499000</v>
      </c>
      <c r="DX266" s="215">
        <f t="shared" si="192"/>
        <v>8.6660043543511811E-2</v>
      </c>
      <c r="DY266" s="215">
        <f t="shared" si="193"/>
        <v>9.4882571304259283E-2</v>
      </c>
      <c r="DZ266" s="218" t="str">
        <f t="shared" si="194"/>
        <v>n.a.</v>
      </c>
      <c r="EA266" s="214">
        <f t="shared" si="195"/>
        <v>51863000</v>
      </c>
      <c r="EB266" s="214" t="e">
        <f t="shared" si="196"/>
        <v>#VALUE!</v>
      </c>
      <c r="EC266" s="217"/>
      <c r="ED266" s="214">
        <f t="shared" si="197"/>
        <v>163402000</v>
      </c>
      <c r="EE266" s="214">
        <f t="shared" si="198"/>
        <v>-132001000</v>
      </c>
      <c r="EF266" s="214">
        <f t="shared" si="199"/>
        <v>-12716000</v>
      </c>
      <c r="EG266" s="214">
        <f t="shared" si="200"/>
        <v>-645000</v>
      </c>
      <c r="EH266" s="214">
        <f t="shared" si="201"/>
        <v>18040000</v>
      </c>
      <c r="EI266" s="215">
        <f t="shared" si="202"/>
        <v>0.11040256545207525</v>
      </c>
      <c r="EJ266" s="215">
        <f t="shared" si="203"/>
        <v>0.12410396114527868</v>
      </c>
      <c r="EK266" s="218" t="str">
        <f t="shared" si="204"/>
        <v>n.a.</v>
      </c>
      <c r="EL266" s="214">
        <f t="shared" si="205"/>
        <v>44132500</v>
      </c>
      <c r="EM266" s="214" t="e">
        <f t="shared" si="206"/>
        <v>#VALUE!</v>
      </c>
      <c r="EN266" s="217"/>
      <c r="EO266" s="219">
        <f t="shared" si="174"/>
        <v>207806666.66666666</v>
      </c>
      <c r="EP266" s="219">
        <f t="shared" si="174"/>
        <v>-174272333.33333334</v>
      </c>
      <c r="EQ266" s="219">
        <f t="shared" si="174"/>
        <v>-13419000</v>
      </c>
      <c r="ER266" s="219">
        <f t="shared" si="173"/>
        <v>-639000</v>
      </c>
      <c r="ES266" s="219">
        <f t="shared" si="207"/>
        <v>19476333.333333313</v>
      </c>
      <c r="ET266" s="220">
        <f t="shared" si="208"/>
        <v>9.3723332584774222E-2</v>
      </c>
      <c r="EU266" s="221">
        <f t="shared" si="209"/>
        <v>0.10341580662346823</v>
      </c>
      <c r="EV266" s="219" t="e">
        <f t="shared" si="210"/>
        <v>#VALUE!</v>
      </c>
      <c r="EW266" s="219">
        <f t="shared" si="211"/>
        <v>49006500</v>
      </c>
      <c r="EX266" s="219" t="e">
        <f t="shared" si="211"/>
        <v>#VALUE!</v>
      </c>
      <c r="EY266" s="208"/>
      <c r="EZ266" s="222" t="str">
        <f t="shared" si="212"/>
        <v>完整</v>
      </c>
      <c r="FA266" s="222" t="str">
        <f t="shared" si="213"/>
        <v>完整</v>
      </c>
      <c r="FB266" s="222" t="str">
        <f t="shared" si="214"/>
        <v>完整</v>
      </c>
      <c r="FC266" s="222" t="str">
        <f t="shared" si="215"/>
        <v>选择</v>
      </c>
      <c r="FD266" s="222" t="str">
        <f t="shared" si="216"/>
        <v>选择</v>
      </c>
      <c r="FE266" s="246"/>
      <c r="FF266" s="246"/>
      <c r="FG266" s="246"/>
      <c r="FH266" s="246"/>
      <c r="FI266" s="246"/>
      <c r="FJ266" s="246"/>
      <c r="FK266" s="246"/>
      <c r="FL266" s="246"/>
      <c r="FM266" s="246"/>
      <c r="FN266" s="246"/>
      <c r="FO266" s="246"/>
      <c r="FP266" s="246"/>
      <c r="FQ266" s="246"/>
      <c r="FR266" s="246"/>
      <c r="FS266" s="246"/>
      <c r="FT266" s="246"/>
      <c r="FU266" s="246"/>
      <c r="FV266" s="246"/>
      <c r="FW266" s="246"/>
      <c r="FX266" s="246"/>
      <c r="FY266" s="246"/>
      <c r="FZ266" s="246"/>
      <c r="GA266" s="246"/>
      <c r="GB266" s="246"/>
      <c r="GC266" s="246"/>
      <c r="GD266" s="246"/>
      <c r="GE266" s="246"/>
      <c r="GF266" s="246"/>
      <c r="GG266" s="246"/>
      <c r="GH266" s="246"/>
      <c r="GI266" s="246"/>
      <c r="GJ266" s="246"/>
      <c r="GK266" s="246"/>
      <c r="GL266" s="246"/>
      <c r="GM266" s="246"/>
      <c r="GN266" s="246"/>
      <c r="GO266" s="246"/>
      <c r="GP266" s="246"/>
      <c r="GQ266" s="246"/>
      <c r="GR266" s="246"/>
      <c r="GS266" s="246"/>
      <c r="GT266" s="246"/>
      <c r="GU266" s="246"/>
      <c r="GV266" s="246"/>
      <c r="GW266" s="246"/>
      <c r="GX266" s="246"/>
      <c r="GY266" s="246"/>
      <c r="GZ266" s="246"/>
      <c r="HA266" s="246"/>
      <c r="HB266" s="246"/>
      <c r="HC266" s="246"/>
      <c r="HD266" s="246"/>
      <c r="HE266" s="246"/>
      <c r="HF266" s="246"/>
      <c r="HG266" s="246"/>
      <c r="HH266" s="246"/>
      <c r="HI266" s="246"/>
      <c r="HJ266" s="246"/>
      <c r="HK266" s="246"/>
    </row>
    <row r="267" spans="1:219" s="7" customFormat="1" ht="12.4" customHeight="1" x14ac:dyDescent="0.2">
      <c r="A267" s="226" t="s">
        <v>2468</v>
      </c>
      <c r="B267" s="227" t="str">
        <f t="shared" si="175"/>
        <v>SPECTRUM ELECTRICAL INDUSTRIES LIMITED</v>
      </c>
      <c r="C267" s="228" t="s">
        <v>35</v>
      </c>
      <c r="D267" s="229" t="s">
        <v>188</v>
      </c>
      <c r="E267" s="227"/>
      <c r="F267" s="244"/>
      <c r="G267" s="238"/>
      <c r="H267" s="232" t="str">
        <f t="shared" si="176"/>
        <v/>
      </c>
      <c r="I267" s="206" t="s">
        <v>353</v>
      </c>
      <c r="J267" s="228" t="str">
        <f>VLOOKUP(Z267,[1]AP2022!FF:FI,2,0)</f>
        <v>exclude</v>
      </c>
      <c r="K267" s="228" t="str">
        <f>VLOOKUP(Z267,[1]AP2022!FF:FI,4,0)</f>
        <v>ok, indep</v>
      </c>
      <c r="L267" s="233"/>
      <c r="M267" s="38" t="s">
        <v>2469</v>
      </c>
      <c r="N267" s="38" t="s">
        <v>2470</v>
      </c>
      <c r="O267" s="38" t="s">
        <v>36</v>
      </c>
      <c r="P267" s="38" t="s">
        <v>2471</v>
      </c>
      <c r="Q267" s="37"/>
      <c r="R267" s="38" t="s">
        <v>41</v>
      </c>
      <c r="S267" s="38" t="s">
        <v>2472</v>
      </c>
      <c r="T267" s="38" t="s">
        <v>45</v>
      </c>
      <c r="U267" s="38" t="s">
        <v>182</v>
      </c>
      <c r="V267" s="38" t="s">
        <v>2473</v>
      </c>
      <c r="W267" s="38" t="s">
        <v>2474</v>
      </c>
      <c r="X267" s="37"/>
      <c r="Y267" s="37"/>
      <c r="Z267" s="38" t="s">
        <v>2475</v>
      </c>
      <c r="AA267" s="41">
        <v>2571473000</v>
      </c>
      <c r="AB267" s="41">
        <v>2516184000</v>
      </c>
      <c r="AC267" s="41">
        <v>1519961000</v>
      </c>
      <c r="AD267" s="41">
        <v>1411980000</v>
      </c>
      <c r="AE267" s="41">
        <v>2964460000</v>
      </c>
      <c r="AF267" s="41">
        <v>2940905000</v>
      </c>
      <c r="AG267" s="41">
        <v>1767106000</v>
      </c>
      <c r="AH267" s="41">
        <v>1659718000</v>
      </c>
      <c r="AI267" s="41">
        <v>-430961000</v>
      </c>
      <c r="AJ267" s="41">
        <v>-427893000</v>
      </c>
      <c r="AK267" s="41">
        <v>-254045000</v>
      </c>
      <c r="AL267" s="41">
        <v>-247738000</v>
      </c>
      <c r="AM267" s="41">
        <v>2533499000</v>
      </c>
      <c r="AN267" s="41">
        <v>2513012000</v>
      </c>
      <c r="AO267" s="41">
        <v>1513061000</v>
      </c>
      <c r="AP267" s="41">
        <v>1411980000</v>
      </c>
      <c r="AQ267" s="41">
        <v>37974000</v>
      </c>
      <c r="AR267" s="41">
        <v>3172000</v>
      </c>
      <c r="AS267" s="41">
        <v>6900000</v>
      </c>
      <c r="AT267" s="38" t="s">
        <v>39</v>
      </c>
      <c r="AU267" s="41">
        <v>-1769245000</v>
      </c>
      <c r="AV267" s="41">
        <v>-1772581000</v>
      </c>
      <c r="AW267" s="41">
        <v>-982235000</v>
      </c>
      <c r="AX267" s="41">
        <v>-900825000</v>
      </c>
      <c r="AY267" s="41">
        <v>0</v>
      </c>
      <c r="AZ267" s="41">
        <v>0</v>
      </c>
      <c r="BA267" s="41">
        <v>-23000</v>
      </c>
      <c r="BB267" s="41">
        <v>-156000</v>
      </c>
      <c r="BC267" s="41">
        <v>-532104000</v>
      </c>
      <c r="BD267" s="41">
        <v>-490092000</v>
      </c>
      <c r="BE267" s="41">
        <v>-344380000</v>
      </c>
      <c r="BF267" s="41">
        <v>-363810000</v>
      </c>
      <c r="BG267" s="41">
        <v>270124000</v>
      </c>
      <c r="BH267" s="41">
        <v>253511000</v>
      </c>
      <c r="BI267" s="41">
        <v>193323000</v>
      </c>
      <c r="BJ267" s="41">
        <v>147189000</v>
      </c>
      <c r="BK267" s="41">
        <v>-90020000</v>
      </c>
      <c r="BL267" s="41">
        <v>-79266000</v>
      </c>
      <c r="BM267" s="41">
        <v>-64284000</v>
      </c>
      <c r="BN267" s="41">
        <v>-60617000</v>
      </c>
      <c r="BO267" s="41">
        <v>-90020000</v>
      </c>
      <c r="BP267" s="41">
        <v>-79266000</v>
      </c>
      <c r="BQ267" s="41">
        <v>-64284000</v>
      </c>
      <c r="BR267" s="41">
        <v>-60617000</v>
      </c>
      <c r="BS267" s="41">
        <v>0</v>
      </c>
      <c r="BT267" s="41">
        <v>0</v>
      </c>
      <c r="BU267" s="41">
        <v>0</v>
      </c>
      <c r="BV267" s="41">
        <v>0</v>
      </c>
      <c r="BW267" s="41">
        <v>84505000</v>
      </c>
      <c r="BX267" s="41">
        <v>76551000</v>
      </c>
      <c r="BY267" s="41">
        <v>59059000</v>
      </c>
      <c r="BZ267" s="41">
        <v>46802000</v>
      </c>
      <c r="CA267" s="41">
        <v>1433753000</v>
      </c>
      <c r="CB267" s="41">
        <v>1186235000</v>
      </c>
      <c r="CC267" s="41">
        <v>1044227000</v>
      </c>
      <c r="CD267" s="41">
        <v>797165000</v>
      </c>
      <c r="CE267" s="41">
        <v>697413000</v>
      </c>
      <c r="CF267" s="41">
        <v>656749000</v>
      </c>
      <c r="CG267" s="41">
        <v>557607000</v>
      </c>
      <c r="CH267" s="41">
        <v>388463000</v>
      </c>
      <c r="CI267" s="41">
        <v>416668000</v>
      </c>
      <c r="CJ267" s="41">
        <v>342790000</v>
      </c>
      <c r="CK267" s="41">
        <v>254281000</v>
      </c>
      <c r="CL267" s="41">
        <v>234553000</v>
      </c>
      <c r="CM267" s="41">
        <v>71958000</v>
      </c>
      <c r="CN267" s="41">
        <v>21047000</v>
      </c>
      <c r="CO267" s="41">
        <v>8437000</v>
      </c>
      <c r="CP267" s="41">
        <v>42762000</v>
      </c>
      <c r="CQ267" s="41">
        <v>212819000</v>
      </c>
      <c r="CR267" s="41">
        <v>147467000</v>
      </c>
      <c r="CS267" s="41">
        <v>192398000</v>
      </c>
      <c r="CT267" s="41">
        <v>128412000</v>
      </c>
      <c r="CU267" s="41">
        <v>126308000</v>
      </c>
      <c r="CV267" s="41">
        <v>124900000</v>
      </c>
      <c r="CW267" s="41">
        <v>107387000</v>
      </c>
      <c r="CX267" s="41">
        <v>99934000</v>
      </c>
      <c r="CY267" s="41">
        <v>228100000</v>
      </c>
      <c r="CZ267" s="41">
        <v>160548000</v>
      </c>
      <c r="DA267" s="41">
        <v>114522000</v>
      </c>
      <c r="DB267" s="41">
        <v>254142000</v>
      </c>
      <c r="DC267" s="41">
        <v>2554411000</v>
      </c>
      <c r="DD267" s="41">
        <v>2178065000</v>
      </c>
      <c r="DE267" s="41">
        <v>1889108000</v>
      </c>
      <c r="DF267" s="41">
        <v>1594525000</v>
      </c>
      <c r="DG267" s="213"/>
      <c r="DH267" s="214">
        <f t="shared" si="177"/>
        <v>2533499000</v>
      </c>
      <c r="DI267" s="214">
        <f t="shared" si="178"/>
        <v>-1769245000</v>
      </c>
      <c r="DJ267" s="214">
        <f t="shared" si="179"/>
        <v>-532104000</v>
      </c>
      <c r="DK267" s="214">
        <f t="shared" si="180"/>
        <v>-90020000</v>
      </c>
      <c r="DL267" s="214">
        <f t="shared" si="181"/>
        <v>142130000</v>
      </c>
      <c r="DM267" s="215">
        <f t="shared" si="182"/>
        <v>5.6100278705458341E-2</v>
      </c>
      <c r="DN267" s="215">
        <f t="shared" si="183"/>
        <v>5.9434574923401616E-2</v>
      </c>
      <c r="DO267" s="216">
        <f t="shared" si="184"/>
        <v>0</v>
      </c>
      <c r="DP267" s="214">
        <f t="shared" si="185"/>
        <v>677081000</v>
      </c>
      <c r="DQ267" s="214">
        <f t="shared" si="186"/>
        <v>194324000</v>
      </c>
      <c r="DR267" s="217"/>
      <c r="DS267" s="214">
        <f t="shared" si="187"/>
        <v>2513012000</v>
      </c>
      <c r="DT267" s="214">
        <f t="shared" si="188"/>
        <v>-1772581000</v>
      </c>
      <c r="DU267" s="214">
        <f t="shared" si="189"/>
        <v>-490092000</v>
      </c>
      <c r="DV267" s="214">
        <f t="shared" si="190"/>
        <v>-79266000</v>
      </c>
      <c r="DW267" s="214">
        <f t="shared" si="191"/>
        <v>171073000</v>
      </c>
      <c r="DX267" s="215">
        <f t="shared" si="192"/>
        <v>6.8074883844565809E-2</v>
      </c>
      <c r="DY267" s="215">
        <f t="shared" si="193"/>
        <v>7.3047590052516306E-2</v>
      </c>
      <c r="DZ267" s="218">
        <f t="shared" si="194"/>
        <v>0</v>
      </c>
      <c r="EA267" s="214">
        <f t="shared" si="195"/>
        <v>607178000</v>
      </c>
      <c r="EB267" s="214">
        <f t="shared" si="196"/>
        <v>137535000</v>
      </c>
      <c r="EC267" s="217"/>
      <c r="ED267" s="214">
        <f t="shared" si="197"/>
        <v>1513061000</v>
      </c>
      <c r="EE267" s="214">
        <f t="shared" si="198"/>
        <v>-982235000</v>
      </c>
      <c r="EF267" s="214">
        <f t="shared" si="199"/>
        <v>-344403000</v>
      </c>
      <c r="EG267" s="214">
        <f t="shared" si="200"/>
        <v>-64284000</v>
      </c>
      <c r="EH267" s="214">
        <f t="shared" si="201"/>
        <v>122139000</v>
      </c>
      <c r="EI267" s="215">
        <f t="shared" si="202"/>
        <v>8.0723116913329993E-2</v>
      </c>
      <c r="EJ267" s="215">
        <f t="shared" si="203"/>
        <v>8.7811537958275163E-2</v>
      </c>
      <c r="EK267" s="218">
        <f t="shared" si="204"/>
        <v>-23000</v>
      </c>
      <c r="EL267" s="214">
        <f t="shared" si="205"/>
        <v>473035000</v>
      </c>
      <c r="EM267" s="214">
        <f t="shared" si="206"/>
        <v>184332000</v>
      </c>
      <c r="EN267" s="217"/>
      <c r="EO267" s="219">
        <f t="shared" si="174"/>
        <v>2186524000</v>
      </c>
      <c r="EP267" s="219">
        <f t="shared" si="174"/>
        <v>-1508020333.3333333</v>
      </c>
      <c r="EQ267" s="219">
        <f t="shared" si="174"/>
        <v>-455533000</v>
      </c>
      <c r="ER267" s="219">
        <f t="shared" si="173"/>
        <v>-77856666.666666672</v>
      </c>
      <c r="ES267" s="219">
        <f t="shared" si="207"/>
        <v>145114000.00000006</v>
      </c>
      <c r="ET267" s="220">
        <f t="shared" si="208"/>
        <v>6.6367439826866784E-2</v>
      </c>
      <c r="EU267" s="221">
        <f t="shared" si="209"/>
        <v>7.1085181320753824E-2</v>
      </c>
      <c r="EV267" s="219">
        <f t="shared" si="210"/>
        <v>7666.666666666667</v>
      </c>
      <c r="EW267" s="219">
        <f t="shared" si="211"/>
        <v>585764666.66666663</v>
      </c>
      <c r="EX267" s="219">
        <f t="shared" si="211"/>
        <v>172063666.66666666</v>
      </c>
      <c r="EY267" s="208"/>
      <c r="EZ267" s="222" t="str">
        <f t="shared" si="212"/>
        <v>完整</v>
      </c>
      <c r="FA267" s="222" t="str">
        <f t="shared" si="213"/>
        <v>完整</v>
      </c>
      <c r="FB267" s="222" t="str">
        <f t="shared" si="214"/>
        <v>完整</v>
      </c>
      <c r="FC267" s="222" t="str">
        <f t="shared" si="215"/>
        <v>选择</v>
      </c>
      <c r="FD267" s="222" t="str">
        <f t="shared" si="216"/>
        <v>选择</v>
      </c>
      <c r="FE267" s="246"/>
      <c r="FF267" s="246"/>
      <c r="FG267" s="246"/>
      <c r="FH267" s="246"/>
      <c r="FI267" s="246"/>
      <c r="FJ267" s="246"/>
      <c r="FK267" s="246"/>
      <c r="FL267" s="246"/>
      <c r="FM267" s="246"/>
      <c r="FN267" s="246"/>
      <c r="FO267" s="246"/>
      <c r="FP267" s="246"/>
      <c r="FQ267" s="246"/>
      <c r="FR267" s="246"/>
      <c r="FS267" s="246"/>
      <c r="FT267" s="246"/>
      <c r="FU267" s="246"/>
      <c r="FV267" s="246"/>
      <c r="FW267" s="246"/>
      <c r="FX267" s="246"/>
      <c r="FY267" s="246"/>
      <c r="FZ267" s="246"/>
      <c r="GA267" s="246"/>
      <c r="GB267" s="246"/>
      <c r="GC267" s="246"/>
      <c r="GD267" s="246"/>
      <c r="GE267" s="246"/>
      <c r="GF267" s="246"/>
      <c r="GG267" s="246"/>
      <c r="GH267" s="246"/>
      <c r="GI267" s="246"/>
      <c r="GJ267" s="246"/>
      <c r="GK267" s="246"/>
      <c r="GL267" s="246"/>
      <c r="GM267" s="246"/>
      <c r="GN267" s="246"/>
      <c r="GO267" s="246"/>
      <c r="GP267" s="246"/>
      <c r="GQ267" s="246"/>
      <c r="GR267" s="246"/>
      <c r="GS267" s="246"/>
      <c r="GT267" s="246"/>
      <c r="GU267" s="246"/>
      <c r="GV267" s="246"/>
      <c r="GW267" s="246"/>
      <c r="GX267" s="246"/>
      <c r="GY267" s="246"/>
      <c r="GZ267" s="246"/>
      <c r="HA267" s="246"/>
      <c r="HB267" s="246"/>
      <c r="HC267" s="246"/>
      <c r="HD267" s="246"/>
      <c r="HE267" s="246"/>
      <c r="HF267" s="246"/>
      <c r="HG267" s="246"/>
      <c r="HH267" s="246"/>
      <c r="HI267" s="246"/>
      <c r="HJ267" s="246"/>
      <c r="HK267" s="254"/>
    </row>
    <row r="268" spans="1:219" s="7" customFormat="1" ht="12.4" customHeight="1" x14ac:dyDescent="0.2">
      <c r="A268" s="226" t="s">
        <v>2476</v>
      </c>
      <c r="B268" s="227" t="str">
        <f t="shared" si="175"/>
        <v>KINGETA GROUP CO.,LTD.</v>
      </c>
      <c r="C268" s="228" t="s">
        <v>35</v>
      </c>
      <c r="D268" s="229" t="s">
        <v>188</v>
      </c>
      <c r="E268" s="227"/>
      <c r="F268" s="244"/>
      <c r="G268" s="238"/>
      <c r="H268" s="232" t="str">
        <f t="shared" si="176"/>
        <v/>
      </c>
      <c r="I268" s="206" t="s">
        <v>353</v>
      </c>
      <c r="J268" s="228" t="str">
        <f>VLOOKUP(Z268,[1]AP2022!FF:FI,2,0)</f>
        <v>exclude</v>
      </c>
      <c r="K268" s="228" t="str">
        <f>VLOOKUP(Z268,[1]AP2022!FF:FI,4,0)</f>
        <v>ok, indep</v>
      </c>
      <c r="L268" s="233"/>
      <c r="M268" s="38" t="s">
        <v>2477</v>
      </c>
      <c r="N268" s="38" t="s">
        <v>2478</v>
      </c>
      <c r="O268" s="38" t="s">
        <v>36</v>
      </c>
      <c r="P268" s="38" t="s">
        <v>2479</v>
      </c>
      <c r="Q268" s="37"/>
      <c r="R268" s="38" t="s">
        <v>48</v>
      </c>
      <c r="S268" s="38" t="s">
        <v>2480</v>
      </c>
      <c r="T268" s="38" t="s">
        <v>45</v>
      </c>
      <c r="U268" s="38" t="s">
        <v>182</v>
      </c>
      <c r="V268" s="38" t="s">
        <v>2481</v>
      </c>
      <c r="W268" s="38" t="s">
        <v>2482</v>
      </c>
      <c r="X268" s="38" t="s">
        <v>2483</v>
      </c>
      <c r="Y268" s="37"/>
      <c r="Z268" s="38" t="s">
        <v>2484</v>
      </c>
      <c r="AA268" s="41">
        <v>218770000</v>
      </c>
      <c r="AB268" s="41">
        <v>168651000</v>
      </c>
      <c r="AC268" s="41">
        <v>104495000</v>
      </c>
      <c r="AD268" s="41">
        <v>130156000</v>
      </c>
      <c r="AE268" s="41">
        <v>219539000</v>
      </c>
      <c r="AF268" s="41">
        <v>168504000</v>
      </c>
      <c r="AG268" s="41">
        <v>101188000</v>
      </c>
      <c r="AH268" s="41">
        <v>127798000</v>
      </c>
      <c r="AI268" s="41">
        <v>-769000</v>
      </c>
      <c r="AJ268" s="41">
        <v>-326000</v>
      </c>
      <c r="AK268" s="41">
        <v>-169000</v>
      </c>
      <c r="AL268" s="41">
        <v>-173000</v>
      </c>
      <c r="AM268" s="41">
        <v>218770000</v>
      </c>
      <c r="AN268" s="41">
        <v>168178000</v>
      </c>
      <c r="AO268" s="41">
        <v>101019000</v>
      </c>
      <c r="AP268" s="41">
        <v>127625000</v>
      </c>
      <c r="AQ268" s="41">
        <v>0</v>
      </c>
      <c r="AR268" s="41">
        <v>473000</v>
      </c>
      <c r="AS268" s="41">
        <v>3476000</v>
      </c>
      <c r="AT268" s="41">
        <v>2531000</v>
      </c>
      <c r="AU268" s="41">
        <v>-104849000</v>
      </c>
      <c r="AV268" s="41">
        <v>-43555000</v>
      </c>
      <c r="AW268" s="41">
        <v>-12650000</v>
      </c>
      <c r="AX268" s="41">
        <v>-20313000</v>
      </c>
      <c r="AY268" s="38" t="s">
        <v>39</v>
      </c>
      <c r="AZ268" s="38" t="s">
        <v>39</v>
      </c>
      <c r="BA268" s="38" t="s">
        <v>39</v>
      </c>
      <c r="BB268" s="38" t="s">
        <v>39</v>
      </c>
      <c r="BC268" s="41">
        <v>-60202000</v>
      </c>
      <c r="BD268" s="41">
        <v>-40188000</v>
      </c>
      <c r="BE268" s="41">
        <v>-26345000</v>
      </c>
      <c r="BF268" s="41">
        <v>-37970000</v>
      </c>
      <c r="BG268" s="41">
        <v>53719000</v>
      </c>
      <c r="BH268" s="41">
        <v>84908000</v>
      </c>
      <c r="BI268" s="41">
        <v>65500000</v>
      </c>
      <c r="BJ268" s="41">
        <v>71873000</v>
      </c>
      <c r="BK268" s="41">
        <v>-14393000</v>
      </c>
      <c r="BL268" s="41">
        <v>-34628000</v>
      </c>
      <c r="BM268" s="41">
        <v>-33982000</v>
      </c>
      <c r="BN268" s="41">
        <v>-42557000</v>
      </c>
      <c r="BO268" s="41">
        <v>-14013000</v>
      </c>
      <c r="BP268" s="41">
        <v>-34483000</v>
      </c>
      <c r="BQ268" s="41">
        <v>-33842000</v>
      </c>
      <c r="BR268" s="41">
        <v>-42422000</v>
      </c>
      <c r="BS268" s="41">
        <v>-380000</v>
      </c>
      <c r="BT268" s="41">
        <v>-145000</v>
      </c>
      <c r="BU268" s="41">
        <v>-140000</v>
      </c>
      <c r="BV268" s="41">
        <v>-135000</v>
      </c>
      <c r="BW268" s="41">
        <v>40908000</v>
      </c>
      <c r="BX268" s="41">
        <v>27183000</v>
      </c>
      <c r="BY268" s="41">
        <v>21793000</v>
      </c>
      <c r="BZ268" s="41">
        <v>25532000</v>
      </c>
      <c r="CA268" s="41">
        <v>352610000</v>
      </c>
      <c r="CB268" s="41">
        <v>283790000</v>
      </c>
      <c r="CC268" s="41">
        <v>296590000</v>
      </c>
      <c r="CD268" s="41">
        <v>266547000</v>
      </c>
      <c r="CE268" s="41">
        <v>45142000</v>
      </c>
      <c r="CF268" s="41">
        <v>26348000</v>
      </c>
      <c r="CG268" s="41">
        <v>12876000</v>
      </c>
      <c r="CH268" s="41">
        <v>13563000</v>
      </c>
      <c r="CI268" s="41">
        <v>116030000</v>
      </c>
      <c r="CJ268" s="41">
        <v>91468000</v>
      </c>
      <c r="CK268" s="41">
        <v>83966000</v>
      </c>
      <c r="CL268" s="41">
        <v>89666000</v>
      </c>
      <c r="CM268" s="41">
        <v>87565000</v>
      </c>
      <c r="CN268" s="41">
        <v>75541000</v>
      </c>
      <c r="CO268" s="41">
        <v>96072000</v>
      </c>
      <c r="CP268" s="41">
        <v>100264000</v>
      </c>
      <c r="CQ268" s="41">
        <v>16409000</v>
      </c>
      <c r="CR268" s="41">
        <v>2925000</v>
      </c>
      <c r="CS268" s="41">
        <v>4538000</v>
      </c>
      <c r="CT268" s="41">
        <v>8236000</v>
      </c>
      <c r="CU268" s="41">
        <v>479000</v>
      </c>
      <c r="CV268" s="41">
        <v>330000</v>
      </c>
      <c r="CW268" s="38" t="s">
        <v>39</v>
      </c>
      <c r="CX268" s="38" t="s">
        <v>39</v>
      </c>
      <c r="CY268" s="41">
        <v>133594000</v>
      </c>
      <c r="CZ268" s="41">
        <v>93316000</v>
      </c>
      <c r="DA268" s="41">
        <v>35276000</v>
      </c>
      <c r="DB268" s="41">
        <v>29345000</v>
      </c>
      <c r="DC268" s="41">
        <v>710674000</v>
      </c>
      <c r="DD268" s="41">
        <v>495509000</v>
      </c>
      <c r="DE268" s="41">
        <v>451611000</v>
      </c>
      <c r="DF268" s="41">
        <v>432282000</v>
      </c>
      <c r="DG268" s="213"/>
      <c r="DH268" s="214">
        <f t="shared" si="177"/>
        <v>218770000</v>
      </c>
      <c r="DI268" s="214">
        <f t="shared" si="178"/>
        <v>-104849000</v>
      </c>
      <c r="DJ268" s="214">
        <f t="shared" si="179"/>
        <v>-60202000</v>
      </c>
      <c r="DK268" s="214">
        <f t="shared" si="180"/>
        <v>-14393000</v>
      </c>
      <c r="DL268" s="214">
        <f t="shared" si="181"/>
        <v>39326000</v>
      </c>
      <c r="DM268" s="215">
        <f t="shared" si="182"/>
        <v>0.17975956483978608</v>
      </c>
      <c r="DN268" s="215">
        <f t="shared" si="183"/>
        <v>0.21915472236463743</v>
      </c>
      <c r="DO268" s="216" t="str">
        <f t="shared" si="184"/>
        <v>n.a.</v>
      </c>
      <c r="DP268" s="214">
        <f t="shared" si="185"/>
        <v>35745000</v>
      </c>
      <c r="DQ268" s="214">
        <f t="shared" si="186"/>
        <v>113455000</v>
      </c>
      <c r="DR268" s="217"/>
      <c r="DS268" s="214">
        <f t="shared" si="187"/>
        <v>168178000</v>
      </c>
      <c r="DT268" s="214">
        <f t="shared" si="188"/>
        <v>-43555000</v>
      </c>
      <c r="DU268" s="214">
        <f t="shared" si="189"/>
        <v>-40188000</v>
      </c>
      <c r="DV268" s="214">
        <f t="shared" si="190"/>
        <v>-34628000</v>
      </c>
      <c r="DW268" s="214">
        <f t="shared" si="191"/>
        <v>49807000</v>
      </c>
      <c r="DX268" s="215">
        <f t="shared" si="192"/>
        <v>0.29615645328164208</v>
      </c>
      <c r="DY268" s="215">
        <f t="shared" si="193"/>
        <v>0.42077029002035971</v>
      </c>
      <c r="DZ268" s="218" t="str">
        <f t="shared" si="194"/>
        <v>n.a.</v>
      </c>
      <c r="EA268" s="214">
        <f t="shared" si="195"/>
        <v>19612000</v>
      </c>
      <c r="EB268" s="214">
        <f t="shared" si="196"/>
        <v>64296000</v>
      </c>
      <c r="EC268" s="217"/>
      <c r="ED268" s="214">
        <f t="shared" si="197"/>
        <v>101019000</v>
      </c>
      <c r="EE268" s="214">
        <f t="shared" si="198"/>
        <v>-12650000</v>
      </c>
      <c r="EF268" s="214">
        <f t="shared" si="199"/>
        <v>-26345000</v>
      </c>
      <c r="EG268" s="214">
        <f t="shared" si="200"/>
        <v>-33982000</v>
      </c>
      <c r="EH268" s="214">
        <f t="shared" si="201"/>
        <v>28042000</v>
      </c>
      <c r="EI268" s="215">
        <f t="shared" si="202"/>
        <v>0.27759134420257575</v>
      </c>
      <c r="EJ268" s="215">
        <f t="shared" si="203"/>
        <v>0.38425805390739548</v>
      </c>
      <c r="EK268" s="218" t="str">
        <f t="shared" si="204"/>
        <v>n.a.</v>
      </c>
      <c r="EL268" s="214">
        <f t="shared" si="205"/>
        <v>13219500</v>
      </c>
      <c r="EM268" s="214">
        <f t="shared" si="206"/>
        <v>32310500</v>
      </c>
      <c r="EN268" s="217"/>
      <c r="EO268" s="219">
        <f t="shared" si="174"/>
        <v>162655666.66666666</v>
      </c>
      <c r="EP268" s="219">
        <f t="shared" si="174"/>
        <v>-53684666.666666664</v>
      </c>
      <c r="EQ268" s="219">
        <f t="shared" si="174"/>
        <v>-42245000</v>
      </c>
      <c r="ER268" s="219">
        <f t="shared" si="173"/>
        <v>-27667666.666666668</v>
      </c>
      <c r="ES268" s="219">
        <f t="shared" si="207"/>
        <v>39058333.333333328</v>
      </c>
      <c r="ET268" s="220">
        <f t="shared" si="208"/>
        <v>0.24012894314574548</v>
      </c>
      <c r="EU268" s="221">
        <f t="shared" si="209"/>
        <v>0.31601275108416577</v>
      </c>
      <c r="EV268" s="219" t="e">
        <f t="shared" si="210"/>
        <v>#VALUE!</v>
      </c>
      <c r="EW268" s="219">
        <f t="shared" si="211"/>
        <v>22858833.333333332</v>
      </c>
      <c r="EX268" s="219">
        <f t="shared" si="211"/>
        <v>70020500</v>
      </c>
      <c r="EY268" s="208"/>
      <c r="EZ268" s="222" t="str">
        <f t="shared" si="212"/>
        <v>完整</v>
      </c>
      <c r="FA268" s="222" t="str">
        <f t="shared" si="213"/>
        <v>完整</v>
      </c>
      <c r="FB268" s="222" t="str">
        <f t="shared" si="214"/>
        <v>完整</v>
      </c>
      <c r="FC268" s="222" t="str">
        <f t="shared" si="215"/>
        <v>选择</v>
      </c>
      <c r="FD268" s="222" t="str">
        <f t="shared" si="216"/>
        <v>选择</v>
      </c>
      <c r="FE268" s="246"/>
      <c r="FF268" s="246"/>
      <c r="FG268" s="246"/>
      <c r="FH268" s="246"/>
      <c r="FI268" s="246"/>
      <c r="FJ268" s="246"/>
      <c r="FK268" s="246"/>
      <c r="FL268" s="246"/>
      <c r="FM268" s="246"/>
      <c r="FN268" s="246"/>
      <c r="FO268" s="246"/>
      <c r="FP268" s="246"/>
      <c r="FQ268" s="246"/>
      <c r="FR268" s="246"/>
      <c r="FS268" s="246"/>
      <c r="FT268" s="246"/>
      <c r="FU268" s="246"/>
      <c r="FV268" s="246"/>
      <c r="FW268" s="246"/>
      <c r="FX268" s="246"/>
      <c r="FY268" s="246"/>
      <c r="FZ268" s="246"/>
      <c r="GA268" s="246"/>
      <c r="GB268" s="246"/>
      <c r="GC268" s="246"/>
      <c r="GD268" s="246"/>
      <c r="GE268" s="246"/>
      <c r="GF268" s="246"/>
      <c r="GG268" s="246"/>
      <c r="GH268" s="246"/>
      <c r="GI268" s="246"/>
      <c r="GJ268" s="246"/>
      <c r="GK268" s="246"/>
      <c r="GL268" s="246"/>
      <c r="GM268" s="246"/>
      <c r="GN268" s="246"/>
      <c r="GO268" s="246"/>
      <c r="GP268" s="246"/>
      <c r="GQ268" s="246"/>
      <c r="GR268" s="246"/>
      <c r="GS268" s="246"/>
      <c r="GT268" s="246"/>
      <c r="GU268" s="246"/>
      <c r="GV268" s="246"/>
      <c r="GW268" s="246"/>
      <c r="GX268" s="246"/>
      <c r="GY268" s="246"/>
      <c r="GZ268" s="246"/>
      <c r="HA268" s="246"/>
      <c r="HB268" s="246"/>
      <c r="HC268" s="246"/>
      <c r="HD268" s="246"/>
      <c r="HE268" s="246"/>
      <c r="HF268" s="246"/>
      <c r="HG268" s="246"/>
      <c r="HH268" s="246"/>
      <c r="HI268" s="246"/>
      <c r="HJ268" s="246"/>
      <c r="HK268" s="254"/>
    </row>
    <row r="269" spans="1:219" s="7" customFormat="1" ht="12.4" customHeight="1" x14ac:dyDescent="0.2">
      <c r="A269" s="226" t="s">
        <v>2485</v>
      </c>
      <c r="B269" s="227" t="str">
        <f t="shared" si="175"/>
        <v>PANASONIC ENERGY INDIA COMPANY LTD.</v>
      </c>
      <c r="C269" s="228" t="s">
        <v>35</v>
      </c>
      <c r="D269" s="229" t="s">
        <v>188</v>
      </c>
      <c r="E269" s="227"/>
      <c r="F269" s="244"/>
      <c r="G269" s="238"/>
      <c r="H269" s="232" t="str">
        <f t="shared" si="176"/>
        <v/>
      </c>
      <c r="I269" s="206" t="s">
        <v>353</v>
      </c>
      <c r="J269" s="228" t="str">
        <f>VLOOKUP(Z269,[1]AP2022!FF:FI,2,0)</f>
        <v>exclude</v>
      </c>
      <c r="K269" s="228" t="str">
        <f>VLOOKUP(Z269,[1]AP2022!FF:FI,4,0)</f>
        <v>ok, indep</v>
      </c>
      <c r="L269" s="233"/>
      <c r="M269" s="38" t="s">
        <v>2486</v>
      </c>
      <c r="N269" s="38" t="s">
        <v>2487</v>
      </c>
      <c r="O269" s="38" t="s">
        <v>36</v>
      </c>
      <c r="P269" s="38" t="s">
        <v>2488</v>
      </c>
      <c r="Q269" s="37"/>
      <c r="R269" s="38" t="s">
        <v>41</v>
      </c>
      <c r="S269" s="38" t="s">
        <v>2489</v>
      </c>
      <c r="T269" s="38" t="s">
        <v>45</v>
      </c>
      <c r="U269" s="38" t="s">
        <v>180</v>
      </c>
      <c r="V269" s="38" t="s">
        <v>2490</v>
      </c>
      <c r="W269" s="38" t="s">
        <v>2491</v>
      </c>
      <c r="X269" s="38" t="s">
        <v>2492</v>
      </c>
      <c r="Y269" s="38" t="s">
        <v>2493</v>
      </c>
      <c r="Z269" s="38" t="s">
        <v>2494</v>
      </c>
      <c r="AA269" s="41">
        <v>2540904000</v>
      </c>
      <c r="AB269" s="41">
        <v>2420032000</v>
      </c>
      <c r="AC269" s="41">
        <v>2326240000</v>
      </c>
      <c r="AD269" s="41">
        <v>2040416000</v>
      </c>
      <c r="AE269" s="41">
        <v>2529054000</v>
      </c>
      <c r="AF269" s="41">
        <v>2406216000</v>
      </c>
      <c r="AG269" s="41">
        <v>2319958000</v>
      </c>
      <c r="AH269" s="41">
        <v>2029849000</v>
      </c>
      <c r="AI269" s="38" t="s">
        <v>39</v>
      </c>
      <c r="AJ269" s="38" t="s">
        <v>39</v>
      </c>
      <c r="AK269" s="38" t="s">
        <v>39</v>
      </c>
      <c r="AL269" s="38" t="s">
        <v>39</v>
      </c>
      <c r="AM269" s="41">
        <v>2529054000</v>
      </c>
      <c r="AN269" s="41">
        <v>2406216000</v>
      </c>
      <c r="AO269" s="41">
        <v>2319958000</v>
      </c>
      <c r="AP269" s="41">
        <v>2029849000</v>
      </c>
      <c r="AQ269" s="41">
        <v>11850000</v>
      </c>
      <c r="AR269" s="41">
        <v>13816000</v>
      </c>
      <c r="AS269" s="41">
        <v>6282000</v>
      </c>
      <c r="AT269" s="41">
        <v>10567000</v>
      </c>
      <c r="AU269" s="41">
        <v>-1681626000</v>
      </c>
      <c r="AV269" s="41">
        <v>-1403744000</v>
      </c>
      <c r="AW269" s="41">
        <v>-1325304000</v>
      </c>
      <c r="AX269" s="41">
        <v>-1181174000</v>
      </c>
      <c r="AY269" s="41">
        <v>-724000</v>
      </c>
      <c r="AZ269" s="41">
        <v>-800000</v>
      </c>
      <c r="BA269" s="41">
        <v>-628000</v>
      </c>
      <c r="BB269" s="41">
        <v>-608000</v>
      </c>
      <c r="BC269" s="41">
        <v>-907697000</v>
      </c>
      <c r="BD269" s="41">
        <v>-885480000</v>
      </c>
      <c r="BE269" s="41">
        <v>-857877000</v>
      </c>
      <c r="BF269" s="41">
        <v>-799787000</v>
      </c>
      <c r="BG269" s="41">
        <v>-49143000</v>
      </c>
      <c r="BH269" s="41">
        <v>130008000</v>
      </c>
      <c r="BI269" s="41">
        <v>142431000</v>
      </c>
      <c r="BJ269" s="41">
        <v>58847000</v>
      </c>
      <c r="BK269" s="41">
        <v>-31675000</v>
      </c>
      <c r="BL269" s="41">
        <v>-31611000</v>
      </c>
      <c r="BM269" s="41">
        <v>-28538000</v>
      </c>
      <c r="BN269" s="41">
        <v>-31642000</v>
      </c>
      <c r="BO269" s="41">
        <v>-30206000</v>
      </c>
      <c r="BP269" s="41">
        <v>-29955000</v>
      </c>
      <c r="BQ269" s="41">
        <v>-27479000</v>
      </c>
      <c r="BR269" s="41">
        <v>-30750000</v>
      </c>
      <c r="BS269" s="41">
        <v>-1469000</v>
      </c>
      <c r="BT269" s="41">
        <v>-1656000</v>
      </c>
      <c r="BU269" s="41">
        <v>-1059000</v>
      </c>
      <c r="BV269" s="41">
        <v>-892000</v>
      </c>
      <c r="BW269" s="41">
        <v>-106364000</v>
      </c>
      <c r="BX269" s="41">
        <v>93892000</v>
      </c>
      <c r="BY269" s="41">
        <v>103244000</v>
      </c>
      <c r="BZ269" s="41">
        <v>31520000</v>
      </c>
      <c r="CA269" s="41">
        <v>989341000</v>
      </c>
      <c r="CB269" s="41">
        <v>1087176000</v>
      </c>
      <c r="CC269" s="41">
        <v>1080501000</v>
      </c>
      <c r="CD269" s="41">
        <v>998420000</v>
      </c>
      <c r="CE269" s="41">
        <v>437329000</v>
      </c>
      <c r="CF269" s="41">
        <v>375638000</v>
      </c>
      <c r="CG269" s="41">
        <v>272323000</v>
      </c>
      <c r="CH269" s="41">
        <v>363042000</v>
      </c>
      <c r="CI269" s="41">
        <v>95311000</v>
      </c>
      <c r="CJ269" s="41">
        <v>57176000</v>
      </c>
      <c r="CK269" s="41">
        <v>52501000</v>
      </c>
      <c r="CL269" s="41">
        <v>39010000</v>
      </c>
      <c r="CM269" s="41">
        <v>298049000</v>
      </c>
      <c r="CN269" s="41">
        <v>132091000</v>
      </c>
      <c r="CO269" s="41">
        <v>89268000</v>
      </c>
      <c r="CP269" s="41">
        <v>82758000</v>
      </c>
      <c r="CQ269" s="41">
        <v>143010000</v>
      </c>
      <c r="CR269" s="41">
        <v>496833000</v>
      </c>
      <c r="CS269" s="41">
        <v>643772000</v>
      </c>
      <c r="CT269" s="41">
        <v>492519000</v>
      </c>
      <c r="CU269" s="38" t="s">
        <v>39</v>
      </c>
      <c r="CV269" s="38" t="s">
        <v>39</v>
      </c>
      <c r="CW269" s="38" t="s">
        <v>39</v>
      </c>
      <c r="CX269" s="38" t="s">
        <v>39</v>
      </c>
      <c r="CY269" s="41">
        <v>20366000</v>
      </c>
      <c r="CZ269" s="41">
        <v>43955000</v>
      </c>
      <c r="DA269" s="41">
        <v>25856000</v>
      </c>
      <c r="DB269" s="41">
        <v>24244000</v>
      </c>
      <c r="DC269" s="41">
        <v>1349151000</v>
      </c>
      <c r="DD269" s="41">
        <v>1420230000</v>
      </c>
      <c r="DE269" s="41">
        <v>1394525000</v>
      </c>
      <c r="DF269" s="41">
        <v>1306639000</v>
      </c>
      <c r="DG269" s="213"/>
      <c r="DH269" s="214">
        <f t="shared" si="177"/>
        <v>2529054000</v>
      </c>
      <c r="DI269" s="214">
        <f t="shared" si="178"/>
        <v>-1681626000</v>
      </c>
      <c r="DJ269" s="214">
        <f t="shared" si="179"/>
        <v>-908421000</v>
      </c>
      <c r="DK269" s="214">
        <f t="shared" si="180"/>
        <v>-31675000</v>
      </c>
      <c r="DL269" s="214">
        <f t="shared" si="181"/>
        <v>-92668000</v>
      </c>
      <c r="DM269" s="215">
        <f t="shared" si="182"/>
        <v>-3.6641368669866281E-2</v>
      </c>
      <c r="DN269" s="215">
        <f t="shared" si="183"/>
        <v>-3.5346234268927065E-2</v>
      </c>
      <c r="DO269" s="216">
        <f t="shared" si="184"/>
        <v>-724000</v>
      </c>
      <c r="DP269" s="214">
        <f t="shared" si="185"/>
        <v>406483500</v>
      </c>
      <c r="DQ269" s="214">
        <f t="shared" si="186"/>
        <v>32160500</v>
      </c>
      <c r="DR269" s="217"/>
      <c r="DS269" s="214">
        <f t="shared" si="187"/>
        <v>2406216000</v>
      </c>
      <c r="DT269" s="214">
        <f t="shared" si="188"/>
        <v>-1403744000</v>
      </c>
      <c r="DU269" s="214">
        <f t="shared" si="189"/>
        <v>-886280000</v>
      </c>
      <c r="DV269" s="214">
        <f t="shared" si="190"/>
        <v>-31611000</v>
      </c>
      <c r="DW269" s="214">
        <f t="shared" si="191"/>
        <v>84581000</v>
      </c>
      <c r="DX269" s="215">
        <f t="shared" si="192"/>
        <v>3.5151042134205737E-2</v>
      </c>
      <c r="DY269" s="215">
        <f t="shared" si="193"/>
        <v>3.6431652693037449E-2</v>
      </c>
      <c r="DZ269" s="218">
        <f t="shared" si="194"/>
        <v>-800000</v>
      </c>
      <c r="EA269" s="214">
        <f t="shared" si="195"/>
        <v>323980500</v>
      </c>
      <c r="EB269" s="214">
        <f t="shared" si="196"/>
        <v>34905500</v>
      </c>
      <c r="EC269" s="217"/>
      <c r="ED269" s="214">
        <f t="shared" si="197"/>
        <v>2319958000</v>
      </c>
      <c r="EE269" s="214">
        <f t="shared" si="198"/>
        <v>-1325304000</v>
      </c>
      <c r="EF269" s="214">
        <f t="shared" si="199"/>
        <v>-858505000</v>
      </c>
      <c r="EG269" s="214">
        <f t="shared" si="200"/>
        <v>-28538000</v>
      </c>
      <c r="EH269" s="214">
        <f t="shared" si="201"/>
        <v>107611000</v>
      </c>
      <c r="EI269" s="215">
        <f t="shared" si="202"/>
        <v>4.6384891450621087E-2</v>
      </c>
      <c r="EJ269" s="215">
        <f t="shared" si="203"/>
        <v>4.8641103768983798E-2</v>
      </c>
      <c r="EK269" s="218">
        <f t="shared" si="204"/>
        <v>-628000</v>
      </c>
      <c r="EL269" s="214">
        <f t="shared" si="205"/>
        <v>317682500</v>
      </c>
      <c r="EM269" s="214">
        <f t="shared" si="206"/>
        <v>25050000</v>
      </c>
      <c r="EN269" s="217"/>
      <c r="EO269" s="219">
        <f t="shared" si="174"/>
        <v>2418409333.3333335</v>
      </c>
      <c r="EP269" s="219">
        <f t="shared" si="174"/>
        <v>-1470224666.6666667</v>
      </c>
      <c r="EQ269" s="219">
        <f t="shared" si="174"/>
        <v>-884402000</v>
      </c>
      <c r="ER269" s="219">
        <f t="shared" si="173"/>
        <v>-30608000</v>
      </c>
      <c r="ES269" s="219">
        <f t="shared" si="207"/>
        <v>33174666.666666746</v>
      </c>
      <c r="ET269" s="220">
        <f t="shared" si="208"/>
        <v>1.3717556498569063E-2</v>
      </c>
      <c r="EU269" s="221">
        <f t="shared" si="209"/>
        <v>1.3908345007004235E-2</v>
      </c>
      <c r="EV269" s="219">
        <f t="shared" si="210"/>
        <v>717333.33333333337</v>
      </c>
      <c r="EW269" s="219">
        <f t="shared" si="211"/>
        <v>349382166.66666669</v>
      </c>
      <c r="EX269" s="219">
        <f t="shared" si="211"/>
        <v>30705333.333333332</v>
      </c>
      <c r="EY269" s="208"/>
      <c r="EZ269" s="222" t="str">
        <f t="shared" si="212"/>
        <v>完整</v>
      </c>
      <c r="FA269" s="222" t="str">
        <f t="shared" si="213"/>
        <v>完整</v>
      </c>
      <c r="FB269" s="222" t="str">
        <f t="shared" si="214"/>
        <v>完整</v>
      </c>
      <c r="FC269" s="222" t="str">
        <f t="shared" si="215"/>
        <v>选择</v>
      </c>
      <c r="FD269" s="222" t="str">
        <f t="shared" si="216"/>
        <v>选择</v>
      </c>
      <c r="FE269" s="246"/>
      <c r="FF269" s="246"/>
      <c r="FG269" s="246"/>
      <c r="FH269" s="246"/>
      <c r="FI269" s="246"/>
      <c r="FJ269" s="246"/>
      <c r="FK269" s="246"/>
      <c r="FL269" s="246"/>
      <c r="FM269" s="246"/>
      <c r="FN269" s="246"/>
      <c r="FO269" s="246"/>
      <c r="FP269" s="246"/>
      <c r="FQ269" s="246"/>
      <c r="FR269" s="246"/>
      <c r="FS269" s="246"/>
      <c r="FT269" s="246"/>
      <c r="FU269" s="246"/>
      <c r="FV269" s="246"/>
      <c r="FW269" s="246"/>
      <c r="FX269" s="246"/>
      <c r="FY269" s="246"/>
      <c r="FZ269" s="246"/>
      <c r="GA269" s="246"/>
      <c r="GB269" s="246"/>
      <c r="GC269" s="246"/>
      <c r="GD269" s="246"/>
      <c r="GE269" s="246"/>
      <c r="GF269" s="246"/>
      <c r="GG269" s="246"/>
      <c r="GH269" s="246"/>
      <c r="GI269" s="246"/>
      <c r="GJ269" s="246"/>
      <c r="GK269" s="246"/>
      <c r="GL269" s="246"/>
      <c r="GM269" s="246"/>
      <c r="GN269" s="246"/>
      <c r="GO269" s="246"/>
      <c r="GP269" s="246"/>
      <c r="GQ269" s="246"/>
      <c r="GR269" s="246"/>
      <c r="GS269" s="246"/>
      <c r="GT269" s="246"/>
      <c r="GU269" s="246"/>
      <c r="GV269" s="246"/>
      <c r="GW269" s="246"/>
      <c r="GX269" s="246"/>
      <c r="GY269" s="246"/>
      <c r="GZ269" s="246"/>
      <c r="HA269" s="246"/>
      <c r="HB269" s="246"/>
      <c r="HC269" s="246"/>
      <c r="HD269" s="246"/>
      <c r="HE269" s="246"/>
      <c r="HF269" s="246"/>
      <c r="HG269" s="246"/>
      <c r="HH269" s="246"/>
      <c r="HI269" s="246"/>
      <c r="HJ269" s="246"/>
      <c r="HK269" s="254"/>
    </row>
    <row r="270" spans="1:219" ht="12.4" customHeight="1" x14ac:dyDescent="0.2">
      <c r="A270" s="204" t="s">
        <v>2495</v>
      </c>
      <c r="B270" s="205" t="str">
        <f t="shared" si="175"/>
        <v>EVERPOWER TECHNOLOGY CO.,LTD.</v>
      </c>
      <c r="C270" s="206" t="s">
        <v>35</v>
      </c>
      <c r="D270" s="206" t="s">
        <v>32</v>
      </c>
      <c r="E270" s="205"/>
      <c r="F270" s="244"/>
      <c r="G270" s="245"/>
      <c r="H270" s="209" t="str">
        <f t="shared" si="176"/>
        <v/>
      </c>
      <c r="I270" s="206" t="s">
        <v>2496</v>
      </c>
      <c r="J270" s="206" t="str">
        <f>VLOOKUP(Z270,[1]AP2022!FF:FI,2,0)</f>
        <v>exclude</v>
      </c>
      <c r="K270" s="206" t="str">
        <f>VLOOKUP(Z270,[1]AP2022!FF:FI,4,0)</f>
        <v>铅酸电池</v>
      </c>
      <c r="L270" s="210"/>
      <c r="M270" s="211" t="s">
        <v>2497</v>
      </c>
      <c r="N270" s="211" t="s">
        <v>2498</v>
      </c>
      <c r="O270" s="211" t="s">
        <v>46</v>
      </c>
      <c r="P270" s="211" t="s">
        <v>2499</v>
      </c>
      <c r="Q270" s="225"/>
      <c r="R270" s="38" t="s">
        <v>48</v>
      </c>
      <c r="S270" s="211" t="s">
        <v>2500</v>
      </c>
      <c r="T270" s="211" t="s">
        <v>38</v>
      </c>
      <c r="U270" s="38" t="s">
        <v>178</v>
      </c>
      <c r="V270" s="38" t="s">
        <v>933</v>
      </c>
      <c r="W270" s="38" t="s">
        <v>2501</v>
      </c>
      <c r="X270" s="38" t="s">
        <v>2502</v>
      </c>
      <c r="Y270" s="37"/>
      <c r="Z270" s="38" t="s">
        <v>2503</v>
      </c>
      <c r="AA270" s="41">
        <v>217692000</v>
      </c>
      <c r="AB270" s="41">
        <v>265735000</v>
      </c>
      <c r="AC270" s="41">
        <v>256154000</v>
      </c>
      <c r="AD270" s="41">
        <v>235736000</v>
      </c>
      <c r="AE270" s="41">
        <v>205690000</v>
      </c>
      <c r="AF270" s="41">
        <v>260314000</v>
      </c>
      <c r="AG270" s="41">
        <v>252646000</v>
      </c>
      <c r="AH270" s="41">
        <v>233966000</v>
      </c>
      <c r="AI270" s="41">
        <v>-1190000</v>
      </c>
      <c r="AJ270" s="41">
        <v>-1138000</v>
      </c>
      <c r="AK270" s="41">
        <v>-1588000</v>
      </c>
      <c r="AL270" s="41">
        <v>-1993000</v>
      </c>
      <c r="AM270" s="41">
        <v>204500000</v>
      </c>
      <c r="AN270" s="41">
        <v>259176000</v>
      </c>
      <c r="AO270" s="41">
        <v>251058000</v>
      </c>
      <c r="AP270" s="41">
        <v>231973000</v>
      </c>
      <c r="AQ270" s="41">
        <v>13192000</v>
      </c>
      <c r="AR270" s="41">
        <v>6559000</v>
      </c>
      <c r="AS270" s="41">
        <v>5096000</v>
      </c>
      <c r="AT270" s="41">
        <v>3763000</v>
      </c>
      <c r="AU270" s="41">
        <v>-167924000</v>
      </c>
      <c r="AV270" s="41">
        <v>-200274000</v>
      </c>
      <c r="AW270" s="41">
        <v>-173149000</v>
      </c>
      <c r="AX270" s="41">
        <v>-151195000</v>
      </c>
      <c r="AY270" s="38" t="s">
        <v>39</v>
      </c>
      <c r="AZ270" s="38" t="s">
        <v>39</v>
      </c>
      <c r="BA270" s="38" t="s">
        <v>39</v>
      </c>
      <c r="BB270" s="38" t="s">
        <v>39</v>
      </c>
      <c r="BC270" s="41">
        <v>-53868000</v>
      </c>
      <c r="BD270" s="41">
        <v>-48163000</v>
      </c>
      <c r="BE270" s="41">
        <v>-44525000</v>
      </c>
      <c r="BF270" s="41">
        <v>-41614000</v>
      </c>
      <c r="BG270" s="41">
        <v>-4100000</v>
      </c>
      <c r="BH270" s="41">
        <v>17298000</v>
      </c>
      <c r="BI270" s="41">
        <v>38480000</v>
      </c>
      <c r="BJ270" s="41">
        <v>42927000</v>
      </c>
      <c r="BK270" s="41">
        <v>-16873000</v>
      </c>
      <c r="BL270" s="41">
        <v>-11877000</v>
      </c>
      <c r="BM270" s="41">
        <v>-8402000</v>
      </c>
      <c r="BN270" s="41">
        <v>-5362000</v>
      </c>
      <c r="BO270" s="41">
        <v>-15221000</v>
      </c>
      <c r="BP270" s="41">
        <v>-10833000</v>
      </c>
      <c r="BQ270" s="41">
        <v>-8160000</v>
      </c>
      <c r="BR270" s="41">
        <v>-5173000</v>
      </c>
      <c r="BS270" s="41">
        <v>-1652000</v>
      </c>
      <c r="BT270" s="41">
        <v>-1044000</v>
      </c>
      <c r="BU270" s="41">
        <v>-242000</v>
      </c>
      <c r="BV270" s="41">
        <v>-189000</v>
      </c>
      <c r="BW270" s="41">
        <v>-22890000</v>
      </c>
      <c r="BX270" s="41">
        <v>4700000</v>
      </c>
      <c r="BY270" s="41">
        <v>27114000</v>
      </c>
      <c r="BZ270" s="41">
        <v>31403000</v>
      </c>
      <c r="CA270" s="41">
        <v>107005000</v>
      </c>
      <c r="CB270" s="41">
        <v>142735000</v>
      </c>
      <c r="CC270" s="41">
        <v>147991000</v>
      </c>
      <c r="CD270" s="41">
        <v>154558000</v>
      </c>
      <c r="CE270" s="41">
        <v>41237000</v>
      </c>
      <c r="CF270" s="41">
        <v>42570000</v>
      </c>
      <c r="CG270" s="41">
        <v>48771000</v>
      </c>
      <c r="CH270" s="41">
        <v>40444000</v>
      </c>
      <c r="CI270" s="41">
        <v>27694000</v>
      </c>
      <c r="CJ270" s="41">
        <v>45958000</v>
      </c>
      <c r="CK270" s="41">
        <v>59296000</v>
      </c>
      <c r="CL270" s="41">
        <v>69220000</v>
      </c>
      <c r="CM270" s="41">
        <v>8551000</v>
      </c>
      <c r="CN270" s="41">
        <v>4051000</v>
      </c>
      <c r="CO270" s="41">
        <v>8464000</v>
      </c>
      <c r="CP270" s="41">
        <v>24244000</v>
      </c>
      <c r="CQ270" s="41">
        <v>28687000</v>
      </c>
      <c r="CR270" s="41">
        <v>45332000</v>
      </c>
      <c r="CS270" s="41">
        <v>28717000</v>
      </c>
      <c r="CT270" s="41">
        <v>19793000</v>
      </c>
      <c r="CU270" s="41">
        <v>9598000</v>
      </c>
      <c r="CV270" s="41">
        <v>9578000</v>
      </c>
      <c r="CW270" s="41">
        <v>0</v>
      </c>
      <c r="CX270" s="41">
        <v>1360000</v>
      </c>
      <c r="CY270" s="41">
        <v>3159000</v>
      </c>
      <c r="CZ270" s="41">
        <v>57218000</v>
      </c>
      <c r="DA270" s="41">
        <v>9251000</v>
      </c>
      <c r="DB270" s="41">
        <v>1980000</v>
      </c>
      <c r="DC270" s="41">
        <v>326121000</v>
      </c>
      <c r="DD270" s="41">
        <v>345373000</v>
      </c>
      <c r="DE270" s="41">
        <v>233816000</v>
      </c>
      <c r="DF270" s="41">
        <v>208359000</v>
      </c>
      <c r="DG270" s="213"/>
      <c r="DH270" s="214">
        <f t="shared" si="177"/>
        <v>204500000</v>
      </c>
      <c r="DI270" s="214">
        <f t="shared" si="178"/>
        <v>-167924000</v>
      </c>
      <c r="DJ270" s="214">
        <f t="shared" si="179"/>
        <v>-53868000</v>
      </c>
      <c r="DK270" s="214">
        <f t="shared" si="180"/>
        <v>-16873000</v>
      </c>
      <c r="DL270" s="214">
        <f t="shared" si="181"/>
        <v>-34165000</v>
      </c>
      <c r="DM270" s="215">
        <f t="shared" si="182"/>
        <v>-0.16706601466992665</v>
      </c>
      <c r="DN270" s="215">
        <f t="shared" si="183"/>
        <v>-0.14315044099469967</v>
      </c>
      <c r="DO270" s="216" t="str">
        <f t="shared" si="184"/>
        <v>n.a.</v>
      </c>
      <c r="DP270" s="214">
        <f t="shared" si="185"/>
        <v>41903500</v>
      </c>
      <c r="DQ270" s="214">
        <f t="shared" si="186"/>
        <v>30188500</v>
      </c>
      <c r="DR270" s="217"/>
      <c r="DS270" s="214">
        <f t="shared" si="187"/>
        <v>259176000</v>
      </c>
      <c r="DT270" s="214">
        <f t="shared" si="188"/>
        <v>-200274000</v>
      </c>
      <c r="DU270" s="214">
        <f t="shared" si="189"/>
        <v>-48163000</v>
      </c>
      <c r="DV270" s="214">
        <f t="shared" si="190"/>
        <v>-11877000</v>
      </c>
      <c r="DW270" s="214">
        <f t="shared" si="191"/>
        <v>-1138000</v>
      </c>
      <c r="DX270" s="215">
        <f t="shared" si="192"/>
        <v>-4.3908386579004227E-3</v>
      </c>
      <c r="DY270" s="215">
        <f t="shared" si="193"/>
        <v>-4.3716434767242639E-3</v>
      </c>
      <c r="DZ270" s="218" t="str">
        <f t="shared" si="194"/>
        <v>n.a.</v>
      </c>
      <c r="EA270" s="214">
        <f t="shared" si="195"/>
        <v>45670500</v>
      </c>
      <c r="EB270" s="214">
        <f t="shared" si="196"/>
        <v>33234500</v>
      </c>
      <c r="EC270" s="217"/>
      <c r="ED270" s="214">
        <f t="shared" si="197"/>
        <v>251058000</v>
      </c>
      <c r="EE270" s="214">
        <f t="shared" si="198"/>
        <v>-173149000</v>
      </c>
      <c r="EF270" s="214">
        <f t="shared" si="199"/>
        <v>-44525000</v>
      </c>
      <c r="EG270" s="214">
        <f t="shared" si="200"/>
        <v>-8402000</v>
      </c>
      <c r="EH270" s="214">
        <f t="shared" si="201"/>
        <v>24982000</v>
      </c>
      <c r="EI270" s="215">
        <f t="shared" si="202"/>
        <v>9.9506886854830362E-2</v>
      </c>
      <c r="EJ270" s="215">
        <f t="shared" si="203"/>
        <v>0.11050266282135211</v>
      </c>
      <c r="EK270" s="218" t="str">
        <f t="shared" si="204"/>
        <v>n.a.</v>
      </c>
      <c r="EL270" s="214">
        <f t="shared" si="205"/>
        <v>44607500</v>
      </c>
      <c r="EM270" s="214">
        <f t="shared" si="206"/>
        <v>5615500</v>
      </c>
      <c r="EN270" s="217"/>
      <c r="EO270" s="219">
        <f t="shared" si="174"/>
        <v>238244666.66666666</v>
      </c>
      <c r="EP270" s="219">
        <f t="shared" si="174"/>
        <v>-180449000</v>
      </c>
      <c r="EQ270" s="219">
        <f t="shared" si="174"/>
        <v>-48852000</v>
      </c>
      <c r="ER270" s="219">
        <f t="shared" si="173"/>
        <v>-12384000</v>
      </c>
      <c r="ES270" s="219">
        <f t="shared" si="207"/>
        <v>-3440333.3333333433</v>
      </c>
      <c r="ET270" s="220">
        <f t="shared" si="208"/>
        <v>-1.4440337244345491E-2</v>
      </c>
      <c r="EU270" s="221">
        <f t="shared" si="209"/>
        <v>-1.4234782188937431E-2</v>
      </c>
      <c r="EV270" s="219" t="e">
        <f t="shared" si="210"/>
        <v>#VALUE!</v>
      </c>
      <c r="EW270" s="219">
        <f t="shared" si="211"/>
        <v>44060500</v>
      </c>
      <c r="EX270" s="219">
        <f t="shared" si="211"/>
        <v>23012833.333333332</v>
      </c>
      <c r="EY270" s="208"/>
      <c r="EZ270" s="222" t="str">
        <f t="shared" si="212"/>
        <v>完整</v>
      </c>
      <c r="FA270" s="222" t="str">
        <f t="shared" si="213"/>
        <v>完整</v>
      </c>
      <c r="FB270" s="222" t="str">
        <f t="shared" si="214"/>
        <v>完整</v>
      </c>
      <c r="FC270" s="222" t="str">
        <f t="shared" si="215"/>
        <v>选择</v>
      </c>
      <c r="FD270" s="222" t="str">
        <f t="shared" si="216"/>
        <v>选择</v>
      </c>
      <c r="FE270" s="246"/>
      <c r="FF270" s="246"/>
      <c r="FG270" s="246"/>
      <c r="FH270" s="246"/>
      <c r="FI270" s="246"/>
      <c r="FJ270" s="246"/>
      <c r="FK270" s="246"/>
      <c r="FL270" s="246"/>
      <c r="FM270" s="246"/>
      <c r="FN270" s="246"/>
      <c r="FO270" s="246"/>
      <c r="FP270" s="246"/>
      <c r="FQ270" s="246"/>
      <c r="FR270" s="246"/>
      <c r="FS270" s="246"/>
      <c r="FT270" s="246"/>
      <c r="FU270" s="246"/>
      <c r="FV270" s="246"/>
      <c r="FW270" s="246"/>
      <c r="FX270" s="246"/>
      <c r="FY270" s="246"/>
      <c r="FZ270" s="246"/>
      <c r="GA270" s="246"/>
      <c r="GB270" s="246"/>
      <c r="GC270" s="246"/>
      <c r="GD270" s="246"/>
      <c r="GE270" s="246"/>
      <c r="GF270" s="246"/>
      <c r="GG270" s="246"/>
      <c r="GH270" s="246"/>
      <c r="GI270" s="246"/>
      <c r="GJ270" s="246"/>
      <c r="GK270" s="246"/>
      <c r="GL270" s="246"/>
      <c r="GM270" s="246"/>
      <c r="GN270" s="246"/>
      <c r="GO270" s="246"/>
      <c r="GP270" s="246"/>
      <c r="GQ270" s="246"/>
      <c r="GR270" s="246"/>
      <c r="GS270" s="246"/>
      <c r="GT270" s="246"/>
      <c r="GU270" s="246"/>
      <c r="GV270" s="246"/>
      <c r="GW270" s="246"/>
      <c r="GX270" s="246"/>
      <c r="GY270" s="246"/>
      <c r="GZ270" s="246"/>
      <c r="HA270" s="246"/>
      <c r="HB270" s="246"/>
      <c r="HC270" s="246"/>
      <c r="HD270" s="246"/>
      <c r="HE270" s="246"/>
      <c r="HF270" s="246"/>
      <c r="HG270" s="246"/>
      <c r="HH270" s="246"/>
      <c r="HI270" s="246"/>
      <c r="HJ270" s="246"/>
      <c r="HK270" s="246"/>
    </row>
    <row r="271" spans="1:219" s="7" customFormat="1" ht="12.4" customHeight="1" x14ac:dyDescent="0.2">
      <c r="A271" s="226" t="s">
        <v>2504</v>
      </c>
      <c r="B271" s="227" t="str">
        <f t="shared" si="175"/>
        <v>AZAD ENGINEERING LIMITED</v>
      </c>
      <c r="C271" s="228" t="s">
        <v>35</v>
      </c>
      <c r="D271" s="229" t="s">
        <v>188</v>
      </c>
      <c r="E271" s="227"/>
      <c r="F271" s="244"/>
      <c r="G271" s="238"/>
      <c r="H271" s="232" t="str">
        <f t="shared" si="176"/>
        <v/>
      </c>
      <c r="I271" s="206" t="s">
        <v>353</v>
      </c>
      <c r="J271" s="228" t="e">
        <f>VLOOKUP(Z271,[1]AP2022!FF:FI,2,0)</f>
        <v>#N/A</v>
      </c>
      <c r="K271" s="228" t="e">
        <f>VLOOKUP(Z271,[1]AP2022!FF:FI,4,0)</f>
        <v>#N/A</v>
      </c>
      <c r="L271" s="233"/>
      <c r="M271" s="38" t="s">
        <v>2505</v>
      </c>
      <c r="N271" s="38" t="s">
        <v>2506</v>
      </c>
      <c r="O271" s="38" t="s">
        <v>36</v>
      </c>
      <c r="P271" s="37"/>
      <c r="Q271" s="37"/>
      <c r="R271" s="38" t="s">
        <v>41</v>
      </c>
      <c r="S271" s="38" t="s">
        <v>2507</v>
      </c>
      <c r="T271" s="38" t="s">
        <v>45</v>
      </c>
      <c r="U271" s="38" t="s">
        <v>182</v>
      </c>
      <c r="V271" s="38" t="s">
        <v>2508</v>
      </c>
      <c r="W271" s="38" t="s">
        <v>2509</v>
      </c>
      <c r="X271" s="37"/>
      <c r="Y271" s="37"/>
      <c r="Z271" s="38" t="s">
        <v>2510</v>
      </c>
      <c r="AA271" s="41">
        <v>2528000000</v>
      </c>
      <c r="AB271" s="41">
        <v>1970300000</v>
      </c>
      <c r="AC271" s="41">
        <v>1228460000</v>
      </c>
      <c r="AD271" s="38" t="s">
        <v>39</v>
      </c>
      <c r="AE271" s="41">
        <v>2416150000</v>
      </c>
      <c r="AF271" s="41">
        <v>1853480000</v>
      </c>
      <c r="AG271" s="41">
        <v>1181580000</v>
      </c>
      <c r="AH271" s="38" t="s">
        <v>39</v>
      </c>
      <c r="AI271" s="38" t="s">
        <v>39</v>
      </c>
      <c r="AJ271" s="38" t="s">
        <v>39</v>
      </c>
      <c r="AK271" s="38" t="s">
        <v>39</v>
      </c>
      <c r="AL271" s="38" t="s">
        <v>39</v>
      </c>
      <c r="AM271" s="41">
        <v>2416150000</v>
      </c>
      <c r="AN271" s="41">
        <v>1853480000</v>
      </c>
      <c r="AO271" s="41">
        <v>1181580000</v>
      </c>
      <c r="AP271" s="38" t="s">
        <v>39</v>
      </c>
      <c r="AQ271" s="41">
        <v>111850000</v>
      </c>
      <c r="AR271" s="41">
        <v>116820000</v>
      </c>
      <c r="AS271" s="41">
        <v>46880000</v>
      </c>
      <c r="AT271" s="38" t="s">
        <v>39</v>
      </c>
      <c r="AU271" s="41">
        <v>-401410000</v>
      </c>
      <c r="AV271" s="41">
        <v>-293380000</v>
      </c>
      <c r="AW271" s="41">
        <v>-187710000</v>
      </c>
      <c r="AX271" s="38" t="s">
        <v>39</v>
      </c>
      <c r="AY271" s="41">
        <v>0</v>
      </c>
      <c r="AZ271" s="41">
        <v>0</v>
      </c>
      <c r="BA271" s="41">
        <v>0</v>
      </c>
      <c r="BB271" s="38" t="s">
        <v>39</v>
      </c>
      <c r="BC271" s="41">
        <v>-1387810000</v>
      </c>
      <c r="BD271" s="41">
        <v>-1024650000</v>
      </c>
      <c r="BE271" s="41">
        <v>-750070000</v>
      </c>
      <c r="BF271" s="38" t="s">
        <v>39</v>
      </c>
      <c r="BG271" s="41">
        <v>738780000</v>
      </c>
      <c r="BH271" s="41">
        <v>652270000</v>
      </c>
      <c r="BI271" s="41">
        <v>290680000</v>
      </c>
      <c r="BJ271" s="38" t="s">
        <v>39</v>
      </c>
      <c r="BK271" s="41">
        <v>-165830000</v>
      </c>
      <c r="BL271" s="41">
        <v>-133140000</v>
      </c>
      <c r="BM271" s="41">
        <v>-88730000</v>
      </c>
      <c r="BN271" s="38" t="s">
        <v>39</v>
      </c>
      <c r="BO271" s="41">
        <v>-165830000</v>
      </c>
      <c r="BP271" s="41">
        <v>-133140000</v>
      </c>
      <c r="BQ271" s="41">
        <v>-88730000</v>
      </c>
      <c r="BR271" s="38" t="s">
        <v>39</v>
      </c>
      <c r="BS271" s="41">
        <v>0</v>
      </c>
      <c r="BT271" s="41">
        <v>0</v>
      </c>
      <c r="BU271" s="41">
        <v>0</v>
      </c>
      <c r="BV271" s="38" t="s">
        <v>39</v>
      </c>
      <c r="BW271" s="41">
        <v>84730000</v>
      </c>
      <c r="BX271" s="41">
        <v>294570000</v>
      </c>
      <c r="BY271" s="41">
        <v>115000000</v>
      </c>
      <c r="BZ271" s="38" t="s">
        <v>39</v>
      </c>
      <c r="CA271" s="41">
        <v>2836290000</v>
      </c>
      <c r="CB271" s="41">
        <v>1676730000</v>
      </c>
      <c r="CC271" s="41">
        <v>1259800000</v>
      </c>
      <c r="CD271" s="38" t="s">
        <v>39</v>
      </c>
      <c r="CE271" s="41">
        <v>860630000</v>
      </c>
      <c r="CF271" s="41">
        <v>573750000</v>
      </c>
      <c r="CG271" s="41">
        <v>342880000</v>
      </c>
      <c r="CH271" s="38" t="s">
        <v>39</v>
      </c>
      <c r="CI271" s="41">
        <v>1186630000</v>
      </c>
      <c r="CJ271" s="41">
        <v>746310000</v>
      </c>
      <c r="CK271" s="41">
        <v>525750000</v>
      </c>
      <c r="CL271" s="38" t="s">
        <v>39</v>
      </c>
      <c r="CM271" s="41">
        <v>132910000</v>
      </c>
      <c r="CN271" s="41">
        <v>95450000</v>
      </c>
      <c r="CO271" s="41">
        <v>105920000</v>
      </c>
      <c r="CP271" s="38" t="s">
        <v>39</v>
      </c>
      <c r="CQ271" s="41">
        <v>527330000</v>
      </c>
      <c r="CR271" s="41">
        <v>176730000</v>
      </c>
      <c r="CS271" s="41">
        <v>171850000</v>
      </c>
      <c r="CT271" s="38" t="s">
        <v>39</v>
      </c>
      <c r="CU271" s="38" t="s">
        <v>39</v>
      </c>
      <c r="CV271" s="38" t="s">
        <v>39</v>
      </c>
      <c r="CW271" s="38" t="s">
        <v>39</v>
      </c>
      <c r="CX271" s="38" t="s">
        <v>39</v>
      </c>
      <c r="CY271" s="41">
        <v>498200000</v>
      </c>
      <c r="CZ271" s="41">
        <v>322100000</v>
      </c>
      <c r="DA271" s="41">
        <v>50330000</v>
      </c>
      <c r="DB271" s="38" t="s">
        <v>39</v>
      </c>
      <c r="DC271" s="41">
        <v>5892080000</v>
      </c>
      <c r="DD271" s="41">
        <v>4043210000</v>
      </c>
      <c r="DE271" s="41">
        <v>2560450000</v>
      </c>
      <c r="DF271" s="38" t="s">
        <v>39</v>
      </c>
      <c r="DG271" s="213"/>
      <c r="DH271" s="214">
        <f t="shared" si="177"/>
        <v>2416150000</v>
      </c>
      <c r="DI271" s="214">
        <f t="shared" si="178"/>
        <v>-401410000</v>
      </c>
      <c r="DJ271" s="214">
        <f t="shared" si="179"/>
        <v>-1387810000</v>
      </c>
      <c r="DK271" s="214">
        <f t="shared" si="180"/>
        <v>-165830000</v>
      </c>
      <c r="DL271" s="214">
        <f t="shared" si="181"/>
        <v>461100000</v>
      </c>
      <c r="DM271" s="215">
        <f t="shared" si="182"/>
        <v>0.19084080044699211</v>
      </c>
      <c r="DN271" s="215">
        <f t="shared" si="183"/>
        <v>0.23585074550523005</v>
      </c>
      <c r="DO271" s="216">
        <f t="shared" si="184"/>
        <v>0</v>
      </c>
      <c r="DP271" s="214">
        <f t="shared" si="185"/>
        <v>717190000</v>
      </c>
      <c r="DQ271" s="214">
        <f t="shared" si="186"/>
        <v>410150000</v>
      </c>
      <c r="DR271" s="217"/>
      <c r="DS271" s="214">
        <f t="shared" si="187"/>
        <v>1853480000</v>
      </c>
      <c r="DT271" s="214">
        <f t="shared" si="188"/>
        <v>-293380000</v>
      </c>
      <c r="DU271" s="214">
        <f t="shared" si="189"/>
        <v>-1024650000</v>
      </c>
      <c r="DV271" s="214">
        <f t="shared" si="190"/>
        <v>-133140000</v>
      </c>
      <c r="DW271" s="214">
        <f t="shared" si="191"/>
        <v>402310000</v>
      </c>
      <c r="DX271" s="215">
        <f t="shared" si="192"/>
        <v>0.21705656386904634</v>
      </c>
      <c r="DY271" s="215">
        <f t="shared" si="193"/>
        <v>0.27723147529235032</v>
      </c>
      <c r="DZ271" s="218">
        <f t="shared" si="194"/>
        <v>0</v>
      </c>
      <c r="EA271" s="214">
        <f t="shared" si="195"/>
        <v>458315000</v>
      </c>
      <c r="EB271" s="214">
        <f t="shared" si="196"/>
        <v>186215000</v>
      </c>
      <c r="EC271" s="217"/>
      <c r="ED271" s="214">
        <f t="shared" si="197"/>
        <v>1181580000</v>
      </c>
      <c r="EE271" s="214">
        <f t="shared" si="198"/>
        <v>-187710000</v>
      </c>
      <c r="EF271" s="214">
        <f t="shared" si="199"/>
        <v>-750070000</v>
      </c>
      <c r="EG271" s="214">
        <f t="shared" si="200"/>
        <v>-88730000</v>
      </c>
      <c r="EH271" s="214">
        <f t="shared" si="201"/>
        <v>155070000</v>
      </c>
      <c r="EI271" s="215">
        <f t="shared" si="202"/>
        <v>0.13123952673538822</v>
      </c>
      <c r="EJ271" s="215">
        <f t="shared" si="203"/>
        <v>0.15106525995850015</v>
      </c>
      <c r="EK271" s="218">
        <f t="shared" si="204"/>
        <v>0</v>
      </c>
      <c r="EL271" s="214" t="e">
        <f t="shared" si="205"/>
        <v>#VALUE!</v>
      </c>
      <c r="EM271" s="214" t="e">
        <f t="shared" si="206"/>
        <v>#VALUE!</v>
      </c>
      <c r="EN271" s="217"/>
      <c r="EO271" s="219">
        <f t="shared" si="174"/>
        <v>1817070000</v>
      </c>
      <c r="EP271" s="219">
        <f t="shared" si="174"/>
        <v>-294166666.66666669</v>
      </c>
      <c r="EQ271" s="219">
        <f t="shared" si="174"/>
        <v>-1054176666.6666666</v>
      </c>
      <c r="ER271" s="219">
        <f t="shared" si="173"/>
        <v>-129233333.33333333</v>
      </c>
      <c r="ES271" s="219">
        <f t="shared" si="207"/>
        <v>339493333.33333331</v>
      </c>
      <c r="ET271" s="220">
        <f t="shared" si="208"/>
        <v>0.1868355832925167</v>
      </c>
      <c r="EU271" s="221">
        <f t="shared" si="209"/>
        <v>0.22976359940713736</v>
      </c>
      <c r="EV271" s="219">
        <f t="shared" si="210"/>
        <v>0</v>
      </c>
      <c r="EW271" s="219" t="e">
        <f t="shared" si="211"/>
        <v>#VALUE!</v>
      </c>
      <c r="EX271" s="219" t="e">
        <f t="shared" si="211"/>
        <v>#VALUE!</v>
      </c>
      <c r="EY271" s="208"/>
      <c r="EZ271" s="222" t="str">
        <f t="shared" si="212"/>
        <v>完整</v>
      </c>
      <c r="FA271" s="222" t="str">
        <f t="shared" si="213"/>
        <v>完整</v>
      </c>
      <c r="FB271" s="222" t="str">
        <f t="shared" si="214"/>
        <v>完整</v>
      </c>
      <c r="FC271" s="222" t="str">
        <f t="shared" si="215"/>
        <v>选择</v>
      </c>
      <c r="FD271" s="222" t="str">
        <f t="shared" si="216"/>
        <v>选择</v>
      </c>
      <c r="FE271" s="246"/>
      <c r="FF271" s="246"/>
      <c r="FG271" s="246"/>
      <c r="FH271" s="246"/>
      <c r="FI271" s="246"/>
      <c r="FJ271" s="246"/>
      <c r="FK271" s="246"/>
      <c r="FL271" s="246"/>
      <c r="FM271" s="246"/>
      <c r="FN271" s="246"/>
      <c r="FO271" s="246"/>
      <c r="FP271" s="246"/>
      <c r="FQ271" s="246"/>
      <c r="FR271" s="246"/>
      <c r="FS271" s="246"/>
      <c r="FT271" s="246"/>
      <c r="FU271" s="246"/>
      <c r="FV271" s="246"/>
      <c r="FW271" s="246"/>
      <c r="FX271" s="246"/>
      <c r="FY271" s="246"/>
      <c r="FZ271" s="246"/>
      <c r="GA271" s="246"/>
      <c r="GB271" s="246"/>
      <c r="GC271" s="246"/>
      <c r="GD271" s="246"/>
      <c r="GE271" s="246"/>
      <c r="GF271" s="246"/>
      <c r="GG271" s="246"/>
      <c r="GH271" s="246"/>
      <c r="GI271" s="246"/>
      <c r="GJ271" s="246"/>
      <c r="GK271" s="246"/>
      <c r="GL271" s="246"/>
      <c r="GM271" s="246"/>
      <c r="GN271" s="246"/>
      <c r="GO271" s="246"/>
      <c r="GP271" s="246"/>
      <c r="GQ271" s="246"/>
      <c r="GR271" s="246"/>
      <c r="GS271" s="246"/>
      <c r="GT271" s="246"/>
      <c r="GU271" s="246"/>
      <c r="GV271" s="246"/>
      <c r="GW271" s="246"/>
      <c r="GX271" s="246"/>
      <c r="GY271" s="246"/>
      <c r="GZ271" s="246"/>
      <c r="HA271" s="246"/>
      <c r="HB271" s="246"/>
      <c r="HC271" s="246"/>
      <c r="HD271" s="246"/>
      <c r="HE271" s="246"/>
      <c r="HF271" s="246"/>
      <c r="HG271" s="246"/>
      <c r="HH271" s="246"/>
      <c r="HI271" s="246"/>
      <c r="HJ271" s="246"/>
      <c r="HK271" s="254"/>
    </row>
    <row r="272" spans="1:219" ht="12.4" customHeight="1" x14ac:dyDescent="0.2">
      <c r="A272" s="204" t="s">
        <v>2511</v>
      </c>
      <c r="B272" s="205" t="str">
        <f t="shared" si="175"/>
        <v>IMIGY LIGHTING ELECTRIC CO.,LTD</v>
      </c>
      <c r="C272" s="206" t="s">
        <v>35</v>
      </c>
      <c r="D272" s="206" t="s">
        <v>32</v>
      </c>
      <c r="E272" s="205"/>
      <c r="F272" s="244"/>
      <c r="G272" s="245"/>
      <c r="H272" s="209" t="str">
        <f t="shared" si="176"/>
        <v/>
      </c>
      <c r="I272" s="206" t="s">
        <v>328</v>
      </c>
      <c r="J272" s="206" t="str">
        <f>VLOOKUP(Z272,[1]AP2022!FF:FI,2,0)</f>
        <v>exclude</v>
      </c>
      <c r="K272" s="206" t="str">
        <f>VLOOKUP(Z272,[1]AP2022!FF:FI,4,0)</f>
        <v>ok, sda/sdp</v>
      </c>
      <c r="L272" s="210"/>
      <c r="M272" s="211" t="s">
        <v>2512</v>
      </c>
      <c r="N272" s="211" t="s">
        <v>2513</v>
      </c>
      <c r="O272" s="211" t="s">
        <v>36</v>
      </c>
      <c r="P272" s="211" t="s">
        <v>2514</v>
      </c>
      <c r="Q272" s="225"/>
      <c r="R272" s="38" t="s">
        <v>48</v>
      </c>
      <c r="S272" s="211" t="s">
        <v>2515</v>
      </c>
      <c r="T272" s="211" t="s">
        <v>44</v>
      </c>
      <c r="U272" s="38" t="s">
        <v>182</v>
      </c>
      <c r="V272" s="38" t="s">
        <v>950</v>
      </c>
      <c r="W272" s="38" t="s">
        <v>1769</v>
      </c>
      <c r="X272" s="37"/>
      <c r="Y272" s="37"/>
      <c r="Z272" s="38" t="s">
        <v>2516</v>
      </c>
      <c r="AA272" s="41">
        <v>211612000</v>
      </c>
      <c r="AB272" s="41">
        <v>255882000</v>
      </c>
      <c r="AC272" s="41">
        <v>274276000</v>
      </c>
      <c r="AD272" s="41">
        <v>312643000</v>
      </c>
      <c r="AE272" s="41">
        <v>209698000</v>
      </c>
      <c r="AF272" s="41">
        <v>254383000</v>
      </c>
      <c r="AG272" s="41">
        <v>270645000</v>
      </c>
      <c r="AH272" s="41">
        <v>307716000</v>
      </c>
      <c r="AI272" s="41">
        <v>-1697000</v>
      </c>
      <c r="AJ272" s="41">
        <v>-3217000</v>
      </c>
      <c r="AK272" s="41">
        <v>-1551000</v>
      </c>
      <c r="AL272" s="41">
        <v>-2984000</v>
      </c>
      <c r="AM272" s="41">
        <v>208001000</v>
      </c>
      <c r="AN272" s="41">
        <v>251166000</v>
      </c>
      <c r="AO272" s="41">
        <v>269094000</v>
      </c>
      <c r="AP272" s="41">
        <v>304732000</v>
      </c>
      <c r="AQ272" s="41">
        <v>3611000</v>
      </c>
      <c r="AR272" s="41">
        <v>4716000</v>
      </c>
      <c r="AS272" s="41">
        <v>5182000</v>
      </c>
      <c r="AT272" s="41">
        <v>7911000</v>
      </c>
      <c r="AU272" s="41">
        <v>-162999000</v>
      </c>
      <c r="AV272" s="41">
        <v>-208635000</v>
      </c>
      <c r="AW272" s="41">
        <v>-203749000</v>
      </c>
      <c r="AX272" s="41">
        <v>-223668000</v>
      </c>
      <c r="AY272" s="38" t="s">
        <v>39</v>
      </c>
      <c r="AZ272" s="38" t="s">
        <v>39</v>
      </c>
      <c r="BA272" s="38" t="s">
        <v>39</v>
      </c>
      <c r="BB272" s="38" t="s">
        <v>39</v>
      </c>
      <c r="BC272" s="41">
        <v>-27450000</v>
      </c>
      <c r="BD272" s="41">
        <v>-35074000</v>
      </c>
      <c r="BE272" s="41">
        <v>-26925000</v>
      </c>
      <c r="BF272" s="41">
        <v>-40742000</v>
      </c>
      <c r="BG272" s="41">
        <v>21163000</v>
      </c>
      <c r="BH272" s="41">
        <v>12173000</v>
      </c>
      <c r="BI272" s="41">
        <v>43602000</v>
      </c>
      <c r="BJ272" s="41">
        <v>48233000</v>
      </c>
      <c r="BK272" s="41">
        <v>-3980000</v>
      </c>
      <c r="BL272" s="41">
        <v>-4364000</v>
      </c>
      <c r="BM272" s="41">
        <v>-4919000</v>
      </c>
      <c r="BN272" s="41">
        <v>-5162000</v>
      </c>
      <c r="BO272" s="41">
        <v>-3694000</v>
      </c>
      <c r="BP272" s="41">
        <v>-4078000</v>
      </c>
      <c r="BQ272" s="41">
        <v>-4633000</v>
      </c>
      <c r="BR272" s="41">
        <v>-4876000</v>
      </c>
      <c r="BS272" s="41">
        <v>-286000</v>
      </c>
      <c r="BT272" s="41">
        <v>-286000</v>
      </c>
      <c r="BU272" s="41">
        <v>-286000</v>
      </c>
      <c r="BV272" s="41">
        <v>-286000</v>
      </c>
      <c r="BW272" s="41">
        <v>14628000</v>
      </c>
      <c r="BX272" s="41">
        <v>6684000</v>
      </c>
      <c r="BY272" s="41">
        <v>30903000</v>
      </c>
      <c r="BZ272" s="41">
        <v>35661000</v>
      </c>
      <c r="CA272" s="41">
        <v>141582000</v>
      </c>
      <c r="CB272" s="41">
        <v>152355000</v>
      </c>
      <c r="CC272" s="41">
        <v>160913000</v>
      </c>
      <c r="CD272" s="41">
        <v>172243000</v>
      </c>
      <c r="CE272" s="41">
        <v>33440000</v>
      </c>
      <c r="CF272" s="41">
        <v>52435000</v>
      </c>
      <c r="CG272" s="41">
        <v>52272000</v>
      </c>
      <c r="CH272" s="41">
        <v>50981000</v>
      </c>
      <c r="CI272" s="41">
        <v>24992000</v>
      </c>
      <c r="CJ272" s="41">
        <v>44021000</v>
      </c>
      <c r="CK272" s="41">
        <v>39560000</v>
      </c>
      <c r="CL272" s="41">
        <v>50188000</v>
      </c>
      <c r="CM272" s="41">
        <v>1646000</v>
      </c>
      <c r="CN272" s="41">
        <v>2474000</v>
      </c>
      <c r="CO272" s="41">
        <v>3761000</v>
      </c>
      <c r="CP272" s="41">
        <v>3193000</v>
      </c>
      <c r="CQ272" s="41">
        <v>80451000</v>
      </c>
      <c r="CR272" s="41">
        <v>51102000</v>
      </c>
      <c r="CS272" s="41">
        <v>64276000</v>
      </c>
      <c r="CT272" s="41">
        <v>66110000</v>
      </c>
      <c r="CU272" s="41">
        <v>26026000</v>
      </c>
      <c r="CV272" s="41">
        <v>33766000</v>
      </c>
      <c r="CW272" s="41">
        <v>9457000</v>
      </c>
      <c r="CX272" s="41">
        <v>8807000</v>
      </c>
      <c r="CY272" s="41">
        <v>7280000</v>
      </c>
      <c r="CZ272" s="41">
        <v>7193000</v>
      </c>
      <c r="DA272" s="41">
        <v>7082000</v>
      </c>
      <c r="DB272" s="41">
        <v>7025000</v>
      </c>
      <c r="DC272" s="41">
        <v>213129000</v>
      </c>
      <c r="DD272" s="41">
        <v>233081000</v>
      </c>
      <c r="DE272" s="41">
        <v>242658000</v>
      </c>
      <c r="DF272" s="41">
        <v>258361000</v>
      </c>
      <c r="DG272" s="213"/>
      <c r="DH272" s="214">
        <f t="shared" si="177"/>
        <v>208001000</v>
      </c>
      <c r="DI272" s="214">
        <f t="shared" si="178"/>
        <v>-162999000</v>
      </c>
      <c r="DJ272" s="214">
        <f t="shared" si="179"/>
        <v>-27450000</v>
      </c>
      <c r="DK272" s="214">
        <f t="shared" si="180"/>
        <v>-3980000</v>
      </c>
      <c r="DL272" s="214">
        <f t="shared" si="181"/>
        <v>13572000</v>
      </c>
      <c r="DM272" s="215">
        <f t="shared" si="182"/>
        <v>6.5249686299585094E-2</v>
      </c>
      <c r="DN272" s="215">
        <f t="shared" si="183"/>
        <v>6.9804401606756189E-2</v>
      </c>
      <c r="DO272" s="216" t="str">
        <f t="shared" si="184"/>
        <v>n.a.</v>
      </c>
      <c r="DP272" s="214">
        <f t="shared" si="185"/>
        <v>42937500</v>
      </c>
      <c r="DQ272" s="214">
        <f t="shared" si="186"/>
        <v>7236500</v>
      </c>
      <c r="DR272" s="217"/>
      <c r="DS272" s="214">
        <f t="shared" si="187"/>
        <v>251166000</v>
      </c>
      <c r="DT272" s="214">
        <f t="shared" si="188"/>
        <v>-208635000</v>
      </c>
      <c r="DU272" s="214">
        <f t="shared" si="189"/>
        <v>-35074000</v>
      </c>
      <c r="DV272" s="214">
        <f t="shared" si="190"/>
        <v>-4364000</v>
      </c>
      <c r="DW272" s="214">
        <f t="shared" si="191"/>
        <v>3093000</v>
      </c>
      <c r="DX272" s="215">
        <f t="shared" si="192"/>
        <v>1.231456486944889E-2</v>
      </c>
      <c r="DY272" s="215">
        <f t="shared" si="193"/>
        <v>1.2468104146763252E-2</v>
      </c>
      <c r="DZ272" s="218" t="str">
        <f t="shared" si="194"/>
        <v>n.a.</v>
      </c>
      <c r="EA272" s="214">
        <f t="shared" si="195"/>
        <v>52353500</v>
      </c>
      <c r="EB272" s="214">
        <f t="shared" si="196"/>
        <v>7137500</v>
      </c>
      <c r="EC272" s="217"/>
      <c r="ED272" s="214">
        <f t="shared" si="197"/>
        <v>269094000</v>
      </c>
      <c r="EE272" s="214">
        <f t="shared" si="198"/>
        <v>-203749000</v>
      </c>
      <c r="EF272" s="214">
        <f t="shared" si="199"/>
        <v>-26925000</v>
      </c>
      <c r="EG272" s="214">
        <f t="shared" si="200"/>
        <v>-4919000</v>
      </c>
      <c r="EH272" s="214">
        <f t="shared" si="201"/>
        <v>33501000</v>
      </c>
      <c r="EI272" s="215">
        <f t="shared" si="202"/>
        <v>0.12449552944324288</v>
      </c>
      <c r="EJ272" s="215">
        <f t="shared" si="203"/>
        <v>0.14219862220015025</v>
      </c>
      <c r="EK272" s="218" t="str">
        <f t="shared" si="204"/>
        <v>n.a.</v>
      </c>
      <c r="EL272" s="214">
        <f t="shared" si="205"/>
        <v>51626500</v>
      </c>
      <c r="EM272" s="214">
        <f t="shared" si="206"/>
        <v>7053500</v>
      </c>
      <c r="EN272" s="217"/>
      <c r="EO272" s="219">
        <f t="shared" si="174"/>
        <v>242753666.66666666</v>
      </c>
      <c r="EP272" s="219">
        <f t="shared" si="174"/>
        <v>-191794333.33333334</v>
      </c>
      <c r="EQ272" s="219">
        <f t="shared" si="174"/>
        <v>-29816333.333333332</v>
      </c>
      <c r="ER272" s="219">
        <f t="shared" si="173"/>
        <v>-4421000</v>
      </c>
      <c r="ES272" s="219">
        <f t="shared" si="207"/>
        <v>16721999.999999981</v>
      </c>
      <c r="ET272" s="220">
        <f t="shared" si="208"/>
        <v>6.8884644378869583E-2</v>
      </c>
      <c r="EU272" s="221">
        <f t="shared" si="209"/>
        <v>7.3980784403365224E-2</v>
      </c>
      <c r="EV272" s="219" t="e">
        <f t="shared" si="210"/>
        <v>#VALUE!</v>
      </c>
      <c r="EW272" s="219">
        <f t="shared" si="211"/>
        <v>48972500</v>
      </c>
      <c r="EX272" s="219">
        <f t="shared" si="211"/>
        <v>7142500</v>
      </c>
      <c r="EY272" s="208"/>
      <c r="EZ272" s="222" t="str">
        <f t="shared" si="212"/>
        <v>完整</v>
      </c>
      <c r="FA272" s="222" t="str">
        <f t="shared" si="213"/>
        <v>完整</v>
      </c>
      <c r="FB272" s="222" t="str">
        <f t="shared" si="214"/>
        <v>完整</v>
      </c>
      <c r="FC272" s="222" t="str">
        <f t="shared" si="215"/>
        <v>选择</v>
      </c>
      <c r="FD272" s="222" t="str">
        <f t="shared" si="216"/>
        <v>选择</v>
      </c>
      <c r="FE272" s="246"/>
      <c r="FF272" s="246"/>
      <c r="FG272" s="246"/>
      <c r="FH272" s="246"/>
      <c r="FI272" s="246"/>
      <c r="FJ272" s="246"/>
      <c r="FK272" s="246"/>
      <c r="FL272" s="246"/>
      <c r="FM272" s="246"/>
      <c r="FN272" s="246"/>
      <c r="FO272" s="246"/>
      <c r="FP272" s="246"/>
      <c r="FQ272" s="246"/>
      <c r="FR272" s="246"/>
      <c r="FS272" s="246"/>
      <c r="FT272" s="246"/>
      <c r="FU272" s="246"/>
      <c r="FV272" s="246"/>
      <c r="FW272" s="246"/>
      <c r="FX272" s="246"/>
      <c r="FY272" s="246"/>
      <c r="FZ272" s="246"/>
      <c r="GA272" s="246"/>
      <c r="GB272" s="246"/>
      <c r="GC272" s="246"/>
      <c r="GD272" s="246"/>
      <c r="GE272" s="246"/>
      <c r="GF272" s="246"/>
      <c r="GG272" s="246"/>
      <c r="GH272" s="246"/>
      <c r="GI272" s="246"/>
      <c r="GJ272" s="246"/>
      <c r="GK272" s="246"/>
      <c r="GL272" s="246"/>
      <c r="GM272" s="246"/>
      <c r="GN272" s="246"/>
      <c r="GO272" s="246"/>
      <c r="GP272" s="246"/>
      <c r="GQ272" s="246"/>
      <c r="GR272" s="246"/>
      <c r="GS272" s="246"/>
      <c r="GT272" s="246"/>
      <c r="GU272" s="246"/>
      <c r="GV272" s="246"/>
      <c r="GW272" s="246"/>
      <c r="GX272" s="246"/>
      <c r="GY272" s="246"/>
      <c r="GZ272" s="246"/>
      <c r="HA272" s="246"/>
      <c r="HB272" s="246"/>
      <c r="HC272" s="246"/>
      <c r="HD272" s="246"/>
      <c r="HE272" s="246"/>
      <c r="HF272" s="246"/>
      <c r="HG272" s="246"/>
      <c r="HH272" s="246"/>
      <c r="HI272" s="246"/>
      <c r="HJ272" s="246"/>
      <c r="HK272" s="246"/>
    </row>
    <row r="273" spans="1:219" ht="12.4" customHeight="1" x14ac:dyDescent="0.2">
      <c r="A273" s="204" t="s">
        <v>2517</v>
      </c>
      <c r="B273" s="205" t="str">
        <f t="shared" si="175"/>
        <v>BEIJING XIAOCHENG TECHNOLOGY STOCK CO.,LTD.</v>
      </c>
      <c r="C273" s="206" t="s">
        <v>35</v>
      </c>
      <c r="D273" s="206" t="s">
        <v>32</v>
      </c>
      <c r="E273" s="205"/>
      <c r="F273" s="244"/>
      <c r="G273" s="245"/>
      <c r="H273" s="209" t="str">
        <f t="shared" si="176"/>
        <v/>
      </c>
      <c r="I273" s="206" t="s">
        <v>328</v>
      </c>
      <c r="J273" s="206" t="str">
        <f>VLOOKUP(Z273,[1]AP2022!FF:FI,2,0)</f>
        <v>exclude</v>
      </c>
      <c r="K273" s="206" t="str">
        <f>VLOOKUP(Z273,[1]AP2022!FF:FI,4,0)</f>
        <v>ok, sda/sdp</v>
      </c>
      <c r="L273" s="210"/>
      <c r="M273" s="211" t="s">
        <v>2518</v>
      </c>
      <c r="N273" s="211" t="s">
        <v>2519</v>
      </c>
      <c r="O273" s="211" t="s">
        <v>47</v>
      </c>
      <c r="P273" s="211" t="s">
        <v>2520</v>
      </c>
      <c r="Q273" s="225"/>
      <c r="R273" s="38" t="s">
        <v>48</v>
      </c>
      <c r="S273" s="211" t="s">
        <v>2521</v>
      </c>
      <c r="T273" s="211" t="s">
        <v>44</v>
      </c>
      <c r="U273" s="38" t="s">
        <v>182</v>
      </c>
      <c r="V273" s="38" t="s">
        <v>2522</v>
      </c>
      <c r="W273" s="38" t="s">
        <v>2523</v>
      </c>
      <c r="X273" s="38" t="s">
        <v>2524</v>
      </c>
      <c r="Y273" s="37"/>
      <c r="Z273" s="38" t="s">
        <v>2525</v>
      </c>
      <c r="AA273" s="41">
        <v>210977000</v>
      </c>
      <c r="AB273" s="41">
        <v>186540000</v>
      </c>
      <c r="AC273" s="41">
        <v>178264000</v>
      </c>
      <c r="AD273" s="41">
        <v>359327000</v>
      </c>
      <c r="AE273" s="41">
        <v>212270000</v>
      </c>
      <c r="AF273" s="41">
        <v>179354000</v>
      </c>
      <c r="AG273" s="41">
        <v>179307000</v>
      </c>
      <c r="AH273" s="41">
        <v>352511000</v>
      </c>
      <c r="AI273" s="41">
        <v>-7708000</v>
      </c>
      <c r="AJ273" s="41">
        <v>-6894000</v>
      </c>
      <c r="AK273" s="41">
        <v>-6547000</v>
      </c>
      <c r="AL273" s="41">
        <v>-1635000</v>
      </c>
      <c r="AM273" s="41">
        <v>204562000</v>
      </c>
      <c r="AN273" s="41">
        <v>172460000</v>
      </c>
      <c r="AO273" s="41">
        <v>172760000</v>
      </c>
      <c r="AP273" s="41">
        <v>350876000</v>
      </c>
      <c r="AQ273" s="41">
        <v>6415000</v>
      </c>
      <c r="AR273" s="41">
        <v>14080000</v>
      </c>
      <c r="AS273" s="41">
        <v>5504000</v>
      </c>
      <c r="AT273" s="41">
        <v>8451000</v>
      </c>
      <c r="AU273" s="41">
        <v>-54468000</v>
      </c>
      <c r="AV273" s="41">
        <v>-63164000</v>
      </c>
      <c r="AW273" s="41">
        <v>-53073000</v>
      </c>
      <c r="AX273" s="41">
        <v>-207207000</v>
      </c>
      <c r="AY273" s="38" t="s">
        <v>39</v>
      </c>
      <c r="AZ273" s="38" t="s">
        <v>39</v>
      </c>
      <c r="BA273" s="38" t="s">
        <v>39</v>
      </c>
      <c r="BB273" s="38" t="s">
        <v>39</v>
      </c>
      <c r="BC273" s="41">
        <v>-85925000</v>
      </c>
      <c r="BD273" s="41">
        <v>-117799000</v>
      </c>
      <c r="BE273" s="41">
        <v>-53790000</v>
      </c>
      <c r="BF273" s="41">
        <v>-83967000</v>
      </c>
      <c r="BG273" s="41">
        <v>70584000</v>
      </c>
      <c r="BH273" s="41">
        <v>5577000</v>
      </c>
      <c r="BI273" s="41">
        <v>71401000</v>
      </c>
      <c r="BJ273" s="41">
        <v>68153000</v>
      </c>
      <c r="BK273" s="41">
        <v>-88119000</v>
      </c>
      <c r="BL273" s="41">
        <v>-20493000</v>
      </c>
      <c r="BM273" s="41">
        <v>-26537000</v>
      </c>
      <c r="BN273" s="41">
        <v>-86271000</v>
      </c>
      <c r="BO273" s="41">
        <v>-31340000</v>
      </c>
      <c r="BP273" s="41">
        <v>-14211000</v>
      </c>
      <c r="BQ273" s="41">
        <v>-20913000</v>
      </c>
      <c r="BR273" s="41">
        <v>-23185000</v>
      </c>
      <c r="BS273" s="41">
        <v>-56779000</v>
      </c>
      <c r="BT273" s="41">
        <v>-6282000</v>
      </c>
      <c r="BU273" s="41">
        <v>-5624000</v>
      </c>
      <c r="BV273" s="41">
        <v>-63086000</v>
      </c>
      <c r="BW273" s="41">
        <v>-82888000</v>
      </c>
      <c r="BX273" s="41">
        <v>78642000</v>
      </c>
      <c r="BY273" s="41">
        <v>-98941000</v>
      </c>
      <c r="BZ273" s="41">
        <v>-80102000</v>
      </c>
      <c r="CA273" s="41">
        <v>592001000</v>
      </c>
      <c r="CB273" s="41">
        <v>611923000</v>
      </c>
      <c r="CC273" s="41">
        <v>760409000</v>
      </c>
      <c r="CD273" s="41">
        <v>861275000</v>
      </c>
      <c r="CE273" s="41">
        <v>49511000</v>
      </c>
      <c r="CF273" s="41">
        <v>45202000</v>
      </c>
      <c r="CG273" s="41">
        <v>65542000</v>
      </c>
      <c r="CH273" s="41">
        <v>74269000</v>
      </c>
      <c r="CI273" s="41">
        <v>101147000</v>
      </c>
      <c r="CJ273" s="41">
        <v>79386000</v>
      </c>
      <c r="CK273" s="41">
        <v>556308000</v>
      </c>
      <c r="CL273" s="41">
        <v>731492000</v>
      </c>
      <c r="CM273" s="41">
        <v>21318000</v>
      </c>
      <c r="CN273" s="41">
        <v>39063000</v>
      </c>
      <c r="CO273" s="41">
        <v>30274000</v>
      </c>
      <c r="CP273" s="41">
        <v>2914000</v>
      </c>
      <c r="CQ273" s="41">
        <v>415404000</v>
      </c>
      <c r="CR273" s="41">
        <v>405485000</v>
      </c>
      <c r="CS273" s="41">
        <v>98698000</v>
      </c>
      <c r="CT273" s="41">
        <v>48314000</v>
      </c>
      <c r="CU273" s="41">
        <v>10521000</v>
      </c>
      <c r="CV273" s="41">
        <v>13983000</v>
      </c>
      <c r="CW273" s="41">
        <v>0</v>
      </c>
      <c r="CX273" s="41">
        <v>460000</v>
      </c>
      <c r="CY273" s="41">
        <v>8508000</v>
      </c>
      <c r="CZ273" s="38" t="s">
        <v>39</v>
      </c>
      <c r="DA273" s="41">
        <v>0</v>
      </c>
      <c r="DB273" s="41">
        <v>28680000</v>
      </c>
      <c r="DC273" s="41">
        <v>1202464000</v>
      </c>
      <c r="DD273" s="41">
        <v>1216582000</v>
      </c>
      <c r="DE273" s="41">
        <v>1128061000</v>
      </c>
      <c r="DF273" s="41">
        <v>1275608000</v>
      </c>
      <c r="DG273" s="213"/>
      <c r="DH273" s="214">
        <f t="shared" si="177"/>
        <v>204562000</v>
      </c>
      <c r="DI273" s="214">
        <f t="shared" si="178"/>
        <v>-54468000</v>
      </c>
      <c r="DJ273" s="214">
        <f t="shared" si="179"/>
        <v>-85925000</v>
      </c>
      <c r="DK273" s="214">
        <f t="shared" si="180"/>
        <v>-88119000</v>
      </c>
      <c r="DL273" s="214">
        <f t="shared" si="181"/>
        <v>-23950000</v>
      </c>
      <c r="DM273" s="215">
        <f t="shared" si="182"/>
        <v>-0.11707941846481751</v>
      </c>
      <c r="DN273" s="215">
        <f t="shared" si="183"/>
        <v>-0.10480850021005461</v>
      </c>
      <c r="DO273" s="216" t="str">
        <f t="shared" si="184"/>
        <v>n.a.</v>
      </c>
      <c r="DP273" s="214">
        <f t="shared" si="185"/>
        <v>47356500</v>
      </c>
      <c r="DQ273" s="214" t="e">
        <f t="shared" si="186"/>
        <v>#VALUE!</v>
      </c>
      <c r="DR273" s="217"/>
      <c r="DS273" s="214">
        <f t="shared" si="187"/>
        <v>172460000</v>
      </c>
      <c r="DT273" s="214">
        <f t="shared" si="188"/>
        <v>-63164000</v>
      </c>
      <c r="DU273" s="214">
        <f t="shared" si="189"/>
        <v>-117799000</v>
      </c>
      <c r="DV273" s="214">
        <f t="shared" si="190"/>
        <v>-20493000</v>
      </c>
      <c r="DW273" s="214">
        <f t="shared" si="191"/>
        <v>-28996000</v>
      </c>
      <c r="DX273" s="215">
        <f t="shared" si="192"/>
        <v>-0.16813174069349415</v>
      </c>
      <c r="DY273" s="215">
        <f t="shared" si="193"/>
        <v>-0.1439321737749186</v>
      </c>
      <c r="DZ273" s="218" t="str">
        <f t="shared" si="194"/>
        <v>n.a.</v>
      </c>
      <c r="EA273" s="214">
        <f t="shared" si="195"/>
        <v>55372000</v>
      </c>
      <c r="EB273" s="214" t="e">
        <f t="shared" si="196"/>
        <v>#VALUE!</v>
      </c>
      <c r="EC273" s="217"/>
      <c r="ED273" s="214">
        <f t="shared" si="197"/>
        <v>172760000</v>
      </c>
      <c r="EE273" s="214">
        <f t="shared" si="198"/>
        <v>-53073000</v>
      </c>
      <c r="EF273" s="214">
        <f t="shared" si="199"/>
        <v>-53790000</v>
      </c>
      <c r="EG273" s="214">
        <f t="shared" si="200"/>
        <v>-26537000</v>
      </c>
      <c r="EH273" s="214">
        <f t="shared" si="201"/>
        <v>39360000</v>
      </c>
      <c r="EI273" s="215">
        <f t="shared" si="202"/>
        <v>0.22783051632322296</v>
      </c>
      <c r="EJ273" s="215">
        <f t="shared" si="203"/>
        <v>0.29505247376311844</v>
      </c>
      <c r="EK273" s="218" t="str">
        <f t="shared" si="204"/>
        <v>n.a.</v>
      </c>
      <c r="EL273" s="214">
        <f t="shared" si="205"/>
        <v>69905500</v>
      </c>
      <c r="EM273" s="214">
        <f t="shared" si="206"/>
        <v>14340000</v>
      </c>
      <c r="EN273" s="217"/>
      <c r="EO273" s="219">
        <f t="shared" si="174"/>
        <v>183260666.66666666</v>
      </c>
      <c r="EP273" s="219">
        <f t="shared" si="174"/>
        <v>-56901666.666666664</v>
      </c>
      <c r="EQ273" s="219">
        <f t="shared" si="174"/>
        <v>-85838000</v>
      </c>
      <c r="ER273" s="219">
        <f t="shared" si="173"/>
        <v>-45049666.666666664</v>
      </c>
      <c r="ES273" s="219">
        <f t="shared" si="207"/>
        <v>-4528666.6666666642</v>
      </c>
      <c r="ET273" s="220">
        <f t="shared" si="208"/>
        <v>-2.4711612966594021E-2</v>
      </c>
      <c r="EU273" s="221">
        <f t="shared" si="209"/>
        <v>-2.4115675721730723E-2</v>
      </c>
      <c r="EV273" s="219" t="e">
        <f t="shared" si="210"/>
        <v>#VALUE!</v>
      </c>
      <c r="EW273" s="219">
        <f t="shared" si="211"/>
        <v>57544666.666666664</v>
      </c>
      <c r="EX273" s="219" t="e">
        <f t="shared" si="211"/>
        <v>#VALUE!</v>
      </c>
      <c r="EY273" s="208"/>
      <c r="EZ273" s="222" t="str">
        <f t="shared" si="212"/>
        <v>完整</v>
      </c>
      <c r="FA273" s="222" t="str">
        <f t="shared" si="213"/>
        <v>完整</v>
      </c>
      <c r="FB273" s="222" t="str">
        <f t="shared" si="214"/>
        <v>完整</v>
      </c>
      <c r="FC273" s="222" t="str">
        <f t="shared" si="215"/>
        <v>选择</v>
      </c>
      <c r="FD273" s="222" t="str">
        <f t="shared" si="216"/>
        <v>选择</v>
      </c>
      <c r="FE273" s="246"/>
      <c r="FF273" s="246"/>
      <c r="FG273" s="246"/>
      <c r="FH273" s="246"/>
      <c r="FI273" s="246"/>
      <c r="FJ273" s="246"/>
      <c r="FK273" s="246"/>
      <c r="FL273" s="246"/>
      <c r="FM273" s="246"/>
      <c r="FN273" s="246"/>
      <c r="FO273" s="246"/>
      <c r="FP273" s="246"/>
      <c r="FQ273" s="246"/>
      <c r="FR273" s="246"/>
      <c r="FS273" s="246"/>
      <c r="FT273" s="246"/>
      <c r="FU273" s="246"/>
      <c r="FV273" s="246"/>
      <c r="FW273" s="246"/>
      <c r="FX273" s="246"/>
      <c r="FY273" s="246"/>
      <c r="FZ273" s="246"/>
      <c r="GA273" s="246"/>
      <c r="GB273" s="246"/>
      <c r="GC273" s="246"/>
      <c r="GD273" s="246"/>
      <c r="GE273" s="246"/>
      <c r="GF273" s="246"/>
      <c r="GG273" s="246"/>
      <c r="GH273" s="246"/>
      <c r="GI273" s="246"/>
      <c r="GJ273" s="246"/>
      <c r="GK273" s="246"/>
      <c r="GL273" s="246"/>
      <c r="GM273" s="246"/>
      <c r="GN273" s="246"/>
      <c r="GO273" s="246"/>
      <c r="GP273" s="246"/>
      <c r="GQ273" s="246"/>
      <c r="GR273" s="246"/>
      <c r="GS273" s="246"/>
      <c r="GT273" s="246"/>
      <c r="GU273" s="246"/>
      <c r="GV273" s="246"/>
      <c r="GW273" s="246"/>
      <c r="GX273" s="246"/>
      <c r="GY273" s="246"/>
      <c r="GZ273" s="246"/>
      <c r="HA273" s="246"/>
      <c r="HB273" s="246"/>
      <c r="HC273" s="246"/>
      <c r="HD273" s="246"/>
      <c r="HE273" s="246"/>
      <c r="HF273" s="246"/>
      <c r="HG273" s="246"/>
      <c r="HH273" s="246"/>
      <c r="HI273" s="246"/>
      <c r="HJ273" s="246"/>
      <c r="HK273" s="246"/>
    </row>
    <row r="274" spans="1:219" s="7" customFormat="1" ht="12.4" customHeight="1" x14ac:dyDescent="0.2">
      <c r="A274" s="226" t="s">
        <v>2526</v>
      </c>
      <c r="B274" s="227" t="str">
        <f t="shared" si="175"/>
        <v>NINGBO KAILI HOLDING GROUP CO.,LTD</v>
      </c>
      <c r="C274" s="228" t="s">
        <v>35</v>
      </c>
      <c r="D274" s="229" t="s">
        <v>188</v>
      </c>
      <c r="E274" s="227"/>
      <c r="F274" s="244"/>
      <c r="G274" s="238"/>
      <c r="H274" s="232" t="str">
        <f t="shared" si="176"/>
        <v/>
      </c>
      <c r="I274" s="206" t="s">
        <v>353</v>
      </c>
      <c r="J274" s="228" t="str">
        <f>VLOOKUP(Z274,[1]AP2022!FF:FI,2,0)</f>
        <v>exclude</v>
      </c>
      <c r="K274" s="228" t="str">
        <f>VLOOKUP(Z274,[1]AP2022!FF:FI,4,0)</f>
        <v>ok, indep</v>
      </c>
      <c r="L274" s="233"/>
      <c r="M274" s="38" t="s">
        <v>2527</v>
      </c>
      <c r="N274" s="38" t="s">
        <v>2528</v>
      </c>
      <c r="O274" s="38" t="s">
        <v>51</v>
      </c>
      <c r="P274" s="38" t="s">
        <v>2529</v>
      </c>
      <c r="Q274" s="37"/>
      <c r="R274" s="38" t="s">
        <v>48</v>
      </c>
      <c r="S274" s="38" t="s">
        <v>2530</v>
      </c>
      <c r="T274" s="38" t="s">
        <v>45</v>
      </c>
      <c r="U274" s="38" t="s">
        <v>182</v>
      </c>
      <c r="V274" s="38" t="s">
        <v>950</v>
      </c>
      <c r="W274" s="38" t="s">
        <v>2531</v>
      </c>
      <c r="X274" s="37"/>
      <c r="Y274" s="37"/>
      <c r="Z274" s="38" t="s">
        <v>2532</v>
      </c>
      <c r="AA274" s="41">
        <v>210517000</v>
      </c>
      <c r="AB274" s="41">
        <v>174040000</v>
      </c>
      <c r="AC274" s="41">
        <v>154296000</v>
      </c>
      <c r="AD274" s="41">
        <v>154649000</v>
      </c>
      <c r="AE274" s="41">
        <v>210563000</v>
      </c>
      <c r="AF274" s="41">
        <v>174408000</v>
      </c>
      <c r="AG274" s="41">
        <v>154315000</v>
      </c>
      <c r="AH274" s="41">
        <v>155987000</v>
      </c>
      <c r="AI274" s="41">
        <v>-2082000</v>
      </c>
      <c r="AJ274" s="41">
        <v>-1528000</v>
      </c>
      <c r="AK274" s="41">
        <v>-1449000</v>
      </c>
      <c r="AL274" s="41">
        <v>-1815000</v>
      </c>
      <c r="AM274" s="41">
        <v>208481000</v>
      </c>
      <c r="AN274" s="41">
        <v>172880000</v>
      </c>
      <c r="AO274" s="41">
        <v>152866000</v>
      </c>
      <c r="AP274" s="41">
        <v>154172000</v>
      </c>
      <c r="AQ274" s="41">
        <v>2036000</v>
      </c>
      <c r="AR274" s="41">
        <v>1160000</v>
      </c>
      <c r="AS274" s="41">
        <v>1430000</v>
      </c>
      <c r="AT274" s="41">
        <v>477000</v>
      </c>
      <c r="AU274" s="41">
        <v>-109926000</v>
      </c>
      <c r="AV274" s="41">
        <v>-99562000</v>
      </c>
      <c r="AW274" s="41">
        <v>-80299000</v>
      </c>
      <c r="AX274" s="41">
        <v>-84721000</v>
      </c>
      <c r="AY274" s="38" t="s">
        <v>39</v>
      </c>
      <c r="AZ274" s="38" t="s">
        <v>39</v>
      </c>
      <c r="BA274" s="38" t="s">
        <v>39</v>
      </c>
      <c r="BB274" s="38" t="s">
        <v>39</v>
      </c>
      <c r="BC274" s="41">
        <v>-30210000</v>
      </c>
      <c r="BD274" s="41">
        <v>-26457000</v>
      </c>
      <c r="BE274" s="41">
        <v>-26995000</v>
      </c>
      <c r="BF274" s="41">
        <v>-28411000</v>
      </c>
      <c r="BG274" s="41">
        <v>70381000</v>
      </c>
      <c r="BH274" s="41">
        <v>48021000</v>
      </c>
      <c r="BI274" s="41">
        <v>47002000</v>
      </c>
      <c r="BJ274" s="41">
        <v>41517000</v>
      </c>
      <c r="BK274" s="41">
        <v>-2583000</v>
      </c>
      <c r="BL274" s="41">
        <v>-2356000</v>
      </c>
      <c r="BM274" s="41">
        <v>-2201000</v>
      </c>
      <c r="BN274" s="41">
        <v>-2633000</v>
      </c>
      <c r="BO274" s="41">
        <v>-2500000</v>
      </c>
      <c r="BP274" s="41">
        <v>-2256000</v>
      </c>
      <c r="BQ274" s="41">
        <v>-2101000</v>
      </c>
      <c r="BR274" s="41">
        <v>-2533000</v>
      </c>
      <c r="BS274" s="41">
        <v>-83000</v>
      </c>
      <c r="BT274" s="41">
        <v>-100000</v>
      </c>
      <c r="BU274" s="41">
        <v>-100000</v>
      </c>
      <c r="BV274" s="41">
        <v>-100000</v>
      </c>
      <c r="BW274" s="41">
        <v>60505000</v>
      </c>
      <c r="BX274" s="41">
        <v>39979000</v>
      </c>
      <c r="BY274" s="41">
        <v>38567000</v>
      </c>
      <c r="BZ274" s="41">
        <v>33742000</v>
      </c>
      <c r="CA274" s="41">
        <v>90558000</v>
      </c>
      <c r="CB274" s="41">
        <v>85500000</v>
      </c>
      <c r="CC274" s="41">
        <v>83356000</v>
      </c>
      <c r="CD274" s="41">
        <v>82781000</v>
      </c>
      <c r="CE274" s="41">
        <v>8491000</v>
      </c>
      <c r="CF274" s="41">
        <v>9693000</v>
      </c>
      <c r="CG274" s="41">
        <v>10306000</v>
      </c>
      <c r="CH274" s="41">
        <v>9522000</v>
      </c>
      <c r="CI274" s="41">
        <v>11947000</v>
      </c>
      <c r="CJ274" s="41">
        <v>10134000</v>
      </c>
      <c r="CK274" s="41">
        <v>11255000</v>
      </c>
      <c r="CL274" s="41">
        <v>9873000</v>
      </c>
      <c r="CM274" s="41">
        <v>841000</v>
      </c>
      <c r="CN274" s="41">
        <v>578000</v>
      </c>
      <c r="CO274" s="41">
        <v>690000</v>
      </c>
      <c r="CP274" s="41">
        <v>745000</v>
      </c>
      <c r="CQ274" s="41">
        <v>68448000</v>
      </c>
      <c r="CR274" s="41">
        <v>63845000</v>
      </c>
      <c r="CS274" s="41">
        <v>59089000</v>
      </c>
      <c r="CT274" s="41">
        <v>60812000</v>
      </c>
      <c r="CU274" s="41">
        <v>17855000</v>
      </c>
      <c r="CV274" s="41">
        <v>10104000</v>
      </c>
      <c r="CW274" s="41">
        <v>20170000</v>
      </c>
      <c r="CX274" s="41">
        <v>14000000</v>
      </c>
      <c r="CY274" s="41">
        <v>1005000</v>
      </c>
      <c r="CZ274" s="41">
        <v>992000</v>
      </c>
      <c r="DA274" s="41">
        <v>26000</v>
      </c>
      <c r="DB274" s="38" t="s">
        <v>39</v>
      </c>
      <c r="DC274" s="41">
        <v>148864000</v>
      </c>
      <c r="DD274" s="41">
        <v>113851000</v>
      </c>
      <c r="DE274" s="41">
        <v>109621000</v>
      </c>
      <c r="DF274" s="41">
        <v>108817000</v>
      </c>
      <c r="DG274" s="213"/>
      <c r="DH274" s="214">
        <f t="shared" si="177"/>
        <v>208481000</v>
      </c>
      <c r="DI274" s="214">
        <f t="shared" si="178"/>
        <v>-109926000</v>
      </c>
      <c r="DJ274" s="214">
        <f t="shared" si="179"/>
        <v>-30210000</v>
      </c>
      <c r="DK274" s="214">
        <f t="shared" si="180"/>
        <v>-2583000</v>
      </c>
      <c r="DL274" s="214">
        <f t="shared" si="181"/>
        <v>65762000</v>
      </c>
      <c r="DM274" s="215">
        <f t="shared" si="182"/>
        <v>0.31543402036636431</v>
      </c>
      <c r="DN274" s="215">
        <f t="shared" si="183"/>
        <v>0.46077957384791091</v>
      </c>
      <c r="DO274" s="216" t="str">
        <f t="shared" si="184"/>
        <v>n.a.</v>
      </c>
      <c r="DP274" s="214">
        <f t="shared" si="185"/>
        <v>9092000</v>
      </c>
      <c r="DQ274" s="214">
        <f t="shared" si="186"/>
        <v>998500</v>
      </c>
      <c r="DR274" s="217"/>
      <c r="DS274" s="214">
        <f t="shared" si="187"/>
        <v>172880000</v>
      </c>
      <c r="DT274" s="214">
        <f t="shared" si="188"/>
        <v>-99562000</v>
      </c>
      <c r="DU274" s="214">
        <f t="shared" si="189"/>
        <v>-26457000</v>
      </c>
      <c r="DV274" s="214">
        <f t="shared" si="190"/>
        <v>-2356000</v>
      </c>
      <c r="DW274" s="214">
        <f t="shared" si="191"/>
        <v>44505000</v>
      </c>
      <c r="DX274" s="215">
        <f t="shared" si="192"/>
        <v>0.25743290143452108</v>
      </c>
      <c r="DY274" s="215">
        <f t="shared" si="193"/>
        <v>0.34667964946445962</v>
      </c>
      <c r="DZ274" s="218" t="str">
        <f t="shared" si="194"/>
        <v>n.a.</v>
      </c>
      <c r="EA274" s="214">
        <f t="shared" si="195"/>
        <v>9999500</v>
      </c>
      <c r="EB274" s="214">
        <f t="shared" si="196"/>
        <v>509000</v>
      </c>
      <c r="EC274" s="217"/>
      <c r="ED274" s="214">
        <f t="shared" si="197"/>
        <v>152866000</v>
      </c>
      <c r="EE274" s="214">
        <f t="shared" si="198"/>
        <v>-80299000</v>
      </c>
      <c r="EF274" s="214">
        <f t="shared" si="199"/>
        <v>-26995000</v>
      </c>
      <c r="EG274" s="214">
        <f t="shared" si="200"/>
        <v>-2201000</v>
      </c>
      <c r="EH274" s="214">
        <f t="shared" si="201"/>
        <v>43371000</v>
      </c>
      <c r="EI274" s="215">
        <f t="shared" si="202"/>
        <v>0.28371907422186754</v>
      </c>
      <c r="EJ274" s="215">
        <f t="shared" si="203"/>
        <v>0.39610027855153201</v>
      </c>
      <c r="EK274" s="218" t="str">
        <f t="shared" si="204"/>
        <v>n.a.</v>
      </c>
      <c r="EL274" s="214">
        <f t="shared" si="205"/>
        <v>9914000</v>
      </c>
      <c r="EM274" s="214" t="e">
        <f t="shared" si="206"/>
        <v>#VALUE!</v>
      </c>
      <c r="EN274" s="217"/>
      <c r="EO274" s="219">
        <f t="shared" si="174"/>
        <v>178075666.66666666</v>
      </c>
      <c r="EP274" s="219">
        <f t="shared" si="174"/>
        <v>-96595666.666666672</v>
      </c>
      <c r="EQ274" s="219">
        <f t="shared" si="174"/>
        <v>-27887333.333333332</v>
      </c>
      <c r="ER274" s="219">
        <f t="shared" si="173"/>
        <v>-2380000</v>
      </c>
      <c r="ES274" s="219">
        <f t="shared" si="207"/>
        <v>51212666.666666657</v>
      </c>
      <c r="ET274" s="220">
        <f t="shared" si="208"/>
        <v>0.28758935808186403</v>
      </c>
      <c r="EU274" s="221">
        <f t="shared" si="209"/>
        <v>0.40368481485276758</v>
      </c>
      <c r="EV274" s="219" t="e">
        <f t="shared" si="210"/>
        <v>#VALUE!</v>
      </c>
      <c r="EW274" s="219">
        <f t="shared" si="211"/>
        <v>9668500</v>
      </c>
      <c r="EX274" s="219" t="e">
        <f t="shared" si="211"/>
        <v>#VALUE!</v>
      </c>
      <c r="EY274" s="208"/>
      <c r="EZ274" s="222" t="str">
        <f t="shared" si="212"/>
        <v>完整</v>
      </c>
      <c r="FA274" s="222" t="str">
        <f t="shared" si="213"/>
        <v>完整</v>
      </c>
      <c r="FB274" s="222" t="str">
        <f t="shared" si="214"/>
        <v>完整</v>
      </c>
      <c r="FC274" s="222" t="str">
        <f t="shared" si="215"/>
        <v>选择</v>
      </c>
      <c r="FD274" s="222" t="str">
        <f t="shared" si="216"/>
        <v>选择</v>
      </c>
      <c r="FE274" s="246"/>
      <c r="FF274" s="246"/>
      <c r="FG274" s="246"/>
      <c r="FH274" s="246"/>
      <c r="FI274" s="246"/>
      <c r="FJ274" s="246"/>
      <c r="FK274" s="246"/>
      <c r="FL274" s="246"/>
      <c r="FM274" s="246"/>
      <c r="FN274" s="246"/>
      <c r="FO274" s="246"/>
      <c r="FP274" s="246"/>
      <c r="FQ274" s="246"/>
      <c r="FR274" s="246"/>
      <c r="FS274" s="246"/>
      <c r="FT274" s="246"/>
      <c r="FU274" s="246"/>
      <c r="FV274" s="246"/>
      <c r="FW274" s="246"/>
      <c r="FX274" s="246"/>
      <c r="FY274" s="246"/>
      <c r="FZ274" s="246"/>
      <c r="GA274" s="246"/>
      <c r="GB274" s="246"/>
      <c r="GC274" s="246"/>
      <c r="GD274" s="246"/>
      <c r="GE274" s="246"/>
      <c r="GF274" s="246"/>
      <c r="GG274" s="246"/>
      <c r="GH274" s="246"/>
      <c r="GI274" s="246"/>
      <c r="GJ274" s="246"/>
      <c r="GK274" s="246"/>
      <c r="GL274" s="246"/>
      <c r="GM274" s="246"/>
      <c r="GN274" s="246"/>
      <c r="GO274" s="246"/>
      <c r="GP274" s="246"/>
      <c r="GQ274" s="246"/>
      <c r="GR274" s="246"/>
      <c r="GS274" s="246"/>
      <c r="GT274" s="246"/>
      <c r="GU274" s="246"/>
      <c r="GV274" s="246"/>
      <c r="GW274" s="246"/>
      <c r="GX274" s="246"/>
      <c r="GY274" s="246"/>
      <c r="GZ274" s="246"/>
      <c r="HA274" s="246"/>
      <c r="HB274" s="246"/>
      <c r="HC274" s="246"/>
      <c r="HD274" s="246"/>
      <c r="HE274" s="246"/>
      <c r="HF274" s="246"/>
      <c r="HG274" s="246"/>
      <c r="HH274" s="246"/>
      <c r="HI274" s="246"/>
      <c r="HJ274" s="246"/>
      <c r="HK274" s="254"/>
    </row>
    <row r="275" spans="1:219" s="7" customFormat="1" ht="12.4" customHeight="1" x14ac:dyDescent="0.2">
      <c r="A275" s="226" t="s">
        <v>2533</v>
      </c>
      <c r="B275" s="227" t="str">
        <f t="shared" si="175"/>
        <v>DAYU ELECTRIC TECHNOLOGY COMPANY LIMITED</v>
      </c>
      <c r="C275" s="228" t="s">
        <v>35</v>
      </c>
      <c r="D275" s="228" t="s">
        <v>30</v>
      </c>
      <c r="E275" s="227"/>
      <c r="F275" s="244"/>
      <c r="G275" s="238"/>
      <c r="H275" s="232" t="str">
        <f t="shared" si="176"/>
        <v/>
      </c>
      <c r="I275" s="206" t="s">
        <v>2534</v>
      </c>
      <c r="J275" s="228" t="e">
        <f>VLOOKUP(Z275,[1]AP2022!FF:FI,2,0)</f>
        <v>#N/A</v>
      </c>
      <c r="K275" s="228" t="e">
        <f>VLOOKUP(Z275,[1]AP2022!FF:FI,4,0)</f>
        <v>#N/A</v>
      </c>
      <c r="L275" s="233"/>
      <c r="M275" s="38" t="s">
        <v>2535</v>
      </c>
      <c r="N275" s="38" t="s">
        <v>2536</v>
      </c>
      <c r="O275" s="38" t="s">
        <v>36</v>
      </c>
      <c r="P275" s="38" t="s">
        <v>2537</v>
      </c>
      <c r="Q275" s="37"/>
      <c r="R275" s="38" t="s">
        <v>48</v>
      </c>
      <c r="S275" s="37"/>
      <c r="T275" s="38" t="s">
        <v>44</v>
      </c>
      <c r="U275" s="38" t="s">
        <v>182</v>
      </c>
      <c r="V275" s="38" t="s">
        <v>2538</v>
      </c>
      <c r="W275" s="38" t="s">
        <v>2539</v>
      </c>
      <c r="X275" s="37"/>
      <c r="Y275" s="37"/>
      <c r="Z275" s="38" t="s">
        <v>2540</v>
      </c>
      <c r="AA275" s="38" t="s">
        <v>39</v>
      </c>
      <c r="AB275" s="38" t="s">
        <v>39</v>
      </c>
      <c r="AC275" s="38" t="s">
        <v>39</v>
      </c>
      <c r="AD275" s="41">
        <v>217382000</v>
      </c>
      <c r="AE275" s="38" t="s">
        <v>39</v>
      </c>
      <c r="AF275" s="38" t="s">
        <v>39</v>
      </c>
      <c r="AG275" s="38" t="s">
        <v>39</v>
      </c>
      <c r="AH275" s="41">
        <v>199644000</v>
      </c>
      <c r="AI275" s="38" t="s">
        <v>39</v>
      </c>
      <c r="AJ275" s="38" t="s">
        <v>39</v>
      </c>
      <c r="AK275" s="38" t="s">
        <v>39</v>
      </c>
      <c r="AL275" s="41">
        <v>-2051000</v>
      </c>
      <c r="AM275" s="38" t="s">
        <v>39</v>
      </c>
      <c r="AN275" s="38" t="s">
        <v>39</v>
      </c>
      <c r="AO275" s="38" t="s">
        <v>39</v>
      </c>
      <c r="AP275" s="41">
        <v>197593000</v>
      </c>
      <c r="AQ275" s="38" t="s">
        <v>39</v>
      </c>
      <c r="AR275" s="38" t="s">
        <v>39</v>
      </c>
      <c r="AS275" s="38" t="s">
        <v>39</v>
      </c>
      <c r="AT275" s="41">
        <v>19789000</v>
      </c>
      <c r="AU275" s="38" t="s">
        <v>39</v>
      </c>
      <c r="AV275" s="38" t="s">
        <v>39</v>
      </c>
      <c r="AW275" s="38" t="s">
        <v>39</v>
      </c>
      <c r="AX275" s="41">
        <v>-125682000</v>
      </c>
      <c r="AY275" s="38" t="s">
        <v>39</v>
      </c>
      <c r="AZ275" s="38" t="s">
        <v>39</v>
      </c>
      <c r="BA275" s="38" t="s">
        <v>39</v>
      </c>
      <c r="BB275" s="38" t="s">
        <v>39</v>
      </c>
      <c r="BC275" s="38" t="s">
        <v>39</v>
      </c>
      <c r="BD275" s="38" t="s">
        <v>39</v>
      </c>
      <c r="BE275" s="38" t="s">
        <v>39</v>
      </c>
      <c r="BF275" s="41">
        <v>-64005000</v>
      </c>
      <c r="BG275" s="38" t="s">
        <v>39</v>
      </c>
      <c r="BH275" s="38" t="s">
        <v>39</v>
      </c>
      <c r="BI275" s="38" t="s">
        <v>39</v>
      </c>
      <c r="BJ275" s="41">
        <v>27695000</v>
      </c>
      <c r="BK275" s="38" t="s">
        <v>39</v>
      </c>
      <c r="BL275" s="38" t="s">
        <v>39</v>
      </c>
      <c r="BM275" s="38" t="s">
        <v>39</v>
      </c>
      <c r="BN275" s="41">
        <v>-4081000</v>
      </c>
      <c r="BO275" s="38" t="s">
        <v>39</v>
      </c>
      <c r="BP275" s="38" t="s">
        <v>39</v>
      </c>
      <c r="BQ275" s="38" t="s">
        <v>39</v>
      </c>
      <c r="BR275" s="41">
        <v>-3652000</v>
      </c>
      <c r="BS275" s="38" t="s">
        <v>39</v>
      </c>
      <c r="BT275" s="38" t="s">
        <v>39</v>
      </c>
      <c r="BU275" s="38" t="s">
        <v>39</v>
      </c>
      <c r="BV275" s="41">
        <v>-429000</v>
      </c>
      <c r="BW275" s="38" t="s">
        <v>39</v>
      </c>
      <c r="BX275" s="38" t="s">
        <v>39</v>
      </c>
      <c r="BY275" s="38" t="s">
        <v>39</v>
      </c>
      <c r="BZ275" s="41">
        <v>16560000</v>
      </c>
      <c r="CA275" s="38" t="s">
        <v>39</v>
      </c>
      <c r="CB275" s="38" t="s">
        <v>39</v>
      </c>
      <c r="CC275" s="38" t="s">
        <v>39</v>
      </c>
      <c r="CD275" s="41">
        <v>238712000</v>
      </c>
      <c r="CE275" s="38" t="s">
        <v>39</v>
      </c>
      <c r="CF275" s="38" t="s">
        <v>39</v>
      </c>
      <c r="CG275" s="38" t="s">
        <v>39</v>
      </c>
      <c r="CH275" s="41">
        <v>56866000</v>
      </c>
      <c r="CI275" s="38" t="s">
        <v>39</v>
      </c>
      <c r="CJ275" s="38" t="s">
        <v>39</v>
      </c>
      <c r="CK275" s="38" t="s">
        <v>39</v>
      </c>
      <c r="CL275" s="41">
        <v>90718000</v>
      </c>
      <c r="CM275" s="38" t="s">
        <v>39</v>
      </c>
      <c r="CN275" s="38" t="s">
        <v>39</v>
      </c>
      <c r="CO275" s="38" t="s">
        <v>39</v>
      </c>
      <c r="CP275" s="41">
        <v>43446000</v>
      </c>
      <c r="CQ275" s="38" t="s">
        <v>39</v>
      </c>
      <c r="CR275" s="38" t="s">
        <v>39</v>
      </c>
      <c r="CS275" s="38" t="s">
        <v>39</v>
      </c>
      <c r="CT275" s="41">
        <v>40768000</v>
      </c>
      <c r="CU275" s="38" t="s">
        <v>39</v>
      </c>
      <c r="CV275" s="38" t="s">
        <v>39</v>
      </c>
      <c r="CW275" s="38" t="s">
        <v>39</v>
      </c>
      <c r="CX275" s="38" t="s">
        <v>39</v>
      </c>
      <c r="CY275" s="38" t="s">
        <v>39</v>
      </c>
      <c r="CZ275" s="38" t="s">
        <v>39</v>
      </c>
      <c r="DA275" s="38" t="s">
        <v>39</v>
      </c>
      <c r="DB275" s="41">
        <v>1079000</v>
      </c>
      <c r="DC275" s="38" t="s">
        <v>39</v>
      </c>
      <c r="DD275" s="38" t="s">
        <v>39</v>
      </c>
      <c r="DE275" s="38" t="s">
        <v>39</v>
      </c>
      <c r="DF275" s="41">
        <v>347256000</v>
      </c>
      <c r="DG275" s="213"/>
      <c r="DH275" s="214" t="str">
        <f t="shared" si="177"/>
        <v>无数据</v>
      </c>
      <c r="DI275" s="214" t="str">
        <f t="shared" si="178"/>
        <v>n.a.</v>
      </c>
      <c r="DJ275" s="214" t="str">
        <f t="shared" si="179"/>
        <v>n.a.</v>
      </c>
      <c r="DK275" s="214" t="str">
        <f t="shared" si="180"/>
        <v>n.a.</v>
      </c>
      <c r="DL275" s="214" t="str">
        <f t="shared" si="181"/>
        <v>无数据</v>
      </c>
      <c r="DM275" s="215" t="e">
        <f t="shared" si="182"/>
        <v>#VALUE!</v>
      </c>
      <c r="DN275" s="215" t="e">
        <f t="shared" si="183"/>
        <v>#VALUE!</v>
      </c>
      <c r="DO275" s="216" t="str">
        <f t="shared" si="184"/>
        <v>n.a.</v>
      </c>
      <c r="DP275" s="214" t="e">
        <f t="shared" si="185"/>
        <v>#VALUE!</v>
      </c>
      <c r="DQ275" s="214" t="e">
        <f t="shared" si="186"/>
        <v>#VALUE!</v>
      </c>
      <c r="DR275" s="217"/>
      <c r="DS275" s="214" t="str">
        <f t="shared" si="187"/>
        <v>无数据</v>
      </c>
      <c r="DT275" s="214" t="str">
        <f t="shared" si="188"/>
        <v>n.a.</v>
      </c>
      <c r="DU275" s="214" t="str">
        <f t="shared" si="189"/>
        <v>n.a.</v>
      </c>
      <c r="DV275" s="214" t="str">
        <f t="shared" si="190"/>
        <v>n.a.</v>
      </c>
      <c r="DW275" s="214" t="str">
        <f t="shared" si="191"/>
        <v>无数据</v>
      </c>
      <c r="DX275" s="215" t="e">
        <f t="shared" si="192"/>
        <v>#VALUE!</v>
      </c>
      <c r="DY275" s="215" t="e">
        <f t="shared" si="193"/>
        <v>#VALUE!</v>
      </c>
      <c r="DZ275" s="218" t="str">
        <f t="shared" si="194"/>
        <v>n.a.</v>
      </c>
      <c r="EA275" s="214" t="e">
        <f t="shared" si="195"/>
        <v>#VALUE!</v>
      </c>
      <c r="EB275" s="214" t="e">
        <f t="shared" si="196"/>
        <v>#VALUE!</v>
      </c>
      <c r="EC275" s="217"/>
      <c r="ED275" s="214" t="str">
        <f t="shared" si="197"/>
        <v>无数据</v>
      </c>
      <c r="EE275" s="214" t="str">
        <f t="shared" si="198"/>
        <v>n.a.</v>
      </c>
      <c r="EF275" s="214" t="str">
        <f t="shared" si="199"/>
        <v>n.a.</v>
      </c>
      <c r="EG275" s="214" t="str">
        <f t="shared" si="200"/>
        <v>n.a.</v>
      </c>
      <c r="EH275" s="214" t="str">
        <f t="shared" si="201"/>
        <v>无数据</v>
      </c>
      <c r="EI275" s="215" t="e">
        <f t="shared" si="202"/>
        <v>#VALUE!</v>
      </c>
      <c r="EJ275" s="215" t="e">
        <f t="shared" si="203"/>
        <v>#VALUE!</v>
      </c>
      <c r="EK275" s="218" t="str">
        <f t="shared" si="204"/>
        <v>n.a.</v>
      </c>
      <c r="EL275" s="214" t="e">
        <f t="shared" si="205"/>
        <v>#VALUE!</v>
      </c>
      <c r="EM275" s="214" t="e">
        <f t="shared" si="206"/>
        <v>#VALUE!</v>
      </c>
      <c r="EN275" s="217"/>
      <c r="EO275" s="219" t="e">
        <f t="shared" si="174"/>
        <v>#VALUE!</v>
      </c>
      <c r="EP275" s="219" t="e">
        <f t="shared" si="174"/>
        <v>#VALUE!</v>
      </c>
      <c r="EQ275" s="219" t="e">
        <f t="shared" si="174"/>
        <v>#VALUE!</v>
      </c>
      <c r="ER275" s="219" t="e">
        <f t="shared" si="174"/>
        <v>#VALUE!</v>
      </c>
      <c r="ES275" s="219" t="e">
        <f t="shared" si="207"/>
        <v>#VALUE!</v>
      </c>
      <c r="ET275" s="220" t="e">
        <f t="shared" si="208"/>
        <v>#VALUE!</v>
      </c>
      <c r="EU275" s="221" t="e">
        <f t="shared" si="209"/>
        <v>#VALUE!</v>
      </c>
      <c r="EV275" s="219" t="e">
        <f t="shared" si="210"/>
        <v>#VALUE!</v>
      </c>
      <c r="EW275" s="219" t="e">
        <f t="shared" si="211"/>
        <v>#VALUE!</v>
      </c>
      <c r="EX275" s="219" t="e">
        <f t="shared" si="211"/>
        <v>#VALUE!</v>
      </c>
      <c r="EY275" s="208"/>
      <c r="EZ275" s="222" t="str">
        <f t="shared" si="212"/>
        <v>无数据</v>
      </c>
      <c r="FA275" s="222" t="str">
        <f t="shared" si="213"/>
        <v>无数据</v>
      </c>
      <c r="FB275" s="222" t="str">
        <f t="shared" si="214"/>
        <v>无数据</v>
      </c>
      <c r="FC275" s="222" t="str">
        <f t="shared" si="215"/>
        <v>删除</v>
      </c>
      <c r="FD275" s="222" t="str">
        <f t="shared" si="216"/>
        <v>删除</v>
      </c>
      <c r="FE275" s="246"/>
      <c r="FF275" s="246"/>
      <c r="FG275" s="246"/>
      <c r="FH275" s="246"/>
      <c r="FI275" s="246"/>
      <c r="FJ275" s="246"/>
      <c r="FK275" s="246"/>
      <c r="FL275" s="246"/>
      <c r="FM275" s="246"/>
      <c r="FN275" s="246"/>
      <c r="FO275" s="246"/>
      <c r="FP275" s="246"/>
      <c r="FQ275" s="246"/>
      <c r="FR275" s="246"/>
      <c r="FS275" s="246"/>
      <c r="FT275" s="246"/>
      <c r="FU275" s="246"/>
      <c r="FV275" s="246"/>
      <c r="FW275" s="246"/>
      <c r="FX275" s="246"/>
      <c r="FY275" s="246"/>
      <c r="FZ275" s="246"/>
      <c r="GA275" s="246"/>
      <c r="GB275" s="246"/>
      <c r="GC275" s="246"/>
      <c r="GD275" s="246"/>
      <c r="GE275" s="246"/>
      <c r="GF275" s="246"/>
      <c r="GG275" s="246"/>
      <c r="GH275" s="246"/>
      <c r="GI275" s="246"/>
      <c r="GJ275" s="246"/>
      <c r="GK275" s="246"/>
      <c r="GL275" s="246"/>
      <c r="GM275" s="246"/>
      <c r="GN275" s="246"/>
      <c r="GO275" s="246"/>
      <c r="GP275" s="246"/>
      <c r="GQ275" s="246"/>
      <c r="GR275" s="246"/>
      <c r="GS275" s="246"/>
      <c r="GT275" s="246"/>
      <c r="GU275" s="246"/>
      <c r="GV275" s="246"/>
      <c r="GW275" s="246"/>
      <c r="GX275" s="246"/>
      <c r="GY275" s="246"/>
      <c r="GZ275" s="246"/>
      <c r="HA275" s="246"/>
      <c r="HB275" s="246"/>
      <c r="HC275" s="246"/>
      <c r="HD275" s="246"/>
      <c r="HE275" s="246"/>
      <c r="HF275" s="246"/>
      <c r="HG275" s="246"/>
      <c r="HH275" s="246"/>
      <c r="HI275" s="246"/>
      <c r="HJ275" s="246"/>
      <c r="HK275" s="254"/>
    </row>
    <row r="276" spans="1:219" ht="12.4" customHeight="1" x14ac:dyDescent="0.2">
      <c r="A276" s="204" t="s">
        <v>2541</v>
      </c>
      <c r="B276" s="205" t="str">
        <f t="shared" si="175"/>
        <v>ZHEJIANG BSB ELECTRICAL APPLIANCES CO.,LTD</v>
      </c>
      <c r="C276" s="206" t="s">
        <v>35</v>
      </c>
      <c r="D276" s="206" t="s">
        <v>32</v>
      </c>
      <c r="E276" s="205"/>
      <c r="F276" s="244"/>
      <c r="G276" s="245"/>
      <c r="H276" s="209" t="str">
        <f t="shared" si="176"/>
        <v/>
      </c>
      <c r="I276" s="206" t="s">
        <v>328</v>
      </c>
      <c r="J276" s="206" t="str">
        <f>VLOOKUP(Z276,[1]AP2022!FF:FI,2,0)</f>
        <v>exclude</v>
      </c>
      <c r="K276" s="206" t="str">
        <f>VLOOKUP(Z276,[1]AP2022!FF:FI,4,0)</f>
        <v>ok, sda/sdp</v>
      </c>
      <c r="L276" s="210"/>
      <c r="M276" s="211" t="s">
        <v>2542</v>
      </c>
      <c r="N276" s="211" t="s">
        <v>2543</v>
      </c>
      <c r="O276" s="211" t="s">
        <v>36</v>
      </c>
      <c r="P276" s="211" t="s">
        <v>2544</v>
      </c>
      <c r="Q276" s="225"/>
      <c r="R276" s="38" t="s">
        <v>48</v>
      </c>
      <c r="S276" s="211" t="s">
        <v>2545</v>
      </c>
      <c r="T276" s="211" t="s">
        <v>44</v>
      </c>
      <c r="U276" s="38" t="s">
        <v>182</v>
      </c>
      <c r="V276" s="38" t="s">
        <v>2546</v>
      </c>
      <c r="W276" s="38" t="s">
        <v>2547</v>
      </c>
      <c r="X276" s="37"/>
      <c r="Y276" s="37"/>
      <c r="Z276" s="38" t="s">
        <v>2548</v>
      </c>
      <c r="AA276" s="41">
        <v>206383000</v>
      </c>
      <c r="AB276" s="41">
        <v>184067000</v>
      </c>
      <c r="AC276" s="41">
        <v>98251000</v>
      </c>
      <c r="AD276" s="41">
        <v>77656000</v>
      </c>
      <c r="AE276" s="41">
        <v>199728000</v>
      </c>
      <c r="AF276" s="41">
        <v>178433000</v>
      </c>
      <c r="AG276" s="41">
        <v>96479000</v>
      </c>
      <c r="AH276" s="41">
        <v>77503000</v>
      </c>
      <c r="AI276" s="41">
        <v>-1457000</v>
      </c>
      <c r="AJ276" s="41">
        <v>-1296000</v>
      </c>
      <c r="AK276" s="41">
        <v>-928000</v>
      </c>
      <c r="AL276" s="41">
        <v>-826000</v>
      </c>
      <c r="AM276" s="41">
        <v>198271000</v>
      </c>
      <c r="AN276" s="41">
        <v>177137000</v>
      </c>
      <c r="AO276" s="41">
        <v>95551000</v>
      </c>
      <c r="AP276" s="41">
        <v>76677000</v>
      </c>
      <c r="AQ276" s="41">
        <v>8112000</v>
      </c>
      <c r="AR276" s="41">
        <v>6930000</v>
      </c>
      <c r="AS276" s="41">
        <v>2700000</v>
      </c>
      <c r="AT276" s="41">
        <v>979000</v>
      </c>
      <c r="AU276" s="41">
        <v>-114828000</v>
      </c>
      <c r="AV276" s="41">
        <v>-95419000</v>
      </c>
      <c r="AW276" s="41">
        <v>-48039000</v>
      </c>
      <c r="AX276" s="41">
        <v>-35504000</v>
      </c>
      <c r="AY276" s="38" t="s">
        <v>39</v>
      </c>
      <c r="AZ276" s="38" t="s">
        <v>39</v>
      </c>
      <c r="BA276" s="38" t="s">
        <v>39</v>
      </c>
      <c r="BB276" s="38" t="s">
        <v>39</v>
      </c>
      <c r="BC276" s="41">
        <v>-31781000</v>
      </c>
      <c r="BD276" s="41">
        <v>-32496000</v>
      </c>
      <c r="BE276" s="41">
        <v>-19560000</v>
      </c>
      <c r="BF276" s="41">
        <v>-17634000</v>
      </c>
      <c r="BG276" s="41">
        <v>59774000</v>
      </c>
      <c r="BH276" s="41">
        <v>56152000</v>
      </c>
      <c r="BI276" s="41">
        <v>30652000</v>
      </c>
      <c r="BJ276" s="41">
        <v>24518000</v>
      </c>
      <c r="BK276" s="41">
        <v>-7217000</v>
      </c>
      <c r="BL276" s="41">
        <v>-8898000</v>
      </c>
      <c r="BM276" s="41">
        <v>-4617000</v>
      </c>
      <c r="BN276" s="41">
        <v>-5224000</v>
      </c>
      <c r="BO276" s="41">
        <v>-5516000</v>
      </c>
      <c r="BP276" s="41">
        <v>-5073000</v>
      </c>
      <c r="BQ276" s="41">
        <v>-4409000</v>
      </c>
      <c r="BR276" s="41">
        <v>-3649000</v>
      </c>
      <c r="BS276" s="41">
        <v>-1701000</v>
      </c>
      <c r="BT276" s="41">
        <v>-3825000</v>
      </c>
      <c r="BU276" s="41">
        <v>-208000</v>
      </c>
      <c r="BV276" s="41">
        <v>-1575000</v>
      </c>
      <c r="BW276" s="41">
        <v>43773000</v>
      </c>
      <c r="BX276" s="41">
        <v>38035000</v>
      </c>
      <c r="BY276" s="41">
        <v>15626000</v>
      </c>
      <c r="BZ276" s="41">
        <v>16448000</v>
      </c>
      <c r="CA276" s="41">
        <v>194463000</v>
      </c>
      <c r="CB276" s="41">
        <v>163283000</v>
      </c>
      <c r="CC276" s="41">
        <v>145606000</v>
      </c>
      <c r="CD276" s="41">
        <v>139809000</v>
      </c>
      <c r="CE276" s="41">
        <v>72201000</v>
      </c>
      <c r="CF276" s="41">
        <v>60030000</v>
      </c>
      <c r="CG276" s="41">
        <v>46632000</v>
      </c>
      <c r="CH276" s="41">
        <v>44533000</v>
      </c>
      <c r="CI276" s="41">
        <v>87555000</v>
      </c>
      <c r="CJ276" s="41">
        <v>75241000</v>
      </c>
      <c r="CK276" s="41">
        <v>50960000</v>
      </c>
      <c r="CL276" s="41">
        <v>48533000</v>
      </c>
      <c r="CM276" s="41">
        <v>23798000</v>
      </c>
      <c r="CN276" s="41">
        <v>19905000</v>
      </c>
      <c r="CO276" s="41">
        <v>31009000</v>
      </c>
      <c r="CP276" s="41">
        <v>13097000</v>
      </c>
      <c r="CQ276" s="41">
        <v>7901000</v>
      </c>
      <c r="CR276" s="41">
        <v>6401000</v>
      </c>
      <c r="CS276" s="41">
        <v>15737000</v>
      </c>
      <c r="CT276" s="41">
        <v>32574000</v>
      </c>
      <c r="CU276" s="41">
        <v>30000</v>
      </c>
      <c r="CV276" s="41">
        <v>30000</v>
      </c>
      <c r="CW276" s="38" t="s">
        <v>39</v>
      </c>
      <c r="CX276" s="38" t="s">
        <v>39</v>
      </c>
      <c r="CY276" s="41">
        <v>725000</v>
      </c>
      <c r="CZ276" s="41">
        <v>16966000</v>
      </c>
      <c r="DA276" s="41">
        <v>0</v>
      </c>
      <c r="DB276" s="41">
        <v>550000</v>
      </c>
      <c r="DC276" s="41">
        <v>285127000</v>
      </c>
      <c r="DD276" s="41">
        <v>225728000</v>
      </c>
      <c r="DE276" s="41">
        <v>190143000</v>
      </c>
      <c r="DF276" s="41">
        <v>185112000</v>
      </c>
      <c r="DG276" s="213"/>
      <c r="DH276" s="214">
        <f t="shared" si="177"/>
        <v>198271000</v>
      </c>
      <c r="DI276" s="214">
        <f t="shared" si="178"/>
        <v>-114828000</v>
      </c>
      <c r="DJ276" s="214">
        <f t="shared" si="179"/>
        <v>-31781000</v>
      </c>
      <c r="DK276" s="214">
        <f t="shared" si="180"/>
        <v>-7217000</v>
      </c>
      <c r="DL276" s="214">
        <f t="shared" si="181"/>
        <v>44445000</v>
      </c>
      <c r="DM276" s="215">
        <f t="shared" si="182"/>
        <v>0.22416288816821422</v>
      </c>
      <c r="DN276" s="215">
        <f t="shared" si="183"/>
        <v>0.28893034987583371</v>
      </c>
      <c r="DO276" s="216" t="str">
        <f t="shared" si="184"/>
        <v>n.a.</v>
      </c>
      <c r="DP276" s="214">
        <f t="shared" si="185"/>
        <v>66115500</v>
      </c>
      <c r="DQ276" s="214">
        <f t="shared" si="186"/>
        <v>8845500</v>
      </c>
      <c r="DR276" s="217"/>
      <c r="DS276" s="214">
        <f t="shared" si="187"/>
        <v>177137000</v>
      </c>
      <c r="DT276" s="214">
        <f t="shared" si="188"/>
        <v>-95419000</v>
      </c>
      <c r="DU276" s="214">
        <f t="shared" si="189"/>
        <v>-32496000</v>
      </c>
      <c r="DV276" s="214">
        <f t="shared" si="190"/>
        <v>-8898000</v>
      </c>
      <c r="DW276" s="214">
        <f t="shared" si="191"/>
        <v>40324000</v>
      </c>
      <c r="DX276" s="215">
        <f t="shared" si="192"/>
        <v>0.22764301077696925</v>
      </c>
      <c r="DY276" s="215">
        <f t="shared" si="193"/>
        <v>0.29473807313632477</v>
      </c>
      <c r="DZ276" s="218" t="str">
        <f t="shared" si="194"/>
        <v>n.a.</v>
      </c>
      <c r="EA276" s="214">
        <f t="shared" si="195"/>
        <v>53331000</v>
      </c>
      <c r="EB276" s="214">
        <f t="shared" si="196"/>
        <v>8483000</v>
      </c>
      <c r="EC276" s="217"/>
      <c r="ED276" s="214">
        <f t="shared" si="197"/>
        <v>95551000</v>
      </c>
      <c r="EE276" s="214">
        <f t="shared" si="198"/>
        <v>-48039000</v>
      </c>
      <c r="EF276" s="214">
        <f t="shared" si="199"/>
        <v>-19560000</v>
      </c>
      <c r="EG276" s="214">
        <f t="shared" si="200"/>
        <v>-4617000</v>
      </c>
      <c r="EH276" s="214">
        <f t="shared" si="201"/>
        <v>23335000</v>
      </c>
      <c r="EI276" s="215">
        <f t="shared" si="202"/>
        <v>0.2442151311864868</v>
      </c>
      <c r="EJ276" s="215">
        <f t="shared" si="203"/>
        <v>0.3231278387061039</v>
      </c>
      <c r="EK276" s="218" t="str">
        <f t="shared" si="204"/>
        <v>n.a.</v>
      </c>
      <c r="EL276" s="214">
        <f t="shared" si="205"/>
        <v>45582500</v>
      </c>
      <c r="EM276" s="214">
        <f t="shared" si="206"/>
        <v>275000</v>
      </c>
      <c r="EN276" s="217"/>
      <c r="EO276" s="219">
        <f t="shared" ref="EO276:ER339" si="217">(ED276+DS276+DH276)/3</f>
        <v>156986333.33333334</v>
      </c>
      <c r="EP276" s="219">
        <f t="shared" si="217"/>
        <v>-86095333.333333328</v>
      </c>
      <c r="EQ276" s="219">
        <f t="shared" si="217"/>
        <v>-27945666.666666668</v>
      </c>
      <c r="ER276" s="219">
        <f t="shared" si="217"/>
        <v>-6910666.666666667</v>
      </c>
      <c r="ES276" s="219">
        <f t="shared" si="207"/>
        <v>36034666.666666679</v>
      </c>
      <c r="ET276" s="220">
        <f t="shared" si="208"/>
        <v>0.22954015105348879</v>
      </c>
      <c r="EU276" s="221">
        <f t="shared" si="209"/>
        <v>0.29792616885532797</v>
      </c>
      <c r="EV276" s="219" t="e">
        <f t="shared" si="210"/>
        <v>#VALUE!</v>
      </c>
      <c r="EW276" s="219">
        <f t="shared" si="211"/>
        <v>55009666.666666664</v>
      </c>
      <c r="EX276" s="219">
        <f t="shared" si="211"/>
        <v>5867833.333333333</v>
      </c>
      <c r="EY276" s="208"/>
      <c r="EZ276" s="222" t="str">
        <f t="shared" si="212"/>
        <v>完整</v>
      </c>
      <c r="FA276" s="222" t="str">
        <f t="shared" si="213"/>
        <v>完整</v>
      </c>
      <c r="FB276" s="222" t="str">
        <f t="shared" si="214"/>
        <v>完整</v>
      </c>
      <c r="FC276" s="222" t="str">
        <f t="shared" si="215"/>
        <v>选择</v>
      </c>
      <c r="FD276" s="222" t="str">
        <f t="shared" si="216"/>
        <v>选择</v>
      </c>
      <c r="FE276" s="246"/>
      <c r="FF276" s="246"/>
      <c r="FG276" s="246"/>
      <c r="FH276" s="246"/>
      <c r="FI276" s="246"/>
      <c r="FJ276" s="246"/>
      <c r="FK276" s="246"/>
      <c r="FL276" s="246"/>
      <c r="FM276" s="246"/>
      <c r="FN276" s="246"/>
      <c r="FO276" s="246"/>
      <c r="FP276" s="246"/>
      <c r="FQ276" s="246"/>
      <c r="FR276" s="246"/>
      <c r="FS276" s="246"/>
      <c r="FT276" s="246"/>
      <c r="FU276" s="246"/>
      <c r="FV276" s="246"/>
      <c r="FW276" s="246"/>
      <c r="FX276" s="246"/>
      <c r="FY276" s="246"/>
      <c r="FZ276" s="246"/>
      <c r="GA276" s="246"/>
      <c r="GB276" s="246"/>
      <c r="GC276" s="246"/>
      <c r="GD276" s="246"/>
      <c r="GE276" s="246"/>
      <c r="GF276" s="246"/>
      <c r="GG276" s="246"/>
      <c r="GH276" s="246"/>
      <c r="GI276" s="246"/>
      <c r="GJ276" s="246"/>
      <c r="GK276" s="246"/>
      <c r="GL276" s="246"/>
      <c r="GM276" s="246"/>
      <c r="GN276" s="246"/>
      <c r="GO276" s="246"/>
      <c r="GP276" s="246"/>
      <c r="GQ276" s="246"/>
      <c r="GR276" s="246"/>
      <c r="GS276" s="246"/>
      <c r="GT276" s="246"/>
      <c r="GU276" s="246"/>
      <c r="GV276" s="246"/>
      <c r="GW276" s="246"/>
      <c r="GX276" s="246"/>
      <c r="GY276" s="246"/>
      <c r="GZ276" s="246"/>
      <c r="HA276" s="246"/>
      <c r="HB276" s="246"/>
      <c r="HC276" s="246"/>
      <c r="HD276" s="246"/>
      <c r="HE276" s="246"/>
      <c r="HF276" s="246"/>
      <c r="HG276" s="246"/>
      <c r="HH276" s="246"/>
      <c r="HI276" s="246"/>
      <c r="HJ276" s="246"/>
      <c r="HK276" s="246"/>
    </row>
    <row r="277" spans="1:219" ht="12.4" customHeight="1" x14ac:dyDescent="0.2">
      <c r="A277" s="204" t="s">
        <v>2549</v>
      </c>
      <c r="B277" s="205" t="str">
        <f t="shared" si="175"/>
        <v>GUANGDONG CELLWISE MICROELECTRONICS CO.,LTD.</v>
      </c>
      <c r="C277" s="206" t="s">
        <v>35</v>
      </c>
      <c r="D277" s="206" t="s">
        <v>32</v>
      </c>
      <c r="E277" s="205"/>
      <c r="F277" s="244"/>
      <c r="G277" s="245"/>
      <c r="H277" s="209" t="str">
        <f t="shared" si="176"/>
        <v/>
      </c>
      <c r="I277" s="206" t="s">
        <v>328</v>
      </c>
      <c r="J277" s="206" t="str">
        <f>VLOOKUP(Z277,[1]AP2022!FF:FI,2,0)</f>
        <v>exclude</v>
      </c>
      <c r="K277" s="206" t="str">
        <f>VLOOKUP(Z277,[1]AP2022!FF:FI,4,0)</f>
        <v>ok, sda/sdp</v>
      </c>
      <c r="L277" s="210"/>
      <c r="M277" s="211" t="s">
        <v>2550</v>
      </c>
      <c r="N277" s="211" t="s">
        <v>2551</v>
      </c>
      <c r="O277" s="211" t="s">
        <v>36</v>
      </c>
      <c r="P277" s="211" t="s">
        <v>2552</v>
      </c>
      <c r="Q277" s="225"/>
      <c r="R277" s="38" t="s">
        <v>48</v>
      </c>
      <c r="S277" s="211" t="s">
        <v>2553</v>
      </c>
      <c r="T277" s="211" t="s">
        <v>38</v>
      </c>
      <c r="U277" s="38" t="s">
        <v>178</v>
      </c>
      <c r="V277" s="38" t="s">
        <v>425</v>
      </c>
      <c r="W277" s="38" t="s">
        <v>2554</v>
      </c>
      <c r="X277" s="37"/>
      <c r="Y277" s="37"/>
      <c r="Z277" s="38" t="s">
        <v>2555</v>
      </c>
      <c r="AA277" s="41">
        <v>205276000</v>
      </c>
      <c r="AB277" s="41">
        <v>337722000</v>
      </c>
      <c r="AC277" s="41">
        <v>180664000</v>
      </c>
      <c r="AD277" s="41">
        <v>89658000</v>
      </c>
      <c r="AE277" s="41">
        <v>199827000</v>
      </c>
      <c r="AF277" s="41">
        <v>339184000</v>
      </c>
      <c r="AG277" s="41">
        <v>180117000</v>
      </c>
      <c r="AH277" s="41">
        <v>88736000</v>
      </c>
      <c r="AI277" s="41">
        <v>-978000</v>
      </c>
      <c r="AJ277" s="41">
        <v>-2958000</v>
      </c>
      <c r="AK277" s="41">
        <v>-1298000</v>
      </c>
      <c r="AL277" s="41">
        <v>-954000</v>
      </c>
      <c r="AM277" s="41">
        <v>198849000</v>
      </c>
      <c r="AN277" s="41">
        <v>336226000</v>
      </c>
      <c r="AO277" s="41">
        <v>178819000</v>
      </c>
      <c r="AP277" s="41">
        <v>87782000</v>
      </c>
      <c r="AQ277" s="41">
        <v>6427000</v>
      </c>
      <c r="AR277" s="41">
        <v>1496000</v>
      </c>
      <c r="AS277" s="41">
        <v>1845000</v>
      </c>
      <c r="AT277" s="41">
        <v>1876000</v>
      </c>
      <c r="AU277" s="41">
        <v>-81182000</v>
      </c>
      <c r="AV277" s="41">
        <v>-123921000</v>
      </c>
      <c r="AW277" s="41">
        <v>-71386000</v>
      </c>
      <c r="AX277" s="41">
        <v>-33939000</v>
      </c>
      <c r="AY277" s="38" t="s">
        <v>39</v>
      </c>
      <c r="AZ277" s="38" t="s">
        <v>39</v>
      </c>
      <c r="BA277" s="38" t="s">
        <v>39</v>
      </c>
      <c r="BB277" s="38" t="s">
        <v>39</v>
      </c>
      <c r="BC277" s="41">
        <v>-108530000</v>
      </c>
      <c r="BD277" s="41">
        <v>-116921000</v>
      </c>
      <c r="BE277" s="41">
        <v>-70446000</v>
      </c>
      <c r="BF277" s="41">
        <v>-54032000</v>
      </c>
      <c r="BG277" s="41">
        <v>15564000</v>
      </c>
      <c r="BH277" s="41">
        <v>96880000</v>
      </c>
      <c r="BI277" s="41">
        <v>38832000</v>
      </c>
      <c r="BJ277" s="41">
        <v>1687000</v>
      </c>
      <c r="BK277" s="41">
        <v>-3880000</v>
      </c>
      <c r="BL277" s="41">
        <v>-3880000</v>
      </c>
      <c r="BM277" s="41">
        <v>-298000</v>
      </c>
      <c r="BN277" s="41">
        <v>-750000</v>
      </c>
      <c r="BO277" s="41">
        <v>-3880000</v>
      </c>
      <c r="BP277" s="41">
        <v>-3880000</v>
      </c>
      <c r="BQ277" s="41">
        <v>0</v>
      </c>
      <c r="BR277" s="41">
        <v>0</v>
      </c>
      <c r="BS277" s="41">
        <v>0</v>
      </c>
      <c r="BT277" s="41">
        <v>0</v>
      </c>
      <c r="BU277" s="41">
        <v>-298000</v>
      </c>
      <c r="BV277" s="41">
        <v>-750000</v>
      </c>
      <c r="BW277" s="41">
        <v>51928000</v>
      </c>
      <c r="BX277" s="41">
        <v>89216000</v>
      </c>
      <c r="BY277" s="41">
        <v>32459000</v>
      </c>
      <c r="BZ277" s="41">
        <v>3679000</v>
      </c>
      <c r="CA277" s="41">
        <v>1603295000</v>
      </c>
      <c r="CB277" s="41">
        <v>274659000</v>
      </c>
      <c r="CC277" s="41">
        <v>138758000</v>
      </c>
      <c r="CD277" s="41">
        <v>60855000</v>
      </c>
      <c r="CE277" s="41">
        <v>81668000</v>
      </c>
      <c r="CF277" s="41">
        <v>44108000</v>
      </c>
      <c r="CG277" s="41">
        <v>37882000</v>
      </c>
      <c r="CH277" s="41">
        <v>15032000</v>
      </c>
      <c r="CI277" s="41">
        <v>25696000</v>
      </c>
      <c r="CJ277" s="41">
        <v>18457000</v>
      </c>
      <c r="CK277" s="41">
        <v>20047000</v>
      </c>
      <c r="CL277" s="41">
        <v>14982000</v>
      </c>
      <c r="CM277" s="41">
        <v>69214000</v>
      </c>
      <c r="CN277" s="41">
        <v>8055000</v>
      </c>
      <c r="CO277" s="41">
        <v>1039000</v>
      </c>
      <c r="CP277" s="41">
        <v>2687000</v>
      </c>
      <c r="CQ277" s="41">
        <v>1418030000</v>
      </c>
      <c r="CR277" s="41">
        <v>197403000</v>
      </c>
      <c r="CS277" s="41">
        <v>75095000</v>
      </c>
      <c r="CT277" s="41">
        <v>27089000</v>
      </c>
      <c r="CU277" s="41">
        <v>357992000</v>
      </c>
      <c r="CV277" s="38" t="s">
        <v>39</v>
      </c>
      <c r="CW277" s="38" t="s">
        <v>39</v>
      </c>
      <c r="CX277" s="38" t="s">
        <v>39</v>
      </c>
      <c r="CY277" s="38" t="s">
        <v>39</v>
      </c>
      <c r="CZ277" s="38" t="s">
        <v>39</v>
      </c>
      <c r="DA277" s="38" t="s">
        <v>39</v>
      </c>
      <c r="DB277" s="38" t="s">
        <v>39</v>
      </c>
      <c r="DC277" s="41">
        <v>1700820000</v>
      </c>
      <c r="DD277" s="41">
        <v>294521000</v>
      </c>
      <c r="DE277" s="41">
        <v>151285000</v>
      </c>
      <c r="DF277" s="41">
        <v>73820000</v>
      </c>
      <c r="DG277" s="213"/>
      <c r="DH277" s="214">
        <f t="shared" si="177"/>
        <v>198849000</v>
      </c>
      <c r="DI277" s="214">
        <f t="shared" si="178"/>
        <v>-81182000</v>
      </c>
      <c r="DJ277" s="214">
        <f t="shared" si="179"/>
        <v>-108530000</v>
      </c>
      <c r="DK277" s="214">
        <f t="shared" si="180"/>
        <v>-3880000</v>
      </c>
      <c r="DL277" s="214">
        <f t="shared" si="181"/>
        <v>5257000</v>
      </c>
      <c r="DM277" s="215">
        <f t="shared" si="182"/>
        <v>2.6437145773928961E-2</v>
      </c>
      <c r="DN277" s="215">
        <f t="shared" si="183"/>
        <v>2.715504772924501E-2</v>
      </c>
      <c r="DO277" s="216" t="str">
        <f t="shared" si="184"/>
        <v>n.a.</v>
      </c>
      <c r="DP277" s="214">
        <f t="shared" si="185"/>
        <v>62888000</v>
      </c>
      <c r="DQ277" s="214" t="e">
        <f t="shared" si="186"/>
        <v>#VALUE!</v>
      </c>
      <c r="DR277" s="217"/>
      <c r="DS277" s="214">
        <f t="shared" si="187"/>
        <v>336226000</v>
      </c>
      <c r="DT277" s="214">
        <f t="shared" si="188"/>
        <v>-123921000</v>
      </c>
      <c r="DU277" s="214">
        <f t="shared" si="189"/>
        <v>-116921000</v>
      </c>
      <c r="DV277" s="214">
        <f t="shared" si="190"/>
        <v>-3880000</v>
      </c>
      <c r="DW277" s="214">
        <f t="shared" si="191"/>
        <v>91504000</v>
      </c>
      <c r="DX277" s="215">
        <f t="shared" si="192"/>
        <v>0.27215027987127705</v>
      </c>
      <c r="DY277" s="215">
        <f t="shared" si="193"/>
        <v>0.37390998765946665</v>
      </c>
      <c r="DZ277" s="218" t="str">
        <f t="shared" si="194"/>
        <v>n.a.</v>
      </c>
      <c r="EA277" s="214">
        <f t="shared" si="195"/>
        <v>40995000</v>
      </c>
      <c r="EB277" s="214" t="e">
        <f t="shared" si="196"/>
        <v>#VALUE!</v>
      </c>
      <c r="EC277" s="217"/>
      <c r="ED277" s="214">
        <f t="shared" si="197"/>
        <v>178819000</v>
      </c>
      <c r="EE277" s="214">
        <f t="shared" si="198"/>
        <v>-71386000</v>
      </c>
      <c r="EF277" s="214">
        <f t="shared" si="199"/>
        <v>-70446000</v>
      </c>
      <c r="EG277" s="214">
        <f t="shared" si="200"/>
        <v>-298000</v>
      </c>
      <c r="EH277" s="214">
        <f t="shared" si="201"/>
        <v>36689000</v>
      </c>
      <c r="EI277" s="215">
        <f t="shared" si="202"/>
        <v>0.20517394684010087</v>
      </c>
      <c r="EJ277" s="215">
        <f t="shared" si="203"/>
        <v>0.25813691690705692</v>
      </c>
      <c r="EK277" s="218" t="str">
        <f t="shared" si="204"/>
        <v>n.a.</v>
      </c>
      <c r="EL277" s="214">
        <f t="shared" si="205"/>
        <v>26457000</v>
      </c>
      <c r="EM277" s="214" t="e">
        <f t="shared" si="206"/>
        <v>#VALUE!</v>
      </c>
      <c r="EN277" s="217"/>
      <c r="EO277" s="219">
        <f t="shared" si="217"/>
        <v>237964666.66666666</v>
      </c>
      <c r="EP277" s="219">
        <f t="shared" si="217"/>
        <v>-92163000</v>
      </c>
      <c r="EQ277" s="219">
        <f t="shared" si="217"/>
        <v>-98632333.333333328</v>
      </c>
      <c r="ER277" s="219">
        <f t="shared" si="217"/>
        <v>-2686000</v>
      </c>
      <c r="ES277" s="219">
        <f t="shared" si="207"/>
        <v>44483333.333333328</v>
      </c>
      <c r="ET277" s="220">
        <f t="shared" si="208"/>
        <v>0.18693251379056272</v>
      </c>
      <c r="EU277" s="221">
        <f t="shared" si="209"/>
        <v>0.22991020666937723</v>
      </c>
      <c r="EV277" s="219" t="e">
        <f t="shared" si="210"/>
        <v>#VALUE!</v>
      </c>
      <c r="EW277" s="219">
        <f t="shared" si="211"/>
        <v>43446666.666666664</v>
      </c>
      <c r="EX277" s="219" t="e">
        <f t="shared" si="211"/>
        <v>#VALUE!</v>
      </c>
      <c r="EY277" s="208"/>
      <c r="EZ277" s="222" t="str">
        <f t="shared" si="212"/>
        <v>完整</v>
      </c>
      <c r="FA277" s="222" t="str">
        <f t="shared" si="213"/>
        <v>完整</v>
      </c>
      <c r="FB277" s="222" t="str">
        <f t="shared" si="214"/>
        <v>完整</v>
      </c>
      <c r="FC277" s="222" t="str">
        <f t="shared" si="215"/>
        <v>选择</v>
      </c>
      <c r="FD277" s="222" t="str">
        <f t="shared" si="216"/>
        <v>选择</v>
      </c>
      <c r="FE277" s="246"/>
      <c r="FF277" s="246"/>
      <c r="FG277" s="246"/>
      <c r="FH277" s="246"/>
      <c r="FI277" s="246"/>
      <c r="FJ277" s="246"/>
      <c r="FK277" s="246"/>
      <c r="FL277" s="246"/>
      <c r="FM277" s="246"/>
      <c r="FN277" s="246"/>
      <c r="FO277" s="246"/>
      <c r="FP277" s="246"/>
      <c r="FQ277" s="246"/>
      <c r="FR277" s="246"/>
      <c r="FS277" s="246"/>
      <c r="FT277" s="246"/>
      <c r="FU277" s="246"/>
      <c r="FV277" s="246"/>
      <c r="FW277" s="246"/>
      <c r="FX277" s="246"/>
      <c r="FY277" s="246"/>
      <c r="FZ277" s="246"/>
      <c r="GA277" s="246"/>
      <c r="GB277" s="246"/>
      <c r="GC277" s="246"/>
      <c r="GD277" s="246"/>
      <c r="GE277" s="246"/>
      <c r="GF277" s="246"/>
      <c r="GG277" s="246"/>
      <c r="GH277" s="246"/>
      <c r="GI277" s="246"/>
      <c r="GJ277" s="246"/>
      <c r="GK277" s="246"/>
      <c r="GL277" s="246"/>
      <c r="GM277" s="246"/>
      <c r="GN277" s="246"/>
      <c r="GO277" s="246"/>
      <c r="GP277" s="246"/>
      <c r="GQ277" s="246"/>
      <c r="GR277" s="246"/>
      <c r="GS277" s="246"/>
      <c r="GT277" s="246"/>
      <c r="GU277" s="246"/>
      <c r="GV277" s="246"/>
      <c r="GW277" s="246"/>
      <c r="GX277" s="246"/>
      <c r="GY277" s="246"/>
      <c r="GZ277" s="246"/>
      <c r="HA277" s="246"/>
      <c r="HB277" s="246"/>
      <c r="HC277" s="246"/>
      <c r="HD277" s="246"/>
      <c r="HE277" s="246"/>
      <c r="HF277" s="246"/>
      <c r="HG277" s="246"/>
      <c r="HH277" s="246"/>
      <c r="HI277" s="246"/>
      <c r="HJ277" s="246"/>
      <c r="HK277" s="246"/>
    </row>
    <row r="278" spans="1:219" ht="12.4" customHeight="1" x14ac:dyDescent="0.2">
      <c r="A278" s="204" t="s">
        <v>2556</v>
      </c>
      <c r="B278" s="205" t="str">
        <f t="shared" si="175"/>
        <v>ZHEJIANG WESTHOMES ELECTRIC CO.,LTD.</v>
      </c>
      <c r="C278" s="206" t="s">
        <v>35</v>
      </c>
      <c r="D278" s="206" t="s">
        <v>32</v>
      </c>
      <c r="E278" s="205"/>
      <c r="F278" s="244"/>
      <c r="G278" s="245"/>
      <c r="H278" s="209" t="str">
        <f t="shared" si="176"/>
        <v/>
      </c>
      <c r="I278" s="206" t="s">
        <v>328</v>
      </c>
      <c r="J278" s="206" t="str">
        <f>VLOOKUP(Z278,[1]AP2022!FF:FI,2,0)</f>
        <v>exclude</v>
      </c>
      <c r="K278" s="206" t="str">
        <f>VLOOKUP(Z278,[1]AP2022!FF:FI,4,0)</f>
        <v>ok, sda/sdp</v>
      </c>
      <c r="L278" s="210"/>
      <c r="M278" s="211" t="s">
        <v>2557</v>
      </c>
      <c r="N278" s="211" t="s">
        <v>2558</v>
      </c>
      <c r="O278" s="211" t="s">
        <v>36</v>
      </c>
      <c r="P278" s="225"/>
      <c r="Q278" s="225"/>
      <c r="R278" s="38" t="s">
        <v>48</v>
      </c>
      <c r="S278" s="211" t="s">
        <v>2559</v>
      </c>
      <c r="T278" s="211" t="s">
        <v>44</v>
      </c>
      <c r="U278" s="38" t="s">
        <v>182</v>
      </c>
      <c r="V278" s="38" t="s">
        <v>862</v>
      </c>
      <c r="W278" s="38" t="s">
        <v>2560</v>
      </c>
      <c r="X278" s="37"/>
      <c r="Y278" s="37"/>
      <c r="Z278" s="38" t="s">
        <v>2561</v>
      </c>
      <c r="AA278" s="41">
        <v>204761000</v>
      </c>
      <c r="AB278" s="41">
        <v>147218000</v>
      </c>
      <c r="AC278" s="41">
        <v>89840000</v>
      </c>
      <c r="AD278" s="41">
        <v>99040000</v>
      </c>
      <c r="AE278" s="41">
        <v>203494000</v>
      </c>
      <c r="AF278" s="41">
        <v>143512000</v>
      </c>
      <c r="AG278" s="41">
        <v>88384000</v>
      </c>
      <c r="AH278" s="41">
        <v>97592000</v>
      </c>
      <c r="AI278" s="41">
        <v>-1453000</v>
      </c>
      <c r="AJ278" s="41">
        <v>-1075000</v>
      </c>
      <c r="AK278" s="41">
        <v>-682000</v>
      </c>
      <c r="AL278" s="41">
        <v>-423000</v>
      </c>
      <c r="AM278" s="41">
        <v>202041000</v>
      </c>
      <c r="AN278" s="41">
        <v>142437000</v>
      </c>
      <c r="AO278" s="41">
        <v>87702000</v>
      </c>
      <c r="AP278" s="41">
        <v>97169000</v>
      </c>
      <c r="AQ278" s="41">
        <v>2720000</v>
      </c>
      <c r="AR278" s="41">
        <v>4781000</v>
      </c>
      <c r="AS278" s="41">
        <v>2138000</v>
      </c>
      <c r="AT278" s="41">
        <v>1871000</v>
      </c>
      <c r="AU278" s="41">
        <v>-137778000</v>
      </c>
      <c r="AV278" s="41">
        <v>-101179000</v>
      </c>
      <c r="AW278" s="41">
        <v>-62649000</v>
      </c>
      <c r="AX278" s="41">
        <v>-62993000</v>
      </c>
      <c r="AY278" s="38" t="s">
        <v>39</v>
      </c>
      <c r="AZ278" s="38" t="s">
        <v>39</v>
      </c>
      <c r="BA278" s="38" t="s">
        <v>39</v>
      </c>
      <c r="BB278" s="38" t="s">
        <v>39</v>
      </c>
      <c r="BC278" s="41">
        <v>-30085000</v>
      </c>
      <c r="BD278" s="41">
        <v>-19184000</v>
      </c>
      <c r="BE278" s="41">
        <v>-18764000</v>
      </c>
      <c r="BF278" s="41">
        <v>-19795000</v>
      </c>
      <c r="BG278" s="41">
        <v>36898000</v>
      </c>
      <c r="BH278" s="41">
        <v>26855000</v>
      </c>
      <c r="BI278" s="41">
        <v>8427000</v>
      </c>
      <c r="BJ278" s="41">
        <v>16252000</v>
      </c>
      <c r="BK278" s="41">
        <v>-3853000</v>
      </c>
      <c r="BL278" s="41">
        <v>-3714000</v>
      </c>
      <c r="BM278" s="41">
        <v>-3756000</v>
      </c>
      <c r="BN278" s="41">
        <v>-2013000</v>
      </c>
      <c r="BO278" s="41">
        <v>-3637000</v>
      </c>
      <c r="BP278" s="41">
        <v>-3532000</v>
      </c>
      <c r="BQ278" s="41">
        <v>-3545000</v>
      </c>
      <c r="BR278" s="41">
        <v>-1745000</v>
      </c>
      <c r="BS278" s="41">
        <v>-216000</v>
      </c>
      <c r="BT278" s="41">
        <v>-182000</v>
      </c>
      <c r="BU278" s="41">
        <v>-211000</v>
      </c>
      <c r="BV278" s="41">
        <v>-268000</v>
      </c>
      <c r="BW278" s="41">
        <v>24751000</v>
      </c>
      <c r="BX278" s="41">
        <v>21346000</v>
      </c>
      <c r="BY278" s="41">
        <v>2769000</v>
      </c>
      <c r="BZ278" s="41">
        <v>8768000</v>
      </c>
      <c r="CA278" s="41">
        <v>213271000</v>
      </c>
      <c r="CB278" s="41">
        <v>167646000</v>
      </c>
      <c r="CC278" s="41">
        <v>103978000</v>
      </c>
      <c r="CD278" s="41">
        <v>100806000</v>
      </c>
      <c r="CE278" s="41">
        <v>59935000</v>
      </c>
      <c r="CF278" s="41">
        <v>49250000</v>
      </c>
      <c r="CG278" s="41">
        <v>37804000</v>
      </c>
      <c r="CH278" s="41">
        <v>36383000</v>
      </c>
      <c r="CI278" s="41">
        <v>147959000</v>
      </c>
      <c r="CJ278" s="41">
        <v>106077000</v>
      </c>
      <c r="CK278" s="41">
        <v>56176000</v>
      </c>
      <c r="CL278" s="41">
        <v>51880000</v>
      </c>
      <c r="CM278" s="41">
        <v>1948000</v>
      </c>
      <c r="CN278" s="41">
        <v>5548000</v>
      </c>
      <c r="CO278" s="41">
        <v>2295000</v>
      </c>
      <c r="CP278" s="41">
        <v>4391000</v>
      </c>
      <c r="CQ278" s="41">
        <v>2190000</v>
      </c>
      <c r="CR278" s="41">
        <v>3871000</v>
      </c>
      <c r="CS278" s="41">
        <v>6398000</v>
      </c>
      <c r="CT278" s="41">
        <v>6742000</v>
      </c>
      <c r="CU278" s="41">
        <v>0</v>
      </c>
      <c r="CV278" s="41">
        <v>3500000</v>
      </c>
      <c r="CW278" s="41">
        <v>3298000</v>
      </c>
      <c r="CX278" s="38" t="s">
        <v>39</v>
      </c>
      <c r="CY278" s="41">
        <v>12575000</v>
      </c>
      <c r="CZ278" s="41">
        <v>4974000</v>
      </c>
      <c r="DA278" s="41">
        <v>3944000</v>
      </c>
      <c r="DB278" s="41">
        <v>3706000</v>
      </c>
      <c r="DC278" s="41">
        <v>277230000</v>
      </c>
      <c r="DD278" s="41">
        <v>220806000</v>
      </c>
      <c r="DE278" s="41">
        <v>158342000</v>
      </c>
      <c r="DF278" s="41">
        <v>154440000</v>
      </c>
      <c r="DG278" s="213"/>
      <c r="DH278" s="214">
        <f t="shared" si="177"/>
        <v>202041000</v>
      </c>
      <c r="DI278" s="214">
        <f t="shared" si="178"/>
        <v>-137778000</v>
      </c>
      <c r="DJ278" s="214">
        <f t="shared" si="179"/>
        <v>-30085000</v>
      </c>
      <c r="DK278" s="214">
        <f t="shared" si="180"/>
        <v>-3853000</v>
      </c>
      <c r="DL278" s="214">
        <f t="shared" si="181"/>
        <v>30325000</v>
      </c>
      <c r="DM278" s="215">
        <f t="shared" si="182"/>
        <v>0.15009329789498171</v>
      </c>
      <c r="DN278" s="215">
        <f t="shared" si="183"/>
        <v>0.17659973444524679</v>
      </c>
      <c r="DO278" s="216" t="str">
        <f t="shared" si="184"/>
        <v>n.a.</v>
      </c>
      <c r="DP278" s="214">
        <f t="shared" si="185"/>
        <v>54592500</v>
      </c>
      <c r="DQ278" s="214">
        <f t="shared" si="186"/>
        <v>8774500</v>
      </c>
      <c r="DR278" s="217"/>
      <c r="DS278" s="214">
        <f t="shared" si="187"/>
        <v>142437000</v>
      </c>
      <c r="DT278" s="214">
        <f t="shared" si="188"/>
        <v>-101179000</v>
      </c>
      <c r="DU278" s="214">
        <f t="shared" si="189"/>
        <v>-19184000</v>
      </c>
      <c r="DV278" s="214">
        <f t="shared" si="190"/>
        <v>-3714000</v>
      </c>
      <c r="DW278" s="214">
        <f t="shared" si="191"/>
        <v>18360000</v>
      </c>
      <c r="DX278" s="215">
        <f t="shared" si="192"/>
        <v>0.12889909223024917</v>
      </c>
      <c r="DY278" s="215">
        <f t="shared" si="193"/>
        <v>0.14797262989917551</v>
      </c>
      <c r="DZ278" s="218" t="str">
        <f t="shared" si="194"/>
        <v>n.a.</v>
      </c>
      <c r="EA278" s="214">
        <f t="shared" si="195"/>
        <v>43527000</v>
      </c>
      <c r="EB278" s="214">
        <f t="shared" si="196"/>
        <v>4459000</v>
      </c>
      <c r="EC278" s="217"/>
      <c r="ED278" s="214">
        <f t="shared" si="197"/>
        <v>87702000</v>
      </c>
      <c r="EE278" s="214">
        <f t="shared" si="198"/>
        <v>-62649000</v>
      </c>
      <c r="EF278" s="214">
        <f t="shared" si="199"/>
        <v>-18764000</v>
      </c>
      <c r="EG278" s="214">
        <f t="shared" si="200"/>
        <v>-3756000</v>
      </c>
      <c r="EH278" s="214">
        <f t="shared" si="201"/>
        <v>2533000</v>
      </c>
      <c r="EI278" s="215">
        <f t="shared" si="202"/>
        <v>2.8881895509794531E-2</v>
      </c>
      <c r="EJ278" s="215">
        <f t="shared" si="203"/>
        <v>2.9740868156254038E-2</v>
      </c>
      <c r="EK278" s="218" t="str">
        <f t="shared" si="204"/>
        <v>n.a.</v>
      </c>
      <c r="EL278" s="214">
        <f t="shared" si="205"/>
        <v>37093500</v>
      </c>
      <c r="EM278" s="214">
        <f t="shared" si="206"/>
        <v>3825000</v>
      </c>
      <c r="EN278" s="217"/>
      <c r="EO278" s="219">
        <f t="shared" si="217"/>
        <v>144060000</v>
      </c>
      <c r="EP278" s="219">
        <f t="shared" si="217"/>
        <v>-100535333.33333333</v>
      </c>
      <c r="EQ278" s="219">
        <f t="shared" si="217"/>
        <v>-22677666.666666668</v>
      </c>
      <c r="ER278" s="219">
        <f t="shared" si="217"/>
        <v>-3774333.3333333335</v>
      </c>
      <c r="ES278" s="219">
        <f t="shared" si="207"/>
        <v>17072666.666666672</v>
      </c>
      <c r="ET278" s="220">
        <f t="shared" si="208"/>
        <v>0.11851080568281738</v>
      </c>
      <c r="EU278" s="221">
        <f t="shared" si="209"/>
        <v>0.1344438552926539</v>
      </c>
      <c r="EV278" s="219" t="e">
        <f t="shared" si="210"/>
        <v>#VALUE!</v>
      </c>
      <c r="EW278" s="219">
        <f t="shared" si="211"/>
        <v>45071000</v>
      </c>
      <c r="EX278" s="219">
        <f t="shared" si="211"/>
        <v>5686166.666666667</v>
      </c>
      <c r="EY278" s="208"/>
      <c r="EZ278" s="222" t="str">
        <f t="shared" si="212"/>
        <v>完整</v>
      </c>
      <c r="FA278" s="222" t="str">
        <f t="shared" si="213"/>
        <v>完整</v>
      </c>
      <c r="FB278" s="222" t="str">
        <f t="shared" si="214"/>
        <v>完整</v>
      </c>
      <c r="FC278" s="222" t="str">
        <f t="shared" si="215"/>
        <v>选择</v>
      </c>
      <c r="FD278" s="222" t="str">
        <f t="shared" si="216"/>
        <v>选择</v>
      </c>
      <c r="FE278" s="246"/>
      <c r="FF278" s="246"/>
      <c r="FG278" s="246"/>
      <c r="FH278" s="246"/>
      <c r="FI278" s="246"/>
      <c r="FJ278" s="246"/>
      <c r="FK278" s="246"/>
      <c r="FL278" s="246"/>
      <c r="FM278" s="246"/>
      <c r="FN278" s="246"/>
      <c r="FO278" s="246"/>
      <c r="FP278" s="246"/>
      <c r="FQ278" s="246"/>
      <c r="FR278" s="246"/>
      <c r="FS278" s="246"/>
      <c r="FT278" s="246"/>
      <c r="FU278" s="246"/>
      <c r="FV278" s="246"/>
      <c r="FW278" s="246"/>
      <c r="FX278" s="246"/>
      <c r="FY278" s="246"/>
      <c r="FZ278" s="246"/>
      <c r="GA278" s="246"/>
      <c r="GB278" s="246"/>
      <c r="GC278" s="246"/>
      <c r="GD278" s="246"/>
      <c r="GE278" s="246"/>
      <c r="GF278" s="246"/>
      <c r="GG278" s="246"/>
      <c r="GH278" s="246"/>
      <c r="GI278" s="246"/>
      <c r="GJ278" s="246"/>
      <c r="GK278" s="246"/>
      <c r="GL278" s="246"/>
      <c r="GM278" s="246"/>
      <c r="GN278" s="246"/>
      <c r="GO278" s="246"/>
      <c r="GP278" s="246"/>
      <c r="GQ278" s="246"/>
      <c r="GR278" s="246"/>
      <c r="GS278" s="246"/>
      <c r="GT278" s="246"/>
      <c r="GU278" s="246"/>
      <c r="GV278" s="246"/>
      <c r="GW278" s="246"/>
      <c r="GX278" s="246"/>
      <c r="GY278" s="246"/>
      <c r="GZ278" s="246"/>
      <c r="HA278" s="246"/>
      <c r="HB278" s="246"/>
      <c r="HC278" s="246"/>
      <c r="HD278" s="246"/>
      <c r="HE278" s="246"/>
      <c r="HF278" s="246"/>
      <c r="HG278" s="246"/>
      <c r="HH278" s="246"/>
      <c r="HI278" s="246"/>
      <c r="HJ278" s="246"/>
      <c r="HK278" s="246"/>
    </row>
    <row r="279" spans="1:219" ht="12.4" customHeight="1" x14ac:dyDescent="0.2">
      <c r="A279" s="204" t="s">
        <v>2562</v>
      </c>
      <c r="B279" s="205" t="str">
        <f t="shared" si="175"/>
        <v>AMULAIRE THERMAL TECHNOLOGY, INC</v>
      </c>
      <c r="C279" s="206" t="s">
        <v>35</v>
      </c>
      <c r="D279" s="206" t="s">
        <v>32</v>
      </c>
      <c r="E279" s="205"/>
      <c r="F279" s="244"/>
      <c r="G279" s="245"/>
      <c r="H279" s="209" t="str">
        <f t="shared" si="176"/>
        <v/>
      </c>
      <c r="I279" s="206" t="s">
        <v>328</v>
      </c>
      <c r="J279" s="206" t="str">
        <f>VLOOKUP(Z279,[1]AP2022!FF:FI,2,0)</f>
        <v>exclude</v>
      </c>
      <c r="K279" s="206" t="str">
        <f>VLOOKUP(Z279,[1]AP2022!FF:FI,4,0)</f>
        <v>ok, sda/sdp</v>
      </c>
      <c r="L279" s="210"/>
      <c r="M279" s="211" t="s">
        <v>2563</v>
      </c>
      <c r="N279" s="225"/>
      <c r="O279" s="225"/>
      <c r="P279" s="211" t="s">
        <v>2564</v>
      </c>
      <c r="Q279" s="225"/>
      <c r="R279" s="38" t="s">
        <v>61</v>
      </c>
      <c r="S279" s="211" t="s">
        <v>2565</v>
      </c>
      <c r="T279" s="211" t="s">
        <v>38</v>
      </c>
      <c r="U279" s="38" t="s">
        <v>182</v>
      </c>
      <c r="V279" s="37"/>
      <c r="W279" s="38" t="s">
        <v>2566</v>
      </c>
      <c r="X279" s="37"/>
      <c r="Y279" s="37"/>
      <c r="Z279" s="38" t="s">
        <v>2567</v>
      </c>
      <c r="AA279" s="41">
        <v>744459000</v>
      </c>
      <c r="AB279" s="41">
        <v>1138464000</v>
      </c>
      <c r="AC279" s="41">
        <v>847993000</v>
      </c>
      <c r="AD279" s="41">
        <v>772759000</v>
      </c>
      <c r="AE279" s="41">
        <v>731236000</v>
      </c>
      <c r="AF279" s="41">
        <v>1138098000</v>
      </c>
      <c r="AG279" s="41">
        <v>847271000</v>
      </c>
      <c r="AH279" s="41">
        <v>771941000</v>
      </c>
      <c r="AI279" s="38" t="s">
        <v>39</v>
      </c>
      <c r="AJ279" s="38" t="s">
        <v>39</v>
      </c>
      <c r="AK279" s="41">
        <v>0</v>
      </c>
      <c r="AL279" s="41">
        <v>-1791000</v>
      </c>
      <c r="AM279" s="41">
        <v>731236000</v>
      </c>
      <c r="AN279" s="41">
        <v>1138098000</v>
      </c>
      <c r="AO279" s="41">
        <v>847271000</v>
      </c>
      <c r="AP279" s="41">
        <v>770150000</v>
      </c>
      <c r="AQ279" s="41">
        <v>13223000</v>
      </c>
      <c r="AR279" s="41">
        <v>366000</v>
      </c>
      <c r="AS279" s="41">
        <v>722000</v>
      </c>
      <c r="AT279" s="41">
        <v>2609000</v>
      </c>
      <c r="AU279" s="41">
        <v>-646411000</v>
      </c>
      <c r="AV279" s="41">
        <v>-919909000</v>
      </c>
      <c r="AW279" s="41">
        <v>-623210000</v>
      </c>
      <c r="AX279" s="41">
        <v>-531572000</v>
      </c>
      <c r="AY279" s="41">
        <v>-150485000</v>
      </c>
      <c r="AZ279" s="41">
        <v>-126634000</v>
      </c>
      <c r="BA279" s="41">
        <v>-66500000</v>
      </c>
      <c r="BB279" s="41">
        <v>-56054000</v>
      </c>
      <c r="BC279" s="41">
        <v>-114920000</v>
      </c>
      <c r="BD279" s="41">
        <v>-91463000</v>
      </c>
      <c r="BE279" s="41">
        <v>-51037000</v>
      </c>
      <c r="BF279" s="41">
        <v>-44856000</v>
      </c>
      <c r="BG279" s="41">
        <v>-167357000</v>
      </c>
      <c r="BH279" s="41">
        <v>458000</v>
      </c>
      <c r="BI279" s="41">
        <v>107246000</v>
      </c>
      <c r="BJ279" s="41">
        <v>140277000</v>
      </c>
      <c r="BK279" s="41">
        <v>-93478000</v>
      </c>
      <c r="BL279" s="41">
        <v>-71796000</v>
      </c>
      <c r="BM279" s="41">
        <v>-63090000</v>
      </c>
      <c r="BN279" s="41">
        <v>-45026000</v>
      </c>
      <c r="BO279" s="41">
        <v>-87244000</v>
      </c>
      <c r="BP279" s="41">
        <v>-68429000</v>
      </c>
      <c r="BQ279" s="41">
        <v>-60260000</v>
      </c>
      <c r="BR279" s="41">
        <v>-43006000</v>
      </c>
      <c r="BS279" s="41">
        <v>-6234000</v>
      </c>
      <c r="BT279" s="41">
        <v>-3367000</v>
      </c>
      <c r="BU279" s="41">
        <v>-2830000</v>
      </c>
      <c r="BV279" s="41">
        <v>-2020000</v>
      </c>
      <c r="BW279" s="41">
        <v>-224841000</v>
      </c>
      <c r="BX279" s="41">
        <v>-109760000</v>
      </c>
      <c r="BY279" s="41">
        <v>6546000</v>
      </c>
      <c r="BZ279" s="41">
        <v>73430000</v>
      </c>
      <c r="CA279" s="41">
        <v>1067293000</v>
      </c>
      <c r="CB279" s="41">
        <v>1113038000</v>
      </c>
      <c r="CC279" s="41">
        <v>1125032000</v>
      </c>
      <c r="CD279" s="41">
        <v>805429000</v>
      </c>
      <c r="CE279" s="41">
        <v>351197000</v>
      </c>
      <c r="CF279" s="41">
        <v>326203000</v>
      </c>
      <c r="CG279" s="41">
        <v>153798000</v>
      </c>
      <c r="CH279" s="41">
        <v>258222000</v>
      </c>
      <c r="CI279" s="41">
        <v>322263000</v>
      </c>
      <c r="CJ279" s="41">
        <v>426515000</v>
      </c>
      <c r="CK279" s="41">
        <v>305391000</v>
      </c>
      <c r="CL279" s="41">
        <v>207538000</v>
      </c>
      <c r="CM279" s="41">
        <v>15075000</v>
      </c>
      <c r="CN279" s="41">
        <v>19195000</v>
      </c>
      <c r="CO279" s="41">
        <v>20506000</v>
      </c>
      <c r="CP279" s="41">
        <v>18606000</v>
      </c>
      <c r="CQ279" s="41">
        <v>340261000</v>
      </c>
      <c r="CR279" s="41">
        <v>283825000</v>
      </c>
      <c r="CS279" s="41">
        <v>593849000</v>
      </c>
      <c r="CT279" s="41">
        <v>283019000</v>
      </c>
      <c r="CU279" s="41">
        <v>141394000</v>
      </c>
      <c r="CV279" s="41">
        <v>175782000</v>
      </c>
      <c r="CW279" s="41">
        <v>5126000</v>
      </c>
      <c r="CX279" s="41">
        <v>77049000</v>
      </c>
      <c r="CY279" s="41">
        <v>275095000</v>
      </c>
      <c r="CZ279" s="41">
        <v>234786000</v>
      </c>
      <c r="DA279" s="41">
        <v>164584000</v>
      </c>
      <c r="DB279" s="41">
        <v>169959000</v>
      </c>
      <c r="DC279" s="41">
        <v>2984628000</v>
      </c>
      <c r="DD279" s="41">
        <v>2979596000</v>
      </c>
      <c r="DE279" s="41">
        <v>2364110000</v>
      </c>
      <c r="DF279" s="41">
        <v>2041893000</v>
      </c>
      <c r="DG279" s="213"/>
      <c r="DH279" s="214">
        <f t="shared" si="177"/>
        <v>731236000</v>
      </c>
      <c r="DI279" s="214">
        <f t="shared" si="178"/>
        <v>-646411000</v>
      </c>
      <c r="DJ279" s="214">
        <f t="shared" si="179"/>
        <v>-265405000</v>
      </c>
      <c r="DK279" s="214">
        <f t="shared" si="180"/>
        <v>-93478000</v>
      </c>
      <c r="DL279" s="214">
        <f t="shared" si="181"/>
        <v>-274058000</v>
      </c>
      <c r="DM279" s="215">
        <f t="shared" si="182"/>
        <v>-0.37478734635603278</v>
      </c>
      <c r="DN279" s="215">
        <f t="shared" si="183"/>
        <v>-0.27261477736861056</v>
      </c>
      <c r="DO279" s="216">
        <f t="shared" si="184"/>
        <v>-150485000</v>
      </c>
      <c r="DP279" s="214">
        <f t="shared" si="185"/>
        <v>338700000</v>
      </c>
      <c r="DQ279" s="214">
        <f t="shared" si="186"/>
        <v>254940500</v>
      </c>
      <c r="DR279" s="217"/>
      <c r="DS279" s="214">
        <f t="shared" si="187"/>
        <v>1138098000</v>
      </c>
      <c r="DT279" s="214">
        <f t="shared" si="188"/>
        <v>-919909000</v>
      </c>
      <c r="DU279" s="214">
        <f t="shared" si="189"/>
        <v>-218097000</v>
      </c>
      <c r="DV279" s="214">
        <f t="shared" si="190"/>
        <v>-71796000</v>
      </c>
      <c r="DW279" s="214">
        <f t="shared" si="191"/>
        <v>-71704000</v>
      </c>
      <c r="DX279" s="215">
        <f t="shared" si="192"/>
        <v>-6.3003361749163961E-2</v>
      </c>
      <c r="DY279" s="215">
        <f t="shared" si="193"/>
        <v>-5.9269202729041612E-2</v>
      </c>
      <c r="DZ279" s="218">
        <f t="shared" si="194"/>
        <v>-126634000</v>
      </c>
      <c r="EA279" s="214">
        <f t="shared" si="195"/>
        <v>240000500</v>
      </c>
      <c r="EB279" s="214">
        <f t="shared" si="196"/>
        <v>199685000</v>
      </c>
      <c r="EC279" s="217"/>
      <c r="ED279" s="214">
        <f t="shared" si="197"/>
        <v>847271000</v>
      </c>
      <c r="EE279" s="214">
        <f t="shared" si="198"/>
        <v>-623210000</v>
      </c>
      <c r="EF279" s="214">
        <f t="shared" si="199"/>
        <v>-117537000</v>
      </c>
      <c r="EG279" s="214">
        <f t="shared" si="200"/>
        <v>-63090000</v>
      </c>
      <c r="EH279" s="214">
        <f t="shared" si="201"/>
        <v>43434000</v>
      </c>
      <c r="EI279" s="215">
        <f t="shared" si="202"/>
        <v>5.1263409227980186E-2</v>
      </c>
      <c r="EJ279" s="215">
        <f t="shared" si="203"/>
        <v>5.403334258064757E-2</v>
      </c>
      <c r="EK279" s="218">
        <f t="shared" si="204"/>
        <v>-66500000</v>
      </c>
      <c r="EL279" s="214">
        <f t="shared" si="205"/>
        <v>206010000</v>
      </c>
      <c r="EM279" s="214">
        <f t="shared" si="206"/>
        <v>167271500</v>
      </c>
      <c r="EN279" s="217"/>
      <c r="EO279" s="219">
        <f t="shared" si="217"/>
        <v>905535000</v>
      </c>
      <c r="EP279" s="219">
        <f t="shared" si="217"/>
        <v>-729843333.33333337</v>
      </c>
      <c r="EQ279" s="219">
        <f t="shared" si="217"/>
        <v>-200346333.33333334</v>
      </c>
      <c r="ER279" s="219">
        <f t="shared" si="217"/>
        <v>-76121333.333333328</v>
      </c>
      <c r="ES279" s="219">
        <f t="shared" si="207"/>
        <v>-100776000.00000004</v>
      </c>
      <c r="ET279" s="220">
        <f t="shared" si="208"/>
        <v>-0.11128890655800168</v>
      </c>
      <c r="EU279" s="221">
        <f t="shared" si="209"/>
        <v>-0.1001439912710882</v>
      </c>
      <c r="EV279" s="219">
        <f t="shared" si="210"/>
        <v>114539666.66666667</v>
      </c>
      <c r="EW279" s="219">
        <f t="shared" si="211"/>
        <v>261570166.66666666</v>
      </c>
      <c r="EX279" s="219">
        <f t="shared" si="211"/>
        <v>207299000</v>
      </c>
      <c r="EY279" s="208"/>
      <c r="EZ279" s="222" t="str">
        <f t="shared" si="212"/>
        <v>完整</v>
      </c>
      <c r="FA279" s="222" t="str">
        <f t="shared" si="213"/>
        <v>完整</v>
      </c>
      <c r="FB279" s="222" t="str">
        <f t="shared" si="214"/>
        <v>完整</v>
      </c>
      <c r="FC279" s="222" t="str">
        <f t="shared" si="215"/>
        <v>选择</v>
      </c>
      <c r="FD279" s="222" t="str">
        <f t="shared" si="216"/>
        <v>选择</v>
      </c>
      <c r="FE279" s="246"/>
      <c r="FF279" s="246"/>
      <c r="FG279" s="246"/>
      <c r="FH279" s="246"/>
      <c r="FI279" s="246"/>
      <c r="FJ279" s="246"/>
      <c r="FK279" s="246"/>
      <c r="FL279" s="246"/>
      <c r="FM279" s="246"/>
      <c r="FN279" s="246"/>
      <c r="FO279" s="246"/>
      <c r="FP279" s="246"/>
      <c r="FQ279" s="246"/>
      <c r="FR279" s="246"/>
      <c r="FS279" s="246"/>
      <c r="FT279" s="246"/>
      <c r="FU279" s="246"/>
      <c r="FV279" s="246"/>
      <c r="FW279" s="246"/>
      <c r="FX279" s="246"/>
      <c r="FY279" s="246"/>
      <c r="FZ279" s="246"/>
      <c r="GA279" s="246"/>
      <c r="GB279" s="246"/>
      <c r="GC279" s="246"/>
      <c r="GD279" s="246"/>
      <c r="GE279" s="246"/>
      <c r="GF279" s="246"/>
      <c r="GG279" s="246"/>
      <c r="GH279" s="246"/>
      <c r="GI279" s="246"/>
      <c r="GJ279" s="246"/>
      <c r="GK279" s="246"/>
      <c r="GL279" s="246"/>
      <c r="GM279" s="246"/>
      <c r="GN279" s="246"/>
      <c r="GO279" s="246"/>
      <c r="GP279" s="246"/>
      <c r="GQ279" s="246"/>
      <c r="GR279" s="246"/>
      <c r="GS279" s="246"/>
      <c r="GT279" s="246"/>
      <c r="GU279" s="246"/>
      <c r="GV279" s="246"/>
      <c r="GW279" s="246"/>
      <c r="GX279" s="246"/>
      <c r="GY279" s="246"/>
      <c r="GZ279" s="246"/>
      <c r="HA279" s="246"/>
      <c r="HB279" s="246"/>
      <c r="HC279" s="246"/>
      <c r="HD279" s="246"/>
      <c r="HE279" s="246"/>
      <c r="HF279" s="246"/>
      <c r="HG279" s="246"/>
      <c r="HH279" s="246"/>
      <c r="HI279" s="246"/>
      <c r="HJ279" s="246"/>
      <c r="HK279" s="246"/>
    </row>
    <row r="280" spans="1:219" ht="12.4" customHeight="1" x14ac:dyDescent="0.2">
      <c r="A280" s="204" t="s">
        <v>2568</v>
      </c>
      <c r="B280" s="205" t="str">
        <f t="shared" si="175"/>
        <v>WUXI JUNCO INTELLIGENT EQUIPMENT CO., LTD</v>
      </c>
      <c r="C280" s="206" t="s">
        <v>35</v>
      </c>
      <c r="D280" s="206" t="s">
        <v>32</v>
      </c>
      <c r="E280" s="205"/>
      <c r="F280" s="256"/>
      <c r="G280" s="245"/>
      <c r="H280" s="209" t="str">
        <f t="shared" si="176"/>
        <v/>
      </c>
      <c r="I280" s="206" t="s">
        <v>328</v>
      </c>
      <c r="J280" s="206" t="str">
        <f>VLOOKUP(Z280,[1]AP2022!FF:FI,2,0)</f>
        <v>exclude</v>
      </c>
      <c r="K280" s="206" t="str">
        <f>VLOOKUP(Z280,[1]AP2022!FF:FI,4,0)</f>
        <v>ok, sda/sdp</v>
      </c>
      <c r="L280" s="210"/>
      <c r="M280" s="211" t="s">
        <v>2569</v>
      </c>
      <c r="N280" s="211" t="s">
        <v>2570</v>
      </c>
      <c r="O280" s="211" t="s">
        <v>36</v>
      </c>
      <c r="P280" s="211" t="s">
        <v>2571</v>
      </c>
      <c r="Q280" s="225"/>
      <c r="R280" s="38" t="s">
        <v>48</v>
      </c>
      <c r="S280" s="211" t="s">
        <v>2572</v>
      </c>
      <c r="T280" s="211" t="s">
        <v>38</v>
      </c>
      <c r="U280" s="38" t="s">
        <v>182</v>
      </c>
      <c r="V280" s="38" t="s">
        <v>2573</v>
      </c>
      <c r="W280" s="38" t="s">
        <v>2574</v>
      </c>
      <c r="X280" s="37"/>
      <c r="Y280" s="37"/>
      <c r="Z280" s="38" t="s">
        <v>2575</v>
      </c>
      <c r="AA280" s="41">
        <v>201573000</v>
      </c>
      <c r="AB280" s="41">
        <v>145555000</v>
      </c>
      <c r="AC280" s="41">
        <v>119821000</v>
      </c>
      <c r="AD280" s="41">
        <v>125033000</v>
      </c>
      <c r="AE280" s="41">
        <v>202529000</v>
      </c>
      <c r="AF280" s="41">
        <v>146992000</v>
      </c>
      <c r="AG280" s="41">
        <v>120518000</v>
      </c>
      <c r="AH280" s="41">
        <v>124242000</v>
      </c>
      <c r="AI280" s="41">
        <v>-1753000</v>
      </c>
      <c r="AJ280" s="41">
        <v>-1907000</v>
      </c>
      <c r="AK280" s="41">
        <v>-1237000</v>
      </c>
      <c r="AL280" s="41">
        <v>-1376000</v>
      </c>
      <c r="AM280" s="41">
        <v>200776000</v>
      </c>
      <c r="AN280" s="41">
        <v>145085000</v>
      </c>
      <c r="AO280" s="41">
        <v>119281000</v>
      </c>
      <c r="AP280" s="41">
        <v>122866000</v>
      </c>
      <c r="AQ280" s="41">
        <v>797000</v>
      </c>
      <c r="AR280" s="41">
        <v>470000</v>
      </c>
      <c r="AS280" s="41">
        <v>540000</v>
      </c>
      <c r="AT280" s="41">
        <v>2167000</v>
      </c>
      <c r="AU280" s="41">
        <v>-138141000</v>
      </c>
      <c r="AV280" s="41">
        <v>-97215000</v>
      </c>
      <c r="AW280" s="41">
        <v>-99456000</v>
      </c>
      <c r="AX280" s="41">
        <v>-82337000</v>
      </c>
      <c r="AY280" s="38" t="s">
        <v>39</v>
      </c>
      <c r="AZ280" s="38" t="s">
        <v>39</v>
      </c>
      <c r="BA280" s="38" t="s">
        <v>39</v>
      </c>
      <c r="BB280" s="38" t="s">
        <v>39</v>
      </c>
      <c r="BC280" s="41">
        <v>-37957000</v>
      </c>
      <c r="BD280" s="41">
        <v>-31236000</v>
      </c>
      <c r="BE280" s="41">
        <v>-34536000</v>
      </c>
      <c r="BF280" s="41">
        <v>-35066000</v>
      </c>
      <c r="BG280" s="41">
        <v>25475000</v>
      </c>
      <c r="BH280" s="41">
        <v>17104000</v>
      </c>
      <c r="BI280" s="41">
        <v>-14171000</v>
      </c>
      <c r="BJ280" s="41">
        <v>7630000</v>
      </c>
      <c r="BK280" s="41">
        <v>-6116000</v>
      </c>
      <c r="BL280" s="41">
        <v>-2963000</v>
      </c>
      <c r="BM280" s="41">
        <v>-60761000</v>
      </c>
      <c r="BN280" s="41">
        <v>-9994000</v>
      </c>
      <c r="BO280" s="41">
        <v>-2306000</v>
      </c>
      <c r="BP280" s="41">
        <v>-2467000</v>
      </c>
      <c r="BQ280" s="41">
        <v>-2608000</v>
      </c>
      <c r="BR280" s="41">
        <v>-2938000</v>
      </c>
      <c r="BS280" s="41">
        <v>-3810000</v>
      </c>
      <c r="BT280" s="41">
        <v>-496000</v>
      </c>
      <c r="BU280" s="41">
        <v>-58153000</v>
      </c>
      <c r="BV280" s="41">
        <v>-7056000</v>
      </c>
      <c r="BW280" s="41">
        <v>18614000</v>
      </c>
      <c r="BX280" s="41">
        <v>10169000</v>
      </c>
      <c r="BY280" s="41">
        <v>-98934000</v>
      </c>
      <c r="BZ280" s="41">
        <v>-6847000</v>
      </c>
      <c r="CA280" s="41">
        <v>279802000</v>
      </c>
      <c r="CB280" s="41">
        <v>212060000</v>
      </c>
      <c r="CC280" s="41">
        <v>180461000</v>
      </c>
      <c r="CD280" s="41">
        <v>193360000</v>
      </c>
      <c r="CE280" s="41">
        <v>34206000</v>
      </c>
      <c r="CF280" s="41">
        <v>35397000</v>
      </c>
      <c r="CG280" s="41">
        <v>40908000</v>
      </c>
      <c r="CH280" s="41">
        <v>37602000</v>
      </c>
      <c r="CI280" s="41">
        <v>141846000</v>
      </c>
      <c r="CJ280" s="41">
        <v>101687000</v>
      </c>
      <c r="CK280" s="41">
        <v>91426000</v>
      </c>
      <c r="CL280" s="41">
        <v>100348000</v>
      </c>
      <c r="CM280" s="41">
        <v>67421000</v>
      </c>
      <c r="CN280" s="41">
        <v>40830000</v>
      </c>
      <c r="CO280" s="41">
        <v>19631000</v>
      </c>
      <c r="CP280" s="41">
        <v>16706000</v>
      </c>
      <c r="CQ280" s="41">
        <v>27712000</v>
      </c>
      <c r="CR280" s="41">
        <v>31789000</v>
      </c>
      <c r="CS280" s="41">
        <v>23991000</v>
      </c>
      <c r="CT280" s="41">
        <v>19735000</v>
      </c>
      <c r="CU280" s="41">
        <v>15498000</v>
      </c>
      <c r="CV280" s="41">
        <v>12068000</v>
      </c>
      <c r="CW280" s="41">
        <v>3010000</v>
      </c>
      <c r="CX280" s="38" t="s">
        <v>39</v>
      </c>
      <c r="CY280" s="41">
        <v>144000</v>
      </c>
      <c r="CZ280" s="38" t="s">
        <v>39</v>
      </c>
      <c r="DA280" s="41">
        <v>0</v>
      </c>
      <c r="DB280" s="41">
        <v>23048000</v>
      </c>
      <c r="DC280" s="41">
        <v>329042000</v>
      </c>
      <c r="DD280" s="41">
        <v>262607000</v>
      </c>
      <c r="DE280" s="41">
        <v>233430000</v>
      </c>
      <c r="DF280" s="41">
        <v>304328000</v>
      </c>
      <c r="DG280" s="213"/>
      <c r="DH280" s="214">
        <f t="shared" si="177"/>
        <v>200776000</v>
      </c>
      <c r="DI280" s="214">
        <f t="shared" si="178"/>
        <v>-138141000</v>
      </c>
      <c r="DJ280" s="214">
        <f t="shared" si="179"/>
        <v>-37957000</v>
      </c>
      <c r="DK280" s="214">
        <f t="shared" si="180"/>
        <v>-6116000</v>
      </c>
      <c r="DL280" s="214">
        <f t="shared" si="181"/>
        <v>18562000</v>
      </c>
      <c r="DM280" s="215">
        <f t="shared" si="182"/>
        <v>9.2451288998685099E-2</v>
      </c>
      <c r="DN280" s="215">
        <f t="shared" si="183"/>
        <v>0.10186923068479919</v>
      </c>
      <c r="DO280" s="216" t="str">
        <f t="shared" si="184"/>
        <v>n.a.</v>
      </c>
      <c r="DP280" s="214">
        <f t="shared" si="185"/>
        <v>34801500</v>
      </c>
      <c r="DQ280" s="214" t="e">
        <f t="shared" si="186"/>
        <v>#VALUE!</v>
      </c>
      <c r="DR280" s="217"/>
      <c r="DS280" s="214">
        <f t="shared" si="187"/>
        <v>145085000</v>
      </c>
      <c r="DT280" s="214">
        <f t="shared" si="188"/>
        <v>-97215000</v>
      </c>
      <c r="DU280" s="214">
        <f t="shared" si="189"/>
        <v>-31236000</v>
      </c>
      <c r="DV280" s="214">
        <f t="shared" si="190"/>
        <v>-2963000</v>
      </c>
      <c r="DW280" s="214">
        <f t="shared" si="191"/>
        <v>13671000</v>
      </c>
      <c r="DX280" s="215">
        <f t="shared" si="192"/>
        <v>9.4227521797566938E-2</v>
      </c>
      <c r="DY280" s="215">
        <f t="shared" si="193"/>
        <v>0.10403001202307212</v>
      </c>
      <c r="DZ280" s="218" t="str">
        <f t="shared" si="194"/>
        <v>n.a.</v>
      </c>
      <c r="EA280" s="214">
        <f t="shared" si="195"/>
        <v>38152500</v>
      </c>
      <c r="EB280" s="214" t="e">
        <f t="shared" si="196"/>
        <v>#VALUE!</v>
      </c>
      <c r="EC280" s="217"/>
      <c r="ED280" s="214">
        <f t="shared" si="197"/>
        <v>119281000</v>
      </c>
      <c r="EE280" s="214">
        <f t="shared" si="198"/>
        <v>-99456000</v>
      </c>
      <c r="EF280" s="214">
        <f t="shared" si="199"/>
        <v>-34536000</v>
      </c>
      <c r="EG280" s="214">
        <f t="shared" si="200"/>
        <v>-60761000</v>
      </c>
      <c r="EH280" s="214">
        <f t="shared" si="201"/>
        <v>-75472000</v>
      </c>
      <c r="EI280" s="215">
        <f t="shared" si="202"/>
        <v>-0.63272440707237532</v>
      </c>
      <c r="EJ280" s="215">
        <f t="shared" si="203"/>
        <v>-0.38752676467114755</v>
      </c>
      <c r="EK280" s="218" t="str">
        <f t="shared" si="204"/>
        <v>n.a.</v>
      </c>
      <c r="EL280" s="214">
        <f t="shared" si="205"/>
        <v>39255000</v>
      </c>
      <c r="EM280" s="214">
        <f t="shared" si="206"/>
        <v>11524000</v>
      </c>
      <c r="EN280" s="217"/>
      <c r="EO280" s="219">
        <f t="shared" si="217"/>
        <v>155047333.33333334</v>
      </c>
      <c r="EP280" s="219">
        <f t="shared" si="217"/>
        <v>-111604000</v>
      </c>
      <c r="EQ280" s="219">
        <f t="shared" si="217"/>
        <v>-34576333.333333336</v>
      </c>
      <c r="ER280" s="219">
        <f t="shared" si="217"/>
        <v>-23280000</v>
      </c>
      <c r="ES280" s="219">
        <f t="shared" si="207"/>
        <v>-14412999.999999993</v>
      </c>
      <c r="ET280" s="220">
        <f t="shared" si="208"/>
        <v>-9.2958709383371044E-2</v>
      </c>
      <c r="EU280" s="221">
        <f t="shared" si="209"/>
        <v>-8.5052352467932468E-2</v>
      </c>
      <c r="EV280" s="219" t="e">
        <f t="shared" si="210"/>
        <v>#VALUE!</v>
      </c>
      <c r="EW280" s="219">
        <f t="shared" si="211"/>
        <v>37403000</v>
      </c>
      <c r="EX280" s="219" t="e">
        <f t="shared" si="211"/>
        <v>#VALUE!</v>
      </c>
      <c r="EY280" s="208"/>
      <c r="EZ280" s="222" t="str">
        <f t="shared" si="212"/>
        <v>完整</v>
      </c>
      <c r="FA280" s="222" t="str">
        <f t="shared" si="213"/>
        <v>完整</v>
      </c>
      <c r="FB280" s="222" t="str">
        <f t="shared" si="214"/>
        <v>完整</v>
      </c>
      <c r="FC280" s="222" t="str">
        <f t="shared" si="215"/>
        <v>选择</v>
      </c>
      <c r="FD280" s="222" t="str">
        <f t="shared" si="216"/>
        <v>选择</v>
      </c>
      <c r="FE280" s="246"/>
      <c r="FF280" s="246"/>
      <c r="FG280" s="246"/>
      <c r="FH280" s="246"/>
      <c r="FI280" s="246"/>
      <c r="FJ280" s="246"/>
      <c r="FK280" s="246"/>
      <c r="FL280" s="246"/>
      <c r="FM280" s="246"/>
      <c r="FN280" s="246"/>
      <c r="FO280" s="246"/>
      <c r="FP280" s="246"/>
      <c r="FQ280" s="246"/>
      <c r="FR280" s="246"/>
      <c r="FS280" s="246"/>
      <c r="FT280" s="246"/>
      <c r="FU280" s="246"/>
      <c r="FV280" s="246"/>
      <c r="FW280" s="246"/>
      <c r="FX280" s="246"/>
      <c r="FY280" s="246"/>
      <c r="FZ280" s="246"/>
      <c r="GA280" s="246"/>
      <c r="GB280" s="246"/>
      <c r="GC280" s="246"/>
      <c r="GD280" s="246"/>
      <c r="GE280" s="246"/>
      <c r="GF280" s="246"/>
      <c r="GG280" s="246"/>
      <c r="GH280" s="246"/>
      <c r="GI280" s="246"/>
      <c r="GJ280" s="246"/>
      <c r="GK280" s="246"/>
      <c r="GL280" s="246"/>
      <c r="GM280" s="246"/>
      <c r="GN280" s="246"/>
      <c r="GO280" s="246"/>
      <c r="GP280" s="246"/>
      <c r="GQ280" s="246"/>
      <c r="GR280" s="246"/>
      <c r="GS280" s="246"/>
      <c r="GT280" s="246"/>
      <c r="GU280" s="246"/>
      <c r="GV280" s="246"/>
      <c r="GW280" s="246"/>
      <c r="GX280" s="246"/>
      <c r="GY280" s="246"/>
      <c r="GZ280" s="246"/>
      <c r="HA280" s="246"/>
      <c r="HB280" s="246"/>
      <c r="HC280" s="246"/>
      <c r="HD280" s="246"/>
      <c r="HE280" s="246"/>
      <c r="HF280" s="246"/>
      <c r="HG280" s="246"/>
      <c r="HH280" s="246"/>
      <c r="HI280" s="246"/>
      <c r="HJ280" s="246"/>
      <c r="HK280" s="246"/>
    </row>
    <row r="281" spans="1:219" ht="12.4" customHeight="1" x14ac:dyDescent="0.2">
      <c r="A281" s="204" t="s">
        <v>2576</v>
      </c>
      <c r="B281" s="205" t="str">
        <f t="shared" si="175"/>
        <v>ZHEJIANG DELING TECHNOLOGY CO.,LTD</v>
      </c>
      <c r="C281" s="206" t="s">
        <v>35</v>
      </c>
      <c r="D281" s="206" t="s">
        <v>32</v>
      </c>
      <c r="E281" s="205"/>
      <c r="F281" s="244"/>
      <c r="G281" s="245"/>
      <c r="H281" s="209" t="str">
        <f t="shared" si="176"/>
        <v/>
      </c>
      <c r="I281" s="206" t="s">
        <v>328</v>
      </c>
      <c r="J281" s="206" t="str">
        <f>VLOOKUP(Z281,[1]AP2022!FF:FI,2,0)</f>
        <v>exclude</v>
      </c>
      <c r="K281" s="206" t="str">
        <f>VLOOKUP(Z281,[1]AP2022!FF:FI,4,0)</f>
        <v>ok, sda/sdp</v>
      </c>
      <c r="L281" s="210"/>
      <c r="M281" s="211" t="s">
        <v>2577</v>
      </c>
      <c r="N281" s="211" t="s">
        <v>2578</v>
      </c>
      <c r="O281" s="211" t="s">
        <v>36</v>
      </c>
      <c r="P281" s="211" t="s">
        <v>2579</v>
      </c>
      <c r="Q281" s="225"/>
      <c r="R281" s="38" t="s">
        <v>48</v>
      </c>
      <c r="S281" s="211" t="s">
        <v>2580</v>
      </c>
      <c r="T281" s="211" t="s">
        <v>44</v>
      </c>
      <c r="U281" s="38" t="s">
        <v>182</v>
      </c>
      <c r="V281" s="38" t="s">
        <v>2069</v>
      </c>
      <c r="W281" s="38" t="s">
        <v>2581</v>
      </c>
      <c r="X281" s="37"/>
      <c r="Y281" s="37"/>
      <c r="Z281" s="38" t="s">
        <v>2582</v>
      </c>
      <c r="AA281" s="41">
        <v>200387000</v>
      </c>
      <c r="AB281" s="41">
        <v>189948000</v>
      </c>
      <c r="AC281" s="41">
        <v>178785000</v>
      </c>
      <c r="AD281" s="41">
        <v>206810000</v>
      </c>
      <c r="AE281" s="41">
        <v>194503000</v>
      </c>
      <c r="AF281" s="41">
        <v>181974000</v>
      </c>
      <c r="AG281" s="41">
        <v>168932000</v>
      </c>
      <c r="AH281" s="41">
        <v>201264000</v>
      </c>
      <c r="AI281" s="41">
        <v>-1120000</v>
      </c>
      <c r="AJ281" s="41">
        <v>-825000</v>
      </c>
      <c r="AK281" s="41">
        <v>-713000</v>
      </c>
      <c r="AL281" s="41">
        <v>-1004000</v>
      </c>
      <c r="AM281" s="41">
        <v>193383000</v>
      </c>
      <c r="AN281" s="41">
        <v>181149000</v>
      </c>
      <c r="AO281" s="41">
        <v>168219000</v>
      </c>
      <c r="AP281" s="41">
        <v>200260000</v>
      </c>
      <c r="AQ281" s="41">
        <v>7004000</v>
      </c>
      <c r="AR281" s="41">
        <v>8799000</v>
      </c>
      <c r="AS281" s="41">
        <v>10566000</v>
      </c>
      <c r="AT281" s="41">
        <v>6550000</v>
      </c>
      <c r="AU281" s="41">
        <v>-154249000</v>
      </c>
      <c r="AV281" s="41">
        <v>-136064000</v>
      </c>
      <c r="AW281" s="41">
        <v>-123754000</v>
      </c>
      <c r="AX281" s="41">
        <v>-149286000</v>
      </c>
      <c r="AY281" s="38" t="s">
        <v>39</v>
      </c>
      <c r="AZ281" s="38" t="s">
        <v>39</v>
      </c>
      <c r="BA281" s="38" t="s">
        <v>39</v>
      </c>
      <c r="BB281" s="38" t="s">
        <v>39</v>
      </c>
      <c r="BC281" s="41">
        <v>-35878000</v>
      </c>
      <c r="BD281" s="41">
        <v>-29913000</v>
      </c>
      <c r="BE281" s="41">
        <v>-27072000</v>
      </c>
      <c r="BF281" s="41">
        <v>-28454000</v>
      </c>
      <c r="BG281" s="41">
        <v>10260000</v>
      </c>
      <c r="BH281" s="41">
        <v>23971000</v>
      </c>
      <c r="BI281" s="41">
        <v>27959000</v>
      </c>
      <c r="BJ281" s="41">
        <v>29070000</v>
      </c>
      <c r="BK281" s="41">
        <v>-5829000</v>
      </c>
      <c r="BL281" s="41">
        <v>-4651000</v>
      </c>
      <c r="BM281" s="41">
        <v>-2118000</v>
      </c>
      <c r="BN281" s="41">
        <v>-1914000</v>
      </c>
      <c r="BO281" s="41">
        <v>-5245000</v>
      </c>
      <c r="BP281" s="41">
        <v>-4120000</v>
      </c>
      <c r="BQ281" s="41">
        <v>-1672000</v>
      </c>
      <c r="BR281" s="41">
        <v>-1595000</v>
      </c>
      <c r="BS281" s="41">
        <v>-584000</v>
      </c>
      <c r="BT281" s="41">
        <v>-531000</v>
      </c>
      <c r="BU281" s="41">
        <v>-446000</v>
      </c>
      <c r="BV281" s="41">
        <v>-319000</v>
      </c>
      <c r="BW281" s="41">
        <v>6331000</v>
      </c>
      <c r="BX281" s="41">
        <v>16005000</v>
      </c>
      <c r="BY281" s="41">
        <v>14917000</v>
      </c>
      <c r="BZ281" s="41">
        <v>24882000</v>
      </c>
      <c r="CA281" s="41">
        <v>138386000</v>
      </c>
      <c r="CB281" s="41">
        <v>168508000</v>
      </c>
      <c r="CC281" s="41">
        <v>177182000</v>
      </c>
      <c r="CD281" s="41">
        <v>204579000</v>
      </c>
      <c r="CE281" s="41">
        <v>38155000</v>
      </c>
      <c r="CF281" s="41">
        <v>43239000</v>
      </c>
      <c r="CG281" s="41">
        <v>34842000</v>
      </c>
      <c r="CH281" s="41">
        <v>29538000</v>
      </c>
      <c r="CI281" s="41">
        <v>68654000</v>
      </c>
      <c r="CJ281" s="41">
        <v>96595000</v>
      </c>
      <c r="CK281" s="41">
        <v>91566000</v>
      </c>
      <c r="CL281" s="41">
        <v>117833000</v>
      </c>
      <c r="CM281" s="41">
        <v>19440000</v>
      </c>
      <c r="CN281" s="41">
        <v>8999000</v>
      </c>
      <c r="CO281" s="41">
        <v>42750000</v>
      </c>
      <c r="CP281" s="41">
        <v>42392000</v>
      </c>
      <c r="CQ281" s="41">
        <v>10246000</v>
      </c>
      <c r="CR281" s="41">
        <v>18291000</v>
      </c>
      <c r="CS281" s="41">
        <v>6250000</v>
      </c>
      <c r="CT281" s="41">
        <v>13016000</v>
      </c>
      <c r="CU281" s="41">
        <v>359000</v>
      </c>
      <c r="CV281" s="41">
        <v>358000</v>
      </c>
      <c r="CW281" s="38" t="s">
        <v>39</v>
      </c>
      <c r="CX281" s="38" t="s">
        <v>39</v>
      </c>
      <c r="CY281" s="38" t="s">
        <v>39</v>
      </c>
      <c r="CZ281" s="41">
        <v>0</v>
      </c>
      <c r="DA281" s="41">
        <v>42195000</v>
      </c>
      <c r="DB281" s="41">
        <v>19130000</v>
      </c>
      <c r="DC281" s="41">
        <v>228518000</v>
      </c>
      <c r="DD281" s="41">
        <v>252730000</v>
      </c>
      <c r="DE281" s="41">
        <v>253175000</v>
      </c>
      <c r="DF281" s="41">
        <v>253754000</v>
      </c>
      <c r="DG281" s="213"/>
      <c r="DH281" s="214">
        <f t="shared" si="177"/>
        <v>193383000</v>
      </c>
      <c r="DI281" s="214">
        <f t="shared" si="178"/>
        <v>-154249000</v>
      </c>
      <c r="DJ281" s="214">
        <f t="shared" si="179"/>
        <v>-35878000</v>
      </c>
      <c r="DK281" s="214">
        <f t="shared" si="180"/>
        <v>-5829000</v>
      </c>
      <c r="DL281" s="214">
        <f t="shared" si="181"/>
        <v>-2573000</v>
      </c>
      <c r="DM281" s="215">
        <f t="shared" si="182"/>
        <v>-1.3305202628979797E-2</v>
      </c>
      <c r="DN281" s="215">
        <f t="shared" si="183"/>
        <v>-1.3130498683377902E-2</v>
      </c>
      <c r="DO281" s="216" t="str">
        <f t="shared" si="184"/>
        <v>n.a.</v>
      </c>
      <c r="DP281" s="214">
        <f t="shared" si="185"/>
        <v>40697000</v>
      </c>
      <c r="DQ281" s="214" t="e">
        <f t="shared" si="186"/>
        <v>#VALUE!</v>
      </c>
      <c r="DR281" s="217"/>
      <c r="DS281" s="214">
        <f t="shared" si="187"/>
        <v>181149000</v>
      </c>
      <c r="DT281" s="214">
        <f t="shared" si="188"/>
        <v>-136064000</v>
      </c>
      <c r="DU281" s="214">
        <f t="shared" si="189"/>
        <v>-29913000</v>
      </c>
      <c r="DV281" s="214">
        <f t="shared" si="190"/>
        <v>-4651000</v>
      </c>
      <c r="DW281" s="214">
        <f t="shared" si="191"/>
        <v>10521000</v>
      </c>
      <c r="DX281" s="215">
        <f t="shared" si="192"/>
        <v>5.8079260719076563E-2</v>
      </c>
      <c r="DY281" s="215">
        <f t="shared" si="193"/>
        <v>6.1660454321682254E-2</v>
      </c>
      <c r="DZ281" s="218" t="str">
        <f t="shared" si="194"/>
        <v>n.a.</v>
      </c>
      <c r="EA281" s="214">
        <f t="shared" si="195"/>
        <v>39040500</v>
      </c>
      <c r="EB281" s="214">
        <f t="shared" si="196"/>
        <v>21097500</v>
      </c>
      <c r="EC281" s="217"/>
      <c r="ED281" s="214">
        <f t="shared" si="197"/>
        <v>168219000</v>
      </c>
      <c r="EE281" s="214">
        <f t="shared" si="198"/>
        <v>-123754000</v>
      </c>
      <c r="EF281" s="214">
        <f t="shared" si="199"/>
        <v>-27072000</v>
      </c>
      <c r="EG281" s="214">
        <f t="shared" si="200"/>
        <v>-2118000</v>
      </c>
      <c r="EH281" s="214">
        <f t="shared" si="201"/>
        <v>15275000</v>
      </c>
      <c r="EI281" s="215">
        <f t="shared" si="202"/>
        <v>9.08042492227394E-2</v>
      </c>
      <c r="EJ281" s="215">
        <f t="shared" si="203"/>
        <v>9.9873156187885767E-2</v>
      </c>
      <c r="EK281" s="218" t="str">
        <f t="shared" si="204"/>
        <v>n.a.</v>
      </c>
      <c r="EL281" s="214">
        <f t="shared" si="205"/>
        <v>32190000</v>
      </c>
      <c r="EM281" s="214">
        <f t="shared" si="206"/>
        <v>30662500</v>
      </c>
      <c r="EN281" s="217"/>
      <c r="EO281" s="219">
        <f t="shared" si="217"/>
        <v>180917000</v>
      </c>
      <c r="EP281" s="219">
        <f t="shared" si="217"/>
        <v>-138022333.33333334</v>
      </c>
      <c r="EQ281" s="219">
        <f t="shared" si="217"/>
        <v>-30954333.333333332</v>
      </c>
      <c r="ER281" s="219">
        <f t="shared" si="217"/>
        <v>-4199333.333333333</v>
      </c>
      <c r="ES281" s="219">
        <f t="shared" si="207"/>
        <v>7740999.9999999916</v>
      </c>
      <c r="ET281" s="220">
        <f t="shared" si="208"/>
        <v>4.2787576623534503E-2</v>
      </c>
      <c r="EU281" s="221">
        <f t="shared" si="209"/>
        <v>4.4700189402688537E-2</v>
      </c>
      <c r="EV281" s="219" t="e">
        <f t="shared" si="210"/>
        <v>#VALUE!</v>
      </c>
      <c r="EW281" s="219">
        <f t="shared" si="211"/>
        <v>37309166.666666664</v>
      </c>
      <c r="EX281" s="219" t="e">
        <f t="shared" si="211"/>
        <v>#VALUE!</v>
      </c>
      <c r="EY281" s="208"/>
      <c r="EZ281" s="222" t="str">
        <f t="shared" si="212"/>
        <v>完整</v>
      </c>
      <c r="FA281" s="222" t="str">
        <f t="shared" si="213"/>
        <v>完整</v>
      </c>
      <c r="FB281" s="222" t="str">
        <f t="shared" si="214"/>
        <v>完整</v>
      </c>
      <c r="FC281" s="222" t="str">
        <f t="shared" si="215"/>
        <v>选择</v>
      </c>
      <c r="FD281" s="222" t="str">
        <f t="shared" si="216"/>
        <v>选择</v>
      </c>
      <c r="FE281" s="246"/>
      <c r="FF281" s="246"/>
      <c r="FG281" s="246"/>
      <c r="FH281" s="246"/>
      <c r="FI281" s="246"/>
      <c r="FJ281" s="246"/>
      <c r="FK281" s="246"/>
      <c r="FL281" s="246"/>
      <c r="FM281" s="246"/>
      <c r="FN281" s="246"/>
      <c r="FO281" s="246"/>
      <c r="FP281" s="246"/>
      <c r="FQ281" s="246"/>
      <c r="FR281" s="246"/>
      <c r="FS281" s="246"/>
      <c r="FT281" s="246"/>
      <c r="FU281" s="246"/>
      <c r="FV281" s="246"/>
      <c r="FW281" s="246"/>
      <c r="FX281" s="246"/>
      <c r="FY281" s="246"/>
      <c r="FZ281" s="246"/>
      <c r="GA281" s="246"/>
      <c r="GB281" s="246"/>
      <c r="GC281" s="246"/>
      <c r="GD281" s="246"/>
      <c r="GE281" s="246"/>
      <c r="GF281" s="246"/>
      <c r="GG281" s="246"/>
      <c r="GH281" s="246"/>
      <c r="GI281" s="246"/>
      <c r="GJ281" s="246"/>
      <c r="GK281" s="246"/>
      <c r="GL281" s="246"/>
      <c r="GM281" s="246"/>
      <c r="GN281" s="246"/>
      <c r="GO281" s="246"/>
      <c r="GP281" s="246"/>
      <c r="GQ281" s="246"/>
      <c r="GR281" s="246"/>
      <c r="GS281" s="246"/>
      <c r="GT281" s="246"/>
      <c r="GU281" s="246"/>
      <c r="GV281" s="246"/>
      <c r="GW281" s="246"/>
      <c r="GX281" s="246"/>
      <c r="GY281" s="246"/>
      <c r="GZ281" s="246"/>
      <c r="HA281" s="246"/>
      <c r="HB281" s="246"/>
      <c r="HC281" s="246"/>
      <c r="HD281" s="246"/>
      <c r="HE281" s="246"/>
      <c r="HF281" s="246"/>
      <c r="HG281" s="246"/>
      <c r="HH281" s="246"/>
      <c r="HI281" s="246"/>
      <c r="HJ281" s="246"/>
      <c r="HK281" s="246"/>
    </row>
    <row r="282" spans="1:219" ht="12.4" customHeight="1" x14ac:dyDescent="0.2">
      <c r="A282" s="204" t="s">
        <v>2583</v>
      </c>
      <c r="B282" s="205" t="str">
        <f t="shared" si="175"/>
        <v>MODROL ELECTRIC CO., LTD.</v>
      </c>
      <c r="C282" s="206" t="s">
        <v>35</v>
      </c>
      <c r="D282" s="206" t="s">
        <v>32</v>
      </c>
      <c r="E282" s="205"/>
      <c r="F282" s="244"/>
      <c r="G282" s="245"/>
      <c r="H282" s="209" t="str">
        <f t="shared" si="176"/>
        <v/>
      </c>
      <c r="I282" s="206" t="s">
        <v>328</v>
      </c>
      <c r="J282" s="206" t="str">
        <f>VLOOKUP(Z282,[1]AP2022!FF:FI,2,0)</f>
        <v>exclude</v>
      </c>
      <c r="K282" s="206" t="str">
        <f>VLOOKUP(Z282,[1]AP2022!FF:FI,4,0)</f>
        <v>ok, sda/sdp</v>
      </c>
      <c r="L282" s="210"/>
      <c r="M282" s="211" t="s">
        <v>2584</v>
      </c>
      <c r="N282" s="211" t="s">
        <v>2585</v>
      </c>
      <c r="O282" s="211" t="s">
        <v>36</v>
      </c>
      <c r="P282" s="211" t="s">
        <v>2586</v>
      </c>
      <c r="Q282" s="225"/>
      <c r="R282" s="38" t="s">
        <v>48</v>
      </c>
      <c r="S282" s="211" t="s">
        <v>2587</v>
      </c>
      <c r="T282" s="211" t="s">
        <v>44</v>
      </c>
      <c r="U282" s="38" t="s">
        <v>182</v>
      </c>
      <c r="V282" s="38" t="s">
        <v>2588</v>
      </c>
      <c r="W282" s="38" t="s">
        <v>2589</v>
      </c>
      <c r="X282" s="37"/>
      <c r="Y282" s="37"/>
      <c r="Z282" s="38" t="s">
        <v>2590</v>
      </c>
      <c r="AA282" s="41">
        <v>199633000</v>
      </c>
      <c r="AB282" s="41">
        <v>265790000</v>
      </c>
      <c r="AC282" s="41">
        <v>230058000</v>
      </c>
      <c r="AD282" s="41">
        <v>146667000</v>
      </c>
      <c r="AE282" s="41">
        <v>200954000</v>
      </c>
      <c r="AF282" s="41">
        <v>267265000</v>
      </c>
      <c r="AG282" s="41">
        <v>230652000</v>
      </c>
      <c r="AH282" s="41">
        <v>146512000</v>
      </c>
      <c r="AI282" s="41">
        <v>-2463000</v>
      </c>
      <c r="AJ282" s="41">
        <v>-1925000</v>
      </c>
      <c r="AK282" s="41">
        <v>-2073000</v>
      </c>
      <c r="AL282" s="41">
        <v>-2040000</v>
      </c>
      <c r="AM282" s="41">
        <v>198491000</v>
      </c>
      <c r="AN282" s="41">
        <v>265340000</v>
      </c>
      <c r="AO282" s="41">
        <v>228579000</v>
      </c>
      <c r="AP282" s="41">
        <v>144472000</v>
      </c>
      <c r="AQ282" s="41">
        <v>1142000</v>
      </c>
      <c r="AR282" s="41">
        <v>450000</v>
      </c>
      <c r="AS282" s="41">
        <v>1479000</v>
      </c>
      <c r="AT282" s="41">
        <v>2195000</v>
      </c>
      <c r="AU282" s="41">
        <v>-131181000</v>
      </c>
      <c r="AV282" s="41">
        <v>-166961000</v>
      </c>
      <c r="AW282" s="41">
        <v>-141361000</v>
      </c>
      <c r="AX282" s="41">
        <v>-86556000</v>
      </c>
      <c r="AY282" s="38" t="s">
        <v>39</v>
      </c>
      <c r="AZ282" s="38" t="s">
        <v>39</v>
      </c>
      <c r="BA282" s="38" t="s">
        <v>39</v>
      </c>
      <c r="BB282" s="38" t="s">
        <v>39</v>
      </c>
      <c r="BC282" s="41">
        <v>-43771000</v>
      </c>
      <c r="BD282" s="41">
        <v>-43654000</v>
      </c>
      <c r="BE282" s="41">
        <v>-38865000</v>
      </c>
      <c r="BF282" s="41">
        <v>-35402000</v>
      </c>
      <c r="BG282" s="41">
        <v>24681000</v>
      </c>
      <c r="BH282" s="41">
        <v>55175000</v>
      </c>
      <c r="BI282" s="41">
        <v>49832000</v>
      </c>
      <c r="BJ282" s="41">
        <v>24709000</v>
      </c>
      <c r="BK282" s="41">
        <v>-5846000</v>
      </c>
      <c r="BL282" s="41">
        <v>-5191000</v>
      </c>
      <c r="BM282" s="41">
        <v>-4899000</v>
      </c>
      <c r="BN282" s="41">
        <v>-4588000</v>
      </c>
      <c r="BO282" s="41">
        <v>-4527000</v>
      </c>
      <c r="BP282" s="41">
        <v>-4289000</v>
      </c>
      <c r="BQ282" s="41">
        <v>-4049000</v>
      </c>
      <c r="BR282" s="41">
        <v>-3805000</v>
      </c>
      <c r="BS282" s="41">
        <v>-1319000</v>
      </c>
      <c r="BT282" s="41">
        <v>-902000</v>
      </c>
      <c r="BU282" s="41">
        <v>-850000</v>
      </c>
      <c r="BV282" s="41">
        <v>-783000</v>
      </c>
      <c r="BW282" s="41">
        <v>24778000</v>
      </c>
      <c r="BX282" s="41">
        <v>37650000</v>
      </c>
      <c r="BY282" s="41">
        <v>37435000</v>
      </c>
      <c r="BZ282" s="41">
        <v>17731000</v>
      </c>
      <c r="CA282" s="41">
        <v>371298000</v>
      </c>
      <c r="CB282" s="41">
        <v>392463000</v>
      </c>
      <c r="CC282" s="41">
        <v>406427000</v>
      </c>
      <c r="CD282" s="41">
        <v>369466000</v>
      </c>
      <c r="CE282" s="41">
        <v>84128000</v>
      </c>
      <c r="CF282" s="41">
        <v>110418000</v>
      </c>
      <c r="CG282" s="41">
        <v>93163000</v>
      </c>
      <c r="CH282" s="41">
        <v>104037000</v>
      </c>
      <c r="CI282" s="41">
        <v>63657000</v>
      </c>
      <c r="CJ282" s="41">
        <v>73834000</v>
      </c>
      <c r="CK282" s="41">
        <v>81031000</v>
      </c>
      <c r="CL282" s="41">
        <v>47262000</v>
      </c>
      <c r="CM282" s="41">
        <v>42986000</v>
      </c>
      <c r="CN282" s="41">
        <v>52814000</v>
      </c>
      <c r="CO282" s="41">
        <v>45123000</v>
      </c>
      <c r="CP282" s="41">
        <v>33529000</v>
      </c>
      <c r="CQ282" s="41">
        <v>177257000</v>
      </c>
      <c r="CR282" s="41">
        <v>151383000</v>
      </c>
      <c r="CS282" s="41">
        <v>179111000</v>
      </c>
      <c r="CT282" s="41">
        <v>178422000</v>
      </c>
      <c r="CU282" s="41">
        <v>34616000</v>
      </c>
      <c r="CV282" s="41">
        <v>52904000</v>
      </c>
      <c r="CW282" s="38" t="s">
        <v>39</v>
      </c>
      <c r="CX282" s="38" t="s">
        <v>39</v>
      </c>
      <c r="CY282" s="41">
        <v>5849000</v>
      </c>
      <c r="CZ282" s="41">
        <v>44876000</v>
      </c>
      <c r="DA282" s="41">
        <v>51126000</v>
      </c>
      <c r="DB282" s="41">
        <v>25820000</v>
      </c>
      <c r="DC282" s="41">
        <v>528631000</v>
      </c>
      <c r="DD282" s="41">
        <v>553160000</v>
      </c>
      <c r="DE282" s="41">
        <v>537107000</v>
      </c>
      <c r="DF282" s="41">
        <v>480560000</v>
      </c>
      <c r="DG282" s="213"/>
      <c r="DH282" s="214">
        <f t="shared" si="177"/>
        <v>198491000</v>
      </c>
      <c r="DI282" s="214">
        <f t="shared" si="178"/>
        <v>-131181000</v>
      </c>
      <c r="DJ282" s="214">
        <f t="shared" si="179"/>
        <v>-43771000</v>
      </c>
      <c r="DK282" s="214">
        <f t="shared" si="180"/>
        <v>-5846000</v>
      </c>
      <c r="DL282" s="214">
        <f t="shared" si="181"/>
        <v>17693000</v>
      </c>
      <c r="DM282" s="215">
        <f t="shared" si="182"/>
        <v>8.9137542760125144E-2</v>
      </c>
      <c r="DN282" s="215">
        <f t="shared" si="183"/>
        <v>9.7860595803050912E-2</v>
      </c>
      <c r="DO282" s="216" t="str">
        <f t="shared" si="184"/>
        <v>n.a.</v>
      </c>
      <c r="DP282" s="214">
        <f t="shared" si="185"/>
        <v>97273000</v>
      </c>
      <c r="DQ282" s="214">
        <f t="shared" si="186"/>
        <v>25362500</v>
      </c>
      <c r="DR282" s="217"/>
      <c r="DS282" s="214">
        <f t="shared" si="187"/>
        <v>265340000</v>
      </c>
      <c r="DT282" s="214">
        <f t="shared" si="188"/>
        <v>-166961000</v>
      </c>
      <c r="DU282" s="214">
        <f t="shared" si="189"/>
        <v>-43654000</v>
      </c>
      <c r="DV282" s="214">
        <f t="shared" si="190"/>
        <v>-5191000</v>
      </c>
      <c r="DW282" s="214">
        <f t="shared" si="191"/>
        <v>49534000</v>
      </c>
      <c r="DX282" s="215">
        <f t="shared" si="192"/>
        <v>0.18668123916484511</v>
      </c>
      <c r="DY282" s="215">
        <f t="shared" si="193"/>
        <v>0.22953022622169911</v>
      </c>
      <c r="DZ282" s="218" t="str">
        <f t="shared" si="194"/>
        <v>n.a.</v>
      </c>
      <c r="EA282" s="214">
        <f t="shared" si="195"/>
        <v>101790500</v>
      </c>
      <c r="EB282" s="214">
        <f t="shared" si="196"/>
        <v>48001000</v>
      </c>
      <c r="EC282" s="217"/>
      <c r="ED282" s="214">
        <f t="shared" si="197"/>
        <v>228579000</v>
      </c>
      <c r="EE282" s="214">
        <f t="shared" si="198"/>
        <v>-141361000</v>
      </c>
      <c r="EF282" s="214">
        <f t="shared" si="199"/>
        <v>-38865000</v>
      </c>
      <c r="EG282" s="214">
        <f t="shared" si="200"/>
        <v>-4899000</v>
      </c>
      <c r="EH282" s="214">
        <f t="shared" si="201"/>
        <v>43454000</v>
      </c>
      <c r="EI282" s="215">
        <f t="shared" si="202"/>
        <v>0.19010495277343939</v>
      </c>
      <c r="EJ282" s="215">
        <f t="shared" si="203"/>
        <v>0.23472788656313301</v>
      </c>
      <c r="EK282" s="218" t="str">
        <f t="shared" si="204"/>
        <v>n.a.</v>
      </c>
      <c r="EL282" s="214">
        <f t="shared" si="205"/>
        <v>98600000</v>
      </c>
      <c r="EM282" s="214">
        <f t="shared" si="206"/>
        <v>38473000</v>
      </c>
      <c r="EN282" s="217"/>
      <c r="EO282" s="219">
        <f t="shared" si="217"/>
        <v>230803333.33333334</v>
      </c>
      <c r="EP282" s="219">
        <f t="shared" si="217"/>
        <v>-146501000</v>
      </c>
      <c r="EQ282" s="219">
        <f t="shared" si="217"/>
        <v>-42096666.666666664</v>
      </c>
      <c r="ER282" s="219">
        <f t="shared" si="217"/>
        <v>-5312000</v>
      </c>
      <c r="ES282" s="219">
        <f t="shared" si="207"/>
        <v>36893666.666666679</v>
      </c>
      <c r="ET282" s="220">
        <f t="shared" si="208"/>
        <v>0.15984893343539236</v>
      </c>
      <c r="EU282" s="221">
        <f t="shared" si="209"/>
        <v>0.19026213236747702</v>
      </c>
      <c r="EV282" s="219" t="e">
        <f t="shared" si="210"/>
        <v>#VALUE!</v>
      </c>
      <c r="EW282" s="219">
        <f t="shared" si="211"/>
        <v>99221166.666666672</v>
      </c>
      <c r="EX282" s="219">
        <f t="shared" si="211"/>
        <v>37278833.333333336</v>
      </c>
      <c r="EY282" s="208"/>
      <c r="EZ282" s="222" t="str">
        <f t="shared" si="212"/>
        <v>完整</v>
      </c>
      <c r="FA282" s="222" t="str">
        <f t="shared" si="213"/>
        <v>完整</v>
      </c>
      <c r="FB282" s="222" t="str">
        <f t="shared" si="214"/>
        <v>完整</v>
      </c>
      <c r="FC282" s="222" t="str">
        <f t="shared" si="215"/>
        <v>选择</v>
      </c>
      <c r="FD282" s="222" t="str">
        <f t="shared" si="216"/>
        <v>选择</v>
      </c>
      <c r="FE282" s="246"/>
      <c r="FF282" s="246"/>
      <c r="FG282" s="246"/>
      <c r="FH282" s="246"/>
      <c r="FI282" s="246"/>
      <c r="FJ282" s="246"/>
      <c r="FK282" s="246"/>
      <c r="FL282" s="246"/>
      <c r="FM282" s="246"/>
      <c r="FN282" s="246"/>
      <c r="FO282" s="246"/>
      <c r="FP282" s="246"/>
      <c r="FQ282" s="246"/>
      <c r="FR282" s="246"/>
      <c r="FS282" s="246"/>
      <c r="FT282" s="246"/>
      <c r="FU282" s="246"/>
      <c r="FV282" s="246"/>
      <c r="FW282" s="246"/>
      <c r="FX282" s="246"/>
      <c r="FY282" s="246"/>
      <c r="FZ282" s="246"/>
      <c r="GA282" s="246"/>
      <c r="GB282" s="246"/>
      <c r="GC282" s="246"/>
      <c r="GD282" s="246"/>
      <c r="GE282" s="246"/>
      <c r="GF282" s="246"/>
      <c r="GG282" s="246"/>
      <c r="GH282" s="246"/>
      <c r="GI282" s="246"/>
      <c r="GJ282" s="246"/>
      <c r="GK282" s="246"/>
      <c r="GL282" s="246"/>
      <c r="GM282" s="246"/>
      <c r="GN282" s="246"/>
      <c r="GO282" s="246"/>
      <c r="GP282" s="246"/>
      <c r="GQ282" s="246"/>
      <c r="GR282" s="246"/>
      <c r="GS282" s="246"/>
      <c r="GT282" s="246"/>
      <c r="GU282" s="246"/>
      <c r="GV282" s="246"/>
      <c r="GW282" s="246"/>
      <c r="GX282" s="246"/>
      <c r="GY282" s="246"/>
      <c r="GZ282" s="246"/>
      <c r="HA282" s="246"/>
      <c r="HB282" s="246"/>
      <c r="HC282" s="246"/>
      <c r="HD282" s="246"/>
      <c r="HE282" s="246"/>
      <c r="HF282" s="246"/>
      <c r="HG282" s="246"/>
      <c r="HH282" s="246"/>
      <c r="HI282" s="246"/>
      <c r="HJ282" s="246"/>
      <c r="HK282" s="246"/>
    </row>
    <row r="283" spans="1:219" s="7" customFormat="1" ht="12.4" customHeight="1" x14ac:dyDescent="0.2">
      <c r="A283" s="226" t="s">
        <v>2591</v>
      </c>
      <c r="B283" s="227" t="str">
        <f t="shared" si="175"/>
        <v>WUXI YINOW ELECTRIC EQUIPMENT CO., LTD</v>
      </c>
      <c r="C283" s="228" t="s">
        <v>35</v>
      </c>
      <c r="D283" s="229" t="s">
        <v>188</v>
      </c>
      <c r="E283" s="227"/>
      <c r="F283" s="244"/>
      <c r="G283" s="238"/>
      <c r="H283" s="232" t="str">
        <f t="shared" si="176"/>
        <v/>
      </c>
      <c r="I283" s="206" t="s">
        <v>353</v>
      </c>
      <c r="J283" s="228" t="str">
        <f>VLOOKUP(Z283,[1]AP2022!FF:FI,2,0)</f>
        <v>exclude</v>
      </c>
      <c r="K283" s="228" t="str">
        <f>VLOOKUP(Z283,[1]AP2022!FF:FI,4,0)</f>
        <v>ok, indep</v>
      </c>
      <c r="L283" s="233"/>
      <c r="M283" s="38" t="s">
        <v>2592</v>
      </c>
      <c r="N283" s="38" t="s">
        <v>2593</v>
      </c>
      <c r="O283" s="38" t="s">
        <v>36</v>
      </c>
      <c r="P283" s="38" t="s">
        <v>2594</v>
      </c>
      <c r="Q283" s="37"/>
      <c r="R283" s="38" t="s">
        <v>48</v>
      </c>
      <c r="S283" s="38" t="s">
        <v>2595</v>
      </c>
      <c r="T283" s="38" t="s">
        <v>45</v>
      </c>
      <c r="U283" s="38" t="s">
        <v>182</v>
      </c>
      <c r="V283" s="38" t="s">
        <v>2596</v>
      </c>
      <c r="W283" s="38" t="s">
        <v>2597</v>
      </c>
      <c r="X283" s="37"/>
      <c r="Y283" s="37"/>
      <c r="Z283" s="38" t="s">
        <v>2598</v>
      </c>
      <c r="AA283" s="41">
        <v>199507000</v>
      </c>
      <c r="AB283" s="41">
        <v>204214000</v>
      </c>
      <c r="AC283" s="41">
        <v>166595000</v>
      </c>
      <c r="AD283" s="41">
        <v>164079000</v>
      </c>
      <c r="AE283" s="41">
        <v>196969000</v>
      </c>
      <c r="AF283" s="41">
        <v>202093000</v>
      </c>
      <c r="AG283" s="41">
        <v>166060000</v>
      </c>
      <c r="AH283" s="41">
        <v>163636000</v>
      </c>
      <c r="AI283" s="41">
        <v>-1292000</v>
      </c>
      <c r="AJ283" s="41">
        <v>-1195000</v>
      </c>
      <c r="AK283" s="41">
        <v>-1155000</v>
      </c>
      <c r="AL283" s="41">
        <v>-1030000</v>
      </c>
      <c r="AM283" s="41">
        <v>195677000</v>
      </c>
      <c r="AN283" s="41">
        <v>200898000</v>
      </c>
      <c r="AO283" s="41">
        <v>164905000</v>
      </c>
      <c r="AP283" s="41">
        <v>162606000</v>
      </c>
      <c r="AQ283" s="41">
        <v>3830000</v>
      </c>
      <c r="AR283" s="41">
        <v>3316000</v>
      </c>
      <c r="AS283" s="41">
        <v>1690000</v>
      </c>
      <c r="AT283" s="41">
        <v>1473000</v>
      </c>
      <c r="AU283" s="41">
        <v>-143691000</v>
      </c>
      <c r="AV283" s="41">
        <v>-144410000</v>
      </c>
      <c r="AW283" s="41">
        <v>-108609000</v>
      </c>
      <c r="AX283" s="41">
        <v>-111271000</v>
      </c>
      <c r="AY283" s="38" t="s">
        <v>39</v>
      </c>
      <c r="AZ283" s="38" t="s">
        <v>39</v>
      </c>
      <c r="BA283" s="38" t="s">
        <v>39</v>
      </c>
      <c r="BB283" s="38" t="s">
        <v>39</v>
      </c>
      <c r="BC283" s="41">
        <v>-28369000</v>
      </c>
      <c r="BD283" s="41">
        <v>-26301000</v>
      </c>
      <c r="BE283" s="41">
        <v>-25947000</v>
      </c>
      <c r="BF283" s="41">
        <v>-26677000</v>
      </c>
      <c r="BG283" s="41">
        <v>27447000</v>
      </c>
      <c r="BH283" s="41">
        <v>33503000</v>
      </c>
      <c r="BI283" s="41">
        <v>32039000</v>
      </c>
      <c r="BJ283" s="41">
        <v>26131000</v>
      </c>
      <c r="BK283" s="41">
        <v>-2559000</v>
      </c>
      <c r="BL283" s="41">
        <v>-2317000</v>
      </c>
      <c r="BM283" s="41">
        <v>-2312000</v>
      </c>
      <c r="BN283" s="41">
        <v>-1882000</v>
      </c>
      <c r="BO283" s="41">
        <v>-2033000</v>
      </c>
      <c r="BP283" s="41">
        <v>-1897000</v>
      </c>
      <c r="BQ283" s="41">
        <v>-1755000</v>
      </c>
      <c r="BR283" s="41">
        <v>-1746000</v>
      </c>
      <c r="BS283" s="41">
        <v>-526000</v>
      </c>
      <c r="BT283" s="41">
        <v>-420000</v>
      </c>
      <c r="BU283" s="41">
        <v>-557000</v>
      </c>
      <c r="BV283" s="41">
        <v>-136000</v>
      </c>
      <c r="BW283" s="41">
        <v>16941000</v>
      </c>
      <c r="BX283" s="41">
        <v>26329000</v>
      </c>
      <c r="BY283" s="41">
        <v>23487000</v>
      </c>
      <c r="BZ283" s="41">
        <v>19078000</v>
      </c>
      <c r="CA283" s="41">
        <v>335789000</v>
      </c>
      <c r="CB283" s="41">
        <v>236100000</v>
      </c>
      <c r="CC283" s="41">
        <v>221608000</v>
      </c>
      <c r="CD283" s="41">
        <v>167009000</v>
      </c>
      <c r="CE283" s="41">
        <v>33910000</v>
      </c>
      <c r="CF283" s="41">
        <v>33857000</v>
      </c>
      <c r="CG283" s="41">
        <v>39693000</v>
      </c>
      <c r="CH283" s="41">
        <v>41247000</v>
      </c>
      <c r="CI283" s="41">
        <v>194979000</v>
      </c>
      <c r="CJ283" s="41">
        <v>131577000</v>
      </c>
      <c r="CK283" s="41">
        <v>107887000</v>
      </c>
      <c r="CL283" s="41">
        <v>80715000</v>
      </c>
      <c r="CM283" s="41">
        <v>31206000</v>
      </c>
      <c r="CN283" s="41">
        <v>36738000</v>
      </c>
      <c r="CO283" s="41">
        <v>28311000</v>
      </c>
      <c r="CP283" s="41">
        <v>25033000</v>
      </c>
      <c r="CQ283" s="41">
        <v>74846000</v>
      </c>
      <c r="CR283" s="41">
        <v>32881000</v>
      </c>
      <c r="CS283" s="41">
        <v>44963000</v>
      </c>
      <c r="CT283" s="41">
        <v>19317000</v>
      </c>
      <c r="CU283" s="41">
        <v>53411000</v>
      </c>
      <c r="CV283" s="41">
        <v>29311000</v>
      </c>
      <c r="CW283" s="41">
        <v>0</v>
      </c>
      <c r="CX283" s="41">
        <v>6100000</v>
      </c>
      <c r="CY283" s="41">
        <v>4838000</v>
      </c>
      <c r="CZ283" s="41">
        <v>4223000</v>
      </c>
      <c r="DA283" s="41">
        <v>4029000</v>
      </c>
      <c r="DB283" s="41">
        <v>3572000</v>
      </c>
      <c r="DC283" s="41">
        <v>370951000</v>
      </c>
      <c r="DD283" s="41">
        <v>265370000</v>
      </c>
      <c r="DE283" s="41">
        <v>252690000</v>
      </c>
      <c r="DF283" s="41">
        <v>192710000</v>
      </c>
      <c r="DG283" s="213"/>
      <c r="DH283" s="214">
        <f t="shared" si="177"/>
        <v>195677000</v>
      </c>
      <c r="DI283" s="214">
        <f t="shared" si="178"/>
        <v>-143691000</v>
      </c>
      <c r="DJ283" s="214">
        <f t="shared" si="179"/>
        <v>-28369000</v>
      </c>
      <c r="DK283" s="214">
        <f t="shared" si="180"/>
        <v>-2559000</v>
      </c>
      <c r="DL283" s="214">
        <f t="shared" si="181"/>
        <v>21058000</v>
      </c>
      <c r="DM283" s="215">
        <f t="shared" si="182"/>
        <v>0.1076161224875688</v>
      </c>
      <c r="DN283" s="215">
        <f t="shared" si="183"/>
        <v>0.12059397889118595</v>
      </c>
      <c r="DO283" s="216" t="str">
        <f t="shared" si="184"/>
        <v>n.a.</v>
      </c>
      <c r="DP283" s="214">
        <f t="shared" si="185"/>
        <v>33883500</v>
      </c>
      <c r="DQ283" s="214">
        <f t="shared" si="186"/>
        <v>4530500</v>
      </c>
      <c r="DR283" s="217"/>
      <c r="DS283" s="214">
        <f t="shared" si="187"/>
        <v>200898000</v>
      </c>
      <c r="DT283" s="214">
        <f t="shared" si="188"/>
        <v>-144410000</v>
      </c>
      <c r="DU283" s="214">
        <f t="shared" si="189"/>
        <v>-26301000</v>
      </c>
      <c r="DV283" s="214">
        <f t="shared" si="190"/>
        <v>-2317000</v>
      </c>
      <c r="DW283" s="214">
        <f t="shared" si="191"/>
        <v>27870000</v>
      </c>
      <c r="DX283" s="215">
        <f t="shared" si="192"/>
        <v>0.13872711525251621</v>
      </c>
      <c r="DY283" s="215">
        <f t="shared" si="193"/>
        <v>0.16107219640751785</v>
      </c>
      <c r="DZ283" s="218" t="str">
        <f t="shared" si="194"/>
        <v>n.a.</v>
      </c>
      <c r="EA283" s="214">
        <f t="shared" si="195"/>
        <v>36775000</v>
      </c>
      <c r="EB283" s="214">
        <f t="shared" si="196"/>
        <v>4126000</v>
      </c>
      <c r="EC283" s="217"/>
      <c r="ED283" s="214">
        <f t="shared" si="197"/>
        <v>164905000</v>
      </c>
      <c r="EE283" s="214">
        <f t="shared" si="198"/>
        <v>-108609000</v>
      </c>
      <c r="EF283" s="214">
        <f t="shared" si="199"/>
        <v>-25947000</v>
      </c>
      <c r="EG283" s="214">
        <f t="shared" si="200"/>
        <v>-2312000</v>
      </c>
      <c r="EH283" s="214">
        <f t="shared" si="201"/>
        <v>28037000</v>
      </c>
      <c r="EI283" s="215">
        <f t="shared" si="202"/>
        <v>0.17001910190715866</v>
      </c>
      <c r="EJ283" s="215">
        <f t="shared" si="203"/>
        <v>0.20484700587427301</v>
      </c>
      <c r="EK283" s="218" t="str">
        <f t="shared" si="204"/>
        <v>n.a.</v>
      </c>
      <c r="EL283" s="214">
        <f t="shared" si="205"/>
        <v>40470000</v>
      </c>
      <c r="EM283" s="214">
        <f t="shared" si="206"/>
        <v>3800500</v>
      </c>
      <c r="EN283" s="217"/>
      <c r="EO283" s="219">
        <f t="shared" si="217"/>
        <v>187160000</v>
      </c>
      <c r="EP283" s="219">
        <f t="shared" si="217"/>
        <v>-132236666.66666667</v>
      </c>
      <c r="EQ283" s="219">
        <f t="shared" si="217"/>
        <v>-26872333.333333332</v>
      </c>
      <c r="ER283" s="219">
        <f t="shared" si="217"/>
        <v>-2396000</v>
      </c>
      <c r="ES283" s="219">
        <f t="shared" si="207"/>
        <v>25654999.999999996</v>
      </c>
      <c r="ET283" s="220">
        <f t="shared" si="208"/>
        <v>0.13707522974994654</v>
      </c>
      <c r="EU283" s="221">
        <f t="shared" si="209"/>
        <v>0.15884957122070523</v>
      </c>
      <c r="EV283" s="219" t="e">
        <f t="shared" si="210"/>
        <v>#VALUE!</v>
      </c>
      <c r="EW283" s="219">
        <f t="shared" si="211"/>
        <v>37042833.333333336</v>
      </c>
      <c r="EX283" s="219">
        <f t="shared" si="211"/>
        <v>4152333.3333333335</v>
      </c>
      <c r="EY283" s="208"/>
      <c r="EZ283" s="222" t="str">
        <f t="shared" si="212"/>
        <v>完整</v>
      </c>
      <c r="FA283" s="222" t="str">
        <f t="shared" si="213"/>
        <v>完整</v>
      </c>
      <c r="FB283" s="222" t="str">
        <f t="shared" si="214"/>
        <v>完整</v>
      </c>
      <c r="FC283" s="222" t="str">
        <f t="shared" si="215"/>
        <v>选择</v>
      </c>
      <c r="FD283" s="222" t="str">
        <f t="shared" si="216"/>
        <v>选择</v>
      </c>
      <c r="FE283" s="246"/>
      <c r="FF283" s="246"/>
      <c r="FG283" s="246"/>
      <c r="FH283" s="246"/>
      <c r="FI283" s="246"/>
      <c r="FJ283" s="246"/>
      <c r="FK283" s="246"/>
      <c r="FL283" s="246"/>
      <c r="FM283" s="246"/>
      <c r="FN283" s="246"/>
      <c r="FO283" s="246"/>
      <c r="FP283" s="246"/>
      <c r="FQ283" s="246"/>
      <c r="FR283" s="246"/>
      <c r="FS283" s="246"/>
      <c r="FT283" s="246"/>
      <c r="FU283" s="246"/>
      <c r="FV283" s="246"/>
      <c r="FW283" s="246"/>
      <c r="FX283" s="246"/>
      <c r="FY283" s="246"/>
      <c r="FZ283" s="246"/>
      <c r="GA283" s="246"/>
      <c r="GB283" s="246"/>
      <c r="GC283" s="246"/>
      <c r="GD283" s="246"/>
      <c r="GE283" s="246"/>
      <c r="GF283" s="246"/>
      <c r="GG283" s="246"/>
      <c r="GH283" s="246"/>
      <c r="GI283" s="246"/>
      <c r="GJ283" s="246"/>
      <c r="GK283" s="246"/>
      <c r="GL283" s="246"/>
      <c r="GM283" s="246"/>
      <c r="GN283" s="246"/>
      <c r="GO283" s="246"/>
      <c r="GP283" s="246"/>
      <c r="GQ283" s="246"/>
      <c r="GR283" s="246"/>
      <c r="GS283" s="246"/>
      <c r="GT283" s="246"/>
      <c r="GU283" s="246"/>
      <c r="GV283" s="246"/>
      <c r="GW283" s="246"/>
      <c r="GX283" s="246"/>
      <c r="GY283" s="246"/>
      <c r="GZ283" s="246"/>
      <c r="HA283" s="246"/>
      <c r="HB283" s="246"/>
      <c r="HC283" s="246"/>
      <c r="HD283" s="246"/>
      <c r="HE283" s="246"/>
      <c r="HF283" s="246"/>
      <c r="HG283" s="246"/>
      <c r="HH283" s="246"/>
      <c r="HI283" s="246"/>
      <c r="HJ283" s="246"/>
      <c r="HK283" s="254"/>
    </row>
    <row r="284" spans="1:219" ht="12.4" customHeight="1" x14ac:dyDescent="0.2">
      <c r="A284" s="204" t="s">
        <v>2599</v>
      </c>
      <c r="B284" s="205" t="str">
        <f t="shared" si="175"/>
        <v>TANAC AUTOMATION CO., LTD.</v>
      </c>
      <c r="C284" s="206" t="s">
        <v>35</v>
      </c>
      <c r="D284" s="206" t="s">
        <v>32</v>
      </c>
      <c r="E284" s="205"/>
      <c r="F284" s="244"/>
      <c r="G284" s="245"/>
      <c r="H284" s="209" t="str">
        <f t="shared" si="176"/>
        <v/>
      </c>
      <c r="I284" s="206" t="s">
        <v>328</v>
      </c>
      <c r="J284" s="206" t="str">
        <f>VLOOKUP(Z284,[1]AP2022!FF:FI,2,0)</f>
        <v>exclude</v>
      </c>
      <c r="K284" s="206" t="str">
        <f>VLOOKUP(Z284,[1]AP2022!FF:FI,4,0)</f>
        <v>ok, sda/sdp</v>
      </c>
      <c r="L284" s="210"/>
      <c r="M284" s="211" t="s">
        <v>2600</v>
      </c>
      <c r="N284" s="211" t="s">
        <v>2601</v>
      </c>
      <c r="O284" s="211" t="s">
        <v>36</v>
      </c>
      <c r="P284" s="211" t="s">
        <v>2602</v>
      </c>
      <c r="Q284" s="225"/>
      <c r="R284" s="38" t="s">
        <v>48</v>
      </c>
      <c r="S284" s="211" t="s">
        <v>2603</v>
      </c>
      <c r="T284" s="211" t="s">
        <v>38</v>
      </c>
      <c r="U284" s="38" t="s">
        <v>182</v>
      </c>
      <c r="V284" s="38" t="s">
        <v>2604</v>
      </c>
      <c r="W284" s="38" t="s">
        <v>2605</v>
      </c>
      <c r="X284" s="37"/>
      <c r="Y284" s="37"/>
      <c r="Z284" s="38" t="s">
        <v>2606</v>
      </c>
      <c r="AA284" s="41">
        <v>192058000</v>
      </c>
      <c r="AB284" s="41">
        <v>349828000</v>
      </c>
      <c r="AC284" s="41">
        <v>366308000</v>
      </c>
      <c r="AD284" s="41">
        <v>514968000</v>
      </c>
      <c r="AE284" s="41">
        <v>178762000</v>
      </c>
      <c r="AF284" s="41">
        <v>335995000</v>
      </c>
      <c r="AG284" s="41">
        <v>361206000</v>
      </c>
      <c r="AH284" s="41">
        <v>498522000</v>
      </c>
      <c r="AI284" s="41">
        <v>-1595000</v>
      </c>
      <c r="AJ284" s="41">
        <v>-3262000</v>
      </c>
      <c r="AK284" s="41">
        <v>-2398000</v>
      </c>
      <c r="AL284" s="41">
        <v>-3733000</v>
      </c>
      <c r="AM284" s="41">
        <v>177167000</v>
      </c>
      <c r="AN284" s="41">
        <v>332733000</v>
      </c>
      <c r="AO284" s="41">
        <v>358808000</v>
      </c>
      <c r="AP284" s="41">
        <v>494789000</v>
      </c>
      <c r="AQ284" s="41">
        <v>14891000</v>
      </c>
      <c r="AR284" s="41">
        <v>17095000</v>
      </c>
      <c r="AS284" s="41">
        <v>7500000</v>
      </c>
      <c r="AT284" s="41">
        <v>20179000</v>
      </c>
      <c r="AU284" s="41">
        <v>-142402000</v>
      </c>
      <c r="AV284" s="41">
        <v>-197233000</v>
      </c>
      <c r="AW284" s="41">
        <v>-210067000</v>
      </c>
      <c r="AX284" s="41">
        <v>-278727000</v>
      </c>
      <c r="AY284" s="38" t="s">
        <v>39</v>
      </c>
      <c r="AZ284" s="38" t="s">
        <v>39</v>
      </c>
      <c r="BA284" s="38" t="s">
        <v>39</v>
      </c>
      <c r="BB284" s="38" t="s">
        <v>39</v>
      </c>
      <c r="BC284" s="41">
        <v>-94939000</v>
      </c>
      <c r="BD284" s="41">
        <v>-111416000</v>
      </c>
      <c r="BE284" s="41">
        <v>-86714000</v>
      </c>
      <c r="BF284" s="41">
        <v>-105970000</v>
      </c>
      <c r="BG284" s="41">
        <v>-45283000</v>
      </c>
      <c r="BH284" s="41">
        <v>41179000</v>
      </c>
      <c r="BI284" s="41">
        <v>69527000</v>
      </c>
      <c r="BJ284" s="41">
        <v>130271000</v>
      </c>
      <c r="BK284" s="41">
        <v>-8344000</v>
      </c>
      <c r="BL284" s="41">
        <v>-7436000</v>
      </c>
      <c r="BM284" s="41">
        <v>-8983000</v>
      </c>
      <c r="BN284" s="41">
        <v>-84465000</v>
      </c>
      <c r="BO284" s="41">
        <v>-6702000</v>
      </c>
      <c r="BP284" s="41">
        <v>-5924000</v>
      </c>
      <c r="BQ284" s="41">
        <v>-7554000</v>
      </c>
      <c r="BR284" s="41">
        <v>-11136000</v>
      </c>
      <c r="BS284" s="41">
        <v>-1642000</v>
      </c>
      <c r="BT284" s="41">
        <v>-1512000</v>
      </c>
      <c r="BU284" s="41">
        <v>-1429000</v>
      </c>
      <c r="BV284" s="41">
        <v>-73329000</v>
      </c>
      <c r="BW284" s="41">
        <v>-63471000</v>
      </c>
      <c r="BX284" s="41">
        <v>31905000</v>
      </c>
      <c r="BY284" s="41">
        <v>85519000</v>
      </c>
      <c r="BZ284" s="41">
        <v>-196532000</v>
      </c>
      <c r="CA284" s="41">
        <v>668074000</v>
      </c>
      <c r="CB284" s="41">
        <v>383119000</v>
      </c>
      <c r="CC284" s="41">
        <v>439117000</v>
      </c>
      <c r="CD284" s="41">
        <v>394438000</v>
      </c>
      <c r="CE284" s="41">
        <v>142518000</v>
      </c>
      <c r="CF284" s="41">
        <v>111499000</v>
      </c>
      <c r="CG284" s="41">
        <v>152161000</v>
      </c>
      <c r="CH284" s="41">
        <v>110028000</v>
      </c>
      <c r="CI284" s="41">
        <v>86627000</v>
      </c>
      <c r="CJ284" s="41">
        <v>146975000</v>
      </c>
      <c r="CK284" s="41">
        <v>127646000</v>
      </c>
      <c r="CL284" s="41">
        <v>85994000</v>
      </c>
      <c r="CM284" s="41">
        <v>18942000</v>
      </c>
      <c r="CN284" s="41">
        <v>7382000</v>
      </c>
      <c r="CO284" s="41">
        <v>10753000</v>
      </c>
      <c r="CP284" s="41">
        <v>116816000</v>
      </c>
      <c r="CQ284" s="41">
        <v>412645000</v>
      </c>
      <c r="CR284" s="41">
        <v>115774000</v>
      </c>
      <c r="CS284" s="41">
        <v>147736000</v>
      </c>
      <c r="CT284" s="41">
        <v>80894000</v>
      </c>
      <c r="CU284" s="41">
        <v>13366000</v>
      </c>
      <c r="CV284" s="41">
        <v>23906000</v>
      </c>
      <c r="CW284" s="41">
        <v>13599000</v>
      </c>
      <c r="CX284" s="41">
        <v>21808000</v>
      </c>
      <c r="CY284" s="41">
        <v>59964000</v>
      </c>
      <c r="CZ284" s="41">
        <v>16400000</v>
      </c>
      <c r="DA284" s="38" t="s">
        <v>39</v>
      </c>
      <c r="DB284" s="41">
        <v>0</v>
      </c>
      <c r="DC284" s="41">
        <v>930470000</v>
      </c>
      <c r="DD284" s="41">
        <v>531403000</v>
      </c>
      <c r="DE284" s="41">
        <v>567714000</v>
      </c>
      <c r="DF284" s="41">
        <v>484985000</v>
      </c>
      <c r="DG284" s="213"/>
      <c r="DH284" s="214">
        <f t="shared" si="177"/>
        <v>177167000</v>
      </c>
      <c r="DI284" s="214">
        <f t="shared" si="178"/>
        <v>-142402000</v>
      </c>
      <c r="DJ284" s="214">
        <f t="shared" si="179"/>
        <v>-94939000</v>
      </c>
      <c r="DK284" s="214">
        <f t="shared" si="180"/>
        <v>-8344000</v>
      </c>
      <c r="DL284" s="214">
        <f t="shared" si="181"/>
        <v>-68518000</v>
      </c>
      <c r="DM284" s="215">
        <f t="shared" si="182"/>
        <v>-0.38674245203677887</v>
      </c>
      <c r="DN284" s="215">
        <f t="shared" si="183"/>
        <v>-0.27888556484929888</v>
      </c>
      <c r="DO284" s="216" t="str">
        <f t="shared" si="184"/>
        <v>n.a.</v>
      </c>
      <c r="DP284" s="214">
        <f t="shared" si="185"/>
        <v>127008500</v>
      </c>
      <c r="DQ284" s="214">
        <f t="shared" si="186"/>
        <v>38182000</v>
      </c>
      <c r="DR284" s="217"/>
      <c r="DS284" s="214">
        <f t="shared" si="187"/>
        <v>332733000</v>
      </c>
      <c r="DT284" s="214">
        <f t="shared" si="188"/>
        <v>-197233000</v>
      </c>
      <c r="DU284" s="214">
        <f t="shared" si="189"/>
        <v>-111416000</v>
      </c>
      <c r="DV284" s="214">
        <f t="shared" si="190"/>
        <v>-7436000</v>
      </c>
      <c r="DW284" s="214">
        <f t="shared" si="191"/>
        <v>16648000</v>
      </c>
      <c r="DX284" s="215">
        <f t="shared" si="192"/>
        <v>5.0034111434693884E-2</v>
      </c>
      <c r="DY284" s="215">
        <f t="shared" si="193"/>
        <v>5.266937690811016E-2</v>
      </c>
      <c r="DZ284" s="218" t="str">
        <f t="shared" si="194"/>
        <v>n.a.</v>
      </c>
      <c r="EA284" s="214">
        <f t="shared" si="195"/>
        <v>131830000</v>
      </c>
      <c r="EB284" s="214" t="e">
        <f t="shared" si="196"/>
        <v>#VALUE!</v>
      </c>
      <c r="EC284" s="217"/>
      <c r="ED284" s="214">
        <f t="shared" si="197"/>
        <v>358808000</v>
      </c>
      <c r="EE284" s="214">
        <f t="shared" si="198"/>
        <v>-210067000</v>
      </c>
      <c r="EF284" s="214">
        <f t="shared" si="199"/>
        <v>-86714000</v>
      </c>
      <c r="EG284" s="214">
        <f t="shared" si="200"/>
        <v>-8983000</v>
      </c>
      <c r="EH284" s="214">
        <f t="shared" si="201"/>
        <v>53044000</v>
      </c>
      <c r="EI284" s="215">
        <f t="shared" si="202"/>
        <v>0.14783393904260775</v>
      </c>
      <c r="EJ284" s="215">
        <f t="shared" si="203"/>
        <v>0.17348020041600712</v>
      </c>
      <c r="EK284" s="218" t="str">
        <f t="shared" si="204"/>
        <v>n.a.</v>
      </c>
      <c r="EL284" s="214">
        <f t="shared" si="205"/>
        <v>131094500</v>
      </c>
      <c r="EM284" s="214" t="e">
        <f t="shared" si="206"/>
        <v>#VALUE!</v>
      </c>
      <c r="EN284" s="217"/>
      <c r="EO284" s="219">
        <f t="shared" si="217"/>
        <v>289569333.33333331</v>
      </c>
      <c r="EP284" s="219">
        <f t="shared" si="217"/>
        <v>-183234000</v>
      </c>
      <c r="EQ284" s="219">
        <f t="shared" si="217"/>
        <v>-97689666.666666672</v>
      </c>
      <c r="ER284" s="219">
        <f t="shared" si="217"/>
        <v>-8254333.333333333</v>
      </c>
      <c r="ES284" s="219">
        <f t="shared" si="207"/>
        <v>391333.33333330881</v>
      </c>
      <c r="ET284" s="220">
        <f t="shared" si="208"/>
        <v>1.3514322419039843E-3</v>
      </c>
      <c r="EU284" s="221">
        <f t="shared" si="209"/>
        <v>1.3532610825626736E-3</v>
      </c>
      <c r="EV284" s="219" t="e">
        <f t="shared" si="210"/>
        <v>#VALUE!</v>
      </c>
      <c r="EW284" s="219">
        <f t="shared" si="211"/>
        <v>129977666.66666667</v>
      </c>
      <c r="EX284" s="219" t="e">
        <f t="shared" si="211"/>
        <v>#VALUE!</v>
      </c>
      <c r="EY284" s="208"/>
      <c r="EZ284" s="222" t="str">
        <f t="shared" si="212"/>
        <v>完整</v>
      </c>
      <c r="FA284" s="222" t="str">
        <f t="shared" si="213"/>
        <v>完整</v>
      </c>
      <c r="FB284" s="222" t="str">
        <f t="shared" si="214"/>
        <v>完整</v>
      </c>
      <c r="FC284" s="222" t="str">
        <f t="shared" si="215"/>
        <v>选择</v>
      </c>
      <c r="FD284" s="222" t="str">
        <f t="shared" si="216"/>
        <v>选择</v>
      </c>
      <c r="FE284" s="246"/>
      <c r="FF284" s="246"/>
      <c r="FG284" s="246"/>
      <c r="FH284" s="246"/>
      <c r="FI284" s="246"/>
      <c r="FJ284" s="246"/>
      <c r="FK284" s="246"/>
      <c r="FL284" s="246"/>
      <c r="FM284" s="246"/>
      <c r="FN284" s="246"/>
      <c r="FO284" s="246"/>
      <c r="FP284" s="246"/>
      <c r="FQ284" s="246"/>
      <c r="FR284" s="246"/>
      <c r="FS284" s="246"/>
      <c r="FT284" s="246"/>
      <c r="FU284" s="246"/>
      <c r="FV284" s="246"/>
      <c r="FW284" s="246"/>
      <c r="FX284" s="246"/>
      <c r="FY284" s="246"/>
      <c r="FZ284" s="246"/>
      <c r="GA284" s="246"/>
      <c r="GB284" s="246"/>
      <c r="GC284" s="246"/>
      <c r="GD284" s="246"/>
      <c r="GE284" s="246"/>
      <c r="GF284" s="246"/>
      <c r="GG284" s="246"/>
      <c r="GH284" s="246"/>
      <c r="GI284" s="246"/>
      <c r="GJ284" s="246"/>
      <c r="GK284" s="246"/>
      <c r="GL284" s="246"/>
      <c r="GM284" s="246"/>
      <c r="GN284" s="246"/>
      <c r="GO284" s="246"/>
      <c r="GP284" s="246"/>
      <c r="GQ284" s="246"/>
      <c r="GR284" s="246"/>
      <c r="GS284" s="246"/>
      <c r="GT284" s="246"/>
      <c r="GU284" s="246"/>
      <c r="GV284" s="246"/>
      <c r="GW284" s="246"/>
      <c r="GX284" s="246"/>
      <c r="GY284" s="246"/>
      <c r="GZ284" s="246"/>
      <c r="HA284" s="246"/>
      <c r="HB284" s="246"/>
      <c r="HC284" s="246"/>
      <c r="HD284" s="246"/>
      <c r="HE284" s="246"/>
      <c r="HF284" s="246"/>
      <c r="HG284" s="246"/>
      <c r="HH284" s="246"/>
      <c r="HI284" s="246"/>
      <c r="HJ284" s="246"/>
      <c r="HK284" s="246"/>
    </row>
    <row r="285" spans="1:219" ht="12.4" customHeight="1" x14ac:dyDescent="0.2">
      <c r="A285" s="204" t="s">
        <v>2607</v>
      </c>
      <c r="B285" s="205" t="str">
        <f t="shared" si="175"/>
        <v>PARAS DEFENCE AND SPACE TECHNOLOGIES LIMITED</v>
      </c>
      <c r="C285" s="206" t="s">
        <v>35</v>
      </c>
      <c r="D285" s="206" t="s">
        <v>32</v>
      </c>
      <c r="E285" s="205"/>
      <c r="F285" s="244"/>
      <c r="G285" s="245"/>
      <c r="H285" s="209" t="str">
        <f t="shared" si="176"/>
        <v/>
      </c>
      <c r="I285" s="206" t="s">
        <v>328</v>
      </c>
      <c r="J285" s="206" t="str">
        <f>VLOOKUP(Z285,[1]AP2022!FF:FI,2,0)</f>
        <v>exclude</v>
      </c>
      <c r="K285" s="206" t="str">
        <f>VLOOKUP(Z285,[1]AP2022!FF:FI,4,0)</f>
        <v>ok, sda/sdp</v>
      </c>
      <c r="L285" s="210"/>
      <c r="M285" s="211" t="s">
        <v>2608</v>
      </c>
      <c r="N285" s="211" t="s">
        <v>2609</v>
      </c>
      <c r="O285" s="211" t="s">
        <v>51</v>
      </c>
      <c r="P285" s="211" t="s">
        <v>2610</v>
      </c>
      <c r="Q285" s="225"/>
      <c r="R285" s="38" t="s">
        <v>41</v>
      </c>
      <c r="S285" s="211" t="s">
        <v>2611</v>
      </c>
      <c r="T285" s="211" t="s">
        <v>44</v>
      </c>
      <c r="U285" s="38" t="s">
        <v>182</v>
      </c>
      <c r="V285" s="38" t="s">
        <v>2612</v>
      </c>
      <c r="W285" s="38" t="s">
        <v>2613</v>
      </c>
      <c r="X285" s="38" t="s">
        <v>2614</v>
      </c>
      <c r="Y285" s="37"/>
      <c r="Z285" s="38" t="s">
        <v>2615</v>
      </c>
      <c r="AA285" s="41">
        <v>2232948000</v>
      </c>
      <c r="AB285" s="41">
        <v>1837247000</v>
      </c>
      <c r="AC285" s="41">
        <v>1438232000</v>
      </c>
      <c r="AD285" s="41">
        <v>1488070000</v>
      </c>
      <c r="AE285" s="41">
        <v>2207475000</v>
      </c>
      <c r="AF285" s="41">
        <v>1825208000</v>
      </c>
      <c r="AG285" s="41">
        <v>1433299000</v>
      </c>
      <c r="AH285" s="41">
        <v>1470430000</v>
      </c>
      <c r="AI285" s="38" t="s">
        <v>39</v>
      </c>
      <c r="AJ285" s="38" t="s">
        <v>39</v>
      </c>
      <c r="AK285" s="38" t="s">
        <v>39</v>
      </c>
      <c r="AL285" s="38" t="s">
        <v>39</v>
      </c>
      <c r="AM285" s="41">
        <v>2207475000</v>
      </c>
      <c r="AN285" s="41">
        <v>1825208000</v>
      </c>
      <c r="AO285" s="41">
        <v>1433299000</v>
      </c>
      <c r="AP285" s="41">
        <v>1470430000</v>
      </c>
      <c r="AQ285" s="41">
        <v>25473000</v>
      </c>
      <c r="AR285" s="41">
        <v>12039000</v>
      </c>
      <c r="AS285" s="41">
        <v>4933000</v>
      </c>
      <c r="AT285" s="41">
        <v>17640000</v>
      </c>
      <c r="AU285" s="41">
        <v>-1085929000</v>
      </c>
      <c r="AV285" s="41">
        <v>-888177000</v>
      </c>
      <c r="AW285" s="41">
        <v>-689517000</v>
      </c>
      <c r="AX285" s="41">
        <v>-740560000</v>
      </c>
      <c r="AY285" s="41">
        <v>0</v>
      </c>
      <c r="AZ285" s="41">
        <v>0</v>
      </c>
      <c r="BA285" s="41">
        <v>0</v>
      </c>
      <c r="BB285" s="41">
        <v>0</v>
      </c>
      <c r="BC285" s="41">
        <v>-531865000</v>
      </c>
      <c r="BD285" s="41">
        <v>-369140000</v>
      </c>
      <c r="BE285" s="41">
        <v>-282401000</v>
      </c>
      <c r="BF285" s="41">
        <v>-309360000</v>
      </c>
      <c r="BG285" s="41">
        <v>615154000</v>
      </c>
      <c r="BH285" s="41">
        <v>579930000</v>
      </c>
      <c r="BI285" s="41">
        <v>466314000</v>
      </c>
      <c r="BJ285" s="41">
        <v>438150000</v>
      </c>
      <c r="BK285" s="41">
        <v>-112724000</v>
      </c>
      <c r="BL285" s="41">
        <v>-104233000</v>
      </c>
      <c r="BM285" s="41">
        <v>-96536000</v>
      </c>
      <c r="BN285" s="41">
        <v>-97130000</v>
      </c>
      <c r="BO285" s="41">
        <v>-106826000</v>
      </c>
      <c r="BP285" s="41">
        <v>-98741000</v>
      </c>
      <c r="BQ285" s="41">
        <v>-91046000</v>
      </c>
      <c r="BR285" s="41">
        <v>-91620000</v>
      </c>
      <c r="BS285" s="41">
        <v>-5898000</v>
      </c>
      <c r="BT285" s="41">
        <v>-5492000</v>
      </c>
      <c r="BU285" s="41">
        <v>-5490000</v>
      </c>
      <c r="BV285" s="41">
        <v>-5510000</v>
      </c>
      <c r="BW285" s="41">
        <v>360586000</v>
      </c>
      <c r="BX285" s="41">
        <v>270431000</v>
      </c>
      <c r="BY285" s="41">
        <v>158466000</v>
      </c>
      <c r="BZ285" s="41">
        <v>196570000</v>
      </c>
      <c r="CA285" s="41">
        <v>3155214000</v>
      </c>
      <c r="CB285" s="41">
        <v>2959022000</v>
      </c>
      <c r="CC285" s="41">
        <v>1979475000</v>
      </c>
      <c r="CD285" s="41">
        <v>1779080000</v>
      </c>
      <c r="CE285" s="41">
        <v>933910000</v>
      </c>
      <c r="CF285" s="41">
        <v>666276000</v>
      </c>
      <c r="CG285" s="41">
        <v>747109000</v>
      </c>
      <c r="CH285" s="41">
        <v>604300000</v>
      </c>
      <c r="CI285" s="41">
        <v>1503109000</v>
      </c>
      <c r="CJ285" s="41">
        <v>1229774000</v>
      </c>
      <c r="CK285" s="41">
        <v>948546000</v>
      </c>
      <c r="CL285" s="41">
        <v>975990000</v>
      </c>
      <c r="CM285" s="41">
        <v>141910000</v>
      </c>
      <c r="CN285" s="41">
        <v>51914000</v>
      </c>
      <c r="CO285" s="41">
        <v>27744000</v>
      </c>
      <c r="CP285" s="41">
        <v>45610000</v>
      </c>
      <c r="CQ285" s="41">
        <v>402756000</v>
      </c>
      <c r="CR285" s="41">
        <v>759407000</v>
      </c>
      <c r="CS285" s="41">
        <v>83161000</v>
      </c>
      <c r="CT285" s="41">
        <v>43800000</v>
      </c>
      <c r="CU285" s="38" t="s">
        <v>39</v>
      </c>
      <c r="CV285" s="38" t="s">
        <v>39</v>
      </c>
      <c r="CW285" s="38" t="s">
        <v>39</v>
      </c>
      <c r="CX285" s="38" t="s">
        <v>39</v>
      </c>
      <c r="CY285" s="41">
        <v>149667000</v>
      </c>
      <c r="CZ285" s="41">
        <v>86784000</v>
      </c>
      <c r="DA285" s="41">
        <v>62389000</v>
      </c>
      <c r="DB285" s="41">
        <v>99890000</v>
      </c>
      <c r="DC285" s="41">
        <v>5205408000</v>
      </c>
      <c r="DD285" s="41">
        <v>4576770000</v>
      </c>
      <c r="DE285" s="41">
        <v>3627560000</v>
      </c>
      <c r="DF285" s="41">
        <v>3423860000</v>
      </c>
      <c r="DG285" s="213"/>
      <c r="DH285" s="214">
        <f t="shared" si="177"/>
        <v>2207475000</v>
      </c>
      <c r="DI285" s="214">
        <f t="shared" si="178"/>
        <v>-1085929000</v>
      </c>
      <c r="DJ285" s="214">
        <f t="shared" si="179"/>
        <v>-531865000</v>
      </c>
      <c r="DK285" s="214">
        <f t="shared" si="180"/>
        <v>-112724000</v>
      </c>
      <c r="DL285" s="214">
        <f t="shared" si="181"/>
        <v>476957000</v>
      </c>
      <c r="DM285" s="215">
        <f t="shared" si="182"/>
        <v>0.21606450809182437</v>
      </c>
      <c r="DN285" s="215">
        <f t="shared" si="183"/>
        <v>0.27561516262760632</v>
      </c>
      <c r="DO285" s="216">
        <f t="shared" si="184"/>
        <v>0</v>
      </c>
      <c r="DP285" s="214">
        <f t="shared" si="185"/>
        <v>800093000</v>
      </c>
      <c r="DQ285" s="214">
        <f t="shared" si="186"/>
        <v>118225500</v>
      </c>
      <c r="DR285" s="217"/>
      <c r="DS285" s="214">
        <f t="shared" si="187"/>
        <v>1825208000</v>
      </c>
      <c r="DT285" s="214">
        <f t="shared" si="188"/>
        <v>-888177000</v>
      </c>
      <c r="DU285" s="214">
        <f t="shared" si="189"/>
        <v>-369140000</v>
      </c>
      <c r="DV285" s="214">
        <f t="shared" si="190"/>
        <v>-104233000</v>
      </c>
      <c r="DW285" s="214">
        <f t="shared" si="191"/>
        <v>463658000</v>
      </c>
      <c r="DX285" s="215">
        <f t="shared" si="192"/>
        <v>0.25403022559620603</v>
      </c>
      <c r="DY285" s="215">
        <f t="shared" si="193"/>
        <v>0.34053688810546801</v>
      </c>
      <c r="DZ285" s="218">
        <f t="shared" si="194"/>
        <v>0</v>
      </c>
      <c r="EA285" s="214">
        <f t="shared" si="195"/>
        <v>706692500</v>
      </c>
      <c r="EB285" s="214">
        <f t="shared" si="196"/>
        <v>74586500</v>
      </c>
      <c r="EC285" s="217"/>
      <c r="ED285" s="214">
        <f t="shared" si="197"/>
        <v>1433299000</v>
      </c>
      <c r="EE285" s="214">
        <f t="shared" si="198"/>
        <v>-689517000</v>
      </c>
      <c r="EF285" s="214">
        <f t="shared" si="199"/>
        <v>-282401000</v>
      </c>
      <c r="EG285" s="214">
        <f t="shared" si="200"/>
        <v>-96536000</v>
      </c>
      <c r="EH285" s="214">
        <f t="shared" si="201"/>
        <v>364845000</v>
      </c>
      <c r="EI285" s="215">
        <f t="shared" si="202"/>
        <v>0.25454912059521428</v>
      </c>
      <c r="EJ285" s="215">
        <f t="shared" si="203"/>
        <v>0.34147001181145842</v>
      </c>
      <c r="EK285" s="218">
        <f t="shared" si="204"/>
        <v>0</v>
      </c>
      <c r="EL285" s="214">
        <f t="shared" si="205"/>
        <v>675704500</v>
      </c>
      <c r="EM285" s="214">
        <f t="shared" si="206"/>
        <v>81139500</v>
      </c>
      <c r="EN285" s="217"/>
      <c r="EO285" s="219">
        <f t="shared" si="217"/>
        <v>1821994000</v>
      </c>
      <c r="EP285" s="219">
        <f t="shared" si="217"/>
        <v>-887874333.33333337</v>
      </c>
      <c r="EQ285" s="219">
        <f t="shared" si="217"/>
        <v>-394468666.66666669</v>
      </c>
      <c r="ER285" s="219">
        <f t="shared" si="217"/>
        <v>-104497666.66666667</v>
      </c>
      <c r="ES285" s="219">
        <f t="shared" si="207"/>
        <v>435153333.33333331</v>
      </c>
      <c r="ET285" s="220">
        <f t="shared" si="208"/>
        <v>0.23883357098504898</v>
      </c>
      <c r="EU285" s="221">
        <f t="shared" si="209"/>
        <v>0.31377312750659647</v>
      </c>
      <c r="EV285" s="219">
        <f t="shared" si="210"/>
        <v>0</v>
      </c>
      <c r="EW285" s="219">
        <f t="shared" si="211"/>
        <v>727496666.66666663</v>
      </c>
      <c r="EX285" s="219">
        <f t="shared" si="211"/>
        <v>91317166.666666672</v>
      </c>
      <c r="EY285" s="208"/>
      <c r="EZ285" s="222" t="str">
        <f t="shared" si="212"/>
        <v>完整</v>
      </c>
      <c r="FA285" s="222" t="str">
        <f t="shared" si="213"/>
        <v>完整</v>
      </c>
      <c r="FB285" s="222" t="str">
        <f t="shared" si="214"/>
        <v>完整</v>
      </c>
      <c r="FC285" s="222" t="str">
        <f t="shared" si="215"/>
        <v>选择</v>
      </c>
      <c r="FD285" s="222" t="str">
        <f t="shared" si="216"/>
        <v>选择</v>
      </c>
      <c r="FE285" s="246"/>
      <c r="FF285" s="246"/>
      <c r="FG285" s="246"/>
      <c r="FH285" s="246"/>
      <c r="FI285" s="246"/>
      <c r="FJ285" s="246"/>
      <c r="FK285" s="246"/>
      <c r="FL285" s="246"/>
      <c r="FM285" s="246"/>
      <c r="FN285" s="246"/>
      <c r="FO285" s="246"/>
      <c r="FP285" s="246"/>
      <c r="FQ285" s="246"/>
      <c r="FR285" s="246"/>
      <c r="FS285" s="246"/>
      <c r="FT285" s="246"/>
      <c r="FU285" s="246"/>
      <c r="FV285" s="246"/>
      <c r="FW285" s="246"/>
      <c r="FX285" s="246"/>
      <c r="FY285" s="246"/>
      <c r="FZ285" s="246"/>
      <c r="GA285" s="246"/>
      <c r="GB285" s="246"/>
      <c r="GC285" s="246"/>
      <c r="GD285" s="246"/>
      <c r="GE285" s="246"/>
      <c r="GF285" s="246"/>
      <c r="GG285" s="246"/>
      <c r="GH285" s="246"/>
      <c r="GI285" s="246"/>
      <c r="GJ285" s="246"/>
      <c r="GK285" s="246"/>
      <c r="GL285" s="246"/>
      <c r="GM285" s="246"/>
      <c r="GN285" s="246"/>
      <c r="GO285" s="246"/>
      <c r="GP285" s="246"/>
      <c r="GQ285" s="246"/>
      <c r="GR285" s="246"/>
      <c r="GS285" s="246"/>
      <c r="GT285" s="246"/>
      <c r="GU285" s="246"/>
      <c r="GV285" s="246"/>
      <c r="GW285" s="246"/>
      <c r="GX285" s="246"/>
      <c r="GY285" s="246"/>
      <c r="GZ285" s="246"/>
      <c r="HA285" s="246"/>
      <c r="HB285" s="246"/>
      <c r="HC285" s="246"/>
      <c r="HD285" s="246"/>
      <c r="HE285" s="246"/>
      <c r="HF285" s="246"/>
      <c r="HG285" s="246"/>
      <c r="HH285" s="246"/>
      <c r="HI285" s="246"/>
      <c r="HJ285" s="246"/>
      <c r="HK285" s="246"/>
    </row>
    <row r="286" spans="1:219" s="7" customFormat="1" ht="12.4" customHeight="1" x14ac:dyDescent="0.2">
      <c r="A286" s="226" t="s">
        <v>2616</v>
      </c>
      <c r="B286" s="227" t="str">
        <f t="shared" si="175"/>
        <v>BLIVEX ENERGY TECHNOLOGY CO., LTD.</v>
      </c>
      <c r="C286" s="228" t="s">
        <v>35</v>
      </c>
      <c r="D286" s="237" t="s">
        <v>31</v>
      </c>
      <c r="E286" s="227"/>
      <c r="F286" s="244"/>
      <c r="G286" s="238"/>
      <c r="H286" s="232" t="str">
        <f t="shared" si="176"/>
        <v/>
      </c>
      <c r="I286" s="228" t="s">
        <v>405</v>
      </c>
      <c r="J286" s="228" t="str">
        <f>VLOOKUP(Z286,[1]AP2022!FF:FI,2,0)</f>
        <v>exclude</v>
      </c>
      <c r="K286" s="228" t="str">
        <f>VLOOKUP(Z286,[1]AP2022!FF:FI,4,0)</f>
        <v>ok, loss</v>
      </c>
      <c r="L286" s="233"/>
      <c r="M286" s="38" t="s">
        <v>2617</v>
      </c>
      <c r="N286" s="38" t="s">
        <v>2618</v>
      </c>
      <c r="O286" s="38" t="s">
        <v>36</v>
      </c>
      <c r="P286" s="38" t="s">
        <v>2619</v>
      </c>
      <c r="Q286" s="37"/>
      <c r="R286" s="38" t="s">
        <v>48</v>
      </c>
      <c r="S286" s="38" t="s">
        <v>2620</v>
      </c>
      <c r="T286" s="38" t="s">
        <v>38</v>
      </c>
      <c r="U286" s="38" t="s">
        <v>178</v>
      </c>
      <c r="V286" s="38" t="s">
        <v>2621</v>
      </c>
      <c r="W286" s="38" t="s">
        <v>2622</v>
      </c>
      <c r="X286" s="38" t="s">
        <v>2623</v>
      </c>
      <c r="Y286" s="37"/>
      <c r="Z286" s="38" t="s">
        <v>2624</v>
      </c>
      <c r="AA286" s="41">
        <v>191279000</v>
      </c>
      <c r="AB286" s="41">
        <v>163026000</v>
      </c>
      <c r="AC286" s="41">
        <v>138307000</v>
      </c>
      <c r="AD286" s="41">
        <v>555923000</v>
      </c>
      <c r="AE286" s="41">
        <v>186351000</v>
      </c>
      <c r="AF286" s="41">
        <v>156945000</v>
      </c>
      <c r="AG286" s="41">
        <v>134361000</v>
      </c>
      <c r="AH286" s="41">
        <v>367937000</v>
      </c>
      <c r="AI286" s="41">
        <v>-473000</v>
      </c>
      <c r="AJ286" s="41">
        <v>-613000</v>
      </c>
      <c r="AK286" s="41">
        <v>-2238000</v>
      </c>
      <c r="AL286" s="41">
        <v>-1923000</v>
      </c>
      <c r="AM286" s="41">
        <v>185878000</v>
      </c>
      <c r="AN286" s="41">
        <v>156332000</v>
      </c>
      <c r="AO286" s="41">
        <v>132123000</v>
      </c>
      <c r="AP286" s="41">
        <v>366014000</v>
      </c>
      <c r="AQ286" s="41">
        <v>5401000</v>
      </c>
      <c r="AR286" s="41">
        <v>6694000</v>
      </c>
      <c r="AS286" s="41">
        <v>6184000</v>
      </c>
      <c r="AT286" s="41">
        <v>189909000</v>
      </c>
      <c r="AU286" s="41">
        <v>-195370000</v>
      </c>
      <c r="AV286" s="41">
        <v>-182590000</v>
      </c>
      <c r="AW286" s="41">
        <v>-151235000</v>
      </c>
      <c r="AX286" s="41">
        <v>83466000</v>
      </c>
      <c r="AY286" s="38" t="s">
        <v>39</v>
      </c>
      <c r="AZ286" s="38" t="s">
        <v>39</v>
      </c>
      <c r="BA286" s="38" t="s">
        <v>39</v>
      </c>
      <c r="BB286" s="38" t="s">
        <v>39</v>
      </c>
      <c r="BC286" s="41">
        <v>-57946000</v>
      </c>
      <c r="BD286" s="41">
        <v>-76123000</v>
      </c>
      <c r="BE286" s="41">
        <v>-75964000</v>
      </c>
      <c r="BF286" s="41">
        <v>-867025000</v>
      </c>
      <c r="BG286" s="41">
        <v>-62037000</v>
      </c>
      <c r="BH286" s="41">
        <v>-95687000</v>
      </c>
      <c r="BI286" s="41">
        <v>-88892000</v>
      </c>
      <c r="BJ286" s="41">
        <v>-227636000</v>
      </c>
      <c r="BK286" s="41">
        <v>-8911000</v>
      </c>
      <c r="BL286" s="41">
        <v>-9465000</v>
      </c>
      <c r="BM286" s="41">
        <v>-20040000</v>
      </c>
      <c r="BN286" s="41">
        <v>-1146886000</v>
      </c>
      <c r="BO286" s="41">
        <v>-8773000</v>
      </c>
      <c r="BP286" s="41">
        <v>-7025000</v>
      </c>
      <c r="BQ286" s="41">
        <v>-14196000</v>
      </c>
      <c r="BR286" s="41">
        <v>-738842000</v>
      </c>
      <c r="BS286" s="41">
        <v>-138000</v>
      </c>
      <c r="BT286" s="41">
        <v>-2440000</v>
      </c>
      <c r="BU286" s="41">
        <v>-5844000</v>
      </c>
      <c r="BV286" s="41">
        <v>-408044000</v>
      </c>
      <c r="BW286" s="41">
        <v>-186538000</v>
      </c>
      <c r="BX286" s="41">
        <v>-133323000</v>
      </c>
      <c r="BY286" s="41">
        <v>-170795000</v>
      </c>
      <c r="BZ286" s="41">
        <v>294723000</v>
      </c>
      <c r="CA286" s="41">
        <v>462056000</v>
      </c>
      <c r="CB286" s="41">
        <v>395186000</v>
      </c>
      <c r="CC286" s="41">
        <v>548696000</v>
      </c>
      <c r="CD286" s="41">
        <v>1104925000</v>
      </c>
      <c r="CE286" s="41">
        <v>122756000</v>
      </c>
      <c r="CF286" s="41">
        <v>145180000</v>
      </c>
      <c r="CG286" s="41">
        <v>105703000</v>
      </c>
      <c r="CH286" s="41">
        <v>31836000</v>
      </c>
      <c r="CI286" s="41">
        <v>84724000</v>
      </c>
      <c r="CJ286" s="41">
        <v>109198000</v>
      </c>
      <c r="CK286" s="41">
        <v>150373000</v>
      </c>
      <c r="CL286" s="41">
        <v>83517000</v>
      </c>
      <c r="CM286" s="41">
        <v>35296000</v>
      </c>
      <c r="CN286" s="41">
        <v>78888000</v>
      </c>
      <c r="CO286" s="41">
        <v>124571000</v>
      </c>
      <c r="CP286" s="41">
        <v>443660000</v>
      </c>
      <c r="CQ286" s="41">
        <v>186948000</v>
      </c>
      <c r="CR286" s="41">
        <v>58255000</v>
      </c>
      <c r="CS286" s="41">
        <v>144739000</v>
      </c>
      <c r="CT286" s="41">
        <v>529187000</v>
      </c>
      <c r="CU286" s="41">
        <v>46414000</v>
      </c>
      <c r="CV286" s="41">
        <v>14584000</v>
      </c>
      <c r="CW286" s="38" t="s">
        <v>39</v>
      </c>
      <c r="CX286" s="38" t="s">
        <v>39</v>
      </c>
      <c r="CY286" s="41">
        <v>22300000</v>
      </c>
      <c r="CZ286" s="41">
        <v>26356000</v>
      </c>
      <c r="DA286" s="41">
        <v>29109000</v>
      </c>
      <c r="DB286" s="41">
        <v>15404000</v>
      </c>
      <c r="DC286" s="41">
        <v>693768000</v>
      </c>
      <c r="DD286" s="41">
        <v>703960000</v>
      </c>
      <c r="DE286" s="41">
        <v>775157000</v>
      </c>
      <c r="DF286" s="41">
        <v>1249074000</v>
      </c>
      <c r="DG286" s="213"/>
      <c r="DH286" s="214">
        <f t="shared" si="177"/>
        <v>185878000</v>
      </c>
      <c r="DI286" s="214">
        <f t="shared" si="178"/>
        <v>-195370000</v>
      </c>
      <c r="DJ286" s="214">
        <f t="shared" si="179"/>
        <v>-57946000</v>
      </c>
      <c r="DK286" s="214">
        <f t="shared" si="180"/>
        <v>-8911000</v>
      </c>
      <c r="DL286" s="214">
        <f t="shared" si="181"/>
        <v>-76349000</v>
      </c>
      <c r="DM286" s="215">
        <f t="shared" si="182"/>
        <v>-0.41074790991940952</v>
      </c>
      <c r="DN286" s="215">
        <f t="shared" si="183"/>
        <v>-0.29115613571447641</v>
      </c>
      <c r="DO286" s="216" t="str">
        <f t="shared" si="184"/>
        <v>n.a.</v>
      </c>
      <c r="DP286" s="214">
        <f t="shared" si="185"/>
        <v>133968000</v>
      </c>
      <c r="DQ286" s="214">
        <f t="shared" si="186"/>
        <v>24328000</v>
      </c>
      <c r="DR286" s="217"/>
      <c r="DS286" s="214">
        <f t="shared" si="187"/>
        <v>156332000</v>
      </c>
      <c r="DT286" s="214">
        <f t="shared" si="188"/>
        <v>-182590000</v>
      </c>
      <c r="DU286" s="214">
        <f t="shared" si="189"/>
        <v>-76123000</v>
      </c>
      <c r="DV286" s="214">
        <f t="shared" si="190"/>
        <v>-9465000</v>
      </c>
      <c r="DW286" s="214">
        <f t="shared" si="191"/>
        <v>-111846000</v>
      </c>
      <c r="DX286" s="215">
        <f t="shared" si="192"/>
        <v>-0.71543893764552358</v>
      </c>
      <c r="DY286" s="215">
        <f t="shared" si="193"/>
        <v>-0.41705881914250981</v>
      </c>
      <c r="DZ286" s="218" t="str">
        <f t="shared" si="194"/>
        <v>n.a.</v>
      </c>
      <c r="EA286" s="214">
        <f t="shared" si="195"/>
        <v>125441500</v>
      </c>
      <c r="EB286" s="214">
        <f t="shared" si="196"/>
        <v>27732500</v>
      </c>
      <c r="EC286" s="217"/>
      <c r="ED286" s="214">
        <f t="shared" si="197"/>
        <v>132123000</v>
      </c>
      <c r="EE286" s="214">
        <f t="shared" si="198"/>
        <v>-151235000</v>
      </c>
      <c r="EF286" s="214">
        <f t="shared" si="199"/>
        <v>-75964000</v>
      </c>
      <c r="EG286" s="214">
        <f t="shared" si="200"/>
        <v>-20040000</v>
      </c>
      <c r="EH286" s="214">
        <f t="shared" si="201"/>
        <v>-115116000</v>
      </c>
      <c r="EI286" s="215">
        <f t="shared" si="202"/>
        <v>-0.87127903544424512</v>
      </c>
      <c r="EJ286" s="215">
        <f t="shared" si="203"/>
        <v>-0.46560615436884956</v>
      </c>
      <c r="EK286" s="218" t="str">
        <f t="shared" si="204"/>
        <v>n.a.</v>
      </c>
      <c r="EL286" s="214">
        <f t="shared" si="205"/>
        <v>68769500</v>
      </c>
      <c r="EM286" s="214">
        <f t="shared" si="206"/>
        <v>22256500</v>
      </c>
      <c r="EN286" s="217"/>
      <c r="EO286" s="219">
        <f t="shared" si="217"/>
        <v>158111000</v>
      </c>
      <c r="EP286" s="219">
        <f t="shared" si="217"/>
        <v>-176398333.33333334</v>
      </c>
      <c r="EQ286" s="219">
        <f t="shared" si="217"/>
        <v>-70011000</v>
      </c>
      <c r="ER286" s="219">
        <f t="shared" si="217"/>
        <v>-12805333.333333334</v>
      </c>
      <c r="ES286" s="219">
        <f t="shared" si="207"/>
        <v>-101103666.66666667</v>
      </c>
      <c r="ET286" s="220">
        <f t="shared" si="208"/>
        <v>-0.63944739244370519</v>
      </c>
      <c r="EU286" s="221">
        <f t="shared" si="209"/>
        <v>-0.39003837231432376</v>
      </c>
      <c r="EV286" s="219" t="e">
        <f t="shared" si="210"/>
        <v>#VALUE!</v>
      </c>
      <c r="EW286" s="219">
        <f t="shared" si="211"/>
        <v>109393000</v>
      </c>
      <c r="EX286" s="219">
        <f t="shared" si="211"/>
        <v>24772333.333333332</v>
      </c>
      <c r="EY286" s="208"/>
      <c r="EZ286" s="222" t="str">
        <f t="shared" si="212"/>
        <v>完整</v>
      </c>
      <c r="FA286" s="222" t="str">
        <f t="shared" si="213"/>
        <v>完整</v>
      </c>
      <c r="FB286" s="222" t="str">
        <f t="shared" si="214"/>
        <v>完整</v>
      </c>
      <c r="FC286" s="222" t="str">
        <f t="shared" si="215"/>
        <v>选择</v>
      </c>
      <c r="FD286" s="222" t="str">
        <f t="shared" si="216"/>
        <v>删除</v>
      </c>
      <c r="FE286" s="246"/>
      <c r="FF286" s="246"/>
      <c r="FG286" s="246"/>
      <c r="FH286" s="246"/>
      <c r="FI286" s="246"/>
      <c r="FJ286" s="246"/>
      <c r="FK286" s="246"/>
      <c r="FL286" s="246"/>
      <c r="FM286" s="246"/>
      <c r="FN286" s="246"/>
      <c r="FO286" s="246"/>
      <c r="FP286" s="246"/>
      <c r="FQ286" s="246"/>
      <c r="FR286" s="246"/>
      <c r="FS286" s="246"/>
      <c r="FT286" s="246"/>
      <c r="FU286" s="246"/>
      <c r="FV286" s="246"/>
      <c r="FW286" s="246"/>
      <c r="FX286" s="246"/>
      <c r="FY286" s="246"/>
      <c r="FZ286" s="246"/>
      <c r="GA286" s="246"/>
      <c r="GB286" s="246"/>
      <c r="GC286" s="246"/>
      <c r="GD286" s="246"/>
      <c r="GE286" s="246"/>
      <c r="GF286" s="246"/>
      <c r="GG286" s="246"/>
      <c r="GH286" s="246"/>
      <c r="GI286" s="246"/>
      <c r="GJ286" s="246"/>
      <c r="GK286" s="246"/>
      <c r="GL286" s="246"/>
      <c r="GM286" s="246"/>
      <c r="GN286" s="246"/>
      <c r="GO286" s="246"/>
      <c r="GP286" s="246"/>
      <c r="GQ286" s="246"/>
      <c r="GR286" s="246"/>
      <c r="GS286" s="246"/>
      <c r="GT286" s="246"/>
      <c r="GU286" s="246"/>
      <c r="GV286" s="246"/>
      <c r="GW286" s="246"/>
      <c r="GX286" s="246"/>
      <c r="GY286" s="246"/>
      <c r="GZ286" s="246"/>
      <c r="HA286" s="246"/>
      <c r="HB286" s="246"/>
      <c r="HC286" s="246"/>
      <c r="HD286" s="246"/>
      <c r="HE286" s="246"/>
      <c r="HF286" s="246"/>
      <c r="HG286" s="246"/>
      <c r="HH286" s="246"/>
      <c r="HI286" s="246"/>
      <c r="HJ286" s="246"/>
      <c r="HK286" s="254"/>
    </row>
    <row r="287" spans="1:219" ht="12.4" customHeight="1" x14ac:dyDescent="0.2">
      <c r="A287" s="204" t="s">
        <v>2625</v>
      </c>
      <c r="B287" s="205" t="str">
        <f t="shared" si="175"/>
        <v>SHANGHAI SHANGDIAN ELEC.MACHINERY CORPORATION</v>
      </c>
      <c r="C287" s="206" t="s">
        <v>35</v>
      </c>
      <c r="D287" s="206" t="s">
        <v>32</v>
      </c>
      <c r="E287" s="205"/>
      <c r="F287" s="244"/>
      <c r="G287" s="245"/>
      <c r="H287" s="209" t="str">
        <f t="shared" si="176"/>
        <v/>
      </c>
      <c r="I287" s="206" t="s">
        <v>328</v>
      </c>
      <c r="J287" s="206" t="str">
        <f>VLOOKUP(Z287,[1]AP2022!FF:FI,2,0)</f>
        <v>exclude</v>
      </c>
      <c r="K287" s="206" t="str">
        <f>VLOOKUP(Z287,[1]AP2022!FF:FI,4,0)</f>
        <v>ok, sda/sdp</v>
      </c>
      <c r="L287" s="210"/>
      <c r="M287" s="211" t="s">
        <v>2626</v>
      </c>
      <c r="N287" s="211" t="s">
        <v>2627</v>
      </c>
      <c r="O287" s="211" t="s">
        <v>36</v>
      </c>
      <c r="P287" s="211" t="s">
        <v>2628</v>
      </c>
      <c r="Q287" s="225"/>
      <c r="R287" s="38" t="s">
        <v>48</v>
      </c>
      <c r="S287" s="211" t="s">
        <v>2629</v>
      </c>
      <c r="T287" s="211" t="s">
        <v>44</v>
      </c>
      <c r="U287" s="38" t="s">
        <v>182</v>
      </c>
      <c r="V287" s="38" t="s">
        <v>2630</v>
      </c>
      <c r="W287" s="38" t="s">
        <v>2631</v>
      </c>
      <c r="X287" s="37"/>
      <c r="Y287" s="37"/>
      <c r="Z287" s="38" t="s">
        <v>2632</v>
      </c>
      <c r="AA287" s="41">
        <v>190863000</v>
      </c>
      <c r="AB287" s="41">
        <v>188779000</v>
      </c>
      <c r="AC287" s="41">
        <v>223651000</v>
      </c>
      <c r="AD287" s="41">
        <v>150349000</v>
      </c>
      <c r="AE287" s="41">
        <v>179851000</v>
      </c>
      <c r="AF287" s="41">
        <v>186990000</v>
      </c>
      <c r="AG287" s="41">
        <v>222983000</v>
      </c>
      <c r="AH287" s="41">
        <v>150433000</v>
      </c>
      <c r="AI287" s="41">
        <v>-1319000</v>
      </c>
      <c r="AJ287" s="41">
        <v>-1398000</v>
      </c>
      <c r="AK287" s="41">
        <v>-1919000</v>
      </c>
      <c r="AL287" s="41">
        <v>-1487000</v>
      </c>
      <c r="AM287" s="41">
        <v>178532000</v>
      </c>
      <c r="AN287" s="41">
        <v>185592000</v>
      </c>
      <c r="AO287" s="41">
        <v>221064000</v>
      </c>
      <c r="AP287" s="41">
        <v>148946000</v>
      </c>
      <c r="AQ287" s="41">
        <v>12331000</v>
      </c>
      <c r="AR287" s="41">
        <v>3187000</v>
      </c>
      <c r="AS287" s="41">
        <v>2587000</v>
      </c>
      <c r="AT287" s="41">
        <v>1403000</v>
      </c>
      <c r="AU287" s="41">
        <v>-136053000</v>
      </c>
      <c r="AV287" s="41">
        <v>-141539000</v>
      </c>
      <c r="AW287" s="41">
        <v>-160172000</v>
      </c>
      <c r="AX287" s="41">
        <v>-93806000</v>
      </c>
      <c r="AY287" s="38" t="s">
        <v>39</v>
      </c>
      <c r="AZ287" s="38" t="s">
        <v>39</v>
      </c>
      <c r="BA287" s="38" t="s">
        <v>39</v>
      </c>
      <c r="BB287" s="38" t="s">
        <v>39</v>
      </c>
      <c r="BC287" s="41">
        <v>-38157000</v>
      </c>
      <c r="BD287" s="41">
        <v>-29905000</v>
      </c>
      <c r="BE287" s="41">
        <v>-29670000</v>
      </c>
      <c r="BF287" s="41">
        <v>-34294000</v>
      </c>
      <c r="BG287" s="41">
        <v>16653000</v>
      </c>
      <c r="BH287" s="41">
        <v>17335000</v>
      </c>
      <c r="BI287" s="41">
        <v>33809000</v>
      </c>
      <c r="BJ287" s="41">
        <v>22249000</v>
      </c>
      <c r="BK287" s="41">
        <v>-8146000</v>
      </c>
      <c r="BL287" s="41">
        <v>-8692000</v>
      </c>
      <c r="BM287" s="41">
        <v>-8926000</v>
      </c>
      <c r="BN287" s="41">
        <v>-9411000</v>
      </c>
      <c r="BO287" s="41">
        <v>-7255000</v>
      </c>
      <c r="BP287" s="41">
        <v>-7748000</v>
      </c>
      <c r="BQ287" s="41">
        <v>-8064000</v>
      </c>
      <c r="BR287" s="41">
        <v>-8573000</v>
      </c>
      <c r="BS287" s="41">
        <v>-891000</v>
      </c>
      <c r="BT287" s="41">
        <v>-944000</v>
      </c>
      <c r="BU287" s="41">
        <v>-862000</v>
      </c>
      <c r="BV287" s="41">
        <v>-838000</v>
      </c>
      <c r="BW287" s="41">
        <v>7005000</v>
      </c>
      <c r="BX287" s="41">
        <v>6614000</v>
      </c>
      <c r="BY287" s="41">
        <v>20195000</v>
      </c>
      <c r="BZ287" s="41">
        <v>10833000</v>
      </c>
      <c r="CA287" s="41">
        <v>178487000</v>
      </c>
      <c r="CB287" s="41">
        <v>177816000</v>
      </c>
      <c r="CC287" s="41">
        <v>202408000</v>
      </c>
      <c r="CD287" s="41">
        <v>111951000</v>
      </c>
      <c r="CE287" s="41">
        <v>52295000</v>
      </c>
      <c r="CF287" s="41">
        <v>64970000</v>
      </c>
      <c r="CG287" s="41">
        <v>50189000</v>
      </c>
      <c r="CH287" s="41">
        <v>53347000</v>
      </c>
      <c r="CI287" s="41">
        <v>41364000</v>
      </c>
      <c r="CJ287" s="41">
        <v>34271000</v>
      </c>
      <c r="CK287" s="41">
        <v>45571000</v>
      </c>
      <c r="CL287" s="41">
        <v>33865000</v>
      </c>
      <c r="CM287" s="41">
        <v>49288000</v>
      </c>
      <c r="CN287" s="41">
        <v>37110000</v>
      </c>
      <c r="CO287" s="41">
        <v>67469000</v>
      </c>
      <c r="CP287" s="41">
        <v>9726000</v>
      </c>
      <c r="CQ287" s="41">
        <v>35112000</v>
      </c>
      <c r="CR287" s="41">
        <v>39342000</v>
      </c>
      <c r="CS287" s="41">
        <v>36229000</v>
      </c>
      <c r="CT287" s="41">
        <v>14069000</v>
      </c>
      <c r="CU287" s="41">
        <v>33283000</v>
      </c>
      <c r="CV287" s="41">
        <v>35242000</v>
      </c>
      <c r="CW287" s="41">
        <v>11700000</v>
      </c>
      <c r="CX287" s="41">
        <v>6500000</v>
      </c>
      <c r="CY287" s="41">
        <v>555000</v>
      </c>
      <c r="CZ287" s="41">
        <v>555000</v>
      </c>
      <c r="DA287" s="41">
        <v>545000</v>
      </c>
      <c r="DB287" s="41">
        <v>545000</v>
      </c>
      <c r="DC287" s="41">
        <v>273587000</v>
      </c>
      <c r="DD287" s="41">
        <v>281289000</v>
      </c>
      <c r="DE287" s="41">
        <v>310026000</v>
      </c>
      <c r="DF287" s="41">
        <v>227935000</v>
      </c>
      <c r="DG287" s="213"/>
      <c r="DH287" s="214">
        <f t="shared" si="177"/>
        <v>178532000</v>
      </c>
      <c r="DI287" s="214">
        <f t="shared" si="178"/>
        <v>-136053000</v>
      </c>
      <c r="DJ287" s="214">
        <f t="shared" si="179"/>
        <v>-38157000</v>
      </c>
      <c r="DK287" s="214">
        <f t="shared" si="180"/>
        <v>-8146000</v>
      </c>
      <c r="DL287" s="214">
        <f t="shared" si="181"/>
        <v>-3824000</v>
      </c>
      <c r="DM287" s="215">
        <f t="shared" si="182"/>
        <v>-2.1419129343759103E-2</v>
      </c>
      <c r="DN287" s="215">
        <f t="shared" si="183"/>
        <v>-2.0969970826295817E-2</v>
      </c>
      <c r="DO287" s="216" t="str">
        <f t="shared" si="184"/>
        <v>n.a.</v>
      </c>
      <c r="DP287" s="214">
        <f t="shared" si="185"/>
        <v>58632500</v>
      </c>
      <c r="DQ287" s="214">
        <f t="shared" si="186"/>
        <v>555000</v>
      </c>
      <c r="DR287" s="217"/>
      <c r="DS287" s="214">
        <f t="shared" si="187"/>
        <v>185592000</v>
      </c>
      <c r="DT287" s="214">
        <f t="shared" si="188"/>
        <v>-141539000</v>
      </c>
      <c r="DU287" s="214">
        <f t="shared" si="189"/>
        <v>-29905000</v>
      </c>
      <c r="DV287" s="214">
        <f t="shared" si="190"/>
        <v>-8692000</v>
      </c>
      <c r="DW287" s="214">
        <f t="shared" si="191"/>
        <v>5456000</v>
      </c>
      <c r="DX287" s="215">
        <f t="shared" si="192"/>
        <v>2.9397818871503081E-2</v>
      </c>
      <c r="DY287" s="215">
        <f t="shared" si="193"/>
        <v>3.0288226673180263E-2</v>
      </c>
      <c r="DZ287" s="218" t="str">
        <f t="shared" si="194"/>
        <v>n.a.</v>
      </c>
      <c r="EA287" s="214">
        <f t="shared" si="195"/>
        <v>57579500</v>
      </c>
      <c r="EB287" s="214">
        <f t="shared" si="196"/>
        <v>550000</v>
      </c>
      <c r="EC287" s="217"/>
      <c r="ED287" s="214">
        <f t="shared" si="197"/>
        <v>221064000</v>
      </c>
      <c r="EE287" s="214">
        <f t="shared" si="198"/>
        <v>-160172000</v>
      </c>
      <c r="EF287" s="214">
        <f t="shared" si="199"/>
        <v>-29670000</v>
      </c>
      <c r="EG287" s="214">
        <f t="shared" si="200"/>
        <v>-8926000</v>
      </c>
      <c r="EH287" s="214">
        <f t="shared" si="201"/>
        <v>22296000</v>
      </c>
      <c r="EI287" s="215">
        <f t="shared" si="202"/>
        <v>0.10085767017696233</v>
      </c>
      <c r="EJ287" s="215">
        <f t="shared" si="203"/>
        <v>0.11217097319488047</v>
      </c>
      <c r="EK287" s="218" t="str">
        <f t="shared" si="204"/>
        <v>n.a.</v>
      </c>
      <c r="EL287" s="214">
        <f t="shared" si="205"/>
        <v>51768000</v>
      </c>
      <c r="EM287" s="214">
        <f t="shared" si="206"/>
        <v>545000</v>
      </c>
      <c r="EN287" s="217"/>
      <c r="EO287" s="219">
        <f t="shared" si="217"/>
        <v>195062666.66666666</v>
      </c>
      <c r="EP287" s="219">
        <f t="shared" si="217"/>
        <v>-145921333.33333334</v>
      </c>
      <c r="EQ287" s="219">
        <f t="shared" si="217"/>
        <v>-32577333.333333332</v>
      </c>
      <c r="ER287" s="219">
        <f t="shared" si="217"/>
        <v>-8588000</v>
      </c>
      <c r="ES287" s="219">
        <f t="shared" si="207"/>
        <v>7975999.9999999814</v>
      </c>
      <c r="ET287" s="220">
        <f t="shared" si="208"/>
        <v>4.0889423569861215E-2</v>
      </c>
      <c r="EU287" s="221">
        <f t="shared" si="209"/>
        <v>4.2632647970637393E-2</v>
      </c>
      <c r="EV287" s="219" t="e">
        <f t="shared" si="210"/>
        <v>#VALUE!</v>
      </c>
      <c r="EW287" s="219">
        <f t="shared" si="211"/>
        <v>55993333.333333336</v>
      </c>
      <c r="EX287" s="219">
        <f t="shared" si="211"/>
        <v>550000</v>
      </c>
      <c r="EY287" s="208"/>
      <c r="EZ287" s="222" t="str">
        <f t="shared" si="212"/>
        <v>完整</v>
      </c>
      <c r="FA287" s="222" t="str">
        <f t="shared" si="213"/>
        <v>完整</v>
      </c>
      <c r="FB287" s="222" t="str">
        <f t="shared" si="214"/>
        <v>完整</v>
      </c>
      <c r="FC287" s="222" t="str">
        <f t="shared" si="215"/>
        <v>选择</v>
      </c>
      <c r="FD287" s="222" t="str">
        <f t="shared" si="216"/>
        <v>选择</v>
      </c>
      <c r="FE287" s="246"/>
      <c r="FF287" s="246"/>
      <c r="FG287" s="246"/>
      <c r="FH287" s="246"/>
      <c r="FI287" s="246"/>
      <c r="FJ287" s="246"/>
      <c r="FK287" s="246"/>
      <c r="FL287" s="246"/>
      <c r="FM287" s="246"/>
      <c r="FN287" s="246"/>
      <c r="FO287" s="246"/>
      <c r="FP287" s="246"/>
      <c r="FQ287" s="246"/>
      <c r="FR287" s="246"/>
      <c r="FS287" s="246"/>
      <c r="FT287" s="246"/>
      <c r="FU287" s="246"/>
      <c r="FV287" s="246"/>
      <c r="FW287" s="246"/>
      <c r="FX287" s="246"/>
      <c r="FY287" s="246"/>
      <c r="FZ287" s="246"/>
      <c r="GA287" s="246"/>
      <c r="GB287" s="246"/>
      <c r="GC287" s="246"/>
      <c r="GD287" s="246"/>
      <c r="GE287" s="246"/>
      <c r="GF287" s="246"/>
      <c r="GG287" s="246"/>
      <c r="GH287" s="246"/>
      <c r="GI287" s="246"/>
      <c r="GJ287" s="246"/>
      <c r="GK287" s="246"/>
      <c r="GL287" s="246"/>
      <c r="GM287" s="246"/>
      <c r="GN287" s="246"/>
      <c r="GO287" s="246"/>
      <c r="GP287" s="246"/>
      <c r="GQ287" s="246"/>
      <c r="GR287" s="246"/>
      <c r="GS287" s="246"/>
      <c r="GT287" s="246"/>
      <c r="GU287" s="246"/>
      <c r="GV287" s="246"/>
      <c r="GW287" s="246"/>
      <c r="GX287" s="246"/>
      <c r="GY287" s="246"/>
      <c r="GZ287" s="246"/>
      <c r="HA287" s="246"/>
      <c r="HB287" s="246"/>
      <c r="HC287" s="246"/>
      <c r="HD287" s="246"/>
      <c r="HE287" s="246"/>
      <c r="HF287" s="246"/>
      <c r="HG287" s="246"/>
      <c r="HH287" s="246"/>
      <c r="HI287" s="246"/>
      <c r="HJ287" s="246"/>
      <c r="HK287" s="246"/>
    </row>
    <row r="288" spans="1:219" s="7" customFormat="1" ht="12.4" customHeight="1" x14ac:dyDescent="0.2">
      <c r="A288" s="226" t="s">
        <v>2633</v>
      </c>
      <c r="B288" s="227" t="str">
        <f t="shared" si="175"/>
        <v>TIANJIN XINBO POWER COMPOURD INSULATORS MANUFACTURING CO.,LTD.</v>
      </c>
      <c r="C288" s="228" t="s">
        <v>35</v>
      </c>
      <c r="D288" s="229" t="s">
        <v>188</v>
      </c>
      <c r="E288" s="227"/>
      <c r="F288" s="244"/>
      <c r="G288" s="238"/>
      <c r="H288" s="232" t="str">
        <f t="shared" si="176"/>
        <v/>
      </c>
      <c r="I288" s="206" t="s">
        <v>353</v>
      </c>
      <c r="J288" s="228" t="str">
        <f>VLOOKUP(Z288,[1]AP2022!FF:FI,2,0)</f>
        <v>exclude</v>
      </c>
      <c r="K288" s="228" t="str">
        <f>VLOOKUP(Z288,[1]AP2022!FF:FI,4,0)</f>
        <v>ok, indep</v>
      </c>
      <c r="L288" s="233"/>
      <c r="M288" s="38" t="s">
        <v>2634</v>
      </c>
      <c r="N288" s="38" t="s">
        <v>2635</v>
      </c>
      <c r="O288" s="38" t="s">
        <v>36</v>
      </c>
      <c r="P288" s="38" t="s">
        <v>2636</v>
      </c>
      <c r="Q288" s="37"/>
      <c r="R288" s="38" t="s">
        <v>48</v>
      </c>
      <c r="S288" s="38" t="s">
        <v>2637</v>
      </c>
      <c r="T288" s="38" t="s">
        <v>42</v>
      </c>
      <c r="U288" s="38" t="s">
        <v>182</v>
      </c>
      <c r="V288" s="38" t="s">
        <v>2638</v>
      </c>
      <c r="W288" s="38" t="s">
        <v>2639</v>
      </c>
      <c r="X288" s="37"/>
      <c r="Y288" s="37"/>
      <c r="Z288" s="38" t="s">
        <v>2640</v>
      </c>
      <c r="AA288" s="41">
        <v>186971000</v>
      </c>
      <c r="AB288" s="41">
        <v>142404000</v>
      </c>
      <c r="AC288" s="41">
        <v>106161000</v>
      </c>
      <c r="AD288" s="41">
        <v>124218000</v>
      </c>
      <c r="AE288" s="41">
        <v>187503000</v>
      </c>
      <c r="AF288" s="41">
        <v>143177000</v>
      </c>
      <c r="AG288" s="41">
        <v>106829000</v>
      </c>
      <c r="AH288" s="41">
        <v>125418000</v>
      </c>
      <c r="AI288" s="41">
        <v>-1512000</v>
      </c>
      <c r="AJ288" s="41">
        <v>-1417000</v>
      </c>
      <c r="AK288" s="41">
        <v>-975000</v>
      </c>
      <c r="AL288" s="41">
        <v>-1313000</v>
      </c>
      <c r="AM288" s="41">
        <v>185991000</v>
      </c>
      <c r="AN288" s="41">
        <v>141760000</v>
      </c>
      <c r="AO288" s="41">
        <v>105854000</v>
      </c>
      <c r="AP288" s="41">
        <v>124105000</v>
      </c>
      <c r="AQ288" s="41">
        <v>980000</v>
      </c>
      <c r="AR288" s="41">
        <v>644000</v>
      </c>
      <c r="AS288" s="41">
        <v>307000</v>
      </c>
      <c r="AT288" s="41">
        <v>113000</v>
      </c>
      <c r="AU288" s="41">
        <v>-125834000</v>
      </c>
      <c r="AV288" s="41">
        <v>-89665000</v>
      </c>
      <c r="AW288" s="41">
        <v>-70526000</v>
      </c>
      <c r="AX288" s="41">
        <v>-79342000</v>
      </c>
      <c r="AY288" s="38" t="s">
        <v>39</v>
      </c>
      <c r="AZ288" s="38" t="s">
        <v>39</v>
      </c>
      <c r="BA288" s="38" t="s">
        <v>39</v>
      </c>
      <c r="BB288" s="38" t="s">
        <v>39</v>
      </c>
      <c r="BC288" s="41">
        <v>-23652000</v>
      </c>
      <c r="BD288" s="41">
        <v>-17610000</v>
      </c>
      <c r="BE288" s="41">
        <v>-15963000</v>
      </c>
      <c r="BF288" s="41">
        <v>-19442000</v>
      </c>
      <c r="BG288" s="41">
        <v>37485000</v>
      </c>
      <c r="BH288" s="41">
        <v>35129000</v>
      </c>
      <c r="BI288" s="41">
        <v>19672000</v>
      </c>
      <c r="BJ288" s="41">
        <v>25434000</v>
      </c>
      <c r="BK288" s="41">
        <v>-4369000</v>
      </c>
      <c r="BL288" s="41">
        <v>-3502000</v>
      </c>
      <c r="BM288" s="41">
        <v>-345000</v>
      </c>
      <c r="BN288" s="41">
        <v>-5050000</v>
      </c>
      <c r="BO288" s="41">
        <v>-4108000</v>
      </c>
      <c r="BP288" s="41">
        <v>-3513000</v>
      </c>
      <c r="BQ288" s="41">
        <v>0</v>
      </c>
      <c r="BR288" s="41">
        <v>-4023000</v>
      </c>
      <c r="BS288" s="41">
        <v>-261000</v>
      </c>
      <c r="BT288" s="41">
        <v>11000</v>
      </c>
      <c r="BU288" s="41">
        <v>-345000</v>
      </c>
      <c r="BV288" s="41">
        <v>-1027000</v>
      </c>
      <c r="BW288" s="41">
        <v>27721000</v>
      </c>
      <c r="BX288" s="41">
        <v>27696000</v>
      </c>
      <c r="BY288" s="41">
        <v>16191000</v>
      </c>
      <c r="BZ288" s="41">
        <v>19779000</v>
      </c>
      <c r="CA288" s="41">
        <v>196755000</v>
      </c>
      <c r="CB288" s="41">
        <v>169030000</v>
      </c>
      <c r="CC288" s="41">
        <v>141150000</v>
      </c>
      <c r="CD288" s="41">
        <v>114389000</v>
      </c>
      <c r="CE288" s="41">
        <v>15328000</v>
      </c>
      <c r="CF288" s="41">
        <v>11584000</v>
      </c>
      <c r="CG288" s="41">
        <v>37366000</v>
      </c>
      <c r="CH288" s="41">
        <v>14114000</v>
      </c>
      <c r="CI288" s="41">
        <v>78606000</v>
      </c>
      <c r="CJ288" s="41">
        <v>49550000</v>
      </c>
      <c r="CK288" s="41">
        <v>51047000</v>
      </c>
      <c r="CL288" s="41">
        <v>50972000</v>
      </c>
      <c r="CM288" s="41">
        <v>17508000</v>
      </c>
      <c r="CN288" s="41">
        <v>17506000</v>
      </c>
      <c r="CO288" s="41">
        <v>9477000</v>
      </c>
      <c r="CP288" s="41">
        <v>6721000</v>
      </c>
      <c r="CQ288" s="41">
        <v>84879000</v>
      </c>
      <c r="CR288" s="41">
        <v>90255000</v>
      </c>
      <c r="CS288" s="41">
        <v>43219000</v>
      </c>
      <c r="CT288" s="41">
        <v>42334000</v>
      </c>
      <c r="CU288" s="41">
        <v>12635000</v>
      </c>
      <c r="CV288" s="41">
        <v>3976000</v>
      </c>
      <c r="CW288" s="38" t="s">
        <v>39</v>
      </c>
      <c r="CX288" s="38" t="s">
        <v>39</v>
      </c>
      <c r="CY288" s="41">
        <v>182000</v>
      </c>
      <c r="CZ288" s="38" t="s">
        <v>39</v>
      </c>
      <c r="DA288" s="38" t="s">
        <v>39</v>
      </c>
      <c r="DB288" s="41">
        <v>0</v>
      </c>
      <c r="DC288" s="41">
        <v>306392000</v>
      </c>
      <c r="DD288" s="41">
        <v>229650000</v>
      </c>
      <c r="DE288" s="41">
        <v>204237000</v>
      </c>
      <c r="DF288" s="41">
        <v>180416000</v>
      </c>
      <c r="DG288" s="213"/>
      <c r="DH288" s="214">
        <f t="shared" si="177"/>
        <v>185991000</v>
      </c>
      <c r="DI288" s="214">
        <f t="shared" si="178"/>
        <v>-125834000</v>
      </c>
      <c r="DJ288" s="214">
        <f t="shared" si="179"/>
        <v>-23652000</v>
      </c>
      <c r="DK288" s="214">
        <f t="shared" si="180"/>
        <v>-4369000</v>
      </c>
      <c r="DL288" s="214">
        <f t="shared" si="181"/>
        <v>32136000</v>
      </c>
      <c r="DM288" s="215">
        <f t="shared" si="182"/>
        <v>0.17278255399454812</v>
      </c>
      <c r="DN288" s="215">
        <f t="shared" si="183"/>
        <v>0.20887198986058303</v>
      </c>
      <c r="DO288" s="216" t="str">
        <f t="shared" si="184"/>
        <v>n.a.</v>
      </c>
      <c r="DP288" s="214">
        <f t="shared" si="185"/>
        <v>13456000</v>
      </c>
      <c r="DQ288" s="214" t="e">
        <f t="shared" si="186"/>
        <v>#VALUE!</v>
      </c>
      <c r="DR288" s="217"/>
      <c r="DS288" s="214">
        <f t="shared" si="187"/>
        <v>141760000</v>
      </c>
      <c r="DT288" s="214">
        <f t="shared" si="188"/>
        <v>-89665000</v>
      </c>
      <c r="DU288" s="214">
        <f t="shared" si="189"/>
        <v>-17610000</v>
      </c>
      <c r="DV288" s="214">
        <f t="shared" si="190"/>
        <v>-3502000</v>
      </c>
      <c r="DW288" s="214">
        <f t="shared" si="191"/>
        <v>30983000</v>
      </c>
      <c r="DX288" s="215">
        <f t="shared" si="192"/>
        <v>0.21855953724604965</v>
      </c>
      <c r="DY288" s="215">
        <f t="shared" si="193"/>
        <v>0.27968802188179859</v>
      </c>
      <c r="DZ288" s="218" t="str">
        <f t="shared" si="194"/>
        <v>n.a.</v>
      </c>
      <c r="EA288" s="214">
        <f t="shared" si="195"/>
        <v>24475000</v>
      </c>
      <c r="EB288" s="214" t="e">
        <f t="shared" si="196"/>
        <v>#VALUE!</v>
      </c>
      <c r="EC288" s="217"/>
      <c r="ED288" s="214">
        <f t="shared" si="197"/>
        <v>105854000</v>
      </c>
      <c r="EE288" s="214">
        <f t="shared" si="198"/>
        <v>-70526000</v>
      </c>
      <c r="EF288" s="214">
        <f t="shared" si="199"/>
        <v>-15963000</v>
      </c>
      <c r="EG288" s="214">
        <f t="shared" si="200"/>
        <v>-345000</v>
      </c>
      <c r="EH288" s="214">
        <f t="shared" si="201"/>
        <v>19020000</v>
      </c>
      <c r="EI288" s="215">
        <f t="shared" si="202"/>
        <v>0.1796814480321953</v>
      </c>
      <c r="EJ288" s="215">
        <f t="shared" si="203"/>
        <v>0.21903862542322131</v>
      </c>
      <c r="EK288" s="218" t="str">
        <f t="shared" si="204"/>
        <v>n.a.</v>
      </c>
      <c r="EL288" s="214">
        <f t="shared" si="205"/>
        <v>25740000</v>
      </c>
      <c r="EM288" s="214" t="e">
        <f t="shared" si="206"/>
        <v>#VALUE!</v>
      </c>
      <c r="EN288" s="217"/>
      <c r="EO288" s="219">
        <f t="shared" si="217"/>
        <v>144535000</v>
      </c>
      <c r="EP288" s="219">
        <f t="shared" si="217"/>
        <v>-95341666.666666672</v>
      </c>
      <c r="EQ288" s="219">
        <f t="shared" si="217"/>
        <v>-19075000</v>
      </c>
      <c r="ER288" s="219">
        <f t="shared" si="217"/>
        <v>-2738666.6666666665</v>
      </c>
      <c r="ES288" s="219">
        <f t="shared" si="207"/>
        <v>27379666.66666666</v>
      </c>
      <c r="ET288" s="220">
        <f t="shared" si="208"/>
        <v>0.1894327786810576</v>
      </c>
      <c r="EU288" s="221">
        <f t="shared" si="209"/>
        <v>0.23370397136565121</v>
      </c>
      <c r="EV288" s="219" t="e">
        <f t="shared" si="210"/>
        <v>#VALUE!</v>
      </c>
      <c r="EW288" s="219">
        <f t="shared" si="211"/>
        <v>21223666.666666668</v>
      </c>
      <c r="EX288" s="219" t="e">
        <f t="shared" si="211"/>
        <v>#VALUE!</v>
      </c>
      <c r="EY288" s="208"/>
      <c r="EZ288" s="222" t="str">
        <f t="shared" si="212"/>
        <v>完整</v>
      </c>
      <c r="FA288" s="222" t="str">
        <f t="shared" si="213"/>
        <v>完整</v>
      </c>
      <c r="FB288" s="222" t="str">
        <f t="shared" si="214"/>
        <v>完整</v>
      </c>
      <c r="FC288" s="222" t="str">
        <f t="shared" si="215"/>
        <v>选择</v>
      </c>
      <c r="FD288" s="222" t="str">
        <f t="shared" si="216"/>
        <v>选择</v>
      </c>
      <c r="FE288" s="246"/>
      <c r="FF288" s="246"/>
      <c r="FG288" s="246"/>
      <c r="FH288" s="246"/>
      <c r="FI288" s="246"/>
      <c r="FJ288" s="246"/>
      <c r="FK288" s="246"/>
      <c r="FL288" s="246"/>
      <c r="FM288" s="246"/>
      <c r="FN288" s="246"/>
      <c r="FO288" s="246"/>
      <c r="FP288" s="246"/>
      <c r="FQ288" s="246"/>
      <c r="FR288" s="246"/>
      <c r="FS288" s="246"/>
      <c r="FT288" s="246"/>
      <c r="FU288" s="246"/>
      <c r="FV288" s="246"/>
      <c r="FW288" s="246"/>
      <c r="FX288" s="246"/>
      <c r="FY288" s="246"/>
      <c r="FZ288" s="246"/>
      <c r="GA288" s="246"/>
      <c r="GB288" s="246"/>
      <c r="GC288" s="246"/>
      <c r="GD288" s="246"/>
      <c r="GE288" s="246"/>
      <c r="GF288" s="246"/>
      <c r="GG288" s="246"/>
      <c r="GH288" s="246"/>
      <c r="GI288" s="246"/>
      <c r="GJ288" s="246"/>
      <c r="GK288" s="246"/>
      <c r="GL288" s="246"/>
      <c r="GM288" s="246"/>
      <c r="GN288" s="246"/>
      <c r="GO288" s="246"/>
      <c r="GP288" s="246"/>
      <c r="GQ288" s="246"/>
      <c r="GR288" s="246"/>
      <c r="GS288" s="246"/>
      <c r="GT288" s="246"/>
      <c r="GU288" s="246"/>
      <c r="GV288" s="246"/>
      <c r="GW288" s="246"/>
      <c r="GX288" s="246"/>
      <c r="GY288" s="246"/>
      <c r="GZ288" s="246"/>
      <c r="HA288" s="246"/>
      <c r="HB288" s="246"/>
      <c r="HC288" s="246"/>
      <c r="HD288" s="246"/>
      <c r="HE288" s="246"/>
      <c r="HF288" s="246"/>
      <c r="HG288" s="246"/>
      <c r="HH288" s="246"/>
      <c r="HI288" s="246"/>
      <c r="HJ288" s="246"/>
      <c r="HK288" s="254"/>
    </row>
    <row r="289" spans="1:219" ht="12.4" customHeight="1" x14ac:dyDescent="0.2">
      <c r="A289" s="204" t="s">
        <v>2641</v>
      </c>
      <c r="B289" s="205" t="str">
        <f t="shared" si="175"/>
        <v>HEBEI XUHUI ELECTRIC CO., LTD.</v>
      </c>
      <c r="C289" s="206" t="s">
        <v>35</v>
      </c>
      <c r="D289" s="206" t="s">
        <v>32</v>
      </c>
      <c r="E289" s="206"/>
      <c r="F289" s="244"/>
      <c r="G289" s="245"/>
      <c r="H289" s="209" t="str">
        <f t="shared" si="176"/>
        <v/>
      </c>
      <c r="I289" s="206" t="s">
        <v>328</v>
      </c>
      <c r="J289" s="206" t="str">
        <f>VLOOKUP(Z289,[1]AP2022!FF:FI,2,0)</f>
        <v>exclude</v>
      </c>
      <c r="K289" s="206" t="str">
        <f>VLOOKUP(Z289,[1]AP2022!FF:FI,4,0)</f>
        <v>ok, sda/sdp</v>
      </c>
      <c r="L289" s="210"/>
      <c r="M289" s="211" t="s">
        <v>2642</v>
      </c>
      <c r="N289" s="211" t="s">
        <v>2643</v>
      </c>
      <c r="O289" s="211" t="s">
        <v>36</v>
      </c>
      <c r="P289" s="211" t="s">
        <v>2644</v>
      </c>
      <c r="Q289" s="225"/>
      <c r="R289" s="38" t="s">
        <v>48</v>
      </c>
      <c r="S289" s="211" t="s">
        <v>2645</v>
      </c>
      <c r="T289" s="211" t="s">
        <v>38</v>
      </c>
      <c r="U289" s="38" t="s">
        <v>182</v>
      </c>
      <c r="V289" s="38" t="s">
        <v>2646</v>
      </c>
      <c r="W289" s="38" t="s">
        <v>2647</v>
      </c>
      <c r="X289" s="37"/>
      <c r="Y289" s="37"/>
      <c r="Z289" s="38" t="s">
        <v>2648</v>
      </c>
      <c r="AA289" s="41">
        <v>186470000</v>
      </c>
      <c r="AB289" s="41">
        <v>189039000</v>
      </c>
      <c r="AC289" s="41">
        <v>186619000</v>
      </c>
      <c r="AD289" s="38" t="s">
        <v>39</v>
      </c>
      <c r="AE289" s="41">
        <v>184188000</v>
      </c>
      <c r="AF289" s="41">
        <v>186958000</v>
      </c>
      <c r="AG289" s="41">
        <v>183361000</v>
      </c>
      <c r="AH289" s="38" t="s">
        <v>39</v>
      </c>
      <c r="AI289" s="41">
        <v>-2462000</v>
      </c>
      <c r="AJ289" s="41">
        <v>-2474000</v>
      </c>
      <c r="AK289" s="41">
        <v>-2109000</v>
      </c>
      <c r="AL289" s="38" t="s">
        <v>39</v>
      </c>
      <c r="AM289" s="41">
        <v>181726000</v>
      </c>
      <c r="AN289" s="41">
        <v>184484000</v>
      </c>
      <c r="AO289" s="41">
        <v>181252000</v>
      </c>
      <c r="AP289" s="38" t="s">
        <v>39</v>
      </c>
      <c r="AQ289" s="41">
        <v>4744000</v>
      </c>
      <c r="AR289" s="41">
        <v>4555000</v>
      </c>
      <c r="AS289" s="41">
        <v>5367000</v>
      </c>
      <c r="AT289" s="38" t="s">
        <v>39</v>
      </c>
      <c r="AU289" s="41">
        <v>-95382000</v>
      </c>
      <c r="AV289" s="41">
        <v>-94597000</v>
      </c>
      <c r="AW289" s="41">
        <v>-93641000</v>
      </c>
      <c r="AX289" s="38" t="s">
        <v>39</v>
      </c>
      <c r="AY289" s="38" t="s">
        <v>39</v>
      </c>
      <c r="AZ289" s="38" t="s">
        <v>39</v>
      </c>
      <c r="BA289" s="38" t="s">
        <v>39</v>
      </c>
      <c r="BB289" s="38" t="s">
        <v>39</v>
      </c>
      <c r="BC289" s="41">
        <v>-43692000</v>
      </c>
      <c r="BD289" s="41">
        <v>-34819000</v>
      </c>
      <c r="BE289" s="41">
        <v>-30123000</v>
      </c>
      <c r="BF289" s="38" t="s">
        <v>39</v>
      </c>
      <c r="BG289" s="41">
        <v>47396000</v>
      </c>
      <c r="BH289" s="41">
        <v>59623000</v>
      </c>
      <c r="BI289" s="41">
        <v>62855000</v>
      </c>
      <c r="BJ289" s="38" t="s">
        <v>39</v>
      </c>
      <c r="BK289" s="41">
        <v>-3627000</v>
      </c>
      <c r="BL289" s="41">
        <v>-2934000</v>
      </c>
      <c r="BM289" s="41">
        <v>-2497000</v>
      </c>
      <c r="BN289" s="38" t="s">
        <v>39</v>
      </c>
      <c r="BO289" s="41">
        <v>-3175000</v>
      </c>
      <c r="BP289" s="41">
        <v>-2598000</v>
      </c>
      <c r="BQ289" s="41">
        <v>-2248000</v>
      </c>
      <c r="BR289" s="38" t="s">
        <v>39</v>
      </c>
      <c r="BS289" s="41">
        <v>-452000</v>
      </c>
      <c r="BT289" s="41">
        <v>-336000</v>
      </c>
      <c r="BU289" s="41">
        <v>-249000</v>
      </c>
      <c r="BV289" s="38" t="s">
        <v>39</v>
      </c>
      <c r="BW289" s="41">
        <v>40570000</v>
      </c>
      <c r="BX289" s="41">
        <v>48589000</v>
      </c>
      <c r="BY289" s="41">
        <v>51542000</v>
      </c>
      <c r="BZ289" s="38" t="s">
        <v>39</v>
      </c>
      <c r="CA289" s="41">
        <v>291825000</v>
      </c>
      <c r="CB289" s="41">
        <v>246936000</v>
      </c>
      <c r="CC289" s="41">
        <v>193844000</v>
      </c>
      <c r="CD289" s="38" t="s">
        <v>39</v>
      </c>
      <c r="CE289" s="41">
        <v>114712000</v>
      </c>
      <c r="CF289" s="41">
        <v>88318000</v>
      </c>
      <c r="CG289" s="41">
        <v>72575000</v>
      </c>
      <c r="CH289" s="38" t="s">
        <v>39</v>
      </c>
      <c r="CI289" s="41">
        <v>47475000</v>
      </c>
      <c r="CJ289" s="41">
        <v>55698000</v>
      </c>
      <c r="CK289" s="41">
        <v>40218000</v>
      </c>
      <c r="CL289" s="38" t="s">
        <v>39</v>
      </c>
      <c r="CM289" s="41">
        <v>108270000</v>
      </c>
      <c r="CN289" s="41">
        <v>91349000</v>
      </c>
      <c r="CO289" s="41">
        <v>28147000</v>
      </c>
      <c r="CP289" s="38" t="s">
        <v>39</v>
      </c>
      <c r="CQ289" s="41">
        <v>18650000</v>
      </c>
      <c r="CR289" s="41">
        <v>9373000</v>
      </c>
      <c r="CS289" s="41">
        <v>51825000</v>
      </c>
      <c r="CT289" s="38" t="s">
        <v>39</v>
      </c>
      <c r="CU289" s="41">
        <v>1040000</v>
      </c>
      <c r="CV289" s="41">
        <v>0</v>
      </c>
      <c r="CW289" s="41">
        <v>37842000</v>
      </c>
      <c r="CX289" s="38" t="s">
        <v>39</v>
      </c>
      <c r="CY289" s="41">
        <v>354000</v>
      </c>
      <c r="CZ289" s="38" t="s">
        <v>39</v>
      </c>
      <c r="DA289" s="41">
        <v>1153000</v>
      </c>
      <c r="DB289" s="38" t="s">
        <v>39</v>
      </c>
      <c r="DC289" s="41">
        <v>339566000</v>
      </c>
      <c r="DD289" s="41">
        <v>292982000</v>
      </c>
      <c r="DE289" s="41">
        <v>235987000</v>
      </c>
      <c r="DF289" s="38" t="s">
        <v>39</v>
      </c>
      <c r="DG289" s="213"/>
      <c r="DH289" s="214">
        <f t="shared" si="177"/>
        <v>181726000</v>
      </c>
      <c r="DI289" s="214">
        <f t="shared" si="178"/>
        <v>-95382000</v>
      </c>
      <c r="DJ289" s="214">
        <f t="shared" si="179"/>
        <v>-43692000</v>
      </c>
      <c r="DK289" s="214">
        <f t="shared" si="180"/>
        <v>-3627000</v>
      </c>
      <c r="DL289" s="214">
        <f t="shared" si="181"/>
        <v>39025000</v>
      </c>
      <c r="DM289" s="215">
        <f t="shared" si="182"/>
        <v>0.21474637641284131</v>
      </c>
      <c r="DN289" s="215">
        <f t="shared" si="183"/>
        <v>0.27347390698032947</v>
      </c>
      <c r="DO289" s="216" t="str">
        <f t="shared" si="184"/>
        <v>n.a.</v>
      </c>
      <c r="DP289" s="214">
        <f t="shared" si="185"/>
        <v>101515000</v>
      </c>
      <c r="DQ289" s="214" t="e">
        <f t="shared" si="186"/>
        <v>#VALUE!</v>
      </c>
      <c r="DR289" s="217"/>
      <c r="DS289" s="214">
        <f t="shared" si="187"/>
        <v>184484000</v>
      </c>
      <c r="DT289" s="214">
        <f t="shared" si="188"/>
        <v>-94597000</v>
      </c>
      <c r="DU289" s="214">
        <f t="shared" si="189"/>
        <v>-34819000</v>
      </c>
      <c r="DV289" s="214">
        <f t="shared" si="190"/>
        <v>-2934000</v>
      </c>
      <c r="DW289" s="214">
        <f t="shared" si="191"/>
        <v>52134000</v>
      </c>
      <c r="DX289" s="215">
        <f t="shared" si="192"/>
        <v>0.28259361245419656</v>
      </c>
      <c r="DY289" s="215">
        <f t="shared" si="193"/>
        <v>0.3939100868908198</v>
      </c>
      <c r="DZ289" s="218" t="str">
        <f t="shared" si="194"/>
        <v>n.a.</v>
      </c>
      <c r="EA289" s="214">
        <f t="shared" si="195"/>
        <v>80446500</v>
      </c>
      <c r="EB289" s="214" t="e">
        <f t="shared" si="196"/>
        <v>#VALUE!</v>
      </c>
      <c r="EC289" s="217"/>
      <c r="ED289" s="214">
        <f t="shared" si="197"/>
        <v>181252000</v>
      </c>
      <c r="EE289" s="214">
        <f t="shared" si="198"/>
        <v>-93641000</v>
      </c>
      <c r="EF289" s="214">
        <f t="shared" si="199"/>
        <v>-30123000</v>
      </c>
      <c r="EG289" s="214">
        <f t="shared" si="200"/>
        <v>-2497000</v>
      </c>
      <c r="EH289" s="214">
        <f t="shared" si="201"/>
        <v>54991000</v>
      </c>
      <c r="EI289" s="215">
        <f t="shared" si="202"/>
        <v>0.30339527287974755</v>
      </c>
      <c r="EJ289" s="215">
        <f t="shared" si="203"/>
        <v>0.43553432968216632</v>
      </c>
      <c r="EK289" s="218" t="str">
        <f t="shared" si="204"/>
        <v>n.a.</v>
      </c>
      <c r="EL289" s="214" t="e">
        <f t="shared" si="205"/>
        <v>#VALUE!</v>
      </c>
      <c r="EM289" s="214" t="e">
        <f t="shared" si="206"/>
        <v>#VALUE!</v>
      </c>
      <c r="EN289" s="217"/>
      <c r="EO289" s="219">
        <f t="shared" si="217"/>
        <v>182487333.33333334</v>
      </c>
      <c r="EP289" s="219">
        <f t="shared" si="217"/>
        <v>-94540000</v>
      </c>
      <c r="EQ289" s="219">
        <f t="shared" si="217"/>
        <v>-36211333.333333336</v>
      </c>
      <c r="ER289" s="219">
        <f t="shared" si="217"/>
        <v>-3019333.3333333335</v>
      </c>
      <c r="ES289" s="219">
        <f t="shared" si="207"/>
        <v>48716666.666666672</v>
      </c>
      <c r="ET289" s="220">
        <f t="shared" si="208"/>
        <v>0.26695916794224989</v>
      </c>
      <c r="EU289" s="221">
        <f t="shared" si="209"/>
        <v>0.36418048799936209</v>
      </c>
      <c r="EV289" s="219" t="e">
        <f t="shared" si="210"/>
        <v>#VALUE!</v>
      </c>
      <c r="EW289" s="219" t="e">
        <f t="shared" si="211"/>
        <v>#VALUE!</v>
      </c>
      <c r="EX289" s="219" t="e">
        <f t="shared" si="211"/>
        <v>#VALUE!</v>
      </c>
      <c r="EY289" s="208"/>
      <c r="EZ289" s="222" t="str">
        <f t="shared" si="212"/>
        <v>完整</v>
      </c>
      <c r="FA289" s="222" t="str">
        <f t="shared" si="213"/>
        <v>完整</v>
      </c>
      <c r="FB289" s="222" t="str">
        <f t="shared" si="214"/>
        <v>完整</v>
      </c>
      <c r="FC289" s="222" t="str">
        <f t="shared" si="215"/>
        <v>选择</v>
      </c>
      <c r="FD289" s="222" t="str">
        <f t="shared" si="216"/>
        <v>选择</v>
      </c>
      <c r="FE289" s="246"/>
      <c r="FF289" s="246"/>
      <c r="FG289" s="246"/>
      <c r="FH289" s="246"/>
      <c r="FI289" s="246"/>
      <c r="FJ289" s="246"/>
      <c r="FK289" s="246"/>
      <c r="FL289" s="246"/>
      <c r="FM289" s="246"/>
      <c r="FN289" s="246"/>
      <c r="FO289" s="246"/>
      <c r="FP289" s="246"/>
      <c r="FQ289" s="246"/>
      <c r="FR289" s="246"/>
      <c r="FS289" s="246"/>
      <c r="FT289" s="246"/>
      <c r="FU289" s="246"/>
      <c r="FV289" s="246"/>
      <c r="FW289" s="246"/>
      <c r="FX289" s="246"/>
      <c r="FY289" s="246"/>
      <c r="FZ289" s="246"/>
      <c r="GA289" s="246"/>
      <c r="GB289" s="246"/>
      <c r="GC289" s="246"/>
      <c r="GD289" s="246"/>
      <c r="GE289" s="246"/>
      <c r="GF289" s="246"/>
      <c r="GG289" s="246"/>
      <c r="GH289" s="246"/>
      <c r="GI289" s="246"/>
      <c r="GJ289" s="246"/>
      <c r="GK289" s="246"/>
      <c r="GL289" s="246"/>
      <c r="GM289" s="246"/>
      <c r="GN289" s="246"/>
      <c r="GO289" s="246"/>
      <c r="GP289" s="246"/>
      <c r="GQ289" s="246"/>
      <c r="GR289" s="246"/>
      <c r="GS289" s="246"/>
      <c r="GT289" s="246"/>
      <c r="GU289" s="246"/>
      <c r="GV289" s="246"/>
      <c r="GW289" s="246"/>
      <c r="GX289" s="246"/>
      <c r="GY289" s="246"/>
      <c r="GZ289" s="246"/>
      <c r="HA289" s="246"/>
      <c r="HB289" s="246"/>
      <c r="HC289" s="246"/>
      <c r="HD289" s="246"/>
      <c r="HE289" s="246"/>
      <c r="HF289" s="246"/>
      <c r="HG289" s="246"/>
      <c r="HH289" s="246"/>
      <c r="HI289" s="246"/>
      <c r="HJ289" s="246"/>
      <c r="HK289" s="246"/>
    </row>
    <row r="290" spans="1:219" ht="12.4" customHeight="1" x14ac:dyDescent="0.2">
      <c r="A290" s="204" t="s">
        <v>2649</v>
      </c>
      <c r="B290" s="205" t="str">
        <f t="shared" si="175"/>
        <v>SHANGHAI XINYING POWERTECH CO.,LTD</v>
      </c>
      <c r="C290" s="205" t="s">
        <v>35</v>
      </c>
      <c r="D290" s="234" t="s">
        <v>34</v>
      </c>
      <c r="E290" s="206" t="s">
        <v>2650</v>
      </c>
      <c r="F290" s="244"/>
      <c r="G290" s="245"/>
      <c r="H290" s="209" t="str">
        <f t="shared" si="176"/>
        <v/>
      </c>
      <c r="I290" s="206" t="s">
        <v>2651</v>
      </c>
      <c r="J290" s="206" t="e">
        <f>VLOOKUP(Z290,[1]AP2022!FF:FI,2,0)</f>
        <v>#N/A</v>
      </c>
      <c r="K290" s="206" t="e">
        <f>VLOOKUP(Z290,[1]AP2022!FF:FI,4,0)</f>
        <v>#N/A</v>
      </c>
      <c r="L290" s="210"/>
      <c r="M290" s="211" t="s">
        <v>2652</v>
      </c>
      <c r="N290" s="211" t="s">
        <v>2653</v>
      </c>
      <c r="O290" s="211" t="s">
        <v>51</v>
      </c>
      <c r="P290" s="211" t="s">
        <v>2654</v>
      </c>
      <c r="Q290" s="225"/>
      <c r="R290" s="38" t="s">
        <v>48</v>
      </c>
      <c r="S290" s="211" t="s">
        <v>2655</v>
      </c>
      <c r="T290" s="211" t="s">
        <v>38</v>
      </c>
      <c r="U290" s="38" t="s">
        <v>182</v>
      </c>
      <c r="V290" s="38" t="s">
        <v>2656</v>
      </c>
      <c r="W290" s="38" t="s">
        <v>2657</v>
      </c>
      <c r="X290" s="37"/>
      <c r="Y290" s="37"/>
      <c r="Z290" s="38" t="s">
        <v>2658</v>
      </c>
      <c r="AA290" s="41">
        <v>186143000</v>
      </c>
      <c r="AB290" s="41">
        <v>168955000</v>
      </c>
      <c r="AC290" s="41">
        <v>155736000</v>
      </c>
      <c r="AD290" s="41">
        <v>125948000</v>
      </c>
      <c r="AE290" s="41">
        <v>185697000</v>
      </c>
      <c r="AF290" s="41">
        <v>167107000</v>
      </c>
      <c r="AG290" s="41">
        <v>154722000</v>
      </c>
      <c r="AH290" s="41">
        <v>124927000</v>
      </c>
      <c r="AI290" s="41">
        <v>-1149000</v>
      </c>
      <c r="AJ290" s="41">
        <v>-1046000</v>
      </c>
      <c r="AK290" s="41">
        <v>-1409000</v>
      </c>
      <c r="AL290" s="41">
        <v>-834000</v>
      </c>
      <c r="AM290" s="41">
        <v>184548000</v>
      </c>
      <c r="AN290" s="41">
        <v>166061000</v>
      </c>
      <c r="AO290" s="41">
        <v>153313000</v>
      </c>
      <c r="AP290" s="41">
        <v>124093000</v>
      </c>
      <c r="AQ290" s="41">
        <v>1595000</v>
      </c>
      <c r="AR290" s="41">
        <v>2894000</v>
      </c>
      <c r="AS290" s="41">
        <v>2423000</v>
      </c>
      <c r="AT290" s="41">
        <v>1855000</v>
      </c>
      <c r="AU290" s="41">
        <v>-123294000</v>
      </c>
      <c r="AV290" s="41">
        <v>-114718000</v>
      </c>
      <c r="AW290" s="41">
        <v>-120904000</v>
      </c>
      <c r="AX290" s="41">
        <v>-72582000</v>
      </c>
      <c r="AY290" s="38" t="s">
        <v>39</v>
      </c>
      <c r="AZ290" s="38" t="s">
        <v>39</v>
      </c>
      <c r="BA290" s="38" t="s">
        <v>39</v>
      </c>
      <c r="BB290" s="38" t="s">
        <v>39</v>
      </c>
      <c r="BC290" s="41">
        <v>-41670000</v>
      </c>
      <c r="BD290" s="41">
        <v>-39019000</v>
      </c>
      <c r="BE290" s="41">
        <v>-34256000</v>
      </c>
      <c r="BF290" s="41">
        <v>-36311000</v>
      </c>
      <c r="BG290" s="41">
        <v>21179000</v>
      </c>
      <c r="BH290" s="41">
        <v>15218000</v>
      </c>
      <c r="BI290" s="41">
        <v>576000</v>
      </c>
      <c r="BJ290" s="41">
        <v>17055000</v>
      </c>
      <c r="BK290" s="41">
        <v>-2290000</v>
      </c>
      <c r="BL290" s="41">
        <v>-2425000</v>
      </c>
      <c r="BM290" s="41">
        <v>-37052000</v>
      </c>
      <c r="BN290" s="41">
        <v>-4417000</v>
      </c>
      <c r="BO290" s="41">
        <v>-1586000</v>
      </c>
      <c r="BP290" s="41">
        <v>-1507000</v>
      </c>
      <c r="BQ290" s="41">
        <v>-1598000</v>
      </c>
      <c r="BR290" s="41">
        <v>-1754000</v>
      </c>
      <c r="BS290" s="41">
        <v>-704000</v>
      </c>
      <c r="BT290" s="41">
        <v>-918000</v>
      </c>
      <c r="BU290" s="41">
        <v>-35454000</v>
      </c>
      <c r="BV290" s="41">
        <v>-2663000</v>
      </c>
      <c r="BW290" s="41">
        <v>13569000</v>
      </c>
      <c r="BX290" s="41">
        <v>10994000</v>
      </c>
      <c r="BY290" s="41">
        <v>-40240000</v>
      </c>
      <c r="BZ290" s="41">
        <v>11332000</v>
      </c>
      <c r="CA290" s="41">
        <v>235649000</v>
      </c>
      <c r="CB290" s="41">
        <v>190732000</v>
      </c>
      <c r="CC290" s="41">
        <v>256980000</v>
      </c>
      <c r="CD290" s="41">
        <v>208443000</v>
      </c>
      <c r="CE290" s="41">
        <v>34574000</v>
      </c>
      <c r="CF290" s="41">
        <v>35742000</v>
      </c>
      <c r="CG290" s="41">
        <v>64185000</v>
      </c>
      <c r="CH290" s="41">
        <v>35986000</v>
      </c>
      <c r="CI290" s="41">
        <v>127549000</v>
      </c>
      <c r="CJ290" s="41">
        <v>101916000</v>
      </c>
      <c r="CK290" s="41">
        <v>145839000</v>
      </c>
      <c r="CL290" s="41">
        <v>137023000</v>
      </c>
      <c r="CM290" s="41">
        <v>24153000</v>
      </c>
      <c r="CN290" s="41">
        <v>36095000</v>
      </c>
      <c r="CO290" s="41">
        <v>28325000</v>
      </c>
      <c r="CP290" s="41">
        <v>4858000</v>
      </c>
      <c r="CQ290" s="41">
        <v>38653000</v>
      </c>
      <c r="CR290" s="41">
        <v>15136000</v>
      </c>
      <c r="CS290" s="41">
        <v>10118000</v>
      </c>
      <c r="CT290" s="41">
        <v>18802000</v>
      </c>
      <c r="CU290" s="41">
        <v>8030000</v>
      </c>
      <c r="CV290" s="41">
        <v>3131000</v>
      </c>
      <c r="CW290" s="38" t="s">
        <v>39</v>
      </c>
      <c r="CX290" s="38" t="s">
        <v>39</v>
      </c>
      <c r="CY290" s="38" t="s">
        <v>39</v>
      </c>
      <c r="CZ290" s="38" t="s">
        <v>39</v>
      </c>
      <c r="DA290" s="38" t="s">
        <v>39</v>
      </c>
      <c r="DB290" s="41">
        <v>21000</v>
      </c>
      <c r="DC290" s="41">
        <v>254870000</v>
      </c>
      <c r="DD290" s="41">
        <v>212812000</v>
      </c>
      <c r="DE290" s="41">
        <v>314634000</v>
      </c>
      <c r="DF290" s="41">
        <v>302344000</v>
      </c>
      <c r="DG290" s="213"/>
      <c r="DH290" s="214">
        <f t="shared" si="177"/>
        <v>184548000</v>
      </c>
      <c r="DI290" s="214">
        <f t="shared" si="178"/>
        <v>-123294000</v>
      </c>
      <c r="DJ290" s="214">
        <f t="shared" si="179"/>
        <v>-41670000</v>
      </c>
      <c r="DK290" s="214">
        <f t="shared" si="180"/>
        <v>-2290000</v>
      </c>
      <c r="DL290" s="214">
        <f t="shared" si="181"/>
        <v>17294000</v>
      </c>
      <c r="DM290" s="215">
        <f t="shared" si="182"/>
        <v>9.3710037497019741E-2</v>
      </c>
      <c r="DN290" s="215">
        <f t="shared" si="183"/>
        <v>0.10339961974003611</v>
      </c>
      <c r="DO290" s="216" t="str">
        <f t="shared" si="184"/>
        <v>n.a.</v>
      </c>
      <c r="DP290" s="214">
        <f t="shared" si="185"/>
        <v>35158000</v>
      </c>
      <c r="DQ290" s="214" t="e">
        <f t="shared" si="186"/>
        <v>#VALUE!</v>
      </c>
      <c r="DR290" s="217"/>
      <c r="DS290" s="214">
        <f t="shared" si="187"/>
        <v>166061000</v>
      </c>
      <c r="DT290" s="214">
        <f t="shared" si="188"/>
        <v>-114718000</v>
      </c>
      <c r="DU290" s="214">
        <f t="shared" si="189"/>
        <v>-39019000</v>
      </c>
      <c r="DV290" s="214">
        <f t="shared" si="190"/>
        <v>-2425000</v>
      </c>
      <c r="DW290" s="214">
        <f t="shared" si="191"/>
        <v>9899000</v>
      </c>
      <c r="DX290" s="215">
        <f t="shared" si="192"/>
        <v>5.9610625011291031E-2</v>
      </c>
      <c r="DY290" s="215">
        <f t="shared" si="193"/>
        <v>6.3389300854241104E-2</v>
      </c>
      <c r="DZ290" s="218" t="str">
        <f t="shared" si="194"/>
        <v>n.a.</v>
      </c>
      <c r="EA290" s="214">
        <f t="shared" si="195"/>
        <v>49963500</v>
      </c>
      <c r="EB290" s="214" t="e">
        <f t="shared" si="196"/>
        <v>#VALUE!</v>
      </c>
      <c r="EC290" s="217"/>
      <c r="ED290" s="214">
        <f t="shared" si="197"/>
        <v>153313000</v>
      </c>
      <c r="EE290" s="214">
        <f t="shared" si="198"/>
        <v>-120904000</v>
      </c>
      <c r="EF290" s="214">
        <f t="shared" si="199"/>
        <v>-34256000</v>
      </c>
      <c r="EG290" s="214">
        <f t="shared" si="200"/>
        <v>-37052000</v>
      </c>
      <c r="EH290" s="214">
        <f t="shared" si="201"/>
        <v>-38899000</v>
      </c>
      <c r="EI290" s="215">
        <f t="shared" si="202"/>
        <v>-0.25372277628120249</v>
      </c>
      <c r="EJ290" s="215">
        <f t="shared" si="203"/>
        <v>-0.20237550204981999</v>
      </c>
      <c r="EK290" s="218" t="str">
        <f t="shared" si="204"/>
        <v>n.a.</v>
      </c>
      <c r="EL290" s="214">
        <f t="shared" si="205"/>
        <v>50085500</v>
      </c>
      <c r="EM290" s="214" t="e">
        <f t="shared" si="206"/>
        <v>#VALUE!</v>
      </c>
      <c r="EN290" s="217"/>
      <c r="EO290" s="219">
        <f t="shared" si="217"/>
        <v>167974000</v>
      </c>
      <c r="EP290" s="219">
        <f t="shared" si="217"/>
        <v>-119638666.66666667</v>
      </c>
      <c r="EQ290" s="219">
        <f t="shared" si="217"/>
        <v>-38315000</v>
      </c>
      <c r="ER290" s="219">
        <f t="shared" si="217"/>
        <v>-13922333.333333334</v>
      </c>
      <c r="ES290" s="219">
        <f t="shared" si="207"/>
        <v>-3902000.0000000056</v>
      </c>
      <c r="ET290" s="220">
        <f t="shared" si="208"/>
        <v>-2.3229785562051304E-2</v>
      </c>
      <c r="EU290" s="221">
        <f t="shared" si="209"/>
        <v>-2.2702413367776796E-2</v>
      </c>
      <c r="EV290" s="219" t="e">
        <f t="shared" si="210"/>
        <v>#VALUE!</v>
      </c>
      <c r="EW290" s="219">
        <f t="shared" si="211"/>
        <v>45069000</v>
      </c>
      <c r="EX290" s="219" t="e">
        <f t="shared" si="211"/>
        <v>#VALUE!</v>
      </c>
      <c r="EY290" s="208"/>
      <c r="EZ290" s="222" t="str">
        <f t="shared" si="212"/>
        <v>完整</v>
      </c>
      <c r="FA290" s="222" t="str">
        <f t="shared" si="213"/>
        <v>完整</v>
      </c>
      <c r="FB290" s="222" t="str">
        <f t="shared" si="214"/>
        <v>完整</v>
      </c>
      <c r="FC290" s="222" t="str">
        <f t="shared" si="215"/>
        <v>选择</v>
      </c>
      <c r="FD290" s="222" t="str">
        <f t="shared" si="216"/>
        <v>选择</v>
      </c>
      <c r="FE290" s="246"/>
      <c r="FF290" s="246"/>
      <c r="FG290" s="246"/>
      <c r="FH290" s="246"/>
      <c r="FI290" s="246"/>
      <c r="FJ290" s="246"/>
      <c r="FK290" s="246"/>
      <c r="FL290" s="246"/>
      <c r="FM290" s="246"/>
      <c r="FN290" s="246"/>
      <c r="FO290" s="246"/>
      <c r="FP290" s="246"/>
      <c r="FQ290" s="246"/>
      <c r="FR290" s="246"/>
      <c r="FS290" s="246"/>
      <c r="FT290" s="246"/>
      <c r="FU290" s="246"/>
      <c r="FV290" s="246"/>
      <c r="FW290" s="246"/>
      <c r="FX290" s="246"/>
      <c r="FY290" s="246"/>
      <c r="FZ290" s="246"/>
      <c r="GA290" s="246"/>
      <c r="GB290" s="246"/>
      <c r="GC290" s="246"/>
      <c r="GD290" s="246"/>
      <c r="GE290" s="246"/>
      <c r="GF290" s="246"/>
      <c r="GG290" s="246"/>
      <c r="GH290" s="246"/>
      <c r="GI290" s="246"/>
      <c r="GJ290" s="246"/>
      <c r="GK290" s="246"/>
      <c r="GL290" s="246"/>
      <c r="GM290" s="246"/>
      <c r="GN290" s="246"/>
      <c r="GO290" s="246"/>
      <c r="GP290" s="246"/>
      <c r="GQ290" s="246"/>
      <c r="GR290" s="246"/>
      <c r="GS290" s="246"/>
      <c r="GT290" s="246"/>
      <c r="GU290" s="246"/>
      <c r="GV290" s="246"/>
      <c r="GW290" s="246"/>
      <c r="GX290" s="246"/>
      <c r="GY290" s="246"/>
      <c r="GZ290" s="246"/>
      <c r="HA290" s="246"/>
      <c r="HB290" s="246"/>
      <c r="HC290" s="246"/>
      <c r="HD290" s="246"/>
      <c r="HE290" s="246"/>
      <c r="HF290" s="246"/>
      <c r="HG290" s="246"/>
      <c r="HH290" s="246"/>
      <c r="HI290" s="246"/>
      <c r="HJ290" s="246"/>
      <c r="HK290" s="246"/>
    </row>
    <row r="291" spans="1:219" ht="12.4" customHeight="1" x14ac:dyDescent="0.2">
      <c r="A291" s="204" t="s">
        <v>2659</v>
      </c>
      <c r="B291" s="205" t="str">
        <f t="shared" si="175"/>
        <v>LASERBOND LIMITED</v>
      </c>
      <c r="C291" s="206" t="s">
        <v>35</v>
      </c>
      <c r="D291" s="206" t="s">
        <v>32</v>
      </c>
      <c r="E291" s="205"/>
      <c r="F291" s="244"/>
      <c r="G291" s="245"/>
      <c r="H291" s="209" t="str">
        <f t="shared" si="176"/>
        <v/>
      </c>
      <c r="I291" s="206" t="s">
        <v>328</v>
      </c>
      <c r="J291" s="206" t="str">
        <f>VLOOKUP(Z291,[1]AP2022!FF:FI,2,0)</f>
        <v>exclude</v>
      </c>
      <c r="K291" s="206" t="str">
        <f>VLOOKUP(Z291,[1]AP2022!FF:FI,4,0)</f>
        <v>ok, sda/sdp</v>
      </c>
      <c r="L291" s="210"/>
      <c r="M291" s="211" t="s">
        <v>2660</v>
      </c>
      <c r="N291" s="211" t="s">
        <v>2661</v>
      </c>
      <c r="O291" s="211" t="s">
        <v>51</v>
      </c>
      <c r="P291" s="211" t="s">
        <v>2662</v>
      </c>
      <c r="Q291" s="225"/>
      <c r="R291" s="38" t="s">
        <v>49</v>
      </c>
      <c r="S291" s="211" t="s">
        <v>2663</v>
      </c>
      <c r="T291" s="211" t="s">
        <v>38</v>
      </c>
      <c r="U291" s="38" t="s">
        <v>182</v>
      </c>
      <c r="V291" s="38" t="s">
        <v>2664</v>
      </c>
      <c r="W291" s="38" t="s">
        <v>2665</v>
      </c>
      <c r="X291" s="37"/>
      <c r="Y291" s="37"/>
      <c r="Z291" s="38" t="s">
        <v>2666</v>
      </c>
      <c r="AA291" s="41">
        <v>31168000</v>
      </c>
      <c r="AB291" s="41">
        <v>25685000</v>
      </c>
      <c r="AC291" s="41">
        <v>22840000</v>
      </c>
      <c r="AD291" s="41">
        <v>23215000</v>
      </c>
      <c r="AE291" s="41">
        <v>30711000</v>
      </c>
      <c r="AF291" s="41">
        <v>24664000</v>
      </c>
      <c r="AG291" s="41">
        <v>22177000</v>
      </c>
      <c r="AH291" s="41">
        <v>22667000</v>
      </c>
      <c r="AI291" s="38" t="s">
        <v>39</v>
      </c>
      <c r="AJ291" s="38" t="s">
        <v>39</v>
      </c>
      <c r="AK291" s="38" t="s">
        <v>39</v>
      </c>
      <c r="AL291" s="38" t="s">
        <v>39</v>
      </c>
      <c r="AM291" s="41">
        <v>30711000</v>
      </c>
      <c r="AN291" s="41">
        <v>24664000</v>
      </c>
      <c r="AO291" s="41">
        <v>22177000</v>
      </c>
      <c r="AP291" s="41">
        <v>22667000</v>
      </c>
      <c r="AQ291" s="41">
        <v>457000</v>
      </c>
      <c r="AR291" s="41">
        <v>1021000</v>
      </c>
      <c r="AS291" s="41">
        <v>663000</v>
      </c>
      <c r="AT291" s="41">
        <v>548000</v>
      </c>
      <c r="AU291" s="41">
        <v>-14010000</v>
      </c>
      <c r="AV291" s="41">
        <v>-12076000</v>
      </c>
      <c r="AW291" s="41">
        <v>-10654000</v>
      </c>
      <c r="AX291" s="41">
        <v>-11924000</v>
      </c>
      <c r="AY291" s="41">
        <v>-509000</v>
      </c>
      <c r="AZ291" s="41">
        <v>-679000</v>
      </c>
      <c r="BA291" s="41">
        <v>-676000</v>
      </c>
      <c r="BB291" s="41">
        <v>-553000</v>
      </c>
      <c r="BC291" s="41">
        <v>-7972000</v>
      </c>
      <c r="BD291" s="41">
        <v>-6546000</v>
      </c>
      <c r="BE291" s="41">
        <v>-5322000</v>
      </c>
      <c r="BF291" s="41">
        <v>-5840000</v>
      </c>
      <c r="BG291" s="41">
        <v>8677000</v>
      </c>
      <c r="BH291" s="41">
        <v>6384000</v>
      </c>
      <c r="BI291" s="41">
        <v>6188000</v>
      </c>
      <c r="BJ291" s="41">
        <v>4898000</v>
      </c>
      <c r="BK291" s="41">
        <v>-2902000</v>
      </c>
      <c r="BL291" s="41">
        <v>-2555000</v>
      </c>
      <c r="BM291" s="41">
        <v>-1982000</v>
      </c>
      <c r="BN291" s="41">
        <v>-665000</v>
      </c>
      <c r="BO291" s="41">
        <v>-2869000</v>
      </c>
      <c r="BP291" s="41">
        <v>-2508000</v>
      </c>
      <c r="BQ291" s="41">
        <v>-1963000</v>
      </c>
      <c r="BR291" s="41">
        <v>-645000</v>
      </c>
      <c r="BS291" s="41">
        <v>-33000</v>
      </c>
      <c r="BT291" s="41">
        <v>-47000</v>
      </c>
      <c r="BU291" s="41">
        <v>-19000</v>
      </c>
      <c r="BV291" s="41">
        <v>-20000</v>
      </c>
      <c r="BW291" s="41">
        <v>5331000</v>
      </c>
      <c r="BX291" s="41">
        <v>2838000</v>
      </c>
      <c r="BY291" s="41">
        <v>2805000</v>
      </c>
      <c r="BZ291" s="41">
        <v>2809000</v>
      </c>
      <c r="CA291" s="41">
        <v>21047000</v>
      </c>
      <c r="CB291" s="41">
        <v>14929000</v>
      </c>
      <c r="CC291" s="41">
        <v>11844000</v>
      </c>
      <c r="CD291" s="41">
        <v>10136000</v>
      </c>
      <c r="CE291" s="41">
        <v>5590000</v>
      </c>
      <c r="CF291" s="41">
        <v>3437000</v>
      </c>
      <c r="CG291" s="41">
        <v>3455000</v>
      </c>
      <c r="CH291" s="41">
        <v>2548000</v>
      </c>
      <c r="CI291" s="41">
        <v>8783000</v>
      </c>
      <c r="CJ291" s="41">
        <v>5130000</v>
      </c>
      <c r="CK291" s="41">
        <v>3835000</v>
      </c>
      <c r="CL291" s="41">
        <v>4814000</v>
      </c>
      <c r="CM291" s="41">
        <v>10000</v>
      </c>
      <c r="CN291" s="41">
        <v>676000</v>
      </c>
      <c r="CO291" s="38" t="s">
        <v>39</v>
      </c>
      <c r="CP291" s="41">
        <v>11000</v>
      </c>
      <c r="CQ291" s="41">
        <v>5684000</v>
      </c>
      <c r="CR291" s="41">
        <v>4908000</v>
      </c>
      <c r="CS291" s="41">
        <v>3998000</v>
      </c>
      <c r="CT291" s="41">
        <v>2193000</v>
      </c>
      <c r="CU291" s="38" t="s">
        <v>39</v>
      </c>
      <c r="CV291" s="38" t="s">
        <v>39</v>
      </c>
      <c r="CW291" s="38" t="s">
        <v>39</v>
      </c>
      <c r="CX291" s="38" t="s">
        <v>39</v>
      </c>
      <c r="CY291" s="41">
        <v>2250000</v>
      </c>
      <c r="CZ291" s="41">
        <v>1507000</v>
      </c>
      <c r="DA291" s="41">
        <v>532000</v>
      </c>
      <c r="DB291" s="41">
        <v>234000</v>
      </c>
      <c r="DC291" s="41">
        <v>44503000</v>
      </c>
      <c r="DD291" s="41">
        <v>29531000</v>
      </c>
      <c r="DE291" s="41">
        <v>23603000</v>
      </c>
      <c r="DF291" s="41">
        <v>16401000</v>
      </c>
      <c r="DG291" s="213"/>
      <c r="DH291" s="214">
        <f t="shared" si="177"/>
        <v>30711000</v>
      </c>
      <c r="DI291" s="214">
        <f t="shared" si="178"/>
        <v>-14010000</v>
      </c>
      <c r="DJ291" s="214">
        <f t="shared" si="179"/>
        <v>-8481000</v>
      </c>
      <c r="DK291" s="214">
        <f t="shared" si="180"/>
        <v>-2902000</v>
      </c>
      <c r="DL291" s="214">
        <f t="shared" si="181"/>
        <v>5318000</v>
      </c>
      <c r="DM291" s="215">
        <f t="shared" si="182"/>
        <v>0.1731627104294878</v>
      </c>
      <c r="DN291" s="215">
        <f t="shared" si="183"/>
        <v>0.20942779506163114</v>
      </c>
      <c r="DO291" s="216">
        <f t="shared" si="184"/>
        <v>-509000</v>
      </c>
      <c r="DP291" s="214">
        <f t="shared" si="185"/>
        <v>4513500</v>
      </c>
      <c r="DQ291" s="214">
        <f t="shared" si="186"/>
        <v>1878500</v>
      </c>
      <c r="DR291" s="217"/>
      <c r="DS291" s="214">
        <f t="shared" si="187"/>
        <v>24664000</v>
      </c>
      <c r="DT291" s="214">
        <f t="shared" si="188"/>
        <v>-12076000</v>
      </c>
      <c r="DU291" s="214">
        <f t="shared" si="189"/>
        <v>-7225000</v>
      </c>
      <c r="DV291" s="214">
        <f t="shared" si="190"/>
        <v>-2555000</v>
      </c>
      <c r="DW291" s="214">
        <f t="shared" si="191"/>
        <v>2808000</v>
      </c>
      <c r="DX291" s="215">
        <f t="shared" si="192"/>
        <v>0.11385014596172559</v>
      </c>
      <c r="DY291" s="215">
        <f t="shared" si="193"/>
        <v>0.12847730600292825</v>
      </c>
      <c r="DZ291" s="218">
        <f t="shared" si="194"/>
        <v>-679000</v>
      </c>
      <c r="EA291" s="214">
        <f t="shared" si="195"/>
        <v>3446000</v>
      </c>
      <c r="EB291" s="214">
        <f t="shared" si="196"/>
        <v>1019500</v>
      </c>
      <c r="EC291" s="217"/>
      <c r="ED291" s="214">
        <f t="shared" si="197"/>
        <v>22177000</v>
      </c>
      <c r="EE291" s="214">
        <f t="shared" si="198"/>
        <v>-10654000</v>
      </c>
      <c r="EF291" s="214">
        <f t="shared" si="199"/>
        <v>-5998000</v>
      </c>
      <c r="EG291" s="214">
        <f t="shared" si="200"/>
        <v>-1982000</v>
      </c>
      <c r="EH291" s="214">
        <f t="shared" si="201"/>
        <v>3543000</v>
      </c>
      <c r="EI291" s="215">
        <f t="shared" si="202"/>
        <v>0.15976011182756911</v>
      </c>
      <c r="EJ291" s="215">
        <f t="shared" si="203"/>
        <v>0.19013630997102071</v>
      </c>
      <c r="EK291" s="218">
        <f t="shared" si="204"/>
        <v>-676000</v>
      </c>
      <c r="EL291" s="214">
        <f t="shared" si="205"/>
        <v>3001500</v>
      </c>
      <c r="EM291" s="214">
        <f t="shared" si="206"/>
        <v>383000</v>
      </c>
      <c r="EN291" s="217"/>
      <c r="EO291" s="219">
        <f t="shared" si="217"/>
        <v>25850666.666666668</v>
      </c>
      <c r="EP291" s="219">
        <f t="shared" si="217"/>
        <v>-12246666.666666666</v>
      </c>
      <c r="EQ291" s="219">
        <f t="shared" si="217"/>
        <v>-7234666.666666667</v>
      </c>
      <c r="ER291" s="219">
        <f t="shared" si="217"/>
        <v>-2479666.6666666665</v>
      </c>
      <c r="ES291" s="219">
        <f t="shared" si="207"/>
        <v>3889666.6666666684</v>
      </c>
      <c r="ET291" s="220">
        <f t="shared" si="208"/>
        <v>0.15046678357747065</v>
      </c>
      <c r="EU291" s="221">
        <f t="shared" si="209"/>
        <v>0.17711701045793307</v>
      </c>
      <c r="EV291" s="219">
        <f t="shared" si="210"/>
        <v>621333.33333333337</v>
      </c>
      <c r="EW291" s="219">
        <f t="shared" si="211"/>
        <v>3653666.6666666665</v>
      </c>
      <c r="EX291" s="219">
        <f t="shared" si="211"/>
        <v>1093666.6666666667</v>
      </c>
      <c r="EY291" s="208"/>
      <c r="EZ291" s="222" t="str">
        <f t="shared" si="212"/>
        <v>完整</v>
      </c>
      <c r="FA291" s="222" t="str">
        <f t="shared" si="213"/>
        <v>完整</v>
      </c>
      <c r="FB291" s="222" t="str">
        <f t="shared" si="214"/>
        <v>完整</v>
      </c>
      <c r="FC291" s="222" t="str">
        <f t="shared" si="215"/>
        <v>选择</v>
      </c>
      <c r="FD291" s="222" t="str">
        <f t="shared" si="216"/>
        <v>选择</v>
      </c>
      <c r="FE291" s="246"/>
      <c r="FF291" s="246"/>
      <c r="FG291" s="246"/>
      <c r="FH291" s="246"/>
      <c r="FI291" s="246"/>
      <c r="FJ291" s="246"/>
      <c r="FK291" s="246"/>
      <c r="FL291" s="246"/>
      <c r="FM291" s="246"/>
      <c r="FN291" s="246"/>
      <c r="FO291" s="246"/>
      <c r="FP291" s="246"/>
      <c r="FQ291" s="246"/>
      <c r="FR291" s="246"/>
      <c r="FS291" s="246"/>
      <c r="FT291" s="246"/>
      <c r="FU291" s="246"/>
      <c r="FV291" s="246"/>
      <c r="FW291" s="246"/>
      <c r="FX291" s="246"/>
      <c r="FY291" s="246"/>
      <c r="FZ291" s="246"/>
      <c r="GA291" s="246"/>
      <c r="GB291" s="246"/>
      <c r="GC291" s="246"/>
      <c r="GD291" s="246"/>
      <c r="GE291" s="246"/>
      <c r="GF291" s="246"/>
      <c r="GG291" s="246"/>
      <c r="GH291" s="246"/>
      <c r="GI291" s="246"/>
      <c r="GJ291" s="246"/>
      <c r="GK291" s="246"/>
      <c r="GL291" s="246"/>
      <c r="GM291" s="246"/>
      <c r="GN291" s="246"/>
      <c r="GO291" s="246"/>
      <c r="GP291" s="246"/>
      <c r="GQ291" s="246"/>
      <c r="GR291" s="246"/>
      <c r="GS291" s="246"/>
      <c r="GT291" s="246"/>
      <c r="GU291" s="246"/>
      <c r="GV291" s="246"/>
      <c r="GW291" s="246"/>
      <c r="GX291" s="246"/>
      <c r="GY291" s="246"/>
      <c r="GZ291" s="246"/>
      <c r="HA291" s="246"/>
      <c r="HB291" s="246"/>
      <c r="HC291" s="246"/>
      <c r="HD291" s="246"/>
      <c r="HE291" s="246"/>
      <c r="HF291" s="246"/>
      <c r="HG291" s="246"/>
      <c r="HH291" s="246"/>
      <c r="HI291" s="246"/>
      <c r="HJ291" s="246"/>
      <c r="HK291" s="246"/>
    </row>
    <row r="292" spans="1:219" ht="12.4" customHeight="1" x14ac:dyDescent="0.2">
      <c r="A292" s="204" t="s">
        <v>2667</v>
      </c>
      <c r="B292" s="205" t="str">
        <f t="shared" si="175"/>
        <v>JIANGSU DECHUN POWER ELECTIC CO.,LTD</v>
      </c>
      <c r="C292" s="206" t="s">
        <v>35</v>
      </c>
      <c r="D292" s="206" t="s">
        <v>32</v>
      </c>
      <c r="E292" s="205"/>
      <c r="F292" s="244"/>
      <c r="G292" s="245"/>
      <c r="H292" s="209" t="str">
        <f t="shared" si="176"/>
        <v/>
      </c>
      <c r="I292" s="206" t="s">
        <v>328</v>
      </c>
      <c r="J292" s="206" t="str">
        <f>VLOOKUP(Z292,[1]AP2022!FF:FI,2,0)</f>
        <v>exclude</v>
      </c>
      <c r="K292" s="206" t="str">
        <f>VLOOKUP(Z292,[1]AP2022!FF:FI,4,0)</f>
        <v>ok, sda/sdp</v>
      </c>
      <c r="L292" s="210"/>
      <c r="M292" s="211" t="s">
        <v>2668</v>
      </c>
      <c r="N292" s="211" t="s">
        <v>2669</v>
      </c>
      <c r="O292" s="211" t="s">
        <v>51</v>
      </c>
      <c r="P292" s="211" t="s">
        <v>2670</v>
      </c>
      <c r="Q292" s="225"/>
      <c r="R292" s="38" t="s">
        <v>48</v>
      </c>
      <c r="S292" s="211" t="s">
        <v>2671</v>
      </c>
      <c r="T292" s="211" t="s">
        <v>44</v>
      </c>
      <c r="U292" s="38" t="s">
        <v>182</v>
      </c>
      <c r="V292" s="38" t="s">
        <v>2672</v>
      </c>
      <c r="W292" s="38" t="s">
        <v>2673</v>
      </c>
      <c r="X292" s="37"/>
      <c r="Y292" s="37"/>
      <c r="Z292" s="38" t="s">
        <v>2674</v>
      </c>
      <c r="AA292" s="38" t="s">
        <v>39</v>
      </c>
      <c r="AB292" s="41">
        <v>176263000</v>
      </c>
      <c r="AC292" s="41">
        <v>188347000</v>
      </c>
      <c r="AD292" s="41">
        <v>199258000</v>
      </c>
      <c r="AE292" s="38" t="s">
        <v>39</v>
      </c>
      <c r="AF292" s="41">
        <v>168595000</v>
      </c>
      <c r="AG292" s="41">
        <v>185785000</v>
      </c>
      <c r="AH292" s="41">
        <v>190910000</v>
      </c>
      <c r="AI292" s="38" t="s">
        <v>39</v>
      </c>
      <c r="AJ292" s="41">
        <v>-1010000</v>
      </c>
      <c r="AK292" s="41">
        <v>-910000</v>
      </c>
      <c r="AL292" s="41">
        <v>-768000</v>
      </c>
      <c r="AM292" s="38" t="s">
        <v>39</v>
      </c>
      <c r="AN292" s="41">
        <v>167585000</v>
      </c>
      <c r="AO292" s="41">
        <v>184875000</v>
      </c>
      <c r="AP292" s="41">
        <v>190142000</v>
      </c>
      <c r="AQ292" s="38" t="s">
        <v>39</v>
      </c>
      <c r="AR292" s="41">
        <v>8678000</v>
      </c>
      <c r="AS292" s="41">
        <v>3472000</v>
      </c>
      <c r="AT292" s="41">
        <v>9116000</v>
      </c>
      <c r="AU292" s="38" t="s">
        <v>39</v>
      </c>
      <c r="AV292" s="41">
        <v>-137114000</v>
      </c>
      <c r="AW292" s="41">
        <v>-145968000</v>
      </c>
      <c r="AX292" s="41">
        <v>-145063000</v>
      </c>
      <c r="AY292" s="38" t="s">
        <v>39</v>
      </c>
      <c r="AZ292" s="38" t="s">
        <v>39</v>
      </c>
      <c r="BA292" s="38" t="s">
        <v>39</v>
      </c>
      <c r="BB292" s="38" t="s">
        <v>39</v>
      </c>
      <c r="BC292" s="38" t="s">
        <v>39</v>
      </c>
      <c r="BD292" s="41">
        <v>-45972000</v>
      </c>
      <c r="BE292" s="41">
        <v>-33427000</v>
      </c>
      <c r="BF292" s="41">
        <v>-41193000</v>
      </c>
      <c r="BG292" s="38" t="s">
        <v>39</v>
      </c>
      <c r="BH292" s="41">
        <v>-6823000</v>
      </c>
      <c r="BI292" s="41">
        <v>8952000</v>
      </c>
      <c r="BJ292" s="41">
        <v>13002000</v>
      </c>
      <c r="BK292" s="38" t="s">
        <v>39</v>
      </c>
      <c r="BL292" s="41">
        <v>-5185000</v>
      </c>
      <c r="BM292" s="41">
        <v>-4680000</v>
      </c>
      <c r="BN292" s="41">
        <v>-4635000</v>
      </c>
      <c r="BO292" s="38" t="s">
        <v>39</v>
      </c>
      <c r="BP292" s="41">
        <v>-4306000</v>
      </c>
      <c r="BQ292" s="41">
        <v>-4340000</v>
      </c>
      <c r="BR292" s="41">
        <v>-4321000</v>
      </c>
      <c r="BS292" s="38" t="s">
        <v>39</v>
      </c>
      <c r="BT292" s="41">
        <v>-879000</v>
      </c>
      <c r="BU292" s="41">
        <v>-340000</v>
      </c>
      <c r="BV292" s="41">
        <v>-314000</v>
      </c>
      <c r="BW292" s="38" t="s">
        <v>39</v>
      </c>
      <c r="BX292" s="41">
        <v>-13418000</v>
      </c>
      <c r="BY292" s="41">
        <v>2710000</v>
      </c>
      <c r="BZ292" s="41">
        <v>8793000</v>
      </c>
      <c r="CA292" s="38" t="s">
        <v>39</v>
      </c>
      <c r="CB292" s="41">
        <v>208507000</v>
      </c>
      <c r="CC292" s="41">
        <v>237590000</v>
      </c>
      <c r="CD292" s="41">
        <v>196791000</v>
      </c>
      <c r="CE292" s="38" t="s">
        <v>39</v>
      </c>
      <c r="CF292" s="41">
        <v>73841000</v>
      </c>
      <c r="CG292" s="41">
        <v>74487000</v>
      </c>
      <c r="CH292" s="41">
        <v>51762000</v>
      </c>
      <c r="CI292" s="38" t="s">
        <v>39</v>
      </c>
      <c r="CJ292" s="41">
        <v>106550000</v>
      </c>
      <c r="CK292" s="41">
        <v>128980000</v>
      </c>
      <c r="CL292" s="41">
        <v>121879000</v>
      </c>
      <c r="CM292" s="38" t="s">
        <v>39</v>
      </c>
      <c r="CN292" s="41">
        <v>8020000</v>
      </c>
      <c r="CO292" s="41">
        <v>9224000</v>
      </c>
      <c r="CP292" s="41">
        <v>4162000</v>
      </c>
      <c r="CQ292" s="38" t="s">
        <v>39</v>
      </c>
      <c r="CR292" s="41">
        <v>16359000</v>
      </c>
      <c r="CS292" s="41">
        <v>20722000</v>
      </c>
      <c r="CT292" s="41">
        <v>14373000</v>
      </c>
      <c r="CU292" s="38" t="s">
        <v>39</v>
      </c>
      <c r="CV292" s="41">
        <v>8281000</v>
      </c>
      <c r="CW292" s="38" t="s">
        <v>39</v>
      </c>
      <c r="CX292" s="38" t="s">
        <v>39</v>
      </c>
      <c r="CY292" s="38" t="s">
        <v>39</v>
      </c>
      <c r="CZ292" s="41">
        <v>9349000</v>
      </c>
      <c r="DA292" s="41">
        <v>6695000</v>
      </c>
      <c r="DB292" s="41">
        <v>212000</v>
      </c>
      <c r="DC292" s="38" t="s">
        <v>39</v>
      </c>
      <c r="DD292" s="41">
        <v>296260000</v>
      </c>
      <c r="DE292" s="41">
        <v>323438000</v>
      </c>
      <c r="DF292" s="41">
        <v>274779000</v>
      </c>
      <c r="DG292" s="213"/>
      <c r="DH292" s="214" t="str">
        <f t="shared" si="177"/>
        <v>无数据</v>
      </c>
      <c r="DI292" s="214" t="str">
        <f t="shared" si="178"/>
        <v>n.a.</v>
      </c>
      <c r="DJ292" s="214" t="str">
        <f t="shared" si="179"/>
        <v>n.a.</v>
      </c>
      <c r="DK292" s="214" t="str">
        <f t="shared" si="180"/>
        <v>n.a.</v>
      </c>
      <c r="DL292" s="214" t="str">
        <f t="shared" si="181"/>
        <v>无数据</v>
      </c>
      <c r="DM292" s="215" t="e">
        <f t="shared" si="182"/>
        <v>#VALUE!</v>
      </c>
      <c r="DN292" s="215" t="e">
        <f t="shared" si="183"/>
        <v>#VALUE!</v>
      </c>
      <c r="DO292" s="216" t="str">
        <f t="shared" si="184"/>
        <v>n.a.</v>
      </c>
      <c r="DP292" s="214" t="e">
        <f t="shared" si="185"/>
        <v>#VALUE!</v>
      </c>
      <c r="DQ292" s="214" t="e">
        <f t="shared" si="186"/>
        <v>#VALUE!</v>
      </c>
      <c r="DR292" s="217"/>
      <c r="DS292" s="214">
        <f t="shared" si="187"/>
        <v>167585000</v>
      </c>
      <c r="DT292" s="214">
        <f t="shared" si="188"/>
        <v>-137114000</v>
      </c>
      <c r="DU292" s="214">
        <f t="shared" si="189"/>
        <v>-45972000</v>
      </c>
      <c r="DV292" s="214">
        <f t="shared" si="190"/>
        <v>-5185000</v>
      </c>
      <c r="DW292" s="214">
        <f t="shared" si="191"/>
        <v>-20686000</v>
      </c>
      <c r="DX292" s="215">
        <f t="shared" si="192"/>
        <v>-0.12343586836530716</v>
      </c>
      <c r="DY292" s="215">
        <f t="shared" si="193"/>
        <v>-0.10987353336413999</v>
      </c>
      <c r="DZ292" s="218" t="str">
        <f t="shared" si="194"/>
        <v>n.a.</v>
      </c>
      <c r="EA292" s="214">
        <f t="shared" si="195"/>
        <v>74164000</v>
      </c>
      <c r="EB292" s="214">
        <f t="shared" si="196"/>
        <v>8022000</v>
      </c>
      <c r="EC292" s="217"/>
      <c r="ED292" s="214">
        <f t="shared" si="197"/>
        <v>184875000</v>
      </c>
      <c r="EE292" s="214">
        <f t="shared" si="198"/>
        <v>-145968000</v>
      </c>
      <c r="EF292" s="214">
        <f t="shared" si="199"/>
        <v>-33427000</v>
      </c>
      <c r="EG292" s="214">
        <f t="shared" si="200"/>
        <v>-4680000</v>
      </c>
      <c r="EH292" s="214">
        <f t="shared" si="201"/>
        <v>800000</v>
      </c>
      <c r="EI292" s="215">
        <f t="shared" si="202"/>
        <v>4.3272481406355645E-3</v>
      </c>
      <c r="EJ292" s="215">
        <f t="shared" si="203"/>
        <v>4.3460545973108789E-3</v>
      </c>
      <c r="EK292" s="218" t="str">
        <f t="shared" si="204"/>
        <v>n.a.</v>
      </c>
      <c r="EL292" s="214">
        <f t="shared" si="205"/>
        <v>63124500</v>
      </c>
      <c r="EM292" s="214">
        <f t="shared" si="206"/>
        <v>3453500</v>
      </c>
      <c r="EN292" s="217"/>
      <c r="EO292" s="219" t="e">
        <f t="shared" si="217"/>
        <v>#VALUE!</v>
      </c>
      <c r="EP292" s="219" t="e">
        <f t="shared" si="217"/>
        <v>#VALUE!</v>
      </c>
      <c r="EQ292" s="219" t="e">
        <f t="shared" si="217"/>
        <v>#VALUE!</v>
      </c>
      <c r="ER292" s="219" t="e">
        <f t="shared" si="217"/>
        <v>#VALUE!</v>
      </c>
      <c r="ES292" s="219" t="e">
        <f t="shared" si="207"/>
        <v>#VALUE!</v>
      </c>
      <c r="ET292" s="220" t="e">
        <f t="shared" si="208"/>
        <v>#VALUE!</v>
      </c>
      <c r="EU292" s="221" t="e">
        <f t="shared" si="209"/>
        <v>#VALUE!</v>
      </c>
      <c r="EV292" s="219" t="e">
        <f t="shared" si="210"/>
        <v>#VALUE!</v>
      </c>
      <c r="EW292" s="219" t="e">
        <f t="shared" si="211"/>
        <v>#VALUE!</v>
      </c>
      <c r="EX292" s="219" t="e">
        <f t="shared" si="211"/>
        <v>#VALUE!</v>
      </c>
      <c r="EY292" s="208"/>
      <c r="EZ292" s="222" t="str">
        <f t="shared" si="212"/>
        <v>完整</v>
      </c>
      <c r="FA292" s="222" t="str">
        <f t="shared" si="213"/>
        <v>完整</v>
      </c>
      <c r="FB292" s="222" t="str">
        <f t="shared" si="214"/>
        <v>无数据</v>
      </c>
      <c r="FC292" s="222" t="str">
        <f t="shared" si="215"/>
        <v>选择</v>
      </c>
      <c r="FD292" s="222" t="str">
        <f t="shared" si="216"/>
        <v>选择</v>
      </c>
      <c r="FE292" s="246"/>
      <c r="FF292" s="246"/>
      <c r="FG292" s="246"/>
      <c r="FH292" s="246"/>
      <c r="FI292" s="246"/>
      <c r="FJ292" s="246"/>
      <c r="FK292" s="246"/>
      <c r="FL292" s="246"/>
      <c r="FM292" s="246"/>
      <c r="FN292" s="246"/>
      <c r="FO292" s="246"/>
      <c r="FP292" s="246"/>
      <c r="FQ292" s="246"/>
      <c r="FR292" s="246"/>
      <c r="FS292" s="246"/>
      <c r="FT292" s="246"/>
      <c r="FU292" s="246"/>
      <c r="FV292" s="246"/>
      <c r="FW292" s="246"/>
      <c r="FX292" s="246"/>
      <c r="FY292" s="246"/>
      <c r="FZ292" s="246"/>
      <c r="GA292" s="246"/>
      <c r="GB292" s="246"/>
      <c r="GC292" s="246"/>
      <c r="GD292" s="246"/>
      <c r="GE292" s="246"/>
      <c r="GF292" s="246"/>
      <c r="GG292" s="246"/>
      <c r="GH292" s="246"/>
      <c r="GI292" s="246"/>
      <c r="GJ292" s="246"/>
      <c r="GK292" s="246"/>
      <c r="GL292" s="246"/>
      <c r="GM292" s="246"/>
      <c r="GN292" s="246"/>
      <c r="GO292" s="246"/>
      <c r="GP292" s="246"/>
      <c r="GQ292" s="246"/>
      <c r="GR292" s="246"/>
      <c r="GS292" s="246"/>
      <c r="GT292" s="246"/>
      <c r="GU292" s="246"/>
      <c r="GV292" s="246"/>
      <c r="GW292" s="246"/>
      <c r="GX292" s="246"/>
      <c r="GY292" s="246"/>
      <c r="GZ292" s="246"/>
      <c r="HA292" s="246"/>
      <c r="HB292" s="246"/>
      <c r="HC292" s="246"/>
      <c r="HD292" s="246"/>
      <c r="HE292" s="246"/>
      <c r="HF292" s="246"/>
      <c r="HG292" s="246"/>
      <c r="HH292" s="246"/>
      <c r="HI292" s="246"/>
      <c r="HJ292" s="246"/>
      <c r="HK292" s="246"/>
    </row>
    <row r="293" spans="1:219" ht="12.4" customHeight="1" x14ac:dyDescent="0.2">
      <c r="A293" s="204" t="s">
        <v>2675</v>
      </c>
      <c r="B293" s="205" t="str">
        <f t="shared" si="175"/>
        <v>ZHEJIANG BAIXIANG TECHNOLOGY CO., LTD.</v>
      </c>
      <c r="C293" s="206" t="s">
        <v>35</v>
      </c>
      <c r="D293" s="206" t="s">
        <v>32</v>
      </c>
      <c r="E293" s="205"/>
      <c r="F293" s="244"/>
      <c r="G293" s="245"/>
      <c r="H293" s="209" t="str">
        <f t="shared" si="176"/>
        <v/>
      </c>
      <c r="I293" s="206" t="s">
        <v>328</v>
      </c>
      <c r="J293" s="206" t="str">
        <f>VLOOKUP(Z293,[1]AP2022!FF:FI,2,0)</f>
        <v>exclude</v>
      </c>
      <c r="K293" s="206" t="str">
        <f>VLOOKUP(Z293,[1]AP2022!FF:FI,4,0)</f>
        <v>ok, sda/sdp</v>
      </c>
      <c r="L293" s="210"/>
      <c r="M293" s="211" t="s">
        <v>2676</v>
      </c>
      <c r="N293" s="211" t="s">
        <v>2677</v>
      </c>
      <c r="O293" s="211" t="s">
        <v>36</v>
      </c>
      <c r="P293" s="211" t="s">
        <v>2678</v>
      </c>
      <c r="Q293" s="225"/>
      <c r="R293" s="38" t="s">
        <v>48</v>
      </c>
      <c r="S293" s="211" t="s">
        <v>2679</v>
      </c>
      <c r="T293" s="211" t="s">
        <v>71</v>
      </c>
      <c r="U293" s="38" t="s">
        <v>182</v>
      </c>
      <c r="V293" s="38" t="s">
        <v>862</v>
      </c>
      <c r="W293" s="38" t="s">
        <v>2680</v>
      </c>
      <c r="X293" s="37"/>
      <c r="Y293" s="37"/>
      <c r="Z293" s="38" t="s">
        <v>2681</v>
      </c>
      <c r="AA293" s="41">
        <v>180198000</v>
      </c>
      <c r="AB293" s="41">
        <v>327183000</v>
      </c>
      <c r="AC293" s="41">
        <v>261378000</v>
      </c>
      <c r="AD293" s="38" t="s">
        <v>39</v>
      </c>
      <c r="AE293" s="41">
        <v>179770000</v>
      </c>
      <c r="AF293" s="41">
        <v>326599000</v>
      </c>
      <c r="AG293" s="41">
        <v>259659000</v>
      </c>
      <c r="AH293" s="38" t="s">
        <v>39</v>
      </c>
      <c r="AI293" s="41">
        <v>-2693000</v>
      </c>
      <c r="AJ293" s="41">
        <v>-2155000</v>
      </c>
      <c r="AK293" s="41">
        <v>-2332000</v>
      </c>
      <c r="AL293" s="38" t="s">
        <v>39</v>
      </c>
      <c r="AM293" s="41">
        <v>177077000</v>
      </c>
      <c r="AN293" s="41">
        <v>324444000</v>
      </c>
      <c r="AO293" s="41">
        <v>257327000</v>
      </c>
      <c r="AP293" s="38" t="s">
        <v>39</v>
      </c>
      <c r="AQ293" s="41">
        <v>3121000</v>
      </c>
      <c r="AR293" s="41">
        <v>2739000</v>
      </c>
      <c r="AS293" s="41">
        <v>4051000</v>
      </c>
      <c r="AT293" s="38" t="s">
        <v>39</v>
      </c>
      <c r="AU293" s="41">
        <v>-100253000</v>
      </c>
      <c r="AV293" s="41">
        <v>-180906000</v>
      </c>
      <c r="AW293" s="41">
        <v>-154830000</v>
      </c>
      <c r="AX293" s="38" t="s">
        <v>39</v>
      </c>
      <c r="AY293" s="38" t="s">
        <v>39</v>
      </c>
      <c r="AZ293" s="38" t="s">
        <v>39</v>
      </c>
      <c r="BA293" s="38" t="s">
        <v>39</v>
      </c>
      <c r="BB293" s="38" t="s">
        <v>39</v>
      </c>
      <c r="BC293" s="41">
        <v>-37659000</v>
      </c>
      <c r="BD293" s="41">
        <v>-49759000</v>
      </c>
      <c r="BE293" s="41">
        <v>-30559000</v>
      </c>
      <c r="BF293" s="38" t="s">
        <v>39</v>
      </c>
      <c r="BG293" s="41">
        <v>42286000</v>
      </c>
      <c r="BH293" s="41">
        <v>96518000</v>
      </c>
      <c r="BI293" s="41">
        <v>75989000</v>
      </c>
      <c r="BJ293" s="38" t="s">
        <v>39</v>
      </c>
      <c r="BK293" s="41">
        <v>-7731000</v>
      </c>
      <c r="BL293" s="41">
        <v>-12714000</v>
      </c>
      <c r="BM293" s="41">
        <v>-10878000</v>
      </c>
      <c r="BN293" s="38" t="s">
        <v>39</v>
      </c>
      <c r="BO293" s="41">
        <v>-6803000</v>
      </c>
      <c r="BP293" s="41">
        <v>-4700000</v>
      </c>
      <c r="BQ293" s="41">
        <v>-4140000</v>
      </c>
      <c r="BR293" s="38" t="s">
        <v>39</v>
      </c>
      <c r="BS293" s="41">
        <v>-928000</v>
      </c>
      <c r="BT293" s="41">
        <v>-8014000</v>
      </c>
      <c r="BU293" s="41">
        <v>-6738000</v>
      </c>
      <c r="BV293" s="38" t="s">
        <v>39</v>
      </c>
      <c r="BW293" s="41">
        <v>31456000</v>
      </c>
      <c r="BX293" s="41">
        <v>72731000</v>
      </c>
      <c r="BY293" s="41">
        <v>53556000</v>
      </c>
      <c r="BZ293" s="38" t="s">
        <v>39</v>
      </c>
      <c r="CA293" s="41">
        <v>169222000</v>
      </c>
      <c r="CB293" s="41">
        <v>159068000</v>
      </c>
      <c r="CC293" s="41">
        <v>264630000</v>
      </c>
      <c r="CD293" s="38" t="s">
        <v>39</v>
      </c>
      <c r="CE293" s="41">
        <v>93361000</v>
      </c>
      <c r="CF293" s="41">
        <v>102226000</v>
      </c>
      <c r="CG293" s="41">
        <v>65925000</v>
      </c>
      <c r="CH293" s="38" t="s">
        <v>39</v>
      </c>
      <c r="CI293" s="41">
        <v>21124000</v>
      </c>
      <c r="CJ293" s="41">
        <v>18888000</v>
      </c>
      <c r="CK293" s="41">
        <v>20408000</v>
      </c>
      <c r="CL293" s="38" t="s">
        <v>39</v>
      </c>
      <c r="CM293" s="41">
        <v>6551000</v>
      </c>
      <c r="CN293" s="41">
        <v>4038000</v>
      </c>
      <c r="CO293" s="41">
        <v>97213000</v>
      </c>
      <c r="CP293" s="38" t="s">
        <v>39</v>
      </c>
      <c r="CQ293" s="41">
        <v>46775000</v>
      </c>
      <c r="CR293" s="41">
        <v>33225000</v>
      </c>
      <c r="CS293" s="41">
        <v>79922000</v>
      </c>
      <c r="CT293" s="38" t="s">
        <v>39</v>
      </c>
      <c r="CU293" s="41">
        <v>3968000</v>
      </c>
      <c r="CV293" s="41">
        <v>0</v>
      </c>
      <c r="CW293" s="41">
        <v>18650000</v>
      </c>
      <c r="CX293" s="38" t="s">
        <v>39</v>
      </c>
      <c r="CY293" s="41">
        <v>251000</v>
      </c>
      <c r="CZ293" s="41">
        <v>35724000</v>
      </c>
      <c r="DA293" s="38" t="s">
        <v>39</v>
      </c>
      <c r="DB293" s="38" t="s">
        <v>39</v>
      </c>
      <c r="DC293" s="41">
        <v>311132000</v>
      </c>
      <c r="DD293" s="41">
        <v>267261000</v>
      </c>
      <c r="DE293" s="41">
        <v>319405000</v>
      </c>
      <c r="DF293" s="38" t="s">
        <v>39</v>
      </c>
      <c r="DG293" s="213"/>
      <c r="DH293" s="214">
        <f t="shared" si="177"/>
        <v>177077000</v>
      </c>
      <c r="DI293" s="214">
        <f t="shared" si="178"/>
        <v>-100253000</v>
      </c>
      <c r="DJ293" s="214">
        <f t="shared" si="179"/>
        <v>-37659000</v>
      </c>
      <c r="DK293" s="214">
        <f t="shared" si="180"/>
        <v>-7731000</v>
      </c>
      <c r="DL293" s="214">
        <f t="shared" si="181"/>
        <v>31434000</v>
      </c>
      <c r="DM293" s="215">
        <f t="shared" si="182"/>
        <v>0.17751599586620509</v>
      </c>
      <c r="DN293" s="215">
        <f t="shared" si="183"/>
        <v>0.21582911640106286</v>
      </c>
      <c r="DO293" s="216" t="str">
        <f t="shared" si="184"/>
        <v>n.a.</v>
      </c>
      <c r="DP293" s="214">
        <f t="shared" si="185"/>
        <v>97793500</v>
      </c>
      <c r="DQ293" s="214">
        <f t="shared" si="186"/>
        <v>17987500</v>
      </c>
      <c r="DR293" s="217"/>
      <c r="DS293" s="214">
        <f t="shared" si="187"/>
        <v>324444000</v>
      </c>
      <c r="DT293" s="214">
        <f t="shared" si="188"/>
        <v>-180906000</v>
      </c>
      <c r="DU293" s="214">
        <f t="shared" si="189"/>
        <v>-49759000</v>
      </c>
      <c r="DV293" s="214">
        <f t="shared" si="190"/>
        <v>-12714000</v>
      </c>
      <c r="DW293" s="214">
        <f t="shared" si="191"/>
        <v>81065000</v>
      </c>
      <c r="DX293" s="215">
        <f t="shared" si="192"/>
        <v>0.24985821898386162</v>
      </c>
      <c r="DY293" s="215">
        <f t="shared" si="193"/>
        <v>0.33308132583337102</v>
      </c>
      <c r="DZ293" s="218" t="str">
        <f t="shared" si="194"/>
        <v>n.a.</v>
      </c>
      <c r="EA293" s="214">
        <f t="shared" si="195"/>
        <v>84075500</v>
      </c>
      <c r="EB293" s="214" t="e">
        <f t="shared" si="196"/>
        <v>#VALUE!</v>
      </c>
      <c r="EC293" s="217"/>
      <c r="ED293" s="214">
        <f t="shared" si="197"/>
        <v>257327000</v>
      </c>
      <c r="EE293" s="214">
        <f t="shared" si="198"/>
        <v>-154830000</v>
      </c>
      <c r="EF293" s="214">
        <f t="shared" si="199"/>
        <v>-30559000</v>
      </c>
      <c r="EG293" s="214">
        <f t="shared" si="200"/>
        <v>-10878000</v>
      </c>
      <c r="EH293" s="214">
        <f t="shared" si="201"/>
        <v>61060000</v>
      </c>
      <c r="EI293" s="215">
        <f t="shared" si="202"/>
        <v>0.23728563267748817</v>
      </c>
      <c r="EJ293" s="215">
        <f t="shared" si="203"/>
        <v>0.31110680858218653</v>
      </c>
      <c r="EK293" s="218" t="str">
        <f t="shared" si="204"/>
        <v>n.a.</v>
      </c>
      <c r="EL293" s="214" t="e">
        <f t="shared" si="205"/>
        <v>#VALUE!</v>
      </c>
      <c r="EM293" s="214" t="e">
        <f t="shared" si="206"/>
        <v>#VALUE!</v>
      </c>
      <c r="EN293" s="217"/>
      <c r="EO293" s="219">
        <f t="shared" si="217"/>
        <v>252949333.33333334</v>
      </c>
      <c r="EP293" s="219">
        <f t="shared" si="217"/>
        <v>-145329666.66666666</v>
      </c>
      <c r="EQ293" s="219">
        <f t="shared" si="217"/>
        <v>-39325666.666666664</v>
      </c>
      <c r="ER293" s="219">
        <f t="shared" si="217"/>
        <v>-10441000</v>
      </c>
      <c r="ES293" s="219">
        <f t="shared" si="207"/>
        <v>57853000.00000003</v>
      </c>
      <c r="ET293" s="220">
        <f t="shared" si="208"/>
        <v>0.22871378721430388</v>
      </c>
      <c r="EU293" s="221">
        <f t="shared" si="209"/>
        <v>0.29653555764758965</v>
      </c>
      <c r="EV293" s="219" t="e">
        <f t="shared" si="210"/>
        <v>#VALUE!</v>
      </c>
      <c r="EW293" s="219" t="e">
        <f t="shared" si="211"/>
        <v>#VALUE!</v>
      </c>
      <c r="EX293" s="219" t="e">
        <f t="shared" si="211"/>
        <v>#VALUE!</v>
      </c>
      <c r="EY293" s="208"/>
      <c r="EZ293" s="222" t="str">
        <f t="shared" si="212"/>
        <v>完整</v>
      </c>
      <c r="FA293" s="222" t="str">
        <f t="shared" si="213"/>
        <v>完整</v>
      </c>
      <c r="FB293" s="222" t="str">
        <f t="shared" si="214"/>
        <v>完整</v>
      </c>
      <c r="FC293" s="222" t="str">
        <f t="shared" si="215"/>
        <v>选择</v>
      </c>
      <c r="FD293" s="222" t="str">
        <f t="shared" si="216"/>
        <v>选择</v>
      </c>
      <c r="FE293" s="246"/>
      <c r="FF293" s="246"/>
      <c r="FG293" s="246"/>
      <c r="FH293" s="246"/>
      <c r="FI293" s="246"/>
      <c r="FJ293" s="246"/>
      <c r="FK293" s="246"/>
      <c r="FL293" s="246"/>
      <c r="FM293" s="246"/>
      <c r="FN293" s="246"/>
      <c r="FO293" s="246"/>
      <c r="FP293" s="246"/>
      <c r="FQ293" s="246"/>
      <c r="FR293" s="246"/>
      <c r="FS293" s="246"/>
      <c r="FT293" s="246"/>
      <c r="FU293" s="246"/>
      <c r="FV293" s="246"/>
      <c r="FW293" s="246"/>
      <c r="FX293" s="246"/>
      <c r="FY293" s="246"/>
      <c r="FZ293" s="246"/>
      <c r="GA293" s="246"/>
      <c r="GB293" s="246"/>
      <c r="GC293" s="246"/>
      <c r="GD293" s="246"/>
      <c r="GE293" s="246"/>
      <c r="GF293" s="246"/>
      <c r="GG293" s="246"/>
      <c r="GH293" s="246"/>
      <c r="GI293" s="246"/>
      <c r="GJ293" s="246"/>
      <c r="GK293" s="246"/>
      <c r="GL293" s="246"/>
      <c r="GM293" s="246"/>
      <c r="GN293" s="246"/>
      <c r="GO293" s="246"/>
      <c r="GP293" s="246"/>
      <c r="GQ293" s="246"/>
      <c r="GR293" s="246"/>
      <c r="GS293" s="246"/>
      <c r="GT293" s="246"/>
      <c r="GU293" s="246"/>
      <c r="GV293" s="246"/>
      <c r="GW293" s="246"/>
      <c r="GX293" s="246"/>
      <c r="GY293" s="246"/>
      <c r="GZ293" s="246"/>
      <c r="HA293" s="246"/>
      <c r="HB293" s="246"/>
      <c r="HC293" s="246"/>
      <c r="HD293" s="246"/>
      <c r="HE293" s="246"/>
      <c r="HF293" s="246"/>
      <c r="HG293" s="246"/>
      <c r="HH293" s="246"/>
      <c r="HI293" s="246"/>
      <c r="HJ293" s="246"/>
      <c r="HK293" s="246"/>
    </row>
    <row r="294" spans="1:219" ht="12.4" customHeight="1" x14ac:dyDescent="0.2">
      <c r="A294" s="204" t="s">
        <v>2682</v>
      </c>
      <c r="B294" s="205" t="str">
        <f t="shared" si="175"/>
        <v>ECLAT FOREVER MACHINERY CO.,LTD.</v>
      </c>
      <c r="C294" s="206" t="s">
        <v>35</v>
      </c>
      <c r="D294" s="206" t="s">
        <v>32</v>
      </c>
      <c r="E294" s="205"/>
      <c r="F294" s="244"/>
      <c r="G294" s="245"/>
      <c r="H294" s="209" t="str">
        <f t="shared" si="176"/>
        <v/>
      </c>
      <c r="I294" s="206" t="s">
        <v>328</v>
      </c>
      <c r="J294" s="206" t="str">
        <f>VLOOKUP(Z294,[1]AP2022!FF:FI,2,0)</f>
        <v>exclude</v>
      </c>
      <c r="K294" s="206" t="str">
        <f>VLOOKUP(Z294,[1]AP2022!FF:FI,4,0)</f>
        <v>ok, sda/sdp</v>
      </c>
      <c r="L294" s="210"/>
      <c r="M294" s="211" t="s">
        <v>2683</v>
      </c>
      <c r="N294" s="211" t="s">
        <v>2684</v>
      </c>
      <c r="O294" s="211" t="s">
        <v>36</v>
      </c>
      <c r="P294" s="211" t="s">
        <v>2685</v>
      </c>
      <c r="Q294" s="225"/>
      <c r="R294" s="38" t="s">
        <v>61</v>
      </c>
      <c r="S294" s="211" t="s">
        <v>2686</v>
      </c>
      <c r="T294" s="211" t="s">
        <v>38</v>
      </c>
      <c r="U294" s="38" t="s">
        <v>182</v>
      </c>
      <c r="V294" s="38" t="s">
        <v>2687</v>
      </c>
      <c r="W294" s="38" t="s">
        <v>2688</v>
      </c>
      <c r="X294" s="37"/>
      <c r="Y294" s="37"/>
      <c r="Z294" s="38" t="s">
        <v>2689</v>
      </c>
      <c r="AA294" s="41">
        <v>787642000</v>
      </c>
      <c r="AB294" s="41">
        <v>595245000</v>
      </c>
      <c r="AC294" s="41">
        <v>362884000</v>
      </c>
      <c r="AD294" s="41">
        <v>276450000</v>
      </c>
      <c r="AE294" s="41">
        <v>762256000</v>
      </c>
      <c r="AF294" s="41">
        <v>578193000</v>
      </c>
      <c r="AG294" s="41">
        <v>351676000</v>
      </c>
      <c r="AH294" s="41">
        <v>269963000</v>
      </c>
      <c r="AI294" s="38" t="s">
        <v>39</v>
      </c>
      <c r="AJ294" s="38" t="s">
        <v>39</v>
      </c>
      <c r="AK294" s="38" t="s">
        <v>39</v>
      </c>
      <c r="AL294" s="38" t="s">
        <v>39</v>
      </c>
      <c r="AM294" s="41">
        <v>762256000</v>
      </c>
      <c r="AN294" s="41">
        <v>578193000</v>
      </c>
      <c r="AO294" s="41">
        <v>351676000</v>
      </c>
      <c r="AP294" s="41">
        <v>269963000</v>
      </c>
      <c r="AQ294" s="41">
        <v>25386000</v>
      </c>
      <c r="AR294" s="41">
        <v>17052000</v>
      </c>
      <c r="AS294" s="41">
        <v>11208000</v>
      </c>
      <c r="AT294" s="41">
        <v>6487000</v>
      </c>
      <c r="AU294" s="41">
        <v>-439292000</v>
      </c>
      <c r="AV294" s="41">
        <v>-351882000</v>
      </c>
      <c r="AW294" s="41">
        <v>-209323000</v>
      </c>
      <c r="AX294" s="41">
        <v>-178074000</v>
      </c>
      <c r="AY294" s="41">
        <v>-28088000</v>
      </c>
      <c r="AZ294" s="41">
        <v>-24233000</v>
      </c>
      <c r="BA294" s="41">
        <v>-22142000</v>
      </c>
      <c r="BB294" s="41">
        <v>-20418000</v>
      </c>
      <c r="BC294" s="41">
        <v>-54016000</v>
      </c>
      <c r="BD294" s="41">
        <v>-54219000</v>
      </c>
      <c r="BE294" s="41">
        <v>-35374000</v>
      </c>
      <c r="BF294" s="41">
        <v>-37579000</v>
      </c>
      <c r="BG294" s="41">
        <v>266246000</v>
      </c>
      <c r="BH294" s="41">
        <v>164911000</v>
      </c>
      <c r="BI294" s="41">
        <v>96045000</v>
      </c>
      <c r="BJ294" s="41">
        <v>40379000</v>
      </c>
      <c r="BK294" s="41">
        <v>-15532000</v>
      </c>
      <c r="BL294" s="41">
        <v>-16032000</v>
      </c>
      <c r="BM294" s="41">
        <v>-10481000</v>
      </c>
      <c r="BN294" s="41">
        <v>-11393000</v>
      </c>
      <c r="BO294" s="41">
        <v>-14852000</v>
      </c>
      <c r="BP294" s="41">
        <v>-15249000</v>
      </c>
      <c r="BQ294" s="41">
        <v>-9631000</v>
      </c>
      <c r="BR294" s="41">
        <v>-10216000</v>
      </c>
      <c r="BS294" s="41">
        <v>-680000</v>
      </c>
      <c r="BT294" s="41">
        <v>-783000</v>
      </c>
      <c r="BU294" s="41">
        <v>-850000</v>
      </c>
      <c r="BV294" s="41">
        <v>-1177000</v>
      </c>
      <c r="BW294" s="41">
        <v>241121000</v>
      </c>
      <c r="BX294" s="41">
        <v>119260000</v>
      </c>
      <c r="BY294" s="41">
        <v>57717000</v>
      </c>
      <c r="BZ294" s="41">
        <v>38784000</v>
      </c>
      <c r="CA294" s="41">
        <v>1500340000</v>
      </c>
      <c r="CB294" s="41">
        <v>980189000</v>
      </c>
      <c r="CC294" s="41">
        <v>957362000</v>
      </c>
      <c r="CD294" s="41">
        <v>790651000</v>
      </c>
      <c r="CE294" s="41">
        <v>325914000</v>
      </c>
      <c r="CF294" s="41">
        <v>221638000</v>
      </c>
      <c r="CG294" s="41">
        <v>214690000</v>
      </c>
      <c r="CH294" s="41">
        <v>66909000</v>
      </c>
      <c r="CI294" s="41">
        <v>224970000</v>
      </c>
      <c r="CJ294" s="41">
        <v>60262000</v>
      </c>
      <c r="CK294" s="41">
        <v>77058000</v>
      </c>
      <c r="CL294" s="41">
        <v>36623000</v>
      </c>
      <c r="CM294" s="41">
        <v>2399000</v>
      </c>
      <c r="CN294" s="41">
        <v>1039000</v>
      </c>
      <c r="CO294" s="41">
        <v>2223000</v>
      </c>
      <c r="CP294" s="41">
        <v>8589000</v>
      </c>
      <c r="CQ294" s="41">
        <v>939857000</v>
      </c>
      <c r="CR294" s="41">
        <v>686345000</v>
      </c>
      <c r="CS294" s="41">
        <v>651160000</v>
      </c>
      <c r="CT294" s="41">
        <v>665124000</v>
      </c>
      <c r="CU294" s="41">
        <v>76991000</v>
      </c>
      <c r="CV294" s="41">
        <v>386203000</v>
      </c>
      <c r="CW294" s="41">
        <v>343685000</v>
      </c>
      <c r="CX294" s="41">
        <v>363280000</v>
      </c>
      <c r="CY294" s="41">
        <v>11223000</v>
      </c>
      <c r="CZ294" s="41">
        <v>10826000</v>
      </c>
      <c r="DA294" s="41">
        <v>10853000</v>
      </c>
      <c r="DB294" s="41">
        <v>50196000</v>
      </c>
      <c r="DC294" s="41">
        <v>1841432000</v>
      </c>
      <c r="DD294" s="41">
        <v>1324964000</v>
      </c>
      <c r="DE294" s="41">
        <v>1309801000</v>
      </c>
      <c r="DF294" s="41">
        <v>1097423000</v>
      </c>
      <c r="DG294" s="213"/>
      <c r="DH294" s="214">
        <f t="shared" si="177"/>
        <v>762256000</v>
      </c>
      <c r="DI294" s="214">
        <f t="shared" si="178"/>
        <v>-439292000</v>
      </c>
      <c r="DJ294" s="214">
        <f t="shared" si="179"/>
        <v>-82104000</v>
      </c>
      <c r="DK294" s="214">
        <f t="shared" si="180"/>
        <v>-15532000</v>
      </c>
      <c r="DL294" s="214">
        <f t="shared" si="181"/>
        <v>225328000</v>
      </c>
      <c r="DM294" s="215">
        <f t="shared" si="182"/>
        <v>0.29560672529963689</v>
      </c>
      <c r="DN294" s="215">
        <f t="shared" si="183"/>
        <v>0.41966148161392214</v>
      </c>
      <c r="DO294" s="216">
        <f t="shared" si="184"/>
        <v>-28088000</v>
      </c>
      <c r="DP294" s="214">
        <f t="shared" si="185"/>
        <v>273776000</v>
      </c>
      <c r="DQ294" s="214">
        <f t="shared" si="186"/>
        <v>11024500</v>
      </c>
      <c r="DR294" s="217"/>
      <c r="DS294" s="214">
        <f t="shared" si="187"/>
        <v>578193000</v>
      </c>
      <c r="DT294" s="214">
        <f t="shared" si="188"/>
        <v>-351882000</v>
      </c>
      <c r="DU294" s="214">
        <f t="shared" si="189"/>
        <v>-78452000</v>
      </c>
      <c r="DV294" s="214">
        <f t="shared" si="190"/>
        <v>-16032000</v>
      </c>
      <c r="DW294" s="214">
        <f t="shared" si="191"/>
        <v>131827000</v>
      </c>
      <c r="DX294" s="215">
        <f t="shared" si="192"/>
        <v>0.22799826355559477</v>
      </c>
      <c r="DY294" s="215">
        <f t="shared" si="193"/>
        <v>0.29533387399577926</v>
      </c>
      <c r="DZ294" s="218">
        <f t="shared" si="194"/>
        <v>-24233000</v>
      </c>
      <c r="EA294" s="214">
        <f t="shared" si="195"/>
        <v>218164000</v>
      </c>
      <c r="EB294" s="214">
        <f t="shared" si="196"/>
        <v>10839500</v>
      </c>
      <c r="EC294" s="217"/>
      <c r="ED294" s="214">
        <f t="shared" si="197"/>
        <v>351676000</v>
      </c>
      <c r="EE294" s="214">
        <f t="shared" si="198"/>
        <v>-209323000</v>
      </c>
      <c r="EF294" s="214">
        <f t="shared" si="199"/>
        <v>-57516000</v>
      </c>
      <c r="EG294" s="214">
        <f t="shared" si="200"/>
        <v>-10481000</v>
      </c>
      <c r="EH294" s="214">
        <f t="shared" si="201"/>
        <v>74356000</v>
      </c>
      <c r="EI294" s="215">
        <f t="shared" si="202"/>
        <v>0.21143325106063535</v>
      </c>
      <c r="EJ294" s="215">
        <f t="shared" si="203"/>
        <v>0.2681234674743978</v>
      </c>
      <c r="EK294" s="218">
        <f t="shared" si="204"/>
        <v>-22142000</v>
      </c>
      <c r="EL294" s="214">
        <f t="shared" si="205"/>
        <v>140799500</v>
      </c>
      <c r="EM294" s="214">
        <f t="shared" si="206"/>
        <v>30524500</v>
      </c>
      <c r="EN294" s="217"/>
      <c r="EO294" s="219">
        <f t="shared" si="217"/>
        <v>564041666.66666663</v>
      </c>
      <c r="EP294" s="219">
        <f t="shared" si="217"/>
        <v>-333499000</v>
      </c>
      <c r="EQ294" s="219">
        <f t="shared" si="217"/>
        <v>-72690666.666666672</v>
      </c>
      <c r="ER294" s="219">
        <f t="shared" si="217"/>
        <v>-14015000</v>
      </c>
      <c r="ES294" s="219">
        <f t="shared" si="207"/>
        <v>143836999.99999994</v>
      </c>
      <c r="ET294" s="220">
        <f t="shared" si="208"/>
        <v>0.25501130235650432</v>
      </c>
      <c r="EU294" s="221">
        <f t="shared" si="209"/>
        <v>0.34230224319260283</v>
      </c>
      <c r="EV294" s="219">
        <f t="shared" si="210"/>
        <v>24821000</v>
      </c>
      <c r="EW294" s="219">
        <f t="shared" si="211"/>
        <v>210913166.66666666</v>
      </c>
      <c r="EX294" s="219">
        <f t="shared" si="211"/>
        <v>17462833.333333332</v>
      </c>
      <c r="EY294" s="208"/>
      <c r="EZ294" s="222" t="str">
        <f t="shared" si="212"/>
        <v>完整</v>
      </c>
      <c r="FA294" s="222" t="str">
        <f t="shared" si="213"/>
        <v>完整</v>
      </c>
      <c r="FB294" s="222" t="str">
        <f t="shared" si="214"/>
        <v>完整</v>
      </c>
      <c r="FC294" s="222" t="str">
        <f t="shared" si="215"/>
        <v>选择</v>
      </c>
      <c r="FD294" s="222" t="str">
        <f t="shared" si="216"/>
        <v>选择</v>
      </c>
      <c r="FE294" s="246"/>
      <c r="FF294" s="246"/>
      <c r="FG294" s="246"/>
      <c r="FH294" s="246"/>
      <c r="FI294" s="246"/>
      <c r="FJ294" s="246"/>
      <c r="FK294" s="246"/>
      <c r="FL294" s="246"/>
      <c r="FM294" s="246"/>
      <c r="FN294" s="246"/>
      <c r="FO294" s="246"/>
      <c r="FP294" s="246"/>
      <c r="FQ294" s="246"/>
      <c r="FR294" s="246"/>
      <c r="FS294" s="246"/>
      <c r="FT294" s="246"/>
      <c r="FU294" s="246"/>
      <c r="FV294" s="246"/>
      <c r="FW294" s="246"/>
      <c r="FX294" s="246"/>
      <c r="FY294" s="246"/>
      <c r="FZ294" s="246"/>
      <c r="GA294" s="246"/>
      <c r="GB294" s="246"/>
      <c r="GC294" s="246"/>
      <c r="GD294" s="246"/>
      <c r="GE294" s="246"/>
      <c r="GF294" s="246"/>
      <c r="GG294" s="246"/>
      <c r="GH294" s="246"/>
      <c r="GI294" s="246"/>
      <c r="GJ294" s="246"/>
      <c r="GK294" s="246"/>
      <c r="GL294" s="246"/>
      <c r="GM294" s="246"/>
      <c r="GN294" s="246"/>
      <c r="GO294" s="246"/>
      <c r="GP294" s="246"/>
      <c r="GQ294" s="246"/>
      <c r="GR294" s="246"/>
      <c r="GS294" s="246"/>
      <c r="GT294" s="246"/>
      <c r="GU294" s="246"/>
      <c r="GV294" s="246"/>
      <c r="GW294" s="246"/>
      <c r="GX294" s="246"/>
      <c r="GY294" s="246"/>
      <c r="GZ294" s="246"/>
      <c r="HA294" s="246"/>
      <c r="HB294" s="246"/>
      <c r="HC294" s="246"/>
      <c r="HD294" s="246"/>
      <c r="HE294" s="246"/>
      <c r="HF294" s="246"/>
      <c r="HG294" s="246"/>
      <c r="HH294" s="246"/>
      <c r="HI294" s="246"/>
      <c r="HJ294" s="246"/>
      <c r="HK294" s="246"/>
    </row>
    <row r="295" spans="1:219" ht="12.4" customHeight="1" x14ac:dyDescent="0.2">
      <c r="A295" s="204" t="s">
        <v>2690</v>
      </c>
      <c r="B295" s="205" t="str">
        <f t="shared" si="175"/>
        <v>FUAN XINRUI MACHINERY CO., LTD</v>
      </c>
      <c r="C295" s="206" t="s">
        <v>35</v>
      </c>
      <c r="D295" s="206" t="s">
        <v>32</v>
      </c>
      <c r="E295" s="205"/>
      <c r="F295" s="244"/>
      <c r="G295" s="245"/>
      <c r="H295" s="209" t="str">
        <f t="shared" si="176"/>
        <v/>
      </c>
      <c r="I295" s="206" t="s">
        <v>328</v>
      </c>
      <c r="J295" s="206" t="str">
        <f>VLOOKUP(Z295,[1]AP2022!FF:FI,2,0)</f>
        <v>exclude</v>
      </c>
      <c r="K295" s="206" t="str">
        <f>VLOOKUP(Z295,[1]AP2022!FF:FI,4,0)</f>
        <v>ok, sda/sdp</v>
      </c>
      <c r="L295" s="210"/>
      <c r="M295" s="211" t="s">
        <v>2691</v>
      </c>
      <c r="N295" s="211" t="s">
        <v>2692</v>
      </c>
      <c r="O295" s="211" t="s">
        <v>36</v>
      </c>
      <c r="P295" s="211" t="s">
        <v>2693</v>
      </c>
      <c r="Q295" s="225"/>
      <c r="R295" s="38" t="s">
        <v>48</v>
      </c>
      <c r="S295" s="211" t="s">
        <v>2694</v>
      </c>
      <c r="T295" s="211" t="s">
        <v>44</v>
      </c>
      <c r="U295" s="38" t="s">
        <v>182</v>
      </c>
      <c r="V295" s="38" t="s">
        <v>2695</v>
      </c>
      <c r="W295" s="38" t="s">
        <v>2696</v>
      </c>
      <c r="X295" s="37"/>
      <c r="Y295" s="37"/>
      <c r="Z295" s="38" t="s">
        <v>2697</v>
      </c>
      <c r="AA295" s="41">
        <v>177174000</v>
      </c>
      <c r="AB295" s="41">
        <v>145674000</v>
      </c>
      <c r="AC295" s="41">
        <v>168995000</v>
      </c>
      <c r="AD295" s="41">
        <v>208760000</v>
      </c>
      <c r="AE295" s="41">
        <v>169211000</v>
      </c>
      <c r="AF295" s="41">
        <v>141685000</v>
      </c>
      <c r="AG295" s="41">
        <v>164992000</v>
      </c>
      <c r="AH295" s="41">
        <v>195789000</v>
      </c>
      <c r="AI295" s="41">
        <v>-389000</v>
      </c>
      <c r="AJ295" s="41">
        <v>-319000</v>
      </c>
      <c r="AK295" s="41">
        <v>-428000</v>
      </c>
      <c r="AL295" s="41">
        <v>-725000</v>
      </c>
      <c r="AM295" s="41">
        <v>168822000</v>
      </c>
      <c r="AN295" s="41">
        <v>141366000</v>
      </c>
      <c r="AO295" s="41">
        <v>164564000</v>
      </c>
      <c r="AP295" s="41">
        <v>195064000</v>
      </c>
      <c r="AQ295" s="41">
        <v>8352000</v>
      </c>
      <c r="AR295" s="41">
        <v>4308000</v>
      </c>
      <c r="AS295" s="41">
        <v>4431000</v>
      </c>
      <c r="AT295" s="41">
        <v>13696000</v>
      </c>
      <c r="AU295" s="41">
        <v>-143373000</v>
      </c>
      <c r="AV295" s="41">
        <v>-126371000</v>
      </c>
      <c r="AW295" s="41">
        <v>-143352000</v>
      </c>
      <c r="AX295" s="41">
        <v>-159352000</v>
      </c>
      <c r="AY295" s="38" t="s">
        <v>39</v>
      </c>
      <c r="AZ295" s="38" t="s">
        <v>39</v>
      </c>
      <c r="BA295" s="38" t="s">
        <v>39</v>
      </c>
      <c r="BB295" s="38" t="s">
        <v>39</v>
      </c>
      <c r="BC295" s="41">
        <v>-18080000</v>
      </c>
      <c r="BD295" s="41">
        <v>-15573000</v>
      </c>
      <c r="BE295" s="41">
        <v>-20028000</v>
      </c>
      <c r="BF295" s="41">
        <v>-24031000</v>
      </c>
      <c r="BG295" s="41">
        <v>15721000</v>
      </c>
      <c r="BH295" s="41">
        <v>3730000</v>
      </c>
      <c r="BI295" s="41">
        <v>5615000</v>
      </c>
      <c r="BJ295" s="41">
        <v>25377000</v>
      </c>
      <c r="BK295" s="41">
        <v>-1647000</v>
      </c>
      <c r="BL295" s="41">
        <v>-3071000</v>
      </c>
      <c r="BM295" s="41">
        <v>-3151000</v>
      </c>
      <c r="BN295" s="41">
        <v>-3059000</v>
      </c>
      <c r="BO295" s="41">
        <v>-1643000</v>
      </c>
      <c r="BP295" s="41">
        <v>-2777000</v>
      </c>
      <c r="BQ295" s="41">
        <v>-3140000</v>
      </c>
      <c r="BR295" s="41">
        <v>-3051000</v>
      </c>
      <c r="BS295" s="41">
        <v>-4000</v>
      </c>
      <c r="BT295" s="41">
        <v>-294000</v>
      </c>
      <c r="BU295" s="41">
        <v>-11000</v>
      </c>
      <c r="BV295" s="41">
        <v>-8000</v>
      </c>
      <c r="BW295" s="41">
        <v>10148000</v>
      </c>
      <c r="BX295" s="41">
        <v>-22558000</v>
      </c>
      <c r="BY295" s="41">
        <v>-9816000</v>
      </c>
      <c r="BZ295" s="41">
        <v>18473000</v>
      </c>
      <c r="CA295" s="41">
        <v>75357000</v>
      </c>
      <c r="CB295" s="41">
        <v>102841000</v>
      </c>
      <c r="CC295" s="41">
        <v>116123000</v>
      </c>
      <c r="CD295" s="41">
        <v>96273000</v>
      </c>
      <c r="CE295" s="41">
        <v>26773000</v>
      </c>
      <c r="CF295" s="41">
        <v>36557000</v>
      </c>
      <c r="CG295" s="41">
        <v>37881000</v>
      </c>
      <c r="CH295" s="41">
        <v>47125000</v>
      </c>
      <c r="CI295" s="41">
        <v>7760000</v>
      </c>
      <c r="CJ295" s="41">
        <v>7573000</v>
      </c>
      <c r="CK295" s="41">
        <v>21922000</v>
      </c>
      <c r="CL295" s="41">
        <v>20079000</v>
      </c>
      <c r="CM295" s="41">
        <v>3244000</v>
      </c>
      <c r="CN295" s="41">
        <v>9665000</v>
      </c>
      <c r="CO295" s="41">
        <v>29015000</v>
      </c>
      <c r="CP295" s="41">
        <v>9332000</v>
      </c>
      <c r="CQ295" s="41">
        <v>2795000</v>
      </c>
      <c r="CR295" s="41">
        <v>8721000</v>
      </c>
      <c r="CS295" s="41">
        <v>741000</v>
      </c>
      <c r="CT295" s="41">
        <v>7745000</v>
      </c>
      <c r="CU295" s="41">
        <v>1300000</v>
      </c>
      <c r="CV295" s="38" t="s">
        <v>39</v>
      </c>
      <c r="CW295" s="38" t="s">
        <v>39</v>
      </c>
      <c r="CX295" s="38" t="s">
        <v>39</v>
      </c>
      <c r="CY295" s="41">
        <v>3138000</v>
      </c>
      <c r="CZ295" s="41">
        <v>1541000</v>
      </c>
      <c r="DA295" s="41">
        <v>1666000</v>
      </c>
      <c r="DB295" s="41">
        <v>1592000</v>
      </c>
      <c r="DC295" s="41">
        <v>130263000</v>
      </c>
      <c r="DD295" s="41">
        <v>134547000</v>
      </c>
      <c r="DE295" s="41">
        <v>134250000</v>
      </c>
      <c r="DF295" s="41">
        <v>148454000</v>
      </c>
      <c r="DG295" s="213"/>
      <c r="DH295" s="214">
        <f t="shared" si="177"/>
        <v>168822000</v>
      </c>
      <c r="DI295" s="214">
        <f t="shared" si="178"/>
        <v>-143373000</v>
      </c>
      <c r="DJ295" s="214">
        <f t="shared" si="179"/>
        <v>-18080000</v>
      </c>
      <c r="DK295" s="214">
        <f t="shared" si="180"/>
        <v>-1647000</v>
      </c>
      <c r="DL295" s="214">
        <f t="shared" si="181"/>
        <v>5722000</v>
      </c>
      <c r="DM295" s="215">
        <f t="shared" si="182"/>
        <v>3.3893686841762333E-2</v>
      </c>
      <c r="DN295" s="215">
        <f t="shared" si="183"/>
        <v>3.5082771305947273E-2</v>
      </c>
      <c r="DO295" s="216" t="str">
        <f t="shared" si="184"/>
        <v>n.a.</v>
      </c>
      <c r="DP295" s="214">
        <f t="shared" si="185"/>
        <v>31665000</v>
      </c>
      <c r="DQ295" s="214">
        <f t="shared" si="186"/>
        <v>2339500</v>
      </c>
      <c r="DR295" s="217"/>
      <c r="DS295" s="214">
        <f t="shared" si="187"/>
        <v>141366000</v>
      </c>
      <c r="DT295" s="214">
        <f t="shared" si="188"/>
        <v>-126371000</v>
      </c>
      <c r="DU295" s="214">
        <f t="shared" si="189"/>
        <v>-15573000</v>
      </c>
      <c r="DV295" s="214">
        <f t="shared" si="190"/>
        <v>-3071000</v>
      </c>
      <c r="DW295" s="214">
        <f t="shared" si="191"/>
        <v>-3649000</v>
      </c>
      <c r="DX295" s="215">
        <f t="shared" si="192"/>
        <v>-2.5812430145862514E-2</v>
      </c>
      <c r="DY295" s="215">
        <f t="shared" si="193"/>
        <v>-2.5162914181291591E-2</v>
      </c>
      <c r="DZ295" s="218" t="str">
        <f t="shared" si="194"/>
        <v>n.a.</v>
      </c>
      <c r="EA295" s="214">
        <f t="shared" si="195"/>
        <v>37219000</v>
      </c>
      <c r="EB295" s="214">
        <f t="shared" si="196"/>
        <v>1603500</v>
      </c>
      <c r="EC295" s="217"/>
      <c r="ED295" s="214">
        <f t="shared" si="197"/>
        <v>164564000</v>
      </c>
      <c r="EE295" s="214">
        <f t="shared" si="198"/>
        <v>-143352000</v>
      </c>
      <c r="EF295" s="214">
        <f t="shared" si="199"/>
        <v>-20028000</v>
      </c>
      <c r="EG295" s="214">
        <f t="shared" si="200"/>
        <v>-3151000</v>
      </c>
      <c r="EH295" s="214">
        <f t="shared" si="201"/>
        <v>-1967000</v>
      </c>
      <c r="EI295" s="215">
        <f t="shared" si="202"/>
        <v>-1.1952796480396684E-2</v>
      </c>
      <c r="EJ295" s="215">
        <f t="shared" si="203"/>
        <v>-1.1811614654328624E-2</v>
      </c>
      <c r="EK295" s="218" t="str">
        <f t="shared" si="204"/>
        <v>n.a.</v>
      </c>
      <c r="EL295" s="214">
        <f t="shared" si="205"/>
        <v>42503000</v>
      </c>
      <c r="EM295" s="214">
        <f t="shared" si="206"/>
        <v>1629000</v>
      </c>
      <c r="EN295" s="217"/>
      <c r="EO295" s="219">
        <f t="shared" si="217"/>
        <v>158250666.66666666</v>
      </c>
      <c r="EP295" s="219">
        <f t="shared" si="217"/>
        <v>-137698666.66666666</v>
      </c>
      <c r="EQ295" s="219">
        <f t="shared" si="217"/>
        <v>-17893666.666666668</v>
      </c>
      <c r="ER295" s="219">
        <f t="shared" si="217"/>
        <v>-2623000</v>
      </c>
      <c r="ES295" s="219">
        <f t="shared" si="207"/>
        <v>35333.333333332092</v>
      </c>
      <c r="ET295" s="220">
        <f t="shared" si="208"/>
        <v>2.2327446751145078E-4</v>
      </c>
      <c r="EU295" s="221">
        <f t="shared" si="209"/>
        <v>2.2332433013234345E-4</v>
      </c>
      <c r="EV295" s="219" t="e">
        <f t="shared" si="210"/>
        <v>#VALUE!</v>
      </c>
      <c r="EW295" s="219">
        <f t="shared" si="211"/>
        <v>37129000</v>
      </c>
      <c r="EX295" s="219">
        <f t="shared" si="211"/>
        <v>1857333.3333333333</v>
      </c>
      <c r="EY295" s="208"/>
      <c r="EZ295" s="222" t="str">
        <f t="shared" si="212"/>
        <v>完整</v>
      </c>
      <c r="FA295" s="222" t="str">
        <f t="shared" si="213"/>
        <v>完整</v>
      </c>
      <c r="FB295" s="222" t="str">
        <f t="shared" si="214"/>
        <v>完整</v>
      </c>
      <c r="FC295" s="222" t="str">
        <f t="shared" si="215"/>
        <v>选择</v>
      </c>
      <c r="FD295" s="222" t="str">
        <f t="shared" si="216"/>
        <v>选择</v>
      </c>
      <c r="FE295" s="246"/>
      <c r="FF295" s="246"/>
      <c r="FG295" s="246"/>
      <c r="FH295" s="246"/>
      <c r="FI295" s="246"/>
      <c r="FJ295" s="246"/>
      <c r="FK295" s="246"/>
      <c r="FL295" s="246"/>
      <c r="FM295" s="246"/>
      <c r="FN295" s="246"/>
      <c r="FO295" s="246"/>
      <c r="FP295" s="246"/>
      <c r="FQ295" s="246"/>
      <c r="FR295" s="246"/>
      <c r="FS295" s="246"/>
      <c r="FT295" s="246"/>
      <c r="FU295" s="246"/>
      <c r="FV295" s="246"/>
      <c r="FW295" s="246"/>
      <c r="FX295" s="246"/>
      <c r="FY295" s="246"/>
      <c r="FZ295" s="246"/>
      <c r="GA295" s="246"/>
      <c r="GB295" s="246"/>
      <c r="GC295" s="246"/>
      <c r="GD295" s="246"/>
      <c r="GE295" s="246"/>
      <c r="GF295" s="246"/>
      <c r="GG295" s="246"/>
      <c r="GH295" s="246"/>
      <c r="GI295" s="246"/>
      <c r="GJ295" s="246"/>
      <c r="GK295" s="246"/>
      <c r="GL295" s="246"/>
      <c r="GM295" s="246"/>
      <c r="GN295" s="246"/>
      <c r="GO295" s="246"/>
      <c r="GP295" s="246"/>
      <c r="GQ295" s="246"/>
      <c r="GR295" s="246"/>
      <c r="GS295" s="246"/>
      <c r="GT295" s="246"/>
      <c r="GU295" s="246"/>
      <c r="GV295" s="246"/>
      <c r="GW295" s="246"/>
      <c r="GX295" s="246"/>
      <c r="GY295" s="246"/>
      <c r="GZ295" s="246"/>
      <c r="HA295" s="246"/>
      <c r="HB295" s="246"/>
      <c r="HC295" s="246"/>
      <c r="HD295" s="246"/>
      <c r="HE295" s="246"/>
      <c r="HF295" s="246"/>
      <c r="HG295" s="246"/>
      <c r="HH295" s="246"/>
      <c r="HI295" s="246"/>
      <c r="HJ295" s="246"/>
      <c r="HK295" s="246"/>
    </row>
    <row r="296" spans="1:219" ht="12.4" customHeight="1" x14ac:dyDescent="0.2">
      <c r="A296" s="204" t="s">
        <v>2698</v>
      </c>
      <c r="B296" s="205" t="str">
        <f t="shared" si="175"/>
        <v>WUHU JINNIU ELECTRIC CO.,LTD.</v>
      </c>
      <c r="C296" s="206" t="s">
        <v>35</v>
      </c>
      <c r="D296" s="206" t="s">
        <v>32</v>
      </c>
      <c r="E296" s="205"/>
      <c r="F296" s="244"/>
      <c r="G296" s="245"/>
      <c r="H296" s="209" t="str">
        <f t="shared" si="176"/>
        <v/>
      </c>
      <c r="I296" s="206" t="s">
        <v>328</v>
      </c>
      <c r="J296" s="206" t="str">
        <f>VLOOKUP(Z296,[1]AP2022!FF:FI,2,0)</f>
        <v>exclude</v>
      </c>
      <c r="K296" s="206" t="str">
        <f>VLOOKUP(Z296,[1]AP2022!FF:FI,4,0)</f>
        <v>ok, sda/sdp</v>
      </c>
      <c r="L296" s="210"/>
      <c r="M296" s="211" t="s">
        <v>2699</v>
      </c>
      <c r="N296" s="211" t="s">
        <v>2700</v>
      </c>
      <c r="O296" s="211" t="s">
        <v>36</v>
      </c>
      <c r="P296" s="211" t="s">
        <v>2701</v>
      </c>
      <c r="Q296" s="225"/>
      <c r="R296" s="38" t="s">
        <v>48</v>
      </c>
      <c r="S296" s="211" t="s">
        <v>2702</v>
      </c>
      <c r="T296" s="211" t="s">
        <v>44</v>
      </c>
      <c r="U296" s="38" t="s">
        <v>182</v>
      </c>
      <c r="V296" s="38" t="s">
        <v>2703</v>
      </c>
      <c r="W296" s="38" t="s">
        <v>2704</v>
      </c>
      <c r="X296" s="37"/>
      <c r="Y296" s="37"/>
      <c r="Z296" s="38" t="s">
        <v>2705</v>
      </c>
      <c r="AA296" s="41">
        <v>176062000</v>
      </c>
      <c r="AB296" s="41">
        <v>145103000</v>
      </c>
      <c r="AC296" s="41">
        <v>94617000</v>
      </c>
      <c r="AD296" s="41">
        <v>130026000</v>
      </c>
      <c r="AE296" s="41">
        <v>174455000</v>
      </c>
      <c r="AF296" s="41">
        <v>138695000</v>
      </c>
      <c r="AG296" s="41">
        <v>91479000</v>
      </c>
      <c r="AH296" s="41">
        <v>127851000</v>
      </c>
      <c r="AI296" s="41">
        <v>-2381000</v>
      </c>
      <c r="AJ296" s="41">
        <v>-2363000</v>
      </c>
      <c r="AK296" s="41">
        <v>-1905000</v>
      </c>
      <c r="AL296" s="41">
        <v>-2175000</v>
      </c>
      <c r="AM296" s="41">
        <v>172074000</v>
      </c>
      <c r="AN296" s="41">
        <v>136332000</v>
      </c>
      <c r="AO296" s="41">
        <v>89574000</v>
      </c>
      <c r="AP296" s="41">
        <v>125676000</v>
      </c>
      <c r="AQ296" s="41">
        <v>3988000</v>
      </c>
      <c r="AR296" s="41">
        <v>8771000</v>
      </c>
      <c r="AS296" s="41">
        <v>5043000</v>
      </c>
      <c r="AT296" s="41">
        <v>4350000</v>
      </c>
      <c r="AU296" s="41">
        <v>-130652000</v>
      </c>
      <c r="AV296" s="41">
        <v>-98929000</v>
      </c>
      <c r="AW296" s="41">
        <v>-64972000</v>
      </c>
      <c r="AX296" s="41">
        <v>-89457000</v>
      </c>
      <c r="AY296" s="38" t="s">
        <v>39</v>
      </c>
      <c r="AZ296" s="38" t="s">
        <v>39</v>
      </c>
      <c r="BA296" s="38" t="s">
        <v>39</v>
      </c>
      <c r="BB296" s="38" t="s">
        <v>39</v>
      </c>
      <c r="BC296" s="41">
        <v>-25902000</v>
      </c>
      <c r="BD296" s="41">
        <v>-28391000</v>
      </c>
      <c r="BE296" s="41">
        <v>-21023000</v>
      </c>
      <c r="BF296" s="41">
        <v>-25419000</v>
      </c>
      <c r="BG296" s="41">
        <v>19508000</v>
      </c>
      <c r="BH296" s="41">
        <v>17783000</v>
      </c>
      <c r="BI296" s="41">
        <v>8622000</v>
      </c>
      <c r="BJ296" s="41">
        <v>15150000</v>
      </c>
      <c r="BK296" s="41">
        <v>-6127000</v>
      </c>
      <c r="BL296" s="41">
        <v>-6001000</v>
      </c>
      <c r="BM296" s="41">
        <v>-5527000</v>
      </c>
      <c r="BN296" s="41">
        <v>-6234000</v>
      </c>
      <c r="BO296" s="41">
        <v>-5959000</v>
      </c>
      <c r="BP296" s="41">
        <v>-5833000</v>
      </c>
      <c r="BQ296" s="41">
        <v>-5359000</v>
      </c>
      <c r="BR296" s="41">
        <v>-6049000</v>
      </c>
      <c r="BS296" s="41">
        <v>-168000</v>
      </c>
      <c r="BT296" s="41">
        <v>-168000</v>
      </c>
      <c r="BU296" s="41">
        <v>-168000</v>
      </c>
      <c r="BV296" s="41">
        <v>-185000</v>
      </c>
      <c r="BW296" s="41">
        <v>16947000</v>
      </c>
      <c r="BX296" s="41">
        <v>18081000</v>
      </c>
      <c r="BY296" s="41">
        <v>5117000</v>
      </c>
      <c r="BZ296" s="41">
        <v>11394000</v>
      </c>
      <c r="CA296" s="41">
        <v>233437000</v>
      </c>
      <c r="CB296" s="41">
        <v>192219000</v>
      </c>
      <c r="CC296" s="41">
        <v>175872000</v>
      </c>
      <c r="CD296" s="41">
        <v>196618000</v>
      </c>
      <c r="CE296" s="41">
        <v>64647000</v>
      </c>
      <c r="CF296" s="41">
        <v>46503000</v>
      </c>
      <c r="CG296" s="41">
        <v>53672000</v>
      </c>
      <c r="CH296" s="41">
        <v>48704000</v>
      </c>
      <c r="CI296" s="41">
        <v>131446000</v>
      </c>
      <c r="CJ296" s="41">
        <v>114516000</v>
      </c>
      <c r="CK296" s="41">
        <v>99522000</v>
      </c>
      <c r="CL296" s="41">
        <v>112804000</v>
      </c>
      <c r="CM296" s="41">
        <v>12364000</v>
      </c>
      <c r="CN296" s="41">
        <v>12700000</v>
      </c>
      <c r="CO296" s="41">
        <v>4343000</v>
      </c>
      <c r="CP296" s="41">
        <v>12078000</v>
      </c>
      <c r="CQ296" s="41">
        <v>22200000</v>
      </c>
      <c r="CR296" s="41">
        <v>14864000</v>
      </c>
      <c r="CS296" s="41">
        <v>12684000</v>
      </c>
      <c r="CT296" s="41">
        <v>19008000</v>
      </c>
      <c r="CU296" s="41">
        <v>16232000</v>
      </c>
      <c r="CV296" s="41">
        <v>13348000</v>
      </c>
      <c r="CW296" s="41">
        <v>0</v>
      </c>
      <c r="CX296" s="41">
        <v>5000000</v>
      </c>
      <c r="CY296" s="41">
        <v>265000</v>
      </c>
      <c r="CZ296" s="41">
        <v>260000</v>
      </c>
      <c r="DA296" s="38" t="s">
        <v>39</v>
      </c>
      <c r="DB296" s="38" t="s">
        <v>39</v>
      </c>
      <c r="DC296" s="41">
        <v>343230000</v>
      </c>
      <c r="DD296" s="41">
        <v>286191000</v>
      </c>
      <c r="DE296" s="41">
        <v>264466000</v>
      </c>
      <c r="DF296" s="41">
        <v>285260000</v>
      </c>
      <c r="DG296" s="213"/>
      <c r="DH296" s="214">
        <f t="shared" si="177"/>
        <v>172074000</v>
      </c>
      <c r="DI296" s="214">
        <f t="shared" si="178"/>
        <v>-130652000</v>
      </c>
      <c r="DJ296" s="214">
        <f t="shared" si="179"/>
        <v>-25902000</v>
      </c>
      <c r="DK296" s="214">
        <f t="shared" si="180"/>
        <v>-6127000</v>
      </c>
      <c r="DL296" s="214">
        <f t="shared" si="181"/>
        <v>9393000</v>
      </c>
      <c r="DM296" s="215">
        <f t="shared" si="182"/>
        <v>5.4586980020223858E-2</v>
      </c>
      <c r="DN296" s="215">
        <f t="shared" si="183"/>
        <v>5.7738764821952164E-2</v>
      </c>
      <c r="DO296" s="216" t="str">
        <f t="shared" si="184"/>
        <v>n.a.</v>
      </c>
      <c r="DP296" s="214">
        <f t="shared" si="185"/>
        <v>55575000</v>
      </c>
      <c r="DQ296" s="214">
        <f t="shared" si="186"/>
        <v>262500</v>
      </c>
      <c r="DR296" s="217"/>
      <c r="DS296" s="214">
        <f t="shared" si="187"/>
        <v>136332000</v>
      </c>
      <c r="DT296" s="214">
        <f t="shared" si="188"/>
        <v>-98929000</v>
      </c>
      <c r="DU296" s="214">
        <f t="shared" si="189"/>
        <v>-28391000</v>
      </c>
      <c r="DV296" s="214">
        <f t="shared" si="190"/>
        <v>-6001000</v>
      </c>
      <c r="DW296" s="214">
        <f t="shared" si="191"/>
        <v>3011000</v>
      </c>
      <c r="DX296" s="215">
        <f t="shared" si="192"/>
        <v>2.2085790570078926E-2</v>
      </c>
      <c r="DY296" s="215">
        <f t="shared" si="193"/>
        <v>2.2584589074489389E-2</v>
      </c>
      <c r="DZ296" s="218" t="str">
        <f t="shared" si="194"/>
        <v>n.a.</v>
      </c>
      <c r="EA296" s="214">
        <f t="shared" si="195"/>
        <v>50087500</v>
      </c>
      <c r="EB296" s="214" t="e">
        <f t="shared" si="196"/>
        <v>#VALUE!</v>
      </c>
      <c r="EC296" s="217"/>
      <c r="ED296" s="214">
        <f t="shared" si="197"/>
        <v>89574000</v>
      </c>
      <c r="EE296" s="214">
        <f t="shared" si="198"/>
        <v>-64972000</v>
      </c>
      <c r="EF296" s="214">
        <f t="shared" si="199"/>
        <v>-21023000</v>
      </c>
      <c r="EG296" s="214">
        <f t="shared" si="200"/>
        <v>-5527000</v>
      </c>
      <c r="EH296" s="214">
        <f t="shared" si="201"/>
        <v>-1948000</v>
      </c>
      <c r="EI296" s="215">
        <f t="shared" si="202"/>
        <v>-2.1747382052827828E-2</v>
      </c>
      <c r="EJ296" s="215">
        <f t="shared" si="203"/>
        <v>-2.1284499901662989E-2</v>
      </c>
      <c r="EK296" s="218" t="str">
        <f t="shared" si="204"/>
        <v>n.a.</v>
      </c>
      <c r="EL296" s="214">
        <f t="shared" si="205"/>
        <v>51188000</v>
      </c>
      <c r="EM296" s="214" t="e">
        <f t="shared" si="206"/>
        <v>#VALUE!</v>
      </c>
      <c r="EN296" s="217"/>
      <c r="EO296" s="219">
        <f t="shared" si="217"/>
        <v>132660000</v>
      </c>
      <c r="EP296" s="219">
        <f t="shared" si="217"/>
        <v>-98184333.333333328</v>
      </c>
      <c r="EQ296" s="219">
        <f t="shared" si="217"/>
        <v>-25105333.333333332</v>
      </c>
      <c r="ER296" s="219">
        <f t="shared" si="217"/>
        <v>-5885000</v>
      </c>
      <c r="ES296" s="219">
        <f t="shared" si="207"/>
        <v>3485333.3333333395</v>
      </c>
      <c r="ET296" s="220">
        <f t="shared" si="208"/>
        <v>2.6272677018945721E-2</v>
      </c>
      <c r="EU296" s="221">
        <f t="shared" si="209"/>
        <v>2.6981554690806295E-2</v>
      </c>
      <c r="EV296" s="219" t="e">
        <f t="shared" si="210"/>
        <v>#VALUE!</v>
      </c>
      <c r="EW296" s="219">
        <f t="shared" si="211"/>
        <v>52283500</v>
      </c>
      <c r="EX296" s="219" t="e">
        <f t="shared" si="211"/>
        <v>#VALUE!</v>
      </c>
      <c r="EY296" s="208"/>
      <c r="EZ296" s="222" t="str">
        <f t="shared" si="212"/>
        <v>完整</v>
      </c>
      <c r="FA296" s="222" t="str">
        <f t="shared" si="213"/>
        <v>完整</v>
      </c>
      <c r="FB296" s="222" t="str">
        <f t="shared" si="214"/>
        <v>完整</v>
      </c>
      <c r="FC296" s="222" t="str">
        <f t="shared" si="215"/>
        <v>选择</v>
      </c>
      <c r="FD296" s="222" t="str">
        <f t="shared" si="216"/>
        <v>选择</v>
      </c>
      <c r="FE296" s="246"/>
      <c r="FF296" s="246"/>
      <c r="FG296" s="246"/>
      <c r="FH296" s="246"/>
      <c r="FI296" s="246"/>
      <c r="FJ296" s="246"/>
      <c r="FK296" s="246"/>
      <c r="FL296" s="246"/>
      <c r="FM296" s="246"/>
      <c r="FN296" s="246"/>
      <c r="FO296" s="246"/>
      <c r="FP296" s="246"/>
      <c r="FQ296" s="246"/>
      <c r="FR296" s="246"/>
      <c r="FS296" s="246"/>
      <c r="FT296" s="246"/>
      <c r="FU296" s="246"/>
      <c r="FV296" s="246"/>
      <c r="FW296" s="246"/>
      <c r="FX296" s="246"/>
      <c r="FY296" s="246"/>
      <c r="FZ296" s="246"/>
      <c r="GA296" s="246"/>
      <c r="GB296" s="246"/>
      <c r="GC296" s="246"/>
      <c r="GD296" s="246"/>
      <c r="GE296" s="246"/>
      <c r="GF296" s="246"/>
      <c r="GG296" s="246"/>
      <c r="GH296" s="246"/>
      <c r="GI296" s="246"/>
      <c r="GJ296" s="246"/>
      <c r="GK296" s="246"/>
      <c r="GL296" s="246"/>
      <c r="GM296" s="246"/>
      <c r="GN296" s="246"/>
      <c r="GO296" s="246"/>
      <c r="GP296" s="246"/>
      <c r="GQ296" s="246"/>
      <c r="GR296" s="246"/>
      <c r="GS296" s="246"/>
      <c r="GT296" s="246"/>
      <c r="GU296" s="246"/>
      <c r="GV296" s="246"/>
      <c r="GW296" s="246"/>
      <c r="GX296" s="246"/>
      <c r="GY296" s="246"/>
      <c r="GZ296" s="246"/>
      <c r="HA296" s="246"/>
      <c r="HB296" s="246"/>
      <c r="HC296" s="246"/>
      <c r="HD296" s="246"/>
      <c r="HE296" s="246"/>
      <c r="HF296" s="246"/>
      <c r="HG296" s="246"/>
      <c r="HH296" s="246"/>
      <c r="HI296" s="246"/>
      <c r="HJ296" s="246"/>
      <c r="HK296" s="246"/>
    </row>
    <row r="297" spans="1:219" s="7" customFormat="1" ht="12.4" customHeight="1" x14ac:dyDescent="0.2">
      <c r="A297" s="226" t="s">
        <v>2706</v>
      </c>
      <c r="B297" s="227" t="str">
        <f t="shared" si="175"/>
        <v>ZHEJIANG ERG TECHNOLOGY JOINT STOCK CO., LTD.</v>
      </c>
      <c r="C297" s="228" t="s">
        <v>35</v>
      </c>
      <c r="D297" s="229" t="s">
        <v>188</v>
      </c>
      <c r="E297" s="227"/>
      <c r="F297" s="244"/>
      <c r="G297" s="238"/>
      <c r="H297" s="232" t="str">
        <f t="shared" si="176"/>
        <v/>
      </c>
      <c r="I297" s="206" t="s">
        <v>353</v>
      </c>
      <c r="J297" s="228" t="str">
        <f>VLOOKUP(Z297,[1]AP2022!FF:FI,2,0)</f>
        <v>exclude</v>
      </c>
      <c r="K297" s="228" t="str">
        <f>VLOOKUP(Z297,[1]AP2022!FF:FI,4,0)</f>
        <v>ok, indep</v>
      </c>
      <c r="L297" s="233"/>
      <c r="M297" s="38" t="s">
        <v>2707</v>
      </c>
      <c r="N297" s="38" t="s">
        <v>2708</v>
      </c>
      <c r="O297" s="38" t="s">
        <v>36</v>
      </c>
      <c r="P297" s="38" t="s">
        <v>2709</v>
      </c>
      <c r="Q297" s="37"/>
      <c r="R297" s="38" t="s">
        <v>48</v>
      </c>
      <c r="S297" s="38" t="s">
        <v>2710</v>
      </c>
      <c r="T297" s="38" t="s">
        <v>45</v>
      </c>
      <c r="U297" s="38" t="s">
        <v>182</v>
      </c>
      <c r="V297" s="38" t="s">
        <v>2711</v>
      </c>
      <c r="W297" s="38" t="s">
        <v>2712</v>
      </c>
      <c r="X297" s="37"/>
      <c r="Y297" s="37"/>
      <c r="Z297" s="38" t="s">
        <v>2713</v>
      </c>
      <c r="AA297" s="41">
        <v>175241000</v>
      </c>
      <c r="AB297" s="41">
        <v>161922000</v>
      </c>
      <c r="AC297" s="41">
        <v>151958000</v>
      </c>
      <c r="AD297" s="41">
        <v>118750000</v>
      </c>
      <c r="AE297" s="41">
        <v>162465000</v>
      </c>
      <c r="AF297" s="41">
        <v>150510000</v>
      </c>
      <c r="AG297" s="41">
        <v>146277000</v>
      </c>
      <c r="AH297" s="41">
        <v>111346000</v>
      </c>
      <c r="AI297" s="41">
        <v>-1294000</v>
      </c>
      <c r="AJ297" s="41">
        <v>-1767000</v>
      </c>
      <c r="AK297" s="41">
        <v>-1648000</v>
      </c>
      <c r="AL297" s="41">
        <v>-1448000</v>
      </c>
      <c r="AM297" s="41">
        <v>161171000</v>
      </c>
      <c r="AN297" s="41">
        <v>148743000</v>
      </c>
      <c r="AO297" s="41">
        <v>144629000</v>
      </c>
      <c r="AP297" s="41">
        <v>109898000</v>
      </c>
      <c r="AQ297" s="41">
        <v>14070000</v>
      </c>
      <c r="AR297" s="41">
        <v>13179000</v>
      </c>
      <c r="AS297" s="41">
        <v>7329000</v>
      </c>
      <c r="AT297" s="41">
        <v>8852000</v>
      </c>
      <c r="AU297" s="41">
        <v>-108359000</v>
      </c>
      <c r="AV297" s="41">
        <v>-95023000</v>
      </c>
      <c r="AW297" s="41">
        <v>-96182000</v>
      </c>
      <c r="AX297" s="41">
        <v>-72295000</v>
      </c>
      <c r="AY297" s="38" t="s">
        <v>39</v>
      </c>
      <c r="AZ297" s="38" t="s">
        <v>39</v>
      </c>
      <c r="BA297" s="38" t="s">
        <v>39</v>
      </c>
      <c r="BB297" s="38" t="s">
        <v>39</v>
      </c>
      <c r="BC297" s="41">
        <v>-38902000</v>
      </c>
      <c r="BD297" s="41">
        <v>-39978000</v>
      </c>
      <c r="BE297" s="41">
        <v>-30799000</v>
      </c>
      <c r="BF297" s="41">
        <v>-31715000</v>
      </c>
      <c r="BG297" s="41">
        <v>27980000</v>
      </c>
      <c r="BH297" s="41">
        <v>26921000</v>
      </c>
      <c r="BI297" s="41">
        <v>24977000</v>
      </c>
      <c r="BJ297" s="41">
        <v>14740000</v>
      </c>
      <c r="BK297" s="41">
        <v>-7828000</v>
      </c>
      <c r="BL297" s="41">
        <v>-7337000</v>
      </c>
      <c r="BM297" s="41">
        <v>-5613000</v>
      </c>
      <c r="BN297" s="41">
        <v>-7027000</v>
      </c>
      <c r="BO297" s="41">
        <v>-8556000</v>
      </c>
      <c r="BP297" s="41">
        <v>-7044000</v>
      </c>
      <c r="BQ297" s="41">
        <v>-5272000</v>
      </c>
      <c r="BR297" s="41">
        <v>-6781000</v>
      </c>
      <c r="BS297" s="41">
        <v>728000</v>
      </c>
      <c r="BT297" s="41">
        <v>-293000</v>
      </c>
      <c r="BU297" s="41">
        <v>-341000</v>
      </c>
      <c r="BV297" s="41">
        <v>-246000</v>
      </c>
      <c r="BW297" s="41">
        <v>11157000</v>
      </c>
      <c r="BX297" s="41">
        <v>9900000</v>
      </c>
      <c r="BY297" s="41">
        <v>6038000</v>
      </c>
      <c r="BZ297" s="41">
        <v>-7081000</v>
      </c>
      <c r="CA297" s="41">
        <v>190554000</v>
      </c>
      <c r="CB297" s="41">
        <v>199414000</v>
      </c>
      <c r="CC297" s="41">
        <v>136571000</v>
      </c>
      <c r="CD297" s="41">
        <v>157211000</v>
      </c>
      <c r="CE297" s="41">
        <v>38812000</v>
      </c>
      <c r="CF297" s="41">
        <v>33471000</v>
      </c>
      <c r="CG297" s="41">
        <v>36181000</v>
      </c>
      <c r="CH297" s="41">
        <v>43650000</v>
      </c>
      <c r="CI297" s="41">
        <v>91407000</v>
      </c>
      <c r="CJ297" s="41">
        <v>76191000</v>
      </c>
      <c r="CK297" s="41">
        <v>57111000</v>
      </c>
      <c r="CL297" s="41">
        <v>66588000</v>
      </c>
      <c r="CM297" s="41">
        <v>27104000</v>
      </c>
      <c r="CN297" s="41">
        <v>61660000</v>
      </c>
      <c r="CO297" s="41">
        <v>28115000</v>
      </c>
      <c r="CP297" s="41">
        <v>41028000</v>
      </c>
      <c r="CQ297" s="41">
        <v>25592000</v>
      </c>
      <c r="CR297" s="41">
        <v>24566000</v>
      </c>
      <c r="CS297" s="41">
        <v>10130000</v>
      </c>
      <c r="CT297" s="41">
        <v>187000</v>
      </c>
      <c r="CU297" s="41">
        <v>11364000</v>
      </c>
      <c r="CV297" s="41">
        <v>9658000</v>
      </c>
      <c r="CW297" s="38" t="s">
        <v>39</v>
      </c>
      <c r="CX297" s="38" t="s">
        <v>39</v>
      </c>
      <c r="CY297" s="41">
        <v>19340000</v>
      </c>
      <c r="CZ297" s="41">
        <v>15009000</v>
      </c>
      <c r="DA297" s="41">
        <v>38818000</v>
      </c>
      <c r="DB297" s="41">
        <v>33503000</v>
      </c>
      <c r="DC297" s="41">
        <v>365200000</v>
      </c>
      <c r="DD297" s="41">
        <v>369371000</v>
      </c>
      <c r="DE297" s="41">
        <v>299399000</v>
      </c>
      <c r="DF297" s="41">
        <v>279345000</v>
      </c>
      <c r="DG297" s="213"/>
      <c r="DH297" s="214">
        <f t="shared" si="177"/>
        <v>161171000</v>
      </c>
      <c r="DI297" s="214">
        <f t="shared" si="178"/>
        <v>-108359000</v>
      </c>
      <c r="DJ297" s="214">
        <f t="shared" si="179"/>
        <v>-38902000</v>
      </c>
      <c r="DK297" s="214">
        <f t="shared" si="180"/>
        <v>-7828000</v>
      </c>
      <c r="DL297" s="214">
        <f t="shared" si="181"/>
        <v>6082000</v>
      </c>
      <c r="DM297" s="215">
        <f t="shared" si="182"/>
        <v>3.773631732755893E-2</v>
      </c>
      <c r="DN297" s="215">
        <f t="shared" si="183"/>
        <v>3.9216191992984671E-2</v>
      </c>
      <c r="DO297" s="216" t="str">
        <f t="shared" si="184"/>
        <v>n.a.</v>
      </c>
      <c r="DP297" s="214">
        <f t="shared" si="185"/>
        <v>36141500</v>
      </c>
      <c r="DQ297" s="214">
        <f t="shared" si="186"/>
        <v>17174500</v>
      </c>
      <c r="DR297" s="217"/>
      <c r="DS297" s="214">
        <f t="shared" si="187"/>
        <v>148743000</v>
      </c>
      <c r="DT297" s="214">
        <f t="shared" si="188"/>
        <v>-95023000</v>
      </c>
      <c r="DU297" s="214">
        <f t="shared" si="189"/>
        <v>-39978000</v>
      </c>
      <c r="DV297" s="214">
        <f t="shared" si="190"/>
        <v>-7337000</v>
      </c>
      <c r="DW297" s="214">
        <f t="shared" si="191"/>
        <v>6405000</v>
      </c>
      <c r="DX297" s="215">
        <f t="shared" si="192"/>
        <v>4.3060849922349285E-2</v>
      </c>
      <c r="DY297" s="215">
        <f t="shared" si="193"/>
        <v>4.4998524638536444E-2</v>
      </c>
      <c r="DZ297" s="218" t="str">
        <f t="shared" si="194"/>
        <v>n.a.</v>
      </c>
      <c r="EA297" s="214">
        <f t="shared" si="195"/>
        <v>34826000</v>
      </c>
      <c r="EB297" s="214">
        <f t="shared" si="196"/>
        <v>26913500</v>
      </c>
      <c r="EC297" s="217"/>
      <c r="ED297" s="214">
        <f t="shared" si="197"/>
        <v>144629000</v>
      </c>
      <c r="EE297" s="214">
        <f t="shared" si="198"/>
        <v>-96182000</v>
      </c>
      <c r="EF297" s="214">
        <f t="shared" si="199"/>
        <v>-30799000</v>
      </c>
      <c r="EG297" s="214">
        <f t="shared" si="200"/>
        <v>-5613000</v>
      </c>
      <c r="EH297" s="214">
        <f t="shared" si="201"/>
        <v>12035000</v>
      </c>
      <c r="EI297" s="215">
        <f t="shared" si="202"/>
        <v>8.3212910273873147E-2</v>
      </c>
      <c r="EJ297" s="215">
        <f t="shared" si="203"/>
        <v>9.0765796340709234E-2</v>
      </c>
      <c r="EK297" s="218" t="str">
        <f t="shared" si="204"/>
        <v>n.a.</v>
      </c>
      <c r="EL297" s="214">
        <f t="shared" si="205"/>
        <v>39915500</v>
      </c>
      <c r="EM297" s="214">
        <f t="shared" si="206"/>
        <v>36160500</v>
      </c>
      <c r="EN297" s="217"/>
      <c r="EO297" s="219">
        <f t="shared" si="217"/>
        <v>151514333.33333334</v>
      </c>
      <c r="EP297" s="219">
        <f t="shared" si="217"/>
        <v>-99854666.666666672</v>
      </c>
      <c r="EQ297" s="219">
        <f t="shared" si="217"/>
        <v>-36559666.666666664</v>
      </c>
      <c r="ER297" s="219">
        <f t="shared" si="217"/>
        <v>-6926000</v>
      </c>
      <c r="ES297" s="219">
        <f t="shared" si="207"/>
        <v>8174000.0000000075</v>
      </c>
      <c r="ET297" s="220">
        <f t="shared" si="208"/>
        <v>5.3948691322933187E-2</v>
      </c>
      <c r="EU297" s="221">
        <f t="shared" si="209"/>
        <v>5.7025122028924215E-2</v>
      </c>
      <c r="EV297" s="219" t="e">
        <f t="shared" si="210"/>
        <v>#VALUE!</v>
      </c>
      <c r="EW297" s="219">
        <f t="shared" si="211"/>
        <v>36961000</v>
      </c>
      <c r="EX297" s="219">
        <f t="shared" si="211"/>
        <v>26749500</v>
      </c>
      <c r="EY297" s="208"/>
      <c r="EZ297" s="222" t="str">
        <f t="shared" si="212"/>
        <v>完整</v>
      </c>
      <c r="FA297" s="222" t="str">
        <f t="shared" si="213"/>
        <v>完整</v>
      </c>
      <c r="FB297" s="222" t="str">
        <f t="shared" si="214"/>
        <v>完整</v>
      </c>
      <c r="FC297" s="222" t="str">
        <f t="shared" si="215"/>
        <v>选择</v>
      </c>
      <c r="FD297" s="222" t="str">
        <f t="shared" si="216"/>
        <v>选择</v>
      </c>
      <c r="FE297" s="246"/>
      <c r="FF297" s="246"/>
      <c r="FG297" s="246"/>
      <c r="FH297" s="246"/>
      <c r="FI297" s="246"/>
      <c r="FJ297" s="246"/>
      <c r="FK297" s="246"/>
      <c r="FL297" s="246"/>
      <c r="FM297" s="246"/>
      <c r="FN297" s="246"/>
      <c r="FO297" s="246"/>
      <c r="FP297" s="246"/>
      <c r="FQ297" s="246"/>
      <c r="FR297" s="246"/>
      <c r="FS297" s="246"/>
      <c r="FT297" s="246"/>
      <c r="FU297" s="246"/>
      <c r="FV297" s="246"/>
      <c r="FW297" s="246"/>
      <c r="FX297" s="246"/>
      <c r="FY297" s="246"/>
      <c r="FZ297" s="246"/>
      <c r="GA297" s="246"/>
      <c r="GB297" s="246"/>
      <c r="GC297" s="246"/>
      <c r="GD297" s="246"/>
      <c r="GE297" s="246"/>
      <c r="GF297" s="246"/>
      <c r="GG297" s="246"/>
      <c r="GH297" s="246"/>
      <c r="GI297" s="246"/>
      <c r="GJ297" s="246"/>
      <c r="GK297" s="246"/>
      <c r="GL297" s="246"/>
      <c r="GM297" s="246"/>
      <c r="GN297" s="246"/>
      <c r="GO297" s="246"/>
      <c r="GP297" s="246"/>
      <c r="GQ297" s="246"/>
      <c r="GR297" s="246"/>
      <c r="GS297" s="246"/>
      <c r="GT297" s="246"/>
      <c r="GU297" s="246"/>
      <c r="GV297" s="246"/>
      <c r="GW297" s="246"/>
      <c r="GX297" s="246"/>
      <c r="GY297" s="246"/>
      <c r="GZ297" s="246"/>
      <c r="HA297" s="246"/>
      <c r="HB297" s="246"/>
      <c r="HC297" s="246"/>
      <c r="HD297" s="246"/>
      <c r="HE297" s="246"/>
      <c r="HF297" s="246"/>
      <c r="HG297" s="246"/>
      <c r="HH297" s="246"/>
      <c r="HI297" s="246"/>
      <c r="HJ297" s="246"/>
      <c r="HK297" s="254"/>
    </row>
    <row r="298" spans="1:219" s="7" customFormat="1" ht="12.4" customHeight="1" x14ac:dyDescent="0.2">
      <c r="A298" s="226" t="s">
        <v>2714</v>
      </c>
      <c r="B298" s="227" t="str">
        <f t="shared" si="175"/>
        <v>AMITA TECHNOLOGIES,INC</v>
      </c>
      <c r="C298" s="228" t="s">
        <v>35</v>
      </c>
      <c r="D298" s="229" t="s">
        <v>188</v>
      </c>
      <c r="E298" s="227"/>
      <c r="F298" s="244"/>
      <c r="G298" s="238"/>
      <c r="H298" s="232" t="str">
        <f t="shared" si="176"/>
        <v/>
      </c>
      <c r="I298" s="206" t="s">
        <v>353</v>
      </c>
      <c r="J298" s="228" t="str">
        <f>VLOOKUP(Z298,[1]AP2022!FF:FI,2,0)</f>
        <v>exclude</v>
      </c>
      <c r="K298" s="228" t="str">
        <f>VLOOKUP(Z298,[1]AP2022!FF:FI,4,0)</f>
        <v>ok, indep</v>
      </c>
      <c r="L298" s="233"/>
      <c r="M298" s="38" t="s">
        <v>2715</v>
      </c>
      <c r="N298" s="38" t="s">
        <v>2716</v>
      </c>
      <c r="O298" s="38" t="s">
        <v>36</v>
      </c>
      <c r="P298" s="38" t="s">
        <v>2717</v>
      </c>
      <c r="Q298" s="37"/>
      <c r="R298" s="38" t="s">
        <v>61</v>
      </c>
      <c r="S298" s="38" t="s">
        <v>2718</v>
      </c>
      <c r="T298" s="38" t="s">
        <v>45</v>
      </c>
      <c r="U298" s="38" t="s">
        <v>178</v>
      </c>
      <c r="V298" s="38" t="s">
        <v>2719</v>
      </c>
      <c r="W298" s="38" t="s">
        <v>2720</v>
      </c>
      <c r="X298" s="37"/>
      <c r="Y298" s="37"/>
      <c r="Z298" s="38" t="s">
        <v>2721</v>
      </c>
      <c r="AA298" s="41">
        <v>766014000</v>
      </c>
      <c r="AB298" s="41">
        <v>305843000</v>
      </c>
      <c r="AC298" s="41">
        <v>257470000</v>
      </c>
      <c r="AD298" s="41">
        <v>213627000</v>
      </c>
      <c r="AE298" s="41">
        <v>757938000</v>
      </c>
      <c r="AF298" s="41">
        <v>294947000</v>
      </c>
      <c r="AG298" s="41">
        <v>244220000</v>
      </c>
      <c r="AH298" s="41">
        <v>209206000</v>
      </c>
      <c r="AI298" s="38" t="s">
        <v>39</v>
      </c>
      <c r="AJ298" s="38" t="s">
        <v>39</v>
      </c>
      <c r="AK298" s="38" t="s">
        <v>39</v>
      </c>
      <c r="AL298" s="38" t="s">
        <v>39</v>
      </c>
      <c r="AM298" s="41">
        <v>757938000</v>
      </c>
      <c r="AN298" s="41">
        <v>294947000</v>
      </c>
      <c r="AO298" s="41">
        <v>244220000</v>
      </c>
      <c r="AP298" s="41">
        <v>209206000</v>
      </c>
      <c r="AQ298" s="41">
        <v>8076000</v>
      </c>
      <c r="AR298" s="41">
        <v>10896000</v>
      </c>
      <c r="AS298" s="41">
        <v>13250000</v>
      </c>
      <c r="AT298" s="41">
        <v>4421000</v>
      </c>
      <c r="AU298" s="41">
        <v>-802451000</v>
      </c>
      <c r="AV298" s="41">
        <v>-314117000</v>
      </c>
      <c r="AW298" s="41">
        <v>-335520000</v>
      </c>
      <c r="AX298" s="41">
        <v>-182396000</v>
      </c>
      <c r="AY298" s="41">
        <v>-72105000</v>
      </c>
      <c r="AZ298" s="41">
        <v>-86354000</v>
      </c>
      <c r="BA298" s="41">
        <v>-96716000</v>
      </c>
      <c r="BB298" s="41">
        <v>-64806000</v>
      </c>
      <c r="BC298" s="41">
        <v>-105720000</v>
      </c>
      <c r="BD298" s="41">
        <v>-103220000</v>
      </c>
      <c r="BE298" s="41">
        <v>-80522000</v>
      </c>
      <c r="BF298" s="41">
        <v>-61161000</v>
      </c>
      <c r="BG298" s="41">
        <v>-214262000</v>
      </c>
      <c r="BH298" s="41">
        <v>-197848000</v>
      </c>
      <c r="BI298" s="41">
        <v>-255288000</v>
      </c>
      <c r="BJ298" s="41">
        <v>-94736000</v>
      </c>
      <c r="BK298" s="41">
        <v>-396705000</v>
      </c>
      <c r="BL298" s="41">
        <v>-70051000</v>
      </c>
      <c r="BM298" s="41">
        <v>-52467000</v>
      </c>
      <c r="BN298" s="41">
        <v>-49937000</v>
      </c>
      <c r="BO298" s="41">
        <v>-391818000</v>
      </c>
      <c r="BP298" s="41">
        <v>-64575000</v>
      </c>
      <c r="BQ298" s="41">
        <v>-49025000</v>
      </c>
      <c r="BR298" s="41">
        <v>-46174000</v>
      </c>
      <c r="BS298" s="41">
        <v>-4887000</v>
      </c>
      <c r="BT298" s="41">
        <v>-5476000</v>
      </c>
      <c r="BU298" s="41">
        <v>-3442000</v>
      </c>
      <c r="BV298" s="41">
        <v>-3763000</v>
      </c>
      <c r="BW298" s="41">
        <v>-741456000</v>
      </c>
      <c r="BX298" s="41">
        <v>-280108000</v>
      </c>
      <c r="BY298" s="41">
        <v>-317148000</v>
      </c>
      <c r="BZ298" s="41">
        <v>-143465000</v>
      </c>
      <c r="CA298" s="41">
        <v>4434392000</v>
      </c>
      <c r="CB298" s="41">
        <v>1447246000</v>
      </c>
      <c r="CC298" s="41">
        <v>997751000</v>
      </c>
      <c r="CD298" s="41">
        <v>2320048000</v>
      </c>
      <c r="CE298" s="41">
        <v>3080956000</v>
      </c>
      <c r="CF298" s="41">
        <v>672970000</v>
      </c>
      <c r="CG298" s="41">
        <v>226193000</v>
      </c>
      <c r="CH298" s="41">
        <v>391208000</v>
      </c>
      <c r="CI298" s="41">
        <v>14657000</v>
      </c>
      <c r="CJ298" s="41">
        <v>38974000</v>
      </c>
      <c r="CK298" s="41">
        <v>8949000</v>
      </c>
      <c r="CL298" s="41">
        <v>32110000</v>
      </c>
      <c r="CM298" s="41">
        <v>455574000</v>
      </c>
      <c r="CN298" s="41">
        <v>120109000</v>
      </c>
      <c r="CO298" s="41">
        <v>135721000</v>
      </c>
      <c r="CP298" s="41">
        <v>8910000</v>
      </c>
      <c r="CQ298" s="41">
        <v>393592000</v>
      </c>
      <c r="CR298" s="41">
        <v>191261000</v>
      </c>
      <c r="CS298" s="41">
        <v>594441000</v>
      </c>
      <c r="CT298" s="41">
        <v>1863942000</v>
      </c>
      <c r="CU298" s="41">
        <v>47178000</v>
      </c>
      <c r="CV298" s="41">
        <v>59112000</v>
      </c>
      <c r="CW298" s="41">
        <v>51736000</v>
      </c>
      <c r="CX298" s="41">
        <v>35739000</v>
      </c>
      <c r="CY298" s="41">
        <v>434195000</v>
      </c>
      <c r="CZ298" s="41">
        <v>4587017000</v>
      </c>
      <c r="DA298" s="41">
        <v>3116766000</v>
      </c>
      <c r="DB298" s="41">
        <v>545488000</v>
      </c>
      <c r="DC298" s="41">
        <v>11862554000</v>
      </c>
      <c r="DD298" s="41">
        <v>7464439000</v>
      </c>
      <c r="DE298" s="41">
        <v>5600922000</v>
      </c>
      <c r="DF298" s="41">
        <v>3435144000</v>
      </c>
      <c r="DG298" s="213"/>
      <c r="DH298" s="214">
        <f t="shared" si="177"/>
        <v>757938000</v>
      </c>
      <c r="DI298" s="214">
        <f t="shared" si="178"/>
        <v>-802451000</v>
      </c>
      <c r="DJ298" s="214">
        <f t="shared" si="179"/>
        <v>-177825000</v>
      </c>
      <c r="DK298" s="214">
        <f t="shared" si="180"/>
        <v>-396705000</v>
      </c>
      <c r="DL298" s="214">
        <f t="shared" si="181"/>
        <v>-619043000</v>
      </c>
      <c r="DM298" s="215">
        <f t="shared" si="182"/>
        <v>-0.81674622462523316</v>
      </c>
      <c r="DN298" s="215">
        <f t="shared" si="183"/>
        <v>-0.44956538979114452</v>
      </c>
      <c r="DO298" s="216">
        <f t="shared" si="184"/>
        <v>-72105000</v>
      </c>
      <c r="DP298" s="214">
        <f t="shared" si="185"/>
        <v>1876963000</v>
      </c>
      <c r="DQ298" s="214">
        <f t="shared" si="186"/>
        <v>2510606000</v>
      </c>
      <c r="DR298" s="217"/>
      <c r="DS298" s="214">
        <f t="shared" si="187"/>
        <v>294947000</v>
      </c>
      <c r="DT298" s="214">
        <f t="shared" si="188"/>
        <v>-314117000</v>
      </c>
      <c r="DU298" s="214">
        <f t="shared" si="189"/>
        <v>-189574000</v>
      </c>
      <c r="DV298" s="214">
        <f t="shared" si="190"/>
        <v>-70051000</v>
      </c>
      <c r="DW298" s="214">
        <f t="shared" si="191"/>
        <v>-278795000</v>
      </c>
      <c r="DX298" s="215">
        <f t="shared" si="192"/>
        <v>-0.94523761896205083</v>
      </c>
      <c r="DY298" s="215">
        <f t="shared" si="193"/>
        <v>-0.4859239867396844</v>
      </c>
      <c r="DZ298" s="218">
        <f t="shared" si="194"/>
        <v>-86354000</v>
      </c>
      <c r="EA298" s="214">
        <f t="shared" si="195"/>
        <v>449581500</v>
      </c>
      <c r="EB298" s="214">
        <f t="shared" si="196"/>
        <v>3851891500</v>
      </c>
      <c r="EC298" s="217"/>
      <c r="ED298" s="214">
        <f t="shared" si="197"/>
        <v>244220000</v>
      </c>
      <c r="EE298" s="214">
        <f t="shared" si="198"/>
        <v>-335520000</v>
      </c>
      <c r="EF298" s="214">
        <f t="shared" si="199"/>
        <v>-177238000</v>
      </c>
      <c r="EG298" s="214">
        <f t="shared" si="200"/>
        <v>-52467000</v>
      </c>
      <c r="EH298" s="214">
        <f t="shared" si="201"/>
        <v>-321005000</v>
      </c>
      <c r="EI298" s="215">
        <f t="shared" si="202"/>
        <v>-1.3144091393006305</v>
      </c>
      <c r="EJ298" s="215">
        <f t="shared" si="203"/>
        <v>-0.56792427794241229</v>
      </c>
      <c r="EK298" s="218">
        <f t="shared" si="204"/>
        <v>-96716000</v>
      </c>
      <c r="EL298" s="214">
        <f t="shared" si="205"/>
        <v>308700500</v>
      </c>
      <c r="EM298" s="214">
        <f t="shared" si="206"/>
        <v>1831127000</v>
      </c>
      <c r="EN298" s="217"/>
      <c r="EO298" s="219">
        <f t="shared" si="217"/>
        <v>432368333.33333331</v>
      </c>
      <c r="EP298" s="219">
        <f t="shared" si="217"/>
        <v>-484029333.33333331</v>
      </c>
      <c r="EQ298" s="219">
        <f t="shared" si="217"/>
        <v>-181545666.66666666</v>
      </c>
      <c r="ER298" s="219">
        <f t="shared" si="217"/>
        <v>-173074333.33333334</v>
      </c>
      <c r="ES298" s="219">
        <f t="shared" si="207"/>
        <v>-406281000</v>
      </c>
      <c r="ET298" s="220">
        <f t="shared" si="208"/>
        <v>-0.93966409812621188</v>
      </c>
      <c r="EU298" s="221">
        <f t="shared" si="209"/>
        <v>-0.48444681686584934</v>
      </c>
      <c r="EV298" s="219">
        <f t="shared" si="210"/>
        <v>85058333.333333328</v>
      </c>
      <c r="EW298" s="219">
        <f t="shared" si="211"/>
        <v>878415000</v>
      </c>
      <c r="EX298" s="219">
        <f t="shared" si="211"/>
        <v>2731208166.6666665</v>
      </c>
      <c r="EY298" s="208"/>
      <c r="EZ298" s="222" t="str">
        <f t="shared" si="212"/>
        <v>完整</v>
      </c>
      <c r="FA298" s="222" t="str">
        <f t="shared" si="213"/>
        <v>完整</v>
      </c>
      <c r="FB298" s="222" t="str">
        <f t="shared" si="214"/>
        <v>完整</v>
      </c>
      <c r="FC298" s="222" t="str">
        <f t="shared" si="215"/>
        <v>选择</v>
      </c>
      <c r="FD298" s="222" t="str">
        <f t="shared" si="216"/>
        <v>删除</v>
      </c>
      <c r="FE298" s="246"/>
      <c r="FF298" s="246"/>
      <c r="FG298" s="246"/>
      <c r="FH298" s="246"/>
      <c r="FI298" s="246"/>
      <c r="FJ298" s="246"/>
      <c r="FK298" s="246"/>
      <c r="FL298" s="246"/>
      <c r="FM298" s="246"/>
      <c r="FN298" s="246"/>
      <c r="FO298" s="246"/>
      <c r="FP298" s="246"/>
      <c r="FQ298" s="246"/>
      <c r="FR298" s="246"/>
      <c r="FS298" s="246"/>
      <c r="FT298" s="246"/>
      <c r="FU298" s="246"/>
      <c r="FV298" s="246"/>
      <c r="FW298" s="246"/>
      <c r="FX298" s="246"/>
      <c r="FY298" s="246"/>
      <c r="FZ298" s="246"/>
      <c r="GA298" s="246"/>
      <c r="GB298" s="246"/>
      <c r="GC298" s="246"/>
      <c r="GD298" s="246"/>
      <c r="GE298" s="246"/>
      <c r="GF298" s="246"/>
      <c r="GG298" s="246"/>
      <c r="GH298" s="246"/>
      <c r="GI298" s="246"/>
      <c r="GJ298" s="246"/>
      <c r="GK298" s="246"/>
      <c r="GL298" s="246"/>
      <c r="GM298" s="246"/>
      <c r="GN298" s="246"/>
      <c r="GO298" s="246"/>
      <c r="GP298" s="246"/>
      <c r="GQ298" s="246"/>
      <c r="GR298" s="246"/>
      <c r="GS298" s="246"/>
      <c r="GT298" s="246"/>
      <c r="GU298" s="246"/>
      <c r="GV298" s="246"/>
      <c r="GW298" s="246"/>
      <c r="GX298" s="246"/>
      <c r="GY298" s="246"/>
      <c r="GZ298" s="246"/>
      <c r="HA298" s="246"/>
      <c r="HB298" s="246"/>
      <c r="HC298" s="246"/>
      <c r="HD298" s="246"/>
      <c r="HE298" s="246"/>
      <c r="HF298" s="246"/>
      <c r="HG298" s="246"/>
      <c r="HH298" s="246"/>
      <c r="HI298" s="246"/>
      <c r="HJ298" s="246"/>
      <c r="HK298" s="254"/>
    </row>
    <row r="299" spans="1:219" ht="12.4" customHeight="1" x14ac:dyDescent="0.2">
      <c r="A299" s="204" t="s">
        <v>2722</v>
      </c>
      <c r="B299" s="205" t="str">
        <f t="shared" si="175"/>
        <v>GUANGDONG,SANHE-AUTOMACHINE CO.,LTD</v>
      </c>
      <c r="C299" s="206" t="s">
        <v>35</v>
      </c>
      <c r="D299" s="206" t="s">
        <v>32</v>
      </c>
      <c r="E299" s="205"/>
      <c r="F299" s="244"/>
      <c r="G299" s="245"/>
      <c r="H299" s="209" t="str">
        <f t="shared" si="176"/>
        <v/>
      </c>
      <c r="I299" s="206" t="s">
        <v>328</v>
      </c>
      <c r="J299" s="206" t="str">
        <f>VLOOKUP(Z299,[1]AP2022!FF:FI,2,0)</f>
        <v>exclude</v>
      </c>
      <c r="K299" s="206" t="str">
        <f>VLOOKUP(Z299,[1]AP2022!FF:FI,4,0)</f>
        <v>ok, sda/sdp</v>
      </c>
      <c r="L299" s="210"/>
      <c r="M299" s="211" t="s">
        <v>2723</v>
      </c>
      <c r="N299" s="211" t="s">
        <v>2724</v>
      </c>
      <c r="O299" s="211" t="s">
        <v>36</v>
      </c>
      <c r="P299" s="211" t="s">
        <v>2725</v>
      </c>
      <c r="Q299" s="225"/>
      <c r="R299" s="38" t="s">
        <v>48</v>
      </c>
      <c r="S299" s="211" t="s">
        <v>2726</v>
      </c>
      <c r="T299" s="211" t="s">
        <v>44</v>
      </c>
      <c r="U299" s="38" t="s">
        <v>182</v>
      </c>
      <c r="V299" s="38" t="s">
        <v>2727</v>
      </c>
      <c r="W299" s="38" t="s">
        <v>2728</v>
      </c>
      <c r="X299" s="37"/>
      <c r="Y299" s="37"/>
      <c r="Z299" s="38" t="s">
        <v>2729</v>
      </c>
      <c r="AA299" s="41">
        <v>171483000</v>
      </c>
      <c r="AB299" s="41">
        <v>170682000</v>
      </c>
      <c r="AC299" s="41">
        <v>138550000</v>
      </c>
      <c r="AD299" s="41">
        <v>96193000</v>
      </c>
      <c r="AE299" s="41">
        <v>163101000</v>
      </c>
      <c r="AF299" s="41">
        <v>163134000</v>
      </c>
      <c r="AG299" s="41">
        <v>132867000</v>
      </c>
      <c r="AH299" s="41">
        <v>92309000</v>
      </c>
      <c r="AI299" s="41">
        <v>-1886000</v>
      </c>
      <c r="AJ299" s="41">
        <v>-1308000</v>
      </c>
      <c r="AK299" s="41">
        <v>-1100000</v>
      </c>
      <c r="AL299" s="41">
        <v>-555000</v>
      </c>
      <c r="AM299" s="41">
        <v>161215000</v>
      </c>
      <c r="AN299" s="41">
        <v>161826000</v>
      </c>
      <c r="AO299" s="41">
        <v>131767000</v>
      </c>
      <c r="AP299" s="41">
        <v>91754000</v>
      </c>
      <c r="AQ299" s="41">
        <v>10268000</v>
      </c>
      <c r="AR299" s="41">
        <v>8856000</v>
      </c>
      <c r="AS299" s="41">
        <v>6783000</v>
      </c>
      <c r="AT299" s="41">
        <v>4439000</v>
      </c>
      <c r="AU299" s="41">
        <v>-96539000</v>
      </c>
      <c r="AV299" s="41">
        <v>-103818000</v>
      </c>
      <c r="AW299" s="41">
        <v>-83413000</v>
      </c>
      <c r="AX299" s="41">
        <v>-55897000</v>
      </c>
      <c r="AY299" s="38" t="s">
        <v>39</v>
      </c>
      <c r="AZ299" s="38" t="s">
        <v>39</v>
      </c>
      <c r="BA299" s="38" t="s">
        <v>39</v>
      </c>
      <c r="BB299" s="38" t="s">
        <v>39</v>
      </c>
      <c r="BC299" s="41">
        <v>-38740000</v>
      </c>
      <c r="BD299" s="41">
        <v>-38588000</v>
      </c>
      <c r="BE299" s="41">
        <v>-31211000</v>
      </c>
      <c r="BF299" s="41">
        <v>-26253000</v>
      </c>
      <c r="BG299" s="41">
        <v>36204000</v>
      </c>
      <c r="BH299" s="41">
        <v>28276000</v>
      </c>
      <c r="BI299" s="41">
        <v>23926000</v>
      </c>
      <c r="BJ299" s="41">
        <v>14043000</v>
      </c>
      <c r="BK299" s="41">
        <v>-1793000</v>
      </c>
      <c r="BL299" s="41">
        <v>-1812000</v>
      </c>
      <c r="BM299" s="41">
        <v>-1858000</v>
      </c>
      <c r="BN299" s="41">
        <v>-2011000</v>
      </c>
      <c r="BO299" s="41">
        <v>-1405000</v>
      </c>
      <c r="BP299" s="41">
        <v>-1423000</v>
      </c>
      <c r="BQ299" s="41">
        <v>-1447000</v>
      </c>
      <c r="BR299" s="41">
        <v>-1767000</v>
      </c>
      <c r="BS299" s="41">
        <v>-388000</v>
      </c>
      <c r="BT299" s="41">
        <v>-389000</v>
      </c>
      <c r="BU299" s="41">
        <v>-411000</v>
      </c>
      <c r="BV299" s="41">
        <v>-244000</v>
      </c>
      <c r="BW299" s="41">
        <v>22814000</v>
      </c>
      <c r="BX299" s="41">
        <v>15762000</v>
      </c>
      <c r="BY299" s="41">
        <v>11986000</v>
      </c>
      <c r="BZ299" s="41">
        <v>7439000</v>
      </c>
      <c r="CA299" s="41">
        <v>180595000</v>
      </c>
      <c r="CB299" s="41">
        <v>195883000</v>
      </c>
      <c r="CC299" s="41">
        <v>184629000</v>
      </c>
      <c r="CD299" s="41">
        <v>128408000</v>
      </c>
      <c r="CE299" s="41">
        <v>44433000</v>
      </c>
      <c r="CF299" s="41">
        <v>75981000</v>
      </c>
      <c r="CG299" s="41">
        <v>88560000</v>
      </c>
      <c r="CH299" s="41">
        <v>76946000</v>
      </c>
      <c r="CI299" s="41">
        <v>52714000</v>
      </c>
      <c r="CJ299" s="41">
        <v>35924000</v>
      </c>
      <c r="CK299" s="41">
        <v>34389000</v>
      </c>
      <c r="CL299" s="41">
        <v>34819000</v>
      </c>
      <c r="CM299" s="41">
        <v>68712000</v>
      </c>
      <c r="CN299" s="41">
        <v>69314000</v>
      </c>
      <c r="CO299" s="41">
        <v>48864000</v>
      </c>
      <c r="CP299" s="41">
        <v>11285000</v>
      </c>
      <c r="CQ299" s="41">
        <v>11217000</v>
      </c>
      <c r="CR299" s="41">
        <v>11229000</v>
      </c>
      <c r="CS299" s="41">
        <v>10278000</v>
      </c>
      <c r="CT299" s="41">
        <v>2769000</v>
      </c>
      <c r="CU299" s="41">
        <v>6057000</v>
      </c>
      <c r="CV299" s="38" t="s">
        <v>39</v>
      </c>
      <c r="CW299" s="38" t="s">
        <v>39</v>
      </c>
      <c r="CX299" s="38" t="s">
        <v>39</v>
      </c>
      <c r="CY299" s="41">
        <v>947000</v>
      </c>
      <c r="CZ299" s="41">
        <v>4550000</v>
      </c>
      <c r="DA299" s="41">
        <v>846000</v>
      </c>
      <c r="DB299" s="41">
        <v>2502000</v>
      </c>
      <c r="DC299" s="41">
        <v>245546000</v>
      </c>
      <c r="DD299" s="41">
        <v>229699000</v>
      </c>
      <c r="DE299" s="41">
        <v>195492000</v>
      </c>
      <c r="DF299" s="41">
        <v>139260000</v>
      </c>
      <c r="DG299" s="213"/>
      <c r="DH299" s="214">
        <f t="shared" si="177"/>
        <v>161215000</v>
      </c>
      <c r="DI299" s="214">
        <f t="shared" si="178"/>
        <v>-96539000</v>
      </c>
      <c r="DJ299" s="214">
        <f t="shared" si="179"/>
        <v>-38740000</v>
      </c>
      <c r="DK299" s="214">
        <f t="shared" si="180"/>
        <v>-1793000</v>
      </c>
      <c r="DL299" s="214">
        <f t="shared" si="181"/>
        <v>24143000</v>
      </c>
      <c r="DM299" s="215">
        <f t="shared" si="182"/>
        <v>0.14975653630245325</v>
      </c>
      <c r="DN299" s="215">
        <f t="shared" si="183"/>
        <v>0.17613371075055445</v>
      </c>
      <c r="DO299" s="216" t="str">
        <f t="shared" si="184"/>
        <v>n.a.</v>
      </c>
      <c r="DP299" s="214">
        <f t="shared" si="185"/>
        <v>60207000</v>
      </c>
      <c r="DQ299" s="214">
        <f t="shared" si="186"/>
        <v>2748500</v>
      </c>
      <c r="DR299" s="217"/>
      <c r="DS299" s="214">
        <f t="shared" si="187"/>
        <v>161826000</v>
      </c>
      <c r="DT299" s="214">
        <f t="shared" si="188"/>
        <v>-103818000</v>
      </c>
      <c r="DU299" s="214">
        <f t="shared" si="189"/>
        <v>-38588000</v>
      </c>
      <c r="DV299" s="214">
        <f t="shared" si="190"/>
        <v>-1812000</v>
      </c>
      <c r="DW299" s="214">
        <f t="shared" si="191"/>
        <v>17608000</v>
      </c>
      <c r="DX299" s="215">
        <f t="shared" si="192"/>
        <v>0.10880822611941221</v>
      </c>
      <c r="DY299" s="215">
        <f t="shared" si="193"/>
        <v>0.12209294262852072</v>
      </c>
      <c r="DZ299" s="218" t="str">
        <f t="shared" si="194"/>
        <v>n.a.</v>
      </c>
      <c r="EA299" s="214">
        <f t="shared" si="195"/>
        <v>82270500</v>
      </c>
      <c r="EB299" s="214">
        <f t="shared" si="196"/>
        <v>2698000</v>
      </c>
      <c r="EC299" s="217"/>
      <c r="ED299" s="214">
        <f t="shared" si="197"/>
        <v>131767000</v>
      </c>
      <c r="EE299" s="214">
        <f t="shared" si="198"/>
        <v>-83413000</v>
      </c>
      <c r="EF299" s="214">
        <f t="shared" si="199"/>
        <v>-31211000</v>
      </c>
      <c r="EG299" s="214">
        <f t="shared" si="200"/>
        <v>-1858000</v>
      </c>
      <c r="EH299" s="214">
        <f t="shared" si="201"/>
        <v>15285000</v>
      </c>
      <c r="EI299" s="215">
        <f t="shared" si="202"/>
        <v>0.11600021249630028</v>
      </c>
      <c r="EJ299" s="215">
        <f t="shared" si="203"/>
        <v>0.1312219913806425</v>
      </c>
      <c r="EK299" s="218" t="str">
        <f t="shared" si="204"/>
        <v>n.a.</v>
      </c>
      <c r="EL299" s="214">
        <f t="shared" si="205"/>
        <v>82753000</v>
      </c>
      <c r="EM299" s="214">
        <f t="shared" si="206"/>
        <v>1674000</v>
      </c>
      <c r="EN299" s="217"/>
      <c r="EO299" s="219">
        <f t="shared" si="217"/>
        <v>151602666.66666666</v>
      </c>
      <c r="EP299" s="219">
        <f t="shared" si="217"/>
        <v>-94590000</v>
      </c>
      <c r="EQ299" s="219">
        <f t="shared" si="217"/>
        <v>-36179666.666666664</v>
      </c>
      <c r="ER299" s="219">
        <f t="shared" si="217"/>
        <v>-1821000</v>
      </c>
      <c r="ES299" s="219">
        <f t="shared" si="207"/>
        <v>19011999.999999993</v>
      </c>
      <c r="ET299" s="220">
        <f t="shared" si="208"/>
        <v>0.12540676505250564</v>
      </c>
      <c r="EU299" s="221">
        <f t="shared" si="209"/>
        <v>0.14338867491930046</v>
      </c>
      <c r="EV299" s="219" t="e">
        <f t="shared" si="210"/>
        <v>#VALUE!</v>
      </c>
      <c r="EW299" s="219">
        <f t="shared" si="211"/>
        <v>75076833.333333328</v>
      </c>
      <c r="EX299" s="219">
        <f t="shared" si="211"/>
        <v>2373500</v>
      </c>
      <c r="EY299" s="208"/>
      <c r="EZ299" s="222" t="str">
        <f t="shared" si="212"/>
        <v>完整</v>
      </c>
      <c r="FA299" s="222" t="str">
        <f t="shared" si="213"/>
        <v>完整</v>
      </c>
      <c r="FB299" s="222" t="str">
        <f t="shared" si="214"/>
        <v>完整</v>
      </c>
      <c r="FC299" s="222" t="str">
        <f t="shared" si="215"/>
        <v>选择</v>
      </c>
      <c r="FD299" s="222" t="str">
        <f t="shared" si="216"/>
        <v>选择</v>
      </c>
      <c r="FE299" s="246"/>
      <c r="FF299" s="246"/>
      <c r="FG299" s="246"/>
      <c r="FH299" s="246"/>
      <c r="FI299" s="246"/>
      <c r="FJ299" s="246"/>
      <c r="FK299" s="246"/>
      <c r="FL299" s="246"/>
      <c r="FM299" s="246"/>
      <c r="FN299" s="246"/>
      <c r="FO299" s="246"/>
      <c r="FP299" s="246"/>
      <c r="FQ299" s="246"/>
      <c r="FR299" s="246"/>
      <c r="FS299" s="246"/>
      <c r="FT299" s="246"/>
      <c r="FU299" s="246"/>
      <c r="FV299" s="246"/>
      <c r="FW299" s="246"/>
      <c r="FX299" s="246"/>
      <c r="FY299" s="246"/>
      <c r="FZ299" s="246"/>
      <c r="GA299" s="246"/>
      <c r="GB299" s="246"/>
      <c r="GC299" s="246"/>
      <c r="GD299" s="246"/>
      <c r="GE299" s="246"/>
      <c r="GF299" s="246"/>
      <c r="GG299" s="246"/>
      <c r="GH299" s="246"/>
      <c r="GI299" s="246"/>
      <c r="GJ299" s="246"/>
      <c r="GK299" s="246"/>
      <c r="GL299" s="246"/>
      <c r="GM299" s="246"/>
      <c r="GN299" s="246"/>
      <c r="GO299" s="246"/>
      <c r="GP299" s="246"/>
      <c r="GQ299" s="246"/>
      <c r="GR299" s="246"/>
      <c r="GS299" s="246"/>
      <c r="GT299" s="246"/>
      <c r="GU299" s="246"/>
      <c r="GV299" s="246"/>
      <c r="GW299" s="246"/>
      <c r="GX299" s="246"/>
      <c r="GY299" s="246"/>
      <c r="GZ299" s="246"/>
      <c r="HA299" s="246"/>
      <c r="HB299" s="246"/>
      <c r="HC299" s="246"/>
      <c r="HD299" s="246"/>
      <c r="HE299" s="246"/>
      <c r="HF299" s="246"/>
      <c r="HG299" s="246"/>
      <c r="HH299" s="246"/>
      <c r="HI299" s="246"/>
      <c r="HJ299" s="246"/>
      <c r="HK299" s="246"/>
    </row>
    <row r="300" spans="1:219" s="7" customFormat="1" ht="12.4" customHeight="1" x14ac:dyDescent="0.2">
      <c r="A300" s="226" t="s">
        <v>2730</v>
      </c>
      <c r="B300" s="227" t="str">
        <f t="shared" si="175"/>
        <v>ZHUHAI POWINT ELECTRIC CO.,LTD.</v>
      </c>
      <c r="C300" s="228" t="s">
        <v>35</v>
      </c>
      <c r="D300" s="229" t="s">
        <v>188</v>
      </c>
      <c r="E300" s="227"/>
      <c r="F300" s="244"/>
      <c r="G300" s="238"/>
      <c r="H300" s="232" t="str">
        <f t="shared" si="176"/>
        <v/>
      </c>
      <c r="I300" s="206" t="s">
        <v>353</v>
      </c>
      <c r="J300" s="228" t="str">
        <f>VLOOKUP(Z300,[1]AP2022!FF:FI,2,0)</f>
        <v>exclude</v>
      </c>
      <c r="K300" s="228" t="str">
        <f>VLOOKUP(Z300,[1]AP2022!FF:FI,4,0)</f>
        <v>ok, indep</v>
      </c>
      <c r="L300" s="233"/>
      <c r="M300" s="38" t="s">
        <v>2731</v>
      </c>
      <c r="N300" s="38" t="s">
        <v>2732</v>
      </c>
      <c r="O300" s="38" t="s">
        <v>36</v>
      </c>
      <c r="P300" s="38" t="s">
        <v>2733</v>
      </c>
      <c r="Q300" s="37"/>
      <c r="R300" s="38" t="s">
        <v>48</v>
      </c>
      <c r="S300" s="38" t="s">
        <v>2734</v>
      </c>
      <c r="T300" s="38" t="s">
        <v>45</v>
      </c>
      <c r="U300" s="38" t="s">
        <v>182</v>
      </c>
      <c r="V300" s="38" t="s">
        <v>2735</v>
      </c>
      <c r="W300" s="38" t="s">
        <v>2736</v>
      </c>
      <c r="X300" s="37"/>
      <c r="Y300" s="37"/>
      <c r="Z300" s="38" t="s">
        <v>2737</v>
      </c>
      <c r="AA300" s="41">
        <v>166064000</v>
      </c>
      <c r="AB300" s="41">
        <v>178473000</v>
      </c>
      <c r="AC300" s="41">
        <v>133046000</v>
      </c>
      <c r="AD300" s="41">
        <v>107101000</v>
      </c>
      <c r="AE300" s="41">
        <v>157603000</v>
      </c>
      <c r="AF300" s="41">
        <v>171803000</v>
      </c>
      <c r="AG300" s="41">
        <v>126266000</v>
      </c>
      <c r="AH300" s="41">
        <v>98917000</v>
      </c>
      <c r="AI300" s="41">
        <v>-1640000</v>
      </c>
      <c r="AJ300" s="41">
        <v>-1217000</v>
      </c>
      <c r="AK300" s="41">
        <v>-1166000</v>
      </c>
      <c r="AL300" s="41">
        <v>-1007000</v>
      </c>
      <c r="AM300" s="41">
        <v>155963000</v>
      </c>
      <c r="AN300" s="41">
        <v>170586000</v>
      </c>
      <c r="AO300" s="41">
        <v>125100000</v>
      </c>
      <c r="AP300" s="41">
        <v>97910000</v>
      </c>
      <c r="AQ300" s="41">
        <v>10101000</v>
      </c>
      <c r="AR300" s="41">
        <v>7887000</v>
      </c>
      <c r="AS300" s="41">
        <v>7946000</v>
      </c>
      <c r="AT300" s="41">
        <v>9191000</v>
      </c>
      <c r="AU300" s="41">
        <v>-94309000</v>
      </c>
      <c r="AV300" s="41">
        <v>-107240000</v>
      </c>
      <c r="AW300" s="41">
        <v>-68005000</v>
      </c>
      <c r="AX300" s="41">
        <v>-51968000</v>
      </c>
      <c r="AY300" s="38" t="s">
        <v>39</v>
      </c>
      <c r="AZ300" s="38" t="s">
        <v>39</v>
      </c>
      <c r="BA300" s="38" t="s">
        <v>39</v>
      </c>
      <c r="BB300" s="38" t="s">
        <v>39</v>
      </c>
      <c r="BC300" s="41">
        <v>-45486000</v>
      </c>
      <c r="BD300" s="41">
        <v>-44235000</v>
      </c>
      <c r="BE300" s="41">
        <v>-37689000</v>
      </c>
      <c r="BF300" s="41">
        <v>-35155000</v>
      </c>
      <c r="BG300" s="41">
        <v>26269000</v>
      </c>
      <c r="BH300" s="41">
        <v>26998000</v>
      </c>
      <c r="BI300" s="41">
        <v>27352000</v>
      </c>
      <c r="BJ300" s="41">
        <v>19978000</v>
      </c>
      <c r="BK300" s="41">
        <v>-3616000</v>
      </c>
      <c r="BL300" s="41">
        <v>-4562000</v>
      </c>
      <c r="BM300" s="41">
        <v>-2557000</v>
      </c>
      <c r="BN300" s="41">
        <v>-2448000</v>
      </c>
      <c r="BO300" s="41">
        <v>-3257000</v>
      </c>
      <c r="BP300" s="41">
        <v>-4263000</v>
      </c>
      <c r="BQ300" s="41">
        <v>-2282000</v>
      </c>
      <c r="BR300" s="41">
        <v>-2187000</v>
      </c>
      <c r="BS300" s="41">
        <v>-359000</v>
      </c>
      <c r="BT300" s="41">
        <v>-299000</v>
      </c>
      <c r="BU300" s="41">
        <v>-275000</v>
      </c>
      <c r="BV300" s="41">
        <v>-261000</v>
      </c>
      <c r="BW300" s="41">
        <v>20369000</v>
      </c>
      <c r="BX300" s="41">
        <v>17474000</v>
      </c>
      <c r="BY300" s="41">
        <v>18175000</v>
      </c>
      <c r="BZ300" s="41">
        <v>10254000</v>
      </c>
      <c r="CA300" s="41">
        <v>174304000</v>
      </c>
      <c r="CB300" s="41">
        <v>181911000</v>
      </c>
      <c r="CC300" s="41">
        <v>140769000</v>
      </c>
      <c r="CD300" s="41">
        <v>113283000</v>
      </c>
      <c r="CE300" s="41">
        <v>21427000</v>
      </c>
      <c r="CF300" s="41">
        <v>26887000</v>
      </c>
      <c r="CG300" s="41">
        <v>22229000</v>
      </c>
      <c r="CH300" s="41">
        <v>15994000</v>
      </c>
      <c r="CI300" s="41">
        <v>91993000</v>
      </c>
      <c r="CJ300" s="41">
        <v>104706000</v>
      </c>
      <c r="CK300" s="41">
        <v>80017000</v>
      </c>
      <c r="CL300" s="41">
        <v>62708000</v>
      </c>
      <c r="CM300" s="41">
        <v>52973000</v>
      </c>
      <c r="CN300" s="41">
        <v>46615000</v>
      </c>
      <c r="CO300" s="41">
        <v>32273000</v>
      </c>
      <c r="CP300" s="41">
        <v>26285000</v>
      </c>
      <c r="CQ300" s="41">
        <v>7879000</v>
      </c>
      <c r="CR300" s="41">
        <v>3029000</v>
      </c>
      <c r="CS300" s="41">
        <v>3974000</v>
      </c>
      <c r="CT300" s="41">
        <v>6379000</v>
      </c>
      <c r="CU300" s="41">
        <v>712000</v>
      </c>
      <c r="CV300" s="41">
        <v>1535000</v>
      </c>
      <c r="CW300" s="38" t="s">
        <v>39</v>
      </c>
      <c r="CX300" s="38" t="s">
        <v>39</v>
      </c>
      <c r="CY300" s="41">
        <v>0</v>
      </c>
      <c r="CZ300" s="41">
        <v>4761000</v>
      </c>
      <c r="DA300" s="38" t="s">
        <v>39</v>
      </c>
      <c r="DB300" s="38" t="s">
        <v>39</v>
      </c>
      <c r="DC300" s="41">
        <v>232204000</v>
      </c>
      <c r="DD300" s="41">
        <v>241577000</v>
      </c>
      <c r="DE300" s="41">
        <v>196053000</v>
      </c>
      <c r="DF300" s="41">
        <v>169203000</v>
      </c>
      <c r="DG300" s="213"/>
      <c r="DH300" s="214">
        <f t="shared" si="177"/>
        <v>155963000</v>
      </c>
      <c r="DI300" s="214">
        <f t="shared" si="178"/>
        <v>-94309000</v>
      </c>
      <c r="DJ300" s="214">
        <f t="shared" si="179"/>
        <v>-45486000</v>
      </c>
      <c r="DK300" s="214">
        <f t="shared" si="180"/>
        <v>-3616000</v>
      </c>
      <c r="DL300" s="214">
        <f t="shared" si="181"/>
        <v>12552000</v>
      </c>
      <c r="DM300" s="215">
        <f t="shared" si="182"/>
        <v>8.0480626815334411E-2</v>
      </c>
      <c r="DN300" s="215">
        <f t="shared" si="183"/>
        <v>8.7524666866558354E-2</v>
      </c>
      <c r="DO300" s="216" t="str">
        <f t="shared" si="184"/>
        <v>n.a.</v>
      </c>
      <c r="DP300" s="214">
        <f t="shared" si="185"/>
        <v>24157000</v>
      </c>
      <c r="DQ300" s="214">
        <f t="shared" si="186"/>
        <v>2380500</v>
      </c>
      <c r="DR300" s="217"/>
      <c r="DS300" s="214">
        <f t="shared" si="187"/>
        <v>170586000</v>
      </c>
      <c r="DT300" s="214">
        <f t="shared" si="188"/>
        <v>-107240000</v>
      </c>
      <c r="DU300" s="214">
        <f t="shared" si="189"/>
        <v>-44235000</v>
      </c>
      <c r="DV300" s="214">
        <f t="shared" si="190"/>
        <v>-4562000</v>
      </c>
      <c r="DW300" s="214">
        <f t="shared" si="191"/>
        <v>14549000</v>
      </c>
      <c r="DX300" s="215">
        <f t="shared" si="192"/>
        <v>8.5288358950910387E-2</v>
      </c>
      <c r="DY300" s="215">
        <f t="shared" si="193"/>
        <v>9.3240705730051207E-2</v>
      </c>
      <c r="DZ300" s="218" t="str">
        <f t="shared" si="194"/>
        <v>n.a.</v>
      </c>
      <c r="EA300" s="214">
        <f t="shared" si="195"/>
        <v>24558000</v>
      </c>
      <c r="EB300" s="214" t="e">
        <f t="shared" si="196"/>
        <v>#VALUE!</v>
      </c>
      <c r="EC300" s="217"/>
      <c r="ED300" s="214">
        <f t="shared" si="197"/>
        <v>125100000</v>
      </c>
      <c r="EE300" s="214">
        <f t="shared" si="198"/>
        <v>-68005000</v>
      </c>
      <c r="EF300" s="214">
        <f t="shared" si="199"/>
        <v>-37689000</v>
      </c>
      <c r="EG300" s="214">
        <f t="shared" si="200"/>
        <v>-2557000</v>
      </c>
      <c r="EH300" s="214">
        <f t="shared" si="201"/>
        <v>16849000</v>
      </c>
      <c r="EI300" s="215">
        <f t="shared" si="202"/>
        <v>0.13468425259792166</v>
      </c>
      <c r="EJ300" s="215">
        <f t="shared" si="203"/>
        <v>0.15564752288662462</v>
      </c>
      <c r="EK300" s="218" t="str">
        <f t="shared" si="204"/>
        <v>n.a.</v>
      </c>
      <c r="EL300" s="214">
        <f t="shared" si="205"/>
        <v>19111500</v>
      </c>
      <c r="EM300" s="214" t="e">
        <f t="shared" si="206"/>
        <v>#VALUE!</v>
      </c>
      <c r="EN300" s="217"/>
      <c r="EO300" s="219">
        <f t="shared" si="217"/>
        <v>150549666.66666666</v>
      </c>
      <c r="EP300" s="219">
        <f t="shared" si="217"/>
        <v>-89851333.333333328</v>
      </c>
      <c r="EQ300" s="219">
        <f t="shared" si="217"/>
        <v>-42470000</v>
      </c>
      <c r="ER300" s="219">
        <f t="shared" si="217"/>
        <v>-3578333.3333333335</v>
      </c>
      <c r="ES300" s="219">
        <f t="shared" si="207"/>
        <v>14649999.999999994</v>
      </c>
      <c r="ET300" s="220">
        <f t="shared" si="208"/>
        <v>9.7310079287234078E-2</v>
      </c>
      <c r="EU300" s="221">
        <f t="shared" si="209"/>
        <v>0.10780011724335843</v>
      </c>
      <c r="EV300" s="219" t="e">
        <f t="shared" si="210"/>
        <v>#VALUE!</v>
      </c>
      <c r="EW300" s="219">
        <f t="shared" si="211"/>
        <v>22608833.333333332</v>
      </c>
      <c r="EX300" s="219" t="e">
        <f t="shared" si="211"/>
        <v>#VALUE!</v>
      </c>
      <c r="EY300" s="208"/>
      <c r="EZ300" s="222" t="str">
        <f t="shared" si="212"/>
        <v>完整</v>
      </c>
      <c r="FA300" s="222" t="str">
        <f t="shared" si="213"/>
        <v>完整</v>
      </c>
      <c r="FB300" s="222" t="str">
        <f t="shared" si="214"/>
        <v>完整</v>
      </c>
      <c r="FC300" s="222" t="str">
        <f t="shared" si="215"/>
        <v>选择</v>
      </c>
      <c r="FD300" s="222" t="str">
        <f t="shared" si="216"/>
        <v>选择</v>
      </c>
      <c r="FE300" s="246"/>
      <c r="FF300" s="246"/>
      <c r="FG300" s="246"/>
      <c r="FH300" s="246"/>
      <c r="FI300" s="246"/>
      <c r="FJ300" s="246"/>
      <c r="FK300" s="246"/>
      <c r="FL300" s="246"/>
      <c r="FM300" s="246"/>
      <c r="FN300" s="246"/>
      <c r="FO300" s="246"/>
      <c r="FP300" s="246"/>
      <c r="FQ300" s="246"/>
      <c r="FR300" s="246"/>
      <c r="FS300" s="246"/>
      <c r="FT300" s="246"/>
      <c r="FU300" s="246"/>
      <c r="FV300" s="246"/>
      <c r="FW300" s="246"/>
      <c r="FX300" s="246"/>
      <c r="FY300" s="246"/>
      <c r="FZ300" s="246"/>
      <c r="GA300" s="246"/>
      <c r="GB300" s="246"/>
      <c r="GC300" s="246"/>
      <c r="GD300" s="246"/>
      <c r="GE300" s="246"/>
      <c r="GF300" s="246"/>
      <c r="GG300" s="246"/>
      <c r="GH300" s="246"/>
      <c r="GI300" s="246"/>
      <c r="GJ300" s="246"/>
      <c r="GK300" s="246"/>
      <c r="GL300" s="246"/>
      <c r="GM300" s="246"/>
      <c r="GN300" s="246"/>
      <c r="GO300" s="246"/>
      <c r="GP300" s="246"/>
      <c r="GQ300" s="246"/>
      <c r="GR300" s="246"/>
      <c r="GS300" s="246"/>
      <c r="GT300" s="246"/>
      <c r="GU300" s="246"/>
      <c r="GV300" s="246"/>
      <c r="GW300" s="246"/>
      <c r="GX300" s="246"/>
      <c r="GY300" s="246"/>
      <c r="GZ300" s="246"/>
      <c r="HA300" s="246"/>
      <c r="HB300" s="246"/>
      <c r="HC300" s="246"/>
      <c r="HD300" s="246"/>
      <c r="HE300" s="246"/>
      <c r="HF300" s="246"/>
      <c r="HG300" s="246"/>
      <c r="HH300" s="246"/>
      <c r="HI300" s="246"/>
      <c r="HJ300" s="246"/>
      <c r="HK300" s="254"/>
    </row>
    <row r="301" spans="1:219" s="7" customFormat="1" ht="12.4" customHeight="1" x14ac:dyDescent="0.2">
      <c r="A301" s="226" t="s">
        <v>2738</v>
      </c>
      <c r="B301" s="227" t="str">
        <f t="shared" si="175"/>
        <v>HUNAN HUAHUI NEW ENERGY CO.,LTD.</v>
      </c>
      <c r="C301" s="228" t="s">
        <v>35</v>
      </c>
      <c r="D301" s="229" t="s">
        <v>188</v>
      </c>
      <c r="E301" s="227"/>
      <c r="F301" s="244"/>
      <c r="G301" s="238"/>
      <c r="H301" s="232" t="str">
        <f t="shared" si="176"/>
        <v/>
      </c>
      <c r="I301" s="206" t="s">
        <v>353</v>
      </c>
      <c r="J301" s="228" t="e">
        <f>VLOOKUP(Z301,[1]AP2022!FF:FI,2,0)</f>
        <v>#N/A</v>
      </c>
      <c r="K301" s="228" t="e">
        <f>VLOOKUP(Z301,[1]AP2022!FF:FI,4,0)</f>
        <v>#N/A</v>
      </c>
      <c r="L301" s="233"/>
      <c r="M301" s="38" t="s">
        <v>2739</v>
      </c>
      <c r="N301" s="38" t="s">
        <v>2740</v>
      </c>
      <c r="O301" s="38" t="s">
        <v>36</v>
      </c>
      <c r="P301" s="38" t="s">
        <v>2741</v>
      </c>
      <c r="Q301" s="37"/>
      <c r="R301" s="38" t="s">
        <v>48</v>
      </c>
      <c r="S301" s="38" t="s">
        <v>2742</v>
      </c>
      <c r="T301" s="38" t="s">
        <v>45</v>
      </c>
      <c r="U301" s="38" t="s">
        <v>178</v>
      </c>
      <c r="V301" s="38" t="s">
        <v>2743</v>
      </c>
      <c r="W301" s="38" t="s">
        <v>2744</v>
      </c>
      <c r="X301" s="37"/>
      <c r="Y301" s="37"/>
      <c r="Z301" s="38" t="s">
        <v>2745</v>
      </c>
      <c r="AA301" s="41">
        <v>162813000</v>
      </c>
      <c r="AB301" s="41">
        <v>217614000</v>
      </c>
      <c r="AC301" s="38" t="s">
        <v>39</v>
      </c>
      <c r="AD301" s="38" t="s">
        <v>39</v>
      </c>
      <c r="AE301" s="41">
        <v>159935000</v>
      </c>
      <c r="AF301" s="41">
        <v>213001000</v>
      </c>
      <c r="AG301" s="38" t="s">
        <v>39</v>
      </c>
      <c r="AH301" s="38" t="s">
        <v>39</v>
      </c>
      <c r="AI301" s="41">
        <v>-2163000</v>
      </c>
      <c r="AJ301" s="41">
        <v>-3616000</v>
      </c>
      <c r="AK301" s="38" t="s">
        <v>39</v>
      </c>
      <c r="AL301" s="38" t="s">
        <v>39</v>
      </c>
      <c r="AM301" s="41">
        <v>157772000</v>
      </c>
      <c r="AN301" s="41">
        <v>209385000</v>
      </c>
      <c r="AO301" s="38" t="s">
        <v>39</v>
      </c>
      <c r="AP301" s="38" t="s">
        <v>39</v>
      </c>
      <c r="AQ301" s="41">
        <v>5041000</v>
      </c>
      <c r="AR301" s="41">
        <v>8229000</v>
      </c>
      <c r="AS301" s="38" t="s">
        <v>39</v>
      </c>
      <c r="AT301" s="38" t="s">
        <v>39</v>
      </c>
      <c r="AU301" s="41">
        <v>-80626000</v>
      </c>
      <c r="AV301" s="41">
        <v>-89748000</v>
      </c>
      <c r="AW301" s="38" t="s">
        <v>39</v>
      </c>
      <c r="AX301" s="38" t="s">
        <v>39</v>
      </c>
      <c r="AY301" s="38" t="s">
        <v>39</v>
      </c>
      <c r="AZ301" s="38" t="s">
        <v>39</v>
      </c>
      <c r="BA301" s="38" t="s">
        <v>39</v>
      </c>
      <c r="BB301" s="38" t="s">
        <v>39</v>
      </c>
      <c r="BC301" s="41">
        <v>-43111000</v>
      </c>
      <c r="BD301" s="41">
        <v>-40811000</v>
      </c>
      <c r="BE301" s="38" t="s">
        <v>39</v>
      </c>
      <c r="BF301" s="38" t="s">
        <v>39</v>
      </c>
      <c r="BG301" s="41">
        <v>39076000</v>
      </c>
      <c r="BH301" s="41">
        <v>87055000</v>
      </c>
      <c r="BI301" s="38" t="s">
        <v>39</v>
      </c>
      <c r="BJ301" s="38" t="s">
        <v>39</v>
      </c>
      <c r="BK301" s="41">
        <v>-12553000</v>
      </c>
      <c r="BL301" s="41">
        <v>-11997000</v>
      </c>
      <c r="BM301" s="38" t="s">
        <v>39</v>
      </c>
      <c r="BN301" s="38" t="s">
        <v>39</v>
      </c>
      <c r="BO301" s="41">
        <v>-11790000</v>
      </c>
      <c r="BP301" s="41">
        <v>-11263000</v>
      </c>
      <c r="BQ301" s="38" t="s">
        <v>39</v>
      </c>
      <c r="BR301" s="38" t="s">
        <v>39</v>
      </c>
      <c r="BS301" s="41">
        <v>-763000</v>
      </c>
      <c r="BT301" s="41">
        <v>-734000</v>
      </c>
      <c r="BU301" s="38" t="s">
        <v>39</v>
      </c>
      <c r="BV301" s="38" t="s">
        <v>39</v>
      </c>
      <c r="BW301" s="41">
        <v>26385000</v>
      </c>
      <c r="BX301" s="41">
        <v>61576000</v>
      </c>
      <c r="BY301" s="38" t="s">
        <v>39</v>
      </c>
      <c r="BZ301" s="38" t="s">
        <v>39</v>
      </c>
      <c r="CA301" s="41">
        <v>194943000</v>
      </c>
      <c r="CB301" s="41">
        <v>184060000</v>
      </c>
      <c r="CC301" s="38" t="s">
        <v>39</v>
      </c>
      <c r="CD301" s="38" t="s">
        <v>39</v>
      </c>
      <c r="CE301" s="41">
        <v>71974000</v>
      </c>
      <c r="CF301" s="41">
        <v>69196000</v>
      </c>
      <c r="CG301" s="38" t="s">
        <v>39</v>
      </c>
      <c r="CH301" s="38" t="s">
        <v>39</v>
      </c>
      <c r="CI301" s="41">
        <v>22806000</v>
      </c>
      <c r="CJ301" s="41">
        <v>26528000</v>
      </c>
      <c r="CK301" s="38" t="s">
        <v>39</v>
      </c>
      <c r="CL301" s="38" t="s">
        <v>39</v>
      </c>
      <c r="CM301" s="41">
        <v>1163000</v>
      </c>
      <c r="CN301" s="41">
        <v>4521000</v>
      </c>
      <c r="CO301" s="38" t="s">
        <v>39</v>
      </c>
      <c r="CP301" s="38" t="s">
        <v>39</v>
      </c>
      <c r="CQ301" s="41">
        <v>96231000</v>
      </c>
      <c r="CR301" s="41">
        <v>81047000</v>
      </c>
      <c r="CS301" s="38" t="s">
        <v>39</v>
      </c>
      <c r="CT301" s="38" t="s">
        <v>39</v>
      </c>
      <c r="CU301" s="41">
        <v>3350000</v>
      </c>
      <c r="CV301" s="41">
        <v>3899000</v>
      </c>
      <c r="CW301" s="38" t="s">
        <v>39</v>
      </c>
      <c r="CX301" s="38" t="s">
        <v>39</v>
      </c>
      <c r="CY301" s="41">
        <v>10268000</v>
      </c>
      <c r="CZ301" s="41">
        <v>7571000</v>
      </c>
      <c r="DA301" s="38" t="s">
        <v>39</v>
      </c>
      <c r="DB301" s="38" t="s">
        <v>39</v>
      </c>
      <c r="DC301" s="41">
        <v>339388000</v>
      </c>
      <c r="DD301" s="41">
        <v>337615000</v>
      </c>
      <c r="DE301" s="38" t="s">
        <v>39</v>
      </c>
      <c r="DF301" s="38" t="s">
        <v>39</v>
      </c>
      <c r="DG301" s="213"/>
      <c r="DH301" s="214">
        <f t="shared" si="177"/>
        <v>157772000</v>
      </c>
      <c r="DI301" s="214">
        <f t="shared" si="178"/>
        <v>-80626000</v>
      </c>
      <c r="DJ301" s="214">
        <f t="shared" si="179"/>
        <v>-43111000</v>
      </c>
      <c r="DK301" s="214">
        <f t="shared" si="180"/>
        <v>-12553000</v>
      </c>
      <c r="DL301" s="214">
        <f t="shared" si="181"/>
        <v>21482000</v>
      </c>
      <c r="DM301" s="215">
        <f t="shared" si="182"/>
        <v>0.13615850721294021</v>
      </c>
      <c r="DN301" s="215">
        <f t="shared" si="183"/>
        <v>0.15761978134859492</v>
      </c>
      <c r="DO301" s="216" t="str">
        <f t="shared" si="184"/>
        <v>n.a.</v>
      </c>
      <c r="DP301" s="214">
        <f t="shared" si="185"/>
        <v>70585000</v>
      </c>
      <c r="DQ301" s="214">
        <f t="shared" si="186"/>
        <v>8919500</v>
      </c>
      <c r="DR301" s="217"/>
      <c r="DS301" s="214">
        <f t="shared" si="187"/>
        <v>209385000</v>
      </c>
      <c r="DT301" s="214">
        <f t="shared" si="188"/>
        <v>-89748000</v>
      </c>
      <c r="DU301" s="214">
        <f t="shared" si="189"/>
        <v>-40811000</v>
      </c>
      <c r="DV301" s="214">
        <f t="shared" si="190"/>
        <v>-11997000</v>
      </c>
      <c r="DW301" s="214">
        <f t="shared" si="191"/>
        <v>66829000</v>
      </c>
      <c r="DX301" s="215">
        <f t="shared" si="192"/>
        <v>0.31916803973541563</v>
      </c>
      <c r="DY301" s="215">
        <f t="shared" si="193"/>
        <v>0.46879121187463174</v>
      </c>
      <c r="DZ301" s="218" t="str">
        <f t="shared" si="194"/>
        <v>n.a.</v>
      </c>
      <c r="EA301" s="214" t="e">
        <f t="shared" si="195"/>
        <v>#VALUE!</v>
      </c>
      <c r="EB301" s="214" t="e">
        <f t="shared" si="196"/>
        <v>#VALUE!</v>
      </c>
      <c r="EC301" s="217"/>
      <c r="ED301" s="214" t="str">
        <f t="shared" si="197"/>
        <v>无数据</v>
      </c>
      <c r="EE301" s="214" t="str">
        <f t="shared" si="198"/>
        <v>n.a.</v>
      </c>
      <c r="EF301" s="214" t="str">
        <f t="shared" si="199"/>
        <v>n.a.</v>
      </c>
      <c r="EG301" s="214" t="str">
        <f t="shared" si="200"/>
        <v>n.a.</v>
      </c>
      <c r="EH301" s="214" t="str">
        <f t="shared" si="201"/>
        <v>无数据</v>
      </c>
      <c r="EI301" s="215" t="e">
        <f t="shared" si="202"/>
        <v>#VALUE!</v>
      </c>
      <c r="EJ301" s="215" t="e">
        <f t="shared" si="203"/>
        <v>#VALUE!</v>
      </c>
      <c r="EK301" s="218" t="str">
        <f t="shared" si="204"/>
        <v>n.a.</v>
      </c>
      <c r="EL301" s="214" t="e">
        <f t="shared" si="205"/>
        <v>#VALUE!</v>
      </c>
      <c r="EM301" s="214" t="e">
        <f t="shared" si="206"/>
        <v>#VALUE!</v>
      </c>
      <c r="EN301" s="217"/>
      <c r="EO301" s="219" t="e">
        <f t="shared" si="217"/>
        <v>#VALUE!</v>
      </c>
      <c r="EP301" s="219" t="e">
        <f t="shared" si="217"/>
        <v>#VALUE!</v>
      </c>
      <c r="EQ301" s="219" t="e">
        <f t="shared" si="217"/>
        <v>#VALUE!</v>
      </c>
      <c r="ER301" s="219" t="e">
        <f t="shared" si="217"/>
        <v>#VALUE!</v>
      </c>
      <c r="ES301" s="219" t="e">
        <f t="shared" si="207"/>
        <v>#VALUE!</v>
      </c>
      <c r="ET301" s="220" t="e">
        <f t="shared" si="208"/>
        <v>#VALUE!</v>
      </c>
      <c r="EU301" s="221" t="e">
        <f t="shared" si="209"/>
        <v>#VALUE!</v>
      </c>
      <c r="EV301" s="219" t="e">
        <f t="shared" si="210"/>
        <v>#VALUE!</v>
      </c>
      <c r="EW301" s="219" t="e">
        <f t="shared" si="211"/>
        <v>#VALUE!</v>
      </c>
      <c r="EX301" s="219" t="e">
        <f t="shared" si="211"/>
        <v>#VALUE!</v>
      </c>
      <c r="EY301" s="208"/>
      <c r="EZ301" s="222" t="str">
        <f t="shared" si="212"/>
        <v>无数据</v>
      </c>
      <c r="FA301" s="222" t="str">
        <f t="shared" si="213"/>
        <v>完整</v>
      </c>
      <c r="FB301" s="222" t="str">
        <f t="shared" si="214"/>
        <v>完整</v>
      </c>
      <c r="FC301" s="222" t="str">
        <f t="shared" si="215"/>
        <v>选择</v>
      </c>
      <c r="FD301" s="222" t="str">
        <f t="shared" si="216"/>
        <v>选择</v>
      </c>
      <c r="FE301" s="246"/>
      <c r="FF301" s="246"/>
      <c r="FG301" s="246"/>
      <c r="FH301" s="246"/>
      <c r="FI301" s="246"/>
      <c r="FJ301" s="246"/>
      <c r="FK301" s="246"/>
      <c r="FL301" s="246"/>
      <c r="FM301" s="246"/>
      <c r="FN301" s="246"/>
      <c r="FO301" s="246"/>
      <c r="FP301" s="246"/>
      <c r="FQ301" s="246"/>
      <c r="FR301" s="246"/>
      <c r="FS301" s="246"/>
      <c r="FT301" s="246"/>
      <c r="FU301" s="246"/>
      <c r="FV301" s="246"/>
      <c r="FW301" s="246"/>
      <c r="FX301" s="246"/>
      <c r="FY301" s="246"/>
      <c r="FZ301" s="246"/>
      <c r="GA301" s="246"/>
      <c r="GB301" s="246"/>
      <c r="GC301" s="246"/>
      <c r="GD301" s="246"/>
      <c r="GE301" s="246"/>
      <c r="GF301" s="246"/>
      <c r="GG301" s="246"/>
      <c r="GH301" s="246"/>
      <c r="GI301" s="246"/>
      <c r="GJ301" s="246"/>
      <c r="GK301" s="246"/>
      <c r="GL301" s="246"/>
      <c r="GM301" s="246"/>
      <c r="GN301" s="246"/>
      <c r="GO301" s="246"/>
      <c r="GP301" s="246"/>
      <c r="GQ301" s="246"/>
      <c r="GR301" s="246"/>
      <c r="GS301" s="246"/>
      <c r="GT301" s="246"/>
      <c r="GU301" s="246"/>
      <c r="GV301" s="246"/>
      <c r="GW301" s="246"/>
      <c r="GX301" s="246"/>
      <c r="GY301" s="246"/>
      <c r="GZ301" s="246"/>
      <c r="HA301" s="246"/>
      <c r="HB301" s="246"/>
      <c r="HC301" s="246"/>
      <c r="HD301" s="246"/>
      <c r="HE301" s="246"/>
      <c r="HF301" s="246"/>
      <c r="HG301" s="246"/>
      <c r="HH301" s="246"/>
      <c r="HI301" s="246"/>
      <c r="HJ301" s="246"/>
      <c r="HK301" s="254"/>
    </row>
    <row r="302" spans="1:219" s="7" customFormat="1" ht="12.4" customHeight="1" x14ac:dyDescent="0.2">
      <c r="A302" s="226" t="s">
        <v>2746</v>
      </c>
      <c r="B302" s="227" t="str">
        <f t="shared" si="175"/>
        <v>ABM FUJIYA BERHAD</v>
      </c>
      <c r="C302" s="228" t="s">
        <v>35</v>
      </c>
      <c r="D302" s="229" t="s">
        <v>188</v>
      </c>
      <c r="E302" s="227"/>
      <c r="F302" s="244"/>
      <c r="G302" s="238"/>
      <c r="H302" s="232" t="str">
        <f t="shared" si="176"/>
        <v/>
      </c>
      <c r="I302" s="206" t="s">
        <v>353</v>
      </c>
      <c r="J302" s="228" t="str">
        <f>VLOOKUP(Z302,[1]AP2022!FF:FI,2,0)</f>
        <v>exclude</v>
      </c>
      <c r="K302" s="228" t="str">
        <f>VLOOKUP(Z302,[1]AP2022!FF:FI,4,0)</f>
        <v>ok, indep</v>
      </c>
      <c r="L302" s="233"/>
      <c r="M302" s="38" t="s">
        <v>2747</v>
      </c>
      <c r="N302" s="38" t="s">
        <v>2748</v>
      </c>
      <c r="O302" s="38" t="s">
        <v>36</v>
      </c>
      <c r="P302" s="38" t="s">
        <v>2749</v>
      </c>
      <c r="Q302" s="37"/>
      <c r="R302" s="38" t="s">
        <v>55</v>
      </c>
      <c r="S302" s="38" t="s">
        <v>2750</v>
      </c>
      <c r="T302" s="38" t="s">
        <v>45</v>
      </c>
      <c r="U302" s="38" t="s">
        <v>178</v>
      </c>
      <c r="V302" s="38" t="s">
        <v>2751</v>
      </c>
      <c r="W302" s="38" t="s">
        <v>2752</v>
      </c>
      <c r="X302" s="37"/>
      <c r="Y302" s="37"/>
      <c r="Z302" s="38" t="s">
        <v>2753</v>
      </c>
      <c r="AA302" s="41">
        <v>100895000</v>
      </c>
      <c r="AB302" s="41">
        <v>90707000</v>
      </c>
      <c r="AC302" s="41">
        <v>88434000</v>
      </c>
      <c r="AD302" s="41">
        <v>111315000</v>
      </c>
      <c r="AE302" s="41">
        <v>100759000</v>
      </c>
      <c r="AF302" s="41">
        <v>90426000</v>
      </c>
      <c r="AG302" s="41">
        <v>87252000</v>
      </c>
      <c r="AH302" s="41">
        <v>110725000</v>
      </c>
      <c r="AI302" s="38" t="s">
        <v>39</v>
      </c>
      <c r="AJ302" s="38" t="s">
        <v>39</v>
      </c>
      <c r="AK302" s="38" t="s">
        <v>39</v>
      </c>
      <c r="AL302" s="38" t="s">
        <v>39</v>
      </c>
      <c r="AM302" s="41">
        <v>100759000</v>
      </c>
      <c r="AN302" s="41">
        <v>90426000</v>
      </c>
      <c r="AO302" s="41">
        <v>87252000</v>
      </c>
      <c r="AP302" s="41">
        <v>110725000</v>
      </c>
      <c r="AQ302" s="41">
        <v>136000</v>
      </c>
      <c r="AR302" s="41">
        <v>281000</v>
      </c>
      <c r="AS302" s="41">
        <v>1182000</v>
      </c>
      <c r="AT302" s="41">
        <v>590000</v>
      </c>
      <c r="AU302" s="41">
        <v>-79296000</v>
      </c>
      <c r="AV302" s="41">
        <v>-68950000</v>
      </c>
      <c r="AW302" s="41">
        <v>-65346000</v>
      </c>
      <c r="AX302" s="41">
        <v>-86564000</v>
      </c>
      <c r="AY302" s="41">
        <v>0</v>
      </c>
      <c r="AZ302" s="41">
        <v>0</v>
      </c>
      <c r="BA302" s="41">
        <v>0</v>
      </c>
      <c r="BB302" s="41">
        <v>0</v>
      </c>
      <c r="BC302" s="41">
        <v>-12376000</v>
      </c>
      <c r="BD302" s="41">
        <v>-10207000</v>
      </c>
      <c r="BE302" s="41">
        <v>-8652000</v>
      </c>
      <c r="BF302" s="41">
        <v>-8810000</v>
      </c>
      <c r="BG302" s="41">
        <v>9223000</v>
      </c>
      <c r="BH302" s="41">
        <v>11550000</v>
      </c>
      <c r="BI302" s="41">
        <v>14436000</v>
      </c>
      <c r="BJ302" s="41">
        <v>15941000</v>
      </c>
      <c r="BK302" s="41">
        <v>-7670000</v>
      </c>
      <c r="BL302" s="41">
        <v>-7829000</v>
      </c>
      <c r="BM302" s="41">
        <v>-8481000</v>
      </c>
      <c r="BN302" s="41">
        <v>-9299000</v>
      </c>
      <c r="BO302" s="41">
        <v>-7670000</v>
      </c>
      <c r="BP302" s="41">
        <v>-7829000</v>
      </c>
      <c r="BQ302" s="41">
        <v>-8481000</v>
      </c>
      <c r="BR302" s="41">
        <v>-9299000</v>
      </c>
      <c r="BS302" s="41">
        <v>0</v>
      </c>
      <c r="BT302" s="41">
        <v>0</v>
      </c>
      <c r="BU302" s="41">
        <v>0</v>
      </c>
      <c r="BV302" s="41">
        <v>0</v>
      </c>
      <c r="BW302" s="41">
        <v>-2111000</v>
      </c>
      <c r="BX302" s="41">
        <v>1512000</v>
      </c>
      <c r="BY302" s="41">
        <v>2263000</v>
      </c>
      <c r="BZ302" s="41">
        <v>1853000</v>
      </c>
      <c r="CA302" s="41">
        <v>185921000</v>
      </c>
      <c r="CB302" s="41">
        <v>183830000</v>
      </c>
      <c r="CC302" s="41">
        <v>172360000</v>
      </c>
      <c r="CD302" s="41">
        <v>170998000</v>
      </c>
      <c r="CE302" s="41">
        <v>120934000</v>
      </c>
      <c r="CF302" s="41">
        <v>109395000</v>
      </c>
      <c r="CG302" s="41">
        <v>102645000</v>
      </c>
      <c r="CH302" s="41">
        <v>106081000</v>
      </c>
      <c r="CI302" s="41">
        <v>51802000</v>
      </c>
      <c r="CJ302" s="41">
        <v>39205000</v>
      </c>
      <c r="CK302" s="41">
        <v>41302000</v>
      </c>
      <c r="CL302" s="41">
        <v>42893000</v>
      </c>
      <c r="CM302" s="41">
        <v>3914000</v>
      </c>
      <c r="CN302" s="41">
        <v>26202000</v>
      </c>
      <c r="CO302" s="41">
        <v>11489000</v>
      </c>
      <c r="CP302" s="41">
        <v>4238000</v>
      </c>
      <c r="CQ302" s="41">
        <v>6671000</v>
      </c>
      <c r="CR302" s="41">
        <v>8123000</v>
      </c>
      <c r="CS302" s="41">
        <v>14362000</v>
      </c>
      <c r="CT302" s="41">
        <v>15387000</v>
      </c>
      <c r="CU302" s="41">
        <v>2110000</v>
      </c>
      <c r="CV302" s="41">
        <v>2605000</v>
      </c>
      <c r="CW302" s="41">
        <v>1583000</v>
      </c>
      <c r="CX302" s="41">
        <v>1050000</v>
      </c>
      <c r="CY302" s="41">
        <v>80975000</v>
      </c>
      <c r="CZ302" s="41">
        <v>55267000</v>
      </c>
      <c r="DA302" s="41">
        <v>25656000</v>
      </c>
      <c r="DB302" s="41">
        <v>3136000</v>
      </c>
      <c r="DC302" s="41">
        <v>368331000</v>
      </c>
      <c r="DD302" s="41">
        <v>308807000</v>
      </c>
      <c r="DE302" s="41">
        <v>275469000</v>
      </c>
      <c r="DF302" s="41">
        <v>259657000</v>
      </c>
      <c r="DG302" s="213"/>
      <c r="DH302" s="214">
        <f t="shared" si="177"/>
        <v>100759000</v>
      </c>
      <c r="DI302" s="214">
        <f t="shared" si="178"/>
        <v>-79296000</v>
      </c>
      <c r="DJ302" s="214">
        <f t="shared" si="179"/>
        <v>-12376000</v>
      </c>
      <c r="DK302" s="214">
        <f t="shared" si="180"/>
        <v>-7670000</v>
      </c>
      <c r="DL302" s="214">
        <f t="shared" si="181"/>
        <v>1417000</v>
      </c>
      <c r="DM302" s="215">
        <f t="shared" si="182"/>
        <v>1.4063259857680208E-2</v>
      </c>
      <c r="DN302" s="215">
        <f t="shared" si="183"/>
        <v>1.4263856173622436E-2</v>
      </c>
      <c r="DO302" s="216">
        <f t="shared" si="184"/>
        <v>0</v>
      </c>
      <c r="DP302" s="214">
        <f t="shared" si="185"/>
        <v>115164500</v>
      </c>
      <c r="DQ302" s="214">
        <f t="shared" si="186"/>
        <v>68121000</v>
      </c>
      <c r="DR302" s="217"/>
      <c r="DS302" s="214">
        <f t="shared" si="187"/>
        <v>90426000</v>
      </c>
      <c r="DT302" s="214">
        <f t="shared" si="188"/>
        <v>-68950000</v>
      </c>
      <c r="DU302" s="214">
        <f t="shared" si="189"/>
        <v>-10207000</v>
      </c>
      <c r="DV302" s="214">
        <f t="shared" si="190"/>
        <v>-7829000</v>
      </c>
      <c r="DW302" s="214">
        <f t="shared" si="191"/>
        <v>3440000</v>
      </c>
      <c r="DX302" s="215">
        <f t="shared" si="192"/>
        <v>3.8042156017074738E-2</v>
      </c>
      <c r="DY302" s="215">
        <f t="shared" si="193"/>
        <v>3.9546593704734095E-2</v>
      </c>
      <c r="DZ302" s="218">
        <f t="shared" si="194"/>
        <v>0</v>
      </c>
      <c r="EA302" s="214">
        <f t="shared" si="195"/>
        <v>106020000</v>
      </c>
      <c r="EB302" s="214">
        <f t="shared" si="196"/>
        <v>40461500</v>
      </c>
      <c r="EC302" s="217"/>
      <c r="ED302" s="214">
        <f t="shared" si="197"/>
        <v>87252000</v>
      </c>
      <c r="EE302" s="214">
        <f t="shared" si="198"/>
        <v>-65346000</v>
      </c>
      <c r="EF302" s="214">
        <f t="shared" si="199"/>
        <v>-8652000</v>
      </c>
      <c r="EG302" s="214">
        <f t="shared" si="200"/>
        <v>-8481000</v>
      </c>
      <c r="EH302" s="214">
        <f t="shared" si="201"/>
        <v>4773000</v>
      </c>
      <c r="EI302" s="215">
        <f t="shared" si="202"/>
        <v>5.47036171090634E-2</v>
      </c>
      <c r="EJ302" s="215">
        <f t="shared" si="203"/>
        <v>5.7869275815662168E-2</v>
      </c>
      <c r="EK302" s="218">
        <f t="shared" si="204"/>
        <v>0</v>
      </c>
      <c r="EL302" s="214">
        <f t="shared" si="205"/>
        <v>104363000</v>
      </c>
      <c r="EM302" s="214">
        <f t="shared" si="206"/>
        <v>14396000</v>
      </c>
      <c r="EN302" s="217"/>
      <c r="EO302" s="219">
        <f t="shared" si="217"/>
        <v>92812333.333333328</v>
      </c>
      <c r="EP302" s="219">
        <f t="shared" si="217"/>
        <v>-71197333.333333328</v>
      </c>
      <c r="EQ302" s="219">
        <f t="shared" si="217"/>
        <v>-10411666.666666666</v>
      </c>
      <c r="ER302" s="219">
        <f t="shared" si="217"/>
        <v>-7993333.333333333</v>
      </c>
      <c r="ES302" s="219">
        <f t="shared" si="207"/>
        <v>3210000.0000000009</v>
      </c>
      <c r="ET302" s="220">
        <f t="shared" si="208"/>
        <v>3.4585920693011356E-2</v>
      </c>
      <c r="EU302" s="221">
        <f t="shared" si="209"/>
        <v>3.5824959915478405E-2</v>
      </c>
      <c r="EV302" s="219">
        <f t="shared" si="210"/>
        <v>0</v>
      </c>
      <c r="EW302" s="219">
        <f t="shared" si="211"/>
        <v>108515833.33333333</v>
      </c>
      <c r="EX302" s="219">
        <f t="shared" si="211"/>
        <v>40992833.333333336</v>
      </c>
      <c r="EY302" s="208"/>
      <c r="EZ302" s="222" t="str">
        <f t="shared" si="212"/>
        <v>完整</v>
      </c>
      <c r="FA302" s="222" t="str">
        <f t="shared" si="213"/>
        <v>完整</v>
      </c>
      <c r="FB302" s="222" t="str">
        <f t="shared" si="214"/>
        <v>完整</v>
      </c>
      <c r="FC302" s="222" t="str">
        <f t="shared" si="215"/>
        <v>选择</v>
      </c>
      <c r="FD302" s="222" t="str">
        <f t="shared" si="216"/>
        <v>选择</v>
      </c>
      <c r="FE302" s="246"/>
      <c r="FF302" s="246"/>
      <c r="FG302" s="246"/>
      <c r="FH302" s="246"/>
      <c r="FI302" s="246"/>
      <c r="FJ302" s="246"/>
      <c r="FK302" s="246"/>
      <c r="FL302" s="246"/>
      <c r="FM302" s="246"/>
      <c r="FN302" s="246"/>
      <c r="FO302" s="246"/>
      <c r="FP302" s="246"/>
      <c r="FQ302" s="246"/>
      <c r="FR302" s="246"/>
      <c r="FS302" s="246"/>
      <c r="FT302" s="246"/>
      <c r="FU302" s="246"/>
      <c r="FV302" s="246"/>
      <c r="FW302" s="246"/>
      <c r="FX302" s="246"/>
      <c r="FY302" s="246"/>
      <c r="FZ302" s="246"/>
      <c r="GA302" s="246"/>
      <c r="GB302" s="246"/>
      <c r="GC302" s="246"/>
      <c r="GD302" s="246"/>
      <c r="GE302" s="246"/>
      <c r="GF302" s="246"/>
      <c r="GG302" s="246"/>
      <c r="GH302" s="246"/>
      <c r="GI302" s="246"/>
      <c r="GJ302" s="246"/>
      <c r="GK302" s="246"/>
      <c r="GL302" s="246"/>
      <c r="GM302" s="246"/>
      <c r="GN302" s="246"/>
      <c r="GO302" s="246"/>
      <c r="GP302" s="246"/>
      <c r="GQ302" s="246"/>
      <c r="GR302" s="246"/>
      <c r="GS302" s="246"/>
      <c r="GT302" s="246"/>
      <c r="GU302" s="246"/>
      <c r="GV302" s="246"/>
      <c r="GW302" s="246"/>
      <c r="GX302" s="246"/>
      <c r="GY302" s="246"/>
      <c r="GZ302" s="246"/>
      <c r="HA302" s="246"/>
      <c r="HB302" s="246"/>
      <c r="HC302" s="246"/>
      <c r="HD302" s="246"/>
      <c r="HE302" s="246"/>
      <c r="HF302" s="246"/>
      <c r="HG302" s="246"/>
      <c r="HH302" s="246"/>
      <c r="HI302" s="246"/>
      <c r="HJ302" s="246"/>
      <c r="HK302" s="254"/>
    </row>
    <row r="303" spans="1:219" s="7" customFormat="1" ht="12.4" customHeight="1" x14ac:dyDescent="0.2">
      <c r="A303" s="226" t="s">
        <v>2754</v>
      </c>
      <c r="B303" s="227" t="str">
        <f t="shared" si="175"/>
        <v>TOPLUS GLOBAL CO., LTD.</v>
      </c>
      <c r="C303" s="228" t="s">
        <v>35</v>
      </c>
      <c r="D303" s="237" t="s">
        <v>31</v>
      </c>
      <c r="E303" s="227"/>
      <c r="F303" s="244"/>
      <c r="G303" s="238"/>
      <c r="H303" s="232" t="str">
        <f t="shared" si="176"/>
        <v/>
      </c>
      <c r="I303" s="228" t="s">
        <v>405</v>
      </c>
      <c r="J303" s="228" t="str">
        <f>VLOOKUP(Z303,[1]AP2022!FF:FI,2,0)</f>
        <v>exclude</v>
      </c>
      <c r="K303" s="228" t="str">
        <f>VLOOKUP(Z303,[1]AP2022!FF:FI,4,0)</f>
        <v>ok, loss</v>
      </c>
      <c r="L303" s="233"/>
      <c r="M303" s="38" t="s">
        <v>2755</v>
      </c>
      <c r="N303" s="38" t="s">
        <v>2756</v>
      </c>
      <c r="O303" s="38" t="s">
        <v>51</v>
      </c>
      <c r="P303" s="38" t="s">
        <v>2757</v>
      </c>
      <c r="Q303" s="37"/>
      <c r="R303" s="38" t="s">
        <v>61</v>
      </c>
      <c r="S303" s="38" t="s">
        <v>2758</v>
      </c>
      <c r="T303" s="38" t="s">
        <v>62</v>
      </c>
      <c r="U303" s="38" t="s">
        <v>182</v>
      </c>
      <c r="V303" s="38" t="s">
        <v>2759</v>
      </c>
      <c r="W303" s="38" t="s">
        <v>2760</v>
      </c>
      <c r="X303" s="38" t="s">
        <v>2761</v>
      </c>
      <c r="Y303" s="37"/>
      <c r="Z303" s="38" t="s">
        <v>2762</v>
      </c>
      <c r="AA303" s="41">
        <v>701102000</v>
      </c>
      <c r="AB303" s="41">
        <v>675371000</v>
      </c>
      <c r="AC303" s="41">
        <v>1048634000</v>
      </c>
      <c r="AD303" s="41">
        <v>1232046000</v>
      </c>
      <c r="AE303" s="41">
        <v>656124000</v>
      </c>
      <c r="AF303" s="41">
        <v>615973000</v>
      </c>
      <c r="AG303" s="41">
        <v>975549000</v>
      </c>
      <c r="AH303" s="41">
        <v>1187317000</v>
      </c>
      <c r="AI303" s="41">
        <v>-1775000</v>
      </c>
      <c r="AJ303" s="41">
        <v>-2647000</v>
      </c>
      <c r="AK303" s="41">
        <v>-6075000</v>
      </c>
      <c r="AL303" s="41">
        <v>-4528000</v>
      </c>
      <c r="AM303" s="41">
        <v>654349000</v>
      </c>
      <c r="AN303" s="41">
        <v>613326000</v>
      </c>
      <c r="AO303" s="41">
        <v>969474000</v>
      </c>
      <c r="AP303" s="41">
        <v>1182789000</v>
      </c>
      <c r="AQ303" s="41">
        <v>46753000</v>
      </c>
      <c r="AR303" s="41">
        <v>62045000</v>
      </c>
      <c r="AS303" s="41">
        <v>79160000</v>
      </c>
      <c r="AT303" s="41">
        <v>49257000</v>
      </c>
      <c r="AU303" s="41">
        <v>-148831000</v>
      </c>
      <c r="AV303" s="41">
        <v>-9620000</v>
      </c>
      <c r="AW303" s="41">
        <v>-100836000</v>
      </c>
      <c r="AX303" s="41">
        <v>-183539000</v>
      </c>
      <c r="AY303" s="41">
        <v>0</v>
      </c>
      <c r="AZ303" s="41">
        <v>0</v>
      </c>
      <c r="BA303" s="41">
        <v>0</v>
      </c>
      <c r="BB303" s="41">
        <v>0</v>
      </c>
      <c r="BC303" s="41">
        <v>-469661000</v>
      </c>
      <c r="BD303" s="41">
        <v>-578582000</v>
      </c>
      <c r="BE303" s="41">
        <v>-739573000</v>
      </c>
      <c r="BF303" s="41">
        <v>-787509000</v>
      </c>
      <c r="BG303" s="41">
        <v>82610000</v>
      </c>
      <c r="BH303" s="41">
        <v>87169000</v>
      </c>
      <c r="BI303" s="41">
        <v>208225000</v>
      </c>
      <c r="BJ303" s="41">
        <v>260998000</v>
      </c>
      <c r="BK303" s="41">
        <v>-207017000</v>
      </c>
      <c r="BL303" s="41">
        <v>-375331000</v>
      </c>
      <c r="BM303" s="41">
        <v>-397497000</v>
      </c>
      <c r="BN303" s="41">
        <v>-361822000</v>
      </c>
      <c r="BO303" s="41">
        <v>-196454000</v>
      </c>
      <c r="BP303" s="41">
        <v>-364342000</v>
      </c>
      <c r="BQ303" s="41">
        <v>-379538000</v>
      </c>
      <c r="BR303" s="41">
        <v>-344718000</v>
      </c>
      <c r="BS303" s="41">
        <v>-10563000</v>
      </c>
      <c r="BT303" s="41">
        <v>-10989000</v>
      </c>
      <c r="BU303" s="41">
        <v>-17959000</v>
      </c>
      <c r="BV303" s="41">
        <v>-17104000</v>
      </c>
      <c r="BW303" s="41">
        <v>-104667000</v>
      </c>
      <c r="BX303" s="41">
        <v>-472008000</v>
      </c>
      <c r="BY303" s="41">
        <v>-439753000</v>
      </c>
      <c r="BZ303" s="41">
        <v>-179199000</v>
      </c>
      <c r="CA303" s="41">
        <v>137409000</v>
      </c>
      <c r="CB303" s="41">
        <v>450233000</v>
      </c>
      <c r="CC303" s="41">
        <v>326376000</v>
      </c>
      <c r="CD303" s="41">
        <v>477863000</v>
      </c>
      <c r="CE303" s="41">
        <v>23601000</v>
      </c>
      <c r="CF303" s="41">
        <v>20590000</v>
      </c>
      <c r="CG303" s="41">
        <v>25214000</v>
      </c>
      <c r="CH303" s="41">
        <v>30361000</v>
      </c>
      <c r="CI303" s="41">
        <v>8308000</v>
      </c>
      <c r="CJ303" s="41">
        <v>12112000</v>
      </c>
      <c r="CK303" s="41">
        <v>23312000</v>
      </c>
      <c r="CL303" s="41">
        <v>33012000</v>
      </c>
      <c r="CM303" s="41">
        <v>34239000</v>
      </c>
      <c r="CN303" s="41">
        <v>270933000</v>
      </c>
      <c r="CO303" s="41">
        <v>38117000</v>
      </c>
      <c r="CP303" s="41">
        <v>160736000</v>
      </c>
      <c r="CQ303" s="41">
        <v>64820000</v>
      </c>
      <c r="CR303" s="41">
        <v>144044000</v>
      </c>
      <c r="CS303" s="41">
        <v>233604000</v>
      </c>
      <c r="CT303" s="41">
        <v>245347000</v>
      </c>
      <c r="CU303" s="41">
        <v>347000</v>
      </c>
      <c r="CV303" s="41">
        <v>12956000</v>
      </c>
      <c r="CW303" s="41">
        <v>17450000</v>
      </c>
      <c r="CX303" s="41">
        <v>115752000</v>
      </c>
      <c r="CY303" s="38" t="s">
        <v>39</v>
      </c>
      <c r="CZ303" s="38" t="s">
        <v>39</v>
      </c>
      <c r="DA303" s="41">
        <v>0</v>
      </c>
      <c r="DB303" s="41">
        <v>3686000</v>
      </c>
      <c r="DC303" s="41">
        <v>1682171000</v>
      </c>
      <c r="DD303" s="41">
        <v>2081410000</v>
      </c>
      <c r="DE303" s="41">
        <v>2994449000</v>
      </c>
      <c r="DF303" s="41">
        <v>3435180000</v>
      </c>
      <c r="DG303" s="213"/>
      <c r="DH303" s="214">
        <f t="shared" si="177"/>
        <v>654349000</v>
      </c>
      <c r="DI303" s="214">
        <f t="shared" si="178"/>
        <v>-148831000</v>
      </c>
      <c r="DJ303" s="214">
        <f t="shared" si="179"/>
        <v>-469661000</v>
      </c>
      <c r="DK303" s="214">
        <f t="shared" si="180"/>
        <v>-207017000</v>
      </c>
      <c r="DL303" s="214">
        <f t="shared" si="181"/>
        <v>-171160000</v>
      </c>
      <c r="DM303" s="215">
        <f t="shared" si="182"/>
        <v>-0.26157295265981917</v>
      </c>
      <c r="DN303" s="215">
        <f t="shared" si="183"/>
        <v>-0.20733874494402849</v>
      </c>
      <c r="DO303" s="216">
        <f t="shared" si="184"/>
        <v>0</v>
      </c>
      <c r="DP303" s="214">
        <f t="shared" si="185"/>
        <v>22095500</v>
      </c>
      <c r="DQ303" s="214" t="e">
        <f t="shared" si="186"/>
        <v>#VALUE!</v>
      </c>
      <c r="DR303" s="217"/>
      <c r="DS303" s="214">
        <f t="shared" si="187"/>
        <v>613326000</v>
      </c>
      <c r="DT303" s="214">
        <f t="shared" si="188"/>
        <v>-9620000</v>
      </c>
      <c r="DU303" s="214">
        <f t="shared" si="189"/>
        <v>-578582000</v>
      </c>
      <c r="DV303" s="214">
        <f t="shared" si="190"/>
        <v>-375331000</v>
      </c>
      <c r="DW303" s="214">
        <f t="shared" si="191"/>
        <v>-350207000</v>
      </c>
      <c r="DX303" s="215">
        <f t="shared" si="192"/>
        <v>-0.57099650104512123</v>
      </c>
      <c r="DY303" s="215">
        <f t="shared" si="193"/>
        <v>-0.36346134486312354</v>
      </c>
      <c r="DZ303" s="218">
        <f t="shared" si="194"/>
        <v>0</v>
      </c>
      <c r="EA303" s="214">
        <f t="shared" si="195"/>
        <v>22902000</v>
      </c>
      <c r="EB303" s="214" t="e">
        <f t="shared" si="196"/>
        <v>#VALUE!</v>
      </c>
      <c r="EC303" s="217"/>
      <c r="ED303" s="214">
        <f t="shared" si="197"/>
        <v>969474000</v>
      </c>
      <c r="EE303" s="214">
        <f t="shared" si="198"/>
        <v>-100836000</v>
      </c>
      <c r="EF303" s="214">
        <f t="shared" si="199"/>
        <v>-739573000</v>
      </c>
      <c r="EG303" s="214">
        <f t="shared" si="200"/>
        <v>-397497000</v>
      </c>
      <c r="EH303" s="214">
        <f t="shared" si="201"/>
        <v>-268432000</v>
      </c>
      <c r="EI303" s="215">
        <f t="shared" si="202"/>
        <v>-0.27688416605293181</v>
      </c>
      <c r="EJ303" s="215">
        <f t="shared" si="203"/>
        <v>-0.21684360524951005</v>
      </c>
      <c r="EK303" s="218">
        <f t="shared" si="204"/>
        <v>0</v>
      </c>
      <c r="EL303" s="214">
        <f t="shared" si="205"/>
        <v>27787500</v>
      </c>
      <c r="EM303" s="214">
        <f t="shared" si="206"/>
        <v>1843000</v>
      </c>
      <c r="EN303" s="217"/>
      <c r="EO303" s="219">
        <f t="shared" si="217"/>
        <v>745716333.33333337</v>
      </c>
      <c r="EP303" s="219">
        <f t="shared" si="217"/>
        <v>-86429000</v>
      </c>
      <c r="EQ303" s="219">
        <f t="shared" si="217"/>
        <v>-595938666.66666663</v>
      </c>
      <c r="ER303" s="219">
        <f t="shared" si="217"/>
        <v>-326615000</v>
      </c>
      <c r="ES303" s="219">
        <f t="shared" si="207"/>
        <v>-263266333.33333325</v>
      </c>
      <c r="ET303" s="220">
        <f t="shared" si="208"/>
        <v>-0.35303817492710576</v>
      </c>
      <c r="EU303" s="221">
        <f t="shared" si="209"/>
        <v>-0.26092255301379469</v>
      </c>
      <c r="EV303" s="219">
        <f t="shared" si="210"/>
        <v>0</v>
      </c>
      <c r="EW303" s="219">
        <f t="shared" si="211"/>
        <v>24261666.666666668</v>
      </c>
      <c r="EX303" s="219" t="e">
        <f t="shared" si="211"/>
        <v>#VALUE!</v>
      </c>
      <c r="EY303" s="208"/>
      <c r="EZ303" s="222" t="str">
        <f t="shared" si="212"/>
        <v>完整</v>
      </c>
      <c r="FA303" s="222" t="str">
        <f t="shared" si="213"/>
        <v>完整</v>
      </c>
      <c r="FB303" s="222" t="str">
        <f t="shared" si="214"/>
        <v>完整</v>
      </c>
      <c r="FC303" s="222" t="str">
        <f t="shared" si="215"/>
        <v>选择</v>
      </c>
      <c r="FD303" s="222" t="str">
        <f t="shared" si="216"/>
        <v>删除</v>
      </c>
      <c r="FE303" s="246"/>
      <c r="FF303" s="246"/>
      <c r="FG303" s="246"/>
      <c r="FH303" s="246"/>
      <c r="FI303" s="246"/>
      <c r="FJ303" s="246"/>
      <c r="FK303" s="246"/>
      <c r="FL303" s="246"/>
      <c r="FM303" s="246"/>
      <c r="FN303" s="246"/>
      <c r="FO303" s="246"/>
      <c r="FP303" s="246"/>
      <c r="FQ303" s="246"/>
      <c r="FR303" s="246"/>
      <c r="FS303" s="246"/>
      <c r="FT303" s="246"/>
      <c r="FU303" s="246"/>
      <c r="FV303" s="246"/>
      <c r="FW303" s="246"/>
      <c r="FX303" s="246"/>
      <c r="FY303" s="246"/>
      <c r="FZ303" s="246"/>
      <c r="GA303" s="246"/>
      <c r="GB303" s="246"/>
      <c r="GC303" s="246"/>
      <c r="GD303" s="246"/>
      <c r="GE303" s="246"/>
      <c r="GF303" s="246"/>
      <c r="GG303" s="246"/>
      <c r="GH303" s="246"/>
      <c r="GI303" s="246"/>
      <c r="GJ303" s="246"/>
      <c r="GK303" s="246"/>
      <c r="GL303" s="246"/>
      <c r="GM303" s="246"/>
      <c r="GN303" s="246"/>
      <c r="GO303" s="246"/>
      <c r="GP303" s="246"/>
      <c r="GQ303" s="246"/>
      <c r="GR303" s="246"/>
      <c r="GS303" s="246"/>
      <c r="GT303" s="246"/>
      <c r="GU303" s="246"/>
      <c r="GV303" s="246"/>
      <c r="GW303" s="246"/>
      <c r="GX303" s="246"/>
      <c r="GY303" s="246"/>
      <c r="GZ303" s="246"/>
      <c r="HA303" s="246"/>
      <c r="HB303" s="246"/>
      <c r="HC303" s="246"/>
      <c r="HD303" s="246"/>
      <c r="HE303" s="246"/>
      <c r="HF303" s="246"/>
      <c r="HG303" s="246"/>
      <c r="HH303" s="246"/>
      <c r="HI303" s="246"/>
      <c r="HJ303" s="246"/>
      <c r="HK303" s="254"/>
    </row>
    <row r="304" spans="1:219" s="7" customFormat="1" ht="12.4" customHeight="1" x14ac:dyDescent="0.2">
      <c r="A304" s="226" t="s">
        <v>2763</v>
      </c>
      <c r="B304" s="227" t="str">
        <f t="shared" si="175"/>
        <v>FUJIAN MINDONG ELECTRIC CORP., LTD.</v>
      </c>
      <c r="C304" s="228" t="s">
        <v>35</v>
      </c>
      <c r="D304" s="229" t="s">
        <v>188</v>
      </c>
      <c r="E304" s="227"/>
      <c r="F304" s="244"/>
      <c r="G304" s="238"/>
      <c r="H304" s="232" t="str">
        <f t="shared" si="176"/>
        <v/>
      </c>
      <c r="I304" s="206" t="s">
        <v>353</v>
      </c>
      <c r="J304" s="228" t="str">
        <f>VLOOKUP(Z304,[1]AP2022!FF:FI,2,0)</f>
        <v>exclude</v>
      </c>
      <c r="K304" s="228" t="str">
        <f>VLOOKUP(Z304,[1]AP2022!FF:FI,4,0)</f>
        <v>ok, indep</v>
      </c>
      <c r="L304" s="233"/>
      <c r="M304" s="38" t="s">
        <v>2764</v>
      </c>
      <c r="N304" s="38" t="s">
        <v>2765</v>
      </c>
      <c r="O304" s="38" t="s">
        <v>36</v>
      </c>
      <c r="P304" s="38" t="s">
        <v>2766</v>
      </c>
      <c r="Q304" s="37"/>
      <c r="R304" s="38" t="s">
        <v>48</v>
      </c>
      <c r="S304" s="38" t="s">
        <v>2767</v>
      </c>
      <c r="T304" s="38" t="s">
        <v>45</v>
      </c>
      <c r="U304" s="38" t="s">
        <v>182</v>
      </c>
      <c r="V304" s="38" t="s">
        <v>2768</v>
      </c>
      <c r="W304" s="38" t="s">
        <v>2769</v>
      </c>
      <c r="X304" s="37"/>
      <c r="Y304" s="37"/>
      <c r="Z304" s="38" t="s">
        <v>2770</v>
      </c>
      <c r="AA304" s="41">
        <v>157521000</v>
      </c>
      <c r="AB304" s="41">
        <v>204912000</v>
      </c>
      <c r="AC304" s="41">
        <v>225920000</v>
      </c>
      <c r="AD304" s="41">
        <v>253526000</v>
      </c>
      <c r="AE304" s="41">
        <v>152232000</v>
      </c>
      <c r="AF304" s="41">
        <v>200619000</v>
      </c>
      <c r="AG304" s="41">
        <v>217367000</v>
      </c>
      <c r="AH304" s="41">
        <v>239405000</v>
      </c>
      <c r="AI304" s="41">
        <v>-1222000</v>
      </c>
      <c r="AJ304" s="41">
        <v>-1286000</v>
      </c>
      <c r="AK304" s="41">
        <v>-1177000</v>
      </c>
      <c r="AL304" s="41">
        <v>-1754000</v>
      </c>
      <c r="AM304" s="41">
        <v>151010000</v>
      </c>
      <c r="AN304" s="41">
        <v>199333000</v>
      </c>
      <c r="AO304" s="41">
        <v>216190000</v>
      </c>
      <c r="AP304" s="41">
        <v>237651000</v>
      </c>
      <c r="AQ304" s="41">
        <v>6511000</v>
      </c>
      <c r="AR304" s="41">
        <v>5579000</v>
      </c>
      <c r="AS304" s="41">
        <v>9730000</v>
      </c>
      <c r="AT304" s="41">
        <v>15875000</v>
      </c>
      <c r="AU304" s="41">
        <v>-125073000</v>
      </c>
      <c r="AV304" s="41">
        <v>-177339000</v>
      </c>
      <c r="AW304" s="41">
        <v>-186829000</v>
      </c>
      <c r="AX304" s="41">
        <v>-194502000</v>
      </c>
      <c r="AY304" s="38" t="s">
        <v>39</v>
      </c>
      <c r="AZ304" s="38" t="s">
        <v>39</v>
      </c>
      <c r="BA304" s="38" t="s">
        <v>39</v>
      </c>
      <c r="BB304" s="38" t="s">
        <v>39</v>
      </c>
      <c r="BC304" s="41">
        <v>-24089000</v>
      </c>
      <c r="BD304" s="41">
        <v>-23533000</v>
      </c>
      <c r="BE304" s="41">
        <v>-29395000</v>
      </c>
      <c r="BF304" s="41">
        <v>-40342000</v>
      </c>
      <c r="BG304" s="41">
        <v>8359000</v>
      </c>
      <c r="BH304" s="41">
        <v>4040000</v>
      </c>
      <c r="BI304" s="41">
        <v>9696000</v>
      </c>
      <c r="BJ304" s="41">
        <v>18682000</v>
      </c>
      <c r="BK304" s="41">
        <v>-7256000</v>
      </c>
      <c r="BL304" s="41">
        <v>-5565000</v>
      </c>
      <c r="BM304" s="41">
        <v>-7824000</v>
      </c>
      <c r="BN304" s="41">
        <v>-6726000</v>
      </c>
      <c r="BO304" s="41">
        <v>-7008000</v>
      </c>
      <c r="BP304" s="41">
        <v>-5288000</v>
      </c>
      <c r="BQ304" s="41">
        <v>-6211000</v>
      </c>
      <c r="BR304" s="41">
        <v>-6056000</v>
      </c>
      <c r="BS304" s="41">
        <v>-248000</v>
      </c>
      <c r="BT304" s="41">
        <v>-277000</v>
      </c>
      <c r="BU304" s="41">
        <v>-1613000</v>
      </c>
      <c r="BV304" s="41">
        <v>-670000</v>
      </c>
      <c r="BW304" s="41">
        <v>-5771000</v>
      </c>
      <c r="BX304" s="41">
        <v>-7390000</v>
      </c>
      <c r="BY304" s="41">
        <v>-10563000</v>
      </c>
      <c r="BZ304" s="41">
        <v>675000</v>
      </c>
      <c r="CA304" s="41">
        <v>72658000</v>
      </c>
      <c r="CB304" s="41">
        <v>118475000</v>
      </c>
      <c r="CC304" s="41">
        <v>153534000</v>
      </c>
      <c r="CD304" s="41">
        <v>164779000</v>
      </c>
      <c r="CE304" s="41">
        <v>39869000</v>
      </c>
      <c r="CF304" s="41">
        <v>61288000</v>
      </c>
      <c r="CG304" s="41">
        <v>72523000</v>
      </c>
      <c r="CH304" s="41">
        <v>77898000</v>
      </c>
      <c r="CI304" s="41">
        <v>16707000</v>
      </c>
      <c r="CJ304" s="41">
        <v>25405000</v>
      </c>
      <c r="CK304" s="41">
        <v>21504000</v>
      </c>
      <c r="CL304" s="41">
        <v>41166000</v>
      </c>
      <c r="CM304" s="41">
        <v>2930000</v>
      </c>
      <c r="CN304" s="41">
        <v>4476000</v>
      </c>
      <c r="CO304" s="41">
        <v>27283000</v>
      </c>
      <c r="CP304" s="41">
        <v>23423000</v>
      </c>
      <c r="CQ304" s="41">
        <v>8382000</v>
      </c>
      <c r="CR304" s="41">
        <v>16055000</v>
      </c>
      <c r="CS304" s="41">
        <v>21561000</v>
      </c>
      <c r="CT304" s="41">
        <v>9889000</v>
      </c>
      <c r="CU304" s="41">
        <v>4000</v>
      </c>
      <c r="CV304" s="41">
        <v>5000</v>
      </c>
      <c r="CW304" s="38" t="s">
        <v>39</v>
      </c>
      <c r="CX304" s="38" t="s">
        <v>39</v>
      </c>
      <c r="CY304" s="41">
        <v>2155000</v>
      </c>
      <c r="CZ304" s="41">
        <v>1949000</v>
      </c>
      <c r="DA304" s="41">
        <v>2598000</v>
      </c>
      <c r="DB304" s="41">
        <v>2093000</v>
      </c>
      <c r="DC304" s="41">
        <v>160863000</v>
      </c>
      <c r="DD304" s="41">
        <v>211509000</v>
      </c>
      <c r="DE304" s="41">
        <v>249988000</v>
      </c>
      <c r="DF304" s="41">
        <v>276879000</v>
      </c>
      <c r="DG304" s="213"/>
      <c r="DH304" s="214">
        <f t="shared" si="177"/>
        <v>151010000</v>
      </c>
      <c r="DI304" s="214">
        <f t="shared" si="178"/>
        <v>-125073000</v>
      </c>
      <c r="DJ304" s="214">
        <f t="shared" si="179"/>
        <v>-24089000</v>
      </c>
      <c r="DK304" s="214">
        <f t="shared" si="180"/>
        <v>-7256000</v>
      </c>
      <c r="DL304" s="214">
        <f t="shared" si="181"/>
        <v>-5408000</v>
      </c>
      <c r="DM304" s="215">
        <f t="shared" si="182"/>
        <v>-3.5812197867690881E-2</v>
      </c>
      <c r="DN304" s="215">
        <f t="shared" si="183"/>
        <v>-3.4574026007237017E-2</v>
      </c>
      <c r="DO304" s="216" t="str">
        <f t="shared" si="184"/>
        <v>n.a.</v>
      </c>
      <c r="DP304" s="214">
        <f t="shared" si="185"/>
        <v>50578500</v>
      </c>
      <c r="DQ304" s="214">
        <f t="shared" si="186"/>
        <v>2052000</v>
      </c>
      <c r="DR304" s="217"/>
      <c r="DS304" s="214">
        <f t="shared" si="187"/>
        <v>199333000</v>
      </c>
      <c r="DT304" s="214">
        <f t="shared" si="188"/>
        <v>-177339000</v>
      </c>
      <c r="DU304" s="214">
        <f t="shared" si="189"/>
        <v>-23533000</v>
      </c>
      <c r="DV304" s="214">
        <f t="shared" si="190"/>
        <v>-5565000</v>
      </c>
      <c r="DW304" s="214">
        <f t="shared" si="191"/>
        <v>-7104000</v>
      </c>
      <c r="DX304" s="215">
        <f t="shared" si="192"/>
        <v>-3.5638855583370543E-2</v>
      </c>
      <c r="DY304" s="215">
        <f t="shared" si="193"/>
        <v>-3.4412435755218296E-2</v>
      </c>
      <c r="DZ304" s="218" t="str">
        <f t="shared" si="194"/>
        <v>n.a.</v>
      </c>
      <c r="EA304" s="214">
        <f t="shared" si="195"/>
        <v>66905500</v>
      </c>
      <c r="EB304" s="214">
        <f t="shared" si="196"/>
        <v>2273500</v>
      </c>
      <c r="EC304" s="217"/>
      <c r="ED304" s="214">
        <f t="shared" si="197"/>
        <v>216190000</v>
      </c>
      <c r="EE304" s="214">
        <f t="shared" si="198"/>
        <v>-186829000</v>
      </c>
      <c r="EF304" s="214">
        <f t="shared" si="199"/>
        <v>-29395000</v>
      </c>
      <c r="EG304" s="214">
        <f t="shared" si="200"/>
        <v>-7824000</v>
      </c>
      <c r="EH304" s="214">
        <f t="shared" si="201"/>
        <v>-7858000</v>
      </c>
      <c r="EI304" s="215">
        <f t="shared" si="202"/>
        <v>-3.6347657153429851E-2</v>
      </c>
      <c r="EJ304" s="215">
        <f t="shared" si="203"/>
        <v>-3.5072841533957011E-2</v>
      </c>
      <c r="EK304" s="218" t="str">
        <f t="shared" si="204"/>
        <v>n.a.</v>
      </c>
      <c r="EL304" s="214">
        <f t="shared" si="205"/>
        <v>75210500</v>
      </c>
      <c r="EM304" s="214">
        <f t="shared" si="206"/>
        <v>2345500</v>
      </c>
      <c r="EN304" s="217"/>
      <c r="EO304" s="219">
        <f t="shared" si="217"/>
        <v>188844333.33333334</v>
      </c>
      <c r="EP304" s="219">
        <f t="shared" si="217"/>
        <v>-163080333.33333334</v>
      </c>
      <c r="EQ304" s="219">
        <f t="shared" si="217"/>
        <v>-25672333.333333332</v>
      </c>
      <c r="ER304" s="219">
        <f t="shared" si="217"/>
        <v>-6881666.666666667</v>
      </c>
      <c r="ES304" s="219">
        <f t="shared" si="207"/>
        <v>-6789999.9999999991</v>
      </c>
      <c r="ET304" s="220">
        <f t="shared" si="208"/>
        <v>-3.5955540100929682E-2</v>
      </c>
      <c r="EU304" s="221">
        <f t="shared" si="209"/>
        <v>-3.4707609264222533E-2</v>
      </c>
      <c r="EV304" s="219" t="e">
        <f t="shared" si="210"/>
        <v>#VALUE!</v>
      </c>
      <c r="EW304" s="219">
        <f t="shared" si="211"/>
        <v>64231500</v>
      </c>
      <c r="EX304" s="219">
        <f t="shared" si="211"/>
        <v>2223666.6666666665</v>
      </c>
      <c r="EY304" s="208"/>
      <c r="EZ304" s="222" t="str">
        <f t="shared" si="212"/>
        <v>完整</v>
      </c>
      <c r="FA304" s="222" t="str">
        <f t="shared" si="213"/>
        <v>完整</v>
      </c>
      <c r="FB304" s="222" t="str">
        <f t="shared" si="214"/>
        <v>完整</v>
      </c>
      <c r="FC304" s="222" t="str">
        <f t="shared" si="215"/>
        <v>选择</v>
      </c>
      <c r="FD304" s="222" t="str">
        <f t="shared" si="216"/>
        <v>删除</v>
      </c>
      <c r="FE304" s="246"/>
      <c r="FF304" s="246"/>
      <c r="FG304" s="246"/>
      <c r="FH304" s="246"/>
      <c r="FI304" s="246"/>
      <c r="FJ304" s="246"/>
      <c r="FK304" s="246"/>
      <c r="FL304" s="246"/>
      <c r="FM304" s="246"/>
      <c r="FN304" s="246"/>
      <c r="FO304" s="246"/>
      <c r="FP304" s="246"/>
      <c r="FQ304" s="246"/>
      <c r="FR304" s="246"/>
      <c r="FS304" s="246"/>
      <c r="FT304" s="246"/>
      <c r="FU304" s="246"/>
      <c r="FV304" s="246"/>
      <c r="FW304" s="246"/>
      <c r="FX304" s="246"/>
      <c r="FY304" s="246"/>
      <c r="FZ304" s="246"/>
      <c r="GA304" s="246"/>
      <c r="GB304" s="246"/>
      <c r="GC304" s="246"/>
      <c r="GD304" s="246"/>
      <c r="GE304" s="246"/>
      <c r="GF304" s="246"/>
      <c r="GG304" s="246"/>
      <c r="GH304" s="246"/>
      <c r="GI304" s="246"/>
      <c r="GJ304" s="246"/>
      <c r="GK304" s="246"/>
      <c r="GL304" s="246"/>
      <c r="GM304" s="246"/>
      <c r="GN304" s="246"/>
      <c r="GO304" s="246"/>
      <c r="GP304" s="246"/>
      <c r="GQ304" s="246"/>
      <c r="GR304" s="246"/>
      <c r="GS304" s="246"/>
      <c r="GT304" s="246"/>
      <c r="GU304" s="246"/>
      <c r="GV304" s="246"/>
      <c r="GW304" s="246"/>
      <c r="GX304" s="246"/>
      <c r="GY304" s="246"/>
      <c r="GZ304" s="246"/>
      <c r="HA304" s="246"/>
      <c r="HB304" s="246"/>
      <c r="HC304" s="246"/>
      <c r="HD304" s="246"/>
      <c r="HE304" s="246"/>
      <c r="HF304" s="246"/>
      <c r="HG304" s="246"/>
      <c r="HH304" s="246"/>
      <c r="HI304" s="246"/>
      <c r="HJ304" s="246"/>
      <c r="HK304" s="254"/>
    </row>
    <row r="305" spans="1:219" s="7" customFormat="1" ht="12.4" customHeight="1" x14ac:dyDescent="0.2">
      <c r="A305" s="226" t="s">
        <v>2771</v>
      </c>
      <c r="B305" s="227" t="str">
        <f t="shared" si="175"/>
        <v>WUXI JEWEL POWER&amp;MATERIALS CO.,LTD</v>
      </c>
      <c r="C305" s="228" t="s">
        <v>35</v>
      </c>
      <c r="D305" s="229" t="s">
        <v>188</v>
      </c>
      <c r="E305" s="227"/>
      <c r="F305" s="244"/>
      <c r="G305" s="238"/>
      <c r="H305" s="232" t="str">
        <f t="shared" si="176"/>
        <v/>
      </c>
      <c r="I305" s="206" t="s">
        <v>353</v>
      </c>
      <c r="J305" s="228" t="str">
        <f>VLOOKUP(Z305,[1]AP2022!FF:FI,2,0)</f>
        <v>exclude</v>
      </c>
      <c r="K305" s="228" t="str">
        <f>VLOOKUP(Z305,[1]AP2022!FF:FI,4,0)</f>
        <v>ok, indep</v>
      </c>
      <c r="L305" s="233"/>
      <c r="M305" s="38" t="s">
        <v>2772</v>
      </c>
      <c r="N305" s="38" t="s">
        <v>2773</v>
      </c>
      <c r="O305" s="38" t="s">
        <v>36</v>
      </c>
      <c r="P305" s="38" t="s">
        <v>2774</v>
      </c>
      <c r="Q305" s="37"/>
      <c r="R305" s="38" t="s">
        <v>48</v>
      </c>
      <c r="S305" s="38" t="s">
        <v>2775</v>
      </c>
      <c r="T305" s="38" t="s">
        <v>45</v>
      </c>
      <c r="U305" s="38" t="s">
        <v>178</v>
      </c>
      <c r="V305" s="38" t="s">
        <v>2776</v>
      </c>
      <c r="W305" s="38" t="s">
        <v>2777</v>
      </c>
      <c r="X305" s="37"/>
      <c r="Y305" s="37"/>
      <c r="Z305" s="38" t="s">
        <v>2778</v>
      </c>
      <c r="AA305" s="41">
        <v>156791000</v>
      </c>
      <c r="AB305" s="41">
        <v>151063000</v>
      </c>
      <c r="AC305" s="41">
        <v>132801000</v>
      </c>
      <c r="AD305" s="41">
        <v>204190000</v>
      </c>
      <c r="AE305" s="41">
        <v>157073000</v>
      </c>
      <c r="AF305" s="41">
        <v>145855000</v>
      </c>
      <c r="AG305" s="41">
        <v>133279000</v>
      </c>
      <c r="AH305" s="41">
        <v>199461000</v>
      </c>
      <c r="AI305" s="41">
        <v>-837000</v>
      </c>
      <c r="AJ305" s="41">
        <v>-511000</v>
      </c>
      <c r="AK305" s="41">
        <v>-724000</v>
      </c>
      <c r="AL305" s="41">
        <v>-746000</v>
      </c>
      <c r="AM305" s="41">
        <v>156236000</v>
      </c>
      <c r="AN305" s="41">
        <v>145344000</v>
      </c>
      <c r="AO305" s="41">
        <v>132555000</v>
      </c>
      <c r="AP305" s="41">
        <v>198715000</v>
      </c>
      <c r="AQ305" s="41">
        <v>555000</v>
      </c>
      <c r="AR305" s="41">
        <v>5719000</v>
      </c>
      <c r="AS305" s="41">
        <v>246000</v>
      </c>
      <c r="AT305" s="41">
        <v>5475000</v>
      </c>
      <c r="AU305" s="41">
        <v>-117048000</v>
      </c>
      <c r="AV305" s="41">
        <v>-114708000</v>
      </c>
      <c r="AW305" s="41">
        <v>-103206000</v>
      </c>
      <c r="AX305" s="41">
        <v>-149016000</v>
      </c>
      <c r="AY305" s="38" t="s">
        <v>39</v>
      </c>
      <c r="AZ305" s="38" t="s">
        <v>39</v>
      </c>
      <c r="BA305" s="38" t="s">
        <v>39</v>
      </c>
      <c r="BB305" s="38" t="s">
        <v>39</v>
      </c>
      <c r="BC305" s="41">
        <v>-15644000</v>
      </c>
      <c r="BD305" s="41">
        <v>-17268000</v>
      </c>
      <c r="BE305" s="41">
        <v>-15305000</v>
      </c>
      <c r="BF305" s="41">
        <v>-23596000</v>
      </c>
      <c r="BG305" s="41">
        <v>24099000</v>
      </c>
      <c r="BH305" s="41">
        <v>19087000</v>
      </c>
      <c r="BI305" s="41">
        <v>14290000</v>
      </c>
      <c r="BJ305" s="41">
        <v>31578000</v>
      </c>
      <c r="BK305" s="41">
        <v>-4300000</v>
      </c>
      <c r="BL305" s="41">
        <v>-4169000</v>
      </c>
      <c r="BM305" s="41">
        <v>-3826000</v>
      </c>
      <c r="BN305" s="41">
        <v>-3158000</v>
      </c>
      <c r="BO305" s="41">
        <v>-3758000</v>
      </c>
      <c r="BP305" s="41">
        <v>-3211000</v>
      </c>
      <c r="BQ305" s="41">
        <v>-2867000</v>
      </c>
      <c r="BR305" s="41">
        <v>-2199000</v>
      </c>
      <c r="BS305" s="41">
        <v>-542000</v>
      </c>
      <c r="BT305" s="41">
        <v>-958000</v>
      </c>
      <c r="BU305" s="41">
        <v>-959000</v>
      </c>
      <c r="BV305" s="41">
        <v>-959000</v>
      </c>
      <c r="BW305" s="41">
        <v>15477000</v>
      </c>
      <c r="BX305" s="41">
        <v>11638000</v>
      </c>
      <c r="BY305" s="41">
        <v>5176000</v>
      </c>
      <c r="BZ305" s="41">
        <v>21647000</v>
      </c>
      <c r="CA305" s="41">
        <v>159604000</v>
      </c>
      <c r="CB305" s="41">
        <v>153359000</v>
      </c>
      <c r="CC305" s="41">
        <v>165261000</v>
      </c>
      <c r="CD305" s="41">
        <v>210468000</v>
      </c>
      <c r="CE305" s="41">
        <v>66385000</v>
      </c>
      <c r="CF305" s="41">
        <v>41897000</v>
      </c>
      <c r="CG305" s="41">
        <v>19450000</v>
      </c>
      <c r="CH305" s="41">
        <v>18118000</v>
      </c>
      <c r="CI305" s="41">
        <v>60070000</v>
      </c>
      <c r="CJ305" s="41">
        <v>50228000</v>
      </c>
      <c r="CK305" s="41">
        <v>107079000</v>
      </c>
      <c r="CL305" s="41">
        <v>91694000</v>
      </c>
      <c r="CM305" s="41">
        <v>20412000</v>
      </c>
      <c r="CN305" s="41">
        <v>13176000</v>
      </c>
      <c r="CO305" s="41">
        <v>12432000</v>
      </c>
      <c r="CP305" s="41">
        <v>43843000</v>
      </c>
      <c r="CQ305" s="41">
        <v>12123000</v>
      </c>
      <c r="CR305" s="41">
        <v>17347000</v>
      </c>
      <c r="CS305" s="41">
        <v>22474000</v>
      </c>
      <c r="CT305" s="41">
        <v>54634000</v>
      </c>
      <c r="CU305" s="41">
        <v>39000</v>
      </c>
      <c r="CV305" s="41">
        <v>15256000</v>
      </c>
      <c r="CW305" s="38" t="s">
        <v>39</v>
      </c>
      <c r="CX305" s="38" t="s">
        <v>39</v>
      </c>
      <c r="CY305" s="41">
        <v>134000</v>
      </c>
      <c r="CZ305" s="41">
        <v>7751000</v>
      </c>
      <c r="DA305" s="41">
        <v>3079000</v>
      </c>
      <c r="DB305" s="41">
        <v>11702000</v>
      </c>
      <c r="DC305" s="41">
        <v>213835000</v>
      </c>
      <c r="DD305" s="41">
        <v>212116000</v>
      </c>
      <c r="DE305" s="41">
        <v>223431000</v>
      </c>
      <c r="DF305" s="41">
        <v>259845000</v>
      </c>
      <c r="DG305" s="213"/>
      <c r="DH305" s="214">
        <f t="shared" si="177"/>
        <v>156236000</v>
      </c>
      <c r="DI305" s="214">
        <f t="shared" si="178"/>
        <v>-117048000</v>
      </c>
      <c r="DJ305" s="214">
        <f t="shared" si="179"/>
        <v>-15644000</v>
      </c>
      <c r="DK305" s="214">
        <f t="shared" si="180"/>
        <v>-4300000</v>
      </c>
      <c r="DL305" s="214">
        <f t="shared" si="181"/>
        <v>19244000</v>
      </c>
      <c r="DM305" s="215">
        <f t="shared" si="182"/>
        <v>0.12317263626820964</v>
      </c>
      <c r="DN305" s="215">
        <f t="shared" si="183"/>
        <v>0.14047535622518104</v>
      </c>
      <c r="DO305" s="216" t="str">
        <f t="shared" si="184"/>
        <v>n.a.</v>
      </c>
      <c r="DP305" s="214">
        <f t="shared" si="185"/>
        <v>54141000</v>
      </c>
      <c r="DQ305" s="214">
        <f t="shared" si="186"/>
        <v>3942500</v>
      </c>
      <c r="DR305" s="217"/>
      <c r="DS305" s="214">
        <f t="shared" si="187"/>
        <v>145344000</v>
      </c>
      <c r="DT305" s="214">
        <f t="shared" si="188"/>
        <v>-114708000</v>
      </c>
      <c r="DU305" s="214">
        <f t="shared" si="189"/>
        <v>-17268000</v>
      </c>
      <c r="DV305" s="214">
        <f t="shared" si="190"/>
        <v>-4169000</v>
      </c>
      <c r="DW305" s="214">
        <f t="shared" si="191"/>
        <v>9199000</v>
      </c>
      <c r="DX305" s="215">
        <f t="shared" si="192"/>
        <v>6.3291226332012326E-2</v>
      </c>
      <c r="DY305" s="215">
        <f t="shared" si="193"/>
        <v>6.756766682581071E-2</v>
      </c>
      <c r="DZ305" s="218" t="str">
        <f t="shared" si="194"/>
        <v>n.a.</v>
      </c>
      <c r="EA305" s="214">
        <f t="shared" si="195"/>
        <v>30673500</v>
      </c>
      <c r="EB305" s="214">
        <f t="shared" si="196"/>
        <v>5415000</v>
      </c>
      <c r="EC305" s="217"/>
      <c r="ED305" s="214">
        <f t="shared" si="197"/>
        <v>132555000</v>
      </c>
      <c r="EE305" s="214">
        <f t="shared" si="198"/>
        <v>-103206000</v>
      </c>
      <c r="EF305" s="214">
        <f t="shared" si="199"/>
        <v>-15305000</v>
      </c>
      <c r="EG305" s="214">
        <f t="shared" si="200"/>
        <v>-3826000</v>
      </c>
      <c r="EH305" s="214">
        <f t="shared" si="201"/>
        <v>10218000</v>
      </c>
      <c r="EI305" s="215">
        <f t="shared" si="202"/>
        <v>7.7084983591716644E-2</v>
      </c>
      <c r="EJ305" s="215">
        <f t="shared" si="203"/>
        <v>8.3523382132960594E-2</v>
      </c>
      <c r="EK305" s="218" t="str">
        <f t="shared" si="204"/>
        <v>n.a.</v>
      </c>
      <c r="EL305" s="214">
        <f t="shared" si="205"/>
        <v>18784000</v>
      </c>
      <c r="EM305" s="214">
        <f t="shared" si="206"/>
        <v>7390500</v>
      </c>
      <c r="EN305" s="217"/>
      <c r="EO305" s="219">
        <f t="shared" si="217"/>
        <v>144711666.66666666</v>
      </c>
      <c r="EP305" s="219">
        <f t="shared" si="217"/>
        <v>-111654000</v>
      </c>
      <c r="EQ305" s="219">
        <f t="shared" si="217"/>
        <v>-16072333.333333334</v>
      </c>
      <c r="ER305" s="219">
        <f t="shared" si="217"/>
        <v>-4098333.3333333335</v>
      </c>
      <c r="ES305" s="219">
        <f t="shared" si="207"/>
        <v>12886999.999999987</v>
      </c>
      <c r="ET305" s="220">
        <f t="shared" si="208"/>
        <v>8.9052944360625066E-2</v>
      </c>
      <c r="EU305" s="221">
        <f t="shared" si="209"/>
        <v>9.7758639000288167E-2</v>
      </c>
      <c r="EV305" s="219" t="e">
        <f t="shared" si="210"/>
        <v>#VALUE!</v>
      </c>
      <c r="EW305" s="219">
        <f t="shared" si="211"/>
        <v>34532833.333333336</v>
      </c>
      <c r="EX305" s="219">
        <f t="shared" si="211"/>
        <v>5582666.666666667</v>
      </c>
      <c r="EY305" s="208"/>
      <c r="EZ305" s="222" t="str">
        <f t="shared" si="212"/>
        <v>完整</v>
      </c>
      <c r="FA305" s="222" t="str">
        <f t="shared" si="213"/>
        <v>完整</v>
      </c>
      <c r="FB305" s="222" t="str">
        <f t="shared" si="214"/>
        <v>完整</v>
      </c>
      <c r="FC305" s="222" t="str">
        <f t="shared" si="215"/>
        <v>选择</v>
      </c>
      <c r="FD305" s="222" t="str">
        <f t="shared" si="216"/>
        <v>选择</v>
      </c>
      <c r="FE305" s="246"/>
      <c r="FF305" s="246"/>
      <c r="FG305" s="246"/>
      <c r="FH305" s="246"/>
      <c r="FI305" s="246"/>
      <c r="FJ305" s="246"/>
      <c r="FK305" s="246"/>
      <c r="FL305" s="246"/>
      <c r="FM305" s="246"/>
      <c r="FN305" s="246"/>
      <c r="FO305" s="246"/>
      <c r="FP305" s="246"/>
      <c r="FQ305" s="246"/>
      <c r="FR305" s="246"/>
      <c r="FS305" s="246"/>
      <c r="FT305" s="246"/>
      <c r="FU305" s="246"/>
      <c r="FV305" s="246"/>
      <c r="FW305" s="246"/>
      <c r="FX305" s="246"/>
      <c r="FY305" s="246"/>
      <c r="FZ305" s="246"/>
      <c r="GA305" s="246"/>
      <c r="GB305" s="246"/>
      <c r="GC305" s="246"/>
      <c r="GD305" s="246"/>
      <c r="GE305" s="246"/>
      <c r="GF305" s="246"/>
      <c r="GG305" s="246"/>
      <c r="GH305" s="246"/>
      <c r="GI305" s="246"/>
      <c r="GJ305" s="246"/>
      <c r="GK305" s="246"/>
      <c r="GL305" s="246"/>
      <c r="GM305" s="246"/>
      <c r="GN305" s="246"/>
      <c r="GO305" s="246"/>
      <c r="GP305" s="246"/>
      <c r="GQ305" s="246"/>
      <c r="GR305" s="246"/>
      <c r="GS305" s="246"/>
      <c r="GT305" s="246"/>
      <c r="GU305" s="246"/>
      <c r="GV305" s="246"/>
      <c r="GW305" s="246"/>
      <c r="GX305" s="246"/>
      <c r="GY305" s="246"/>
      <c r="GZ305" s="246"/>
      <c r="HA305" s="246"/>
      <c r="HB305" s="246"/>
      <c r="HC305" s="246"/>
      <c r="HD305" s="246"/>
      <c r="HE305" s="246"/>
      <c r="HF305" s="246"/>
      <c r="HG305" s="246"/>
      <c r="HH305" s="246"/>
      <c r="HI305" s="246"/>
      <c r="HJ305" s="246"/>
      <c r="HK305" s="254"/>
    </row>
    <row r="306" spans="1:219" s="7" customFormat="1" ht="12.4" customHeight="1" x14ac:dyDescent="0.2">
      <c r="A306" s="226" t="s">
        <v>2779</v>
      </c>
      <c r="B306" s="227" t="str">
        <f t="shared" si="175"/>
        <v>SHAN DONG FANG SHUO ELECTRONIC TECHNOLOGY CO.,LTD.</v>
      </c>
      <c r="C306" s="228" t="s">
        <v>35</v>
      </c>
      <c r="D306" s="229" t="s">
        <v>188</v>
      </c>
      <c r="E306" s="227"/>
      <c r="F306" s="244"/>
      <c r="G306" s="238"/>
      <c r="H306" s="232" t="str">
        <f t="shared" si="176"/>
        <v/>
      </c>
      <c r="I306" s="206" t="s">
        <v>353</v>
      </c>
      <c r="J306" s="228" t="e">
        <f>VLOOKUP(Z306,[1]AP2022!FF:FI,2,0)</f>
        <v>#N/A</v>
      </c>
      <c r="K306" s="228" t="e">
        <f>VLOOKUP(Z306,[1]AP2022!FF:FI,4,0)</f>
        <v>#N/A</v>
      </c>
      <c r="L306" s="233"/>
      <c r="M306" s="38" t="s">
        <v>2780</v>
      </c>
      <c r="N306" s="38" t="s">
        <v>2781</v>
      </c>
      <c r="O306" s="38" t="s">
        <v>56</v>
      </c>
      <c r="P306" s="38" t="s">
        <v>2782</v>
      </c>
      <c r="Q306" s="37"/>
      <c r="R306" s="38" t="s">
        <v>48</v>
      </c>
      <c r="S306" s="38" t="s">
        <v>2783</v>
      </c>
      <c r="T306" s="38" t="s">
        <v>42</v>
      </c>
      <c r="U306" s="38" t="s">
        <v>182</v>
      </c>
      <c r="V306" s="38" t="s">
        <v>2784</v>
      </c>
      <c r="W306" s="38" t="s">
        <v>2785</v>
      </c>
      <c r="X306" s="37"/>
      <c r="Y306" s="37"/>
      <c r="Z306" s="38" t="s">
        <v>2786</v>
      </c>
      <c r="AA306" s="41">
        <v>156370000</v>
      </c>
      <c r="AB306" s="41">
        <v>110066000</v>
      </c>
      <c r="AC306" s="41">
        <v>2797000</v>
      </c>
      <c r="AD306" s="41">
        <v>6373000</v>
      </c>
      <c r="AE306" s="41">
        <v>149474000</v>
      </c>
      <c r="AF306" s="41">
        <v>104803000</v>
      </c>
      <c r="AG306" s="41">
        <v>2636000</v>
      </c>
      <c r="AH306" s="41">
        <v>5991000</v>
      </c>
      <c r="AI306" s="41">
        <v>-3167000</v>
      </c>
      <c r="AJ306" s="41">
        <v>-2145000</v>
      </c>
      <c r="AK306" s="41">
        <v>-26000</v>
      </c>
      <c r="AL306" s="41">
        <v>-63000</v>
      </c>
      <c r="AM306" s="41">
        <v>146307000</v>
      </c>
      <c r="AN306" s="41">
        <v>102658000</v>
      </c>
      <c r="AO306" s="41">
        <v>2610000</v>
      </c>
      <c r="AP306" s="41">
        <v>5928000</v>
      </c>
      <c r="AQ306" s="41">
        <v>10063000</v>
      </c>
      <c r="AR306" s="41">
        <v>7408000</v>
      </c>
      <c r="AS306" s="41">
        <v>187000</v>
      </c>
      <c r="AT306" s="41">
        <v>445000</v>
      </c>
      <c r="AU306" s="41">
        <v>-87038000</v>
      </c>
      <c r="AV306" s="41">
        <v>-59221000</v>
      </c>
      <c r="AW306" s="41">
        <v>-2102000</v>
      </c>
      <c r="AX306" s="41">
        <v>-4283000</v>
      </c>
      <c r="AY306" s="38" t="s">
        <v>39</v>
      </c>
      <c r="AZ306" s="38" t="s">
        <v>39</v>
      </c>
      <c r="BA306" s="38" t="s">
        <v>39</v>
      </c>
      <c r="BB306" s="38" t="s">
        <v>39</v>
      </c>
      <c r="BC306" s="41">
        <v>-45767000</v>
      </c>
      <c r="BD306" s="41">
        <v>-47622000</v>
      </c>
      <c r="BE306" s="41">
        <v>-3332000</v>
      </c>
      <c r="BF306" s="41">
        <v>-3003000</v>
      </c>
      <c r="BG306" s="41">
        <v>23565000</v>
      </c>
      <c r="BH306" s="41">
        <v>3223000</v>
      </c>
      <c r="BI306" s="41">
        <v>-2637000</v>
      </c>
      <c r="BJ306" s="41">
        <v>-913000</v>
      </c>
      <c r="BK306" s="41">
        <v>-19090000</v>
      </c>
      <c r="BL306" s="41">
        <v>-21880000</v>
      </c>
      <c r="BM306" s="41">
        <v>-103000</v>
      </c>
      <c r="BN306" s="41">
        <v>-110000</v>
      </c>
      <c r="BO306" s="41">
        <v>-15073000</v>
      </c>
      <c r="BP306" s="41">
        <v>-17227000</v>
      </c>
      <c r="BQ306" s="41">
        <v>-103000</v>
      </c>
      <c r="BR306" s="41">
        <v>-110000</v>
      </c>
      <c r="BS306" s="41">
        <v>-4017000</v>
      </c>
      <c r="BT306" s="41">
        <v>-4653000</v>
      </c>
      <c r="BU306" s="41">
        <v>0</v>
      </c>
      <c r="BV306" s="41">
        <v>0</v>
      </c>
      <c r="BW306" s="41">
        <v>3735000</v>
      </c>
      <c r="BX306" s="41">
        <v>-48597000</v>
      </c>
      <c r="BY306" s="41">
        <v>-2457000</v>
      </c>
      <c r="BZ306" s="41">
        <v>-1382000</v>
      </c>
      <c r="CA306" s="41">
        <v>430726000</v>
      </c>
      <c r="CB306" s="41">
        <v>470685000</v>
      </c>
      <c r="CC306" s="41">
        <v>2285000</v>
      </c>
      <c r="CD306" s="41">
        <v>4384000</v>
      </c>
      <c r="CE306" s="41">
        <v>213660000</v>
      </c>
      <c r="CF306" s="41">
        <v>99764000</v>
      </c>
      <c r="CG306" s="41">
        <v>397000</v>
      </c>
      <c r="CH306" s="41">
        <v>588000</v>
      </c>
      <c r="CI306" s="41">
        <v>79508000</v>
      </c>
      <c r="CJ306" s="41">
        <v>36454000</v>
      </c>
      <c r="CK306" s="41">
        <v>508000</v>
      </c>
      <c r="CL306" s="41">
        <v>1402000</v>
      </c>
      <c r="CM306" s="41">
        <v>102665000</v>
      </c>
      <c r="CN306" s="41">
        <v>83392000</v>
      </c>
      <c r="CO306" s="41">
        <v>133000</v>
      </c>
      <c r="CP306" s="41">
        <v>185000</v>
      </c>
      <c r="CQ306" s="41">
        <v>33057000</v>
      </c>
      <c r="CR306" s="41">
        <v>245768000</v>
      </c>
      <c r="CS306" s="41">
        <v>1204000</v>
      </c>
      <c r="CT306" s="41">
        <v>2099000</v>
      </c>
      <c r="CU306" s="41">
        <v>1549000</v>
      </c>
      <c r="CV306" s="41">
        <v>53128000</v>
      </c>
      <c r="CW306" s="38" t="s">
        <v>39</v>
      </c>
      <c r="CX306" s="38" t="s">
        <v>39</v>
      </c>
      <c r="CY306" s="41">
        <v>3571000</v>
      </c>
      <c r="CZ306" s="41">
        <v>4853000</v>
      </c>
      <c r="DA306" s="38" t="s">
        <v>39</v>
      </c>
      <c r="DB306" s="38" t="s">
        <v>39</v>
      </c>
      <c r="DC306" s="41">
        <v>578579000</v>
      </c>
      <c r="DD306" s="41">
        <v>637560000</v>
      </c>
      <c r="DE306" s="41">
        <v>2529000</v>
      </c>
      <c r="DF306" s="41">
        <v>4731000</v>
      </c>
      <c r="DG306" s="213"/>
      <c r="DH306" s="214">
        <f t="shared" si="177"/>
        <v>146307000</v>
      </c>
      <c r="DI306" s="214">
        <f t="shared" si="178"/>
        <v>-87038000</v>
      </c>
      <c r="DJ306" s="214">
        <f t="shared" si="179"/>
        <v>-45767000</v>
      </c>
      <c r="DK306" s="214">
        <f t="shared" si="180"/>
        <v>-19090000</v>
      </c>
      <c r="DL306" s="214">
        <f t="shared" si="181"/>
        <v>-5588000</v>
      </c>
      <c r="DM306" s="215">
        <f t="shared" si="182"/>
        <v>-3.8193661273896666E-2</v>
      </c>
      <c r="DN306" s="215">
        <f t="shared" si="183"/>
        <v>-3.6788571052371703E-2</v>
      </c>
      <c r="DO306" s="216" t="str">
        <f t="shared" si="184"/>
        <v>n.a.</v>
      </c>
      <c r="DP306" s="214">
        <f t="shared" si="185"/>
        <v>156712000</v>
      </c>
      <c r="DQ306" s="214">
        <f t="shared" si="186"/>
        <v>4212000</v>
      </c>
      <c r="DR306" s="217"/>
      <c r="DS306" s="214">
        <f t="shared" si="187"/>
        <v>102658000</v>
      </c>
      <c r="DT306" s="214">
        <f t="shared" si="188"/>
        <v>-59221000</v>
      </c>
      <c r="DU306" s="214">
        <f t="shared" si="189"/>
        <v>-47622000</v>
      </c>
      <c r="DV306" s="214">
        <f t="shared" si="190"/>
        <v>-21880000</v>
      </c>
      <c r="DW306" s="214">
        <f t="shared" si="191"/>
        <v>-26065000</v>
      </c>
      <c r="DX306" s="215">
        <f t="shared" si="192"/>
        <v>-0.25390130335677685</v>
      </c>
      <c r="DY306" s="215">
        <f t="shared" si="193"/>
        <v>-0.20248906566814012</v>
      </c>
      <c r="DZ306" s="218" t="str">
        <f t="shared" si="194"/>
        <v>n.a.</v>
      </c>
      <c r="EA306" s="214">
        <f t="shared" si="195"/>
        <v>50080500</v>
      </c>
      <c r="EB306" s="214" t="e">
        <f t="shared" si="196"/>
        <v>#VALUE!</v>
      </c>
      <c r="EC306" s="217"/>
      <c r="ED306" s="214">
        <f t="shared" si="197"/>
        <v>2610000</v>
      </c>
      <c r="EE306" s="214">
        <f t="shared" si="198"/>
        <v>-2102000</v>
      </c>
      <c r="EF306" s="214">
        <f t="shared" si="199"/>
        <v>-3332000</v>
      </c>
      <c r="EG306" s="214">
        <f t="shared" si="200"/>
        <v>-103000</v>
      </c>
      <c r="EH306" s="214">
        <f t="shared" si="201"/>
        <v>-2927000</v>
      </c>
      <c r="EI306" s="215">
        <f t="shared" si="202"/>
        <v>-1.121455938697318</v>
      </c>
      <c r="EJ306" s="215">
        <f t="shared" si="203"/>
        <v>-0.52862560953584969</v>
      </c>
      <c r="EK306" s="218" t="str">
        <f t="shared" si="204"/>
        <v>n.a.</v>
      </c>
      <c r="EL306" s="214">
        <f t="shared" si="205"/>
        <v>492500</v>
      </c>
      <c r="EM306" s="214" t="e">
        <f t="shared" si="206"/>
        <v>#VALUE!</v>
      </c>
      <c r="EN306" s="217"/>
      <c r="EO306" s="219">
        <f t="shared" si="217"/>
        <v>83858333.333333328</v>
      </c>
      <c r="EP306" s="219">
        <f t="shared" si="217"/>
        <v>-49453666.666666664</v>
      </c>
      <c r="EQ306" s="219">
        <f t="shared" si="217"/>
        <v>-32240333.333333332</v>
      </c>
      <c r="ER306" s="219">
        <f t="shared" si="217"/>
        <v>-13691000</v>
      </c>
      <c r="ES306" s="219">
        <f t="shared" si="207"/>
        <v>-11526666.666666668</v>
      </c>
      <c r="ET306" s="220">
        <f t="shared" si="208"/>
        <v>-0.1374540395508298</v>
      </c>
      <c r="EU306" s="221">
        <f t="shared" si="209"/>
        <v>-0.12084359874892979</v>
      </c>
      <c r="EV306" s="219" t="e">
        <f t="shared" si="210"/>
        <v>#VALUE!</v>
      </c>
      <c r="EW306" s="219">
        <f t="shared" si="211"/>
        <v>69095000</v>
      </c>
      <c r="EX306" s="219" t="e">
        <f t="shared" si="211"/>
        <v>#VALUE!</v>
      </c>
      <c r="EY306" s="208"/>
      <c r="EZ306" s="222" t="str">
        <f t="shared" si="212"/>
        <v>完整</v>
      </c>
      <c r="FA306" s="222" t="str">
        <f t="shared" si="213"/>
        <v>完整</v>
      </c>
      <c r="FB306" s="222" t="str">
        <f t="shared" si="214"/>
        <v>完整</v>
      </c>
      <c r="FC306" s="222" t="str">
        <f t="shared" si="215"/>
        <v>选择</v>
      </c>
      <c r="FD306" s="222" t="str">
        <f t="shared" si="216"/>
        <v>删除</v>
      </c>
      <c r="FE306" s="246"/>
      <c r="FF306" s="246"/>
      <c r="FG306" s="246"/>
      <c r="FH306" s="246"/>
      <c r="FI306" s="246"/>
      <c r="FJ306" s="246"/>
      <c r="FK306" s="246"/>
      <c r="FL306" s="246"/>
      <c r="FM306" s="246"/>
      <c r="FN306" s="246"/>
      <c r="FO306" s="246"/>
      <c r="FP306" s="246"/>
      <c r="FQ306" s="246"/>
      <c r="FR306" s="246"/>
      <c r="FS306" s="246"/>
      <c r="FT306" s="246"/>
      <c r="FU306" s="246"/>
      <c r="FV306" s="246"/>
      <c r="FW306" s="246"/>
      <c r="FX306" s="246"/>
      <c r="FY306" s="246"/>
      <c r="FZ306" s="246"/>
      <c r="GA306" s="246"/>
      <c r="GB306" s="246"/>
      <c r="GC306" s="246"/>
      <c r="GD306" s="246"/>
      <c r="GE306" s="246"/>
      <c r="GF306" s="246"/>
      <c r="GG306" s="246"/>
      <c r="GH306" s="246"/>
      <c r="GI306" s="246"/>
      <c r="GJ306" s="246"/>
      <c r="GK306" s="246"/>
      <c r="GL306" s="246"/>
      <c r="GM306" s="246"/>
      <c r="GN306" s="246"/>
      <c r="GO306" s="246"/>
      <c r="GP306" s="246"/>
      <c r="GQ306" s="246"/>
      <c r="GR306" s="246"/>
      <c r="GS306" s="246"/>
      <c r="GT306" s="246"/>
      <c r="GU306" s="246"/>
      <c r="GV306" s="246"/>
      <c r="GW306" s="246"/>
      <c r="GX306" s="246"/>
      <c r="GY306" s="246"/>
      <c r="GZ306" s="246"/>
      <c r="HA306" s="246"/>
      <c r="HB306" s="246"/>
      <c r="HC306" s="246"/>
      <c r="HD306" s="246"/>
      <c r="HE306" s="246"/>
      <c r="HF306" s="246"/>
      <c r="HG306" s="246"/>
      <c r="HH306" s="246"/>
      <c r="HI306" s="246"/>
      <c r="HJ306" s="246"/>
      <c r="HK306" s="254"/>
    </row>
    <row r="307" spans="1:219" ht="12.4" customHeight="1" x14ac:dyDescent="0.2">
      <c r="A307" s="204" t="s">
        <v>2787</v>
      </c>
      <c r="B307" s="205" t="str">
        <f t="shared" si="175"/>
        <v>GUANGZHOU BATTSYS CO.,LTD.</v>
      </c>
      <c r="C307" s="206" t="s">
        <v>35</v>
      </c>
      <c r="D307" s="206" t="s">
        <v>32</v>
      </c>
      <c r="E307" s="205"/>
      <c r="F307" s="244"/>
      <c r="G307" s="245"/>
      <c r="H307" s="209" t="str">
        <f t="shared" si="176"/>
        <v/>
      </c>
      <c r="I307" s="206" t="s">
        <v>328</v>
      </c>
      <c r="J307" s="206" t="str">
        <f>VLOOKUP(Z307,[1]AP2022!FF:FI,2,0)</f>
        <v>exclude</v>
      </c>
      <c r="K307" s="206" t="str">
        <f>VLOOKUP(Z307,[1]AP2022!FF:FI,4,0)</f>
        <v>ok, sda/sdp</v>
      </c>
      <c r="L307" s="210"/>
      <c r="M307" s="211" t="s">
        <v>2788</v>
      </c>
      <c r="N307" s="211" t="s">
        <v>2789</v>
      </c>
      <c r="O307" s="211" t="s">
        <v>36</v>
      </c>
      <c r="P307" s="211" t="s">
        <v>2790</v>
      </c>
      <c r="Q307" s="225"/>
      <c r="R307" s="38" t="s">
        <v>48</v>
      </c>
      <c r="S307" s="211" t="s">
        <v>2791</v>
      </c>
      <c r="T307" s="211" t="s">
        <v>44</v>
      </c>
      <c r="U307" s="38" t="s">
        <v>178</v>
      </c>
      <c r="V307" s="38" t="s">
        <v>2792</v>
      </c>
      <c r="W307" s="38" t="s">
        <v>2793</v>
      </c>
      <c r="X307" s="38" t="s">
        <v>2794</v>
      </c>
      <c r="Y307" s="37"/>
      <c r="Z307" s="38" t="s">
        <v>2795</v>
      </c>
      <c r="AA307" s="41">
        <v>155185000</v>
      </c>
      <c r="AB307" s="41">
        <v>81373000</v>
      </c>
      <c r="AC307" s="41">
        <v>142609000</v>
      </c>
      <c r="AD307" s="41">
        <v>306613000</v>
      </c>
      <c r="AE307" s="41">
        <v>147015000</v>
      </c>
      <c r="AF307" s="41">
        <v>71360000</v>
      </c>
      <c r="AG307" s="41">
        <v>137624000</v>
      </c>
      <c r="AH307" s="41">
        <v>299382000</v>
      </c>
      <c r="AI307" s="41">
        <v>-336000</v>
      </c>
      <c r="AJ307" s="41">
        <v>-518000</v>
      </c>
      <c r="AK307" s="41">
        <v>-843000</v>
      </c>
      <c r="AL307" s="41">
        <v>-3874000</v>
      </c>
      <c r="AM307" s="41">
        <v>146679000</v>
      </c>
      <c r="AN307" s="41">
        <v>70842000</v>
      </c>
      <c r="AO307" s="41">
        <v>136781000</v>
      </c>
      <c r="AP307" s="41">
        <v>295508000</v>
      </c>
      <c r="AQ307" s="41">
        <v>8506000</v>
      </c>
      <c r="AR307" s="41">
        <v>10531000</v>
      </c>
      <c r="AS307" s="41">
        <v>5828000</v>
      </c>
      <c r="AT307" s="41">
        <v>11105000</v>
      </c>
      <c r="AU307" s="41">
        <v>-75653000</v>
      </c>
      <c r="AV307" s="41">
        <v>-49468000</v>
      </c>
      <c r="AW307" s="41">
        <v>-59437000</v>
      </c>
      <c r="AX307" s="41">
        <v>-137531000</v>
      </c>
      <c r="AY307" s="38" t="s">
        <v>39</v>
      </c>
      <c r="AZ307" s="38" t="s">
        <v>39</v>
      </c>
      <c r="BA307" s="38" t="s">
        <v>39</v>
      </c>
      <c r="BB307" s="38" t="s">
        <v>39</v>
      </c>
      <c r="BC307" s="41">
        <v>-47880000</v>
      </c>
      <c r="BD307" s="41">
        <v>-44475000</v>
      </c>
      <c r="BE307" s="41">
        <v>-45565000</v>
      </c>
      <c r="BF307" s="41">
        <v>-59561000</v>
      </c>
      <c r="BG307" s="41">
        <v>31652000</v>
      </c>
      <c r="BH307" s="41">
        <v>-12570000</v>
      </c>
      <c r="BI307" s="41">
        <v>37607000</v>
      </c>
      <c r="BJ307" s="41">
        <v>109521000</v>
      </c>
      <c r="BK307" s="41">
        <v>-25976000</v>
      </c>
      <c r="BL307" s="41">
        <v>-27218000</v>
      </c>
      <c r="BM307" s="41">
        <v>-27302000</v>
      </c>
      <c r="BN307" s="41">
        <v>-24407000</v>
      </c>
      <c r="BO307" s="41">
        <v>-25512000</v>
      </c>
      <c r="BP307" s="41">
        <v>-26829000</v>
      </c>
      <c r="BQ307" s="41">
        <v>-26993000</v>
      </c>
      <c r="BR307" s="41">
        <v>-24098000</v>
      </c>
      <c r="BS307" s="41">
        <v>-464000</v>
      </c>
      <c r="BT307" s="41">
        <v>-389000</v>
      </c>
      <c r="BU307" s="41">
        <v>-309000</v>
      </c>
      <c r="BV307" s="41">
        <v>-309000</v>
      </c>
      <c r="BW307" s="41">
        <v>4857000</v>
      </c>
      <c r="BX307" s="41">
        <v>-45151000</v>
      </c>
      <c r="BY307" s="41">
        <v>1490000</v>
      </c>
      <c r="BZ307" s="41">
        <v>67407000</v>
      </c>
      <c r="CA307" s="41">
        <v>267633000</v>
      </c>
      <c r="CB307" s="41">
        <v>236268000</v>
      </c>
      <c r="CC307" s="41">
        <v>270584000</v>
      </c>
      <c r="CD307" s="41">
        <v>307683000</v>
      </c>
      <c r="CE307" s="41">
        <v>53163000</v>
      </c>
      <c r="CF307" s="41">
        <v>47131000</v>
      </c>
      <c r="CG307" s="41">
        <v>40107000</v>
      </c>
      <c r="CH307" s="41">
        <v>33502000</v>
      </c>
      <c r="CI307" s="41">
        <v>63004000</v>
      </c>
      <c r="CJ307" s="41">
        <v>8133000</v>
      </c>
      <c r="CK307" s="41">
        <v>45216000</v>
      </c>
      <c r="CL307" s="41">
        <v>57349000</v>
      </c>
      <c r="CM307" s="41">
        <v>4782000</v>
      </c>
      <c r="CN307" s="41">
        <v>5146000</v>
      </c>
      <c r="CO307" s="41">
        <v>10351000</v>
      </c>
      <c r="CP307" s="41">
        <v>13457000</v>
      </c>
      <c r="CQ307" s="41">
        <v>145017000</v>
      </c>
      <c r="CR307" s="41">
        <v>174212000</v>
      </c>
      <c r="CS307" s="41">
        <v>174384000</v>
      </c>
      <c r="CT307" s="41">
        <v>202757000</v>
      </c>
      <c r="CU307" s="41">
        <v>50125000</v>
      </c>
      <c r="CV307" s="41">
        <v>50208000</v>
      </c>
      <c r="CW307" s="41">
        <v>50226000</v>
      </c>
      <c r="CX307" s="38" t="s">
        <v>39</v>
      </c>
      <c r="CY307" s="41">
        <v>3237000</v>
      </c>
      <c r="CZ307" s="41">
        <v>1189000</v>
      </c>
      <c r="DA307" s="41">
        <v>2022000</v>
      </c>
      <c r="DB307" s="41">
        <v>9770000</v>
      </c>
      <c r="DC307" s="41">
        <v>330014000</v>
      </c>
      <c r="DD307" s="41">
        <v>331465000</v>
      </c>
      <c r="DE307" s="41">
        <v>362941000</v>
      </c>
      <c r="DF307" s="41">
        <v>417596000</v>
      </c>
      <c r="DG307" s="213"/>
      <c r="DH307" s="214">
        <f t="shared" si="177"/>
        <v>146679000</v>
      </c>
      <c r="DI307" s="214">
        <f t="shared" si="178"/>
        <v>-75653000</v>
      </c>
      <c r="DJ307" s="214">
        <f t="shared" si="179"/>
        <v>-47880000</v>
      </c>
      <c r="DK307" s="214">
        <f t="shared" si="180"/>
        <v>-25976000</v>
      </c>
      <c r="DL307" s="214">
        <f t="shared" si="181"/>
        <v>-2830000</v>
      </c>
      <c r="DM307" s="215">
        <f t="shared" si="182"/>
        <v>-1.9293832109572605E-2</v>
      </c>
      <c r="DN307" s="215">
        <f t="shared" si="183"/>
        <v>-1.8928626370318842E-2</v>
      </c>
      <c r="DO307" s="216" t="str">
        <f t="shared" si="184"/>
        <v>n.a.</v>
      </c>
      <c r="DP307" s="214">
        <f t="shared" si="185"/>
        <v>50147000</v>
      </c>
      <c r="DQ307" s="214">
        <f t="shared" si="186"/>
        <v>2213000</v>
      </c>
      <c r="DR307" s="217"/>
      <c r="DS307" s="214">
        <f t="shared" si="187"/>
        <v>70842000</v>
      </c>
      <c r="DT307" s="214">
        <f t="shared" si="188"/>
        <v>-49468000</v>
      </c>
      <c r="DU307" s="214">
        <f t="shared" si="189"/>
        <v>-44475000</v>
      </c>
      <c r="DV307" s="214">
        <f t="shared" si="190"/>
        <v>-27218000</v>
      </c>
      <c r="DW307" s="214">
        <f t="shared" si="191"/>
        <v>-50319000</v>
      </c>
      <c r="DX307" s="215">
        <f t="shared" si="192"/>
        <v>-0.7102989751842127</v>
      </c>
      <c r="DY307" s="215">
        <f t="shared" si="193"/>
        <v>-0.41530690568747369</v>
      </c>
      <c r="DZ307" s="218" t="str">
        <f t="shared" si="194"/>
        <v>n.a.</v>
      </c>
      <c r="EA307" s="214">
        <f t="shared" si="195"/>
        <v>43619000</v>
      </c>
      <c r="EB307" s="214">
        <f t="shared" si="196"/>
        <v>1605500</v>
      </c>
      <c r="EC307" s="217"/>
      <c r="ED307" s="214">
        <f t="shared" si="197"/>
        <v>136781000</v>
      </c>
      <c r="EE307" s="214">
        <f t="shared" si="198"/>
        <v>-59437000</v>
      </c>
      <c r="EF307" s="214">
        <f t="shared" si="199"/>
        <v>-45565000</v>
      </c>
      <c r="EG307" s="214">
        <f t="shared" si="200"/>
        <v>-27302000</v>
      </c>
      <c r="EH307" s="214">
        <f t="shared" si="201"/>
        <v>4477000</v>
      </c>
      <c r="EI307" s="215">
        <f t="shared" si="202"/>
        <v>3.2731154180770723E-2</v>
      </c>
      <c r="EJ307" s="215">
        <f t="shared" si="203"/>
        <v>3.3838735034466078E-2</v>
      </c>
      <c r="EK307" s="218" t="str">
        <f t="shared" si="204"/>
        <v>n.a.</v>
      </c>
      <c r="EL307" s="214">
        <f t="shared" si="205"/>
        <v>36804500</v>
      </c>
      <c r="EM307" s="214">
        <f t="shared" si="206"/>
        <v>5896000</v>
      </c>
      <c r="EN307" s="217"/>
      <c r="EO307" s="219">
        <f t="shared" si="217"/>
        <v>118100666.66666667</v>
      </c>
      <c r="EP307" s="219">
        <f t="shared" si="217"/>
        <v>-61519333.333333336</v>
      </c>
      <c r="EQ307" s="219">
        <f t="shared" si="217"/>
        <v>-45973333.333333336</v>
      </c>
      <c r="ER307" s="219">
        <f t="shared" si="217"/>
        <v>-26832000</v>
      </c>
      <c r="ES307" s="219">
        <f t="shared" si="207"/>
        <v>-16224000</v>
      </c>
      <c r="ET307" s="220">
        <f t="shared" si="208"/>
        <v>-0.13737433037352315</v>
      </c>
      <c r="EU307" s="221">
        <f t="shared" si="209"/>
        <v>-0.12078198593457641</v>
      </c>
      <c r="EV307" s="219" t="e">
        <f t="shared" si="210"/>
        <v>#VALUE!</v>
      </c>
      <c r="EW307" s="219">
        <f t="shared" si="211"/>
        <v>43523500</v>
      </c>
      <c r="EX307" s="219">
        <f t="shared" si="211"/>
        <v>3238166.6666666665</v>
      </c>
      <c r="EY307" s="208"/>
      <c r="EZ307" s="222" t="str">
        <f t="shared" si="212"/>
        <v>完整</v>
      </c>
      <c r="FA307" s="222" t="str">
        <f t="shared" si="213"/>
        <v>完整</v>
      </c>
      <c r="FB307" s="222" t="str">
        <f t="shared" si="214"/>
        <v>完整</v>
      </c>
      <c r="FC307" s="222" t="str">
        <f t="shared" si="215"/>
        <v>选择</v>
      </c>
      <c r="FD307" s="222" t="str">
        <f t="shared" si="216"/>
        <v>选择</v>
      </c>
      <c r="FE307" s="246"/>
      <c r="FF307" s="246"/>
      <c r="FG307" s="246"/>
      <c r="FH307" s="246"/>
      <c r="FI307" s="246"/>
      <c r="FJ307" s="246"/>
      <c r="FK307" s="246"/>
      <c r="FL307" s="246"/>
      <c r="FM307" s="246"/>
      <c r="FN307" s="246"/>
      <c r="FO307" s="246"/>
      <c r="FP307" s="246"/>
      <c r="FQ307" s="246"/>
      <c r="FR307" s="246"/>
      <c r="FS307" s="246"/>
      <c r="FT307" s="246"/>
      <c r="FU307" s="246"/>
      <c r="FV307" s="246"/>
      <c r="FW307" s="246"/>
      <c r="FX307" s="246"/>
      <c r="FY307" s="246"/>
      <c r="FZ307" s="246"/>
      <c r="GA307" s="246"/>
      <c r="GB307" s="246"/>
      <c r="GC307" s="246"/>
      <c r="GD307" s="246"/>
      <c r="GE307" s="246"/>
      <c r="GF307" s="246"/>
      <c r="GG307" s="246"/>
      <c r="GH307" s="246"/>
      <c r="GI307" s="246"/>
      <c r="GJ307" s="246"/>
      <c r="GK307" s="246"/>
      <c r="GL307" s="246"/>
      <c r="GM307" s="246"/>
      <c r="GN307" s="246"/>
      <c r="GO307" s="246"/>
      <c r="GP307" s="246"/>
      <c r="GQ307" s="246"/>
      <c r="GR307" s="246"/>
      <c r="GS307" s="246"/>
      <c r="GT307" s="246"/>
      <c r="GU307" s="246"/>
      <c r="GV307" s="246"/>
      <c r="GW307" s="246"/>
      <c r="GX307" s="246"/>
      <c r="GY307" s="246"/>
      <c r="GZ307" s="246"/>
      <c r="HA307" s="246"/>
      <c r="HB307" s="246"/>
      <c r="HC307" s="246"/>
      <c r="HD307" s="246"/>
      <c r="HE307" s="246"/>
      <c r="HF307" s="246"/>
      <c r="HG307" s="246"/>
      <c r="HH307" s="246"/>
      <c r="HI307" s="246"/>
      <c r="HJ307" s="246"/>
      <c r="HK307" s="246"/>
    </row>
    <row r="308" spans="1:219" s="7" customFormat="1" ht="12.4" customHeight="1" x14ac:dyDescent="0.2">
      <c r="A308" s="226" t="s">
        <v>2796</v>
      </c>
      <c r="B308" s="227" t="str">
        <f t="shared" si="175"/>
        <v>INDSIL HYDRO POWER AND MANGANESE LTD</v>
      </c>
      <c r="C308" s="228" t="s">
        <v>35</v>
      </c>
      <c r="D308" s="229" t="s">
        <v>188</v>
      </c>
      <c r="E308" s="227"/>
      <c r="F308" s="244"/>
      <c r="G308" s="238"/>
      <c r="H308" s="232" t="str">
        <f t="shared" si="176"/>
        <v/>
      </c>
      <c r="I308" s="206" t="s">
        <v>353</v>
      </c>
      <c r="J308" s="228" t="str">
        <f>VLOOKUP(Z308,[1]AP2022!FF:FI,2,0)</f>
        <v>exclude</v>
      </c>
      <c r="K308" s="228" t="str">
        <f>VLOOKUP(Z308,[1]AP2022!FF:FI,4,0)</f>
        <v>ok, indep</v>
      </c>
      <c r="L308" s="233"/>
      <c r="M308" s="38" t="s">
        <v>2797</v>
      </c>
      <c r="N308" s="38" t="s">
        <v>2798</v>
      </c>
      <c r="O308" s="38" t="s">
        <v>36</v>
      </c>
      <c r="P308" s="38" t="s">
        <v>2799</v>
      </c>
      <c r="Q308" s="37"/>
      <c r="R308" s="38" t="s">
        <v>41</v>
      </c>
      <c r="S308" s="38" t="s">
        <v>2800</v>
      </c>
      <c r="T308" s="38" t="s">
        <v>45</v>
      </c>
      <c r="U308" s="38" t="s">
        <v>182</v>
      </c>
      <c r="V308" s="38" t="s">
        <v>2801</v>
      </c>
      <c r="W308" s="38" t="s">
        <v>2802</v>
      </c>
      <c r="X308" s="38" t="s">
        <v>2803</v>
      </c>
      <c r="Y308" s="37"/>
      <c r="Z308" s="38" t="s">
        <v>2804</v>
      </c>
      <c r="AA308" s="41">
        <v>1787583000</v>
      </c>
      <c r="AB308" s="41">
        <v>2204912000</v>
      </c>
      <c r="AC308" s="41">
        <v>617588000</v>
      </c>
      <c r="AD308" s="41">
        <v>5287132000</v>
      </c>
      <c r="AE308" s="41">
        <v>2011408000</v>
      </c>
      <c r="AF308" s="41">
        <v>2317556000</v>
      </c>
      <c r="AG308" s="41">
        <v>607050000</v>
      </c>
      <c r="AH308" s="41">
        <v>5336221000</v>
      </c>
      <c r="AI308" s="41">
        <v>-243185000</v>
      </c>
      <c r="AJ308" s="41">
        <v>-233564000</v>
      </c>
      <c r="AK308" s="38" t="s">
        <v>39</v>
      </c>
      <c r="AL308" s="41">
        <v>-164247000</v>
      </c>
      <c r="AM308" s="41">
        <v>1768223000</v>
      </c>
      <c r="AN308" s="41">
        <v>2083992000</v>
      </c>
      <c r="AO308" s="41">
        <v>607050000</v>
      </c>
      <c r="AP308" s="41">
        <v>5171974000</v>
      </c>
      <c r="AQ308" s="41">
        <v>19360000</v>
      </c>
      <c r="AR308" s="41">
        <v>120920000</v>
      </c>
      <c r="AS308" s="41">
        <v>10538000</v>
      </c>
      <c r="AT308" s="41">
        <v>115158000</v>
      </c>
      <c r="AU308" s="41">
        <v>-1136231000</v>
      </c>
      <c r="AV308" s="41">
        <v>-1157569000</v>
      </c>
      <c r="AW308" s="41">
        <v>-235259000</v>
      </c>
      <c r="AX308" s="41">
        <v>-3059021000</v>
      </c>
      <c r="AY308" s="41">
        <v>0</v>
      </c>
      <c r="AZ308" s="41">
        <v>0</v>
      </c>
      <c r="BA308" s="41">
        <v>0</v>
      </c>
      <c r="BB308" s="38" t="s">
        <v>39</v>
      </c>
      <c r="BC308" s="41">
        <v>-463104000</v>
      </c>
      <c r="BD308" s="41">
        <v>-584176000</v>
      </c>
      <c r="BE308" s="41">
        <v>-254695000</v>
      </c>
      <c r="BF308" s="41">
        <v>-2229895000</v>
      </c>
      <c r="BG308" s="41">
        <v>188248000</v>
      </c>
      <c r="BH308" s="41">
        <v>463167000</v>
      </c>
      <c r="BI308" s="41">
        <v>127634000</v>
      </c>
      <c r="BJ308" s="41">
        <v>-1784000</v>
      </c>
      <c r="BK308" s="41">
        <v>-42084000</v>
      </c>
      <c r="BL308" s="41">
        <v>-50916000</v>
      </c>
      <c r="BM308" s="41">
        <v>-69221000</v>
      </c>
      <c r="BN308" s="41">
        <v>-292423000</v>
      </c>
      <c r="BO308" s="41">
        <v>-41853000</v>
      </c>
      <c r="BP308" s="41">
        <v>-50691000</v>
      </c>
      <c r="BQ308" s="41">
        <v>-69221000</v>
      </c>
      <c r="BR308" s="41">
        <v>-292309000</v>
      </c>
      <c r="BS308" s="41">
        <v>-231000</v>
      </c>
      <c r="BT308" s="41">
        <v>-225000</v>
      </c>
      <c r="BU308" s="41">
        <v>0</v>
      </c>
      <c r="BV308" s="41">
        <v>-114000</v>
      </c>
      <c r="BW308" s="41">
        <v>-90362000</v>
      </c>
      <c r="BX308" s="41">
        <v>955743000</v>
      </c>
      <c r="BY308" s="41">
        <v>-467650000</v>
      </c>
      <c r="BZ308" s="41">
        <v>-423190000</v>
      </c>
      <c r="CA308" s="41">
        <v>1385953000</v>
      </c>
      <c r="CB308" s="41">
        <v>1474355000</v>
      </c>
      <c r="CC308" s="41">
        <v>1591736000</v>
      </c>
      <c r="CD308" s="41">
        <v>3219561000</v>
      </c>
      <c r="CE308" s="41">
        <v>1225006000</v>
      </c>
      <c r="CF308" s="41">
        <v>1337576000</v>
      </c>
      <c r="CG308" s="41">
        <v>1388625000</v>
      </c>
      <c r="CH308" s="41">
        <v>2529800000</v>
      </c>
      <c r="CI308" s="41">
        <v>92349000</v>
      </c>
      <c r="CJ308" s="41">
        <v>96603000</v>
      </c>
      <c r="CK308" s="41">
        <v>79259000</v>
      </c>
      <c r="CL308" s="41">
        <v>507521000</v>
      </c>
      <c r="CM308" s="41">
        <v>53263000</v>
      </c>
      <c r="CN308" s="41">
        <v>16798000</v>
      </c>
      <c r="CO308" s="41">
        <v>82667000</v>
      </c>
      <c r="CP308" s="41">
        <v>142634000</v>
      </c>
      <c r="CQ308" s="41">
        <v>13439000</v>
      </c>
      <c r="CR308" s="41">
        <v>19916000</v>
      </c>
      <c r="CS308" s="41">
        <v>38678000</v>
      </c>
      <c r="CT308" s="41">
        <v>37424000</v>
      </c>
      <c r="CU308" s="38" t="s">
        <v>39</v>
      </c>
      <c r="CV308" s="38" t="s">
        <v>39</v>
      </c>
      <c r="CW308" s="38" t="s">
        <v>39</v>
      </c>
      <c r="CX308" s="38" t="s">
        <v>39</v>
      </c>
      <c r="CY308" s="41">
        <v>65356000</v>
      </c>
      <c r="CZ308" s="41">
        <v>65163000</v>
      </c>
      <c r="DA308" s="41">
        <v>71392000</v>
      </c>
      <c r="DB308" s="41">
        <v>96413000</v>
      </c>
      <c r="DC308" s="41">
        <v>2595972000</v>
      </c>
      <c r="DD308" s="41">
        <v>2884155000</v>
      </c>
      <c r="DE308" s="41">
        <v>2761844000</v>
      </c>
      <c r="DF308" s="41">
        <v>7587212000</v>
      </c>
      <c r="DG308" s="213"/>
      <c r="DH308" s="214">
        <f t="shared" si="177"/>
        <v>1768223000</v>
      </c>
      <c r="DI308" s="214">
        <f t="shared" si="178"/>
        <v>-1136231000</v>
      </c>
      <c r="DJ308" s="214">
        <f t="shared" si="179"/>
        <v>-463104000</v>
      </c>
      <c r="DK308" s="214">
        <f t="shared" si="180"/>
        <v>-42084000</v>
      </c>
      <c r="DL308" s="214">
        <f t="shared" si="181"/>
        <v>126804000</v>
      </c>
      <c r="DM308" s="215">
        <f t="shared" si="182"/>
        <v>7.1712674249797673E-2</v>
      </c>
      <c r="DN308" s="215">
        <f t="shared" si="183"/>
        <v>7.7252669793635875E-2</v>
      </c>
      <c r="DO308" s="216">
        <f t="shared" si="184"/>
        <v>0</v>
      </c>
      <c r="DP308" s="214">
        <f t="shared" si="185"/>
        <v>1281291000</v>
      </c>
      <c r="DQ308" s="214">
        <f t="shared" si="186"/>
        <v>65259500</v>
      </c>
      <c r="DR308" s="217"/>
      <c r="DS308" s="214">
        <f t="shared" si="187"/>
        <v>2083992000</v>
      </c>
      <c r="DT308" s="214">
        <f t="shared" si="188"/>
        <v>-1157569000</v>
      </c>
      <c r="DU308" s="214">
        <f t="shared" si="189"/>
        <v>-584176000</v>
      </c>
      <c r="DV308" s="214">
        <f t="shared" si="190"/>
        <v>-50916000</v>
      </c>
      <c r="DW308" s="214">
        <f t="shared" si="191"/>
        <v>291331000</v>
      </c>
      <c r="DX308" s="215">
        <f t="shared" si="192"/>
        <v>0.13979468251317664</v>
      </c>
      <c r="DY308" s="215">
        <f t="shared" si="193"/>
        <v>0.1625131578139983</v>
      </c>
      <c r="DZ308" s="218">
        <f t="shared" si="194"/>
        <v>0</v>
      </c>
      <c r="EA308" s="214">
        <f t="shared" si="195"/>
        <v>1363100500</v>
      </c>
      <c r="EB308" s="214">
        <f t="shared" si="196"/>
        <v>68277500</v>
      </c>
      <c r="EC308" s="217"/>
      <c r="ED308" s="214">
        <f t="shared" si="197"/>
        <v>607050000</v>
      </c>
      <c r="EE308" s="214">
        <f t="shared" si="198"/>
        <v>-235259000</v>
      </c>
      <c r="EF308" s="214">
        <f t="shared" si="199"/>
        <v>-254695000</v>
      </c>
      <c r="EG308" s="214">
        <f t="shared" si="200"/>
        <v>-69221000</v>
      </c>
      <c r="EH308" s="214">
        <f t="shared" si="201"/>
        <v>47875000</v>
      </c>
      <c r="EI308" s="215">
        <f t="shared" si="202"/>
        <v>7.8865002882793842E-2</v>
      </c>
      <c r="EJ308" s="215">
        <f t="shared" si="203"/>
        <v>8.56172039164841E-2</v>
      </c>
      <c r="EK308" s="218">
        <f t="shared" si="204"/>
        <v>0</v>
      </c>
      <c r="EL308" s="214">
        <f t="shared" si="205"/>
        <v>1959212500</v>
      </c>
      <c r="EM308" s="214">
        <f t="shared" si="206"/>
        <v>83902500</v>
      </c>
      <c r="EN308" s="217"/>
      <c r="EO308" s="219">
        <f t="shared" si="217"/>
        <v>1486421666.6666667</v>
      </c>
      <c r="EP308" s="219">
        <f t="shared" si="217"/>
        <v>-843019666.66666663</v>
      </c>
      <c r="EQ308" s="219">
        <f t="shared" si="217"/>
        <v>-433991666.66666669</v>
      </c>
      <c r="ER308" s="219">
        <f t="shared" si="217"/>
        <v>-54073666.666666664</v>
      </c>
      <c r="ES308" s="219">
        <f t="shared" si="207"/>
        <v>155336666.66666678</v>
      </c>
      <c r="ET308" s="220">
        <f t="shared" si="208"/>
        <v>0.10450376911890195</v>
      </c>
      <c r="EU308" s="221">
        <f t="shared" si="209"/>
        <v>0.11669928416792825</v>
      </c>
      <c r="EV308" s="219">
        <f t="shared" si="210"/>
        <v>0</v>
      </c>
      <c r="EW308" s="219">
        <f t="shared" si="211"/>
        <v>1534534666.6666667</v>
      </c>
      <c r="EX308" s="219">
        <f t="shared" si="211"/>
        <v>72479833.333333328</v>
      </c>
      <c r="EY308" s="208"/>
      <c r="EZ308" s="222" t="str">
        <f t="shared" si="212"/>
        <v>完整</v>
      </c>
      <c r="FA308" s="222" t="str">
        <f t="shared" si="213"/>
        <v>完整</v>
      </c>
      <c r="FB308" s="222" t="str">
        <f t="shared" si="214"/>
        <v>完整</v>
      </c>
      <c r="FC308" s="222" t="str">
        <f t="shared" si="215"/>
        <v>选择</v>
      </c>
      <c r="FD308" s="222" t="str">
        <f t="shared" si="216"/>
        <v>选择</v>
      </c>
      <c r="FE308" s="246"/>
      <c r="FF308" s="246"/>
      <c r="FG308" s="246"/>
      <c r="FH308" s="246"/>
      <c r="FI308" s="246"/>
      <c r="FJ308" s="246"/>
      <c r="FK308" s="246"/>
      <c r="FL308" s="246"/>
      <c r="FM308" s="246"/>
      <c r="FN308" s="246"/>
      <c r="FO308" s="246"/>
      <c r="FP308" s="246"/>
      <c r="FQ308" s="246"/>
      <c r="FR308" s="246"/>
      <c r="FS308" s="246"/>
      <c r="FT308" s="246"/>
      <c r="FU308" s="246"/>
      <c r="FV308" s="246"/>
      <c r="FW308" s="246"/>
      <c r="FX308" s="246"/>
      <c r="FY308" s="246"/>
      <c r="FZ308" s="246"/>
      <c r="GA308" s="246"/>
      <c r="GB308" s="246"/>
      <c r="GC308" s="246"/>
      <c r="GD308" s="246"/>
      <c r="GE308" s="246"/>
      <c r="GF308" s="246"/>
      <c r="GG308" s="246"/>
      <c r="GH308" s="246"/>
      <c r="GI308" s="246"/>
      <c r="GJ308" s="246"/>
      <c r="GK308" s="246"/>
      <c r="GL308" s="246"/>
      <c r="GM308" s="246"/>
      <c r="GN308" s="246"/>
      <c r="GO308" s="246"/>
      <c r="GP308" s="246"/>
      <c r="GQ308" s="246"/>
      <c r="GR308" s="246"/>
      <c r="GS308" s="246"/>
      <c r="GT308" s="246"/>
      <c r="GU308" s="246"/>
      <c r="GV308" s="246"/>
      <c r="GW308" s="246"/>
      <c r="GX308" s="246"/>
      <c r="GY308" s="246"/>
      <c r="GZ308" s="246"/>
      <c r="HA308" s="246"/>
      <c r="HB308" s="246"/>
      <c r="HC308" s="246"/>
      <c r="HD308" s="246"/>
      <c r="HE308" s="246"/>
      <c r="HF308" s="246"/>
      <c r="HG308" s="246"/>
      <c r="HH308" s="246"/>
      <c r="HI308" s="246"/>
      <c r="HJ308" s="246"/>
      <c r="HK308" s="254"/>
    </row>
    <row r="309" spans="1:219" ht="12.4" customHeight="1" x14ac:dyDescent="0.2">
      <c r="A309" s="204" t="s">
        <v>2805</v>
      </c>
      <c r="B309" s="205" t="str">
        <f t="shared" si="175"/>
        <v>WUXI LONGMA TECHNOLOGY CO., LTD</v>
      </c>
      <c r="C309" s="206" t="s">
        <v>35</v>
      </c>
      <c r="D309" s="229" t="s">
        <v>34</v>
      </c>
      <c r="E309" s="205" t="s">
        <v>2806</v>
      </c>
      <c r="F309" s="244"/>
      <c r="G309" s="245"/>
      <c r="H309" s="209" t="str">
        <f t="shared" si="176"/>
        <v/>
      </c>
      <c r="I309" s="239" t="s">
        <v>2807</v>
      </c>
      <c r="J309" s="206" t="e">
        <f>VLOOKUP(Z309,[1]AP2022!FF:FI,2,0)</f>
        <v>#N/A</v>
      </c>
      <c r="K309" s="206" t="e">
        <f>VLOOKUP(Z309,[1]AP2022!FF:FI,4,0)</f>
        <v>#N/A</v>
      </c>
      <c r="L309" s="210"/>
      <c r="M309" s="211" t="s">
        <v>2808</v>
      </c>
      <c r="N309" s="211" t="s">
        <v>2809</v>
      </c>
      <c r="O309" s="211" t="s">
        <v>36</v>
      </c>
      <c r="P309" s="211" t="s">
        <v>2810</v>
      </c>
      <c r="Q309" s="225"/>
      <c r="R309" s="38" t="s">
        <v>48</v>
      </c>
      <c r="S309" s="211" t="s">
        <v>2811</v>
      </c>
      <c r="T309" s="211" t="s">
        <v>44</v>
      </c>
      <c r="U309" s="38" t="s">
        <v>182</v>
      </c>
      <c r="V309" s="38" t="s">
        <v>2703</v>
      </c>
      <c r="W309" s="38" t="s">
        <v>2812</v>
      </c>
      <c r="X309" s="37"/>
      <c r="Y309" s="37"/>
      <c r="Z309" s="38" t="s">
        <v>2813</v>
      </c>
      <c r="AA309" s="41">
        <v>152627000</v>
      </c>
      <c r="AB309" s="41">
        <v>75765000</v>
      </c>
      <c r="AC309" s="38" t="s">
        <v>39</v>
      </c>
      <c r="AD309" s="38" t="s">
        <v>39</v>
      </c>
      <c r="AE309" s="41">
        <v>146626000</v>
      </c>
      <c r="AF309" s="41">
        <v>67019000</v>
      </c>
      <c r="AG309" s="38" t="s">
        <v>39</v>
      </c>
      <c r="AH309" s="38" t="s">
        <v>39</v>
      </c>
      <c r="AI309" s="41">
        <v>-423000</v>
      </c>
      <c r="AJ309" s="41">
        <v>-552000</v>
      </c>
      <c r="AK309" s="38" t="s">
        <v>39</v>
      </c>
      <c r="AL309" s="38" t="s">
        <v>39</v>
      </c>
      <c r="AM309" s="41">
        <v>146203000</v>
      </c>
      <c r="AN309" s="41">
        <v>66467000</v>
      </c>
      <c r="AO309" s="38" t="s">
        <v>39</v>
      </c>
      <c r="AP309" s="38" t="s">
        <v>39</v>
      </c>
      <c r="AQ309" s="41">
        <v>6424000</v>
      </c>
      <c r="AR309" s="41">
        <v>9298000</v>
      </c>
      <c r="AS309" s="38" t="s">
        <v>39</v>
      </c>
      <c r="AT309" s="38" t="s">
        <v>39</v>
      </c>
      <c r="AU309" s="41">
        <v>-108015000</v>
      </c>
      <c r="AV309" s="41">
        <v>-44381000</v>
      </c>
      <c r="AW309" s="38" t="s">
        <v>39</v>
      </c>
      <c r="AX309" s="38" t="s">
        <v>39</v>
      </c>
      <c r="AY309" s="38" t="s">
        <v>39</v>
      </c>
      <c r="AZ309" s="38" t="s">
        <v>39</v>
      </c>
      <c r="BA309" s="38" t="s">
        <v>39</v>
      </c>
      <c r="BB309" s="38" t="s">
        <v>39</v>
      </c>
      <c r="BC309" s="41">
        <v>-20598000</v>
      </c>
      <c r="BD309" s="41">
        <v>-20048000</v>
      </c>
      <c r="BE309" s="38" t="s">
        <v>39</v>
      </c>
      <c r="BF309" s="38" t="s">
        <v>39</v>
      </c>
      <c r="BG309" s="41">
        <v>24014000</v>
      </c>
      <c r="BH309" s="41">
        <v>11336000</v>
      </c>
      <c r="BI309" s="38" t="s">
        <v>39</v>
      </c>
      <c r="BJ309" s="38" t="s">
        <v>39</v>
      </c>
      <c r="BK309" s="41">
        <v>-5857000</v>
      </c>
      <c r="BL309" s="41">
        <v>-4530000</v>
      </c>
      <c r="BM309" s="38" t="s">
        <v>39</v>
      </c>
      <c r="BN309" s="38" t="s">
        <v>39</v>
      </c>
      <c r="BO309" s="41">
        <v>-4977000</v>
      </c>
      <c r="BP309" s="41">
        <v>-3820000</v>
      </c>
      <c r="BQ309" s="38" t="s">
        <v>39</v>
      </c>
      <c r="BR309" s="38" t="s">
        <v>39</v>
      </c>
      <c r="BS309" s="41">
        <v>-880000</v>
      </c>
      <c r="BT309" s="41">
        <v>-710000</v>
      </c>
      <c r="BU309" s="38" t="s">
        <v>39</v>
      </c>
      <c r="BV309" s="38" t="s">
        <v>39</v>
      </c>
      <c r="BW309" s="41">
        <v>12506000</v>
      </c>
      <c r="BX309" s="41">
        <v>9095000</v>
      </c>
      <c r="BY309" s="38" t="s">
        <v>39</v>
      </c>
      <c r="BZ309" s="38" t="s">
        <v>39</v>
      </c>
      <c r="CA309" s="41">
        <v>162062000</v>
      </c>
      <c r="CB309" s="41">
        <v>101145000</v>
      </c>
      <c r="CC309" s="38" t="s">
        <v>39</v>
      </c>
      <c r="CD309" s="38" t="s">
        <v>39</v>
      </c>
      <c r="CE309" s="41">
        <v>27043000</v>
      </c>
      <c r="CF309" s="41">
        <v>8053000</v>
      </c>
      <c r="CG309" s="38" t="s">
        <v>39</v>
      </c>
      <c r="CH309" s="38" t="s">
        <v>39</v>
      </c>
      <c r="CI309" s="41">
        <v>56950000</v>
      </c>
      <c r="CJ309" s="41">
        <v>31077000</v>
      </c>
      <c r="CK309" s="38" t="s">
        <v>39</v>
      </c>
      <c r="CL309" s="38" t="s">
        <v>39</v>
      </c>
      <c r="CM309" s="41">
        <v>28884000</v>
      </c>
      <c r="CN309" s="41">
        <v>25084000</v>
      </c>
      <c r="CO309" s="38" t="s">
        <v>39</v>
      </c>
      <c r="CP309" s="38" t="s">
        <v>39</v>
      </c>
      <c r="CQ309" s="41">
        <v>46766000</v>
      </c>
      <c r="CR309" s="41">
        <v>35883000</v>
      </c>
      <c r="CS309" s="38" t="s">
        <v>39</v>
      </c>
      <c r="CT309" s="38" t="s">
        <v>39</v>
      </c>
      <c r="CU309" s="38" t="s">
        <v>39</v>
      </c>
      <c r="CV309" s="41">
        <v>4006000</v>
      </c>
      <c r="CW309" s="38" t="s">
        <v>39</v>
      </c>
      <c r="CX309" s="38" t="s">
        <v>39</v>
      </c>
      <c r="CY309" s="41">
        <v>8748000</v>
      </c>
      <c r="CZ309" s="41">
        <v>14000</v>
      </c>
      <c r="DA309" s="38" t="s">
        <v>39</v>
      </c>
      <c r="DB309" s="38" t="s">
        <v>39</v>
      </c>
      <c r="DC309" s="41">
        <v>277999000</v>
      </c>
      <c r="DD309" s="41">
        <v>197180000</v>
      </c>
      <c r="DE309" s="38" t="s">
        <v>39</v>
      </c>
      <c r="DF309" s="38" t="s">
        <v>39</v>
      </c>
      <c r="DG309" s="213"/>
      <c r="DH309" s="214">
        <f t="shared" si="177"/>
        <v>146203000</v>
      </c>
      <c r="DI309" s="214">
        <f t="shared" si="178"/>
        <v>-108015000</v>
      </c>
      <c r="DJ309" s="214">
        <f t="shared" si="179"/>
        <v>-20598000</v>
      </c>
      <c r="DK309" s="214">
        <f t="shared" si="180"/>
        <v>-5857000</v>
      </c>
      <c r="DL309" s="214">
        <f t="shared" si="181"/>
        <v>11733000</v>
      </c>
      <c r="DM309" s="215">
        <f t="shared" si="182"/>
        <v>8.0251431229181339E-2</v>
      </c>
      <c r="DN309" s="215">
        <f t="shared" si="183"/>
        <v>8.7253662526957682E-2</v>
      </c>
      <c r="DO309" s="216" t="str">
        <f t="shared" si="184"/>
        <v>n.a.</v>
      </c>
      <c r="DP309" s="214">
        <f t="shared" si="185"/>
        <v>17548000</v>
      </c>
      <c r="DQ309" s="214">
        <f t="shared" si="186"/>
        <v>4381000</v>
      </c>
      <c r="DR309" s="217"/>
      <c r="DS309" s="214">
        <f t="shared" si="187"/>
        <v>66467000</v>
      </c>
      <c r="DT309" s="214">
        <f t="shared" si="188"/>
        <v>-44381000</v>
      </c>
      <c r="DU309" s="214">
        <f t="shared" si="189"/>
        <v>-20048000</v>
      </c>
      <c r="DV309" s="214">
        <f t="shared" si="190"/>
        <v>-4530000</v>
      </c>
      <c r="DW309" s="214">
        <f t="shared" si="191"/>
        <v>-2492000</v>
      </c>
      <c r="DX309" s="215">
        <f t="shared" si="192"/>
        <v>-3.7492289406773287E-2</v>
      </c>
      <c r="DY309" s="215">
        <f t="shared" si="193"/>
        <v>-3.6137414985716147E-2</v>
      </c>
      <c r="DZ309" s="218" t="str">
        <f t="shared" si="194"/>
        <v>n.a.</v>
      </c>
      <c r="EA309" s="214" t="e">
        <f t="shared" si="195"/>
        <v>#VALUE!</v>
      </c>
      <c r="EB309" s="214" t="e">
        <f t="shared" si="196"/>
        <v>#VALUE!</v>
      </c>
      <c r="EC309" s="217"/>
      <c r="ED309" s="214" t="str">
        <f t="shared" si="197"/>
        <v>无数据</v>
      </c>
      <c r="EE309" s="214" t="str">
        <f t="shared" si="198"/>
        <v>n.a.</v>
      </c>
      <c r="EF309" s="214" t="str">
        <f t="shared" si="199"/>
        <v>n.a.</v>
      </c>
      <c r="EG309" s="214" t="str">
        <f t="shared" si="200"/>
        <v>n.a.</v>
      </c>
      <c r="EH309" s="214" t="str">
        <f t="shared" si="201"/>
        <v>无数据</v>
      </c>
      <c r="EI309" s="215" t="e">
        <f t="shared" si="202"/>
        <v>#VALUE!</v>
      </c>
      <c r="EJ309" s="215" t="e">
        <f t="shared" si="203"/>
        <v>#VALUE!</v>
      </c>
      <c r="EK309" s="218" t="str">
        <f t="shared" si="204"/>
        <v>n.a.</v>
      </c>
      <c r="EL309" s="214" t="e">
        <f t="shared" si="205"/>
        <v>#VALUE!</v>
      </c>
      <c r="EM309" s="214" t="e">
        <f t="shared" si="206"/>
        <v>#VALUE!</v>
      </c>
      <c r="EN309" s="217"/>
      <c r="EO309" s="219" t="e">
        <f t="shared" si="217"/>
        <v>#VALUE!</v>
      </c>
      <c r="EP309" s="219" t="e">
        <f t="shared" si="217"/>
        <v>#VALUE!</v>
      </c>
      <c r="EQ309" s="219" t="e">
        <f t="shared" si="217"/>
        <v>#VALUE!</v>
      </c>
      <c r="ER309" s="219" t="e">
        <f t="shared" si="217"/>
        <v>#VALUE!</v>
      </c>
      <c r="ES309" s="219" t="e">
        <f t="shared" si="207"/>
        <v>#VALUE!</v>
      </c>
      <c r="ET309" s="220" t="e">
        <f t="shared" si="208"/>
        <v>#VALUE!</v>
      </c>
      <c r="EU309" s="221" t="e">
        <f t="shared" si="209"/>
        <v>#VALUE!</v>
      </c>
      <c r="EV309" s="219" t="e">
        <f t="shared" si="210"/>
        <v>#VALUE!</v>
      </c>
      <c r="EW309" s="219" t="e">
        <f t="shared" si="211"/>
        <v>#VALUE!</v>
      </c>
      <c r="EX309" s="219" t="e">
        <f t="shared" si="211"/>
        <v>#VALUE!</v>
      </c>
      <c r="EY309" s="208"/>
      <c r="EZ309" s="222" t="str">
        <f t="shared" si="212"/>
        <v>无数据</v>
      </c>
      <c r="FA309" s="222" t="str">
        <f t="shared" si="213"/>
        <v>完整</v>
      </c>
      <c r="FB309" s="222" t="str">
        <f t="shared" si="214"/>
        <v>完整</v>
      </c>
      <c r="FC309" s="222" t="str">
        <f t="shared" si="215"/>
        <v>选择</v>
      </c>
      <c r="FD309" s="222" t="str">
        <f t="shared" si="216"/>
        <v>选择</v>
      </c>
      <c r="FE309" s="246"/>
      <c r="FF309" s="246"/>
      <c r="FG309" s="246"/>
      <c r="FH309" s="246"/>
      <c r="FI309" s="246"/>
      <c r="FJ309" s="246"/>
      <c r="FK309" s="246"/>
      <c r="FL309" s="246"/>
      <c r="FM309" s="246"/>
      <c r="FN309" s="246"/>
      <c r="FO309" s="246"/>
      <c r="FP309" s="246"/>
      <c r="FQ309" s="246"/>
      <c r="FR309" s="246"/>
      <c r="FS309" s="246"/>
      <c r="FT309" s="246"/>
      <c r="FU309" s="246"/>
      <c r="FV309" s="246"/>
      <c r="FW309" s="246"/>
      <c r="FX309" s="246"/>
      <c r="FY309" s="246"/>
      <c r="FZ309" s="246"/>
      <c r="GA309" s="246"/>
      <c r="GB309" s="246"/>
      <c r="GC309" s="246"/>
      <c r="GD309" s="246"/>
      <c r="GE309" s="246"/>
      <c r="GF309" s="246"/>
      <c r="GG309" s="246"/>
      <c r="GH309" s="246"/>
      <c r="GI309" s="246"/>
      <c r="GJ309" s="246"/>
      <c r="GK309" s="246"/>
      <c r="GL309" s="246"/>
      <c r="GM309" s="246"/>
      <c r="GN309" s="246"/>
      <c r="GO309" s="246"/>
      <c r="GP309" s="246"/>
      <c r="GQ309" s="246"/>
      <c r="GR309" s="246"/>
      <c r="GS309" s="246"/>
      <c r="GT309" s="246"/>
      <c r="GU309" s="246"/>
      <c r="GV309" s="246"/>
      <c r="GW309" s="246"/>
      <c r="GX309" s="246"/>
      <c r="GY309" s="246"/>
      <c r="GZ309" s="246"/>
      <c r="HA309" s="246"/>
      <c r="HB309" s="246"/>
      <c r="HC309" s="246"/>
      <c r="HD309" s="246"/>
      <c r="HE309" s="246"/>
      <c r="HF309" s="246"/>
      <c r="HG309" s="246"/>
      <c r="HH309" s="246"/>
      <c r="HI309" s="246"/>
      <c r="HJ309" s="246"/>
      <c r="HK309" s="246"/>
    </row>
    <row r="310" spans="1:219" s="7" customFormat="1" ht="12.4" customHeight="1" x14ac:dyDescent="0.2">
      <c r="A310" s="226" t="s">
        <v>2814</v>
      </c>
      <c r="B310" s="227" t="str">
        <f t="shared" si="175"/>
        <v>GUANGZHOU WINTONIC BATTERY&amp;MAGNET CO.,LTD</v>
      </c>
      <c r="C310" s="228" t="s">
        <v>35</v>
      </c>
      <c r="D310" s="229" t="s">
        <v>188</v>
      </c>
      <c r="E310" s="227"/>
      <c r="F310" s="244"/>
      <c r="G310" s="238"/>
      <c r="H310" s="232" t="str">
        <f t="shared" si="176"/>
        <v/>
      </c>
      <c r="I310" s="206" t="s">
        <v>353</v>
      </c>
      <c r="J310" s="228" t="str">
        <f>VLOOKUP(Z310,[1]AP2022!FF:FI,2,0)</f>
        <v>exclude</v>
      </c>
      <c r="K310" s="228" t="str">
        <f>VLOOKUP(Z310,[1]AP2022!FF:FI,4,0)</f>
        <v>ok, indep</v>
      </c>
      <c r="L310" s="233"/>
      <c r="M310" s="38" t="s">
        <v>2815</v>
      </c>
      <c r="N310" s="38" t="s">
        <v>2816</v>
      </c>
      <c r="O310" s="38" t="s">
        <v>36</v>
      </c>
      <c r="P310" s="38" t="s">
        <v>2817</v>
      </c>
      <c r="Q310" s="37"/>
      <c r="R310" s="38" t="s">
        <v>48</v>
      </c>
      <c r="S310" s="38" t="s">
        <v>2818</v>
      </c>
      <c r="T310" s="38" t="s">
        <v>45</v>
      </c>
      <c r="U310" s="38" t="s">
        <v>178</v>
      </c>
      <c r="V310" s="38" t="s">
        <v>425</v>
      </c>
      <c r="W310" s="38" t="s">
        <v>2819</v>
      </c>
      <c r="X310" s="37"/>
      <c r="Y310" s="37"/>
      <c r="Z310" s="38" t="s">
        <v>2820</v>
      </c>
      <c r="AA310" s="41">
        <v>152484000</v>
      </c>
      <c r="AB310" s="41">
        <v>131383000</v>
      </c>
      <c r="AC310" s="41">
        <v>161554000</v>
      </c>
      <c r="AD310" s="38" t="s">
        <v>39</v>
      </c>
      <c r="AE310" s="41">
        <v>150871000</v>
      </c>
      <c r="AF310" s="41">
        <v>131161000</v>
      </c>
      <c r="AG310" s="41">
        <v>119578000</v>
      </c>
      <c r="AH310" s="38" t="s">
        <v>39</v>
      </c>
      <c r="AI310" s="41">
        <v>-716000</v>
      </c>
      <c r="AJ310" s="41">
        <v>-814000</v>
      </c>
      <c r="AK310" s="41">
        <v>-1047000</v>
      </c>
      <c r="AL310" s="38" t="s">
        <v>39</v>
      </c>
      <c r="AM310" s="41">
        <v>150155000</v>
      </c>
      <c r="AN310" s="41">
        <v>130347000</v>
      </c>
      <c r="AO310" s="41">
        <v>118531000</v>
      </c>
      <c r="AP310" s="38" t="s">
        <v>39</v>
      </c>
      <c r="AQ310" s="41">
        <v>2329000</v>
      </c>
      <c r="AR310" s="41">
        <v>1036000</v>
      </c>
      <c r="AS310" s="41">
        <v>43023000</v>
      </c>
      <c r="AT310" s="38" t="s">
        <v>39</v>
      </c>
      <c r="AU310" s="41">
        <v>-119618000</v>
      </c>
      <c r="AV310" s="41">
        <v>-108175000</v>
      </c>
      <c r="AW310" s="41">
        <v>-95791000</v>
      </c>
      <c r="AX310" s="38" t="s">
        <v>39</v>
      </c>
      <c r="AY310" s="38" t="s">
        <v>39</v>
      </c>
      <c r="AZ310" s="38" t="s">
        <v>39</v>
      </c>
      <c r="BA310" s="38" t="s">
        <v>39</v>
      </c>
      <c r="BB310" s="38" t="s">
        <v>39</v>
      </c>
      <c r="BC310" s="41">
        <v>-20088000</v>
      </c>
      <c r="BD310" s="41">
        <v>-16922000</v>
      </c>
      <c r="BE310" s="41">
        <v>-51415000</v>
      </c>
      <c r="BF310" s="38" t="s">
        <v>39</v>
      </c>
      <c r="BG310" s="41">
        <v>12778000</v>
      </c>
      <c r="BH310" s="41">
        <v>6286000</v>
      </c>
      <c r="BI310" s="41">
        <v>14348000</v>
      </c>
      <c r="BJ310" s="38" t="s">
        <v>39</v>
      </c>
      <c r="BK310" s="41">
        <v>-3293000</v>
      </c>
      <c r="BL310" s="41">
        <v>-1889000</v>
      </c>
      <c r="BM310" s="41">
        <v>-5294000</v>
      </c>
      <c r="BN310" s="38" t="s">
        <v>39</v>
      </c>
      <c r="BO310" s="41">
        <v>-3227000</v>
      </c>
      <c r="BP310" s="41">
        <v>-3182000</v>
      </c>
      <c r="BQ310" s="41">
        <v>-3459000</v>
      </c>
      <c r="BR310" s="38" t="s">
        <v>39</v>
      </c>
      <c r="BS310" s="41">
        <v>-66000</v>
      </c>
      <c r="BT310" s="41">
        <v>1293000</v>
      </c>
      <c r="BU310" s="41">
        <v>-1835000</v>
      </c>
      <c r="BV310" s="38" t="s">
        <v>39</v>
      </c>
      <c r="BW310" s="41">
        <v>5526000</v>
      </c>
      <c r="BX310" s="41">
        <v>4427000</v>
      </c>
      <c r="BY310" s="41">
        <v>8719000</v>
      </c>
      <c r="BZ310" s="38" t="s">
        <v>39</v>
      </c>
      <c r="CA310" s="41">
        <v>152769000</v>
      </c>
      <c r="CB310" s="41">
        <v>121877000</v>
      </c>
      <c r="CC310" s="41">
        <v>125012000</v>
      </c>
      <c r="CD310" s="38" t="s">
        <v>39</v>
      </c>
      <c r="CE310" s="41">
        <v>52635000</v>
      </c>
      <c r="CF310" s="41">
        <v>41569000</v>
      </c>
      <c r="CG310" s="41">
        <v>23382000</v>
      </c>
      <c r="CH310" s="38" t="s">
        <v>39</v>
      </c>
      <c r="CI310" s="41">
        <v>62103000</v>
      </c>
      <c r="CJ310" s="41">
        <v>57982000</v>
      </c>
      <c r="CK310" s="41">
        <v>92257000</v>
      </c>
      <c r="CL310" s="38" t="s">
        <v>39</v>
      </c>
      <c r="CM310" s="41">
        <v>28548000</v>
      </c>
      <c r="CN310" s="41">
        <v>604000</v>
      </c>
      <c r="CO310" s="41">
        <v>450000</v>
      </c>
      <c r="CP310" s="38" t="s">
        <v>39</v>
      </c>
      <c r="CQ310" s="41">
        <v>6194000</v>
      </c>
      <c r="CR310" s="41">
        <v>6567000</v>
      </c>
      <c r="CS310" s="41">
        <v>7583000</v>
      </c>
      <c r="CT310" s="38" t="s">
        <v>39</v>
      </c>
      <c r="CU310" s="38" t="s">
        <v>39</v>
      </c>
      <c r="CV310" s="38" t="s">
        <v>39</v>
      </c>
      <c r="CW310" s="38" t="s">
        <v>39</v>
      </c>
      <c r="CX310" s="38" t="s">
        <v>39</v>
      </c>
      <c r="CY310" s="41">
        <v>134000</v>
      </c>
      <c r="CZ310" s="41">
        <v>134000</v>
      </c>
      <c r="DA310" s="38" t="s">
        <v>39</v>
      </c>
      <c r="DB310" s="38" t="s">
        <v>39</v>
      </c>
      <c r="DC310" s="41">
        <v>175290000</v>
      </c>
      <c r="DD310" s="41">
        <v>145762000</v>
      </c>
      <c r="DE310" s="41">
        <v>150260000</v>
      </c>
      <c r="DF310" s="38" t="s">
        <v>39</v>
      </c>
      <c r="DG310" s="213"/>
      <c r="DH310" s="214">
        <f t="shared" si="177"/>
        <v>150155000</v>
      </c>
      <c r="DI310" s="214">
        <f t="shared" si="178"/>
        <v>-119618000</v>
      </c>
      <c r="DJ310" s="214">
        <f t="shared" si="179"/>
        <v>-20088000</v>
      </c>
      <c r="DK310" s="214">
        <f t="shared" si="180"/>
        <v>-3293000</v>
      </c>
      <c r="DL310" s="214">
        <f t="shared" si="181"/>
        <v>7156000</v>
      </c>
      <c r="DM310" s="215">
        <f t="shared" si="182"/>
        <v>4.7657420665312512E-2</v>
      </c>
      <c r="DN310" s="215">
        <f t="shared" si="183"/>
        <v>5.004230798816775E-2</v>
      </c>
      <c r="DO310" s="216" t="str">
        <f t="shared" si="184"/>
        <v>n.a.</v>
      </c>
      <c r="DP310" s="214">
        <f t="shared" si="185"/>
        <v>47102000</v>
      </c>
      <c r="DQ310" s="214">
        <f t="shared" si="186"/>
        <v>134000</v>
      </c>
      <c r="DR310" s="217"/>
      <c r="DS310" s="214">
        <f t="shared" si="187"/>
        <v>130347000</v>
      </c>
      <c r="DT310" s="214">
        <f t="shared" si="188"/>
        <v>-108175000</v>
      </c>
      <c r="DU310" s="214">
        <f t="shared" si="189"/>
        <v>-16922000</v>
      </c>
      <c r="DV310" s="214">
        <f t="shared" si="190"/>
        <v>-1889000</v>
      </c>
      <c r="DW310" s="214">
        <f t="shared" si="191"/>
        <v>3361000</v>
      </c>
      <c r="DX310" s="215">
        <f t="shared" si="192"/>
        <v>2.5785019985116651E-2</v>
      </c>
      <c r="DY310" s="215">
        <f t="shared" si="193"/>
        <v>2.6467484604602083E-2</v>
      </c>
      <c r="DZ310" s="218" t="str">
        <f t="shared" si="194"/>
        <v>n.a.</v>
      </c>
      <c r="EA310" s="214">
        <f t="shared" si="195"/>
        <v>32475500</v>
      </c>
      <c r="EB310" s="214" t="e">
        <f t="shared" si="196"/>
        <v>#VALUE!</v>
      </c>
      <c r="EC310" s="217"/>
      <c r="ED310" s="214">
        <f t="shared" si="197"/>
        <v>118531000</v>
      </c>
      <c r="EE310" s="214">
        <f t="shared" si="198"/>
        <v>-95791000</v>
      </c>
      <c r="EF310" s="214">
        <f t="shared" si="199"/>
        <v>-51415000</v>
      </c>
      <c r="EG310" s="214">
        <f t="shared" si="200"/>
        <v>-5294000</v>
      </c>
      <c r="EH310" s="214">
        <f t="shared" si="201"/>
        <v>-33969000</v>
      </c>
      <c r="EI310" s="215">
        <f t="shared" si="202"/>
        <v>-0.28658325670077872</v>
      </c>
      <c r="EJ310" s="215">
        <f t="shared" si="203"/>
        <v>-0.22274754098360655</v>
      </c>
      <c r="EK310" s="218" t="str">
        <f t="shared" si="204"/>
        <v>n.a.</v>
      </c>
      <c r="EL310" s="214" t="e">
        <f t="shared" si="205"/>
        <v>#VALUE!</v>
      </c>
      <c r="EM310" s="214" t="e">
        <f t="shared" si="206"/>
        <v>#VALUE!</v>
      </c>
      <c r="EN310" s="217"/>
      <c r="EO310" s="219">
        <f t="shared" si="217"/>
        <v>133011000</v>
      </c>
      <c r="EP310" s="219">
        <f t="shared" si="217"/>
        <v>-107861333.33333333</v>
      </c>
      <c r="EQ310" s="219">
        <f t="shared" si="217"/>
        <v>-29475000</v>
      </c>
      <c r="ER310" s="219">
        <f t="shared" si="217"/>
        <v>-3492000</v>
      </c>
      <c r="ES310" s="219">
        <f t="shared" si="207"/>
        <v>-7817333.3333333284</v>
      </c>
      <c r="ET310" s="220">
        <f t="shared" si="208"/>
        <v>-5.8772081507043238E-2</v>
      </c>
      <c r="EU310" s="221">
        <f t="shared" si="209"/>
        <v>-5.5509663064960857E-2</v>
      </c>
      <c r="EV310" s="219" t="e">
        <f t="shared" si="210"/>
        <v>#VALUE!</v>
      </c>
      <c r="EW310" s="219" t="e">
        <f t="shared" si="211"/>
        <v>#VALUE!</v>
      </c>
      <c r="EX310" s="219" t="e">
        <f t="shared" si="211"/>
        <v>#VALUE!</v>
      </c>
      <c r="EY310" s="208"/>
      <c r="EZ310" s="222" t="str">
        <f t="shared" si="212"/>
        <v>完整</v>
      </c>
      <c r="FA310" s="222" t="str">
        <f t="shared" si="213"/>
        <v>完整</v>
      </c>
      <c r="FB310" s="222" t="str">
        <f t="shared" si="214"/>
        <v>完整</v>
      </c>
      <c r="FC310" s="222" t="str">
        <f t="shared" si="215"/>
        <v>选择</v>
      </c>
      <c r="FD310" s="222" t="str">
        <f t="shared" si="216"/>
        <v>选择</v>
      </c>
      <c r="FE310" s="246"/>
      <c r="FF310" s="246"/>
      <c r="FG310" s="246"/>
      <c r="FH310" s="246"/>
      <c r="FI310" s="246"/>
      <c r="FJ310" s="246"/>
      <c r="FK310" s="246"/>
      <c r="FL310" s="246"/>
      <c r="FM310" s="246"/>
      <c r="FN310" s="246"/>
      <c r="FO310" s="246"/>
      <c r="FP310" s="246"/>
      <c r="FQ310" s="246"/>
      <c r="FR310" s="246"/>
      <c r="FS310" s="246"/>
      <c r="FT310" s="246"/>
      <c r="FU310" s="246"/>
      <c r="FV310" s="246"/>
      <c r="FW310" s="246"/>
      <c r="FX310" s="246"/>
      <c r="FY310" s="246"/>
      <c r="FZ310" s="246"/>
      <c r="GA310" s="246"/>
      <c r="GB310" s="246"/>
      <c r="GC310" s="246"/>
      <c r="GD310" s="246"/>
      <c r="GE310" s="246"/>
      <c r="GF310" s="246"/>
      <c r="GG310" s="246"/>
      <c r="GH310" s="246"/>
      <c r="GI310" s="246"/>
      <c r="GJ310" s="246"/>
      <c r="GK310" s="246"/>
      <c r="GL310" s="246"/>
      <c r="GM310" s="246"/>
      <c r="GN310" s="246"/>
      <c r="GO310" s="246"/>
      <c r="GP310" s="246"/>
      <c r="GQ310" s="246"/>
      <c r="GR310" s="246"/>
      <c r="GS310" s="246"/>
      <c r="GT310" s="246"/>
      <c r="GU310" s="246"/>
      <c r="GV310" s="246"/>
      <c r="GW310" s="246"/>
      <c r="GX310" s="246"/>
      <c r="GY310" s="246"/>
      <c r="GZ310" s="246"/>
      <c r="HA310" s="246"/>
      <c r="HB310" s="246"/>
      <c r="HC310" s="246"/>
      <c r="HD310" s="246"/>
      <c r="HE310" s="246"/>
      <c r="HF310" s="246"/>
      <c r="HG310" s="246"/>
      <c r="HH310" s="246"/>
      <c r="HI310" s="246"/>
      <c r="HJ310" s="246"/>
      <c r="HK310" s="254"/>
    </row>
    <row r="311" spans="1:219" s="7" customFormat="1" ht="12.4" customHeight="1" x14ac:dyDescent="0.2">
      <c r="A311" s="226" t="s">
        <v>2821</v>
      </c>
      <c r="B311" s="227" t="str">
        <f t="shared" si="175"/>
        <v>YANTAI CHUNGWAY NEW ENERGY TECHNOLOGY CO., LTD.</v>
      </c>
      <c r="C311" s="228" t="s">
        <v>35</v>
      </c>
      <c r="D311" s="229" t="s">
        <v>188</v>
      </c>
      <c r="E311" s="227"/>
      <c r="F311" s="244"/>
      <c r="G311" s="238"/>
      <c r="H311" s="232" t="str">
        <f t="shared" si="176"/>
        <v/>
      </c>
      <c r="I311" s="206" t="s">
        <v>353</v>
      </c>
      <c r="J311" s="228" t="str">
        <f>VLOOKUP(Z311,[1]AP2022!FF:FI,2,0)</f>
        <v>exclude</v>
      </c>
      <c r="K311" s="228" t="str">
        <f>VLOOKUP(Z311,[1]AP2022!FF:FI,4,0)</f>
        <v>ok, indep</v>
      </c>
      <c r="L311" s="233"/>
      <c r="M311" s="38" t="s">
        <v>2822</v>
      </c>
      <c r="N311" s="38" t="s">
        <v>2823</v>
      </c>
      <c r="O311" s="38" t="s">
        <v>2824</v>
      </c>
      <c r="P311" s="37"/>
      <c r="Q311" s="37"/>
      <c r="R311" s="38" t="s">
        <v>48</v>
      </c>
      <c r="S311" s="38" t="s">
        <v>2825</v>
      </c>
      <c r="T311" s="38" t="s">
        <v>45</v>
      </c>
      <c r="U311" s="38" t="s">
        <v>178</v>
      </c>
      <c r="V311" s="38" t="s">
        <v>2826</v>
      </c>
      <c r="W311" s="38" t="s">
        <v>2827</v>
      </c>
      <c r="X311" s="37"/>
      <c r="Y311" s="37"/>
      <c r="Z311" s="38" t="s">
        <v>2828</v>
      </c>
      <c r="AA311" s="41">
        <v>147541000</v>
      </c>
      <c r="AB311" s="41">
        <v>75098000</v>
      </c>
      <c r="AC311" s="41">
        <v>66249000</v>
      </c>
      <c r="AD311" s="41">
        <v>99327000</v>
      </c>
      <c r="AE311" s="41">
        <v>143295000</v>
      </c>
      <c r="AF311" s="41">
        <v>70688000</v>
      </c>
      <c r="AG311" s="41">
        <v>59501000</v>
      </c>
      <c r="AH311" s="41">
        <v>93503000</v>
      </c>
      <c r="AI311" s="41">
        <v>-636000</v>
      </c>
      <c r="AJ311" s="41">
        <v>-450000</v>
      </c>
      <c r="AK311" s="41">
        <v>-406000</v>
      </c>
      <c r="AL311" s="41">
        <v>-1119000</v>
      </c>
      <c r="AM311" s="41">
        <v>142659000</v>
      </c>
      <c r="AN311" s="41">
        <v>70238000</v>
      </c>
      <c r="AO311" s="41">
        <v>59095000</v>
      </c>
      <c r="AP311" s="41">
        <v>92384000</v>
      </c>
      <c r="AQ311" s="41">
        <v>4882000</v>
      </c>
      <c r="AR311" s="41">
        <v>4860000</v>
      </c>
      <c r="AS311" s="41">
        <v>7154000</v>
      </c>
      <c r="AT311" s="41">
        <v>6943000</v>
      </c>
      <c r="AU311" s="41">
        <v>-82555000</v>
      </c>
      <c r="AV311" s="41">
        <v>-35324000</v>
      </c>
      <c r="AW311" s="41">
        <v>-23954000</v>
      </c>
      <c r="AX311" s="41">
        <v>-30846000</v>
      </c>
      <c r="AY311" s="38" t="s">
        <v>39</v>
      </c>
      <c r="AZ311" s="38" t="s">
        <v>39</v>
      </c>
      <c r="BA311" s="38" t="s">
        <v>39</v>
      </c>
      <c r="BB311" s="38" t="s">
        <v>39</v>
      </c>
      <c r="BC311" s="41">
        <v>-40213000</v>
      </c>
      <c r="BD311" s="41">
        <v>-30950000</v>
      </c>
      <c r="BE311" s="41">
        <v>-31209000</v>
      </c>
      <c r="BF311" s="41">
        <v>-31485000</v>
      </c>
      <c r="BG311" s="41">
        <v>24773000</v>
      </c>
      <c r="BH311" s="41">
        <v>8824000</v>
      </c>
      <c r="BI311" s="41">
        <v>11086000</v>
      </c>
      <c r="BJ311" s="38" t="s">
        <v>39</v>
      </c>
      <c r="BK311" s="41">
        <v>-2214000</v>
      </c>
      <c r="BL311" s="41">
        <v>-1420000</v>
      </c>
      <c r="BM311" s="41">
        <v>-1043000</v>
      </c>
      <c r="BN311" s="38" t="s">
        <v>39</v>
      </c>
      <c r="BO311" s="41">
        <v>-1127000</v>
      </c>
      <c r="BP311" s="41">
        <v>-630000</v>
      </c>
      <c r="BQ311" s="41">
        <v>-478000</v>
      </c>
      <c r="BR311" s="38" t="s">
        <v>39</v>
      </c>
      <c r="BS311" s="41">
        <v>-1087000</v>
      </c>
      <c r="BT311" s="41">
        <v>-790000</v>
      </c>
      <c r="BU311" s="41">
        <v>-565000</v>
      </c>
      <c r="BV311" s="38" t="s">
        <v>39</v>
      </c>
      <c r="BW311" s="41">
        <v>18056000</v>
      </c>
      <c r="BX311" s="41">
        <v>1126000</v>
      </c>
      <c r="BY311" s="41">
        <v>8616000</v>
      </c>
      <c r="BZ311" s="41">
        <v>31079000</v>
      </c>
      <c r="CA311" s="41">
        <v>228981000</v>
      </c>
      <c r="CB311" s="41">
        <v>154273000</v>
      </c>
      <c r="CC311" s="41">
        <v>99238000</v>
      </c>
      <c r="CD311" s="41">
        <v>87156000</v>
      </c>
      <c r="CE311" s="41">
        <v>57790000</v>
      </c>
      <c r="CF311" s="41">
        <v>31932000</v>
      </c>
      <c r="CG311" s="41">
        <v>17457000</v>
      </c>
      <c r="CH311" s="41">
        <v>10211000</v>
      </c>
      <c r="CI311" s="41">
        <v>60496000</v>
      </c>
      <c r="CJ311" s="41">
        <v>36324000</v>
      </c>
      <c r="CK311" s="41">
        <v>33620000</v>
      </c>
      <c r="CL311" s="41">
        <v>36993000</v>
      </c>
      <c r="CM311" s="41">
        <v>35702000</v>
      </c>
      <c r="CN311" s="41">
        <v>33308000</v>
      </c>
      <c r="CO311" s="41">
        <v>21652000</v>
      </c>
      <c r="CP311" s="41">
        <v>27663000</v>
      </c>
      <c r="CQ311" s="41">
        <v>68185000</v>
      </c>
      <c r="CR311" s="41">
        <v>49358000</v>
      </c>
      <c r="CS311" s="41">
        <v>24088000</v>
      </c>
      <c r="CT311" s="41">
        <v>10021000</v>
      </c>
      <c r="CU311" s="41">
        <v>26186000</v>
      </c>
      <c r="CV311" s="41">
        <v>28387000</v>
      </c>
      <c r="CW311" s="41">
        <v>365000</v>
      </c>
      <c r="CX311" s="38" t="s">
        <v>39</v>
      </c>
      <c r="CY311" s="41">
        <v>1430000</v>
      </c>
      <c r="CZ311" s="41">
        <v>5173000</v>
      </c>
      <c r="DA311" s="41">
        <v>760000</v>
      </c>
      <c r="DB311" s="41">
        <v>367000</v>
      </c>
      <c r="DC311" s="41">
        <v>288052000</v>
      </c>
      <c r="DD311" s="41">
        <v>178460000</v>
      </c>
      <c r="DE311" s="41">
        <v>116203000</v>
      </c>
      <c r="DF311" s="41">
        <v>93271000</v>
      </c>
      <c r="DG311" s="213"/>
      <c r="DH311" s="214">
        <f t="shared" si="177"/>
        <v>142659000</v>
      </c>
      <c r="DI311" s="214">
        <f t="shared" si="178"/>
        <v>-82555000</v>
      </c>
      <c r="DJ311" s="214">
        <f t="shared" si="179"/>
        <v>-40213000</v>
      </c>
      <c r="DK311" s="214">
        <f t="shared" si="180"/>
        <v>-2214000</v>
      </c>
      <c r="DL311" s="214">
        <f t="shared" si="181"/>
        <v>17677000</v>
      </c>
      <c r="DM311" s="215">
        <f t="shared" si="182"/>
        <v>0.12391086436887963</v>
      </c>
      <c r="DN311" s="215">
        <f t="shared" si="183"/>
        <v>0.14143636683682451</v>
      </c>
      <c r="DO311" s="216" t="str">
        <f t="shared" si="184"/>
        <v>n.a.</v>
      </c>
      <c r="DP311" s="214">
        <f t="shared" si="185"/>
        <v>44861000</v>
      </c>
      <c r="DQ311" s="214">
        <f t="shared" si="186"/>
        <v>3301500</v>
      </c>
      <c r="DR311" s="217"/>
      <c r="DS311" s="214">
        <f t="shared" si="187"/>
        <v>70238000</v>
      </c>
      <c r="DT311" s="214">
        <f t="shared" si="188"/>
        <v>-35324000</v>
      </c>
      <c r="DU311" s="214">
        <f t="shared" si="189"/>
        <v>-30950000</v>
      </c>
      <c r="DV311" s="214">
        <f t="shared" si="190"/>
        <v>-1420000</v>
      </c>
      <c r="DW311" s="214">
        <f t="shared" si="191"/>
        <v>2544000</v>
      </c>
      <c r="DX311" s="215">
        <f t="shared" si="192"/>
        <v>3.6219710128420513E-2</v>
      </c>
      <c r="DY311" s="215">
        <f t="shared" si="193"/>
        <v>3.7580878659851685E-2</v>
      </c>
      <c r="DZ311" s="218" t="str">
        <f t="shared" si="194"/>
        <v>n.a.</v>
      </c>
      <c r="EA311" s="214">
        <f t="shared" si="195"/>
        <v>24694500</v>
      </c>
      <c r="EB311" s="214">
        <f t="shared" si="196"/>
        <v>2966500</v>
      </c>
      <c r="EC311" s="217"/>
      <c r="ED311" s="214">
        <f t="shared" si="197"/>
        <v>59095000</v>
      </c>
      <c r="EE311" s="214">
        <f t="shared" si="198"/>
        <v>-23954000</v>
      </c>
      <c r="EF311" s="214">
        <f t="shared" si="199"/>
        <v>-31209000</v>
      </c>
      <c r="EG311" s="214">
        <f t="shared" si="200"/>
        <v>-1043000</v>
      </c>
      <c r="EH311" s="214">
        <f t="shared" si="201"/>
        <v>2889000</v>
      </c>
      <c r="EI311" s="215">
        <f t="shared" si="202"/>
        <v>4.8887384719519415E-2</v>
      </c>
      <c r="EJ311" s="215">
        <f t="shared" si="203"/>
        <v>5.1400206383660108E-2</v>
      </c>
      <c r="EK311" s="218" t="str">
        <f t="shared" si="204"/>
        <v>n.a.</v>
      </c>
      <c r="EL311" s="214">
        <f t="shared" si="205"/>
        <v>13834000</v>
      </c>
      <c r="EM311" s="214">
        <f t="shared" si="206"/>
        <v>563500</v>
      </c>
      <c r="EN311" s="217"/>
      <c r="EO311" s="219">
        <f t="shared" si="217"/>
        <v>90664000</v>
      </c>
      <c r="EP311" s="219">
        <f t="shared" si="217"/>
        <v>-47277666.666666664</v>
      </c>
      <c r="EQ311" s="219">
        <f t="shared" si="217"/>
        <v>-34124000</v>
      </c>
      <c r="ER311" s="219">
        <f t="shared" si="217"/>
        <v>-1559000</v>
      </c>
      <c r="ES311" s="219">
        <f t="shared" si="207"/>
        <v>7703333.3333333358</v>
      </c>
      <c r="ET311" s="220">
        <f t="shared" si="208"/>
        <v>8.4965734286302566E-2</v>
      </c>
      <c r="EU311" s="221">
        <f t="shared" si="209"/>
        <v>9.2855248672061505E-2</v>
      </c>
      <c r="EV311" s="219" t="e">
        <f t="shared" si="210"/>
        <v>#VALUE!</v>
      </c>
      <c r="EW311" s="219">
        <f t="shared" si="211"/>
        <v>27796500</v>
      </c>
      <c r="EX311" s="219">
        <f t="shared" si="211"/>
        <v>2277166.6666666665</v>
      </c>
      <c r="EY311" s="208"/>
      <c r="EZ311" s="222" t="str">
        <f t="shared" si="212"/>
        <v>完整</v>
      </c>
      <c r="FA311" s="222" t="str">
        <f t="shared" si="213"/>
        <v>完整</v>
      </c>
      <c r="FB311" s="222" t="str">
        <f t="shared" si="214"/>
        <v>完整</v>
      </c>
      <c r="FC311" s="222" t="str">
        <f t="shared" si="215"/>
        <v>选择</v>
      </c>
      <c r="FD311" s="222" t="str">
        <f t="shared" si="216"/>
        <v>选择</v>
      </c>
      <c r="FE311" s="246"/>
      <c r="FF311" s="246"/>
      <c r="FG311" s="246"/>
      <c r="FH311" s="246"/>
      <c r="FI311" s="246"/>
      <c r="FJ311" s="246"/>
      <c r="FK311" s="246"/>
      <c r="FL311" s="246"/>
      <c r="FM311" s="246"/>
      <c r="FN311" s="246"/>
      <c r="FO311" s="246"/>
      <c r="FP311" s="246"/>
      <c r="FQ311" s="246"/>
      <c r="FR311" s="246"/>
      <c r="FS311" s="246"/>
      <c r="FT311" s="246"/>
      <c r="FU311" s="246"/>
      <c r="FV311" s="246"/>
      <c r="FW311" s="246"/>
      <c r="FX311" s="246"/>
      <c r="FY311" s="246"/>
      <c r="FZ311" s="246"/>
      <c r="GA311" s="246"/>
      <c r="GB311" s="246"/>
      <c r="GC311" s="246"/>
      <c r="GD311" s="246"/>
      <c r="GE311" s="246"/>
      <c r="GF311" s="246"/>
      <c r="GG311" s="246"/>
      <c r="GH311" s="246"/>
      <c r="GI311" s="246"/>
      <c r="GJ311" s="246"/>
      <c r="GK311" s="246"/>
      <c r="GL311" s="246"/>
      <c r="GM311" s="246"/>
      <c r="GN311" s="246"/>
      <c r="GO311" s="246"/>
      <c r="GP311" s="246"/>
      <c r="GQ311" s="246"/>
      <c r="GR311" s="246"/>
      <c r="GS311" s="246"/>
      <c r="GT311" s="246"/>
      <c r="GU311" s="246"/>
      <c r="GV311" s="246"/>
      <c r="GW311" s="246"/>
      <c r="GX311" s="246"/>
      <c r="GY311" s="246"/>
      <c r="GZ311" s="246"/>
      <c r="HA311" s="246"/>
      <c r="HB311" s="246"/>
      <c r="HC311" s="246"/>
      <c r="HD311" s="246"/>
      <c r="HE311" s="246"/>
      <c r="HF311" s="246"/>
      <c r="HG311" s="246"/>
      <c r="HH311" s="246"/>
      <c r="HI311" s="246"/>
      <c r="HJ311" s="246"/>
      <c r="HK311" s="254"/>
    </row>
    <row r="312" spans="1:219" ht="12.4" customHeight="1" x14ac:dyDescent="0.2">
      <c r="A312" s="204" t="s">
        <v>2829</v>
      </c>
      <c r="B312" s="205" t="str">
        <f t="shared" si="175"/>
        <v>DREWLOONG PRECISION, INC.</v>
      </c>
      <c r="C312" s="206" t="s">
        <v>35</v>
      </c>
      <c r="D312" s="206" t="s">
        <v>32</v>
      </c>
      <c r="E312" s="205"/>
      <c r="F312" s="244"/>
      <c r="G312" s="245"/>
      <c r="H312" s="209" t="str">
        <f t="shared" si="176"/>
        <v/>
      </c>
      <c r="I312" s="206" t="s">
        <v>328</v>
      </c>
      <c r="J312" s="206" t="str">
        <f>VLOOKUP(Z312,[1]AP2022!FF:FI,2,0)</f>
        <v>exclude</v>
      </c>
      <c r="K312" s="206" t="str">
        <f>VLOOKUP(Z312,[1]AP2022!FF:FI,4,0)</f>
        <v>ok, sda/sdp</v>
      </c>
      <c r="L312" s="210"/>
      <c r="M312" s="211" t="s">
        <v>2830</v>
      </c>
      <c r="N312" s="211" t="s">
        <v>2831</v>
      </c>
      <c r="O312" s="211" t="s">
        <v>36</v>
      </c>
      <c r="P312" s="211" t="s">
        <v>2832</v>
      </c>
      <c r="Q312" s="225"/>
      <c r="R312" s="38" t="s">
        <v>61</v>
      </c>
      <c r="S312" s="211" t="s">
        <v>2833</v>
      </c>
      <c r="T312" s="211" t="s">
        <v>44</v>
      </c>
      <c r="U312" s="38" t="s">
        <v>182</v>
      </c>
      <c r="V312" s="38" t="s">
        <v>2834</v>
      </c>
      <c r="W312" s="38" t="s">
        <v>2835</v>
      </c>
      <c r="X312" s="37"/>
      <c r="Y312" s="37"/>
      <c r="Z312" s="38" t="s">
        <v>2836</v>
      </c>
      <c r="AA312" s="41">
        <v>640989000</v>
      </c>
      <c r="AB312" s="41">
        <v>405785000</v>
      </c>
      <c r="AC312" s="41">
        <v>352413000</v>
      </c>
      <c r="AD312" s="41">
        <v>816911000</v>
      </c>
      <c r="AE312" s="41">
        <v>636810000</v>
      </c>
      <c r="AF312" s="41">
        <v>403919000</v>
      </c>
      <c r="AG312" s="41">
        <v>350169000</v>
      </c>
      <c r="AH312" s="41">
        <v>814961000</v>
      </c>
      <c r="AI312" s="38" t="s">
        <v>39</v>
      </c>
      <c r="AJ312" s="38" t="s">
        <v>39</v>
      </c>
      <c r="AK312" s="38" t="s">
        <v>39</v>
      </c>
      <c r="AL312" s="38" t="s">
        <v>39</v>
      </c>
      <c r="AM312" s="41">
        <v>636810000</v>
      </c>
      <c r="AN312" s="41">
        <v>403919000</v>
      </c>
      <c r="AO312" s="41">
        <v>350169000</v>
      </c>
      <c r="AP312" s="41">
        <v>814961000</v>
      </c>
      <c r="AQ312" s="41">
        <v>4179000</v>
      </c>
      <c r="AR312" s="41">
        <v>1866000</v>
      </c>
      <c r="AS312" s="41">
        <v>2244000</v>
      </c>
      <c r="AT312" s="41">
        <v>1950000</v>
      </c>
      <c r="AU312" s="41">
        <v>-286829000</v>
      </c>
      <c r="AV312" s="41">
        <v>-198886000</v>
      </c>
      <c r="AW312" s="41">
        <v>-177942000</v>
      </c>
      <c r="AX312" s="41">
        <v>-360100000</v>
      </c>
      <c r="AY312" s="41">
        <v>-29271000</v>
      </c>
      <c r="AZ312" s="41">
        <v>-41638000</v>
      </c>
      <c r="BA312" s="41">
        <v>-20957000</v>
      </c>
      <c r="BB312" s="41">
        <v>-37200000</v>
      </c>
      <c r="BC312" s="41">
        <v>-59055000</v>
      </c>
      <c r="BD312" s="41">
        <v>-39203000</v>
      </c>
      <c r="BE312" s="41">
        <v>-35789000</v>
      </c>
      <c r="BF312" s="41">
        <v>-66900000</v>
      </c>
      <c r="BG312" s="41">
        <v>265834000</v>
      </c>
      <c r="BH312" s="41">
        <v>126058000</v>
      </c>
      <c r="BI312" s="41">
        <v>117725000</v>
      </c>
      <c r="BJ312" s="41">
        <v>352711000</v>
      </c>
      <c r="BK312" s="41">
        <v>-64047000</v>
      </c>
      <c r="BL312" s="41">
        <v>-64363000</v>
      </c>
      <c r="BM312" s="41">
        <v>-67244000</v>
      </c>
      <c r="BN312" s="41">
        <v>-65487000</v>
      </c>
      <c r="BO312" s="41">
        <v>-60491000</v>
      </c>
      <c r="BP312" s="41">
        <v>-58788000</v>
      </c>
      <c r="BQ312" s="41">
        <v>-60360000</v>
      </c>
      <c r="BR312" s="41">
        <v>-60093000</v>
      </c>
      <c r="BS312" s="41">
        <v>-3556000</v>
      </c>
      <c r="BT312" s="41">
        <v>-5575000</v>
      </c>
      <c r="BU312" s="41">
        <v>-6884000</v>
      </c>
      <c r="BV312" s="41">
        <v>-5394000</v>
      </c>
      <c r="BW312" s="41">
        <v>183570000</v>
      </c>
      <c r="BX312" s="41">
        <v>53739000</v>
      </c>
      <c r="BY312" s="41">
        <v>32788000</v>
      </c>
      <c r="BZ312" s="41">
        <v>221524000</v>
      </c>
      <c r="CA312" s="41">
        <v>1394093000</v>
      </c>
      <c r="CB312" s="41">
        <v>1414097000</v>
      </c>
      <c r="CC312" s="41">
        <v>1507504000</v>
      </c>
      <c r="CD312" s="41">
        <v>1722895000</v>
      </c>
      <c r="CE312" s="41">
        <v>385174000</v>
      </c>
      <c r="CF312" s="41">
        <v>285535000</v>
      </c>
      <c r="CG312" s="41">
        <v>316935000</v>
      </c>
      <c r="CH312" s="41">
        <v>309978000</v>
      </c>
      <c r="CI312" s="41">
        <v>187796000</v>
      </c>
      <c r="CJ312" s="41">
        <v>98667000</v>
      </c>
      <c r="CK312" s="41">
        <v>67408000</v>
      </c>
      <c r="CL312" s="41">
        <v>182228000</v>
      </c>
      <c r="CM312" s="41">
        <v>24612000</v>
      </c>
      <c r="CN312" s="41">
        <v>30124000</v>
      </c>
      <c r="CO312" s="41">
        <v>14582000</v>
      </c>
      <c r="CP312" s="41">
        <v>22820000</v>
      </c>
      <c r="CQ312" s="41">
        <v>779700000</v>
      </c>
      <c r="CR312" s="41">
        <v>928965000</v>
      </c>
      <c r="CS312" s="41">
        <v>1091746000</v>
      </c>
      <c r="CT312" s="41">
        <v>1200962000</v>
      </c>
      <c r="CU312" s="41">
        <v>326980000</v>
      </c>
      <c r="CV312" s="41">
        <v>572529000</v>
      </c>
      <c r="CW312" s="41">
        <v>676325000</v>
      </c>
      <c r="CX312" s="41">
        <v>843600000</v>
      </c>
      <c r="CY312" s="41">
        <v>41904000</v>
      </c>
      <c r="CZ312" s="41">
        <v>45496000</v>
      </c>
      <c r="DA312" s="41">
        <v>36587000</v>
      </c>
      <c r="DB312" s="41">
        <v>36287000</v>
      </c>
      <c r="DC312" s="41">
        <v>2144372000</v>
      </c>
      <c r="DD312" s="41">
        <v>1977862000</v>
      </c>
      <c r="DE312" s="41">
        <v>2099739000</v>
      </c>
      <c r="DF312" s="41">
        <v>2338123000</v>
      </c>
      <c r="DG312" s="213"/>
      <c r="DH312" s="214">
        <f t="shared" si="177"/>
        <v>636810000</v>
      </c>
      <c r="DI312" s="214">
        <f t="shared" si="178"/>
        <v>-286829000</v>
      </c>
      <c r="DJ312" s="214">
        <f t="shared" si="179"/>
        <v>-88326000</v>
      </c>
      <c r="DK312" s="214">
        <f t="shared" si="180"/>
        <v>-64047000</v>
      </c>
      <c r="DL312" s="214">
        <f t="shared" si="181"/>
        <v>197608000</v>
      </c>
      <c r="DM312" s="215">
        <f t="shared" si="182"/>
        <v>0.31030919740581964</v>
      </c>
      <c r="DN312" s="215">
        <f t="shared" si="183"/>
        <v>0.44992509141579501</v>
      </c>
      <c r="DO312" s="216">
        <f t="shared" si="184"/>
        <v>-29271000</v>
      </c>
      <c r="DP312" s="214">
        <f t="shared" si="185"/>
        <v>335354500</v>
      </c>
      <c r="DQ312" s="214">
        <f t="shared" si="186"/>
        <v>43700000</v>
      </c>
      <c r="DR312" s="217"/>
      <c r="DS312" s="214">
        <f t="shared" si="187"/>
        <v>403919000</v>
      </c>
      <c r="DT312" s="214">
        <f t="shared" si="188"/>
        <v>-198886000</v>
      </c>
      <c r="DU312" s="214">
        <f t="shared" si="189"/>
        <v>-80841000</v>
      </c>
      <c r="DV312" s="214">
        <f t="shared" si="190"/>
        <v>-64363000</v>
      </c>
      <c r="DW312" s="214">
        <f t="shared" si="191"/>
        <v>59829000</v>
      </c>
      <c r="DX312" s="215">
        <f t="shared" si="192"/>
        <v>0.14812128174213146</v>
      </c>
      <c r="DY312" s="215">
        <f t="shared" si="193"/>
        <v>0.17387602080850939</v>
      </c>
      <c r="DZ312" s="218">
        <f t="shared" si="194"/>
        <v>-41638000</v>
      </c>
      <c r="EA312" s="214">
        <f t="shared" si="195"/>
        <v>301235000</v>
      </c>
      <c r="EB312" s="214">
        <f t="shared" si="196"/>
        <v>41041500</v>
      </c>
      <c r="EC312" s="217"/>
      <c r="ED312" s="214">
        <f t="shared" si="197"/>
        <v>350169000</v>
      </c>
      <c r="EE312" s="214">
        <f t="shared" si="198"/>
        <v>-177942000</v>
      </c>
      <c r="EF312" s="214">
        <f t="shared" si="199"/>
        <v>-56746000</v>
      </c>
      <c r="EG312" s="214">
        <f t="shared" si="200"/>
        <v>-67244000</v>
      </c>
      <c r="EH312" s="214">
        <f t="shared" si="201"/>
        <v>48237000</v>
      </c>
      <c r="EI312" s="215">
        <f t="shared" si="202"/>
        <v>0.13775348474593696</v>
      </c>
      <c r="EJ312" s="215">
        <f t="shared" si="203"/>
        <v>0.15976113826954413</v>
      </c>
      <c r="EK312" s="218">
        <f t="shared" si="204"/>
        <v>-20957000</v>
      </c>
      <c r="EL312" s="214">
        <f t="shared" si="205"/>
        <v>313456500</v>
      </c>
      <c r="EM312" s="214">
        <f t="shared" si="206"/>
        <v>36437000</v>
      </c>
      <c r="EN312" s="217"/>
      <c r="EO312" s="219">
        <f t="shared" si="217"/>
        <v>463632666.66666669</v>
      </c>
      <c r="EP312" s="219">
        <f t="shared" si="217"/>
        <v>-221219000</v>
      </c>
      <c r="EQ312" s="219">
        <f t="shared" si="217"/>
        <v>-75304333.333333328</v>
      </c>
      <c r="ER312" s="219">
        <f t="shared" si="217"/>
        <v>-65218000</v>
      </c>
      <c r="ES312" s="219">
        <f t="shared" si="207"/>
        <v>101891333.33333337</v>
      </c>
      <c r="ET312" s="220">
        <f t="shared" si="208"/>
        <v>0.21976737330846699</v>
      </c>
      <c r="EU312" s="221">
        <f t="shared" si="209"/>
        <v>0.28166903791291026</v>
      </c>
      <c r="EV312" s="219">
        <f t="shared" si="210"/>
        <v>30622000</v>
      </c>
      <c r="EW312" s="219">
        <f t="shared" si="211"/>
        <v>316682000</v>
      </c>
      <c r="EX312" s="219">
        <f t="shared" si="211"/>
        <v>40392833.333333336</v>
      </c>
      <c r="EY312" s="208"/>
      <c r="EZ312" s="222" t="str">
        <f t="shared" si="212"/>
        <v>完整</v>
      </c>
      <c r="FA312" s="222" t="str">
        <f t="shared" si="213"/>
        <v>完整</v>
      </c>
      <c r="FB312" s="222" t="str">
        <f t="shared" si="214"/>
        <v>完整</v>
      </c>
      <c r="FC312" s="222" t="str">
        <f t="shared" si="215"/>
        <v>选择</v>
      </c>
      <c r="FD312" s="222" t="str">
        <f t="shared" si="216"/>
        <v>选择</v>
      </c>
      <c r="FE312" s="246"/>
      <c r="FF312" s="246"/>
      <c r="FG312" s="246"/>
      <c r="FH312" s="246"/>
      <c r="FI312" s="246"/>
      <c r="FJ312" s="246"/>
      <c r="FK312" s="246"/>
      <c r="FL312" s="246"/>
      <c r="FM312" s="246"/>
      <c r="FN312" s="246"/>
      <c r="FO312" s="246"/>
      <c r="FP312" s="246"/>
      <c r="FQ312" s="246"/>
      <c r="FR312" s="246"/>
      <c r="FS312" s="246"/>
      <c r="FT312" s="246"/>
      <c r="FU312" s="246"/>
      <c r="FV312" s="246"/>
      <c r="FW312" s="246"/>
      <c r="FX312" s="246"/>
      <c r="FY312" s="246"/>
      <c r="FZ312" s="246"/>
      <c r="GA312" s="246"/>
      <c r="GB312" s="246"/>
      <c r="GC312" s="246"/>
      <c r="GD312" s="246"/>
      <c r="GE312" s="246"/>
      <c r="GF312" s="246"/>
      <c r="GG312" s="246"/>
      <c r="GH312" s="246"/>
      <c r="GI312" s="246"/>
      <c r="GJ312" s="246"/>
      <c r="GK312" s="246"/>
      <c r="GL312" s="246"/>
      <c r="GM312" s="246"/>
      <c r="GN312" s="246"/>
      <c r="GO312" s="246"/>
      <c r="GP312" s="246"/>
      <c r="GQ312" s="246"/>
      <c r="GR312" s="246"/>
      <c r="GS312" s="246"/>
      <c r="GT312" s="246"/>
      <c r="GU312" s="246"/>
      <c r="GV312" s="246"/>
      <c r="GW312" s="246"/>
      <c r="GX312" s="246"/>
      <c r="GY312" s="246"/>
      <c r="GZ312" s="246"/>
      <c r="HA312" s="246"/>
      <c r="HB312" s="246"/>
      <c r="HC312" s="246"/>
      <c r="HD312" s="246"/>
      <c r="HE312" s="246"/>
      <c r="HF312" s="246"/>
      <c r="HG312" s="246"/>
      <c r="HH312" s="246"/>
      <c r="HI312" s="246"/>
      <c r="HJ312" s="246"/>
      <c r="HK312" s="246"/>
    </row>
    <row r="313" spans="1:219" s="7" customFormat="1" ht="12.4" customHeight="1" x14ac:dyDescent="0.2">
      <c r="A313" s="226" t="s">
        <v>2837</v>
      </c>
      <c r="B313" s="227" t="str">
        <f t="shared" si="175"/>
        <v>SHAANXI SINOHELI NEW HEATING TECHNOLOGY CO.,LTD.</v>
      </c>
      <c r="C313" s="228" t="s">
        <v>35</v>
      </c>
      <c r="D313" s="229" t="s">
        <v>188</v>
      </c>
      <c r="E313" s="227"/>
      <c r="F313" s="244"/>
      <c r="G313" s="238"/>
      <c r="H313" s="232" t="str">
        <f t="shared" si="176"/>
        <v/>
      </c>
      <c r="I313" s="206" t="s">
        <v>353</v>
      </c>
      <c r="J313" s="228" t="str">
        <f>VLOOKUP(Z313,[1]AP2022!FF:FI,2,0)</f>
        <v>exclude</v>
      </c>
      <c r="K313" s="228" t="str">
        <f>VLOOKUP(Z313,[1]AP2022!FF:FI,4,0)</f>
        <v>ok, indep</v>
      </c>
      <c r="L313" s="233"/>
      <c r="M313" s="38" t="s">
        <v>2838</v>
      </c>
      <c r="N313" s="38" t="s">
        <v>2839</v>
      </c>
      <c r="O313" s="38" t="s">
        <v>47</v>
      </c>
      <c r="P313" s="38" t="s">
        <v>2840</v>
      </c>
      <c r="Q313" s="37"/>
      <c r="R313" s="38" t="s">
        <v>48</v>
      </c>
      <c r="S313" s="38" t="s">
        <v>2841</v>
      </c>
      <c r="T313" s="38" t="s">
        <v>45</v>
      </c>
      <c r="U313" s="38" t="s">
        <v>182</v>
      </c>
      <c r="V313" s="38" t="s">
        <v>2842</v>
      </c>
      <c r="W313" s="38" t="s">
        <v>2843</v>
      </c>
      <c r="X313" s="37"/>
      <c r="Y313" s="37"/>
      <c r="Z313" s="38" t="s">
        <v>2844</v>
      </c>
      <c r="AA313" s="41">
        <v>145514000</v>
      </c>
      <c r="AB313" s="41">
        <v>120356000</v>
      </c>
      <c r="AC313" s="41">
        <v>186177000</v>
      </c>
      <c r="AD313" s="41">
        <v>184143000</v>
      </c>
      <c r="AE313" s="41">
        <v>142456000</v>
      </c>
      <c r="AF313" s="41">
        <v>116247000</v>
      </c>
      <c r="AG313" s="41">
        <v>177294000</v>
      </c>
      <c r="AH313" s="41">
        <v>181019000</v>
      </c>
      <c r="AI313" s="41">
        <v>-308000</v>
      </c>
      <c r="AJ313" s="41">
        <v>-176000</v>
      </c>
      <c r="AK313" s="41">
        <v>-1028000</v>
      </c>
      <c r="AL313" s="41">
        <v>-194000</v>
      </c>
      <c r="AM313" s="41">
        <v>142148000</v>
      </c>
      <c r="AN313" s="41">
        <v>116071000</v>
      </c>
      <c r="AO313" s="41">
        <v>176266000</v>
      </c>
      <c r="AP313" s="41">
        <v>180825000</v>
      </c>
      <c r="AQ313" s="41">
        <v>3366000</v>
      </c>
      <c r="AR313" s="41">
        <v>4285000</v>
      </c>
      <c r="AS313" s="41">
        <v>9911000</v>
      </c>
      <c r="AT313" s="41">
        <v>3318000</v>
      </c>
      <c r="AU313" s="41">
        <v>-79291000</v>
      </c>
      <c r="AV313" s="41">
        <v>-97137000</v>
      </c>
      <c r="AW313" s="41">
        <v>-139646000</v>
      </c>
      <c r="AX313" s="41">
        <v>-151263000</v>
      </c>
      <c r="AY313" s="38" t="s">
        <v>39</v>
      </c>
      <c r="AZ313" s="38" t="s">
        <v>39</v>
      </c>
      <c r="BA313" s="38" t="s">
        <v>39</v>
      </c>
      <c r="BB313" s="38" t="s">
        <v>39</v>
      </c>
      <c r="BC313" s="41">
        <v>-21831000</v>
      </c>
      <c r="BD313" s="41">
        <v>-20804000</v>
      </c>
      <c r="BE313" s="41">
        <v>-26345000</v>
      </c>
      <c r="BF313" s="41">
        <v>-26141000</v>
      </c>
      <c r="BG313" s="41">
        <v>44392000</v>
      </c>
      <c r="BH313" s="41">
        <v>2415000</v>
      </c>
      <c r="BI313" s="41">
        <v>20186000</v>
      </c>
      <c r="BJ313" s="41">
        <v>6739000</v>
      </c>
      <c r="BK313" s="41">
        <v>-6522000</v>
      </c>
      <c r="BL313" s="41">
        <v>-7278000</v>
      </c>
      <c r="BM313" s="41">
        <v>-7789000</v>
      </c>
      <c r="BN313" s="41">
        <v>-6208000</v>
      </c>
      <c r="BO313" s="41">
        <v>-5916000</v>
      </c>
      <c r="BP313" s="41">
        <v>-5621000</v>
      </c>
      <c r="BQ313" s="41">
        <v>-7150000</v>
      </c>
      <c r="BR313" s="41">
        <v>-4799000</v>
      </c>
      <c r="BS313" s="41">
        <v>-606000</v>
      </c>
      <c r="BT313" s="41">
        <v>-1657000</v>
      </c>
      <c r="BU313" s="41">
        <v>-639000</v>
      </c>
      <c r="BV313" s="41">
        <v>-1409000</v>
      </c>
      <c r="BW313" s="41">
        <v>23408000</v>
      </c>
      <c r="BX313" s="41">
        <v>-5641000</v>
      </c>
      <c r="BY313" s="41">
        <v>1150000</v>
      </c>
      <c r="BZ313" s="41">
        <v>-11564000</v>
      </c>
      <c r="CA313" s="41">
        <v>164728000</v>
      </c>
      <c r="CB313" s="41">
        <v>138213000</v>
      </c>
      <c r="CC313" s="41">
        <v>203920000</v>
      </c>
      <c r="CD313" s="41">
        <v>139051000</v>
      </c>
      <c r="CE313" s="41">
        <v>32328000</v>
      </c>
      <c r="CF313" s="41">
        <v>29940000</v>
      </c>
      <c r="CG313" s="41">
        <v>30222000</v>
      </c>
      <c r="CH313" s="41">
        <v>13403000</v>
      </c>
      <c r="CI313" s="41">
        <v>72173000</v>
      </c>
      <c r="CJ313" s="41">
        <v>70044000</v>
      </c>
      <c r="CK313" s="41">
        <v>126154000</v>
      </c>
      <c r="CL313" s="41">
        <v>69149000</v>
      </c>
      <c r="CM313" s="41">
        <v>7789000</v>
      </c>
      <c r="CN313" s="41">
        <v>9706000</v>
      </c>
      <c r="CO313" s="41">
        <v>18128000</v>
      </c>
      <c r="CP313" s="41">
        <v>8566000</v>
      </c>
      <c r="CQ313" s="41">
        <v>34890000</v>
      </c>
      <c r="CR313" s="41">
        <v>10578000</v>
      </c>
      <c r="CS313" s="41">
        <v>5064000</v>
      </c>
      <c r="CT313" s="41">
        <v>17176000</v>
      </c>
      <c r="CU313" s="41">
        <v>1217000</v>
      </c>
      <c r="CV313" s="41">
        <v>2824000</v>
      </c>
      <c r="CW313" s="38" t="s">
        <v>39</v>
      </c>
      <c r="CX313" s="38" t="s">
        <v>39</v>
      </c>
      <c r="CY313" s="41">
        <v>13790000</v>
      </c>
      <c r="CZ313" s="41">
        <v>10014000</v>
      </c>
      <c r="DA313" s="41">
        <v>2713000</v>
      </c>
      <c r="DB313" s="41">
        <v>412000</v>
      </c>
      <c r="DC313" s="41">
        <v>311366000</v>
      </c>
      <c r="DD313" s="41">
        <v>285931000</v>
      </c>
      <c r="DE313" s="41">
        <v>353573000</v>
      </c>
      <c r="DF313" s="41">
        <v>274323000</v>
      </c>
      <c r="DG313" s="213"/>
      <c r="DH313" s="214">
        <f t="shared" si="177"/>
        <v>142148000</v>
      </c>
      <c r="DI313" s="214">
        <f t="shared" si="178"/>
        <v>-79291000</v>
      </c>
      <c r="DJ313" s="214">
        <f t="shared" si="179"/>
        <v>-21831000</v>
      </c>
      <c r="DK313" s="214">
        <f t="shared" si="180"/>
        <v>-6522000</v>
      </c>
      <c r="DL313" s="214">
        <f t="shared" si="181"/>
        <v>34504000</v>
      </c>
      <c r="DM313" s="215">
        <f t="shared" si="182"/>
        <v>0.24273292624588458</v>
      </c>
      <c r="DN313" s="215">
        <f t="shared" si="183"/>
        <v>0.32053806993422762</v>
      </c>
      <c r="DO313" s="216" t="str">
        <f t="shared" si="184"/>
        <v>n.a.</v>
      </c>
      <c r="DP313" s="214">
        <f t="shared" si="185"/>
        <v>31134000</v>
      </c>
      <c r="DQ313" s="214">
        <f t="shared" si="186"/>
        <v>11902000</v>
      </c>
      <c r="DR313" s="217"/>
      <c r="DS313" s="214">
        <f t="shared" si="187"/>
        <v>116071000</v>
      </c>
      <c r="DT313" s="214">
        <f t="shared" si="188"/>
        <v>-97137000</v>
      </c>
      <c r="DU313" s="214">
        <f t="shared" si="189"/>
        <v>-20804000</v>
      </c>
      <c r="DV313" s="214">
        <f t="shared" si="190"/>
        <v>-7278000</v>
      </c>
      <c r="DW313" s="214">
        <f t="shared" si="191"/>
        <v>-9148000</v>
      </c>
      <c r="DX313" s="215">
        <f t="shared" si="192"/>
        <v>-7.8813829466447258E-2</v>
      </c>
      <c r="DY313" s="215">
        <f t="shared" si="193"/>
        <v>-7.3056005877702265E-2</v>
      </c>
      <c r="DZ313" s="218" t="str">
        <f t="shared" si="194"/>
        <v>n.a.</v>
      </c>
      <c r="EA313" s="214">
        <f t="shared" si="195"/>
        <v>30081000</v>
      </c>
      <c r="EB313" s="214">
        <f t="shared" si="196"/>
        <v>6363500</v>
      </c>
      <c r="EC313" s="217"/>
      <c r="ED313" s="214">
        <f t="shared" si="197"/>
        <v>176266000</v>
      </c>
      <c r="EE313" s="214">
        <f t="shared" si="198"/>
        <v>-139646000</v>
      </c>
      <c r="EF313" s="214">
        <f t="shared" si="199"/>
        <v>-26345000</v>
      </c>
      <c r="EG313" s="214">
        <f t="shared" si="200"/>
        <v>-7789000</v>
      </c>
      <c r="EH313" s="214">
        <f t="shared" si="201"/>
        <v>2486000</v>
      </c>
      <c r="EI313" s="215">
        <f t="shared" si="202"/>
        <v>1.4103684204554481E-2</v>
      </c>
      <c r="EJ313" s="215">
        <f t="shared" si="203"/>
        <v>1.4305443664403268E-2</v>
      </c>
      <c r="EK313" s="218" t="str">
        <f t="shared" si="204"/>
        <v>n.a.</v>
      </c>
      <c r="EL313" s="214">
        <f t="shared" si="205"/>
        <v>21812500</v>
      </c>
      <c r="EM313" s="214">
        <f t="shared" si="206"/>
        <v>1562500</v>
      </c>
      <c r="EN313" s="217"/>
      <c r="EO313" s="219">
        <f t="shared" si="217"/>
        <v>144828333.33333334</v>
      </c>
      <c r="EP313" s="219">
        <f t="shared" si="217"/>
        <v>-105358000</v>
      </c>
      <c r="EQ313" s="219">
        <f t="shared" si="217"/>
        <v>-22993333.333333332</v>
      </c>
      <c r="ER313" s="219">
        <f t="shared" si="217"/>
        <v>-7196333.333333333</v>
      </c>
      <c r="ES313" s="219">
        <f t="shared" si="207"/>
        <v>9280666.6666666791</v>
      </c>
      <c r="ET313" s="220">
        <f t="shared" si="208"/>
        <v>6.4080463076976277E-2</v>
      </c>
      <c r="EU313" s="221">
        <f t="shared" si="209"/>
        <v>6.8467919034632438E-2</v>
      </c>
      <c r="EV313" s="219" t="e">
        <f t="shared" si="210"/>
        <v>#VALUE!</v>
      </c>
      <c r="EW313" s="219">
        <f t="shared" si="211"/>
        <v>27675833.333333332</v>
      </c>
      <c r="EX313" s="219">
        <f t="shared" si="211"/>
        <v>6609333.333333333</v>
      </c>
      <c r="EY313" s="208"/>
      <c r="EZ313" s="222" t="str">
        <f t="shared" si="212"/>
        <v>完整</v>
      </c>
      <c r="FA313" s="222" t="str">
        <f t="shared" si="213"/>
        <v>完整</v>
      </c>
      <c r="FB313" s="222" t="str">
        <f t="shared" si="214"/>
        <v>完整</v>
      </c>
      <c r="FC313" s="222" t="str">
        <f t="shared" si="215"/>
        <v>选择</v>
      </c>
      <c r="FD313" s="222" t="str">
        <f t="shared" si="216"/>
        <v>选择</v>
      </c>
      <c r="FE313" s="246"/>
      <c r="FF313" s="246"/>
      <c r="FG313" s="246"/>
      <c r="FH313" s="246"/>
      <c r="FI313" s="246"/>
      <c r="FJ313" s="246"/>
      <c r="FK313" s="246"/>
      <c r="FL313" s="246"/>
      <c r="FM313" s="246"/>
      <c r="FN313" s="246"/>
      <c r="FO313" s="246"/>
      <c r="FP313" s="246"/>
      <c r="FQ313" s="246"/>
      <c r="FR313" s="246"/>
      <c r="FS313" s="246"/>
      <c r="FT313" s="246"/>
      <c r="FU313" s="246"/>
      <c r="FV313" s="246"/>
      <c r="FW313" s="246"/>
      <c r="FX313" s="246"/>
      <c r="FY313" s="246"/>
      <c r="FZ313" s="246"/>
      <c r="GA313" s="246"/>
      <c r="GB313" s="246"/>
      <c r="GC313" s="246"/>
      <c r="GD313" s="246"/>
      <c r="GE313" s="246"/>
      <c r="GF313" s="246"/>
      <c r="GG313" s="246"/>
      <c r="GH313" s="246"/>
      <c r="GI313" s="246"/>
      <c r="GJ313" s="246"/>
      <c r="GK313" s="246"/>
      <c r="GL313" s="246"/>
      <c r="GM313" s="246"/>
      <c r="GN313" s="246"/>
      <c r="GO313" s="246"/>
      <c r="GP313" s="246"/>
      <c r="GQ313" s="246"/>
      <c r="GR313" s="246"/>
      <c r="GS313" s="246"/>
      <c r="GT313" s="246"/>
      <c r="GU313" s="246"/>
      <c r="GV313" s="246"/>
      <c r="GW313" s="246"/>
      <c r="GX313" s="246"/>
      <c r="GY313" s="246"/>
      <c r="GZ313" s="246"/>
      <c r="HA313" s="246"/>
      <c r="HB313" s="246"/>
      <c r="HC313" s="246"/>
      <c r="HD313" s="246"/>
      <c r="HE313" s="246"/>
      <c r="HF313" s="246"/>
      <c r="HG313" s="246"/>
      <c r="HH313" s="246"/>
      <c r="HI313" s="246"/>
      <c r="HJ313" s="246"/>
      <c r="HK313" s="254"/>
    </row>
    <row r="314" spans="1:219" ht="12.4" customHeight="1" x14ac:dyDescent="0.2">
      <c r="A314" s="204" t="s">
        <v>2845</v>
      </c>
      <c r="B314" s="205" t="str">
        <f t="shared" si="175"/>
        <v>HARBIN LANGSUNG ELECTRIC COMPANY LIMITED</v>
      </c>
      <c r="C314" s="206" t="s">
        <v>35</v>
      </c>
      <c r="D314" s="206" t="s">
        <v>32</v>
      </c>
      <c r="E314" s="205"/>
      <c r="F314" s="256"/>
      <c r="G314" s="245"/>
      <c r="H314" s="209" t="str">
        <f t="shared" si="176"/>
        <v/>
      </c>
      <c r="I314" s="206" t="s">
        <v>328</v>
      </c>
      <c r="J314" s="206" t="str">
        <f>VLOOKUP(Z314,[1]AP2022!FF:FI,2,0)</f>
        <v>exclude</v>
      </c>
      <c r="K314" s="206" t="str">
        <f>VLOOKUP(Z314,[1]AP2022!FF:FI,4,0)</f>
        <v>ok, sda/sdp</v>
      </c>
      <c r="L314" s="210"/>
      <c r="M314" s="211" t="s">
        <v>2846</v>
      </c>
      <c r="N314" s="211" t="s">
        <v>2847</v>
      </c>
      <c r="O314" s="211" t="s">
        <v>36</v>
      </c>
      <c r="P314" s="211" t="s">
        <v>2848</v>
      </c>
      <c r="Q314" s="225"/>
      <c r="R314" s="38" t="s">
        <v>48</v>
      </c>
      <c r="S314" s="211" t="s">
        <v>2849</v>
      </c>
      <c r="T314" s="211" t="s">
        <v>44</v>
      </c>
      <c r="U314" s="38" t="s">
        <v>182</v>
      </c>
      <c r="V314" s="38" t="s">
        <v>2850</v>
      </c>
      <c r="W314" s="38" t="s">
        <v>2851</v>
      </c>
      <c r="X314" s="37"/>
      <c r="Y314" s="37"/>
      <c r="Z314" s="38" t="s">
        <v>2852</v>
      </c>
      <c r="AA314" s="41">
        <v>144828000</v>
      </c>
      <c r="AB314" s="41">
        <v>121551000</v>
      </c>
      <c r="AC314" s="41">
        <v>140159000</v>
      </c>
      <c r="AD314" s="41">
        <v>107390000</v>
      </c>
      <c r="AE314" s="41">
        <v>139726000</v>
      </c>
      <c r="AF314" s="41">
        <v>117316000</v>
      </c>
      <c r="AG314" s="41">
        <v>133010000</v>
      </c>
      <c r="AH314" s="41">
        <v>107839000</v>
      </c>
      <c r="AI314" s="41">
        <v>-528000</v>
      </c>
      <c r="AJ314" s="41">
        <v>-470000</v>
      </c>
      <c r="AK314" s="41">
        <v>-826000</v>
      </c>
      <c r="AL314" s="41">
        <v>-1046000</v>
      </c>
      <c r="AM314" s="41">
        <v>139198000</v>
      </c>
      <c r="AN314" s="41">
        <v>116846000</v>
      </c>
      <c r="AO314" s="41">
        <v>132184000</v>
      </c>
      <c r="AP314" s="41">
        <v>106793000</v>
      </c>
      <c r="AQ314" s="41">
        <v>5630000</v>
      </c>
      <c r="AR314" s="41">
        <v>4705000</v>
      </c>
      <c r="AS314" s="41">
        <v>7975000</v>
      </c>
      <c r="AT314" s="41">
        <v>597000</v>
      </c>
      <c r="AU314" s="41">
        <v>-108014000</v>
      </c>
      <c r="AV314" s="41">
        <v>-84628000</v>
      </c>
      <c r="AW314" s="41">
        <v>-100714000</v>
      </c>
      <c r="AX314" s="41">
        <v>-79178000</v>
      </c>
      <c r="AY314" s="38" t="s">
        <v>39</v>
      </c>
      <c r="AZ314" s="38" t="s">
        <v>39</v>
      </c>
      <c r="BA314" s="38" t="s">
        <v>39</v>
      </c>
      <c r="BB314" s="38" t="s">
        <v>39</v>
      </c>
      <c r="BC314" s="41">
        <v>-21707000</v>
      </c>
      <c r="BD314" s="41">
        <v>-20995000</v>
      </c>
      <c r="BE314" s="41">
        <v>-21512000</v>
      </c>
      <c r="BF314" s="41">
        <v>-14502000</v>
      </c>
      <c r="BG314" s="41">
        <v>15107000</v>
      </c>
      <c r="BH314" s="41">
        <v>15928000</v>
      </c>
      <c r="BI314" s="41">
        <v>17933000</v>
      </c>
      <c r="BJ314" s="41">
        <v>13710000</v>
      </c>
      <c r="BK314" s="41">
        <v>-1667000</v>
      </c>
      <c r="BL314" s="41">
        <v>-2652000</v>
      </c>
      <c r="BM314" s="41">
        <v>-1870000</v>
      </c>
      <c r="BN314" s="41">
        <v>-1744000</v>
      </c>
      <c r="BO314" s="41">
        <v>-1576000</v>
      </c>
      <c r="BP314" s="41">
        <v>-1766000</v>
      </c>
      <c r="BQ314" s="41">
        <v>-1789000</v>
      </c>
      <c r="BR314" s="41">
        <v>-1663000</v>
      </c>
      <c r="BS314" s="41">
        <v>-91000</v>
      </c>
      <c r="BT314" s="41">
        <v>-886000</v>
      </c>
      <c r="BU314" s="41">
        <v>-81000</v>
      </c>
      <c r="BV314" s="41">
        <v>-81000</v>
      </c>
      <c r="BW314" s="41">
        <v>8596000</v>
      </c>
      <c r="BX314" s="41">
        <v>11122000</v>
      </c>
      <c r="BY314" s="41">
        <v>12448000</v>
      </c>
      <c r="BZ314" s="41">
        <v>10562000</v>
      </c>
      <c r="CA314" s="41">
        <v>183562000</v>
      </c>
      <c r="CB314" s="41">
        <v>174193000</v>
      </c>
      <c r="CC314" s="41">
        <v>189538000</v>
      </c>
      <c r="CD314" s="41">
        <v>141482000</v>
      </c>
      <c r="CE314" s="41">
        <v>60609000</v>
      </c>
      <c r="CF314" s="41">
        <v>67024000</v>
      </c>
      <c r="CG314" s="41">
        <v>71324000</v>
      </c>
      <c r="CH314" s="41">
        <v>62308000</v>
      </c>
      <c r="CI314" s="41">
        <v>62355000</v>
      </c>
      <c r="CJ314" s="41">
        <v>59571000</v>
      </c>
      <c r="CK314" s="41">
        <v>66443000</v>
      </c>
      <c r="CL314" s="41">
        <v>54313000</v>
      </c>
      <c r="CM314" s="41">
        <v>18364000</v>
      </c>
      <c r="CN314" s="41">
        <v>13960000</v>
      </c>
      <c r="CO314" s="41">
        <v>4552000</v>
      </c>
      <c r="CP314" s="41">
        <v>4664000</v>
      </c>
      <c r="CQ314" s="41">
        <v>22705000</v>
      </c>
      <c r="CR314" s="41">
        <v>12416000</v>
      </c>
      <c r="CS314" s="41">
        <v>26122000</v>
      </c>
      <c r="CT314" s="41">
        <v>10808000</v>
      </c>
      <c r="CU314" s="41">
        <v>4162000</v>
      </c>
      <c r="CV314" s="41">
        <v>3610000</v>
      </c>
      <c r="CW314" s="38" t="s">
        <v>39</v>
      </c>
      <c r="CX314" s="38" t="s">
        <v>39</v>
      </c>
      <c r="CY314" s="41">
        <v>13918000</v>
      </c>
      <c r="CZ314" s="41">
        <v>12569000</v>
      </c>
      <c r="DA314" s="41">
        <v>2072000</v>
      </c>
      <c r="DB314" s="38" t="s">
        <v>39</v>
      </c>
      <c r="DC314" s="41">
        <v>224142000</v>
      </c>
      <c r="DD314" s="41">
        <v>213567000</v>
      </c>
      <c r="DE314" s="41">
        <v>211851000</v>
      </c>
      <c r="DF314" s="41">
        <v>161844000</v>
      </c>
      <c r="DG314" s="213"/>
      <c r="DH314" s="214">
        <f t="shared" si="177"/>
        <v>139198000</v>
      </c>
      <c r="DI314" s="214">
        <f t="shared" si="178"/>
        <v>-108014000</v>
      </c>
      <c r="DJ314" s="214">
        <f t="shared" si="179"/>
        <v>-21707000</v>
      </c>
      <c r="DK314" s="214">
        <f t="shared" si="180"/>
        <v>-1667000</v>
      </c>
      <c r="DL314" s="214">
        <f t="shared" si="181"/>
        <v>7810000</v>
      </c>
      <c r="DM314" s="215">
        <f t="shared" si="182"/>
        <v>5.6107127975976667E-2</v>
      </c>
      <c r="DN314" s="215">
        <f t="shared" si="183"/>
        <v>5.944226261150181E-2</v>
      </c>
      <c r="DO314" s="216" t="str">
        <f t="shared" si="184"/>
        <v>n.a.</v>
      </c>
      <c r="DP314" s="214">
        <f t="shared" si="185"/>
        <v>63816500</v>
      </c>
      <c r="DQ314" s="214">
        <f t="shared" si="186"/>
        <v>13243500</v>
      </c>
      <c r="DR314" s="217"/>
      <c r="DS314" s="214">
        <f t="shared" si="187"/>
        <v>116846000</v>
      </c>
      <c r="DT314" s="214">
        <f t="shared" si="188"/>
        <v>-84628000</v>
      </c>
      <c r="DU314" s="214">
        <f t="shared" si="189"/>
        <v>-20995000</v>
      </c>
      <c r="DV314" s="214">
        <f t="shared" si="190"/>
        <v>-2652000</v>
      </c>
      <c r="DW314" s="214">
        <f t="shared" si="191"/>
        <v>8571000</v>
      </c>
      <c r="DX314" s="215">
        <f t="shared" si="192"/>
        <v>7.3352960306728512E-2</v>
      </c>
      <c r="DY314" s="215">
        <f t="shared" si="193"/>
        <v>7.9159547448626189E-2</v>
      </c>
      <c r="DZ314" s="218" t="str">
        <f t="shared" si="194"/>
        <v>n.a.</v>
      </c>
      <c r="EA314" s="214">
        <f t="shared" si="195"/>
        <v>69174000</v>
      </c>
      <c r="EB314" s="214">
        <f t="shared" si="196"/>
        <v>7320500</v>
      </c>
      <c r="EC314" s="217"/>
      <c r="ED314" s="214">
        <f t="shared" si="197"/>
        <v>132184000</v>
      </c>
      <c r="EE314" s="214">
        <f t="shared" si="198"/>
        <v>-100714000</v>
      </c>
      <c r="EF314" s="214">
        <f t="shared" si="199"/>
        <v>-21512000</v>
      </c>
      <c r="EG314" s="214">
        <f t="shared" si="200"/>
        <v>-1870000</v>
      </c>
      <c r="EH314" s="214">
        <f t="shared" si="201"/>
        <v>8088000</v>
      </c>
      <c r="EI314" s="215">
        <f t="shared" si="202"/>
        <v>6.1187435695696908E-2</v>
      </c>
      <c r="EJ314" s="215">
        <f t="shared" si="203"/>
        <v>6.5175348117586379E-2</v>
      </c>
      <c r="EK314" s="218" t="str">
        <f t="shared" si="204"/>
        <v>n.a.</v>
      </c>
      <c r="EL314" s="214">
        <f t="shared" si="205"/>
        <v>66816000</v>
      </c>
      <c r="EM314" s="214" t="e">
        <f t="shared" si="206"/>
        <v>#VALUE!</v>
      </c>
      <c r="EN314" s="217"/>
      <c r="EO314" s="219">
        <f t="shared" si="217"/>
        <v>129409333.33333333</v>
      </c>
      <c r="EP314" s="219">
        <f t="shared" si="217"/>
        <v>-97785333.333333328</v>
      </c>
      <c r="EQ314" s="219">
        <f t="shared" si="217"/>
        <v>-21404666.666666668</v>
      </c>
      <c r="ER314" s="219">
        <f t="shared" si="217"/>
        <v>-2063000</v>
      </c>
      <c r="ES314" s="219">
        <f t="shared" si="207"/>
        <v>8156333.3333333321</v>
      </c>
      <c r="ET314" s="220">
        <f t="shared" si="208"/>
        <v>6.302739627229359E-2</v>
      </c>
      <c r="EU314" s="221">
        <f t="shared" si="209"/>
        <v>6.7267064182604405E-2</v>
      </c>
      <c r="EV314" s="219" t="e">
        <f t="shared" si="210"/>
        <v>#VALUE!</v>
      </c>
      <c r="EW314" s="219">
        <f t="shared" si="211"/>
        <v>66602166.666666664</v>
      </c>
      <c r="EX314" s="219" t="e">
        <f t="shared" si="211"/>
        <v>#VALUE!</v>
      </c>
      <c r="EY314" s="208"/>
      <c r="EZ314" s="222" t="str">
        <f t="shared" si="212"/>
        <v>完整</v>
      </c>
      <c r="FA314" s="222" t="str">
        <f t="shared" si="213"/>
        <v>完整</v>
      </c>
      <c r="FB314" s="222" t="str">
        <f t="shared" si="214"/>
        <v>完整</v>
      </c>
      <c r="FC314" s="222" t="str">
        <f t="shared" si="215"/>
        <v>选择</v>
      </c>
      <c r="FD314" s="222" t="str">
        <f t="shared" si="216"/>
        <v>选择</v>
      </c>
      <c r="FE314" s="246"/>
      <c r="FF314" s="246"/>
      <c r="FG314" s="246"/>
      <c r="FH314" s="246"/>
      <c r="FI314" s="246"/>
      <c r="FJ314" s="246"/>
      <c r="FK314" s="246"/>
      <c r="FL314" s="246"/>
      <c r="FM314" s="246"/>
      <c r="FN314" s="246"/>
      <c r="FO314" s="246"/>
      <c r="FP314" s="246"/>
      <c r="FQ314" s="246"/>
      <c r="FR314" s="246"/>
      <c r="FS314" s="246"/>
      <c r="FT314" s="246"/>
      <c r="FU314" s="246"/>
      <c r="FV314" s="246"/>
      <c r="FW314" s="246"/>
      <c r="FX314" s="246"/>
      <c r="FY314" s="246"/>
      <c r="FZ314" s="246"/>
      <c r="GA314" s="246"/>
      <c r="GB314" s="246"/>
      <c r="GC314" s="246"/>
      <c r="GD314" s="246"/>
      <c r="GE314" s="246"/>
      <c r="GF314" s="246"/>
      <c r="GG314" s="246"/>
      <c r="GH314" s="246"/>
      <c r="GI314" s="246"/>
      <c r="GJ314" s="246"/>
      <c r="GK314" s="246"/>
      <c r="GL314" s="246"/>
      <c r="GM314" s="246"/>
      <c r="GN314" s="246"/>
      <c r="GO314" s="246"/>
      <c r="GP314" s="246"/>
      <c r="GQ314" s="246"/>
      <c r="GR314" s="246"/>
      <c r="GS314" s="246"/>
      <c r="GT314" s="246"/>
      <c r="GU314" s="246"/>
      <c r="GV314" s="246"/>
      <c r="GW314" s="246"/>
      <c r="GX314" s="246"/>
      <c r="GY314" s="246"/>
      <c r="GZ314" s="246"/>
      <c r="HA314" s="246"/>
      <c r="HB314" s="246"/>
      <c r="HC314" s="246"/>
      <c r="HD314" s="246"/>
      <c r="HE314" s="246"/>
      <c r="HF314" s="246"/>
      <c r="HG314" s="246"/>
      <c r="HH314" s="246"/>
      <c r="HI314" s="246"/>
      <c r="HJ314" s="246"/>
      <c r="HK314" s="246"/>
    </row>
    <row r="315" spans="1:219" ht="12.4" customHeight="1" x14ac:dyDescent="0.2">
      <c r="A315" s="204" t="s">
        <v>2853</v>
      </c>
      <c r="B315" s="205" t="str">
        <f t="shared" si="175"/>
        <v>CHING CHAN OPTICAL TECHNOLOGY CO., LTD.</v>
      </c>
      <c r="C315" s="206" t="s">
        <v>35</v>
      </c>
      <c r="D315" s="206" t="s">
        <v>32</v>
      </c>
      <c r="E315" s="205"/>
      <c r="F315" s="244"/>
      <c r="G315" s="245"/>
      <c r="H315" s="209" t="str">
        <f t="shared" si="176"/>
        <v/>
      </c>
      <c r="I315" s="206" t="s">
        <v>328</v>
      </c>
      <c r="J315" s="206" t="str">
        <f>VLOOKUP(Z315,[1]AP2022!FF:FI,2,0)</f>
        <v>exclude</v>
      </c>
      <c r="K315" s="206" t="str">
        <f>VLOOKUP(Z315,[1]AP2022!FF:FI,4,0)</f>
        <v>ok, sda/sdp</v>
      </c>
      <c r="L315" s="210"/>
      <c r="M315" s="211" t="s">
        <v>2854</v>
      </c>
      <c r="N315" s="225"/>
      <c r="O315" s="225"/>
      <c r="P315" s="211" t="s">
        <v>2855</v>
      </c>
      <c r="Q315" s="225"/>
      <c r="R315" s="38" t="s">
        <v>61</v>
      </c>
      <c r="S315" s="211" t="s">
        <v>2856</v>
      </c>
      <c r="T315" s="211" t="s">
        <v>69</v>
      </c>
      <c r="U315" s="38" t="s">
        <v>182</v>
      </c>
      <c r="V315" s="37"/>
      <c r="W315" s="38" t="s">
        <v>2857</v>
      </c>
      <c r="X315" s="37"/>
      <c r="Y315" s="37"/>
      <c r="Z315" s="38" t="s">
        <v>2858</v>
      </c>
      <c r="AA315" s="41">
        <v>636211000</v>
      </c>
      <c r="AB315" s="41">
        <v>598417000</v>
      </c>
      <c r="AC315" s="41">
        <v>478250000</v>
      </c>
      <c r="AD315" s="41">
        <v>608268000</v>
      </c>
      <c r="AE315" s="41">
        <v>603571000</v>
      </c>
      <c r="AF315" s="41">
        <v>596520000</v>
      </c>
      <c r="AG315" s="41">
        <v>468353000</v>
      </c>
      <c r="AH315" s="41">
        <v>606140000</v>
      </c>
      <c r="AI315" s="38" t="s">
        <v>39</v>
      </c>
      <c r="AJ315" s="38" t="s">
        <v>39</v>
      </c>
      <c r="AK315" s="38" t="s">
        <v>39</v>
      </c>
      <c r="AL315" s="38" t="s">
        <v>39</v>
      </c>
      <c r="AM315" s="41">
        <v>603571000</v>
      </c>
      <c r="AN315" s="41">
        <v>596520000</v>
      </c>
      <c r="AO315" s="41">
        <v>468353000</v>
      </c>
      <c r="AP315" s="41">
        <v>606140000</v>
      </c>
      <c r="AQ315" s="41">
        <v>32640000</v>
      </c>
      <c r="AR315" s="41">
        <v>1897000</v>
      </c>
      <c r="AS315" s="41">
        <v>9897000</v>
      </c>
      <c r="AT315" s="41">
        <v>2128000</v>
      </c>
      <c r="AU315" s="41">
        <v>-277134000</v>
      </c>
      <c r="AV315" s="41">
        <v>-199337000</v>
      </c>
      <c r="AW315" s="41">
        <v>-232513000</v>
      </c>
      <c r="AX315" s="41">
        <v>-302070000</v>
      </c>
      <c r="AY315" s="41">
        <v>-40700000</v>
      </c>
      <c r="AZ315" s="41">
        <v>-33540000</v>
      </c>
      <c r="BA315" s="41">
        <v>-32253000</v>
      </c>
      <c r="BB315" s="41">
        <v>-36795000</v>
      </c>
      <c r="BC315" s="41">
        <v>-166820000</v>
      </c>
      <c r="BD315" s="41">
        <v>-149019000</v>
      </c>
      <c r="BE315" s="41">
        <v>-132454000</v>
      </c>
      <c r="BF315" s="41">
        <v>-157528000</v>
      </c>
      <c r="BG315" s="41">
        <v>151557000</v>
      </c>
      <c r="BH315" s="41">
        <v>216521000</v>
      </c>
      <c r="BI315" s="41">
        <v>81030000</v>
      </c>
      <c r="BJ315" s="41">
        <v>111875000</v>
      </c>
      <c r="BK315" s="41">
        <v>-54510000</v>
      </c>
      <c r="BL315" s="41">
        <v>-97673000</v>
      </c>
      <c r="BM315" s="41">
        <v>-150699000</v>
      </c>
      <c r="BN315" s="41">
        <v>-66936000</v>
      </c>
      <c r="BO315" s="41">
        <v>-28624000</v>
      </c>
      <c r="BP315" s="41">
        <v>-71416000</v>
      </c>
      <c r="BQ315" s="41">
        <v>-124730000</v>
      </c>
      <c r="BR315" s="41">
        <v>-64328000</v>
      </c>
      <c r="BS315" s="41">
        <v>-25886000</v>
      </c>
      <c r="BT315" s="41">
        <v>-26257000</v>
      </c>
      <c r="BU315" s="41">
        <v>-25969000</v>
      </c>
      <c r="BV315" s="41">
        <v>-2608000</v>
      </c>
      <c r="BW315" s="41">
        <v>83017000</v>
      </c>
      <c r="BX315" s="41">
        <v>95225000</v>
      </c>
      <c r="BY315" s="41">
        <v>-51853000</v>
      </c>
      <c r="BZ315" s="41">
        <v>20468000</v>
      </c>
      <c r="CA315" s="41">
        <v>627873000</v>
      </c>
      <c r="CB315" s="41">
        <v>816557000</v>
      </c>
      <c r="CC315" s="41">
        <v>840823000</v>
      </c>
      <c r="CD315" s="41">
        <v>869580000</v>
      </c>
      <c r="CE315" s="41">
        <v>208238000</v>
      </c>
      <c r="CF315" s="41">
        <v>235692000</v>
      </c>
      <c r="CG315" s="41">
        <v>263895000</v>
      </c>
      <c r="CH315" s="41">
        <v>373257000</v>
      </c>
      <c r="CI315" s="41">
        <v>50193000</v>
      </c>
      <c r="CJ315" s="41">
        <v>94069000</v>
      </c>
      <c r="CK315" s="41">
        <v>111489000</v>
      </c>
      <c r="CL315" s="41">
        <v>75305000</v>
      </c>
      <c r="CM315" s="41">
        <v>46075000</v>
      </c>
      <c r="CN315" s="41">
        <v>43982000</v>
      </c>
      <c r="CO315" s="41">
        <v>46791000</v>
      </c>
      <c r="CP315" s="41">
        <v>87919000</v>
      </c>
      <c r="CQ315" s="41">
        <v>312269000</v>
      </c>
      <c r="CR315" s="41">
        <v>427256000</v>
      </c>
      <c r="CS315" s="41">
        <v>413547000</v>
      </c>
      <c r="CT315" s="41">
        <v>314661000</v>
      </c>
      <c r="CU315" s="41">
        <v>16780000</v>
      </c>
      <c r="CV315" s="41">
        <v>102426000</v>
      </c>
      <c r="CW315" s="41">
        <v>135186000</v>
      </c>
      <c r="CX315" s="41">
        <v>35061000</v>
      </c>
      <c r="CY315" s="41">
        <v>6652000</v>
      </c>
      <c r="CZ315" s="41">
        <v>7892000</v>
      </c>
      <c r="DA315" s="41">
        <v>8102000</v>
      </c>
      <c r="DB315" s="41">
        <v>8635000</v>
      </c>
      <c r="DC315" s="41">
        <v>1244292000</v>
      </c>
      <c r="DD315" s="41">
        <v>1468028000</v>
      </c>
      <c r="DE315" s="41">
        <v>1548564000</v>
      </c>
      <c r="DF315" s="41">
        <v>1614666000</v>
      </c>
      <c r="DG315" s="213"/>
      <c r="DH315" s="214">
        <f t="shared" si="177"/>
        <v>603571000</v>
      </c>
      <c r="DI315" s="214">
        <f t="shared" si="178"/>
        <v>-277134000</v>
      </c>
      <c r="DJ315" s="214">
        <f t="shared" si="179"/>
        <v>-207520000</v>
      </c>
      <c r="DK315" s="214">
        <f t="shared" si="180"/>
        <v>-54510000</v>
      </c>
      <c r="DL315" s="214">
        <f t="shared" si="181"/>
        <v>64407000</v>
      </c>
      <c r="DM315" s="215">
        <f t="shared" si="182"/>
        <v>0.10670989825554905</v>
      </c>
      <c r="DN315" s="215">
        <f t="shared" si="183"/>
        <v>0.11945715960264409</v>
      </c>
      <c r="DO315" s="216">
        <f t="shared" si="184"/>
        <v>-40700000</v>
      </c>
      <c r="DP315" s="214">
        <f t="shared" si="185"/>
        <v>221965000</v>
      </c>
      <c r="DQ315" s="214">
        <f t="shared" si="186"/>
        <v>7272000</v>
      </c>
      <c r="DR315" s="217"/>
      <c r="DS315" s="214">
        <f t="shared" si="187"/>
        <v>596520000</v>
      </c>
      <c r="DT315" s="214">
        <f t="shared" si="188"/>
        <v>-199337000</v>
      </c>
      <c r="DU315" s="214">
        <f t="shared" si="189"/>
        <v>-182559000</v>
      </c>
      <c r="DV315" s="214">
        <f t="shared" si="190"/>
        <v>-97673000</v>
      </c>
      <c r="DW315" s="214">
        <f t="shared" si="191"/>
        <v>116951000</v>
      </c>
      <c r="DX315" s="215">
        <f t="shared" si="192"/>
        <v>0.19605545497217194</v>
      </c>
      <c r="DY315" s="215">
        <f t="shared" si="193"/>
        <v>0.24386688881057783</v>
      </c>
      <c r="DZ315" s="218">
        <f t="shared" si="194"/>
        <v>-33540000</v>
      </c>
      <c r="EA315" s="214">
        <f t="shared" si="195"/>
        <v>249793500</v>
      </c>
      <c r="EB315" s="214">
        <f t="shared" si="196"/>
        <v>7997000</v>
      </c>
      <c r="EC315" s="217"/>
      <c r="ED315" s="214">
        <f t="shared" si="197"/>
        <v>468353000</v>
      </c>
      <c r="EE315" s="214">
        <f t="shared" si="198"/>
        <v>-232513000</v>
      </c>
      <c r="EF315" s="214">
        <f t="shared" si="199"/>
        <v>-164707000</v>
      </c>
      <c r="EG315" s="214">
        <f t="shared" si="200"/>
        <v>-150699000</v>
      </c>
      <c r="EH315" s="214">
        <f t="shared" si="201"/>
        <v>-79566000</v>
      </c>
      <c r="EI315" s="215">
        <f t="shared" si="202"/>
        <v>-0.1698846809991609</v>
      </c>
      <c r="EJ315" s="215">
        <f t="shared" si="203"/>
        <v>-0.14521489490234871</v>
      </c>
      <c r="EK315" s="218">
        <f t="shared" si="204"/>
        <v>-32253000</v>
      </c>
      <c r="EL315" s="214">
        <f t="shared" si="205"/>
        <v>318576000</v>
      </c>
      <c r="EM315" s="214">
        <f t="shared" si="206"/>
        <v>8368500</v>
      </c>
      <c r="EN315" s="217"/>
      <c r="EO315" s="219">
        <f t="shared" si="217"/>
        <v>556148000</v>
      </c>
      <c r="EP315" s="219">
        <f t="shared" si="217"/>
        <v>-236328000</v>
      </c>
      <c r="EQ315" s="219">
        <f t="shared" si="217"/>
        <v>-184928666.66666666</v>
      </c>
      <c r="ER315" s="219">
        <f t="shared" si="217"/>
        <v>-100960666.66666667</v>
      </c>
      <c r="ES315" s="219">
        <f t="shared" si="207"/>
        <v>33930666.666666672</v>
      </c>
      <c r="ET315" s="220">
        <f t="shared" si="208"/>
        <v>6.1010138787996493E-2</v>
      </c>
      <c r="EU315" s="221">
        <f t="shared" si="209"/>
        <v>6.4974225290619747E-2</v>
      </c>
      <c r="EV315" s="219">
        <f t="shared" si="210"/>
        <v>35497666.666666664</v>
      </c>
      <c r="EW315" s="219">
        <f t="shared" si="211"/>
        <v>263444833.33333334</v>
      </c>
      <c r="EX315" s="219">
        <f t="shared" si="211"/>
        <v>7879166.666666667</v>
      </c>
      <c r="EY315" s="208"/>
      <c r="EZ315" s="222" t="str">
        <f t="shared" si="212"/>
        <v>完整</v>
      </c>
      <c r="FA315" s="222" t="str">
        <f t="shared" si="213"/>
        <v>完整</v>
      </c>
      <c r="FB315" s="222" t="str">
        <f t="shared" si="214"/>
        <v>完整</v>
      </c>
      <c r="FC315" s="222" t="str">
        <f t="shared" si="215"/>
        <v>选择</v>
      </c>
      <c r="FD315" s="222" t="str">
        <f t="shared" si="216"/>
        <v>选择</v>
      </c>
      <c r="FE315" s="246"/>
      <c r="FF315" s="246"/>
      <c r="FG315" s="246"/>
      <c r="FH315" s="246"/>
      <c r="FI315" s="246"/>
      <c r="FJ315" s="246"/>
      <c r="FK315" s="246"/>
      <c r="FL315" s="246"/>
      <c r="FM315" s="246"/>
      <c r="FN315" s="246"/>
      <c r="FO315" s="246"/>
      <c r="FP315" s="246"/>
      <c r="FQ315" s="246"/>
      <c r="FR315" s="246"/>
      <c r="FS315" s="246"/>
      <c r="FT315" s="246"/>
      <c r="FU315" s="246"/>
      <c r="FV315" s="246"/>
      <c r="FW315" s="246"/>
      <c r="FX315" s="246"/>
      <c r="FY315" s="246"/>
      <c r="FZ315" s="246"/>
      <c r="GA315" s="246"/>
      <c r="GB315" s="246"/>
      <c r="GC315" s="246"/>
      <c r="GD315" s="246"/>
      <c r="GE315" s="246"/>
      <c r="GF315" s="246"/>
      <c r="GG315" s="246"/>
      <c r="GH315" s="246"/>
      <c r="GI315" s="246"/>
      <c r="GJ315" s="246"/>
      <c r="GK315" s="246"/>
      <c r="GL315" s="246"/>
      <c r="GM315" s="246"/>
      <c r="GN315" s="246"/>
      <c r="GO315" s="246"/>
      <c r="GP315" s="246"/>
      <c r="GQ315" s="246"/>
      <c r="GR315" s="246"/>
      <c r="GS315" s="246"/>
      <c r="GT315" s="246"/>
      <c r="GU315" s="246"/>
      <c r="GV315" s="246"/>
      <c r="GW315" s="246"/>
      <c r="GX315" s="246"/>
      <c r="GY315" s="246"/>
      <c r="GZ315" s="246"/>
      <c r="HA315" s="246"/>
      <c r="HB315" s="246"/>
      <c r="HC315" s="246"/>
      <c r="HD315" s="246"/>
      <c r="HE315" s="246"/>
      <c r="HF315" s="246"/>
      <c r="HG315" s="246"/>
      <c r="HH315" s="246"/>
      <c r="HI315" s="246"/>
      <c r="HJ315" s="246"/>
      <c r="HK315" s="246"/>
    </row>
    <row r="316" spans="1:219" s="7" customFormat="1" ht="12.4" customHeight="1" x14ac:dyDescent="0.2">
      <c r="A316" s="226" t="s">
        <v>2859</v>
      </c>
      <c r="B316" s="227" t="str">
        <f t="shared" si="175"/>
        <v>SHANDONG JINGPU SOLAR ENERGY TECHNOLOGY CO.,LTD</v>
      </c>
      <c r="C316" s="228" t="s">
        <v>35</v>
      </c>
      <c r="D316" s="229" t="s">
        <v>188</v>
      </c>
      <c r="E316" s="227"/>
      <c r="F316" s="244"/>
      <c r="G316" s="238"/>
      <c r="H316" s="232" t="str">
        <f t="shared" si="176"/>
        <v/>
      </c>
      <c r="I316" s="206" t="s">
        <v>353</v>
      </c>
      <c r="J316" s="228" t="str">
        <f>VLOOKUP(Z316,[1]AP2022!FF:FI,2,0)</f>
        <v>exclude</v>
      </c>
      <c r="K316" s="228" t="str">
        <f>VLOOKUP(Z316,[1]AP2022!FF:FI,4,0)</f>
        <v>ok, indep</v>
      </c>
      <c r="L316" s="233"/>
      <c r="M316" s="38" t="s">
        <v>2860</v>
      </c>
      <c r="N316" s="38" t="s">
        <v>2861</v>
      </c>
      <c r="O316" s="38" t="s">
        <v>36</v>
      </c>
      <c r="P316" s="38" t="s">
        <v>2862</v>
      </c>
      <c r="Q316" s="37"/>
      <c r="R316" s="38" t="s">
        <v>48</v>
      </c>
      <c r="S316" s="38" t="s">
        <v>2863</v>
      </c>
      <c r="T316" s="38" t="s">
        <v>45</v>
      </c>
      <c r="U316" s="38" t="s">
        <v>182</v>
      </c>
      <c r="V316" s="38" t="s">
        <v>2864</v>
      </c>
      <c r="W316" s="38" t="s">
        <v>2865</v>
      </c>
      <c r="X316" s="37"/>
      <c r="Y316" s="37"/>
      <c r="Z316" s="38" t="s">
        <v>2866</v>
      </c>
      <c r="AA316" s="41">
        <v>139566000</v>
      </c>
      <c r="AB316" s="41">
        <v>123673000</v>
      </c>
      <c r="AC316" s="41">
        <v>103339000</v>
      </c>
      <c r="AD316" s="41">
        <v>77337000</v>
      </c>
      <c r="AE316" s="41">
        <v>139438000</v>
      </c>
      <c r="AF316" s="41">
        <v>123570000</v>
      </c>
      <c r="AG316" s="41">
        <v>102058000</v>
      </c>
      <c r="AH316" s="41">
        <v>76997000</v>
      </c>
      <c r="AI316" s="41">
        <v>-1317000</v>
      </c>
      <c r="AJ316" s="41">
        <v>-1154000</v>
      </c>
      <c r="AK316" s="41">
        <v>-1142000</v>
      </c>
      <c r="AL316" s="41">
        <v>-1023000</v>
      </c>
      <c r="AM316" s="41">
        <v>138121000</v>
      </c>
      <c r="AN316" s="41">
        <v>122416000</v>
      </c>
      <c r="AO316" s="41">
        <v>100916000</v>
      </c>
      <c r="AP316" s="41">
        <v>75974000</v>
      </c>
      <c r="AQ316" s="41">
        <v>1445000</v>
      </c>
      <c r="AR316" s="41">
        <v>1257000</v>
      </c>
      <c r="AS316" s="41">
        <v>2423000</v>
      </c>
      <c r="AT316" s="41">
        <v>1363000</v>
      </c>
      <c r="AU316" s="41">
        <v>-92895000</v>
      </c>
      <c r="AV316" s="41">
        <v>-83947000</v>
      </c>
      <c r="AW316" s="41">
        <v>-70032000</v>
      </c>
      <c r="AX316" s="41">
        <v>-60242000</v>
      </c>
      <c r="AY316" s="38" t="s">
        <v>39</v>
      </c>
      <c r="AZ316" s="38" t="s">
        <v>39</v>
      </c>
      <c r="BA316" s="38" t="s">
        <v>39</v>
      </c>
      <c r="BB316" s="38" t="s">
        <v>39</v>
      </c>
      <c r="BC316" s="41">
        <v>-21341000</v>
      </c>
      <c r="BD316" s="41">
        <v>-20342000</v>
      </c>
      <c r="BE316" s="41">
        <v>-18202000</v>
      </c>
      <c r="BF316" s="41">
        <v>-17545000</v>
      </c>
      <c r="BG316" s="41">
        <v>25330000</v>
      </c>
      <c r="BH316" s="41">
        <v>19384000</v>
      </c>
      <c r="BI316" s="41">
        <v>15105000</v>
      </c>
      <c r="BJ316" s="41">
        <v>-450000</v>
      </c>
      <c r="BK316" s="41">
        <v>-9331000</v>
      </c>
      <c r="BL316" s="41">
        <v>-5220000</v>
      </c>
      <c r="BM316" s="41">
        <v>-4792000</v>
      </c>
      <c r="BN316" s="41">
        <v>-4848000</v>
      </c>
      <c r="BO316" s="41">
        <v>-4722000</v>
      </c>
      <c r="BP316" s="41">
        <v>-4755000</v>
      </c>
      <c r="BQ316" s="41">
        <v>-4488000</v>
      </c>
      <c r="BR316" s="41">
        <v>-4544000</v>
      </c>
      <c r="BS316" s="41">
        <v>-4609000</v>
      </c>
      <c r="BT316" s="41">
        <v>-465000</v>
      </c>
      <c r="BU316" s="41">
        <v>-304000</v>
      </c>
      <c r="BV316" s="41">
        <v>-304000</v>
      </c>
      <c r="BW316" s="41">
        <v>12289000</v>
      </c>
      <c r="BX316" s="41">
        <v>12443000</v>
      </c>
      <c r="BY316" s="41">
        <v>10806000</v>
      </c>
      <c r="BZ316" s="41">
        <v>-1292000</v>
      </c>
      <c r="CA316" s="41">
        <v>130266000</v>
      </c>
      <c r="CB316" s="41">
        <v>127790000</v>
      </c>
      <c r="CC316" s="41">
        <v>153817000</v>
      </c>
      <c r="CD316" s="41">
        <v>157921000</v>
      </c>
      <c r="CE316" s="41">
        <v>41870000</v>
      </c>
      <c r="CF316" s="41">
        <v>29871000</v>
      </c>
      <c r="CG316" s="41">
        <v>21898000</v>
      </c>
      <c r="CH316" s="41">
        <v>22683000</v>
      </c>
      <c r="CI316" s="41">
        <v>49032000</v>
      </c>
      <c r="CJ316" s="41">
        <v>31411000</v>
      </c>
      <c r="CK316" s="41">
        <v>21357000</v>
      </c>
      <c r="CL316" s="41">
        <v>19932000</v>
      </c>
      <c r="CM316" s="41">
        <v>22619000</v>
      </c>
      <c r="CN316" s="41">
        <v>36951000</v>
      </c>
      <c r="CO316" s="41">
        <v>28043000</v>
      </c>
      <c r="CP316" s="41">
        <v>38627000</v>
      </c>
      <c r="CQ316" s="41">
        <v>13106000</v>
      </c>
      <c r="CR316" s="41">
        <v>19850000</v>
      </c>
      <c r="CS316" s="41">
        <v>72342000</v>
      </c>
      <c r="CT316" s="41">
        <v>71080000</v>
      </c>
      <c r="CU316" s="41">
        <v>11215000</v>
      </c>
      <c r="CV316" s="41">
        <v>5407000</v>
      </c>
      <c r="CW316" s="41">
        <v>65147000</v>
      </c>
      <c r="CX316" s="41">
        <v>26561000</v>
      </c>
      <c r="CY316" s="41">
        <v>14468000</v>
      </c>
      <c r="CZ316" s="41">
        <v>1638000</v>
      </c>
      <c r="DA316" s="41">
        <v>912000</v>
      </c>
      <c r="DB316" s="41">
        <v>912000</v>
      </c>
      <c r="DC316" s="41">
        <v>210270000</v>
      </c>
      <c r="DD316" s="41">
        <v>194788000</v>
      </c>
      <c r="DE316" s="41">
        <v>200081000</v>
      </c>
      <c r="DF316" s="41">
        <v>206867000</v>
      </c>
      <c r="DG316" s="213"/>
      <c r="DH316" s="214">
        <f t="shared" si="177"/>
        <v>138121000</v>
      </c>
      <c r="DI316" s="214">
        <f t="shared" si="178"/>
        <v>-92895000</v>
      </c>
      <c r="DJ316" s="214">
        <f t="shared" si="179"/>
        <v>-21341000</v>
      </c>
      <c r="DK316" s="214">
        <f t="shared" si="180"/>
        <v>-9331000</v>
      </c>
      <c r="DL316" s="214">
        <f t="shared" si="181"/>
        <v>14554000</v>
      </c>
      <c r="DM316" s="215">
        <f t="shared" si="182"/>
        <v>0.10537137727065399</v>
      </c>
      <c r="DN316" s="215">
        <f t="shared" si="183"/>
        <v>0.11778225578026495</v>
      </c>
      <c r="DO316" s="216" t="str">
        <f t="shared" si="184"/>
        <v>n.a.</v>
      </c>
      <c r="DP316" s="214">
        <f t="shared" si="185"/>
        <v>35870500</v>
      </c>
      <c r="DQ316" s="214">
        <f t="shared" si="186"/>
        <v>8053000</v>
      </c>
      <c r="DR316" s="217"/>
      <c r="DS316" s="214">
        <f t="shared" si="187"/>
        <v>122416000</v>
      </c>
      <c r="DT316" s="214">
        <f t="shared" si="188"/>
        <v>-83947000</v>
      </c>
      <c r="DU316" s="214">
        <f t="shared" si="189"/>
        <v>-20342000</v>
      </c>
      <c r="DV316" s="214">
        <f t="shared" si="190"/>
        <v>-5220000</v>
      </c>
      <c r="DW316" s="214">
        <f t="shared" si="191"/>
        <v>12907000</v>
      </c>
      <c r="DX316" s="215">
        <f t="shared" si="192"/>
        <v>0.10543556397856489</v>
      </c>
      <c r="DY316" s="215">
        <f t="shared" si="193"/>
        <v>0.11786245879334119</v>
      </c>
      <c r="DZ316" s="218" t="str">
        <f t="shared" si="194"/>
        <v>n.a.</v>
      </c>
      <c r="EA316" s="214">
        <f t="shared" si="195"/>
        <v>25884500</v>
      </c>
      <c r="EB316" s="214">
        <f t="shared" si="196"/>
        <v>1275000</v>
      </c>
      <c r="EC316" s="217"/>
      <c r="ED316" s="214">
        <f t="shared" si="197"/>
        <v>100916000</v>
      </c>
      <c r="EE316" s="214">
        <f t="shared" si="198"/>
        <v>-70032000</v>
      </c>
      <c r="EF316" s="214">
        <f t="shared" si="199"/>
        <v>-18202000</v>
      </c>
      <c r="EG316" s="214">
        <f t="shared" si="200"/>
        <v>-4792000</v>
      </c>
      <c r="EH316" s="214">
        <f t="shared" si="201"/>
        <v>7890000</v>
      </c>
      <c r="EI316" s="215">
        <f t="shared" si="202"/>
        <v>7.8183836061675061E-2</v>
      </c>
      <c r="EJ316" s="215">
        <f t="shared" si="203"/>
        <v>8.4814997957560256E-2</v>
      </c>
      <c r="EK316" s="218" t="str">
        <f t="shared" si="204"/>
        <v>n.a.</v>
      </c>
      <c r="EL316" s="214">
        <f t="shared" si="205"/>
        <v>22290500</v>
      </c>
      <c r="EM316" s="214">
        <f t="shared" si="206"/>
        <v>912000</v>
      </c>
      <c r="EN316" s="217"/>
      <c r="EO316" s="219">
        <f t="shared" si="217"/>
        <v>120484333.33333333</v>
      </c>
      <c r="EP316" s="219">
        <f t="shared" si="217"/>
        <v>-82291333.333333328</v>
      </c>
      <c r="EQ316" s="219">
        <f t="shared" si="217"/>
        <v>-19961666.666666668</v>
      </c>
      <c r="ER316" s="219">
        <f t="shared" si="217"/>
        <v>-6447666.666666667</v>
      </c>
      <c r="ES316" s="219">
        <f t="shared" si="207"/>
        <v>11783666.666666664</v>
      </c>
      <c r="ET316" s="220">
        <f t="shared" si="208"/>
        <v>9.7802480543805123E-2</v>
      </c>
      <c r="EU316" s="221">
        <f t="shared" si="209"/>
        <v>0.10840473226168497</v>
      </c>
      <c r="EV316" s="219" t="e">
        <f t="shared" si="210"/>
        <v>#VALUE!</v>
      </c>
      <c r="EW316" s="219">
        <f t="shared" si="211"/>
        <v>28015166.666666668</v>
      </c>
      <c r="EX316" s="219">
        <f t="shared" si="211"/>
        <v>3413333.3333333335</v>
      </c>
      <c r="EY316" s="208"/>
      <c r="EZ316" s="222" t="str">
        <f t="shared" si="212"/>
        <v>完整</v>
      </c>
      <c r="FA316" s="222" t="str">
        <f t="shared" si="213"/>
        <v>完整</v>
      </c>
      <c r="FB316" s="222" t="str">
        <f t="shared" si="214"/>
        <v>完整</v>
      </c>
      <c r="FC316" s="222" t="str">
        <f t="shared" si="215"/>
        <v>选择</v>
      </c>
      <c r="FD316" s="222" t="str">
        <f t="shared" si="216"/>
        <v>选择</v>
      </c>
      <c r="FE316" s="246"/>
      <c r="FF316" s="246"/>
      <c r="FG316" s="246"/>
      <c r="FH316" s="246"/>
      <c r="FI316" s="246"/>
      <c r="FJ316" s="246"/>
      <c r="FK316" s="246"/>
      <c r="FL316" s="246"/>
      <c r="FM316" s="246"/>
      <c r="FN316" s="246"/>
      <c r="FO316" s="246"/>
      <c r="FP316" s="246"/>
      <c r="FQ316" s="246"/>
      <c r="FR316" s="246"/>
      <c r="FS316" s="246"/>
      <c r="FT316" s="246"/>
      <c r="FU316" s="246"/>
      <c r="FV316" s="246"/>
      <c r="FW316" s="246"/>
      <c r="FX316" s="246"/>
      <c r="FY316" s="246"/>
      <c r="FZ316" s="246"/>
      <c r="GA316" s="246"/>
      <c r="GB316" s="246"/>
      <c r="GC316" s="246"/>
      <c r="GD316" s="246"/>
      <c r="GE316" s="246"/>
      <c r="GF316" s="246"/>
      <c r="GG316" s="246"/>
      <c r="GH316" s="246"/>
      <c r="GI316" s="246"/>
      <c r="GJ316" s="246"/>
      <c r="GK316" s="246"/>
      <c r="GL316" s="246"/>
      <c r="GM316" s="246"/>
      <c r="GN316" s="246"/>
      <c r="GO316" s="246"/>
      <c r="GP316" s="246"/>
      <c r="GQ316" s="246"/>
      <c r="GR316" s="246"/>
      <c r="GS316" s="246"/>
      <c r="GT316" s="246"/>
      <c r="GU316" s="246"/>
      <c r="GV316" s="246"/>
      <c r="GW316" s="246"/>
      <c r="GX316" s="246"/>
      <c r="GY316" s="246"/>
      <c r="GZ316" s="246"/>
      <c r="HA316" s="246"/>
      <c r="HB316" s="246"/>
      <c r="HC316" s="246"/>
      <c r="HD316" s="246"/>
      <c r="HE316" s="246"/>
      <c r="HF316" s="246"/>
      <c r="HG316" s="246"/>
      <c r="HH316" s="246"/>
      <c r="HI316" s="246"/>
      <c r="HJ316" s="246"/>
      <c r="HK316" s="254"/>
    </row>
    <row r="317" spans="1:219" ht="12.4" customHeight="1" x14ac:dyDescent="0.2">
      <c r="A317" s="204" t="s">
        <v>2867</v>
      </c>
      <c r="B317" s="205" t="str">
        <f t="shared" si="175"/>
        <v>JIANGSU SHENGNAN ELECTRONIC TECHNOLOGY CO., LTD</v>
      </c>
      <c r="C317" s="206" t="s">
        <v>35</v>
      </c>
      <c r="D317" s="206" t="s">
        <v>32</v>
      </c>
      <c r="E317" s="205"/>
      <c r="F317" s="244"/>
      <c r="G317" s="245"/>
      <c r="H317" s="209" t="str">
        <f t="shared" si="176"/>
        <v/>
      </c>
      <c r="I317" s="206" t="s">
        <v>328</v>
      </c>
      <c r="J317" s="206" t="str">
        <f>VLOOKUP(Z317,[1]AP2022!FF:FI,2,0)</f>
        <v>exclude</v>
      </c>
      <c r="K317" s="206" t="str">
        <f>VLOOKUP(Z317,[1]AP2022!FF:FI,4,0)</f>
        <v>ok, sda/sdp</v>
      </c>
      <c r="L317" s="210"/>
      <c r="M317" s="211" t="s">
        <v>2868</v>
      </c>
      <c r="N317" s="211" t="s">
        <v>2869</v>
      </c>
      <c r="O317" s="211" t="s">
        <v>36</v>
      </c>
      <c r="P317" s="211" t="s">
        <v>2870</v>
      </c>
      <c r="Q317" s="225"/>
      <c r="R317" s="38" t="s">
        <v>48</v>
      </c>
      <c r="S317" s="211" t="s">
        <v>2871</v>
      </c>
      <c r="T317" s="211" t="s">
        <v>44</v>
      </c>
      <c r="U317" s="38" t="s">
        <v>182</v>
      </c>
      <c r="V317" s="38" t="s">
        <v>2872</v>
      </c>
      <c r="W317" s="38" t="s">
        <v>2873</v>
      </c>
      <c r="X317" s="37"/>
      <c r="Y317" s="37"/>
      <c r="Z317" s="38" t="s">
        <v>2874</v>
      </c>
      <c r="AA317" s="41">
        <v>137067000</v>
      </c>
      <c r="AB317" s="41">
        <v>111606000</v>
      </c>
      <c r="AC317" s="41">
        <v>90330000</v>
      </c>
      <c r="AD317" s="41">
        <v>63751000</v>
      </c>
      <c r="AE317" s="41">
        <v>138390000</v>
      </c>
      <c r="AF317" s="41">
        <v>110723000</v>
      </c>
      <c r="AG317" s="41">
        <v>89369000</v>
      </c>
      <c r="AH317" s="41">
        <v>64396000</v>
      </c>
      <c r="AI317" s="41">
        <v>-1893000</v>
      </c>
      <c r="AJ317" s="41">
        <v>-2152000</v>
      </c>
      <c r="AK317" s="41">
        <v>-1318000</v>
      </c>
      <c r="AL317" s="41">
        <v>-1104000</v>
      </c>
      <c r="AM317" s="41">
        <v>136497000</v>
      </c>
      <c r="AN317" s="41">
        <v>108571000</v>
      </c>
      <c r="AO317" s="41">
        <v>88051000</v>
      </c>
      <c r="AP317" s="41">
        <v>63292000</v>
      </c>
      <c r="AQ317" s="41">
        <v>570000</v>
      </c>
      <c r="AR317" s="41">
        <v>3035000</v>
      </c>
      <c r="AS317" s="41">
        <v>2279000</v>
      </c>
      <c r="AT317" s="41">
        <v>459000</v>
      </c>
      <c r="AU317" s="41">
        <v>-42032000</v>
      </c>
      <c r="AV317" s="41">
        <v>-44923000</v>
      </c>
      <c r="AW317" s="41">
        <v>-29362000</v>
      </c>
      <c r="AX317" s="41">
        <v>-21324000</v>
      </c>
      <c r="AY317" s="38" t="s">
        <v>39</v>
      </c>
      <c r="AZ317" s="38" t="s">
        <v>39</v>
      </c>
      <c r="BA317" s="38" t="s">
        <v>39</v>
      </c>
      <c r="BB317" s="38" t="s">
        <v>39</v>
      </c>
      <c r="BC317" s="41">
        <v>-35564000</v>
      </c>
      <c r="BD317" s="41">
        <v>-27267000</v>
      </c>
      <c r="BE317" s="41">
        <v>-25573000</v>
      </c>
      <c r="BF317" s="41">
        <v>-16045000</v>
      </c>
      <c r="BG317" s="41">
        <v>59471000</v>
      </c>
      <c r="BH317" s="41">
        <v>39416000</v>
      </c>
      <c r="BI317" s="41">
        <v>35395000</v>
      </c>
      <c r="BJ317" s="41">
        <v>26382000</v>
      </c>
      <c r="BK317" s="41">
        <v>-7491000</v>
      </c>
      <c r="BL317" s="41">
        <v>-7982000</v>
      </c>
      <c r="BM317" s="41">
        <v>-3668000</v>
      </c>
      <c r="BN317" s="41">
        <v>-3392000</v>
      </c>
      <c r="BO317" s="41">
        <v>-3453000</v>
      </c>
      <c r="BP317" s="41">
        <v>-3356000</v>
      </c>
      <c r="BQ317" s="41">
        <v>-3376000</v>
      </c>
      <c r="BR317" s="41">
        <v>-3098000</v>
      </c>
      <c r="BS317" s="41">
        <v>-4038000</v>
      </c>
      <c r="BT317" s="41">
        <v>-4626000</v>
      </c>
      <c r="BU317" s="41">
        <v>-292000</v>
      </c>
      <c r="BV317" s="41">
        <v>-294000</v>
      </c>
      <c r="BW317" s="41">
        <v>46965000</v>
      </c>
      <c r="BX317" s="41">
        <v>24631000</v>
      </c>
      <c r="BY317" s="41">
        <v>20145000</v>
      </c>
      <c r="BZ317" s="41">
        <v>12464000</v>
      </c>
      <c r="CA317" s="41">
        <v>208667000</v>
      </c>
      <c r="CB317" s="41">
        <v>241266000</v>
      </c>
      <c r="CC317" s="41">
        <v>164524000</v>
      </c>
      <c r="CD317" s="41">
        <v>129674000</v>
      </c>
      <c r="CE317" s="41">
        <v>38767000</v>
      </c>
      <c r="CF317" s="41">
        <v>19818000</v>
      </c>
      <c r="CG317" s="41">
        <v>12176000</v>
      </c>
      <c r="CH317" s="41">
        <v>13735000</v>
      </c>
      <c r="CI317" s="41">
        <v>117131000</v>
      </c>
      <c r="CJ317" s="41">
        <v>128144000</v>
      </c>
      <c r="CK317" s="41">
        <v>105354000</v>
      </c>
      <c r="CL317" s="41">
        <v>86644000</v>
      </c>
      <c r="CM317" s="41">
        <v>26144000</v>
      </c>
      <c r="CN317" s="41">
        <v>37424000</v>
      </c>
      <c r="CO317" s="41">
        <v>34630000</v>
      </c>
      <c r="CP317" s="41">
        <v>18265000</v>
      </c>
      <c r="CQ317" s="41">
        <v>24846000</v>
      </c>
      <c r="CR317" s="41">
        <v>50814000</v>
      </c>
      <c r="CS317" s="41">
        <v>11550000</v>
      </c>
      <c r="CT317" s="41">
        <v>7944000</v>
      </c>
      <c r="CU317" s="38" t="s">
        <v>39</v>
      </c>
      <c r="CV317" s="38" t="s">
        <v>39</v>
      </c>
      <c r="CW317" s="41">
        <v>1224000</v>
      </c>
      <c r="CX317" s="38" t="s">
        <v>39</v>
      </c>
      <c r="CY317" s="41">
        <v>2776000</v>
      </c>
      <c r="CZ317" s="41">
        <v>173000</v>
      </c>
      <c r="DA317" s="38" t="s">
        <v>39</v>
      </c>
      <c r="DB317" s="38" t="s">
        <v>39</v>
      </c>
      <c r="DC317" s="41">
        <v>315825000</v>
      </c>
      <c r="DD317" s="41">
        <v>313487000</v>
      </c>
      <c r="DE317" s="41">
        <v>235504000</v>
      </c>
      <c r="DF317" s="41">
        <v>199342000</v>
      </c>
      <c r="DG317" s="213"/>
      <c r="DH317" s="214">
        <f t="shared" si="177"/>
        <v>136497000</v>
      </c>
      <c r="DI317" s="214">
        <f t="shared" si="178"/>
        <v>-42032000</v>
      </c>
      <c r="DJ317" s="214">
        <f t="shared" si="179"/>
        <v>-35564000</v>
      </c>
      <c r="DK317" s="214">
        <f t="shared" si="180"/>
        <v>-7491000</v>
      </c>
      <c r="DL317" s="214">
        <f t="shared" si="181"/>
        <v>51410000</v>
      </c>
      <c r="DM317" s="215">
        <f t="shared" si="182"/>
        <v>0.37663831439518819</v>
      </c>
      <c r="DN317" s="215">
        <f t="shared" si="183"/>
        <v>0.60420510771328173</v>
      </c>
      <c r="DO317" s="216" t="str">
        <f t="shared" si="184"/>
        <v>n.a.</v>
      </c>
      <c r="DP317" s="214">
        <f t="shared" si="185"/>
        <v>29292500</v>
      </c>
      <c r="DQ317" s="214">
        <f t="shared" si="186"/>
        <v>1474500</v>
      </c>
      <c r="DR317" s="217"/>
      <c r="DS317" s="214">
        <f t="shared" si="187"/>
        <v>108571000</v>
      </c>
      <c r="DT317" s="214">
        <f t="shared" si="188"/>
        <v>-44923000</v>
      </c>
      <c r="DU317" s="214">
        <f t="shared" si="189"/>
        <v>-27267000</v>
      </c>
      <c r="DV317" s="214">
        <f t="shared" si="190"/>
        <v>-7982000</v>
      </c>
      <c r="DW317" s="214">
        <f t="shared" si="191"/>
        <v>28399000</v>
      </c>
      <c r="DX317" s="215">
        <f t="shared" si="192"/>
        <v>0.26157076935830009</v>
      </c>
      <c r="DY317" s="215">
        <f t="shared" si="193"/>
        <v>0.35422591428428879</v>
      </c>
      <c r="DZ317" s="218" t="str">
        <f t="shared" si="194"/>
        <v>n.a.</v>
      </c>
      <c r="EA317" s="214">
        <f t="shared" si="195"/>
        <v>15997000</v>
      </c>
      <c r="EB317" s="214" t="e">
        <f t="shared" si="196"/>
        <v>#VALUE!</v>
      </c>
      <c r="EC317" s="217"/>
      <c r="ED317" s="214">
        <f t="shared" si="197"/>
        <v>88051000</v>
      </c>
      <c r="EE317" s="214">
        <f t="shared" si="198"/>
        <v>-29362000</v>
      </c>
      <c r="EF317" s="214">
        <f t="shared" si="199"/>
        <v>-25573000</v>
      </c>
      <c r="EG317" s="214">
        <f t="shared" si="200"/>
        <v>-3668000</v>
      </c>
      <c r="EH317" s="214">
        <f t="shared" si="201"/>
        <v>29448000</v>
      </c>
      <c r="EI317" s="215">
        <f t="shared" si="202"/>
        <v>0.33444253898308934</v>
      </c>
      <c r="EJ317" s="215">
        <f t="shared" si="203"/>
        <v>0.50249987202020374</v>
      </c>
      <c r="EK317" s="218" t="str">
        <f t="shared" si="204"/>
        <v>n.a.</v>
      </c>
      <c r="EL317" s="214">
        <f t="shared" si="205"/>
        <v>12955500</v>
      </c>
      <c r="EM317" s="214" t="e">
        <f t="shared" si="206"/>
        <v>#VALUE!</v>
      </c>
      <c r="EN317" s="217"/>
      <c r="EO317" s="219">
        <f t="shared" si="217"/>
        <v>111039666.66666667</v>
      </c>
      <c r="EP317" s="219">
        <f t="shared" si="217"/>
        <v>-38772333.333333336</v>
      </c>
      <c r="EQ317" s="219">
        <f t="shared" si="217"/>
        <v>-29468000</v>
      </c>
      <c r="ER317" s="219">
        <f t="shared" si="217"/>
        <v>-6380333.333333333</v>
      </c>
      <c r="ES317" s="219">
        <f t="shared" si="207"/>
        <v>36419000.000000007</v>
      </c>
      <c r="ET317" s="220">
        <f t="shared" si="208"/>
        <v>0.32798189235678549</v>
      </c>
      <c r="EU317" s="221">
        <f t="shared" si="209"/>
        <v>0.48805514111372189</v>
      </c>
      <c r="EV317" s="219" t="e">
        <f t="shared" si="210"/>
        <v>#VALUE!</v>
      </c>
      <c r="EW317" s="219">
        <f t="shared" si="211"/>
        <v>19415000</v>
      </c>
      <c r="EX317" s="219" t="e">
        <f t="shared" si="211"/>
        <v>#VALUE!</v>
      </c>
      <c r="EY317" s="208"/>
      <c r="EZ317" s="222" t="str">
        <f t="shared" si="212"/>
        <v>完整</v>
      </c>
      <c r="FA317" s="222" t="str">
        <f t="shared" si="213"/>
        <v>完整</v>
      </c>
      <c r="FB317" s="222" t="str">
        <f t="shared" si="214"/>
        <v>完整</v>
      </c>
      <c r="FC317" s="222" t="str">
        <f t="shared" si="215"/>
        <v>选择</v>
      </c>
      <c r="FD317" s="222" t="str">
        <f t="shared" si="216"/>
        <v>选择</v>
      </c>
      <c r="FE317" s="246"/>
      <c r="FF317" s="246"/>
      <c r="FG317" s="246"/>
      <c r="FH317" s="246"/>
      <c r="FI317" s="246"/>
      <c r="FJ317" s="246"/>
      <c r="FK317" s="246"/>
      <c r="FL317" s="246"/>
      <c r="FM317" s="246"/>
      <c r="FN317" s="246"/>
      <c r="FO317" s="246"/>
      <c r="FP317" s="246"/>
      <c r="FQ317" s="246"/>
      <c r="FR317" s="246"/>
      <c r="FS317" s="246"/>
      <c r="FT317" s="246"/>
      <c r="FU317" s="246"/>
      <c r="FV317" s="246"/>
      <c r="FW317" s="246"/>
      <c r="FX317" s="246"/>
      <c r="FY317" s="246"/>
      <c r="FZ317" s="246"/>
      <c r="GA317" s="246"/>
      <c r="GB317" s="246"/>
      <c r="GC317" s="246"/>
      <c r="GD317" s="246"/>
      <c r="GE317" s="246"/>
      <c r="GF317" s="246"/>
      <c r="GG317" s="246"/>
      <c r="GH317" s="246"/>
      <c r="GI317" s="246"/>
      <c r="GJ317" s="246"/>
      <c r="GK317" s="246"/>
      <c r="GL317" s="246"/>
      <c r="GM317" s="246"/>
      <c r="GN317" s="246"/>
      <c r="GO317" s="246"/>
      <c r="GP317" s="246"/>
      <c r="GQ317" s="246"/>
      <c r="GR317" s="246"/>
      <c r="GS317" s="246"/>
      <c r="GT317" s="246"/>
      <c r="GU317" s="246"/>
      <c r="GV317" s="246"/>
      <c r="GW317" s="246"/>
      <c r="GX317" s="246"/>
      <c r="GY317" s="246"/>
      <c r="GZ317" s="246"/>
      <c r="HA317" s="246"/>
      <c r="HB317" s="246"/>
      <c r="HC317" s="246"/>
      <c r="HD317" s="246"/>
      <c r="HE317" s="246"/>
      <c r="HF317" s="246"/>
      <c r="HG317" s="246"/>
      <c r="HH317" s="246"/>
      <c r="HI317" s="246"/>
      <c r="HJ317" s="246"/>
      <c r="HK317" s="246"/>
    </row>
    <row r="318" spans="1:219" ht="12.4" customHeight="1" x14ac:dyDescent="0.2">
      <c r="A318" s="204" t="s">
        <v>2875</v>
      </c>
      <c r="B318" s="205" t="str">
        <f t="shared" si="175"/>
        <v>ZHEJIANG YOUTAI ELECTRICAL CO.,LTD.</v>
      </c>
      <c r="C318" s="206" t="s">
        <v>35</v>
      </c>
      <c r="D318" s="206" t="s">
        <v>32</v>
      </c>
      <c r="E318" s="205"/>
      <c r="F318" s="244"/>
      <c r="G318" s="245"/>
      <c r="H318" s="209" t="str">
        <f t="shared" si="176"/>
        <v/>
      </c>
      <c r="I318" s="206" t="s">
        <v>328</v>
      </c>
      <c r="J318" s="206" t="str">
        <f>VLOOKUP(Z318,[1]AP2022!FF:FI,2,0)</f>
        <v>exclude</v>
      </c>
      <c r="K318" s="206" t="str">
        <f>VLOOKUP(Z318,[1]AP2022!FF:FI,4,0)</f>
        <v>ok, sda/sdp</v>
      </c>
      <c r="L318" s="210"/>
      <c r="M318" s="211" t="s">
        <v>2876</v>
      </c>
      <c r="N318" s="211" t="s">
        <v>2877</v>
      </c>
      <c r="O318" s="211" t="s">
        <v>36</v>
      </c>
      <c r="P318" s="225"/>
      <c r="Q318" s="225"/>
      <c r="R318" s="38" t="s">
        <v>48</v>
      </c>
      <c r="S318" s="211" t="s">
        <v>2878</v>
      </c>
      <c r="T318" s="211" t="s">
        <v>38</v>
      </c>
      <c r="U318" s="38" t="s">
        <v>182</v>
      </c>
      <c r="V318" s="38" t="s">
        <v>1309</v>
      </c>
      <c r="W318" s="38" t="s">
        <v>2879</v>
      </c>
      <c r="X318" s="37"/>
      <c r="Y318" s="37"/>
      <c r="Z318" s="38" t="s">
        <v>2880</v>
      </c>
      <c r="AA318" s="41">
        <v>133390000</v>
      </c>
      <c r="AB318" s="41">
        <v>79501000</v>
      </c>
      <c r="AC318" s="41">
        <v>60807000</v>
      </c>
      <c r="AD318" s="41">
        <v>46454000</v>
      </c>
      <c r="AE318" s="41">
        <v>128303000</v>
      </c>
      <c r="AF318" s="41">
        <v>78729000</v>
      </c>
      <c r="AG318" s="41">
        <v>59236000</v>
      </c>
      <c r="AH318" s="41">
        <v>45057000</v>
      </c>
      <c r="AI318" s="41">
        <v>-805000</v>
      </c>
      <c r="AJ318" s="41">
        <v>-501000</v>
      </c>
      <c r="AK318" s="41">
        <v>-371000</v>
      </c>
      <c r="AL318" s="41">
        <v>-120000</v>
      </c>
      <c r="AM318" s="41">
        <v>127498000</v>
      </c>
      <c r="AN318" s="41">
        <v>78228000</v>
      </c>
      <c r="AO318" s="41">
        <v>58865000</v>
      </c>
      <c r="AP318" s="41">
        <v>44937000</v>
      </c>
      <c r="AQ318" s="41">
        <v>5892000</v>
      </c>
      <c r="AR318" s="41">
        <v>1273000</v>
      </c>
      <c r="AS318" s="41">
        <v>1942000</v>
      </c>
      <c r="AT318" s="41">
        <v>1517000</v>
      </c>
      <c r="AU318" s="41">
        <v>-88485000</v>
      </c>
      <c r="AV318" s="41">
        <v>-57456000</v>
      </c>
      <c r="AW318" s="41">
        <v>-44552000</v>
      </c>
      <c r="AX318" s="41">
        <v>-33515000</v>
      </c>
      <c r="AY318" s="38" t="s">
        <v>39</v>
      </c>
      <c r="AZ318" s="38" t="s">
        <v>39</v>
      </c>
      <c r="BA318" s="38" t="s">
        <v>39</v>
      </c>
      <c r="BB318" s="38" t="s">
        <v>39</v>
      </c>
      <c r="BC318" s="41">
        <v>-17277000</v>
      </c>
      <c r="BD318" s="41">
        <v>-10057000</v>
      </c>
      <c r="BE318" s="41">
        <v>-6989000</v>
      </c>
      <c r="BF318" s="41">
        <v>-8415000</v>
      </c>
      <c r="BG318" s="41">
        <v>27628000</v>
      </c>
      <c r="BH318" s="41">
        <v>11988000</v>
      </c>
      <c r="BI318" s="41">
        <v>9266000</v>
      </c>
      <c r="BJ318" s="41">
        <v>4524000</v>
      </c>
      <c r="BK318" s="41">
        <v>-3350000</v>
      </c>
      <c r="BL318" s="41">
        <v>-3042000</v>
      </c>
      <c r="BM318" s="41">
        <v>-2902000</v>
      </c>
      <c r="BN318" s="41">
        <v>-2529000</v>
      </c>
      <c r="BO318" s="41">
        <v>-3239000</v>
      </c>
      <c r="BP318" s="41">
        <v>-2937000</v>
      </c>
      <c r="BQ318" s="41">
        <v>-2797000</v>
      </c>
      <c r="BR318" s="41">
        <v>-2423000</v>
      </c>
      <c r="BS318" s="41">
        <v>-111000</v>
      </c>
      <c r="BT318" s="41">
        <v>-105000</v>
      </c>
      <c r="BU318" s="41">
        <v>-105000</v>
      </c>
      <c r="BV318" s="41">
        <v>-106000</v>
      </c>
      <c r="BW318" s="41">
        <v>19064000</v>
      </c>
      <c r="BX318" s="41">
        <v>6374000</v>
      </c>
      <c r="BY318" s="41">
        <v>4891000</v>
      </c>
      <c r="BZ318" s="41">
        <v>429000</v>
      </c>
      <c r="CA318" s="41">
        <v>80921000</v>
      </c>
      <c r="CB318" s="41">
        <v>55520000</v>
      </c>
      <c r="CC318" s="41">
        <v>36522000</v>
      </c>
      <c r="CD318" s="41">
        <v>30249000</v>
      </c>
      <c r="CE318" s="41">
        <v>37247000</v>
      </c>
      <c r="CF318" s="41">
        <v>26479000</v>
      </c>
      <c r="CG318" s="41">
        <v>13182000</v>
      </c>
      <c r="CH318" s="41">
        <v>13619000</v>
      </c>
      <c r="CI318" s="41">
        <v>28831000</v>
      </c>
      <c r="CJ318" s="41">
        <v>25235000</v>
      </c>
      <c r="CK318" s="41">
        <v>20218000</v>
      </c>
      <c r="CL318" s="41">
        <v>14099000</v>
      </c>
      <c r="CM318" s="41">
        <v>2452000</v>
      </c>
      <c r="CN318" s="41">
        <v>804000</v>
      </c>
      <c r="CO318" s="41">
        <v>715000</v>
      </c>
      <c r="CP318" s="41">
        <v>79000</v>
      </c>
      <c r="CQ318" s="41">
        <v>11180000</v>
      </c>
      <c r="CR318" s="41">
        <v>1591000</v>
      </c>
      <c r="CS318" s="41">
        <v>417000</v>
      </c>
      <c r="CT318" s="41">
        <v>851000</v>
      </c>
      <c r="CU318" s="41">
        <v>778000</v>
      </c>
      <c r="CV318" s="41">
        <v>376000</v>
      </c>
      <c r="CW318" s="38" t="s">
        <v>39</v>
      </c>
      <c r="CX318" s="38" t="s">
        <v>39</v>
      </c>
      <c r="CY318" s="38" t="s">
        <v>39</v>
      </c>
      <c r="CZ318" s="38" t="s">
        <v>39</v>
      </c>
      <c r="DA318" s="38" t="s">
        <v>39</v>
      </c>
      <c r="DB318" s="41">
        <v>0</v>
      </c>
      <c r="DC318" s="41">
        <v>117813000</v>
      </c>
      <c r="DD318" s="41">
        <v>89454000</v>
      </c>
      <c r="DE318" s="41">
        <v>69551000</v>
      </c>
      <c r="DF318" s="41">
        <v>62303000</v>
      </c>
      <c r="DG318" s="213"/>
      <c r="DH318" s="214">
        <f t="shared" si="177"/>
        <v>127498000</v>
      </c>
      <c r="DI318" s="214">
        <f t="shared" si="178"/>
        <v>-88485000</v>
      </c>
      <c r="DJ318" s="214">
        <f t="shared" si="179"/>
        <v>-17277000</v>
      </c>
      <c r="DK318" s="214">
        <f t="shared" si="180"/>
        <v>-3350000</v>
      </c>
      <c r="DL318" s="214">
        <f t="shared" si="181"/>
        <v>18386000</v>
      </c>
      <c r="DM318" s="215">
        <f t="shared" si="182"/>
        <v>0.14420618362640983</v>
      </c>
      <c r="DN318" s="215">
        <f t="shared" si="183"/>
        <v>0.16850575555392625</v>
      </c>
      <c r="DO318" s="216" t="str">
        <f t="shared" si="184"/>
        <v>n.a.</v>
      </c>
      <c r="DP318" s="214">
        <f t="shared" si="185"/>
        <v>31863000</v>
      </c>
      <c r="DQ318" s="214" t="e">
        <f t="shared" si="186"/>
        <v>#VALUE!</v>
      </c>
      <c r="DR318" s="217"/>
      <c r="DS318" s="214">
        <f t="shared" si="187"/>
        <v>78228000</v>
      </c>
      <c r="DT318" s="214">
        <f t="shared" si="188"/>
        <v>-57456000</v>
      </c>
      <c r="DU318" s="214">
        <f t="shared" si="189"/>
        <v>-10057000</v>
      </c>
      <c r="DV318" s="214">
        <f t="shared" si="190"/>
        <v>-3042000</v>
      </c>
      <c r="DW318" s="214">
        <f t="shared" si="191"/>
        <v>7673000</v>
      </c>
      <c r="DX318" s="215">
        <f t="shared" si="192"/>
        <v>9.8085084624431149E-2</v>
      </c>
      <c r="DY318" s="215">
        <f t="shared" si="193"/>
        <v>0.10875203741761746</v>
      </c>
      <c r="DZ318" s="218" t="str">
        <f t="shared" si="194"/>
        <v>n.a.</v>
      </c>
      <c r="EA318" s="214">
        <f t="shared" si="195"/>
        <v>19830500</v>
      </c>
      <c r="EB318" s="214" t="e">
        <f t="shared" si="196"/>
        <v>#VALUE!</v>
      </c>
      <c r="EC318" s="217"/>
      <c r="ED318" s="214">
        <f t="shared" si="197"/>
        <v>58865000</v>
      </c>
      <c r="EE318" s="214">
        <f t="shared" si="198"/>
        <v>-44552000</v>
      </c>
      <c r="EF318" s="214">
        <f t="shared" si="199"/>
        <v>-6989000</v>
      </c>
      <c r="EG318" s="214">
        <f t="shared" si="200"/>
        <v>-2902000</v>
      </c>
      <c r="EH318" s="214">
        <f t="shared" si="201"/>
        <v>4422000</v>
      </c>
      <c r="EI318" s="215">
        <f t="shared" si="202"/>
        <v>7.5121039667034734E-2</v>
      </c>
      <c r="EJ318" s="215">
        <f t="shared" si="203"/>
        <v>8.1222563047591054E-2</v>
      </c>
      <c r="EK318" s="218" t="str">
        <f t="shared" si="204"/>
        <v>n.a.</v>
      </c>
      <c r="EL318" s="214">
        <f t="shared" si="205"/>
        <v>13400500</v>
      </c>
      <c r="EM318" s="214" t="e">
        <f t="shared" si="206"/>
        <v>#VALUE!</v>
      </c>
      <c r="EN318" s="217"/>
      <c r="EO318" s="219">
        <f t="shared" si="217"/>
        <v>88197000</v>
      </c>
      <c r="EP318" s="219">
        <f t="shared" si="217"/>
        <v>-63497666.666666664</v>
      </c>
      <c r="EQ318" s="219">
        <f t="shared" si="217"/>
        <v>-11441000</v>
      </c>
      <c r="ER318" s="219">
        <f t="shared" si="217"/>
        <v>-3098000</v>
      </c>
      <c r="ES318" s="219">
        <f t="shared" si="207"/>
        <v>10160333.333333336</v>
      </c>
      <c r="ET318" s="220">
        <f t="shared" si="208"/>
        <v>0.11520044143602771</v>
      </c>
      <c r="EU318" s="221">
        <f t="shared" si="209"/>
        <v>0.13019947887745081</v>
      </c>
      <c r="EV318" s="219" t="e">
        <f t="shared" si="210"/>
        <v>#VALUE!</v>
      </c>
      <c r="EW318" s="219">
        <f t="shared" si="211"/>
        <v>21698000</v>
      </c>
      <c r="EX318" s="219" t="e">
        <f t="shared" si="211"/>
        <v>#VALUE!</v>
      </c>
      <c r="EY318" s="208"/>
      <c r="EZ318" s="222" t="str">
        <f t="shared" si="212"/>
        <v>完整</v>
      </c>
      <c r="FA318" s="222" t="str">
        <f t="shared" si="213"/>
        <v>完整</v>
      </c>
      <c r="FB318" s="222" t="str">
        <f t="shared" si="214"/>
        <v>完整</v>
      </c>
      <c r="FC318" s="222" t="str">
        <f t="shared" si="215"/>
        <v>选择</v>
      </c>
      <c r="FD318" s="222" t="str">
        <f t="shared" si="216"/>
        <v>选择</v>
      </c>
      <c r="FE318" s="246"/>
      <c r="FF318" s="246"/>
      <c r="FG318" s="246"/>
      <c r="FH318" s="246"/>
      <c r="FI318" s="246"/>
      <c r="FJ318" s="246"/>
      <c r="FK318" s="246"/>
      <c r="FL318" s="246"/>
      <c r="FM318" s="246"/>
      <c r="FN318" s="246"/>
      <c r="FO318" s="246"/>
      <c r="FP318" s="246"/>
      <c r="FQ318" s="246"/>
      <c r="FR318" s="246"/>
      <c r="FS318" s="246"/>
      <c r="FT318" s="246"/>
      <c r="FU318" s="246"/>
      <c r="FV318" s="246"/>
      <c r="FW318" s="246"/>
      <c r="FX318" s="246"/>
      <c r="FY318" s="246"/>
      <c r="FZ318" s="246"/>
      <c r="GA318" s="246"/>
      <c r="GB318" s="246"/>
      <c r="GC318" s="246"/>
      <c r="GD318" s="246"/>
      <c r="GE318" s="246"/>
      <c r="GF318" s="246"/>
      <c r="GG318" s="246"/>
      <c r="GH318" s="246"/>
      <c r="GI318" s="246"/>
      <c r="GJ318" s="246"/>
      <c r="GK318" s="246"/>
      <c r="GL318" s="246"/>
      <c r="GM318" s="246"/>
      <c r="GN318" s="246"/>
      <c r="GO318" s="246"/>
      <c r="GP318" s="246"/>
      <c r="GQ318" s="246"/>
      <c r="GR318" s="246"/>
      <c r="GS318" s="246"/>
      <c r="GT318" s="246"/>
      <c r="GU318" s="246"/>
      <c r="GV318" s="246"/>
      <c r="GW318" s="246"/>
      <c r="GX318" s="246"/>
      <c r="GY318" s="246"/>
      <c r="GZ318" s="246"/>
      <c r="HA318" s="246"/>
      <c r="HB318" s="246"/>
      <c r="HC318" s="246"/>
      <c r="HD318" s="246"/>
      <c r="HE318" s="246"/>
      <c r="HF318" s="246"/>
      <c r="HG318" s="246"/>
      <c r="HH318" s="246"/>
      <c r="HI318" s="246"/>
      <c r="HJ318" s="246"/>
      <c r="HK318" s="246"/>
    </row>
    <row r="319" spans="1:219" s="7" customFormat="1" ht="12.4" customHeight="1" x14ac:dyDescent="0.2">
      <c r="A319" s="226" t="s">
        <v>2881</v>
      </c>
      <c r="B319" s="227" t="str">
        <f t="shared" si="175"/>
        <v>SHENZHEN AE INTELLIGENT EQUIPMENTS CO., LTD.</v>
      </c>
      <c r="C319" s="228" t="s">
        <v>35</v>
      </c>
      <c r="D319" s="229" t="s">
        <v>188</v>
      </c>
      <c r="E319" s="227"/>
      <c r="F319" s="244"/>
      <c r="G319" s="238"/>
      <c r="H319" s="232" t="str">
        <f t="shared" si="176"/>
        <v/>
      </c>
      <c r="I319" s="206" t="s">
        <v>353</v>
      </c>
      <c r="J319" s="228" t="str">
        <f>VLOOKUP(Z319,[1]AP2022!FF:FI,2,0)</f>
        <v>exclude</v>
      </c>
      <c r="K319" s="228" t="str">
        <f>VLOOKUP(Z319,[1]AP2022!FF:FI,4,0)</f>
        <v>ok, indep</v>
      </c>
      <c r="L319" s="233"/>
      <c r="M319" s="38" t="s">
        <v>2882</v>
      </c>
      <c r="N319" s="38" t="s">
        <v>2883</v>
      </c>
      <c r="O319" s="38" t="s">
        <v>36</v>
      </c>
      <c r="P319" s="38" t="s">
        <v>2884</v>
      </c>
      <c r="Q319" s="37"/>
      <c r="R319" s="38" t="s">
        <v>48</v>
      </c>
      <c r="S319" s="38" t="s">
        <v>2885</v>
      </c>
      <c r="T319" s="38" t="s">
        <v>45</v>
      </c>
      <c r="U319" s="38" t="s">
        <v>182</v>
      </c>
      <c r="V319" s="38" t="s">
        <v>2886</v>
      </c>
      <c r="W319" s="38" t="s">
        <v>2887</v>
      </c>
      <c r="X319" s="37"/>
      <c r="Y319" s="37"/>
      <c r="Z319" s="38" t="s">
        <v>2888</v>
      </c>
      <c r="AA319" s="41">
        <v>132632000</v>
      </c>
      <c r="AB319" s="41">
        <v>89566000</v>
      </c>
      <c r="AC319" s="41">
        <v>39747000</v>
      </c>
      <c r="AD319" s="41">
        <v>48428000</v>
      </c>
      <c r="AE319" s="41">
        <v>112552000</v>
      </c>
      <c r="AF319" s="41">
        <v>82717000</v>
      </c>
      <c r="AG319" s="41">
        <v>35525000</v>
      </c>
      <c r="AH319" s="41">
        <v>43024000</v>
      </c>
      <c r="AI319" s="41">
        <v>-749000</v>
      </c>
      <c r="AJ319" s="41">
        <v>-498000</v>
      </c>
      <c r="AK319" s="41">
        <v>-721000</v>
      </c>
      <c r="AL319" s="41">
        <v>-297000</v>
      </c>
      <c r="AM319" s="41">
        <v>111803000</v>
      </c>
      <c r="AN319" s="41">
        <v>82219000</v>
      </c>
      <c r="AO319" s="41">
        <v>34804000</v>
      </c>
      <c r="AP319" s="41">
        <v>42727000</v>
      </c>
      <c r="AQ319" s="41">
        <v>20829000</v>
      </c>
      <c r="AR319" s="41">
        <v>7347000</v>
      </c>
      <c r="AS319" s="41">
        <v>4943000</v>
      </c>
      <c r="AT319" s="41">
        <v>5701000</v>
      </c>
      <c r="AU319" s="41">
        <v>-52019000</v>
      </c>
      <c r="AV319" s="41">
        <v>-45759000</v>
      </c>
      <c r="AW319" s="41">
        <v>-20578000</v>
      </c>
      <c r="AX319" s="41">
        <v>-24738000</v>
      </c>
      <c r="AY319" s="38" t="s">
        <v>39</v>
      </c>
      <c r="AZ319" s="38" t="s">
        <v>39</v>
      </c>
      <c r="BA319" s="38" t="s">
        <v>39</v>
      </c>
      <c r="BB319" s="38" t="s">
        <v>39</v>
      </c>
      <c r="BC319" s="41">
        <v>-26827000</v>
      </c>
      <c r="BD319" s="41">
        <v>-14711000</v>
      </c>
      <c r="BE319" s="41">
        <v>-12879000</v>
      </c>
      <c r="BF319" s="41">
        <v>-12432000</v>
      </c>
      <c r="BG319" s="41">
        <v>53786000</v>
      </c>
      <c r="BH319" s="41">
        <v>29096000</v>
      </c>
      <c r="BI319" s="41">
        <v>6290000</v>
      </c>
      <c r="BJ319" s="41">
        <v>11258000</v>
      </c>
      <c r="BK319" s="41">
        <v>-6218000</v>
      </c>
      <c r="BL319" s="41">
        <v>-3272000</v>
      </c>
      <c r="BM319" s="41">
        <v>-551000</v>
      </c>
      <c r="BN319" s="41">
        <v>-467000</v>
      </c>
      <c r="BO319" s="41">
        <v>-6175000</v>
      </c>
      <c r="BP319" s="41">
        <v>-3229000</v>
      </c>
      <c r="BQ319" s="41">
        <v>-517000</v>
      </c>
      <c r="BR319" s="41">
        <v>-433000</v>
      </c>
      <c r="BS319" s="41">
        <v>-43000</v>
      </c>
      <c r="BT319" s="41">
        <v>-43000</v>
      </c>
      <c r="BU319" s="41">
        <v>-34000</v>
      </c>
      <c r="BV319" s="41">
        <v>-34000</v>
      </c>
      <c r="BW319" s="41">
        <v>38672000</v>
      </c>
      <c r="BX319" s="41">
        <v>30187000</v>
      </c>
      <c r="BY319" s="41">
        <v>9360000</v>
      </c>
      <c r="BZ319" s="41">
        <v>18386000</v>
      </c>
      <c r="CA319" s="41">
        <v>373099000</v>
      </c>
      <c r="CB319" s="41">
        <v>443776000</v>
      </c>
      <c r="CC319" s="41">
        <v>433575000</v>
      </c>
      <c r="CD319" s="41">
        <v>444268000</v>
      </c>
      <c r="CE319" s="41">
        <v>45616000</v>
      </c>
      <c r="CF319" s="41">
        <v>42811000</v>
      </c>
      <c r="CG319" s="41">
        <v>36776000</v>
      </c>
      <c r="CH319" s="41">
        <v>48211000</v>
      </c>
      <c r="CI319" s="41">
        <v>113412000</v>
      </c>
      <c r="CJ319" s="41">
        <v>62527000</v>
      </c>
      <c r="CK319" s="41">
        <v>42989000</v>
      </c>
      <c r="CL319" s="41">
        <v>30477000</v>
      </c>
      <c r="CM319" s="41">
        <v>13783000</v>
      </c>
      <c r="CN319" s="41">
        <v>310104000</v>
      </c>
      <c r="CO319" s="41">
        <v>245794000</v>
      </c>
      <c r="CP319" s="41">
        <v>357402000</v>
      </c>
      <c r="CQ319" s="41">
        <v>198081000</v>
      </c>
      <c r="CR319" s="41">
        <v>19380000</v>
      </c>
      <c r="CS319" s="41">
        <v>107735000</v>
      </c>
      <c r="CT319" s="41">
        <v>7521000</v>
      </c>
      <c r="CU319" s="41">
        <v>164066000</v>
      </c>
      <c r="CV319" s="38" t="s">
        <v>39</v>
      </c>
      <c r="CW319" s="38" t="s">
        <v>39</v>
      </c>
      <c r="CX319" s="38" t="s">
        <v>39</v>
      </c>
      <c r="CY319" s="41">
        <v>12549000</v>
      </c>
      <c r="CZ319" s="41">
        <v>13493000</v>
      </c>
      <c r="DA319" s="41">
        <v>0</v>
      </c>
      <c r="DB319" s="41">
        <v>1693000</v>
      </c>
      <c r="DC319" s="41">
        <v>469435000</v>
      </c>
      <c r="DD319" s="41">
        <v>501454000</v>
      </c>
      <c r="DE319" s="41">
        <v>468033000</v>
      </c>
      <c r="DF319" s="41">
        <v>447124000</v>
      </c>
      <c r="DG319" s="213"/>
      <c r="DH319" s="214">
        <f t="shared" si="177"/>
        <v>111803000</v>
      </c>
      <c r="DI319" s="214">
        <f t="shared" si="178"/>
        <v>-52019000</v>
      </c>
      <c r="DJ319" s="214">
        <f t="shared" si="179"/>
        <v>-26827000</v>
      </c>
      <c r="DK319" s="214">
        <f t="shared" si="180"/>
        <v>-6218000</v>
      </c>
      <c r="DL319" s="214">
        <f t="shared" si="181"/>
        <v>26739000</v>
      </c>
      <c r="DM319" s="215">
        <f t="shared" si="182"/>
        <v>0.23916173984597908</v>
      </c>
      <c r="DN319" s="215">
        <f t="shared" si="183"/>
        <v>0.31433979121602557</v>
      </c>
      <c r="DO319" s="216" t="str">
        <f t="shared" si="184"/>
        <v>n.a.</v>
      </c>
      <c r="DP319" s="214">
        <f t="shared" si="185"/>
        <v>44213500</v>
      </c>
      <c r="DQ319" s="214">
        <f t="shared" si="186"/>
        <v>13021000</v>
      </c>
      <c r="DR319" s="217"/>
      <c r="DS319" s="214">
        <f t="shared" si="187"/>
        <v>82219000</v>
      </c>
      <c r="DT319" s="214">
        <f t="shared" si="188"/>
        <v>-45759000</v>
      </c>
      <c r="DU319" s="214">
        <f t="shared" si="189"/>
        <v>-14711000</v>
      </c>
      <c r="DV319" s="214">
        <f t="shared" si="190"/>
        <v>-3272000</v>
      </c>
      <c r="DW319" s="214">
        <f t="shared" si="191"/>
        <v>18477000</v>
      </c>
      <c r="DX319" s="215">
        <f t="shared" si="192"/>
        <v>0.22472907722059379</v>
      </c>
      <c r="DY319" s="215">
        <f t="shared" si="193"/>
        <v>0.2898716701703743</v>
      </c>
      <c r="DZ319" s="218" t="str">
        <f t="shared" si="194"/>
        <v>n.a.</v>
      </c>
      <c r="EA319" s="214">
        <f t="shared" si="195"/>
        <v>39793500</v>
      </c>
      <c r="EB319" s="214">
        <f t="shared" si="196"/>
        <v>6746500</v>
      </c>
      <c r="EC319" s="217"/>
      <c r="ED319" s="214">
        <f t="shared" si="197"/>
        <v>34804000</v>
      </c>
      <c r="EE319" s="214">
        <f t="shared" si="198"/>
        <v>-20578000</v>
      </c>
      <c r="EF319" s="214">
        <f t="shared" si="199"/>
        <v>-12879000</v>
      </c>
      <c r="EG319" s="214">
        <f t="shared" si="200"/>
        <v>-551000</v>
      </c>
      <c r="EH319" s="214">
        <f t="shared" si="201"/>
        <v>796000</v>
      </c>
      <c r="EI319" s="215">
        <f t="shared" si="202"/>
        <v>2.2870934375359152E-2</v>
      </c>
      <c r="EJ319" s="215">
        <f t="shared" si="203"/>
        <v>2.340625735121148E-2</v>
      </c>
      <c r="EK319" s="218" t="str">
        <f t="shared" si="204"/>
        <v>n.a.</v>
      </c>
      <c r="EL319" s="214">
        <f t="shared" si="205"/>
        <v>42493500</v>
      </c>
      <c r="EM319" s="214">
        <f t="shared" si="206"/>
        <v>846500</v>
      </c>
      <c r="EN319" s="217"/>
      <c r="EO319" s="219">
        <f t="shared" si="217"/>
        <v>76275333.333333328</v>
      </c>
      <c r="EP319" s="219">
        <f t="shared" si="217"/>
        <v>-39452000</v>
      </c>
      <c r="EQ319" s="219">
        <f t="shared" si="217"/>
        <v>-18139000</v>
      </c>
      <c r="ER319" s="219">
        <f t="shared" si="217"/>
        <v>-3347000</v>
      </c>
      <c r="ES319" s="219">
        <f t="shared" si="207"/>
        <v>15337333.333333328</v>
      </c>
      <c r="ET319" s="220">
        <f t="shared" si="208"/>
        <v>0.20107854876631148</v>
      </c>
      <c r="EU319" s="221">
        <f t="shared" si="209"/>
        <v>0.25168750752130575</v>
      </c>
      <c r="EV319" s="219" t="e">
        <f t="shared" si="210"/>
        <v>#VALUE!</v>
      </c>
      <c r="EW319" s="219">
        <f t="shared" si="211"/>
        <v>42166833.333333336</v>
      </c>
      <c r="EX319" s="219">
        <f t="shared" si="211"/>
        <v>6871333.333333333</v>
      </c>
      <c r="EY319" s="208"/>
      <c r="EZ319" s="222" t="str">
        <f t="shared" si="212"/>
        <v>完整</v>
      </c>
      <c r="FA319" s="222" t="str">
        <f t="shared" si="213"/>
        <v>完整</v>
      </c>
      <c r="FB319" s="222" t="str">
        <f t="shared" si="214"/>
        <v>完整</v>
      </c>
      <c r="FC319" s="222" t="str">
        <f t="shared" si="215"/>
        <v>选择</v>
      </c>
      <c r="FD319" s="222" t="str">
        <f t="shared" si="216"/>
        <v>选择</v>
      </c>
      <c r="FE319" s="246"/>
      <c r="FF319" s="246"/>
      <c r="FG319" s="246"/>
      <c r="FH319" s="246"/>
      <c r="FI319" s="246"/>
      <c r="FJ319" s="246"/>
      <c r="FK319" s="246"/>
      <c r="FL319" s="246"/>
      <c r="FM319" s="246"/>
      <c r="FN319" s="246"/>
      <c r="FO319" s="246"/>
      <c r="FP319" s="246"/>
      <c r="FQ319" s="246"/>
      <c r="FR319" s="246"/>
      <c r="FS319" s="246"/>
      <c r="FT319" s="246"/>
      <c r="FU319" s="246"/>
      <c r="FV319" s="246"/>
      <c r="FW319" s="246"/>
      <c r="FX319" s="246"/>
      <c r="FY319" s="246"/>
      <c r="FZ319" s="246"/>
      <c r="GA319" s="246"/>
      <c r="GB319" s="246"/>
      <c r="GC319" s="246"/>
      <c r="GD319" s="246"/>
      <c r="GE319" s="246"/>
      <c r="GF319" s="246"/>
      <c r="GG319" s="246"/>
      <c r="GH319" s="246"/>
      <c r="GI319" s="246"/>
      <c r="GJ319" s="246"/>
      <c r="GK319" s="246"/>
      <c r="GL319" s="246"/>
      <c r="GM319" s="246"/>
      <c r="GN319" s="246"/>
      <c r="GO319" s="246"/>
      <c r="GP319" s="246"/>
      <c r="GQ319" s="246"/>
      <c r="GR319" s="246"/>
      <c r="GS319" s="246"/>
      <c r="GT319" s="246"/>
      <c r="GU319" s="246"/>
      <c r="GV319" s="246"/>
      <c r="GW319" s="246"/>
      <c r="GX319" s="246"/>
      <c r="GY319" s="246"/>
      <c r="GZ319" s="246"/>
      <c r="HA319" s="246"/>
      <c r="HB319" s="246"/>
      <c r="HC319" s="246"/>
      <c r="HD319" s="246"/>
      <c r="HE319" s="246"/>
      <c r="HF319" s="246"/>
      <c r="HG319" s="246"/>
      <c r="HH319" s="246"/>
      <c r="HI319" s="246"/>
      <c r="HJ319" s="246"/>
      <c r="HK319" s="254"/>
    </row>
    <row r="320" spans="1:219" ht="12.4" customHeight="1" x14ac:dyDescent="0.2">
      <c r="A320" s="204" t="s">
        <v>2889</v>
      </c>
      <c r="B320" s="205" t="str">
        <f t="shared" si="175"/>
        <v>CZ ELECTRIC CO., LTD.</v>
      </c>
      <c r="C320" s="206" t="s">
        <v>35</v>
      </c>
      <c r="D320" s="229" t="s">
        <v>33</v>
      </c>
      <c r="E320" s="205" t="s">
        <v>2890</v>
      </c>
      <c r="F320" s="244"/>
      <c r="G320" s="245"/>
      <c r="H320" s="209" t="str">
        <f t="shared" si="176"/>
        <v/>
      </c>
      <c r="I320" s="239" t="s">
        <v>2891</v>
      </c>
      <c r="J320" s="206" t="e">
        <f>VLOOKUP(Z320,[1]AP2022!FF:FI,2,0)</f>
        <v>#N/A</v>
      </c>
      <c r="K320" s="206" t="e">
        <f>VLOOKUP(Z320,[1]AP2022!FF:FI,4,0)</f>
        <v>#N/A</v>
      </c>
      <c r="L320" s="210"/>
      <c r="M320" s="211" t="s">
        <v>2892</v>
      </c>
      <c r="N320" s="211" t="s">
        <v>2893</v>
      </c>
      <c r="O320" s="211" t="s">
        <v>47</v>
      </c>
      <c r="P320" s="225"/>
      <c r="Q320" s="225"/>
      <c r="R320" s="38" t="s">
        <v>48</v>
      </c>
      <c r="S320" s="211" t="s">
        <v>2894</v>
      </c>
      <c r="T320" s="211" t="s">
        <v>71</v>
      </c>
      <c r="U320" s="38" t="s">
        <v>182</v>
      </c>
      <c r="V320" s="38" t="s">
        <v>1997</v>
      </c>
      <c r="W320" s="38" t="s">
        <v>2895</v>
      </c>
      <c r="X320" s="37"/>
      <c r="Y320" s="37"/>
      <c r="Z320" s="38" t="s">
        <v>2896</v>
      </c>
      <c r="AA320" s="41">
        <v>116566000</v>
      </c>
      <c r="AB320" s="41">
        <v>114540000</v>
      </c>
      <c r="AC320" s="38" t="s">
        <v>39</v>
      </c>
      <c r="AD320" s="38" t="s">
        <v>39</v>
      </c>
      <c r="AE320" s="41">
        <v>116073000</v>
      </c>
      <c r="AF320" s="41">
        <v>112422000</v>
      </c>
      <c r="AG320" s="38" t="s">
        <v>39</v>
      </c>
      <c r="AH320" s="38" t="s">
        <v>39</v>
      </c>
      <c r="AI320" s="41">
        <v>-1720000</v>
      </c>
      <c r="AJ320" s="41">
        <v>-1674000</v>
      </c>
      <c r="AK320" s="38" t="s">
        <v>39</v>
      </c>
      <c r="AL320" s="38" t="s">
        <v>39</v>
      </c>
      <c r="AM320" s="41">
        <v>114353000</v>
      </c>
      <c r="AN320" s="41">
        <v>110748000</v>
      </c>
      <c r="AO320" s="38" t="s">
        <v>39</v>
      </c>
      <c r="AP320" s="38" t="s">
        <v>39</v>
      </c>
      <c r="AQ320" s="41">
        <v>2213000</v>
      </c>
      <c r="AR320" s="41">
        <v>3792000</v>
      </c>
      <c r="AS320" s="38" t="s">
        <v>39</v>
      </c>
      <c r="AT320" s="38" t="s">
        <v>39</v>
      </c>
      <c r="AU320" s="41">
        <v>-25688000</v>
      </c>
      <c r="AV320" s="41">
        <v>-29131000</v>
      </c>
      <c r="AW320" s="38" t="s">
        <v>39</v>
      </c>
      <c r="AX320" s="38" t="s">
        <v>39</v>
      </c>
      <c r="AY320" s="38" t="s">
        <v>39</v>
      </c>
      <c r="AZ320" s="38" t="s">
        <v>39</v>
      </c>
      <c r="BA320" s="38" t="s">
        <v>39</v>
      </c>
      <c r="BB320" s="38" t="s">
        <v>39</v>
      </c>
      <c r="BC320" s="41">
        <v>-49025000</v>
      </c>
      <c r="BD320" s="41">
        <v>-38280000</v>
      </c>
      <c r="BE320" s="38" t="s">
        <v>39</v>
      </c>
      <c r="BF320" s="38" t="s">
        <v>39</v>
      </c>
      <c r="BG320" s="41">
        <v>41853000</v>
      </c>
      <c r="BH320" s="41">
        <v>47129000</v>
      </c>
      <c r="BI320" s="38" t="s">
        <v>39</v>
      </c>
      <c r="BJ320" s="38" t="s">
        <v>39</v>
      </c>
      <c r="BK320" s="41">
        <v>-6551000</v>
      </c>
      <c r="BL320" s="41">
        <v>-4825000</v>
      </c>
      <c r="BM320" s="38" t="s">
        <v>39</v>
      </c>
      <c r="BN320" s="38" t="s">
        <v>39</v>
      </c>
      <c r="BO320" s="41">
        <v>-6186000</v>
      </c>
      <c r="BP320" s="41">
        <v>-4699000</v>
      </c>
      <c r="BQ320" s="38" t="s">
        <v>39</v>
      </c>
      <c r="BR320" s="38" t="s">
        <v>39</v>
      </c>
      <c r="BS320" s="41">
        <v>-365000</v>
      </c>
      <c r="BT320" s="41">
        <v>-126000</v>
      </c>
      <c r="BU320" s="38" t="s">
        <v>39</v>
      </c>
      <c r="BV320" s="38" t="s">
        <v>39</v>
      </c>
      <c r="BW320" s="41">
        <v>34139000</v>
      </c>
      <c r="BX320" s="41">
        <v>34815000</v>
      </c>
      <c r="BY320" s="38" t="s">
        <v>39</v>
      </c>
      <c r="BZ320" s="38" t="s">
        <v>39</v>
      </c>
      <c r="CA320" s="41">
        <v>136430000</v>
      </c>
      <c r="CB320" s="41">
        <v>103563000</v>
      </c>
      <c r="CC320" s="38" t="s">
        <v>39</v>
      </c>
      <c r="CD320" s="38" t="s">
        <v>39</v>
      </c>
      <c r="CE320" s="41">
        <v>43947000</v>
      </c>
      <c r="CF320" s="41">
        <v>39878000</v>
      </c>
      <c r="CG320" s="38" t="s">
        <v>39</v>
      </c>
      <c r="CH320" s="38" t="s">
        <v>39</v>
      </c>
      <c r="CI320" s="41">
        <v>35802000</v>
      </c>
      <c r="CJ320" s="41">
        <v>33105000</v>
      </c>
      <c r="CK320" s="38" t="s">
        <v>39</v>
      </c>
      <c r="CL320" s="38" t="s">
        <v>39</v>
      </c>
      <c r="CM320" s="41">
        <v>27573000</v>
      </c>
      <c r="CN320" s="41">
        <v>11417000</v>
      </c>
      <c r="CO320" s="38" t="s">
        <v>39</v>
      </c>
      <c r="CP320" s="38" t="s">
        <v>39</v>
      </c>
      <c r="CQ320" s="41">
        <v>27718000</v>
      </c>
      <c r="CR320" s="41">
        <v>17228000</v>
      </c>
      <c r="CS320" s="38" t="s">
        <v>39</v>
      </c>
      <c r="CT320" s="38" t="s">
        <v>39</v>
      </c>
      <c r="CU320" s="38" t="s">
        <v>39</v>
      </c>
      <c r="CV320" s="38" t="s">
        <v>39</v>
      </c>
      <c r="CW320" s="38" t="s">
        <v>39</v>
      </c>
      <c r="CX320" s="38" t="s">
        <v>39</v>
      </c>
      <c r="CY320" s="41">
        <v>0</v>
      </c>
      <c r="CZ320" s="41">
        <v>36079000</v>
      </c>
      <c r="DA320" s="38" t="s">
        <v>39</v>
      </c>
      <c r="DB320" s="38" t="s">
        <v>39</v>
      </c>
      <c r="DC320" s="41">
        <v>218078000</v>
      </c>
      <c r="DD320" s="41">
        <v>185085000</v>
      </c>
      <c r="DE320" s="38" t="s">
        <v>39</v>
      </c>
      <c r="DF320" s="38" t="s">
        <v>39</v>
      </c>
      <c r="DG320" s="213"/>
      <c r="DH320" s="214">
        <f t="shared" si="177"/>
        <v>114353000</v>
      </c>
      <c r="DI320" s="214">
        <f t="shared" si="178"/>
        <v>-25688000</v>
      </c>
      <c r="DJ320" s="214">
        <f t="shared" si="179"/>
        <v>-49025000</v>
      </c>
      <c r="DK320" s="214">
        <f t="shared" si="180"/>
        <v>-6551000</v>
      </c>
      <c r="DL320" s="214">
        <f t="shared" si="181"/>
        <v>33089000</v>
      </c>
      <c r="DM320" s="215">
        <f t="shared" si="182"/>
        <v>0.28935839024774163</v>
      </c>
      <c r="DN320" s="215">
        <f t="shared" si="183"/>
        <v>0.40717907068320536</v>
      </c>
      <c r="DO320" s="216" t="str">
        <f t="shared" si="184"/>
        <v>n.a.</v>
      </c>
      <c r="DP320" s="214">
        <f t="shared" si="185"/>
        <v>41912500</v>
      </c>
      <c r="DQ320" s="214">
        <f t="shared" si="186"/>
        <v>18039500</v>
      </c>
      <c r="DR320" s="217"/>
      <c r="DS320" s="214">
        <f t="shared" si="187"/>
        <v>110748000</v>
      </c>
      <c r="DT320" s="214">
        <f t="shared" si="188"/>
        <v>-29131000</v>
      </c>
      <c r="DU320" s="214">
        <f t="shared" si="189"/>
        <v>-38280000</v>
      </c>
      <c r="DV320" s="214">
        <f t="shared" si="190"/>
        <v>-4825000</v>
      </c>
      <c r="DW320" s="214">
        <f t="shared" si="191"/>
        <v>38512000</v>
      </c>
      <c r="DX320" s="215">
        <f t="shared" si="192"/>
        <v>0.34774442879329648</v>
      </c>
      <c r="DY320" s="215">
        <f t="shared" si="193"/>
        <v>0.53314136995403949</v>
      </c>
      <c r="DZ320" s="218" t="str">
        <f t="shared" si="194"/>
        <v>n.a.</v>
      </c>
      <c r="EA320" s="214" t="e">
        <f t="shared" si="195"/>
        <v>#VALUE!</v>
      </c>
      <c r="EB320" s="214" t="e">
        <f t="shared" si="196"/>
        <v>#VALUE!</v>
      </c>
      <c r="EC320" s="217"/>
      <c r="ED320" s="214" t="str">
        <f t="shared" si="197"/>
        <v>无数据</v>
      </c>
      <c r="EE320" s="214" t="str">
        <f t="shared" si="198"/>
        <v>n.a.</v>
      </c>
      <c r="EF320" s="214" t="str">
        <f t="shared" si="199"/>
        <v>n.a.</v>
      </c>
      <c r="EG320" s="214" t="str">
        <f t="shared" si="200"/>
        <v>n.a.</v>
      </c>
      <c r="EH320" s="214" t="str">
        <f t="shared" si="201"/>
        <v>无数据</v>
      </c>
      <c r="EI320" s="215" t="e">
        <f t="shared" si="202"/>
        <v>#VALUE!</v>
      </c>
      <c r="EJ320" s="215" t="e">
        <f t="shared" si="203"/>
        <v>#VALUE!</v>
      </c>
      <c r="EK320" s="218" t="str">
        <f t="shared" si="204"/>
        <v>n.a.</v>
      </c>
      <c r="EL320" s="214" t="e">
        <f t="shared" si="205"/>
        <v>#VALUE!</v>
      </c>
      <c r="EM320" s="214" t="e">
        <f t="shared" si="206"/>
        <v>#VALUE!</v>
      </c>
      <c r="EN320" s="217"/>
      <c r="EO320" s="219" t="e">
        <f t="shared" si="217"/>
        <v>#VALUE!</v>
      </c>
      <c r="EP320" s="219" t="e">
        <f t="shared" si="217"/>
        <v>#VALUE!</v>
      </c>
      <c r="EQ320" s="219" t="e">
        <f t="shared" si="217"/>
        <v>#VALUE!</v>
      </c>
      <c r="ER320" s="219" t="e">
        <f t="shared" si="217"/>
        <v>#VALUE!</v>
      </c>
      <c r="ES320" s="219" t="e">
        <f t="shared" si="207"/>
        <v>#VALUE!</v>
      </c>
      <c r="ET320" s="220" t="e">
        <f t="shared" si="208"/>
        <v>#VALUE!</v>
      </c>
      <c r="EU320" s="221" t="e">
        <f t="shared" si="209"/>
        <v>#VALUE!</v>
      </c>
      <c r="EV320" s="219" t="e">
        <f t="shared" si="210"/>
        <v>#VALUE!</v>
      </c>
      <c r="EW320" s="219" t="e">
        <f t="shared" si="211"/>
        <v>#VALUE!</v>
      </c>
      <c r="EX320" s="219" t="e">
        <f t="shared" si="211"/>
        <v>#VALUE!</v>
      </c>
      <c r="EY320" s="208"/>
      <c r="EZ320" s="222" t="str">
        <f t="shared" si="212"/>
        <v>无数据</v>
      </c>
      <c r="FA320" s="222" t="str">
        <f t="shared" si="213"/>
        <v>完整</v>
      </c>
      <c r="FB320" s="222" t="str">
        <f t="shared" si="214"/>
        <v>完整</v>
      </c>
      <c r="FC320" s="222" t="str">
        <f t="shared" si="215"/>
        <v>选择</v>
      </c>
      <c r="FD320" s="222" t="str">
        <f t="shared" si="216"/>
        <v>选择</v>
      </c>
      <c r="FE320" s="246"/>
      <c r="FF320" s="246"/>
      <c r="FG320" s="246"/>
      <c r="FH320" s="246"/>
      <c r="FI320" s="246"/>
      <c r="FJ320" s="246"/>
      <c r="FK320" s="246"/>
      <c r="FL320" s="246"/>
      <c r="FM320" s="246"/>
      <c r="FN320" s="246"/>
      <c r="FO320" s="246"/>
      <c r="FP320" s="246"/>
      <c r="FQ320" s="246"/>
      <c r="FR320" s="246"/>
      <c r="FS320" s="246"/>
      <c r="FT320" s="246"/>
      <c r="FU320" s="246"/>
      <c r="FV320" s="246"/>
      <c r="FW320" s="246"/>
      <c r="FX320" s="246"/>
      <c r="FY320" s="246"/>
      <c r="FZ320" s="246"/>
      <c r="GA320" s="246"/>
      <c r="GB320" s="246"/>
      <c r="GC320" s="246"/>
      <c r="GD320" s="246"/>
      <c r="GE320" s="246"/>
      <c r="GF320" s="246"/>
      <c r="GG320" s="246"/>
      <c r="GH320" s="246"/>
      <c r="GI320" s="246"/>
      <c r="GJ320" s="246"/>
      <c r="GK320" s="246"/>
      <c r="GL320" s="246"/>
      <c r="GM320" s="246"/>
      <c r="GN320" s="246"/>
      <c r="GO320" s="246"/>
      <c r="GP320" s="246"/>
      <c r="GQ320" s="246"/>
      <c r="GR320" s="246"/>
      <c r="GS320" s="246"/>
      <c r="GT320" s="246"/>
      <c r="GU320" s="246"/>
      <c r="GV320" s="246"/>
      <c r="GW320" s="246"/>
      <c r="GX320" s="246"/>
      <c r="GY320" s="246"/>
      <c r="GZ320" s="246"/>
      <c r="HA320" s="246"/>
      <c r="HB320" s="246"/>
      <c r="HC320" s="246"/>
      <c r="HD320" s="246"/>
      <c r="HE320" s="246"/>
      <c r="HF320" s="246"/>
      <c r="HG320" s="246"/>
      <c r="HH320" s="246"/>
      <c r="HI320" s="246"/>
      <c r="HJ320" s="246"/>
      <c r="HK320" s="246"/>
    </row>
    <row r="321" spans="1:219" s="7" customFormat="1" ht="12.4" customHeight="1" x14ac:dyDescent="0.2">
      <c r="A321" s="226" t="s">
        <v>2897</v>
      </c>
      <c r="B321" s="227" t="str">
        <f t="shared" si="175"/>
        <v>REALLOPP ELECTRIC(BEIJING) CO.,LTD</v>
      </c>
      <c r="C321" s="228" t="s">
        <v>35</v>
      </c>
      <c r="D321" s="229" t="s">
        <v>188</v>
      </c>
      <c r="E321" s="227"/>
      <c r="F321" s="244"/>
      <c r="G321" s="238"/>
      <c r="H321" s="232" t="str">
        <f t="shared" si="176"/>
        <v/>
      </c>
      <c r="I321" s="206" t="s">
        <v>353</v>
      </c>
      <c r="J321" s="228" t="str">
        <f>VLOOKUP(Z321,[1]AP2022!FF:FI,2,0)</f>
        <v>exclude</v>
      </c>
      <c r="K321" s="228" t="str">
        <f>VLOOKUP(Z321,[1]AP2022!FF:FI,4,0)</f>
        <v>ok, indep</v>
      </c>
      <c r="L321" s="233"/>
      <c r="M321" s="38" t="s">
        <v>2898</v>
      </c>
      <c r="N321" s="38" t="s">
        <v>2899</v>
      </c>
      <c r="O321" s="38" t="s">
        <v>36</v>
      </c>
      <c r="P321" s="38" t="s">
        <v>2900</v>
      </c>
      <c r="Q321" s="37"/>
      <c r="R321" s="38" t="s">
        <v>48</v>
      </c>
      <c r="S321" s="38" t="s">
        <v>2901</v>
      </c>
      <c r="T321" s="38" t="s">
        <v>42</v>
      </c>
      <c r="U321" s="38" t="s">
        <v>182</v>
      </c>
      <c r="V321" s="38" t="s">
        <v>2902</v>
      </c>
      <c r="W321" s="38" t="s">
        <v>2903</v>
      </c>
      <c r="X321" s="37"/>
      <c r="Y321" s="37"/>
      <c r="Z321" s="38" t="s">
        <v>2904</v>
      </c>
      <c r="AA321" s="41">
        <v>131240000</v>
      </c>
      <c r="AB321" s="41">
        <v>110883000</v>
      </c>
      <c r="AC321" s="41">
        <v>106829000</v>
      </c>
      <c r="AD321" s="41">
        <v>118204000</v>
      </c>
      <c r="AE321" s="41">
        <v>107256000</v>
      </c>
      <c r="AF321" s="41">
        <v>110348000</v>
      </c>
      <c r="AG321" s="41">
        <v>106734000</v>
      </c>
      <c r="AH321" s="41">
        <v>118233000</v>
      </c>
      <c r="AI321" s="41">
        <v>-438000</v>
      </c>
      <c r="AJ321" s="41">
        <v>-670000</v>
      </c>
      <c r="AK321" s="41">
        <v>-933000</v>
      </c>
      <c r="AL321" s="41">
        <v>-1055000</v>
      </c>
      <c r="AM321" s="41">
        <v>106818000</v>
      </c>
      <c r="AN321" s="41">
        <v>109678000</v>
      </c>
      <c r="AO321" s="41">
        <v>105801000</v>
      </c>
      <c r="AP321" s="41">
        <v>117178000</v>
      </c>
      <c r="AQ321" s="41">
        <v>24422000</v>
      </c>
      <c r="AR321" s="41">
        <v>1205000</v>
      </c>
      <c r="AS321" s="41">
        <v>1028000</v>
      </c>
      <c r="AT321" s="41">
        <v>1026000</v>
      </c>
      <c r="AU321" s="41">
        <v>-70422000</v>
      </c>
      <c r="AV321" s="41">
        <v>-72615000</v>
      </c>
      <c r="AW321" s="41">
        <v>-66424000</v>
      </c>
      <c r="AX321" s="41">
        <v>-68921000</v>
      </c>
      <c r="AY321" s="38" t="s">
        <v>39</v>
      </c>
      <c r="AZ321" s="38" t="s">
        <v>39</v>
      </c>
      <c r="BA321" s="38" t="s">
        <v>39</v>
      </c>
      <c r="BB321" s="38" t="s">
        <v>39</v>
      </c>
      <c r="BC321" s="41">
        <v>-26185000</v>
      </c>
      <c r="BD321" s="41">
        <v>-23514000</v>
      </c>
      <c r="BE321" s="41">
        <v>-24909000</v>
      </c>
      <c r="BF321" s="41">
        <v>-32341000</v>
      </c>
      <c r="BG321" s="41">
        <v>34633000</v>
      </c>
      <c r="BH321" s="41">
        <v>14754000</v>
      </c>
      <c r="BI321" s="41">
        <v>15496000</v>
      </c>
      <c r="BJ321" s="41">
        <v>16942000</v>
      </c>
      <c r="BK321" s="41">
        <v>-7342000</v>
      </c>
      <c r="BL321" s="41">
        <v>-10897000</v>
      </c>
      <c r="BM321" s="41">
        <v>-1173000</v>
      </c>
      <c r="BN321" s="41">
        <v>-1838000</v>
      </c>
      <c r="BO321" s="41">
        <v>-1000000</v>
      </c>
      <c r="BP321" s="41">
        <v>-846000</v>
      </c>
      <c r="BQ321" s="41">
        <v>-996000</v>
      </c>
      <c r="BR321" s="41">
        <v>-1626000</v>
      </c>
      <c r="BS321" s="41">
        <v>-6342000</v>
      </c>
      <c r="BT321" s="41">
        <v>-10051000</v>
      </c>
      <c r="BU321" s="41">
        <v>-177000</v>
      </c>
      <c r="BV321" s="41">
        <v>-212000</v>
      </c>
      <c r="BW321" s="41">
        <v>24840000</v>
      </c>
      <c r="BX321" s="41">
        <v>2131000</v>
      </c>
      <c r="BY321" s="41">
        <v>9220000</v>
      </c>
      <c r="BZ321" s="41">
        <v>13161000</v>
      </c>
      <c r="CA321" s="41">
        <v>137517000</v>
      </c>
      <c r="CB321" s="41">
        <v>131133000</v>
      </c>
      <c r="CC321" s="41">
        <v>119193000</v>
      </c>
      <c r="CD321" s="41">
        <v>134481000</v>
      </c>
      <c r="CE321" s="41">
        <v>4075000</v>
      </c>
      <c r="CF321" s="41">
        <v>4132000</v>
      </c>
      <c r="CG321" s="41">
        <v>5228000</v>
      </c>
      <c r="CH321" s="41">
        <v>9117000</v>
      </c>
      <c r="CI321" s="41">
        <v>62557000</v>
      </c>
      <c r="CJ321" s="41">
        <v>63876000</v>
      </c>
      <c r="CK321" s="41">
        <v>58197000</v>
      </c>
      <c r="CL321" s="41">
        <v>71243000</v>
      </c>
      <c r="CM321" s="41">
        <v>26235000</v>
      </c>
      <c r="CN321" s="41">
        <v>24097000</v>
      </c>
      <c r="CO321" s="41">
        <v>52434000</v>
      </c>
      <c r="CP321" s="41">
        <v>44791000</v>
      </c>
      <c r="CQ321" s="41">
        <v>43943000</v>
      </c>
      <c r="CR321" s="41">
        <v>37472000</v>
      </c>
      <c r="CS321" s="41">
        <v>1448000</v>
      </c>
      <c r="CT321" s="41">
        <v>6688000</v>
      </c>
      <c r="CU321" s="41">
        <v>23206000</v>
      </c>
      <c r="CV321" s="41">
        <v>35505000</v>
      </c>
      <c r="CW321" s="38" t="s">
        <v>39</v>
      </c>
      <c r="CX321" s="38" t="s">
        <v>39</v>
      </c>
      <c r="CY321" s="41">
        <v>24251000</v>
      </c>
      <c r="CZ321" s="41">
        <v>2984000</v>
      </c>
      <c r="DA321" s="41">
        <v>503000</v>
      </c>
      <c r="DB321" s="41">
        <v>264000</v>
      </c>
      <c r="DC321" s="41">
        <v>196300000</v>
      </c>
      <c r="DD321" s="41">
        <v>185295000</v>
      </c>
      <c r="DE321" s="41">
        <v>163957000</v>
      </c>
      <c r="DF321" s="41">
        <v>171252000</v>
      </c>
      <c r="DG321" s="213"/>
      <c r="DH321" s="214">
        <f t="shared" si="177"/>
        <v>106818000</v>
      </c>
      <c r="DI321" s="214">
        <f t="shared" si="178"/>
        <v>-70422000</v>
      </c>
      <c r="DJ321" s="214">
        <f t="shared" si="179"/>
        <v>-26185000</v>
      </c>
      <c r="DK321" s="214">
        <f t="shared" si="180"/>
        <v>-7342000</v>
      </c>
      <c r="DL321" s="214">
        <f t="shared" si="181"/>
        <v>2869000</v>
      </c>
      <c r="DM321" s="215">
        <f t="shared" si="182"/>
        <v>2.6858769121309144E-2</v>
      </c>
      <c r="DN321" s="215">
        <f t="shared" si="183"/>
        <v>2.7600073112776458E-2</v>
      </c>
      <c r="DO321" s="216" t="str">
        <f t="shared" si="184"/>
        <v>n.a.</v>
      </c>
      <c r="DP321" s="214">
        <f t="shared" si="185"/>
        <v>4103500</v>
      </c>
      <c r="DQ321" s="214">
        <f t="shared" si="186"/>
        <v>13617500</v>
      </c>
      <c r="DR321" s="217"/>
      <c r="DS321" s="214">
        <f t="shared" si="187"/>
        <v>109678000</v>
      </c>
      <c r="DT321" s="214">
        <f t="shared" si="188"/>
        <v>-72615000</v>
      </c>
      <c r="DU321" s="214">
        <f t="shared" si="189"/>
        <v>-23514000</v>
      </c>
      <c r="DV321" s="214">
        <f t="shared" si="190"/>
        <v>-10897000</v>
      </c>
      <c r="DW321" s="214">
        <f t="shared" si="191"/>
        <v>2652000</v>
      </c>
      <c r="DX321" s="215">
        <f t="shared" si="192"/>
        <v>2.4179871988912999E-2</v>
      </c>
      <c r="DY321" s="215">
        <f t="shared" si="193"/>
        <v>2.4779025657316912E-2</v>
      </c>
      <c r="DZ321" s="218" t="str">
        <f t="shared" si="194"/>
        <v>n.a.</v>
      </c>
      <c r="EA321" s="214">
        <f t="shared" si="195"/>
        <v>4680000</v>
      </c>
      <c r="EB321" s="214">
        <f t="shared" si="196"/>
        <v>1743500</v>
      </c>
      <c r="EC321" s="217"/>
      <c r="ED321" s="214">
        <f t="shared" si="197"/>
        <v>105801000</v>
      </c>
      <c r="EE321" s="214">
        <f t="shared" si="198"/>
        <v>-66424000</v>
      </c>
      <c r="EF321" s="214">
        <f t="shared" si="199"/>
        <v>-24909000</v>
      </c>
      <c r="EG321" s="214">
        <f t="shared" si="200"/>
        <v>-1173000</v>
      </c>
      <c r="EH321" s="214">
        <f t="shared" si="201"/>
        <v>13295000</v>
      </c>
      <c r="EI321" s="215">
        <f t="shared" si="202"/>
        <v>0.12566043799207946</v>
      </c>
      <c r="EJ321" s="215">
        <f t="shared" si="203"/>
        <v>0.14372040732493027</v>
      </c>
      <c r="EK321" s="218" t="str">
        <f t="shared" si="204"/>
        <v>n.a.</v>
      </c>
      <c r="EL321" s="214">
        <f t="shared" si="205"/>
        <v>7172500</v>
      </c>
      <c r="EM321" s="214">
        <f t="shared" si="206"/>
        <v>383500</v>
      </c>
      <c r="EN321" s="217"/>
      <c r="EO321" s="219">
        <f t="shared" si="217"/>
        <v>107432333.33333333</v>
      </c>
      <c r="EP321" s="219">
        <f t="shared" si="217"/>
        <v>-69820333.333333328</v>
      </c>
      <c r="EQ321" s="219">
        <f t="shared" si="217"/>
        <v>-24869333.333333332</v>
      </c>
      <c r="ER321" s="219">
        <f t="shared" si="217"/>
        <v>-6470666.666666667</v>
      </c>
      <c r="ES321" s="219">
        <f t="shared" si="207"/>
        <v>6272000.0000000009</v>
      </c>
      <c r="ET321" s="220">
        <f t="shared" si="208"/>
        <v>5.8380934355578874E-2</v>
      </c>
      <c r="EU321" s="221">
        <f t="shared" si="209"/>
        <v>6.2000586527657428E-2</v>
      </c>
      <c r="EV321" s="219" t="e">
        <f t="shared" si="210"/>
        <v>#VALUE!</v>
      </c>
      <c r="EW321" s="219">
        <f t="shared" si="211"/>
        <v>5318666.666666667</v>
      </c>
      <c r="EX321" s="219">
        <f t="shared" si="211"/>
        <v>5248166.666666667</v>
      </c>
      <c r="EY321" s="208"/>
      <c r="EZ321" s="222" t="str">
        <f t="shared" si="212"/>
        <v>完整</v>
      </c>
      <c r="FA321" s="222" t="str">
        <f t="shared" si="213"/>
        <v>完整</v>
      </c>
      <c r="FB321" s="222" t="str">
        <f t="shared" si="214"/>
        <v>完整</v>
      </c>
      <c r="FC321" s="222" t="str">
        <f t="shared" si="215"/>
        <v>选择</v>
      </c>
      <c r="FD321" s="222" t="str">
        <f t="shared" si="216"/>
        <v>选择</v>
      </c>
      <c r="FE321" s="246"/>
      <c r="FF321" s="246"/>
      <c r="FG321" s="246"/>
      <c r="FH321" s="246"/>
      <c r="FI321" s="246"/>
      <c r="FJ321" s="246"/>
      <c r="FK321" s="246"/>
      <c r="FL321" s="246"/>
      <c r="FM321" s="246"/>
      <c r="FN321" s="246"/>
      <c r="FO321" s="246"/>
      <c r="FP321" s="246"/>
      <c r="FQ321" s="246"/>
      <c r="FR321" s="246"/>
      <c r="FS321" s="246"/>
      <c r="FT321" s="246"/>
      <c r="FU321" s="246"/>
      <c r="FV321" s="246"/>
      <c r="FW321" s="246"/>
      <c r="FX321" s="246"/>
      <c r="FY321" s="246"/>
      <c r="FZ321" s="246"/>
      <c r="GA321" s="246"/>
      <c r="GB321" s="246"/>
      <c r="GC321" s="246"/>
      <c r="GD321" s="246"/>
      <c r="GE321" s="246"/>
      <c r="GF321" s="246"/>
      <c r="GG321" s="246"/>
      <c r="GH321" s="246"/>
      <c r="GI321" s="246"/>
      <c r="GJ321" s="246"/>
      <c r="GK321" s="246"/>
      <c r="GL321" s="246"/>
      <c r="GM321" s="246"/>
      <c r="GN321" s="246"/>
      <c r="GO321" s="246"/>
      <c r="GP321" s="246"/>
      <c r="GQ321" s="246"/>
      <c r="GR321" s="246"/>
      <c r="GS321" s="246"/>
      <c r="GT321" s="246"/>
      <c r="GU321" s="246"/>
      <c r="GV321" s="246"/>
      <c r="GW321" s="246"/>
      <c r="GX321" s="246"/>
      <c r="GY321" s="246"/>
      <c r="GZ321" s="246"/>
      <c r="HA321" s="246"/>
      <c r="HB321" s="246"/>
      <c r="HC321" s="246"/>
      <c r="HD321" s="246"/>
      <c r="HE321" s="246"/>
      <c r="HF321" s="246"/>
      <c r="HG321" s="246"/>
      <c r="HH321" s="246"/>
      <c r="HI321" s="246"/>
      <c r="HJ321" s="246"/>
      <c r="HK321" s="254"/>
    </row>
    <row r="322" spans="1:219" ht="12.4" customHeight="1" x14ac:dyDescent="0.2">
      <c r="A322" s="204" t="s">
        <v>2905</v>
      </c>
      <c r="B322" s="205" t="str">
        <f t="shared" si="175"/>
        <v>HANGZHOU ZHEDA JINGYI ELECTROMECHANICAL TECHNOLOGY CO. LTD.</v>
      </c>
      <c r="C322" s="206" t="s">
        <v>35</v>
      </c>
      <c r="D322" s="206" t="s">
        <v>32</v>
      </c>
      <c r="E322" s="205"/>
      <c r="F322" s="244"/>
      <c r="G322" s="245"/>
      <c r="H322" s="209" t="str">
        <f t="shared" si="176"/>
        <v/>
      </c>
      <c r="I322" s="206" t="s">
        <v>328</v>
      </c>
      <c r="J322" s="206" t="str">
        <f>VLOOKUP(Z322,[1]AP2022!FF:FI,2,0)</f>
        <v>exclude</v>
      </c>
      <c r="K322" s="206" t="str">
        <f>VLOOKUP(Z322,[1]AP2022!FF:FI,4,0)</f>
        <v>ok, sda/sdp</v>
      </c>
      <c r="L322" s="210"/>
      <c r="M322" s="211" t="s">
        <v>2906</v>
      </c>
      <c r="N322" s="211" t="s">
        <v>2907</v>
      </c>
      <c r="O322" s="211" t="s">
        <v>36</v>
      </c>
      <c r="P322" s="211" t="s">
        <v>2908</v>
      </c>
      <c r="Q322" s="225"/>
      <c r="R322" s="38" t="s">
        <v>48</v>
      </c>
      <c r="S322" s="211" t="s">
        <v>2909</v>
      </c>
      <c r="T322" s="211" t="s">
        <v>44</v>
      </c>
      <c r="U322" s="38" t="s">
        <v>182</v>
      </c>
      <c r="V322" s="38" t="s">
        <v>2910</v>
      </c>
      <c r="W322" s="38" t="s">
        <v>2911</v>
      </c>
      <c r="X322" s="38" t="s">
        <v>2912</v>
      </c>
      <c r="Y322" s="37"/>
      <c r="Z322" s="38" t="s">
        <v>2913</v>
      </c>
      <c r="AA322" s="41">
        <v>129422000</v>
      </c>
      <c r="AB322" s="41">
        <v>113355000</v>
      </c>
      <c r="AC322" s="41">
        <v>91467000</v>
      </c>
      <c r="AD322" s="41">
        <v>82154000</v>
      </c>
      <c r="AE322" s="41">
        <v>125269000</v>
      </c>
      <c r="AF322" s="41">
        <v>110002000</v>
      </c>
      <c r="AG322" s="41">
        <v>90420000</v>
      </c>
      <c r="AH322" s="41">
        <v>81349000</v>
      </c>
      <c r="AI322" s="41">
        <v>-708000</v>
      </c>
      <c r="AJ322" s="41">
        <v>-809000</v>
      </c>
      <c r="AK322" s="41">
        <v>-781000</v>
      </c>
      <c r="AL322" s="41">
        <v>-811000</v>
      </c>
      <c r="AM322" s="41">
        <v>124561000</v>
      </c>
      <c r="AN322" s="41">
        <v>109193000</v>
      </c>
      <c r="AO322" s="41">
        <v>89639000</v>
      </c>
      <c r="AP322" s="41">
        <v>80538000</v>
      </c>
      <c r="AQ322" s="41">
        <v>4861000</v>
      </c>
      <c r="AR322" s="41">
        <v>4162000</v>
      </c>
      <c r="AS322" s="41">
        <v>1828000</v>
      </c>
      <c r="AT322" s="41">
        <v>1616000</v>
      </c>
      <c r="AU322" s="41">
        <v>-65781000</v>
      </c>
      <c r="AV322" s="41">
        <v>-58337000</v>
      </c>
      <c r="AW322" s="41">
        <v>-50099000</v>
      </c>
      <c r="AX322" s="41">
        <v>-36147000</v>
      </c>
      <c r="AY322" s="38" t="s">
        <v>39</v>
      </c>
      <c r="AZ322" s="38" t="s">
        <v>39</v>
      </c>
      <c r="BA322" s="38" t="s">
        <v>39</v>
      </c>
      <c r="BB322" s="38" t="s">
        <v>39</v>
      </c>
      <c r="BC322" s="41">
        <v>-54519000</v>
      </c>
      <c r="BD322" s="41">
        <v>-47503000</v>
      </c>
      <c r="BE322" s="41">
        <v>-36443000</v>
      </c>
      <c r="BF322" s="41">
        <v>-38005000</v>
      </c>
      <c r="BG322" s="41">
        <v>9122000</v>
      </c>
      <c r="BH322" s="41">
        <v>7515000</v>
      </c>
      <c r="BI322" s="41">
        <v>4925000</v>
      </c>
      <c r="BJ322" s="41">
        <v>8002000</v>
      </c>
      <c r="BK322" s="41">
        <v>-2070000</v>
      </c>
      <c r="BL322" s="41">
        <v>-1536000</v>
      </c>
      <c r="BM322" s="41">
        <v>-3185000</v>
      </c>
      <c r="BN322" s="41">
        <v>-1384000</v>
      </c>
      <c r="BO322" s="41">
        <v>-1276000</v>
      </c>
      <c r="BP322" s="41">
        <v>-1082000</v>
      </c>
      <c r="BQ322" s="41">
        <v>0</v>
      </c>
      <c r="BR322" s="41">
        <v>-1088000</v>
      </c>
      <c r="BS322" s="41">
        <v>-794000</v>
      </c>
      <c r="BT322" s="41">
        <v>-454000</v>
      </c>
      <c r="BU322" s="41">
        <v>-3185000</v>
      </c>
      <c r="BV322" s="41">
        <v>-296000</v>
      </c>
      <c r="BW322" s="41">
        <v>9732000</v>
      </c>
      <c r="BX322" s="41">
        <v>10128000</v>
      </c>
      <c r="BY322" s="41">
        <v>1864000</v>
      </c>
      <c r="BZ322" s="41">
        <v>4305000</v>
      </c>
      <c r="CA322" s="41">
        <v>101016000</v>
      </c>
      <c r="CB322" s="41">
        <v>77964000</v>
      </c>
      <c r="CC322" s="41">
        <v>64371000</v>
      </c>
      <c r="CD322" s="41">
        <v>59970000</v>
      </c>
      <c r="CE322" s="41">
        <v>26838000</v>
      </c>
      <c r="CF322" s="41">
        <v>21261000</v>
      </c>
      <c r="CG322" s="41">
        <v>16936000</v>
      </c>
      <c r="CH322" s="41">
        <v>11236000</v>
      </c>
      <c r="CI322" s="41">
        <v>35197000</v>
      </c>
      <c r="CJ322" s="41">
        <v>32896000</v>
      </c>
      <c r="CK322" s="41">
        <v>23691000</v>
      </c>
      <c r="CL322" s="41">
        <v>35581000</v>
      </c>
      <c r="CM322" s="41">
        <v>26001000</v>
      </c>
      <c r="CN322" s="41">
        <v>12701000</v>
      </c>
      <c r="CO322" s="41">
        <v>15054000</v>
      </c>
      <c r="CP322" s="41">
        <v>4683000</v>
      </c>
      <c r="CQ322" s="41">
        <v>6425000</v>
      </c>
      <c r="CR322" s="41">
        <v>5036000</v>
      </c>
      <c r="CS322" s="41">
        <v>5405000</v>
      </c>
      <c r="CT322" s="41">
        <v>5207000</v>
      </c>
      <c r="CU322" s="41">
        <v>522000</v>
      </c>
      <c r="CV322" s="41">
        <v>503000</v>
      </c>
      <c r="CW322" s="38" t="s">
        <v>39</v>
      </c>
      <c r="CX322" s="38" t="s">
        <v>39</v>
      </c>
      <c r="CY322" s="41">
        <v>76201000</v>
      </c>
      <c r="CZ322" s="41">
        <v>46551000</v>
      </c>
      <c r="DA322" s="41">
        <v>25601000</v>
      </c>
      <c r="DB322" s="41">
        <v>5626000</v>
      </c>
      <c r="DC322" s="41">
        <v>206260000</v>
      </c>
      <c r="DD322" s="41">
        <v>158163000</v>
      </c>
      <c r="DE322" s="41">
        <v>119633000</v>
      </c>
      <c r="DF322" s="41">
        <v>93776000</v>
      </c>
      <c r="DG322" s="213"/>
      <c r="DH322" s="214">
        <f t="shared" si="177"/>
        <v>124561000</v>
      </c>
      <c r="DI322" s="214">
        <f t="shared" si="178"/>
        <v>-65781000</v>
      </c>
      <c r="DJ322" s="214">
        <f t="shared" si="179"/>
        <v>-54519000</v>
      </c>
      <c r="DK322" s="214">
        <f t="shared" si="180"/>
        <v>-2070000</v>
      </c>
      <c r="DL322" s="214">
        <f t="shared" si="181"/>
        <v>2191000</v>
      </c>
      <c r="DM322" s="215">
        <f t="shared" si="182"/>
        <v>1.7589775290821365E-2</v>
      </c>
      <c r="DN322" s="215">
        <f t="shared" si="183"/>
        <v>1.7904715207975812E-2</v>
      </c>
      <c r="DO322" s="216" t="str">
        <f t="shared" si="184"/>
        <v>n.a.</v>
      </c>
      <c r="DP322" s="214">
        <f t="shared" si="185"/>
        <v>24049500</v>
      </c>
      <c r="DQ322" s="214">
        <f t="shared" si="186"/>
        <v>61376000</v>
      </c>
      <c r="DR322" s="217"/>
      <c r="DS322" s="214">
        <f t="shared" si="187"/>
        <v>109193000</v>
      </c>
      <c r="DT322" s="214">
        <f t="shared" si="188"/>
        <v>-58337000</v>
      </c>
      <c r="DU322" s="214">
        <f t="shared" si="189"/>
        <v>-47503000</v>
      </c>
      <c r="DV322" s="214">
        <f t="shared" si="190"/>
        <v>-1536000</v>
      </c>
      <c r="DW322" s="214">
        <f t="shared" si="191"/>
        <v>1817000</v>
      </c>
      <c r="DX322" s="215">
        <f t="shared" si="192"/>
        <v>1.6640260822580202E-2</v>
      </c>
      <c r="DY322" s="215">
        <f t="shared" si="193"/>
        <v>1.6921844732528685E-2</v>
      </c>
      <c r="DZ322" s="218" t="str">
        <f t="shared" si="194"/>
        <v>n.a.</v>
      </c>
      <c r="EA322" s="214">
        <f t="shared" si="195"/>
        <v>19098500</v>
      </c>
      <c r="EB322" s="214">
        <f t="shared" si="196"/>
        <v>36076000</v>
      </c>
      <c r="EC322" s="217"/>
      <c r="ED322" s="214">
        <f t="shared" si="197"/>
        <v>89639000</v>
      </c>
      <c r="EE322" s="214">
        <f t="shared" si="198"/>
        <v>-50099000</v>
      </c>
      <c r="EF322" s="214">
        <f t="shared" si="199"/>
        <v>-36443000</v>
      </c>
      <c r="EG322" s="214">
        <f t="shared" si="200"/>
        <v>-3185000</v>
      </c>
      <c r="EH322" s="214">
        <f t="shared" si="201"/>
        <v>-88000</v>
      </c>
      <c r="EI322" s="215">
        <f t="shared" si="202"/>
        <v>-9.8171554791999017E-4</v>
      </c>
      <c r="EJ322" s="215">
        <f t="shared" si="203"/>
        <v>-9.80752727718524E-4</v>
      </c>
      <c r="EK322" s="218" t="str">
        <f t="shared" si="204"/>
        <v>n.a.</v>
      </c>
      <c r="EL322" s="214">
        <f t="shared" si="205"/>
        <v>14086000</v>
      </c>
      <c r="EM322" s="214">
        <f t="shared" si="206"/>
        <v>15613500</v>
      </c>
      <c r="EN322" s="217"/>
      <c r="EO322" s="219">
        <f t="shared" si="217"/>
        <v>107797666.66666667</v>
      </c>
      <c r="EP322" s="219">
        <f t="shared" si="217"/>
        <v>-58072333.333333336</v>
      </c>
      <c r="EQ322" s="219">
        <f t="shared" si="217"/>
        <v>-46155000</v>
      </c>
      <c r="ER322" s="219">
        <f t="shared" si="217"/>
        <v>-2263666.6666666665</v>
      </c>
      <c r="ES322" s="219">
        <f t="shared" si="207"/>
        <v>1306666.6666666693</v>
      </c>
      <c r="ET322" s="220">
        <f t="shared" si="208"/>
        <v>1.2121474490789867E-2</v>
      </c>
      <c r="EU322" s="221">
        <f t="shared" si="209"/>
        <v>1.2270207497973248E-2</v>
      </c>
      <c r="EV322" s="219" t="e">
        <f t="shared" si="210"/>
        <v>#VALUE!</v>
      </c>
      <c r="EW322" s="219">
        <f t="shared" si="211"/>
        <v>19078000</v>
      </c>
      <c r="EX322" s="219">
        <f t="shared" si="211"/>
        <v>37688500</v>
      </c>
      <c r="EY322" s="208"/>
      <c r="EZ322" s="222" t="str">
        <f t="shared" si="212"/>
        <v>完整</v>
      </c>
      <c r="FA322" s="222" t="str">
        <f t="shared" si="213"/>
        <v>完整</v>
      </c>
      <c r="FB322" s="222" t="str">
        <f t="shared" si="214"/>
        <v>完整</v>
      </c>
      <c r="FC322" s="222" t="str">
        <f t="shared" si="215"/>
        <v>选择</v>
      </c>
      <c r="FD322" s="222" t="str">
        <f t="shared" si="216"/>
        <v>选择</v>
      </c>
      <c r="FE322" s="246"/>
      <c r="FF322" s="246"/>
      <c r="FG322" s="246"/>
      <c r="FH322" s="246"/>
      <c r="FI322" s="246"/>
      <c r="FJ322" s="246"/>
      <c r="FK322" s="246"/>
      <c r="FL322" s="246"/>
      <c r="FM322" s="246"/>
      <c r="FN322" s="246"/>
      <c r="FO322" s="246"/>
      <c r="FP322" s="246"/>
      <c r="FQ322" s="246"/>
      <c r="FR322" s="246"/>
      <c r="FS322" s="246"/>
      <c r="FT322" s="246"/>
      <c r="FU322" s="246"/>
      <c r="FV322" s="246"/>
      <c r="FW322" s="246"/>
      <c r="FX322" s="246"/>
      <c r="FY322" s="246"/>
      <c r="FZ322" s="246"/>
      <c r="GA322" s="246"/>
      <c r="GB322" s="246"/>
      <c r="GC322" s="246"/>
      <c r="GD322" s="246"/>
      <c r="GE322" s="246"/>
      <c r="GF322" s="246"/>
      <c r="GG322" s="246"/>
      <c r="GH322" s="246"/>
      <c r="GI322" s="246"/>
      <c r="GJ322" s="246"/>
      <c r="GK322" s="246"/>
      <c r="GL322" s="246"/>
      <c r="GM322" s="246"/>
      <c r="GN322" s="246"/>
      <c r="GO322" s="246"/>
      <c r="GP322" s="246"/>
      <c r="GQ322" s="246"/>
      <c r="GR322" s="246"/>
      <c r="GS322" s="246"/>
      <c r="GT322" s="246"/>
      <c r="GU322" s="246"/>
      <c r="GV322" s="246"/>
      <c r="GW322" s="246"/>
      <c r="GX322" s="246"/>
      <c r="GY322" s="246"/>
      <c r="GZ322" s="246"/>
      <c r="HA322" s="246"/>
      <c r="HB322" s="246"/>
      <c r="HC322" s="246"/>
      <c r="HD322" s="246"/>
      <c r="HE322" s="246"/>
      <c r="HF322" s="246"/>
      <c r="HG322" s="246"/>
      <c r="HH322" s="246"/>
      <c r="HI322" s="246"/>
      <c r="HJ322" s="246"/>
      <c r="HK322" s="246"/>
    </row>
    <row r="323" spans="1:219" s="7" customFormat="1" ht="12.4" customHeight="1" x14ac:dyDescent="0.2">
      <c r="A323" s="226" t="s">
        <v>2914</v>
      </c>
      <c r="B323" s="227" t="str">
        <f t="shared" si="175"/>
        <v>WUXI KUNSHENG INTELLIGENT EQUIPMENT CO. , LTD.</v>
      </c>
      <c r="C323" s="228" t="s">
        <v>35</v>
      </c>
      <c r="D323" s="229" t="s">
        <v>188</v>
      </c>
      <c r="E323" s="227"/>
      <c r="F323" s="244"/>
      <c r="G323" s="238"/>
      <c r="H323" s="232" t="str">
        <f t="shared" si="176"/>
        <v/>
      </c>
      <c r="I323" s="206" t="s">
        <v>353</v>
      </c>
      <c r="J323" s="228" t="str">
        <f>VLOOKUP(Z323,[1]AP2022!FF:FI,2,0)</f>
        <v>exclude</v>
      </c>
      <c r="K323" s="228" t="str">
        <f>VLOOKUP(Z323,[1]AP2022!FF:FI,4,0)</f>
        <v>ok, indep</v>
      </c>
      <c r="L323" s="233"/>
      <c r="M323" s="38" t="s">
        <v>2915</v>
      </c>
      <c r="N323" s="38" t="s">
        <v>2916</v>
      </c>
      <c r="O323" s="38" t="s">
        <v>36</v>
      </c>
      <c r="P323" s="38" t="s">
        <v>2917</v>
      </c>
      <c r="Q323" s="37"/>
      <c r="R323" s="38" t="s">
        <v>48</v>
      </c>
      <c r="S323" s="38" t="s">
        <v>2918</v>
      </c>
      <c r="T323" s="38" t="s">
        <v>45</v>
      </c>
      <c r="U323" s="38" t="s">
        <v>178</v>
      </c>
      <c r="V323" s="38" t="s">
        <v>425</v>
      </c>
      <c r="W323" s="38" t="s">
        <v>2919</v>
      </c>
      <c r="X323" s="37"/>
      <c r="Y323" s="37"/>
      <c r="Z323" s="38" t="s">
        <v>2920</v>
      </c>
      <c r="AA323" s="41">
        <v>129305000</v>
      </c>
      <c r="AB323" s="41">
        <v>188552000</v>
      </c>
      <c r="AC323" s="41">
        <v>92863000</v>
      </c>
      <c r="AD323" s="41">
        <v>92026000</v>
      </c>
      <c r="AE323" s="41">
        <v>128206000</v>
      </c>
      <c r="AF323" s="41">
        <v>185105000</v>
      </c>
      <c r="AG323" s="41">
        <v>87768000</v>
      </c>
      <c r="AH323" s="41">
        <v>91597000</v>
      </c>
      <c r="AI323" s="41">
        <v>-1053000</v>
      </c>
      <c r="AJ323" s="41">
        <v>-809000</v>
      </c>
      <c r="AK323" s="41">
        <v>-789000</v>
      </c>
      <c r="AL323" s="41">
        <v>-780000</v>
      </c>
      <c r="AM323" s="41">
        <v>127153000</v>
      </c>
      <c r="AN323" s="41">
        <v>184296000</v>
      </c>
      <c r="AO323" s="41">
        <v>86979000</v>
      </c>
      <c r="AP323" s="41">
        <v>90817000</v>
      </c>
      <c r="AQ323" s="41">
        <v>2152000</v>
      </c>
      <c r="AR323" s="41">
        <v>4256000</v>
      </c>
      <c r="AS323" s="41">
        <v>5884000</v>
      </c>
      <c r="AT323" s="41">
        <v>1209000</v>
      </c>
      <c r="AU323" s="41">
        <v>-94118000</v>
      </c>
      <c r="AV323" s="41">
        <v>-122300000</v>
      </c>
      <c r="AW323" s="41">
        <v>-52161000</v>
      </c>
      <c r="AX323" s="41">
        <v>-59011000</v>
      </c>
      <c r="AY323" s="38" t="s">
        <v>39</v>
      </c>
      <c r="AZ323" s="38" t="s">
        <v>39</v>
      </c>
      <c r="BA323" s="38" t="s">
        <v>39</v>
      </c>
      <c r="BB323" s="38" t="s">
        <v>39</v>
      </c>
      <c r="BC323" s="41">
        <v>-29632000</v>
      </c>
      <c r="BD323" s="41">
        <v>-36055000</v>
      </c>
      <c r="BE323" s="41">
        <v>-25498000</v>
      </c>
      <c r="BF323" s="41">
        <v>-16402000</v>
      </c>
      <c r="BG323" s="41">
        <v>5555000</v>
      </c>
      <c r="BH323" s="41">
        <v>30197000</v>
      </c>
      <c r="BI323" s="41">
        <v>15204000</v>
      </c>
      <c r="BJ323" s="41">
        <v>16613000</v>
      </c>
      <c r="BK323" s="41">
        <v>-1729000</v>
      </c>
      <c r="BL323" s="41">
        <v>-1781000</v>
      </c>
      <c r="BM323" s="41">
        <v>-1584000</v>
      </c>
      <c r="BN323" s="41">
        <v>-473000</v>
      </c>
      <c r="BO323" s="41">
        <v>-1431000</v>
      </c>
      <c r="BP323" s="41">
        <v>-1361000</v>
      </c>
      <c r="BQ323" s="41">
        <v>-1269000</v>
      </c>
      <c r="BR323" s="41">
        <v>-394000</v>
      </c>
      <c r="BS323" s="41">
        <v>-298000</v>
      </c>
      <c r="BT323" s="41">
        <v>-420000</v>
      </c>
      <c r="BU323" s="41">
        <v>-315000</v>
      </c>
      <c r="BV323" s="41">
        <v>-79000</v>
      </c>
      <c r="BW323" s="41">
        <v>2926000</v>
      </c>
      <c r="BX323" s="41">
        <v>21343000</v>
      </c>
      <c r="BY323" s="41">
        <v>3222000</v>
      </c>
      <c r="BZ323" s="41">
        <v>12978000</v>
      </c>
      <c r="CA323" s="41">
        <v>282916000</v>
      </c>
      <c r="CB323" s="41">
        <v>180578000</v>
      </c>
      <c r="CC323" s="41">
        <v>135367000</v>
      </c>
      <c r="CD323" s="41">
        <v>101688000</v>
      </c>
      <c r="CE323" s="41">
        <v>181575000</v>
      </c>
      <c r="CF323" s="41">
        <v>86414000</v>
      </c>
      <c r="CG323" s="41">
        <v>61493000</v>
      </c>
      <c r="CH323" s="41">
        <v>41582000</v>
      </c>
      <c r="CI323" s="41">
        <v>63238000</v>
      </c>
      <c r="CJ323" s="41">
        <v>83180000</v>
      </c>
      <c r="CK323" s="41">
        <v>42804000</v>
      </c>
      <c r="CL323" s="41">
        <v>26184000</v>
      </c>
      <c r="CM323" s="41">
        <v>11371000</v>
      </c>
      <c r="CN323" s="41">
        <v>1001000</v>
      </c>
      <c r="CO323" s="41">
        <v>5597000</v>
      </c>
      <c r="CP323" s="41">
        <v>16837000</v>
      </c>
      <c r="CQ323" s="41">
        <v>19774000</v>
      </c>
      <c r="CR323" s="41">
        <v>1581000</v>
      </c>
      <c r="CS323" s="41">
        <v>18924000</v>
      </c>
      <c r="CT323" s="41">
        <v>9090000</v>
      </c>
      <c r="CU323" s="41">
        <v>5452000</v>
      </c>
      <c r="CV323" s="38" t="s">
        <v>39</v>
      </c>
      <c r="CW323" s="38" t="s">
        <v>39</v>
      </c>
      <c r="CX323" s="38" t="s">
        <v>39</v>
      </c>
      <c r="CY323" s="38" t="s">
        <v>39</v>
      </c>
      <c r="CZ323" s="41">
        <v>0</v>
      </c>
      <c r="DA323" s="41">
        <v>181000</v>
      </c>
      <c r="DB323" s="41">
        <v>465000</v>
      </c>
      <c r="DC323" s="41">
        <v>319197000</v>
      </c>
      <c r="DD323" s="41">
        <v>214877000</v>
      </c>
      <c r="DE323" s="41">
        <v>170714000</v>
      </c>
      <c r="DF323" s="41">
        <v>134697000</v>
      </c>
      <c r="DG323" s="213"/>
      <c r="DH323" s="214">
        <f t="shared" si="177"/>
        <v>127153000</v>
      </c>
      <c r="DI323" s="214">
        <f t="shared" si="178"/>
        <v>-94118000</v>
      </c>
      <c r="DJ323" s="214">
        <f t="shared" si="179"/>
        <v>-29632000</v>
      </c>
      <c r="DK323" s="214">
        <f t="shared" si="180"/>
        <v>-1729000</v>
      </c>
      <c r="DL323" s="214">
        <f t="shared" si="181"/>
        <v>1674000</v>
      </c>
      <c r="DM323" s="215">
        <f t="shared" si="182"/>
        <v>1.3165241873962863E-2</v>
      </c>
      <c r="DN323" s="215">
        <f t="shared" si="183"/>
        <v>1.3340877756437332E-2</v>
      </c>
      <c r="DO323" s="216" t="str">
        <f t="shared" si="184"/>
        <v>n.a.</v>
      </c>
      <c r="DP323" s="214">
        <f t="shared" si="185"/>
        <v>133994500</v>
      </c>
      <c r="DQ323" s="214" t="e">
        <f t="shared" si="186"/>
        <v>#VALUE!</v>
      </c>
      <c r="DR323" s="217"/>
      <c r="DS323" s="214">
        <f t="shared" si="187"/>
        <v>184296000</v>
      </c>
      <c r="DT323" s="214">
        <f t="shared" si="188"/>
        <v>-122300000</v>
      </c>
      <c r="DU323" s="214">
        <f t="shared" si="189"/>
        <v>-36055000</v>
      </c>
      <c r="DV323" s="214">
        <f t="shared" si="190"/>
        <v>-1781000</v>
      </c>
      <c r="DW323" s="214">
        <f t="shared" si="191"/>
        <v>24160000</v>
      </c>
      <c r="DX323" s="215">
        <f t="shared" si="192"/>
        <v>0.1310934583496115</v>
      </c>
      <c r="DY323" s="215">
        <f t="shared" si="193"/>
        <v>0.15087175900484587</v>
      </c>
      <c r="DZ323" s="218" t="str">
        <f t="shared" si="194"/>
        <v>n.a.</v>
      </c>
      <c r="EA323" s="214">
        <f t="shared" si="195"/>
        <v>73953500</v>
      </c>
      <c r="EB323" s="214">
        <f t="shared" si="196"/>
        <v>90500</v>
      </c>
      <c r="EC323" s="217"/>
      <c r="ED323" s="214">
        <f t="shared" si="197"/>
        <v>86979000</v>
      </c>
      <c r="EE323" s="214">
        <f t="shared" si="198"/>
        <v>-52161000</v>
      </c>
      <c r="EF323" s="214">
        <f t="shared" si="199"/>
        <v>-25498000</v>
      </c>
      <c r="EG323" s="214">
        <f t="shared" si="200"/>
        <v>-1584000</v>
      </c>
      <c r="EH323" s="214">
        <f t="shared" si="201"/>
        <v>7736000</v>
      </c>
      <c r="EI323" s="215">
        <f t="shared" si="202"/>
        <v>8.8941008749238326E-2</v>
      </c>
      <c r="EJ323" s="215">
        <f t="shared" si="203"/>
        <v>9.7623764875130928E-2</v>
      </c>
      <c r="EK323" s="218" t="str">
        <f t="shared" si="204"/>
        <v>n.a.</v>
      </c>
      <c r="EL323" s="214">
        <f t="shared" si="205"/>
        <v>51537500</v>
      </c>
      <c r="EM323" s="214">
        <f t="shared" si="206"/>
        <v>323000</v>
      </c>
      <c r="EN323" s="217"/>
      <c r="EO323" s="219">
        <f t="shared" si="217"/>
        <v>132809333.33333333</v>
      </c>
      <c r="EP323" s="219">
        <f t="shared" si="217"/>
        <v>-89526333.333333328</v>
      </c>
      <c r="EQ323" s="219">
        <f t="shared" si="217"/>
        <v>-30395000</v>
      </c>
      <c r="ER323" s="219">
        <f t="shared" si="217"/>
        <v>-1698000</v>
      </c>
      <c r="ES323" s="219">
        <f t="shared" si="207"/>
        <v>11190000</v>
      </c>
      <c r="ET323" s="220">
        <f t="shared" si="208"/>
        <v>8.4256126577449381E-2</v>
      </c>
      <c r="EU323" s="221">
        <f t="shared" si="209"/>
        <v>9.2008397787632451E-2</v>
      </c>
      <c r="EV323" s="219" t="e">
        <f t="shared" si="210"/>
        <v>#VALUE!</v>
      </c>
      <c r="EW323" s="219">
        <f t="shared" si="211"/>
        <v>86495166.666666672</v>
      </c>
      <c r="EX323" s="219" t="e">
        <f t="shared" si="211"/>
        <v>#VALUE!</v>
      </c>
      <c r="EY323" s="208"/>
      <c r="EZ323" s="222" t="str">
        <f t="shared" si="212"/>
        <v>完整</v>
      </c>
      <c r="FA323" s="222" t="str">
        <f t="shared" si="213"/>
        <v>完整</v>
      </c>
      <c r="FB323" s="222" t="str">
        <f t="shared" si="214"/>
        <v>完整</v>
      </c>
      <c r="FC323" s="222" t="str">
        <f t="shared" si="215"/>
        <v>选择</v>
      </c>
      <c r="FD323" s="222" t="str">
        <f t="shared" si="216"/>
        <v>选择</v>
      </c>
      <c r="FE323" s="246"/>
      <c r="FF323" s="246"/>
      <c r="FG323" s="246"/>
      <c r="FH323" s="246"/>
      <c r="FI323" s="246"/>
      <c r="FJ323" s="246"/>
      <c r="FK323" s="246"/>
      <c r="FL323" s="246"/>
      <c r="FM323" s="246"/>
      <c r="FN323" s="246"/>
      <c r="FO323" s="246"/>
      <c r="FP323" s="246"/>
      <c r="FQ323" s="246"/>
      <c r="FR323" s="246"/>
      <c r="FS323" s="246"/>
      <c r="FT323" s="246"/>
      <c r="FU323" s="246"/>
      <c r="FV323" s="246"/>
      <c r="FW323" s="246"/>
      <c r="FX323" s="246"/>
      <c r="FY323" s="246"/>
      <c r="FZ323" s="246"/>
      <c r="GA323" s="246"/>
      <c r="GB323" s="246"/>
      <c r="GC323" s="246"/>
      <c r="GD323" s="246"/>
      <c r="GE323" s="246"/>
      <c r="GF323" s="246"/>
      <c r="GG323" s="246"/>
      <c r="GH323" s="246"/>
      <c r="GI323" s="246"/>
      <c r="GJ323" s="246"/>
      <c r="GK323" s="246"/>
      <c r="GL323" s="246"/>
      <c r="GM323" s="246"/>
      <c r="GN323" s="246"/>
      <c r="GO323" s="246"/>
      <c r="GP323" s="246"/>
      <c r="GQ323" s="246"/>
      <c r="GR323" s="246"/>
      <c r="GS323" s="246"/>
      <c r="GT323" s="246"/>
      <c r="GU323" s="246"/>
      <c r="GV323" s="246"/>
      <c r="GW323" s="246"/>
      <c r="GX323" s="246"/>
      <c r="GY323" s="246"/>
      <c r="GZ323" s="246"/>
      <c r="HA323" s="246"/>
      <c r="HB323" s="246"/>
      <c r="HC323" s="246"/>
      <c r="HD323" s="246"/>
      <c r="HE323" s="246"/>
      <c r="HF323" s="246"/>
      <c r="HG323" s="246"/>
      <c r="HH323" s="246"/>
      <c r="HI323" s="246"/>
      <c r="HJ323" s="246"/>
      <c r="HK323" s="254"/>
    </row>
    <row r="324" spans="1:219" ht="12.4" customHeight="1" x14ac:dyDescent="0.2">
      <c r="A324" s="204" t="s">
        <v>2921</v>
      </c>
      <c r="B324" s="205" t="str">
        <f t="shared" si="175"/>
        <v>KULKARNI POWER TOOLS LIMITED</v>
      </c>
      <c r="C324" s="206" t="s">
        <v>35</v>
      </c>
      <c r="D324" s="206" t="s">
        <v>32</v>
      </c>
      <c r="E324" s="205"/>
      <c r="F324" s="244"/>
      <c r="G324" s="245"/>
      <c r="H324" s="209" t="str">
        <f t="shared" si="176"/>
        <v/>
      </c>
      <c r="I324" s="206" t="s">
        <v>328</v>
      </c>
      <c r="J324" s="206" t="str">
        <f>VLOOKUP(Z324,[1]AP2022!FF:FI,2,0)</f>
        <v>exclude</v>
      </c>
      <c r="K324" s="206" t="str">
        <f>VLOOKUP(Z324,[1]AP2022!FF:FI,4,0)</f>
        <v>ok, sda/sdp</v>
      </c>
      <c r="L324" s="210"/>
      <c r="M324" s="211" t="s">
        <v>2922</v>
      </c>
      <c r="N324" s="211" t="s">
        <v>2923</v>
      </c>
      <c r="O324" s="211" t="s">
        <v>36</v>
      </c>
      <c r="P324" s="211" t="s">
        <v>2924</v>
      </c>
      <c r="Q324" s="225"/>
      <c r="R324" s="38" t="s">
        <v>41</v>
      </c>
      <c r="S324" s="211" t="s">
        <v>2925</v>
      </c>
      <c r="T324" s="211" t="s">
        <v>38</v>
      </c>
      <c r="U324" s="38" t="s">
        <v>182</v>
      </c>
      <c r="V324" s="38" t="s">
        <v>2926</v>
      </c>
      <c r="W324" s="38" t="s">
        <v>2927</v>
      </c>
      <c r="X324" s="38" t="s">
        <v>2928</v>
      </c>
      <c r="Y324" s="38" t="s">
        <v>2929</v>
      </c>
      <c r="Z324" s="38" t="s">
        <v>2930</v>
      </c>
      <c r="AA324" s="41">
        <v>1497608000</v>
      </c>
      <c r="AB324" s="41">
        <v>1163197000</v>
      </c>
      <c r="AC324" s="41">
        <v>1012498000</v>
      </c>
      <c r="AD324" s="41">
        <v>1055675000</v>
      </c>
      <c r="AE324" s="41">
        <v>1489654000</v>
      </c>
      <c r="AF324" s="41">
        <v>1156018000</v>
      </c>
      <c r="AG324" s="41">
        <v>1009180000</v>
      </c>
      <c r="AH324" s="41">
        <v>1052562000</v>
      </c>
      <c r="AI324" s="38" t="s">
        <v>39</v>
      </c>
      <c r="AJ324" s="38" t="s">
        <v>39</v>
      </c>
      <c r="AK324" s="38" t="s">
        <v>39</v>
      </c>
      <c r="AL324" s="38" t="s">
        <v>39</v>
      </c>
      <c r="AM324" s="41">
        <v>1489654000</v>
      </c>
      <c r="AN324" s="41">
        <v>1156018000</v>
      </c>
      <c r="AO324" s="41">
        <v>1009180000</v>
      </c>
      <c r="AP324" s="41">
        <v>1052562000</v>
      </c>
      <c r="AQ324" s="41">
        <v>7954000</v>
      </c>
      <c r="AR324" s="41">
        <v>7179000</v>
      </c>
      <c r="AS324" s="41">
        <v>3318000</v>
      </c>
      <c r="AT324" s="41">
        <v>3113000</v>
      </c>
      <c r="AU324" s="41">
        <v>-996321000</v>
      </c>
      <c r="AV324" s="41">
        <v>-753757000</v>
      </c>
      <c r="AW324" s="41">
        <v>-682699000</v>
      </c>
      <c r="AX324" s="41">
        <v>-652992000</v>
      </c>
      <c r="AY324" s="41">
        <v>0</v>
      </c>
      <c r="AZ324" s="41">
        <v>0</v>
      </c>
      <c r="BA324" s="41">
        <v>0</v>
      </c>
      <c r="BB324" s="41">
        <v>0</v>
      </c>
      <c r="BC324" s="41">
        <v>-312060000</v>
      </c>
      <c r="BD324" s="41">
        <v>-271320000</v>
      </c>
      <c r="BE324" s="41">
        <v>-240328000</v>
      </c>
      <c r="BF324" s="41">
        <v>-266901000</v>
      </c>
      <c r="BG324" s="41">
        <v>189227000</v>
      </c>
      <c r="BH324" s="41">
        <v>138120000</v>
      </c>
      <c r="BI324" s="41">
        <v>89471000</v>
      </c>
      <c r="BJ324" s="41">
        <v>135782000</v>
      </c>
      <c r="BK324" s="41">
        <v>-30232000</v>
      </c>
      <c r="BL324" s="41">
        <v>-28808000</v>
      </c>
      <c r="BM324" s="41">
        <v>-30040000</v>
      </c>
      <c r="BN324" s="41">
        <v>-29836000</v>
      </c>
      <c r="BO324" s="41">
        <v>-30064000</v>
      </c>
      <c r="BP324" s="41">
        <v>-28676000</v>
      </c>
      <c r="BQ324" s="41">
        <v>-29839000</v>
      </c>
      <c r="BR324" s="41">
        <v>-29518000</v>
      </c>
      <c r="BS324" s="41">
        <v>-168000</v>
      </c>
      <c r="BT324" s="41">
        <v>-132000</v>
      </c>
      <c r="BU324" s="41">
        <v>-201000</v>
      </c>
      <c r="BV324" s="41">
        <v>-318000</v>
      </c>
      <c r="BW324" s="41">
        <v>84203000</v>
      </c>
      <c r="BX324" s="41">
        <v>50104000</v>
      </c>
      <c r="BY324" s="41">
        <v>21498000</v>
      </c>
      <c r="BZ324" s="41">
        <v>83657000</v>
      </c>
      <c r="CA324" s="41">
        <v>694421000</v>
      </c>
      <c r="CB324" s="41">
        <v>631798000</v>
      </c>
      <c r="CC324" s="41">
        <v>527149000</v>
      </c>
      <c r="CD324" s="41">
        <v>636703000</v>
      </c>
      <c r="CE324" s="41">
        <v>339799000</v>
      </c>
      <c r="CF324" s="41">
        <v>318883000</v>
      </c>
      <c r="CG324" s="41">
        <v>249900000</v>
      </c>
      <c r="CH324" s="41">
        <v>294450000</v>
      </c>
      <c r="CI324" s="41">
        <v>293534000</v>
      </c>
      <c r="CJ324" s="41">
        <v>259152000</v>
      </c>
      <c r="CK324" s="41">
        <v>225589000</v>
      </c>
      <c r="CL324" s="41">
        <v>265771000</v>
      </c>
      <c r="CM324" s="41">
        <v>16782000</v>
      </c>
      <c r="CN324" s="41">
        <v>14402000</v>
      </c>
      <c r="CO324" s="41">
        <v>200000</v>
      </c>
      <c r="CP324" s="41">
        <v>40641000</v>
      </c>
      <c r="CQ324" s="41">
        <v>29569000</v>
      </c>
      <c r="CR324" s="41">
        <v>30584000</v>
      </c>
      <c r="CS324" s="41">
        <v>26427000</v>
      </c>
      <c r="CT324" s="41">
        <v>29662000</v>
      </c>
      <c r="CU324" s="38" t="s">
        <v>39</v>
      </c>
      <c r="CV324" s="38" t="s">
        <v>39</v>
      </c>
      <c r="CW324" s="38" t="s">
        <v>39</v>
      </c>
      <c r="CX324" s="38" t="s">
        <v>39</v>
      </c>
      <c r="CY324" s="41">
        <v>25784000</v>
      </c>
      <c r="CZ324" s="41">
        <v>25501000</v>
      </c>
      <c r="DA324" s="41">
        <v>20579000</v>
      </c>
      <c r="DB324" s="41">
        <v>20204000</v>
      </c>
      <c r="DC324" s="41">
        <v>957600000</v>
      </c>
      <c r="DD324" s="41">
        <v>874439000</v>
      </c>
      <c r="DE324" s="41">
        <v>765805000</v>
      </c>
      <c r="DF324" s="41">
        <v>887618000</v>
      </c>
      <c r="DG324" s="213"/>
      <c r="DH324" s="214">
        <f t="shared" si="177"/>
        <v>1489654000</v>
      </c>
      <c r="DI324" s="214">
        <f t="shared" si="178"/>
        <v>-996321000</v>
      </c>
      <c r="DJ324" s="214">
        <f t="shared" si="179"/>
        <v>-312060000</v>
      </c>
      <c r="DK324" s="214">
        <f t="shared" si="180"/>
        <v>-30232000</v>
      </c>
      <c r="DL324" s="214">
        <f t="shared" si="181"/>
        <v>151041000</v>
      </c>
      <c r="DM324" s="215">
        <f t="shared" si="182"/>
        <v>0.10139334368920568</v>
      </c>
      <c r="DN324" s="215">
        <f t="shared" si="183"/>
        <v>0.11283395574374371</v>
      </c>
      <c r="DO324" s="216">
        <f t="shared" si="184"/>
        <v>0</v>
      </c>
      <c r="DP324" s="214">
        <f t="shared" si="185"/>
        <v>329341000</v>
      </c>
      <c r="DQ324" s="214">
        <f t="shared" si="186"/>
        <v>25642500</v>
      </c>
      <c r="DR324" s="217"/>
      <c r="DS324" s="214">
        <f t="shared" si="187"/>
        <v>1156018000</v>
      </c>
      <c r="DT324" s="214">
        <f t="shared" si="188"/>
        <v>-753757000</v>
      </c>
      <c r="DU324" s="214">
        <f t="shared" si="189"/>
        <v>-271320000</v>
      </c>
      <c r="DV324" s="214">
        <f t="shared" si="190"/>
        <v>-28808000</v>
      </c>
      <c r="DW324" s="214">
        <f t="shared" si="191"/>
        <v>102133000</v>
      </c>
      <c r="DX324" s="215">
        <f t="shared" si="192"/>
        <v>8.834897034475242E-2</v>
      </c>
      <c r="DY324" s="215">
        <f t="shared" si="193"/>
        <v>9.6910953282379003E-2</v>
      </c>
      <c r="DZ324" s="218">
        <f t="shared" si="194"/>
        <v>0</v>
      </c>
      <c r="EA324" s="214">
        <f t="shared" si="195"/>
        <v>284391500</v>
      </c>
      <c r="EB324" s="214">
        <f t="shared" si="196"/>
        <v>23040000</v>
      </c>
      <c r="EC324" s="217"/>
      <c r="ED324" s="214">
        <f t="shared" si="197"/>
        <v>1009180000</v>
      </c>
      <c r="EE324" s="214">
        <f t="shared" si="198"/>
        <v>-682699000</v>
      </c>
      <c r="EF324" s="214">
        <f t="shared" si="199"/>
        <v>-240328000</v>
      </c>
      <c r="EG324" s="214">
        <f t="shared" si="200"/>
        <v>-30040000</v>
      </c>
      <c r="EH324" s="214">
        <f t="shared" si="201"/>
        <v>56113000</v>
      </c>
      <c r="EI324" s="215">
        <f t="shared" si="202"/>
        <v>5.5602568421887079E-2</v>
      </c>
      <c r="EJ324" s="215">
        <f t="shared" si="203"/>
        <v>5.8876238501595374E-2</v>
      </c>
      <c r="EK324" s="218">
        <f t="shared" si="204"/>
        <v>0</v>
      </c>
      <c r="EL324" s="214">
        <f t="shared" si="205"/>
        <v>272175000</v>
      </c>
      <c r="EM324" s="214">
        <f t="shared" si="206"/>
        <v>20391500</v>
      </c>
      <c r="EN324" s="217"/>
      <c r="EO324" s="219">
        <f t="shared" si="217"/>
        <v>1218284000</v>
      </c>
      <c r="EP324" s="219">
        <f t="shared" si="217"/>
        <v>-810925666.66666663</v>
      </c>
      <c r="EQ324" s="219">
        <f t="shared" si="217"/>
        <v>-274569333.33333331</v>
      </c>
      <c r="ER324" s="219">
        <f t="shared" si="217"/>
        <v>-29693333.333333332</v>
      </c>
      <c r="ES324" s="219">
        <f t="shared" si="207"/>
        <v>103095666.66666673</v>
      </c>
      <c r="ET324" s="220">
        <f t="shared" si="208"/>
        <v>8.4623672860077562E-2</v>
      </c>
      <c r="EU324" s="221">
        <f t="shared" si="209"/>
        <v>9.2446866224389662E-2</v>
      </c>
      <c r="EV324" s="219">
        <f t="shared" si="210"/>
        <v>0</v>
      </c>
      <c r="EW324" s="219">
        <f t="shared" si="211"/>
        <v>295302500</v>
      </c>
      <c r="EX324" s="219">
        <f t="shared" si="211"/>
        <v>23024666.666666668</v>
      </c>
      <c r="EY324" s="208"/>
      <c r="EZ324" s="222" t="str">
        <f t="shared" si="212"/>
        <v>完整</v>
      </c>
      <c r="FA324" s="222" t="str">
        <f t="shared" si="213"/>
        <v>完整</v>
      </c>
      <c r="FB324" s="222" t="str">
        <f t="shared" si="214"/>
        <v>完整</v>
      </c>
      <c r="FC324" s="222" t="str">
        <f t="shared" si="215"/>
        <v>选择</v>
      </c>
      <c r="FD324" s="222" t="str">
        <f t="shared" si="216"/>
        <v>选择</v>
      </c>
      <c r="FE324" s="246"/>
      <c r="FF324" s="246"/>
      <c r="FG324" s="246"/>
      <c r="FH324" s="246"/>
      <c r="FI324" s="246"/>
      <c r="FJ324" s="246"/>
      <c r="FK324" s="246"/>
      <c r="FL324" s="246"/>
      <c r="FM324" s="246"/>
      <c r="FN324" s="246"/>
      <c r="FO324" s="246"/>
      <c r="FP324" s="246"/>
      <c r="FQ324" s="246"/>
      <c r="FR324" s="246"/>
      <c r="FS324" s="246"/>
      <c r="FT324" s="246"/>
      <c r="FU324" s="246"/>
      <c r="FV324" s="246"/>
      <c r="FW324" s="246"/>
      <c r="FX324" s="246"/>
      <c r="FY324" s="246"/>
      <c r="FZ324" s="246"/>
      <c r="GA324" s="246"/>
      <c r="GB324" s="246"/>
      <c r="GC324" s="246"/>
      <c r="GD324" s="246"/>
      <c r="GE324" s="246"/>
      <c r="GF324" s="246"/>
      <c r="GG324" s="246"/>
      <c r="GH324" s="246"/>
      <c r="GI324" s="246"/>
      <c r="GJ324" s="246"/>
      <c r="GK324" s="246"/>
      <c r="GL324" s="246"/>
      <c r="GM324" s="246"/>
      <c r="GN324" s="246"/>
      <c r="GO324" s="246"/>
      <c r="GP324" s="246"/>
      <c r="GQ324" s="246"/>
      <c r="GR324" s="246"/>
      <c r="GS324" s="246"/>
      <c r="GT324" s="246"/>
      <c r="GU324" s="246"/>
      <c r="GV324" s="246"/>
      <c r="GW324" s="246"/>
      <c r="GX324" s="246"/>
      <c r="GY324" s="246"/>
      <c r="GZ324" s="246"/>
      <c r="HA324" s="246"/>
      <c r="HB324" s="246"/>
      <c r="HC324" s="246"/>
      <c r="HD324" s="246"/>
      <c r="HE324" s="246"/>
      <c r="HF324" s="246"/>
      <c r="HG324" s="246"/>
      <c r="HH324" s="246"/>
      <c r="HI324" s="246"/>
      <c r="HJ324" s="246"/>
      <c r="HK324" s="246"/>
    </row>
    <row r="325" spans="1:219" s="7" customFormat="1" ht="12.4" customHeight="1" x14ac:dyDescent="0.2">
      <c r="A325" s="226" t="s">
        <v>2931</v>
      </c>
      <c r="B325" s="227" t="str">
        <f t="shared" ref="B325:B388" si="218">M325</f>
        <v>GADLEE GREEN CLEANING EQUIPMENT CORPORATION</v>
      </c>
      <c r="C325" s="228" t="s">
        <v>35</v>
      </c>
      <c r="D325" s="229" t="s">
        <v>188</v>
      </c>
      <c r="E325" s="227"/>
      <c r="F325" s="244"/>
      <c r="G325" s="238"/>
      <c r="H325" s="232" t="str">
        <f t="shared" ref="H325:H388" si="219">IF(C325&lt;&gt;"exclude",EU325,"")</f>
        <v/>
      </c>
      <c r="I325" s="206" t="s">
        <v>353</v>
      </c>
      <c r="J325" s="228" t="str">
        <f>VLOOKUP(Z325,[1]AP2022!FF:FI,2,0)</f>
        <v>exclude</v>
      </c>
      <c r="K325" s="228" t="str">
        <f>VLOOKUP(Z325,[1]AP2022!FF:FI,4,0)</f>
        <v>ok, indep</v>
      </c>
      <c r="L325" s="233"/>
      <c r="M325" s="38" t="s">
        <v>2932</v>
      </c>
      <c r="N325" s="38" t="s">
        <v>2933</v>
      </c>
      <c r="O325" s="38" t="s">
        <v>36</v>
      </c>
      <c r="P325" s="38" t="s">
        <v>2934</v>
      </c>
      <c r="Q325" s="37"/>
      <c r="R325" s="38" t="s">
        <v>48</v>
      </c>
      <c r="S325" s="38" t="s">
        <v>2935</v>
      </c>
      <c r="T325" s="38" t="s">
        <v>45</v>
      </c>
      <c r="U325" s="38" t="s">
        <v>182</v>
      </c>
      <c r="V325" s="38" t="s">
        <v>2936</v>
      </c>
      <c r="W325" s="38" t="s">
        <v>2937</v>
      </c>
      <c r="X325" s="37"/>
      <c r="Y325" s="37"/>
      <c r="Z325" s="38" t="s">
        <v>2938</v>
      </c>
      <c r="AA325" s="41">
        <v>127387000</v>
      </c>
      <c r="AB325" s="41">
        <v>124331000</v>
      </c>
      <c r="AC325" s="41">
        <v>121160000</v>
      </c>
      <c r="AD325" s="41">
        <v>95207000</v>
      </c>
      <c r="AE325" s="41">
        <v>126886000</v>
      </c>
      <c r="AF325" s="41">
        <v>123728000</v>
      </c>
      <c r="AG325" s="41">
        <v>120637000</v>
      </c>
      <c r="AH325" s="41">
        <v>93954000</v>
      </c>
      <c r="AI325" s="41">
        <v>-801000</v>
      </c>
      <c r="AJ325" s="41">
        <v>-722000</v>
      </c>
      <c r="AK325" s="41">
        <v>-385000</v>
      </c>
      <c r="AL325" s="41">
        <v>-608000</v>
      </c>
      <c r="AM325" s="41">
        <v>126085000</v>
      </c>
      <c r="AN325" s="41">
        <v>123006000</v>
      </c>
      <c r="AO325" s="41">
        <v>120252000</v>
      </c>
      <c r="AP325" s="41">
        <v>93346000</v>
      </c>
      <c r="AQ325" s="41">
        <v>1302000</v>
      </c>
      <c r="AR325" s="41">
        <v>1325000</v>
      </c>
      <c r="AS325" s="41">
        <v>908000</v>
      </c>
      <c r="AT325" s="41">
        <v>1861000</v>
      </c>
      <c r="AU325" s="41">
        <v>-77547000</v>
      </c>
      <c r="AV325" s="41">
        <v>-78145000</v>
      </c>
      <c r="AW325" s="41">
        <v>-78120000</v>
      </c>
      <c r="AX325" s="41">
        <v>-59103000</v>
      </c>
      <c r="AY325" s="38" t="s">
        <v>39</v>
      </c>
      <c r="AZ325" s="38" t="s">
        <v>39</v>
      </c>
      <c r="BA325" s="38" t="s">
        <v>39</v>
      </c>
      <c r="BB325" s="38" t="s">
        <v>39</v>
      </c>
      <c r="BC325" s="41">
        <v>-23640000</v>
      </c>
      <c r="BD325" s="41">
        <v>-25044000</v>
      </c>
      <c r="BE325" s="41">
        <v>-27561000</v>
      </c>
      <c r="BF325" s="41">
        <v>-28732000</v>
      </c>
      <c r="BG325" s="41">
        <v>26200000</v>
      </c>
      <c r="BH325" s="41">
        <v>21142000</v>
      </c>
      <c r="BI325" s="41">
        <v>15479000</v>
      </c>
      <c r="BJ325" s="41">
        <v>7372000</v>
      </c>
      <c r="BK325" s="41">
        <v>-807000</v>
      </c>
      <c r="BL325" s="41">
        <v>-689000</v>
      </c>
      <c r="BM325" s="41">
        <v>-804000</v>
      </c>
      <c r="BN325" s="41">
        <v>-1031000</v>
      </c>
      <c r="BO325" s="41">
        <v>-740000</v>
      </c>
      <c r="BP325" s="41">
        <v>-668000</v>
      </c>
      <c r="BQ325" s="41">
        <v>-786000</v>
      </c>
      <c r="BR325" s="41">
        <v>-1004000</v>
      </c>
      <c r="BS325" s="41">
        <v>-67000</v>
      </c>
      <c r="BT325" s="41">
        <v>-21000</v>
      </c>
      <c r="BU325" s="41">
        <v>-18000</v>
      </c>
      <c r="BV325" s="41">
        <v>-27000</v>
      </c>
      <c r="BW325" s="41">
        <v>21915000</v>
      </c>
      <c r="BX325" s="41">
        <v>15254000</v>
      </c>
      <c r="BY325" s="41">
        <v>12493000</v>
      </c>
      <c r="BZ325" s="41">
        <v>5826000</v>
      </c>
      <c r="CA325" s="41">
        <v>121244000</v>
      </c>
      <c r="CB325" s="41">
        <v>93886000</v>
      </c>
      <c r="CC325" s="41">
        <v>69331000</v>
      </c>
      <c r="CD325" s="41">
        <v>58778000</v>
      </c>
      <c r="CE325" s="41">
        <v>22906000</v>
      </c>
      <c r="CF325" s="41">
        <v>22976000</v>
      </c>
      <c r="CG325" s="41">
        <v>21269000</v>
      </c>
      <c r="CH325" s="41">
        <v>23331000</v>
      </c>
      <c r="CI325" s="41">
        <v>31721000</v>
      </c>
      <c r="CJ325" s="41">
        <v>13705000</v>
      </c>
      <c r="CK325" s="41">
        <v>16115000</v>
      </c>
      <c r="CL325" s="41">
        <v>18659000</v>
      </c>
      <c r="CM325" s="41">
        <v>22875000</v>
      </c>
      <c r="CN325" s="41">
        <v>21526000</v>
      </c>
      <c r="CO325" s="41">
        <v>12671000</v>
      </c>
      <c r="CP325" s="41">
        <v>1881000</v>
      </c>
      <c r="CQ325" s="41">
        <v>42979000</v>
      </c>
      <c r="CR325" s="41">
        <v>34637000</v>
      </c>
      <c r="CS325" s="41">
        <v>17056000</v>
      </c>
      <c r="CT325" s="41">
        <v>13343000</v>
      </c>
      <c r="CU325" s="41">
        <v>100000</v>
      </c>
      <c r="CV325" s="41">
        <v>100000</v>
      </c>
      <c r="CW325" s="41">
        <v>2700000</v>
      </c>
      <c r="CX325" s="41">
        <v>3000000</v>
      </c>
      <c r="CY325" s="41">
        <v>1842000</v>
      </c>
      <c r="CZ325" s="41">
        <v>1790000</v>
      </c>
      <c r="DA325" s="41">
        <v>1552000</v>
      </c>
      <c r="DB325" s="41">
        <v>1354000</v>
      </c>
      <c r="DC325" s="41">
        <v>156752000</v>
      </c>
      <c r="DD325" s="41">
        <v>131551000</v>
      </c>
      <c r="DE325" s="41">
        <v>94719000</v>
      </c>
      <c r="DF325" s="41">
        <v>67137000</v>
      </c>
      <c r="DG325" s="213"/>
      <c r="DH325" s="214">
        <f t="shared" ref="DH325:DH388" si="220">IF(AM325="n.a.","无数据",AM325)</f>
        <v>126085000</v>
      </c>
      <c r="DI325" s="214">
        <f t="shared" ref="DI325:DI388" si="221">AU325</f>
        <v>-77547000</v>
      </c>
      <c r="DJ325" s="214">
        <f t="shared" ref="DJ325:DJ388" si="222">IF(AY325="n.a.",BC325,(AY325+BC325))</f>
        <v>-23640000</v>
      </c>
      <c r="DK325" s="214">
        <f t="shared" ref="DK325:DK388" si="223">BK325</f>
        <v>-807000</v>
      </c>
      <c r="DL325" s="214">
        <f t="shared" ref="DL325:DL388" si="224">IF(DH325="无数据","无数据",(DH325+DI325+DJ325+DK325))</f>
        <v>24091000</v>
      </c>
      <c r="DM325" s="215">
        <f t="shared" ref="DM325:DM388" si="225">DL325/DH325</f>
        <v>0.19106951659594718</v>
      </c>
      <c r="DN325" s="215">
        <f t="shared" ref="DN325:DN388" si="226">DL325/-(DI325+DJ325+DK325)</f>
        <v>0.23620016863737084</v>
      </c>
      <c r="DO325" s="216" t="str">
        <f t="shared" ref="DO325:DO388" si="227">AY325</f>
        <v>n.a.</v>
      </c>
      <c r="DP325" s="214">
        <f t="shared" ref="DP325:DP388" si="228">(CE325+CF325)/2</f>
        <v>22941000</v>
      </c>
      <c r="DQ325" s="214">
        <f t="shared" ref="DQ325:DQ388" si="229">(CY325+CZ325)/2</f>
        <v>1816000</v>
      </c>
      <c r="DR325" s="217"/>
      <c r="DS325" s="214">
        <f t="shared" ref="DS325:DS388" si="230">IF(AN325="n.a.","无数据",AN325)</f>
        <v>123006000</v>
      </c>
      <c r="DT325" s="214">
        <f t="shared" ref="DT325:DT388" si="231">AV325</f>
        <v>-78145000</v>
      </c>
      <c r="DU325" s="214">
        <f t="shared" ref="DU325:DU388" si="232">IF(AZ325="n.a.",BD325,(BD325+AZ325))</f>
        <v>-25044000</v>
      </c>
      <c r="DV325" s="214">
        <f t="shared" ref="DV325:DV388" si="233">BL325</f>
        <v>-689000</v>
      </c>
      <c r="DW325" s="214">
        <f t="shared" ref="DW325:DW388" si="234">IF(DS325="无数据","无数据",(DS325+DT325+DU325+DV325))</f>
        <v>19128000</v>
      </c>
      <c r="DX325" s="215">
        <f t="shared" ref="DX325:DX388" si="235">DW325/DS325</f>
        <v>0.15550460953124237</v>
      </c>
      <c r="DY325" s="215">
        <f t="shared" ref="DY325:DY388" si="236">DW325/-(DT325+DU325+DV325)</f>
        <v>0.18413908623577657</v>
      </c>
      <c r="DZ325" s="218" t="str">
        <f t="shared" ref="DZ325:DZ388" si="237">AZ325</f>
        <v>n.a.</v>
      </c>
      <c r="EA325" s="214">
        <f t="shared" ref="EA325:EA388" si="238">(CF325+CG325)/2</f>
        <v>22122500</v>
      </c>
      <c r="EB325" s="214">
        <f t="shared" ref="EB325:EB388" si="239">(CZ325+DA325)/2</f>
        <v>1671000</v>
      </c>
      <c r="EC325" s="217"/>
      <c r="ED325" s="214">
        <f t="shared" ref="ED325:ED388" si="240">IF(AO325="n.a.","无数据",AO325)</f>
        <v>120252000</v>
      </c>
      <c r="EE325" s="214">
        <f t="shared" ref="EE325:EE388" si="241">AW325</f>
        <v>-78120000</v>
      </c>
      <c r="EF325" s="214">
        <f t="shared" ref="EF325:EF388" si="242">IF(BA325="n.a.",BE325,(BA325+BE325))</f>
        <v>-27561000</v>
      </c>
      <c r="EG325" s="214">
        <f t="shared" ref="EG325:EG388" si="243">BM325</f>
        <v>-804000</v>
      </c>
      <c r="EH325" s="214">
        <f t="shared" ref="EH325:EH388" si="244">IF(ED325="无数据","无数据",(ED325+EE325+EF325+EG325))</f>
        <v>13767000</v>
      </c>
      <c r="EI325" s="215">
        <f t="shared" ref="EI325:EI388" si="245">EH325/ED325</f>
        <v>0.11448458237700829</v>
      </c>
      <c r="EJ325" s="215">
        <f t="shared" ref="EJ325:EJ388" si="246">EH325/-(EE325+EF325+EG325)</f>
        <v>0.12928581490350755</v>
      </c>
      <c r="EK325" s="218" t="str">
        <f t="shared" ref="EK325:EK388" si="247">BA325</f>
        <v>n.a.</v>
      </c>
      <c r="EL325" s="214">
        <f t="shared" ref="EL325:EL388" si="248">(CG325+CH325)/2</f>
        <v>22300000</v>
      </c>
      <c r="EM325" s="214">
        <f t="shared" ref="EM325:EM388" si="249">(DA325+DB325)/2</f>
        <v>1453000</v>
      </c>
      <c r="EN325" s="217"/>
      <c r="EO325" s="219">
        <f t="shared" si="217"/>
        <v>123114333.33333333</v>
      </c>
      <c r="EP325" s="219">
        <f t="shared" si="217"/>
        <v>-77937333.333333328</v>
      </c>
      <c r="EQ325" s="219">
        <f t="shared" si="217"/>
        <v>-25415000</v>
      </c>
      <c r="ER325" s="219">
        <f t="shared" si="217"/>
        <v>-766666.66666666663</v>
      </c>
      <c r="ES325" s="219">
        <f t="shared" ref="ES325:ES388" si="250">EO325+EP325+EQ325+ER325</f>
        <v>18995333.333333332</v>
      </c>
      <c r="ET325" s="220">
        <f t="shared" ref="ET325:ET388" si="251">ES325/EO325</f>
        <v>0.15429018554568516</v>
      </c>
      <c r="EU325" s="221">
        <f t="shared" ref="EU325:EU388" si="252">ES325/-(EP325+EQ325+ER325)</f>
        <v>0.18243868394177173</v>
      </c>
      <c r="EV325" s="219" t="e">
        <f t="shared" ref="EV325:EV388" si="253">-(EK325+DZ325+DO325)/3</f>
        <v>#VALUE!</v>
      </c>
      <c r="EW325" s="219">
        <f t="shared" ref="EW325:EX388" si="254">AVERAGE(EL325,EA325,DP325)</f>
        <v>22454500</v>
      </c>
      <c r="EX325" s="219">
        <f t="shared" si="254"/>
        <v>1646666.6666666667</v>
      </c>
      <c r="EY325" s="208"/>
      <c r="EZ325" s="222" t="str">
        <f t="shared" ref="EZ325:EZ388" si="255">IF(ED325="无数据","无数据","完整")</f>
        <v>完整</v>
      </c>
      <c r="FA325" s="222" t="str">
        <f t="shared" ref="FA325:FA388" si="256">IF(DS325="无数据","无数据","完整")</f>
        <v>完整</v>
      </c>
      <c r="FB325" s="222" t="str">
        <f t="shared" ref="FB325:FB388" si="257">IF(DH325="无数据","无数据","完整")</f>
        <v>完整</v>
      </c>
      <c r="FC325" s="222" t="str">
        <f t="shared" ref="FC325:FC388" si="258">IF(OR(AND(EZ325="完整",FA325="完整"),AND(EZ325="完整",FB325="完整"),AND(FA325="完整",FB325="完整")),"选择","删除")</f>
        <v>选择</v>
      </c>
      <c r="FD325" s="222" t="str">
        <f t="shared" ref="FD325:FD388" si="259">IF(AND(IF(DL325="无数据",-1,DL325)&lt;0,IF(DW325="无数据",-1,DW325)&lt;0,IF(EH325="无数据",-1,EH325)&lt;0),"删除",IF(OR(IF(EH325="无数据",-1,EH325)&gt;0,IF(DW325="无数据",-1,DW325)&gt;0,IF(DL325="无数据",-1,DL325)&gt;0),"选择","删除"))</f>
        <v>选择</v>
      </c>
      <c r="FE325" s="246"/>
      <c r="FF325" s="246"/>
      <c r="FG325" s="246"/>
      <c r="FH325" s="246"/>
      <c r="FI325" s="246"/>
      <c r="FJ325" s="246"/>
      <c r="FK325" s="246"/>
      <c r="FL325" s="246"/>
      <c r="FM325" s="246"/>
      <c r="FN325" s="246"/>
      <c r="FO325" s="246"/>
      <c r="FP325" s="246"/>
      <c r="FQ325" s="246"/>
      <c r="FR325" s="246"/>
      <c r="FS325" s="246"/>
      <c r="FT325" s="246"/>
      <c r="FU325" s="246"/>
      <c r="FV325" s="246"/>
      <c r="FW325" s="246"/>
      <c r="FX325" s="246"/>
      <c r="FY325" s="246"/>
      <c r="FZ325" s="246"/>
      <c r="GA325" s="246"/>
      <c r="GB325" s="246"/>
      <c r="GC325" s="246"/>
      <c r="GD325" s="246"/>
      <c r="GE325" s="246"/>
      <c r="GF325" s="246"/>
      <c r="GG325" s="246"/>
      <c r="GH325" s="246"/>
      <c r="GI325" s="246"/>
      <c r="GJ325" s="246"/>
      <c r="GK325" s="246"/>
      <c r="GL325" s="246"/>
      <c r="GM325" s="246"/>
      <c r="GN325" s="246"/>
      <c r="GO325" s="246"/>
      <c r="GP325" s="246"/>
      <c r="GQ325" s="246"/>
      <c r="GR325" s="246"/>
      <c r="GS325" s="246"/>
      <c r="GT325" s="246"/>
      <c r="GU325" s="246"/>
      <c r="GV325" s="246"/>
      <c r="GW325" s="246"/>
      <c r="GX325" s="246"/>
      <c r="GY325" s="246"/>
      <c r="GZ325" s="246"/>
      <c r="HA325" s="246"/>
      <c r="HB325" s="246"/>
      <c r="HC325" s="246"/>
      <c r="HD325" s="246"/>
      <c r="HE325" s="246"/>
      <c r="HF325" s="246"/>
      <c r="HG325" s="246"/>
      <c r="HH325" s="246"/>
      <c r="HI325" s="246"/>
      <c r="HJ325" s="246"/>
      <c r="HK325" s="254"/>
    </row>
    <row r="326" spans="1:219" ht="12.4" customHeight="1" x14ac:dyDescent="0.2">
      <c r="A326" s="204" t="s">
        <v>2939</v>
      </c>
      <c r="B326" s="205" t="str">
        <f t="shared" si="218"/>
        <v>ZHEJIANG WALTER MECH ELECTRICAL CO.,LTD.</v>
      </c>
      <c r="C326" s="206" t="s">
        <v>35</v>
      </c>
      <c r="D326" s="206" t="s">
        <v>32</v>
      </c>
      <c r="E326" s="205"/>
      <c r="F326" s="244"/>
      <c r="G326" s="245"/>
      <c r="H326" s="209" t="str">
        <f t="shared" si="219"/>
        <v/>
      </c>
      <c r="I326" s="206" t="s">
        <v>328</v>
      </c>
      <c r="J326" s="206" t="str">
        <f>VLOOKUP(Z326,[1]AP2022!FF:FI,2,0)</f>
        <v>exclude</v>
      </c>
      <c r="K326" s="206" t="str">
        <f>VLOOKUP(Z326,[1]AP2022!FF:FI,4,0)</f>
        <v>ok, sda/sdp</v>
      </c>
      <c r="L326" s="210"/>
      <c r="M326" s="211" t="s">
        <v>2940</v>
      </c>
      <c r="N326" s="211" t="s">
        <v>2941</v>
      </c>
      <c r="O326" s="211" t="s">
        <v>36</v>
      </c>
      <c r="P326" s="211" t="s">
        <v>2942</v>
      </c>
      <c r="Q326" s="225"/>
      <c r="R326" s="38" t="s">
        <v>48</v>
      </c>
      <c r="S326" s="211" t="s">
        <v>2943</v>
      </c>
      <c r="T326" s="211" t="s">
        <v>44</v>
      </c>
      <c r="U326" s="38" t="s">
        <v>182</v>
      </c>
      <c r="V326" s="38" t="s">
        <v>2944</v>
      </c>
      <c r="W326" s="38" t="s">
        <v>2945</v>
      </c>
      <c r="X326" s="37"/>
      <c r="Y326" s="37"/>
      <c r="Z326" s="38" t="s">
        <v>2946</v>
      </c>
      <c r="AA326" s="41">
        <v>125120000</v>
      </c>
      <c r="AB326" s="41">
        <v>105010000</v>
      </c>
      <c r="AC326" s="41">
        <v>79051000</v>
      </c>
      <c r="AD326" s="41">
        <v>78209000</v>
      </c>
      <c r="AE326" s="41">
        <v>124800000</v>
      </c>
      <c r="AF326" s="41">
        <v>104726000</v>
      </c>
      <c r="AG326" s="41">
        <v>78964000</v>
      </c>
      <c r="AH326" s="41">
        <v>77950000</v>
      </c>
      <c r="AI326" s="41">
        <v>-409000</v>
      </c>
      <c r="AJ326" s="41">
        <v>-412000</v>
      </c>
      <c r="AK326" s="41">
        <v>-719000</v>
      </c>
      <c r="AL326" s="41">
        <v>-585000</v>
      </c>
      <c r="AM326" s="41">
        <v>124391000</v>
      </c>
      <c r="AN326" s="41">
        <v>104314000</v>
      </c>
      <c r="AO326" s="41">
        <v>78245000</v>
      </c>
      <c r="AP326" s="41">
        <v>77365000</v>
      </c>
      <c r="AQ326" s="41">
        <v>729000</v>
      </c>
      <c r="AR326" s="41">
        <v>696000</v>
      </c>
      <c r="AS326" s="41">
        <v>806000</v>
      </c>
      <c r="AT326" s="41">
        <v>844000</v>
      </c>
      <c r="AU326" s="41">
        <v>-106994000</v>
      </c>
      <c r="AV326" s="41">
        <v>-88272000</v>
      </c>
      <c r="AW326" s="41">
        <v>-63943000</v>
      </c>
      <c r="AX326" s="41">
        <v>-61256000</v>
      </c>
      <c r="AY326" s="38" t="s">
        <v>39</v>
      </c>
      <c r="AZ326" s="38" t="s">
        <v>39</v>
      </c>
      <c r="BA326" s="38" t="s">
        <v>39</v>
      </c>
      <c r="BB326" s="38" t="s">
        <v>39</v>
      </c>
      <c r="BC326" s="41">
        <v>-11810000</v>
      </c>
      <c r="BD326" s="41">
        <v>-9845000</v>
      </c>
      <c r="BE326" s="41">
        <v>-8475000</v>
      </c>
      <c r="BF326" s="41">
        <v>-10282000</v>
      </c>
      <c r="BG326" s="41">
        <v>6316000</v>
      </c>
      <c r="BH326" s="41">
        <v>6893000</v>
      </c>
      <c r="BI326" s="41">
        <v>6633000</v>
      </c>
      <c r="BJ326" s="41">
        <v>6671000</v>
      </c>
      <c r="BK326" s="41">
        <v>-2863000</v>
      </c>
      <c r="BL326" s="41">
        <v>-2494000</v>
      </c>
      <c r="BM326" s="41">
        <v>-2146000</v>
      </c>
      <c r="BN326" s="41">
        <v>-2073000</v>
      </c>
      <c r="BO326" s="41">
        <v>-2718000</v>
      </c>
      <c r="BP326" s="41">
        <v>-2348000</v>
      </c>
      <c r="BQ326" s="41">
        <v>-1999000</v>
      </c>
      <c r="BR326" s="41">
        <v>-1926000</v>
      </c>
      <c r="BS326" s="41">
        <v>-145000</v>
      </c>
      <c r="BT326" s="41">
        <v>-146000</v>
      </c>
      <c r="BU326" s="41">
        <v>-147000</v>
      </c>
      <c r="BV326" s="41">
        <v>-147000</v>
      </c>
      <c r="BW326" s="41">
        <v>1433000</v>
      </c>
      <c r="BX326" s="41">
        <v>1549000</v>
      </c>
      <c r="BY326" s="41">
        <v>1364000</v>
      </c>
      <c r="BZ326" s="41">
        <v>2180000</v>
      </c>
      <c r="CA326" s="41">
        <v>59336000</v>
      </c>
      <c r="CB326" s="41">
        <v>68497000</v>
      </c>
      <c r="CC326" s="41">
        <v>51916000</v>
      </c>
      <c r="CD326" s="41">
        <v>45848000</v>
      </c>
      <c r="CE326" s="41">
        <v>30606000</v>
      </c>
      <c r="CF326" s="41">
        <v>34735000</v>
      </c>
      <c r="CG326" s="41">
        <v>23852000</v>
      </c>
      <c r="CH326" s="41">
        <v>19751000</v>
      </c>
      <c r="CI326" s="41">
        <v>19061000</v>
      </c>
      <c r="CJ326" s="41">
        <v>18871000</v>
      </c>
      <c r="CK326" s="41">
        <v>17247000</v>
      </c>
      <c r="CL326" s="41">
        <v>13145000</v>
      </c>
      <c r="CM326" s="41">
        <v>3456000</v>
      </c>
      <c r="CN326" s="41">
        <v>3378000</v>
      </c>
      <c r="CO326" s="41">
        <v>2908000</v>
      </c>
      <c r="CP326" s="41">
        <v>3385000</v>
      </c>
      <c r="CQ326" s="41">
        <v>4829000</v>
      </c>
      <c r="CR326" s="41">
        <v>10644000</v>
      </c>
      <c r="CS326" s="41">
        <v>6112000</v>
      </c>
      <c r="CT326" s="41">
        <v>5901000</v>
      </c>
      <c r="CU326" s="41">
        <v>3396000</v>
      </c>
      <c r="CV326" s="41">
        <v>6279000</v>
      </c>
      <c r="CW326" s="38" t="s">
        <v>39</v>
      </c>
      <c r="CX326" s="38" t="s">
        <v>39</v>
      </c>
      <c r="CY326" s="38" t="s">
        <v>39</v>
      </c>
      <c r="CZ326" s="38" t="s">
        <v>39</v>
      </c>
      <c r="DA326" s="41">
        <v>0</v>
      </c>
      <c r="DB326" s="41">
        <v>0</v>
      </c>
      <c r="DC326" s="41">
        <v>85371000</v>
      </c>
      <c r="DD326" s="41">
        <v>94226000</v>
      </c>
      <c r="DE326" s="41">
        <v>75585000</v>
      </c>
      <c r="DF326" s="41">
        <v>69164000</v>
      </c>
      <c r="DG326" s="213"/>
      <c r="DH326" s="214">
        <f t="shared" si="220"/>
        <v>124391000</v>
      </c>
      <c r="DI326" s="214">
        <f t="shared" si="221"/>
        <v>-106994000</v>
      </c>
      <c r="DJ326" s="214">
        <f t="shared" si="222"/>
        <v>-11810000</v>
      </c>
      <c r="DK326" s="214">
        <f t="shared" si="223"/>
        <v>-2863000</v>
      </c>
      <c r="DL326" s="214">
        <f t="shared" si="224"/>
        <v>2724000</v>
      </c>
      <c r="DM326" s="215">
        <f t="shared" si="225"/>
        <v>2.1898690419724899E-2</v>
      </c>
      <c r="DN326" s="215">
        <f t="shared" si="226"/>
        <v>2.2388979756219847E-2</v>
      </c>
      <c r="DO326" s="216" t="str">
        <f t="shared" si="227"/>
        <v>n.a.</v>
      </c>
      <c r="DP326" s="214">
        <f t="shared" si="228"/>
        <v>32670500</v>
      </c>
      <c r="DQ326" s="214" t="e">
        <f t="shared" si="229"/>
        <v>#VALUE!</v>
      </c>
      <c r="DR326" s="217"/>
      <c r="DS326" s="214">
        <f t="shared" si="230"/>
        <v>104314000</v>
      </c>
      <c r="DT326" s="214">
        <f t="shared" si="231"/>
        <v>-88272000</v>
      </c>
      <c r="DU326" s="214">
        <f t="shared" si="232"/>
        <v>-9845000</v>
      </c>
      <c r="DV326" s="214">
        <f t="shared" si="233"/>
        <v>-2494000</v>
      </c>
      <c r="DW326" s="214">
        <f t="shared" si="234"/>
        <v>3703000</v>
      </c>
      <c r="DX326" s="215">
        <f t="shared" si="235"/>
        <v>3.5498590793182121E-2</v>
      </c>
      <c r="DY326" s="215">
        <f t="shared" si="236"/>
        <v>3.6805120712446952E-2</v>
      </c>
      <c r="DZ326" s="218" t="str">
        <f t="shared" si="237"/>
        <v>n.a.</v>
      </c>
      <c r="EA326" s="214">
        <f t="shared" si="238"/>
        <v>29293500</v>
      </c>
      <c r="EB326" s="214" t="e">
        <f t="shared" si="239"/>
        <v>#VALUE!</v>
      </c>
      <c r="EC326" s="217"/>
      <c r="ED326" s="214">
        <f t="shared" si="240"/>
        <v>78245000</v>
      </c>
      <c r="EE326" s="214">
        <f t="shared" si="241"/>
        <v>-63943000</v>
      </c>
      <c r="EF326" s="214">
        <f t="shared" si="242"/>
        <v>-8475000</v>
      </c>
      <c r="EG326" s="214">
        <f t="shared" si="243"/>
        <v>-2146000</v>
      </c>
      <c r="EH326" s="214">
        <f t="shared" si="244"/>
        <v>3681000</v>
      </c>
      <c r="EI326" s="215">
        <f t="shared" si="245"/>
        <v>4.7044539587194067E-2</v>
      </c>
      <c r="EJ326" s="215">
        <f t="shared" si="246"/>
        <v>4.9366986749637895E-2</v>
      </c>
      <c r="EK326" s="218" t="str">
        <f t="shared" si="247"/>
        <v>n.a.</v>
      </c>
      <c r="EL326" s="214">
        <f t="shared" si="248"/>
        <v>21801500</v>
      </c>
      <c r="EM326" s="214">
        <f t="shared" si="249"/>
        <v>0</v>
      </c>
      <c r="EN326" s="217"/>
      <c r="EO326" s="219">
        <f t="shared" si="217"/>
        <v>102316666.66666667</v>
      </c>
      <c r="EP326" s="219">
        <f t="shared" si="217"/>
        <v>-86403000</v>
      </c>
      <c r="EQ326" s="219">
        <f t="shared" si="217"/>
        <v>-10043333.333333334</v>
      </c>
      <c r="ER326" s="219">
        <f t="shared" si="217"/>
        <v>-2501000</v>
      </c>
      <c r="ES326" s="219">
        <f t="shared" si="250"/>
        <v>3369333.3333333377</v>
      </c>
      <c r="ET326" s="220">
        <f t="shared" si="251"/>
        <v>3.2930444697833565E-2</v>
      </c>
      <c r="EU326" s="221">
        <f t="shared" si="252"/>
        <v>3.4051785124746541E-2</v>
      </c>
      <c r="EV326" s="219" t="e">
        <f t="shared" si="253"/>
        <v>#VALUE!</v>
      </c>
      <c r="EW326" s="219">
        <f t="shared" si="254"/>
        <v>27921833.333333332</v>
      </c>
      <c r="EX326" s="219" t="e">
        <f t="shared" si="254"/>
        <v>#VALUE!</v>
      </c>
      <c r="EY326" s="208"/>
      <c r="EZ326" s="222" t="str">
        <f t="shared" si="255"/>
        <v>完整</v>
      </c>
      <c r="FA326" s="222" t="str">
        <f t="shared" si="256"/>
        <v>完整</v>
      </c>
      <c r="FB326" s="222" t="str">
        <f t="shared" si="257"/>
        <v>完整</v>
      </c>
      <c r="FC326" s="222" t="str">
        <f t="shared" si="258"/>
        <v>选择</v>
      </c>
      <c r="FD326" s="222" t="str">
        <f t="shared" si="259"/>
        <v>选择</v>
      </c>
      <c r="FE326" s="246"/>
      <c r="FF326" s="246"/>
      <c r="FG326" s="246"/>
      <c r="FH326" s="246"/>
      <c r="FI326" s="246"/>
      <c r="FJ326" s="246"/>
      <c r="FK326" s="246"/>
      <c r="FL326" s="246"/>
      <c r="FM326" s="246"/>
      <c r="FN326" s="246"/>
      <c r="FO326" s="246"/>
      <c r="FP326" s="246"/>
      <c r="FQ326" s="246"/>
      <c r="FR326" s="246"/>
      <c r="FS326" s="246"/>
      <c r="FT326" s="246"/>
      <c r="FU326" s="246"/>
      <c r="FV326" s="246"/>
      <c r="FW326" s="246"/>
      <c r="FX326" s="246"/>
      <c r="FY326" s="246"/>
      <c r="FZ326" s="246"/>
      <c r="GA326" s="246"/>
      <c r="GB326" s="246"/>
      <c r="GC326" s="246"/>
      <c r="GD326" s="246"/>
      <c r="GE326" s="246"/>
      <c r="GF326" s="246"/>
      <c r="GG326" s="246"/>
      <c r="GH326" s="246"/>
      <c r="GI326" s="246"/>
      <c r="GJ326" s="246"/>
      <c r="GK326" s="246"/>
      <c r="GL326" s="246"/>
      <c r="GM326" s="246"/>
      <c r="GN326" s="246"/>
      <c r="GO326" s="246"/>
      <c r="GP326" s="246"/>
      <c r="GQ326" s="246"/>
      <c r="GR326" s="246"/>
      <c r="GS326" s="246"/>
      <c r="GT326" s="246"/>
      <c r="GU326" s="246"/>
      <c r="GV326" s="246"/>
      <c r="GW326" s="246"/>
      <c r="GX326" s="246"/>
      <c r="GY326" s="246"/>
      <c r="GZ326" s="246"/>
      <c r="HA326" s="246"/>
      <c r="HB326" s="246"/>
      <c r="HC326" s="246"/>
      <c r="HD326" s="246"/>
      <c r="HE326" s="246"/>
      <c r="HF326" s="246"/>
      <c r="HG326" s="246"/>
      <c r="HH326" s="246"/>
      <c r="HI326" s="246"/>
      <c r="HJ326" s="246"/>
      <c r="HK326" s="246"/>
    </row>
    <row r="327" spans="1:219" s="7" customFormat="1" ht="12.4" customHeight="1" x14ac:dyDescent="0.2">
      <c r="A327" s="226" t="s">
        <v>2947</v>
      </c>
      <c r="B327" s="227" t="str">
        <f t="shared" si="218"/>
        <v>ZHEJIANG CEN NEW ENERGY STOCK CO.,LTD.</v>
      </c>
      <c r="C327" s="228" t="s">
        <v>35</v>
      </c>
      <c r="D327" s="229" t="s">
        <v>188</v>
      </c>
      <c r="E327" s="227"/>
      <c r="F327" s="244"/>
      <c r="G327" s="238"/>
      <c r="H327" s="232" t="str">
        <f t="shared" si="219"/>
        <v/>
      </c>
      <c r="I327" s="206" t="s">
        <v>353</v>
      </c>
      <c r="J327" s="228" t="str">
        <f>VLOOKUP(Z327,[1]AP2022!FF:FI,2,0)</f>
        <v>exclude</v>
      </c>
      <c r="K327" s="228" t="str">
        <f>VLOOKUP(Z327,[1]AP2022!FF:FI,4,0)</f>
        <v>ok, indep</v>
      </c>
      <c r="L327" s="233"/>
      <c r="M327" s="38" t="s">
        <v>2948</v>
      </c>
      <c r="N327" s="38" t="s">
        <v>2949</v>
      </c>
      <c r="O327" s="38" t="s">
        <v>36</v>
      </c>
      <c r="P327" s="38" t="s">
        <v>2950</v>
      </c>
      <c r="Q327" s="37"/>
      <c r="R327" s="38" t="s">
        <v>48</v>
      </c>
      <c r="S327" s="38" t="s">
        <v>2951</v>
      </c>
      <c r="T327" s="38" t="s">
        <v>42</v>
      </c>
      <c r="U327" s="38" t="s">
        <v>182</v>
      </c>
      <c r="V327" s="38" t="s">
        <v>2952</v>
      </c>
      <c r="W327" s="38" t="s">
        <v>2953</v>
      </c>
      <c r="X327" s="37"/>
      <c r="Y327" s="37"/>
      <c r="Z327" s="38" t="s">
        <v>2954</v>
      </c>
      <c r="AA327" s="41">
        <v>124680000</v>
      </c>
      <c r="AB327" s="41">
        <v>169035000</v>
      </c>
      <c r="AC327" s="41">
        <v>140458000</v>
      </c>
      <c r="AD327" s="41">
        <v>118709000</v>
      </c>
      <c r="AE327" s="41">
        <v>123412000</v>
      </c>
      <c r="AF327" s="41">
        <v>167120000</v>
      </c>
      <c r="AG327" s="41">
        <v>138137000</v>
      </c>
      <c r="AH327" s="41">
        <v>115686000</v>
      </c>
      <c r="AI327" s="41">
        <v>-932000</v>
      </c>
      <c r="AJ327" s="41">
        <v>-1285000</v>
      </c>
      <c r="AK327" s="41">
        <v>-1724000</v>
      </c>
      <c r="AL327" s="41">
        <v>-994000</v>
      </c>
      <c r="AM327" s="41">
        <v>122480000</v>
      </c>
      <c r="AN327" s="41">
        <v>165835000</v>
      </c>
      <c r="AO327" s="41">
        <v>136413000</v>
      </c>
      <c r="AP327" s="41">
        <v>114692000</v>
      </c>
      <c r="AQ327" s="41">
        <v>2200000</v>
      </c>
      <c r="AR327" s="41">
        <v>3200000</v>
      </c>
      <c r="AS327" s="41">
        <v>4045000</v>
      </c>
      <c r="AT327" s="41">
        <v>4017000</v>
      </c>
      <c r="AU327" s="41">
        <v>-101629000</v>
      </c>
      <c r="AV327" s="41">
        <v>-119076000</v>
      </c>
      <c r="AW327" s="41">
        <v>-85537000</v>
      </c>
      <c r="AX327" s="41">
        <v>-70300000</v>
      </c>
      <c r="AY327" s="38" t="s">
        <v>39</v>
      </c>
      <c r="AZ327" s="38" t="s">
        <v>39</v>
      </c>
      <c r="BA327" s="38" t="s">
        <v>39</v>
      </c>
      <c r="BB327" s="38" t="s">
        <v>39</v>
      </c>
      <c r="BC327" s="41">
        <v>-25603000</v>
      </c>
      <c r="BD327" s="41">
        <v>-25869000</v>
      </c>
      <c r="BE327" s="41">
        <v>-22203000</v>
      </c>
      <c r="BF327" s="41">
        <v>-20823000</v>
      </c>
      <c r="BG327" s="41">
        <v>-2552000</v>
      </c>
      <c r="BH327" s="41">
        <v>24090000</v>
      </c>
      <c r="BI327" s="41">
        <v>32718000</v>
      </c>
      <c r="BJ327" s="41">
        <v>27586000</v>
      </c>
      <c r="BK327" s="41">
        <v>-5609000</v>
      </c>
      <c r="BL327" s="41">
        <v>-4865000</v>
      </c>
      <c r="BM327" s="41">
        <v>-4606000</v>
      </c>
      <c r="BN327" s="41">
        <v>-3371000</v>
      </c>
      <c r="BO327" s="41">
        <v>-3742000</v>
      </c>
      <c r="BP327" s="41">
        <v>-3775000</v>
      </c>
      <c r="BQ327" s="41">
        <v>-3945000</v>
      </c>
      <c r="BR327" s="41">
        <v>-3242000</v>
      </c>
      <c r="BS327" s="41">
        <v>-1867000</v>
      </c>
      <c r="BT327" s="41">
        <v>-1090000</v>
      </c>
      <c r="BU327" s="41">
        <v>-661000</v>
      </c>
      <c r="BV327" s="41">
        <v>-129000</v>
      </c>
      <c r="BW327" s="41">
        <v>-23570000</v>
      </c>
      <c r="BX327" s="41">
        <v>12157000</v>
      </c>
      <c r="BY327" s="41">
        <v>23499000</v>
      </c>
      <c r="BZ327" s="41">
        <v>17303000</v>
      </c>
      <c r="CA327" s="41">
        <v>138499000</v>
      </c>
      <c r="CB327" s="41">
        <v>173869000</v>
      </c>
      <c r="CC327" s="41">
        <v>139557000</v>
      </c>
      <c r="CD327" s="41">
        <v>117106000</v>
      </c>
      <c r="CE327" s="41">
        <v>46859000</v>
      </c>
      <c r="CF327" s="41">
        <v>50226000</v>
      </c>
      <c r="CG327" s="41">
        <v>45814000</v>
      </c>
      <c r="CH327" s="41">
        <v>38497000</v>
      </c>
      <c r="CI327" s="41">
        <v>49665000</v>
      </c>
      <c r="CJ327" s="41">
        <v>65500000</v>
      </c>
      <c r="CK327" s="41">
        <v>53369000</v>
      </c>
      <c r="CL327" s="41">
        <v>59317000</v>
      </c>
      <c r="CM327" s="41">
        <v>23395000</v>
      </c>
      <c r="CN327" s="41">
        <v>21343000</v>
      </c>
      <c r="CO327" s="41">
        <v>23972000</v>
      </c>
      <c r="CP327" s="41">
        <v>9699000</v>
      </c>
      <c r="CQ327" s="41">
        <v>15613000</v>
      </c>
      <c r="CR327" s="41">
        <v>33535000</v>
      </c>
      <c r="CS327" s="41">
        <v>13240000</v>
      </c>
      <c r="CT327" s="41">
        <v>6714000</v>
      </c>
      <c r="CU327" s="41">
        <v>12789000</v>
      </c>
      <c r="CV327" s="41">
        <v>21989000</v>
      </c>
      <c r="CW327" s="38" t="s">
        <v>39</v>
      </c>
      <c r="CX327" s="38" t="s">
        <v>39</v>
      </c>
      <c r="CY327" s="41">
        <v>141000</v>
      </c>
      <c r="CZ327" s="38" t="s">
        <v>39</v>
      </c>
      <c r="DA327" s="38" t="s">
        <v>39</v>
      </c>
      <c r="DB327" s="41">
        <v>690000</v>
      </c>
      <c r="DC327" s="41">
        <v>212791000</v>
      </c>
      <c r="DD327" s="41">
        <v>230181000</v>
      </c>
      <c r="DE327" s="41">
        <v>200070000</v>
      </c>
      <c r="DF327" s="41">
        <v>183904000</v>
      </c>
      <c r="DG327" s="213"/>
      <c r="DH327" s="214">
        <f t="shared" si="220"/>
        <v>122480000</v>
      </c>
      <c r="DI327" s="214">
        <f t="shared" si="221"/>
        <v>-101629000</v>
      </c>
      <c r="DJ327" s="214">
        <f t="shared" si="222"/>
        <v>-25603000</v>
      </c>
      <c r="DK327" s="214">
        <f t="shared" si="223"/>
        <v>-5609000</v>
      </c>
      <c r="DL327" s="214">
        <f t="shared" si="224"/>
        <v>-10361000</v>
      </c>
      <c r="DM327" s="215">
        <f t="shared" si="225"/>
        <v>-8.4593403004572174E-2</v>
      </c>
      <c r="DN327" s="215">
        <f t="shared" si="226"/>
        <v>-7.7995498377759875E-2</v>
      </c>
      <c r="DO327" s="216" t="str">
        <f t="shared" si="227"/>
        <v>n.a.</v>
      </c>
      <c r="DP327" s="214">
        <f t="shared" si="228"/>
        <v>48542500</v>
      </c>
      <c r="DQ327" s="214" t="e">
        <f t="shared" si="229"/>
        <v>#VALUE!</v>
      </c>
      <c r="DR327" s="217"/>
      <c r="DS327" s="214">
        <f t="shared" si="230"/>
        <v>165835000</v>
      </c>
      <c r="DT327" s="214">
        <f t="shared" si="231"/>
        <v>-119076000</v>
      </c>
      <c r="DU327" s="214">
        <f t="shared" si="232"/>
        <v>-25869000</v>
      </c>
      <c r="DV327" s="214">
        <f t="shared" si="233"/>
        <v>-4865000</v>
      </c>
      <c r="DW327" s="214">
        <f t="shared" si="234"/>
        <v>16025000</v>
      </c>
      <c r="DX327" s="215">
        <f t="shared" si="235"/>
        <v>9.6632194651310038E-2</v>
      </c>
      <c r="DY327" s="215">
        <f t="shared" si="236"/>
        <v>0.10696882718109606</v>
      </c>
      <c r="DZ327" s="218" t="str">
        <f t="shared" si="237"/>
        <v>n.a.</v>
      </c>
      <c r="EA327" s="214">
        <f t="shared" si="238"/>
        <v>48020000</v>
      </c>
      <c r="EB327" s="214" t="e">
        <f t="shared" si="239"/>
        <v>#VALUE!</v>
      </c>
      <c r="EC327" s="217"/>
      <c r="ED327" s="214">
        <f t="shared" si="240"/>
        <v>136413000</v>
      </c>
      <c r="EE327" s="214">
        <f t="shared" si="241"/>
        <v>-85537000</v>
      </c>
      <c r="EF327" s="214">
        <f t="shared" si="242"/>
        <v>-22203000</v>
      </c>
      <c r="EG327" s="214">
        <f t="shared" si="243"/>
        <v>-4606000</v>
      </c>
      <c r="EH327" s="214">
        <f t="shared" si="244"/>
        <v>24067000</v>
      </c>
      <c r="EI327" s="215">
        <f t="shared" si="245"/>
        <v>0.1764274665904276</v>
      </c>
      <c r="EJ327" s="215">
        <f t="shared" si="246"/>
        <v>0.21422213518950387</v>
      </c>
      <c r="EK327" s="218" t="str">
        <f t="shared" si="247"/>
        <v>n.a.</v>
      </c>
      <c r="EL327" s="214">
        <f t="shared" si="248"/>
        <v>42155500</v>
      </c>
      <c r="EM327" s="214" t="e">
        <f t="shared" si="249"/>
        <v>#VALUE!</v>
      </c>
      <c r="EN327" s="217"/>
      <c r="EO327" s="219">
        <f t="shared" si="217"/>
        <v>141576000</v>
      </c>
      <c r="EP327" s="219">
        <f t="shared" si="217"/>
        <v>-102080666.66666667</v>
      </c>
      <c r="EQ327" s="219">
        <f t="shared" si="217"/>
        <v>-24558333.333333332</v>
      </c>
      <c r="ER327" s="219">
        <f t="shared" si="217"/>
        <v>-5026666.666666667</v>
      </c>
      <c r="ES327" s="219">
        <f t="shared" si="250"/>
        <v>9910333.3333333284</v>
      </c>
      <c r="ET327" s="220">
        <f t="shared" si="251"/>
        <v>7.0000094177920899E-2</v>
      </c>
      <c r="EU327" s="221">
        <f t="shared" si="252"/>
        <v>7.5268926093109534E-2</v>
      </c>
      <c r="EV327" s="219" t="e">
        <f t="shared" si="253"/>
        <v>#VALUE!</v>
      </c>
      <c r="EW327" s="219">
        <f t="shared" si="254"/>
        <v>46239333.333333336</v>
      </c>
      <c r="EX327" s="219" t="e">
        <f t="shared" si="254"/>
        <v>#VALUE!</v>
      </c>
      <c r="EY327" s="208"/>
      <c r="EZ327" s="222" t="str">
        <f t="shared" si="255"/>
        <v>完整</v>
      </c>
      <c r="FA327" s="222" t="str">
        <f t="shared" si="256"/>
        <v>完整</v>
      </c>
      <c r="FB327" s="222" t="str">
        <f t="shared" si="257"/>
        <v>完整</v>
      </c>
      <c r="FC327" s="222" t="str">
        <f t="shared" si="258"/>
        <v>选择</v>
      </c>
      <c r="FD327" s="222" t="str">
        <f t="shared" si="259"/>
        <v>选择</v>
      </c>
      <c r="FE327" s="246"/>
      <c r="FF327" s="246"/>
      <c r="FG327" s="246"/>
      <c r="FH327" s="246"/>
      <c r="FI327" s="246"/>
      <c r="FJ327" s="246"/>
      <c r="FK327" s="246"/>
      <c r="FL327" s="246"/>
      <c r="FM327" s="246"/>
      <c r="FN327" s="246"/>
      <c r="FO327" s="246"/>
      <c r="FP327" s="246"/>
      <c r="FQ327" s="246"/>
      <c r="FR327" s="246"/>
      <c r="FS327" s="246"/>
      <c r="FT327" s="246"/>
      <c r="FU327" s="246"/>
      <c r="FV327" s="246"/>
      <c r="FW327" s="246"/>
      <c r="FX327" s="246"/>
      <c r="FY327" s="246"/>
      <c r="FZ327" s="246"/>
      <c r="GA327" s="246"/>
      <c r="GB327" s="246"/>
      <c r="GC327" s="246"/>
      <c r="GD327" s="246"/>
      <c r="GE327" s="246"/>
      <c r="GF327" s="246"/>
      <c r="GG327" s="246"/>
      <c r="GH327" s="246"/>
      <c r="GI327" s="246"/>
      <c r="GJ327" s="246"/>
      <c r="GK327" s="246"/>
      <c r="GL327" s="246"/>
      <c r="GM327" s="246"/>
      <c r="GN327" s="246"/>
      <c r="GO327" s="246"/>
      <c r="GP327" s="246"/>
      <c r="GQ327" s="246"/>
      <c r="GR327" s="246"/>
      <c r="GS327" s="246"/>
      <c r="GT327" s="246"/>
      <c r="GU327" s="246"/>
      <c r="GV327" s="246"/>
      <c r="GW327" s="246"/>
      <c r="GX327" s="246"/>
      <c r="GY327" s="246"/>
      <c r="GZ327" s="246"/>
      <c r="HA327" s="246"/>
      <c r="HB327" s="246"/>
      <c r="HC327" s="246"/>
      <c r="HD327" s="246"/>
      <c r="HE327" s="246"/>
      <c r="HF327" s="246"/>
      <c r="HG327" s="246"/>
      <c r="HH327" s="246"/>
      <c r="HI327" s="246"/>
      <c r="HJ327" s="246"/>
      <c r="HK327" s="254"/>
    </row>
    <row r="328" spans="1:219" ht="12.4" customHeight="1" x14ac:dyDescent="0.2">
      <c r="A328" s="204" t="s">
        <v>2955</v>
      </c>
      <c r="B328" s="205" t="str">
        <f t="shared" si="218"/>
        <v>KING CORE ELECTRONICS INC.</v>
      </c>
      <c r="C328" s="206" t="s">
        <v>35</v>
      </c>
      <c r="D328" s="206" t="s">
        <v>32</v>
      </c>
      <c r="E328" s="205"/>
      <c r="F328" s="244"/>
      <c r="G328" s="245"/>
      <c r="H328" s="209" t="str">
        <f t="shared" si="219"/>
        <v/>
      </c>
      <c r="I328" s="206" t="s">
        <v>328</v>
      </c>
      <c r="J328" s="206" t="str">
        <f>VLOOKUP(Z328,[1]AP2022!FF:FI,2,0)</f>
        <v>exclude</v>
      </c>
      <c r="K328" s="206" t="str">
        <f>VLOOKUP(Z328,[1]AP2022!FF:FI,4,0)</f>
        <v>ok, sda/sdp</v>
      </c>
      <c r="L328" s="210"/>
      <c r="M328" s="211" t="s">
        <v>2956</v>
      </c>
      <c r="N328" s="211" t="s">
        <v>2957</v>
      </c>
      <c r="O328" s="211" t="s">
        <v>46</v>
      </c>
      <c r="P328" s="211" t="s">
        <v>2958</v>
      </c>
      <c r="Q328" s="225"/>
      <c r="R328" s="38" t="s">
        <v>61</v>
      </c>
      <c r="S328" s="211" t="s">
        <v>2959</v>
      </c>
      <c r="T328" s="211" t="s">
        <v>38</v>
      </c>
      <c r="U328" s="38" t="s">
        <v>182</v>
      </c>
      <c r="V328" s="38" t="s">
        <v>2960</v>
      </c>
      <c r="W328" s="38" t="s">
        <v>2961</v>
      </c>
      <c r="X328" s="37"/>
      <c r="Y328" s="37"/>
      <c r="Z328" s="38" t="s">
        <v>2962</v>
      </c>
      <c r="AA328" s="41">
        <v>779186000</v>
      </c>
      <c r="AB328" s="41">
        <v>824298000</v>
      </c>
      <c r="AC328" s="41">
        <v>624683000</v>
      </c>
      <c r="AD328" s="41">
        <v>668844000</v>
      </c>
      <c r="AE328" s="41">
        <v>770147000</v>
      </c>
      <c r="AF328" s="41">
        <v>799566000</v>
      </c>
      <c r="AG328" s="41">
        <v>606740000</v>
      </c>
      <c r="AH328" s="41">
        <v>649900000</v>
      </c>
      <c r="AI328" s="38" t="s">
        <v>39</v>
      </c>
      <c r="AJ328" s="38" t="s">
        <v>39</v>
      </c>
      <c r="AK328" s="38" t="s">
        <v>39</v>
      </c>
      <c r="AL328" s="38" t="s">
        <v>39</v>
      </c>
      <c r="AM328" s="41">
        <v>770147000</v>
      </c>
      <c r="AN328" s="41">
        <v>799566000</v>
      </c>
      <c r="AO328" s="41">
        <v>606740000</v>
      </c>
      <c r="AP328" s="41">
        <v>649900000</v>
      </c>
      <c r="AQ328" s="41">
        <v>9039000</v>
      </c>
      <c r="AR328" s="41">
        <v>24732000</v>
      </c>
      <c r="AS328" s="41">
        <v>17943000</v>
      </c>
      <c r="AT328" s="41">
        <v>18944000</v>
      </c>
      <c r="AU328" s="41">
        <v>-528219000</v>
      </c>
      <c r="AV328" s="41">
        <v>-512099000</v>
      </c>
      <c r="AW328" s="41">
        <v>-414082000</v>
      </c>
      <c r="AX328" s="41">
        <v>-447512000</v>
      </c>
      <c r="AY328" s="41">
        <v>-14320000</v>
      </c>
      <c r="AZ328" s="41">
        <v>-15187000</v>
      </c>
      <c r="BA328" s="41">
        <v>-15667000</v>
      </c>
      <c r="BB328" s="41">
        <v>-16853000</v>
      </c>
      <c r="BC328" s="41">
        <v>-120577000</v>
      </c>
      <c r="BD328" s="41">
        <v>-107798000</v>
      </c>
      <c r="BE328" s="41">
        <v>-95830000</v>
      </c>
      <c r="BF328" s="41">
        <v>-98376000</v>
      </c>
      <c r="BG328" s="41">
        <v>116070000</v>
      </c>
      <c r="BH328" s="41">
        <v>189214000</v>
      </c>
      <c r="BI328" s="41">
        <v>99104000</v>
      </c>
      <c r="BJ328" s="41">
        <v>106103000</v>
      </c>
      <c r="BK328" s="41">
        <v>-36914000</v>
      </c>
      <c r="BL328" s="41">
        <v>-36800000</v>
      </c>
      <c r="BM328" s="41">
        <v>-38667000</v>
      </c>
      <c r="BN328" s="41">
        <v>-39075000</v>
      </c>
      <c r="BO328" s="41">
        <v>-36622000</v>
      </c>
      <c r="BP328" s="41">
        <v>-36746000</v>
      </c>
      <c r="BQ328" s="41">
        <v>-38610000</v>
      </c>
      <c r="BR328" s="41">
        <v>-38806000</v>
      </c>
      <c r="BS328" s="41">
        <v>-292000</v>
      </c>
      <c r="BT328" s="41">
        <v>-54000</v>
      </c>
      <c r="BU328" s="41">
        <v>-57000</v>
      </c>
      <c r="BV328" s="41">
        <v>-269000</v>
      </c>
      <c r="BW328" s="41">
        <v>190616000</v>
      </c>
      <c r="BX328" s="41">
        <v>80798000</v>
      </c>
      <c r="BY328" s="41">
        <v>34073000</v>
      </c>
      <c r="BZ328" s="41">
        <v>80341000</v>
      </c>
      <c r="CA328" s="41">
        <v>1591427000</v>
      </c>
      <c r="CB328" s="41">
        <v>2225529000</v>
      </c>
      <c r="CC328" s="41">
        <v>1838129000</v>
      </c>
      <c r="CD328" s="41">
        <v>1445471000</v>
      </c>
      <c r="CE328" s="41">
        <v>211623000</v>
      </c>
      <c r="CF328" s="41">
        <v>202890000</v>
      </c>
      <c r="CG328" s="41">
        <v>156287000</v>
      </c>
      <c r="CH328" s="41">
        <v>135033000</v>
      </c>
      <c r="CI328" s="41">
        <v>183073000</v>
      </c>
      <c r="CJ328" s="41">
        <v>218513000</v>
      </c>
      <c r="CK328" s="41">
        <v>188107000</v>
      </c>
      <c r="CL328" s="41">
        <v>198779000</v>
      </c>
      <c r="CM328" s="41">
        <v>11395000</v>
      </c>
      <c r="CN328" s="41">
        <v>33955000</v>
      </c>
      <c r="CO328" s="41">
        <v>25844000</v>
      </c>
      <c r="CP328" s="41">
        <v>9958000</v>
      </c>
      <c r="CQ328" s="41">
        <v>1176366000</v>
      </c>
      <c r="CR328" s="41">
        <v>1758343000</v>
      </c>
      <c r="CS328" s="41">
        <v>1461365000</v>
      </c>
      <c r="CT328" s="41">
        <v>1095322000</v>
      </c>
      <c r="CU328" s="41">
        <v>608019000</v>
      </c>
      <c r="CV328" s="41">
        <v>1052137000</v>
      </c>
      <c r="CW328" s="41">
        <v>793341000</v>
      </c>
      <c r="CX328" s="41">
        <v>414959000</v>
      </c>
      <c r="CY328" s="41">
        <v>10820000</v>
      </c>
      <c r="CZ328" s="41">
        <v>20507000</v>
      </c>
      <c r="DA328" s="41">
        <v>3360000</v>
      </c>
      <c r="DB328" s="41">
        <v>2680000</v>
      </c>
      <c r="DC328" s="41">
        <v>2333957000</v>
      </c>
      <c r="DD328" s="41">
        <v>2966753000</v>
      </c>
      <c r="DE328" s="41">
        <v>2551071000</v>
      </c>
      <c r="DF328" s="41">
        <v>2159905000</v>
      </c>
      <c r="DG328" s="213"/>
      <c r="DH328" s="214">
        <f t="shared" si="220"/>
        <v>770147000</v>
      </c>
      <c r="DI328" s="214">
        <f t="shared" si="221"/>
        <v>-528219000</v>
      </c>
      <c r="DJ328" s="214">
        <f t="shared" si="222"/>
        <v>-134897000</v>
      </c>
      <c r="DK328" s="214">
        <f t="shared" si="223"/>
        <v>-36914000</v>
      </c>
      <c r="DL328" s="214">
        <f t="shared" si="224"/>
        <v>70117000</v>
      </c>
      <c r="DM328" s="215">
        <f t="shared" si="225"/>
        <v>9.1043657899076411E-2</v>
      </c>
      <c r="DN328" s="215">
        <f t="shared" si="226"/>
        <v>0.10016285016356442</v>
      </c>
      <c r="DO328" s="216">
        <f t="shared" si="227"/>
        <v>-14320000</v>
      </c>
      <c r="DP328" s="214">
        <f t="shared" si="228"/>
        <v>207256500</v>
      </c>
      <c r="DQ328" s="214">
        <f t="shared" si="229"/>
        <v>15663500</v>
      </c>
      <c r="DR328" s="217"/>
      <c r="DS328" s="214">
        <f t="shared" si="230"/>
        <v>799566000</v>
      </c>
      <c r="DT328" s="214">
        <f t="shared" si="231"/>
        <v>-512099000</v>
      </c>
      <c r="DU328" s="214">
        <f t="shared" si="232"/>
        <v>-122985000</v>
      </c>
      <c r="DV328" s="214">
        <f t="shared" si="233"/>
        <v>-36800000</v>
      </c>
      <c r="DW328" s="214">
        <f t="shared" si="234"/>
        <v>127682000</v>
      </c>
      <c r="DX328" s="215">
        <f t="shared" si="235"/>
        <v>0.15968913135375942</v>
      </c>
      <c r="DY328" s="215">
        <f t="shared" si="236"/>
        <v>0.19003577998583088</v>
      </c>
      <c r="DZ328" s="218">
        <f t="shared" si="237"/>
        <v>-15187000</v>
      </c>
      <c r="EA328" s="214">
        <f t="shared" si="238"/>
        <v>179588500</v>
      </c>
      <c r="EB328" s="214">
        <f t="shared" si="239"/>
        <v>11933500</v>
      </c>
      <c r="EC328" s="217"/>
      <c r="ED328" s="214">
        <f t="shared" si="240"/>
        <v>606740000</v>
      </c>
      <c r="EE328" s="214">
        <f t="shared" si="241"/>
        <v>-414082000</v>
      </c>
      <c r="EF328" s="214">
        <f t="shared" si="242"/>
        <v>-111497000</v>
      </c>
      <c r="EG328" s="214">
        <f t="shared" si="243"/>
        <v>-38667000</v>
      </c>
      <c r="EH328" s="214">
        <f t="shared" si="244"/>
        <v>42494000</v>
      </c>
      <c r="EI328" s="215">
        <f t="shared" si="245"/>
        <v>7.0036588983749218E-2</v>
      </c>
      <c r="EJ328" s="215">
        <f t="shared" si="246"/>
        <v>7.5311123162592197E-2</v>
      </c>
      <c r="EK328" s="218">
        <f t="shared" si="247"/>
        <v>-15667000</v>
      </c>
      <c r="EL328" s="214">
        <f t="shared" si="248"/>
        <v>145660000</v>
      </c>
      <c r="EM328" s="214">
        <f t="shared" si="249"/>
        <v>3020000</v>
      </c>
      <c r="EN328" s="217"/>
      <c r="EO328" s="219">
        <f t="shared" si="217"/>
        <v>725484333.33333337</v>
      </c>
      <c r="EP328" s="219">
        <f t="shared" si="217"/>
        <v>-484800000</v>
      </c>
      <c r="EQ328" s="219">
        <f t="shared" si="217"/>
        <v>-123126333.33333333</v>
      </c>
      <c r="ER328" s="219">
        <f t="shared" si="217"/>
        <v>-37460333.333333336</v>
      </c>
      <c r="ES328" s="219">
        <f t="shared" si="250"/>
        <v>80097666.666666716</v>
      </c>
      <c r="ET328" s="220">
        <f t="shared" si="251"/>
        <v>0.11040578408998501</v>
      </c>
      <c r="EU328" s="221">
        <f t="shared" si="252"/>
        <v>0.12410802826212716</v>
      </c>
      <c r="EV328" s="219">
        <f t="shared" si="253"/>
        <v>15058000</v>
      </c>
      <c r="EW328" s="219">
        <f t="shared" si="254"/>
        <v>177501666.66666666</v>
      </c>
      <c r="EX328" s="219">
        <f t="shared" si="254"/>
        <v>10205666.666666666</v>
      </c>
      <c r="EY328" s="208"/>
      <c r="EZ328" s="222" t="str">
        <f t="shared" si="255"/>
        <v>完整</v>
      </c>
      <c r="FA328" s="222" t="str">
        <f t="shared" si="256"/>
        <v>完整</v>
      </c>
      <c r="FB328" s="222" t="str">
        <f t="shared" si="257"/>
        <v>完整</v>
      </c>
      <c r="FC328" s="222" t="str">
        <f t="shared" si="258"/>
        <v>选择</v>
      </c>
      <c r="FD328" s="222" t="str">
        <f t="shared" si="259"/>
        <v>选择</v>
      </c>
      <c r="FE328" s="246"/>
      <c r="FF328" s="246"/>
      <c r="FG328" s="246"/>
      <c r="FH328" s="246"/>
      <c r="FI328" s="246"/>
      <c r="FJ328" s="246"/>
      <c r="FK328" s="246"/>
      <c r="FL328" s="246"/>
      <c r="FM328" s="246"/>
      <c r="FN328" s="246"/>
      <c r="FO328" s="246"/>
      <c r="FP328" s="246"/>
      <c r="FQ328" s="246"/>
      <c r="FR328" s="246"/>
      <c r="FS328" s="246"/>
      <c r="FT328" s="246"/>
      <c r="FU328" s="246"/>
      <c r="FV328" s="246"/>
      <c r="FW328" s="246"/>
      <c r="FX328" s="246"/>
      <c r="FY328" s="246"/>
      <c r="FZ328" s="246"/>
      <c r="GA328" s="246"/>
      <c r="GB328" s="246"/>
      <c r="GC328" s="246"/>
      <c r="GD328" s="246"/>
      <c r="GE328" s="246"/>
      <c r="GF328" s="246"/>
      <c r="GG328" s="246"/>
      <c r="GH328" s="246"/>
      <c r="GI328" s="246"/>
      <c r="GJ328" s="246"/>
      <c r="GK328" s="246"/>
      <c r="GL328" s="246"/>
      <c r="GM328" s="246"/>
      <c r="GN328" s="246"/>
      <c r="GO328" s="246"/>
      <c r="GP328" s="246"/>
      <c r="GQ328" s="246"/>
      <c r="GR328" s="246"/>
      <c r="GS328" s="246"/>
      <c r="GT328" s="246"/>
      <c r="GU328" s="246"/>
      <c r="GV328" s="246"/>
      <c r="GW328" s="246"/>
      <c r="GX328" s="246"/>
      <c r="GY328" s="246"/>
      <c r="GZ328" s="246"/>
      <c r="HA328" s="246"/>
      <c r="HB328" s="246"/>
      <c r="HC328" s="246"/>
      <c r="HD328" s="246"/>
      <c r="HE328" s="246"/>
      <c r="HF328" s="246"/>
      <c r="HG328" s="246"/>
      <c r="HH328" s="246"/>
      <c r="HI328" s="246"/>
      <c r="HJ328" s="246"/>
      <c r="HK328" s="246"/>
    </row>
    <row r="329" spans="1:219" s="7" customFormat="1" ht="12.4" customHeight="1" x14ac:dyDescent="0.2">
      <c r="A329" s="226" t="s">
        <v>2963</v>
      </c>
      <c r="B329" s="227" t="str">
        <f t="shared" si="218"/>
        <v>SHANGHAI BOBAO GROUP CO.,LTD</v>
      </c>
      <c r="C329" s="228" t="s">
        <v>35</v>
      </c>
      <c r="D329" s="229" t="s">
        <v>188</v>
      </c>
      <c r="E329" s="227"/>
      <c r="F329" s="244"/>
      <c r="G329" s="238"/>
      <c r="H329" s="232" t="str">
        <f t="shared" si="219"/>
        <v/>
      </c>
      <c r="I329" s="206" t="s">
        <v>353</v>
      </c>
      <c r="J329" s="228" t="str">
        <f>VLOOKUP(Z329,[1]AP2022!FF:FI,2,0)</f>
        <v>exclude</v>
      </c>
      <c r="K329" s="228" t="str">
        <f>VLOOKUP(Z329,[1]AP2022!FF:FI,4,0)</f>
        <v>ok, indep</v>
      </c>
      <c r="L329" s="233"/>
      <c r="M329" s="38" t="s">
        <v>2964</v>
      </c>
      <c r="N329" s="38" t="s">
        <v>2965</v>
      </c>
      <c r="O329" s="38" t="s">
        <v>46</v>
      </c>
      <c r="P329" s="38" t="s">
        <v>2966</v>
      </c>
      <c r="Q329" s="37"/>
      <c r="R329" s="38" t="s">
        <v>48</v>
      </c>
      <c r="S329" s="38" t="s">
        <v>2967</v>
      </c>
      <c r="T329" s="38" t="s">
        <v>45</v>
      </c>
      <c r="U329" s="38" t="s">
        <v>182</v>
      </c>
      <c r="V329" s="38" t="s">
        <v>2968</v>
      </c>
      <c r="W329" s="38" t="s">
        <v>2969</v>
      </c>
      <c r="X329" s="37"/>
      <c r="Y329" s="37"/>
      <c r="Z329" s="38" t="s">
        <v>2970</v>
      </c>
      <c r="AA329" s="41">
        <v>120271000</v>
      </c>
      <c r="AB329" s="41">
        <v>128527000</v>
      </c>
      <c r="AC329" s="41">
        <v>101895000</v>
      </c>
      <c r="AD329" s="41">
        <v>72886000</v>
      </c>
      <c r="AE329" s="41">
        <v>120051000</v>
      </c>
      <c r="AF329" s="41">
        <v>127816000</v>
      </c>
      <c r="AG329" s="41">
        <v>102086000</v>
      </c>
      <c r="AH329" s="41">
        <v>73060000</v>
      </c>
      <c r="AI329" s="41">
        <v>-188000</v>
      </c>
      <c r="AJ329" s="41">
        <v>-225000</v>
      </c>
      <c r="AK329" s="41">
        <v>-191000</v>
      </c>
      <c r="AL329" s="41">
        <v>-291000</v>
      </c>
      <c r="AM329" s="41">
        <v>119863000</v>
      </c>
      <c r="AN329" s="41">
        <v>127591000</v>
      </c>
      <c r="AO329" s="41">
        <v>101895000</v>
      </c>
      <c r="AP329" s="41">
        <v>72769000</v>
      </c>
      <c r="AQ329" s="41">
        <v>408000</v>
      </c>
      <c r="AR329" s="41">
        <v>936000</v>
      </c>
      <c r="AS329" s="38" t="s">
        <v>39</v>
      </c>
      <c r="AT329" s="41">
        <v>117000</v>
      </c>
      <c r="AU329" s="41">
        <v>-108344000</v>
      </c>
      <c r="AV329" s="41">
        <v>-114627000</v>
      </c>
      <c r="AW329" s="41">
        <v>-85338000</v>
      </c>
      <c r="AX329" s="41">
        <v>-59443000</v>
      </c>
      <c r="AY329" s="38" t="s">
        <v>39</v>
      </c>
      <c r="AZ329" s="38" t="s">
        <v>39</v>
      </c>
      <c r="BA329" s="38" t="s">
        <v>39</v>
      </c>
      <c r="BB329" s="38" t="s">
        <v>39</v>
      </c>
      <c r="BC329" s="41">
        <v>-8748000</v>
      </c>
      <c r="BD329" s="41">
        <v>-6784000</v>
      </c>
      <c r="BE329" s="41">
        <v>-8098000</v>
      </c>
      <c r="BF329" s="41">
        <v>-8846000</v>
      </c>
      <c r="BG329" s="41">
        <v>3179000</v>
      </c>
      <c r="BH329" s="41">
        <v>7116000</v>
      </c>
      <c r="BI329" s="41">
        <v>8459000</v>
      </c>
      <c r="BJ329" s="41">
        <v>4597000</v>
      </c>
      <c r="BK329" s="41">
        <v>-1500000</v>
      </c>
      <c r="BL329" s="41">
        <v>-922000</v>
      </c>
      <c r="BM329" s="41">
        <v>-911000</v>
      </c>
      <c r="BN329" s="41">
        <v>-718000</v>
      </c>
      <c r="BO329" s="41">
        <v>-912000</v>
      </c>
      <c r="BP329" s="41">
        <v>-903000</v>
      </c>
      <c r="BQ329" s="41">
        <v>-899000</v>
      </c>
      <c r="BR329" s="41">
        <v>-716000</v>
      </c>
      <c r="BS329" s="41">
        <v>-588000</v>
      </c>
      <c r="BT329" s="41">
        <v>-19000</v>
      </c>
      <c r="BU329" s="41">
        <v>-12000</v>
      </c>
      <c r="BV329" s="41">
        <v>-2000</v>
      </c>
      <c r="BW329" s="41">
        <v>-455000</v>
      </c>
      <c r="BX329" s="41">
        <v>4425000</v>
      </c>
      <c r="BY329" s="41">
        <v>5030000</v>
      </c>
      <c r="BZ329" s="41">
        <v>3072000</v>
      </c>
      <c r="CA329" s="41">
        <v>76649000</v>
      </c>
      <c r="CB329" s="41">
        <v>77304000</v>
      </c>
      <c r="CC329" s="41">
        <v>73239000</v>
      </c>
      <c r="CD329" s="41">
        <v>53667000</v>
      </c>
      <c r="CE329" s="41">
        <v>27043000</v>
      </c>
      <c r="CF329" s="41">
        <v>27456000</v>
      </c>
      <c r="CG329" s="41">
        <v>21945000</v>
      </c>
      <c r="CH329" s="41">
        <v>9599000</v>
      </c>
      <c r="CI329" s="41">
        <v>30954000</v>
      </c>
      <c r="CJ329" s="41">
        <v>25643000</v>
      </c>
      <c r="CK329" s="41">
        <v>33861000</v>
      </c>
      <c r="CL329" s="41">
        <v>32172000</v>
      </c>
      <c r="CM329" s="41">
        <v>3016000</v>
      </c>
      <c r="CN329" s="41">
        <v>4242000</v>
      </c>
      <c r="CO329" s="41">
        <v>3463000</v>
      </c>
      <c r="CP329" s="41">
        <v>2140000</v>
      </c>
      <c r="CQ329" s="41">
        <v>9858000</v>
      </c>
      <c r="CR329" s="41">
        <v>11978000</v>
      </c>
      <c r="CS329" s="41">
        <v>10837000</v>
      </c>
      <c r="CT329" s="41">
        <v>8751000</v>
      </c>
      <c r="CU329" s="41">
        <v>200000</v>
      </c>
      <c r="CV329" s="41">
        <v>200000</v>
      </c>
      <c r="CW329" s="38" t="s">
        <v>39</v>
      </c>
      <c r="CX329" s="38" t="s">
        <v>39</v>
      </c>
      <c r="CY329" s="41">
        <v>1500000</v>
      </c>
      <c r="CZ329" s="41">
        <v>0</v>
      </c>
      <c r="DA329" s="41">
        <v>68000</v>
      </c>
      <c r="DB329" s="41">
        <v>3532000</v>
      </c>
      <c r="DC329" s="41">
        <v>101030000</v>
      </c>
      <c r="DD329" s="41">
        <v>94532000</v>
      </c>
      <c r="DE329" s="41">
        <v>86234000</v>
      </c>
      <c r="DF329" s="41">
        <v>67995000</v>
      </c>
      <c r="DG329" s="213"/>
      <c r="DH329" s="214">
        <f t="shared" si="220"/>
        <v>119863000</v>
      </c>
      <c r="DI329" s="214">
        <f t="shared" si="221"/>
        <v>-108344000</v>
      </c>
      <c r="DJ329" s="214">
        <f t="shared" si="222"/>
        <v>-8748000</v>
      </c>
      <c r="DK329" s="214">
        <f t="shared" si="223"/>
        <v>-1500000</v>
      </c>
      <c r="DL329" s="214">
        <f t="shared" si="224"/>
        <v>1271000</v>
      </c>
      <c r="DM329" s="215">
        <f t="shared" si="225"/>
        <v>1.0603772640431159E-2</v>
      </c>
      <c r="DN329" s="215">
        <f t="shared" si="226"/>
        <v>1.0717417701025364E-2</v>
      </c>
      <c r="DO329" s="216" t="str">
        <f t="shared" si="227"/>
        <v>n.a.</v>
      </c>
      <c r="DP329" s="214">
        <f t="shared" si="228"/>
        <v>27249500</v>
      </c>
      <c r="DQ329" s="214">
        <f t="shared" si="229"/>
        <v>750000</v>
      </c>
      <c r="DR329" s="217"/>
      <c r="DS329" s="214">
        <f t="shared" si="230"/>
        <v>127591000</v>
      </c>
      <c r="DT329" s="214">
        <f t="shared" si="231"/>
        <v>-114627000</v>
      </c>
      <c r="DU329" s="214">
        <f t="shared" si="232"/>
        <v>-6784000</v>
      </c>
      <c r="DV329" s="214">
        <f t="shared" si="233"/>
        <v>-922000</v>
      </c>
      <c r="DW329" s="214">
        <f t="shared" si="234"/>
        <v>5258000</v>
      </c>
      <c r="DX329" s="215">
        <f t="shared" si="235"/>
        <v>4.1209803199285217E-2</v>
      </c>
      <c r="DY329" s="215">
        <f t="shared" si="236"/>
        <v>4.2981043545077778E-2</v>
      </c>
      <c r="DZ329" s="218" t="str">
        <f t="shared" si="237"/>
        <v>n.a.</v>
      </c>
      <c r="EA329" s="214">
        <f t="shared" si="238"/>
        <v>24700500</v>
      </c>
      <c r="EB329" s="214">
        <f t="shared" si="239"/>
        <v>34000</v>
      </c>
      <c r="EC329" s="217"/>
      <c r="ED329" s="214">
        <f t="shared" si="240"/>
        <v>101895000</v>
      </c>
      <c r="EE329" s="214">
        <f t="shared" si="241"/>
        <v>-85338000</v>
      </c>
      <c r="EF329" s="214">
        <f t="shared" si="242"/>
        <v>-8098000</v>
      </c>
      <c r="EG329" s="214">
        <f t="shared" si="243"/>
        <v>-911000</v>
      </c>
      <c r="EH329" s="214">
        <f t="shared" si="244"/>
        <v>7548000</v>
      </c>
      <c r="EI329" s="215">
        <f t="shared" si="245"/>
        <v>7.407625496834977E-2</v>
      </c>
      <c r="EJ329" s="215">
        <f t="shared" si="246"/>
        <v>8.0002543801074757E-2</v>
      </c>
      <c r="EK329" s="218" t="str">
        <f t="shared" si="247"/>
        <v>n.a.</v>
      </c>
      <c r="EL329" s="214">
        <f t="shared" si="248"/>
        <v>15772000</v>
      </c>
      <c r="EM329" s="214">
        <f t="shared" si="249"/>
        <v>1800000</v>
      </c>
      <c r="EN329" s="217"/>
      <c r="EO329" s="219">
        <f t="shared" si="217"/>
        <v>116449666.66666667</v>
      </c>
      <c r="EP329" s="219">
        <f t="shared" si="217"/>
        <v>-102769666.66666667</v>
      </c>
      <c r="EQ329" s="219">
        <f t="shared" si="217"/>
        <v>-7876666.666666667</v>
      </c>
      <c r="ER329" s="219">
        <f t="shared" si="217"/>
        <v>-1111000</v>
      </c>
      <c r="ES329" s="219">
        <f t="shared" si="250"/>
        <v>4692333.333333333</v>
      </c>
      <c r="ET329" s="220">
        <f t="shared" si="251"/>
        <v>4.029494860440419E-2</v>
      </c>
      <c r="EU329" s="221">
        <f t="shared" si="252"/>
        <v>4.1986804743611154E-2</v>
      </c>
      <c r="EV329" s="219" t="e">
        <f t="shared" si="253"/>
        <v>#VALUE!</v>
      </c>
      <c r="EW329" s="219">
        <f t="shared" si="254"/>
        <v>22574000</v>
      </c>
      <c r="EX329" s="219">
        <f t="shared" si="254"/>
        <v>861333.33333333337</v>
      </c>
      <c r="EY329" s="208"/>
      <c r="EZ329" s="222" t="str">
        <f t="shared" si="255"/>
        <v>完整</v>
      </c>
      <c r="FA329" s="222" t="str">
        <f t="shared" si="256"/>
        <v>完整</v>
      </c>
      <c r="FB329" s="222" t="str">
        <f t="shared" si="257"/>
        <v>完整</v>
      </c>
      <c r="FC329" s="222" t="str">
        <f t="shared" si="258"/>
        <v>选择</v>
      </c>
      <c r="FD329" s="222" t="str">
        <f t="shared" si="259"/>
        <v>选择</v>
      </c>
      <c r="FE329" s="246"/>
      <c r="FF329" s="246"/>
      <c r="FG329" s="246"/>
      <c r="FH329" s="246"/>
      <c r="FI329" s="246"/>
      <c r="FJ329" s="246"/>
      <c r="FK329" s="246"/>
      <c r="FL329" s="246"/>
      <c r="FM329" s="246"/>
      <c r="FN329" s="246"/>
      <c r="FO329" s="246"/>
      <c r="FP329" s="246"/>
      <c r="FQ329" s="246"/>
      <c r="FR329" s="246"/>
      <c r="FS329" s="246"/>
      <c r="FT329" s="246"/>
      <c r="FU329" s="246"/>
      <c r="FV329" s="246"/>
      <c r="FW329" s="246"/>
      <c r="FX329" s="246"/>
      <c r="FY329" s="246"/>
      <c r="FZ329" s="246"/>
      <c r="GA329" s="246"/>
      <c r="GB329" s="246"/>
      <c r="GC329" s="246"/>
      <c r="GD329" s="246"/>
      <c r="GE329" s="246"/>
      <c r="GF329" s="246"/>
      <c r="GG329" s="246"/>
      <c r="GH329" s="246"/>
      <c r="GI329" s="246"/>
      <c r="GJ329" s="246"/>
      <c r="GK329" s="246"/>
      <c r="GL329" s="246"/>
      <c r="GM329" s="246"/>
      <c r="GN329" s="246"/>
      <c r="GO329" s="246"/>
      <c r="GP329" s="246"/>
      <c r="GQ329" s="246"/>
      <c r="GR329" s="246"/>
      <c r="GS329" s="246"/>
      <c r="GT329" s="246"/>
      <c r="GU329" s="246"/>
      <c r="GV329" s="246"/>
      <c r="GW329" s="246"/>
      <c r="GX329" s="246"/>
      <c r="GY329" s="246"/>
      <c r="GZ329" s="246"/>
      <c r="HA329" s="246"/>
      <c r="HB329" s="246"/>
      <c r="HC329" s="246"/>
      <c r="HD329" s="246"/>
      <c r="HE329" s="246"/>
      <c r="HF329" s="246"/>
      <c r="HG329" s="246"/>
      <c r="HH329" s="246"/>
      <c r="HI329" s="246"/>
      <c r="HJ329" s="246"/>
      <c r="HK329" s="254"/>
    </row>
    <row r="330" spans="1:219" ht="12.4" customHeight="1" x14ac:dyDescent="0.2">
      <c r="A330" s="204" t="s">
        <v>2971</v>
      </c>
      <c r="B330" s="205" t="str">
        <f t="shared" si="218"/>
        <v>ANHUI ANZE ELECTRIC INC.</v>
      </c>
      <c r="C330" s="206" t="s">
        <v>35</v>
      </c>
      <c r="D330" s="206" t="s">
        <v>32</v>
      </c>
      <c r="E330" s="205"/>
      <c r="F330" s="244"/>
      <c r="G330" s="245"/>
      <c r="H330" s="209" t="str">
        <f t="shared" si="219"/>
        <v/>
      </c>
      <c r="I330" s="206" t="s">
        <v>328</v>
      </c>
      <c r="J330" s="206" t="str">
        <f>VLOOKUP(Z330,[1]AP2022!FF:FI,2,0)</f>
        <v>exclude</v>
      </c>
      <c r="K330" s="206" t="str">
        <f>VLOOKUP(Z330,[1]AP2022!FF:FI,4,0)</f>
        <v>ok, sda/sdp</v>
      </c>
      <c r="L330" s="210"/>
      <c r="M330" s="211" t="s">
        <v>2972</v>
      </c>
      <c r="N330" s="211" t="s">
        <v>2973</v>
      </c>
      <c r="O330" s="211" t="s">
        <v>36</v>
      </c>
      <c r="P330" s="211" t="s">
        <v>2974</v>
      </c>
      <c r="Q330" s="225"/>
      <c r="R330" s="38" t="s">
        <v>48</v>
      </c>
      <c r="S330" s="211" t="s">
        <v>2975</v>
      </c>
      <c r="T330" s="211" t="s">
        <v>44</v>
      </c>
      <c r="U330" s="38" t="s">
        <v>182</v>
      </c>
      <c r="V330" s="38" t="s">
        <v>2069</v>
      </c>
      <c r="W330" s="38" t="s">
        <v>2976</v>
      </c>
      <c r="X330" s="37"/>
      <c r="Y330" s="37"/>
      <c r="Z330" s="38" t="s">
        <v>2977</v>
      </c>
      <c r="AA330" s="41">
        <v>120070000</v>
      </c>
      <c r="AB330" s="41">
        <v>197276000</v>
      </c>
      <c r="AC330" s="41">
        <v>187088000</v>
      </c>
      <c r="AD330" s="41">
        <v>230652000</v>
      </c>
      <c r="AE330" s="41">
        <v>118603000</v>
      </c>
      <c r="AF330" s="41">
        <v>191318000</v>
      </c>
      <c r="AG330" s="41">
        <v>181196000</v>
      </c>
      <c r="AH330" s="41">
        <v>224621000</v>
      </c>
      <c r="AI330" s="41">
        <v>-2706000</v>
      </c>
      <c r="AJ330" s="41">
        <v>-2910000</v>
      </c>
      <c r="AK330" s="41">
        <v>-2367000</v>
      </c>
      <c r="AL330" s="41">
        <v>-2719000</v>
      </c>
      <c r="AM330" s="41">
        <v>115897000</v>
      </c>
      <c r="AN330" s="41">
        <v>188408000</v>
      </c>
      <c r="AO330" s="41">
        <v>178829000</v>
      </c>
      <c r="AP330" s="41">
        <v>221902000</v>
      </c>
      <c r="AQ330" s="41">
        <v>4173000</v>
      </c>
      <c r="AR330" s="41">
        <v>8868000</v>
      </c>
      <c r="AS330" s="41">
        <v>8259000</v>
      </c>
      <c r="AT330" s="41">
        <v>8750000</v>
      </c>
      <c r="AU330" s="41">
        <v>-77434000</v>
      </c>
      <c r="AV330" s="41">
        <v>-126368000</v>
      </c>
      <c r="AW330" s="41">
        <v>-120354000</v>
      </c>
      <c r="AX330" s="41">
        <v>-154537000</v>
      </c>
      <c r="AY330" s="38" t="s">
        <v>39</v>
      </c>
      <c r="AZ330" s="38" t="s">
        <v>39</v>
      </c>
      <c r="BA330" s="38" t="s">
        <v>39</v>
      </c>
      <c r="BB330" s="38" t="s">
        <v>39</v>
      </c>
      <c r="BC330" s="41">
        <v>-39617000</v>
      </c>
      <c r="BD330" s="41">
        <v>-40699000</v>
      </c>
      <c r="BE330" s="41">
        <v>-38871000</v>
      </c>
      <c r="BF330" s="41">
        <v>-52574000</v>
      </c>
      <c r="BG330" s="41">
        <v>3019000</v>
      </c>
      <c r="BH330" s="41">
        <v>30209000</v>
      </c>
      <c r="BI330" s="41">
        <v>27863000</v>
      </c>
      <c r="BJ330" s="41">
        <v>23541000</v>
      </c>
      <c r="BK330" s="41">
        <v>-8746000</v>
      </c>
      <c r="BL330" s="41">
        <v>-9579000</v>
      </c>
      <c r="BM330" s="41">
        <v>-8673000</v>
      </c>
      <c r="BN330" s="41">
        <v>-8174000</v>
      </c>
      <c r="BO330" s="41">
        <v>-9167000</v>
      </c>
      <c r="BP330" s="41">
        <v>-8429000</v>
      </c>
      <c r="BQ330" s="41">
        <v>-8285000</v>
      </c>
      <c r="BR330" s="41">
        <v>-7799000</v>
      </c>
      <c r="BS330" s="41">
        <v>421000</v>
      </c>
      <c r="BT330" s="41">
        <v>-1150000</v>
      </c>
      <c r="BU330" s="41">
        <v>-388000</v>
      </c>
      <c r="BV330" s="41">
        <v>-375000</v>
      </c>
      <c r="BW330" s="41">
        <v>-17111000</v>
      </c>
      <c r="BX330" s="41">
        <v>13106000</v>
      </c>
      <c r="BY330" s="41">
        <v>13463000</v>
      </c>
      <c r="BZ330" s="41">
        <v>5146000</v>
      </c>
      <c r="CA330" s="41">
        <v>199552000</v>
      </c>
      <c r="CB330" s="41">
        <v>254834000</v>
      </c>
      <c r="CC330" s="41">
        <v>230381000</v>
      </c>
      <c r="CD330" s="41">
        <v>308902000</v>
      </c>
      <c r="CE330" s="41">
        <v>57833000</v>
      </c>
      <c r="CF330" s="41">
        <v>62501000</v>
      </c>
      <c r="CG330" s="41">
        <v>73492000</v>
      </c>
      <c r="CH330" s="41">
        <v>78377000</v>
      </c>
      <c r="CI330" s="41">
        <v>89866000</v>
      </c>
      <c r="CJ330" s="41">
        <v>100616000</v>
      </c>
      <c r="CK330" s="41">
        <v>95307000</v>
      </c>
      <c r="CL330" s="41">
        <v>114464000</v>
      </c>
      <c r="CM330" s="41">
        <v>36817000</v>
      </c>
      <c r="CN330" s="41">
        <v>71901000</v>
      </c>
      <c r="CO330" s="41">
        <v>34724000</v>
      </c>
      <c r="CP330" s="41">
        <v>74496000</v>
      </c>
      <c r="CQ330" s="41">
        <v>10635000</v>
      </c>
      <c r="CR330" s="41">
        <v>18353000</v>
      </c>
      <c r="CS330" s="41">
        <v>23584000</v>
      </c>
      <c r="CT330" s="41">
        <v>39274000</v>
      </c>
      <c r="CU330" s="41">
        <v>6213000</v>
      </c>
      <c r="CV330" s="41">
        <v>2002000</v>
      </c>
      <c r="CW330" s="38" t="s">
        <v>39</v>
      </c>
      <c r="CX330" s="38" t="s">
        <v>39</v>
      </c>
      <c r="CY330" s="41">
        <v>42888000</v>
      </c>
      <c r="CZ330" s="41">
        <v>815000</v>
      </c>
      <c r="DA330" s="41">
        <v>1835000</v>
      </c>
      <c r="DB330" s="41">
        <v>0</v>
      </c>
      <c r="DC330" s="41">
        <v>348335000</v>
      </c>
      <c r="DD330" s="41">
        <v>366740000</v>
      </c>
      <c r="DE330" s="41">
        <v>344471000</v>
      </c>
      <c r="DF330" s="41">
        <v>423676000</v>
      </c>
      <c r="DG330" s="213"/>
      <c r="DH330" s="214">
        <f t="shared" si="220"/>
        <v>115897000</v>
      </c>
      <c r="DI330" s="214">
        <f t="shared" si="221"/>
        <v>-77434000</v>
      </c>
      <c r="DJ330" s="214">
        <f t="shared" si="222"/>
        <v>-39617000</v>
      </c>
      <c r="DK330" s="214">
        <f t="shared" si="223"/>
        <v>-8746000</v>
      </c>
      <c r="DL330" s="214">
        <f t="shared" si="224"/>
        <v>-9900000</v>
      </c>
      <c r="DM330" s="215">
        <f t="shared" si="225"/>
        <v>-8.5420675254752068E-2</v>
      </c>
      <c r="DN330" s="215">
        <f t="shared" si="226"/>
        <v>-7.8698220148334219E-2</v>
      </c>
      <c r="DO330" s="216" t="str">
        <f t="shared" si="227"/>
        <v>n.a.</v>
      </c>
      <c r="DP330" s="214">
        <f t="shared" si="228"/>
        <v>60167000</v>
      </c>
      <c r="DQ330" s="214">
        <f t="shared" si="229"/>
        <v>21851500</v>
      </c>
      <c r="DR330" s="217"/>
      <c r="DS330" s="214">
        <f t="shared" si="230"/>
        <v>188408000</v>
      </c>
      <c r="DT330" s="214">
        <f t="shared" si="231"/>
        <v>-126368000</v>
      </c>
      <c r="DU330" s="214">
        <f t="shared" si="232"/>
        <v>-40699000</v>
      </c>
      <c r="DV330" s="214">
        <f t="shared" si="233"/>
        <v>-9579000</v>
      </c>
      <c r="DW330" s="214">
        <f t="shared" si="234"/>
        <v>11762000</v>
      </c>
      <c r="DX330" s="215">
        <f t="shared" si="235"/>
        <v>6.2428346991635172E-2</v>
      </c>
      <c r="DY330" s="215">
        <f t="shared" si="236"/>
        <v>6.6585147696522989E-2</v>
      </c>
      <c r="DZ330" s="218" t="str">
        <f t="shared" si="237"/>
        <v>n.a.</v>
      </c>
      <c r="EA330" s="214">
        <f t="shared" si="238"/>
        <v>67996500</v>
      </c>
      <c r="EB330" s="214">
        <f t="shared" si="239"/>
        <v>1325000</v>
      </c>
      <c r="EC330" s="217"/>
      <c r="ED330" s="214">
        <f t="shared" si="240"/>
        <v>178829000</v>
      </c>
      <c r="EE330" s="214">
        <f t="shared" si="241"/>
        <v>-120354000</v>
      </c>
      <c r="EF330" s="214">
        <f t="shared" si="242"/>
        <v>-38871000</v>
      </c>
      <c r="EG330" s="214">
        <f t="shared" si="243"/>
        <v>-8673000</v>
      </c>
      <c r="EH330" s="214">
        <f t="shared" si="244"/>
        <v>10931000</v>
      </c>
      <c r="EI330" s="215">
        <f t="shared" si="245"/>
        <v>6.1125432675908267E-2</v>
      </c>
      <c r="EJ330" s="215">
        <f t="shared" si="246"/>
        <v>6.5105004228757937E-2</v>
      </c>
      <c r="EK330" s="218" t="str">
        <f t="shared" si="247"/>
        <v>n.a.</v>
      </c>
      <c r="EL330" s="214">
        <f t="shared" si="248"/>
        <v>75934500</v>
      </c>
      <c r="EM330" s="214">
        <f t="shared" si="249"/>
        <v>917500</v>
      </c>
      <c r="EN330" s="217"/>
      <c r="EO330" s="219">
        <f t="shared" si="217"/>
        <v>161044666.66666666</v>
      </c>
      <c r="EP330" s="219">
        <f t="shared" si="217"/>
        <v>-108052000</v>
      </c>
      <c r="EQ330" s="219">
        <f t="shared" si="217"/>
        <v>-39729000</v>
      </c>
      <c r="ER330" s="219">
        <f t="shared" si="217"/>
        <v>-8999333.333333334</v>
      </c>
      <c r="ES330" s="219">
        <f t="shared" si="250"/>
        <v>4264333.3333333228</v>
      </c>
      <c r="ET330" s="220">
        <f t="shared" si="251"/>
        <v>2.64791962478318E-2</v>
      </c>
      <c r="EU330" s="221">
        <f t="shared" si="252"/>
        <v>2.7199414892599132E-2</v>
      </c>
      <c r="EV330" s="219" t="e">
        <f t="shared" si="253"/>
        <v>#VALUE!</v>
      </c>
      <c r="EW330" s="219">
        <f t="shared" si="254"/>
        <v>68032666.666666672</v>
      </c>
      <c r="EX330" s="219">
        <f t="shared" si="254"/>
        <v>8031333.333333333</v>
      </c>
      <c r="EY330" s="208"/>
      <c r="EZ330" s="222" t="str">
        <f t="shared" si="255"/>
        <v>完整</v>
      </c>
      <c r="FA330" s="222" t="str">
        <f t="shared" si="256"/>
        <v>完整</v>
      </c>
      <c r="FB330" s="222" t="str">
        <f t="shared" si="257"/>
        <v>完整</v>
      </c>
      <c r="FC330" s="222" t="str">
        <f t="shared" si="258"/>
        <v>选择</v>
      </c>
      <c r="FD330" s="222" t="str">
        <f t="shared" si="259"/>
        <v>选择</v>
      </c>
      <c r="FE330" s="246"/>
      <c r="FF330" s="246"/>
      <c r="FG330" s="246"/>
      <c r="FH330" s="246"/>
      <c r="FI330" s="246"/>
      <c r="FJ330" s="246"/>
      <c r="FK330" s="246"/>
      <c r="FL330" s="246"/>
      <c r="FM330" s="246"/>
      <c r="FN330" s="246"/>
      <c r="FO330" s="246"/>
      <c r="FP330" s="246"/>
      <c r="FQ330" s="246"/>
      <c r="FR330" s="246"/>
      <c r="FS330" s="246"/>
      <c r="FT330" s="246"/>
      <c r="FU330" s="246"/>
      <c r="FV330" s="246"/>
      <c r="FW330" s="246"/>
      <c r="FX330" s="246"/>
      <c r="FY330" s="246"/>
      <c r="FZ330" s="246"/>
      <c r="GA330" s="246"/>
      <c r="GB330" s="246"/>
      <c r="GC330" s="246"/>
      <c r="GD330" s="246"/>
      <c r="GE330" s="246"/>
      <c r="GF330" s="246"/>
      <c r="GG330" s="246"/>
      <c r="GH330" s="246"/>
      <c r="GI330" s="246"/>
      <c r="GJ330" s="246"/>
      <c r="GK330" s="246"/>
      <c r="GL330" s="246"/>
      <c r="GM330" s="246"/>
      <c r="GN330" s="246"/>
      <c r="GO330" s="246"/>
      <c r="GP330" s="246"/>
      <c r="GQ330" s="246"/>
      <c r="GR330" s="246"/>
      <c r="GS330" s="246"/>
      <c r="GT330" s="246"/>
      <c r="GU330" s="246"/>
      <c r="GV330" s="246"/>
      <c r="GW330" s="246"/>
      <c r="GX330" s="246"/>
      <c r="GY330" s="246"/>
      <c r="GZ330" s="246"/>
      <c r="HA330" s="246"/>
      <c r="HB330" s="246"/>
      <c r="HC330" s="246"/>
      <c r="HD330" s="246"/>
      <c r="HE330" s="246"/>
      <c r="HF330" s="246"/>
      <c r="HG330" s="246"/>
      <c r="HH330" s="246"/>
      <c r="HI330" s="246"/>
      <c r="HJ330" s="246"/>
      <c r="HK330" s="246"/>
    </row>
    <row r="331" spans="1:219" s="7" customFormat="1" ht="12.4" customHeight="1" x14ac:dyDescent="0.2">
      <c r="A331" s="226" t="s">
        <v>2978</v>
      </c>
      <c r="B331" s="227" t="str">
        <f t="shared" si="218"/>
        <v>S&amp;S POWER SWITCHGEAR LIMITED</v>
      </c>
      <c r="C331" s="228" t="s">
        <v>35</v>
      </c>
      <c r="D331" s="229" t="s">
        <v>188</v>
      </c>
      <c r="E331" s="227"/>
      <c r="F331" s="244"/>
      <c r="G331" s="238"/>
      <c r="H331" s="232" t="str">
        <f t="shared" si="219"/>
        <v/>
      </c>
      <c r="I331" s="206" t="s">
        <v>353</v>
      </c>
      <c r="J331" s="228" t="str">
        <f>VLOOKUP(Z331,[1]AP2022!FF:FI,2,0)</f>
        <v>exclude</v>
      </c>
      <c r="K331" s="228" t="str">
        <f>VLOOKUP(Z331,[1]AP2022!FF:FI,4,0)</f>
        <v>ok, sda/sdp</v>
      </c>
      <c r="L331" s="233"/>
      <c r="M331" s="38" t="s">
        <v>2979</v>
      </c>
      <c r="N331" s="38" t="s">
        <v>2980</v>
      </c>
      <c r="O331" s="38" t="s">
        <v>36</v>
      </c>
      <c r="P331" s="38" t="s">
        <v>2981</v>
      </c>
      <c r="Q331" s="37"/>
      <c r="R331" s="38" t="s">
        <v>41</v>
      </c>
      <c r="S331" s="38" t="s">
        <v>2982</v>
      </c>
      <c r="T331" s="38" t="s">
        <v>45</v>
      </c>
      <c r="U331" s="38" t="s">
        <v>182</v>
      </c>
      <c r="V331" s="38" t="s">
        <v>2983</v>
      </c>
      <c r="W331" s="38" t="s">
        <v>2984</v>
      </c>
      <c r="X331" s="37"/>
      <c r="Y331" s="37"/>
      <c r="Z331" s="38" t="s">
        <v>2985</v>
      </c>
      <c r="AA331" s="41">
        <v>1395219000</v>
      </c>
      <c r="AB331" s="41">
        <v>1104625000</v>
      </c>
      <c r="AC331" s="41">
        <v>1315664000</v>
      </c>
      <c r="AD331" s="41">
        <v>916926000</v>
      </c>
      <c r="AE331" s="41">
        <v>1395219000</v>
      </c>
      <c r="AF331" s="41">
        <v>1104625000</v>
      </c>
      <c r="AG331" s="41">
        <v>1312661000</v>
      </c>
      <c r="AH331" s="41">
        <v>913800000</v>
      </c>
      <c r="AI331" s="38" t="s">
        <v>39</v>
      </c>
      <c r="AJ331" s="38" t="s">
        <v>39</v>
      </c>
      <c r="AK331" s="38" t="s">
        <v>39</v>
      </c>
      <c r="AL331" s="38" t="s">
        <v>39</v>
      </c>
      <c r="AM331" s="41">
        <v>1395219000</v>
      </c>
      <c r="AN331" s="41">
        <v>1104625000</v>
      </c>
      <c r="AO331" s="41">
        <v>1312661000</v>
      </c>
      <c r="AP331" s="41">
        <v>913800000</v>
      </c>
      <c r="AQ331" s="38" t="s">
        <v>39</v>
      </c>
      <c r="AR331" s="38" t="s">
        <v>39</v>
      </c>
      <c r="AS331" s="41">
        <v>3003000</v>
      </c>
      <c r="AT331" s="41">
        <v>3126000</v>
      </c>
      <c r="AU331" s="41">
        <v>-999431000</v>
      </c>
      <c r="AV331" s="41">
        <v>-805503000</v>
      </c>
      <c r="AW331" s="41">
        <v>-901447000</v>
      </c>
      <c r="AX331" s="41">
        <v>-582651000</v>
      </c>
      <c r="AY331" s="41">
        <v>0</v>
      </c>
      <c r="AZ331" s="41">
        <v>0</v>
      </c>
      <c r="BA331" s="41">
        <v>0</v>
      </c>
      <c r="BB331" s="41">
        <v>0</v>
      </c>
      <c r="BC331" s="41">
        <v>-373474000</v>
      </c>
      <c r="BD331" s="41">
        <v>-386002000</v>
      </c>
      <c r="BE331" s="41">
        <v>-380631000</v>
      </c>
      <c r="BF331" s="41">
        <v>-381716000</v>
      </c>
      <c r="BG331" s="41">
        <v>22314000</v>
      </c>
      <c r="BH331" s="41">
        <v>-86880000</v>
      </c>
      <c r="BI331" s="41">
        <v>33586000</v>
      </c>
      <c r="BJ331" s="41">
        <v>-47441000</v>
      </c>
      <c r="BK331" s="41">
        <v>-21519000</v>
      </c>
      <c r="BL331" s="41">
        <v>-20561000</v>
      </c>
      <c r="BM331" s="41">
        <v>-19034000</v>
      </c>
      <c r="BN331" s="41">
        <v>-18846000</v>
      </c>
      <c r="BO331" s="41">
        <v>-19463000</v>
      </c>
      <c r="BP331" s="41">
        <v>-19142000</v>
      </c>
      <c r="BQ331" s="41">
        <v>-19034000</v>
      </c>
      <c r="BR331" s="41">
        <v>-15052000</v>
      </c>
      <c r="BS331" s="41">
        <v>-2056000</v>
      </c>
      <c r="BT331" s="41">
        <v>-1419000</v>
      </c>
      <c r="BU331" s="41">
        <v>0</v>
      </c>
      <c r="BV331" s="41">
        <v>-3794000</v>
      </c>
      <c r="BW331" s="41">
        <v>24466000</v>
      </c>
      <c r="BX331" s="41">
        <v>-131091000</v>
      </c>
      <c r="BY331" s="41">
        <v>-15872000</v>
      </c>
      <c r="BZ331" s="41">
        <v>-142992000</v>
      </c>
      <c r="CA331" s="41">
        <v>620523000</v>
      </c>
      <c r="CB331" s="41">
        <v>624648000</v>
      </c>
      <c r="CC331" s="41">
        <v>663651000</v>
      </c>
      <c r="CD331" s="41">
        <v>555014000</v>
      </c>
      <c r="CE331" s="41">
        <v>230495000</v>
      </c>
      <c r="CF331" s="41">
        <v>210551000</v>
      </c>
      <c r="CG331" s="41">
        <v>202446000</v>
      </c>
      <c r="CH331" s="41">
        <v>193423000</v>
      </c>
      <c r="CI331" s="41">
        <v>279784000</v>
      </c>
      <c r="CJ331" s="41">
        <v>259242000</v>
      </c>
      <c r="CK331" s="41">
        <v>340291000</v>
      </c>
      <c r="CL331" s="41">
        <v>250619000</v>
      </c>
      <c r="CM331" s="41">
        <v>52786000</v>
      </c>
      <c r="CN331" s="41">
        <v>79571000</v>
      </c>
      <c r="CO331" s="41">
        <v>46585000</v>
      </c>
      <c r="CP331" s="41">
        <v>51630000</v>
      </c>
      <c r="CQ331" s="41">
        <v>34900000</v>
      </c>
      <c r="CR331" s="41">
        <v>57184000</v>
      </c>
      <c r="CS331" s="41">
        <v>52571000</v>
      </c>
      <c r="CT331" s="41">
        <v>29788000</v>
      </c>
      <c r="CU331" s="38" t="s">
        <v>39</v>
      </c>
      <c r="CV331" s="38" t="s">
        <v>39</v>
      </c>
      <c r="CW331" s="38" t="s">
        <v>39</v>
      </c>
      <c r="CX331" s="38" t="s">
        <v>39</v>
      </c>
      <c r="CY331" s="41">
        <v>29079000</v>
      </c>
      <c r="CZ331" s="41">
        <v>14814000</v>
      </c>
      <c r="DA331" s="41">
        <v>14443000</v>
      </c>
      <c r="DB331" s="41">
        <v>43503000</v>
      </c>
      <c r="DC331" s="41">
        <v>1139365000</v>
      </c>
      <c r="DD331" s="41">
        <v>1112110000</v>
      </c>
      <c r="DE331" s="41">
        <v>1174932000</v>
      </c>
      <c r="DF331" s="41">
        <v>977291000</v>
      </c>
      <c r="DG331" s="213"/>
      <c r="DH331" s="214">
        <f t="shared" si="220"/>
        <v>1395219000</v>
      </c>
      <c r="DI331" s="214">
        <f t="shared" si="221"/>
        <v>-999431000</v>
      </c>
      <c r="DJ331" s="214">
        <f t="shared" si="222"/>
        <v>-373474000</v>
      </c>
      <c r="DK331" s="214">
        <f t="shared" si="223"/>
        <v>-21519000</v>
      </c>
      <c r="DL331" s="214">
        <f t="shared" si="224"/>
        <v>795000</v>
      </c>
      <c r="DM331" s="215">
        <f t="shared" si="225"/>
        <v>5.6980302017102687E-4</v>
      </c>
      <c r="DN331" s="215">
        <f t="shared" si="226"/>
        <v>5.7012788075936727E-4</v>
      </c>
      <c r="DO331" s="216">
        <f t="shared" si="227"/>
        <v>0</v>
      </c>
      <c r="DP331" s="214">
        <f t="shared" si="228"/>
        <v>220523000</v>
      </c>
      <c r="DQ331" s="214">
        <f t="shared" si="229"/>
        <v>21946500</v>
      </c>
      <c r="DR331" s="217"/>
      <c r="DS331" s="214">
        <f t="shared" si="230"/>
        <v>1104625000</v>
      </c>
      <c r="DT331" s="214">
        <f t="shared" si="231"/>
        <v>-805503000</v>
      </c>
      <c r="DU331" s="214">
        <f t="shared" si="232"/>
        <v>-386002000</v>
      </c>
      <c r="DV331" s="214">
        <f t="shared" si="233"/>
        <v>-20561000</v>
      </c>
      <c r="DW331" s="214">
        <f t="shared" si="234"/>
        <v>-107441000</v>
      </c>
      <c r="DX331" s="215">
        <f t="shared" si="235"/>
        <v>-9.7264682584587536E-2</v>
      </c>
      <c r="DY331" s="215">
        <f t="shared" si="236"/>
        <v>-8.8642862682395185E-2</v>
      </c>
      <c r="DZ331" s="218">
        <f t="shared" si="237"/>
        <v>0</v>
      </c>
      <c r="EA331" s="214">
        <f t="shared" si="238"/>
        <v>206498500</v>
      </c>
      <c r="EB331" s="214">
        <f t="shared" si="239"/>
        <v>14628500</v>
      </c>
      <c r="EC331" s="217"/>
      <c r="ED331" s="214">
        <f t="shared" si="240"/>
        <v>1312661000</v>
      </c>
      <c r="EE331" s="214">
        <f t="shared" si="241"/>
        <v>-901447000</v>
      </c>
      <c r="EF331" s="214">
        <f t="shared" si="242"/>
        <v>-380631000</v>
      </c>
      <c r="EG331" s="214">
        <f t="shared" si="243"/>
        <v>-19034000</v>
      </c>
      <c r="EH331" s="214">
        <f t="shared" si="244"/>
        <v>11549000</v>
      </c>
      <c r="EI331" s="215">
        <f t="shared" si="245"/>
        <v>8.7981588544186196E-3</v>
      </c>
      <c r="EJ331" s="215">
        <f t="shared" si="246"/>
        <v>8.8762535431231131E-3</v>
      </c>
      <c r="EK331" s="218">
        <f t="shared" si="247"/>
        <v>0</v>
      </c>
      <c r="EL331" s="214">
        <f t="shared" si="248"/>
        <v>197934500</v>
      </c>
      <c r="EM331" s="214">
        <f t="shared" si="249"/>
        <v>28973000</v>
      </c>
      <c r="EN331" s="217"/>
      <c r="EO331" s="219">
        <f t="shared" si="217"/>
        <v>1270835000</v>
      </c>
      <c r="EP331" s="219">
        <f t="shared" si="217"/>
        <v>-902127000</v>
      </c>
      <c r="EQ331" s="219">
        <f t="shared" si="217"/>
        <v>-380035666.66666669</v>
      </c>
      <c r="ER331" s="219">
        <f t="shared" si="217"/>
        <v>-20371333.333333332</v>
      </c>
      <c r="ES331" s="219">
        <f t="shared" si="250"/>
        <v>-31699000.000000019</v>
      </c>
      <c r="ET331" s="220">
        <f t="shared" si="251"/>
        <v>-2.4943442697124348E-2</v>
      </c>
      <c r="EU331" s="221">
        <f t="shared" si="252"/>
        <v>-2.4336408876850828E-2</v>
      </c>
      <c r="EV331" s="219">
        <f t="shared" si="253"/>
        <v>0</v>
      </c>
      <c r="EW331" s="219">
        <f t="shared" si="254"/>
        <v>208318666.66666666</v>
      </c>
      <c r="EX331" s="219">
        <f t="shared" si="254"/>
        <v>21849333.333333332</v>
      </c>
      <c r="EY331" s="208"/>
      <c r="EZ331" s="222" t="str">
        <f t="shared" si="255"/>
        <v>完整</v>
      </c>
      <c r="FA331" s="222" t="str">
        <f t="shared" si="256"/>
        <v>完整</v>
      </c>
      <c r="FB331" s="222" t="str">
        <f t="shared" si="257"/>
        <v>完整</v>
      </c>
      <c r="FC331" s="222" t="str">
        <f t="shared" si="258"/>
        <v>选择</v>
      </c>
      <c r="FD331" s="222" t="str">
        <f t="shared" si="259"/>
        <v>选择</v>
      </c>
      <c r="FE331" s="246"/>
      <c r="FF331" s="246"/>
      <c r="FG331" s="246"/>
      <c r="FH331" s="246"/>
      <c r="FI331" s="246"/>
      <c r="FJ331" s="246"/>
      <c r="FK331" s="246"/>
      <c r="FL331" s="246"/>
      <c r="FM331" s="246"/>
      <c r="FN331" s="246"/>
      <c r="FO331" s="246"/>
      <c r="FP331" s="246"/>
      <c r="FQ331" s="246"/>
      <c r="FR331" s="246"/>
      <c r="FS331" s="246"/>
      <c r="FT331" s="246"/>
      <c r="FU331" s="246"/>
      <c r="FV331" s="246"/>
      <c r="FW331" s="246"/>
      <c r="FX331" s="246"/>
      <c r="FY331" s="246"/>
      <c r="FZ331" s="246"/>
      <c r="GA331" s="246"/>
      <c r="GB331" s="246"/>
      <c r="GC331" s="246"/>
      <c r="GD331" s="246"/>
      <c r="GE331" s="246"/>
      <c r="GF331" s="246"/>
      <c r="GG331" s="246"/>
      <c r="GH331" s="246"/>
      <c r="GI331" s="246"/>
      <c r="GJ331" s="246"/>
      <c r="GK331" s="246"/>
      <c r="GL331" s="246"/>
      <c r="GM331" s="246"/>
      <c r="GN331" s="246"/>
      <c r="GO331" s="246"/>
      <c r="GP331" s="246"/>
      <c r="GQ331" s="246"/>
      <c r="GR331" s="246"/>
      <c r="GS331" s="246"/>
      <c r="GT331" s="246"/>
      <c r="GU331" s="246"/>
      <c r="GV331" s="246"/>
      <c r="GW331" s="246"/>
      <c r="GX331" s="246"/>
      <c r="GY331" s="246"/>
      <c r="GZ331" s="246"/>
      <c r="HA331" s="246"/>
      <c r="HB331" s="246"/>
      <c r="HC331" s="246"/>
      <c r="HD331" s="246"/>
      <c r="HE331" s="246"/>
      <c r="HF331" s="246"/>
      <c r="HG331" s="246"/>
      <c r="HH331" s="246"/>
      <c r="HI331" s="246"/>
      <c r="HJ331" s="246"/>
      <c r="HK331" s="254"/>
    </row>
    <row r="332" spans="1:219" ht="12.4" customHeight="1" x14ac:dyDescent="0.2">
      <c r="A332" s="204" t="s">
        <v>2986</v>
      </c>
      <c r="B332" s="205" t="str">
        <f t="shared" si="218"/>
        <v>XUZHOU FENGHE SLEWING BEARING CO.,LTD</v>
      </c>
      <c r="C332" s="206" t="s">
        <v>35</v>
      </c>
      <c r="D332" s="206" t="s">
        <v>32</v>
      </c>
      <c r="E332" s="205"/>
      <c r="F332" s="244"/>
      <c r="G332" s="245"/>
      <c r="H332" s="209" t="str">
        <f t="shared" si="219"/>
        <v/>
      </c>
      <c r="I332" s="206" t="s">
        <v>328</v>
      </c>
      <c r="J332" s="206" t="str">
        <f>VLOOKUP(Z332,[1]AP2022!FF:FI,2,0)</f>
        <v>exclude</v>
      </c>
      <c r="K332" s="206" t="str">
        <f>VLOOKUP(Z332,[1]AP2022!FF:FI,4,0)</f>
        <v>ok, sda/sdp</v>
      </c>
      <c r="L332" s="210"/>
      <c r="M332" s="211" t="s">
        <v>2987</v>
      </c>
      <c r="N332" s="211" t="s">
        <v>2988</v>
      </c>
      <c r="O332" s="211" t="s">
        <v>36</v>
      </c>
      <c r="P332" s="211" t="s">
        <v>2989</v>
      </c>
      <c r="Q332" s="225"/>
      <c r="R332" s="38" t="s">
        <v>48</v>
      </c>
      <c r="S332" s="211" t="s">
        <v>2990</v>
      </c>
      <c r="T332" s="211" t="s">
        <v>44</v>
      </c>
      <c r="U332" s="38" t="s">
        <v>182</v>
      </c>
      <c r="V332" s="38" t="s">
        <v>2991</v>
      </c>
      <c r="W332" s="38" t="s">
        <v>2992</v>
      </c>
      <c r="X332" s="37"/>
      <c r="Y332" s="37"/>
      <c r="Z332" s="38" t="s">
        <v>2993</v>
      </c>
      <c r="AA332" s="41">
        <v>119303000</v>
      </c>
      <c r="AB332" s="41">
        <v>145852000</v>
      </c>
      <c r="AC332" s="41">
        <v>152955000</v>
      </c>
      <c r="AD332" s="41">
        <v>151326000</v>
      </c>
      <c r="AE332" s="41">
        <v>111865000</v>
      </c>
      <c r="AF332" s="41">
        <v>139856000</v>
      </c>
      <c r="AG332" s="41">
        <v>148473000</v>
      </c>
      <c r="AH332" s="41">
        <v>147241000</v>
      </c>
      <c r="AI332" s="41">
        <v>-960000</v>
      </c>
      <c r="AJ332" s="41">
        <v>-1225000</v>
      </c>
      <c r="AK332" s="41">
        <v>-908000</v>
      </c>
      <c r="AL332" s="41">
        <v>-1003000</v>
      </c>
      <c r="AM332" s="41">
        <v>110905000</v>
      </c>
      <c r="AN332" s="41">
        <v>138631000</v>
      </c>
      <c r="AO332" s="41">
        <v>147565000</v>
      </c>
      <c r="AP332" s="41">
        <v>146238000</v>
      </c>
      <c r="AQ332" s="41">
        <v>8398000</v>
      </c>
      <c r="AR332" s="41">
        <v>7221000</v>
      </c>
      <c r="AS332" s="41">
        <v>5390000</v>
      </c>
      <c r="AT332" s="41">
        <v>5088000</v>
      </c>
      <c r="AU332" s="41">
        <v>-92449000</v>
      </c>
      <c r="AV332" s="41">
        <v>-116345000</v>
      </c>
      <c r="AW332" s="41">
        <v>-117252000</v>
      </c>
      <c r="AX332" s="41">
        <v>-114134000</v>
      </c>
      <c r="AY332" s="38" t="s">
        <v>39</v>
      </c>
      <c r="AZ332" s="38" t="s">
        <v>39</v>
      </c>
      <c r="BA332" s="38" t="s">
        <v>39</v>
      </c>
      <c r="BB332" s="38" t="s">
        <v>39</v>
      </c>
      <c r="BC332" s="41">
        <v>-19475000</v>
      </c>
      <c r="BD332" s="41">
        <v>-19933000</v>
      </c>
      <c r="BE332" s="41">
        <v>-21405000</v>
      </c>
      <c r="BF332" s="41">
        <v>-19921000</v>
      </c>
      <c r="BG332" s="41">
        <v>7379000</v>
      </c>
      <c r="BH332" s="41">
        <v>9574000</v>
      </c>
      <c r="BI332" s="41">
        <v>14298000</v>
      </c>
      <c r="BJ332" s="41">
        <v>17271000</v>
      </c>
      <c r="BK332" s="41">
        <v>-3208000</v>
      </c>
      <c r="BL332" s="41">
        <v>-3132000</v>
      </c>
      <c r="BM332" s="41">
        <v>-2917000</v>
      </c>
      <c r="BN332" s="41">
        <v>-3174000</v>
      </c>
      <c r="BO332" s="41">
        <v>-3032000</v>
      </c>
      <c r="BP332" s="41">
        <v>-3053000</v>
      </c>
      <c r="BQ332" s="41">
        <v>-2844000</v>
      </c>
      <c r="BR332" s="41">
        <v>-3088000</v>
      </c>
      <c r="BS332" s="41">
        <v>-176000</v>
      </c>
      <c r="BT332" s="41">
        <v>-79000</v>
      </c>
      <c r="BU332" s="41">
        <v>-73000</v>
      </c>
      <c r="BV332" s="41">
        <v>-86000</v>
      </c>
      <c r="BW332" s="41">
        <v>4147000</v>
      </c>
      <c r="BX332" s="41">
        <v>5440000</v>
      </c>
      <c r="BY332" s="41">
        <v>10068000</v>
      </c>
      <c r="BZ332" s="41">
        <v>13251000</v>
      </c>
      <c r="CA332" s="41">
        <v>118062000</v>
      </c>
      <c r="CB332" s="41">
        <v>107545000</v>
      </c>
      <c r="CC332" s="41">
        <v>113233000</v>
      </c>
      <c r="CD332" s="41">
        <v>99313000</v>
      </c>
      <c r="CE332" s="41">
        <v>24550000</v>
      </c>
      <c r="CF332" s="41">
        <v>35878000</v>
      </c>
      <c r="CG332" s="41">
        <v>30705000</v>
      </c>
      <c r="CH332" s="41">
        <v>28013000</v>
      </c>
      <c r="CI332" s="41">
        <v>36385000</v>
      </c>
      <c r="CJ332" s="41">
        <v>42513000</v>
      </c>
      <c r="CK332" s="41">
        <v>43635000</v>
      </c>
      <c r="CL332" s="41">
        <v>34318000</v>
      </c>
      <c r="CM332" s="41">
        <v>24580000</v>
      </c>
      <c r="CN332" s="41">
        <v>7514000</v>
      </c>
      <c r="CO332" s="41">
        <v>8607000</v>
      </c>
      <c r="CP332" s="41">
        <v>9158000</v>
      </c>
      <c r="CQ332" s="41">
        <v>30802000</v>
      </c>
      <c r="CR332" s="41">
        <v>19089000</v>
      </c>
      <c r="CS332" s="41">
        <v>24880000</v>
      </c>
      <c r="CT332" s="41">
        <v>25182000</v>
      </c>
      <c r="CU332" s="41">
        <v>16000</v>
      </c>
      <c r="CV332" s="41">
        <v>30000</v>
      </c>
      <c r="CW332" s="41">
        <v>34000</v>
      </c>
      <c r="CX332" s="41">
        <v>22000</v>
      </c>
      <c r="CY332" s="41">
        <v>782000</v>
      </c>
      <c r="CZ332" s="41">
        <v>768000</v>
      </c>
      <c r="DA332" s="41">
        <v>762000</v>
      </c>
      <c r="DB332" s="41">
        <v>681000</v>
      </c>
      <c r="DC332" s="41">
        <v>146529000</v>
      </c>
      <c r="DD332" s="41">
        <v>130098000</v>
      </c>
      <c r="DE332" s="41">
        <v>134075000</v>
      </c>
      <c r="DF332" s="41">
        <v>120409000</v>
      </c>
      <c r="DG332" s="213"/>
      <c r="DH332" s="214">
        <f t="shared" si="220"/>
        <v>110905000</v>
      </c>
      <c r="DI332" s="214">
        <f t="shared" si="221"/>
        <v>-92449000</v>
      </c>
      <c r="DJ332" s="214">
        <f t="shared" si="222"/>
        <v>-19475000</v>
      </c>
      <c r="DK332" s="214">
        <f t="shared" si="223"/>
        <v>-3208000</v>
      </c>
      <c r="DL332" s="214">
        <f t="shared" si="224"/>
        <v>-4227000</v>
      </c>
      <c r="DM332" s="215">
        <f t="shared" si="225"/>
        <v>-3.8113700915197689E-2</v>
      </c>
      <c r="DN332" s="215">
        <f t="shared" si="226"/>
        <v>-3.6714380015981658E-2</v>
      </c>
      <c r="DO332" s="216" t="str">
        <f t="shared" si="227"/>
        <v>n.a.</v>
      </c>
      <c r="DP332" s="214">
        <f t="shared" si="228"/>
        <v>30214000</v>
      </c>
      <c r="DQ332" s="214">
        <f t="shared" si="229"/>
        <v>775000</v>
      </c>
      <c r="DR332" s="217"/>
      <c r="DS332" s="214">
        <f t="shared" si="230"/>
        <v>138631000</v>
      </c>
      <c r="DT332" s="214">
        <f t="shared" si="231"/>
        <v>-116345000</v>
      </c>
      <c r="DU332" s="214">
        <f t="shared" si="232"/>
        <v>-19933000</v>
      </c>
      <c r="DV332" s="214">
        <f t="shared" si="233"/>
        <v>-3132000</v>
      </c>
      <c r="DW332" s="214">
        <f t="shared" si="234"/>
        <v>-779000</v>
      </c>
      <c r="DX332" s="215">
        <f t="shared" si="235"/>
        <v>-5.6192337933074132E-3</v>
      </c>
      <c r="DY332" s="215">
        <f t="shared" si="236"/>
        <v>-5.5878344451617528E-3</v>
      </c>
      <c r="DZ332" s="218" t="str">
        <f t="shared" si="237"/>
        <v>n.a.</v>
      </c>
      <c r="EA332" s="214">
        <f t="shared" si="238"/>
        <v>33291500</v>
      </c>
      <c r="EB332" s="214">
        <f t="shared" si="239"/>
        <v>765000</v>
      </c>
      <c r="EC332" s="217"/>
      <c r="ED332" s="214">
        <f t="shared" si="240"/>
        <v>147565000</v>
      </c>
      <c r="EE332" s="214">
        <f t="shared" si="241"/>
        <v>-117252000</v>
      </c>
      <c r="EF332" s="214">
        <f t="shared" si="242"/>
        <v>-21405000</v>
      </c>
      <c r="EG332" s="214">
        <f t="shared" si="243"/>
        <v>-2917000</v>
      </c>
      <c r="EH332" s="214">
        <f t="shared" si="244"/>
        <v>5991000</v>
      </c>
      <c r="EI332" s="215">
        <f t="shared" si="245"/>
        <v>4.059905804221868E-2</v>
      </c>
      <c r="EJ332" s="215">
        <f t="shared" si="246"/>
        <v>4.2317092121434724E-2</v>
      </c>
      <c r="EK332" s="218" t="str">
        <f t="shared" si="247"/>
        <v>n.a.</v>
      </c>
      <c r="EL332" s="214">
        <f t="shared" si="248"/>
        <v>29359000</v>
      </c>
      <c r="EM332" s="214">
        <f t="shared" si="249"/>
        <v>721500</v>
      </c>
      <c r="EN332" s="217"/>
      <c r="EO332" s="219">
        <f t="shared" si="217"/>
        <v>132367000</v>
      </c>
      <c r="EP332" s="219">
        <f t="shared" si="217"/>
        <v>-108682000</v>
      </c>
      <c r="EQ332" s="219">
        <f t="shared" si="217"/>
        <v>-20271000</v>
      </c>
      <c r="ER332" s="219">
        <f t="shared" si="217"/>
        <v>-3085666.6666666665</v>
      </c>
      <c r="ES332" s="219">
        <f t="shared" si="250"/>
        <v>328333.33333333349</v>
      </c>
      <c r="ET332" s="220">
        <f t="shared" si="251"/>
        <v>2.4804772589341263E-3</v>
      </c>
      <c r="EU332" s="221">
        <f t="shared" si="252"/>
        <v>2.4866453261165934E-3</v>
      </c>
      <c r="EV332" s="219" t="e">
        <f t="shared" si="253"/>
        <v>#VALUE!</v>
      </c>
      <c r="EW332" s="219">
        <f t="shared" si="254"/>
        <v>30954833.333333332</v>
      </c>
      <c r="EX332" s="219">
        <f t="shared" si="254"/>
        <v>753833.33333333337</v>
      </c>
      <c r="EY332" s="208"/>
      <c r="EZ332" s="222" t="str">
        <f t="shared" si="255"/>
        <v>完整</v>
      </c>
      <c r="FA332" s="222" t="str">
        <f t="shared" si="256"/>
        <v>完整</v>
      </c>
      <c r="FB332" s="222" t="str">
        <f t="shared" si="257"/>
        <v>完整</v>
      </c>
      <c r="FC332" s="222" t="str">
        <f t="shared" si="258"/>
        <v>选择</v>
      </c>
      <c r="FD332" s="222" t="str">
        <f t="shared" si="259"/>
        <v>选择</v>
      </c>
      <c r="FE332" s="246"/>
      <c r="FF332" s="246"/>
      <c r="FG332" s="246"/>
      <c r="FH332" s="246"/>
      <c r="FI332" s="246"/>
      <c r="FJ332" s="246"/>
      <c r="FK332" s="246"/>
      <c r="FL332" s="246"/>
      <c r="FM332" s="246"/>
      <c r="FN332" s="246"/>
      <c r="FO332" s="246"/>
      <c r="FP332" s="246"/>
      <c r="FQ332" s="246"/>
      <c r="FR332" s="246"/>
      <c r="FS332" s="246"/>
      <c r="FT332" s="246"/>
      <c r="FU332" s="246"/>
      <c r="FV332" s="246"/>
      <c r="FW332" s="246"/>
      <c r="FX332" s="246"/>
      <c r="FY332" s="246"/>
      <c r="FZ332" s="246"/>
      <c r="GA332" s="246"/>
      <c r="GB332" s="246"/>
      <c r="GC332" s="246"/>
      <c r="GD332" s="246"/>
      <c r="GE332" s="246"/>
      <c r="GF332" s="246"/>
      <c r="GG332" s="246"/>
      <c r="GH332" s="246"/>
      <c r="GI332" s="246"/>
      <c r="GJ332" s="246"/>
      <c r="GK332" s="246"/>
      <c r="GL332" s="246"/>
      <c r="GM332" s="246"/>
      <c r="GN332" s="246"/>
      <c r="GO332" s="246"/>
      <c r="GP332" s="246"/>
      <c r="GQ332" s="246"/>
      <c r="GR332" s="246"/>
      <c r="GS332" s="246"/>
      <c r="GT332" s="246"/>
      <c r="GU332" s="246"/>
      <c r="GV332" s="246"/>
      <c r="GW332" s="246"/>
      <c r="GX332" s="246"/>
      <c r="GY332" s="246"/>
      <c r="GZ332" s="246"/>
      <c r="HA332" s="246"/>
      <c r="HB332" s="246"/>
      <c r="HC332" s="246"/>
      <c r="HD332" s="246"/>
      <c r="HE332" s="246"/>
      <c r="HF332" s="246"/>
      <c r="HG332" s="246"/>
      <c r="HH332" s="246"/>
      <c r="HI332" s="246"/>
      <c r="HJ332" s="246"/>
      <c r="HK332" s="246"/>
    </row>
    <row r="333" spans="1:219" s="7" customFormat="1" ht="12.4" customHeight="1" x14ac:dyDescent="0.2">
      <c r="A333" s="226" t="s">
        <v>2994</v>
      </c>
      <c r="B333" s="227" t="str">
        <f t="shared" si="218"/>
        <v>TIANJIN CHENGKE TRANSMISSION MECHANICAL AND ELECTRICAL ENGINEERING CO., LTD.</v>
      </c>
      <c r="C333" s="228" t="s">
        <v>35</v>
      </c>
      <c r="D333" s="229" t="s">
        <v>188</v>
      </c>
      <c r="E333" s="227"/>
      <c r="F333" s="244"/>
      <c r="G333" s="238"/>
      <c r="H333" s="232" t="str">
        <f t="shared" si="219"/>
        <v/>
      </c>
      <c r="I333" s="206" t="s">
        <v>353</v>
      </c>
      <c r="J333" s="228" t="str">
        <f>VLOOKUP(Z333,[1]AP2022!FF:FI,2,0)</f>
        <v>exclude</v>
      </c>
      <c r="K333" s="228" t="str">
        <f>VLOOKUP(Z333,[1]AP2022!FF:FI,4,0)</f>
        <v>ok, indep</v>
      </c>
      <c r="L333" s="233"/>
      <c r="M333" s="38" t="s">
        <v>2995</v>
      </c>
      <c r="N333" s="38" t="s">
        <v>2996</v>
      </c>
      <c r="O333" s="38" t="s">
        <v>47</v>
      </c>
      <c r="P333" s="38" t="s">
        <v>2997</v>
      </c>
      <c r="Q333" s="37"/>
      <c r="R333" s="38" t="s">
        <v>48</v>
      </c>
      <c r="S333" s="38" t="s">
        <v>2998</v>
      </c>
      <c r="T333" s="38" t="s">
        <v>45</v>
      </c>
      <c r="U333" s="38" t="s">
        <v>182</v>
      </c>
      <c r="V333" s="38" t="s">
        <v>2999</v>
      </c>
      <c r="W333" s="38" t="s">
        <v>3000</v>
      </c>
      <c r="X333" s="38" t="s">
        <v>3001</v>
      </c>
      <c r="Y333" s="37"/>
      <c r="Z333" s="38" t="s">
        <v>3002</v>
      </c>
      <c r="AA333" s="41">
        <v>117547000</v>
      </c>
      <c r="AB333" s="41">
        <v>144942000</v>
      </c>
      <c r="AC333" s="41">
        <v>213262000</v>
      </c>
      <c r="AD333" s="41">
        <v>192472000</v>
      </c>
      <c r="AE333" s="41">
        <v>112875000</v>
      </c>
      <c r="AF333" s="41">
        <v>140342000</v>
      </c>
      <c r="AG333" s="41">
        <v>208598000</v>
      </c>
      <c r="AH333" s="41">
        <v>188338000</v>
      </c>
      <c r="AI333" s="41">
        <v>-1244000</v>
      </c>
      <c r="AJ333" s="41">
        <v>-1340000</v>
      </c>
      <c r="AK333" s="41">
        <v>-1546000</v>
      </c>
      <c r="AL333" s="41">
        <v>-874000</v>
      </c>
      <c r="AM333" s="41">
        <v>111631000</v>
      </c>
      <c r="AN333" s="41">
        <v>139002000</v>
      </c>
      <c r="AO333" s="41">
        <v>207052000</v>
      </c>
      <c r="AP333" s="41">
        <v>187464000</v>
      </c>
      <c r="AQ333" s="41">
        <v>5916000</v>
      </c>
      <c r="AR333" s="41">
        <v>5940000</v>
      </c>
      <c r="AS333" s="41">
        <v>6210000</v>
      </c>
      <c r="AT333" s="41">
        <v>5008000</v>
      </c>
      <c r="AU333" s="41">
        <v>-62711000</v>
      </c>
      <c r="AV333" s="41">
        <v>-77835000</v>
      </c>
      <c r="AW333" s="41">
        <v>-151288000</v>
      </c>
      <c r="AX333" s="41">
        <v>-127134000</v>
      </c>
      <c r="AY333" s="38" t="s">
        <v>39</v>
      </c>
      <c r="AZ333" s="38" t="s">
        <v>39</v>
      </c>
      <c r="BA333" s="38" t="s">
        <v>39</v>
      </c>
      <c r="BB333" s="38" t="s">
        <v>39</v>
      </c>
      <c r="BC333" s="41">
        <v>-42916000</v>
      </c>
      <c r="BD333" s="41">
        <v>-37718000</v>
      </c>
      <c r="BE333" s="41">
        <v>-34398000</v>
      </c>
      <c r="BF333" s="41">
        <v>-38228000</v>
      </c>
      <c r="BG333" s="41">
        <v>11920000</v>
      </c>
      <c r="BH333" s="41">
        <v>29389000</v>
      </c>
      <c r="BI333" s="41">
        <v>27576000</v>
      </c>
      <c r="BJ333" s="41">
        <v>27110000</v>
      </c>
      <c r="BK333" s="41">
        <v>-1432000</v>
      </c>
      <c r="BL333" s="41">
        <v>-1902000</v>
      </c>
      <c r="BM333" s="41">
        <v>-1478000</v>
      </c>
      <c r="BN333" s="41">
        <v>-1514000</v>
      </c>
      <c r="BO333" s="41">
        <v>-1564000</v>
      </c>
      <c r="BP333" s="41">
        <v>-1460000</v>
      </c>
      <c r="BQ333" s="41">
        <v>-1362000</v>
      </c>
      <c r="BR333" s="41">
        <v>-1441000</v>
      </c>
      <c r="BS333" s="41">
        <v>132000</v>
      </c>
      <c r="BT333" s="41">
        <v>-442000</v>
      </c>
      <c r="BU333" s="41">
        <v>-116000</v>
      </c>
      <c r="BV333" s="41">
        <v>-73000</v>
      </c>
      <c r="BW333" s="41">
        <v>2205000</v>
      </c>
      <c r="BX333" s="41">
        <v>17254000</v>
      </c>
      <c r="BY333" s="41">
        <v>18069000</v>
      </c>
      <c r="BZ333" s="41">
        <v>18528000</v>
      </c>
      <c r="CA333" s="41">
        <v>275257000</v>
      </c>
      <c r="CB333" s="41">
        <v>205820000</v>
      </c>
      <c r="CC333" s="41">
        <v>192601000</v>
      </c>
      <c r="CD333" s="41">
        <v>227754000</v>
      </c>
      <c r="CE333" s="41">
        <v>64520000</v>
      </c>
      <c r="CF333" s="41">
        <v>14401000</v>
      </c>
      <c r="CG333" s="41">
        <v>15493000</v>
      </c>
      <c r="CH333" s="41">
        <v>38303000</v>
      </c>
      <c r="CI333" s="41">
        <v>106878000</v>
      </c>
      <c r="CJ333" s="41">
        <v>90008000</v>
      </c>
      <c r="CK333" s="41">
        <v>93809000</v>
      </c>
      <c r="CL333" s="41">
        <v>103275000</v>
      </c>
      <c r="CM333" s="41">
        <v>47403000</v>
      </c>
      <c r="CN333" s="41">
        <v>63853000</v>
      </c>
      <c r="CO333" s="41">
        <v>53659000</v>
      </c>
      <c r="CP333" s="41">
        <v>38628000</v>
      </c>
      <c r="CQ333" s="41">
        <v>41097000</v>
      </c>
      <c r="CR333" s="41">
        <v>28838000</v>
      </c>
      <c r="CS333" s="41">
        <v>21849000</v>
      </c>
      <c r="CT333" s="41">
        <v>28434000</v>
      </c>
      <c r="CU333" s="41">
        <v>14144000</v>
      </c>
      <c r="CV333" s="41">
        <v>15801000</v>
      </c>
      <c r="CW333" s="41">
        <v>11278000</v>
      </c>
      <c r="CX333" s="38" t="s">
        <v>39</v>
      </c>
      <c r="CY333" s="41">
        <v>3087000</v>
      </c>
      <c r="CZ333" s="41">
        <v>3903000</v>
      </c>
      <c r="DA333" s="41">
        <v>3428000</v>
      </c>
      <c r="DB333" s="41">
        <v>3144000</v>
      </c>
      <c r="DC333" s="41">
        <v>288863000</v>
      </c>
      <c r="DD333" s="41">
        <v>244627000</v>
      </c>
      <c r="DE333" s="41">
        <v>206385000</v>
      </c>
      <c r="DF333" s="41">
        <v>242697000</v>
      </c>
      <c r="DG333" s="213"/>
      <c r="DH333" s="214">
        <f t="shared" si="220"/>
        <v>111631000</v>
      </c>
      <c r="DI333" s="214">
        <f t="shared" si="221"/>
        <v>-62711000</v>
      </c>
      <c r="DJ333" s="214">
        <f t="shared" si="222"/>
        <v>-42916000</v>
      </c>
      <c r="DK333" s="214">
        <f t="shared" si="223"/>
        <v>-1432000</v>
      </c>
      <c r="DL333" s="214">
        <f t="shared" si="224"/>
        <v>4572000</v>
      </c>
      <c r="DM333" s="215">
        <f t="shared" si="225"/>
        <v>4.0956365167381818E-2</v>
      </c>
      <c r="DN333" s="215">
        <f t="shared" si="226"/>
        <v>4.2705424111938277E-2</v>
      </c>
      <c r="DO333" s="216" t="str">
        <f t="shared" si="227"/>
        <v>n.a.</v>
      </c>
      <c r="DP333" s="214">
        <f t="shared" si="228"/>
        <v>39460500</v>
      </c>
      <c r="DQ333" s="214">
        <f t="shared" si="229"/>
        <v>3495000</v>
      </c>
      <c r="DR333" s="217"/>
      <c r="DS333" s="214">
        <f t="shared" si="230"/>
        <v>139002000</v>
      </c>
      <c r="DT333" s="214">
        <f t="shared" si="231"/>
        <v>-77835000</v>
      </c>
      <c r="DU333" s="214">
        <f t="shared" si="232"/>
        <v>-37718000</v>
      </c>
      <c r="DV333" s="214">
        <f t="shared" si="233"/>
        <v>-1902000</v>
      </c>
      <c r="DW333" s="214">
        <f t="shared" si="234"/>
        <v>21547000</v>
      </c>
      <c r="DX333" s="215">
        <f t="shared" si="235"/>
        <v>0.15501215809844462</v>
      </c>
      <c r="DY333" s="215">
        <f t="shared" si="236"/>
        <v>0.18344898046060193</v>
      </c>
      <c r="DZ333" s="218" t="str">
        <f t="shared" si="237"/>
        <v>n.a.</v>
      </c>
      <c r="EA333" s="214">
        <f t="shared" si="238"/>
        <v>14947000</v>
      </c>
      <c r="EB333" s="214">
        <f t="shared" si="239"/>
        <v>3665500</v>
      </c>
      <c r="EC333" s="217"/>
      <c r="ED333" s="214">
        <f t="shared" si="240"/>
        <v>207052000</v>
      </c>
      <c r="EE333" s="214">
        <f t="shared" si="241"/>
        <v>-151288000</v>
      </c>
      <c r="EF333" s="214">
        <f t="shared" si="242"/>
        <v>-34398000</v>
      </c>
      <c r="EG333" s="214">
        <f t="shared" si="243"/>
        <v>-1478000</v>
      </c>
      <c r="EH333" s="214">
        <f t="shared" si="244"/>
        <v>19888000</v>
      </c>
      <c r="EI333" s="215">
        <f t="shared" si="245"/>
        <v>9.6053165388404846E-2</v>
      </c>
      <c r="EJ333" s="215">
        <f t="shared" si="246"/>
        <v>0.10625975080677909</v>
      </c>
      <c r="EK333" s="218" t="str">
        <f t="shared" si="247"/>
        <v>n.a.</v>
      </c>
      <c r="EL333" s="214">
        <f t="shared" si="248"/>
        <v>26898000</v>
      </c>
      <c r="EM333" s="214">
        <f t="shared" si="249"/>
        <v>3286000</v>
      </c>
      <c r="EN333" s="217"/>
      <c r="EO333" s="219">
        <f t="shared" si="217"/>
        <v>152561666.66666666</v>
      </c>
      <c r="EP333" s="219">
        <f t="shared" si="217"/>
        <v>-97278000</v>
      </c>
      <c r="EQ333" s="219">
        <f t="shared" si="217"/>
        <v>-38344000</v>
      </c>
      <c r="ER333" s="219">
        <f t="shared" si="217"/>
        <v>-1604000</v>
      </c>
      <c r="ES333" s="219">
        <f t="shared" si="250"/>
        <v>15335666.666666657</v>
      </c>
      <c r="ET333" s="220">
        <f t="shared" si="251"/>
        <v>0.10052110075707085</v>
      </c>
      <c r="EU333" s="221">
        <f t="shared" si="252"/>
        <v>0.11175481808597974</v>
      </c>
      <c r="EV333" s="219" t="e">
        <f t="shared" si="253"/>
        <v>#VALUE!</v>
      </c>
      <c r="EW333" s="219">
        <f t="shared" si="254"/>
        <v>27101833.333333332</v>
      </c>
      <c r="EX333" s="219">
        <f t="shared" si="254"/>
        <v>3482166.6666666665</v>
      </c>
      <c r="EY333" s="208"/>
      <c r="EZ333" s="222" t="str">
        <f t="shared" si="255"/>
        <v>完整</v>
      </c>
      <c r="FA333" s="222" t="str">
        <f t="shared" si="256"/>
        <v>完整</v>
      </c>
      <c r="FB333" s="222" t="str">
        <f t="shared" si="257"/>
        <v>完整</v>
      </c>
      <c r="FC333" s="222" t="str">
        <f t="shared" si="258"/>
        <v>选择</v>
      </c>
      <c r="FD333" s="222" t="str">
        <f t="shared" si="259"/>
        <v>选择</v>
      </c>
      <c r="FE333" s="246"/>
      <c r="FF333" s="246"/>
      <c r="FG333" s="246"/>
      <c r="FH333" s="246"/>
      <c r="FI333" s="246"/>
      <c r="FJ333" s="246"/>
      <c r="FK333" s="246"/>
      <c r="FL333" s="246"/>
      <c r="FM333" s="246"/>
      <c r="FN333" s="246"/>
      <c r="FO333" s="246"/>
      <c r="FP333" s="246"/>
      <c r="FQ333" s="246"/>
      <c r="FR333" s="246"/>
      <c r="FS333" s="246"/>
      <c r="FT333" s="246"/>
      <c r="FU333" s="246"/>
      <c r="FV333" s="246"/>
      <c r="FW333" s="246"/>
      <c r="FX333" s="246"/>
      <c r="FY333" s="246"/>
      <c r="FZ333" s="246"/>
      <c r="GA333" s="246"/>
      <c r="GB333" s="246"/>
      <c r="GC333" s="246"/>
      <c r="GD333" s="246"/>
      <c r="GE333" s="246"/>
      <c r="GF333" s="246"/>
      <c r="GG333" s="246"/>
      <c r="GH333" s="246"/>
      <c r="GI333" s="246"/>
      <c r="GJ333" s="246"/>
      <c r="GK333" s="246"/>
      <c r="GL333" s="246"/>
      <c r="GM333" s="246"/>
      <c r="GN333" s="246"/>
      <c r="GO333" s="246"/>
      <c r="GP333" s="246"/>
      <c r="GQ333" s="246"/>
      <c r="GR333" s="246"/>
      <c r="GS333" s="246"/>
      <c r="GT333" s="246"/>
      <c r="GU333" s="246"/>
      <c r="GV333" s="246"/>
      <c r="GW333" s="246"/>
      <c r="GX333" s="246"/>
      <c r="GY333" s="246"/>
      <c r="GZ333" s="246"/>
      <c r="HA333" s="246"/>
      <c r="HB333" s="246"/>
      <c r="HC333" s="246"/>
      <c r="HD333" s="246"/>
      <c r="HE333" s="246"/>
      <c r="HF333" s="246"/>
      <c r="HG333" s="246"/>
      <c r="HH333" s="246"/>
      <c r="HI333" s="246"/>
      <c r="HJ333" s="246"/>
      <c r="HK333" s="254"/>
    </row>
    <row r="334" spans="1:219" s="7" customFormat="1" ht="12.4" customHeight="1" x14ac:dyDescent="0.2">
      <c r="A334" s="226" t="s">
        <v>3003</v>
      </c>
      <c r="B334" s="227" t="str">
        <f t="shared" si="218"/>
        <v>JIANGSU GUFENG ELECTRIC POWER TECHNOLOGY CO.,LTD.</v>
      </c>
      <c r="C334" s="228" t="s">
        <v>35</v>
      </c>
      <c r="D334" s="229" t="s">
        <v>188</v>
      </c>
      <c r="E334" s="227"/>
      <c r="F334" s="244"/>
      <c r="G334" s="238"/>
      <c r="H334" s="232" t="str">
        <f t="shared" si="219"/>
        <v/>
      </c>
      <c r="I334" s="206" t="s">
        <v>353</v>
      </c>
      <c r="J334" s="228" t="str">
        <f>VLOOKUP(Z334,[1]AP2022!FF:FI,2,0)</f>
        <v>exclude</v>
      </c>
      <c r="K334" s="228" t="str">
        <f>VLOOKUP(Z334,[1]AP2022!FF:FI,4,0)</f>
        <v>ok, indep</v>
      </c>
      <c r="L334" s="233"/>
      <c r="M334" s="38" t="s">
        <v>3004</v>
      </c>
      <c r="N334" s="38" t="s">
        <v>3005</v>
      </c>
      <c r="O334" s="38" t="s">
        <v>46</v>
      </c>
      <c r="P334" s="38" t="s">
        <v>3006</v>
      </c>
      <c r="Q334" s="37"/>
      <c r="R334" s="38" t="s">
        <v>48</v>
      </c>
      <c r="S334" s="38" t="s">
        <v>3007</v>
      </c>
      <c r="T334" s="38" t="s">
        <v>42</v>
      </c>
      <c r="U334" s="38" t="s">
        <v>182</v>
      </c>
      <c r="V334" s="38" t="s">
        <v>3008</v>
      </c>
      <c r="W334" s="38" t="s">
        <v>3009</v>
      </c>
      <c r="X334" s="37"/>
      <c r="Y334" s="37"/>
      <c r="Z334" s="38" t="s">
        <v>3010</v>
      </c>
      <c r="AA334" s="41">
        <v>117181000</v>
      </c>
      <c r="AB334" s="41">
        <v>87071000</v>
      </c>
      <c r="AC334" s="41">
        <v>82169000</v>
      </c>
      <c r="AD334" s="41">
        <v>76236000</v>
      </c>
      <c r="AE334" s="41">
        <v>114178000</v>
      </c>
      <c r="AF334" s="41">
        <v>84975000</v>
      </c>
      <c r="AG334" s="41">
        <v>80306000</v>
      </c>
      <c r="AH334" s="41">
        <v>73448000</v>
      </c>
      <c r="AI334" s="41">
        <v>-868000</v>
      </c>
      <c r="AJ334" s="41">
        <v>-487000</v>
      </c>
      <c r="AK334" s="41">
        <v>-472000</v>
      </c>
      <c r="AL334" s="41">
        <v>-695000</v>
      </c>
      <c r="AM334" s="41">
        <v>113310000</v>
      </c>
      <c r="AN334" s="41">
        <v>84488000</v>
      </c>
      <c r="AO334" s="41">
        <v>79834000</v>
      </c>
      <c r="AP334" s="41">
        <v>72753000</v>
      </c>
      <c r="AQ334" s="41">
        <v>3871000</v>
      </c>
      <c r="AR334" s="41">
        <v>2583000</v>
      </c>
      <c r="AS334" s="41">
        <v>2335000</v>
      </c>
      <c r="AT334" s="41">
        <v>3483000</v>
      </c>
      <c r="AU334" s="41">
        <v>-62567000</v>
      </c>
      <c r="AV334" s="41">
        <v>-46912000</v>
      </c>
      <c r="AW334" s="41">
        <v>-50542000</v>
      </c>
      <c r="AX334" s="41">
        <v>-49322000</v>
      </c>
      <c r="AY334" s="38" t="s">
        <v>39</v>
      </c>
      <c r="AZ334" s="38" t="s">
        <v>39</v>
      </c>
      <c r="BA334" s="38" t="s">
        <v>39</v>
      </c>
      <c r="BB334" s="38" t="s">
        <v>39</v>
      </c>
      <c r="BC334" s="41">
        <v>-25880000</v>
      </c>
      <c r="BD334" s="41">
        <v>-26072000</v>
      </c>
      <c r="BE334" s="41">
        <v>-19263000</v>
      </c>
      <c r="BF334" s="41">
        <v>-22265000</v>
      </c>
      <c r="BG334" s="41">
        <v>28734000</v>
      </c>
      <c r="BH334" s="41">
        <v>14087000</v>
      </c>
      <c r="BI334" s="41">
        <v>12364000</v>
      </c>
      <c r="BJ334" s="41">
        <v>4649000</v>
      </c>
      <c r="BK334" s="41">
        <v>-3155000</v>
      </c>
      <c r="BL334" s="41">
        <v>-1886000</v>
      </c>
      <c r="BM334" s="41">
        <v>-1277000</v>
      </c>
      <c r="BN334" s="41">
        <v>-1661000</v>
      </c>
      <c r="BO334" s="41">
        <v>-2828000</v>
      </c>
      <c r="BP334" s="41">
        <v>-1818000</v>
      </c>
      <c r="BQ334" s="41">
        <v>-1167000</v>
      </c>
      <c r="BR334" s="41">
        <v>-1593000</v>
      </c>
      <c r="BS334" s="41">
        <v>-327000</v>
      </c>
      <c r="BT334" s="41">
        <v>-68000</v>
      </c>
      <c r="BU334" s="41">
        <v>-110000</v>
      </c>
      <c r="BV334" s="41">
        <v>-68000</v>
      </c>
      <c r="BW334" s="41">
        <v>15727000</v>
      </c>
      <c r="BX334" s="41">
        <v>3614000</v>
      </c>
      <c r="BY334" s="41">
        <v>7867000</v>
      </c>
      <c r="BZ334" s="41">
        <v>2974000</v>
      </c>
      <c r="CA334" s="41">
        <v>149447000</v>
      </c>
      <c r="CB334" s="41">
        <v>137349000</v>
      </c>
      <c r="CC334" s="41">
        <v>106413000</v>
      </c>
      <c r="CD334" s="41">
        <v>120482000</v>
      </c>
      <c r="CE334" s="41">
        <v>30128000</v>
      </c>
      <c r="CF334" s="41">
        <v>26215000</v>
      </c>
      <c r="CG334" s="41">
        <v>18189000</v>
      </c>
      <c r="CH334" s="41">
        <v>16877000</v>
      </c>
      <c r="CI334" s="41">
        <v>81666000</v>
      </c>
      <c r="CJ334" s="41">
        <v>78545000</v>
      </c>
      <c r="CK334" s="41">
        <v>65461000</v>
      </c>
      <c r="CL334" s="41">
        <v>74497000</v>
      </c>
      <c r="CM334" s="41">
        <v>6522000</v>
      </c>
      <c r="CN334" s="41">
        <v>24914000</v>
      </c>
      <c r="CO334" s="41">
        <v>11431000</v>
      </c>
      <c r="CP334" s="41">
        <v>12322000</v>
      </c>
      <c r="CQ334" s="41">
        <v>7991000</v>
      </c>
      <c r="CR334" s="41">
        <v>4335000</v>
      </c>
      <c r="CS334" s="41">
        <v>7725000</v>
      </c>
      <c r="CT334" s="41">
        <v>13423000</v>
      </c>
      <c r="CU334" s="41">
        <v>6323000</v>
      </c>
      <c r="CV334" s="41">
        <v>2907000</v>
      </c>
      <c r="CW334" s="41">
        <v>51000</v>
      </c>
      <c r="CX334" s="38" t="s">
        <v>39</v>
      </c>
      <c r="CY334" s="38" t="s">
        <v>39</v>
      </c>
      <c r="CZ334" s="38" t="s">
        <v>39</v>
      </c>
      <c r="DA334" s="38" t="s">
        <v>39</v>
      </c>
      <c r="DB334" s="38" t="s">
        <v>39</v>
      </c>
      <c r="DC334" s="41">
        <v>209356000</v>
      </c>
      <c r="DD334" s="41">
        <v>198436000</v>
      </c>
      <c r="DE334" s="41">
        <v>163158000</v>
      </c>
      <c r="DF334" s="41">
        <v>161407000</v>
      </c>
      <c r="DG334" s="213"/>
      <c r="DH334" s="214">
        <f t="shared" si="220"/>
        <v>113310000</v>
      </c>
      <c r="DI334" s="214">
        <f t="shared" si="221"/>
        <v>-62567000</v>
      </c>
      <c r="DJ334" s="214">
        <f t="shared" si="222"/>
        <v>-25880000</v>
      </c>
      <c r="DK334" s="214">
        <f t="shared" si="223"/>
        <v>-3155000</v>
      </c>
      <c r="DL334" s="214">
        <f t="shared" si="224"/>
        <v>21708000</v>
      </c>
      <c r="DM334" s="215">
        <f t="shared" si="225"/>
        <v>0.19158061953931693</v>
      </c>
      <c r="DN334" s="215">
        <f t="shared" si="226"/>
        <v>0.23698172528984082</v>
      </c>
      <c r="DO334" s="216" t="str">
        <f t="shared" si="227"/>
        <v>n.a.</v>
      </c>
      <c r="DP334" s="214">
        <f t="shared" si="228"/>
        <v>28171500</v>
      </c>
      <c r="DQ334" s="214" t="e">
        <f t="shared" si="229"/>
        <v>#VALUE!</v>
      </c>
      <c r="DR334" s="217"/>
      <c r="DS334" s="214">
        <f t="shared" si="230"/>
        <v>84488000</v>
      </c>
      <c r="DT334" s="214">
        <f t="shared" si="231"/>
        <v>-46912000</v>
      </c>
      <c r="DU334" s="214">
        <f t="shared" si="232"/>
        <v>-26072000</v>
      </c>
      <c r="DV334" s="214">
        <f t="shared" si="233"/>
        <v>-1886000</v>
      </c>
      <c r="DW334" s="214">
        <f t="shared" si="234"/>
        <v>9618000</v>
      </c>
      <c r="DX334" s="215">
        <f t="shared" si="235"/>
        <v>0.11383865164283685</v>
      </c>
      <c r="DY334" s="215">
        <f t="shared" si="236"/>
        <v>0.12846266862561773</v>
      </c>
      <c r="DZ334" s="218" t="str">
        <f t="shared" si="237"/>
        <v>n.a.</v>
      </c>
      <c r="EA334" s="214">
        <f t="shared" si="238"/>
        <v>22202000</v>
      </c>
      <c r="EB334" s="214" t="e">
        <f t="shared" si="239"/>
        <v>#VALUE!</v>
      </c>
      <c r="EC334" s="217"/>
      <c r="ED334" s="214">
        <f t="shared" si="240"/>
        <v>79834000</v>
      </c>
      <c r="EE334" s="214">
        <f t="shared" si="241"/>
        <v>-50542000</v>
      </c>
      <c r="EF334" s="214">
        <f t="shared" si="242"/>
        <v>-19263000</v>
      </c>
      <c r="EG334" s="214">
        <f t="shared" si="243"/>
        <v>-1277000</v>
      </c>
      <c r="EH334" s="214">
        <f t="shared" si="244"/>
        <v>8752000</v>
      </c>
      <c r="EI334" s="215">
        <f t="shared" si="245"/>
        <v>0.10962747701480573</v>
      </c>
      <c r="EJ334" s="215">
        <f t="shared" si="246"/>
        <v>0.12312540446245182</v>
      </c>
      <c r="EK334" s="218" t="str">
        <f t="shared" si="247"/>
        <v>n.a.</v>
      </c>
      <c r="EL334" s="214">
        <f t="shared" si="248"/>
        <v>17533000</v>
      </c>
      <c r="EM334" s="214" t="e">
        <f t="shared" si="249"/>
        <v>#VALUE!</v>
      </c>
      <c r="EN334" s="217"/>
      <c r="EO334" s="219">
        <f t="shared" si="217"/>
        <v>92544000</v>
      </c>
      <c r="EP334" s="219">
        <f t="shared" si="217"/>
        <v>-53340333.333333336</v>
      </c>
      <c r="EQ334" s="219">
        <f t="shared" si="217"/>
        <v>-23738333.333333332</v>
      </c>
      <c r="ER334" s="219">
        <f t="shared" si="217"/>
        <v>-2106000</v>
      </c>
      <c r="ES334" s="219">
        <f t="shared" si="250"/>
        <v>13359333.333333332</v>
      </c>
      <c r="ET334" s="220">
        <f t="shared" si="251"/>
        <v>0.14435655832180727</v>
      </c>
      <c r="EU334" s="221">
        <f t="shared" si="252"/>
        <v>0.1687111141045825</v>
      </c>
      <c r="EV334" s="219" t="e">
        <f t="shared" si="253"/>
        <v>#VALUE!</v>
      </c>
      <c r="EW334" s="219">
        <f t="shared" si="254"/>
        <v>22635500</v>
      </c>
      <c r="EX334" s="219" t="e">
        <f t="shared" si="254"/>
        <v>#VALUE!</v>
      </c>
      <c r="EY334" s="208"/>
      <c r="EZ334" s="222" t="str">
        <f t="shared" si="255"/>
        <v>完整</v>
      </c>
      <c r="FA334" s="222" t="str">
        <f t="shared" si="256"/>
        <v>完整</v>
      </c>
      <c r="FB334" s="222" t="str">
        <f t="shared" si="257"/>
        <v>完整</v>
      </c>
      <c r="FC334" s="222" t="str">
        <f t="shared" si="258"/>
        <v>选择</v>
      </c>
      <c r="FD334" s="222" t="str">
        <f t="shared" si="259"/>
        <v>选择</v>
      </c>
      <c r="FE334" s="246"/>
      <c r="FF334" s="246"/>
      <c r="FG334" s="246"/>
      <c r="FH334" s="246"/>
      <c r="FI334" s="246"/>
      <c r="FJ334" s="246"/>
      <c r="FK334" s="246"/>
      <c r="FL334" s="246"/>
      <c r="FM334" s="246"/>
      <c r="FN334" s="246"/>
      <c r="FO334" s="246"/>
      <c r="FP334" s="246"/>
      <c r="FQ334" s="246"/>
      <c r="FR334" s="246"/>
      <c r="FS334" s="246"/>
      <c r="FT334" s="246"/>
      <c r="FU334" s="246"/>
      <c r="FV334" s="246"/>
      <c r="FW334" s="246"/>
      <c r="FX334" s="246"/>
      <c r="FY334" s="246"/>
      <c r="FZ334" s="246"/>
      <c r="GA334" s="246"/>
      <c r="GB334" s="246"/>
      <c r="GC334" s="246"/>
      <c r="GD334" s="246"/>
      <c r="GE334" s="246"/>
      <c r="GF334" s="246"/>
      <c r="GG334" s="246"/>
      <c r="GH334" s="246"/>
      <c r="GI334" s="246"/>
      <c r="GJ334" s="246"/>
      <c r="GK334" s="246"/>
      <c r="GL334" s="246"/>
      <c r="GM334" s="246"/>
      <c r="GN334" s="246"/>
      <c r="GO334" s="246"/>
      <c r="GP334" s="246"/>
      <c r="GQ334" s="246"/>
      <c r="GR334" s="246"/>
      <c r="GS334" s="246"/>
      <c r="GT334" s="246"/>
      <c r="GU334" s="246"/>
      <c r="GV334" s="246"/>
      <c r="GW334" s="246"/>
      <c r="GX334" s="246"/>
      <c r="GY334" s="246"/>
      <c r="GZ334" s="246"/>
      <c r="HA334" s="246"/>
      <c r="HB334" s="246"/>
      <c r="HC334" s="246"/>
      <c r="HD334" s="246"/>
      <c r="HE334" s="246"/>
      <c r="HF334" s="246"/>
      <c r="HG334" s="246"/>
      <c r="HH334" s="246"/>
      <c r="HI334" s="246"/>
      <c r="HJ334" s="246"/>
      <c r="HK334" s="254"/>
    </row>
    <row r="335" spans="1:219" ht="12.4" customHeight="1" x14ac:dyDescent="0.2">
      <c r="A335" s="204" t="s">
        <v>3011</v>
      </c>
      <c r="B335" s="205" t="str">
        <f t="shared" si="218"/>
        <v>SHENZHEN TIMELINK TECHNOLOGY CO.,LTD.</v>
      </c>
      <c r="C335" s="206" t="s">
        <v>35</v>
      </c>
      <c r="D335" s="206" t="s">
        <v>32</v>
      </c>
      <c r="E335" s="205"/>
      <c r="F335" s="244"/>
      <c r="G335" s="245"/>
      <c r="H335" s="209" t="str">
        <f t="shared" si="219"/>
        <v/>
      </c>
      <c r="I335" s="206" t="s">
        <v>328</v>
      </c>
      <c r="J335" s="206" t="str">
        <f>VLOOKUP(Z335,[1]AP2022!FF:FI,2,0)</f>
        <v>exclude</v>
      </c>
      <c r="K335" s="206" t="str">
        <f>VLOOKUP(Z335,[1]AP2022!FF:FI,4,0)</f>
        <v>ok, sda/sdp</v>
      </c>
      <c r="L335" s="210"/>
      <c r="M335" s="211" t="s">
        <v>3012</v>
      </c>
      <c r="N335" s="211" t="s">
        <v>3013</v>
      </c>
      <c r="O335" s="211" t="s">
        <v>36</v>
      </c>
      <c r="P335" s="211" t="s">
        <v>3014</v>
      </c>
      <c r="Q335" s="225"/>
      <c r="R335" s="38" t="s">
        <v>48</v>
      </c>
      <c r="S335" s="211" t="s">
        <v>3015</v>
      </c>
      <c r="T335" s="211" t="s">
        <v>44</v>
      </c>
      <c r="U335" s="38" t="s">
        <v>182</v>
      </c>
      <c r="V335" s="38" t="s">
        <v>3016</v>
      </c>
      <c r="W335" s="38" t="s">
        <v>3017</v>
      </c>
      <c r="X335" s="37"/>
      <c r="Y335" s="37"/>
      <c r="Z335" s="38" t="s">
        <v>3018</v>
      </c>
      <c r="AA335" s="41">
        <v>116393000</v>
      </c>
      <c r="AB335" s="41">
        <v>133884000</v>
      </c>
      <c r="AC335" s="41">
        <v>127131000</v>
      </c>
      <c r="AD335" s="41">
        <v>106603000</v>
      </c>
      <c r="AE335" s="41">
        <v>115640000</v>
      </c>
      <c r="AF335" s="41">
        <v>131899000</v>
      </c>
      <c r="AG335" s="41">
        <v>125447000</v>
      </c>
      <c r="AH335" s="41">
        <v>105528000</v>
      </c>
      <c r="AI335" s="41">
        <v>-340000</v>
      </c>
      <c r="AJ335" s="41">
        <v>-522000</v>
      </c>
      <c r="AK335" s="41">
        <v>-511000</v>
      </c>
      <c r="AL335" s="41">
        <v>-569000</v>
      </c>
      <c r="AM335" s="41">
        <v>115300000</v>
      </c>
      <c r="AN335" s="41">
        <v>131377000</v>
      </c>
      <c r="AO335" s="41">
        <v>124936000</v>
      </c>
      <c r="AP335" s="41">
        <v>104959000</v>
      </c>
      <c r="AQ335" s="41">
        <v>1093000</v>
      </c>
      <c r="AR335" s="41">
        <v>2507000</v>
      </c>
      <c r="AS335" s="41">
        <v>2195000</v>
      </c>
      <c r="AT335" s="41">
        <v>1644000</v>
      </c>
      <c r="AU335" s="41">
        <v>-85389000</v>
      </c>
      <c r="AV335" s="41">
        <v>-108885000</v>
      </c>
      <c r="AW335" s="41">
        <v>-93411000</v>
      </c>
      <c r="AX335" s="41">
        <v>-77086000</v>
      </c>
      <c r="AY335" s="38" t="s">
        <v>39</v>
      </c>
      <c r="AZ335" s="38" t="s">
        <v>39</v>
      </c>
      <c r="BA335" s="38" t="s">
        <v>39</v>
      </c>
      <c r="BB335" s="38" t="s">
        <v>39</v>
      </c>
      <c r="BC335" s="41">
        <v>-28740000</v>
      </c>
      <c r="BD335" s="41">
        <v>-29189000</v>
      </c>
      <c r="BE335" s="41">
        <v>-29354000</v>
      </c>
      <c r="BF335" s="41">
        <v>-33095000</v>
      </c>
      <c r="BG335" s="41">
        <v>2264000</v>
      </c>
      <c r="BH335" s="41">
        <v>-4190000</v>
      </c>
      <c r="BI335" s="41">
        <v>4366000</v>
      </c>
      <c r="BJ335" s="41">
        <v>-3578000</v>
      </c>
      <c r="BK335" s="41">
        <v>-3493000</v>
      </c>
      <c r="BL335" s="41">
        <v>-876000</v>
      </c>
      <c r="BM335" s="41">
        <v>-930000</v>
      </c>
      <c r="BN335" s="41">
        <v>-966000</v>
      </c>
      <c r="BO335" s="41">
        <v>-561000</v>
      </c>
      <c r="BP335" s="41">
        <v>-592000</v>
      </c>
      <c r="BQ335" s="41">
        <v>-320000</v>
      </c>
      <c r="BR335" s="41">
        <v>-434000</v>
      </c>
      <c r="BS335" s="41">
        <v>-2932000</v>
      </c>
      <c r="BT335" s="41">
        <v>-284000</v>
      </c>
      <c r="BU335" s="41">
        <v>-610000</v>
      </c>
      <c r="BV335" s="41">
        <v>-532000</v>
      </c>
      <c r="BW335" s="41">
        <v>-3924000</v>
      </c>
      <c r="BX335" s="41">
        <v>-8203000</v>
      </c>
      <c r="BY335" s="41">
        <v>1124000</v>
      </c>
      <c r="BZ335" s="41">
        <v>-5353000</v>
      </c>
      <c r="CA335" s="41">
        <v>58962000</v>
      </c>
      <c r="CB335" s="41">
        <v>84555000</v>
      </c>
      <c r="CC335" s="41">
        <v>67428000</v>
      </c>
      <c r="CD335" s="41">
        <v>80803000</v>
      </c>
      <c r="CE335" s="41">
        <v>10781000</v>
      </c>
      <c r="CF335" s="41">
        <v>17207000</v>
      </c>
      <c r="CG335" s="41">
        <v>7963000</v>
      </c>
      <c r="CH335" s="41">
        <v>7831000</v>
      </c>
      <c r="CI335" s="41">
        <v>16132000</v>
      </c>
      <c r="CJ335" s="41">
        <v>38545000</v>
      </c>
      <c r="CK335" s="41">
        <v>23359000</v>
      </c>
      <c r="CL335" s="41">
        <v>19982000</v>
      </c>
      <c r="CM335" s="41">
        <v>861000</v>
      </c>
      <c r="CN335" s="41">
        <v>1663000</v>
      </c>
      <c r="CO335" s="41">
        <v>1714000</v>
      </c>
      <c r="CP335" s="41">
        <v>252000</v>
      </c>
      <c r="CQ335" s="41">
        <v>28892000</v>
      </c>
      <c r="CR335" s="41">
        <v>20726000</v>
      </c>
      <c r="CS335" s="41">
        <v>30440000</v>
      </c>
      <c r="CT335" s="41">
        <v>51989000</v>
      </c>
      <c r="CU335" s="41">
        <v>1011000</v>
      </c>
      <c r="CV335" s="41">
        <v>2711000</v>
      </c>
      <c r="CW335" s="38" t="s">
        <v>39</v>
      </c>
      <c r="CX335" s="38" t="s">
        <v>39</v>
      </c>
      <c r="CY335" s="41">
        <v>1808000</v>
      </c>
      <c r="CZ335" s="41">
        <v>1794000</v>
      </c>
      <c r="DA335" s="41">
        <v>1866000</v>
      </c>
      <c r="DB335" s="41">
        <v>1159000</v>
      </c>
      <c r="DC335" s="41">
        <v>66259000</v>
      </c>
      <c r="DD335" s="41">
        <v>97680000</v>
      </c>
      <c r="DE335" s="41">
        <v>78216000</v>
      </c>
      <c r="DF335" s="41">
        <v>86077000</v>
      </c>
      <c r="DG335" s="213"/>
      <c r="DH335" s="214">
        <f t="shared" si="220"/>
        <v>115300000</v>
      </c>
      <c r="DI335" s="214">
        <f t="shared" si="221"/>
        <v>-85389000</v>
      </c>
      <c r="DJ335" s="214">
        <f t="shared" si="222"/>
        <v>-28740000</v>
      </c>
      <c r="DK335" s="214">
        <f t="shared" si="223"/>
        <v>-3493000</v>
      </c>
      <c r="DL335" s="214">
        <f t="shared" si="224"/>
        <v>-2322000</v>
      </c>
      <c r="DM335" s="215">
        <f t="shared" si="225"/>
        <v>-2.0138768430182134E-2</v>
      </c>
      <c r="DN335" s="215">
        <f t="shared" si="226"/>
        <v>-1.9741204876638725E-2</v>
      </c>
      <c r="DO335" s="216" t="str">
        <f t="shared" si="227"/>
        <v>n.a.</v>
      </c>
      <c r="DP335" s="214">
        <f t="shared" si="228"/>
        <v>13994000</v>
      </c>
      <c r="DQ335" s="214">
        <f t="shared" si="229"/>
        <v>1801000</v>
      </c>
      <c r="DR335" s="217"/>
      <c r="DS335" s="214">
        <f t="shared" si="230"/>
        <v>131377000</v>
      </c>
      <c r="DT335" s="214">
        <f t="shared" si="231"/>
        <v>-108885000</v>
      </c>
      <c r="DU335" s="214">
        <f t="shared" si="232"/>
        <v>-29189000</v>
      </c>
      <c r="DV335" s="214">
        <f t="shared" si="233"/>
        <v>-876000</v>
      </c>
      <c r="DW335" s="214">
        <f t="shared" si="234"/>
        <v>-7573000</v>
      </c>
      <c r="DX335" s="215">
        <f t="shared" si="235"/>
        <v>-5.7643270892165296E-2</v>
      </c>
      <c r="DY335" s="215">
        <f t="shared" si="236"/>
        <v>-5.4501619287513493E-2</v>
      </c>
      <c r="DZ335" s="218" t="str">
        <f t="shared" si="237"/>
        <v>n.a.</v>
      </c>
      <c r="EA335" s="214">
        <f t="shared" si="238"/>
        <v>12585000</v>
      </c>
      <c r="EB335" s="214">
        <f t="shared" si="239"/>
        <v>1830000</v>
      </c>
      <c r="EC335" s="217"/>
      <c r="ED335" s="214">
        <f t="shared" si="240"/>
        <v>124936000</v>
      </c>
      <c r="EE335" s="214">
        <f t="shared" si="241"/>
        <v>-93411000</v>
      </c>
      <c r="EF335" s="214">
        <f t="shared" si="242"/>
        <v>-29354000</v>
      </c>
      <c r="EG335" s="214">
        <f t="shared" si="243"/>
        <v>-930000</v>
      </c>
      <c r="EH335" s="214">
        <f t="shared" si="244"/>
        <v>1241000</v>
      </c>
      <c r="EI335" s="215">
        <f t="shared" si="245"/>
        <v>9.9330857398988275E-3</v>
      </c>
      <c r="EJ335" s="215">
        <f t="shared" si="246"/>
        <v>1.003274182464934E-2</v>
      </c>
      <c r="EK335" s="218" t="str">
        <f t="shared" si="247"/>
        <v>n.a.</v>
      </c>
      <c r="EL335" s="214">
        <f t="shared" si="248"/>
        <v>7897000</v>
      </c>
      <c r="EM335" s="214">
        <f t="shared" si="249"/>
        <v>1512500</v>
      </c>
      <c r="EN335" s="217"/>
      <c r="EO335" s="219">
        <f t="shared" si="217"/>
        <v>123871000</v>
      </c>
      <c r="EP335" s="219">
        <f t="shared" si="217"/>
        <v>-95895000</v>
      </c>
      <c r="EQ335" s="219">
        <f t="shared" si="217"/>
        <v>-29094333.333333332</v>
      </c>
      <c r="ER335" s="219">
        <f t="shared" si="217"/>
        <v>-1766333.3333333333</v>
      </c>
      <c r="ES335" s="219">
        <f t="shared" si="250"/>
        <v>-2884666.6666666651</v>
      </c>
      <c r="ET335" s="220">
        <f t="shared" si="251"/>
        <v>-2.3287667546614342E-2</v>
      </c>
      <c r="EU335" s="221">
        <f t="shared" si="252"/>
        <v>-2.2757693936102781E-2</v>
      </c>
      <c r="EV335" s="219" t="e">
        <f t="shared" si="253"/>
        <v>#VALUE!</v>
      </c>
      <c r="EW335" s="219">
        <f t="shared" si="254"/>
        <v>11492000</v>
      </c>
      <c r="EX335" s="219">
        <f t="shared" si="254"/>
        <v>1714500</v>
      </c>
      <c r="EY335" s="208"/>
      <c r="EZ335" s="222" t="str">
        <f t="shared" si="255"/>
        <v>完整</v>
      </c>
      <c r="FA335" s="222" t="str">
        <f t="shared" si="256"/>
        <v>完整</v>
      </c>
      <c r="FB335" s="222" t="str">
        <f t="shared" si="257"/>
        <v>完整</v>
      </c>
      <c r="FC335" s="222" t="str">
        <f t="shared" si="258"/>
        <v>选择</v>
      </c>
      <c r="FD335" s="222" t="str">
        <f t="shared" si="259"/>
        <v>选择</v>
      </c>
      <c r="FE335" s="246"/>
      <c r="FF335" s="246"/>
      <c r="FG335" s="246"/>
      <c r="FH335" s="246"/>
      <c r="FI335" s="246"/>
      <c r="FJ335" s="246"/>
      <c r="FK335" s="246"/>
      <c r="FL335" s="246"/>
      <c r="FM335" s="246"/>
      <c r="FN335" s="246"/>
      <c r="FO335" s="246"/>
      <c r="FP335" s="246"/>
      <c r="FQ335" s="246"/>
      <c r="FR335" s="246"/>
      <c r="FS335" s="246"/>
      <c r="FT335" s="246"/>
      <c r="FU335" s="246"/>
      <c r="FV335" s="246"/>
      <c r="FW335" s="246"/>
      <c r="FX335" s="246"/>
      <c r="FY335" s="246"/>
      <c r="FZ335" s="246"/>
      <c r="GA335" s="246"/>
      <c r="GB335" s="246"/>
      <c r="GC335" s="246"/>
      <c r="GD335" s="246"/>
      <c r="GE335" s="246"/>
      <c r="GF335" s="246"/>
      <c r="GG335" s="246"/>
      <c r="GH335" s="246"/>
      <c r="GI335" s="246"/>
      <c r="GJ335" s="246"/>
      <c r="GK335" s="246"/>
      <c r="GL335" s="246"/>
      <c r="GM335" s="246"/>
      <c r="GN335" s="246"/>
      <c r="GO335" s="246"/>
      <c r="GP335" s="246"/>
      <c r="GQ335" s="246"/>
      <c r="GR335" s="246"/>
      <c r="GS335" s="246"/>
      <c r="GT335" s="246"/>
      <c r="GU335" s="246"/>
      <c r="GV335" s="246"/>
      <c r="GW335" s="246"/>
      <c r="GX335" s="246"/>
      <c r="GY335" s="246"/>
      <c r="GZ335" s="246"/>
      <c r="HA335" s="246"/>
      <c r="HB335" s="246"/>
      <c r="HC335" s="246"/>
      <c r="HD335" s="246"/>
      <c r="HE335" s="246"/>
      <c r="HF335" s="246"/>
      <c r="HG335" s="246"/>
      <c r="HH335" s="246"/>
      <c r="HI335" s="246"/>
      <c r="HJ335" s="246"/>
      <c r="HK335" s="246"/>
    </row>
    <row r="336" spans="1:219" ht="12.4" customHeight="1" x14ac:dyDescent="0.2">
      <c r="A336" s="204" t="s">
        <v>3019</v>
      </c>
      <c r="B336" s="205" t="str">
        <f t="shared" si="218"/>
        <v>HUBEI TIANRUI ELECTRONIC CO.,LTD.</v>
      </c>
      <c r="C336" s="206" t="s">
        <v>35</v>
      </c>
      <c r="D336" s="206" t="s">
        <v>32</v>
      </c>
      <c r="E336" s="205"/>
      <c r="F336" s="244"/>
      <c r="G336" s="245"/>
      <c r="H336" s="209" t="str">
        <f t="shared" si="219"/>
        <v/>
      </c>
      <c r="I336" s="206" t="s">
        <v>328</v>
      </c>
      <c r="J336" s="206" t="str">
        <f>VLOOKUP(Z336,[1]AP2022!FF:FI,2,0)</f>
        <v>exclude</v>
      </c>
      <c r="K336" s="206" t="str">
        <f>VLOOKUP(Z336,[1]AP2022!FF:FI,4,0)</f>
        <v>ok, sda/sdp</v>
      </c>
      <c r="L336" s="210"/>
      <c r="M336" s="211" t="s">
        <v>3020</v>
      </c>
      <c r="N336" s="211" t="s">
        <v>3021</v>
      </c>
      <c r="O336" s="211" t="s">
        <v>36</v>
      </c>
      <c r="P336" s="211" t="s">
        <v>3022</v>
      </c>
      <c r="Q336" s="225"/>
      <c r="R336" s="38" t="s">
        <v>48</v>
      </c>
      <c r="S336" s="211" t="s">
        <v>3023</v>
      </c>
      <c r="T336" s="211" t="s">
        <v>44</v>
      </c>
      <c r="U336" s="38" t="s">
        <v>182</v>
      </c>
      <c r="V336" s="38" t="s">
        <v>3024</v>
      </c>
      <c r="W336" s="38" t="s">
        <v>3025</v>
      </c>
      <c r="X336" s="37"/>
      <c r="Y336" s="37"/>
      <c r="Z336" s="38" t="s">
        <v>3026</v>
      </c>
      <c r="AA336" s="41">
        <v>115468000</v>
      </c>
      <c r="AB336" s="41">
        <v>116463000</v>
      </c>
      <c r="AC336" s="41">
        <v>88929000</v>
      </c>
      <c r="AD336" s="41">
        <v>104197000</v>
      </c>
      <c r="AE336" s="41">
        <v>113704000</v>
      </c>
      <c r="AF336" s="41">
        <v>111419000</v>
      </c>
      <c r="AG336" s="41">
        <v>88579000</v>
      </c>
      <c r="AH336" s="41">
        <v>102994000</v>
      </c>
      <c r="AI336" s="41">
        <v>-1023000</v>
      </c>
      <c r="AJ336" s="41">
        <v>-1108000</v>
      </c>
      <c r="AK336" s="41">
        <v>-857000</v>
      </c>
      <c r="AL336" s="41">
        <v>-1036000</v>
      </c>
      <c r="AM336" s="41">
        <v>112681000</v>
      </c>
      <c r="AN336" s="41">
        <v>110311000</v>
      </c>
      <c r="AO336" s="41">
        <v>87722000</v>
      </c>
      <c r="AP336" s="41">
        <v>101958000</v>
      </c>
      <c r="AQ336" s="41">
        <v>2787000</v>
      </c>
      <c r="AR336" s="41">
        <v>6152000</v>
      </c>
      <c r="AS336" s="41">
        <v>1207000</v>
      </c>
      <c r="AT336" s="41">
        <v>2239000</v>
      </c>
      <c r="AU336" s="41">
        <v>-71165000</v>
      </c>
      <c r="AV336" s="41">
        <v>-71043000</v>
      </c>
      <c r="AW336" s="41">
        <v>-52934000</v>
      </c>
      <c r="AX336" s="41">
        <v>-62808000</v>
      </c>
      <c r="AY336" s="38" t="s">
        <v>39</v>
      </c>
      <c r="AZ336" s="38" t="s">
        <v>39</v>
      </c>
      <c r="BA336" s="38" t="s">
        <v>39</v>
      </c>
      <c r="BB336" s="38" t="s">
        <v>39</v>
      </c>
      <c r="BC336" s="41">
        <v>-16113000</v>
      </c>
      <c r="BD336" s="41">
        <v>-16395000</v>
      </c>
      <c r="BE336" s="41">
        <v>-18679000</v>
      </c>
      <c r="BF336" s="41">
        <v>-17998000</v>
      </c>
      <c r="BG336" s="41">
        <v>28190000</v>
      </c>
      <c r="BH336" s="41">
        <v>29025000</v>
      </c>
      <c r="BI336" s="41">
        <v>17316000</v>
      </c>
      <c r="BJ336" s="41">
        <v>23391000</v>
      </c>
      <c r="BK336" s="41">
        <v>-2279000</v>
      </c>
      <c r="BL336" s="41">
        <v>-2204000</v>
      </c>
      <c r="BM336" s="41">
        <v>-2184000</v>
      </c>
      <c r="BN336" s="41">
        <v>-2046000</v>
      </c>
      <c r="BO336" s="41">
        <v>-2070000</v>
      </c>
      <c r="BP336" s="41">
        <v>-2009000</v>
      </c>
      <c r="BQ336" s="41">
        <v>-2029000</v>
      </c>
      <c r="BR336" s="41">
        <v>-1940000</v>
      </c>
      <c r="BS336" s="41">
        <v>-209000</v>
      </c>
      <c r="BT336" s="41">
        <v>-195000</v>
      </c>
      <c r="BU336" s="41">
        <v>-155000</v>
      </c>
      <c r="BV336" s="41">
        <v>-106000</v>
      </c>
      <c r="BW336" s="41">
        <v>23723000</v>
      </c>
      <c r="BX336" s="41">
        <v>21354000</v>
      </c>
      <c r="BY336" s="41">
        <v>12421000</v>
      </c>
      <c r="BZ336" s="41">
        <v>17541000</v>
      </c>
      <c r="CA336" s="41">
        <v>113206000</v>
      </c>
      <c r="CB336" s="41">
        <v>109885000</v>
      </c>
      <c r="CC336" s="41">
        <v>96822000</v>
      </c>
      <c r="CD336" s="41">
        <v>87654000</v>
      </c>
      <c r="CE336" s="41">
        <v>10095000</v>
      </c>
      <c r="CF336" s="41">
        <v>9319000</v>
      </c>
      <c r="CG336" s="41">
        <v>8369000</v>
      </c>
      <c r="CH336" s="41">
        <v>10695000</v>
      </c>
      <c r="CI336" s="41">
        <v>60486000</v>
      </c>
      <c r="CJ336" s="41">
        <v>56064000</v>
      </c>
      <c r="CK336" s="41">
        <v>49491000</v>
      </c>
      <c r="CL336" s="41">
        <v>51240000</v>
      </c>
      <c r="CM336" s="41">
        <v>20988000</v>
      </c>
      <c r="CN336" s="41">
        <v>22512000</v>
      </c>
      <c r="CO336" s="41">
        <v>18236000</v>
      </c>
      <c r="CP336" s="41">
        <v>11591000</v>
      </c>
      <c r="CQ336" s="41">
        <v>21345000</v>
      </c>
      <c r="CR336" s="41">
        <v>21742000</v>
      </c>
      <c r="CS336" s="41">
        <v>20529000</v>
      </c>
      <c r="CT336" s="41">
        <v>13082000</v>
      </c>
      <c r="CU336" s="41">
        <v>500000</v>
      </c>
      <c r="CV336" s="41">
        <v>0</v>
      </c>
      <c r="CW336" s="41">
        <v>1562000</v>
      </c>
      <c r="CX336" s="38" t="s">
        <v>39</v>
      </c>
      <c r="CY336" s="41">
        <v>11982000</v>
      </c>
      <c r="CZ336" s="41">
        <v>9409000</v>
      </c>
      <c r="DA336" s="41">
        <v>4762000</v>
      </c>
      <c r="DB336" s="41">
        <v>434000</v>
      </c>
      <c r="DC336" s="41">
        <v>163152000</v>
      </c>
      <c r="DD336" s="41">
        <v>151261000</v>
      </c>
      <c r="DE336" s="41">
        <v>130658000</v>
      </c>
      <c r="DF336" s="41">
        <v>112563000</v>
      </c>
      <c r="DG336" s="213"/>
      <c r="DH336" s="214">
        <f t="shared" si="220"/>
        <v>112681000</v>
      </c>
      <c r="DI336" s="214">
        <f t="shared" si="221"/>
        <v>-71165000</v>
      </c>
      <c r="DJ336" s="214">
        <f t="shared" si="222"/>
        <v>-16113000</v>
      </c>
      <c r="DK336" s="214">
        <f t="shared" si="223"/>
        <v>-2279000</v>
      </c>
      <c r="DL336" s="214">
        <f t="shared" si="224"/>
        <v>23124000</v>
      </c>
      <c r="DM336" s="215">
        <f t="shared" si="225"/>
        <v>0.20521649612623247</v>
      </c>
      <c r="DN336" s="215">
        <f t="shared" si="226"/>
        <v>0.25820427213953123</v>
      </c>
      <c r="DO336" s="216" t="str">
        <f t="shared" si="227"/>
        <v>n.a.</v>
      </c>
      <c r="DP336" s="214">
        <f t="shared" si="228"/>
        <v>9707000</v>
      </c>
      <c r="DQ336" s="214">
        <f t="shared" si="229"/>
        <v>10695500</v>
      </c>
      <c r="DR336" s="217"/>
      <c r="DS336" s="214">
        <f t="shared" si="230"/>
        <v>110311000</v>
      </c>
      <c r="DT336" s="214">
        <f t="shared" si="231"/>
        <v>-71043000</v>
      </c>
      <c r="DU336" s="214">
        <f t="shared" si="232"/>
        <v>-16395000</v>
      </c>
      <c r="DV336" s="214">
        <f t="shared" si="233"/>
        <v>-2204000</v>
      </c>
      <c r="DW336" s="214">
        <f t="shared" si="234"/>
        <v>20669000</v>
      </c>
      <c r="DX336" s="215">
        <f t="shared" si="235"/>
        <v>0.18737025319324455</v>
      </c>
      <c r="DY336" s="215">
        <f t="shared" si="236"/>
        <v>0.2305727226077062</v>
      </c>
      <c r="DZ336" s="218" t="str">
        <f t="shared" si="237"/>
        <v>n.a.</v>
      </c>
      <c r="EA336" s="214">
        <f t="shared" si="238"/>
        <v>8844000</v>
      </c>
      <c r="EB336" s="214">
        <f t="shared" si="239"/>
        <v>7085500</v>
      </c>
      <c r="EC336" s="217"/>
      <c r="ED336" s="214">
        <f t="shared" si="240"/>
        <v>87722000</v>
      </c>
      <c r="EE336" s="214">
        <f t="shared" si="241"/>
        <v>-52934000</v>
      </c>
      <c r="EF336" s="214">
        <f t="shared" si="242"/>
        <v>-18679000</v>
      </c>
      <c r="EG336" s="214">
        <f t="shared" si="243"/>
        <v>-2184000</v>
      </c>
      <c r="EH336" s="214">
        <f t="shared" si="244"/>
        <v>13925000</v>
      </c>
      <c r="EI336" s="215">
        <f t="shared" si="245"/>
        <v>0.15874011080458722</v>
      </c>
      <c r="EJ336" s="215">
        <f t="shared" si="246"/>
        <v>0.18869330731601555</v>
      </c>
      <c r="EK336" s="218" t="str">
        <f t="shared" si="247"/>
        <v>n.a.</v>
      </c>
      <c r="EL336" s="214">
        <f t="shared" si="248"/>
        <v>9532000</v>
      </c>
      <c r="EM336" s="214">
        <f t="shared" si="249"/>
        <v>2598000</v>
      </c>
      <c r="EN336" s="217"/>
      <c r="EO336" s="219">
        <f t="shared" si="217"/>
        <v>103571333.33333333</v>
      </c>
      <c r="EP336" s="219">
        <f t="shared" si="217"/>
        <v>-65047333.333333336</v>
      </c>
      <c r="EQ336" s="219">
        <f t="shared" si="217"/>
        <v>-17062333.333333332</v>
      </c>
      <c r="ER336" s="219">
        <f t="shared" si="217"/>
        <v>-2222333.3333333335</v>
      </c>
      <c r="ES336" s="219">
        <f t="shared" si="250"/>
        <v>19239333.333333328</v>
      </c>
      <c r="ET336" s="220">
        <f t="shared" si="251"/>
        <v>0.18575925127287468</v>
      </c>
      <c r="EU336" s="221">
        <f t="shared" si="252"/>
        <v>0.22813799427658929</v>
      </c>
      <c r="EV336" s="219" t="e">
        <f t="shared" si="253"/>
        <v>#VALUE!</v>
      </c>
      <c r="EW336" s="219">
        <f t="shared" si="254"/>
        <v>9361000</v>
      </c>
      <c r="EX336" s="219">
        <f t="shared" si="254"/>
        <v>6793000</v>
      </c>
      <c r="EY336" s="208"/>
      <c r="EZ336" s="222" t="str">
        <f t="shared" si="255"/>
        <v>完整</v>
      </c>
      <c r="FA336" s="222" t="str">
        <f t="shared" si="256"/>
        <v>完整</v>
      </c>
      <c r="FB336" s="222" t="str">
        <f t="shared" si="257"/>
        <v>完整</v>
      </c>
      <c r="FC336" s="222" t="str">
        <f t="shared" si="258"/>
        <v>选择</v>
      </c>
      <c r="FD336" s="222" t="str">
        <f t="shared" si="259"/>
        <v>选择</v>
      </c>
      <c r="FE336" s="246"/>
      <c r="FF336" s="246"/>
      <c r="FG336" s="246"/>
      <c r="FH336" s="246"/>
      <c r="FI336" s="246"/>
      <c r="FJ336" s="246"/>
      <c r="FK336" s="246"/>
      <c r="FL336" s="246"/>
      <c r="FM336" s="246"/>
      <c r="FN336" s="246"/>
      <c r="FO336" s="246"/>
      <c r="FP336" s="246"/>
      <c r="FQ336" s="246"/>
      <c r="FR336" s="246"/>
      <c r="FS336" s="246"/>
      <c r="FT336" s="246"/>
      <c r="FU336" s="246"/>
      <c r="FV336" s="246"/>
      <c r="FW336" s="246"/>
      <c r="FX336" s="246"/>
      <c r="FY336" s="246"/>
      <c r="FZ336" s="246"/>
      <c r="GA336" s="246"/>
      <c r="GB336" s="246"/>
      <c r="GC336" s="246"/>
      <c r="GD336" s="246"/>
      <c r="GE336" s="246"/>
      <c r="GF336" s="246"/>
      <c r="GG336" s="246"/>
      <c r="GH336" s="246"/>
      <c r="GI336" s="246"/>
      <c r="GJ336" s="246"/>
      <c r="GK336" s="246"/>
      <c r="GL336" s="246"/>
      <c r="GM336" s="246"/>
      <c r="GN336" s="246"/>
      <c r="GO336" s="246"/>
      <c r="GP336" s="246"/>
      <c r="GQ336" s="246"/>
      <c r="GR336" s="246"/>
      <c r="GS336" s="246"/>
      <c r="GT336" s="246"/>
      <c r="GU336" s="246"/>
      <c r="GV336" s="246"/>
      <c r="GW336" s="246"/>
      <c r="GX336" s="246"/>
      <c r="GY336" s="246"/>
      <c r="GZ336" s="246"/>
      <c r="HA336" s="246"/>
      <c r="HB336" s="246"/>
      <c r="HC336" s="246"/>
      <c r="HD336" s="246"/>
      <c r="HE336" s="246"/>
      <c r="HF336" s="246"/>
      <c r="HG336" s="246"/>
      <c r="HH336" s="246"/>
      <c r="HI336" s="246"/>
      <c r="HJ336" s="246"/>
      <c r="HK336" s="246"/>
    </row>
    <row r="337" spans="1:219" ht="12.4" customHeight="1" x14ac:dyDescent="0.2">
      <c r="A337" s="204" t="s">
        <v>3027</v>
      </c>
      <c r="B337" s="205" t="str">
        <f t="shared" si="218"/>
        <v>XI AN XIRUI CONTROL TECHNOLOGY CO.,LTD</v>
      </c>
      <c r="C337" s="206" t="s">
        <v>35</v>
      </c>
      <c r="D337" s="206" t="s">
        <v>32</v>
      </c>
      <c r="E337" s="205"/>
      <c r="F337" s="244"/>
      <c r="G337" s="245"/>
      <c r="H337" s="209" t="str">
        <f t="shared" si="219"/>
        <v/>
      </c>
      <c r="I337" s="206" t="s">
        <v>328</v>
      </c>
      <c r="J337" s="206" t="str">
        <f>VLOOKUP(Z337,[1]AP2022!FF:FI,2,0)</f>
        <v>exclude</v>
      </c>
      <c r="K337" s="206" t="str">
        <f>VLOOKUP(Z337,[1]AP2022!FF:FI,4,0)</f>
        <v>ok, sda/sdp</v>
      </c>
      <c r="L337" s="210"/>
      <c r="M337" s="211" t="s">
        <v>3028</v>
      </c>
      <c r="N337" s="211" t="s">
        <v>3029</v>
      </c>
      <c r="O337" s="211" t="s">
        <v>47</v>
      </c>
      <c r="P337" s="211" t="s">
        <v>3030</v>
      </c>
      <c r="Q337" s="225"/>
      <c r="R337" s="38" t="s">
        <v>48</v>
      </c>
      <c r="S337" s="211" t="s">
        <v>3031</v>
      </c>
      <c r="T337" s="211" t="s">
        <v>62</v>
      </c>
      <c r="U337" s="38" t="s">
        <v>182</v>
      </c>
      <c r="V337" s="38" t="s">
        <v>3032</v>
      </c>
      <c r="W337" s="38" t="s">
        <v>3009</v>
      </c>
      <c r="X337" s="37"/>
      <c r="Y337" s="37"/>
      <c r="Z337" s="38" t="s">
        <v>3033</v>
      </c>
      <c r="AA337" s="41">
        <v>115440000</v>
      </c>
      <c r="AB337" s="41">
        <v>131517000</v>
      </c>
      <c r="AC337" s="41">
        <v>95689000</v>
      </c>
      <c r="AD337" s="41">
        <v>90721000</v>
      </c>
      <c r="AE337" s="41">
        <v>110845000</v>
      </c>
      <c r="AF337" s="41">
        <v>127348000</v>
      </c>
      <c r="AG337" s="41">
        <v>91865000</v>
      </c>
      <c r="AH337" s="41">
        <v>89168000</v>
      </c>
      <c r="AI337" s="41">
        <v>-1991000</v>
      </c>
      <c r="AJ337" s="41">
        <v>-2128000</v>
      </c>
      <c r="AK337" s="41">
        <v>-1634000</v>
      </c>
      <c r="AL337" s="41">
        <v>-1125000</v>
      </c>
      <c r="AM337" s="41">
        <v>108854000</v>
      </c>
      <c r="AN337" s="41">
        <v>125220000</v>
      </c>
      <c r="AO337" s="41">
        <v>90231000</v>
      </c>
      <c r="AP337" s="41">
        <v>88043000</v>
      </c>
      <c r="AQ337" s="41">
        <v>6586000</v>
      </c>
      <c r="AR337" s="41">
        <v>6297000</v>
      </c>
      <c r="AS337" s="41">
        <v>5458000</v>
      </c>
      <c r="AT337" s="41">
        <v>2678000</v>
      </c>
      <c r="AU337" s="41">
        <v>-55663000</v>
      </c>
      <c r="AV337" s="41">
        <v>-68554000</v>
      </c>
      <c r="AW337" s="41">
        <v>-54803000</v>
      </c>
      <c r="AX337" s="41">
        <v>-47263000</v>
      </c>
      <c r="AY337" s="38" t="s">
        <v>39</v>
      </c>
      <c r="AZ337" s="38" t="s">
        <v>39</v>
      </c>
      <c r="BA337" s="38" t="s">
        <v>39</v>
      </c>
      <c r="BB337" s="38" t="s">
        <v>39</v>
      </c>
      <c r="BC337" s="41">
        <v>-34494000</v>
      </c>
      <c r="BD337" s="41">
        <v>-40068000</v>
      </c>
      <c r="BE337" s="41">
        <v>-34181000</v>
      </c>
      <c r="BF337" s="41">
        <v>-31723000</v>
      </c>
      <c r="BG337" s="41">
        <v>25283000</v>
      </c>
      <c r="BH337" s="41">
        <v>22895000</v>
      </c>
      <c r="BI337" s="41">
        <v>6705000</v>
      </c>
      <c r="BJ337" s="41">
        <v>11735000</v>
      </c>
      <c r="BK337" s="41">
        <v>-3522000</v>
      </c>
      <c r="BL337" s="41">
        <v>-5369000</v>
      </c>
      <c r="BM337" s="41">
        <v>-1714000</v>
      </c>
      <c r="BN337" s="41">
        <v>-2124000</v>
      </c>
      <c r="BO337" s="41">
        <v>-2290000</v>
      </c>
      <c r="BP337" s="41">
        <v>-2776000</v>
      </c>
      <c r="BQ337" s="41">
        <v>-1659000</v>
      </c>
      <c r="BR337" s="41">
        <v>-1240000</v>
      </c>
      <c r="BS337" s="41">
        <v>-1232000</v>
      </c>
      <c r="BT337" s="41">
        <v>-2593000</v>
      </c>
      <c r="BU337" s="41">
        <v>-55000</v>
      </c>
      <c r="BV337" s="41">
        <v>-884000</v>
      </c>
      <c r="BW337" s="41">
        <v>12373000</v>
      </c>
      <c r="BX337" s="41">
        <v>18007000</v>
      </c>
      <c r="BY337" s="41">
        <v>1276000</v>
      </c>
      <c r="BZ337" s="41">
        <v>6950000</v>
      </c>
      <c r="CA337" s="41">
        <v>113268000</v>
      </c>
      <c r="CB337" s="41">
        <v>133003000</v>
      </c>
      <c r="CC337" s="41">
        <v>98036000</v>
      </c>
      <c r="CD337" s="41">
        <v>92377000</v>
      </c>
      <c r="CE337" s="41">
        <v>27914000</v>
      </c>
      <c r="CF337" s="41">
        <v>26698000</v>
      </c>
      <c r="CG337" s="41">
        <v>21131000</v>
      </c>
      <c r="CH337" s="41">
        <v>17378000</v>
      </c>
      <c r="CI337" s="41">
        <v>59614000</v>
      </c>
      <c r="CJ337" s="41">
        <v>48441000</v>
      </c>
      <c r="CK337" s="41">
        <v>39117000</v>
      </c>
      <c r="CL337" s="41">
        <v>37121000</v>
      </c>
      <c r="CM337" s="41">
        <v>16114000</v>
      </c>
      <c r="CN337" s="41">
        <v>35854000</v>
      </c>
      <c r="CO337" s="41">
        <v>21971000</v>
      </c>
      <c r="CP337" s="41">
        <v>27250000</v>
      </c>
      <c r="CQ337" s="41">
        <v>6548000</v>
      </c>
      <c r="CR337" s="41">
        <v>21819000</v>
      </c>
      <c r="CS337" s="41">
        <v>13935000</v>
      </c>
      <c r="CT337" s="41">
        <v>10380000</v>
      </c>
      <c r="CU337" s="41">
        <v>0</v>
      </c>
      <c r="CV337" s="41">
        <v>70000</v>
      </c>
      <c r="CW337" s="38" t="s">
        <v>39</v>
      </c>
      <c r="CX337" s="38" t="s">
        <v>39</v>
      </c>
      <c r="CY337" s="41">
        <v>0</v>
      </c>
      <c r="CZ337" s="41">
        <v>156000</v>
      </c>
      <c r="DA337" s="41">
        <v>1615000</v>
      </c>
      <c r="DB337" s="41">
        <v>1615000</v>
      </c>
      <c r="DC337" s="41">
        <v>180008000</v>
      </c>
      <c r="DD337" s="41">
        <v>201926000</v>
      </c>
      <c r="DE337" s="41">
        <v>156082000</v>
      </c>
      <c r="DF337" s="41">
        <v>152249000</v>
      </c>
      <c r="DG337" s="213"/>
      <c r="DH337" s="214">
        <f t="shared" si="220"/>
        <v>108854000</v>
      </c>
      <c r="DI337" s="214">
        <f t="shared" si="221"/>
        <v>-55663000</v>
      </c>
      <c r="DJ337" s="214">
        <f t="shared" si="222"/>
        <v>-34494000</v>
      </c>
      <c r="DK337" s="214">
        <f t="shared" si="223"/>
        <v>-3522000</v>
      </c>
      <c r="DL337" s="214">
        <f t="shared" si="224"/>
        <v>15175000</v>
      </c>
      <c r="DM337" s="215">
        <f t="shared" si="225"/>
        <v>0.13940691201058297</v>
      </c>
      <c r="DN337" s="215">
        <f t="shared" si="226"/>
        <v>0.1619893465984906</v>
      </c>
      <c r="DO337" s="216" t="str">
        <f t="shared" si="227"/>
        <v>n.a.</v>
      </c>
      <c r="DP337" s="214">
        <f t="shared" si="228"/>
        <v>27306000</v>
      </c>
      <c r="DQ337" s="214">
        <f t="shared" si="229"/>
        <v>78000</v>
      </c>
      <c r="DR337" s="217"/>
      <c r="DS337" s="214">
        <f t="shared" si="230"/>
        <v>125220000</v>
      </c>
      <c r="DT337" s="214">
        <f t="shared" si="231"/>
        <v>-68554000</v>
      </c>
      <c r="DU337" s="214">
        <f t="shared" si="232"/>
        <v>-40068000</v>
      </c>
      <c r="DV337" s="214">
        <f t="shared" si="233"/>
        <v>-5369000</v>
      </c>
      <c r="DW337" s="214">
        <f t="shared" si="234"/>
        <v>11229000</v>
      </c>
      <c r="DX337" s="215">
        <f t="shared" si="235"/>
        <v>8.9674173454719688E-2</v>
      </c>
      <c r="DY337" s="215">
        <f t="shared" si="236"/>
        <v>9.8507776929757609E-2</v>
      </c>
      <c r="DZ337" s="218" t="str">
        <f t="shared" si="237"/>
        <v>n.a.</v>
      </c>
      <c r="EA337" s="214">
        <f t="shared" si="238"/>
        <v>23914500</v>
      </c>
      <c r="EB337" s="214">
        <f t="shared" si="239"/>
        <v>885500</v>
      </c>
      <c r="EC337" s="217"/>
      <c r="ED337" s="214">
        <f t="shared" si="240"/>
        <v>90231000</v>
      </c>
      <c r="EE337" s="214">
        <f t="shared" si="241"/>
        <v>-54803000</v>
      </c>
      <c r="EF337" s="214">
        <f t="shared" si="242"/>
        <v>-34181000</v>
      </c>
      <c r="EG337" s="214">
        <f t="shared" si="243"/>
        <v>-1714000</v>
      </c>
      <c r="EH337" s="214">
        <f t="shared" si="244"/>
        <v>-467000</v>
      </c>
      <c r="EI337" s="215">
        <f t="shared" si="245"/>
        <v>-5.1756048364752687E-3</v>
      </c>
      <c r="EJ337" s="215">
        <f t="shared" si="246"/>
        <v>-5.1489558755430107E-3</v>
      </c>
      <c r="EK337" s="218" t="str">
        <f t="shared" si="247"/>
        <v>n.a.</v>
      </c>
      <c r="EL337" s="214">
        <f t="shared" si="248"/>
        <v>19254500</v>
      </c>
      <c r="EM337" s="214">
        <f t="shared" si="249"/>
        <v>1615000</v>
      </c>
      <c r="EN337" s="217"/>
      <c r="EO337" s="219">
        <f t="shared" si="217"/>
        <v>108101666.66666667</v>
      </c>
      <c r="EP337" s="219">
        <f t="shared" si="217"/>
        <v>-59673333.333333336</v>
      </c>
      <c r="EQ337" s="219">
        <f t="shared" si="217"/>
        <v>-36247666.666666664</v>
      </c>
      <c r="ER337" s="219">
        <f t="shared" si="217"/>
        <v>-3535000</v>
      </c>
      <c r="ES337" s="219">
        <f t="shared" si="250"/>
        <v>8645666.6666666716</v>
      </c>
      <c r="ET337" s="220">
        <f t="shared" si="251"/>
        <v>7.9977181973759318E-2</v>
      </c>
      <c r="EU337" s="221">
        <f t="shared" si="252"/>
        <v>8.6929563492063544E-2</v>
      </c>
      <c r="EV337" s="219" t="e">
        <f t="shared" si="253"/>
        <v>#VALUE!</v>
      </c>
      <c r="EW337" s="219">
        <f t="shared" si="254"/>
        <v>23491666.666666668</v>
      </c>
      <c r="EX337" s="219">
        <f t="shared" si="254"/>
        <v>859500</v>
      </c>
      <c r="EY337" s="208"/>
      <c r="EZ337" s="222" t="str">
        <f t="shared" si="255"/>
        <v>完整</v>
      </c>
      <c r="FA337" s="222" t="str">
        <f t="shared" si="256"/>
        <v>完整</v>
      </c>
      <c r="FB337" s="222" t="str">
        <f t="shared" si="257"/>
        <v>完整</v>
      </c>
      <c r="FC337" s="222" t="str">
        <f t="shared" si="258"/>
        <v>选择</v>
      </c>
      <c r="FD337" s="222" t="str">
        <f t="shared" si="259"/>
        <v>选择</v>
      </c>
      <c r="FE337" s="246"/>
      <c r="FF337" s="246"/>
      <c r="FG337" s="246"/>
      <c r="FH337" s="246"/>
      <c r="FI337" s="246"/>
      <c r="FJ337" s="246"/>
      <c r="FK337" s="246"/>
      <c r="FL337" s="246"/>
      <c r="FM337" s="246"/>
      <c r="FN337" s="246"/>
      <c r="FO337" s="246"/>
      <c r="FP337" s="246"/>
      <c r="FQ337" s="246"/>
      <c r="FR337" s="246"/>
      <c r="FS337" s="246"/>
      <c r="FT337" s="246"/>
      <c r="FU337" s="246"/>
      <c r="FV337" s="246"/>
      <c r="FW337" s="246"/>
      <c r="FX337" s="246"/>
      <c r="FY337" s="246"/>
      <c r="FZ337" s="246"/>
      <c r="GA337" s="246"/>
      <c r="GB337" s="246"/>
      <c r="GC337" s="246"/>
      <c r="GD337" s="246"/>
      <c r="GE337" s="246"/>
      <c r="GF337" s="246"/>
      <c r="GG337" s="246"/>
      <c r="GH337" s="246"/>
      <c r="GI337" s="246"/>
      <c r="GJ337" s="246"/>
      <c r="GK337" s="246"/>
      <c r="GL337" s="246"/>
      <c r="GM337" s="246"/>
      <c r="GN337" s="246"/>
      <c r="GO337" s="246"/>
      <c r="GP337" s="246"/>
      <c r="GQ337" s="246"/>
      <c r="GR337" s="246"/>
      <c r="GS337" s="246"/>
      <c r="GT337" s="246"/>
      <c r="GU337" s="246"/>
      <c r="GV337" s="246"/>
      <c r="GW337" s="246"/>
      <c r="GX337" s="246"/>
      <c r="GY337" s="246"/>
      <c r="GZ337" s="246"/>
      <c r="HA337" s="246"/>
      <c r="HB337" s="246"/>
      <c r="HC337" s="246"/>
      <c r="HD337" s="246"/>
      <c r="HE337" s="246"/>
      <c r="HF337" s="246"/>
      <c r="HG337" s="246"/>
      <c r="HH337" s="246"/>
      <c r="HI337" s="246"/>
      <c r="HJ337" s="246"/>
      <c r="HK337" s="246"/>
    </row>
    <row r="338" spans="1:219" s="7" customFormat="1" ht="12.4" customHeight="1" x14ac:dyDescent="0.2">
      <c r="A338" s="226" t="s">
        <v>3034</v>
      </c>
      <c r="B338" s="227" t="str">
        <f t="shared" si="218"/>
        <v>ANHUI MINGRUI INTELLIGENT TECHNOLOGY CO., LTD.</v>
      </c>
      <c r="C338" s="228" t="s">
        <v>35</v>
      </c>
      <c r="D338" s="229" t="s">
        <v>188</v>
      </c>
      <c r="E338" s="227"/>
      <c r="F338" s="244"/>
      <c r="G338" s="238"/>
      <c r="H338" s="232" t="str">
        <f t="shared" si="219"/>
        <v/>
      </c>
      <c r="I338" s="206" t="s">
        <v>353</v>
      </c>
      <c r="J338" s="228" t="str">
        <f>VLOOKUP(Z338,[1]AP2022!FF:FI,2,0)</f>
        <v>exclude</v>
      </c>
      <c r="K338" s="228" t="str">
        <f>VLOOKUP(Z338,[1]AP2022!FF:FI,4,0)</f>
        <v>ok, indep</v>
      </c>
      <c r="L338" s="233"/>
      <c r="M338" s="38" t="s">
        <v>3035</v>
      </c>
      <c r="N338" s="38" t="s">
        <v>3036</v>
      </c>
      <c r="O338" s="38" t="s">
        <v>56</v>
      </c>
      <c r="P338" s="38" t="s">
        <v>3037</v>
      </c>
      <c r="Q338" s="37"/>
      <c r="R338" s="38" t="s">
        <v>48</v>
      </c>
      <c r="S338" s="38" t="s">
        <v>3038</v>
      </c>
      <c r="T338" s="38" t="s">
        <v>45</v>
      </c>
      <c r="U338" s="38" t="s">
        <v>182</v>
      </c>
      <c r="V338" s="38" t="s">
        <v>3039</v>
      </c>
      <c r="W338" s="38" t="s">
        <v>3040</v>
      </c>
      <c r="X338" s="37"/>
      <c r="Y338" s="37"/>
      <c r="Z338" s="38" t="s">
        <v>3041</v>
      </c>
      <c r="AA338" s="41">
        <v>115066000</v>
      </c>
      <c r="AB338" s="41">
        <v>108796000</v>
      </c>
      <c r="AC338" s="41">
        <v>89943000</v>
      </c>
      <c r="AD338" s="41">
        <v>80924000</v>
      </c>
      <c r="AE338" s="41">
        <v>110527000</v>
      </c>
      <c r="AF338" s="41">
        <v>105529000</v>
      </c>
      <c r="AG338" s="41">
        <v>86898000</v>
      </c>
      <c r="AH338" s="41">
        <v>79731000</v>
      </c>
      <c r="AI338" s="41">
        <v>-979000</v>
      </c>
      <c r="AJ338" s="41">
        <v>-1193000</v>
      </c>
      <c r="AK338" s="41">
        <v>-963000</v>
      </c>
      <c r="AL338" s="41">
        <v>-549000</v>
      </c>
      <c r="AM338" s="41">
        <v>109548000</v>
      </c>
      <c r="AN338" s="41">
        <v>104336000</v>
      </c>
      <c r="AO338" s="41">
        <v>85935000</v>
      </c>
      <c r="AP338" s="41">
        <v>79182000</v>
      </c>
      <c r="AQ338" s="41">
        <v>5518000</v>
      </c>
      <c r="AR338" s="41">
        <v>4460000</v>
      </c>
      <c r="AS338" s="41">
        <v>4008000</v>
      </c>
      <c r="AT338" s="41">
        <v>1742000</v>
      </c>
      <c r="AU338" s="41">
        <v>-75536000</v>
      </c>
      <c r="AV338" s="41">
        <v>-77267000</v>
      </c>
      <c r="AW338" s="41">
        <v>-65954000</v>
      </c>
      <c r="AX338" s="41">
        <v>-61606000</v>
      </c>
      <c r="AY338" s="38" t="s">
        <v>39</v>
      </c>
      <c r="AZ338" s="38" t="s">
        <v>39</v>
      </c>
      <c r="BA338" s="38" t="s">
        <v>39</v>
      </c>
      <c r="BB338" s="38" t="s">
        <v>39</v>
      </c>
      <c r="BC338" s="41">
        <v>-25458000</v>
      </c>
      <c r="BD338" s="41">
        <v>-23590000</v>
      </c>
      <c r="BE338" s="41">
        <v>-19943000</v>
      </c>
      <c r="BF338" s="41">
        <v>-18153000</v>
      </c>
      <c r="BG338" s="41">
        <v>14072000</v>
      </c>
      <c r="BH338" s="41">
        <v>7939000</v>
      </c>
      <c r="BI338" s="41">
        <v>4046000</v>
      </c>
      <c r="BJ338" s="41">
        <v>1165000</v>
      </c>
      <c r="BK338" s="41">
        <v>-4803000</v>
      </c>
      <c r="BL338" s="41">
        <v>-2626000</v>
      </c>
      <c r="BM338" s="41">
        <v>-3644000</v>
      </c>
      <c r="BN338" s="41">
        <v>-2642000</v>
      </c>
      <c r="BO338" s="41">
        <v>-3209000</v>
      </c>
      <c r="BP338" s="41">
        <v>-3040000</v>
      </c>
      <c r="BQ338" s="41">
        <v>-2068000</v>
      </c>
      <c r="BR338" s="41">
        <v>-2247000</v>
      </c>
      <c r="BS338" s="41">
        <v>-1594000</v>
      </c>
      <c r="BT338" s="41">
        <v>414000</v>
      </c>
      <c r="BU338" s="41">
        <v>-1576000</v>
      </c>
      <c r="BV338" s="41">
        <v>-395000</v>
      </c>
      <c r="BW338" s="41">
        <v>3132000</v>
      </c>
      <c r="BX338" s="41">
        <v>-2867000</v>
      </c>
      <c r="BY338" s="41">
        <v>-6166000</v>
      </c>
      <c r="BZ338" s="41">
        <v>-7655000</v>
      </c>
      <c r="CA338" s="41">
        <v>128180000</v>
      </c>
      <c r="CB338" s="41">
        <v>88875000</v>
      </c>
      <c r="CC338" s="41">
        <v>101381000</v>
      </c>
      <c r="CD338" s="41">
        <v>87984000</v>
      </c>
      <c r="CE338" s="41">
        <v>21489000</v>
      </c>
      <c r="CF338" s="41">
        <v>15744000</v>
      </c>
      <c r="CG338" s="41">
        <v>14392000</v>
      </c>
      <c r="CH338" s="41">
        <v>13385000</v>
      </c>
      <c r="CI338" s="41">
        <v>72838000</v>
      </c>
      <c r="CJ338" s="41">
        <v>49526000</v>
      </c>
      <c r="CK338" s="41">
        <v>47522000</v>
      </c>
      <c r="CL338" s="41">
        <v>56105000</v>
      </c>
      <c r="CM338" s="41">
        <v>25194000</v>
      </c>
      <c r="CN338" s="41">
        <v>16880000</v>
      </c>
      <c r="CO338" s="41">
        <v>32940000</v>
      </c>
      <c r="CP338" s="41">
        <v>9936000</v>
      </c>
      <c r="CQ338" s="41">
        <v>7044000</v>
      </c>
      <c r="CR338" s="41">
        <v>4234000</v>
      </c>
      <c r="CS338" s="41">
        <v>5305000</v>
      </c>
      <c r="CT338" s="41">
        <v>4479000</v>
      </c>
      <c r="CU338" s="41">
        <v>1000</v>
      </c>
      <c r="CV338" s="41">
        <v>1489000</v>
      </c>
      <c r="CW338" s="38" t="s">
        <v>39</v>
      </c>
      <c r="CX338" s="38" t="s">
        <v>39</v>
      </c>
      <c r="CY338" s="41">
        <v>30814000</v>
      </c>
      <c r="CZ338" s="41">
        <v>19283000</v>
      </c>
      <c r="DA338" s="41">
        <v>4934000</v>
      </c>
      <c r="DB338" s="41">
        <v>1107000</v>
      </c>
      <c r="DC338" s="41">
        <v>231241000</v>
      </c>
      <c r="DD338" s="41">
        <v>160314000</v>
      </c>
      <c r="DE338" s="41">
        <v>143146000</v>
      </c>
      <c r="DF338" s="41">
        <v>112994000</v>
      </c>
      <c r="DG338" s="213"/>
      <c r="DH338" s="214">
        <f t="shared" si="220"/>
        <v>109548000</v>
      </c>
      <c r="DI338" s="214">
        <f t="shared" si="221"/>
        <v>-75536000</v>
      </c>
      <c r="DJ338" s="214">
        <f t="shared" si="222"/>
        <v>-25458000</v>
      </c>
      <c r="DK338" s="214">
        <f t="shared" si="223"/>
        <v>-4803000</v>
      </c>
      <c r="DL338" s="214">
        <f t="shared" si="224"/>
        <v>3751000</v>
      </c>
      <c r="DM338" s="215">
        <f t="shared" si="225"/>
        <v>3.4240698141453974E-2</v>
      </c>
      <c r="DN338" s="215">
        <f t="shared" si="226"/>
        <v>3.5454691531895989E-2</v>
      </c>
      <c r="DO338" s="216" t="str">
        <f t="shared" si="227"/>
        <v>n.a.</v>
      </c>
      <c r="DP338" s="214">
        <f t="shared" si="228"/>
        <v>18616500</v>
      </c>
      <c r="DQ338" s="214">
        <f t="shared" si="229"/>
        <v>25048500</v>
      </c>
      <c r="DR338" s="217"/>
      <c r="DS338" s="214">
        <f t="shared" si="230"/>
        <v>104336000</v>
      </c>
      <c r="DT338" s="214">
        <f t="shared" si="231"/>
        <v>-77267000</v>
      </c>
      <c r="DU338" s="214">
        <f t="shared" si="232"/>
        <v>-23590000</v>
      </c>
      <c r="DV338" s="214">
        <f t="shared" si="233"/>
        <v>-2626000</v>
      </c>
      <c r="DW338" s="214">
        <f t="shared" si="234"/>
        <v>853000</v>
      </c>
      <c r="DX338" s="215">
        <f t="shared" si="235"/>
        <v>8.1755098911209939E-3</v>
      </c>
      <c r="DY338" s="215">
        <f t="shared" si="236"/>
        <v>8.2428997999671443E-3</v>
      </c>
      <c r="DZ338" s="218" t="str">
        <f t="shared" si="237"/>
        <v>n.a.</v>
      </c>
      <c r="EA338" s="214">
        <f t="shared" si="238"/>
        <v>15068000</v>
      </c>
      <c r="EB338" s="214">
        <f t="shared" si="239"/>
        <v>12108500</v>
      </c>
      <c r="EC338" s="217"/>
      <c r="ED338" s="214">
        <f t="shared" si="240"/>
        <v>85935000</v>
      </c>
      <c r="EE338" s="214">
        <f t="shared" si="241"/>
        <v>-65954000</v>
      </c>
      <c r="EF338" s="214">
        <f t="shared" si="242"/>
        <v>-19943000</v>
      </c>
      <c r="EG338" s="214">
        <f t="shared" si="243"/>
        <v>-3644000</v>
      </c>
      <c r="EH338" s="214">
        <f t="shared" si="244"/>
        <v>-3606000</v>
      </c>
      <c r="EI338" s="215">
        <f t="shared" si="245"/>
        <v>-4.1961947983941351E-2</v>
      </c>
      <c r="EJ338" s="215">
        <f t="shared" si="246"/>
        <v>-4.0272054142794923E-2</v>
      </c>
      <c r="EK338" s="218" t="str">
        <f t="shared" si="247"/>
        <v>n.a.</v>
      </c>
      <c r="EL338" s="214">
        <f t="shared" si="248"/>
        <v>13888500</v>
      </c>
      <c r="EM338" s="214">
        <f t="shared" si="249"/>
        <v>3020500</v>
      </c>
      <c r="EN338" s="217"/>
      <c r="EO338" s="219">
        <f t="shared" si="217"/>
        <v>99939666.666666672</v>
      </c>
      <c r="EP338" s="219">
        <f t="shared" si="217"/>
        <v>-72919000</v>
      </c>
      <c r="EQ338" s="219">
        <f t="shared" si="217"/>
        <v>-22997000</v>
      </c>
      <c r="ER338" s="219">
        <f t="shared" si="217"/>
        <v>-3691000</v>
      </c>
      <c r="ES338" s="219">
        <f t="shared" si="250"/>
        <v>332666.66666667163</v>
      </c>
      <c r="ET338" s="220">
        <f t="shared" si="251"/>
        <v>3.3286749672302783E-3</v>
      </c>
      <c r="EU338" s="221">
        <f t="shared" si="252"/>
        <v>3.3397920494209407E-3</v>
      </c>
      <c r="EV338" s="219" t="e">
        <f t="shared" si="253"/>
        <v>#VALUE!</v>
      </c>
      <c r="EW338" s="219">
        <f t="shared" si="254"/>
        <v>15857666.666666666</v>
      </c>
      <c r="EX338" s="219">
        <f t="shared" si="254"/>
        <v>13392500</v>
      </c>
      <c r="EY338" s="208"/>
      <c r="EZ338" s="222" t="str">
        <f t="shared" si="255"/>
        <v>完整</v>
      </c>
      <c r="FA338" s="222" t="str">
        <f t="shared" si="256"/>
        <v>完整</v>
      </c>
      <c r="FB338" s="222" t="str">
        <f t="shared" si="257"/>
        <v>完整</v>
      </c>
      <c r="FC338" s="222" t="str">
        <f t="shared" si="258"/>
        <v>选择</v>
      </c>
      <c r="FD338" s="222" t="str">
        <f t="shared" si="259"/>
        <v>选择</v>
      </c>
      <c r="FE338" s="246"/>
      <c r="FF338" s="246"/>
      <c r="FG338" s="246"/>
      <c r="FH338" s="246"/>
      <c r="FI338" s="246"/>
      <c r="FJ338" s="246"/>
      <c r="FK338" s="246"/>
      <c r="FL338" s="246"/>
      <c r="FM338" s="246"/>
      <c r="FN338" s="246"/>
      <c r="FO338" s="246"/>
      <c r="FP338" s="246"/>
      <c r="FQ338" s="246"/>
      <c r="FR338" s="246"/>
      <c r="FS338" s="246"/>
      <c r="FT338" s="246"/>
      <c r="FU338" s="246"/>
      <c r="FV338" s="246"/>
      <c r="FW338" s="246"/>
      <c r="FX338" s="246"/>
      <c r="FY338" s="246"/>
      <c r="FZ338" s="246"/>
      <c r="GA338" s="246"/>
      <c r="GB338" s="246"/>
      <c r="GC338" s="246"/>
      <c r="GD338" s="246"/>
      <c r="GE338" s="246"/>
      <c r="GF338" s="246"/>
      <c r="GG338" s="246"/>
      <c r="GH338" s="246"/>
      <c r="GI338" s="246"/>
      <c r="GJ338" s="246"/>
      <c r="GK338" s="246"/>
      <c r="GL338" s="246"/>
      <c r="GM338" s="246"/>
      <c r="GN338" s="246"/>
      <c r="GO338" s="246"/>
      <c r="GP338" s="246"/>
      <c r="GQ338" s="246"/>
      <c r="GR338" s="246"/>
      <c r="GS338" s="246"/>
      <c r="GT338" s="246"/>
      <c r="GU338" s="246"/>
      <c r="GV338" s="246"/>
      <c r="GW338" s="246"/>
      <c r="GX338" s="246"/>
      <c r="GY338" s="246"/>
      <c r="GZ338" s="246"/>
      <c r="HA338" s="246"/>
      <c r="HB338" s="246"/>
      <c r="HC338" s="246"/>
      <c r="HD338" s="246"/>
      <c r="HE338" s="246"/>
      <c r="HF338" s="246"/>
      <c r="HG338" s="246"/>
      <c r="HH338" s="246"/>
      <c r="HI338" s="246"/>
      <c r="HJ338" s="246"/>
      <c r="HK338" s="254"/>
    </row>
    <row r="339" spans="1:219" s="7" customFormat="1" ht="12.4" customHeight="1" x14ac:dyDescent="0.2">
      <c r="A339" s="226" t="s">
        <v>3042</v>
      </c>
      <c r="B339" s="227" t="str">
        <f t="shared" si="218"/>
        <v>HENAN TROILY NEW ENERGY TECHNOLOGY CO.,LTD</v>
      </c>
      <c r="C339" s="228" t="s">
        <v>35</v>
      </c>
      <c r="D339" s="229" t="s">
        <v>188</v>
      </c>
      <c r="E339" s="227"/>
      <c r="F339" s="244"/>
      <c r="G339" s="238"/>
      <c r="H339" s="232" t="str">
        <f t="shared" si="219"/>
        <v/>
      </c>
      <c r="I339" s="206" t="s">
        <v>353</v>
      </c>
      <c r="J339" s="228" t="str">
        <f>VLOOKUP(Z339,[1]AP2022!FF:FI,2,0)</f>
        <v>exclude</v>
      </c>
      <c r="K339" s="228" t="str">
        <f>VLOOKUP(Z339,[1]AP2022!FF:FI,4,0)</f>
        <v>ok, indep</v>
      </c>
      <c r="L339" s="233"/>
      <c r="M339" s="38" t="s">
        <v>3043</v>
      </c>
      <c r="N339" s="38" t="s">
        <v>3044</v>
      </c>
      <c r="O339" s="38" t="s">
        <v>36</v>
      </c>
      <c r="P339" s="38" t="s">
        <v>3045</v>
      </c>
      <c r="Q339" s="37"/>
      <c r="R339" s="38" t="s">
        <v>48</v>
      </c>
      <c r="S339" s="38" t="s">
        <v>3046</v>
      </c>
      <c r="T339" s="38" t="s">
        <v>45</v>
      </c>
      <c r="U339" s="38" t="s">
        <v>178</v>
      </c>
      <c r="V339" s="38" t="s">
        <v>418</v>
      </c>
      <c r="W339" s="38" t="s">
        <v>3047</v>
      </c>
      <c r="X339" s="37"/>
      <c r="Y339" s="37"/>
      <c r="Z339" s="38" t="s">
        <v>3048</v>
      </c>
      <c r="AA339" s="38" t="s">
        <v>39</v>
      </c>
      <c r="AB339" s="41">
        <v>110898000</v>
      </c>
      <c r="AC339" s="41">
        <v>75678000</v>
      </c>
      <c r="AD339" s="41">
        <v>57476000</v>
      </c>
      <c r="AE339" s="38" t="s">
        <v>39</v>
      </c>
      <c r="AF339" s="41">
        <v>110501000</v>
      </c>
      <c r="AG339" s="41">
        <v>75302000</v>
      </c>
      <c r="AH339" s="41">
        <v>57573000</v>
      </c>
      <c r="AI339" s="38" t="s">
        <v>39</v>
      </c>
      <c r="AJ339" s="41">
        <v>-700000</v>
      </c>
      <c r="AK339" s="41">
        <v>-618000</v>
      </c>
      <c r="AL339" s="41">
        <v>-571000</v>
      </c>
      <c r="AM339" s="38" t="s">
        <v>39</v>
      </c>
      <c r="AN339" s="41">
        <v>109801000</v>
      </c>
      <c r="AO339" s="41">
        <v>74684000</v>
      </c>
      <c r="AP339" s="41">
        <v>57002000</v>
      </c>
      <c r="AQ339" s="38" t="s">
        <v>39</v>
      </c>
      <c r="AR339" s="41">
        <v>1097000</v>
      </c>
      <c r="AS339" s="41">
        <v>994000</v>
      </c>
      <c r="AT339" s="41">
        <v>474000</v>
      </c>
      <c r="AU339" s="38" t="s">
        <v>39</v>
      </c>
      <c r="AV339" s="41">
        <v>-79237000</v>
      </c>
      <c r="AW339" s="41">
        <v>-55178000</v>
      </c>
      <c r="AX339" s="41">
        <v>-40761000</v>
      </c>
      <c r="AY339" s="38" t="s">
        <v>39</v>
      </c>
      <c r="AZ339" s="38" t="s">
        <v>39</v>
      </c>
      <c r="BA339" s="38" t="s">
        <v>39</v>
      </c>
      <c r="BB339" s="38" t="s">
        <v>39</v>
      </c>
      <c r="BC339" s="38" t="s">
        <v>39</v>
      </c>
      <c r="BD339" s="41">
        <v>-16089000</v>
      </c>
      <c r="BE339" s="41">
        <v>-12102000</v>
      </c>
      <c r="BF339" s="41">
        <v>-11072000</v>
      </c>
      <c r="BG339" s="38" t="s">
        <v>39</v>
      </c>
      <c r="BH339" s="41">
        <v>15572000</v>
      </c>
      <c r="BI339" s="41">
        <v>8398000</v>
      </c>
      <c r="BJ339" s="41">
        <v>5643000</v>
      </c>
      <c r="BK339" s="38" t="s">
        <v>39</v>
      </c>
      <c r="BL339" s="41">
        <v>-3789000</v>
      </c>
      <c r="BM339" s="41">
        <v>-3046000</v>
      </c>
      <c r="BN339" s="41">
        <v>-1916000</v>
      </c>
      <c r="BO339" s="38" t="s">
        <v>39</v>
      </c>
      <c r="BP339" s="41">
        <v>-3550000</v>
      </c>
      <c r="BQ339" s="41">
        <v>-2475000</v>
      </c>
      <c r="BR339" s="41">
        <v>-1798000</v>
      </c>
      <c r="BS339" s="38" t="s">
        <v>39</v>
      </c>
      <c r="BT339" s="41">
        <v>-239000</v>
      </c>
      <c r="BU339" s="41">
        <v>-571000</v>
      </c>
      <c r="BV339" s="41">
        <v>-118000</v>
      </c>
      <c r="BW339" s="38" t="s">
        <v>39</v>
      </c>
      <c r="BX339" s="41">
        <v>10310000</v>
      </c>
      <c r="BY339" s="41">
        <v>4536000</v>
      </c>
      <c r="BZ339" s="41">
        <v>5016000</v>
      </c>
      <c r="CA339" s="38" t="s">
        <v>39</v>
      </c>
      <c r="CB339" s="41">
        <v>55582000</v>
      </c>
      <c r="CC339" s="41">
        <v>46179000</v>
      </c>
      <c r="CD339" s="41">
        <v>32054000</v>
      </c>
      <c r="CE339" s="38" t="s">
        <v>39</v>
      </c>
      <c r="CF339" s="41">
        <v>22287000</v>
      </c>
      <c r="CG339" s="41">
        <v>16422000</v>
      </c>
      <c r="CH339" s="41">
        <v>14587000</v>
      </c>
      <c r="CI339" s="38" t="s">
        <v>39</v>
      </c>
      <c r="CJ339" s="41">
        <v>29867000</v>
      </c>
      <c r="CK339" s="41">
        <v>26851000</v>
      </c>
      <c r="CL339" s="41">
        <v>15072000</v>
      </c>
      <c r="CM339" s="38" t="s">
        <v>39</v>
      </c>
      <c r="CN339" s="41">
        <v>1800000</v>
      </c>
      <c r="CO339" s="41">
        <v>525000</v>
      </c>
      <c r="CP339" s="41">
        <v>795000</v>
      </c>
      <c r="CQ339" s="38" t="s">
        <v>39</v>
      </c>
      <c r="CR339" s="41">
        <v>1022000</v>
      </c>
      <c r="CS339" s="41">
        <v>1717000</v>
      </c>
      <c r="CT339" s="41">
        <v>423000</v>
      </c>
      <c r="CU339" s="38" t="s">
        <v>39</v>
      </c>
      <c r="CV339" s="38" t="s">
        <v>39</v>
      </c>
      <c r="CW339" s="38" t="s">
        <v>39</v>
      </c>
      <c r="CX339" s="38" t="s">
        <v>39</v>
      </c>
      <c r="CY339" s="38" t="s">
        <v>39</v>
      </c>
      <c r="CZ339" s="41">
        <v>0</v>
      </c>
      <c r="DA339" s="41">
        <v>2353000</v>
      </c>
      <c r="DB339" s="41">
        <v>3808000</v>
      </c>
      <c r="DC339" s="38" t="s">
        <v>39</v>
      </c>
      <c r="DD339" s="41">
        <v>95587000</v>
      </c>
      <c r="DE339" s="41">
        <v>81895000</v>
      </c>
      <c r="DF339" s="41">
        <v>64442000</v>
      </c>
      <c r="DG339" s="213"/>
      <c r="DH339" s="214" t="str">
        <f t="shared" si="220"/>
        <v>无数据</v>
      </c>
      <c r="DI339" s="214" t="str">
        <f t="shared" si="221"/>
        <v>n.a.</v>
      </c>
      <c r="DJ339" s="214" t="str">
        <f t="shared" si="222"/>
        <v>n.a.</v>
      </c>
      <c r="DK339" s="214" t="str">
        <f t="shared" si="223"/>
        <v>n.a.</v>
      </c>
      <c r="DL339" s="214" t="str">
        <f t="shared" si="224"/>
        <v>无数据</v>
      </c>
      <c r="DM339" s="215" t="e">
        <f t="shared" si="225"/>
        <v>#VALUE!</v>
      </c>
      <c r="DN339" s="215" t="e">
        <f t="shared" si="226"/>
        <v>#VALUE!</v>
      </c>
      <c r="DO339" s="216" t="str">
        <f t="shared" si="227"/>
        <v>n.a.</v>
      </c>
      <c r="DP339" s="214" t="e">
        <f t="shared" si="228"/>
        <v>#VALUE!</v>
      </c>
      <c r="DQ339" s="214" t="e">
        <f t="shared" si="229"/>
        <v>#VALUE!</v>
      </c>
      <c r="DR339" s="217"/>
      <c r="DS339" s="214">
        <f t="shared" si="230"/>
        <v>109801000</v>
      </c>
      <c r="DT339" s="214">
        <f t="shared" si="231"/>
        <v>-79237000</v>
      </c>
      <c r="DU339" s="214">
        <f t="shared" si="232"/>
        <v>-16089000</v>
      </c>
      <c r="DV339" s="214">
        <f t="shared" si="233"/>
        <v>-3789000</v>
      </c>
      <c r="DW339" s="214">
        <f t="shared" si="234"/>
        <v>10686000</v>
      </c>
      <c r="DX339" s="215">
        <f t="shared" si="235"/>
        <v>9.7321518018961578E-2</v>
      </c>
      <c r="DY339" s="215">
        <f t="shared" si="236"/>
        <v>0.10781415527417647</v>
      </c>
      <c r="DZ339" s="218" t="str">
        <f t="shared" si="237"/>
        <v>n.a.</v>
      </c>
      <c r="EA339" s="214">
        <f t="shared" si="238"/>
        <v>19354500</v>
      </c>
      <c r="EB339" s="214">
        <f t="shared" si="239"/>
        <v>1176500</v>
      </c>
      <c r="EC339" s="217"/>
      <c r="ED339" s="214">
        <f t="shared" si="240"/>
        <v>74684000</v>
      </c>
      <c r="EE339" s="214">
        <f t="shared" si="241"/>
        <v>-55178000</v>
      </c>
      <c r="EF339" s="214">
        <f t="shared" si="242"/>
        <v>-12102000</v>
      </c>
      <c r="EG339" s="214">
        <f t="shared" si="243"/>
        <v>-3046000</v>
      </c>
      <c r="EH339" s="214">
        <f t="shared" si="244"/>
        <v>4358000</v>
      </c>
      <c r="EI339" s="215">
        <f t="shared" si="245"/>
        <v>5.8352525306625248E-2</v>
      </c>
      <c r="EJ339" s="215">
        <f t="shared" si="246"/>
        <v>6.1968546483519606E-2</v>
      </c>
      <c r="EK339" s="218" t="str">
        <f t="shared" si="247"/>
        <v>n.a.</v>
      </c>
      <c r="EL339" s="214">
        <f t="shared" si="248"/>
        <v>15504500</v>
      </c>
      <c r="EM339" s="214">
        <f t="shared" si="249"/>
        <v>3080500</v>
      </c>
      <c r="EN339" s="217"/>
      <c r="EO339" s="219" t="e">
        <f t="shared" si="217"/>
        <v>#VALUE!</v>
      </c>
      <c r="EP339" s="219" t="e">
        <f t="shared" si="217"/>
        <v>#VALUE!</v>
      </c>
      <c r="EQ339" s="219" t="e">
        <f t="shared" si="217"/>
        <v>#VALUE!</v>
      </c>
      <c r="ER339" s="219" t="e">
        <f t="shared" ref="ER339:ER402" si="260">(EG339+DV339+DK339)/3</f>
        <v>#VALUE!</v>
      </c>
      <c r="ES339" s="219" t="e">
        <f t="shared" si="250"/>
        <v>#VALUE!</v>
      </c>
      <c r="ET339" s="220" t="e">
        <f t="shared" si="251"/>
        <v>#VALUE!</v>
      </c>
      <c r="EU339" s="221" t="e">
        <f t="shared" si="252"/>
        <v>#VALUE!</v>
      </c>
      <c r="EV339" s="219" t="e">
        <f t="shared" si="253"/>
        <v>#VALUE!</v>
      </c>
      <c r="EW339" s="219" t="e">
        <f t="shared" si="254"/>
        <v>#VALUE!</v>
      </c>
      <c r="EX339" s="219" t="e">
        <f t="shared" si="254"/>
        <v>#VALUE!</v>
      </c>
      <c r="EY339" s="208"/>
      <c r="EZ339" s="222" t="str">
        <f t="shared" si="255"/>
        <v>完整</v>
      </c>
      <c r="FA339" s="222" t="str">
        <f t="shared" si="256"/>
        <v>完整</v>
      </c>
      <c r="FB339" s="222" t="str">
        <f t="shared" si="257"/>
        <v>无数据</v>
      </c>
      <c r="FC339" s="222" t="str">
        <f t="shared" si="258"/>
        <v>选择</v>
      </c>
      <c r="FD339" s="222" t="str">
        <f t="shared" si="259"/>
        <v>选择</v>
      </c>
      <c r="FE339" s="246"/>
      <c r="FF339" s="246"/>
      <c r="FG339" s="246"/>
      <c r="FH339" s="246"/>
      <c r="FI339" s="246"/>
      <c r="FJ339" s="246"/>
      <c r="FK339" s="246"/>
      <c r="FL339" s="246"/>
      <c r="FM339" s="246"/>
      <c r="FN339" s="246"/>
      <c r="FO339" s="246"/>
      <c r="FP339" s="246"/>
      <c r="FQ339" s="246"/>
      <c r="FR339" s="246"/>
      <c r="FS339" s="246"/>
      <c r="FT339" s="246"/>
      <c r="FU339" s="246"/>
      <c r="FV339" s="246"/>
      <c r="FW339" s="246"/>
      <c r="FX339" s="246"/>
      <c r="FY339" s="246"/>
      <c r="FZ339" s="246"/>
      <c r="GA339" s="246"/>
      <c r="GB339" s="246"/>
      <c r="GC339" s="246"/>
      <c r="GD339" s="246"/>
      <c r="GE339" s="246"/>
      <c r="GF339" s="246"/>
      <c r="GG339" s="246"/>
      <c r="GH339" s="246"/>
      <c r="GI339" s="246"/>
      <c r="GJ339" s="246"/>
      <c r="GK339" s="246"/>
      <c r="GL339" s="246"/>
      <c r="GM339" s="246"/>
      <c r="GN339" s="246"/>
      <c r="GO339" s="246"/>
      <c r="GP339" s="246"/>
      <c r="GQ339" s="246"/>
      <c r="GR339" s="246"/>
      <c r="GS339" s="246"/>
      <c r="GT339" s="246"/>
      <c r="GU339" s="246"/>
      <c r="GV339" s="246"/>
      <c r="GW339" s="246"/>
      <c r="GX339" s="246"/>
      <c r="GY339" s="246"/>
      <c r="GZ339" s="246"/>
      <c r="HA339" s="246"/>
      <c r="HB339" s="246"/>
      <c r="HC339" s="246"/>
      <c r="HD339" s="246"/>
      <c r="HE339" s="246"/>
      <c r="HF339" s="246"/>
      <c r="HG339" s="246"/>
      <c r="HH339" s="246"/>
      <c r="HI339" s="246"/>
      <c r="HJ339" s="246"/>
      <c r="HK339" s="254"/>
    </row>
    <row r="340" spans="1:219" s="7" customFormat="1" ht="12.4" customHeight="1" x14ac:dyDescent="0.2">
      <c r="A340" s="226" t="s">
        <v>3049</v>
      </c>
      <c r="B340" s="227" t="str">
        <f t="shared" si="218"/>
        <v>KUMWELL CORPORATION PCL</v>
      </c>
      <c r="C340" s="228" t="s">
        <v>35</v>
      </c>
      <c r="D340" s="229" t="s">
        <v>188</v>
      </c>
      <c r="E340" s="227"/>
      <c r="F340" s="244"/>
      <c r="G340" s="238"/>
      <c r="H340" s="232" t="str">
        <f t="shared" si="219"/>
        <v/>
      </c>
      <c r="I340" s="206" t="s">
        <v>353</v>
      </c>
      <c r="J340" s="228" t="str">
        <f>VLOOKUP(Z340,[1]AP2022!FF:FI,2,0)</f>
        <v>exclude</v>
      </c>
      <c r="K340" s="228" t="str">
        <f>VLOOKUP(Z340,[1]AP2022!FF:FI,4,0)</f>
        <v>ok, indep</v>
      </c>
      <c r="L340" s="233"/>
      <c r="M340" s="38" t="s">
        <v>3050</v>
      </c>
      <c r="N340" s="38" t="s">
        <v>3051</v>
      </c>
      <c r="O340" s="38" t="s">
        <v>47</v>
      </c>
      <c r="P340" s="38" t="s">
        <v>3052</v>
      </c>
      <c r="Q340" s="37"/>
      <c r="R340" s="38" t="s">
        <v>50</v>
      </c>
      <c r="S340" s="38" t="s">
        <v>3053</v>
      </c>
      <c r="T340" s="38" t="s">
        <v>45</v>
      </c>
      <c r="U340" s="38" t="s">
        <v>182</v>
      </c>
      <c r="V340" s="38" t="s">
        <v>1178</v>
      </c>
      <c r="W340" s="38" t="s">
        <v>3054</v>
      </c>
      <c r="X340" s="38" t="s">
        <v>3055</v>
      </c>
      <c r="Y340" s="37"/>
      <c r="Z340" s="38" t="s">
        <v>3056</v>
      </c>
      <c r="AA340" s="41">
        <v>561784000</v>
      </c>
      <c r="AB340" s="41">
        <v>471231000</v>
      </c>
      <c r="AC340" s="41">
        <v>441823000</v>
      </c>
      <c r="AD340" s="41">
        <v>437973000</v>
      </c>
      <c r="AE340" s="41">
        <v>557682000</v>
      </c>
      <c r="AF340" s="41">
        <v>465568000</v>
      </c>
      <c r="AG340" s="41">
        <v>437506000</v>
      </c>
      <c r="AH340" s="41">
        <v>434087000</v>
      </c>
      <c r="AI340" s="38" t="s">
        <v>39</v>
      </c>
      <c r="AJ340" s="38" t="s">
        <v>39</v>
      </c>
      <c r="AK340" s="38" t="s">
        <v>39</v>
      </c>
      <c r="AL340" s="38" t="s">
        <v>39</v>
      </c>
      <c r="AM340" s="41">
        <v>557682000</v>
      </c>
      <c r="AN340" s="41">
        <v>465568000</v>
      </c>
      <c r="AO340" s="41">
        <v>437506000</v>
      </c>
      <c r="AP340" s="41">
        <v>434087000</v>
      </c>
      <c r="AQ340" s="41">
        <v>4102000</v>
      </c>
      <c r="AR340" s="41">
        <v>5663000</v>
      </c>
      <c r="AS340" s="41">
        <v>4317000</v>
      </c>
      <c r="AT340" s="41">
        <v>3886000</v>
      </c>
      <c r="AU340" s="41">
        <v>-317649000</v>
      </c>
      <c r="AV340" s="41">
        <v>-245764000</v>
      </c>
      <c r="AW340" s="41">
        <v>-232691000</v>
      </c>
      <c r="AX340" s="41">
        <v>-265230000</v>
      </c>
      <c r="AY340" s="41">
        <v>0</v>
      </c>
      <c r="AZ340" s="41">
        <v>0</v>
      </c>
      <c r="BA340" s="41">
        <v>0</v>
      </c>
      <c r="BB340" s="41">
        <v>0</v>
      </c>
      <c r="BC340" s="41">
        <v>-142234000</v>
      </c>
      <c r="BD340" s="41">
        <v>-133130000</v>
      </c>
      <c r="BE340" s="41">
        <v>-126562000</v>
      </c>
      <c r="BF340" s="41">
        <v>-123757000</v>
      </c>
      <c r="BG340" s="41">
        <v>101901000</v>
      </c>
      <c r="BH340" s="41">
        <v>92337000</v>
      </c>
      <c r="BI340" s="41">
        <v>82570000</v>
      </c>
      <c r="BJ340" s="41">
        <v>48986000</v>
      </c>
      <c r="BK340" s="41">
        <v>-21736000</v>
      </c>
      <c r="BL340" s="41">
        <v>-19858000</v>
      </c>
      <c r="BM340" s="41">
        <v>-19178000</v>
      </c>
      <c r="BN340" s="41">
        <v>-15065000</v>
      </c>
      <c r="BO340" s="41">
        <v>-20456000</v>
      </c>
      <c r="BP340" s="41">
        <v>-18424000</v>
      </c>
      <c r="BQ340" s="41">
        <v>-18005000</v>
      </c>
      <c r="BR340" s="41">
        <v>-14016000</v>
      </c>
      <c r="BS340" s="41">
        <v>-1280000</v>
      </c>
      <c r="BT340" s="41">
        <v>-1434000</v>
      </c>
      <c r="BU340" s="41">
        <v>-1173000</v>
      </c>
      <c r="BV340" s="41">
        <v>-1049000</v>
      </c>
      <c r="BW340" s="41">
        <v>61810000</v>
      </c>
      <c r="BX340" s="41">
        <v>57702000</v>
      </c>
      <c r="BY340" s="41">
        <v>46691000</v>
      </c>
      <c r="BZ340" s="41">
        <v>23396000</v>
      </c>
      <c r="CA340" s="41">
        <v>419802000</v>
      </c>
      <c r="CB340" s="41">
        <v>359636000</v>
      </c>
      <c r="CC340" s="41">
        <v>318446000</v>
      </c>
      <c r="CD340" s="41">
        <v>290378000</v>
      </c>
      <c r="CE340" s="41">
        <v>234706000</v>
      </c>
      <c r="CF340" s="41">
        <v>180868000</v>
      </c>
      <c r="CG340" s="41">
        <v>169692000</v>
      </c>
      <c r="CH340" s="41">
        <v>156275000</v>
      </c>
      <c r="CI340" s="41">
        <v>146323000</v>
      </c>
      <c r="CJ340" s="41">
        <v>133514000</v>
      </c>
      <c r="CK340" s="41">
        <v>91264000</v>
      </c>
      <c r="CL340" s="41">
        <v>88624000</v>
      </c>
      <c r="CM340" s="41">
        <v>7568000</v>
      </c>
      <c r="CN340" s="41">
        <v>2961000</v>
      </c>
      <c r="CO340" s="41">
        <v>2799000</v>
      </c>
      <c r="CP340" s="41">
        <v>904000</v>
      </c>
      <c r="CQ340" s="41">
        <v>26237000</v>
      </c>
      <c r="CR340" s="41">
        <v>30306000</v>
      </c>
      <c r="CS340" s="41">
        <v>47248000</v>
      </c>
      <c r="CT340" s="41">
        <v>36837000</v>
      </c>
      <c r="CU340" s="38" t="s">
        <v>39</v>
      </c>
      <c r="CV340" s="38" t="s">
        <v>39</v>
      </c>
      <c r="CW340" s="41">
        <v>19969000</v>
      </c>
      <c r="CX340" s="38" t="s">
        <v>39</v>
      </c>
      <c r="CY340" s="41">
        <v>195917000</v>
      </c>
      <c r="CZ340" s="41">
        <v>34728000</v>
      </c>
      <c r="DA340" s="41">
        <v>27673000</v>
      </c>
      <c r="DB340" s="41">
        <v>14990000</v>
      </c>
      <c r="DC340" s="41">
        <v>915178000</v>
      </c>
      <c r="DD340" s="41">
        <v>690626000</v>
      </c>
      <c r="DE340" s="41">
        <v>614534000</v>
      </c>
      <c r="DF340" s="41">
        <v>573759000</v>
      </c>
      <c r="DG340" s="213"/>
      <c r="DH340" s="214">
        <f t="shared" si="220"/>
        <v>557682000</v>
      </c>
      <c r="DI340" s="214">
        <f t="shared" si="221"/>
        <v>-317649000</v>
      </c>
      <c r="DJ340" s="214">
        <f t="shared" si="222"/>
        <v>-142234000</v>
      </c>
      <c r="DK340" s="214">
        <f t="shared" si="223"/>
        <v>-21736000</v>
      </c>
      <c r="DL340" s="214">
        <f t="shared" si="224"/>
        <v>76063000</v>
      </c>
      <c r="DM340" s="215">
        <f t="shared" si="225"/>
        <v>0.13639134847457871</v>
      </c>
      <c r="DN340" s="215">
        <f t="shared" si="226"/>
        <v>0.15793189222186002</v>
      </c>
      <c r="DO340" s="216">
        <f t="shared" si="227"/>
        <v>0</v>
      </c>
      <c r="DP340" s="214">
        <f t="shared" si="228"/>
        <v>207787000</v>
      </c>
      <c r="DQ340" s="214">
        <f t="shared" si="229"/>
        <v>115322500</v>
      </c>
      <c r="DR340" s="217"/>
      <c r="DS340" s="214">
        <f t="shared" si="230"/>
        <v>465568000</v>
      </c>
      <c r="DT340" s="214">
        <f t="shared" si="231"/>
        <v>-245764000</v>
      </c>
      <c r="DU340" s="214">
        <f t="shared" si="232"/>
        <v>-133130000</v>
      </c>
      <c r="DV340" s="214">
        <f t="shared" si="233"/>
        <v>-19858000</v>
      </c>
      <c r="DW340" s="214">
        <f t="shared" si="234"/>
        <v>66816000</v>
      </c>
      <c r="DX340" s="215">
        <f t="shared" si="235"/>
        <v>0.14351501821431026</v>
      </c>
      <c r="DY340" s="215">
        <f t="shared" si="236"/>
        <v>0.16756279592328063</v>
      </c>
      <c r="DZ340" s="218">
        <f t="shared" si="237"/>
        <v>0</v>
      </c>
      <c r="EA340" s="214">
        <f t="shared" si="238"/>
        <v>175280000</v>
      </c>
      <c r="EB340" s="214">
        <f t="shared" si="239"/>
        <v>31200500</v>
      </c>
      <c r="EC340" s="217"/>
      <c r="ED340" s="214">
        <f t="shared" si="240"/>
        <v>437506000</v>
      </c>
      <c r="EE340" s="214">
        <f t="shared" si="241"/>
        <v>-232691000</v>
      </c>
      <c r="EF340" s="214">
        <f t="shared" si="242"/>
        <v>-126562000</v>
      </c>
      <c r="EG340" s="214">
        <f t="shared" si="243"/>
        <v>-19178000</v>
      </c>
      <c r="EH340" s="214">
        <f t="shared" si="244"/>
        <v>59075000</v>
      </c>
      <c r="EI340" s="215">
        <f t="shared" si="245"/>
        <v>0.13502671963355931</v>
      </c>
      <c r="EJ340" s="215">
        <f t="shared" si="246"/>
        <v>0.15610507595836493</v>
      </c>
      <c r="EK340" s="218">
        <f t="shared" si="247"/>
        <v>0</v>
      </c>
      <c r="EL340" s="214">
        <f t="shared" si="248"/>
        <v>162983500</v>
      </c>
      <c r="EM340" s="214">
        <f t="shared" si="249"/>
        <v>21331500</v>
      </c>
      <c r="EN340" s="217"/>
      <c r="EO340" s="219">
        <f t="shared" ref="EO340:ER403" si="261">(ED340+DS340+DH340)/3</f>
        <v>486918666.66666669</v>
      </c>
      <c r="EP340" s="219">
        <f t="shared" si="261"/>
        <v>-265368000</v>
      </c>
      <c r="EQ340" s="219">
        <f t="shared" si="261"/>
        <v>-133975333.33333333</v>
      </c>
      <c r="ER340" s="219">
        <f t="shared" si="260"/>
        <v>-20257333.333333332</v>
      </c>
      <c r="ES340" s="219">
        <f t="shared" si="250"/>
        <v>67318000.00000003</v>
      </c>
      <c r="ET340" s="220">
        <f t="shared" si="251"/>
        <v>0.13825306895881317</v>
      </c>
      <c r="EU340" s="221">
        <f t="shared" si="252"/>
        <v>0.16043349152607012</v>
      </c>
      <c r="EV340" s="219">
        <f t="shared" si="253"/>
        <v>0</v>
      </c>
      <c r="EW340" s="219">
        <f t="shared" si="254"/>
        <v>182016833.33333334</v>
      </c>
      <c r="EX340" s="219">
        <f t="shared" si="254"/>
        <v>55951500</v>
      </c>
      <c r="EY340" s="208"/>
      <c r="EZ340" s="222" t="str">
        <f t="shared" si="255"/>
        <v>完整</v>
      </c>
      <c r="FA340" s="222" t="str">
        <f t="shared" si="256"/>
        <v>完整</v>
      </c>
      <c r="FB340" s="222" t="str">
        <f t="shared" si="257"/>
        <v>完整</v>
      </c>
      <c r="FC340" s="222" t="str">
        <f t="shared" si="258"/>
        <v>选择</v>
      </c>
      <c r="FD340" s="222" t="str">
        <f t="shared" si="259"/>
        <v>选择</v>
      </c>
      <c r="FE340" s="246"/>
      <c r="FF340" s="246"/>
      <c r="FG340" s="246"/>
      <c r="FH340" s="246"/>
      <c r="FI340" s="246"/>
      <c r="FJ340" s="246"/>
      <c r="FK340" s="246"/>
      <c r="FL340" s="246"/>
      <c r="FM340" s="246"/>
      <c r="FN340" s="246"/>
      <c r="FO340" s="246"/>
      <c r="FP340" s="246"/>
      <c r="FQ340" s="246"/>
      <c r="FR340" s="246"/>
      <c r="FS340" s="246"/>
      <c r="FT340" s="246"/>
      <c r="FU340" s="246"/>
      <c r="FV340" s="246"/>
      <c r="FW340" s="246"/>
      <c r="FX340" s="246"/>
      <c r="FY340" s="246"/>
      <c r="FZ340" s="246"/>
      <c r="GA340" s="246"/>
      <c r="GB340" s="246"/>
      <c r="GC340" s="246"/>
      <c r="GD340" s="246"/>
      <c r="GE340" s="246"/>
      <c r="GF340" s="246"/>
      <c r="GG340" s="246"/>
      <c r="GH340" s="246"/>
      <c r="GI340" s="246"/>
      <c r="GJ340" s="246"/>
      <c r="GK340" s="246"/>
      <c r="GL340" s="246"/>
      <c r="GM340" s="246"/>
      <c r="GN340" s="246"/>
      <c r="GO340" s="246"/>
      <c r="GP340" s="246"/>
      <c r="GQ340" s="246"/>
      <c r="GR340" s="246"/>
      <c r="GS340" s="246"/>
      <c r="GT340" s="246"/>
      <c r="GU340" s="246"/>
      <c r="GV340" s="246"/>
      <c r="GW340" s="246"/>
      <c r="GX340" s="246"/>
      <c r="GY340" s="246"/>
      <c r="GZ340" s="246"/>
      <c r="HA340" s="246"/>
      <c r="HB340" s="246"/>
      <c r="HC340" s="246"/>
      <c r="HD340" s="246"/>
      <c r="HE340" s="246"/>
      <c r="HF340" s="246"/>
      <c r="HG340" s="246"/>
      <c r="HH340" s="246"/>
      <c r="HI340" s="246"/>
      <c r="HJ340" s="246"/>
      <c r="HK340" s="254"/>
    </row>
    <row r="341" spans="1:219" ht="12.4" customHeight="1" x14ac:dyDescent="0.2">
      <c r="A341" s="204" t="s">
        <v>3057</v>
      </c>
      <c r="B341" s="205" t="str">
        <f t="shared" si="218"/>
        <v>ZHEJIANG VEKON TECHNOLOGY CO.,LTD</v>
      </c>
      <c r="C341" s="206" t="s">
        <v>35</v>
      </c>
      <c r="D341" s="206" t="s">
        <v>32</v>
      </c>
      <c r="E341" s="205"/>
      <c r="F341" s="244"/>
      <c r="G341" s="245"/>
      <c r="H341" s="209" t="str">
        <f t="shared" si="219"/>
        <v/>
      </c>
      <c r="I341" s="206" t="s">
        <v>328</v>
      </c>
      <c r="J341" s="206" t="str">
        <f>VLOOKUP(Z341,[1]AP2022!FF:FI,2,0)</f>
        <v>exclude</v>
      </c>
      <c r="K341" s="206" t="str">
        <f>VLOOKUP(Z341,[1]AP2022!FF:FI,4,0)</f>
        <v>ok, sda/sdp</v>
      </c>
      <c r="L341" s="210"/>
      <c r="M341" s="211" t="s">
        <v>3058</v>
      </c>
      <c r="N341" s="211" t="s">
        <v>3059</v>
      </c>
      <c r="O341" s="211" t="s">
        <v>36</v>
      </c>
      <c r="P341" s="211" t="s">
        <v>3060</v>
      </c>
      <c r="Q341" s="225"/>
      <c r="R341" s="38" t="s">
        <v>48</v>
      </c>
      <c r="S341" s="211" t="s">
        <v>3061</v>
      </c>
      <c r="T341" s="211" t="s">
        <v>44</v>
      </c>
      <c r="U341" s="38" t="s">
        <v>182</v>
      </c>
      <c r="V341" s="38" t="s">
        <v>3062</v>
      </c>
      <c r="W341" s="38" t="s">
        <v>3063</v>
      </c>
      <c r="X341" s="37"/>
      <c r="Y341" s="37"/>
      <c r="Z341" s="38" t="s">
        <v>3064</v>
      </c>
      <c r="AA341" s="41">
        <v>113442000</v>
      </c>
      <c r="AB341" s="41">
        <v>112715000</v>
      </c>
      <c r="AC341" s="41">
        <v>84414000</v>
      </c>
      <c r="AD341" s="41">
        <v>72102000</v>
      </c>
      <c r="AE341" s="41">
        <v>112783000</v>
      </c>
      <c r="AF341" s="41">
        <v>112188000</v>
      </c>
      <c r="AG341" s="41">
        <v>84308000</v>
      </c>
      <c r="AH341" s="41">
        <v>72520000</v>
      </c>
      <c r="AI341" s="41">
        <v>-775000</v>
      </c>
      <c r="AJ341" s="41">
        <v>-630000</v>
      </c>
      <c r="AK341" s="41">
        <v>-326000</v>
      </c>
      <c r="AL341" s="41">
        <v>-419000</v>
      </c>
      <c r="AM341" s="41">
        <v>112008000</v>
      </c>
      <c r="AN341" s="41">
        <v>111558000</v>
      </c>
      <c r="AO341" s="41">
        <v>83982000</v>
      </c>
      <c r="AP341" s="41">
        <v>72101000</v>
      </c>
      <c r="AQ341" s="41">
        <v>1434000</v>
      </c>
      <c r="AR341" s="41">
        <v>1157000</v>
      </c>
      <c r="AS341" s="41">
        <v>432000</v>
      </c>
      <c r="AT341" s="41">
        <v>1000</v>
      </c>
      <c r="AU341" s="41">
        <v>-84030000</v>
      </c>
      <c r="AV341" s="41">
        <v>-86318000</v>
      </c>
      <c r="AW341" s="41">
        <v>-64502000</v>
      </c>
      <c r="AX341" s="41">
        <v>-54476000</v>
      </c>
      <c r="AY341" s="38" t="s">
        <v>39</v>
      </c>
      <c r="AZ341" s="38" t="s">
        <v>39</v>
      </c>
      <c r="BA341" s="38" t="s">
        <v>39</v>
      </c>
      <c r="BB341" s="38" t="s">
        <v>39</v>
      </c>
      <c r="BC341" s="41">
        <v>-13426000</v>
      </c>
      <c r="BD341" s="41">
        <v>-11984000</v>
      </c>
      <c r="BE341" s="41">
        <v>-9211000</v>
      </c>
      <c r="BF341" s="41">
        <v>-9728000</v>
      </c>
      <c r="BG341" s="41">
        <v>15986000</v>
      </c>
      <c r="BH341" s="41">
        <v>14413000</v>
      </c>
      <c r="BI341" s="41">
        <v>10701000</v>
      </c>
      <c r="BJ341" s="41">
        <v>7898000</v>
      </c>
      <c r="BK341" s="41">
        <v>-2660000</v>
      </c>
      <c r="BL341" s="41">
        <v>-1756000</v>
      </c>
      <c r="BM341" s="41">
        <v>-886000</v>
      </c>
      <c r="BN341" s="41">
        <v>-761000</v>
      </c>
      <c r="BO341" s="41">
        <v>-2477000</v>
      </c>
      <c r="BP341" s="41">
        <v>-1573000</v>
      </c>
      <c r="BQ341" s="41">
        <v>-703000</v>
      </c>
      <c r="BR341" s="41">
        <v>-578000</v>
      </c>
      <c r="BS341" s="41">
        <v>-183000</v>
      </c>
      <c r="BT341" s="41">
        <v>-183000</v>
      </c>
      <c r="BU341" s="41">
        <v>-183000</v>
      </c>
      <c r="BV341" s="41">
        <v>-183000</v>
      </c>
      <c r="BW341" s="41">
        <v>10082000</v>
      </c>
      <c r="BX341" s="41">
        <v>10268000</v>
      </c>
      <c r="BY341" s="41">
        <v>7545000</v>
      </c>
      <c r="BZ341" s="41">
        <v>4983000</v>
      </c>
      <c r="CA341" s="41">
        <v>97460000</v>
      </c>
      <c r="CB341" s="41">
        <v>76472000</v>
      </c>
      <c r="CC341" s="41">
        <v>62127000</v>
      </c>
      <c r="CD341" s="41">
        <v>57434000</v>
      </c>
      <c r="CE341" s="41">
        <v>15789000</v>
      </c>
      <c r="CF341" s="41">
        <v>8537000</v>
      </c>
      <c r="CG341" s="41">
        <v>6805000</v>
      </c>
      <c r="CH341" s="41">
        <v>6203000</v>
      </c>
      <c r="CI341" s="41">
        <v>71284000</v>
      </c>
      <c r="CJ341" s="41">
        <v>58347000</v>
      </c>
      <c r="CK341" s="41">
        <v>42212000</v>
      </c>
      <c r="CL341" s="41">
        <v>41518000</v>
      </c>
      <c r="CM341" s="41">
        <v>761000</v>
      </c>
      <c r="CN341" s="41">
        <v>882000</v>
      </c>
      <c r="CO341" s="41">
        <v>756000</v>
      </c>
      <c r="CP341" s="41">
        <v>854000</v>
      </c>
      <c r="CQ341" s="41">
        <v>1348000</v>
      </c>
      <c r="CR341" s="41">
        <v>1127000</v>
      </c>
      <c r="CS341" s="41">
        <v>4425000</v>
      </c>
      <c r="CT341" s="41">
        <v>2624000</v>
      </c>
      <c r="CU341" s="38" t="s">
        <v>39</v>
      </c>
      <c r="CV341" s="38" t="s">
        <v>39</v>
      </c>
      <c r="CW341" s="38" t="s">
        <v>39</v>
      </c>
      <c r="CX341" s="38" t="s">
        <v>39</v>
      </c>
      <c r="CY341" s="41">
        <v>872000</v>
      </c>
      <c r="CZ341" s="41">
        <v>3181000</v>
      </c>
      <c r="DA341" s="41">
        <v>9484000</v>
      </c>
      <c r="DB341" s="41">
        <v>15802000</v>
      </c>
      <c r="DC341" s="41">
        <v>146393000</v>
      </c>
      <c r="DD341" s="41">
        <v>123753000</v>
      </c>
      <c r="DE341" s="41">
        <v>98630000</v>
      </c>
      <c r="DF341" s="41">
        <v>84331000</v>
      </c>
      <c r="DG341" s="213"/>
      <c r="DH341" s="214">
        <f t="shared" si="220"/>
        <v>112008000</v>
      </c>
      <c r="DI341" s="214">
        <f t="shared" si="221"/>
        <v>-84030000</v>
      </c>
      <c r="DJ341" s="214">
        <f t="shared" si="222"/>
        <v>-13426000</v>
      </c>
      <c r="DK341" s="214">
        <f t="shared" si="223"/>
        <v>-2660000</v>
      </c>
      <c r="DL341" s="214">
        <f t="shared" si="224"/>
        <v>11892000</v>
      </c>
      <c r="DM341" s="215">
        <f t="shared" si="225"/>
        <v>0.10617098778658668</v>
      </c>
      <c r="DN341" s="215">
        <f t="shared" si="226"/>
        <v>0.11878221263334532</v>
      </c>
      <c r="DO341" s="216" t="str">
        <f t="shared" si="227"/>
        <v>n.a.</v>
      </c>
      <c r="DP341" s="214">
        <f t="shared" si="228"/>
        <v>12163000</v>
      </c>
      <c r="DQ341" s="214">
        <f t="shared" si="229"/>
        <v>2026500</v>
      </c>
      <c r="DR341" s="217"/>
      <c r="DS341" s="214">
        <f t="shared" si="230"/>
        <v>111558000</v>
      </c>
      <c r="DT341" s="214">
        <f t="shared" si="231"/>
        <v>-86318000</v>
      </c>
      <c r="DU341" s="214">
        <f t="shared" si="232"/>
        <v>-11984000</v>
      </c>
      <c r="DV341" s="214">
        <f t="shared" si="233"/>
        <v>-1756000</v>
      </c>
      <c r="DW341" s="214">
        <f t="shared" si="234"/>
        <v>11500000</v>
      </c>
      <c r="DX341" s="215">
        <f t="shared" si="235"/>
        <v>0.10308539055917101</v>
      </c>
      <c r="DY341" s="215">
        <f t="shared" si="236"/>
        <v>0.11493333866357512</v>
      </c>
      <c r="DZ341" s="218" t="str">
        <f t="shared" si="237"/>
        <v>n.a.</v>
      </c>
      <c r="EA341" s="214">
        <f t="shared" si="238"/>
        <v>7671000</v>
      </c>
      <c r="EB341" s="214">
        <f t="shared" si="239"/>
        <v>6332500</v>
      </c>
      <c r="EC341" s="217"/>
      <c r="ED341" s="214">
        <f t="shared" si="240"/>
        <v>83982000</v>
      </c>
      <c r="EE341" s="214">
        <f t="shared" si="241"/>
        <v>-64502000</v>
      </c>
      <c r="EF341" s="214">
        <f t="shared" si="242"/>
        <v>-9211000</v>
      </c>
      <c r="EG341" s="214">
        <f t="shared" si="243"/>
        <v>-886000</v>
      </c>
      <c r="EH341" s="214">
        <f t="shared" si="244"/>
        <v>9383000</v>
      </c>
      <c r="EI341" s="215">
        <f t="shared" si="245"/>
        <v>0.11172632230716106</v>
      </c>
      <c r="EJ341" s="215">
        <f t="shared" si="246"/>
        <v>0.12577916594056221</v>
      </c>
      <c r="EK341" s="218" t="str">
        <f t="shared" si="247"/>
        <v>n.a.</v>
      </c>
      <c r="EL341" s="214">
        <f t="shared" si="248"/>
        <v>6504000</v>
      </c>
      <c r="EM341" s="214">
        <f t="shared" si="249"/>
        <v>12643000</v>
      </c>
      <c r="EN341" s="217"/>
      <c r="EO341" s="219">
        <f t="shared" si="261"/>
        <v>102516000</v>
      </c>
      <c r="EP341" s="219">
        <f t="shared" si="261"/>
        <v>-78283333.333333328</v>
      </c>
      <c r="EQ341" s="219">
        <f t="shared" si="261"/>
        <v>-11540333.333333334</v>
      </c>
      <c r="ER341" s="219">
        <f t="shared" si="260"/>
        <v>-1767333.3333333333</v>
      </c>
      <c r="ES341" s="219">
        <f t="shared" si="250"/>
        <v>10925000.000000004</v>
      </c>
      <c r="ET341" s="220">
        <f t="shared" si="251"/>
        <v>0.10656873073471462</v>
      </c>
      <c r="EU341" s="221">
        <f t="shared" si="252"/>
        <v>0.11928027862999646</v>
      </c>
      <c r="EV341" s="219" t="e">
        <f t="shared" si="253"/>
        <v>#VALUE!</v>
      </c>
      <c r="EW341" s="219">
        <f t="shared" si="254"/>
        <v>8779333.333333334</v>
      </c>
      <c r="EX341" s="219">
        <f t="shared" si="254"/>
        <v>7000666.666666667</v>
      </c>
      <c r="EY341" s="208"/>
      <c r="EZ341" s="222" t="str">
        <f t="shared" si="255"/>
        <v>完整</v>
      </c>
      <c r="FA341" s="222" t="str">
        <f t="shared" si="256"/>
        <v>完整</v>
      </c>
      <c r="FB341" s="222" t="str">
        <f t="shared" si="257"/>
        <v>完整</v>
      </c>
      <c r="FC341" s="222" t="str">
        <f t="shared" si="258"/>
        <v>选择</v>
      </c>
      <c r="FD341" s="222" t="str">
        <f t="shared" si="259"/>
        <v>选择</v>
      </c>
      <c r="FE341" s="246"/>
      <c r="FF341" s="246"/>
      <c r="FG341" s="246"/>
      <c r="FH341" s="246"/>
      <c r="FI341" s="246"/>
      <c r="FJ341" s="246"/>
      <c r="FK341" s="246"/>
      <c r="FL341" s="246"/>
      <c r="FM341" s="246"/>
      <c r="FN341" s="246"/>
      <c r="FO341" s="246"/>
      <c r="FP341" s="246"/>
      <c r="FQ341" s="246"/>
      <c r="FR341" s="246"/>
      <c r="FS341" s="246"/>
      <c r="FT341" s="246"/>
      <c r="FU341" s="246"/>
      <c r="FV341" s="246"/>
      <c r="FW341" s="246"/>
      <c r="FX341" s="246"/>
      <c r="FY341" s="246"/>
      <c r="FZ341" s="246"/>
      <c r="GA341" s="246"/>
      <c r="GB341" s="246"/>
      <c r="GC341" s="246"/>
      <c r="GD341" s="246"/>
      <c r="GE341" s="246"/>
      <c r="GF341" s="246"/>
      <c r="GG341" s="246"/>
      <c r="GH341" s="246"/>
      <c r="GI341" s="246"/>
      <c r="GJ341" s="246"/>
      <c r="GK341" s="246"/>
      <c r="GL341" s="246"/>
      <c r="GM341" s="246"/>
      <c r="GN341" s="246"/>
      <c r="GO341" s="246"/>
      <c r="GP341" s="246"/>
      <c r="GQ341" s="246"/>
      <c r="GR341" s="246"/>
      <c r="GS341" s="246"/>
      <c r="GT341" s="246"/>
      <c r="GU341" s="246"/>
      <c r="GV341" s="246"/>
      <c r="GW341" s="246"/>
      <c r="GX341" s="246"/>
      <c r="GY341" s="246"/>
      <c r="GZ341" s="246"/>
      <c r="HA341" s="246"/>
      <c r="HB341" s="246"/>
      <c r="HC341" s="246"/>
      <c r="HD341" s="246"/>
      <c r="HE341" s="246"/>
      <c r="HF341" s="246"/>
      <c r="HG341" s="246"/>
      <c r="HH341" s="246"/>
      <c r="HI341" s="246"/>
      <c r="HJ341" s="246"/>
      <c r="HK341" s="246"/>
    </row>
    <row r="342" spans="1:219" ht="12.4" customHeight="1" x14ac:dyDescent="0.2">
      <c r="A342" s="204" t="s">
        <v>3065</v>
      </c>
      <c r="B342" s="205" t="str">
        <f t="shared" si="218"/>
        <v>GUANGZHOU QIGUANG INTELLIGENT MANUFACTURING TECHNOLOGY CO.,LTD.</v>
      </c>
      <c r="C342" s="206" t="s">
        <v>35</v>
      </c>
      <c r="D342" s="206" t="s">
        <v>32</v>
      </c>
      <c r="E342" s="205"/>
      <c r="F342" s="244"/>
      <c r="G342" s="245"/>
      <c r="H342" s="209" t="str">
        <f t="shared" si="219"/>
        <v/>
      </c>
      <c r="I342" s="206" t="s">
        <v>328</v>
      </c>
      <c r="J342" s="206" t="str">
        <f>VLOOKUP(Z342,[1]AP2022!FF:FI,2,0)</f>
        <v>exclude</v>
      </c>
      <c r="K342" s="206" t="str">
        <f>VLOOKUP(Z342,[1]AP2022!FF:FI,4,0)</f>
        <v>ok, sda/sdp</v>
      </c>
      <c r="L342" s="210"/>
      <c r="M342" s="211" t="s">
        <v>3066</v>
      </c>
      <c r="N342" s="211" t="s">
        <v>3067</v>
      </c>
      <c r="O342" s="211" t="s">
        <v>47</v>
      </c>
      <c r="P342" s="225"/>
      <c r="Q342" s="225"/>
      <c r="R342" s="38" t="s">
        <v>48</v>
      </c>
      <c r="S342" s="211" t="s">
        <v>3068</v>
      </c>
      <c r="T342" s="211" t="s">
        <v>44</v>
      </c>
      <c r="U342" s="38" t="s">
        <v>182</v>
      </c>
      <c r="V342" s="38" t="s">
        <v>3069</v>
      </c>
      <c r="W342" s="38" t="s">
        <v>3070</v>
      </c>
      <c r="X342" s="37"/>
      <c r="Y342" s="37"/>
      <c r="Z342" s="38" t="s">
        <v>3071</v>
      </c>
      <c r="AA342" s="41">
        <v>111691000</v>
      </c>
      <c r="AB342" s="41">
        <v>99670000</v>
      </c>
      <c r="AC342" s="41">
        <v>74797000</v>
      </c>
      <c r="AD342" s="41">
        <v>80585000</v>
      </c>
      <c r="AE342" s="41">
        <v>108530000</v>
      </c>
      <c r="AF342" s="41">
        <v>97764000</v>
      </c>
      <c r="AG342" s="41">
        <v>71462000</v>
      </c>
      <c r="AH342" s="41">
        <v>79008000</v>
      </c>
      <c r="AI342" s="41">
        <v>-466000</v>
      </c>
      <c r="AJ342" s="41">
        <v>-407000</v>
      </c>
      <c r="AK342" s="41">
        <v>-301000</v>
      </c>
      <c r="AL342" s="41">
        <v>-381000</v>
      </c>
      <c r="AM342" s="41">
        <v>108064000</v>
      </c>
      <c r="AN342" s="41">
        <v>97357000</v>
      </c>
      <c r="AO342" s="41">
        <v>71161000</v>
      </c>
      <c r="AP342" s="41">
        <v>78627000</v>
      </c>
      <c r="AQ342" s="41">
        <v>3627000</v>
      </c>
      <c r="AR342" s="41">
        <v>2313000</v>
      </c>
      <c r="AS342" s="41">
        <v>3636000</v>
      </c>
      <c r="AT342" s="41">
        <v>1958000</v>
      </c>
      <c r="AU342" s="41">
        <v>-87038000</v>
      </c>
      <c r="AV342" s="41">
        <v>-75143000</v>
      </c>
      <c r="AW342" s="41">
        <v>-53279000</v>
      </c>
      <c r="AX342" s="41">
        <v>-59334000</v>
      </c>
      <c r="AY342" s="38" t="s">
        <v>39</v>
      </c>
      <c r="AZ342" s="38" t="s">
        <v>39</v>
      </c>
      <c r="BA342" s="38" t="s">
        <v>39</v>
      </c>
      <c r="BB342" s="38" t="s">
        <v>39</v>
      </c>
      <c r="BC342" s="41">
        <v>-19660000</v>
      </c>
      <c r="BD342" s="41">
        <v>-18103000</v>
      </c>
      <c r="BE342" s="41">
        <v>-15463000</v>
      </c>
      <c r="BF342" s="41">
        <v>-15911000</v>
      </c>
      <c r="BG342" s="41">
        <v>4993000</v>
      </c>
      <c r="BH342" s="41">
        <v>6424000</v>
      </c>
      <c r="BI342" s="41">
        <v>6055000</v>
      </c>
      <c r="BJ342" s="41">
        <v>5340000</v>
      </c>
      <c r="BK342" s="41">
        <v>-865000</v>
      </c>
      <c r="BL342" s="41">
        <v>-1763000</v>
      </c>
      <c r="BM342" s="41">
        <v>-684000</v>
      </c>
      <c r="BN342" s="41">
        <v>-699000</v>
      </c>
      <c r="BO342" s="41">
        <v>-865000</v>
      </c>
      <c r="BP342" s="41">
        <v>-763000</v>
      </c>
      <c r="BQ342" s="41">
        <v>-684000</v>
      </c>
      <c r="BR342" s="41">
        <v>-699000</v>
      </c>
      <c r="BS342" s="41">
        <v>0</v>
      </c>
      <c r="BT342" s="41">
        <v>-1000000</v>
      </c>
      <c r="BU342" s="41">
        <v>0</v>
      </c>
      <c r="BV342" s="41">
        <v>0</v>
      </c>
      <c r="BW342" s="41">
        <v>1442000</v>
      </c>
      <c r="BX342" s="41">
        <v>-1662000</v>
      </c>
      <c r="BY342" s="41">
        <v>4099000</v>
      </c>
      <c r="BZ342" s="41">
        <v>3825000</v>
      </c>
      <c r="CA342" s="41">
        <v>70184000</v>
      </c>
      <c r="CB342" s="41">
        <v>60925000</v>
      </c>
      <c r="CC342" s="41">
        <v>46087000</v>
      </c>
      <c r="CD342" s="41">
        <v>51073000</v>
      </c>
      <c r="CE342" s="41">
        <v>19431000</v>
      </c>
      <c r="CF342" s="41">
        <v>21053000</v>
      </c>
      <c r="CG342" s="41">
        <v>15254000</v>
      </c>
      <c r="CH342" s="41">
        <v>12521000</v>
      </c>
      <c r="CI342" s="41">
        <v>35887000</v>
      </c>
      <c r="CJ342" s="41">
        <v>30125000</v>
      </c>
      <c r="CK342" s="41">
        <v>22262000</v>
      </c>
      <c r="CL342" s="41">
        <v>28786000</v>
      </c>
      <c r="CM342" s="41">
        <v>9044000</v>
      </c>
      <c r="CN342" s="41">
        <v>6301000</v>
      </c>
      <c r="CO342" s="41">
        <v>5109000</v>
      </c>
      <c r="CP342" s="41">
        <v>2008000</v>
      </c>
      <c r="CQ342" s="41">
        <v>5041000</v>
      </c>
      <c r="CR342" s="41">
        <v>2766000</v>
      </c>
      <c r="CS342" s="41">
        <v>2918000</v>
      </c>
      <c r="CT342" s="41">
        <v>7611000</v>
      </c>
      <c r="CU342" s="38" t="s">
        <v>39</v>
      </c>
      <c r="CV342" s="38" t="s">
        <v>39</v>
      </c>
      <c r="CW342" s="38" t="s">
        <v>39</v>
      </c>
      <c r="CX342" s="38" t="s">
        <v>39</v>
      </c>
      <c r="CY342" s="41">
        <v>806000</v>
      </c>
      <c r="CZ342" s="41">
        <v>740000</v>
      </c>
      <c r="DA342" s="41">
        <v>715000</v>
      </c>
      <c r="DB342" s="41">
        <v>698000</v>
      </c>
      <c r="DC342" s="41">
        <v>85067000</v>
      </c>
      <c r="DD342" s="41">
        <v>80372000</v>
      </c>
      <c r="DE342" s="41">
        <v>70262000</v>
      </c>
      <c r="DF342" s="41">
        <v>58490000</v>
      </c>
      <c r="DG342" s="213"/>
      <c r="DH342" s="214">
        <f t="shared" si="220"/>
        <v>108064000</v>
      </c>
      <c r="DI342" s="214">
        <f t="shared" si="221"/>
        <v>-87038000</v>
      </c>
      <c r="DJ342" s="214">
        <f t="shared" si="222"/>
        <v>-19660000</v>
      </c>
      <c r="DK342" s="214">
        <f t="shared" si="223"/>
        <v>-865000</v>
      </c>
      <c r="DL342" s="214">
        <f t="shared" si="224"/>
        <v>501000</v>
      </c>
      <c r="DM342" s="215">
        <f t="shared" si="225"/>
        <v>4.6361415457506659E-3</v>
      </c>
      <c r="DN342" s="215">
        <f t="shared" si="226"/>
        <v>4.6577354666567502E-3</v>
      </c>
      <c r="DO342" s="216" t="str">
        <f t="shared" si="227"/>
        <v>n.a.</v>
      </c>
      <c r="DP342" s="214">
        <f t="shared" si="228"/>
        <v>20242000</v>
      </c>
      <c r="DQ342" s="214">
        <f t="shared" si="229"/>
        <v>773000</v>
      </c>
      <c r="DR342" s="217"/>
      <c r="DS342" s="214">
        <f t="shared" si="230"/>
        <v>97357000</v>
      </c>
      <c r="DT342" s="214">
        <f t="shared" si="231"/>
        <v>-75143000</v>
      </c>
      <c r="DU342" s="214">
        <f t="shared" si="232"/>
        <v>-18103000</v>
      </c>
      <c r="DV342" s="214">
        <f t="shared" si="233"/>
        <v>-1763000</v>
      </c>
      <c r="DW342" s="214">
        <f t="shared" si="234"/>
        <v>2348000</v>
      </c>
      <c r="DX342" s="215">
        <f t="shared" si="235"/>
        <v>2.4117423503189295E-2</v>
      </c>
      <c r="DY342" s="215">
        <f t="shared" si="236"/>
        <v>2.4713448199644245E-2</v>
      </c>
      <c r="DZ342" s="218" t="str">
        <f t="shared" si="237"/>
        <v>n.a.</v>
      </c>
      <c r="EA342" s="214">
        <f t="shared" si="238"/>
        <v>18153500</v>
      </c>
      <c r="EB342" s="214">
        <f t="shared" si="239"/>
        <v>727500</v>
      </c>
      <c r="EC342" s="217"/>
      <c r="ED342" s="214">
        <f t="shared" si="240"/>
        <v>71161000</v>
      </c>
      <c r="EE342" s="214">
        <f t="shared" si="241"/>
        <v>-53279000</v>
      </c>
      <c r="EF342" s="214">
        <f t="shared" si="242"/>
        <v>-15463000</v>
      </c>
      <c r="EG342" s="214">
        <f t="shared" si="243"/>
        <v>-684000</v>
      </c>
      <c r="EH342" s="214">
        <f t="shared" si="244"/>
        <v>1735000</v>
      </c>
      <c r="EI342" s="215">
        <f t="shared" si="245"/>
        <v>2.4381332471438005E-2</v>
      </c>
      <c r="EJ342" s="215">
        <f t="shared" si="246"/>
        <v>2.4990637513323539E-2</v>
      </c>
      <c r="EK342" s="218" t="str">
        <f t="shared" si="247"/>
        <v>n.a.</v>
      </c>
      <c r="EL342" s="214">
        <f t="shared" si="248"/>
        <v>13887500</v>
      </c>
      <c r="EM342" s="214">
        <f t="shared" si="249"/>
        <v>706500</v>
      </c>
      <c r="EN342" s="217"/>
      <c r="EO342" s="219">
        <f t="shared" si="261"/>
        <v>92194000</v>
      </c>
      <c r="EP342" s="219">
        <f t="shared" si="261"/>
        <v>-71820000</v>
      </c>
      <c r="EQ342" s="219">
        <f t="shared" si="261"/>
        <v>-17742000</v>
      </c>
      <c r="ER342" s="219">
        <f t="shared" si="260"/>
        <v>-1104000</v>
      </c>
      <c r="ES342" s="219">
        <f t="shared" si="250"/>
        <v>1528000</v>
      </c>
      <c r="ET342" s="220">
        <f t="shared" si="251"/>
        <v>1.6573746664641949E-2</v>
      </c>
      <c r="EU342" s="221">
        <f t="shared" si="252"/>
        <v>1.6853065096066884E-2</v>
      </c>
      <c r="EV342" s="219" t="e">
        <f t="shared" si="253"/>
        <v>#VALUE!</v>
      </c>
      <c r="EW342" s="219">
        <f t="shared" si="254"/>
        <v>17427666.666666668</v>
      </c>
      <c r="EX342" s="219">
        <f t="shared" si="254"/>
        <v>735666.66666666663</v>
      </c>
      <c r="EY342" s="208"/>
      <c r="EZ342" s="222" t="str">
        <f t="shared" si="255"/>
        <v>完整</v>
      </c>
      <c r="FA342" s="222" t="str">
        <f t="shared" si="256"/>
        <v>完整</v>
      </c>
      <c r="FB342" s="222" t="str">
        <f t="shared" si="257"/>
        <v>完整</v>
      </c>
      <c r="FC342" s="222" t="str">
        <f t="shared" si="258"/>
        <v>选择</v>
      </c>
      <c r="FD342" s="222" t="str">
        <f t="shared" si="259"/>
        <v>选择</v>
      </c>
      <c r="FE342" s="246"/>
      <c r="FF342" s="246"/>
      <c r="FG342" s="246"/>
      <c r="FH342" s="246"/>
      <c r="FI342" s="246"/>
      <c r="FJ342" s="246"/>
      <c r="FK342" s="246"/>
      <c r="FL342" s="246"/>
      <c r="FM342" s="246"/>
      <c r="FN342" s="246"/>
      <c r="FO342" s="246"/>
      <c r="FP342" s="246"/>
      <c r="FQ342" s="246"/>
      <c r="FR342" s="246"/>
      <c r="FS342" s="246"/>
      <c r="FT342" s="246"/>
      <c r="FU342" s="246"/>
      <c r="FV342" s="246"/>
      <c r="FW342" s="246"/>
      <c r="FX342" s="246"/>
      <c r="FY342" s="246"/>
      <c r="FZ342" s="246"/>
      <c r="GA342" s="246"/>
      <c r="GB342" s="246"/>
      <c r="GC342" s="246"/>
      <c r="GD342" s="246"/>
      <c r="GE342" s="246"/>
      <c r="GF342" s="246"/>
      <c r="GG342" s="246"/>
      <c r="GH342" s="246"/>
      <c r="GI342" s="246"/>
      <c r="GJ342" s="246"/>
      <c r="GK342" s="246"/>
      <c r="GL342" s="246"/>
      <c r="GM342" s="246"/>
      <c r="GN342" s="246"/>
      <c r="GO342" s="246"/>
      <c r="GP342" s="246"/>
      <c r="GQ342" s="246"/>
      <c r="GR342" s="246"/>
      <c r="GS342" s="246"/>
      <c r="GT342" s="246"/>
      <c r="GU342" s="246"/>
      <c r="GV342" s="246"/>
      <c r="GW342" s="246"/>
      <c r="GX342" s="246"/>
      <c r="GY342" s="246"/>
      <c r="GZ342" s="246"/>
      <c r="HA342" s="246"/>
      <c r="HB342" s="246"/>
      <c r="HC342" s="246"/>
      <c r="HD342" s="246"/>
      <c r="HE342" s="246"/>
      <c r="HF342" s="246"/>
      <c r="HG342" s="246"/>
      <c r="HH342" s="246"/>
      <c r="HI342" s="246"/>
      <c r="HJ342" s="246"/>
      <c r="HK342" s="246"/>
    </row>
    <row r="343" spans="1:219" ht="12.4" customHeight="1" x14ac:dyDescent="0.2">
      <c r="A343" s="204" t="s">
        <v>3072</v>
      </c>
      <c r="B343" s="205" t="str">
        <f t="shared" si="218"/>
        <v>HEBEI KAIXIANG ELECTRICAL TECHNOLOGY CO., LTD</v>
      </c>
      <c r="C343" s="206" t="s">
        <v>35</v>
      </c>
      <c r="D343" s="206" t="s">
        <v>32</v>
      </c>
      <c r="E343" s="205"/>
      <c r="F343" s="244"/>
      <c r="G343" s="245"/>
      <c r="H343" s="209" t="str">
        <f t="shared" si="219"/>
        <v/>
      </c>
      <c r="I343" s="206" t="s">
        <v>328</v>
      </c>
      <c r="J343" s="206" t="str">
        <f>VLOOKUP(Z343,[1]AP2022!FF:FI,2,0)</f>
        <v>exclude</v>
      </c>
      <c r="K343" s="206" t="str">
        <f>VLOOKUP(Z343,[1]AP2022!FF:FI,4,0)</f>
        <v>ok, sda/sdp</v>
      </c>
      <c r="L343" s="210"/>
      <c r="M343" s="211" t="s">
        <v>3073</v>
      </c>
      <c r="N343" s="211" t="s">
        <v>3074</v>
      </c>
      <c r="O343" s="211" t="s">
        <v>36</v>
      </c>
      <c r="P343" s="211" t="s">
        <v>3075</v>
      </c>
      <c r="Q343" s="225"/>
      <c r="R343" s="38" t="s">
        <v>48</v>
      </c>
      <c r="S343" s="211" t="s">
        <v>3076</v>
      </c>
      <c r="T343" s="211" t="s">
        <v>44</v>
      </c>
      <c r="U343" s="38" t="s">
        <v>182</v>
      </c>
      <c r="V343" s="38" t="s">
        <v>3077</v>
      </c>
      <c r="W343" s="38" t="s">
        <v>3078</v>
      </c>
      <c r="X343" s="37"/>
      <c r="Y343" s="37"/>
      <c r="Z343" s="38" t="s">
        <v>3079</v>
      </c>
      <c r="AA343" s="41">
        <v>111331000</v>
      </c>
      <c r="AB343" s="41">
        <v>107332000</v>
      </c>
      <c r="AC343" s="41">
        <v>88416000</v>
      </c>
      <c r="AD343" s="41">
        <v>82225000</v>
      </c>
      <c r="AE343" s="41">
        <v>99223000</v>
      </c>
      <c r="AF343" s="41">
        <v>97471000</v>
      </c>
      <c r="AG343" s="41">
        <v>83104000</v>
      </c>
      <c r="AH343" s="41">
        <v>80515000</v>
      </c>
      <c r="AI343" s="41">
        <v>-1069000</v>
      </c>
      <c r="AJ343" s="41">
        <v>-1125000</v>
      </c>
      <c r="AK343" s="41">
        <v>-910000</v>
      </c>
      <c r="AL343" s="41">
        <v>-793000</v>
      </c>
      <c r="AM343" s="41">
        <v>98154000</v>
      </c>
      <c r="AN343" s="41">
        <v>96346000</v>
      </c>
      <c r="AO343" s="41">
        <v>82194000</v>
      </c>
      <c r="AP343" s="41">
        <v>79722000</v>
      </c>
      <c r="AQ343" s="41">
        <v>13177000</v>
      </c>
      <c r="AR343" s="41">
        <v>10986000</v>
      </c>
      <c r="AS343" s="41">
        <v>6222000</v>
      </c>
      <c r="AT343" s="41">
        <v>2503000</v>
      </c>
      <c r="AU343" s="41">
        <v>-52667000</v>
      </c>
      <c r="AV343" s="41">
        <v>-49674000</v>
      </c>
      <c r="AW343" s="41">
        <v>-45773000</v>
      </c>
      <c r="AX343" s="41">
        <v>-42376000</v>
      </c>
      <c r="AY343" s="38" t="s">
        <v>39</v>
      </c>
      <c r="AZ343" s="38" t="s">
        <v>39</v>
      </c>
      <c r="BA343" s="38" t="s">
        <v>39</v>
      </c>
      <c r="BB343" s="38" t="s">
        <v>39</v>
      </c>
      <c r="BC343" s="41">
        <v>-28224000</v>
      </c>
      <c r="BD343" s="41">
        <v>-28102000</v>
      </c>
      <c r="BE343" s="41">
        <v>-25211000</v>
      </c>
      <c r="BF343" s="41">
        <v>-22981000</v>
      </c>
      <c r="BG343" s="41">
        <v>30440000</v>
      </c>
      <c r="BH343" s="41">
        <v>29556000</v>
      </c>
      <c r="BI343" s="41">
        <v>17432000</v>
      </c>
      <c r="BJ343" s="41">
        <v>16868000</v>
      </c>
      <c r="BK343" s="41">
        <v>-6485000</v>
      </c>
      <c r="BL343" s="41">
        <v>-7904000</v>
      </c>
      <c r="BM343" s="41">
        <v>-4661000</v>
      </c>
      <c r="BN343" s="41">
        <v>-2270000</v>
      </c>
      <c r="BO343" s="41">
        <v>-6947000</v>
      </c>
      <c r="BP343" s="41">
        <v>-6840000</v>
      </c>
      <c r="BQ343" s="41">
        <v>-4478000</v>
      </c>
      <c r="BR343" s="41">
        <v>-2087000</v>
      </c>
      <c r="BS343" s="41">
        <v>462000</v>
      </c>
      <c r="BT343" s="41">
        <v>-1064000</v>
      </c>
      <c r="BU343" s="41">
        <v>-183000</v>
      </c>
      <c r="BV343" s="41">
        <v>-183000</v>
      </c>
      <c r="BW343" s="41">
        <v>19784000</v>
      </c>
      <c r="BX343" s="41">
        <v>17807000</v>
      </c>
      <c r="BY343" s="41">
        <v>10985000</v>
      </c>
      <c r="BZ343" s="41">
        <v>12965000</v>
      </c>
      <c r="CA343" s="41">
        <v>119790000</v>
      </c>
      <c r="CB343" s="41">
        <v>84039000</v>
      </c>
      <c r="CC343" s="41">
        <v>83938000</v>
      </c>
      <c r="CD343" s="41">
        <v>94847000</v>
      </c>
      <c r="CE343" s="41">
        <v>45299000</v>
      </c>
      <c r="CF343" s="41">
        <v>33658000</v>
      </c>
      <c r="CG343" s="41">
        <v>25652000</v>
      </c>
      <c r="CH343" s="41">
        <v>38996000</v>
      </c>
      <c r="CI343" s="41">
        <v>31342000</v>
      </c>
      <c r="CJ343" s="41">
        <v>25028000</v>
      </c>
      <c r="CK343" s="41">
        <v>34288000</v>
      </c>
      <c r="CL343" s="41">
        <v>31710000</v>
      </c>
      <c r="CM343" s="41">
        <v>11410000</v>
      </c>
      <c r="CN343" s="41">
        <v>9428000</v>
      </c>
      <c r="CO343" s="41">
        <v>641000</v>
      </c>
      <c r="CP343" s="41">
        <v>9844000</v>
      </c>
      <c r="CQ343" s="41">
        <v>28318000</v>
      </c>
      <c r="CR343" s="41">
        <v>13052000</v>
      </c>
      <c r="CS343" s="41">
        <v>20586000</v>
      </c>
      <c r="CT343" s="41">
        <v>9097000</v>
      </c>
      <c r="CU343" s="41">
        <v>5000000</v>
      </c>
      <c r="CV343" s="38" t="s">
        <v>39</v>
      </c>
      <c r="CW343" s="38" t="s">
        <v>39</v>
      </c>
      <c r="CX343" s="38" t="s">
        <v>39</v>
      </c>
      <c r="CY343" s="38" t="s">
        <v>39</v>
      </c>
      <c r="CZ343" s="38" t="s">
        <v>39</v>
      </c>
      <c r="DA343" s="38" t="s">
        <v>39</v>
      </c>
      <c r="DB343" s="38" t="s">
        <v>39</v>
      </c>
      <c r="DC343" s="41">
        <v>172722000</v>
      </c>
      <c r="DD343" s="41">
        <v>140246000</v>
      </c>
      <c r="DE343" s="41">
        <v>146650000</v>
      </c>
      <c r="DF343" s="41">
        <v>137067000</v>
      </c>
      <c r="DG343" s="213"/>
      <c r="DH343" s="214">
        <f t="shared" si="220"/>
        <v>98154000</v>
      </c>
      <c r="DI343" s="214">
        <f t="shared" si="221"/>
        <v>-52667000</v>
      </c>
      <c r="DJ343" s="214">
        <f t="shared" si="222"/>
        <v>-28224000</v>
      </c>
      <c r="DK343" s="214">
        <f t="shared" si="223"/>
        <v>-6485000</v>
      </c>
      <c r="DL343" s="214">
        <f t="shared" si="224"/>
        <v>10778000</v>
      </c>
      <c r="DM343" s="215">
        <f t="shared" si="225"/>
        <v>0.10980703792000326</v>
      </c>
      <c r="DN343" s="215">
        <f t="shared" si="226"/>
        <v>0.12335195019227248</v>
      </c>
      <c r="DO343" s="216" t="str">
        <f t="shared" si="227"/>
        <v>n.a.</v>
      </c>
      <c r="DP343" s="214">
        <f t="shared" si="228"/>
        <v>39478500</v>
      </c>
      <c r="DQ343" s="214" t="e">
        <f t="shared" si="229"/>
        <v>#VALUE!</v>
      </c>
      <c r="DR343" s="217"/>
      <c r="DS343" s="214">
        <f t="shared" si="230"/>
        <v>96346000</v>
      </c>
      <c r="DT343" s="214">
        <f t="shared" si="231"/>
        <v>-49674000</v>
      </c>
      <c r="DU343" s="214">
        <f t="shared" si="232"/>
        <v>-28102000</v>
      </c>
      <c r="DV343" s="214">
        <f t="shared" si="233"/>
        <v>-7904000</v>
      </c>
      <c r="DW343" s="214">
        <f t="shared" si="234"/>
        <v>10666000</v>
      </c>
      <c r="DX343" s="215">
        <f t="shared" si="235"/>
        <v>0.11070516679467751</v>
      </c>
      <c r="DY343" s="215">
        <f t="shared" si="236"/>
        <v>0.12448646125116714</v>
      </c>
      <c r="DZ343" s="218" t="str">
        <f t="shared" si="237"/>
        <v>n.a.</v>
      </c>
      <c r="EA343" s="214">
        <f t="shared" si="238"/>
        <v>29655000</v>
      </c>
      <c r="EB343" s="214" t="e">
        <f t="shared" si="239"/>
        <v>#VALUE!</v>
      </c>
      <c r="EC343" s="217"/>
      <c r="ED343" s="214">
        <f t="shared" si="240"/>
        <v>82194000</v>
      </c>
      <c r="EE343" s="214">
        <f t="shared" si="241"/>
        <v>-45773000</v>
      </c>
      <c r="EF343" s="214">
        <f t="shared" si="242"/>
        <v>-25211000</v>
      </c>
      <c r="EG343" s="214">
        <f t="shared" si="243"/>
        <v>-4661000</v>
      </c>
      <c r="EH343" s="214">
        <f t="shared" si="244"/>
        <v>6549000</v>
      </c>
      <c r="EI343" s="215">
        <f t="shared" si="245"/>
        <v>7.9677348711584786E-2</v>
      </c>
      <c r="EJ343" s="215">
        <f t="shared" si="246"/>
        <v>8.6575451120364869E-2</v>
      </c>
      <c r="EK343" s="218" t="str">
        <f t="shared" si="247"/>
        <v>n.a.</v>
      </c>
      <c r="EL343" s="214">
        <f t="shared" si="248"/>
        <v>32324000</v>
      </c>
      <c r="EM343" s="214" t="e">
        <f t="shared" si="249"/>
        <v>#VALUE!</v>
      </c>
      <c r="EN343" s="217"/>
      <c r="EO343" s="219">
        <f t="shared" si="261"/>
        <v>92231333.333333328</v>
      </c>
      <c r="EP343" s="219">
        <f t="shared" si="261"/>
        <v>-49371333.333333336</v>
      </c>
      <c r="EQ343" s="219">
        <f t="shared" si="261"/>
        <v>-27179000</v>
      </c>
      <c r="ER343" s="219">
        <f t="shared" si="260"/>
        <v>-6350000</v>
      </c>
      <c r="ES343" s="219">
        <f t="shared" si="250"/>
        <v>9330999.9999999925</v>
      </c>
      <c r="ET343" s="220">
        <f t="shared" si="251"/>
        <v>0.10116952301097956</v>
      </c>
      <c r="EU343" s="221">
        <f t="shared" si="252"/>
        <v>0.1125568453685348</v>
      </c>
      <c r="EV343" s="219" t="e">
        <f t="shared" si="253"/>
        <v>#VALUE!</v>
      </c>
      <c r="EW343" s="219">
        <f t="shared" si="254"/>
        <v>33819166.666666664</v>
      </c>
      <c r="EX343" s="219" t="e">
        <f t="shared" si="254"/>
        <v>#VALUE!</v>
      </c>
      <c r="EY343" s="208"/>
      <c r="EZ343" s="222" t="str">
        <f t="shared" si="255"/>
        <v>完整</v>
      </c>
      <c r="FA343" s="222" t="str">
        <f t="shared" si="256"/>
        <v>完整</v>
      </c>
      <c r="FB343" s="222" t="str">
        <f t="shared" si="257"/>
        <v>完整</v>
      </c>
      <c r="FC343" s="222" t="str">
        <f t="shared" si="258"/>
        <v>选择</v>
      </c>
      <c r="FD343" s="222" t="str">
        <f t="shared" si="259"/>
        <v>选择</v>
      </c>
      <c r="FE343" s="246"/>
      <c r="FF343" s="246"/>
      <c r="FG343" s="246"/>
      <c r="FH343" s="246"/>
      <c r="FI343" s="246"/>
      <c r="FJ343" s="246"/>
      <c r="FK343" s="246"/>
      <c r="FL343" s="246"/>
      <c r="FM343" s="246"/>
      <c r="FN343" s="246"/>
      <c r="FO343" s="246"/>
      <c r="FP343" s="246"/>
      <c r="FQ343" s="246"/>
      <c r="FR343" s="246"/>
      <c r="FS343" s="246"/>
      <c r="FT343" s="246"/>
      <c r="FU343" s="246"/>
      <c r="FV343" s="246"/>
      <c r="FW343" s="246"/>
      <c r="FX343" s="246"/>
      <c r="FY343" s="246"/>
      <c r="FZ343" s="246"/>
      <c r="GA343" s="246"/>
      <c r="GB343" s="246"/>
      <c r="GC343" s="246"/>
      <c r="GD343" s="246"/>
      <c r="GE343" s="246"/>
      <c r="GF343" s="246"/>
      <c r="GG343" s="246"/>
      <c r="GH343" s="246"/>
      <c r="GI343" s="246"/>
      <c r="GJ343" s="246"/>
      <c r="GK343" s="246"/>
      <c r="GL343" s="246"/>
      <c r="GM343" s="246"/>
      <c r="GN343" s="246"/>
      <c r="GO343" s="246"/>
      <c r="GP343" s="246"/>
      <c r="GQ343" s="246"/>
      <c r="GR343" s="246"/>
      <c r="GS343" s="246"/>
      <c r="GT343" s="246"/>
      <c r="GU343" s="246"/>
      <c r="GV343" s="246"/>
      <c r="GW343" s="246"/>
      <c r="GX343" s="246"/>
      <c r="GY343" s="246"/>
      <c r="GZ343" s="246"/>
      <c r="HA343" s="246"/>
      <c r="HB343" s="246"/>
      <c r="HC343" s="246"/>
      <c r="HD343" s="246"/>
      <c r="HE343" s="246"/>
      <c r="HF343" s="246"/>
      <c r="HG343" s="246"/>
      <c r="HH343" s="246"/>
      <c r="HI343" s="246"/>
      <c r="HJ343" s="246"/>
      <c r="HK343" s="246"/>
    </row>
    <row r="344" spans="1:219" s="7" customFormat="1" ht="12.4" customHeight="1" x14ac:dyDescent="0.2">
      <c r="A344" s="226" t="s">
        <v>3080</v>
      </c>
      <c r="B344" s="227" t="str">
        <f t="shared" si="218"/>
        <v>SHENZHEN COMMONPRAISE SOLAR CO.,LTD</v>
      </c>
      <c r="C344" s="228" t="s">
        <v>35</v>
      </c>
      <c r="D344" s="229" t="s">
        <v>188</v>
      </c>
      <c r="E344" s="227"/>
      <c r="F344" s="244"/>
      <c r="G344" s="238"/>
      <c r="H344" s="232" t="str">
        <f t="shared" si="219"/>
        <v/>
      </c>
      <c r="I344" s="206" t="s">
        <v>353</v>
      </c>
      <c r="J344" s="228" t="str">
        <f>VLOOKUP(Z344,[1]AP2022!FF:FI,2,0)</f>
        <v>exclude</v>
      </c>
      <c r="K344" s="228" t="str">
        <f>VLOOKUP(Z344,[1]AP2022!FF:FI,4,0)</f>
        <v>ok, indep</v>
      </c>
      <c r="L344" s="233"/>
      <c r="M344" s="38" t="s">
        <v>3081</v>
      </c>
      <c r="N344" s="38" t="s">
        <v>3082</v>
      </c>
      <c r="O344" s="38" t="s">
        <v>36</v>
      </c>
      <c r="P344" s="38" t="s">
        <v>3083</v>
      </c>
      <c r="Q344" s="37"/>
      <c r="R344" s="38" t="s">
        <v>48</v>
      </c>
      <c r="S344" s="38" t="s">
        <v>3084</v>
      </c>
      <c r="T344" s="38" t="s">
        <v>45</v>
      </c>
      <c r="U344" s="38" t="s">
        <v>182</v>
      </c>
      <c r="V344" s="38" t="s">
        <v>3085</v>
      </c>
      <c r="W344" s="38" t="s">
        <v>3086</v>
      </c>
      <c r="X344" s="37"/>
      <c r="Y344" s="37"/>
      <c r="Z344" s="38" t="s">
        <v>3087</v>
      </c>
      <c r="AA344" s="41">
        <v>109806000</v>
      </c>
      <c r="AB344" s="41">
        <v>82715000</v>
      </c>
      <c r="AC344" s="41">
        <v>64009000</v>
      </c>
      <c r="AD344" s="41">
        <v>63900000</v>
      </c>
      <c r="AE344" s="41">
        <v>107776000</v>
      </c>
      <c r="AF344" s="41">
        <v>81246000</v>
      </c>
      <c r="AG344" s="41">
        <v>62705000</v>
      </c>
      <c r="AH344" s="41">
        <v>63157000</v>
      </c>
      <c r="AI344" s="41">
        <v>-284000</v>
      </c>
      <c r="AJ344" s="41">
        <v>-284000</v>
      </c>
      <c r="AK344" s="41">
        <v>-166000</v>
      </c>
      <c r="AL344" s="41">
        <v>-213000</v>
      </c>
      <c r="AM344" s="41">
        <v>107492000</v>
      </c>
      <c r="AN344" s="41">
        <v>80962000</v>
      </c>
      <c r="AO344" s="41">
        <v>62539000</v>
      </c>
      <c r="AP344" s="41">
        <v>62944000</v>
      </c>
      <c r="AQ344" s="41">
        <v>2314000</v>
      </c>
      <c r="AR344" s="41">
        <v>1753000</v>
      </c>
      <c r="AS344" s="41">
        <v>1470000</v>
      </c>
      <c r="AT344" s="41">
        <v>956000</v>
      </c>
      <c r="AU344" s="41">
        <v>-98741000</v>
      </c>
      <c r="AV344" s="41">
        <v>-70121000</v>
      </c>
      <c r="AW344" s="41">
        <v>-56496000</v>
      </c>
      <c r="AX344" s="41">
        <v>-46993000</v>
      </c>
      <c r="AY344" s="38" t="s">
        <v>39</v>
      </c>
      <c r="AZ344" s="38" t="s">
        <v>39</v>
      </c>
      <c r="BA344" s="38" t="s">
        <v>39</v>
      </c>
      <c r="BB344" s="38" t="s">
        <v>39</v>
      </c>
      <c r="BC344" s="41">
        <v>-14507000</v>
      </c>
      <c r="BD344" s="41">
        <v>-14286000</v>
      </c>
      <c r="BE344" s="41">
        <v>-12943000</v>
      </c>
      <c r="BF344" s="41">
        <v>-11817000</v>
      </c>
      <c r="BG344" s="41">
        <v>-3442000</v>
      </c>
      <c r="BH344" s="41">
        <v>-1692000</v>
      </c>
      <c r="BI344" s="41">
        <v>-5430000</v>
      </c>
      <c r="BJ344" s="41">
        <v>5090000</v>
      </c>
      <c r="BK344" s="41">
        <v>-515000</v>
      </c>
      <c r="BL344" s="41">
        <v>-935000</v>
      </c>
      <c r="BM344" s="41">
        <v>-1261000</v>
      </c>
      <c r="BN344" s="41">
        <v>-1276000</v>
      </c>
      <c r="BO344" s="41">
        <v>-321000</v>
      </c>
      <c r="BP344" s="41">
        <v>-541000</v>
      </c>
      <c r="BQ344" s="41">
        <v>-810000</v>
      </c>
      <c r="BR344" s="41">
        <v>-1183000</v>
      </c>
      <c r="BS344" s="41">
        <v>-194000</v>
      </c>
      <c r="BT344" s="41">
        <v>-394000</v>
      </c>
      <c r="BU344" s="41">
        <v>-451000</v>
      </c>
      <c r="BV344" s="41">
        <v>-93000</v>
      </c>
      <c r="BW344" s="41">
        <v>-4940000</v>
      </c>
      <c r="BX344" s="41">
        <v>-4999000</v>
      </c>
      <c r="BY344" s="41">
        <v>-7714000</v>
      </c>
      <c r="BZ344" s="41">
        <v>395000</v>
      </c>
      <c r="CA344" s="41">
        <v>113986000</v>
      </c>
      <c r="CB344" s="41">
        <v>101851000</v>
      </c>
      <c r="CC344" s="41">
        <v>107897000</v>
      </c>
      <c r="CD344" s="41">
        <v>91167000</v>
      </c>
      <c r="CE344" s="41">
        <v>15039000</v>
      </c>
      <c r="CF344" s="41">
        <v>17470000</v>
      </c>
      <c r="CG344" s="41">
        <v>17115000</v>
      </c>
      <c r="CH344" s="41">
        <v>9311000</v>
      </c>
      <c r="CI344" s="41">
        <v>70904000</v>
      </c>
      <c r="CJ344" s="41">
        <v>52111000</v>
      </c>
      <c r="CK344" s="41">
        <v>50844000</v>
      </c>
      <c r="CL344" s="41">
        <v>61536000</v>
      </c>
      <c r="CM344" s="41">
        <v>13523000</v>
      </c>
      <c r="CN344" s="41">
        <v>23595000</v>
      </c>
      <c r="CO344" s="41">
        <v>19226000</v>
      </c>
      <c r="CP344" s="41">
        <v>4824000</v>
      </c>
      <c r="CQ344" s="41">
        <v>8666000</v>
      </c>
      <c r="CR344" s="41">
        <v>991000</v>
      </c>
      <c r="CS344" s="41">
        <v>974000</v>
      </c>
      <c r="CT344" s="41">
        <v>931000</v>
      </c>
      <c r="CU344" s="38" t="s">
        <v>39</v>
      </c>
      <c r="CV344" s="38" t="s">
        <v>39</v>
      </c>
      <c r="CW344" s="38" t="s">
        <v>39</v>
      </c>
      <c r="CX344" s="38" t="s">
        <v>39</v>
      </c>
      <c r="CY344" s="38" t="s">
        <v>39</v>
      </c>
      <c r="CZ344" s="41">
        <v>0</v>
      </c>
      <c r="DA344" s="41">
        <v>1072000</v>
      </c>
      <c r="DB344" s="41">
        <v>590000</v>
      </c>
      <c r="DC344" s="41">
        <v>124571000</v>
      </c>
      <c r="DD344" s="41">
        <v>115030000</v>
      </c>
      <c r="DE344" s="41">
        <v>114668000</v>
      </c>
      <c r="DF344" s="41">
        <v>96529000</v>
      </c>
      <c r="DG344" s="213"/>
      <c r="DH344" s="214">
        <f t="shared" si="220"/>
        <v>107492000</v>
      </c>
      <c r="DI344" s="214">
        <f t="shared" si="221"/>
        <v>-98741000</v>
      </c>
      <c r="DJ344" s="214">
        <f t="shared" si="222"/>
        <v>-14507000</v>
      </c>
      <c r="DK344" s="214">
        <f t="shared" si="223"/>
        <v>-515000</v>
      </c>
      <c r="DL344" s="214">
        <f t="shared" si="224"/>
        <v>-6271000</v>
      </c>
      <c r="DM344" s="215">
        <f t="shared" si="225"/>
        <v>-5.833922524466937E-2</v>
      </c>
      <c r="DN344" s="215">
        <f t="shared" si="226"/>
        <v>-5.5123370515897087E-2</v>
      </c>
      <c r="DO344" s="216" t="str">
        <f t="shared" si="227"/>
        <v>n.a.</v>
      </c>
      <c r="DP344" s="214">
        <f t="shared" si="228"/>
        <v>16254500</v>
      </c>
      <c r="DQ344" s="214" t="e">
        <f t="shared" si="229"/>
        <v>#VALUE!</v>
      </c>
      <c r="DR344" s="217"/>
      <c r="DS344" s="214">
        <f t="shared" si="230"/>
        <v>80962000</v>
      </c>
      <c r="DT344" s="214">
        <f t="shared" si="231"/>
        <v>-70121000</v>
      </c>
      <c r="DU344" s="214">
        <f t="shared" si="232"/>
        <v>-14286000</v>
      </c>
      <c r="DV344" s="214">
        <f t="shared" si="233"/>
        <v>-935000</v>
      </c>
      <c r="DW344" s="214">
        <f t="shared" si="234"/>
        <v>-4380000</v>
      </c>
      <c r="DX344" s="215">
        <f t="shared" si="235"/>
        <v>-5.4099454064869941E-2</v>
      </c>
      <c r="DY344" s="215">
        <f t="shared" si="236"/>
        <v>-5.1322912516697523E-2</v>
      </c>
      <c r="DZ344" s="218" t="str">
        <f t="shared" si="237"/>
        <v>n.a.</v>
      </c>
      <c r="EA344" s="214">
        <f t="shared" si="238"/>
        <v>17292500</v>
      </c>
      <c r="EB344" s="214">
        <f t="shared" si="239"/>
        <v>536000</v>
      </c>
      <c r="EC344" s="217"/>
      <c r="ED344" s="214">
        <f t="shared" si="240"/>
        <v>62539000</v>
      </c>
      <c r="EE344" s="214">
        <f t="shared" si="241"/>
        <v>-56496000</v>
      </c>
      <c r="EF344" s="214">
        <f t="shared" si="242"/>
        <v>-12943000</v>
      </c>
      <c r="EG344" s="214">
        <f t="shared" si="243"/>
        <v>-1261000</v>
      </c>
      <c r="EH344" s="214">
        <f t="shared" si="244"/>
        <v>-8161000</v>
      </c>
      <c r="EI344" s="215">
        <f t="shared" si="245"/>
        <v>-0.13049457138745424</v>
      </c>
      <c r="EJ344" s="215">
        <f t="shared" si="246"/>
        <v>-0.11543140028288543</v>
      </c>
      <c r="EK344" s="218" t="str">
        <f t="shared" si="247"/>
        <v>n.a.</v>
      </c>
      <c r="EL344" s="214">
        <f t="shared" si="248"/>
        <v>13213000</v>
      </c>
      <c r="EM344" s="214">
        <f t="shared" si="249"/>
        <v>831000</v>
      </c>
      <c r="EN344" s="217"/>
      <c r="EO344" s="219">
        <f t="shared" si="261"/>
        <v>83664333.333333328</v>
      </c>
      <c r="EP344" s="219">
        <f t="shared" si="261"/>
        <v>-75119333.333333328</v>
      </c>
      <c r="EQ344" s="219">
        <f t="shared" si="261"/>
        <v>-13912000</v>
      </c>
      <c r="ER344" s="219">
        <f t="shared" si="260"/>
        <v>-903666.66666666663</v>
      </c>
      <c r="ES344" s="219">
        <f t="shared" si="250"/>
        <v>-6270666.666666667</v>
      </c>
      <c r="ET344" s="220">
        <f t="shared" si="251"/>
        <v>-7.4950297418653111E-2</v>
      </c>
      <c r="EU344" s="221">
        <f t="shared" si="252"/>
        <v>-6.9724430607290458E-2</v>
      </c>
      <c r="EV344" s="219" t="e">
        <f t="shared" si="253"/>
        <v>#VALUE!</v>
      </c>
      <c r="EW344" s="219">
        <f t="shared" si="254"/>
        <v>15586666.666666666</v>
      </c>
      <c r="EX344" s="219" t="e">
        <f t="shared" si="254"/>
        <v>#VALUE!</v>
      </c>
      <c r="EY344" s="208"/>
      <c r="EZ344" s="222" t="str">
        <f t="shared" si="255"/>
        <v>完整</v>
      </c>
      <c r="FA344" s="222" t="str">
        <f t="shared" si="256"/>
        <v>完整</v>
      </c>
      <c r="FB344" s="222" t="str">
        <f t="shared" si="257"/>
        <v>完整</v>
      </c>
      <c r="FC344" s="222" t="str">
        <f t="shared" si="258"/>
        <v>选择</v>
      </c>
      <c r="FD344" s="222" t="str">
        <f t="shared" si="259"/>
        <v>删除</v>
      </c>
      <c r="FE344" s="246"/>
      <c r="FF344" s="246"/>
      <c r="FG344" s="246"/>
      <c r="FH344" s="246"/>
      <c r="FI344" s="246"/>
      <c r="FJ344" s="246"/>
      <c r="FK344" s="246"/>
      <c r="FL344" s="246"/>
      <c r="FM344" s="246"/>
      <c r="FN344" s="246"/>
      <c r="FO344" s="246"/>
      <c r="FP344" s="246"/>
      <c r="FQ344" s="246"/>
      <c r="FR344" s="246"/>
      <c r="FS344" s="246"/>
      <c r="FT344" s="246"/>
      <c r="FU344" s="246"/>
      <c r="FV344" s="246"/>
      <c r="FW344" s="246"/>
      <c r="FX344" s="246"/>
      <c r="FY344" s="246"/>
      <c r="FZ344" s="246"/>
      <c r="GA344" s="246"/>
      <c r="GB344" s="246"/>
      <c r="GC344" s="246"/>
      <c r="GD344" s="246"/>
      <c r="GE344" s="246"/>
      <c r="GF344" s="246"/>
      <c r="GG344" s="246"/>
      <c r="GH344" s="246"/>
      <c r="GI344" s="246"/>
      <c r="GJ344" s="246"/>
      <c r="GK344" s="246"/>
      <c r="GL344" s="246"/>
      <c r="GM344" s="246"/>
      <c r="GN344" s="246"/>
      <c r="GO344" s="246"/>
      <c r="GP344" s="246"/>
      <c r="GQ344" s="246"/>
      <c r="GR344" s="246"/>
      <c r="GS344" s="246"/>
      <c r="GT344" s="246"/>
      <c r="GU344" s="246"/>
      <c r="GV344" s="246"/>
      <c r="GW344" s="246"/>
      <c r="GX344" s="246"/>
      <c r="GY344" s="246"/>
      <c r="GZ344" s="246"/>
      <c r="HA344" s="246"/>
      <c r="HB344" s="246"/>
      <c r="HC344" s="246"/>
      <c r="HD344" s="246"/>
      <c r="HE344" s="246"/>
      <c r="HF344" s="246"/>
      <c r="HG344" s="246"/>
      <c r="HH344" s="246"/>
      <c r="HI344" s="246"/>
      <c r="HJ344" s="246"/>
      <c r="HK344" s="254"/>
    </row>
    <row r="345" spans="1:219" s="7" customFormat="1" ht="12.4" customHeight="1" x14ac:dyDescent="0.2">
      <c r="A345" s="226" t="s">
        <v>3088</v>
      </c>
      <c r="B345" s="227" t="str">
        <f t="shared" si="218"/>
        <v>NANTONG SANXIN PLASTICS EQUIPMENT TECHNOLOGY CO.,LTD</v>
      </c>
      <c r="C345" s="228" t="s">
        <v>35</v>
      </c>
      <c r="D345" s="229" t="s">
        <v>188</v>
      </c>
      <c r="E345" s="227"/>
      <c r="F345" s="244"/>
      <c r="G345" s="238"/>
      <c r="H345" s="232" t="str">
        <f t="shared" si="219"/>
        <v/>
      </c>
      <c r="I345" s="206" t="s">
        <v>353</v>
      </c>
      <c r="J345" s="228" t="str">
        <f>VLOOKUP(Z345,[1]AP2022!FF:FI,2,0)</f>
        <v>exclude</v>
      </c>
      <c r="K345" s="228" t="str">
        <f>VLOOKUP(Z345,[1]AP2022!FF:FI,4,0)</f>
        <v>ok, indep</v>
      </c>
      <c r="L345" s="233"/>
      <c r="M345" s="38" t="s">
        <v>3089</v>
      </c>
      <c r="N345" s="38" t="s">
        <v>3090</v>
      </c>
      <c r="O345" s="38" t="s">
        <v>36</v>
      </c>
      <c r="P345" s="38" t="s">
        <v>3091</v>
      </c>
      <c r="Q345" s="37"/>
      <c r="R345" s="38" t="s">
        <v>48</v>
      </c>
      <c r="S345" s="38" t="s">
        <v>3092</v>
      </c>
      <c r="T345" s="38" t="s">
        <v>45</v>
      </c>
      <c r="U345" s="38" t="s">
        <v>182</v>
      </c>
      <c r="V345" s="38" t="s">
        <v>3093</v>
      </c>
      <c r="W345" s="38" t="s">
        <v>3094</v>
      </c>
      <c r="X345" s="37"/>
      <c r="Y345" s="37"/>
      <c r="Z345" s="38" t="s">
        <v>3095</v>
      </c>
      <c r="AA345" s="41">
        <v>109400000</v>
      </c>
      <c r="AB345" s="41">
        <v>147831000</v>
      </c>
      <c r="AC345" s="41">
        <v>449574000</v>
      </c>
      <c r="AD345" s="41">
        <v>78642000</v>
      </c>
      <c r="AE345" s="41">
        <v>105561000</v>
      </c>
      <c r="AF345" s="41">
        <v>141860000</v>
      </c>
      <c r="AG345" s="41">
        <v>449853000</v>
      </c>
      <c r="AH345" s="41">
        <v>75029000</v>
      </c>
      <c r="AI345" s="41">
        <v>-1884000</v>
      </c>
      <c r="AJ345" s="41">
        <v>-1994000</v>
      </c>
      <c r="AK345" s="41">
        <v>-4869000</v>
      </c>
      <c r="AL345" s="41">
        <v>-910000</v>
      </c>
      <c r="AM345" s="41">
        <v>103677000</v>
      </c>
      <c r="AN345" s="41">
        <v>139866000</v>
      </c>
      <c r="AO345" s="41">
        <v>444984000</v>
      </c>
      <c r="AP345" s="41">
        <v>74119000</v>
      </c>
      <c r="AQ345" s="41">
        <v>5723000</v>
      </c>
      <c r="AR345" s="41">
        <v>7965000</v>
      </c>
      <c r="AS345" s="41">
        <v>4590000</v>
      </c>
      <c r="AT345" s="41">
        <v>4523000</v>
      </c>
      <c r="AU345" s="41">
        <v>-59523000</v>
      </c>
      <c r="AV345" s="41">
        <v>-89658000</v>
      </c>
      <c r="AW345" s="41">
        <v>-137426000</v>
      </c>
      <c r="AX345" s="41">
        <v>-53671000</v>
      </c>
      <c r="AY345" s="38" t="s">
        <v>39</v>
      </c>
      <c r="AZ345" s="38" t="s">
        <v>39</v>
      </c>
      <c r="BA345" s="38" t="s">
        <v>39</v>
      </c>
      <c r="BB345" s="38" t="s">
        <v>39</v>
      </c>
      <c r="BC345" s="41">
        <v>-28401000</v>
      </c>
      <c r="BD345" s="41">
        <v>-24528000</v>
      </c>
      <c r="BE345" s="41">
        <v>-85001000</v>
      </c>
      <c r="BF345" s="41">
        <v>-17924000</v>
      </c>
      <c r="BG345" s="41">
        <v>21476000</v>
      </c>
      <c r="BH345" s="41">
        <v>33645000</v>
      </c>
      <c r="BI345" s="41">
        <v>227147000</v>
      </c>
      <c r="BJ345" s="41">
        <v>7047000</v>
      </c>
      <c r="BK345" s="41">
        <v>-5236000</v>
      </c>
      <c r="BL345" s="41">
        <v>-3066000</v>
      </c>
      <c r="BM345" s="41">
        <v>-3362000</v>
      </c>
      <c r="BN345" s="41">
        <v>-5548000</v>
      </c>
      <c r="BO345" s="41">
        <v>-3645000</v>
      </c>
      <c r="BP345" s="41">
        <v>-3292000</v>
      </c>
      <c r="BQ345" s="41">
        <v>-2463000</v>
      </c>
      <c r="BR345" s="41">
        <v>-1923000</v>
      </c>
      <c r="BS345" s="41">
        <v>-1591000</v>
      </c>
      <c r="BT345" s="41">
        <v>226000</v>
      </c>
      <c r="BU345" s="41">
        <v>-899000</v>
      </c>
      <c r="BV345" s="41">
        <v>-3625000</v>
      </c>
      <c r="BW345" s="41">
        <v>2217000</v>
      </c>
      <c r="BX345" s="41">
        <v>17084000</v>
      </c>
      <c r="BY345" s="41">
        <v>207098000</v>
      </c>
      <c r="BZ345" s="41">
        <v>1309000</v>
      </c>
      <c r="CA345" s="41">
        <v>119305000</v>
      </c>
      <c r="CB345" s="41">
        <v>157664000</v>
      </c>
      <c r="CC345" s="41">
        <v>301492000</v>
      </c>
      <c r="CD345" s="41">
        <v>59311000</v>
      </c>
      <c r="CE345" s="41">
        <v>35363000</v>
      </c>
      <c r="CF345" s="41">
        <v>63185000</v>
      </c>
      <c r="CG345" s="41">
        <v>86405000</v>
      </c>
      <c r="CH345" s="41">
        <v>23501000</v>
      </c>
      <c r="CI345" s="41">
        <v>14868000</v>
      </c>
      <c r="CJ345" s="41">
        <v>10127000</v>
      </c>
      <c r="CK345" s="41">
        <v>7423000</v>
      </c>
      <c r="CL345" s="41">
        <v>7634000</v>
      </c>
      <c r="CM345" s="41">
        <v>11075000</v>
      </c>
      <c r="CN345" s="41">
        <v>6720000</v>
      </c>
      <c r="CO345" s="41">
        <v>9902000</v>
      </c>
      <c r="CP345" s="41">
        <v>3304000</v>
      </c>
      <c r="CQ345" s="41">
        <v>48611000</v>
      </c>
      <c r="CR345" s="41">
        <v>68205000</v>
      </c>
      <c r="CS345" s="41">
        <v>181000000</v>
      </c>
      <c r="CT345" s="41">
        <v>17263000</v>
      </c>
      <c r="CU345" s="41">
        <v>44674000</v>
      </c>
      <c r="CV345" s="41">
        <v>59844000</v>
      </c>
      <c r="CW345" s="41">
        <v>30100000</v>
      </c>
      <c r="CX345" s="38" t="s">
        <v>39</v>
      </c>
      <c r="CY345" s="41">
        <v>57789000</v>
      </c>
      <c r="CZ345" s="41">
        <v>13516000</v>
      </c>
      <c r="DA345" s="41">
        <v>2199000</v>
      </c>
      <c r="DB345" s="41">
        <v>0</v>
      </c>
      <c r="DC345" s="41">
        <v>257032000</v>
      </c>
      <c r="DD345" s="41">
        <v>268190000</v>
      </c>
      <c r="DE345" s="41">
        <v>338987000</v>
      </c>
      <c r="DF345" s="41">
        <v>79325000</v>
      </c>
      <c r="DG345" s="213"/>
      <c r="DH345" s="214">
        <f t="shared" si="220"/>
        <v>103677000</v>
      </c>
      <c r="DI345" s="214">
        <f t="shared" si="221"/>
        <v>-59523000</v>
      </c>
      <c r="DJ345" s="214">
        <f t="shared" si="222"/>
        <v>-28401000</v>
      </c>
      <c r="DK345" s="214">
        <f t="shared" si="223"/>
        <v>-5236000</v>
      </c>
      <c r="DL345" s="214">
        <f t="shared" si="224"/>
        <v>10517000</v>
      </c>
      <c r="DM345" s="215">
        <f t="shared" si="225"/>
        <v>0.10144004938414498</v>
      </c>
      <c r="DN345" s="215">
        <f t="shared" si="226"/>
        <v>0.11289179905538858</v>
      </c>
      <c r="DO345" s="216" t="str">
        <f t="shared" si="227"/>
        <v>n.a.</v>
      </c>
      <c r="DP345" s="214">
        <f t="shared" si="228"/>
        <v>49274000</v>
      </c>
      <c r="DQ345" s="214">
        <f t="shared" si="229"/>
        <v>35652500</v>
      </c>
      <c r="DR345" s="217"/>
      <c r="DS345" s="214">
        <f t="shared" si="230"/>
        <v>139866000</v>
      </c>
      <c r="DT345" s="214">
        <f t="shared" si="231"/>
        <v>-89658000</v>
      </c>
      <c r="DU345" s="214">
        <f t="shared" si="232"/>
        <v>-24528000</v>
      </c>
      <c r="DV345" s="214">
        <f t="shared" si="233"/>
        <v>-3066000</v>
      </c>
      <c r="DW345" s="214">
        <f t="shared" si="234"/>
        <v>22614000</v>
      </c>
      <c r="DX345" s="215">
        <f t="shared" si="235"/>
        <v>0.16168332546866288</v>
      </c>
      <c r="DY345" s="215">
        <f t="shared" si="236"/>
        <v>0.19286664619793265</v>
      </c>
      <c r="DZ345" s="218" t="str">
        <f t="shared" si="237"/>
        <v>n.a.</v>
      </c>
      <c r="EA345" s="214">
        <f t="shared" si="238"/>
        <v>74795000</v>
      </c>
      <c r="EB345" s="214">
        <f t="shared" si="239"/>
        <v>7857500</v>
      </c>
      <c r="EC345" s="217"/>
      <c r="ED345" s="214">
        <f t="shared" si="240"/>
        <v>444984000</v>
      </c>
      <c r="EE345" s="214">
        <f t="shared" si="241"/>
        <v>-137426000</v>
      </c>
      <c r="EF345" s="214">
        <f t="shared" si="242"/>
        <v>-85001000</v>
      </c>
      <c r="EG345" s="214">
        <f t="shared" si="243"/>
        <v>-3362000</v>
      </c>
      <c r="EH345" s="214">
        <f t="shared" si="244"/>
        <v>219195000</v>
      </c>
      <c r="EI345" s="215">
        <f t="shared" si="245"/>
        <v>0.49259074483576937</v>
      </c>
      <c r="EJ345" s="215">
        <f t="shared" si="246"/>
        <v>0.97079574292813198</v>
      </c>
      <c r="EK345" s="218" t="str">
        <f t="shared" si="247"/>
        <v>n.a.</v>
      </c>
      <c r="EL345" s="214">
        <f t="shared" si="248"/>
        <v>54953000</v>
      </c>
      <c r="EM345" s="214">
        <f t="shared" si="249"/>
        <v>1099500</v>
      </c>
      <c r="EN345" s="217"/>
      <c r="EO345" s="219">
        <f t="shared" si="261"/>
        <v>229509000</v>
      </c>
      <c r="EP345" s="219">
        <f t="shared" si="261"/>
        <v>-95535666.666666672</v>
      </c>
      <c r="EQ345" s="219">
        <f t="shared" si="261"/>
        <v>-45976666.666666664</v>
      </c>
      <c r="ER345" s="219">
        <f t="shared" si="260"/>
        <v>-3888000</v>
      </c>
      <c r="ES345" s="219">
        <f t="shared" si="250"/>
        <v>84108666.666666657</v>
      </c>
      <c r="ET345" s="220">
        <f t="shared" si="251"/>
        <v>0.36647219353779875</v>
      </c>
      <c r="EU345" s="221">
        <f t="shared" si="252"/>
        <v>0.578462681195137</v>
      </c>
      <c r="EV345" s="219" t="e">
        <f t="shared" si="253"/>
        <v>#VALUE!</v>
      </c>
      <c r="EW345" s="219">
        <f t="shared" si="254"/>
        <v>59674000</v>
      </c>
      <c r="EX345" s="219">
        <f t="shared" si="254"/>
        <v>14869833.333333334</v>
      </c>
      <c r="EY345" s="208"/>
      <c r="EZ345" s="222" t="str">
        <f t="shared" si="255"/>
        <v>完整</v>
      </c>
      <c r="FA345" s="222" t="str">
        <f t="shared" si="256"/>
        <v>完整</v>
      </c>
      <c r="FB345" s="222" t="str">
        <f t="shared" si="257"/>
        <v>完整</v>
      </c>
      <c r="FC345" s="222" t="str">
        <f t="shared" si="258"/>
        <v>选择</v>
      </c>
      <c r="FD345" s="222" t="str">
        <f t="shared" si="259"/>
        <v>选择</v>
      </c>
      <c r="FE345" s="246"/>
      <c r="FF345" s="246"/>
      <c r="FG345" s="246"/>
      <c r="FH345" s="246"/>
      <c r="FI345" s="246"/>
      <c r="FJ345" s="246"/>
      <c r="FK345" s="246"/>
      <c r="FL345" s="246"/>
      <c r="FM345" s="246"/>
      <c r="FN345" s="246"/>
      <c r="FO345" s="246"/>
      <c r="FP345" s="246"/>
      <c r="FQ345" s="246"/>
      <c r="FR345" s="246"/>
      <c r="FS345" s="246"/>
      <c r="FT345" s="246"/>
      <c r="FU345" s="246"/>
      <c r="FV345" s="246"/>
      <c r="FW345" s="246"/>
      <c r="FX345" s="246"/>
      <c r="FY345" s="246"/>
      <c r="FZ345" s="246"/>
      <c r="GA345" s="246"/>
      <c r="GB345" s="246"/>
      <c r="GC345" s="246"/>
      <c r="GD345" s="246"/>
      <c r="GE345" s="246"/>
      <c r="GF345" s="246"/>
      <c r="GG345" s="246"/>
      <c r="GH345" s="246"/>
      <c r="GI345" s="246"/>
      <c r="GJ345" s="246"/>
      <c r="GK345" s="246"/>
      <c r="GL345" s="246"/>
      <c r="GM345" s="246"/>
      <c r="GN345" s="246"/>
      <c r="GO345" s="246"/>
      <c r="GP345" s="246"/>
      <c r="GQ345" s="246"/>
      <c r="GR345" s="246"/>
      <c r="GS345" s="246"/>
      <c r="GT345" s="246"/>
      <c r="GU345" s="246"/>
      <c r="GV345" s="246"/>
      <c r="GW345" s="246"/>
      <c r="GX345" s="246"/>
      <c r="GY345" s="246"/>
      <c r="GZ345" s="246"/>
      <c r="HA345" s="246"/>
      <c r="HB345" s="246"/>
      <c r="HC345" s="246"/>
      <c r="HD345" s="246"/>
      <c r="HE345" s="246"/>
      <c r="HF345" s="246"/>
      <c r="HG345" s="246"/>
      <c r="HH345" s="246"/>
      <c r="HI345" s="246"/>
      <c r="HJ345" s="246"/>
      <c r="HK345" s="254"/>
    </row>
    <row r="346" spans="1:219" ht="12.4" customHeight="1" x14ac:dyDescent="0.2">
      <c r="A346" s="204" t="s">
        <v>3096</v>
      </c>
      <c r="B346" s="205" t="str">
        <f t="shared" si="218"/>
        <v>RMC SWITCHGEARS LIMITED</v>
      </c>
      <c r="C346" s="206" t="s">
        <v>35</v>
      </c>
      <c r="D346" s="206" t="s">
        <v>32</v>
      </c>
      <c r="E346" s="205"/>
      <c r="F346" s="244"/>
      <c r="G346" s="245"/>
      <c r="H346" s="209" t="str">
        <f t="shared" si="219"/>
        <v/>
      </c>
      <c r="I346" s="206" t="s">
        <v>328</v>
      </c>
      <c r="J346" s="206" t="str">
        <f>VLOOKUP(Z346,[1]AP2022!FF:FI,2,0)</f>
        <v>exclude</v>
      </c>
      <c r="K346" s="206" t="str">
        <f>VLOOKUP(Z346,[1]AP2022!FF:FI,4,0)</f>
        <v>ok, sda/sdp</v>
      </c>
      <c r="L346" s="210"/>
      <c r="M346" s="211" t="s">
        <v>3097</v>
      </c>
      <c r="N346" s="211" t="s">
        <v>3098</v>
      </c>
      <c r="O346" s="211" t="s">
        <v>36</v>
      </c>
      <c r="P346" s="211" t="s">
        <v>3099</v>
      </c>
      <c r="Q346" s="225"/>
      <c r="R346" s="38" t="s">
        <v>41</v>
      </c>
      <c r="S346" s="211" t="s">
        <v>3100</v>
      </c>
      <c r="T346" s="211" t="s">
        <v>38</v>
      </c>
      <c r="U346" s="38" t="s">
        <v>182</v>
      </c>
      <c r="V346" s="38" t="s">
        <v>3101</v>
      </c>
      <c r="W346" s="38" t="s">
        <v>3102</v>
      </c>
      <c r="X346" s="38" t="s">
        <v>3103</v>
      </c>
      <c r="Y346" s="37"/>
      <c r="Z346" s="38" t="s">
        <v>3104</v>
      </c>
      <c r="AA346" s="41">
        <v>1253655000</v>
      </c>
      <c r="AB346" s="41">
        <v>404684000</v>
      </c>
      <c r="AC346" s="41">
        <v>366485000</v>
      </c>
      <c r="AD346" s="41">
        <v>596219000</v>
      </c>
      <c r="AE346" s="41">
        <v>1252717000</v>
      </c>
      <c r="AF346" s="41">
        <v>386526000</v>
      </c>
      <c r="AG346" s="41">
        <v>366485000</v>
      </c>
      <c r="AH346" s="41">
        <v>588508000</v>
      </c>
      <c r="AI346" s="38" t="s">
        <v>39</v>
      </c>
      <c r="AJ346" s="38" t="s">
        <v>39</v>
      </c>
      <c r="AK346" s="38" t="s">
        <v>39</v>
      </c>
      <c r="AL346" s="41">
        <v>5184000</v>
      </c>
      <c r="AM346" s="41">
        <v>1252717000</v>
      </c>
      <c r="AN346" s="41">
        <v>386526000</v>
      </c>
      <c r="AO346" s="41">
        <v>366485000</v>
      </c>
      <c r="AP346" s="41">
        <v>593692000</v>
      </c>
      <c r="AQ346" s="41">
        <v>938000</v>
      </c>
      <c r="AR346" s="41">
        <v>18158000</v>
      </c>
      <c r="AS346" s="38" t="s">
        <v>39</v>
      </c>
      <c r="AT346" s="41">
        <v>2527000</v>
      </c>
      <c r="AU346" s="41">
        <v>-796518000</v>
      </c>
      <c r="AV346" s="41">
        <v>-287657000</v>
      </c>
      <c r="AW346" s="41">
        <v>-236238000</v>
      </c>
      <c r="AX346" s="41">
        <v>-417437000</v>
      </c>
      <c r="AY346" s="41">
        <v>0</v>
      </c>
      <c r="AZ346" s="41">
        <v>0</v>
      </c>
      <c r="BA346" s="41">
        <v>0</v>
      </c>
      <c r="BB346" s="41">
        <v>0</v>
      </c>
      <c r="BC346" s="41">
        <v>-193436000</v>
      </c>
      <c r="BD346" s="41">
        <v>-72417000</v>
      </c>
      <c r="BE346" s="41">
        <v>-64922000</v>
      </c>
      <c r="BF346" s="41">
        <v>-99030000</v>
      </c>
      <c r="BG346" s="41">
        <v>263701000</v>
      </c>
      <c r="BH346" s="41">
        <v>44610000</v>
      </c>
      <c r="BI346" s="41">
        <v>65325000</v>
      </c>
      <c r="BJ346" s="41">
        <v>79752000</v>
      </c>
      <c r="BK346" s="41">
        <v>-28012000</v>
      </c>
      <c r="BL346" s="41">
        <v>-28071000</v>
      </c>
      <c r="BM346" s="41">
        <v>-25994000</v>
      </c>
      <c r="BN346" s="41">
        <v>-23363000</v>
      </c>
      <c r="BO346" s="41">
        <v>-26323000</v>
      </c>
      <c r="BP346" s="41">
        <v>-25352000</v>
      </c>
      <c r="BQ346" s="41">
        <v>-23953000</v>
      </c>
      <c r="BR346" s="41">
        <v>-22099000</v>
      </c>
      <c r="BS346" s="41">
        <v>-1689000</v>
      </c>
      <c r="BT346" s="41">
        <v>-2719000</v>
      </c>
      <c r="BU346" s="41">
        <v>-2041000</v>
      </c>
      <c r="BV346" s="41">
        <v>-1264000</v>
      </c>
      <c r="BW346" s="41">
        <v>117407000</v>
      </c>
      <c r="BX346" s="41">
        <v>5770000</v>
      </c>
      <c r="BY346" s="41">
        <v>4498000</v>
      </c>
      <c r="BZ346" s="41">
        <v>3005000</v>
      </c>
      <c r="CA346" s="41">
        <v>828890000</v>
      </c>
      <c r="CB346" s="41">
        <v>499504000</v>
      </c>
      <c r="CC346" s="41">
        <v>485989000</v>
      </c>
      <c r="CD346" s="41">
        <v>595159000</v>
      </c>
      <c r="CE346" s="41">
        <v>88329000</v>
      </c>
      <c r="CF346" s="41">
        <v>132683000</v>
      </c>
      <c r="CG346" s="41">
        <v>87891000</v>
      </c>
      <c r="CH346" s="41">
        <v>97263000</v>
      </c>
      <c r="CI346" s="41">
        <v>570806000</v>
      </c>
      <c r="CJ346" s="41">
        <v>241778000</v>
      </c>
      <c r="CK346" s="41">
        <v>299702000</v>
      </c>
      <c r="CL346" s="41">
        <v>385420000</v>
      </c>
      <c r="CM346" s="41">
        <v>95346000</v>
      </c>
      <c r="CN346" s="41">
        <v>113302000</v>
      </c>
      <c r="CO346" s="41">
        <v>88829000</v>
      </c>
      <c r="CP346" s="41">
        <v>85232000</v>
      </c>
      <c r="CQ346" s="41">
        <v>45856000</v>
      </c>
      <c r="CR346" s="41">
        <v>1110000</v>
      </c>
      <c r="CS346" s="41">
        <v>4694000</v>
      </c>
      <c r="CT346" s="41">
        <v>6877000</v>
      </c>
      <c r="CU346" s="38" t="s">
        <v>39</v>
      </c>
      <c r="CV346" s="38" t="s">
        <v>39</v>
      </c>
      <c r="CW346" s="38" t="s">
        <v>39</v>
      </c>
      <c r="CX346" s="38" t="s">
        <v>39</v>
      </c>
      <c r="CY346" s="41">
        <v>135963000</v>
      </c>
      <c r="CZ346" s="41">
        <v>129504000</v>
      </c>
      <c r="DA346" s="41">
        <v>108038000</v>
      </c>
      <c r="DB346" s="41">
        <v>74216000</v>
      </c>
      <c r="DC346" s="41">
        <v>1165605000</v>
      </c>
      <c r="DD346" s="41">
        <v>829266000</v>
      </c>
      <c r="DE346" s="41">
        <v>817261000</v>
      </c>
      <c r="DF346" s="41">
        <v>917155000</v>
      </c>
      <c r="DG346" s="213"/>
      <c r="DH346" s="214">
        <f t="shared" si="220"/>
        <v>1252717000</v>
      </c>
      <c r="DI346" s="214">
        <f t="shared" si="221"/>
        <v>-796518000</v>
      </c>
      <c r="DJ346" s="214">
        <f t="shared" si="222"/>
        <v>-193436000</v>
      </c>
      <c r="DK346" s="214">
        <f t="shared" si="223"/>
        <v>-28012000</v>
      </c>
      <c r="DL346" s="214">
        <f t="shared" si="224"/>
        <v>234751000</v>
      </c>
      <c r="DM346" s="215">
        <f t="shared" si="225"/>
        <v>0.18739348152854954</v>
      </c>
      <c r="DN346" s="215">
        <f t="shared" si="226"/>
        <v>0.23060789849562754</v>
      </c>
      <c r="DO346" s="216">
        <f t="shared" si="227"/>
        <v>0</v>
      </c>
      <c r="DP346" s="214">
        <f t="shared" si="228"/>
        <v>110506000</v>
      </c>
      <c r="DQ346" s="214">
        <f t="shared" si="229"/>
        <v>132733500</v>
      </c>
      <c r="DR346" s="217"/>
      <c r="DS346" s="214">
        <f t="shared" si="230"/>
        <v>386526000</v>
      </c>
      <c r="DT346" s="214">
        <f t="shared" si="231"/>
        <v>-287657000</v>
      </c>
      <c r="DU346" s="214">
        <f t="shared" si="232"/>
        <v>-72417000</v>
      </c>
      <c r="DV346" s="214">
        <f t="shared" si="233"/>
        <v>-28071000</v>
      </c>
      <c r="DW346" s="214">
        <f t="shared" si="234"/>
        <v>-1619000</v>
      </c>
      <c r="DX346" s="215">
        <f t="shared" si="235"/>
        <v>-4.1885927466716339E-3</v>
      </c>
      <c r="DY346" s="215">
        <f t="shared" si="236"/>
        <v>-4.1711216169215111E-3</v>
      </c>
      <c r="DZ346" s="218">
        <f t="shared" si="237"/>
        <v>0</v>
      </c>
      <c r="EA346" s="214">
        <f t="shared" si="238"/>
        <v>110287000</v>
      </c>
      <c r="EB346" s="214">
        <f t="shared" si="239"/>
        <v>118771000</v>
      </c>
      <c r="EC346" s="217"/>
      <c r="ED346" s="214">
        <f t="shared" si="240"/>
        <v>366485000</v>
      </c>
      <c r="EE346" s="214">
        <f t="shared" si="241"/>
        <v>-236238000</v>
      </c>
      <c r="EF346" s="214">
        <f t="shared" si="242"/>
        <v>-64922000</v>
      </c>
      <c r="EG346" s="214">
        <f t="shared" si="243"/>
        <v>-25994000</v>
      </c>
      <c r="EH346" s="214">
        <f t="shared" si="244"/>
        <v>39331000</v>
      </c>
      <c r="EI346" s="215">
        <f t="shared" si="245"/>
        <v>0.10731953558808682</v>
      </c>
      <c r="EJ346" s="215">
        <f t="shared" si="246"/>
        <v>0.12022166930558698</v>
      </c>
      <c r="EK346" s="218">
        <f t="shared" si="247"/>
        <v>0</v>
      </c>
      <c r="EL346" s="214">
        <f t="shared" si="248"/>
        <v>92577000</v>
      </c>
      <c r="EM346" s="214">
        <f t="shared" si="249"/>
        <v>91127000</v>
      </c>
      <c r="EN346" s="217"/>
      <c r="EO346" s="219">
        <f t="shared" si="261"/>
        <v>668576000</v>
      </c>
      <c r="EP346" s="219">
        <f t="shared" si="261"/>
        <v>-440137666.66666669</v>
      </c>
      <c r="EQ346" s="219">
        <f t="shared" si="261"/>
        <v>-110258333.33333333</v>
      </c>
      <c r="ER346" s="219">
        <f t="shared" si="260"/>
        <v>-27359000</v>
      </c>
      <c r="ES346" s="219">
        <f t="shared" si="250"/>
        <v>90820999.999999985</v>
      </c>
      <c r="ET346" s="220">
        <f t="shared" si="251"/>
        <v>0.13584244723113001</v>
      </c>
      <c r="EU346" s="221">
        <f t="shared" si="252"/>
        <v>0.15719638947304651</v>
      </c>
      <c r="EV346" s="219">
        <f t="shared" si="253"/>
        <v>0</v>
      </c>
      <c r="EW346" s="219">
        <f t="shared" si="254"/>
        <v>104456666.66666667</v>
      </c>
      <c r="EX346" s="219">
        <f t="shared" si="254"/>
        <v>114210500</v>
      </c>
      <c r="EY346" s="208"/>
      <c r="EZ346" s="222" t="str">
        <f t="shared" si="255"/>
        <v>完整</v>
      </c>
      <c r="FA346" s="222" t="str">
        <f t="shared" si="256"/>
        <v>完整</v>
      </c>
      <c r="FB346" s="222" t="str">
        <f t="shared" si="257"/>
        <v>完整</v>
      </c>
      <c r="FC346" s="222" t="str">
        <f t="shared" si="258"/>
        <v>选择</v>
      </c>
      <c r="FD346" s="222" t="str">
        <f t="shared" si="259"/>
        <v>选择</v>
      </c>
      <c r="FE346" s="246"/>
      <c r="FF346" s="246"/>
      <c r="FG346" s="246"/>
      <c r="FH346" s="246"/>
      <c r="FI346" s="246"/>
      <c r="FJ346" s="246"/>
      <c r="FK346" s="246"/>
      <c r="FL346" s="246"/>
      <c r="FM346" s="246"/>
      <c r="FN346" s="246"/>
      <c r="FO346" s="246"/>
      <c r="FP346" s="246"/>
      <c r="FQ346" s="246"/>
      <c r="FR346" s="246"/>
      <c r="FS346" s="246"/>
      <c r="FT346" s="246"/>
      <c r="FU346" s="246"/>
      <c r="FV346" s="246"/>
      <c r="FW346" s="246"/>
      <c r="FX346" s="246"/>
      <c r="FY346" s="246"/>
      <c r="FZ346" s="246"/>
      <c r="GA346" s="246"/>
      <c r="GB346" s="246"/>
      <c r="GC346" s="246"/>
      <c r="GD346" s="246"/>
      <c r="GE346" s="246"/>
      <c r="GF346" s="246"/>
      <c r="GG346" s="246"/>
      <c r="GH346" s="246"/>
      <c r="GI346" s="246"/>
      <c r="GJ346" s="246"/>
      <c r="GK346" s="246"/>
      <c r="GL346" s="246"/>
      <c r="GM346" s="246"/>
      <c r="GN346" s="246"/>
      <c r="GO346" s="246"/>
      <c r="GP346" s="246"/>
      <c r="GQ346" s="246"/>
      <c r="GR346" s="246"/>
      <c r="GS346" s="246"/>
      <c r="GT346" s="246"/>
      <c r="GU346" s="246"/>
      <c r="GV346" s="246"/>
      <c r="GW346" s="246"/>
      <c r="GX346" s="246"/>
      <c r="GY346" s="246"/>
      <c r="GZ346" s="246"/>
      <c r="HA346" s="246"/>
      <c r="HB346" s="246"/>
      <c r="HC346" s="246"/>
      <c r="HD346" s="246"/>
      <c r="HE346" s="246"/>
      <c r="HF346" s="246"/>
      <c r="HG346" s="246"/>
      <c r="HH346" s="246"/>
      <c r="HI346" s="246"/>
      <c r="HJ346" s="246"/>
      <c r="HK346" s="246"/>
    </row>
    <row r="347" spans="1:219" s="7" customFormat="1" ht="12.4" customHeight="1" x14ac:dyDescent="0.2">
      <c r="A347" s="226" t="s">
        <v>3105</v>
      </c>
      <c r="B347" s="227" t="str">
        <f t="shared" si="218"/>
        <v>HENAN TAILONG POWER EQUIPMENT CO.,LTD.</v>
      </c>
      <c r="C347" s="228" t="s">
        <v>35</v>
      </c>
      <c r="D347" s="229" t="s">
        <v>188</v>
      </c>
      <c r="E347" s="227"/>
      <c r="F347" s="244"/>
      <c r="G347" s="238"/>
      <c r="H347" s="232" t="str">
        <f t="shared" si="219"/>
        <v/>
      </c>
      <c r="I347" s="206" t="s">
        <v>353</v>
      </c>
      <c r="J347" s="228" t="str">
        <f>VLOOKUP(Z347,[1]AP2022!FF:FI,2,0)</f>
        <v>exclude</v>
      </c>
      <c r="K347" s="228" t="str">
        <f>VLOOKUP(Z347,[1]AP2022!FF:FI,4,0)</f>
        <v>ok, indep</v>
      </c>
      <c r="L347" s="233"/>
      <c r="M347" s="38" t="s">
        <v>3106</v>
      </c>
      <c r="N347" s="38" t="s">
        <v>3107</v>
      </c>
      <c r="O347" s="38" t="s">
        <v>36</v>
      </c>
      <c r="P347" s="37"/>
      <c r="Q347" s="37"/>
      <c r="R347" s="38" t="s">
        <v>48</v>
      </c>
      <c r="S347" s="38" t="s">
        <v>3108</v>
      </c>
      <c r="T347" s="38" t="s">
        <v>45</v>
      </c>
      <c r="U347" s="38" t="s">
        <v>182</v>
      </c>
      <c r="V347" s="38" t="s">
        <v>1107</v>
      </c>
      <c r="W347" s="38" t="s">
        <v>3109</v>
      </c>
      <c r="X347" s="37"/>
      <c r="Y347" s="37"/>
      <c r="Z347" s="38" t="s">
        <v>3110</v>
      </c>
      <c r="AA347" s="41">
        <v>107101000</v>
      </c>
      <c r="AB347" s="41">
        <v>109454000</v>
      </c>
      <c r="AC347" s="41">
        <v>112550000</v>
      </c>
      <c r="AD347" s="41">
        <v>111485000</v>
      </c>
      <c r="AE347" s="41">
        <v>103502000</v>
      </c>
      <c r="AF347" s="41">
        <v>105169000</v>
      </c>
      <c r="AG347" s="41">
        <v>108572000</v>
      </c>
      <c r="AH347" s="41">
        <v>106453000</v>
      </c>
      <c r="AI347" s="41">
        <v>-560000</v>
      </c>
      <c r="AJ347" s="41">
        <v>-815000</v>
      </c>
      <c r="AK347" s="41">
        <v>-645000</v>
      </c>
      <c r="AL347" s="41">
        <v>-805000</v>
      </c>
      <c r="AM347" s="41">
        <v>102942000</v>
      </c>
      <c r="AN347" s="41">
        <v>104354000</v>
      </c>
      <c r="AO347" s="41">
        <v>107927000</v>
      </c>
      <c r="AP347" s="41">
        <v>105648000</v>
      </c>
      <c r="AQ347" s="41">
        <v>4159000</v>
      </c>
      <c r="AR347" s="41">
        <v>5100000</v>
      </c>
      <c r="AS347" s="41">
        <v>4623000</v>
      </c>
      <c r="AT347" s="41">
        <v>5837000</v>
      </c>
      <c r="AU347" s="41">
        <v>-78898000</v>
      </c>
      <c r="AV347" s="41">
        <v>-78528000</v>
      </c>
      <c r="AW347" s="41">
        <v>-83131000</v>
      </c>
      <c r="AX347" s="41">
        <v>-80477000</v>
      </c>
      <c r="AY347" s="38" t="s">
        <v>39</v>
      </c>
      <c r="AZ347" s="38" t="s">
        <v>39</v>
      </c>
      <c r="BA347" s="38" t="s">
        <v>39</v>
      </c>
      <c r="BB347" s="38" t="s">
        <v>39</v>
      </c>
      <c r="BC347" s="41">
        <v>-18028000</v>
      </c>
      <c r="BD347" s="41">
        <v>-21078000</v>
      </c>
      <c r="BE347" s="41">
        <v>-19762000</v>
      </c>
      <c r="BF347" s="41">
        <v>-23888000</v>
      </c>
      <c r="BG347" s="41">
        <v>10175000</v>
      </c>
      <c r="BH347" s="41">
        <v>9848000</v>
      </c>
      <c r="BI347" s="41">
        <v>9657000</v>
      </c>
      <c r="BJ347" s="41">
        <v>7120000</v>
      </c>
      <c r="BK347" s="41">
        <v>-4332000</v>
      </c>
      <c r="BL347" s="41">
        <v>-4383000</v>
      </c>
      <c r="BM347" s="41">
        <v>-3197000</v>
      </c>
      <c r="BN347" s="41">
        <v>-2164000</v>
      </c>
      <c r="BO347" s="41">
        <v>-2463000</v>
      </c>
      <c r="BP347" s="41">
        <v>-2708000</v>
      </c>
      <c r="BQ347" s="41">
        <v>-2618000</v>
      </c>
      <c r="BR347" s="41">
        <v>-2065000</v>
      </c>
      <c r="BS347" s="41">
        <v>-1869000</v>
      </c>
      <c r="BT347" s="41">
        <v>-1675000</v>
      </c>
      <c r="BU347" s="41">
        <v>-579000</v>
      </c>
      <c r="BV347" s="41">
        <v>-99000</v>
      </c>
      <c r="BW347" s="41">
        <v>1891000</v>
      </c>
      <c r="BX347" s="41">
        <v>2214000</v>
      </c>
      <c r="BY347" s="41">
        <v>3088000</v>
      </c>
      <c r="BZ347" s="41">
        <v>3194000</v>
      </c>
      <c r="CA347" s="41">
        <v>159658000</v>
      </c>
      <c r="CB347" s="41">
        <v>125071000</v>
      </c>
      <c r="CC347" s="41">
        <v>97155000</v>
      </c>
      <c r="CD347" s="41">
        <v>90509000</v>
      </c>
      <c r="CE347" s="41">
        <v>18643000</v>
      </c>
      <c r="CF347" s="41">
        <v>12879000</v>
      </c>
      <c r="CG347" s="41">
        <v>12441000</v>
      </c>
      <c r="CH347" s="41">
        <v>25698000</v>
      </c>
      <c r="CI347" s="41">
        <v>49886000</v>
      </c>
      <c r="CJ347" s="41">
        <v>59673000</v>
      </c>
      <c r="CK347" s="41">
        <v>52257000</v>
      </c>
      <c r="CL347" s="41">
        <v>45381000</v>
      </c>
      <c r="CM347" s="41">
        <v>69094000</v>
      </c>
      <c r="CN347" s="41">
        <v>29635000</v>
      </c>
      <c r="CO347" s="41">
        <v>5038000</v>
      </c>
      <c r="CP347" s="41">
        <v>4617000</v>
      </c>
      <c r="CQ347" s="41">
        <v>12266000</v>
      </c>
      <c r="CR347" s="41">
        <v>15728000</v>
      </c>
      <c r="CS347" s="41">
        <v>25420000</v>
      </c>
      <c r="CT347" s="41">
        <v>11046000</v>
      </c>
      <c r="CU347" s="41">
        <v>12156000</v>
      </c>
      <c r="CV347" s="41">
        <v>3947000</v>
      </c>
      <c r="CW347" s="41">
        <v>19285000</v>
      </c>
      <c r="CX347" s="38" t="s">
        <v>39</v>
      </c>
      <c r="CY347" s="38" t="s">
        <v>39</v>
      </c>
      <c r="CZ347" s="38" t="s">
        <v>39</v>
      </c>
      <c r="DA347" s="38" t="s">
        <v>39</v>
      </c>
      <c r="DB347" s="38" t="s">
        <v>39</v>
      </c>
      <c r="DC347" s="41">
        <v>188077000</v>
      </c>
      <c r="DD347" s="41">
        <v>156853000</v>
      </c>
      <c r="DE347" s="41">
        <v>131663000</v>
      </c>
      <c r="DF347" s="41">
        <v>122989000</v>
      </c>
      <c r="DG347" s="213"/>
      <c r="DH347" s="214">
        <f t="shared" si="220"/>
        <v>102942000</v>
      </c>
      <c r="DI347" s="214">
        <f t="shared" si="221"/>
        <v>-78898000</v>
      </c>
      <c r="DJ347" s="214">
        <f t="shared" si="222"/>
        <v>-18028000</v>
      </c>
      <c r="DK347" s="214">
        <f t="shared" si="223"/>
        <v>-4332000</v>
      </c>
      <c r="DL347" s="214">
        <f t="shared" si="224"/>
        <v>1684000</v>
      </c>
      <c r="DM347" s="215">
        <f t="shared" si="225"/>
        <v>1.6358726273046957E-2</v>
      </c>
      <c r="DN347" s="215">
        <f t="shared" si="226"/>
        <v>1.6630784728120247E-2</v>
      </c>
      <c r="DO347" s="216" t="str">
        <f t="shared" si="227"/>
        <v>n.a.</v>
      </c>
      <c r="DP347" s="214">
        <f t="shared" si="228"/>
        <v>15761000</v>
      </c>
      <c r="DQ347" s="214" t="e">
        <f t="shared" si="229"/>
        <v>#VALUE!</v>
      </c>
      <c r="DR347" s="217"/>
      <c r="DS347" s="214">
        <f t="shared" si="230"/>
        <v>104354000</v>
      </c>
      <c r="DT347" s="214">
        <f t="shared" si="231"/>
        <v>-78528000</v>
      </c>
      <c r="DU347" s="214">
        <f t="shared" si="232"/>
        <v>-21078000</v>
      </c>
      <c r="DV347" s="214">
        <f t="shared" si="233"/>
        <v>-4383000</v>
      </c>
      <c r="DW347" s="214">
        <f t="shared" si="234"/>
        <v>365000</v>
      </c>
      <c r="DX347" s="215">
        <f t="shared" si="235"/>
        <v>3.4977097188416354E-3</v>
      </c>
      <c r="DY347" s="215">
        <f t="shared" si="236"/>
        <v>3.5099866332015885E-3</v>
      </c>
      <c r="DZ347" s="218" t="str">
        <f t="shared" si="237"/>
        <v>n.a.</v>
      </c>
      <c r="EA347" s="214">
        <f t="shared" si="238"/>
        <v>12660000</v>
      </c>
      <c r="EB347" s="214" t="e">
        <f t="shared" si="239"/>
        <v>#VALUE!</v>
      </c>
      <c r="EC347" s="217"/>
      <c r="ED347" s="214">
        <f t="shared" si="240"/>
        <v>107927000</v>
      </c>
      <c r="EE347" s="214">
        <f t="shared" si="241"/>
        <v>-83131000</v>
      </c>
      <c r="EF347" s="214">
        <f t="shared" si="242"/>
        <v>-19762000</v>
      </c>
      <c r="EG347" s="214">
        <f t="shared" si="243"/>
        <v>-3197000</v>
      </c>
      <c r="EH347" s="214">
        <f t="shared" si="244"/>
        <v>1837000</v>
      </c>
      <c r="EI347" s="215">
        <f t="shared" si="245"/>
        <v>1.7020764034949551E-2</v>
      </c>
      <c r="EJ347" s="215">
        <f t="shared" si="246"/>
        <v>1.7315486850787067E-2</v>
      </c>
      <c r="EK347" s="218" t="str">
        <f t="shared" si="247"/>
        <v>n.a.</v>
      </c>
      <c r="EL347" s="214">
        <f t="shared" si="248"/>
        <v>19069500</v>
      </c>
      <c r="EM347" s="214" t="e">
        <f t="shared" si="249"/>
        <v>#VALUE!</v>
      </c>
      <c r="EN347" s="217"/>
      <c r="EO347" s="219">
        <f t="shared" si="261"/>
        <v>105074333.33333333</v>
      </c>
      <c r="EP347" s="219">
        <f t="shared" si="261"/>
        <v>-80185666.666666672</v>
      </c>
      <c r="EQ347" s="219">
        <f t="shared" si="261"/>
        <v>-19622666.666666668</v>
      </c>
      <c r="ER347" s="219">
        <f t="shared" si="260"/>
        <v>-3970666.6666666665</v>
      </c>
      <c r="ES347" s="219">
        <f t="shared" si="250"/>
        <v>1295333.3333333223</v>
      </c>
      <c r="ET347" s="220">
        <f t="shared" si="251"/>
        <v>1.2327780650523493E-2</v>
      </c>
      <c r="EU347" s="221">
        <f t="shared" si="252"/>
        <v>1.248165171502252E-2</v>
      </c>
      <c r="EV347" s="219" t="e">
        <f t="shared" si="253"/>
        <v>#VALUE!</v>
      </c>
      <c r="EW347" s="219">
        <f t="shared" si="254"/>
        <v>15830166.666666666</v>
      </c>
      <c r="EX347" s="219" t="e">
        <f t="shared" si="254"/>
        <v>#VALUE!</v>
      </c>
      <c r="EY347" s="208"/>
      <c r="EZ347" s="222" t="str">
        <f t="shared" si="255"/>
        <v>完整</v>
      </c>
      <c r="FA347" s="222" t="str">
        <f t="shared" si="256"/>
        <v>完整</v>
      </c>
      <c r="FB347" s="222" t="str">
        <f t="shared" si="257"/>
        <v>完整</v>
      </c>
      <c r="FC347" s="222" t="str">
        <f t="shared" si="258"/>
        <v>选择</v>
      </c>
      <c r="FD347" s="222" t="str">
        <f t="shared" si="259"/>
        <v>选择</v>
      </c>
      <c r="FE347" s="246"/>
      <c r="FF347" s="246"/>
      <c r="FG347" s="246"/>
      <c r="FH347" s="246"/>
      <c r="FI347" s="246"/>
      <c r="FJ347" s="246"/>
      <c r="FK347" s="246"/>
      <c r="FL347" s="246"/>
      <c r="FM347" s="246"/>
      <c r="FN347" s="246"/>
      <c r="FO347" s="246"/>
      <c r="FP347" s="246"/>
      <c r="FQ347" s="246"/>
      <c r="FR347" s="246"/>
      <c r="FS347" s="246"/>
      <c r="FT347" s="246"/>
      <c r="FU347" s="246"/>
      <c r="FV347" s="246"/>
      <c r="FW347" s="246"/>
      <c r="FX347" s="246"/>
      <c r="FY347" s="246"/>
      <c r="FZ347" s="246"/>
      <c r="GA347" s="246"/>
      <c r="GB347" s="246"/>
      <c r="GC347" s="246"/>
      <c r="GD347" s="246"/>
      <c r="GE347" s="246"/>
      <c r="GF347" s="246"/>
      <c r="GG347" s="246"/>
      <c r="GH347" s="246"/>
      <c r="GI347" s="246"/>
      <c r="GJ347" s="246"/>
      <c r="GK347" s="246"/>
      <c r="GL347" s="246"/>
      <c r="GM347" s="246"/>
      <c r="GN347" s="246"/>
      <c r="GO347" s="246"/>
      <c r="GP347" s="246"/>
      <c r="GQ347" s="246"/>
      <c r="GR347" s="246"/>
      <c r="GS347" s="246"/>
      <c r="GT347" s="246"/>
      <c r="GU347" s="246"/>
      <c r="GV347" s="246"/>
      <c r="GW347" s="246"/>
      <c r="GX347" s="246"/>
      <c r="GY347" s="246"/>
      <c r="GZ347" s="246"/>
      <c r="HA347" s="246"/>
      <c r="HB347" s="246"/>
      <c r="HC347" s="246"/>
      <c r="HD347" s="246"/>
      <c r="HE347" s="246"/>
      <c r="HF347" s="246"/>
      <c r="HG347" s="246"/>
      <c r="HH347" s="246"/>
      <c r="HI347" s="246"/>
      <c r="HJ347" s="246"/>
      <c r="HK347" s="254"/>
    </row>
    <row r="348" spans="1:219" ht="12.4" customHeight="1" x14ac:dyDescent="0.2">
      <c r="A348" s="204" t="s">
        <v>3111</v>
      </c>
      <c r="B348" s="205" t="str">
        <f t="shared" si="218"/>
        <v>SUZHOU LONGYUAN ELECTRIC TECHNOLOGY CO.,LTD.</v>
      </c>
      <c r="C348" s="206" t="s">
        <v>35</v>
      </c>
      <c r="D348" s="206" t="s">
        <v>32</v>
      </c>
      <c r="E348" s="205"/>
      <c r="F348" s="244"/>
      <c r="G348" s="245"/>
      <c r="H348" s="209" t="str">
        <f t="shared" si="219"/>
        <v/>
      </c>
      <c r="I348" s="206" t="s">
        <v>328</v>
      </c>
      <c r="J348" s="206" t="str">
        <f>VLOOKUP(Z348,[1]AP2022!FF:FI,2,0)</f>
        <v>exclude</v>
      </c>
      <c r="K348" s="206" t="str">
        <f>VLOOKUP(Z348,[1]AP2022!FF:FI,4,0)</f>
        <v>ok, sda/sdp</v>
      </c>
      <c r="L348" s="210"/>
      <c r="M348" s="211" t="s">
        <v>3112</v>
      </c>
      <c r="N348" s="211" t="s">
        <v>3113</v>
      </c>
      <c r="O348" s="211" t="s">
        <v>36</v>
      </c>
      <c r="P348" s="211" t="s">
        <v>3114</v>
      </c>
      <c r="Q348" s="225"/>
      <c r="R348" s="38" t="s">
        <v>48</v>
      </c>
      <c r="S348" s="211" t="s">
        <v>3115</v>
      </c>
      <c r="T348" s="211" t="s">
        <v>44</v>
      </c>
      <c r="U348" s="38" t="s">
        <v>182</v>
      </c>
      <c r="V348" s="38" t="s">
        <v>3116</v>
      </c>
      <c r="W348" s="38" t="s">
        <v>3117</v>
      </c>
      <c r="X348" s="37"/>
      <c r="Y348" s="37"/>
      <c r="Z348" s="38" t="s">
        <v>3118</v>
      </c>
      <c r="AA348" s="41">
        <v>106513000</v>
      </c>
      <c r="AB348" s="41">
        <v>119300000</v>
      </c>
      <c r="AC348" s="41">
        <v>94713000</v>
      </c>
      <c r="AD348" s="41">
        <v>91782000</v>
      </c>
      <c r="AE348" s="41">
        <v>106767000</v>
      </c>
      <c r="AF348" s="41">
        <v>118780000</v>
      </c>
      <c r="AG348" s="41">
        <v>94413000</v>
      </c>
      <c r="AH348" s="41">
        <v>92341000</v>
      </c>
      <c r="AI348" s="41">
        <v>-666000</v>
      </c>
      <c r="AJ348" s="41">
        <v>-693000</v>
      </c>
      <c r="AK348" s="41">
        <v>-479000</v>
      </c>
      <c r="AL348" s="41">
        <v>-559000</v>
      </c>
      <c r="AM348" s="41">
        <v>106101000</v>
      </c>
      <c r="AN348" s="41">
        <v>118087000</v>
      </c>
      <c r="AO348" s="41">
        <v>93934000</v>
      </c>
      <c r="AP348" s="41">
        <v>91782000</v>
      </c>
      <c r="AQ348" s="41">
        <v>412000</v>
      </c>
      <c r="AR348" s="41">
        <v>1213000</v>
      </c>
      <c r="AS348" s="41">
        <v>779000</v>
      </c>
      <c r="AT348" s="38" t="s">
        <v>39</v>
      </c>
      <c r="AU348" s="41">
        <v>-86929000</v>
      </c>
      <c r="AV348" s="41">
        <v>-92963000</v>
      </c>
      <c r="AW348" s="41">
        <v>-74484000</v>
      </c>
      <c r="AX348" s="41">
        <v>-70721000</v>
      </c>
      <c r="AY348" s="38" t="s">
        <v>39</v>
      </c>
      <c r="AZ348" s="38" t="s">
        <v>39</v>
      </c>
      <c r="BA348" s="38" t="s">
        <v>39</v>
      </c>
      <c r="BB348" s="38" t="s">
        <v>39</v>
      </c>
      <c r="BC348" s="41">
        <v>-13970000</v>
      </c>
      <c r="BD348" s="41">
        <v>-14415000</v>
      </c>
      <c r="BE348" s="41">
        <v>-13468000</v>
      </c>
      <c r="BF348" s="41">
        <v>-13046000</v>
      </c>
      <c r="BG348" s="41">
        <v>5614000</v>
      </c>
      <c r="BH348" s="41">
        <v>11922000</v>
      </c>
      <c r="BI348" s="41">
        <v>6761000</v>
      </c>
      <c r="BJ348" s="41">
        <v>8015000</v>
      </c>
      <c r="BK348" s="41">
        <v>-1645000</v>
      </c>
      <c r="BL348" s="41">
        <v>-1611000</v>
      </c>
      <c r="BM348" s="41">
        <v>-1594000</v>
      </c>
      <c r="BN348" s="41">
        <v>-1598000</v>
      </c>
      <c r="BO348" s="41">
        <v>-1597000</v>
      </c>
      <c r="BP348" s="41">
        <v>-1563000</v>
      </c>
      <c r="BQ348" s="41">
        <v>-1546000</v>
      </c>
      <c r="BR348" s="41">
        <v>-1598000</v>
      </c>
      <c r="BS348" s="41">
        <v>-48000</v>
      </c>
      <c r="BT348" s="41">
        <v>-48000</v>
      </c>
      <c r="BU348" s="41">
        <v>-48000</v>
      </c>
      <c r="BV348" s="41">
        <v>0</v>
      </c>
      <c r="BW348" s="41">
        <v>2994000</v>
      </c>
      <c r="BX348" s="41">
        <v>7641000</v>
      </c>
      <c r="BY348" s="41">
        <v>3792000</v>
      </c>
      <c r="BZ348" s="41">
        <v>4344000</v>
      </c>
      <c r="CA348" s="41">
        <v>140575000</v>
      </c>
      <c r="CB348" s="41">
        <v>122949000</v>
      </c>
      <c r="CC348" s="41">
        <v>99115000</v>
      </c>
      <c r="CD348" s="41">
        <v>91884000</v>
      </c>
      <c r="CE348" s="41">
        <v>51866000</v>
      </c>
      <c r="CF348" s="41">
        <v>48795000</v>
      </c>
      <c r="CG348" s="41">
        <v>41214000</v>
      </c>
      <c r="CH348" s="41">
        <v>28854000</v>
      </c>
      <c r="CI348" s="41">
        <v>77750000</v>
      </c>
      <c r="CJ348" s="41">
        <v>70708000</v>
      </c>
      <c r="CK348" s="41">
        <v>52727000</v>
      </c>
      <c r="CL348" s="41">
        <v>51726000</v>
      </c>
      <c r="CM348" s="41">
        <v>1969000</v>
      </c>
      <c r="CN348" s="41">
        <v>1687000</v>
      </c>
      <c r="CO348" s="41">
        <v>1914000</v>
      </c>
      <c r="CP348" s="41">
        <v>1895000</v>
      </c>
      <c r="CQ348" s="41">
        <v>7230000</v>
      </c>
      <c r="CR348" s="41">
        <v>933000</v>
      </c>
      <c r="CS348" s="41">
        <v>1852000</v>
      </c>
      <c r="CT348" s="41">
        <v>8306000</v>
      </c>
      <c r="CU348" s="41">
        <v>1830000</v>
      </c>
      <c r="CV348" s="41">
        <v>349000</v>
      </c>
      <c r="CW348" s="38" t="s">
        <v>39</v>
      </c>
      <c r="CX348" s="38" t="s">
        <v>39</v>
      </c>
      <c r="CY348" s="38" t="s">
        <v>39</v>
      </c>
      <c r="CZ348" s="38" t="s">
        <v>39</v>
      </c>
      <c r="DA348" s="38" t="s">
        <v>39</v>
      </c>
      <c r="DB348" s="38" t="s">
        <v>39</v>
      </c>
      <c r="DC348" s="41">
        <v>157488000</v>
      </c>
      <c r="DD348" s="41">
        <v>139542000</v>
      </c>
      <c r="DE348" s="41">
        <v>116923000</v>
      </c>
      <c r="DF348" s="41">
        <v>109958000</v>
      </c>
      <c r="DG348" s="213"/>
      <c r="DH348" s="214">
        <f t="shared" si="220"/>
        <v>106101000</v>
      </c>
      <c r="DI348" s="214">
        <f t="shared" si="221"/>
        <v>-86929000</v>
      </c>
      <c r="DJ348" s="214">
        <f t="shared" si="222"/>
        <v>-13970000</v>
      </c>
      <c r="DK348" s="214">
        <f t="shared" si="223"/>
        <v>-1645000</v>
      </c>
      <c r="DL348" s="214">
        <f t="shared" si="224"/>
        <v>3557000</v>
      </c>
      <c r="DM348" s="215">
        <f t="shared" si="225"/>
        <v>3.3524660465028604E-2</v>
      </c>
      <c r="DN348" s="215">
        <f t="shared" si="226"/>
        <v>3.4687548759556874E-2</v>
      </c>
      <c r="DO348" s="216" t="str">
        <f t="shared" si="227"/>
        <v>n.a.</v>
      </c>
      <c r="DP348" s="214">
        <f t="shared" si="228"/>
        <v>50330500</v>
      </c>
      <c r="DQ348" s="214" t="e">
        <f t="shared" si="229"/>
        <v>#VALUE!</v>
      </c>
      <c r="DR348" s="217"/>
      <c r="DS348" s="214">
        <f t="shared" si="230"/>
        <v>118087000</v>
      </c>
      <c r="DT348" s="214">
        <f t="shared" si="231"/>
        <v>-92963000</v>
      </c>
      <c r="DU348" s="214">
        <f t="shared" si="232"/>
        <v>-14415000</v>
      </c>
      <c r="DV348" s="214">
        <f t="shared" si="233"/>
        <v>-1611000</v>
      </c>
      <c r="DW348" s="214">
        <f t="shared" si="234"/>
        <v>9098000</v>
      </c>
      <c r="DX348" s="215">
        <f t="shared" si="235"/>
        <v>7.7044890631483565E-2</v>
      </c>
      <c r="DY348" s="215">
        <f t="shared" si="236"/>
        <v>8.3476314123443654E-2</v>
      </c>
      <c r="DZ348" s="218" t="str">
        <f t="shared" si="237"/>
        <v>n.a.</v>
      </c>
      <c r="EA348" s="214">
        <f t="shared" si="238"/>
        <v>45004500</v>
      </c>
      <c r="EB348" s="214" t="e">
        <f t="shared" si="239"/>
        <v>#VALUE!</v>
      </c>
      <c r="EC348" s="217"/>
      <c r="ED348" s="214">
        <f t="shared" si="240"/>
        <v>93934000</v>
      </c>
      <c r="EE348" s="214">
        <f t="shared" si="241"/>
        <v>-74484000</v>
      </c>
      <c r="EF348" s="214">
        <f t="shared" si="242"/>
        <v>-13468000</v>
      </c>
      <c r="EG348" s="214">
        <f t="shared" si="243"/>
        <v>-1594000</v>
      </c>
      <c r="EH348" s="214">
        <f t="shared" si="244"/>
        <v>4388000</v>
      </c>
      <c r="EI348" s="215">
        <f t="shared" si="245"/>
        <v>4.6713650009581192E-2</v>
      </c>
      <c r="EJ348" s="215">
        <f t="shared" si="246"/>
        <v>4.9002747191387669E-2</v>
      </c>
      <c r="EK348" s="218" t="str">
        <f t="shared" si="247"/>
        <v>n.a.</v>
      </c>
      <c r="EL348" s="214">
        <f t="shared" si="248"/>
        <v>35034000</v>
      </c>
      <c r="EM348" s="214" t="e">
        <f t="shared" si="249"/>
        <v>#VALUE!</v>
      </c>
      <c r="EN348" s="217"/>
      <c r="EO348" s="219">
        <f t="shared" si="261"/>
        <v>106040666.66666667</v>
      </c>
      <c r="EP348" s="219">
        <f t="shared" si="261"/>
        <v>-84792000</v>
      </c>
      <c r="EQ348" s="219">
        <f t="shared" si="261"/>
        <v>-13951000</v>
      </c>
      <c r="ER348" s="219">
        <f t="shared" si="260"/>
        <v>-1616666.6666666667</v>
      </c>
      <c r="ES348" s="219">
        <f t="shared" si="250"/>
        <v>5681000.0000000047</v>
      </c>
      <c r="ET348" s="220">
        <f t="shared" si="251"/>
        <v>5.3573786157511939E-2</v>
      </c>
      <c r="EU348" s="221">
        <f t="shared" si="252"/>
        <v>5.6606405627758871E-2</v>
      </c>
      <c r="EV348" s="219" t="e">
        <f t="shared" si="253"/>
        <v>#VALUE!</v>
      </c>
      <c r="EW348" s="219">
        <f t="shared" si="254"/>
        <v>43456333.333333336</v>
      </c>
      <c r="EX348" s="219" t="e">
        <f t="shared" si="254"/>
        <v>#VALUE!</v>
      </c>
      <c r="EY348" s="208"/>
      <c r="EZ348" s="222" t="str">
        <f t="shared" si="255"/>
        <v>完整</v>
      </c>
      <c r="FA348" s="222" t="str">
        <f t="shared" si="256"/>
        <v>完整</v>
      </c>
      <c r="FB348" s="222" t="str">
        <f t="shared" si="257"/>
        <v>完整</v>
      </c>
      <c r="FC348" s="222" t="str">
        <f t="shared" si="258"/>
        <v>选择</v>
      </c>
      <c r="FD348" s="222" t="str">
        <f t="shared" si="259"/>
        <v>选择</v>
      </c>
      <c r="FE348" s="246"/>
      <c r="FF348" s="246"/>
      <c r="FG348" s="246"/>
      <c r="FH348" s="246"/>
      <c r="FI348" s="246"/>
      <c r="FJ348" s="246"/>
      <c r="FK348" s="246"/>
      <c r="FL348" s="246"/>
      <c r="FM348" s="246"/>
      <c r="FN348" s="246"/>
      <c r="FO348" s="246"/>
      <c r="FP348" s="246"/>
      <c r="FQ348" s="246"/>
      <c r="FR348" s="246"/>
      <c r="FS348" s="246"/>
      <c r="FT348" s="246"/>
      <c r="FU348" s="246"/>
      <c r="FV348" s="246"/>
      <c r="FW348" s="246"/>
      <c r="FX348" s="246"/>
      <c r="FY348" s="246"/>
      <c r="FZ348" s="246"/>
      <c r="GA348" s="246"/>
      <c r="GB348" s="246"/>
      <c r="GC348" s="246"/>
      <c r="GD348" s="246"/>
      <c r="GE348" s="246"/>
      <c r="GF348" s="246"/>
      <c r="GG348" s="246"/>
      <c r="GH348" s="246"/>
      <c r="GI348" s="246"/>
      <c r="GJ348" s="246"/>
      <c r="GK348" s="246"/>
      <c r="GL348" s="246"/>
      <c r="GM348" s="246"/>
      <c r="GN348" s="246"/>
      <c r="GO348" s="246"/>
      <c r="GP348" s="246"/>
      <c r="GQ348" s="246"/>
      <c r="GR348" s="246"/>
      <c r="GS348" s="246"/>
      <c r="GT348" s="246"/>
      <c r="GU348" s="246"/>
      <c r="GV348" s="246"/>
      <c r="GW348" s="246"/>
      <c r="GX348" s="246"/>
      <c r="GY348" s="246"/>
      <c r="GZ348" s="246"/>
      <c r="HA348" s="246"/>
      <c r="HB348" s="246"/>
      <c r="HC348" s="246"/>
      <c r="HD348" s="246"/>
      <c r="HE348" s="246"/>
      <c r="HF348" s="246"/>
      <c r="HG348" s="246"/>
      <c r="HH348" s="246"/>
      <c r="HI348" s="246"/>
      <c r="HJ348" s="246"/>
      <c r="HK348" s="246"/>
    </row>
    <row r="349" spans="1:219" s="7" customFormat="1" ht="12.4" customHeight="1" x14ac:dyDescent="0.2">
      <c r="A349" s="226" t="s">
        <v>3119</v>
      </c>
      <c r="B349" s="227" t="str">
        <f t="shared" si="218"/>
        <v>LIAONING DANENG ELECTRIC CO.,LTD.</v>
      </c>
      <c r="C349" s="228" t="s">
        <v>35</v>
      </c>
      <c r="D349" s="229" t="s">
        <v>188</v>
      </c>
      <c r="E349" s="227"/>
      <c r="F349" s="244"/>
      <c r="G349" s="238"/>
      <c r="H349" s="232" t="str">
        <f t="shared" si="219"/>
        <v/>
      </c>
      <c r="I349" s="206" t="s">
        <v>353</v>
      </c>
      <c r="J349" s="228" t="str">
        <f>VLOOKUP(Z349,[1]AP2022!FF:FI,2,0)</f>
        <v>exclude</v>
      </c>
      <c r="K349" s="228" t="str">
        <f>VLOOKUP(Z349,[1]AP2022!FF:FI,4,0)</f>
        <v>ok, indep</v>
      </c>
      <c r="L349" s="233"/>
      <c r="M349" s="38" t="s">
        <v>3120</v>
      </c>
      <c r="N349" s="38" t="s">
        <v>3121</v>
      </c>
      <c r="O349" s="38" t="s">
        <v>56</v>
      </c>
      <c r="P349" s="38" t="s">
        <v>3122</v>
      </c>
      <c r="Q349" s="37"/>
      <c r="R349" s="38" t="s">
        <v>48</v>
      </c>
      <c r="S349" s="38" t="s">
        <v>3123</v>
      </c>
      <c r="T349" s="38" t="s">
        <v>45</v>
      </c>
      <c r="U349" s="38" t="s">
        <v>182</v>
      </c>
      <c r="V349" s="38" t="s">
        <v>3124</v>
      </c>
      <c r="W349" s="38" t="s">
        <v>3125</v>
      </c>
      <c r="X349" s="38" t="s">
        <v>3126</v>
      </c>
      <c r="Y349" s="37"/>
      <c r="Z349" s="38" t="s">
        <v>3127</v>
      </c>
      <c r="AA349" s="41">
        <v>105534000</v>
      </c>
      <c r="AB349" s="41">
        <v>76234000</v>
      </c>
      <c r="AC349" s="41">
        <v>39025000</v>
      </c>
      <c r="AD349" s="41">
        <v>62779000</v>
      </c>
      <c r="AE349" s="41">
        <v>103422000</v>
      </c>
      <c r="AF349" s="41">
        <v>61251000</v>
      </c>
      <c r="AG349" s="41">
        <v>38826000</v>
      </c>
      <c r="AH349" s="41">
        <v>63222000</v>
      </c>
      <c r="AI349" s="41">
        <v>-238000</v>
      </c>
      <c r="AJ349" s="41">
        <v>-443000</v>
      </c>
      <c r="AK349" s="41">
        <v>-155000</v>
      </c>
      <c r="AL349" s="41">
        <v>-583000</v>
      </c>
      <c r="AM349" s="41">
        <v>103184000</v>
      </c>
      <c r="AN349" s="41">
        <v>60808000</v>
      </c>
      <c r="AO349" s="41">
        <v>38671000</v>
      </c>
      <c r="AP349" s="41">
        <v>62639000</v>
      </c>
      <c r="AQ349" s="41">
        <v>2350000</v>
      </c>
      <c r="AR349" s="41">
        <v>15426000</v>
      </c>
      <c r="AS349" s="41">
        <v>354000</v>
      </c>
      <c r="AT349" s="41">
        <v>140000</v>
      </c>
      <c r="AU349" s="41">
        <v>-77152000</v>
      </c>
      <c r="AV349" s="41">
        <v>-47445000</v>
      </c>
      <c r="AW349" s="41">
        <v>-33181000</v>
      </c>
      <c r="AX349" s="41">
        <v>-40398000</v>
      </c>
      <c r="AY349" s="38" t="s">
        <v>39</v>
      </c>
      <c r="AZ349" s="38" t="s">
        <v>39</v>
      </c>
      <c r="BA349" s="38" t="s">
        <v>39</v>
      </c>
      <c r="BB349" s="38" t="s">
        <v>39</v>
      </c>
      <c r="BC349" s="41">
        <v>-21017000</v>
      </c>
      <c r="BD349" s="41">
        <v>-26397000</v>
      </c>
      <c r="BE349" s="41">
        <v>-19736000</v>
      </c>
      <c r="BF349" s="41">
        <v>-15470000</v>
      </c>
      <c r="BG349" s="41">
        <v>7365000</v>
      </c>
      <c r="BH349" s="41">
        <v>2392000</v>
      </c>
      <c r="BI349" s="41">
        <v>-13892000</v>
      </c>
      <c r="BJ349" s="41">
        <v>6911000</v>
      </c>
      <c r="BK349" s="41">
        <v>-5411000</v>
      </c>
      <c r="BL349" s="41">
        <v>-1438000</v>
      </c>
      <c r="BM349" s="41">
        <v>-14285000</v>
      </c>
      <c r="BN349" s="41">
        <v>-469000</v>
      </c>
      <c r="BO349" s="41">
        <v>-2007000</v>
      </c>
      <c r="BP349" s="41">
        <v>-1376000</v>
      </c>
      <c r="BQ349" s="41">
        <v>-1095000</v>
      </c>
      <c r="BR349" s="41">
        <v>-460000</v>
      </c>
      <c r="BS349" s="41">
        <v>-3404000</v>
      </c>
      <c r="BT349" s="41">
        <v>-62000</v>
      </c>
      <c r="BU349" s="41">
        <v>-13190000</v>
      </c>
      <c r="BV349" s="41">
        <v>-9000</v>
      </c>
      <c r="BW349" s="41">
        <v>3202000</v>
      </c>
      <c r="BX349" s="41">
        <v>8895000</v>
      </c>
      <c r="BY349" s="41">
        <v>-25626000</v>
      </c>
      <c r="BZ349" s="41">
        <v>1760000</v>
      </c>
      <c r="CA349" s="41">
        <v>184874000</v>
      </c>
      <c r="CB349" s="41">
        <v>155917000</v>
      </c>
      <c r="CC349" s="41">
        <v>177721000</v>
      </c>
      <c r="CD349" s="41">
        <v>186279000</v>
      </c>
      <c r="CE349" s="41">
        <v>37743000</v>
      </c>
      <c r="CF349" s="41">
        <v>17205000</v>
      </c>
      <c r="CG349" s="41">
        <v>42020000</v>
      </c>
      <c r="CH349" s="41">
        <v>38824000</v>
      </c>
      <c r="CI349" s="41">
        <v>92526000</v>
      </c>
      <c r="CJ349" s="41">
        <v>106093000</v>
      </c>
      <c r="CK349" s="41">
        <v>90885000</v>
      </c>
      <c r="CL349" s="41">
        <v>124363000</v>
      </c>
      <c r="CM349" s="41">
        <v>4896000</v>
      </c>
      <c r="CN349" s="41">
        <v>3299000</v>
      </c>
      <c r="CO349" s="41">
        <v>4167000</v>
      </c>
      <c r="CP349" s="41">
        <v>4224000</v>
      </c>
      <c r="CQ349" s="41">
        <v>44331000</v>
      </c>
      <c r="CR349" s="41">
        <v>28515000</v>
      </c>
      <c r="CS349" s="41">
        <v>34215000</v>
      </c>
      <c r="CT349" s="41">
        <v>18230000</v>
      </c>
      <c r="CU349" s="41">
        <v>2239000</v>
      </c>
      <c r="CV349" s="41">
        <v>1795000</v>
      </c>
      <c r="CW349" s="38" t="s">
        <v>39</v>
      </c>
      <c r="CX349" s="38" t="s">
        <v>39</v>
      </c>
      <c r="CY349" s="41">
        <v>9855000</v>
      </c>
      <c r="CZ349" s="41">
        <v>8973000</v>
      </c>
      <c r="DA349" s="41">
        <v>259000</v>
      </c>
      <c r="DB349" s="41">
        <v>439000</v>
      </c>
      <c r="DC349" s="41">
        <v>228050000</v>
      </c>
      <c r="DD349" s="41">
        <v>190065000</v>
      </c>
      <c r="DE349" s="41">
        <v>192336000</v>
      </c>
      <c r="DF349" s="41">
        <v>202343000</v>
      </c>
      <c r="DG349" s="213"/>
      <c r="DH349" s="214">
        <f t="shared" si="220"/>
        <v>103184000</v>
      </c>
      <c r="DI349" s="214">
        <f t="shared" si="221"/>
        <v>-77152000</v>
      </c>
      <c r="DJ349" s="214">
        <f t="shared" si="222"/>
        <v>-21017000</v>
      </c>
      <c r="DK349" s="214">
        <f t="shared" si="223"/>
        <v>-5411000</v>
      </c>
      <c r="DL349" s="214">
        <f t="shared" si="224"/>
        <v>-396000</v>
      </c>
      <c r="DM349" s="215">
        <f t="shared" si="225"/>
        <v>-3.837804310745852E-3</v>
      </c>
      <c r="DN349" s="215">
        <f t="shared" si="226"/>
        <v>-3.8231318787410695E-3</v>
      </c>
      <c r="DO349" s="216" t="str">
        <f t="shared" si="227"/>
        <v>n.a.</v>
      </c>
      <c r="DP349" s="214">
        <f t="shared" si="228"/>
        <v>27474000</v>
      </c>
      <c r="DQ349" s="214">
        <f t="shared" si="229"/>
        <v>9414000</v>
      </c>
      <c r="DR349" s="217"/>
      <c r="DS349" s="214">
        <f t="shared" si="230"/>
        <v>60808000</v>
      </c>
      <c r="DT349" s="214">
        <f t="shared" si="231"/>
        <v>-47445000</v>
      </c>
      <c r="DU349" s="214">
        <f t="shared" si="232"/>
        <v>-26397000</v>
      </c>
      <c r="DV349" s="214">
        <f t="shared" si="233"/>
        <v>-1438000</v>
      </c>
      <c r="DW349" s="214">
        <f t="shared" si="234"/>
        <v>-14472000</v>
      </c>
      <c r="DX349" s="215">
        <f t="shared" si="235"/>
        <v>-0.23799500065780818</v>
      </c>
      <c r="DY349" s="215">
        <f t="shared" si="236"/>
        <v>-0.1922422954303932</v>
      </c>
      <c r="DZ349" s="218" t="str">
        <f t="shared" si="237"/>
        <v>n.a.</v>
      </c>
      <c r="EA349" s="214">
        <f t="shared" si="238"/>
        <v>29612500</v>
      </c>
      <c r="EB349" s="214">
        <f t="shared" si="239"/>
        <v>4616000</v>
      </c>
      <c r="EC349" s="217"/>
      <c r="ED349" s="214">
        <f t="shared" si="240"/>
        <v>38671000</v>
      </c>
      <c r="EE349" s="214">
        <f t="shared" si="241"/>
        <v>-33181000</v>
      </c>
      <c r="EF349" s="214">
        <f t="shared" si="242"/>
        <v>-19736000</v>
      </c>
      <c r="EG349" s="214">
        <f t="shared" si="243"/>
        <v>-14285000</v>
      </c>
      <c r="EH349" s="214">
        <f t="shared" si="244"/>
        <v>-28531000</v>
      </c>
      <c r="EI349" s="215">
        <f t="shared" si="245"/>
        <v>-0.73778800651651111</v>
      </c>
      <c r="EJ349" s="215">
        <f t="shared" si="246"/>
        <v>-0.42455581679116694</v>
      </c>
      <c r="EK349" s="218" t="str">
        <f t="shared" si="247"/>
        <v>n.a.</v>
      </c>
      <c r="EL349" s="214">
        <f t="shared" si="248"/>
        <v>40422000</v>
      </c>
      <c r="EM349" s="214">
        <f t="shared" si="249"/>
        <v>349000</v>
      </c>
      <c r="EN349" s="217"/>
      <c r="EO349" s="219">
        <f t="shared" si="261"/>
        <v>67554333.333333328</v>
      </c>
      <c r="EP349" s="219">
        <f t="shared" si="261"/>
        <v>-52592666.666666664</v>
      </c>
      <c r="EQ349" s="219">
        <f t="shared" si="261"/>
        <v>-22383333.333333332</v>
      </c>
      <c r="ER349" s="219">
        <f t="shared" si="260"/>
        <v>-7044666.666666667</v>
      </c>
      <c r="ES349" s="219">
        <f t="shared" si="250"/>
        <v>-14466333.333333336</v>
      </c>
      <c r="ET349" s="220">
        <f t="shared" si="251"/>
        <v>-0.21414367694152367</v>
      </c>
      <c r="EU349" s="221">
        <f t="shared" si="252"/>
        <v>-0.1763742471409645</v>
      </c>
      <c r="EV349" s="219" t="e">
        <f t="shared" si="253"/>
        <v>#VALUE!</v>
      </c>
      <c r="EW349" s="219">
        <f t="shared" si="254"/>
        <v>32502833.333333332</v>
      </c>
      <c r="EX349" s="219">
        <f t="shared" si="254"/>
        <v>4793000</v>
      </c>
      <c r="EY349" s="208"/>
      <c r="EZ349" s="222" t="str">
        <f t="shared" si="255"/>
        <v>完整</v>
      </c>
      <c r="FA349" s="222" t="str">
        <f t="shared" si="256"/>
        <v>完整</v>
      </c>
      <c r="FB349" s="222" t="str">
        <f t="shared" si="257"/>
        <v>完整</v>
      </c>
      <c r="FC349" s="222" t="str">
        <f t="shared" si="258"/>
        <v>选择</v>
      </c>
      <c r="FD349" s="222" t="str">
        <f t="shared" si="259"/>
        <v>删除</v>
      </c>
      <c r="FE349" s="246"/>
      <c r="FF349" s="246"/>
      <c r="FG349" s="246"/>
      <c r="FH349" s="246"/>
      <c r="FI349" s="246"/>
      <c r="FJ349" s="246"/>
      <c r="FK349" s="246"/>
      <c r="FL349" s="246"/>
      <c r="FM349" s="246"/>
      <c r="FN349" s="246"/>
      <c r="FO349" s="246"/>
      <c r="FP349" s="246"/>
      <c r="FQ349" s="246"/>
      <c r="FR349" s="246"/>
      <c r="FS349" s="246"/>
      <c r="FT349" s="246"/>
      <c r="FU349" s="246"/>
      <c r="FV349" s="246"/>
      <c r="FW349" s="246"/>
      <c r="FX349" s="246"/>
      <c r="FY349" s="246"/>
      <c r="FZ349" s="246"/>
      <c r="GA349" s="246"/>
      <c r="GB349" s="246"/>
      <c r="GC349" s="246"/>
      <c r="GD349" s="246"/>
      <c r="GE349" s="246"/>
      <c r="GF349" s="246"/>
      <c r="GG349" s="246"/>
      <c r="GH349" s="246"/>
      <c r="GI349" s="246"/>
      <c r="GJ349" s="246"/>
      <c r="GK349" s="246"/>
      <c r="GL349" s="246"/>
      <c r="GM349" s="246"/>
      <c r="GN349" s="246"/>
      <c r="GO349" s="246"/>
      <c r="GP349" s="246"/>
      <c r="GQ349" s="246"/>
      <c r="GR349" s="246"/>
      <c r="GS349" s="246"/>
      <c r="GT349" s="246"/>
      <c r="GU349" s="246"/>
      <c r="GV349" s="246"/>
      <c r="GW349" s="246"/>
      <c r="GX349" s="246"/>
      <c r="GY349" s="246"/>
      <c r="GZ349" s="246"/>
      <c r="HA349" s="246"/>
      <c r="HB349" s="246"/>
      <c r="HC349" s="246"/>
      <c r="HD349" s="246"/>
      <c r="HE349" s="246"/>
      <c r="HF349" s="246"/>
      <c r="HG349" s="246"/>
      <c r="HH349" s="246"/>
      <c r="HI349" s="246"/>
      <c r="HJ349" s="246"/>
      <c r="HK349" s="254"/>
    </row>
    <row r="350" spans="1:219" s="7" customFormat="1" ht="12.4" customHeight="1" x14ac:dyDescent="0.2">
      <c r="A350" s="226" t="s">
        <v>3128</v>
      </c>
      <c r="B350" s="227" t="str">
        <f t="shared" si="218"/>
        <v>JIANGXI BAIYING HIGH-TECH HOLDINGS CO.,LTD.</v>
      </c>
      <c r="C350" s="228" t="s">
        <v>35</v>
      </c>
      <c r="D350" s="229" t="s">
        <v>188</v>
      </c>
      <c r="E350" s="227"/>
      <c r="F350" s="244"/>
      <c r="G350" s="238"/>
      <c r="H350" s="232" t="str">
        <f t="shared" si="219"/>
        <v/>
      </c>
      <c r="I350" s="206" t="s">
        <v>353</v>
      </c>
      <c r="J350" s="228" t="str">
        <f>VLOOKUP(Z350,[1]AP2022!FF:FI,2,0)</f>
        <v>exclude</v>
      </c>
      <c r="K350" s="228" t="str">
        <f>VLOOKUP(Z350,[1]AP2022!FF:FI,4,0)</f>
        <v>ok, indep</v>
      </c>
      <c r="L350" s="233"/>
      <c r="M350" s="38" t="s">
        <v>3129</v>
      </c>
      <c r="N350" s="38" t="s">
        <v>3130</v>
      </c>
      <c r="O350" s="38" t="s">
        <v>36</v>
      </c>
      <c r="P350" s="37"/>
      <c r="Q350" s="37"/>
      <c r="R350" s="38" t="s">
        <v>48</v>
      </c>
      <c r="S350" s="38" t="s">
        <v>3131</v>
      </c>
      <c r="T350" s="38" t="s">
        <v>45</v>
      </c>
      <c r="U350" s="38" t="s">
        <v>182</v>
      </c>
      <c r="V350" s="38" t="s">
        <v>1107</v>
      </c>
      <c r="W350" s="38" t="s">
        <v>3132</v>
      </c>
      <c r="X350" s="37"/>
      <c r="Y350" s="37"/>
      <c r="Z350" s="38" t="s">
        <v>3133</v>
      </c>
      <c r="AA350" s="41">
        <v>105232000</v>
      </c>
      <c r="AB350" s="41">
        <v>72022000</v>
      </c>
      <c r="AC350" s="41">
        <v>39497000</v>
      </c>
      <c r="AD350" s="41">
        <v>36350000</v>
      </c>
      <c r="AE350" s="41">
        <v>102398000</v>
      </c>
      <c r="AF350" s="41">
        <v>70940000</v>
      </c>
      <c r="AG350" s="41">
        <v>37329000</v>
      </c>
      <c r="AH350" s="41">
        <v>34008000</v>
      </c>
      <c r="AI350" s="41">
        <v>-522000</v>
      </c>
      <c r="AJ350" s="41">
        <v>-807000</v>
      </c>
      <c r="AK350" s="41">
        <v>-380000</v>
      </c>
      <c r="AL350" s="41">
        <v>-523000</v>
      </c>
      <c r="AM350" s="41">
        <v>101876000</v>
      </c>
      <c r="AN350" s="41">
        <v>70133000</v>
      </c>
      <c r="AO350" s="41">
        <v>36949000</v>
      </c>
      <c r="AP350" s="41">
        <v>33485000</v>
      </c>
      <c r="AQ350" s="41">
        <v>3356000</v>
      </c>
      <c r="AR350" s="41">
        <v>1889000</v>
      </c>
      <c r="AS350" s="41">
        <v>2548000</v>
      </c>
      <c r="AT350" s="41">
        <v>2865000</v>
      </c>
      <c r="AU350" s="41">
        <v>-74682000</v>
      </c>
      <c r="AV350" s="41">
        <v>-47843000</v>
      </c>
      <c r="AW350" s="41">
        <v>-22064000</v>
      </c>
      <c r="AX350" s="41">
        <v>-22094000</v>
      </c>
      <c r="AY350" s="38" t="s">
        <v>39</v>
      </c>
      <c r="AZ350" s="38" t="s">
        <v>39</v>
      </c>
      <c r="BA350" s="38" t="s">
        <v>39</v>
      </c>
      <c r="BB350" s="38" t="s">
        <v>39</v>
      </c>
      <c r="BC350" s="41">
        <v>-23441000</v>
      </c>
      <c r="BD350" s="41">
        <v>-16891000</v>
      </c>
      <c r="BE350" s="41">
        <v>-12045000</v>
      </c>
      <c r="BF350" s="41">
        <v>-10787000</v>
      </c>
      <c r="BG350" s="41">
        <v>7109000</v>
      </c>
      <c r="BH350" s="41">
        <v>7288000</v>
      </c>
      <c r="BI350" s="41">
        <v>5388000</v>
      </c>
      <c r="BJ350" s="41">
        <v>3469000</v>
      </c>
      <c r="BK350" s="41">
        <v>-2369000</v>
      </c>
      <c r="BL350" s="41">
        <v>-1588000</v>
      </c>
      <c r="BM350" s="41">
        <v>-1500000</v>
      </c>
      <c r="BN350" s="41">
        <v>-1483000</v>
      </c>
      <c r="BO350" s="41">
        <v>-1757000</v>
      </c>
      <c r="BP350" s="41">
        <v>-1461000</v>
      </c>
      <c r="BQ350" s="41">
        <v>-1443000</v>
      </c>
      <c r="BR350" s="41">
        <v>-1422000</v>
      </c>
      <c r="BS350" s="41">
        <v>-612000</v>
      </c>
      <c r="BT350" s="41">
        <v>-127000</v>
      </c>
      <c r="BU350" s="41">
        <v>-57000</v>
      </c>
      <c r="BV350" s="41">
        <v>-61000</v>
      </c>
      <c r="BW350" s="41">
        <v>3812000</v>
      </c>
      <c r="BX350" s="41">
        <v>4655000</v>
      </c>
      <c r="BY350" s="41">
        <v>2943000</v>
      </c>
      <c r="BZ350" s="41">
        <v>1365000</v>
      </c>
      <c r="CA350" s="41">
        <v>51888000</v>
      </c>
      <c r="CB350" s="41">
        <v>40727000</v>
      </c>
      <c r="CC350" s="41">
        <v>28433000</v>
      </c>
      <c r="CD350" s="41">
        <v>23614000</v>
      </c>
      <c r="CE350" s="41">
        <v>15221000</v>
      </c>
      <c r="CF350" s="41">
        <v>25866000</v>
      </c>
      <c r="CG350" s="41">
        <v>11514000</v>
      </c>
      <c r="CH350" s="41">
        <v>5251000</v>
      </c>
      <c r="CI350" s="41">
        <v>14288000</v>
      </c>
      <c r="CJ350" s="41">
        <v>4353000</v>
      </c>
      <c r="CK350" s="41">
        <v>3459000</v>
      </c>
      <c r="CL350" s="41">
        <v>6764000</v>
      </c>
      <c r="CM350" s="41">
        <v>1983000</v>
      </c>
      <c r="CN350" s="41">
        <v>2452000</v>
      </c>
      <c r="CO350" s="41">
        <v>1704000</v>
      </c>
      <c r="CP350" s="41">
        <v>498000</v>
      </c>
      <c r="CQ350" s="41">
        <v>18315000</v>
      </c>
      <c r="CR350" s="41">
        <v>6924000</v>
      </c>
      <c r="CS350" s="41">
        <v>10769000</v>
      </c>
      <c r="CT350" s="41">
        <v>9806000</v>
      </c>
      <c r="CU350" s="38" t="s">
        <v>39</v>
      </c>
      <c r="CV350" s="38" t="s">
        <v>39</v>
      </c>
      <c r="CW350" s="41">
        <v>0</v>
      </c>
      <c r="CX350" s="41">
        <v>2500000</v>
      </c>
      <c r="CY350" s="41">
        <v>3000</v>
      </c>
      <c r="CZ350" s="41">
        <v>1198000</v>
      </c>
      <c r="DA350" s="41">
        <v>990000</v>
      </c>
      <c r="DB350" s="41">
        <v>0</v>
      </c>
      <c r="DC350" s="41">
        <v>75566000</v>
      </c>
      <c r="DD350" s="41">
        <v>58716000</v>
      </c>
      <c r="DE350" s="41">
        <v>46807000</v>
      </c>
      <c r="DF350" s="41">
        <v>41657000</v>
      </c>
      <c r="DG350" s="213"/>
      <c r="DH350" s="214">
        <f t="shared" si="220"/>
        <v>101876000</v>
      </c>
      <c r="DI350" s="214">
        <f t="shared" si="221"/>
        <v>-74682000</v>
      </c>
      <c r="DJ350" s="214">
        <f t="shared" si="222"/>
        <v>-23441000</v>
      </c>
      <c r="DK350" s="214">
        <f t="shared" si="223"/>
        <v>-2369000</v>
      </c>
      <c r="DL350" s="214">
        <f t="shared" si="224"/>
        <v>1384000</v>
      </c>
      <c r="DM350" s="215">
        <f t="shared" si="225"/>
        <v>1.3585142722525423E-2</v>
      </c>
      <c r="DN350" s="215">
        <f t="shared" si="226"/>
        <v>1.3772240576364288E-2</v>
      </c>
      <c r="DO350" s="216" t="str">
        <f t="shared" si="227"/>
        <v>n.a.</v>
      </c>
      <c r="DP350" s="214">
        <f t="shared" si="228"/>
        <v>20543500</v>
      </c>
      <c r="DQ350" s="214">
        <f t="shared" si="229"/>
        <v>600500</v>
      </c>
      <c r="DR350" s="217"/>
      <c r="DS350" s="214">
        <f t="shared" si="230"/>
        <v>70133000</v>
      </c>
      <c r="DT350" s="214">
        <f t="shared" si="231"/>
        <v>-47843000</v>
      </c>
      <c r="DU350" s="214">
        <f t="shared" si="232"/>
        <v>-16891000</v>
      </c>
      <c r="DV350" s="214">
        <f t="shared" si="233"/>
        <v>-1588000</v>
      </c>
      <c r="DW350" s="214">
        <f t="shared" si="234"/>
        <v>3811000</v>
      </c>
      <c r="DX350" s="215">
        <f t="shared" si="235"/>
        <v>5.4339611880284605E-2</v>
      </c>
      <c r="DY350" s="215">
        <f t="shared" si="236"/>
        <v>5.7462078948162E-2</v>
      </c>
      <c r="DZ350" s="218" t="str">
        <f t="shared" si="237"/>
        <v>n.a.</v>
      </c>
      <c r="EA350" s="214">
        <f t="shared" si="238"/>
        <v>18690000</v>
      </c>
      <c r="EB350" s="214">
        <f t="shared" si="239"/>
        <v>1094000</v>
      </c>
      <c r="EC350" s="217"/>
      <c r="ED350" s="214">
        <f t="shared" si="240"/>
        <v>36949000</v>
      </c>
      <c r="EE350" s="214">
        <f t="shared" si="241"/>
        <v>-22064000</v>
      </c>
      <c r="EF350" s="214">
        <f t="shared" si="242"/>
        <v>-12045000</v>
      </c>
      <c r="EG350" s="214">
        <f t="shared" si="243"/>
        <v>-1500000</v>
      </c>
      <c r="EH350" s="214">
        <f t="shared" si="244"/>
        <v>1340000</v>
      </c>
      <c r="EI350" s="215">
        <f t="shared" si="245"/>
        <v>3.6266204768735287E-2</v>
      </c>
      <c r="EJ350" s="215">
        <f t="shared" si="246"/>
        <v>3.7630935999326015E-2</v>
      </c>
      <c r="EK350" s="218" t="str">
        <f t="shared" si="247"/>
        <v>n.a.</v>
      </c>
      <c r="EL350" s="214">
        <f t="shared" si="248"/>
        <v>8382500</v>
      </c>
      <c r="EM350" s="214">
        <f t="shared" si="249"/>
        <v>495000</v>
      </c>
      <c r="EN350" s="217"/>
      <c r="EO350" s="219">
        <f t="shared" si="261"/>
        <v>69652666.666666672</v>
      </c>
      <c r="EP350" s="219">
        <f t="shared" si="261"/>
        <v>-48196333.333333336</v>
      </c>
      <c r="EQ350" s="219">
        <f t="shared" si="261"/>
        <v>-17459000</v>
      </c>
      <c r="ER350" s="219">
        <f t="shared" si="260"/>
        <v>-1819000</v>
      </c>
      <c r="ES350" s="219">
        <f t="shared" si="250"/>
        <v>2178333.3333333358</v>
      </c>
      <c r="ET350" s="220">
        <f t="shared" si="251"/>
        <v>3.1274227356693725E-2</v>
      </c>
      <c r="EU350" s="221">
        <f t="shared" si="252"/>
        <v>3.2283880784298259E-2</v>
      </c>
      <c r="EV350" s="219" t="e">
        <f t="shared" si="253"/>
        <v>#VALUE!</v>
      </c>
      <c r="EW350" s="219">
        <f t="shared" si="254"/>
        <v>15872000</v>
      </c>
      <c r="EX350" s="219">
        <f t="shared" si="254"/>
        <v>729833.33333333337</v>
      </c>
      <c r="EY350" s="208"/>
      <c r="EZ350" s="222" t="str">
        <f t="shared" si="255"/>
        <v>完整</v>
      </c>
      <c r="FA350" s="222" t="str">
        <f t="shared" si="256"/>
        <v>完整</v>
      </c>
      <c r="FB350" s="222" t="str">
        <f t="shared" si="257"/>
        <v>完整</v>
      </c>
      <c r="FC350" s="222" t="str">
        <f t="shared" si="258"/>
        <v>选择</v>
      </c>
      <c r="FD350" s="222" t="str">
        <f t="shared" si="259"/>
        <v>选择</v>
      </c>
      <c r="FE350" s="246"/>
      <c r="FF350" s="246"/>
      <c r="FG350" s="246"/>
      <c r="FH350" s="246"/>
      <c r="FI350" s="246"/>
      <c r="FJ350" s="246"/>
      <c r="FK350" s="246"/>
      <c r="FL350" s="246"/>
      <c r="FM350" s="246"/>
      <c r="FN350" s="246"/>
      <c r="FO350" s="246"/>
      <c r="FP350" s="246"/>
      <c r="FQ350" s="246"/>
      <c r="FR350" s="246"/>
      <c r="FS350" s="246"/>
      <c r="FT350" s="246"/>
      <c r="FU350" s="246"/>
      <c r="FV350" s="246"/>
      <c r="FW350" s="246"/>
      <c r="FX350" s="246"/>
      <c r="FY350" s="246"/>
      <c r="FZ350" s="246"/>
      <c r="GA350" s="246"/>
      <c r="GB350" s="246"/>
      <c r="GC350" s="246"/>
      <c r="GD350" s="246"/>
      <c r="GE350" s="246"/>
      <c r="GF350" s="246"/>
      <c r="GG350" s="246"/>
      <c r="GH350" s="246"/>
      <c r="GI350" s="246"/>
      <c r="GJ350" s="246"/>
      <c r="GK350" s="246"/>
      <c r="GL350" s="246"/>
      <c r="GM350" s="246"/>
      <c r="GN350" s="246"/>
      <c r="GO350" s="246"/>
      <c r="GP350" s="246"/>
      <c r="GQ350" s="246"/>
      <c r="GR350" s="246"/>
      <c r="GS350" s="246"/>
      <c r="GT350" s="246"/>
      <c r="GU350" s="246"/>
      <c r="GV350" s="246"/>
      <c r="GW350" s="246"/>
      <c r="GX350" s="246"/>
      <c r="GY350" s="246"/>
      <c r="GZ350" s="246"/>
      <c r="HA350" s="246"/>
      <c r="HB350" s="246"/>
      <c r="HC350" s="246"/>
      <c r="HD350" s="246"/>
      <c r="HE350" s="246"/>
      <c r="HF350" s="246"/>
      <c r="HG350" s="246"/>
      <c r="HH350" s="246"/>
      <c r="HI350" s="246"/>
      <c r="HJ350" s="246"/>
      <c r="HK350" s="254"/>
    </row>
    <row r="351" spans="1:219" s="7" customFormat="1" ht="12.4" customHeight="1" x14ac:dyDescent="0.2">
      <c r="A351" s="226" t="s">
        <v>3134</v>
      </c>
      <c r="B351" s="227" t="str">
        <f t="shared" si="218"/>
        <v>GUANGDONG FEIXINDA INTELLIGENT EQUIPMENT CO.,LTD</v>
      </c>
      <c r="C351" s="228" t="s">
        <v>35</v>
      </c>
      <c r="D351" s="229" t="s">
        <v>188</v>
      </c>
      <c r="E351" s="227"/>
      <c r="F351" s="244"/>
      <c r="G351" s="238"/>
      <c r="H351" s="232" t="str">
        <f t="shared" si="219"/>
        <v/>
      </c>
      <c r="I351" s="206" t="s">
        <v>353</v>
      </c>
      <c r="J351" s="228" t="str">
        <f>VLOOKUP(Z351,[1]AP2022!FF:FI,2,0)</f>
        <v>exclude</v>
      </c>
      <c r="K351" s="228" t="str">
        <f>VLOOKUP(Z351,[1]AP2022!FF:FI,4,0)</f>
        <v>ok, indep</v>
      </c>
      <c r="L351" s="233"/>
      <c r="M351" s="38" t="s">
        <v>3135</v>
      </c>
      <c r="N351" s="38" t="s">
        <v>3136</v>
      </c>
      <c r="O351" s="38" t="s">
        <v>36</v>
      </c>
      <c r="P351" s="38" t="s">
        <v>3137</v>
      </c>
      <c r="Q351" s="37"/>
      <c r="R351" s="38" t="s">
        <v>48</v>
      </c>
      <c r="S351" s="38" t="s">
        <v>3138</v>
      </c>
      <c r="T351" s="38" t="s">
        <v>45</v>
      </c>
      <c r="U351" s="38" t="s">
        <v>182</v>
      </c>
      <c r="V351" s="38" t="s">
        <v>1874</v>
      </c>
      <c r="W351" s="38" t="s">
        <v>3139</v>
      </c>
      <c r="X351" s="37"/>
      <c r="Y351" s="37"/>
      <c r="Z351" s="38" t="s">
        <v>3140</v>
      </c>
      <c r="AA351" s="41">
        <v>104752000</v>
      </c>
      <c r="AB351" s="41">
        <v>133853000</v>
      </c>
      <c r="AC351" s="41">
        <v>113023000</v>
      </c>
      <c r="AD351" s="41">
        <v>66792000</v>
      </c>
      <c r="AE351" s="41">
        <v>104936000</v>
      </c>
      <c r="AF351" s="41">
        <v>134353000</v>
      </c>
      <c r="AG351" s="41">
        <v>112126000</v>
      </c>
      <c r="AH351" s="41">
        <v>66443000</v>
      </c>
      <c r="AI351" s="41">
        <v>-535000</v>
      </c>
      <c r="AJ351" s="41">
        <v>-679000</v>
      </c>
      <c r="AK351" s="41">
        <v>-589000</v>
      </c>
      <c r="AL351" s="41">
        <v>-298000</v>
      </c>
      <c r="AM351" s="41">
        <v>104401000</v>
      </c>
      <c r="AN351" s="41">
        <v>133674000</v>
      </c>
      <c r="AO351" s="41">
        <v>111537000</v>
      </c>
      <c r="AP351" s="41">
        <v>66145000</v>
      </c>
      <c r="AQ351" s="41">
        <v>351000</v>
      </c>
      <c r="AR351" s="41">
        <v>179000</v>
      </c>
      <c r="AS351" s="41">
        <v>1486000</v>
      </c>
      <c r="AT351" s="41">
        <v>647000</v>
      </c>
      <c r="AU351" s="41">
        <v>-77005000</v>
      </c>
      <c r="AV351" s="41">
        <v>-90415000</v>
      </c>
      <c r="AW351" s="41">
        <v>-89496000</v>
      </c>
      <c r="AX351" s="41">
        <v>-55511000</v>
      </c>
      <c r="AY351" s="38" t="s">
        <v>39</v>
      </c>
      <c r="AZ351" s="38" t="s">
        <v>39</v>
      </c>
      <c r="BA351" s="38" t="s">
        <v>39</v>
      </c>
      <c r="BB351" s="38" t="s">
        <v>39</v>
      </c>
      <c r="BC351" s="41">
        <v>-32327000</v>
      </c>
      <c r="BD351" s="41">
        <v>-34008000</v>
      </c>
      <c r="BE351" s="41">
        <v>-27759000</v>
      </c>
      <c r="BF351" s="41">
        <v>-27407000</v>
      </c>
      <c r="BG351" s="41">
        <v>-4580000</v>
      </c>
      <c r="BH351" s="41">
        <v>9430000</v>
      </c>
      <c r="BI351" s="41">
        <v>-4232000</v>
      </c>
      <c r="BJ351" s="41">
        <v>-16126000</v>
      </c>
      <c r="BK351" s="41">
        <v>-955000</v>
      </c>
      <c r="BL351" s="41">
        <v>-853000</v>
      </c>
      <c r="BM351" s="41">
        <v>-1127000</v>
      </c>
      <c r="BN351" s="41">
        <v>-1498000</v>
      </c>
      <c r="BO351" s="41">
        <v>-862000</v>
      </c>
      <c r="BP351" s="41">
        <v>-815000</v>
      </c>
      <c r="BQ351" s="41">
        <v>-1062000</v>
      </c>
      <c r="BR351" s="41">
        <v>-1440000</v>
      </c>
      <c r="BS351" s="41">
        <v>-93000</v>
      </c>
      <c r="BT351" s="41">
        <v>-38000</v>
      </c>
      <c r="BU351" s="41">
        <v>-65000</v>
      </c>
      <c r="BV351" s="41">
        <v>-58000</v>
      </c>
      <c r="BW351" s="41">
        <v>-5070000</v>
      </c>
      <c r="BX351" s="41">
        <v>10038000</v>
      </c>
      <c r="BY351" s="41">
        <v>-2397000</v>
      </c>
      <c r="BZ351" s="41">
        <v>-13917000</v>
      </c>
      <c r="CA351" s="41">
        <v>116099000</v>
      </c>
      <c r="CB351" s="41">
        <v>139443000</v>
      </c>
      <c r="CC351" s="41">
        <v>128638000</v>
      </c>
      <c r="CD351" s="41">
        <v>105402000</v>
      </c>
      <c r="CE351" s="41">
        <v>34723000</v>
      </c>
      <c r="CF351" s="41">
        <v>37689000</v>
      </c>
      <c r="CG351" s="41">
        <v>39957000</v>
      </c>
      <c r="CH351" s="41">
        <v>52445000</v>
      </c>
      <c r="CI351" s="41">
        <v>8815000</v>
      </c>
      <c r="CJ351" s="41">
        <v>7158000</v>
      </c>
      <c r="CK351" s="41">
        <v>7866000</v>
      </c>
      <c r="CL351" s="41">
        <v>20444000</v>
      </c>
      <c r="CM351" s="41">
        <v>4106000</v>
      </c>
      <c r="CN351" s="41">
        <v>3725000</v>
      </c>
      <c r="CO351" s="41">
        <v>3424000</v>
      </c>
      <c r="CP351" s="41">
        <v>7239000</v>
      </c>
      <c r="CQ351" s="41">
        <v>68342000</v>
      </c>
      <c r="CR351" s="41">
        <v>90329000</v>
      </c>
      <c r="CS351" s="41">
        <v>76849000</v>
      </c>
      <c r="CT351" s="41">
        <v>24340000</v>
      </c>
      <c r="CU351" s="41">
        <v>6132000</v>
      </c>
      <c r="CV351" s="41">
        <v>15201000</v>
      </c>
      <c r="CW351" s="41">
        <v>38000</v>
      </c>
      <c r="CX351" s="41">
        <v>120000</v>
      </c>
      <c r="CY351" s="38" t="s">
        <v>39</v>
      </c>
      <c r="CZ351" s="38" t="s">
        <v>39</v>
      </c>
      <c r="DA351" s="41">
        <v>262000</v>
      </c>
      <c r="DB351" s="38" t="s">
        <v>39</v>
      </c>
      <c r="DC351" s="41">
        <v>137440000</v>
      </c>
      <c r="DD351" s="41">
        <v>158414000</v>
      </c>
      <c r="DE351" s="41">
        <v>138182000</v>
      </c>
      <c r="DF351" s="41">
        <v>118931000</v>
      </c>
      <c r="DG351" s="213"/>
      <c r="DH351" s="214">
        <f t="shared" si="220"/>
        <v>104401000</v>
      </c>
      <c r="DI351" s="214">
        <f t="shared" si="221"/>
        <v>-77005000</v>
      </c>
      <c r="DJ351" s="214">
        <f t="shared" si="222"/>
        <v>-32327000</v>
      </c>
      <c r="DK351" s="214">
        <f t="shared" si="223"/>
        <v>-955000</v>
      </c>
      <c r="DL351" s="214">
        <f t="shared" si="224"/>
        <v>-5886000</v>
      </c>
      <c r="DM351" s="215">
        <f t="shared" si="225"/>
        <v>-5.6378770318291971E-2</v>
      </c>
      <c r="DN351" s="215">
        <f t="shared" si="226"/>
        <v>-5.3369844133941441E-2</v>
      </c>
      <c r="DO351" s="216" t="str">
        <f t="shared" si="227"/>
        <v>n.a.</v>
      </c>
      <c r="DP351" s="214">
        <f t="shared" si="228"/>
        <v>36206000</v>
      </c>
      <c r="DQ351" s="214" t="e">
        <f t="shared" si="229"/>
        <v>#VALUE!</v>
      </c>
      <c r="DR351" s="217"/>
      <c r="DS351" s="214">
        <f t="shared" si="230"/>
        <v>133674000</v>
      </c>
      <c r="DT351" s="214">
        <f t="shared" si="231"/>
        <v>-90415000</v>
      </c>
      <c r="DU351" s="214">
        <f t="shared" si="232"/>
        <v>-34008000</v>
      </c>
      <c r="DV351" s="214">
        <f t="shared" si="233"/>
        <v>-853000</v>
      </c>
      <c r="DW351" s="214">
        <f t="shared" si="234"/>
        <v>8398000</v>
      </c>
      <c r="DX351" s="215">
        <f t="shared" si="235"/>
        <v>6.2824483444798546E-2</v>
      </c>
      <c r="DY351" s="215">
        <f t="shared" si="236"/>
        <v>6.7035984546122168E-2</v>
      </c>
      <c r="DZ351" s="218" t="str">
        <f t="shared" si="237"/>
        <v>n.a.</v>
      </c>
      <c r="EA351" s="214">
        <f t="shared" si="238"/>
        <v>38823000</v>
      </c>
      <c r="EB351" s="214" t="e">
        <f t="shared" si="239"/>
        <v>#VALUE!</v>
      </c>
      <c r="EC351" s="217"/>
      <c r="ED351" s="214">
        <f t="shared" si="240"/>
        <v>111537000</v>
      </c>
      <c r="EE351" s="214">
        <f t="shared" si="241"/>
        <v>-89496000</v>
      </c>
      <c r="EF351" s="214">
        <f t="shared" si="242"/>
        <v>-27759000</v>
      </c>
      <c r="EG351" s="214">
        <f t="shared" si="243"/>
        <v>-1127000</v>
      </c>
      <c r="EH351" s="214">
        <f t="shared" si="244"/>
        <v>-6845000</v>
      </c>
      <c r="EI351" s="215">
        <f t="shared" si="245"/>
        <v>-6.1369769672843986E-2</v>
      </c>
      <c r="EJ351" s="215">
        <f t="shared" si="246"/>
        <v>-5.7821290398878206E-2</v>
      </c>
      <c r="EK351" s="218" t="str">
        <f t="shared" si="247"/>
        <v>n.a.</v>
      </c>
      <c r="EL351" s="214">
        <f t="shared" si="248"/>
        <v>46201000</v>
      </c>
      <c r="EM351" s="214" t="e">
        <f t="shared" si="249"/>
        <v>#VALUE!</v>
      </c>
      <c r="EN351" s="217"/>
      <c r="EO351" s="219">
        <f t="shared" si="261"/>
        <v>116537333.33333333</v>
      </c>
      <c r="EP351" s="219">
        <f t="shared" si="261"/>
        <v>-85638666.666666672</v>
      </c>
      <c r="EQ351" s="219">
        <f t="shared" si="261"/>
        <v>-31364666.666666668</v>
      </c>
      <c r="ER351" s="219">
        <f t="shared" si="260"/>
        <v>-978333.33333333337</v>
      </c>
      <c r="ES351" s="219">
        <f t="shared" si="250"/>
        <v>-1444333.3333333447</v>
      </c>
      <c r="ET351" s="220">
        <f t="shared" si="251"/>
        <v>-1.2393739345331493E-2</v>
      </c>
      <c r="EU351" s="221">
        <f t="shared" si="252"/>
        <v>-1.2242015002330965E-2</v>
      </c>
      <c r="EV351" s="219" t="e">
        <f t="shared" si="253"/>
        <v>#VALUE!</v>
      </c>
      <c r="EW351" s="219">
        <f t="shared" si="254"/>
        <v>40410000</v>
      </c>
      <c r="EX351" s="219" t="e">
        <f t="shared" si="254"/>
        <v>#VALUE!</v>
      </c>
      <c r="EY351" s="208"/>
      <c r="EZ351" s="222" t="str">
        <f t="shared" si="255"/>
        <v>完整</v>
      </c>
      <c r="FA351" s="222" t="str">
        <f t="shared" si="256"/>
        <v>完整</v>
      </c>
      <c r="FB351" s="222" t="str">
        <f t="shared" si="257"/>
        <v>完整</v>
      </c>
      <c r="FC351" s="222" t="str">
        <f t="shared" si="258"/>
        <v>选择</v>
      </c>
      <c r="FD351" s="222" t="str">
        <f t="shared" si="259"/>
        <v>选择</v>
      </c>
      <c r="FE351" s="246"/>
      <c r="FF351" s="246"/>
      <c r="FG351" s="246"/>
      <c r="FH351" s="246"/>
      <c r="FI351" s="246"/>
      <c r="FJ351" s="246"/>
      <c r="FK351" s="246"/>
      <c r="FL351" s="246"/>
      <c r="FM351" s="246"/>
      <c r="FN351" s="246"/>
      <c r="FO351" s="246"/>
      <c r="FP351" s="246"/>
      <c r="FQ351" s="246"/>
      <c r="FR351" s="246"/>
      <c r="FS351" s="246"/>
      <c r="FT351" s="246"/>
      <c r="FU351" s="246"/>
      <c r="FV351" s="246"/>
      <c r="FW351" s="246"/>
      <c r="FX351" s="246"/>
      <c r="FY351" s="246"/>
      <c r="FZ351" s="246"/>
      <c r="GA351" s="246"/>
      <c r="GB351" s="246"/>
      <c r="GC351" s="246"/>
      <c r="GD351" s="246"/>
      <c r="GE351" s="246"/>
      <c r="GF351" s="246"/>
      <c r="GG351" s="246"/>
      <c r="GH351" s="246"/>
      <c r="GI351" s="246"/>
      <c r="GJ351" s="246"/>
      <c r="GK351" s="246"/>
      <c r="GL351" s="246"/>
      <c r="GM351" s="246"/>
      <c r="GN351" s="246"/>
      <c r="GO351" s="246"/>
      <c r="GP351" s="246"/>
      <c r="GQ351" s="246"/>
      <c r="GR351" s="246"/>
      <c r="GS351" s="246"/>
      <c r="GT351" s="246"/>
      <c r="GU351" s="246"/>
      <c r="GV351" s="246"/>
      <c r="GW351" s="246"/>
      <c r="GX351" s="246"/>
      <c r="GY351" s="246"/>
      <c r="GZ351" s="246"/>
      <c r="HA351" s="246"/>
      <c r="HB351" s="246"/>
      <c r="HC351" s="246"/>
      <c r="HD351" s="246"/>
      <c r="HE351" s="246"/>
      <c r="HF351" s="246"/>
      <c r="HG351" s="246"/>
      <c r="HH351" s="246"/>
      <c r="HI351" s="246"/>
      <c r="HJ351" s="246"/>
      <c r="HK351" s="254"/>
    </row>
    <row r="352" spans="1:219" ht="12.4" customHeight="1" x14ac:dyDescent="0.2">
      <c r="A352" s="204" t="s">
        <v>3141</v>
      </c>
      <c r="B352" s="205" t="str">
        <f t="shared" si="218"/>
        <v>TIANJIN XIANZHONG NEW ENERGY TECHNOLOGY CO.,LTD.</v>
      </c>
      <c r="C352" s="206" t="s">
        <v>35</v>
      </c>
      <c r="D352" s="206" t="s">
        <v>32</v>
      </c>
      <c r="E352" s="205"/>
      <c r="F352" s="244"/>
      <c r="G352" s="245"/>
      <c r="H352" s="209" t="str">
        <f t="shared" si="219"/>
        <v/>
      </c>
      <c r="I352" s="206" t="s">
        <v>328</v>
      </c>
      <c r="J352" s="206" t="str">
        <f>VLOOKUP(Z352,[1]AP2022!FF:FI,2,0)</f>
        <v>exclude</v>
      </c>
      <c r="K352" s="206" t="str">
        <f>VLOOKUP(Z352,[1]AP2022!FF:FI,4,0)</f>
        <v>ok, sda/sdp</v>
      </c>
      <c r="L352" s="210"/>
      <c r="M352" s="211" t="s">
        <v>3142</v>
      </c>
      <c r="N352" s="211" t="s">
        <v>3143</v>
      </c>
      <c r="O352" s="211" t="s">
        <v>36</v>
      </c>
      <c r="P352" s="211" t="s">
        <v>3144</v>
      </c>
      <c r="Q352" s="225"/>
      <c r="R352" s="38" t="s">
        <v>48</v>
      </c>
      <c r="S352" s="211" t="s">
        <v>3145</v>
      </c>
      <c r="T352" s="211" t="s">
        <v>44</v>
      </c>
      <c r="U352" s="38" t="s">
        <v>178</v>
      </c>
      <c r="V352" s="38" t="s">
        <v>533</v>
      </c>
      <c r="W352" s="38" t="s">
        <v>3146</v>
      </c>
      <c r="X352" s="37"/>
      <c r="Y352" s="37"/>
      <c r="Z352" s="38" t="s">
        <v>3147</v>
      </c>
      <c r="AA352" s="41">
        <v>103562000</v>
      </c>
      <c r="AB352" s="41">
        <v>116902000</v>
      </c>
      <c r="AC352" s="41">
        <v>56953000</v>
      </c>
      <c r="AD352" s="41">
        <v>33278000</v>
      </c>
      <c r="AE352" s="41">
        <v>101781000</v>
      </c>
      <c r="AF352" s="41">
        <v>116143000</v>
      </c>
      <c r="AG352" s="41">
        <v>55900000</v>
      </c>
      <c r="AH352" s="41">
        <v>32047000</v>
      </c>
      <c r="AI352" s="41">
        <v>-155000</v>
      </c>
      <c r="AJ352" s="41">
        <v>-380000</v>
      </c>
      <c r="AK352" s="41">
        <v>-69000</v>
      </c>
      <c r="AL352" s="41">
        <v>-167000</v>
      </c>
      <c r="AM352" s="41">
        <v>101626000</v>
      </c>
      <c r="AN352" s="41">
        <v>115763000</v>
      </c>
      <c r="AO352" s="41">
        <v>55831000</v>
      </c>
      <c r="AP352" s="41">
        <v>31880000</v>
      </c>
      <c r="AQ352" s="41">
        <v>1936000</v>
      </c>
      <c r="AR352" s="41">
        <v>1139000</v>
      </c>
      <c r="AS352" s="41">
        <v>1122000</v>
      </c>
      <c r="AT352" s="41">
        <v>1398000</v>
      </c>
      <c r="AU352" s="41">
        <v>-89194000</v>
      </c>
      <c r="AV352" s="41">
        <v>-95483000</v>
      </c>
      <c r="AW352" s="41">
        <v>-44958000</v>
      </c>
      <c r="AX352" s="41">
        <v>-27221000</v>
      </c>
      <c r="AY352" s="38" t="s">
        <v>39</v>
      </c>
      <c r="AZ352" s="38" t="s">
        <v>39</v>
      </c>
      <c r="BA352" s="38" t="s">
        <v>39</v>
      </c>
      <c r="BB352" s="38" t="s">
        <v>39</v>
      </c>
      <c r="BC352" s="41">
        <v>-11600000</v>
      </c>
      <c r="BD352" s="41">
        <v>-8596000</v>
      </c>
      <c r="BE352" s="41">
        <v>-6404000</v>
      </c>
      <c r="BF352" s="41">
        <v>-4573000</v>
      </c>
      <c r="BG352" s="41">
        <v>2768000</v>
      </c>
      <c r="BH352" s="41">
        <v>12823000</v>
      </c>
      <c r="BI352" s="41">
        <v>5591000</v>
      </c>
      <c r="BJ352" s="41">
        <v>1484000</v>
      </c>
      <c r="BK352" s="41">
        <v>-475000</v>
      </c>
      <c r="BL352" s="41">
        <v>-378000</v>
      </c>
      <c r="BM352" s="41">
        <v>-264000</v>
      </c>
      <c r="BN352" s="41">
        <v>-228000</v>
      </c>
      <c r="BO352" s="41">
        <v>-477000</v>
      </c>
      <c r="BP352" s="41">
        <v>-372000</v>
      </c>
      <c r="BQ352" s="41">
        <v>-261000</v>
      </c>
      <c r="BR352" s="41">
        <v>-225000</v>
      </c>
      <c r="BS352" s="41">
        <v>2000</v>
      </c>
      <c r="BT352" s="41">
        <v>-6000</v>
      </c>
      <c r="BU352" s="41">
        <v>-3000</v>
      </c>
      <c r="BV352" s="41">
        <v>-3000</v>
      </c>
      <c r="BW352" s="41">
        <v>2018000</v>
      </c>
      <c r="BX352" s="41">
        <v>10404000</v>
      </c>
      <c r="BY352" s="41">
        <v>4682000</v>
      </c>
      <c r="BZ352" s="41">
        <v>-2483000</v>
      </c>
      <c r="CA352" s="41">
        <v>57557000</v>
      </c>
      <c r="CB352" s="41">
        <v>53624000</v>
      </c>
      <c r="CC352" s="41">
        <v>31086000</v>
      </c>
      <c r="CD352" s="41">
        <v>14829000</v>
      </c>
      <c r="CE352" s="41">
        <v>33193000</v>
      </c>
      <c r="CF352" s="41">
        <v>23574000</v>
      </c>
      <c r="CG352" s="41">
        <v>17425000</v>
      </c>
      <c r="CH352" s="41">
        <v>6276000</v>
      </c>
      <c r="CI352" s="41">
        <v>4846000</v>
      </c>
      <c r="CJ352" s="41">
        <v>21757000</v>
      </c>
      <c r="CK352" s="41">
        <v>9760000</v>
      </c>
      <c r="CL352" s="41">
        <v>6938000</v>
      </c>
      <c r="CM352" s="41">
        <v>327000</v>
      </c>
      <c r="CN352" s="41">
        <v>187000</v>
      </c>
      <c r="CO352" s="41">
        <v>443000</v>
      </c>
      <c r="CP352" s="41">
        <v>274000</v>
      </c>
      <c r="CQ352" s="41">
        <v>18166000</v>
      </c>
      <c r="CR352" s="41">
        <v>6000000</v>
      </c>
      <c r="CS352" s="41">
        <v>2303000</v>
      </c>
      <c r="CT352" s="41">
        <v>1075000</v>
      </c>
      <c r="CU352" s="41">
        <v>10081000</v>
      </c>
      <c r="CV352" s="38" t="s">
        <v>39</v>
      </c>
      <c r="CW352" s="38" t="s">
        <v>39</v>
      </c>
      <c r="CX352" s="38" t="s">
        <v>39</v>
      </c>
      <c r="CY352" s="38" t="s">
        <v>39</v>
      </c>
      <c r="CZ352" s="38" t="s">
        <v>39</v>
      </c>
      <c r="DA352" s="38" t="s">
        <v>39</v>
      </c>
      <c r="DB352" s="38" t="s">
        <v>39</v>
      </c>
      <c r="DC352" s="41">
        <v>66611000</v>
      </c>
      <c r="DD352" s="41">
        <v>63232000</v>
      </c>
      <c r="DE352" s="41">
        <v>34582000</v>
      </c>
      <c r="DF352" s="41">
        <v>16461000</v>
      </c>
      <c r="DG352" s="213"/>
      <c r="DH352" s="214">
        <f t="shared" si="220"/>
        <v>101626000</v>
      </c>
      <c r="DI352" s="214">
        <f t="shared" si="221"/>
        <v>-89194000</v>
      </c>
      <c r="DJ352" s="214">
        <f t="shared" si="222"/>
        <v>-11600000</v>
      </c>
      <c r="DK352" s="214">
        <f t="shared" si="223"/>
        <v>-475000</v>
      </c>
      <c r="DL352" s="214">
        <f t="shared" si="224"/>
        <v>357000</v>
      </c>
      <c r="DM352" s="215">
        <f t="shared" si="225"/>
        <v>3.5128805620608899E-3</v>
      </c>
      <c r="DN352" s="215">
        <f t="shared" si="226"/>
        <v>3.5252643948296123E-3</v>
      </c>
      <c r="DO352" s="216" t="str">
        <f t="shared" si="227"/>
        <v>n.a.</v>
      </c>
      <c r="DP352" s="214">
        <f t="shared" si="228"/>
        <v>28383500</v>
      </c>
      <c r="DQ352" s="214" t="e">
        <f t="shared" si="229"/>
        <v>#VALUE!</v>
      </c>
      <c r="DR352" s="217"/>
      <c r="DS352" s="214">
        <f t="shared" si="230"/>
        <v>115763000</v>
      </c>
      <c r="DT352" s="214">
        <f t="shared" si="231"/>
        <v>-95483000</v>
      </c>
      <c r="DU352" s="214">
        <f t="shared" si="232"/>
        <v>-8596000</v>
      </c>
      <c r="DV352" s="214">
        <f t="shared" si="233"/>
        <v>-378000</v>
      </c>
      <c r="DW352" s="214">
        <f t="shared" si="234"/>
        <v>11306000</v>
      </c>
      <c r="DX352" s="215">
        <f t="shared" si="235"/>
        <v>9.7665057056226953E-2</v>
      </c>
      <c r="DY352" s="215">
        <f t="shared" si="236"/>
        <v>0.10823592483031295</v>
      </c>
      <c r="DZ352" s="218" t="str">
        <f t="shared" si="237"/>
        <v>n.a.</v>
      </c>
      <c r="EA352" s="214">
        <f t="shared" si="238"/>
        <v>20499500</v>
      </c>
      <c r="EB352" s="214" t="e">
        <f t="shared" si="239"/>
        <v>#VALUE!</v>
      </c>
      <c r="EC352" s="217"/>
      <c r="ED352" s="214">
        <f t="shared" si="240"/>
        <v>55831000</v>
      </c>
      <c r="EE352" s="214">
        <f t="shared" si="241"/>
        <v>-44958000</v>
      </c>
      <c r="EF352" s="214">
        <f t="shared" si="242"/>
        <v>-6404000</v>
      </c>
      <c r="EG352" s="214">
        <f t="shared" si="243"/>
        <v>-264000</v>
      </c>
      <c r="EH352" s="214">
        <f t="shared" si="244"/>
        <v>4205000</v>
      </c>
      <c r="EI352" s="215">
        <f t="shared" si="245"/>
        <v>7.5316580394404545E-2</v>
      </c>
      <c r="EJ352" s="215">
        <f t="shared" si="246"/>
        <v>8.1451206756285588E-2</v>
      </c>
      <c r="EK352" s="218" t="str">
        <f t="shared" si="247"/>
        <v>n.a.</v>
      </c>
      <c r="EL352" s="214">
        <f t="shared" si="248"/>
        <v>11850500</v>
      </c>
      <c r="EM352" s="214" t="e">
        <f t="shared" si="249"/>
        <v>#VALUE!</v>
      </c>
      <c r="EN352" s="217"/>
      <c r="EO352" s="219">
        <f t="shared" si="261"/>
        <v>91073333.333333328</v>
      </c>
      <c r="EP352" s="219">
        <f t="shared" si="261"/>
        <v>-76545000</v>
      </c>
      <c r="EQ352" s="219">
        <f t="shared" si="261"/>
        <v>-8866666.666666666</v>
      </c>
      <c r="ER352" s="219">
        <f t="shared" si="260"/>
        <v>-372333.33333333331</v>
      </c>
      <c r="ES352" s="219">
        <f t="shared" si="250"/>
        <v>5289333.3333333293</v>
      </c>
      <c r="ET352" s="220">
        <f t="shared" si="251"/>
        <v>5.8077739550545307E-2</v>
      </c>
      <c r="EU352" s="221">
        <f t="shared" si="252"/>
        <v>6.165873978053401E-2</v>
      </c>
      <c r="EV352" s="219" t="e">
        <f t="shared" si="253"/>
        <v>#VALUE!</v>
      </c>
      <c r="EW352" s="219">
        <f t="shared" si="254"/>
        <v>20244500</v>
      </c>
      <c r="EX352" s="219" t="e">
        <f t="shared" si="254"/>
        <v>#VALUE!</v>
      </c>
      <c r="EY352" s="208"/>
      <c r="EZ352" s="222" t="str">
        <f t="shared" si="255"/>
        <v>完整</v>
      </c>
      <c r="FA352" s="222" t="str">
        <f t="shared" si="256"/>
        <v>完整</v>
      </c>
      <c r="FB352" s="222" t="str">
        <f t="shared" si="257"/>
        <v>完整</v>
      </c>
      <c r="FC352" s="222" t="str">
        <f t="shared" si="258"/>
        <v>选择</v>
      </c>
      <c r="FD352" s="222" t="str">
        <f t="shared" si="259"/>
        <v>选择</v>
      </c>
      <c r="FE352" s="246"/>
      <c r="FF352" s="246"/>
      <c r="FG352" s="246"/>
      <c r="FH352" s="246"/>
      <c r="FI352" s="246"/>
      <c r="FJ352" s="246"/>
      <c r="FK352" s="246"/>
      <c r="FL352" s="246"/>
      <c r="FM352" s="246"/>
      <c r="FN352" s="246"/>
      <c r="FO352" s="246"/>
      <c r="FP352" s="246"/>
      <c r="FQ352" s="246"/>
      <c r="FR352" s="246"/>
      <c r="FS352" s="246"/>
      <c r="FT352" s="246"/>
      <c r="FU352" s="246"/>
      <c r="FV352" s="246"/>
      <c r="FW352" s="246"/>
      <c r="FX352" s="246"/>
      <c r="FY352" s="246"/>
      <c r="FZ352" s="246"/>
      <c r="GA352" s="246"/>
      <c r="GB352" s="246"/>
      <c r="GC352" s="246"/>
      <c r="GD352" s="246"/>
      <c r="GE352" s="246"/>
      <c r="GF352" s="246"/>
      <c r="GG352" s="246"/>
      <c r="GH352" s="246"/>
      <c r="GI352" s="246"/>
      <c r="GJ352" s="246"/>
      <c r="GK352" s="246"/>
      <c r="GL352" s="246"/>
      <c r="GM352" s="246"/>
      <c r="GN352" s="246"/>
      <c r="GO352" s="246"/>
      <c r="GP352" s="246"/>
      <c r="GQ352" s="246"/>
      <c r="GR352" s="246"/>
      <c r="GS352" s="246"/>
      <c r="GT352" s="246"/>
      <c r="GU352" s="246"/>
      <c r="GV352" s="246"/>
      <c r="GW352" s="246"/>
      <c r="GX352" s="246"/>
      <c r="GY352" s="246"/>
      <c r="GZ352" s="246"/>
      <c r="HA352" s="246"/>
      <c r="HB352" s="246"/>
      <c r="HC352" s="246"/>
      <c r="HD352" s="246"/>
      <c r="HE352" s="246"/>
      <c r="HF352" s="246"/>
      <c r="HG352" s="246"/>
      <c r="HH352" s="246"/>
      <c r="HI352" s="246"/>
      <c r="HJ352" s="246"/>
      <c r="HK352" s="246"/>
    </row>
    <row r="353" spans="1:219" s="7" customFormat="1" ht="12.4" customHeight="1" x14ac:dyDescent="0.2">
      <c r="A353" s="226" t="s">
        <v>3148</v>
      </c>
      <c r="B353" s="227" t="str">
        <f t="shared" si="218"/>
        <v>CHANGZHOU HAOSHENG MOTOR COMPANY LIMITED</v>
      </c>
      <c r="C353" s="228" t="s">
        <v>35</v>
      </c>
      <c r="D353" s="229" t="s">
        <v>188</v>
      </c>
      <c r="E353" s="227"/>
      <c r="F353" s="244"/>
      <c r="G353" s="238"/>
      <c r="H353" s="232" t="str">
        <f t="shared" si="219"/>
        <v/>
      </c>
      <c r="I353" s="206" t="s">
        <v>353</v>
      </c>
      <c r="J353" s="228" t="str">
        <f>VLOOKUP(Z353,[1]AP2022!FF:FI,2,0)</f>
        <v>exclude</v>
      </c>
      <c r="K353" s="228" t="str">
        <f>VLOOKUP(Z353,[1]AP2022!FF:FI,4,0)</f>
        <v>ok, indep</v>
      </c>
      <c r="L353" s="233"/>
      <c r="M353" s="38" t="s">
        <v>3149</v>
      </c>
      <c r="N353" s="38" t="s">
        <v>3150</v>
      </c>
      <c r="O353" s="38" t="s">
        <v>36</v>
      </c>
      <c r="P353" s="38" t="s">
        <v>3151</v>
      </c>
      <c r="Q353" s="37"/>
      <c r="R353" s="38" t="s">
        <v>48</v>
      </c>
      <c r="S353" s="38" t="s">
        <v>3152</v>
      </c>
      <c r="T353" s="38" t="s">
        <v>45</v>
      </c>
      <c r="U353" s="38" t="s">
        <v>182</v>
      </c>
      <c r="V353" s="38" t="s">
        <v>1309</v>
      </c>
      <c r="W353" s="38" t="s">
        <v>3153</v>
      </c>
      <c r="X353" s="37"/>
      <c r="Y353" s="37"/>
      <c r="Z353" s="38" t="s">
        <v>3154</v>
      </c>
      <c r="AA353" s="41">
        <v>103161000</v>
      </c>
      <c r="AB353" s="41">
        <v>127287000</v>
      </c>
      <c r="AC353" s="41">
        <v>93099000</v>
      </c>
      <c r="AD353" s="41">
        <v>88849000</v>
      </c>
      <c r="AE353" s="41">
        <v>102971000</v>
      </c>
      <c r="AF353" s="41">
        <v>127646000</v>
      </c>
      <c r="AG353" s="41">
        <v>93194000</v>
      </c>
      <c r="AH353" s="41">
        <v>89131000</v>
      </c>
      <c r="AI353" s="41">
        <v>-672000</v>
      </c>
      <c r="AJ353" s="41">
        <v>-569000</v>
      </c>
      <c r="AK353" s="41">
        <v>-470000</v>
      </c>
      <c r="AL353" s="41">
        <v>-282000</v>
      </c>
      <c r="AM353" s="41">
        <v>102299000</v>
      </c>
      <c r="AN353" s="41">
        <v>127077000</v>
      </c>
      <c r="AO353" s="41">
        <v>92724000</v>
      </c>
      <c r="AP353" s="41">
        <v>88849000</v>
      </c>
      <c r="AQ353" s="41">
        <v>862000</v>
      </c>
      <c r="AR353" s="41">
        <v>210000</v>
      </c>
      <c r="AS353" s="41">
        <v>375000</v>
      </c>
      <c r="AT353" s="38" t="s">
        <v>39</v>
      </c>
      <c r="AU353" s="41">
        <v>-71136000</v>
      </c>
      <c r="AV353" s="41">
        <v>-85635000</v>
      </c>
      <c r="AW353" s="41">
        <v>-69442000</v>
      </c>
      <c r="AX353" s="41">
        <v>-69743000</v>
      </c>
      <c r="AY353" s="38" t="s">
        <v>39</v>
      </c>
      <c r="AZ353" s="38" t="s">
        <v>39</v>
      </c>
      <c r="BA353" s="38" t="s">
        <v>39</v>
      </c>
      <c r="BB353" s="38" t="s">
        <v>39</v>
      </c>
      <c r="BC353" s="41">
        <v>-20342000</v>
      </c>
      <c r="BD353" s="41">
        <v>-20818000</v>
      </c>
      <c r="BE353" s="41">
        <v>-17409000</v>
      </c>
      <c r="BF353" s="41">
        <v>-17015000</v>
      </c>
      <c r="BG353" s="41">
        <v>11683000</v>
      </c>
      <c r="BH353" s="41">
        <v>20834000</v>
      </c>
      <c r="BI353" s="41">
        <v>6248000</v>
      </c>
      <c r="BJ353" s="41">
        <v>2091000</v>
      </c>
      <c r="BK353" s="41">
        <v>-3529000</v>
      </c>
      <c r="BL353" s="41">
        <v>-3644000</v>
      </c>
      <c r="BM353" s="41">
        <v>-2203000</v>
      </c>
      <c r="BN353" s="41">
        <v>-1922000</v>
      </c>
      <c r="BO353" s="41">
        <v>-3178000</v>
      </c>
      <c r="BP353" s="41">
        <v>-3583000</v>
      </c>
      <c r="BQ353" s="41">
        <v>-2104000</v>
      </c>
      <c r="BR353" s="41">
        <v>-1763000</v>
      </c>
      <c r="BS353" s="41">
        <v>-351000</v>
      </c>
      <c r="BT353" s="41">
        <v>-61000</v>
      </c>
      <c r="BU353" s="41">
        <v>-99000</v>
      </c>
      <c r="BV353" s="41">
        <v>-159000</v>
      </c>
      <c r="BW353" s="41">
        <v>11013000</v>
      </c>
      <c r="BX353" s="41">
        <v>16930000</v>
      </c>
      <c r="BY353" s="41">
        <v>4768000</v>
      </c>
      <c r="BZ353" s="41">
        <v>2353000</v>
      </c>
      <c r="CA353" s="41">
        <v>74132000</v>
      </c>
      <c r="CB353" s="41">
        <v>59998000</v>
      </c>
      <c r="CC353" s="41">
        <v>48118000</v>
      </c>
      <c r="CD353" s="41">
        <v>50697000</v>
      </c>
      <c r="CE353" s="41">
        <v>18018000</v>
      </c>
      <c r="CF353" s="41">
        <v>13043000</v>
      </c>
      <c r="CG353" s="41">
        <v>6825000</v>
      </c>
      <c r="CH353" s="41">
        <v>8771000</v>
      </c>
      <c r="CI353" s="41">
        <v>21203000</v>
      </c>
      <c r="CJ353" s="41">
        <v>22158000</v>
      </c>
      <c r="CK353" s="41">
        <v>23774000</v>
      </c>
      <c r="CL353" s="41">
        <v>21584000</v>
      </c>
      <c r="CM353" s="41">
        <v>721000</v>
      </c>
      <c r="CN353" s="41">
        <v>545000</v>
      </c>
      <c r="CO353" s="41">
        <v>782000</v>
      </c>
      <c r="CP353" s="41">
        <v>338000</v>
      </c>
      <c r="CQ353" s="41">
        <v>32769000</v>
      </c>
      <c r="CR353" s="41">
        <v>22652000</v>
      </c>
      <c r="CS353" s="41">
        <v>16114000</v>
      </c>
      <c r="CT353" s="41">
        <v>19156000</v>
      </c>
      <c r="CU353" s="41">
        <v>0</v>
      </c>
      <c r="CV353" s="41">
        <v>3475000</v>
      </c>
      <c r="CW353" s="41">
        <v>6000000</v>
      </c>
      <c r="CX353" s="41">
        <v>9050000</v>
      </c>
      <c r="CY353" s="41">
        <v>157000</v>
      </c>
      <c r="CZ353" s="41">
        <v>581000</v>
      </c>
      <c r="DA353" s="41">
        <v>1436000</v>
      </c>
      <c r="DB353" s="41">
        <v>2205000</v>
      </c>
      <c r="DC353" s="41">
        <v>109428000</v>
      </c>
      <c r="DD353" s="41">
        <v>80903000</v>
      </c>
      <c r="DE353" s="41">
        <v>68035000</v>
      </c>
      <c r="DF353" s="41">
        <v>66568000</v>
      </c>
      <c r="DG353" s="213"/>
      <c r="DH353" s="214">
        <f t="shared" si="220"/>
        <v>102299000</v>
      </c>
      <c r="DI353" s="214">
        <f t="shared" si="221"/>
        <v>-71136000</v>
      </c>
      <c r="DJ353" s="214">
        <f t="shared" si="222"/>
        <v>-20342000</v>
      </c>
      <c r="DK353" s="214">
        <f t="shared" si="223"/>
        <v>-3529000</v>
      </c>
      <c r="DL353" s="214">
        <f t="shared" si="224"/>
        <v>7292000</v>
      </c>
      <c r="DM353" s="215">
        <f t="shared" si="225"/>
        <v>7.1281244195935442E-2</v>
      </c>
      <c r="DN353" s="215">
        <f t="shared" si="226"/>
        <v>7.6752239308682524E-2</v>
      </c>
      <c r="DO353" s="216" t="str">
        <f t="shared" si="227"/>
        <v>n.a.</v>
      </c>
      <c r="DP353" s="214">
        <f t="shared" si="228"/>
        <v>15530500</v>
      </c>
      <c r="DQ353" s="214">
        <f t="shared" si="229"/>
        <v>369000</v>
      </c>
      <c r="DR353" s="217"/>
      <c r="DS353" s="214">
        <f t="shared" si="230"/>
        <v>127077000</v>
      </c>
      <c r="DT353" s="214">
        <f t="shared" si="231"/>
        <v>-85635000</v>
      </c>
      <c r="DU353" s="214">
        <f t="shared" si="232"/>
        <v>-20818000</v>
      </c>
      <c r="DV353" s="214">
        <f t="shared" si="233"/>
        <v>-3644000</v>
      </c>
      <c r="DW353" s="214">
        <f t="shared" si="234"/>
        <v>16980000</v>
      </c>
      <c r="DX353" s="215">
        <f t="shared" si="235"/>
        <v>0.13361977383790929</v>
      </c>
      <c r="DY353" s="215">
        <f t="shared" si="236"/>
        <v>0.15422763563039865</v>
      </c>
      <c r="DZ353" s="218" t="str">
        <f t="shared" si="237"/>
        <v>n.a.</v>
      </c>
      <c r="EA353" s="214">
        <f t="shared" si="238"/>
        <v>9934000</v>
      </c>
      <c r="EB353" s="214">
        <f t="shared" si="239"/>
        <v>1008500</v>
      </c>
      <c r="EC353" s="217"/>
      <c r="ED353" s="214">
        <f t="shared" si="240"/>
        <v>92724000</v>
      </c>
      <c r="EE353" s="214">
        <f t="shared" si="241"/>
        <v>-69442000</v>
      </c>
      <c r="EF353" s="214">
        <f t="shared" si="242"/>
        <v>-17409000</v>
      </c>
      <c r="EG353" s="214">
        <f t="shared" si="243"/>
        <v>-2203000</v>
      </c>
      <c r="EH353" s="214">
        <f t="shared" si="244"/>
        <v>3670000</v>
      </c>
      <c r="EI353" s="215">
        <f t="shared" si="245"/>
        <v>3.9579828307665758E-2</v>
      </c>
      <c r="EJ353" s="215">
        <f t="shared" si="246"/>
        <v>4.1210950659150626E-2</v>
      </c>
      <c r="EK353" s="218" t="str">
        <f t="shared" si="247"/>
        <v>n.a.</v>
      </c>
      <c r="EL353" s="214">
        <f t="shared" si="248"/>
        <v>7798000</v>
      </c>
      <c r="EM353" s="214">
        <f t="shared" si="249"/>
        <v>1820500</v>
      </c>
      <c r="EN353" s="217"/>
      <c r="EO353" s="219">
        <f t="shared" si="261"/>
        <v>107366666.66666667</v>
      </c>
      <c r="EP353" s="219">
        <f t="shared" si="261"/>
        <v>-75404333.333333328</v>
      </c>
      <c r="EQ353" s="219">
        <f t="shared" si="261"/>
        <v>-19523000</v>
      </c>
      <c r="ER353" s="219">
        <f t="shared" si="260"/>
        <v>-3125333.3333333335</v>
      </c>
      <c r="ES353" s="219">
        <f t="shared" si="250"/>
        <v>9314000.0000000093</v>
      </c>
      <c r="ET353" s="220">
        <f t="shared" si="251"/>
        <v>8.6749456690468879E-2</v>
      </c>
      <c r="EU353" s="221">
        <f t="shared" si="252"/>
        <v>9.4989767403912281E-2</v>
      </c>
      <c r="EV353" s="219" t="e">
        <f t="shared" si="253"/>
        <v>#VALUE!</v>
      </c>
      <c r="EW353" s="219">
        <f t="shared" si="254"/>
        <v>11087500</v>
      </c>
      <c r="EX353" s="219">
        <f t="shared" si="254"/>
        <v>1066000</v>
      </c>
      <c r="EY353" s="208"/>
      <c r="EZ353" s="222" t="str">
        <f t="shared" si="255"/>
        <v>完整</v>
      </c>
      <c r="FA353" s="222" t="str">
        <f t="shared" si="256"/>
        <v>完整</v>
      </c>
      <c r="FB353" s="222" t="str">
        <f t="shared" si="257"/>
        <v>完整</v>
      </c>
      <c r="FC353" s="222" t="str">
        <f t="shared" si="258"/>
        <v>选择</v>
      </c>
      <c r="FD353" s="222" t="str">
        <f t="shared" si="259"/>
        <v>选择</v>
      </c>
      <c r="FE353" s="246"/>
      <c r="FF353" s="246"/>
      <c r="FG353" s="246"/>
      <c r="FH353" s="246"/>
      <c r="FI353" s="246"/>
      <c r="FJ353" s="246"/>
      <c r="FK353" s="246"/>
      <c r="FL353" s="246"/>
      <c r="FM353" s="246"/>
      <c r="FN353" s="246"/>
      <c r="FO353" s="246"/>
      <c r="FP353" s="246"/>
      <c r="FQ353" s="246"/>
      <c r="FR353" s="246"/>
      <c r="FS353" s="246"/>
      <c r="FT353" s="246"/>
      <c r="FU353" s="246"/>
      <c r="FV353" s="246"/>
      <c r="FW353" s="246"/>
      <c r="FX353" s="246"/>
      <c r="FY353" s="246"/>
      <c r="FZ353" s="246"/>
      <c r="GA353" s="246"/>
      <c r="GB353" s="246"/>
      <c r="GC353" s="246"/>
      <c r="GD353" s="246"/>
      <c r="GE353" s="246"/>
      <c r="GF353" s="246"/>
      <c r="GG353" s="246"/>
      <c r="GH353" s="246"/>
      <c r="GI353" s="246"/>
      <c r="GJ353" s="246"/>
      <c r="GK353" s="246"/>
      <c r="GL353" s="246"/>
      <c r="GM353" s="246"/>
      <c r="GN353" s="246"/>
      <c r="GO353" s="246"/>
      <c r="GP353" s="246"/>
      <c r="GQ353" s="246"/>
      <c r="GR353" s="246"/>
      <c r="GS353" s="246"/>
      <c r="GT353" s="246"/>
      <c r="GU353" s="246"/>
      <c r="GV353" s="246"/>
      <c r="GW353" s="246"/>
      <c r="GX353" s="246"/>
      <c r="GY353" s="246"/>
      <c r="GZ353" s="246"/>
      <c r="HA353" s="246"/>
      <c r="HB353" s="246"/>
      <c r="HC353" s="246"/>
      <c r="HD353" s="246"/>
      <c r="HE353" s="246"/>
      <c r="HF353" s="246"/>
      <c r="HG353" s="246"/>
      <c r="HH353" s="246"/>
      <c r="HI353" s="246"/>
      <c r="HJ353" s="246"/>
      <c r="HK353" s="254"/>
    </row>
    <row r="354" spans="1:219" ht="12.4" customHeight="1" x14ac:dyDescent="0.2">
      <c r="A354" s="204" t="s">
        <v>3155</v>
      </c>
      <c r="B354" s="205" t="str">
        <f t="shared" si="218"/>
        <v>BEIJING HUIFENGRENHE SCIENCE AND TECHNOLOGY CO., LTD</v>
      </c>
      <c r="C354" s="206" t="s">
        <v>35</v>
      </c>
      <c r="D354" s="206" t="s">
        <v>32</v>
      </c>
      <c r="E354" s="205"/>
      <c r="F354" s="244"/>
      <c r="G354" s="245"/>
      <c r="H354" s="209" t="str">
        <f t="shared" si="219"/>
        <v/>
      </c>
      <c r="I354" s="206" t="s">
        <v>328</v>
      </c>
      <c r="J354" s="206" t="str">
        <f>VLOOKUP(Z354,[1]AP2022!FF:FI,2,0)</f>
        <v>exclude</v>
      </c>
      <c r="K354" s="206" t="str">
        <f>VLOOKUP(Z354,[1]AP2022!FF:FI,4,0)</f>
        <v>ok, sda/sdp</v>
      </c>
      <c r="L354" s="210"/>
      <c r="M354" s="211" t="s">
        <v>3156</v>
      </c>
      <c r="N354" s="211" t="s">
        <v>3157</v>
      </c>
      <c r="O354" s="211" t="s">
        <v>47</v>
      </c>
      <c r="P354" s="211" t="s">
        <v>3158</v>
      </c>
      <c r="Q354" s="225"/>
      <c r="R354" s="38" t="s">
        <v>48</v>
      </c>
      <c r="S354" s="211" t="s">
        <v>3159</v>
      </c>
      <c r="T354" s="211" t="s">
        <v>44</v>
      </c>
      <c r="U354" s="38" t="s">
        <v>182</v>
      </c>
      <c r="V354" s="38" t="s">
        <v>3160</v>
      </c>
      <c r="W354" s="38" t="s">
        <v>3161</v>
      </c>
      <c r="X354" s="37"/>
      <c r="Y354" s="37"/>
      <c r="Z354" s="38" t="s">
        <v>3162</v>
      </c>
      <c r="AA354" s="41">
        <v>102709000</v>
      </c>
      <c r="AB354" s="41">
        <v>87109000</v>
      </c>
      <c r="AC354" s="41">
        <v>90403000</v>
      </c>
      <c r="AD354" s="41">
        <v>67059000</v>
      </c>
      <c r="AE354" s="41">
        <v>102820000</v>
      </c>
      <c r="AF354" s="41">
        <v>87271000</v>
      </c>
      <c r="AG354" s="41">
        <v>90575000</v>
      </c>
      <c r="AH354" s="41">
        <v>67166000</v>
      </c>
      <c r="AI354" s="41">
        <v>-452000</v>
      </c>
      <c r="AJ354" s="41">
        <v>-461000</v>
      </c>
      <c r="AK354" s="41">
        <v>-512000</v>
      </c>
      <c r="AL354" s="41">
        <v>-397000</v>
      </c>
      <c r="AM354" s="41">
        <v>102368000</v>
      </c>
      <c r="AN354" s="41">
        <v>86810000</v>
      </c>
      <c r="AO354" s="41">
        <v>90063000</v>
      </c>
      <c r="AP354" s="41">
        <v>66769000</v>
      </c>
      <c r="AQ354" s="41">
        <v>341000</v>
      </c>
      <c r="AR354" s="41">
        <v>299000</v>
      </c>
      <c r="AS354" s="41">
        <v>340000</v>
      </c>
      <c r="AT354" s="41">
        <v>290000</v>
      </c>
      <c r="AU354" s="41">
        <v>-70599000</v>
      </c>
      <c r="AV354" s="41">
        <v>-61979000</v>
      </c>
      <c r="AW354" s="41">
        <v>-69210000</v>
      </c>
      <c r="AX354" s="41">
        <v>-37605000</v>
      </c>
      <c r="AY354" s="38" t="s">
        <v>39</v>
      </c>
      <c r="AZ354" s="38" t="s">
        <v>39</v>
      </c>
      <c r="BA354" s="38" t="s">
        <v>39</v>
      </c>
      <c r="BB354" s="38" t="s">
        <v>39</v>
      </c>
      <c r="BC354" s="41">
        <v>-23691000</v>
      </c>
      <c r="BD354" s="41">
        <v>-18799000</v>
      </c>
      <c r="BE354" s="41">
        <v>-18190000</v>
      </c>
      <c r="BF354" s="41">
        <v>-15006000</v>
      </c>
      <c r="BG354" s="41">
        <v>8419000</v>
      </c>
      <c r="BH354" s="41">
        <v>6331000</v>
      </c>
      <c r="BI354" s="41">
        <v>3003000</v>
      </c>
      <c r="BJ354" s="41">
        <v>14448000</v>
      </c>
      <c r="BK354" s="41">
        <v>-4662000</v>
      </c>
      <c r="BL354" s="41">
        <v>-2336000</v>
      </c>
      <c r="BM354" s="41">
        <v>-2032000</v>
      </c>
      <c r="BN354" s="41">
        <v>-719000</v>
      </c>
      <c r="BO354" s="41">
        <v>-650000</v>
      </c>
      <c r="BP354" s="41">
        <v>-680000</v>
      </c>
      <c r="BQ354" s="41">
        <v>-680000</v>
      </c>
      <c r="BR354" s="41">
        <v>-456000</v>
      </c>
      <c r="BS354" s="41">
        <v>-4012000</v>
      </c>
      <c r="BT354" s="41">
        <v>-1656000</v>
      </c>
      <c r="BU354" s="41">
        <v>-1352000</v>
      </c>
      <c r="BV354" s="41">
        <v>-263000</v>
      </c>
      <c r="BW354" s="41">
        <v>2625000</v>
      </c>
      <c r="BX354" s="41">
        <v>1953000</v>
      </c>
      <c r="BY354" s="41">
        <v>-216000</v>
      </c>
      <c r="BZ354" s="41">
        <v>10657000</v>
      </c>
      <c r="CA354" s="41">
        <v>193936000</v>
      </c>
      <c r="CB354" s="41">
        <v>109597000</v>
      </c>
      <c r="CC354" s="41">
        <v>107284000</v>
      </c>
      <c r="CD354" s="41">
        <v>103076000</v>
      </c>
      <c r="CE354" s="41">
        <v>79979000</v>
      </c>
      <c r="CF354" s="41">
        <v>16977000</v>
      </c>
      <c r="CG354" s="41">
        <v>16131000</v>
      </c>
      <c r="CH354" s="41">
        <v>43012000</v>
      </c>
      <c r="CI354" s="41">
        <v>81349000</v>
      </c>
      <c r="CJ354" s="41">
        <v>54755000</v>
      </c>
      <c r="CK354" s="41">
        <v>59558000</v>
      </c>
      <c r="CL354" s="41">
        <v>37957000</v>
      </c>
      <c r="CM354" s="41">
        <v>16711000</v>
      </c>
      <c r="CN354" s="41">
        <v>11763000</v>
      </c>
      <c r="CO354" s="41">
        <v>18775000</v>
      </c>
      <c r="CP354" s="41">
        <v>6583000</v>
      </c>
      <c r="CQ354" s="41">
        <v>11748000</v>
      </c>
      <c r="CR354" s="41">
        <v>24415000</v>
      </c>
      <c r="CS354" s="41">
        <v>10231000</v>
      </c>
      <c r="CT354" s="41">
        <v>5248000</v>
      </c>
      <c r="CU354" s="41">
        <v>0</v>
      </c>
      <c r="CV354" s="41">
        <v>593000</v>
      </c>
      <c r="CW354" s="38" t="s">
        <v>39</v>
      </c>
      <c r="CX354" s="38" t="s">
        <v>39</v>
      </c>
      <c r="CY354" s="41">
        <v>688000</v>
      </c>
      <c r="CZ354" s="41">
        <v>614000</v>
      </c>
      <c r="DA354" s="41">
        <v>993000</v>
      </c>
      <c r="DB354" s="41">
        <v>1049000</v>
      </c>
      <c r="DC354" s="41">
        <v>202276000</v>
      </c>
      <c r="DD354" s="41">
        <v>119315000</v>
      </c>
      <c r="DE354" s="41">
        <v>115994000</v>
      </c>
      <c r="DF354" s="41">
        <v>115333000</v>
      </c>
      <c r="DG354" s="213"/>
      <c r="DH354" s="214">
        <f t="shared" si="220"/>
        <v>102368000</v>
      </c>
      <c r="DI354" s="214">
        <f t="shared" si="221"/>
        <v>-70599000</v>
      </c>
      <c r="DJ354" s="214">
        <f t="shared" si="222"/>
        <v>-23691000</v>
      </c>
      <c r="DK354" s="214">
        <f t="shared" si="223"/>
        <v>-4662000</v>
      </c>
      <c r="DL354" s="214">
        <f t="shared" si="224"/>
        <v>3416000</v>
      </c>
      <c r="DM354" s="215">
        <f t="shared" si="225"/>
        <v>3.3369803063457333E-2</v>
      </c>
      <c r="DN354" s="215">
        <f t="shared" si="226"/>
        <v>3.4521788341822297E-2</v>
      </c>
      <c r="DO354" s="216" t="str">
        <f t="shared" si="227"/>
        <v>n.a.</v>
      </c>
      <c r="DP354" s="214">
        <f t="shared" si="228"/>
        <v>48478000</v>
      </c>
      <c r="DQ354" s="214">
        <f t="shared" si="229"/>
        <v>651000</v>
      </c>
      <c r="DR354" s="217"/>
      <c r="DS354" s="214">
        <f t="shared" si="230"/>
        <v>86810000</v>
      </c>
      <c r="DT354" s="214">
        <f t="shared" si="231"/>
        <v>-61979000</v>
      </c>
      <c r="DU354" s="214">
        <f t="shared" si="232"/>
        <v>-18799000</v>
      </c>
      <c r="DV354" s="214">
        <f t="shared" si="233"/>
        <v>-2336000</v>
      </c>
      <c r="DW354" s="214">
        <f t="shared" si="234"/>
        <v>3696000</v>
      </c>
      <c r="DX354" s="215">
        <f t="shared" si="235"/>
        <v>4.257574012210575E-2</v>
      </c>
      <c r="DY354" s="215">
        <f t="shared" si="236"/>
        <v>4.4469042519912412E-2</v>
      </c>
      <c r="DZ354" s="218" t="str">
        <f t="shared" si="237"/>
        <v>n.a.</v>
      </c>
      <c r="EA354" s="214">
        <f t="shared" si="238"/>
        <v>16554000</v>
      </c>
      <c r="EB354" s="214">
        <f t="shared" si="239"/>
        <v>803500</v>
      </c>
      <c r="EC354" s="217"/>
      <c r="ED354" s="214">
        <f t="shared" si="240"/>
        <v>90063000</v>
      </c>
      <c r="EE354" s="214">
        <f t="shared" si="241"/>
        <v>-69210000</v>
      </c>
      <c r="EF354" s="214">
        <f t="shared" si="242"/>
        <v>-18190000</v>
      </c>
      <c r="EG354" s="214">
        <f t="shared" si="243"/>
        <v>-2032000</v>
      </c>
      <c r="EH354" s="214">
        <f t="shared" si="244"/>
        <v>631000</v>
      </c>
      <c r="EI354" s="215">
        <f t="shared" si="245"/>
        <v>7.0062067663746487E-3</v>
      </c>
      <c r="EJ354" s="215">
        <f t="shared" si="246"/>
        <v>7.0556400393595132E-3</v>
      </c>
      <c r="EK354" s="218" t="str">
        <f t="shared" si="247"/>
        <v>n.a.</v>
      </c>
      <c r="EL354" s="214">
        <f t="shared" si="248"/>
        <v>29571500</v>
      </c>
      <c r="EM354" s="214">
        <f t="shared" si="249"/>
        <v>1021000</v>
      </c>
      <c r="EN354" s="217"/>
      <c r="EO354" s="219">
        <f t="shared" si="261"/>
        <v>93080333.333333328</v>
      </c>
      <c r="EP354" s="219">
        <f t="shared" si="261"/>
        <v>-67262666.666666672</v>
      </c>
      <c r="EQ354" s="219">
        <f t="shared" si="261"/>
        <v>-20226666.666666668</v>
      </c>
      <c r="ER354" s="219">
        <f t="shared" si="260"/>
        <v>-3010000</v>
      </c>
      <c r="ES354" s="219">
        <f t="shared" si="250"/>
        <v>2580999.9999999888</v>
      </c>
      <c r="ET354" s="220">
        <f t="shared" si="251"/>
        <v>2.7728736109668591E-2</v>
      </c>
      <c r="EU354" s="221">
        <f t="shared" si="252"/>
        <v>2.8519547105319249E-2</v>
      </c>
      <c r="EV354" s="219" t="e">
        <f t="shared" si="253"/>
        <v>#VALUE!</v>
      </c>
      <c r="EW354" s="219">
        <f t="shared" si="254"/>
        <v>31534500</v>
      </c>
      <c r="EX354" s="219">
        <f t="shared" si="254"/>
        <v>825166.66666666663</v>
      </c>
      <c r="EY354" s="208"/>
      <c r="EZ354" s="222" t="str">
        <f t="shared" si="255"/>
        <v>完整</v>
      </c>
      <c r="FA354" s="222" t="str">
        <f t="shared" si="256"/>
        <v>完整</v>
      </c>
      <c r="FB354" s="222" t="str">
        <f t="shared" si="257"/>
        <v>完整</v>
      </c>
      <c r="FC354" s="222" t="str">
        <f t="shared" si="258"/>
        <v>选择</v>
      </c>
      <c r="FD354" s="222" t="str">
        <f t="shared" si="259"/>
        <v>选择</v>
      </c>
      <c r="FE354" s="246"/>
      <c r="FF354" s="246"/>
      <c r="FG354" s="246"/>
      <c r="FH354" s="246"/>
      <c r="FI354" s="246"/>
      <c r="FJ354" s="246"/>
      <c r="FK354" s="246"/>
      <c r="FL354" s="246"/>
      <c r="FM354" s="246"/>
      <c r="FN354" s="246"/>
      <c r="FO354" s="246"/>
      <c r="FP354" s="246"/>
      <c r="FQ354" s="246"/>
      <c r="FR354" s="246"/>
      <c r="FS354" s="246"/>
      <c r="FT354" s="246"/>
      <c r="FU354" s="246"/>
      <c r="FV354" s="246"/>
      <c r="FW354" s="246"/>
      <c r="FX354" s="246"/>
      <c r="FY354" s="246"/>
      <c r="FZ354" s="246"/>
      <c r="GA354" s="246"/>
      <c r="GB354" s="246"/>
      <c r="GC354" s="246"/>
      <c r="GD354" s="246"/>
      <c r="GE354" s="246"/>
      <c r="GF354" s="246"/>
      <c r="GG354" s="246"/>
      <c r="GH354" s="246"/>
      <c r="GI354" s="246"/>
      <c r="GJ354" s="246"/>
      <c r="GK354" s="246"/>
      <c r="GL354" s="246"/>
      <c r="GM354" s="246"/>
      <c r="GN354" s="246"/>
      <c r="GO354" s="246"/>
      <c r="GP354" s="246"/>
      <c r="GQ354" s="246"/>
      <c r="GR354" s="246"/>
      <c r="GS354" s="246"/>
      <c r="GT354" s="246"/>
      <c r="GU354" s="246"/>
      <c r="GV354" s="246"/>
      <c r="GW354" s="246"/>
      <c r="GX354" s="246"/>
      <c r="GY354" s="246"/>
      <c r="GZ354" s="246"/>
      <c r="HA354" s="246"/>
      <c r="HB354" s="246"/>
      <c r="HC354" s="246"/>
      <c r="HD354" s="246"/>
      <c r="HE354" s="246"/>
      <c r="HF354" s="246"/>
      <c r="HG354" s="246"/>
      <c r="HH354" s="246"/>
      <c r="HI354" s="246"/>
      <c r="HJ354" s="246"/>
      <c r="HK354" s="246"/>
    </row>
    <row r="355" spans="1:219" s="7" customFormat="1" ht="12.4" customHeight="1" x14ac:dyDescent="0.2">
      <c r="A355" s="226" t="s">
        <v>3163</v>
      </c>
      <c r="B355" s="227" t="str">
        <f t="shared" si="218"/>
        <v>JIUQUAN HUAJIE ELECTRIC COMPANY LIMITED</v>
      </c>
      <c r="C355" s="228" t="s">
        <v>35</v>
      </c>
      <c r="D355" s="229" t="s">
        <v>188</v>
      </c>
      <c r="E355" s="227"/>
      <c r="F355" s="244"/>
      <c r="G355" s="238"/>
      <c r="H355" s="232" t="str">
        <f t="shared" si="219"/>
        <v/>
      </c>
      <c r="I355" s="206" t="s">
        <v>353</v>
      </c>
      <c r="J355" s="228" t="str">
        <f>VLOOKUP(Z355,[1]AP2022!FF:FI,2,0)</f>
        <v>exclude</v>
      </c>
      <c r="K355" s="228" t="str">
        <f>VLOOKUP(Z355,[1]AP2022!FF:FI,4,0)</f>
        <v>ok, indep</v>
      </c>
      <c r="L355" s="233"/>
      <c r="M355" s="38" t="s">
        <v>3164</v>
      </c>
      <c r="N355" s="38" t="s">
        <v>3165</v>
      </c>
      <c r="O355" s="38" t="s">
        <v>36</v>
      </c>
      <c r="P355" s="37"/>
      <c r="Q355" s="37"/>
      <c r="R355" s="38" t="s">
        <v>48</v>
      </c>
      <c r="S355" s="38" t="s">
        <v>3166</v>
      </c>
      <c r="T355" s="38" t="s">
        <v>45</v>
      </c>
      <c r="U355" s="38" t="s">
        <v>182</v>
      </c>
      <c r="V355" s="38" t="s">
        <v>3167</v>
      </c>
      <c r="W355" s="38" t="s">
        <v>3168</v>
      </c>
      <c r="X355" s="37"/>
      <c r="Y355" s="37"/>
      <c r="Z355" s="38" t="s">
        <v>3169</v>
      </c>
      <c r="AA355" s="41">
        <v>102461000</v>
      </c>
      <c r="AB355" s="41">
        <v>77320000</v>
      </c>
      <c r="AC355" s="41">
        <v>22629000</v>
      </c>
      <c r="AD355" s="41">
        <v>27746000</v>
      </c>
      <c r="AE355" s="41">
        <v>102463000</v>
      </c>
      <c r="AF355" s="41">
        <v>78237000</v>
      </c>
      <c r="AG355" s="41">
        <v>12263000</v>
      </c>
      <c r="AH355" s="41">
        <v>27340000</v>
      </c>
      <c r="AI355" s="41">
        <v>-694000</v>
      </c>
      <c r="AJ355" s="41">
        <v>-1102000</v>
      </c>
      <c r="AK355" s="41">
        <v>-96000</v>
      </c>
      <c r="AL355" s="41">
        <v>-211000</v>
      </c>
      <c r="AM355" s="41">
        <v>101769000</v>
      </c>
      <c r="AN355" s="41">
        <v>77135000</v>
      </c>
      <c r="AO355" s="41">
        <v>12167000</v>
      </c>
      <c r="AP355" s="41">
        <v>27129000</v>
      </c>
      <c r="AQ355" s="41">
        <v>692000</v>
      </c>
      <c r="AR355" s="41">
        <v>185000</v>
      </c>
      <c r="AS355" s="41">
        <v>10462000</v>
      </c>
      <c r="AT355" s="41">
        <v>617000</v>
      </c>
      <c r="AU355" s="41">
        <v>-71948000</v>
      </c>
      <c r="AV355" s="41">
        <v>-53365000</v>
      </c>
      <c r="AW355" s="41">
        <v>-5606000</v>
      </c>
      <c r="AX355" s="41">
        <v>-17237000</v>
      </c>
      <c r="AY355" s="38" t="s">
        <v>39</v>
      </c>
      <c r="AZ355" s="38" t="s">
        <v>39</v>
      </c>
      <c r="BA355" s="38" t="s">
        <v>39</v>
      </c>
      <c r="BB355" s="38" t="s">
        <v>39</v>
      </c>
      <c r="BC355" s="41">
        <v>-5777000</v>
      </c>
      <c r="BD355" s="41">
        <v>-5100000</v>
      </c>
      <c r="BE355" s="41">
        <v>-13206000</v>
      </c>
      <c r="BF355" s="41">
        <v>-3161000</v>
      </c>
      <c r="BG355" s="41">
        <v>24736000</v>
      </c>
      <c r="BH355" s="41">
        <v>18855000</v>
      </c>
      <c r="BI355" s="41">
        <v>3817000</v>
      </c>
      <c r="BJ355" s="41">
        <v>7348000</v>
      </c>
      <c r="BK355" s="41">
        <v>-1229000</v>
      </c>
      <c r="BL355" s="41">
        <v>-1218000</v>
      </c>
      <c r="BM355" s="41">
        <v>-1253000</v>
      </c>
      <c r="BN355" s="41">
        <v>-1281000</v>
      </c>
      <c r="BO355" s="41">
        <v>-1096000</v>
      </c>
      <c r="BP355" s="41">
        <v>-1086000</v>
      </c>
      <c r="BQ355" s="41">
        <v>-1121000</v>
      </c>
      <c r="BR355" s="41">
        <v>-1149000</v>
      </c>
      <c r="BS355" s="41">
        <v>-133000</v>
      </c>
      <c r="BT355" s="41">
        <v>-132000</v>
      </c>
      <c r="BU355" s="41">
        <v>-132000</v>
      </c>
      <c r="BV355" s="41">
        <v>-132000</v>
      </c>
      <c r="BW355" s="41">
        <v>16735000</v>
      </c>
      <c r="BX355" s="41">
        <v>37101000</v>
      </c>
      <c r="BY355" s="41">
        <v>-142000</v>
      </c>
      <c r="BZ355" s="41">
        <v>-15173000</v>
      </c>
      <c r="CA355" s="41">
        <v>131945000</v>
      </c>
      <c r="CB355" s="41">
        <v>97275000</v>
      </c>
      <c r="CC355" s="41">
        <v>75353000</v>
      </c>
      <c r="CD355" s="41">
        <v>73943000</v>
      </c>
      <c r="CE355" s="41">
        <v>14044000</v>
      </c>
      <c r="CF355" s="41">
        <v>20845000</v>
      </c>
      <c r="CG355" s="41">
        <v>1830000</v>
      </c>
      <c r="CH355" s="41">
        <v>5250000</v>
      </c>
      <c r="CI355" s="41">
        <v>74754000</v>
      </c>
      <c r="CJ355" s="41">
        <v>17374000</v>
      </c>
      <c r="CK355" s="41">
        <v>53640000</v>
      </c>
      <c r="CL355" s="41">
        <v>49741000</v>
      </c>
      <c r="CM355" s="41">
        <v>1717000</v>
      </c>
      <c r="CN355" s="41">
        <v>15868000</v>
      </c>
      <c r="CO355" s="41">
        <v>17253000</v>
      </c>
      <c r="CP355" s="41">
        <v>18043000</v>
      </c>
      <c r="CQ355" s="41">
        <v>39651000</v>
      </c>
      <c r="CR355" s="41">
        <v>38148000</v>
      </c>
      <c r="CS355" s="41">
        <v>1790000</v>
      </c>
      <c r="CT355" s="41">
        <v>667000</v>
      </c>
      <c r="CU355" s="41">
        <v>4052000</v>
      </c>
      <c r="CV355" s="41">
        <v>175000</v>
      </c>
      <c r="CW355" s="38" t="s">
        <v>39</v>
      </c>
      <c r="CX355" s="38" t="s">
        <v>39</v>
      </c>
      <c r="CY355" s="41">
        <v>958000</v>
      </c>
      <c r="CZ355" s="41">
        <v>951000</v>
      </c>
      <c r="DA355" s="41">
        <v>900000</v>
      </c>
      <c r="DB355" s="41">
        <v>900000</v>
      </c>
      <c r="DC355" s="41">
        <v>151663000</v>
      </c>
      <c r="DD355" s="41">
        <v>117013000</v>
      </c>
      <c r="DE355" s="41">
        <v>99816000</v>
      </c>
      <c r="DF355" s="41">
        <v>99524000</v>
      </c>
      <c r="DG355" s="213"/>
      <c r="DH355" s="214">
        <f t="shared" si="220"/>
        <v>101769000</v>
      </c>
      <c r="DI355" s="214">
        <f t="shared" si="221"/>
        <v>-71948000</v>
      </c>
      <c r="DJ355" s="214">
        <f t="shared" si="222"/>
        <v>-5777000</v>
      </c>
      <c r="DK355" s="214">
        <f t="shared" si="223"/>
        <v>-1229000</v>
      </c>
      <c r="DL355" s="214">
        <f t="shared" si="224"/>
        <v>22815000</v>
      </c>
      <c r="DM355" s="215">
        <f t="shared" si="225"/>
        <v>0.22418418182354155</v>
      </c>
      <c r="DN355" s="215">
        <f t="shared" si="226"/>
        <v>0.28896572687894218</v>
      </c>
      <c r="DO355" s="216" t="str">
        <f t="shared" si="227"/>
        <v>n.a.</v>
      </c>
      <c r="DP355" s="214">
        <f t="shared" si="228"/>
        <v>17444500</v>
      </c>
      <c r="DQ355" s="214">
        <f t="shared" si="229"/>
        <v>954500</v>
      </c>
      <c r="DR355" s="217"/>
      <c r="DS355" s="214">
        <f t="shared" si="230"/>
        <v>77135000</v>
      </c>
      <c r="DT355" s="214">
        <f t="shared" si="231"/>
        <v>-53365000</v>
      </c>
      <c r="DU355" s="214">
        <f t="shared" si="232"/>
        <v>-5100000</v>
      </c>
      <c r="DV355" s="214">
        <f t="shared" si="233"/>
        <v>-1218000</v>
      </c>
      <c r="DW355" s="214">
        <f t="shared" si="234"/>
        <v>17452000</v>
      </c>
      <c r="DX355" s="215">
        <f t="shared" si="235"/>
        <v>0.22625267388345111</v>
      </c>
      <c r="DY355" s="215">
        <f t="shared" si="236"/>
        <v>0.29241157448519678</v>
      </c>
      <c r="DZ355" s="218" t="str">
        <f t="shared" si="237"/>
        <v>n.a.</v>
      </c>
      <c r="EA355" s="214">
        <f t="shared" si="238"/>
        <v>11337500</v>
      </c>
      <c r="EB355" s="214">
        <f t="shared" si="239"/>
        <v>925500</v>
      </c>
      <c r="EC355" s="217"/>
      <c r="ED355" s="214">
        <f t="shared" si="240"/>
        <v>12167000</v>
      </c>
      <c r="EE355" s="214">
        <f t="shared" si="241"/>
        <v>-5606000</v>
      </c>
      <c r="EF355" s="214">
        <f t="shared" si="242"/>
        <v>-13206000</v>
      </c>
      <c r="EG355" s="214">
        <f t="shared" si="243"/>
        <v>-1253000</v>
      </c>
      <c r="EH355" s="214">
        <f t="shared" si="244"/>
        <v>-7898000</v>
      </c>
      <c r="EI355" s="215">
        <f t="shared" si="245"/>
        <v>-0.64913290046848027</v>
      </c>
      <c r="EJ355" s="215">
        <f t="shared" si="246"/>
        <v>-0.39362073261898828</v>
      </c>
      <c r="EK355" s="218" t="str">
        <f t="shared" si="247"/>
        <v>n.a.</v>
      </c>
      <c r="EL355" s="214">
        <f t="shared" si="248"/>
        <v>3540000</v>
      </c>
      <c r="EM355" s="214">
        <f t="shared" si="249"/>
        <v>900000</v>
      </c>
      <c r="EN355" s="217"/>
      <c r="EO355" s="219">
        <f t="shared" si="261"/>
        <v>63690333.333333336</v>
      </c>
      <c r="EP355" s="219">
        <f t="shared" si="261"/>
        <v>-43639666.666666664</v>
      </c>
      <c r="EQ355" s="219">
        <f t="shared" si="261"/>
        <v>-8027666.666666667</v>
      </c>
      <c r="ER355" s="219">
        <f t="shared" si="260"/>
        <v>-1233333.3333333333</v>
      </c>
      <c r="ES355" s="219">
        <f t="shared" si="250"/>
        <v>10789666.66666667</v>
      </c>
      <c r="ET355" s="220">
        <f t="shared" si="251"/>
        <v>0.16940823044836739</v>
      </c>
      <c r="EU355" s="221">
        <f t="shared" si="252"/>
        <v>0.20396088266058407</v>
      </c>
      <c r="EV355" s="219" t="e">
        <f t="shared" si="253"/>
        <v>#VALUE!</v>
      </c>
      <c r="EW355" s="219">
        <f t="shared" si="254"/>
        <v>10774000</v>
      </c>
      <c r="EX355" s="219">
        <f t="shared" si="254"/>
        <v>926666.66666666663</v>
      </c>
      <c r="EY355" s="208"/>
      <c r="EZ355" s="222" t="str">
        <f t="shared" si="255"/>
        <v>完整</v>
      </c>
      <c r="FA355" s="222" t="str">
        <f t="shared" si="256"/>
        <v>完整</v>
      </c>
      <c r="FB355" s="222" t="str">
        <f t="shared" si="257"/>
        <v>完整</v>
      </c>
      <c r="FC355" s="222" t="str">
        <f t="shared" si="258"/>
        <v>选择</v>
      </c>
      <c r="FD355" s="222" t="str">
        <f t="shared" si="259"/>
        <v>选择</v>
      </c>
      <c r="FE355" s="246"/>
      <c r="FF355" s="246"/>
      <c r="FG355" s="246"/>
      <c r="FH355" s="246"/>
      <c r="FI355" s="246"/>
      <c r="FJ355" s="246"/>
      <c r="FK355" s="246"/>
      <c r="FL355" s="246"/>
      <c r="FM355" s="246"/>
      <c r="FN355" s="246"/>
      <c r="FO355" s="246"/>
      <c r="FP355" s="246"/>
      <c r="FQ355" s="246"/>
      <c r="FR355" s="246"/>
      <c r="FS355" s="246"/>
      <c r="FT355" s="246"/>
      <c r="FU355" s="246"/>
      <c r="FV355" s="246"/>
      <c r="FW355" s="246"/>
      <c r="FX355" s="246"/>
      <c r="FY355" s="246"/>
      <c r="FZ355" s="246"/>
      <c r="GA355" s="246"/>
      <c r="GB355" s="246"/>
      <c r="GC355" s="246"/>
      <c r="GD355" s="246"/>
      <c r="GE355" s="246"/>
      <c r="GF355" s="246"/>
      <c r="GG355" s="246"/>
      <c r="GH355" s="246"/>
      <c r="GI355" s="246"/>
      <c r="GJ355" s="246"/>
      <c r="GK355" s="246"/>
      <c r="GL355" s="246"/>
      <c r="GM355" s="246"/>
      <c r="GN355" s="246"/>
      <c r="GO355" s="246"/>
      <c r="GP355" s="246"/>
      <c r="GQ355" s="246"/>
      <c r="GR355" s="246"/>
      <c r="GS355" s="246"/>
      <c r="GT355" s="246"/>
      <c r="GU355" s="246"/>
      <c r="GV355" s="246"/>
      <c r="GW355" s="246"/>
      <c r="GX355" s="246"/>
      <c r="GY355" s="246"/>
      <c r="GZ355" s="246"/>
      <c r="HA355" s="246"/>
      <c r="HB355" s="246"/>
      <c r="HC355" s="246"/>
      <c r="HD355" s="246"/>
      <c r="HE355" s="246"/>
      <c r="HF355" s="246"/>
      <c r="HG355" s="246"/>
      <c r="HH355" s="246"/>
      <c r="HI355" s="246"/>
      <c r="HJ355" s="246"/>
      <c r="HK355" s="254"/>
    </row>
    <row r="356" spans="1:219" s="7" customFormat="1" ht="12.4" customHeight="1" x14ac:dyDescent="0.2">
      <c r="A356" s="226" t="s">
        <v>3170</v>
      </c>
      <c r="B356" s="227" t="str">
        <f t="shared" si="218"/>
        <v>CONG TY CO PHAN SAMETEL</v>
      </c>
      <c r="C356" s="228" t="s">
        <v>35</v>
      </c>
      <c r="D356" s="229" t="s">
        <v>188</v>
      </c>
      <c r="E356" s="227"/>
      <c r="F356" s="244"/>
      <c r="G356" s="238"/>
      <c r="H356" s="232" t="str">
        <f t="shared" si="219"/>
        <v/>
      </c>
      <c r="I356" s="206" t="s">
        <v>353</v>
      </c>
      <c r="J356" s="228" t="str">
        <f>VLOOKUP(Z356,[1]AP2022!FF:FI,2,0)</f>
        <v>exclude</v>
      </c>
      <c r="K356" s="228" t="str">
        <f>VLOOKUP(Z356,[1]AP2022!FF:FI,4,0)</f>
        <v>ok, indep</v>
      </c>
      <c r="L356" s="233"/>
      <c r="M356" s="38" t="s">
        <v>3171</v>
      </c>
      <c r="N356" s="38" t="s">
        <v>3172</v>
      </c>
      <c r="O356" s="38" t="s">
        <v>36</v>
      </c>
      <c r="P356" s="38" t="s">
        <v>3173</v>
      </c>
      <c r="Q356" s="37"/>
      <c r="R356" s="38" t="s">
        <v>57</v>
      </c>
      <c r="S356" s="38" t="s">
        <v>3174</v>
      </c>
      <c r="T356" s="38" t="s">
        <v>45</v>
      </c>
      <c r="U356" s="38" t="s">
        <v>182</v>
      </c>
      <c r="V356" s="38" t="s">
        <v>3175</v>
      </c>
      <c r="W356" s="38" t="s">
        <v>3176</v>
      </c>
      <c r="X356" s="38" t="s">
        <v>3177</v>
      </c>
      <c r="Y356" s="37"/>
      <c r="Z356" s="38" t="s">
        <v>3178</v>
      </c>
      <c r="AA356" s="41">
        <v>340105926000</v>
      </c>
      <c r="AB356" s="41">
        <v>400362081000</v>
      </c>
      <c r="AC356" s="41">
        <v>356185876000</v>
      </c>
      <c r="AD356" s="41">
        <v>230808106000</v>
      </c>
      <c r="AE356" s="41">
        <v>340134475000</v>
      </c>
      <c r="AF356" s="41">
        <v>400627616000</v>
      </c>
      <c r="AG356" s="41">
        <v>356190799000</v>
      </c>
      <c r="AH356" s="41">
        <v>230828990000</v>
      </c>
      <c r="AI356" s="41">
        <v>-28549000</v>
      </c>
      <c r="AJ356" s="41">
        <v>-265535000</v>
      </c>
      <c r="AK356" s="41">
        <v>-4923000</v>
      </c>
      <c r="AL356" s="41">
        <v>-20884000</v>
      </c>
      <c r="AM356" s="41">
        <v>340105926000</v>
      </c>
      <c r="AN356" s="41">
        <v>400362081000</v>
      </c>
      <c r="AO356" s="41">
        <v>356185876000</v>
      </c>
      <c r="AP356" s="41">
        <v>230808106000</v>
      </c>
      <c r="AQ356" s="38" t="s">
        <v>39</v>
      </c>
      <c r="AR356" s="38" t="s">
        <v>39</v>
      </c>
      <c r="AS356" s="38" t="s">
        <v>39</v>
      </c>
      <c r="AT356" s="38" t="s">
        <v>39</v>
      </c>
      <c r="AU356" s="41">
        <v>-302475245000</v>
      </c>
      <c r="AV356" s="41">
        <v>-352738483000</v>
      </c>
      <c r="AW356" s="41">
        <v>-300111429000</v>
      </c>
      <c r="AX356" s="41">
        <v>-182003824000</v>
      </c>
      <c r="AY356" s="41">
        <v>0</v>
      </c>
      <c r="AZ356" s="41">
        <v>0</v>
      </c>
      <c r="BA356" s="41">
        <v>0</v>
      </c>
      <c r="BB356" s="41">
        <v>0</v>
      </c>
      <c r="BC356" s="41">
        <v>-33732759000</v>
      </c>
      <c r="BD356" s="41">
        <v>-32979608000</v>
      </c>
      <c r="BE356" s="41">
        <v>-41989789000</v>
      </c>
      <c r="BF356" s="41">
        <v>-45073159000</v>
      </c>
      <c r="BG356" s="41">
        <v>3897922000</v>
      </c>
      <c r="BH356" s="41">
        <v>14643990000</v>
      </c>
      <c r="BI356" s="41">
        <v>14084658000</v>
      </c>
      <c r="BJ356" s="41">
        <v>3731123000</v>
      </c>
      <c r="BK356" s="41">
        <v>-8876209000</v>
      </c>
      <c r="BL356" s="41">
        <v>-7778453000</v>
      </c>
      <c r="BM356" s="41">
        <v>-6695579000</v>
      </c>
      <c r="BN356" s="41">
        <v>-7983775000</v>
      </c>
      <c r="BO356" s="41">
        <v>-8662269000</v>
      </c>
      <c r="BP356" s="41">
        <v>-7497744000</v>
      </c>
      <c r="BQ356" s="41">
        <v>-6439989000</v>
      </c>
      <c r="BR356" s="41">
        <v>-7773038000</v>
      </c>
      <c r="BS356" s="41">
        <v>-213940000</v>
      </c>
      <c r="BT356" s="41">
        <v>-280709000</v>
      </c>
      <c r="BU356" s="41">
        <v>-255590000</v>
      </c>
      <c r="BV356" s="41">
        <v>-210737000</v>
      </c>
      <c r="BW356" s="41">
        <v>560451000</v>
      </c>
      <c r="BX356" s="41">
        <v>2210843000</v>
      </c>
      <c r="BY356" s="41">
        <v>3793600000</v>
      </c>
      <c r="BZ356" s="41">
        <v>-8613804000</v>
      </c>
      <c r="CA356" s="41">
        <v>126052722000</v>
      </c>
      <c r="CB356" s="41">
        <v>196931019000</v>
      </c>
      <c r="CC356" s="41">
        <v>130366837000</v>
      </c>
      <c r="CD356" s="41">
        <v>180376943000</v>
      </c>
      <c r="CE356" s="41">
        <v>52766625000</v>
      </c>
      <c r="CF356" s="41">
        <v>55836185000</v>
      </c>
      <c r="CG356" s="41">
        <v>52213803000</v>
      </c>
      <c r="CH356" s="41">
        <v>87574113000</v>
      </c>
      <c r="CI356" s="41">
        <v>62600510000</v>
      </c>
      <c r="CJ356" s="41">
        <v>116462437000</v>
      </c>
      <c r="CK356" s="41">
        <v>40797848000</v>
      </c>
      <c r="CL356" s="41">
        <v>83522037000</v>
      </c>
      <c r="CM356" s="38" t="s">
        <v>39</v>
      </c>
      <c r="CN356" s="41">
        <v>380792000</v>
      </c>
      <c r="CO356" s="38" t="s">
        <v>39</v>
      </c>
      <c r="CP356" s="41">
        <v>976810000</v>
      </c>
      <c r="CQ356" s="41">
        <v>9993815000</v>
      </c>
      <c r="CR356" s="41">
        <v>10962237000</v>
      </c>
      <c r="CS356" s="41">
        <v>37110274000</v>
      </c>
      <c r="CT356" s="41">
        <v>5144452000</v>
      </c>
      <c r="CU356" s="41">
        <v>402780000</v>
      </c>
      <c r="CV356" s="41">
        <v>1886976000</v>
      </c>
      <c r="CW356" s="38" t="s">
        <v>39</v>
      </c>
      <c r="CX356" s="38" t="s">
        <v>39</v>
      </c>
      <c r="CY356" s="41">
        <v>346967000</v>
      </c>
      <c r="CZ356" s="41">
        <v>1380709000</v>
      </c>
      <c r="DA356" s="41">
        <v>22698439000</v>
      </c>
      <c r="DB356" s="41">
        <v>2991596000</v>
      </c>
      <c r="DC356" s="41">
        <v>183194180000</v>
      </c>
      <c r="DD356" s="41">
        <v>253322767000</v>
      </c>
      <c r="DE356" s="41">
        <v>192364521000</v>
      </c>
      <c r="DF356" s="41">
        <v>213579212000</v>
      </c>
      <c r="DG356" s="213"/>
      <c r="DH356" s="214">
        <f t="shared" si="220"/>
        <v>340105926000</v>
      </c>
      <c r="DI356" s="214">
        <f t="shared" si="221"/>
        <v>-302475245000</v>
      </c>
      <c r="DJ356" s="214">
        <f t="shared" si="222"/>
        <v>-33732759000</v>
      </c>
      <c r="DK356" s="214">
        <f t="shared" si="223"/>
        <v>-8876209000</v>
      </c>
      <c r="DL356" s="214">
        <f t="shared" si="224"/>
        <v>-4978287000</v>
      </c>
      <c r="DM356" s="215">
        <f t="shared" si="225"/>
        <v>-1.4637460330520675E-2</v>
      </c>
      <c r="DN356" s="215">
        <f t="shared" si="226"/>
        <v>-1.4426295995174952E-2</v>
      </c>
      <c r="DO356" s="216">
        <f t="shared" si="227"/>
        <v>0</v>
      </c>
      <c r="DP356" s="214">
        <f t="shared" si="228"/>
        <v>54301405000</v>
      </c>
      <c r="DQ356" s="214">
        <f t="shared" si="229"/>
        <v>863838000</v>
      </c>
      <c r="DR356" s="217"/>
      <c r="DS356" s="214">
        <f t="shared" si="230"/>
        <v>400362081000</v>
      </c>
      <c r="DT356" s="214">
        <f t="shared" si="231"/>
        <v>-352738483000</v>
      </c>
      <c r="DU356" s="214">
        <f t="shared" si="232"/>
        <v>-32979608000</v>
      </c>
      <c r="DV356" s="214">
        <f t="shared" si="233"/>
        <v>-7778453000</v>
      </c>
      <c r="DW356" s="214">
        <f t="shared" si="234"/>
        <v>6865537000</v>
      </c>
      <c r="DX356" s="215">
        <f t="shared" si="235"/>
        <v>1.7148319798048008E-2</v>
      </c>
      <c r="DY356" s="215">
        <f t="shared" si="236"/>
        <v>1.7447515371316703E-2</v>
      </c>
      <c r="DZ356" s="218">
        <f t="shared" si="237"/>
        <v>0</v>
      </c>
      <c r="EA356" s="214">
        <f t="shared" si="238"/>
        <v>54024994000</v>
      </c>
      <c r="EB356" s="214">
        <f t="shared" si="239"/>
        <v>12039574000</v>
      </c>
      <c r="EC356" s="217"/>
      <c r="ED356" s="214">
        <f t="shared" si="240"/>
        <v>356185876000</v>
      </c>
      <c r="EE356" s="214">
        <f t="shared" si="241"/>
        <v>-300111429000</v>
      </c>
      <c r="EF356" s="214">
        <f t="shared" si="242"/>
        <v>-41989789000</v>
      </c>
      <c r="EG356" s="214">
        <f t="shared" si="243"/>
        <v>-6695579000</v>
      </c>
      <c r="EH356" s="214">
        <f t="shared" si="244"/>
        <v>7389079000</v>
      </c>
      <c r="EI356" s="215">
        <f t="shared" si="245"/>
        <v>2.0745008429250575E-2</v>
      </c>
      <c r="EJ356" s="215">
        <f t="shared" si="246"/>
        <v>2.1184480659092751E-2</v>
      </c>
      <c r="EK356" s="218">
        <f t="shared" si="247"/>
        <v>0</v>
      </c>
      <c r="EL356" s="214">
        <f t="shared" si="248"/>
        <v>69893958000</v>
      </c>
      <c r="EM356" s="214">
        <f t="shared" si="249"/>
        <v>12845017500</v>
      </c>
      <c r="EN356" s="217"/>
      <c r="EO356" s="219">
        <f t="shared" si="261"/>
        <v>365551294333.33331</v>
      </c>
      <c r="EP356" s="219">
        <f t="shared" si="261"/>
        <v>-318441719000</v>
      </c>
      <c r="EQ356" s="219">
        <f t="shared" si="261"/>
        <v>-36234052000</v>
      </c>
      <c r="ER356" s="219">
        <f t="shared" si="260"/>
        <v>-7783413666.666667</v>
      </c>
      <c r="ES356" s="219">
        <f t="shared" si="250"/>
        <v>3092109666.666646</v>
      </c>
      <c r="ET356" s="220">
        <f t="shared" si="251"/>
        <v>8.4587572649847068E-3</v>
      </c>
      <c r="EU356" s="221">
        <f t="shared" si="252"/>
        <v>8.5309182315528448E-3</v>
      </c>
      <c r="EV356" s="219">
        <f t="shared" si="253"/>
        <v>0</v>
      </c>
      <c r="EW356" s="219">
        <f t="shared" si="254"/>
        <v>59406785666.666664</v>
      </c>
      <c r="EX356" s="219">
        <f t="shared" si="254"/>
        <v>8582809833.333333</v>
      </c>
      <c r="EY356" s="208"/>
      <c r="EZ356" s="222" t="str">
        <f t="shared" si="255"/>
        <v>完整</v>
      </c>
      <c r="FA356" s="222" t="str">
        <f t="shared" si="256"/>
        <v>完整</v>
      </c>
      <c r="FB356" s="222" t="str">
        <f t="shared" si="257"/>
        <v>完整</v>
      </c>
      <c r="FC356" s="222" t="str">
        <f t="shared" si="258"/>
        <v>选择</v>
      </c>
      <c r="FD356" s="222" t="str">
        <f t="shared" si="259"/>
        <v>选择</v>
      </c>
      <c r="FE356" s="246"/>
      <c r="FF356" s="246"/>
      <c r="FG356" s="246"/>
      <c r="FH356" s="246"/>
      <c r="FI356" s="246"/>
      <c r="FJ356" s="246"/>
      <c r="FK356" s="246"/>
      <c r="FL356" s="246"/>
      <c r="FM356" s="246"/>
      <c r="FN356" s="246"/>
      <c r="FO356" s="246"/>
      <c r="FP356" s="246"/>
      <c r="FQ356" s="246"/>
      <c r="FR356" s="246"/>
      <c r="FS356" s="246"/>
      <c r="FT356" s="246"/>
      <c r="FU356" s="246"/>
      <c r="FV356" s="246"/>
      <c r="FW356" s="246"/>
      <c r="FX356" s="246"/>
      <c r="FY356" s="246"/>
      <c r="FZ356" s="246"/>
      <c r="GA356" s="246"/>
      <c r="GB356" s="246"/>
      <c r="GC356" s="246"/>
      <c r="GD356" s="246"/>
      <c r="GE356" s="246"/>
      <c r="GF356" s="246"/>
      <c r="GG356" s="246"/>
      <c r="GH356" s="246"/>
      <c r="GI356" s="246"/>
      <c r="GJ356" s="246"/>
      <c r="GK356" s="246"/>
      <c r="GL356" s="246"/>
      <c r="GM356" s="246"/>
      <c r="GN356" s="246"/>
      <c r="GO356" s="246"/>
      <c r="GP356" s="246"/>
      <c r="GQ356" s="246"/>
      <c r="GR356" s="246"/>
      <c r="GS356" s="246"/>
      <c r="GT356" s="246"/>
      <c r="GU356" s="246"/>
      <c r="GV356" s="246"/>
      <c r="GW356" s="246"/>
      <c r="GX356" s="246"/>
      <c r="GY356" s="246"/>
      <c r="GZ356" s="246"/>
      <c r="HA356" s="246"/>
      <c r="HB356" s="246"/>
      <c r="HC356" s="246"/>
      <c r="HD356" s="246"/>
      <c r="HE356" s="246"/>
      <c r="HF356" s="246"/>
      <c r="HG356" s="246"/>
      <c r="HH356" s="246"/>
      <c r="HI356" s="246"/>
      <c r="HJ356" s="246"/>
      <c r="HK356" s="254"/>
    </row>
    <row r="357" spans="1:219" s="7" customFormat="1" ht="12.4" customHeight="1" x14ac:dyDescent="0.2">
      <c r="A357" s="226" t="s">
        <v>3179</v>
      </c>
      <c r="B357" s="227" t="str">
        <f t="shared" si="218"/>
        <v>HENAN ZHONGYUE AMORPHOUS NEW MATERIALS CO.,LTD</v>
      </c>
      <c r="C357" s="228" t="s">
        <v>35</v>
      </c>
      <c r="D357" s="237" t="s">
        <v>31</v>
      </c>
      <c r="E357" s="227"/>
      <c r="F357" s="244"/>
      <c r="G357" s="238"/>
      <c r="H357" s="232" t="str">
        <f t="shared" si="219"/>
        <v/>
      </c>
      <c r="I357" s="228" t="s">
        <v>405</v>
      </c>
      <c r="J357" s="228" t="str">
        <f>VLOOKUP(Z357,[1]AP2022!FF:FI,2,0)</f>
        <v>exclude</v>
      </c>
      <c r="K357" s="228" t="str">
        <f>VLOOKUP(Z357,[1]AP2022!FF:FI,4,0)</f>
        <v>ok, loss</v>
      </c>
      <c r="L357" s="233"/>
      <c r="M357" s="38" t="s">
        <v>3180</v>
      </c>
      <c r="N357" s="38" t="s">
        <v>3181</v>
      </c>
      <c r="O357" s="38" t="s">
        <v>36</v>
      </c>
      <c r="P357" s="38" t="s">
        <v>3182</v>
      </c>
      <c r="Q357" s="37"/>
      <c r="R357" s="38" t="s">
        <v>48</v>
      </c>
      <c r="S357" s="38" t="s">
        <v>3183</v>
      </c>
      <c r="T357" s="38" t="s">
        <v>44</v>
      </c>
      <c r="U357" s="38" t="s">
        <v>182</v>
      </c>
      <c r="V357" s="38" t="s">
        <v>3184</v>
      </c>
      <c r="W357" s="38" t="s">
        <v>3185</v>
      </c>
      <c r="X357" s="37"/>
      <c r="Y357" s="37"/>
      <c r="Z357" s="38" t="s">
        <v>3186</v>
      </c>
      <c r="AA357" s="41">
        <v>100319000</v>
      </c>
      <c r="AB357" s="41">
        <v>61801000</v>
      </c>
      <c r="AC357" s="41">
        <v>53610000</v>
      </c>
      <c r="AD357" s="41">
        <v>84998000</v>
      </c>
      <c r="AE357" s="41">
        <v>95887000</v>
      </c>
      <c r="AF357" s="41">
        <v>59145000</v>
      </c>
      <c r="AG357" s="41">
        <v>52417000</v>
      </c>
      <c r="AH357" s="41">
        <v>83026000</v>
      </c>
      <c r="AI357" s="41">
        <v>-1178000</v>
      </c>
      <c r="AJ357" s="41">
        <v>-1207000</v>
      </c>
      <c r="AK357" s="41">
        <v>-1121000</v>
      </c>
      <c r="AL357" s="41">
        <v>-943000</v>
      </c>
      <c r="AM357" s="41">
        <v>94709000</v>
      </c>
      <c r="AN357" s="41">
        <v>57938000</v>
      </c>
      <c r="AO357" s="41">
        <v>51296000</v>
      </c>
      <c r="AP357" s="41">
        <v>82083000</v>
      </c>
      <c r="AQ357" s="41">
        <v>5610000</v>
      </c>
      <c r="AR357" s="41">
        <v>3863000</v>
      </c>
      <c r="AS357" s="41">
        <v>2314000</v>
      </c>
      <c r="AT357" s="41">
        <v>2915000</v>
      </c>
      <c r="AU357" s="41">
        <v>-70125000</v>
      </c>
      <c r="AV357" s="41">
        <v>-29413000</v>
      </c>
      <c r="AW357" s="41">
        <v>-29392000</v>
      </c>
      <c r="AX357" s="41">
        <v>-48598000</v>
      </c>
      <c r="AY357" s="38" t="s">
        <v>39</v>
      </c>
      <c r="AZ357" s="38" t="s">
        <v>39</v>
      </c>
      <c r="BA357" s="38" t="s">
        <v>39</v>
      </c>
      <c r="BB357" s="38" t="s">
        <v>39</v>
      </c>
      <c r="BC357" s="41">
        <v>-43144000</v>
      </c>
      <c r="BD357" s="41">
        <v>-49512000</v>
      </c>
      <c r="BE357" s="41">
        <v>-20957000</v>
      </c>
      <c r="BF357" s="41">
        <v>-20767000</v>
      </c>
      <c r="BG357" s="41">
        <v>-12950000</v>
      </c>
      <c r="BH357" s="41">
        <v>-17124000</v>
      </c>
      <c r="BI357" s="41">
        <v>3261000</v>
      </c>
      <c r="BJ357" s="41">
        <v>15633000</v>
      </c>
      <c r="BK357" s="41">
        <v>-37720000</v>
      </c>
      <c r="BL357" s="41">
        <v>-38185000</v>
      </c>
      <c r="BM357" s="41">
        <v>-23891000</v>
      </c>
      <c r="BN357" s="41">
        <v>-18129000</v>
      </c>
      <c r="BO357" s="41">
        <v>-26474000</v>
      </c>
      <c r="BP357" s="41">
        <v>-27743000</v>
      </c>
      <c r="BQ357" s="41">
        <v>-21661000</v>
      </c>
      <c r="BR357" s="41">
        <v>-16347000</v>
      </c>
      <c r="BS357" s="41">
        <v>-11246000</v>
      </c>
      <c r="BT357" s="41">
        <v>-10442000</v>
      </c>
      <c r="BU357" s="41">
        <v>-2230000</v>
      </c>
      <c r="BV357" s="41">
        <v>-1782000</v>
      </c>
      <c r="BW357" s="41">
        <v>-93137000</v>
      </c>
      <c r="BX357" s="41">
        <v>-96557000</v>
      </c>
      <c r="BY357" s="41">
        <v>-35620000</v>
      </c>
      <c r="BZ357" s="41">
        <v>-19207000</v>
      </c>
      <c r="CA357" s="41">
        <v>84369000</v>
      </c>
      <c r="CB357" s="41">
        <v>133683000</v>
      </c>
      <c r="CC357" s="41">
        <v>167345000</v>
      </c>
      <c r="CD357" s="41">
        <v>217241000</v>
      </c>
      <c r="CE357" s="41">
        <v>21716000</v>
      </c>
      <c r="CF357" s="41">
        <v>46859000</v>
      </c>
      <c r="CG357" s="41">
        <v>62979000</v>
      </c>
      <c r="CH357" s="41">
        <v>65735000</v>
      </c>
      <c r="CI357" s="41">
        <v>39389000</v>
      </c>
      <c r="CJ357" s="41">
        <v>59665000</v>
      </c>
      <c r="CK357" s="41">
        <v>80586000</v>
      </c>
      <c r="CL357" s="41">
        <v>112183000</v>
      </c>
      <c r="CM357" s="41">
        <v>18884000</v>
      </c>
      <c r="CN357" s="41">
        <v>20618000</v>
      </c>
      <c r="CO357" s="41">
        <v>10490000</v>
      </c>
      <c r="CP357" s="41">
        <v>7257000</v>
      </c>
      <c r="CQ357" s="41">
        <v>408000</v>
      </c>
      <c r="CR357" s="41">
        <v>1488000</v>
      </c>
      <c r="CS357" s="41">
        <v>969000</v>
      </c>
      <c r="CT357" s="41">
        <v>10635000</v>
      </c>
      <c r="CU357" s="41">
        <v>379000</v>
      </c>
      <c r="CV357" s="41">
        <v>933000</v>
      </c>
      <c r="CW357" s="38" t="s">
        <v>39</v>
      </c>
      <c r="CX357" s="38" t="s">
        <v>39</v>
      </c>
      <c r="CY357" s="41">
        <v>688000</v>
      </c>
      <c r="CZ357" s="41">
        <v>2138000</v>
      </c>
      <c r="DA357" s="41">
        <v>2271000</v>
      </c>
      <c r="DB357" s="41">
        <v>3089000</v>
      </c>
      <c r="DC357" s="41">
        <v>292867000</v>
      </c>
      <c r="DD357" s="41">
        <v>373044000</v>
      </c>
      <c r="DE357" s="41">
        <v>447956000</v>
      </c>
      <c r="DF357" s="41">
        <v>495881000</v>
      </c>
      <c r="DG357" s="213"/>
      <c r="DH357" s="214">
        <f t="shared" si="220"/>
        <v>94709000</v>
      </c>
      <c r="DI357" s="214">
        <f t="shared" si="221"/>
        <v>-70125000</v>
      </c>
      <c r="DJ357" s="214">
        <f t="shared" si="222"/>
        <v>-43144000</v>
      </c>
      <c r="DK357" s="214">
        <f t="shared" si="223"/>
        <v>-37720000</v>
      </c>
      <c r="DL357" s="214">
        <f t="shared" si="224"/>
        <v>-56280000</v>
      </c>
      <c r="DM357" s="215">
        <f t="shared" si="225"/>
        <v>-0.59424130758428451</v>
      </c>
      <c r="DN357" s="215">
        <f t="shared" si="226"/>
        <v>-0.37274238520686936</v>
      </c>
      <c r="DO357" s="216" t="str">
        <f t="shared" si="227"/>
        <v>n.a.</v>
      </c>
      <c r="DP357" s="214">
        <f t="shared" si="228"/>
        <v>34287500</v>
      </c>
      <c r="DQ357" s="214">
        <f t="shared" si="229"/>
        <v>1413000</v>
      </c>
      <c r="DR357" s="217"/>
      <c r="DS357" s="214">
        <f t="shared" si="230"/>
        <v>57938000</v>
      </c>
      <c r="DT357" s="214">
        <f t="shared" si="231"/>
        <v>-29413000</v>
      </c>
      <c r="DU357" s="214">
        <f t="shared" si="232"/>
        <v>-49512000</v>
      </c>
      <c r="DV357" s="214">
        <f t="shared" si="233"/>
        <v>-38185000</v>
      </c>
      <c r="DW357" s="214">
        <f t="shared" si="234"/>
        <v>-59172000</v>
      </c>
      <c r="DX357" s="215">
        <f t="shared" si="235"/>
        <v>-1.0212986295695399</v>
      </c>
      <c r="DY357" s="215">
        <f t="shared" si="236"/>
        <v>-0.50526855093501832</v>
      </c>
      <c r="DZ357" s="218" t="str">
        <f t="shared" si="237"/>
        <v>n.a.</v>
      </c>
      <c r="EA357" s="214">
        <f t="shared" si="238"/>
        <v>54919000</v>
      </c>
      <c r="EB357" s="214">
        <f t="shared" si="239"/>
        <v>2204500</v>
      </c>
      <c r="EC357" s="217"/>
      <c r="ED357" s="214">
        <f t="shared" si="240"/>
        <v>51296000</v>
      </c>
      <c r="EE357" s="214">
        <f t="shared" si="241"/>
        <v>-29392000</v>
      </c>
      <c r="EF357" s="214">
        <f t="shared" si="242"/>
        <v>-20957000</v>
      </c>
      <c r="EG357" s="214">
        <f t="shared" si="243"/>
        <v>-23891000</v>
      </c>
      <c r="EH357" s="214">
        <f t="shared" si="244"/>
        <v>-22944000</v>
      </c>
      <c r="EI357" s="215">
        <f t="shared" si="245"/>
        <v>-0.44728633811603241</v>
      </c>
      <c r="EJ357" s="215">
        <f t="shared" si="246"/>
        <v>-0.30905172413793103</v>
      </c>
      <c r="EK357" s="218" t="str">
        <f t="shared" si="247"/>
        <v>n.a.</v>
      </c>
      <c r="EL357" s="214">
        <f t="shared" si="248"/>
        <v>64357000</v>
      </c>
      <c r="EM357" s="214">
        <f t="shared" si="249"/>
        <v>2680000</v>
      </c>
      <c r="EN357" s="217"/>
      <c r="EO357" s="219">
        <f t="shared" si="261"/>
        <v>67981000</v>
      </c>
      <c r="EP357" s="219">
        <f t="shared" si="261"/>
        <v>-42976666.666666664</v>
      </c>
      <c r="EQ357" s="219">
        <f t="shared" si="261"/>
        <v>-37871000</v>
      </c>
      <c r="ER357" s="219">
        <f t="shared" si="260"/>
        <v>-33265333.333333332</v>
      </c>
      <c r="ES357" s="219">
        <f t="shared" si="250"/>
        <v>-46132000</v>
      </c>
      <c r="ET357" s="220">
        <f t="shared" si="251"/>
        <v>-0.67860137391329933</v>
      </c>
      <c r="EU357" s="221">
        <f t="shared" si="252"/>
        <v>-0.40426594691227125</v>
      </c>
      <c r="EV357" s="219" t="e">
        <f t="shared" si="253"/>
        <v>#VALUE!</v>
      </c>
      <c r="EW357" s="219">
        <f t="shared" si="254"/>
        <v>51187833.333333336</v>
      </c>
      <c r="EX357" s="219">
        <f t="shared" si="254"/>
        <v>2099166.6666666665</v>
      </c>
      <c r="EY357" s="208"/>
      <c r="EZ357" s="222" t="str">
        <f t="shared" si="255"/>
        <v>完整</v>
      </c>
      <c r="FA357" s="222" t="str">
        <f t="shared" si="256"/>
        <v>完整</v>
      </c>
      <c r="FB357" s="222" t="str">
        <f t="shared" si="257"/>
        <v>完整</v>
      </c>
      <c r="FC357" s="222" t="str">
        <f t="shared" si="258"/>
        <v>选择</v>
      </c>
      <c r="FD357" s="222" t="str">
        <f t="shared" si="259"/>
        <v>删除</v>
      </c>
      <c r="FE357" s="246"/>
      <c r="FF357" s="246"/>
      <c r="FG357" s="246"/>
      <c r="FH357" s="246"/>
      <c r="FI357" s="246"/>
      <c r="FJ357" s="246"/>
      <c r="FK357" s="246"/>
      <c r="FL357" s="246"/>
      <c r="FM357" s="246"/>
      <c r="FN357" s="246"/>
      <c r="FO357" s="246"/>
      <c r="FP357" s="246"/>
      <c r="FQ357" s="246"/>
      <c r="FR357" s="246"/>
      <c r="FS357" s="246"/>
      <c r="FT357" s="246"/>
      <c r="FU357" s="246"/>
      <c r="FV357" s="246"/>
      <c r="FW357" s="246"/>
      <c r="FX357" s="246"/>
      <c r="FY357" s="246"/>
      <c r="FZ357" s="246"/>
      <c r="GA357" s="246"/>
      <c r="GB357" s="246"/>
      <c r="GC357" s="246"/>
      <c r="GD357" s="246"/>
      <c r="GE357" s="246"/>
      <c r="GF357" s="246"/>
      <c r="GG357" s="246"/>
      <c r="GH357" s="246"/>
      <c r="GI357" s="246"/>
      <c r="GJ357" s="246"/>
      <c r="GK357" s="246"/>
      <c r="GL357" s="246"/>
      <c r="GM357" s="246"/>
      <c r="GN357" s="246"/>
      <c r="GO357" s="246"/>
      <c r="GP357" s="246"/>
      <c r="GQ357" s="246"/>
      <c r="GR357" s="246"/>
      <c r="GS357" s="246"/>
      <c r="GT357" s="246"/>
      <c r="GU357" s="246"/>
      <c r="GV357" s="246"/>
      <c r="GW357" s="246"/>
      <c r="GX357" s="246"/>
      <c r="GY357" s="246"/>
      <c r="GZ357" s="246"/>
      <c r="HA357" s="246"/>
      <c r="HB357" s="246"/>
      <c r="HC357" s="246"/>
      <c r="HD357" s="246"/>
      <c r="HE357" s="246"/>
      <c r="HF357" s="246"/>
      <c r="HG357" s="246"/>
      <c r="HH357" s="246"/>
      <c r="HI357" s="246"/>
      <c r="HJ357" s="246"/>
      <c r="HK357" s="254"/>
    </row>
    <row r="358" spans="1:219" ht="12.4" customHeight="1" x14ac:dyDescent="0.2">
      <c r="A358" s="204" t="s">
        <v>3187</v>
      </c>
      <c r="B358" s="205" t="str">
        <f t="shared" si="218"/>
        <v>BESTEC POWER ELECTRONICS CO., LTD</v>
      </c>
      <c r="C358" s="205" t="s">
        <v>35</v>
      </c>
      <c r="D358" s="234" t="s">
        <v>34</v>
      </c>
      <c r="E358" s="257" t="s">
        <v>3188</v>
      </c>
      <c r="F358" s="244"/>
      <c r="G358" s="245"/>
      <c r="H358" s="209" t="str">
        <f t="shared" si="219"/>
        <v/>
      </c>
      <c r="I358" s="206" t="s">
        <v>3189</v>
      </c>
      <c r="J358" s="206" t="str">
        <f>VLOOKUP(Z358,[1]AP2022!FF:FI,2,0)</f>
        <v>exclude</v>
      </c>
      <c r="K358" s="206" t="str">
        <f>VLOOKUP(Z358,[1]AP2022!FF:FI,4,0)</f>
        <v>ok, loss</v>
      </c>
      <c r="L358" s="210"/>
      <c r="M358" s="211" t="s">
        <v>3190</v>
      </c>
      <c r="N358" s="211" t="s">
        <v>3191</v>
      </c>
      <c r="O358" s="211" t="s">
        <v>46</v>
      </c>
      <c r="P358" s="211" t="s">
        <v>3192</v>
      </c>
      <c r="Q358" s="225"/>
      <c r="R358" s="38" t="s">
        <v>61</v>
      </c>
      <c r="S358" s="211" t="s">
        <v>3193</v>
      </c>
      <c r="T358" s="211" t="s">
        <v>44</v>
      </c>
      <c r="U358" s="38" t="s">
        <v>182</v>
      </c>
      <c r="V358" s="38" t="s">
        <v>3194</v>
      </c>
      <c r="W358" s="38" t="s">
        <v>3195</v>
      </c>
      <c r="X358" s="37"/>
      <c r="Y358" s="37"/>
      <c r="Z358" s="38" t="s">
        <v>3196</v>
      </c>
      <c r="AA358" s="41">
        <v>437948000</v>
      </c>
      <c r="AB358" s="41">
        <v>409184000</v>
      </c>
      <c r="AC358" s="41">
        <v>343873000</v>
      </c>
      <c r="AD358" s="41">
        <v>616788000</v>
      </c>
      <c r="AE358" s="41">
        <v>407416000</v>
      </c>
      <c r="AF358" s="41">
        <v>378914000</v>
      </c>
      <c r="AG358" s="41">
        <v>330104000</v>
      </c>
      <c r="AH358" s="41">
        <v>604681000</v>
      </c>
      <c r="AI358" s="41">
        <v>-46000</v>
      </c>
      <c r="AJ358" s="41">
        <v>-613000</v>
      </c>
      <c r="AK358" s="41">
        <v>-223000</v>
      </c>
      <c r="AL358" s="41">
        <v>-925000</v>
      </c>
      <c r="AM358" s="41">
        <v>407370000</v>
      </c>
      <c r="AN358" s="41">
        <v>378301000</v>
      </c>
      <c r="AO358" s="41">
        <v>329881000</v>
      </c>
      <c r="AP358" s="41">
        <v>603756000</v>
      </c>
      <c r="AQ358" s="41">
        <v>30578000</v>
      </c>
      <c r="AR358" s="41">
        <v>30883000</v>
      </c>
      <c r="AS358" s="41">
        <v>13992000</v>
      </c>
      <c r="AT358" s="41">
        <v>13032000</v>
      </c>
      <c r="AU358" s="41">
        <v>-293798000</v>
      </c>
      <c r="AV358" s="41">
        <v>-331640000</v>
      </c>
      <c r="AW358" s="41">
        <v>-272235000</v>
      </c>
      <c r="AX358" s="41">
        <v>-539703000</v>
      </c>
      <c r="AY358" s="41">
        <v>-6395000</v>
      </c>
      <c r="AZ358" s="41">
        <v>-13013000</v>
      </c>
      <c r="BA358" s="41">
        <v>-8497000</v>
      </c>
      <c r="BB358" s="41">
        <v>-25126000</v>
      </c>
      <c r="BC358" s="41">
        <v>-44064000</v>
      </c>
      <c r="BD358" s="41">
        <v>-62511000</v>
      </c>
      <c r="BE358" s="41">
        <v>-70749000</v>
      </c>
      <c r="BF358" s="41">
        <v>-91479000</v>
      </c>
      <c r="BG358" s="41">
        <v>93691000</v>
      </c>
      <c r="BH358" s="41">
        <v>2020000</v>
      </c>
      <c r="BI358" s="41">
        <v>-7608000</v>
      </c>
      <c r="BJ358" s="41">
        <v>-39520000</v>
      </c>
      <c r="BK358" s="41">
        <v>-18525000</v>
      </c>
      <c r="BL358" s="41">
        <v>-34064000</v>
      </c>
      <c r="BM358" s="41">
        <v>-39033000</v>
      </c>
      <c r="BN358" s="41">
        <v>-45390000</v>
      </c>
      <c r="BO358" s="41">
        <v>-17813000</v>
      </c>
      <c r="BP358" s="41">
        <v>-33160000</v>
      </c>
      <c r="BQ358" s="41">
        <v>-38100000</v>
      </c>
      <c r="BR358" s="41">
        <v>-44449000</v>
      </c>
      <c r="BS358" s="41">
        <v>-712000</v>
      </c>
      <c r="BT358" s="41">
        <v>-904000</v>
      </c>
      <c r="BU358" s="41">
        <v>-933000</v>
      </c>
      <c r="BV358" s="41">
        <v>-941000</v>
      </c>
      <c r="BW358" s="41">
        <v>19516000</v>
      </c>
      <c r="BX358" s="41">
        <v>-26427000</v>
      </c>
      <c r="BY358" s="41">
        <v>-87340000</v>
      </c>
      <c r="BZ358" s="41">
        <v>-93425000</v>
      </c>
      <c r="CA358" s="41">
        <v>1465050000</v>
      </c>
      <c r="CB358" s="41">
        <v>1004779000</v>
      </c>
      <c r="CC358" s="41">
        <v>1079724000</v>
      </c>
      <c r="CD358" s="41">
        <v>1194206000</v>
      </c>
      <c r="CE358" s="41">
        <v>250415000</v>
      </c>
      <c r="CF358" s="41">
        <v>275605000</v>
      </c>
      <c r="CG358" s="41">
        <v>253811000</v>
      </c>
      <c r="CH358" s="41">
        <v>247107000</v>
      </c>
      <c r="CI358" s="41">
        <v>154967000</v>
      </c>
      <c r="CJ358" s="41">
        <v>87032000</v>
      </c>
      <c r="CK358" s="41">
        <v>53145000</v>
      </c>
      <c r="CL358" s="41">
        <v>115994000</v>
      </c>
      <c r="CM358" s="41">
        <v>147411000</v>
      </c>
      <c r="CN358" s="41">
        <v>41482000</v>
      </c>
      <c r="CO358" s="41">
        <v>30440000</v>
      </c>
      <c r="CP358" s="41">
        <v>29308000</v>
      </c>
      <c r="CQ358" s="41">
        <v>909662000</v>
      </c>
      <c r="CR358" s="41">
        <v>599223000</v>
      </c>
      <c r="CS358" s="41">
        <v>741131000</v>
      </c>
      <c r="CT358" s="41">
        <v>800027000</v>
      </c>
      <c r="CU358" s="41">
        <v>128023000</v>
      </c>
      <c r="CV358" s="41">
        <v>112879000</v>
      </c>
      <c r="CW358" s="41">
        <v>143004000</v>
      </c>
      <c r="CX358" s="41">
        <v>122068000</v>
      </c>
      <c r="CY358" s="41">
        <v>14906000</v>
      </c>
      <c r="CZ358" s="41">
        <v>25618000</v>
      </c>
      <c r="DA358" s="41">
        <v>26039000</v>
      </c>
      <c r="DB358" s="41">
        <v>25779000</v>
      </c>
      <c r="DC358" s="41">
        <v>1958651000</v>
      </c>
      <c r="DD358" s="41">
        <v>1420930000</v>
      </c>
      <c r="DE358" s="41">
        <v>1525201000</v>
      </c>
      <c r="DF358" s="41">
        <v>1679655000</v>
      </c>
      <c r="DG358" s="213"/>
      <c r="DH358" s="214">
        <f t="shared" si="220"/>
        <v>407370000</v>
      </c>
      <c r="DI358" s="214">
        <f t="shared" si="221"/>
        <v>-293798000</v>
      </c>
      <c r="DJ358" s="214">
        <f t="shared" si="222"/>
        <v>-50459000</v>
      </c>
      <c r="DK358" s="214">
        <f t="shared" si="223"/>
        <v>-18525000</v>
      </c>
      <c r="DL358" s="214">
        <f t="shared" si="224"/>
        <v>44588000</v>
      </c>
      <c r="DM358" s="215">
        <f t="shared" si="225"/>
        <v>0.10945332253234161</v>
      </c>
      <c r="DN358" s="215">
        <f t="shared" si="226"/>
        <v>0.12290576709980099</v>
      </c>
      <c r="DO358" s="216">
        <f t="shared" si="227"/>
        <v>-6395000</v>
      </c>
      <c r="DP358" s="214">
        <f t="shared" si="228"/>
        <v>263010000</v>
      </c>
      <c r="DQ358" s="214">
        <f t="shared" si="229"/>
        <v>20262000</v>
      </c>
      <c r="DR358" s="217"/>
      <c r="DS358" s="214">
        <f t="shared" si="230"/>
        <v>378301000</v>
      </c>
      <c r="DT358" s="214">
        <f t="shared" si="231"/>
        <v>-331640000</v>
      </c>
      <c r="DU358" s="214">
        <f t="shared" si="232"/>
        <v>-75524000</v>
      </c>
      <c r="DV358" s="214">
        <f t="shared" si="233"/>
        <v>-34064000</v>
      </c>
      <c r="DW358" s="214">
        <f t="shared" si="234"/>
        <v>-62927000</v>
      </c>
      <c r="DX358" s="215">
        <f t="shared" si="235"/>
        <v>-0.16634108818110446</v>
      </c>
      <c r="DY358" s="215">
        <f t="shared" si="236"/>
        <v>-0.14261787556546729</v>
      </c>
      <c r="DZ358" s="218">
        <f t="shared" si="237"/>
        <v>-13013000</v>
      </c>
      <c r="EA358" s="214">
        <f t="shared" si="238"/>
        <v>264708000</v>
      </c>
      <c r="EB358" s="214">
        <f t="shared" si="239"/>
        <v>25828500</v>
      </c>
      <c r="EC358" s="217"/>
      <c r="ED358" s="214">
        <f t="shared" si="240"/>
        <v>329881000</v>
      </c>
      <c r="EE358" s="214">
        <f t="shared" si="241"/>
        <v>-272235000</v>
      </c>
      <c r="EF358" s="214">
        <f t="shared" si="242"/>
        <v>-79246000</v>
      </c>
      <c r="EG358" s="214">
        <f t="shared" si="243"/>
        <v>-39033000</v>
      </c>
      <c r="EH358" s="214">
        <f t="shared" si="244"/>
        <v>-60633000</v>
      </c>
      <c r="EI358" s="215">
        <f t="shared" si="245"/>
        <v>-0.18380264398373958</v>
      </c>
      <c r="EJ358" s="215">
        <f t="shared" si="246"/>
        <v>-0.15526459998873279</v>
      </c>
      <c r="EK358" s="218">
        <f t="shared" si="247"/>
        <v>-8497000</v>
      </c>
      <c r="EL358" s="214">
        <f t="shared" si="248"/>
        <v>250459000</v>
      </c>
      <c r="EM358" s="214">
        <f t="shared" si="249"/>
        <v>25909000</v>
      </c>
      <c r="EN358" s="217"/>
      <c r="EO358" s="219">
        <f t="shared" si="261"/>
        <v>371850666.66666669</v>
      </c>
      <c r="EP358" s="219">
        <f t="shared" si="261"/>
        <v>-299224333.33333331</v>
      </c>
      <c r="EQ358" s="219">
        <f t="shared" si="261"/>
        <v>-68409666.666666672</v>
      </c>
      <c r="ER358" s="219">
        <f t="shared" si="260"/>
        <v>-30540666.666666668</v>
      </c>
      <c r="ES358" s="219">
        <f t="shared" si="250"/>
        <v>-26323999.999999966</v>
      </c>
      <c r="ET358" s="220">
        <f t="shared" si="251"/>
        <v>-7.0791859097558779E-2</v>
      </c>
      <c r="EU358" s="221">
        <f t="shared" si="252"/>
        <v>-6.6111689677226998E-2</v>
      </c>
      <c r="EV358" s="219">
        <f t="shared" si="253"/>
        <v>9301666.666666666</v>
      </c>
      <c r="EW358" s="219">
        <f t="shared" si="254"/>
        <v>259392333.33333334</v>
      </c>
      <c r="EX358" s="219">
        <f t="shared" si="254"/>
        <v>23999833.333333332</v>
      </c>
      <c r="EY358" s="208"/>
      <c r="EZ358" s="222" t="str">
        <f t="shared" si="255"/>
        <v>完整</v>
      </c>
      <c r="FA358" s="222" t="str">
        <f t="shared" si="256"/>
        <v>完整</v>
      </c>
      <c r="FB358" s="222" t="str">
        <f t="shared" si="257"/>
        <v>完整</v>
      </c>
      <c r="FC358" s="222" t="str">
        <f t="shared" si="258"/>
        <v>选择</v>
      </c>
      <c r="FD358" s="222" t="str">
        <f t="shared" si="259"/>
        <v>选择</v>
      </c>
      <c r="FE358" s="246"/>
      <c r="FF358" s="246"/>
      <c r="FG358" s="246"/>
      <c r="FH358" s="246"/>
      <c r="FI358" s="246"/>
      <c r="FJ358" s="246"/>
      <c r="FK358" s="246"/>
      <c r="FL358" s="246"/>
      <c r="FM358" s="246"/>
      <c r="FN358" s="246"/>
      <c r="FO358" s="246"/>
      <c r="FP358" s="246"/>
      <c r="FQ358" s="246"/>
      <c r="FR358" s="246"/>
      <c r="FS358" s="246"/>
      <c r="FT358" s="246"/>
      <c r="FU358" s="246"/>
      <c r="FV358" s="246"/>
      <c r="FW358" s="246"/>
      <c r="FX358" s="246"/>
      <c r="FY358" s="246"/>
      <c r="FZ358" s="246"/>
      <c r="GA358" s="246"/>
      <c r="GB358" s="246"/>
      <c r="GC358" s="246"/>
      <c r="GD358" s="246"/>
      <c r="GE358" s="246"/>
      <c r="GF358" s="246"/>
      <c r="GG358" s="246"/>
      <c r="GH358" s="246"/>
      <c r="GI358" s="246"/>
      <c r="GJ358" s="246"/>
      <c r="GK358" s="246"/>
      <c r="GL358" s="246"/>
      <c r="GM358" s="246"/>
      <c r="GN358" s="246"/>
      <c r="GO358" s="246"/>
      <c r="GP358" s="246"/>
      <c r="GQ358" s="246"/>
      <c r="GR358" s="246"/>
      <c r="GS358" s="246"/>
      <c r="GT358" s="246"/>
      <c r="GU358" s="246"/>
      <c r="GV358" s="246"/>
      <c r="GW358" s="246"/>
      <c r="GX358" s="246"/>
      <c r="GY358" s="246"/>
      <c r="GZ358" s="246"/>
      <c r="HA358" s="246"/>
      <c r="HB358" s="246"/>
      <c r="HC358" s="246"/>
      <c r="HD358" s="246"/>
      <c r="HE358" s="246"/>
      <c r="HF358" s="246"/>
      <c r="HG358" s="246"/>
      <c r="HH358" s="246"/>
      <c r="HI358" s="246"/>
      <c r="HJ358" s="246"/>
      <c r="HK358" s="246"/>
    </row>
    <row r="359" spans="1:219" s="7" customFormat="1" ht="12.4" customHeight="1" x14ac:dyDescent="0.2">
      <c r="A359" s="226" t="s">
        <v>3197</v>
      </c>
      <c r="B359" s="227" t="str">
        <f t="shared" si="218"/>
        <v>ZHUHAI RADIANCE ELECTRIC CO., LTD.</v>
      </c>
      <c r="C359" s="228" t="s">
        <v>35</v>
      </c>
      <c r="D359" s="229" t="s">
        <v>188</v>
      </c>
      <c r="E359" s="227"/>
      <c r="F359" s="244"/>
      <c r="G359" s="238"/>
      <c r="H359" s="232" t="str">
        <f t="shared" si="219"/>
        <v/>
      </c>
      <c r="I359" s="206" t="s">
        <v>353</v>
      </c>
      <c r="J359" s="228" t="str">
        <f>VLOOKUP(Z359,[1]AP2022!FF:FI,2,0)</f>
        <v>exclude</v>
      </c>
      <c r="K359" s="228" t="str">
        <f>VLOOKUP(Z359,[1]AP2022!FF:FI,4,0)</f>
        <v>ok, indep</v>
      </c>
      <c r="L359" s="233"/>
      <c r="M359" s="38" t="s">
        <v>3198</v>
      </c>
      <c r="N359" s="38" t="s">
        <v>3199</v>
      </c>
      <c r="O359" s="38" t="s">
        <v>36</v>
      </c>
      <c r="P359" s="38" t="s">
        <v>3200</v>
      </c>
      <c r="Q359" s="37"/>
      <c r="R359" s="38" t="s">
        <v>48</v>
      </c>
      <c r="S359" s="38" t="s">
        <v>3201</v>
      </c>
      <c r="T359" s="38" t="s">
        <v>45</v>
      </c>
      <c r="U359" s="38" t="s">
        <v>182</v>
      </c>
      <c r="V359" s="38" t="s">
        <v>3202</v>
      </c>
      <c r="W359" s="38" t="s">
        <v>3203</v>
      </c>
      <c r="X359" s="37"/>
      <c r="Y359" s="37"/>
      <c r="Z359" s="38" t="s">
        <v>3204</v>
      </c>
      <c r="AA359" s="41">
        <v>99257000</v>
      </c>
      <c r="AB359" s="41">
        <v>106361000</v>
      </c>
      <c r="AC359" s="41">
        <v>91810000</v>
      </c>
      <c r="AD359" s="41">
        <v>76618000</v>
      </c>
      <c r="AE359" s="41">
        <v>94357000</v>
      </c>
      <c r="AF359" s="41">
        <v>101645000</v>
      </c>
      <c r="AG359" s="41">
        <v>88136000</v>
      </c>
      <c r="AH359" s="41">
        <v>72749000</v>
      </c>
      <c r="AI359" s="41">
        <v>-955000</v>
      </c>
      <c r="AJ359" s="41">
        <v>-942000</v>
      </c>
      <c r="AK359" s="41">
        <v>-849000</v>
      </c>
      <c r="AL359" s="41">
        <v>-746000</v>
      </c>
      <c r="AM359" s="41">
        <v>93402000</v>
      </c>
      <c r="AN359" s="41">
        <v>100703000</v>
      </c>
      <c r="AO359" s="41">
        <v>87287000</v>
      </c>
      <c r="AP359" s="41">
        <v>72003000</v>
      </c>
      <c r="AQ359" s="41">
        <v>5855000</v>
      </c>
      <c r="AR359" s="41">
        <v>5658000</v>
      </c>
      <c r="AS359" s="41">
        <v>4523000</v>
      </c>
      <c r="AT359" s="41">
        <v>4615000</v>
      </c>
      <c r="AU359" s="41">
        <v>-44791000</v>
      </c>
      <c r="AV359" s="41">
        <v>-44919000</v>
      </c>
      <c r="AW359" s="41">
        <v>-40902000</v>
      </c>
      <c r="AX359" s="41">
        <v>-31833000</v>
      </c>
      <c r="AY359" s="38" t="s">
        <v>39</v>
      </c>
      <c r="AZ359" s="38" t="s">
        <v>39</v>
      </c>
      <c r="BA359" s="38" t="s">
        <v>39</v>
      </c>
      <c r="BB359" s="38" t="s">
        <v>39</v>
      </c>
      <c r="BC359" s="41">
        <v>-36991000</v>
      </c>
      <c r="BD359" s="41">
        <v>-39630000</v>
      </c>
      <c r="BE359" s="41">
        <v>-34529000</v>
      </c>
      <c r="BF359" s="41">
        <v>-30788000</v>
      </c>
      <c r="BG359" s="41">
        <v>17475000</v>
      </c>
      <c r="BH359" s="41">
        <v>21812000</v>
      </c>
      <c r="BI359" s="41">
        <v>16379000</v>
      </c>
      <c r="BJ359" s="41">
        <v>13997000</v>
      </c>
      <c r="BK359" s="41">
        <v>-1906000</v>
      </c>
      <c r="BL359" s="41">
        <v>-1029000</v>
      </c>
      <c r="BM359" s="41">
        <v>-1271000</v>
      </c>
      <c r="BN359" s="41">
        <v>-1287000</v>
      </c>
      <c r="BO359" s="41">
        <v>-1694000</v>
      </c>
      <c r="BP359" s="41">
        <v>-853000</v>
      </c>
      <c r="BQ359" s="41">
        <v>-854000</v>
      </c>
      <c r="BR359" s="41">
        <v>-940000</v>
      </c>
      <c r="BS359" s="41">
        <v>-212000</v>
      </c>
      <c r="BT359" s="41">
        <v>-176000</v>
      </c>
      <c r="BU359" s="41">
        <v>-417000</v>
      </c>
      <c r="BV359" s="41">
        <v>-347000</v>
      </c>
      <c r="BW359" s="41">
        <v>15316000</v>
      </c>
      <c r="BX359" s="41">
        <v>20171000</v>
      </c>
      <c r="BY359" s="41">
        <v>15253000</v>
      </c>
      <c r="BZ359" s="41">
        <v>13554000</v>
      </c>
      <c r="CA359" s="41">
        <v>98443000</v>
      </c>
      <c r="CB359" s="41">
        <v>91499000</v>
      </c>
      <c r="CC359" s="41">
        <v>103020000</v>
      </c>
      <c r="CD359" s="41">
        <v>95651000</v>
      </c>
      <c r="CE359" s="41">
        <v>29022000</v>
      </c>
      <c r="CF359" s="41">
        <v>34855000</v>
      </c>
      <c r="CG359" s="41">
        <v>19878000</v>
      </c>
      <c r="CH359" s="41">
        <v>17244000</v>
      </c>
      <c r="CI359" s="41">
        <v>22888000</v>
      </c>
      <c r="CJ359" s="41">
        <v>24295000</v>
      </c>
      <c r="CK359" s="41">
        <v>25532000</v>
      </c>
      <c r="CL359" s="41">
        <v>21122000</v>
      </c>
      <c r="CM359" s="41">
        <v>13374000</v>
      </c>
      <c r="CN359" s="41">
        <v>9395000</v>
      </c>
      <c r="CO359" s="41">
        <v>5459000</v>
      </c>
      <c r="CP359" s="41">
        <v>4886000</v>
      </c>
      <c r="CQ359" s="41">
        <v>32749000</v>
      </c>
      <c r="CR359" s="41">
        <v>22107000</v>
      </c>
      <c r="CS359" s="41">
        <v>51354000</v>
      </c>
      <c r="CT359" s="41">
        <v>52022000</v>
      </c>
      <c r="CU359" s="41">
        <v>28698000</v>
      </c>
      <c r="CV359" s="41">
        <v>20528000</v>
      </c>
      <c r="CW359" s="41">
        <v>50197000</v>
      </c>
      <c r="CX359" s="41">
        <v>51415000</v>
      </c>
      <c r="CY359" s="41">
        <v>175000</v>
      </c>
      <c r="CZ359" s="41">
        <v>51308000</v>
      </c>
      <c r="DA359" s="41">
        <v>10891000</v>
      </c>
      <c r="DB359" s="41">
        <v>2709000</v>
      </c>
      <c r="DC359" s="41">
        <v>189246000</v>
      </c>
      <c r="DD359" s="41">
        <v>163727000</v>
      </c>
      <c r="DE359" s="41">
        <v>138154000</v>
      </c>
      <c r="DF359" s="41">
        <v>120542000</v>
      </c>
      <c r="DG359" s="213"/>
      <c r="DH359" s="214">
        <f t="shared" si="220"/>
        <v>93402000</v>
      </c>
      <c r="DI359" s="214">
        <f t="shared" si="221"/>
        <v>-44791000</v>
      </c>
      <c r="DJ359" s="214">
        <f t="shared" si="222"/>
        <v>-36991000</v>
      </c>
      <c r="DK359" s="214">
        <f t="shared" si="223"/>
        <v>-1906000</v>
      </c>
      <c r="DL359" s="214">
        <f t="shared" si="224"/>
        <v>9714000</v>
      </c>
      <c r="DM359" s="215">
        <f t="shared" si="225"/>
        <v>0.10400205563050041</v>
      </c>
      <c r="DN359" s="215">
        <f t="shared" si="226"/>
        <v>0.11607398910238027</v>
      </c>
      <c r="DO359" s="216" t="str">
        <f t="shared" si="227"/>
        <v>n.a.</v>
      </c>
      <c r="DP359" s="214">
        <f t="shared" si="228"/>
        <v>31938500</v>
      </c>
      <c r="DQ359" s="214">
        <f t="shared" si="229"/>
        <v>25741500</v>
      </c>
      <c r="DR359" s="217"/>
      <c r="DS359" s="214">
        <f t="shared" si="230"/>
        <v>100703000</v>
      </c>
      <c r="DT359" s="214">
        <f t="shared" si="231"/>
        <v>-44919000</v>
      </c>
      <c r="DU359" s="214">
        <f t="shared" si="232"/>
        <v>-39630000</v>
      </c>
      <c r="DV359" s="214">
        <f t="shared" si="233"/>
        <v>-1029000</v>
      </c>
      <c r="DW359" s="214">
        <f t="shared" si="234"/>
        <v>15125000</v>
      </c>
      <c r="DX359" s="215">
        <f t="shared" si="235"/>
        <v>0.15019413522933775</v>
      </c>
      <c r="DY359" s="215">
        <f t="shared" si="236"/>
        <v>0.17673934889808129</v>
      </c>
      <c r="DZ359" s="218" t="str">
        <f t="shared" si="237"/>
        <v>n.a.</v>
      </c>
      <c r="EA359" s="214">
        <f t="shared" si="238"/>
        <v>27366500</v>
      </c>
      <c r="EB359" s="214">
        <f t="shared" si="239"/>
        <v>31099500</v>
      </c>
      <c r="EC359" s="217"/>
      <c r="ED359" s="214">
        <f t="shared" si="240"/>
        <v>87287000</v>
      </c>
      <c r="EE359" s="214">
        <f t="shared" si="241"/>
        <v>-40902000</v>
      </c>
      <c r="EF359" s="214">
        <f t="shared" si="242"/>
        <v>-34529000</v>
      </c>
      <c r="EG359" s="214">
        <f t="shared" si="243"/>
        <v>-1271000</v>
      </c>
      <c r="EH359" s="214">
        <f t="shared" si="244"/>
        <v>10585000</v>
      </c>
      <c r="EI359" s="215">
        <f t="shared" si="245"/>
        <v>0.12126662618717564</v>
      </c>
      <c r="EJ359" s="215">
        <f t="shared" si="246"/>
        <v>0.1380016166462413</v>
      </c>
      <c r="EK359" s="218" t="str">
        <f t="shared" si="247"/>
        <v>n.a.</v>
      </c>
      <c r="EL359" s="214">
        <f t="shared" si="248"/>
        <v>18561000</v>
      </c>
      <c r="EM359" s="214">
        <f t="shared" si="249"/>
        <v>6800000</v>
      </c>
      <c r="EN359" s="217"/>
      <c r="EO359" s="219">
        <f t="shared" si="261"/>
        <v>93797333.333333328</v>
      </c>
      <c r="EP359" s="219">
        <f t="shared" si="261"/>
        <v>-43537333.333333336</v>
      </c>
      <c r="EQ359" s="219">
        <f t="shared" si="261"/>
        <v>-37050000</v>
      </c>
      <c r="ER359" s="219">
        <f t="shared" si="260"/>
        <v>-1402000</v>
      </c>
      <c r="ES359" s="219">
        <f t="shared" si="250"/>
        <v>11807999.999999993</v>
      </c>
      <c r="ET359" s="220">
        <f t="shared" si="251"/>
        <v>0.12588844032524016</v>
      </c>
      <c r="EU359" s="221">
        <f t="shared" si="252"/>
        <v>0.14401873414427882</v>
      </c>
      <c r="EV359" s="219" t="e">
        <f t="shared" si="253"/>
        <v>#VALUE!</v>
      </c>
      <c r="EW359" s="219">
        <f t="shared" si="254"/>
        <v>25955333.333333332</v>
      </c>
      <c r="EX359" s="219">
        <f t="shared" si="254"/>
        <v>21213666.666666668</v>
      </c>
      <c r="EY359" s="208"/>
      <c r="EZ359" s="222" t="str">
        <f t="shared" si="255"/>
        <v>完整</v>
      </c>
      <c r="FA359" s="222" t="str">
        <f t="shared" si="256"/>
        <v>完整</v>
      </c>
      <c r="FB359" s="222" t="str">
        <f t="shared" si="257"/>
        <v>完整</v>
      </c>
      <c r="FC359" s="222" t="str">
        <f t="shared" si="258"/>
        <v>选择</v>
      </c>
      <c r="FD359" s="222" t="str">
        <f t="shared" si="259"/>
        <v>选择</v>
      </c>
      <c r="FE359" s="246"/>
      <c r="FF359" s="246"/>
      <c r="FG359" s="246"/>
      <c r="FH359" s="246"/>
      <c r="FI359" s="246"/>
      <c r="FJ359" s="246"/>
      <c r="FK359" s="246"/>
      <c r="FL359" s="246"/>
      <c r="FM359" s="246"/>
      <c r="FN359" s="246"/>
      <c r="FO359" s="246"/>
      <c r="FP359" s="246"/>
      <c r="FQ359" s="246"/>
      <c r="FR359" s="246"/>
      <c r="FS359" s="246"/>
      <c r="FT359" s="246"/>
      <c r="FU359" s="246"/>
      <c r="FV359" s="246"/>
      <c r="FW359" s="246"/>
      <c r="FX359" s="246"/>
      <c r="FY359" s="246"/>
      <c r="FZ359" s="246"/>
      <c r="GA359" s="246"/>
      <c r="GB359" s="246"/>
      <c r="GC359" s="246"/>
      <c r="GD359" s="246"/>
      <c r="GE359" s="246"/>
      <c r="GF359" s="246"/>
      <c r="GG359" s="246"/>
      <c r="GH359" s="246"/>
      <c r="GI359" s="246"/>
      <c r="GJ359" s="246"/>
      <c r="GK359" s="246"/>
      <c r="GL359" s="246"/>
      <c r="GM359" s="246"/>
      <c r="GN359" s="246"/>
      <c r="GO359" s="246"/>
      <c r="GP359" s="246"/>
      <c r="GQ359" s="246"/>
      <c r="GR359" s="246"/>
      <c r="GS359" s="246"/>
      <c r="GT359" s="246"/>
      <c r="GU359" s="246"/>
      <c r="GV359" s="246"/>
      <c r="GW359" s="246"/>
      <c r="GX359" s="246"/>
      <c r="GY359" s="246"/>
      <c r="GZ359" s="246"/>
      <c r="HA359" s="246"/>
      <c r="HB359" s="246"/>
      <c r="HC359" s="246"/>
      <c r="HD359" s="246"/>
      <c r="HE359" s="246"/>
      <c r="HF359" s="246"/>
      <c r="HG359" s="246"/>
      <c r="HH359" s="246"/>
      <c r="HI359" s="246"/>
      <c r="HJ359" s="246"/>
      <c r="HK359" s="254"/>
    </row>
    <row r="360" spans="1:219" ht="12.4" customHeight="1" x14ac:dyDescent="0.2">
      <c r="A360" s="204" t="s">
        <v>3205</v>
      </c>
      <c r="B360" s="205" t="str">
        <f t="shared" si="218"/>
        <v>SHANDONG DEYOU ELECTRIC CO.,LTD</v>
      </c>
      <c r="C360" s="205" t="s">
        <v>35</v>
      </c>
      <c r="D360" s="234" t="s">
        <v>34</v>
      </c>
      <c r="E360" s="205" t="s">
        <v>3206</v>
      </c>
      <c r="F360" s="244"/>
      <c r="G360" s="245"/>
      <c r="H360" s="209" t="str">
        <f t="shared" si="219"/>
        <v/>
      </c>
      <c r="I360" s="206" t="s">
        <v>3207</v>
      </c>
      <c r="J360" s="206" t="str">
        <f>VLOOKUP(Z360,[1]AP2022!FF:FI,2,0)</f>
        <v>exclude</v>
      </c>
      <c r="K360" s="206" t="str">
        <f>VLOOKUP(Z360,[1]AP2022!FF:FI,4,0)</f>
        <v>ok, loss</v>
      </c>
      <c r="L360" s="210"/>
      <c r="M360" s="211" t="s">
        <v>3208</v>
      </c>
      <c r="N360" s="211" t="s">
        <v>3209</v>
      </c>
      <c r="O360" s="211" t="s">
        <v>36</v>
      </c>
      <c r="P360" s="211" t="s">
        <v>3210</v>
      </c>
      <c r="Q360" s="225"/>
      <c r="R360" s="38" t="s">
        <v>48</v>
      </c>
      <c r="S360" s="211" t="s">
        <v>3211</v>
      </c>
      <c r="T360" s="211" t="s">
        <v>44</v>
      </c>
      <c r="U360" s="38" t="s">
        <v>182</v>
      </c>
      <c r="V360" s="38" t="s">
        <v>3212</v>
      </c>
      <c r="W360" s="38" t="s">
        <v>3213</v>
      </c>
      <c r="X360" s="37"/>
      <c r="Y360" s="37"/>
      <c r="Z360" s="38" t="s">
        <v>3214</v>
      </c>
      <c r="AA360" s="41">
        <v>97490000</v>
      </c>
      <c r="AB360" s="41">
        <v>120214000</v>
      </c>
      <c r="AC360" s="41">
        <v>160377000</v>
      </c>
      <c r="AD360" s="41">
        <v>89563000</v>
      </c>
      <c r="AE360" s="41">
        <v>96779000</v>
      </c>
      <c r="AF360" s="41">
        <v>117398000</v>
      </c>
      <c r="AG360" s="41">
        <v>156847000</v>
      </c>
      <c r="AH360" s="41">
        <v>87086000</v>
      </c>
      <c r="AI360" s="41">
        <v>-873000</v>
      </c>
      <c r="AJ360" s="41">
        <v>-989000</v>
      </c>
      <c r="AK360" s="41">
        <v>-893000</v>
      </c>
      <c r="AL360" s="41">
        <v>-314000</v>
      </c>
      <c r="AM360" s="41">
        <v>95906000</v>
      </c>
      <c r="AN360" s="41">
        <v>116409000</v>
      </c>
      <c r="AO360" s="41">
        <v>155954000</v>
      </c>
      <c r="AP360" s="41">
        <v>86772000</v>
      </c>
      <c r="AQ360" s="41">
        <v>1584000</v>
      </c>
      <c r="AR360" s="41">
        <v>3805000</v>
      </c>
      <c r="AS360" s="41">
        <v>4423000</v>
      </c>
      <c r="AT360" s="41">
        <v>2791000</v>
      </c>
      <c r="AU360" s="41">
        <v>-72208000</v>
      </c>
      <c r="AV360" s="41">
        <v>-85369000</v>
      </c>
      <c r="AW360" s="41">
        <v>-130842000</v>
      </c>
      <c r="AX360" s="41">
        <v>-62605000</v>
      </c>
      <c r="AY360" s="38" t="s">
        <v>39</v>
      </c>
      <c r="AZ360" s="38" t="s">
        <v>39</v>
      </c>
      <c r="BA360" s="38" t="s">
        <v>39</v>
      </c>
      <c r="BB360" s="38" t="s">
        <v>39</v>
      </c>
      <c r="BC360" s="41">
        <v>-20662000</v>
      </c>
      <c r="BD360" s="41">
        <v>-28426000</v>
      </c>
      <c r="BE360" s="41">
        <v>-24868000</v>
      </c>
      <c r="BF360" s="41">
        <v>-26562000</v>
      </c>
      <c r="BG360" s="41">
        <v>4620000</v>
      </c>
      <c r="BH360" s="41">
        <v>6419000</v>
      </c>
      <c r="BI360" s="41">
        <v>4667000</v>
      </c>
      <c r="BJ360" s="41">
        <v>396000</v>
      </c>
      <c r="BK360" s="41">
        <v>-2586000</v>
      </c>
      <c r="BL360" s="41">
        <v>-5222000</v>
      </c>
      <c r="BM360" s="41">
        <v>-4361000</v>
      </c>
      <c r="BN360" s="41">
        <v>-2221000</v>
      </c>
      <c r="BO360" s="41">
        <v>-1985000</v>
      </c>
      <c r="BP360" s="41">
        <v>-1598000</v>
      </c>
      <c r="BQ360" s="41">
        <v>-1697000</v>
      </c>
      <c r="BR360" s="41">
        <v>-1930000</v>
      </c>
      <c r="BS360" s="41">
        <v>-601000</v>
      </c>
      <c r="BT360" s="41">
        <v>-3624000</v>
      </c>
      <c r="BU360" s="41">
        <v>-2664000</v>
      </c>
      <c r="BV360" s="41">
        <v>-291000</v>
      </c>
      <c r="BW360" s="41">
        <v>2159000</v>
      </c>
      <c r="BX360" s="41">
        <v>37000</v>
      </c>
      <c r="BY360" s="41">
        <v>-2986000</v>
      </c>
      <c r="BZ360" s="41">
        <v>-2818000</v>
      </c>
      <c r="CA360" s="41">
        <v>210327000</v>
      </c>
      <c r="CB360" s="41">
        <v>197645000</v>
      </c>
      <c r="CC360" s="41">
        <v>185854000</v>
      </c>
      <c r="CD360" s="41">
        <v>161393000</v>
      </c>
      <c r="CE360" s="41">
        <v>95047000</v>
      </c>
      <c r="CF360" s="41">
        <v>60183000</v>
      </c>
      <c r="CG360" s="41">
        <v>59580000</v>
      </c>
      <c r="CH360" s="41">
        <v>67693000</v>
      </c>
      <c r="CI360" s="41">
        <v>42994000</v>
      </c>
      <c r="CJ360" s="41">
        <v>76196000</v>
      </c>
      <c r="CK360" s="41">
        <v>81508000</v>
      </c>
      <c r="CL360" s="41">
        <v>54607000</v>
      </c>
      <c r="CM360" s="41">
        <v>38427000</v>
      </c>
      <c r="CN360" s="41">
        <v>21159000</v>
      </c>
      <c r="CO360" s="41">
        <v>11343000</v>
      </c>
      <c r="CP360" s="41">
        <v>12350000</v>
      </c>
      <c r="CQ360" s="41">
        <v>25470000</v>
      </c>
      <c r="CR360" s="41">
        <v>20779000</v>
      </c>
      <c r="CS360" s="41">
        <v>26961000</v>
      </c>
      <c r="CT360" s="41">
        <v>14192000</v>
      </c>
      <c r="CU360" s="41">
        <v>18568000</v>
      </c>
      <c r="CV360" s="41">
        <v>10000000</v>
      </c>
      <c r="CW360" s="41">
        <v>7000000</v>
      </c>
      <c r="CX360" s="38" t="s">
        <v>39</v>
      </c>
      <c r="CY360" s="38" t="s">
        <v>39</v>
      </c>
      <c r="CZ360" s="38" t="s">
        <v>39</v>
      </c>
      <c r="DA360" s="41">
        <v>0</v>
      </c>
      <c r="DB360" s="41">
        <v>6061000</v>
      </c>
      <c r="DC360" s="41">
        <v>231611000</v>
      </c>
      <c r="DD360" s="41">
        <v>220259000</v>
      </c>
      <c r="DE360" s="41">
        <v>212994000</v>
      </c>
      <c r="DF360" s="41">
        <v>183762000</v>
      </c>
      <c r="DG360" s="213"/>
      <c r="DH360" s="214">
        <f t="shared" si="220"/>
        <v>95906000</v>
      </c>
      <c r="DI360" s="214">
        <f t="shared" si="221"/>
        <v>-72208000</v>
      </c>
      <c r="DJ360" s="214">
        <f t="shared" si="222"/>
        <v>-20662000</v>
      </c>
      <c r="DK360" s="214">
        <f t="shared" si="223"/>
        <v>-2586000</v>
      </c>
      <c r="DL360" s="214">
        <f t="shared" si="224"/>
        <v>450000</v>
      </c>
      <c r="DM360" s="215">
        <f t="shared" si="225"/>
        <v>4.6920943423769106E-3</v>
      </c>
      <c r="DN360" s="215">
        <f t="shared" si="226"/>
        <v>4.7142138786456589E-3</v>
      </c>
      <c r="DO360" s="216" t="str">
        <f t="shared" si="227"/>
        <v>n.a.</v>
      </c>
      <c r="DP360" s="214">
        <f t="shared" si="228"/>
        <v>77615000</v>
      </c>
      <c r="DQ360" s="214" t="e">
        <f t="shared" si="229"/>
        <v>#VALUE!</v>
      </c>
      <c r="DR360" s="217"/>
      <c r="DS360" s="214">
        <f t="shared" si="230"/>
        <v>116409000</v>
      </c>
      <c r="DT360" s="214">
        <f t="shared" si="231"/>
        <v>-85369000</v>
      </c>
      <c r="DU360" s="214">
        <f t="shared" si="232"/>
        <v>-28426000</v>
      </c>
      <c r="DV360" s="214">
        <f t="shared" si="233"/>
        <v>-5222000</v>
      </c>
      <c r="DW360" s="214">
        <f t="shared" si="234"/>
        <v>-2608000</v>
      </c>
      <c r="DX360" s="215">
        <f t="shared" si="235"/>
        <v>-2.2403766031836025E-2</v>
      </c>
      <c r="DY360" s="215">
        <f t="shared" si="236"/>
        <v>-2.1912835981414421E-2</v>
      </c>
      <c r="DZ360" s="218" t="str">
        <f t="shared" si="237"/>
        <v>n.a.</v>
      </c>
      <c r="EA360" s="214">
        <f t="shared" si="238"/>
        <v>59881500</v>
      </c>
      <c r="EB360" s="214" t="e">
        <f t="shared" si="239"/>
        <v>#VALUE!</v>
      </c>
      <c r="EC360" s="217"/>
      <c r="ED360" s="214">
        <f t="shared" si="240"/>
        <v>155954000</v>
      </c>
      <c r="EE360" s="214">
        <f t="shared" si="241"/>
        <v>-130842000</v>
      </c>
      <c r="EF360" s="214">
        <f t="shared" si="242"/>
        <v>-24868000</v>
      </c>
      <c r="EG360" s="214">
        <f t="shared" si="243"/>
        <v>-4361000</v>
      </c>
      <c r="EH360" s="214">
        <f t="shared" si="244"/>
        <v>-4117000</v>
      </c>
      <c r="EI360" s="215">
        <f t="shared" si="245"/>
        <v>-2.639880990548495E-2</v>
      </c>
      <c r="EJ360" s="215">
        <f t="shared" si="246"/>
        <v>-2.5719836822410056E-2</v>
      </c>
      <c r="EK360" s="218" t="str">
        <f t="shared" si="247"/>
        <v>n.a.</v>
      </c>
      <c r="EL360" s="214">
        <f t="shared" si="248"/>
        <v>63636500</v>
      </c>
      <c r="EM360" s="214">
        <f t="shared" si="249"/>
        <v>3030500</v>
      </c>
      <c r="EN360" s="217"/>
      <c r="EO360" s="219">
        <f t="shared" si="261"/>
        <v>122756333.33333333</v>
      </c>
      <c r="EP360" s="219">
        <f t="shared" si="261"/>
        <v>-96139666.666666672</v>
      </c>
      <c r="EQ360" s="219">
        <f t="shared" si="261"/>
        <v>-24652000</v>
      </c>
      <c r="ER360" s="219">
        <f t="shared" si="260"/>
        <v>-4056333.3333333335</v>
      </c>
      <c r="ES360" s="219">
        <f t="shared" si="250"/>
        <v>-2091666.6666666768</v>
      </c>
      <c r="ET360" s="220">
        <f t="shared" si="251"/>
        <v>-1.7039175168151625E-2</v>
      </c>
      <c r="EU360" s="221">
        <f t="shared" si="252"/>
        <v>-1.6753705839634408E-2</v>
      </c>
      <c r="EV360" s="219" t="e">
        <f t="shared" si="253"/>
        <v>#VALUE!</v>
      </c>
      <c r="EW360" s="219">
        <f t="shared" si="254"/>
        <v>67044333.333333336</v>
      </c>
      <c r="EX360" s="219" t="e">
        <f t="shared" si="254"/>
        <v>#VALUE!</v>
      </c>
      <c r="EY360" s="208"/>
      <c r="EZ360" s="222" t="str">
        <f t="shared" si="255"/>
        <v>完整</v>
      </c>
      <c r="FA360" s="222" t="str">
        <f t="shared" si="256"/>
        <v>完整</v>
      </c>
      <c r="FB360" s="222" t="str">
        <f t="shared" si="257"/>
        <v>完整</v>
      </c>
      <c r="FC360" s="222" t="str">
        <f t="shared" si="258"/>
        <v>选择</v>
      </c>
      <c r="FD360" s="222" t="str">
        <f t="shared" si="259"/>
        <v>选择</v>
      </c>
      <c r="FE360" s="246"/>
      <c r="FF360" s="246"/>
      <c r="FG360" s="246"/>
      <c r="FH360" s="246"/>
      <c r="FI360" s="246"/>
      <c r="FJ360" s="246"/>
      <c r="FK360" s="246"/>
      <c r="FL360" s="246"/>
      <c r="FM360" s="246"/>
      <c r="FN360" s="246"/>
      <c r="FO360" s="246"/>
      <c r="FP360" s="246"/>
      <c r="FQ360" s="246"/>
      <c r="FR360" s="246"/>
      <c r="FS360" s="246"/>
      <c r="FT360" s="246"/>
      <c r="FU360" s="246"/>
      <c r="FV360" s="246"/>
      <c r="FW360" s="246"/>
      <c r="FX360" s="246"/>
      <c r="FY360" s="246"/>
      <c r="FZ360" s="246"/>
      <c r="GA360" s="246"/>
      <c r="GB360" s="246"/>
      <c r="GC360" s="246"/>
      <c r="GD360" s="246"/>
      <c r="GE360" s="246"/>
      <c r="GF360" s="246"/>
      <c r="GG360" s="246"/>
      <c r="GH360" s="246"/>
      <c r="GI360" s="246"/>
      <c r="GJ360" s="246"/>
      <c r="GK360" s="246"/>
      <c r="GL360" s="246"/>
      <c r="GM360" s="246"/>
      <c r="GN360" s="246"/>
      <c r="GO360" s="246"/>
      <c r="GP360" s="246"/>
      <c r="GQ360" s="246"/>
      <c r="GR360" s="246"/>
      <c r="GS360" s="246"/>
      <c r="GT360" s="246"/>
      <c r="GU360" s="246"/>
      <c r="GV360" s="246"/>
      <c r="GW360" s="246"/>
      <c r="GX360" s="246"/>
      <c r="GY360" s="246"/>
      <c r="GZ360" s="246"/>
      <c r="HA360" s="246"/>
      <c r="HB360" s="246"/>
      <c r="HC360" s="246"/>
      <c r="HD360" s="246"/>
      <c r="HE360" s="246"/>
      <c r="HF360" s="246"/>
      <c r="HG360" s="246"/>
      <c r="HH360" s="246"/>
      <c r="HI360" s="246"/>
      <c r="HJ360" s="246"/>
      <c r="HK360" s="246"/>
    </row>
    <row r="361" spans="1:219" ht="12.4" customHeight="1" x14ac:dyDescent="0.2">
      <c r="A361" s="204" t="s">
        <v>3215</v>
      </c>
      <c r="B361" s="205" t="str">
        <f t="shared" si="218"/>
        <v>NANJING OULU ELECTRIC CO.,LTD</v>
      </c>
      <c r="C361" s="206" t="s">
        <v>35</v>
      </c>
      <c r="D361" s="206" t="s">
        <v>32</v>
      </c>
      <c r="E361" s="205"/>
      <c r="F361" s="244"/>
      <c r="G361" s="245"/>
      <c r="H361" s="209" t="str">
        <f t="shared" si="219"/>
        <v/>
      </c>
      <c r="I361" s="206" t="s">
        <v>328</v>
      </c>
      <c r="J361" s="206" t="str">
        <f>VLOOKUP(Z361,[1]AP2022!FF:FI,2,0)</f>
        <v>exclude</v>
      </c>
      <c r="K361" s="206" t="str">
        <f>VLOOKUP(Z361,[1]AP2022!FF:FI,4,0)</f>
        <v>ok, sda/sdp</v>
      </c>
      <c r="L361" s="210"/>
      <c r="M361" s="211" t="s">
        <v>3216</v>
      </c>
      <c r="N361" s="211" t="s">
        <v>3217</v>
      </c>
      <c r="O361" s="211" t="s">
        <v>36</v>
      </c>
      <c r="P361" s="225"/>
      <c r="Q361" s="225"/>
      <c r="R361" s="38" t="s">
        <v>48</v>
      </c>
      <c r="S361" s="211" t="s">
        <v>3218</v>
      </c>
      <c r="T361" s="211" t="s">
        <v>44</v>
      </c>
      <c r="U361" s="38" t="s">
        <v>182</v>
      </c>
      <c r="V361" s="38" t="s">
        <v>3219</v>
      </c>
      <c r="W361" s="38" t="s">
        <v>3220</v>
      </c>
      <c r="X361" s="38" t="s">
        <v>3221</v>
      </c>
      <c r="Y361" s="37"/>
      <c r="Z361" s="38" t="s">
        <v>3222</v>
      </c>
      <c r="AA361" s="41">
        <v>96742000</v>
      </c>
      <c r="AB361" s="41">
        <v>94252000</v>
      </c>
      <c r="AC361" s="41">
        <v>129740000</v>
      </c>
      <c r="AD361" s="41">
        <v>111034000</v>
      </c>
      <c r="AE361" s="41">
        <v>96099000</v>
      </c>
      <c r="AF361" s="41">
        <v>92795000</v>
      </c>
      <c r="AG361" s="41">
        <v>126008000</v>
      </c>
      <c r="AH361" s="41">
        <v>109167000</v>
      </c>
      <c r="AI361" s="41">
        <v>-1026000</v>
      </c>
      <c r="AJ361" s="41">
        <v>-955000</v>
      </c>
      <c r="AK361" s="41">
        <v>-1247000</v>
      </c>
      <c r="AL361" s="41">
        <v>-1225000</v>
      </c>
      <c r="AM361" s="41">
        <v>95073000</v>
      </c>
      <c r="AN361" s="41">
        <v>91840000</v>
      </c>
      <c r="AO361" s="41">
        <v>124761000</v>
      </c>
      <c r="AP361" s="41">
        <v>107942000</v>
      </c>
      <c r="AQ361" s="41">
        <v>1669000</v>
      </c>
      <c r="AR361" s="41">
        <v>2412000</v>
      </c>
      <c r="AS361" s="41">
        <v>4979000</v>
      </c>
      <c r="AT361" s="41">
        <v>3092000</v>
      </c>
      <c r="AU361" s="41">
        <v>-68478000</v>
      </c>
      <c r="AV361" s="41">
        <v>-54870000</v>
      </c>
      <c r="AW361" s="41">
        <v>-85085000</v>
      </c>
      <c r="AX361" s="41">
        <v>-66642000</v>
      </c>
      <c r="AY361" s="38" t="s">
        <v>39</v>
      </c>
      <c r="AZ361" s="38" t="s">
        <v>39</v>
      </c>
      <c r="BA361" s="38" t="s">
        <v>39</v>
      </c>
      <c r="BB361" s="38" t="s">
        <v>39</v>
      </c>
      <c r="BC361" s="41">
        <v>-23443000</v>
      </c>
      <c r="BD361" s="41">
        <v>-23571000</v>
      </c>
      <c r="BE361" s="41">
        <v>-21797000</v>
      </c>
      <c r="BF361" s="41">
        <v>-21639000</v>
      </c>
      <c r="BG361" s="41">
        <v>4821000</v>
      </c>
      <c r="BH361" s="41">
        <v>15811000</v>
      </c>
      <c r="BI361" s="41">
        <v>22858000</v>
      </c>
      <c r="BJ361" s="41">
        <v>22753000</v>
      </c>
      <c r="BK361" s="41">
        <v>-4805000</v>
      </c>
      <c r="BL361" s="41">
        <v>-4599000</v>
      </c>
      <c r="BM361" s="41">
        <v>-4044000</v>
      </c>
      <c r="BN361" s="41">
        <v>-2642000</v>
      </c>
      <c r="BO361" s="41">
        <v>-3528000</v>
      </c>
      <c r="BP361" s="41">
        <v>-3329000</v>
      </c>
      <c r="BQ361" s="41">
        <v>-3291000</v>
      </c>
      <c r="BR361" s="41">
        <v>-2241000</v>
      </c>
      <c r="BS361" s="41">
        <v>-1277000</v>
      </c>
      <c r="BT361" s="41">
        <v>-1270000</v>
      </c>
      <c r="BU361" s="41">
        <v>-753000</v>
      </c>
      <c r="BV361" s="41">
        <v>-401000</v>
      </c>
      <c r="BW361" s="41">
        <v>879000</v>
      </c>
      <c r="BX361" s="41">
        <v>10411000</v>
      </c>
      <c r="BY361" s="41">
        <v>15614000</v>
      </c>
      <c r="BZ361" s="41">
        <v>16538000</v>
      </c>
      <c r="CA361" s="41">
        <v>132840000</v>
      </c>
      <c r="CB361" s="41">
        <v>112227000</v>
      </c>
      <c r="CC361" s="41">
        <v>120020000</v>
      </c>
      <c r="CD361" s="41">
        <v>101084000</v>
      </c>
      <c r="CE361" s="41">
        <v>58714000</v>
      </c>
      <c r="CF361" s="41">
        <v>42541000</v>
      </c>
      <c r="CG361" s="41">
        <v>37500000</v>
      </c>
      <c r="CH361" s="41">
        <v>36693000</v>
      </c>
      <c r="CI361" s="41">
        <v>29567000</v>
      </c>
      <c r="CJ361" s="41">
        <v>30115000</v>
      </c>
      <c r="CK361" s="41">
        <v>46759000</v>
      </c>
      <c r="CL361" s="41">
        <v>39421000</v>
      </c>
      <c r="CM361" s="41">
        <v>15109000</v>
      </c>
      <c r="CN361" s="41">
        <v>17917000</v>
      </c>
      <c r="CO361" s="41">
        <v>14029000</v>
      </c>
      <c r="CP361" s="41">
        <v>3505000</v>
      </c>
      <c r="CQ361" s="41">
        <v>28219000</v>
      </c>
      <c r="CR361" s="41">
        <v>20270000</v>
      </c>
      <c r="CS361" s="41">
        <v>20427000</v>
      </c>
      <c r="CT361" s="41">
        <v>20799000</v>
      </c>
      <c r="CU361" s="41">
        <v>22944000</v>
      </c>
      <c r="CV361" s="41">
        <v>7771000</v>
      </c>
      <c r="CW361" s="41">
        <v>8247000</v>
      </c>
      <c r="CX361" s="41">
        <v>8493000</v>
      </c>
      <c r="CY361" s="41">
        <v>1133000</v>
      </c>
      <c r="CZ361" s="41">
        <v>2011000</v>
      </c>
      <c r="DA361" s="41">
        <v>1465000</v>
      </c>
      <c r="DB361" s="41">
        <v>3735000</v>
      </c>
      <c r="DC361" s="41">
        <v>191203000</v>
      </c>
      <c r="DD361" s="41">
        <v>170374000</v>
      </c>
      <c r="DE361" s="41">
        <v>179249000</v>
      </c>
      <c r="DF361" s="41">
        <v>159055000</v>
      </c>
      <c r="DG361" s="213"/>
      <c r="DH361" s="214">
        <f t="shared" si="220"/>
        <v>95073000</v>
      </c>
      <c r="DI361" s="214">
        <f t="shared" si="221"/>
        <v>-68478000</v>
      </c>
      <c r="DJ361" s="214">
        <f t="shared" si="222"/>
        <v>-23443000</v>
      </c>
      <c r="DK361" s="214">
        <f t="shared" si="223"/>
        <v>-4805000</v>
      </c>
      <c r="DL361" s="214">
        <f t="shared" si="224"/>
        <v>-1653000</v>
      </c>
      <c r="DM361" s="215">
        <f t="shared" si="225"/>
        <v>-1.738663973998927E-2</v>
      </c>
      <c r="DN361" s="215">
        <f t="shared" si="226"/>
        <v>-1.7089510576266981E-2</v>
      </c>
      <c r="DO361" s="216" t="str">
        <f t="shared" si="227"/>
        <v>n.a.</v>
      </c>
      <c r="DP361" s="214">
        <f t="shared" si="228"/>
        <v>50627500</v>
      </c>
      <c r="DQ361" s="214">
        <f t="shared" si="229"/>
        <v>1572000</v>
      </c>
      <c r="DR361" s="217"/>
      <c r="DS361" s="214">
        <f t="shared" si="230"/>
        <v>91840000</v>
      </c>
      <c r="DT361" s="214">
        <f t="shared" si="231"/>
        <v>-54870000</v>
      </c>
      <c r="DU361" s="214">
        <f t="shared" si="232"/>
        <v>-23571000</v>
      </c>
      <c r="DV361" s="214">
        <f t="shared" si="233"/>
        <v>-4599000</v>
      </c>
      <c r="DW361" s="214">
        <f t="shared" si="234"/>
        <v>8800000</v>
      </c>
      <c r="DX361" s="215">
        <f t="shared" si="235"/>
        <v>9.5818815331010457E-2</v>
      </c>
      <c r="DY361" s="215">
        <f t="shared" si="236"/>
        <v>0.10597302504816955</v>
      </c>
      <c r="DZ361" s="218" t="str">
        <f t="shared" si="237"/>
        <v>n.a.</v>
      </c>
      <c r="EA361" s="214">
        <f t="shared" si="238"/>
        <v>40020500</v>
      </c>
      <c r="EB361" s="214">
        <f t="shared" si="239"/>
        <v>1738000</v>
      </c>
      <c r="EC361" s="217"/>
      <c r="ED361" s="214">
        <f t="shared" si="240"/>
        <v>124761000</v>
      </c>
      <c r="EE361" s="214">
        <f t="shared" si="241"/>
        <v>-85085000</v>
      </c>
      <c r="EF361" s="214">
        <f t="shared" si="242"/>
        <v>-21797000</v>
      </c>
      <c r="EG361" s="214">
        <f t="shared" si="243"/>
        <v>-4044000</v>
      </c>
      <c r="EH361" s="214">
        <f t="shared" si="244"/>
        <v>13835000</v>
      </c>
      <c r="EI361" s="215">
        <f t="shared" si="245"/>
        <v>0.11089202555285706</v>
      </c>
      <c r="EJ361" s="215">
        <f t="shared" si="246"/>
        <v>0.12472278816508303</v>
      </c>
      <c r="EK361" s="218" t="str">
        <f t="shared" si="247"/>
        <v>n.a.</v>
      </c>
      <c r="EL361" s="214">
        <f t="shared" si="248"/>
        <v>37096500</v>
      </c>
      <c r="EM361" s="214">
        <f t="shared" si="249"/>
        <v>2600000</v>
      </c>
      <c r="EN361" s="217"/>
      <c r="EO361" s="219">
        <f t="shared" si="261"/>
        <v>103891333.33333333</v>
      </c>
      <c r="EP361" s="219">
        <f t="shared" si="261"/>
        <v>-69477666.666666672</v>
      </c>
      <c r="EQ361" s="219">
        <f t="shared" si="261"/>
        <v>-22937000</v>
      </c>
      <c r="ER361" s="219">
        <f t="shared" si="260"/>
        <v>-4482666.666666667</v>
      </c>
      <c r="ES361" s="219">
        <f t="shared" si="250"/>
        <v>6993999.9999999898</v>
      </c>
      <c r="ET361" s="220">
        <f t="shared" si="251"/>
        <v>6.7320341125663263E-2</v>
      </c>
      <c r="EU361" s="221">
        <f t="shared" si="252"/>
        <v>7.2179488943624068E-2</v>
      </c>
      <c r="EV361" s="219" t="e">
        <f t="shared" si="253"/>
        <v>#VALUE!</v>
      </c>
      <c r="EW361" s="219">
        <f t="shared" si="254"/>
        <v>42581500</v>
      </c>
      <c r="EX361" s="219">
        <f t="shared" si="254"/>
        <v>1970000</v>
      </c>
      <c r="EY361" s="208"/>
      <c r="EZ361" s="222" t="str">
        <f t="shared" si="255"/>
        <v>完整</v>
      </c>
      <c r="FA361" s="222" t="str">
        <f t="shared" si="256"/>
        <v>完整</v>
      </c>
      <c r="FB361" s="222" t="str">
        <f t="shared" si="257"/>
        <v>完整</v>
      </c>
      <c r="FC361" s="222" t="str">
        <f t="shared" si="258"/>
        <v>选择</v>
      </c>
      <c r="FD361" s="222" t="str">
        <f t="shared" si="259"/>
        <v>选择</v>
      </c>
      <c r="FE361" s="246"/>
      <c r="FF361" s="246"/>
      <c r="FG361" s="246"/>
      <c r="FH361" s="246"/>
      <c r="FI361" s="246"/>
      <c r="FJ361" s="246"/>
      <c r="FK361" s="246"/>
      <c r="FL361" s="246"/>
      <c r="FM361" s="246"/>
      <c r="FN361" s="246"/>
      <c r="FO361" s="246"/>
      <c r="FP361" s="246"/>
      <c r="FQ361" s="246"/>
      <c r="FR361" s="246"/>
      <c r="FS361" s="246"/>
      <c r="FT361" s="246"/>
      <c r="FU361" s="246"/>
      <c r="FV361" s="246"/>
      <c r="FW361" s="246"/>
      <c r="FX361" s="246"/>
      <c r="FY361" s="246"/>
      <c r="FZ361" s="246"/>
      <c r="GA361" s="246"/>
      <c r="GB361" s="246"/>
      <c r="GC361" s="246"/>
      <c r="GD361" s="246"/>
      <c r="GE361" s="246"/>
      <c r="GF361" s="246"/>
      <c r="GG361" s="246"/>
      <c r="GH361" s="246"/>
      <c r="GI361" s="246"/>
      <c r="GJ361" s="246"/>
      <c r="GK361" s="246"/>
      <c r="GL361" s="246"/>
      <c r="GM361" s="246"/>
      <c r="GN361" s="246"/>
      <c r="GO361" s="246"/>
      <c r="GP361" s="246"/>
      <c r="GQ361" s="246"/>
      <c r="GR361" s="246"/>
      <c r="GS361" s="246"/>
      <c r="GT361" s="246"/>
      <c r="GU361" s="246"/>
      <c r="GV361" s="246"/>
      <c r="GW361" s="246"/>
      <c r="GX361" s="246"/>
      <c r="GY361" s="246"/>
      <c r="GZ361" s="246"/>
      <c r="HA361" s="246"/>
      <c r="HB361" s="246"/>
      <c r="HC361" s="246"/>
      <c r="HD361" s="246"/>
      <c r="HE361" s="246"/>
      <c r="HF361" s="246"/>
      <c r="HG361" s="246"/>
      <c r="HH361" s="246"/>
      <c r="HI361" s="246"/>
      <c r="HJ361" s="246"/>
      <c r="HK361" s="246"/>
    </row>
    <row r="362" spans="1:219" s="7" customFormat="1" ht="12.4" customHeight="1" x14ac:dyDescent="0.2">
      <c r="A362" s="226" t="s">
        <v>3223</v>
      </c>
      <c r="B362" s="227" t="str">
        <f t="shared" si="218"/>
        <v>WUHAN CREATIVE ELECTRIC CO.,LTD.</v>
      </c>
      <c r="C362" s="228" t="s">
        <v>35</v>
      </c>
      <c r="D362" s="229" t="s">
        <v>188</v>
      </c>
      <c r="E362" s="227"/>
      <c r="F362" s="244"/>
      <c r="G362" s="238"/>
      <c r="H362" s="232" t="str">
        <f t="shared" si="219"/>
        <v/>
      </c>
      <c r="I362" s="206" t="s">
        <v>353</v>
      </c>
      <c r="J362" s="228" t="str">
        <f>VLOOKUP(Z362,[1]AP2022!FF:FI,2,0)</f>
        <v>exclude</v>
      </c>
      <c r="K362" s="228" t="str">
        <f>VLOOKUP(Z362,[1]AP2022!FF:FI,4,0)</f>
        <v>ok, indep</v>
      </c>
      <c r="L362" s="233"/>
      <c r="M362" s="38" t="s">
        <v>3224</v>
      </c>
      <c r="N362" s="38" t="s">
        <v>3225</v>
      </c>
      <c r="O362" s="38" t="s">
        <v>36</v>
      </c>
      <c r="P362" s="38" t="s">
        <v>3226</v>
      </c>
      <c r="Q362" s="37"/>
      <c r="R362" s="38" t="s">
        <v>48</v>
      </c>
      <c r="S362" s="38" t="s">
        <v>3227</v>
      </c>
      <c r="T362" s="38" t="s">
        <v>45</v>
      </c>
      <c r="U362" s="38" t="s">
        <v>182</v>
      </c>
      <c r="V362" s="38" t="s">
        <v>3228</v>
      </c>
      <c r="W362" s="38" t="s">
        <v>3229</v>
      </c>
      <c r="X362" s="37"/>
      <c r="Y362" s="37"/>
      <c r="Z362" s="38" t="s">
        <v>3230</v>
      </c>
      <c r="AA362" s="41">
        <v>95493000</v>
      </c>
      <c r="AB362" s="41">
        <v>83144000</v>
      </c>
      <c r="AC362" s="41">
        <v>80620000</v>
      </c>
      <c r="AD362" s="41">
        <v>84207000</v>
      </c>
      <c r="AE362" s="41">
        <v>94943000</v>
      </c>
      <c r="AF362" s="41">
        <v>82370000</v>
      </c>
      <c r="AG362" s="41">
        <v>81006000</v>
      </c>
      <c r="AH362" s="41">
        <v>83663000</v>
      </c>
      <c r="AI362" s="41">
        <v>-1112000</v>
      </c>
      <c r="AJ362" s="41">
        <v>-1144000</v>
      </c>
      <c r="AK362" s="41">
        <v>-885000</v>
      </c>
      <c r="AL362" s="41">
        <v>-982000</v>
      </c>
      <c r="AM362" s="41">
        <v>93831000</v>
      </c>
      <c r="AN362" s="41">
        <v>81226000</v>
      </c>
      <c r="AO362" s="41">
        <v>80121000</v>
      </c>
      <c r="AP362" s="41">
        <v>82681000</v>
      </c>
      <c r="AQ362" s="41">
        <v>1662000</v>
      </c>
      <c r="AR362" s="41">
        <v>1918000</v>
      </c>
      <c r="AS362" s="41">
        <v>499000</v>
      </c>
      <c r="AT362" s="41">
        <v>1526000</v>
      </c>
      <c r="AU362" s="41">
        <v>-59041000</v>
      </c>
      <c r="AV362" s="41">
        <v>-47790000</v>
      </c>
      <c r="AW362" s="41">
        <v>-47804000</v>
      </c>
      <c r="AX362" s="41">
        <v>-49741000</v>
      </c>
      <c r="AY362" s="38" t="s">
        <v>39</v>
      </c>
      <c r="AZ362" s="38" t="s">
        <v>39</v>
      </c>
      <c r="BA362" s="38" t="s">
        <v>39</v>
      </c>
      <c r="BB362" s="38" t="s">
        <v>39</v>
      </c>
      <c r="BC362" s="41">
        <v>-11255000</v>
      </c>
      <c r="BD362" s="41">
        <v>-10661000</v>
      </c>
      <c r="BE362" s="41">
        <v>-11000000</v>
      </c>
      <c r="BF362" s="41">
        <v>-16281000</v>
      </c>
      <c r="BG362" s="41">
        <v>25197000</v>
      </c>
      <c r="BH362" s="41">
        <v>24693000</v>
      </c>
      <c r="BI362" s="41">
        <v>21816000</v>
      </c>
      <c r="BJ362" s="41">
        <v>18185000</v>
      </c>
      <c r="BK362" s="41">
        <v>-2884000</v>
      </c>
      <c r="BL362" s="41">
        <v>-3127000</v>
      </c>
      <c r="BM362" s="41">
        <v>-2643000</v>
      </c>
      <c r="BN362" s="41">
        <v>-1009000</v>
      </c>
      <c r="BO362" s="41">
        <v>-1475000</v>
      </c>
      <c r="BP362" s="41">
        <v>-1493000</v>
      </c>
      <c r="BQ362" s="41">
        <v>-1558000</v>
      </c>
      <c r="BR362" s="41">
        <v>-1717000</v>
      </c>
      <c r="BS362" s="41">
        <v>-1409000</v>
      </c>
      <c r="BT362" s="41">
        <v>-1634000</v>
      </c>
      <c r="BU362" s="41">
        <v>-1085000</v>
      </c>
      <c r="BV362" s="41">
        <v>708000</v>
      </c>
      <c r="BW362" s="41">
        <v>20059000</v>
      </c>
      <c r="BX362" s="41">
        <v>19594000</v>
      </c>
      <c r="BY362" s="41">
        <v>17986000</v>
      </c>
      <c r="BZ362" s="41">
        <v>16200000</v>
      </c>
      <c r="CA362" s="41">
        <v>163151000</v>
      </c>
      <c r="CB362" s="41">
        <v>149525000</v>
      </c>
      <c r="CC362" s="41">
        <v>153525000</v>
      </c>
      <c r="CD362" s="41">
        <v>134464000</v>
      </c>
      <c r="CE362" s="41">
        <v>24861000</v>
      </c>
      <c r="CF362" s="41">
        <v>25243000</v>
      </c>
      <c r="CG362" s="41">
        <v>22204000</v>
      </c>
      <c r="CH362" s="41">
        <v>27719000</v>
      </c>
      <c r="CI362" s="41">
        <v>89357000</v>
      </c>
      <c r="CJ362" s="41">
        <v>76645000</v>
      </c>
      <c r="CK362" s="41">
        <v>50988000</v>
      </c>
      <c r="CL362" s="41">
        <v>42432000</v>
      </c>
      <c r="CM362" s="41">
        <v>13097000</v>
      </c>
      <c r="CN362" s="41">
        <v>4427000</v>
      </c>
      <c r="CO362" s="41">
        <v>9203000</v>
      </c>
      <c r="CP362" s="41">
        <v>19021000</v>
      </c>
      <c r="CQ362" s="41">
        <v>35508000</v>
      </c>
      <c r="CR362" s="41">
        <v>43109000</v>
      </c>
      <c r="CS362" s="41">
        <v>71065000</v>
      </c>
      <c r="CT362" s="41">
        <v>45193000</v>
      </c>
      <c r="CU362" s="41">
        <v>2000</v>
      </c>
      <c r="CV362" s="38" t="s">
        <v>39</v>
      </c>
      <c r="CW362" s="38" t="s">
        <v>39</v>
      </c>
      <c r="CX362" s="38" t="s">
        <v>39</v>
      </c>
      <c r="CY362" s="38" t="s">
        <v>39</v>
      </c>
      <c r="CZ362" s="38" t="s">
        <v>39</v>
      </c>
      <c r="DA362" s="38" t="s">
        <v>39</v>
      </c>
      <c r="DB362" s="38" t="s">
        <v>39</v>
      </c>
      <c r="DC362" s="41">
        <v>180408000</v>
      </c>
      <c r="DD362" s="41">
        <v>167939000</v>
      </c>
      <c r="DE362" s="41">
        <v>172769000</v>
      </c>
      <c r="DF362" s="41">
        <v>155466000</v>
      </c>
      <c r="DG362" s="213"/>
      <c r="DH362" s="214">
        <f t="shared" si="220"/>
        <v>93831000</v>
      </c>
      <c r="DI362" s="214">
        <f t="shared" si="221"/>
        <v>-59041000</v>
      </c>
      <c r="DJ362" s="214">
        <f t="shared" si="222"/>
        <v>-11255000</v>
      </c>
      <c r="DK362" s="214">
        <f t="shared" si="223"/>
        <v>-2884000</v>
      </c>
      <c r="DL362" s="214">
        <f t="shared" si="224"/>
        <v>20651000</v>
      </c>
      <c r="DM362" s="215">
        <f t="shared" si="225"/>
        <v>0.22008717801153138</v>
      </c>
      <c r="DN362" s="215">
        <f t="shared" si="226"/>
        <v>0.28219458868543318</v>
      </c>
      <c r="DO362" s="216" t="str">
        <f t="shared" si="227"/>
        <v>n.a.</v>
      </c>
      <c r="DP362" s="214">
        <f t="shared" si="228"/>
        <v>25052000</v>
      </c>
      <c r="DQ362" s="214" t="e">
        <f t="shared" si="229"/>
        <v>#VALUE!</v>
      </c>
      <c r="DR362" s="217"/>
      <c r="DS362" s="214">
        <f t="shared" si="230"/>
        <v>81226000</v>
      </c>
      <c r="DT362" s="214">
        <f t="shared" si="231"/>
        <v>-47790000</v>
      </c>
      <c r="DU362" s="214">
        <f t="shared" si="232"/>
        <v>-10661000</v>
      </c>
      <c r="DV362" s="214">
        <f t="shared" si="233"/>
        <v>-3127000</v>
      </c>
      <c r="DW362" s="214">
        <f t="shared" si="234"/>
        <v>19648000</v>
      </c>
      <c r="DX362" s="215">
        <f t="shared" si="235"/>
        <v>0.24189298992933297</v>
      </c>
      <c r="DY362" s="215">
        <f t="shared" si="236"/>
        <v>0.31907499431615188</v>
      </c>
      <c r="DZ362" s="218" t="str">
        <f t="shared" si="237"/>
        <v>n.a.</v>
      </c>
      <c r="EA362" s="214">
        <f t="shared" si="238"/>
        <v>23723500</v>
      </c>
      <c r="EB362" s="214" t="e">
        <f t="shared" si="239"/>
        <v>#VALUE!</v>
      </c>
      <c r="EC362" s="217"/>
      <c r="ED362" s="214">
        <f t="shared" si="240"/>
        <v>80121000</v>
      </c>
      <c r="EE362" s="214">
        <f t="shared" si="241"/>
        <v>-47804000</v>
      </c>
      <c r="EF362" s="214">
        <f t="shared" si="242"/>
        <v>-11000000</v>
      </c>
      <c r="EG362" s="214">
        <f t="shared" si="243"/>
        <v>-2643000</v>
      </c>
      <c r="EH362" s="214">
        <f t="shared" si="244"/>
        <v>18674000</v>
      </c>
      <c r="EI362" s="215">
        <f t="shared" si="245"/>
        <v>0.23307247787721072</v>
      </c>
      <c r="EJ362" s="215">
        <f t="shared" si="246"/>
        <v>0.30390417758393412</v>
      </c>
      <c r="EK362" s="218" t="str">
        <f t="shared" si="247"/>
        <v>n.a.</v>
      </c>
      <c r="EL362" s="214">
        <f t="shared" si="248"/>
        <v>24961500</v>
      </c>
      <c r="EM362" s="214" t="e">
        <f t="shared" si="249"/>
        <v>#VALUE!</v>
      </c>
      <c r="EN362" s="217"/>
      <c r="EO362" s="219">
        <f t="shared" si="261"/>
        <v>85059333.333333328</v>
      </c>
      <c r="EP362" s="219">
        <f t="shared" si="261"/>
        <v>-51545000</v>
      </c>
      <c r="EQ362" s="219">
        <f t="shared" si="261"/>
        <v>-10972000</v>
      </c>
      <c r="ER362" s="219">
        <f t="shared" si="260"/>
        <v>-2884666.6666666665</v>
      </c>
      <c r="ES362" s="219">
        <f t="shared" si="250"/>
        <v>19657666.66666666</v>
      </c>
      <c r="ET362" s="220">
        <f t="shared" si="251"/>
        <v>0.23110534607215349</v>
      </c>
      <c r="EU362" s="221">
        <f t="shared" si="252"/>
        <v>0.3005682831732116</v>
      </c>
      <c r="EV362" s="219" t="e">
        <f t="shared" si="253"/>
        <v>#VALUE!</v>
      </c>
      <c r="EW362" s="219">
        <f t="shared" si="254"/>
        <v>24579000</v>
      </c>
      <c r="EX362" s="219" t="e">
        <f t="shared" si="254"/>
        <v>#VALUE!</v>
      </c>
      <c r="EY362" s="208"/>
      <c r="EZ362" s="222" t="str">
        <f t="shared" si="255"/>
        <v>完整</v>
      </c>
      <c r="FA362" s="222" t="str">
        <f t="shared" si="256"/>
        <v>完整</v>
      </c>
      <c r="FB362" s="222" t="str">
        <f t="shared" si="257"/>
        <v>完整</v>
      </c>
      <c r="FC362" s="222" t="str">
        <f t="shared" si="258"/>
        <v>选择</v>
      </c>
      <c r="FD362" s="222" t="str">
        <f t="shared" si="259"/>
        <v>选择</v>
      </c>
      <c r="FE362" s="246"/>
      <c r="FF362" s="246"/>
      <c r="FG362" s="246"/>
      <c r="FH362" s="246"/>
      <c r="FI362" s="246"/>
      <c r="FJ362" s="246"/>
      <c r="FK362" s="246"/>
      <c r="FL362" s="246"/>
      <c r="FM362" s="246"/>
      <c r="FN362" s="246"/>
      <c r="FO362" s="246"/>
      <c r="FP362" s="246"/>
      <c r="FQ362" s="246"/>
      <c r="FR362" s="246"/>
      <c r="FS362" s="246"/>
      <c r="FT362" s="246"/>
      <c r="FU362" s="246"/>
      <c r="FV362" s="246"/>
      <c r="FW362" s="246"/>
      <c r="FX362" s="246"/>
      <c r="FY362" s="246"/>
      <c r="FZ362" s="246"/>
      <c r="GA362" s="246"/>
      <c r="GB362" s="246"/>
      <c r="GC362" s="246"/>
      <c r="GD362" s="246"/>
      <c r="GE362" s="246"/>
      <c r="GF362" s="246"/>
      <c r="GG362" s="246"/>
      <c r="GH362" s="246"/>
      <c r="GI362" s="246"/>
      <c r="GJ362" s="246"/>
      <c r="GK362" s="246"/>
      <c r="GL362" s="246"/>
      <c r="GM362" s="246"/>
      <c r="GN362" s="246"/>
      <c r="GO362" s="246"/>
      <c r="GP362" s="246"/>
      <c r="GQ362" s="246"/>
      <c r="GR362" s="246"/>
      <c r="GS362" s="246"/>
      <c r="GT362" s="246"/>
      <c r="GU362" s="246"/>
      <c r="GV362" s="246"/>
      <c r="GW362" s="246"/>
      <c r="GX362" s="246"/>
      <c r="GY362" s="246"/>
      <c r="GZ362" s="246"/>
      <c r="HA362" s="246"/>
      <c r="HB362" s="246"/>
      <c r="HC362" s="246"/>
      <c r="HD362" s="246"/>
      <c r="HE362" s="246"/>
      <c r="HF362" s="246"/>
      <c r="HG362" s="246"/>
      <c r="HH362" s="246"/>
      <c r="HI362" s="246"/>
      <c r="HJ362" s="246"/>
      <c r="HK362" s="254"/>
    </row>
    <row r="363" spans="1:219" ht="12.4" customHeight="1" x14ac:dyDescent="0.2">
      <c r="A363" s="204" t="s">
        <v>3231</v>
      </c>
      <c r="B363" s="205" t="str">
        <f t="shared" si="218"/>
        <v>QUASEM INDUSTRIES LIMITED</v>
      </c>
      <c r="C363" s="206" t="s">
        <v>35</v>
      </c>
      <c r="D363" s="206" t="s">
        <v>32</v>
      </c>
      <c r="E363" s="205"/>
      <c r="F363" s="244"/>
      <c r="G363" s="245"/>
      <c r="H363" s="209" t="str">
        <f t="shared" si="219"/>
        <v/>
      </c>
      <c r="I363" s="206" t="s">
        <v>328</v>
      </c>
      <c r="J363" s="206" t="str">
        <f>VLOOKUP(Z363,[1]AP2022!FF:FI,2,0)</f>
        <v>exclude</v>
      </c>
      <c r="K363" s="206" t="str">
        <f>VLOOKUP(Z363,[1]AP2022!FF:FI,4,0)</f>
        <v>ok, sda/sdp</v>
      </c>
      <c r="L363" s="210"/>
      <c r="M363" s="211" t="s">
        <v>3232</v>
      </c>
      <c r="N363" s="211" t="s">
        <v>3233</v>
      </c>
      <c r="O363" s="211" t="s">
        <v>46</v>
      </c>
      <c r="P363" s="211" t="s">
        <v>3234</v>
      </c>
      <c r="Q363" s="225"/>
      <c r="R363" s="38" t="s">
        <v>58</v>
      </c>
      <c r="S363" s="211" t="s">
        <v>3235</v>
      </c>
      <c r="T363" s="211" t="s">
        <v>38</v>
      </c>
      <c r="U363" s="38" t="s">
        <v>180</v>
      </c>
      <c r="V363" s="38" t="s">
        <v>3236</v>
      </c>
      <c r="W363" s="38" t="s">
        <v>3237</v>
      </c>
      <c r="X363" s="38" t="s">
        <v>3238</v>
      </c>
      <c r="Y363" s="38" t="s">
        <v>3239</v>
      </c>
      <c r="Z363" s="38" t="s">
        <v>3240</v>
      </c>
      <c r="AA363" s="41">
        <v>1216067000</v>
      </c>
      <c r="AB363" s="41">
        <v>1289735000</v>
      </c>
      <c r="AC363" s="41">
        <v>1476325000</v>
      </c>
      <c r="AD363" s="41">
        <v>1855564000</v>
      </c>
      <c r="AE363" s="41">
        <v>1715073000</v>
      </c>
      <c r="AF363" s="41">
        <v>1865452000</v>
      </c>
      <c r="AG363" s="41">
        <v>2093545000</v>
      </c>
      <c r="AH363" s="41">
        <v>2607241000</v>
      </c>
      <c r="AI363" s="41">
        <v>-638446000</v>
      </c>
      <c r="AJ363" s="41">
        <v>-703724000</v>
      </c>
      <c r="AK363" s="41">
        <v>-718321000</v>
      </c>
      <c r="AL363" s="41">
        <v>-751736000</v>
      </c>
      <c r="AM363" s="41">
        <v>1076627000</v>
      </c>
      <c r="AN363" s="41">
        <v>1161728000</v>
      </c>
      <c r="AO363" s="41">
        <v>1375224000</v>
      </c>
      <c r="AP363" s="41">
        <v>1855505000</v>
      </c>
      <c r="AQ363" s="41">
        <v>139440000</v>
      </c>
      <c r="AR363" s="41">
        <v>128007000</v>
      </c>
      <c r="AS363" s="41">
        <v>101101000</v>
      </c>
      <c r="AT363" s="41">
        <v>59000</v>
      </c>
      <c r="AU363" s="41">
        <v>-802073000</v>
      </c>
      <c r="AV363" s="41">
        <v>-854181000</v>
      </c>
      <c r="AW363" s="41">
        <v>-1032662000</v>
      </c>
      <c r="AX363" s="41">
        <v>-1473309000</v>
      </c>
      <c r="AY363" s="41">
        <v>0</v>
      </c>
      <c r="AZ363" s="41">
        <v>0</v>
      </c>
      <c r="BA363" s="41">
        <v>0</v>
      </c>
      <c r="BB363" s="41">
        <v>0</v>
      </c>
      <c r="BC363" s="41">
        <v>-274824000</v>
      </c>
      <c r="BD363" s="41">
        <v>-266081000</v>
      </c>
      <c r="BE363" s="41">
        <v>-255093000</v>
      </c>
      <c r="BF363" s="41">
        <v>-238640000</v>
      </c>
      <c r="BG363" s="41">
        <v>139170000</v>
      </c>
      <c r="BH363" s="41">
        <v>169473000</v>
      </c>
      <c r="BI363" s="41">
        <v>188570000</v>
      </c>
      <c r="BJ363" s="41">
        <v>143615000</v>
      </c>
      <c r="BK363" s="41">
        <v>-53561000</v>
      </c>
      <c r="BL363" s="41">
        <v>-53797000</v>
      </c>
      <c r="BM363" s="41">
        <v>-62792000</v>
      </c>
      <c r="BN363" s="41">
        <v>-52307000</v>
      </c>
      <c r="BO363" s="41">
        <v>-53561000</v>
      </c>
      <c r="BP363" s="41">
        <v>-53797000</v>
      </c>
      <c r="BQ363" s="41">
        <v>-62792000</v>
      </c>
      <c r="BR363" s="41">
        <v>-52307000</v>
      </c>
      <c r="BS363" s="41">
        <v>0</v>
      </c>
      <c r="BT363" s="41">
        <v>0</v>
      </c>
      <c r="BU363" s="41">
        <v>0</v>
      </c>
      <c r="BV363" s="41">
        <v>0</v>
      </c>
      <c r="BW363" s="41">
        <v>35407000</v>
      </c>
      <c r="BX363" s="41">
        <v>91639000</v>
      </c>
      <c r="BY363" s="41">
        <v>44195000</v>
      </c>
      <c r="BZ363" s="41">
        <v>48811000</v>
      </c>
      <c r="CA363" s="41">
        <v>901566000</v>
      </c>
      <c r="CB363" s="41">
        <v>788886000</v>
      </c>
      <c r="CC363" s="41">
        <v>786202000</v>
      </c>
      <c r="CD363" s="41">
        <v>724770000</v>
      </c>
      <c r="CE363" s="41">
        <v>611515000</v>
      </c>
      <c r="CF363" s="41">
        <v>581212000</v>
      </c>
      <c r="CG363" s="41">
        <v>574173000</v>
      </c>
      <c r="CH363" s="41">
        <v>499314000</v>
      </c>
      <c r="CI363" s="41">
        <v>21159000</v>
      </c>
      <c r="CJ363" s="41">
        <v>28090000</v>
      </c>
      <c r="CK363" s="41">
        <v>26952000</v>
      </c>
      <c r="CL363" s="38" t="s">
        <v>39</v>
      </c>
      <c r="CM363" s="41">
        <v>51323000</v>
      </c>
      <c r="CN363" s="41">
        <v>27274000</v>
      </c>
      <c r="CO363" s="41">
        <v>50095000</v>
      </c>
      <c r="CP363" s="41">
        <v>96257000</v>
      </c>
      <c r="CQ363" s="41">
        <v>41481000</v>
      </c>
      <c r="CR363" s="41">
        <v>28788000</v>
      </c>
      <c r="CS363" s="41">
        <v>36014000</v>
      </c>
      <c r="CT363" s="41">
        <v>31535000</v>
      </c>
      <c r="CU363" s="38" t="s">
        <v>39</v>
      </c>
      <c r="CV363" s="38" t="s">
        <v>39</v>
      </c>
      <c r="CW363" s="38" t="s">
        <v>39</v>
      </c>
      <c r="CX363" s="38" t="s">
        <v>39</v>
      </c>
      <c r="CY363" s="41">
        <v>634030000</v>
      </c>
      <c r="CZ363" s="41">
        <v>153699000</v>
      </c>
      <c r="DA363" s="41">
        <v>106927000</v>
      </c>
      <c r="DB363" s="41">
        <v>3105453000</v>
      </c>
      <c r="DC363" s="41">
        <v>3688663000</v>
      </c>
      <c r="DD363" s="41">
        <v>3034975000</v>
      </c>
      <c r="DE363" s="41">
        <v>3014218000</v>
      </c>
      <c r="DF363" s="41">
        <v>2979358000</v>
      </c>
      <c r="DG363" s="213"/>
      <c r="DH363" s="214">
        <f t="shared" si="220"/>
        <v>1076627000</v>
      </c>
      <c r="DI363" s="214">
        <f t="shared" si="221"/>
        <v>-802073000</v>
      </c>
      <c r="DJ363" s="214">
        <f t="shared" si="222"/>
        <v>-274824000</v>
      </c>
      <c r="DK363" s="214">
        <f t="shared" si="223"/>
        <v>-53561000</v>
      </c>
      <c r="DL363" s="214">
        <f t="shared" si="224"/>
        <v>-53831000</v>
      </c>
      <c r="DM363" s="215">
        <f t="shared" si="225"/>
        <v>-4.999967491062364E-2</v>
      </c>
      <c r="DN363" s="215">
        <f t="shared" si="226"/>
        <v>-4.7618752753308839E-2</v>
      </c>
      <c r="DO363" s="216">
        <f t="shared" si="227"/>
        <v>0</v>
      </c>
      <c r="DP363" s="214">
        <f t="shared" si="228"/>
        <v>596363500</v>
      </c>
      <c r="DQ363" s="214">
        <f t="shared" si="229"/>
        <v>393864500</v>
      </c>
      <c r="DR363" s="217"/>
      <c r="DS363" s="214">
        <f t="shared" si="230"/>
        <v>1161728000</v>
      </c>
      <c r="DT363" s="214">
        <f t="shared" si="231"/>
        <v>-854181000</v>
      </c>
      <c r="DU363" s="214">
        <f t="shared" si="232"/>
        <v>-266081000</v>
      </c>
      <c r="DV363" s="214">
        <f t="shared" si="233"/>
        <v>-53797000</v>
      </c>
      <c r="DW363" s="214">
        <f t="shared" si="234"/>
        <v>-12331000</v>
      </c>
      <c r="DX363" s="215">
        <f t="shared" si="235"/>
        <v>-1.0614360676509475E-2</v>
      </c>
      <c r="DY363" s="215">
        <f t="shared" si="236"/>
        <v>-1.0502879327188838E-2</v>
      </c>
      <c r="DZ363" s="218">
        <f t="shared" si="237"/>
        <v>0</v>
      </c>
      <c r="EA363" s="214">
        <f t="shared" si="238"/>
        <v>577692500</v>
      </c>
      <c r="EB363" s="214">
        <f t="shared" si="239"/>
        <v>130313000</v>
      </c>
      <c r="EC363" s="217"/>
      <c r="ED363" s="214">
        <f t="shared" si="240"/>
        <v>1375224000</v>
      </c>
      <c r="EE363" s="214">
        <f t="shared" si="241"/>
        <v>-1032662000</v>
      </c>
      <c r="EF363" s="214">
        <f t="shared" si="242"/>
        <v>-255093000</v>
      </c>
      <c r="EG363" s="214">
        <f t="shared" si="243"/>
        <v>-62792000</v>
      </c>
      <c r="EH363" s="214">
        <f t="shared" si="244"/>
        <v>24677000</v>
      </c>
      <c r="EI363" s="215">
        <f t="shared" si="245"/>
        <v>1.7943985852486577E-2</v>
      </c>
      <c r="EJ363" s="215">
        <f t="shared" si="246"/>
        <v>1.8271855773993796E-2</v>
      </c>
      <c r="EK363" s="218">
        <f t="shared" si="247"/>
        <v>0</v>
      </c>
      <c r="EL363" s="214">
        <f t="shared" si="248"/>
        <v>536743500</v>
      </c>
      <c r="EM363" s="214">
        <f t="shared" si="249"/>
        <v>1606190000</v>
      </c>
      <c r="EN363" s="217"/>
      <c r="EO363" s="219">
        <f t="shared" si="261"/>
        <v>1204526333.3333333</v>
      </c>
      <c r="EP363" s="219">
        <f t="shared" si="261"/>
        <v>-896305333.33333337</v>
      </c>
      <c r="EQ363" s="219">
        <f t="shared" si="261"/>
        <v>-265332666.66666666</v>
      </c>
      <c r="ER363" s="219">
        <f t="shared" si="260"/>
        <v>-56716666.666666664</v>
      </c>
      <c r="ES363" s="219">
        <f t="shared" si="250"/>
        <v>-13828333.33333344</v>
      </c>
      <c r="ET363" s="220">
        <f t="shared" si="251"/>
        <v>-1.1480308027028142E-2</v>
      </c>
      <c r="EU363" s="221">
        <f t="shared" si="252"/>
        <v>-1.1350006456795372E-2</v>
      </c>
      <c r="EV363" s="219">
        <f t="shared" si="253"/>
        <v>0</v>
      </c>
      <c r="EW363" s="219">
        <f t="shared" si="254"/>
        <v>570266500</v>
      </c>
      <c r="EX363" s="219">
        <f t="shared" si="254"/>
        <v>710122500</v>
      </c>
      <c r="EY363" s="208"/>
      <c r="EZ363" s="222" t="str">
        <f t="shared" si="255"/>
        <v>完整</v>
      </c>
      <c r="FA363" s="222" t="str">
        <f t="shared" si="256"/>
        <v>完整</v>
      </c>
      <c r="FB363" s="222" t="str">
        <f t="shared" si="257"/>
        <v>完整</v>
      </c>
      <c r="FC363" s="222" t="str">
        <f t="shared" si="258"/>
        <v>选择</v>
      </c>
      <c r="FD363" s="222" t="str">
        <f t="shared" si="259"/>
        <v>选择</v>
      </c>
      <c r="FE363" s="246"/>
      <c r="FF363" s="246"/>
      <c r="FG363" s="246"/>
      <c r="FH363" s="246"/>
      <c r="FI363" s="246"/>
      <c r="FJ363" s="246"/>
      <c r="FK363" s="246"/>
      <c r="FL363" s="246"/>
      <c r="FM363" s="246"/>
      <c r="FN363" s="246"/>
      <c r="FO363" s="246"/>
      <c r="FP363" s="246"/>
      <c r="FQ363" s="246"/>
      <c r="FR363" s="246"/>
      <c r="FS363" s="246"/>
      <c r="FT363" s="246"/>
      <c r="FU363" s="246"/>
      <c r="FV363" s="246"/>
      <c r="FW363" s="246"/>
      <c r="FX363" s="246"/>
      <c r="FY363" s="246"/>
      <c r="FZ363" s="246"/>
      <c r="GA363" s="246"/>
      <c r="GB363" s="246"/>
      <c r="GC363" s="246"/>
      <c r="GD363" s="246"/>
      <c r="GE363" s="246"/>
      <c r="GF363" s="246"/>
      <c r="GG363" s="246"/>
      <c r="GH363" s="246"/>
      <c r="GI363" s="246"/>
      <c r="GJ363" s="246"/>
      <c r="GK363" s="246"/>
      <c r="GL363" s="246"/>
      <c r="GM363" s="246"/>
      <c r="GN363" s="246"/>
      <c r="GO363" s="246"/>
      <c r="GP363" s="246"/>
      <c r="GQ363" s="246"/>
      <c r="GR363" s="246"/>
      <c r="GS363" s="246"/>
      <c r="GT363" s="246"/>
      <c r="GU363" s="246"/>
      <c r="GV363" s="246"/>
      <c r="GW363" s="246"/>
      <c r="GX363" s="246"/>
      <c r="GY363" s="246"/>
      <c r="GZ363" s="246"/>
      <c r="HA363" s="246"/>
      <c r="HB363" s="246"/>
      <c r="HC363" s="246"/>
      <c r="HD363" s="246"/>
      <c r="HE363" s="246"/>
      <c r="HF363" s="246"/>
      <c r="HG363" s="246"/>
      <c r="HH363" s="246"/>
      <c r="HI363" s="246"/>
      <c r="HJ363" s="246"/>
      <c r="HK363" s="246"/>
    </row>
    <row r="364" spans="1:219" s="7" customFormat="1" ht="12.4" customHeight="1" x14ac:dyDescent="0.2">
      <c r="A364" s="226" t="s">
        <v>3241</v>
      </c>
      <c r="B364" s="227" t="str">
        <f t="shared" si="218"/>
        <v>SHEN ZHEN TRUSDA INDUSTRIAL CO.,LTD.</v>
      </c>
      <c r="C364" s="228" t="s">
        <v>35</v>
      </c>
      <c r="D364" s="229" t="s">
        <v>188</v>
      </c>
      <c r="E364" s="227"/>
      <c r="F364" s="244"/>
      <c r="G364" s="238"/>
      <c r="H364" s="232" t="str">
        <f t="shared" si="219"/>
        <v/>
      </c>
      <c r="I364" s="206" t="s">
        <v>353</v>
      </c>
      <c r="J364" s="228" t="str">
        <f>VLOOKUP(Z364,[1]AP2022!FF:FI,2,0)</f>
        <v>exclude</v>
      </c>
      <c r="K364" s="228" t="str">
        <f>VLOOKUP(Z364,[1]AP2022!FF:FI,4,0)</f>
        <v>ok, indep</v>
      </c>
      <c r="L364" s="233"/>
      <c r="M364" s="38" t="s">
        <v>3242</v>
      </c>
      <c r="N364" s="38" t="s">
        <v>3243</v>
      </c>
      <c r="O364" s="38" t="s">
        <v>36</v>
      </c>
      <c r="P364" s="38" t="s">
        <v>3244</v>
      </c>
      <c r="Q364" s="37"/>
      <c r="R364" s="38" t="s">
        <v>48</v>
      </c>
      <c r="S364" s="38" t="s">
        <v>3245</v>
      </c>
      <c r="T364" s="38" t="s">
        <v>45</v>
      </c>
      <c r="U364" s="38" t="s">
        <v>182</v>
      </c>
      <c r="V364" s="38" t="s">
        <v>1309</v>
      </c>
      <c r="W364" s="38" t="s">
        <v>3246</v>
      </c>
      <c r="X364" s="37"/>
      <c r="Y364" s="37"/>
      <c r="Z364" s="38" t="s">
        <v>3247</v>
      </c>
      <c r="AA364" s="41">
        <v>91256000</v>
      </c>
      <c r="AB364" s="41">
        <v>82918000</v>
      </c>
      <c r="AC364" s="41">
        <v>52727000</v>
      </c>
      <c r="AD364" s="41">
        <v>71186000</v>
      </c>
      <c r="AE364" s="41">
        <v>90526000</v>
      </c>
      <c r="AF364" s="41">
        <v>81537000</v>
      </c>
      <c r="AG364" s="41">
        <v>51987000</v>
      </c>
      <c r="AH364" s="41">
        <v>70989000</v>
      </c>
      <c r="AI364" s="41">
        <v>-283000</v>
      </c>
      <c r="AJ364" s="41">
        <v>-179000</v>
      </c>
      <c r="AK364" s="41">
        <v>-295000</v>
      </c>
      <c r="AL364" s="41">
        <v>-526000</v>
      </c>
      <c r="AM364" s="41">
        <v>90243000</v>
      </c>
      <c r="AN364" s="41">
        <v>81358000</v>
      </c>
      <c r="AO364" s="41">
        <v>51692000</v>
      </c>
      <c r="AP364" s="41">
        <v>70463000</v>
      </c>
      <c r="AQ364" s="41">
        <v>1013000</v>
      </c>
      <c r="AR364" s="41">
        <v>1560000</v>
      </c>
      <c r="AS364" s="41">
        <v>1035000</v>
      </c>
      <c r="AT364" s="41">
        <v>723000</v>
      </c>
      <c r="AU364" s="41">
        <v>-65368000</v>
      </c>
      <c r="AV364" s="41">
        <v>-64628000</v>
      </c>
      <c r="AW364" s="41">
        <v>-35666000</v>
      </c>
      <c r="AX364" s="41">
        <v>-47971000</v>
      </c>
      <c r="AY364" s="38" t="s">
        <v>39</v>
      </c>
      <c r="AZ364" s="38" t="s">
        <v>39</v>
      </c>
      <c r="BA364" s="38" t="s">
        <v>39</v>
      </c>
      <c r="BB364" s="38" t="s">
        <v>39</v>
      </c>
      <c r="BC364" s="41">
        <v>-19576000</v>
      </c>
      <c r="BD364" s="41">
        <v>-15737000</v>
      </c>
      <c r="BE364" s="41">
        <v>-12991000</v>
      </c>
      <c r="BF364" s="41">
        <v>-17208000</v>
      </c>
      <c r="BG364" s="41">
        <v>6312000</v>
      </c>
      <c r="BH364" s="41">
        <v>2553000</v>
      </c>
      <c r="BI364" s="41">
        <v>4070000</v>
      </c>
      <c r="BJ364" s="41">
        <v>6007000</v>
      </c>
      <c r="BK364" s="41">
        <v>-746000</v>
      </c>
      <c r="BL364" s="41">
        <v>-729000</v>
      </c>
      <c r="BM364" s="41">
        <v>-492000</v>
      </c>
      <c r="BN364" s="41">
        <v>-245000</v>
      </c>
      <c r="BO364" s="41">
        <v>-543000</v>
      </c>
      <c r="BP364" s="41">
        <v>-544000</v>
      </c>
      <c r="BQ364" s="41">
        <v>-420000</v>
      </c>
      <c r="BR364" s="41">
        <v>-245000</v>
      </c>
      <c r="BS364" s="41">
        <v>-203000</v>
      </c>
      <c r="BT364" s="41">
        <v>-185000</v>
      </c>
      <c r="BU364" s="41">
        <v>-72000</v>
      </c>
      <c r="BV364" s="41">
        <v>0</v>
      </c>
      <c r="BW364" s="41">
        <v>6656000</v>
      </c>
      <c r="BX364" s="41">
        <v>896000</v>
      </c>
      <c r="BY364" s="41">
        <v>3055000</v>
      </c>
      <c r="BZ364" s="41">
        <v>5626000</v>
      </c>
      <c r="CA364" s="41">
        <v>44047000</v>
      </c>
      <c r="CB364" s="41">
        <v>51482000</v>
      </c>
      <c r="CC364" s="41">
        <v>35565000</v>
      </c>
      <c r="CD364" s="41">
        <v>44888000</v>
      </c>
      <c r="CE364" s="41">
        <v>3383000</v>
      </c>
      <c r="CF364" s="41">
        <v>12686000</v>
      </c>
      <c r="CG364" s="41">
        <v>6426000</v>
      </c>
      <c r="CH364" s="41">
        <v>9225000</v>
      </c>
      <c r="CI364" s="41">
        <v>15488000</v>
      </c>
      <c r="CJ364" s="41">
        <v>13107000</v>
      </c>
      <c r="CK364" s="41">
        <v>3939000</v>
      </c>
      <c r="CL364" s="41">
        <v>5585000</v>
      </c>
      <c r="CM364" s="41">
        <v>1142000</v>
      </c>
      <c r="CN364" s="41">
        <v>1888000</v>
      </c>
      <c r="CO364" s="41">
        <v>2490000</v>
      </c>
      <c r="CP364" s="41">
        <v>10273000</v>
      </c>
      <c r="CQ364" s="41">
        <v>23902000</v>
      </c>
      <c r="CR364" s="41">
        <v>23404000</v>
      </c>
      <c r="CS364" s="41">
        <v>21737000</v>
      </c>
      <c r="CT364" s="41">
        <v>19055000</v>
      </c>
      <c r="CU364" s="41">
        <v>8912000</v>
      </c>
      <c r="CV364" s="41">
        <v>12501000</v>
      </c>
      <c r="CW364" s="41">
        <v>3000000</v>
      </c>
      <c r="CX364" s="38" t="s">
        <v>39</v>
      </c>
      <c r="CY364" s="38" t="s">
        <v>39</v>
      </c>
      <c r="CZ364" s="38" t="s">
        <v>39</v>
      </c>
      <c r="DA364" s="38" t="s">
        <v>39</v>
      </c>
      <c r="DB364" s="38" t="s">
        <v>39</v>
      </c>
      <c r="DC364" s="41">
        <v>52113000</v>
      </c>
      <c r="DD364" s="41">
        <v>62335000</v>
      </c>
      <c r="DE364" s="41">
        <v>40493000</v>
      </c>
      <c r="DF364" s="41">
        <v>47695000</v>
      </c>
      <c r="DG364" s="213"/>
      <c r="DH364" s="214">
        <f t="shared" si="220"/>
        <v>90243000</v>
      </c>
      <c r="DI364" s="214">
        <f t="shared" si="221"/>
        <v>-65368000</v>
      </c>
      <c r="DJ364" s="214">
        <f t="shared" si="222"/>
        <v>-19576000</v>
      </c>
      <c r="DK364" s="214">
        <f t="shared" si="223"/>
        <v>-746000</v>
      </c>
      <c r="DL364" s="214">
        <f t="shared" si="224"/>
        <v>4553000</v>
      </c>
      <c r="DM364" s="215">
        <f t="shared" si="225"/>
        <v>5.045266668882905E-2</v>
      </c>
      <c r="DN364" s="215">
        <f t="shared" si="226"/>
        <v>5.3133387793208073E-2</v>
      </c>
      <c r="DO364" s="216" t="str">
        <f t="shared" si="227"/>
        <v>n.a.</v>
      </c>
      <c r="DP364" s="214">
        <f t="shared" si="228"/>
        <v>8034500</v>
      </c>
      <c r="DQ364" s="214" t="e">
        <f t="shared" si="229"/>
        <v>#VALUE!</v>
      </c>
      <c r="DR364" s="217"/>
      <c r="DS364" s="214">
        <f t="shared" si="230"/>
        <v>81358000</v>
      </c>
      <c r="DT364" s="214">
        <f t="shared" si="231"/>
        <v>-64628000</v>
      </c>
      <c r="DU364" s="214">
        <f t="shared" si="232"/>
        <v>-15737000</v>
      </c>
      <c r="DV364" s="214">
        <f t="shared" si="233"/>
        <v>-729000</v>
      </c>
      <c r="DW364" s="214">
        <f t="shared" si="234"/>
        <v>264000</v>
      </c>
      <c r="DX364" s="215">
        <f t="shared" si="235"/>
        <v>3.2449175250129059E-3</v>
      </c>
      <c r="DY364" s="215">
        <f t="shared" si="236"/>
        <v>3.2554812933139319E-3</v>
      </c>
      <c r="DZ364" s="218" t="str">
        <f t="shared" si="237"/>
        <v>n.a.</v>
      </c>
      <c r="EA364" s="214">
        <f t="shared" si="238"/>
        <v>9556000</v>
      </c>
      <c r="EB364" s="214" t="e">
        <f t="shared" si="239"/>
        <v>#VALUE!</v>
      </c>
      <c r="EC364" s="217"/>
      <c r="ED364" s="214">
        <f t="shared" si="240"/>
        <v>51692000</v>
      </c>
      <c r="EE364" s="214">
        <f t="shared" si="241"/>
        <v>-35666000</v>
      </c>
      <c r="EF364" s="214">
        <f t="shared" si="242"/>
        <v>-12991000</v>
      </c>
      <c r="EG364" s="214">
        <f t="shared" si="243"/>
        <v>-492000</v>
      </c>
      <c r="EH364" s="214">
        <f t="shared" si="244"/>
        <v>2543000</v>
      </c>
      <c r="EI364" s="215">
        <f t="shared" si="245"/>
        <v>4.9195233304960145E-2</v>
      </c>
      <c r="EJ364" s="215">
        <f t="shared" si="246"/>
        <v>5.1740625445075177E-2</v>
      </c>
      <c r="EK364" s="218" t="str">
        <f t="shared" si="247"/>
        <v>n.a.</v>
      </c>
      <c r="EL364" s="214">
        <f t="shared" si="248"/>
        <v>7825500</v>
      </c>
      <c r="EM364" s="214" t="e">
        <f t="shared" si="249"/>
        <v>#VALUE!</v>
      </c>
      <c r="EN364" s="217"/>
      <c r="EO364" s="219">
        <f t="shared" si="261"/>
        <v>74431000</v>
      </c>
      <c r="EP364" s="219">
        <f t="shared" si="261"/>
        <v>-55220666.666666664</v>
      </c>
      <c r="EQ364" s="219">
        <f t="shared" si="261"/>
        <v>-16101333.333333334</v>
      </c>
      <c r="ER364" s="219">
        <f t="shared" si="260"/>
        <v>-655666.66666666663</v>
      </c>
      <c r="ES364" s="219">
        <f t="shared" si="250"/>
        <v>2453333.3333333354</v>
      </c>
      <c r="ET364" s="220">
        <f t="shared" si="251"/>
        <v>3.296117657069414E-2</v>
      </c>
      <c r="EU364" s="221">
        <f t="shared" si="252"/>
        <v>3.4084646626499911E-2</v>
      </c>
      <c r="EV364" s="219" t="e">
        <f t="shared" si="253"/>
        <v>#VALUE!</v>
      </c>
      <c r="EW364" s="219">
        <f t="shared" si="254"/>
        <v>8472000</v>
      </c>
      <c r="EX364" s="219" t="e">
        <f t="shared" si="254"/>
        <v>#VALUE!</v>
      </c>
      <c r="EY364" s="208"/>
      <c r="EZ364" s="222" t="str">
        <f t="shared" si="255"/>
        <v>完整</v>
      </c>
      <c r="FA364" s="222" t="str">
        <f t="shared" si="256"/>
        <v>完整</v>
      </c>
      <c r="FB364" s="222" t="str">
        <f t="shared" si="257"/>
        <v>完整</v>
      </c>
      <c r="FC364" s="222" t="str">
        <f t="shared" si="258"/>
        <v>选择</v>
      </c>
      <c r="FD364" s="222" t="str">
        <f t="shared" si="259"/>
        <v>选择</v>
      </c>
      <c r="FE364" s="246"/>
      <c r="FF364" s="246"/>
      <c r="FG364" s="246"/>
      <c r="FH364" s="246"/>
      <c r="FI364" s="246"/>
      <c r="FJ364" s="246"/>
      <c r="FK364" s="246"/>
      <c r="FL364" s="246"/>
      <c r="FM364" s="246"/>
      <c r="FN364" s="246"/>
      <c r="FO364" s="246"/>
      <c r="FP364" s="246"/>
      <c r="FQ364" s="246"/>
      <c r="FR364" s="246"/>
      <c r="FS364" s="246"/>
      <c r="FT364" s="246"/>
      <c r="FU364" s="246"/>
      <c r="FV364" s="246"/>
      <c r="FW364" s="246"/>
      <c r="FX364" s="246"/>
      <c r="FY364" s="246"/>
      <c r="FZ364" s="246"/>
      <c r="GA364" s="246"/>
      <c r="GB364" s="246"/>
      <c r="GC364" s="246"/>
      <c r="GD364" s="246"/>
      <c r="GE364" s="246"/>
      <c r="GF364" s="246"/>
      <c r="GG364" s="246"/>
      <c r="GH364" s="246"/>
      <c r="GI364" s="246"/>
      <c r="GJ364" s="246"/>
      <c r="GK364" s="246"/>
      <c r="GL364" s="246"/>
      <c r="GM364" s="246"/>
      <c r="GN364" s="246"/>
      <c r="GO364" s="246"/>
      <c r="GP364" s="246"/>
      <c r="GQ364" s="246"/>
      <c r="GR364" s="246"/>
      <c r="GS364" s="246"/>
      <c r="GT364" s="246"/>
      <c r="GU364" s="246"/>
      <c r="GV364" s="246"/>
      <c r="GW364" s="246"/>
      <c r="GX364" s="246"/>
      <c r="GY364" s="246"/>
      <c r="GZ364" s="246"/>
      <c r="HA364" s="246"/>
      <c r="HB364" s="246"/>
      <c r="HC364" s="246"/>
      <c r="HD364" s="246"/>
      <c r="HE364" s="246"/>
      <c r="HF364" s="246"/>
      <c r="HG364" s="246"/>
      <c r="HH364" s="246"/>
      <c r="HI364" s="246"/>
      <c r="HJ364" s="246"/>
      <c r="HK364" s="254"/>
    </row>
    <row r="365" spans="1:219" ht="12.4" customHeight="1" x14ac:dyDescent="0.2">
      <c r="A365" s="204" t="s">
        <v>3248</v>
      </c>
      <c r="B365" s="205" t="str">
        <f t="shared" si="218"/>
        <v>SHANDONG SHENCHUAN DRIVE TECHNOLOGY CO.,LTD.</v>
      </c>
      <c r="C365" s="206" t="s">
        <v>35</v>
      </c>
      <c r="D365" s="206" t="s">
        <v>32</v>
      </c>
      <c r="E365" s="205"/>
      <c r="F365" s="244"/>
      <c r="G365" s="245"/>
      <c r="H365" s="209" t="str">
        <f t="shared" si="219"/>
        <v/>
      </c>
      <c r="I365" s="206" t="s">
        <v>328</v>
      </c>
      <c r="J365" s="206" t="str">
        <f>VLOOKUP(Z365,[1]AP2022!FF:FI,2,0)</f>
        <v>exclude</v>
      </c>
      <c r="K365" s="206" t="str">
        <f>VLOOKUP(Z365,[1]AP2022!FF:FI,4,0)</f>
        <v>ok, sda/sdp</v>
      </c>
      <c r="L365" s="210"/>
      <c r="M365" s="211" t="s">
        <v>3249</v>
      </c>
      <c r="N365" s="211" t="s">
        <v>3250</v>
      </c>
      <c r="O365" s="211" t="s">
        <v>36</v>
      </c>
      <c r="P365" s="211" t="s">
        <v>3251</v>
      </c>
      <c r="Q365" s="225"/>
      <c r="R365" s="38" t="s">
        <v>48</v>
      </c>
      <c r="S365" s="211" t="s">
        <v>3252</v>
      </c>
      <c r="T365" s="211" t="s">
        <v>44</v>
      </c>
      <c r="U365" s="38" t="s">
        <v>182</v>
      </c>
      <c r="V365" s="38" t="s">
        <v>3253</v>
      </c>
      <c r="W365" s="38" t="s">
        <v>3254</v>
      </c>
      <c r="X365" s="37"/>
      <c r="Y365" s="37"/>
      <c r="Z365" s="38" t="s">
        <v>3255</v>
      </c>
      <c r="AA365" s="41">
        <v>90727000</v>
      </c>
      <c r="AB365" s="41">
        <v>92557000</v>
      </c>
      <c r="AC365" s="41">
        <v>84979000</v>
      </c>
      <c r="AD365" s="41">
        <v>99738000</v>
      </c>
      <c r="AE365" s="41">
        <v>87726000</v>
      </c>
      <c r="AF365" s="41">
        <v>88700000</v>
      </c>
      <c r="AG365" s="41">
        <v>83135000</v>
      </c>
      <c r="AH365" s="41">
        <v>96160000</v>
      </c>
      <c r="AI365" s="41">
        <v>-818000</v>
      </c>
      <c r="AJ365" s="41">
        <v>-769000</v>
      </c>
      <c r="AK365" s="41">
        <v>-815000</v>
      </c>
      <c r="AL365" s="41">
        <v>-852000</v>
      </c>
      <c r="AM365" s="41">
        <v>86908000</v>
      </c>
      <c r="AN365" s="41">
        <v>87931000</v>
      </c>
      <c r="AO365" s="41">
        <v>82320000</v>
      </c>
      <c r="AP365" s="41">
        <v>95308000</v>
      </c>
      <c r="AQ365" s="41">
        <v>3819000</v>
      </c>
      <c r="AR365" s="41">
        <v>4626000</v>
      </c>
      <c r="AS365" s="41">
        <v>2659000</v>
      </c>
      <c r="AT365" s="41">
        <v>4430000</v>
      </c>
      <c r="AU365" s="41">
        <v>-60979000</v>
      </c>
      <c r="AV365" s="41">
        <v>-59481000</v>
      </c>
      <c r="AW365" s="41">
        <v>-58976000</v>
      </c>
      <c r="AX365" s="41">
        <v>-70332000</v>
      </c>
      <c r="AY365" s="38" t="s">
        <v>39</v>
      </c>
      <c r="AZ365" s="38" t="s">
        <v>39</v>
      </c>
      <c r="BA365" s="38" t="s">
        <v>39</v>
      </c>
      <c r="BB365" s="38" t="s">
        <v>39</v>
      </c>
      <c r="BC365" s="41">
        <v>-20395000</v>
      </c>
      <c r="BD365" s="41">
        <v>-21055000</v>
      </c>
      <c r="BE365" s="41">
        <v>-18767000</v>
      </c>
      <c r="BF365" s="41">
        <v>-21247000</v>
      </c>
      <c r="BG365" s="41">
        <v>9353000</v>
      </c>
      <c r="BH365" s="41">
        <v>12021000</v>
      </c>
      <c r="BI365" s="41">
        <v>7236000</v>
      </c>
      <c r="BJ365" s="41">
        <v>8159000</v>
      </c>
      <c r="BK365" s="41">
        <v>-3243000</v>
      </c>
      <c r="BL365" s="41">
        <v>-3596000</v>
      </c>
      <c r="BM365" s="41">
        <v>-3571000</v>
      </c>
      <c r="BN365" s="41">
        <v>-3437000</v>
      </c>
      <c r="BO365" s="41">
        <v>-3030000</v>
      </c>
      <c r="BP365" s="41">
        <v>-3347000</v>
      </c>
      <c r="BQ365" s="41">
        <v>-3340000</v>
      </c>
      <c r="BR365" s="41">
        <v>-3203000</v>
      </c>
      <c r="BS365" s="41">
        <v>-213000</v>
      </c>
      <c r="BT365" s="41">
        <v>-249000</v>
      </c>
      <c r="BU365" s="41">
        <v>-231000</v>
      </c>
      <c r="BV365" s="41">
        <v>-234000</v>
      </c>
      <c r="BW365" s="41">
        <v>6100000</v>
      </c>
      <c r="BX365" s="41">
        <v>8165000</v>
      </c>
      <c r="BY365" s="41">
        <v>1462000</v>
      </c>
      <c r="BZ365" s="41">
        <v>2377000</v>
      </c>
      <c r="CA365" s="41">
        <v>100802000</v>
      </c>
      <c r="CB365" s="41">
        <v>105830000</v>
      </c>
      <c r="CC365" s="41">
        <v>91973000</v>
      </c>
      <c r="CD365" s="41">
        <v>91376000</v>
      </c>
      <c r="CE365" s="41">
        <v>43421000</v>
      </c>
      <c r="CF365" s="41">
        <v>49369000</v>
      </c>
      <c r="CG365" s="41">
        <v>31169000</v>
      </c>
      <c r="CH365" s="41">
        <v>31846000</v>
      </c>
      <c r="CI365" s="41">
        <v>35965000</v>
      </c>
      <c r="CJ365" s="41">
        <v>33503000</v>
      </c>
      <c r="CK365" s="41">
        <v>32904000</v>
      </c>
      <c r="CL365" s="41">
        <v>35829000</v>
      </c>
      <c r="CM365" s="41">
        <v>8929000</v>
      </c>
      <c r="CN365" s="41">
        <v>7740000</v>
      </c>
      <c r="CO365" s="41">
        <v>9952000</v>
      </c>
      <c r="CP365" s="41">
        <v>12171000</v>
      </c>
      <c r="CQ365" s="41">
        <v>12228000</v>
      </c>
      <c r="CR365" s="41">
        <v>14753000</v>
      </c>
      <c r="CS365" s="41">
        <v>17098000</v>
      </c>
      <c r="CT365" s="41">
        <v>11152000</v>
      </c>
      <c r="CU365" s="41">
        <v>2000000</v>
      </c>
      <c r="CV365" s="41">
        <v>10000000</v>
      </c>
      <c r="CW365" s="41">
        <v>500000</v>
      </c>
      <c r="CX365" s="41">
        <v>3000000</v>
      </c>
      <c r="CY365" s="41">
        <v>50000</v>
      </c>
      <c r="CZ365" s="38" t="s">
        <v>39</v>
      </c>
      <c r="DA365" s="38" t="s">
        <v>39</v>
      </c>
      <c r="DB365" s="38" t="s">
        <v>39</v>
      </c>
      <c r="DC365" s="41">
        <v>147704000</v>
      </c>
      <c r="DD365" s="41">
        <v>153419000</v>
      </c>
      <c r="DE365" s="41">
        <v>143290000</v>
      </c>
      <c r="DF365" s="41">
        <v>144354000</v>
      </c>
      <c r="DG365" s="213"/>
      <c r="DH365" s="214">
        <f t="shared" si="220"/>
        <v>86908000</v>
      </c>
      <c r="DI365" s="214">
        <f t="shared" si="221"/>
        <v>-60979000</v>
      </c>
      <c r="DJ365" s="214">
        <f t="shared" si="222"/>
        <v>-20395000</v>
      </c>
      <c r="DK365" s="214">
        <f t="shared" si="223"/>
        <v>-3243000</v>
      </c>
      <c r="DL365" s="214">
        <f t="shared" si="224"/>
        <v>2291000</v>
      </c>
      <c r="DM365" s="215">
        <f t="shared" si="225"/>
        <v>2.6361209554931653E-2</v>
      </c>
      <c r="DN365" s="215">
        <f t="shared" si="226"/>
        <v>2.7074937660281032E-2</v>
      </c>
      <c r="DO365" s="216" t="str">
        <f t="shared" si="227"/>
        <v>n.a.</v>
      </c>
      <c r="DP365" s="214">
        <f t="shared" si="228"/>
        <v>46395000</v>
      </c>
      <c r="DQ365" s="214" t="e">
        <f t="shared" si="229"/>
        <v>#VALUE!</v>
      </c>
      <c r="DR365" s="217"/>
      <c r="DS365" s="214">
        <f t="shared" si="230"/>
        <v>87931000</v>
      </c>
      <c r="DT365" s="214">
        <f t="shared" si="231"/>
        <v>-59481000</v>
      </c>
      <c r="DU365" s="214">
        <f t="shared" si="232"/>
        <v>-21055000</v>
      </c>
      <c r="DV365" s="214">
        <f t="shared" si="233"/>
        <v>-3596000</v>
      </c>
      <c r="DW365" s="214">
        <f t="shared" si="234"/>
        <v>3799000</v>
      </c>
      <c r="DX365" s="215">
        <f t="shared" si="235"/>
        <v>4.3204330668364967E-2</v>
      </c>
      <c r="DY365" s="215">
        <f t="shared" si="236"/>
        <v>4.515523225407693E-2</v>
      </c>
      <c r="DZ365" s="218" t="str">
        <f t="shared" si="237"/>
        <v>n.a.</v>
      </c>
      <c r="EA365" s="214">
        <f t="shared" si="238"/>
        <v>40269000</v>
      </c>
      <c r="EB365" s="214" t="e">
        <f t="shared" si="239"/>
        <v>#VALUE!</v>
      </c>
      <c r="EC365" s="217"/>
      <c r="ED365" s="214">
        <f t="shared" si="240"/>
        <v>82320000</v>
      </c>
      <c r="EE365" s="214">
        <f t="shared" si="241"/>
        <v>-58976000</v>
      </c>
      <c r="EF365" s="214">
        <f t="shared" si="242"/>
        <v>-18767000</v>
      </c>
      <c r="EG365" s="214">
        <f t="shared" si="243"/>
        <v>-3571000</v>
      </c>
      <c r="EH365" s="214">
        <f t="shared" si="244"/>
        <v>1006000</v>
      </c>
      <c r="EI365" s="215">
        <f t="shared" si="245"/>
        <v>1.2220602526724975E-2</v>
      </c>
      <c r="EJ365" s="215">
        <f t="shared" si="246"/>
        <v>1.2371793295127531E-2</v>
      </c>
      <c r="EK365" s="218" t="str">
        <f t="shared" si="247"/>
        <v>n.a.</v>
      </c>
      <c r="EL365" s="214">
        <f t="shared" si="248"/>
        <v>31507500</v>
      </c>
      <c r="EM365" s="214" t="e">
        <f t="shared" si="249"/>
        <v>#VALUE!</v>
      </c>
      <c r="EN365" s="217"/>
      <c r="EO365" s="219">
        <f t="shared" si="261"/>
        <v>85719666.666666672</v>
      </c>
      <c r="EP365" s="219">
        <f t="shared" si="261"/>
        <v>-59812000</v>
      </c>
      <c r="EQ365" s="219">
        <f t="shared" si="261"/>
        <v>-20072333.333333332</v>
      </c>
      <c r="ER365" s="219">
        <f t="shared" si="260"/>
        <v>-3470000</v>
      </c>
      <c r="ES365" s="219">
        <f t="shared" si="250"/>
        <v>2365333.3333333395</v>
      </c>
      <c r="ET365" s="220">
        <f t="shared" si="251"/>
        <v>2.7593823276649925E-2</v>
      </c>
      <c r="EU365" s="221">
        <f t="shared" si="252"/>
        <v>2.8376849034043496E-2</v>
      </c>
      <c r="EV365" s="219" t="e">
        <f t="shared" si="253"/>
        <v>#VALUE!</v>
      </c>
      <c r="EW365" s="219">
        <f t="shared" si="254"/>
        <v>39390500</v>
      </c>
      <c r="EX365" s="219" t="e">
        <f t="shared" si="254"/>
        <v>#VALUE!</v>
      </c>
      <c r="EY365" s="208"/>
      <c r="EZ365" s="222" t="str">
        <f t="shared" si="255"/>
        <v>完整</v>
      </c>
      <c r="FA365" s="222" t="str">
        <f t="shared" si="256"/>
        <v>完整</v>
      </c>
      <c r="FB365" s="222" t="str">
        <f t="shared" si="257"/>
        <v>完整</v>
      </c>
      <c r="FC365" s="222" t="str">
        <f t="shared" si="258"/>
        <v>选择</v>
      </c>
      <c r="FD365" s="222" t="str">
        <f t="shared" si="259"/>
        <v>选择</v>
      </c>
      <c r="FE365" s="246"/>
      <c r="FF365" s="246"/>
      <c r="FG365" s="246"/>
      <c r="FH365" s="246"/>
      <c r="FI365" s="246"/>
      <c r="FJ365" s="246"/>
      <c r="FK365" s="246"/>
      <c r="FL365" s="246"/>
      <c r="FM365" s="246"/>
      <c r="FN365" s="246"/>
      <c r="FO365" s="246"/>
      <c r="FP365" s="246"/>
      <c r="FQ365" s="246"/>
      <c r="FR365" s="246"/>
      <c r="FS365" s="246"/>
      <c r="FT365" s="246"/>
      <c r="FU365" s="246"/>
      <c r="FV365" s="246"/>
      <c r="FW365" s="246"/>
      <c r="FX365" s="246"/>
      <c r="FY365" s="246"/>
      <c r="FZ365" s="246"/>
      <c r="GA365" s="246"/>
      <c r="GB365" s="246"/>
      <c r="GC365" s="246"/>
      <c r="GD365" s="246"/>
      <c r="GE365" s="246"/>
      <c r="GF365" s="246"/>
      <c r="GG365" s="246"/>
      <c r="GH365" s="246"/>
      <c r="GI365" s="246"/>
      <c r="GJ365" s="246"/>
      <c r="GK365" s="246"/>
      <c r="GL365" s="246"/>
      <c r="GM365" s="246"/>
      <c r="GN365" s="246"/>
      <c r="GO365" s="246"/>
      <c r="GP365" s="246"/>
      <c r="GQ365" s="246"/>
      <c r="GR365" s="246"/>
      <c r="GS365" s="246"/>
      <c r="GT365" s="246"/>
      <c r="GU365" s="246"/>
      <c r="GV365" s="246"/>
      <c r="GW365" s="246"/>
      <c r="GX365" s="246"/>
      <c r="GY365" s="246"/>
      <c r="GZ365" s="246"/>
      <c r="HA365" s="246"/>
      <c r="HB365" s="246"/>
      <c r="HC365" s="246"/>
      <c r="HD365" s="246"/>
      <c r="HE365" s="246"/>
      <c r="HF365" s="246"/>
      <c r="HG365" s="246"/>
      <c r="HH365" s="246"/>
      <c r="HI365" s="246"/>
      <c r="HJ365" s="246"/>
      <c r="HK365" s="246"/>
    </row>
    <row r="366" spans="1:219" ht="12.4" customHeight="1" x14ac:dyDescent="0.2">
      <c r="A366" s="204" t="s">
        <v>3256</v>
      </c>
      <c r="B366" s="205" t="str">
        <f t="shared" si="218"/>
        <v>NEWS WORLD WU COMPANY</v>
      </c>
      <c r="C366" s="206" t="s">
        <v>35</v>
      </c>
      <c r="D366" s="206" t="s">
        <v>32</v>
      </c>
      <c r="E366" s="205"/>
      <c r="F366" s="244"/>
      <c r="G366" s="245"/>
      <c r="H366" s="209" t="str">
        <f t="shared" si="219"/>
        <v/>
      </c>
      <c r="I366" s="206" t="s">
        <v>328</v>
      </c>
      <c r="J366" s="206" t="str">
        <f>VLOOKUP(Z366,[1]AP2022!FF:FI,2,0)</f>
        <v>exclude</v>
      </c>
      <c r="K366" s="206" t="str">
        <f>VLOOKUP(Z366,[1]AP2022!FF:FI,4,0)</f>
        <v>ok, sda/sdp</v>
      </c>
      <c r="L366" s="210"/>
      <c r="M366" s="211" t="s">
        <v>3257</v>
      </c>
      <c r="N366" s="211" t="s">
        <v>3258</v>
      </c>
      <c r="O366" s="211" t="s">
        <v>36</v>
      </c>
      <c r="P366" s="211" t="s">
        <v>3259</v>
      </c>
      <c r="Q366" s="225"/>
      <c r="R366" s="38" t="s">
        <v>61</v>
      </c>
      <c r="S366" s="211" t="s">
        <v>3260</v>
      </c>
      <c r="T366" s="211" t="s">
        <v>69</v>
      </c>
      <c r="U366" s="38" t="s">
        <v>182</v>
      </c>
      <c r="V366" s="38" t="s">
        <v>3261</v>
      </c>
      <c r="W366" s="38" t="s">
        <v>3262</v>
      </c>
      <c r="X366" s="37"/>
      <c r="Y366" s="37"/>
      <c r="Z366" s="38" t="s">
        <v>3263</v>
      </c>
      <c r="AA366" s="41">
        <v>393383000</v>
      </c>
      <c r="AB366" s="41">
        <v>407783000</v>
      </c>
      <c r="AC366" s="41">
        <v>359745000</v>
      </c>
      <c r="AD366" s="41">
        <v>328586000</v>
      </c>
      <c r="AE366" s="41">
        <v>386461000</v>
      </c>
      <c r="AF366" s="41">
        <v>402995000</v>
      </c>
      <c r="AG366" s="41">
        <v>354201000</v>
      </c>
      <c r="AH366" s="41">
        <v>322651000</v>
      </c>
      <c r="AI366" s="38" t="s">
        <v>39</v>
      </c>
      <c r="AJ366" s="38" t="s">
        <v>39</v>
      </c>
      <c r="AK366" s="38" t="s">
        <v>39</v>
      </c>
      <c r="AL366" s="38" t="s">
        <v>39</v>
      </c>
      <c r="AM366" s="41">
        <v>386461000</v>
      </c>
      <c r="AN366" s="41">
        <v>402995000</v>
      </c>
      <c r="AO366" s="41">
        <v>354201000</v>
      </c>
      <c r="AP366" s="41">
        <v>322651000</v>
      </c>
      <c r="AQ366" s="41">
        <v>6922000</v>
      </c>
      <c r="AR366" s="41">
        <v>4788000</v>
      </c>
      <c r="AS366" s="41">
        <v>5544000</v>
      </c>
      <c r="AT366" s="41">
        <v>5935000</v>
      </c>
      <c r="AU366" s="41">
        <v>-230756000</v>
      </c>
      <c r="AV366" s="41">
        <v>-247543000</v>
      </c>
      <c r="AW366" s="41">
        <v>-213619000</v>
      </c>
      <c r="AX366" s="41">
        <v>-185851000</v>
      </c>
      <c r="AY366" s="41">
        <v>-11501000</v>
      </c>
      <c r="AZ366" s="41">
        <v>-11572000</v>
      </c>
      <c r="BA366" s="41">
        <v>-9434000</v>
      </c>
      <c r="BB366" s="41">
        <v>-8947000</v>
      </c>
      <c r="BC366" s="41">
        <v>-55431000</v>
      </c>
      <c r="BD366" s="41">
        <v>-52757000</v>
      </c>
      <c r="BE366" s="41">
        <v>-60537000</v>
      </c>
      <c r="BF366" s="41">
        <v>-62497000</v>
      </c>
      <c r="BG366" s="41">
        <v>95695000</v>
      </c>
      <c r="BH366" s="41">
        <v>95911000</v>
      </c>
      <c r="BI366" s="41">
        <v>76155000</v>
      </c>
      <c r="BJ366" s="41">
        <v>71291000</v>
      </c>
      <c r="BK366" s="41">
        <v>-20223000</v>
      </c>
      <c r="BL366" s="41">
        <v>-22364000</v>
      </c>
      <c r="BM366" s="41">
        <v>-25355000</v>
      </c>
      <c r="BN366" s="41">
        <v>-22376000</v>
      </c>
      <c r="BO366" s="41">
        <v>-20057000</v>
      </c>
      <c r="BP366" s="41">
        <v>-22123000</v>
      </c>
      <c r="BQ366" s="41">
        <v>-25147000</v>
      </c>
      <c r="BR366" s="41">
        <v>-22154000</v>
      </c>
      <c r="BS366" s="41">
        <v>-166000</v>
      </c>
      <c r="BT366" s="41">
        <v>-241000</v>
      </c>
      <c r="BU366" s="41">
        <v>-208000</v>
      </c>
      <c r="BV366" s="41">
        <v>-222000</v>
      </c>
      <c r="BW366" s="41">
        <v>67175000</v>
      </c>
      <c r="BX366" s="41">
        <v>52635000</v>
      </c>
      <c r="BY366" s="41">
        <v>30834000</v>
      </c>
      <c r="BZ366" s="41">
        <v>31805000</v>
      </c>
      <c r="CA366" s="41">
        <v>412340000</v>
      </c>
      <c r="CB366" s="41">
        <v>261382000</v>
      </c>
      <c r="CC366" s="41">
        <v>213418000</v>
      </c>
      <c r="CD366" s="41">
        <v>201196000</v>
      </c>
      <c r="CE366" s="41">
        <v>135066000</v>
      </c>
      <c r="CF366" s="41">
        <v>99856000</v>
      </c>
      <c r="CG366" s="41">
        <v>73241000</v>
      </c>
      <c r="CH366" s="41">
        <v>81270000</v>
      </c>
      <c r="CI366" s="41">
        <v>55796000</v>
      </c>
      <c r="CJ366" s="41">
        <v>64630000</v>
      </c>
      <c r="CK366" s="41">
        <v>72324000</v>
      </c>
      <c r="CL366" s="41">
        <v>60070000</v>
      </c>
      <c r="CM366" s="41">
        <v>6050000</v>
      </c>
      <c r="CN366" s="41">
        <v>7639000</v>
      </c>
      <c r="CO366" s="41">
        <v>6868000</v>
      </c>
      <c r="CP366" s="41">
        <v>4153000</v>
      </c>
      <c r="CQ366" s="41">
        <v>215428000</v>
      </c>
      <c r="CR366" s="41">
        <v>89257000</v>
      </c>
      <c r="CS366" s="41">
        <v>60985000</v>
      </c>
      <c r="CT366" s="41">
        <v>52952000</v>
      </c>
      <c r="CU366" s="41">
        <v>2576000</v>
      </c>
      <c r="CV366" s="41">
        <v>2773000</v>
      </c>
      <c r="CW366" s="38" t="s">
        <v>39</v>
      </c>
      <c r="CX366" s="38" t="s">
        <v>39</v>
      </c>
      <c r="CY366" s="41">
        <v>0</v>
      </c>
      <c r="CZ366" s="41">
        <v>456000</v>
      </c>
      <c r="DA366" s="41">
        <v>0</v>
      </c>
      <c r="DB366" s="41">
        <v>7203000</v>
      </c>
      <c r="DC366" s="41">
        <v>949914000</v>
      </c>
      <c r="DD366" s="41">
        <v>810677000</v>
      </c>
      <c r="DE366" s="41">
        <v>761669000</v>
      </c>
      <c r="DF366" s="41">
        <v>753089000</v>
      </c>
      <c r="DG366" s="213"/>
      <c r="DH366" s="214">
        <f t="shared" si="220"/>
        <v>386461000</v>
      </c>
      <c r="DI366" s="214">
        <f t="shared" si="221"/>
        <v>-230756000</v>
      </c>
      <c r="DJ366" s="214">
        <f t="shared" si="222"/>
        <v>-66932000</v>
      </c>
      <c r="DK366" s="214">
        <f t="shared" si="223"/>
        <v>-20223000</v>
      </c>
      <c r="DL366" s="214">
        <f t="shared" si="224"/>
        <v>68550000</v>
      </c>
      <c r="DM366" s="215">
        <f t="shared" si="225"/>
        <v>0.17737882994661816</v>
      </c>
      <c r="DN366" s="215">
        <f t="shared" si="226"/>
        <v>0.21562638600111353</v>
      </c>
      <c r="DO366" s="216">
        <f t="shared" si="227"/>
        <v>-11501000</v>
      </c>
      <c r="DP366" s="214">
        <f t="shared" si="228"/>
        <v>117461000</v>
      </c>
      <c r="DQ366" s="214">
        <f t="shared" si="229"/>
        <v>228000</v>
      </c>
      <c r="DR366" s="217"/>
      <c r="DS366" s="214">
        <f t="shared" si="230"/>
        <v>402995000</v>
      </c>
      <c r="DT366" s="214">
        <f t="shared" si="231"/>
        <v>-247543000</v>
      </c>
      <c r="DU366" s="214">
        <f t="shared" si="232"/>
        <v>-64329000</v>
      </c>
      <c r="DV366" s="214">
        <f t="shared" si="233"/>
        <v>-22364000</v>
      </c>
      <c r="DW366" s="214">
        <f t="shared" si="234"/>
        <v>68759000</v>
      </c>
      <c r="DX366" s="215">
        <f t="shared" si="235"/>
        <v>0.17061998287819949</v>
      </c>
      <c r="DY366" s="215">
        <f t="shared" si="236"/>
        <v>0.20571991048241361</v>
      </c>
      <c r="DZ366" s="218">
        <f t="shared" si="237"/>
        <v>-11572000</v>
      </c>
      <c r="EA366" s="214">
        <f t="shared" si="238"/>
        <v>86548500</v>
      </c>
      <c r="EB366" s="214">
        <f t="shared" si="239"/>
        <v>228000</v>
      </c>
      <c r="EC366" s="217"/>
      <c r="ED366" s="214">
        <f t="shared" si="240"/>
        <v>354201000</v>
      </c>
      <c r="EE366" s="214">
        <f t="shared" si="241"/>
        <v>-213619000</v>
      </c>
      <c r="EF366" s="214">
        <f t="shared" si="242"/>
        <v>-69971000</v>
      </c>
      <c r="EG366" s="214">
        <f t="shared" si="243"/>
        <v>-25355000</v>
      </c>
      <c r="EH366" s="214">
        <f t="shared" si="244"/>
        <v>45256000</v>
      </c>
      <c r="EI366" s="215">
        <f t="shared" si="245"/>
        <v>0.12776926095634963</v>
      </c>
      <c r="EJ366" s="215">
        <f t="shared" si="246"/>
        <v>0.14648562041787372</v>
      </c>
      <c r="EK366" s="218">
        <f t="shared" si="247"/>
        <v>-9434000</v>
      </c>
      <c r="EL366" s="214">
        <f t="shared" si="248"/>
        <v>77255500</v>
      </c>
      <c r="EM366" s="214">
        <f t="shared" si="249"/>
        <v>3601500</v>
      </c>
      <c r="EN366" s="217"/>
      <c r="EO366" s="219">
        <f t="shared" si="261"/>
        <v>381219000</v>
      </c>
      <c r="EP366" s="219">
        <f t="shared" si="261"/>
        <v>-230639333.33333334</v>
      </c>
      <c r="EQ366" s="219">
        <f t="shared" si="261"/>
        <v>-67077333.333333336</v>
      </c>
      <c r="ER366" s="219">
        <f t="shared" si="260"/>
        <v>-22647333.333333332</v>
      </c>
      <c r="ES366" s="219">
        <f t="shared" si="250"/>
        <v>60854999.999999985</v>
      </c>
      <c r="ET366" s="220">
        <f t="shared" si="251"/>
        <v>0.15963265209761315</v>
      </c>
      <c r="EU366" s="221">
        <f t="shared" si="252"/>
        <v>0.18995580027718464</v>
      </c>
      <c r="EV366" s="219">
        <f t="shared" si="253"/>
        <v>10835666.666666666</v>
      </c>
      <c r="EW366" s="219">
        <f t="shared" si="254"/>
        <v>93755000</v>
      </c>
      <c r="EX366" s="219">
        <f t="shared" si="254"/>
        <v>1352500</v>
      </c>
      <c r="EY366" s="208"/>
      <c r="EZ366" s="222" t="str">
        <f t="shared" si="255"/>
        <v>完整</v>
      </c>
      <c r="FA366" s="222" t="str">
        <f t="shared" si="256"/>
        <v>完整</v>
      </c>
      <c r="FB366" s="222" t="str">
        <f t="shared" si="257"/>
        <v>完整</v>
      </c>
      <c r="FC366" s="222" t="str">
        <f t="shared" si="258"/>
        <v>选择</v>
      </c>
      <c r="FD366" s="222" t="str">
        <f t="shared" si="259"/>
        <v>选择</v>
      </c>
      <c r="FE366" s="246"/>
      <c r="FF366" s="246"/>
      <c r="FG366" s="246"/>
      <c r="FH366" s="246"/>
      <c r="FI366" s="246"/>
      <c r="FJ366" s="246"/>
      <c r="FK366" s="246"/>
      <c r="FL366" s="246"/>
      <c r="FM366" s="246"/>
      <c r="FN366" s="246"/>
      <c r="FO366" s="246"/>
      <c r="FP366" s="246"/>
      <c r="FQ366" s="246"/>
      <c r="FR366" s="246"/>
      <c r="FS366" s="246"/>
      <c r="FT366" s="246"/>
      <c r="FU366" s="246"/>
      <c r="FV366" s="246"/>
      <c r="FW366" s="246"/>
      <c r="FX366" s="246"/>
      <c r="FY366" s="246"/>
      <c r="FZ366" s="246"/>
      <c r="GA366" s="246"/>
      <c r="GB366" s="246"/>
      <c r="GC366" s="246"/>
      <c r="GD366" s="246"/>
      <c r="GE366" s="246"/>
      <c r="GF366" s="246"/>
      <c r="GG366" s="246"/>
      <c r="GH366" s="246"/>
      <c r="GI366" s="246"/>
      <c r="GJ366" s="246"/>
      <c r="GK366" s="246"/>
      <c r="GL366" s="246"/>
      <c r="GM366" s="246"/>
      <c r="GN366" s="246"/>
      <c r="GO366" s="246"/>
      <c r="GP366" s="246"/>
      <c r="GQ366" s="246"/>
      <c r="GR366" s="246"/>
      <c r="GS366" s="246"/>
      <c r="GT366" s="246"/>
      <c r="GU366" s="246"/>
      <c r="GV366" s="246"/>
      <c r="GW366" s="246"/>
      <c r="GX366" s="246"/>
      <c r="GY366" s="246"/>
      <c r="GZ366" s="246"/>
      <c r="HA366" s="246"/>
      <c r="HB366" s="246"/>
      <c r="HC366" s="246"/>
      <c r="HD366" s="246"/>
      <c r="HE366" s="246"/>
      <c r="HF366" s="246"/>
      <c r="HG366" s="246"/>
      <c r="HH366" s="246"/>
      <c r="HI366" s="246"/>
      <c r="HJ366" s="246"/>
      <c r="HK366" s="246"/>
    </row>
    <row r="367" spans="1:219" s="7" customFormat="1" ht="12.4" customHeight="1" x14ac:dyDescent="0.2">
      <c r="A367" s="226" t="s">
        <v>3264</v>
      </c>
      <c r="B367" s="227" t="str">
        <f t="shared" si="218"/>
        <v>OCELL NEW ENERGY TECHNOLOGY CO.,LTD.</v>
      </c>
      <c r="C367" s="228" t="s">
        <v>35</v>
      </c>
      <c r="D367" s="237" t="s">
        <v>31</v>
      </c>
      <c r="E367" s="227"/>
      <c r="F367" s="244"/>
      <c r="G367" s="238"/>
      <c r="H367" s="232" t="str">
        <f t="shared" si="219"/>
        <v/>
      </c>
      <c r="I367" s="228" t="s">
        <v>405</v>
      </c>
      <c r="J367" s="228" t="str">
        <f>VLOOKUP(Z367,[1]AP2022!FF:FI,2,0)</f>
        <v>exclude</v>
      </c>
      <c r="K367" s="228" t="str">
        <f>VLOOKUP(Z367,[1]AP2022!FF:FI,4,0)</f>
        <v>ok, loss</v>
      </c>
      <c r="L367" s="233"/>
      <c r="M367" s="38" t="s">
        <v>3265</v>
      </c>
      <c r="N367" s="38" t="s">
        <v>3266</v>
      </c>
      <c r="O367" s="38" t="s">
        <v>36</v>
      </c>
      <c r="P367" s="38" t="s">
        <v>3267</v>
      </c>
      <c r="Q367" s="37"/>
      <c r="R367" s="38" t="s">
        <v>48</v>
      </c>
      <c r="S367" s="38" t="s">
        <v>3268</v>
      </c>
      <c r="T367" s="38" t="s">
        <v>38</v>
      </c>
      <c r="U367" s="38" t="s">
        <v>178</v>
      </c>
      <c r="V367" s="38" t="s">
        <v>3269</v>
      </c>
      <c r="W367" s="38" t="s">
        <v>3270</v>
      </c>
      <c r="X367" s="37"/>
      <c r="Y367" s="37"/>
      <c r="Z367" s="38" t="s">
        <v>3271</v>
      </c>
      <c r="AA367" s="41">
        <v>88898000</v>
      </c>
      <c r="AB367" s="41">
        <v>97603000</v>
      </c>
      <c r="AC367" s="41">
        <v>43215000</v>
      </c>
      <c r="AD367" s="41">
        <v>85233000</v>
      </c>
      <c r="AE367" s="41">
        <v>85629000</v>
      </c>
      <c r="AF367" s="41">
        <v>78329000</v>
      </c>
      <c r="AG367" s="41">
        <v>41819000</v>
      </c>
      <c r="AH367" s="41">
        <v>85901000</v>
      </c>
      <c r="AI367" s="41">
        <v>-1099000</v>
      </c>
      <c r="AJ367" s="41">
        <v>-1736000</v>
      </c>
      <c r="AK367" s="41">
        <v>-1687000</v>
      </c>
      <c r="AL367" s="41">
        <v>-1027000</v>
      </c>
      <c r="AM367" s="41">
        <v>84530000</v>
      </c>
      <c r="AN367" s="41">
        <v>76593000</v>
      </c>
      <c r="AO367" s="41">
        <v>40132000</v>
      </c>
      <c r="AP367" s="41">
        <v>84874000</v>
      </c>
      <c r="AQ367" s="41">
        <v>4368000</v>
      </c>
      <c r="AR367" s="41">
        <v>21010000</v>
      </c>
      <c r="AS367" s="41">
        <v>3083000</v>
      </c>
      <c r="AT367" s="41">
        <v>359000</v>
      </c>
      <c r="AU367" s="41">
        <v>-72572000</v>
      </c>
      <c r="AV367" s="41">
        <v>-45478000</v>
      </c>
      <c r="AW367" s="41">
        <v>-37562000</v>
      </c>
      <c r="AX367" s="41">
        <v>-51647000</v>
      </c>
      <c r="AY367" s="38" t="s">
        <v>39</v>
      </c>
      <c r="AZ367" s="38" t="s">
        <v>39</v>
      </c>
      <c r="BA367" s="38" t="s">
        <v>39</v>
      </c>
      <c r="BB367" s="38" t="s">
        <v>39</v>
      </c>
      <c r="BC367" s="41">
        <v>-32093000</v>
      </c>
      <c r="BD367" s="41">
        <v>-31508000</v>
      </c>
      <c r="BE367" s="41">
        <v>-61041000</v>
      </c>
      <c r="BF367" s="41">
        <v>-28530000</v>
      </c>
      <c r="BG367" s="41">
        <v>-15767000</v>
      </c>
      <c r="BH367" s="41">
        <v>20617000</v>
      </c>
      <c r="BI367" s="41">
        <v>-55388000</v>
      </c>
      <c r="BJ367" s="41">
        <v>5056000</v>
      </c>
      <c r="BK367" s="41">
        <v>-15787000</v>
      </c>
      <c r="BL367" s="41">
        <v>-19052000</v>
      </c>
      <c r="BM367" s="41">
        <v>1283000</v>
      </c>
      <c r="BN367" s="41">
        <v>-15363000</v>
      </c>
      <c r="BO367" s="41">
        <v>-9246000</v>
      </c>
      <c r="BP367" s="41">
        <v>-10146000</v>
      </c>
      <c r="BQ367" s="41">
        <v>0</v>
      </c>
      <c r="BR367" s="41">
        <v>-13944000</v>
      </c>
      <c r="BS367" s="41">
        <v>-6541000</v>
      </c>
      <c r="BT367" s="41">
        <v>-8906000</v>
      </c>
      <c r="BU367" s="41">
        <v>1283000</v>
      </c>
      <c r="BV367" s="41">
        <v>-1419000</v>
      </c>
      <c r="BW367" s="41">
        <v>-38973000</v>
      </c>
      <c r="BX367" s="41">
        <v>-6835000</v>
      </c>
      <c r="BY367" s="41">
        <v>-69571000</v>
      </c>
      <c r="BZ367" s="41">
        <v>-29814000</v>
      </c>
      <c r="CA367" s="41">
        <v>76531000</v>
      </c>
      <c r="CB367" s="41">
        <v>100962000</v>
      </c>
      <c r="CC367" s="41">
        <v>87497000</v>
      </c>
      <c r="CD367" s="41">
        <v>148556000</v>
      </c>
      <c r="CE367" s="41">
        <v>26804000</v>
      </c>
      <c r="CF367" s="41">
        <v>32771000</v>
      </c>
      <c r="CG367" s="41">
        <v>64672000</v>
      </c>
      <c r="CH367" s="41">
        <v>106620000</v>
      </c>
      <c r="CI367" s="41">
        <v>39445000</v>
      </c>
      <c r="CJ367" s="41">
        <v>58061000</v>
      </c>
      <c r="CK367" s="41">
        <v>14865000</v>
      </c>
      <c r="CL367" s="41">
        <v>37416000</v>
      </c>
      <c r="CM367" s="41">
        <v>1541000</v>
      </c>
      <c r="CN367" s="41">
        <v>136000</v>
      </c>
      <c r="CO367" s="41">
        <v>4432000</v>
      </c>
      <c r="CP367" s="41">
        <v>1261000</v>
      </c>
      <c r="CQ367" s="41">
        <v>5766000</v>
      </c>
      <c r="CR367" s="41">
        <v>8783000</v>
      </c>
      <c r="CS367" s="41">
        <v>892000</v>
      </c>
      <c r="CT367" s="41">
        <v>2247000</v>
      </c>
      <c r="CU367" s="41">
        <v>4416000</v>
      </c>
      <c r="CV367" s="38" t="s">
        <v>39</v>
      </c>
      <c r="CW367" s="38" t="s">
        <v>39</v>
      </c>
      <c r="CX367" s="38" t="s">
        <v>39</v>
      </c>
      <c r="CY367" s="41">
        <v>6133000</v>
      </c>
      <c r="CZ367" s="41">
        <v>6922000</v>
      </c>
      <c r="DA367" s="41">
        <v>6980000</v>
      </c>
      <c r="DB367" s="41">
        <v>6942000</v>
      </c>
      <c r="DC367" s="41">
        <v>204352000</v>
      </c>
      <c r="DD367" s="41">
        <v>230637000</v>
      </c>
      <c r="DE367" s="41">
        <v>238463000</v>
      </c>
      <c r="DF367" s="41">
        <v>316414000</v>
      </c>
      <c r="DG367" s="213"/>
      <c r="DH367" s="214">
        <f t="shared" si="220"/>
        <v>84530000</v>
      </c>
      <c r="DI367" s="214">
        <f t="shared" si="221"/>
        <v>-72572000</v>
      </c>
      <c r="DJ367" s="214">
        <f t="shared" si="222"/>
        <v>-32093000</v>
      </c>
      <c r="DK367" s="214">
        <f t="shared" si="223"/>
        <v>-15787000</v>
      </c>
      <c r="DL367" s="214">
        <f t="shared" si="224"/>
        <v>-35922000</v>
      </c>
      <c r="DM367" s="215">
        <f t="shared" si="225"/>
        <v>-0.42496155211167636</v>
      </c>
      <c r="DN367" s="215">
        <f t="shared" si="226"/>
        <v>-0.29822667950718956</v>
      </c>
      <c r="DO367" s="216" t="str">
        <f t="shared" si="227"/>
        <v>n.a.</v>
      </c>
      <c r="DP367" s="214">
        <f t="shared" si="228"/>
        <v>29787500</v>
      </c>
      <c r="DQ367" s="214">
        <f t="shared" si="229"/>
        <v>6527500</v>
      </c>
      <c r="DR367" s="217"/>
      <c r="DS367" s="214">
        <f t="shared" si="230"/>
        <v>76593000</v>
      </c>
      <c r="DT367" s="214">
        <f t="shared" si="231"/>
        <v>-45478000</v>
      </c>
      <c r="DU367" s="214">
        <f t="shared" si="232"/>
        <v>-31508000</v>
      </c>
      <c r="DV367" s="214">
        <f t="shared" si="233"/>
        <v>-19052000</v>
      </c>
      <c r="DW367" s="214">
        <f t="shared" si="234"/>
        <v>-19445000</v>
      </c>
      <c r="DX367" s="215">
        <f t="shared" si="235"/>
        <v>-0.2538743749428799</v>
      </c>
      <c r="DY367" s="215">
        <f t="shared" si="236"/>
        <v>-0.20247193819113268</v>
      </c>
      <c r="DZ367" s="218" t="str">
        <f t="shared" si="237"/>
        <v>n.a.</v>
      </c>
      <c r="EA367" s="214">
        <f t="shared" si="238"/>
        <v>48721500</v>
      </c>
      <c r="EB367" s="214">
        <f t="shared" si="239"/>
        <v>6951000</v>
      </c>
      <c r="EC367" s="217"/>
      <c r="ED367" s="214">
        <f t="shared" si="240"/>
        <v>40132000</v>
      </c>
      <c r="EE367" s="214">
        <f t="shared" si="241"/>
        <v>-37562000</v>
      </c>
      <c r="EF367" s="214">
        <f t="shared" si="242"/>
        <v>-61041000</v>
      </c>
      <c r="EG367" s="214">
        <f t="shared" si="243"/>
        <v>1283000</v>
      </c>
      <c r="EH367" s="214">
        <f t="shared" si="244"/>
        <v>-57188000</v>
      </c>
      <c r="EI367" s="215">
        <f t="shared" si="245"/>
        <v>-1.4249975082228645</v>
      </c>
      <c r="EJ367" s="215">
        <f t="shared" si="246"/>
        <v>-0.58762844225236333</v>
      </c>
      <c r="EK367" s="218" t="str">
        <f t="shared" si="247"/>
        <v>n.a.</v>
      </c>
      <c r="EL367" s="214">
        <f t="shared" si="248"/>
        <v>85646000</v>
      </c>
      <c r="EM367" s="214">
        <f t="shared" si="249"/>
        <v>6961000</v>
      </c>
      <c r="EN367" s="217"/>
      <c r="EO367" s="219">
        <f t="shared" si="261"/>
        <v>67085000</v>
      </c>
      <c r="EP367" s="219">
        <f t="shared" si="261"/>
        <v>-51870666.666666664</v>
      </c>
      <c r="EQ367" s="219">
        <f t="shared" si="261"/>
        <v>-41547333.333333336</v>
      </c>
      <c r="ER367" s="219">
        <f t="shared" si="260"/>
        <v>-11185333.333333334</v>
      </c>
      <c r="ES367" s="219">
        <f t="shared" si="250"/>
        <v>-37518333.333333336</v>
      </c>
      <c r="ET367" s="220">
        <f t="shared" si="251"/>
        <v>-0.5592656083078682</v>
      </c>
      <c r="EU367" s="221">
        <f t="shared" si="252"/>
        <v>-0.35867244511009849</v>
      </c>
      <c r="EV367" s="219" t="e">
        <f t="shared" si="253"/>
        <v>#VALUE!</v>
      </c>
      <c r="EW367" s="219">
        <f t="shared" si="254"/>
        <v>54718333.333333336</v>
      </c>
      <c r="EX367" s="219">
        <f t="shared" si="254"/>
        <v>6813166.666666667</v>
      </c>
      <c r="EY367" s="208"/>
      <c r="EZ367" s="222" t="str">
        <f t="shared" si="255"/>
        <v>完整</v>
      </c>
      <c r="FA367" s="222" t="str">
        <f t="shared" si="256"/>
        <v>完整</v>
      </c>
      <c r="FB367" s="222" t="str">
        <f t="shared" si="257"/>
        <v>完整</v>
      </c>
      <c r="FC367" s="222" t="str">
        <f t="shared" si="258"/>
        <v>选择</v>
      </c>
      <c r="FD367" s="222" t="str">
        <f t="shared" si="259"/>
        <v>删除</v>
      </c>
      <c r="FE367" s="246"/>
      <c r="FF367" s="246"/>
      <c r="FG367" s="246"/>
      <c r="FH367" s="246"/>
      <c r="FI367" s="246"/>
      <c r="FJ367" s="246"/>
      <c r="FK367" s="246"/>
      <c r="FL367" s="246"/>
      <c r="FM367" s="246"/>
      <c r="FN367" s="246"/>
      <c r="FO367" s="246"/>
      <c r="FP367" s="246"/>
      <c r="FQ367" s="246"/>
      <c r="FR367" s="246"/>
      <c r="FS367" s="246"/>
      <c r="FT367" s="246"/>
      <c r="FU367" s="246"/>
      <c r="FV367" s="246"/>
      <c r="FW367" s="246"/>
      <c r="FX367" s="246"/>
      <c r="FY367" s="246"/>
      <c r="FZ367" s="246"/>
      <c r="GA367" s="246"/>
      <c r="GB367" s="246"/>
      <c r="GC367" s="246"/>
      <c r="GD367" s="246"/>
      <c r="GE367" s="246"/>
      <c r="GF367" s="246"/>
      <c r="GG367" s="246"/>
      <c r="GH367" s="246"/>
      <c r="GI367" s="246"/>
      <c r="GJ367" s="246"/>
      <c r="GK367" s="246"/>
      <c r="GL367" s="246"/>
      <c r="GM367" s="246"/>
      <c r="GN367" s="246"/>
      <c r="GO367" s="246"/>
      <c r="GP367" s="246"/>
      <c r="GQ367" s="246"/>
      <c r="GR367" s="246"/>
      <c r="GS367" s="246"/>
      <c r="GT367" s="246"/>
      <c r="GU367" s="246"/>
      <c r="GV367" s="246"/>
      <c r="GW367" s="246"/>
      <c r="GX367" s="246"/>
      <c r="GY367" s="246"/>
      <c r="GZ367" s="246"/>
      <c r="HA367" s="246"/>
      <c r="HB367" s="246"/>
      <c r="HC367" s="246"/>
      <c r="HD367" s="246"/>
      <c r="HE367" s="246"/>
      <c r="HF367" s="246"/>
      <c r="HG367" s="246"/>
      <c r="HH367" s="246"/>
      <c r="HI367" s="246"/>
      <c r="HJ367" s="246"/>
      <c r="HK367" s="254"/>
    </row>
    <row r="368" spans="1:219" ht="12.4" customHeight="1" x14ac:dyDescent="0.2">
      <c r="A368" s="204" t="s">
        <v>3272</v>
      </c>
      <c r="B368" s="205" t="str">
        <f t="shared" si="218"/>
        <v>W.S. INDUSTRIES (INDIA) LIMITED</v>
      </c>
      <c r="C368" s="206" t="s">
        <v>35</v>
      </c>
      <c r="D368" s="206" t="s">
        <v>32</v>
      </c>
      <c r="E368" s="205"/>
      <c r="F368" s="244"/>
      <c r="G368" s="245"/>
      <c r="H368" s="209" t="str">
        <f t="shared" si="219"/>
        <v/>
      </c>
      <c r="I368" s="206" t="s">
        <v>328</v>
      </c>
      <c r="J368" s="206" t="str">
        <f>VLOOKUP(Z368,[1]AP2022!FF:FI,2,0)</f>
        <v>exclude</v>
      </c>
      <c r="K368" s="206" t="str">
        <f>VLOOKUP(Z368,[1]AP2022!FF:FI,4,0)</f>
        <v>ok, sda/sdp</v>
      </c>
      <c r="L368" s="210"/>
      <c r="M368" s="211" t="s">
        <v>3273</v>
      </c>
      <c r="N368" s="211" t="s">
        <v>3274</v>
      </c>
      <c r="O368" s="211" t="s">
        <v>52</v>
      </c>
      <c r="P368" s="211" t="s">
        <v>3275</v>
      </c>
      <c r="Q368" s="225"/>
      <c r="R368" s="38" t="s">
        <v>41</v>
      </c>
      <c r="S368" s="211" t="s">
        <v>3276</v>
      </c>
      <c r="T368" s="211" t="s">
        <v>38</v>
      </c>
      <c r="U368" s="38" t="s">
        <v>182</v>
      </c>
      <c r="V368" s="38" t="s">
        <v>3277</v>
      </c>
      <c r="W368" s="38" t="s">
        <v>3278</v>
      </c>
      <c r="X368" s="37"/>
      <c r="Y368" s="37"/>
      <c r="Z368" s="38" t="s">
        <v>3279</v>
      </c>
      <c r="AA368" s="41">
        <v>1022540000</v>
      </c>
      <c r="AB368" s="41">
        <v>201130000</v>
      </c>
      <c r="AC368" s="41">
        <v>18320000</v>
      </c>
      <c r="AD368" s="41">
        <v>2080000</v>
      </c>
      <c r="AE368" s="41">
        <v>1016100000</v>
      </c>
      <c r="AF368" s="41">
        <v>200200000</v>
      </c>
      <c r="AG368" s="41">
        <v>18320000</v>
      </c>
      <c r="AH368" s="41">
        <v>2080000</v>
      </c>
      <c r="AI368" s="38" t="s">
        <v>39</v>
      </c>
      <c r="AJ368" s="38" t="s">
        <v>39</v>
      </c>
      <c r="AK368" s="38" t="s">
        <v>39</v>
      </c>
      <c r="AL368" s="38" t="s">
        <v>39</v>
      </c>
      <c r="AM368" s="41">
        <v>1016100000</v>
      </c>
      <c r="AN368" s="41">
        <v>200200000</v>
      </c>
      <c r="AO368" s="41">
        <v>18320000</v>
      </c>
      <c r="AP368" s="41">
        <v>2080000</v>
      </c>
      <c r="AQ368" s="41">
        <v>6440000</v>
      </c>
      <c r="AR368" s="41">
        <v>930000</v>
      </c>
      <c r="AS368" s="38" t="s">
        <v>39</v>
      </c>
      <c r="AT368" s="38" t="s">
        <v>39</v>
      </c>
      <c r="AU368" s="41">
        <v>-512090000</v>
      </c>
      <c r="AV368" s="38" t="s">
        <v>39</v>
      </c>
      <c r="AW368" s="38" t="s">
        <v>39</v>
      </c>
      <c r="AX368" s="41">
        <v>-20000</v>
      </c>
      <c r="AY368" s="41">
        <v>0</v>
      </c>
      <c r="AZ368" s="41">
        <v>0</v>
      </c>
      <c r="BA368" s="41">
        <v>0</v>
      </c>
      <c r="BB368" s="41">
        <v>0</v>
      </c>
      <c r="BC368" s="41">
        <v>-327600000</v>
      </c>
      <c r="BD368" s="41">
        <v>-156200000</v>
      </c>
      <c r="BE368" s="41">
        <v>-37950000</v>
      </c>
      <c r="BF368" s="41">
        <v>-10960000</v>
      </c>
      <c r="BG368" s="41">
        <v>182850000</v>
      </c>
      <c r="BH368" s="41">
        <v>44930000</v>
      </c>
      <c r="BI368" s="41">
        <v>-19630000</v>
      </c>
      <c r="BJ368" s="41">
        <v>-8900000</v>
      </c>
      <c r="BK368" s="41">
        <v>-2060000</v>
      </c>
      <c r="BL368" s="41">
        <v>-10000</v>
      </c>
      <c r="BM368" s="41">
        <v>-10000</v>
      </c>
      <c r="BN368" s="41">
        <v>-42120000</v>
      </c>
      <c r="BO368" s="41">
        <v>-2060000</v>
      </c>
      <c r="BP368" s="41">
        <v>-10000</v>
      </c>
      <c r="BQ368" s="41">
        <v>-10000</v>
      </c>
      <c r="BR368" s="41">
        <v>-42120000</v>
      </c>
      <c r="BS368" s="41">
        <v>0</v>
      </c>
      <c r="BT368" s="41">
        <v>0</v>
      </c>
      <c r="BU368" s="41">
        <v>0</v>
      </c>
      <c r="BV368" s="41">
        <v>0</v>
      </c>
      <c r="BW368" s="41">
        <v>196410000</v>
      </c>
      <c r="BX368" s="41">
        <v>-594140000</v>
      </c>
      <c r="BY368" s="41">
        <v>-83780000</v>
      </c>
      <c r="BZ368" s="41">
        <v>-607630000</v>
      </c>
      <c r="CA368" s="41">
        <v>1006830000</v>
      </c>
      <c r="CB368" s="41">
        <v>350530000</v>
      </c>
      <c r="CC368" s="41">
        <v>117190000</v>
      </c>
      <c r="CD368" s="41">
        <v>190860000</v>
      </c>
      <c r="CE368" s="41">
        <v>35320000</v>
      </c>
      <c r="CF368" s="38" t="s">
        <v>39</v>
      </c>
      <c r="CG368" s="38" t="s">
        <v>39</v>
      </c>
      <c r="CH368" s="38" t="s">
        <v>39</v>
      </c>
      <c r="CI368" s="41">
        <v>843000000</v>
      </c>
      <c r="CJ368" s="41">
        <v>1470000</v>
      </c>
      <c r="CK368" s="41">
        <v>1580000</v>
      </c>
      <c r="CL368" s="41">
        <v>85890000</v>
      </c>
      <c r="CM368" s="41">
        <v>71620000</v>
      </c>
      <c r="CN368" s="41">
        <v>108050000</v>
      </c>
      <c r="CO368" s="41">
        <v>111810000</v>
      </c>
      <c r="CP368" s="41">
        <v>65930000</v>
      </c>
      <c r="CQ368" s="41">
        <v>27960000</v>
      </c>
      <c r="CR368" s="41">
        <v>225760000</v>
      </c>
      <c r="CS368" s="41">
        <v>2460000</v>
      </c>
      <c r="CT368" s="41">
        <v>2810000</v>
      </c>
      <c r="CU368" s="38" t="s">
        <v>39</v>
      </c>
      <c r="CV368" s="38" t="s">
        <v>39</v>
      </c>
      <c r="CW368" s="38" t="s">
        <v>39</v>
      </c>
      <c r="CX368" s="38" t="s">
        <v>39</v>
      </c>
      <c r="CY368" s="41">
        <v>3710000</v>
      </c>
      <c r="CZ368" s="41">
        <v>280000</v>
      </c>
      <c r="DA368" s="41">
        <v>280000</v>
      </c>
      <c r="DB368" s="41">
        <v>1359660000</v>
      </c>
      <c r="DC368" s="41">
        <v>2390310000</v>
      </c>
      <c r="DD368" s="41">
        <v>800480000</v>
      </c>
      <c r="DE368" s="41">
        <v>726200000</v>
      </c>
      <c r="DF368" s="41">
        <v>733940000</v>
      </c>
      <c r="DG368" s="213"/>
      <c r="DH368" s="214">
        <f t="shared" si="220"/>
        <v>1016100000</v>
      </c>
      <c r="DI368" s="214">
        <f t="shared" si="221"/>
        <v>-512090000</v>
      </c>
      <c r="DJ368" s="214">
        <f t="shared" si="222"/>
        <v>-327600000</v>
      </c>
      <c r="DK368" s="214">
        <f t="shared" si="223"/>
        <v>-2060000</v>
      </c>
      <c r="DL368" s="214">
        <f t="shared" si="224"/>
        <v>174350000</v>
      </c>
      <c r="DM368" s="215">
        <f t="shared" si="225"/>
        <v>0.1715874421808877</v>
      </c>
      <c r="DN368" s="215">
        <f t="shared" si="226"/>
        <v>0.20712800712800714</v>
      </c>
      <c r="DO368" s="216">
        <f t="shared" si="227"/>
        <v>0</v>
      </c>
      <c r="DP368" s="214" t="e">
        <f t="shared" si="228"/>
        <v>#VALUE!</v>
      </c>
      <c r="DQ368" s="214">
        <f t="shared" si="229"/>
        <v>1995000</v>
      </c>
      <c r="DR368" s="217"/>
      <c r="DS368" s="214">
        <f t="shared" si="230"/>
        <v>200200000</v>
      </c>
      <c r="DT368" s="214" t="str">
        <f t="shared" si="231"/>
        <v>n.a.</v>
      </c>
      <c r="DU368" s="214">
        <f t="shared" si="232"/>
        <v>-156200000</v>
      </c>
      <c r="DV368" s="214">
        <f t="shared" si="233"/>
        <v>-10000</v>
      </c>
      <c r="DW368" s="214" t="e">
        <f t="shared" si="234"/>
        <v>#VALUE!</v>
      </c>
      <c r="DX368" s="215" t="e">
        <f t="shared" si="235"/>
        <v>#VALUE!</v>
      </c>
      <c r="DY368" s="215" t="e">
        <f t="shared" si="236"/>
        <v>#VALUE!</v>
      </c>
      <c r="DZ368" s="218">
        <f t="shared" si="237"/>
        <v>0</v>
      </c>
      <c r="EA368" s="214" t="e">
        <f t="shared" si="238"/>
        <v>#VALUE!</v>
      </c>
      <c r="EB368" s="214">
        <f t="shared" si="239"/>
        <v>280000</v>
      </c>
      <c r="EC368" s="217"/>
      <c r="ED368" s="214">
        <f t="shared" si="240"/>
        <v>18320000</v>
      </c>
      <c r="EE368" s="214" t="str">
        <f t="shared" si="241"/>
        <v>n.a.</v>
      </c>
      <c r="EF368" s="214">
        <f t="shared" si="242"/>
        <v>-37950000</v>
      </c>
      <c r="EG368" s="214">
        <f t="shared" si="243"/>
        <v>-10000</v>
      </c>
      <c r="EH368" s="214" t="e">
        <f t="shared" si="244"/>
        <v>#VALUE!</v>
      </c>
      <c r="EI368" s="215" t="e">
        <f t="shared" si="245"/>
        <v>#VALUE!</v>
      </c>
      <c r="EJ368" s="215" t="e">
        <f t="shared" si="246"/>
        <v>#VALUE!</v>
      </c>
      <c r="EK368" s="218">
        <f t="shared" si="247"/>
        <v>0</v>
      </c>
      <c r="EL368" s="214" t="e">
        <f t="shared" si="248"/>
        <v>#VALUE!</v>
      </c>
      <c r="EM368" s="214">
        <f t="shared" si="249"/>
        <v>679970000</v>
      </c>
      <c r="EN368" s="217"/>
      <c r="EO368" s="219">
        <f t="shared" si="261"/>
        <v>411540000</v>
      </c>
      <c r="EP368" s="219" t="e">
        <f t="shared" si="261"/>
        <v>#VALUE!</v>
      </c>
      <c r="EQ368" s="219">
        <f t="shared" si="261"/>
        <v>-173916666.66666666</v>
      </c>
      <c r="ER368" s="219">
        <f t="shared" si="260"/>
        <v>-693333.33333333337</v>
      </c>
      <c r="ES368" s="219" t="e">
        <f t="shared" si="250"/>
        <v>#VALUE!</v>
      </c>
      <c r="ET368" s="220" t="e">
        <f t="shared" si="251"/>
        <v>#VALUE!</v>
      </c>
      <c r="EU368" s="221" t="e">
        <f t="shared" si="252"/>
        <v>#VALUE!</v>
      </c>
      <c r="EV368" s="219">
        <f t="shared" si="253"/>
        <v>0</v>
      </c>
      <c r="EW368" s="219" t="e">
        <f t="shared" si="254"/>
        <v>#VALUE!</v>
      </c>
      <c r="EX368" s="219">
        <f t="shared" si="254"/>
        <v>227415000</v>
      </c>
      <c r="EY368" s="208"/>
      <c r="EZ368" s="222" t="str">
        <f t="shared" si="255"/>
        <v>完整</v>
      </c>
      <c r="FA368" s="222" t="str">
        <f t="shared" si="256"/>
        <v>完整</v>
      </c>
      <c r="FB368" s="222" t="str">
        <f t="shared" si="257"/>
        <v>完整</v>
      </c>
      <c r="FC368" s="222" t="str">
        <f t="shared" si="258"/>
        <v>选择</v>
      </c>
      <c r="FD368" s="222" t="e">
        <f t="shared" si="259"/>
        <v>#VALUE!</v>
      </c>
      <c r="FE368" s="246"/>
      <c r="FF368" s="246"/>
      <c r="FG368" s="246"/>
      <c r="FH368" s="246"/>
      <c r="FI368" s="246"/>
      <c r="FJ368" s="246"/>
      <c r="FK368" s="246"/>
      <c r="FL368" s="246"/>
      <c r="FM368" s="246"/>
      <c r="FN368" s="246"/>
      <c r="FO368" s="246"/>
      <c r="FP368" s="246"/>
      <c r="FQ368" s="246"/>
      <c r="FR368" s="246"/>
      <c r="FS368" s="246"/>
      <c r="FT368" s="246"/>
      <c r="FU368" s="246"/>
      <c r="FV368" s="246"/>
      <c r="FW368" s="246"/>
      <c r="FX368" s="246"/>
      <c r="FY368" s="246"/>
      <c r="FZ368" s="246"/>
      <c r="GA368" s="246"/>
      <c r="GB368" s="246"/>
      <c r="GC368" s="246"/>
      <c r="GD368" s="246"/>
      <c r="GE368" s="246"/>
      <c r="GF368" s="246"/>
      <c r="GG368" s="246"/>
      <c r="GH368" s="246"/>
      <c r="GI368" s="246"/>
      <c r="GJ368" s="246"/>
      <c r="GK368" s="246"/>
      <c r="GL368" s="246"/>
      <c r="GM368" s="246"/>
      <c r="GN368" s="246"/>
      <c r="GO368" s="246"/>
      <c r="GP368" s="246"/>
      <c r="GQ368" s="246"/>
      <c r="GR368" s="246"/>
      <c r="GS368" s="246"/>
      <c r="GT368" s="246"/>
      <c r="GU368" s="246"/>
      <c r="GV368" s="246"/>
      <c r="GW368" s="246"/>
      <c r="GX368" s="246"/>
      <c r="GY368" s="246"/>
      <c r="GZ368" s="246"/>
      <c r="HA368" s="246"/>
      <c r="HB368" s="246"/>
      <c r="HC368" s="246"/>
      <c r="HD368" s="246"/>
      <c r="HE368" s="246"/>
      <c r="HF368" s="246"/>
      <c r="HG368" s="246"/>
      <c r="HH368" s="246"/>
      <c r="HI368" s="246"/>
      <c r="HJ368" s="246"/>
      <c r="HK368" s="246"/>
    </row>
    <row r="369" spans="1:219" s="7" customFormat="1" ht="12.4" customHeight="1" x14ac:dyDescent="0.2">
      <c r="A369" s="226" t="s">
        <v>3280</v>
      </c>
      <c r="B369" s="227" t="str">
        <f t="shared" si="218"/>
        <v>ZHEJIANG HAIYUE AUTOMATIC MECHANICAL EQUIPMENT COMPANY LIMITED</v>
      </c>
      <c r="C369" s="228" t="s">
        <v>35</v>
      </c>
      <c r="D369" s="228" t="s">
        <v>30</v>
      </c>
      <c r="E369" s="227"/>
      <c r="F369" s="244"/>
      <c r="G369" s="238"/>
      <c r="H369" s="232" t="str">
        <f t="shared" si="219"/>
        <v/>
      </c>
      <c r="I369" s="206" t="s">
        <v>2534</v>
      </c>
      <c r="J369" s="228" t="str">
        <f>VLOOKUP(Z369,[1]AP2022!FF:FI,2,0)</f>
        <v>exclude</v>
      </c>
      <c r="K369" s="228" t="str">
        <f>VLOOKUP(Z369,[1]AP2022!FF:FI,4,0)</f>
        <v>ok, insuf</v>
      </c>
      <c r="L369" s="233"/>
      <c r="M369" s="38" t="s">
        <v>3281</v>
      </c>
      <c r="N369" s="38" t="s">
        <v>3282</v>
      </c>
      <c r="O369" s="38" t="s">
        <v>36</v>
      </c>
      <c r="P369" s="38" t="s">
        <v>3283</v>
      </c>
      <c r="Q369" s="37"/>
      <c r="R369" s="38" t="s">
        <v>48</v>
      </c>
      <c r="S369" s="38" t="s">
        <v>3284</v>
      </c>
      <c r="T369" s="38" t="s">
        <v>38</v>
      </c>
      <c r="U369" s="38" t="s">
        <v>178</v>
      </c>
      <c r="V369" s="38" t="s">
        <v>3285</v>
      </c>
      <c r="W369" s="38" t="s">
        <v>3286</v>
      </c>
      <c r="X369" s="37"/>
      <c r="Y369" s="37"/>
      <c r="Z369" s="38" t="s">
        <v>3287</v>
      </c>
      <c r="AA369" s="38" t="s">
        <v>39</v>
      </c>
      <c r="AB369" s="38" t="s">
        <v>39</v>
      </c>
      <c r="AC369" s="38" t="s">
        <v>39</v>
      </c>
      <c r="AD369" s="41">
        <v>87092000</v>
      </c>
      <c r="AE369" s="38" t="s">
        <v>39</v>
      </c>
      <c r="AF369" s="38" t="s">
        <v>39</v>
      </c>
      <c r="AG369" s="38" t="s">
        <v>39</v>
      </c>
      <c r="AH369" s="41">
        <v>88130000</v>
      </c>
      <c r="AI369" s="38" t="s">
        <v>39</v>
      </c>
      <c r="AJ369" s="38" t="s">
        <v>39</v>
      </c>
      <c r="AK369" s="38" t="s">
        <v>39</v>
      </c>
      <c r="AL369" s="41">
        <v>-1538000</v>
      </c>
      <c r="AM369" s="38" t="s">
        <v>39</v>
      </c>
      <c r="AN369" s="38" t="s">
        <v>39</v>
      </c>
      <c r="AO369" s="38" t="s">
        <v>39</v>
      </c>
      <c r="AP369" s="41">
        <v>86592000</v>
      </c>
      <c r="AQ369" s="38" t="s">
        <v>39</v>
      </c>
      <c r="AR369" s="38" t="s">
        <v>39</v>
      </c>
      <c r="AS369" s="38" t="s">
        <v>39</v>
      </c>
      <c r="AT369" s="41">
        <v>500000</v>
      </c>
      <c r="AU369" s="38" t="s">
        <v>39</v>
      </c>
      <c r="AV369" s="38" t="s">
        <v>39</v>
      </c>
      <c r="AW369" s="38" t="s">
        <v>39</v>
      </c>
      <c r="AX369" s="41">
        <v>-59241000</v>
      </c>
      <c r="AY369" s="38" t="s">
        <v>39</v>
      </c>
      <c r="AZ369" s="38" t="s">
        <v>39</v>
      </c>
      <c r="BA369" s="38" t="s">
        <v>39</v>
      </c>
      <c r="BB369" s="38" t="s">
        <v>39</v>
      </c>
      <c r="BC369" s="38" t="s">
        <v>39</v>
      </c>
      <c r="BD369" s="38" t="s">
        <v>39</v>
      </c>
      <c r="BE369" s="38" t="s">
        <v>39</v>
      </c>
      <c r="BF369" s="41">
        <v>-32706000</v>
      </c>
      <c r="BG369" s="38" t="s">
        <v>39</v>
      </c>
      <c r="BH369" s="38" t="s">
        <v>39</v>
      </c>
      <c r="BI369" s="38" t="s">
        <v>39</v>
      </c>
      <c r="BJ369" s="41">
        <v>-4855000</v>
      </c>
      <c r="BK369" s="38" t="s">
        <v>39</v>
      </c>
      <c r="BL369" s="38" t="s">
        <v>39</v>
      </c>
      <c r="BM369" s="38" t="s">
        <v>39</v>
      </c>
      <c r="BN369" s="41">
        <v>-7923000</v>
      </c>
      <c r="BO369" s="38" t="s">
        <v>39</v>
      </c>
      <c r="BP369" s="38" t="s">
        <v>39</v>
      </c>
      <c r="BQ369" s="38" t="s">
        <v>39</v>
      </c>
      <c r="BR369" s="41">
        <v>-7342000</v>
      </c>
      <c r="BS369" s="38" t="s">
        <v>39</v>
      </c>
      <c r="BT369" s="38" t="s">
        <v>39</v>
      </c>
      <c r="BU369" s="38" t="s">
        <v>39</v>
      </c>
      <c r="BV369" s="41">
        <v>-581000</v>
      </c>
      <c r="BW369" s="38" t="s">
        <v>39</v>
      </c>
      <c r="BX369" s="38" t="s">
        <v>39</v>
      </c>
      <c r="BY369" s="38" t="s">
        <v>39</v>
      </c>
      <c r="BZ369" s="41">
        <v>-19059000</v>
      </c>
      <c r="CA369" s="38" t="s">
        <v>39</v>
      </c>
      <c r="CB369" s="38" t="s">
        <v>39</v>
      </c>
      <c r="CC369" s="38" t="s">
        <v>39</v>
      </c>
      <c r="CD369" s="41">
        <v>62331000</v>
      </c>
      <c r="CE369" s="38" t="s">
        <v>39</v>
      </c>
      <c r="CF369" s="38" t="s">
        <v>39</v>
      </c>
      <c r="CG369" s="38" t="s">
        <v>39</v>
      </c>
      <c r="CH369" s="41">
        <v>29455000</v>
      </c>
      <c r="CI369" s="38" t="s">
        <v>39</v>
      </c>
      <c r="CJ369" s="38" t="s">
        <v>39</v>
      </c>
      <c r="CK369" s="38" t="s">
        <v>39</v>
      </c>
      <c r="CL369" s="41">
        <v>14961000</v>
      </c>
      <c r="CM369" s="38" t="s">
        <v>39</v>
      </c>
      <c r="CN369" s="38" t="s">
        <v>39</v>
      </c>
      <c r="CO369" s="38" t="s">
        <v>39</v>
      </c>
      <c r="CP369" s="41">
        <v>5742000</v>
      </c>
      <c r="CQ369" s="38" t="s">
        <v>39</v>
      </c>
      <c r="CR369" s="38" t="s">
        <v>39</v>
      </c>
      <c r="CS369" s="38" t="s">
        <v>39</v>
      </c>
      <c r="CT369" s="41">
        <v>11930000</v>
      </c>
      <c r="CU369" s="38" t="s">
        <v>39</v>
      </c>
      <c r="CV369" s="38" t="s">
        <v>39</v>
      </c>
      <c r="CW369" s="38" t="s">
        <v>39</v>
      </c>
      <c r="CX369" s="38" t="s">
        <v>39</v>
      </c>
      <c r="CY369" s="38" t="s">
        <v>39</v>
      </c>
      <c r="CZ369" s="38" t="s">
        <v>39</v>
      </c>
      <c r="DA369" s="38" t="s">
        <v>39</v>
      </c>
      <c r="DB369" s="41">
        <v>10220000</v>
      </c>
      <c r="DC369" s="38" t="s">
        <v>39</v>
      </c>
      <c r="DD369" s="38" t="s">
        <v>39</v>
      </c>
      <c r="DE369" s="38" t="s">
        <v>39</v>
      </c>
      <c r="DF369" s="41">
        <v>156686000</v>
      </c>
      <c r="DG369" s="213"/>
      <c r="DH369" s="214" t="str">
        <f t="shared" si="220"/>
        <v>无数据</v>
      </c>
      <c r="DI369" s="214" t="str">
        <f t="shared" si="221"/>
        <v>n.a.</v>
      </c>
      <c r="DJ369" s="214" t="str">
        <f t="shared" si="222"/>
        <v>n.a.</v>
      </c>
      <c r="DK369" s="214" t="str">
        <f t="shared" si="223"/>
        <v>n.a.</v>
      </c>
      <c r="DL369" s="214" t="str">
        <f t="shared" si="224"/>
        <v>无数据</v>
      </c>
      <c r="DM369" s="215" t="e">
        <f t="shared" si="225"/>
        <v>#VALUE!</v>
      </c>
      <c r="DN369" s="215" t="e">
        <f t="shared" si="226"/>
        <v>#VALUE!</v>
      </c>
      <c r="DO369" s="216" t="str">
        <f t="shared" si="227"/>
        <v>n.a.</v>
      </c>
      <c r="DP369" s="214" t="e">
        <f t="shared" si="228"/>
        <v>#VALUE!</v>
      </c>
      <c r="DQ369" s="214" t="e">
        <f t="shared" si="229"/>
        <v>#VALUE!</v>
      </c>
      <c r="DR369" s="217"/>
      <c r="DS369" s="214" t="str">
        <f t="shared" si="230"/>
        <v>无数据</v>
      </c>
      <c r="DT369" s="214" t="str">
        <f t="shared" si="231"/>
        <v>n.a.</v>
      </c>
      <c r="DU369" s="214" t="str">
        <f t="shared" si="232"/>
        <v>n.a.</v>
      </c>
      <c r="DV369" s="214" t="str">
        <f t="shared" si="233"/>
        <v>n.a.</v>
      </c>
      <c r="DW369" s="214" t="str">
        <f t="shared" si="234"/>
        <v>无数据</v>
      </c>
      <c r="DX369" s="215" t="e">
        <f t="shared" si="235"/>
        <v>#VALUE!</v>
      </c>
      <c r="DY369" s="215" t="e">
        <f t="shared" si="236"/>
        <v>#VALUE!</v>
      </c>
      <c r="DZ369" s="218" t="str">
        <f t="shared" si="237"/>
        <v>n.a.</v>
      </c>
      <c r="EA369" s="214" t="e">
        <f t="shared" si="238"/>
        <v>#VALUE!</v>
      </c>
      <c r="EB369" s="214" t="e">
        <f t="shared" si="239"/>
        <v>#VALUE!</v>
      </c>
      <c r="EC369" s="217"/>
      <c r="ED369" s="214" t="str">
        <f t="shared" si="240"/>
        <v>无数据</v>
      </c>
      <c r="EE369" s="214" t="str">
        <f t="shared" si="241"/>
        <v>n.a.</v>
      </c>
      <c r="EF369" s="214" t="str">
        <f t="shared" si="242"/>
        <v>n.a.</v>
      </c>
      <c r="EG369" s="214" t="str">
        <f t="shared" si="243"/>
        <v>n.a.</v>
      </c>
      <c r="EH369" s="214" t="str">
        <f t="shared" si="244"/>
        <v>无数据</v>
      </c>
      <c r="EI369" s="215" t="e">
        <f t="shared" si="245"/>
        <v>#VALUE!</v>
      </c>
      <c r="EJ369" s="215" t="e">
        <f t="shared" si="246"/>
        <v>#VALUE!</v>
      </c>
      <c r="EK369" s="218" t="str">
        <f t="shared" si="247"/>
        <v>n.a.</v>
      </c>
      <c r="EL369" s="214" t="e">
        <f t="shared" si="248"/>
        <v>#VALUE!</v>
      </c>
      <c r="EM369" s="214" t="e">
        <f t="shared" si="249"/>
        <v>#VALUE!</v>
      </c>
      <c r="EN369" s="217"/>
      <c r="EO369" s="219" t="e">
        <f t="shared" si="261"/>
        <v>#VALUE!</v>
      </c>
      <c r="EP369" s="219" t="e">
        <f t="shared" si="261"/>
        <v>#VALUE!</v>
      </c>
      <c r="EQ369" s="219" t="e">
        <f t="shared" si="261"/>
        <v>#VALUE!</v>
      </c>
      <c r="ER369" s="219" t="e">
        <f t="shared" si="260"/>
        <v>#VALUE!</v>
      </c>
      <c r="ES369" s="219" t="e">
        <f t="shared" si="250"/>
        <v>#VALUE!</v>
      </c>
      <c r="ET369" s="220" t="e">
        <f t="shared" si="251"/>
        <v>#VALUE!</v>
      </c>
      <c r="EU369" s="221" t="e">
        <f t="shared" si="252"/>
        <v>#VALUE!</v>
      </c>
      <c r="EV369" s="219" t="e">
        <f t="shared" si="253"/>
        <v>#VALUE!</v>
      </c>
      <c r="EW369" s="219" t="e">
        <f t="shared" si="254"/>
        <v>#VALUE!</v>
      </c>
      <c r="EX369" s="219" t="e">
        <f t="shared" si="254"/>
        <v>#VALUE!</v>
      </c>
      <c r="EY369" s="208"/>
      <c r="EZ369" s="222" t="str">
        <f t="shared" si="255"/>
        <v>无数据</v>
      </c>
      <c r="FA369" s="222" t="str">
        <f t="shared" si="256"/>
        <v>无数据</v>
      </c>
      <c r="FB369" s="222" t="str">
        <f t="shared" si="257"/>
        <v>无数据</v>
      </c>
      <c r="FC369" s="222" t="str">
        <f t="shared" si="258"/>
        <v>删除</v>
      </c>
      <c r="FD369" s="222" t="str">
        <f t="shared" si="259"/>
        <v>删除</v>
      </c>
      <c r="FE369" s="246"/>
      <c r="FF369" s="246"/>
      <c r="FG369" s="246"/>
      <c r="FH369" s="246"/>
      <c r="FI369" s="246"/>
      <c r="FJ369" s="246"/>
      <c r="FK369" s="246"/>
      <c r="FL369" s="246"/>
      <c r="FM369" s="246"/>
      <c r="FN369" s="246"/>
      <c r="FO369" s="246"/>
      <c r="FP369" s="246"/>
      <c r="FQ369" s="246"/>
      <c r="FR369" s="246"/>
      <c r="FS369" s="246"/>
      <c r="FT369" s="246"/>
      <c r="FU369" s="246"/>
      <c r="FV369" s="246"/>
      <c r="FW369" s="246"/>
      <c r="FX369" s="246"/>
      <c r="FY369" s="246"/>
      <c r="FZ369" s="246"/>
      <c r="GA369" s="246"/>
      <c r="GB369" s="246"/>
      <c r="GC369" s="246"/>
      <c r="GD369" s="246"/>
      <c r="GE369" s="246"/>
      <c r="GF369" s="246"/>
      <c r="GG369" s="246"/>
      <c r="GH369" s="246"/>
      <c r="GI369" s="246"/>
      <c r="GJ369" s="246"/>
      <c r="GK369" s="246"/>
      <c r="GL369" s="246"/>
      <c r="GM369" s="246"/>
      <c r="GN369" s="246"/>
      <c r="GO369" s="246"/>
      <c r="GP369" s="246"/>
      <c r="GQ369" s="246"/>
      <c r="GR369" s="246"/>
      <c r="GS369" s="246"/>
      <c r="GT369" s="246"/>
      <c r="GU369" s="246"/>
      <c r="GV369" s="246"/>
      <c r="GW369" s="246"/>
      <c r="GX369" s="246"/>
      <c r="GY369" s="246"/>
      <c r="GZ369" s="246"/>
      <c r="HA369" s="246"/>
      <c r="HB369" s="246"/>
      <c r="HC369" s="246"/>
      <c r="HD369" s="246"/>
      <c r="HE369" s="246"/>
      <c r="HF369" s="246"/>
      <c r="HG369" s="246"/>
      <c r="HH369" s="246"/>
      <c r="HI369" s="246"/>
      <c r="HJ369" s="246"/>
      <c r="HK369" s="254"/>
    </row>
    <row r="370" spans="1:219" s="7" customFormat="1" ht="12.4" customHeight="1" x14ac:dyDescent="0.2">
      <c r="A370" s="226" t="s">
        <v>3288</v>
      </c>
      <c r="B370" s="227" t="str">
        <f t="shared" si="218"/>
        <v>EASUN REYROLLE LIMITED</v>
      </c>
      <c r="C370" s="228" t="s">
        <v>35</v>
      </c>
      <c r="D370" s="228" t="s">
        <v>30</v>
      </c>
      <c r="E370" s="227"/>
      <c r="F370" s="244"/>
      <c r="G370" s="238"/>
      <c r="H370" s="232" t="str">
        <f t="shared" si="219"/>
        <v/>
      </c>
      <c r="I370" s="206" t="s">
        <v>2534</v>
      </c>
      <c r="J370" s="228" t="str">
        <f>VLOOKUP(Z370,[1]AP2022!FF:FI,2,0)</f>
        <v>exclude</v>
      </c>
      <c r="K370" s="228" t="str">
        <f>VLOOKUP(Z370,[1]AP2022!FF:FI,4,0)</f>
        <v>ok, insuf</v>
      </c>
      <c r="L370" s="233"/>
      <c r="M370" s="38" t="s">
        <v>3289</v>
      </c>
      <c r="N370" s="38" t="s">
        <v>3290</v>
      </c>
      <c r="O370" s="38" t="s">
        <v>36</v>
      </c>
      <c r="P370" s="38" t="s">
        <v>3291</v>
      </c>
      <c r="Q370" s="37"/>
      <c r="R370" s="38" t="s">
        <v>41</v>
      </c>
      <c r="S370" s="38" t="s">
        <v>3292</v>
      </c>
      <c r="T370" s="38" t="s">
        <v>44</v>
      </c>
      <c r="U370" s="38" t="s">
        <v>182</v>
      </c>
      <c r="V370" s="38" t="s">
        <v>3293</v>
      </c>
      <c r="W370" s="38" t="s">
        <v>3294</v>
      </c>
      <c r="X370" s="37"/>
      <c r="Y370" s="37"/>
      <c r="Z370" s="38" t="s">
        <v>3295</v>
      </c>
      <c r="AA370" s="38" t="s">
        <v>39</v>
      </c>
      <c r="AB370" s="38" t="s">
        <v>39</v>
      </c>
      <c r="AC370" s="38" t="s">
        <v>39</v>
      </c>
      <c r="AD370" s="38" t="s">
        <v>39</v>
      </c>
      <c r="AE370" s="38" t="s">
        <v>39</v>
      </c>
      <c r="AF370" s="38" t="s">
        <v>39</v>
      </c>
      <c r="AG370" s="38" t="s">
        <v>39</v>
      </c>
      <c r="AH370" s="38" t="s">
        <v>39</v>
      </c>
      <c r="AI370" s="38" t="s">
        <v>39</v>
      </c>
      <c r="AJ370" s="38" t="s">
        <v>39</v>
      </c>
      <c r="AK370" s="38" t="s">
        <v>39</v>
      </c>
      <c r="AL370" s="38" t="s">
        <v>39</v>
      </c>
      <c r="AM370" s="38" t="s">
        <v>39</v>
      </c>
      <c r="AN370" s="38" t="s">
        <v>39</v>
      </c>
      <c r="AO370" s="38" t="s">
        <v>39</v>
      </c>
      <c r="AP370" s="38" t="s">
        <v>39</v>
      </c>
      <c r="AQ370" s="38" t="s">
        <v>39</v>
      </c>
      <c r="AR370" s="38" t="s">
        <v>39</v>
      </c>
      <c r="AS370" s="38" t="s">
        <v>39</v>
      </c>
      <c r="AT370" s="38" t="s">
        <v>39</v>
      </c>
      <c r="AU370" s="38" t="s">
        <v>39</v>
      </c>
      <c r="AV370" s="38" t="s">
        <v>39</v>
      </c>
      <c r="AW370" s="38" t="s">
        <v>39</v>
      </c>
      <c r="AX370" s="38" t="s">
        <v>39</v>
      </c>
      <c r="AY370" s="38" t="s">
        <v>39</v>
      </c>
      <c r="AZ370" s="38" t="s">
        <v>39</v>
      </c>
      <c r="BA370" s="38" t="s">
        <v>39</v>
      </c>
      <c r="BB370" s="38" t="s">
        <v>39</v>
      </c>
      <c r="BC370" s="38" t="s">
        <v>39</v>
      </c>
      <c r="BD370" s="38" t="s">
        <v>39</v>
      </c>
      <c r="BE370" s="38" t="s">
        <v>39</v>
      </c>
      <c r="BF370" s="38" t="s">
        <v>39</v>
      </c>
      <c r="BG370" s="38" t="s">
        <v>39</v>
      </c>
      <c r="BH370" s="38" t="s">
        <v>39</v>
      </c>
      <c r="BI370" s="38" t="s">
        <v>39</v>
      </c>
      <c r="BJ370" s="38" t="s">
        <v>39</v>
      </c>
      <c r="BK370" s="38" t="s">
        <v>39</v>
      </c>
      <c r="BL370" s="38" t="s">
        <v>39</v>
      </c>
      <c r="BM370" s="38" t="s">
        <v>39</v>
      </c>
      <c r="BN370" s="38" t="s">
        <v>39</v>
      </c>
      <c r="BO370" s="38" t="s">
        <v>39</v>
      </c>
      <c r="BP370" s="38" t="s">
        <v>39</v>
      </c>
      <c r="BQ370" s="38" t="s">
        <v>39</v>
      </c>
      <c r="BR370" s="38" t="s">
        <v>39</v>
      </c>
      <c r="BS370" s="38" t="s">
        <v>39</v>
      </c>
      <c r="BT370" s="38" t="s">
        <v>39</v>
      </c>
      <c r="BU370" s="38" t="s">
        <v>39</v>
      </c>
      <c r="BV370" s="38" t="s">
        <v>39</v>
      </c>
      <c r="BW370" s="38" t="s">
        <v>39</v>
      </c>
      <c r="BX370" s="38" t="s">
        <v>39</v>
      </c>
      <c r="BY370" s="38" t="s">
        <v>39</v>
      </c>
      <c r="BZ370" s="38" t="s">
        <v>39</v>
      </c>
      <c r="CA370" s="38" t="s">
        <v>39</v>
      </c>
      <c r="CB370" s="38" t="s">
        <v>39</v>
      </c>
      <c r="CC370" s="38" t="s">
        <v>39</v>
      </c>
      <c r="CD370" s="38" t="s">
        <v>39</v>
      </c>
      <c r="CE370" s="38" t="s">
        <v>39</v>
      </c>
      <c r="CF370" s="38" t="s">
        <v>39</v>
      </c>
      <c r="CG370" s="38" t="s">
        <v>39</v>
      </c>
      <c r="CH370" s="38" t="s">
        <v>39</v>
      </c>
      <c r="CI370" s="38" t="s">
        <v>39</v>
      </c>
      <c r="CJ370" s="38" t="s">
        <v>39</v>
      </c>
      <c r="CK370" s="38" t="s">
        <v>39</v>
      </c>
      <c r="CL370" s="38" t="s">
        <v>39</v>
      </c>
      <c r="CM370" s="38" t="s">
        <v>39</v>
      </c>
      <c r="CN370" s="38" t="s">
        <v>39</v>
      </c>
      <c r="CO370" s="38" t="s">
        <v>39</v>
      </c>
      <c r="CP370" s="38" t="s">
        <v>39</v>
      </c>
      <c r="CQ370" s="38" t="s">
        <v>39</v>
      </c>
      <c r="CR370" s="38" t="s">
        <v>39</v>
      </c>
      <c r="CS370" s="38" t="s">
        <v>39</v>
      </c>
      <c r="CT370" s="38" t="s">
        <v>39</v>
      </c>
      <c r="CU370" s="38" t="s">
        <v>39</v>
      </c>
      <c r="CV370" s="38" t="s">
        <v>39</v>
      </c>
      <c r="CW370" s="38" t="s">
        <v>39</v>
      </c>
      <c r="CX370" s="38" t="s">
        <v>39</v>
      </c>
      <c r="CY370" s="38" t="s">
        <v>39</v>
      </c>
      <c r="CZ370" s="38" t="s">
        <v>39</v>
      </c>
      <c r="DA370" s="38" t="s">
        <v>39</v>
      </c>
      <c r="DB370" s="38" t="s">
        <v>39</v>
      </c>
      <c r="DC370" s="38" t="s">
        <v>39</v>
      </c>
      <c r="DD370" s="38" t="s">
        <v>39</v>
      </c>
      <c r="DE370" s="38" t="s">
        <v>39</v>
      </c>
      <c r="DF370" s="38" t="s">
        <v>39</v>
      </c>
      <c r="DG370" s="213"/>
      <c r="DH370" s="214" t="str">
        <f t="shared" si="220"/>
        <v>无数据</v>
      </c>
      <c r="DI370" s="214" t="str">
        <f t="shared" si="221"/>
        <v>n.a.</v>
      </c>
      <c r="DJ370" s="214" t="str">
        <f t="shared" si="222"/>
        <v>n.a.</v>
      </c>
      <c r="DK370" s="214" t="str">
        <f t="shared" si="223"/>
        <v>n.a.</v>
      </c>
      <c r="DL370" s="214" t="str">
        <f t="shared" si="224"/>
        <v>无数据</v>
      </c>
      <c r="DM370" s="215" t="e">
        <f t="shared" si="225"/>
        <v>#VALUE!</v>
      </c>
      <c r="DN370" s="215" t="e">
        <f t="shared" si="226"/>
        <v>#VALUE!</v>
      </c>
      <c r="DO370" s="216" t="str">
        <f t="shared" si="227"/>
        <v>n.a.</v>
      </c>
      <c r="DP370" s="214" t="e">
        <f t="shared" si="228"/>
        <v>#VALUE!</v>
      </c>
      <c r="DQ370" s="214" t="e">
        <f t="shared" si="229"/>
        <v>#VALUE!</v>
      </c>
      <c r="DR370" s="217"/>
      <c r="DS370" s="214" t="str">
        <f t="shared" si="230"/>
        <v>无数据</v>
      </c>
      <c r="DT370" s="214" t="str">
        <f t="shared" si="231"/>
        <v>n.a.</v>
      </c>
      <c r="DU370" s="214" t="str">
        <f t="shared" si="232"/>
        <v>n.a.</v>
      </c>
      <c r="DV370" s="214" t="str">
        <f t="shared" si="233"/>
        <v>n.a.</v>
      </c>
      <c r="DW370" s="214" t="str">
        <f t="shared" si="234"/>
        <v>无数据</v>
      </c>
      <c r="DX370" s="215" t="e">
        <f t="shared" si="235"/>
        <v>#VALUE!</v>
      </c>
      <c r="DY370" s="215" t="e">
        <f t="shared" si="236"/>
        <v>#VALUE!</v>
      </c>
      <c r="DZ370" s="218" t="str">
        <f t="shared" si="237"/>
        <v>n.a.</v>
      </c>
      <c r="EA370" s="214" t="e">
        <f t="shared" si="238"/>
        <v>#VALUE!</v>
      </c>
      <c r="EB370" s="214" t="e">
        <f t="shared" si="239"/>
        <v>#VALUE!</v>
      </c>
      <c r="EC370" s="217"/>
      <c r="ED370" s="214" t="str">
        <f t="shared" si="240"/>
        <v>无数据</v>
      </c>
      <c r="EE370" s="214" t="str">
        <f t="shared" si="241"/>
        <v>n.a.</v>
      </c>
      <c r="EF370" s="214" t="str">
        <f t="shared" si="242"/>
        <v>n.a.</v>
      </c>
      <c r="EG370" s="214" t="str">
        <f t="shared" si="243"/>
        <v>n.a.</v>
      </c>
      <c r="EH370" s="214" t="str">
        <f t="shared" si="244"/>
        <v>无数据</v>
      </c>
      <c r="EI370" s="215" t="e">
        <f t="shared" si="245"/>
        <v>#VALUE!</v>
      </c>
      <c r="EJ370" s="215" t="e">
        <f t="shared" si="246"/>
        <v>#VALUE!</v>
      </c>
      <c r="EK370" s="218" t="str">
        <f t="shared" si="247"/>
        <v>n.a.</v>
      </c>
      <c r="EL370" s="214" t="e">
        <f t="shared" si="248"/>
        <v>#VALUE!</v>
      </c>
      <c r="EM370" s="214" t="e">
        <f t="shared" si="249"/>
        <v>#VALUE!</v>
      </c>
      <c r="EN370" s="217"/>
      <c r="EO370" s="219" t="e">
        <f t="shared" si="261"/>
        <v>#VALUE!</v>
      </c>
      <c r="EP370" s="219" t="e">
        <f t="shared" si="261"/>
        <v>#VALUE!</v>
      </c>
      <c r="EQ370" s="219" t="e">
        <f t="shared" si="261"/>
        <v>#VALUE!</v>
      </c>
      <c r="ER370" s="219" t="e">
        <f t="shared" si="260"/>
        <v>#VALUE!</v>
      </c>
      <c r="ES370" s="219" t="e">
        <f t="shared" si="250"/>
        <v>#VALUE!</v>
      </c>
      <c r="ET370" s="220" t="e">
        <f t="shared" si="251"/>
        <v>#VALUE!</v>
      </c>
      <c r="EU370" s="221" t="e">
        <f t="shared" si="252"/>
        <v>#VALUE!</v>
      </c>
      <c r="EV370" s="219" t="e">
        <f t="shared" si="253"/>
        <v>#VALUE!</v>
      </c>
      <c r="EW370" s="219" t="e">
        <f t="shared" si="254"/>
        <v>#VALUE!</v>
      </c>
      <c r="EX370" s="219" t="e">
        <f t="shared" si="254"/>
        <v>#VALUE!</v>
      </c>
      <c r="EY370" s="208"/>
      <c r="EZ370" s="222" t="str">
        <f t="shared" si="255"/>
        <v>无数据</v>
      </c>
      <c r="FA370" s="222" t="str">
        <f t="shared" si="256"/>
        <v>无数据</v>
      </c>
      <c r="FB370" s="222" t="str">
        <f t="shared" si="257"/>
        <v>无数据</v>
      </c>
      <c r="FC370" s="222" t="str">
        <f t="shared" si="258"/>
        <v>删除</v>
      </c>
      <c r="FD370" s="222" t="str">
        <f t="shared" si="259"/>
        <v>删除</v>
      </c>
      <c r="FE370" s="246"/>
      <c r="FF370" s="246"/>
      <c r="FG370" s="246"/>
      <c r="FH370" s="246"/>
      <c r="FI370" s="246"/>
      <c r="FJ370" s="246"/>
      <c r="FK370" s="246"/>
      <c r="FL370" s="246"/>
      <c r="FM370" s="246"/>
      <c r="FN370" s="246"/>
      <c r="FO370" s="246"/>
      <c r="FP370" s="246"/>
      <c r="FQ370" s="246"/>
      <c r="FR370" s="246"/>
      <c r="FS370" s="246"/>
      <c r="FT370" s="246"/>
      <c r="FU370" s="246"/>
      <c r="FV370" s="246"/>
      <c r="FW370" s="246"/>
      <c r="FX370" s="246"/>
      <c r="FY370" s="246"/>
      <c r="FZ370" s="246"/>
      <c r="GA370" s="246"/>
      <c r="GB370" s="246"/>
      <c r="GC370" s="246"/>
      <c r="GD370" s="246"/>
      <c r="GE370" s="246"/>
      <c r="GF370" s="246"/>
      <c r="GG370" s="246"/>
      <c r="GH370" s="246"/>
      <c r="GI370" s="246"/>
      <c r="GJ370" s="246"/>
      <c r="GK370" s="246"/>
      <c r="GL370" s="246"/>
      <c r="GM370" s="246"/>
      <c r="GN370" s="246"/>
      <c r="GO370" s="246"/>
      <c r="GP370" s="246"/>
      <c r="GQ370" s="246"/>
      <c r="GR370" s="246"/>
      <c r="GS370" s="246"/>
      <c r="GT370" s="246"/>
      <c r="GU370" s="246"/>
      <c r="GV370" s="246"/>
      <c r="GW370" s="246"/>
      <c r="GX370" s="246"/>
      <c r="GY370" s="246"/>
      <c r="GZ370" s="246"/>
      <c r="HA370" s="246"/>
      <c r="HB370" s="246"/>
      <c r="HC370" s="246"/>
      <c r="HD370" s="246"/>
      <c r="HE370" s="246"/>
      <c r="HF370" s="246"/>
      <c r="HG370" s="246"/>
      <c r="HH370" s="246"/>
      <c r="HI370" s="246"/>
      <c r="HJ370" s="246"/>
      <c r="HK370" s="254"/>
    </row>
    <row r="371" spans="1:219" ht="12.4" customHeight="1" x14ac:dyDescent="0.2">
      <c r="A371" s="204" t="s">
        <v>3296</v>
      </c>
      <c r="B371" s="205" t="str">
        <f t="shared" si="218"/>
        <v>HUNAN LEED ELECTRONIC INK CO., LTD.</v>
      </c>
      <c r="C371" s="206" t="s">
        <v>35</v>
      </c>
      <c r="D371" s="206" t="s">
        <v>32</v>
      </c>
      <c r="E371" s="205"/>
      <c r="F371" s="244"/>
      <c r="G371" s="245"/>
      <c r="H371" s="209" t="str">
        <f t="shared" si="219"/>
        <v/>
      </c>
      <c r="I371" s="206" t="s">
        <v>328</v>
      </c>
      <c r="J371" s="206" t="str">
        <f>VLOOKUP(Z371,[1]AP2022!FF:FI,2,0)</f>
        <v>exclude</v>
      </c>
      <c r="K371" s="206" t="str">
        <f>VLOOKUP(Z371,[1]AP2022!FF:FI,4,0)</f>
        <v>ok, sda/sdp</v>
      </c>
      <c r="L371" s="210"/>
      <c r="M371" s="211" t="s">
        <v>3297</v>
      </c>
      <c r="N371" s="211" t="s">
        <v>3298</v>
      </c>
      <c r="O371" s="211" t="s">
        <v>36</v>
      </c>
      <c r="P371" s="211" t="s">
        <v>3299</v>
      </c>
      <c r="Q371" s="225"/>
      <c r="R371" s="38" t="s">
        <v>48</v>
      </c>
      <c r="S371" s="211" t="s">
        <v>3300</v>
      </c>
      <c r="T371" s="211" t="s">
        <v>38</v>
      </c>
      <c r="U371" s="38" t="s">
        <v>182</v>
      </c>
      <c r="V371" s="38" t="s">
        <v>3301</v>
      </c>
      <c r="W371" s="38" t="s">
        <v>3302</v>
      </c>
      <c r="X371" s="37"/>
      <c r="Y371" s="37"/>
      <c r="Z371" s="38" t="s">
        <v>3303</v>
      </c>
      <c r="AA371" s="41">
        <v>82537000</v>
      </c>
      <c r="AB371" s="41">
        <v>51745000</v>
      </c>
      <c r="AC371" s="41">
        <v>60679000</v>
      </c>
      <c r="AD371" s="41">
        <v>72906000</v>
      </c>
      <c r="AE371" s="41">
        <v>80286000</v>
      </c>
      <c r="AF371" s="41">
        <v>49284000</v>
      </c>
      <c r="AG371" s="41">
        <v>57079000</v>
      </c>
      <c r="AH371" s="41">
        <v>69753000</v>
      </c>
      <c r="AI371" s="41">
        <v>-315000</v>
      </c>
      <c r="AJ371" s="41">
        <v>-330000</v>
      </c>
      <c r="AK371" s="41">
        <v>-287000</v>
      </c>
      <c r="AL371" s="41">
        <v>-279000</v>
      </c>
      <c r="AM371" s="41">
        <v>79971000</v>
      </c>
      <c r="AN371" s="41">
        <v>48954000</v>
      </c>
      <c r="AO371" s="41">
        <v>56792000</v>
      </c>
      <c r="AP371" s="41">
        <v>69474000</v>
      </c>
      <c r="AQ371" s="41">
        <v>2566000</v>
      </c>
      <c r="AR371" s="41">
        <v>2791000</v>
      </c>
      <c r="AS371" s="41">
        <v>3887000</v>
      </c>
      <c r="AT371" s="41">
        <v>3432000</v>
      </c>
      <c r="AU371" s="41">
        <v>-48761000</v>
      </c>
      <c r="AV371" s="41">
        <v>-24201000</v>
      </c>
      <c r="AW371" s="41">
        <v>-28874000</v>
      </c>
      <c r="AX371" s="41">
        <v>-43489000</v>
      </c>
      <c r="AY371" s="38" t="s">
        <v>39</v>
      </c>
      <c r="AZ371" s="38" t="s">
        <v>39</v>
      </c>
      <c r="BA371" s="38" t="s">
        <v>39</v>
      </c>
      <c r="BB371" s="38" t="s">
        <v>39</v>
      </c>
      <c r="BC371" s="41">
        <v>-27393000</v>
      </c>
      <c r="BD371" s="41">
        <v>-18602000</v>
      </c>
      <c r="BE371" s="41">
        <v>-20696000</v>
      </c>
      <c r="BF371" s="41">
        <v>-18578000</v>
      </c>
      <c r="BG371" s="41">
        <v>6383000</v>
      </c>
      <c r="BH371" s="41">
        <v>8942000</v>
      </c>
      <c r="BI371" s="41">
        <v>11109000</v>
      </c>
      <c r="BJ371" s="41">
        <v>10839000</v>
      </c>
      <c r="BK371" s="41">
        <v>-31328000</v>
      </c>
      <c r="BL371" s="41">
        <v>-5813000</v>
      </c>
      <c r="BM371" s="41">
        <v>-5959000</v>
      </c>
      <c r="BN371" s="41">
        <v>-5273000</v>
      </c>
      <c r="BO371" s="41">
        <v>-2153000</v>
      </c>
      <c r="BP371" s="41">
        <v>-2134000</v>
      </c>
      <c r="BQ371" s="41">
        <v>-2508000</v>
      </c>
      <c r="BR371" s="41">
        <v>-2506000</v>
      </c>
      <c r="BS371" s="41">
        <v>-29175000</v>
      </c>
      <c r="BT371" s="41">
        <v>-3679000</v>
      </c>
      <c r="BU371" s="41">
        <v>-3451000</v>
      </c>
      <c r="BV371" s="41">
        <v>-2767000</v>
      </c>
      <c r="BW371" s="41">
        <v>-27284000</v>
      </c>
      <c r="BX371" s="41">
        <v>1241000</v>
      </c>
      <c r="BY371" s="41">
        <v>3085000</v>
      </c>
      <c r="BZ371" s="41">
        <v>3977000</v>
      </c>
      <c r="CA371" s="41">
        <v>80748000</v>
      </c>
      <c r="CB371" s="41">
        <v>58662000</v>
      </c>
      <c r="CC371" s="41">
        <v>89978000</v>
      </c>
      <c r="CD371" s="41">
        <v>78504000</v>
      </c>
      <c r="CE371" s="41">
        <v>20026000</v>
      </c>
      <c r="CF371" s="41">
        <v>17238000</v>
      </c>
      <c r="CG371" s="41">
        <v>17333000</v>
      </c>
      <c r="CH371" s="41">
        <v>26943000</v>
      </c>
      <c r="CI371" s="41">
        <v>28823000</v>
      </c>
      <c r="CJ371" s="41">
        <v>22440000</v>
      </c>
      <c r="CK371" s="41">
        <v>16730000</v>
      </c>
      <c r="CL371" s="41">
        <v>23462000</v>
      </c>
      <c r="CM371" s="41">
        <v>18830000</v>
      </c>
      <c r="CN371" s="41">
        <v>13033000</v>
      </c>
      <c r="CO371" s="41">
        <v>49897000</v>
      </c>
      <c r="CP371" s="41">
        <v>24084000</v>
      </c>
      <c r="CQ371" s="41">
        <v>11186000</v>
      </c>
      <c r="CR371" s="41">
        <v>3092000</v>
      </c>
      <c r="CS371" s="41">
        <v>3729000</v>
      </c>
      <c r="CT371" s="41">
        <v>865000</v>
      </c>
      <c r="CU371" s="38" t="s">
        <v>39</v>
      </c>
      <c r="CV371" s="38" t="s">
        <v>39</v>
      </c>
      <c r="CW371" s="38" t="s">
        <v>39</v>
      </c>
      <c r="CX371" s="38" t="s">
        <v>39</v>
      </c>
      <c r="CY371" s="38" t="s">
        <v>39</v>
      </c>
      <c r="CZ371" s="38" t="s">
        <v>39</v>
      </c>
      <c r="DA371" s="38" t="s">
        <v>39</v>
      </c>
      <c r="DB371" s="38" t="s">
        <v>39</v>
      </c>
      <c r="DC371" s="41">
        <v>141978000</v>
      </c>
      <c r="DD371" s="41">
        <v>151092000</v>
      </c>
      <c r="DE371" s="41">
        <v>180296000</v>
      </c>
      <c r="DF371" s="41">
        <v>155995000</v>
      </c>
      <c r="DG371" s="213"/>
      <c r="DH371" s="214">
        <f t="shared" si="220"/>
        <v>79971000</v>
      </c>
      <c r="DI371" s="214">
        <f t="shared" si="221"/>
        <v>-48761000</v>
      </c>
      <c r="DJ371" s="214">
        <f t="shared" si="222"/>
        <v>-27393000</v>
      </c>
      <c r="DK371" s="214">
        <f t="shared" si="223"/>
        <v>-31328000</v>
      </c>
      <c r="DL371" s="214">
        <f t="shared" si="224"/>
        <v>-27511000</v>
      </c>
      <c r="DM371" s="215">
        <f t="shared" si="225"/>
        <v>-0.34401220442410374</v>
      </c>
      <c r="DN371" s="215">
        <f t="shared" si="226"/>
        <v>-0.25595913734392733</v>
      </c>
      <c r="DO371" s="216" t="str">
        <f t="shared" si="227"/>
        <v>n.a.</v>
      </c>
      <c r="DP371" s="214">
        <f t="shared" si="228"/>
        <v>18632000</v>
      </c>
      <c r="DQ371" s="214" t="e">
        <f t="shared" si="229"/>
        <v>#VALUE!</v>
      </c>
      <c r="DR371" s="217"/>
      <c r="DS371" s="214">
        <f t="shared" si="230"/>
        <v>48954000</v>
      </c>
      <c r="DT371" s="214">
        <f t="shared" si="231"/>
        <v>-24201000</v>
      </c>
      <c r="DU371" s="214">
        <f t="shared" si="232"/>
        <v>-18602000</v>
      </c>
      <c r="DV371" s="214">
        <f t="shared" si="233"/>
        <v>-5813000</v>
      </c>
      <c r="DW371" s="214">
        <f t="shared" si="234"/>
        <v>338000</v>
      </c>
      <c r="DX371" s="215">
        <f t="shared" si="235"/>
        <v>6.9044409037055197E-3</v>
      </c>
      <c r="DY371" s="215">
        <f t="shared" si="236"/>
        <v>6.9524436399539249E-3</v>
      </c>
      <c r="DZ371" s="218" t="str">
        <f t="shared" si="237"/>
        <v>n.a.</v>
      </c>
      <c r="EA371" s="214">
        <f t="shared" si="238"/>
        <v>17285500</v>
      </c>
      <c r="EB371" s="214" t="e">
        <f t="shared" si="239"/>
        <v>#VALUE!</v>
      </c>
      <c r="EC371" s="217"/>
      <c r="ED371" s="214">
        <f t="shared" si="240"/>
        <v>56792000</v>
      </c>
      <c r="EE371" s="214">
        <f t="shared" si="241"/>
        <v>-28874000</v>
      </c>
      <c r="EF371" s="214">
        <f t="shared" si="242"/>
        <v>-20696000</v>
      </c>
      <c r="EG371" s="214">
        <f t="shared" si="243"/>
        <v>-5959000</v>
      </c>
      <c r="EH371" s="214">
        <f t="shared" si="244"/>
        <v>1263000</v>
      </c>
      <c r="EI371" s="215">
        <f t="shared" si="245"/>
        <v>2.2239047753204677E-2</v>
      </c>
      <c r="EJ371" s="215">
        <f t="shared" si="246"/>
        <v>2.2744872048839345E-2</v>
      </c>
      <c r="EK371" s="218" t="str">
        <f t="shared" si="247"/>
        <v>n.a.</v>
      </c>
      <c r="EL371" s="214">
        <f t="shared" si="248"/>
        <v>22138000</v>
      </c>
      <c r="EM371" s="214" t="e">
        <f t="shared" si="249"/>
        <v>#VALUE!</v>
      </c>
      <c r="EN371" s="217"/>
      <c r="EO371" s="219">
        <f t="shared" si="261"/>
        <v>61905666.666666664</v>
      </c>
      <c r="EP371" s="219">
        <f t="shared" si="261"/>
        <v>-33945333.333333336</v>
      </c>
      <c r="EQ371" s="219">
        <f t="shared" si="261"/>
        <v>-22230333.333333332</v>
      </c>
      <c r="ER371" s="219">
        <f t="shared" si="260"/>
        <v>-14366666.666666666</v>
      </c>
      <c r="ES371" s="219">
        <f t="shared" si="250"/>
        <v>-8636666.6666666698</v>
      </c>
      <c r="ET371" s="220">
        <f t="shared" si="251"/>
        <v>-0.13951334557418013</v>
      </c>
      <c r="EU371" s="221">
        <f t="shared" si="252"/>
        <v>-0.12243239284212319</v>
      </c>
      <c r="EV371" s="219" t="e">
        <f t="shared" si="253"/>
        <v>#VALUE!</v>
      </c>
      <c r="EW371" s="219">
        <f t="shared" si="254"/>
        <v>19351833.333333332</v>
      </c>
      <c r="EX371" s="219" t="e">
        <f t="shared" si="254"/>
        <v>#VALUE!</v>
      </c>
      <c r="EY371" s="208"/>
      <c r="EZ371" s="222" t="str">
        <f t="shared" si="255"/>
        <v>完整</v>
      </c>
      <c r="FA371" s="222" t="str">
        <f t="shared" si="256"/>
        <v>完整</v>
      </c>
      <c r="FB371" s="222" t="str">
        <f t="shared" si="257"/>
        <v>完整</v>
      </c>
      <c r="FC371" s="222" t="str">
        <f t="shared" si="258"/>
        <v>选择</v>
      </c>
      <c r="FD371" s="222" t="str">
        <f t="shared" si="259"/>
        <v>选择</v>
      </c>
      <c r="FE371" s="246"/>
      <c r="FF371" s="246"/>
      <c r="FG371" s="246"/>
      <c r="FH371" s="246"/>
      <c r="FI371" s="246"/>
      <c r="FJ371" s="246"/>
      <c r="FK371" s="246"/>
      <c r="FL371" s="246"/>
      <c r="FM371" s="246"/>
      <c r="FN371" s="246"/>
      <c r="FO371" s="246"/>
      <c r="FP371" s="246"/>
      <c r="FQ371" s="246"/>
      <c r="FR371" s="246"/>
      <c r="FS371" s="246"/>
      <c r="FT371" s="246"/>
      <c r="FU371" s="246"/>
      <c r="FV371" s="246"/>
      <c r="FW371" s="246"/>
      <c r="FX371" s="246"/>
      <c r="FY371" s="246"/>
      <c r="FZ371" s="246"/>
      <c r="GA371" s="246"/>
      <c r="GB371" s="246"/>
      <c r="GC371" s="246"/>
      <c r="GD371" s="246"/>
      <c r="GE371" s="246"/>
      <c r="GF371" s="246"/>
      <c r="GG371" s="246"/>
      <c r="GH371" s="246"/>
      <c r="GI371" s="246"/>
      <c r="GJ371" s="246"/>
      <c r="GK371" s="246"/>
      <c r="GL371" s="246"/>
      <c r="GM371" s="246"/>
      <c r="GN371" s="246"/>
      <c r="GO371" s="246"/>
      <c r="GP371" s="246"/>
      <c r="GQ371" s="246"/>
      <c r="GR371" s="246"/>
      <c r="GS371" s="246"/>
      <c r="GT371" s="246"/>
      <c r="GU371" s="246"/>
      <c r="GV371" s="246"/>
      <c r="GW371" s="246"/>
      <c r="GX371" s="246"/>
      <c r="GY371" s="246"/>
      <c r="GZ371" s="246"/>
      <c r="HA371" s="246"/>
      <c r="HB371" s="246"/>
      <c r="HC371" s="246"/>
      <c r="HD371" s="246"/>
      <c r="HE371" s="246"/>
      <c r="HF371" s="246"/>
      <c r="HG371" s="246"/>
      <c r="HH371" s="246"/>
      <c r="HI371" s="246"/>
      <c r="HJ371" s="246"/>
      <c r="HK371" s="246"/>
    </row>
    <row r="372" spans="1:219" ht="12.4" customHeight="1" x14ac:dyDescent="0.2">
      <c r="A372" s="204" t="s">
        <v>3304</v>
      </c>
      <c r="B372" s="205" t="str">
        <f t="shared" si="218"/>
        <v>POWER &amp; INSTRUMENTATION (GUJARAT) LIMITED</v>
      </c>
      <c r="C372" s="206" t="s">
        <v>35</v>
      </c>
      <c r="D372" s="206" t="s">
        <v>32</v>
      </c>
      <c r="E372" s="205"/>
      <c r="F372" s="244"/>
      <c r="G372" s="245"/>
      <c r="H372" s="209" t="str">
        <f t="shared" si="219"/>
        <v/>
      </c>
      <c r="I372" s="206" t="s">
        <v>328</v>
      </c>
      <c r="J372" s="206" t="str">
        <f>VLOOKUP(Z372,[1]AP2022!FF:FI,2,0)</f>
        <v>exclude</v>
      </c>
      <c r="K372" s="206" t="str">
        <f>VLOOKUP(Z372,[1]AP2022!FF:FI,4,0)</f>
        <v>ok, sda/sdp</v>
      </c>
      <c r="L372" s="210"/>
      <c r="M372" s="211" t="s">
        <v>3305</v>
      </c>
      <c r="N372" s="211" t="s">
        <v>3306</v>
      </c>
      <c r="O372" s="211" t="s">
        <v>47</v>
      </c>
      <c r="P372" s="211" t="s">
        <v>3307</v>
      </c>
      <c r="Q372" s="225"/>
      <c r="R372" s="38" t="s">
        <v>41</v>
      </c>
      <c r="S372" s="211" t="s">
        <v>3308</v>
      </c>
      <c r="T372" s="211" t="s">
        <v>44</v>
      </c>
      <c r="U372" s="38" t="s">
        <v>182</v>
      </c>
      <c r="V372" s="38" t="s">
        <v>3309</v>
      </c>
      <c r="W372" s="38" t="s">
        <v>3310</v>
      </c>
      <c r="X372" s="37"/>
      <c r="Y372" s="37"/>
      <c r="Z372" s="38" t="s">
        <v>3311</v>
      </c>
      <c r="AA372" s="41">
        <v>949000000</v>
      </c>
      <c r="AB372" s="41">
        <v>913400000</v>
      </c>
      <c r="AC372" s="41">
        <v>858800000</v>
      </c>
      <c r="AD372" s="41">
        <v>896571000</v>
      </c>
      <c r="AE372" s="41">
        <v>942600000</v>
      </c>
      <c r="AF372" s="41">
        <v>912800000</v>
      </c>
      <c r="AG372" s="41">
        <v>854400000</v>
      </c>
      <c r="AH372" s="41">
        <v>890143000</v>
      </c>
      <c r="AI372" s="38" t="s">
        <v>39</v>
      </c>
      <c r="AJ372" s="38" t="s">
        <v>39</v>
      </c>
      <c r="AK372" s="38" t="s">
        <v>39</v>
      </c>
      <c r="AL372" s="38" t="s">
        <v>39</v>
      </c>
      <c r="AM372" s="41">
        <v>942600000</v>
      </c>
      <c r="AN372" s="41">
        <v>912800000</v>
      </c>
      <c r="AO372" s="41">
        <v>854400000</v>
      </c>
      <c r="AP372" s="41">
        <v>890143000</v>
      </c>
      <c r="AQ372" s="41">
        <v>6400000</v>
      </c>
      <c r="AR372" s="41">
        <v>600000</v>
      </c>
      <c r="AS372" s="41">
        <v>4400000</v>
      </c>
      <c r="AT372" s="41">
        <v>6428000</v>
      </c>
      <c r="AU372" s="41">
        <v>-796800000</v>
      </c>
      <c r="AV372" s="41">
        <v>-776400000</v>
      </c>
      <c r="AW372" s="41">
        <v>-704300000</v>
      </c>
      <c r="AX372" s="41">
        <v>-721753000</v>
      </c>
      <c r="AY372" s="41">
        <v>0</v>
      </c>
      <c r="AZ372" s="41">
        <v>0</v>
      </c>
      <c r="BA372" s="41">
        <v>0</v>
      </c>
      <c r="BB372" s="41">
        <v>0</v>
      </c>
      <c r="BC372" s="41">
        <v>-68600000</v>
      </c>
      <c r="BD372" s="41">
        <v>-61300000</v>
      </c>
      <c r="BE372" s="41">
        <v>-76000000</v>
      </c>
      <c r="BF372" s="41">
        <v>-83727000</v>
      </c>
      <c r="BG372" s="41">
        <v>83600000</v>
      </c>
      <c r="BH372" s="41">
        <v>75700000</v>
      </c>
      <c r="BI372" s="41">
        <v>78500000</v>
      </c>
      <c r="BJ372" s="41">
        <v>91091000</v>
      </c>
      <c r="BK372" s="41">
        <v>-2900000</v>
      </c>
      <c r="BL372" s="41">
        <v>-3400000</v>
      </c>
      <c r="BM372" s="41">
        <v>-2300000</v>
      </c>
      <c r="BN372" s="41">
        <v>-3054000</v>
      </c>
      <c r="BO372" s="41">
        <v>-2900000</v>
      </c>
      <c r="BP372" s="41">
        <v>-3400000</v>
      </c>
      <c r="BQ372" s="41">
        <v>-2300000</v>
      </c>
      <c r="BR372" s="41">
        <v>-3054000</v>
      </c>
      <c r="BS372" s="41">
        <v>0</v>
      </c>
      <c r="BT372" s="41">
        <v>0</v>
      </c>
      <c r="BU372" s="41">
        <v>0</v>
      </c>
      <c r="BV372" s="41">
        <v>0</v>
      </c>
      <c r="BW372" s="41">
        <v>36400000</v>
      </c>
      <c r="BX372" s="41">
        <v>36800000</v>
      </c>
      <c r="BY372" s="41">
        <v>34600000</v>
      </c>
      <c r="BZ372" s="41">
        <v>30022000</v>
      </c>
      <c r="CA372" s="41">
        <v>859500000</v>
      </c>
      <c r="CB372" s="41">
        <v>890100000</v>
      </c>
      <c r="CC372" s="41">
        <v>539800000</v>
      </c>
      <c r="CD372" s="41">
        <v>496768000</v>
      </c>
      <c r="CE372" s="41">
        <v>346400000</v>
      </c>
      <c r="CF372" s="41">
        <v>169300000</v>
      </c>
      <c r="CG372" s="41">
        <v>28500000</v>
      </c>
      <c r="CH372" s="41">
        <v>78229000</v>
      </c>
      <c r="CI372" s="41">
        <v>384100000</v>
      </c>
      <c r="CJ372" s="41">
        <v>566200000</v>
      </c>
      <c r="CK372" s="41">
        <v>369900000</v>
      </c>
      <c r="CL372" s="41">
        <v>239896000</v>
      </c>
      <c r="CM372" s="41">
        <v>77200000</v>
      </c>
      <c r="CN372" s="41">
        <v>82400000</v>
      </c>
      <c r="CO372" s="41">
        <v>77400000</v>
      </c>
      <c r="CP372" s="41">
        <v>120503000</v>
      </c>
      <c r="CQ372" s="41">
        <v>40900000</v>
      </c>
      <c r="CR372" s="41">
        <v>69200000</v>
      </c>
      <c r="CS372" s="41">
        <v>62600000</v>
      </c>
      <c r="CT372" s="41">
        <v>56002000</v>
      </c>
      <c r="CU372" s="41">
        <v>38500000</v>
      </c>
      <c r="CV372" s="38" t="s">
        <v>39</v>
      </c>
      <c r="CW372" s="38" t="s">
        <v>39</v>
      </c>
      <c r="CX372" s="38" t="s">
        <v>39</v>
      </c>
      <c r="CY372" s="41">
        <v>16800000</v>
      </c>
      <c r="CZ372" s="41">
        <v>11300000</v>
      </c>
      <c r="DA372" s="41">
        <v>9800000</v>
      </c>
      <c r="DB372" s="41">
        <v>8704000</v>
      </c>
      <c r="DC372" s="41">
        <v>1067400000</v>
      </c>
      <c r="DD372" s="41">
        <v>977900000</v>
      </c>
      <c r="DE372" s="41">
        <v>638700000</v>
      </c>
      <c r="DF372" s="41">
        <v>571728000</v>
      </c>
      <c r="DG372" s="213"/>
      <c r="DH372" s="214">
        <f t="shared" si="220"/>
        <v>942600000</v>
      </c>
      <c r="DI372" s="214">
        <f t="shared" si="221"/>
        <v>-796800000</v>
      </c>
      <c r="DJ372" s="214">
        <f t="shared" si="222"/>
        <v>-68600000</v>
      </c>
      <c r="DK372" s="214">
        <f t="shared" si="223"/>
        <v>-2900000</v>
      </c>
      <c r="DL372" s="214">
        <f t="shared" si="224"/>
        <v>74300000</v>
      </c>
      <c r="DM372" s="215">
        <f t="shared" si="225"/>
        <v>7.882452790154891E-2</v>
      </c>
      <c r="DN372" s="215">
        <f t="shared" si="226"/>
        <v>8.5569503627778418E-2</v>
      </c>
      <c r="DO372" s="216">
        <f t="shared" si="227"/>
        <v>0</v>
      </c>
      <c r="DP372" s="214">
        <f t="shared" si="228"/>
        <v>257850000</v>
      </c>
      <c r="DQ372" s="214">
        <f t="shared" si="229"/>
        <v>14050000</v>
      </c>
      <c r="DR372" s="217"/>
      <c r="DS372" s="214">
        <f t="shared" si="230"/>
        <v>912800000</v>
      </c>
      <c r="DT372" s="214">
        <f t="shared" si="231"/>
        <v>-776400000</v>
      </c>
      <c r="DU372" s="214">
        <f t="shared" si="232"/>
        <v>-61300000</v>
      </c>
      <c r="DV372" s="214">
        <f t="shared" si="233"/>
        <v>-3400000</v>
      </c>
      <c r="DW372" s="214">
        <f t="shared" si="234"/>
        <v>71700000</v>
      </c>
      <c r="DX372" s="215">
        <f t="shared" si="235"/>
        <v>7.8549517966695875E-2</v>
      </c>
      <c r="DY372" s="215">
        <f t="shared" si="236"/>
        <v>8.5245511829746753E-2</v>
      </c>
      <c r="DZ372" s="218">
        <f t="shared" si="237"/>
        <v>0</v>
      </c>
      <c r="EA372" s="214">
        <f t="shared" si="238"/>
        <v>98900000</v>
      </c>
      <c r="EB372" s="214">
        <f t="shared" si="239"/>
        <v>10550000</v>
      </c>
      <c r="EC372" s="217"/>
      <c r="ED372" s="214">
        <f t="shared" si="240"/>
        <v>854400000</v>
      </c>
      <c r="EE372" s="214">
        <f t="shared" si="241"/>
        <v>-704300000</v>
      </c>
      <c r="EF372" s="214">
        <f t="shared" si="242"/>
        <v>-76000000</v>
      </c>
      <c r="EG372" s="214">
        <f t="shared" si="243"/>
        <v>-2300000</v>
      </c>
      <c r="EH372" s="214">
        <f t="shared" si="244"/>
        <v>71800000</v>
      </c>
      <c r="EI372" s="215">
        <f t="shared" si="245"/>
        <v>8.4035580524344566E-2</v>
      </c>
      <c r="EJ372" s="215">
        <f t="shared" si="246"/>
        <v>9.1745463838487099E-2</v>
      </c>
      <c r="EK372" s="218">
        <f t="shared" si="247"/>
        <v>0</v>
      </c>
      <c r="EL372" s="214">
        <f t="shared" si="248"/>
        <v>53364500</v>
      </c>
      <c r="EM372" s="214">
        <f t="shared" si="249"/>
        <v>9252000</v>
      </c>
      <c r="EN372" s="217"/>
      <c r="EO372" s="219">
        <f t="shared" si="261"/>
        <v>903266666.66666663</v>
      </c>
      <c r="EP372" s="219">
        <f t="shared" si="261"/>
        <v>-759166666.66666663</v>
      </c>
      <c r="EQ372" s="219">
        <f t="shared" si="261"/>
        <v>-68633333.333333328</v>
      </c>
      <c r="ER372" s="219">
        <f t="shared" si="260"/>
        <v>-2866666.6666666665</v>
      </c>
      <c r="ES372" s="219">
        <f t="shared" si="250"/>
        <v>72600000</v>
      </c>
      <c r="ET372" s="220">
        <f t="shared" si="251"/>
        <v>8.0374935419588164E-2</v>
      </c>
      <c r="EU372" s="221">
        <f t="shared" si="252"/>
        <v>8.7399678972712683E-2</v>
      </c>
      <c r="EV372" s="219">
        <f t="shared" si="253"/>
        <v>0</v>
      </c>
      <c r="EW372" s="219">
        <f t="shared" si="254"/>
        <v>136704833.33333334</v>
      </c>
      <c r="EX372" s="219">
        <f t="shared" si="254"/>
        <v>11284000</v>
      </c>
      <c r="EY372" s="208"/>
      <c r="EZ372" s="222" t="str">
        <f t="shared" si="255"/>
        <v>完整</v>
      </c>
      <c r="FA372" s="222" t="str">
        <f t="shared" si="256"/>
        <v>完整</v>
      </c>
      <c r="FB372" s="222" t="str">
        <f t="shared" si="257"/>
        <v>完整</v>
      </c>
      <c r="FC372" s="222" t="str">
        <f t="shared" si="258"/>
        <v>选择</v>
      </c>
      <c r="FD372" s="222" t="str">
        <f t="shared" si="259"/>
        <v>选择</v>
      </c>
      <c r="FE372" s="246"/>
      <c r="FF372" s="246"/>
      <c r="FG372" s="246"/>
      <c r="FH372" s="246"/>
      <c r="FI372" s="246"/>
      <c r="FJ372" s="246"/>
      <c r="FK372" s="246"/>
      <c r="FL372" s="246"/>
      <c r="FM372" s="246"/>
      <c r="FN372" s="246"/>
      <c r="FO372" s="246"/>
      <c r="FP372" s="246"/>
      <c r="FQ372" s="246"/>
      <c r="FR372" s="246"/>
      <c r="FS372" s="246"/>
      <c r="FT372" s="246"/>
      <c r="FU372" s="246"/>
      <c r="FV372" s="246"/>
      <c r="FW372" s="246"/>
      <c r="FX372" s="246"/>
      <c r="FY372" s="246"/>
      <c r="FZ372" s="246"/>
      <c r="GA372" s="246"/>
      <c r="GB372" s="246"/>
      <c r="GC372" s="246"/>
      <c r="GD372" s="246"/>
      <c r="GE372" s="246"/>
      <c r="GF372" s="246"/>
      <c r="GG372" s="246"/>
      <c r="GH372" s="246"/>
      <c r="GI372" s="246"/>
      <c r="GJ372" s="246"/>
      <c r="GK372" s="246"/>
      <c r="GL372" s="246"/>
      <c r="GM372" s="246"/>
      <c r="GN372" s="246"/>
      <c r="GO372" s="246"/>
      <c r="GP372" s="246"/>
      <c r="GQ372" s="246"/>
      <c r="GR372" s="246"/>
      <c r="GS372" s="246"/>
      <c r="GT372" s="246"/>
      <c r="GU372" s="246"/>
      <c r="GV372" s="246"/>
      <c r="GW372" s="246"/>
      <c r="GX372" s="246"/>
      <c r="GY372" s="246"/>
      <c r="GZ372" s="246"/>
      <c r="HA372" s="246"/>
      <c r="HB372" s="246"/>
      <c r="HC372" s="246"/>
      <c r="HD372" s="246"/>
      <c r="HE372" s="246"/>
      <c r="HF372" s="246"/>
      <c r="HG372" s="246"/>
      <c r="HH372" s="246"/>
      <c r="HI372" s="246"/>
      <c r="HJ372" s="246"/>
      <c r="HK372" s="246"/>
    </row>
    <row r="373" spans="1:219" s="7" customFormat="1" ht="12.4" customHeight="1" x14ac:dyDescent="0.2">
      <c r="A373" s="226" t="s">
        <v>3312</v>
      </c>
      <c r="B373" s="227" t="str">
        <f t="shared" si="218"/>
        <v>GUIZHOU HUOYANSHAN ELECTRICAL APPLIANCE CO.LTD.</v>
      </c>
      <c r="C373" s="228" t="s">
        <v>35</v>
      </c>
      <c r="D373" s="229" t="s">
        <v>188</v>
      </c>
      <c r="E373" s="227"/>
      <c r="F373" s="244"/>
      <c r="G373" s="238"/>
      <c r="H373" s="232" t="str">
        <f t="shared" si="219"/>
        <v/>
      </c>
      <c r="I373" s="206" t="s">
        <v>353</v>
      </c>
      <c r="J373" s="228" t="str">
        <f>VLOOKUP(Z373,[1]AP2022!FF:FI,2,0)</f>
        <v>exclude</v>
      </c>
      <c r="K373" s="228" t="str">
        <f>VLOOKUP(Z373,[1]AP2022!FF:FI,4,0)</f>
        <v>ok, indep</v>
      </c>
      <c r="L373" s="233"/>
      <c r="M373" s="38" t="s">
        <v>3313</v>
      </c>
      <c r="N373" s="38" t="s">
        <v>3314</v>
      </c>
      <c r="O373" s="38" t="s">
        <v>46</v>
      </c>
      <c r="P373" s="38" t="s">
        <v>3315</v>
      </c>
      <c r="Q373" s="37"/>
      <c r="R373" s="38" t="s">
        <v>48</v>
      </c>
      <c r="S373" s="38" t="s">
        <v>3316</v>
      </c>
      <c r="T373" s="38" t="s">
        <v>45</v>
      </c>
      <c r="U373" s="38" t="s">
        <v>182</v>
      </c>
      <c r="V373" s="38" t="s">
        <v>3317</v>
      </c>
      <c r="W373" s="38" t="s">
        <v>3318</v>
      </c>
      <c r="X373" s="38" t="s">
        <v>3319</v>
      </c>
      <c r="Y373" s="37"/>
      <c r="Z373" s="38" t="s">
        <v>3320</v>
      </c>
      <c r="AA373" s="41">
        <v>81121000</v>
      </c>
      <c r="AB373" s="41">
        <v>70159000</v>
      </c>
      <c r="AC373" s="41">
        <v>50240000</v>
      </c>
      <c r="AD373" s="41">
        <v>79147000</v>
      </c>
      <c r="AE373" s="41">
        <v>77889000</v>
      </c>
      <c r="AF373" s="41">
        <v>68305000</v>
      </c>
      <c r="AG373" s="41">
        <v>49801000</v>
      </c>
      <c r="AH373" s="41">
        <v>79260000</v>
      </c>
      <c r="AI373" s="41">
        <v>-1141000</v>
      </c>
      <c r="AJ373" s="41">
        <v>-1059000</v>
      </c>
      <c r="AK373" s="41">
        <v>-595000</v>
      </c>
      <c r="AL373" s="41">
        <v>-900000</v>
      </c>
      <c r="AM373" s="41">
        <v>76748000</v>
      </c>
      <c r="AN373" s="41">
        <v>67246000</v>
      </c>
      <c r="AO373" s="41">
        <v>49206000</v>
      </c>
      <c r="AP373" s="41">
        <v>78360000</v>
      </c>
      <c r="AQ373" s="41">
        <v>4373000</v>
      </c>
      <c r="AR373" s="41">
        <v>2913000</v>
      </c>
      <c r="AS373" s="41">
        <v>1034000</v>
      </c>
      <c r="AT373" s="41">
        <v>787000</v>
      </c>
      <c r="AU373" s="41">
        <v>-52256000</v>
      </c>
      <c r="AV373" s="41">
        <v>-49769000</v>
      </c>
      <c r="AW373" s="41">
        <v>-36065000</v>
      </c>
      <c r="AX373" s="41">
        <v>-51528000</v>
      </c>
      <c r="AY373" s="38" t="s">
        <v>39</v>
      </c>
      <c r="AZ373" s="38" t="s">
        <v>39</v>
      </c>
      <c r="BA373" s="38" t="s">
        <v>39</v>
      </c>
      <c r="BB373" s="38" t="s">
        <v>39</v>
      </c>
      <c r="BC373" s="41">
        <v>-14482000</v>
      </c>
      <c r="BD373" s="41">
        <v>-13659000</v>
      </c>
      <c r="BE373" s="41">
        <v>-12911000</v>
      </c>
      <c r="BF373" s="41">
        <v>-17363000</v>
      </c>
      <c r="BG373" s="41">
        <v>14383000</v>
      </c>
      <c r="BH373" s="41">
        <v>6731000</v>
      </c>
      <c r="BI373" s="41">
        <v>1264000</v>
      </c>
      <c r="BJ373" s="41">
        <v>10256000</v>
      </c>
      <c r="BK373" s="41">
        <v>-445000</v>
      </c>
      <c r="BL373" s="41">
        <v>-1589000</v>
      </c>
      <c r="BM373" s="41">
        <v>-1666000</v>
      </c>
      <c r="BN373" s="41">
        <v>-1724000</v>
      </c>
      <c r="BO373" s="41">
        <v>-1218000</v>
      </c>
      <c r="BP373" s="41">
        <v>-1472000</v>
      </c>
      <c r="BQ373" s="41">
        <v>-1552000</v>
      </c>
      <c r="BR373" s="41">
        <v>-1614000</v>
      </c>
      <c r="BS373" s="41">
        <v>773000</v>
      </c>
      <c r="BT373" s="41">
        <v>-117000</v>
      </c>
      <c r="BU373" s="41">
        <v>-114000</v>
      </c>
      <c r="BV373" s="41">
        <v>-110000</v>
      </c>
      <c r="BW373" s="41">
        <v>11206000</v>
      </c>
      <c r="BX373" s="41">
        <v>-1766000</v>
      </c>
      <c r="BY373" s="41">
        <v>-4506000</v>
      </c>
      <c r="BZ373" s="41">
        <v>1555000</v>
      </c>
      <c r="CA373" s="41">
        <v>104838000</v>
      </c>
      <c r="CB373" s="41">
        <v>96263000</v>
      </c>
      <c r="CC373" s="41">
        <v>103185000</v>
      </c>
      <c r="CD373" s="41">
        <v>95419000</v>
      </c>
      <c r="CE373" s="41">
        <v>50265000</v>
      </c>
      <c r="CF373" s="41">
        <v>57682000</v>
      </c>
      <c r="CG373" s="41">
        <v>79238000</v>
      </c>
      <c r="CH373" s="41">
        <v>57792000</v>
      </c>
      <c r="CI373" s="41">
        <v>34193000</v>
      </c>
      <c r="CJ373" s="41">
        <v>35805000</v>
      </c>
      <c r="CK373" s="41">
        <v>18214000</v>
      </c>
      <c r="CL373" s="41">
        <v>31540000</v>
      </c>
      <c r="CM373" s="41">
        <v>8902000</v>
      </c>
      <c r="CN373" s="41">
        <v>609000</v>
      </c>
      <c r="CO373" s="41">
        <v>1011000</v>
      </c>
      <c r="CP373" s="41">
        <v>3251000</v>
      </c>
      <c r="CQ373" s="41">
        <v>10593000</v>
      </c>
      <c r="CR373" s="41">
        <v>1050000</v>
      </c>
      <c r="CS373" s="41">
        <v>2126000</v>
      </c>
      <c r="CT373" s="41">
        <v>805000</v>
      </c>
      <c r="CU373" s="41">
        <v>10000</v>
      </c>
      <c r="CV373" s="38" t="s">
        <v>39</v>
      </c>
      <c r="CW373" s="38" t="s">
        <v>39</v>
      </c>
      <c r="CX373" s="38" t="s">
        <v>39</v>
      </c>
      <c r="CY373" s="41">
        <v>133000</v>
      </c>
      <c r="CZ373" s="41">
        <v>0</v>
      </c>
      <c r="DA373" s="41">
        <v>133000</v>
      </c>
      <c r="DB373" s="41">
        <v>133000</v>
      </c>
      <c r="DC373" s="41">
        <v>137575000</v>
      </c>
      <c r="DD373" s="41">
        <v>129351000</v>
      </c>
      <c r="DE373" s="41">
        <v>137742000</v>
      </c>
      <c r="DF373" s="41">
        <v>130108000</v>
      </c>
      <c r="DG373" s="213"/>
      <c r="DH373" s="214">
        <f t="shared" si="220"/>
        <v>76748000</v>
      </c>
      <c r="DI373" s="214">
        <f t="shared" si="221"/>
        <v>-52256000</v>
      </c>
      <c r="DJ373" s="214">
        <f t="shared" si="222"/>
        <v>-14482000</v>
      </c>
      <c r="DK373" s="214">
        <f t="shared" si="223"/>
        <v>-445000</v>
      </c>
      <c r="DL373" s="214">
        <f t="shared" si="224"/>
        <v>9565000</v>
      </c>
      <c r="DM373" s="215">
        <f t="shared" si="225"/>
        <v>0.1246286548183666</v>
      </c>
      <c r="DN373" s="215">
        <f t="shared" si="226"/>
        <v>0.14237232633255437</v>
      </c>
      <c r="DO373" s="216" t="str">
        <f t="shared" si="227"/>
        <v>n.a.</v>
      </c>
      <c r="DP373" s="214">
        <f t="shared" si="228"/>
        <v>53973500</v>
      </c>
      <c r="DQ373" s="214">
        <f t="shared" si="229"/>
        <v>66500</v>
      </c>
      <c r="DR373" s="217"/>
      <c r="DS373" s="214">
        <f t="shared" si="230"/>
        <v>67246000</v>
      </c>
      <c r="DT373" s="214">
        <f t="shared" si="231"/>
        <v>-49769000</v>
      </c>
      <c r="DU373" s="214">
        <f t="shared" si="232"/>
        <v>-13659000</v>
      </c>
      <c r="DV373" s="214">
        <f t="shared" si="233"/>
        <v>-1589000</v>
      </c>
      <c r="DW373" s="214">
        <f t="shared" si="234"/>
        <v>2229000</v>
      </c>
      <c r="DX373" s="215">
        <f t="shared" si="235"/>
        <v>3.3146952978615828E-2</v>
      </c>
      <c r="DY373" s="215">
        <f t="shared" si="236"/>
        <v>3.4283341279972929E-2</v>
      </c>
      <c r="DZ373" s="218" t="str">
        <f t="shared" si="237"/>
        <v>n.a.</v>
      </c>
      <c r="EA373" s="214">
        <f t="shared" si="238"/>
        <v>68460000</v>
      </c>
      <c r="EB373" s="214">
        <f t="shared" si="239"/>
        <v>66500</v>
      </c>
      <c r="EC373" s="217"/>
      <c r="ED373" s="214">
        <f t="shared" si="240"/>
        <v>49206000</v>
      </c>
      <c r="EE373" s="214">
        <f t="shared" si="241"/>
        <v>-36065000</v>
      </c>
      <c r="EF373" s="214">
        <f t="shared" si="242"/>
        <v>-12911000</v>
      </c>
      <c r="EG373" s="214">
        <f t="shared" si="243"/>
        <v>-1666000</v>
      </c>
      <c r="EH373" s="214">
        <f t="shared" si="244"/>
        <v>-1436000</v>
      </c>
      <c r="EI373" s="215">
        <f t="shared" si="245"/>
        <v>-2.9183432914685201E-2</v>
      </c>
      <c r="EJ373" s="215">
        <f t="shared" si="246"/>
        <v>-2.8355910114134512E-2</v>
      </c>
      <c r="EK373" s="218" t="str">
        <f t="shared" si="247"/>
        <v>n.a.</v>
      </c>
      <c r="EL373" s="214">
        <f t="shared" si="248"/>
        <v>68515000</v>
      </c>
      <c r="EM373" s="214">
        <f t="shared" si="249"/>
        <v>133000</v>
      </c>
      <c r="EN373" s="217"/>
      <c r="EO373" s="219">
        <f t="shared" si="261"/>
        <v>64400000</v>
      </c>
      <c r="EP373" s="219">
        <f t="shared" si="261"/>
        <v>-46030000</v>
      </c>
      <c r="EQ373" s="219">
        <f t="shared" si="261"/>
        <v>-13684000</v>
      </c>
      <c r="ER373" s="219">
        <f t="shared" si="260"/>
        <v>-1233333.3333333333</v>
      </c>
      <c r="ES373" s="219">
        <f t="shared" si="250"/>
        <v>3452666.666666667</v>
      </c>
      <c r="ET373" s="220">
        <f t="shared" si="251"/>
        <v>5.3612836438923402E-2</v>
      </c>
      <c r="EU373" s="221">
        <f t="shared" si="252"/>
        <v>5.6650003828442048E-2</v>
      </c>
      <c r="EV373" s="219" t="e">
        <f t="shared" si="253"/>
        <v>#VALUE!</v>
      </c>
      <c r="EW373" s="219">
        <f t="shared" si="254"/>
        <v>63649500</v>
      </c>
      <c r="EX373" s="219">
        <f t="shared" si="254"/>
        <v>88666.666666666672</v>
      </c>
      <c r="EY373" s="208"/>
      <c r="EZ373" s="222" t="str">
        <f t="shared" si="255"/>
        <v>完整</v>
      </c>
      <c r="FA373" s="222" t="str">
        <f t="shared" si="256"/>
        <v>完整</v>
      </c>
      <c r="FB373" s="222" t="str">
        <f t="shared" si="257"/>
        <v>完整</v>
      </c>
      <c r="FC373" s="222" t="str">
        <f t="shared" si="258"/>
        <v>选择</v>
      </c>
      <c r="FD373" s="222" t="str">
        <f t="shared" si="259"/>
        <v>选择</v>
      </c>
      <c r="FE373" s="246"/>
      <c r="FF373" s="246"/>
      <c r="FG373" s="246"/>
      <c r="FH373" s="246"/>
      <c r="FI373" s="246"/>
      <c r="FJ373" s="246"/>
      <c r="FK373" s="246"/>
      <c r="FL373" s="246"/>
      <c r="FM373" s="246"/>
      <c r="FN373" s="246"/>
      <c r="FO373" s="246"/>
      <c r="FP373" s="246"/>
      <c r="FQ373" s="246"/>
      <c r="FR373" s="246"/>
      <c r="FS373" s="246"/>
      <c r="FT373" s="246"/>
      <c r="FU373" s="246"/>
      <c r="FV373" s="246"/>
      <c r="FW373" s="246"/>
      <c r="FX373" s="246"/>
      <c r="FY373" s="246"/>
      <c r="FZ373" s="246"/>
      <c r="GA373" s="246"/>
      <c r="GB373" s="246"/>
      <c r="GC373" s="246"/>
      <c r="GD373" s="246"/>
      <c r="GE373" s="246"/>
      <c r="GF373" s="246"/>
      <c r="GG373" s="246"/>
      <c r="GH373" s="246"/>
      <c r="GI373" s="246"/>
      <c r="GJ373" s="246"/>
      <c r="GK373" s="246"/>
      <c r="GL373" s="246"/>
      <c r="GM373" s="246"/>
      <c r="GN373" s="246"/>
      <c r="GO373" s="246"/>
      <c r="GP373" s="246"/>
      <c r="GQ373" s="246"/>
      <c r="GR373" s="246"/>
      <c r="GS373" s="246"/>
      <c r="GT373" s="246"/>
      <c r="GU373" s="246"/>
      <c r="GV373" s="246"/>
      <c r="GW373" s="246"/>
      <c r="GX373" s="246"/>
      <c r="GY373" s="246"/>
      <c r="GZ373" s="246"/>
      <c r="HA373" s="246"/>
      <c r="HB373" s="246"/>
      <c r="HC373" s="246"/>
      <c r="HD373" s="246"/>
      <c r="HE373" s="246"/>
      <c r="HF373" s="246"/>
      <c r="HG373" s="246"/>
      <c r="HH373" s="246"/>
      <c r="HI373" s="246"/>
      <c r="HJ373" s="246"/>
      <c r="HK373" s="254"/>
    </row>
    <row r="374" spans="1:219" ht="12.4" customHeight="1" x14ac:dyDescent="0.2">
      <c r="A374" s="204" t="s">
        <v>3321</v>
      </c>
      <c r="B374" s="205" t="str">
        <f t="shared" si="218"/>
        <v>HIGH ENERGY BATTERIES INDIA LTD</v>
      </c>
      <c r="C374" s="206" t="s">
        <v>35</v>
      </c>
      <c r="D374" s="206" t="s">
        <v>32</v>
      </c>
      <c r="E374" s="205"/>
      <c r="F374" s="244"/>
      <c r="G374" s="245"/>
      <c r="H374" s="209" t="str">
        <f t="shared" si="219"/>
        <v/>
      </c>
      <c r="I374" s="206" t="s">
        <v>328</v>
      </c>
      <c r="J374" s="206" t="str">
        <f>VLOOKUP(Z374,[1]AP2022!FF:FI,2,0)</f>
        <v>exclude</v>
      </c>
      <c r="K374" s="206" t="str">
        <f>VLOOKUP(Z374,[1]AP2022!FF:FI,4,0)</f>
        <v>ok, sda/sdp</v>
      </c>
      <c r="L374" s="210"/>
      <c r="M374" s="211" t="s">
        <v>3322</v>
      </c>
      <c r="N374" s="211" t="s">
        <v>3323</v>
      </c>
      <c r="O374" s="211" t="s">
        <v>36</v>
      </c>
      <c r="P374" s="211" t="s">
        <v>3324</v>
      </c>
      <c r="Q374" s="225"/>
      <c r="R374" s="38" t="s">
        <v>41</v>
      </c>
      <c r="S374" s="211" t="s">
        <v>3325</v>
      </c>
      <c r="T374" s="211" t="s">
        <v>38</v>
      </c>
      <c r="U374" s="38" t="s">
        <v>178</v>
      </c>
      <c r="V374" s="38" t="s">
        <v>3326</v>
      </c>
      <c r="W374" s="38" t="s">
        <v>3327</v>
      </c>
      <c r="X374" s="38" t="s">
        <v>3328</v>
      </c>
      <c r="Y374" s="37"/>
      <c r="Z374" s="38" t="s">
        <v>3329</v>
      </c>
      <c r="AA374" s="41">
        <v>934568000</v>
      </c>
      <c r="AB374" s="41">
        <v>795534000</v>
      </c>
      <c r="AC374" s="41">
        <v>778355000</v>
      </c>
      <c r="AD374" s="41">
        <v>614929000</v>
      </c>
      <c r="AE374" s="41">
        <v>925380000</v>
      </c>
      <c r="AF374" s="41">
        <v>792574000</v>
      </c>
      <c r="AG374" s="41">
        <v>775275000</v>
      </c>
      <c r="AH374" s="41">
        <v>612437000</v>
      </c>
      <c r="AI374" s="38" t="s">
        <v>39</v>
      </c>
      <c r="AJ374" s="38" t="s">
        <v>39</v>
      </c>
      <c r="AK374" s="38" t="s">
        <v>39</v>
      </c>
      <c r="AL374" s="41">
        <v>-786000</v>
      </c>
      <c r="AM374" s="41">
        <v>925380000</v>
      </c>
      <c r="AN374" s="41">
        <v>792574000</v>
      </c>
      <c r="AO374" s="41">
        <v>775275000</v>
      </c>
      <c r="AP374" s="41">
        <v>611651000</v>
      </c>
      <c r="AQ374" s="41">
        <v>9188000</v>
      </c>
      <c r="AR374" s="41">
        <v>2960000</v>
      </c>
      <c r="AS374" s="41">
        <v>3080000</v>
      </c>
      <c r="AT374" s="41">
        <v>3278000</v>
      </c>
      <c r="AU374" s="41">
        <v>-313620000</v>
      </c>
      <c r="AV374" s="41">
        <v>-269495000</v>
      </c>
      <c r="AW374" s="41">
        <v>-269048000</v>
      </c>
      <c r="AX374" s="41">
        <v>-259775000</v>
      </c>
      <c r="AY374" s="41">
        <v>-10330000</v>
      </c>
      <c r="AZ374" s="41">
        <v>-8039000</v>
      </c>
      <c r="BA374" s="41">
        <v>-6128000</v>
      </c>
      <c r="BB374" s="41">
        <v>-5518000</v>
      </c>
      <c r="BC374" s="41">
        <v>-271859000</v>
      </c>
      <c r="BD374" s="41">
        <v>-222508000</v>
      </c>
      <c r="BE374" s="41">
        <v>-201734000</v>
      </c>
      <c r="BF374" s="41">
        <v>-189204000</v>
      </c>
      <c r="BG374" s="41">
        <v>338759000</v>
      </c>
      <c r="BH374" s="41">
        <v>295492000</v>
      </c>
      <c r="BI374" s="41">
        <v>301445000</v>
      </c>
      <c r="BJ374" s="41">
        <v>160432000</v>
      </c>
      <c r="BK374" s="41">
        <v>-31382000</v>
      </c>
      <c r="BL374" s="41">
        <v>-11345000</v>
      </c>
      <c r="BM374" s="41">
        <v>-11243000</v>
      </c>
      <c r="BN374" s="41">
        <v>-11598000</v>
      </c>
      <c r="BO374" s="41">
        <v>-31087000</v>
      </c>
      <c r="BP374" s="41">
        <v>-11146000</v>
      </c>
      <c r="BQ374" s="41">
        <v>-11071000</v>
      </c>
      <c r="BR374" s="41">
        <v>-11598000</v>
      </c>
      <c r="BS374" s="41">
        <v>-295000</v>
      </c>
      <c r="BT374" s="41">
        <v>-199000</v>
      </c>
      <c r="BU374" s="41">
        <v>-172000</v>
      </c>
      <c r="BV374" s="41">
        <v>0</v>
      </c>
      <c r="BW374" s="41">
        <v>204951000</v>
      </c>
      <c r="BX374" s="41">
        <v>179498000</v>
      </c>
      <c r="BY374" s="41">
        <v>183293000</v>
      </c>
      <c r="BZ374" s="41">
        <v>56019000</v>
      </c>
      <c r="CA374" s="41">
        <v>750772000</v>
      </c>
      <c r="CB374" s="41">
        <v>656418000</v>
      </c>
      <c r="CC374" s="41">
        <v>600166000</v>
      </c>
      <c r="CD374" s="41">
        <v>418456000</v>
      </c>
      <c r="CE374" s="41">
        <v>353697000</v>
      </c>
      <c r="CF374" s="41">
        <v>354281000</v>
      </c>
      <c r="CG374" s="41">
        <v>288312000</v>
      </c>
      <c r="CH374" s="41">
        <v>279794000</v>
      </c>
      <c r="CI374" s="41">
        <v>286615000</v>
      </c>
      <c r="CJ374" s="41">
        <v>196976000</v>
      </c>
      <c r="CK374" s="41">
        <v>182323000</v>
      </c>
      <c r="CL374" s="41">
        <v>91835000</v>
      </c>
      <c r="CM374" s="41">
        <v>77833000</v>
      </c>
      <c r="CN374" s="41">
        <v>40421000</v>
      </c>
      <c r="CO374" s="41">
        <v>47568000</v>
      </c>
      <c r="CP374" s="41">
        <v>10108000</v>
      </c>
      <c r="CQ374" s="41">
        <v>18135000</v>
      </c>
      <c r="CR374" s="41">
        <v>47406000</v>
      </c>
      <c r="CS374" s="41">
        <v>55793000</v>
      </c>
      <c r="CT374" s="41">
        <v>9396000</v>
      </c>
      <c r="CU374" s="38" t="s">
        <v>39</v>
      </c>
      <c r="CV374" s="38" t="s">
        <v>39</v>
      </c>
      <c r="CW374" s="38" t="s">
        <v>39</v>
      </c>
      <c r="CX374" s="38" t="s">
        <v>39</v>
      </c>
      <c r="CY374" s="41">
        <v>8214000</v>
      </c>
      <c r="CZ374" s="41">
        <v>6990000</v>
      </c>
      <c r="DA374" s="41">
        <v>5620000</v>
      </c>
      <c r="DB374" s="41">
        <v>3409000</v>
      </c>
      <c r="DC374" s="41">
        <v>1145174000</v>
      </c>
      <c r="DD374" s="41">
        <v>984021000</v>
      </c>
      <c r="DE374" s="41">
        <v>936050000</v>
      </c>
      <c r="DF374" s="41">
        <v>742515000</v>
      </c>
      <c r="DG374" s="213"/>
      <c r="DH374" s="214">
        <f t="shared" si="220"/>
        <v>925380000</v>
      </c>
      <c r="DI374" s="214">
        <f t="shared" si="221"/>
        <v>-313620000</v>
      </c>
      <c r="DJ374" s="214">
        <f t="shared" si="222"/>
        <v>-282189000</v>
      </c>
      <c r="DK374" s="214">
        <f t="shared" si="223"/>
        <v>-31382000</v>
      </c>
      <c r="DL374" s="214">
        <f t="shared" si="224"/>
        <v>298189000</v>
      </c>
      <c r="DM374" s="215">
        <f t="shared" si="225"/>
        <v>0.32223410923080248</v>
      </c>
      <c r="DN374" s="215">
        <f t="shared" si="226"/>
        <v>0.47543571256602851</v>
      </c>
      <c r="DO374" s="216">
        <f t="shared" si="227"/>
        <v>-10330000</v>
      </c>
      <c r="DP374" s="214">
        <f t="shared" si="228"/>
        <v>353989000</v>
      </c>
      <c r="DQ374" s="214">
        <f t="shared" si="229"/>
        <v>7602000</v>
      </c>
      <c r="DR374" s="217"/>
      <c r="DS374" s="214">
        <f t="shared" si="230"/>
        <v>792574000</v>
      </c>
      <c r="DT374" s="214">
        <f t="shared" si="231"/>
        <v>-269495000</v>
      </c>
      <c r="DU374" s="214">
        <f t="shared" si="232"/>
        <v>-230547000</v>
      </c>
      <c r="DV374" s="214">
        <f t="shared" si="233"/>
        <v>-11345000</v>
      </c>
      <c r="DW374" s="214">
        <f t="shared" si="234"/>
        <v>281187000</v>
      </c>
      <c r="DX374" s="215">
        <f t="shared" si="235"/>
        <v>0.3547769671980156</v>
      </c>
      <c r="DY374" s="215">
        <f t="shared" si="236"/>
        <v>0.54985167788778366</v>
      </c>
      <c r="DZ374" s="218">
        <f t="shared" si="237"/>
        <v>-8039000</v>
      </c>
      <c r="EA374" s="214">
        <f t="shared" si="238"/>
        <v>321296500</v>
      </c>
      <c r="EB374" s="214">
        <f t="shared" si="239"/>
        <v>6305000</v>
      </c>
      <c r="EC374" s="217"/>
      <c r="ED374" s="214">
        <f t="shared" si="240"/>
        <v>775275000</v>
      </c>
      <c r="EE374" s="214">
        <f t="shared" si="241"/>
        <v>-269048000</v>
      </c>
      <c r="EF374" s="214">
        <f t="shared" si="242"/>
        <v>-207862000</v>
      </c>
      <c r="EG374" s="214">
        <f t="shared" si="243"/>
        <v>-11243000</v>
      </c>
      <c r="EH374" s="214">
        <f t="shared" si="244"/>
        <v>287122000</v>
      </c>
      <c r="EI374" s="215">
        <f t="shared" si="245"/>
        <v>0.37034858598561798</v>
      </c>
      <c r="EJ374" s="215">
        <f t="shared" si="246"/>
        <v>0.58818034509672168</v>
      </c>
      <c r="EK374" s="218">
        <f t="shared" si="247"/>
        <v>-6128000</v>
      </c>
      <c r="EL374" s="214">
        <f t="shared" si="248"/>
        <v>284053000</v>
      </c>
      <c r="EM374" s="214">
        <f t="shared" si="249"/>
        <v>4514500</v>
      </c>
      <c r="EN374" s="217"/>
      <c r="EO374" s="219">
        <f t="shared" si="261"/>
        <v>831076333.33333337</v>
      </c>
      <c r="EP374" s="219">
        <f t="shared" si="261"/>
        <v>-284054333.33333331</v>
      </c>
      <c r="EQ374" s="219">
        <f t="shared" si="261"/>
        <v>-240199333.33333334</v>
      </c>
      <c r="ER374" s="219">
        <f t="shared" si="260"/>
        <v>-17990000</v>
      </c>
      <c r="ES374" s="219">
        <f t="shared" si="250"/>
        <v>288832666.66666663</v>
      </c>
      <c r="ET374" s="220">
        <f t="shared" si="251"/>
        <v>0.34754047863232773</v>
      </c>
      <c r="EU374" s="221">
        <f t="shared" si="252"/>
        <v>0.53266213037066357</v>
      </c>
      <c r="EV374" s="219">
        <f t="shared" si="253"/>
        <v>8165666.666666667</v>
      </c>
      <c r="EW374" s="219">
        <f t="shared" si="254"/>
        <v>319779500</v>
      </c>
      <c r="EX374" s="219">
        <f t="shared" si="254"/>
        <v>6140500</v>
      </c>
      <c r="EY374" s="208"/>
      <c r="EZ374" s="222" t="str">
        <f t="shared" si="255"/>
        <v>完整</v>
      </c>
      <c r="FA374" s="222" t="str">
        <f t="shared" si="256"/>
        <v>完整</v>
      </c>
      <c r="FB374" s="222" t="str">
        <f t="shared" si="257"/>
        <v>完整</v>
      </c>
      <c r="FC374" s="222" t="str">
        <f t="shared" si="258"/>
        <v>选择</v>
      </c>
      <c r="FD374" s="222" t="str">
        <f t="shared" si="259"/>
        <v>选择</v>
      </c>
      <c r="FE374" s="246"/>
      <c r="FF374" s="246"/>
      <c r="FG374" s="246"/>
      <c r="FH374" s="246"/>
      <c r="FI374" s="246"/>
      <c r="FJ374" s="246"/>
      <c r="FK374" s="246"/>
      <c r="FL374" s="246"/>
      <c r="FM374" s="246"/>
      <c r="FN374" s="246"/>
      <c r="FO374" s="246"/>
      <c r="FP374" s="246"/>
      <c r="FQ374" s="246"/>
      <c r="FR374" s="246"/>
      <c r="FS374" s="246"/>
      <c r="FT374" s="246"/>
      <c r="FU374" s="246"/>
      <c r="FV374" s="246"/>
      <c r="FW374" s="246"/>
      <c r="FX374" s="246"/>
      <c r="FY374" s="246"/>
      <c r="FZ374" s="246"/>
      <c r="GA374" s="246"/>
      <c r="GB374" s="246"/>
      <c r="GC374" s="246"/>
      <c r="GD374" s="246"/>
      <c r="GE374" s="246"/>
      <c r="GF374" s="246"/>
      <c r="GG374" s="246"/>
      <c r="GH374" s="246"/>
      <c r="GI374" s="246"/>
      <c r="GJ374" s="246"/>
      <c r="GK374" s="246"/>
      <c r="GL374" s="246"/>
      <c r="GM374" s="246"/>
      <c r="GN374" s="246"/>
      <c r="GO374" s="246"/>
      <c r="GP374" s="246"/>
      <c r="GQ374" s="246"/>
      <c r="GR374" s="246"/>
      <c r="GS374" s="246"/>
      <c r="GT374" s="246"/>
      <c r="GU374" s="246"/>
      <c r="GV374" s="246"/>
      <c r="GW374" s="246"/>
      <c r="GX374" s="246"/>
      <c r="GY374" s="246"/>
      <c r="GZ374" s="246"/>
      <c r="HA374" s="246"/>
      <c r="HB374" s="246"/>
      <c r="HC374" s="246"/>
      <c r="HD374" s="246"/>
      <c r="HE374" s="246"/>
      <c r="HF374" s="246"/>
      <c r="HG374" s="246"/>
      <c r="HH374" s="246"/>
      <c r="HI374" s="246"/>
      <c r="HJ374" s="246"/>
      <c r="HK374" s="246"/>
    </row>
    <row r="375" spans="1:219" s="7" customFormat="1" ht="12.4" customHeight="1" x14ac:dyDescent="0.2">
      <c r="A375" s="226" t="s">
        <v>3330</v>
      </c>
      <c r="B375" s="227" t="str">
        <f t="shared" si="218"/>
        <v>ZI XI LEASING CO., LTD</v>
      </c>
      <c r="C375" s="228" t="s">
        <v>35</v>
      </c>
      <c r="D375" s="237" t="s">
        <v>31</v>
      </c>
      <c r="E375" s="227"/>
      <c r="F375" s="244"/>
      <c r="G375" s="238"/>
      <c r="H375" s="232" t="str">
        <f t="shared" si="219"/>
        <v/>
      </c>
      <c r="I375" s="228" t="s">
        <v>405</v>
      </c>
      <c r="J375" s="228" t="str">
        <f>VLOOKUP(Z375,[1]AP2022!FF:FI,2,0)</f>
        <v>exclude</v>
      </c>
      <c r="K375" s="228" t="str">
        <f>VLOOKUP(Z375,[1]AP2022!FF:FI,4,0)</f>
        <v>ok, sda/sdp</v>
      </c>
      <c r="L375" s="233"/>
      <c r="M375" s="38" t="s">
        <v>3331</v>
      </c>
      <c r="N375" s="38" t="s">
        <v>3332</v>
      </c>
      <c r="O375" s="38" t="s">
        <v>47</v>
      </c>
      <c r="P375" s="38" t="s">
        <v>3333</v>
      </c>
      <c r="Q375" s="37"/>
      <c r="R375" s="38" t="s">
        <v>48</v>
      </c>
      <c r="S375" s="38" t="s">
        <v>3334</v>
      </c>
      <c r="T375" s="38" t="s">
        <v>44</v>
      </c>
      <c r="U375" s="38" t="s">
        <v>182</v>
      </c>
      <c r="V375" s="38" t="s">
        <v>3335</v>
      </c>
      <c r="W375" s="38" t="s">
        <v>3336</v>
      </c>
      <c r="X375" s="38" t="s">
        <v>3337</v>
      </c>
      <c r="Y375" s="37"/>
      <c r="Z375" s="38" t="s">
        <v>3338</v>
      </c>
      <c r="AA375" s="41">
        <v>79949000</v>
      </c>
      <c r="AB375" s="41">
        <v>75438000</v>
      </c>
      <c r="AC375" s="41">
        <v>72413000</v>
      </c>
      <c r="AD375" s="41">
        <v>72207000</v>
      </c>
      <c r="AE375" s="41">
        <v>79372000</v>
      </c>
      <c r="AF375" s="41">
        <v>74637000</v>
      </c>
      <c r="AG375" s="41">
        <v>70936000</v>
      </c>
      <c r="AH375" s="41">
        <v>70399000</v>
      </c>
      <c r="AI375" s="41">
        <v>-605000</v>
      </c>
      <c r="AJ375" s="41">
        <v>-440000</v>
      </c>
      <c r="AK375" s="41">
        <v>-254000</v>
      </c>
      <c r="AL375" s="41">
        <v>-505000</v>
      </c>
      <c r="AM375" s="41">
        <v>78767000</v>
      </c>
      <c r="AN375" s="41">
        <v>74197000</v>
      </c>
      <c r="AO375" s="41">
        <v>70682000</v>
      </c>
      <c r="AP375" s="41">
        <v>69894000</v>
      </c>
      <c r="AQ375" s="41">
        <v>1182000</v>
      </c>
      <c r="AR375" s="41">
        <v>1241000</v>
      </c>
      <c r="AS375" s="41">
        <v>1731000</v>
      </c>
      <c r="AT375" s="41">
        <v>2313000</v>
      </c>
      <c r="AU375" s="41">
        <v>-40042000</v>
      </c>
      <c r="AV375" s="41">
        <v>-32811000</v>
      </c>
      <c r="AW375" s="41">
        <v>-7525000</v>
      </c>
      <c r="AX375" s="41">
        <v>-811000</v>
      </c>
      <c r="AY375" s="38" t="s">
        <v>39</v>
      </c>
      <c r="AZ375" s="38" t="s">
        <v>39</v>
      </c>
      <c r="BA375" s="38" t="s">
        <v>39</v>
      </c>
      <c r="BB375" s="38" t="s">
        <v>39</v>
      </c>
      <c r="BC375" s="41">
        <v>-22291000</v>
      </c>
      <c r="BD375" s="41">
        <v>-19877000</v>
      </c>
      <c r="BE375" s="41">
        <v>-15994000</v>
      </c>
      <c r="BF375" s="41">
        <v>-20635000</v>
      </c>
      <c r="BG375" s="41">
        <v>17616000</v>
      </c>
      <c r="BH375" s="41">
        <v>22750000</v>
      </c>
      <c r="BI375" s="41">
        <v>48894000</v>
      </c>
      <c r="BJ375" s="41">
        <v>50761000</v>
      </c>
      <c r="BK375" s="41">
        <v>-26559000</v>
      </c>
      <c r="BL375" s="41">
        <v>-25838000</v>
      </c>
      <c r="BM375" s="41">
        <v>-47507000</v>
      </c>
      <c r="BN375" s="41">
        <v>-43660000</v>
      </c>
      <c r="BO375" s="41">
        <v>-19099000</v>
      </c>
      <c r="BP375" s="41">
        <v>-24539000</v>
      </c>
      <c r="BQ375" s="41">
        <v>-47507000</v>
      </c>
      <c r="BR375" s="41">
        <v>-43660000</v>
      </c>
      <c r="BS375" s="41">
        <v>-7460000</v>
      </c>
      <c r="BT375" s="41">
        <v>-1299000</v>
      </c>
      <c r="BU375" s="41">
        <v>0</v>
      </c>
      <c r="BV375" s="41">
        <v>0</v>
      </c>
      <c r="BW375" s="41">
        <v>-12682000</v>
      </c>
      <c r="BX375" s="41">
        <v>-586000</v>
      </c>
      <c r="BY375" s="41">
        <v>2619000</v>
      </c>
      <c r="BZ375" s="41">
        <v>1297000</v>
      </c>
      <c r="CA375" s="41">
        <v>101992000</v>
      </c>
      <c r="CB375" s="41">
        <v>98726000</v>
      </c>
      <c r="CC375" s="41">
        <v>83802000</v>
      </c>
      <c r="CD375" s="41">
        <v>89427000</v>
      </c>
      <c r="CE375" s="41">
        <v>0</v>
      </c>
      <c r="CF375" s="41">
        <v>3320000</v>
      </c>
      <c r="CG375" s="41">
        <v>2453000</v>
      </c>
      <c r="CH375" s="41">
        <v>1612000</v>
      </c>
      <c r="CI375" s="41">
        <v>95127000</v>
      </c>
      <c r="CJ375" s="41">
        <v>90570000</v>
      </c>
      <c r="CK375" s="41">
        <v>75298000</v>
      </c>
      <c r="CL375" s="41">
        <v>74580000</v>
      </c>
      <c r="CM375" s="41">
        <v>5513000</v>
      </c>
      <c r="CN375" s="41">
        <v>2229000</v>
      </c>
      <c r="CO375" s="41">
        <v>1593000</v>
      </c>
      <c r="CP375" s="41">
        <v>4992000</v>
      </c>
      <c r="CQ375" s="41">
        <v>420000</v>
      </c>
      <c r="CR375" s="41">
        <v>1908000</v>
      </c>
      <c r="CS375" s="41">
        <v>3572000</v>
      </c>
      <c r="CT375" s="41">
        <v>5663000</v>
      </c>
      <c r="CU375" s="38" t="s">
        <v>39</v>
      </c>
      <c r="CV375" s="38" t="s">
        <v>39</v>
      </c>
      <c r="CW375" s="38" t="s">
        <v>39</v>
      </c>
      <c r="CX375" s="38" t="s">
        <v>39</v>
      </c>
      <c r="CY375" s="41">
        <v>1505000</v>
      </c>
      <c r="CZ375" s="41">
        <v>2168000</v>
      </c>
      <c r="DA375" s="41">
        <v>1194000</v>
      </c>
      <c r="DB375" s="41">
        <v>970000</v>
      </c>
      <c r="DC375" s="41">
        <v>320278000</v>
      </c>
      <c r="DD375" s="41">
        <v>291453000</v>
      </c>
      <c r="DE375" s="41">
        <v>296953000</v>
      </c>
      <c r="DF375" s="41">
        <v>267392000</v>
      </c>
      <c r="DG375" s="213"/>
      <c r="DH375" s="214">
        <f t="shared" si="220"/>
        <v>78767000</v>
      </c>
      <c r="DI375" s="214">
        <f t="shared" si="221"/>
        <v>-40042000</v>
      </c>
      <c r="DJ375" s="214">
        <f t="shared" si="222"/>
        <v>-22291000</v>
      </c>
      <c r="DK375" s="214">
        <f t="shared" si="223"/>
        <v>-26559000</v>
      </c>
      <c r="DL375" s="214">
        <f t="shared" si="224"/>
        <v>-10125000</v>
      </c>
      <c r="DM375" s="215">
        <f t="shared" si="225"/>
        <v>-0.12854367945967221</v>
      </c>
      <c r="DN375" s="215">
        <f t="shared" si="226"/>
        <v>-0.11390226342078028</v>
      </c>
      <c r="DO375" s="216" t="str">
        <f t="shared" si="227"/>
        <v>n.a.</v>
      </c>
      <c r="DP375" s="214">
        <f t="shared" si="228"/>
        <v>1660000</v>
      </c>
      <c r="DQ375" s="214">
        <f t="shared" si="229"/>
        <v>1836500</v>
      </c>
      <c r="DR375" s="217"/>
      <c r="DS375" s="214">
        <f t="shared" si="230"/>
        <v>74197000</v>
      </c>
      <c r="DT375" s="214">
        <f t="shared" si="231"/>
        <v>-32811000</v>
      </c>
      <c r="DU375" s="214">
        <f t="shared" si="232"/>
        <v>-19877000</v>
      </c>
      <c r="DV375" s="214">
        <f t="shared" si="233"/>
        <v>-25838000</v>
      </c>
      <c r="DW375" s="214">
        <f t="shared" si="234"/>
        <v>-4329000</v>
      </c>
      <c r="DX375" s="215">
        <f t="shared" si="235"/>
        <v>-5.8344677008504389E-2</v>
      </c>
      <c r="DY375" s="215">
        <f t="shared" si="236"/>
        <v>-5.5128237781117084E-2</v>
      </c>
      <c r="DZ375" s="218" t="str">
        <f t="shared" si="237"/>
        <v>n.a.</v>
      </c>
      <c r="EA375" s="214">
        <f t="shared" si="238"/>
        <v>2886500</v>
      </c>
      <c r="EB375" s="214">
        <f t="shared" si="239"/>
        <v>1681000</v>
      </c>
      <c r="EC375" s="217"/>
      <c r="ED375" s="214">
        <f t="shared" si="240"/>
        <v>70682000</v>
      </c>
      <c r="EE375" s="214">
        <f t="shared" si="241"/>
        <v>-7525000</v>
      </c>
      <c r="EF375" s="214">
        <f t="shared" si="242"/>
        <v>-15994000</v>
      </c>
      <c r="EG375" s="214">
        <f t="shared" si="243"/>
        <v>-47507000</v>
      </c>
      <c r="EH375" s="214">
        <f t="shared" si="244"/>
        <v>-344000</v>
      </c>
      <c r="EI375" s="215">
        <f t="shared" si="245"/>
        <v>-4.8668685096629975E-3</v>
      </c>
      <c r="EJ375" s="215">
        <f t="shared" si="246"/>
        <v>-4.8432968208824935E-3</v>
      </c>
      <c r="EK375" s="218" t="str">
        <f t="shared" si="247"/>
        <v>n.a.</v>
      </c>
      <c r="EL375" s="214">
        <f t="shared" si="248"/>
        <v>2032500</v>
      </c>
      <c r="EM375" s="214">
        <f t="shared" si="249"/>
        <v>1082000</v>
      </c>
      <c r="EN375" s="217"/>
      <c r="EO375" s="219">
        <f t="shared" si="261"/>
        <v>74548666.666666672</v>
      </c>
      <c r="EP375" s="219">
        <f t="shared" si="261"/>
        <v>-26792666.666666668</v>
      </c>
      <c r="EQ375" s="219">
        <f t="shared" si="261"/>
        <v>-19387333.333333332</v>
      </c>
      <c r="ER375" s="219">
        <f t="shared" si="260"/>
        <v>-33301333.333333332</v>
      </c>
      <c r="ES375" s="219">
        <f t="shared" si="250"/>
        <v>-4932666.6666666642</v>
      </c>
      <c r="ET375" s="220">
        <f t="shared" si="251"/>
        <v>-6.6167067597900212E-2</v>
      </c>
      <c r="EU375" s="221">
        <f t="shared" si="252"/>
        <v>-6.2060693496166788E-2</v>
      </c>
      <c r="EV375" s="219" t="e">
        <f t="shared" si="253"/>
        <v>#VALUE!</v>
      </c>
      <c r="EW375" s="219">
        <f t="shared" si="254"/>
        <v>2193000</v>
      </c>
      <c r="EX375" s="219">
        <f t="shared" si="254"/>
        <v>1533166.6666666667</v>
      </c>
      <c r="EY375" s="208"/>
      <c r="EZ375" s="222" t="str">
        <f t="shared" si="255"/>
        <v>完整</v>
      </c>
      <c r="FA375" s="222" t="str">
        <f t="shared" si="256"/>
        <v>完整</v>
      </c>
      <c r="FB375" s="222" t="str">
        <f t="shared" si="257"/>
        <v>完整</v>
      </c>
      <c r="FC375" s="222" t="str">
        <f t="shared" si="258"/>
        <v>选择</v>
      </c>
      <c r="FD375" s="222" t="str">
        <f t="shared" si="259"/>
        <v>删除</v>
      </c>
      <c r="FE375" s="246"/>
      <c r="FF375" s="246"/>
      <c r="FG375" s="246"/>
      <c r="FH375" s="246"/>
      <c r="FI375" s="246"/>
      <c r="FJ375" s="246"/>
      <c r="FK375" s="246"/>
      <c r="FL375" s="246"/>
      <c r="FM375" s="246"/>
      <c r="FN375" s="246"/>
      <c r="FO375" s="246"/>
      <c r="FP375" s="246"/>
      <c r="FQ375" s="246"/>
      <c r="FR375" s="246"/>
      <c r="FS375" s="246"/>
      <c r="FT375" s="246"/>
      <c r="FU375" s="246"/>
      <c r="FV375" s="246"/>
      <c r="FW375" s="246"/>
      <c r="FX375" s="246"/>
      <c r="FY375" s="246"/>
      <c r="FZ375" s="246"/>
      <c r="GA375" s="246"/>
      <c r="GB375" s="246"/>
      <c r="GC375" s="246"/>
      <c r="GD375" s="246"/>
      <c r="GE375" s="246"/>
      <c r="GF375" s="246"/>
      <c r="GG375" s="246"/>
      <c r="GH375" s="246"/>
      <c r="GI375" s="246"/>
      <c r="GJ375" s="246"/>
      <c r="GK375" s="246"/>
      <c r="GL375" s="246"/>
      <c r="GM375" s="246"/>
      <c r="GN375" s="246"/>
      <c r="GO375" s="246"/>
      <c r="GP375" s="246"/>
      <c r="GQ375" s="246"/>
      <c r="GR375" s="246"/>
      <c r="GS375" s="246"/>
      <c r="GT375" s="246"/>
      <c r="GU375" s="246"/>
      <c r="GV375" s="246"/>
      <c r="GW375" s="246"/>
      <c r="GX375" s="246"/>
      <c r="GY375" s="246"/>
      <c r="GZ375" s="246"/>
      <c r="HA375" s="246"/>
      <c r="HB375" s="246"/>
      <c r="HC375" s="246"/>
      <c r="HD375" s="246"/>
      <c r="HE375" s="246"/>
      <c r="HF375" s="246"/>
      <c r="HG375" s="246"/>
      <c r="HH375" s="246"/>
      <c r="HI375" s="246"/>
      <c r="HJ375" s="246"/>
      <c r="HK375" s="254"/>
    </row>
    <row r="376" spans="1:219" s="7" customFormat="1" ht="12.4" customHeight="1" x14ac:dyDescent="0.2">
      <c r="A376" s="226" t="s">
        <v>3339</v>
      </c>
      <c r="B376" s="227" t="str">
        <f t="shared" si="218"/>
        <v>HANGZHOU JIANGNAN ELECTRIC CO.,LTD</v>
      </c>
      <c r="C376" s="228" t="s">
        <v>35</v>
      </c>
      <c r="D376" s="229" t="s">
        <v>188</v>
      </c>
      <c r="E376" s="258"/>
      <c r="F376" s="244"/>
      <c r="G376" s="238"/>
      <c r="H376" s="232" t="str">
        <f t="shared" si="219"/>
        <v/>
      </c>
      <c r="I376" s="206" t="s">
        <v>353</v>
      </c>
      <c r="J376" s="228" t="str">
        <f>VLOOKUP(Z376,[1]AP2022!FF:FI,2,0)</f>
        <v>exclude</v>
      </c>
      <c r="K376" s="228" t="str">
        <f>VLOOKUP(Z376,[1]AP2022!FF:FI,4,0)</f>
        <v>ok, indep</v>
      </c>
      <c r="L376" s="233"/>
      <c r="M376" s="38" t="s">
        <v>3340</v>
      </c>
      <c r="N376" s="38" t="s">
        <v>3341</v>
      </c>
      <c r="O376" s="38" t="s">
        <v>36</v>
      </c>
      <c r="P376" s="38" t="s">
        <v>3342</v>
      </c>
      <c r="Q376" s="37"/>
      <c r="R376" s="38" t="s">
        <v>48</v>
      </c>
      <c r="S376" s="38" t="s">
        <v>3343</v>
      </c>
      <c r="T376" s="38" t="s">
        <v>45</v>
      </c>
      <c r="U376" s="38" t="s">
        <v>182</v>
      </c>
      <c r="V376" s="38" t="s">
        <v>3344</v>
      </c>
      <c r="W376" s="38" t="s">
        <v>3345</v>
      </c>
      <c r="X376" s="37"/>
      <c r="Y376" s="37"/>
      <c r="Z376" s="38" t="s">
        <v>3346</v>
      </c>
      <c r="AA376" s="41">
        <v>76848000</v>
      </c>
      <c r="AB376" s="41">
        <v>120736000</v>
      </c>
      <c r="AC376" s="41">
        <v>130839000</v>
      </c>
      <c r="AD376" s="41">
        <v>107195000</v>
      </c>
      <c r="AE376" s="41">
        <v>71652000</v>
      </c>
      <c r="AF376" s="41">
        <v>112390000</v>
      </c>
      <c r="AG376" s="41">
        <v>124440000</v>
      </c>
      <c r="AH376" s="41">
        <v>102312000</v>
      </c>
      <c r="AI376" s="41">
        <v>-593000</v>
      </c>
      <c r="AJ376" s="41">
        <v>-885000</v>
      </c>
      <c r="AK376" s="41">
        <v>-887000</v>
      </c>
      <c r="AL376" s="41">
        <v>-715000</v>
      </c>
      <c r="AM376" s="41">
        <v>71059000</v>
      </c>
      <c r="AN376" s="41">
        <v>111505000</v>
      </c>
      <c r="AO376" s="41">
        <v>123553000</v>
      </c>
      <c r="AP376" s="41">
        <v>101597000</v>
      </c>
      <c r="AQ376" s="41">
        <v>5789000</v>
      </c>
      <c r="AR376" s="41">
        <v>9231000</v>
      </c>
      <c r="AS376" s="41">
        <v>7286000</v>
      </c>
      <c r="AT376" s="41">
        <v>5598000</v>
      </c>
      <c r="AU376" s="41">
        <v>-63814000</v>
      </c>
      <c r="AV376" s="41">
        <v>-87003000</v>
      </c>
      <c r="AW376" s="41">
        <v>-95026000</v>
      </c>
      <c r="AX376" s="41">
        <v>-76405000</v>
      </c>
      <c r="AY376" s="38" t="s">
        <v>39</v>
      </c>
      <c r="AZ376" s="38" t="s">
        <v>39</v>
      </c>
      <c r="BA376" s="38" t="s">
        <v>39</v>
      </c>
      <c r="BB376" s="38" t="s">
        <v>39</v>
      </c>
      <c r="BC376" s="41">
        <v>-11213000</v>
      </c>
      <c r="BD376" s="41">
        <v>-15595000</v>
      </c>
      <c r="BE376" s="41">
        <v>-13022000</v>
      </c>
      <c r="BF376" s="41">
        <v>-12198000</v>
      </c>
      <c r="BG376" s="41">
        <v>1821000</v>
      </c>
      <c r="BH376" s="41">
        <v>18138000</v>
      </c>
      <c r="BI376" s="41">
        <v>22791000</v>
      </c>
      <c r="BJ376" s="41">
        <v>18592000</v>
      </c>
      <c r="BK376" s="41">
        <v>-3752000</v>
      </c>
      <c r="BL376" s="41">
        <v>-3284000</v>
      </c>
      <c r="BM376" s="41">
        <v>-3424000</v>
      </c>
      <c r="BN376" s="41">
        <v>-2528000</v>
      </c>
      <c r="BO376" s="41">
        <v>-3581000</v>
      </c>
      <c r="BP376" s="41">
        <v>-3105000</v>
      </c>
      <c r="BQ376" s="41">
        <v>-2514000</v>
      </c>
      <c r="BR376" s="41">
        <v>-2343000</v>
      </c>
      <c r="BS376" s="41">
        <v>-171000</v>
      </c>
      <c r="BT376" s="41">
        <v>-179000</v>
      </c>
      <c r="BU376" s="41">
        <v>-910000</v>
      </c>
      <c r="BV376" s="41">
        <v>-185000</v>
      </c>
      <c r="BW376" s="41">
        <v>-4084000</v>
      </c>
      <c r="BX376" s="41">
        <v>14164000</v>
      </c>
      <c r="BY376" s="41">
        <v>17661000</v>
      </c>
      <c r="BZ376" s="41">
        <v>14472000</v>
      </c>
      <c r="CA376" s="41">
        <v>95648000</v>
      </c>
      <c r="CB376" s="41">
        <v>111118000</v>
      </c>
      <c r="CC376" s="41">
        <v>107387000</v>
      </c>
      <c r="CD376" s="41">
        <v>78235000</v>
      </c>
      <c r="CE376" s="41">
        <v>30591000</v>
      </c>
      <c r="CF376" s="41">
        <v>37972000</v>
      </c>
      <c r="CG376" s="41">
        <v>21341000</v>
      </c>
      <c r="CH376" s="41">
        <v>28244000</v>
      </c>
      <c r="CI376" s="41">
        <v>30239000</v>
      </c>
      <c r="CJ376" s="41">
        <v>35457000</v>
      </c>
      <c r="CK376" s="41">
        <v>49062000</v>
      </c>
      <c r="CL376" s="41">
        <v>34562000</v>
      </c>
      <c r="CM376" s="41">
        <v>17389000</v>
      </c>
      <c r="CN376" s="41">
        <v>14194000</v>
      </c>
      <c r="CO376" s="41">
        <v>12699000</v>
      </c>
      <c r="CP376" s="41">
        <v>11498000</v>
      </c>
      <c r="CQ376" s="41">
        <v>16743000</v>
      </c>
      <c r="CR376" s="41">
        <v>21091000</v>
      </c>
      <c r="CS376" s="41">
        <v>22004000</v>
      </c>
      <c r="CT376" s="41">
        <v>3402000</v>
      </c>
      <c r="CU376" s="41">
        <v>1589000</v>
      </c>
      <c r="CV376" s="41">
        <v>6198000</v>
      </c>
      <c r="CW376" s="38" t="s">
        <v>39</v>
      </c>
      <c r="CX376" s="38" t="s">
        <v>39</v>
      </c>
      <c r="CY376" s="41">
        <v>1087000</v>
      </c>
      <c r="CZ376" s="41">
        <v>0</v>
      </c>
      <c r="DA376" s="41">
        <v>781000</v>
      </c>
      <c r="DB376" s="38" t="s">
        <v>39</v>
      </c>
      <c r="DC376" s="41">
        <v>132909000</v>
      </c>
      <c r="DD376" s="41">
        <v>149845000</v>
      </c>
      <c r="DE376" s="41">
        <v>138983000</v>
      </c>
      <c r="DF376" s="41">
        <v>101219000</v>
      </c>
      <c r="DG376" s="213"/>
      <c r="DH376" s="214">
        <f t="shared" si="220"/>
        <v>71059000</v>
      </c>
      <c r="DI376" s="214">
        <f t="shared" si="221"/>
        <v>-63814000</v>
      </c>
      <c r="DJ376" s="214">
        <f t="shared" si="222"/>
        <v>-11213000</v>
      </c>
      <c r="DK376" s="214">
        <f t="shared" si="223"/>
        <v>-3752000</v>
      </c>
      <c r="DL376" s="214">
        <f t="shared" si="224"/>
        <v>-7720000</v>
      </c>
      <c r="DM376" s="215">
        <f t="shared" si="225"/>
        <v>-0.10864211429938501</v>
      </c>
      <c r="DN376" s="215">
        <f t="shared" si="226"/>
        <v>-9.7995658741542799E-2</v>
      </c>
      <c r="DO376" s="216" t="str">
        <f t="shared" si="227"/>
        <v>n.a.</v>
      </c>
      <c r="DP376" s="214">
        <f t="shared" si="228"/>
        <v>34281500</v>
      </c>
      <c r="DQ376" s="214">
        <f t="shared" si="229"/>
        <v>543500</v>
      </c>
      <c r="DR376" s="217"/>
      <c r="DS376" s="214">
        <f t="shared" si="230"/>
        <v>111505000</v>
      </c>
      <c r="DT376" s="214">
        <f t="shared" si="231"/>
        <v>-87003000</v>
      </c>
      <c r="DU376" s="214">
        <f t="shared" si="232"/>
        <v>-15595000</v>
      </c>
      <c r="DV376" s="214">
        <f t="shared" si="233"/>
        <v>-3284000</v>
      </c>
      <c r="DW376" s="214">
        <f t="shared" si="234"/>
        <v>5623000</v>
      </c>
      <c r="DX376" s="215">
        <f t="shared" si="235"/>
        <v>5.0428231917851216E-2</v>
      </c>
      <c r="DY376" s="215">
        <f t="shared" si="236"/>
        <v>5.310628813207155E-2</v>
      </c>
      <c r="DZ376" s="218" t="str">
        <f t="shared" si="237"/>
        <v>n.a.</v>
      </c>
      <c r="EA376" s="214">
        <f t="shared" si="238"/>
        <v>29656500</v>
      </c>
      <c r="EB376" s="214">
        <f t="shared" si="239"/>
        <v>390500</v>
      </c>
      <c r="EC376" s="217"/>
      <c r="ED376" s="214">
        <f t="shared" si="240"/>
        <v>123553000</v>
      </c>
      <c r="EE376" s="214">
        <f t="shared" si="241"/>
        <v>-95026000</v>
      </c>
      <c r="EF376" s="214">
        <f t="shared" si="242"/>
        <v>-13022000</v>
      </c>
      <c r="EG376" s="214">
        <f t="shared" si="243"/>
        <v>-3424000</v>
      </c>
      <c r="EH376" s="214">
        <f t="shared" si="244"/>
        <v>12081000</v>
      </c>
      <c r="EI376" s="215">
        <f t="shared" si="245"/>
        <v>9.7779900123833502E-2</v>
      </c>
      <c r="EJ376" s="215">
        <f t="shared" si="246"/>
        <v>0.10837699153150566</v>
      </c>
      <c r="EK376" s="218" t="str">
        <f t="shared" si="247"/>
        <v>n.a.</v>
      </c>
      <c r="EL376" s="214">
        <f t="shared" si="248"/>
        <v>24792500</v>
      </c>
      <c r="EM376" s="214" t="e">
        <f t="shared" si="249"/>
        <v>#VALUE!</v>
      </c>
      <c r="EN376" s="217"/>
      <c r="EO376" s="219">
        <f t="shared" si="261"/>
        <v>102039000</v>
      </c>
      <c r="EP376" s="219">
        <f t="shared" si="261"/>
        <v>-81947666.666666672</v>
      </c>
      <c r="EQ376" s="219">
        <f t="shared" si="261"/>
        <v>-13276666.666666666</v>
      </c>
      <c r="ER376" s="219">
        <f t="shared" si="260"/>
        <v>-3486666.6666666665</v>
      </c>
      <c r="ES376" s="219">
        <f t="shared" si="250"/>
        <v>3327999.9999999958</v>
      </c>
      <c r="ET376" s="220">
        <f t="shared" si="251"/>
        <v>3.2614980546653689E-2</v>
      </c>
      <c r="EU376" s="221">
        <f t="shared" si="252"/>
        <v>3.3714580948425152E-2</v>
      </c>
      <c r="EV376" s="219" t="e">
        <f t="shared" si="253"/>
        <v>#VALUE!</v>
      </c>
      <c r="EW376" s="219">
        <f t="shared" si="254"/>
        <v>29576833.333333332</v>
      </c>
      <c r="EX376" s="219" t="e">
        <f t="shared" si="254"/>
        <v>#VALUE!</v>
      </c>
      <c r="EY376" s="208"/>
      <c r="EZ376" s="222" t="str">
        <f t="shared" si="255"/>
        <v>完整</v>
      </c>
      <c r="FA376" s="222" t="str">
        <f t="shared" si="256"/>
        <v>完整</v>
      </c>
      <c r="FB376" s="222" t="str">
        <f t="shared" si="257"/>
        <v>完整</v>
      </c>
      <c r="FC376" s="222" t="str">
        <f t="shared" si="258"/>
        <v>选择</v>
      </c>
      <c r="FD376" s="222" t="str">
        <f t="shared" si="259"/>
        <v>选择</v>
      </c>
      <c r="FE376" s="246"/>
      <c r="FF376" s="246"/>
      <c r="FG376" s="246"/>
      <c r="FH376" s="246"/>
      <c r="FI376" s="246"/>
      <c r="FJ376" s="246"/>
      <c r="FK376" s="246"/>
      <c r="FL376" s="246"/>
      <c r="FM376" s="246"/>
      <c r="FN376" s="246"/>
      <c r="FO376" s="246"/>
      <c r="FP376" s="246"/>
      <c r="FQ376" s="246"/>
      <c r="FR376" s="246"/>
      <c r="FS376" s="246"/>
      <c r="FT376" s="246"/>
      <c r="FU376" s="246"/>
      <c r="FV376" s="246"/>
      <c r="FW376" s="246"/>
      <c r="FX376" s="246"/>
      <c r="FY376" s="246"/>
      <c r="FZ376" s="246"/>
      <c r="GA376" s="246"/>
      <c r="GB376" s="246"/>
      <c r="GC376" s="246"/>
      <c r="GD376" s="246"/>
      <c r="GE376" s="246"/>
      <c r="GF376" s="246"/>
      <c r="GG376" s="246"/>
      <c r="GH376" s="246"/>
      <c r="GI376" s="246"/>
      <c r="GJ376" s="246"/>
      <c r="GK376" s="246"/>
      <c r="GL376" s="246"/>
      <c r="GM376" s="246"/>
      <c r="GN376" s="246"/>
      <c r="GO376" s="246"/>
      <c r="GP376" s="246"/>
      <c r="GQ376" s="246"/>
      <c r="GR376" s="246"/>
      <c r="GS376" s="246"/>
      <c r="GT376" s="246"/>
      <c r="GU376" s="246"/>
      <c r="GV376" s="246"/>
      <c r="GW376" s="246"/>
      <c r="GX376" s="246"/>
      <c r="GY376" s="246"/>
      <c r="GZ376" s="246"/>
      <c r="HA376" s="246"/>
      <c r="HB376" s="246"/>
      <c r="HC376" s="246"/>
      <c r="HD376" s="246"/>
      <c r="HE376" s="246"/>
      <c r="HF376" s="246"/>
      <c r="HG376" s="246"/>
      <c r="HH376" s="246"/>
      <c r="HI376" s="246"/>
      <c r="HJ376" s="246"/>
      <c r="HK376" s="254"/>
    </row>
    <row r="377" spans="1:219" ht="12.4" customHeight="1" x14ac:dyDescent="0.2">
      <c r="A377" s="204" t="s">
        <v>3347</v>
      </c>
      <c r="B377" s="205" t="str">
        <f t="shared" si="218"/>
        <v>CHONGQING JUNENG POWDER METALLURGY CO.,LTD.</v>
      </c>
      <c r="C377" s="206" t="s">
        <v>35</v>
      </c>
      <c r="D377" s="206" t="s">
        <v>32</v>
      </c>
      <c r="E377" s="205"/>
      <c r="F377" s="244"/>
      <c r="G377" s="245"/>
      <c r="H377" s="209" t="str">
        <f t="shared" si="219"/>
        <v/>
      </c>
      <c r="I377" s="206" t="s">
        <v>328</v>
      </c>
      <c r="J377" s="206" t="str">
        <f>VLOOKUP(Z377,[1]AP2022!FF:FI,2,0)</f>
        <v>exclude</v>
      </c>
      <c r="K377" s="206" t="str">
        <f>VLOOKUP(Z377,[1]AP2022!FF:FI,4,0)</f>
        <v>ok, sda/sdp</v>
      </c>
      <c r="L377" s="210"/>
      <c r="M377" s="211" t="s">
        <v>3348</v>
      </c>
      <c r="N377" s="211" t="s">
        <v>3349</v>
      </c>
      <c r="O377" s="211" t="s">
        <v>36</v>
      </c>
      <c r="P377" s="211" t="s">
        <v>3350</v>
      </c>
      <c r="Q377" s="225"/>
      <c r="R377" s="38" t="s">
        <v>48</v>
      </c>
      <c r="S377" s="211" t="s">
        <v>3351</v>
      </c>
      <c r="T377" s="211" t="s">
        <v>38</v>
      </c>
      <c r="U377" s="38" t="s">
        <v>182</v>
      </c>
      <c r="V377" s="38" t="s">
        <v>3352</v>
      </c>
      <c r="W377" s="38" t="s">
        <v>3353</v>
      </c>
      <c r="X377" s="37"/>
      <c r="Y377" s="37"/>
      <c r="Z377" s="38" t="s">
        <v>3354</v>
      </c>
      <c r="AA377" s="41">
        <v>76404000</v>
      </c>
      <c r="AB377" s="41">
        <v>111451000</v>
      </c>
      <c r="AC377" s="41">
        <v>92364000</v>
      </c>
      <c r="AD377" s="41">
        <v>81171000</v>
      </c>
      <c r="AE377" s="41">
        <v>74441000</v>
      </c>
      <c r="AF377" s="41">
        <v>108146000</v>
      </c>
      <c r="AG377" s="41">
        <v>86853000</v>
      </c>
      <c r="AH377" s="41">
        <v>79939000</v>
      </c>
      <c r="AI377" s="41">
        <v>-534000</v>
      </c>
      <c r="AJ377" s="41">
        <v>-906000</v>
      </c>
      <c r="AK377" s="41">
        <v>-504000</v>
      </c>
      <c r="AL377" s="41">
        <v>-438000</v>
      </c>
      <c r="AM377" s="41">
        <v>73907000</v>
      </c>
      <c r="AN377" s="41">
        <v>107240000</v>
      </c>
      <c r="AO377" s="41">
        <v>86349000</v>
      </c>
      <c r="AP377" s="41">
        <v>79501000</v>
      </c>
      <c r="AQ377" s="41">
        <v>2497000</v>
      </c>
      <c r="AR377" s="41">
        <v>4211000</v>
      </c>
      <c r="AS377" s="41">
        <v>6015000</v>
      </c>
      <c r="AT377" s="41">
        <v>1670000</v>
      </c>
      <c r="AU377" s="41">
        <v>-55127000</v>
      </c>
      <c r="AV377" s="41">
        <v>-80912000</v>
      </c>
      <c r="AW377" s="41">
        <v>-61109000</v>
      </c>
      <c r="AX377" s="41">
        <v>-57389000</v>
      </c>
      <c r="AY377" s="38" t="s">
        <v>39</v>
      </c>
      <c r="AZ377" s="38" t="s">
        <v>39</v>
      </c>
      <c r="BA377" s="38" t="s">
        <v>39</v>
      </c>
      <c r="BB377" s="38" t="s">
        <v>39</v>
      </c>
      <c r="BC377" s="41">
        <v>-13047000</v>
      </c>
      <c r="BD377" s="41">
        <v>-14362000</v>
      </c>
      <c r="BE377" s="41">
        <v>-11033000</v>
      </c>
      <c r="BF377" s="41">
        <v>-12830000</v>
      </c>
      <c r="BG377" s="41">
        <v>8230000</v>
      </c>
      <c r="BH377" s="41">
        <v>16177000</v>
      </c>
      <c r="BI377" s="41">
        <v>20222000</v>
      </c>
      <c r="BJ377" s="41">
        <v>10952000</v>
      </c>
      <c r="BK377" s="41">
        <v>-4985000</v>
      </c>
      <c r="BL377" s="41">
        <v>-3332000</v>
      </c>
      <c r="BM377" s="41">
        <v>-2527000</v>
      </c>
      <c r="BN377" s="41">
        <v>-2458000</v>
      </c>
      <c r="BO377" s="41">
        <v>-4735000</v>
      </c>
      <c r="BP377" s="41">
        <v>-3082000</v>
      </c>
      <c r="BQ377" s="41">
        <v>-2277000</v>
      </c>
      <c r="BR377" s="41">
        <v>-2207000</v>
      </c>
      <c r="BS377" s="41">
        <v>-250000</v>
      </c>
      <c r="BT377" s="41">
        <v>-250000</v>
      </c>
      <c r="BU377" s="41">
        <v>-250000</v>
      </c>
      <c r="BV377" s="41">
        <v>-251000</v>
      </c>
      <c r="BW377" s="41">
        <v>4355000</v>
      </c>
      <c r="BX377" s="41">
        <v>28178000</v>
      </c>
      <c r="BY377" s="41">
        <v>15945000</v>
      </c>
      <c r="BZ377" s="41">
        <v>9423000</v>
      </c>
      <c r="CA377" s="41">
        <v>58417000</v>
      </c>
      <c r="CB377" s="41">
        <v>61160000</v>
      </c>
      <c r="CC377" s="41">
        <v>59670000</v>
      </c>
      <c r="CD377" s="41">
        <v>59727000</v>
      </c>
      <c r="CE377" s="41">
        <v>17295000</v>
      </c>
      <c r="CF377" s="41">
        <v>17476000</v>
      </c>
      <c r="CG377" s="41">
        <v>12423000</v>
      </c>
      <c r="CH377" s="41">
        <v>15512000</v>
      </c>
      <c r="CI377" s="41">
        <v>18779000</v>
      </c>
      <c r="CJ377" s="41">
        <v>25035000</v>
      </c>
      <c r="CK377" s="41">
        <v>26050000</v>
      </c>
      <c r="CL377" s="41">
        <v>20970000</v>
      </c>
      <c r="CM377" s="41">
        <v>8801000</v>
      </c>
      <c r="CN377" s="41">
        <v>6080000</v>
      </c>
      <c r="CO377" s="41">
        <v>4353000</v>
      </c>
      <c r="CP377" s="41">
        <v>7207000</v>
      </c>
      <c r="CQ377" s="41">
        <v>11281000</v>
      </c>
      <c r="CR377" s="41">
        <v>10752000</v>
      </c>
      <c r="CS377" s="41">
        <v>15586000</v>
      </c>
      <c r="CT377" s="41">
        <v>15221000</v>
      </c>
      <c r="CU377" s="41">
        <v>6216000</v>
      </c>
      <c r="CV377" s="38" t="s">
        <v>39</v>
      </c>
      <c r="CW377" s="41">
        <v>11756000</v>
      </c>
      <c r="CX377" s="41">
        <v>13900000</v>
      </c>
      <c r="CY377" s="38" t="s">
        <v>39</v>
      </c>
      <c r="CZ377" s="41">
        <v>0</v>
      </c>
      <c r="DA377" s="41">
        <v>29179000</v>
      </c>
      <c r="DB377" s="41">
        <v>23839000</v>
      </c>
      <c r="DC377" s="41">
        <v>135490000</v>
      </c>
      <c r="DD377" s="41">
        <v>135934000</v>
      </c>
      <c r="DE377" s="41">
        <v>119809000</v>
      </c>
      <c r="DF377" s="41">
        <v>108241000</v>
      </c>
      <c r="DG377" s="213"/>
      <c r="DH377" s="214">
        <f t="shared" si="220"/>
        <v>73907000</v>
      </c>
      <c r="DI377" s="214">
        <f t="shared" si="221"/>
        <v>-55127000</v>
      </c>
      <c r="DJ377" s="214">
        <f t="shared" si="222"/>
        <v>-13047000</v>
      </c>
      <c r="DK377" s="214">
        <f t="shared" si="223"/>
        <v>-4985000</v>
      </c>
      <c r="DL377" s="214">
        <f t="shared" si="224"/>
        <v>748000</v>
      </c>
      <c r="DM377" s="215">
        <f t="shared" si="225"/>
        <v>1.0120827526485989E-2</v>
      </c>
      <c r="DN377" s="215">
        <f t="shared" si="226"/>
        <v>1.0224305963722851E-2</v>
      </c>
      <c r="DO377" s="216" t="str">
        <f t="shared" si="227"/>
        <v>n.a.</v>
      </c>
      <c r="DP377" s="214">
        <f t="shared" si="228"/>
        <v>17385500</v>
      </c>
      <c r="DQ377" s="214" t="e">
        <f t="shared" si="229"/>
        <v>#VALUE!</v>
      </c>
      <c r="DR377" s="217"/>
      <c r="DS377" s="214">
        <f t="shared" si="230"/>
        <v>107240000</v>
      </c>
      <c r="DT377" s="214">
        <f t="shared" si="231"/>
        <v>-80912000</v>
      </c>
      <c r="DU377" s="214">
        <f t="shared" si="232"/>
        <v>-14362000</v>
      </c>
      <c r="DV377" s="214">
        <f t="shared" si="233"/>
        <v>-3332000</v>
      </c>
      <c r="DW377" s="214">
        <f t="shared" si="234"/>
        <v>8634000</v>
      </c>
      <c r="DX377" s="215">
        <f t="shared" si="235"/>
        <v>8.0511003356956365E-2</v>
      </c>
      <c r="DY377" s="215">
        <f t="shared" si="236"/>
        <v>8.7560594689978302E-2</v>
      </c>
      <c r="DZ377" s="218" t="str">
        <f t="shared" si="237"/>
        <v>n.a.</v>
      </c>
      <c r="EA377" s="214">
        <f t="shared" si="238"/>
        <v>14949500</v>
      </c>
      <c r="EB377" s="214">
        <f t="shared" si="239"/>
        <v>14589500</v>
      </c>
      <c r="EC377" s="217"/>
      <c r="ED377" s="214">
        <f t="shared" si="240"/>
        <v>86349000</v>
      </c>
      <c r="EE377" s="214">
        <f t="shared" si="241"/>
        <v>-61109000</v>
      </c>
      <c r="EF377" s="214">
        <f t="shared" si="242"/>
        <v>-11033000</v>
      </c>
      <c r="EG377" s="214">
        <f t="shared" si="243"/>
        <v>-2527000</v>
      </c>
      <c r="EH377" s="214">
        <f t="shared" si="244"/>
        <v>11680000</v>
      </c>
      <c r="EI377" s="215">
        <f t="shared" si="245"/>
        <v>0.13526502912598873</v>
      </c>
      <c r="EJ377" s="215">
        <f t="shared" si="246"/>
        <v>0.1564236831884718</v>
      </c>
      <c r="EK377" s="218" t="str">
        <f t="shared" si="247"/>
        <v>n.a.</v>
      </c>
      <c r="EL377" s="214">
        <f t="shared" si="248"/>
        <v>13967500</v>
      </c>
      <c r="EM377" s="214">
        <f t="shared" si="249"/>
        <v>26509000</v>
      </c>
      <c r="EN377" s="217"/>
      <c r="EO377" s="219">
        <f t="shared" si="261"/>
        <v>89165333.333333328</v>
      </c>
      <c r="EP377" s="219">
        <f t="shared" si="261"/>
        <v>-65716000</v>
      </c>
      <c r="EQ377" s="219">
        <f t="shared" si="261"/>
        <v>-12814000</v>
      </c>
      <c r="ER377" s="219">
        <f t="shared" si="260"/>
        <v>-3614666.6666666665</v>
      </c>
      <c r="ES377" s="219">
        <f t="shared" si="250"/>
        <v>7020666.6666666623</v>
      </c>
      <c r="ET377" s="220">
        <f t="shared" si="251"/>
        <v>7.8737625983192228E-2</v>
      </c>
      <c r="EU377" s="221">
        <f t="shared" si="252"/>
        <v>8.5467102753678414E-2</v>
      </c>
      <c r="EV377" s="219" t="e">
        <f t="shared" si="253"/>
        <v>#VALUE!</v>
      </c>
      <c r="EW377" s="219">
        <f t="shared" si="254"/>
        <v>15434166.666666666</v>
      </c>
      <c r="EX377" s="219" t="e">
        <f t="shared" si="254"/>
        <v>#VALUE!</v>
      </c>
      <c r="EY377" s="208"/>
      <c r="EZ377" s="222" t="str">
        <f t="shared" si="255"/>
        <v>完整</v>
      </c>
      <c r="FA377" s="222" t="str">
        <f t="shared" si="256"/>
        <v>完整</v>
      </c>
      <c r="FB377" s="222" t="str">
        <f t="shared" si="257"/>
        <v>完整</v>
      </c>
      <c r="FC377" s="222" t="str">
        <f t="shared" si="258"/>
        <v>选择</v>
      </c>
      <c r="FD377" s="222" t="str">
        <f t="shared" si="259"/>
        <v>选择</v>
      </c>
      <c r="FE377" s="246"/>
      <c r="FF377" s="246"/>
      <c r="FG377" s="246"/>
      <c r="FH377" s="246"/>
      <c r="FI377" s="246"/>
      <c r="FJ377" s="246"/>
      <c r="FK377" s="246"/>
      <c r="FL377" s="246"/>
      <c r="FM377" s="246"/>
      <c r="FN377" s="246"/>
      <c r="FO377" s="246"/>
      <c r="FP377" s="246"/>
      <c r="FQ377" s="246"/>
      <c r="FR377" s="246"/>
      <c r="FS377" s="246"/>
      <c r="FT377" s="246"/>
      <c r="FU377" s="246"/>
      <c r="FV377" s="246"/>
      <c r="FW377" s="246"/>
      <c r="FX377" s="246"/>
      <c r="FY377" s="246"/>
      <c r="FZ377" s="246"/>
      <c r="GA377" s="246"/>
      <c r="GB377" s="246"/>
      <c r="GC377" s="246"/>
      <c r="GD377" s="246"/>
      <c r="GE377" s="246"/>
      <c r="GF377" s="246"/>
      <c r="GG377" s="246"/>
      <c r="GH377" s="246"/>
      <c r="GI377" s="246"/>
      <c r="GJ377" s="246"/>
      <c r="GK377" s="246"/>
      <c r="GL377" s="246"/>
      <c r="GM377" s="246"/>
      <c r="GN377" s="246"/>
      <c r="GO377" s="246"/>
      <c r="GP377" s="246"/>
      <c r="GQ377" s="246"/>
      <c r="GR377" s="246"/>
      <c r="GS377" s="246"/>
      <c r="GT377" s="246"/>
      <c r="GU377" s="246"/>
      <c r="GV377" s="246"/>
      <c r="GW377" s="246"/>
      <c r="GX377" s="246"/>
      <c r="GY377" s="246"/>
      <c r="GZ377" s="246"/>
      <c r="HA377" s="246"/>
      <c r="HB377" s="246"/>
      <c r="HC377" s="246"/>
      <c r="HD377" s="246"/>
      <c r="HE377" s="246"/>
      <c r="HF377" s="246"/>
      <c r="HG377" s="246"/>
      <c r="HH377" s="246"/>
      <c r="HI377" s="246"/>
      <c r="HJ377" s="246"/>
      <c r="HK377" s="246"/>
    </row>
    <row r="378" spans="1:219" ht="12.4" customHeight="1" x14ac:dyDescent="0.2">
      <c r="A378" s="204" t="s">
        <v>3355</v>
      </c>
      <c r="B378" s="205" t="str">
        <f t="shared" si="218"/>
        <v>KUNSHAN JINXIN NEW ENERGY GORP.,LTD</v>
      </c>
      <c r="C378" s="206" t="s">
        <v>35</v>
      </c>
      <c r="D378" s="234" t="s">
        <v>34</v>
      </c>
      <c r="E378" s="205"/>
      <c r="F378" s="244"/>
      <c r="G378" s="245"/>
      <c r="H378" s="209" t="str">
        <f t="shared" si="219"/>
        <v/>
      </c>
      <c r="I378" s="235" t="s">
        <v>3356</v>
      </c>
      <c r="J378" s="206" t="str">
        <f>VLOOKUP(Z378,[1]AP2022!FF:FI,2,0)</f>
        <v>exclude</v>
      </c>
      <c r="K378" s="206" t="str">
        <f>VLOOKUP(Z378,[1]AP2022!FF:FI,4,0)</f>
        <v>独立性不符合</v>
      </c>
      <c r="L378" s="210"/>
      <c r="M378" s="211" t="s">
        <v>3357</v>
      </c>
      <c r="N378" s="211" t="s">
        <v>3358</v>
      </c>
      <c r="O378" s="211" t="s">
        <v>36</v>
      </c>
      <c r="P378" s="225"/>
      <c r="Q378" s="225"/>
      <c r="R378" s="38" t="s">
        <v>48</v>
      </c>
      <c r="S378" s="211" t="s">
        <v>3359</v>
      </c>
      <c r="T378" s="211" t="s">
        <v>71</v>
      </c>
      <c r="U378" s="38" t="s">
        <v>178</v>
      </c>
      <c r="V378" s="38" t="s">
        <v>425</v>
      </c>
      <c r="W378" s="38" t="s">
        <v>3360</v>
      </c>
      <c r="X378" s="37"/>
      <c r="Y378" s="37"/>
      <c r="Z378" s="38" t="s">
        <v>3361</v>
      </c>
      <c r="AA378" s="41">
        <v>76376000</v>
      </c>
      <c r="AB378" s="41">
        <v>52506000</v>
      </c>
      <c r="AC378" s="41">
        <v>70601000</v>
      </c>
      <c r="AD378" s="41">
        <v>34130000</v>
      </c>
      <c r="AE378" s="41">
        <v>75935000</v>
      </c>
      <c r="AF378" s="41">
        <v>46865000</v>
      </c>
      <c r="AG378" s="41">
        <v>68840000</v>
      </c>
      <c r="AH378" s="41">
        <v>32744000</v>
      </c>
      <c r="AI378" s="41">
        <v>-185000</v>
      </c>
      <c r="AJ378" s="41">
        <v>-113000</v>
      </c>
      <c r="AK378" s="41">
        <v>-227000</v>
      </c>
      <c r="AL378" s="41">
        <v>-252000</v>
      </c>
      <c r="AM378" s="41">
        <v>75750000</v>
      </c>
      <c r="AN378" s="41">
        <v>46752000</v>
      </c>
      <c r="AO378" s="41">
        <v>68613000</v>
      </c>
      <c r="AP378" s="41">
        <v>32492000</v>
      </c>
      <c r="AQ378" s="41">
        <v>626000</v>
      </c>
      <c r="AR378" s="41">
        <v>5754000</v>
      </c>
      <c r="AS378" s="41">
        <v>1988000</v>
      </c>
      <c r="AT378" s="41">
        <v>1638000</v>
      </c>
      <c r="AU378" s="41">
        <v>-40462000</v>
      </c>
      <c r="AV378" s="41">
        <v>-18245000</v>
      </c>
      <c r="AW378" s="41">
        <v>-35596000</v>
      </c>
      <c r="AX378" s="41">
        <v>-14550000</v>
      </c>
      <c r="AY378" s="38" t="s">
        <v>39</v>
      </c>
      <c r="AZ378" s="38" t="s">
        <v>39</v>
      </c>
      <c r="BA378" s="38" t="s">
        <v>39</v>
      </c>
      <c r="BB378" s="38" t="s">
        <v>39</v>
      </c>
      <c r="BC378" s="41">
        <v>-11492000</v>
      </c>
      <c r="BD378" s="41">
        <v>-11349000</v>
      </c>
      <c r="BE378" s="41">
        <v>-8696000</v>
      </c>
      <c r="BF378" s="41">
        <v>-7042000</v>
      </c>
      <c r="BG378" s="41">
        <v>24422000</v>
      </c>
      <c r="BH378" s="41">
        <v>22912000</v>
      </c>
      <c r="BI378" s="41">
        <v>26309000</v>
      </c>
      <c r="BJ378" s="41">
        <v>12538000</v>
      </c>
      <c r="BK378" s="41">
        <v>-9097000</v>
      </c>
      <c r="BL378" s="41">
        <v>-7237000</v>
      </c>
      <c r="BM378" s="41">
        <v>-5170000</v>
      </c>
      <c r="BN378" s="41">
        <v>-2300000</v>
      </c>
      <c r="BO378" s="41">
        <v>-9097000</v>
      </c>
      <c r="BP378" s="41">
        <v>-7237000</v>
      </c>
      <c r="BQ378" s="41">
        <v>-5170000</v>
      </c>
      <c r="BR378" s="41">
        <v>-2300000</v>
      </c>
      <c r="BS378" s="41">
        <v>0</v>
      </c>
      <c r="BT378" s="41">
        <v>0</v>
      </c>
      <c r="BU378" s="41">
        <v>0</v>
      </c>
      <c r="BV378" s="41">
        <v>0</v>
      </c>
      <c r="BW378" s="41">
        <v>10552000</v>
      </c>
      <c r="BX378" s="41">
        <v>11025000</v>
      </c>
      <c r="BY378" s="41">
        <v>13616000</v>
      </c>
      <c r="BZ378" s="41">
        <v>9966000</v>
      </c>
      <c r="CA378" s="41">
        <v>60569000</v>
      </c>
      <c r="CB378" s="41">
        <v>57014000</v>
      </c>
      <c r="CC378" s="41">
        <v>38365000</v>
      </c>
      <c r="CD378" s="41">
        <v>26083000</v>
      </c>
      <c r="CE378" s="41">
        <v>5929000</v>
      </c>
      <c r="CF378" s="41">
        <v>4268000</v>
      </c>
      <c r="CG378" s="41">
        <v>2060000</v>
      </c>
      <c r="CH378" s="41">
        <v>64000</v>
      </c>
      <c r="CI378" s="41">
        <v>48173000</v>
      </c>
      <c r="CJ378" s="41">
        <v>45378000</v>
      </c>
      <c r="CK378" s="41">
        <v>32730000</v>
      </c>
      <c r="CL378" s="41">
        <v>12659000</v>
      </c>
      <c r="CM378" s="41">
        <v>1917000</v>
      </c>
      <c r="CN378" s="41">
        <v>4823000</v>
      </c>
      <c r="CO378" s="41">
        <v>3002000</v>
      </c>
      <c r="CP378" s="41">
        <v>6654000</v>
      </c>
      <c r="CQ378" s="41">
        <v>3888000</v>
      </c>
      <c r="CR378" s="41">
        <v>982000</v>
      </c>
      <c r="CS378" s="41">
        <v>227000</v>
      </c>
      <c r="CT378" s="41">
        <v>6007000</v>
      </c>
      <c r="CU378" s="41">
        <v>651000</v>
      </c>
      <c r="CV378" s="38" t="s">
        <v>39</v>
      </c>
      <c r="CW378" s="38" t="s">
        <v>39</v>
      </c>
      <c r="CX378" s="38" t="s">
        <v>39</v>
      </c>
      <c r="CY378" s="41">
        <v>0</v>
      </c>
      <c r="CZ378" s="41">
        <v>1055000</v>
      </c>
      <c r="DA378" s="41">
        <v>867000</v>
      </c>
      <c r="DB378" s="41">
        <v>1536000</v>
      </c>
      <c r="DC378" s="41">
        <v>161689000</v>
      </c>
      <c r="DD378" s="41">
        <v>134609000</v>
      </c>
      <c r="DE378" s="41">
        <v>118006000</v>
      </c>
      <c r="DF378" s="41">
        <v>75708000</v>
      </c>
      <c r="DG378" s="213"/>
      <c r="DH378" s="214">
        <f t="shared" si="220"/>
        <v>75750000</v>
      </c>
      <c r="DI378" s="214">
        <f t="shared" si="221"/>
        <v>-40462000</v>
      </c>
      <c r="DJ378" s="214">
        <f t="shared" si="222"/>
        <v>-11492000</v>
      </c>
      <c r="DK378" s="214">
        <f t="shared" si="223"/>
        <v>-9097000</v>
      </c>
      <c r="DL378" s="214">
        <f t="shared" si="224"/>
        <v>14699000</v>
      </c>
      <c r="DM378" s="215">
        <f t="shared" si="225"/>
        <v>0.19404620462046204</v>
      </c>
      <c r="DN378" s="215">
        <f t="shared" si="226"/>
        <v>0.24076591702019623</v>
      </c>
      <c r="DO378" s="216" t="str">
        <f t="shared" si="227"/>
        <v>n.a.</v>
      </c>
      <c r="DP378" s="214">
        <f t="shared" si="228"/>
        <v>5098500</v>
      </c>
      <c r="DQ378" s="214">
        <f t="shared" si="229"/>
        <v>527500</v>
      </c>
      <c r="DR378" s="217"/>
      <c r="DS378" s="214">
        <f t="shared" si="230"/>
        <v>46752000</v>
      </c>
      <c r="DT378" s="214">
        <f t="shared" si="231"/>
        <v>-18245000</v>
      </c>
      <c r="DU378" s="214">
        <f t="shared" si="232"/>
        <v>-11349000</v>
      </c>
      <c r="DV378" s="214">
        <f t="shared" si="233"/>
        <v>-7237000</v>
      </c>
      <c r="DW378" s="214">
        <f t="shared" si="234"/>
        <v>9921000</v>
      </c>
      <c r="DX378" s="215">
        <f t="shared" si="235"/>
        <v>0.21220482546201233</v>
      </c>
      <c r="DY378" s="215">
        <f t="shared" si="236"/>
        <v>0.26936548016616435</v>
      </c>
      <c r="DZ378" s="218" t="str">
        <f t="shared" si="237"/>
        <v>n.a.</v>
      </c>
      <c r="EA378" s="214">
        <f t="shared" si="238"/>
        <v>3164000</v>
      </c>
      <c r="EB378" s="214">
        <f t="shared" si="239"/>
        <v>961000</v>
      </c>
      <c r="EC378" s="217"/>
      <c r="ED378" s="214">
        <f t="shared" si="240"/>
        <v>68613000</v>
      </c>
      <c r="EE378" s="214">
        <f t="shared" si="241"/>
        <v>-35596000</v>
      </c>
      <c r="EF378" s="214">
        <f t="shared" si="242"/>
        <v>-8696000</v>
      </c>
      <c r="EG378" s="214">
        <f t="shared" si="243"/>
        <v>-5170000</v>
      </c>
      <c r="EH378" s="214">
        <f t="shared" si="244"/>
        <v>19151000</v>
      </c>
      <c r="EI378" s="215">
        <f t="shared" si="245"/>
        <v>0.27911620246891988</v>
      </c>
      <c r="EJ378" s="215">
        <f t="shared" si="246"/>
        <v>0.38718612268003721</v>
      </c>
      <c r="EK378" s="218" t="str">
        <f t="shared" si="247"/>
        <v>n.a.</v>
      </c>
      <c r="EL378" s="214">
        <f t="shared" si="248"/>
        <v>1062000</v>
      </c>
      <c r="EM378" s="214">
        <f t="shared" si="249"/>
        <v>1201500</v>
      </c>
      <c r="EN378" s="217"/>
      <c r="EO378" s="219">
        <f t="shared" si="261"/>
        <v>63705000</v>
      </c>
      <c r="EP378" s="219">
        <f t="shared" si="261"/>
        <v>-31434333.333333332</v>
      </c>
      <c r="EQ378" s="219">
        <f t="shared" si="261"/>
        <v>-10512333.333333334</v>
      </c>
      <c r="ER378" s="219">
        <f t="shared" si="260"/>
        <v>-7168000</v>
      </c>
      <c r="ES378" s="219">
        <f t="shared" si="250"/>
        <v>14590333.333333336</v>
      </c>
      <c r="ET378" s="220">
        <f t="shared" si="251"/>
        <v>0.22902964183868355</v>
      </c>
      <c r="EU378" s="221">
        <f t="shared" si="252"/>
        <v>0.29706672820067331</v>
      </c>
      <c r="EV378" s="219" t="e">
        <f t="shared" si="253"/>
        <v>#VALUE!</v>
      </c>
      <c r="EW378" s="219">
        <f t="shared" si="254"/>
        <v>3108166.6666666665</v>
      </c>
      <c r="EX378" s="219">
        <f t="shared" si="254"/>
        <v>896666.66666666663</v>
      </c>
      <c r="EY378" s="208"/>
      <c r="EZ378" s="222" t="str">
        <f t="shared" si="255"/>
        <v>完整</v>
      </c>
      <c r="FA378" s="222" t="str">
        <f t="shared" si="256"/>
        <v>完整</v>
      </c>
      <c r="FB378" s="222" t="str">
        <f t="shared" si="257"/>
        <v>完整</v>
      </c>
      <c r="FC378" s="222" t="str">
        <f t="shared" si="258"/>
        <v>选择</v>
      </c>
      <c r="FD378" s="222" t="str">
        <f t="shared" si="259"/>
        <v>选择</v>
      </c>
      <c r="FE378" s="246"/>
      <c r="FF378" s="246"/>
      <c r="FG378" s="246"/>
      <c r="FH378" s="246"/>
      <c r="FI378" s="246"/>
      <c r="FJ378" s="246"/>
      <c r="FK378" s="246"/>
      <c r="FL378" s="246"/>
      <c r="FM378" s="246"/>
      <c r="FN378" s="246"/>
      <c r="FO378" s="246"/>
      <c r="FP378" s="246"/>
      <c r="FQ378" s="246"/>
      <c r="FR378" s="246"/>
      <c r="FS378" s="246"/>
      <c r="FT378" s="246"/>
      <c r="FU378" s="246"/>
      <c r="FV378" s="246"/>
      <c r="FW378" s="246"/>
      <c r="FX378" s="246"/>
      <c r="FY378" s="246"/>
      <c r="FZ378" s="246"/>
      <c r="GA378" s="246"/>
      <c r="GB378" s="246"/>
      <c r="GC378" s="246"/>
      <c r="GD378" s="246"/>
      <c r="GE378" s="246"/>
      <c r="GF378" s="246"/>
      <c r="GG378" s="246"/>
      <c r="GH378" s="246"/>
      <c r="GI378" s="246"/>
      <c r="GJ378" s="246"/>
      <c r="GK378" s="246"/>
      <c r="GL378" s="246"/>
      <c r="GM378" s="246"/>
      <c r="GN378" s="246"/>
      <c r="GO378" s="246"/>
      <c r="GP378" s="246"/>
      <c r="GQ378" s="246"/>
      <c r="GR378" s="246"/>
      <c r="GS378" s="246"/>
      <c r="GT378" s="246"/>
      <c r="GU378" s="246"/>
      <c r="GV378" s="246"/>
      <c r="GW378" s="246"/>
      <c r="GX378" s="246"/>
      <c r="GY378" s="246"/>
      <c r="GZ378" s="246"/>
      <c r="HA378" s="246"/>
      <c r="HB378" s="246"/>
      <c r="HC378" s="246"/>
      <c r="HD378" s="246"/>
      <c r="HE378" s="246"/>
      <c r="HF378" s="246"/>
      <c r="HG378" s="246"/>
      <c r="HH378" s="246"/>
      <c r="HI378" s="246"/>
      <c r="HJ378" s="246"/>
      <c r="HK378" s="246"/>
    </row>
    <row r="379" spans="1:219" s="7" customFormat="1" ht="12.4" customHeight="1" x14ac:dyDescent="0.2">
      <c r="A379" s="226" t="s">
        <v>3362</v>
      </c>
      <c r="B379" s="227" t="str">
        <f t="shared" si="218"/>
        <v>EON ELECTRIC LTD</v>
      </c>
      <c r="C379" s="228" t="s">
        <v>35</v>
      </c>
      <c r="D379" s="228" t="s">
        <v>30</v>
      </c>
      <c r="E379" s="227"/>
      <c r="F379" s="244"/>
      <c r="G379" s="238"/>
      <c r="H379" s="232" t="str">
        <f t="shared" si="219"/>
        <v/>
      </c>
      <c r="I379" s="206" t="s">
        <v>2534</v>
      </c>
      <c r="J379" s="228" t="str">
        <f>VLOOKUP(Z379,[1]AP2022!FF:FI,2,0)</f>
        <v>exclude</v>
      </c>
      <c r="K379" s="228" t="str">
        <f>VLOOKUP(Z379,[1]AP2022!FF:FI,4,0)</f>
        <v>ok, insuf</v>
      </c>
      <c r="L379" s="233"/>
      <c r="M379" s="38" t="s">
        <v>3363</v>
      </c>
      <c r="N379" s="38" t="s">
        <v>3364</v>
      </c>
      <c r="O379" s="38" t="s">
        <v>46</v>
      </c>
      <c r="P379" s="38" t="s">
        <v>3365</v>
      </c>
      <c r="Q379" s="37"/>
      <c r="R379" s="38" t="s">
        <v>41</v>
      </c>
      <c r="S379" s="38" t="s">
        <v>3366</v>
      </c>
      <c r="T379" s="38" t="s">
        <v>44</v>
      </c>
      <c r="U379" s="38" t="s">
        <v>182</v>
      </c>
      <c r="V379" s="38" t="s">
        <v>3367</v>
      </c>
      <c r="W379" s="38" t="s">
        <v>3368</v>
      </c>
      <c r="X379" s="38" t="s">
        <v>3369</v>
      </c>
      <c r="Y379" s="37"/>
      <c r="Z379" s="38" t="s">
        <v>3370</v>
      </c>
      <c r="AA379" s="38" t="s">
        <v>39</v>
      </c>
      <c r="AB379" s="38" t="s">
        <v>39</v>
      </c>
      <c r="AC379" s="38" t="s">
        <v>39</v>
      </c>
      <c r="AD379" s="38" t="s">
        <v>39</v>
      </c>
      <c r="AE379" s="38" t="s">
        <v>39</v>
      </c>
      <c r="AF379" s="38" t="s">
        <v>39</v>
      </c>
      <c r="AG379" s="38" t="s">
        <v>39</v>
      </c>
      <c r="AH379" s="38" t="s">
        <v>39</v>
      </c>
      <c r="AI379" s="38" t="s">
        <v>39</v>
      </c>
      <c r="AJ379" s="38" t="s">
        <v>39</v>
      </c>
      <c r="AK379" s="38" t="s">
        <v>39</v>
      </c>
      <c r="AL379" s="38" t="s">
        <v>39</v>
      </c>
      <c r="AM379" s="38" t="s">
        <v>39</v>
      </c>
      <c r="AN379" s="38" t="s">
        <v>39</v>
      </c>
      <c r="AO379" s="38" t="s">
        <v>39</v>
      </c>
      <c r="AP379" s="38" t="s">
        <v>39</v>
      </c>
      <c r="AQ379" s="38" t="s">
        <v>39</v>
      </c>
      <c r="AR379" s="38" t="s">
        <v>39</v>
      </c>
      <c r="AS379" s="38" t="s">
        <v>39</v>
      </c>
      <c r="AT379" s="38" t="s">
        <v>39</v>
      </c>
      <c r="AU379" s="38" t="s">
        <v>39</v>
      </c>
      <c r="AV379" s="38" t="s">
        <v>39</v>
      </c>
      <c r="AW379" s="38" t="s">
        <v>39</v>
      </c>
      <c r="AX379" s="38" t="s">
        <v>39</v>
      </c>
      <c r="AY379" s="38" t="s">
        <v>39</v>
      </c>
      <c r="AZ379" s="38" t="s">
        <v>39</v>
      </c>
      <c r="BA379" s="38" t="s">
        <v>39</v>
      </c>
      <c r="BB379" s="38" t="s">
        <v>39</v>
      </c>
      <c r="BC379" s="38" t="s">
        <v>39</v>
      </c>
      <c r="BD379" s="38" t="s">
        <v>39</v>
      </c>
      <c r="BE379" s="38" t="s">
        <v>39</v>
      </c>
      <c r="BF379" s="38" t="s">
        <v>39</v>
      </c>
      <c r="BG379" s="38" t="s">
        <v>39</v>
      </c>
      <c r="BH379" s="38" t="s">
        <v>39</v>
      </c>
      <c r="BI379" s="38" t="s">
        <v>39</v>
      </c>
      <c r="BJ379" s="38" t="s">
        <v>39</v>
      </c>
      <c r="BK379" s="38" t="s">
        <v>39</v>
      </c>
      <c r="BL379" s="38" t="s">
        <v>39</v>
      </c>
      <c r="BM379" s="38" t="s">
        <v>39</v>
      </c>
      <c r="BN379" s="38" t="s">
        <v>39</v>
      </c>
      <c r="BO379" s="38" t="s">
        <v>39</v>
      </c>
      <c r="BP379" s="38" t="s">
        <v>39</v>
      </c>
      <c r="BQ379" s="38" t="s">
        <v>39</v>
      </c>
      <c r="BR379" s="38" t="s">
        <v>39</v>
      </c>
      <c r="BS379" s="38" t="s">
        <v>39</v>
      </c>
      <c r="BT379" s="38" t="s">
        <v>39</v>
      </c>
      <c r="BU379" s="38" t="s">
        <v>39</v>
      </c>
      <c r="BV379" s="38" t="s">
        <v>39</v>
      </c>
      <c r="BW379" s="38" t="s">
        <v>39</v>
      </c>
      <c r="BX379" s="38" t="s">
        <v>39</v>
      </c>
      <c r="BY379" s="38" t="s">
        <v>39</v>
      </c>
      <c r="BZ379" s="38" t="s">
        <v>39</v>
      </c>
      <c r="CA379" s="38" t="s">
        <v>39</v>
      </c>
      <c r="CB379" s="38" t="s">
        <v>39</v>
      </c>
      <c r="CC379" s="38" t="s">
        <v>39</v>
      </c>
      <c r="CD379" s="38" t="s">
        <v>39</v>
      </c>
      <c r="CE379" s="38" t="s">
        <v>39</v>
      </c>
      <c r="CF379" s="38" t="s">
        <v>39</v>
      </c>
      <c r="CG379" s="38" t="s">
        <v>39</v>
      </c>
      <c r="CH379" s="38" t="s">
        <v>39</v>
      </c>
      <c r="CI379" s="38" t="s">
        <v>39</v>
      </c>
      <c r="CJ379" s="38" t="s">
        <v>39</v>
      </c>
      <c r="CK379" s="38" t="s">
        <v>39</v>
      </c>
      <c r="CL379" s="38" t="s">
        <v>39</v>
      </c>
      <c r="CM379" s="38" t="s">
        <v>39</v>
      </c>
      <c r="CN379" s="38" t="s">
        <v>39</v>
      </c>
      <c r="CO379" s="38" t="s">
        <v>39</v>
      </c>
      <c r="CP379" s="38" t="s">
        <v>39</v>
      </c>
      <c r="CQ379" s="38" t="s">
        <v>39</v>
      </c>
      <c r="CR379" s="38" t="s">
        <v>39</v>
      </c>
      <c r="CS379" s="38" t="s">
        <v>39</v>
      </c>
      <c r="CT379" s="38" t="s">
        <v>39</v>
      </c>
      <c r="CU379" s="38" t="s">
        <v>39</v>
      </c>
      <c r="CV379" s="38" t="s">
        <v>39</v>
      </c>
      <c r="CW379" s="38" t="s">
        <v>39</v>
      </c>
      <c r="CX379" s="38" t="s">
        <v>39</v>
      </c>
      <c r="CY379" s="38" t="s">
        <v>39</v>
      </c>
      <c r="CZ379" s="38" t="s">
        <v>39</v>
      </c>
      <c r="DA379" s="38" t="s">
        <v>39</v>
      </c>
      <c r="DB379" s="38" t="s">
        <v>39</v>
      </c>
      <c r="DC379" s="38" t="s">
        <v>39</v>
      </c>
      <c r="DD379" s="38" t="s">
        <v>39</v>
      </c>
      <c r="DE379" s="38" t="s">
        <v>39</v>
      </c>
      <c r="DF379" s="38" t="s">
        <v>39</v>
      </c>
      <c r="DG379" s="213"/>
      <c r="DH379" s="214" t="str">
        <f t="shared" si="220"/>
        <v>无数据</v>
      </c>
      <c r="DI379" s="214" t="str">
        <f t="shared" si="221"/>
        <v>n.a.</v>
      </c>
      <c r="DJ379" s="214" t="str">
        <f t="shared" si="222"/>
        <v>n.a.</v>
      </c>
      <c r="DK379" s="214" t="str">
        <f t="shared" si="223"/>
        <v>n.a.</v>
      </c>
      <c r="DL379" s="214" t="str">
        <f t="shared" si="224"/>
        <v>无数据</v>
      </c>
      <c r="DM379" s="215" t="e">
        <f t="shared" si="225"/>
        <v>#VALUE!</v>
      </c>
      <c r="DN379" s="215" t="e">
        <f t="shared" si="226"/>
        <v>#VALUE!</v>
      </c>
      <c r="DO379" s="216" t="str">
        <f t="shared" si="227"/>
        <v>n.a.</v>
      </c>
      <c r="DP379" s="214" t="e">
        <f t="shared" si="228"/>
        <v>#VALUE!</v>
      </c>
      <c r="DQ379" s="214" t="e">
        <f t="shared" si="229"/>
        <v>#VALUE!</v>
      </c>
      <c r="DR379" s="217"/>
      <c r="DS379" s="214" t="str">
        <f t="shared" si="230"/>
        <v>无数据</v>
      </c>
      <c r="DT379" s="214" t="str">
        <f t="shared" si="231"/>
        <v>n.a.</v>
      </c>
      <c r="DU379" s="214" t="str">
        <f t="shared" si="232"/>
        <v>n.a.</v>
      </c>
      <c r="DV379" s="214" t="str">
        <f t="shared" si="233"/>
        <v>n.a.</v>
      </c>
      <c r="DW379" s="214" t="str">
        <f t="shared" si="234"/>
        <v>无数据</v>
      </c>
      <c r="DX379" s="215" t="e">
        <f t="shared" si="235"/>
        <v>#VALUE!</v>
      </c>
      <c r="DY379" s="215" t="e">
        <f t="shared" si="236"/>
        <v>#VALUE!</v>
      </c>
      <c r="DZ379" s="218" t="str">
        <f t="shared" si="237"/>
        <v>n.a.</v>
      </c>
      <c r="EA379" s="214" t="e">
        <f t="shared" si="238"/>
        <v>#VALUE!</v>
      </c>
      <c r="EB379" s="214" t="e">
        <f t="shared" si="239"/>
        <v>#VALUE!</v>
      </c>
      <c r="EC379" s="217"/>
      <c r="ED379" s="214" t="str">
        <f t="shared" si="240"/>
        <v>无数据</v>
      </c>
      <c r="EE379" s="214" t="str">
        <f t="shared" si="241"/>
        <v>n.a.</v>
      </c>
      <c r="EF379" s="214" t="str">
        <f t="shared" si="242"/>
        <v>n.a.</v>
      </c>
      <c r="EG379" s="214" t="str">
        <f t="shared" si="243"/>
        <v>n.a.</v>
      </c>
      <c r="EH379" s="214" t="str">
        <f t="shared" si="244"/>
        <v>无数据</v>
      </c>
      <c r="EI379" s="215" t="e">
        <f t="shared" si="245"/>
        <v>#VALUE!</v>
      </c>
      <c r="EJ379" s="215" t="e">
        <f t="shared" si="246"/>
        <v>#VALUE!</v>
      </c>
      <c r="EK379" s="218" t="str">
        <f t="shared" si="247"/>
        <v>n.a.</v>
      </c>
      <c r="EL379" s="214" t="e">
        <f t="shared" si="248"/>
        <v>#VALUE!</v>
      </c>
      <c r="EM379" s="214" t="e">
        <f t="shared" si="249"/>
        <v>#VALUE!</v>
      </c>
      <c r="EN379" s="217"/>
      <c r="EO379" s="219" t="e">
        <f t="shared" si="261"/>
        <v>#VALUE!</v>
      </c>
      <c r="EP379" s="219" t="e">
        <f t="shared" si="261"/>
        <v>#VALUE!</v>
      </c>
      <c r="EQ379" s="219" t="e">
        <f t="shared" si="261"/>
        <v>#VALUE!</v>
      </c>
      <c r="ER379" s="219" t="e">
        <f t="shared" si="260"/>
        <v>#VALUE!</v>
      </c>
      <c r="ES379" s="219" t="e">
        <f t="shared" si="250"/>
        <v>#VALUE!</v>
      </c>
      <c r="ET379" s="220" t="e">
        <f t="shared" si="251"/>
        <v>#VALUE!</v>
      </c>
      <c r="EU379" s="221" t="e">
        <f t="shared" si="252"/>
        <v>#VALUE!</v>
      </c>
      <c r="EV379" s="219" t="e">
        <f t="shared" si="253"/>
        <v>#VALUE!</v>
      </c>
      <c r="EW379" s="219" t="e">
        <f t="shared" si="254"/>
        <v>#VALUE!</v>
      </c>
      <c r="EX379" s="219" t="e">
        <f t="shared" si="254"/>
        <v>#VALUE!</v>
      </c>
      <c r="EY379" s="208"/>
      <c r="EZ379" s="222" t="str">
        <f t="shared" si="255"/>
        <v>无数据</v>
      </c>
      <c r="FA379" s="222" t="str">
        <f t="shared" si="256"/>
        <v>无数据</v>
      </c>
      <c r="FB379" s="222" t="str">
        <f t="shared" si="257"/>
        <v>无数据</v>
      </c>
      <c r="FC379" s="222" t="str">
        <f t="shared" si="258"/>
        <v>删除</v>
      </c>
      <c r="FD379" s="222" t="str">
        <f t="shared" si="259"/>
        <v>删除</v>
      </c>
      <c r="FE379" s="246"/>
      <c r="FF379" s="246"/>
      <c r="FG379" s="246"/>
      <c r="FH379" s="246"/>
      <c r="FI379" s="246"/>
      <c r="FJ379" s="246"/>
      <c r="FK379" s="246"/>
      <c r="FL379" s="246"/>
      <c r="FM379" s="246"/>
      <c r="FN379" s="246"/>
      <c r="FO379" s="246"/>
      <c r="FP379" s="246"/>
      <c r="FQ379" s="246"/>
      <c r="FR379" s="246"/>
      <c r="FS379" s="246"/>
      <c r="FT379" s="246"/>
      <c r="FU379" s="246"/>
      <c r="FV379" s="246"/>
      <c r="FW379" s="246"/>
      <c r="FX379" s="246"/>
      <c r="FY379" s="246"/>
      <c r="FZ379" s="246"/>
      <c r="GA379" s="246"/>
      <c r="GB379" s="246"/>
      <c r="GC379" s="246"/>
      <c r="GD379" s="246"/>
      <c r="GE379" s="246"/>
      <c r="GF379" s="246"/>
      <c r="GG379" s="246"/>
      <c r="GH379" s="246"/>
      <c r="GI379" s="246"/>
      <c r="GJ379" s="246"/>
      <c r="GK379" s="246"/>
      <c r="GL379" s="246"/>
      <c r="GM379" s="246"/>
      <c r="GN379" s="246"/>
      <c r="GO379" s="246"/>
      <c r="GP379" s="246"/>
      <c r="GQ379" s="246"/>
      <c r="GR379" s="246"/>
      <c r="GS379" s="246"/>
      <c r="GT379" s="246"/>
      <c r="GU379" s="246"/>
      <c r="GV379" s="246"/>
      <c r="GW379" s="246"/>
      <c r="GX379" s="246"/>
      <c r="GY379" s="246"/>
      <c r="GZ379" s="246"/>
      <c r="HA379" s="246"/>
      <c r="HB379" s="246"/>
      <c r="HC379" s="246"/>
      <c r="HD379" s="246"/>
      <c r="HE379" s="246"/>
      <c r="HF379" s="246"/>
      <c r="HG379" s="246"/>
      <c r="HH379" s="246"/>
      <c r="HI379" s="246"/>
      <c r="HJ379" s="246"/>
      <c r="HK379" s="254"/>
    </row>
    <row r="380" spans="1:219" s="7" customFormat="1" ht="12.4" customHeight="1" x14ac:dyDescent="0.2">
      <c r="A380" s="226" t="s">
        <v>3371</v>
      </c>
      <c r="B380" s="227" t="str">
        <f t="shared" si="218"/>
        <v>CHANGZHOU HETAI ELECTRIC MOTORS ELECTRIC APPLIANCE CO.,LTD</v>
      </c>
      <c r="C380" s="228" t="s">
        <v>35</v>
      </c>
      <c r="D380" s="229" t="s">
        <v>188</v>
      </c>
      <c r="E380" s="227"/>
      <c r="F380" s="244"/>
      <c r="G380" s="238"/>
      <c r="H380" s="232" t="str">
        <f t="shared" si="219"/>
        <v/>
      </c>
      <c r="I380" s="228" t="s">
        <v>353</v>
      </c>
      <c r="J380" s="228" t="str">
        <f>VLOOKUP(Z380,[1]AP2022!FF:FI,2,0)</f>
        <v>exclude</v>
      </c>
      <c r="K380" s="228" t="str">
        <f>VLOOKUP(Z380,[1]AP2022!FF:FI,4,0)</f>
        <v>ok, indep</v>
      </c>
      <c r="L380" s="233"/>
      <c r="M380" s="38" t="s">
        <v>3372</v>
      </c>
      <c r="N380" s="38" t="s">
        <v>3373</v>
      </c>
      <c r="O380" s="38" t="s">
        <v>36</v>
      </c>
      <c r="P380" s="38" t="s">
        <v>3374</v>
      </c>
      <c r="Q380" s="37"/>
      <c r="R380" s="38" t="s">
        <v>48</v>
      </c>
      <c r="S380" s="38" t="s">
        <v>3375</v>
      </c>
      <c r="T380" s="38" t="s">
        <v>45</v>
      </c>
      <c r="U380" s="38" t="s">
        <v>182</v>
      </c>
      <c r="V380" s="38" t="s">
        <v>3376</v>
      </c>
      <c r="W380" s="38" t="s">
        <v>3377</v>
      </c>
      <c r="X380" s="37"/>
      <c r="Y380" s="37"/>
      <c r="Z380" s="38" t="s">
        <v>3378</v>
      </c>
      <c r="AA380" s="41">
        <v>75084000</v>
      </c>
      <c r="AB380" s="41">
        <v>74902000</v>
      </c>
      <c r="AC380" s="41">
        <v>72770000</v>
      </c>
      <c r="AD380" s="41">
        <v>68200000</v>
      </c>
      <c r="AE380" s="41">
        <v>73269000</v>
      </c>
      <c r="AF380" s="41">
        <v>72553000</v>
      </c>
      <c r="AG380" s="41">
        <v>70206000</v>
      </c>
      <c r="AH380" s="41">
        <v>65734000</v>
      </c>
      <c r="AI380" s="41">
        <v>-849000</v>
      </c>
      <c r="AJ380" s="41">
        <v>-606000</v>
      </c>
      <c r="AK380" s="41">
        <v>-385000</v>
      </c>
      <c r="AL380" s="41">
        <v>-438000</v>
      </c>
      <c r="AM380" s="41">
        <v>72420000</v>
      </c>
      <c r="AN380" s="41">
        <v>71947000</v>
      </c>
      <c r="AO380" s="41">
        <v>69821000</v>
      </c>
      <c r="AP380" s="41">
        <v>65296000</v>
      </c>
      <c r="AQ380" s="41">
        <v>2664000</v>
      </c>
      <c r="AR380" s="41">
        <v>2955000</v>
      </c>
      <c r="AS380" s="41">
        <v>2949000</v>
      </c>
      <c r="AT380" s="41">
        <v>2904000</v>
      </c>
      <c r="AU380" s="41">
        <v>-51864000</v>
      </c>
      <c r="AV380" s="41">
        <v>-49401000</v>
      </c>
      <c r="AW380" s="41">
        <v>-48706000</v>
      </c>
      <c r="AX380" s="41">
        <v>-45640000</v>
      </c>
      <c r="AY380" s="38" t="s">
        <v>39</v>
      </c>
      <c r="AZ380" s="38" t="s">
        <v>39</v>
      </c>
      <c r="BA380" s="38" t="s">
        <v>39</v>
      </c>
      <c r="BB380" s="38" t="s">
        <v>39</v>
      </c>
      <c r="BC380" s="41">
        <v>-10929000</v>
      </c>
      <c r="BD380" s="41">
        <v>-10759000</v>
      </c>
      <c r="BE380" s="41">
        <v>-10989000</v>
      </c>
      <c r="BF380" s="41">
        <v>-13253000</v>
      </c>
      <c r="BG380" s="41">
        <v>12291000</v>
      </c>
      <c r="BH380" s="41">
        <v>14742000</v>
      </c>
      <c r="BI380" s="41">
        <v>13075000</v>
      </c>
      <c r="BJ380" s="41">
        <v>9307000</v>
      </c>
      <c r="BK380" s="41">
        <v>-1809000</v>
      </c>
      <c r="BL380" s="41">
        <v>-1641000</v>
      </c>
      <c r="BM380" s="41">
        <v>-1540000</v>
      </c>
      <c r="BN380" s="41">
        <v>-1399000</v>
      </c>
      <c r="BO380" s="41">
        <v>-1809000</v>
      </c>
      <c r="BP380" s="41">
        <v>-1641000</v>
      </c>
      <c r="BQ380" s="41">
        <v>-1462000</v>
      </c>
      <c r="BR380" s="41">
        <v>-1321000</v>
      </c>
      <c r="BS380" s="41">
        <v>0</v>
      </c>
      <c r="BT380" s="41">
        <v>0</v>
      </c>
      <c r="BU380" s="41">
        <v>-78000</v>
      </c>
      <c r="BV380" s="41">
        <v>-78000</v>
      </c>
      <c r="BW380" s="41">
        <v>6351000</v>
      </c>
      <c r="BX380" s="41">
        <v>10446000</v>
      </c>
      <c r="BY380" s="41">
        <v>8515000</v>
      </c>
      <c r="BZ380" s="41">
        <v>5718000</v>
      </c>
      <c r="CA380" s="41">
        <v>71630000</v>
      </c>
      <c r="CB380" s="41">
        <v>89686000</v>
      </c>
      <c r="CC380" s="41">
        <v>68383000</v>
      </c>
      <c r="CD380" s="41">
        <v>70374000</v>
      </c>
      <c r="CE380" s="41">
        <v>34511000</v>
      </c>
      <c r="CF380" s="41">
        <v>44730000</v>
      </c>
      <c r="CG380" s="41">
        <v>29357000</v>
      </c>
      <c r="CH380" s="41">
        <v>33097000</v>
      </c>
      <c r="CI380" s="41">
        <v>24199000</v>
      </c>
      <c r="CJ380" s="41">
        <v>20273000</v>
      </c>
      <c r="CK380" s="41">
        <v>24088000</v>
      </c>
      <c r="CL380" s="41">
        <v>23321000</v>
      </c>
      <c r="CM380" s="41">
        <v>1601000</v>
      </c>
      <c r="CN380" s="41">
        <v>2201000</v>
      </c>
      <c r="CO380" s="41">
        <v>1081000</v>
      </c>
      <c r="CP380" s="41">
        <v>1822000</v>
      </c>
      <c r="CQ380" s="41">
        <v>5699000</v>
      </c>
      <c r="CR380" s="41">
        <v>17275000</v>
      </c>
      <c r="CS380" s="41">
        <v>10460000</v>
      </c>
      <c r="CT380" s="41">
        <v>9975000</v>
      </c>
      <c r="CU380" s="41">
        <v>1934000</v>
      </c>
      <c r="CV380" s="41">
        <v>6856000</v>
      </c>
      <c r="CW380" s="38" t="s">
        <v>39</v>
      </c>
      <c r="CX380" s="38" t="s">
        <v>39</v>
      </c>
      <c r="CY380" s="38" t="s">
        <v>39</v>
      </c>
      <c r="CZ380" s="38" t="s">
        <v>39</v>
      </c>
      <c r="DA380" s="38" t="s">
        <v>39</v>
      </c>
      <c r="DB380" s="41">
        <v>0</v>
      </c>
      <c r="DC380" s="41">
        <v>90204000</v>
      </c>
      <c r="DD380" s="41">
        <v>105829000</v>
      </c>
      <c r="DE380" s="41">
        <v>79304000</v>
      </c>
      <c r="DF380" s="41">
        <v>81487000</v>
      </c>
      <c r="DG380" s="213"/>
      <c r="DH380" s="214">
        <f t="shared" si="220"/>
        <v>72420000</v>
      </c>
      <c r="DI380" s="214">
        <f t="shared" si="221"/>
        <v>-51864000</v>
      </c>
      <c r="DJ380" s="214">
        <f t="shared" si="222"/>
        <v>-10929000</v>
      </c>
      <c r="DK380" s="214">
        <f t="shared" si="223"/>
        <v>-1809000</v>
      </c>
      <c r="DL380" s="214">
        <f t="shared" si="224"/>
        <v>7818000</v>
      </c>
      <c r="DM380" s="215">
        <f t="shared" si="225"/>
        <v>0.10795360397680198</v>
      </c>
      <c r="DN380" s="215">
        <f t="shared" si="226"/>
        <v>0.12101792514163648</v>
      </c>
      <c r="DO380" s="216" t="str">
        <f t="shared" si="227"/>
        <v>n.a.</v>
      </c>
      <c r="DP380" s="214">
        <f t="shared" si="228"/>
        <v>39620500</v>
      </c>
      <c r="DQ380" s="214" t="e">
        <f t="shared" si="229"/>
        <v>#VALUE!</v>
      </c>
      <c r="DR380" s="217"/>
      <c r="DS380" s="214">
        <f t="shared" si="230"/>
        <v>71947000</v>
      </c>
      <c r="DT380" s="214">
        <f t="shared" si="231"/>
        <v>-49401000</v>
      </c>
      <c r="DU380" s="214">
        <f t="shared" si="232"/>
        <v>-10759000</v>
      </c>
      <c r="DV380" s="214">
        <f t="shared" si="233"/>
        <v>-1641000</v>
      </c>
      <c r="DW380" s="214">
        <f t="shared" si="234"/>
        <v>10146000</v>
      </c>
      <c r="DX380" s="215">
        <f t="shared" si="235"/>
        <v>0.14102047340403354</v>
      </c>
      <c r="DY380" s="215">
        <f t="shared" si="236"/>
        <v>0.16417210077506836</v>
      </c>
      <c r="DZ380" s="218" t="str">
        <f t="shared" si="237"/>
        <v>n.a.</v>
      </c>
      <c r="EA380" s="214">
        <f t="shared" si="238"/>
        <v>37043500</v>
      </c>
      <c r="EB380" s="214" t="e">
        <f t="shared" si="239"/>
        <v>#VALUE!</v>
      </c>
      <c r="EC380" s="217"/>
      <c r="ED380" s="214">
        <f t="shared" si="240"/>
        <v>69821000</v>
      </c>
      <c r="EE380" s="214">
        <f t="shared" si="241"/>
        <v>-48706000</v>
      </c>
      <c r="EF380" s="214">
        <f t="shared" si="242"/>
        <v>-10989000</v>
      </c>
      <c r="EG380" s="214">
        <f t="shared" si="243"/>
        <v>-1540000</v>
      </c>
      <c r="EH380" s="214">
        <f t="shared" si="244"/>
        <v>8586000</v>
      </c>
      <c r="EI380" s="215">
        <f t="shared" si="245"/>
        <v>0.1229715988026525</v>
      </c>
      <c r="EJ380" s="215">
        <f t="shared" si="246"/>
        <v>0.14021392994202661</v>
      </c>
      <c r="EK380" s="218" t="str">
        <f t="shared" si="247"/>
        <v>n.a.</v>
      </c>
      <c r="EL380" s="214">
        <f t="shared" si="248"/>
        <v>31227000</v>
      </c>
      <c r="EM380" s="214" t="e">
        <f t="shared" si="249"/>
        <v>#VALUE!</v>
      </c>
      <c r="EN380" s="217"/>
      <c r="EO380" s="219">
        <f t="shared" si="261"/>
        <v>71396000</v>
      </c>
      <c r="EP380" s="219">
        <f t="shared" si="261"/>
        <v>-49990333.333333336</v>
      </c>
      <c r="EQ380" s="219">
        <f t="shared" si="261"/>
        <v>-10892333.333333334</v>
      </c>
      <c r="ER380" s="219">
        <f t="shared" si="260"/>
        <v>-1663333.3333333333</v>
      </c>
      <c r="ES380" s="219">
        <f t="shared" si="250"/>
        <v>8849999.9999999963</v>
      </c>
      <c r="ET380" s="220">
        <f t="shared" si="251"/>
        <v>0.12395652417502376</v>
      </c>
      <c r="EU380" s="221">
        <f t="shared" si="252"/>
        <v>0.14149585904774079</v>
      </c>
      <c r="EV380" s="219" t="e">
        <f t="shared" si="253"/>
        <v>#VALUE!</v>
      </c>
      <c r="EW380" s="219">
        <f t="shared" si="254"/>
        <v>35963666.666666664</v>
      </c>
      <c r="EX380" s="219" t="e">
        <f t="shared" si="254"/>
        <v>#VALUE!</v>
      </c>
      <c r="EY380" s="208"/>
      <c r="EZ380" s="222" t="str">
        <f t="shared" si="255"/>
        <v>完整</v>
      </c>
      <c r="FA380" s="222" t="str">
        <f t="shared" si="256"/>
        <v>完整</v>
      </c>
      <c r="FB380" s="222" t="str">
        <f t="shared" si="257"/>
        <v>完整</v>
      </c>
      <c r="FC380" s="222" t="str">
        <f t="shared" si="258"/>
        <v>选择</v>
      </c>
      <c r="FD380" s="222" t="str">
        <f t="shared" si="259"/>
        <v>选择</v>
      </c>
      <c r="FE380" s="246"/>
      <c r="FF380" s="246"/>
      <c r="FG380" s="246"/>
      <c r="FH380" s="246"/>
      <c r="FI380" s="246"/>
      <c r="FJ380" s="246"/>
      <c r="FK380" s="246"/>
      <c r="FL380" s="246"/>
      <c r="FM380" s="246"/>
      <c r="FN380" s="246"/>
      <c r="FO380" s="246"/>
      <c r="FP380" s="246"/>
      <c r="FQ380" s="246"/>
      <c r="FR380" s="246"/>
      <c r="FS380" s="246"/>
      <c r="FT380" s="246"/>
      <c r="FU380" s="246"/>
      <c r="FV380" s="246"/>
      <c r="FW380" s="246"/>
      <c r="FX380" s="246"/>
      <c r="FY380" s="246"/>
      <c r="FZ380" s="246"/>
      <c r="GA380" s="246"/>
      <c r="GB380" s="246"/>
      <c r="GC380" s="246"/>
      <c r="GD380" s="246"/>
      <c r="GE380" s="246"/>
      <c r="GF380" s="246"/>
      <c r="GG380" s="246"/>
      <c r="GH380" s="246"/>
      <c r="GI380" s="246"/>
      <c r="GJ380" s="246"/>
      <c r="GK380" s="246"/>
      <c r="GL380" s="246"/>
      <c r="GM380" s="246"/>
      <c r="GN380" s="246"/>
      <c r="GO380" s="246"/>
      <c r="GP380" s="246"/>
      <c r="GQ380" s="246"/>
      <c r="GR380" s="246"/>
      <c r="GS380" s="246"/>
      <c r="GT380" s="246"/>
      <c r="GU380" s="246"/>
      <c r="GV380" s="246"/>
      <c r="GW380" s="246"/>
      <c r="GX380" s="246"/>
      <c r="GY380" s="246"/>
      <c r="GZ380" s="246"/>
      <c r="HA380" s="246"/>
      <c r="HB380" s="246"/>
      <c r="HC380" s="246"/>
      <c r="HD380" s="246"/>
      <c r="HE380" s="246"/>
      <c r="HF380" s="246"/>
      <c r="HG380" s="246"/>
      <c r="HH380" s="246"/>
      <c r="HI380" s="246"/>
      <c r="HJ380" s="246"/>
      <c r="HK380" s="254"/>
    </row>
    <row r="381" spans="1:219" ht="12.4" customHeight="1" x14ac:dyDescent="0.2">
      <c r="A381" s="204" t="s">
        <v>3379</v>
      </c>
      <c r="B381" s="205" t="str">
        <f t="shared" si="218"/>
        <v>RASI ELECTRODES LIMITED</v>
      </c>
      <c r="C381" s="206" t="s">
        <v>35</v>
      </c>
      <c r="D381" s="206" t="s">
        <v>32</v>
      </c>
      <c r="E381" s="205"/>
      <c r="F381" s="244"/>
      <c r="G381" s="245"/>
      <c r="H381" s="209" t="str">
        <f t="shared" si="219"/>
        <v/>
      </c>
      <c r="I381" s="206" t="s">
        <v>328</v>
      </c>
      <c r="J381" s="206" t="str">
        <f>VLOOKUP(Z381,[1]AP2022!FF:FI,2,0)</f>
        <v>exclude</v>
      </c>
      <c r="K381" s="206" t="str">
        <f>VLOOKUP(Z381,[1]AP2022!FF:FI,4,0)</f>
        <v>ok, sda/sdp</v>
      </c>
      <c r="L381" s="210"/>
      <c r="M381" s="211" t="s">
        <v>3380</v>
      </c>
      <c r="N381" s="211" t="s">
        <v>3381</v>
      </c>
      <c r="O381" s="211" t="s">
        <v>46</v>
      </c>
      <c r="P381" s="211" t="s">
        <v>3382</v>
      </c>
      <c r="Q381" s="225"/>
      <c r="R381" s="38" t="s">
        <v>41</v>
      </c>
      <c r="S381" s="211" t="s">
        <v>3383</v>
      </c>
      <c r="T381" s="211" t="s">
        <v>38</v>
      </c>
      <c r="U381" s="38" t="s">
        <v>182</v>
      </c>
      <c r="V381" s="38" t="s">
        <v>3384</v>
      </c>
      <c r="W381" s="38" t="s">
        <v>3385</v>
      </c>
      <c r="X381" s="37"/>
      <c r="Y381" s="37"/>
      <c r="Z381" s="38" t="s">
        <v>3386</v>
      </c>
      <c r="AA381" s="41">
        <v>875250000</v>
      </c>
      <c r="AB381" s="41">
        <v>683808000</v>
      </c>
      <c r="AC381" s="41">
        <v>394487000</v>
      </c>
      <c r="AD381" s="41">
        <v>459562000</v>
      </c>
      <c r="AE381" s="41">
        <v>875250000</v>
      </c>
      <c r="AF381" s="41">
        <v>683808000</v>
      </c>
      <c r="AG381" s="41">
        <v>394487000</v>
      </c>
      <c r="AH381" s="41">
        <v>459562000</v>
      </c>
      <c r="AI381" s="38" t="s">
        <v>39</v>
      </c>
      <c r="AJ381" s="38" t="s">
        <v>39</v>
      </c>
      <c r="AK381" s="38" t="s">
        <v>39</v>
      </c>
      <c r="AL381" s="38" t="s">
        <v>39</v>
      </c>
      <c r="AM381" s="41">
        <v>875250000</v>
      </c>
      <c r="AN381" s="41">
        <v>683808000</v>
      </c>
      <c r="AO381" s="41">
        <v>394487000</v>
      </c>
      <c r="AP381" s="41">
        <v>459562000</v>
      </c>
      <c r="AQ381" s="38" t="s">
        <v>39</v>
      </c>
      <c r="AR381" s="38" t="s">
        <v>39</v>
      </c>
      <c r="AS381" s="38" t="s">
        <v>39</v>
      </c>
      <c r="AT381" s="38" t="s">
        <v>39</v>
      </c>
      <c r="AU381" s="41">
        <v>-735331000</v>
      </c>
      <c r="AV381" s="41">
        <v>-571599000</v>
      </c>
      <c r="AW381" s="41">
        <v>-308095000</v>
      </c>
      <c r="AX381" s="41">
        <v>-352921000</v>
      </c>
      <c r="AY381" s="41">
        <v>0</v>
      </c>
      <c r="AZ381" s="41">
        <v>0</v>
      </c>
      <c r="BA381" s="41">
        <v>0</v>
      </c>
      <c r="BB381" s="41">
        <v>0</v>
      </c>
      <c r="BC381" s="41">
        <v>-99367000</v>
      </c>
      <c r="BD381" s="41">
        <v>-84671000</v>
      </c>
      <c r="BE381" s="41">
        <v>-63563000</v>
      </c>
      <c r="BF381" s="41">
        <v>-92511000</v>
      </c>
      <c r="BG381" s="41">
        <v>40552000</v>
      </c>
      <c r="BH381" s="41">
        <v>27538000</v>
      </c>
      <c r="BI381" s="41">
        <v>22829000</v>
      </c>
      <c r="BJ381" s="41">
        <v>14130000</v>
      </c>
      <c r="BK381" s="41">
        <v>-6817000</v>
      </c>
      <c r="BL381" s="41">
        <v>-6758000</v>
      </c>
      <c r="BM381" s="41">
        <v>-7497000</v>
      </c>
      <c r="BN381" s="41">
        <v>-8766000</v>
      </c>
      <c r="BO381" s="41">
        <v>-6817000</v>
      </c>
      <c r="BP381" s="41">
        <v>-6758000</v>
      </c>
      <c r="BQ381" s="41">
        <v>-7497000</v>
      </c>
      <c r="BR381" s="41">
        <v>-8766000</v>
      </c>
      <c r="BS381" s="41">
        <v>0</v>
      </c>
      <c r="BT381" s="41">
        <v>0</v>
      </c>
      <c r="BU381" s="41">
        <v>0</v>
      </c>
      <c r="BV381" s="41">
        <v>0</v>
      </c>
      <c r="BW381" s="41">
        <v>30060000</v>
      </c>
      <c r="BX381" s="41">
        <v>20469000</v>
      </c>
      <c r="BY381" s="41">
        <v>13552000</v>
      </c>
      <c r="BZ381" s="41">
        <v>5147000</v>
      </c>
      <c r="CA381" s="41">
        <v>278884000</v>
      </c>
      <c r="CB381" s="41">
        <v>319818000</v>
      </c>
      <c r="CC381" s="41">
        <v>261821000</v>
      </c>
      <c r="CD381" s="41">
        <v>212571000</v>
      </c>
      <c r="CE381" s="41">
        <v>92452000</v>
      </c>
      <c r="CF381" s="41">
        <v>116032000</v>
      </c>
      <c r="CG381" s="41">
        <v>86954000</v>
      </c>
      <c r="CH381" s="41">
        <v>63460000</v>
      </c>
      <c r="CI381" s="41">
        <v>144913000</v>
      </c>
      <c r="CJ381" s="41">
        <v>152092000</v>
      </c>
      <c r="CK381" s="41">
        <v>119061000</v>
      </c>
      <c r="CL381" s="41">
        <v>101006000</v>
      </c>
      <c r="CM381" s="41">
        <v>33155000</v>
      </c>
      <c r="CN381" s="41">
        <v>41202000</v>
      </c>
      <c r="CO381" s="41">
        <v>41507000</v>
      </c>
      <c r="CP381" s="41">
        <v>40868000</v>
      </c>
      <c r="CQ381" s="41">
        <v>8364000</v>
      </c>
      <c r="CR381" s="41">
        <v>10492000</v>
      </c>
      <c r="CS381" s="41">
        <v>14269000</v>
      </c>
      <c r="CT381" s="41">
        <v>7188000</v>
      </c>
      <c r="CU381" s="41">
        <v>5113000</v>
      </c>
      <c r="CV381" s="41">
        <v>5434000</v>
      </c>
      <c r="CW381" s="41">
        <v>3153000</v>
      </c>
      <c r="CX381" s="41">
        <v>2120000</v>
      </c>
      <c r="CY381" s="41">
        <v>12168000</v>
      </c>
      <c r="CZ381" s="41">
        <v>11419000</v>
      </c>
      <c r="DA381" s="41">
        <v>10596000</v>
      </c>
      <c r="DB381" s="41">
        <v>6213000</v>
      </c>
      <c r="DC381" s="41">
        <v>346090000</v>
      </c>
      <c r="DD381" s="41">
        <v>382882000</v>
      </c>
      <c r="DE381" s="41">
        <v>326673000</v>
      </c>
      <c r="DF381" s="41">
        <v>285762000</v>
      </c>
      <c r="DG381" s="213"/>
      <c r="DH381" s="214">
        <f t="shared" si="220"/>
        <v>875250000</v>
      </c>
      <c r="DI381" s="214">
        <f t="shared" si="221"/>
        <v>-735331000</v>
      </c>
      <c r="DJ381" s="214">
        <f t="shared" si="222"/>
        <v>-99367000</v>
      </c>
      <c r="DK381" s="214">
        <f t="shared" si="223"/>
        <v>-6817000</v>
      </c>
      <c r="DL381" s="214">
        <f t="shared" si="224"/>
        <v>33735000</v>
      </c>
      <c r="DM381" s="215">
        <f t="shared" si="225"/>
        <v>3.8543273350471294E-2</v>
      </c>
      <c r="DN381" s="215">
        <f t="shared" si="226"/>
        <v>4.0088411971266107E-2</v>
      </c>
      <c r="DO381" s="216">
        <f t="shared" si="227"/>
        <v>0</v>
      </c>
      <c r="DP381" s="214">
        <f t="shared" si="228"/>
        <v>104242000</v>
      </c>
      <c r="DQ381" s="214">
        <f t="shared" si="229"/>
        <v>11793500</v>
      </c>
      <c r="DR381" s="217"/>
      <c r="DS381" s="214">
        <f t="shared" si="230"/>
        <v>683808000</v>
      </c>
      <c r="DT381" s="214">
        <f t="shared" si="231"/>
        <v>-571599000</v>
      </c>
      <c r="DU381" s="214">
        <f t="shared" si="232"/>
        <v>-84671000</v>
      </c>
      <c r="DV381" s="214">
        <f t="shared" si="233"/>
        <v>-6758000</v>
      </c>
      <c r="DW381" s="214">
        <f t="shared" si="234"/>
        <v>20780000</v>
      </c>
      <c r="DX381" s="215">
        <f t="shared" si="235"/>
        <v>3.0388647105620292E-2</v>
      </c>
      <c r="DY381" s="215">
        <f t="shared" si="236"/>
        <v>3.1341059502766097E-2</v>
      </c>
      <c r="DZ381" s="218">
        <f t="shared" si="237"/>
        <v>0</v>
      </c>
      <c r="EA381" s="214">
        <f t="shared" si="238"/>
        <v>101493000</v>
      </c>
      <c r="EB381" s="214">
        <f t="shared" si="239"/>
        <v>11007500</v>
      </c>
      <c r="EC381" s="217"/>
      <c r="ED381" s="214">
        <f t="shared" si="240"/>
        <v>394487000</v>
      </c>
      <c r="EE381" s="214">
        <f t="shared" si="241"/>
        <v>-308095000</v>
      </c>
      <c r="EF381" s="214">
        <f t="shared" si="242"/>
        <v>-63563000</v>
      </c>
      <c r="EG381" s="214">
        <f t="shared" si="243"/>
        <v>-7497000</v>
      </c>
      <c r="EH381" s="214">
        <f t="shared" si="244"/>
        <v>15332000</v>
      </c>
      <c r="EI381" s="215">
        <f t="shared" si="245"/>
        <v>3.8865666042226993E-2</v>
      </c>
      <c r="EJ381" s="215">
        <f t="shared" si="246"/>
        <v>4.0437288180295655E-2</v>
      </c>
      <c r="EK381" s="218">
        <f t="shared" si="247"/>
        <v>0</v>
      </c>
      <c r="EL381" s="214">
        <f t="shared" si="248"/>
        <v>75207000</v>
      </c>
      <c r="EM381" s="214">
        <f t="shared" si="249"/>
        <v>8404500</v>
      </c>
      <c r="EN381" s="217"/>
      <c r="EO381" s="219">
        <f t="shared" si="261"/>
        <v>651181666.66666663</v>
      </c>
      <c r="EP381" s="219">
        <f t="shared" si="261"/>
        <v>-538341666.66666663</v>
      </c>
      <c r="EQ381" s="219">
        <f t="shared" si="261"/>
        <v>-82533666.666666672</v>
      </c>
      <c r="ER381" s="219">
        <f t="shared" si="260"/>
        <v>-7024000</v>
      </c>
      <c r="ES381" s="219">
        <f t="shared" si="250"/>
        <v>23282333.333333328</v>
      </c>
      <c r="ET381" s="220">
        <f t="shared" si="251"/>
        <v>3.5753975465115974E-2</v>
      </c>
      <c r="EU381" s="221">
        <f t="shared" si="252"/>
        <v>3.707972297045492E-2</v>
      </c>
      <c r="EV381" s="219">
        <f t="shared" si="253"/>
        <v>0</v>
      </c>
      <c r="EW381" s="219">
        <f t="shared" si="254"/>
        <v>93647333.333333328</v>
      </c>
      <c r="EX381" s="219">
        <f t="shared" si="254"/>
        <v>10401833.333333334</v>
      </c>
      <c r="EY381" s="208"/>
      <c r="EZ381" s="222" t="str">
        <f t="shared" si="255"/>
        <v>完整</v>
      </c>
      <c r="FA381" s="222" t="str">
        <f t="shared" si="256"/>
        <v>完整</v>
      </c>
      <c r="FB381" s="222" t="str">
        <f t="shared" si="257"/>
        <v>完整</v>
      </c>
      <c r="FC381" s="222" t="str">
        <f t="shared" si="258"/>
        <v>选择</v>
      </c>
      <c r="FD381" s="222" t="str">
        <f t="shared" si="259"/>
        <v>选择</v>
      </c>
      <c r="FE381" s="246"/>
      <c r="FF381" s="246"/>
      <c r="FG381" s="246"/>
      <c r="FH381" s="246"/>
      <c r="FI381" s="246"/>
      <c r="FJ381" s="246"/>
      <c r="FK381" s="246"/>
      <c r="FL381" s="246"/>
      <c r="FM381" s="246"/>
      <c r="FN381" s="246"/>
      <c r="FO381" s="246"/>
      <c r="FP381" s="246"/>
      <c r="FQ381" s="246"/>
      <c r="FR381" s="246"/>
      <c r="FS381" s="246"/>
      <c r="FT381" s="246"/>
      <c r="FU381" s="246"/>
      <c r="FV381" s="246"/>
      <c r="FW381" s="246"/>
      <c r="FX381" s="246"/>
      <c r="FY381" s="246"/>
      <c r="FZ381" s="246"/>
      <c r="GA381" s="246"/>
      <c r="GB381" s="246"/>
      <c r="GC381" s="246"/>
      <c r="GD381" s="246"/>
      <c r="GE381" s="246"/>
      <c r="GF381" s="246"/>
      <c r="GG381" s="246"/>
      <c r="GH381" s="246"/>
      <c r="GI381" s="246"/>
      <c r="GJ381" s="246"/>
      <c r="GK381" s="246"/>
      <c r="GL381" s="246"/>
      <c r="GM381" s="246"/>
      <c r="GN381" s="246"/>
      <c r="GO381" s="246"/>
      <c r="GP381" s="246"/>
      <c r="GQ381" s="246"/>
      <c r="GR381" s="246"/>
      <c r="GS381" s="246"/>
      <c r="GT381" s="246"/>
      <c r="GU381" s="246"/>
      <c r="GV381" s="246"/>
      <c r="GW381" s="246"/>
      <c r="GX381" s="246"/>
      <c r="GY381" s="246"/>
      <c r="GZ381" s="246"/>
      <c r="HA381" s="246"/>
      <c r="HB381" s="246"/>
      <c r="HC381" s="246"/>
      <c r="HD381" s="246"/>
      <c r="HE381" s="246"/>
      <c r="HF381" s="246"/>
      <c r="HG381" s="246"/>
      <c r="HH381" s="246"/>
      <c r="HI381" s="246"/>
      <c r="HJ381" s="246"/>
      <c r="HK381" s="246"/>
    </row>
    <row r="382" spans="1:219" s="7" customFormat="1" ht="12.4" customHeight="1" x14ac:dyDescent="0.2">
      <c r="A382" s="226" t="s">
        <v>3387</v>
      </c>
      <c r="B382" s="227" t="str">
        <f t="shared" si="218"/>
        <v>WUXI SUNDA INTELLIGENT AUTOMATION AND ENGINEERING COMPANY LIMITED</v>
      </c>
      <c r="C382" s="228" t="s">
        <v>35</v>
      </c>
      <c r="D382" s="237" t="s">
        <v>31</v>
      </c>
      <c r="E382" s="227"/>
      <c r="F382" s="244"/>
      <c r="G382" s="238"/>
      <c r="H382" s="232" t="str">
        <f t="shared" si="219"/>
        <v/>
      </c>
      <c r="I382" s="228" t="s">
        <v>405</v>
      </c>
      <c r="J382" s="228" t="str">
        <f>VLOOKUP(Z382,[1]AP2022!FF:FI,2,0)</f>
        <v>exclude</v>
      </c>
      <c r="K382" s="228" t="str">
        <f>VLOOKUP(Z382,[1]AP2022!FF:FI,4,0)</f>
        <v>ok, loss</v>
      </c>
      <c r="L382" s="233"/>
      <c r="M382" s="38" t="s">
        <v>3388</v>
      </c>
      <c r="N382" s="38" t="s">
        <v>3389</v>
      </c>
      <c r="O382" s="38" t="s">
        <v>36</v>
      </c>
      <c r="P382" s="38" t="s">
        <v>3390</v>
      </c>
      <c r="Q382" s="37"/>
      <c r="R382" s="38" t="s">
        <v>48</v>
      </c>
      <c r="S382" s="38" t="s">
        <v>3391</v>
      </c>
      <c r="T382" s="38" t="s">
        <v>44</v>
      </c>
      <c r="U382" s="38" t="s">
        <v>182</v>
      </c>
      <c r="V382" s="38" t="s">
        <v>3392</v>
      </c>
      <c r="W382" s="38" t="s">
        <v>3393</v>
      </c>
      <c r="X382" s="37"/>
      <c r="Y382" s="37"/>
      <c r="Z382" s="38" t="s">
        <v>3394</v>
      </c>
      <c r="AA382" s="41">
        <v>74447000</v>
      </c>
      <c r="AB382" s="41">
        <v>102012000</v>
      </c>
      <c r="AC382" s="41">
        <v>74788000</v>
      </c>
      <c r="AD382" s="41">
        <v>93537000</v>
      </c>
      <c r="AE382" s="41">
        <v>70472000</v>
      </c>
      <c r="AF382" s="41">
        <v>100932000</v>
      </c>
      <c r="AG382" s="41">
        <v>73842000</v>
      </c>
      <c r="AH382" s="41">
        <v>93349000</v>
      </c>
      <c r="AI382" s="41">
        <v>-800000</v>
      </c>
      <c r="AJ382" s="41">
        <v>-849000</v>
      </c>
      <c r="AK382" s="41">
        <v>-466000</v>
      </c>
      <c r="AL382" s="41">
        <v>-540000</v>
      </c>
      <c r="AM382" s="41">
        <v>69672000</v>
      </c>
      <c r="AN382" s="41">
        <v>100083000</v>
      </c>
      <c r="AO382" s="41">
        <v>73376000</v>
      </c>
      <c r="AP382" s="41">
        <v>92809000</v>
      </c>
      <c r="AQ382" s="41">
        <v>4775000</v>
      </c>
      <c r="AR382" s="41">
        <v>1929000</v>
      </c>
      <c r="AS382" s="41">
        <v>1412000</v>
      </c>
      <c r="AT382" s="41">
        <v>728000</v>
      </c>
      <c r="AU382" s="41">
        <v>-57434000</v>
      </c>
      <c r="AV382" s="41">
        <v>-84113000</v>
      </c>
      <c r="AW382" s="41">
        <v>-57647000</v>
      </c>
      <c r="AX382" s="41">
        <v>-69393000</v>
      </c>
      <c r="AY382" s="38" t="s">
        <v>39</v>
      </c>
      <c r="AZ382" s="38" t="s">
        <v>39</v>
      </c>
      <c r="BA382" s="38" t="s">
        <v>39</v>
      </c>
      <c r="BB382" s="38" t="s">
        <v>39</v>
      </c>
      <c r="BC382" s="41">
        <v>-20178000</v>
      </c>
      <c r="BD382" s="41">
        <v>-19827000</v>
      </c>
      <c r="BE382" s="41">
        <v>-19440000</v>
      </c>
      <c r="BF382" s="41">
        <v>-23268000</v>
      </c>
      <c r="BG382" s="41">
        <v>-3165000</v>
      </c>
      <c r="BH382" s="41">
        <v>-1928000</v>
      </c>
      <c r="BI382" s="41">
        <v>-2299000</v>
      </c>
      <c r="BJ382" s="41">
        <v>876000</v>
      </c>
      <c r="BK382" s="41">
        <v>-9727000</v>
      </c>
      <c r="BL382" s="41">
        <v>2684000</v>
      </c>
      <c r="BM382" s="41">
        <v>-3258000</v>
      </c>
      <c r="BN382" s="41">
        <v>-2804000</v>
      </c>
      <c r="BO382" s="41">
        <v>-1486000</v>
      </c>
      <c r="BP382" s="41">
        <v>-1904000</v>
      </c>
      <c r="BQ382" s="41">
        <v>-2248000</v>
      </c>
      <c r="BR382" s="41">
        <v>-2629000</v>
      </c>
      <c r="BS382" s="41">
        <v>-8241000</v>
      </c>
      <c r="BT382" s="41">
        <v>4588000</v>
      </c>
      <c r="BU382" s="41">
        <v>-1010000</v>
      </c>
      <c r="BV382" s="41">
        <v>-175000</v>
      </c>
      <c r="BW382" s="41">
        <v>-19740000</v>
      </c>
      <c r="BX382" s="41">
        <v>26909000</v>
      </c>
      <c r="BY382" s="41">
        <v>-15302000</v>
      </c>
      <c r="BZ382" s="41">
        <v>2044000</v>
      </c>
      <c r="CA382" s="41">
        <v>199243000</v>
      </c>
      <c r="CB382" s="41">
        <v>202698000</v>
      </c>
      <c r="CC382" s="41">
        <v>184860000</v>
      </c>
      <c r="CD382" s="41">
        <v>213626000</v>
      </c>
      <c r="CE382" s="41">
        <v>56578000</v>
      </c>
      <c r="CF382" s="41">
        <v>39428000</v>
      </c>
      <c r="CG382" s="41">
        <v>57576000</v>
      </c>
      <c r="CH382" s="41">
        <v>75456000</v>
      </c>
      <c r="CI382" s="41">
        <v>59998000</v>
      </c>
      <c r="CJ382" s="41">
        <v>64420000</v>
      </c>
      <c r="CK382" s="41">
        <v>63874000</v>
      </c>
      <c r="CL382" s="41">
        <v>85708000</v>
      </c>
      <c r="CM382" s="41">
        <v>46971000</v>
      </c>
      <c r="CN382" s="41">
        <v>45282000</v>
      </c>
      <c r="CO382" s="41">
        <v>32859000</v>
      </c>
      <c r="CP382" s="41">
        <v>15770000</v>
      </c>
      <c r="CQ382" s="41">
        <v>29902000</v>
      </c>
      <c r="CR382" s="41">
        <v>42683000</v>
      </c>
      <c r="CS382" s="41">
        <v>15267000</v>
      </c>
      <c r="CT382" s="41">
        <v>24019000</v>
      </c>
      <c r="CU382" s="41">
        <v>8969000</v>
      </c>
      <c r="CV382" s="41">
        <v>31480000</v>
      </c>
      <c r="CW382" s="41">
        <v>0</v>
      </c>
      <c r="CX382" s="41">
        <v>3527000</v>
      </c>
      <c r="CY382" s="41">
        <v>1979000</v>
      </c>
      <c r="CZ382" s="41">
        <v>774000</v>
      </c>
      <c r="DA382" s="41">
        <v>774000</v>
      </c>
      <c r="DB382" s="41">
        <v>1064000</v>
      </c>
      <c r="DC382" s="41">
        <v>229499000</v>
      </c>
      <c r="DD382" s="41">
        <v>232861000</v>
      </c>
      <c r="DE382" s="41">
        <v>218210000</v>
      </c>
      <c r="DF382" s="41">
        <v>249869000</v>
      </c>
      <c r="DG382" s="213"/>
      <c r="DH382" s="214">
        <f t="shared" si="220"/>
        <v>69672000</v>
      </c>
      <c r="DI382" s="214">
        <f t="shared" si="221"/>
        <v>-57434000</v>
      </c>
      <c r="DJ382" s="214">
        <f t="shared" si="222"/>
        <v>-20178000</v>
      </c>
      <c r="DK382" s="214">
        <f t="shared" si="223"/>
        <v>-9727000</v>
      </c>
      <c r="DL382" s="214">
        <f t="shared" si="224"/>
        <v>-17667000</v>
      </c>
      <c r="DM382" s="215">
        <f t="shared" si="225"/>
        <v>-0.25357388908026179</v>
      </c>
      <c r="DN382" s="215">
        <f t="shared" si="226"/>
        <v>-0.20228076804176828</v>
      </c>
      <c r="DO382" s="216" t="str">
        <f t="shared" si="227"/>
        <v>n.a.</v>
      </c>
      <c r="DP382" s="214">
        <f t="shared" si="228"/>
        <v>48003000</v>
      </c>
      <c r="DQ382" s="214">
        <f t="shared" si="229"/>
        <v>1376500</v>
      </c>
      <c r="DR382" s="217"/>
      <c r="DS382" s="214">
        <f t="shared" si="230"/>
        <v>100083000</v>
      </c>
      <c r="DT382" s="214">
        <f t="shared" si="231"/>
        <v>-84113000</v>
      </c>
      <c r="DU382" s="214">
        <f t="shared" si="232"/>
        <v>-19827000</v>
      </c>
      <c r="DV382" s="214">
        <f t="shared" si="233"/>
        <v>2684000</v>
      </c>
      <c r="DW382" s="214">
        <f t="shared" si="234"/>
        <v>-1173000</v>
      </c>
      <c r="DX382" s="215">
        <f t="shared" si="235"/>
        <v>-1.17202721740955E-2</v>
      </c>
      <c r="DY382" s="215">
        <f t="shared" si="236"/>
        <v>-1.1584498696373548E-2</v>
      </c>
      <c r="DZ382" s="218" t="str">
        <f t="shared" si="237"/>
        <v>n.a.</v>
      </c>
      <c r="EA382" s="214">
        <f t="shared" si="238"/>
        <v>48502000</v>
      </c>
      <c r="EB382" s="214">
        <f t="shared" si="239"/>
        <v>774000</v>
      </c>
      <c r="EC382" s="217"/>
      <c r="ED382" s="214">
        <f t="shared" si="240"/>
        <v>73376000</v>
      </c>
      <c r="EE382" s="214">
        <f t="shared" si="241"/>
        <v>-57647000</v>
      </c>
      <c r="EF382" s="214">
        <f t="shared" si="242"/>
        <v>-19440000</v>
      </c>
      <c r="EG382" s="214">
        <f t="shared" si="243"/>
        <v>-3258000</v>
      </c>
      <c r="EH382" s="214">
        <f t="shared" si="244"/>
        <v>-6969000</v>
      </c>
      <c r="EI382" s="215">
        <f t="shared" si="245"/>
        <v>-9.4976559092891405E-2</v>
      </c>
      <c r="EJ382" s="215">
        <f t="shared" si="246"/>
        <v>-8.6738440475449624E-2</v>
      </c>
      <c r="EK382" s="218" t="str">
        <f t="shared" si="247"/>
        <v>n.a.</v>
      </c>
      <c r="EL382" s="214">
        <f t="shared" si="248"/>
        <v>66516000</v>
      </c>
      <c r="EM382" s="214">
        <f t="shared" si="249"/>
        <v>919000</v>
      </c>
      <c r="EN382" s="217"/>
      <c r="EO382" s="219">
        <f t="shared" si="261"/>
        <v>81043666.666666672</v>
      </c>
      <c r="EP382" s="219">
        <f t="shared" si="261"/>
        <v>-66398000</v>
      </c>
      <c r="EQ382" s="219">
        <f t="shared" si="261"/>
        <v>-19815000</v>
      </c>
      <c r="ER382" s="219">
        <f t="shared" si="260"/>
        <v>-3433666.6666666665</v>
      </c>
      <c r="ES382" s="219">
        <f t="shared" si="250"/>
        <v>-8602999.9999999944</v>
      </c>
      <c r="ET382" s="220">
        <f t="shared" si="251"/>
        <v>-0.10615265021737245</v>
      </c>
      <c r="EU382" s="221">
        <f t="shared" si="252"/>
        <v>-9.5965642894325798E-2</v>
      </c>
      <c r="EV382" s="219" t="e">
        <f t="shared" si="253"/>
        <v>#VALUE!</v>
      </c>
      <c r="EW382" s="219">
        <f t="shared" si="254"/>
        <v>54340333.333333336</v>
      </c>
      <c r="EX382" s="219">
        <f t="shared" si="254"/>
        <v>1023166.6666666666</v>
      </c>
      <c r="EY382" s="208"/>
      <c r="EZ382" s="222" t="str">
        <f t="shared" si="255"/>
        <v>完整</v>
      </c>
      <c r="FA382" s="222" t="str">
        <f t="shared" si="256"/>
        <v>完整</v>
      </c>
      <c r="FB382" s="222" t="str">
        <f t="shared" si="257"/>
        <v>完整</v>
      </c>
      <c r="FC382" s="222" t="str">
        <f t="shared" si="258"/>
        <v>选择</v>
      </c>
      <c r="FD382" s="222" t="str">
        <f t="shared" si="259"/>
        <v>删除</v>
      </c>
      <c r="FE382" s="246"/>
      <c r="FF382" s="246"/>
      <c r="FG382" s="246"/>
      <c r="FH382" s="246"/>
      <c r="FI382" s="246"/>
      <c r="FJ382" s="246"/>
      <c r="FK382" s="246"/>
      <c r="FL382" s="246"/>
      <c r="FM382" s="246"/>
      <c r="FN382" s="246"/>
      <c r="FO382" s="246"/>
      <c r="FP382" s="246"/>
      <c r="FQ382" s="246"/>
      <c r="FR382" s="246"/>
      <c r="FS382" s="246"/>
      <c r="FT382" s="246"/>
      <c r="FU382" s="246"/>
      <c r="FV382" s="246"/>
      <c r="FW382" s="246"/>
      <c r="FX382" s="246"/>
      <c r="FY382" s="246"/>
      <c r="FZ382" s="246"/>
      <c r="GA382" s="246"/>
      <c r="GB382" s="246"/>
      <c r="GC382" s="246"/>
      <c r="GD382" s="246"/>
      <c r="GE382" s="246"/>
      <c r="GF382" s="246"/>
      <c r="GG382" s="246"/>
      <c r="GH382" s="246"/>
      <c r="GI382" s="246"/>
      <c r="GJ382" s="246"/>
      <c r="GK382" s="246"/>
      <c r="GL382" s="246"/>
      <c r="GM382" s="246"/>
      <c r="GN382" s="246"/>
      <c r="GO382" s="246"/>
      <c r="GP382" s="246"/>
      <c r="GQ382" s="246"/>
      <c r="GR382" s="246"/>
      <c r="GS382" s="246"/>
      <c r="GT382" s="246"/>
      <c r="GU382" s="246"/>
      <c r="GV382" s="246"/>
      <c r="GW382" s="246"/>
      <c r="GX382" s="246"/>
      <c r="GY382" s="246"/>
      <c r="GZ382" s="246"/>
      <c r="HA382" s="246"/>
      <c r="HB382" s="246"/>
      <c r="HC382" s="246"/>
      <c r="HD382" s="246"/>
      <c r="HE382" s="246"/>
      <c r="HF382" s="246"/>
      <c r="HG382" s="246"/>
      <c r="HH382" s="246"/>
      <c r="HI382" s="246"/>
      <c r="HJ382" s="246"/>
      <c r="HK382" s="254"/>
    </row>
    <row r="383" spans="1:219" s="7" customFormat="1" ht="12.4" customHeight="1" x14ac:dyDescent="0.2">
      <c r="A383" s="226" t="s">
        <v>3395</v>
      </c>
      <c r="B383" s="227" t="str">
        <f t="shared" si="218"/>
        <v>SHANGHAI TRANSCOM SCIENTIFIC CO.,LTD.</v>
      </c>
      <c r="C383" s="228" t="s">
        <v>35</v>
      </c>
      <c r="D383" s="229" t="s">
        <v>188</v>
      </c>
      <c r="E383" s="227"/>
      <c r="F383" s="244"/>
      <c r="G383" s="238"/>
      <c r="H383" s="232" t="str">
        <f t="shared" si="219"/>
        <v/>
      </c>
      <c r="I383" s="228" t="s">
        <v>353</v>
      </c>
      <c r="J383" s="228" t="str">
        <f>VLOOKUP(Z383,[1]AP2022!FF:FI,2,0)</f>
        <v>exclude</v>
      </c>
      <c r="K383" s="228" t="str">
        <f>VLOOKUP(Z383,[1]AP2022!FF:FI,4,0)</f>
        <v>ok, indep</v>
      </c>
      <c r="L383" s="233"/>
      <c r="M383" s="38" t="s">
        <v>3396</v>
      </c>
      <c r="N383" s="38" t="s">
        <v>3397</v>
      </c>
      <c r="O383" s="38" t="s">
        <v>52</v>
      </c>
      <c r="P383" s="38" t="s">
        <v>3398</v>
      </c>
      <c r="Q383" s="37"/>
      <c r="R383" s="38" t="s">
        <v>48</v>
      </c>
      <c r="S383" s="38" t="s">
        <v>3399</v>
      </c>
      <c r="T383" s="38" t="s">
        <v>45</v>
      </c>
      <c r="U383" s="38" t="s">
        <v>178</v>
      </c>
      <c r="V383" s="38" t="s">
        <v>3400</v>
      </c>
      <c r="W383" s="38" t="s">
        <v>3401</v>
      </c>
      <c r="X383" s="38" t="s">
        <v>3402</v>
      </c>
      <c r="Y383" s="37"/>
      <c r="Z383" s="38" t="s">
        <v>3403</v>
      </c>
      <c r="AA383" s="38" t="s">
        <v>39</v>
      </c>
      <c r="AB383" s="41">
        <v>72422000</v>
      </c>
      <c r="AC383" s="41">
        <v>221688000</v>
      </c>
      <c r="AD383" s="41">
        <v>266564000</v>
      </c>
      <c r="AE383" s="38" t="s">
        <v>39</v>
      </c>
      <c r="AF383" s="41">
        <v>68399000</v>
      </c>
      <c r="AG383" s="41">
        <v>217869000</v>
      </c>
      <c r="AH383" s="41">
        <v>262085000</v>
      </c>
      <c r="AI383" s="38" t="s">
        <v>39</v>
      </c>
      <c r="AJ383" s="41">
        <v>-81000</v>
      </c>
      <c r="AK383" s="41">
        <v>-203000</v>
      </c>
      <c r="AL383" s="41">
        <v>-448000</v>
      </c>
      <c r="AM383" s="38" t="s">
        <v>39</v>
      </c>
      <c r="AN383" s="41">
        <v>68318000</v>
      </c>
      <c r="AO383" s="41">
        <v>217666000</v>
      </c>
      <c r="AP383" s="41">
        <v>261637000</v>
      </c>
      <c r="AQ383" s="38" t="s">
        <v>39</v>
      </c>
      <c r="AR383" s="41">
        <v>4104000</v>
      </c>
      <c r="AS383" s="41">
        <v>4022000</v>
      </c>
      <c r="AT383" s="41">
        <v>4927000</v>
      </c>
      <c r="AU383" s="38" t="s">
        <v>39</v>
      </c>
      <c r="AV383" s="41">
        <v>-55975000</v>
      </c>
      <c r="AW383" s="41">
        <v>-184466000</v>
      </c>
      <c r="AX383" s="41">
        <v>-217851000</v>
      </c>
      <c r="AY383" s="38" t="s">
        <v>39</v>
      </c>
      <c r="AZ383" s="38" t="s">
        <v>39</v>
      </c>
      <c r="BA383" s="38" t="s">
        <v>39</v>
      </c>
      <c r="BB383" s="38" t="s">
        <v>39</v>
      </c>
      <c r="BC383" s="38" t="s">
        <v>39</v>
      </c>
      <c r="BD383" s="41">
        <v>-30671000</v>
      </c>
      <c r="BE383" s="41">
        <v>-27663000</v>
      </c>
      <c r="BF383" s="41">
        <v>-32636000</v>
      </c>
      <c r="BG383" s="38" t="s">
        <v>39</v>
      </c>
      <c r="BH383" s="41">
        <v>-14224000</v>
      </c>
      <c r="BI383" s="41">
        <v>9559000</v>
      </c>
      <c r="BJ383" s="41">
        <v>16077000</v>
      </c>
      <c r="BK383" s="38" t="s">
        <v>39</v>
      </c>
      <c r="BL383" s="41">
        <v>-3621000</v>
      </c>
      <c r="BM383" s="41">
        <v>-3658000</v>
      </c>
      <c r="BN383" s="41">
        <v>-3642000</v>
      </c>
      <c r="BO383" s="38" t="s">
        <v>39</v>
      </c>
      <c r="BP383" s="41">
        <v>-3572000</v>
      </c>
      <c r="BQ383" s="41">
        <v>-3721000</v>
      </c>
      <c r="BR383" s="41">
        <v>-3606000</v>
      </c>
      <c r="BS383" s="38" t="s">
        <v>39</v>
      </c>
      <c r="BT383" s="41">
        <v>-49000</v>
      </c>
      <c r="BU383" s="41">
        <v>63000</v>
      </c>
      <c r="BV383" s="41">
        <v>-36000</v>
      </c>
      <c r="BW383" s="38" t="s">
        <v>39</v>
      </c>
      <c r="BX383" s="41">
        <v>-36063000</v>
      </c>
      <c r="BY383" s="41">
        <v>3294000</v>
      </c>
      <c r="BZ383" s="41">
        <v>10513000</v>
      </c>
      <c r="CA383" s="38" t="s">
        <v>39</v>
      </c>
      <c r="CB383" s="41">
        <v>111407000</v>
      </c>
      <c r="CC383" s="41">
        <v>186786000</v>
      </c>
      <c r="CD383" s="41">
        <v>197879000</v>
      </c>
      <c r="CE383" s="38" t="s">
        <v>39</v>
      </c>
      <c r="CF383" s="41">
        <v>33207000</v>
      </c>
      <c r="CG383" s="41">
        <v>49588000</v>
      </c>
      <c r="CH383" s="41">
        <v>25035000</v>
      </c>
      <c r="CI383" s="38" t="s">
        <v>39</v>
      </c>
      <c r="CJ383" s="41">
        <v>47772000</v>
      </c>
      <c r="CK383" s="41">
        <v>92971000</v>
      </c>
      <c r="CL383" s="41">
        <v>92730000</v>
      </c>
      <c r="CM383" s="38" t="s">
        <v>39</v>
      </c>
      <c r="CN383" s="41">
        <v>14685000</v>
      </c>
      <c r="CO383" s="41">
        <v>22157000</v>
      </c>
      <c r="CP383" s="41">
        <v>44055000</v>
      </c>
      <c r="CQ383" s="38" t="s">
        <v>39</v>
      </c>
      <c r="CR383" s="41">
        <v>14119000</v>
      </c>
      <c r="CS383" s="41">
        <v>18336000</v>
      </c>
      <c r="CT383" s="41">
        <v>33711000</v>
      </c>
      <c r="CU383" s="38" t="s">
        <v>39</v>
      </c>
      <c r="CV383" s="41">
        <v>79000</v>
      </c>
      <c r="CW383" s="38" t="s">
        <v>39</v>
      </c>
      <c r="CX383" s="38" t="s">
        <v>39</v>
      </c>
      <c r="CY383" s="38" t="s">
        <v>39</v>
      </c>
      <c r="CZ383" s="38" t="s">
        <v>39</v>
      </c>
      <c r="DA383" s="38" t="s">
        <v>39</v>
      </c>
      <c r="DB383" s="41">
        <v>541000</v>
      </c>
      <c r="DC383" s="38" t="s">
        <v>39</v>
      </c>
      <c r="DD383" s="41">
        <v>149336000</v>
      </c>
      <c r="DE383" s="41">
        <v>215202000</v>
      </c>
      <c r="DF383" s="41">
        <v>227948000</v>
      </c>
      <c r="DG383" s="213"/>
      <c r="DH383" s="214" t="str">
        <f t="shared" si="220"/>
        <v>无数据</v>
      </c>
      <c r="DI383" s="214" t="str">
        <f t="shared" si="221"/>
        <v>n.a.</v>
      </c>
      <c r="DJ383" s="214" t="str">
        <f t="shared" si="222"/>
        <v>n.a.</v>
      </c>
      <c r="DK383" s="214" t="str">
        <f t="shared" si="223"/>
        <v>n.a.</v>
      </c>
      <c r="DL383" s="214" t="str">
        <f t="shared" si="224"/>
        <v>无数据</v>
      </c>
      <c r="DM383" s="215" t="e">
        <f t="shared" si="225"/>
        <v>#VALUE!</v>
      </c>
      <c r="DN383" s="215" t="e">
        <f t="shared" si="226"/>
        <v>#VALUE!</v>
      </c>
      <c r="DO383" s="216" t="str">
        <f t="shared" si="227"/>
        <v>n.a.</v>
      </c>
      <c r="DP383" s="214" t="e">
        <f t="shared" si="228"/>
        <v>#VALUE!</v>
      </c>
      <c r="DQ383" s="214" t="e">
        <f t="shared" si="229"/>
        <v>#VALUE!</v>
      </c>
      <c r="DR383" s="217"/>
      <c r="DS383" s="214">
        <f t="shared" si="230"/>
        <v>68318000</v>
      </c>
      <c r="DT383" s="214">
        <f t="shared" si="231"/>
        <v>-55975000</v>
      </c>
      <c r="DU383" s="214">
        <f t="shared" si="232"/>
        <v>-30671000</v>
      </c>
      <c r="DV383" s="214">
        <f t="shared" si="233"/>
        <v>-3621000</v>
      </c>
      <c r="DW383" s="214">
        <f t="shared" si="234"/>
        <v>-21949000</v>
      </c>
      <c r="DX383" s="215">
        <f t="shared" si="235"/>
        <v>-0.32127696946631928</v>
      </c>
      <c r="DY383" s="215">
        <f t="shared" si="236"/>
        <v>-0.24315641375031849</v>
      </c>
      <c r="DZ383" s="218" t="str">
        <f t="shared" si="237"/>
        <v>n.a.</v>
      </c>
      <c r="EA383" s="214">
        <f t="shared" si="238"/>
        <v>41397500</v>
      </c>
      <c r="EB383" s="214" t="e">
        <f t="shared" si="239"/>
        <v>#VALUE!</v>
      </c>
      <c r="EC383" s="217"/>
      <c r="ED383" s="214">
        <f t="shared" si="240"/>
        <v>217666000</v>
      </c>
      <c r="EE383" s="214">
        <f t="shared" si="241"/>
        <v>-184466000</v>
      </c>
      <c r="EF383" s="214">
        <f t="shared" si="242"/>
        <v>-27663000</v>
      </c>
      <c r="EG383" s="214">
        <f t="shared" si="243"/>
        <v>-3658000</v>
      </c>
      <c r="EH383" s="214">
        <f t="shared" si="244"/>
        <v>1879000</v>
      </c>
      <c r="EI383" s="215">
        <f t="shared" si="245"/>
        <v>8.6324919831301163E-3</v>
      </c>
      <c r="EJ383" s="215">
        <f t="shared" si="246"/>
        <v>8.7076607951359439E-3</v>
      </c>
      <c r="EK383" s="218" t="str">
        <f t="shared" si="247"/>
        <v>n.a.</v>
      </c>
      <c r="EL383" s="214">
        <f t="shared" si="248"/>
        <v>37311500</v>
      </c>
      <c r="EM383" s="214" t="e">
        <f t="shared" si="249"/>
        <v>#VALUE!</v>
      </c>
      <c r="EN383" s="217"/>
      <c r="EO383" s="219" t="e">
        <f t="shared" si="261"/>
        <v>#VALUE!</v>
      </c>
      <c r="EP383" s="219" t="e">
        <f t="shared" si="261"/>
        <v>#VALUE!</v>
      </c>
      <c r="EQ383" s="219" t="e">
        <f t="shared" si="261"/>
        <v>#VALUE!</v>
      </c>
      <c r="ER383" s="219" t="e">
        <f t="shared" si="260"/>
        <v>#VALUE!</v>
      </c>
      <c r="ES383" s="219" t="e">
        <f t="shared" si="250"/>
        <v>#VALUE!</v>
      </c>
      <c r="ET383" s="220" t="e">
        <f t="shared" si="251"/>
        <v>#VALUE!</v>
      </c>
      <c r="EU383" s="221" t="e">
        <f t="shared" si="252"/>
        <v>#VALUE!</v>
      </c>
      <c r="EV383" s="219" t="e">
        <f t="shared" si="253"/>
        <v>#VALUE!</v>
      </c>
      <c r="EW383" s="219" t="e">
        <f t="shared" si="254"/>
        <v>#VALUE!</v>
      </c>
      <c r="EX383" s="219" t="e">
        <f t="shared" si="254"/>
        <v>#VALUE!</v>
      </c>
      <c r="EY383" s="208"/>
      <c r="EZ383" s="222" t="str">
        <f t="shared" si="255"/>
        <v>完整</v>
      </c>
      <c r="FA383" s="222" t="str">
        <f t="shared" si="256"/>
        <v>完整</v>
      </c>
      <c r="FB383" s="222" t="str">
        <f t="shared" si="257"/>
        <v>无数据</v>
      </c>
      <c r="FC383" s="222" t="str">
        <f t="shared" si="258"/>
        <v>选择</v>
      </c>
      <c r="FD383" s="222" t="str">
        <f t="shared" si="259"/>
        <v>选择</v>
      </c>
      <c r="FE383" s="246"/>
      <c r="FF383" s="246"/>
      <c r="FG383" s="246"/>
      <c r="FH383" s="246"/>
      <c r="FI383" s="246"/>
      <c r="FJ383" s="246"/>
      <c r="FK383" s="246"/>
      <c r="FL383" s="246"/>
      <c r="FM383" s="246"/>
      <c r="FN383" s="246"/>
      <c r="FO383" s="246"/>
      <c r="FP383" s="246"/>
      <c r="FQ383" s="246"/>
      <c r="FR383" s="246"/>
      <c r="FS383" s="246"/>
      <c r="FT383" s="246"/>
      <c r="FU383" s="246"/>
      <c r="FV383" s="246"/>
      <c r="FW383" s="246"/>
      <c r="FX383" s="246"/>
      <c r="FY383" s="246"/>
      <c r="FZ383" s="246"/>
      <c r="GA383" s="246"/>
      <c r="GB383" s="246"/>
      <c r="GC383" s="246"/>
      <c r="GD383" s="246"/>
      <c r="GE383" s="246"/>
      <c r="GF383" s="246"/>
      <c r="GG383" s="246"/>
      <c r="GH383" s="246"/>
      <c r="GI383" s="246"/>
      <c r="GJ383" s="246"/>
      <c r="GK383" s="246"/>
      <c r="GL383" s="246"/>
      <c r="GM383" s="246"/>
      <c r="GN383" s="246"/>
      <c r="GO383" s="246"/>
      <c r="GP383" s="246"/>
      <c r="GQ383" s="246"/>
      <c r="GR383" s="246"/>
      <c r="GS383" s="246"/>
      <c r="GT383" s="246"/>
      <c r="GU383" s="246"/>
      <c r="GV383" s="246"/>
      <c r="GW383" s="246"/>
      <c r="GX383" s="246"/>
      <c r="GY383" s="246"/>
      <c r="GZ383" s="246"/>
      <c r="HA383" s="246"/>
      <c r="HB383" s="246"/>
      <c r="HC383" s="246"/>
      <c r="HD383" s="246"/>
      <c r="HE383" s="246"/>
      <c r="HF383" s="246"/>
      <c r="HG383" s="246"/>
      <c r="HH383" s="246"/>
      <c r="HI383" s="246"/>
      <c r="HJ383" s="246"/>
      <c r="HK383" s="254"/>
    </row>
    <row r="384" spans="1:219" ht="12.4" customHeight="1" x14ac:dyDescent="0.2">
      <c r="A384" s="204" t="s">
        <v>3404</v>
      </c>
      <c r="B384" s="205" t="str">
        <f t="shared" si="218"/>
        <v>WESTHOUSE KONGNENG ENTERPRISE (SHANGHAI) CO.,LTD</v>
      </c>
      <c r="C384" s="206" t="s">
        <v>35</v>
      </c>
      <c r="D384" s="206" t="s">
        <v>32</v>
      </c>
      <c r="E384" s="205"/>
      <c r="F384" s="244"/>
      <c r="G384" s="245"/>
      <c r="H384" s="209" t="str">
        <f t="shared" si="219"/>
        <v/>
      </c>
      <c r="I384" s="206" t="s">
        <v>328</v>
      </c>
      <c r="J384" s="206" t="str">
        <f>VLOOKUP(Z384,[1]AP2022!FF:FI,2,0)</f>
        <v>exclude</v>
      </c>
      <c r="K384" s="206" t="str">
        <f>VLOOKUP(Z384,[1]AP2022!FF:FI,4,0)</f>
        <v>ok, sda/sdp</v>
      </c>
      <c r="L384" s="210"/>
      <c r="M384" s="211" t="s">
        <v>3405</v>
      </c>
      <c r="N384" s="211" t="s">
        <v>3406</v>
      </c>
      <c r="O384" s="211" t="s">
        <v>60</v>
      </c>
      <c r="P384" s="211" t="s">
        <v>3407</v>
      </c>
      <c r="Q384" s="225"/>
      <c r="R384" s="38" t="s">
        <v>48</v>
      </c>
      <c r="S384" s="211" t="s">
        <v>3408</v>
      </c>
      <c r="T384" s="211" t="s">
        <v>38</v>
      </c>
      <c r="U384" s="38" t="s">
        <v>182</v>
      </c>
      <c r="V384" s="38" t="s">
        <v>3409</v>
      </c>
      <c r="W384" s="38" t="s">
        <v>3410</v>
      </c>
      <c r="X384" s="37"/>
      <c r="Y384" s="37"/>
      <c r="Z384" s="38" t="s">
        <v>3411</v>
      </c>
      <c r="AA384" s="38" t="s">
        <v>39</v>
      </c>
      <c r="AB384" s="41">
        <v>71994000</v>
      </c>
      <c r="AC384" s="41">
        <v>53407000</v>
      </c>
      <c r="AD384" s="41">
        <v>94981000</v>
      </c>
      <c r="AE384" s="38" t="s">
        <v>39</v>
      </c>
      <c r="AF384" s="41">
        <v>71795000</v>
      </c>
      <c r="AG384" s="41">
        <v>51908000</v>
      </c>
      <c r="AH384" s="41">
        <v>94916000</v>
      </c>
      <c r="AI384" s="38" t="s">
        <v>39</v>
      </c>
      <c r="AJ384" s="41">
        <v>-265000</v>
      </c>
      <c r="AK384" s="41">
        <v>-97000</v>
      </c>
      <c r="AL384" s="41">
        <v>-388000</v>
      </c>
      <c r="AM384" s="38" t="s">
        <v>39</v>
      </c>
      <c r="AN384" s="41">
        <v>71530000</v>
      </c>
      <c r="AO384" s="41">
        <v>51811000</v>
      </c>
      <c r="AP384" s="41">
        <v>94528000</v>
      </c>
      <c r="AQ384" s="38" t="s">
        <v>39</v>
      </c>
      <c r="AR384" s="41">
        <v>464000</v>
      </c>
      <c r="AS384" s="41">
        <v>1596000</v>
      </c>
      <c r="AT384" s="41">
        <v>453000</v>
      </c>
      <c r="AU384" s="38" t="s">
        <v>39</v>
      </c>
      <c r="AV384" s="41">
        <v>-47935000</v>
      </c>
      <c r="AW384" s="41">
        <v>-40146000</v>
      </c>
      <c r="AX384" s="41">
        <v>-81291000</v>
      </c>
      <c r="AY384" s="38" t="s">
        <v>39</v>
      </c>
      <c r="AZ384" s="38" t="s">
        <v>39</v>
      </c>
      <c r="BA384" s="38" t="s">
        <v>39</v>
      </c>
      <c r="BB384" s="38" t="s">
        <v>39</v>
      </c>
      <c r="BC384" s="38" t="s">
        <v>39</v>
      </c>
      <c r="BD384" s="41">
        <v>-18866000</v>
      </c>
      <c r="BE384" s="41">
        <v>-18135000</v>
      </c>
      <c r="BF384" s="41">
        <v>-19470000</v>
      </c>
      <c r="BG384" s="38" t="s">
        <v>39</v>
      </c>
      <c r="BH384" s="41">
        <v>5193000</v>
      </c>
      <c r="BI384" s="41">
        <v>-4874000</v>
      </c>
      <c r="BJ384" s="41">
        <v>-5780000</v>
      </c>
      <c r="BK384" s="38" t="s">
        <v>39</v>
      </c>
      <c r="BL384" s="41">
        <v>-930000</v>
      </c>
      <c r="BM384" s="41">
        <v>-886000</v>
      </c>
      <c r="BN384" s="41">
        <v>-804000</v>
      </c>
      <c r="BO384" s="38" t="s">
        <v>39</v>
      </c>
      <c r="BP384" s="41">
        <v>-910000</v>
      </c>
      <c r="BQ384" s="41">
        <v>-866000</v>
      </c>
      <c r="BR384" s="41">
        <v>-756000</v>
      </c>
      <c r="BS384" s="38" t="s">
        <v>39</v>
      </c>
      <c r="BT384" s="41">
        <v>-20000</v>
      </c>
      <c r="BU384" s="41">
        <v>-20000</v>
      </c>
      <c r="BV384" s="41">
        <v>-48000</v>
      </c>
      <c r="BW384" s="38" t="s">
        <v>39</v>
      </c>
      <c r="BX384" s="41">
        <v>8292000</v>
      </c>
      <c r="BY384" s="41">
        <v>-22546000</v>
      </c>
      <c r="BZ384" s="41">
        <v>11803000</v>
      </c>
      <c r="CA384" s="38" t="s">
        <v>39</v>
      </c>
      <c r="CB384" s="41">
        <v>115644000</v>
      </c>
      <c r="CC384" s="41">
        <v>101573000</v>
      </c>
      <c r="CD384" s="41">
        <v>126522000</v>
      </c>
      <c r="CE384" s="38" t="s">
        <v>39</v>
      </c>
      <c r="CF384" s="41">
        <v>8607000</v>
      </c>
      <c r="CG384" s="41">
        <v>8211000</v>
      </c>
      <c r="CH384" s="41">
        <v>9936000</v>
      </c>
      <c r="CI384" s="38" t="s">
        <v>39</v>
      </c>
      <c r="CJ384" s="41">
        <v>88107000</v>
      </c>
      <c r="CK384" s="41">
        <v>70934000</v>
      </c>
      <c r="CL384" s="41">
        <v>86439000</v>
      </c>
      <c r="CM384" s="38" t="s">
        <v>39</v>
      </c>
      <c r="CN384" s="41">
        <v>2438000</v>
      </c>
      <c r="CO384" s="41">
        <v>8306000</v>
      </c>
      <c r="CP384" s="41">
        <v>10472000</v>
      </c>
      <c r="CQ384" s="38" t="s">
        <v>39</v>
      </c>
      <c r="CR384" s="41">
        <v>8737000</v>
      </c>
      <c r="CS384" s="41">
        <v>10969000</v>
      </c>
      <c r="CT384" s="41">
        <v>11603000</v>
      </c>
      <c r="CU384" s="38" t="s">
        <v>39</v>
      </c>
      <c r="CV384" s="41">
        <v>485000</v>
      </c>
      <c r="CW384" s="38" t="s">
        <v>39</v>
      </c>
      <c r="CX384" s="38" t="s">
        <v>39</v>
      </c>
      <c r="CY384" s="38" t="s">
        <v>39</v>
      </c>
      <c r="CZ384" s="38" t="s">
        <v>39</v>
      </c>
      <c r="DA384" s="38" t="s">
        <v>39</v>
      </c>
      <c r="DB384" s="38" t="s">
        <v>39</v>
      </c>
      <c r="DC384" s="38" t="s">
        <v>39</v>
      </c>
      <c r="DD384" s="41">
        <v>122134000</v>
      </c>
      <c r="DE384" s="41">
        <v>107420000</v>
      </c>
      <c r="DF384" s="41">
        <v>131644000</v>
      </c>
      <c r="DG384" s="213"/>
      <c r="DH384" s="214" t="str">
        <f t="shared" si="220"/>
        <v>无数据</v>
      </c>
      <c r="DI384" s="214" t="str">
        <f t="shared" si="221"/>
        <v>n.a.</v>
      </c>
      <c r="DJ384" s="214" t="str">
        <f t="shared" si="222"/>
        <v>n.a.</v>
      </c>
      <c r="DK384" s="214" t="str">
        <f t="shared" si="223"/>
        <v>n.a.</v>
      </c>
      <c r="DL384" s="214" t="str">
        <f t="shared" si="224"/>
        <v>无数据</v>
      </c>
      <c r="DM384" s="215" t="e">
        <f t="shared" si="225"/>
        <v>#VALUE!</v>
      </c>
      <c r="DN384" s="215" t="e">
        <f t="shared" si="226"/>
        <v>#VALUE!</v>
      </c>
      <c r="DO384" s="216" t="str">
        <f t="shared" si="227"/>
        <v>n.a.</v>
      </c>
      <c r="DP384" s="214" t="e">
        <f t="shared" si="228"/>
        <v>#VALUE!</v>
      </c>
      <c r="DQ384" s="214" t="e">
        <f t="shared" si="229"/>
        <v>#VALUE!</v>
      </c>
      <c r="DR384" s="217"/>
      <c r="DS384" s="214">
        <f t="shared" si="230"/>
        <v>71530000</v>
      </c>
      <c r="DT384" s="214">
        <f t="shared" si="231"/>
        <v>-47935000</v>
      </c>
      <c r="DU384" s="214">
        <f t="shared" si="232"/>
        <v>-18866000</v>
      </c>
      <c r="DV384" s="214">
        <f t="shared" si="233"/>
        <v>-930000</v>
      </c>
      <c r="DW384" s="214">
        <f t="shared" si="234"/>
        <v>3799000</v>
      </c>
      <c r="DX384" s="215">
        <f t="shared" si="235"/>
        <v>5.3110582972179507E-2</v>
      </c>
      <c r="DY384" s="215">
        <f t="shared" si="236"/>
        <v>5.6089530643280032E-2</v>
      </c>
      <c r="DZ384" s="218" t="str">
        <f t="shared" si="237"/>
        <v>n.a.</v>
      </c>
      <c r="EA384" s="214">
        <f t="shared" si="238"/>
        <v>8409000</v>
      </c>
      <c r="EB384" s="214" t="e">
        <f t="shared" si="239"/>
        <v>#VALUE!</v>
      </c>
      <c r="EC384" s="217"/>
      <c r="ED384" s="214">
        <f t="shared" si="240"/>
        <v>51811000</v>
      </c>
      <c r="EE384" s="214">
        <f t="shared" si="241"/>
        <v>-40146000</v>
      </c>
      <c r="EF384" s="214">
        <f t="shared" si="242"/>
        <v>-18135000</v>
      </c>
      <c r="EG384" s="214">
        <f t="shared" si="243"/>
        <v>-886000</v>
      </c>
      <c r="EH384" s="214">
        <f t="shared" si="244"/>
        <v>-7356000</v>
      </c>
      <c r="EI384" s="215">
        <f t="shared" si="245"/>
        <v>-0.14197757233020014</v>
      </c>
      <c r="EJ384" s="215">
        <f t="shared" si="246"/>
        <v>-0.12432606013487248</v>
      </c>
      <c r="EK384" s="218" t="str">
        <f t="shared" si="247"/>
        <v>n.a.</v>
      </c>
      <c r="EL384" s="214">
        <f t="shared" si="248"/>
        <v>9073500</v>
      </c>
      <c r="EM384" s="214" t="e">
        <f t="shared" si="249"/>
        <v>#VALUE!</v>
      </c>
      <c r="EN384" s="217"/>
      <c r="EO384" s="219" t="e">
        <f t="shared" si="261"/>
        <v>#VALUE!</v>
      </c>
      <c r="EP384" s="219" t="e">
        <f t="shared" si="261"/>
        <v>#VALUE!</v>
      </c>
      <c r="EQ384" s="219" t="e">
        <f t="shared" si="261"/>
        <v>#VALUE!</v>
      </c>
      <c r="ER384" s="219" t="e">
        <f t="shared" si="260"/>
        <v>#VALUE!</v>
      </c>
      <c r="ES384" s="219" t="e">
        <f t="shared" si="250"/>
        <v>#VALUE!</v>
      </c>
      <c r="ET384" s="220" t="e">
        <f t="shared" si="251"/>
        <v>#VALUE!</v>
      </c>
      <c r="EU384" s="221" t="e">
        <f t="shared" si="252"/>
        <v>#VALUE!</v>
      </c>
      <c r="EV384" s="219" t="e">
        <f t="shared" si="253"/>
        <v>#VALUE!</v>
      </c>
      <c r="EW384" s="219" t="e">
        <f t="shared" si="254"/>
        <v>#VALUE!</v>
      </c>
      <c r="EX384" s="219" t="e">
        <f t="shared" si="254"/>
        <v>#VALUE!</v>
      </c>
      <c r="EY384" s="208"/>
      <c r="EZ384" s="222" t="str">
        <f t="shared" si="255"/>
        <v>完整</v>
      </c>
      <c r="FA384" s="222" t="str">
        <f t="shared" si="256"/>
        <v>完整</v>
      </c>
      <c r="FB384" s="222" t="str">
        <f t="shared" si="257"/>
        <v>无数据</v>
      </c>
      <c r="FC384" s="222" t="str">
        <f t="shared" si="258"/>
        <v>选择</v>
      </c>
      <c r="FD384" s="222" t="str">
        <f t="shared" si="259"/>
        <v>选择</v>
      </c>
      <c r="FE384" s="246"/>
      <c r="FF384" s="246"/>
      <c r="FG384" s="246"/>
      <c r="FH384" s="246"/>
      <c r="FI384" s="246"/>
      <c r="FJ384" s="246"/>
      <c r="FK384" s="246"/>
      <c r="FL384" s="246"/>
      <c r="FM384" s="246"/>
      <c r="FN384" s="246"/>
      <c r="FO384" s="246"/>
      <c r="FP384" s="246"/>
      <c r="FQ384" s="246"/>
      <c r="FR384" s="246"/>
      <c r="FS384" s="246"/>
      <c r="FT384" s="246"/>
      <c r="FU384" s="246"/>
      <c r="FV384" s="246"/>
      <c r="FW384" s="246"/>
      <c r="FX384" s="246"/>
      <c r="FY384" s="246"/>
      <c r="FZ384" s="246"/>
      <c r="GA384" s="246"/>
      <c r="GB384" s="246"/>
      <c r="GC384" s="246"/>
      <c r="GD384" s="246"/>
      <c r="GE384" s="246"/>
      <c r="GF384" s="246"/>
      <c r="GG384" s="246"/>
      <c r="GH384" s="246"/>
      <c r="GI384" s="246"/>
      <c r="GJ384" s="246"/>
      <c r="GK384" s="246"/>
      <c r="GL384" s="246"/>
      <c r="GM384" s="246"/>
      <c r="GN384" s="246"/>
      <c r="GO384" s="246"/>
      <c r="GP384" s="246"/>
      <c r="GQ384" s="246"/>
      <c r="GR384" s="246"/>
      <c r="GS384" s="246"/>
      <c r="GT384" s="246"/>
      <c r="GU384" s="246"/>
      <c r="GV384" s="246"/>
      <c r="GW384" s="246"/>
      <c r="GX384" s="246"/>
      <c r="GY384" s="246"/>
      <c r="GZ384" s="246"/>
      <c r="HA384" s="246"/>
      <c r="HB384" s="246"/>
      <c r="HC384" s="246"/>
      <c r="HD384" s="246"/>
      <c r="HE384" s="246"/>
      <c r="HF384" s="246"/>
      <c r="HG384" s="246"/>
      <c r="HH384" s="246"/>
      <c r="HI384" s="246"/>
      <c r="HJ384" s="246"/>
      <c r="HK384" s="246"/>
    </row>
    <row r="385" spans="1:219" ht="12.4" customHeight="1" x14ac:dyDescent="0.2">
      <c r="A385" s="204" t="s">
        <v>3412</v>
      </c>
      <c r="B385" s="205" t="str">
        <f t="shared" si="218"/>
        <v>XIAN SENWAS AGRICULTURE SCIENCE AND TECHNOLOGY CO., LTD</v>
      </c>
      <c r="C385" s="206" t="s">
        <v>35</v>
      </c>
      <c r="D385" s="206" t="s">
        <v>32</v>
      </c>
      <c r="E385" s="205"/>
      <c r="F385" s="244"/>
      <c r="G385" s="245"/>
      <c r="H385" s="209" t="str">
        <f t="shared" si="219"/>
        <v/>
      </c>
      <c r="I385" s="206" t="s">
        <v>328</v>
      </c>
      <c r="J385" s="206" t="str">
        <f>VLOOKUP(Z385,[1]AP2022!FF:FI,2,0)</f>
        <v>exclude</v>
      </c>
      <c r="K385" s="206" t="str">
        <f>VLOOKUP(Z385,[1]AP2022!FF:FI,4,0)</f>
        <v>ok, sda/sdp</v>
      </c>
      <c r="L385" s="210"/>
      <c r="M385" s="211" t="s">
        <v>3413</v>
      </c>
      <c r="N385" s="225"/>
      <c r="O385" s="225"/>
      <c r="P385" s="211" t="s">
        <v>3414</v>
      </c>
      <c r="Q385" s="225"/>
      <c r="R385" s="38" t="s">
        <v>48</v>
      </c>
      <c r="S385" s="211" t="s">
        <v>3415</v>
      </c>
      <c r="T385" s="211" t="s">
        <v>44</v>
      </c>
      <c r="U385" s="38" t="s">
        <v>182</v>
      </c>
      <c r="V385" s="37"/>
      <c r="W385" s="38" t="s">
        <v>3416</v>
      </c>
      <c r="X385" s="38" t="s">
        <v>3417</v>
      </c>
      <c r="Y385" s="37"/>
      <c r="Z385" s="38" t="s">
        <v>3418</v>
      </c>
      <c r="AA385" s="41">
        <v>73650000</v>
      </c>
      <c r="AB385" s="41">
        <v>68311000</v>
      </c>
      <c r="AC385" s="41">
        <v>58119000</v>
      </c>
      <c r="AD385" s="41">
        <v>25974000</v>
      </c>
      <c r="AE385" s="41">
        <v>72168000</v>
      </c>
      <c r="AF385" s="41">
        <v>65997000</v>
      </c>
      <c r="AG385" s="41">
        <v>56750000</v>
      </c>
      <c r="AH385" s="41">
        <v>24940000</v>
      </c>
      <c r="AI385" s="41">
        <v>-166000</v>
      </c>
      <c r="AJ385" s="41">
        <v>-179000</v>
      </c>
      <c r="AK385" s="41">
        <v>-240000</v>
      </c>
      <c r="AL385" s="41">
        <v>-50000</v>
      </c>
      <c r="AM385" s="41">
        <v>72002000</v>
      </c>
      <c r="AN385" s="41">
        <v>65818000</v>
      </c>
      <c r="AO385" s="41">
        <v>56510000</v>
      </c>
      <c r="AP385" s="41">
        <v>24890000</v>
      </c>
      <c r="AQ385" s="41">
        <v>1648000</v>
      </c>
      <c r="AR385" s="41">
        <v>2493000</v>
      </c>
      <c r="AS385" s="41">
        <v>1609000</v>
      </c>
      <c r="AT385" s="41">
        <v>1084000</v>
      </c>
      <c r="AU385" s="41">
        <v>-56946000</v>
      </c>
      <c r="AV385" s="41">
        <v>-51788000</v>
      </c>
      <c r="AW385" s="41">
        <v>-41113000</v>
      </c>
      <c r="AX385" s="41">
        <v>-19152000</v>
      </c>
      <c r="AY385" s="38" t="s">
        <v>39</v>
      </c>
      <c r="AZ385" s="38" t="s">
        <v>39</v>
      </c>
      <c r="BA385" s="38" t="s">
        <v>39</v>
      </c>
      <c r="BB385" s="38" t="s">
        <v>39</v>
      </c>
      <c r="BC385" s="41">
        <v>-10843000</v>
      </c>
      <c r="BD385" s="41">
        <v>-11205000</v>
      </c>
      <c r="BE385" s="41">
        <v>-11477000</v>
      </c>
      <c r="BF385" s="41">
        <v>-9371000</v>
      </c>
      <c r="BG385" s="41">
        <v>5861000</v>
      </c>
      <c r="BH385" s="41">
        <v>5318000</v>
      </c>
      <c r="BI385" s="41">
        <v>5529000</v>
      </c>
      <c r="BJ385" s="41">
        <v>-2549000</v>
      </c>
      <c r="BK385" s="41">
        <v>-47000</v>
      </c>
      <c r="BL385" s="41">
        <v>-39000</v>
      </c>
      <c r="BM385" s="41">
        <v>-29000</v>
      </c>
      <c r="BN385" s="41">
        <v>-85000</v>
      </c>
      <c r="BO385" s="41">
        <v>-47000</v>
      </c>
      <c r="BP385" s="41">
        <v>-39000</v>
      </c>
      <c r="BQ385" s="41">
        <v>-29000</v>
      </c>
      <c r="BR385" s="41">
        <v>-85000</v>
      </c>
      <c r="BS385" s="41">
        <v>0</v>
      </c>
      <c r="BT385" s="41">
        <v>0</v>
      </c>
      <c r="BU385" s="41">
        <v>0</v>
      </c>
      <c r="BV385" s="41">
        <v>0</v>
      </c>
      <c r="BW385" s="41">
        <v>4927000</v>
      </c>
      <c r="BX385" s="41">
        <v>2151000</v>
      </c>
      <c r="BY385" s="41">
        <v>-328000</v>
      </c>
      <c r="BZ385" s="41">
        <v>-7742000</v>
      </c>
      <c r="CA385" s="41">
        <v>54109000</v>
      </c>
      <c r="CB385" s="41">
        <v>52803000</v>
      </c>
      <c r="CC385" s="41">
        <v>42729000</v>
      </c>
      <c r="CD385" s="41">
        <v>40513000</v>
      </c>
      <c r="CE385" s="41">
        <v>9337000</v>
      </c>
      <c r="CF385" s="41">
        <v>12500000</v>
      </c>
      <c r="CG385" s="41">
        <v>17808000</v>
      </c>
      <c r="CH385" s="41">
        <v>15150000</v>
      </c>
      <c r="CI385" s="41">
        <v>34760000</v>
      </c>
      <c r="CJ385" s="41">
        <v>32068000</v>
      </c>
      <c r="CK385" s="41">
        <v>15165000</v>
      </c>
      <c r="CL385" s="41">
        <v>21590000</v>
      </c>
      <c r="CM385" s="41">
        <v>806000</v>
      </c>
      <c r="CN385" s="41">
        <v>353000</v>
      </c>
      <c r="CO385" s="41">
        <v>2092000</v>
      </c>
      <c r="CP385" s="41">
        <v>1415000</v>
      </c>
      <c r="CQ385" s="41">
        <v>9140000</v>
      </c>
      <c r="CR385" s="41">
        <v>7295000</v>
      </c>
      <c r="CS385" s="41">
        <v>5453000</v>
      </c>
      <c r="CT385" s="41">
        <v>1292000</v>
      </c>
      <c r="CU385" s="38" t="s">
        <v>39</v>
      </c>
      <c r="CV385" s="41">
        <v>0</v>
      </c>
      <c r="CW385" s="41">
        <v>950000</v>
      </c>
      <c r="CX385" s="38" t="s">
        <v>39</v>
      </c>
      <c r="CY385" s="38" t="s">
        <v>39</v>
      </c>
      <c r="CZ385" s="38" t="s">
        <v>39</v>
      </c>
      <c r="DA385" s="38" t="s">
        <v>39</v>
      </c>
      <c r="DB385" s="41">
        <v>0</v>
      </c>
      <c r="DC385" s="41">
        <v>56477000</v>
      </c>
      <c r="DD385" s="41">
        <v>55297000</v>
      </c>
      <c r="DE385" s="41">
        <v>42916000</v>
      </c>
      <c r="DF385" s="41">
        <v>40729000</v>
      </c>
      <c r="DG385" s="213"/>
      <c r="DH385" s="214">
        <f t="shared" si="220"/>
        <v>72002000</v>
      </c>
      <c r="DI385" s="214">
        <f t="shared" si="221"/>
        <v>-56946000</v>
      </c>
      <c r="DJ385" s="214">
        <f t="shared" si="222"/>
        <v>-10843000</v>
      </c>
      <c r="DK385" s="214">
        <f t="shared" si="223"/>
        <v>-47000</v>
      </c>
      <c r="DL385" s="214">
        <f t="shared" si="224"/>
        <v>4166000</v>
      </c>
      <c r="DM385" s="215">
        <f t="shared" si="225"/>
        <v>5.7859503902669369E-2</v>
      </c>
      <c r="DN385" s="215">
        <f t="shared" si="226"/>
        <v>6.1412819152072647E-2</v>
      </c>
      <c r="DO385" s="216" t="str">
        <f t="shared" si="227"/>
        <v>n.a.</v>
      </c>
      <c r="DP385" s="214">
        <f t="shared" si="228"/>
        <v>10918500</v>
      </c>
      <c r="DQ385" s="214" t="e">
        <f t="shared" si="229"/>
        <v>#VALUE!</v>
      </c>
      <c r="DR385" s="217"/>
      <c r="DS385" s="214">
        <f t="shared" si="230"/>
        <v>65818000</v>
      </c>
      <c r="DT385" s="214">
        <f t="shared" si="231"/>
        <v>-51788000</v>
      </c>
      <c r="DU385" s="214">
        <f t="shared" si="232"/>
        <v>-11205000</v>
      </c>
      <c r="DV385" s="214">
        <f t="shared" si="233"/>
        <v>-39000</v>
      </c>
      <c r="DW385" s="214">
        <f t="shared" si="234"/>
        <v>2786000</v>
      </c>
      <c r="DX385" s="215">
        <f t="shared" si="235"/>
        <v>4.2328846212282355E-2</v>
      </c>
      <c r="DY385" s="215">
        <f t="shared" si="236"/>
        <v>4.4199771544612264E-2</v>
      </c>
      <c r="DZ385" s="218" t="str">
        <f t="shared" si="237"/>
        <v>n.a.</v>
      </c>
      <c r="EA385" s="214">
        <f t="shared" si="238"/>
        <v>15154000</v>
      </c>
      <c r="EB385" s="214" t="e">
        <f t="shared" si="239"/>
        <v>#VALUE!</v>
      </c>
      <c r="EC385" s="217"/>
      <c r="ED385" s="214">
        <f t="shared" si="240"/>
        <v>56510000</v>
      </c>
      <c r="EE385" s="214">
        <f t="shared" si="241"/>
        <v>-41113000</v>
      </c>
      <c r="EF385" s="214">
        <f t="shared" si="242"/>
        <v>-11477000</v>
      </c>
      <c r="EG385" s="214">
        <f t="shared" si="243"/>
        <v>-29000</v>
      </c>
      <c r="EH385" s="214">
        <f t="shared" si="244"/>
        <v>3891000</v>
      </c>
      <c r="EI385" s="215">
        <f t="shared" si="245"/>
        <v>6.8855069899132898E-2</v>
      </c>
      <c r="EJ385" s="215">
        <f t="shared" si="246"/>
        <v>7.3946673254907919E-2</v>
      </c>
      <c r="EK385" s="218" t="str">
        <f t="shared" si="247"/>
        <v>n.a.</v>
      </c>
      <c r="EL385" s="214">
        <f t="shared" si="248"/>
        <v>16479000</v>
      </c>
      <c r="EM385" s="214" t="e">
        <f t="shared" si="249"/>
        <v>#VALUE!</v>
      </c>
      <c r="EN385" s="217"/>
      <c r="EO385" s="219">
        <f t="shared" si="261"/>
        <v>64776666.666666664</v>
      </c>
      <c r="EP385" s="219">
        <f t="shared" si="261"/>
        <v>-49949000</v>
      </c>
      <c r="EQ385" s="219">
        <f t="shared" si="261"/>
        <v>-11175000</v>
      </c>
      <c r="ER385" s="219">
        <f t="shared" si="260"/>
        <v>-38333.333333333336</v>
      </c>
      <c r="ES385" s="219">
        <f t="shared" si="250"/>
        <v>3614333.3333333307</v>
      </c>
      <c r="ET385" s="220">
        <f t="shared" si="251"/>
        <v>5.5796840426079311E-2</v>
      </c>
      <c r="EU385" s="221">
        <f t="shared" si="252"/>
        <v>5.9094104759465201E-2</v>
      </c>
      <c r="EV385" s="219" t="e">
        <f t="shared" si="253"/>
        <v>#VALUE!</v>
      </c>
      <c r="EW385" s="219">
        <f t="shared" si="254"/>
        <v>14183833.333333334</v>
      </c>
      <c r="EX385" s="219" t="e">
        <f t="shared" si="254"/>
        <v>#VALUE!</v>
      </c>
      <c r="EY385" s="208"/>
      <c r="EZ385" s="222" t="str">
        <f t="shared" si="255"/>
        <v>完整</v>
      </c>
      <c r="FA385" s="222" t="str">
        <f t="shared" si="256"/>
        <v>完整</v>
      </c>
      <c r="FB385" s="222" t="str">
        <f t="shared" si="257"/>
        <v>完整</v>
      </c>
      <c r="FC385" s="222" t="str">
        <f t="shared" si="258"/>
        <v>选择</v>
      </c>
      <c r="FD385" s="222" t="str">
        <f t="shared" si="259"/>
        <v>选择</v>
      </c>
      <c r="FE385" s="246"/>
      <c r="FF385" s="246"/>
      <c r="FG385" s="246"/>
      <c r="FH385" s="246"/>
      <c r="FI385" s="246"/>
      <c r="FJ385" s="246"/>
      <c r="FK385" s="246"/>
      <c r="FL385" s="246"/>
      <c r="FM385" s="246"/>
      <c r="FN385" s="246"/>
      <c r="FO385" s="246"/>
      <c r="FP385" s="246"/>
      <c r="FQ385" s="246"/>
      <c r="FR385" s="246"/>
      <c r="FS385" s="246"/>
      <c r="FT385" s="246"/>
      <c r="FU385" s="246"/>
      <c r="FV385" s="246"/>
      <c r="FW385" s="246"/>
      <c r="FX385" s="246"/>
      <c r="FY385" s="246"/>
      <c r="FZ385" s="246"/>
      <c r="GA385" s="246"/>
      <c r="GB385" s="246"/>
      <c r="GC385" s="246"/>
      <c r="GD385" s="246"/>
      <c r="GE385" s="246"/>
      <c r="GF385" s="246"/>
      <c r="GG385" s="246"/>
      <c r="GH385" s="246"/>
      <c r="GI385" s="246"/>
      <c r="GJ385" s="246"/>
      <c r="GK385" s="246"/>
      <c r="GL385" s="246"/>
      <c r="GM385" s="246"/>
      <c r="GN385" s="246"/>
      <c r="GO385" s="246"/>
      <c r="GP385" s="246"/>
      <c r="GQ385" s="246"/>
      <c r="GR385" s="246"/>
      <c r="GS385" s="246"/>
      <c r="GT385" s="246"/>
      <c r="GU385" s="246"/>
      <c r="GV385" s="246"/>
      <c r="GW385" s="246"/>
      <c r="GX385" s="246"/>
      <c r="GY385" s="246"/>
      <c r="GZ385" s="246"/>
      <c r="HA385" s="246"/>
      <c r="HB385" s="246"/>
      <c r="HC385" s="246"/>
      <c r="HD385" s="246"/>
      <c r="HE385" s="246"/>
      <c r="HF385" s="246"/>
      <c r="HG385" s="246"/>
      <c r="HH385" s="246"/>
      <c r="HI385" s="246"/>
      <c r="HJ385" s="246"/>
      <c r="HK385" s="246"/>
    </row>
    <row r="386" spans="1:219" ht="12.4" customHeight="1" x14ac:dyDescent="0.2">
      <c r="A386" s="204" t="s">
        <v>3419</v>
      </c>
      <c r="B386" s="205" t="str">
        <f t="shared" si="218"/>
        <v>SHANGHAI JUNSHAN SURFACE TECHNOLOGY ENGINEERING CO.LTD.</v>
      </c>
      <c r="C386" s="206" t="s">
        <v>35</v>
      </c>
      <c r="D386" s="206" t="s">
        <v>32</v>
      </c>
      <c r="E386" s="205"/>
      <c r="F386" s="244"/>
      <c r="G386" s="245"/>
      <c r="H386" s="209" t="str">
        <f t="shared" si="219"/>
        <v/>
      </c>
      <c r="I386" s="206" t="s">
        <v>328</v>
      </c>
      <c r="J386" s="206" t="str">
        <f>VLOOKUP(Z386,[1]AP2022!FF:FI,2,0)</f>
        <v>exclude</v>
      </c>
      <c r="K386" s="206" t="str">
        <f>VLOOKUP(Z386,[1]AP2022!FF:FI,4,0)</f>
        <v>ok, sda/sdp</v>
      </c>
      <c r="L386" s="210"/>
      <c r="M386" s="211" t="s">
        <v>3420</v>
      </c>
      <c r="N386" s="211" t="s">
        <v>3421</v>
      </c>
      <c r="O386" s="211" t="s">
        <v>51</v>
      </c>
      <c r="P386" s="211" t="s">
        <v>3422</v>
      </c>
      <c r="Q386" s="225"/>
      <c r="R386" s="38" t="s">
        <v>48</v>
      </c>
      <c r="S386" s="211" t="s">
        <v>3423</v>
      </c>
      <c r="T386" s="211" t="s">
        <v>44</v>
      </c>
      <c r="U386" s="38" t="s">
        <v>182</v>
      </c>
      <c r="V386" s="38" t="s">
        <v>3424</v>
      </c>
      <c r="W386" s="38" t="s">
        <v>3425</v>
      </c>
      <c r="X386" s="37"/>
      <c r="Y386" s="37"/>
      <c r="Z386" s="38" t="s">
        <v>3426</v>
      </c>
      <c r="AA386" s="41">
        <v>71130000</v>
      </c>
      <c r="AB386" s="41">
        <v>93362000</v>
      </c>
      <c r="AC386" s="41">
        <v>117053000</v>
      </c>
      <c r="AD386" s="41">
        <v>115519000</v>
      </c>
      <c r="AE386" s="41">
        <v>71323000</v>
      </c>
      <c r="AF386" s="41">
        <v>94117000</v>
      </c>
      <c r="AG386" s="41">
        <v>117054000</v>
      </c>
      <c r="AH386" s="41">
        <v>116693000</v>
      </c>
      <c r="AI386" s="41">
        <v>-684000</v>
      </c>
      <c r="AJ386" s="41">
        <v>-993000</v>
      </c>
      <c r="AK386" s="41">
        <v>-1352000</v>
      </c>
      <c r="AL386" s="41">
        <v>-1264000</v>
      </c>
      <c r="AM386" s="41">
        <v>70639000</v>
      </c>
      <c r="AN386" s="41">
        <v>93124000</v>
      </c>
      <c r="AO386" s="41">
        <v>115702000</v>
      </c>
      <c r="AP386" s="41">
        <v>115429000</v>
      </c>
      <c r="AQ386" s="41">
        <v>491000</v>
      </c>
      <c r="AR386" s="41">
        <v>238000</v>
      </c>
      <c r="AS386" s="41">
        <v>1351000</v>
      </c>
      <c r="AT386" s="41">
        <v>90000</v>
      </c>
      <c r="AU386" s="41">
        <v>-29515000</v>
      </c>
      <c r="AV386" s="41">
        <v>-35110000</v>
      </c>
      <c r="AW386" s="41">
        <v>-37163000</v>
      </c>
      <c r="AX386" s="41">
        <v>-47147000</v>
      </c>
      <c r="AY386" s="38" t="s">
        <v>39</v>
      </c>
      <c r="AZ386" s="38" t="s">
        <v>39</v>
      </c>
      <c r="BA386" s="38" t="s">
        <v>39</v>
      </c>
      <c r="BB386" s="38" t="s">
        <v>39</v>
      </c>
      <c r="BC386" s="41">
        <v>-22963000</v>
      </c>
      <c r="BD386" s="41">
        <v>-26806000</v>
      </c>
      <c r="BE386" s="41">
        <v>-25153000</v>
      </c>
      <c r="BF386" s="41">
        <v>-28074000</v>
      </c>
      <c r="BG386" s="41">
        <v>18652000</v>
      </c>
      <c r="BH386" s="41">
        <v>31446000</v>
      </c>
      <c r="BI386" s="41">
        <v>54737000</v>
      </c>
      <c r="BJ386" s="41">
        <v>40298000</v>
      </c>
      <c r="BK386" s="41">
        <v>-2874000</v>
      </c>
      <c r="BL386" s="41">
        <v>-3050000</v>
      </c>
      <c r="BM386" s="41">
        <v>-3415000</v>
      </c>
      <c r="BN386" s="41">
        <v>-4193000</v>
      </c>
      <c r="BO386" s="41">
        <v>-2787000</v>
      </c>
      <c r="BP386" s="41">
        <v>-2963000</v>
      </c>
      <c r="BQ386" s="41">
        <v>-3329000</v>
      </c>
      <c r="BR386" s="41">
        <v>-4103000</v>
      </c>
      <c r="BS386" s="41">
        <v>-87000</v>
      </c>
      <c r="BT386" s="41">
        <v>-87000</v>
      </c>
      <c r="BU386" s="41">
        <v>-86000</v>
      </c>
      <c r="BV386" s="41">
        <v>-90000</v>
      </c>
      <c r="BW386" s="41">
        <v>8250000</v>
      </c>
      <c r="BX386" s="41">
        <v>28271000</v>
      </c>
      <c r="BY386" s="41">
        <v>21862000</v>
      </c>
      <c r="BZ386" s="41">
        <v>30282000</v>
      </c>
      <c r="CA386" s="41">
        <v>315587000</v>
      </c>
      <c r="CB386" s="41">
        <v>333302000</v>
      </c>
      <c r="CC386" s="41">
        <v>308842000</v>
      </c>
      <c r="CD386" s="41">
        <v>277803000</v>
      </c>
      <c r="CE386" s="41">
        <v>30418000</v>
      </c>
      <c r="CF386" s="41">
        <v>32249000</v>
      </c>
      <c r="CG386" s="41">
        <v>31969000</v>
      </c>
      <c r="CH386" s="41">
        <v>41419000</v>
      </c>
      <c r="CI386" s="41">
        <v>133525000</v>
      </c>
      <c r="CJ386" s="41">
        <v>137692000</v>
      </c>
      <c r="CK386" s="41">
        <v>139814000</v>
      </c>
      <c r="CL386" s="41">
        <v>122223000</v>
      </c>
      <c r="CM386" s="41">
        <v>17902000</v>
      </c>
      <c r="CN386" s="41">
        <v>48979000</v>
      </c>
      <c r="CO386" s="41">
        <v>33691000</v>
      </c>
      <c r="CP386" s="41">
        <v>50381000</v>
      </c>
      <c r="CQ386" s="41">
        <v>131438000</v>
      </c>
      <c r="CR386" s="41">
        <v>112693000</v>
      </c>
      <c r="CS386" s="41">
        <v>101283000</v>
      </c>
      <c r="CT386" s="41">
        <v>61312000</v>
      </c>
      <c r="CU386" s="38" t="s">
        <v>39</v>
      </c>
      <c r="CV386" s="41">
        <v>0</v>
      </c>
      <c r="CW386" s="41">
        <v>15072000</v>
      </c>
      <c r="CX386" s="41">
        <v>20000000</v>
      </c>
      <c r="CY386" s="41">
        <v>340000</v>
      </c>
      <c r="CZ386" s="41">
        <v>341000</v>
      </c>
      <c r="DA386" s="41">
        <v>290000</v>
      </c>
      <c r="DB386" s="41">
        <v>290000</v>
      </c>
      <c r="DC386" s="41">
        <v>377308000</v>
      </c>
      <c r="DD386" s="41">
        <v>389603000</v>
      </c>
      <c r="DE386" s="41">
        <v>336893000</v>
      </c>
      <c r="DF386" s="41">
        <v>306172000</v>
      </c>
      <c r="DG386" s="213"/>
      <c r="DH386" s="214">
        <f t="shared" si="220"/>
        <v>70639000</v>
      </c>
      <c r="DI386" s="214">
        <f t="shared" si="221"/>
        <v>-29515000</v>
      </c>
      <c r="DJ386" s="214">
        <f t="shared" si="222"/>
        <v>-22963000</v>
      </c>
      <c r="DK386" s="214">
        <f t="shared" si="223"/>
        <v>-2874000</v>
      </c>
      <c r="DL386" s="214">
        <f t="shared" si="224"/>
        <v>15287000</v>
      </c>
      <c r="DM386" s="215">
        <f t="shared" si="225"/>
        <v>0.21641019833236597</v>
      </c>
      <c r="DN386" s="215">
        <f t="shared" si="226"/>
        <v>0.27617791588379825</v>
      </c>
      <c r="DO386" s="216" t="str">
        <f t="shared" si="227"/>
        <v>n.a.</v>
      </c>
      <c r="DP386" s="214">
        <f t="shared" si="228"/>
        <v>31333500</v>
      </c>
      <c r="DQ386" s="214">
        <f t="shared" si="229"/>
        <v>340500</v>
      </c>
      <c r="DR386" s="217"/>
      <c r="DS386" s="214">
        <f t="shared" si="230"/>
        <v>93124000</v>
      </c>
      <c r="DT386" s="214">
        <f t="shared" si="231"/>
        <v>-35110000</v>
      </c>
      <c r="DU386" s="214">
        <f t="shared" si="232"/>
        <v>-26806000</v>
      </c>
      <c r="DV386" s="214">
        <f t="shared" si="233"/>
        <v>-3050000</v>
      </c>
      <c r="DW386" s="214">
        <f t="shared" si="234"/>
        <v>28158000</v>
      </c>
      <c r="DX386" s="215">
        <f t="shared" si="235"/>
        <v>0.30237103217215755</v>
      </c>
      <c r="DY386" s="215">
        <f t="shared" si="236"/>
        <v>0.43342671551272971</v>
      </c>
      <c r="DZ386" s="218" t="str">
        <f t="shared" si="237"/>
        <v>n.a.</v>
      </c>
      <c r="EA386" s="214">
        <f t="shared" si="238"/>
        <v>32109000</v>
      </c>
      <c r="EB386" s="214">
        <f t="shared" si="239"/>
        <v>315500</v>
      </c>
      <c r="EC386" s="217"/>
      <c r="ED386" s="214">
        <f t="shared" si="240"/>
        <v>115702000</v>
      </c>
      <c r="EE386" s="214">
        <f t="shared" si="241"/>
        <v>-37163000</v>
      </c>
      <c r="EF386" s="214">
        <f t="shared" si="242"/>
        <v>-25153000</v>
      </c>
      <c r="EG386" s="214">
        <f t="shared" si="243"/>
        <v>-3415000</v>
      </c>
      <c r="EH386" s="214">
        <f t="shared" si="244"/>
        <v>49971000</v>
      </c>
      <c r="EI386" s="215">
        <f t="shared" si="245"/>
        <v>0.43189400356087188</v>
      </c>
      <c r="EJ386" s="215">
        <f t="shared" si="246"/>
        <v>0.76023489677625478</v>
      </c>
      <c r="EK386" s="218" t="str">
        <f t="shared" si="247"/>
        <v>n.a.</v>
      </c>
      <c r="EL386" s="214">
        <f t="shared" si="248"/>
        <v>36694000</v>
      </c>
      <c r="EM386" s="214">
        <f t="shared" si="249"/>
        <v>290000</v>
      </c>
      <c r="EN386" s="217"/>
      <c r="EO386" s="219">
        <f t="shared" si="261"/>
        <v>93155000</v>
      </c>
      <c r="EP386" s="219">
        <f t="shared" si="261"/>
        <v>-33929333.333333336</v>
      </c>
      <c r="EQ386" s="219">
        <f t="shared" si="261"/>
        <v>-24974000</v>
      </c>
      <c r="ER386" s="219">
        <f t="shared" si="260"/>
        <v>-3113000</v>
      </c>
      <c r="ES386" s="219">
        <f t="shared" si="250"/>
        <v>31138666.666666664</v>
      </c>
      <c r="ET386" s="220">
        <f t="shared" si="251"/>
        <v>0.33426726065875867</v>
      </c>
      <c r="EU386" s="221">
        <f t="shared" si="252"/>
        <v>0.50210428435519672</v>
      </c>
      <c r="EV386" s="219" t="e">
        <f t="shared" si="253"/>
        <v>#VALUE!</v>
      </c>
      <c r="EW386" s="219">
        <f t="shared" si="254"/>
        <v>33378833.333333332</v>
      </c>
      <c r="EX386" s="219">
        <f t="shared" si="254"/>
        <v>315333.33333333331</v>
      </c>
      <c r="EY386" s="208"/>
      <c r="EZ386" s="222" t="str">
        <f t="shared" si="255"/>
        <v>完整</v>
      </c>
      <c r="FA386" s="222" t="str">
        <f t="shared" si="256"/>
        <v>完整</v>
      </c>
      <c r="FB386" s="222" t="str">
        <f t="shared" si="257"/>
        <v>完整</v>
      </c>
      <c r="FC386" s="222" t="str">
        <f t="shared" si="258"/>
        <v>选择</v>
      </c>
      <c r="FD386" s="222" t="str">
        <f t="shared" si="259"/>
        <v>选择</v>
      </c>
      <c r="FE386" s="246"/>
      <c r="FF386" s="246"/>
      <c r="FG386" s="246"/>
      <c r="FH386" s="246"/>
      <c r="FI386" s="246"/>
      <c r="FJ386" s="246"/>
      <c r="FK386" s="246"/>
      <c r="FL386" s="246"/>
      <c r="FM386" s="246"/>
      <c r="FN386" s="246"/>
      <c r="FO386" s="246"/>
      <c r="FP386" s="246"/>
      <c r="FQ386" s="246"/>
      <c r="FR386" s="246"/>
      <c r="FS386" s="246"/>
      <c r="FT386" s="246"/>
      <c r="FU386" s="246"/>
      <c r="FV386" s="246"/>
      <c r="FW386" s="246"/>
      <c r="FX386" s="246"/>
      <c r="FY386" s="246"/>
      <c r="FZ386" s="246"/>
      <c r="GA386" s="246"/>
      <c r="GB386" s="246"/>
      <c r="GC386" s="246"/>
      <c r="GD386" s="246"/>
      <c r="GE386" s="246"/>
      <c r="GF386" s="246"/>
      <c r="GG386" s="246"/>
      <c r="GH386" s="246"/>
      <c r="GI386" s="246"/>
      <c r="GJ386" s="246"/>
      <c r="GK386" s="246"/>
      <c r="GL386" s="246"/>
      <c r="GM386" s="246"/>
      <c r="GN386" s="246"/>
      <c r="GO386" s="246"/>
      <c r="GP386" s="246"/>
      <c r="GQ386" s="246"/>
      <c r="GR386" s="246"/>
      <c r="GS386" s="246"/>
      <c r="GT386" s="246"/>
      <c r="GU386" s="246"/>
      <c r="GV386" s="246"/>
      <c r="GW386" s="246"/>
      <c r="GX386" s="246"/>
      <c r="GY386" s="246"/>
      <c r="GZ386" s="246"/>
      <c r="HA386" s="246"/>
      <c r="HB386" s="246"/>
      <c r="HC386" s="246"/>
      <c r="HD386" s="246"/>
      <c r="HE386" s="246"/>
      <c r="HF386" s="246"/>
      <c r="HG386" s="246"/>
      <c r="HH386" s="246"/>
      <c r="HI386" s="246"/>
      <c r="HJ386" s="246"/>
      <c r="HK386" s="246"/>
    </row>
    <row r="387" spans="1:219" ht="12.4" customHeight="1" x14ac:dyDescent="0.2">
      <c r="A387" s="204" t="s">
        <v>3427</v>
      </c>
      <c r="B387" s="205" t="str">
        <f t="shared" si="218"/>
        <v>CENTRAL AREA ELECTRICAL MECHANICAL JOINT STOCK COMPANY</v>
      </c>
      <c r="C387" s="205" t="s">
        <v>35</v>
      </c>
      <c r="D387" s="234" t="s">
        <v>34</v>
      </c>
      <c r="E387" s="205" t="s">
        <v>3428</v>
      </c>
      <c r="F387" s="244"/>
      <c r="G387" s="245"/>
      <c r="H387" s="209" t="str">
        <f t="shared" si="219"/>
        <v/>
      </c>
      <c r="I387" s="206" t="s">
        <v>3429</v>
      </c>
      <c r="J387" s="206" t="str">
        <f>VLOOKUP(Z387,[1]AP2022!FF:FI,2,0)</f>
        <v>exclude</v>
      </c>
      <c r="K387" s="206" t="str">
        <f>VLOOKUP(Z387,[1]AP2022!FF:FI,4,0)</f>
        <v>ok, indep</v>
      </c>
      <c r="L387" s="210"/>
      <c r="M387" s="211" t="s">
        <v>3430</v>
      </c>
      <c r="N387" s="211" t="s">
        <v>3431</v>
      </c>
      <c r="O387" s="211" t="s">
        <v>36</v>
      </c>
      <c r="P387" s="211" t="s">
        <v>3432</v>
      </c>
      <c r="Q387" s="225"/>
      <c r="R387" s="38" t="s">
        <v>57</v>
      </c>
      <c r="S387" s="211" t="s">
        <v>3433</v>
      </c>
      <c r="T387" s="211" t="s">
        <v>44</v>
      </c>
      <c r="U387" s="38" t="s">
        <v>182</v>
      </c>
      <c r="V387" s="38" t="s">
        <v>2069</v>
      </c>
      <c r="W387" s="38" t="s">
        <v>3434</v>
      </c>
      <c r="X387" s="37"/>
      <c r="Y387" s="37"/>
      <c r="Z387" s="38" t="s">
        <v>3435</v>
      </c>
      <c r="AA387" s="41">
        <v>240232029000</v>
      </c>
      <c r="AB387" s="41">
        <v>95921122000</v>
      </c>
      <c r="AC387" s="41">
        <v>245556145000</v>
      </c>
      <c r="AD387" s="41">
        <v>294987561000</v>
      </c>
      <c r="AE387" s="41">
        <v>240232029000</v>
      </c>
      <c r="AF387" s="41">
        <v>95921122000</v>
      </c>
      <c r="AG387" s="41">
        <v>245556145000</v>
      </c>
      <c r="AH387" s="41">
        <v>294987561000</v>
      </c>
      <c r="AI387" s="38" t="s">
        <v>39</v>
      </c>
      <c r="AJ387" s="38" t="s">
        <v>39</v>
      </c>
      <c r="AK387" s="38" t="s">
        <v>39</v>
      </c>
      <c r="AL387" s="38" t="s">
        <v>39</v>
      </c>
      <c r="AM387" s="41">
        <v>240232029000</v>
      </c>
      <c r="AN387" s="41">
        <v>95921122000</v>
      </c>
      <c r="AO387" s="41">
        <v>245556145000</v>
      </c>
      <c r="AP387" s="41">
        <v>294987561000</v>
      </c>
      <c r="AQ387" s="38" t="s">
        <v>39</v>
      </c>
      <c r="AR387" s="38" t="s">
        <v>39</v>
      </c>
      <c r="AS387" s="38" t="s">
        <v>39</v>
      </c>
      <c r="AT387" s="38" t="s">
        <v>39</v>
      </c>
      <c r="AU387" s="41">
        <v>-218456163000</v>
      </c>
      <c r="AV387" s="41">
        <v>-79037208000</v>
      </c>
      <c r="AW387" s="41">
        <v>-218471246000</v>
      </c>
      <c r="AX387" s="41">
        <v>-298418246000</v>
      </c>
      <c r="AY387" s="41">
        <v>0</v>
      </c>
      <c r="AZ387" s="41">
        <v>0</v>
      </c>
      <c r="BA387" s="41">
        <v>0</v>
      </c>
      <c r="BB387" s="41">
        <v>0</v>
      </c>
      <c r="BC387" s="41">
        <v>-12618416000</v>
      </c>
      <c r="BD387" s="41">
        <v>-11896796000</v>
      </c>
      <c r="BE387" s="41">
        <v>-12674041000</v>
      </c>
      <c r="BF387" s="41">
        <v>-16801337000</v>
      </c>
      <c r="BG387" s="41">
        <v>9157450000</v>
      </c>
      <c r="BH387" s="41">
        <v>4987118000</v>
      </c>
      <c r="BI387" s="41">
        <v>14410858000</v>
      </c>
      <c r="BJ387" s="41">
        <v>-20232022000</v>
      </c>
      <c r="BK387" s="41">
        <v>-3655482000</v>
      </c>
      <c r="BL387" s="41">
        <v>-3814777000</v>
      </c>
      <c r="BM387" s="41">
        <v>-3955911000</v>
      </c>
      <c r="BN387" s="41">
        <v>-4671612000</v>
      </c>
      <c r="BO387" s="41">
        <v>-3643482000</v>
      </c>
      <c r="BP387" s="41">
        <v>-3802777000</v>
      </c>
      <c r="BQ387" s="41">
        <v>-3944201000</v>
      </c>
      <c r="BR387" s="41">
        <v>-4671612000</v>
      </c>
      <c r="BS387" s="41">
        <v>-12000000</v>
      </c>
      <c r="BT387" s="41">
        <v>-12000000</v>
      </c>
      <c r="BU387" s="41">
        <v>-11710000</v>
      </c>
      <c r="BV387" s="41">
        <v>0</v>
      </c>
      <c r="BW387" s="41">
        <v>1828615000</v>
      </c>
      <c r="BX387" s="41">
        <v>-2466734000</v>
      </c>
      <c r="BY387" s="41">
        <v>2637235000</v>
      </c>
      <c r="BZ387" s="41">
        <v>-31273981000</v>
      </c>
      <c r="CA387" s="41">
        <v>200609805000</v>
      </c>
      <c r="CB387" s="41">
        <v>110633941000</v>
      </c>
      <c r="CC387" s="41">
        <v>124969539000</v>
      </c>
      <c r="CD387" s="41">
        <v>225744958000</v>
      </c>
      <c r="CE387" s="41">
        <v>87447325000</v>
      </c>
      <c r="CF387" s="41">
        <v>43130991000</v>
      </c>
      <c r="CG387" s="41">
        <v>26234707000</v>
      </c>
      <c r="CH387" s="41">
        <v>82155423000</v>
      </c>
      <c r="CI387" s="41">
        <v>81686040000</v>
      </c>
      <c r="CJ387" s="41">
        <v>58268706000</v>
      </c>
      <c r="CK387" s="41">
        <v>93963400000</v>
      </c>
      <c r="CL387" s="41">
        <v>131246890000</v>
      </c>
      <c r="CM387" s="41">
        <v>2357879000</v>
      </c>
      <c r="CN387" s="38" t="s">
        <v>39</v>
      </c>
      <c r="CO387" s="38" t="s">
        <v>39</v>
      </c>
      <c r="CP387" s="41">
        <v>4998781000</v>
      </c>
      <c r="CQ387" s="41">
        <v>28804557000</v>
      </c>
      <c r="CR387" s="41">
        <v>8872256000</v>
      </c>
      <c r="CS387" s="41">
        <v>4600810000</v>
      </c>
      <c r="CT387" s="41">
        <v>6656568000</v>
      </c>
      <c r="CU387" s="41">
        <v>9306000000</v>
      </c>
      <c r="CV387" s="38" t="s">
        <v>39</v>
      </c>
      <c r="CW387" s="38" t="s">
        <v>39</v>
      </c>
      <c r="CX387" s="38" t="s">
        <v>39</v>
      </c>
      <c r="CY387" s="41">
        <v>1611419000</v>
      </c>
      <c r="CZ387" s="41">
        <v>1509220000</v>
      </c>
      <c r="DA387" s="41">
        <v>429686000</v>
      </c>
      <c r="DB387" s="41">
        <v>584120000</v>
      </c>
      <c r="DC387" s="41">
        <v>216096516000</v>
      </c>
      <c r="DD387" s="41">
        <v>127434582000</v>
      </c>
      <c r="DE387" s="41">
        <v>142566632000</v>
      </c>
      <c r="DF387" s="41">
        <v>246993648000</v>
      </c>
      <c r="DG387" s="213"/>
      <c r="DH387" s="214">
        <f t="shared" si="220"/>
        <v>240232029000</v>
      </c>
      <c r="DI387" s="214">
        <f t="shared" si="221"/>
        <v>-218456163000</v>
      </c>
      <c r="DJ387" s="214">
        <f t="shared" si="222"/>
        <v>-12618416000</v>
      </c>
      <c r="DK387" s="214">
        <f t="shared" si="223"/>
        <v>-3655482000</v>
      </c>
      <c r="DL387" s="214">
        <f t="shared" si="224"/>
        <v>5501968000</v>
      </c>
      <c r="DM387" s="215">
        <f t="shared" si="225"/>
        <v>2.2902724598808596E-2</v>
      </c>
      <c r="DN387" s="215">
        <f t="shared" si="226"/>
        <v>2.3439554254621013E-2</v>
      </c>
      <c r="DO387" s="216">
        <f t="shared" si="227"/>
        <v>0</v>
      </c>
      <c r="DP387" s="214">
        <f t="shared" si="228"/>
        <v>65289158000</v>
      </c>
      <c r="DQ387" s="214">
        <f t="shared" si="229"/>
        <v>1560319500</v>
      </c>
      <c r="DR387" s="217"/>
      <c r="DS387" s="214">
        <f t="shared" si="230"/>
        <v>95921122000</v>
      </c>
      <c r="DT387" s="214">
        <f t="shared" si="231"/>
        <v>-79037208000</v>
      </c>
      <c r="DU387" s="214">
        <f t="shared" si="232"/>
        <v>-11896796000</v>
      </c>
      <c r="DV387" s="214">
        <f t="shared" si="233"/>
        <v>-3814777000</v>
      </c>
      <c r="DW387" s="214">
        <f t="shared" si="234"/>
        <v>1172341000</v>
      </c>
      <c r="DX387" s="215">
        <f t="shared" si="235"/>
        <v>1.22219275124826E-2</v>
      </c>
      <c r="DY387" s="215">
        <f t="shared" si="236"/>
        <v>1.237315127041054E-2</v>
      </c>
      <c r="DZ387" s="218">
        <f t="shared" si="237"/>
        <v>0</v>
      </c>
      <c r="EA387" s="214">
        <f t="shared" si="238"/>
        <v>34682849000</v>
      </c>
      <c r="EB387" s="214">
        <f t="shared" si="239"/>
        <v>969453000</v>
      </c>
      <c r="EC387" s="217"/>
      <c r="ED387" s="214">
        <f t="shared" si="240"/>
        <v>245556145000</v>
      </c>
      <c r="EE387" s="214">
        <f t="shared" si="241"/>
        <v>-218471246000</v>
      </c>
      <c r="EF387" s="214">
        <f t="shared" si="242"/>
        <v>-12674041000</v>
      </c>
      <c r="EG387" s="214">
        <f t="shared" si="243"/>
        <v>-3955911000</v>
      </c>
      <c r="EH387" s="214">
        <f t="shared" si="244"/>
        <v>10454947000</v>
      </c>
      <c r="EI387" s="215">
        <f t="shared" si="245"/>
        <v>4.2576605036701486E-2</v>
      </c>
      <c r="EJ387" s="215">
        <f t="shared" si="246"/>
        <v>4.4469986069573322E-2</v>
      </c>
      <c r="EK387" s="218">
        <f t="shared" si="247"/>
        <v>0</v>
      </c>
      <c r="EL387" s="214">
        <f t="shared" si="248"/>
        <v>54195065000</v>
      </c>
      <c r="EM387" s="214">
        <f t="shared" si="249"/>
        <v>506903000</v>
      </c>
      <c r="EN387" s="217"/>
      <c r="EO387" s="219">
        <f t="shared" si="261"/>
        <v>193903098666.66666</v>
      </c>
      <c r="EP387" s="219">
        <f t="shared" si="261"/>
        <v>-171988205666.66666</v>
      </c>
      <c r="EQ387" s="219">
        <f t="shared" si="261"/>
        <v>-12396417666.666666</v>
      </c>
      <c r="ER387" s="219">
        <f t="shared" si="260"/>
        <v>-3808723333.3333335</v>
      </c>
      <c r="ES387" s="219">
        <f t="shared" si="250"/>
        <v>5709752000</v>
      </c>
      <c r="ET387" s="220">
        <f t="shared" si="251"/>
        <v>2.9446419573807191E-2</v>
      </c>
      <c r="EU387" s="221">
        <f t="shared" si="252"/>
        <v>3.0339818602159584E-2</v>
      </c>
      <c r="EV387" s="219">
        <f t="shared" si="253"/>
        <v>0</v>
      </c>
      <c r="EW387" s="219">
        <f t="shared" si="254"/>
        <v>51389024000</v>
      </c>
      <c r="EX387" s="219">
        <f t="shared" si="254"/>
        <v>1012225166.6666666</v>
      </c>
      <c r="EY387" s="208"/>
      <c r="EZ387" s="222" t="str">
        <f t="shared" si="255"/>
        <v>完整</v>
      </c>
      <c r="FA387" s="222" t="str">
        <f t="shared" si="256"/>
        <v>完整</v>
      </c>
      <c r="FB387" s="222" t="str">
        <f t="shared" si="257"/>
        <v>完整</v>
      </c>
      <c r="FC387" s="222" t="str">
        <f t="shared" si="258"/>
        <v>选择</v>
      </c>
      <c r="FD387" s="222" t="str">
        <f t="shared" si="259"/>
        <v>选择</v>
      </c>
      <c r="FE387" s="246"/>
      <c r="FF387" s="246"/>
      <c r="FG387" s="246"/>
      <c r="FH387" s="246"/>
      <c r="FI387" s="246"/>
      <c r="FJ387" s="246"/>
      <c r="FK387" s="246"/>
      <c r="FL387" s="246"/>
      <c r="FM387" s="246"/>
      <c r="FN387" s="246"/>
      <c r="FO387" s="246"/>
      <c r="FP387" s="246"/>
      <c r="FQ387" s="246"/>
      <c r="FR387" s="246"/>
      <c r="FS387" s="246"/>
      <c r="FT387" s="246"/>
      <c r="FU387" s="246"/>
      <c r="FV387" s="246"/>
      <c r="FW387" s="246"/>
      <c r="FX387" s="246"/>
      <c r="FY387" s="246"/>
      <c r="FZ387" s="246"/>
      <c r="GA387" s="246"/>
      <c r="GB387" s="246"/>
      <c r="GC387" s="246"/>
      <c r="GD387" s="246"/>
      <c r="GE387" s="246"/>
      <c r="GF387" s="246"/>
      <c r="GG387" s="246"/>
      <c r="GH387" s="246"/>
      <c r="GI387" s="246"/>
      <c r="GJ387" s="246"/>
      <c r="GK387" s="246"/>
      <c r="GL387" s="246"/>
      <c r="GM387" s="246"/>
      <c r="GN387" s="246"/>
      <c r="GO387" s="246"/>
      <c r="GP387" s="246"/>
      <c r="GQ387" s="246"/>
      <c r="GR387" s="246"/>
      <c r="GS387" s="246"/>
      <c r="GT387" s="246"/>
      <c r="GU387" s="246"/>
      <c r="GV387" s="246"/>
      <c r="GW387" s="246"/>
      <c r="GX387" s="246"/>
      <c r="GY387" s="246"/>
      <c r="GZ387" s="246"/>
      <c r="HA387" s="246"/>
      <c r="HB387" s="246"/>
      <c r="HC387" s="246"/>
      <c r="HD387" s="246"/>
      <c r="HE387" s="246"/>
      <c r="HF387" s="246"/>
      <c r="HG387" s="246"/>
      <c r="HH387" s="246"/>
      <c r="HI387" s="246"/>
      <c r="HJ387" s="246"/>
      <c r="HK387" s="246"/>
    </row>
    <row r="388" spans="1:219" s="7" customFormat="1" ht="12.4" customHeight="1" x14ac:dyDescent="0.2">
      <c r="A388" s="226" t="s">
        <v>3436</v>
      </c>
      <c r="B388" s="227" t="str">
        <f t="shared" si="218"/>
        <v>SHANDONG WINA GREEN POWER TECHNOLOGY CO.,LTD.</v>
      </c>
      <c r="C388" s="228" t="s">
        <v>35</v>
      </c>
      <c r="D388" s="229" t="s">
        <v>188</v>
      </c>
      <c r="E388" s="227"/>
      <c r="F388" s="244"/>
      <c r="G388" s="238"/>
      <c r="H388" s="232" t="str">
        <f t="shared" si="219"/>
        <v/>
      </c>
      <c r="I388" s="228" t="s">
        <v>353</v>
      </c>
      <c r="J388" s="228" t="str">
        <f>VLOOKUP(Z388,[1]AP2022!FF:FI,2,0)</f>
        <v>exclude</v>
      </c>
      <c r="K388" s="228" t="str">
        <f>VLOOKUP(Z388,[1]AP2022!FF:FI,4,0)</f>
        <v>ok, indep</v>
      </c>
      <c r="L388" s="233"/>
      <c r="M388" s="38" t="s">
        <v>3437</v>
      </c>
      <c r="N388" s="38" t="s">
        <v>3438</v>
      </c>
      <c r="O388" s="38" t="s">
        <v>36</v>
      </c>
      <c r="P388" s="38" t="s">
        <v>3439</v>
      </c>
      <c r="Q388" s="37"/>
      <c r="R388" s="38" t="s">
        <v>48</v>
      </c>
      <c r="S388" s="38" t="s">
        <v>3440</v>
      </c>
      <c r="T388" s="38" t="s">
        <v>45</v>
      </c>
      <c r="U388" s="38" t="s">
        <v>178</v>
      </c>
      <c r="V388" s="38" t="s">
        <v>418</v>
      </c>
      <c r="W388" s="38" t="s">
        <v>3441</v>
      </c>
      <c r="X388" s="37"/>
      <c r="Y388" s="37"/>
      <c r="Z388" s="38" t="s">
        <v>3442</v>
      </c>
      <c r="AA388" s="41">
        <v>71003000</v>
      </c>
      <c r="AB388" s="41">
        <v>260375000</v>
      </c>
      <c r="AC388" s="41">
        <v>16947000</v>
      </c>
      <c r="AD388" s="41">
        <v>54588000</v>
      </c>
      <c r="AE388" s="41">
        <v>71343000</v>
      </c>
      <c r="AF388" s="41">
        <v>35425000</v>
      </c>
      <c r="AG388" s="41">
        <v>16262000</v>
      </c>
      <c r="AH388" s="41">
        <v>55899000</v>
      </c>
      <c r="AI388" s="41">
        <v>-1183000</v>
      </c>
      <c r="AJ388" s="41">
        <v>-1000</v>
      </c>
      <c r="AK388" s="41">
        <v>-2006000</v>
      </c>
      <c r="AL388" s="41">
        <v>-2450000</v>
      </c>
      <c r="AM388" s="41">
        <v>70160000</v>
      </c>
      <c r="AN388" s="41">
        <v>35424000</v>
      </c>
      <c r="AO388" s="41">
        <v>14256000</v>
      </c>
      <c r="AP388" s="41">
        <v>53449000</v>
      </c>
      <c r="AQ388" s="41">
        <v>843000</v>
      </c>
      <c r="AR388" s="41">
        <v>224951000</v>
      </c>
      <c r="AS388" s="41">
        <v>2691000</v>
      </c>
      <c r="AT388" s="41">
        <v>1139000</v>
      </c>
      <c r="AU388" s="41">
        <v>-40072000</v>
      </c>
      <c r="AV388" s="41">
        <v>-21229000</v>
      </c>
      <c r="AW388" s="41">
        <v>-10881000</v>
      </c>
      <c r="AX388" s="41">
        <v>100912000</v>
      </c>
      <c r="AY388" s="38" t="s">
        <v>39</v>
      </c>
      <c r="AZ388" s="38" t="s">
        <v>39</v>
      </c>
      <c r="BA388" s="38" t="s">
        <v>39</v>
      </c>
      <c r="BB388" s="38" t="s">
        <v>39</v>
      </c>
      <c r="BC388" s="41">
        <v>-14887000</v>
      </c>
      <c r="BD388" s="41">
        <v>-16072000</v>
      </c>
      <c r="BE388" s="41">
        <v>-99349000</v>
      </c>
      <c r="BF388" s="41">
        <v>-55414000</v>
      </c>
      <c r="BG388" s="41">
        <v>16044000</v>
      </c>
      <c r="BH388" s="41">
        <v>223074000</v>
      </c>
      <c r="BI388" s="41">
        <v>-93283000</v>
      </c>
      <c r="BJ388" s="41">
        <v>100086000</v>
      </c>
      <c r="BK388" s="41">
        <v>-3981000</v>
      </c>
      <c r="BL388" s="41">
        <v>9355000</v>
      </c>
      <c r="BM388" s="41">
        <v>-278008000</v>
      </c>
      <c r="BN388" s="41">
        <v>-140108000</v>
      </c>
      <c r="BO388" s="41">
        <v>-2421000</v>
      </c>
      <c r="BP388" s="41">
        <v>-2245000</v>
      </c>
      <c r="BQ388" s="41">
        <v>-153276000</v>
      </c>
      <c r="BR388" s="41">
        <v>-128028000</v>
      </c>
      <c r="BS388" s="41">
        <v>-1560000</v>
      </c>
      <c r="BT388" s="41">
        <v>11600000</v>
      </c>
      <c r="BU388" s="41">
        <v>-124732000</v>
      </c>
      <c r="BV388" s="41">
        <v>-12080000</v>
      </c>
      <c r="BW388" s="41">
        <v>11805000</v>
      </c>
      <c r="BX388" s="41">
        <v>229556000</v>
      </c>
      <c r="BY388" s="41">
        <v>-404522000</v>
      </c>
      <c r="BZ388" s="41">
        <v>-28983000</v>
      </c>
      <c r="CA388" s="41">
        <v>96468000</v>
      </c>
      <c r="CB388" s="41">
        <v>132346000</v>
      </c>
      <c r="CC388" s="41">
        <v>54326000</v>
      </c>
      <c r="CD388" s="41">
        <v>248984000</v>
      </c>
      <c r="CE388" s="41">
        <v>30927000</v>
      </c>
      <c r="CF388" s="41">
        <v>16163000</v>
      </c>
      <c r="CG388" s="41">
        <v>28503000</v>
      </c>
      <c r="CH388" s="41">
        <v>103820000</v>
      </c>
      <c r="CI388" s="41">
        <v>39894000</v>
      </c>
      <c r="CJ388" s="41">
        <v>12477000</v>
      </c>
      <c r="CK388" s="41">
        <v>2950000</v>
      </c>
      <c r="CL388" s="41">
        <v>64483000</v>
      </c>
      <c r="CM388" s="41">
        <v>5520000</v>
      </c>
      <c r="CN388" s="41">
        <v>99640000</v>
      </c>
      <c r="CO388" s="41">
        <v>20143000</v>
      </c>
      <c r="CP388" s="41">
        <v>38590000</v>
      </c>
      <c r="CQ388" s="41">
        <v>13185000</v>
      </c>
      <c r="CR388" s="41">
        <v>129000</v>
      </c>
      <c r="CS388" s="41">
        <v>2361000</v>
      </c>
      <c r="CT388" s="41">
        <v>2538000</v>
      </c>
      <c r="CU388" s="38" t="s">
        <v>39</v>
      </c>
      <c r="CV388" s="38" t="s">
        <v>39</v>
      </c>
      <c r="CW388" s="38" t="s">
        <v>39</v>
      </c>
      <c r="CX388" s="38" t="s">
        <v>39</v>
      </c>
      <c r="CY388" s="38" t="s">
        <v>39</v>
      </c>
      <c r="CZ388" s="38" t="s">
        <v>39</v>
      </c>
      <c r="DA388" s="41">
        <v>53546000</v>
      </c>
      <c r="DB388" s="41">
        <v>87022000</v>
      </c>
      <c r="DC388" s="41">
        <v>123248000</v>
      </c>
      <c r="DD388" s="41">
        <v>157209000</v>
      </c>
      <c r="DE388" s="41">
        <v>206024000</v>
      </c>
      <c r="DF388" s="41">
        <v>669813000</v>
      </c>
      <c r="DG388" s="213"/>
      <c r="DH388" s="214">
        <f t="shared" si="220"/>
        <v>70160000</v>
      </c>
      <c r="DI388" s="214">
        <f t="shared" si="221"/>
        <v>-40072000</v>
      </c>
      <c r="DJ388" s="214">
        <f t="shared" si="222"/>
        <v>-14887000</v>
      </c>
      <c r="DK388" s="214">
        <f t="shared" si="223"/>
        <v>-3981000</v>
      </c>
      <c r="DL388" s="214">
        <f t="shared" si="224"/>
        <v>11220000</v>
      </c>
      <c r="DM388" s="215">
        <f t="shared" si="225"/>
        <v>0.15992018244013684</v>
      </c>
      <c r="DN388" s="215">
        <f t="shared" si="226"/>
        <v>0.19036308109942315</v>
      </c>
      <c r="DO388" s="216" t="str">
        <f t="shared" si="227"/>
        <v>n.a.</v>
      </c>
      <c r="DP388" s="214">
        <f t="shared" si="228"/>
        <v>23545000</v>
      </c>
      <c r="DQ388" s="214" t="e">
        <f t="shared" si="229"/>
        <v>#VALUE!</v>
      </c>
      <c r="DR388" s="217"/>
      <c r="DS388" s="214">
        <f t="shared" si="230"/>
        <v>35424000</v>
      </c>
      <c r="DT388" s="214">
        <f t="shared" si="231"/>
        <v>-21229000</v>
      </c>
      <c r="DU388" s="214">
        <f t="shared" si="232"/>
        <v>-16072000</v>
      </c>
      <c r="DV388" s="214">
        <f t="shared" si="233"/>
        <v>9355000</v>
      </c>
      <c r="DW388" s="214">
        <f t="shared" si="234"/>
        <v>7478000</v>
      </c>
      <c r="DX388" s="215">
        <f t="shared" si="235"/>
        <v>0.21109981933152666</v>
      </c>
      <c r="DY388" s="215">
        <f t="shared" si="236"/>
        <v>0.26758749015959349</v>
      </c>
      <c r="DZ388" s="218" t="str">
        <f t="shared" si="237"/>
        <v>n.a.</v>
      </c>
      <c r="EA388" s="214">
        <f t="shared" si="238"/>
        <v>22333000</v>
      </c>
      <c r="EB388" s="214" t="e">
        <f t="shared" si="239"/>
        <v>#VALUE!</v>
      </c>
      <c r="EC388" s="217"/>
      <c r="ED388" s="214">
        <f t="shared" si="240"/>
        <v>14256000</v>
      </c>
      <c r="EE388" s="214">
        <f t="shared" si="241"/>
        <v>-10881000</v>
      </c>
      <c r="EF388" s="214">
        <f t="shared" si="242"/>
        <v>-99349000</v>
      </c>
      <c r="EG388" s="214">
        <f t="shared" si="243"/>
        <v>-278008000</v>
      </c>
      <c r="EH388" s="214">
        <f t="shared" si="244"/>
        <v>-373982000</v>
      </c>
      <c r="EI388" s="215">
        <f t="shared" si="245"/>
        <v>-26.23330527497194</v>
      </c>
      <c r="EJ388" s="215">
        <f t="shared" si="246"/>
        <v>-0.96328025592548905</v>
      </c>
      <c r="EK388" s="218" t="str">
        <f t="shared" si="247"/>
        <v>n.a.</v>
      </c>
      <c r="EL388" s="214">
        <f t="shared" si="248"/>
        <v>66161500</v>
      </c>
      <c r="EM388" s="214">
        <f t="shared" si="249"/>
        <v>70284000</v>
      </c>
      <c r="EN388" s="217"/>
      <c r="EO388" s="219">
        <f t="shared" si="261"/>
        <v>39946666.666666664</v>
      </c>
      <c r="EP388" s="219">
        <f t="shared" si="261"/>
        <v>-24060666.666666668</v>
      </c>
      <c r="EQ388" s="219">
        <f t="shared" si="261"/>
        <v>-43436000</v>
      </c>
      <c r="ER388" s="219">
        <f t="shared" si="260"/>
        <v>-90878000</v>
      </c>
      <c r="ES388" s="219">
        <f t="shared" si="250"/>
        <v>-118428000</v>
      </c>
      <c r="ET388" s="220">
        <f t="shared" si="251"/>
        <v>-2.9646528704939921</v>
      </c>
      <c r="EU388" s="221">
        <f t="shared" si="252"/>
        <v>-0.74777110817386605</v>
      </c>
      <c r="EV388" s="219" t="e">
        <f t="shared" si="253"/>
        <v>#VALUE!</v>
      </c>
      <c r="EW388" s="219">
        <f t="shared" si="254"/>
        <v>37346500</v>
      </c>
      <c r="EX388" s="219" t="e">
        <f t="shared" si="254"/>
        <v>#VALUE!</v>
      </c>
      <c r="EY388" s="208"/>
      <c r="EZ388" s="222" t="str">
        <f t="shared" si="255"/>
        <v>完整</v>
      </c>
      <c r="FA388" s="222" t="str">
        <f t="shared" si="256"/>
        <v>完整</v>
      </c>
      <c r="FB388" s="222" t="str">
        <f t="shared" si="257"/>
        <v>完整</v>
      </c>
      <c r="FC388" s="222" t="str">
        <f t="shared" si="258"/>
        <v>选择</v>
      </c>
      <c r="FD388" s="222" t="str">
        <f t="shared" si="259"/>
        <v>选择</v>
      </c>
      <c r="FE388" s="246"/>
      <c r="FF388" s="246"/>
      <c r="FG388" s="246"/>
      <c r="FH388" s="246"/>
      <c r="FI388" s="246"/>
      <c r="FJ388" s="246"/>
      <c r="FK388" s="246"/>
      <c r="FL388" s="246"/>
      <c r="FM388" s="246"/>
      <c r="FN388" s="246"/>
      <c r="FO388" s="246"/>
      <c r="FP388" s="246"/>
      <c r="FQ388" s="246"/>
      <c r="FR388" s="246"/>
      <c r="FS388" s="246"/>
      <c r="FT388" s="246"/>
      <c r="FU388" s="246"/>
      <c r="FV388" s="246"/>
      <c r="FW388" s="246"/>
      <c r="FX388" s="246"/>
      <c r="FY388" s="246"/>
      <c r="FZ388" s="246"/>
      <c r="GA388" s="246"/>
      <c r="GB388" s="246"/>
      <c r="GC388" s="246"/>
      <c r="GD388" s="246"/>
      <c r="GE388" s="246"/>
      <c r="GF388" s="246"/>
      <c r="GG388" s="246"/>
      <c r="GH388" s="246"/>
      <c r="GI388" s="246"/>
      <c r="GJ388" s="246"/>
      <c r="GK388" s="246"/>
      <c r="GL388" s="246"/>
      <c r="GM388" s="246"/>
      <c r="GN388" s="246"/>
      <c r="GO388" s="246"/>
      <c r="GP388" s="246"/>
      <c r="GQ388" s="246"/>
      <c r="GR388" s="246"/>
      <c r="GS388" s="246"/>
      <c r="GT388" s="246"/>
      <c r="GU388" s="246"/>
      <c r="GV388" s="246"/>
      <c r="GW388" s="246"/>
      <c r="GX388" s="246"/>
      <c r="GY388" s="246"/>
      <c r="GZ388" s="246"/>
      <c r="HA388" s="246"/>
      <c r="HB388" s="246"/>
      <c r="HC388" s="246"/>
      <c r="HD388" s="246"/>
      <c r="HE388" s="246"/>
      <c r="HF388" s="246"/>
      <c r="HG388" s="246"/>
      <c r="HH388" s="246"/>
      <c r="HI388" s="246"/>
      <c r="HJ388" s="246"/>
      <c r="HK388" s="254"/>
    </row>
    <row r="389" spans="1:219" s="7" customFormat="1" ht="12.4" customHeight="1" x14ac:dyDescent="0.2">
      <c r="A389" s="226" t="s">
        <v>3443</v>
      </c>
      <c r="B389" s="227" t="str">
        <f t="shared" ref="B389:B452" si="262">M389</f>
        <v>SHANGHAI TOLIGHT TECHNOLOGY CO., LTD.</v>
      </c>
      <c r="C389" s="228" t="s">
        <v>35</v>
      </c>
      <c r="D389" s="229" t="s">
        <v>188</v>
      </c>
      <c r="E389" s="227"/>
      <c r="F389" s="244"/>
      <c r="G389" s="238"/>
      <c r="H389" s="232" t="str">
        <f t="shared" ref="H389:H452" si="263">IF(C389&lt;&gt;"exclude",EU389,"")</f>
        <v/>
      </c>
      <c r="I389" s="228" t="s">
        <v>353</v>
      </c>
      <c r="J389" s="228" t="str">
        <f>VLOOKUP(Z389,[1]AP2022!FF:FI,2,0)</f>
        <v>exclude</v>
      </c>
      <c r="K389" s="228" t="str">
        <f>VLOOKUP(Z389,[1]AP2022!FF:FI,4,0)</f>
        <v>ok, indep</v>
      </c>
      <c r="L389" s="233"/>
      <c r="M389" s="38" t="s">
        <v>3444</v>
      </c>
      <c r="N389" s="38" t="s">
        <v>3445</v>
      </c>
      <c r="O389" s="38" t="s">
        <v>36</v>
      </c>
      <c r="P389" s="38" t="s">
        <v>3446</v>
      </c>
      <c r="Q389" s="37"/>
      <c r="R389" s="38" t="s">
        <v>48</v>
      </c>
      <c r="S389" s="38" t="s">
        <v>3447</v>
      </c>
      <c r="T389" s="38" t="s">
        <v>45</v>
      </c>
      <c r="U389" s="38" t="s">
        <v>182</v>
      </c>
      <c r="V389" s="38" t="s">
        <v>3448</v>
      </c>
      <c r="W389" s="38" t="s">
        <v>3449</v>
      </c>
      <c r="X389" s="37"/>
      <c r="Y389" s="37"/>
      <c r="Z389" s="38" t="s">
        <v>3450</v>
      </c>
      <c r="AA389" s="41">
        <v>68646000</v>
      </c>
      <c r="AB389" s="41">
        <v>102980000</v>
      </c>
      <c r="AC389" s="41">
        <v>82825000</v>
      </c>
      <c r="AD389" s="41">
        <v>90246000</v>
      </c>
      <c r="AE389" s="41">
        <v>63754000</v>
      </c>
      <c r="AF389" s="41">
        <v>95859000</v>
      </c>
      <c r="AG389" s="41">
        <v>76003000</v>
      </c>
      <c r="AH389" s="41">
        <v>81621000</v>
      </c>
      <c r="AI389" s="41">
        <v>-1191000</v>
      </c>
      <c r="AJ389" s="41">
        <v>-1524000</v>
      </c>
      <c r="AK389" s="41">
        <v>-1314000</v>
      </c>
      <c r="AL389" s="41">
        <v>-1429000</v>
      </c>
      <c r="AM389" s="41">
        <v>62563000</v>
      </c>
      <c r="AN389" s="41">
        <v>94335000</v>
      </c>
      <c r="AO389" s="41">
        <v>74689000</v>
      </c>
      <c r="AP389" s="41">
        <v>80192000</v>
      </c>
      <c r="AQ389" s="41">
        <v>6083000</v>
      </c>
      <c r="AR389" s="41">
        <v>8645000</v>
      </c>
      <c r="AS389" s="41">
        <v>8136000</v>
      </c>
      <c r="AT389" s="41">
        <v>10054000</v>
      </c>
      <c r="AU389" s="41">
        <v>-45095000</v>
      </c>
      <c r="AV389" s="41">
        <v>-63282000</v>
      </c>
      <c r="AW389" s="41">
        <v>-49286000</v>
      </c>
      <c r="AX389" s="41">
        <v>-52081000</v>
      </c>
      <c r="AY389" s="38" t="s">
        <v>39</v>
      </c>
      <c r="AZ389" s="38" t="s">
        <v>39</v>
      </c>
      <c r="BA389" s="38" t="s">
        <v>39</v>
      </c>
      <c r="BB389" s="38" t="s">
        <v>39</v>
      </c>
      <c r="BC389" s="41">
        <v>-28792000</v>
      </c>
      <c r="BD389" s="41">
        <v>-32177000</v>
      </c>
      <c r="BE389" s="41">
        <v>-29005000</v>
      </c>
      <c r="BF389" s="41">
        <v>-29489000</v>
      </c>
      <c r="BG389" s="41">
        <v>-5241000</v>
      </c>
      <c r="BH389" s="41">
        <v>7521000</v>
      </c>
      <c r="BI389" s="41">
        <v>4534000</v>
      </c>
      <c r="BJ389" s="41">
        <v>8676000</v>
      </c>
      <c r="BK389" s="41">
        <v>-2620000</v>
      </c>
      <c r="BL389" s="41">
        <v>-2194000</v>
      </c>
      <c r="BM389" s="41">
        <v>-2766000</v>
      </c>
      <c r="BN389" s="41">
        <v>-2668000</v>
      </c>
      <c r="BO389" s="41">
        <v>-2280000</v>
      </c>
      <c r="BP389" s="41">
        <v>-1837000</v>
      </c>
      <c r="BQ389" s="41">
        <v>-2405000</v>
      </c>
      <c r="BR389" s="41">
        <v>-2306000</v>
      </c>
      <c r="BS389" s="41">
        <v>-340000</v>
      </c>
      <c r="BT389" s="41">
        <v>-357000</v>
      </c>
      <c r="BU389" s="41">
        <v>-361000</v>
      </c>
      <c r="BV389" s="41">
        <v>-362000</v>
      </c>
      <c r="BW389" s="41">
        <v>-9089000</v>
      </c>
      <c r="BX389" s="41">
        <v>1672000</v>
      </c>
      <c r="BY389" s="41">
        <v>-3043000</v>
      </c>
      <c r="BZ389" s="41">
        <v>577000</v>
      </c>
      <c r="CA389" s="41">
        <v>51120000</v>
      </c>
      <c r="CB389" s="41">
        <v>60364000</v>
      </c>
      <c r="CC389" s="41">
        <v>51646000</v>
      </c>
      <c r="CD389" s="41">
        <v>52884000</v>
      </c>
      <c r="CE389" s="41">
        <v>14706000</v>
      </c>
      <c r="CF389" s="41">
        <v>15734000</v>
      </c>
      <c r="CG389" s="41">
        <v>15131000</v>
      </c>
      <c r="CH389" s="41">
        <v>16751000</v>
      </c>
      <c r="CI389" s="41">
        <v>15771000</v>
      </c>
      <c r="CJ389" s="41">
        <v>25231000</v>
      </c>
      <c r="CK389" s="41">
        <v>17930000</v>
      </c>
      <c r="CL389" s="41">
        <v>20012000</v>
      </c>
      <c r="CM389" s="41">
        <v>4431000</v>
      </c>
      <c r="CN389" s="41">
        <v>4838000</v>
      </c>
      <c r="CO389" s="41">
        <v>4609000</v>
      </c>
      <c r="CP389" s="41">
        <v>3361000</v>
      </c>
      <c r="CQ389" s="41">
        <v>15329000</v>
      </c>
      <c r="CR389" s="41">
        <v>13635000</v>
      </c>
      <c r="CS389" s="41">
        <v>13444000</v>
      </c>
      <c r="CT389" s="41">
        <v>12048000</v>
      </c>
      <c r="CU389" s="41">
        <v>1470000</v>
      </c>
      <c r="CV389" s="41">
        <v>2000</v>
      </c>
      <c r="CW389" s="38" t="s">
        <v>39</v>
      </c>
      <c r="CX389" s="38" t="s">
        <v>39</v>
      </c>
      <c r="CY389" s="38" t="s">
        <v>39</v>
      </c>
      <c r="CZ389" s="38" t="s">
        <v>39</v>
      </c>
      <c r="DA389" s="38" t="s">
        <v>39</v>
      </c>
      <c r="DB389" s="38" t="s">
        <v>39</v>
      </c>
      <c r="DC389" s="41">
        <v>155713000</v>
      </c>
      <c r="DD389" s="41">
        <v>167384000</v>
      </c>
      <c r="DE389" s="41">
        <v>159569000</v>
      </c>
      <c r="DF389" s="41">
        <v>161960000</v>
      </c>
      <c r="DG389" s="213"/>
      <c r="DH389" s="214">
        <f t="shared" ref="DH389:DH452" si="264">IF(AM389="n.a.","无数据",AM389)</f>
        <v>62563000</v>
      </c>
      <c r="DI389" s="214">
        <f t="shared" ref="DI389:DI452" si="265">AU389</f>
        <v>-45095000</v>
      </c>
      <c r="DJ389" s="214">
        <f t="shared" ref="DJ389:DJ452" si="266">IF(AY389="n.a.",BC389,(AY389+BC389))</f>
        <v>-28792000</v>
      </c>
      <c r="DK389" s="214">
        <f t="shared" ref="DK389:DK452" si="267">BK389</f>
        <v>-2620000</v>
      </c>
      <c r="DL389" s="214">
        <f t="shared" ref="DL389:DL452" si="268">IF(DH389="无数据","无数据",(DH389+DI389+DJ389+DK389))</f>
        <v>-13944000</v>
      </c>
      <c r="DM389" s="215">
        <f t="shared" ref="DM389:DM452" si="269">DL389/DH389</f>
        <v>-0.22287933762767131</v>
      </c>
      <c r="DN389" s="215">
        <f t="shared" ref="DN389:DN452" si="270">DL389/-(DI389+DJ389+DK389)</f>
        <v>-0.18225783261662332</v>
      </c>
      <c r="DO389" s="216" t="str">
        <f t="shared" ref="DO389:DO452" si="271">AY389</f>
        <v>n.a.</v>
      </c>
      <c r="DP389" s="214">
        <f t="shared" ref="DP389:DP452" si="272">(CE389+CF389)/2</f>
        <v>15220000</v>
      </c>
      <c r="DQ389" s="214" t="e">
        <f t="shared" ref="DQ389:DQ452" si="273">(CY389+CZ389)/2</f>
        <v>#VALUE!</v>
      </c>
      <c r="DR389" s="217"/>
      <c r="DS389" s="214">
        <f t="shared" ref="DS389:DS452" si="274">IF(AN389="n.a.","无数据",AN389)</f>
        <v>94335000</v>
      </c>
      <c r="DT389" s="214">
        <f t="shared" ref="DT389:DT452" si="275">AV389</f>
        <v>-63282000</v>
      </c>
      <c r="DU389" s="214">
        <f t="shared" ref="DU389:DU452" si="276">IF(AZ389="n.a.",BD389,(BD389+AZ389))</f>
        <v>-32177000</v>
      </c>
      <c r="DV389" s="214">
        <f t="shared" ref="DV389:DV452" si="277">BL389</f>
        <v>-2194000</v>
      </c>
      <c r="DW389" s="214">
        <f t="shared" ref="DW389:DW452" si="278">IF(DS389="无数据","无数据",(DS389+DT389+DU389+DV389))</f>
        <v>-3318000</v>
      </c>
      <c r="DX389" s="215">
        <f t="shared" ref="DX389:DX452" si="279">DW389/DS389</f>
        <v>-3.5172523453649226E-2</v>
      </c>
      <c r="DY389" s="215">
        <f t="shared" ref="DY389:DY452" si="280">DW389/-(DT389+DU389+DV389)</f>
        <v>-3.3977450769561608E-2</v>
      </c>
      <c r="DZ389" s="218" t="str">
        <f t="shared" ref="DZ389:DZ452" si="281">AZ389</f>
        <v>n.a.</v>
      </c>
      <c r="EA389" s="214">
        <f t="shared" ref="EA389:EA452" si="282">(CF389+CG389)/2</f>
        <v>15432500</v>
      </c>
      <c r="EB389" s="214" t="e">
        <f t="shared" ref="EB389:EB452" si="283">(CZ389+DA389)/2</f>
        <v>#VALUE!</v>
      </c>
      <c r="EC389" s="217"/>
      <c r="ED389" s="214">
        <f t="shared" ref="ED389:ED452" si="284">IF(AO389="n.a.","无数据",AO389)</f>
        <v>74689000</v>
      </c>
      <c r="EE389" s="214">
        <f t="shared" ref="EE389:EE452" si="285">AW389</f>
        <v>-49286000</v>
      </c>
      <c r="EF389" s="214">
        <f t="shared" ref="EF389:EF452" si="286">IF(BA389="n.a.",BE389,(BA389+BE389))</f>
        <v>-29005000</v>
      </c>
      <c r="EG389" s="214">
        <f t="shared" ref="EG389:EG452" si="287">BM389</f>
        <v>-2766000</v>
      </c>
      <c r="EH389" s="214">
        <f t="shared" ref="EH389:EH452" si="288">IF(ED389="无数据","无数据",(ED389+EE389+EF389+EG389))</f>
        <v>-6368000</v>
      </c>
      <c r="EI389" s="215">
        <f t="shared" ref="EI389:EI452" si="289">EH389/ED389</f>
        <v>-8.5260212347199715E-2</v>
      </c>
      <c r="EJ389" s="215">
        <f t="shared" ref="EJ389:EJ452" si="290">EH389/-(EE389+EF389+EG389)</f>
        <v>-7.8561999580542094E-2</v>
      </c>
      <c r="EK389" s="218" t="str">
        <f t="shared" ref="EK389:EK452" si="291">BA389</f>
        <v>n.a.</v>
      </c>
      <c r="EL389" s="214">
        <f t="shared" ref="EL389:EL452" si="292">(CG389+CH389)/2</f>
        <v>15941000</v>
      </c>
      <c r="EM389" s="214" t="e">
        <f t="shared" ref="EM389:EM452" si="293">(DA389+DB389)/2</f>
        <v>#VALUE!</v>
      </c>
      <c r="EN389" s="217"/>
      <c r="EO389" s="219">
        <f t="shared" si="261"/>
        <v>77195666.666666672</v>
      </c>
      <c r="EP389" s="219">
        <f t="shared" si="261"/>
        <v>-52554333.333333336</v>
      </c>
      <c r="EQ389" s="219">
        <f t="shared" si="261"/>
        <v>-29991333.333333332</v>
      </c>
      <c r="ER389" s="219">
        <f t="shared" si="260"/>
        <v>-2526666.6666666665</v>
      </c>
      <c r="ES389" s="219">
        <f t="shared" ref="ES389:ES452" si="294">EO389+EP389+EQ389+ER389</f>
        <v>-7876666.6666666623</v>
      </c>
      <c r="ET389" s="220">
        <f t="shared" ref="ET389:ET452" si="295">ES389/EO389</f>
        <v>-0.10203508832533771</v>
      </c>
      <c r="EU389" s="221">
        <f t="shared" ref="EU389:EU452" si="296">ES389/-(EP389+EQ389+ER389)</f>
        <v>-9.2587876199469413E-2</v>
      </c>
      <c r="EV389" s="219" t="e">
        <f t="shared" ref="EV389:EV452" si="297">-(EK389+DZ389+DO389)/3</f>
        <v>#VALUE!</v>
      </c>
      <c r="EW389" s="219">
        <f t="shared" ref="EW389:EX452" si="298">AVERAGE(EL389,EA389,DP389)</f>
        <v>15531166.666666666</v>
      </c>
      <c r="EX389" s="219" t="e">
        <f t="shared" si="298"/>
        <v>#VALUE!</v>
      </c>
      <c r="EY389" s="208"/>
      <c r="EZ389" s="222" t="str">
        <f t="shared" ref="EZ389:EZ452" si="299">IF(ED389="无数据","无数据","完整")</f>
        <v>完整</v>
      </c>
      <c r="FA389" s="222" t="str">
        <f t="shared" ref="FA389:FA452" si="300">IF(DS389="无数据","无数据","完整")</f>
        <v>完整</v>
      </c>
      <c r="FB389" s="222" t="str">
        <f t="shared" ref="FB389:FB452" si="301">IF(DH389="无数据","无数据","完整")</f>
        <v>完整</v>
      </c>
      <c r="FC389" s="222" t="str">
        <f t="shared" ref="FC389:FC452" si="302">IF(OR(AND(EZ389="完整",FA389="完整"),AND(EZ389="完整",FB389="完整"),AND(FA389="完整",FB389="完整")),"选择","删除")</f>
        <v>选择</v>
      </c>
      <c r="FD389" s="222" t="str">
        <f t="shared" ref="FD389:FD452" si="303">IF(AND(IF(DL389="无数据",-1,DL389)&lt;0,IF(DW389="无数据",-1,DW389)&lt;0,IF(EH389="无数据",-1,EH389)&lt;0),"删除",IF(OR(IF(EH389="无数据",-1,EH389)&gt;0,IF(DW389="无数据",-1,DW389)&gt;0,IF(DL389="无数据",-1,DL389)&gt;0),"选择","删除"))</f>
        <v>删除</v>
      </c>
      <c r="FE389" s="246"/>
      <c r="FF389" s="246"/>
      <c r="FG389" s="246"/>
      <c r="FH389" s="246"/>
      <c r="FI389" s="246"/>
      <c r="FJ389" s="246"/>
      <c r="FK389" s="246"/>
      <c r="FL389" s="246"/>
      <c r="FM389" s="246"/>
      <c r="FN389" s="246"/>
      <c r="FO389" s="246"/>
      <c r="FP389" s="246"/>
      <c r="FQ389" s="246"/>
      <c r="FR389" s="246"/>
      <c r="FS389" s="246"/>
      <c r="FT389" s="246"/>
      <c r="FU389" s="246"/>
      <c r="FV389" s="246"/>
      <c r="FW389" s="246"/>
      <c r="FX389" s="246"/>
      <c r="FY389" s="246"/>
      <c r="FZ389" s="246"/>
      <c r="GA389" s="246"/>
      <c r="GB389" s="246"/>
      <c r="GC389" s="246"/>
      <c r="GD389" s="246"/>
      <c r="GE389" s="246"/>
      <c r="GF389" s="246"/>
      <c r="GG389" s="246"/>
      <c r="GH389" s="246"/>
      <c r="GI389" s="246"/>
      <c r="GJ389" s="246"/>
      <c r="GK389" s="246"/>
      <c r="GL389" s="246"/>
      <c r="GM389" s="246"/>
      <c r="GN389" s="246"/>
      <c r="GO389" s="246"/>
      <c r="GP389" s="246"/>
      <c r="GQ389" s="246"/>
      <c r="GR389" s="246"/>
      <c r="GS389" s="246"/>
      <c r="GT389" s="246"/>
      <c r="GU389" s="246"/>
      <c r="GV389" s="246"/>
      <c r="GW389" s="246"/>
      <c r="GX389" s="246"/>
      <c r="GY389" s="246"/>
      <c r="GZ389" s="246"/>
      <c r="HA389" s="246"/>
      <c r="HB389" s="246"/>
      <c r="HC389" s="246"/>
      <c r="HD389" s="246"/>
      <c r="HE389" s="246"/>
      <c r="HF389" s="246"/>
      <c r="HG389" s="246"/>
      <c r="HH389" s="246"/>
      <c r="HI389" s="246"/>
      <c r="HJ389" s="246"/>
      <c r="HK389" s="254"/>
    </row>
    <row r="390" spans="1:219" s="7" customFormat="1" ht="12.4" customHeight="1" x14ac:dyDescent="0.2">
      <c r="A390" s="226" t="s">
        <v>3451</v>
      </c>
      <c r="B390" s="227" t="str">
        <f t="shared" si="262"/>
        <v>NINGBO NINGBIAN POWER SCIENCE AND TECHNOLOGY CO., LTD.</v>
      </c>
      <c r="C390" s="228" t="s">
        <v>35</v>
      </c>
      <c r="D390" s="229" t="s">
        <v>188</v>
      </c>
      <c r="E390" s="227"/>
      <c r="F390" s="244"/>
      <c r="G390" s="238"/>
      <c r="H390" s="232" t="str">
        <f t="shared" si="263"/>
        <v/>
      </c>
      <c r="I390" s="228" t="s">
        <v>353</v>
      </c>
      <c r="J390" s="228" t="str">
        <f>VLOOKUP(Z390,[1]AP2022!FF:FI,2,0)</f>
        <v>exclude</v>
      </c>
      <c r="K390" s="228" t="str">
        <f>VLOOKUP(Z390,[1]AP2022!FF:FI,4,0)</f>
        <v>ok, indep</v>
      </c>
      <c r="L390" s="233"/>
      <c r="M390" s="38" t="s">
        <v>3452</v>
      </c>
      <c r="N390" s="38" t="s">
        <v>3453</v>
      </c>
      <c r="O390" s="38" t="s">
        <v>46</v>
      </c>
      <c r="P390" s="38" t="s">
        <v>3454</v>
      </c>
      <c r="Q390" s="37"/>
      <c r="R390" s="38" t="s">
        <v>48</v>
      </c>
      <c r="S390" s="38" t="s">
        <v>3455</v>
      </c>
      <c r="T390" s="38" t="s">
        <v>42</v>
      </c>
      <c r="U390" s="38" t="s">
        <v>182</v>
      </c>
      <c r="V390" s="38" t="s">
        <v>3456</v>
      </c>
      <c r="W390" s="38" t="s">
        <v>3457</v>
      </c>
      <c r="X390" s="37"/>
      <c r="Y390" s="37"/>
      <c r="Z390" s="38" t="s">
        <v>3458</v>
      </c>
      <c r="AA390" s="41">
        <v>67044000</v>
      </c>
      <c r="AB390" s="41">
        <v>62714000</v>
      </c>
      <c r="AC390" s="41">
        <v>41960000</v>
      </c>
      <c r="AD390" s="41">
        <v>34952000</v>
      </c>
      <c r="AE390" s="41">
        <v>65757000</v>
      </c>
      <c r="AF390" s="41">
        <v>60037000</v>
      </c>
      <c r="AG390" s="41">
        <v>40806000</v>
      </c>
      <c r="AH390" s="41">
        <v>34041000</v>
      </c>
      <c r="AI390" s="41">
        <v>-683000</v>
      </c>
      <c r="AJ390" s="41">
        <v>-564000</v>
      </c>
      <c r="AK390" s="41">
        <v>-357000</v>
      </c>
      <c r="AL390" s="41">
        <v>-342000</v>
      </c>
      <c r="AM390" s="41">
        <v>65074000</v>
      </c>
      <c r="AN390" s="41">
        <v>59473000</v>
      </c>
      <c r="AO390" s="41">
        <v>40449000</v>
      </c>
      <c r="AP390" s="41">
        <v>33699000</v>
      </c>
      <c r="AQ390" s="41">
        <v>1970000</v>
      </c>
      <c r="AR390" s="41">
        <v>3241000</v>
      </c>
      <c r="AS390" s="41">
        <v>1511000</v>
      </c>
      <c r="AT390" s="41">
        <v>1253000</v>
      </c>
      <c r="AU390" s="41">
        <v>-42966000</v>
      </c>
      <c r="AV390" s="41">
        <v>-38516000</v>
      </c>
      <c r="AW390" s="41">
        <v>-26204000</v>
      </c>
      <c r="AX390" s="41">
        <v>-21286000</v>
      </c>
      <c r="AY390" s="38" t="s">
        <v>39</v>
      </c>
      <c r="AZ390" s="38" t="s">
        <v>39</v>
      </c>
      <c r="BA390" s="38" t="s">
        <v>39</v>
      </c>
      <c r="BB390" s="38" t="s">
        <v>39</v>
      </c>
      <c r="BC390" s="41">
        <v>-8844000</v>
      </c>
      <c r="BD390" s="41">
        <v>-9058000</v>
      </c>
      <c r="BE390" s="41">
        <v>-6302000</v>
      </c>
      <c r="BF390" s="41">
        <v>-6988000</v>
      </c>
      <c r="BG390" s="41">
        <v>15234000</v>
      </c>
      <c r="BH390" s="41">
        <v>15140000</v>
      </c>
      <c r="BI390" s="41">
        <v>9454000</v>
      </c>
      <c r="BJ390" s="41">
        <v>6678000</v>
      </c>
      <c r="BK390" s="41">
        <v>-1716000</v>
      </c>
      <c r="BL390" s="41">
        <v>-1473000</v>
      </c>
      <c r="BM390" s="41">
        <v>-1398000</v>
      </c>
      <c r="BN390" s="41">
        <v>-1134000</v>
      </c>
      <c r="BO390" s="41">
        <v>-1536000</v>
      </c>
      <c r="BP390" s="41">
        <v>-1293000</v>
      </c>
      <c r="BQ390" s="41">
        <v>-1225000</v>
      </c>
      <c r="BR390" s="41">
        <v>-974000</v>
      </c>
      <c r="BS390" s="41">
        <v>-180000</v>
      </c>
      <c r="BT390" s="41">
        <v>-180000</v>
      </c>
      <c r="BU390" s="41">
        <v>-173000</v>
      </c>
      <c r="BV390" s="41">
        <v>-160000</v>
      </c>
      <c r="BW390" s="41">
        <v>10199000</v>
      </c>
      <c r="BX390" s="41">
        <v>10797000</v>
      </c>
      <c r="BY390" s="41">
        <v>5630000</v>
      </c>
      <c r="BZ390" s="41">
        <v>4194000</v>
      </c>
      <c r="CA390" s="41">
        <v>83117000</v>
      </c>
      <c r="CB390" s="41">
        <v>69445000</v>
      </c>
      <c r="CC390" s="41">
        <v>58666000</v>
      </c>
      <c r="CD390" s="41">
        <v>51263000</v>
      </c>
      <c r="CE390" s="41">
        <v>17636000</v>
      </c>
      <c r="CF390" s="41">
        <v>14189000</v>
      </c>
      <c r="CG390" s="41">
        <v>15118000</v>
      </c>
      <c r="CH390" s="41">
        <v>12579000</v>
      </c>
      <c r="CI390" s="41">
        <v>54119000</v>
      </c>
      <c r="CJ390" s="41">
        <v>44216000</v>
      </c>
      <c r="CK390" s="41">
        <v>35210000</v>
      </c>
      <c r="CL390" s="41">
        <v>28489000</v>
      </c>
      <c r="CM390" s="41">
        <v>3698000</v>
      </c>
      <c r="CN390" s="41">
        <v>3557000</v>
      </c>
      <c r="CO390" s="41">
        <v>2169000</v>
      </c>
      <c r="CP390" s="41">
        <v>1811000</v>
      </c>
      <c r="CQ390" s="41">
        <v>5143000</v>
      </c>
      <c r="CR390" s="41">
        <v>4809000</v>
      </c>
      <c r="CS390" s="41">
        <v>2473000</v>
      </c>
      <c r="CT390" s="41">
        <v>5184000</v>
      </c>
      <c r="CU390" s="41">
        <v>22000</v>
      </c>
      <c r="CV390" s="38" t="s">
        <v>39</v>
      </c>
      <c r="CW390" s="38" t="s">
        <v>39</v>
      </c>
      <c r="CX390" s="38" t="s">
        <v>39</v>
      </c>
      <c r="CY390" s="41">
        <v>478000</v>
      </c>
      <c r="CZ390" s="38" t="s">
        <v>39</v>
      </c>
      <c r="DA390" s="41">
        <v>0</v>
      </c>
      <c r="DB390" s="41">
        <v>108000</v>
      </c>
      <c r="DC390" s="41">
        <v>100001000</v>
      </c>
      <c r="DD390" s="41">
        <v>86313000</v>
      </c>
      <c r="DE390" s="41">
        <v>76183000</v>
      </c>
      <c r="DF390" s="41">
        <v>68368000</v>
      </c>
      <c r="DG390" s="213"/>
      <c r="DH390" s="214">
        <f t="shared" si="264"/>
        <v>65074000</v>
      </c>
      <c r="DI390" s="214">
        <f t="shared" si="265"/>
        <v>-42966000</v>
      </c>
      <c r="DJ390" s="214">
        <f t="shared" si="266"/>
        <v>-8844000</v>
      </c>
      <c r="DK390" s="214">
        <f t="shared" si="267"/>
        <v>-1716000</v>
      </c>
      <c r="DL390" s="214">
        <f t="shared" si="268"/>
        <v>11548000</v>
      </c>
      <c r="DM390" s="215">
        <f t="shared" si="269"/>
        <v>0.17745950763745888</v>
      </c>
      <c r="DN390" s="215">
        <f t="shared" si="270"/>
        <v>0.21574561895153757</v>
      </c>
      <c r="DO390" s="216" t="str">
        <f t="shared" si="271"/>
        <v>n.a.</v>
      </c>
      <c r="DP390" s="214">
        <f t="shared" si="272"/>
        <v>15912500</v>
      </c>
      <c r="DQ390" s="214" t="e">
        <f t="shared" si="273"/>
        <v>#VALUE!</v>
      </c>
      <c r="DR390" s="217"/>
      <c r="DS390" s="214">
        <f t="shared" si="274"/>
        <v>59473000</v>
      </c>
      <c r="DT390" s="214">
        <f t="shared" si="275"/>
        <v>-38516000</v>
      </c>
      <c r="DU390" s="214">
        <f t="shared" si="276"/>
        <v>-9058000</v>
      </c>
      <c r="DV390" s="214">
        <f t="shared" si="277"/>
        <v>-1473000</v>
      </c>
      <c r="DW390" s="214">
        <f t="shared" si="278"/>
        <v>10426000</v>
      </c>
      <c r="DX390" s="215">
        <f t="shared" si="279"/>
        <v>0.17530644157853142</v>
      </c>
      <c r="DY390" s="215">
        <f t="shared" si="280"/>
        <v>0.21257161498154831</v>
      </c>
      <c r="DZ390" s="218" t="str">
        <f t="shared" si="281"/>
        <v>n.a.</v>
      </c>
      <c r="EA390" s="214">
        <f t="shared" si="282"/>
        <v>14653500</v>
      </c>
      <c r="EB390" s="214" t="e">
        <f t="shared" si="283"/>
        <v>#VALUE!</v>
      </c>
      <c r="EC390" s="217"/>
      <c r="ED390" s="214">
        <f t="shared" si="284"/>
        <v>40449000</v>
      </c>
      <c r="EE390" s="214">
        <f t="shared" si="285"/>
        <v>-26204000</v>
      </c>
      <c r="EF390" s="214">
        <f t="shared" si="286"/>
        <v>-6302000</v>
      </c>
      <c r="EG390" s="214">
        <f t="shared" si="287"/>
        <v>-1398000</v>
      </c>
      <c r="EH390" s="214">
        <f t="shared" si="288"/>
        <v>6545000</v>
      </c>
      <c r="EI390" s="215">
        <f t="shared" si="289"/>
        <v>0.16180869737199932</v>
      </c>
      <c r="EJ390" s="215">
        <f t="shared" si="290"/>
        <v>0.19304506842850402</v>
      </c>
      <c r="EK390" s="218" t="str">
        <f t="shared" si="291"/>
        <v>n.a.</v>
      </c>
      <c r="EL390" s="214">
        <f t="shared" si="292"/>
        <v>13848500</v>
      </c>
      <c r="EM390" s="214">
        <f t="shared" si="293"/>
        <v>54000</v>
      </c>
      <c r="EN390" s="217"/>
      <c r="EO390" s="219">
        <f t="shared" si="261"/>
        <v>54998666.666666664</v>
      </c>
      <c r="EP390" s="219">
        <f t="shared" si="261"/>
        <v>-35895333.333333336</v>
      </c>
      <c r="EQ390" s="219">
        <f t="shared" si="261"/>
        <v>-8068000</v>
      </c>
      <c r="ER390" s="219">
        <f t="shared" si="260"/>
        <v>-1529000</v>
      </c>
      <c r="ES390" s="219">
        <f t="shared" si="294"/>
        <v>9506333.3333333284</v>
      </c>
      <c r="ET390" s="220">
        <f t="shared" si="295"/>
        <v>0.17284661446338084</v>
      </c>
      <c r="EU390" s="221">
        <f t="shared" si="296"/>
        <v>0.20896561325351512</v>
      </c>
      <c r="EV390" s="219" t="e">
        <f t="shared" si="297"/>
        <v>#VALUE!</v>
      </c>
      <c r="EW390" s="219">
        <f t="shared" si="298"/>
        <v>14804833.333333334</v>
      </c>
      <c r="EX390" s="219" t="e">
        <f t="shared" si="298"/>
        <v>#VALUE!</v>
      </c>
      <c r="EY390" s="208"/>
      <c r="EZ390" s="222" t="str">
        <f t="shared" si="299"/>
        <v>完整</v>
      </c>
      <c r="FA390" s="222" t="str">
        <f t="shared" si="300"/>
        <v>完整</v>
      </c>
      <c r="FB390" s="222" t="str">
        <f t="shared" si="301"/>
        <v>完整</v>
      </c>
      <c r="FC390" s="222" t="str">
        <f t="shared" si="302"/>
        <v>选择</v>
      </c>
      <c r="FD390" s="222" t="str">
        <f t="shared" si="303"/>
        <v>选择</v>
      </c>
      <c r="FE390" s="246"/>
      <c r="FF390" s="246"/>
      <c r="FG390" s="246"/>
      <c r="FH390" s="246"/>
      <c r="FI390" s="246"/>
      <c r="FJ390" s="246"/>
      <c r="FK390" s="246"/>
      <c r="FL390" s="246"/>
      <c r="FM390" s="246"/>
      <c r="FN390" s="246"/>
      <c r="FO390" s="246"/>
      <c r="FP390" s="246"/>
      <c r="FQ390" s="246"/>
      <c r="FR390" s="246"/>
      <c r="FS390" s="246"/>
      <c r="FT390" s="246"/>
      <c r="FU390" s="246"/>
      <c r="FV390" s="246"/>
      <c r="FW390" s="246"/>
      <c r="FX390" s="246"/>
      <c r="FY390" s="246"/>
      <c r="FZ390" s="246"/>
      <c r="GA390" s="246"/>
      <c r="GB390" s="246"/>
      <c r="GC390" s="246"/>
      <c r="GD390" s="246"/>
      <c r="GE390" s="246"/>
      <c r="GF390" s="246"/>
      <c r="GG390" s="246"/>
      <c r="GH390" s="246"/>
      <c r="GI390" s="246"/>
      <c r="GJ390" s="246"/>
      <c r="GK390" s="246"/>
      <c r="GL390" s="246"/>
      <c r="GM390" s="246"/>
      <c r="GN390" s="246"/>
      <c r="GO390" s="246"/>
      <c r="GP390" s="246"/>
      <c r="GQ390" s="246"/>
      <c r="GR390" s="246"/>
      <c r="GS390" s="246"/>
      <c r="GT390" s="246"/>
      <c r="GU390" s="246"/>
      <c r="GV390" s="246"/>
      <c r="GW390" s="246"/>
      <c r="GX390" s="246"/>
      <c r="GY390" s="246"/>
      <c r="GZ390" s="246"/>
      <c r="HA390" s="246"/>
      <c r="HB390" s="246"/>
      <c r="HC390" s="246"/>
      <c r="HD390" s="246"/>
      <c r="HE390" s="246"/>
      <c r="HF390" s="246"/>
      <c r="HG390" s="246"/>
      <c r="HH390" s="246"/>
      <c r="HI390" s="246"/>
      <c r="HJ390" s="246"/>
      <c r="HK390" s="254"/>
    </row>
    <row r="391" spans="1:219" ht="12.4" customHeight="1" x14ac:dyDescent="0.2">
      <c r="A391" s="204" t="s">
        <v>3459</v>
      </c>
      <c r="B391" s="205" t="str">
        <f t="shared" si="262"/>
        <v>SHENYANG SANKENUCLEAR EQUIPMENT MANUFACTURE CO,.LTD.</v>
      </c>
      <c r="C391" s="206" t="s">
        <v>35</v>
      </c>
      <c r="D391" s="206" t="s">
        <v>32</v>
      </c>
      <c r="E391" s="205"/>
      <c r="F391" s="244"/>
      <c r="G391" s="245"/>
      <c r="H391" s="209" t="str">
        <f t="shared" si="263"/>
        <v/>
      </c>
      <c r="I391" s="206" t="s">
        <v>328</v>
      </c>
      <c r="J391" s="206" t="str">
        <f>VLOOKUP(Z391,[1]AP2022!FF:FI,2,0)</f>
        <v>exclude</v>
      </c>
      <c r="K391" s="206" t="str">
        <f>VLOOKUP(Z391,[1]AP2022!FF:FI,4,0)</f>
        <v>ok, sda/sdp</v>
      </c>
      <c r="L391" s="210"/>
      <c r="M391" s="211" t="s">
        <v>3460</v>
      </c>
      <c r="N391" s="211" t="s">
        <v>3461</v>
      </c>
      <c r="O391" s="211" t="s">
        <v>47</v>
      </c>
      <c r="P391" s="211" t="s">
        <v>3462</v>
      </c>
      <c r="Q391" s="225"/>
      <c r="R391" s="38" t="s">
        <v>48</v>
      </c>
      <c r="S391" s="211" t="s">
        <v>3463</v>
      </c>
      <c r="T391" s="211" t="s">
        <v>38</v>
      </c>
      <c r="U391" s="38" t="s">
        <v>182</v>
      </c>
      <c r="V391" s="38" t="s">
        <v>1107</v>
      </c>
      <c r="W391" s="38" t="s">
        <v>3464</v>
      </c>
      <c r="X391" s="37"/>
      <c r="Y391" s="37"/>
      <c r="Z391" s="38" t="s">
        <v>3465</v>
      </c>
      <c r="AA391" s="41">
        <v>66354000</v>
      </c>
      <c r="AB391" s="41">
        <v>62296000</v>
      </c>
      <c r="AC391" s="41">
        <v>63164000</v>
      </c>
      <c r="AD391" s="41">
        <v>46916000</v>
      </c>
      <c r="AE391" s="41">
        <v>66141000</v>
      </c>
      <c r="AF391" s="41">
        <v>62926000</v>
      </c>
      <c r="AG391" s="41">
        <v>63462000</v>
      </c>
      <c r="AH391" s="41">
        <v>47665000</v>
      </c>
      <c r="AI391" s="41">
        <v>-750000</v>
      </c>
      <c r="AJ391" s="41">
        <v>-1076000</v>
      </c>
      <c r="AK391" s="41">
        <v>-1011000</v>
      </c>
      <c r="AL391" s="41">
        <v>-856000</v>
      </c>
      <c r="AM391" s="41">
        <v>65391000</v>
      </c>
      <c r="AN391" s="41">
        <v>61850000</v>
      </c>
      <c r="AO391" s="41">
        <v>62451000</v>
      </c>
      <c r="AP391" s="41">
        <v>46809000</v>
      </c>
      <c r="AQ391" s="41">
        <v>963000</v>
      </c>
      <c r="AR391" s="41">
        <v>446000</v>
      </c>
      <c r="AS391" s="41">
        <v>713000</v>
      </c>
      <c r="AT391" s="41">
        <v>107000</v>
      </c>
      <c r="AU391" s="41">
        <v>-37570000</v>
      </c>
      <c r="AV391" s="41">
        <v>-37448000</v>
      </c>
      <c r="AW391" s="41">
        <v>-40173000</v>
      </c>
      <c r="AX391" s="41">
        <v>-30278000</v>
      </c>
      <c r="AY391" s="38" t="s">
        <v>39</v>
      </c>
      <c r="AZ391" s="38" t="s">
        <v>39</v>
      </c>
      <c r="BA391" s="38" t="s">
        <v>39</v>
      </c>
      <c r="BB391" s="38" t="s">
        <v>39</v>
      </c>
      <c r="BC391" s="41">
        <v>-20751000</v>
      </c>
      <c r="BD391" s="41">
        <v>-21137000</v>
      </c>
      <c r="BE391" s="41">
        <v>-17109000</v>
      </c>
      <c r="BF391" s="41">
        <v>-16710000</v>
      </c>
      <c r="BG391" s="41">
        <v>8033000</v>
      </c>
      <c r="BH391" s="41">
        <v>3711000</v>
      </c>
      <c r="BI391" s="41">
        <v>5882000</v>
      </c>
      <c r="BJ391" s="41">
        <v>-72000</v>
      </c>
      <c r="BK391" s="41">
        <v>-3172000</v>
      </c>
      <c r="BL391" s="41">
        <v>-3160000</v>
      </c>
      <c r="BM391" s="41">
        <v>-3612000</v>
      </c>
      <c r="BN391" s="41">
        <v>-2676000</v>
      </c>
      <c r="BO391" s="41">
        <v>-2266000</v>
      </c>
      <c r="BP391" s="41">
        <v>-2273000</v>
      </c>
      <c r="BQ391" s="41">
        <v>-2305000</v>
      </c>
      <c r="BR391" s="41">
        <v>-2330000</v>
      </c>
      <c r="BS391" s="41">
        <v>-906000</v>
      </c>
      <c r="BT391" s="41">
        <v>-887000</v>
      </c>
      <c r="BU391" s="41">
        <v>-1307000</v>
      </c>
      <c r="BV391" s="41">
        <v>-346000</v>
      </c>
      <c r="BW391" s="41">
        <v>3708000</v>
      </c>
      <c r="BX391" s="41">
        <v>191000</v>
      </c>
      <c r="BY391" s="41">
        <v>1783000</v>
      </c>
      <c r="BZ391" s="41">
        <v>-2962000</v>
      </c>
      <c r="CA391" s="41">
        <v>72604000</v>
      </c>
      <c r="CB391" s="41">
        <v>66796000</v>
      </c>
      <c r="CC391" s="41">
        <v>62341000</v>
      </c>
      <c r="CD391" s="41">
        <v>52879000</v>
      </c>
      <c r="CE391" s="41">
        <v>18329000</v>
      </c>
      <c r="CF391" s="41">
        <v>14730000</v>
      </c>
      <c r="CG391" s="41">
        <v>12345000</v>
      </c>
      <c r="CH391" s="41">
        <v>14630000</v>
      </c>
      <c r="CI391" s="41">
        <v>42274000</v>
      </c>
      <c r="CJ391" s="41">
        <v>41837000</v>
      </c>
      <c r="CK391" s="41">
        <v>35105000</v>
      </c>
      <c r="CL391" s="41">
        <v>26076000</v>
      </c>
      <c r="CM391" s="41">
        <v>3320000</v>
      </c>
      <c r="CN391" s="41">
        <v>3371000</v>
      </c>
      <c r="CO391" s="41">
        <v>1788000</v>
      </c>
      <c r="CP391" s="41">
        <v>4128000</v>
      </c>
      <c r="CQ391" s="41">
        <v>7303000</v>
      </c>
      <c r="CR391" s="41">
        <v>4477000</v>
      </c>
      <c r="CS391" s="41">
        <v>10435000</v>
      </c>
      <c r="CT391" s="41">
        <v>6637000</v>
      </c>
      <c r="CU391" s="41">
        <v>611000</v>
      </c>
      <c r="CV391" s="41">
        <v>680000</v>
      </c>
      <c r="CW391" s="38" t="s">
        <v>39</v>
      </c>
      <c r="CX391" s="38" t="s">
        <v>39</v>
      </c>
      <c r="CY391" s="41">
        <v>153000</v>
      </c>
      <c r="CZ391" s="41">
        <v>146000</v>
      </c>
      <c r="DA391" s="41">
        <v>146000</v>
      </c>
      <c r="DB391" s="41">
        <v>146000</v>
      </c>
      <c r="DC391" s="41">
        <v>111280000</v>
      </c>
      <c r="DD391" s="41">
        <v>107076000</v>
      </c>
      <c r="DE391" s="41">
        <v>104395000</v>
      </c>
      <c r="DF391" s="41">
        <v>96870000</v>
      </c>
      <c r="DG391" s="213"/>
      <c r="DH391" s="214">
        <f t="shared" si="264"/>
        <v>65391000</v>
      </c>
      <c r="DI391" s="214">
        <f t="shared" si="265"/>
        <v>-37570000</v>
      </c>
      <c r="DJ391" s="214">
        <f t="shared" si="266"/>
        <v>-20751000</v>
      </c>
      <c r="DK391" s="214">
        <f t="shared" si="267"/>
        <v>-3172000</v>
      </c>
      <c r="DL391" s="214">
        <f t="shared" si="268"/>
        <v>3898000</v>
      </c>
      <c r="DM391" s="215">
        <f t="shared" si="269"/>
        <v>5.9610649783609367E-2</v>
      </c>
      <c r="DN391" s="215">
        <f t="shared" si="270"/>
        <v>6.3389328866700276E-2</v>
      </c>
      <c r="DO391" s="216" t="str">
        <f t="shared" si="271"/>
        <v>n.a.</v>
      </c>
      <c r="DP391" s="214">
        <f t="shared" si="272"/>
        <v>16529500</v>
      </c>
      <c r="DQ391" s="214">
        <f t="shared" si="273"/>
        <v>149500</v>
      </c>
      <c r="DR391" s="217"/>
      <c r="DS391" s="214">
        <f t="shared" si="274"/>
        <v>61850000</v>
      </c>
      <c r="DT391" s="214">
        <f t="shared" si="275"/>
        <v>-37448000</v>
      </c>
      <c r="DU391" s="214">
        <f t="shared" si="276"/>
        <v>-21137000</v>
      </c>
      <c r="DV391" s="214">
        <f t="shared" si="277"/>
        <v>-3160000</v>
      </c>
      <c r="DW391" s="214">
        <f t="shared" si="278"/>
        <v>105000</v>
      </c>
      <c r="DX391" s="215">
        <f t="shared" si="279"/>
        <v>1.6976556184316895E-3</v>
      </c>
      <c r="DY391" s="215">
        <f t="shared" si="280"/>
        <v>1.7005425540529597E-3</v>
      </c>
      <c r="DZ391" s="218" t="str">
        <f t="shared" si="281"/>
        <v>n.a.</v>
      </c>
      <c r="EA391" s="214">
        <f t="shared" si="282"/>
        <v>13537500</v>
      </c>
      <c r="EB391" s="214">
        <f t="shared" si="283"/>
        <v>146000</v>
      </c>
      <c r="EC391" s="217"/>
      <c r="ED391" s="214">
        <f t="shared" si="284"/>
        <v>62451000</v>
      </c>
      <c r="EE391" s="214">
        <f t="shared" si="285"/>
        <v>-40173000</v>
      </c>
      <c r="EF391" s="214">
        <f t="shared" si="286"/>
        <v>-17109000</v>
      </c>
      <c r="EG391" s="214">
        <f t="shared" si="287"/>
        <v>-3612000</v>
      </c>
      <c r="EH391" s="214">
        <f t="shared" si="288"/>
        <v>1557000</v>
      </c>
      <c r="EI391" s="215">
        <f t="shared" si="289"/>
        <v>2.4931546332324542E-2</v>
      </c>
      <c r="EJ391" s="215">
        <f t="shared" si="290"/>
        <v>2.5569021578480639E-2</v>
      </c>
      <c r="EK391" s="218" t="str">
        <f t="shared" si="291"/>
        <v>n.a.</v>
      </c>
      <c r="EL391" s="214">
        <f t="shared" si="292"/>
        <v>13487500</v>
      </c>
      <c r="EM391" s="214">
        <f t="shared" si="293"/>
        <v>146000</v>
      </c>
      <c r="EN391" s="217"/>
      <c r="EO391" s="219">
        <f t="shared" si="261"/>
        <v>63230666.666666664</v>
      </c>
      <c r="EP391" s="219">
        <f t="shared" si="261"/>
        <v>-38397000</v>
      </c>
      <c r="EQ391" s="219">
        <f t="shared" si="261"/>
        <v>-19665666.666666668</v>
      </c>
      <c r="ER391" s="219">
        <f t="shared" si="260"/>
        <v>-3314666.6666666665</v>
      </c>
      <c r="ES391" s="219">
        <f t="shared" si="294"/>
        <v>1853333.3333333298</v>
      </c>
      <c r="ET391" s="220">
        <f t="shared" si="295"/>
        <v>2.931067203677535E-2</v>
      </c>
      <c r="EU391" s="221">
        <f t="shared" si="296"/>
        <v>3.0195729150826522E-2</v>
      </c>
      <c r="EV391" s="219" t="e">
        <f t="shared" si="297"/>
        <v>#VALUE!</v>
      </c>
      <c r="EW391" s="219">
        <f t="shared" si="298"/>
        <v>14518166.666666666</v>
      </c>
      <c r="EX391" s="219">
        <f t="shared" si="298"/>
        <v>147166.66666666666</v>
      </c>
      <c r="EY391" s="208"/>
      <c r="EZ391" s="222" t="str">
        <f t="shared" si="299"/>
        <v>完整</v>
      </c>
      <c r="FA391" s="222" t="str">
        <f t="shared" si="300"/>
        <v>完整</v>
      </c>
      <c r="FB391" s="222" t="str">
        <f t="shared" si="301"/>
        <v>完整</v>
      </c>
      <c r="FC391" s="222" t="str">
        <f t="shared" si="302"/>
        <v>选择</v>
      </c>
      <c r="FD391" s="222" t="str">
        <f t="shared" si="303"/>
        <v>选择</v>
      </c>
      <c r="FE391" s="246"/>
      <c r="FF391" s="246"/>
      <c r="FG391" s="246"/>
      <c r="FH391" s="246"/>
      <c r="FI391" s="246"/>
      <c r="FJ391" s="246"/>
      <c r="FK391" s="246"/>
      <c r="FL391" s="246"/>
      <c r="FM391" s="246"/>
      <c r="FN391" s="246"/>
      <c r="FO391" s="246"/>
      <c r="FP391" s="246"/>
      <c r="FQ391" s="246"/>
      <c r="FR391" s="246"/>
      <c r="FS391" s="246"/>
      <c r="FT391" s="246"/>
      <c r="FU391" s="246"/>
      <c r="FV391" s="246"/>
      <c r="FW391" s="246"/>
      <c r="FX391" s="246"/>
      <c r="FY391" s="246"/>
      <c r="FZ391" s="246"/>
      <c r="GA391" s="246"/>
      <c r="GB391" s="246"/>
      <c r="GC391" s="246"/>
      <c r="GD391" s="246"/>
      <c r="GE391" s="246"/>
      <c r="GF391" s="246"/>
      <c r="GG391" s="246"/>
      <c r="GH391" s="246"/>
      <c r="GI391" s="246"/>
      <c r="GJ391" s="246"/>
      <c r="GK391" s="246"/>
      <c r="GL391" s="246"/>
      <c r="GM391" s="246"/>
      <c r="GN391" s="246"/>
      <c r="GO391" s="246"/>
      <c r="GP391" s="246"/>
      <c r="GQ391" s="246"/>
      <c r="GR391" s="246"/>
      <c r="GS391" s="246"/>
      <c r="GT391" s="246"/>
      <c r="GU391" s="246"/>
      <c r="GV391" s="246"/>
      <c r="GW391" s="246"/>
      <c r="GX391" s="246"/>
      <c r="GY391" s="246"/>
      <c r="GZ391" s="246"/>
      <c r="HA391" s="246"/>
      <c r="HB391" s="246"/>
      <c r="HC391" s="246"/>
      <c r="HD391" s="246"/>
      <c r="HE391" s="246"/>
      <c r="HF391" s="246"/>
      <c r="HG391" s="246"/>
      <c r="HH391" s="246"/>
      <c r="HI391" s="246"/>
      <c r="HJ391" s="246"/>
      <c r="HK391" s="246"/>
    </row>
    <row r="392" spans="1:219" ht="12.4" customHeight="1" x14ac:dyDescent="0.2">
      <c r="A392" s="204" t="s">
        <v>3466</v>
      </c>
      <c r="B392" s="205" t="str">
        <f t="shared" si="262"/>
        <v>ZHEJIANG JINDUN TECHNOLOGY CO.LTD</v>
      </c>
      <c r="C392" s="206" t="s">
        <v>35</v>
      </c>
      <c r="D392" s="206" t="s">
        <v>32</v>
      </c>
      <c r="E392" s="205"/>
      <c r="F392" s="244"/>
      <c r="G392" s="245"/>
      <c r="H392" s="209" t="str">
        <f t="shared" si="263"/>
        <v/>
      </c>
      <c r="I392" s="206" t="s">
        <v>328</v>
      </c>
      <c r="J392" s="206" t="str">
        <f>VLOOKUP(Z392,[1]AP2022!FF:FI,2,0)</f>
        <v>exclude</v>
      </c>
      <c r="K392" s="206" t="str">
        <f>VLOOKUP(Z392,[1]AP2022!FF:FI,4,0)</f>
        <v>ok, sda/sdp</v>
      </c>
      <c r="L392" s="210"/>
      <c r="M392" s="211" t="s">
        <v>3467</v>
      </c>
      <c r="N392" s="211" t="s">
        <v>3468</v>
      </c>
      <c r="O392" s="211" t="s">
        <v>36</v>
      </c>
      <c r="P392" s="211" t="s">
        <v>3469</v>
      </c>
      <c r="Q392" s="225"/>
      <c r="R392" s="38" t="s">
        <v>48</v>
      </c>
      <c r="S392" s="211" t="s">
        <v>3470</v>
      </c>
      <c r="T392" s="211" t="s">
        <v>44</v>
      </c>
      <c r="U392" s="38" t="s">
        <v>182</v>
      </c>
      <c r="V392" s="38" t="s">
        <v>3471</v>
      </c>
      <c r="W392" s="38" t="s">
        <v>3472</v>
      </c>
      <c r="X392" s="37"/>
      <c r="Y392" s="37"/>
      <c r="Z392" s="38" t="s">
        <v>3473</v>
      </c>
      <c r="AA392" s="41">
        <v>65427000</v>
      </c>
      <c r="AB392" s="41">
        <v>67806000</v>
      </c>
      <c r="AC392" s="41">
        <v>41559000</v>
      </c>
      <c r="AD392" s="41">
        <v>42958000</v>
      </c>
      <c r="AE392" s="41">
        <v>62158000</v>
      </c>
      <c r="AF392" s="41">
        <v>66158000</v>
      </c>
      <c r="AG392" s="41">
        <v>40562000</v>
      </c>
      <c r="AH392" s="41">
        <v>42555000</v>
      </c>
      <c r="AI392" s="41">
        <v>-1044000</v>
      </c>
      <c r="AJ392" s="41">
        <v>-876000</v>
      </c>
      <c r="AK392" s="41">
        <v>-487000</v>
      </c>
      <c r="AL392" s="41">
        <v>-847000</v>
      </c>
      <c r="AM392" s="41">
        <v>61114000</v>
      </c>
      <c r="AN392" s="41">
        <v>65282000</v>
      </c>
      <c r="AO392" s="41">
        <v>40075000</v>
      </c>
      <c r="AP392" s="41">
        <v>41708000</v>
      </c>
      <c r="AQ392" s="41">
        <v>4313000</v>
      </c>
      <c r="AR392" s="41">
        <v>2524000</v>
      </c>
      <c r="AS392" s="41">
        <v>1484000</v>
      </c>
      <c r="AT392" s="41">
        <v>1250000</v>
      </c>
      <c r="AU392" s="41">
        <v>-44019000</v>
      </c>
      <c r="AV392" s="41">
        <v>-49590000</v>
      </c>
      <c r="AW392" s="41">
        <v>-27117000</v>
      </c>
      <c r="AX392" s="41">
        <v>-29221000</v>
      </c>
      <c r="AY392" s="38" t="s">
        <v>39</v>
      </c>
      <c r="AZ392" s="38" t="s">
        <v>39</v>
      </c>
      <c r="BA392" s="38" t="s">
        <v>39</v>
      </c>
      <c r="BB392" s="38" t="s">
        <v>39</v>
      </c>
      <c r="BC392" s="41">
        <v>-14231000</v>
      </c>
      <c r="BD392" s="41">
        <v>-11425000</v>
      </c>
      <c r="BE392" s="41">
        <v>-8887000</v>
      </c>
      <c r="BF392" s="41">
        <v>-9155000</v>
      </c>
      <c r="BG392" s="41">
        <v>7177000</v>
      </c>
      <c r="BH392" s="41">
        <v>6791000</v>
      </c>
      <c r="BI392" s="41">
        <v>5555000</v>
      </c>
      <c r="BJ392" s="41">
        <v>4582000</v>
      </c>
      <c r="BK392" s="41">
        <v>-2017000</v>
      </c>
      <c r="BL392" s="41">
        <v>-2316000</v>
      </c>
      <c r="BM392" s="41">
        <v>-2231000</v>
      </c>
      <c r="BN392" s="41">
        <v>-2675000</v>
      </c>
      <c r="BO392" s="41">
        <v>-1773000</v>
      </c>
      <c r="BP392" s="41">
        <v>-2072000</v>
      </c>
      <c r="BQ392" s="41">
        <v>-1988000</v>
      </c>
      <c r="BR392" s="41">
        <v>-2437000</v>
      </c>
      <c r="BS392" s="41">
        <v>-244000</v>
      </c>
      <c r="BT392" s="41">
        <v>-244000</v>
      </c>
      <c r="BU392" s="41">
        <v>-243000</v>
      </c>
      <c r="BV392" s="41">
        <v>-238000</v>
      </c>
      <c r="BW392" s="41">
        <v>2251000</v>
      </c>
      <c r="BX392" s="41">
        <v>1135000</v>
      </c>
      <c r="BY392" s="41">
        <v>1152000</v>
      </c>
      <c r="BZ392" s="41">
        <v>-563000</v>
      </c>
      <c r="CA392" s="41">
        <v>71382000</v>
      </c>
      <c r="CB392" s="41">
        <v>63007000</v>
      </c>
      <c r="CC392" s="41">
        <v>42032000</v>
      </c>
      <c r="CD392" s="41">
        <v>38897000</v>
      </c>
      <c r="CE392" s="41">
        <v>10518000</v>
      </c>
      <c r="CF392" s="41">
        <v>6653000</v>
      </c>
      <c r="CG392" s="41">
        <v>5109000</v>
      </c>
      <c r="CH392" s="41">
        <v>3205000</v>
      </c>
      <c r="CI392" s="41">
        <v>48119000</v>
      </c>
      <c r="CJ392" s="41">
        <v>49437000</v>
      </c>
      <c r="CK392" s="41">
        <v>32559000</v>
      </c>
      <c r="CL392" s="41">
        <v>29050000</v>
      </c>
      <c r="CM392" s="41">
        <v>2948000</v>
      </c>
      <c r="CN392" s="41">
        <v>1631000</v>
      </c>
      <c r="CO392" s="41">
        <v>1065000</v>
      </c>
      <c r="CP392" s="41">
        <v>4249000</v>
      </c>
      <c r="CQ392" s="41">
        <v>8519000</v>
      </c>
      <c r="CR392" s="41">
        <v>3629000</v>
      </c>
      <c r="CS392" s="41">
        <v>2814000</v>
      </c>
      <c r="CT392" s="41">
        <v>2190000</v>
      </c>
      <c r="CU392" s="41">
        <v>0</v>
      </c>
      <c r="CV392" s="41">
        <v>2620000</v>
      </c>
      <c r="CW392" s="38" t="s">
        <v>39</v>
      </c>
      <c r="CX392" s="38" t="s">
        <v>39</v>
      </c>
      <c r="CY392" s="41">
        <v>107000</v>
      </c>
      <c r="CZ392" s="38" t="s">
        <v>39</v>
      </c>
      <c r="DA392" s="38" t="s">
        <v>39</v>
      </c>
      <c r="DB392" s="38" t="s">
        <v>39</v>
      </c>
      <c r="DC392" s="41">
        <v>101944000</v>
      </c>
      <c r="DD392" s="41">
        <v>95480000</v>
      </c>
      <c r="DE392" s="41">
        <v>74625000</v>
      </c>
      <c r="DF392" s="41">
        <v>73113000</v>
      </c>
      <c r="DG392" s="213"/>
      <c r="DH392" s="214">
        <f t="shared" si="264"/>
        <v>61114000</v>
      </c>
      <c r="DI392" s="214">
        <f t="shared" si="265"/>
        <v>-44019000</v>
      </c>
      <c r="DJ392" s="214">
        <f t="shared" si="266"/>
        <v>-14231000</v>
      </c>
      <c r="DK392" s="214">
        <f t="shared" si="267"/>
        <v>-2017000</v>
      </c>
      <c r="DL392" s="214">
        <f t="shared" si="268"/>
        <v>847000</v>
      </c>
      <c r="DM392" s="215">
        <f t="shared" si="269"/>
        <v>1.3859344830971627E-2</v>
      </c>
      <c r="DN392" s="215">
        <f t="shared" si="270"/>
        <v>1.405412580682629E-2</v>
      </c>
      <c r="DO392" s="216" t="str">
        <f t="shared" si="271"/>
        <v>n.a.</v>
      </c>
      <c r="DP392" s="214">
        <f t="shared" si="272"/>
        <v>8585500</v>
      </c>
      <c r="DQ392" s="214" t="e">
        <f t="shared" si="273"/>
        <v>#VALUE!</v>
      </c>
      <c r="DR392" s="217"/>
      <c r="DS392" s="214">
        <f t="shared" si="274"/>
        <v>65282000</v>
      </c>
      <c r="DT392" s="214">
        <f t="shared" si="275"/>
        <v>-49590000</v>
      </c>
      <c r="DU392" s="214">
        <f t="shared" si="276"/>
        <v>-11425000</v>
      </c>
      <c r="DV392" s="214">
        <f t="shared" si="277"/>
        <v>-2316000</v>
      </c>
      <c r="DW392" s="214">
        <f t="shared" si="278"/>
        <v>1951000</v>
      </c>
      <c r="DX392" s="215">
        <f t="shared" si="279"/>
        <v>2.9885726540240801E-2</v>
      </c>
      <c r="DY392" s="215">
        <f t="shared" si="280"/>
        <v>3.0806398130457439E-2</v>
      </c>
      <c r="DZ392" s="218" t="str">
        <f t="shared" si="281"/>
        <v>n.a.</v>
      </c>
      <c r="EA392" s="214">
        <f t="shared" si="282"/>
        <v>5881000</v>
      </c>
      <c r="EB392" s="214" t="e">
        <f t="shared" si="283"/>
        <v>#VALUE!</v>
      </c>
      <c r="EC392" s="217"/>
      <c r="ED392" s="214">
        <f t="shared" si="284"/>
        <v>40075000</v>
      </c>
      <c r="EE392" s="214">
        <f t="shared" si="285"/>
        <v>-27117000</v>
      </c>
      <c r="EF392" s="214">
        <f t="shared" si="286"/>
        <v>-8887000</v>
      </c>
      <c r="EG392" s="214">
        <f t="shared" si="287"/>
        <v>-2231000</v>
      </c>
      <c r="EH392" s="214">
        <f t="shared" si="288"/>
        <v>1840000</v>
      </c>
      <c r="EI392" s="215">
        <f t="shared" si="289"/>
        <v>4.591391141609482E-2</v>
      </c>
      <c r="EJ392" s="215">
        <f t="shared" si="290"/>
        <v>4.8123447103439257E-2</v>
      </c>
      <c r="EK392" s="218" t="str">
        <f t="shared" si="291"/>
        <v>n.a.</v>
      </c>
      <c r="EL392" s="214">
        <f t="shared" si="292"/>
        <v>4157000</v>
      </c>
      <c r="EM392" s="214" t="e">
        <f t="shared" si="293"/>
        <v>#VALUE!</v>
      </c>
      <c r="EN392" s="217"/>
      <c r="EO392" s="219">
        <f t="shared" si="261"/>
        <v>55490333.333333336</v>
      </c>
      <c r="EP392" s="219">
        <f t="shared" si="261"/>
        <v>-40242000</v>
      </c>
      <c r="EQ392" s="219">
        <f t="shared" si="261"/>
        <v>-11514333.333333334</v>
      </c>
      <c r="ER392" s="219">
        <f t="shared" si="260"/>
        <v>-2188000</v>
      </c>
      <c r="ES392" s="219">
        <f t="shared" si="294"/>
        <v>1546000.0000000019</v>
      </c>
      <c r="ET392" s="220">
        <f t="shared" si="295"/>
        <v>2.7860708471745863E-2</v>
      </c>
      <c r="EU392" s="221">
        <f t="shared" si="296"/>
        <v>2.8659173345362228E-2</v>
      </c>
      <c r="EV392" s="219" t="e">
        <f t="shared" si="297"/>
        <v>#VALUE!</v>
      </c>
      <c r="EW392" s="219">
        <f t="shared" si="298"/>
        <v>6207833.333333333</v>
      </c>
      <c r="EX392" s="219" t="e">
        <f t="shared" si="298"/>
        <v>#VALUE!</v>
      </c>
      <c r="EY392" s="208"/>
      <c r="EZ392" s="222" t="str">
        <f t="shared" si="299"/>
        <v>完整</v>
      </c>
      <c r="FA392" s="222" t="str">
        <f t="shared" si="300"/>
        <v>完整</v>
      </c>
      <c r="FB392" s="222" t="str">
        <f t="shared" si="301"/>
        <v>完整</v>
      </c>
      <c r="FC392" s="222" t="str">
        <f t="shared" si="302"/>
        <v>选择</v>
      </c>
      <c r="FD392" s="222" t="str">
        <f t="shared" si="303"/>
        <v>选择</v>
      </c>
      <c r="FE392" s="246"/>
      <c r="FF392" s="246"/>
      <c r="FG392" s="246"/>
      <c r="FH392" s="246"/>
      <c r="FI392" s="246"/>
      <c r="FJ392" s="246"/>
      <c r="FK392" s="246"/>
      <c r="FL392" s="246"/>
      <c r="FM392" s="246"/>
      <c r="FN392" s="246"/>
      <c r="FO392" s="246"/>
      <c r="FP392" s="246"/>
      <c r="FQ392" s="246"/>
      <c r="FR392" s="246"/>
      <c r="FS392" s="246"/>
      <c r="FT392" s="246"/>
      <c r="FU392" s="246"/>
      <c r="FV392" s="246"/>
      <c r="FW392" s="246"/>
      <c r="FX392" s="246"/>
      <c r="FY392" s="246"/>
      <c r="FZ392" s="246"/>
      <c r="GA392" s="246"/>
      <c r="GB392" s="246"/>
      <c r="GC392" s="246"/>
      <c r="GD392" s="246"/>
      <c r="GE392" s="246"/>
      <c r="GF392" s="246"/>
      <c r="GG392" s="246"/>
      <c r="GH392" s="246"/>
      <c r="GI392" s="246"/>
      <c r="GJ392" s="246"/>
      <c r="GK392" s="246"/>
      <c r="GL392" s="246"/>
      <c r="GM392" s="246"/>
      <c r="GN392" s="246"/>
      <c r="GO392" s="246"/>
      <c r="GP392" s="246"/>
      <c r="GQ392" s="246"/>
      <c r="GR392" s="246"/>
      <c r="GS392" s="246"/>
      <c r="GT392" s="246"/>
      <c r="GU392" s="246"/>
      <c r="GV392" s="246"/>
      <c r="GW392" s="246"/>
      <c r="GX392" s="246"/>
      <c r="GY392" s="246"/>
      <c r="GZ392" s="246"/>
      <c r="HA392" s="246"/>
      <c r="HB392" s="246"/>
      <c r="HC392" s="246"/>
      <c r="HD392" s="246"/>
      <c r="HE392" s="246"/>
      <c r="HF392" s="246"/>
      <c r="HG392" s="246"/>
      <c r="HH392" s="246"/>
      <c r="HI392" s="246"/>
      <c r="HJ392" s="246"/>
      <c r="HK392" s="246"/>
    </row>
    <row r="393" spans="1:219" ht="12.4" customHeight="1" x14ac:dyDescent="0.2">
      <c r="A393" s="204" t="s">
        <v>3474</v>
      </c>
      <c r="B393" s="205" t="str">
        <f t="shared" si="262"/>
        <v>SHANXI HANGTAI ELECTRIC CO.,LTD.</v>
      </c>
      <c r="C393" s="206" t="s">
        <v>35</v>
      </c>
      <c r="D393" s="206" t="s">
        <v>32</v>
      </c>
      <c r="E393" s="205"/>
      <c r="F393" s="244"/>
      <c r="G393" s="245"/>
      <c r="H393" s="209" t="str">
        <f t="shared" si="263"/>
        <v/>
      </c>
      <c r="I393" s="206" t="s">
        <v>328</v>
      </c>
      <c r="J393" s="206" t="str">
        <f>VLOOKUP(Z393,[1]AP2022!FF:FI,2,0)</f>
        <v>exclude</v>
      </c>
      <c r="K393" s="206" t="str">
        <f>VLOOKUP(Z393,[1]AP2022!FF:FI,4,0)</f>
        <v>ok, sda/sdp</v>
      </c>
      <c r="L393" s="210"/>
      <c r="M393" s="211" t="s">
        <v>3475</v>
      </c>
      <c r="N393" s="211" t="s">
        <v>3476</v>
      </c>
      <c r="O393" s="211" t="s">
        <v>47</v>
      </c>
      <c r="P393" s="211" t="s">
        <v>3477</v>
      </c>
      <c r="Q393" s="225"/>
      <c r="R393" s="38" t="s">
        <v>48</v>
      </c>
      <c r="S393" s="211" t="s">
        <v>3478</v>
      </c>
      <c r="T393" s="211" t="s">
        <v>44</v>
      </c>
      <c r="U393" s="38" t="s">
        <v>182</v>
      </c>
      <c r="V393" s="38" t="s">
        <v>3479</v>
      </c>
      <c r="W393" s="38" t="s">
        <v>3480</v>
      </c>
      <c r="X393" s="37"/>
      <c r="Y393" s="37"/>
      <c r="Z393" s="38" t="s">
        <v>3481</v>
      </c>
      <c r="AA393" s="41">
        <v>65000000</v>
      </c>
      <c r="AB393" s="41">
        <v>46015000</v>
      </c>
      <c r="AC393" s="41">
        <v>45065000</v>
      </c>
      <c r="AD393" s="41">
        <v>41606000</v>
      </c>
      <c r="AE393" s="41">
        <v>65516000</v>
      </c>
      <c r="AF393" s="41">
        <v>46788000</v>
      </c>
      <c r="AG393" s="41">
        <v>45984000</v>
      </c>
      <c r="AH393" s="41">
        <v>41903000</v>
      </c>
      <c r="AI393" s="41">
        <v>-823000</v>
      </c>
      <c r="AJ393" s="41">
        <v>-807000</v>
      </c>
      <c r="AK393" s="41">
        <v>-1267000</v>
      </c>
      <c r="AL393" s="41">
        <v>-448000</v>
      </c>
      <c r="AM393" s="41">
        <v>64693000</v>
      </c>
      <c r="AN393" s="41">
        <v>45981000</v>
      </c>
      <c r="AO393" s="41">
        <v>44717000</v>
      </c>
      <c r="AP393" s="41">
        <v>41455000</v>
      </c>
      <c r="AQ393" s="41">
        <v>307000</v>
      </c>
      <c r="AR393" s="41">
        <v>34000</v>
      </c>
      <c r="AS393" s="41">
        <v>348000</v>
      </c>
      <c r="AT393" s="41">
        <v>151000</v>
      </c>
      <c r="AU393" s="41">
        <v>-32662000</v>
      </c>
      <c r="AV393" s="41">
        <v>-22679000</v>
      </c>
      <c r="AW393" s="41">
        <v>-20984000</v>
      </c>
      <c r="AX393" s="41">
        <v>-19535000</v>
      </c>
      <c r="AY393" s="38" t="s">
        <v>39</v>
      </c>
      <c r="AZ393" s="38" t="s">
        <v>39</v>
      </c>
      <c r="BA393" s="38" t="s">
        <v>39</v>
      </c>
      <c r="BB393" s="38" t="s">
        <v>39</v>
      </c>
      <c r="BC393" s="41">
        <v>-21979000</v>
      </c>
      <c r="BD393" s="41">
        <v>-21589000</v>
      </c>
      <c r="BE393" s="41">
        <v>-17800000</v>
      </c>
      <c r="BF393" s="41">
        <v>-14148000</v>
      </c>
      <c r="BG393" s="41">
        <v>10359000</v>
      </c>
      <c r="BH393" s="41">
        <v>1747000</v>
      </c>
      <c r="BI393" s="41">
        <v>6281000</v>
      </c>
      <c r="BJ393" s="41">
        <v>7923000</v>
      </c>
      <c r="BK393" s="41">
        <v>-777000</v>
      </c>
      <c r="BL393" s="41">
        <v>-723000</v>
      </c>
      <c r="BM393" s="41">
        <v>-720000</v>
      </c>
      <c r="BN393" s="41">
        <v>-749000</v>
      </c>
      <c r="BO393" s="41">
        <v>-777000</v>
      </c>
      <c r="BP393" s="41">
        <v>-723000</v>
      </c>
      <c r="BQ393" s="41">
        <v>-720000</v>
      </c>
      <c r="BR393" s="41">
        <v>-749000</v>
      </c>
      <c r="BS393" s="41">
        <v>0</v>
      </c>
      <c r="BT393" s="41">
        <v>0</v>
      </c>
      <c r="BU393" s="41">
        <v>0</v>
      </c>
      <c r="BV393" s="41">
        <v>0</v>
      </c>
      <c r="BW393" s="41">
        <v>5638000</v>
      </c>
      <c r="BX393" s="41">
        <v>2089000</v>
      </c>
      <c r="BY393" s="41">
        <v>1573000</v>
      </c>
      <c r="BZ393" s="41">
        <v>8023000</v>
      </c>
      <c r="CA393" s="41">
        <v>83306000</v>
      </c>
      <c r="CB393" s="41">
        <v>73036000</v>
      </c>
      <c r="CC393" s="41">
        <v>47405000</v>
      </c>
      <c r="CD393" s="41">
        <v>42633000</v>
      </c>
      <c r="CE393" s="41">
        <v>9577000</v>
      </c>
      <c r="CF393" s="41">
        <v>9025000</v>
      </c>
      <c r="CG393" s="41">
        <v>6028000</v>
      </c>
      <c r="CH393" s="41">
        <v>6322000</v>
      </c>
      <c r="CI393" s="41">
        <v>58953000</v>
      </c>
      <c r="CJ393" s="41">
        <v>44692000</v>
      </c>
      <c r="CK393" s="41">
        <v>38099000</v>
      </c>
      <c r="CL393" s="41">
        <v>33686000</v>
      </c>
      <c r="CM393" s="41">
        <v>10032000</v>
      </c>
      <c r="CN393" s="41">
        <v>5817000</v>
      </c>
      <c r="CO393" s="41">
        <v>2679000</v>
      </c>
      <c r="CP393" s="41">
        <v>1801000</v>
      </c>
      <c r="CQ393" s="41">
        <v>3158000</v>
      </c>
      <c r="CR393" s="41">
        <v>12932000</v>
      </c>
      <c r="CS393" s="41">
        <v>533000</v>
      </c>
      <c r="CT393" s="41">
        <v>239000</v>
      </c>
      <c r="CU393" s="38" t="s">
        <v>39</v>
      </c>
      <c r="CV393" s="38" t="s">
        <v>39</v>
      </c>
      <c r="CW393" s="38" t="s">
        <v>39</v>
      </c>
      <c r="CX393" s="38" t="s">
        <v>39</v>
      </c>
      <c r="CY393" s="41">
        <v>910000</v>
      </c>
      <c r="CZ393" s="41">
        <v>803000</v>
      </c>
      <c r="DA393" s="41">
        <v>592000</v>
      </c>
      <c r="DB393" s="41">
        <v>530000</v>
      </c>
      <c r="DC393" s="41">
        <v>108565000</v>
      </c>
      <c r="DD393" s="41">
        <v>95687000</v>
      </c>
      <c r="DE393" s="41">
        <v>70280000</v>
      </c>
      <c r="DF393" s="41">
        <v>64991000</v>
      </c>
      <c r="DG393" s="213"/>
      <c r="DH393" s="214">
        <f t="shared" si="264"/>
        <v>64693000</v>
      </c>
      <c r="DI393" s="214">
        <f t="shared" si="265"/>
        <v>-32662000</v>
      </c>
      <c r="DJ393" s="214">
        <f t="shared" si="266"/>
        <v>-21979000</v>
      </c>
      <c r="DK393" s="214">
        <f t="shared" si="267"/>
        <v>-777000</v>
      </c>
      <c r="DL393" s="214">
        <f t="shared" si="268"/>
        <v>9275000</v>
      </c>
      <c r="DM393" s="215">
        <f t="shared" si="269"/>
        <v>0.14336945264557216</v>
      </c>
      <c r="DN393" s="215">
        <f t="shared" si="270"/>
        <v>0.16736439424013858</v>
      </c>
      <c r="DO393" s="216" t="str">
        <f t="shared" si="271"/>
        <v>n.a.</v>
      </c>
      <c r="DP393" s="214">
        <f t="shared" si="272"/>
        <v>9301000</v>
      </c>
      <c r="DQ393" s="214">
        <f t="shared" si="273"/>
        <v>856500</v>
      </c>
      <c r="DR393" s="217"/>
      <c r="DS393" s="214">
        <f t="shared" si="274"/>
        <v>45981000</v>
      </c>
      <c r="DT393" s="214">
        <f t="shared" si="275"/>
        <v>-22679000</v>
      </c>
      <c r="DU393" s="214">
        <f t="shared" si="276"/>
        <v>-21589000</v>
      </c>
      <c r="DV393" s="214">
        <f t="shared" si="277"/>
        <v>-723000</v>
      </c>
      <c r="DW393" s="214">
        <f t="shared" si="278"/>
        <v>990000</v>
      </c>
      <c r="DX393" s="215">
        <f t="shared" si="279"/>
        <v>2.1530632217655117E-2</v>
      </c>
      <c r="DY393" s="215">
        <f t="shared" si="280"/>
        <v>2.2004400880176037E-2</v>
      </c>
      <c r="DZ393" s="218" t="str">
        <f t="shared" si="281"/>
        <v>n.a.</v>
      </c>
      <c r="EA393" s="214">
        <f t="shared" si="282"/>
        <v>7526500</v>
      </c>
      <c r="EB393" s="214">
        <f t="shared" si="283"/>
        <v>697500</v>
      </c>
      <c r="EC393" s="217"/>
      <c r="ED393" s="214">
        <f t="shared" si="284"/>
        <v>44717000</v>
      </c>
      <c r="EE393" s="214">
        <f t="shared" si="285"/>
        <v>-20984000</v>
      </c>
      <c r="EF393" s="214">
        <f t="shared" si="286"/>
        <v>-17800000</v>
      </c>
      <c r="EG393" s="214">
        <f t="shared" si="287"/>
        <v>-720000</v>
      </c>
      <c r="EH393" s="214">
        <f t="shared" si="288"/>
        <v>5213000</v>
      </c>
      <c r="EI393" s="215">
        <f t="shared" si="289"/>
        <v>0.11657758794194602</v>
      </c>
      <c r="EJ393" s="215">
        <f t="shared" si="290"/>
        <v>0.13196132037262048</v>
      </c>
      <c r="EK393" s="218" t="str">
        <f t="shared" si="291"/>
        <v>n.a.</v>
      </c>
      <c r="EL393" s="214">
        <f t="shared" si="292"/>
        <v>6175000</v>
      </c>
      <c r="EM393" s="214">
        <f t="shared" si="293"/>
        <v>561000</v>
      </c>
      <c r="EN393" s="217"/>
      <c r="EO393" s="219">
        <f t="shared" si="261"/>
        <v>51797000</v>
      </c>
      <c r="EP393" s="219">
        <f t="shared" si="261"/>
        <v>-25441666.666666668</v>
      </c>
      <c r="EQ393" s="219">
        <f t="shared" si="261"/>
        <v>-20456000</v>
      </c>
      <c r="ER393" s="219">
        <f t="shared" si="260"/>
        <v>-740000</v>
      </c>
      <c r="ES393" s="219">
        <f t="shared" si="294"/>
        <v>5159333.3333333321</v>
      </c>
      <c r="ET393" s="220">
        <f t="shared" si="295"/>
        <v>9.9606798334523849E-2</v>
      </c>
      <c r="EU393" s="221">
        <f t="shared" si="296"/>
        <v>0.1106258889452731</v>
      </c>
      <c r="EV393" s="219" t="e">
        <f t="shared" si="297"/>
        <v>#VALUE!</v>
      </c>
      <c r="EW393" s="219">
        <f t="shared" si="298"/>
        <v>7667500</v>
      </c>
      <c r="EX393" s="219">
        <f t="shared" si="298"/>
        <v>705000</v>
      </c>
      <c r="EY393" s="208"/>
      <c r="EZ393" s="222" t="str">
        <f t="shared" si="299"/>
        <v>完整</v>
      </c>
      <c r="FA393" s="222" t="str">
        <f t="shared" si="300"/>
        <v>完整</v>
      </c>
      <c r="FB393" s="222" t="str">
        <f t="shared" si="301"/>
        <v>完整</v>
      </c>
      <c r="FC393" s="222" t="str">
        <f t="shared" si="302"/>
        <v>选择</v>
      </c>
      <c r="FD393" s="222" t="str">
        <f t="shared" si="303"/>
        <v>选择</v>
      </c>
      <c r="FE393" s="246"/>
      <c r="FF393" s="246"/>
      <c r="FG393" s="246"/>
      <c r="FH393" s="246"/>
      <c r="FI393" s="246"/>
      <c r="FJ393" s="246"/>
      <c r="FK393" s="246"/>
      <c r="FL393" s="246"/>
      <c r="FM393" s="246"/>
      <c r="FN393" s="246"/>
      <c r="FO393" s="246"/>
      <c r="FP393" s="246"/>
      <c r="FQ393" s="246"/>
      <c r="FR393" s="246"/>
      <c r="FS393" s="246"/>
      <c r="FT393" s="246"/>
      <c r="FU393" s="246"/>
      <c r="FV393" s="246"/>
      <c r="FW393" s="246"/>
      <c r="FX393" s="246"/>
      <c r="FY393" s="246"/>
      <c r="FZ393" s="246"/>
      <c r="GA393" s="246"/>
      <c r="GB393" s="246"/>
      <c r="GC393" s="246"/>
      <c r="GD393" s="246"/>
      <c r="GE393" s="246"/>
      <c r="GF393" s="246"/>
      <c r="GG393" s="246"/>
      <c r="GH393" s="246"/>
      <c r="GI393" s="246"/>
      <c r="GJ393" s="246"/>
      <c r="GK393" s="246"/>
      <c r="GL393" s="246"/>
      <c r="GM393" s="246"/>
      <c r="GN393" s="246"/>
      <c r="GO393" s="246"/>
      <c r="GP393" s="246"/>
      <c r="GQ393" s="246"/>
      <c r="GR393" s="246"/>
      <c r="GS393" s="246"/>
      <c r="GT393" s="246"/>
      <c r="GU393" s="246"/>
      <c r="GV393" s="246"/>
      <c r="GW393" s="246"/>
      <c r="GX393" s="246"/>
      <c r="GY393" s="246"/>
      <c r="GZ393" s="246"/>
      <c r="HA393" s="246"/>
      <c r="HB393" s="246"/>
      <c r="HC393" s="246"/>
      <c r="HD393" s="246"/>
      <c r="HE393" s="246"/>
      <c r="HF393" s="246"/>
      <c r="HG393" s="246"/>
      <c r="HH393" s="246"/>
      <c r="HI393" s="246"/>
      <c r="HJ393" s="246"/>
      <c r="HK393" s="246"/>
    </row>
    <row r="394" spans="1:219" ht="12.4" customHeight="1" x14ac:dyDescent="0.2">
      <c r="A394" s="204" t="s">
        <v>3482</v>
      </c>
      <c r="B394" s="205" t="str">
        <f t="shared" si="262"/>
        <v>SEMYUNG ELECTRIC MACHINERY CO.,LTD.</v>
      </c>
      <c r="C394" s="206" t="s">
        <v>35</v>
      </c>
      <c r="D394" s="206" t="s">
        <v>32</v>
      </c>
      <c r="E394" s="205"/>
      <c r="F394" s="244"/>
      <c r="G394" s="245"/>
      <c r="H394" s="209" t="str">
        <f t="shared" si="263"/>
        <v/>
      </c>
      <c r="I394" s="206" t="s">
        <v>328</v>
      </c>
      <c r="J394" s="206" t="str">
        <f>VLOOKUP(Z394,[1]AP2022!FF:FI,2,0)</f>
        <v>exclude</v>
      </c>
      <c r="K394" s="206" t="str">
        <f>VLOOKUP(Z394,[1]AP2022!FF:FI,4,0)</f>
        <v>ok, sda/sdp</v>
      </c>
      <c r="L394" s="210"/>
      <c r="M394" s="211" t="s">
        <v>3483</v>
      </c>
      <c r="N394" s="211" t="s">
        <v>3484</v>
      </c>
      <c r="O394" s="211" t="s">
        <v>36</v>
      </c>
      <c r="P394" s="211" t="s">
        <v>3485</v>
      </c>
      <c r="Q394" s="225"/>
      <c r="R394" s="38" t="s">
        <v>43</v>
      </c>
      <c r="S394" s="211" t="s">
        <v>3486</v>
      </c>
      <c r="T394" s="211" t="s">
        <v>62</v>
      </c>
      <c r="U394" s="38" t="s">
        <v>182</v>
      </c>
      <c r="V394" s="38" t="s">
        <v>3487</v>
      </c>
      <c r="W394" s="38" t="s">
        <v>3488</v>
      </c>
      <c r="X394" s="38" t="s">
        <v>3489</v>
      </c>
      <c r="Y394" s="37"/>
      <c r="Z394" s="38" t="s">
        <v>3490</v>
      </c>
      <c r="AA394" s="41">
        <v>13966162000</v>
      </c>
      <c r="AB394" s="41">
        <v>15029594000</v>
      </c>
      <c r="AC394" s="41">
        <v>14311512000</v>
      </c>
      <c r="AD394" s="41">
        <v>18453516000</v>
      </c>
      <c r="AE394" s="41">
        <v>13966162000</v>
      </c>
      <c r="AF394" s="41">
        <v>15029594000</v>
      </c>
      <c r="AG394" s="41">
        <v>14311512000</v>
      </c>
      <c r="AH394" s="41">
        <v>18453516000</v>
      </c>
      <c r="AI394" s="38" t="s">
        <v>39</v>
      </c>
      <c r="AJ394" s="38" t="s">
        <v>39</v>
      </c>
      <c r="AK394" s="38" t="s">
        <v>39</v>
      </c>
      <c r="AL394" s="38" t="s">
        <v>39</v>
      </c>
      <c r="AM394" s="41">
        <v>13966162000</v>
      </c>
      <c r="AN394" s="41">
        <v>15029594000</v>
      </c>
      <c r="AO394" s="41">
        <v>14311512000</v>
      </c>
      <c r="AP394" s="41">
        <v>18453516000</v>
      </c>
      <c r="AQ394" s="38" t="s">
        <v>39</v>
      </c>
      <c r="AR394" s="38" t="s">
        <v>39</v>
      </c>
      <c r="AS394" s="38" t="s">
        <v>39</v>
      </c>
      <c r="AT394" s="38" t="s">
        <v>39</v>
      </c>
      <c r="AU394" s="41">
        <v>-10876961000</v>
      </c>
      <c r="AV394" s="41">
        <v>-11401796000</v>
      </c>
      <c r="AW394" s="41">
        <v>-12342374000</v>
      </c>
      <c r="AX394" s="41">
        <v>-14935342000</v>
      </c>
      <c r="AY394" s="38" t="s">
        <v>39</v>
      </c>
      <c r="AZ394" s="38" t="s">
        <v>39</v>
      </c>
      <c r="BA394" s="38" t="s">
        <v>39</v>
      </c>
      <c r="BB394" s="38" t="s">
        <v>39</v>
      </c>
      <c r="BC394" s="41">
        <v>-1908042000</v>
      </c>
      <c r="BD394" s="41">
        <v>-1828536000</v>
      </c>
      <c r="BE394" s="41">
        <v>-1574184000</v>
      </c>
      <c r="BF394" s="41">
        <v>-1664984000</v>
      </c>
      <c r="BG394" s="41">
        <v>1181159000</v>
      </c>
      <c r="BH394" s="41">
        <v>1799262000</v>
      </c>
      <c r="BI394" s="41">
        <v>394954000</v>
      </c>
      <c r="BJ394" s="41">
        <v>1853190000</v>
      </c>
      <c r="BK394" s="41">
        <v>-158462000</v>
      </c>
      <c r="BL394" s="41">
        <v>-182734000</v>
      </c>
      <c r="BM394" s="41">
        <v>-193828000</v>
      </c>
      <c r="BN394" s="41">
        <v>-182626000</v>
      </c>
      <c r="BO394" s="41">
        <v>-121678000</v>
      </c>
      <c r="BP394" s="41">
        <v>-145950000</v>
      </c>
      <c r="BQ394" s="41">
        <v>-168771000</v>
      </c>
      <c r="BR394" s="41">
        <v>-168746000</v>
      </c>
      <c r="BS394" s="41">
        <v>-36784000</v>
      </c>
      <c r="BT394" s="41">
        <v>-36784000</v>
      </c>
      <c r="BU394" s="41">
        <v>-25057000</v>
      </c>
      <c r="BV394" s="41">
        <v>-13880000</v>
      </c>
      <c r="BW394" s="41">
        <v>2253654000</v>
      </c>
      <c r="BX394" s="41">
        <v>2327486000</v>
      </c>
      <c r="BY394" s="41">
        <v>2144374000</v>
      </c>
      <c r="BZ394" s="41">
        <v>3421230000</v>
      </c>
      <c r="CA394" s="41">
        <v>25564433000</v>
      </c>
      <c r="CB394" s="41">
        <v>37491468000</v>
      </c>
      <c r="CC394" s="41">
        <v>31805152000</v>
      </c>
      <c r="CD394" s="41">
        <v>30716748000</v>
      </c>
      <c r="CE394" s="41">
        <v>3657411000</v>
      </c>
      <c r="CF394" s="41">
        <v>4493026000</v>
      </c>
      <c r="CG394" s="41">
        <v>5305654000</v>
      </c>
      <c r="CH394" s="41">
        <v>6758903000</v>
      </c>
      <c r="CI394" s="41">
        <v>989794000</v>
      </c>
      <c r="CJ394" s="41">
        <v>583893000</v>
      </c>
      <c r="CK394" s="41">
        <v>1661852000</v>
      </c>
      <c r="CL394" s="41">
        <v>1899675000</v>
      </c>
      <c r="CM394" s="41">
        <v>5800000000</v>
      </c>
      <c r="CN394" s="41">
        <v>14000000000</v>
      </c>
      <c r="CO394" s="41">
        <v>8000000000</v>
      </c>
      <c r="CP394" s="41">
        <v>9287898000</v>
      </c>
      <c r="CQ394" s="41">
        <v>14925483000</v>
      </c>
      <c r="CR394" s="41">
        <v>18117342000</v>
      </c>
      <c r="CS394" s="41">
        <v>16518347000</v>
      </c>
      <c r="CT394" s="41">
        <v>12471494000</v>
      </c>
      <c r="CU394" s="41">
        <v>9901065000</v>
      </c>
      <c r="CV394" s="41">
        <v>3491314000</v>
      </c>
      <c r="CW394" s="41">
        <v>4580763000</v>
      </c>
      <c r="CX394" s="41">
        <v>425000</v>
      </c>
      <c r="CY394" s="41">
        <v>403985000</v>
      </c>
      <c r="CZ394" s="41">
        <v>403985000</v>
      </c>
      <c r="DA394" s="41">
        <v>403985000</v>
      </c>
      <c r="DB394" s="41">
        <v>403985000</v>
      </c>
      <c r="DC394" s="41">
        <v>82985275000</v>
      </c>
      <c r="DD394" s="41">
        <v>82642800000</v>
      </c>
      <c r="DE394" s="41">
        <v>80756414000</v>
      </c>
      <c r="DF394" s="41">
        <v>81806215000</v>
      </c>
      <c r="DG394" s="213"/>
      <c r="DH394" s="214">
        <f t="shared" si="264"/>
        <v>13966162000</v>
      </c>
      <c r="DI394" s="214">
        <f t="shared" si="265"/>
        <v>-10876961000</v>
      </c>
      <c r="DJ394" s="214">
        <f t="shared" si="266"/>
        <v>-1908042000</v>
      </c>
      <c r="DK394" s="214">
        <f t="shared" si="267"/>
        <v>-158462000</v>
      </c>
      <c r="DL394" s="214">
        <f t="shared" si="268"/>
        <v>1022697000</v>
      </c>
      <c r="DM394" s="215">
        <f t="shared" si="269"/>
        <v>7.322677482904752E-2</v>
      </c>
      <c r="DN394" s="215">
        <f t="shared" si="270"/>
        <v>7.9012613701199788E-2</v>
      </c>
      <c r="DO394" s="216" t="str">
        <f t="shared" si="271"/>
        <v>n.a.</v>
      </c>
      <c r="DP394" s="214">
        <f t="shared" si="272"/>
        <v>4075218500</v>
      </c>
      <c r="DQ394" s="214">
        <f t="shared" si="273"/>
        <v>403985000</v>
      </c>
      <c r="DR394" s="217"/>
      <c r="DS394" s="214">
        <f t="shared" si="274"/>
        <v>15029594000</v>
      </c>
      <c r="DT394" s="214">
        <f t="shared" si="275"/>
        <v>-11401796000</v>
      </c>
      <c r="DU394" s="214">
        <f t="shared" si="276"/>
        <v>-1828536000</v>
      </c>
      <c r="DV394" s="214">
        <f t="shared" si="277"/>
        <v>-182734000</v>
      </c>
      <c r="DW394" s="214">
        <f t="shared" si="278"/>
        <v>1616528000</v>
      </c>
      <c r="DX394" s="215">
        <f t="shared" si="279"/>
        <v>0.10755633186099371</v>
      </c>
      <c r="DY394" s="215">
        <f t="shared" si="280"/>
        <v>0.12051890298608835</v>
      </c>
      <c r="DZ394" s="218" t="str">
        <f t="shared" si="281"/>
        <v>n.a.</v>
      </c>
      <c r="EA394" s="214">
        <f t="shared" si="282"/>
        <v>4899340000</v>
      </c>
      <c r="EB394" s="214">
        <f t="shared" si="283"/>
        <v>403985000</v>
      </c>
      <c r="EC394" s="217"/>
      <c r="ED394" s="214">
        <f t="shared" si="284"/>
        <v>14311512000</v>
      </c>
      <c r="EE394" s="214">
        <f t="shared" si="285"/>
        <v>-12342374000</v>
      </c>
      <c r="EF394" s="214">
        <f t="shared" si="286"/>
        <v>-1574184000</v>
      </c>
      <c r="EG394" s="214">
        <f t="shared" si="287"/>
        <v>-193828000</v>
      </c>
      <c r="EH394" s="214">
        <f t="shared" si="288"/>
        <v>201126000</v>
      </c>
      <c r="EI394" s="215">
        <f t="shared" si="289"/>
        <v>1.4053441732781275E-2</v>
      </c>
      <c r="EJ394" s="215">
        <f t="shared" si="290"/>
        <v>1.4253756063087148E-2</v>
      </c>
      <c r="EK394" s="218" t="str">
        <f t="shared" si="291"/>
        <v>n.a.</v>
      </c>
      <c r="EL394" s="214">
        <f t="shared" si="292"/>
        <v>6032278500</v>
      </c>
      <c r="EM394" s="214">
        <f t="shared" si="293"/>
        <v>403985000</v>
      </c>
      <c r="EN394" s="217"/>
      <c r="EO394" s="219">
        <f t="shared" si="261"/>
        <v>14435756000</v>
      </c>
      <c r="EP394" s="219">
        <f t="shared" si="261"/>
        <v>-11540377000</v>
      </c>
      <c r="EQ394" s="219">
        <f t="shared" si="261"/>
        <v>-1770254000</v>
      </c>
      <c r="ER394" s="219">
        <f t="shared" si="260"/>
        <v>-178341333.33333334</v>
      </c>
      <c r="ES394" s="219">
        <f t="shared" si="294"/>
        <v>946783666.66666663</v>
      </c>
      <c r="ET394" s="220">
        <f t="shared" si="295"/>
        <v>6.5586012029204888E-2</v>
      </c>
      <c r="EU394" s="221">
        <f t="shared" si="296"/>
        <v>7.0189458712656555E-2</v>
      </c>
      <c r="EV394" s="219" t="e">
        <f t="shared" si="297"/>
        <v>#VALUE!</v>
      </c>
      <c r="EW394" s="219">
        <f t="shared" si="298"/>
        <v>5002279000</v>
      </c>
      <c r="EX394" s="219">
        <f t="shared" si="298"/>
        <v>403985000</v>
      </c>
      <c r="EY394" s="208"/>
      <c r="EZ394" s="222" t="str">
        <f t="shared" si="299"/>
        <v>完整</v>
      </c>
      <c r="FA394" s="222" t="str">
        <f t="shared" si="300"/>
        <v>完整</v>
      </c>
      <c r="FB394" s="222" t="str">
        <f t="shared" si="301"/>
        <v>完整</v>
      </c>
      <c r="FC394" s="222" t="str">
        <f t="shared" si="302"/>
        <v>选择</v>
      </c>
      <c r="FD394" s="222" t="str">
        <f t="shared" si="303"/>
        <v>选择</v>
      </c>
      <c r="FE394" s="246"/>
      <c r="FF394" s="246"/>
      <c r="FG394" s="246"/>
      <c r="FH394" s="246"/>
      <c r="FI394" s="246"/>
      <c r="FJ394" s="246"/>
      <c r="FK394" s="246"/>
      <c r="FL394" s="246"/>
      <c r="FM394" s="246"/>
      <c r="FN394" s="246"/>
      <c r="FO394" s="246"/>
      <c r="FP394" s="246"/>
      <c r="FQ394" s="246"/>
      <c r="FR394" s="246"/>
      <c r="FS394" s="246"/>
      <c r="FT394" s="246"/>
      <c r="FU394" s="246"/>
      <c r="FV394" s="246"/>
      <c r="FW394" s="246"/>
      <c r="FX394" s="246"/>
      <c r="FY394" s="246"/>
      <c r="FZ394" s="246"/>
      <c r="GA394" s="246"/>
      <c r="GB394" s="246"/>
      <c r="GC394" s="246"/>
      <c r="GD394" s="246"/>
      <c r="GE394" s="246"/>
      <c r="GF394" s="246"/>
      <c r="GG394" s="246"/>
      <c r="GH394" s="246"/>
      <c r="GI394" s="246"/>
      <c r="GJ394" s="246"/>
      <c r="GK394" s="246"/>
      <c r="GL394" s="246"/>
      <c r="GM394" s="246"/>
      <c r="GN394" s="246"/>
      <c r="GO394" s="246"/>
      <c r="GP394" s="246"/>
      <c r="GQ394" s="246"/>
      <c r="GR394" s="246"/>
      <c r="GS394" s="246"/>
      <c r="GT394" s="246"/>
      <c r="GU394" s="246"/>
      <c r="GV394" s="246"/>
      <c r="GW394" s="246"/>
      <c r="GX394" s="246"/>
      <c r="GY394" s="246"/>
      <c r="GZ394" s="246"/>
      <c r="HA394" s="246"/>
      <c r="HB394" s="246"/>
      <c r="HC394" s="246"/>
      <c r="HD394" s="246"/>
      <c r="HE394" s="246"/>
      <c r="HF394" s="246"/>
      <c r="HG394" s="246"/>
      <c r="HH394" s="246"/>
      <c r="HI394" s="246"/>
      <c r="HJ394" s="246"/>
      <c r="HK394" s="246"/>
    </row>
    <row r="395" spans="1:219" s="7" customFormat="1" ht="12.4" customHeight="1" x14ac:dyDescent="0.2">
      <c r="A395" s="226" t="s">
        <v>3491</v>
      </c>
      <c r="B395" s="227" t="str">
        <f t="shared" si="262"/>
        <v>HUBEI NOPON SCIENTIFIC &amp; TECHNICAL CO.,LTD.</v>
      </c>
      <c r="C395" s="228" t="s">
        <v>35</v>
      </c>
      <c r="D395" s="229" t="s">
        <v>188</v>
      </c>
      <c r="E395" s="227"/>
      <c r="F395" s="244"/>
      <c r="G395" s="238"/>
      <c r="H395" s="232" t="str">
        <f t="shared" si="263"/>
        <v/>
      </c>
      <c r="I395" s="228" t="s">
        <v>353</v>
      </c>
      <c r="J395" s="228" t="str">
        <f>VLOOKUP(Z395,[1]AP2022!FF:FI,2,0)</f>
        <v>exclude</v>
      </c>
      <c r="K395" s="228" t="str">
        <f>VLOOKUP(Z395,[1]AP2022!FF:FI,4,0)</f>
        <v>ok, indep</v>
      </c>
      <c r="L395" s="233"/>
      <c r="M395" s="38" t="s">
        <v>3492</v>
      </c>
      <c r="N395" s="38" t="s">
        <v>3493</v>
      </c>
      <c r="O395" s="38" t="s">
        <v>46</v>
      </c>
      <c r="P395" s="38" t="s">
        <v>3494</v>
      </c>
      <c r="Q395" s="37"/>
      <c r="R395" s="38" t="s">
        <v>48</v>
      </c>
      <c r="S395" s="38" t="s">
        <v>3495</v>
      </c>
      <c r="T395" s="38" t="s">
        <v>45</v>
      </c>
      <c r="U395" s="38" t="s">
        <v>178</v>
      </c>
      <c r="V395" s="38" t="s">
        <v>3496</v>
      </c>
      <c r="W395" s="38" t="s">
        <v>3497</v>
      </c>
      <c r="X395" s="37"/>
      <c r="Y395" s="37"/>
      <c r="Z395" s="38" t="s">
        <v>3498</v>
      </c>
      <c r="AA395" s="41">
        <v>60263000</v>
      </c>
      <c r="AB395" s="41">
        <v>77883000</v>
      </c>
      <c r="AC395" s="41">
        <v>24591000</v>
      </c>
      <c r="AD395" s="41">
        <v>37531000</v>
      </c>
      <c r="AE395" s="41">
        <v>45910000</v>
      </c>
      <c r="AF395" s="41">
        <v>77478000</v>
      </c>
      <c r="AG395" s="41">
        <v>23895000</v>
      </c>
      <c r="AH395" s="41">
        <v>37059000</v>
      </c>
      <c r="AI395" s="41">
        <v>-349000</v>
      </c>
      <c r="AJ395" s="41">
        <v>-800000</v>
      </c>
      <c r="AK395" s="41">
        <v>-726000</v>
      </c>
      <c r="AL395" s="41">
        <v>-801000</v>
      </c>
      <c r="AM395" s="41">
        <v>45561000</v>
      </c>
      <c r="AN395" s="41">
        <v>76678000</v>
      </c>
      <c r="AO395" s="41">
        <v>23169000</v>
      </c>
      <c r="AP395" s="41">
        <v>36258000</v>
      </c>
      <c r="AQ395" s="41">
        <v>14702000</v>
      </c>
      <c r="AR395" s="41">
        <v>1205000</v>
      </c>
      <c r="AS395" s="41">
        <v>1422000</v>
      </c>
      <c r="AT395" s="41">
        <v>1273000</v>
      </c>
      <c r="AU395" s="41">
        <v>-43388000</v>
      </c>
      <c r="AV395" s="41">
        <v>-53809000</v>
      </c>
      <c r="AW395" s="41">
        <v>-16690000</v>
      </c>
      <c r="AX395" s="41">
        <v>-23819000</v>
      </c>
      <c r="AY395" s="38" t="s">
        <v>39</v>
      </c>
      <c r="AZ395" s="38" t="s">
        <v>39</v>
      </c>
      <c r="BA395" s="38" t="s">
        <v>39</v>
      </c>
      <c r="BB395" s="38" t="s">
        <v>39</v>
      </c>
      <c r="BC395" s="41">
        <v>-21692000</v>
      </c>
      <c r="BD395" s="41">
        <v>-10796000</v>
      </c>
      <c r="BE395" s="41">
        <v>-8481000</v>
      </c>
      <c r="BF395" s="41">
        <v>-12418000</v>
      </c>
      <c r="BG395" s="41">
        <v>-4817000</v>
      </c>
      <c r="BH395" s="41">
        <v>13278000</v>
      </c>
      <c r="BI395" s="41">
        <v>-580000</v>
      </c>
      <c r="BJ395" s="41">
        <v>1294000</v>
      </c>
      <c r="BK395" s="41">
        <v>-5555000</v>
      </c>
      <c r="BL395" s="41">
        <v>-6214000</v>
      </c>
      <c r="BM395" s="41">
        <v>-4466000</v>
      </c>
      <c r="BN395" s="41">
        <v>-5061000</v>
      </c>
      <c r="BO395" s="41">
        <v>-4256000</v>
      </c>
      <c r="BP395" s="41">
        <v>-4078000</v>
      </c>
      <c r="BQ395" s="41">
        <v>-4165000</v>
      </c>
      <c r="BR395" s="41">
        <v>-4316000</v>
      </c>
      <c r="BS395" s="41">
        <v>-1299000</v>
      </c>
      <c r="BT395" s="41">
        <v>-2136000</v>
      </c>
      <c r="BU395" s="41">
        <v>-301000</v>
      </c>
      <c r="BV395" s="41">
        <v>-745000</v>
      </c>
      <c r="BW395" s="41">
        <v>-8690000</v>
      </c>
      <c r="BX395" s="41">
        <v>1407000</v>
      </c>
      <c r="BY395" s="41">
        <v>-16395000</v>
      </c>
      <c r="BZ395" s="41">
        <v>-6390000</v>
      </c>
      <c r="CA395" s="41">
        <v>69721000</v>
      </c>
      <c r="CB395" s="41">
        <v>54790000</v>
      </c>
      <c r="CC395" s="41">
        <v>37370000</v>
      </c>
      <c r="CD395" s="41">
        <v>62614000</v>
      </c>
      <c r="CE395" s="41">
        <v>2890000</v>
      </c>
      <c r="CF395" s="41">
        <v>11139000</v>
      </c>
      <c r="CG395" s="41">
        <v>4615000</v>
      </c>
      <c r="CH395" s="41">
        <v>2225000</v>
      </c>
      <c r="CI395" s="41">
        <v>26638000</v>
      </c>
      <c r="CJ395" s="41">
        <v>4798000</v>
      </c>
      <c r="CK395" s="41">
        <v>20068000</v>
      </c>
      <c r="CL395" s="41">
        <v>42849000</v>
      </c>
      <c r="CM395" s="41">
        <v>38728000</v>
      </c>
      <c r="CN395" s="41">
        <v>31909000</v>
      </c>
      <c r="CO395" s="41">
        <v>10256000</v>
      </c>
      <c r="CP395" s="41">
        <v>14803000</v>
      </c>
      <c r="CQ395" s="41">
        <v>295000</v>
      </c>
      <c r="CR395" s="41">
        <v>3672000</v>
      </c>
      <c r="CS395" s="41">
        <v>835000</v>
      </c>
      <c r="CT395" s="41">
        <v>1959000</v>
      </c>
      <c r="CU395" s="38" t="s">
        <v>39</v>
      </c>
      <c r="CV395" s="38" t="s">
        <v>39</v>
      </c>
      <c r="CW395" s="38" t="s">
        <v>39</v>
      </c>
      <c r="CX395" s="38" t="s">
        <v>39</v>
      </c>
      <c r="CY395" s="41">
        <v>7652000</v>
      </c>
      <c r="CZ395" s="41">
        <v>1562000</v>
      </c>
      <c r="DA395" s="41">
        <v>312000</v>
      </c>
      <c r="DB395" s="41">
        <v>311000</v>
      </c>
      <c r="DC395" s="41">
        <v>158605000</v>
      </c>
      <c r="DD395" s="41">
        <v>130804000</v>
      </c>
      <c r="DE395" s="41">
        <v>111591000</v>
      </c>
      <c r="DF395" s="41">
        <v>179208000</v>
      </c>
      <c r="DG395" s="213"/>
      <c r="DH395" s="214">
        <f t="shared" si="264"/>
        <v>45561000</v>
      </c>
      <c r="DI395" s="214">
        <f t="shared" si="265"/>
        <v>-43388000</v>
      </c>
      <c r="DJ395" s="214">
        <f t="shared" si="266"/>
        <v>-21692000</v>
      </c>
      <c r="DK395" s="214">
        <f t="shared" si="267"/>
        <v>-5555000</v>
      </c>
      <c r="DL395" s="214">
        <f t="shared" si="268"/>
        <v>-25074000</v>
      </c>
      <c r="DM395" s="215">
        <f t="shared" si="269"/>
        <v>-0.55033910581418322</v>
      </c>
      <c r="DN395" s="215">
        <f t="shared" si="270"/>
        <v>-0.3549798258653642</v>
      </c>
      <c r="DO395" s="216" t="str">
        <f t="shared" si="271"/>
        <v>n.a.</v>
      </c>
      <c r="DP395" s="214">
        <f t="shared" si="272"/>
        <v>7014500</v>
      </c>
      <c r="DQ395" s="214">
        <f t="shared" si="273"/>
        <v>4607000</v>
      </c>
      <c r="DR395" s="217"/>
      <c r="DS395" s="214">
        <f t="shared" si="274"/>
        <v>76678000</v>
      </c>
      <c r="DT395" s="214">
        <f t="shared" si="275"/>
        <v>-53809000</v>
      </c>
      <c r="DU395" s="214">
        <f t="shared" si="276"/>
        <v>-10796000</v>
      </c>
      <c r="DV395" s="214">
        <f t="shared" si="277"/>
        <v>-6214000</v>
      </c>
      <c r="DW395" s="214">
        <f t="shared" si="278"/>
        <v>5859000</v>
      </c>
      <c r="DX395" s="215">
        <f t="shared" si="279"/>
        <v>7.641044367354391E-2</v>
      </c>
      <c r="DY395" s="215">
        <f t="shared" si="280"/>
        <v>8.2732035188296929E-2</v>
      </c>
      <c r="DZ395" s="218" t="str">
        <f t="shared" si="281"/>
        <v>n.a.</v>
      </c>
      <c r="EA395" s="214">
        <f t="shared" si="282"/>
        <v>7877000</v>
      </c>
      <c r="EB395" s="214">
        <f t="shared" si="283"/>
        <v>937000</v>
      </c>
      <c r="EC395" s="217"/>
      <c r="ED395" s="214">
        <f t="shared" si="284"/>
        <v>23169000</v>
      </c>
      <c r="EE395" s="214">
        <f t="shared" si="285"/>
        <v>-16690000</v>
      </c>
      <c r="EF395" s="214">
        <f t="shared" si="286"/>
        <v>-8481000</v>
      </c>
      <c r="EG395" s="214">
        <f t="shared" si="287"/>
        <v>-4466000</v>
      </c>
      <c r="EH395" s="214">
        <f t="shared" si="288"/>
        <v>-6468000</v>
      </c>
      <c r="EI395" s="215">
        <f t="shared" si="289"/>
        <v>-0.27916612715266087</v>
      </c>
      <c r="EJ395" s="215">
        <f t="shared" si="290"/>
        <v>-0.21824071262273509</v>
      </c>
      <c r="EK395" s="218" t="str">
        <f t="shared" si="291"/>
        <v>n.a.</v>
      </c>
      <c r="EL395" s="214">
        <f t="shared" si="292"/>
        <v>3420000</v>
      </c>
      <c r="EM395" s="214">
        <f t="shared" si="293"/>
        <v>311500</v>
      </c>
      <c r="EN395" s="217"/>
      <c r="EO395" s="219">
        <f t="shared" si="261"/>
        <v>48469333.333333336</v>
      </c>
      <c r="EP395" s="219">
        <f t="shared" si="261"/>
        <v>-37962333.333333336</v>
      </c>
      <c r="EQ395" s="219">
        <f t="shared" si="261"/>
        <v>-13656333.333333334</v>
      </c>
      <c r="ER395" s="219">
        <f t="shared" si="260"/>
        <v>-5411666.666666667</v>
      </c>
      <c r="ES395" s="219">
        <f t="shared" si="294"/>
        <v>-8561000</v>
      </c>
      <c r="ET395" s="220">
        <f t="shared" si="295"/>
        <v>-0.17662714568661972</v>
      </c>
      <c r="EU395" s="221">
        <f t="shared" si="296"/>
        <v>-0.15011309770823714</v>
      </c>
      <c r="EV395" s="219" t="e">
        <f t="shared" si="297"/>
        <v>#VALUE!</v>
      </c>
      <c r="EW395" s="219">
        <f t="shared" si="298"/>
        <v>6103833.333333333</v>
      </c>
      <c r="EX395" s="219">
        <f t="shared" si="298"/>
        <v>1951833.3333333333</v>
      </c>
      <c r="EY395" s="208"/>
      <c r="EZ395" s="222" t="str">
        <f t="shared" si="299"/>
        <v>完整</v>
      </c>
      <c r="FA395" s="222" t="str">
        <f t="shared" si="300"/>
        <v>完整</v>
      </c>
      <c r="FB395" s="222" t="str">
        <f t="shared" si="301"/>
        <v>完整</v>
      </c>
      <c r="FC395" s="222" t="str">
        <f t="shared" si="302"/>
        <v>选择</v>
      </c>
      <c r="FD395" s="222" t="str">
        <f t="shared" si="303"/>
        <v>选择</v>
      </c>
      <c r="FE395" s="246"/>
      <c r="FF395" s="246"/>
      <c r="FG395" s="246"/>
      <c r="FH395" s="246"/>
      <c r="FI395" s="246"/>
      <c r="FJ395" s="246"/>
      <c r="FK395" s="246"/>
      <c r="FL395" s="246"/>
      <c r="FM395" s="246"/>
      <c r="FN395" s="246"/>
      <c r="FO395" s="246"/>
      <c r="FP395" s="246"/>
      <c r="FQ395" s="246"/>
      <c r="FR395" s="246"/>
      <c r="FS395" s="246"/>
      <c r="FT395" s="246"/>
      <c r="FU395" s="246"/>
      <c r="FV395" s="246"/>
      <c r="FW395" s="246"/>
      <c r="FX395" s="246"/>
      <c r="FY395" s="246"/>
      <c r="FZ395" s="246"/>
      <c r="GA395" s="246"/>
      <c r="GB395" s="246"/>
      <c r="GC395" s="246"/>
      <c r="GD395" s="246"/>
      <c r="GE395" s="246"/>
      <c r="GF395" s="246"/>
      <c r="GG395" s="246"/>
      <c r="GH395" s="246"/>
      <c r="GI395" s="246"/>
      <c r="GJ395" s="246"/>
      <c r="GK395" s="246"/>
      <c r="GL395" s="246"/>
      <c r="GM395" s="246"/>
      <c r="GN395" s="246"/>
      <c r="GO395" s="246"/>
      <c r="GP395" s="246"/>
      <c r="GQ395" s="246"/>
      <c r="GR395" s="246"/>
      <c r="GS395" s="246"/>
      <c r="GT395" s="246"/>
      <c r="GU395" s="246"/>
      <c r="GV395" s="246"/>
      <c r="GW395" s="246"/>
      <c r="GX395" s="246"/>
      <c r="GY395" s="246"/>
      <c r="GZ395" s="246"/>
      <c r="HA395" s="246"/>
      <c r="HB395" s="246"/>
      <c r="HC395" s="246"/>
      <c r="HD395" s="246"/>
      <c r="HE395" s="246"/>
      <c r="HF395" s="246"/>
      <c r="HG395" s="246"/>
      <c r="HH395" s="246"/>
      <c r="HI395" s="246"/>
      <c r="HJ395" s="246"/>
      <c r="HK395" s="254"/>
    </row>
    <row r="396" spans="1:219" ht="12.4" customHeight="1" x14ac:dyDescent="0.2">
      <c r="A396" s="204" t="s">
        <v>3499</v>
      </c>
      <c r="B396" s="205" t="str">
        <f t="shared" si="262"/>
        <v>JIANGSU LAIBAO ELECTRIC POWER CO.,LTD.</v>
      </c>
      <c r="C396" s="206" t="s">
        <v>35</v>
      </c>
      <c r="D396" s="206" t="s">
        <v>32</v>
      </c>
      <c r="E396" s="205"/>
      <c r="F396" s="244"/>
      <c r="G396" s="245"/>
      <c r="H396" s="209" t="str">
        <f t="shared" si="263"/>
        <v/>
      </c>
      <c r="I396" s="206" t="s">
        <v>328</v>
      </c>
      <c r="J396" s="206" t="str">
        <f>VLOOKUP(Z396,[1]AP2022!FF:FI,2,0)</f>
        <v>exclude</v>
      </c>
      <c r="K396" s="206" t="str">
        <f>VLOOKUP(Z396,[1]AP2022!FF:FI,4,0)</f>
        <v>ok, sda/sdp</v>
      </c>
      <c r="L396" s="210"/>
      <c r="M396" s="211" t="s">
        <v>3500</v>
      </c>
      <c r="N396" s="211" t="s">
        <v>3501</v>
      </c>
      <c r="O396" s="211" t="s">
        <v>36</v>
      </c>
      <c r="P396" s="225"/>
      <c r="Q396" s="225"/>
      <c r="R396" s="38" t="s">
        <v>48</v>
      </c>
      <c r="S396" s="211" t="s">
        <v>3502</v>
      </c>
      <c r="T396" s="211" t="s">
        <v>44</v>
      </c>
      <c r="U396" s="38" t="s">
        <v>182</v>
      </c>
      <c r="V396" s="38" t="s">
        <v>862</v>
      </c>
      <c r="W396" s="38" t="s">
        <v>3503</v>
      </c>
      <c r="X396" s="37"/>
      <c r="Y396" s="37"/>
      <c r="Z396" s="38" t="s">
        <v>3504</v>
      </c>
      <c r="AA396" s="41">
        <v>58547000</v>
      </c>
      <c r="AB396" s="41">
        <v>54652000</v>
      </c>
      <c r="AC396" s="41">
        <v>47810000</v>
      </c>
      <c r="AD396" s="41">
        <v>47325000</v>
      </c>
      <c r="AE396" s="41">
        <v>58468000</v>
      </c>
      <c r="AF396" s="41">
        <v>54584000</v>
      </c>
      <c r="AG396" s="41">
        <v>47543000</v>
      </c>
      <c r="AH396" s="41">
        <v>47338000</v>
      </c>
      <c r="AI396" s="41">
        <v>-261000</v>
      </c>
      <c r="AJ396" s="41">
        <v>-331000</v>
      </c>
      <c r="AK396" s="41">
        <v>-317000</v>
      </c>
      <c r="AL396" s="41">
        <v>-320000</v>
      </c>
      <c r="AM396" s="41">
        <v>58207000</v>
      </c>
      <c r="AN396" s="41">
        <v>54253000</v>
      </c>
      <c r="AO396" s="41">
        <v>47226000</v>
      </c>
      <c r="AP396" s="41">
        <v>47018000</v>
      </c>
      <c r="AQ396" s="41">
        <v>340000</v>
      </c>
      <c r="AR396" s="41">
        <v>399000</v>
      </c>
      <c r="AS396" s="41">
        <v>584000</v>
      </c>
      <c r="AT396" s="41">
        <v>307000</v>
      </c>
      <c r="AU396" s="41">
        <v>-35277000</v>
      </c>
      <c r="AV396" s="41">
        <v>-35253000</v>
      </c>
      <c r="AW396" s="41">
        <v>-31117000</v>
      </c>
      <c r="AX396" s="41">
        <v>-30713000</v>
      </c>
      <c r="AY396" s="38" t="s">
        <v>39</v>
      </c>
      <c r="AZ396" s="38" t="s">
        <v>39</v>
      </c>
      <c r="BA396" s="38" t="s">
        <v>39</v>
      </c>
      <c r="BB396" s="38" t="s">
        <v>39</v>
      </c>
      <c r="BC396" s="41">
        <v>-16202000</v>
      </c>
      <c r="BD396" s="41">
        <v>-14739000</v>
      </c>
      <c r="BE396" s="41">
        <v>-14818000</v>
      </c>
      <c r="BF396" s="41">
        <v>-13910000</v>
      </c>
      <c r="BG396" s="41">
        <v>7068000</v>
      </c>
      <c r="BH396" s="41">
        <v>4660000</v>
      </c>
      <c r="BI396" s="41">
        <v>1875000</v>
      </c>
      <c r="BJ396" s="41">
        <v>2702000</v>
      </c>
      <c r="BK396" s="41">
        <v>-732000</v>
      </c>
      <c r="BL396" s="41">
        <v>-204000</v>
      </c>
      <c r="BM396" s="41">
        <v>-209000</v>
      </c>
      <c r="BN396" s="41">
        <v>-216000</v>
      </c>
      <c r="BO396" s="41">
        <v>-640000</v>
      </c>
      <c r="BP396" s="41">
        <v>-186000</v>
      </c>
      <c r="BQ396" s="41">
        <v>-200000</v>
      </c>
      <c r="BR396" s="41">
        <v>-186000</v>
      </c>
      <c r="BS396" s="41">
        <v>-92000</v>
      </c>
      <c r="BT396" s="41">
        <v>-18000</v>
      </c>
      <c r="BU396" s="41">
        <v>-9000</v>
      </c>
      <c r="BV396" s="41">
        <v>-30000</v>
      </c>
      <c r="BW396" s="41">
        <v>5009000</v>
      </c>
      <c r="BX396" s="41">
        <v>4307000</v>
      </c>
      <c r="BY396" s="41">
        <v>1245000</v>
      </c>
      <c r="BZ396" s="41">
        <v>2281000</v>
      </c>
      <c r="CA396" s="41">
        <v>47464000</v>
      </c>
      <c r="CB396" s="41">
        <v>49947000</v>
      </c>
      <c r="CC396" s="41">
        <v>42756000</v>
      </c>
      <c r="CD396" s="41">
        <v>39514000</v>
      </c>
      <c r="CE396" s="41">
        <v>8392000</v>
      </c>
      <c r="CF396" s="41">
        <v>10557000</v>
      </c>
      <c r="CG396" s="41">
        <v>8481000</v>
      </c>
      <c r="CH396" s="41">
        <v>8654000</v>
      </c>
      <c r="CI396" s="41">
        <v>13948000</v>
      </c>
      <c r="CJ396" s="41">
        <v>8299000</v>
      </c>
      <c r="CK396" s="41">
        <v>10526000</v>
      </c>
      <c r="CL396" s="41">
        <v>9197000</v>
      </c>
      <c r="CM396" s="41">
        <v>23241000</v>
      </c>
      <c r="CN396" s="41">
        <v>26904000</v>
      </c>
      <c r="CO396" s="41">
        <v>14654000</v>
      </c>
      <c r="CP396" s="41">
        <v>14827000</v>
      </c>
      <c r="CQ396" s="41">
        <v>1816000</v>
      </c>
      <c r="CR396" s="41">
        <v>2994000</v>
      </c>
      <c r="CS396" s="41">
        <v>8319000</v>
      </c>
      <c r="CT396" s="41">
        <v>6289000</v>
      </c>
      <c r="CU396" s="41">
        <v>1135000</v>
      </c>
      <c r="CV396" s="41">
        <v>1288000</v>
      </c>
      <c r="CW396" s="38" t="s">
        <v>39</v>
      </c>
      <c r="CX396" s="38" t="s">
        <v>39</v>
      </c>
      <c r="CY396" s="41">
        <v>367000</v>
      </c>
      <c r="CZ396" s="41">
        <v>356000</v>
      </c>
      <c r="DA396" s="41">
        <v>330000</v>
      </c>
      <c r="DB396" s="41">
        <v>327000</v>
      </c>
      <c r="DC396" s="41">
        <v>69940000</v>
      </c>
      <c r="DD396" s="41">
        <v>58133000</v>
      </c>
      <c r="DE396" s="41">
        <v>44162000</v>
      </c>
      <c r="DF396" s="41">
        <v>40735000</v>
      </c>
      <c r="DG396" s="213"/>
      <c r="DH396" s="214">
        <f t="shared" si="264"/>
        <v>58207000</v>
      </c>
      <c r="DI396" s="214">
        <f t="shared" si="265"/>
        <v>-35277000</v>
      </c>
      <c r="DJ396" s="214">
        <f t="shared" si="266"/>
        <v>-16202000</v>
      </c>
      <c r="DK396" s="214">
        <f t="shared" si="267"/>
        <v>-732000</v>
      </c>
      <c r="DL396" s="214">
        <f t="shared" si="268"/>
        <v>5996000</v>
      </c>
      <c r="DM396" s="215">
        <f t="shared" si="269"/>
        <v>0.10301166526362808</v>
      </c>
      <c r="DN396" s="215">
        <f t="shared" si="270"/>
        <v>0.11484170002489896</v>
      </c>
      <c r="DO396" s="216" t="str">
        <f t="shared" si="271"/>
        <v>n.a.</v>
      </c>
      <c r="DP396" s="214">
        <f t="shared" si="272"/>
        <v>9474500</v>
      </c>
      <c r="DQ396" s="214">
        <f t="shared" si="273"/>
        <v>361500</v>
      </c>
      <c r="DR396" s="217"/>
      <c r="DS396" s="214">
        <f t="shared" si="274"/>
        <v>54253000</v>
      </c>
      <c r="DT396" s="214">
        <f t="shared" si="275"/>
        <v>-35253000</v>
      </c>
      <c r="DU396" s="214">
        <f t="shared" si="276"/>
        <v>-14739000</v>
      </c>
      <c r="DV396" s="214">
        <f t="shared" si="277"/>
        <v>-204000</v>
      </c>
      <c r="DW396" s="214">
        <f t="shared" si="278"/>
        <v>4057000</v>
      </c>
      <c r="DX396" s="215">
        <f t="shared" si="279"/>
        <v>7.4779274878808547E-2</v>
      </c>
      <c r="DY396" s="215">
        <f t="shared" si="280"/>
        <v>8.0823173161208059E-2</v>
      </c>
      <c r="DZ396" s="218" t="str">
        <f t="shared" si="281"/>
        <v>n.a.</v>
      </c>
      <c r="EA396" s="214">
        <f t="shared" si="282"/>
        <v>9519000</v>
      </c>
      <c r="EB396" s="214">
        <f t="shared" si="283"/>
        <v>343000</v>
      </c>
      <c r="EC396" s="217"/>
      <c r="ED396" s="214">
        <f t="shared" si="284"/>
        <v>47226000</v>
      </c>
      <c r="EE396" s="214">
        <f t="shared" si="285"/>
        <v>-31117000</v>
      </c>
      <c r="EF396" s="214">
        <f t="shared" si="286"/>
        <v>-14818000</v>
      </c>
      <c r="EG396" s="214">
        <f t="shared" si="287"/>
        <v>-209000</v>
      </c>
      <c r="EH396" s="214">
        <f t="shared" si="288"/>
        <v>1082000</v>
      </c>
      <c r="EI396" s="215">
        <f t="shared" si="289"/>
        <v>2.2911108287807562E-2</v>
      </c>
      <c r="EJ396" s="215">
        <f t="shared" si="290"/>
        <v>2.3448335644937587E-2</v>
      </c>
      <c r="EK396" s="218" t="str">
        <f t="shared" si="291"/>
        <v>n.a.</v>
      </c>
      <c r="EL396" s="214">
        <f t="shared" si="292"/>
        <v>8567500</v>
      </c>
      <c r="EM396" s="214">
        <f t="shared" si="293"/>
        <v>328500</v>
      </c>
      <c r="EN396" s="217"/>
      <c r="EO396" s="219">
        <f t="shared" si="261"/>
        <v>53228666.666666664</v>
      </c>
      <c r="EP396" s="219">
        <f t="shared" si="261"/>
        <v>-33882333.333333336</v>
      </c>
      <c r="EQ396" s="219">
        <f t="shared" si="261"/>
        <v>-15253000</v>
      </c>
      <c r="ER396" s="219">
        <f t="shared" si="260"/>
        <v>-381666.66666666669</v>
      </c>
      <c r="ES396" s="219">
        <f t="shared" si="294"/>
        <v>3711666.6666666619</v>
      </c>
      <c r="ET396" s="220">
        <f t="shared" si="295"/>
        <v>6.9730596295229305E-2</v>
      </c>
      <c r="EU396" s="221">
        <f t="shared" si="296"/>
        <v>7.4957422030144438E-2</v>
      </c>
      <c r="EV396" s="219" t="e">
        <f t="shared" si="297"/>
        <v>#VALUE!</v>
      </c>
      <c r="EW396" s="219">
        <f t="shared" si="298"/>
        <v>9187000</v>
      </c>
      <c r="EX396" s="219">
        <f t="shared" si="298"/>
        <v>344333.33333333331</v>
      </c>
      <c r="EY396" s="208"/>
      <c r="EZ396" s="222" t="str">
        <f t="shared" si="299"/>
        <v>完整</v>
      </c>
      <c r="FA396" s="222" t="str">
        <f t="shared" si="300"/>
        <v>完整</v>
      </c>
      <c r="FB396" s="222" t="str">
        <f t="shared" si="301"/>
        <v>完整</v>
      </c>
      <c r="FC396" s="222" t="str">
        <f t="shared" si="302"/>
        <v>选择</v>
      </c>
      <c r="FD396" s="222" t="str">
        <f t="shared" si="303"/>
        <v>选择</v>
      </c>
      <c r="FE396" s="246"/>
      <c r="FF396" s="246"/>
      <c r="FG396" s="246"/>
      <c r="FH396" s="246"/>
      <c r="FI396" s="246"/>
      <c r="FJ396" s="246"/>
      <c r="FK396" s="246"/>
      <c r="FL396" s="246"/>
      <c r="FM396" s="246"/>
      <c r="FN396" s="246"/>
      <c r="FO396" s="246"/>
      <c r="FP396" s="246"/>
      <c r="FQ396" s="246"/>
      <c r="FR396" s="246"/>
      <c r="FS396" s="246"/>
      <c r="FT396" s="246"/>
      <c r="FU396" s="246"/>
      <c r="FV396" s="246"/>
      <c r="FW396" s="246"/>
      <c r="FX396" s="246"/>
      <c r="FY396" s="246"/>
      <c r="FZ396" s="246"/>
      <c r="GA396" s="246"/>
      <c r="GB396" s="246"/>
      <c r="GC396" s="246"/>
      <c r="GD396" s="246"/>
      <c r="GE396" s="246"/>
      <c r="GF396" s="246"/>
      <c r="GG396" s="246"/>
      <c r="GH396" s="246"/>
      <c r="GI396" s="246"/>
      <c r="GJ396" s="246"/>
      <c r="GK396" s="246"/>
      <c r="GL396" s="246"/>
      <c r="GM396" s="246"/>
      <c r="GN396" s="246"/>
      <c r="GO396" s="246"/>
      <c r="GP396" s="246"/>
      <c r="GQ396" s="246"/>
      <c r="GR396" s="246"/>
      <c r="GS396" s="246"/>
      <c r="GT396" s="246"/>
      <c r="GU396" s="246"/>
      <c r="GV396" s="246"/>
      <c r="GW396" s="246"/>
      <c r="GX396" s="246"/>
      <c r="GY396" s="246"/>
      <c r="GZ396" s="246"/>
      <c r="HA396" s="246"/>
      <c r="HB396" s="246"/>
      <c r="HC396" s="246"/>
      <c r="HD396" s="246"/>
      <c r="HE396" s="246"/>
      <c r="HF396" s="246"/>
      <c r="HG396" s="246"/>
      <c r="HH396" s="246"/>
      <c r="HI396" s="246"/>
      <c r="HJ396" s="246"/>
      <c r="HK396" s="246"/>
    </row>
    <row r="397" spans="1:219" s="7" customFormat="1" ht="12.4" customHeight="1" x14ac:dyDescent="0.2">
      <c r="A397" s="226" t="s">
        <v>3505</v>
      </c>
      <c r="B397" s="227" t="str">
        <f t="shared" si="262"/>
        <v>ZHUHAI OLE DISTRIBUTION NETWORK AUTOMATION CO.,LTD.</v>
      </c>
      <c r="C397" s="228" t="s">
        <v>35</v>
      </c>
      <c r="D397" s="237" t="s">
        <v>31</v>
      </c>
      <c r="E397" s="227"/>
      <c r="F397" s="244"/>
      <c r="G397" s="238"/>
      <c r="H397" s="232" t="str">
        <f t="shared" si="263"/>
        <v/>
      </c>
      <c r="I397" s="228" t="s">
        <v>405</v>
      </c>
      <c r="J397" s="228" t="str">
        <f>VLOOKUP(Z397,[1]AP2022!FF:FI,2,0)</f>
        <v>exclude</v>
      </c>
      <c r="K397" s="228" t="str">
        <f>VLOOKUP(Z397,[1]AP2022!FF:FI,4,0)</f>
        <v>ok, sda/sdp</v>
      </c>
      <c r="L397" s="233"/>
      <c r="M397" s="38" t="s">
        <v>3506</v>
      </c>
      <c r="N397" s="38" t="s">
        <v>3507</v>
      </c>
      <c r="O397" s="38" t="s">
        <v>36</v>
      </c>
      <c r="P397" s="38" t="s">
        <v>3508</v>
      </c>
      <c r="Q397" s="37"/>
      <c r="R397" s="38" t="s">
        <v>48</v>
      </c>
      <c r="S397" s="38" t="s">
        <v>3509</v>
      </c>
      <c r="T397" s="38" t="s">
        <v>44</v>
      </c>
      <c r="U397" s="38" t="s">
        <v>182</v>
      </c>
      <c r="V397" s="38" t="s">
        <v>3510</v>
      </c>
      <c r="W397" s="38" t="s">
        <v>3511</v>
      </c>
      <c r="X397" s="38" t="s">
        <v>3512</v>
      </c>
      <c r="Y397" s="37"/>
      <c r="Z397" s="38" t="s">
        <v>3513</v>
      </c>
      <c r="AA397" s="41">
        <v>57863000</v>
      </c>
      <c r="AB397" s="41">
        <v>46774000</v>
      </c>
      <c r="AC397" s="41">
        <v>51017000</v>
      </c>
      <c r="AD397" s="41">
        <v>60861000</v>
      </c>
      <c r="AE397" s="41">
        <v>56740000</v>
      </c>
      <c r="AF397" s="41">
        <v>45341000</v>
      </c>
      <c r="AG397" s="41">
        <v>48788000</v>
      </c>
      <c r="AH397" s="41">
        <v>59101000</v>
      </c>
      <c r="AI397" s="41">
        <v>-403000</v>
      </c>
      <c r="AJ397" s="41">
        <v>-217000</v>
      </c>
      <c r="AK397" s="41">
        <v>-373000</v>
      </c>
      <c r="AL397" s="41">
        <v>-392000</v>
      </c>
      <c r="AM397" s="41">
        <v>56337000</v>
      </c>
      <c r="AN397" s="41">
        <v>45124000</v>
      </c>
      <c r="AO397" s="41">
        <v>48415000</v>
      </c>
      <c r="AP397" s="41">
        <v>58709000</v>
      </c>
      <c r="AQ397" s="41">
        <v>1526000</v>
      </c>
      <c r="AR397" s="41">
        <v>1650000</v>
      </c>
      <c r="AS397" s="41">
        <v>2602000</v>
      </c>
      <c r="AT397" s="41">
        <v>2152000</v>
      </c>
      <c r="AU397" s="41">
        <v>-38355000</v>
      </c>
      <c r="AV397" s="41">
        <v>-32659000</v>
      </c>
      <c r="AW397" s="41">
        <v>-31762000</v>
      </c>
      <c r="AX397" s="41">
        <v>-32926000</v>
      </c>
      <c r="AY397" s="38" t="s">
        <v>39</v>
      </c>
      <c r="AZ397" s="38" t="s">
        <v>39</v>
      </c>
      <c r="BA397" s="38" t="s">
        <v>39</v>
      </c>
      <c r="BB397" s="38" t="s">
        <v>39</v>
      </c>
      <c r="BC397" s="41">
        <v>-17458000</v>
      </c>
      <c r="BD397" s="41">
        <v>-19413000</v>
      </c>
      <c r="BE397" s="41">
        <v>-21479000</v>
      </c>
      <c r="BF397" s="41">
        <v>-22903000</v>
      </c>
      <c r="BG397" s="41">
        <v>2050000</v>
      </c>
      <c r="BH397" s="41">
        <v>-5298000</v>
      </c>
      <c r="BI397" s="41">
        <v>-2224000</v>
      </c>
      <c r="BJ397" s="41">
        <v>5032000</v>
      </c>
      <c r="BK397" s="41">
        <v>-2434000</v>
      </c>
      <c r="BL397" s="41">
        <v>-1366000</v>
      </c>
      <c r="BM397" s="41">
        <v>-1497000</v>
      </c>
      <c r="BN397" s="41">
        <v>-1050000</v>
      </c>
      <c r="BO397" s="41">
        <v>-900000</v>
      </c>
      <c r="BP397" s="41">
        <v>-1008000</v>
      </c>
      <c r="BQ397" s="41">
        <v>-1159000</v>
      </c>
      <c r="BR397" s="41">
        <v>-1036000</v>
      </c>
      <c r="BS397" s="41">
        <v>-1534000</v>
      </c>
      <c r="BT397" s="41">
        <v>-358000</v>
      </c>
      <c r="BU397" s="41">
        <v>-338000</v>
      </c>
      <c r="BV397" s="41">
        <v>-14000</v>
      </c>
      <c r="BW397" s="41">
        <v>-251000</v>
      </c>
      <c r="BX397" s="41">
        <v>-5361000</v>
      </c>
      <c r="BY397" s="41">
        <v>-2680000</v>
      </c>
      <c r="BZ397" s="41">
        <v>3384000</v>
      </c>
      <c r="CA397" s="41">
        <v>76401000</v>
      </c>
      <c r="CB397" s="41">
        <v>72021000</v>
      </c>
      <c r="CC397" s="41">
        <v>66813000</v>
      </c>
      <c r="CD397" s="41">
        <v>70186000</v>
      </c>
      <c r="CE397" s="41">
        <v>14654000</v>
      </c>
      <c r="CF397" s="41">
        <v>19851000</v>
      </c>
      <c r="CG397" s="41">
        <v>10207000</v>
      </c>
      <c r="CH397" s="41">
        <v>13023000</v>
      </c>
      <c r="CI397" s="41">
        <v>38243000</v>
      </c>
      <c r="CJ397" s="41">
        <v>36498000</v>
      </c>
      <c r="CK397" s="41">
        <v>36283000</v>
      </c>
      <c r="CL397" s="41">
        <v>31753000</v>
      </c>
      <c r="CM397" s="41">
        <v>8697000</v>
      </c>
      <c r="CN397" s="41">
        <v>3442000</v>
      </c>
      <c r="CO397" s="41">
        <v>6559000</v>
      </c>
      <c r="CP397" s="41">
        <v>13725000</v>
      </c>
      <c r="CQ397" s="41">
        <v>13952000</v>
      </c>
      <c r="CR397" s="41">
        <v>11509000</v>
      </c>
      <c r="CS397" s="41">
        <v>12902000</v>
      </c>
      <c r="CT397" s="41">
        <v>11430000</v>
      </c>
      <c r="CU397" s="41">
        <v>3826000</v>
      </c>
      <c r="CV397" s="41">
        <v>5405000</v>
      </c>
      <c r="CW397" s="38" t="s">
        <v>39</v>
      </c>
      <c r="CX397" s="41">
        <v>4500000</v>
      </c>
      <c r="CY397" s="41">
        <v>1053000</v>
      </c>
      <c r="CZ397" s="41">
        <v>1102000</v>
      </c>
      <c r="DA397" s="41">
        <v>1294000</v>
      </c>
      <c r="DB397" s="41">
        <v>1091000</v>
      </c>
      <c r="DC397" s="41">
        <v>84282000</v>
      </c>
      <c r="DD397" s="41">
        <v>82951000</v>
      </c>
      <c r="DE397" s="41">
        <v>72898000</v>
      </c>
      <c r="DF397" s="41">
        <v>76563000</v>
      </c>
      <c r="DG397" s="213"/>
      <c r="DH397" s="214">
        <f t="shared" si="264"/>
        <v>56337000</v>
      </c>
      <c r="DI397" s="214">
        <f t="shared" si="265"/>
        <v>-38355000</v>
      </c>
      <c r="DJ397" s="214">
        <f t="shared" si="266"/>
        <v>-17458000</v>
      </c>
      <c r="DK397" s="214">
        <f t="shared" si="267"/>
        <v>-2434000</v>
      </c>
      <c r="DL397" s="214">
        <f t="shared" si="268"/>
        <v>-1910000</v>
      </c>
      <c r="DM397" s="215">
        <f t="shared" si="269"/>
        <v>-3.3903118731916856E-2</v>
      </c>
      <c r="DN397" s="215">
        <f t="shared" si="270"/>
        <v>-3.2791388397685715E-2</v>
      </c>
      <c r="DO397" s="216" t="str">
        <f t="shared" si="271"/>
        <v>n.a.</v>
      </c>
      <c r="DP397" s="214">
        <f t="shared" si="272"/>
        <v>17252500</v>
      </c>
      <c r="DQ397" s="214">
        <f t="shared" si="273"/>
        <v>1077500</v>
      </c>
      <c r="DR397" s="217"/>
      <c r="DS397" s="214">
        <f t="shared" si="274"/>
        <v>45124000</v>
      </c>
      <c r="DT397" s="214">
        <f t="shared" si="275"/>
        <v>-32659000</v>
      </c>
      <c r="DU397" s="214">
        <f t="shared" si="276"/>
        <v>-19413000</v>
      </c>
      <c r="DV397" s="214">
        <f t="shared" si="277"/>
        <v>-1366000</v>
      </c>
      <c r="DW397" s="214">
        <f t="shared" si="278"/>
        <v>-8314000</v>
      </c>
      <c r="DX397" s="215">
        <f t="shared" si="279"/>
        <v>-0.18424785036787519</v>
      </c>
      <c r="DY397" s="215">
        <f t="shared" si="280"/>
        <v>-0.15558216999139191</v>
      </c>
      <c r="DZ397" s="218" t="str">
        <f t="shared" si="281"/>
        <v>n.a.</v>
      </c>
      <c r="EA397" s="214">
        <f t="shared" si="282"/>
        <v>15029000</v>
      </c>
      <c r="EB397" s="214">
        <f t="shared" si="283"/>
        <v>1198000</v>
      </c>
      <c r="EC397" s="217"/>
      <c r="ED397" s="214">
        <f t="shared" si="284"/>
        <v>48415000</v>
      </c>
      <c r="EE397" s="214">
        <f t="shared" si="285"/>
        <v>-31762000</v>
      </c>
      <c r="EF397" s="214">
        <f t="shared" si="286"/>
        <v>-21479000</v>
      </c>
      <c r="EG397" s="214">
        <f t="shared" si="287"/>
        <v>-1497000</v>
      </c>
      <c r="EH397" s="214">
        <f t="shared" si="288"/>
        <v>-6323000</v>
      </c>
      <c r="EI397" s="215">
        <f t="shared" si="289"/>
        <v>-0.13060002065475576</v>
      </c>
      <c r="EJ397" s="215">
        <f t="shared" si="290"/>
        <v>-0.11551390259052212</v>
      </c>
      <c r="EK397" s="218" t="str">
        <f t="shared" si="291"/>
        <v>n.a.</v>
      </c>
      <c r="EL397" s="214">
        <f t="shared" si="292"/>
        <v>11615000</v>
      </c>
      <c r="EM397" s="214">
        <f t="shared" si="293"/>
        <v>1192500</v>
      </c>
      <c r="EN397" s="217"/>
      <c r="EO397" s="219">
        <f t="shared" si="261"/>
        <v>49958666.666666664</v>
      </c>
      <c r="EP397" s="219">
        <f t="shared" si="261"/>
        <v>-34258666.666666664</v>
      </c>
      <c r="EQ397" s="219">
        <f t="shared" si="261"/>
        <v>-19450000</v>
      </c>
      <c r="ER397" s="219">
        <f t="shared" si="260"/>
        <v>-1765666.6666666667</v>
      </c>
      <c r="ES397" s="219">
        <f t="shared" si="294"/>
        <v>-5515666.666666667</v>
      </c>
      <c r="ET397" s="220">
        <f t="shared" si="295"/>
        <v>-0.11040460113693988</v>
      </c>
      <c r="EU397" s="221">
        <f t="shared" si="296"/>
        <v>-9.9427362804420077E-2</v>
      </c>
      <c r="EV397" s="219" t="e">
        <f t="shared" si="297"/>
        <v>#VALUE!</v>
      </c>
      <c r="EW397" s="219">
        <f t="shared" si="298"/>
        <v>14632166.666666666</v>
      </c>
      <c r="EX397" s="219">
        <f t="shared" si="298"/>
        <v>1156000</v>
      </c>
      <c r="EY397" s="208"/>
      <c r="EZ397" s="222" t="str">
        <f t="shared" si="299"/>
        <v>完整</v>
      </c>
      <c r="FA397" s="222" t="str">
        <f t="shared" si="300"/>
        <v>完整</v>
      </c>
      <c r="FB397" s="222" t="str">
        <f t="shared" si="301"/>
        <v>完整</v>
      </c>
      <c r="FC397" s="222" t="str">
        <f t="shared" si="302"/>
        <v>选择</v>
      </c>
      <c r="FD397" s="222" t="str">
        <f t="shared" si="303"/>
        <v>删除</v>
      </c>
      <c r="FE397" s="246"/>
      <c r="FF397" s="246"/>
      <c r="FG397" s="246"/>
      <c r="FH397" s="246"/>
      <c r="FI397" s="246"/>
      <c r="FJ397" s="246"/>
      <c r="FK397" s="246"/>
      <c r="FL397" s="246"/>
      <c r="FM397" s="246"/>
      <c r="FN397" s="246"/>
      <c r="FO397" s="246"/>
      <c r="FP397" s="246"/>
      <c r="FQ397" s="246"/>
      <c r="FR397" s="246"/>
      <c r="FS397" s="246"/>
      <c r="FT397" s="246"/>
      <c r="FU397" s="246"/>
      <c r="FV397" s="246"/>
      <c r="FW397" s="246"/>
      <c r="FX397" s="246"/>
      <c r="FY397" s="246"/>
      <c r="FZ397" s="246"/>
      <c r="GA397" s="246"/>
      <c r="GB397" s="246"/>
      <c r="GC397" s="246"/>
      <c r="GD397" s="246"/>
      <c r="GE397" s="246"/>
      <c r="GF397" s="246"/>
      <c r="GG397" s="246"/>
      <c r="GH397" s="246"/>
      <c r="GI397" s="246"/>
      <c r="GJ397" s="246"/>
      <c r="GK397" s="246"/>
      <c r="GL397" s="246"/>
      <c r="GM397" s="246"/>
      <c r="GN397" s="246"/>
      <c r="GO397" s="246"/>
      <c r="GP397" s="246"/>
      <c r="GQ397" s="246"/>
      <c r="GR397" s="246"/>
      <c r="GS397" s="246"/>
      <c r="GT397" s="246"/>
      <c r="GU397" s="246"/>
      <c r="GV397" s="246"/>
      <c r="GW397" s="246"/>
      <c r="GX397" s="246"/>
      <c r="GY397" s="246"/>
      <c r="GZ397" s="246"/>
      <c r="HA397" s="246"/>
      <c r="HB397" s="246"/>
      <c r="HC397" s="246"/>
      <c r="HD397" s="246"/>
      <c r="HE397" s="246"/>
      <c r="HF397" s="246"/>
      <c r="HG397" s="246"/>
      <c r="HH397" s="246"/>
      <c r="HI397" s="246"/>
      <c r="HJ397" s="246"/>
      <c r="HK397" s="254"/>
    </row>
    <row r="398" spans="1:219" s="7" customFormat="1" ht="12.4" customHeight="1" x14ac:dyDescent="0.2">
      <c r="A398" s="226" t="s">
        <v>3514</v>
      </c>
      <c r="B398" s="227" t="str">
        <f t="shared" si="262"/>
        <v>BROO LTD</v>
      </c>
      <c r="C398" s="228" t="s">
        <v>35</v>
      </c>
      <c r="D398" s="237" t="s">
        <v>31</v>
      </c>
      <c r="E398" s="227"/>
      <c r="F398" s="244"/>
      <c r="G398" s="238"/>
      <c r="H398" s="232" t="str">
        <f t="shared" si="263"/>
        <v/>
      </c>
      <c r="I398" s="228" t="s">
        <v>405</v>
      </c>
      <c r="J398" s="228" t="str">
        <f>VLOOKUP(Z398,[1]AP2022!FF:FI,2,0)</f>
        <v>exclude</v>
      </c>
      <c r="K398" s="228" t="str">
        <f>VLOOKUP(Z398,[1]AP2022!FF:FI,4,0)</f>
        <v>ok, loss</v>
      </c>
      <c r="L398" s="233"/>
      <c r="M398" s="38" t="s">
        <v>3515</v>
      </c>
      <c r="N398" s="38" t="s">
        <v>3516</v>
      </c>
      <c r="O398" s="38" t="s">
        <v>36</v>
      </c>
      <c r="P398" s="38" t="s">
        <v>3517</v>
      </c>
      <c r="Q398" s="37"/>
      <c r="R398" s="38" t="s">
        <v>49</v>
      </c>
      <c r="S398" s="38" t="s">
        <v>3518</v>
      </c>
      <c r="T398" s="38" t="s">
        <v>44</v>
      </c>
      <c r="U398" s="38" t="s">
        <v>182</v>
      </c>
      <c r="V398" s="38" t="s">
        <v>3519</v>
      </c>
      <c r="W398" s="38" t="s">
        <v>3520</v>
      </c>
      <c r="X398" s="37"/>
      <c r="Y398" s="37"/>
      <c r="Z398" s="38" t="s">
        <v>3521</v>
      </c>
      <c r="AA398" s="41">
        <v>12215000</v>
      </c>
      <c r="AB398" s="41">
        <v>2353000</v>
      </c>
      <c r="AC398" s="41">
        <v>2529000</v>
      </c>
      <c r="AD398" s="41">
        <v>3657000</v>
      </c>
      <c r="AE398" s="41">
        <v>2321000</v>
      </c>
      <c r="AF398" s="41">
        <v>2037000</v>
      </c>
      <c r="AG398" s="41">
        <v>2529000</v>
      </c>
      <c r="AH398" s="41">
        <v>3657000</v>
      </c>
      <c r="AI398" s="38" t="s">
        <v>39</v>
      </c>
      <c r="AJ398" s="38" t="s">
        <v>39</v>
      </c>
      <c r="AK398" s="38" t="s">
        <v>39</v>
      </c>
      <c r="AL398" s="38" t="s">
        <v>39</v>
      </c>
      <c r="AM398" s="41">
        <v>2321000</v>
      </c>
      <c r="AN398" s="41">
        <v>2037000</v>
      </c>
      <c r="AO398" s="41">
        <v>2529000</v>
      </c>
      <c r="AP398" s="41">
        <v>3657000</v>
      </c>
      <c r="AQ398" s="41">
        <v>9894000</v>
      </c>
      <c r="AR398" s="41">
        <v>316000</v>
      </c>
      <c r="AS398" s="38" t="s">
        <v>39</v>
      </c>
      <c r="AT398" s="38" t="s">
        <v>39</v>
      </c>
      <c r="AU398" s="41">
        <v>-1451000</v>
      </c>
      <c r="AV398" s="41">
        <v>-1206000</v>
      </c>
      <c r="AW398" s="41">
        <v>-1971000</v>
      </c>
      <c r="AX398" s="41">
        <v>-2995000</v>
      </c>
      <c r="AY398" s="41">
        <v>0</v>
      </c>
      <c r="AZ398" s="41">
        <v>0</v>
      </c>
      <c r="BA398" s="41">
        <v>0</v>
      </c>
      <c r="BB398" s="41">
        <v>0</v>
      </c>
      <c r="BC398" s="41">
        <v>-2042000</v>
      </c>
      <c r="BD398" s="41">
        <v>-2115000</v>
      </c>
      <c r="BE398" s="41">
        <v>-2449000</v>
      </c>
      <c r="BF398" s="41">
        <v>-3402000</v>
      </c>
      <c r="BG398" s="41">
        <v>8722000</v>
      </c>
      <c r="BH398" s="41">
        <v>-968000</v>
      </c>
      <c r="BI398" s="41">
        <v>-1891000</v>
      </c>
      <c r="BJ398" s="41">
        <v>-2740000</v>
      </c>
      <c r="BK398" s="41">
        <v>-13327000</v>
      </c>
      <c r="BL398" s="41">
        <v>-493000</v>
      </c>
      <c r="BM398" s="41">
        <v>-1030000</v>
      </c>
      <c r="BN398" s="41">
        <v>-245000</v>
      </c>
      <c r="BO398" s="41">
        <v>-13327000</v>
      </c>
      <c r="BP398" s="41">
        <v>-493000</v>
      </c>
      <c r="BQ398" s="41">
        <v>-1030000</v>
      </c>
      <c r="BR398" s="41">
        <v>-245000</v>
      </c>
      <c r="BS398" s="41">
        <v>0</v>
      </c>
      <c r="BT398" s="41">
        <v>0</v>
      </c>
      <c r="BU398" s="41">
        <v>0</v>
      </c>
      <c r="BV398" s="41">
        <v>0</v>
      </c>
      <c r="BW398" s="41">
        <v>-6979000</v>
      </c>
      <c r="BX398" s="41">
        <v>-476000</v>
      </c>
      <c r="BY398" s="41">
        <v>-3482000</v>
      </c>
      <c r="BZ398" s="41">
        <v>-3183000</v>
      </c>
      <c r="CA398" s="41">
        <v>2306000</v>
      </c>
      <c r="CB398" s="41">
        <v>4428000</v>
      </c>
      <c r="CC398" s="41">
        <v>564000</v>
      </c>
      <c r="CD398" s="41">
        <v>1101000</v>
      </c>
      <c r="CE398" s="38" t="s">
        <v>39</v>
      </c>
      <c r="CF398" s="41">
        <v>1756000</v>
      </c>
      <c r="CG398" s="41">
        <v>77000</v>
      </c>
      <c r="CH398" s="41">
        <v>346000</v>
      </c>
      <c r="CI398" s="38" t="s">
        <v>39</v>
      </c>
      <c r="CJ398" s="41">
        <v>126000</v>
      </c>
      <c r="CK398" s="41">
        <v>20000</v>
      </c>
      <c r="CL398" s="41">
        <v>134000</v>
      </c>
      <c r="CM398" s="41">
        <v>2261000</v>
      </c>
      <c r="CN398" s="41">
        <v>2348000</v>
      </c>
      <c r="CO398" s="41">
        <v>229000</v>
      </c>
      <c r="CP398" s="41">
        <v>105000</v>
      </c>
      <c r="CQ398" s="41">
        <v>2000</v>
      </c>
      <c r="CR398" s="41">
        <v>115000</v>
      </c>
      <c r="CS398" s="41">
        <v>63000</v>
      </c>
      <c r="CT398" s="41">
        <v>427000</v>
      </c>
      <c r="CU398" s="38" t="s">
        <v>39</v>
      </c>
      <c r="CV398" s="38" t="s">
        <v>39</v>
      </c>
      <c r="CW398" s="38" t="s">
        <v>39</v>
      </c>
      <c r="CX398" s="38" t="s">
        <v>39</v>
      </c>
      <c r="CY398" s="38" t="s">
        <v>39</v>
      </c>
      <c r="CZ398" s="38" t="s">
        <v>39</v>
      </c>
      <c r="DA398" s="38" t="s">
        <v>39</v>
      </c>
      <c r="DB398" s="38" t="s">
        <v>39</v>
      </c>
      <c r="DC398" s="41">
        <v>2541000</v>
      </c>
      <c r="DD398" s="41">
        <v>10231000</v>
      </c>
      <c r="DE398" s="41">
        <v>7629000</v>
      </c>
      <c r="DF398" s="41">
        <v>6211000</v>
      </c>
      <c r="DG398" s="213"/>
      <c r="DH398" s="214">
        <f t="shared" si="264"/>
        <v>2321000</v>
      </c>
      <c r="DI398" s="214">
        <f t="shared" si="265"/>
        <v>-1451000</v>
      </c>
      <c r="DJ398" s="214">
        <f t="shared" si="266"/>
        <v>-2042000</v>
      </c>
      <c r="DK398" s="214">
        <f t="shared" si="267"/>
        <v>-13327000</v>
      </c>
      <c r="DL398" s="214">
        <f t="shared" si="268"/>
        <v>-14499000</v>
      </c>
      <c r="DM398" s="215">
        <f t="shared" si="269"/>
        <v>-6.2468763464024128</v>
      </c>
      <c r="DN398" s="215">
        <f t="shared" si="270"/>
        <v>-0.8620095124851368</v>
      </c>
      <c r="DO398" s="216">
        <f t="shared" si="271"/>
        <v>0</v>
      </c>
      <c r="DP398" s="214" t="e">
        <f t="shared" si="272"/>
        <v>#VALUE!</v>
      </c>
      <c r="DQ398" s="214" t="e">
        <f t="shared" si="273"/>
        <v>#VALUE!</v>
      </c>
      <c r="DR398" s="217"/>
      <c r="DS398" s="214">
        <f t="shared" si="274"/>
        <v>2037000</v>
      </c>
      <c r="DT398" s="214">
        <f t="shared" si="275"/>
        <v>-1206000</v>
      </c>
      <c r="DU398" s="214">
        <f t="shared" si="276"/>
        <v>-2115000</v>
      </c>
      <c r="DV398" s="214">
        <f t="shared" si="277"/>
        <v>-493000</v>
      </c>
      <c r="DW398" s="214">
        <f t="shared" si="278"/>
        <v>-1777000</v>
      </c>
      <c r="DX398" s="215">
        <f t="shared" si="279"/>
        <v>-0.87236131566028474</v>
      </c>
      <c r="DY398" s="215">
        <f t="shared" si="280"/>
        <v>-0.46591504981646564</v>
      </c>
      <c r="DZ398" s="218">
        <f t="shared" si="281"/>
        <v>0</v>
      </c>
      <c r="EA398" s="214">
        <f t="shared" si="282"/>
        <v>916500</v>
      </c>
      <c r="EB398" s="214" t="e">
        <f t="shared" si="283"/>
        <v>#VALUE!</v>
      </c>
      <c r="EC398" s="217"/>
      <c r="ED398" s="214">
        <f t="shared" si="284"/>
        <v>2529000</v>
      </c>
      <c r="EE398" s="214">
        <f t="shared" si="285"/>
        <v>-1971000</v>
      </c>
      <c r="EF398" s="214">
        <f t="shared" si="286"/>
        <v>-2449000</v>
      </c>
      <c r="EG398" s="214">
        <f t="shared" si="287"/>
        <v>-1030000</v>
      </c>
      <c r="EH398" s="214">
        <f t="shared" si="288"/>
        <v>-2921000</v>
      </c>
      <c r="EI398" s="215">
        <f t="shared" si="289"/>
        <v>-1.155001977066034</v>
      </c>
      <c r="EJ398" s="215">
        <f t="shared" si="290"/>
        <v>-0.53596330275229354</v>
      </c>
      <c r="EK398" s="218">
        <f t="shared" si="291"/>
        <v>0</v>
      </c>
      <c r="EL398" s="214">
        <f t="shared" si="292"/>
        <v>211500</v>
      </c>
      <c r="EM398" s="214" t="e">
        <f t="shared" si="293"/>
        <v>#VALUE!</v>
      </c>
      <c r="EN398" s="217"/>
      <c r="EO398" s="219">
        <f t="shared" si="261"/>
        <v>2295666.6666666665</v>
      </c>
      <c r="EP398" s="219">
        <f t="shared" si="261"/>
        <v>-1542666.6666666667</v>
      </c>
      <c r="EQ398" s="219">
        <f t="shared" si="261"/>
        <v>-2202000</v>
      </c>
      <c r="ER398" s="219">
        <f t="shared" si="260"/>
        <v>-4950000</v>
      </c>
      <c r="ES398" s="219">
        <f t="shared" si="294"/>
        <v>-6399000</v>
      </c>
      <c r="ET398" s="220">
        <f t="shared" si="295"/>
        <v>-2.787425584434442</v>
      </c>
      <c r="EU398" s="221">
        <f t="shared" si="296"/>
        <v>-0.73596840975310529</v>
      </c>
      <c r="EV398" s="219">
        <f t="shared" si="297"/>
        <v>0</v>
      </c>
      <c r="EW398" s="219" t="e">
        <f t="shared" si="298"/>
        <v>#VALUE!</v>
      </c>
      <c r="EX398" s="219" t="e">
        <f t="shared" si="298"/>
        <v>#VALUE!</v>
      </c>
      <c r="EY398" s="208"/>
      <c r="EZ398" s="222" t="str">
        <f t="shared" si="299"/>
        <v>完整</v>
      </c>
      <c r="FA398" s="222" t="str">
        <f t="shared" si="300"/>
        <v>完整</v>
      </c>
      <c r="FB398" s="222" t="str">
        <f t="shared" si="301"/>
        <v>完整</v>
      </c>
      <c r="FC398" s="222" t="str">
        <f t="shared" si="302"/>
        <v>选择</v>
      </c>
      <c r="FD398" s="222" t="str">
        <f t="shared" si="303"/>
        <v>删除</v>
      </c>
      <c r="FE398" s="246"/>
      <c r="FF398" s="246"/>
      <c r="FG398" s="246"/>
      <c r="FH398" s="246"/>
      <c r="FI398" s="246"/>
      <c r="FJ398" s="246"/>
      <c r="FK398" s="246"/>
      <c r="FL398" s="246"/>
      <c r="FM398" s="246"/>
      <c r="FN398" s="246"/>
      <c r="FO398" s="246"/>
      <c r="FP398" s="246"/>
      <c r="FQ398" s="246"/>
      <c r="FR398" s="246"/>
      <c r="FS398" s="246"/>
      <c r="FT398" s="246"/>
      <c r="FU398" s="246"/>
      <c r="FV398" s="246"/>
      <c r="FW398" s="246"/>
      <c r="FX398" s="246"/>
      <c r="FY398" s="246"/>
      <c r="FZ398" s="246"/>
      <c r="GA398" s="246"/>
      <c r="GB398" s="246"/>
      <c r="GC398" s="246"/>
      <c r="GD398" s="246"/>
      <c r="GE398" s="246"/>
      <c r="GF398" s="246"/>
      <c r="GG398" s="246"/>
      <c r="GH398" s="246"/>
      <c r="GI398" s="246"/>
      <c r="GJ398" s="246"/>
      <c r="GK398" s="246"/>
      <c r="GL398" s="246"/>
      <c r="GM398" s="246"/>
      <c r="GN398" s="246"/>
      <c r="GO398" s="246"/>
      <c r="GP398" s="246"/>
      <c r="GQ398" s="246"/>
      <c r="GR398" s="246"/>
      <c r="GS398" s="246"/>
      <c r="GT398" s="246"/>
      <c r="GU398" s="246"/>
      <c r="GV398" s="246"/>
      <c r="GW398" s="246"/>
      <c r="GX398" s="246"/>
      <c r="GY398" s="246"/>
      <c r="GZ398" s="246"/>
      <c r="HA398" s="246"/>
      <c r="HB398" s="246"/>
      <c r="HC398" s="246"/>
      <c r="HD398" s="246"/>
      <c r="HE398" s="246"/>
      <c r="HF398" s="246"/>
      <c r="HG398" s="246"/>
      <c r="HH398" s="246"/>
      <c r="HI398" s="246"/>
      <c r="HJ398" s="246"/>
      <c r="HK398" s="254"/>
    </row>
    <row r="399" spans="1:219" ht="12.4" customHeight="1" x14ac:dyDescent="0.2">
      <c r="A399" s="204" t="s">
        <v>3522</v>
      </c>
      <c r="B399" s="205" t="str">
        <f t="shared" si="262"/>
        <v>ZHEJIANG KECHANG ELECTRONICS CO., LTD</v>
      </c>
      <c r="C399" s="206" t="s">
        <v>35</v>
      </c>
      <c r="D399" s="206" t="s">
        <v>32</v>
      </c>
      <c r="E399" s="205"/>
      <c r="F399" s="244"/>
      <c r="G399" s="245"/>
      <c r="H399" s="209" t="str">
        <f t="shared" si="263"/>
        <v/>
      </c>
      <c r="I399" s="206" t="s">
        <v>328</v>
      </c>
      <c r="J399" s="206" t="str">
        <f>VLOOKUP(Z399,[1]AP2022!FF:FI,2,0)</f>
        <v>exclude</v>
      </c>
      <c r="K399" s="206" t="str">
        <f>VLOOKUP(Z399,[1]AP2022!FF:FI,4,0)</f>
        <v>ok, sda/sdp</v>
      </c>
      <c r="L399" s="210"/>
      <c r="M399" s="211" t="s">
        <v>3523</v>
      </c>
      <c r="N399" s="211" t="s">
        <v>3524</v>
      </c>
      <c r="O399" s="211" t="s">
        <v>36</v>
      </c>
      <c r="P399" s="211" t="s">
        <v>3525</v>
      </c>
      <c r="Q399" s="225"/>
      <c r="R399" s="38" t="s">
        <v>48</v>
      </c>
      <c r="S399" s="211" t="s">
        <v>3526</v>
      </c>
      <c r="T399" s="211" t="s">
        <v>44</v>
      </c>
      <c r="U399" s="38" t="s">
        <v>182</v>
      </c>
      <c r="V399" s="38" t="s">
        <v>3527</v>
      </c>
      <c r="W399" s="38" t="s">
        <v>3528</v>
      </c>
      <c r="X399" s="37"/>
      <c r="Y399" s="37"/>
      <c r="Z399" s="38" t="s">
        <v>3529</v>
      </c>
      <c r="AA399" s="38" t="s">
        <v>39</v>
      </c>
      <c r="AB399" s="41">
        <v>55078000</v>
      </c>
      <c r="AC399" s="41">
        <v>45784000</v>
      </c>
      <c r="AD399" s="41">
        <v>34422000</v>
      </c>
      <c r="AE399" s="38" t="s">
        <v>39</v>
      </c>
      <c r="AF399" s="41">
        <v>55138000</v>
      </c>
      <c r="AG399" s="41">
        <v>45074000</v>
      </c>
      <c r="AH399" s="41">
        <v>34508000</v>
      </c>
      <c r="AI399" s="38" t="s">
        <v>39</v>
      </c>
      <c r="AJ399" s="41">
        <v>-239000</v>
      </c>
      <c r="AK399" s="41">
        <v>-208000</v>
      </c>
      <c r="AL399" s="41">
        <v>-166000</v>
      </c>
      <c r="AM399" s="38" t="s">
        <v>39</v>
      </c>
      <c r="AN399" s="41">
        <v>54899000</v>
      </c>
      <c r="AO399" s="41">
        <v>44866000</v>
      </c>
      <c r="AP399" s="41">
        <v>34342000</v>
      </c>
      <c r="AQ399" s="38" t="s">
        <v>39</v>
      </c>
      <c r="AR399" s="41">
        <v>179000</v>
      </c>
      <c r="AS399" s="41">
        <v>918000</v>
      </c>
      <c r="AT399" s="41">
        <v>80000</v>
      </c>
      <c r="AU399" s="38" t="s">
        <v>39</v>
      </c>
      <c r="AV399" s="41">
        <v>-41501000</v>
      </c>
      <c r="AW399" s="41">
        <v>-32963000</v>
      </c>
      <c r="AX399" s="41">
        <v>-24382000</v>
      </c>
      <c r="AY399" s="38" t="s">
        <v>39</v>
      </c>
      <c r="AZ399" s="38" t="s">
        <v>39</v>
      </c>
      <c r="BA399" s="38" t="s">
        <v>39</v>
      </c>
      <c r="BB399" s="38" t="s">
        <v>39</v>
      </c>
      <c r="BC399" s="38" t="s">
        <v>39</v>
      </c>
      <c r="BD399" s="41">
        <v>-11292000</v>
      </c>
      <c r="BE399" s="41">
        <v>-8494000</v>
      </c>
      <c r="BF399" s="41">
        <v>-9059000</v>
      </c>
      <c r="BG399" s="38" t="s">
        <v>39</v>
      </c>
      <c r="BH399" s="41">
        <v>2285000</v>
      </c>
      <c r="BI399" s="41">
        <v>4327000</v>
      </c>
      <c r="BJ399" s="41">
        <v>981000</v>
      </c>
      <c r="BK399" s="38" t="s">
        <v>39</v>
      </c>
      <c r="BL399" s="41">
        <v>-332000</v>
      </c>
      <c r="BM399" s="41">
        <v>-367000</v>
      </c>
      <c r="BN399" s="41">
        <v>-525000</v>
      </c>
      <c r="BO399" s="38" t="s">
        <v>39</v>
      </c>
      <c r="BP399" s="41">
        <v>-325000</v>
      </c>
      <c r="BQ399" s="41">
        <v>-360000</v>
      </c>
      <c r="BR399" s="41">
        <v>-518000</v>
      </c>
      <c r="BS399" s="38" t="s">
        <v>39</v>
      </c>
      <c r="BT399" s="41">
        <v>-7000</v>
      </c>
      <c r="BU399" s="41">
        <v>-7000</v>
      </c>
      <c r="BV399" s="41">
        <v>-7000</v>
      </c>
      <c r="BW399" s="38" t="s">
        <v>39</v>
      </c>
      <c r="BX399" s="41">
        <v>1729000</v>
      </c>
      <c r="BY399" s="41">
        <v>3059000</v>
      </c>
      <c r="BZ399" s="41">
        <v>648000</v>
      </c>
      <c r="CA399" s="38" t="s">
        <v>39</v>
      </c>
      <c r="CB399" s="41">
        <v>29195000</v>
      </c>
      <c r="CC399" s="41">
        <v>30518000</v>
      </c>
      <c r="CD399" s="41">
        <v>24646000</v>
      </c>
      <c r="CE399" s="38" t="s">
        <v>39</v>
      </c>
      <c r="CF399" s="41">
        <v>200000</v>
      </c>
      <c r="CG399" s="41">
        <v>865000</v>
      </c>
      <c r="CH399" s="41">
        <v>207000</v>
      </c>
      <c r="CI399" s="38" t="s">
        <v>39</v>
      </c>
      <c r="CJ399" s="41">
        <v>13016000</v>
      </c>
      <c r="CK399" s="41">
        <v>22664000</v>
      </c>
      <c r="CL399" s="41">
        <v>21038000</v>
      </c>
      <c r="CM399" s="38" t="s">
        <v>39</v>
      </c>
      <c r="CN399" s="41">
        <v>1284000</v>
      </c>
      <c r="CO399" s="41">
        <v>2893000</v>
      </c>
      <c r="CP399" s="41">
        <v>1070000</v>
      </c>
      <c r="CQ399" s="38" t="s">
        <v>39</v>
      </c>
      <c r="CR399" s="41">
        <v>11115000</v>
      </c>
      <c r="CS399" s="41">
        <v>1379000</v>
      </c>
      <c r="CT399" s="41">
        <v>1327000</v>
      </c>
      <c r="CU399" s="38" t="s">
        <v>39</v>
      </c>
      <c r="CV399" s="38" t="s">
        <v>39</v>
      </c>
      <c r="CW399" s="38" t="s">
        <v>39</v>
      </c>
      <c r="CX399" s="38" t="s">
        <v>39</v>
      </c>
      <c r="CY399" s="38" t="s">
        <v>39</v>
      </c>
      <c r="CZ399" s="41">
        <v>86000</v>
      </c>
      <c r="DA399" s="41">
        <v>86000</v>
      </c>
      <c r="DB399" s="41">
        <v>43000</v>
      </c>
      <c r="DC399" s="38" t="s">
        <v>39</v>
      </c>
      <c r="DD399" s="41">
        <v>33040000</v>
      </c>
      <c r="DE399" s="41">
        <v>31928000</v>
      </c>
      <c r="DF399" s="41">
        <v>26071000</v>
      </c>
      <c r="DG399" s="213"/>
      <c r="DH399" s="214" t="str">
        <f t="shared" si="264"/>
        <v>无数据</v>
      </c>
      <c r="DI399" s="214" t="str">
        <f t="shared" si="265"/>
        <v>n.a.</v>
      </c>
      <c r="DJ399" s="214" t="str">
        <f t="shared" si="266"/>
        <v>n.a.</v>
      </c>
      <c r="DK399" s="214" t="str">
        <f t="shared" si="267"/>
        <v>n.a.</v>
      </c>
      <c r="DL399" s="214" t="str">
        <f t="shared" si="268"/>
        <v>无数据</v>
      </c>
      <c r="DM399" s="215" t="e">
        <f t="shared" si="269"/>
        <v>#VALUE!</v>
      </c>
      <c r="DN399" s="215" t="e">
        <f t="shared" si="270"/>
        <v>#VALUE!</v>
      </c>
      <c r="DO399" s="216" t="str">
        <f t="shared" si="271"/>
        <v>n.a.</v>
      </c>
      <c r="DP399" s="214" t="e">
        <f t="shared" si="272"/>
        <v>#VALUE!</v>
      </c>
      <c r="DQ399" s="214" t="e">
        <f t="shared" si="273"/>
        <v>#VALUE!</v>
      </c>
      <c r="DR399" s="217"/>
      <c r="DS399" s="214">
        <f t="shared" si="274"/>
        <v>54899000</v>
      </c>
      <c r="DT399" s="214">
        <f t="shared" si="275"/>
        <v>-41501000</v>
      </c>
      <c r="DU399" s="214">
        <f t="shared" si="276"/>
        <v>-11292000</v>
      </c>
      <c r="DV399" s="214">
        <f t="shared" si="277"/>
        <v>-332000</v>
      </c>
      <c r="DW399" s="214">
        <f t="shared" si="278"/>
        <v>1774000</v>
      </c>
      <c r="DX399" s="215">
        <f t="shared" si="279"/>
        <v>3.2313885498825114E-2</v>
      </c>
      <c r="DY399" s="215">
        <f t="shared" si="280"/>
        <v>3.3392941176470591E-2</v>
      </c>
      <c r="DZ399" s="218" t="str">
        <f t="shared" si="281"/>
        <v>n.a.</v>
      </c>
      <c r="EA399" s="214">
        <f t="shared" si="282"/>
        <v>532500</v>
      </c>
      <c r="EB399" s="214">
        <f t="shared" si="283"/>
        <v>86000</v>
      </c>
      <c r="EC399" s="217"/>
      <c r="ED399" s="214">
        <f t="shared" si="284"/>
        <v>44866000</v>
      </c>
      <c r="EE399" s="214">
        <f t="shared" si="285"/>
        <v>-32963000</v>
      </c>
      <c r="EF399" s="214">
        <f t="shared" si="286"/>
        <v>-8494000</v>
      </c>
      <c r="EG399" s="214">
        <f t="shared" si="287"/>
        <v>-367000</v>
      </c>
      <c r="EH399" s="214">
        <f t="shared" si="288"/>
        <v>3042000</v>
      </c>
      <c r="EI399" s="215">
        <f t="shared" si="289"/>
        <v>6.7801898988097895E-2</v>
      </c>
      <c r="EJ399" s="215">
        <f t="shared" si="290"/>
        <v>7.2733358837031373E-2</v>
      </c>
      <c r="EK399" s="218" t="str">
        <f t="shared" si="291"/>
        <v>n.a.</v>
      </c>
      <c r="EL399" s="214">
        <f t="shared" si="292"/>
        <v>536000</v>
      </c>
      <c r="EM399" s="214">
        <f t="shared" si="293"/>
        <v>64500</v>
      </c>
      <c r="EN399" s="217"/>
      <c r="EO399" s="219" t="e">
        <f t="shared" si="261"/>
        <v>#VALUE!</v>
      </c>
      <c r="EP399" s="219" t="e">
        <f t="shared" si="261"/>
        <v>#VALUE!</v>
      </c>
      <c r="EQ399" s="219" t="e">
        <f t="shared" si="261"/>
        <v>#VALUE!</v>
      </c>
      <c r="ER399" s="219" t="e">
        <f t="shared" si="260"/>
        <v>#VALUE!</v>
      </c>
      <c r="ES399" s="219" t="e">
        <f t="shared" si="294"/>
        <v>#VALUE!</v>
      </c>
      <c r="ET399" s="220" t="e">
        <f t="shared" si="295"/>
        <v>#VALUE!</v>
      </c>
      <c r="EU399" s="221" t="e">
        <f t="shared" si="296"/>
        <v>#VALUE!</v>
      </c>
      <c r="EV399" s="219" t="e">
        <f t="shared" si="297"/>
        <v>#VALUE!</v>
      </c>
      <c r="EW399" s="219" t="e">
        <f t="shared" si="298"/>
        <v>#VALUE!</v>
      </c>
      <c r="EX399" s="219" t="e">
        <f t="shared" si="298"/>
        <v>#VALUE!</v>
      </c>
      <c r="EY399" s="208"/>
      <c r="EZ399" s="222" t="str">
        <f t="shared" si="299"/>
        <v>完整</v>
      </c>
      <c r="FA399" s="222" t="str">
        <f t="shared" si="300"/>
        <v>完整</v>
      </c>
      <c r="FB399" s="222" t="str">
        <f t="shared" si="301"/>
        <v>无数据</v>
      </c>
      <c r="FC399" s="222" t="str">
        <f t="shared" si="302"/>
        <v>选择</v>
      </c>
      <c r="FD399" s="222" t="str">
        <f t="shared" si="303"/>
        <v>选择</v>
      </c>
      <c r="FE399" s="246"/>
      <c r="FF399" s="246"/>
      <c r="FG399" s="246"/>
      <c r="FH399" s="246"/>
      <c r="FI399" s="246"/>
      <c r="FJ399" s="246"/>
      <c r="FK399" s="246"/>
      <c r="FL399" s="246"/>
      <c r="FM399" s="246"/>
      <c r="FN399" s="246"/>
      <c r="FO399" s="246"/>
      <c r="FP399" s="246"/>
      <c r="FQ399" s="246"/>
      <c r="FR399" s="246"/>
      <c r="FS399" s="246"/>
      <c r="FT399" s="246"/>
      <c r="FU399" s="246"/>
      <c r="FV399" s="246"/>
      <c r="FW399" s="246"/>
      <c r="FX399" s="246"/>
      <c r="FY399" s="246"/>
      <c r="FZ399" s="246"/>
      <c r="GA399" s="246"/>
      <c r="GB399" s="246"/>
      <c r="GC399" s="246"/>
      <c r="GD399" s="246"/>
      <c r="GE399" s="246"/>
      <c r="GF399" s="246"/>
      <c r="GG399" s="246"/>
      <c r="GH399" s="246"/>
      <c r="GI399" s="246"/>
      <c r="GJ399" s="246"/>
      <c r="GK399" s="246"/>
      <c r="GL399" s="246"/>
      <c r="GM399" s="246"/>
      <c r="GN399" s="246"/>
      <c r="GO399" s="246"/>
      <c r="GP399" s="246"/>
      <c r="GQ399" s="246"/>
      <c r="GR399" s="246"/>
      <c r="GS399" s="246"/>
      <c r="GT399" s="246"/>
      <c r="GU399" s="246"/>
      <c r="GV399" s="246"/>
      <c r="GW399" s="246"/>
      <c r="GX399" s="246"/>
      <c r="GY399" s="246"/>
      <c r="GZ399" s="246"/>
      <c r="HA399" s="246"/>
      <c r="HB399" s="246"/>
      <c r="HC399" s="246"/>
      <c r="HD399" s="246"/>
      <c r="HE399" s="246"/>
      <c r="HF399" s="246"/>
      <c r="HG399" s="246"/>
      <c r="HH399" s="246"/>
      <c r="HI399" s="246"/>
      <c r="HJ399" s="246"/>
      <c r="HK399" s="246"/>
    </row>
    <row r="400" spans="1:219" s="7" customFormat="1" ht="12.4" customHeight="1" x14ac:dyDescent="0.2">
      <c r="A400" s="226" t="s">
        <v>3530</v>
      </c>
      <c r="B400" s="227" t="str">
        <f t="shared" si="262"/>
        <v>SHANGHAI YUANHUI ELECTRICAL AUTOMATION ENGINEERING CO., LTD</v>
      </c>
      <c r="C400" s="228" t="s">
        <v>35</v>
      </c>
      <c r="D400" s="229" t="s">
        <v>188</v>
      </c>
      <c r="E400" s="227"/>
      <c r="F400" s="244"/>
      <c r="G400" s="238"/>
      <c r="H400" s="232" t="str">
        <f t="shared" si="263"/>
        <v/>
      </c>
      <c r="I400" s="228" t="s">
        <v>353</v>
      </c>
      <c r="J400" s="228" t="str">
        <f>VLOOKUP(Z400,[1]AP2022!FF:FI,2,0)</f>
        <v>exclude</v>
      </c>
      <c r="K400" s="228" t="str">
        <f>VLOOKUP(Z400,[1]AP2022!FF:FI,4,0)</f>
        <v>ok, indep</v>
      </c>
      <c r="L400" s="233"/>
      <c r="M400" s="38" t="s">
        <v>3531</v>
      </c>
      <c r="N400" s="38" t="s">
        <v>3532</v>
      </c>
      <c r="O400" s="38" t="s">
        <v>46</v>
      </c>
      <c r="P400" s="38" t="s">
        <v>3533</v>
      </c>
      <c r="Q400" s="37"/>
      <c r="R400" s="38" t="s">
        <v>48</v>
      </c>
      <c r="S400" s="38" t="s">
        <v>3534</v>
      </c>
      <c r="T400" s="38" t="s">
        <v>45</v>
      </c>
      <c r="U400" s="38" t="s">
        <v>182</v>
      </c>
      <c r="V400" s="38" t="s">
        <v>3535</v>
      </c>
      <c r="W400" s="38" t="s">
        <v>3536</v>
      </c>
      <c r="X400" s="37"/>
      <c r="Y400" s="37"/>
      <c r="Z400" s="38" t="s">
        <v>3537</v>
      </c>
      <c r="AA400" s="41">
        <v>55007000</v>
      </c>
      <c r="AB400" s="41">
        <v>57095000</v>
      </c>
      <c r="AC400" s="41">
        <v>42163000</v>
      </c>
      <c r="AD400" s="41">
        <v>40044000</v>
      </c>
      <c r="AE400" s="41">
        <v>55414000</v>
      </c>
      <c r="AF400" s="41">
        <v>57359000</v>
      </c>
      <c r="AG400" s="41">
        <v>42309000</v>
      </c>
      <c r="AH400" s="41">
        <v>40274000</v>
      </c>
      <c r="AI400" s="41">
        <v>-409000</v>
      </c>
      <c r="AJ400" s="41">
        <v>-266000</v>
      </c>
      <c r="AK400" s="41">
        <v>-162000</v>
      </c>
      <c r="AL400" s="41">
        <v>-230000</v>
      </c>
      <c r="AM400" s="41">
        <v>55005000</v>
      </c>
      <c r="AN400" s="41">
        <v>57093000</v>
      </c>
      <c r="AO400" s="41">
        <v>42147000</v>
      </c>
      <c r="AP400" s="41">
        <v>40044000</v>
      </c>
      <c r="AQ400" s="41">
        <v>2000</v>
      </c>
      <c r="AR400" s="41">
        <v>2000</v>
      </c>
      <c r="AS400" s="41">
        <v>16000</v>
      </c>
      <c r="AT400" s="38" t="s">
        <v>39</v>
      </c>
      <c r="AU400" s="41">
        <v>-36069000</v>
      </c>
      <c r="AV400" s="41">
        <v>-38233000</v>
      </c>
      <c r="AW400" s="41">
        <v>-26044000</v>
      </c>
      <c r="AX400" s="41">
        <v>-25807000</v>
      </c>
      <c r="AY400" s="38" t="s">
        <v>39</v>
      </c>
      <c r="AZ400" s="38" t="s">
        <v>39</v>
      </c>
      <c r="BA400" s="38" t="s">
        <v>39</v>
      </c>
      <c r="BB400" s="38" t="s">
        <v>39</v>
      </c>
      <c r="BC400" s="41">
        <v>-5907000</v>
      </c>
      <c r="BD400" s="41">
        <v>-6397000</v>
      </c>
      <c r="BE400" s="41">
        <v>-6055000</v>
      </c>
      <c r="BF400" s="41">
        <v>-7502000</v>
      </c>
      <c r="BG400" s="41">
        <v>13031000</v>
      </c>
      <c r="BH400" s="41">
        <v>12465000</v>
      </c>
      <c r="BI400" s="41">
        <v>10064000</v>
      </c>
      <c r="BJ400" s="41">
        <v>6735000</v>
      </c>
      <c r="BK400" s="41">
        <v>-1337000</v>
      </c>
      <c r="BL400" s="41">
        <v>-126000</v>
      </c>
      <c r="BM400" s="41">
        <v>-126000</v>
      </c>
      <c r="BN400" s="41">
        <v>0</v>
      </c>
      <c r="BO400" s="41">
        <v>-73000</v>
      </c>
      <c r="BP400" s="41">
        <v>-126000</v>
      </c>
      <c r="BQ400" s="41">
        <v>-126000</v>
      </c>
      <c r="BR400" s="41">
        <v>0</v>
      </c>
      <c r="BS400" s="41">
        <v>-1264000</v>
      </c>
      <c r="BT400" s="41">
        <v>0</v>
      </c>
      <c r="BU400" s="41">
        <v>0</v>
      </c>
      <c r="BV400" s="41">
        <v>0</v>
      </c>
      <c r="BW400" s="41">
        <v>10267000</v>
      </c>
      <c r="BX400" s="41">
        <v>10620000</v>
      </c>
      <c r="BY400" s="41">
        <v>8986000</v>
      </c>
      <c r="BZ400" s="41">
        <v>7006000</v>
      </c>
      <c r="CA400" s="41">
        <v>70779000</v>
      </c>
      <c r="CB400" s="41">
        <v>61122000</v>
      </c>
      <c r="CC400" s="41">
        <v>51437000</v>
      </c>
      <c r="CD400" s="41">
        <v>49366000</v>
      </c>
      <c r="CE400" s="41">
        <v>22117000</v>
      </c>
      <c r="CF400" s="41">
        <v>30546000</v>
      </c>
      <c r="CG400" s="41">
        <v>4242000</v>
      </c>
      <c r="CH400" s="41">
        <v>2731000</v>
      </c>
      <c r="CI400" s="41">
        <v>34615000</v>
      </c>
      <c r="CJ400" s="41">
        <v>24555000</v>
      </c>
      <c r="CK400" s="41">
        <v>19657000</v>
      </c>
      <c r="CL400" s="41">
        <v>25088000</v>
      </c>
      <c r="CM400" s="41">
        <v>2150000</v>
      </c>
      <c r="CN400" s="41">
        <v>456000</v>
      </c>
      <c r="CO400" s="41">
        <v>19712000</v>
      </c>
      <c r="CP400" s="41">
        <v>20188000</v>
      </c>
      <c r="CQ400" s="41">
        <v>11684000</v>
      </c>
      <c r="CR400" s="41">
        <v>5047000</v>
      </c>
      <c r="CS400" s="41">
        <v>7620000</v>
      </c>
      <c r="CT400" s="41">
        <v>1202000</v>
      </c>
      <c r="CU400" s="41">
        <v>71000</v>
      </c>
      <c r="CV400" s="38" t="s">
        <v>39</v>
      </c>
      <c r="CW400" s="38" t="s">
        <v>39</v>
      </c>
      <c r="CX400" s="38" t="s">
        <v>39</v>
      </c>
      <c r="CY400" s="38" t="s">
        <v>39</v>
      </c>
      <c r="CZ400" s="38" t="s">
        <v>39</v>
      </c>
      <c r="DA400" s="38" t="s">
        <v>39</v>
      </c>
      <c r="DB400" s="38" t="s">
        <v>39</v>
      </c>
      <c r="DC400" s="41">
        <v>76382000</v>
      </c>
      <c r="DD400" s="41">
        <v>67241000</v>
      </c>
      <c r="DE400" s="41">
        <v>58185000</v>
      </c>
      <c r="DF400" s="41">
        <v>50132000</v>
      </c>
      <c r="DG400" s="213"/>
      <c r="DH400" s="214">
        <f t="shared" si="264"/>
        <v>55005000</v>
      </c>
      <c r="DI400" s="214">
        <f t="shared" si="265"/>
        <v>-36069000</v>
      </c>
      <c r="DJ400" s="214">
        <f t="shared" si="266"/>
        <v>-5907000</v>
      </c>
      <c r="DK400" s="214">
        <f t="shared" si="267"/>
        <v>-1337000</v>
      </c>
      <c r="DL400" s="214">
        <f t="shared" si="268"/>
        <v>11692000</v>
      </c>
      <c r="DM400" s="215">
        <f t="shared" si="269"/>
        <v>0.21256249431869831</v>
      </c>
      <c r="DN400" s="215">
        <f t="shared" si="270"/>
        <v>0.26994204973102764</v>
      </c>
      <c r="DO400" s="216" t="str">
        <f t="shared" si="271"/>
        <v>n.a.</v>
      </c>
      <c r="DP400" s="214">
        <f t="shared" si="272"/>
        <v>26331500</v>
      </c>
      <c r="DQ400" s="214" t="e">
        <f t="shared" si="273"/>
        <v>#VALUE!</v>
      </c>
      <c r="DR400" s="217"/>
      <c r="DS400" s="214">
        <f t="shared" si="274"/>
        <v>57093000</v>
      </c>
      <c r="DT400" s="214">
        <f t="shared" si="275"/>
        <v>-38233000</v>
      </c>
      <c r="DU400" s="214">
        <f t="shared" si="276"/>
        <v>-6397000</v>
      </c>
      <c r="DV400" s="214">
        <f t="shared" si="277"/>
        <v>-126000</v>
      </c>
      <c r="DW400" s="214">
        <f t="shared" si="278"/>
        <v>12337000</v>
      </c>
      <c r="DX400" s="215">
        <f t="shared" si="279"/>
        <v>0.21608603506559473</v>
      </c>
      <c r="DY400" s="215">
        <f t="shared" si="280"/>
        <v>0.2756501921530074</v>
      </c>
      <c r="DZ400" s="218" t="str">
        <f t="shared" si="281"/>
        <v>n.a.</v>
      </c>
      <c r="EA400" s="214">
        <f t="shared" si="282"/>
        <v>17394000</v>
      </c>
      <c r="EB400" s="214" t="e">
        <f t="shared" si="283"/>
        <v>#VALUE!</v>
      </c>
      <c r="EC400" s="217"/>
      <c r="ED400" s="214">
        <f t="shared" si="284"/>
        <v>42147000</v>
      </c>
      <c r="EE400" s="214">
        <f t="shared" si="285"/>
        <v>-26044000</v>
      </c>
      <c r="EF400" s="214">
        <f t="shared" si="286"/>
        <v>-6055000</v>
      </c>
      <c r="EG400" s="214">
        <f t="shared" si="287"/>
        <v>-126000</v>
      </c>
      <c r="EH400" s="214">
        <f t="shared" si="288"/>
        <v>9922000</v>
      </c>
      <c r="EI400" s="215">
        <f t="shared" si="289"/>
        <v>0.23541414572804709</v>
      </c>
      <c r="EJ400" s="215">
        <f t="shared" si="290"/>
        <v>0.30789759503491076</v>
      </c>
      <c r="EK400" s="218" t="str">
        <f t="shared" si="291"/>
        <v>n.a.</v>
      </c>
      <c r="EL400" s="214">
        <f t="shared" si="292"/>
        <v>3486500</v>
      </c>
      <c r="EM400" s="214" t="e">
        <f t="shared" si="293"/>
        <v>#VALUE!</v>
      </c>
      <c r="EN400" s="217"/>
      <c r="EO400" s="219">
        <f t="shared" si="261"/>
        <v>51415000</v>
      </c>
      <c r="EP400" s="219">
        <f t="shared" si="261"/>
        <v>-33448666.666666668</v>
      </c>
      <c r="EQ400" s="219">
        <f t="shared" si="261"/>
        <v>-6119666.666666667</v>
      </c>
      <c r="ER400" s="219">
        <f t="shared" si="260"/>
        <v>-529666.66666666663</v>
      </c>
      <c r="ES400" s="219">
        <f t="shared" si="294"/>
        <v>11316999.999999998</v>
      </c>
      <c r="ET400" s="220">
        <f t="shared" si="295"/>
        <v>0.22011086258873866</v>
      </c>
      <c r="EU400" s="221">
        <f t="shared" si="296"/>
        <v>0.28223352785675093</v>
      </c>
      <c r="EV400" s="219" t="e">
        <f t="shared" si="297"/>
        <v>#VALUE!</v>
      </c>
      <c r="EW400" s="219">
        <f t="shared" si="298"/>
        <v>15737333.333333334</v>
      </c>
      <c r="EX400" s="219" t="e">
        <f t="shared" si="298"/>
        <v>#VALUE!</v>
      </c>
      <c r="EY400" s="208"/>
      <c r="EZ400" s="222" t="str">
        <f t="shared" si="299"/>
        <v>完整</v>
      </c>
      <c r="FA400" s="222" t="str">
        <f t="shared" si="300"/>
        <v>完整</v>
      </c>
      <c r="FB400" s="222" t="str">
        <f t="shared" si="301"/>
        <v>完整</v>
      </c>
      <c r="FC400" s="222" t="str">
        <f t="shared" si="302"/>
        <v>选择</v>
      </c>
      <c r="FD400" s="222" t="str">
        <f t="shared" si="303"/>
        <v>选择</v>
      </c>
      <c r="FE400" s="246"/>
      <c r="FF400" s="246"/>
      <c r="FG400" s="246"/>
      <c r="FH400" s="246"/>
      <c r="FI400" s="246"/>
      <c r="FJ400" s="246"/>
      <c r="FK400" s="246"/>
      <c r="FL400" s="246"/>
      <c r="FM400" s="246"/>
      <c r="FN400" s="246"/>
      <c r="FO400" s="246"/>
      <c r="FP400" s="246"/>
      <c r="FQ400" s="246"/>
      <c r="FR400" s="246"/>
      <c r="FS400" s="246"/>
      <c r="FT400" s="246"/>
      <c r="FU400" s="246"/>
      <c r="FV400" s="246"/>
      <c r="FW400" s="246"/>
      <c r="FX400" s="246"/>
      <c r="FY400" s="246"/>
      <c r="FZ400" s="246"/>
      <c r="GA400" s="246"/>
      <c r="GB400" s="246"/>
      <c r="GC400" s="246"/>
      <c r="GD400" s="246"/>
      <c r="GE400" s="246"/>
      <c r="GF400" s="246"/>
      <c r="GG400" s="246"/>
      <c r="GH400" s="246"/>
      <c r="GI400" s="246"/>
      <c r="GJ400" s="246"/>
      <c r="GK400" s="246"/>
      <c r="GL400" s="246"/>
      <c r="GM400" s="246"/>
      <c r="GN400" s="246"/>
      <c r="GO400" s="246"/>
      <c r="GP400" s="246"/>
      <c r="GQ400" s="246"/>
      <c r="GR400" s="246"/>
      <c r="GS400" s="246"/>
      <c r="GT400" s="246"/>
      <c r="GU400" s="246"/>
      <c r="GV400" s="246"/>
      <c r="GW400" s="246"/>
      <c r="GX400" s="246"/>
      <c r="GY400" s="246"/>
      <c r="GZ400" s="246"/>
      <c r="HA400" s="246"/>
      <c r="HB400" s="246"/>
      <c r="HC400" s="246"/>
      <c r="HD400" s="246"/>
      <c r="HE400" s="246"/>
      <c r="HF400" s="246"/>
      <c r="HG400" s="246"/>
      <c r="HH400" s="246"/>
      <c r="HI400" s="246"/>
      <c r="HJ400" s="246"/>
      <c r="HK400" s="254"/>
    </row>
    <row r="401" spans="1:219" s="7" customFormat="1" ht="12.4" customHeight="1" x14ac:dyDescent="0.2">
      <c r="A401" s="226" t="s">
        <v>3538</v>
      </c>
      <c r="B401" s="227" t="str">
        <f t="shared" si="262"/>
        <v>CHINA DYNAMICS TECHNOLOGY (SHENZHEN) CO., LTD</v>
      </c>
      <c r="C401" s="228" t="s">
        <v>35</v>
      </c>
      <c r="D401" s="229" t="s">
        <v>188</v>
      </c>
      <c r="E401" s="227"/>
      <c r="F401" s="244"/>
      <c r="G401" s="238"/>
      <c r="H401" s="232" t="str">
        <f t="shared" si="263"/>
        <v/>
      </c>
      <c r="I401" s="228" t="s">
        <v>353</v>
      </c>
      <c r="J401" s="228" t="str">
        <f>VLOOKUP(Z401,[1]AP2022!FF:FI,2,0)</f>
        <v>exclude</v>
      </c>
      <c r="K401" s="228" t="str">
        <f>VLOOKUP(Z401,[1]AP2022!FF:FI,4,0)</f>
        <v>ok, indep</v>
      </c>
      <c r="L401" s="233"/>
      <c r="M401" s="38" t="s">
        <v>3539</v>
      </c>
      <c r="N401" s="38" t="s">
        <v>3540</v>
      </c>
      <c r="O401" s="38" t="s">
        <v>36</v>
      </c>
      <c r="P401" s="38" t="s">
        <v>3541</v>
      </c>
      <c r="Q401" s="37"/>
      <c r="R401" s="38" t="s">
        <v>48</v>
      </c>
      <c r="S401" s="38" t="s">
        <v>3542</v>
      </c>
      <c r="T401" s="38" t="s">
        <v>45</v>
      </c>
      <c r="U401" s="38" t="s">
        <v>182</v>
      </c>
      <c r="V401" s="38" t="s">
        <v>3543</v>
      </c>
      <c r="W401" s="38" t="s">
        <v>3544</v>
      </c>
      <c r="X401" s="37"/>
      <c r="Y401" s="37"/>
      <c r="Z401" s="38" t="s">
        <v>3545</v>
      </c>
      <c r="AA401" s="41">
        <v>54521000</v>
      </c>
      <c r="AB401" s="41">
        <v>42851000</v>
      </c>
      <c r="AC401" s="41">
        <v>42508000</v>
      </c>
      <c r="AD401" s="41">
        <v>65160000</v>
      </c>
      <c r="AE401" s="41">
        <v>52547000</v>
      </c>
      <c r="AF401" s="41">
        <v>40894000</v>
      </c>
      <c r="AG401" s="41">
        <v>40851000</v>
      </c>
      <c r="AH401" s="41">
        <v>62106000</v>
      </c>
      <c r="AI401" s="41">
        <v>-255000</v>
      </c>
      <c r="AJ401" s="41">
        <v>-290000</v>
      </c>
      <c r="AK401" s="41">
        <v>-257000</v>
      </c>
      <c r="AL401" s="41">
        <v>-431000</v>
      </c>
      <c r="AM401" s="41">
        <v>52292000</v>
      </c>
      <c r="AN401" s="41">
        <v>40604000</v>
      </c>
      <c r="AO401" s="41">
        <v>40594000</v>
      </c>
      <c r="AP401" s="41">
        <v>61675000</v>
      </c>
      <c r="AQ401" s="41">
        <v>2229000</v>
      </c>
      <c r="AR401" s="41">
        <v>2247000</v>
      </c>
      <c r="AS401" s="41">
        <v>1914000</v>
      </c>
      <c r="AT401" s="41">
        <v>3485000</v>
      </c>
      <c r="AU401" s="41">
        <v>-33425000</v>
      </c>
      <c r="AV401" s="41">
        <v>-23003000</v>
      </c>
      <c r="AW401" s="41">
        <v>-23313000</v>
      </c>
      <c r="AX401" s="41">
        <v>-40009000</v>
      </c>
      <c r="AY401" s="38" t="s">
        <v>39</v>
      </c>
      <c r="AZ401" s="38" t="s">
        <v>39</v>
      </c>
      <c r="BA401" s="38" t="s">
        <v>39</v>
      </c>
      <c r="BB401" s="38" t="s">
        <v>39</v>
      </c>
      <c r="BC401" s="41">
        <v>-14898000</v>
      </c>
      <c r="BD401" s="41">
        <v>-14586000</v>
      </c>
      <c r="BE401" s="41">
        <v>-14456000</v>
      </c>
      <c r="BF401" s="41">
        <v>-16852000</v>
      </c>
      <c r="BG401" s="41">
        <v>6198000</v>
      </c>
      <c r="BH401" s="41">
        <v>5262000</v>
      </c>
      <c r="BI401" s="41">
        <v>4739000</v>
      </c>
      <c r="BJ401" s="41">
        <v>8299000</v>
      </c>
      <c r="BK401" s="41">
        <v>-230000</v>
      </c>
      <c r="BL401" s="41">
        <v>-995000</v>
      </c>
      <c r="BM401" s="41">
        <v>-483000</v>
      </c>
      <c r="BN401" s="41">
        <v>-259000</v>
      </c>
      <c r="BO401" s="41">
        <v>-230000</v>
      </c>
      <c r="BP401" s="41">
        <v>-273000</v>
      </c>
      <c r="BQ401" s="41">
        <v>-321000</v>
      </c>
      <c r="BR401" s="41">
        <v>-259000</v>
      </c>
      <c r="BS401" s="41">
        <v>0</v>
      </c>
      <c r="BT401" s="41">
        <v>-722000</v>
      </c>
      <c r="BU401" s="41">
        <v>-162000</v>
      </c>
      <c r="BV401" s="41">
        <v>0</v>
      </c>
      <c r="BW401" s="41">
        <v>4263000</v>
      </c>
      <c r="BX401" s="41">
        <v>4157000</v>
      </c>
      <c r="BY401" s="41">
        <v>3753000</v>
      </c>
      <c r="BZ401" s="41">
        <v>7052000</v>
      </c>
      <c r="CA401" s="41">
        <v>67669000</v>
      </c>
      <c r="CB401" s="41">
        <v>60222000</v>
      </c>
      <c r="CC401" s="41">
        <v>52552000</v>
      </c>
      <c r="CD401" s="41">
        <v>54174000</v>
      </c>
      <c r="CE401" s="41">
        <v>11217000</v>
      </c>
      <c r="CF401" s="41">
        <v>9700000</v>
      </c>
      <c r="CG401" s="41">
        <v>5697000</v>
      </c>
      <c r="CH401" s="41">
        <v>8332000</v>
      </c>
      <c r="CI401" s="41">
        <v>38082000</v>
      </c>
      <c r="CJ401" s="41">
        <v>28399000</v>
      </c>
      <c r="CK401" s="41">
        <v>34583000</v>
      </c>
      <c r="CL401" s="41">
        <v>37488000</v>
      </c>
      <c r="CM401" s="41">
        <v>16983000</v>
      </c>
      <c r="CN401" s="41">
        <v>14318000</v>
      </c>
      <c r="CO401" s="41">
        <v>11694000</v>
      </c>
      <c r="CP401" s="41">
        <v>7366000</v>
      </c>
      <c r="CQ401" s="41">
        <v>655000</v>
      </c>
      <c r="CR401" s="41">
        <v>6667000</v>
      </c>
      <c r="CS401" s="41">
        <v>248000</v>
      </c>
      <c r="CT401" s="41">
        <v>386000</v>
      </c>
      <c r="CU401" s="38" t="s">
        <v>39</v>
      </c>
      <c r="CV401" s="38" t="s">
        <v>39</v>
      </c>
      <c r="CW401" s="38" t="s">
        <v>39</v>
      </c>
      <c r="CX401" s="38" t="s">
        <v>39</v>
      </c>
      <c r="CY401" s="41">
        <v>28000</v>
      </c>
      <c r="CZ401" s="41">
        <v>28000</v>
      </c>
      <c r="DA401" s="41">
        <v>28000</v>
      </c>
      <c r="DB401" s="41">
        <v>28000</v>
      </c>
      <c r="DC401" s="41">
        <v>72328000</v>
      </c>
      <c r="DD401" s="41">
        <v>64888000</v>
      </c>
      <c r="DE401" s="41">
        <v>54144000</v>
      </c>
      <c r="DF401" s="41">
        <v>55620000</v>
      </c>
      <c r="DG401" s="213"/>
      <c r="DH401" s="214">
        <f t="shared" si="264"/>
        <v>52292000</v>
      </c>
      <c r="DI401" s="214">
        <f t="shared" si="265"/>
        <v>-33425000</v>
      </c>
      <c r="DJ401" s="214">
        <f t="shared" si="266"/>
        <v>-14898000</v>
      </c>
      <c r="DK401" s="214">
        <f t="shared" si="267"/>
        <v>-230000</v>
      </c>
      <c r="DL401" s="214">
        <f t="shared" si="268"/>
        <v>3739000</v>
      </c>
      <c r="DM401" s="215">
        <f t="shared" si="269"/>
        <v>7.1502333052857039E-2</v>
      </c>
      <c r="DN401" s="215">
        <f t="shared" si="270"/>
        <v>7.7008629744814941E-2</v>
      </c>
      <c r="DO401" s="216" t="str">
        <f t="shared" si="271"/>
        <v>n.a.</v>
      </c>
      <c r="DP401" s="214">
        <f t="shared" si="272"/>
        <v>10458500</v>
      </c>
      <c r="DQ401" s="214">
        <f t="shared" si="273"/>
        <v>28000</v>
      </c>
      <c r="DR401" s="217"/>
      <c r="DS401" s="214">
        <f t="shared" si="274"/>
        <v>40604000</v>
      </c>
      <c r="DT401" s="214">
        <f t="shared" si="275"/>
        <v>-23003000</v>
      </c>
      <c r="DU401" s="214">
        <f t="shared" si="276"/>
        <v>-14586000</v>
      </c>
      <c r="DV401" s="214">
        <f t="shared" si="277"/>
        <v>-995000</v>
      </c>
      <c r="DW401" s="214">
        <f t="shared" si="278"/>
        <v>2020000</v>
      </c>
      <c r="DX401" s="215">
        <f t="shared" si="279"/>
        <v>4.9748793222342623E-2</v>
      </c>
      <c r="DY401" s="215">
        <f t="shared" si="280"/>
        <v>5.2353307070288201E-2</v>
      </c>
      <c r="DZ401" s="218" t="str">
        <f t="shared" si="281"/>
        <v>n.a.</v>
      </c>
      <c r="EA401" s="214">
        <f t="shared" si="282"/>
        <v>7698500</v>
      </c>
      <c r="EB401" s="214">
        <f t="shared" si="283"/>
        <v>28000</v>
      </c>
      <c r="EC401" s="217"/>
      <c r="ED401" s="214">
        <f t="shared" si="284"/>
        <v>40594000</v>
      </c>
      <c r="EE401" s="214">
        <f t="shared" si="285"/>
        <v>-23313000</v>
      </c>
      <c r="EF401" s="214">
        <f t="shared" si="286"/>
        <v>-14456000</v>
      </c>
      <c r="EG401" s="214">
        <f t="shared" si="287"/>
        <v>-483000</v>
      </c>
      <c r="EH401" s="214">
        <f t="shared" si="288"/>
        <v>2342000</v>
      </c>
      <c r="EI401" s="215">
        <f t="shared" si="289"/>
        <v>5.7693255160861212E-2</v>
      </c>
      <c r="EJ401" s="215">
        <f t="shared" si="290"/>
        <v>6.1225556833629617E-2</v>
      </c>
      <c r="EK401" s="218" t="str">
        <f t="shared" si="291"/>
        <v>n.a.</v>
      </c>
      <c r="EL401" s="214">
        <f t="shared" si="292"/>
        <v>7014500</v>
      </c>
      <c r="EM401" s="214">
        <f t="shared" si="293"/>
        <v>28000</v>
      </c>
      <c r="EN401" s="217"/>
      <c r="EO401" s="219">
        <f t="shared" si="261"/>
        <v>44496666.666666664</v>
      </c>
      <c r="EP401" s="219">
        <f t="shared" si="261"/>
        <v>-26580333.333333332</v>
      </c>
      <c r="EQ401" s="219">
        <f t="shared" si="261"/>
        <v>-14646666.666666666</v>
      </c>
      <c r="ER401" s="219">
        <f t="shared" si="260"/>
        <v>-569333.33333333337</v>
      </c>
      <c r="ES401" s="219">
        <f t="shared" si="294"/>
        <v>2700333.3333333326</v>
      </c>
      <c r="ET401" s="220">
        <f t="shared" si="295"/>
        <v>6.0686193722376193E-2</v>
      </c>
      <c r="EU401" s="221">
        <f t="shared" si="296"/>
        <v>6.4606943192784039E-2</v>
      </c>
      <c r="EV401" s="219" t="e">
        <f t="shared" si="297"/>
        <v>#VALUE!</v>
      </c>
      <c r="EW401" s="219">
        <f t="shared" si="298"/>
        <v>8390500</v>
      </c>
      <c r="EX401" s="219">
        <f t="shared" si="298"/>
        <v>28000</v>
      </c>
      <c r="EY401" s="208"/>
      <c r="EZ401" s="222" t="str">
        <f t="shared" si="299"/>
        <v>完整</v>
      </c>
      <c r="FA401" s="222" t="str">
        <f t="shared" si="300"/>
        <v>完整</v>
      </c>
      <c r="FB401" s="222" t="str">
        <f t="shared" si="301"/>
        <v>完整</v>
      </c>
      <c r="FC401" s="222" t="str">
        <f t="shared" si="302"/>
        <v>选择</v>
      </c>
      <c r="FD401" s="222" t="str">
        <f t="shared" si="303"/>
        <v>选择</v>
      </c>
      <c r="FE401" s="246"/>
      <c r="FF401" s="246"/>
      <c r="FG401" s="246"/>
      <c r="FH401" s="246"/>
      <c r="FI401" s="246"/>
      <c r="FJ401" s="246"/>
      <c r="FK401" s="246"/>
      <c r="FL401" s="246"/>
      <c r="FM401" s="246"/>
      <c r="FN401" s="246"/>
      <c r="FO401" s="246"/>
      <c r="FP401" s="246"/>
      <c r="FQ401" s="246"/>
      <c r="FR401" s="246"/>
      <c r="FS401" s="246"/>
      <c r="FT401" s="246"/>
      <c r="FU401" s="246"/>
      <c r="FV401" s="246"/>
      <c r="FW401" s="246"/>
      <c r="FX401" s="246"/>
      <c r="FY401" s="246"/>
      <c r="FZ401" s="246"/>
      <c r="GA401" s="246"/>
      <c r="GB401" s="246"/>
      <c r="GC401" s="246"/>
      <c r="GD401" s="246"/>
      <c r="GE401" s="246"/>
      <c r="GF401" s="246"/>
      <c r="GG401" s="246"/>
      <c r="GH401" s="246"/>
      <c r="GI401" s="246"/>
      <c r="GJ401" s="246"/>
      <c r="GK401" s="246"/>
      <c r="GL401" s="246"/>
      <c r="GM401" s="246"/>
      <c r="GN401" s="246"/>
      <c r="GO401" s="246"/>
      <c r="GP401" s="246"/>
      <c r="GQ401" s="246"/>
      <c r="GR401" s="246"/>
      <c r="GS401" s="246"/>
      <c r="GT401" s="246"/>
      <c r="GU401" s="246"/>
      <c r="GV401" s="246"/>
      <c r="GW401" s="246"/>
      <c r="GX401" s="246"/>
      <c r="GY401" s="246"/>
      <c r="GZ401" s="246"/>
      <c r="HA401" s="246"/>
      <c r="HB401" s="246"/>
      <c r="HC401" s="246"/>
      <c r="HD401" s="246"/>
      <c r="HE401" s="246"/>
      <c r="HF401" s="246"/>
      <c r="HG401" s="246"/>
      <c r="HH401" s="246"/>
      <c r="HI401" s="246"/>
      <c r="HJ401" s="246"/>
      <c r="HK401" s="254"/>
    </row>
    <row r="402" spans="1:219" s="7" customFormat="1" ht="12.4" customHeight="1" x14ac:dyDescent="0.2">
      <c r="A402" s="226" t="s">
        <v>3546</v>
      </c>
      <c r="B402" s="227" t="str">
        <f t="shared" si="262"/>
        <v>TIA SANG BATTERY JOINT STOCK COMPANY</v>
      </c>
      <c r="C402" s="228" t="s">
        <v>35</v>
      </c>
      <c r="D402" s="229" t="s">
        <v>188</v>
      </c>
      <c r="E402" s="227"/>
      <c r="F402" s="244"/>
      <c r="G402" s="238"/>
      <c r="H402" s="232" t="str">
        <f t="shared" si="263"/>
        <v/>
      </c>
      <c r="I402" s="228" t="s">
        <v>353</v>
      </c>
      <c r="J402" s="228" t="str">
        <f>VLOOKUP(Z402,[1]AP2022!FF:FI,2,0)</f>
        <v>exclude</v>
      </c>
      <c r="K402" s="228" t="str">
        <f>VLOOKUP(Z402,[1]AP2022!FF:FI,4,0)</f>
        <v>ok, indep</v>
      </c>
      <c r="L402" s="233"/>
      <c r="M402" s="38" t="s">
        <v>3547</v>
      </c>
      <c r="N402" s="38" t="s">
        <v>3548</v>
      </c>
      <c r="O402" s="38" t="s">
        <v>36</v>
      </c>
      <c r="P402" s="38" t="s">
        <v>3549</v>
      </c>
      <c r="Q402" s="37"/>
      <c r="R402" s="38" t="s">
        <v>57</v>
      </c>
      <c r="S402" s="38" t="s">
        <v>3550</v>
      </c>
      <c r="T402" s="38" t="s">
        <v>45</v>
      </c>
      <c r="U402" s="38" t="s">
        <v>180</v>
      </c>
      <c r="V402" s="38" t="s">
        <v>3551</v>
      </c>
      <c r="W402" s="38" t="s">
        <v>3552</v>
      </c>
      <c r="X402" s="37"/>
      <c r="Y402" s="37"/>
      <c r="Z402" s="38" t="s">
        <v>3553</v>
      </c>
      <c r="AA402" s="41">
        <v>182631636000</v>
      </c>
      <c r="AB402" s="41">
        <v>180113456000</v>
      </c>
      <c r="AC402" s="41">
        <v>164630644000</v>
      </c>
      <c r="AD402" s="41">
        <v>215742012000</v>
      </c>
      <c r="AE402" s="41">
        <v>184976278000</v>
      </c>
      <c r="AF402" s="41">
        <v>182297057000</v>
      </c>
      <c r="AG402" s="41">
        <v>166905573000</v>
      </c>
      <c r="AH402" s="41">
        <v>218486416000</v>
      </c>
      <c r="AI402" s="41">
        <v>-2344642000</v>
      </c>
      <c r="AJ402" s="41">
        <v>-2183601000</v>
      </c>
      <c r="AK402" s="41">
        <v>-2274929000</v>
      </c>
      <c r="AL402" s="41">
        <v>-2744404000</v>
      </c>
      <c r="AM402" s="41">
        <v>182631636000</v>
      </c>
      <c r="AN402" s="41">
        <v>180113456000</v>
      </c>
      <c r="AO402" s="41">
        <v>164630644000</v>
      </c>
      <c r="AP402" s="41">
        <v>215742012000</v>
      </c>
      <c r="AQ402" s="38" t="s">
        <v>39</v>
      </c>
      <c r="AR402" s="38" t="s">
        <v>39</v>
      </c>
      <c r="AS402" s="38" t="s">
        <v>39</v>
      </c>
      <c r="AT402" s="38" t="s">
        <v>39</v>
      </c>
      <c r="AU402" s="41">
        <v>-150126523000</v>
      </c>
      <c r="AV402" s="41">
        <v>-148558483000</v>
      </c>
      <c r="AW402" s="41">
        <v>-128286482000</v>
      </c>
      <c r="AX402" s="41">
        <v>-174633600000</v>
      </c>
      <c r="AY402" s="41">
        <v>0</v>
      </c>
      <c r="AZ402" s="41">
        <v>0</v>
      </c>
      <c r="BA402" s="41">
        <v>0</v>
      </c>
      <c r="BB402" s="41">
        <v>0</v>
      </c>
      <c r="BC402" s="41">
        <v>-20812316000</v>
      </c>
      <c r="BD402" s="41">
        <v>-19539248000</v>
      </c>
      <c r="BE402" s="41">
        <v>-22989544000</v>
      </c>
      <c r="BF402" s="41">
        <v>-25270657000</v>
      </c>
      <c r="BG402" s="41">
        <v>11692797000</v>
      </c>
      <c r="BH402" s="41">
        <v>12015725000</v>
      </c>
      <c r="BI402" s="41">
        <v>13354618000</v>
      </c>
      <c r="BJ402" s="41">
        <v>15837755000</v>
      </c>
      <c r="BK402" s="41">
        <v>-6686178000</v>
      </c>
      <c r="BL402" s="41">
        <v>-6605944000</v>
      </c>
      <c r="BM402" s="41">
        <v>-7532108000</v>
      </c>
      <c r="BN402" s="41">
        <v>-8217561000</v>
      </c>
      <c r="BO402" s="41">
        <v>-6664897000</v>
      </c>
      <c r="BP402" s="41">
        <v>-6543113000</v>
      </c>
      <c r="BQ402" s="41">
        <v>-7469277000</v>
      </c>
      <c r="BR402" s="41">
        <v>-8154730000</v>
      </c>
      <c r="BS402" s="41">
        <v>-21281000</v>
      </c>
      <c r="BT402" s="41">
        <v>-62831000</v>
      </c>
      <c r="BU402" s="41">
        <v>-62831000</v>
      </c>
      <c r="BV402" s="41">
        <v>-62831000</v>
      </c>
      <c r="BW402" s="41">
        <v>3449498000</v>
      </c>
      <c r="BX402" s="41">
        <v>4599994000</v>
      </c>
      <c r="BY402" s="41">
        <v>4508362000</v>
      </c>
      <c r="BZ402" s="41">
        <v>4562267000</v>
      </c>
      <c r="CA402" s="41">
        <v>74486946000</v>
      </c>
      <c r="CB402" s="41">
        <v>69350690000</v>
      </c>
      <c r="CC402" s="41">
        <v>63839505000</v>
      </c>
      <c r="CD402" s="41">
        <v>81359877000</v>
      </c>
      <c r="CE402" s="41">
        <v>57531389000</v>
      </c>
      <c r="CF402" s="41">
        <v>50089604000</v>
      </c>
      <c r="CG402" s="41">
        <v>47887801000</v>
      </c>
      <c r="CH402" s="41">
        <v>49550025000</v>
      </c>
      <c r="CI402" s="41">
        <v>14201963000</v>
      </c>
      <c r="CJ402" s="41">
        <v>11882663000</v>
      </c>
      <c r="CK402" s="41">
        <v>13930951000</v>
      </c>
      <c r="CL402" s="41">
        <v>30080488000</v>
      </c>
      <c r="CM402" s="41">
        <v>1556143000</v>
      </c>
      <c r="CN402" s="41">
        <v>1635701000</v>
      </c>
      <c r="CO402" s="41">
        <v>548151000</v>
      </c>
      <c r="CP402" s="41">
        <v>827573000</v>
      </c>
      <c r="CQ402" s="41">
        <v>1186268000</v>
      </c>
      <c r="CR402" s="41">
        <v>5234275000</v>
      </c>
      <c r="CS402" s="41">
        <v>1468038000</v>
      </c>
      <c r="CT402" s="41">
        <v>901791000</v>
      </c>
      <c r="CU402" s="38" t="s">
        <v>39</v>
      </c>
      <c r="CV402" s="38" t="s">
        <v>39</v>
      </c>
      <c r="CW402" s="38" t="s">
        <v>39</v>
      </c>
      <c r="CX402" s="38" t="s">
        <v>39</v>
      </c>
      <c r="CY402" s="41">
        <v>9701298000</v>
      </c>
      <c r="CZ402" s="41">
        <v>8385913000</v>
      </c>
      <c r="DA402" s="41">
        <v>5734377000</v>
      </c>
      <c r="DB402" s="41">
        <v>5596671000</v>
      </c>
      <c r="DC402" s="41">
        <v>102513589000</v>
      </c>
      <c r="DD402" s="41">
        <v>102594673000</v>
      </c>
      <c r="DE402" s="41">
        <v>97856792000</v>
      </c>
      <c r="DF402" s="41">
        <v>122967513000</v>
      </c>
      <c r="DG402" s="213"/>
      <c r="DH402" s="214">
        <f t="shared" si="264"/>
        <v>182631636000</v>
      </c>
      <c r="DI402" s="214">
        <f t="shared" si="265"/>
        <v>-150126523000</v>
      </c>
      <c r="DJ402" s="214">
        <f t="shared" si="266"/>
        <v>-20812316000</v>
      </c>
      <c r="DK402" s="214">
        <f t="shared" si="267"/>
        <v>-6686178000</v>
      </c>
      <c r="DL402" s="214">
        <f t="shared" si="268"/>
        <v>5006619000</v>
      </c>
      <c r="DM402" s="215">
        <f t="shared" si="269"/>
        <v>2.741375541310926E-2</v>
      </c>
      <c r="DN402" s="215">
        <f t="shared" si="270"/>
        <v>2.8186451911782224E-2</v>
      </c>
      <c r="DO402" s="216">
        <f t="shared" si="271"/>
        <v>0</v>
      </c>
      <c r="DP402" s="214">
        <f t="shared" si="272"/>
        <v>53810496500</v>
      </c>
      <c r="DQ402" s="214">
        <f t="shared" si="273"/>
        <v>9043605500</v>
      </c>
      <c r="DR402" s="217"/>
      <c r="DS402" s="214">
        <f t="shared" si="274"/>
        <v>180113456000</v>
      </c>
      <c r="DT402" s="214">
        <f t="shared" si="275"/>
        <v>-148558483000</v>
      </c>
      <c r="DU402" s="214">
        <f t="shared" si="276"/>
        <v>-19539248000</v>
      </c>
      <c r="DV402" s="214">
        <f t="shared" si="277"/>
        <v>-6605944000</v>
      </c>
      <c r="DW402" s="214">
        <f t="shared" si="278"/>
        <v>5409781000</v>
      </c>
      <c r="DX402" s="215">
        <f t="shared" si="279"/>
        <v>3.0035407237980042E-2</v>
      </c>
      <c r="DY402" s="215">
        <f t="shared" si="280"/>
        <v>3.0965467669755661E-2</v>
      </c>
      <c r="DZ402" s="218">
        <f t="shared" si="281"/>
        <v>0</v>
      </c>
      <c r="EA402" s="214">
        <f t="shared" si="282"/>
        <v>48988702500</v>
      </c>
      <c r="EB402" s="214">
        <f t="shared" si="283"/>
        <v>7060145000</v>
      </c>
      <c r="EC402" s="217"/>
      <c r="ED402" s="214">
        <f t="shared" si="284"/>
        <v>164630644000</v>
      </c>
      <c r="EE402" s="214">
        <f t="shared" si="285"/>
        <v>-128286482000</v>
      </c>
      <c r="EF402" s="214">
        <f t="shared" si="286"/>
        <v>-22989544000</v>
      </c>
      <c r="EG402" s="214">
        <f t="shared" si="287"/>
        <v>-7532108000</v>
      </c>
      <c r="EH402" s="214">
        <f t="shared" si="288"/>
        <v>5822510000</v>
      </c>
      <c r="EI402" s="215">
        <f t="shared" si="289"/>
        <v>3.5367109418584307E-2</v>
      </c>
      <c r="EJ402" s="215">
        <f t="shared" si="290"/>
        <v>3.6663802119858674E-2</v>
      </c>
      <c r="EK402" s="218">
        <f t="shared" si="291"/>
        <v>0</v>
      </c>
      <c r="EL402" s="214">
        <f t="shared" si="292"/>
        <v>48718913000</v>
      </c>
      <c r="EM402" s="214">
        <f t="shared" si="293"/>
        <v>5665524000</v>
      </c>
      <c r="EN402" s="217"/>
      <c r="EO402" s="219">
        <f t="shared" si="261"/>
        <v>175791912000</v>
      </c>
      <c r="EP402" s="219">
        <f t="shared" si="261"/>
        <v>-142323829333.33334</v>
      </c>
      <c r="EQ402" s="219">
        <f t="shared" si="261"/>
        <v>-21113702666.666668</v>
      </c>
      <c r="ER402" s="219">
        <f t="shared" si="260"/>
        <v>-6941410000</v>
      </c>
      <c r="ES402" s="219">
        <f t="shared" si="294"/>
        <v>5412969999.9999886</v>
      </c>
      <c r="ET402" s="220">
        <f t="shared" si="295"/>
        <v>3.0791917207203416E-2</v>
      </c>
      <c r="EU402" s="221">
        <f t="shared" si="296"/>
        <v>3.177018202167254E-2</v>
      </c>
      <c r="EV402" s="219">
        <f t="shared" si="297"/>
        <v>0</v>
      </c>
      <c r="EW402" s="219">
        <f t="shared" si="298"/>
        <v>50506037333.333336</v>
      </c>
      <c r="EX402" s="219">
        <f t="shared" si="298"/>
        <v>7256424833.333333</v>
      </c>
      <c r="EY402" s="208"/>
      <c r="EZ402" s="222" t="str">
        <f t="shared" si="299"/>
        <v>完整</v>
      </c>
      <c r="FA402" s="222" t="str">
        <f t="shared" si="300"/>
        <v>完整</v>
      </c>
      <c r="FB402" s="222" t="str">
        <f t="shared" si="301"/>
        <v>完整</v>
      </c>
      <c r="FC402" s="222" t="str">
        <f t="shared" si="302"/>
        <v>选择</v>
      </c>
      <c r="FD402" s="222" t="str">
        <f t="shared" si="303"/>
        <v>选择</v>
      </c>
      <c r="FE402" s="246"/>
      <c r="FF402" s="246"/>
      <c r="FG402" s="246"/>
      <c r="FH402" s="246"/>
      <c r="FI402" s="246"/>
      <c r="FJ402" s="246"/>
      <c r="FK402" s="246"/>
      <c r="FL402" s="246"/>
      <c r="FM402" s="246"/>
      <c r="FN402" s="246"/>
      <c r="FO402" s="246"/>
      <c r="FP402" s="246"/>
      <c r="FQ402" s="246"/>
      <c r="FR402" s="246"/>
      <c r="FS402" s="246"/>
      <c r="FT402" s="246"/>
      <c r="FU402" s="246"/>
      <c r="FV402" s="246"/>
      <c r="FW402" s="246"/>
      <c r="FX402" s="246"/>
      <c r="FY402" s="246"/>
      <c r="FZ402" s="246"/>
      <c r="GA402" s="246"/>
      <c r="GB402" s="246"/>
      <c r="GC402" s="246"/>
      <c r="GD402" s="246"/>
      <c r="GE402" s="246"/>
      <c r="GF402" s="246"/>
      <c r="GG402" s="246"/>
      <c r="GH402" s="246"/>
      <c r="GI402" s="246"/>
      <c r="GJ402" s="246"/>
      <c r="GK402" s="246"/>
      <c r="GL402" s="246"/>
      <c r="GM402" s="246"/>
      <c r="GN402" s="246"/>
      <c r="GO402" s="246"/>
      <c r="GP402" s="246"/>
      <c r="GQ402" s="246"/>
      <c r="GR402" s="246"/>
      <c r="GS402" s="246"/>
      <c r="GT402" s="246"/>
      <c r="GU402" s="246"/>
      <c r="GV402" s="246"/>
      <c r="GW402" s="246"/>
      <c r="GX402" s="246"/>
      <c r="GY402" s="246"/>
      <c r="GZ402" s="246"/>
      <c r="HA402" s="246"/>
      <c r="HB402" s="246"/>
      <c r="HC402" s="246"/>
      <c r="HD402" s="246"/>
      <c r="HE402" s="246"/>
      <c r="HF402" s="246"/>
      <c r="HG402" s="246"/>
      <c r="HH402" s="246"/>
      <c r="HI402" s="246"/>
      <c r="HJ402" s="246"/>
      <c r="HK402" s="254"/>
    </row>
    <row r="403" spans="1:219" ht="12.4" customHeight="1" x14ac:dyDescent="0.2">
      <c r="A403" s="204" t="s">
        <v>3554</v>
      </c>
      <c r="B403" s="205" t="str">
        <f t="shared" si="262"/>
        <v>WUHAN DAYANG YITIAN TECHNOLOGY CO.,LTD</v>
      </c>
      <c r="C403" s="206" t="s">
        <v>35</v>
      </c>
      <c r="D403" s="206" t="s">
        <v>32</v>
      </c>
      <c r="E403" s="205"/>
      <c r="F403" s="244"/>
      <c r="G403" s="245"/>
      <c r="H403" s="209" t="str">
        <f t="shared" si="263"/>
        <v/>
      </c>
      <c r="I403" s="206" t="s">
        <v>328</v>
      </c>
      <c r="J403" s="206" t="str">
        <f>VLOOKUP(Z403,[1]AP2022!FF:FI,2,0)</f>
        <v>exclude</v>
      </c>
      <c r="K403" s="206" t="str">
        <f>VLOOKUP(Z403,[1]AP2022!FF:FI,4,0)</f>
        <v>ok, sda/sdp</v>
      </c>
      <c r="L403" s="210"/>
      <c r="M403" s="211" t="s">
        <v>3555</v>
      </c>
      <c r="N403" s="211" t="s">
        <v>3556</v>
      </c>
      <c r="O403" s="211" t="s">
        <v>36</v>
      </c>
      <c r="P403" s="211" t="s">
        <v>3557</v>
      </c>
      <c r="Q403" s="225"/>
      <c r="R403" s="38" t="s">
        <v>48</v>
      </c>
      <c r="S403" s="211" t="s">
        <v>3558</v>
      </c>
      <c r="T403" s="211" t="s">
        <v>44</v>
      </c>
      <c r="U403" s="38" t="s">
        <v>182</v>
      </c>
      <c r="V403" s="38" t="s">
        <v>950</v>
      </c>
      <c r="W403" s="38" t="s">
        <v>3559</v>
      </c>
      <c r="X403" s="37"/>
      <c r="Y403" s="37"/>
      <c r="Z403" s="38" t="s">
        <v>3560</v>
      </c>
      <c r="AA403" s="41">
        <v>53989000</v>
      </c>
      <c r="AB403" s="41">
        <v>47048000</v>
      </c>
      <c r="AC403" s="41">
        <v>47791000</v>
      </c>
      <c r="AD403" s="41">
        <v>41368000</v>
      </c>
      <c r="AE403" s="41">
        <v>53826000</v>
      </c>
      <c r="AF403" s="41">
        <v>47509000</v>
      </c>
      <c r="AG403" s="41">
        <v>47508000</v>
      </c>
      <c r="AH403" s="41">
        <v>41962000</v>
      </c>
      <c r="AI403" s="41">
        <v>-743000</v>
      </c>
      <c r="AJ403" s="41">
        <v>-729000</v>
      </c>
      <c r="AK403" s="41">
        <v>-723000</v>
      </c>
      <c r="AL403" s="41">
        <v>-664000</v>
      </c>
      <c r="AM403" s="41">
        <v>53083000</v>
      </c>
      <c r="AN403" s="41">
        <v>46780000</v>
      </c>
      <c r="AO403" s="41">
        <v>46785000</v>
      </c>
      <c r="AP403" s="41">
        <v>41298000</v>
      </c>
      <c r="AQ403" s="41">
        <v>906000</v>
      </c>
      <c r="AR403" s="41">
        <v>268000</v>
      </c>
      <c r="AS403" s="41">
        <v>1006000</v>
      </c>
      <c r="AT403" s="41">
        <v>70000</v>
      </c>
      <c r="AU403" s="41">
        <v>-14100000</v>
      </c>
      <c r="AV403" s="41">
        <v>-12553000</v>
      </c>
      <c r="AW403" s="41">
        <v>-10390000</v>
      </c>
      <c r="AX403" s="41">
        <v>-9621000</v>
      </c>
      <c r="AY403" s="38" t="s">
        <v>39</v>
      </c>
      <c r="AZ403" s="38" t="s">
        <v>39</v>
      </c>
      <c r="BA403" s="38" t="s">
        <v>39</v>
      </c>
      <c r="BB403" s="38" t="s">
        <v>39</v>
      </c>
      <c r="BC403" s="41">
        <v>-25563000</v>
      </c>
      <c r="BD403" s="41">
        <v>-23867000</v>
      </c>
      <c r="BE403" s="41">
        <v>-20484000</v>
      </c>
      <c r="BF403" s="41">
        <v>-18688000</v>
      </c>
      <c r="BG403" s="41">
        <v>14326000</v>
      </c>
      <c r="BH403" s="41">
        <v>10628000</v>
      </c>
      <c r="BI403" s="41">
        <v>16917000</v>
      </c>
      <c r="BJ403" s="41">
        <v>13059000</v>
      </c>
      <c r="BK403" s="41">
        <v>-1798000</v>
      </c>
      <c r="BL403" s="41">
        <v>-1034000</v>
      </c>
      <c r="BM403" s="41">
        <v>-1366000</v>
      </c>
      <c r="BN403" s="41">
        <v>-689000</v>
      </c>
      <c r="BO403" s="41">
        <v>-1552000</v>
      </c>
      <c r="BP403" s="41">
        <v>-1442000</v>
      </c>
      <c r="BQ403" s="41">
        <v>-1037000</v>
      </c>
      <c r="BR403" s="41">
        <v>-585000</v>
      </c>
      <c r="BS403" s="41">
        <v>-246000</v>
      </c>
      <c r="BT403" s="41">
        <v>408000</v>
      </c>
      <c r="BU403" s="41">
        <v>-329000</v>
      </c>
      <c r="BV403" s="41">
        <v>-104000</v>
      </c>
      <c r="BW403" s="41">
        <v>11224000</v>
      </c>
      <c r="BX403" s="41">
        <v>8579000</v>
      </c>
      <c r="BY403" s="41">
        <v>12868000</v>
      </c>
      <c r="BZ403" s="41">
        <v>10247000</v>
      </c>
      <c r="CA403" s="41">
        <v>56976000</v>
      </c>
      <c r="CB403" s="41">
        <v>55044000</v>
      </c>
      <c r="CC403" s="41">
        <v>58268000</v>
      </c>
      <c r="CD403" s="41">
        <v>47386000</v>
      </c>
      <c r="CE403" s="41">
        <v>15339000</v>
      </c>
      <c r="CF403" s="41">
        <v>11579000</v>
      </c>
      <c r="CG403" s="41">
        <v>11431000</v>
      </c>
      <c r="CH403" s="41">
        <v>9622000</v>
      </c>
      <c r="CI403" s="41">
        <v>19913000</v>
      </c>
      <c r="CJ403" s="41">
        <v>17210000</v>
      </c>
      <c r="CK403" s="41">
        <v>21189000</v>
      </c>
      <c r="CL403" s="41">
        <v>15228000</v>
      </c>
      <c r="CM403" s="41">
        <v>791000</v>
      </c>
      <c r="CN403" s="41">
        <v>2962000</v>
      </c>
      <c r="CO403" s="41">
        <v>2772000</v>
      </c>
      <c r="CP403" s="41">
        <v>1860000</v>
      </c>
      <c r="CQ403" s="41">
        <v>20683000</v>
      </c>
      <c r="CR403" s="41">
        <v>22842000</v>
      </c>
      <c r="CS403" s="41">
        <v>22569000</v>
      </c>
      <c r="CT403" s="41">
        <v>19590000</v>
      </c>
      <c r="CU403" s="41">
        <v>51000</v>
      </c>
      <c r="CV403" s="41">
        <v>14000</v>
      </c>
      <c r="CW403" s="38" t="s">
        <v>39</v>
      </c>
      <c r="CX403" s="38" t="s">
        <v>39</v>
      </c>
      <c r="CY403" s="38" t="s">
        <v>39</v>
      </c>
      <c r="CZ403" s="41">
        <v>0</v>
      </c>
      <c r="DA403" s="41">
        <v>609000</v>
      </c>
      <c r="DB403" s="41">
        <v>12640000</v>
      </c>
      <c r="DC403" s="41">
        <v>95825000</v>
      </c>
      <c r="DD403" s="41">
        <v>78952000</v>
      </c>
      <c r="DE403" s="41">
        <v>80378000</v>
      </c>
      <c r="DF403" s="41">
        <v>69694000</v>
      </c>
      <c r="DG403" s="213"/>
      <c r="DH403" s="214">
        <f t="shared" si="264"/>
        <v>53083000</v>
      </c>
      <c r="DI403" s="214">
        <f t="shared" si="265"/>
        <v>-14100000</v>
      </c>
      <c r="DJ403" s="214">
        <f t="shared" si="266"/>
        <v>-25563000</v>
      </c>
      <c r="DK403" s="214">
        <f t="shared" si="267"/>
        <v>-1798000</v>
      </c>
      <c r="DL403" s="214">
        <f t="shared" si="268"/>
        <v>11622000</v>
      </c>
      <c r="DM403" s="215">
        <f t="shared" si="269"/>
        <v>0.21894015033061431</v>
      </c>
      <c r="DN403" s="215">
        <f t="shared" si="270"/>
        <v>0.28031161814717448</v>
      </c>
      <c r="DO403" s="216" t="str">
        <f t="shared" si="271"/>
        <v>n.a.</v>
      </c>
      <c r="DP403" s="214">
        <f t="shared" si="272"/>
        <v>13459000</v>
      </c>
      <c r="DQ403" s="214" t="e">
        <f t="shared" si="273"/>
        <v>#VALUE!</v>
      </c>
      <c r="DR403" s="217"/>
      <c r="DS403" s="214">
        <f t="shared" si="274"/>
        <v>46780000</v>
      </c>
      <c r="DT403" s="214">
        <f t="shared" si="275"/>
        <v>-12553000</v>
      </c>
      <c r="DU403" s="214">
        <f t="shared" si="276"/>
        <v>-23867000</v>
      </c>
      <c r="DV403" s="214">
        <f t="shared" si="277"/>
        <v>-1034000</v>
      </c>
      <c r="DW403" s="214">
        <f t="shared" si="278"/>
        <v>9326000</v>
      </c>
      <c r="DX403" s="215">
        <f t="shared" si="279"/>
        <v>0.19935870029927319</v>
      </c>
      <c r="DY403" s="215">
        <f t="shared" si="280"/>
        <v>0.24899877182677418</v>
      </c>
      <c r="DZ403" s="218" t="str">
        <f t="shared" si="281"/>
        <v>n.a.</v>
      </c>
      <c r="EA403" s="214">
        <f t="shared" si="282"/>
        <v>11505000</v>
      </c>
      <c r="EB403" s="214">
        <f t="shared" si="283"/>
        <v>304500</v>
      </c>
      <c r="EC403" s="217"/>
      <c r="ED403" s="214">
        <f t="shared" si="284"/>
        <v>46785000</v>
      </c>
      <c r="EE403" s="214">
        <f t="shared" si="285"/>
        <v>-10390000</v>
      </c>
      <c r="EF403" s="214">
        <f t="shared" si="286"/>
        <v>-20484000</v>
      </c>
      <c r="EG403" s="214">
        <f t="shared" si="287"/>
        <v>-1366000</v>
      </c>
      <c r="EH403" s="214">
        <f t="shared" si="288"/>
        <v>14545000</v>
      </c>
      <c r="EI403" s="215">
        <f t="shared" si="289"/>
        <v>0.31089024259912368</v>
      </c>
      <c r="EJ403" s="215">
        <f t="shared" si="290"/>
        <v>0.45114764267990076</v>
      </c>
      <c r="EK403" s="218" t="str">
        <f t="shared" si="291"/>
        <v>n.a.</v>
      </c>
      <c r="EL403" s="214">
        <f t="shared" si="292"/>
        <v>10526500</v>
      </c>
      <c r="EM403" s="214">
        <f t="shared" si="293"/>
        <v>6624500</v>
      </c>
      <c r="EN403" s="217"/>
      <c r="EO403" s="219">
        <f t="shared" si="261"/>
        <v>48882666.666666664</v>
      </c>
      <c r="EP403" s="219">
        <f t="shared" si="261"/>
        <v>-12347666.666666666</v>
      </c>
      <c r="EQ403" s="219">
        <f t="shared" si="261"/>
        <v>-23304666.666666668</v>
      </c>
      <c r="ER403" s="219">
        <f t="shared" si="261"/>
        <v>-1399333.3333333333</v>
      </c>
      <c r="ES403" s="219">
        <f t="shared" si="294"/>
        <v>11830999.999999998</v>
      </c>
      <c r="ET403" s="220">
        <f t="shared" si="295"/>
        <v>0.2420285309039332</v>
      </c>
      <c r="EU403" s="221">
        <f t="shared" si="296"/>
        <v>0.31931087220547877</v>
      </c>
      <c r="EV403" s="219" t="e">
        <f t="shared" si="297"/>
        <v>#VALUE!</v>
      </c>
      <c r="EW403" s="219">
        <f t="shared" si="298"/>
        <v>11830166.666666666</v>
      </c>
      <c r="EX403" s="219" t="e">
        <f t="shared" si="298"/>
        <v>#VALUE!</v>
      </c>
      <c r="EY403" s="208"/>
      <c r="EZ403" s="222" t="str">
        <f t="shared" si="299"/>
        <v>完整</v>
      </c>
      <c r="FA403" s="222" t="str">
        <f t="shared" si="300"/>
        <v>完整</v>
      </c>
      <c r="FB403" s="222" t="str">
        <f t="shared" si="301"/>
        <v>完整</v>
      </c>
      <c r="FC403" s="222" t="str">
        <f t="shared" si="302"/>
        <v>选择</v>
      </c>
      <c r="FD403" s="222" t="str">
        <f t="shared" si="303"/>
        <v>选择</v>
      </c>
      <c r="FE403" s="246"/>
      <c r="FF403" s="246"/>
      <c r="FG403" s="246"/>
      <c r="FH403" s="246"/>
      <c r="FI403" s="246"/>
      <c r="FJ403" s="246"/>
      <c r="FK403" s="246"/>
      <c r="FL403" s="246"/>
      <c r="FM403" s="246"/>
      <c r="FN403" s="246"/>
      <c r="FO403" s="246"/>
      <c r="FP403" s="246"/>
      <c r="FQ403" s="246"/>
      <c r="FR403" s="246"/>
      <c r="FS403" s="246"/>
      <c r="FT403" s="246"/>
      <c r="FU403" s="246"/>
      <c r="FV403" s="246"/>
      <c r="FW403" s="246"/>
      <c r="FX403" s="246"/>
      <c r="FY403" s="246"/>
      <c r="FZ403" s="246"/>
      <c r="GA403" s="246"/>
      <c r="GB403" s="246"/>
      <c r="GC403" s="246"/>
      <c r="GD403" s="246"/>
      <c r="GE403" s="246"/>
      <c r="GF403" s="246"/>
      <c r="GG403" s="246"/>
      <c r="GH403" s="246"/>
      <c r="GI403" s="246"/>
      <c r="GJ403" s="246"/>
      <c r="GK403" s="246"/>
      <c r="GL403" s="246"/>
      <c r="GM403" s="246"/>
      <c r="GN403" s="246"/>
      <c r="GO403" s="246"/>
      <c r="GP403" s="246"/>
      <c r="GQ403" s="246"/>
      <c r="GR403" s="246"/>
      <c r="GS403" s="246"/>
      <c r="GT403" s="246"/>
      <c r="GU403" s="246"/>
      <c r="GV403" s="246"/>
      <c r="GW403" s="246"/>
      <c r="GX403" s="246"/>
      <c r="GY403" s="246"/>
      <c r="GZ403" s="246"/>
      <c r="HA403" s="246"/>
      <c r="HB403" s="246"/>
      <c r="HC403" s="246"/>
      <c r="HD403" s="246"/>
      <c r="HE403" s="246"/>
      <c r="HF403" s="246"/>
      <c r="HG403" s="246"/>
      <c r="HH403" s="246"/>
      <c r="HI403" s="246"/>
      <c r="HJ403" s="246"/>
      <c r="HK403" s="246"/>
    </row>
    <row r="404" spans="1:219" s="7" customFormat="1" ht="12.4" customHeight="1" x14ac:dyDescent="0.2">
      <c r="A404" s="226" t="s">
        <v>3561</v>
      </c>
      <c r="B404" s="227" t="str">
        <f t="shared" si="262"/>
        <v>HEILONGJIANG SPECIAL GENERAL ELECTRICS CO.,LTD</v>
      </c>
      <c r="C404" s="228" t="s">
        <v>35</v>
      </c>
      <c r="D404" s="229" t="s">
        <v>188</v>
      </c>
      <c r="E404" s="227"/>
      <c r="F404" s="244"/>
      <c r="G404" s="238"/>
      <c r="H404" s="232" t="str">
        <f t="shared" si="263"/>
        <v/>
      </c>
      <c r="I404" s="228" t="s">
        <v>353</v>
      </c>
      <c r="J404" s="228" t="str">
        <f>VLOOKUP(Z404,[1]AP2022!FF:FI,2,0)</f>
        <v>exclude</v>
      </c>
      <c r="K404" s="228" t="str">
        <f>VLOOKUP(Z404,[1]AP2022!FF:FI,4,0)</f>
        <v>ok, indep</v>
      </c>
      <c r="L404" s="233"/>
      <c r="M404" s="38" t="s">
        <v>3562</v>
      </c>
      <c r="N404" s="38" t="s">
        <v>3563</v>
      </c>
      <c r="O404" s="38" t="s">
        <v>36</v>
      </c>
      <c r="P404" s="38" t="s">
        <v>3564</v>
      </c>
      <c r="Q404" s="37"/>
      <c r="R404" s="38" t="s">
        <v>48</v>
      </c>
      <c r="S404" s="38" t="s">
        <v>3565</v>
      </c>
      <c r="T404" s="38" t="s">
        <v>45</v>
      </c>
      <c r="U404" s="38" t="s">
        <v>182</v>
      </c>
      <c r="V404" s="38" t="s">
        <v>3566</v>
      </c>
      <c r="W404" s="38" t="s">
        <v>3567</v>
      </c>
      <c r="X404" s="38" t="s">
        <v>3568</v>
      </c>
      <c r="Y404" s="37"/>
      <c r="Z404" s="38" t="s">
        <v>3569</v>
      </c>
      <c r="AA404" s="41">
        <v>53538000</v>
      </c>
      <c r="AB404" s="41">
        <v>39650000</v>
      </c>
      <c r="AC404" s="41">
        <v>52279000</v>
      </c>
      <c r="AD404" s="41">
        <v>62745000</v>
      </c>
      <c r="AE404" s="41">
        <v>51092000</v>
      </c>
      <c r="AF404" s="41">
        <v>34224000</v>
      </c>
      <c r="AG404" s="41">
        <v>48940000</v>
      </c>
      <c r="AH404" s="41">
        <v>60981000</v>
      </c>
      <c r="AI404" s="41">
        <v>-345000</v>
      </c>
      <c r="AJ404" s="41">
        <v>-275000</v>
      </c>
      <c r="AK404" s="41">
        <v>-390000</v>
      </c>
      <c r="AL404" s="41">
        <v>-308000</v>
      </c>
      <c r="AM404" s="41">
        <v>50747000</v>
      </c>
      <c r="AN404" s="41">
        <v>33949000</v>
      </c>
      <c r="AO404" s="41">
        <v>48550000</v>
      </c>
      <c r="AP404" s="41">
        <v>60673000</v>
      </c>
      <c r="AQ404" s="41">
        <v>2791000</v>
      </c>
      <c r="AR404" s="41">
        <v>5701000</v>
      </c>
      <c r="AS404" s="41">
        <v>3729000</v>
      </c>
      <c r="AT404" s="41">
        <v>2072000</v>
      </c>
      <c r="AU404" s="41">
        <v>-30331000</v>
      </c>
      <c r="AV404" s="41">
        <v>-15887000</v>
      </c>
      <c r="AW404" s="41">
        <v>-20203000</v>
      </c>
      <c r="AX404" s="41">
        <v>-27972000</v>
      </c>
      <c r="AY404" s="38" t="s">
        <v>39</v>
      </c>
      <c r="AZ404" s="38" t="s">
        <v>39</v>
      </c>
      <c r="BA404" s="38" t="s">
        <v>39</v>
      </c>
      <c r="BB404" s="38" t="s">
        <v>39</v>
      </c>
      <c r="BC404" s="41">
        <v>-18113000</v>
      </c>
      <c r="BD404" s="41">
        <v>-24111000</v>
      </c>
      <c r="BE404" s="41">
        <v>-29988000</v>
      </c>
      <c r="BF404" s="41">
        <v>-31045000</v>
      </c>
      <c r="BG404" s="41">
        <v>5094000</v>
      </c>
      <c r="BH404" s="41">
        <v>-348000</v>
      </c>
      <c r="BI404" s="41">
        <v>2088000</v>
      </c>
      <c r="BJ404" s="41">
        <v>3728000</v>
      </c>
      <c r="BK404" s="41">
        <v>-1629000</v>
      </c>
      <c r="BL404" s="41">
        <v>-3429000</v>
      </c>
      <c r="BM404" s="41">
        <v>-5545000</v>
      </c>
      <c r="BN404" s="41">
        <v>-3220000</v>
      </c>
      <c r="BO404" s="41">
        <v>-1481000</v>
      </c>
      <c r="BP404" s="41">
        <v>-3288000</v>
      </c>
      <c r="BQ404" s="41">
        <v>-5615000</v>
      </c>
      <c r="BR404" s="41">
        <v>-3090000</v>
      </c>
      <c r="BS404" s="41">
        <v>-148000</v>
      </c>
      <c r="BT404" s="41">
        <v>-141000</v>
      </c>
      <c r="BU404" s="41">
        <v>70000</v>
      </c>
      <c r="BV404" s="41">
        <v>-130000</v>
      </c>
      <c r="BW404" s="41">
        <v>1488000</v>
      </c>
      <c r="BX404" s="41">
        <v>-20008000</v>
      </c>
      <c r="BY404" s="41">
        <v>-6483000</v>
      </c>
      <c r="BZ404" s="41">
        <v>629000</v>
      </c>
      <c r="CA404" s="41">
        <v>74403000</v>
      </c>
      <c r="CB404" s="41">
        <v>101067000</v>
      </c>
      <c r="CC404" s="41">
        <v>77767000</v>
      </c>
      <c r="CD404" s="41">
        <v>90920000</v>
      </c>
      <c r="CE404" s="41">
        <v>36873000</v>
      </c>
      <c r="CF404" s="41">
        <v>45427000</v>
      </c>
      <c r="CG404" s="41">
        <v>28683000</v>
      </c>
      <c r="CH404" s="41">
        <v>33623000</v>
      </c>
      <c r="CI404" s="41">
        <v>19270000</v>
      </c>
      <c r="CJ404" s="41">
        <v>25384000</v>
      </c>
      <c r="CK404" s="41">
        <v>16299000</v>
      </c>
      <c r="CL404" s="41">
        <v>25790000</v>
      </c>
      <c r="CM404" s="41">
        <v>5548000</v>
      </c>
      <c r="CN404" s="41">
        <v>5947000</v>
      </c>
      <c r="CO404" s="41">
        <v>13876000</v>
      </c>
      <c r="CP404" s="41">
        <v>17755000</v>
      </c>
      <c r="CQ404" s="41">
        <v>9261000</v>
      </c>
      <c r="CR404" s="41">
        <v>18706000</v>
      </c>
      <c r="CS404" s="41">
        <v>14222000</v>
      </c>
      <c r="CT404" s="41">
        <v>9995000</v>
      </c>
      <c r="CU404" s="41">
        <v>580000</v>
      </c>
      <c r="CV404" s="41">
        <v>3000</v>
      </c>
      <c r="CW404" s="38" t="s">
        <v>39</v>
      </c>
      <c r="CX404" s="38" t="s">
        <v>39</v>
      </c>
      <c r="CY404" s="41">
        <v>1818000</v>
      </c>
      <c r="CZ404" s="41">
        <v>1818000</v>
      </c>
      <c r="DA404" s="41">
        <v>20959000</v>
      </c>
      <c r="DB404" s="41">
        <v>616000</v>
      </c>
      <c r="DC404" s="41">
        <v>103050000</v>
      </c>
      <c r="DD404" s="41">
        <v>131288000</v>
      </c>
      <c r="DE404" s="41">
        <v>115128000</v>
      </c>
      <c r="DF404" s="41">
        <v>113403000</v>
      </c>
      <c r="DG404" s="213"/>
      <c r="DH404" s="214">
        <f t="shared" si="264"/>
        <v>50747000</v>
      </c>
      <c r="DI404" s="214">
        <f t="shared" si="265"/>
        <v>-30331000</v>
      </c>
      <c r="DJ404" s="214">
        <f t="shared" si="266"/>
        <v>-18113000</v>
      </c>
      <c r="DK404" s="214">
        <f t="shared" si="267"/>
        <v>-1629000</v>
      </c>
      <c r="DL404" s="214">
        <f t="shared" si="268"/>
        <v>674000</v>
      </c>
      <c r="DM404" s="215">
        <f t="shared" si="269"/>
        <v>1.3281573294973101E-2</v>
      </c>
      <c r="DN404" s="215">
        <f t="shared" si="270"/>
        <v>1.3460347892077567E-2</v>
      </c>
      <c r="DO404" s="216" t="str">
        <f t="shared" si="271"/>
        <v>n.a.</v>
      </c>
      <c r="DP404" s="214">
        <f t="shared" si="272"/>
        <v>41150000</v>
      </c>
      <c r="DQ404" s="214">
        <f t="shared" si="273"/>
        <v>1818000</v>
      </c>
      <c r="DR404" s="217"/>
      <c r="DS404" s="214">
        <f t="shared" si="274"/>
        <v>33949000</v>
      </c>
      <c r="DT404" s="214">
        <f t="shared" si="275"/>
        <v>-15887000</v>
      </c>
      <c r="DU404" s="214">
        <f t="shared" si="276"/>
        <v>-24111000</v>
      </c>
      <c r="DV404" s="214">
        <f t="shared" si="277"/>
        <v>-3429000</v>
      </c>
      <c r="DW404" s="214">
        <f t="shared" si="278"/>
        <v>-9478000</v>
      </c>
      <c r="DX404" s="215">
        <f t="shared" si="279"/>
        <v>-0.27918348110400898</v>
      </c>
      <c r="DY404" s="215">
        <f t="shared" si="280"/>
        <v>-0.21825131830428074</v>
      </c>
      <c r="DZ404" s="218" t="str">
        <f t="shared" si="281"/>
        <v>n.a.</v>
      </c>
      <c r="EA404" s="214">
        <f t="shared" si="282"/>
        <v>37055000</v>
      </c>
      <c r="EB404" s="214">
        <f t="shared" si="283"/>
        <v>11388500</v>
      </c>
      <c r="EC404" s="217"/>
      <c r="ED404" s="214">
        <f t="shared" si="284"/>
        <v>48550000</v>
      </c>
      <c r="EE404" s="214">
        <f t="shared" si="285"/>
        <v>-20203000</v>
      </c>
      <c r="EF404" s="214">
        <f t="shared" si="286"/>
        <v>-29988000</v>
      </c>
      <c r="EG404" s="214">
        <f t="shared" si="287"/>
        <v>-5545000</v>
      </c>
      <c r="EH404" s="214">
        <f t="shared" si="288"/>
        <v>-7186000</v>
      </c>
      <c r="EI404" s="215">
        <f t="shared" si="289"/>
        <v>-0.14801235839340884</v>
      </c>
      <c r="EJ404" s="215">
        <f t="shared" si="290"/>
        <v>-0.12892923783551027</v>
      </c>
      <c r="EK404" s="218" t="str">
        <f t="shared" si="291"/>
        <v>n.a.</v>
      </c>
      <c r="EL404" s="214">
        <f t="shared" si="292"/>
        <v>31153000</v>
      </c>
      <c r="EM404" s="214">
        <f t="shared" si="293"/>
        <v>10787500</v>
      </c>
      <c r="EN404" s="217"/>
      <c r="EO404" s="219">
        <f t="shared" ref="EO404:ER467" si="304">(ED404+DS404+DH404)/3</f>
        <v>44415333.333333336</v>
      </c>
      <c r="EP404" s="219">
        <f t="shared" si="304"/>
        <v>-22140333.333333332</v>
      </c>
      <c r="EQ404" s="219">
        <f t="shared" si="304"/>
        <v>-24070666.666666668</v>
      </c>
      <c r="ER404" s="219">
        <f t="shared" si="304"/>
        <v>-3534333.3333333335</v>
      </c>
      <c r="ES404" s="219">
        <f t="shared" si="294"/>
        <v>-5329999.9999999981</v>
      </c>
      <c r="ET404" s="220">
        <f t="shared" si="295"/>
        <v>-0.12000360235954545</v>
      </c>
      <c r="EU404" s="221">
        <f t="shared" si="296"/>
        <v>-0.10714572891259477</v>
      </c>
      <c r="EV404" s="219" t="e">
        <f t="shared" si="297"/>
        <v>#VALUE!</v>
      </c>
      <c r="EW404" s="219">
        <f t="shared" si="298"/>
        <v>36452666.666666664</v>
      </c>
      <c r="EX404" s="219">
        <f t="shared" si="298"/>
        <v>7998000</v>
      </c>
      <c r="EY404" s="208"/>
      <c r="EZ404" s="222" t="str">
        <f t="shared" si="299"/>
        <v>完整</v>
      </c>
      <c r="FA404" s="222" t="str">
        <f t="shared" si="300"/>
        <v>完整</v>
      </c>
      <c r="FB404" s="222" t="str">
        <f t="shared" si="301"/>
        <v>完整</v>
      </c>
      <c r="FC404" s="222" t="str">
        <f t="shared" si="302"/>
        <v>选择</v>
      </c>
      <c r="FD404" s="222" t="str">
        <f t="shared" si="303"/>
        <v>选择</v>
      </c>
      <c r="FE404" s="246"/>
      <c r="FF404" s="246"/>
      <c r="FG404" s="246"/>
      <c r="FH404" s="246"/>
      <c r="FI404" s="246"/>
      <c r="FJ404" s="246"/>
      <c r="FK404" s="246"/>
      <c r="FL404" s="246"/>
      <c r="FM404" s="246"/>
      <c r="FN404" s="246"/>
      <c r="FO404" s="246"/>
      <c r="FP404" s="246"/>
      <c r="FQ404" s="246"/>
      <c r="FR404" s="246"/>
      <c r="FS404" s="246"/>
      <c r="FT404" s="246"/>
      <c r="FU404" s="246"/>
      <c r="FV404" s="246"/>
      <c r="FW404" s="246"/>
      <c r="FX404" s="246"/>
      <c r="FY404" s="246"/>
      <c r="FZ404" s="246"/>
      <c r="GA404" s="246"/>
      <c r="GB404" s="246"/>
      <c r="GC404" s="246"/>
      <c r="GD404" s="246"/>
      <c r="GE404" s="246"/>
      <c r="GF404" s="246"/>
      <c r="GG404" s="246"/>
      <c r="GH404" s="246"/>
      <c r="GI404" s="246"/>
      <c r="GJ404" s="246"/>
      <c r="GK404" s="246"/>
      <c r="GL404" s="246"/>
      <c r="GM404" s="246"/>
      <c r="GN404" s="246"/>
      <c r="GO404" s="246"/>
      <c r="GP404" s="246"/>
      <c r="GQ404" s="246"/>
      <c r="GR404" s="246"/>
      <c r="GS404" s="246"/>
      <c r="GT404" s="246"/>
      <c r="GU404" s="246"/>
      <c r="GV404" s="246"/>
      <c r="GW404" s="246"/>
      <c r="GX404" s="246"/>
      <c r="GY404" s="246"/>
      <c r="GZ404" s="246"/>
      <c r="HA404" s="246"/>
      <c r="HB404" s="246"/>
      <c r="HC404" s="246"/>
      <c r="HD404" s="246"/>
      <c r="HE404" s="246"/>
      <c r="HF404" s="246"/>
      <c r="HG404" s="246"/>
      <c r="HH404" s="246"/>
      <c r="HI404" s="246"/>
      <c r="HJ404" s="246"/>
      <c r="HK404" s="254"/>
    </row>
    <row r="405" spans="1:219" s="7" customFormat="1" ht="12.4" customHeight="1" x14ac:dyDescent="0.2">
      <c r="A405" s="226" t="s">
        <v>3570</v>
      </c>
      <c r="B405" s="227" t="str">
        <f t="shared" si="262"/>
        <v>CHENGDU TIANCHUANG MICROWAVE CO.,LTD.</v>
      </c>
      <c r="C405" s="228" t="s">
        <v>35</v>
      </c>
      <c r="D405" s="229" t="s">
        <v>188</v>
      </c>
      <c r="E405" s="227"/>
      <c r="F405" s="244"/>
      <c r="G405" s="238"/>
      <c r="H405" s="232" t="str">
        <f t="shared" si="263"/>
        <v/>
      </c>
      <c r="I405" s="228" t="s">
        <v>353</v>
      </c>
      <c r="J405" s="228" t="str">
        <f>VLOOKUP(Z405,[1]AP2022!FF:FI,2,0)</f>
        <v>exclude</v>
      </c>
      <c r="K405" s="228" t="str">
        <f>VLOOKUP(Z405,[1]AP2022!FF:FI,4,0)</f>
        <v>ok, indep</v>
      </c>
      <c r="L405" s="233"/>
      <c r="M405" s="38" t="s">
        <v>3571</v>
      </c>
      <c r="N405" s="38" t="s">
        <v>3572</v>
      </c>
      <c r="O405" s="38" t="s">
        <v>36</v>
      </c>
      <c r="P405" s="37"/>
      <c r="Q405" s="37"/>
      <c r="R405" s="38" t="s">
        <v>48</v>
      </c>
      <c r="S405" s="38" t="s">
        <v>3573</v>
      </c>
      <c r="T405" s="38" t="s">
        <v>45</v>
      </c>
      <c r="U405" s="38" t="s">
        <v>182</v>
      </c>
      <c r="V405" s="38" t="s">
        <v>3574</v>
      </c>
      <c r="W405" s="38" t="s">
        <v>3575</v>
      </c>
      <c r="X405" s="37"/>
      <c r="Y405" s="37"/>
      <c r="Z405" s="38" t="s">
        <v>3576</v>
      </c>
      <c r="AA405" s="41">
        <v>53223000</v>
      </c>
      <c r="AB405" s="41">
        <v>52383000</v>
      </c>
      <c r="AC405" s="41">
        <v>38374000</v>
      </c>
      <c r="AD405" s="41">
        <v>23554000</v>
      </c>
      <c r="AE405" s="41">
        <v>50933000</v>
      </c>
      <c r="AF405" s="41">
        <v>50239000</v>
      </c>
      <c r="AG405" s="41">
        <v>36912000</v>
      </c>
      <c r="AH405" s="41">
        <v>23235000</v>
      </c>
      <c r="AI405" s="41">
        <v>-472000</v>
      </c>
      <c r="AJ405" s="41">
        <v>-438000</v>
      </c>
      <c r="AK405" s="41">
        <v>-422000</v>
      </c>
      <c r="AL405" s="41">
        <v>-253000</v>
      </c>
      <c r="AM405" s="41">
        <v>50461000</v>
      </c>
      <c r="AN405" s="41">
        <v>49801000</v>
      </c>
      <c r="AO405" s="41">
        <v>36490000</v>
      </c>
      <c r="AP405" s="41">
        <v>22982000</v>
      </c>
      <c r="AQ405" s="41">
        <v>2762000</v>
      </c>
      <c r="AR405" s="41">
        <v>2582000</v>
      </c>
      <c r="AS405" s="41">
        <v>1884000</v>
      </c>
      <c r="AT405" s="41">
        <v>572000</v>
      </c>
      <c r="AU405" s="41">
        <v>-30630000</v>
      </c>
      <c r="AV405" s="41">
        <v>-28482000</v>
      </c>
      <c r="AW405" s="41">
        <v>-17119000</v>
      </c>
      <c r="AX405" s="41">
        <v>-13420000</v>
      </c>
      <c r="AY405" s="38" t="s">
        <v>39</v>
      </c>
      <c r="AZ405" s="38" t="s">
        <v>39</v>
      </c>
      <c r="BA405" s="38" t="s">
        <v>39</v>
      </c>
      <c r="BB405" s="38" t="s">
        <v>39</v>
      </c>
      <c r="BC405" s="41">
        <v>-11874000</v>
      </c>
      <c r="BD405" s="41">
        <v>-13129000</v>
      </c>
      <c r="BE405" s="41">
        <v>-8409000</v>
      </c>
      <c r="BF405" s="41">
        <v>-8189000</v>
      </c>
      <c r="BG405" s="41">
        <v>10719000</v>
      </c>
      <c r="BH405" s="41">
        <v>10772000</v>
      </c>
      <c r="BI405" s="41">
        <v>12846000</v>
      </c>
      <c r="BJ405" s="41">
        <v>1945000</v>
      </c>
      <c r="BK405" s="41">
        <v>-1471000</v>
      </c>
      <c r="BL405" s="41">
        <v>-603000</v>
      </c>
      <c r="BM405" s="41">
        <v>-544000</v>
      </c>
      <c r="BN405" s="41">
        <v>-698000</v>
      </c>
      <c r="BO405" s="41">
        <v>-783000</v>
      </c>
      <c r="BP405" s="41">
        <v>-599000</v>
      </c>
      <c r="BQ405" s="41">
        <v>-520000</v>
      </c>
      <c r="BR405" s="41">
        <v>-653000</v>
      </c>
      <c r="BS405" s="41">
        <v>-688000</v>
      </c>
      <c r="BT405" s="41">
        <v>-4000</v>
      </c>
      <c r="BU405" s="41">
        <v>-24000</v>
      </c>
      <c r="BV405" s="41">
        <v>-45000</v>
      </c>
      <c r="BW405" s="41">
        <v>7606000</v>
      </c>
      <c r="BX405" s="41">
        <v>8191000</v>
      </c>
      <c r="BY405" s="41">
        <v>10041000</v>
      </c>
      <c r="BZ405" s="41">
        <v>1262000</v>
      </c>
      <c r="CA405" s="41">
        <v>77740000</v>
      </c>
      <c r="CB405" s="41">
        <v>66591000</v>
      </c>
      <c r="CC405" s="41">
        <v>41757000</v>
      </c>
      <c r="CD405" s="41">
        <v>30546000</v>
      </c>
      <c r="CE405" s="41">
        <v>27845000</v>
      </c>
      <c r="CF405" s="41">
        <v>24545000</v>
      </c>
      <c r="CG405" s="41">
        <v>18121000</v>
      </c>
      <c r="CH405" s="41">
        <v>15365000</v>
      </c>
      <c r="CI405" s="41">
        <v>33287000</v>
      </c>
      <c r="CJ405" s="41">
        <v>25728000</v>
      </c>
      <c r="CK405" s="41">
        <v>15182000</v>
      </c>
      <c r="CL405" s="41">
        <v>13796000</v>
      </c>
      <c r="CM405" s="41">
        <v>12082000</v>
      </c>
      <c r="CN405" s="41">
        <v>10059000</v>
      </c>
      <c r="CO405" s="41">
        <v>317000</v>
      </c>
      <c r="CP405" s="41">
        <v>89000</v>
      </c>
      <c r="CQ405" s="41">
        <v>3041000</v>
      </c>
      <c r="CR405" s="41">
        <v>5033000</v>
      </c>
      <c r="CS405" s="41">
        <v>7993000</v>
      </c>
      <c r="CT405" s="41">
        <v>1233000</v>
      </c>
      <c r="CU405" s="38" t="s">
        <v>39</v>
      </c>
      <c r="CV405" s="41">
        <v>0</v>
      </c>
      <c r="CW405" s="41">
        <v>7800000</v>
      </c>
      <c r="CX405" s="38" t="s">
        <v>39</v>
      </c>
      <c r="CY405" s="41">
        <v>1535000</v>
      </c>
      <c r="CZ405" s="41">
        <v>1427000</v>
      </c>
      <c r="DA405" s="41">
        <v>1081000</v>
      </c>
      <c r="DB405" s="41">
        <v>952000</v>
      </c>
      <c r="DC405" s="41">
        <v>84741000</v>
      </c>
      <c r="DD405" s="41">
        <v>74346000</v>
      </c>
      <c r="DE405" s="41">
        <v>46005000</v>
      </c>
      <c r="DF405" s="41">
        <v>33480000</v>
      </c>
      <c r="DG405" s="213"/>
      <c r="DH405" s="214">
        <f t="shared" si="264"/>
        <v>50461000</v>
      </c>
      <c r="DI405" s="214">
        <f t="shared" si="265"/>
        <v>-30630000</v>
      </c>
      <c r="DJ405" s="214">
        <f t="shared" si="266"/>
        <v>-11874000</v>
      </c>
      <c r="DK405" s="214">
        <f t="shared" si="267"/>
        <v>-1471000</v>
      </c>
      <c r="DL405" s="214">
        <f t="shared" si="268"/>
        <v>6486000</v>
      </c>
      <c r="DM405" s="215">
        <f t="shared" si="269"/>
        <v>0.1285349081468857</v>
      </c>
      <c r="DN405" s="215">
        <f t="shared" si="270"/>
        <v>0.14749289368959637</v>
      </c>
      <c r="DO405" s="216" t="str">
        <f t="shared" si="271"/>
        <v>n.a.</v>
      </c>
      <c r="DP405" s="214">
        <f t="shared" si="272"/>
        <v>26195000</v>
      </c>
      <c r="DQ405" s="214">
        <f t="shared" si="273"/>
        <v>1481000</v>
      </c>
      <c r="DR405" s="217"/>
      <c r="DS405" s="214">
        <f t="shared" si="274"/>
        <v>49801000</v>
      </c>
      <c r="DT405" s="214">
        <f t="shared" si="275"/>
        <v>-28482000</v>
      </c>
      <c r="DU405" s="214">
        <f t="shared" si="276"/>
        <v>-13129000</v>
      </c>
      <c r="DV405" s="214">
        <f t="shared" si="277"/>
        <v>-603000</v>
      </c>
      <c r="DW405" s="214">
        <f t="shared" si="278"/>
        <v>7587000</v>
      </c>
      <c r="DX405" s="215">
        <f t="shared" si="279"/>
        <v>0.15234633842693923</v>
      </c>
      <c r="DY405" s="215">
        <f t="shared" si="280"/>
        <v>0.17972710475197801</v>
      </c>
      <c r="DZ405" s="218" t="str">
        <f t="shared" si="281"/>
        <v>n.a.</v>
      </c>
      <c r="EA405" s="214">
        <f t="shared" si="282"/>
        <v>21333000</v>
      </c>
      <c r="EB405" s="214">
        <f t="shared" si="283"/>
        <v>1254000</v>
      </c>
      <c r="EC405" s="217"/>
      <c r="ED405" s="214">
        <f t="shared" si="284"/>
        <v>36490000</v>
      </c>
      <c r="EE405" s="214">
        <f t="shared" si="285"/>
        <v>-17119000</v>
      </c>
      <c r="EF405" s="214">
        <f t="shared" si="286"/>
        <v>-8409000</v>
      </c>
      <c r="EG405" s="214">
        <f t="shared" si="287"/>
        <v>-544000</v>
      </c>
      <c r="EH405" s="214">
        <f t="shared" si="288"/>
        <v>10418000</v>
      </c>
      <c r="EI405" s="215">
        <f t="shared" si="289"/>
        <v>0.28550287750068509</v>
      </c>
      <c r="EJ405" s="215">
        <f t="shared" si="290"/>
        <v>0.39958576250383554</v>
      </c>
      <c r="EK405" s="218" t="str">
        <f t="shared" si="291"/>
        <v>n.a.</v>
      </c>
      <c r="EL405" s="214">
        <f t="shared" si="292"/>
        <v>16743000</v>
      </c>
      <c r="EM405" s="214">
        <f t="shared" si="293"/>
        <v>1016500</v>
      </c>
      <c r="EN405" s="217"/>
      <c r="EO405" s="219">
        <f t="shared" si="304"/>
        <v>45584000</v>
      </c>
      <c r="EP405" s="219">
        <f t="shared" si="304"/>
        <v>-25410333.333333332</v>
      </c>
      <c r="EQ405" s="219">
        <f t="shared" si="304"/>
        <v>-11137333.333333334</v>
      </c>
      <c r="ER405" s="219">
        <f t="shared" si="304"/>
        <v>-872666.66666666663</v>
      </c>
      <c r="ES405" s="219">
        <f t="shared" si="294"/>
        <v>8163666.666666667</v>
      </c>
      <c r="ET405" s="220">
        <f t="shared" si="295"/>
        <v>0.17909061659061659</v>
      </c>
      <c r="EU405" s="221">
        <f t="shared" si="296"/>
        <v>0.21816124923170116</v>
      </c>
      <c r="EV405" s="219" t="e">
        <f t="shared" si="297"/>
        <v>#VALUE!</v>
      </c>
      <c r="EW405" s="219">
        <f t="shared" si="298"/>
        <v>21423666.666666668</v>
      </c>
      <c r="EX405" s="219">
        <f t="shared" si="298"/>
        <v>1250500</v>
      </c>
      <c r="EY405" s="208"/>
      <c r="EZ405" s="222" t="str">
        <f t="shared" si="299"/>
        <v>完整</v>
      </c>
      <c r="FA405" s="222" t="str">
        <f t="shared" si="300"/>
        <v>完整</v>
      </c>
      <c r="FB405" s="222" t="str">
        <f t="shared" si="301"/>
        <v>完整</v>
      </c>
      <c r="FC405" s="222" t="str">
        <f t="shared" si="302"/>
        <v>选择</v>
      </c>
      <c r="FD405" s="222" t="str">
        <f t="shared" si="303"/>
        <v>选择</v>
      </c>
      <c r="FE405" s="246"/>
      <c r="FF405" s="246"/>
      <c r="FG405" s="246"/>
      <c r="FH405" s="246"/>
      <c r="FI405" s="246"/>
      <c r="FJ405" s="246"/>
      <c r="FK405" s="246"/>
      <c r="FL405" s="246"/>
      <c r="FM405" s="246"/>
      <c r="FN405" s="246"/>
      <c r="FO405" s="246"/>
      <c r="FP405" s="246"/>
      <c r="FQ405" s="246"/>
      <c r="FR405" s="246"/>
      <c r="FS405" s="246"/>
      <c r="FT405" s="246"/>
      <c r="FU405" s="246"/>
      <c r="FV405" s="246"/>
      <c r="FW405" s="246"/>
      <c r="FX405" s="246"/>
      <c r="FY405" s="246"/>
      <c r="FZ405" s="246"/>
      <c r="GA405" s="246"/>
      <c r="GB405" s="246"/>
      <c r="GC405" s="246"/>
      <c r="GD405" s="246"/>
      <c r="GE405" s="246"/>
      <c r="GF405" s="246"/>
      <c r="GG405" s="246"/>
      <c r="GH405" s="246"/>
      <c r="GI405" s="246"/>
      <c r="GJ405" s="246"/>
      <c r="GK405" s="246"/>
      <c r="GL405" s="246"/>
      <c r="GM405" s="246"/>
      <c r="GN405" s="246"/>
      <c r="GO405" s="246"/>
      <c r="GP405" s="246"/>
      <c r="GQ405" s="246"/>
      <c r="GR405" s="246"/>
      <c r="GS405" s="246"/>
      <c r="GT405" s="246"/>
      <c r="GU405" s="246"/>
      <c r="GV405" s="246"/>
      <c r="GW405" s="246"/>
      <c r="GX405" s="246"/>
      <c r="GY405" s="246"/>
      <c r="GZ405" s="246"/>
      <c r="HA405" s="246"/>
      <c r="HB405" s="246"/>
      <c r="HC405" s="246"/>
      <c r="HD405" s="246"/>
      <c r="HE405" s="246"/>
      <c r="HF405" s="246"/>
      <c r="HG405" s="246"/>
      <c r="HH405" s="246"/>
      <c r="HI405" s="246"/>
      <c r="HJ405" s="246"/>
      <c r="HK405" s="254"/>
    </row>
    <row r="406" spans="1:219" s="7" customFormat="1" ht="12.4" customHeight="1" x14ac:dyDescent="0.2">
      <c r="A406" s="226" t="s">
        <v>3577</v>
      </c>
      <c r="B406" s="227" t="str">
        <f t="shared" si="262"/>
        <v>P-AN(BEIJING)TECHNOLOGY DEVELOPMENT CO. , LTD.</v>
      </c>
      <c r="C406" s="228" t="s">
        <v>35</v>
      </c>
      <c r="D406" s="237" t="s">
        <v>31</v>
      </c>
      <c r="E406" s="227"/>
      <c r="F406" s="244"/>
      <c r="G406" s="238"/>
      <c r="H406" s="232" t="str">
        <f t="shared" si="263"/>
        <v/>
      </c>
      <c r="I406" s="228" t="s">
        <v>405</v>
      </c>
      <c r="J406" s="228" t="str">
        <f>VLOOKUP(Z406,[1]AP2022!FF:FI,2,0)</f>
        <v>exclude</v>
      </c>
      <c r="K406" s="228" t="str">
        <f>VLOOKUP(Z406,[1]AP2022!FF:FI,4,0)</f>
        <v>ok, sda/sdp</v>
      </c>
      <c r="L406" s="233"/>
      <c r="M406" s="38" t="s">
        <v>3578</v>
      </c>
      <c r="N406" s="38" t="s">
        <v>3579</v>
      </c>
      <c r="O406" s="38" t="s">
        <v>852</v>
      </c>
      <c r="P406" s="38" t="s">
        <v>3580</v>
      </c>
      <c r="Q406" s="37"/>
      <c r="R406" s="38" t="s">
        <v>48</v>
      </c>
      <c r="S406" s="38" t="s">
        <v>3581</v>
      </c>
      <c r="T406" s="38" t="s">
        <v>44</v>
      </c>
      <c r="U406" s="38" t="s">
        <v>182</v>
      </c>
      <c r="V406" s="38" t="s">
        <v>3582</v>
      </c>
      <c r="W406" s="38" t="s">
        <v>3583</v>
      </c>
      <c r="X406" s="37"/>
      <c r="Y406" s="37"/>
      <c r="Z406" s="38" t="s">
        <v>3584</v>
      </c>
      <c r="AA406" s="41">
        <v>52660000</v>
      </c>
      <c r="AB406" s="41">
        <v>44054000</v>
      </c>
      <c r="AC406" s="41">
        <v>49626000</v>
      </c>
      <c r="AD406" s="41">
        <v>66538000</v>
      </c>
      <c r="AE406" s="41">
        <v>52035000</v>
      </c>
      <c r="AF406" s="41">
        <v>43052000</v>
      </c>
      <c r="AG406" s="41">
        <v>48499000</v>
      </c>
      <c r="AH406" s="41">
        <v>64914000</v>
      </c>
      <c r="AI406" s="41">
        <v>-194000</v>
      </c>
      <c r="AJ406" s="41">
        <v>-210000</v>
      </c>
      <c r="AK406" s="41">
        <v>-169000</v>
      </c>
      <c r="AL406" s="41">
        <v>-464000</v>
      </c>
      <c r="AM406" s="41">
        <v>51841000</v>
      </c>
      <c r="AN406" s="41">
        <v>42842000</v>
      </c>
      <c r="AO406" s="41">
        <v>48330000</v>
      </c>
      <c r="AP406" s="41">
        <v>64450000</v>
      </c>
      <c r="AQ406" s="41">
        <v>819000</v>
      </c>
      <c r="AR406" s="41">
        <v>1212000</v>
      </c>
      <c r="AS406" s="41">
        <v>1296000</v>
      </c>
      <c r="AT406" s="41">
        <v>2088000</v>
      </c>
      <c r="AU406" s="41">
        <v>-34052000</v>
      </c>
      <c r="AV406" s="41">
        <v>-25067000</v>
      </c>
      <c r="AW406" s="41">
        <v>-27558000</v>
      </c>
      <c r="AX406" s="41">
        <v>-33432000</v>
      </c>
      <c r="AY406" s="38" t="s">
        <v>39</v>
      </c>
      <c r="AZ406" s="38" t="s">
        <v>39</v>
      </c>
      <c r="BA406" s="38" t="s">
        <v>39</v>
      </c>
      <c r="BB406" s="38" t="s">
        <v>39</v>
      </c>
      <c r="BC406" s="41">
        <v>-19206000</v>
      </c>
      <c r="BD406" s="41">
        <v>-22269000</v>
      </c>
      <c r="BE406" s="41">
        <v>-24827000</v>
      </c>
      <c r="BF406" s="41">
        <v>-27631000</v>
      </c>
      <c r="BG406" s="41">
        <v>-598000</v>
      </c>
      <c r="BH406" s="41">
        <v>-3282000</v>
      </c>
      <c r="BI406" s="41">
        <v>-2759000</v>
      </c>
      <c r="BJ406" s="41">
        <v>5475000</v>
      </c>
      <c r="BK406" s="41">
        <v>-2552000</v>
      </c>
      <c r="BL406" s="41">
        <v>-2062000</v>
      </c>
      <c r="BM406" s="41">
        <v>-22384000</v>
      </c>
      <c r="BN406" s="41">
        <v>-1761000</v>
      </c>
      <c r="BO406" s="41">
        <v>-137000</v>
      </c>
      <c r="BP406" s="41">
        <v>-351000</v>
      </c>
      <c r="BQ406" s="41">
        <v>-873000</v>
      </c>
      <c r="BR406" s="41">
        <v>-986000</v>
      </c>
      <c r="BS406" s="41">
        <v>-2415000</v>
      </c>
      <c r="BT406" s="41">
        <v>-1711000</v>
      </c>
      <c r="BU406" s="41">
        <v>-21511000</v>
      </c>
      <c r="BV406" s="41">
        <v>-775000</v>
      </c>
      <c r="BW406" s="41">
        <v>-8077000</v>
      </c>
      <c r="BX406" s="41">
        <v>-7638000</v>
      </c>
      <c r="BY406" s="41">
        <v>-25724000</v>
      </c>
      <c r="BZ406" s="41">
        <v>-2270000</v>
      </c>
      <c r="CA406" s="41">
        <v>43467000</v>
      </c>
      <c r="CB406" s="41">
        <v>52353000</v>
      </c>
      <c r="CC406" s="41">
        <v>57276000</v>
      </c>
      <c r="CD406" s="41">
        <v>78092000</v>
      </c>
      <c r="CE406" s="41">
        <v>11470000</v>
      </c>
      <c r="CF406" s="41">
        <v>13914000</v>
      </c>
      <c r="CG406" s="41">
        <v>13802000</v>
      </c>
      <c r="CH406" s="41">
        <v>13820000</v>
      </c>
      <c r="CI406" s="41">
        <v>24675000</v>
      </c>
      <c r="CJ406" s="41">
        <v>25983000</v>
      </c>
      <c r="CK406" s="41">
        <v>27609000</v>
      </c>
      <c r="CL406" s="41">
        <v>42656000</v>
      </c>
      <c r="CM406" s="41">
        <v>1987000</v>
      </c>
      <c r="CN406" s="41">
        <v>3537000</v>
      </c>
      <c r="CO406" s="41">
        <v>2162000</v>
      </c>
      <c r="CP406" s="41">
        <v>1078000</v>
      </c>
      <c r="CQ406" s="41">
        <v>4399000</v>
      </c>
      <c r="CR406" s="41">
        <v>3606000</v>
      </c>
      <c r="CS406" s="41">
        <v>11664000</v>
      </c>
      <c r="CT406" s="41">
        <v>9237000</v>
      </c>
      <c r="CU406" s="41">
        <v>329000</v>
      </c>
      <c r="CV406" s="41">
        <v>279000</v>
      </c>
      <c r="CW406" s="38" t="s">
        <v>39</v>
      </c>
      <c r="CX406" s="38" t="s">
        <v>39</v>
      </c>
      <c r="CY406" s="41">
        <v>167000</v>
      </c>
      <c r="CZ406" s="41">
        <v>167000</v>
      </c>
      <c r="DA406" s="41">
        <v>174000</v>
      </c>
      <c r="DB406" s="41">
        <v>174000</v>
      </c>
      <c r="DC406" s="41">
        <v>47568000</v>
      </c>
      <c r="DD406" s="41">
        <v>57398000</v>
      </c>
      <c r="DE406" s="41">
        <v>64330000</v>
      </c>
      <c r="DF406" s="41">
        <v>100290000</v>
      </c>
      <c r="DG406" s="213"/>
      <c r="DH406" s="214">
        <f t="shared" si="264"/>
        <v>51841000</v>
      </c>
      <c r="DI406" s="214">
        <f t="shared" si="265"/>
        <v>-34052000</v>
      </c>
      <c r="DJ406" s="214">
        <f t="shared" si="266"/>
        <v>-19206000</v>
      </c>
      <c r="DK406" s="214">
        <f t="shared" si="267"/>
        <v>-2552000</v>
      </c>
      <c r="DL406" s="214">
        <f t="shared" si="268"/>
        <v>-3969000</v>
      </c>
      <c r="DM406" s="215">
        <f t="shared" si="269"/>
        <v>-7.656102312841187E-2</v>
      </c>
      <c r="DN406" s="215">
        <f t="shared" si="270"/>
        <v>-7.1116287403691095E-2</v>
      </c>
      <c r="DO406" s="216" t="str">
        <f t="shared" si="271"/>
        <v>n.a.</v>
      </c>
      <c r="DP406" s="214">
        <f t="shared" si="272"/>
        <v>12692000</v>
      </c>
      <c r="DQ406" s="214">
        <f t="shared" si="273"/>
        <v>167000</v>
      </c>
      <c r="DR406" s="217"/>
      <c r="DS406" s="214">
        <f t="shared" si="274"/>
        <v>42842000</v>
      </c>
      <c r="DT406" s="214">
        <f t="shared" si="275"/>
        <v>-25067000</v>
      </c>
      <c r="DU406" s="214">
        <f t="shared" si="276"/>
        <v>-22269000</v>
      </c>
      <c r="DV406" s="214">
        <f t="shared" si="277"/>
        <v>-2062000</v>
      </c>
      <c r="DW406" s="214">
        <f t="shared" si="278"/>
        <v>-6556000</v>
      </c>
      <c r="DX406" s="215">
        <f t="shared" si="279"/>
        <v>-0.15302740301573223</v>
      </c>
      <c r="DY406" s="215">
        <f t="shared" si="280"/>
        <v>-0.1327179238025831</v>
      </c>
      <c r="DZ406" s="218" t="str">
        <f t="shared" si="281"/>
        <v>n.a.</v>
      </c>
      <c r="EA406" s="214">
        <f t="shared" si="282"/>
        <v>13858000</v>
      </c>
      <c r="EB406" s="214">
        <f t="shared" si="283"/>
        <v>170500</v>
      </c>
      <c r="EC406" s="217"/>
      <c r="ED406" s="214">
        <f t="shared" si="284"/>
        <v>48330000</v>
      </c>
      <c r="EE406" s="214">
        <f t="shared" si="285"/>
        <v>-27558000</v>
      </c>
      <c r="EF406" s="214">
        <f t="shared" si="286"/>
        <v>-24827000</v>
      </c>
      <c r="EG406" s="214">
        <f t="shared" si="287"/>
        <v>-22384000</v>
      </c>
      <c r="EH406" s="214">
        <f t="shared" si="288"/>
        <v>-26439000</v>
      </c>
      <c r="EI406" s="215">
        <f t="shared" si="289"/>
        <v>-0.54705152079453756</v>
      </c>
      <c r="EJ406" s="215">
        <f t="shared" si="290"/>
        <v>-0.35360911607751877</v>
      </c>
      <c r="EK406" s="218" t="str">
        <f t="shared" si="291"/>
        <v>n.a.</v>
      </c>
      <c r="EL406" s="214">
        <f t="shared" si="292"/>
        <v>13811000</v>
      </c>
      <c r="EM406" s="214">
        <f t="shared" si="293"/>
        <v>174000</v>
      </c>
      <c r="EN406" s="217"/>
      <c r="EO406" s="219">
        <f t="shared" si="304"/>
        <v>47671000</v>
      </c>
      <c r="EP406" s="219">
        <f t="shared" si="304"/>
        <v>-28892333.333333332</v>
      </c>
      <c r="EQ406" s="219">
        <f t="shared" si="304"/>
        <v>-22100666.666666668</v>
      </c>
      <c r="ER406" s="219">
        <f t="shared" si="304"/>
        <v>-8999333.333333334</v>
      </c>
      <c r="ES406" s="219">
        <f t="shared" si="294"/>
        <v>-12321333.333333334</v>
      </c>
      <c r="ET406" s="220">
        <f t="shared" si="295"/>
        <v>-0.25846601357918514</v>
      </c>
      <c r="EU406" s="221">
        <f t="shared" si="296"/>
        <v>-0.20538179878540036</v>
      </c>
      <c r="EV406" s="219" t="e">
        <f t="shared" si="297"/>
        <v>#VALUE!</v>
      </c>
      <c r="EW406" s="219">
        <f t="shared" si="298"/>
        <v>13453666.666666666</v>
      </c>
      <c r="EX406" s="219">
        <f t="shared" si="298"/>
        <v>170500</v>
      </c>
      <c r="EY406" s="208"/>
      <c r="EZ406" s="222" t="str">
        <f t="shared" si="299"/>
        <v>完整</v>
      </c>
      <c r="FA406" s="222" t="str">
        <f t="shared" si="300"/>
        <v>完整</v>
      </c>
      <c r="FB406" s="222" t="str">
        <f t="shared" si="301"/>
        <v>完整</v>
      </c>
      <c r="FC406" s="222" t="str">
        <f t="shared" si="302"/>
        <v>选择</v>
      </c>
      <c r="FD406" s="222" t="str">
        <f t="shared" si="303"/>
        <v>删除</v>
      </c>
      <c r="FE406" s="246"/>
      <c r="FF406" s="246"/>
      <c r="FG406" s="246"/>
      <c r="FH406" s="246"/>
      <c r="FI406" s="246"/>
      <c r="FJ406" s="246"/>
      <c r="FK406" s="246"/>
      <c r="FL406" s="246"/>
      <c r="FM406" s="246"/>
      <c r="FN406" s="246"/>
      <c r="FO406" s="246"/>
      <c r="FP406" s="246"/>
      <c r="FQ406" s="246"/>
      <c r="FR406" s="246"/>
      <c r="FS406" s="246"/>
      <c r="FT406" s="246"/>
      <c r="FU406" s="246"/>
      <c r="FV406" s="246"/>
      <c r="FW406" s="246"/>
      <c r="FX406" s="246"/>
      <c r="FY406" s="246"/>
      <c r="FZ406" s="246"/>
      <c r="GA406" s="246"/>
      <c r="GB406" s="246"/>
      <c r="GC406" s="246"/>
      <c r="GD406" s="246"/>
      <c r="GE406" s="246"/>
      <c r="GF406" s="246"/>
      <c r="GG406" s="246"/>
      <c r="GH406" s="246"/>
      <c r="GI406" s="246"/>
      <c r="GJ406" s="246"/>
      <c r="GK406" s="246"/>
      <c r="GL406" s="246"/>
      <c r="GM406" s="246"/>
      <c r="GN406" s="246"/>
      <c r="GO406" s="246"/>
      <c r="GP406" s="246"/>
      <c r="GQ406" s="246"/>
      <c r="GR406" s="246"/>
      <c r="GS406" s="246"/>
      <c r="GT406" s="246"/>
      <c r="GU406" s="246"/>
      <c r="GV406" s="246"/>
      <c r="GW406" s="246"/>
      <c r="GX406" s="246"/>
      <c r="GY406" s="246"/>
      <c r="GZ406" s="246"/>
      <c r="HA406" s="246"/>
      <c r="HB406" s="246"/>
      <c r="HC406" s="246"/>
      <c r="HD406" s="246"/>
      <c r="HE406" s="246"/>
      <c r="HF406" s="246"/>
      <c r="HG406" s="246"/>
      <c r="HH406" s="246"/>
      <c r="HI406" s="246"/>
      <c r="HJ406" s="246"/>
      <c r="HK406" s="254"/>
    </row>
    <row r="407" spans="1:219" s="7" customFormat="1" ht="12.4" customHeight="1" x14ac:dyDescent="0.2">
      <c r="A407" s="226" t="s">
        <v>3585</v>
      </c>
      <c r="B407" s="227" t="str">
        <f t="shared" si="262"/>
        <v>CHANGXING KEDI OPTOELECTRONICS CO.,LTD.</v>
      </c>
      <c r="C407" s="228" t="s">
        <v>35</v>
      </c>
      <c r="D407" s="229" t="s">
        <v>188</v>
      </c>
      <c r="E407" s="227"/>
      <c r="F407" s="244"/>
      <c r="G407" s="238"/>
      <c r="H407" s="232" t="str">
        <f t="shared" si="263"/>
        <v/>
      </c>
      <c r="I407" s="228" t="s">
        <v>353</v>
      </c>
      <c r="J407" s="228" t="str">
        <f>VLOOKUP(Z407,[1]AP2022!FF:FI,2,0)</f>
        <v>exclude</v>
      </c>
      <c r="K407" s="228" t="str">
        <f>VLOOKUP(Z407,[1]AP2022!FF:FI,4,0)</f>
        <v>ok, indep</v>
      </c>
      <c r="L407" s="233"/>
      <c r="M407" s="38" t="s">
        <v>3586</v>
      </c>
      <c r="N407" s="38" t="s">
        <v>3587</v>
      </c>
      <c r="O407" s="38" t="s">
        <v>36</v>
      </c>
      <c r="P407" s="38" t="s">
        <v>3588</v>
      </c>
      <c r="Q407" s="37"/>
      <c r="R407" s="38" t="s">
        <v>48</v>
      </c>
      <c r="S407" s="38" t="s">
        <v>3589</v>
      </c>
      <c r="T407" s="38" t="s">
        <v>45</v>
      </c>
      <c r="U407" s="38" t="s">
        <v>182</v>
      </c>
      <c r="V407" s="38" t="s">
        <v>3590</v>
      </c>
      <c r="W407" s="38" t="s">
        <v>3591</v>
      </c>
      <c r="X407" s="37"/>
      <c r="Y407" s="37"/>
      <c r="Z407" s="38" t="s">
        <v>3592</v>
      </c>
      <c r="AA407" s="41">
        <v>51366000</v>
      </c>
      <c r="AB407" s="41">
        <v>62911000</v>
      </c>
      <c r="AC407" s="41">
        <v>64493000</v>
      </c>
      <c r="AD407" s="41">
        <v>66132000</v>
      </c>
      <c r="AE407" s="41">
        <v>50348000</v>
      </c>
      <c r="AF407" s="41">
        <v>62244000</v>
      </c>
      <c r="AG407" s="41">
        <v>63913000</v>
      </c>
      <c r="AH407" s="41">
        <v>65066000</v>
      </c>
      <c r="AI407" s="41">
        <v>-214000</v>
      </c>
      <c r="AJ407" s="41">
        <v>-381000</v>
      </c>
      <c r="AK407" s="41">
        <v>-481000</v>
      </c>
      <c r="AL407" s="41">
        <v>-428000</v>
      </c>
      <c r="AM407" s="41">
        <v>50134000</v>
      </c>
      <c r="AN407" s="41">
        <v>61863000</v>
      </c>
      <c r="AO407" s="41">
        <v>63432000</v>
      </c>
      <c r="AP407" s="41">
        <v>64638000</v>
      </c>
      <c r="AQ407" s="41">
        <v>1232000</v>
      </c>
      <c r="AR407" s="41">
        <v>1048000</v>
      </c>
      <c r="AS407" s="41">
        <v>1061000</v>
      </c>
      <c r="AT407" s="41">
        <v>1494000</v>
      </c>
      <c r="AU407" s="41">
        <v>-36350000</v>
      </c>
      <c r="AV407" s="41">
        <v>-43727000</v>
      </c>
      <c r="AW407" s="41">
        <v>-43616000</v>
      </c>
      <c r="AX407" s="41">
        <v>-46657000</v>
      </c>
      <c r="AY407" s="38" t="s">
        <v>39</v>
      </c>
      <c r="AZ407" s="38" t="s">
        <v>39</v>
      </c>
      <c r="BA407" s="38" t="s">
        <v>39</v>
      </c>
      <c r="BB407" s="38" t="s">
        <v>39</v>
      </c>
      <c r="BC407" s="41">
        <v>-8990000</v>
      </c>
      <c r="BD407" s="41">
        <v>-10339000</v>
      </c>
      <c r="BE407" s="41">
        <v>-10353000</v>
      </c>
      <c r="BF407" s="41">
        <v>-10512000</v>
      </c>
      <c r="BG407" s="41">
        <v>6026000</v>
      </c>
      <c r="BH407" s="41">
        <v>8845000</v>
      </c>
      <c r="BI407" s="41">
        <v>10524000</v>
      </c>
      <c r="BJ407" s="41">
        <v>8963000</v>
      </c>
      <c r="BK407" s="41">
        <v>-4138000</v>
      </c>
      <c r="BL407" s="41">
        <v>-3954000</v>
      </c>
      <c r="BM407" s="41">
        <v>-4183000</v>
      </c>
      <c r="BN407" s="41">
        <v>-4315000</v>
      </c>
      <c r="BO407" s="41">
        <v>-4007000</v>
      </c>
      <c r="BP407" s="41">
        <v>-3868000</v>
      </c>
      <c r="BQ407" s="41">
        <v>-4119000</v>
      </c>
      <c r="BR407" s="41">
        <v>-4237000</v>
      </c>
      <c r="BS407" s="41">
        <v>-131000</v>
      </c>
      <c r="BT407" s="41">
        <v>-86000</v>
      </c>
      <c r="BU407" s="41">
        <v>-64000</v>
      </c>
      <c r="BV407" s="41">
        <v>-78000</v>
      </c>
      <c r="BW407" s="41">
        <v>1729000</v>
      </c>
      <c r="BX407" s="41">
        <v>3984000</v>
      </c>
      <c r="BY407" s="41">
        <v>4377000</v>
      </c>
      <c r="BZ407" s="41">
        <v>3842000</v>
      </c>
      <c r="CA407" s="41">
        <v>44033000</v>
      </c>
      <c r="CB407" s="41">
        <v>42963000</v>
      </c>
      <c r="CC407" s="41">
        <v>47304000</v>
      </c>
      <c r="CD407" s="41">
        <v>46367000</v>
      </c>
      <c r="CE407" s="41">
        <v>16065000</v>
      </c>
      <c r="CF407" s="41">
        <v>11574000</v>
      </c>
      <c r="CG407" s="41">
        <v>10307000</v>
      </c>
      <c r="CH407" s="41">
        <v>12364000</v>
      </c>
      <c r="CI407" s="41">
        <v>20548000</v>
      </c>
      <c r="CJ407" s="41">
        <v>26290000</v>
      </c>
      <c r="CK407" s="41">
        <v>26763000</v>
      </c>
      <c r="CL407" s="41">
        <v>26854000</v>
      </c>
      <c r="CM407" s="41">
        <v>2926000</v>
      </c>
      <c r="CN407" s="41">
        <v>1382000</v>
      </c>
      <c r="CO407" s="41">
        <v>2574000</v>
      </c>
      <c r="CP407" s="41">
        <v>1999000</v>
      </c>
      <c r="CQ407" s="41">
        <v>4007000</v>
      </c>
      <c r="CR407" s="41">
        <v>2454000</v>
      </c>
      <c r="CS407" s="41">
        <v>6894000</v>
      </c>
      <c r="CT407" s="41">
        <v>4556000</v>
      </c>
      <c r="CU407" s="38" t="s">
        <v>39</v>
      </c>
      <c r="CV407" s="38" t="s">
        <v>39</v>
      </c>
      <c r="CW407" s="38" t="s">
        <v>39</v>
      </c>
      <c r="CX407" s="38" t="s">
        <v>39</v>
      </c>
      <c r="CY407" s="41">
        <v>8512000</v>
      </c>
      <c r="CZ407" s="41">
        <v>15000</v>
      </c>
      <c r="DA407" s="38" t="s">
        <v>39</v>
      </c>
      <c r="DB407" s="38" t="s">
        <v>39</v>
      </c>
      <c r="DC407" s="41">
        <v>78340000</v>
      </c>
      <c r="DD407" s="41">
        <v>63493000</v>
      </c>
      <c r="DE407" s="41">
        <v>67476000</v>
      </c>
      <c r="DF407" s="41">
        <v>70208000</v>
      </c>
      <c r="DG407" s="213"/>
      <c r="DH407" s="214">
        <f t="shared" si="264"/>
        <v>50134000</v>
      </c>
      <c r="DI407" s="214">
        <f t="shared" si="265"/>
        <v>-36350000</v>
      </c>
      <c r="DJ407" s="214">
        <f t="shared" si="266"/>
        <v>-8990000</v>
      </c>
      <c r="DK407" s="214">
        <f t="shared" si="267"/>
        <v>-4138000</v>
      </c>
      <c r="DL407" s="214">
        <f t="shared" si="268"/>
        <v>656000</v>
      </c>
      <c r="DM407" s="215">
        <f t="shared" si="269"/>
        <v>1.3084932381218335E-2</v>
      </c>
      <c r="DN407" s="215">
        <f t="shared" si="270"/>
        <v>1.325841788269534E-2</v>
      </c>
      <c r="DO407" s="216" t="str">
        <f t="shared" si="271"/>
        <v>n.a.</v>
      </c>
      <c r="DP407" s="214">
        <f t="shared" si="272"/>
        <v>13819500</v>
      </c>
      <c r="DQ407" s="214">
        <f t="shared" si="273"/>
        <v>4263500</v>
      </c>
      <c r="DR407" s="217"/>
      <c r="DS407" s="214">
        <f t="shared" si="274"/>
        <v>61863000</v>
      </c>
      <c r="DT407" s="214">
        <f t="shared" si="275"/>
        <v>-43727000</v>
      </c>
      <c r="DU407" s="214">
        <f t="shared" si="276"/>
        <v>-10339000</v>
      </c>
      <c r="DV407" s="214">
        <f t="shared" si="277"/>
        <v>-3954000</v>
      </c>
      <c r="DW407" s="214">
        <f t="shared" si="278"/>
        <v>3843000</v>
      </c>
      <c r="DX407" s="215">
        <f t="shared" si="279"/>
        <v>6.2121138645070559E-2</v>
      </c>
      <c r="DY407" s="215">
        <f t="shared" si="280"/>
        <v>6.6235780765253355E-2</v>
      </c>
      <c r="DZ407" s="218" t="str">
        <f t="shared" si="281"/>
        <v>n.a.</v>
      </c>
      <c r="EA407" s="214">
        <f t="shared" si="282"/>
        <v>10940500</v>
      </c>
      <c r="EB407" s="214" t="e">
        <f t="shared" si="283"/>
        <v>#VALUE!</v>
      </c>
      <c r="EC407" s="217"/>
      <c r="ED407" s="214">
        <f t="shared" si="284"/>
        <v>63432000</v>
      </c>
      <c r="EE407" s="214">
        <f t="shared" si="285"/>
        <v>-43616000</v>
      </c>
      <c r="EF407" s="214">
        <f t="shared" si="286"/>
        <v>-10353000</v>
      </c>
      <c r="EG407" s="214">
        <f t="shared" si="287"/>
        <v>-4183000</v>
      </c>
      <c r="EH407" s="214">
        <f t="shared" si="288"/>
        <v>5280000</v>
      </c>
      <c r="EI407" s="215">
        <f t="shared" si="289"/>
        <v>8.32387438516837E-2</v>
      </c>
      <c r="EJ407" s="215">
        <f t="shared" si="290"/>
        <v>9.0796533223276923E-2</v>
      </c>
      <c r="EK407" s="218" t="str">
        <f t="shared" si="291"/>
        <v>n.a.</v>
      </c>
      <c r="EL407" s="214">
        <f t="shared" si="292"/>
        <v>11335500</v>
      </c>
      <c r="EM407" s="214" t="e">
        <f t="shared" si="293"/>
        <v>#VALUE!</v>
      </c>
      <c r="EN407" s="217"/>
      <c r="EO407" s="219">
        <f t="shared" si="304"/>
        <v>58476333.333333336</v>
      </c>
      <c r="EP407" s="219">
        <f t="shared" si="304"/>
        <v>-41231000</v>
      </c>
      <c r="EQ407" s="219">
        <f t="shared" si="304"/>
        <v>-9894000</v>
      </c>
      <c r="ER407" s="219">
        <f t="shared" si="304"/>
        <v>-4091666.6666666665</v>
      </c>
      <c r="ES407" s="219">
        <f t="shared" si="294"/>
        <v>3259666.6666666693</v>
      </c>
      <c r="ET407" s="220">
        <f t="shared" si="295"/>
        <v>5.5743349161199163E-2</v>
      </c>
      <c r="EU407" s="221">
        <f t="shared" si="296"/>
        <v>5.9034108059160935E-2</v>
      </c>
      <c r="EV407" s="219" t="e">
        <f t="shared" si="297"/>
        <v>#VALUE!</v>
      </c>
      <c r="EW407" s="219">
        <f t="shared" si="298"/>
        <v>12031833.333333334</v>
      </c>
      <c r="EX407" s="219" t="e">
        <f t="shared" si="298"/>
        <v>#VALUE!</v>
      </c>
      <c r="EY407" s="208"/>
      <c r="EZ407" s="222" t="str">
        <f t="shared" si="299"/>
        <v>完整</v>
      </c>
      <c r="FA407" s="222" t="str">
        <f t="shared" si="300"/>
        <v>完整</v>
      </c>
      <c r="FB407" s="222" t="str">
        <f t="shared" si="301"/>
        <v>完整</v>
      </c>
      <c r="FC407" s="222" t="str">
        <f t="shared" si="302"/>
        <v>选择</v>
      </c>
      <c r="FD407" s="222" t="str">
        <f t="shared" si="303"/>
        <v>选择</v>
      </c>
      <c r="FE407" s="246"/>
      <c r="FF407" s="246"/>
      <c r="FG407" s="246"/>
      <c r="FH407" s="246"/>
      <c r="FI407" s="246"/>
      <c r="FJ407" s="246"/>
      <c r="FK407" s="246"/>
      <c r="FL407" s="246"/>
      <c r="FM407" s="246"/>
      <c r="FN407" s="246"/>
      <c r="FO407" s="246"/>
      <c r="FP407" s="246"/>
      <c r="FQ407" s="246"/>
      <c r="FR407" s="246"/>
      <c r="FS407" s="246"/>
      <c r="FT407" s="246"/>
      <c r="FU407" s="246"/>
      <c r="FV407" s="246"/>
      <c r="FW407" s="246"/>
      <c r="FX407" s="246"/>
      <c r="FY407" s="246"/>
      <c r="FZ407" s="246"/>
      <c r="GA407" s="246"/>
      <c r="GB407" s="246"/>
      <c r="GC407" s="246"/>
      <c r="GD407" s="246"/>
      <c r="GE407" s="246"/>
      <c r="GF407" s="246"/>
      <c r="GG407" s="246"/>
      <c r="GH407" s="246"/>
      <c r="GI407" s="246"/>
      <c r="GJ407" s="246"/>
      <c r="GK407" s="246"/>
      <c r="GL407" s="246"/>
      <c r="GM407" s="246"/>
      <c r="GN407" s="246"/>
      <c r="GO407" s="246"/>
      <c r="GP407" s="246"/>
      <c r="GQ407" s="246"/>
      <c r="GR407" s="246"/>
      <c r="GS407" s="246"/>
      <c r="GT407" s="246"/>
      <c r="GU407" s="246"/>
      <c r="GV407" s="246"/>
      <c r="GW407" s="246"/>
      <c r="GX407" s="246"/>
      <c r="GY407" s="246"/>
      <c r="GZ407" s="246"/>
      <c r="HA407" s="246"/>
      <c r="HB407" s="246"/>
      <c r="HC407" s="246"/>
      <c r="HD407" s="246"/>
      <c r="HE407" s="246"/>
      <c r="HF407" s="246"/>
      <c r="HG407" s="246"/>
      <c r="HH407" s="246"/>
      <c r="HI407" s="246"/>
      <c r="HJ407" s="246"/>
      <c r="HK407" s="254"/>
    </row>
    <row r="408" spans="1:219" ht="12.4" customHeight="1" x14ac:dyDescent="0.2">
      <c r="A408" s="204" t="s">
        <v>3593</v>
      </c>
      <c r="B408" s="205" t="str">
        <f t="shared" si="262"/>
        <v>WUHAN HILANS AUTOMATION MACHINE CO.,LTD</v>
      </c>
      <c r="C408" s="206" t="s">
        <v>35</v>
      </c>
      <c r="D408" s="206" t="s">
        <v>32</v>
      </c>
      <c r="E408" s="205"/>
      <c r="F408" s="244"/>
      <c r="G408" s="245"/>
      <c r="H408" s="209" t="str">
        <f t="shared" si="263"/>
        <v/>
      </c>
      <c r="I408" s="206" t="s">
        <v>328</v>
      </c>
      <c r="J408" s="206" t="str">
        <f>VLOOKUP(Z408,[1]AP2022!FF:FI,2,0)</f>
        <v>exclude</v>
      </c>
      <c r="K408" s="206" t="str">
        <f>VLOOKUP(Z408,[1]AP2022!FF:FI,4,0)</f>
        <v>ok, sda/sdp</v>
      </c>
      <c r="L408" s="210"/>
      <c r="M408" s="211" t="s">
        <v>3594</v>
      </c>
      <c r="N408" s="211" t="s">
        <v>3595</v>
      </c>
      <c r="O408" s="211" t="s">
        <v>51</v>
      </c>
      <c r="P408" s="211" t="s">
        <v>3596</v>
      </c>
      <c r="Q408" s="225"/>
      <c r="R408" s="38" t="s">
        <v>48</v>
      </c>
      <c r="S408" s="211" t="s">
        <v>3597</v>
      </c>
      <c r="T408" s="211" t="s">
        <v>44</v>
      </c>
      <c r="U408" s="38" t="s">
        <v>178</v>
      </c>
      <c r="V408" s="38" t="s">
        <v>3598</v>
      </c>
      <c r="W408" s="38" t="s">
        <v>3599</v>
      </c>
      <c r="X408" s="37"/>
      <c r="Y408" s="37"/>
      <c r="Z408" s="38" t="s">
        <v>3600</v>
      </c>
      <c r="AA408" s="41">
        <v>50767000</v>
      </c>
      <c r="AB408" s="41">
        <v>41206000</v>
      </c>
      <c r="AC408" s="41">
        <v>24364000</v>
      </c>
      <c r="AD408" s="41">
        <v>35907000</v>
      </c>
      <c r="AE408" s="41">
        <v>51236000</v>
      </c>
      <c r="AF408" s="41">
        <v>40966000</v>
      </c>
      <c r="AG408" s="41">
        <v>23677000</v>
      </c>
      <c r="AH408" s="41">
        <v>36067000</v>
      </c>
      <c r="AI408" s="41">
        <v>-619000</v>
      </c>
      <c r="AJ408" s="41">
        <v>-551000</v>
      </c>
      <c r="AK408" s="41">
        <v>-371000</v>
      </c>
      <c r="AL408" s="41">
        <v>-621000</v>
      </c>
      <c r="AM408" s="41">
        <v>50617000</v>
      </c>
      <c r="AN408" s="41">
        <v>40415000</v>
      </c>
      <c r="AO408" s="41">
        <v>23306000</v>
      </c>
      <c r="AP408" s="41">
        <v>35446000</v>
      </c>
      <c r="AQ408" s="41">
        <v>150000</v>
      </c>
      <c r="AR408" s="41">
        <v>791000</v>
      </c>
      <c r="AS408" s="41">
        <v>1058000</v>
      </c>
      <c r="AT408" s="41">
        <v>461000</v>
      </c>
      <c r="AU408" s="41">
        <v>-32622000</v>
      </c>
      <c r="AV408" s="41">
        <v>-22870000</v>
      </c>
      <c r="AW408" s="41">
        <v>-12171000</v>
      </c>
      <c r="AX408" s="41">
        <v>-19323000</v>
      </c>
      <c r="AY408" s="38" t="s">
        <v>39</v>
      </c>
      <c r="AZ408" s="38" t="s">
        <v>39</v>
      </c>
      <c r="BA408" s="38" t="s">
        <v>39</v>
      </c>
      <c r="BB408" s="38" t="s">
        <v>39</v>
      </c>
      <c r="BC408" s="41">
        <v>-17454000</v>
      </c>
      <c r="BD408" s="41">
        <v>-12680000</v>
      </c>
      <c r="BE408" s="41">
        <v>-10221000</v>
      </c>
      <c r="BF408" s="41">
        <v>-15273000</v>
      </c>
      <c r="BG408" s="41">
        <v>691000</v>
      </c>
      <c r="BH408" s="41">
        <v>5656000</v>
      </c>
      <c r="BI408" s="41">
        <v>1972000</v>
      </c>
      <c r="BJ408" s="41">
        <v>1311000</v>
      </c>
      <c r="BK408" s="41">
        <v>-2488000</v>
      </c>
      <c r="BL408" s="41">
        <v>-2222000</v>
      </c>
      <c r="BM408" s="41">
        <v>-2284000</v>
      </c>
      <c r="BN408" s="41">
        <v>-2231000</v>
      </c>
      <c r="BO408" s="41">
        <v>-1972000</v>
      </c>
      <c r="BP408" s="41">
        <v>-2069000</v>
      </c>
      <c r="BQ408" s="41">
        <v>-2131000</v>
      </c>
      <c r="BR408" s="41">
        <v>-2064000</v>
      </c>
      <c r="BS408" s="41">
        <v>-516000</v>
      </c>
      <c r="BT408" s="41">
        <v>-153000</v>
      </c>
      <c r="BU408" s="41">
        <v>-153000</v>
      </c>
      <c r="BV408" s="41">
        <v>-167000</v>
      </c>
      <c r="BW408" s="41">
        <v>-4448000</v>
      </c>
      <c r="BX408" s="41">
        <v>-524000</v>
      </c>
      <c r="BY408" s="41">
        <v>-1557000</v>
      </c>
      <c r="BZ408" s="41">
        <v>-661000</v>
      </c>
      <c r="CA408" s="41">
        <v>84283000</v>
      </c>
      <c r="CB408" s="41">
        <v>81556000</v>
      </c>
      <c r="CC408" s="41">
        <v>77406000</v>
      </c>
      <c r="CD408" s="41">
        <v>78396000</v>
      </c>
      <c r="CE408" s="41">
        <v>48466000</v>
      </c>
      <c r="CF408" s="41">
        <v>48865000</v>
      </c>
      <c r="CG408" s="41">
        <v>41135000</v>
      </c>
      <c r="CH408" s="41">
        <v>35053000</v>
      </c>
      <c r="CI408" s="41">
        <v>29979000</v>
      </c>
      <c r="CJ408" s="41">
        <v>25512000</v>
      </c>
      <c r="CK408" s="41">
        <v>24722000</v>
      </c>
      <c r="CL408" s="41">
        <v>31396000</v>
      </c>
      <c r="CM408" s="41">
        <v>760000</v>
      </c>
      <c r="CN408" s="41">
        <v>966000</v>
      </c>
      <c r="CO408" s="41">
        <v>613000</v>
      </c>
      <c r="CP408" s="41">
        <v>1446000</v>
      </c>
      <c r="CQ408" s="41">
        <v>3676000</v>
      </c>
      <c r="CR408" s="41">
        <v>4079000</v>
      </c>
      <c r="CS408" s="41">
        <v>4694000</v>
      </c>
      <c r="CT408" s="41">
        <v>296000</v>
      </c>
      <c r="CU408" s="41">
        <v>3500000</v>
      </c>
      <c r="CV408" s="38" t="s">
        <v>39</v>
      </c>
      <c r="CW408" s="38" t="s">
        <v>39</v>
      </c>
      <c r="CX408" s="38" t="s">
        <v>39</v>
      </c>
      <c r="CY408" s="41">
        <v>8698000</v>
      </c>
      <c r="CZ408" s="41">
        <v>1880000</v>
      </c>
      <c r="DA408" s="41">
        <v>1876000</v>
      </c>
      <c r="DB408" s="41">
        <v>2008000</v>
      </c>
      <c r="DC408" s="41">
        <v>118938000</v>
      </c>
      <c r="DD408" s="41">
        <v>114244000</v>
      </c>
      <c r="DE408" s="41">
        <v>108714000</v>
      </c>
      <c r="DF408" s="41">
        <v>111955000</v>
      </c>
      <c r="DG408" s="213"/>
      <c r="DH408" s="214">
        <f t="shared" si="264"/>
        <v>50617000</v>
      </c>
      <c r="DI408" s="214">
        <f t="shared" si="265"/>
        <v>-32622000</v>
      </c>
      <c r="DJ408" s="214">
        <f t="shared" si="266"/>
        <v>-17454000</v>
      </c>
      <c r="DK408" s="214">
        <f t="shared" si="267"/>
        <v>-2488000</v>
      </c>
      <c r="DL408" s="214">
        <f t="shared" si="268"/>
        <v>-1947000</v>
      </c>
      <c r="DM408" s="215">
        <f t="shared" si="269"/>
        <v>-3.84653377323824E-2</v>
      </c>
      <c r="DN408" s="215">
        <f t="shared" si="270"/>
        <v>-3.7040560079141617E-2</v>
      </c>
      <c r="DO408" s="216" t="str">
        <f t="shared" si="271"/>
        <v>n.a.</v>
      </c>
      <c r="DP408" s="214">
        <f t="shared" si="272"/>
        <v>48665500</v>
      </c>
      <c r="DQ408" s="214">
        <f t="shared" si="273"/>
        <v>5289000</v>
      </c>
      <c r="DR408" s="217"/>
      <c r="DS408" s="214">
        <f t="shared" si="274"/>
        <v>40415000</v>
      </c>
      <c r="DT408" s="214">
        <f t="shared" si="275"/>
        <v>-22870000</v>
      </c>
      <c r="DU408" s="214">
        <f t="shared" si="276"/>
        <v>-12680000</v>
      </c>
      <c r="DV408" s="214">
        <f t="shared" si="277"/>
        <v>-2222000</v>
      </c>
      <c r="DW408" s="214">
        <f t="shared" si="278"/>
        <v>2643000</v>
      </c>
      <c r="DX408" s="215">
        <f t="shared" si="279"/>
        <v>6.5396511196337992E-2</v>
      </c>
      <c r="DY408" s="215">
        <f t="shared" si="280"/>
        <v>6.9972466377210635E-2</v>
      </c>
      <c r="DZ408" s="218" t="str">
        <f t="shared" si="281"/>
        <v>n.a.</v>
      </c>
      <c r="EA408" s="214">
        <f t="shared" si="282"/>
        <v>45000000</v>
      </c>
      <c r="EB408" s="214">
        <f t="shared" si="283"/>
        <v>1878000</v>
      </c>
      <c r="EC408" s="217"/>
      <c r="ED408" s="214">
        <f t="shared" si="284"/>
        <v>23306000</v>
      </c>
      <c r="EE408" s="214">
        <f t="shared" si="285"/>
        <v>-12171000</v>
      </c>
      <c r="EF408" s="214">
        <f t="shared" si="286"/>
        <v>-10221000</v>
      </c>
      <c r="EG408" s="214">
        <f t="shared" si="287"/>
        <v>-2284000</v>
      </c>
      <c r="EH408" s="214">
        <f t="shared" si="288"/>
        <v>-1370000</v>
      </c>
      <c r="EI408" s="215">
        <f t="shared" si="289"/>
        <v>-5.8783145970994592E-2</v>
      </c>
      <c r="EJ408" s="215">
        <f t="shared" si="290"/>
        <v>-5.5519533149619063E-2</v>
      </c>
      <c r="EK408" s="218" t="str">
        <f t="shared" si="291"/>
        <v>n.a.</v>
      </c>
      <c r="EL408" s="214">
        <f t="shared" si="292"/>
        <v>38094000</v>
      </c>
      <c r="EM408" s="214">
        <f t="shared" si="293"/>
        <v>1942000</v>
      </c>
      <c r="EN408" s="217"/>
      <c r="EO408" s="219">
        <f t="shared" si="304"/>
        <v>38112666.666666664</v>
      </c>
      <c r="EP408" s="219">
        <f t="shared" si="304"/>
        <v>-22554333.333333332</v>
      </c>
      <c r="EQ408" s="219">
        <f t="shared" si="304"/>
        <v>-13451666.666666666</v>
      </c>
      <c r="ER408" s="219">
        <f t="shared" si="304"/>
        <v>-2331333.3333333335</v>
      </c>
      <c r="ES408" s="219">
        <f t="shared" si="294"/>
        <v>-224666.66666666744</v>
      </c>
      <c r="ET408" s="220">
        <f t="shared" si="295"/>
        <v>-5.894803127569158E-3</v>
      </c>
      <c r="EU408" s="221">
        <f t="shared" si="296"/>
        <v>-5.8602580600285387E-3</v>
      </c>
      <c r="EV408" s="219" t="e">
        <f t="shared" si="297"/>
        <v>#VALUE!</v>
      </c>
      <c r="EW408" s="219">
        <f t="shared" si="298"/>
        <v>43919833.333333336</v>
      </c>
      <c r="EX408" s="219">
        <f t="shared" si="298"/>
        <v>3036333.3333333335</v>
      </c>
      <c r="EY408" s="208"/>
      <c r="EZ408" s="222" t="str">
        <f t="shared" si="299"/>
        <v>完整</v>
      </c>
      <c r="FA408" s="222" t="str">
        <f t="shared" si="300"/>
        <v>完整</v>
      </c>
      <c r="FB408" s="222" t="str">
        <f t="shared" si="301"/>
        <v>完整</v>
      </c>
      <c r="FC408" s="222" t="str">
        <f t="shared" si="302"/>
        <v>选择</v>
      </c>
      <c r="FD408" s="222" t="str">
        <f t="shared" si="303"/>
        <v>选择</v>
      </c>
      <c r="FE408" s="246"/>
      <c r="FF408" s="246"/>
      <c r="FG408" s="246"/>
      <c r="FH408" s="246"/>
      <c r="FI408" s="246"/>
      <c r="FJ408" s="246"/>
      <c r="FK408" s="246"/>
      <c r="FL408" s="246"/>
      <c r="FM408" s="246"/>
      <c r="FN408" s="246"/>
      <c r="FO408" s="246"/>
      <c r="FP408" s="246"/>
      <c r="FQ408" s="246"/>
      <c r="FR408" s="246"/>
      <c r="FS408" s="246"/>
      <c r="FT408" s="246"/>
      <c r="FU408" s="246"/>
      <c r="FV408" s="246"/>
      <c r="FW408" s="246"/>
      <c r="FX408" s="246"/>
      <c r="FY408" s="246"/>
      <c r="FZ408" s="246"/>
      <c r="GA408" s="246"/>
      <c r="GB408" s="246"/>
      <c r="GC408" s="246"/>
      <c r="GD408" s="246"/>
      <c r="GE408" s="246"/>
      <c r="GF408" s="246"/>
      <c r="GG408" s="246"/>
      <c r="GH408" s="246"/>
      <c r="GI408" s="246"/>
      <c r="GJ408" s="246"/>
      <c r="GK408" s="246"/>
      <c r="GL408" s="246"/>
      <c r="GM408" s="246"/>
      <c r="GN408" s="246"/>
      <c r="GO408" s="246"/>
      <c r="GP408" s="246"/>
      <c r="GQ408" s="246"/>
      <c r="GR408" s="246"/>
      <c r="GS408" s="246"/>
      <c r="GT408" s="246"/>
      <c r="GU408" s="246"/>
      <c r="GV408" s="246"/>
      <c r="GW408" s="246"/>
      <c r="GX408" s="246"/>
      <c r="GY408" s="246"/>
      <c r="GZ408" s="246"/>
      <c r="HA408" s="246"/>
      <c r="HB408" s="246"/>
      <c r="HC408" s="246"/>
      <c r="HD408" s="246"/>
      <c r="HE408" s="246"/>
      <c r="HF408" s="246"/>
      <c r="HG408" s="246"/>
      <c r="HH408" s="246"/>
      <c r="HI408" s="246"/>
      <c r="HJ408" s="246"/>
      <c r="HK408" s="246"/>
    </row>
    <row r="409" spans="1:219" ht="12.4" customHeight="1" x14ac:dyDescent="0.2">
      <c r="A409" s="204" t="s">
        <v>3601</v>
      </c>
      <c r="B409" s="205" t="str">
        <f t="shared" si="262"/>
        <v>SHENZHEN LINK TECHNOLOGY CO.,LTD.</v>
      </c>
      <c r="C409" s="206" t="s">
        <v>35</v>
      </c>
      <c r="D409" s="206" t="s">
        <v>32</v>
      </c>
      <c r="E409" s="205"/>
      <c r="F409" s="244"/>
      <c r="G409" s="245"/>
      <c r="H409" s="209" t="str">
        <f t="shared" si="263"/>
        <v/>
      </c>
      <c r="I409" s="206" t="s">
        <v>328</v>
      </c>
      <c r="J409" s="206" t="str">
        <f>VLOOKUP(Z409,[1]AP2022!FF:FI,2,0)</f>
        <v>exclude</v>
      </c>
      <c r="K409" s="206" t="str">
        <f>VLOOKUP(Z409,[1]AP2022!FF:FI,4,0)</f>
        <v>ok, sda/sdp</v>
      </c>
      <c r="L409" s="210"/>
      <c r="M409" s="211" t="s">
        <v>3602</v>
      </c>
      <c r="N409" s="211" t="s">
        <v>3603</v>
      </c>
      <c r="O409" s="211" t="s">
        <v>36</v>
      </c>
      <c r="P409" s="211" t="s">
        <v>3604</v>
      </c>
      <c r="Q409" s="225"/>
      <c r="R409" s="38" t="s">
        <v>48</v>
      </c>
      <c r="S409" s="211" t="s">
        <v>3605</v>
      </c>
      <c r="T409" s="211" t="s">
        <v>44</v>
      </c>
      <c r="U409" s="38" t="s">
        <v>182</v>
      </c>
      <c r="V409" s="38" t="s">
        <v>3606</v>
      </c>
      <c r="W409" s="38" t="s">
        <v>3607</v>
      </c>
      <c r="X409" s="37"/>
      <c r="Y409" s="37"/>
      <c r="Z409" s="38" t="s">
        <v>3608</v>
      </c>
      <c r="AA409" s="41">
        <v>50055000</v>
      </c>
      <c r="AB409" s="41">
        <v>50380000</v>
      </c>
      <c r="AC409" s="41">
        <v>36819000</v>
      </c>
      <c r="AD409" s="41">
        <v>37185000</v>
      </c>
      <c r="AE409" s="41">
        <v>48785000</v>
      </c>
      <c r="AF409" s="41">
        <v>48533000</v>
      </c>
      <c r="AG409" s="41">
        <v>35329000</v>
      </c>
      <c r="AH409" s="41">
        <v>35063000</v>
      </c>
      <c r="AI409" s="41">
        <v>-572000</v>
      </c>
      <c r="AJ409" s="41">
        <v>-435000</v>
      </c>
      <c r="AK409" s="41">
        <v>-302000</v>
      </c>
      <c r="AL409" s="41">
        <v>-327000</v>
      </c>
      <c r="AM409" s="41">
        <v>48213000</v>
      </c>
      <c r="AN409" s="41">
        <v>48098000</v>
      </c>
      <c r="AO409" s="41">
        <v>35027000</v>
      </c>
      <c r="AP409" s="41">
        <v>34736000</v>
      </c>
      <c r="AQ409" s="41">
        <v>1842000</v>
      </c>
      <c r="AR409" s="41">
        <v>2282000</v>
      </c>
      <c r="AS409" s="41">
        <v>1792000</v>
      </c>
      <c r="AT409" s="41">
        <v>2449000</v>
      </c>
      <c r="AU409" s="41">
        <v>-20146000</v>
      </c>
      <c r="AV409" s="41">
        <v>-19067000</v>
      </c>
      <c r="AW409" s="41">
        <v>-13031000</v>
      </c>
      <c r="AX409" s="41">
        <v>-14535000</v>
      </c>
      <c r="AY409" s="38" t="s">
        <v>39</v>
      </c>
      <c r="AZ409" s="38" t="s">
        <v>39</v>
      </c>
      <c r="BA409" s="38" t="s">
        <v>39</v>
      </c>
      <c r="BB409" s="38" t="s">
        <v>39</v>
      </c>
      <c r="BC409" s="41">
        <v>-14701000</v>
      </c>
      <c r="BD409" s="41">
        <v>-15267000</v>
      </c>
      <c r="BE409" s="41">
        <v>-11512000</v>
      </c>
      <c r="BF409" s="41">
        <v>-11488000</v>
      </c>
      <c r="BG409" s="41">
        <v>15208000</v>
      </c>
      <c r="BH409" s="41">
        <v>16046000</v>
      </c>
      <c r="BI409" s="41">
        <v>12276000</v>
      </c>
      <c r="BJ409" s="41">
        <v>11162000</v>
      </c>
      <c r="BK409" s="41">
        <v>-1884000</v>
      </c>
      <c r="BL409" s="41">
        <v>-1856000</v>
      </c>
      <c r="BM409" s="41">
        <v>-1177000</v>
      </c>
      <c r="BN409" s="41">
        <v>-826000</v>
      </c>
      <c r="BO409" s="41">
        <v>-1655000</v>
      </c>
      <c r="BP409" s="41">
        <v>-1856000</v>
      </c>
      <c r="BQ409" s="41">
        <v>-1170000</v>
      </c>
      <c r="BR409" s="41">
        <v>-816000</v>
      </c>
      <c r="BS409" s="41">
        <v>-229000</v>
      </c>
      <c r="BT409" s="41">
        <v>0</v>
      </c>
      <c r="BU409" s="41">
        <v>-7000</v>
      </c>
      <c r="BV409" s="41">
        <v>-10000</v>
      </c>
      <c r="BW409" s="41">
        <v>9487000</v>
      </c>
      <c r="BX409" s="41">
        <v>14028000</v>
      </c>
      <c r="BY409" s="41">
        <v>10456000</v>
      </c>
      <c r="BZ409" s="41">
        <v>9841000</v>
      </c>
      <c r="CA409" s="41">
        <v>47763000</v>
      </c>
      <c r="CB409" s="41">
        <v>49526000</v>
      </c>
      <c r="CC409" s="41">
        <v>40850000</v>
      </c>
      <c r="CD409" s="41">
        <v>26924000</v>
      </c>
      <c r="CE409" s="41">
        <v>3769000</v>
      </c>
      <c r="CF409" s="41">
        <v>6934000</v>
      </c>
      <c r="CG409" s="41">
        <v>6294000</v>
      </c>
      <c r="CH409" s="41">
        <v>4124000</v>
      </c>
      <c r="CI409" s="41">
        <v>10483000</v>
      </c>
      <c r="CJ409" s="41">
        <v>6036000</v>
      </c>
      <c r="CK409" s="41">
        <v>8056000</v>
      </c>
      <c r="CL409" s="41">
        <v>12797000</v>
      </c>
      <c r="CM409" s="41">
        <v>1210000</v>
      </c>
      <c r="CN409" s="41">
        <v>830000</v>
      </c>
      <c r="CO409" s="41">
        <v>1512000</v>
      </c>
      <c r="CP409" s="41">
        <v>750000</v>
      </c>
      <c r="CQ409" s="41">
        <v>29575000</v>
      </c>
      <c r="CR409" s="41">
        <v>33262000</v>
      </c>
      <c r="CS409" s="41">
        <v>18897000</v>
      </c>
      <c r="CT409" s="41">
        <v>8492000</v>
      </c>
      <c r="CU409" s="41">
        <v>7149000</v>
      </c>
      <c r="CV409" s="41">
        <v>14753000</v>
      </c>
      <c r="CW409" s="41">
        <v>6416000</v>
      </c>
      <c r="CX409" s="38" t="s">
        <v>39</v>
      </c>
      <c r="CY409" s="38" t="s">
        <v>39</v>
      </c>
      <c r="CZ409" s="38" t="s">
        <v>39</v>
      </c>
      <c r="DA409" s="38" t="s">
        <v>39</v>
      </c>
      <c r="DB409" s="41">
        <v>10788000</v>
      </c>
      <c r="DC409" s="41">
        <v>143278000</v>
      </c>
      <c r="DD409" s="41">
        <v>146509000</v>
      </c>
      <c r="DE409" s="41">
        <v>137749000</v>
      </c>
      <c r="DF409" s="41">
        <v>54851000</v>
      </c>
      <c r="DG409" s="213"/>
      <c r="DH409" s="214">
        <f t="shared" si="264"/>
        <v>48213000</v>
      </c>
      <c r="DI409" s="214">
        <f t="shared" si="265"/>
        <v>-20146000</v>
      </c>
      <c r="DJ409" s="214">
        <f t="shared" si="266"/>
        <v>-14701000</v>
      </c>
      <c r="DK409" s="214">
        <f t="shared" si="267"/>
        <v>-1884000</v>
      </c>
      <c r="DL409" s="214">
        <f t="shared" si="268"/>
        <v>11482000</v>
      </c>
      <c r="DM409" s="215">
        <f t="shared" si="269"/>
        <v>0.23815153589280899</v>
      </c>
      <c r="DN409" s="215">
        <f t="shared" si="270"/>
        <v>0.31259698891944132</v>
      </c>
      <c r="DO409" s="216" t="str">
        <f t="shared" si="271"/>
        <v>n.a.</v>
      </c>
      <c r="DP409" s="214">
        <f t="shared" si="272"/>
        <v>5351500</v>
      </c>
      <c r="DQ409" s="214" t="e">
        <f t="shared" si="273"/>
        <v>#VALUE!</v>
      </c>
      <c r="DR409" s="217"/>
      <c r="DS409" s="214">
        <f t="shared" si="274"/>
        <v>48098000</v>
      </c>
      <c r="DT409" s="214">
        <f t="shared" si="275"/>
        <v>-19067000</v>
      </c>
      <c r="DU409" s="214">
        <f t="shared" si="276"/>
        <v>-15267000</v>
      </c>
      <c r="DV409" s="214">
        <f t="shared" si="277"/>
        <v>-1856000</v>
      </c>
      <c r="DW409" s="214">
        <f t="shared" si="278"/>
        <v>11908000</v>
      </c>
      <c r="DX409" s="215">
        <f t="shared" si="279"/>
        <v>0.24757786186535824</v>
      </c>
      <c r="DY409" s="215">
        <f t="shared" si="280"/>
        <v>0.32904117159436308</v>
      </c>
      <c r="DZ409" s="218" t="str">
        <f t="shared" si="281"/>
        <v>n.a.</v>
      </c>
      <c r="EA409" s="214">
        <f t="shared" si="282"/>
        <v>6614000</v>
      </c>
      <c r="EB409" s="214" t="e">
        <f t="shared" si="283"/>
        <v>#VALUE!</v>
      </c>
      <c r="EC409" s="217"/>
      <c r="ED409" s="214">
        <f t="shared" si="284"/>
        <v>35027000</v>
      </c>
      <c r="EE409" s="214">
        <f t="shared" si="285"/>
        <v>-13031000</v>
      </c>
      <c r="EF409" s="214">
        <f t="shared" si="286"/>
        <v>-11512000</v>
      </c>
      <c r="EG409" s="214">
        <f t="shared" si="287"/>
        <v>-1177000</v>
      </c>
      <c r="EH409" s="214">
        <f t="shared" si="288"/>
        <v>9307000</v>
      </c>
      <c r="EI409" s="215">
        <f t="shared" si="289"/>
        <v>0.26570930996088732</v>
      </c>
      <c r="EJ409" s="215">
        <f t="shared" si="290"/>
        <v>0.36185847589424575</v>
      </c>
      <c r="EK409" s="218" t="str">
        <f t="shared" si="291"/>
        <v>n.a.</v>
      </c>
      <c r="EL409" s="214">
        <f t="shared" si="292"/>
        <v>5209000</v>
      </c>
      <c r="EM409" s="214" t="e">
        <f t="shared" si="293"/>
        <v>#VALUE!</v>
      </c>
      <c r="EN409" s="217"/>
      <c r="EO409" s="219">
        <f t="shared" si="304"/>
        <v>43779333.333333336</v>
      </c>
      <c r="EP409" s="219">
        <f t="shared" si="304"/>
        <v>-17414666.666666668</v>
      </c>
      <c r="EQ409" s="219">
        <f t="shared" si="304"/>
        <v>-13826666.666666666</v>
      </c>
      <c r="ER409" s="219">
        <f t="shared" si="304"/>
        <v>-1639000</v>
      </c>
      <c r="ES409" s="219">
        <f t="shared" si="294"/>
        <v>10899000.000000002</v>
      </c>
      <c r="ET409" s="220">
        <f t="shared" si="295"/>
        <v>0.24895308288537973</v>
      </c>
      <c r="EU409" s="221">
        <f t="shared" si="296"/>
        <v>0.33147474174025005</v>
      </c>
      <c r="EV409" s="219" t="e">
        <f t="shared" si="297"/>
        <v>#VALUE!</v>
      </c>
      <c r="EW409" s="219">
        <f t="shared" si="298"/>
        <v>5724833.333333333</v>
      </c>
      <c r="EX409" s="219" t="e">
        <f t="shared" si="298"/>
        <v>#VALUE!</v>
      </c>
      <c r="EY409" s="208"/>
      <c r="EZ409" s="222" t="str">
        <f t="shared" si="299"/>
        <v>完整</v>
      </c>
      <c r="FA409" s="222" t="str">
        <f t="shared" si="300"/>
        <v>完整</v>
      </c>
      <c r="FB409" s="222" t="str">
        <f t="shared" si="301"/>
        <v>完整</v>
      </c>
      <c r="FC409" s="222" t="str">
        <f t="shared" si="302"/>
        <v>选择</v>
      </c>
      <c r="FD409" s="222" t="str">
        <f t="shared" si="303"/>
        <v>选择</v>
      </c>
      <c r="FE409" s="246"/>
      <c r="FF409" s="246"/>
      <c r="FG409" s="246"/>
      <c r="FH409" s="246"/>
      <c r="FI409" s="246"/>
      <c r="FJ409" s="246"/>
      <c r="FK409" s="246"/>
      <c r="FL409" s="246"/>
      <c r="FM409" s="246"/>
      <c r="FN409" s="246"/>
      <c r="FO409" s="246"/>
      <c r="FP409" s="246"/>
      <c r="FQ409" s="246"/>
      <c r="FR409" s="246"/>
      <c r="FS409" s="246"/>
      <c r="FT409" s="246"/>
      <c r="FU409" s="246"/>
      <c r="FV409" s="246"/>
      <c r="FW409" s="246"/>
      <c r="FX409" s="246"/>
      <c r="FY409" s="246"/>
      <c r="FZ409" s="246"/>
      <c r="GA409" s="246"/>
      <c r="GB409" s="246"/>
      <c r="GC409" s="246"/>
      <c r="GD409" s="246"/>
      <c r="GE409" s="246"/>
      <c r="GF409" s="246"/>
      <c r="GG409" s="246"/>
      <c r="GH409" s="246"/>
      <c r="GI409" s="246"/>
      <c r="GJ409" s="246"/>
      <c r="GK409" s="246"/>
      <c r="GL409" s="246"/>
      <c r="GM409" s="246"/>
      <c r="GN409" s="246"/>
      <c r="GO409" s="246"/>
      <c r="GP409" s="246"/>
      <c r="GQ409" s="246"/>
      <c r="GR409" s="246"/>
      <c r="GS409" s="246"/>
      <c r="GT409" s="246"/>
      <c r="GU409" s="246"/>
      <c r="GV409" s="246"/>
      <c r="GW409" s="246"/>
      <c r="GX409" s="246"/>
      <c r="GY409" s="246"/>
      <c r="GZ409" s="246"/>
      <c r="HA409" s="246"/>
      <c r="HB409" s="246"/>
      <c r="HC409" s="246"/>
      <c r="HD409" s="246"/>
      <c r="HE409" s="246"/>
      <c r="HF409" s="246"/>
      <c r="HG409" s="246"/>
      <c r="HH409" s="246"/>
      <c r="HI409" s="246"/>
      <c r="HJ409" s="246"/>
      <c r="HK409" s="246"/>
    </row>
    <row r="410" spans="1:219" s="7" customFormat="1" ht="12.4" customHeight="1" x14ac:dyDescent="0.2">
      <c r="A410" s="226" t="s">
        <v>3609</v>
      </c>
      <c r="B410" s="227" t="str">
        <f t="shared" si="262"/>
        <v>CHANGS ASCENDING ENTERPRISE CO., LTD.</v>
      </c>
      <c r="C410" s="228" t="s">
        <v>35</v>
      </c>
      <c r="D410" s="237" t="s">
        <v>31</v>
      </c>
      <c r="E410" s="227"/>
      <c r="F410" s="244"/>
      <c r="G410" s="238"/>
      <c r="H410" s="232" t="str">
        <f t="shared" si="263"/>
        <v/>
      </c>
      <c r="I410" s="228" t="s">
        <v>405</v>
      </c>
      <c r="J410" s="228" t="str">
        <f>VLOOKUP(Z410,[1]AP2022!FF:FI,2,0)</f>
        <v>exclude</v>
      </c>
      <c r="K410" s="228" t="str">
        <f>VLOOKUP(Z410,[1]AP2022!FF:FI,4,0)</f>
        <v>ok, loss</v>
      </c>
      <c r="L410" s="233"/>
      <c r="M410" s="38" t="s">
        <v>3610</v>
      </c>
      <c r="N410" s="38" t="s">
        <v>3611</v>
      </c>
      <c r="O410" s="38" t="s">
        <v>36</v>
      </c>
      <c r="P410" s="38" t="s">
        <v>3612</v>
      </c>
      <c r="Q410" s="37"/>
      <c r="R410" s="38" t="s">
        <v>61</v>
      </c>
      <c r="S410" s="38" t="s">
        <v>3613</v>
      </c>
      <c r="T410" s="38" t="s">
        <v>69</v>
      </c>
      <c r="U410" s="38" t="s">
        <v>178</v>
      </c>
      <c r="V410" s="38" t="s">
        <v>3614</v>
      </c>
      <c r="W410" s="38" t="s">
        <v>3615</v>
      </c>
      <c r="X410" s="37"/>
      <c r="Y410" s="37"/>
      <c r="Z410" s="38" t="s">
        <v>3616</v>
      </c>
      <c r="AA410" s="41">
        <v>218022000</v>
      </c>
      <c r="AB410" s="41">
        <v>78160000</v>
      </c>
      <c r="AC410" s="41">
        <v>159750000</v>
      </c>
      <c r="AD410" s="41">
        <v>336054000</v>
      </c>
      <c r="AE410" s="41">
        <v>207392000</v>
      </c>
      <c r="AF410" s="41">
        <v>66302000</v>
      </c>
      <c r="AG410" s="41">
        <v>145252000</v>
      </c>
      <c r="AH410" s="41">
        <v>327915000</v>
      </c>
      <c r="AI410" s="38" t="s">
        <v>39</v>
      </c>
      <c r="AJ410" s="38" t="s">
        <v>39</v>
      </c>
      <c r="AK410" s="38" t="s">
        <v>39</v>
      </c>
      <c r="AL410" s="38" t="s">
        <v>39</v>
      </c>
      <c r="AM410" s="41">
        <v>207392000</v>
      </c>
      <c r="AN410" s="41">
        <v>66302000</v>
      </c>
      <c r="AO410" s="41">
        <v>145252000</v>
      </c>
      <c r="AP410" s="41">
        <v>327915000</v>
      </c>
      <c r="AQ410" s="41">
        <v>10630000</v>
      </c>
      <c r="AR410" s="41">
        <v>11858000</v>
      </c>
      <c r="AS410" s="41">
        <v>14498000</v>
      </c>
      <c r="AT410" s="41">
        <v>8139000</v>
      </c>
      <c r="AU410" s="41">
        <v>-112940000</v>
      </c>
      <c r="AV410" s="41">
        <v>-51944000</v>
      </c>
      <c r="AW410" s="41">
        <v>-87673000</v>
      </c>
      <c r="AX410" s="41">
        <v>-218112000</v>
      </c>
      <c r="AY410" s="41">
        <v>-31345000</v>
      </c>
      <c r="AZ410" s="41">
        <v>-36809000</v>
      </c>
      <c r="BA410" s="41">
        <v>-30874000</v>
      </c>
      <c r="BB410" s="41">
        <v>-24149000</v>
      </c>
      <c r="BC410" s="41">
        <v>-50136000</v>
      </c>
      <c r="BD410" s="41">
        <v>-56021000</v>
      </c>
      <c r="BE410" s="41">
        <v>-61848000</v>
      </c>
      <c r="BF410" s="41">
        <v>-75102000</v>
      </c>
      <c r="BG410" s="41">
        <v>23601000</v>
      </c>
      <c r="BH410" s="41">
        <v>-66614000</v>
      </c>
      <c r="BI410" s="41">
        <v>-20645000</v>
      </c>
      <c r="BJ410" s="41">
        <v>18691000</v>
      </c>
      <c r="BK410" s="41">
        <v>-44818000</v>
      </c>
      <c r="BL410" s="41">
        <v>-47949000</v>
      </c>
      <c r="BM410" s="41">
        <v>-40372000</v>
      </c>
      <c r="BN410" s="41">
        <v>-37067000</v>
      </c>
      <c r="BO410" s="41">
        <v>-35445000</v>
      </c>
      <c r="BP410" s="41">
        <v>-35528000</v>
      </c>
      <c r="BQ410" s="41">
        <v>-37337000</v>
      </c>
      <c r="BR410" s="41">
        <v>-34543000</v>
      </c>
      <c r="BS410" s="41">
        <v>-9373000</v>
      </c>
      <c r="BT410" s="41">
        <v>-12421000</v>
      </c>
      <c r="BU410" s="41">
        <v>-3035000</v>
      </c>
      <c r="BV410" s="41">
        <v>-2524000</v>
      </c>
      <c r="BW410" s="41">
        <v>-24455000</v>
      </c>
      <c r="BX410" s="41">
        <v>-121321000</v>
      </c>
      <c r="BY410" s="41">
        <v>-59370000</v>
      </c>
      <c r="BZ410" s="41">
        <v>-30165000</v>
      </c>
      <c r="CA410" s="41">
        <v>415085000</v>
      </c>
      <c r="CB410" s="41">
        <v>345795000</v>
      </c>
      <c r="CC410" s="41">
        <v>435195000</v>
      </c>
      <c r="CD410" s="41">
        <v>564186000</v>
      </c>
      <c r="CE410" s="41">
        <v>86074000</v>
      </c>
      <c r="CF410" s="41">
        <v>111488000</v>
      </c>
      <c r="CG410" s="41">
        <v>140003000</v>
      </c>
      <c r="CH410" s="41">
        <v>93325000</v>
      </c>
      <c r="CI410" s="41">
        <v>87805000</v>
      </c>
      <c r="CJ410" s="41">
        <v>15666000</v>
      </c>
      <c r="CK410" s="41">
        <v>40906000</v>
      </c>
      <c r="CL410" s="41">
        <v>87239000</v>
      </c>
      <c r="CM410" s="41">
        <v>45297000</v>
      </c>
      <c r="CN410" s="41">
        <v>2236000</v>
      </c>
      <c r="CO410" s="41">
        <v>10942000</v>
      </c>
      <c r="CP410" s="41">
        <v>2549000</v>
      </c>
      <c r="CQ410" s="41">
        <v>159054000</v>
      </c>
      <c r="CR410" s="41">
        <v>183593000</v>
      </c>
      <c r="CS410" s="41">
        <v>212412000</v>
      </c>
      <c r="CT410" s="41">
        <v>350363000</v>
      </c>
      <c r="CU410" s="41">
        <v>21739000</v>
      </c>
      <c r="CV410" s="41">
        <v>18201000</v>
      </c>
      <c r="CW410" s="41">
        <v>113920000</v>
      </c>
      <c r="CX410" s="38" t="s">
        <v>39</v>
      </c>
      <c r="CY410" s="41">
        <v>2393000</v>
      </c>
      <c r="CZ410" s="41">
        <v>668000</v>
      </c>
      <c r="DA410" s="41">
        <v>668000</v>
      </c>
      <c r="DB410" s="41">
        <v>7827000</v>
      </c>
      <c r="DC410" s="41">
        <v>1076575000</v>
      </c>
      <c r="DD410" s="41">
        <v>1026564000</v>
      </c>
      <c r="DE410" s="41">
        <v>1149920000</v>
      </c>
      <c r="DF410" s="41">
        <v>1304531000</v>
      </c>
      <c r="DG410" s="213"/>
      <c r="DH410" s="214">
        <f t="shared" si="264"/>
        <v>207392000</v>
      </c>
      <c r="DI410" s="214">
        <f t="shared" si="265"/>
        <v>-112940000</v>
      </c>
      <c r="DJ410" s="214">
        <f t="shared" si="266"/>
        <v>-81481000</v>
      </c>
      <c r="DK410" s="214">
        <f t="shared" si="267"/>
        <v>-44818000</v>
      </c>
      <c r="DL410" s="214">
        <f t="shared" si="268"/>
        <v>-31847000</v>
      </c>
      <c r="DM410" s="215">
        <f t="shared" si="269"/>
        <v>-0.15355944298719335</v>
      </c>
      <c r="DN410" s="215">
        <f t="shared" si="270"/>
        <v>-0.13311792809700759</v>
      </c>
      <c r="DO410" s="216">
        <f t="shared" si="271"/>
        <v>-31345000</v>
      </c>
      <c r="DP410" s="214">
        <f t="shared" si="272"/>
        <v>98781000</v>
      </c>
      <c r="DQ410" s="214">
        <f t="shared" si="273"/>
        <v>1530500</v>
      </c>
      <c r="DR410" s="217"/>
      <c r="DS410" s="214">
        <f t="shared" si="274"/>
        <v>66302000</v>
      </c>
      <c r="DT410" s="214">
        <f t="shared" si="275"/>
        <v>-51944000</v>
      </c>
      <c r="DU410" s="214">
        <f t="shared" si="276"/>
        <v>-92830000</v>
      </c>
      <c r="DV410" s="214">
        <f t="shared" si="277"/>
        <v>-47949000</v>
      </c>
      <c r="DW410" s="214">
        <f t="shared" si="278"/>
        <v>-126421000</v>
      </c>
      <c r="DX410" s="215">
        <f t="shared" si="279"/>
        <v>-1.9067448945733161</v>
      </c>
      <c r="DY410" s="215">
        <f t="shared" si="280"/>
        <v>-0.65597256165584805</v>
      </c>
      <c r="DZ410" s="218">
        <f t="shared" si="281"/>
        <v>-36809000</v>
      </c>
      <c r="EA410" s="214">
        <f t="shared" si="282"/>
        <v>125745500</v>
      </c>
      <c r="EB410" s="214">
        <f t="shared" si="283"/>
        <v>668000</v>
      </c>
      <c r="EC410" s="217"/>
      <c r="ED410" s="214">
        <f t="shared" si="284"/>
        <v>145252000</v>
      </c>
      <c r="EE410" s="214">
        <f t="shared" si="285"/>
        <v>-87673000</v>
      </c>
      <c r="EF410" s="214">
        <f t="shared" si="286"/>
        <v>-92722000</v>
      </c>
      <c r="EG410" s="214">
        <f t="shared" si="287"/>
        <v>-40372000</v>
      </c>
      <c r="EH410" s="214">
        <f t="shared" si="288"/>
        <v>-75515000</v>
      </c>
      <c r="EI410" s="215">
        <f t="shared" si="289"/>
        <v>-0.51988957122793489</v>
      </c>
      <c r="EJ410" s="215">
        <f t="shared" si="290"/>
        <v>-0.34205746329840964</v>
      </c>
      <c r="EK410" s="218">
        <f t="shared" si="291"/>
        <v>-30874000</v>
      </c>
      <c r="EL410" s="214">
        <f t="shared" si="292"/>
        <v>116664000</v>
      </c>
      <c r="EM410" s="214">
        <f t="shared" si="293"/>
        <v>4247500</v>
      </c>
      <c r="EN410" s="217"/>
      <c r="EO410" s="219">
        <f t="shared" si="304"/>
        <v>139648666.66666666</v>
      </c>
      <c r="EP410" s="219">
        <f t="shared" si="304"/>
        <v>-84185666.666666672</v>
      </c>
      <c r="EQ410" s="219">
        <f t="shared" si="304"/>
        <v>-89011000</v>
      </c>
      <c r="ER410" s="219">
        <f t="shared" si="304"/>
        <v>-44379666.666666664</v>
      </c>
      <c r="ES410" s="219">
        <f t="shared" si="294"/>
        <v>-77927666.666666687</v>
      </c>
      <c r="ET410" s="220">
        <f t="shared" si="295"/>
        <v>-0.55802657144357526</v>
      </c>
      <c r="EU410" s="221">
        <f t="shared" si="296"/>
        <v>-0.3581624226899679</v>
      </c>
      <c r="EV410" s="219">
        <f t="shared" si="297"/>
        <v>33009333.333333332</v>
      </c>
      <c r="EW410" s="219">
        <f t="shared" si="298"/>
        <v>113730166.66666667</v>
      </c>
      <c r="EX410" s="219">
        <f t="shared" si="298"/>
        <v>2148666.6666666665</v>
      </c>
      <c r="EY410" s="208"/>
      <c r="EZ410" s="222" t="str">
        <f t="shared" si="299"/>
        <v>完整</v>
      </c>
      <c r="FA410" s="222" t="str">
        <f t="shared" si="300"/>
        <v>完整</v>
      </c>
      <c r="FB410" s="222" t="str">
        <f t="shared" si="301"/>
        <v>完整</v>
      </c>
      <c r="FC410" s="222" t="str">
        <f t="shared" si="302"/>
        <v>选择</v>
      </c>
      <c r="FD410" s="222" t="str">
        <f t="shared" si="303"/>
        <v>删除</v>
      </c>
      <c r="FE410" s="246"/>
      <c r="FF410" s="246"/>
      <c r="FG410" s="246"/>
      <c r="FH410" s="246"/>
      <c r="FI410" s="246"/>
      <c r="FJ410" s="246"/>
      <c r="FK410" s="246"/>
      <c r="FL410" s="246"/>
      <c r="FM410" s="246"/>
      <c r="FN410" s="246"/>
      <c r="FO410" s="246"/>
      <c r="FP410" s="246"/>
      <c r="FQ410" s="246"/>
      <c r="FR410" s="246"/>
      <c r="FS410" s="246"/>
      <c r="FT410" s="246"/>
      <c r="FU410" s="246"/>
      <c r="FV410" s="246"/>
      <c r="FW410" s="246"/>
      <c r="FX410" s="246"/>
      <c r="FY410" s="246"/>
      <c r="FZ410" s="246"/>
      <c r="GA410" s="246"/>
      <c r="GB410" s="246"/>
      <c r="GC410" s="246"/>
      <c r="GD410" s="246"/>
      <c r="GE410" s="246"/>
      <c r="GF410" s="246"/>
      <c r="GG410" s="246"/>
      <c r="GH410" s="246"/>
      <c r="GI410" s="246"/>
      <c r="GJ410" s="246"/>
      <c r="GK410" s="246"/>
      <c r="GL410" s="246"/>
      <c r="GM410" s="246"/>
      <c r="GN410" s="246"/>
      <c r="GO410" s="246"/>
      <c r="GP410" s="246"/>
      <c r="GQ410" s="246"/>
      <c r="GR410" s="246"/>
      <c r="GS410" s="246"/>
      <c r="GT410" s="246"/>
      <c r="GU410" s="246"/>
      <c r="GV410" s="246"/>
      <c r="GW410" s="246"/>
      <c r="GX410" s="246"/>
      <c r="GY410" s="246"/>
      <c r="GZ410" s="246"/>
      <c r="HA410" s="246"/>
      <c r="HB410" s="246"/>
      <c r="HC410" s="246"/>
      <c r="HD410" s="246"/>
      <c r="HE410" s="246"/>
      <c r="HF410" s="246"/>
      <c r="HG410" s="246"/>
      <c r="HH410" s="246"/>
      <c r="HI410" s="246"/>
      <c r="HJ410" s="246"/>
      <c r="HK410" s="254"/>
    </row>
    <row r="411" spans="1:219" ht="12.4" customHeight="1" x14ac:dyDescent="0.2">
      <c r="A411" s="204" t="s">
        <v>3617</v>
      </c>
      <c r="B411" s="205" t="str">
        <f t="shared" si="262"/>
        <v>WUHAN XIWEN TECHNOLOGY CO.,LTD.</v>
      </c>
      <c r="C411" s="206" t="s">
        <v>35</v>
      </c>
      <c r="D411" s="206" t="s">
        <v>32</v>
      </c>
      <c r="E411" s="205"/>
      <c r="F411" s="244"/>
      <c r="G411" s="245"/>
      <c r="H411" s="209" t="str">
        <f t="shared" si="263"/>
        <v/>
      </c>
      <c r="I411" s="206" t="s">
        <v>328</v>
      </c>
      <c r="J411" s="206" t="str">
        <f>VLOOKUP(Z411,[1]AP2022!FF:FI,2,0)</f>
        <v>exclude</v>
      </c>
      <c r="K411" s="206" t="str">
        <f>VLOOKUP(Z411,[1]AP2022!FF:FI,4,0)</f>
        <v>ok, sda/sdp</v>
      </c>
      <c r="L411" s="210"/>
      <c r="M411" s="211" t="s">
        <v>3618</v>
      </c>
      <c r="N411" s="211" t="s">
        <v>3619</v>
      </c>
      <c r="O411" s="211" t="s">
        <v>36</v>
      </c>
      <c r="P411" s="211" t="s">
        <v>3620</v>
      </c>
      <c r="Q411" s="225"/>
      <c r="R411" s="38" t="s">
        <v>48</v>
      </c>
      <c r="S411" s="211" t="s">
        <v>3621</v>
      </c>
      <c r="T411" s="211" t="s">
        <v>44</v>
      </c>
      <c r="U411" s="38" t="s">
        <v>182</v>
      </c>
      <c r="V411" s="38" t="s">
        <v>3622</v>
      </c>
      <c r="W411" s="38" t="s">
        <v>3623</v>
      </c>
      <c r="X411" s="38" t="s">
        <v>3624</v>
      </c>
      <c r="Y411" s="37"/>
      <c r="Z411" s="38" t="s">
        <v>3625</v>
      </c>
      <c r="AA411" s="41">
        <v>48655000</v>
      </c>
      <c r="AB411" s="41">
        <v>30782000</v>
      </c>
      <c r="AC411" s="41">
        <v>24850000</v>
      </c>
      <c r="AD411" s="41">
        <v>29715000</v>
      </c>
      <c r="AE411" s="41">
        <v>48711000</v>
      </c>
      <c r="AF411" s="41">
        <v>30847000</v>
      </c>
      <c r="AG411" s="41">
        <v>24587000</v>
      </c>
      <c r="AH411" s="41">
        <v>29572000</v>
      </c>
      <c r="AI411" s="41">
        <v>-78000</v>
      </c>
      <c r="AJ411" s="41">
        <v>-290000</v>
      </c>
      <c r="AK411" s="41">
        <v>-80000</v>
      </c>
      <c r="AL411" s="41">
        <v>-259000</v>
      </c>
      <c r="AM411" s="41">
        <v>48633000</v>
      </c>
      <c r="AN411" s="41">
        <v>30557000</v>
      </c>
      <c r="AO411" s="41">
        <v>24507000</v>
      </c>
      <c r="AP411" s="41">
        <v>29313000</v>
      </c>
      <c r="AQ411" s="41">
        <v>22000</v>
      </c>
      <c r="AR411" s="41">
        <v>225000</v>
      </c>
      <c r="AS411" s="41">
        <v>343000</v>
      </c>
      <c r="AT411" s="41">
        <v>402000</v>
      </c>
      <c r="AU411" s="41">
        <v>-27375000</v>
      </c>
      <c r="AV411" s="41">
        <v>-17125000</v>
      </c>
      <c r="AW411" s="41">
        <v>-13139000</v>
      </c>
      <c r="AX411" s="41">
        <v>-15001000</v>
      </c>
      <c r="AY411" s="38" t="s">
        <v>39</v>
      </c>
      <c r="AZ411" s="38" t="s">
        <v>39</v>
      </c>
      <c r="BA411" s="38" t="s">
        <v>39</v>
      </c>
      <c r="BB411" s="38" t="s">
        <v>39</v>
      </c>
      <c r="BC411" s="41">
        <v>-12303000</v>
      </c>
      <c r="BD411" s="41">
        <v>-9974000</v>
      </c>
      <c r="BE411" s="41">
        <v>-8600000</v>
      </c>
      <c r="BF411" s="41">
        <v>-8456000</v>
      </c>
      <c r="BG411" s="41">
        <v>8977000</v>
      </c>
      <c r="BH411" s="41">
        <v>3683000</v>
      </c>
      <c r="BI411" s="41">
        <v>3111000</v>
      </c>
      <c r="BJ411" s="41">
        <v>6258000</v>
      </c>
      <c r="BK411" s="41">
        <v>-248000</v>
      </c>
      <c r="BL411" s="41">
        <v>-225000</v>
      </c>
      <c r="BM411" s="41">
        <v>43000</v>
      </c>
      <c r="BN411" s="41">
        <v>-49000</v>
      </c>
      <c r="BO411" s="41">
        <v>-252000</v>
      </c>
      <c r="BP411" s="41">
        <v>-184000</v>
      </c>
      <c r="BQ411" s="41">
        <v>-43000</v>
      </c>
      <c r="BR411" s="41">
        <v>-49000</v>
      </c>
      <c r="BS411" s="41">
        <v>4000</v>
      </c>
      <c r="BT411" s="41">
        <v>-41000</v>
      </c>
      <c r="BU411" s="41">
        <v>86000</v>
      </c>
      <c r="BV411" s="41">
        <v>0</v>
      </c>
      <c r="BW411" s="41">
        <v>7570000</v>
      </c>
      <c r="BX411" s="41">
        <v>3702000</v>
      </c>
      <c r="BY411" s="41">
        <v>2692000</v>
      </c>
      <c r="BZ411" s="41">
        <v>5449000</v>
      </c>
      <c r="CA411" s="41">
        <v>48844000</v>
      </c>
      <c r="CB411" s="41">
        <v>39537000</v>
      </c>
      <c r="CC411" s="41">
        <v>27414000</v>
      </c>
      <c r="CD411" s="41">
        <v>36284000</v>
      </c>
      <c r="CE411" s="41">
        <v>8625000</v>
      </c>
      <c r="CF411" s="41">
        <v>9654000</v>
      </c>
      <c r="CG411" s="41">
        <v>7220000</v>
      </c>
      <c r="CH411" s="41">
        <v>7441000</v>
      </c>
      <c r="CI411" s="41">
        <v>24812000</v>
      </c>
      <c r="CJ411" s="41">
        <v>22115000</v>
      </c>
      <c r="CK411" s="41">
        <v>11996000</v>
      </c>
      <c r="CL411" s="41">
        <v>13494000</v>
      </c>
      <c r="CM411" s="41">
        <v>4643000</v>
      </c>
      <c r="CN411" s="41">
        <v>3029000</v>
      </c>
      <c r="CO411" s="41">
        <v>2311000</v>
      </c>
      <c r="CP411" s="41">
        <v>446000</v>
      </c>
      <c r="CQ411" s="41">
        <v>10174000</v>
      </c>
      <c r="CR411" s="41">
        <v>3957000</v>
      </c>
      <c r="CS411" s="41">
        <v>5053000</v>
      </c>
      <c r="CT411" s="41">
        <v>14588000</v>
      </c>
      <c r="CU411" s="38" t="s">
        <v>39</v>
      </c>
      <c r="CV411" s="38" t="s">
        <v>39</v>
      </c>
      <c r="CW411" s="38" t="s">
        <v>39</v>
      </c>
      <c r="CX411" s="38" t="s">
        <v>39</v>
      </c>
      <c r="CY411" s="41">
        <v>254000</v>
      </c>
      <c r="CZ411" s="41">
        <v>287000</v>
      </c>
      <c r="DA411" s="41">
        <v>4354000</v>
      </c>
      <c r="DB411" s="41">
        <v>441000</v>
      </c>
      <c r="DC411" s="41">
        <v>53262000</v>
      </c>
      <c r="DD411" s="41">
        <v>44350000</v>
      </c>
      <c r="DE411" s="41">
        <v>32028000</v>
      </c>
      <c r="DF411" s="41">
        <v>36859000</v>
      </c>
      <c r="DG411" s="213"/>
      <c r="DH411" s="214">
        <f t="shared" si="264"/>
        <v>48633000</v>
      </c>
      <c r="DI411" s="214">
        <f t="shared" si="265"/>
        <v>-27375000</v>
      </c>
      <c r="DJ411" s="214">
        <f t="shared" si="266"/>
        <v>-12303000</v>
      </c>
      <c r="DK411" s="214">
        <f t="shared" si="267"/>
        <v>-248000</v>
      </c>
      <c r="DL411" s="214">
        <f t="shared" si="268"/>
        <v>8707000</v>
      </c>
      <c r="DM411" s="215">
        <f t="shared" si="269"/>
        <v>0.17903481175333621</v>
      </c>
      <c r="DN411" s="215">
        <f t="shared" si="270"/>
        <v>0.21807844512347843</v>
      </c>
      <c r="DO411" s="216" t="str">
        <f t="shared" si="271"/>
        <v>n.a.</v>
      </c>
      <c r="DP411" s="214">
        <f t="shared" si="272"/>
        <v>9139500</v>
      </c>
      <c r="DQ411" s="214">
        <f t="shared" si="273"/>
        <v>270500</v>
      </c>
      <c r="DR411" s="217"/>
      <c r="DS411" s="214">
        <f t="shared" si="274"/>
        <v>30557000</v>
      </c>
      <c r="DT411" s="214">
        <f t="shared" si="275"/>
        <v>-17125000</v>
      </c>
      <c r="DU411" s="214">
        <f t="shared" si="276"/>
        <v>-9974000</v>
      </c>
      <c r="DV411" s="214">
        <f t="shared" si="277"/>
        <v>-225000</v>
      </c>
      <c r="DW411" s="214">
        <f t="shared" si="278"/>
        <v>3233000</v>
      </c>
      <c r="DX411" s="215">
        <f t="shared" si="279"/>
        <v>0.10580227116536309</v>
      </c>
      <c r="DY411" s="215">
        <f t="shared" si="280"/>
        <v>0.1183208900600205</v>
      </c>
      <c r="DZ411" s="218" t="str">
        <f t="shared" si="281"/>
        <v>n.a.</v>
      </c>
      <c r="EA411" s="214">
        <f t="shared" si="282"/>
        <v>8437000</v>
      </c>
      <c r="EB411" s="214">
        <f t="shared" si="283"/>
        <v>2320500</v>
      </c>
      <c r="EC411" s="217"/>
      <c r="ED411" s="214">
        <f t="shared" si="284"/>
        <v>24507000</v>
      </c>
      <c r="EE411" s="214">
        <f t="shared" si="285"/>
        <v>-13139000</v>
      </c>
      <c r="EF411" s="214">
        <f t="shared" si="286"/>
        <v>-8600000</v>
      </c>
      <c r="EG411" s="214">
        <f t="shared" si="287"/>
        <v>43000</v>
      </c>
      <c r="EH411" s="214">
        <f t="shared" si="288"/>
        <v>2811000</v>
      </c>
      <c r="EI411" s="215">
        <f t="shared" si="289"/>
        <v>0.11470192189986535</v>
      </c>
      <c r="EJ411" s="215">
        <f t="shared" si="290"/>
        <v>0.12956305309734514</v>
      </c>
      <c r="EK411" s="218" t="str">
        <f t="shared" si="291"/>
        <v>n.a.</v>
      </c>
      <c r="EL411" s="214">
        <f t="shared" si="292"/>
        <v>7330500</v>
      </c>
      <c r="EM411" s="214">
        <f t="shared" si="293"/>
        <v>2397500</v>
      </c>
      <c r="EN411" s="217"/>
      <c r="EO411" s="219">
        <f t="shared" si="304"/>
        <v>34565666.666666664</v>
      </c>
      <c r="EP411" s="219">
        <f t="shared" si="304"/>
        <v>-19213000</v>
      </c>
      <c r="EQ411" s="219">
        <f t="shared" si="304"/>
        <v>-10292333.333333334</v>
      </c>
      <c r="ER411" s="219">
        <f t="shared" si="304"/>
        <v>-143333.33333333334</v>
      </c>
      <c r="ES411" s="219">
        <f t="shared" si="294"/>
        <v>4916999.9999999972</v>
      </c>
      <c r="ET411" s="220">
        <f t="shared" si="295"/>
        <v>0.14225098122414334</v>
      </c>
      <c r="EU411" s="221">
        <f t="shared" si="296"/>
        <v>0.16584219638882008</v>
      </c>
      <c r="EV411" s="219" t="e">
        <f t="shared" si="297"/>
        <v>#VALUE!</v>
      </c>
      <c r="EW411" s="219">
        <f t="shared" si="298"/>
        <v>8302333.333333333</v>
      </c>
      <c r="EX411" s="219">
        <f t="shared" si="298"/>
        <v>1662833.3333333333</v>
      </c>
      <c r="EY411" s="208"/>
      <c r="EZ411" s="222" t="str">
        <f t="shared" si="299"/>
        <v>完整</v>
      </c>
      <c r="FA411" s="222" t="str">
        <f t="shared" si="300"/>
        <v>完整</v>
      </c>
      <c r="FB411" s="222" t="str">
        <f t="shared" si="301"/>
        <v>完整</v>
      </c>
      <c r="FC411" s="222" t="str">
        <f t="shared" si="302"/>
        <v>选择</v>
      </c>
      <c r="FD411" s="222" t="str">
        <f t="shared" si="303"/>
        <v>选择</v>
      </c>
      <c r="FE411" s="246"/>
      <c r="FF411" s="246"/>
      <c r="FG411" s="246"/>
      <c r="FH411" s="246"/>
      <c r="FI411" s="246"/>
      <c r="FJ411" s="246"/>
      <c r="FK411" s="246"/>
      <c r="FL411" s="246"/>
      <c r="FM411" s="246"/>
      <c r="FN411" s="246"/>
      <c r="FO411" s="246"/>
      <c r="FP411" s="246"/>
      <c r="FQ411" s="246"/>
      <c r="FR411" s="246"/>
      <c r="FS411" s="246"/>
      <c r="FT411" s="246"/>
      <c r="FU411" s="246"/>
      <c r="FV411" s="246"/>
      <c r="FW411" s="246"/>
      <c r="FX411" s="246"/>
      <c r="FY411" s="246"/>
      <c r="FZ411" s="246"/>
      <c r="GA411" s="246"/>
      <c r="GB411" s="246"/>
      <c r="GC411" s="246"/>
      <c r="GD411" s="246"/>
      <c r="GE411" s="246"/>
      <c r="GF411" s="246"/>
      <c r="GG411" s="246"/>
      <c r="GH411" s="246"/>
      <c r="GI411" s="246"/>
      <c r="GJ411" s="246"/>
      <c r="GK411" s="246"/>
      <c r="GL411" s="246"/>
      <c r="GM411" s="246"/>
      <c r="GN411" s="246"/>
      <c r="GO411" s="246"/>
      <c r="GP411" s="246"/>
      <c r="GQ411" s="246"/>
      <c r="GR411" s="246"/>
      <c r="GS411" s="246"/>
      <c r="GT411" s="246"/>
      <c r="GU411" s="246"/>
      <c r="GV411" s="246"/>
      <c r="GW411" s="246"/>
      <c r="GX411" s="246"/>
      <c r="GY411" s="246"/>
      <c r="GZ411" s="246"/>
      <c r="HA411" s="246"/>
      <c r="HB411" s="246"/>
      <c r="HC411" s="246"/>
      <c r="HD411" s="246"/>
      <c r="HE411" s="246"/>
      <c r="HF411" s="246"/>
      <c r="HG411" s="246"/>
      <c r="HH411" s="246"/>
      <c r="HI411" s="246"/>
      <c r="HJ411" s="246"/>
      <c r="HK411" s="246"/>
    </row>
    <row r="412" spans="1:219" ht="12.4" customHeight="1" x14ac:dyDescent="0.2">
      <c r="A412" s="204" t="s">
        <v>3626</v>
      </c>
      <c r="B412" s="205" t="str">
        <f t="shared" si="262"/>
        <v>TREND ELECTRONICS LIMITED</v>
      </c>
      <c r="C412" s="206" t="s">
        <v>35</v>
      </c>
      <c r="D412" s="206" t="s">
        <v>32</v>
      </c>
      <c r="E412" s="205"/>
      <c r="F412" s="244"/>
      <c r="G412" s="245"/>
      <c r="H412" s="209" t="str">
        <f t="shared" si="263"/>
        <v/>
      </c>
      <c r="I412" s="206" t="s">
        <v>328</v>
      </c>
      <c r="J412" s="206" t="str">
        <f>VLOOKUP(Z412,[1]AP2022!FF:FI,2,0)</f>
        <v>exclude</v>
      </c>
      <c r="K412" s="206" t="str">
        <f>VLOOKUP(Z412,[1]AP2022!FF:FI,4,0)</f>
        <v>ok, sda/sdp</v>
      </c>
      <c r="L412" s="210"/>
      <c r="M412" s="211" t="s">
        <v>3627</v>
      </c>
      <c r="N412" s="211" t="s">
        <v>3628</v>
      </c>
      <c r="O412" s="211" t="s">
        <v>36</v>
      </c>
      <c r="P412" s="211" t="s">
        <v>3629</v>
      </c>
      <c r="Q412" s="225"/>
      <c r="R412" s="38" t="s">
        <v>41</v>
      </c>
      <c r="S412" s="211" t="s">
        <v>3630</v>
      </c>
      <c r="T412" s="211" t="s">
        <v>38</v>
      </c>
      <c r="U412" s="38" t="s">
        <v>182</v>
      </c>
      <c r="V412" s="38" t="s">
        <v>3631</v>
      </c>
      <c r="W412" s="38" t="s">
        <v>3632</v>
      </c>
      <c r="X412" s="38" t="s">
        <v>3633</v>
      </c>
      <c r="Y412" s="37"/>
      <c r="Z412" s="38" t="s">
        <v>3634</v>
      </c>
      <c r="AA412" s="38" t="s">
        <v>39</v>
      </c>
      <c r="AB412" s="41">
        <v>568500000</v>
      </c>
      <c r="AC412" s="41">
        <v>550300000</v>
      </c>
      <c r="AD412" s="41">
        <v>376270000</v>
      </c>
      <c r="AE412" s="38" t="s">
        <v>39</v>
      </c>
      <c r="AF412" s="41">
        <v>565200000</v>
      </c>
      <c r="AG412" s="41">
        <v>546700000</v>
      </c>
      <c r="AH412" s="41">
        <v>342600000</v>
      </c>
      <c r="AI412" s="38" t="s">
        <v>39</v>
      </c>
      <c r="AJ412" s="38" t="s">
        <v>39</v>
      </c>
      <c r="AK412" s="38" t="s">
        <v>39</v>
      </c>
      <c r="AL412" s="41">
        <v>10470000</v>
      </c>
      <c r="AM412" s="38" t="s">
        <v>39</v>
      </c>
      <c r="AN412" s="41">
        <v>565200000</v>
      </c>
      <c r="AO412" s="41">
        <v>546700000</v>
      </c>
      <c r="AP412" s="41">
        <v>353070000</v>
      </c>
      <c r="AQ412" s="38" t="s">
        <v>39</v>
      </c>
      <c r="AR412" s="41">
        <v>3300000</v>
      </c>
      <c r="AS412" s="41">
        <v>3600000</v>
      </c>
      <c r="AT412" s="41">
        <v>23200000</v>
      </c>
      <c r="AU412" s="38" t="s">
        <v>39</v>
      </c>
      <c r="AV412" s="41">
        <v>-516900000</v>
      </c>
      <c r="AW412" s="41">
        <v>-489200000</v>
      </c>
      <c r="AX412" s="41">
        <v>-1383050000</v>
      </c>
      <c r="AY412" s="38" t="s">
        <v>39</v>
      </c>
      <c r="AZ412" s="38" t="s">
        <v>39</v>
      </c>
      <c r="BA412" s="38" t="s">
        <v>39</v>
      </c>
      <c r="BB412" s="41">
        <v>0</v>
      </c>
      <c r="BC412" s="38" t="s">
        <v>39</v>
      </c>
      <c r="BD412" s="41">
        <v>-96100000</v>
      </c>
      <c r="BE412" s="41">
        <v>-140000000</v>
      </c>
      <c r="BF412" s="41">
        <v>-129990000</v>
      </c>
      <c r="BG412" s="38" t="s">
        <v>39</v>
      </c>
      <c r="BH412" s="38" t="s">
        <v>39</v>
      </c>
      <c r="BI412" s="38" t="s">
        <v>39</v>
      </c>
      <c r="BJ412" s="41">
        <v>-1136770000</v>
      </c>
      <c r="BK412" s="38" t="s">
        <v>39</v>
      </c>
      <c r="BL412" s="38" t="s">
        <v>39</v>
      </c>
      <c r="BM412" s="38" t="s">
        <v>39</v>
      </c>
      <c r="BN412" s="41">
        <v>0</v>
      </c>
      <c r="BO412" s="38" t="s">
        <v>39</v>
      </c>
      <c r="BP412" s="38" t="s">
        <v>39</v>
      </c>
      <c r="BQ412" s="38" t="s">
        <v>39</v>
      </c>
      <c r="BR412" s="41">
        <v>0</v>
      </c>
      <c r="BS412" s="38" t="s">
        <v>39</v>
      </c>
      <c r="BT412" s="38" t="s">
        <v>39</v>
      </c>
      <c r="BU412" s="38" t="s">
        <v>39</v>
      </c>
      <c r="BV412" s="41">
        <v>0</v>
      </c>
      <c r="BW412" s="38" t="s">
        <v>39</v>
      </c>
      <c r="BX412" s="41">
        <v>-1976500000</v>
      </c>
      <c r="BY412" s="41">
        <v>-1790700000</v>
      </c>
      <c r="BZ412" s="41">
        <v>-2674900000</v>
      </c>
      <c r="CA412" s="38" t="s">
        <v>39</v>
      </c>
      <c r="CB412" s="41">
        <v>5928400000</v>
      </c>
      <c r="CC412" s="41">
        <v>5949000000</v>
      </c>
      <c r="CD412" s="41">
        <v>5896430000</v>
      </c>
      <c r="CE412" s="38" t="s">
        <v>39</v>
      </c>
      <c r="CF412" s="41">
        <v>315800000</v>
      </c>
      <c r="CG412" s="41">
        <v>328000000</v>
      </c>
      <c r="CH412" s="41">
        <v>281780000</v>
      </c>
      <c r="CI412" s="38" t="s">
        <v>39</v>
      </c>
      <c r="CJ412" s="41">
        <v>442400000</v>
      </c>
      <c r="CK412" s="41">
        <v>443800000</v>
      </c>
      <c r="CL412" s="41">
        <v>444360000</v>
      </c>
      <c r="CM412" s="38" t="s">
        <v>39</v>
      </c>
      <c r="CN412" s="41">
        <v>5070700000</v>
      </c>
      <c r="CO412" s="41">
        <v>5069400000</v>
      </c>
      <c r="CP412" s="41">
        <v>5069360000</v>
      </c>
      <c r="CQ412" s="38" t="s">
        <v>39</v>
      </c>
      <c r="CR412" s="41">
        <v>99500000</v>
      </c>
      <c r="CS412" s="41">
        <v>107800000</v>
      </c>
      <c r="CT412" s="41">
        <v>100930000</v>
      </c>
      <c r="CU412" s="38" t="s">
        <v>39</v>
      </c>
      <c r="CV412" s="38" t="s">
        <v>39</v>
      </c>
      <c r="CW412" s="38" t="s">
        <v>39</v>
      </c>
      <c r="CX412" s="38" t="s">
        <v>39</v>
      </c>
      <c r="CY412" s="38" t="s">
        <v>39</v>
      </c>
      <c r="CZ412" s="38" t="s">
        <v>39</v>
      </c>
      <c r="DA412" s="38" t="s">
        <v>39</v>
      </c>
      <c r="DB412" s="41">
        <v>2760000</v>
      </c>
      <c r="DC412" s="38" t="s">
        <v>39</v>
      </c>
      <c r="DD412" s="41">
        <v>8913700000</v>
      </c>
      <c r="DE412" s="41">
        <v>8921500000</v>
      </c>
      <c r="DF412" s="41">
        <v>8868710000</v>
      </c>
      <c r="DG412" s="213"/>
      <c r="DH412" s="214" t="str">
        <f t="shared" si="264"/>
        <v>无数据</v>
      </c>
      <c r="DI412" s="214" t="str">
        <f t="shared" si="265"/>
        <v>n.a.</v>
      </c>
      <c r="DJ412" s="214" t="str">
        <f t="shared" si="266"/>
        <v>n.a.</v>
      </c>
      <c r="DK412" s="214" t="str">
        <f t="shared" si="267"/>
        <v>n.a.</v>
      </c>
      <c r="DL412" s="214" t="str">
        <f t="shared" si="268"/>
        <v>无数据</v>
      </c>
      <c r="DM412" s="215" t="e">
        <f t="shared" si="269"/>
        <v>#VALUE!</v>
      </c>
      <c r="DN412" s="215" t="e">
        <f t="shared" si="270"/>
        <v>#VALUE!</v>
      </c>
      <c r="DO412" s="216" t="str">
        <f t="shared" si="271"/>
        <v>n.a.</v>
      </c>
      <c r="DP412" s="214" t="e">
        <f t="shared" si="272"/>
        <v>#VALUE!</v>
      </c>
      <c r="DQ412" s="214" t="e">
        <f t="shared" si="273"/>
        <v>#VALUE!</v>
      </c>
      <c r="DR412" s="217"/>
      <c r="DS412" s="214">
        <f t="shared" si="274"/>
        <v>565200000</v>
      </c>
      <c r="DT412" s="214">
        <f t="shared" si="275"/>
        <v>-516900000</v>
      </c>
      <c r="DU412" s="214">
        <f t="shared" si="276"/>
        <v>-96100000</v>
      </c>
      <c r="DV412" s="214" t="str">
        <f t="shared" si="277"/>
        <v>n.a.</v>
      </c>
      <c r="DW412" s="214" t="e">
        <f t="shared" si="278"/>
        <v>#VALUE!</v>
      </c>
      <c r="DX412" s="215" t="e">
        <f t="shared" si="279"/>
        <v>#VALUE!</v>
      </c>
      <c r="DY412" s="215" t="e">
        <f t="shared" si="280"/>
        <v>#VALUE!</v>
      </c>
      <c r="DZ412" s="218" t="str">
        <f t="shared" si="281"/>
        <v>n.a.</v>
      </c>
      <c r="EA412" s="214">
        <f t="shared" si="282"/>
        <v>321900000</v>
      </c>
      <c r="EB412" s="214" t="e">
        <f t="shared" si="283"/>
        <v>#VALUE!</v>
      </c>
      <c r="EC412" s="217"/>
      <c r="ED412" s="214">
        <f t="shared" si="284"/>
        <v>546700000</v>
      </c>
      <c r="EE412" s="214">
        <f t="shared" si="285"/>
        <v>-489200000</v>
      </c>
      <c r="EF412" s="214">
        <f t="shared" si="286"/>
        <v>-140000000</v>
      </c>
      <c r="EG412" s="214" t="str">
        <f t="shared" si="287"/>
        <v>n.a.</v>
      </c>
      <c r="EH412" s="214" t="e">
        <f t="shared" si="288"/>
        <v>#VALUE!</v>
      </c>
      <c r="EI412" s="215" t="e">
        <f t="shared" si="289"/>
        <v>#VALUE!</v>
      </c>
      <c r="EJ412" s="215" t="e">
        <f t="shared" si="290"/>
        <v>#VALUE!</v>
      </c>
      <c r="EK412" s="218" t="str">
        <f t="shared" si="291"/>
        <v>n.a.</v>
      </c>
      <c r="EL412" s="214">
        <f t="shared" si="292"/>
        <v>304890000</v>
      </c>
      <c r="EM412" s="214" t="e">
        <f t="shared" si="293"/>
        <v>#VALUE!</v>
      </c>
      <c r="EN412" s="217"/>
      <c r="EO412" s="219" t="e">
        <f t="shared" si="304"/>
        <v>#VALUE!</v>
      </c>
      <c r="EP412" s="219" t="e">
        <f t="shared" si="304"/>
        <v>#VALUE!</v>
      </c>
      <c r="EQ412" s="219" t="e">
        <f t="shared" si="304"/>
        <v>#VALUE!</v>
      </c>
      <c r="ER412" s="219" t="e">
        <f t="shared" si="304"/>
        <v>#VALUE!</v>
      </c>
      <c r="ES412" s="219" t="e">
        <f t="shared" si="294"/>
        <v>#VALUE!</v>
      </c>
      <c r="ET412" s="220" t="e">
        <f t="shared" si="295"/>
        <v>#VALUE!</v>
      </c>
      <c r="EU412" s="221" t="e">
        <f t="shared" si="296"/>
        <v>#VALUE!</v>
      </c>
      <c r="EV412" s="219" t="e">
        <f t="shared" si="297"/>
        <v>#VALUE!</v>
      </c>
      <c r="EW412" s="219" t="e">
        <f t="shared" si="298"/>
        <v>#VALUE!</v>
      </c>
      <c r="EX412" s="219" t="e">
        <f t="shared" si="298"/>
        <v>#VALUE!</v>
      </c>
      <c r="EY412" s="208"/>
      <c r="EZ412" s="222" t="str">
        <f t="shared" si="299"/>
        <v>完整</v>
      </c>
      <c r="FA412" s="222" t="str">
        <f t="shared" si="300"/>
        <v>完整</v>
      </c>
      <c r="FB412" s="222" t="str">
        <f t="shared" si="301"/>
        <v>无数据</v>
      </c>
      <c r="FC412" s="222" t="str">
        <f t="shared" si="302"/>
        <v>选择</v>
      </c>
      <c r="FD412" s="222" t="e">
        <f t="shared" si="303"/>
        <v>#VALUE!</v>
      </c>
      <c r="FE412" s="246"/>
      <c r="FF412" s="246"/>
      <c r="FG412" s="246"/>
      <c r="FH412" s="246"/>
      <c r="FI412" s="246"/>
      <c r="FJ412" s="246"/>
      <c r="FK412" s="246"/>
      <c r="FL412" s="246"/>
      <c r="FM412" s="246"/>
      <c r="FN412" s="246"/>
      <c r="FO412" s="246"/>
      <c r="FP412" s="246"/>
      <c r="FQ412" s="246"/>
      <c r="FR412" s="246"/>
      <c r="FS412" s="246"/>
      <c r="FT412" s="246"/>
      <c r="FU412" s="246"/>
      <c r="FV412" s="246"/>
      <c r="FW412" s="246"/>
      <c r="FX412" s="246"/>
      <c r="FY412" s="246"/>
      <c r="FZ412" s="246"/>
      <c r="GA412" s="246"/>
      <c r="GB412" s="246"/>
      <c r="GC412" s="246"/>
      <c r="GD412" s="246"/>
      <c r="GE412" s="246"/>
      <c r="GF412" s="246"/>
      <c r="GG412" s="246"/>
      <c r="GH412" s="246"/>
      <c r="GI412" s="246"/>
      <c r="GJ412" s="246"/>
      <c r="GK412" s="246"/>
      <c r="GL412" s="246"/>
      <c r="GM412" s="246"/>
      <c r="GN412" s="246"/>
      <c r="GO412" s="246"/>
      <c r="GP412" s="246"/>
      <c r="GQ412" s="246"/>
      <c r="GR412" s="246"/>
      <c r="GS412" s="246"/>
      <c r="GT412" s="246"/>
      <c r="GU412" s="246"/>
      <c r="GV412" s="246"/>
      <c r="GW412" s="246"/>
      <c r="GX412" s="246"/>
      <c r="GY412" s="246"/>
      <c r="GZ412" s="246"/>
      <c r="HA412" s="246"/>
      <c r="HB412" s="246"/>
      <c r="HC412" s="246"/>
      <c r="HD412" s="246"/>
      <c r="HE412" s="246"/>
      <c r="HF412" s="246"/>
      <c r="HG412" s="246"/>
      <c r="HH412" s="246"/>
      <c r="HI412" s="246"/>
      <c r="HJ412" s="246"/>
      <c r="HK412" s="246"/>
    </row>
    <row r="413" spans="1:219" ht="12.4" customHeight="1" x14ac:dyDescent="0.2">
      <c r="A413" s="204" t="s">
        <v>3635</v>
      </c>
      <c r="B413" s="205" t="str">
        <f t="shared" si="262"/>
        <v>JIANGYIN XINCHANGHONG POWER TECHNOLOGY CO LTD</v>
      </c>
      <c r="C413" s="206" t="s">
        <v>35</v>
      </c>
      <c r="D413" s="206" t="s">
        <v>32</v>
      </c>
      <c r="E413" s="205"/>
      <c r="F413" s="244"/>
      <c r="G413" s="245"/>
      <c r="H413" s="209" t="str">
        <f t="shared" si="263"/>
        <v/>
      </c>
      <c r="I413" s="206" t="s">
        <v>328</v>
      </c>
      <c r="J413" s="206" t="str">
        <f>VLOOKUP(Z413,[1]AP2022!FF:FI,2,0)</f>
        <v>exclude</v>
      </c>
      <c r="K413" s="206" t="str">
        <f>VLOOKUP(Z413,[1]AP2022!FF:FI,4,0)</f>
        <v>ok, sda/sdp</v>
      </c>
      <c r="L413" s="210"/>
      <c r="M413" s="211" t="s">
        <v>3636</v>
      </c>
      <c r="N413" s="211" t="s">
        <v>3637</v>
      </c>
      <c r="O413" s="211" t="s">
        <v>36</v>
      </c>
      <c r="P413" s="211" t="s">
        <v>3638</v>
      </c>
      <c r="Q413" s="225"/>
      <c r="R413" s="38" t="s">
        <v>48</v>
      </c>
      <c r="S413" s="211" t="s">
        <v>3639</v>
      </c>
      <c r="T413" s="211" t="s">
        <v>44</v>
      </c>
      <c r="U413" s="38" t="s">
        <v>182</v>
      </c>
      <c r="V413" s="38" t="s">
        <v>1874</v>
      </c>
      <c r="W413" s="38" t="s">
        <v>3640</v>
      </c>
      <c r="X413" s="37"/>
      <c r="Y413" s="37"/>
      <c r="Z413" s="38" t="s">
        <v>3641</v>
      </c>
      <c r="AA413" s="41">
        <v>46959000</v>
      </c>
      <c r="AB413" s="41">
        <v>43181000</v>
      </c>
      <c r="AC413" s="41">
        <v>39492000</v>
      </c>
      <c r="AD413" s="41">
        <v>36709000</v>
      </c>
      <c r="AE413" s="41">
        <v>38840000</v>
      </c>
      <c r="AF413" s="41">
        <v>33202000</v>
      </c>
      <c r="AG413" s="41">
        <v>32637000</v>
      </c>
      <c r="AH413" s="41">
        <v>27119000</v>
      </c>
      <c r="AI413" s="41">
        <v>-902000</v>
      </c>
      <c r="AJ413" s="41">
        <v>-884000</v>
      </c>
      <c r="AK413" s="41">
        <v>-765000</v>
      </c>
      <c r="AL413" s="41">
        <v>-938000</v>
      </c>
      <c r="AM413" s="41">
        <v>37938000</v>
      </c>
      <c r="AN413" s="41">
        <v>32318000</v>
      </c>
      <c r="AO413" s="41">
        <v>31872000</v>
      </c>
      <c r="AP413" s="41">
        <v>26181000</v>
      </c>
      <c r="AQ413" s="41">
        <v>9021000</v>
      </c>
      <c r="AR413" s="41">
        <v>10863000</v>
      </c>
      <c r="AS413" s="41">
        <v>7620000</v>
      </c>
      <c r="AT413" s="41">
        <v>10528000</v>
      </c>
      <c r="AU413" s="41">
        <v>-9303000</v>
      </c>
      <c r="AV413" s="41">
        <v>-8397000</v>
      </c>
      <c r="AW413" s="41">
        <v>-11261000</v>
      </c>
      <c r="AX413" s="41">
        <v>-9353000</v>
      </c>
      <c r="AY413" s="38" t="s">
        <v>39</v>
      </c>
      <c r="AZ413" s="38" t="s">
        <v>39</v>
      </c>
      <c r="BA413" s="38" t="s">
        <v>39</v>
      </c>
      <c r="BB413" s="38" t="s">
        <v>39</v>
      </c>
      <c r="BC413" s="41">
        <v>-12206000</v>
      </c>
      <c r="BD413" s="41">
        <v>-14566000</v>
      </c>
      <c r="BE413" s="41">
        <v>-14326000</v>
      </c>
      <c r="BF413" s="41">
        <v>-13821000</v>
      </c>
      <c r="BG413" s="41">
        <v>25450000</v>
      </c>
      <c r="BH413" s="41">
        <v>20218000</v>
      </c>
      <c r="BI413" s="41">
        <v>13905000</v>
      </c>
      <c r="BJ413" s="41">
        <v>13535000</v>
      </c>
      <c r="BK413" s="41">
        <v>-10040000</v>
      </c>
      <c r="BL413" s="41">
        <v>-8052000</v>
      </c>
      <c r="BM413" s="41">
        <v>-6495000</v>
      </c>
      <c r="BN413" s="41">
        <v>-5439000</v>
      </c>
      <c r="BO413" s="41">
        <v>-9508000</v>
      </c>
      <c r="BP413" s="41">
        <v>-7513000</v>
      </c>
      <c r="BQ413" s="41">
        <v>-5956000</v>
      </c>
      <c r="BR413" s="41">
        <v>-4900000</v>
      </c>
      <c r="BS413" s="41">
        <v>-532000</v>
      </c>
      <c r="BT413" s="41">
        <v>-539000</v>
      </c>
      <c r="BU413" s="41">
        <v>-539000</v>
      </c>
      <c r="BV413" s="41">
        <v>-539000</v>
      </c>
      <c r="BW413" s="41">
        <v>10184000</v>
      </c>
      <c r="BX413" s="41">
        <v>46352000</v>
      </c>
      <c r="BY413" s="41">
        <v>7825000</v>
      </c>
      <c r="BZ413" s="41">
        <v>7158000</v>
      </c>
      <c r="CA413" s="41">
        <v>72650000</v>
      </c>
      <c r="CB413" s="41">
        <v>62209000</v>
      </c>
      <c r="CC413" s="41">
        <v>87232000</v>
      </c>
      <c r="CD413" s="41">
        <v>87705000</v>
      </c>
      <c r="CE413" s="41">
        <v>17937000</v>
      </c>
      <c r="CF413" s="41">
        <v>23344000</v>
      </c>
      <c r="CG413" s="41">
        <v>21934000</v>
      </c>
      <c r="CH413" s="41">
        <v>21367000</v>
      </c>
      <c r="CI413" s="41">
        <v>16801000</v>
      </c>
      <c r="CJ413" s="41">
        <v>19690000</v>
      </c>
      <c r="CK413" s="41">
        <v>24174000</v>
      </c>
      <c r="CL413" s="41">
        <v>21573000</v>
      </c>
      <c r="CM413" s="41">
        <v>7219000</v>
      </c>
      <c r="CN413" s="41">
        <v>4781000</v>
      </c>
      <c r="CO413" s="41">
        <v>4720000</v>
      </c>
      <c r="CP413" s="41">
        <v>6680000</v>
      </c>
      <c r="CQ413" s="41">
        <v>25104000</v>
      </c>
      <c r="CR413" s="41">
        <v>13300000</v>
      </c>
      <c r="CS413" s="41">
        <v>36080000</v>
      </c>
      <c r="CT413" s="41">
        <v>37278000</v>
      </c>
      <c r="CU413" s="41">
        <v>21793000</v>
      </c>
      <c r="CV413" s="41">
        <v>12428000</v>
      </c>
      <c r="CW413" s="41">
        <v>33969000</v>
      </c>
      <c r="CX413" s="41">
        <v>34806000</v>
      </c>
      <c r="CY413" s="41">
        <v>10852000</v>
      </c>
      <c r="CZ413" s="41">
        <v>10311000</v>
      </c>
      <c r="DA413" s="41">
        <v>8329000</v>
      </c>
      <c r="DB413" s="41">
        <v>14432000</v>
      </c>
      <c r="DC413" s="41">
        <v>305738000</v>
      </c>
      <c r="DD413" s="41">
        <v>267468000</v>
      </c>
      <c r="DE413" s="41">
        <v>200691000</v>
      </c>
      <c r="DF413" s="41">
        <v>195520000</v>
      </c>
      <c r="DG413" s="213"/>
      <c r="DH413" s="214">
        <f t="shared" si="264"/>
        <v>37938000</v>
      </c>
      <c r="DI413" s="214">
        <f t="shared" si="265"/>
        <v>-9303000</v>
      </c>
      <c r="DJ413" s="214">
        <f t="shared" si="266"/>
        <v>-12206000</v>
      </c>
      <c r="DK413" s="214">
        <f t="shared" si="267"/>
        <v>-10040000</v>
      </c>
      <c r="DL413" s="214">
        <f t="shared" si="268"/>
        <v>6389000</v>
      </c>
      <c r="DM413" s="215">
        <f t="shared" si="269"/>
        <v>0.16840634719806</v>
      </c>
      <c r="DN413" s="215">
        <f t="shared" si="270"/>
        <v>0.20251038067767599</v>
      </c>
      <c r="DO413" s="216" t="str">
        <f t="shared" si="271"/>
        <v>n.a.</v>
      </c>
      <c r="DP413" s="214">
        <f t="shared" si="272"/>
        <v>20640500</v>
      </c>
      <c r="DQ413" s="214">
        <f t="shared" si="273"/>
        <v>10581500</v>
      </c>
      <c r="DR413" s="217"/>
      <c r="DS413" s="214">
        <f t="shared" si="274"/>
        <v>32318000</v>
      </c>
      <c r="DT413" s="214">
        <f t="shared" si="275"/>
        <v>-8397000</v>
      </c>
      <c r="DU413" s="214">
        <f t="shared" si="276"/>
        <v>-14566000</v>
      </c>
      <c r="DV413" s="214">
        <f t="shared" si="277"/>
        <v>-8052000</v>
      </c>
      <c r="DW413" s="214">
        <f t="shared" si="278"/>
        <v>1303000</v>
      </c>
      <c r="DX413" s="215">
        <f t="shared" si="279"/>
        <v>4.0318088990655365E-2</v>
      </c>
      <c r="DY413" s="215">
        <f t="shared" si="280"/>
        <v>4.2011929711429953E-2</v>
      </c>
      <c r="DZ413" s="218" t="str">
        <f t="shared" si="281"/>
        <v>n.a.</v>
      </c>
      <c r="EA413" s="214">
        <f t="shared" si="282"/>
        <v>22639000</v>
      </c>
      <c r="EB413" s="214">
        <f t="shared" si="283"/>
        <v>9320000</v>
      </c>
      <c r="EC413" s="217"/>
      <c r="ED413" s="214">
        <f t="shared" si="284"/>
        <v>31872000</v>
      </c>
      <c r="EE413" s="214">
        <f t="shared" si="285"/>
        <v>-11261000</v>
      </c>
      <c r="EF413" s="214">
        <f t="shared" si="286"/>
        <v>-14326000</v>
      </c>
      <c r="EG413" s="214">
        <f t="shared" si="287"/>
        <v>-6495000</v>
      </c>
      <c r="EH413" s="214">
        <f t="shared" si="288"/>
        <v>-210000</v>
      </c>
      <c r="EI413" s="215">
        <f t="shared" si="289"/>
        <v>-6.5888554216867474E-3</v>
      </c>
      <c r="EJ413" s="215">
        <f t="shared" si="290"/>
        <v>-6.5457265756498975E-3</v>
      </c>
      <c r="EK413" s="218" t="str">
        <f t="shared" si="291"/>
        <v>n.a.</v>
      </c>
      <c r="EL413" s="214">
        <f t="shared" si="292"/>
        <v>21650500</v>
      </c>
      <c r="EM413" s="214">
        <f t="shared" si="293"/>
        <v>11380500</v>
      </c>
      <c r="EN413" s="217"/>
      <c r="EO413" s="219">
        <f t="shared" si="304"/>
        <v>34042666.666666664</v>
      </c>
      <c r="EP413" s="219">
        <f t="shared" si="304"/>
        <v>-9653666.666666666</v>
      </c>
      <c r="EQ413" s="219">
        <f t="shared" si="304"/>
        <v>-13699333.333333334</v>
      </c>
      <c r="ER413" s="219">
        <f t="shared" si="304"/>
        <v>-8195666.666666667</v>
      </c>
      <c r="ES413" s="219">
        <f t="shared" si="294"/>
        <v>2493999.9999999991</v>
      </c>
      <c r="ET413" s="220">
        <f t="shared" si="295"/>
        <v>7.3261005796647322E-2</v>
      </c>
      <c r="EU413" s="221">
        <f t="shared" si="296"/>
        <v>7.9052469201022726E-2</v>
      </c>
      <c r="EV413" s="219" t="e">
        <f t="shared" si="297"/>
        <v>#VALUE!</v>
      </c>
      <c r="EW413" s="219">
        <f t="shared" si="298"/>
        <v>21643333.333333332</v>
      </c>
      <c r="EX413" s="219">
        <f t="shared" si="298"/>
        <v>10427333.333333334</v>
      </c>
      <c r="EY413" s="208"/>
      <c r="EZ413" s="222" t="str">
        <f t="shared" si="299"/>
        <v>完整</v>
      </c>
      <c r="FA413" s="222" t="str">
        <f t="shared" si="300"/>
        <v>完整</v>
      </c>
      <c r="FB413" s="222" t="str">
        <f t="shared" si="301"/>
        <v>完整</v>
      </c>
      <c r="FC413" s="222" t="str">
        <f t="shared" si="302"/>
        <v>选择</v>
      </c>
      <c r="FD413" s="222" t="str">
        <f t="shared" si="303"/>
        <v>选择</v>
      </c>
      <c r="FE413" s="246"/>
      <c r="FF413" s="246"/>
      <c r="FG413" s="246"/>
      <c r="FH413" s="246"/>
      <c r="FI413" s="246"/>
      <c r="FJ413" s="246"/>
      <c r="FK413" s="246"/>
      <c r="FL413" s="246"/>
      <c r="FM413" s="246"/>
      <c r="FN413" s="246"/>
      <c r="FO413" s="246"/>
      <c r="FP413" s="246"/>
      <c r="FQ413" s="246"/>
      <c r="FR413" s="246"/>
      <c r="FS413" s="246"/>
      <c r="FT413" s="246"/>
      <c r="FU413" s="246"/>
      <c r="FV413" s="246"/>
      <c r="FW413" s="246"/>
      <c r="FX413" s="246"/>
      <c r="FY413" s="246"/>
      <c r="FZ413" s="246"/>
      <c r="GA413" s="246"/>
      <c r="GB413" s="246"/>
      <c r="GC413" s="246"/>
      <c r="GD413" s="246"/>
      <c r="GE413" s="246"/>
      <c r="GF413" s="246"/>
      <c r="GG413" s="246"/>
      <c r="GH413" s="246"/>
      <c r="GI413" s="246"/>
      <c r="GJ413" s="246"/>
      <c r="GK413" s="246"/>
      <c r="GL413" s="246"/>
      <c r="GM413" s="246"/>
      <c r="GN413" s="246"/>
      <c r="GO413" s="246"/>
      <c r="GP413" s="246"/>
      <c r="GQ413" s="246"/>
      <c r="GR413" s="246"/>
      <c r="GS413" s="246"/>
      <c r="GT413" s="246"/>
      <c r="GU413" s="246"/>
      <c r="GV413" s="246"/>
      <c r="GW413" s="246"/>
      <c r="GX413" s="246"/>
      <c r="GY413" s="246"/>
      <c r="GZ413" s="246"/>
      <c r="HA413" s="246"/>
      <c r="HB413" s="246"/>
      <c r="HC413" s="246"/>
      <c r="HD413" s="246"/>
      <c r="HE413" s="246"/>
      <c r="HF413" s="246"/>
      <c r="HG413" s="246"/>
      <c r="HH413" s="246"/>
      <c r="HI413" s="246"/>
      <c r="HJ413" s="246"/>
      <c r="HK413" s="246"/>
    </row>
    <row r="414" spans="1:219" ht="12.4" customHeight="1" x14ac:dyDescent="0.2">
      <c r="A414" s="204" t="s">
        <v>3642</v>
      </c>
      <c r="B414" s="205" t="str">
        <f t="shared" si="262"/>
        <v>WUHAN WELHEL PHOTOELECTRIC CO.,LTD</v>
      </c>
      <c r="C414" s="206" t="s">
        <v>35</v>
      </c>
      <c r="D414" s="206" t="s">
        <v>32</v>
      </c>
      <c r="E414" s="205"/>
      <c r="F414" s="244"/>
      <c r="G414" s="245"/>
      <c r="H414" s="209" t="str">
        <f t="shared" si="263"/>
        <v/>
      </c>
      <c r="I414" s="206" t="s">
        <v>328</v>
      </c>
      <c r="J414" s="206" t="str">
        <f>VLOOKUP(Z414,[1]AP2022!FF:FI,2,0)</f>
        <v>exclude</v>
      </c>
      <c r="K414" s="206" t="str">
        <f>VLOOKUP(Z414,[1]AP2022!FF:FI,4,0)</f>
        <v>ok, sda/sdp</v>
      </c>
      <c r="L414" s="210"/>
      <c r="M414" s="211" t="s">
        <v>3643</v>
      </c>
      <c r="N414" s="211" t="s">
        <v>3644</v>
      </c>
      <c r="O414" s="211" t="s">
        <v>36</v>
      </c>
      <c r="P414" s="211" t="s">
        <v>3645</v>
      </c>
      <c r="Q414" s="225"/>
      <c r="R414" s="38" t="s">
        <v>48</v>
      </c>
      <c r="S414" s="211" t="s">
        <v>3646</v>
      </c>
      <c r="T414" s="211" t="s">
        <v>44</v>
      </c>
      <c r="U414" s="38" t="s">
        <v>182</v>
      </c>
      <c r="V414" s="38" t="s">
        <v>3647</v>
      </c>
      <c r="W414" s="38" t="s">
        <v>3648</v>
      </c>
      <c r="X414" s="37"/>
      <c r="Y414" s="37"/>
      <c r="Z414" s="38" t="s">
        <v>3649</v>
      </c>
      <c r="AA414" s="41">
        <v>45844000</v>
      </c>
      <c r="AB414" s="41">
        <v>72225000</v>
      </c>
      <c r="AC414" s="41">
        <v>49283000</v>
      </c>
      <c r="AD414" s="41">
        <v>48194000</v>
      </c>
      <c r="AE414" s="41">
        <v>44511000</v>
      </c>
      <c r="AF414" s="41">
        <v>71957000</v>
      </c>
      <c r="AG414" s="41">
        <v>47970000</v>
      </c>
      <c r="AH414" s="41">
        <v>48552000</v>
      </c>
      <c r="AI414" s="41">
        <v>-341000</v>
      </c>
      <c r="AJ414" s="41">
        <v>-280000</v>
      </c>
      <c r="AK414" s="41">
        <v>-231000</v>
      </c>
      <c r="AL414" s="41">
        <v>-358000</v>
      </c>
      <c r="AM414" s="41">
        <v>44170000</v>
      </c>
      <c r="AN414" s="41">
        <v>71677000</v>
      </c>
      <c r="AO414" s="41">
        <v>47739000</v>
      </c>
      <c r="AP414" s="41">
        <v>48194000</v>
      </c>
      <c r="AQ414" s="41">
        <v>1674000</v>
      </c>
      <c r="AR414" s="41">
        <v>548000</v>
      </c>
      <c r="AS414" s="41">
        <v>1544000</v>
      </c>
      <c r="AT414" s="38" t="s">
        <v>39</v>
      </c>
      <c r="AU414" s="41">
        <v>-29806000</v>
      </c>
      <c r="AV414" s="41">
        <v>-56177000</v>
      </c>
      <c r="AW414" s="41">
        <v>-38206000</v>
      </c>
      <c r="AX414" s="41">
        <v>-36368000</v>
      </c>
      <c r="AY414" s="38" t="s">
        <v>39</v>
      </c>
      <c r="AZ414" s="38" t="s">
        <v>39</v>
      </c>
      <c r="BA414" s="38" t="s">
        <v>39</v>
      </c>
      <c r="BB414" s="38" t="s">
        <v>39</v>
      </c>
      <c r="BC414" s="41">
        <v>-7007000</v>
      </c>
      <c r="BD414" s="41">
        <v>-7331000</v>
      </c>
      <c r="BE414" s="41">
        <v>-6178000</v>
      </c>
      <c r="BF414" s="41">
        <v>-8623000</v>
      </c>
      <c r="BG414" s="41">
        <v>9031000</v>
      </c>
      <c r="BH414" s="41">
        <v>8717000</v>
      </c>
      <c r="BI414" s="41">
        <v>4899000</v>
      </c>
      <c r="BJ414" s="41">
        <v>3203000</v>
      </c>
      <c r="BK414" s="41">
        <v>-350000</v>
      </c>
      <c r="BL414" s="41">
        <v>-452000</v>
      </c>
      <c r="BM414" s="41">
        <v>-672000</v>
      </c>
      <c r="BN414" s="41">
        <v>-882000</v>
      </c>
      <c r="BO414" s="41">
        <v>-333000</v>
      </c>
      <c r="BP414" s="41">
        <v>-435000</v>
      </c>
      <c r="BQ414" s="41">
        <v>-650000</v>
      </c>
      <c r="BR414" s="41">
        <v>-847000</v>
      </c>
      <c r="BS414" s="41">
        <v>-17000</v>
      </c>
      <c r="BT414" s="41">
        <v>-17000</v>
      </c>
      <c r="BU414" s="41">
        <v>-22000</v>
      </c>
      <c r="BV414" s="41">
        <v>-35000</v>
      </c>
      <c r="BW414" s="41">
        <v>9181000</v>
      </c>
      <c r="BX414" s="41">
        <v>6923000</v>
      </c>
      <c r="BY414" s="41">
        <v>3498000</v>
      </c>
      <c r="BZ414" s="41">
        <v>2516000</v>
      </c>
      <c r="CA414" s="41">
        <v>30488000</v>
      </c>
      <c r="CB414" s="41">
        <v>27913000</v>
      </c>
      <c r="CC414" s="41">
        <v>27818000</v>
      </c>
      <c r="CD414" s="41">
        <v>20034000</v>
      </c>
      <c r="CE414" s="41">
        <v>2696000</v>
      </c>
      <c r="CF414" s="41">
        <v>7651000</v>
      </c>
      <c r="CG414" s="41">
        <v>7399000</v>
      </c>
      <c r="CH414" s="41">
        <v>3014000</v>
      </c>
      <c r="CI414" s="41">
        <v>5590000</v>
      </c>
      <c r="CJ414" s="41">
        <v>8592000</v>
      </c>
      <c r="CK414" s="41">
        <v>6753000</v>
      </c>
      <c r="CL414" s="41">
        <v>5937000</v>
      </c>
      <c r="CM414" s="41">
        <v>77000</v>
      </c>
      <c r="CN414" s="41">
        <v>348000</v>
      </c>
      <c r="CO414" s="41">
        <v>634000</v>
      </c>
      <c r="CP414" s="41">
        <v>340000</v>
      </c>
      <c r="CQ414" s="41">
        <v>21807000</v>
      </c>
      <c r="CR414" s="41">
        <v>10983000</v>
      </c>
      <c r="CS414" s="41">
        <v>12372000</v>
      </c>
      <c r="CT414" s="41">
        <v>10322000</v>
      </c>
      <c r="CU414" s="38" t="s">
        <v>39</v>
      </c>
      <c r="CV414" s="38" t="s">
        <v>39</v>
      </c>
      <c r="CW414" s="38" t="s">
        <v>39</v>
      </c>
      <c r="CX414" s="38" t="s">
        <v>39</v>
      </c>
      <c r="CY414" s="38" t="s">
        <v>39</v>
      </c>
      <c r="CZ414" s="38" t="s">
        <v>39</v>
      </c>
      <c r="DA414" s="38" t="s">
        <v>39</v>
      </c>
      <c r="DB414" s="38" t="s">
        <v>39</v>
      </c>
      <c r="DC414" s="41">
        <v>32889000</v>
      </c>
      <c r="DD414" s="41">
        <v>31602000</v>
      </c>
      <c r="DE414" s="41">
        <v>29685000</v>
      </c>
      <c r="DF414" s="41">
        <v>21782000</v>
      </c>
      <c r="DG414" s="213"/>
      <c r="DH414" s="214">
        <f t="shared" si="264"/>
        <v>44170000</v>
      </c>
      <c r="DI414" s="214">
        <f t="shared" si="265"/>
        <v>-29806000</v>
      </c>
      <c r="DJ414" s="214">
        <f t="shared" si="266"/>
        <v>-7007000</v>
      </c>
      <c r="DK414" s="214">
        <f t="shared" si="267"/>
        <v>-350000</v>
      </c>
      <c r="DL414" s="214">
        <f t="shared" si="268"/>
        <v>7007000</v>
      </c>
      <c r="DM414" s="215">
        <f t="shared" si="269"/>
        <v>0.15863708399366086</v>
      </c>
      <c r="DN414" s="215">
        <f t="shared" si="270"/>
        <v>0.1885477491052929</v>
      </c>
      <c r="DO414" s="216" t="str">
        <f t="shared" si="271"/>
        <v>n.a.</v>
      </c>
      <c r="DP414" s="214">
        <f t="shared" si="272"/>
        <v>5173500</v>
      </c>
      <c r="DQ414" s="214" t="e">
        <f t="shared" si="273"/>
        <v>#VALUE!</v>
      </c>
      <c r="DR414" s="217"/>
      <c r="DS414" s="214">
        <f t="shared" si="274"/>
        <v>71677000</v>
      </c>
      <c r="DT414" s="214">
        <f t="shared" si="275"/>
        <v>-56177000</v>
      </c>
      <c r="DU414" s="214">
        <f t="shared" si="276"/>
        <v>-7331000</v>
      </c>
      <c r="DV414" s="214">
        <f t="shared" si="277"/>
        <v>-452000</v>
      </c>
      <c r="DW414" s="214">
        <f t="shared" si="278"/>
        <v>7717000</v>
      </c>
      <c r="DX414" s="215">
        <f t="shared" si="279"/>
        <v>0.10766354618636383</v>
      </c>
      <c r="DY414" s="215">
        <f t="shared" si="280"/>
        <v>0.12065353345841151</v>
      </c>
      <c r="DZ414" s="218" t="str">
        <f t="shared" si="281"/>
        <v>n.a.</v>
      </c>
      <c r="EA414" s="214">
        <f t="shared" si="282"/>
        <v>7525000</v>
      </c>
      <c r="EB414" s="214" t="e">
        <f t="shared" si="283"/>
        <v>#VALUE!</v>
      </c>
      <c r="EC414" s="217"/>
      <c r="ED414" s="214">
        <f t="shared" si="284"/>
        <v>47739000</v>
      </c>
      <c r="EE414" s="214">
        <f t="shared" si="285"/>
        <v>-38206000</v>
      </c>
      <c r="EF414" s="214">
        <f t="shared" si="286"/>
        <v>-6178000</v>
      </c>
      <c r="EG414" s="214">
        <f t="shared" si="287"/>
        <v>-672000</v>
      </c>
      <c r="EH414" s="214">
        <f t="shared" si="288"/>
        <v>2683000</v>
      </c>
      <c r="EI414" s="215">
        <f t="shared" si="289"/>
        <v>5.6201428601353194E-2</v>
      </c>
      <c r="EJ414" s="215">
        <f t="shared" si="290"/>
        <v>5.9548117897727272E-2</v>
      </c>
      <c r="EK414" s="218" t="str">
        <f t="shared" si="291"/>
        <v>n.a.</v>
      </c>
      <c r="EL414" s="214">
        <f t="shared" si="292"/>
        <v>5206500</v>
      </c>
      <c r="EM414" s="214" t="e">
        <f t="shared" si="293"/>
        <v>#VALUE!</v>
      </c>
      <c r="EN414" s="217"/>
      <c r="EO414" s="219">
        <f t="shared" si="304"/>
        <v>54528666.666666664</v>
      </c>
      <c r="EP414" s="219">
        <f t="shared" si="304"/>
        <v>-41396333.333333336</v>
      </c>
      <c r="EQ414" s="219">
        <f t="shared" si="304"/>
        <v>-6838666.666666667</v>
      </c>
      <c r="ER414" s="219">
        <f t="shared" si="304"/>
        <v>-491333.33333333331</v>
      </c>
      <c r="ES414" s="219">
        <f t="shared" si="294"/>
        <v>5802333.3333333284</v>
      </c>
      <c r="ET414" s="220">
        <f t="shared" si="295"/>
        <v>0.10640886139400674</v>
      </c>
      <c r="EU414" s="221">
        <f t="shared" si="296"/>
        <v>0.11908003201554249</v>
      </c>
      <c r="EV414" s="219" t="e">
        <f t="shared" si="297"/>
        <v>#VALUE!</v>
      </c>
      <c r="EW414" s="219">
        <f t="shared" si="298"/>
        <v>5968333.333333333</v>
      </c>
      <c r="EX414" s="219" t="e">
        <f t="shared" si="298"/>
        <v>#VALUE!</v>
      </c>
      <c r="EY414" s="208"/>
      <c r="EZ414" s="222" t="str">
        <f t="shared" si="299"/>
        <v>完整</v>
      </c>
      <c r="FA414" s="222" t="str">
        <f t="shared" si="300"/>
        <v>完整</v>
      </c>
      <c r="FB414" s="222" t="str">
        <f t="shared" si="301"/>
        <v>完整</v>
      </c>
      <c r="FC414" s="222" t="str">
        <f t="shared" si="302"/>
        <v>选择</v>
      </c>
      <c r="FD414" s="222" t="str">
        <f t="shared" si="303"/>
        <v>选择</v>
      </c>
      <c r="FE414" s="246"/>
      <c r="FF414" s="246"/>
      <c r="FG414" s="246"/>
      <c r="FH414" s="246"/>
      <c r="FI414" s="246"/>
      <c r="FJ414" s="246"/>
      <c r="FK414" s="246"/>
      <c r="FL414" s="246"/>
      <c r="FM414" s="246"/>
      <c r="FN414" s="246"/>
      <c r="FO414" s="246"/>
      <c r="FP414" s="246"/>
      <c r="FQ414" s="246"/>
      <c r="FR414" s="246"/>
      <c r="FS414" s="246"/>
      <c r="FT414" s="246"/>
      <c r="FU414" s="246"/>
      <c r="FV414" s="246"/>
      <c r="FW414" s="246"/>
      <c r="FX414" s="246"/>
      <c r="FY414" s="246"/>
      <c r="FZ414" s="246"/>
      <c r="GA414" s="246"/>
      <c r="GB414" s="246"/>
      <c r="GC414" s="246"/>
      <c r="GD414" s="246"/>
      <c r="GE414" s="246"/>
      <c r="GF414" s="246"/>
      <c r="GG414" s="246"/>
      <c r="GH414" s="246"/>
      <c r="GI414" s="246"/>
      <c r="GJ414" s="246"/>
      <c r="GK414" s="246"/>
      <c r="GL414" s="246"/>
      <c r="GM414" s="246"/>
      <c r="GN414" s="246"/>
      <c r="GO414" s="246"/>
      <c r="GP414" s="246"/>
      <c r="GQ414" s="246"/>
      <c r="GR414" s="246"/>
      <c r="GS414" s="246"/>
      <c r="GT414" s="246"/>
      <c r="GU414" s="246"/>
      <c r="GV414" s="246"/>
      <c r="GW414" s="246"/>
      <c r="GX414" s="246"/>
      <c r="GY414" s="246"/>
      <c r="GZ414" s="246"/>
      <c r="HA414" s="246"/>
      <c r="HB414" s="246"/>
      <c r="HC414" s="246"/>
      <c r="HD414" s="246"/>
      <c r="HE414" s="246"/>
      <c r="HF414" s="246"/>
      <c r="HG414" s="246"/>
      <c r="HH414" s="246"/>
      <c r="HI414" s="246"/>
      <c r="HJ414" s="246"/>
      <c r="HK414" s="246"/>
    </row>
    <row r="415" spans="1:219" ht="12.4" customHeight="1" x14ac:dyDescent="0.2">
      <c r="A415" s="204" t="s">
        <v>3650</v>
      </c>
      <c r="B415" s="205" t="str">
        <f t="shared" si="262"/>
        <v>GOLDSTAR POWER LIMITED</v>
      </c>
      <c r="C415" s="206" t="s">
        <v>35</v>
      </c>
      <c r="D415" s="206" t="s">
        <v>32</v>
      </c>
      <c r="E415" s="205"/>
      <c r="F415" s="244"/>
      <c r="G415" s="245"/>
      <c r="H415" s="209" t="str">
        <f t="shared" si="263"/>
        <v/>
      </c>
      <c r="I415" s="206" t="s">
        <v>328</v>
      </c>
      <c r="J415" s="206" t="str">
        <f>VLOOKUP(Z415,[1]AP2022!FF:FI,2,0)</f>
        <v>exclude</v>
      </c>
      <c r="K415" s="206" t="str">
        <f>VLOOKUP(Z415,[1]AP2022!FF:FI,4,0)</f>
        <v>ok, sda/sdp</v>
      </c>
      <c r="L415" s="210"/>
      <c r="M415" s="211" t="s">
        <v>3651</v>
      </c>
      <c r="N415" s="211" t="s">
        <v>3652</v>
      </c>
      <c r="O415" s="211" t="s">
        <v>36</v>
      </c>
      <c r="P415" s="211" t="s">
        <v>3653</v>
      </c>
      <c r="Q415" s="225"/>
      <c r="R415" s="38" t="s">
        <v>41</v>
      </c>
      <c r="S415" s="211" t="s">
        <v>3654</v>
      </c>
      <c r="T415" s="211" t="s">
        <v>44</v>
      </c>
      <c r="U415" s="38" t="s">
        <v>178</v>
      </c>
      <c r="V415" s="38" t="s">
        <v>3655</v>
      </c>
      <c r="W415" s="38" t="s">
        <v>3656</v>
      </c>
      <c r="X415" s="37"/>
      <c r="Y415" s="37"/>
      <c r="Z415" s="38" t="s">
        <v>3657</v>
      </c>
      <c r="AA415" s="41">
        <v>514610000</v>
      </c>
      <c r="AB415" s="41">
        <v>434298000</v>
      </c>
      <c r="AC415" s="41">
        <v>432297000</v>
      </c>
      <c r="AD415" s="41">
        <v>372554000</v>
      </c>
      <c r="AE415" s="41">
        <v>499830000</v>
      </c>
      <c r="AF415" s="41">
        <v>429145000</v>
      </c>
      <c r="AG415" s="41">
        <v>420611000</v>
      </c>
      <c r="AH415" s="41">
        <v>358762000</v>
      </c>
      <c r="AI415" s="38" t="s">
        <v>39</v>
      </c>
      <c r="AJ415" s="38" t="s">
        <v>39</v>
      </c>
      <c r="AK415" s="38" t="s">
        <v>39</v>
      </c>
      <c r="AL415" s="38" t="s">
        <v>39</v>
      </c>
      <c r="AM415" s="41">
        <v>499830000</v>
      </c>
      <c r="AN415" s="41">
        <v>429145000</v>
      </c>
      <c r="AO415" s="41">
        <v>420611000</v>
      </c>
      <c r="AP415" s="41">
        <v>358762000</v>
      </c>
      <c r="AQ415" s="41">
        <v>14780000</v>
      </c>
      <c r="AR415" s="41">
        <v>5153000</v>
      </c>
      <c r="AS415" s="41">
        <v>11686000</v>
      </c>
      <c r="AT415" s="41">
        <v>13792000</v>
      </c>
      <c r="AU415" s="41">
        <v>-343312000</v>
      </c>
      <c r="AV415" s="41">
        <v>-306061000</v>
      </c>
      <c r="AW415" s="41">
        <v>-325207000</v>
      </c>
      <c r="AX415" s="41">
        <v>-278239000</v>
      </c>
      <c r="AY415" s="41">
        <v>0</v>
      </c>
      <c r="AZ415" s="41">
        <v>0</v>
      </c>
      <c r="BA415" s="41">
        <v>0</v>
      </c>
      <c r="BB415" s="41">
        <v>0</v>
      </c>
      <c r="BC415" s="41">
        <v>-97063000</v>
      </c>
      <c r="BD415" s="41">
        <v>-94951000</v>
      </c>
      <c r="BE415" s="41">
        <v>-85838000</v>
      </c>
      <c r="BF415" s="41">
        <v>-69228000</v>
      </c>
      <c r="BG415" s="41">
        <v>74235000</v>
      </c>
      <c r="BH415" s="41">
        <v>33286000</v>
      </c>
      <c r="BI415" s="41">
        <v>21252000</v>
      </c>
      <c r="BJ415" s="41">
        <v>25087000</v>
      </c>
      <c r="BK415" s="41">
        <v>-15891000</v>
      </c>
      <c r="BL415" s="41">
        <v>-14223000</v>
      </c>
      <c r="BM415" s="41">
        <v>-15813000</v>
      </c>
      <c r="BN415" s="41">
        <v>-16336000</v>
      </c>
      <c r="BO415" s="41">
        <v>-15891000</v>
      </c>
      <c r="BP415" s="41">
        <v>-14223000</v>
      </c>
      <c r="BQ415" s="41">
        <v>-15813000</v>
      </c>
      <c r="BR415" s="41">
        <v>-16336000</v>
      </c>
      <c r="BS415" s="41">
        <v>0</v>
      </c>
      <c r="BT415" s="41">
        <v>0</v>
      </c>
      <c r="BU415" s="41">
        <v>0</v>
      </c>
      <c r="BV415" s="41">
        <v>0</v>
      </c>
      <c r="BW415" s="41">
        <v>37271000</v>
      </c>
      <c r="BX415" s="41">
        <v>7070000</v>
      </c>
      <c r="BY415" s="41">
        <v>778000</v>
      </c>
      <c r="BZ415" s="41">
        <v>3749000</v>
      </c>
      <c r="CA415" s="41">
        <v>283498000</v>
      </c>
      <c r="CB415" s="41">
        <v>290379000</v>
      </c>
      <c r="CC415" s="41">
        <v>243130000</v>
      </c>
      <c r="CD415" s="41">
        <v>217039000</v>
      </c>
      <c r="CE415" s="41">
        <v>125146000</v>
      </c>
      <c r="CF415" s="41">
        <v>131344000</v>
      </c>
      <c r="CG415" s="41">
        <v>109153000</v>
      </c>
      <c r="CH415" s="41">
        <v>144766000</v>
      </c>
      <c r="CI415" s="41">
        <v>110958000</v>
      </c>
      <c r="CJ415" s="41">
        <v>95638000</v>
      </c>
      <c r="CK415" s="41">
        <v>62373000</v>
      </c>
      <c r="CL415" s="41">
        <v>36277000</v>
      </c>
      <c r="CM415" s="41">
        <v>39167000</v>
      </c>
      <c r="CN415" s="41">
        <v>42885000</v>
      </c>
      <c r="CO415" s="41">
        <v>18418000</v>
      </c>
      <c r="CP415" s="41">
        <v>23813000</v>
      </c>
      <c r="CQ415" s="41">
        <v>1125000</v>
      </c>
      <c r="CR415" s="41">
        <v>813000</v>
      </c>
      <c r="CS415" s="41">
        <v>26598000</v>
      </c>
      <c r="CT415" s="41">
        <v>7236000</v>
      </c>
      <c r="CU415" s="38" t="s">
        <v>39</v>
      </c>
      <c r="CV415" s="38" t="s">
        <v>39</v>
      </c>
      <c r="CW415" s="38" t="s">
        <v>39</v>
      </c>
      <c r="CX415" s="38" t="s">
        <v>39</v>
      </c>
      <c r="CY415" s="41">
        <v>152134000</v>
      </c>
      <c r="CZ415" s="41">
        <v>85162000</v>
      </c>
      <c r="DA415" s="41">
        <v>14871000</v>
      </c>
      <c r="DB415" s="41">
        <v>14725000</v>
      </c>
      <c r="DC415" s="41">
        <v>444879000</v>
      </c>
      <c r="DD415" s="41">
        <v>462252000</v>
      </c>
      <c r="DE415" s="41">
        <v>354444000</v>
      </c>
      <c r="DF415" s="41">
        <v>354330000</v>
      </c>
      <c r="DG415" s="213"/>
      <c r="DH415" s="214">
        <f t="shared" si="264"/>
        <v>499830000</v>
      </c>
      <c r="DI415" s="214">
        <f t="shared" si="265"/>
        <v>-343312000</v>
      </c>
      <c r="DJ415" s="214">
        <f t="shared" si="266"/>
        <v>-97063000</v>
      </c>
      <c r="DK415" s="214">
        <f t="shared" si="267"/>
        <v>-15891000</v>
      </c>
      <c r="DL415" s="214">
        <f t="shared" si="268"/>
        <v>43564000</v>
      </c>
      <c r="DM415" s="215">
        <f t="shared" si="269"/>
        <v>8.7157633595422446E-2</v>
      </c>
      <c r="DN415" s="215">
        <f t="shared" si="270"/>
        <v>9.5479391407643791E-2</v>
      </c>
      <c r="DO415" s="216">
        <f t="shared" si="271"/>
        <v>0</v>
      </c>
      <c r="DP415" s="214">
        <f t="shared" si="272"/>
        <v>128245000</v>
      </c>
      <c r="DQ415" s="214">
        <f t="shared" si="273"/>
        <v>118648000</v>
      </c>
      <c r="DR415" s="217"/>
      <c r="DS415" s="214">
        <f t="shared" si="274"/>
        <v>429145000</v>
      </c>
      <c r="DT415" s="214">
        <f t="shared" si="275"/>
        <v>-306061000</v>
      </c>
      <c r="DU415" s="214">
        <f t="shared" si="276"/>
        <v>-94951000</v>
      </c>
      <c r="DV415" s="214">
        <f t="shared" si="277"/>
        <v>-14223000</v>
      </c>
      <c r="DW415" s="214">
        <f t="shared" si="278"/>
        <v>13910000</v>
      </c>
      <c r="DX415" s="215">
        <f t="shared" si="279"/>
        <v>3.2413286884386397E-2</v>
      </c>
      <c r="DY415" s="215">
        <f t="shared" si="280"/>
        <v>3.3499102917624958E-2</v>
      </c>
      <c r="DZ415" s="218">
        <f t="shared" si="281"/>
        <v>0</v>
      </c>
      <c r="EA415" s="214">
        <f t="shared" si="282"/>
        <v>120248500</v>
      </c>
      <c r="EB415" s="214">
        <f t="shared" si="283"/>
        <v>50016500</v>
      </c>
      <c r="EC415" s="217"/>
      <c r="ED415" s="214">
        <f t="shared" si="284"/>
        <v>420611000</v>
      </c>
      <c r="EE415" s="214">
        <f t="shared" si="285"/>
        <v>-325207000</v>
      </c>
      <c r="EF415" s="214">
        <f t="shared" si="286"/>
        <v>-85838000</v>
      </c>
      <c r="EG415" s="214">
        <f t="shared" si="287"/>
        <v>-15813000</v>
      </c>
      <c r="EH415" s="214">
        <f t="shared" si="288"/>
        <v>-6247000</v>
      </c>
      <c r="EI415" s="215">
        <f t="shared" si="289"/>
        <v>-1.4852203104531265E-2</v>
      </c>
      <c r="EJ415" s="215">
        <f t="shared" si="290"/>
        <v>-1.4634843437396043E-2</v>
      </c>
      <c r="EK415" s="218">
        <f t="shared" si="291"/>
        <v>0</v>
      </c>
      <c r="EL415" s="214">
        <f t="shared" si="292"/>
        <v>126959500</v>
      </c>
      <c r="EM415" s="214">
        <f t="shared" si="293"/>
        <v>14798000</v>
      </c>
      <c r="EN415" s="217"/>
      <c r="EO415" s="219">
        <f t="shared" si="304"/>
        <v>449862000</v>
      </c>
      <c r="EP415" s="219">
        <f t="shared" si="304"/>
        <v>-324860000</v>
      </c>
      <c r="EQ415" s="219">
        <f t="shared" si="304"/>
        <v>-92617333.333333328</v>
      </c>
      <c r="ER415" s="219">
        <f t="shared" si="304"/>
        <v>-15309000</v>
      </c>
      <c r="ES415" s="219">
        <f t="shared" si="294"/>
        <v>17075666.666666672</v>
      </c>
      <c r="ET415" s="220">
        <f t="shared" si="295"/>
        <v>3.7957566246241449E-2</v>
      </c>
      <c r="EU415" s="221">
        <f t="shared" si="296"/>
        <v>3.9455189204218567E-2</v>
      </c>
      <c r="EV415" s="219">
        <f t="shared" si="297"/>
        <v>0</v>
      </c>
      <c r="EW415" s="219">
        <f t="shared" si="298"/>
        <v>125151000</v>
      </c>
      <c r="EX415" s="219">
        <f t="shared" si="298"/>
        <v>61154166.666666664</v>
      </c>
      <c r="EY415" s="208"/>
      <c r="EZ415" s="222" t="str">
        <f t="shared" si="299"/>
        <v>完整</v>
      </c>
      <c r="FA415" s="222" t="str">
        <f t="shared" si="300"/>
        <v>完整</v>
      </c>
      <c r="FB415" s="222" t="str">
        <f t="shared" si="301"/>
        <v>完整</v>
      </c>
      <c r="FC415" s="222" t="str">
        <f t="shared" si="302"/>
        <v>选择</v>
      </c>
      <c r="FD415" s="222" t="str">
        <f t="shared" si="303"/>
        <v>选择</v>
      </c>
      <c r="FE415" s="246"/>
      <c r="FF415" s="246"/>
      <c r="FG415" s="246"/>
      <c r="FH415" s="246"/>
      <c r="FI415" s="246"/>
      <c r="FJ415" s="246"/>
      <c r="FK415" s="246"/>
      <c r="FL415" s="246"/>
      <c r="FM415" s="246"/>
      <c r="FN415" s="246"/>
      <c r="FO415" s="246"/>
      <c r="FP415" s="246"/>
      <c r="FQ415" s="246"/>
      <c r="FR415" s="246"/>
      <c r="FS415" s="246"/>
      <c r="FT415" s="246"/>
      <c r="FU415" s="246"/>
      <c r="FV415" s="246"/>
      <c r="FW415" s="246"/>
      <c r="FX415" s="246"/>
      <c r="FY415" s="246"/>
      <c r="FZ415" s="246"/>
      <c r="GA415" s="246"/>
      <c r="GB415" s="246"/>
      <c r="GC415" s="246"/>
      <c r="GD415" s="246"/>
      <c r="GE415" s="246"/>
      <c r="GF415" s="246"/>
      <c r="GG415" s="246"/>
      <c r="GH415" s="246"/>
      <c r="GI415" s="246"/>
      <c r="GJ415" s="246"/>
      <c r="GK415" s="246"/>
      <c r="GL415" s="246"/>
      <c r="GM415" s="246"/>
      <c r="GN415" s="246"/>
      <c r="GO415" s="246"/>
      <c r="GP415" s="246"/>
      <c r="GQ415" s="246"/>
      <c r="GR415" s="246"/>
      <c r="GS415" s="246"/>
      <c r="GT415" s="246"/>
      <c r="GU415" s="246"/>
      <c r="GV415" s="246"/>
      <c r="GW415" s="246"/>
      <c r="GX415" s="246"/>
      <c r="GY415" s="246"/>
      <c r="GZ415" s="246"/>
      <c r="HA415" s="246"/>
      <c r="HB415" s="246"/>
      <c r="HC415" s="246"/>
      <c r="HD415" s="246"/>
      <c r="HE415" s="246"/>
      <c r="HF415" s="246"/>
      <c r="HG415" s="246"/>
      <c r="HH415" s="246"/>
      <c r="HI415" s="246"/>
      <c r="HJ415" s="246"/>
      <c r="HK415" s="246"/>
    </row>
    <row r="416" spans="1:219" s="7" customFormat="1" ht="12.4" customHeight="1" x14ac:dyDescent="0.2">
      <c r="A416" s="226" t="s">
        <v>3658</v>
      </c>
      <c r="B416" s="227" t="str">
        <f t="shared" si="262"/>
        <v>LOYAL EQUIPMENTS LIMITED</v>
      </c>
      <c r="C416" s="228" t="s">
        <v>35</v>
      </c>
      <c r="D416" s="229" t="s">
        <v>188</v>
      </c>
      <c r="E416" s="227"/>
      <c r="F416" s="244"/>
      <c r="G416" s="238"/>
      <c r="H416" s="232" t="str">
        <f t="shared" si="263"/>
        <v/>
      </c>
      <c r="I416" s="228" t="s">
        <v>353</v>
      </c>
      <c r="J416" s="228" t="str">
        <f>VLOOKUP(Z416,[1]AP2022!FF:FI,2,0)</f>
        <v>exclude</v>
      </c>
      <c r="K416" s="228" t="str">
        <f>VLOOKUP(Z416,[1]AP2022!FF:FI,4,0)</f>
        <v>ok, sda/sdp</v>
      </c>
      <c r="L416" s="233"/>
      <c r="M416" s="38" t="s">
        <v>3659</v>
      </c>
      <c r="N416" s="38" t="s">
        <v>3660</v>
      </c>
      <c r="O416" s="38" t="s">
        <v>46</v>
      </c>
      <c r="P416" s="38" t="s">
        <v>3661</v>
      </c>
      <c r="Q416" s="37"/>
      <c r="R416" s="38" t="s">
        <v>41</v>
      </c>
      <c r="S416" s="38" t="s">
        <v>3662</v>
      </c>
      <c r="T416" s="38" t="s">
        <v>45</v>
      </c>
      <c r="U416" s="38" t="s">
        <v>182</v>
      </c>
      <c r="V416" s="38" t="s">
        <v>3663</v>
      </c>
      <c r="W416" s="38" t="s">
        <v>3664</v>
      </c>
      <c r="X416" s="37"/>
      <c r="Y416" s="37"/>
      <c r="Z416" s="38" t="s">
        <v>3665</v>
      </c>
      <c r="AA416" s="41">
        <v>495708000</v>
      </c>
      <c r="AB416" s="41">
        <v>329733000</v>
      </c>
      <c r="AC416" s="41">
        <v>282413000</v>
      </c>
      <c r="AD416" s="41">
        <v>341199000</v>
      </c>
      <c r="AE416" s="41">
        <v>492929000</v>
      </c>
      <c r="AF416" s="41">
        <v>333370000</v>
      </c>
      <c r="AG416" s="41">
        <v>271647000</v>
      </c>
      <c r="AH416" s="41">
        <v>340006000</v>
      </c>
      <c r="AI416" s="38" t="s">
        <v>39</v>
      </c>
      <c r="AJ416" s="41">
        <v>-5454000</v>
      </c>
      <c r="AK416" s="41">
        <v>1000</v>
      </c>
      <c r="AL416" s="38" t="s">
        <v>39</v>
      </c>
      <c r="AM416" s="41">
        <v>492929000</v>
      </c>
      <c r="AN416" s="41">
        <v>327916000</v>
      </c>
      <c r="AO416" s="41">
        <v>271648000</v>
      </c>
      <c r="AP416" s="41">
        <v>340006000</v>
      </c>
      <c r="AQ416" s="41">
        <v>2779000</v>
      </c>
      <c r="AR416" s="41">
        <v>1817000</v>
      </c>
      <c r="AS416" s="41">
        <v>10765000</v>
      </c>
      <c r="AT416" s="41">
        <v>1193000</v>
      </c>
      <c r="AU416" s="41">
        <v>-266565000</v>
      </c>
      <c r="AV416" s="41">
        <v>-214151000</v>
      </c>
      <c r="AW416" s="41">
        <v>-128091000</v>
      </c>
      <c r="AX416" s="41">
        <v>-137346000</v>
      </c>
      <c r="AY416" s="41">
        <v>0</v>
      </c>
      <c r="AZ416" s="41">
        <v>0</v>
      </c>
      <c r="BA416" s="41">
        <v>0</v>
      </c>
      <c r="BB416" s="41">
        <v>0</v>
      </c>
      <c r="BC416" s="41">
        <v>-132991000</v>
      </c>
      <c r="BD416" s="41">
        <v>-131030000</v>
      </c>
      <c r="BE416" s="41">
        <v>-112363000</v>
      </c>
      <c r="BF416" s="41">
        <v>-141314000</v>
      </c>
      <c r="BG416" s="41">
        <v>96152000</v>
      </c>
      <c r="BH416" s="41">
        <v>-15448000</v>
      </c>
      <c r="BI416" s="41">
        <v>41959000</v>
      </c>
      <c r="BJ416" s="41">
        <v>62539000</v>
      </c>
      <c r="BK416" s="41">
        <v>-20186000</v>
      </c>
      <c r="BL416" s="41">
        <v>-20910000</v>
      </c>
      <c r="BM416" s="41">
        <v>-14821000</v>
      </c>
      <c r="BN416" s="41">
        <v>-11461000</v>
      </c>
      <c r="BO416" s="41">
        <v>-19965000</v>
      </c>
      <c r="BP416" s="41">
        <v>-20681000</v>
      </c>
      <c r="BQ416" s="41">
        <v>-14740000</v>
      </c>
      <c r="BR416" s="41">
        <v>-11461000</v>
      </c>
      <c r="BS416" s="41">
        <v>-221000</v>
      </c>
      <c r="BT416" s="41">
        <v>-229000</v>
      </c>
      <c r="BU416" s="41">
        <v>-81000</v>
      </c>
      <c r="BV416" s="41">
        <v>0</v>
      </c>
      <c r="BW416" s="41">
        <v>59679000</v>
      </c>
      <c r="BX416" s="41">
        <v>-51197000</v>
      </c>
      <c r="BY416" s="41">
        <v>8951000</v>
      </c>
      <c r="BZ416" s="41">
        <v>28791000</v>
      </c>
      <c r="CA416" s="41">
        <v>358566000</v>
      </c>
      <c r="CB416" s="41">
        <v>296048000</v>
      </c>
      <c r="CC416" s="41">
        <v>344715000</v>
      </c>
      <c r="CD416" s="41">
        <v>283349000</v>
      </c>
      <c r="CE416" s="41">
        <v>206663000</v>
      </c>
      <c r="CF416" s="41">
        <v>167931000</v>
      </c>
      <c r="CG416" s="41">
        <v>206615000</v>
      </c>
      <c r="CH416" s="41">
        <v>178580000</v>
      </c>
      <c r="CI416" s="41">
        <v>116776000</v>
      </c>
      <c r="CJ416" s="41">
        <v>92523000</v>
      </c>
      <c r="CK416" s="41">
        <v>51375000</v>
      </c>
      <c r="CL416" s="41">
        <v>63402000</v>
      </c>
      <c r="CM416" s="41">
        <v>6763000</v>
      </c>
      <c r="CN416" s="41">
        <v>23149000</v>
      </c>
      <c r="CO416" s="41">
        <v>49851000</v>
      </c>
      <c r="CP416" s="41">
        <v>17387000</v>
      </c>
      <c r="CQ416" s="41">
        <v>23152000</v>
      </c>
      <c r="CR416" s="41">
        <v>7262000</v>
      </c>
      <c r="CS416" s="41">
        <v>34757000</v>
      </c>
      <c r="CT416" s="41">
        <v>22335000</v>
      </c>
      <c r="CU416" s="38" t="s">
        <v>39</v>
      </c>
      <c r="CV416" s="38" t="s">
        <v>39</v>
      </c>
      <c r="CW416" s="38" t="s">
        <v>39</v>
      </c>
      <c r="CX416" s="38" t="s">
        <v>39</v>
      </c>
      <c r="CY416" s="41">
        <v>9349000</v>
      </c>
      <c r="CZ416" s="41">
        <v>12397000</v>
      </c>
      <c r="DA416" s="41">
        <v>72112000</v>
      </c>
      <c r="DB416" s="41">
        <v>8968000</v>
      </c>
      <c r="DC416" s="41">
        <v>513453000</v>
      </c>
      <c r="DD416" s="41">
        <v>460165000</v>
      </c>
      <c r="DE416" s="41">
        <v>512384000</v>
      </c>
      <c r="DF416" s="41">
        <v>376305000</v>
      </c>
      <c r="DG416" s="213"/>
      <c r="DH416" s="214">
        <f t="shared" si="264"/>
        <v>492929000</v>
      </c>
      <c r="DI416" s="214">
        <f t="shared" si="265"/>
        <v>-266565000</v>
      </c>
      <c r="DJ416" s="214">
        <f t="shared" si="266"/>
        <v>-132991000</v>
      </c>
      <c r="DK416" s="214">
        <f t="shared" si="267"/>
        <v>-20186000</v>
      </c>
      <c r="DL416" s="214">
        <f t="shared" si="268"/>
        <v>73187000</v>
      </c>
      <c r="DM416" s="215">
        <f t="shared" si="269"/>
        <v>0.14847371528151113</v>
      </c>
      <c r="DN416" s="215">
        <f t="shared" si="270"/>
        <v>0.1743618699105641</v>
      </c>
      <c r="DO416" s="216">
        <f t="shared" si="271"/>
        <v>0</v>
      </c>
      <c r="DP416" s="214">
        <f t="shared" si="272"/>
        <v>187297000</v>
      </c>
      <c r="DQ416" s="214">
        <f t="shared" si="273"/>
        <v>10873000</v>
      </c>
      <c r="DR416" s="217"/>
      <c r="DS416" s="214">
        <f t="shared" si="274"/>
        <v>327916000</v>
      </c>
      <c r="DT416" s="214">
        <f t="shared" si="275"/>
        <v>-214151000</v>
      </c>
      <c r="DU416" s="214">
        <f t="shared" si="276"/>
        <v>-131030000</v>
      </c>
      <c r="DV416" s="214">
        <f t="shared" si="277"/>
        <v>-20910000</v>
      </c>
      <c r="DW416" s="214">
        <f t="shared" si="278"/>
        <v>-38175000</v>
      </c>
      <c r="DX416" s="215">
        <f t="shared" si="279"/>
        <v>-0.11641700923407214</v>
      </c>
      <c r="DY416" s="215">
        <f t="shared" si="280"/>
        <v>-0.10427735180597174</v>
      </c>
      <c r="DZ416" s="218">
        <f t="shared" si="281"/>
        <v>0</v>
      </c>
      <c r="EA416" s="214">
        <f t="shared" si="282"/>
        <v>187273000</v>
      </c>
      <c r="EB416" s="214">
        <f t="shared" si="283"/>
        <v>42254500</v>
      </c>
      <c r="EC416" s="217"/>
      <c r="ED416" s="214">
        <f t="shared" si="284"/>
        <v>271648000</v>
      </c>
      <c r="EE416" s="214">
        <f t="shared" si="285"/>
        <v>-128091000</v>
      </c>
      <c r="EF416" s="214">
        <f t="shared" si="286"/>
        <v>-112363000</v>
      </c>
      <c r="EG416" s="214">
        <f t="shared" si="287"/>
        <v>-14821000</v>
      </c>
      <c r="EH416" s="214">
        <f t="shared" si="288"/>
        <v>16373000</v>
      </c>
      <c r="EI416" s="215">
        <f t="shared" si="289"/>
        <v>6.0272853104016963E-2</v>
      </c>
      <c r="EJ416" s="215">
        <f t="shared" si="290"/>
        <v>6.4138673979042216E-2</v>
      </c>
      <c r="EK416" s="218">
        <f t="shared" si="291"/>
        <v>0</v>
      </c>
      <c r="EL416" s="214">
        <f t="shared" si="292"/>
        <v>192597500</v>
      </c>
      <c r="EM416" s="214">
        <f t="shared" si="293"/>
        <v>40540000</v>
      </c>
      <c r="EN416" s="217"/>
      <c r="EO416" s="219">
        <f t="shared" si="304"/>
        <v>364164333.33333331</v>
      </c>
      <c r="EP416" s="219">
        <f t="shared" si="304"/>
        <v>-202935666.66666666</v>
      </c>
      <c r="EQ416" s="219">
        <f t="shared" si="304"/>
        <v>-125461333.33333333</v>
      </c>
      <c r="ER416" s="219">
        <f t="shared" si="304"/>
        <v>-18639000</v>
      </c>
      <c r="ES416" s="219">
        <f t="shared" si="294"/>
        <v>17128333.333333328</v>
      </c>
      <c r="ET416" s="220">
        <f t="shared" si="295"/>
        <v>4.7034626308818446E-2</v>
      </c>
      <c r="EU416" s="221">
        <f t="shared" si="296"/>
        <v>4.9356070647809822E-2</v>
      </c>
      <c r="EV416" s="219">
        <f t="shared" si="297"/>
        <v>0</v>
      </c>
      <c r="EW416" s="219">
        <f t="shared" si="298"/>
        <v>189055833.33333334</v>
      </c>
      <c r="EX416" s="219">
        <f t="shared" si="298"/>
        <v>31222500</v>
      </c>
      <c r="EY416" s="208"/>
      <c r="EZ416" s="222" t="str">
        <f t="shared" si="299"/>
        <v>完整</v>
      </c>
      <c r="FA416" s="222" t="str">
        <f t="shared" si="300"/>
        <v>完整</v>
      </c>
      <c r="FB416" s="222" t="str">
        <f t="shared" si="301"/>
        <v>完整</v>
      </c>
      <c r="FC416" s="222" t="str">
        <f t="shared" si="302"/>
        <v>选择</v>
      </c>
      <c r="FD416" s="222" t="str">
        <f t="shared" si="303"/>
        <v>选择</v>
      </c>
      <c r="FE416" s="246"/>
      <c r="FF416" s="246"/>
      <c r="FG416" s="246"/>
      <c r="FH416" s="246"/>
      <c r="FI416" s="246"/>
      <c r="FJ416" s="246"/>
      <c r="FK416" s="246"/>
      <c r="FL416" s="246"/>
      <c r="FM416" s="246"/>
      <c r="FN416" s="246"/>
      <c r="FO416" s="246"/>
      <c r="FP416" s="246"/>
      <c r="FQ416" s="246"/>
      <c r="FR416" s="246"/>
      <c r="FS416" s="246"/>
      <c r="FT416" s="246"/>
      <c r="FU416" s="246"/>
      <c r="FV416" s="246"/>
      <c r="FW416" s="246"/>
      <c r="FX416" s="246"/>
      <c r="FY416" s="246"/>
      <c r="FZ416" s="246"/>
      <c r="GA416" s="246"/>
      <c r="GB416" s="246"/>
      <c r="GC416" s="246"/>
      <c r="GD416" s="246"/>
      <c r="GE416" s="246"/>
      <c r="GF416" s="246"/>
      <c r="GG416" s="246"/>
      <c r="GH416" s="246"/>
      <c r="GI416" s="246"/>
      <c r="GJ416" s="246"/>
      <c r="GK416" s="246"/>
      <c r="GL416" s="246"/>
      <c r="GM416" s="246"/>
      <c r="GN416" s="246"/>
      <c r="GO416" s="246"/>
      <c r="GP416" s="246"/>
      <c r="GQ416" s="246"/>
      <c r="GR416" s="246"/>
      <c r="GS416" s="246"/>
      <c r="GT416" s="246"/>
      <c r="GU416" s="246"/>
      <c r="GV416" s="246"/>
      <c r="GW416" s="246"/>
      <c r="GX416" s="246"/>
      <c r="GY416" s="246"/>
      <c r="GZ416" s="246"/>
      <c r="HA416" s="246"/>
      <c r="HB416" s="246"/>
      <c r="HC416" s="246"/>
      <c r="HD416" s="246"/>
      <c r="HE416" s="246"/>
      <c r="HF416" s="246"/>
      <c r="HG416" s="246"/>
      <c r="HH416" s="246"/>
      <c r="HI416" s="246"/>
      <c r="HJ416" s="246"/>
      <c r="HK416" s="254"/>
    </row>
    <row r="417" spans="1:219" s="7" customFormat="1" ht="12.4" customHeight="1" x14ac:dyDescent="0.2">
      <c r="A417" s="226" t="s">
        <v>3666</v>
      </c>
      <c r="B417" s="227" t="str">
        <f t="shared" si="262"/>
        <v>BROTEK SHANGHAI COMPANY LIMITED</v>
      </c>
      <c r="C417" s="228" t="s">
        <v>35</v>
      </c>
      <c r="D417" s="237" t="s">
        <v>31</v>
      </c>
      <c r="E417" s="227"/>
      <c r="F417" s="244"/>
      <c r="G417" s="238"/>
      <c r="H417" s="232" t="str">
        <f t="shared" si="263"/>
        <v/>
      </c>
      <c r="I417" s="228" t="s">
        <v>405</v>
      </c>
      <c r="J417" s="228" t="str">
        <f>VLOOKUP(Z417,[1]AP2022!FF:FI,2,0)</f>
        <v>exclude</v>
      </c>
      <c r="K417" s="228" t="str">
        <f>VLOOKUP(Z417,[1]AP2022!FF:FI,4,0)</f>
        <v>ok, loss</v>
      </c>
      <c r="L417" s="233"/>
      <c r="M417" s="38" t="s">
        <v>3667</v>
      </c>
      <c r="N417" s="38" t="s">
        <v>3668</v>
      </c>
      <c r="O417" s="38" t="s">
        <v>46</v>
      </c>
      <c r="P417" s="38" t="s">
        <v>3669</v>
      </c>
      <c r="Q417" s="37"/>
      <c r="R417" s="38" t="s">
        <v>48</v>
      </c>
      <c r="S417" s="38" t="s">
        <v>3670</v>
      </c>
      <c r="T417" s="38" t="s">
        <v>44</v>
      </c>
      <c r="U417" s="38" t="s">
        <v>182</v>
      </c>
      <c r="V417" s="38" t="s">
        <v>3671</v>
      </c>
      <c r="W417" s="38" t="s">
        <v>3672</v>
      </c>
      <c r="X417" s="37"/>
      <c r="Y417" s="37"/>
      <c r="Z417" s="38" t="s">
        <v>3673</v>
      </c>
      <c r="AA417" s="41">
        <v>41471000</v>
      </c>
      <c r="AB417" s="41">
        <v>43466000</v>
      </c>
      <c r="AC417" s="41">
        <v>45390000</v>
      </c>
      <c r="AD417" s="41">
        <v>42229000</v>
      </c>
      <c r="AE417" s="41">
        <v>38971000</v>
      </c>
      <c r="AF417" s="41">
        <v>41304000</v>
      </c>
      <c r="AG417" s="41">
        <v>42647000</v>
      </c>
      <c r="AH417" s="41">
        <v>38446000</v>
      </c>
      <c r="AI417" s="41">
        <v>-980000</v>
      </c>
      <c r="AJ417" s="41">
        <v>-695000</v>
      </c>
      <c r="AK417" s="41">
        <v>-907000</v>
      </c>
      <c r="AL417" s="41">
        <v>-866000</v>
      </c>
      <c r="AM417" s="41">
        <v>37991000</v>
      </c>
      <c r="AN417" s="41">
        <v>40609000</v>
      </c>
      <c r="AO417" s="41">
        <v>41740000</v>
      </c>
      <c r="AP417" s="41">
        <v>37580000</v>
      </c>
      <c r="AQ417" s="41">
        <v>3480000</v>
      </c>
      <c r="AR417" s="41">
        <v>2857000</v>
      </c>
      <c r="AS417" s="41">
        <v>3650000</v>
      </c>
      <c r="AT417" s="41">
        <v>4649000</v>
      </c>
      <c r="AU417" s="41">
        <v>-29125000</v>
      </c>
      <c r="AV417" s="41">
        <v>-28731000</v>
      </c>
      <c r="AW417" s="41">
        <v>-32981000</v>
      </c>
      <c r="AX417" s="41">
        <v>-26486000</v>
      </c>
      <c r="AY417" s="38" t="s">
        <v>39</v>
      </c>
      <c r="AZ417" s="38" t="s">
        <v>39</v>
      </c>
      <c r="BA417" s="38" t="s">
        <v>39</v>
      </c>
      <c r="BB417" s="38" t="s">
        <v>39</v>
      </c>
      <c r="BC417" s="41">
        <v>-10444000</v>
      </c>
      <c r="BD417" s="41">
        <v>-11236000</v>
      </c>
      <c r="BE417" s="41">
        <v>-11948000</v>
      </c>
      <c r="BF417" s="41">
        <v>-15245000</v>
      </c>
      <c r="BG417" s="41">
        <v>1902000</v>
      </c>
      <c r="BH417" s="41">
        <v>3499000</v>
      </c>
      <c r="BI417" s="41">
        <v>461000</v>
      </c>
      <c r="BJ417" s="41">
        <v>498000</v>
      </c>
      <c r="BK417" s="41">
        <v>-3562000</v>
      </c>
      <c r="BL417" s="41">
        <v>-3176000</v>
      </c>
      <c r="BM417" s="41">
        <v>-469000</v>
      </c>
      <c r="BN417" s="41">
        <v>136000</v>
      </c>
      <c r="BO417" s="41">
        <v>-2376000</v>
      </c>
      <c r="BP417" s="41">
        <v>-2404000</v>
      </c>
      <c r="BQ417" s="41">
        <v>0</v>
      </c>
      <c r="BR417" s="41">
        <v>0</v>
      </c>
      <c r="BS417" s="41">
        <v>-1186000</v>
      </c>
      <c r="BT417" s="41">
        <v>-772000</v>
      </c>
      <c r="BU417" s="41">
        <v>-469000</v>
      </c>
      <c r="BV417" s="41">
        <v>136000</v>
      </c>
      <c r="BW417" s="41">
        <v>-2090000</v>
      </c>
      <c r="BX417" s="41">
        <v>-50000</v>
      </c>
      <c r="BY417" s="41">
        <v>-1387000</v>
      </c>
      <c r="BZ417" s="41">
        <v>-574000</v>
      </c>
      <c r="CA417" s="41">
        <v>54243000</v>
      </c>
      <c r="CB417" s="41">
        <v>55378000</v>
      </c>
      <c r="CC417" s="41">
        <v>54043000</v>
      </c>
      <c r="CD417" s="41">
        <v>40796000</v>
      </c>
      <c r="CE417" s="41">
        <v>18402000</v>
      </c>
      <c r="CF417" s="41">
        <v>18923000</v>
      </c>
      <c r="CG417" s="41">
        <v>16500000</v>
      </c>
      <c r="CH417" s="41">
        <v>16076000</v>
      </c>
      <c r="CI417" s="41">
        <v>20342000</v>
      </c>
      <c r="CJ417" s="41">
        <v>23871000</v>
      </c>
      <c r="CK417" s="41">
        <v>23723000</v>
      </c>
      <c r="CL417" s="41">
        <v>16193000</v>
      </c>
      <c r="CM417" s="41">
        <v>10590000</v>
      </c>
      <c r="CN417" s="41">
        <v>9788000</v>
      </c>
      <c r="CO417" s="41">
        <v>1111000</v>
      </c>
      <c r="CP417" s="41">
        <v>2060000</v>
      </c>
      <c r="CQ417" s="41">
        <v>4359000</v>
      </c>
      <c r="CR417" s="41">
        <v>2442000</v>
      </c>
      <c r="CS417" s="41">
        <v>11428000</v>
      </c>
      <c r="CT417" s="41">
        <v>6322000</v>
      </c>
      <c r="CU417" s="41">
        <v>301000</v>
      </c>
      <c r="CV417" s="41">
        <v>1339000</v>
      </c>
      <c r="CW417" s="41">
        <v>2900000</v>
      </c>
      <c r="CX417" s="38" t="s">
        <v>39</v>
      </c>
      <c r="CY417" s="41">
        <v>1251000</v>
      </c>
      <c r="CZ417" s="41">
        <v>1251000</v>
      </c>
      <c r="DA417" s="41">
        <v>1251000</v>
      </c>
      <c r="DB417" s="41">
        <v>1247000</v>
      </c>
      <c r="DC417" s="41">
        <v>109300000</v>
      </c>
      <c r="DD417" s="41">
        <v>112565000</v>
      </c>
      <c r="DE417" s="41">
        <v>112467000</v>
      </c>
      <c r="DF417" s="41">
        <v>99987000</v>
      </c>
      <c r="DG417" s="213"/>
      <c r="DH417" s="214">
        <f t="shared" si="264"/>
        <v>37991000</v>
      </c>
      <c r="DI417" s="214">
        <f t="shared" si="265"/>
        <v>-29125000</v>
      </c>
      <c r="DJ417" s="214">
        <f t="shared" si="266"/>
        <v>-10444000</v>
      </c>
      <c r="DK417" s="214">
        <f t="shared" si="267"/>
        <v>-3562000</v>
      </c>
      <c r="DL417" s="214">
        <f t="shared" si="268"/>
        <v>-5140000</v>
      </c>
      <c r="DM417" s="215">
        <f t="shared" si="269"/>
        <v>-0.13529520149509094</v>
      </c>
      <c r="DN417" s="215">
        <f t="shared" si="270"/>
        <v>-0.11917182536922399</v>
      </c>
      <c r="DO417" s="216" t="str">
        <f t="shared" si="271"/>
        <v>n.a.</v>
      </c>
      <c r="DP417" s="214">
        <f t="shared" si="272"/>
        <v>18662500</v>
      </c>
      <c r="DQ417" s="214">
        <f t="shared" si="273"/>
        <v>1251000</v>
      </c>
      <c r="DR417" s="217"/>
      <c r="DS417" s="214">
        <f t="shared" si="274"/>
        <v>40609000</v>
      </c>
      <c r="DT417" s="214">
        <f t="shared" si="275"/>
        <v>-28731000</v>
      </c>
      <c r="DU417" s="214">
        <f t="shared" si="276"/>
        <v>-11236000</v>
      </c>
      <c r="DV417" s="214">
        <f t="shared" si="277"/>
        <v>-3176000</v>
      </c>
      <c r="DW417" s="214">
        <f t="shared" si="278"/>
        <v>-2534000</v>
      </c>
      <c r="DX417" s="215">
        <f t="shared" si="279"/>
        <v>-6.2399960599867021E-2</v>
      </c>
      <c r="DY417" s="215">
        <f t="shared" si="280"/>
        <v>-5.8734904851308438E-2</v>
      </c>
      <c r="DZ417" s="218" t="str">
        <f t="shared" si="281"/>
        <v>n.a.</v>
      </c>
      <c r="EA417" s="214">
        <f t="shared" si="282"/>
        <v>17711500</v>
      </c>
      <c r="EB417" s="214">
        <f t="shared" si="283"/>
        <v>1251000</v>
      </c>
      <c r="EC417" s="217"/>
      <c r="ED417" s="214">
        <f t="shared" si="284"/>
        <v>41740000</v>
      </c>
      <c r="EE417" s="214">
        <f t="shared" si="285"/>
        <v>-32981000</v>
      </c>
      <c r="EF417" s="214">
        <f t="shared" si="286"/>
        <v>-11948000</v>
      </c>
      <c r="EG417" s="214">
        <f t="shared" si="287"/>
        <v>-469000</v>
      </c>
      <c r="EH417" s="214">
        <f t="shared" si="288"/>
        <v>-3658000</v>
      </c>
      <c r="EI417" s="215">
        <f t="shared" si="289"/>
        <v>-8.7637757546717779E-2</v>
      </c>
      <c r="EJ417" s="215">
        <f t="shared" si="290"/>
        <v>-8.0576236838627247E-2</v>
      </c>
      <c r="EK417" s="218" t="str">
        <f t="shared" si="291"/>
        <v>n.a.</v>
      </c>
      <c r="EL417" s="214">
        <f t="shared" si="292"/>
        <v>16288000</v>
      </c>
      <c r="EM417" s="214">
        <f t="shared" si="293"/>
        <v>1249000</v>
      </c>
      <c r="EN417" s="217"/>
      <c r="EO417" s="219">
        <f t="shared" si="304"/>
        <v>40113333.333333336</v>
      </c>
      <c r="EP417" s="219">
        <f t="shared" si="304"/>
        <v>-30279000</v>
      </c>
      <c r="EQ417" s="219">
        <f t="shared" si="304"/>
        <v>-11209333.333333334</v>
      </c>
      <c r="ER417" s="219">
        <f t="shared" si="304"/>
        <v>-2402333.3333333335</v>
      </c>
      <c r="ES417" s="219">
        <f t="shared" si="294"/>
        <v>-3777333.3333333316</v>
      </c>
      <c r="ET417" s="220">
        <f t="shared" si="295"/>
        <v>-9.4166528170184435E-2</v>
      </c>
      <c r="EU417" s="221">
        <f t="shared" si="296"/>
        <v>-8.6062336715474766E-2</v>
      </c>
      <c r="EV417" s="219" t="e">
        <f t="shared" si="297"/>
        <v>#VALUE!</v>
      </c>
      <c r="EW417" s="219">
        <f t="shared" si="298"/>
        <v>17554000</v>
      </c>
      <c r="EX417" s="219">
        <f t="shared" si="298"/>
        <v>1250333.3333333333</v>
      </c>
      <c r="EY417" s="208"/>
      <c r="EZ417" s="222" t="str">
        <f t="shared" si="299"/>
        <v>完整</v>
      </c>
      <c r="FA417" s="222" t="str">
        <f t="shared" si="300"/>
        <v>完整</v>
      </c>
      <c r="FB417" s="222" t="str">
        <f t="shared" si="301"/>
        <v>完整</v>
      </c>
      <c r="FC417" s="222" t="str">
        <f t="shared" si="302"/>
        <v>选择</v>
      </c>
      <c r="FD417" s="222" t="str">
        <f t="shared" si="303"/>
        <v>删除</v>
      </c>
      <c r="FE417" s="246"/>
      <c r="FF417" s="246"/>
      <c r="FG417" s="246"/>
      <c r="FH417" s="246"/>
      <c r="FI417" s="246"/>
      <c r="FJ417" s="246"/>
      <c r="FK417" s="246"/>
      <c r="FL417" s="246"/>
      <c r="FM417" s="246"/>
      <c r="FN417" s="246"/>
      <c r="FO417" s="246"/>
      <c r="FP417" s="246"/>
      <c r="FQ417" s="246"/>
      <c r="FR417" s="246"/>
      <c r="FS417" s="246"/>
      <c r="FT417" s="246"/>
      <c r="FU417" s="246"/>
      <c r="FV417" s="246"/>
      <c r="FW417" s="246"/>
      <c r="FX417" s="246"/>
      <c r="FY417" s="246"/>
      <c r="FZ417" s="246"/>
      <c r="GA417" s="246"/>
      <c r="GB417" s="246"/>
      <c r="GC417" s="246"/>
      <c r="GD417" s="246"/>
      <c r="GE417" s="246"/>
      <c r="GF417" s="246"/>
      <c r="GG417" s="246"/>
      <c r="GH417" s="246"/>
      <c r="GI417" s="246"/>
      <c r="GJ417" s="246"/>
      <c r="GK417" s="246"/>
      <c r="GL417" s="246"/>
      <c r="GM417" s="246"/>
      <c r="GN417" s="246"/>
      <c r="GO417" s="246"/>
      <c r="GP417" s="246"/>
      <c r="GQ417" s="246"/>
      <c r="GR417" s="246"/>
      <c r="GS417" s="246"/>
      <c r="GT417" s="246"/>
      <c r="GU417" s="246"/>
      <c r="GV417" s="246"/>
      <c r="GW417" s="246"/>
      <c r="GX417" s="246"/>
      <c r="GY417" s="246"/>
      <c r="GZ417" s="246"/>
      <c r="HA417" s="246"/>
      <c r="HB417" s="246"/>
      <c r="HC417" s="246"/>
      <c r="HD417" s="246"/>
      <c r="HE417" s="246"/>
      <c r="HF417" s="246"/>
      <c r="HG417" s="246"/>
      <c r="HH417" s="246"/>
      <c r="HI417" s="246"/>
      <c r="HJ417" s="246"/>
      <c r="HK417" s="254"/>
    </row>
    <row r="418" spans="1:219" ht="12.4" customHeight="1" x14ac:dyDescent="0.2">
      <c r="A418" s="204" t="s">
        <v>3674</v>
      </c>
      <c r="B418" s="205" t="str">
        <f t="shared" si="262"/>
        <v>OIL TEC HYDRAULIC CO.,LTD</v>
      </c>
      <c r="C418" s="206" t="s">
        <v>35</v>
      </c>
      <c r="D418" s="206" t="s">
        <v>32</v>
      </c>
      <c r="E418" s="205"/>
      <c r="F418" s="244"/>
      <c r="G418" s="245"/>
      <c r="H418" s="209" t="str">
        <f t="shared" si="263"/>
        <v/>
      </c>
      <c r="I418" s="206" t="s">
        <v>328</v>
      </c>
      <c r="J418" s="206" t="str">
        <f>VLOOKUP(Z418,[1]AP2022!FF:FI,2,0)</f>
        <v>exclude</v>
      </c>
      <c r="K418" s="206" t="str">
        <f>VLOOKUP(Z418,[1]AP2022!FF:FI,4,0)</f>
        <v>ok, sda/sdp</v>
      </c>
      <c r="L418" s="210"/>
      <c r="M418" s="211" t="s">
        <v>3675</v>
      </c>
      <c r="N418" s="211" t="s">
        <v>3676</v>
      </c>
      <c r="O418" s="211" t="s">
        <v>36</v>
      </c>
      <c r="P418" s="225"/>
      <c r="Q418" s="225"/>
      <c r="R418" s="38" t="s">
        <v>48</v>
      </c>
      <c r="S418" s="211" t="s">
        <v>3677</v>
      </c>
      <c r="T418" s="211" t="s">
        <v>71</v>
      </c>
      <c r="U418" s="38" t="s">
        <v>182</v>
      </c>
      <c r="V418" s="38" t="s">
        <v>1309</v>
      </c>
      <c r="W418" s="38" t="s">
        <v>3678</v>
      </c>
      <c r="X418" s="37"/>
      <c r="Y418" s="37"/>
      <c r="Z418" s="38" t="s">
        <v>3679</v>
      </c>
      <c r="AA418" s="41">
        <v>41397000</v>
      </c>
      <c r="AB418" s="41">
        <v>79155000</v>
      </c>
      <c r="AC418" s="41">
        <v>62646000</v>
      </c>
      <c r="AD418" s="41">
        <v>52742000</v>
      </c>
      <c r="AE418" s="41">
        <v>41440000</v>
      </c>
      <c r="AF418" s="41">
        <v>79459000</v>
      </c>
      <c r="AG418" s="41">
        <v>62883000</v>
      </c>
      <c r="AH418" s="41">
        <v>52968000</v>
      </c>
      <c r="AI418" s="41">
        <v>-156000</v>
      </c>
      <c r="AJ418" s="41">
        <v>-518000</v>
      </c>
      <c r="AK418" s="41">
        <v>-337000</v>
      </c>
      <c r="AL418" s="41">
        <v>-226000</v>
      </c>
      <c r="AM418" s="41">
        <v>41284000</v>
      </c>
      <c r="AN418" s="41">
        <v>78941000</v>
      </c>
      <c r="AO418" s="41">
        <v>62546000</v>
      </c>
      <c r="AP418" s="41">
        <v>52742000</v>
      </c>
      <c r="AQ418" s="41">
        <v>113000</v>
      </c>
      <c r="AR418" s="41">
        <v>214000</v>
      </c>
      <c r="AS418" s="41">
        <v>100000</v>
      </c>
      <c r="AT418" s="38" t="s">
        <v>39</v>
      </c>
      <c r="AU418" s="41">
        <v>-29225000</v>
      </c>
      <c r="AV418" s="41">
        <v>-48970000</v>
      </c>
      <c r="AW418" s="41">
        <v>-37314000</v>
      </c>
      <c r="AX418" s="41">
        <v>-34322000</v>
      </c>
      <c r="AY418" s="38" t="s">
        <v>39</v>
      </c>
      <c r="AZ418" s="38" t="s">
        <v>39</v>
      </c>
      <c r="BA418" s="38" t="s">
        <v>39</v>
      </c>
      <c r="BB418" s="38" t="s">
        <v>39</v>
      </c>
      <c r="BC418" s="41">
        <v>-14954000</v>
      </c>
      <c r="BD418" s="41">
        <v>-11735000</v>
      </c>
      <c r="BE418" s="41">
        <v>-11819000</v>
      </c>
      <c r="BF418" s="41">
        <v>-9053000</v>
      </c>
      <c r="BG418" s="41">
        <v>-2782000</v>
      </c>
      <c r="BH418" s="41">
        <v>18450000</v>
      </c>
      <c r="BI418" s="41">
        <v>13513000</v>
      </c>
      <c r="BJ418" s="41">
        <v>9367000</v>
      </c>
      <c r="BK418" s="41">
        <v>-259000</v>
      </c>
      <c r="BL418" s="41">
        <v>-194000</v>
      </c>
      <c r="BM418" s="41">
        <v>-157000</v>
      </c>
      <c r="BN418" s="41">
        <v>-125000</v>
      </c>
      <c r="BO418" s="41">
        <v>-190000</v>
      </c>
      <c r="BP418" s="41">
        <v>-147000</v>
      </c>
      <c r="BQ418" s="41">
        <v>-137000</v>
      </c>
      <c r="BR418" s="41">
        <v>-125000</v>
      </c>
      <c r="BS418" s="41">
        <v>-69000</v>
      </c>
      <c r="BT418" s="41">
        <v>-47000</v>
      </c>
      <c r="BU418" s="41">
        <v>-20000</v>
      </c>
      <c r="BV418" s="38" t="s">
        <v>39</v>
      </c>
      <c r="BW418" s="41">
        <v>-2732000</v>
      </c>
      <c r="BX418" s="41">
        <v>17005000</v>
      </c>
      <c r="BY418" s="41">
        <v>11922000</v>
      </c>
      <c r="BZ418" s="41">
        <v>8474000</v>
      </c>
      <c r="CA418" s="41">
        <v>37523000</v>
      </c>
      <c r="CB418" s="41">
        <v>39348000</v>
      </c>
      <c r="CC418" s="41">
        <v>56637000</v>
      </c>
      <c r="CD418" s="41">
        <v>40370000</v>
      </c>
      <c r="CE418" s="41">
        <v>19967000</v>
      </c>
      <c r="CF418" s="41">
        <v>14793000</v>
      </c>
      <c r="CG418" s="41">
        <v>19105000</v>
      </c>
      <c r="CH418" s="41">
        <v>17586000</v>
      </c>
      <c r="CI418" s="41">
        <v>1028000</v>
      </c>
      <c r="CJ418" s="41">
        <v>3586000</v>
      </c>
      <c r="CK418" s="41">
        <v>225000</v>
      </c>
      <c r="CL418" s="41">
        <v>277000</v>
      </c>
      <c r="CM418" s="41">
        <v>2990000</v>
      </c>
      <c r="CN418" s="41">
        <v>2052000</v>
      </c>
      <c r="CO418" s="41">
        <v>4419000</v>
      </c>
      <c r="CP418" s="41">
        <v>4169000</v>
      </c>
      <c r="CQ418" s="41">
        <v>11610000</v>
      </c>
      <c r="CR418" s="41">
        <v>17687000</v>
      </c>
      <c r="CS418" s="41">
        <v>30702000</v>
      </c>
      <c r="CT418" s="41">
        <v>17296000</v>
      </c>
      <c r="CU418" s="38" t="s">
        <v>39</v>
      </c>
      <c r="CV418" s="38" t="s">
        <v>39</v>
      </c>
      <c r="CW418" s="38" t="s">
        <v>39</v>
      </c>
      <c r="CX418" s="38" t="s">
        <v>39</v>
      </c>
      <c r="CY418" s="41">
        <v>177000</v>
      </c>
      <c r="CZ418" s="41">
        <v>117000</v>
      </c>
      <c r="DA418" s="41">
        <v>11000</v>
      </c>
      <c r="DB418" s="41">
        <v>3000</v>
      </c>
      <c r="DC418" s="41">
        <v>39559000</v>
      </c>
      <c r="DD418" s="41">
        <v>42359000</v>
      </c>
      <c r="DE418" s="41">
        <v>57561000</v>
      </c>
      <c r="DF418" s="41">
        <v>41315000</v>
      </c>
      <c r="DG418" s="213"/>
      <c r="DH418" s="214">
        <f t="shared" si="264"/>
        <v>41284000</v>
      </c>
      <c r="DI418" s="214">
        <f t="shared" si="265"/>
        <v>-29225000</v>
      </c>
      <c r="DJ418" s="214">
        <f t="shared" si="266"/>
        <v>-14954000</v>
      </c>
      <c r="DK418" s="214">
        <f t="shared" si="267"/>
        <v>-259000</v>
      </c>
      <c r="DL418" s="214">
        <f t="shared" si="268"/>
        <v>-3154000</v>
      </c>
      <c r="DM418" s="215">
        <f t="shared" si="269"/>
        <v>-7.6397635887995349E-2</v>
      </c>
      <c r="DN418" s="215">
        <f t="shared" si="270"/>
        <v>-7.0975291417255504E-2</v>
      </c>
      <c r="DO418" s="216" t="str">
        <f t="shared" si="271"/>
        <v>n.a.</v>
      </c>
      <c r="DP418" s="214">
        <f t="shared" si="272"/>
        <v>17380000</v>
      </c>
      <c r="DQ418" s="214">
        <f t="shared" si="273"/>
        <v>147000</v>
      </c>
      <c r="DR418" s="217"/>
      <c r="DS418" s="214">
        <f t="shared" si="274"/>
        <v>78941000</v>
      </c>
      <c r="DT418" s="214">
        <f t="shared" si="275"/>
        <v>-48970000</v>
      </c>
      <c r="DU418" s="214">
        <f t="shared" si="276"/>
        <v>-11735000</v>
      </c>
      <c r="DV418" s="214">
        <f t="shared" si="277"/>
        <v>-194000</v>
      </c>
      <c r="DW418" s="214">
        <f t="shared" si="278"/>
        <v>18042000</v>
      </c>
      <c r="DX418" s="215">
        <f t="shared" si="279"/>
        <v>0.22855043640186976</v>
      </c>
      <c r="DY418" s="215">
        <f t="shared" si="280"/>
        <v>0.29626102234847862</v>
      </c>
      <c r="DZ418" s="218" t="str">
        <f t="shared" si="281"/>
        <v>n.a.</v>
      </c>
      <c r="EA418" s="214">
        <f t="shared" si="282"/>
        <v>16949000</v>
      </c>
      <c r="EB418" s="214">
        <f t="shared" si="283"/>
        <v>64000</v>
      </c>
      <c r="EC418" s="217"/>
      <c r="ED418" s="214">
        <f t="shared" si="284"/>
        <v>62546000</v>
      </c>
      <c r="EE418" s="214">
        <f t="shared" si="285"/>
        <v>-37314000</v>
      </c>
      <c r="EF418" s="214">
        <f t="shared" si="286"/>
        <v>-11819000</v>
      </c>
      <c r="EG418" s="214">
        <f t="shared" si="287"/>
        <v>-157000</v>
      </c>
      <c r="EH418" s="214">
        <f t="shared" si="288"/>
        <v>13256000</v>
      </c>
      <c r="EI418" s="215">
        <f t="shared" si="289"/>
        <v>0.21194001215105682</v>
      </c>
      <c r="EJ418" s="215">
        <f t="shared" si="290"/>
        <v>0.26893893284641918</v>
      </c>
      <c r="EK418" s="218" t="str">
        <f t="shared" si="291"/>
        <v>n.a.</v>
      </c>
      <c r="EL418" s="214">
        <f t="shared" si="292"/>
        <v>18345500</v>
      </c>
      <c r="EM418" s="214">
        <f t="shared" si="293"/>
        <v>7000</v>
      </c>
      <c r="EN418" s="217"/>
      <c r="EO418" s="219">
        <f t="shared" si="304"/>
        <v>60923666.666666664</v>
      </c>
      <c r="EP418" s="219">
        <f t="shared" si="304"/>
        <v>-38503000</v>
      </c>
      <c r="EQ418" s="219">
        <f t="shared" si="304"/>
        <v>-12836000</v>
      </c>
      <c r="ER418" s="219">
        <f t="shared" si="304"/>
        <v>-203333.33333333334</v>
      </c>
      <c r="ES418" s="219">
        <f t="shared" si="294"/>
        <v>9381333.3333333302</v>
      </c>
      <c r="ET418" s="220">
        <f t="shared" si="295"/>
        <v>0.15398504139059255</v>
      </c>
      <c r="EU418" s="221">
        <f t="shared" si="296"/>
        <v>0.1820121970936511</v>
      </c>
      <c r="EV418" s="219" t="e">
        <f t="shared" si="297"/>
        <v>#VALUE!</v>
      </c>
      <c r="EW418" s="219">
        <f t="shared" si="298"/>
        <v>17558166.666666668</v>
      </c>
      <c r="EX418" s="219">
        <f t="shared" si="298"/>
        <v>72666.666666666672</v>
      </c>
      <c r="EY418" s="208"/>
      <c r="EZ418" s="222" t="str">
        <f t="shared" si="299"/>
        <v>完整</v>
      </c>
      <c r="FA418" s="222" t="str">
        <f t="shared" si="300"/>
        <v>完整</v>
      </c>
      <c r="FB418" s="222" t="str">
        <f t="shared" si="301"/>
        <v>完整</v>
      </c>
      <c r="FC418" s="222" t="str">
        <f t="shared" si="302"/>
        <v>选择</v>
      </c>
      <c r="FD418" s="222" t="str">
        <f t="shared" si="303"/>
        <v>选择</v>
      </c>
      <c r="FE418" s="246"/>
      <c r="FF418" s="246"/>
      <c r="FG418" s="246"/>
      <c r="FH418" s="246"/>
      <c r="FI418" s="246"/>
      <c r="FJ418" s="246"/>
      <c r="FK418" s="246"/>
      <c r="FL418" s="246"/>
      <c r="FM418" s="246"/>
      <c r="FN418" s="246"/>
      <c r="FO418" s="246"/>
      <c r="FP418" s="246"/>
      <c r="FQ418" s="246"/>
      <c r="FR418" s="246"/>
      <c r="FS418" s="246"/>
      <c r="FT418" s="246"/>
      <c r="FU418" s="246"/>
      <c r="FV418" s="246"/>
      <c r="FW418" s="246"/>
      <c r="FX418" s="246"/>
      <c r="FY418" s="246"/>
      <c r="FZ418" s="246"/>
      <c r="GA418" s="246"/>
      <c r="GB418" s="246"/>
      <c r="GC418" s="246"/>
      <c r="GD418" s="246"/>
      <c r="GE418" s="246"/>
      <c r="GF418" s="246"/>
      <c r="GG418" s="246"/>
      <c r="GH418" s="246"/>
      <c r="GI418" s="246"/>
      <c r="GJ418" s="246"/>
      <c r="GK418" s="246"/>
      <c r="GL418" s="246"/>
      <c r="GM418" s="246"/>
      <c r="GN418" s="246"/>
      <c r="GO418" s="246"/>
      <c r="GP418" s="246"/>
      <c r="GQ418" s="246"/>
      <c r="GR418" s="246"/>
      <c r="GS418" s="246"/>
      <c r="GT418" s="246"/>
      <c r="GU418" s="246"/>
      <c r="GV418" s="246"/>
      <c r="GW418" s="246"/>
      <c r="GX418" s="246"/>
      <c r="GY418" s="246"/>
      <c r="GZ418" s="246"/>
      <c r="HA418" s="246"/>
      <c r="HB418" s="246"/>
      <c r="HC418" s="246"/>
      <c r="HD418" s="246"/>
      <c r="HE418" s="246"/>
      <c r="HF418" s="246"/>
      <c r="HG418" s="246"/>
      <c r="HH418" s="246"/>
      <c r="HI418" s="246"/>
      <c r="HJ418" s="246"/>
      <c r="HK418" s="246"/>
    </row>
    <row r="419" spans="1:219" ht="12.4" customHeight="1" x14ac:dyDescent="0.2">
      <c r="A419" s="204" t="s">
        <v>3680</v>
      </c>
      <c r="B419" s="205" t="str">
        <f t="shared" si="262"/>
        <v>SHENZHEN JIEGONG INTELLIGENT ELECTRIC CO., LTD</v>
      </c>
      <c r="C419" s="206" t="s">
        <v>35</v>
      </c>
      <c r="D419" s="206" t="s">
        <v>32</v>
      </c>
      <c r="E419" s="205"/>
      <c r="F419" s="244"/>
      <c r="G419" s="245"/>
      <c r="H419" s="209" t="str">
        <f t="shared" si="263"/>
        <v/>
      </c>
      <c r="I419" s="206" t="s">
        <v>328</v>
      </c>
      <c r="J419" s="206" t="str">
        <f>VLOOKUP(Z419,[1]AP2022!FF:FI,2,0)</f>
        <v>exclude</v>
      </c>
      <c r="K419" s="206" t="str">
        <f>VLOOKUP(Z419,[1]AP2022!FF:FI,4,0)</f>
        <v>ok, sda/sdp</v>
      </c>
      <c r="L419" s="210"/>
      <c r="M419" s="211" t="s">
        <v>3681</v>
      </c>
      <c r="N419" s="211" t="s">
        <v>3682</v>
      </c>
      <c r="O419" s="211" t="s">
        <v>36</v>
      </c>
      <c r="P419" s="225"/>
      <c r="Q419" s="225"/>
      <c r="R419" s="38" t="s">
        <v>48</v>
      </c>
      <c r="S419" s="211" t="s">
        <v>3683</v>
      </c>
      <c r="T419" s="211" t="s">
        <v>71</v>
      </c>
      <c r="U419" s="38" t="s">
        <v>182</v>
      </c>
      <c r="V419" s="38" t="s">
        <v>862</v>
      </c>
      <c r="W419" s="38" t="s">
        <v>3684</v>
      </c>
      <c r="X419" s="37"/>
      <c r="Y419" s="37"/>
      <c r="Z419" s="38" t="s">
        <v>3685</v>
      </c>
      <c r="AA419" s="41">
        <v>41224000</v>
      </c>
      <c r="AB419" s="41">
        <v>28249000</v>
      </c>
      <c r="AC419" s="41">
        <v>32750000</v>
      </c>
      <c r="AD419" s="41">
        <v>16071000</v>
      </c>
      <c r="AE419" s="41">
        <v>40176000</v>
      </c>
      <c r="AF419" s="41">
        <v>27472000</v>
      </c>
      <c r="AG419" s="41">
        <v>32962000</v>
      </c>
      <c r="AH419" s="41">
        <v>16132000</v>
      </c>
      <c r="AI419" s="41">
        <v>-196000</v>
      </c>
      <c r="AJ419" s="41">
        <v>-178000</v>
      </c>
      <c r="AK419" s="41">
        <v>-286000</v>
      </c>
      <c r="AL419" s="41">
        <v>-132000</v>
      </c>
      <c r="AM419" s="41">
        <v>39980000</v>
      </c>
      <c r="AN419" s="41">
        <v>27294000</v>
      </c>
      <c r="AO419" s="41">
        <v>32676000</v>
      </c>
      <c r="AP419" s="41">
        <v>16000000</v>
      </c>
      <c r="AQ419" s="41">
        <v>1244000</v>
      </c>
      <c r="AR419" s="41">
        <v>955000</v>
      </c>
      <c r="AS419" s="41">
        <v>74000</v>
      </c>
      <c r="AT419" s="41">
        <v>71000</v>
      </c>
      <c r="AU419" s="41">
        <v>-22123000</v>
      </c>
      <c r="AV419" s="41">
        <v>-11578000</v>
      </c>
      <c r="AW419" s="41">
        <v>-14307000</v>
      </c>
      <c r="AX419" s="41">
        <v>-6989000</v>
      </c>
      <c r="AY419" s="38" t="s">
        <v>39</v>
      </c>
      <c r="AZ419" s="38" t="s">
        <v>39</v>
      </c>
      <c r="BA419" s="38" t="s">
        <v>39</v>
      </c>
      <c r="BB419" s="38" t="s">
        <v>39</v>
      </c>
      <c r="BC419" s="41">
        <v>-16280000</v>
      </c>
      <c r="BD419" s="41">
        <v>-15344000</v>
      </c>
      <c r="BE419" s="41">
        <v>-10628000</v>
      </c>
      <c r="BF419" s="41">
        <v>-6199000</v>
      </c>
      <c r="BG419" s="41">
        <v>2821000</v>
      </c>
      <c r="BH419" s="41">
        <v>1327000</v>
      </c>
      <c r="BI419" s="41">
        <v>7815000</v>
      </c>
      <c r="BJ419" s="41">
        <v>2883000</v>
      </c>
      <c r="BK419" s="41">
        <v>-911000</v>
      </c>
      <c r="BL419" s="41">
        <v>-671000</v>
      </c>
      <c r="BM419" s="41">
        <v>-479000</v>
      </c>
      <c r="BN419" s="41">
        <v>-538000</v>
      </c>
      <c r="BO419" s="41">
        <v>-901000</v>
      </c>
      <c r="BP419" s="41">
        <v>-661000</v>
      </c>
      <c r="BQ419" s="41">
        <v>-253000</v>
      </c>
      <c r="BR419" s="41">
        <v>-209000</v>
      </c>
      <c r="BS419" s="41">
        <v>-10000</v>
      </c>
      <c r="BT419" s="41">
        <v>-10000</v>
      </c>
      <c r="BU419" s="41">
        <v>-226000</v>
      </c>
      <c r="BV419" s="41">
        <v>-329000</v>
      </c>
      <c r="BW419" s="41">
        <v>1592000</v>
      </c>
      <c r="BX419" s="41">
        <v>481000</v>
      </c>
      <c r="BY419" s="41">
        <v>6222000</v>
      </c>
      <c r="BZ419" s="41">
        <v>2350000</v>
      </c>
      <c r="CA419" s="41">
        <v>24555000</v>
      </c>
      <c r="CB419" s="41">
        <v>16143000</v>
      </c>
      <c r="CC419" s="41">
        <v>17827000</v>
      </c>
      <c r="CD419" s="41">
        <v>6307000</v>
      </c>
      <c r="CE419" s="41">
        <v>7298000</v>
      </c>
      <c r="CF419" s="41">
        <v>7789000</v>
      </c>
      <c r="CG419" s="41">
        <v>4419000</v>
      </c>
      <c r="CH419" s="41">
        <v>1601000</v>
      </c>
      <c r="CI419" s="41">
        <v>4688000</v>
      </c>
      <c r="CJ419" s="41">
        <v>3102000</v>
      </c>
      <c r="CK419" s="41">
        <v>4119000</v>
      </c>
      <c r="CL419" s="41">
        <v>657000</v>
      </c>
      <c r="CM419" s="41">
        <v>394000</v>
      </c>
      <c r="CN419" s="41">
        <v>610000</v>
      </c>
      <c r="CO419" s="41">
        <v>580000</v>
      </c>
      <c r="CP419" s="41">
        <v>506000</v>
      </c>
      <c r="CQ419" s="41">
        <v>10745000</v>
      </c>
      <c r="CR419" s="41">
        <v>4186000</v>
      </c>
      <c r="CS419" s="41">
        <v>8027000</v>
      </c>
      <c r="CT419" s="41">
        <v>3113000</v>
      </c>
      <c r="CU419" s="38" t="s">
        <v>39</v>
      </c>
      <c r="CV419" s="38" t="s">
        <v>39</v>
      </c>
      <c r="CW419" s="38" t="s">
        <v>39</v>
      </c>
      <c r="CX419" s="38" t="s">
        <v>39</v>
      </c>
      <c r="CY419" s="41">
        <v>615000</v>
      </c>
      <c r="CZ419" s="41">
        <v>591000</v>
      </c>
      <c r="DA419" s="41">
        <v>187000</v>
      </c>
      <c r="DB419" s="41">
        <v>171000</v>
      </c>
      <c r="DC419" s="41">
        <v>34917000</v>
      </c>
      <c r="DD419" s="41">
        <v>25615000</v>
      </c>
      <c r="DE419" s="41">
        <v>19858000</v>
      </c>
      <c r="DF419" s="41">
        <v>8021000</v>
      </c>
      <c r="DG419" s="213"/>
      <c r="DH419" s="214">
        <f t="shared" si="264"/>
        <v>39980000</v>
      </c>
      <c r="DI419" s="214">
        <f t="shared" si="265"/>
        <v>-22123000</v>
      </c>
      <c r="DJ419" s="214">
        <f t="shared" si="266"/>
        <v>-16280000</v>
      </c>
      <c r="DK419" s="214">
        <f t="shared" si="267"/>
        <v>-911000</v>
      </c>
      <c r="DL419" s="214">
        <f t="shared" si="268"/>
        <v>666000</v>
      </c>
      <c r="DM419" s="215">
        <f t="shared" si="269"/>
        <v>1.6658329164582292E-2</v>
      </c>
      <c r="DN419" s="215">
        <f t="shared" si="270"/>
        <v>1.6940530091061709E-2</v>
      </c>
      <c r="DO419" s="216" t="str">
        <f t="shared" si="271"/>
        <v>n.a.</v>
      </c>
      <c r="DP419" s="214">
        <f t="shared" si="272"/>
        <v>7543500</v>
      </c>
      <c r="DQ419" s="214">
        <f t="shared" si="273"/>
        <v>603000</v>
      </c>
      <c r="DR419" s="217"/>
      <c r="DS419" s="214">
        <f t="shared" si="274"/>
        <v>27294000</v>
      </c>
      <c r="DT419" s="214">
        <f t="shared" si="275"/>
        <v>-11578000</v>
      </c>
      <c r="DU419" s="214">
        <f t="shared" si="276"/>
        <v>-15344000</v>
      </c>
      <c r="DV419" s="214">
        <f t="shared" si="277"/>
        <v>-671000</v>
      </c>
      <c r="DW419" s="214">
        <f t="shared" si="278"/>
        <v>-299000</v>
      </c>
      <c r="DX419" s="215">
        <f t="shared" si="279"/>
        <v>-1.0954788598226716E-2</v>
      </c>
      <c r="DY419" s="215">
        <f t="shared" si="280"/>
        <v>-1.083608161490233E-2</v>
      </c>
      <c r="DZ419" s="218" t="str">
        <f t="shared" si="281"/>
        <v>n.a.</v>
      </c>
      <c r="EA419" s="214">
        <f t="shared" si="282"/>
        <v>6104000</v>
      </c>
      <c r="EB419" s="214">
        <f t="shared" si="283"/>
        <v>389000</v>
      </c>
      <c r="EC419" s="217"/>
      <c r="ED419" s="214">
        <f t="shared" si="284"/>
        <v>32676000</v>
      </c>
      <c r="EE419" s="214">
        <f t="shared" si="285"/>
        <v>-14307000</v>
      </c>
      <c r="EF419" s="214">
        <f t="shared" si="286"/>
        <v>-10628000</v>
      </c>
      <c r="EG419" s="214">
        <f t="shared" si="287"/>
        <v>-479000</v>
      </c>
      <c r="EH419" s="214">
        <f t="shared" si="288"/>
        <v>7262000</v>
      </c>
      <c r="EI419" s="215">
        <f t="shared" si="289"/>
        <v>0.22224262455624924</v>
      </c>
      <c r="EJ419" s="215">
        <f t="shared" si="290"/>
        <v>0.28574801290627211</v>
      </c>
      <c r="EK419" s="218" t="str">
        <f t="shared" si="291"/>
        <v>n.a.</v>
      </c>
      <c r="EL419" s="214">
        <f t="shared" si="292"/>
        <v>3010000</v>
      </c>
      <c r="EM419" s="214">
        <f t="shared" si="293"/>
        <v>179000</v>
      </c>
      <c r="EN419" s="217"/>
      <c r="EO419" s="219">
        <f t="shared" si="304"/>
        <v>33316666.666666668</v>
      </c>
      <c r="EP419" s="219">
        <f t="shared" si="304"/>
        <v>-16002666.666666666</v>
      </c>
      <c r="EQ419" s="219">
        <f t="shared" si="304"/>
        <v>-14084000</v>
      </c>
      <c r="ER419" s="219">
        <f t="shared" si="304"/>
        <v>-687000</v>
      </c>
      <c r="ES419" s="219">
        <f t="shared" si="294"/>
        <v>2543000</v>
      </c>
      <c r="ET419" s="220">
        <f t="shared" si="295"/>
        <v>7.6328164082041017E-2</v>
      </c>
      <c r="EU419" s="221">
        <f t="shared" si="296"/>
        <v>8.2635586702916999E-2</v>
      </c>
      <c r="EV419" s="219" t="e">
        <f t="shared" si="297"/>
        <v>#VALUE!</v>
      </c>
      <c r="EW419" s="219">
        <f t="shared" si="298"/>
        <v>5552500</v>
      </c>
      <c r="EX419" s="219">
        <f t="shared" si="298"/>
        <v>390333.33333333331</v>
      </c>
      <c r="EY419" s="208"/>
      <c r="EZ419" s="222" t="str">
        <f t="shared" si="299"/>
        <v>完整</v>
      </c>
      <c r="FA419" s="222" t="str">
        <f t="shared" si="300"/>
        <v>完整</v>
      </c>
      <c r="FB419" s="222" t="str">
        <f t="shared" si="301"/>
        <v>完整</v>
      </c>
      <c r="FC419" s="222" t="str">
        <f t="shared" si="302"/>
        <v>选择</v>
      </c>
      <c r="FD419" s="222" t="str">
        <f t="shared" si="303"/>
        <v>选择</v>
      </c>
      <c r="FE419" s="246"/>
      <c r="FF419" s="246"/>
      <c r="FG419" s="246"/>
      <c r="FH419" s="246"/>
      <c r="FI419" s="246"/>
      <c r="FJ419" s="246"/>
      <c r="FK419" s="246"/>
      <c r="FL419" s="246"/>
      <c r="FM419" s="246"/>
      <c r="FN419" s="246"/>
      <c r="FO419" s="246"/>
      <c r="FP419" s="246"/>
      <c r="FQ419" s="246"/>
      <c r="FR419" s="246"/>
      <c r="FS419" s="246"/>
      <c r="FT419" s="246"/>
      <c r="FU419" s="246"/>
      <c r="FV419" s="246"/>
      <c r="FW419" s="246"/>
      <c r="FX419" s="246"/>
      <c r="FY419" s="246"/>
      <c r="FZ419" s="246"/>
      <c r="GA419" s="246"/>
      <c r="GB419" s="246"/>
      <c r="GC419" s="246"/>
      <c r="GD419" s="246"/>
      <c r="GE419" s="246"/>
      <c r="GF419" s="246"/>
      <c r="GG419" s="246"/>
      <c r="GH419" s="246"/>
      <c r="GI419" s="246"/>
      <c r="GJ419" s="246"/>
      <c r="GK419" s="246"/>
      <c r="GL419" s="246"/>
      <c r="GM419" s="246"/>
      <c r="GN419" s="246"/>
      <c r="GO419" s="246"/>
      <c r="GP419" s="246"/>
      <c r="GQ419" s="246"/>
      <c r="GR419" s="246"/>
      <c r="GS419" s="246"/>
      <c r="GT419" s="246"/>
      <c r="GU419" s="246"/>
      <c r="GV419" s="246"/>
      <c r="GW419" s="246"/>
      <c r="GX419" s="246"/>
      <c r="GY419" s="246"/>
      <c r="GZ419" s="246"/>
      <c r="HA419" s="246"/>
      <c r="HB419" s="246"/>
      <c r="HC419" s="246"/>
      <c r="HD419" s="246"/>
      <c r="HE419" s="246"/>
      <c r="HF419" s="246"/>
      <c r="HG419" s="246"/>
      <c r="HH419" s="246"/>
      <c r="HI419" s="246"/>
      <c r="HJ419" s="246"/>
      <c r="HK419" s="246"/>
    </row>
    <row r="420" spans="1:219" s="7" customFormat="1" ht="12.4" customHeight="1" x14ac:dyDescent="0.2">
      <c r="A420" s="226" t="s">
        <v>3686</v>
      </c>
      <c r="B420" s="227" t="str">
        <f t="shared" si="262"/>
        <v>I-MU TECHNOLOGY COMPANY LIMITED</v>
      </c>
      <c r="C420" s="228" t="s">
        <v>35</v>
      </c>
      <c r="D420" s="229" t="s">
        <v>188</v>
      </c>
      <c r="E420" s="227"/>
      <c r="F420" s="244"/>
      <c r="G420" s="238"/>
      <c r="H420" s="232" t="str">
        <f t="shared" si="263"/>
        <v/>
      </c>
      <c r="I420" s="228" t="s">
        <v>353</v>
      </c>
      <c r="J420" s="228" t="str">
        <f>VLOOKUP(Z420,[1]AP2022!FF:FI,2,0)</f>
        <v>exclude</v>
      </c>
      <c r="K420" s="228" t="str">
        <f>VLOOKUP(Z420,[1]AP2022!FF:FI,4,0)</f>
        <v>ok, indep</v>
      </c>
      <c r="L420" s="233"/>
      <c r="M420" s="38" t="s">
        <v>3687</v>
      </c>
      <c r="N420" s="38" t="s">
        <v>3688</v>
      </c>
      <c r="O420" s="38" t="s">
        <v>36</v>
      </c>
      <c r="P420" s="38" t="s">
        <v>3689</v>
      </c>
      <c r="Q420" s="37"/>
      <c r="R420" s="38" t="s">
        <v>48</v>
      </c>
      <c r="S420" s="38" t="s">
        <v>3690</v>
      </c>
      <c r="T420" s="38" t="s">
        <v>45</v>
      </c>
      <c r="U420" s="38" t="s">
        <v>182</v>
      </c>
      <c r="V420" s="38" t="s">
        <v>3691</v>
      </c>
      <c r="W420" s="38" t="s">
        <v>3692</v>
      </c>
      <c r="X420" s="37"/>
      <c r="Y420" s="37"/>
      <c r="Z420" s="38" t="s">
        <v>3693</v>
      </c>
      <c r="AA420" s="41">
        <v>39745000</v>
      </c>
      <c r="AB420" s="41">
        <v>59741000</v>
      </c>
      <c r="AC420" s="41">
        <v>43287000</v>
      </c>
      <c r="AD420" s="41">
        <v>67549000</v>
      </c>
      <c r="AE420" s="41">
        <v>39375000</v>
      </c>
      <c r="AF420" s="41">
        <v>58802000</v>
      </c>
      <c r="AG420" s="41">
        <v>43207000</v>
      </c>
      <c r="AH420" s="41">
        <v>67716000</v>
      </c>
      <c r="AI420" s="41">
        <v>-78000</v>
      </c>
      <c r="AJ420" s="41">
        <v>-298000</v>
      </c>
      <c r="AK420" s="41">
        <v>-196000</v>
      </c>
      <c r="AL420" s="41">
        <v>-283000</v>
      </c>
      <c r="AM420" s="41">
        <v>39297000</v>
      </c>
      <c r="AN420" s="41">
        <v>58504000</v>
      </c>
      <c r="AO420" s="41">
        <v>43011000</v>
      </c>
      <c r="AP420" s="41">
        <v>67433000</v>
      </c>
      <c r="AQ420" s="41">
        <v>448000</v>
      </c>
      <c r="AR420" s="41">
        <v>1237000</v>
      </c>
      <c r="AS420" s="41">
        <v>276000</v>
      </c>
      <c r="AT420" s="41">
        <v>116000</v>
      </c>
      <c r="AU420" s="41">
        <v>-27366000</v>
      </c>
      <c r="AV420" s="41">
        <v>-43469000</v>
      </c>
      <c r="AW420" s="41">
        <v>-31736000</v>
      </c>
      <c r="AX420" s="41">
        <v>-48889000</v>
      </c>
      <c r="AY420" s="38" t="s">
        <v>39</v>
      </c>
      <c r="AZ420" s="38" t="s">
        <v>39</v>
      </c>
      <c r="BA420" s="38" t="s">
        <v>39</v>
      </c>
      <c r="BB420" s="38" t="s">
        <v>39</v>
      </c>
      <c r="BC420" s="41">
        <v>-12700000</v>
      </c>
      <c r="BD420" s="41">
        <v>-14149000</v>
      </c>
      <c r="BE420" s="41">
        <v>-14600000</v>
      </c>
      <c r="BF420" s="41">
        <v>-19519000</v>
      </c>
      <c r="BG420" s="41">
        <v>-321000</v>
      </c>
      <c r="BH420" s="41">
        <v>2123000</v>
      </c>
      <c r="BI420" s="41">
        <v>-3049000</v>
      </c>
      <c r="BJ420" s="41">
        <v>-859000</v>
      </c>
      <c r="BK420" s="41">
        <v>120000</v>
      </c>
      <c r="BL420" s="41">
        <v>-52000</v>
      </c>
      <c r="BM420" s="41">
        <v>-64000</v>
      </c>
      <c r="BN420" s="41">
        <v>-91000</v>
      </c>
      <c r="BO420" s="41">
        <v>-17000</v>
      </c>
      <c r="BP420" s="41">
        <v>-24000</v>
      </c>
      <c r="BQ420" s="41">
        <v>-36000</v>
      </c>
      <c r="BR420" s="41">
        <v>-63000</v>
      </c>
      <c r="BS420" s="41">
        <v>137000</v>
      </c>
      <c r="BT420" s="41">
        <v>-28000</v>
      </c>
      <c r="BU420" s="41">
        <v>-28000</v>
      </c>
      <c r="BV420" s="41">
        <v>-28000</v>
      </c>
      <c r="BW420" s="41">
        <v>-2970000</v>
      </c>
      <c r="BX420" s="41">
        <v>2898000</v>
      </c>
      <c r="BY420" s="41">
        <v>-2628000</v>
      </c>
      <c r="BZ420" s="41">
        <v>-2595000</v>
      </c>
      <c r="CA420" s="41">
        <v>23110000</v>
      </c>
      <c r="CB420" s="41">
        <v>24288000</v>
      </c>
      <c r="CC420" s="41">
        <v>32836000</v>
      </c>
      <c r="CD420" s="41">
        <v>39549000</v>
      </c>
      <c r="CE420" s="41">
        <v>16150000</v>
      </c>
      <c r="CF420" s="41">
        <v>14467000</v>
      </c>
      <c r="CG420" s="41">
        <v>23725000</v>
      </c>
      <c r="CH420" s="41">
        <v>28843000</v>
      </c>
      <c r="CI420" s="41">
        <v>612000</v>
      </c>
      <c r="CJ420" s="41">
        <v>2501000</v>
      </c>
      <c r="CK420" s="41">
        <v>775000</v>
      </c>
      <c r="CL420" s="41">
        <v>3669000</v>
      </c>
      <c r="CM420" s="41">
        <v>764000</v>
      </c>
      <c r="CN420" s="41">
        <v>688000</v>
      </c>
      <c r="CO420" s="41">
        <v>1130000</v>
      </c>
      <c r="CP420" s="41">
        <v>1719000</v>
      </c>
      <c r="CQ420" s="41">
        <v>3802000</v>
      </c>
      <c r="CR420" s="41">
        <v>2902000</v>
      </c>
      <c r="CS420" s="41">
        <v>3726000</v>
      </c>
      <c r="CT420" s="41">
        <v>3555000</v>
      </c>
      <c r="CU420" s="38" t="s">
        <v>39</v>
      </c>
      <c r="CV420" s="38" t="s">
        <v>39</v>
      </c>
      <c r="CW420" s="38" t="s">
        <v>39</v>
      </c>
      <c r="CX420" s="38" t="s">
        <v>39</v>
      </c>
      <c r="CY420" s="41">
        <v>158000</v>
      </c>
      <c r="CZ420" s="41">
        <v>158000</v>
      </c>
      <c r="DA420" s="41">
        <v>158000</v>
      </c>
      <c r="DB420" s="41">
        <v>158000</v>
      </c>
      <c r="DC420" s="41">
        <v>24591000</v>
      </c>
      <c r="DD420" s="41">
        <v>26146000</v>
      </c>
      <c r="DE420" s="41">
        <v>33156000</v>
      </c>
      <c r="DF420" s="41">
        <v>40237000</v>
      </c>
      <c r="DG420" s="213"/>
      <c r="DH420" s="214">
        <f t="shared" si="264"/>
        <v>39297000</v>
      </c>
      <c r="DI420" s="214">
        <f t="shared" si="265"/>
        <v>-27366000</v>
      </c>
      <c r="DJ420" s="214">
        <f t="shared" si="266"/>
        <v>-12700000</v>
      </c>
      <c r="DK420" s="214">
        <f t="shared" si="267"/>
        <v>120000</v>
      </c>
      <c r="DL420" s="214">
        <f t="shared" si="268"/>
        <v>-649000</v>
      </c>
      <c r="DM420" s="215">
        <f t="shared" si="269"/>
        <v>-1.6515255617477163E-2</v>
      </c>
      <c r="DN420" s="215">
        <f t="shared" si="270"/>
        <v>-1.6246933360036048E-2</v>
      </c>
      <c r="DO420" s="216" t="str">
        <f t="shared" si="271"/>
        <v>n.a.</v>
      </c>
      <c r="DP420" s="214">
        <f t="shared" si="272"/>
        <v>15308500</v>
      </c>
      <c r="DQ420" s="214">
        <f t="shared" si="273"/>
        <v>158000</v>
      </c>
      <c r="DR420" s="217"/>
      <c r="DS420" s="214">
        <f t="shared" si="274"/>
        <v>58504000</v>
      </c>
      <c r="DT420" s="214">
        <f t="shared" si="275"/>
        <v>-43469000</v>
      </c>
      <c r="DU420" s="214">
        <f t="shared" si="276"/>
        <v>-14149000</v>
      </c>
      <c r="DV420" s="214">
        <f t="shared" si="277"/>
        <v>-52000</v>
      </c>
      <c r="DW420" s="214">
        <f t="shared" si="278"/>
        <v>834000</v>
      </c>
      <c r="DX420" s="215">
        <f t="shared" si="279"/>
        <v>1.4255435525776015E-2</v>
      </c>
      <c r="DY420" s="215">
        <f t="shared" si="280"/>
        <v>1.4461591815501993E-2</v>
      </c>
      <c r="DZ420" s="218" t="str">
        <f t="shared" si="281"/>
        <v>n.a.</v>
      </c>
      <c r="EA420" s="214">
        <f t="shared" si="282"/>
        <v>19096000</v>
      </c>
      <c r="EB420" s="214">
        <f t="shared" si="283"/>
        <v>158000</v>
      </c>
      <c r="EC420" s="217"/>
      <c r="ED420" s="214">
        <f t="shared" si="284"/>
        <v>43011000</v>
      </c>
      <c r="EE420" s="214">
        <f t="shared" si="285"/>
        <v>-31736000</v>
      </c>
      <c r="EF420" s="214">
        <f t="shared" si="286"/>
        <v>-14600000</v>
      </c>
      <c r="EG420" s="214">
        <f t="shared" si="287"/>
        <v>-64000</v>
      </c>
      <c r="EH420" s="214">
        <f t="shared" si="288"/>
        <v>-3389000</v>
      </c>
      <c r="EI420" s="215">
        <f t="shared" si="289"/>
        <v>-7.8793796935667626E-2</v>
      </c>
      <c r="EJ420" s="215">
        <f t="shared" si="290"/>
        <v>-7.3038793103448282E-2</v>
      </c>
      <c r="EK420" s="218" t="str">
        <f t="shared" si="291"/>
        <v>n.a.</v>
      </c>
      <c r="EL420" s="214">
        <f t="shared" si="292"/>
        <v>26284000</v>
      </c>
      <c r="EM420" s="214">
        <f t="shared" si="293"/>
        <v>158000</v>
      </c>
      <c r="EN420" s="217"/>
      <c r="EO420" s="219">
        <f t="shared" si="304"/>
        <v>46937333.333333336</v>
      </c>
      <c r="EP420" s="219">
        <f t="shared" si="304"/>
        <v>-34190333.333333336</v>
      </c>
      <c r="EQ420" s="219">
        <f t="shared" si="304"/>
        <v>-13816333.333333334</v>
      </c>
      <c r="ER420" s="219">
        <f t="shared" si="304"/>
        <v>1333.3333333333333</v>
      </c>
      <c r="ES420" s="219">
        <f t="shared" si="294"/>
        <v>-1068000.0000000007</v>
      </c>
      <c r="ET420" s="220">
        <f t="shared" si="295"/>
        <v>-2.2753742578757508E-2</v>
      </c>
      <c r="EU420" s="221">
        <f t="shared" si="296"/>
        <v>-2.2247528052438632E-2</v>
      </c>
      <c r="EV420" s="219" t="e">
        <f t="shared" si="297"/>
        <v>#VALUE!</v>
      </c>
      <c r="EW420" s="219">
        <f t="shared" si="298"/>
        <v>20229500</v>
      </c>
      <c r="EX420" s="219">
        <f t="shared" si="298"/>
        <v>158000</v>
      </c>
      <c r="EY420" s="208"/>
      <c r="EZ420" s="222" t="str">
        <f t="shared" si="299"/>
        <v>完整</v>
      </c>
      <c r="FA420" s="222" t="str">
        <f t="shared" si="300"/>
        <v>完整</v>
      </c>
      <c r="FB420" s="222" t="str">
        <f t="shared" si="301"/>
        <v>完整</v>
      </c>
      <c r="FC420" s="222" t="str">
        <f t="shared" si="302"/>
        <v>选择</v>
      </c>
      <c r="FD420" s="222" t="str">
        <f t="shared" si="303"/>
        <v>选择</v>
      </c>
      <c r="FE420" s="246"/>
      <c r="FF420" s="246"/>
      <c r="FG420" s="246"/>
      <c r="FH420" s="246"/>
      <c r="FI420" s="246"/>
      <c r="FJ420" s="246"/>
      <c r="FK420" s="246"/>
      <c r="FL420" s="246"/>
      <c r="FM420" s="246"/>
      <c r="FN420" s="246"/>
      <c r="FO420" s="246"/>
      <c r="FP420" s="246"/>
      <c r="FQ420" s="246"/>
      <c r="FR420" s="246"/>
      <c r="FS420" s="246"/>
      <c r="FT420" s="246"/>
      <c r="FU420" s="246"/>
      <c r="FV420" s="246"/>
      <c r="FW420" s="246"/>
      <c r="FX420" s="246"/>
      <c r="FY420" s="246"/>
      <c r="FZ420" s="246"/>
      <c r="GA420" s="246"/>
      <c r="GB420" s="246"/>
      <c r="GC420" s="246"/>
      <c r="GD420" s="246"/>
      <c r="GE420" s="246"/>
      <c r="GF420" s="246"/>
      <c r="GG420" s="246"/>
      <c r="GH420" s="246"/>
      <c r="GI420" s="246"/>
      <c r="GJ420" s="246"/>
      <c r="GK420" s="246"/>
      <c r="GL420" s="246"/>
      <c r="GM420" s="246"/>
      <c r="GN420" s="246"/>
      <c r="GO420" s="246"/>
      <c r="GP420" s="246"/>
      <c r="GQ420" s="246"/>
      <c r="GR420" s="246"/>
      <c r="GS420" s="246"/>
      <c r="GT420" s="246"/>
      <c r="GU420" s="246"/>
      <c r="GV420" s="246"/>
      <c r="GW420" s="246"/>
      <c r="GX420" s="246"/>
      <c r="GY420" s="246"/>
      <c r="GZ420" s="246"/>
      <c r="HA420" s="246"/>
      <c r="HB420" s="246"/>
      <c r="HC420" s="246"/>
      <c r="HD420" s="246"/>
      <c r="HE420" s="246"/>
      <c r="HF420" s="246"/>
      <c r="HG420" s="246"/>
      <c r="HH420" s="246"/>
      <c r="HI420" s="246"/>
      <c r="HJ420" s="246"/>
      <c r="HK420" s="254"/>
    </row>
    <row r="421" spans="1:219" ht="12.4" customHeight="1" x14ac:dyDescent="0.2">
      <c r="A421" s="204" t="s">
        <v>3694</v>
      </c>
      <c r="B421" s="205" t="str">
        <f t="shared" si="262"/>
        <v>NITIRAJ ENGINEERS LIMITED</v>
      </c>
      <c r="C421" s="206" t="s">
        <v>35</v>
      </c>
      <c r="D421" s="206" t="s">
        <v>32</v>
      </c>
      <c r="E421" s="205"/>
      <c r="F421" s="244"/>
      <c r="G421" s="245"/>
      <c r="H421" s="209" t="str">
        <f t="shared" si="263"/>
        <v/>
      </c>
      <c r="I421" s="206" t="s">
        <v>328</v>
      </c>
      <c r="J421" s="206" t="str">
        <f>VLOOKUP(Z421,[1]AP2022!FF:FI,2,0)</f>
        <v>exclude</v>
      </c>
      <c r="K421" s="206" t="str">
        <f>VLOOKUP(Z421,[1]AP2022!FF:FI,4,0)</f>
        <v>ok, sda/sdp</v>
      </c>
      <c r="L421" s="210"/>
      <c r="M421" s="211" t="s">
        <v>3695</v>
      </c>
      <c r="N421" s="211" t="s">
        <v>3696</v>
      </c>
      <c r="O421" s="211" t="s">
        <v>36</v>
      </c>
      <c r="P421" s="211" t="s">
        <v>3697</v>
      </c>
      <c r="Q421" s="225"/>
      <c r="R421" s="38" t="s">
        <v>41</v>
      </c>
      <c r="S421" s="211" t="s">
        <v>3698</v>
      </c>
      <c r="T421" s="211" t="s">
        <v>38</v>
      </c>
      <c r="U421" s="38" t="s">
        <v>182</v>
      </c>
      <c r="V421" s="38" t="s">
        <v>3699</v>
      </c>
      <c r="W421" s="38" t="s">
        <v>3700</v>
      </c>
      <c r="X421" s="37"/>
      <c r="Y421" s="37"/>
      <c r="Z421" s="38" t="s">
        <v>3701</v>
      </c>
      <c r="AA421" s="41">
        <v>463104000</v>
      </c>
      <c r="AB421" s="41">
        <v>396720000</v>
      </c>
      <c r="AC421" s="41">
        <v>540243000</v>
      </c>
      <c r="AD421" s="41">
        <v>488220000</v>
      </c>
      <c r="AE421" s="41">
        <v>460012000</v>
      </c>
      <c r="AF421" s="41">
        <v>395349000</v>
      </c>
      <c r="AG421" s="41">
        <v>538215000</v>
      </c>
      <c r="AH421" s="41">
        <v>483886000</v>
      </c>
      <c r="AI421" s="38" t="s">
        <v>39</v>
      </c>
      <c r="AJ421" s="38" t="s">
        <v>39</v>
      </c>
      <c r="AK421" s="41">
        <v>0</v>
      </c>
      <c r="AL421" s="41">
        <v>-5249000</v>
      </c>
      <c r="AM421" s="41">
        <v>460012000</v>
      </c>
      <c r="AN421" s="41">
        <v>395349000</v>
      </c>
      <c r="AO421" s="41">
        <v>538215000</v>
      </c>
      <c r="AP421" s="41">
        <v>478637000</v>
      </c>
      <c r="AQ421" s="41">
        <v>3092000</v>
      </c>
      <c r="AR421" s="41">
        <v>1371000</v>
      </c>
      <c r="AS421" s="41">
        <v>2028000</v>
      </c>
      <c r="AT421" s="41">
        <v>9583000</v>
      </c>
      <c r="AU421" s="41">
        <v>-247439000</v>
      </c>
      <c r="AV421" s="41">
        <v>-216883000</v>
      </c>
      <c r="AW421" s="41">
        <v>-285241000</v>
      </c>
      <c r="AX421" s="41">
        <v>-261355000</v>
      </c>
      <c r="AY421" s="41">
        <v>0</v>
      </c>
      <c r="AZ421" s="41">
        <v>0</v>
      </c>
      <c r="BA421" s="41">
        <v>0</v>
      </c>
      <c r="BB421" s="41">
        <v>0</v>
      </c>
      <c r="BC421" s="41">
        <v>-177960000</v>
      </c>
      <c r="BD421" s="41">
        <v>-161529000</v>
      </c>
      <c r="BE421" s="41">
        <v>-174786000</v>
      </c>
      <c r="BF421" s="41">
        <v>-181269000</v>
      </c>
      <c r="BG421" s="41">
        <v>37705000</v>
      </c>
      <c r="BH421" s="41">
        <v>18308000</v>
      </c>
      <c r="BI421" s="41">
        <v>80216000</v>
      </c>
      <c r="BJ421" s="41">
        <v>45596000</v>
      </c>
      <c r="BK421" s="41">
        <v>-36806000</v>
      </c>
      <c r="BL421" s="41">
        <v>-31326000</v>
      </c>
      <c r="BM421" s="41">
        <v>-28841000</v>
      </c>
      <c r="BN421" s="41">
        <v>-14214000</v>
      </c>
      <c r="BO421" s="41">
        <v>-35286000</v>
      </c>
      <c r="BP421" s="41">
        <v>-31322000</v>
      </c>
      <c r="BQ421" s="41">
        <v>-28841000</v>
      </c>
      <c r="BR421" s="41">
        <v>-14214000</v>
      </c>
      <c r="BS421" s="41">
        <v>-1520000</v>
      </c>
      <c r="BT421" s="41">
        <v>-4000</v>
      </c>
      <c r="BU421" s="41">
        <v>0</v>
      </c>
      <c r="BV421" s="41">
        <v>0</v>
      </c>
      <c r="BW421" s="41">
        <v>-2298000</v>
      </c>
      <c r="BX421" s="41">
        <v>-35274000</v>
      </c>
      <c r="BY421" s="41">
        <v>35403000</v>
      </c>
      <c r="BZ421" s="41">
        <v>24111000</v>
      </c>
      <c r="CA421" s="41">
        <v>356845000</v>
      </c>
      <c r="CB421" s="41">
        <v>323942000</v>
      </c>
      <c r="CC421" s="41">
        <v>253410000</v>
      </c>
      <c r="CD421" s="41">
        <v>296213000</v>
      </c>
      <c r="CE421" s="41">
        <v>231243000</v>
      </c>
      <c r="CF421" s="41">
        <v>154620000</v>
      </c>
      <c r="CG421" s="41">
        <v>136821000</v>
      </c>
      <c r="CH421" s="41">
        <v>142263000</v>
      </c>
      <c r="CI421" s="41">
        <v>65206000</v>
      </c>
      <c r="CJ421" s="41">
        <v>82475000</v>
      </c>
      <c r="CK421" s="41">
        <v>91022000</v>
      </c>
      <c r="CL421" s="41">
        <v>97167000</v>
      </c>
      <c r="CM421" s="41">
        <v>9393000</v>
      </c>
      <c r="CN421" s="41">
        <v>19953000</v>
      </c>
      <c r="CO421" s="41">
        <v>45000</v>
      </c>
      <c r="CP421" s="41">
        <v>4555000</v>
      </c>
      <c r="CQ421" s="41">
        <v>13721000</v>
      </c>
      <c r="CR421" s="41">
        <v>12596000</v>
      </c>
      <c r="CS421" s="41">
        <v>23067000</v>
      </c>
      <c r="CT421" s="41">
        <v>52228000</v>
      </c>
      <c r="CU421" s="41">
        <v>5173000</v>
      </c>
      <c r="CV421" s="41">
        <v>4474000</v>
      </c>
      <c r="CW421" s="38" t="s">
        <v>39</v>
      </c>
      <c r="CX421" s="38" t="s">
        <v>39</v>
      </c>
      <c r="CY421" s="41">
        <v>30510000</v>
      </c>
      <c r="CZ421" s="41">
        <v>24843000</v>
      </c>
      <c r="DA421" s="41">
        <v>76210000</v>
      </c>
      <c r="DB421" s="41">
        <v>60210000</v>
      </c>
      <c r="DC421" s="41">
        <v>798245000</v>
      </c>
      <c r="DD421" s="41">
        <v>772263000</v>
      </c>
      <c r="DE421" s="41">
        <v>785152000</v>
      </c>
      <c r="DF421" s="41">
        <v>784581000</v>
      </c>
      <c r="DG421" s="213"/>
      <c r="DH421" s="214">
        <f t="shared" si="264"/>
        <v>460012000</v>
      </c>
      <c r="DI421" s="214">
        <f t="shared" si="265"/>
        <v>-247439000</v>
      </c>
      <c r="DJ421" s="214">
        <f t="shared" si="266"/>
        <v>-177960000</v>
      </c>
      <c r="DK421" s="214">
        <f t="shared" si="267"/>
        <v>-36806000</v>
      </c>
      <c r="DL421" s="214">
        <f t="shared" si="268"/>
        <v>-2193000</v>
      </c>
      <c r="DM421" s="215">
        <f t="shared" si="269"/>
        <v>-4.7672669408624123E-3</v>
      </c>
      <c r="DN421" s="215">
        <f t="shared" si="270"/>
        <v>-4.7446479376034439E-3</v>
      </c>
      <c r="DO421" s="216">
        <f t="shared" si="271"/>
        <v>0</v>
      </c>
      <c r="DP421" s="214">
        <f t="shared" si="272"/>
        <v>192931500</v>
      </c>
      <c r="DQ421" s="214">
        <f t="shared" si="273"/>
        <v>27676500</v>
      </c>
      <c r="DR421" s="217"/>
      <c r="DS421" s="214">
        <f t="shared" si="274"/>
        <v>395349000</v>
      </c>
      <c r="DT421" s="214">
        <f t="shared" si="275"/>
        <v>-216883000</v>
      </c>
      <c r="DU421" s="214">
        <f t="shared" si="276"/>
        <v>-161529000</v>
      </c>
      <c r="DV421" s="214">
        <f t="shared" si="277"/>
        <v>-31326000</v>
      </c>
      <c r="DW421" s="214">
        <f t="shared" si="278"/>
        <v>-14389000</v>
      </c>
      <c r="DX421" s="215">
        <f t="shared" si="279"/>
        <v>-3.6395690895891987E-2</v>
      </c>
      <c r="DY421" s="215">
        <f t="shared" si="280"/>
        <v>-3.5117562930458E-2</v>
      </c>
      <c r="DZ421" s="218">
        <f t="shared" si="281"/>
        <v>0</v>
      </c>
      <c r="EA421" s="214">
        <f t="shared" si="282"/>
        <v>145720500</v>
      </c>
      <c r="EB421" s="214">
        <f t="shared" si="283"/>
        <v>50526500</v>
      </c>
      <c r="EC421" s="217"/>
      <c r="ED421" s="214">
        <f t="shared" si="284"/>
        <v>538215000</v>
      </c>
      <c r="EE421" s="214">
        <f t="shared" si="285"/>
        <v>-285241000</v>
      </c>
      <c r="EF421" s="214">
        <f t="shared" si="286"/>
        <v>-174786000</v>
      </c>
      <c r="EG421" s="214">
        <f t="shared" si="287"/>
        <v>-28841000</v>
      </c>
      <c r="EH421" s="214">
        <f t="shared" si="288"/>
        <v>49347000</v>
      </c>
      <c r="EI421" s="215">
        <f t="shared" si="289"/>
        <v>9.1686407848164772E-2</v>
      </c>
      <c r="EJ421" s="215">
        <f t="shared" si="290"/>
        <v>0.10094135840349543</v>
      </c>
      <c r="EK421" s="218">
        <f t="shared" si="291"/>
        <v>0</v>
      </c>
      <c r="EL421" s="214">
        <f t="shared" si="292"/>
        <v>139542000</v>
      </c>
      <c r="EM421" s="214">
        <f t="shared" si="293"/>
        <v>68210000</v>
      </c>
      <c r="EN421" s="217"/>
      <c r="EO421" s="219">
        <f t="shared" si="304"/>
        <v>464525333.33333331</v>
      </c>
      <c r="EP421" s="219">
        <f t="shared" si="304"/>
        <v>-249854333.33333334</v>
      </c>
      <c r="EQ421" s="219">
        <f t="shared" si="304"/>
        <v>-171425000</v>
      </c>
      <c r="ER421" s="219">
        <f t="shared" si="304"/>
        <v>-32324333.333333332</v>
      </c>
      <c r="ES421" s="219">
        <f t="shared" si="294"/>
        <v>10921666.666666638</v>
      </c>
      <c r="ET421" s="220">
        <f t="shared" si="295"/>
        <v>2.3511455421161037E-2</v>
      </c>
      <c r="EU421" s="221">
        <f t="shared" si="296"/>
        <v>2.4077553752872304E-2</v>
      </c>
      <c r="EV421" s="219">
        <f t="shared" si="297"/>
        <v>0</v>
      </c>
      <c r="EW421" s="219">
        <f t="shared" si="298"/>
        <v>159398000</v>
      </c>
      <c r="EX421" s="219">
        <f t="shared" si="298"/>
        <v>48804333.333333336</v>
      </c>
      <c r="EY421" s="208"/>
      <c r="EZ421" s="222" t="str">
        <f t="shared" si="299"/>
        <v>完整</v>
      </c>
      <c r="FA421" s="222" t="str">
        <f t="shared" si="300"/>
        <v>完整</v>
      </c>
      <c r="FB421" s="222" t="str">
        <f t="shared" si="301"/>
        <v>完整</v>
      </c>
      <c r="FC421" s="222" t="str">
        <f t="shared" si="302"/>
        <v>选择</v>
      </c>
      <c r="FD421" s="222" t="str">
        <f t="shared" si="303"/>
        <v>选择</v>
      </c>
      <c r="FE421" s="246"/>
      <c r="FF421" s="246"/>
      <c r="FG421" s="246"/>
      <c r="FH421" s="246"/>
      <c r="FI421" s="246"/>
      <c r="FJ421" s="246"/>
      <c r="FK421" s="246"/>
      <c r="FL421" s="246"/>
      <c r="FM421" s="246"/>
      <c r="FN421" s="246"/>
      <c r="FO421" s="246"/>
      <c r="FP421" s="246"/>
      <c r="FQ421" s="246"/>
      <c r="FR421" s="246"/>
      <c r="FS421" s="246"/>
      <c r="FT421" s="246"/>
      <c r="FU421" s="246"/>
      <c r="FV421" s="246"/>
      <c r="FW421" s="246"/>
      <c r="FX421" s="246"/>
      <c r="FY421" s="246"/>
      <c r="FZ421" s="246"/>
      <c r="GA421" s="246"/>
      <c r="GB421" s="246"/>
      <c r="GC421" s="246"/>
      <c r="GD421" s="246"/>
      <c r="GE421" s="246"/>
      <c r="GF421" s="246"/>
      <c r="GG421" s="246"/>
      <c r="GH421" s="246"/>
      <c r="GI421" s="246"/>
      <c r="GJ421" s="246"/>
      <c r="GK421" s="246"/>
      <c r="GL421" s="246"/>
      <c r="GM421" s="246"/>
      <c r="GN421" s="246"/>
      <c r="GO421" s="246"/>
      <c r="GP421" s="246"/>
      <c r="GQ421" s="246"/>
      <c r="GR421" s="246"/>
      <c r="GS421" s="246"/>
      <c r="GT421" s="246"/>
      <c r="GU421" s="246"/>
      <c r="GV421" s="246"/>
      <c r="GW421" s="246"/>
      <c r="GX421" s="246"/>
      <c r="GY421" s="246"/>
      <c r="GZ421" s="246"/>
      <c r="HA421" s="246"/>
      <c r="HB421" s="246"/>
      <c r="HC421" s="246"/>
      <c r="HD421" s="246"/>
      <c r="HE421" s="246"/>
      <c r="HF421" s="246"/>
      <c r="HG421" s="246"/>
      <c r="HH421" s="246"/>
      <c r="HI421" s="246"/>
      <c r="HJ421" s="246"/>
      <c r="HK421" s="246"/>
    </row>
    <row r="422" spans="1:219" s="7" customFormat="1" ht="12.4" customHeight="1" x14ac:dyDescent="0.2">
      <c r="A422" s="226" t="s">
        <v>3702</v>
      </c>
      <c r="B422" s="227" t="str">
        <f t="shared" si="262"/>
        <v>JOE HOLDING BERHAD</v>
      </c>
      <c r="C422" s="228" t="s">
        <v>35</v>
      </c>
      <c r="D422" s="237" t="s">
        <v>31</v>
      </c>
      <c r="E422" s="227"/>
      <c r="F422" s="244"/>
      <c r="G422" s="238"/>
      <c r="H422" s="232" t="str">
        <f t="shared" si="263"/>
        <v/>
      </c>
      <c r="I422" s="228" t="s">
        <v>405</v>
      </c>
      <c r="J422" s="228" t="str">
        <f>VLOOKUP(Z422,[1]AP2022!FF:FI,2,0)</f>
        <v>exclude</v>
      </c>
      <c r="K422" s="228" t="str">
        <f>VLOOKUP(Z422,[1]AP2022!FF:FI,4,0)</f>
        <v>ok, loss</v>
      </c>
      <c r="L422" s="233"/>
      <c r="M422" s="38" t="s">
        <v>3703</v>
      </c>
      <c r="N422" s="38" t="s">
        <v>3704</v>
      </c>
      <c r="O422" s="38" t="s">
        <v>47</v>
      </c>
      <c r="P422" s="38" t="s">
        <v>3705</v>
      </c>
      <c r="Q422" s="37"/>
      <c r="R422" s="38" t="s">
        <v>55</v>
      </c>
      <c r="S422" s="38" t="s">
        <v>3706</v>
      </c>
      <c r="T422" s="38" t="s">
        <v>38</v>
      </c>
      <c r="U422" s="38" t="s">
        <v>180</v>
      </c>
      <c r="V422" s="38" t="s">
        <v>3707</v>
      </c>
      <c r="W422" s="38" t="s">
        <v>3708</v>
      </c>
      <c r="X422" s="38" t="s">
        <v>3709</v>
      </c>
      <c r="Y422" s="37"/>
      <c r="Z422" s="38" t="s">
        <v>3710</v>
      </c>
      <c r="AA422" s="41">
        <v>24755000</v>
      </c>
      <c r="AB422" s="41">
        <v>19366000</v>
      </c>
      <c r="AC422" s="41">
        <v>25954000</v>
      </c>
      <c r="AD422" s="41">
        <v>29870000</v>
      </c>
      <c r="AE422" s="41">
        <v>21069000</v>
      </c>
      <c r="AF422" s="41">
        <v>18788000</v>
      </c>
      <c r="AG422" s="41">
        <v>25232000</v>
      </c>
      <c r="AH422" s="41">
        <v>29205000</v>
      </c>
      <c r="AI422" s="38" t="s">
        <v>39</v>
      </c>
      <c r="AJ422" s="38" t="s">
        <v>39</v>
      </c>
      <c r="AK422" s="38" t="s">
        <v>39</v>
      </c>
      <c r="AL422" s="38" t="s">
        <v>39</v>
      </c>
      <c r="AM422" s="41">
        <v>21069000</v>
      </c>
      <c r="AN422" s="41">
        <v>18788000</v>
      </c>
      <c r="AO422" s="41">
        <v>25232000</v>
      </c>
      <c r="AP422" s="41">
        <v>29205000</v>
      </c>
      <c r="AQ422" s="41">
        <v>3686000</v>
      </c>
      <c r="AR422" s="41">
        <v>578000</v>
      </c>
      <c r="AS422" s="41">
        <v>722000</v>
      </c>
      <c r="AT422" s="41">
        <v>665000</v>
      </c>
      <c r="AU422" s="41">
        <v>-8652000</v>
      </c>
      <c r="AV422" s="41">
        <v>-15223000</v>
      </c>
      <c r="AW422" s="41">
        <v>-20297000</v>
      </c>
      <c r="AX422" s="41">
        <v>-23771000</v>
      </c>
      <c r="AY422" s="41">
        <v>0</v>
      </c>
      <c r="AZ422" s="41">
        <v>0</v>
      </c>
      <c r="BA422" s="41">
        <v>0</v>
      </c>
      <c r="BB422" s="41">
        <v>0</v>
      </c>
      <c r="BC422" s="41">
        <v>-18245000</v>
      </c>
      <c r="BD422" s="41">
        <v>-6991000</v>
      </c>
      <c r="BE422" s="41">
        <v>-7041000</v>
      </c>
      <c r="BF422" s="41">
        <v>-6715000</v>
      </c>
      <c r="BG422" s="41">
        <v>-2142000</v>
      </c>
      <c r="BH422" s="41">
        <v>-2848000</v>
      </c>
      <c r="BI422" s="41">
        <v>-1384000</v>
      </c>
      <c r="BJ422" s="41">
        <v>-616000</v>
      </c>
      <c r="BK422" s="41">
        <v>-8086000</v>
      </c>
      <c r="BL422" s="41">
        <v>-1099000</v>
      </c>
      <c r="BM422" s="41">
        <v>-781000</v>
      </c>
      <c r="BN422" s="41">
        <v>-1239000</v>
      </c>
      <c r="BO422" s="41">
        <v>-7761000</v>
      </c>
      <c r="BP422" s="41">
        <v>-820000</v>
      </c>
      <c r="BQ422" s="41">
        <v>-676000</v>
      </c>
      <c r="BR422" s="41">
        <v>-1239000</v>
      </c>
      <c r="BS422" s="41">
        <v>-325000</v>
      </c>
      <c r="BT422" s="41">
        <v>-279000</v>
      </c>
      <c r="BU422" s="41">
        <v>-105000</v>
      </c>
      <c r="BV422" s="41">
        <v>0</v>
      </c>
      <c r="BW422" s="41">
        <v>-38878000</v>
      </c>
      <c r="BX422" s="41">
        <v>-32857000</v>
      </c>
      <c r="BY422" s="41">
        <v>-1387000</v>
      </c>
      <c r="BZ422" s="41">
        <v>-1037000</v>
      </c>
      <c r="CA422" s="41">
        <v>150708000</v>
      </c>
      <c r="CB422" s="41">
        <v>170759000</v>
      </c>
      <c r="CC422" s="41">
        <v>132137000</v>
      </c>
      <c r="CD422" s="41">
        <v>85749000</v>
      </c>
      <c r="CE422" s="41">
        <v>5412000</v>
      </c>
      <c r="CF422" s="41">
        <v>4135000</v>
      </c>
      <c r="CG422" s="41">
        <v>5259000</v>
      </c>
      <c r="CH422" s="41">
        <v>8801000</v>
      </c>
      <c r="CI422" s="41">
        <v>4288000</v>
      </c>
      <c r="CJ422" s="41">
        <v>6011000</v>
      </c>
      <c r="CK422" s="41">
        <v>8850000</v>
      </c>
      <c r="CL422" s="41">
        <v>10425000</v>
      </c>
      <c r="CM422" s="41">
        <v>45234000</v>
      </c>
      <c r="CN422" s="41">
        <v>371000</v>
      </c>
      <c r="CO422" s="41">
        <v>21282000</v>
      </c>
      <c r="CP422" s="41">
        <v>1548000</v>
      </c>
      <c r="CQ422" s="41">
        <v>87523000</v>
      </c>
      <c r="CR422" s="41">
        <v>137460000</v>
      </c>
      <c r="CS422" s="41">
        <v>58855000</v>
      </c>
      <c r="CT422" s="41">
        <v>63483000</v>
      </c>
      <c r="CU422" s="41">
        <v>21785000</v>
      </c>
      <c r="CV422" s="38" t="s">
        <v>39</v>
      </c>
      <c r="CW422" s="38" t="s">
        <v>39</v>
      </c>
      <c r="CX422" s="38" t="s">
        <v>39</v>
      </c>
      <c r="CY422" s="41">
        <v>3270000</v>
      </c>
      <c r="CZ422" s="41">
        <v>11211000</v>
      </c>
      <c r="DA422" s="41">
        <v>5991000</v>
      </c>
      <c r="DB422" s="41">
        <v>5975000</v>
      </c>
      <c r="DC422" s="41">
        <v>255510000</v>
      </c>
      <c r="DD422" s="41">
        <v>239288000</v>
      </c>
      <c r="DE422" s="41">
        <v>195820000</v>
      </c>
      <c r="DF422" s="41">
        <v>129244000</v>
      </c>
      <c r="DG422" s="213"/>
      <c r="DH422" s="214">
        <f t="shared" si="264"/>
        <v>21069000</v>
      </c>
      <c r="DI422" s="214">
        <f t="shared" si="265"/>
        <v>-8652000</v>
      </c>
      <c r="DJ422" s="214">
        <f t="shared" si="266"/>
        <v>-18245000</v>
      </c>
      <c r="DK422" s="214">
        <f t="shared" si="267"/>
        <v>-8086000</v>
      </c>
      <c r="DL422" s="214">
        <f t="shared" si="268"/>
        <v>-13914000</v>
      </c>
      <c r="DM422" s="215">
        <f t="shared" si="269"/>
        <v>-0.66040153780435706</v>
      </c>
      <c r="DN422" s="215">
        <f t="shared" si="270"/>
        <v>-0.39773604322099304</v>
      </c>
      <c r="DO422" s="216">
        <f t="shared" si="271"/>
        <v>0</v>
      </c>
      <c r="DP422" s="214">
        <f t="shared" si="272"/>
        <v>4773500</v>
      </c>
      <c r="DQ422" s="214">
        <f t="shared" si="273"/>
        <v>7240500</v>
      </c>
      <c r="DR422" s="217"/>
      <c r="DS422" s="214">
        <f t="shared" si="274"/>
        <v>18788000</v>
      </c>
      <c r="DT422" s="214">
        <f t="shared" si="275"/>
        <v>-15223000</v>
      </c>
      <c r="DU422" s="214">
        <f t="shared" si="276"/>
        <v>-6991000</v>
      </c>
      <c r="DV422" s="214">
        <f t="shared" si="277"/>
        <v>-1099000</v>
      </c>
      <c r="DW422" s="214">
        <f t="shared" si="278"/>
        <v>-4525000</v>
      </c>
      <c r="DX422" s="215">
        <f t="shared" si="279"/>
        <v>-0.24084522035341707</v>
      </c>
      <c r="DY422" s="215">
        <f t="shared" si="280"/>
        <v>-0.19409771372195769</v>
      </c>
      <c r="DZ422" s="218">
        <f t="shared" si="281"/>
        <v>0</v>
      </c>
      <c r="EA422" s="214">
        <f t="shared" si="282"/>
        <v>4697000</v>
      </c>
      <c r="EB422" s="214">
        <f t="shared" si="283"/>
        <v>8601000</v>
      </c>
      <c r="EC422" s="217"/>
      <c r="ED422" s="214">
        <f t="shared" si="284"/>
        <v>25232000</v>
      </c>
      <c r="EE422" s="214">
        <f t="shared" si="285"/>
        <v>-20297000</v>
      </c>
      <c r="EF422" s="214">
        <f t="shared" si="286"/>
        <v>-7041000</v>
      </c>
      <c r="EG422" s="214">
        <f t="shared" si="287"/>
        <v>-781000</v>
      </c>
      <c r="EH422" s="214">
        <f t="shared" si="288"/>
        <v>-2887000</v>
      </c>
      <c r="EI422" s="215">
        <f t="shared" si="289"/>
        <v>-0.11441819911223843</v>
      </c>
      <c r="EJ422" s="215">
        <f t="shared" si="290"/>
        <v>-0.10267079199118034</v>
      </c>
      <c r="EK422" s="218">
        <f t="shared" si="291"/>
        <v>0</v>
      </c>
      <c r="EL422" s="214">
        <f t="shared" si="292"/>
        <v>7030000</v>
      </c>
      <c r="EM422" s="214">
        <f t="shared" si="293"/>
        <v>5983000</v>
      </c>
      <c r="EN422" s="217"/>
      <c r="EO422" s="219">
        <f t="shared" si="304"/>
        <v>21696333.333333332</v>
      </c>
      <c r="EP422" s="219">
        <f t="shared" si="304"/>
        <v>-14724000</v>
      </c>
      <c r="EQ422" s="219">
        <f t="shared" si="304"/>
        <v>-10759000</v>
      </c>
      <c r="ER422" s="219">
        <f t="shared" si="304"/>
        <v>-3322000</v>
      </c>
      <c r="ES422" s="219">
        <f t="shared" si="294"/>
        <v>-7108666.6666666679</v>
      </c>
      <c r="ET422" s="220">
        <f t="shared" si="295"/>
        <v>-0.3276436878735271</v>
      </c>
      <c r="EU422" s="221">
        <f t="shared" si="296"/>
        <v>-0.24678585893652727</v>
      </c>
      <c r="EV422" s="219">
        <f t="shared" si="297"/>
        <v>0</v>
      </c>
      <c r="EW422" s="219">
        <f t="shared" si="298"/>
        <v>5500166.666666667</v>
      </c>
      <c r="EX422" s="219">
        <f t="shared" si="298"/>
        <v>7274833.333333333</v>
      </c>
      <c r="EY422" s="208"/>
      <c r="EZ422" s="222" t="str">
        <f t="shared" si="299"/>
        <v>完整</v>
      </c>
      <c r="FA422" s="222" t="str">
        <f t="shared" si="300"/>
        <v>完整</v>
      </c>
      <c r="FB422" s="222" t="str">
        <f t="shared" si="301"/>
        <v>完整</v>
      </c>
      <c r="FC422" s="222" t="str">
        <f t="shared" si="302"/>
        <v>选择</v>
      </c>
      <c r="FD422" s="222" t="str">
        <f t="shared" si="303"/>
        <v>删除</v>
      </c>
      <c r="FE422" s="246"/>
      <c r="FF422" s="246"/>
      <c r="FG422" s="246"/>
      <c r="FH422" s="246"/>
      <c r="FI422" s="246"/>
      <c r="FJ422" s="246"/>
      <c r="FK422" s="246"/>
      <c r="FL422" s="246"/>
      <c r="FM422" s="246"/>
      <c r="FN422" s="246"/>
      <c r="FO422" s="246"/>
      <c r="FP422" s="246"/>
      <c r="FQ422" s="246"/>
      <c r="FR422" s="246"/>
      <c r="FS422" s="246"/>
      <c r="FT422" s="246"/>
      <c r="FU422" s="246"/>
      <c r="FV422" s="246"/>
      <c r="FW422" s="246"/>
      <c r="FX422" s="246"/>
      <c r="FY422" s="246"/>
      <c r="FZ422" s="246"/>
      <c r="GA422" s="246"/>
      <c r="GB422" s="246"/>
      <c r="GC422" s="246"/>
      <c r="GD422" s="246"/>
      <c r="GE422" s="246"/>
      <c r="GF422" s="246"/>
      <c r="GG422" s="246"/>
      <c r="GH422" s="246"/>
      <c r="GI422" s="246"/>
      <c r="GJ422" s="246"/>
      <c r="GK422" s="246"/>
      <c r="GL422" s="246"/>
      <c r="GM422" s="246"/>
      <c r="GN422" s="246"/>
      <c r="GO422" s="246"/>
      <c r="GP422" s="246"/>
      <c r="GQ422" s="246"/>
      <c r="GR422" s="246"/>
      <c r="GS422" s="246"/>
      <c r="GT422" s="246"/>
      <c r="GU422" s="246"/>
      <c r="GV422" s="246"/>
      <c r="GW422" s="246"/>
      <c r="GX422" s="246"/>
      <c r="GY422" s="246"/>
      <c r="GZ422" s="246"/>
      <c r="HA422" s="246"/>
      <c r="HB422" s="246"/>
      <c r="HC422" s="246"/>
      <c r="HD422" s="246"/>
      <c r="HE422" s="246"/>
      <c r="HF422" s="246"/>
      <c r="HG422" s="246"/>
      <c r="HH422" s="246"/>
      <c r="HI422" s="246"/>
      <c r="HJ422" s="246"/>
      <c r="HK422" s="254"/>
    </row>
    <row r="423" spans="1:219" ht="12.4" customHeight="1" x14ac:dyDescent="0.2">
      <c r="A423" s="204" t="s">
        <v>3711</v>
      </c>
      <c r="B423" s="205" t="str">
        <f t="shared" si="262"/>
        <v>AKANKSHA POWER AND INFRASTRUCTURE LIMITED</v>
      </c>
      <c r="C423" s="206" t="s">
        <v>35</v>
      </c>
      <c r="D423" s="206" t="s">
        <v>34</v>
      </c>
      <c r="E423" s="255" t="s">
        <v>3712</v>
      </c>
      <c r="F423" s="244"/>
      <c r="G423" s="245"/>
      <c r="H423" s="209" t="str">
        <f t="shared" si="263"/>
        <v/>
      </c>
      <c r="I423" s="239" t="s">
        <v>3713</v>
      </c>
      <c r="J423" s="206" t="e">
        <f>VLOOKUP(Z423,[1]AP2022!FF:FI,2,0)</f>
        <v>#N/A</v>
      </c>
      <c r="K423" s="206" t="e">
        <f>VLOOKUP(Z423,[1]AP2022!FF:FI,4,0)</f>
        <v>#N/A</v>
      </c>
      <c r="L423" s="210"/>
      <c r="M423" s="211" t="s">
        <v>3714</v>
      </c>
      <c r="N423" s="225"/>
      <c r="O423" s="225"/>
      <c r="P423" s="225"/>
      <c r="Q423" s="225"/>
      <c r="R423" s="38" t="s">
        <v>41</v>
      </c>
      <c r="S423" s="211" t="s">
        <v>3715</v>
      </c>
      <c r="T423" s="211" t="s">
        <v>63</v>
      </c>
      <c r="U423" s="38" t="s">
        <v>182</v>
      </c>
      <c r="V423" s="37"/>
      <c r="W423" s="38" t="s">
        <v>3716</v>
      </c>
      <c r="X423" s="37"/>
      <c r="Y423" s="37"/>
      <c r="Z423" s="38" t="s">
        <v>3717</v>
      </c>
      <c r="AA423" s="41">
        <v>460944000</v>
      </c>
      <c r="AB423" s="41">
        <v>518370000</v>
      </c>
      <c r="AC423" s="41">
        <v>742735000</v>
      </c>
      <c r="AD423" s="38" t="s">
        <v>39</v>
      </c>
      <c r="AE423" s="41">
        <v>460944000</v>
      </c>
      <c r="AF423" s="41">
        <v>518370000</v>
      </c>
      <c r="AG423" s="41">
        <v>742735000</v>
      </c>
      <c r="AH423" s="38" t="s">
        <v>39</v>
      </c>
      <c r="AI423" s="38" t="s">
        <v>39</v>
      </c>
      <c r="AJ423" s="38" t="s">
        <v>39</v>
      </c>
      <c r="AK423" s="38" t="s">
        <v>39</v>
      </c>
      <c r="AL423" s="38" t="s">
        <v>39</v>
      </c>
      <c r="AM423" s="41">
        <v>460944000</v>
      </c>
      <c r="AN423" s="41">
        <v>518370000</v>
      </c>
      <c r="AO423" s="41">
        <v>742735000</v>
      </c>
      <c r="AP423" s="38" t="s">
        <v>39</v>
      </c>
      <c r="AQ423" s="38" t="s">
        <v>39</v>
      </c>
      <c r="AR423" s="38" t="s">
        <v>39</v>
      </c>
      <c r="AS423" s="38" t="s">
        <v>39</v>
      </c>
      <c r="AT423" s="38" t="s">
        <v>39</v>
      </c>
      <c r="AU423" s="41">
        <v>-269430000</v>
      </c>
      <c r="AV423" s="41">
        <v>-367931000</v>
      </c>
      <c r="AW423" s="41">
        <v>-263250000</v>
      </c>
      <c r="AX423" s="38" t="s">
        <v>39</v>
      </c>
      <c r="AY423" s="41">
        <v>0</v>
      </c>
      <c r="AZ423" s="41">
        <v>0</v>
      </c>
      <c r="BA423" s="41">
        <v>0</v>
      </c>
      <c r="BB423" s="38" t="s">
        <v>39</v>
      </c>
      <c r="BC423" s="41">
        <v>-138907000</v>
      </c>
      <c r="BD423" s="41">
        <v>-101301000</v>
      </c>
      <c r="BE423" s="41">
        <v>-411033000</v>
      </c>
      <c r="BF423" s="38" t="s">
        <v>39</v>
      </c>
      <c r="BG423" s="41">
        <v>52607000</v>
      </c>
      <c r="BH423" s="41">
        <v>49138000</v>
      </c>
      <c r="BI423" s="41">
        <v>68452000</v>
      </c>
      <c r="BJ423" s="38" t="s">
        <v>39</v>
      </c>
      <c r="BK423" s="41">
        <v>-2557000</v>
      </c>
      <c r="BL423" s="41">
        <v>-2432000</v>
      </c>
      <c r="BM423" s="41">
        <v>-1804000</v>
      </c>
      <c r="BN423" s="38" t="s">
        <v>39</v>
      </c>
      <c r="BO423" s="41">
        <v>-2557000</v>
      </c>
      <c r="BP423" s="41">
        <v>-2432000</v>
      </c>
      <c r="BQ423" s="41">
        <v>-1804000</v>
      </c>
      <c r="BR423" s="38" t="s">
        <v>39</v>
      </c>
      <c r="BS423" s="41">
        <v>0</v>
      </c>
      <c r="BT423" s="41">
        <v>0</v>
      </c>
      <c r="BU423" s="41">
        <v>0</v>
      </c>
      <c r="BV423" s="38" t="s">
        <v>39</v>
      </c>
      <c r="BW423" s="41">
        <v>29050000</v>
      </c>
      <c r="BX423" s="41">
        <v>24092000</v>
      </c>
      <c r="BY423" s="41">
        <v>39212000</v>
      </c>
      <c r="BZ423" s="38" t="s">
        <v>39</v>
      </c>
      <c r="CA423" s="41">
        <v>330371000</v>
      </c>
      <c r="CB423" s="41">
        <v>268382000</v>
      </c>
      <c r="CC423" s="41">
        <v>250678000</v>
      </c>
      <c r="CD423" s="38" t="s">
        <v>39</v>
      </c>
      <c r="CE423" s="41">
        <v>87299000</v>
      </c>
      <c r="CF423" s="41">
        <v>28523000</v>
      </c>
      <c r="CG423" s="41">
        <v>18949000</v>
      </c>
      <c r="CH423" s="38" t="s">
        <v>39</v>
      </c>
      <c r="CI423" s="41">
        <v>164050000</v>
      </c>
      <c r="CJ423" s="41">
        <v>225756000</v>
      </c>
      <c r="CK423" s="41">
        <v>206932000</v>
      </c>
      <c r="CL423" s="38" t="s">
        <v>39</v>
      </c>
      <c r="CM423" s="41">
        <v>5050000</v>
      </c>
      <c r="CN423" s="41">
        <v>6256000</v>
      </c>
      <c r="CO423" s="41">
        <v>2190000</v>
      </c>
      <c r="CP423" s="38" t="s">
        <v>39</v>
      </c>
      <c r="CQ423" s="41">
        <v>41705000</v>
      </c>
      <c r="CR423" s="41">
        <v>6815000</v>
      </c>
      <c r="CS423" s="41">
        <v>19192000</v>
      </c>
      <c r="CT423" s="38" t="s">
        <v>39</v>
      </c>
      <c r="CU423" s="38" t="s">
        <v>39</v>
      </c>
      <c r="CV423" s="38" t="s">
        <v>39</v>
      </c>
      <c r="CW423" s="38" t="s">
        <v>39</v>
      </c>
      <c r="CX423" s="38" t="s">
        <v>39</v>
      </c>
      <c r="CY423" s="41">
        <v>33817000</v>
      </c>
      <c r="CZ423" s="41">
        <v>18963000</v>
      </c>
      <c r="DA423" s="41">
        <v>15509000</v>
      </c>
      <c r="DB423" s="38" t="s">
        <v>39</v>
      </c>
      <c r="DC423" s="41">
        <v>476265000</v>
      </c>
      <c r="DD423" s="41">
        <v>383892000</v>
      </c>
      <c r="DE423" s="41">
        <v>378119000</v>
      </c>
      <c r="DF423" s="38" t="s">
        <v>39</v>
      </c>
      <c r="DG423" s="213"/>
      <c r="DH423" s="214">
        <f t="shared" si="264"/>
        <v>460944000</v>
      </c>
      <c r="DI423" s="214">
        <f t="shared" si="265"/>
        <v>-269430000</v>
      </c>
      <c r="DJ423" s="214">
        <f t="shared" si="266"/>
        <v>-138907000</v>
      </c>
      <c r="DK423" s="214">
        <f t="shared" si="267"/>
        <v>-2557000</v>
      </c>
      <c r="DL423" s="214">
        <f t="shared" si="268"/>
        <v>50050000</v>
      </c>
      <c r="DM423" s="215">
        <f t="shared" si="269"/>
        <v>0.10858151966399389</v>
      </c>
      <c r="DN423" s="215">
        <f t="shared" si="270"/>
        <v>0.12180757080901644</v>
      </c>
      <c r="DO423" s="216">
        <f t="shared" si="271"/>
        <v>0</v>
      </c>
      <c r="DP423" s="214">
        <f t="shared" si="272"/>
        <v>57911000</v>
      </c>
      <c r="DQ423" s="214">
        <f t="shared" si="273"/>
        <v>26390000</v>
      </c>
      <c r="DR423" s="217"/>
      <c r="DS423" s="214">
        <f t="shared" si="274"/>
        <v>518370000</v>
      </c>
      <c r="DT423" s="214">
        <f t="shared" si="275"/>
        <v>-367931000</v>
      </c>
      <c r="DU423" s="214">
        <f t="shared" si="276"/>
        <v>-101301000</v>
      </c>
      <c r="DV423" s="214">
        <f t="shared" si="277"/>
        <v>-2432000</v>
      </c>
      <c r="DW423" s="214">
        <f t="shared" si="278"/>
        <v>46706000</v>
      </c>
      <c r="DX423" s="215">
        <f t="shared" si="279"/>
        <v>9.0101664833998882E-2</v>
      </c>
      <c r="DY423" s="215">
        <f t="shared" si="280"/>
        <v>9.9023881407103359E-2</v>
      </c>
      <c r="DZ423" s="218">
        <f t="shared" si="281"/>
        <v>0</v>
      </c>
      <c r="EA423" s="214">
        <f t="shared" si="282"/>
        <v>23736000</v>
      </c>
      <c r="EB423" s="214">
        <f t="shared" si="283"/>
        <v>17236000</v>
      </c>
      <c r="EC423" s="217"/>
      <c r="ED423" s="214">
        <f t="shared" si="284"/>
        <v>742735000</v>
      </c>
      <c r="EE423" s="214">
        <f t="shared" si="285"/>
        <v>-263250000</v>
      </c>
      <c r="EF423" s="214">
        <f t="shared" si="286"/>
        <v>-411033000</v>
      </c>
      <c r="EG423" s="214">
        <f t="shared" si="287"/>
        <v>-1804000</v>
      </c>
      <c r="EH423" s="214">
        <f t="shared" si="288"/>
        <v>66648000</v>
      </c>
      <c r="EI423" s="215">
        <f t="shared" si="289"/>
        <v>8.9733215749897344E-2</v>
      </c>
      <c r="EJ423" s="215">
        <f t="shared" si="290"/>
        <v>9.8579029030287521E-2</v>
      </c>
      <c r="EK423" s="218">
        <f t="shared" si="291"/>
        <v>0</v>
      </c>
      <c r="EL423" s="214" t="e">
        <f t="shared" si="292"/>
        <v>#VALUE!</v>
      </c>
      <c r="EM423" s="214" t="e">
        <f t="shared" si="293"/>
        <v>#VALUE!</v>
      </c>
      <c r="EN423" s="217"/>
      <c r="EO423" s="219">
        <f t="shared" si="304"/>
        <v>574016333.33333337</v>
      </c>
      <c r="EP423" s="219">
        <f t="shared" si="304"/>
        <v>-300203666.66666669</v>
      </c>
      <c r="EQ423" s="219">
        <f t="shared" si="304"/>
        <v>-217080333.33333334</v>
      </c>
      <c r="ER423" s="219">
        <f t="shared" si="304"/>
        <v>-2264333.3333333335</v>
      </c>
      <c r="ES423" s="219">
        <f t="shared" si="294"/>
        <v>54468000.000000007</v>
      </c>
      <c r="ET423" s="220">
        <f t="shared" si="295"/>
        <v>9.4889285961084743E-2</v>
      </c>
      <c r="EU423" s="221">
        <f t="shared" si="296"/>
        <v>0.10483721437530677</v>
      </c>
      <c r="EV423" s="219">
        <f t="shared" si="297"/>
        <v>0</v>
      </c>
      <c r="EW423" s="219" t="e">
        <f t="shared" si="298"/>
        <v>#VALUE!</v>
      </c>
      <c r="EX423" s="219" t="e">
        <f t="shared" si="298"/>
        <v>#VALUE!</v>
      </c>
      <c r="EY423" s="208"/>
      <c r="EZ423" s="222" t="str">
        <f t="shared" si="299"/>
        <v>完整</v>
      </c>
      <c r="FA423" s="222" t="str">
        <f t="shared" si="300"/>
        <v>完整</v>
      </c>
      <c r="FB423" s="222" t="str">
        <f t="shared" si="301"/>
        <v>完整</v>
      </c>
      <c r="FC423" s="222" t="str">
        <f t="shared" si="302"/>
        <v>选择</v>
      </c>
      <c r="FD423" s="222" t="str">
        <f t="shared" si="303"/>
        <v>选择</v>
      </c>
      <c r="FE423" s="246"/>
      <c r="FF423" s="246"/>
      <c r="FG423" s="246"/>
      <c r="FH423" s="246"/>
      <c r="FI423" s="246"/>
      <c r="FJ423" s="246"/>
      <c r="FK423" s="246"/>
      <c r="FL423" s="246"/>
      <c r="FM423" s="246"/>
      <c r="FN423" s="246"/>
      <c r="FO423" s="246"/>
      <c r="FP423" s="246"/>
      <c r="FQ423" s="246"/>
      <c r="FR423" s="246"/>
      <c r="FS423" s="246"/>
      <c r="FT423" s="246"/>
      <c r="FU423" s="246"/>
      <c r="FV423" s="246"/>
      <c r="FW423" s="246"/>
      <c r="FX423" s="246"/>
      <c r="FY423" s="246"/>
      <c r="FZ423" s="246"/>
      <c r="GA423" s="246"/>
      <c r="GB423" s="246"/>
      <c r="GC423" s="246"/>
      <c r="GD423" s="246"/>
      <c r="GE423" s="246"/>
      <c r="GF423" s="246"/>
      <c r="GG423" s="246"/>
      <c r="GH423" s="246"/>
      <c r="GI423" s="246"/>
      <c r="GJ423" s="246"/>
      <c r="GK423" s="246"/>
      <c r="GL423" s="246"/>
      <c r="GM423" s="246"/>
      <c r="GN423" s="246"/>
      <c r="GO423" s="246"/>
      <c r="GP423" s="246"/>
      <c r="GQ423" s="246"/>
      <c r="GR423" s="246"/>
      <c r="GS423" s="246"/>
      <c r="GT423" s="246"/>
      <c r="GU423" s="246"/>
      <c r="GV423" s="246"/>
      <c r="GW423" s="246"/>
      <c r="GX423" s="246"/>
      <c r="GY423" s="246"/>
      <c r="GZ423" s="246"/>
      <c r="HA423" s="246"/>
      <c r="HB423" s="246"/>
      <c r="HC423" s="246"/>
      <c r="HD423" s="246"/>
      <c r="HE423" s="246"/>
      <c r="HF423" s="246"/>
      <c r="HG423" s="246"/>
      <c r="HH423" s="246"/>
      <c r="HI423" s="246"/>
      <c r="HJ423" s="246"/>
      <c r="HK423" s="246"/>
    </row>
    <row r="424" spans="1:219" s="7" customFormat="1" ht="12.4" customHeight="1" x14ac:dyDescent="0.2">
      <c r="A424" s="226" t="s">
        <v>3718</v>
      </c>
      <c r="B424" s="227" t="str">
        <f t="shared" si="262"/>
        <v>HENAN JIAHE HIGH-TECH ELECTRICAL EQUIPMENT CO.,LTD.</v>
      </c>
      <c r="C424" s="228" t="s">
        <v>35</v>
      </c>
      <c r="D424" s="229" t="s">
        <v>188</v>
      </c>
      <c r="E424" s="227"/>
      <c r="F424" s="244"/>
      <c r="G424" s="238"/>
      <c r="H424" s="232" t="str">
        <f t="shared" si="263"/>
        <v/>
      </c>
      <c r="I424" s="228" t="s">
        <v>353</v>
      </c>
      <c r="J424" s="228" t="str">
        <f>VLOOKUP(Z424,[1]AP2022!FF:FI,2,0)</f>
        <v>exclude</v>
      </c>
      <c r="K424" s="228" t="str">
        <f>VLOOKUP(Z424,[1]AP2022!FF:FI,4,0)</f>
        <v>ok, indep</v>
      </c>
      <c r="L424" s="233"/>
      <c r="M424" s="38" t="s">
        <v>3719</v>
      </c>
      <c r="N424" s="38" t="s">
        <v>3720</v>
      </c>
      <c r="O424" s="38" t="s">
        <v>36</v>
      </c>
      <c r="P424" s="38" t="s">
        <v>3721</v>
      </c>
      <c r="Q424" s="37"/>
      <c r="R424" s="38" t="s">
        <v>48</v>
      </c>
      <c r="S424" s="38" t="s">
        <v>3722</v>
      </c>
      <c r="T424" s="38" t="s">
        <v>45</v>
      </c>
      <c r="U424" s="38" t="s">
        <v>182</v>
      </c>
      <c r="V424" s="38" t="s">
        <v>862</v>
      </c>
      <c r="W424" s="38" t="s">
        <v>3723</v>
      </c>
      <c r="X424" s="37"/>
      <c r="Y424" s="37"/>
      <c r="Z424" s="38" t="s">
        <v>3724</v>
      </c>
      <c r="AA424" s="41">
        <v>39463000</v>
      </c>
      <c r="AB424" s="41">
        <v>28204000</v>
      </c>
      <c r="AC424" s="41">
        <v>25292000</v>
      </c>
      <c r="AD424" s="41">
        <v>53565000</v>
      </c>
      <c r="AE424" s="41">
        <v>37598000</v>
      </c>
      <c r="AF424" s="41">
        <v>23521000</v>
      </c>
      <c r="AG424" s="41">
        <v>22126000</v>
      </c>
      <c r="AH424" s="41">
        <v>51617000</v>
      </c>
      <c r="AI424" s="41">
        <v>-217000</v>
      </c>
      <c r="AJ424" s="41">
        <v>-183000</v>
      </c>
      <c r="AK424" s="41">
        <v>-143000</v>
      </c>
      <c r="AL424" s="41">
        <v>-214000</v>
      </c>
      <c r="AM424" s="41">
        <v>37381000</v>
      </c>
      <c r="AN424" s="41">
        <v>23338000</v>
      </c>
      <c r="AO424" s="41">
        <v>21983000</v>
      </c>
      <c r="AP424" s="41">
        <v>51403000</v>
      </c>
      <c r="AQ424" s="41">
        <v>2082000</v>
      </c>
      <c r="AR424" s="41">
        <v>4866000</v>
      </c>
      <c r="AS424" s="41">
        <v>3309000</v>
      </c>
      <c r="AT424" s="41">
        <v>2162000</v>
      </c>
      <c r="AU424" s="41">
        <v>-30275000</v>
      </c>
      <c r="AV424" s="41">
        <v>-18159000</v>
      </c>
      <c r="AW424" s="41">
        <v>-17382000</v>
      </c>
      <c r="AX424" s="41">
        <v>-40581000</v>
      </c>
      <c r="AY424" s="38" t="s">
        <v>39</v>
      </c>
      <c r="AZ424" s="38" t="s">
        <v>39</v>
      </c>
      <c r="BA424" s="38" t="s">
        <v>39</v>
      </c>
      <c r="BB424" s="38" t="s">
        <v>39</v>
      </c>
      <c r="BC424" s="41">
        <v>-8628000</v>
      </c>
      <c r="BD424" s="41">
        <v>-9177000</v>
      </c>
      <c r="BE424" s="41">
        <v>-7964000</v>
      </c>
      <c r="BF424" s="41">
        <v>-10688000</v>
      </c>
      <c r="BG424" s="41">
        <v>560000</v>
      </c>
      <c r="BH424" s="41">
        <v>868000</v>
      </c>
      <c r="BI424" s="41">
        <v>-54000</v>
      </c>
      <c r="BJ424" s="41">
        <v>2296000</v>
      </c>
      <c r="BK424" s="41">
        <v>-518000</v>
      </c>
      <c r="BL424" s="41">
        <v>-558000</v>
      </c>
      <c r="BM424" s="41">
        <v>-519000</v>
      </c>
      <c r="BN424" s="41">
        <v>-434000</v>
      </c>
      <c r="BO424" s="41">
        <v>-507000</v>
      </c>
      <c r="BP424" s="41">
        <v>-551000</v>
      </c>
      <c r="BQ424" s="41">
        <v>-512000</v>
      </c>
      <c r="BR424" s="41">
        <v>-427000</v>
      </c>
      <c r="BS424" s="41">
        <v>-11000</v>
      </c>
      <c r="BT424" s="41">
        <v>-7000</v>
      </c>
      <c r="BU424" s="41">
        <v>-7000</v>
      </c>
      <c r="BV424" s="41">
        <v>-7000</v>
      </c>
      <c r="BW424" s="41">
        <v>-2914000</v>
      </c>
      <c r="BX424" s="41">
        <v>-2975000</v>
      </c>
      <c r="BY424" s="41">
        <v>-2995000</v>
      </c>
      <c r="BZ424" s="41">
        <v>-829000</v>
      </c>
      <c r="CA424" s="41">
        <v>57644000</v>
      </c>
      <c r="CB424" s="41">
        <v>53019000</v>
      </c>
      <c r="CC424" s="41">
        <v>57516000</v>
      </c>
      <c r="CD424" s="41">
        <v>69236000</v>
      </c>
      <c r="CE424" s="41">
        <v>20899000</v>
      </c>
      <c r="CF424" s="41">
        <v>19138000</v>
      </c>
      <c r="CG424" s="41">
        <v>22858000</v>
      </c>
      <c r="CH424" s="41">
        <v>18168000</v>
      </c>
      <c r="CI424" s="41">
        <v>25945000</v>
      </c>
      <c r="CJ424" s="41">
        <v>22504000</v>
      </c>
      <c r="CK424" s="41">
        <v>21696000</v>
      </c>
      <c r="CL424" s="41">
        <v>37060000</v>
      </c>
      <c r="CM424" s="41">
        <v>7116000</v>
      </c>
      <c r="CN424" s="41">
        <v>8007000</v>
      </c>
      <c r="CO424" s="41">
        <v>7035000</v>
      </c>
      <c r="CP424" s="41">
        <v>7796000</v>
      </c>
      <c r="CQ424" s="41">
        <v>951000</v>
      </c>
      <c r="CR424" s="41">
        <v>1148000</v>
      </c>
      <c r="CS424" s="41">
        <v>2540000</v>
      </c>
      <c r="CT424" s="41">
        <v>2966000</v>
      </c>
      <c r="CU424" s="41">
        <v>0</v>
      </c>
      <c r="CV424" s="41">
        <v>534000</v>
      </c>
      <c r="CW424" s="38" t="s">
        <v>39</v>
      </c>
      <c r="CX424" s="38" t="s">
        <v>39</v>
      </c>
      <c r="CY424" s="41">
        <v>300000</v>
      </c>
      <c r="CZ424" s="41">
        <v>292000</v>
      </c>
      <c r="DA424" s="41">
        <v>295000</v>
      </c>
      <c r="DB424" s="41">
        <v>326000</v>
      </c>
      <c r="DC424" s="41">
        <v>64598000</v>
      </c>
      <c r="DD424" s="41">
        <v>60478000</v>
      </c>
      <c r="DE424" s="41">
        <v>65523000</v>
      </c>
      <c r="DF424" s="41">
        <v>75565000</v>
      </c>
      <c r="DG424" s="213"/>
      <c r="DH424" s="214">
        <f t="shared" si="264"/>
        <v>37381000</v>
      </c>
      <c r="DI424" s="214">
        <f t="shared" si="265"/>
        <v>-30275000</v>
      </c>
      <c r="DJ424" s="214">
        <f t="shared" si="266"/>
        <v>-8628000</v>
      </c>
      <c r="DK424" s="214">
        <f t="shared" si="267"/>
        <v>-518000</v>
      </c>
      <c r="DL424" s="214">
        <f t="shared" si="268"/>
        <v>-2040000</v>
      </c>
      <c r="DM424" s="215">
        <f t="shared" si="269"/>
        <v>-5.4573178887670208E-2</v>
      </c>
      <c r="DN424" s="215">
        <f t="shared" si="270"/>
        <v>-5.1749067755764697E-2</v>
      </c>
      <c r="DO424" s="216" t="str">
        <f t="shared" si="271"/>
        <v>n.a.</v>
      </c>
      <c r="DP424" s="214">
        <f t="shared" si="272"/>
        <v>20018500</v>
      </c>
      <c r="DQ424" s="214">
        <f t="shared" si="273"/>
        <v>296000</v>
      </c>
      <c r="DR424" s="217"/>
      <c r="DS424" s="214">
        <f t="shared" si="274"/>
        <v>23338000</v>
      </c>
      <c r="DT424" s="214">
        <f t="shared" si="275"/>
        <v>-18159000</v>
      </c>
      <c r="DU424" s="214">
        <f t="shared" si="276"/>
        <v>-9177000</v>
      </c>
      <c r="DV424" s="214">
        <f t="shared" si="277"/>
        <v>-558000</v>
      </c>
      <c r="DW424" s="214">
        <f t="shared" si="278"/>
        <v>-4556000</v>
      </c>
      <c r="DX424" s="215">
        <f t="shared" si="279"/>
        <v>-0.19521809923729541</v>
      </c>
      <c r="DY424" s="215">
        <f t="shared" si="280"/>
        <v>-0.16333261633326163</v>
      </c>
      <c r="DZ424" s="218" t="str">
        <f t="shared" si="281"/>
        <v>n.a.</v>
      </c>
      <c r="EA424" s="214">
        <f t="shared" si="282"/>
        <v>20998000</v>
      </c>
      <c r="EB424" s="214">
        <f t="shared" si="283"/>
        <v>293500</v>
      </c>
      <c r="EC424" s="217"/>
      <c r="ED424" s="214">
        <f t="shared" si="284"/>
        <v>21983000</v>
      </c>
      <c r="EE424" s="214">
        <f t="shared" si="285"/>
        <v>-17382000</v>
      </c>
      <c r="EF424" s="214">
        <f t="shared" si="286"/>
        <v>-7964000</v>
      </c>
      <c r="EG424" s="214">
        <f t="shared" si="287"/>
        <v>-519000</v>
      </c>
      <c r="EH424" s="214">
        <f t="shared" si="288"/>
        <v>-3882000</v>
      </c>
      <c r="EI424" s="215">
        <f t="shared" si="289"/>
        <v>-0.17659100213801573</v>
      </c>
      <c r="EJ424" s="215">
        <f t="shared" si="290"/>
        <v>-0.15008699014111734</v>
      </c>
      <c r="EK424" s="218" t="str">
        <f t="shared" si="291"/>
        <v>n.a.</v>
      </c>
      <c r="EL424" s="214">
        <f t="shared" si="292"/>
        <v>20513000</v>
      </c>
      <c r="EM424" s="214">
        <f t="shared" si="293"/>
        <v>310500</v>
      </c>
      <c r="EN424" s="217"/>
      <c r="EO424" s="219">
        <f t="shared" si="304"/>
        <v>27567333.333333332</v>
      </c>
      <c r="EP424" s="219">
        <f t="shared" si="304"/>
        <v>-21938666.666666668</v>
      </c>
      <c r="EQ424" s="219">
        <f t="shared" si="304"/>
        <v>-8589666.666666666</v>
      </c>
      <c r="ER424" s="219">
        <f t="shared" si="304"/>
        <v>-531666.66666666663</v>
      </c>
      <c r="ES424" s="219">
        <f t="shared" si="294"/>
        <v>-3492666.6666666684</v>
      </c>
      <c r="ET424" s="220">
        <f t="shared" si="295"/>
        <v>-0.12669584774249723</v>
      </c>
      <c r="EU424" s="221">
        <f t="shared" si="296"/>
        <v>-0.1124490233955785</v>
      </c>
      <c r="EV424" s="219" t="e">
        <f t="shared" si="297"/>
        <v>#VALUE!</v>
      </c>
      <c r="EW424" s="219">
        <f t="shared" si="298"/>
        <v>20509833.333333332</v>
      </c>
      <c r="EX424" s="219">
        <f t="shared" si="298"/>
        <v>300000</v>
      </c>
      <c r="EY424" s="208"/>
      <c r="EZ424" s="222" t="str">
        <f t="shared" si="299"/>
        <v>完整</v>
      </c>
      <c r="FA424" s="222" t="str">
        <f t="shared" si="300"/>
        <v>完整</v>
      </c>
      <c r="FB424" s="222" t="str">
        <f t="shared" si="301"/>
        <v>完整</v>
      </c>
      <c r="FC424" s="222" t="str">
        <f t="shared" si="302"/>
        <v>选择</v>
      </c>
      <c r="FD424" s="222" t="str">
        <f t="shared" si="303"/>
        <v>删除</v>
      </c>
      <c r="FE424" s="246"/>
      <c r="FF424" s="246"/>
      <c r="FG424" s="246"/>
      <c r="FH424" s="246"/>
      <c r="FI424" s="246"/>
      <c r="FJ424" s="246"/>
      <c r="FK424" s="246"/>
      <c r="FL424" s="246"/>
      <c r="FM424" s="246"/>
      <c r="FN424" s="246"/>
      <c r="FO424" s="246"/>
      <c r="FP424" s="246"/>
      <c r="FQ424" s="246"/>
      <c r="FR424" s="246"/>
      <c r="FS424" s="246"/>
      <c r="FT424" s="246"/>
      <c r="FU424" s="246"/>
      <c r="FV424" s="246"/>
      <c r="FW424" s="246"/>
      <c r="FX424" s="246"/>
      <c r="FY424" s="246"/>
      <c r="FZ424" s="246"/>
      <c r="GA424" s="246"/>
      <c r="GB424" s="246"/>
      <c r="GC424" s="246"/>
      <c r="GD424" s="246"/>
      <c r="GE424" s="246"/>
      <c r="GF424" s="246"/>
      <c r="GG424" s="246"/>
      <c r="GH424" s="246"/>
      <c r="GI424" s="246"/>
      <c r="GJ424" s="246"/>
      <c r="GK424" s="246"/>
      <c r="GL424" s="246"/>
      <c r="GM424" s="246"/>
      <c r="GN424" s="246"/>
      <c r="GO424" s="246"/>
      <c r="GP424" s="246"/>
      <c r="GQ424" s="246"/>
      <c r="GR424" s="246"/>
      <c r="GS424" s="246"/>
      <c r="GT424" s="246"/>
      <c r="GU424" s="246"/>
      <c r="GV424" s="246"/>
      <c r="GW424" s="246"/>
      <c r="GX424" s="246"/>
      <c r="GY424" s="246"/>
      <c r="GZ424" s="246"/>
      <c r="HA424" s="246"/>
      <c r="HB424" s="246"/>
      <c r="HC424" s="246"/>
      <c r="HD424" s="246"/>
      <c r="HE424" s="246"/>
      <c r="HF424" s="246"/>
      <c r="HG424" s="246"/>
      <c r="HH424" s="246"/>
      <c r="HI424" s="246"/>
      <c r="HJ424" s="246"/>
      <c r="HK424" s="254"/>
    </row>
    <row r="425" spans="1:219" s="7" customFormat="1" ht="12.4" customHeight="1" x14ac:dyDescent="0.2">
      <c r="A425" s="226" t="s">
        <v>3725</v>
      </c>
      <c r="B425" s="227" t="str">
        <f t="shared" si="262"/>
        <v>JASA KITA BERHAD</v>
      </c>
      <c r="C425" s="228" t="s">
        <v>35</v>
      </c>
      <c r="D425" s="237" t="s">
        <v>31</v>
      </c>
      <c r="E425" s="227"/>
      <c r="F425" s="244"/>
      <c r="G425" s="238"/>
      <c r="H425" s="232" t="str">
        <f t="shared" si="263"/>
        <v/>
      </c>
      <c r="I425" s="228" t="s">
        <v>405</v>
      </c>
      <c r="J425" s="228" t="str">
        <f>VLOOKUP(Z425,[1]AP2022!FF:FI,2,0)</f>
        <v>exclude</v>
      </c>
      <c r="K425" s="228" t="str">
        <f>VLOOKUP(Z425,[1]AP2022!FF:FI,4,0)</f>
        <v>ok, loss</v>
      </c>
      <c r="L425" s="233"/>
      <c r="M425" s="38" t="s">
        <v>3726</v>
      </c>
      <c r="N425" s="38" t="s">
        <v>3727</v>
      </c>
      <c r="O425" s="38" t="s">
        <v>47</v>
      </c>
      <c r="P425" s="38" t="s">
        <v>3728</v>
      </c>
      <c r="Q425" s="37"/>
      <c r="R425" s="38" t="s">
        <v>55</v>
      </c>
      <c r="S425" s="38" t="s">
        <v>3729</v>
      </c>
      <c r="T425" s="38" t="s">
        <v>44</v>
      </c>
      <c r="U425" s="38" t="s">
        <v>182</v>
      </c>
      <c r="V425" s="38" t="s">
        <v>3730</v>
      </c>
      <c r="W425" s="38" t="s">
        <v>3731</v>
      </c>
      <c r="X425" s="37"/>
      <c r="Y425" s="37"/>
      <c r="Z425" s="38" t="s">
        <v>3732</v>
      </c>
      <c r="AA425" s="41">
        <v>24527000</v>
      </c>
      <c r="AB425" s="41">
        <v>22629000</v>
      </c>
      <c r="AC425" s="41">
        <v>21537000</v>
      </c>
      <c r="AD425" s="41">
        <v>31997000</v>
      </c>
      <c r="AE425" s="41">
        <v>22631000</v>
      </c>
      <c r="AF425" s="41">
        <v>21081000</v>
      </c>
      <c r="AG425" s="41">
        <v>20109000</v>
      </c>
      <c r="AH425" s="41">
        <v>31695000</v>
      </c>
      <c r="AI425" s="38" t="s">
        <v>39</v>
      </c>
      <c r="AJ425" s="38" t="s">
        <v>39</v>
      </c>
      <c r="AK425" s="38" t="s">
        <v>39</v>
      </c>
      <c r="AL425" s="38" t="s">
        <v>39</v>
      </c>
      <c r="AM425" s="41">
        <v>22631000</v>
      </c>
      <c r="AN425" s="41">
        <v>21081000</v>
      </c>
      <c r="AO425" s="41">
        <v>20109000</v>
      </c>
      <c r="AP425" s="41">
        <v>31695000</v>
      </c>
      <c r="AQ425" s="41">
        <v>1896000</v>
      </c>
      <c r="AR425" s="41">
        <v>1548000</v>
      </c>
      <c r="AS425" s="41">
        <v>1428000</v>
      </c>
      <c r="AT425" s="41">
        <v>302000</v>
      </c>
      <c r="AU425" s="41">
        <v>-15906000</v>
      </c>
      <c r="AV425" s="41">
        <v>-14259000</v>
      </c>
      <c r="AW425" s="41">
        <v>-14209000</v>
      </c>
      <c r="AX425" s="41">
        <v>-24532000</v>
      </c>
      <c r="AY425" s="41">
        <v>0</v>
      </c>
      <c r="AZ425" s="41">
        <v>0</v>
      </c>
      <c r="BA425" s="41">
        <v>0</v>
      </c>
      <c r="BB425" s="41">
        <v>0</v>
      </c>
      <c r="BC425" s="41">
        <v>-7945000</v>
      </c>
      <c r="BD425" s="41">
        <v>-7713000</v>
      </c>
      <c r="BE425" s="41">
        <v>-7397000</v>
      </c>
      <c r="BF425" s="41">
        <v>-10903000</v>
      </c>
      <c r="BG425" s="41">
        <v>676000</v>
      </c>
      <c r="BH425" s="41">
        <v>657000</v>
      </c>
      <c r="BI425" s="41">
        <v>-69000</v>
      </c>
      <c r="BJ425" s="41">
        <v>-3438000</v>
      </c>
      <c r="BK425" s="41">
        <v>-831000</v>
      </c>
      <c r="BL425" s="41">
        <v>-1098000</v>
      </c>
      <c r="BM425" s="41">
        <v>-1018000</v>
      </c>
      <c r="BN425" s="41">
        <v>-1335000</v>
      </c>
      <c r="BO425" s="41">
        <v>-772000</v>
      </c>
      <c r="BP425" s="41">
        <v>-1038000</v>
      </c>
      <c r="BQ425" s="41">
        <v>-958000</v>
      </c>
      <c r="BR425" s="41">
        <v>-961000</v>
      </c>
      <c r="BS425" s="41">
        <v>-59000</v>
      </c>
      <c r="BT425" s="41">
        <v>-60000</v>
      </c>
      <c r="BU425" s="41">
        <v>-60000</v>
      </c>
      <c r="BV425" s="41">
        <v>-374000</v>
      </c>
      <c r="BW425" s="41">
        <v>1000</v>
      </c>
      <c r="BX425" s="41">
        <v>20000</v>
      </c>
      <c r="BY425" s="41">
        <v>-614000</v>
      </c>
      <c r="BZ425" s="41">
        <v>-3885000</v>
      </c>
      <c r="CA425" s="41">
        <v>48126000</v>
      </c>
      <c r="CB425" s="41">
        <v>47282000</v>
      </c>
      <c r="CC425" s="41">
        <v>46398000</v>
      </c>
      <c r="CD425" s="41">
        <v>46947000</v>
      </c>
      <c r="CE425" s="41">
        <v>7934000</v>
      </c>
      <c r="CF425" s="41">
        <v>8477000</v>
      </c>
      <c r="CG425" s="41">
        <v>5796000</v>
      </c>
      <c r="CH425" s="41">
        <v>8266000</v>
      </c>
      <c r="CI425" s="41">
        <v>6556000</v>
      </c>
      <c r="CJ425" s="41">
        <v>6158000</v>
      </c>
      <c r="CK425" s="41">
        <v>5803000</v>
      </c>
      <c r="CL425" s="41">
        <v>11542000</v>
      </c>
      <c r="CM425" s="41">
        <v>837000</v>
      </c>
      <c r="CN425" s="41">
        <v>945000</v>
      </c>
      <c r="CO425" s="41">
        <v>895000</v>
      </c>
      <c r="CP425" s="41">
        <v>919000</v>
      </c>
      <c r="CQ425" s="41">
        <v>29948000</v>
      </c>
      <c r="CR425" s="41">
        <v>29496000</v>
      </c>
      <c r="CS425" s="41">
        <v>32388000</v>
      </c>
      <c r="CT425" s="41">
        <v>25031000</v>
      </c>
      <c r="CU425" s="38" t="s">
        <v>39</v>
      </c>
      <c r="CV425" s="38" t="s">
        <v>39</v>
      </c>
      <c r="CW425" s="38" t="s">
        <v>39</v>
      </c>
      <c r="CX425" s="38" t="s">
        <v>39</v>
      </c>
      <c r="CY425" s="41">
        <v>5275000</v>
      </c>
      <c r="CZ425" s="41">
        <v>8329000</v>
      </c>
      <c r="DA425" s="41">
        <v>8156000</v>
      </c>
      <c r="DB425" s="41">
        <v>8526000</v>
      </c>
      <c r="DC425" s="41">
        <v>66021000</v>
      </c>
      <c r="DD425" s="41">
        <v>66999000</v>
      </c>
      <c r="DE425" s="41">
        <v>66421000</v>
      </c>
      <c r="DF425" s="41">
        <v>67839000</v>
      </c>
      <c r="DG425" s="213"/>
      <c r="DH425" s="214">
        <f t="shared" si="264"/>
        <v>22631000</v>
      </c>
      <c r="DI425" s="214">
        <f t="shared" si="265"/>
        <v>-15906000</v>
      </c>
      <c r="DJ425" s="214">
        <f t="shared" si="266"/>
        <v>-7945000</v>
      </c>
      <c r="DK425" s="214">
        <f t="shared" si="267"/>
        <v>-831000</v>
      </c>
      <c r="DL425" s="214">
        <f t="shared" si="268"/>
        <v>-2051000</v>
      </c>
      <c r="DM425" s="215">
        <f t="shared" si="269"/>
        <v>-9.0627899783482832E-2</v>
      </c>
      <c r="DN425" s="215">
        <f t="shared" si="270"/>
        <v>-8.3096993760635285E-2</v>
      </c>
      <c r="DO425" s="216">
        <f t="shared" si="271"/>
        <v>0</v>
      </c>
      <c r="DP425" s="214">
        <f t="shared" si="272"/>
        <v>8205500</v>
      </c>
      <c r="DQ425" s="214">
        <f t="shared" si="273"/>
        <v>6802000</v>
      </c>
      <c r="DR425" s="217"/>
      <c r="DS425" s="214">
        <f t="shared" si="274"/>
        <v>21081000</v>
      </c>
      <c r="DT425" s="214">
        <f t="shared" si="275"/>
        <v>-14259000</v>
      </c>
      <c r="DU425" s="214">
        <f t="shared" si="276"/>
        <v>-7713000</v>
      </c>
      <c r="DV425" s="214">
        <f t="shared" si="277"/>
        <v>-1098000</v>
      </c>
      <c r="DW425" s="214">
        <f t="shared" si="278"/>
        <v>-1989000</v>
      </c>
      <c r="DX425" s="215">
        <f t="shared" si="279"/>
        <v>-9.4350362886011105E-2</v>
      </c>
      <c r="DY425" s="215">
        <f t="shared" si="280"/>
        <v>-8.6215864759427829E-2</v>
      </c>
      <c r="DZ425" s="218">
        <f t="shared" si="281"/>
        <v>0</v>
      </c>
      <c r="EA425" s="214">
        <f t="shared" si="282"/>
        <v>7136500</v>
      </c>
      <c r="EB425" s="214">
        <f t="shared" si="283"/>
        <v>8242500</v>
      </c>
      <c r="EC425" s="217"/>
      <c r="ED425" s="214">
        <f t="shared" si="284"/>
        <v>20109000</v>
      </c>
      <c r="EE425" s="214">
        <f t="shared" si="285"/>
        <v>-14209000</v>
      </c>
      <c r="EF425" s="214">
        <f t="shared" si="286"/>
        <v>-7397000</v>
      </c>
      <c r="EG425" s="214">
        <f t="shared" si="287"/>
        <v>-1018000</v>
      </c>
      <c r="EH425" s="214">
        <f t="shared" si="288"/>
        <v>-2515000</v>
      </c>
      <c r="EI425" s="215">
        <f t="shared" si="289"/>
        <v>-0.12506837734347803</v>
      </c>
      <c r="EJ425" s="215">
        <f t="shared" si="290"/>
        <v>-0.11116513437057991</v>
      </c>
      <c r="EK425" s="218">
        <f t="shared" si="291"/>
        <v>0</v>
      </c>
      <c r="EL425" s="214">
        <f t="shared" si="292"/>
        <v>7031000</v>
      </c>
      <c r="EM425" s="214">
        <f t="shared" si="293"/>
        <v>8341000</v>
      </c>
      <c r="EN425" s="217"/>
      <c r="EO425" s="219">
        <f t="shared" si="304"/>
        <v>21273666.666666668</v>
      </c>
      <c r="EP425" s="219">
        <f t="shared" si="304"/>
        <v>-14791333.333333334</v>
      </c>
      <c r="EQ425" s="219">
        <f t="shared" si="304"/>
        <v>-7685000</v>
      </c>
      <c r="ER425" s="219">
        <f t="shared" si="304"/>
        <v>-982333.33333333337</v>
      </c>
      <c r="ES425" s="219">
        <f t="shared" si="294"/>
        <v>-2184999.9999999995</v>
      </c>
      <c r="ET425" s="220">
        <f t="shared" si="295"/>
        <v>-0.10270913962488833</v>
      </c>
      <c r="EU425" s="221">
        <f t="shared" si="296"/>
        <v>-9.314254859611229E-2</v>
      </c>
      <c r="EV425" s="219">
        <f t="shared" si="297"/>
        <v>0</v>
      </c>
      <c r="EW425" s="219">
        <f t="shared" si="298"/>
        <v>7457666.666666667</v>
      </c>
      <c r="EX425" s="219">
        <f t="shared" si="298"/>
        <v>7795166.666666667</v>
      </c>
      <c r="EY425" s="208"/>
      <c r="EZ425" s="222" t="str">
        <f t="shared" si="299"/>
        <v>完整</v>
      </c>
      <c r="FA425" s="222" t="str">
        <f t="shared" si="300"/>
        <v>完整</v>
      </c>
      <c r="FB425" s="222" t="str">
        <f t="shared" si="301"/>
        <v>完整</v>
      </c>
      <c r="FC425" s="222" t="str">
        <f t="shared" si="302"/>
        <v>选择</v>
      </c>
      <c r="FD425" s="222" t="str">
        <f t="shared" si="303"/>
        <v>删除</v>
      </c>
      <c r="FE425" s="246"/>
      <c r="FF425" s="246"/>
      <c r="FG425" s="246"/>
      <c r="FH425" s="246"/>
      <c r="FI425" s="246"/>
      <c r="FJ425" s="246"/>
      <c r="FK425" s="246"/>
      <c r="FL425" s="246"/>
      <c r="FM425" s="246"/>
      <c r="FN425" s="246"/>
      <c r="FO425" s="246"/>
      <c r="FP425" s="246"/>
      <c r="FQ425" s="246"/>
      <c r="FR425" s="246"/>
      <c r="FS425" s="246"/>
      <c r="FT425" s="246"/>
      <c r="FU425" s="246"/>
      <c r="FV425" s="246"/>
      <c r="FW425" s="246"/>
      <c r="FX425" s="246"/>
      <c r="FY425" s="246"/>
      <c r="FZ425" s="246"/>
      <c r="GA425" s="246"/>
      <c r="GB425" s="246"/>
      <c r="GC425" s="246"/>
      <c r="GD425" s="246"/>
      <c r="GE425" s="246"/>
      <c r="GF425" s="246"/>
      <c r="GG425" s="246"/>
      <c r="GH425" s="246"/>
      <c r="GI425" s="246"/>
      <c r="GJ425" s="246"/>
      <c r="GK425" s="246"/>
      <c r="GL425" s="246"/>
      <c r="GM425" s="246"/>
      <c r="GN425" s="246"/>
      <c r="GO425" s="246"/>
      <c r="GP425" s="246"/>
      <c r="GQ425" s="246"/>
      <c r="GR425" s="246"/>
      <c r="GS425" s="246"/>
      <c r="GT425" s="246"/>
      <c r="GU425" s="246"/>
      <c r="GV425" s="246"/>
      <c r="GW425" s="246"/>
      <c r="GX425" s="246"/>
      <c r="GY425" s="246"/>
      <c r="GZ425" s="246"/>
      <c r="HA425" s="246"/>
      <c r="HB425" s="246"/>
      <c r="HC425" s="246"/>
      <c r="HD425" s="246"/>
      <c r="HE425" s="246"/>
      <c r="HF425" s="246"/>
      <c r="HG425" s="246"/>
      <c r="HH425" s="246"/>
      <c r="HI425" s="246"/>
      <c r="HJ425" s="246"/>
      <c r="HK425" s="254"/>
    </row>
    <row r="426" spans="1:219" ht="12.4" customHeight="1" x14ac:dyDescent="0.2">
      <c r="A426" s="204" t="s">
        <v>3733</v>
      </c>
      <c r="B426" s="205" t="str">
        <f t="shared" si="262"/>
        <v>HUNAN SHIYOU ELECTRIC CO.,LTD.</v>
      </c>
      <c r="C426" s="206" t="s">
        <v>35</v>
      </c>
      <c r="D426" s="206" t="s">
        <v>32</v>
      </c>
      <c r="E426" s="205"/>
      <c r="F426" s="244"/>
      <c r="G426" s="245"/>
      <c r="H426" s="209" t="str">
        <f t="shared" si="263"/>
        <v/>
      </c>
      <c r="I426" s="206" t="s">
        <v>328</v>
      </c>
      <c r="J426" s="206" t="str">
        <f>VLOOKUP(Z426,[1]AP2022!FF:FI,2,0)</f>
        <v>exclude</v>
      </c>
      <c r="K426" s="206" t="str">
        <f>VLOOKUP(Z426,[1]AP2022!FF:FI,4,0)</f>
        <v>ok, sda/sdp</v>
      </c>
      <c r="L426" s="210"/>
      <c r="M426" s="211" t="s">
        <v>3734</v>
      </c>
      <c r="N426" s="211" t="s">
        <v>3735</v>
      </c>
      <c r="O426" s="211" t="s">
        <v>47</v>
      </c>
      <c r="P426" s="211" t="s">
        <v>3736</v>
      </c>
      <c r="Q426" s="225"/>
      <c r="R426" s="38" t="s">
        <v>48</v>
      </c>
      <c r="S426" s="211" t="s">
        <v>3737</v>
      </c>
      <c r="T426" s="211" t="s">
        <v>44</v>
      </c>
      <c r="U426" s="38" t="s">
        <v>182</v>
      </c>
      <c r="V426" s="38" t="s">
        <v>3738</v>
      </c>
      <c r="W426" s="38" t="s">
        <v>3739</v>
      </c>
      <c r="X426" s="38" t="s">
        <v>3740</v>
      </c>
      <c r="Y426" s="37"/>
      <c r="Z426" s="38" t="s">
        <v>3741</v>
      </c>
      <c r="AA426" s="41">
        <v>38554000</v>
      </c>
      <c r="AB426" s="41">
        <v>215496000</v>
      </c>
      <c r="AC426" s="41">
        <v>203759000</v>
      </c>
      <c r="AD426" s="41">
        <v>84995000</v>
      </c>
      <c r="AE426" s="41">
        <v>34532000</v>
      </c>
      <c r="AF426" s="41">
        <v>207689000</v>
      </c>
      <c r="AG426" s="41">
        <v>193397000</v>
      </c>
      <c r="AH426" s="41">
        <v>80173000</v>
      </c>
      <c r="AI426" s="41">
        <v>-542000</v>
      </c>
      <c r="AJ426" s="41">
        <v>-1744000</v>
      </c>
      <c r="AK426" s="41">
        <v>-872000</v>
      </c>
      <c r="AL426" s="41">
        <v>-433000</v>
      </c>
      <c r="AM426" s="41">
        <v>33990000</v>
      </c>
      <c r="AN426" s="41">
        <v>205945000</v>
      </c>
      <c r="AO426" s="41">
        <v>192525000</v>
      </c>
      <c r="AP426" s="41">
        <v>79740000</v>
      </c>
      <c r="AQ426" s="41">
        <v>4564000</v>
      </c>
      <c r="AR426" s="41">
        <v>9551000</v>
      </c>
      <c r="AS426" s="41">
        <v>11234000</v>
      </c>
      <c r="AT426" s="41">
        <v>5255000</v>
      </c>
      <c r="AU426" s="41">
        <v>-28237000</v>
      </c>
      <c r="AV426" s="41">
        <v>-142118000</v>
      </c>
      <c r="AW426" s="41">
        <v>-126524000</v>
      </c>
      <c r="AX426" s="41">
        <v>-57321000</v>
      </c>
      <c r="AY426" s="38" t="s">
        <v>39</v>
      </c>
      <c r="AZ426" s="38" t="s">
        <v>39</v>
      </c>
      <c r="BA426" s="38" t="s">
        <v>39</v>
      </c>
      <c r="BB426" s="38" t="s">
        <v>39</v>
      </c>
      <c r="BC426" s="41">
        <v>-24609000</v>
      </c>
      <c r="BD426" s="41">
        <v>-34522000</v>
      </c>
      <c r="BE426" s="41">
        <v>-33103000</v>
      </c>
      <c r="BF426" s="41">
        <v>-24576000</v>
      </c>
      <c r="BG426" s="41">
        <v>-14292000</v>
      </c>
      <c r="BH426" s="41">
        <v>38856000</v>
      </c>
      <c r="BI426" s="41">
        <v>44132000</v>
      </c>
      <c r="BJ426" s="41">
        <v>3098000</v>
      </c>
      <c r="BK426" s="41">
        <v>-3863000</v>
      </c>
      <c r="BL426" s="41">
        <v>-3977000</v>
      </c>
      <c r="BM426" s="41">
        <v>-807000</v>
      </c>
      <c r="BN426" s="41">
        <v>-503000</v>
      </c>
      <c r="BO426" s="41">
        <v>-3553000</v>
      </c>
      <c r="BP426" s="41">
        <v>-3716000</v>
      </c>
      <c r="BQ426" s="41">
        <v>-807000</v>
      </c>
      <c r="BR426" s="41">
        <v>-503000</v>
      </c>
      <c r="BS426" s="41">
        <v>-310000</v>
      </c>
      <c r="BT426" s="41">
        <v>-261000</v>
      </c>
      <c r="BU426" s="41">
        <v>0</v>
      </c>
      <c r="BV426" s="41">
        <v>0</v>
      </c>
      <c r="BW426" s="41">
        <v>-34150000</v>
      </c>
      <c r="BX426" s="41">
        <v>23204000</v>
      </c>
      <c r="BY426" s="41">
        <v>28535000</v>
      </c>
      <c r="BZ426" s="41">
        <v>-6971000</v>
      </c>
      <c r="CA426" s="41">
        <v>116642000</v>
      </c>
      <c r="CB426" s="41">
        <v>258731000</v>
      </c>
      <c r="CC426" s="41">
        <v>264342000</v>
      </c>
      <c r="CD426" s="41">
        <v>186995000</v>
      </c>
      <c r="CE426" s="41">
        <v>9851000</v>
      </c>
      <c r="CF426" s="41">
        <v>11071000</v>
      </c>
      <c r="CG426" s="41">
        <v>34512000</v>
      </c>
      <c r="CH426" s="41">
        <v>20810000</v>
      </c>
      <c r="CI426" s="41">
        <v>61985000</v>
      </c>
      <c r="CJ426" s="41">
        <v>77711000</v>
      </c>
      <c r="CK426" s="41">
        <v>156641000</v>
      </c>
      <c r="CL426" s="41">
        <v>98295000</v>
      </c>
      <c r="CM426" s="41">
        <v>17670000</v>
      </c>
      <c r="CN426" s="41">
        <v>139645000</v>
      </c>
      <c r="CO426" s="41">
        <v>32759000</v>
      </c>
      <c r="CP426" s="41">
        <v>44542000</v>
      </c>
      <c r="CQ426" s="41">
        <v>26308000</v>
      </c>
      <c r="CR426" s="41">
        <v>28586000</v>
      </c>
      <c r="CS426" s="41">
        <v>38848000</v>
      </c>
      <c r="CT426" s="41">
        <v>17209000</v>
      </c>
      <c r="CU426" s="41">
        <v>23404000</v>
      </c>
      <c r="CV426" s="41">
        <v>11673000</v>
      </c>
      <c r="CW426" s="38" t="s">
        <v>39</v>
      </c>
      <c r="CX426" s="38" t="s">
        <v>39</v>
      </c>
      <c r="CY426" s="41">
        <v>1339000</v>
      </c>
      <c r="CZ426" s="41">
        <v>2155000</v>
      </c>
      <c r="DA426" s="41">
        <v>150000</v>
      </c>
      <c r="DB426" s="38" t="s">
        <v>39</v>
      </c>
      <c r="DC426" s="41">
        <v>169510000</v>
      </c>
      <c r="DD426" s="41">
        <v>306245000</v>
      </c>
      <c r="DE426" s="41">
        <v>285410000</v>
      </c>
      <c r="DF426" s="41">
        <v>199396000</v>
      </c>
      <c r="DG426" s="213"/>
      <c r="DH426" s="214">
        <f t="shared" si="264"/>
        <v>33990000</v>
      </c>
      <c r="DI426" s="214">
        <f t="shared" si="265"/>
        <v>-28237000</v>
      </c>
      <c r="DJ426" s="214">
        <f t="shared" si="266"/>
        <v>-24609000</v>
      </c>
      <c r="DK426" s="214">
        <f t="shared" si="267"/>
        <v>-3863000</v>
      </c>
      <c r="DL426" s="214">
        <f t="shared" si="268"/>
        <v>-22719000</v>
      </c>
      <c r="DM426" s="215">
        <f t="shared" si="269"/>
        <v>-0.66840247131509267</v>
      </c>
      <c r="DN426" s="215">
        <f t="shared" si="270"/>
        <v>-0.40062423953869758</v>
      </c>
      <c r="DO426" s="216" t="str">
        <f t="shared" si="271"/>
        <v>n.a.</v>
      </c>
      <c r="DP426" s="214">
        <f t="shared" si="272"/>
        <v>10461000</v>
      </c>
      <c r="DQ426" s="214">
        <f t="shared" si="273"/>
        <v>1747000</v>
      </c>
      <c r="DR426" s="217"/>
      <c r="DS426" s="214">
        <f t="shared" si="274"/>
        <v>205945000</v>
      </c>
      <c r="DT426" s="214">
        <f t="shared" si="275"/>
        <v>-142118000</v>
      </c>
      <c r="DU426" s="214">
        <f t="shared" si="276"/>
        <v>-34522000</v>
      </c>
      <c r="DV426" s="214">
        <f t="shared" si="277"/>
        <v>-3977000</v>
      </c>
      <c r="DW426" s="214">
        <f t="shared" si="278"/>
        <v>25328000</v>
      </c>
      <c r="DX426" s="215">
        <f t="shared" si="279"/>
        <v>0.1229842919226007</v>
      </c>
      <c r="DY426" s="215">
        <f t="shared" si="280"/>
        <v>0.14023043235132907</v>
      </c>
      <c r="DZ426" s="218" t="str">
        <f t="shared" si="281"/>
        <v>n.a.</v>
      </c>
      <c r="EA426" s="214">
        <f t="shared" si="282"/>
        <v>22791500</v>
      </c>
      <c r="EB426" s="214">
        <f t="shared" si="283"/>
        <v>1152500</v>
      </c>
      <c r="EC426" s="217"/>
      <c r="ED426" s="214">
        <f t="shared" si="284"/>
        <v>192525000</v>
      </c>
      <c r="EE426" s="214">
        <f t="shared" si="285"/>
        <v>-126524000</v>
      </c>
      <c r="EF426" s="214">
        <f t="shared" si="286"/>
        <v>-33103000</v>
      </c>
      <c r="EG426" s="214">
        <f t="shared" si="287"/>
        <v>-807000</v>
      </c>
      <c r="EH426" s="214">
        <f t="shared" si="288"/>
        <v>32091000</v>
      </c>
      <c r="EI426" s="215">
        <f t="shared" si="289"/>
        <v>0.16668484612388001</v>
      </c>
      <c r="EJ426" s="215">
        <f t="shared" si="290"/>
        <v>0.20002617898949102</v>
      </c>
      <c r="EK426" s="218" t="str">
        <f t="shared" si="291"/>
        <v>n.a.</v>
      </c>
      <c r="EL426" s="214">
        <f t="shared" si="292"/>
        <v>27661000</v>
      </c>
      <c r="EM426" s="214" t="e">
        <f t="shared" si="293"/>
        <v>#VALUE!</v>
      </c>
      <c r="EN426" s="217"/>
      <c r="EO426" s="219">
        <f t="shared" si="304"/>
        <v>144153333.33333334</v>
      </c>
      <c r="EP426" s="219">
        <f t="shared" si="304"/>
        <v>-98959666.666666672</v>
      </c>
      <c r="EQ426" s="219">
        <f t="shared" si="304"/>
        <v>-30744666.666666668</v>
      </c>
      <c r="ER426" s="219">
        <f t="shared" si="304"/>
        <v>-2882333.3333333335</v>
      </c>
      <c r="ES426" s="219">
        <f t="shared" si="294"/>
        <v>11566666.66666667</v>
      </c>
      <c r="ET426" s="220">
        <f t="shared" si="295"/>
        <v>8.0238634787032345E-2</v>
      </c>
      <c r="EU426" s="221">
        <f t="shared" si="296"/>
        <v>8.7238535800482728E-2</v>
      </c>
      <c r="EV426" s="219" t="e">
        <f t="shared" si="297"/>
        <v>#VALUE!</v>
      </c>
      <c r="EW426" s="219">
        <f t="shared" si="298"/>
        <v>20304500</v>
      </c>
      <c r="EX426" s="219" t="e">
        <f t="shared" si="298"/>
        <v>#VALUE!</v>
      </c>
      <c r="EY426" s="208"/>
      <c r="EZ426" s="222" t="str">
        <f t="shared" si="299"/>
        <v>完整</v>
      </c>
      <c r="FA426" s="222" t="str">
        <f t="shared" si="300"/>
        <v>完整</v>
      </c>
      <c r="FB426" s="222" t="str">
        <f t="shared" si="301"/>
        <v>完整</v>
      </c>
      <c r="FC426" s="222" t="str">
        <f t="shared" si="302"/>
        <v>选择</v>
      </c>
      <c r="FD426" s="222" t="str">
        <f t="shared" si="303"/>
        <v>选择</v>
      </c>
      <c r="FE426" s="246"/>
      <c r="FF426" s="246"/>
      <c r="FG426" s="246"/>
      <c r="FH426" s="246"/>
      <c r="FI426" s="246"/>
      <c r="FJ426" s="246"/>
      <c r="FK426" s="246"/>
      <c r="FL426" s="246"/>
      <c r="FM426" s="246"/>
      <c r="FN426" s="246"/>
      <c r="FO426" s="246"/>
      <c r="FP426" s="246"/>
      <c r="FQ426" s="246"/>
      <c r="FR426" s="246"/>
      <c r="FS426" s="246"/>
      <c r="FT426" s="246"/>
      <c r="FU426" s="246"/>
      <c r="FV426" s="246"/>
      <c r="FW426" s="246"/>
      <c r="FX426" s="246"/>
      <c r="FY426" s="246"/>
      <c r="FZ426" s="246"/>
      <c r="GA426" s="246"/>
      <c r="GB426" s="246"/>
      <c r="GC426" s="246"/>
      <c r="GD426" s="246"/>
      <c r="GE426" s="246"/>
      <c r="GF426" s="246"/>
      <c r="GG426" s="246"/>
      <c r="GH426" s="246"/>
      <c r="GI426" s="246"/>
      <c r="GJ426" s="246"/>
      <c r="GK426" s="246"/>
      <c r="GL426" s="246"/>
      <c r="GM426" s="246"/>
      <c r="GN426" s="246"/>
      <c r="GO426" s="246"/>
      <c r="GP426" s="246"/>
      <c r="GQ426" s="246"/>
      <c r="GR426" s="246"/>
      <c r="GS426" s="246"/>
      <c r="GT426" s="246"/>
      <c r="GU426" s="246"/>
      <c r="GV426" s="246"/>
      <c r="GW426" s="246"/>
      <c r="GX426" s="246"/>
      <c r="GY426" s="246"/>
      <c r="GZ426" s="246"/>
      <c r="HA426" s="246"/>
      <c r="HB426" s="246"/>
      <c r="HC426" s="246"/>
      <c r="HD426" s="246"/>
      <c r="HE426" s="246"/>
      <c r="HF426" s="246"/>
      <c r="HG426" s="246"/>
      <c r="HH426" s="246"/>
      <c r="HI426" s="246"/>
      <c r="HJ426" s="246"/>
      <c r="HK426" s="246"/>
    </row>
    <row r="427" spans="1:219" s="7" customFormat="1" ht="12.4" customHeight="1" x14ac:dyDescent="0.2">
      <c r="A427" s="226" t="s">
        <v>3742</v>
      </c>
      <c r="B427" s="227" t="str">
        <f t="shared" si="262"/>
        <v>NINGBO TOPTECH INTELLIGENT TECHNOLOGY DEVELOPMENT CO.,LTD</v>
      </c>
      <c r="C427" s="228" t="s">
        <v>35</v>
      </c>
      <c r="D427" s="229" t="s">
        <v>188</v>
      </c>
      <c r="E427" s="227"/>
      <c r="F427" s="244"/>
      <c r="G427" s="238"/>
      <c r="H427" s="232" t="str">
        <f t="shared" si="263"/>
        <v/>
      </c>
      <c r="I427" s="228" t="s">
        <v>353</v>
      </c>
      <c r="J427" s="228" t="str">
        <f>VLOOKUP(Z427,[1]AP2022!FF:FI,2,0)</f>
        <v>exclude</v>
      </c>
      <c r="K427" s="228" t="str">
        <f>VLOOKUP(Z427,[1]AP2022!FF:FI,4,0)</f>
        <v>ok, indep</v>
      </c>
      <c r="L427" s="233"/>
      <c r="M427" s="38" t="s">
        <v>3743</v>
      </c>
      <c r="N427" s="38" t="s">
        <v>3744</v>
      </c>
      <c r="O427" s="38" t="s">
        <v>36</v>
      </c>
      <c r="P427" s="38" t="s">
        <v>3745</v>
      </c>
      <c r="Q427" s="37"/>
      <c r="R427" s="38" t="s">
        <v>48</v>
      </c>
      <c r="S427" s="38" t="s">
        <v>3746</v>
      </c>
      <c r="T427" s="38" t="s">
        <v>45</v>
      </c>
      <c r="U427" s="38" t="s">
        <v>182</v>
      </c>
      <c r="V427" s="38" t="s">
        <v>1032</v>
      </c>
      <c r="W427" s="38" t="s">
        <v>3747</v>
      </c>
      <c r="X427" s="37"/>
      <c r="Y427" s="37"/>
      <c r="Z427" s="38" t="s">
        <v>3748</v>
      </c>
      <c r="AA427" s="41">
        <v>37131000</v>
      </c>
      <c r="AB427" s="41">
        <v>49738000</v>
      </c>
      <c r="AC427" s="41">
        <v>45962000</v>
      </c>
      <c r="AD427" s="41">
        <v>33531000</v>
      </c>
      <c r="AE427" s="41">
        <v>36443000</v>
      </c>
      <c r="AF427" s="41">
        <v>48268000</v>
      </c>
      <c r="AG427" s="41">
        <v>45685000</v>
      </c>
      <c r="AH427" s="41">
        <v>33432000</v>
      </c>
      <c r="AI427" s="41">
        <v>-242000</v>
      </c>
      <c r="AJ427" s="41">
        <v>-280000</v>
      </c>
      <c r="AK427" s="41">
        <v>-169000</v>
      </c>
      <c r="AL427" s="41">
        <v>-244000</v>
      </c>
      <c r="AM427" s="41">
        <v>36201000</v>
      </c>
      <c r="AN427" s="41">
        <v>47988000</v>
      </c>
      <c r="AO427" s="41">
        <v>45516000</v>
      </c>
      <c r="AP427" s="41">
        <v>33188000</v>
      </c>
      <c r="AQ427" s="41">
        <v>930000</v>
      </c>
      <c r="AR427" s="41">
        <v>1750000</v>
      </c>
      <c r="AS427" s="41">
        <v>446000</v>
      </c>
      <c r="AT427" s="41">
        <v>343000</v>
      </c>
      <c r="AU427" s="41">
        <v>-24302000</v>
      </c>
      <c r="AV427" s="41">
        <v>-37544000</v>
      </c>
      <c r="AW427" s="41">
        <v>-29673000</v>
      </c>
      <c r="AX427" s="41">
        <v>-17283000</v>
      </c>
      <c r="AY427" s="38" t="s">
        <v>39</v>
      </c>
      <c r="AZ427" s="38" t="s">
        <v>39</v>
      </c>
      <c r="BA427" s="38" t="s">
        <v>39</v>
      </c>
      <c r="BB427" s="38" t="s">
        <v>39</v>
      </c>
      <c r="BC427" s="41">
        <v>-10336000</v>
      </c>
      <c r="BD427" s="41">
        <v>-13104000</v>
      </c>
      <c r="BE427" s="41">
        <v>-13174000</v>
      </c>
      <c r="BF427" s="41">
        <v>-12265000</v>
      </c>
      <c r="BG427" s="41">
        <v>2493000</v>
      </c>
      <c r="BH427" s="41">
        <v>-910000</v>
      </c>
      <c r="BI427" s="41">
        <v>3115000</v>
      </c>
      <c r="BJ427" s="41">
        <v>3983000</v>
      </c>
      <c r="BK427" s="41">
        <v>-1107000</v>
      </c>
      <c r="BL427" s="41">
        <v>-1286000</v>
      </c>
      <c r="BM427" s="41">
        <v>-1266000</v>
      </c>
      <c r="BN427" s="41">
        <v>-1340000</v>
      </c>
      <c r="BO427" s="41">
        <v>-764000</v>
      </c>
      <c r="BP427" s="41">
        <v>-939000</v>
      </c>
      <c r="BQ427" s="41">
        <v>-932000</v>
      </c>
      <c r="BR427" s="41">
        <v>-1017000</v>
      </c>
      <c r="BS427" s="41">
        <v>-343000</v>
      </c>
      <c r="BT427" s="41">
        <v>-347000</v>
      </c>
      <c r="BU427" s="41">
        <v>-334000</v>
      </c>
      <c r="BV427" s="41">
        <v>-323000</v>
      </c>
      <c r="BW427" s="41">
        <v>130000</v>
      </c>
      <c r="BX427" s="41">
        <v>-3116000</v>
      </c>
      <c r="BY427" s="41">
        <v>3336000</v>
      </c>
      <c r="BZ427" s="41">
        <v>2384000</v>
      </c>
      <c r="CA427" s="41">
        <v>64579000</v>
      </c>
      <c r="CB427" s="41">
        <v>67671000</v>
      </c>
      <c r="CC427" s="41">
        <v>50155000</v>
      </c>
      <c r="CD427" s="41">
        <v>39471000</v>
      </c>
      <c r="CE427" s="41">
        <v>11771000</v>
      </c>
      <c r="CF427" s="41">
        <v>13681000</v>
      </c>
      <c r="CG427" s="41">
        <v>11375000</v>
      </c>
      <c r="CH427" s="41">
        <v>10353000</v>
      </c>
      <c r="CI427" s="41">
        <v>40845000</v>
      </c>
      <c r="CJ427" s="41">
        <v>45253000</v>
      </c>
      <c r="CK427" s="41">
        <v>29515000</v>
      </c>
      <c r="CL427" s="41">
        <v>15381000</v>
      </c>
      <c r="CM427" s="41">
        <v>983000</v>
      </c>
      <c r="CN427" s="41">
        <v>1423000</v>
      </c>
      <c r="CO427" s="41">
        <v>1871000</v>
      </c>
      <c r="CP427" s="41">
        <v>3438000</v>
      </c>
      <c r="CQ427" s="41">
        <v>5551000</v>
      </c>
      <c r="CR427" s="41">
        <v>2107000</v>
      </c>
      <c r="CS427" s="41">
        <v>3236000</v>
      </c>
      <c r="CT427" s="41">
        <v>6034000</v>
      </c>
      <c r="CU427" s="41">
        <v>34000</v>
      </c>
      <c r="CV427" s="41">
        <v>158000</v>
      </c>
      <c r="CW427" s="38" t="s">
        <v>39</v>
      </c>
      <c r="CX427" s="38" t="s">
        <v>39</v>
      </c>
      <c r="CY427" s="38" t="s">
        <v>39</v>
      </c>
      <c r="CZ427" s="41">
        <v>0</v>
      </c>
      <c r="DA427" s="41">
        <v>982000</v>
      </c>
      <c r="DB427" s="41">
        <v>977000</v>
      </c>
      <c r="DC427" s="41">
        <v>75622000</v>
      </c>
      <c r="DD427" s="41">
        <v>80300000</v>
      </c>
      <c r="DE427" s="41">
        <v>62637000</v>
      </c>
      <c r="DF427" s="41">
        <v>52845000</v>
      </c>
      <c r="DG427" s="213"/>
      <c r="DH427" s="214">
        <f t="shared" si="264"/>
        <v>36201000</v>
      </c>
      <c r="DI427" s="214">
        <f t="shared" si="265"/>
        <v>-24302000</v>
      </c>
      <c r="DJ427" s="214">
        <f t="shared" si="266"/>
        <v>-10336000</v>
      </c>
      <c r="DK427" s="214">
        <f t="shared" si="267"/>
        <v>-1107000</v>
      </c>
      <c r="DL427" s="214">
        <f t="shared" si="268"/>
        <v>456000</v>
      </c>
      <c r="DM427" s="215">
        <f t="shared" si="269"/>
        <v>1.2596337117759178E-2</v>
      </c>
      <c r="DN427" s="215">
        <f t="shared" si="270"/>
        <v>1.2757028955098615E-2</v>
      </c>
      <c r="DO427" s="216" t="str">
        <f t="shared" si="271"/>
        <v>n.a.</v>
      </c>
      <c r="DP427" s="214">
        <f t="shared" si="272"/>
        <v>12726000</v>
      </c>
      <c r="DQ427" s="214" t="e">
        <f t="shared" si="273"/>
        <v>#VALUE!</v>
      </c>
      <c r="DR427" s="217"/>
      <c r="DS427" s="214">
        <f t="shared" si="274"/>
        <v>47988000</v>
      </c>
      <c r="DT427" s="214">
        <f t="shared" si="275"/>
        <v>-37544000</v>
      </c>
      <c r="DU427" s="214">
        <f t="shared" si="276"/>
        <v>-13104000</v>
      </c>
      <c r="DV427" s="214">
        <f t="shared" si="277"/>
        <v>-1286000</v>
      </c>
      <c r="DW427" s="214">
        <f t="shared" si="278"/>
        <v>-3946000</v>
      </c>
      <c r="DX427" s="215">
        <f t="shared" si="279"/>
        <v>-8.2228890555972323E-2</v>
      </c>
      <c r="DY427" s="215">
        <f t="shared" si="280"/>
        <v>-7.598105287480264E-2</v>
      </c>
      <c r="DZ427" s="218" t="str">
        <f t="shared" si="281"/>
        <v>n.a.</v>
      </c>
      <c r="EA427" s="214">
        <f t="shared" si="282"/>
        <v>12528000</v>
      </c>
      <c r="EB427" s="214">
        <f t="shared" si="283"/>
        <v>491000</v>
      </c>
      <c r="EC427" s="217"/>
      <c r="ED427" s="214">
        <f t="shared" si="284"/>
        <v>45516000</v>
      </c>
      <c r="EE427" s="214">
        <f t="shared" si="285"/>
        <v>-29673000</v>
      </c>
      <c r="EF427" s="214">
        <f t="shared" si="286"/>
        <v>-13174000</v>
      </c>
      <c r="EG427" s="214">
        <f t="shared" si="287"/>
        <v>-1266000</v>
      </c>
      <c r="EH427" s="214">
        <f t="shared" si="288"/>
        <v>1403000</v>
      </c>
      <c r="EI427" s="215">
        <f t="shared" si="289"/>
        <v>3.0824325511907901E-2</v>
      </c>
      <c r="EJ427" s="215">
        <f t="shared" si="290"/>
        <v>3.1804683426654275E-2</v>
      </c>
      <c r="EK427" s="218" t="str">
        <f t="shared" si="291"/>
        <v>n.a.</v>
      </c>
      <c r="EL427" s="214">
        <f t="shared" si="292"/>
        <v>10864000</v>
      </c>
      <c r="EM427" s="214">
        <f t="shared" si="293"/>
        <v>979500</v>
      </c>
      <c r="EN427" s="217"/>
      <c r="EO427" s="219">
        <f t="shared" si="304"/>
        <v>43235000</v>
      </c>
      <c r="EP427" s="219">
        <f t="shared" si="304"/>
        <v>-30506333.333333332</v>
      </c>
      <c r="EQ427" s="219">
        <f t="shared" si="304"/>
        <v>-12204666.666666666</v>
      </c>
      <c r="ER427" s="219">
        <f t="shared" si="304"/>
        <v>-1219666.6666666667</v>
      </c>
      <c r="ES427" s="219">
        <f t="shared" si="294"/>
        <v>-695666.66666666488</v>
      </c>
      <c r="ET427" s="220">
        <f t="shared" si="295"/>
        <v>-1.6090358891330286E-2</v>
      </c>
      <c r="EU427" s="221">
        <f t="shared" si="296"/>
        <v>-1.5835559062765531E-2</v>
      </c>
      <c r="EV427" s="219" t="e">
        <f t="shared" si="297"/>
        <v>#VALUE!</v>
      </c>
      <c r="EW427" s="219">
        <f t="shared" si="298"/>
        <v>12039333.333333334</v>
      </c>
      <c r="EX427" s="219" t="e">
        <f t="shared" si="298"/>
        <v>#VALUE!</v>
      </c>
      <c r="EY427" s="208"/>
      <c r="EZ427" s="222" t="str">
        <f t="shared" si="299"/>
        <v>完整</v>
      </c>
      <c r="FA427" s="222" t="str">
        <f t="shared" si="300"/>
        <v>完整</v>
      </c>
      <c r="FB427" s="222" t="str">
        <f t="shared" si="301"/>
        <v>完整</v>
      </c>
      <c r="FC427" s="222" t="str">
        <f t="shared" si="302"/>
        <v>选择</v>
      </c>
      <c r="FD427" s="222" t="str">
        <f t="shared" si="303"/>
        <v>选择</v>
      </c>
      <c r="FE427" s="246"/>
      <c r="FF427" s="246"/>
      <c r="FG427" s="246"/>
      <c r="FH427" s="246"/>
      <c r="FI427" s="246"/>
      <c r="FJ427" s="246"/>
      <c r="FK427" s="246"/>
      <c r="FL427" s="246"/>
      <c r="FM427" s="246"/>
      <c r="FN427" s="246"/>
      <c r="FO427" s="246"/>
      <c r="FP427" s="246"/>
      <c r="FQ427" s="246"/>
      <c r="FR427" s="246"/>
      <c r="FS427" s="246"/>
      <c r="FT427" s="246"/>
      <c r="FU427" s="246"/>
      <c r="FV427" s="246"/>
      <c r="FW427" s="246"/>
      <c r="FX427" s="246"/>
      <c r="FY427" s="246"/>
      <c r="FZ427" s="246"/>
      <c r="GA427" s="246"/>
      <c r="GB427" s="246"/>
      <c r="GC427" s="246"/>
      <c r="GD427" s="246"/>
      <c r="GE427" s="246"/>
      <c r="GF427" s="246"/>
      <c r="GG427" s="246"/>
      <c r="GH427" s="246"/>
      <c r="GI427" s="246"/>
      <c r="GJ427" s="246"/>
      <c r="GK427" s="246"/>
      <c r="GL427" s="246"/>
      <c r="GM427" s="246"/>
      <c r="GN427" s="246"/>
      <c r="GO427" s="246"/>
      <c r="GP427" s="246"/>
      <c r="GQ427" s="246"/>
      <c r="GR427" s="246"/>
      <c r="GS427" s="246"/>
      <c r="GT427" s="246"/>
      <c r="GU427" s="246"/>
      <c r="GV427" s="246"/>
      <c r="GW427" s="246"/>
      <c r="GX427" s="246"/>
      <c r="GY427" s="246"/>
      <c r="GZ427" s="246"/>
      <c r="HA427" s="246"/>
      <c r="HB427" s="246"/>
      <c r="HC427" s="246"/>
      <c r="HD427" s="246"/>
      <c r="HE427" s="246"/>
      <c r="HF427" s="246"/>
      <c r="HG427" s="246"/>
      <c r="HH427" s="246"/>
      <c r="HI427" s="246"/>
      <c r="HJ427" s="246"/>
      <c r="HK427" s="254"/>
    </row>
    <row r="428" spans="1:219" ht="12.4" customHeight="1" x14ac:dyDescent="0.2">
      <c r="A428" s="204" t="s">
        <v>3749</v>
      </c>
      <c r="B428" s="205" t="str">
        <f t="shared" si="262"/>
        <v>CONG TY CO PHAN SU KY THUAT HOANG LIEN SON</v>
      </c>
      <c r="C428" s="206" t="s">
        <v>35</v>
      </c>
      <c r="D428" s="206" t="s">
        <v>32</v>
      </c>
      <c r="E428" s="205"/>
      <c r="F428" s="244"/>
      <c r="G428" s="245"/>
      <c r="H428" s="209" t="str">
        <f t="shared" si="263"/>
        <v/>
      </c>
      <c r="I428" s="206" t="s">
        <v>328</v>
      </c>
      <c r="J428" s="206" t="str">
        <f>VLOOKUP(Z428,[1]AP2022!FF:FI,2,0)</f>
        <v>exclude</v>
      </c>
      <c r="K428" s="206" t="str">
        <f>VLOOKUP(Z428,[1]AP2022!FF:FI,4,0)</f>
        <v>ok, sda/sdp</v>
      </c>
      <c r="L428" s="210"/>
      <c r="M428" s="211" t="s">
        <v>3750</v>
      </c>
      <c r="N428" s="211" t="s">
        <v>3751</v>
      </c>
      <c r="O428" s="211" t="s">
        <v>36</v>
      </c>
      <c r="P428" s="211" t="s">
        <v>3752</v>
      </c>
      <c r="Q428" s="225"/>
      <c r="R428" s="38" t="s">
        <v>57</v>
      </c>
      <c r="S428" s="211" t="s">
        <v>3753</v>
      </c>
      <c r="T428" s="211" t="s">
        <v>71</v>
      </c>
      <c r="U428" s="38" t="s">
        <v>182</v>
      </c>
      <c r="V428" s="38" t="s">
        <v>3754</v>
      </c>
      <c r="W428" s="38" t="s">
        <v>3755</v>
      </c>
      <c r="X428" s="38" t="s">
        <v>3756</v>
      </c>
      <c r="Y428" s="37"/>
      <c r="Z428" s="38" t="s">
        <v>3757</v>
      </c>
      <c r="AA428" s="41">
        <v>122381520000</v>
      </c>
      <c r="AB428" s="41">
        <v>146598738000</v>
      </c>
      <c r="AC428" s="41">
        <v>119064071000</v>
      </c>
      <c r="AD428" s="41">
        <v>106009369000</v>
      </c>
      <c r="AE428" s="41">
        <v>122381520000</v>
      </c>
      <c r="AF428" s="41">
        <v>146822964000</v>
      </c>
      <c r="AG428" s="41">
        <v>119425572000</v>
      </c>
      <c r="AH428" s="41">
        <v>106010896000</v>
      </c>
      <c r="AI428" s="38" t="s">
        <v>39</v>
      </c>
      <c r="AJ428" s="41">
        <v>-224226000</v>
      </c>
      <c r="AK428" s="41">
        <v>-361501000</v>
      </c>
      <c r="AL428" s="41">
        <v>-1527000</v>
      </c>
      <c r="AM428" s="41">
        <v>122381520000</v>
      </c>
      <c r="AN428" s="41">
        <v>146598738000</v>
      </c>
      <c r="AO428" s="41">
        <v>119064071000</v>
      </c>
      <c r="AP428" s="41">
        <v>106009369000</v>
      </c>
      <c r="AQ428" s="38" t="s">
        <v>39</v>
      </c>
      <c r="AR428" s="38" t="s">
        <v>39</v>
      </c>
      <c r="AS428" s="38" t="s">
        <v>39</v>
      </c>
      <c r="AT428" s="38" t="s">
        <v>39</v>
      </c>
      <c r="AU428" s="41">
        <v>-72388250000</v>
      </c>
      <c r="AV428" s="41">
        <v>-73025807000</v>
      </c>
      <c r="AW428" s="41">
        <v>-63090334000</v>
      </c>
      <c r="AX428" s="41">
        <v>-55434757000</v>
      </c>
      <c r="AY428" s="41">
        <v>0</v>
      </c>
      <c r="AZ428" s="41">
        <v>0</v>
      </c>
      <c r="BA428" s="41">
        <v>0</v>
      </c>
      <c r="BB428" s="41">
        <v>0</v>
      </c>
      <c r="BC428" s="41">
        <v>-23147734000</v>
      </c>
      <c r="BD428" s="41">
        <v>-28493973000</v>
      </c>
      <c r="BE428" s="41">
        <v>-24350245000</v>
      </c>
      <c r="BF428" s="41">
        <v>-23556132000</v>
      </c>
      <c r="BG428" s="41">
        <v>26845536000</v>
      </c>
      <c r="BH428" s="41">
        <v>45078958000</v>
      </c>
      <c r="BI428" s="41">
        <v>31623492000</v>
      </c>
      <c r="BJ428" s="41">
        <v>27018480000</v>
      </c>
      <c r="BK428" s="41">
        <v>-5997506000</v>
      </c>
      <c r="BL428" s="41">
        <v>-5198150000</v>
      </c>
      <c r="BM428" s="41">
        <v>-5109837000</v>
      </c>
      <c r="BN428" s="41">
        <v>-4873413000</v>
      </c>
      <c r="BO428" s="41">
        <v>-5997506000</v>
      </c>
      <c r="BP428" s="41">
        <v>-5198150000</v>
      </c>
      <c r="BQ428" s="41">
        <v>-5109837000</v>
      </c>
      <c r="BR428" s="41">
        <v>-4873413000</v>
      </c>
      <c r="BS428" s="41">
        <v>0</v>
      </c>
      <c r="BT428" s="41">
        <v>0</v>
      </c>
      <c r="BU428" s="41">
        <v>0</v>
      </c>
      <c r="BV428" s="41">
        <v>0</v>
      </c>
      <c r="BW428" s="41">
        <v>18402996000</v>
      </c>
      <c r="BX428" s="41">
        <v>34360259000</v>
      </c>
      <c r="BY428" s="41">
        <v>24865230000</v>
      </c>
      <c r="BZ428" s="41">
        <v>19387927000</v>
      </c>
      <c r="CA428" s="41">
        <v>98070626000</v>
      </c>
      <c r="CB428" s="41">
        <v>96191097000</v>
      </c>
      <c r="CC428" s="41">
        <v>89428433000</v>
      </c>
      <c r="CD428" s="41">
        <v>79948987000</v>
      </c>
      <c r="CE428" s="41">
        <v>47281802000</v>
      </c>
      <c r="CF428" s="41">
        <v>40969976000</v>
      </c>
      <c r="CG428" s="41">
        <v>31380632000</v>
      </c>
      <c r="CH428" s="41">
        <v>33743320000</v>
      </c>
      <c r="CI428" s="41">
        <v>18685751000</v>
      </c>
      <c r="CJ428" s="41">
        <v>17587831000</v>
      </c>
      <c r="CK428" s="41">
        <v>14453333000</v>
      </c>
      <c r="CL428" s="41">
        <v>17917886000</v>
      </c>
      <c r="CM428" s="41">
        <v>6058772000</v>
      </c>
      <c r="CN428" s="41">
        <v>5511629000</v>
      </c>
      <c r="CO428" s="41">
        <v>30645050000</v>
      </c>
      <c r="CP428" s="41">
        <v>1309918000</v>
      </c>
      <c r="CQ428" s="41">
        <v>25708772000</v>
      </c>
      <c r="CR428" s="41">
        <v>31552026000</v>
      </c>
      <c r="CS428" s="41">
        <v>10103248000</v>
      </c>
      <c r="CT428" s="41">
        <v>26202581000</v>
      </c>
      <c r="CU428" s="41">
        <v>21409575000</v>
      </c>
      <c r="CV428" s="41">
        <v>25221326000</v>
      </c>
      <c r="CW428" s="41">
        <v>3000000000</v>
      </c>
      <c r="CX428" s="41">
        <v>14000000000</v>
      </c>
      <c r="CY428" s="41">
        <v>809700000</v>
      </c>
      <c r="CZ428" s="41">
        <v>18035911000</v>
      </c>
      <c r="DA428" s="41">
        <v>908224000</v>
      </c>
      <c r="DB428" s="41">
        <v>869309000</v>
      </c>
      <c r="DC428" s="41">
        <v>146256522000</v>
      </c>
      <c r="DD428" s="41">
        <v>158919733000</v>
      </c>
      <c r="DE428" s="41">
        <v>131832792000</v>
      </c>
      <c r="DF428" s="41">
        <v>117427841000</v>
      </c>
      <c r="DG428" s="213"/>
      <c r="DH428" s="214">
        <f t="shared" si="264"/>
        <v>122381520000</v>
      </c>
      <c r="DI428" s="214">
        <f t="shared" si="265"/>
        <v>-72388250000</v>
      </c>
      <c r="DJ428" s="214">
        <f t="shared" si="266"/>
        <v>-23147734000</v>
      </c>
      <c r="DK428" s="214">
        <f t="shared" si="267"/>
        <v>-5997506000</v>
      </c>
      <c r="DL428" s="214">
        <f t="shared" si="268"/>
        <v>20848030000</v>
      </c>
      <c r="DM428" s="215">
        <f t="shared" si="269"/>
        <v>0.17035276241053388</v>
      </c>
      <c r="DN428" s="215">
        <f t="shared" si="270"/>
        <v>0.20533156104453812</v>
      </c>
      <c r="DO428" s="216">
        <f t="shared" si="271"/>
        <v>0</v>
      </c>
      <c r="DP428" s="214">
        <f t="shared" si="272"/>
        <v>44125889000</v>
      </c>
      <c r="DQ428" s="214">
        <f t="shared" si="273"/>
        <v>9422805500</v>
      </c>
      <c r="DR428" s="217"/>
      <c r="DS428" s="214">
        <f t="shared" si="274"/>
        <v>146598738000</v>
      </c>
      <c r="DT428" s="214">
        <f t="shared" si="275"/>
        <v>-73025807000</v>
      </c>
      <c r="DU428" s="214">
        <f t="shared" si="276"/>
        <v>-28493973000</v>
      </c>
      <c r="DV428" s="214">
        <f t="shared" si="277"/>
        <v>-5198150000</v>
      </c>
      <c r="DW428" s="214">
        <f t="shared" si="278"/>
        <v>39880808000</v>
      </c>
      <c r="DX428" s="215">
        <f t="shared" si="279"/>
        <v>0.27204059560185301</v>
      </c>
      <c r="DY428" s="215">
        <f t="shared" si="280"/>
        <v>0.37370297568552913</v>
      </c>
      <c r="DZ428" s="218">
        <f t="shared" si="281"/>
        <v>0</v>
      </c>
      <c r="EA428" s="214">
        <f t="shared" si="282"/>
        <v>36175304000</v>
      </c>
      <c r="EB428" s="214">
        <f t="shared" si="283"/>
        <v>9472067500</v>
      </c>
      <c r="EC428" s="217"/>
      <c r="ED428" s="214">
        <f t="shared" si="284"/>
        <v>119064071000</v>
      </c>
      <c r="EE428" s="214">
        <f t="shared" si="285"/>
        <v>-63090334000</v>
      </c>
      <c r="EF428" s="214">
        <f t="shared" si="286"/>
        <v>-24350245000</v>
      </c>
      <c r="EG428" s="214">
        <f t="shared" si="287"/>
        <v>-5109837000</v>
      </c>
      <c r="EH428" s="214">
        <f t="shared" si="288"/>
        <v>26513655000</v>
      </c>
      <c r="EI428" s="215">
        <f t="shared" si="289"/>
        <v>0.22268392788282873</v>
      </c>
      <c r="EJ428" s="215">
        <f t="shared" si="290"/>
        <v>0.28647796677650805</v>
      </c>
      <c r="EK428" s="218">
        <f t="shared" si="291"/>
        <v>0</v>
      </c>
      <c r="EL428" s="214">
        <f t="shared" si="292"/>
        <v>32561976000</v>
      </c>
      <c r="EM428" s="214">
        <f t="shared" si="293"/>
        <v>888766500</v>
      </c>
      <c r="EN428" s="217"/>
      <c r="EO428" s="219">
        <f t="shared" si="304"/>
        <v>129348109666.66667</v>
      </c>
      <c r="EP428" s="219">
        <f t="shared" si="304"/>
        <v>-69501463666.666672</v>
      </c>
      <c r="EQ428" s="219">
        <f t="shared" si="304"/>
        <v>-25330650666.666668</v>
      </c>
      <c r="ER428" s="219">
        <f t="shared" si="304"/>
        <v>-5435164333.333333</v>
      </c>
      <c r="ES428" s="219">
        <f t="shared" si="294"/>
        <v>29080830999.999996</v>
      </c>
      <c r="ET428" s="220">
        <f t="shared" si="295"/>
        <v>0.2248260997005834</v>
      </c>
      <c r="EU428" s="221">
        <f t="shared" si="296"/>
        <v>0.29003311336171494</v>
      </c>
      <c r="EV428" s="219">
        <f t="shared" si="297"/>
        <v>0</v>
      </c>
      <c r="EW428" s="219">
        <f t="shared" si="298"/>
        <v>37621056333.333336</v>
      </c>
      <c r="EX428" s="219">
        <f t="shared" si="298"/>
        <v>6594546500</v>
      </c>
      <c r="EY428" s="208"/>
      <c r="EZ428" s="222" t="str">
        <f t="shared" si="299"/>
        <v>完整</v>
      </c>
      <c r="FA428" s="222" t="str">
        <f t="shared" si="300"/>
        <v>完整</v>
      </c>
      <c r="FB428" s="222" t="str">
        <f t="shared" si="301"/>
        <v>完整</v>
      </c>
      <c r="FC428" s="222" t="str">
        <f t="shared" si="302"/>
        <v>选择</v>
      </c>
      <c r="FD428" s="222" t="str">
        <f t="shared" si="303"/>
        <v>选择</v>
      </c>
      <c r="FE428" s="246"/>
      <c r="FF428" s="246"/>
      <c r="FG428" s="246"/>
      <c r="FH428" s="246"/>
      <c r="FI428" s="246"/>
      <c r="FJ428" s="246"/>
      <c r="FK428" s="246"/>
      <c r="FL428" s="246"/>
      <c r="FM428" s="246"/>
      <c r="FN428" s="246"/>
      <c r="FO428" s="246"/>
      <c r="FP428" s="246"/>
      <c r="FQ428" s="246"/>
      <c r="FR428" s="246"/>
      <c r="FS428" s="246"/>
      <c r="FT428" s="246"/>
      <c r="FU428" s="246"/>
      <c r="FV428" s="246"/>
      <c r="FW428" s="246"/>
      <c r="FX428" s="246"/>
      <c r="FY428" s="246"/>
      <c r="FZ428" s="246"/>
      <c r="GA428" s="246"/>
      <c r="GB428" s="246"/>
      <c r="GC428" s="246"/>
      <c r="GD428" s="246"/>
      <c r="GE428" s="246"/>
      <c r="GF428" s="246"/>
      <c r="GG428" s="246"/>
      <c r="GH428" s="246"/>
      <c r="GI428" s="246"/>
      <c r="GJ428" s="246"/>
      <c r="GK428" s="246"/>
      <c r="GL428" s="246"/>
      <c r="GM428" s="246"/>
      <c r="GN428" s="246"/>
      <c r="GO428" s="246"/>
      <c r="GP428" s="246"/>
      <c r="GQ428" s="246"/>
      <c r="GR428" s="246"/>
      <c r="GS428" s="246"/>
      <c r="GT428" s="246"/>
      <c r="GU428" s="246"/>
      <c r="GV428" s="246"/>
      <c r="GW428" s="246"/>
      <c r="GX428" s="246"/>
      <c r="GY428" s="246"/>
      <c r="GZ428" s="246"/>
      <c r="HA428" s="246"/>
      <c r="HB428" s="246"/>
      <c r="HC428" s="246"/>
      <c r="HD428" s="246"/>
      <c r="HE428" s="246"/>
      <c r="HF428" s="246"/>
      <c r="HG428" s="246"/>
      <c r="HH428" s="246"/>
      <c r="HI428" s="246"/>
      <c r="HJ428" s="246"/>
      <c r="HK428" s="246"/>
    </row>
    <row r="429" spans="1:219" s="7" customFormat="1" ht="12.4" customHeight="1" x14ac:dyDescent="0.2">
      <c r="A429" s="226" t="s">
        <v>3758</v>
      </c>
      <c r="B429" s="227" t="str">
        <f t="shared" si="262"/>
        <v>BAODING JIASHENG PHOTOVOLTAIC TECHNOLOGY CO.,LTD.</v>
      </c>
      <c r="C429" s="228" t="s">
        <v>35</v>
      </c>
      <c r="D429" s="229" t="s">
        <v>188</v>
      </c>
      <c r="E429" s="227"/>
      <c r="F429" s="244"/>
      <c r="G429" s="238"/>
      <c r="H429" s="232" t="str">
        <f t="shared" si="263"/>
        <v/>
      </c>
      <c r="I429" s="228" t="s">
        <v>353</v>
      </c>
      <c r="J429" s="228" t="str">
        <f>VLOOKUP(Z429,[1]AP2022!FF:FI,2,0)</f>
        <v>exclude</v>
      </c>
      <c r="K429" s="228" t="str">
        <f>VLOOKUP(Z429,[1]AP2022!FF:FI,4,0)</f>
        <v>ok, indep</v>
      </c>
      <c r="L429" s="233"/>
      <c r="M429" s="38" t="s">
        <v>3759</v>
      </c>
      <c r="N429" s="38" t="s">
        <v>3760</v>
      </c>
      <c r="O429" s="38" t="s">
        <v>36</v>
      </c>
      <c r="P429" s="38" t="s">
        <v>3761</v>
      </c>
      <c r="Q429" s="37"/>
      <c r="R429" s="38" t="s">
        <v>48</v>
      </c>
      <c r="S429" s="38" t="s">
        <v>3762</v>
      </c>
      <c r="T429" s="38" t="s">
        <v>45</v>
      </c>
      <c r="U429" s="38" t="s">
        <v>182</v>
      </c>
      <c r="V429" s="38" t="s">
        <v>3763</v>
      </c>
      <c r="W429" s="38" t="s">
        <v>3764</v>
      </c>
      <c r="X429" s="37"/>
      <c r="Y429" s="37"/>
      <c r="Z429" s="38" t="s">
        <v>3765</v>
      </c>
      <c r="AA429" s="38" t="s">
        <v>39</v>
      </c>
      <c r="AB429" s="41">
        <v>34797000</v>
      </c>
      <c r="AC429" s="41">
        <v>45045000</v>
      </c>
      <c r="AD429" s="41">
        <v>117485000</v>
      </c>
      <c r="AE429" s="38" t="s">
        <v>39</v>
      </c>
      <c r="AF429" s="41">
        <v>31251000</v>
      </c>
      <c r="AG429" s="41">
        <v>32791000</v>
      </c>
      <c r="AH429" s="41">
        <v>94995000</v>
      </c>
      <c r="AI429" s="38" t="s">
        <v>39</v>
      </c>
      <c r="AJ429" s="41">
        <v>-83000</v>
      </c>
      <c r="AK429" s="41">
        <v>-71000</v>
      </c>
      <c r="AL429" s="41">
        <v>-751000</v>
      </c>
      <c r="AM429" s="38" t="s">
        <v>39</v>
      </c>
      <c r="AN429" s="41">
        <v>31168000</v>
      </c>
      <c r="AO429" s="41">
        <v>32720000</v>
      </c>
      <c r="AP429" s="41">
        <v>94244000</v>
      </c>
      <c r="AQ429" s="38" t="s">
        <v>39</v>
      </c>
      <c r="AR429" s="41">
        <v>3629000</v>
      </c>
      <c r="AS429" s="41">
        <v>12325000</v>
      </c>
      <c r="AT429" s="41">
        <v>23241000</v>
      </c>
      <c r="AU429" s="38" t="s">
        <v>39</v>
      </c>
      <c r="AV429" s="41">
        <v>-27041000</v>
      </c>
      <c r="AW429" s="41">
        <v>-31384000</v>
      </c>
      <c r="AX429" s="41">
        <v>-89938000</v>
      </c>
      <c r="AY429" s="38" t="s">
        <v>39</v>
      </c>
      <c r="AZ429" s="38" t="s">
        <v>39</v>
      </c>
      <c r="BA429" s="38" t="s">
        <v>39</v>
      </c>
      <c r="BB429" s="38" t="s">
        <v>39</v>
      </c>
      <c r="BC429" s="38" t="s">
        <v>39</v>
      </c>
      <c r="BD429" s="41">
        <v>-24142000</v>
      </c>
      <c r="BE429" s="41">
        <v>-22069000</v>
      </c>
      <c r="BF429" s="41">
        <v>-34235000</v>
      </c>
      <c r="BG429" s="38" t="s">
        <v>39</v>
      </c>
      <c r="BH429" s="41">
        <v>-16386000</v>
      </c>
      <c r="BI429" s="41">
        <v>-8408000</v>
      </c>
      <c r="BJ429" s="41">
        <v>-6688000</v>
      </c>
      <c r="BK429" s="38" t="s">
        <v>39</v>
      </c>
      <c r="BL429" s="41">
        <v>490000</v>
      </c>
      <c r="BM429" s="41">
        <v>-10151000</v>
      </c>
      <c r="BN429" s="41">
        <v>-1373000</v>
      </c>
      <c r="BO429" s="38" t="s">
        <v>39</v>
      </c>
      <c r="BP429" s="41">
        <v>-1206000</v>
      </c>
      <c r="BQ429" s="41">
        <v>-1319000</v>
      </c>
      <c r="BR429" s="41">
        <v>-1368000</v>
      </c>
      <c r="BS429" s="38" t="s">
        <v>39</v>
      </c>
      <c r="BT429" s="41">
        <v>1696000</v>
      </c>
      <c r="BU429" s="41">
        <v>-8832000</v>
      </c>
      <c r="BV429" s="41">
        <v>-5000</v>
      </c>
      <c r="BW429" s="38" t="s">
        <v>39</v>
      </c>
      <c r="BX429" s="41">
        <v>-14143000</v>
      </c>
      <c r="BY429" s="41">
        <v>-19533000</v>
      </c>
      <c r="BZ429" s="41">
        <v>-17947000</v>
      </c>
      <c r="CA429" s="38" t="s">
        <v>39</v>
      </c>
      <c r="CB429" s="41">
        <v>72664000</v>
      </c>
      <c r="CC429" s="41">
        <v>76702000</v>
      </c>
      <c r="CD429" s="41">
        <v>106037000</v>
      </c>
      <c r="CE429" s="38" t="s">
        <v>39</v>
      </c>
      <c r="CF429" s="41">
        <v>8302000</v>
      </c>
      <c r="CG429" s="41">
        <v>4194000</v>
      </c>
      <c r="CH429" s="41">
        <v>7160000</v>
      </c>
      <c r="CI429" s="38" t="s">
        <v>39</v>
      </c>
      <c r="CJ429" s="41">
        <v>24833000</v>
      </c>
      <c r="CK429" s="41">
        <v>56477000</v>
      </c>
      <c r="CL429" s="41">
        <v>77979000</v>
      </c>
      <c r="CM429" s="38" t="s">
        <v>39</v>
      </c>
      <c r="CN429" s="41">
        <v>2218000</v>
      </c>
      <c r="CO429" s="41">
        <v>1328000</v>
      </c>
      <c r="CP429" s="41">
        <v>1049000</v>
      </c>
      <c r="CQ429" s="38" t="s">
        <v>39</v>
      </c>
      <c r="CR429" s="41">
        <v>35423000</v>
      </c>
      <c r="CS429" s="41">
        <v>14492000</v>
      </c>
      <c r="CT429" s="41">
        <v>18423000</v>
      </c>
      <c r="CU429" s="38" t="s">
        <v>39</v>
      </c>
      <c r="CV429" s="41">
        <v>701000</v>
      </c>
      <c r="CW429" s="38" t="s">
        <v>39</v>
      </c>
      <c r="CX429" s="38" t="s">
        <v>39</v>
      </c>
      <c r="CY429" s="38" t="s">
        <v>39</v>
      </c>
      <c r="CZ429" s="41">
        <v>6289000</v>
      </c>
      <c r="DA429" s="41">
        <v>2355000</v>
      </c>
      <c r="DB429" s="41">
        <v>2083000</v>
      </c>
      <c r="DC429" s="38" t="s">
        <v>39</v>
      </c>
      <c r="DD429" s="41">
        <v>92132000</v>
      </c>
      <c r="DE429" s="41">
        <v>86742000</v>
      </c>
      <c r="DF429" s="41">
        <v>116512000</v>
      </c>
      <c r="DG429" s="213"/>
      <c r="DH429" s="214" t="str">
        <f t="shared" si="264"/>
        <v>无数据</v>
      </c>
      <c r="DI429" s="214" t="str">
        <f t="shared" si="265"/>
        <v>n.a.</v>
      </c>
      <c r="DJ429" s="214" t="str">
        <f t="shared" si="266"/>
        <v>n.a.</v>
      </c>
      <c r="DK429" s="214" t="str">
        <f t="shared" si="267"/>
        <v>n.a.</v>
      </c>
      <c r="DL429" s="214" t="str">
        <f t="shared" si="268"/>
        <v>无数据</v>
      </c>
      <c r="DM429" s="215" t="e">
        <f t="shared" si="269"/>
        <v>#VALUE!</v>
      </c>
      <c r="DN429" s="215" t="e">
        <f t="shared" si="270"/>
        <v>#VALUE!</v>
      </c>
      <c r="DO429" s="216" t="str">
        <f t="shared" si="271"/>
        <v>n.a.</v>
      </c>
      <c r="DP429" s="214" t="e">
        <f t="shared" si="272"/>
        <v>#VALUE!</v>
      </c>
      <c r="DQ429" s="214" t="e">
        <f t="shared" si="273"/>
        <v>#VALUE!</v>
      </c>
      <c r="DR429" s="217"/>
      <c r="DS429" s="214">
        <f t="shared" si="274"/>
        <v>31168000</v>
      </c>
      <c r="DT429" s="214">
        <f t="shared" si="275"/>
        <v>-27041000</v>
      </c>
      <c r="DU429" s="214">
        <f t="shared" si="276"/>
        <v>-24142000</v>
      </c>
      <c r="DV429" s="214">
        <f t="shared" si="277"/>
        <v>490000</v>
      </c>
      <c r="DW429" s="214">
        <f t="shared" si="278"/>
        <v>-19525000</v>
      </c>
      <c r="DX429" s="215">
        <f t="shared" si="279"/>
        <v>-0.62644378850102667</v>
      </c>
      <c r="DY429" s="215">
        <f t="shared" si="280"/>
        <v>-0.38516165940070624</v>
      </c>
      <c r="DZ429" s="218" t="str">
        <f t="shared" si="281"/>
        <v>n.a.</v>
      </c>
      <c r="EA429" s="214">
        <f t="shared" si="282"/>
        <v>6248000</v>
      </c>
      <c r="EB429" s="214">
        <f t="shared" si="283"/>
        <v>4322000</v>
      </c>
      <c r="EC429" s="217"/>
      <c r="ED429" s="214">
        <f t="shared" si="284"/>
        <v>32720000</v>
      </c>
      <c r="EE429" s="214">
        <f t="shared" si="285"/>
        <v>-31384000</v>
      </c>
      <c r="EF429" s="214">
        <f t="shared" si="286"/>
        <v>-22069000</v>
      </c>
      <c r="EG429" s="214">
        <f t="shared" si="287"/>
        <v>-10151000</v>
      </c>
      <c r="EH429" s="214">
        <f t="shared" si="288"/>
        <v>-30884000</v>
      </c>
      <c r="EI429" s="215">
        <f t="shared" si="289"/>
        <v>-0.9438875305623472</v>
      </c>
      <c r="EJ429" s="215">
        <f t="shared" si="290"/>
        <v>-0.48556694547512735</v>
      </c>
      <c r="EK429" s="218" t="str">
        <f t="shared" si="291"/>
        <v>n.a.</v>
      </c>
      <c r="EL429" s="214">
        <f t="shared" si="292"/>
        <v>5677000</v>
      </c>
      <c r="EM429" s="214">
        <f t="shared" si="293"/>
        <v>2219000</v>
      </c>
      <c r="EN429" s="217"/>
      <c r="EO429" s="219" t="e">
        <f t="shared" si="304"/>
        <v>#VALUE!</v>
      </c>
      <c r="EP429" s="219" t="e">
        <f t="shared" si="304"/>
        <v>#VALUE!</v>
      </c>
      <c r="EQ429" s="219" t="e">
        <f t="shared" si="304"/>
        <v>#VALUE!</v>
      </c>
      <c r="ER429" s="219" t="e">
        <f t="shared" si="304"/>
        <v>#VALUE!</v>
      </c>
      <c r="ES429" s="219" t="e">
        <f t="shared" si="294"/>
        <v>#VALUE!</v>
      </c>
      <c r="ET429" s="220" t="e">
        <f t="shared" si="295"/>
        <v>#VALUE!</v>
      </c>
      <c r="EU429" s="221" t="e">
        <f t="shared" si="296"/>
        <v>#VALUE!</v>
      </c>
      <c r="EV429" s="219" t="e">
        <f t="shared" si="297"/>
        <v>#VALUE!</v>
      </c>
      <c r="EW429" s="219" t="e">
        <f t="shared" si="298"/>
        <v>#VALUE!</v>
      </c>
      <c r="EX429" s="219" t="e">
        <f t="shared" si="298"/>
        <v>#VALUE!</v>
      </c>
      <c r="EY429" s="208"/>
      <c r="EZ429" s="222" t="str">
        <f t="shared" si="299"/>
        <v>完整</v>
      </c>
      <c r="FA429" s="222" t="str">
        <f t="shared" si="300"/>
        <v>完整</v>
      </c>
      <c r="FB429" s="222" t="str">
        <f t="shared" si="301"/>
        <v>无数据</v>
      </c>
      <c r="FC429" s="222" t="str">
        <f t="shared" si="302"/>
        <v>选择</v>
      </c>
      <c r="FD429" s="222" t="str">
        <f t="shared" si="303"/>
        <v>删除</v>
      </c>
      <c r="FE429" s="246"/>
      <c r="FF429" s="246"/>
      <c r="FG429" s="246"/>
      <c r="FH429" s="246"/>
      <c r="FI429" s="246"/>
      <c r="FJ429" s="246"/>
      <c r="FK429" s="246"/>
      <c r="FL429" s="246"/>
      <c r="FM429" s="246"/>
      <c r="FN429" s="246"/>
      <c r="FO429" s="246"/>
      <c r="FP429" s="246"/>
      <c r="FQ429" s="246"/>
      <c r="FR429" s="246"/>
      <c r="FS429" s="246"/>
      <c r="FT429" s="246"/>
      <c r="FU429" s="246"/>
      <c r="FV429" s="246"/>
      <c r="FW429" s="246"/>
      <c r="FX429" s="246"/>
      <c r="FY429" s="246"/>
      <c r="FZ429" s="246"/>
      <c r="GA429" s="246"/>
      <c r="GB429" s="246"/>
      <c r="GC429" s="246"/>
      <c r="GD429" s="246"/>
      <c r="GE429" s="246"/>
      <c r="GF429" s="246"/>
      <c r="GG429" s="246"/>
      <c r="GH429" s="246"/>
      <c r="GI429" s="246"/>
      <c r="GJ429" s="246"/>
      <c r="GK429" s="246"/>
      <c r="GL429" s="246"/>
      <c r="GM429" s="246"/>
      <c r="GN429" s="246"/>
      <c r="GO429" s="246"/>
      <c r="GP429" s="246"/>
      <c r="GQ429" s="246"/>
      <c r="GR429" s="246"/>
      <c r="GS429" s="246"/>
      <c r="GT429" s="246"/>
      <c r="GU429" s="246"/>
      <c r="GV429" s="246"/>
      <c r="GW429" s="246"/>
      <c r="GX429" s="246"/>
      <c r="GY429" s="246"/>
      <c r="GZ429" s="246"/>
      <c r="HA429" s="246"/>
      <c r="HB429" s="246"/>
      <c r="HC429" s="246"/>
      <c r="HD429" s="246"/>
      <c r="HE429" s="246"/>
      <c r="HF429" s="246"/>
      <c r="HG429" s="246"/>
      <c r="HH429" s="246"/>
      <c r="HI429" s="246"/>
      <c r="HJ429" s="246"/>
      <c r="HK429" s="254"/>
    </row>
    <row r="430" spans="1:219" s="7" customFormat="1" ht="12.4" customHeight="1" x14ac:dyDescent="0.2">
      <c r="A430" s="226" t="s">
        <v>3766</v>
      </c>
      <c r="B430" s="227" t="str">
        <f t="shared" si="262"/>
        <v>SHENZHEN SUNHE ENERGY CO.,LTD</v>
      </c>
      <c r="C430" s="228" t="s">
        <v>35</v>
      </c>
      <c r="D430" s="229" t="s">
        <v>188</v>
      </c>
      <c r="E430" s="227"/>
      <c r="F430" s="244"/>
      <c r="G430" s="238"/>
      <c r="H430" s="232" t="str">
        <f t="shared" si="263"/>
        <v/>
      </c>
      <c r="I430" s="228" t="s">
        <v>353</v>
      </c>
      <c r="J430" s="228" t="str">
        <f>VLOOKUP(Z430,[1]AP2022!FF:FI,2,0)</f>
        <v>exclude</v>
      </c>
      <c r="K430" s="228" t="str">
        <f>VLOOKUP(Z430,[1]AP2022!FF:FI,4,0)</f>
        <v>ok, indep</v>
      </c>
      <c r="L430" s="233"/>
      <c r="M430" s="38" t="s">
        <v>3767</v>
      </c>
      <c r="N430" s="38" t="s">
        <v>3768</v>
      </c>
      <c r="O430" s="38" t="s">
        <v>36</v>
      </c>
      <c r="P430" s="37"/>
      <c r="Q430" s="37"/>
      <c r="R430" s="38" t="s">
        <v>48</v>
      </c>
      <c r="S430" s="38" t="s">
        <v>3769</v>
      </c>
      <c r="T430" s="38" t="s">
        <v>45</v>
      </c>
      <c r="U430" s="38" t="s">
        <v>178</v>
      </c>
      <c r="V430" s="38" t="s">
        <v>425</v>
      </c>
      <c r="W430" s="38" t="s">
        <v>3770</v>
      </c>
      <c r="X430" s="37"/>
      <c r="Y430" s="37"/>
      <c r="Z430" s="38" t="s">
        <v>3771</v>
      </c>
      <c r="AA430" s="41">
        <v>35562000</v>
      </c>
      <c r="AB430" s="41">
        <v>74649000</v>
      </c>
      <c r="AC430" s="41">
        <v>59636000</v>
      </c>
      <c r="AD430" s="41">
        <v>45641000</v>
      </c>
      <c r="AE430" s="41">
        <v>32962000</v>
      </c>
      <c r="AF430" s="41">
        <v>73970000</v>
      </c>
      <c r="AG430" s="41">
        <v>58185000</v>
      </c>
      <c r="AH430" s="41">
        <v>44316000</v>
      </c>
      <c r="AI430" s="41">
        <v>-112000</v>
      </c>
      <c r="AJ430" s="41">
        <v>-486000</v>
      </c>
      <c r="AK430" s="41">
        <v>-367000</v>
      </c>
      <c r="AL430" s="41">
        <v>-263000</v>
      </c>
      <c r="AM430" s="41">
        <v>32850000</v>
      </c>
      <c r="AN430" s="41">
        <v>73484000</v>
      </c>
      <c r="AO430" s="41">
        <v>57818000</v>
      </c>
      <c r="AP430" s="41">
        <v>44053000</v>
      </c>
      <c r="AQ430" s="41">
        <v>2712000</v>
      </c>
      <c r="AR430" s="41">
        <v>1165000</v>
      </c>
      <c r="AS430" s="41">
        <v>1818000</v>
      </c>
      <c r="AT430" s="41">
        <v>1588000</v>
      </c>
      <c r="AU430" s="41">
        <v>-26386000</v>
      </c>
      <c r="AV430" s="41">
        <v>-55146000</v>
      </c>
      <c r="AW430" s="41">
        <v>-40906000</v>
      </c>
      <c r="AX430" s="41">
        <v>-35886000</v>
      </c>
      <c r="AY430" s="38" t="s">
        <v>39</v>
      </c>
      <c r="AZ430" s="38" t="s">
        <v>39</v>
      </c>
      <c r="BA430" s="38" t="s">
        <v>39</v>
      </c>
      <c r="BB430" s="38" t="s">
        <v>39</v>
      </c>
      <c r="BC430" s="41">
        <v>-13308000</v>
      </c>
      <c r="BD430" s="41">
        <v>-15787000</v>
      </c>
      <c r="BE430" s="41">
        <v>-11724000</v>
      </c>
      <c r="BF430" s="41">
        <v>-9681000</v>
      </c>
      <c r="BG430" s="41">
        <v>-4132000</v>
      </c>
      <c r="BH430" s="41">
        <v>3716000</v>
      </c>
      <c r="BI430" s="41">
        <v>7006000</v>
      </c>
      <c r="BJ430" s="41">
        <v>74000</v>
      </c>
      <c r="BK430" s="41">
        <v>-2950000</v>
      </c>
      <c r="BL430" s="41">
        <v>-3243000</v>
      </c>
      <c r="BM430" s="41">
        <v>-2027000</v>
      </c>
      <c r="BN430" s="41">
        <v>-1503000</v>
      </c>
      <c r="BO430" s="41">
        <v>-2861000</v>
      </c>
      <c r="BP430" s="41">
        <v>-3154000</v>
      </c>
      <c r="BQ430" s="41">
        <v>-1944000</v>
      </c>
      <c r="BR430" s="41">
        <v>-1503000</v>
      </c>
      <c r="BS430" s="41">
        <v>-89000</v>
      </c>
      <c r="BT430" s="41">
        <v>-89000</v>
      </c>
      <c r="BU430" s="41">
        <v>-83000</v>
      </c>
      <c r="BV430" s="38" t="s">
        <v>39</v>
      </c>
      <c r="BW430" s="41">
        <v>-5828000</v>
      </c>
      <c r="BX430" s="41">
        <v>923000</v>
      </c>
      <c r="BY430" s="41">
        <v>4281000</v>
      </c>
      <c r="BZ430" s="41">
        <v>-3229000</v>
      </c>
      <c r="CA430" s="41">
        <v>36381000</v>
      </c>
      <c r="CB430" s="41">
        <v>34474000</v>
      </c>
      <c r="CC430" s="41">
        <v>34589000</v>
      </c>
      <c r="CD430" s="41">
        <v>24981000</v>
      </c>
      <c r="CE430" s="41">
        <v>20742000</v>
      </c>
      <c r="CF430" s="41">
        <v>17303000</v>
      </c>
      <c r="CG430" s="41">
        <v>15700000</v>
      </c>
      <c r="CH430" s="41">
        <v>12562000</v>
      </c>
      <c r="CI430" s="41">
        <v>10273000</v>
      </c>
      <c r="CJ430" s="41">
        <v>9182000</v>
      </c>
      <c r="CK430" s="41">
        <v>16035000</v>
      </c>
      <c r="CL430" s="41">
        <v>10789000</v>
      </c>
      <c r="CM430" s="41">
        <v>1453000</v>
      </c>
      <c r="CN430" s="41">
        <v>1557000</v>
      </c>
      <c r="CO430" s="41">
        <v>700000</v>
      </c>
      <c r="CP430" s="41">
        <v>287000</v>
      </c>
      <c r="CQ430" s="41">
        <v>1491000</v>
      </c>
      <c r="CR430" s="41">
        <v>5773000</v>
      </c>
      <c r="CS430" s="41">
        <v>914000</v>
      </c>
      <c r="CT430" s="41">
        <v>880000</v>
      </c>
      <c r="CU430" s="38" t="s">
        <v>39</v>
      </c>
      <c r="CV430" s="38" t="s">
        <v>39</v>
      </c>
      <c r="CW430" s="38" t="s">
        <v>39</v>
      </c>
      <c r="CX430" s="38" t="s">
        <v>39</v>
      </c>
      <c r="CY430" s="41">
        <v>9761000</v>
      </c>
      <c r="CZ430" s="41">
        <v>7361000</v>
      </c>
      <c r="DA430" s="41">
        <v>402000</v>
      </c>
      <c r="DB430" s="41">
        <v>125000</v>
      </c>
      <c r="DC430" s="41">
        <v>67449000</v>
      </c>
      <c r="DD430" s="41">
        <v>58640000</v>
      </c>
      <c r="DE430" s="41">
        <v>52237000</v>
      </c>
      <c r="DF430" s="41">
        <v>34431000</v>
      </c>
      <c r="DG430" s="213"/>
      <c r="DH430" s="214">
        <f t="shared" si="264"/>
        <v>32850000</v>
      </c>
      <c r="DI430" s="214">
        <f t="shared" si="265"/>
        <v>-26386000</v>
      </c>
      <c r="DJ430" s="214">
        <f t="shared" si="266"/>
        <v>-13308000</v>
      </c>
      <c r="DK430" s="214">
        <f t="shared" si="267"/>
        <v>-2950000</v>
      </c>
      <c r="DL430" s="214">
        <f t="shared" si="268"/>
        <v>-9794000</v>
      </c>
      <c r="DM430" s="215">
        <f t="shared" si="269"/>
        <v>-0.29814307458143074</v>
      </c>
      <c r="DN430" s="215">
        <f t="shared" si="270"/>
        <v>-0.22966888659600412</v>
      </c>
      <c r="DO430" s="216" t="str">
        <f t="shared" si="271"/>
        <v>n.a.</v>
      </c>
      <c r="DP430" s="214">
        <f t="shared" si="272"/>
        <v>19022500</v>
      </c>
      <c r="DQ430" s="214">
        <f t="shared" si="273"/>
        <v>8561000</v>
      </c>
      <c r="DR430" s="217"/>
      <c r="DS430" s="214">
        <f t="shared" si="274"/>
        <v>73484000</v>
      </c>
      <c r="DT430" s="214">
        <f t="shared" si="275"/>
        <v>-55146000</v>
      </c>
      <c r="DU430" s="214">
        <f t="shared" si="276"/>
        <v>-15787000</v>
      </c>
      <c r="DV430" s="214">
        <f t="shared" si="277"/>
        <v>-3243000</v>
      </c>
      <c r="DW430" s="214">
        <f t="shared" si="278"/>
        <v>-692000</v>
      </c>
      <c r="DX430" s="215">
        <f t="shared" si="279"/>
        <v>-9.4170159490501327E-3</v>
      </c>
      <c r="DY430" s="215">
        <f t="shared" si="280"/>
        <v>-9.3291630716134596E-3</v>
      </c>
      <c r="DZ430" s="218" t="str">
        <f t="shared" si="281"/>
        <v>n.a.</v>
      </c>
      <c r="EA430" s="214">
        <f t="shared" si="282"/>
        <v>16501500</v>
      </c>
      <c r="EB430" s="214">
        <f t="shared" si="283"/>
        <v>3881500</v>
      </c>
      <c r="EC430" s="217"/>
      <c r="ED430" s="214">
        <f t="shared" si="284"/>
        <v>57818000</v>
      </c>
      <c r="EE430" s="214">
        <f t="shared" si="285"/>
        <v>-40906000</v>
      </c>
      <c r="EF430" s="214">
        <f t="shared" si="286"/>
        <v>-11724000</v>
      </c>
      <c r="EG430" s="214">
        <f t="shared" si="287"/>
        <v>-2027000</v>
      </c>
      <c r="EH430" s="214">
        <f t="shared" si="288"/>
        <v>3161000</v>
      </c>
      <c r="EI430" s="215">
        <f t="shared" si="289"/>
        <v>5.4671555570929467E-2</v>
      </c>
      <c r="EJ430" s="215">
        <f t="shared" si="290"/>
        <v>5.7833397369046968E-2</v>
      </c>
      <c r="EK430" s="218" t="str">
        <f t="shared" si="291"/>
        <v>n.a.</v>
      </c>
      <c r="EL430" s="214">
        <f t="shared" si="292"/>
        <v>14131000</v>
      </c>
      <c r="EM430" s="214">
        <f t="shared" si="293"/>
        <v>263500</v>
      </c>
      <c r="EN430" s="217"/>
      <c r="EO430" s="219">
        <f t="shared" si="304"/>
        <v>54717333.333333336</v>
      </c>
      <c r="EP430" s="219">
        <f t="shared" si="304"/>
        <v>-40812666.666666664</v>
      </c>
      <c r="EQ430" s="219">
        <f t="shared" si="304"/>
        <v>-13606333.333333334</v>
      </c>
      <c r="ER430" s="219">
        <f t="shared" si="304"/>
        <v>-2740000</v>
      </c>
      <c r="ES430" s="219">
        <f t="shared" si="294"/>
        <v>-2441666.6666666623</v>
      </c>
      <c r="ET430" s="220">
        <f t="shared" si="295"/>
        <v>-4.4623275988108502E-2</v>
      </c>
      <c r="EU430" s="221">
        <f t="shared" si="296"/>
        <v>-4.2717099086174749E-2</v>
      </c>
      <c r="EV430" s="219" t="e">
        <f t="shared" si="297"/>
        <v>#VALUE!</v>
      </c>
      <c r="EW430" s="219">
        <f t="shared" si="298"/>
        <v>16551666.666666666</v>
      </c>
      <c r="EX430" s="219">
        <f t="shared" si="298"/>
        <v>4235333.333333333</v>
      </c>
      <c r="EY430" s="208"/>
      <c r="EZ430" s="222" t="str">
        <f t="shared" si="299"/>
        <v>完整</v>
      </c>
      <c r="FA430" s="222" t="str">
        <f t="shared" si="300"/>
        <v>完整</v>
      </c>
      <c r="FB430" s="222" t="str">
        <f t="shared" si="301"/>
        <v>完整</v>
      </c>
      <c r="FC430" s="222" t="str">
        <f t="shared" si="302"/>
        <v>选择</v>
      </c>
      <c r="FD430" s="222" t="str">
        <f t="shared" si="303"/>
        <v>选择</v>
      </c>
      <c r="FE430" s="246"/>
      <c r="FF430" s="246"/>
      <c r="FG430" s="246"/>
      <c r="FH430" s="246"/>
      <c r="FI430" s="246"/>
      <c r="FJ430" s="246"/>
      <c r="FK430" s="246"/>
      <c r="FL430" s="246"/>
      <c r="FM430" s="246"/>
      <c r="FN430" s="246"/>
      <c r="FO430" s="246"/>
      <c r="FP430" s="246"/>
      <c r="FQ430" s="246"/>
      <c r="FR430" s="246"/>
      <c r="FS430" s="246"/>
      <c r="FT430" s="246"/>
      <c r="FU430" s="246"/>
      <c r="FV430" s="246"/>
      <c r="FW430" s="246"/>
      <c r="FX430" s="246"/>
      <c r="FY430" s="246"/>
      <c r="FZ430" s="246"/>
      <c r="GA430" s="246"/>
      <c r="GB430" s="246"/>
      <c r="GC430" s="246"/>
      <c r="GD430" s="246"/>
      <c r="GE430" s="246"/>
      <c r="GF430" s="246"/>
      <c r="GG430" s="246"/>
      <c r="GH430" s="246"/>
      <c r="GI430" s="246"/>
      <c r="GJ430" s="246"/>
      <c r="GK430" s="246"/>
      <c r="GL430" s="246"/>
      <c r="GM430" s="246"/>
      <c r="GN430" s="246"/>
      <c r="GO430" s="246"/>
      <c r="GP430" s="246"/>
      <c r="GQ430" s="246"/>
      <c r="GR430" s="246"/>
      <c r="GS430" s="246"/>
      <c r="GT430" s="246"/>
      <c r="GU430" s="246"/>
      <c r="GV430" s="246"/>
      <c r="GW430" s="246"/>
      <c r="GX430" s="246"/>
      <c r="GY430" s="246"/>
      <c r="GZ430" s="246"/>
      <c r="HA430" s="246"/>
      <c r="HB430" s="246"/>
      <c r="HC430" s="246"/>
      <c r="HD430" s="246"/>
      <c r="HE430" s="246"/>
      <c r="HF430" s="246"/>
      <c r="HG430" s="246"/>
      <c r="HH430" s="246"/>
      <c r="HI430" s="246"/>
      <c r="HJ430" s="246"/>
      <c r="HK430" s="254"/>
    </row>
    <row r="431" spans="1:219" s="7" customFormat="1" ht="12.4" customHeight="1" x14ac:dyDescent="0.2">
      <c r="A431" s="226" t="s">
        <v>3772</v>
      </c>
      <c r="B431" s="227" t="str">
        <f t="shared" si="262"/>
        <v>GUANGZHOU MAIGUANG ELECTRONIC SCIENCE TECHNOLOGY CO,LTD</v>
      </c>
      <c r="C431" s="228" t="s">
        <v>35</v>
      </c>
      <c r="D431" s="229" t="s">
        <v>188</v>
      </c>
      <c r="E431" s="227"/>
      <c r="F431" s="244"/>
      <c r="G431" s="238"/>
      <c r="H431" s="232" t="str">
        <f t="shared" si="263"/>
        <v/>
      </c>
      <c r="I431" s="228" t="s">
        <v>353</v>
      </c>
      <c r="J431" s="228" t="str">
        <f>VLOOKUP(Z431,[1]AP2022!FF:FI,2,0)</f>
        <v>exclude</v>
      </c>
      <c r="K431" s="228" t="str">
        <f>VLOOKUP(Z431,[1]AP2022!FF:FI,4,0)</f>
        <v>ok, indep</v>
      </c>
      <c r="L431" s="233"/>
      <c r="M431" s="38" t="s">
        <v>3773</v>
      </c>
      <c r="N431" s="38" t="s">
        <v>3774</v>
      </c>
      <c r="O431" s="38" t="s">
        <v>36</v>
      </c>
      <c r="P431" s="37"/>
      <c r="Q431" s="37"/>
      <c r="R431" s="38" t="s">
        <v>48</v>
      </c>
      <c r="S431" s="38" t="s">
        <v>3775</v>
      </c>
      <c r="T431" s="38" t="s">
        <v>45</v>
      </c>
      <c r="U431" s="38" t="s">
        <v>182</v>
      </c>
      <c r="V431" s="38" t="s">
        <v>950</v>
      </c>
      <c r="W431" s="38" t="s">
        <v>3776</v>
      </c>
      <c r="X431" s="37"/>
      <c r="Y431" s="37"/>
      <c r="Z431" s="38" t="s">
        <v>3777</v>
      </c>
      <c r="AA431" s="41">
        <v>33089000</v>
      </c>
      <c r="AB431" s="41">
        <v>46029000</v>
      </c>
      <c r="AC431" s="41">
        <v>42304000</v>
      </c>
      <c r="AD431" s="41">
        <v>33085000</v>
      </c>
      <c r="AE431" s="41">
        <v>32727000</v>
      </c>
      <c r="AF431" s="41">
        <v>46087000</v>
      </c>
      <c r="AG431" s="41">
        <v>41862000</v>
      </c>
      <c r="AH431" s="41">
        <v>32918000</v>
      </c>
      <c r="AI431" s="41">
        <v>-102000</v>
      </c>
      <c r="AJ431" s="41">
        <v>-266000</v>
      </c>
      <c r="AK431" s="41">
        <v>-240000</v>
      </c>
      <c r="AL431" s="41">
        <v>-238000</v>
      </c>
      <c r="AM431" s="41">
        <v>32625000</v>
      </c>
      <c r="AN431" s="41">
        <v>45821000</v>
      </c>
      <c r="AO431" s="41">
        <v>41622000</v>
      </c>
      <c r="AP431" s="41">
        <v>32680000</v>
      </c>
      <c r="AQ431" s="41">
        <v>464000</v>
      </c>
      <c r="AR431" s="41">
        <v>208000</v>
      </c>
      <c r="AS431" s="41">
        <v>682000</v>
      </c>
      <c r="AT431" s="41">
        <v>405000</v>
      </c>
      <c r="AU431" s="41">
        <v>-21081000</v>
      </c>
      <c r="AV431" s="41">
        <v>-30370000</v>
      </c>
      <c r="AW431" s="41">
        <v>-25737000</v>
      </c>
      <c r="AX431" s="41">
        <v>-19822000</v>
      </c>
      <c r="AY431" s="38" t="s">
        <v>39</v>
      </c>
      <c r="AZ431" s="38" t="s">
        <v>39</v>
      </c>
      <c r="BA431" s="38" t="s">
        <v>39</v>
      </c>
      <c r="BB431" s="38" t="s">
        <v>39</v>
      </c>
      <c r="BC431" s="41">
        <v>-13539000</v>
      </c>
      <c r="BD431" s="41">
        <v>-13463000</v>
      </c>
      <c r="BE431" s="41">
        <v>-11403000</v>
      </c>
      <c r="BF431" s="41">
        <v>-11818000</v>
      </c>
      <c r="BG431" s="41">
        <v>-1531000</v>
      </c>
      <c r="BH431" s="41">
        <v>2196000</v>
      </c>
      <c r="BI431" s="41">
        <v>5164000</v>
      </c>
      <c r="BJ431" s="41">
        <v>1445000</v>
      </c>
      <c r="BK431" s="41">
        <v>-687000</v>
      </c>
      <c r="BL431" s="41">
        <v>-702000</v>
      </c>
      <c r="BM431" s="41">
        <v>-542000</v>
      </c>
      <c r="BN431" s="41">
        <v>-388000</v>
      </c>
      <c r="BO431" s="41">
        <v>-218000</v>
      </c>
      <c r="BP431" s="41">
        <v>-186000</v>
      </c>
      <c r="BQ431" s="41">
        <v>-158000</v>
      </c>
      <c r="BR431" s="41">
        <v>-169000</v>
      </c>
      <c r="BS431" s="41">
        <v>-469000</v>
      </c>
      <c r="BT431" s="41">
        <v>-516000</v>
      </c>
      <c r="BU431" s="41">
        <v>-384000</v>
      </c>
      <c r="BV431" s="41">
        <v>-219000</v>
      </c>
      <c r="BW431" s="41">
        <v>-5934000</v>
      </c>
      <c r="BX431" s="41">
        <v>-1418000</v>
      </c>
      <c r="BY431" s="41">
        <v>3356000</v>
      </c>
      <c r="BZ431" s="41">
        <v>1637000</v>
      </c>
      <c r="CA431" s="41">
        <v>28106000</v>
      </c>
      <c r="CB431" s="41">
        <v>24674000</v>
      </c>
      <c r="CC431" s="41">
        <v>25026000</v>
      </c>
      <c r="CD431" s="41">
        <v>20282000</v>
      </c>
      <c r="CE431" s="41">
        <v>8065000</v>
      </c>
      <c r="CF431" s="41">
        <v>7776000</v>
      </c>
      <c r="CG431" s="41">
        <v>6324000</v>
      </c>
      <c r="CH431" s="41">
        <v>5406000</v>
      </c>
      <c r="CI431" s="41">
        <v>6389000</v>
      </c>
      <c r="CJ431" s="41">
        <v>7642000</v>
      </c>
      <c r="CK431" s="41">
        <v>4428000</v>
      </c>
      <c r="CL431" s="41">
        <v>3636000</v>
      </c>
      <c r="CM431" s="41">
        <v>3003000</v>
      </c>
      <c r="CN431" s="41">
        <v>2565000</v>
      </c>
      <c r="CO431" s="41">
        <v>685000</v>
      </c>
      <c r="CP431" s="41">
        <v>788000</v>
      </c>
      <c r="CQ431" s="41">
        <v>10058000</v>
      </c>
      <c r="CR431" s="41">
        <v>5652000</v>
      </c>
      <c r="CS431" s="41">
        <v>11518000</v>
      </c>
      <c r="CT431" s="41">
        <v>9474000</v>
      </c>
      <c r="CU431" s="38" t="s">
        <v>39</v>
      </c>
      <c r="CV431" s="38" t="s">
        <v>39</v>
      </c>
      <c r="CW431" s="38" t="s">
        <v>39</v>
      </c>
      <c r="CX431" s="38" t="s">
        <v>39</v>
      </c>
      <c r="CY431" s="41">
        <v>966000</v>
      </c>
      <c r="CZ431" s="41">
        <v>895000</v>
      </c>
      <c r="DA431" s="41">
        <v>736000</v>
      </c>
      <c r="DB431" s="41">
        <v>589000</v>
      </c>
      <c r="DC431" s="41">
        <v>38184000</v>
      </c>
      <c r="DD431" s="41">
        <v>38577000</v>
      </c>
      <c r="DE431" s="41">
        <v>33040000</v>
      </c>
      <c r="DF431" s="41">
        <v>27055000</v>
      </c>
      <c r="DG431" s="213"/>
      <c r="DH431" s="214">
        <f t="shared" si="264"/>
        <v>32625000</v>
      </c>
      <c r="DI431" s="214">
        <f t="shared" si="265"/>
        <v>-21081000</v>
      </c>
      <c r="DJ431" s="214">
        <f t="shared" si="266"/>
        <v>-13539000</v>
      </c>
      <c r="DK431" s="214">
        <f t="shared" si="267"/>
        <v>-687000</v>
      </c>
      <c r="DL431" s="214">
        <f t="shared" si="268"/>
        <v>-2682000</v>
      </c>
      <c r="DM431" s="215">
        <f t="shared" si="269"/>
        <v>-8.220689655172414E-2</v>
      </c>
      <c r="DN431" s="215">
        <f t="shared" si="270"/>
        <v>-7.5962273770073918E-2</v>
      </c>
      <c r="DO431" s="216" t="str">
        <f t="shared" si="271"/>
        <v>n.a.</v>
      </c>
      <c r="DP431" s="214">
        <f t="shared" si="272"/>
        <v>7920500</v>
      </c>
      <c r="DQ431" s="214">
        <f t="shared" si="273"/>
        <v>930500</v>
      </c>
      <c r="DR431" s="217"/>
      <c r="DS431" s="214">
        <f t="shared" si="274"/>
        <v>45821000</v>
      </c>
      <c r="DT431" s="214">
        <f t="shared" si="275"/>
        <v>-30370000</v>
      </c>
      <c r="DU431" s="214">
        <f t="shared" si="276"/>
        <v>-13463000</v>
      </c>
      <c r="DV431" s="214">
        <f t="shared" si="277"/>
        <v>-702000</v>
      </c>
      <c r="DW431" s="214">
        <f t="shared" si="278"/>
        <v>1286000</v>
      </c>
      <c r="DX431" s="215">
        <f t="shared" si="279"/>
        <v>2.8065734052072196E-2</v>
      </c>
      <c r="DY431" s="215">
        <f t="shared" si="280"/>
        <v>2.8876164814191085E-2</v>
      </c>
      <c r="DZ431" s="218" t="str">
        <f t="shared" si="281"/>
        <v>n.a.</v>
      </c>
      <c r="EA431" s="214">
        <f t="shared" si="282"/>
        <v>7050000</v>
      </c>
      <c r="EB431" s="214">
        <f t="shared" si="283"/>
        <v>815500</v>
      </c>
      <c r="EC431" s="217"/>
      <c r="ED431" s="214">
        <f t="shared" si="284"/>
        <v>41622000</v>
      </c>
      <c r="EE431" s="214">
        <f t="shared" si="285"/>
        <v>-25737000</v>
      </c>
      <c r="EF431" s="214">
        <f t="shared" si="286"/>
        <v>-11403000</v>
      </c>
      <c r="EG431" s="214">
        <f t="shared" si="287"/>
        <v>-542000</v>
      </c>
      <c r="EH431" s="214">
        <f t="shared" si="288"/>
        <v>3940000</v>
      </c>
      <c r="EI431" s="215">
        <f t="shared" si="289"/>
        <v>9.4661477103454905E-2</v>
      </c>
      <c r="EJ431" s="215">
        <f t="shared" si="290"/>
        <v>0.10455920598694336</v>
      </c>
      <c r="EK431" s="218" t="str">
        <f t="shared" si="291"/>
        <v>n.a.</v>
      </c>
      <c r="EL431" s="214">
        <f t="shared" si="292"/>
        <v>5865000</v>
      </c>
      <c r="EM431" s="214">
        <f t="shared" si="293"/>
        <v>662500</v>
      </c>
      <c r="EN431" s="217"/>
      <c r="EO431" s="219">
        <f t="shared" si="304"/>
        <v>40022666.666666664</v>
      </c>
      <c r="EP431" s="219">
        <f t="shared" si="304"/>
        <v>-25729333.333333332</v>
      </c>
      <c r="EQ431" s="219">
        <f t="shared" si="304"/>
        <v>-12801666.666666666</v>
      </c>
      <c r="ER431" s="219">
        <f t="shared" si="304"/>
        <v>-643666.66666666663</v>
      </c>
      <c r="ES431" s="219">
        <f t="shared" si="294"/>
        <v>847999.99999999942</v>
      </c>
      <c r="ET431" s="220">
        <f t="shared" si="295"/>
        <v>2.1187993470366779E-2</v>
      </c>
      <c r="EU431" s="221">
        <f t="shared" si="296"/>
        <v>2.1646642387937769E-2</v>
      </c>
      <c r="EV431" s="219" t="e">
        <f t="shared" si="297"/>
        <v>#VALUE!</v>
      </c>
      <c r="EW431" s="219">
        <f t="shared" si="298"/>
        <v>6945166.666666667</v>
      </c>
      <c r="EX431" s="219">
        <f t="shared" si="298"/>
        <v>802833.33333333337</v>
      </c>
      <c r="EY431" s="208"/>
      <c r="EZ431" s="222" t="str">
        <f t="shared" si="299"/>
        <v>完整</v>
      </c>
      <c r="FA431" s="222" t="str">
        <f t="shared" si="300"/>
        <v>完整</v>
      </c>
      <c r="FB431" s="222" t="str">
        <f t="shared" si="301"/>
        <v>完整</v>
      </c>
      <c r="FC431" s="222" t="str">
        <f t="shared" si="302"/>
        <v>选择</v>
      </c>
      <c r="FD431" s="222" t="str">
        <f t="shared" si="303"/>
        <v>选择</v>
      </c>
      <c r="FE431" s="246"/>
      <c r="FF431" s="246"/>
      <c r="FG431" s="246"/>
      <c r="FH431" s="246"/>
      <c r="FI431" s="246"/>
      <c r="FJ431" s="246"/>
      <c r="FK431" s="246"/>
      <c r="FL431" s="246"/>
      <c r="FM431" s="246"/>
      <c r="FN431" s="246"/>
      <c r="FO431" s="246"/>
      <c r="FP431" s="246"/>
      <c r="FQ431" s="246"/>
      <c r="FR431" s="246"/>
      <c r="FS431" s="246"/>
      <c r="FT431" s="246"/>
      <c r="FU431" s="246"/>
      <c r="FV431" s="246"/>
      <c r="FW431" s="246"/>
      <c r="FX431" s="246"/>
      <c r="FY431" s="246"/>
      <c r="FZ431" s="246"/>
      <c r="GA431" s="246"/>
      <c r="GB431" s="246"/>
      <c r="GC431" s="246"/>
      <c r="GD431" s="246"/>
      <c r="GE431" s="246"/>
      <c r="GF431" s="246"/>
      <c r="GG431" s="246"/>
      <c r="GH431" s="246"/>
      <c r="GI431" s="246"/>
      <c r="GJ431" s="246"/>
      <c r="GK431" s="246"/>
      <c r="GL431" s="246"/>
      <c r="GM431" s="246"/>
      <c r="GN431" s="246"/>
      <c r="GO431" s="246"/>
      <c r="GP431" s="246"/>
      <c r="GQ431" s="246"/>
      <c r="GR431" s="246"/>
      <c r="GS431" s="246"/>
      <c r="GT431" s="246"/>
      <c r="GU431" s="246"/>
      <c r="GV431" s="246"/>
      <c r="GW431" s="246"/>
      <c r="GX431" s="246"/>
      <c r="GY431" s="246"/>
      <c r="GZ431" s="246"/>
      <c r="HA431" s="246"/>
      <c r="HB431" s="246"/>
      <c r="HC431" s="246"/>
      <c r="HD431" s="246"/>
      <c r="HE431" s="246"/>
      <c r="HF431" s="246"/>
      <c r="HG431" s="246"/>
      <c r="HH431" s="246"/>
      <c r="HI431" s="246"/>
      <c r="HJ431" s="246"/>
      <c r="HK431" s="254"/>
    </row>
    <row r="432" spans="1:219" ht="12.4" customHeight="1" x14ac:dyDescent="0.2">
      <c r="A432" s="204" t="s">
        <v>3778</v>
      </c>
      <c r="B432" s="205" t="str">
        <f t="shared" si="262"/>
        <v>CYBELE INDUSTRIES LIMITED</v>
      </c>
      <c r="C432" s="206" t="s">
        <v>35</v>
      </c>
      <c r="D432" s="206" t="s">
        <v>32</v>
      </c>
      <c r="E432" s="205"/>
      <c r="F432" s="244"/>
      <c r="G432" s="245"/>
      <c r="H432" s="209" t="str">
        <f t="shared" si="263"/>
        <v/>
      </c>
      <c r="I432" s="206" t="s">
        <v>328</v>
      </c>
      <c r="J432" s="206" t="str">
        <f>VLOOKUP(Z432,[1]AP2022!FF:FI,2,0)</f>
        <v>exclude</v>
      </c>
      <c r="K432" s="206" t="str">
        <f>VLOOKUP(Z432,[1]AP2022!FF:FI,4,0)</f>
        <v>ok, sda/sdp</v>
      </c>
      <c r="L432" s="210"/>
      <c r="M432" s="211" t="s">
        <v>3779</v>
      </c>
      <c r="N432" s="211" t="s">
        <v>3780</v>
      </c>
      <c r="O432" s="211" t="s">
        <v>36</v>
      </c>
      <c r="P432" s="211" t="s">
        <v>3781</v>
      </c>
      <c r="Q432" s="225"/>
      <c r="R432" s="38" t="s">
        <v>41</v>
      </c>
      <c r="S432" s="211" t="s">
        <v>3782</v>
      </c>
      <c r="T432" s="211" t="s">
        <v>44</v>
      </c>
      <c r="U432" s="38" t="s">
        <v>182</v>
      </c>
      <c r="V432" s="38" t="s">
        <v>3783</v>
      </c>
      <c r="W432" s="38" t="s">
        <v>3784</v>
      </c>
      <c r="X432" s="38" t="s">
        <v>3785</v>
      </c>
      <c r="Y432" s="37"/>
      <c r="Z432" s="38" t="s">
        <v>3786</v>
      </c>
      <c r="AA432" s="41">
        <v>371061000</v>
      </c>
      <c r="AB432" s="41">
        <v>292329000</v>
      </c>
      <c r="AC432" s="41">
        <v>197128000</v>
      </c>
      <c r="AD432" s="41">
        <v>188884000</v>
      </c>
      <c r="AE432" s="41">
        <v>367288000</v>
      </c>
      <c r="AF432" s="41">
        <v>290421000</v>
      </c>
      <c r="AG432" s="41">
        <v>197058000</v>
      </c>
      <c r="AH432" s="41">
        <v>188864000</v>
      </c>
      <c r="AI432" s="38" t="s">
        <v>39</v>
      </c>
      <c r="AJ432" s="38" t="s">
        <v>39</v>
      </c>
      <c r="AK432" s="38" t="s">
        <v>39</v>
      </c>
      <c r="AL432" s="38" t="s">
        <v>39</v>
      </c>
      <c r="AM432" s="41">
        <v>367288000</v>
      </c>
      <c r="AN432" s="41">
        <v>290421000</v>
      </c>
      <c r="AO432" s="41">
        <v>197058000</v>
      </c>
      <c r="AP432" s="41">
        <v>188864000</v>
      </c>
      <c r="AQ432" s="41">
        <v>3773000</v>
      </c>
      <c r="AR432" s="41">
        <v>1908000</v>
      </c>
      <c r="AS432" s="41">
        <v>70000</v>
      </c>
      <c r="AT432" s="41">
        <v>20000</v>
      </c>
      <c r="AU432" s="41">
        <v>-276403000</v>
      </c>
      <c r="AV432" s="41">
        <v>-215072000</v>
      </c>
      <c r="AW432" s="41">
        <v>-127867000</v>
      </c>
      <c r="AX432" s="41">
        <v>-126249000</v>
      </c>
      <c r="AY432" s="41">
        <v>0</v>
      </c>
      <c r="AZ432" s="41">
        <v>0</v>
      </c>
      <c r="BA432" s="41">
        <v>0</v>
      </c>
      <c r="BB432" s="41">
        <v>0</v>
      </c>
      <c r="BC432" s="41">
        <v>-73830000</v>
      </c>
      <c r="BD432" s="41">
        <v>-59727000</v>
      </c>
      <c r="BE432" s="41">
        <v>-54829000</v>
      </c>
      <c r="BF432" s="41">
        <v>-58469000</v>
      </c>
      <c r="BG432" s="41">
        <v>20828000</v>
      </c>
      <c r="BH432" s="41">
        <v>17530000</v>
      </c>
      <c r="BI432" s="41">
        <v>14432000</v>
      </c>
      <c r="BJ432" s="41">
        <v>4166000</v>
      </c>
      <c r="BK432" s="41">
        <v>-7864000</v>
      </c>
      <c r="BL432" s="41">
        <v>-7617000</v>
      </c>
      <c r="BM432" s="41">
        <v>-7483000</v>
      </c>
      <c r="BN432" s="41">
        <v>-5960000</v>
      </c>
      <c r="BO432" s="41">
        <v>-7864000</v>
      </c>
      <c r="BP432" s="41">
        <v>-7617000</v>
      </c>
      <c r="BQ432" s="41">
        <v>-7483000</v>
      </c>
      <c r="BR432" s="41">
        <v>-5960000</v>
      </c>
      <c r="BS432" s="41">
        <v>0</v>
      </c>
      <c r="BT432" s="41">
        <v>0</v>
      </c>
      <c r="BU432" s="41">
        <v>0</v>
      </c>
      <c r="BV432" s="41">
        <v>0</v>
      </c>
      <c r="BW432" s="41">
        <v>3198000</v>
      </c>
      <c r="BX432" s="41">
        <v>1226000</v>
      </c>
      <c r="BY432" s="41">
        <v>-2316000</v>
      </c>
      <c r="BZ432" s="41">
        <v>-3019000</v>
      </c>
      <c r="CA432" s="41">
        <v>117769000</v>
      </c>
      <c r="CB432" s="41">
        <v>103098000</v>
      </c>
      <c r="CC432" s="41">
        <v>64511000</v>
      </c>
      <c r="CD432" s="41">
        <v>62556000</v>
      </c>
      <c r="CE432" s="41">
        <v>44133000</v>
      </c>
      <c r="CF432" s="41">
        <v>39781000</v>
      </c>
      <c r="CG432" s="41">
        <v>33013000</v>
      </c>
      <c r="CH432" s="41">
        <v>30094000</v>
      </c>
      <c r="CI432" s="41">
        <v>66715000</v>
      </c>
      <c r="CJ432" s="41">
        <v>48138000</v>
      </c>
      <c r="CK432" s="41">
        <v>19881000</v>
      </c>
      <c r="CL432" s="41">
        <v>20343000</v>
      </c>
      <c r="CM432" s="41">
        <v>3975000</v>
      </c>
      <c r="CN432" s="41">
        <v>6132000</v>
      </c>
      <c r="CO432" s="41">
        <v>2877000</v>
      </c>
      <c r="CP432" s="41">
        <v>1702000</v>
      </c>
      <c r="CQ432" s="41">
        <v>2412000</v>
      </c>
      <c r="CR432" s="41">
        <v>3541000</v>
      </c>
      <c r="CS432" s="41">
        <v>7524000</v>
      </c>
      <c r="CT432" s="41">
        <v>3353000</v>
      </c>
      <c r="CU432" s="38" t="s">
        <v>39</v>
      </c>
      <c r="CV432" s="38" t="s">
        <v>39</v>
      </c>
      <c r="CW432" s="38" t="s">
        <v>39</v>
      </c>
      <c r="CX432" s="38" t="s">
        <v>39</v>
      </c>
      <c r="CY432" s="41">
        <v>13585000</v>
      </c>
      <c r="CZ432" s="41">
        <v>13270000</v>
      </c>
      <c r="DA432" s="41">
        <v>11161000</v>
      </c>
      <c r="DB432" s="41">
        <v>8622000</v>
      </c>
      <c r="DC432" s="41">
        <v>467939000</v>
      </c>
      <c r="DD432" s="41">
        <v>444659000</v>
      </c>
      <c r="DE432" s="41">
        <v>403870000</v>
      </c>
      <c r="DF432" s="41">
        <v>387617000</v>
      </c>
      <c r="DG432" s="213"/>
      <c r="DH432" s="214">
        <f t="shared" si="264"/>
        <v>367288000</v>
      </c>
      <c r="DI432" s="214">
        <f t="shared" si="265"/>
        <v>-276403000</v>
      </c>
      <c r="DJ432" s="214">
        <f t="shared" si="266"/>
        <v>-73830000</v>
      </c>
      <c r="DK432" s="214">
        <f t="shared" si="267"/>
        <v>-7864000</v>
      </c>
      <c r="DL432" s="214">
        <f t="shared" si="268"/>
        <v>9191000</v>
      </c>
      <c r="DM432" s="215">
        <f t="shared" si="269"/>
        <v>2.502395939970813E-2</v>
      </c>
      <c r="DN432" s="215">
        <f t="shared" si="270"/>
        <v>2.5666230099665732E-2</v>
      </c>
      <c r="DO432" s="216">
        <f t="shared" si="271"/>
        <v>0</v>
      </c>
      <c r="DP432" s="214">
        <f t="shared" si="272"/>
        <v>41957000</v>
      </c>
      <c r="DQ432" s="214">
        <f t="shared" si="273"/>
        <v>13427500</v>
      </c>
      <c r="DR432" s="217"/>
      <c r="DS432" s="214">
        <f t="shared" si="274"/>
        <v>290421000</v>
      </c>
      <c r="DT432" s="214">
        <f t="shared" si="275"/>
        <v>-215072000</v>
      </c>
      <c r="DU432" s="214">
        <f t="shared" si="276"/>
        <v>-59727000</v>
      </c>
      <c r="DV432" s="214">
        <f t="shared" si="277"/>
        <v>-7617000</v>
      </c>
      <c r="DW432" s="214">
        <f t="shared" si="278"/>
        <v>8005000</v>
      </c>
      <c r="DX432" s="215">
        <f t="shared" si="279"/>
        <v>2.7563433773728482E-2</v>
      </c>
      <c r="DY432" s="215">
        <f t="shared" si="280"/>
        <v>2.8344711347798993E-2</v>
      </c>
      <c r="DZ432" s="218">
        <f t="shared" si="281"/>
        <v>0</v>
      </c>
      <c r="EA432" s="214">
        <f t="shared" si="282"/>
        <v>36397000</v>
      </c>
      <c r="EB432" s="214">
        <f t="shared" si="283"/>
        <v>12215500</v>
      </c>
      <c r="EC432" s="217"/>
      <c r="ED432" s="214">
        <f t="shared" si="284"/>
        <v>197058000</v>
      </c>
      <c r="EE432" s="214">
        <f t="shared" si="285"/>
        <v>-127867000</v>
      </c>
      <c r="EF432" s="214">
        <f t="shared" si="286"/>
        <v>-54829000</v>
      </c>
      <c r="EG432" s="214">
        <f t="shared" si="287"/>
        <v>-7483000</v>
      </c>
      <c r="EH432" s="214">
        <f t="shared" si="288"/>
        <v>6879000</v>
      </c>
      <c r="EI432" s="215">
        <f t="shared" si="289"/>
        <v>3.4908504095240996E-2</v>
      </c>
      <c r="EJ432" s="215">
        <f t="shared" si="290"/>
        <v>3.6171186093101763E-2</v>
      </c>
      <c r="EK432" s="218">
        <f t="shared" si="291"/>
        <v>0</v>
      </c>
      <c r="EL432" s="214">
        <f t="shared" si="292"/>
        <v>31553500</v>
      </c>
      <c r="EM432" s="214">
        <f t="shared" si="293"/>
        <v>9891500</v>
      </c>
      <c r="EN432" s="217"/>
      <c r="EO432" s="219">
        <f t="shared" si="304"/>
        <v>284922333.33333331</v>
      </c>
      <c r="EP432" s="219">
        <f t="shared" si="304"/>
        <v>-206447333.33333334</v>
      </c>
      <c r="EQ432" s="219">
        <f t="shared" si="304"/>
        <v>-62795333.333333336</v>
      </c>
      <c r="ER432" s="219">
        <f t="shared" si="304"/>
        <v>-7654666.666666667</v>
      </c>
      <c r="ES432" s="219">
        <f t="shared" si="294"/>
        <v>8024999.9999999674</v>
      </c>
      <c r="ET432" s="220">
        <f t="shared" si="295"/>
        <v>2.8165570266516962E-2</v>
      </c>
      <c r="EU432" s="221">
        <f t="shared" si="296"/>
        <v>2.8981860906328576E-2</v>
      </c>
      <c r="EV432" s="219">
        <f t="shared" si="297"/>
        <v>0</v>
      </c>
      <c r="EW432" s="219">
        <f t="shared" si="298"/>
        <v>36635833.333333336</v>
      </c>
      <c r="EX432" s="219">
        <f t="shared" si="298"/>
        <v>11844833.333333334</v>
      </c>
      <c r="EY432" s="208"/>
      <c r="EZ432" s="222" t="str">
        <f t="shared" si="299"/>
        <v>完整</v>
      </c>
      <c r="FA432" s="222" t="str">
        <f t="shared" si="300"/>
        <v>完整</v>
      </c>
      <c r="FB432" s="222" t="str">
        <f t="shared" si="301"/>
        <v>完整</v>
      </c>
      <c r="FC432" s="222" t="str">
        <f t="shared" si="302"/>
        <v>选择</v>
      </c>
      <c r="FD432" s="222" t="str">
        <f t="shared" si="303"/>
        <v>选择</v>
      </c>
      <c r="FE432" s="246"/>
      <c r="FF432" s="246"/>
      <c r="FG432" s="246"/>
      <c r="FH432" s="246"/>
      <c r="FI432" s="246"/>
      <c r="FJ432" s="246"/>
      <c r="FK432" s="246"/>
      <c r="FL432" s="246"/>
      <c r="FM432" s="246"/>
      <c r="FN432" s="246"/>
      <c r="FO432" s="246"/>
      <c r="FP432" s="246"/>
      <c r="FQ432" s="246"/>
      <c r="FR432" s="246"/>
      <c r="FS432" s="246"/>
      <c r="FT432" s="246"/>
      <c r="FU432" s="246"/>
      <c r="FV432" s="246"/>
      <c r="FW432" s="246"/>
      <c r="FX432" s="246"/>
      <c r="FY432" s="246"/>
      <c r="FZ432" s="246"/>
      <c r="GA432" s="246"/>
      <c r="GB432" s="246"/>
      <c r="GC432" s="246"/>
      <c r="GD432" s="246"/>
      <c r="GE432" s="246"/>
      <c r="GF432" s="246"/>
      <c r="GG432" s="246"/>
      <c r="GH432" s="246"/>
      <c r="GI432" s="246"/>
      <c r="GJ432" s="246"/>
      <c r="GK432" s="246"/>
      <c r="GL432" s="246"/>
      <c r="GM432" s="246"/>
      <c r="GN432" s="246"/>
      <c r="GO432" s="246"/>
      <c r="GP432" s="246"/>
      <c r="GQ432" s="246"/>
      <c r="GR432" s="246"/>
      <c r="GS432" s="246"/>
      <c r="GT432" s="246"/>
      <c r="GU432" s="246"/>
      <c r="GV432" s="246"/>
      <c r="GW432" s="246"/>
      <c r="GX432" s="246"/>
      <c r="GY432" s="246"/>
      <c r="GZ432" s="246"/>
      <c r="HA432" s="246"/>
      <c r="HB432" s="246"/>
      <c r="HC432" s="246"/>
      <c r="HD432" s="246"/>
      <c r="HE432" s="246"/>
      <c r="HF432" s="246"/>
      <c r="HG432" s="246"/>
      <c r="HH432" s="246"/>
      <c r="HI432" s="246"/>
      <c r="HJ432" s="246"/>
      <c r="HK432" s="246"/>
    </row>
    <row r="433" spans="1:219" ht="12.4" customHeight="1" x14ac:dyDescent="0.2">
      <c r="A433" s="204" t="s">
        <v>3787</v>
      </c>
      <c r="B433" s="205" t="str">
        <f t="shared" si="262"/>
        <v>MARSHALL MACHINES LIMITED</v>
      </c>
      <c r="C433" s="206" t="s">
        <v>35</v>
      </c>
      <c r="D433" s="206" t="s">
        <v>32</v>
      </c>
      <c r="E433" s="205"/>
      <c r="F433" s="244"/>
      <c r="G433" s="245"/>
      <c r="H433" s="209" t="str">
        <f t="shared" si="263"/>
        <v/>
      </c>
      <c r="I433" s="206" t="s">
        <v>328</v>
      </c>
      <c r="J433" s="206" t="str">
        <f>VLOOKUP(Z433,[1]AP2022!FF:FI,2,0)</f>
        <v>exclude</v>
      </c>
      <c r="K433" s="206" t="str">
        <f>VLOOKUP(Z433,[1]AP2022!FF:FI,4,0)</f>
        <v>ok, sda/sdp</v>
      </c>
      <c r="L433" s="210"/>
      <c r="M433" s="211" t="s">
        <v>3788</v>
      </c>
      <c r="N433" s="211" t="s">
        <v>3789</v>
      </c>
      <c r="O433" s="211" t="s">
        <v>36</v>
      </c>
      <c r="P433" s="211" t="s">
        <v>3790</v>
      </c>
      <c r="Q433" s="225"/>
      <c r="R433" s="38" t="s">
        <v>41</v>
      </c>
      <c r="S433" s="211" t="s">
        <v>3791</v>
      </c>
      <c r="T433" s="211" t="s">
        <v>44</v>
      </c>
      <c r="U433" s="38" t="s">
        <v>182</v>
      </c>
      <c r="V433" s="38" t="s">
        <v>3792</v>
      </c>
      <c r="W433" s="38" t="s">
        <v>3793</v>
      </c>
      <c r="X433" s="37"/>
      <c r="Y433" s="37"/>
      <c r="Z433" s="38" t="s">
        <v>3794</v>
      </c>
      <c r="AA433" s="41">
        <v>369081000</v>
      </c>
      <c r="AB433" s="41">
        <v>603260000</v>
      </c>
      <c r="AC433" s="41">
        <v>671396000</v>
      </c>
      <c r="AD433" s="41">
        <v>604286000</v>
      </c>
      <c r="AE433" s="41">
        <v>344952000</v>
      </c>
      <c r="AF433" s="41">
        <v>603260000</v>
      </c>
      <c r="AG433" s="41">
        <v>786543000</v>
      </c>
      <c r="AH433" s="41">
        <v>694246000</v>
      </c>
      <c r="AI433" s="38" t="s">
        <v>39</v>
      </c>
      <c r="AJ433" s="38" t="s">
        <v>39</v>
      </c>
      <c r="AK433" s="38" t="s">
        <v>39</v>
      </c>
      <c r="AL433" s="38" t="s">
        <v>39</v>
      </c>
      <c r="AM433" s="41">
        <v>344952000</v>
      </c>
      <c r="AN433" s="41">
        <v>603260000</v>
      </c>
      <c r="AO433" s="41">
        <v>786543000</v>
      </c>
      <c r="AP433" s="41">
        <v>694246000</v>
      </c>
      <c r="AQ433" s="41">
        <v>24129000</v>
      </c>
      <c r="AR433" s="38" t="s">
        <v>39</v>
      </c>
      <c r="AS433" s="41">
        <v>-115147000</v>
      </c>
      <c r="AT433" s="41">
        <v>-89960000</v>
      </c>
      <c r="AU433" s="41">
        <v>-275576000</v>
      </c>
      <c r="AV433" s="41">
        <v>-379094000</v>
      </c>
      <c r="AW433" s="41">
        <v>-462490000</v>
      </c>
      <c r="AX433" s="41">
        <v>-301165000</v>
      </c>
      <c r="AY433" s="41">
        <v>0</v>
      </c>
      <c r="AZ433" s="41">
        <v>0</v>
      </c>
      <c r="BA433" s="41">
        <v>0</v>
      </c>
      <c r="BB433" s="41">
        <v>0</v>
      </c>
      <c r="BC433" s="41">
        <v>-83480000</v>
      </c>
      <c r="BD433" s="41">
        <v>-155184000</v>
      </c>
      <c r="BE433" s="41">
        <v>-111802000</v>
      </c>
      <c r="BF433" s="41">
        <v>-140774000</v>
      </c>
      <c r="BG433" s="41">
        <v>10025000</v>
      </c>
      <c r="BH433" s="41">
        <v>68982000</v>
      </c>
      <c r="BI433" s="41">
        <v>97104000</v>
      </c>
      <c r="BJ433" s="41">
        <v>162347000</v>
      </c>
      <c r="BK433" s="41">
        <v>-58725000</v>
      </c>
      <c r="BL433" s="41">
        <v>-62663000</v>
      </c>
      <c r="BM433" s="41">
        <v>-51231000</v>
      </c>
      <c r="BN433" s="41">
        <v>-81018000</v>
      </c>
      <c r="BO433" s="41">
        <v>-45099000</v>
      </c>
      <c r="BP433" s="41">
        <v>-45205000</v>
      </c>
      <c r="BQ433" s="41">
        <v>-32152000</v>
      </c>
      <c r="BR433" s="41">
        <v>-65199000</v>
      </c>
      <c r="BS433" s="41">
        <v>-13626000</v>
      </c>
      <c r="BT433" s="41">
        <v>-17458000</v>
      </c>
      <c r="BU433" s="41">
        <v>-19079000</v>
      </c>
      <c r="BV433" s="41">
        <v>-15819000</v>
      </c>
      <c r="BW433" s="41">
        <v>-68995000</v>
      </c>
      <c r="BX433" s="41">
        <v>-31357000</v>
      </c>
      <c r="BY433" s="41">
        <v>5444000</v>
      </c>
      <c r="BZ433" s="41">
        <v>29749000</v>
      </c>
      <c r="CA433" s="41">
        <v>825273000</v>
      </c>
      <c r="CB433" s="41">
        <v>712971000</v>
      </c>
      <c r="CC433" s="41">
        <v>645208000</v>
      </c>
      <c r="CD433" s="41">
        <v>680062000</v>
      </c>
      <c r="CE433" s="41">
        <v>503681000</v>
      </c>
      <c r="CF433" s="41">
        <v>504091000</v>
      </c>
      <c r="CG433" s="41">
        <v>480251000</v>
      </c>
      <c r="CH433" s="41">
        <v>457902000</v>
      </c>
      <c r="CI433" s="41">
        <v>283982000</v>
      </c>
      <c r="CJ433" s="41">
        <v>180028000</v>
      </c>
      <c r="CK433" s="41">
        <v>116772000</v>
      </c>
      <c r="CL433" s="41">
        <v>140412000</v>
      </c>
      <c r="CM433" s="41">
        <v>4627000</v>
      </c>
      <c r="CN433" s="41">
        <v>7433000</v>
      </c>
      <c r="CO433" s="41">
        <v>17444000</v>
      </c>
      <c r="CP433" s="41">
        <v>34066000</v>
      </c>
      <c r="CQ433" s="41">
        <v>7475000</v>
      </c>
      <c r="CR433" s="41">
        <v>7488000</v>
      </c>
      <c r="CS433" s="41">
        <v>22651000</v>
      </c>
      <c r="CT433" s="41">
        <v>45100000</v>
      </c>
      <c r="CU433" s="41">
        <v>4391000</v>
      </c>
      <c r="CV433" s="41">
        <v>4773000</v>
      </c>
      <c r="CW433" s="38" t="s">
        <v>39</v>
      </c>
      <c r="CX433" s="38" t="s">
        <v>39</v>
      </c>
      <c r="CY433" s="41">
        <v>15570000</v>
      </c>
      <c r="CZ433" s="41">
        <v>15453000</v>
      </c>
      <c r="DA433" s="41">
        <v>15031000</v>
      </c>
      <c r="DB433" s="41">
        <v>155941000</v>
      </c>
      <c r="DC433" s="41">
        <v>1412895000</v>
      </c>
      <c r="DD433" s="41">
        <v>1353377000</v>
      </c>
      <c r="DE433" s="41">
        <v>1330050000</v>
      </c>
      <c r="DF433" s="41">
        <v>1211140000</v>
      </c>
      <c r="DG433" s="213"/>
      <c r="DH433" s="214">
        <f t="shared" si="264"/>
        <v>344952000</v>
      </c>
      <c r="DI433" s="214">
        <f t="shared" si="265"/>
        <v>-275576000</v>
      </c>
      <c r="DJ433" s="214">
        <f t="shared" si="266"/>
        <v>-83480000</v>
      </c>
      <c r="DK433" s="214">
        <f t="shared" si="267"/>
        <v>-58725000</v>
      </c>
      <c r="DL433" s="214">
        <f t="shared" si="268"/>
        <v>-72829000</v>
      </c>
      <c r="DM433" s="215">
        <f t="shared" si="269"/>
        <v>-0.21112792504464389</v>
      </c>
      <c r="DN433" s="215">
        <f t="shared" si="270"/>
        <v>-0.17432338952704887</v>
      </c>
      <c r="DO433" s="216">
        <f t="shared" si="271"/>
        <v>0</v>
      </c>
      <c r="DP433" s="214">
        <f t="shared" si="272"/>
        <v>503886000</v>
      </c>
      <c r="DQ433" s="214">
        <f t="shared" si="273"/>
        <v>15511500</v>
      </c>
      <c r="DR433" s="217"/>
      <c r="DS433" s="214">
        <f t="shared" si="274"/>
        <v>603260000</v>
      </c>
      <c r="DT433" s="214">
        <f t="shared" si="275"/>
        <v>-379094000</v>
      </c>
      <c r="DU433" s="214">
        <f t="shared" si="276"/>
        <v>-155184000</v>
      </c>
      <c r="DV433" s="214">
        <f t="shared" si="277"/>
        <v>-62663000</v>
      </c>
      <c r="DW433" s="214">
        <f t="shared" si="278"/>
        <v>6319000</v>
      </c>
      <c r="DX433" s="215">
        <f t="shared" si="279"/>
        <v>1.0474753837483008E-2</v>
      </c>
      <c r="DY433" s="215">
        <f t="shared" si="280"/>
        <v>1.0585635766348769E-2</v>
      </c>
      <c r="DZ433" s="218">
        <f t="shared" si="281"/>
        <v>0</v>
      </c>
      <c r="EA433" s="214">
        <f t="shared" si="282"/>
        <v>492171000</v>
      </c>
      <c r="EB433" s="214">
        <f t="shared" si="283"/>
        <v>15242000</v>
      </c>
      <c r="EC433" s="217"/>
      <c r="ED433" s="214">
        <f t="shared" si="284"/>
        <v>786543000</v>
      </c>
      <c r="EE433" s="214">
        <f t="shared" si="285"/>
        <v>-462490000</v>
      </c>
      <c r="EF433" s="214">
        <f t="shared" si="286"/>
        <v>-111802000</v>
      </c>
      <c r="EG433" s="214">
        <f t="shared" si="287"/>
        <v>-51231000</v>
      </c>
      <c r="EH433" s="214">
        <f t="shared" si="288"/>
        <v>161020000</v>
      </c>
      <c r="EI433" s="215">
        <f t="shared" si="289"/>
        <v>0.20471862313948505</v>
      </c>
      <c r="EJ433" s="215">
        <f t="shared" si="290"/>
        <v>0.25741659379431292</v>
      </c>
      <c r="EK433" s="218">
        <f t="shared" si="291"/>
        <v>0</v>
      </c>
      <c r="EL433" s="214">
        <f t="shared" si="292"/>
        <v>469076500</v>
      </c>
      <c r="EM433" s="214">
        <f t="shared" si="293"/>
        <v>85486000</v>
      </c>
      <c r="EN433" s="217"/>
      <c r="EO433" s="219">
        <f t="shared" si="304"/>
        <v>578251666.66666663</v>
      </c>
      <c r="EP433" s="219">
        <f t="shared" si="304"/>
        <v>-372386666.66666669</v>
      </c>
      <c r="EQ433" s="219">
        <f t="shared" si="304"/>
        <v>-116822000</v>
      </c>
      <c r="ER433" s="219">
        <f t="shared" si="304"/>
        <v>-57539666.666666664</v>
      </c>
      <c r="ES433" s="219">
        <f t="shared" si="294"/>
        <v>31503333.333333276</v>
      </c>
      <c r="ET433" s="220">
        <f t="shared" si="295"/>
        <v>5.4480315664171504E-2</v>
      </c>
      <c r="EU433" s="221">
        <f t="shared" si="296"/>
        <v>5.7619440998143465E-2</v>
      </c>
      <c r="EV433" s="219">
        <f t="shared" si="297"/>
        <v>0</v>
      </c>
      <c r="EW433" s="219">
        <f t="shared" si="298"/>
        <v>488377833.33333331</v>
      </c>
      <c r="EX433" s="219">
        <f t="shared" si="298"/>
        <v>38746500</v>
      </c>
      <c r="EY433" s="208"/>
      <c r="EZ433" s="222" t="str">
        <f t="shared" si="299"/>
        <v>完整</v>
      </c>
      <c r="FA433" s="222" t="str">
        <f t="shared" si="300"/>
        <v>完整</v>
      </c>
      <c r="FB433" s="222" t="str">
        <f t="shared" si="301"/>
        <v>完整</v>
      </c>
      <c r="FC433" s="222" t="str">
        <f t="shared" si="302"/>
        <v>选择</v>
      </c>
      <c r="FD433" s="222" t="str">
        <f t="shared" si="303"/>
        <v>选择</v>
      </c>
      <c r="FE433" s="246"/>
      <c r="FF433" s="246"/>
      <c r="FG433" s="246"/>
      <c r="FH433" s="246"/>
      <c r="FI433" s="246"/>
      <c r="FJ433" s="246"/>
      <c r="FK433" s="246"/>
      <c r="FL433" s="246"/>
      <c r="FM433" s="246"/>
      <c r="FN433" s="246"/>
      <c r="FO433" s="246"/>
      <c r="FP433" s="246"/>
      <c r="FQ433" s="246"/>
      <c r="FR433" s="246"/>
      <c r="FS433" s="246"/>
      <c r="FT433" s="246"/>
      <c r="FU433" s="246"/>
      <c r="FV433" s="246"/>
      <c r="FW433" s="246"/>
      <c r="FX433" s="246"/>
      <c r="FY433" s="246"/>
      <c r="FZ433" s="246"/>
      <c r="GA433" s="246"/>
      <c r="GB433" s="246"/>
      <c r="GC433" s="246"/>
      <c r="GD433" s="246"/>
      <c r="GE433" s="246"/>
      <c r="GF433" s="246"/>
      <c r="GG433" s="246"/>
      <c r="GH433" s="246"/>
      <c r="GI433" s="246"/>
      <c r="GJ433" s="246"/>
      <c r="GK433" s="246"/>
      <c r="GL433" s="246"/>
      <c r="GM433" s="246"/>
      <c r="GN433" s="246"/>
      <c r="GO433" s="246"/>
      <c r="GP433" s="246"/>
      <c r="GQ433" s="246"/>
      <c r="GR433" s="246"/>
      <c r="GS433" s="246"/>
      <c r="GT433" s="246"/>
      <c r="GU433" s="246"/>
      <c r="GV433" s="246"/>
      <c r="GW433" s="246"/>
      <c r="GX433" s="246"/>
      <c r="GY433" s="246"/>
      <c r="GZ433" s="246"/>
      <c r="HA433" s="246"/>
      <c r="HB433" s="246"/>
      <c r="HC433" s="246"/>
      <c r="HD433" s="246"/>
      <c r="HE433" s="246"/>
      <c r="HF433" s="246"/>
      <c r="HG433" s="246"/>
      <c r="HH433" s="246"/>
      <c r="HI433" s="246"/>
      <c r="HJ433" s="246"/>
      <c r="HK433" s="246"/>
    </row>
    <row r="434" spans="1:219" s="7" customFormat="1" ht="12.4" customHeight="1" x14ac:dyDescent="0.2">
      <c r="A434" s="226" t="s">
        <v>3795</v>
      </c>
      <c r="B434" s="227" t="str">
        <f t="shared" si="262"/>
        <v>GUANGAN TECHNOLOGY CO.,LTD.</v>
      </c>
      <c r="C434" s="228" t="s">
        <v>35</v>
      </c>
      <c r="D434" s="229" t="s">
        <v>188</v>
      </c>
      <c r="E434" s="227"/>
      <c r="F434" s="244"/>
      <c r="G434" s="238"/>
      <c r="H434" s="232" t="str">
        <f t="shared" si="263"/>
        <v/>
      </c>
      <c r="I434" s="228" t="s">
        <v>353</v>
      </c>
      <c r="J434" s="228" t="str">
        <f>VLOOKUP(Z434,[1]AP2022!FF:FI,2,0)</f>
        <v>exclude</v>
      </c>
      <c r="K434" s="228" t="str">
        <f>VLOOKUP(Z434,[1]AP2022!FF:FI,4,0)</f>
        <v>ok, indep</v>
      </c>
      <c r="L434" s="233"/>
      <c r="M434" s="38" t="s">
        <v>3796</v>
      </c>
      <c r="N434" s="38" t="s">
        <v>3797</v>
      </c>
      <c r="O434" s="38" t="s">
        <v>36</v>
      </c>
      <c r="P434" s="38" t="s">
        <v>3798</v>
      </c>
      <c r="Q434" s="37"/>
      <c r="R434" s="38" t="s">
        <v>48</v>
      </c>
      <c r="S434" s="38" t="s">
        <v>3799</v>
      </c>
      <c r="T434" s="38" t="s">
        <v>45</v>
      </c>
      <c r="U434" s="38" t="s">
        <v>182</v>
      </c>
      <c r="V434" s="38" t="s">
        <v>3800</v>
      </c>
      <c r="W434" s="38" t="s">
        <v>3801</v>
      </c>
      <c r="X434" s="37"/>
      <c r="Y434" s="37"/>
      <c r="Z434" s="38" t="s">
        <v>3802</v>
      </c>
      <c r="AA434" s="41">
        <v>31386000</v>
      </c>
      <c r="AB434" s="41">
        <v>37784000</v>
      </c>
      <c r="AC434" s="41">
        <v>36314000</v>
      </c>
      <c r="AD434" s="41">
        <v>17846000</v>
      </c>
      <c r="AE434" s="41">
        <v>31461000</v>
      </c>
      <c r="AF434" s="41">
        <v>37951000</v>
      </c>
      <c r="AG434" s="41">
        <v>36580000</v>
      </c>
      <c r="AH434" s="41">
        <v>18032000</v>
      </c>
      <c r="AI434" s="41">
        <v>-91000</v>
      </c>
      <c r="AJ434" s="41">
        <v>-226000</v>
      </c>
      <c r="AK434" s="41">
        <v>-266000</v>
      </c>
      <c r="AL434" s="41">
        <v>-223000</v>
      </c>
      <c r="AM434" s="41">
        <v>31370000</v>
      </c>
      <c r="AN434" s="41">
        <v>37725000</v>
      </c>
      <c r="AO434" s="41">
        <v>36314000</v>
      </c>
      <c r="AP434" s="41">
        <v>17809000</v>
      </c>
      <c r="AQ434" s="41">
        <v>16000</v>
      </c>
      <c r="AR434" s="41">
        <v>59000</v>
      </c>
      <c r="AS434" s="41">
        <v>0</v>
      </c>
      <c r="AT434" s="41">
        <v>37000</v>
      </c>
      <c r="AU434" s="41">
        <v>-23838000</v>
      </c>
      <c r="AV434" s="41">
        <v>-28708000</v>
      </c>
      <c r="AW434" s="41">
        <v>-26051000</v>
      </c>
      <c r="AX434" s="41">
        <v>-12451000</v>
      </c>
      <c r="AY434" s="38" t="s">
        <v>39</v>
      </c>
      <c r="AZ434" s="38" t="s">
        <v>39</v>
      </c>
      <c r="BA434" s="38" t="s">
        <v>39</v>
      </c>
      <c r="BB434" s="38" t="s">
        <v>39</v>
      </c>
      <c r="BC434" s="41">
        <v>-4664000</v>
      </c>
      <c r="BD434" s="41">
        <v>-4944000</v>
      </c>
      <c r="BE434" s="41">
        <v>-4023000</v>
      </c>
      <c r="BF434" s="41">
        <v>-4488000</v>
      </c>
      <c r="BG434" s="41">
        <v>2884000</v>
      </c>
      <c r="BH434" s="41">
        <v>4132000</v>
      </c>
      <c r="BI434" s="41">
        <v>6240000</v>
      </c>
      <c r="BJ434" s="41">
        <v>907000</v>
      </c>
      <c r="BK434" s="41">
        <v>-1201000</v>
      </c>
      <c r="BL434" s="41">
        <v>-1165000</v>
      </c>
      <c r="BM434" s="41">
        <v>-1207000</v>
      </c>
      <c r="BN434" s="41">
        <v>-1266000</v>
      </c>
      <c r="BO434" s="41">
        <v>-1166000</v>
      </c>
      <c r="BP434" s="41">
        <v>-1124000</v>
      </c>
      <c r="BQ434" s="41">
        <v>-1170000</v>
      </c>
      <c r="BR434" s="41">
        <v>-1229000</v>
      </c>
      <c r="BS434" s="41">
        <v>-35000</v>
      </c>
      <c r="BT434" s="41">
        <v>-41000</v>
      </c>
      <c r="BU434" s="41">
        <v>-37000</v>
      </c>
      <c r="BV434" s="41">
        <v>-37000</v>
      </c>
      <c r="BW434" s="41">
        <v>-1044000</v>
      </c>
      <c r="BX434" s="41">
        <v>1903000</v>
      </c>
      <c r="BY434" s="41">
        <v>3473000</v>
      </c>
      <c r="BZ434" s="41">
        <v>-1577000</v>
      </c>
      <c r="CA434" s="41">
        <v>42682000</v>
      </c>
      <c r="CB434" s="41">
        <v>40002000</v>
      </c>
      <c r="CC434" s="41">
        <v>36576000</v>
      </c>
      <c r="CD434" s="41">
        <v>27125000</v>
      </c>
      <c r="CE434" s="41">
        <v>5341000</v>
      </c>
      <c r="CF434" s="41">
        <v>3674000</v>
      </c>
      <c r="CG434" s="41">
        <v>3571000</v>
      </c>
      <c r="CH434" s="41">
        <v>4487000</v>
      </c>
      <c r="CI434" s="41">
        <v>22899000</v>
      </c>
      <c r="CJ434" s="41">
        <v>20937000</v>
      </c>
      <c r="CK434" s="41">
        <v>25420000</v>
      </c>
      <c r="CL434" s="41">
        <v>19189000</v>
      </c>
      <c r="CM434" s="41">
        <v>8246000</v>
      </c>
      <c r="CN434" s="41">
        <v>8758000</v>
      </c>
      <c r="CO434" s="41">
        <v>1638000</v>
      </c>
      <c r="CP434" s="41">
        <v>853000</v>
      </c>
      <c r="CQ434" s="41">
        <v>3347000</v>
      </c>
      <c r="CR434" s="41">
        <v>3322000</v>
      </c>
      <c r="CS434" s="41">
        <v>3160000</v>
      </c>
      <c r="CT434" s="41">
        <v>1263000</v>
      </c>
      <c r="CU434" s="41">
        <v>13000</v>
      </c>
      <c r="CV434" s="38" t="s">
        <v>39</v>
      </c>
      <c r="CW434" s="38" t="s">
        <v>39</v>
      </c>
      <c r="CX434" s="38" t="s">
        <v>39</v>
      </c>
      <c r="CY434" s="41">
        <v>764000</v>
      </c>
      <c r="CZ434" s="41">
        <v>761000</v>
      </c>
      <c r="DA434" s="41">
        <v>737000</v>
      </c>
      <c r="DB434" s="41">
        <v>712000</v>
      </c>
      <c r="DC434" s="41">
        <v>52835000</v>
      </c>
      <c r="DD434" s="41">
        <v>50639000</v>
      </c>
      <c r="DE434" s="41">
        <v>48312000</v>
      </c>
      <c r="DF434" s="41">
        <v>40106000</v>
      </c>
      <c r="DG434" s="213"/>
      <c r="DH434" s="214">
        <f t="shared" si="264"/>
        <v>31370000</v>
      </c>
      <c r="DI434" s="214">
        <f t="shared" si="265"/>
        <v>-23838000</v>
      </c>
      <c r="DJ434" s="214">
        <f t="shared" si="266"/>
        <v>-4664000</v>
      </c>
      <c r="DK434" s="214">
        <f t="shared" si="267"/>
        <v>-1201000</v>
      </c>
      <c r="DL434" s="214">
        <f t="shared" si="268"/>
        <v>1667000</v>
      </c>
      <c r="DM434" s="215">
        <f t="shared" si="269"/>
        <v>5.3139942620337902E-2</v>
      </c>
      <c r="DN434" s="215">
        <f t="shared" si="270"/>
        <v>5.6122277211056122E-2</v>
      </c>
      <c r="DO434" s="216" t="str">
        <f t="shared" si="271"/>
        <v>n.a.</v>
      </c>
      <c r="DP434" s="214">
        <f t="shared" si="272"/>
        <v>4507500</v>
      </c>
      <c r="DQ434" s="214">
        <f t="shared" si="273"/>
        <v>762500</v>
      </c>
      <c r="DR434" s="217"/>
      <c r="DS434" s="214">
        <f t="shared" si="274"/>
        <v>37725000</v>
      </c>
      <c r="DT434" s="214">
        <f t="shared" si="275"/>
        <v>-28708000</v>
      </c>
      <c r="DU434" s="214">
        <f t="shared" si="276"/>
        <v>-4944000</v>
      </c>
      <c r="DV434" s="214">
        <f t="shared" si="277"/>
        <v>-1165000</v>
      </c>
      <c r="DW434" s="214">
        <f t="shared" si="278"/>
        <v>2908000</v>
      </c>
      <c r="DX434" s="215">
        <f t="shared" si="279"/>
        <v>7.7084161696487741E-2</v>
      </c>
      <c r="DY434" s="215">
        <f t="shared" si="280"/>
        <v>8.3522417209983629E-2</v>
      </c>
      <c r="DZ434" s="218" t="str">
        <f t="shared" si="281"/>
        <v>n.a.</v>
      </c>
      <c r="EA434" s="214">
        <f t="shared" si="282"/>
        <v>3622500</v>
      </c>
      <c r="EB434" s="214">
        <f t="shared" si="283"/>
        <v>749000</v>
      </c>
      <c r="EC434" s="217"/>
      <c r="ED434" s="214">
        <f t="shared" si="284"/>
        <v>36314000</v>
      </c>
      <c r="EE434" s="214">
        <f t="shared" si="285"/>
        <v>-26051000</v>
      </c>
      <c r="EF434" s="214">
        <f t="shared" si="286"/>
        <v>-4023000</v>
      </c>
      <c r="EG434" s="214">
        <f t="shared" si="287"/>
        <v>-1207000</v>
      </c>
      <c r="EH434" s="214">
        <f t="shared" si="288"/>
        <v>5033000</v>
      </c>
      <c r="EI434" s="215">
        <f t="shared" si="289"/>
        <v>0.13859668447430742</v>
      </c>
      <c r="EJ434" s="215">
        <f t="shared" si="290"/>
        <v>0.1608963907803459</v>
      </c>
      <c r="EK434" s="218" t="str">
        <f t="shared" si="291"/>
        <v>n.a.</v>
      </c>
      <c r="EL434" s="214">
        <f t="shared" si="292"/>
        <v>4029000</v>
      </c>
      <c r="EM434" s="214">
        <f t="shared" si="293"/>
        <v>724500</v>
      </c>
      <c r="EN434" s="217"/>
      <c r="EO434" s="219">
        <f t="shared" si="304"/>
        <v>35136333.333333336</v>
      </c>
      <c r="EP434" s="219">
        <f t="shared" si="304"/>
        <v>-26199000</v>
      </c>
      <c r="EQ434" s="219">
        <f t="shared" si="304"/>
        <v>-4543666.666666667</v>
      </c>
      <c r="ER434" s="219">
        <f t="shared" si="304"/>
        <v>-1191000</v>
      </c>
      <c r="ES434" s="219">
        <f t="shared" si="294"/>
        <v>3202666.6666666688</v>
      </c>
      <c r="ET434" s="220">
        <f t="shared" si="295"/>
        <v>9.114971207392164E-2</v>
      </c>
      <c r="EU434" s="221">
        <f t="shared" si="296"/>
        <v>0.10029122869281121</v>
      </c>
      <c r="EV434" s="219" t="e">
        <f t="shared" si="297"/>
        <v>#VALUE!</v>
      </c>
      <c r="EW434" s="219">
        <f t="shared" si="298"/>
        <v>4053000</v>
      </c>
      <c r="EX434" s="219">
        <f t="shared" si="298"/>
        <v>745333.33333333337</v>
      </c>
      <c r="EY434" s="208"/>
      <c r="EZ434" s="222" t="str">
        <f t="shared" si="299"/>
        <v>完整</v>
      </c>
      <c r="FA434" s="222" t="str">
        <f t="shared" si="300"/>
        <v>完整</v>
      </c>
      <c r="FB434" s="222" t="str">
        <f t="shared" si="301"/>
        <v>完整</v>
      </c>
      <c r="FC434" s="222" t="str">
        <f t="shared" si="302"/>
        <v>选择</v>
      </c>
      <c r="FD434" s="222" t="str">
        <f t="shared" si="303"/>
        <v>选择</v>
      </c>
      <c r="FE434" s="246"/>
      <c r="FF434" s="246"/>
      <c r="FG434" s="246"/>
      <c r="FH434" s="246"/>
      <c r="FI434" s="246"/>
      <c r="FJ434" s="246"/>
      <c r="FK434" s="246"/>
      <c r="FL434" s="246"/>
      <c r="FM434" s="246"/>
      <c r="FN434" s="246"/>
      <c r="FO434" s="246"/>
      <c r="FP434" s="246"/>
      <c r="FQ434" s="246"/>
      <c r="FR434" s="246"/>
      <c r="FS434" s="246"/>
      <c r="FT434" s="246"/>
      <c r="FU434" s="246"/>
      <c r="FV434" s="246"/>
      <c r="FW434" s="246"/>
      <c r="FX434" s="246"/>
      <c r="FY434" s="246"/>
      <c r="FZ434" s="246"/>
      <c r="GA434" s="246"/>
      <c r="GB434" s="246"/>
      <c r="GC434" s="246"/>
      <c r="GD434" s="246"/>
      <c r="GE434" s="246"/>
      <c r="GF434" s="246"/>
      <c r="GG434" s="246"/>
      <c r="GH434" s="246"/>
      <c r="GI434" s="246"/>
      <c r="GJ434" s="246"/>
      <c r="GK434" s="246"/>
      <c r="GL434" s="246"/>
      <c r="GM434" s="246"/>
      <c r="GN434" s="246"/>
      <c r="GO434" s="246"/>
      <c r="GP434" s="246"/>
      <c r="GQ434" s="246"/>
      <c r="GR434" s="246"/>
      <c r="GS434" s="246"/>
      <c r="GT434" s="246"/>
      <c r="GU434" s="246"/>
      <c r="GV434" s="246"/>
      <c r="GW434" s="246"/>
      <c r="GX434" s="246"/>
      <c r="GY434" s="246"/>
      <c r="GZ434" s="246"/>
      <c r="HA434" s="246"/>
      <c r="HB434" s="246"/>
      <c r="HC434" s="246"/>
      <c r="HD434" s="246"/>
      <c r="HE434" s="246"/>
      <c r="HF434" s="246"/>
      <c r="HG434" s="246"/>
      <c r="HH434" s="246"/>
      <c r="HI434" s="246"/>
      <c r="HJ434" s="246"/>
      <c r="HK434" s="254"/>
    </row>
    <row r="435" spans="1:219" ht="12.4" customHeight="1" x14ac:dyDescent="0.2">
      <c r="A435" s="204" t="s">
        <v>3803</v>
      </c>
      <c r="B435" s="205" t="str">
        <f t="shared" si="262"/>
        <v>FIBON BERHAD</v>
      </c>
      <c r="C435" s="206" t="s">
        <v>35</v>
      </c>
      <c r="D435" s="206" t="s">
        <v>32</v>
      </c>
      <c r="E435" s="205"/>
      <c r="F435" s="244"/>
      <c r="G435" s="245"/>
      <c r="H435" s="209" t="str">
        <f t="shared" si="263"/>
        <v/>
      </c>
      <c r="I435" s="206" t="s">
        <v>328</v>
      </c>
      <c r="J435" s="206" t="str">
        <f>VLOOKUP(Z435,[1]AP2022!FF:FI,2,0)</f>
        <v>exclude</v>
      </c>
      <c r="K435" s="206" t="str">
        <f>VLOOKUP(Z435,[1]AP2022!FF:FI,4,0)</f>
        <v>ok, sda/sdp</v>
      </c>
      <c r="L435" s="210"/>
      <c r="M435" s="211" t="s">
        <v>3804</v>
      </c>
      <c r="N435" s="211" t="s">
        <v>3805</v>
      </c>
      <c r="O435" s="211" t="s">
        <v>390</v>
      </c>
      <c r="P435" s="211" t="s">
        <v>3806</v>
      </c>
      <c r="Q435" s="225"/>
      <c r="R435" s="38" t="s">
        <v>55</v>
      </c>
      <c r="S435" s="211" t="s">
        <v>3807</v>
      </c>
      <c r="T435" s="211" t="s">
        <v>38</v>
      </c>
      <c r="U435" s="38" t="s">
        <v>182</v>
      </c>
      <c r="V435" s="38" t="s">
        <v>64</v>
      </c>
      <c r="W435" s="38" t="s">
        <v>3808</v>
      </c>
      <c r="X435" s="37"/>
      <c r="Y435" s="37"/>
      <c r="Z435" s="38" t="s">
        <v>3809</v>
      </c>
      <c r="AA435" s="41">
        <v>19738000</v>
      </c>
      <c r="AB435" s="41">
        <v>15564000</v>
      </c>
      <c r="AC435" s="41">
        <v>12871000</v>
      </c>
      <c r="AD435" s="41">
        <v>13784000</v>
      </c>
      <c r="AE435" s="41">
        <v>19461000</v>
      </c>
      <c r="AF435" s="41">
        <v>15137000</v>
      </c>
      <c r="AG435" s="41">
        <v>12486000</v>
      </c>
      <c r="AH435" s="41">
        <v>13536000</v>
      </c>
      <c r="AI435" s="38" t="s">
        <v>39</v>
      </c>
      <c r="AJ435" s="38" t="s">
        <v>39</v>
      </c>
      <c r="AK435" s="38" t="s">
        <v>39</v>
      </c>
      <c r="AL435" s="41">
        <v>79000</v>
      </c>
      <c r="AM435" s="41">
        <v>19461000</v>
      </c>
      <c r="AN435" s="41">
        <v>15137000</v>
      </c>
      <c r="AO435" s="41">
        <v>12486000</v>
      </c>
      <c r="AP435" s="41">
        <v>13615000</v>
      </c>
      <c r="AQ435" s="41">
        <v>277000</v>
      </c>
      <c r="AR435" s="41">
        <v>427000</v>
      </c>
      <c r="AS435" s="41">
        <v>385000</v>
      </c>
      <c r="AT435" s="41">
        <v>169000</v>
      </c>
      <c r="AU435" s="41">
        <v>-7255000</v>
      </c>
      <c r="AV435" s="41">
        <v>-5562000</v>
      </c>
      <c r="AW435" s="41">
        <v>-5238000</v>
      </c>
      <c r="AX435" s="41">
        <v>-3985000</v>
      </c>
      <c r="AY435" s="41">
        <v>0</v>
      </c>
      <c r="AZ435" s="41">
        <v>0</v>
      </c>
      <c r="BA435" s="41">
        <v>0</v>
      </c>
      <c r="BB435" s="41">
        <v>0</v>
      </c>
      <c r="BC435" s="41">
        <v>-7533000</v>
      </c>
      <c r="BD435" s="41">
        <v>-6369000</v>
      </c>
      <c r="BE435" s="41">
        <v>-6138000</v>
      </c>
      <c r="BF435" s="41">
        <v>-7298000</v>
      </c>
      <c r="BG435" s="41">
        <v>4950000</v>
      </c>
      <c r="BH435" s="41">
        <v>3633000</v>
      </c>
      <c r="BI435" s="41">
        <v>1495000</v>
      </c>
      <c r="BJ435" s="41">
        <v>2501000</v>
      </c>
      <c r="BK435" s="41">
        <v>-303000</v>
      </c>
      <c r="BL435" s="41">
        <v>-426000</v>
      </c>
      <c r="BM435" s="41">
        <v>0</v>
      </c>
      <c r="BN435" s="41">
        <v>-341000</v>
      </c>
      <c r="BO435" s="41">
        <v>-303000</v>
      </c>
      <c r="BP435" s="41">
        <v>-426000</v>
      </c>
      <c r="BQ435" s="41">
        <v>0</v>
      </c>
      <c r="BR435" s="41">
        <v>-341000</v>
      </c>
      <c r="BS435" s="41">
        <v>0</v>
      </c>
      <c r="BT435" s="41">
        <v>0</v>
      </c>
      <c r="BU435" s="41">
        <v>0</v>
      </c>
      <c r="BV435" s="41">
        <v>0</v>
      </c>
      <c r="BW435" s="41">
        <v>4884000</v>
      </c>
      <c r="BX435" s="41">
        <v>3349000</v>
      </c>
      <c r="BY435" s="41">
        <v>1719000</v>
      </c>
      <c r="BZ435" s="41">
        <v>2149000</v>
      </c>
      <c r="CA435" s="41">
        <v>47043000</v>
      </c>
      <c r="CB435" s="41">
        <v>42909000</v>
      </c>
      <c r="CC435" s="41">
        <v>39835000</v>
      </c>
      <c r="CD435" s="41">
        <v>38785000</v>
      </c>
      <c r="CE435" s="41">
        <v>1913000</v>
      </c>
      <c r="CF435" s="41">
        <v>1382000</v>
      </c>
      <c r="CG435" s="41">
        <v>1497000</v>
      </c>
      <c r="CH435" s="41">
        <v>1594000</v>
      </c>
      <c r="CI435" s="41">
        <v>4778000</v>
      </c>
      <c r="CJ435" s="41">
        <v>5312000</v>
      </c>
      <c r="CK435" s="41">
        <v>4082000</v>
      </c>
      <c r="CL435" s="41">
        <v>5512000</v>
      </c>
      <c r="CM435" s="41">
        <v>198000</v>
      </c>
      <c r="CN435" s="41">
        <v>136000</v>
      </c>
      <c r="CO435" s="41">
        <v>148000</v>
      </c>
      <c r="CP435" s="41">
        <v>155000</v>
      </c>
      <c r="CQ435" s="41">
        <v>38645000</v>
      </c>
      <c r="CR435" s="41">
        <v>34809000</v>
      </c>
      <c r="CS435" s="41">
        <v>33397000</v>
      </c>
      <c r="CT435" s="41">
        <v>31095000</v>
      </c>
      <c r="CU435" s="41">
        <v>31007000</v>
      </c>
      <c r="CV435" s="41">
        <v>37000</v>
      </c>
      <c r="CW435" s="41">
        <v>32000</v>
      </c>
      <c r="CX435" s="41">
        <v>32000</v>
      </c>
      <c r="CY435" s="41">
        <v>485000</v>
      </c>
      <c r="CZ435" s="41">
        <v>417000</v>
      </c>
      <c r="DA435" s="41">
        <v>417000</v>
      </c>
      <c r="DB435" s="41">
        <v>399000</v>
      </c>
      <c r="DC435" s="41">
        <v>61119000</v>
      </c>
      <c r="DD435" s="41">
        <v>56617000</v>
      </c>
      <c r="DE435" s="41">
        <v>53902000</v>
      </c>
      <c r="DF435" s="41">
        <v>52717000</v>
      </c>
      <c r="DG435" s="213"/>
      <c r="DH435" s="214">
        <f t="shared" si="264"/>
        <v>19461000</v>
      </c>
      <c r="DI435" s="214">
        <f t="shared" si="265"/>
        <v>-7255000</v>
      </c>
      <c r="DJ435" s="214">
        <f t="shared" si="266"/>
        <v>-7533000</v>
      </c>
      <c r="DK435" s="214">
        <f t="shared" si="267"/>
        <v>-303000</v>
      </c>
      <c r="DL435" s="214">
        <f t="shared" si="268"/>
        <v>4370000</v>
      </c>
      <c r="DM435" s="215">
        <f t="shared" si="269"/>
        <v>0.22455166743743898</v>
      </c>
      <c r="DN435" s="215">
        <f t="shared" si="270"/>
        <v>0.28957656881585053</v>
      </c>
      <c r="DO435" s="216">
        <f t="shared" si="271"/>
        <v>0</v>
      </c>
      <c r="DP435" s="214">
        <f t="shared" si="272"/>
        <v>1647500</v>
      </c>
      <c r="DQ435" s="214">
        <f t="shared" si="273"/>
        <v>451000</v>
      </c>
      <c r="DR435" s="217"/>
      <c r="DS435" s="214">
        <f t="shared" si="274"/>
        <v>15137000</v>
      </c>
      <c r="DT435" s="214">
        <f t="shared" si="275"/>
        <v>-5562000</v>
      </c>
      <c r="DU435" s="214">
        <f t="shared" si="276"/>
        <v>-6369000</v>
      </c>
      <c r="DV435" s="214">
        <f t="shared" si="277"/>
        <v>-426000</v>
      </c>
      <c r="DW435" s="214">
        <f t="shared" si="278"/>
        <v>2780000</v>
      </c>
      <c r="DX435" s="215">
        <f t="shared" si="279"/>
        <v>0.18365594239281233</v>
      </c>
      <c r="DY435" s="215">
        <f t="shared" si="280"/>
        <v>0.22497369911790888</v>
      </c>
      <c r="DZ435" s="218">
        <f t="shared" si="281"/>
        <v>0</v>
      </c>
      <c r="EA435" s="214">
        <f t="shared" si="282"/>
        <v>1439500</v>
      </c>
      <c r="EB435" s="214">
        <f t="shared" si="283"/>
        <v>417000</v>
      </c>
      <c r="EC435" s="217"/>
      <c r="ED435" s="214">
        <f t="shared" si="284"/>
        <v>12486000</v>
      </c>
      <c r="EE435" s="214">
        <f t="shared" si="285"/>
        <v>-5238000</v>
      </c>
      <c r="EF435" s="214">
        <f t="shared" si="286"/>
        <v>-6138000</v>
      </c>
      <c r="EG435" s="214">
        <f t="shared" si="287"/>
        <v>0</v>
      </c>
      <c r="EH435" s="214">
        <f t="shared" si="288"/>
        <v>1110000</v>
      </c>
      <c r="EI435" s="215">
        <f t="shared" si="289"/>
        <v>8.8899567515617492E-2</v>
      </c>
      <c r="EJ435" s="215">
        <f t="shared" si="290"/>
        <v>9.7573839662447259E-2</v>
      </c>
      <c r="EK435" s="218">
        <f t="shared" si="291"/>
        <v>0</v>
      </c>
      <c r="EL435" s="214">
        <f t="shared" si="292"/>
        <v>1545500</v>
      </c>
      <c r="EM435" s="214">
        <f t="shared" si="293"/>
        <v>408000</v>
      </c>
      <c r="EN435" s="217"/>
      <c r="EO435" s="219">
        <f t="shared" si="304"/>
        <v>15694666.666666666</v>
      </c>
      <c r="EP435" s="219">
        <f t="shared" si="304"/>
        <v>-6018333.333333333</v>
      </c>
      <c r="EQ435" s="219">
        <f t="shared" si="304"/>
        <v>-6680000</v>
      </c>
      <c r="ER435" s="219">
        <f t="shared" si="304"/>
        <v>-243000</v>
      </c>
      <c r="ES435" s="219">
        <f t="shared" si="294"/>
        <v>2753333.3333333321</v>
      </c>
      <c r="ET435" s="220">
        <f t="shared" si="295"/>
        <v>0.1754311443377792</v>
      </c>
      <c r="EU435" s="221">
        <f t="shared" si="296"/>
        <v>0.2127549969091283</v>
      </c>
      <c r="EV435" s="219">
        <f t="shared" si="297"/>
        <v>0</v>
      </c>
      <c r="EW435" s="219">
        <f t="shared" si="298"/>
        <v>1544166.6666666667</v>
      </c>
      <c r="EX435" s="219">
        <f t="shared" si="298"/>
        <v>425333.33333333331</v>
      </c>
      <c r="EY435" s="208"/>
      <c r="EZ435" s="222" t="str">
        <f t="shared" si="299"/>
        <v>完整</v>
      </c>
      <c r="FA435" s="222" t="str">
        <f t="shared" si="300"/>
        <v>完整</v>
      </c>
      <c r="FB435" s="222" t="str">
        <f t="shared" si="301"/>
        <v>完整</v>
      </c>
      <c r="FC435" s="222" t="str">
        <f t="shared" si="302"/>
        <v>选择</v>
      </c>
      <c r="FD435" s="222" t="str">
        <f t="shared" si="303"/>
        <v>选择</v>
      </c>
      <c r="FE435" s="246"/>
      <c r="FF435" s="246"/>
      <c r="FG435" s="246"/>
      <c r="FH435" s="246"/>
      <c r="FI435" s="246"/>
      <c r="FJ435" s="246"/>
      <c r="FK435" s="246"/>
      <c r="FL435" s="246"/>
      <c r="FM435" s="246"/>
      <c r="FN435" s="246"/>
      <c r="FO435" s="246"/>
      <c r="FP435" s="246"/>
      <c r="FQ435" s="246"/>
      <c r="FR435" s="246"/>
      <c r="FS435" s="246"/>
      <c r="FT435" s="246"/>
      <c r="FU435" s="246"/>
      <c r="FV435" s="246"/>
      <c r="FW435" s="246"/>
      <c r="FX435" s="246"/>
      <c r="FY435" s="246"/>
      <c r="FZ435" s="246"/>
      <c r="GA435" s="246"/>
      <c r="GB435" s="246"/>
      <c r="GC435" s="246"/>
      <c r="GD435" s="246"/>
      <c r="GE435" s="246"/>
      <c r="GF435" s="246"/>
      <c r="GG435" s="246"/>
      <c r="GH435" s="246"/>
      <c r="GI435" s="246"/>
      <c r="GJ435" s="246"/>
      <c r="GK435" s="246"/>
      <c r="GL435" s="246"/>
      <c r="GM435" s="246"/>
      <c r="GN435" s="246"/>
      <c r="GO435" s="246"/>
      <c r="GP435" s="246"/>
      <c r="GQ435" s="246"/>
      <c r="GR435" s="246"/>
      <c r="GS435" s="246"/>
      <c r="GT435" s="246"/>
      <c r="GU435" s="246"/>
      <c r="GV435" s="246"/>
      <c r="GW435" s="246"/>
      <c r="GX435" s="246"/>
      <c r="GY435" s="246"/>
      <c r="GZ435" s="246"/>
      <c r="HA435" s="246"/>
      <c r="HB435" s="246"/>
      <c r="HC435" s="246"/>
      <c r="HD435" s="246"/>
      <c r="HE435" s="246"/>
      <c r="HF435" s="246"/>
      <c r="HG435" s="246"/>
      <c r="HH435" s="246"/>
      <c r="HI435" s="246"/>
      <c r="HJ435" s="246"/>
      <c r="HK435" s="246"/>
    </row>
    <row r="436" spans="1:219" s="7" customFormat="1" ht="12.4" customHeight="1" x14ac:dyDescent="0.2">
      <c r="A436" s="226" t="s">
        <v>3810</v>
      </c>
      <c r="B436" s="227" t="str">
        <f t="shared" si="262"/>
        <v>XI'AN JINPOWER ELECTRICAL CO.,LTD</v>
      </c>
      <c r="C436" s="228" t="s">
        <v>35</v>
      </c>
      <c r="D436" s="237" t="s">
        <v>31</v>
      </c>
      <c r="E436" s="227"/>
      <c r="F436" s="244"/>
      <c r="G436" s="238"/>
      <c r="H436" s="232" t="str">
        <f t="shared" si="263"/>
        <v/>
      </c>
      <c r="I436" s="228" t="s">
        <v>405</v>
      </c>
      <c r="J436" s="228" t="str">
        <f>VLOOKUP(Z436,[1]AP2022!FF:FI,2,0)</f>
        <v>exclude</v>
      </c>
      <c r="K436" s="228" t="str">
        <f>VLOOKUP(Z436,[1]AP2022!FF:FI,4,0)</f>
        <v>ok, loss</v>
      </c>
      <c r="L436" s="233"/>
      <c r="M436" s="38" t="s">
        <v>3811</v>
      </c>
      <c r="N436" s="38" t="s">
        <v>3812</v>
      </c>
      <c r="O436" s="38" t="s">
        <v>36</v>
      </c>
      <c r="P436" s="38" t="s">
        <v>3813</v>
      </c>
      <c r="Q436" s="37"/>
      <c r="R436" s="38" t="s">
        <v>48</v>
      </c>
      <c r="S436" s="38" t="s">
        <v>3814</v>
      </c>
      <c r="T436" s="38" t="s">
        <v>44</v>
      </c>
      <c r="U436" s="38" t="s">
        <v>182</v>
      </c>
      <c r="V436" s="38" t="s">
        <v>3815</v>
      </c>
      <c r="W436" s="38" t="s">
        <v>3816</v>
      </c>
      <c r="X436" s="37"/>
      <c r="Y436" s="37"/>
      <c r="Z436" s="38" t="s">
        <v>3817</v>
      </c>
      <c r="AA436" s="41">
        <v>28314000</v>
      </c>
      <c r="AB436" s="41">
        <v>37923000</v>
      </c>
      <c r="AC436" s="41">
        <v>23849000</v>
      </c>
      <c r="AD436" s="41">
        <v>43450000</v>
      </c>
      <c r="AE436" s="41">
        <v>23603000</v>
      </c>
      <c r="AF436" s="41">
        <v>35441000</v>
      </c>
      <c r="AG436" s="41">
        <v>19906000</v>
      </c>
      <c r="AH436" s="41">
        <v>40748000</v>
      </c>
      <c r="AI436" s="41">
        <v>-265000</v>
      </c>
      <c r="AJ436" s="41">
        <v>-276000</v>
      </c>
      <c r="AK436" s="41">
        <v>-180000</v>
      </c>
      <c r="AL436" s="41">
        <v>-487000</v>
      </c>
      <c r="AM436" s="41">
        <v>23338000</v>
      </c>
      <c r="AN436" s="41">
        <v>35165000</v>
      </c>
      <c r="AO436" s="41">
        <v>19726000</v>
      </c>
      <c r="AP436" s="41">
        <v>40261000</v>
      </c>
      <c r="AQ436" s="41">
        <v>4976000</v>
      </c>
      <c r="AR436" s="41">
        <v>2758000</v>
      </c>
      <c r="AS436" s="41">
        <v>4123000</v>
      </c>
      <c r="AT436" s="41">
        <v>3189000</v>
      </c>
      <c r="AU436" s="41">
        <v>-11818000</v>
      </c>
      <c r="AV436" s="41">
        <v>-26709000</v>
      </c>
      <c r="AW436" s="41">
        <v>-12841000</v>
      </c>
      <c r="AX436" s="41">
        <v>-25668000</v>
      </c>
      <c r="AY436" s="38" t="s">
        <v>39</v>
      </c>
      <c r="AZ436" s="38" t="s">
        <v>39</v>
      </c>
      <c r="BA436" s="38" t="s">
        <v>39</v>
      </c>
      <c r="BB436" s="38" t="s">
        <v>39</v>
      </c>
      <c r="BC436" s="41">
        <v>-26065000</v>
      </c>
      <c r="BD436" s="41">
        <v>-31314000</v>
      </c>
      <c r="BE436" s="41">
        <v>-23557000</v>
      </c>
      <c r="BF436" s="41">
        <v>-25912000</v>
      </c>
      <c r="BG436" s="41">
        <v>-9569000</v>
      </c>
      <c r="BH436" s="41">
        <v>-20100000</v>
      </c>
      <c r="BI436" s="41">
        <v>-12549000</v>
      </c>
      <c r="BJ436" s="41">
        <v>-8130000</v>
      </c>
      <c r="BK436" s="41">
        <v>-1022000</v>
      </c>
      <c r="BL436" s="41">
        <v>-1048000</v>
      </c>
      <c r="BM436" s="41">
        <v>2049000</v>
      </c>
      <c r="BN436" s="41">
        <v>-1924000</v>
      </c>
      <c r="BO436" s="41">
        <v>-951000</v>
      </c>
      <c r="BP436" s="41">
        <v>-1100000</v>
      </c>
      <c r="BQ436" s="41">
        <v>-1197000</v>
      </c>
      <c r="BR436" s="41">
        <v>-1232000</v>
      </c>
      <c r="BS436" s="41">
        <v>-71000</v>
      </c>
      <c r="BT436" s="41">
        <v>52000</v>
      </c>
      <c r="BU436" s="41">
        <v>3246000</v>
      </c>
      <c r="BV436" s="41">
        <v>-692000</v>
      </c>
      <c r="BW436" s="41">
        <v>-11587000</v>
      </c>
      <c r="BX436" s="41">
        <v>-26550000</v>
      </c>
      <c r="BY436" s="41">
        <v>-9810000</v>
      </c>
      <c r="BZ436" s="41">
        <v>-9756000</v>
      </c>
      <c r="CA436" s="41">
        <v>83944000</v>
      </c>
      <c r="CB436" s="41">
        <v>95721000</v>
      </c>
      <c r="CC436" s="41">
        <v>111543000</v>
      </c>
      <c r="CD436" s="41">
        <v>128055000</v>
      </c>
      <c r="CE436" s="41">
        <v>38740000</v>
      </c>
      <c r="CF436" s="41">
        <v>43762000</v>
      </c>
      <c r="CG436" s="41">
        <v>47599000</v>
      </c>
      <c r="CH436" s="41">
        <v>36470000</v>
      </c>
      <c r="CI436" s="41">
        <v>19443000</v>
      </c>
      <c r="CJ436" s="41">
        <v>20902000</v>
      </c>
      <c r="CK436" s="41">
        <v>25777000</v>
      </c>
      <c r="CL436" s="41">
        <v>55066000</v>
      </c>
      <c r="CM436" s="41">
        <v>8799000</v>
      </c>
      <c r="CN436" s="41">
        <v>6819000</v>
      </c>
      <c r="CO436" s="41">
        <v>7287000</v>
      </c>
      <c r="CP436" s="41">
        <v>11340000</v>
      </c>
      <c r="CQ436" s="41">
        <v>136000</v>
      </c>
      <c r="CR436" s="41">
        <v>6930000</v>
      </c>
      <c r="CS436" s="41">
        <v>11077000</v>
      </c>
      <c r="CT436" s="41">
        <v>15073000</v>
      </c>
      <c r="CU436" s="41">
        <v>41000</v>
      </c>
      <c r="CV436" s="41">
        <v>41000</v>
      </c>
      <c r="CW436" s="41">
        <v>8000000</v>
      </c>
      <c r="CX436" s="41">
        <v>13600000</v>
      </c>
      <c r="CY436" s="38" t="s">
        <v>39</v>
      </c>
      <c r="CZ436" s="38" t="s">
        <v>39</v>
      </c>
      <c r="DA436" s="38" t="s">
        <v>39</v>
      </c>
      <c r="DB436" s="38" t="s">
        <v>39</v>
      </c>
      <c r="DC436" s="41">
        <v>113728000</v>
      </c>
      <c r="DD436" s="41">
        <v>124532000</v>
      </c>
      <c r="DE436" s="41">
        <v>139277000</v>
      </c>
      <c r="DF436" s="41">
        <v>154803000</v>
      </c>
      <c r="DG436" s="213"/>
      <c r="DH436" s="214">
        <f t="shared" si="264"/>
        <v>23338000</v>
      </c>
      <c r="DI436" s="214">
        <f t="shared" si="265"/>
        <v>-11818000</v>
      </c>
      <c r="DJ436" s="214">
        <f t="shared" si="266"/>
        <v>-26065000</v>
      </c>
      <c r="DK436" s="214">
        <f t="shared" si="267"/>
        <v>-1022000</v>
      </c>
      <c r="DL436" s="214">
        <f t="shared" si="268"/>
        <v>-15567000</v>
      </c>
      <c r="DM436" s="215">
        <f t="shared" si="269"/>
        <v>-0.66702373810952098</v>
      </c>
      <c r="DN436" s="215">
        <f t="shared" si="270"/>
        <v>-0.40012851818532325</v>
      </c>
      <c r="DO436" s="216" t="str">
        <f t="shared" si="271"/>
        <v>n.a.</v>
      </c>
      <c r="DP436" s="214">
        <f t="shared" si="272"/>
        <v>41251000</v>
      </c>
      <c r="DQ436" s="214" t="e">
        <f t="shared" si="273"/>
        <v>#VALUE!</v>
      </c>
      <c r="DR436" s="217"/>
      <c r="DS436" s="214">
        <f t="shared" si="274"/>
        <v>35165000</v>
      </c>
      <c r="DT436" s="214">
        <f t="shared" si="275"/>
        <v>-26709000</v>
      </c>
      <c r="DU436" s="214">
        <f t="shared" si="276"/>
        <v>-31314000</v>
      </c>
      <c r="DV436" s="214">
        <f t="shared" si="277"/>
        <v>-1048000</v>
      </c>
      <c r="DW436" s="214">
        <f t="shared" si="278"/>
        <v>-23906000</v>
      </c>
      <c r="DX436" s="215">
        <f t="shared" si="279"/>
        <v>-0.67982368832646101</v>
      </c>
      <c r="DY436" s="215">
        <f t="shared" si="280"/>
        <v>-0.40469942950009313</v>
      </c>
      <c r="DZ436" s="218" t="str">
        <f t="shared" si="281"/>
        <v>n.a.</v>
      </c>
      <c r="EA436" s="214">
        <f t="shared" si="282"/>
        <v>45680500</v>
      </c>
      <c r="EB436" s="214" t="e">
        <f t="shared" si="283"/>
        <v>#VALUE!</v>
      </c>
      <c r="EC436" s="217"/>
      <c r="ED436" s="214">
        <f t="shared" si="284"/>
        <v>19726000</v>
      </c>
      <c r="EE436" s="214">
        <f t="shared" si="285"/>
        <v>-12841000</v>
      </c>
      <c r="EF436" s="214">
        <f t="shared" si="286"/>
        <v>-23557000</v>
      </c>
      <c r="EG436" s="214">
        <f t="shared" si="287"/>
        <v>2049000</v>
      </c>
      <c r="EH436" s="214">
        <f t="shared" si="288"/>
        <v>-14623000</v>
      </c>
      <c r="EI436" s="215">
        <f t="shared" si="289"/>
        <v>-0.74130589070262598</v>
      </c>
      <c r="EJ436" s="215">
        <f t="shared" si="290"/>
        <v>-0.42571836152435294</v>
      </c>
      <c r="EK436" s="218" t="str">
        <f t="shared" si="291"/>
        <v>n.a.</v>
      </c>
      <c r="EL436" s="214">
        <f t="shared" si="292"/>
        <v>42034500</v>
      </c>
      <c r="EM436" s="214" t="e">
        <f t="shared" si="293"/>
        <v>#VALUE!</v>
      </c>
      <c r="EN436" s="217"/>
      <c r="EO436" s="219">
        <f t="shared" si="304"/>
        <v>26076333.333333332</v>
      </c>
      <c r="EP436" s="219">
        <f t="shared" si="304"/>
        <v>-17122666.666666668</v>
      </c>
      <c r="EQ436" s="219">
        <f t="shared" si="304"/>
        <v>-26978666.666666668</v>
      </c>
      <c r="ER436" s="219">
        <f t="shared" si="304"/>
        <v>-7000</v>
      </c>
      <c r="ES436" s="219">
        <f t="shared" si="294"/>
        <v>-18032000.000000004</v>
      </c>
      <c r="ET436" s="220">
        <f t="shared" si="295"/>
        <v>-0.69150826419869882</v>
      </c>
      <c r="EU436" s="221">
        <f t="shared" si="296"/>
        <v>-0.40881163801246934</v>
      </c>
      <c r="EV436" s="219" t="e">
        <f t="shared" si="297"/>
        <v>#VALUE!</v>
      </c>
      <c r="EW436" s="219">
        <f t="shared" si="298"/>
        <v>42988666.666666664</v>
      </c>
      <c r="EX436" s="219" t="e">
        <f t="shared" si="298"/>
        <v>#VALUE!</v>
      </c>
      <c r="EY436" s="208"/>
      <c r="EZ436" s="222" t="str">
        <f t="shared" si="299"/>
        <v>完整</v>
      </c>
      <c r="FA436" s="222" t="str">
        <f t="shared" si="300"/>
        <v>完整</v>
      </c>
      <c r="FB436" s="222" t="str">
        <f t="shared" si="301"/>
        <v>完整</v>
      </c>
      <c r="FC436" s="222" t="str">
        <f t="shared" si="302"/>
        <v>选择</v>
      </c>
      <c r="FD436" s="222" t="str">
        <f t="shared" si="303"/>
        <v>删除</v>
      </c>
      <c r="FE436" s="246"/>
      <c r="FF436" s="246"/>
      <c r="FG436" s="246"/>
      <c r="FH436" s="246"/>
      <c r="FI436" s="246"/>
      <c r="FJ436" s="246"/>
      <c r="FK436" s="246"/>
      <c r="FL436" s="246"/>
      <c r="FM436" s="246"/>
      <c r="FN436" s="246"/>
      <c r="FO436" s="246"/>
      <c r="FP436" s="246"/>
      <c r="FQ436" s="246"/>
      <c r="FR436" s="246"/>
      <c r="FS436" s="246"/>
      <c r="FT436" s="246"/>
      <c r="FU436" s="246"/>
      <c r="FV436" s="246"/>
      <c r="FW436" s="246"/>
      <c r="FX436" s="246"/>
      <c r="FY436" s="246"/>
      <c r="FZ436" s="246"/>
      <c r="GA436" s="246"/>
      <c r="GB436" s="246"/>
      <c r="GC436" s="246"/>
      <c r="GD436" s="246"/>
      <c r="GE436" s="246"/>
      <c r="GF436" s="246"/>
      <c r="GG436" s="246"/>
      <c r="GH436" s="246"/>
      <c r="GI436" s="246"/>
      <c r="GJ436" s="246"/>
      <c r="GK436" s="246"/>
      <c r="GL436" s="246"/>
      <c r="GM436" s="246"/>
      <c r="GN436" s="246"/>
      <c r="GO436" s="246"/>
      <c r="GP436" s="246"/>
      <c r="GQ436" s="246"/>
      <c r="GR436" s="246"/>
      <c r="GS436" s="246"/>
      <c r="GT436" s="246"/>
      <c r="GU436" s="246"/>
      <c r="GV436" s="246"/>
      <c r="GW436" s="246"/>
      <c r="GX436" s="246"/>
      <c r="GY436" s="246"/>
      <c r="GZ436" s="246"/>
      <c r="HA436" s="246"/>
      <c r="HB436" s="246"/>
      <c r="HC436" s="246"/>
      <c r="HD436" s="246"/>
      <c r="HE436" s="246"/>
      <c r="HF436" s="246"/>
      <c r="HG436" s="246"/>
      <c r="HH436" s="246"/>
      <c r="HI436" s="246"/>
      <c r="HJ436" s="246"/>
      <c r="HK436" s="254"/>
    </row>
    <row r="437" spans="1:219" s="7" customFormat="1" ht="12.4" customHeight="1" x14ac:dyDescent="0.2">
      <c r="A437" s="226" t="s">
        <v>3818</v>
      </c>
      <c r="B437" s="227" t="str">
        <f t="shared" si="262"/>
        <v>BEIJING JU NENG DING LI TECHNOLOGY CO., LTD</v>
      </c>
      <c r="C437" s="228" t="s">
        <v>35</v>
      </c>
      <c r="D437" s="229" t="s">
        <v>188</v>
      </c>
      <c r="E437" s="227"/>
      <c r="F437" s="244"/>
      <c r="G437" s="238"/>
      <c r="H437" s="232" t="str">
        <f t="shared" si="263"/>
        <v/>
      </c>
      <c r="I437" s="228" t="s">
        <v>353</v>
      </c>
      <c r="J437" s="228" t="str">
        <f>VLOOKUP(Z437,[1]AP2022!FF:FI,2,0)</f>
        <v>exclude</v>
      </c>
      <c r="K437" s="228" t="str">
        <f>VLOOKUP(Z437,[1]AP2022!FF:FI,4,0)</f>
        <v>ok, indep</v>
      </c>
      <c r="L437" s="233"/>
      <c r="M437" s="38" t="s">
        <v>3819</v>
      </c>
      <c r="N437" s="38" t="s">
        <v>3820</v>
      </c>
      <c r="O437" s="38" t="s">
        <v>47</v>
      </c>
      <c r="P437" s="38" t="s">
        <v>3821</v>
      </c>
      <c r="Q437" s="37"/>
      <c r="R437" s="38" t="s">
        <v>48</v>
      </c>
      <c r="S437" s="38" t="s">
        <v>3822</v>
      </c>
      <c r="T437" s="38" t="s">
        <v>45</v>
      </c>
      <c r="U437" s="38" t="s">
        <v>178</v>
      </c>
      <c r="V437" s="38" t="s">
        <v>3823</v>
      </c>
      <c r="W437" s="38" t="s">
        <v>3824</v>
      </c>
      <c r="X437" s="37"/>
      <c r="Y437" s="37"/>
      <c r="Z437" s="38" t="s">
        <v>3825</v>
      </c>
      <c r="AA437" s="41">
        <v>26870000</v>
      </c>
      <c r="AB437" s="41">
        <v>7180000</v>
      </c>
      <c r="AC437" s="41">
        <v>105429000</v>
      </c>
      <c r="AD437" s="41">
        <v>151344000</v>
      </c>
      <c r="AE437" s="41">
        <v>26871000</v>
      </c>
      <c r="AF437" s="41">
        <v>6760000</v>
      </c>
      <c r="AG437" s="41">
        <v>104459000</v>
      </c>
      <c r="AH437" s="41">
        <v>150726000</v>
      </c>
      <c r="AI437" s="41">
        <v>-14000</v>
      </c>
      <c r="AJ437" s="41">
        <v>-89000</v>
      </c>
      <c r="AK437" s="41">
        <v>-77000</v>
      </c>
      <c r="AL437" s="41">
        <v>-31000</v>
      </c>
      <c r="AM437" s="41">
        <v>26857000</v>
      </c>
      <c r="AN437" s="41">
        <v>6671000</v>
      </c>
      <c r="AO437" s="41">
        <v>104382000</v>
      </c>
      <c r="AP437" s="41">
        <v>150695000</v>
      </c>
      <c r="AQ437" s="41">
        <v>13000</v>
      </c>
      <c r="AR437" s="41">
        <v>509000</v>
      </c>
      <c r="AS437" s="41">
        <v>1047000</v>
      </c>
      <c r="AT437" s="41">
        <v>649000</v>
      </c>
      <c r="AU437" s="41">
        <v>-16237000</v>
      </c>
      <c r="AV437" s="41">
        <v>291000</v>
      </c>
      <c r="AW437" s="41">
        <v>-72428000</v>
      </c>
      <c r="AX437" s="41">
        <v>-116762000</v>
      </c>
      <c r="AY437" s="38" t="s">
        <v>39</v>
      </c>
      <c r="AZ437" s="38" t="s">
        <v>39</v>
      </c>
      <c r="BA437" s="38" t="s">
        <v>39</v>
      </c>
      <c r="BB437" s="38" t="s">
        <v>39</v>
      </c>
      <c r="BC437" s="41">
        <v>-51803000</v>
      </c>
      <c r="BD437" s="41">
        <v>-34520000</v>
      </c>
      <c r="BE437" s="41">
        <v>-17956000</v>
      </c>
      <c r="BF437" s="41">
        <v>-21451000</v>
      </c>
      <c r="BG437" s="41">
        <v>-41170000</v>
      </c>
      <c r="BH437" s="41">
        <v>-27049000</v>
      </c>
      <c r="BI437" s="41">
        <v>15045000</v>
      </c>
      <c r="BJ437" s="41">
        <v>13131000</v>
      </c>
      <c r="BK437" s="41">
        <v>-17420000</v>
      </c>
      <c r="BL437" s="41">
        <v>-9710000</v>
      </c>
      <c r="BM437" s="41">
        <v>-14604000</v>
      </c>
      <c r="BN437" s="41">
        <v>-5298000</v>
      </c>
      <c r="BO437" s="41">
        <v>-91000</v>
      </c>
      <c r="BP437" s="41">
        <v>-113000</v>
      </c>
      <c r="BQ437" s="41">
        <v>-138000</v>
      </c>
      <c r="BR437" s="41">
        <v>-106000</v>
      </c>
      <c r="BS437" s="41">
        <v>-17329000</v>
      </c>
      <c r="BT437" s="41">
        <v>-9597000</v>
      </c>
      <c r="BU437" s="41">
        <v>-14466000</v>
      </c>
      <c r="BV437" s="41">
        <v>-5192000</v>
      </c>
      <c r="BW437" s="41">
        <v>-58813000</v>
      </c>
      <c r="BX437" s="41">
        <v>-36044000</v>
      </c>
      <c r="BY437" s="41">
        <v>908000</v>
      </c>
      <c r="BZ437" s="41">
        <v>-16779000</v>
      </c>
      <c r="CA437" s="41">
        <v>66568000</v>
      </c>
      <c r="CB437" s="41">
        <v>131300000</v>
      </c>
      <c r="CC437" s="41">
        <v>159965000</v>
      </c>
      <c r="CD437" s="41">
        <v>190270000</v>
      </c>
      <c r="CE437" s="41">
        <v>23983000</v>
      </c>
      <c r="CF437" s="41">
        <v>32949000</v>
      </c>
      <c r="CG437" s="41">
        <v>15010000</v>
      </c>
      <c r="CH437" s="41">
        <v>0</v>
      </c>
      <c r="CI437" s="41">
        <v>16666000</v>
      </c>
      <c r="CJ437" s="41">
        <v>35226000</v>
      </c>
      <c r="CK437" s="41">
        <v>62824000</v>
      </c>
      <c r="CL437" s="41">
        <v>120053000</v>
      </c>
      <c r="CM437" s="41">
        <v>387000</v>
      </c>
      <c r="CN437" s="41">
        <v>3134000</v>
      </c>
      <c r="CO437" s="41">
        <v>377000</v>
      </c>
      <c r="CP437" s="41">
        <v>1286000</v>
      </c>
      <c r="CQ437" s="41">
        <v>2694000</v>
      </c>
      <c r="CR437" s="41">
        <v>1228000</v>
      </c>
      <c r="CS437" s="41">
        <v>5225000</v>
      </c>
      <c r="CT437" s="41">
        <v>3526000</v>
      </c>
      <c r="CU437" s="41">
        <v>200000</v>
      </c>
      <c r="CV437" s="41">
        <v>1029000</v>
      </c>
      <c r="CW437" s="38" t="s">
        <v>39</v>
      </c>
      <c r="CX437" s="38" t="s">
        <v>39</v>
      </c>
      <c r="CY437" s="41">
        <v>323000</v>
      </c>
      <c r="CZ437" s="41">
        <v>323000</v>
      </c>
      <c r="DA437" s="41">
        <v>323000</v>
      </c>
      <c r="DB437" s="41">
        <v>158000</v>
      </c>
      <c r="DC437" s="41">
        <v>106690000</v>
      </c>
      <c r="DD437" s="41">
        <v>176646000</v>
      </c>
      <c r="DE437" s="41">
        <v>209110000</v>
      </c>
      <c r="DF437" s="41">
        <v>244334000</v>
      </c>
      <c r="DG437" s="213"/>
      <c r="DH437" s="214">
        <f t="shared" si="264"/>
        <v>26857000</v>
      </c>
      <c r="DI437" s="214">
        <f t="shared" si="265"/>
        <v>-16237000</v>
      </c>
      <c r="DJ437" s="214">
        <f t="shared" si="266"/>
        <v>-51803000</v>
      </c>
      <c r="DK437" s="214">
        <f t="shared" si="267"/>
        <v>-17420000</v>
      </c>
      <c r="DL437" s="214">
        <f t="shared" si="268"/>
        <v>-58603000</v>
      </c>
      <c r="DM437" s="215">
        <f t="shared" si="269"/>
        <v>-2.1820382023308635</v>
      </c>
      <c r="DN437" s="215">
        <f t="shared" si="270"/>
        <v>-0.68573601684998831</v>
      </c>
      <c r="DO437" s="216" t="str">
        <f t="shared" si="271"/>
        <v>n.a.</v>
      </c>
      <c r="DP437" s="214">
        <f t="shared" si="272"/>
        <v>28466000</v>
      </c>
      <c r="DQ437" s="214">
        <f t="shared" si="273"/>
        <v>323000</v>
      </c>
      <c r="DR437" s="217"/>
      <c r="DS437" s="214">
        <f t="shared" si="274"/>
        <v>6671000</v>
      </c>
      <c r="DT437" s="214">
        <f t="shared" si="275"/>
        <v>291000</v>
      </c>
      <c r="DU437" s="214">
        <f t="shared" si="276"/>
        <v>-34520000</v>
      </c>
      <c r="DV437" s="214">
        <f t="shared" si="277"/>
        <v>-9710000</v>
      </c>
      <c r="DW437" s="214">
        <f t="shared" si="278"/>
        <v>-37268000</v>
      </c>
      <c r="DX437" s="215">
        <f t="shared" si="279"/>
        <v>-5.5865687303252889</v>
      </c>
      <c r="DY437" s="215">
        <f t="shared" si="280"/>
        <v>-0.84817588019754664</v>
      </c>
      <c r="DZ437" s="218" t="str">
        <f t="shared" si="281"/>
        <v>n.a.</v>
      </c>
      <c r="EA437" s="214">
        <f t="shared" si="282"/>
        <v>23979500</v>
      </c>
      <c r="EB437" s="214">
        <f t="shared" si="283"/>
        <v>323000</v>
      </c>
      <c r="EC437" s="217"/>
      <c r="ED437" s="214">
        <f t="shared" si="284"/>
        <v>104382000</v>
      </c>
      <c r="EE437" s="214">
        <f t="shared" si="285"/>
        <v>-72428000</v>
      </c>
      <c r="EF437" s="214">
        <f t="shared" si="286"/>
        <v>-17956000</v>
      </c>
      <c r="EG437" s="214">
        <f t="shared" si="287"/>
        <v>-14604000</v>
      </c>
      <c r="EH437" s="214">
        <f t="shared" si="288"/>
        <v>-606000</v>
      </c>
      <c r="EI437" s="215">
        <f t="shared" si="289"/>
        <v>-5.8055986664367421E-3</v>
      </c>
      <c r="EJ437" s="215">
        <f t="shared" si="290"/>
        <v>-5.7720882386558467E-3</v>
      </c>
      <c r="EK437" s="218" t="str">
        <f t="shared" si="291"/>
        <v>n.a.</v>
      </c>
      <c r="EL437" s="214">
        <f t="shared" si="292"/>
        <v>7505000</v>
      </c>
      <c r="EM437" s="214">
        <f t="shared" si="293"/>
        <v>240500</v>
      </c>
      <c r="EN437" s="217"/>
      <c r="EO437" s="219">
        <f t="shared" si="304"/>
        <v>45970000</v>
      </c>
      <c r="EP437" s="219">
        <f t="shared" si="304"/>
        <v>-29458000</v>
      </c>
      <c r="EQ437" s="219">
        <f t="shared" si="304"/>
        <v>-34759666.666666664</v>
      </c>
      <c r="ER437" s="219">
        <f t="shared" si="304"/>
        <v>-13911333.333333334</v>
      </c>
      <c r="ES437" s="219">
        <f t="shared" si="294"/>
        <v>-32159000</v>
      </c>
      <c r="ET437" s="220">
        <f t="shared" si="295"/>
        <v>-0.69956493365238204</v>
      </c>
      <c r="EU437" s="221">
        <f t="shared" si="296"/>
        <v>-0.41161412535678171</v>
      </c>
      <c r="EV437" s="219" t="e">
        <f t="shared" si="297"/>
        <v>#VALUE!</v>
      </c>
      <c r="EW437" s="219">
        <f t="shared" si="298"/>
        <v>19983500</v>
      </c>
      <c r="EX437" s="219">
        <f t="shared" si="298"/>
        <v>295500</v>
      </c>
      <c r="EY437" s="208"/>
      <c r="EZ437" s="222" t="str">
        <f t="shared" si="299"/>
        <v>完整</v>
      </c>
      <c r="FA437" s="222" t="str">
        <f t="shared" si="300"/>
        <v>完整</v>
      </c>
      <c r="FB437" s="222" t="str">
        <f t="shared" si="301"/>
        <v>完整</v>
      </c>
      <c r="FC437" s="222" t="str">
        <f t="shared" si="302"/>
        <v>选择</v>
      </c>
      <c r="FD437" s="222" t="str">
        <f t="shared" si="303"/>
        <v>删除</v>
      </c>
      <c r="FE437" s="246"/>
      <c r="FF437" s="246"/>
      <c r="FG437" s="246"/>
      <c r="FH437" s="246"/>
      <c r="FI437" s="246"/>
      <c r="FJ437" s="246"/>
      <c r="FK437" s="246"/>
      <c r="FL437" s="246"/>
      <c r="FM437" s="246"/>
      <c r="FN437" s="246"/>
      <c r="FO437" s="246"/>
      <c r="FP437" s="246"/>
      <c r="FQ437" s="246"/>
      <c r="FR437" s="246"/>
      <c r="FS437" s="246"/>
      <c r="FT437" s="246"/>
      <c r="FU437" s="246"/>
      <c r="FV437" s="246"/>
      <c r="FW437" s="246"/>
      <c r="FX437" s="246"/>
      <c r="FY437" s="246"/>
      <c r="FZ437" s="246"/>
      <c r="GA437" s="246"/>
      <c r="GB437" s="246"/>
      <c r="GC437" s="246"/>
      <c r="GD437" s="246"/>
      <c r="GE437" s="246"/>
      <c r="GF437" s="246"/>
      <c r="GG437" s="246"/>
      <c r="GH437" s="246"/>
      <c r="GI437" s="246"/>
      <c r="GJ437" s="246"/>
      <c r="GK437" s="246"/>
      <c r="GL437" s="246"/>
      <c r="GM437" s="246"/>
      <c r="GN437" s="246"/>
      <c r="GO437" s="246"/>
      <c r="GP437" s="246"/>
      <c r="GQ437" s="246"/>
      <c r="GR437" s="246"/>
      <c r="GS437" s="246"/>
      <c r="GT437" s="246"/>
      <c r="GU437" s="246"/>
      <c r="GV437" s="246"/>
      <c r="GW437" s="246"/>
      <c r="GX437" s="246"/>
      <c r="GY437" s="246"/>
      <c r="GZ437" s="246"/>
      <c r="HA437" s="246"/>
      <c r="HB437" s="246"/>
      <c r="HC437" s="246"/>
      <c r="HD437" s="246"/>
      <c r="HE437" s="246"/>
      <c r="HF437" s="246"/>
      <c r="HG437" s="246"/>
      <c r="HH437" s="246"/>
      <c r="HI437" s="246"/>
      <c r="HJ437" s="246"/>
      <c r="HK437" s="254"/>
    </row>
    <row r="438" spans="1:219" ht="12.4" customHeight="1" x14ac:dyDescent="0.2">
      <c r="A438" s="204" t="s">
        <v>3826</v>
      </c>
      <c r="B438" s="205" t="str">
        <f t="shared" si="262"/>
        <v>SILICON TOUCH TECHNOLOGY INC</v>
      </c>
      <c r="C438" s="205" t="s">
        <v>35</v>
      </c>
      <c r="D438" s="234" t="s">
        <v>34</v>
      </c>
      <c r="E438" s="205" t="s">
        <v>3827</v>
      </c>
      <c r="F438" s="244"/>
      <c r="G438" s="245"/>
      <c r="H438" s="209" t="str">
        <f t="shared" si="263"/>
        <v/>
      </c>
      <c r="I438" s="206" t="s">
        <v>3828</v>
      </c>
      <c r="J438" s="206" t="str">
        <f>VLOOKUP(Z438,[1]AP2022!FF:FI,2,0)</f>
        <v>exclude</v>
      </c>
      <c r="K438" s="206" t="str">
        <f>VLOOKUP(Z438,[1]AP2022!FF:FI,4,0)</f>
        <v>ok, loss</v>
      </c>
      <c r="L438" s="210"/>
      <c r="M438" s="211" t="s">
        <v>3829</v>
      </c>
      <c r="N438" s="211" t="s">
        <v>3830</v>
      </c>
      <c r="O438" s="211" t="s">
        <v>36</v>
      </c>
      <c r="P438" s="211" t="s">
        <v>3831</v>
      </c>
      <c r="Q438" s="225"/>
      <c r="R438" s="38" t="s">
        <v>61</v>
      </c>
      <c r="S438" s="211" t="s">
        <v>3832</v>
      </c>
      <c r="T438" s="211" t="s">
        <v>38</v>
      </c>
      <c r="U438" s="38" t="s">
        <v>182</v>
      </c>
      <c r="V438" s="38" t="s">
        <v>3833</v>
      </c>
      <c r="W438" s="38" t="s">
        <v>3834</v>
      </c>
      <c r="X438" s="37"/>
      <c r="Y438" s="37"/>
      <c r="Z438" s="38" t="s">
        <v>3835</v>
      </c>
      <c r="AA438" s="41">
        <v>117456000</v>
      </c>
      <c r="AB438" s="41">
        <v>111863000</v>
      </c>
      <c r="AC438" s="41">
        <v>111402000</v>
      </c>
      <c r="AD438" s="41">
        <v>133505000</v>
      </c>
      <c r="AE438" s="41">
        <v>115871000</v>
      </c>
      <c r="AF438" s="41">
        <v>111062000</v>
      </c>
      <c r="AG438" s="41">
        <v>100512000</v>
      </c>
      <c r="AH438" s="41">
        <v>120209000</v>
      </c>
      <c r="AI438" s="38" t="s">
        <v>39</v>
      </c>
      <c r="AJ438" s="38" t="s">
        <v>39</v>
      </c>
      <c r="AK438" s="38" t="s">
        <v>39</v>
      </c>
      <c r="AL438" s="38" t="s">
        <v>39</v>
      </c>
      <c r="AM438" s="41">
        <v>115871000</v>
      </c>
      <c r="AN438" s="41">
        <v>111062000</v>
      </c>
      <c r="AO438" s="41">
        <v>100512000</v>
      </c>
      <c r="AP438" s="41">
        <v>120209000</v>
      </c>
      <c r="AQ438" s="41">
        <v>1585000</v>
      </c>
      <c r="AR438" s="41">
        <v>801000</v>
      </c>
      <c r="AS438" s="41">
        <v>10890000</v>
      </c>
      <c r="AT438" s="41">
        <v>13296000</v>
      </c>
      <c r="AU438" s="41">
        <v>-36533000</v>
      </c>
      <c r="AV438" s="41">
        <v>-72572000</v>
      </c>
      <c r="AW438" s="41">
        <v>-46683000</v>
      </c>
      <c r="AX438" s="41">
        <v>-45292000</v>
      </c>
      <c r="AY438" s="41">
        <v>-29019000</v>
      </c>
      <c r="AZ438" s="41">
        <v>-29284000</v>
      </c>
      <c r="BA438" s="41">
        <v>-32813000</v>
      </c>
      <c r="BB438" s="41">
        <v>-31548000</v>
      </c>
      <c r="BC438" s="41">
        <v>-30339000</v>
      </c>
      <c r="BD438" s="41">
        <v>-31294000</v>
      </c>
      <c r="BE438" s="41">
        <v>-31765000</v>
      </c>
      <c r="BF438" s="41">
        <v>-35402000</v>
      </c>
      <c r="BG438" s="41">
        <v>21565000</v>
      </c>
      <c r="BH438" s="41">
        <v>-21287000</v>
      </c>
      <c r="BI438" s="41">
        <v>141000</v>
      </c>
      <c r="BJ438" s="41">
        <v>21263000</v>
      </c>
      <c r="BK438" s="41">
        <v>-9434000</v>
      </c>
      <c r="BL438" s="41">
        <v>-10109000</v>
      </c>
      <c r="BM438" s="41">
        <v>-11048000</v>
      </c>
      <c r="BN438" s="41">
        <v>-11970000</v>
      </c>
      <c r="BO438" s="41">
        <v>-9434000</v>
      </c>
      <c r="BP438" s="41">
        <v>-10099000</v>
      </c>
      <c r="BQ438" s="41">
        <v>-11036000</v>
      </c>
      <c r="BR438" s="41">
        <v>-11945000</v>
      </c>
      <c r="BS438" s="41">
        <v>0</v>
      </c>
      <c r="BT438" s="41">
        <v>-10000</v>
      </c>
      <c r="BU438" s="41">
        <v>-12000</v>
      </c>
      <c r="BV438" s="41">
        <v>-25000</v>
      </c>
      <c r="BW438" s="41">
        <v>2816000</v>
      </c>
      <c r="BX438" s="41">
        <v>-33600000</v>
      </c>
      <c r="BY438" s="41">
        <v>-8018000</v>
      </c>
      <c r="BZ438" s="41">
        <v>4148000</v>
      </c>
      <c r="CA438" s="41">
        <v>166155000</v>
      </c>
      <c r="CB438" s="41">
        <v>170244000</v>
      </c>
      <c r="CC438" s="41">
        <v>212993000</v>
      </c>
      <c r="CD438" s="41">
        <v>210718000</v>
      </c>
      <c r="CE438" s="41">
        <v>112626000</v>
      </c>
      <c r="CF438" s="41">
        <v>113343000</v>
      </c>
      <c r="CG438" s="41">
        <v>153283000</v>
      </c>
      <c r="CH438" s="41">
        <v>157557000</v>
      </c>
      <c r="CI438" s="41">
        <v>12052000</v>
      </c>
      <c r="CJ438" s="41">
        <v>9565000</v>
      </c>
      <c r="CK438" s="41">
        <v>14374000</v>
      </c>
      <c r="CL438" s="41">
        <v>15001000</v>
      </c>
      <c r="CM438" s="41">
        <v>32212000</v>
      </c>
      <c r="CN438" s="41">
        <v>32185000</v>
      </c>
      <c r="CO438" s="41">
        <v>33300000</v>
      </c>
      <c r="CP438" s="41">
        <v>27880000</v>
      </c>
      <c r="CQ438" s="41">
        <v>9265000</v>
      </c>
      <c r="CR438" s="41">
        <v>5217000</v>
      </c>
      <c r="CS438" s="41">
        <v>4481000</v>
      </c>
      <c r="CT438" s="41">
        <v>3681000</v>
      </c>
      <c r="CU438" s="38" t="s">
        <v>39</v>
      </c>
      <c r="CV438" s="41">
        <v>0</v>
      </c>
      <c r="CW438" s="41">
        <v>2005000</v>
      </c>
      <c r="CX438" s="38" t="s">
        <v>39</v>
      </c>
      <c r="CY438" s="41">
        <v>391000</v>
      </c>
      <c r="CZ438" s="41">
        <v>353000</v>
      </c>
      <c r="DA438" s="41">
        <v>353000</v>
      </c>
      <c r="DB438" s="41">
        <v>351000</v>
      </c>
      <c r="DC438" s="41">
        <v>220853000</v>
      </c>
      <c r="DD438" s="41">
        <v>233923000</v>
      </c>
      <c r="DE438" s="41">
        <v>286332000</v>
      </c>
      <c r="DF438" s="41">
        <v>304680000</v>
      </c>
      <c r="DG438" s="213"/>
      <c r="DH438" s="214">
        <f t="shared" si="264"/>
        <v>115871000</v>
      </c>
      <c r="DI438" s="214">
        <f t="shared" si="265"/>
        <v>-36533000</v>
      </c>
      <c r="DJ438" s="214">
        <f t="shared" si="266"/>
        <v>-59358000</v>
      </c>
      <c r="DK438" s="214">
        <f t="shared" si="267"/>
        <v>-9434000</v>
      </c>
      <c r="DL438" s="214">
        <f t="shared" si="268"/>
        <v>10546000</v>
      </c>
      <c r="DM438" s="215">
        <f t="shared" si="269"/>
        <v>9.1015008069318462E-2</v>
      </c>
      <c r="DN438" s="215">
        <f t="shared" si="270"/>
        <v>0.1001281746973653</v>
      </c>
      <c r="DO438" s="216">
        <f t="shared" si="271"/>
        <v>-29019000</v>
      </c>
      <c r="DP438" s="214">
        <f t="shared" si="272"/>
        <v>112984500</v>
      </c>
      <c r="DQ438" s="214">
        <f t="shared" si="273"/>
        <v>372000</v>
      </c>
      <c r="DR438" s="217"/>
      <c r="DS438" s="214">
        <f t="shared" si="274"/>
        <v>111062000</v>
      </c>
      <c r="DT438" s="214">
        <f t="shared" si="275"/>
        <v>-72572000</v>
      </c>
      <c r="DU438" s="214">
        <f t="shared" si="276"/>
        <v>-60578000</v>
      </c>
      <c r="DV438" s="214">
        <f t="shared" si="277"/>
        <v>-10109000</v>
      </c>
      <c r="DW438" s="214">
        <f t="shared" si="278"/>
        <v>-32197000</v>
      </c>
      <c r="DX438" s="215">
        <f t="shared" si="279"/>
        <v>-0.28990113630224557</v>
      </c>
      <c r="DY438" s="215">
        <f t="shared" si="280"/>
        <v>-0.22474678728736067</v>
      </c>
      <c r="DZ438" s="218">
        <f t="shared" si="281"/>
        <v>-29284000</v>
      </c>
      <c r="EA438" s="214">
        <f t="shared" si="282"/>
        <v>133313000</v>
      </c>
      <c r="EB438" s="214">
        <f t="shared" si="283"/>
        <v>353000</v>
      </c>
      <c r="EC438" s="217"/>
      <c r="ED438" s="214">
        <f t="shared" si="284"/>
        <v>100512000</v>
      </c>
      <c r="EE438" s="214">
        <f t="shared" si="285"/>
        <v>-46683000</v>
      </c>
      <c r="EF438" s="214">
        <f t="shared" si="286"/>
        <v>-64578000</v>
      </c>
      <c r="EG438" s="214">
        <f t="shared" si="287"/>
        <v>-11048000</v>
      </c>
      <c r="EH438" s="214">
        <f t="shared" si="288"/>
        <v>-21797000</v>
      </c>
      <c r="EI438" s="215">
        <f t="shared" si="289"/>
        <v>-0.21685967844635468</v>
      </c>
      <c r="EJ438" s="215">
        <f t="shared" si="290"/>
        <v>-0.17821255999149693</v>
      </c>
      <c r="EK438" s="218">
        <f t="shared" si="291"/>
        <v>-32813000</v>
      </c>
      <c r="EL438" s="214">
        <f t="shared" si="292"/>
        <v>155420000</v>
      </c>
      <c r="EM438" s="214">
        <f t="shared" si="293"/>
        <v>352000</v>
      </c>
      <c r="EN438" s="217"/>
      <c r="EO438" s="219">
        <f t="shared" si="304"/>
        <v>109148333.33333333</v>
      </c>
      <c r="EP438" s="219">
        <f t="shared" si="304"/>
        <v>-51929333.333333336</v>
      </c>
      <c r="EQ438" s="219">
        <f t="shared" si="304"/>
        <v>-61504666.666666664</v>
      </c>
      <c r="ER438" s="219">
        <f t="shared" si="304"/>
        <v>-10197000</v>
      </c>
      <c r="ES438" s="219">
        <f t="shared" si="294"/>
        <v>-14482666.666666672</v>
      </c>
      <c r="ET438" s="220">
        <f t="shared" si="295"/>
        <v>-0.13268793232451256</v>
      </c>
      <c r="EU438" s="221">
        <f t="shared" si="296"/>
        <v>-0.11714429768154162</v>
      </c>
      <c r="EV438" s="219">
        <f t="shared" si="297"/>
        <v>30372000</v>
      </c>
      <c r="EW438" s="219">
        <f t="shared" si="298"/>
        <v>133905833.33333333</v>
      </c>
      <c r="EX438" s="219">
        <f t="shared" si="298"/>
        <v>359000</v>
      </c>
      <c r="EY438" s="208"/>
      <c r="EZ438" s="222" t="str">
        <f t="shared" si="299"/>
        <v>完整</v>
      </c>
      <c r="FA438" s="222" t="str">
        <f t="shared" si="300"/>
        <v>完整</v>
      </c>
      <c r="FB438" s="222" t="str">
        <f t="shared" si="301"/>
        <v>完整</v>
      </c>
      <c r="FC438" s="222" t="str">
        <f t="shared" si="302"/>
        <v>选择</v>
      </c>
      <c r="FD438" s="222" t="str">
        <f t="shared" si="303"/>
        <v>选择</v>
      </c>
      <c r="FE438" s="246"/>
      <c r="FF438" s="246"/>
      <c r="FG438" s="246"/>
      <c r="FH438" s="246"/>
      <c r="FI438" s="246"/>
      <c r="FJ438" s="246"/>
      <c r="FK438" s="246"/>
      <c r="FL438" s="246"/>
      <c r="FM438" s="246"/>
      <c r="FN438" s="246"/>
      <c r="FO438" s="246"/>
      <c r="FP438" s="246"/>
      <c r="FQ438" s="246"/>
      <c r="FR438" s="246"/>
      <c r="FS438" s="246"/>
      <c r="FT438" s="246"/>
      <c r="FU438" s="246"/>
      <c r="FV438" s="246"/>
      <c r="FW438" s="246"/>
      <c r="FX438" s="246"/>
      <c r="FY438" s="246"/>
      <c r="FZ438" s="246"/>
      <c r="GA438" s="246"/>
      <c r="GB438" s="246"/>
      <c r="GC438" s="246"/>
      <c r="GD438" s="246"/>
      <c r="GE438" s="246"/>
      <c r="GF438" s="246"/>
      <c r="GG438" s="246"/>
      <c r="GH438" s="246"/>
      <c r="GI438" s="246"/>
      <c r="GJ438" s="246"/>
      <c r="GK438" s="246"/>
      <c r="GL438" s="246"/>
      <c r="GM438" s="246"/>
      <c r="GN438" s="246"/>
      <c r="GO438" s="246"/>
      <c r="GP438" s="246"/>
      <c r="GQ438" s="246"/>
      <c r="GR438" s="246"/>
      <c r="GS438" s="246"/>
      <c r="GT438" s="246"/>
      <c r="GU438" s="246"/>
      <c r="GV438" s="246"/>
      <c r="GW438" s="246"/>
      <c r="GX438" s="246"/>
      <c r="GY438" s="246"/>
      <c r="GZ438" s="246"/>
      <c r="HA438" s="246"/>
      <c r="HB438" s="246"/>
      <c r="HC438" s="246"/>
      <c r="HD438" s="246"/>
      <c r="HE438" s="246"/>
      <c r="HF438" s="246"/>
      <c r="HG438" s="246"/>
      <c r="HH438" s="246"/>
      <c r="HI438" s="246"/>
      <c r="HJ438" s="246"/>
      <c r="HK438" s="246"/>
    </row>
    <row r="439" spans="1:219" ht="12.4" customHeight="1" x14ac:dyDescent="0.2">
      <c r="A439" s="204" t="s">
        <v>3836</v>
      </c>
      <c r="B439" s="205" t="str">
        <f t="shared" si="262"/>
        <v>ELECTRO FORCE (INDIA) LIMITED</v>
      </c>
      <c r="C439" s="206" t="s">
        <v>35</v>
      </c>
      <c r="D439" s="206" t="s">
        <v>34</v>
      </c>
      <c r="E439" s="205" t="s">
        <v>3837</v>
      </c>
      <c r="F439" s="244"/>
      <c r="G439" s="245"/>
      <c r="H439" s="209" t="str">
        <f t="shared" si="263"/>
        <v/>
      </c>
      <c r="I439" s="206" t="s">
        <v>3838</v>
      </c>
      <c r="J439" s="206" t="e">
        <f>VLOOKUP(Z439,[1]AP2022!FF:FI,2,0)</f>
        <v>#N/A</v>
      </c>
      <c r="K439" s="206" t="e">
        <f>VLOOKUP(Z439,[1]AP2022!FF:FI,4,0)</f>
        <v>#N/A</v>
      </c>
      <c r="L439" s="210"/>
      <c r="M439" s="211" t="s">
        <v>3839</v>
      </c>
      <c r="N439" s="211" t="s">
        <v>3840</v>
      </c>
      <c r="O439" s="211" t="s">
        <v>36</v>
      </c>
      <c r="P439" s="225"/>
      <c r="Q439" s="225"/>
      <c r="R439" s="38" t="s">
        <v>41</v>
      </c>
      <c r="S439" s="211" t="s">
        <v>3841</v>
      </c>
      <c r="T439" s="211" t="s">
        <v>71</v>
      </c>
      <c r="U439" s="38" t="s">
        <v>182</v>
      </c>
      <c r="V439" s="38" t="s">
        <v>862</v>
      </c>
      <c r="W439" s="38" t="s">
        <v>3842</v>
      </c>
      <c r="X439" s="37"/>
      <c r="Y439" s="37"/>
      <c r="Z439" s="38" t="s">
        <v>3843</v>
      </c>
      <c r="AA439" s="41">
        <v>302510000</v>
      </c>
      <c r="AB439" s="41">
        <v>343965000</v>
      </c>
      <c r="AC439" s="41">
        <v>158178000</v>
      </c>
      <c r="AD439" s="38" t="s">
        <v>39</v>
      </c>
      <c r="AE439" s="41">
        <v>302504000</v>
      </c>
      <c r="AF439" s="41">
        <v>343965000</v>
      </c>
      <c r="AG439" s="41">
        <v>157428000</v>
      </c>
      <c r="AH439" s="38" t="s">
        <v>39</v>
      </c>
      <c r="AI439" s="38" t="s">
        <v>39</v>
      </c>
      <c r="AJ439" s="38" t="s">
        <v>39</v>
      </c>
      <c r="AK439" s="38" t="s">
        <v>39</v>
      </c>
      <c r="AL439" s="38" t="s">
        <v>39</v>
      </c>
      <c r="AM439" s="41">
        <v>302504000</v>
      </c>
      <c r="AN439" s="41">
        <v>343965000</v>
      </c>
      <c r="AO439" s="41">
        <v>157428000</v>
      </c>
      <c r="AP439" s="38" t="s">
        <v>39</v>
      </c>
      <c r="AQ439" s="41">
        <v>6000</v>
      </c>
      <c r="AR439" s="41">
        <v>0</v>
      </c>
      <c r="AS439" s="41">
        <v>750000</v>
      </c>
      <c r="AT439" s="38" t="s">
        <v>39</v>
      </c>
      <c r="AU439" s="41">
        <v>-156019000</v>
      </c>
      <c r="AV439" s="41">
        <v>-201278000</v>
      </c>
      <c r="AW439" s="41">
        <v>-146063000</v>
      </c>
      <c r="AX439" s="38" t="s">
        <v>39</v>
      </c>
      <c r="AY439" s="41">
        <v>0</v>
      </c>
      <c r="AZ439" s="41">
        <v>0</v>
      </c>
      <c r="BA439" s="41">
        <v>0</v>
      </c>
      <c r="BB439" s="38" t="s">
        <v>39</v>
      </c>
      <c r="BC439" s="41">
        <v>-33002000</v>
      </c>
      <c r="BD439" s="41">
        <v>-28622000</v>
      </c>
      <c r="BE439" s="41">
        <v>-26828000</v>
      </c>
      <c r="BF439" s="38" t="s">
        <v>39</v>
      </c>
      <c r="BG439" s="41">
        <v>113489000</v>
      </c>
      <c r="BH439" s="41">
        <v>114065000</v>
      </c>
      <c r="BI439" s="41">
        <v>-14713000</v>
      </c>
      <c r="BJ439" s="38" t="s">
        <v>39</v>
      </c>
      <c r="BK439" s="41">
        <v>-6984000</v>
      </c>
      <c r="BL439" s="41">
        <v>-8369000</v>
      </c>
      <c r="BM439" s="41">
        <v>-7920000</v>
      </c>
      <c r="BN439" s="38" t="s">
        <v>39</v>
      </c>
      <c r="BO439" s="41">
        <v>-6984000</v>
      </c>
      <c r="BP439" s="41">
        <v>-8369000</v>
      </c>
      <c r="BQ439" s="41">
        <v>-7920000</v>
      </c>
      <c r="BR439" s="38" t="s">
        <v>39</v>
      </c>
      <c r="BS439" s="41">
        <v>0</v>
      </c>
      <c r="BT439" s="41">
        <v>0</v>
      </c>
      <c r="BU439" s="41">
        <v>0</v>
      </c>
      <c r="BV439" s="38" t="s">
        <v>39</v>
      </c>
      <c r="BW439" s="41">
        <v>79960000</v>
      </c>
      <c r="BX439" s="41">
        <v>86426000</v>
      </c>
      <c r="BY439" s="41">
        <v>-22369000</v>
      </c>
      <c r="BZ439" s="38" t="s">
        <v>39</v>
      </c>
      <c r="CA439" s="41">
        <v>685912000</v>
      </c>
      <c r="CB439" s="41">
        <v>438265000</v>
      </c>
      <c r="CC439" s="41">
        <v>96239000</v>
      </c>
      <c r="CD439" s="38" t="s">
        <v>39</v>
      </c>
      <c r="CE439" s="41">
        <v>127021000</v>
      </c>
      <c r="CF439" s="41">
        <v>20424000</v>
      </c>
      <c r="CG439" s="41">
        <v>20839000</v>
      </c>
      <c r="CH439" s="38" t="s">
        <v>39</v>
      </c>
      <c r="CI439" s="41">
        <v>66735000</v>
      </c>
      <c r="CJ439" s="41">
        <v>39575000</v>
      </c>
      <c r="CK439" s="41">
        <v>55945000</v>
      </c>
      <c r="CL439" s="38" t="s">
        <v>39</v>
      </c>
      <c r="CM439" s="41">
        <v>22310000</v>
      </c>
      <c r="CN439" s="41">
        <v>62849000</v>
      </c>
      <c r="CO439" s="41">
        <v>6450000</v>
      </c>
      <c r="CP439" s="38" t="s">
        <v>39</v>
      </c>
      <c r="CQ439" s="41">
        <v>9369000</v>
      </c>
      <c r="CR439" s="41">
        <v>102852000</v>
      </c>
      <c r="CS439" s="41">
        <v>6316000</v>
      </c>
      <c r="CT439" s="38" t="s">
        <v>39</v>
      </c>
      <c r="CU439" s="38" t="s">
        <v>39</v>
      </c>
      <c r="CV439" s="38" t="s">
        <v>39</v>
      </c>
      <c r="CW439" s="38" t="s">
        <v>39</v>
      </c>
      <c r="CX439" s="38" t="s">
        <v>39</v>
      </c>
      <c r="CY439" s="41">
        <v>23304000</v>
      </c>
      <c r="CZ439" s="41">
        <v>23197000</v>
      </c>
      <c r="DA439" s="41">
        <v>23196000</v>
      </c>
      <c r="DB439" s="38" t="s">
        <v>39</v>
      </c>
      <c r="DC439" s="41">
        <v>723151000</v>
      </c>
      <c r="DD439" s="41">
        <v>478337000</v>
      </c>
      <c r="DE439" s="41">
        <v>171996000</v>
      </c>
      <c r="DF439" s="38" t="s">
        <v>39</v>
      </c>
      <c r="DG439" s="213"/>
      <c r="DH439" s="214">
        <f t="shared" si="264"/>
        <v>302504000</v>
      </c>
      <c r="DI439" s="214">
        <f t="shared" si="265"/>
        <v>-156019000</v>
      </c>
      <c r="DJ439" s="214">
        <f t="shared" si="266"/>
        <v>-33002000</v>
      </c>
      <c r="DK439" s="214">
        <f t="shared" si="267"/>
        <v>-6984000</v>
      </c>
      <c r="DL439" s="214">
        <f t="shared" si="268"/>
        <v>106499000</v>
      </c>
      <c r="DM439" s="215">
        <f t="shared" si="269"/>
        <v>0.35205815460291434</v>
      </c>
      <c r="DN439" s="215">
        <f t="shared" si="270"/>
        <v>0.54334838396979668</v>
      </c>
      <c r="DO439" s="216">
        <f t="shared" si="271"/>
        <v>0</v>
      </c>
      <c r="DP439" s="214">
        <f t="shared" si="272"/>
        <v>73722500</v>
      </c>
      <c r="DQ439" s="214">
        <f t="shared" si="273"/>
        <v>23250500</v>
      </c>
      <c r="DR439" s="217"/>
      <c r="DS439" s="214">
        <f t="shared" si="274"/>
        <v>343965000</v>
      </c>
      <c r="DT439" s="214">
        <f t="shared" si="275"/>
        <v>-201278000</v>
      </c>
      <c r="DU439" s="214">
        <f t="shared" si="276"/>
        <v>-28622000</v>
      </c>
      <c r="DV439" s="214">
        <f t="shared" si="277"/>
        <v>-8369000</v>
      </c>
      <c r="DW439" s="214">
        <f t="shared" si="278"/>
        <v>105696000</v>
      </c>
      <c r="DX439" s="215">
        <f t="shared" si="279"/>
        <v>0.30728707862718591</v>
      </c>
      <c r="DY439" s="215">
        <f t="shared" si="280"/>
        <v>0.44359946111327953</v>
      </c>
      <c r="DZ439" s="218">
        <f t="shared" si="281"/>
        <v>0</v>
      </c>
      <c r="EA439" s="214">
        <f t="shared" si="282"/>
        <v>20631500</v>
      </c>
      <c r="EB439" s="214">
        <f t="shared" si="283"/>
        <v>23196500</v>
      </c>
      <c r="EC439" s="217"/>
      <c r="ED439" s="214">
        <f t="shared" si="284"/>
        <v>157428000</v>
      </c>
      <c r="EE439" s="214">
        <f t="shared" si="285"/>
        <v>-146063000</v>
      </c>
      <c r="EF439" s="214">
        <f t="shared" si="286"/>
        <v>-26828000</v>
      </c>
      <c r="EG439" s="214">
        <f t="shared" si="287"/>
        <v>-7920000</v>
      </c>
      <c r="EH439" s="214">
        <f t="shared" si="288"/>
        <v>-23383000</v>
      </c>
      <c r="EI439" s="215">
        <f t="shared" si="289"/>
        <v>-0.14853139212846508</v>
      </c>
      <c r="EJ439" s="215">
        <f t="shared" si="290"/>
        <v>-0.1293228841165637</v>
      </c>
      <c r="EK439" s="218">
        <f t="shared" si="291"/>
        <v>0</v>
      </c>
      <c r="EL439" s="214" t="e">
        <f t="shared" si="292"/>
        <v>#VALUE!</v>
      </c>
      <c r="EM439" s="214" t="e">
        <f t="shared" si="293"/>
        <v>#VALUE!</v>
      </c>
      <c r="EN439" s="217"/>
      <c r="EO439" s="219">
        <f t="shared" si="304"/>
        <v>267965666.66666666</v>
      </c>
      <c r="EP439" s="219">
        <f t="shared" si="304"/>
        <v>-167786666.66666666</v>
      </c>
      <c r="EQ439" s="219">
        <f t="shared" si="304"/>
        <v>-29484000</v>
      </c>
      <c r="ER439" s="219">
        <f t="shared" si="304"/>
        <v>-7757666.666666667</v>
      </c>
      <c r="ES439" s="219">
        <f t="shared" si="294"/>
        <v>62937333.333333336</v>
      </c>
      <c r="ET439" s="220">
        <f t="shared" si="295"/>
        <v>0.23487088520046726</v>
      </c>
      <c r="EU439" s="221">
        <f t="shared" si="296"/>
        <v>0.30696895551021408</v>
      </c>
      <c r="EV439" s="219">
        <f t="shared" si="297"/>
        <v>0</v>
      </c>
      <c r="EW439" s="219" t="e">
        <f t="shared" si="298"/>
        <v>#VALUE!</v>
      </c>
      <c r="EX439" s="219" t="e">
        <f t="shared" si="298"/>
        <v>#VALUE!</v>
      </c>
      <c r="EY439" s="208"/>
      <c r="EZ439" s="222" t="str">
        <f t="shared" si="299"/>
        <v>完整</v>
      </c>
      <c r="FA439" s="222" t="str">
        <f t="shared" si="300"/>
        <v>完整</v>
      </c>
      <c r="FB439" s="222" t="str">
        <f t="shared" si="301"/>
        <v>完整</v>
      </c>
      <c r="FC439" s="222" t="str">
        <f t="shared" si="302"/>
        <v>选择</v>
      </c>
      <c r="FD439" s="222" t="str">
        <f t="shared" si="303"/>
        <v>选择</v>
      </c>
      <c r="FE439" s="246"/>
      <c r="FF439" s="246"/>
      <c r="FG439" s="246"/>
      <c r="FH439" s="246"/>
      <c r="FI439" s="246"/>
      <c r="FJ439" s="246"/>
      <c r="FK439" s="246"/>
      <c r="FL439" s="246"/>
      <c r="FM439" s="246"/>
      <c r="FN439" s="246"/>
      <c r="FO439" s="246"/>
      <c r="FP439" s="246"/>
      <c r="FQ439" s="246"/>
      <c r="FR439" s="246"/>
      <c r="FS439" s="246"/>
      <c r="FT439" s="246"/>
      <c r="FU439" s="246"/>
      <c r="FV439" s="246"/>
      <c r="FW439" s="246"/>
      <c r="FX439" s="246"/>
      <c r="FY439" s="246"/>
      <c r="FZ439" s="246"/>
      <c r="GA439" s="246"/>
      <c r="GB439" s="246"/>
      <c r="GC439" s="246"/>
      <c r="GD439" s="246"/>
      <c r="GE439" s="246"/>
      <c r="GF439" s="246"/>
      <c r="GG439" s="246"/>
      <c r="GH439" s="246"/>
      <c r="GI439" s="246"/>
      <c r="GJ439" s="246"/>
      <c r="GK439" s="246"/>
      <c r="GL439" s="246"/>
      <c r="GM439" s="246"/>
      <c r="GN439" s="246"/>
      <c r="GO439" s="246"/>
      <c r="GP439" s="246"/>
      <c r="GQ439" s="246"/>
      <c r="GR439" s="246"/>
      <c r="GS439" s="246"/>
      <c r="GT439" s="246"/>
      <c r="GU439" s="246"/>
      <c r="GV439" s="246"/>
      <c r="GW439" s="246"/>
      <c r="GX439" s="246"/>
      <c r="GY439" s="246"/>
      <c r="GZ439" s="246"/>
      <c r="HA439" s="246"/>
      <c r="HB439" s="246"/>
      <c r="HC439" s="246"/>
      <c r="HD439" s="246"/>
      <c r="HE439" s="246"/>
      <c r="HF439" s="246"/>
      <c r="HG439" s="246"/>
      <c r="HH439" s="246"/>
      <c r="HI439" s="246"/>
      <c r="HJ439" s="246"/>
      <c r="HK439" s="246"/>
    </row>
    <row r="440" spans="1:219" s="7" customFormat="1" ht="12.4" customHeight="1" x14ac:dyDescent="0.2">
      <c r="A440" s="226" t="s">
        <v>3844</v>
      </c>
      <c r="B440" s="227" t="str">
        <f t="shared" si="262"/>
        <v>SHANXI SANHESHENG SMART SCIENT TECHNOLOGIES CO., LTD.</v>
      </c>
      <c r="C440" s="228" t="s">
        <v>35</v>
      </c>
      <c r="D440" s="229" t="s">
        <v>188</v>
      </c>
      <c r="E440" s="227"/>
      <c r="F440" s="244"/>
      <c r="G440" s="238"/>
      <c r="H440" s="232" t="str">
        <f t="shared" si="263"/>
        <v/>
      </c>
      <c r="I440" s="228" t="s">
        <v>353</v>
      </c>
      <c r="J440" s="228" t="str">
        <f>VLOOKUP(Z440,[1]AP2022!FF:FI,2,0)</f>
        <v>exclude</v>
      </c>
      <c r="K440" s="228" t="str">
        <f>VLOOKUP(Z440,[1]AP2022!FF:FI,4,0)</f>
        <v>ok, indep</v>
      </c>
      <c r="L440" s="233"/>
      <c r="M440" s="38" t="s">
        <v>3845</v>
      </c>
      <c r="N440" s="38" t="s">
        <v>3846</v>
      </c>
      <c r="O440" s="38" t="s">
        <v>36</v>
      </c>
      <c r="P440" s="38" t="s">
        <v>3847</v>
      </c>
      <c r="Q440" s="37"/>
      <c r="R440" s="38" t="s">
        <v>48</v>
      </c>
      <c r="S440" s="38" t="s">
        <v>3848</v>
      </c>
      <c r="T440" s="38" t="s">
        <v>45</v>
      </c>
      <c r="U440" s="38" t="s">
        <v>182</v>
      </c>
      <c r="V440" s="38" t="s">
        <v>3849</v>
      </c>
      <c r="W440" s="38" t="s">
        <v>3850</v>
      </c>
      <c r="X440" s="38" t="s">
        <v>3851</v>
      </c>
      <c r="Y440" s="37"/>
      <c r="Z440" s="38" t="s">
        <v>3852</v>
      </c>
      <c r="AA440" s="41">
        <v>25318000</v>
      </c>
      <c r="AB440" s="41">
        <v>91108000</v>
      </c>
      <c r="AC440" s="41">
        <v>42775000</v>
      </c>
      <c r="AD440" s="41">
        <v>33798000</v>
      </c>
      <c r="AE440" s="41">
        <v>26404000</v>
      </c>
      <c r="AF440" s="41">
        <v>90919000</v>
      </c>
      <c r="AG440" s="41">
        <v>42849000</v>
      </c>
      <c r="AH440" s="41">
        <v>33966000</v>
      </c>
      <c r="AI440" s="41">
        <v>-1974000</v>
      </c>
      <c r="AJ440" s="41">
        <v>-595000</v>
      </c>
      <c r="AK440" s="41">
        <v>-75000</v>
      </c>
      <c r="AL440" s="41">
        <v>-168000</v>
      </c>
      <c r="AM440" s="41">
        <v>24430000</v>
      </c>
      <c r="AN440" s="41">
        <v>90324000</v>
      </c>
      <c r="AO440" s="41">
        <v>42774000</v>
      </c>
      <c r="AP440" s="41">
        <v>33798000</v>
      </c>
      <c r="AQ440" s="41">
        <v>888000</v>
      </c>
      <c r="AR440" s="41">
        <v>784000</v>
      </c>
      <c r="AS440" s="41">
        <v>1000</v>
      </c>
      <c r="AT440" s="38" t="s">
        <v>39</v>
      </c>
      <c r="AU440" s="41">
        <v>-29615000</v>
      </c>
      <c r="AV440" s="41">
        <v>-76633000</v>
      </c>
      <c r="AW440" s="41">
        <v>-43624000</v>
      </c>
      <c r="AX440" s="41">
        <v>-32639000</v>
      </c>
      <c r="AY440" s="38" t="s">
        <v>39</v>
      </c>
      <c r="AZ440" s="38" t="s">
        <v>39</v>
      </c>
      <c r="BA440" s="38" t="s">
        <v>39</v>
      </c>
      <c r="BB440" s="38" t="s">
        <v>39</v>
      </c>
      <c r="BC440" s="41">
        <v>-14660000</v>
      </c>
      <c r="BD440" s="41">
        <v>-13018000</v>
      </c>
      <c r="BE440" s="41">
        <v>-17055000</v>
      </c>
      <c r="BF440" s="41">
        <v>-29088000</v>
      </c>
      <c r="BG440" s="41">
        <v>-18957000</v>
      </c>
      <c r="BH440" s="41">
        <v>1457000</v>
      </c>
      <c r="BI440" s="41">
        <v>-17904000</v>
      </c>
      <c r="BJ440" s="41">
        <v>-27929000</v>
      </c>
      <c r="BK440" s="41">
        <v>-674000</v>
      </c>
      <c r="BL440" s="41">
        <v>-579000</v>
      </c>
      <c r="BM440" s="41">
        <v>-567000</v>
      </c>
      <c r="BN440" s="41">
        <v>-512000</v>
      </c>
      <c r="BO440" s="41">
        <v>-627000</v>
      </c>
      <c r="BP440" s="41">
        <v>-535000</v>
      </c>
      <c r="BQ440" s="41">
        <v>-522000</v>
      </c>
      <c r="BR440" s="41">
        <v>-467000</v>
      </c>
      <c r="BS440" s="41">
        <v>-47000</v>
      </c>
      <c r="BT440" s="41">
        <v>-44000</v>
      </c>
      <c r="BU440" s="41">
        <v>-45000</v>
      </c>
      <c r="BV440" s="41">
        <v>-45000</v>
      </c>
      <c r="BW440" s="41">
        <v>-9370000</v>
      </c>
      <c r="BX440" s="41">
        <v>5104000</v>
      </c>
      <c r="BY440" s="41">
        <v>-15993000</v>
      </c>
      <c r="BZ440" s="41">
        <v>-30358000</v>
      </c>
      <c r="CA440" s="41">
        <v>110475000</v>
      </c>
      <c r="CB440" s="41">
        <v>101931000</v>
      </c>
      <c r="CC440" s="41">
        <v>47485000</v>
      </c>
      <c r="CD440" s="41">
        <v>41527000</v>
      </c>
      <c r="CE440" s="41">
        <v>5200000</v>
      </c>
      <c r="CF440" s="41">
        <v>2681000</v>
      </c>
      <c r="CG440" s="41">
        <v>364000</v>
      </c>
      <c r="CH440" s="41">
        <v>4686000</v>
      </c>
      <c r="CI440" s="41">
        <v>94373000</v>
      </c>
      <c r="CJ440" s="41">
        <v>94285000</v>
      </c>
      <c r="CK440" s="41">
        <v>33306000</v>
      </c>
      <c r="CL440" s="41">
        <v>27560000</v>
      </c>
      <c r="CM440" s="41">
        <v>4690000</v>
      </c>
      <c r="CN440" s="41">
        <v>1998000</v>
      </c>
      <c r="CO440" s="41">
        <v>4341000</v>
      </c>
      <c r="CP440" s="41">
        <v>4507000</v>
      </c>
      <c r="CQ440" s="41">
        <v>5806000</v>
      </c>
      <c r="CR440" s="41">
        <v>2592000</v>
      </c>
      <c r="CS440" s="41">
        <v>7994000</v>
      </c>
      <c r="CT440" s="41">
        <v>4082000</v>
      </c>
      <c r="CU440" s="38" t="s">
        <v>39</v>
      </c>
      <c r="CV440" s="38" t="s">
        <v>39</v>
      </c>
      <c r="CW440" s="38" t="s">
        <v>39</v>
      </c>
      <c r="CX440" s="38" t="s">
        <v>39</v>
      </c>
      <c r="CY440" s="41">
        <v>497000</v>
      </c>
      <c r="CZ440" s="41">
        <v>897000</v>
      </c>
      <c r="DA440" s="41">
        <v>693000</v>
      </c>
      <c r="DB440" s="41">
        <v>693000</v>
      </c>
      <c r="DC440" s="41">
        <v>118434000</v>
      </c>
      <c r="DD440" s="41">
        <v>113550000</v>
      </c>
      <c r="DE440" s="41">
        <v>53638000</v>
      </c>
      <c r="DF440" s="41">
        <v>48586000</v>
      </c>
      <c r="DG440" s="213"/>
      <c r="DH440" s="214">
        <f t="shared" si="264"/>
        <v>24430000</v>
      </c>
      <c r="DI440" s="214">
        <f t="shared" si="265"/>
        <v>-29615000</v>
      </c>
      <c r="DJ440" s="214">
        <f t="shared" si="266"/>
        <v>-14660000</v>
      </c>
      <c r="DK440" s="214">
        <f t="shared" si="267"/>
        <v>-674000</v>
      </c>
      <c r="DL440" s="214">
        <f t="shared" si="268"/>
        <v>-20519000</v>
      </c>
      <c r="DM440" s="215">
        <f t="shared" si="269"/>
        <v>-0.83990994678673758</v>
      </c>
      <c r="DN440" s="215">
        <f t="shared" si="270"/>
        <v>-0.45649513893523769</v>
      </c>
      <c r="DO440" s="216" t="str">
        <f t="shared" si="271"/>
        <v>n.a.</v>
      </c>
      <c r="DP440" s="214">
        <f t="shared" si="272"/>
        <v>3940500</v>
      </c>
      <c r="DQ440" s="214">
        <f t="shared" si="273"/>
        <v>697000</v>
      </c>
      <c r="DR440" s="217"/>
      <c r="DS440" s="214">
        <f t="shared" si="274"/>
        <v>90324000</v>
      </c>
      <c r="DT440" s="214">
        <f t="shared" si="275"/>
        <v>-76633000</v>
      </c>
      <c r="DU440" s="214">
        <f t="shared" si="276"/>
        <v>-13018000</v>
      </c>
      <c r="DV440" s="214">
        <f t="shared" si="277"/>
        <v>-579000</v>
      </c>
      <c r="DW440" s="214">
        <f t="shared" si="278"/>
        <v>94000</v>
      </c>
      <c r="DX440" s="215">
        <f t="shared" si="279"/>
        <v>1.0406979318896418E-3</v>
      </c>
      <c r="DY440" s="215">
        <f t="shared" si="280"/>
        <v>1.0417821123794746E-3</v>
      </c>
      <c r="DZ440" s="218" t="str">
        <f t="shared" si="281"/>
        <v>n.a.</v>
      </c>
      <c r="EA440" s="214">
        <f t="shared" si="282"/>
        <v>1522500</v>
      </c>
      <c r="EB440" s="214">
        <f t="shared" si="283"/>
        <v>795000</v>
      </c>
      <c r="EC440" s="217"/>
      <c r="ED440" s="214">
        <f t="shared" si="284"/>
        <v>42774000</v>
      </c>
      <c r="EE440" s="214">
        <f t="shared" si="285"/>
        <v>-43624000</v>
      </c>
      <c r="EF440" s="214">
        <f t="shared" si="286"/>
        <v>-17055000</v>
      </c>
      <c r="EG440" s="214">
        <f t="shared" si="287"/>
        <v>-567000</v>
      </c>
      <c r="EH440" s="214">
        <f t="shared" si="288"/>
        <v>-18472000</v>
      </c>
      <c r="EI440" s="215">
        <f t="shared" si="289"/>
        <v>-0.43185112451489222</v>
      </c>
      <c r="EJ440" s="215">
        <f t="shared" si="290"/>
        <v>-0.30160337001600107</v>
      </c>
      <c r="EK440" s="218" t="str">
        <f t="shared" si="291"/>
        <v>n.a.</v>
      </c>
      <c r="EL440" s="214">
        <f t="shared" si="292"/>
        <v>2525000</v>
      </c>
      <c r="EM440" s="214">
        <f t="shared" si="293"/>
        <v>693000</v>
      </c>
      <c r="EN440" s="217"/>
      <c r="EO440" s="219">
        <f t="shared" si="304"/>
        <v>52509333.333333336</v>
      </c>
      <c r="EP440" s="219">
        <f t="shared" si="304"/>
        <v>-49957333.333333336</v>
      </c>
      <c r="EQ440" s="219">
        <f t="shared" si="304"/>
        <v>-14911000</v>
      </c>
      <c r="ER440" s="219">
        <f t="shared" si="304"/>
        <v>-606666.66666666663</v>
      </c>
      <c r="ES440" s="219">
        <f t="shared" si="294"/>
        <v>-12965666.666666666</v>
      </c>
      <c r="ET440" s="220">
        <f t="shared" si="295"/>
        <v>-0.24692118226600984</v>
      </c>
      <c r="EU440" s="221">
        <f t="shared" si="296"/>
        <v>-0.19802469135802467</v>
      </c>
      <c r="EV440" s="219" t="e">
        <f t="shared" si="297"/>
        <v>#VALUE!</v>
      </c>
      <c r="EW440" s="219">
        <f t="shared" si="298"/>
        <v>2662666.6666666665</v>
      </c>
      <c r="EX440" s="219">
        <f t="shared" si="298"/>
        <v>728333.33333333337</v>
      </c>
      <c r="EY440" s="208"/>
      <c r="EZ440" s="222" t="str">
        <f t="shared" si="299"/>
        <v>完整</v>
      </c>
      <c r="FA440" s="222" t="str">
        <f t="shared" si="300"/>
        <v>完整</v>
      </c>
      <c r="FB440" s="222" t="str">
        <f t="shared" si="301"/>
        <v>完整</v>
      </c>
      <c r="FC440" s="222" t="str">
        <f t="shared" si="302"/>
        <v>选择</v>
      </c>
      <c r="FD440" s="222" t="str">
        <f t="shared" si="303"/>
        <v>选择</v>
      </c>
      <c r="FE440" s="246"/>
      <c r="FF440" s="246"/>
      <c r="FG440" s="246"/>
      <c r="FH440" s="246"/>
      <c r="FI440" s="246"/>
      <c r="FJ440" s="246"/>
      <c r="FK440" s="246"/>
      <c r="FL440" s="246"/>
      <c r="FM440" s="246"/>
      <c r="FN440" s="246"/>
      <c r="FO440" s="246"/>
      <c r="FP440" s="246"/>
      <c r="FQ440" s="246"/>
      <c r="FR440" s="246"/>
      <c r="FS440" s="246"/>
      <c r="FT440" s="246"/>
      <c r="FU440" s="246"/>
      <c r="FV440" s="246"/>
      <c r="FW440" s="246"/>
      <c r="FX440" s="246"/>
      <c r="FY440" s="246"/>
      <c r="FZ440" s="246"/>
      <c r="GA440" s="246"/>
      <c r="GB440" s="246"/>
      <c r="GC440" s="246"/>
      <c r="GD440" s="246"/>
      <c r="GE440" s="246"/>
      <c r="GF440" s="246"/>
      <c r="GG440" s="246"/>
      <c r="GH440" s="246"/>
      <c r="GI440" s="246"/>
      <c r="GJ440" s="246"/>
      <c r="GK440" s="246"/>
      <c r="GL440" s="246"/>
      <c r="GM440" s="246"/>
      <c r="GN440" s="246"/>
      <c r="GO440" s="246"/>
      <c r="GP440" s="246"/>
      <c r="GQ440" s="246"/>
      <c r="GR440" s="246"/>
      <c r="GS440" s="246"/>
      <c r="GT440" s="246"/>
      <c r="GU440" s="246"/>
      <c r="GV440" s="246"/>
      <c r="GW440" s="246"/>
      <c r="GX440" s="246"/>
      <c r="GY440" s="246"/>
      <c r="GZ440" s="246"/>
      <c r="HA440" s="246"/>
      <c r="HB440" s="246"/>
      <c r="HC440" s="246"/>
      <c r="HD440" s="246"/>
      <c r="HE440" s="246"/>
      <c r="HF440" s="246"/>
      <c r="HG440" s="246"/>
      <c r="HH440" s="246"/>
      <c r="HI440" s="246"/>
      <c r="HJ440" s="246"/>
      <c r="HK440" s="254"/>
    </row>
    <row r="441" spans="1:219" s="7" customFormat="1" ht="12.4" customHeight="1" x14ac:dyDescent="0.2">
      <c r="A441" s="226" t="s">
        <v>3853</v>
      </c>
      <c r="B441" s="227" t="str">
        <f t="shared" si="262"/>
        <v>ANHUI HUIYUANCHENG ELECTRONIC TECHNOLOGY CO.,LTD</v>
      </c>
      <c r="C441" s="228" t="s">
        <v>35</v>
      </c>
      <c r="D441" s="237" t="s">
        <v>31</v>
      </c>
      <c r="E441" s="227"/>
      <c r="F441" s="244"/>
      <c r="G441" s="238"/>
      <c r="H441" s="232" t="str">
        <f t="shared" si="263"/>
        <v/>
      </c>
      <c r="I441" s="228" t="s">
        <v>405</v>
      </c>
      <c r="J441" s="228" t="str">
        <f>VLOOKUP(Z441,[1]AP2022!FF:FI,2,0)</f>
        <v>exclude</v>
      </c>
      <c r="K441" s="228" t="str">
        <f>VLOOKUP(Z441,[1]AP2022!FF:FI,4,0)</f>
        <v>ok, loss</v>
      </c>
      <c r="L441" s="233"/>
      <c r="M441" s="38" t="s">
        <v>3854</v>
      </c>
      <c r="N441" s="38" t="s">
        <v>3855</v>
      </c>
      <c r="O441" s="38" t="s">
        <v>46</v>
      </c>
      <c r="P441" s="38" t="s">
        <v>3856</v>
      </c>
      <c r="Q441" s="37"/>
      <c r="R441" s="38" t="s">
        <v>48</v>
      </c>
      <c r="S441" s="38" t="s">
        <v>3857</v>
      </c>
      <c r="T441" s="38" t="s">
        <v>44</v>
      </c>
      <c r="U441" s="38" t="s">
        <v>182</v>
      </c>
      <c r="V441" s="38" t="s">
        <v>3858</v>
      </c>
      <c r="W441" s="38" t="s">
        <v>3859</v>
      </c>
      <c r="X441" s="38" t="s">
        <v>3860</v>
      </c>
      <c r="Y441" s="37"/>
      <c r="Z441" s="38" t="s">
        <v>3861</v>
      </c>
      <c r="AA441" s="41">
        <v>22879000</v>
      </c>
      <c r="AB441" s="41">
        <v>42923000</v>
      </c>
      <c r="AC441" s="41">
        <v>19241000</v>
      </c>
      <c r="AD441" s="41">
        <v>16683000</v>
      </c>
      <c r="AE441" s="41">
        <v>22151000</v>
      </c>
      <c r="AF441" s="41">
        <v>42070000</v>
      </c>
      <c r="AG441" s="41">
        <v>18393000</v>
      </c>
      <c r="AH441" s="41">
        <v>15328000</v>
      </c>
      <c r="AI441" s="41">
        <v>-83000</v>
      </c>
      <c r="AJ441" s="41">
        <v>-160000</v>
      </c>
      <c r="AK441" s="41">
        <v>-154000</v>
      </c>
      <c r="AL441" s="41">
        <v>-172000</v>
      </c>
      <c r="AM441" s="41">
        <v>22068000</v>
      </c>
      <c r="AN441" s="41">
        <v>41910000</v>
      </c>
      <c r="AO441" s="41">
        <v>18239000</v>
      </c>
      <c r="AP441" s="41">
        <v>15156000</v>
      </c>
      <c r="AQ441" s="41">
        <v>811000</v>
      </c>
      <c r="AR441" s="41">
        <v>1013000</v>
      </c>
      <c r="AS441" s="41">
        <v>1002000</v>
      </c>
      <c r="AT441" s="41">
        <v>1527000</v>
      </c>
      <c r="AU441" s="41">
        <v>-16302000</v>
      </c>
      <c r="AV441" s="41">
        <v>-35862000</v>
      </c>
      <c r="AW441" s="41">
        <v>-14927000</v>
      </c>
      <c r="AX441" s="41">
        <v>-4165000</v>
      </c>
      <c r="AY441" s="38" t="s">
        <v>39</v>
      </c>
      <c r="AZ441" s="38" t="s">
        <v>39</v>
      </c>
      <c r="BA441" s="38" t="s">
        <v>39</v>
      </c>
      <c r="BB441" s="38" t="s">
        <v>39</v>
      </c>
      <c r="BC441" s="41">
        <v>-5654000</v>
      </c>
      <c r="BD441" s="41">
        <v>-7141000</v>
      </c>
      <c r="BE441" s="41">
        <v>-9130000</v>
      </c>
      <c r="BF441" s="41">
        <v>-14478000</v>
      </c>
      <c r="BG441" s="41">
        <v>923000</v>
      </c>
      <c r="BH441" s="41">
        <v>-80000</v>
      </c>
      <c r="BI441" s="41">
        <v>-4816000</v>
      </c>
      <c r="BJ441" s="41">
        <v>-1960000</v>
      </c>
      <c r="BK441" s="41">
        <v>-355000</v>
      </c>
      <c r="BL441" s="41">
        <v>-353000</v>
      </c>
      <c r="BM441" s="41">
        <v>-461000</v>
      </c>
      <c r="BN441" s="41">
        <v>-1091000</v>
      </c>
      <c r="BO441" s="41">
        <v>-355000</v>
      </c>
      <c r="BP441" s="41">
        <v>-353000</v>
      </c>
      <c r="BQ441" s="41">
        <v>-431000</v>
      </c>
      <c r="BR441" s="41">
        <v>-1091000</v>
      </c>
      <c r="BS441" s="41">
        <v>0</v>
      </c>
      <c r="BT441" s="41">
        <v>0</v>
      </c>
      <c r="BU441" s="41">
        <v>-30000</v>
      </c>
      <c r="BV441" s="41">
        <v>0</v>
      </c>
      <c r="BW441" s="41">
        <v>-284000</v>
      </c>
      <c r="BX441" s="41">
        <v>696000</v>
      </c>
      <c r="BY441" s="41">
        <v>-5529000</v>
      </c>
      <c r="BZ441" s="41">
        <v>-3263000</v>
      </c>
      <c r="CA441" s="41">
        <v>11457000</v>
      </c>
      <c r="CB441" s="41">
        <v>9342000</v>
      </c>
      <c r="CC441" s="41">
        <v>15070000</v>
      </c>
      <c r="CD441" s="41">
        <v>15115000</v>
      </c>
      <c r="CE441" s="41">
        <v>3146000</v>
      </c>
      <c r="CF441" s="41">
        <v>3557000</v>
      </c>
      <c r="CG441" s="41">
        <v>7330000</v>
      </c>
      <c r="CH441" s="41">
        <v>2904000</v>
      </c>
      <c r="CI441" s="41">
        <v>2004000</v>
      </c>
      <c r="CJ441" s="41">
        <v>1831000</v>
      </c>
      <c r="CK441" s="41">
        <v>1248000</v>
      </c>
      <c r="CL441" s="41">
        <v>1581000</v>
      </c>
      <c r="CM441" s="41">
        <v>3722000</v>
      </c>
      <c r="CN441" s="41">
        <v>2337000</v>
      </c>
      <c r="CO441" s="41">
        <v>1869000</v>
      </c>
      <c r="CP441" s="41">
        <v>3263000</v>
      </c>
      <c r="CQ441" s="41">
        <v>1499000</v>
      </c>
      <c r="CR441" s="41">
        <v>1450000</v>
      </c>
      <c r="CS441" s="41">
        <v>616000</v>
      </c>
      <c r="CT441" s="41">
        <v>1710000</v>
      </c>
      <c r="CU441" s="38" t="s">
        <v>39</v>
      </c>
      <c r="CV441" s="38" t="s">
        <v>39</v>
      </c>
      <c r="CW441" s="38" t="s">
        <v>39</v>
      </c>
      <c r="CX441" s="38" t="s">
        <v>39</v>
      </c>
      <c r="CY441" s="41">
        <v>991000</v>
      </c>
      <c r="CZ441" s="41">
        <v>867000</v>
      </c>
      <c r="DA441" s="41">
        <v>172000</v>
      </c>
      <c r="DB441" s="41">
        <v>1284000</v>
      </c>
      <c r="DC441" s="41">
        <v>13116000</v>
      </c>
      <c r="DD441" s="41">
        <v>9859000</v>
      </c>
      <c r="DE441" s="41">
        <v>15926000</v>
      </c>
      <c r="DF441" s="41">
        <v>16205000</v>
      </c>
      <c r="DG441" s="213"/>
      <c r="DH441" s="214">
        <f t="shared" si="264"/>
        <v>22068000</v>
      </c>
      <c r="DI441" s="214">
        <f t="shared" si="265"/>
        <v>-16302000</v>
      </c>
      <c r="DJ441" s="214">
        <f t="shared" si="266"/>
        <v>-5654000</v>
      </c>
      <c r="DK441" s="214">
        <f t="shared" si="267"/>
        <v>-355000</v>
      </c>
      <c r="DL441" s="214">
        <f t="shared" si="268"/>
        <v>-243000</v>
      </c>
      <c r="DM441" s="215">
        <f t="shared" si="269"/>
        <v>-1.101141924959217E-2</v>
      </c>
      <c r="DN441" s="215">
        <f t="shared" si="270"/>
        <v>-1.0891488503428802E-2</v>
      </c>
      <c r="DO441" s="216" t="str">
        <f t="shared" si="271"/>
        <v>n.a.</v>
      </c>
      <c r="DP441" s="214">
        <f t="shared" si="272"/>
        <v>3351500</v>
      </c>
      <c r="DQ441" s="214">
        <f t="shared" si="273"/>
        <v>929000</v>
      </c>
      <c r="DR441" s="217"/>
      <c r="DS441" s="214">
        <f t="shared" si="274"/>
        <v>41910000</v>
      </c>
      <c r="DT441" s="214">
        <f t="shared" si="275"/>
        <v>-35862000</v>
      </c>
      <c r="DU441" s="214">
        <f t="shared" si="276"/>
        <v>-7141000</v>
      </c>
      <c r="DV441" s="214">
        <f t="shared" si="277"/>
        <v>-353000</v>
      </c>
      <c r="DW441" s="214">
        <f t="shared" si="278"/>
        <v>-1446000</v>
      </c>
      <c r="DX441" s="215">
        <f t="shared" si="279"/>
        <v>-3.4502505368647102E-2</v>
      </c>
      <c r="DY441" s="215">
        <f t="shared" si="280"/>
        <v>-3.3351785220038746E-2</v>
      </c>
      <c r="DZ441" s="218" t="str">
        <f t="shared" si="281"/>
        <v>n.a.</v>
      </c>
      <c r="EA441" s="214">
        <f t="shared" si="282"/>
        <v>5443500</v>
      </c>
      <c r="EB441" s="214">
        <f t="shared" si="283"/>
        <v>519500</v>
      </c>
      <c r="EC441" s="217"/>
      <c r="ED441" s="214">
        <f t="shared" si="284"/>
        <v>18239000</v>
      </c>
      <c r="EE441" s="214">
        <f t="shared" si="285"/>
        <v>-14927000</v>
      </c>
      <c r="EF441" s="214">
        <f t="shared" si="286"/>
        <v>-9130000</v>
      </c>
      <c r="EG441" s="214">
        <f t="shared" si="287"/>
        <v>-461000</v>
      </c>
      <c r="EH441" s="214">
        <f t="shared" si="288"/>
        <v>-6279000</v>
      </c>
      <c r="EI441" s="215">
        <f t="shared" si="289"/>
        <v>-0.34426229508196721</v>
      </c>
      <c r="EJ441" s="215">
        <f t="shared" si="290"/>
        <v>-0.25609756097560976</v>
      </c>
      <c r="EK441" s="218" t="str">
        <f t="shared" si="291"/>
        <v>n.a.</v>
      </c>
      <c r="EL441" s="214">
        <f t="shared" si="292"/>
        <v>5117000</v>
      </c>
      <c r="EM441" s="214">
        <f t="shared" si="293"/>
        <v>728000</v>
      </c>
      <c r="EN441" s="217"/>
      <c r="EO441" s="219">
        <f t="shared" si="304"/>
        <v>27405666.666666668</v>
      </c>
      <c r="EP441" s="219">
        <f t="shared" si="304"/>
        <v>-22363666.666666668</v>
      </c>
      <c r="EQ441" s="219">
        <f t="shared" si="304"/>
        <v>-7308333.333333333</v>
      </c>
      <c r="ER441" s="219">
        <f t="shared" si="304"/>
        <v>-389666.66666666669</v>
      </c>
      <c r="ES441" s="219">
        <f t="shared" si="294"/>
        <v>-2655999.9999999995</v>
      </c>
      <c r="ET441" s="220">
        <f t="shared" si="295"/>
        <v>-9.6914263473490858E-2</v>
      </c>
      <c r="EU441" s="221">
        <f t="shared" si="296"/>
        <v>-8.8351721461440352E-2</v>
      </c>
      <c r="EV441" s="219" t="e">
        <f t="shared" si="297"/>
        <v>#VALUE!</v>
      </c>
      <c r="EW441" s="219">
        <f t="shared" si="298"/>
        <v>4637333.333333333</v>
      </c>
      <c r="EX441" s="219">
        <f t="shared" si="298"/>
        <v>725500</v>
      </c>
      <c r="EY441" s="208"/>
      <c r="EZ441" s="222" t="str">
        <f t="shared" si="299"/>
        <v>完整</v>
      </c>
      <c r="FA441" s="222" t="str">
        <f t="shared" si="300"/>
        <v>完整</v>
      </c>
      <c r="FB441" s="222" t="str">
        <f t="shared" si="301"/>
        <v>完整</v>
      </c>
      <c r="FC441" s="222" t="str">
        <f t="shared" si="302"/>
        <v>选择</v>
      </c>
      <c r="FD441" s="222" t="str">
        <f t="shared" si="303"/>
        <v>删除</v>
      </c>
      <c r="FE441" s="246"/>
      <c r="FF441" s="246"/>
      <c r="FG441" s="246"/>
      <c r="FH441" s="246"/>
      <c r="FI441" s="246"/>
      <c r="FJ441" s="246"/>
      <c r="FK441" s="246"/>
      <c r="FL441" s="246"/>
      <c r="FM441" s="246"/>
      <c r="FN441" s="246"/>
      <c r="FO441" s="246"/>
      <c r="FP441" s="246"/>
      <c r="FQ441" s="246"/>
      <c r="FR441" s="246"/>
      <c r="FS441" s="246"/>
      <c r="FT441" s="246"/>
      <c r="FU441" s="246"/>
      <c r="FV441" s="246"/>
      <c r="FW441" s="246"/>
      <c r="FX441" s="246"/>
      <c r="FY441" s="246"/>
      <c r="FZ441" s="246"/>
      <c r="GA441" s="246"/>
      <c r="GB441" s="246"/>
      <c r="GC441" s="246"/>
      <c r="GD441" s="246"/>
      <c r="GE441" s="246"/>
      <c r="GF441" s="246"/>
      <c r="GG441" s="246"/>
      <c r="GH441" s="246"/>
      <c r="GI441" s="246"/>
      <c r="GJ441" s="246"/>
      <c r="GK441" s="246"/>
      <c r="GL441" s="246"/>
      <c r="GM441" s="246"/>
      <c r="GN441" s="246"/>
      <c r="GO441" s="246"/>
      <c r="GP441" s="246"/>
      <c r="GQ441" s="246"/>
      <c r="GR441" s="246"/>
      <c r="GS441" s="246"/>
      <c r="GT441" s="246"/>
      <c r="GU441" s="246"/>
      <c r="GV441" s="246"/>
      <c r="GW441" s="246"/>
      <c r="GX441" s="246"/>
      <c r="GY441" s="246"/>
      <c r="GZ441" s="246"/>
      <c r="HA441" s="246"/>
      <c r="HB441" s="246"/>
      <c r="HC441" s="246"/>
      <c r="HD441" s="246"/>
      <c r="HE441" s="246"/>
      <c r="HF441" s="246"/>
      <c r="HG441" s="246"/>
      <c r="HH441" s="246"/>
      <c r="HI441" s="246"/>
      <c r="HJ441" s="246"/>
      <c r="HK441" s="254"/>
    </row>
    <row r="442" spans="1:219" s="7" customFormat="1" ht="12.4" customHeight="1" x14ac:dyDescent="0.2">
      <c r="A442" s="226" t="s">
        <v>3862</v>
      </c>
      <c r="B442" s="227" t="str">
        <f t="shared" si="262"/>
        <v>REDFLOW LIMITED</v>
      </c>
      <c r="C442" s="228" t="s">
        <v>35</v>
      </c>
      <c r="D442" s="237" t="s">
        <v>31</v>
      </c>
      <c r="E442" s="227"/>
      <c r="F442" s="244"/>
      <c r="G442" s="238"/>
      <c r="H442" s="232" t="str">
        <f t="shared" si="263"/>
        <v/>
      </c>
      <c r="I442" s="228" t="s">
        <v>405</v>
      </c>
      <c r="J442" s="228" t="str">
        <f>VLOOKUP(Z442,[1]AP2022!FF:FI,2,0)</f>
        <v>exclude</v>
      </c>
      <c r="K442" s="228" t="str">
        <f>VLOOKUP(Z442,[1]AP2022!FF:FI,4,0)</f>
        <v>ok, loss</v>
      </c>
      <c r="L442" s="233"/>
      <c r="M442" s="38" t="s">
        <v>3863</v>
      </c>
      <c r="N442" s="38" t="s">
        <v>3864</v>
      </c>
      <c r="O442" s="38" t="s">
        <v>36</v>
      </c>
      <c r="P442" s="38" t="s">
        <v>3865</v>
      </c>
      <c r="Q442" s="37"/>
      <c r="R442" s="38" t="s">
        <v>49</v>
      </c>
      <c r="S442" s="38" t="s">
        <v>3866</v>
      </c>
      <c r="T442" s="38" t="s">
        <v>38</v>
      </c>
      <c r="U442" s="38" t="s">
        <v>178</v>
      </c>
      <c r="V442" s="38" t="s">
        <v>3867</v>
      </c>
      <c r="W442" s="38" t="s">
        <v>3868</v>
      </c>
      <c r="X442" s="37"/>
      <c r="Y442" s="37"/>
      <c r="Z442" s="38" t="s">
        <v>3869</v>
      </c>
      <c r="AA442" s="41">
        <v>3103000</v>
      </c>
      <c r="AB442" s="41">
        <v>4886000</v>
      </c>
      <c r="AC442" s="41">
        <v>4476000</v>
      </c>
      <c r="AD442" s="41">
        <v>2552000</v>
      </c>
      <c r="AE442" s="41">
        <v>1627000</v>
      </c>
      <c r="AF442" s="41">
        <v>2230000</v>
      </c>
      <c r="AG442" s="41">
        <v>1948000</v>
      </c>
      <c r="AH442" s="41">
        <v>800000</v>
      </c>
      <c r="AI442" s="38" t="s">
        <v>39</v>
      </c>
      <c r="AJ442" s="38" t="s">
        <v>39</v>
      </c>
      <c r="AK442" s="38" t="s">
        <v>39</v>
      </c>
      <c r="AL442" s="38" t="s">
        <v>39</v>
      </c>
      <c r="AM442" s="41">
        <v>1627000</v>
      </c>
      <c r="AN442" s="41">
        <v>2230000</v>
      </c>
      <c r="AO442" s="41">
        <v>1948000</v>
      </c>
      <c r="AP442" s="41">
        <v>800000</v>
      </c>
      <c r="AQ442" s="41">
        <v>1476000</v>
      </c>
      <c r="AR442" s="41">
        <v>2656000</v>
      </c>
      <c r="AS442" s="41">
        <v>2528000</v>
      </c>
      <c r="AT442" s="41">
        <v>1752000</v>
      </c>
      <c r="AU442" s="41">
        <v>-4578000</v>
      </c>
      <c r="AV442" s="41">
        <v>-5129000</v>
      </c>
      <c r="AW442" s="41">
        <v>-5535000</v>
      </c>
      <c r="AX442" s="41">
        <v>-3413000</v>
      </c>
      <c r="AY442" s="41">
        <v>0</v>
      </c>
      <c r="AZ442" s="41">
        <v>0</v>
      </c>
      <c r="BA442" s="41">
        <v>0</v>
      </c>
      <c r="BB442" s="41">
        <v>-18000</v>
      </c>
      <c r="BC442" s="41">
        <v>-10858000</v>
      </c>
      <c r="BD442" s="41">
        <v>-8796000</v>
      </c>
      <c r="BE442" s="41">
        <v>-8082000</v>
      </c>
      <c r="BF442" s="41">
        <v>-9926000</v>
      </c>
      <c r="BG442" s="41">
        <v>-12333000</v>
      </c>
      <c r="BH442" s="41">
        <v>-9039000</v>
      </c>
      <c r="BI442" s="41">
        <v>-9141000</v>
      </c>
      <c r="BJ442" s="41">
        <v>-10805000</v>
      </c>
      <c r="BK442" s="41">
        <v>-490000</v>
      </c>
      <c r="BL442" s="41">
        <v>-565000</v>
      </c>
      <c r="BM442" s="41">
        <v>-887000</v>
      </c>
      <c r="BN442" s="41">
        <v>-698000</v>
      </c>
      <c r="BO442" s="41">
        <v>-442000</v>
      </c>
      <c r="BP442" s="41">
        <v>-461000</v>
      </c>
      <c r="BQ442" s="41">
        <v>-698000</v>
      </c>
      <c r="BR442" s="41">
        <v>-520000</v>
      </c>
      <c r="BS442" s="41">
        <v>-48000</v>
      </c>
      <c r="BT442" s="41">
        <v>-104000</v>
      </c>
      <c r="BU442" s="41">
        <v>-189000</v>
      </c>
      <c r="BV442" s="41">
        <v>-178000</v>
      </c>
      <c r="BW442" s="41">
        <v>-13247000</v>
      </c>
      <c r="BX442" s="41">
        <v>-9545000</v>
      </c>
      <c r="BY442" s="41">
        <v>-10018000</v>
      </c>
      <c r="BZ442" s="41">
        <v>-11570000</v>
      </c>
      <c r="CA442" s="41">
        <v>15218000</v>
      </c>
      <c r="CB442" s="41">
        <v>15764000</v>
      </c>
      <c r="CC442" s="41">
        <v>9507000</v>
      </c>
      <c r="CD442" s="41">
        <v>19146000</v>
      </c>
      <c r="CE442" s="41">
        <v>3625000</v>
      </c>
      <c r="CF442" s="41">
        <v>3347000</v>
      </c>
      <c r="CG442" s="41">
        <v>5604000</v>
      </c>
      <c r="CH442" s="41">
        <v>7867000</v>
      </c>
      <c r="CI442" s="41">
        <v>58000</v>
      </c>
      <c r="CJ442" s="41">
        <v>945000</v>
      </c>
      <c r="CK442" s="41">
        <v>135000</v>
      </c>
      <c r="CL442" s="41">
        <v>62000</v>
      </c>
      <c r="CM442" s="41">
        <v>1512000</v>
      </c>
      <c r="CN442" s="41">
        <v>1511000</v>
      </c>
      <c r="CO442" s="41">
        <v>93000</v>
      </c>
      <c r="CP442" s="41">
        <v>89000</v>
      </c>
      <c r="CQ442" s="41">
        <v>9050000</v>
      </c>
      <c r="CR442" s="41">
        <v>9808000</v>
      </c>
      <c r="CS442" s="41">
        <v>3390000</v>
      </c>
      <c r="CT442" s="41">
        <v>10903000</v>
      </c>
      <c r="CU442" s="38" t="s">
        <v>39</v>
      </c>
      <c r="CV442" s="38" t="s">
        <v>39</v>
      </c>
      <c r="CW442" s="38" t="s">
        <v>39</v>
      </c>
      <c r="CX442" s="38" t="s">
        <v>39</v>
      </c>
      <c r="CY442" s="38" t="s">
        <v>39</v>
      </c>
      <c r="CZ442" s="38" t="s">
        <v>39</v>
      </c>
      <c r="DA442" s="38" t="s">
        <v>39</v>
      </c>
      <c r="DB442" s="38" t="s">
        <v>39</v>
      </c>
      <c r="DC442" s="41">
        <v>17099000</v>
      </c>
      <c r="DD442" s="41">
        <v>16873000</v>
      </c>
      <c r="DE442" s="41">
        <v>10980000</v>
      </c>
      <c r="DF442" s="41">
        <v>20843000</v>
      </c>
      <c r="DG442" s="213"/>
      <c r="DH442" s="214">
        <f t="shared" si="264"/>
        <v>1627000</v>
      </c>
      <c r="DI442" s="214">
        <f t="shared" si="265"/>
        <v>-4578000</v>
      </c>
      <c r="DJ442" s="214">
        <f t="shared" si="266"/>
        <v>-10858000</v>
      </c>
      <c r="DK442" s="214">
        <f t="shared" si="267"/>
        <v>-490000</v>
      </c>
      <c r="DL442" s="214">
        <f t="shared" si="268"/>
        <v>-14299000</v>
      </c>
      <c r="DM442" s="215">
        <f t="shared" si="269"/>
        <v>-8.788567916410571</v>
      </c>
      <c r="DN442" s="215">
        <f t="shared" si="270"/>
        <v>-0.89784001004646485</v>
      </c>
      <c r="DO442" s="216">
        <f t="shared" si="271"/>
        <v>0</v>
      </c>
      <c r="DP442" s="214">
        <f t="shared" si="272"/>
        <v>3486000</v>
      </c>
      <c r="DQ442" s="214" t="e">
        <f t="shared" si="273"/>
        <v>#VALUE!</v>
      </c>
      <c r="DR442" s="217"/>
      <c r="DS442" s="214">
        <f t="shared" si="274"/>
        <v>2230000</v>
      </c>
      <c r="DT442" s="214">
        <f t="shared" si="275"/>
        <v>-5129000</v>
      </c>
      <c r="DU442" s="214">
        <f t="shared" si="276"/>
        <v>-8796000</v>
      </c>
      <c r="DV442" s="214">
        <f t="shared" si="277"/>
        <v>-565000</v>
      </c>
      <c r="DW442" s="214">
        <f t="shared" si="278"/>
        <v>-12260000</v>
      </c>
      <c r="DX442" s="215">
        <f t="shared" si="279"/>
        <v>-5.4977578475336326</v>
      </c>
      <c r="DY442" s="215">
        <f t="shared" si="280"/>
        <v>-0.84610075914423744</v>
      </c>
      <c r="DZ442" s="218">
        <f t="shared" si="281"/>
        <v>0</v>
      </c>
      <c r="EA442" s="214">
        <f t="shared" si="282"/>
        <v>4475500</v>
      </c>
      <c r="EB442" s="214" t="e">
        <f t="shared" si="283"/>
        <v>#VALUE!</v>
      </c>
      <c r="EC442" s="217"/>
      <c r="ED442" s="214">
        <f t="shared" si="284"/>
        <v>1948000</v>
      </c>
      <c r="EE442" s="214">
        <f t="shared" si="285"/>
        <v>-5535000</v>
      </c>
      <c r="EF442" s="214">
        <f t="shared" si="286"/>
        <v>-8082000</v>
      </c>
      <c r="EG442" s="214">
        <f t="shared" si="287"/>
        <v>-887000</v>
      </c>
      <c r="EH442" s="214">
        <f t="shared" si="288"/>
        <v>-12556000</v>
      </c>
      <c r="EI442" s="215">
        <f t="shared" si="289"/>
        <v>-6.4455852156057496</v>
      </c>
      <c r="EJ442" s="215">
        <f t="shared" si="290"/>
        <v>-0.86569222283507996</v>
      </c>
      <c r="EK442" s="218">
        <f t="shared" si="291"/>
        <v>0</v>
      </c>
      <c r="EL442" s="214">
        <f t="shared" si="292"/>
        <v>6735500</v>
      </c>
      <c r="EM442" s="214" t="e">
        <f t="shared" si="293"/>
        <v>#VALUE!</v>
      </c>
      <c r="EN442" s="217"/>
      <c r="EO442" s="219">
        <f t="shared" si="304"/>
        <v>1935000</v>
      </c>
      <c r="EP442" s="219">
        <f t="shared" si="304"/>
        <v>-5080666.666666667</v>
      </c>
      <c r="EQ442" s="219">
        <f t="shared" si="304"/>
        <v>-9245333.333333334</v>
      </c>
      <c r="ER442" s="219">
        <f t="shared" si="304"/>
        <v>-647333.33333333337</v>
      </c>
      <c r="ES442" s="219">
        <f t="shared" si="294"/>
        <v>-13038333.333333334</v>
      </c>
      <c r="ET442" s="220">
        <f t="shared" si="295"/>
        <v>-6.7381567614125757</v>
      </c>
      <c r="EU442" s="221">
        <f t="shared" si="296"/>
        <v>-0.87077025823686549</v>
      </c>
      <c r="EV442" s="219">
        <f t="shared" si="297"/>
        <v>0</v>
      </c>
      <c r="EW442" s="219">
        <f t="shared" si="298"/>
        <v>4899000</v>
      </c>
      <c r="EX442" s="219" t="e">
        <f t="shared" si="298"/>
        <v>#VALUE!</v>
      </c>
      <c r="EY442" s="208"/>
      <c r="EZ442" s="222" t="str">
        <f t="shared" si="299"/>
        <v>完整</v>
      </c>
      <c r="FA442" s="222" t="str">
        <f t="shared" si="300"/>
        <v>完整</v>
      </c>
      <c r="FB442" s="222" t="str">
        <f t="shared" si="301"/>
        <v>完整</v>
      </c>
      <c r="FC442" s="222" t="str">
        <f t="shared" si="302"/>
        <v>选择</v>
      </c>
      <c r="FD442" s="222" t="str">
        <f t="shared" si="303"/>
        <v>删除</v>
      </c>
      <c r="FE442" s="246"/>
      <c r="FF442" s="246"/>
      <c r="FG442" s="246"/>
      <c r="FH442" s="246"/>
      <c r="FI442" s="246"/>
      <c r="FJ442" s="246"/>
      <c r="FK442" s="246"/>
      <c r="FL442" s="246"/>
      <c r="FM442" s="246"/>
      <c r="FN442" s="246"/>
      <c r="FO442" s="246"/>
      <c r="FP442" s="246"/>
      <c r="FQ442" s="246"/>
      <c r="FR442" s="246"/>
      <c r="FS442" s="246"/>
      <c r="FT442" s="246"/>
      <c r="FU442" s="246"/>
      <c r="FV442" s="246"/>
      <c r="FW442" s="246"/>
      <c r="FX442" s="246"/>
      <c r="FY442" s="246"/>
      <c r="FZ442" s="246"/>
      <c r="GA442" s="246"/>
      <c r="GB442" s="246"/>
      <c r="GC442" s="246"/>
      <c r="GD442" s="246"/>
      <c r="GE442" s="246"/>
      <c r="GF442" s="246"/>
      <c r="GG442" s="246"/>
      <c r="GH442" s="246"/>
      <c r="GI442" s="246"/>
      <c r="GJ442" s="246"/>
      <c r="GK442" s="246"/>
      <c r="GL442" s="246"/>
      <c r="GM442" s="246"/>
      <c r="GN442" s="246"/>
      <c r="GO442" s="246"/>
      <c r="GP442" s="246"/>
      <c r="GQ442" s="246"/>
      <c r="GR442" s="246"/>
      <c r="GS442" s="246"/>
      <c r="GT442" s="246"/>
      <c r="GU442" s="246"/>
      <c r="GV442" s="246"/>
      <c r="GW442" s="246"/>
      <c r="GX442" s="246"/>
      <c r="GY442" s="246"/>
      <c r="GZ442" s="246"/>
      <c r="HA442" s="246"/>
      <c r="HB442" s="246"/>
      <c r="HC442" s="246"/>
      <c r="HD442" s="246"/>
      <c r="HE442" s="246"/>
      <c r="HF442" s="246"/>
      <c r="HG442" s="246"/>
      <c r="HH442" s="246"/>
      <c r="HI442" s="246"/>
      <c r="HJ442" s="246"/>
      <c r="HK442" s="254"/>
    </row>
    <row r="443" spans="1:219" s="7" customFormat="1" ht="12.4" customHeight="1" x14ac:dyDescent="0.2">
      <c r="A443" s="226" t="s">
        <v>3870</v>
      </c>
      <c r="B443" s="227" t="str">
        <f t="shared" si="262"/>
        <v>DASHENG MICROGRID TECHNOLOGY CO.,LTD.</v>
      </c>
      <c r="C443" s="228" t="s">
        <v>35</v>
      </c>
      <c r="D443" s="237" t="s">
        <v>31</v>
      </c>
      <c r="E443" s="227"/>
      <c r="F443" s="244"/>
      <c r="G443" s="238"/>
      <c r="H443" s="232" t="str">
        <f t="shared" si="263"/>
        <v/>
      </c>
      <c r="I443" s="228" t="s">
        <v>405</v>
      </c>
      <c r="J443" s="228" t="str">
        <f>VLOOKUP(Z443,[1]AP2022!FF:FI,2,0)</f>
        <v>exclude</v>
      </c>
      <c r="K443" s="228" t="str">
        <f>VLOOKUP(Z443,[1]AP2022!FF:FI,4,0)</f>
        <v>ok, loss</v>
      </c>
      <c r="L443" s="233"/>
      <c r="M443" s="38" t="s">
        <v>3871</v>
      </c>
      <c r="N443" s="38" t="s">
        <v>3872</v>
      </c>
      <c r="O443" s="38" t="s">
        <v>36</v>
      </c>
      <c r="P443" s="38" t="s">
        <v>3873</v>
      </c>
      <c r="Q443" s="37"/>
      <c r="R443" s="38" t="s">
        <v>48</v>
      </c>
      <c r="S443" s="38" t="s">
        <v>3874</v>
      </c>
      <c r="T443" s="38" t="s">
        <v>44</v>
      </c>
      <c r="U443" s="38" t="s">
        <v>182</v>
      </c>
      <c r="V443" s="38" t="s">
        <v>2069</v>
      </c>
      <c r="W443" s="38" t="s">
        <v>3875</v>
      </c>
      <c r="X443" s="37"/>
      <c r="Y443" s="37"/>
      <c r="Z443" s="38" t="s">
        <v>3876</v>
      </c>
      <c r="AA443" s="41">
        <v>22367000</v>
      </c>
      <c r="AB443" s="41">
        <v>49026000</v>
      </c>
      <c r="AC443" s="41">
        <v>127516000</v>
      </c>
      <c r="AD443" s="41">
        <v>326079000</v>
      </c>
      <c r="AE443" s="41">
        <v>19764000</v>
      </c>
      <c r="AF443" s="41">
        <v>46015000</v>
      </c>
      <c r="AG443" s="41">
        <v>120908000</v>
      </c>
      <c r="AH443" s="41">
        <v>314112000</v>
      </c>
      <c r="AI443" s="41">
        <v>-749000</v>
      </c>
      <c r="AJ443" s="41">
        <v>-495000</v>
      </c>
      <c r="AK443" s="41">
        <v>-907000</v>
      </c>
      <c r="AL443" s="41">
        <v>-1377000</v>
      </c>
      <c r="AM443" s="41">
        <v>19015000</v>
      </c>
      <c r="AN443" s="41">
        <v>45520000</v>
      </c>
      <c r="AO443" s="41">
        <v>120001000</v>
      </c>
      <c r="AP443" s="41">
        <v>312735000</v>
      </c>
      <c r="AQ443" s="41">
        <v>3352000</v>
      </c>
      <c r="AR443" s="41">
        <v>3506000</v>
      </c>
      <c r="AS443" s="41">
        <v>7515000</v>
      </c>
      <c r="AT443" s="41">
        <v>13344000</v>
      </c>
      <c r="AU443" s="41">
        <v>-8414000</v>
      </c>
      <c r="AV443" s="41">
        <v>-38639000</v>
      </c>
      <c r="AW443" s="41">
        <v>-92082000</v>
      </c>
      <c r="AX443" s="41">
        <v>-229664000</v>
      </c>
      <c r="AY443" s="38" t="s">
        <v>39</v>
      </c>
      <c r="AZ443" s="38" t="s">
        <v>39</v>
      </c>
      <c r="BA443" s="38" t="s">
        <v>39</v>
      </c>
      <c r="BB443" s="38" t="s">
        <v>39</v>
      </c>
      <c r="BC443" s="41">
        <v>-22141000</v>
      </c>
      <c r="BD443" s="41">
        <v>-130806000</v>
      </c>
      <c r="BE443" s="41">
        <v>-105657000</v>
      </c>
      <c r="BF443" s="41">
        <v>-94307000</v>
      </c>
      <c r="BG443" s="41">
        <v>-8188000</v>
      </c>
      <c r="BH443" s="41">
        <v>-120419000</v>
      </c>
      <c r="BI443" s="41">
        <v>-70223000</v>
      </c>
      <c r="BJ443" s="41">
        <v>2108000</v>
      </c>
      <c r="BK443" s="41">
        <v>322000</v>
      </c>
      <c r="BL443" s="41">
        <v>-12150000</v>
      </c>
      <c r="BM443" s="41">
        <v>-11817000</v>
      </c>
      <c r="BN443" s="41">
        <v>-9946000</v>
      </c>
      <c r="BO443" s="41">
        <v>-2662000</v>
      </c>
      <c r="BP443" s="41">
        <v>-4426000</v>
      </c>
      <c r="BQ443" s="41">
        <v>-9523000</v>
      </c>
      <c r="BR443" s="41">
        <v>-9674000</v>
      </c>
      <c r="BS443" s="41">
        <v>2984000</v>
      </c>
      <c r="BT443" s="41">
        <v>-7724000</v>
      </c>
      <c r="BU443" s="41">
        <v>-2294000</v>
      </c>
      <c r="BV443" s="41">
        <v>-272000</v>
      </c>
      <c r="BW443" s="41">
        <v>-40218000</v>
      </c>
      <c r="BX443" s="41">
        <v>-203528000</v>
      </c>
      <c r="BY443" s="41">
        <v>-162315000</v>
      </c>
      <c r="BZ443" s="41">
        <v>-21463000</v>
      </c>
      <c r="CA443" s="41">
        <v>492833000</v>
      </c>
      <c r="CB443" s="41">
        <v>191964000</v>
      </c>
      <c r="CC443" s="41">
        <v>404582000</v>
      </c>
      <c r="CD443" s="41">
        <v>634058000</v>
      </c>
      <c r="CE443" s="41">
        <v>15906000</v>
      </c>
      <c r="CF443" s="41">
        <v>23017000</v>
      </c>
      <c r="CG443" s="41">
        <v>132558000</v>
      </c>
      <c r="CH443" s="41">
        <v>196077000</v>
      </c>
      <c r="CI443" s="41">
        <v>69372000</v>
      </c>
      <c r="CJ443" s="41">
        <v>108371000</v>
      </c>
      <c r="CK443" s="41">
        <v>172723000</v>
      </c>
      <c r="CL443" s="41">
        <v>293530000</v>
      </c>
      <c r="CM443" s="41">
        <v>393802000</v>
      </c>
      <c r="CN443" s="41">
        <v>48203000</v>
      </c>
      <c r="CO443" s="41">
        <v>60711000</v>
      </c>
      <c r="CP443" s="41">
        <v>51711000</v>
      </c>
      <c r="CQ443" s="41">
        <v>5749000</v>
      </c>
      <c r="CR443" s="41">
        <v>5536000</v>
      </c>
      <c r="CS443" s="41">
        <v>10721000</v>
      </c>
      <c r="CT443" s="41">
        <v>59167000</v>
      </c>
      <c r="CU443" s="41">
        <v>4736000</v>
      </c>
      <c r="CV443" s="41">
        <v>2952000</v>
      </c>
      <c r="CW443" s="38" t="s">
        <v>39</v>
      </c>
      <c r="CX443" s="38" t="s">
        <v>39</v>
      </c>
      <c r="CY443" s="38" t="s">
        <v>39</v>
      </c>
      <c r="CZ443" s="41">
        <v>0</v>
      </c>
      <c r="DA443" s="41">
        <v>151000</v>
      </c>
      <c r="DB443" s="41">
        <v>151000</v>
      </c>
      <c r="DC443" s="41">
        <v>520083000</v>
      </c>
      <c r="DD443" s="41">
        <v>571287000</v>
      </c>
      <c r="DE443" s="41">
        <v>774769000</v>
      </c>
      <c r="DF443" s="41">
        <v>1005924000</v>
      </c>
      <c r="DG443" s="213"/>
      <c r="DH443" s="214">
        <f t="shared" si="264"/>
        <v>19015000</v>
      </c>
      <c r="DI443" s="214">
        <f t="shared" si="265"/>
        <v>-8414000</v>
      </c>
      <c r="DJ443" s="214">
        <f t="shared" si="266"/>
        <v>-22141000</v>
      </c>
      <c r="DK443" s="214">
        <f t="shared" si="267"/>
        <v>322000</v>
      </c>
      <c r="DL443" s="214">
        <f t="shared" si="268"/>
        <v>-11218000</v>
      </c>
      <c r="DM443" s="215">
        <f t="shared" si="269"/>
        <v>-0.58995529844859318</v>
      </c>
      <c r="DN443" s="215">
        <f t="shared" si="270"/>
        <v>-0.37105150001653819</v>
      </c>
      <c r="DO443" s="216" t="str">
        <f t="shared" si="271"/>
        <v>n.a.</v>
      </c>
      <c r="DP443" s="214">
        <f t="shared" si="272"/>
        <v>19461500</v>
      </c>
      <c r="DQ443" s="214" t="e">
        <f t="shared" si="273"/>
        <v>#VALUE!</v>
      </c>
      <c r="DR443" s="217"/>
      <c r="DS443" s="214">
        <f t="shared" si="274"/>
        <v>45520000</v>
      </c>
      <c r="DT443" s="214">
        <f t="shared" si="275"/>
        <v>-38639000</v>
      </c>
      <c r="DU443" s="214">
        <f t="shared" si="276"/>
        <v>-130806000</v>
      </c>
      <c r="DV443" s="214">
        <f t="shared" si="277"/>
        <v>-12150000</v>
      </c>
      <c r="DW443" s="214">
        <f t="shared" si="278"/>
        <v>-136075000</v>
      </c>
      <c r="DX443" s="215">
        <f t="shared" si="279"/>
        <v>-2.9893453427065024</v>
      </c>
      <c r="DY443" s="215">
        <f t="shared" si="280"/>
        <v>-0.74933230540488449</v>
      </c>
      <c r="DZ443" s="218" t="str">
        <f t="shared" si="281"/>
        <v>n.a.</v>
      </c>
      <c r="EA443" s="214">
        <f t="shared" si="282"/>
        <v>77787500</v>
      </c>
      <c r="EB443" s="214">
        <f t="shared" si="283"/>
        <v>75500</v>
      </c>
      <c r="EC443" s="217"/>
      <c r="ED443" s="214">
        <f t="shared" si="284"/>
        <v>120001000</v>
      </c>
      <c r="EE443" s="214">
        <f t="shared" si="285"/>
        <v>-92082000</v>
      </c>
      <c r="EF443" s="214">
        <f t="shared" si="286"/>
        <v>-105657000</v>
      </c>
      <c r="EG443" s="214">
        <f t="shared" si="287"/>
        <v>-11817000</v>
      </c>
      <c r="EH443" s="214">
        <f t="shared" si="288"/>
        <v>-89555000</v>
      </c>
      <c r="EI443" s="215">
        <f t="shared" si="289"/>
        <v>-0.7462854476212698</v>
      </c>
      <c r="EJ443" s="215">
        <f t="shared" si="290"/>
        <v>-0.4273559334974899</v>
      </c>
      <c r="EK443" s="218" t="str">
        <f t="shared" si="291"/>
        <v>n.a.</v>
      </c>
      <c r="EL443" s="214">
        <f t="shared" si="292"/>
        <v>164317500</v>
      </c>
      <c r="EM443" s="214">
        <f t="shared" si="293"/>
        <v>151000</v>
      </c>
      <c r="EN443" s="217"/>
      <c r="EO443" s="219">
        <f t="shared" si="304"/>
        <v>61512000</v>
      </c>
      <c r="EP443" s="219">
        <f t="shared" si="304"/>
        <v>-46378333.333333336</v>
      </c>
      <c r="EQ443" s="219">
        <f t="shared" si="304"/>
        <v>-86201333.333333328</v>
      </c>
      <c r="ER443" s="219">
        <f t="shared" si="304"/>
        <v>-7881666.666666667</v>
      </c>
      <c r="ES443" s="219">
        <f t="shared" si="294"/>
        <v>-78949333.333333328</v>
      </c>
      <c r="ET443" s="220">
        <f t="shared" si="295"/>
        <v>-1.2834785624485194</v>
      </c>
      <c r="EU443" s="221">
        <f t="shared" si="296"/>
        <v>-0.5620716496117556</v>
      </c>
      <c r="EV443" s="219" t="e">
        <f t="shared" si="297"/>
        <v>#VALUE!</v>
      </c>
      <c r="EW443" s="219">
        <f t="shared" si="298"/>
        <v>87188833.333333328</v>
      </c>
      <c r="EX443" s="219" t="e">
        <f t="shared" si="298"/>
        <v>#VALUE!</v>
      </c>
      <c r="EY443" s="208"/>
      <c r="EZ443" s="222" t="str">
        <f t="shared" si="299"/>
        <v>完整</v>
      </c>
      <c r="FA443" s="222" t="str">
        <f t="shared" si="300"/>
        <v>完整</v>
      </c>
      <c r="FB443" s="222" t="str">
        <f t="shared" si="301"/>
        <v>完整</v>
      </c>
      <c r="FC443" s="222" t="str">
        <f t="shared" si="302"/>
        <v>选择</v>
      </c>
      <c r="FD443" s="222" t="str">
        <f t="shared" si="303"/>
        <v>删除</v>
      </c>
      <c r="FE443" s="246"/>
      <c r="FF443" s="246"/>
      <c r="FG443" s="246"/>
      <c r="FH443" s="246"/>
      <c r="FI443" s="246"/>
      <c r="FJ443" s="246"/>
      <c r="FK443" s="246"/>
      <c r="FL443" s="246"/>
      <c r="FM443" s="246"/>
      <c r="FN443" s="246"/>
      <c r="FO443" s="246"/>
      <c r="FP443" s="246"/>
      <c r="FQ443" s="246"/>
      <c r="FR443" s="246"/>
      <c r="FS443" s="246"/>
      <c r="FT443" s="246"/>
      <c r="FU443" s="246"/>
      <c r="FV443" s="246"/>
      <c r="FW443" s="246"/>
      <c r="FX443" s="246"/>
      <c r="FY443" s="246"/>
      <c r="FZ443" s="246"/>
      <c r="GA443" s="246"/>
      <c r="GB443" s="246"/>
      <c r="GC443" s="246"/>
      <c r="GD443" s="246"/>
      <c r="GE443" s="246"/>
      <c r="GF443" s="246"/>
      <c r="GG443" s="246"/>
      <c r="GH443" s="246"/>
      <c r="GI443" s="246"/>
      <c r="GJ443" s="246"/>
      <c r="GK443" s="246"/>
      <c r="GL443" s="246"/>
      <c r="GM443" s="246"/>
      <c r="GN443" s="246"/>
      <c r="GO443" s="246"/>
      <c r="GP443" s="246"/>
      <c r="GQ443" s="246"/>
      <c r="GR443" s="246"/>
      <c r="GS443" s="246"/>
      <c r="GT443" s="246"/>
      <c r="GU443" s="246"/>
      <c r="GV443" s="246"/>
      <c r="GW443" s="246"/>
      <c r="GX443" s="246"/>
      <c r="GY443" s="246"/>
      <c r="GZ443" s="246"/>
      <c r="HA443" s="246"/>
      <c r="HB443" s="246"/>
      <c r="HC443" s="246"/>
      <c r="HD443" s="246"/>
      <c r="HE443" s="246"/>
      <c r="HF443" s="246"/>
      <c r="HG443" s="246"/>
      <c r="HH443" s="246"/>
      <c r="HI443" s="246"/>
      <c r="HJ443" s="246"/>
      <c r="HK443" s="254"/>
    </row>
    <row r="444" spans="1:219" s="7" customFormat="1" ht="12.4" customHeight="1" x14ac:dyDescent="0.2">
      <c r="A444" s="226" t="s">
        <v>3877</v>
      </c>
      <c r="B444" s="227" t="str">
        <f t="shared" si="262"/>
        <v>LAXAPANA BATTERIES PLC</v>
      </c>
      <c r="C444" s="228" t="s">
        <v>35</v>
      </c>
      <c r="D444" s="229" t="s">
        <v>188</v>
      </c>
      <c r="E444" s="227"/>
      <c r="F444" s="244"/>
      <c r="G444" s="238"/>
      <c r="H444" s="232" t="str">
        <f t="shared" si="263"/>
        <v/>
      </c>
      <c r="I444" s="228" t="s">
        <v>353</v>
      </c>
      <c r="J444" s="228" t="str">
        <f>VLOOKUP(Z444,[1]AP2022!FF:FI,2,0)</f>
        <v>exclude</v>
      </c>
      <c r="K444" s="228" t="str">
        <f>VLOOKUP(Z444,[1]AP2022!FF:FI,4,0)</f>
        <v>ok, indep</v>
      </c>
      <c r="L444" s="233"/>
      <c r="M444" s="38" t="s">
        <v>3878</v>
      </c>
      <c r="N444" s="38" t="s">
        <v>3879</v>
      </c>
      <c r="O444" s="38" t="s">
        <v>46</v>
      </c>
      <c r="P444" s="38" t="s">
        <v>3880</v>
      </c>
      <c r="Q444" s="37"/>
      <c r="R444" s="38" t="s">
        <v>53</v>
      </c>
      <c r="S444" s="38" t="s">
        <v>3881</v>
      </c>
      <c r="T444" s="38" t="s">
        <v>42</v>
      </c>
      <c r="U444" s="38" t="s">
        <v>178</v>
      </c>
      <c r="V444" s="38" t="s">
        <v>3882</v>
      </c>
      <c r="W444" s="38" t="s">
        <v>3883</v>
      </c>
      <c r="X444" s="38" t="s">
        <v>3884</v>
      </c>
      <c r="Y444" s="38" t="s">
        <v>3885</v>
      </c>
      <c r="Z444" s="38" t="s">
        <v>3886</v>
      </c>
      <c r="AA444" s="41">
        <v>1011612000</v>
      </c>
      <c r="AB444" s="41">
        <v>941592000</v>
      </c>
      <c r="AC444" s="41">
        <v>801709000</v>
      </c>
      <c r="AD444" s="41">
        <v>676885000</v>
      </c>
      <c r="AE444" s="41">
        <v>1033043000</v>
      </c>
      <c r="AF444" s="41">
        <v>922684000</v>
      </c>
      <c r="AG444" s="41">
        <v>789525000</v>
      </c>
      <c r="AH444" s="41">
        <v>708890000</v>
      </c>
      <c r="AI444" s="41">
        <v>-103806000</v>
      </c>
      <c r="AJ444" s="41">
        <v>-52853000</v>
      </c>
      <c r="AK444" s="41">
        <v>-36276000</v>
      </c>
      <c r="AL444" s="41">
        <v>-58362000</v>
      </c>
      <c r="AM444" s="41">
        <v>929237000</v>
      </c>
      <c r="AN444" s="41">
        <v>869831000</v>
      </c>
      <c r="AO444" s="41">
        <v>753249000</v>
      </c>
      <c r="AP444" s="41">
        <v>650528000</v>
      </c>
      <c r="AQ444" s="41">
        <v>82375000</v>
      </c>
      <c r="AR444" s="41">
        <v>71761000</v>
      </c>
      <c r="AS444" s="41">
        <v>48460000</v>
      </c>
      <c r="AT444" s="41">
        <v>26357000</v>
      </c>
      <c r="AU444" s="41">
        <v>-533021000</v>
      </c>
      <c r="AV444" s="41">
        <v>-615572000</v>
      </c>
      <c r="AW444" s="41">
        <v>-513744000</v>
      </c>
      <c r="AX444" s="41">
        <v>-481333000</v>
      </c>
      <c r="AY444" s="41">
        <v>0</v>
      </c>
      <c r="AZ444" s="41">
        <v>0</v>
      </c>
      <c r="BA444" s="41">
        <v>0</v>
      </c>
      <c r="BB444" s="41">
        <v>0</v>
      </c>
      <c r="BC444" s="41">
        <v>-233583000</v>
      </c>
      <c r="BD444" s="41">
        <v>-137622000</v>
      </c>
      <c r="BE444" s="41">
        <v>-157941000</v>
      </c>
      <c r="BF444" s="41">
        <v>-128595000</v>
      </c>
      <c r="BG444" s="41">
        <v>245008000</v>
      </c>
      <c r="BH444" s="41">
        <v>188398000</v>
      </c>
      <c r="BI444" s="41">
        <v>130024000</v>
      </c>
      <c r="BJ444" s="41">
        <v>66957000</v>
      </c>
      <c r="BK444" s="41">
        <v>-9403000</v>
      </c>
      <c r="BL444" s="41">
        <v>-3186000</v>
      </c>
      <c r="BM444" s="41">
        <v>-3218000</v>
      </c>
      <c r="BN444" s="41">
        <v>-3268000</v>
      </c>
      <c r="BO444" s="41">
        <v>-9403000</v>
      </c>
      <c r="BP444" s="41">
        <v>-3186000</v>
      </c>
      <c r="BQ444" s="41">
        <v>-3218000</v>
      </c>
      <c r="BR444" s="41">
        <v>-3268000</v>
      </c>
      <c r="BS444" s="41">
        <v>0</v>
      </c>
      <c r="BT444" s="41">
        <v>0</v>
      </c>
      <c r="BU444" s="41">
        <v>0</v>
      </c>
      <c r="BV444" s="41">
        <v>0</v>
      </c>
      <c r="BW444" s="41">
        <v>153014000</v>
      </c>
      <c r="BX444" s="41">
        <v>100119000</v>
      </c>
      <c r="BY444" s="41">
        <v>84713000</v>
      </c>
      <c r="BZ444" s="41">
        <v>41302000</v>
      </c>
      <c r="CA444" s="41">
        <v>494686000</v>
      </c>
      <c r="CB444" s="41">
        <v>647882000</v>
      </c>
      <c r="CC444" s="41">
        <v>776190000</v>
      </c>
      <c r="CD444" s="41">
        <v>407180000</v>
      </c>
      <c r="CE444" s="41">
        <v>188044000</v>
      </c>
      <c r="CF444" s="41">
        <v>106101000</v>
      </c>
      <c r="CG444" s="41">
        <v>169249000</v>
      </c>
      <c r="CH444" s="41">
        <v>138391000</v>
      </c>
      <c r="CI444" s="41">
        <v>218251000</v>
      </c>
      <c r="CJ444" s="41">
        <v>163832000</v>
      </c>
      <c r="CK444" s="41">
        <v>255410000</v>
      </c>
      <c r="CL444" s="41">
        <v>207821000</v>
      </c>
      <c r="CM444" s="41">
        <v>69943000</v>
      </c>
      <c r="CN444" s="41">
        <v>317507000</v>
      </c>
      <c r="CO444" s="41">
        <v>110363000</v>
      </c>
      <c r="CP444" s="41">
        <v>26753000</v>
      </c>
      <c r="CQ444" s="41">
        <v>18448000</v>
      </c>
      <c r="CR444" s="41">
        <v>60442000</v>
      </c>
      <c r="CS444" s="41">
        <v>241168000</v>
      </c>
      <c r="CT444" s="41">
        <v>34215000</v>
      </c>
      <c r="CU444" s="38" t="s">
        <v>39</v>
      </c>
      <c r="CV444" s="38" t="s">
        <v>39</v>
      </c>
      <c r="CW444" s="41">
        <v>200000000</v>
      </c>
      <c r="CX444" s="38" t="s">
        <v>39</v>
      </c>
      <c r="CY444" s="41">
        <v>368767000</v>
      </c>
      <c r="CZ444" s="41">
        <v>153728000</v>
      </c>
      <c r="DA444" s="41">
        <v>97143000</v>
      </c>
      <c r="DB444" s="41">
        <v>6456000</v>
      </c>
      <c r="DC444" s="41">
        <v>1000201000</v>
      </c>
      <c r="DD444" s="41">
        <v>943634000</v>
      </c>
      <c r="DE444" s="41">
        <v>1011500000</v>
      </c>
      <c r="DF444" s="41">
        <v>554050000</v>
      </c>
      <c r="DG444" s="213"/>
      <c r="DH444" s="214">
        <f t="shared" si="264"/>
        <v>929237000</v>
      </c>
      <c r="DI444" s="214">
        <f t="shared" si="265"/>
        <v>-533021000</v>
      </c>
      <c r="DJ444" s="214">
        <f t="shared" si="266"/>
        <v>-233583000</v>
      </c>
      <c r="DK444" s="214">
        <f t="shared" si="267"/>
        <v>-9403000</v>
      </c>
      <c r="DL444" s="214">
        <f t="shared" si="268"/>
        <v>153230000</v>
      </c>
      <c r="DM444" s="215">
        <f t="shared" si="269"/>
        <v>0.16489872874196787</v>
      </c>
      <c r="DN444" s="215">
        <f t="shared" si="270"/>
        <v>0.19745955899882348</v>
      </c>
      <c r="DO444" s="216">
        <f t="shared" si="271"/>
        <v>0</v>
      </c>
      <c r="DP444" s="214">
        <f t="shared" si="272"/>
        <v>147072500</v>
      </c>
      <c r="DQ444" s="214">
        <f t="shared" si="273"/>
        <v>261247500</v>
      </c>
      <c r="DR444" s="217"/>
      <c r="DS444" s="214">
        <f t="shared" si="274"/>
        <v>869831000</v>
      </c>
      <c r="DT444" s="214">
        <f t="shared" si="275"/>
        <v>-615572000</v>
      </c>
      <c r="DU444" s="214">
        <f t="shared" si="276"/>
        <v>-137622000</v>
      </c>
      <c r="DV444" s="214">
        <f t="shared" si="277"/>
        <v>-3186000</v>
      </c>
      <c r="DW444" s="214">
        <f t="shared" si="278"/>
        <v>113451000</v>
      </c>
      <c r="DX444" s="215">
        <f t="shared" si="279"/>
        <v>0.13042878444203529</v>
      </c>
      <c r="DY444" s="215">
        <f t="shared" si="280"/>
        <v>0.14999206747930935</v>
      </c>
      <c r="DZ444" s="218">
        <f t="shared" si="281"/>
        <v>0</v>
      </c>
      <c r="EA444" s="214">
        <f t="shared" si="282"/>
        <v>137675000</v>
      </c>
      <c r="EB444" s="214">
        <f t="shared" si="283"/>
        <v>125435500</v>
      </c>
      <c r="EC444" s="217"/>
      <c r="ED444" s="214">
        <f t="shared" si="284"/>
        <v>753249000</v>
      </c>
      <c r="EE444" s="214">
        <f t="shared" si="285"/>
        <v>-513744000</v>
      </c>
      <c r="EF444" s="214">
        <f t="shared" si="286"/>
        <v>-157941000</v>
      </c>
      <c r="EG444" s="214">
        <f t="shared" si="287"/>
        <v>-3218000</v>
      </c>
      <c r="EH444" s="214">
        <f t="shared" si="288"/>
        <v>78346000</v>
      </c>
      <c r="EI444" s="215">
        <f t="shared" si="289"/>
        <v>0.10401075872653001</v>
      </c>
      <c r="EJ444" s="215">
        <f t="shared" si="290"/>
        <v>0.11608482996815839</v>
      </c>
      <c r="EK444" s="218">
        <f t="shared" si="291"/>
        <v>0</v>
      </c>
      <c r="EL444" s="214">
        <f t="shared" si="292"/>
        <v>153820000</v>
      </c>
      <c r="EM444" s="214">
        <f t="shared" si="293"/>
        <v>51799500</v>
      </c>
      <c r="EN444" s="217"/>
      <c r="EO444" s="219">
        <f t="shared" si="304"/>
        <v>850772333.33333337</v>
      </c>
      <c r="EP444" s="219">
        <f t="shared" si="304"/>
        <v>-554112333.33333337</v>
      </c>
      <c r="EQ444" s="219">
        <f t="shared" si="304"/>
        <v>-176382000</v>
      </c>
      <c r="ER444" s="219">
        <f t="shared" si="304"/>
        <v>-5269000</v>
      </c>
      <c r="ES444" s="219">
        <f t="shared" si="294"/>
        <v>115009000</v>
      </c>
      <c r="ET444" s="220">
        <f t="shared" si="295"/>
        <v>0.1351818759190179</v>
      </c>
      <c r="EU444" s="221">
        <f t="shared" si="296"/>
        <v>0.15631249178857332</v>
      </c>
      <c r="EV444" s="219">
        <f t="shared" si="297"/>
        <v>0</v>
      </c>
      <c r="EW444" s="219">
        <f t="shared" si="298"/>
        <v>146189166.66666666</v>
      </c>
      <c r="EX444" s="219">
        <f t="shared" si="298"/>
        <v>146160833.33333334</v>
      </c>
      <c r="EY444" s="208"/>
      <c r="EZ444" s="222" t="str">
        <f t="shared" si="299"/>
        <v>完整</v>
      </c>
      <c r="FA444" s="222" t="str">
        <f t="shared" si="300"/>
        <v>完整</v>
      </c>
      <c r="FB444" s="222" t="str">
        <f t="shared" si="301"/>
        <v>完整</v>
      </c>
      <c r="FC444" s="222" t="str">
        <f t="shared" si="302"/>
        <v>选择</v>
      </c>
      <c r="FD444" s="222" t="str">
        <f t="shared" si="303"/>
        <v>选择</v>
      </c>
      <c r="FE444" s="246"/>
      <c r="FF444" s="246"/>
      <c r="FG444" s="246"/>
      <c r="FH444" s="246"/>
      <c r="FI444" s="246"/>
      <c r="FJ444" s="246"/>
      <c r="FK444" s="246"/>
      <c r="FL444" s="246"/>
      <c r="FM444" s="246"/>
      <c r="FN444" s="246"/>
      <c r="FO444" s="246"/>
      <c r="FP444" s="246"/>
      <c r="FQ444" s="246"/>
      <c r="FR444" s="246"/>
      <c r="FS444" s="246"/>
      <c r="FT444" s="246"/>
      <c r="FU444" s="246"/>
      <c r="FV444" s="246"/>
      <c r="FW444" s="246"/>
      <c r="FX444" s="246"/>
      <c r="FY444" s="246"/>
      <c r="FZ444" s="246"/>
      <c r="GA444" s="246"/>
      <c r="GB444" s="246"/>
      <c r="GC444" s="246"/>
      <c r="GD444" s="246"/>
      <c r="GE444" s="246"/>
      <c r="GF444" s="246"/>
      <c r="GG444" s="246"/>
      <c r="GH444" s="246"/>
      <c r="GI444" s="246"/>
      <c r="GJ444" s="246"/>
      <c r="GK444" s="246"/>
      <c r="GL444" s="246"/>
      <c r="GM444" s="246"/>
      <c r="GN444" s="246"/>
      <c r="GO444" s="246"/>
      <c r="GP444" s="246"/>
      <c r="GQ444" s="246"/>
      <c r="GR444" s="246"/>
      <c r="GS444" s="246"/>
      <c r="GT444" s="246"/>
      <c r="GU444" s="246"/>
      <c r="GV444" s="246"/>
      <c r="GW444" s="246"/>
      <c r="GX444" s="246"/>
      <c r="GY444" s="246"/>
      <c r="GZ444" s="246"/>
      <c r="HA444" s="246"/>
      <c r="HB444" s="246"/>
      <c r="HC444" s="246"/>
      <c r="HD444" s="246"/>
      <c r="HE444" s="246"/>
      <c r="HF444" s="246"/>
      <c r="HG444" s="246"/>
      <c r="HH444" s="246"/>
      <c r="HI444" s="246"/>
      <c r="HJ444" s="246"/>
      <c r="HK444" s="254"/>
    </row>
    <row r="445" spans="1:219" s="7" customFormat="1" ht="12.4" customHeight="1" x14ac:dyDescent="0.2">
      <c r="A445" s="226" t="s">
        <v>3887</v>
      </c>
      <c r="B445" s="227" t="str">
        <f t="shared" si="262"/>
        <v>FOKSTONE ELECTRIC CORP., LTD.GUANGZHOU</v>
      </c>
      <c r="C445" s="228" t="s">
        <v>35</v>
      </c>
      <c r="D445" s="229" t="s">
        <v>188</v>
      </c>
      <c r="E445" s="227"/>
      <c r="F445" s="244"/>
      <c r="G445" s="238"/>
      <c r="H445" s="232" t="str">
        <f t="shared" si="263"/>
        <v/>
      </c>
      <c r="I445" s="228" t="s">
        <v>353</v>
      </c>
      <c r="J445" s="228" t="str">
        <f>VLOOKUP(Z445,[1]AP2022!FF:FI,2,0)</f>
        <v>exclude</v>
      </c>
      <c r="K445" s="228" t="str">
        <f>VLOOKUP(Z445,[1]AP2022!FF:FI,4,0)</f>
        <v>ok, indep</v>
      </c>
      <c r="L445" s="233"/>
      <c r="M445" s="38" t="s">
        <v>3888</v>
      </c>
      <c r="N445" s="38" t="s">
        <v>3889</v>
      </c>
      <c r="O445" s="38" t="s">
        <v>36</v>
      </c>
      <c r="P445" s="38" t="s">
        <v>3890</v>
      </c>
      <c r="Q445" s="37"/>
      <c r="R445" s="38" t="s">
        <v>48</v>
      </c>
      <c r="S445" s="38" t="s">
        <v>3891</v>
      </c>
      <c r="T445" s="38" t="s">
        <v>45</v>
      </c>
      <c r="U445" s="38" t="s">
        <v>182</v>
      </c>
      <c r="V445" s="38" t="s">
        <v>3566</v>
      </c>
      <c r="W445" s="38" t="s">
        <v>1171</v>
      </c>
      <c r="X445" s="37"/>
      <c r="Y445" s="37"/>
      <c r="Z445" s="38" t="s">
        <v>3892</v>
      </c>
      <c r="AA445" s="41">
        <v>21088000</v>
      </c>
      <c r="AB445" s="41">
        <v>32776000</v>
      </c>
      <c r="AC445" s="41">
        <v>30744000</v>
      </c>
      <c r="AD445" s="41">
        <v>34432000</v>
      </c>
      <c r="AE445" s="41">
        <v>21182000</v>
      </c>
      <c r="AF445" s="41">
        <v>32498000</v>
      </c>
      <c r="AG445" s="41">
        <v>30425000</v>
      </c>
      <c r="AH445" s="41">
        <v>33088000</v>
      </c>
      <c r="AI445" s="41">
        <v>-94000</v>
      </c>
      <c r="AJ445" s="41">
        <v>-122000</v>
      </c>
      <c r="AK445" s="41">
        <v>-81000</v>
      </c>
      <c r="AL445" s="41">
        <v>-190000</v>
      </c>
      <c r="AM445" s="41">
        <v>21088000</v>
      </c>
      <c r="AN445" s="41">
        <v>32376000</v>
      </c>
      <c r="AO445" s="41">
        <v>30344000</v>
      </c>
      <c r="AP445" s="41">
        <v>32898000</v>
      </c>
      <c r="AQ445" s="38" t="s">
        <v>39</v>
      </c>
      <c r="AR445" s="41">
        <v>400000</v>
      </c>
      <c r="AS445" s="41">
        <v>400000</v>
      </c>
      <c r="AT445" s="41">
        <v>1534000</v>
      </c>
      <c r="AU445" s="41">
        <v>-13699000</v>
      </c>
      <c r="AV445" s="41">
        <v>-18893000</v>
      </c>
      <c r="AW445" s="41">
        <v>-19549000</v>
      </c>
      <c r="AX445" s="41">
        <v>-18023000</v>
      </c>
      <c r="AY445" s="38" t="s">
        <v>39</v>
      </c>
      <c r="AZ445" s="38" t="s">
        <v>39</v>
      </c>
      <c r="BA445" s="38" t="s">
        <v>39</v>
      </c>
      <c r="BB445" s="38" t="s">
        <v>39</v>
      </c>
      <c r="BC445" s="41">
        <v>-13121000</v>
      </c>
      <c r="BD445" s="41">
        <v>-16211000</v>
      </c>
      <c r="BE445" s="41">
        <v>-16051000</v>
      </c>
      <c r="BF445" s="41">
        <v>-17733000</v>
      </c>
      <c r="BG445" s="41">
        <v>-5732000</v>
      </c>
      <c r="BH445" s="41">
        <v>-2328000</v>
      </c>
      <c r="BI445" s="41">
        <v>-4856000</v>
      </c>
      <c r="BJ445" s="41">
        <v>-1324000</v>
      </c>
      <c r="BK445" s="41">
        <v>-598000</v>
      </c>
      <c r="BL445" s="41">
        <v>-835000</v>
      </c>
      <c r="BM445" s="41">
        <v>-817000</v>
      </c>
      <c r="BN445" s="41">
        <v>-567000</v>
      </c>
      <c r="BO445" s="41">
        <v>-567000</v>
      </c>
      <c r="BP445" s="41">
        <v>-803000</v>
      </c>
      <c r="BQ445" s="41">
        <v>-785000</v>
      </c>
      <c r="BR445" s="41">
        <v>-539000</v>
      </c>
      <c r="BS445" s="41">
        <v>-31000</v>
      </c>
      <c r="BT445" s="41">
        <v>-32000</v>
      </c>
      <c r="BU445" s="41">
        <v>-32000</v>
      </c>
      <c r="BV445" s="41">
        <v>-28000</v>
      </c>
      <c r="BW445" s="41">
        <v>-8951000</v>
      </c>
      <c r="BX445" s="41">
        <v>-4149000</v>
      </c>
      <c r="BY445" s="41">
        <v>-6983000</v>
      </c>
      <c r="BZ445" s="41">
        <v>-5977000</v>
      </c>
      <c r="CA445" s="41">
        <v>73877000</v>
      </c>
      <c r="CB445" s="41">
        <v>90566000</v>
      </c>
      <c r="CC445" s="41">
        <v>84500000</v>
      </c>
      <c r="CD445" s="41">
        <v>81931000</v>
      </c>
      <c r="CE445" s="41">
        <v>51925000</v>
      </c>
      <c r="CF445" s="41">
        <v>45305000</v>
      </c>
      <c r="CG445" s="41">
        <v>39001000</v>
      </c>
      <c r="CH445" s="41">
        <v>38016000</v>
      </c>
      <c r="CI445" s="41">
        <v>16767000</v>
      </c>
      <c r="CJ445" s="41">
        <v>37573000</v>
      </c>
      <c r="CK445" s="41">
        <v>36648000</v>
      </c>
      <c r="CL445" s="41">
        <v>33260000</v>
      </c>
      <c r="CM445" s="41">
        <v>3053000</v>
      </c>
      <c r="CN445" s="41">
        <v>3285000</v>
      </c>
      <c r="CO445" s="41">
        <v>3954000</v>
      </c>
      <c r="CP445" s="41">
        <v>5641000</v>
      </c>
      <c r="CQ445" s="41">
        <v>1656000</v>
      </c>
      <c r="CR445" s="41">
        <v>2058000</v>
      </c>
      <c r="CS445" s="41">
        <v>4605000</v>
      </c>
      <c r="CT445" s="41">
        <v>4875000</v>
      </c>
      <c r="CU445" s="41">
        <v>403000</v>
      </c>
      <c r="CV445" s="38" t="s">
        <v>39</v>
      </c>
      <c r="CW445" s="38" t="s">
        <v>39</v>
      </c>
      <c r="CX445" s="38" t="s">
        <v>39</v>
      </c>
      <c r="CY445" s="41">
        <v>666000</v>
      </c>
      <c r="CZ445" s="41">
        <v>666000</v>
      </c>
      <c r="DA445" s="41">
        <v>0</v>
      </c>
      <c r="DB445" s="41">
        <v>3807000</v>
      </c>
      <c r="DC445" s="41">
        <v>75738000</v>
      </c>
      <c r="DD445" s="41">
        <v>94045000</v>
      </c>
      <c r="DE445" s="41">
        <v>88965000</v>
      </c>
      <c r="DF445" s="41">
        <v>87452000</v>
      </c>
      <c r="DG445" s="213"/>
      <c r="DH445" s="214">
        <f t="shared" si="264"/>
        <v>21088000</v>
      </c>
      <c r="DI445" s="214">
        <f t="shared" si="265"/>
        <v>-13699000</v>
      </c>
      <c r="DJ445" s="214">
        <f t="shared" si="266"/>
        <v>-13121000</v>
      </c>
      <c r="DK445" s="214">
        <f t="shared" si="267"/>
        <v>-598000</v>
      </c>
      <c r="DL445" s="214">
        <f t="shared" si="268"/>
        <v>-6330000</v>
      </c>
      <c r="DM445" s="215">
        <f t="shared" si="269"/>
        <v>-0.30017071320182093</v>
      </c>
      <c r="DN445" s="215">
        <f t="shared" si="270"/>
        <v>-0.23087023123495515</v>
      </c>
      <c r="DO445" s="216" t="str">
        <f t="shared" si="271"/>
        <v>n.a.</v>
      </c>
      <c r="DP445" s="214">
        <f t="shared" si="272"/>
        <v>48615000</v>
      </c>
      <c r="DQ445" s="214">
        <f t="shared" si="273"/>
        <v>666000</v>
      </c>
      <c r="DR445" s="217"/>
      <c r="DS445" s="214">
        <f t="shared" si="274"/>
        <v>32376000</v>
      </c>
      <c r="DT445" s="214">
        <f t="shared" si="275"/>
        <v>-18893000</v>
      </c>
      <c r="DU445" s="214">
        <f t="shared" si="276"/>
        <v>-16211000</v>
      </c>
      <c r="DV445" s="214">
        <f t="shared" si="277"/>
        <v>-835000</v>
      </c>
      <c r="DW445" s="214">
        <f t="shared" si="278"/>
        <v>-3563000</v>
      </c>
      <c r="DX445" s="215">
        <f t="shared" si="279"/>
        <v>-0.11005065480602916</v>
      </c>
      <c r="DY445" s="215">
        <f t="shared" si="280"/>
        <v>-9.9140209799938789E-2</v>
      </c>
      <c r="DZ445" s="218" t="str">
        <f t="shared" si="281"/>
        <v>n.a.</v>
      </c>
      <c r="EA445" s="214">
        <f t="shared" si="282"/>
        <v>42153000</v>
      </c>
      <c r="EB445" s="214">
        <f t="shared" si="283"/>
        <v>333000</v>
      </c>
      <c r="EC445" s="217"/>
      <c r="ED445" s="214">
        <f t="shared" si="284"/>
        <v>30344000</v>
      </c>
      <c r="EE445" s="214">
        <f t="shared" si="285"/>
        <v>-19549000</v>
      </c>
      <c r="EF445" s="214">
        <f t="shared" si="286"/>
        <v>-16051000</v>
      </c>
      <c r="EG445" s="214">
        <f t="shared" si="287"/>
        <v>-817000</v>
      </c>
      <c r="EH445" s="214">
        <f t="shared" si="288"/>
        <v>-6073000</v>
      </c>
      <c r="EI445" s="215">
        <f t="shared" si="289"/>
        <v>-0.20013841286580544</v>
      </c>
      <c r="EJ445" s="215">
        <f t="shared" si="290"/>
        <v>-0.16676277562676772</v>
      </c>
      <c r="EK445" s="218" t="str">
        <f t="shared" si="291"/>
        <v>n.a.</v>
      </c>
      <c r="EL445" s="214">
        <f t="shared" si="292"/>
        <v>38508500</v>
      </c>
      <c r="EM445" s="214">
        <f t="shared" si="293"/>
        <v>1903500</v>
      </c>
      <c r="EN445" s="217"/>
      <c r="EO445" s="219">
        <f t="shared" si="304"/>
        <v>27936000</v>
      </c>
      <c r="EP445" s="219">
        <f t="shared" si="304"/>
        <v>-17380333.333333332</v>
      </c>
      <c r="EQ445" s="219">
        <f t="shared" si="304"/>
        <v>-15127666.666666666</v>
      </c>
      <c r="ER445" s="219">
        <f t="shared" si="304"/>
        <v>-750000</v>
      </c>
      <c r="ES445" s="219">
        <f t="shared" si="294"/>
        <v>-5321999.9999999981</v>
      </c>
      <c r="ET445" s="220">
        <f t="shared" si="295"/>
        <v>-0.19050687285223361</v>
      </c>
      <c r="EU445" s="221">
        <f t="shared" si="296"/>
        <v>-0.160021648926574</v>
      </c>
      <c r="EV445" s="219" t="e">
        <f t="shared" si="297"/>
        <v>#VALUE!</v>
      </c>
      <c r="EW445" s="219">
        <f t="shared" si="298"/>
        <v>43092166.666666664</v>
      </c>
      <c r="EX445" s="219">
        <f t="shared" si="298"/>
        <v>967500</v>
      </c>
      <c r="EY445" s="208"/>
      <c r="EZ445" s="222" t="str">
        <f t="shared" si="299"/>
        <v>完整</v>
      </c>
      <c r="FA445" s="222" t="str">
        <f t="shared" si="300"/>
        <v>完整</v>
      </c>
      <c r="FB445" s="222" t="str">
        <f t="shared" si="301"/>
        <v>完整</v>
      </c>
      <c r="FC445" s="222" t="str">
        <f t="shared" si="302"/>
        <v>选择</v>
      </c>
      <c r="FD445" s="222" t="str">
        <f t="shared" si="303"/>
        <v>删除</v>
      </c>
      <c r="FE445" s="246"/>
      <c r="FF445" s="246"/>
      <c r="FG445" s="246"/>
      <c r="FH445" s="246"/>
      <c r="FI445" s="246"/>
      <c r="FJ445" s="246"/>
      <c r="FK445" s="246"/>
      <c r="FL445" s="246"/>
      <c r="FM445" s="246"/>
      <c r="FN445" s="246"/>
      <c r="FO445" s="246"/>
      <c r="FP445" s="246"/>
      <c r="FQ445" s="246"/>
      <c r="FR445" s="246"/>
      <c r="FS445" s="246"/>
      <c r="FT445" s="246"/>
      <c r="FU445" s="246"/>
      <c r="FV445" s="246"/>
      <c r="FW445" s="246"/>
      <c r="FX445" s="246"/>
      <c r="FY445" s="246"/>
      <c r="FZ445" s="246"/>
      <c r="GA445" s="246"/>
      <c r="GB445" s="246"/>
      <c r="GC445" s="246"/>
      <c r="GD445" s="246"/>
      <c r="GE445" s="246"/>
      <c r="GF445" s="246"/>
      <c r="GG445" s="246"/>
      <c r="GH445" s="246"/>
      <c r="GI445" s="246"/>
      <c r="GJ445" s="246"/>
      <c r="GK445" s="246"/>
      <c r="GL445" s="246"/>
      <c r="GM445" s="246"/>
      <c r="GN445" s="246"/>
      <c r="GO445" s="246"/>
      <c r="GP445" s="246"/>
      <c r="GQ445" s="246"/>
      <c r="GR445" s="246"/>
      <c r="GS445" s="246"/>
      <c r="GT445" s="246"/>
      <c r="GU445" s="246"/>
      <c r="GV445" s="246"/>
      <c r="GW445" s="246"/>
      <c r="GX445" s="246"/>
      <c r="GY445" s="246"/>
      <c r="GZ445" s="246"/>
      <c r="HA445" s="246"/>
      <c r="HB445" s="246"/>
      <c r="HC445" s="246"/>
      <c r="HD445" s="246"/>
      <c r="HE445" s="246"/>
      <c r="HF445" s="246"/>
      <c r="HG445" s="246"/>
      <c r="HH445" s="246"/>
      <c r="HI445" s="246"/>
      <c r="HJ445" s="246"/>
      <c r="HK445" s="254"/>
    </row>
    <row r="446" spans="1:219" ht="12.4" customHeight="1" x14ac:dyDescent="0.2">
      <c r="A446" s="204" t="s">
        <v>3893</v>
      </c>
      <c r="B446" s="205" t="str">
        <f t="shared" si="262"/>
        <v>NANTONG DING SHANG ELECTRONIC MATERIALS CO.,LTD</v>
      </c>
      <c r="C446" s="206" t="s">
        <v>35</v>
      </c>
      <c r="D446" s="206" t="s">
        <v>32</v>
      </c>
      <c r="E446" s="205"/>
      <c r="F446" s="244"/>
      <c r="G446" s="245"/>
      <c r="H446" s="209" t="str">
        <f t="shared" si="263"/>
        <v/>
      </c>
      <c r="I446" s="206" t="s">
        <v>328</v>
      </c>
      <c r="J446" s="206" t="str">
        <f>VLOOKUP(Z446,[1]AP2022!FF:FI,2,0)</f>
        <v>exclude</v>
      </c>
      <c r="K446" s="206" t="str">
        <f>VLOOKUP(Z446,[1]AP2022!FF:FI,4,0)</f>
        <v>ok, sda/sdp</v>
      </c>
      <c r="L446" s="210"/>
      <c r="M446" s="211" t="s">
        <v>3894</v>
      </c>
      <c r="N446" s="211" t="s">
        <v>3895</v>
      </c>
      <c r="O446" s="211" t="s">
        <v>36</v>
      </c>
      <c r="P446" s="225"/>
      <c r="Q446" s="225"/>
      <c r="R446" s="38" t="s">
        <v>48</v>
      </c>
      <c r="S446" s="211" t="s">
        <v>3896</v>
      </c>
      <c r="T446" s="211" t="s">
        <v>44</v>
      </c>
      <c r="U446" s="38" t="s">
        <v>182</v>
      </c>
      <c r="V446" s="38" t="s">
        <v>862</v>
      </c>
      <c r="W446" s="38" t="s">
        <v>3897</v>
      </c>
      <c r="X446" s="37"/>
      <c r="Y446" s="37"/>
      <c r="Z446" s="38" t="s">
        <v>3898</v>
      </c>
      <c r="AA446" s="41">
        <v>20429000</v>
      </c>
      <c r="AB446" s="41">
        <v>25377000</v>
      </c>
      <c r="AC446" s="41">
        <v>21884000</v>
      </c>
      <c r="AD446" s="41">
        <v>18756000</v>
      </c>
      <c r="AE446" s="41">
        <v>20473000</v>
      </c>
      <c r="AF446" s="41">
        <v>25306000</v>
      </c>
      <c r="AG446" s="41">
        <v>22115000</v>
      </c>
      <c r="AH446" s="41">
        <v>18812000</v>
      </c>
      <c r="AI446" s="41">
        <v>-99000</v>
      </c>
      <c r="AJ446" s="41">
        <v>-231000</v>
      </c>
      <c r="AK446" s="41">
        <v>-261000</v>
      </c>
      <c r="AL446" s="41">
        <v>-127000</v>
      </c>
      <c r="AM446" s="41">
        <v>20374000</v>
      </c>
      <c r="AN446" s="41">
        <v>25075000</v>
      </c>
      <c r="AO446" s="41">
        <v>21854000</v>
      </c>
      <c r="AP446" s="41">
        <v>18685000</v>
      </c>
      <c r="AQ446" s="41">
        <v>55000</v>
      </c>
      <c r="AR446" s="41">
        <v>302000</v>
      </c>
      <c r="AS446" s="41">
        <v>30000</v>
      </c>
      <c r="AT446" s="41">
        <v>71000</v>
      </c>
      <c r="AU446" s="41">
        <v>-14975000</v>
      </c>
      <c r="AV446" s="41">
        <v>-18921000</v>
      </c>
      <c r="AW446" s="41">
        <v>-16547000</v>
      </c>
      <c r="AX446" s="41">
        <v>-13941000</v>
      </c>
      <c r="AY446" s="38" t="s">
        <v>39</v>
      </c>
      <c r="AZ446" s="38" t="s">
        <v>39</v>
      </c>
      <c r="BA446" s="38" t="s">
        <v>39</v>
      </c>
      <c r="BB446" s="38" t="s">
        <v>39</v>
      </c>
      <c r="BC446" s="41">
        <v>-2869000</v>
      </c>
      <c r="BD446" s="41">
        <v>-3536000</v>
      </c>
      <c r="BE446" s="41">
        <v>-4309000</v>
      </c>
      <c r="BF446" s="41">
        <v>-3496000</v>
      </c>
      <c r="BG446" s="41">
        <v>2585000</v>
      </c>
      <c r="BH446" s="41">
        <v>2920000</v>
      </c>
      <c r="BI446" s="41">
        <v>1028000</v>
      </c>
      <c r="BJ446" s="41">
        <v>1319000</v>
      </c>
      <c r="BK446" s="41">
        <v>-745000</v>
      </c>
      <c r="BL446" s="41">
        <v>-839000</v>
      </c>
      <c r="BM446" s="41">
        <v>-795000</v>
      </c>
      <c r="BN446" s="41">
        <v>-536000</v>
      </c>
      <c r="BO446" s="41">
        <v>-782000</v>
      </c>
      <c r="BP446" s="41">
        <v>-770000</v>
      </c>
      <c r="BQ446" s="41">
        <v>-664000</v>
      </c>
      <c r="BR446" s="41">
        <v>-542000</v>
      </c>
      <c r="BS446" s="41">
        <v>37000</v>
      </c>
      <c r="BT446" s="41">
        <v>-69000</v>
      </c>
      <c r="BU446" s="41">
        <v>-131000</v>
      </c>
      <c r="BV446" s="41">
        <v>6000</v>
      </c>
      <c r="BW446" s="41">
        <v>2032000</v>
      </c>
      <c r="BX446" s="41">
        <v>2349000</v>
      </c>
      <c r="BY446" s="41">
        <v>1475000</v>
      </c>
      <c r="BZ446" s="41">
        <v>1365000</v>
      </c>
      <c r="CA446" s="41">
        <v>19754000</v>
      </c>
      <c r="CB446" s="41">
        <v>14723000</v>
      </c>
      <c r="CC446" s="41">
        <v>14507000</v>
      </c>
      <c r="CD446" s="41">
        <v>11285000</v>
      </c>
      <c r="CE446" s="41">
        <v>3496000</v>
      </c>
      <c r="CF446" s="41">
        <v>2572000</v>
      </c>
      <c r="CG446" s="41">
        <v>2625000</v>
      </c>
      <c r="CH446" s="41">
        <v>1199000</v>
      </c>
      <c r="CI446" s="41">
        <v>10281000</v>
      </c>
      <c r="CJ446" s="41">
        <v>11156000</v>
      </c>
      <c r="CK446" s="41">
        <v>9977000</v>
      </c>
      <c r="CL446" s="41">
        <v>8539000</v>
      </c>
      <c r="CM446" s="41">
        <v>4485000</v>
      </c>
      <c r="CN446" s="41">
        <v>533000</v>
      </c>
      <c r="CO446" s="41">
        <v>1159000</v>
      </c>
      <c r="CP446" s="41">
        <v>958000</v>
      </c>
      <c r="CQ446" s="41">
        <v>992000</v>
      </c>
      <c r="CR446" s="41">
        <v>370000</v>
      </c>
      <c r="CS446" s="41">
        <v>605000</v>
      </c>
      <c r="CT446" s="41">
        <v>295000</v>
      </c>
      <c r="CU446" s="38" t="s">
        <v>39</v>
      </c>
      <c r="CV446" s="38" t="s">
        <v>39</v>
      </c>
      <c r="CW446" s="38" t="s">
        <v>39</v>
      </c>
      <c r="CX446" s="38" t="s">
        <v>39</v>
      </c>
      <c r="CY446" s="41">
        <v>389000</v>
      </c>
      <c r="CZ446" s="41">
        <v>90000</v>
      </c>
      <c r="DA446" s="41">
        <v>90000</v>
      </c>
      <c r="DB446" s="41">
        <v>590000</v>
      </c>
      <c r="DC446" s="41">
        <v>33694000</v>
      </c>
      <c r="DD446" s="41">
        <v>28764000</v>
      </c>
      <c r="DE446" s="41">
        <v>28607000</v>
      </c>
      <c r="DF446" s="41">
        <v>25444000</v>
      </c>
      <c r="DG446" s="213"/>
      <c r="DH446" s="214">
        <f t="shared" si="264"/>
        <v>20374000</v>
      </c>
      <c r="DI446" s="214">
        <f t="shared" si="265"/>
        <v>-14975000</v>
      </c>
      <c r="DJ446" s="214">
        <f t="shared" si="266"/>
        <v>-2869000</v>
      </c>
      <c r="DK446" s="214">
        <f t="shared" si="267"/>
        <v>-745000</v>
      </c>
      <c r="DL446" s="214">
        <f t="shared" si="268"/>
        <v>1785000</v>
      </c>
      <c r="DM446" s="215">
        <f t="shared" si="269"/>
        <v>8.7611661922057521E-2</v>
      </c>
      <c r="DN446" s="215">
        <f t="shared" si="270"/>
        <v>9.6024530636397876E-2</v>
      </c>
      <c r="DO446" s="216" t="str">
        <f t="shared" si="271"/>
        <v>n.a.</v>
      </c>
      <c r="DP446" s="214">
        <f t="shared" si="272"/>
        <v>3034000</v>
      </c>
      <c r="DQ446" s="214">
        <f t="shared" si="273"/>
        <v>239500</v>
      </c>
      <c r="DR446" s="217"/>
      <c r="DS446" s="214">
        <f t="shared" si="274"/>
        <v>25075000</v>
      </c>
      <c r="DT446" s="214">
        <f t="shared" si="275"/>
        <v>-18921000</v>
      </c>
      <c r="DU446" s="214">
        <f t="shared" si="276"/>
        <v>-3536000</v>
      </c>
      <c r="DV446" s="214">
        <f t="shared" si="277"/>
        <v>-839000</v>
      </c>
      <c r="DW446" s="214">
        <f t="shared" si="278"/>
        <v>1779000</v>
      </c>
      <c r="DX446" s="215">
        <f t="shared" si="279"/>
        <v>7.0947158524426721E-2</v>
      </c>
      <c r="DY446" s="215">
        <f t="shared" si="280"/>
        <v>7.6365041208791215E-2</v>
      </c>
      <c r="DZ446" s="218" t="str">
        <f t="shared" si="281"/>
        <v>n.a.</v>
      </c>
      <c r="EA446" s="214">
        <f t="shared" si="282"/>
        <v>2598500</v>
      </c>
      <c r="EB446" s="214">
        <f t="shared" si="283"/>
        <v>90000</v>
      </c>
      <c r="EC446" s="217"/>
      <c r="ED446" s="214">
        <f t="shared" si="284"/>
        <v>21854000</v>
      </c>
      <c r="EE446" s="214">
        <f t="shared" si="285"/>
        <v>-16547000</v>
      </c>
      <c r="EF446" s="214">
        <f t="shared" si="286"/>
        <v>-4309000</v>
      </c>
      <c r="EG446" s="214">
        <f t="shared" si="287"/>
        <v>-795000</v>
      </c>
      <c r="EH446" s="214">
        <f t="shared" si="288"/>
        <v>203000</v>
      </c>
      <c r="EI446" s="215">
        <f t="shared" si="289"/>
        <v>9.2889173606662389E-3</v>
      </c>
      <c r="EJ446" s="215">
        <f t="shared" si="290"/>
        <v>9.3760103459424506E-3</v>
      </c>
      <c r="EK446" s="218" t="str">
        <f t="shared" si="291"/>
        <v>n.a.</v>
      </c>
      <c r="EL446" s="214">
        <f t="shared" si="292"/>
        <v>1912000</v>
      </c>
      <c r="EM446" s="214">
        <f t="shared" si="293"/>
        <v>340000</v>
      </c>
      <c r="EN446" s="217"/>
      <c r="EO446" s="219">
        <f t="shared" si="304"/>
        <v>22434333.333333332</v>
      </c>
      <c r="EP446" s="219">
        <f t="shared" si="304"/>
        <v>-16814333.333333332</v>
      </c>
      <c r="EQ446" s="219">
        <f t="shared" si="304"/>
        <v>-3571333.3333333335</v>
      </c>
      <c r="ER446" s="219">
        <f t="shared" si="304"/>
        <v>-793000</v>
      </c>
      <c r="ES446" s="219">
        <f t="shared" si="294"/>
        <v>1255666.6666666665</v>
      </c>
      <c r="ET446" s="220">
        <f t="shared" si="295"/>
        <v>5.5970759104348983E-2</v>
      </c>
      <c r="EU446" s="221">
        <f t="shared" si="296"/>
        <v>5.9289221858473934E-2</v>
      </c>
      <c r="EV446" s="219" t="e">
        <f t="shared" si="297"/>
        <v>#VALUE!</v>
      </c>
      <c r="EW446" s="219">
        <f t="shared" si="298"/>
        <v>2514833.3333333335</v>
      </c>
      <c r="EX446" s="219">
        <f t="shared" si="298"/>
        <v>223166.66666666666</v>
      </c>
      <c r="EY446" s="208"/>
      <c r="EZ446" s="222" t="str">
        <f t="shared" si="299"/>
        <v>完整</v>
      </c>
      <c r="FA446" s="222" t="str">
        <f t="shared" si="300"/>
        <v>完整</v>
      </c>
      <c r="FB446" s="222" t="str">
        <f t="shared" si="301"/>
        <v>完整</v>
      </c>
      <c r="FC446" s="222" t="str">
        <f t="shared" si="302"/>
        <v>选择</v>
      </c>
      <c r="FD446" s="222" t="str">
        <f t="shared" si="303"/>
        <v>选择</v>
      </c>
      <c r="FE446" s="246"/>
      <c r="FF446" s="246"/>
      <c r="FG446" s="246"/>
      <c r="FH446" s="246"/>
      <c r="FI446" s="246"/>
      <c r="FJ446" s="246"/>
      <c r="FK446" s="246"/>
      <c r="FL446" s="246"/>
      <c r="FM446" s="246"/>
      <c r="FN446" s="246"/>
      <c r="FO446" s="246"/>
      <c r="FP446" s="246"/>
      <c r="FQ446" s="246"/>
      <c r="FR446" s="246"/>
      <c r="FS446" s="246"/>
      <c r="FT446" s="246"/>
      <c r="FU446" s="246"/>
      <c r="FV446" s="246"/>
      <c r="FW446" s="246"/>
      <c r="FX446" s="246"/>
      <c r="FY446" s="246"/>
      <c r="FZ446" s="246"/>
      <c r="GA446" s="246"/>
      <c r="GB446" s="246"/>
      <c r="GC446" s="246"/>
      <c r="GD446" s="246"/>
      <c r="GE446" s="246"/>
      <c r="GF446" s="246"/>
      <c r="GG446" s="246"/>
      <c r="GH446" s="246"/>
      <c r="GI446" s="246"/>
      <c r="GJ446" s="246"/>
      <c r="GK446" s="246"/>
      <c r="GL446" s="246"/>
      <c r="GM446" s="246"/>
      <c r="GN446" s="246"/>
      <c r="GO446" s="246"/>
      <c r="GP446" s="246"/>
      <c r="GQ446" s="246"/>
      <c r="GR446" s="246"/>
      <c r="GS446" s="246"/>
      <c r="GT446" s="246"/>
      <c r="GU446" s="246"/>
      <c r="GV446" s="246"/>
      <c r="GW446" s="246"/>
      <c r="GX446" s="246"/>
      <c r="GY446" s="246"/>
      <c r="GZ446" s="246"/>
      <c r="HA446" s="246"/>
      <c r="HB446" s="246"/>
      <c r="HC446" s="246"/>
      <c r="HD446" s="246"/>
      <c r="HE446" s="246"/>
      <c r="HF446" s="246"/>
      <c r="HG446" s="246"/>
      <c r="HH446" s="246"/>
      <c r="HI446" s="246"/>
      <c r="HJ446" s="246"/>
      <c r="HK446" s="246"/>
    </row>
    <row r="447" spans="1:219" ht="12.4" customHeight="1" x14ac:dyDescent="0.2">
      <c r="A447" s="204" t="s">
        <v>3899</v>
      </c>
      <c r="B447" s="205" t="str">
        <f t="shared" si="262"/>
        <v>SHENZHEN RISING SUN TECHNOLOGY CO., LTD</v>
      </c>
      <c r="C447" s="205" t="s">
        <v>35</v>
      </c>
      <c r="D447" s="234" t="s">
        <v>34</v>
      </c>
      <c r="E447" s="205" t="s">
        <v>3900</v>
      </c>
      <c r="F447" s="244"/>
      <c r="G447" s="245"/>
      <c r="H447" s="209" t="str">
        <f t="shared" si="263"/>
        <v/>
      </c>
      <c r="I447" s="206" t="s">
        <v>3901</v>
      </c>
      <c r="J447" s="206" t="str">
        <f>VLOOKUP(Z447,[1]AP2022!FF:FI,2,0)</f>
        <v>exclude</v>
      </c>
      <c r="K447" s="206" t="str">
        <f>VLOOKUP(Z447,[1]AP2022!FF:FI,4,0)</f>
        <v>ok, indep</v>
      </c>
      <c r="L447" s="210"/>
      <c r="M447" s="211" t="s">
        <v>3902</v>
      </c>
      <c r="N447" s="211" t="s">
        <v>3903</v>
      </c>
      <c r="O447" s="211" t="s">
        <v>36</v>
      </c>
      <c r="P447" s="225"/>
      <c r="Q447" s="225"/>
      <c r="R447" s="38" t="s">
        <v>48</v>
      </c>
      <c r="S447" s="211" t="s">
        <v>3904</v>
      </c>
      <c r="T447" s="211" t="s">
        <v>62</v>
      </c>
      <c r="U447" s="38" t="s">
        <v>182</v>
      </c>
      <c r="V447" s="38" t="s">
        <v>1309</v>
      </c>
      <c r="W447" s="38" t="s">
        <v>3905</v>
      </c>
      <c r="X447" s="37"/>
      <c r="Y447" s="37"/>
      <c r="Z447" s="38" t="s">
        <v>3906</v>
      </c>
      <c r="AA447" s="41">
        <v>19646000</v>
      </c>
      <c r="AB447" s="41">
        <v>42334000</v>
      </c>
      <c r="AC447" s="41">
        <v>40384000</v>
      </c>
      <c r="AD447" s="41">
        <v>39787000</v>
      </c>
      <c r="AE447" s="41">
        <v>19490000</v>
      </c>
      <c r="AF447" s="41">
        <v>41613000</v>
      </c>
      <c r="AG447" s="41">
        <v>40329000</v>
      </c>
      <c r="AH447" s="41">
        <v>39745000</v>
      </c>
      <c r="AI447" s="41">
        <v>-138000</v>
      </c>
      <c r="AJ447" s="41">
        <v>-239000</v>
      </c>
      <c r="AK447" s="41">
        <v>-232000</v>
      </c>
      <c r="AL447" s="41">
        <v>-256000</v>
      </c>
      <c r="AM447" s="41">
        <v>19352000</v>
      </c>
      <c r="AN447" s="41">
        <v>41374000</v>
      </c>
      <c r="AO447" s="41">
        <v>40097000</v>
      </c>
      <c r="AP447" s="41">
        <v>39489000</v>
      </c>
      <c r="AQ447" s="41">
        <v>294000</v>
      </c>
      <c r="AR447" s="41">
        <v>960000</v>
      </c>
      <c r="AS447" s="41">
        <v>287000</v>
      </c>
      <c r="AT447" s="41">
        <v>298000</v>
      </c>
      <c r="AU447" s="41">
        <v>-17500000</v>
      </c>
      <c r="AV447" s="41">
        <v>-35732000</v>
      </c>
      <c r="AW447" s="41">
        <v>-32749000</v>
      </c>
      <c r="AX447" s="41">
        <v>-31946000</v>
      </c>
      <c r="AY447" s="38" t="s">
        <v>39</v>
      </c>
      <c r="AZ447" s="38" t="s">
        <v>39</v>
      </c>
      <c r="BA447" s="38" t="s">
        <v>39</v>
      </c>
      <c r="BB447" s="38" t="s">
        <v>39</v>
      </c>
      <c r="BC447" s="41">
        <v>-8859000</v>
      </c>
      <c r="BD447" s="41">
        <v>-5853000</v>
      </c>
      <c r="BE447" s="41">
        <v>-5953000</v>
      </c>
      <c r="BF447" s="41">
        <v>-7223000</v>
      </c>
      <c r="BG447" s="41">
        <v>-6713000</v>
      </c>
      <c r="BH447" s="41">
        <v>749000</v>
      </c>
      <c r="BI447" s="41">
        <v>1682000</v>
      </c>
      <c r="BJ447" s="41">
        <v>618000</v>
      </c>
      <c r="BK447" s="41">
        <v>-352000</v>
      </c>
      <c r="BL447" s="41">
        <v>-259000</v>
      </c>
      <c r="BM447" s="41">
        <v>-237000</v>
      </c>
      <c r="BN447" s="41">
        <v>-178000</v>
      </c>
      <c r="BO447" s="41">
        <v>-352000</v>
      </c>
      <c r="BP447" s="41">
        <v>-259000</v>
      </c>
      <c r="BQ447" s="41">
        <v>-235000</v>
      </c>
      <c r="BR447" s="41">
        <v>-148000</v>
      </c>
      <c r="BS447" s="41">
        <v>0</v>
      </c>
      <c r="BT447" s="41">
        <v>0</v>
      </c>
      <c r="BU447" s="41">
        <v>-2000</v>
      </c>
      <c r="BV447" s="41">
        <v>-30000</v>
      </c>
      <c r="BW447" s="41">
        <v>-9594000</v>
      </c>
      <c r="BX447" s="41">
        <v>179000</v>
      </c>
      <c r="BY447" s="41">
        <v>1169000</v>
      </c>
      <c r="BZ447" s="41">
        <v>628000</v>
      </c>
      <c r="CA447" s="41">
        <v>8182000</v>
      </c>
      <c r="CB447" s="41">
        <v>33580000</v>
      </c>
      <c r="CC447" s="41">
        <v>36965000</v>
      </c>
      <c r="CD447" s="41">
        <v>32695000</v>
      </c>
      <c r="CE447" s="41">
        <v>5398000</v>
      </c>
      <c r="CF447" s="41">
        <v>19208000</v>
      </c>
      <c r="CG447" s="41">
        <v>17153000</v>
      </c>
      <c r="CH447" s="41">
        <v>15081000</v>
      </c>
      <c r="CI447" s="41">
        <v>1860000</v>
      </c>
      <c r="CJ447" s="41">
        <v>10840000</v>
      </c>
      <c r="CK447" s="41">
        <v>13010000</v>
      </c>
      <c r="CL447" s="41">
        <v>13874000</v>
      </c>
      <c r="CM447" s="41">
        <v>308000</v>
      </c>
      <c r="CN447" s="41">
        <v>629000</v>
      </c>
      <c r="CO447" s="41">
        <v>2365000</v>
      </c>
      <c r="CP447" s="41">
        <v>1502000</v>
      </c>
      <c r="CQ447" s="41">
        <v>616000</v>
      </c>
      <c r="CR447" s="41">
        <v>2363000</v>
      </c>
      <c r="CS447" s="41">
        <v>3445000</v>
      </c>
      <c r="CT447" s="41">
        <v>1533000</v>
      </c>
      <c r="CU447" s="41">
        <v>445000</v>
      </c>
      <c r="CV447" s="38" t="s">
        <v>39</v>
      </c>
      <c r="CW447" s="38" t="s">
        <v>39</v>
      </c>
      <c r="CX447" s="38" t="s">
        <v>39</v>
      </c>
      <c r="CY447" s="38" t="s">
        <v>39</v>
      </c>
      <c r="CZ447" s="41">
        <v>0</v>
      </c>
      <c r="DA447" s="41">
        <v>20000</v>
      </c>
      <c r="DB447" s="41">
        <v>35000</v>
      </c>
      <c r="DC447" s="41">
        <v>8678000</v>
      </c>
      <c r="DD447" s="41">
        <v>35102000</v>
      </c>
      <c r="DE447" s="41">
        <v>38213000</v>
      </c>
      <c r="DF447" s="41">
        <v>33829000</v>
      </c>
      <c r="DG447" s="213"/>
      <c r="DH447" s="214">
        <f t="shared" si="264"/>
        <v>19352000</v>
      </c>
      <c r="DI447" s="214">
        <f t="shared" si="265"/>
        <v>-17500000</v>
      </c>
      <c r="DJ447" s="214">
        <f t="shared" si="266"/>
        <v>-8859000</v>
      </c>
      <c r="DK447" s="214">
        <f t="shared" si="267"/>
        <v>-352000</v>
      </c>
      <c r="DL447" s="214">
        <f t="shared" si="268"/>
        <v>-7359000</v>
      </c>
      <c r="DM447" s="215">
        <f t="shared" si="269"/>
        <v>-0.38027077304671353</v>
      </c>
      <c r="DN447" s="215">
        <f t="shared" si="270"/>
        <v>-0.2755044738122871</v>
      </c>
      <c r="DO447" s="216" t="str">
        <f t="shared" si="271"/>
        <v>n.a.</v>
      </c>
      <c r="DP447" s="214">
        <f t="shared" si="272"/>
        <v>12303000</v>
      </c>
      <c r="DQ447" s="214" t="e">
        <f t="shared" si="273"/>
        <v>#VALUE!</v>
      </c>
      <c r="DR447" s="217"/>
      <c r="DS447" s="214">
        <f t="shared" si="274"/>
        <v>41374000</v>
      </c>
      <c r="DT447" s="214">
        <f t="shared" si="275"/>
        <v>-35732000</v>
      </c>
      <c r="DU447" s="214">
        <f t="shared" si="276"/>
        <v>-5853000</v>
      </c>
      <c r="DV447" s="214">
        <f t="shared" si="277"/>
        <v>-259000</v>
      </c>
      <c r="DW447" s="214">
        <f t="shared" si="278"/>
        <v>-470000</v>
      </c>
      <c r="DX447" s="215">
        <f t="shared" si="279"/>
        <v>-1.1359791173200561E-2</v>
      </c>
      <c r="DY447" s="215">
        <f t="shared" si="280"/>
        <v>-1.1232195774782525E-2</v>
      </c>
      <c r="DZ447" s="218" t="str">
        <f t="shared" si="281"/>
        <v>n.a.</v>
      </c>
      <c r="EA447" s="214">
        <f t="shared" si="282"/>
        <v>18180500</v>
      </c>
      <c r="EB447" s="214">
        <f t="shared" si="283"/>
        <v>10000</v>
      </c>
      <c r="EC447" s="217"/>
      <c r="ED447" s="214">
        <f t="shared" si="284"/>
        <v>40097000</v>
      </c>
      <c r="EE447" s="214">
        <f t="shared" si="285"/>
        <v>-32749000</v>
      </c>
      <c r="EF447" s="214">
        <f t="shared" si="286"/>
        <v>-5953000</v>
      </c>
      <c r="EG447" s="214">
        <f t="shared" si="287"/>
        <v>-237000</v>
      </c>
      <c r="EH447" s="214">
        <f t="shared" si="288"/>
        <v>1158000</v>
      </c>
      <c r="EI447" s="215">
        <f t="shared" si="289"/>
        <v>2.8879966082250543E-2</v>
      </c>
      <c r="EJ447" s="215">
        <f t="shared" si="290"/>
        <v>2.9738822260458667E-2</v>
      </c>
      <c r="EK447" s="218" t="str">
        <f t="shared" si="291"/>
        <v>n.a.</v>
      </c>
      <c r="EL447" s="214">
        <f t="shared" si="292"/>
        <v>16117000</v>
      </c>
      <c r="EM447" s="214">
        <f t="shared" si="293"/>
        <v>27500</v>
      </c>
      <c r="EN447" s="217"/>
      <c r="EO447" s="219">
        <f t="shared" si="304"/>
        <v>33607666.666666664</v>
      </c>
      <c r="EP447" s="219">
        <f t="shared" si="304"/>
        <v>-28660333.333333332</v>
      </c>
      <c r="EQ447" s="219">
        <f t="shared" si="304"/>
        <v>-6888333.333333333</v>
      </c>
      <c r="ER447" s="219">
        <f t="shared" si="304"/>
        <v>-282666.66666666669</v>
      </c>
      <c r="ES447" s="219">
        <f t="shared" si="294"/>
        <v>-2223666.6666666674</v>
      </c>
      <c r="ET447" s="220">
        <f t="shared" si="295"/>
        <v>-6.6165458278369046E-2</v>
      </c>
      <c r="EU447" s="221">
        <f t="shared" si="296"/>
        <v>-6.2059277727128985E-2</v>
      </c>
      <c r="EV447" s="219" t="e">
        <f t="shared" si="297"/>
        <v>#VALUE!</v>
      </c>
      <c r="EW447" s="219">
        <f t="shared" si="298"/>
        <v>15533500</v>
      </c>
      <c r="EX447" s="219" t="e">
        <f t="shared" si="298"/>
        <v>#VALUE!</v>
      </c>
      <c r="EY447" s="208"/>
      <c r="EZ447" s="222" t="str">
        <f t="shared" si="299"/>
        <v>完整</v>
      </c>
      <c r="FA447" s="222" t="str">
        <f t="shared" si="300"/>
        <v>完整</v>
      </c>
      <c r="FB447" s="222" t="str">
        <f t="shared" si="301"/>
        <v>完整</v>
      </c>
      <c r="FC447" s="222" t="str">
        <f t="shared" si="302"/>
        <v>选择</v>
      </c>
      <c r="FD447" s="222" t="str">
        <f t="shared" si="303"/>
        <v>选择</v>
      </c>
      <c r="FE447" s="246"/>
      <c r="FF447" s="246"/>
      <c r="FG447" s="246"/>
      <c r="FH447" s="246"/>
      <c r="FI447" s="246"/>
      <c r="FJ447" s="246"/>
      <c r="FK447" s="246"/>
      <c r="FL447" s="246"/>
      <c r="FM447" s="246"/>
      <c r="FN447" s="246"/>
      <c r="FO447" s="246"/>
      <c r="FP447" s="246"/>
      <c r="FQ447" s="246"/>
      <c r="FR447" s="246"/>
      <c r="FS447" s="246"/>
      <c r="FT447" s="246"/>
      <c r="FU447" s="246"/>
      <c r="FV447" s="246"/>
      <c r="FW447" s="246"/>
      <c r="FX447" s="246"/>
      <c r="FY447" s="246"/>
      <c r="FZ447" s="246"/>
      <c r="GA447" s="246"/>
      <c r="GB447" s="246"/>
      <c r="GC447" s="246"/>
      <c r="GD447" s="246"/>
      <c r="GE447" s="246"/>
      <c r="GF447" s="246"/>
      <c r="GG447" s="246"/>
      <c r="GH447" s="246"/>
      <c r="GI447" s="246"/>
      <c r="GJ447" s="246"/>
      <c r="GK447" s="246"/>
      <c r="GL447" s="246"/>
      <c r="GM447" s="246"/>
      <c r="GN447" s="246"/>
      <c r="GO447" s="246"/>
      <c r="GP447" s="246"/>
      <c r="GQ447" s="246"/>
      <c r="GR447" s="246"/>
      <c r="GS447" s="246"/>
      <c r="GT447" s="246"/>
      <c r="GU447" s="246"/>
      <c r="GV447" s="246"/>
      <c r="GW447" s="246"/>
      <c r="GX447" s="246"/>
      <c r="GY447" s="246"/>
      <c r="GZ447" s="246"/>
      <c r="HA447" s="246"/>
      <c r="HB447" s="246"/>
      <c r="HC447" s="246"/>
      <c r="HD447" s="246"/>
      <c r="HE447" s="246"/>
      <c r="HF447" s="246"/>
      <c r="HG447" s="246"/>
      <c r="HH447" s="246"/>
      <c r="HI447" s="246"/>
      <c r="HJ447" s="246"/>
      <c r="HK447" s="246"/>
    </row>
    <row r="448" spans="1:219" s="7" customFormat="1" ht="12.4" customHeight="1" x14ac:dyDescent="0.2">
      <c r="A448" s="226" t="s">
        <v>3907</v>
      </c>
      <c r="B448" s="227" t="str">
        <f t="shared" si="262"/>
        <v>WUHAN KANGPUCHANGQING SOFTWARE TECHNOLOGY CO.,LTD</v>
      </c>
      <c r="C448" s="228" t="s">
        <v>35</v>
      </c>
      <c r="D448" s="237" t="s">
        <v>31</v>
      </c>
      <c r="E448" s="227"/>
      <c r="F448" s="244"/>
      <c r="G448" s="238"/>
      <c r="H448" s="232" t="str">
        <f t="shared" si="263"/>
        <v/>
      </c>
      <c r="I448" s="228" t="s">
        <v>405</v>
      </c>
      <c r="J448" s="228" t="str">
        <f>VLOOKUP(Z448,[1]AP2022!FF:FI,2,0)</f>
        <v>exclude</v>
      </c>
      <c r="K448" s="228" t="str">
        <f>VLOOKUP(Z448,[1]AP2022!FF:FI,4,0)</f>
        <v>ok, loss</v>
      </c>
      <c r="L448" s="233"/>
      <c r="M448" s="38" t="s">
        <v>3908</v>
      </c>
      <c r="N448" s="38" t="s">
        <v>3909</v>
      </c>
      <c r="O448" s="38" t="s">
        <v>47</v>
      </c>
      <c r="P448" s="38" t="s">
        <v>3910</v>
      </c>
      <c r="Q448" s="37"/>
      <c r="R448" s="38" t="s">
        <v>48</v>
      </c>
      <c r="S448" s="38" t="s">
        <v>3911</v>
      </c>
      <c r="T448" s="38" t="s">
        <v>44</v>
      </c>
      <c r="U448" s="38" t="s">
        <v>182</v>
      </c>
      <c r="V448" s="38" t="s">
        <v>3912</v>
      </c>
      <c r="W448" s="38" t="s">
        <v>3913</v>
      </c>
      <c r="X448" s="37"/>
      <c r="Y448" s="37"/>
      <c r="Z448" s="38" t="s">
        <v>3914</v>
      </c>
      <c r="AA448" s="41">
        <v>17962000</v>
      </c>
      <c r="AB448" s="41">
        <v>15330000</v>
      </c>
      <c r="AC448" s="41">
        <v>23885000</v>
      </c>
      <c r="AD448" s="41">
        <v>28556000</v>
      </c>
      <c r="AE448" s="41">
        <v>17424000</v>
      </c>
      <c r="AF448" s="41">
        <v>14996000</v>
      </c>
      <c r="AG448" s="41">
        <v>21728000</v>
      </c>
      <c r="AH448" s="41">
        <v>28023000</v>
      </c>
      <c r="AI448" s="41">
        <v>-123000</v>
      </c>
      <c r="AJ448" s="41">
        <v>-200000</v>
      </c>
      <c r="AK448" s="41">
        <v>-223000</v>
      </c>
      <c r="AL448" s="41">
        <v>-319000</v>
      </c>
      <c r="AM448" s="41">
        <v>17301000</v>
      </c>
      <c r="AN448" s="41">
        <v>14796000</v>
      </c>
      <c r="AO448" s="41">
        <v>21505000</v>
      </c>
      <c r="AP448" s="41">
        <v>27704000</v>
      </c>
      <c r="AQ448" s="41">
        <v>661000</v>
      </c>
      <c r="AR448" s="41">
        <v>534000</v>
      </c>
      <c r="AS448" s="41">
        <v>2380000</v>
      </c>
      <c r="AT448" s="41">
        <v>852000</v>
      </c>
      <c r="AU448" s="41">
        <v>-7446000</v>
      </c>
      <c r="AV448" s="41">
        <v>-1227000</v>
      </c>
      <c r="AW448" s="41">
        <v>-10337000</v>
      </c>
      <c r="AX448" s="41">
        <v>-9002000</v>
      </c>
      <c r="AY448" s="38" t="s">
        <v>39</v>
      </c>
      <c r="AZ448" s="38" t="s">
        <v>39</v>
      </c>
      <c r="BA448" s="38" t="s">
        <v>39</v>
      </c>
      <c r="BB448" s="38" t="s">
        <v>39</v>
      </c>
      <c r="BC448" s="41">
        <v>-10708000</v>
      </c>
      <c r="BD448" s="41">
        <v>-10859000</v>
      </c>
      <c r="BE448" s="41">
        <v>-13812000</v>
      </c>
      <c r="BF448" s="41">
        <v>-20493000</v>
      </c>
      <c r="BG448" s="41">
        <v>-192000</v>
      </c>
      <c r="BH448" s="41">
        <v>3244000</v>
      </c>
      <c r="BI448" s="41">
        <v>-264000</v>
      </c>
      <c r="BJ448" s="41">
        <v>-939000</v>
      </c>
      <c r="BK448" s="41">
        <v>-450000</v>
      </c>
      <c r="BL448" s="41">
        <v>-6424000</v>
      </c>
      <c r="BM448" s="41">
        <v>-1940000</v>
      </c>
      <c r="BN448" s="41">
        <v>-732000</v>
      </c>
      <c r="BO448" s="41">
        <v>-703000</v>
      </c>
      <c r="BP448" s="41">
        <v>-6558000</v>
      </c>
      <c r="BQ448" s="41">
        <v>-725000</v>
      </c>
      <c r="BR448" s="41">
        <v>-732000</v>
      </c>
      <c r="BS448" s="41">
        <v>253000</v>
      </c>
      <c r="BT448" s="41">
        <v>134000</v>
      </c>
      <c r="BU448" s="41">
        <v>-1215000</v>
      </c>
      <c r="BV448" s="41">
        <v>0</v>
      </c>
      <c r="BW448" s="41">
        <v>-690000</v>
      </c>
      <c r="BX448" s="41">
        <v>-233000</v>
      </c>
      <c r="BY448" s="41">
        <v>1203000</v>
      </c>
      <c r="BZ448" s="41">
        <v>-2271000</v>
      </c>
      <c r="CA448" s="41">
        <v>43667000</v>
      </c>
      <c r="CB448" s="41">
        <v>46048000</v>
      </c>
      <c r="CC448" s="41">
        <v>61316000</v>
      </c>
      <c r="CD448" s="41">
        <v>59686000</v>
      </c>
      <c r="CE448" s="41">
        <v>5769000</v>
      </c>
      <c r="CF448" s="41">
        <v>5214000</v>
      </c>
      <c r="CG448" s="41">
        <v>3988000</v>
      </c>
      <c r="CH448" s="41">
        <v>4236000</v>
      </c>
      <c r="CI448" s="41">
        <v>19018000</v>
      </c>
      <c r="CJ448" s="41">
        <v>13983000</v>
      </c>
      <c r="CK448" s="41">
        <v>7640000</v>
      </c>
      <c r="CL448" s="41">
        <v>12143000</v>
      </c>
      <c r="CM448" s="41">
        <v>2711000</v>
      </c>
      <c r="CN448" s="41">
        <v>4023000</v>
      </c>
      <c r="CO448" s="41">
        <v>5660000</v>
      </c>
      <c r="CP448" s="41">
        <v>21220000</v>
      </c>
      <c r="CQ448" s="41">
        <v>14087000</v>
      </c>
      <c r="CR448" s="41">
        <v>21705000</v>
      </c>
      <c r="CS448" s="41">
        <v>43765000</v>
      </c>
      <c r="CT448" s="41">
        <v>21972000</v>
      </c>
      <c r="CU448" s="41">
        <v>9700000</v>
      </c>
      <c r="CV448" s="41">
        <v>17300000</v>
      </c>
      <c r="CW448" s="41">
        <v>30900000</v>
      </c>
      <c r="CX448" s="38" t="s">
        <v>39</v>
      </c>
      <c r="CY448" s="41">
        <v>2037000</v>
      </c>
      <c r="CZ448" s="41">
        <v>1879000</v>
      </c>
      <c r="DA448" s="41">
        <v>1740000</v>
      </c>
      <c r="DB448" s="41">
        <v>1697000</v>
      </c>
      <c r="DC448" s="41">
        <v>114092000</v>
      </c>
      <c r="DD448" s="41">
        <v>115384000</v>
      </c>
      <c r="DE448" s="41">
        <v>112544000</v>
      </c>
      <c r="DF448" s="41">
        <v>112017000</v>
      </c>
      <c r="DG448" s="213"/>
      <c r="DH448" s="214">
        <f t="shared" si="264"/>
        <v>17301000</v>
      </c>
      <c r="DI448" s="214">
        <f t="shared" si="265"/>
        <v>-7446000</v>
      </c>
      <c r="DJ448" s="214">
        <f t="shared" si="266"/>
        <v>-10708000</v>
      </c>
      <c r="DK448" s="214">
        <f t="shared" si="267"/>
        <v>-450000</v>
      </c>
      <c r="DL448" s="214">
        <f t="shared" si="268"/>
        <v>-1303000</v>
      </c>
      <c r="DM448" s="215">
        <f t="shared" si="269"/>
        <v>-7.5313565689844514E-2</v>
      </c>
      <c r="DN448" s="215">
        <f t="shared" si="270"/>
        <v>-7.0038701354547414E-2</v>
      </c>
      <c r="DO448" s="216" t="str">
        <f t="shared" si="271"/>
        <v>n.a.</v>
      </c>
      <c r="DP448" s="214">
        <f t="shared" si="272"/>
        <v>5491500</v>
      </c>
      <c r="DQ448" s="214">
        <f t="shared" si="273"/>
        <v>1958000</v>
      </c>
      <c r="DR448" s="217"/>
      <c r="DS448" s="214">
        <f t="shared" si="274"/>
        <v>14796000</v>
      </c>
      <c r="DT448" s="214">
        <f t="shared" si="275"/>
        <v>-1227000</v>
      </c>
      <c r="DU448" s="214">
        <f t="shared" si="276"/>
        <v>-10859000</v>
      </c>
      <c r="DV448" s="214">
        <f t="shared" si="277"/>
        <v>-6424000</v>
      </c>
      <c r="DW448" s="214">
        <f t="shared" si="278"/>
        <v>-3714000</v>
      </c>
      <c r="DX448" s="215">
        <f t="shared" si="279"/>
        <v>-0.25101378751013786</v>
      </c>
      <c r="DY448" s="215">
        <f t="shared" si="280"/>
        <v>-0.20064829821717992</v>
      </c>
      <c r="DZ448" s="218" t="str">
        <f t="shared" si="281"/>
        <v>n.a.</v>
      </c>
      <c r="EA448" s="214">
        <f t="shared" si="282"/>
        <v>4601000</v>
      </c>
      <c r="EB448" s="214">
        <f t="shared" si="283"/>
        <v>1809500</v>
      </c>
      <c r="EC448" s="217"/>
      <c r="ED448" s="214">
        <f t="shared" si="284"/>
        <v>21505000</v>
      </c>
      <c r="EE448" s="214">
        <f t="shared" si="285"/>
        <v>-10337000</v>
      </c>
      <c r="EF448" s="214">
        <f t="shared" si="286"/>
        <v>-13812000</v>
      </c>
      <c r="EG448" s="214">
        <f t="shared" si="287"/>
        <v>-1940000</v>
      </c>
      <c r="EH448" s="214">
        <f t="shared" si="288"/>
        <v>-4584000</v>
      </c>
      <c r="EI448" s="215">
        <f t="shared" si="289"/>
        <v>-0.21315973029528018</v>
      </c>
      <c r="EJ448" s="215">
        <f t="shared" si="290"/>
        <v>-0.17570623634481966</v>
      </c>
      <c r="EK448" s="218" t="str">
        <f t="shared" si="291"/>
        <v>n.a.</v>
      </c>
      <c r="EL448" s="214">
        <f t="shared" si="292"/>
        <v>4112000</v>
      </c>
      <c r="EM448" s="214">
        <f t="shared" si="293"/>
        <v>1718500</v>
      </c>
      <c r="EN448" s="217"/>
      <c r="EO448" s="219">
        <f t="shared" si="304"/>
        <v>17867333.333333332</v>
      </c>
      <c r="EP448" s="219">
        <f t="shared" si="304"/>
        <v>-6336666.666666667</v>
      </c>
      <c r="EQ448" s="219">
        <f t="shared" si="304"/>
        <v>-11793000</v>
      </c>
      <c r="ER448" s="219">
        <f t="shared" si="304"/>
        <v>-2938000</v>
      </c>
      <c r="ES448" s="219">
        <f t="shared" si="294"/>
        <v>-3200333.3333333358</v>
      </c>
      <c r="ET448" s="220">
        <f t="shared" si="295"/>
        <v>-0.17911645087869871</v>
      </c>
      <c r="EU448" s="221">
        <f t="shared" si="296"/>
        <v>-0.15190734617027685</v>
      </c>
      <c r="EV448" s="219" t="e">
        <f t="shared" si="297"/>
        <v>#VALUE!</v>
      </c>
      <c r="EW448" s="219">
        <f t="shared" si="298"/>
        <v>4734833.333333333</v>
      </c>
      <c r="EX448" s="219">
        <f t="shared" si="298"/>
        <v>1828666.6666666667</v>
      </c>
      <c r="EY448" s="208"/>
      <c r="EZ448" s="222" t="str">
        <f t="shared" si="299"/>
        <v>完整</v>
      </c>
      <c r="FA448" s="222" t="str">
        <f t="shared" si="300"/>
        <v>完整</v>
      </c>
      <c r="FB448" s="222" t="str">
        <f t="shared" si="301"/>
        <v>完整</v>
      </c>
      <c r="FC448" s="222" t="str">
        <f t="shared" si="302"/>
        <v>选择</v>
      </c>
      <c r="FD448" s="222" t="str">
        <f t="shared" si="303"/>
        <v>删除</v>
      </c>
      <c r="FE448" s="246"/>
      <c r="FF448" s="246"/>
      <c r="FG448" s="246"/>
      <c r="FH448" s="246"/>
      <c r="FI448" s="246"/>
      <c r="FJ448" s="246"/>
      <c r="FK448" s="246"/>
      <c r="FL448" s="246"/>
      <c r="FM448" s="246"/>
      <c r="FN448" s="246"/>
      <c r="FO448" s="246"/>
      <c r="FP448" s="246"/>
      <c r="FQ448" s="246"/>
      <c r="FR448" s="246"/>
      <c r="FS448" s="246"/>
      <c r="FT448" s="246"/>
      <c r="FU448" s="246"/>
      <c r="FV448" s="246"/>
      <c r="FW448" s="246"/>
      <c r="FX448" s="246"/>
      <c r="FY448" s="246"/>
      <c r="FZ448" s="246"/>
      <c r="GA448" s="246"/>
      <c r="GB448" s="246"/>
      <c r="GC448" s="246"/>
      <c r="GD448" s="246"/>
      <c r="GE448" s="246"/>
      <c r="GF448" s="246"/>
      <c r="GG448" s="246"/>
      <c r="GH448" s="246"/>
      <c r="GI448" s="246"/>
      <c r="GJ448" s="246"/>
      <c r="GK448" s="246"/>
      <c r="GL448" s="246"/>
      <c r="GM448" s="246"/>
      <c r="GN448" s="246"/>
      <c r="GO448" s="246"/>
      <c r="GP448" s="246"/>
      <c r="GQ448" s="246"/>
      <c r="GR448" s="246"/>
      <c r="GS448" s="246"/>
      <c r="GT448" s="246"/>
      <c r="GU448" s="246"/>
      <c r="GV448" s="246"/>
      <c r="GW448" s="246"/>
      <c r="GX448" s="246"/>
      <c r="GY448" s="246"/>
      <c r="GZ448" s="246"/>
      <c r="HA448" s="246"/>
      <c r="HB448" s="246"/>
      <c r="HC448" s="246"/>
      <c r="HD448" s="246"/>
      <c r="HE448" s="246"/>
      <c r="HF448" s="246"/>
      <c r="HG448" s="246"/>
      <c r="HH448" s="246"/>
      <c r="HI448" s="246"/>
      <c r="HJ448" s="246"/>
      <c r="HK448" s="254"/>
    </row>
    <row r="449" spans="1:219" s="7" customFormat="1" ht="12.4" customHeight="1" x14ac:dyDescent="0.2">
      <c r="A449" s="226" t="s">
        <v>3915</v>
      </c>
      <c r="B449" s="227" t="str">
        <f t="shared" si="262"/>
        <v>WATTA HOLDING BHD</v>
      </c>
      <c r="C449" s="228" t="s">
        <v>35</v>
      </c>
      <c r="D449" s="237" t="s">
        <v>31</v>
      </c>
      <c r="E449" s="227"/>
      <c r="F449" s="244"/>
      <c r="G449" s="238"/>
      <c r="H449" s="232" t="str">
        <f t="shared" si="263"/>
        <v/>
      </c>
      <c r="I449" s="228" t="s">
        <v>405</v>
      </c>
      <c r="J449" s="228" t="str">
        <f>VLOOKUP(Z449,[1]AP2022!FF:FI,2,0)</f>
        <v>exclude</v>
      </c>
      <c r="K449" s="228" t="str">
        <f>VLOOKUP(Z449,[1]AP2022!FF:FI,4,0)</f>
        <v>ok, loss</v>
      </c>
      <c r="L449" s="233"/>
      <c r="M449" s="38" t="s">
        <v>3916</v>
      </c>
      <c r="N449" s="38" t="s">
        <v>3917</v>
      </c>
      <c r="O449" s="38" t="s">
        <v>36</v>
      </c>
      <c r="P449" s="38" t="s">
        <v>3918</v>
      </c>
      <c r="Q449" s="37"/>
      <c r="R449" s="38" t="s">
        <v>55</v>
      </c>
      <c r="S449" s="38" t="s">
        <v>3919</v>
      </c>
      <c r="T449" s="38" t="s">
        <v>38</v>
      </c>
      <c r="U449" s="38" t="s">
        <v>178</v>
      </c>
      <c r="V449" s="38" t="s">
        <v>3920</v>
      </c>
      <c r="W449" s="38" t="s">
        <v>3921</v>
      </c>
      <c r="X449" s="37"/>
      <c r="Y449" s="38" t="s">
        <v>3922</v>
      </c>
      <c r="Z449" s="38" t="s">
        <v>3923</v>
      </c>
      <c r="AA449" s="41">
        <v>11192000</v>
      </c>
      <c r="AB449" s="41">
        <v>12163000</v>
      </c>
      <c r="AC449" s="41">
        <v>13894000</v>
      </c>
      <c r="AD449" s="41">
        <v>13400000</v>
      </c>
      <c r="AE449" s="41">
        <v>11162000</v>
      </c>
      <c r="AF449" s="41">
        <v>11980000</v>
      </c>
      <c r="AG449" s="41">
        <v>12196000</v>
      </c>
      <c r="AH449" s="41">
        <v>13369000</v>
      </c>
      <c r="AI449" s="38" t="s">
        <v>39</v>
      </c>
      <c r="AJ449" s="38" t="s">
        <v>39</v>
      </c>
      <c r="AK449" s="38" t="s">
        <v>39</v>
      </c>
      <c r="AL449" s="38" t="s">
        <v>39</v>
      </c>
      <c r="AM449" s="41">
        <v>11162000</v>
      </c>
      <c r="AN449" s="41">
        <v>11980000</v>
      </c>
      <c r="AO449" s="41">
        <v>12196000</v>
      </c>
      <c r="AP449" s="41">
        <v>13369000</v>
      </c>
      <c r="AQ449" s="41">
        <v>30000</v>
      </c>
      <c r="AR449" s="41">
        <v>183000</v>
      </c>
      <c r="AS449" s="41">
        <v>1698000</v>
      </c>
      <c r="AT449" s="41">
        <v>31000</v>
      </c>
      <c r="AU449" s="41">
        <v>-5617000</v>
      </c>
      <c r="AV449" s="41">
        <v>-6878000</v>
      </c>
      <c r="AW449" s="41">
        <v>-7479000</v>
      </c>
      <c r="AX449" s="41">
        <v>-8311000</v>
      </c>
      <c r="AY449" s="41">
        <v>0</v>
      </c>
      <c r="AZ449" s="41">
        <v>0</v>
      </c>
      <c r="BA449" s="41">
        <v>0</v>
      </c>
      <c r="BB449" s="41">
        <v>0</v>
      </c>
      <c r="BC449" s="41">
        <v>-6581000</v>
      </c>
      <c r="BD449" s="41">
        <v>-6362000</v>
      </c>
      <c r="BE449" s="41">
        <v>-7459000</v>
      </c>
      <c r="BF449" s="41">
        <v>-6888000</v>
      </c>
      <c r="BG449" s="41">
        <v>-1006000</v>
      </c>
      <c r="BH449" s="41">
        <v>-1077000</v>
      </c>
      <c r="BI449" s="41">
        <v>-1044000</v>
      </c>
      <c r="BJ449" s="41">
        <v>-1799000</v>
      </c>
      <c r="BK449" s="41">
        <v>-500000</v>
      </c>
      <c r="BL449" s="41">
        <v>-561000</v>
      </c>
      <c r="BM449" s="41">
        <v>-569000</v>
      </c>
      <c r="BN449" s="41">
        <v>-537000</v>
      </c>
      <c r="BO449" s="41">
        <v>-500000</v>
      </c>
      <c r="BP449" s="41">
        <v>-561000</v>
      </c>
      <c r="BQ449" s="41">
        <v>-569000</v>
      </c>
      <c r="BR449" s="41">
        <v>-537000</v>
      </c>
      <c r="BS449" s="41">
        <v>0</v>
      </c>
      <c r="BT449" s="41">
        <v>0</v>
      </c>
      <c r="BU449" s="41">
        <v>0</v>
      </c>
      <c r="BV449" s="41">
        <v>0</v>
      </c>
      <c r="BW449" s="41">
        <v>-862000</v>
      </c>
      <c r="BX449" s="41">
        <v>-1163000</v>
      </c>
      <c r="BY449" s="41">
        <v>-1437000</v>
      </c>
      <c r="BZ449" s="41">
        <v>1928000</v>
      </c>
      <c r="CA449" s="41">
        <v>17967000</v>
      </c>
      <c r="CB449" s="41">
        <v>18855000</v>
      </c>
      <c r="CC449" s="41">
        <v>20465000</v>
      </c>
      <c r="CD449" s="41">
        <v>21990000</v>
      </c>
      <c r="CE449" s="41">
        <v>873000</v>
      </c>
      <c r="CF449" s="41">
        <v>570000</v>
      </c>
      <c r="CG449" s="41">
        <v>510000</v>
      </c>
      <c r="CH449" s="41">
        <v>698000</v>
      </c>
      <c r="CI449" s="41">
        <v>246000</v>
      </c>
      <c r="CJ449" s="41">
        <v>792000</v>
      </c>
      <c r="CK449" s="41">
        <v>567000</v>
      </c>
      <c r="CL449" s="41">
        <v>727000</v>
      </c>
      <c r="CM449" s="41">
        <v>245000</v>
      </c>
      <c r="CN449" s="41">
        <v>453000</v>
      </c>
      <c r="CO449" s="41">
        <v>414000</v>
      </c>
      <c r="CP449" s="41">
        <v>380000</v>
      </c>
      <c r="CQ449" s="41">
        <v>16274000</v>
      </c>
      <c r="CR449" s="41">
        <v>16751000</v>
      </c>
      <c r="CS449" s="41">
        <v>18683000</v>
      </c>
      <c r="CT449" s="41">
        <v>19832000</v>
      </c>
      <c r="CU449" s="41">
        <v>12743000</v>
      </c>
      <c r="CV449" s="38" t="s">
        <v>39</v>
      </c>
      <c r="CW449" s="38" t="s">
        <v>39</v>
      </c>
      <c r="CX449" s="38" t="s">
        <v>39</v>
      </c>
      <c r="CY449" s="41">
        <v>3714000</v>
      </c>
      <c r="CZ449" s="41">
        <v>3754000</v>
      </c>
      <c r="DA449" s="41">
        <v>3745000</v>
      </c>
      <c r="DB449" s="41">
        <v>3739000</v>
      </c>
      <c r="DC449" s="41">
        <v>66647000</v>
      </c>
      <c r="DD449" s="41">
        <v>66699000</v>
      </c>
      <c r="DE449" s="41">
        <v>68225000</v>
      </c>
      <c r="DF449" s="41">
        <v>70129000</v>
      </c>
      <c r="DG449" s="213"/>
      <c r="DH449" s="214">
        <f t="shared" si="264"/>
        <v>11162000</v>
      </c>
      <c r="DI449" s="214">
        <f t="shared" si="265"/>
        <v>-5617000</v>
      </c>
      <c r="DJ449" s="214">
        <f t="shared" si="266"/>
        <v>-6581000</v>
      </c>
      <c r="DK449" s="214">
        <f t="shared" si="267"/>
        <v>-500000</v>
      </c>
      <c r="DL449" s="214">
        <f t="shared" si="268"/>
        <v>-1536000</v>
      </c>
      <c r="DM449" s="215">
        <f t="shared" si="269"/>
        <v>-0.13760974735710446</v>
      </c>
      <c r="DN449" s="215">
        <f t="shared" si="270"/>
        <v>-0.12096393132776816</v>
      </c>
      <c r="DO449" s="216">
        <f t="shared" si="271"/>
        <v>0</v>
      </c>
      <c r="DP449" s="214">
        <f t="shared" si="272"/>
        <v>721500</v>
      </c>
      <c r="DQ449" s="214">
        <f t="shared" si="273"/>
        <v>3734000</v>
      </c>
      <c r="DR449" s="217"/>
      <c r="DS449" s="214">
        <f t="shared" si="274"/>
        <v>11980000</v>
      </c>
      <c r="DT449" s="214">
        <f t="shared" si="275"/>
        <v>-6878000</v>
      </c>
      <c r="DU449" s="214">
        <f t="shared" si="276"/>
        <v>-6362000</v>
      </c>
      <c r="DV449" s="214">
        <f t="shared" si="277"/>
        <v>-561000</v>
      </c>
      <c r="DW449" s="214">
        <f t="shared" si="278"/>
        <v>-1821000</v>
      </c>
      <c r="DX449" s="215">
        <f t="shared" si="279"/>
        <v>-0.15200333889816361</v>
      </c>
      <c r="DY449" s="215">
        <f t="shared" si="280"/>
        <v>-0.13194696036519094</v>
      </c>
      <c r="DZ449" s="218">
        <f t="shared" si="281"/>
        <v>0</v>
      </c>
      <c r="EA449" s="214">
        <f t="shared" si="282"/>
        <v>540000</v>
      </c>
      <c r="EB449" s="214">
        <f t="shared" si="283"/>
        <v>3749500</v>
      </c>
      <c r="EC449" s="217"/>
      <c r="ED449" s="214">
        <f t="shared" si="284"/>
        <v>12196000</v>
      </c>
      <c r="EE449" s="214">
        <f t="shared" si="285"/>
        <v>-7479000</v>
      </c>
      <c r="EF449" s="214">
        <f t="shared" si="286"/>
        <v>-7459000</v>
      </c>
      <c r="EG449" s="214">
        <f t="shared" si="287"/>
        <v>-569000</v>
      </c>
      <c r="EH449" s="214">
        <f t="shared" si="288"/>
        <v>-3311000</v>
      </c>
      <c r="EI449" s="215">
        <f t="shared" si="289"/>
        <v>-0.27148245326336506</v>
      </c>
      <c r="EJ449" s="215">
        <f t="shared" si="290"/>
        <v>-0.21351647642999935</v>
      </c>
      <c r="EK449" s="218">
        <f t="shared" si="291"/>
        <v>0</v>
      </c>
      <c r="EL449" s="214">
        <f t="shared" si="292"/>
        <v>604000</v>
      </c>
      <c r="EM449" s="214">
        <f t="shared" si="293"/>
        <v>3742000</v>
      </c>
      <c r="EN449" s="217"/>
      <c r="EO449" s="219">
        <f t="shared" si="304"/>
        <v>11779333.333333334</v>
      </c>
      <c r="EP449" s="219">
        <f t="shared" si="304"/>
        <v>-6658000</v>
      </c>
      <c r="EQ449" s="219">
        <f t="shared" si="304"/>
        <v>-6800666.666666667</v>
      </c>
      <c r="ER449" s="219">
        <f t="shared" si="304"/>
        <v>-543333.33333333337</v>
      </c>
      <c r="ES449" s="219">
        <f t="shared" si="294"/>
        <v>-2222666.6666666665</v>
      </c>
      <c r="ET449" s="220">
        <f t="shared" si="295"/>
        <v>-0.1886920595393061</v>
      </c>
      <c r="EU449" s="221">
        <f t="shared" si="296"/>
        <v>-0.15873922772937196</v>
      </c>
      <c r="EV449" s="219">
        <f t="shared" si="297"/>
        <v>0</v>
      </c>
      <c r="EW449" s="219">
        <f t="shared" si="298"/>
        <v>621833.33333333337</v>
      </c>
      <c r="EX449" s="219">
        <f t="shared" si="298"/>
        <v>3741833.3333333335</v>
      </c>
      <c r="EY449" s="208"/>
      <c r="EZ449" s="222" t="str">
        <f t="shared" si="299"/>
        <v>完整</v>
      </c>
      <c r="FA449" s="222" t="str">
        <f t="shared" si="300"/>
        <v>完整</v>
      </c>
      <c r="FB449" s="222" t="str">
        <f t="shared" si="301"/>
        <v>完整</v>
      </c>
      <c r="FC449" s="222" t="str">
        <f t="shared" si="302"/>
        <v>选择</v>
      </c>
      <c r="FD449" s="222" t="str">
        <f t="shared" si="303"/>
        <v>删除</v>
      </c>
      <c r="FE449" s="246"/>
      <c r="FF449" s="246"/>
      <c r="FG449" s="246"/>
      <c r="FH449" s="246"/>
      <c r="FI449" s="246"/>
      <c r="FJ449" s="246"/>
      <c r="FK449" s="246"/>
      <c r="FL449" s="246"/>
      <c r="FM449" s="246"/>
      <c r="FN449" s="246"/>
      <c r="FO449" s="246"/>
      <c r="FP449" s="246"/>
      <c r="FQ449" s="246"/>
      <c r="FR449" s="246"/>
      <c r="FS449" s="246"/>
      <c r="FT449" s="246"/>
      <c r="FU449" s="246"/>
      <c r="FV449" s="246"/>
      <c r="FW449" s="246"/>
      <c r="FX449" s="246"/>
      <c r="FY449" s="246"/>
      <c r="FZ449" s="246"/>
      <c r="GA449" s="246"/>
      <c r="GB449" s="246"/>
      <c r="GC449" s="246"/>
      <c r="GD449" s="246"/>
      <c r="GE449" s="246"/>
      <c r="GF449" s="246"/>
      <c r="GG449" s="246"/>
      <c r="GH449" s="246"/>
      <c r="GI449" s="246"/>
      <c r="GJ449" s="246"/>
      <c r="GK449" s="246"/>
      <c r="GL449" s="246"/>
      <c r="GM449" s="246"/>
      <c r="GN449" s="246"/>
      <c r="GO449" s="246"/>
      <c r="GP449" s="246"/>
      <c r="GQ449" s="246"/>
      <c r="GR449" s="246"/>
      <c r="GS449" s="246"/>
      <c r="GT449" s="246"/>
      <c r="GU449" s="246"/>
      <c r="GV449" s="246"/>
      <c r="GW449" s="246"/>
      <c r="GX449" s="246"/>
      <c r="GY449" s="246"/>
      <c r="GZ449" s="246"/>
      <c r="HA449" s="246"/>
      <c r="HB449" s="246"/>
      <c r="HC449" s="246"/>
      <c r="HD449" s="246"/>
      <c r="HE449" s="246"/>
      <c r="HF449" s="246"/>
      <c r="HG449" s="246"/>
      <c r="HH449" s="246"/>
      <c r="HI449" s="246"/>
      <c r="HJ449" s="246"/>
      <c r="HK449" s="254"/>
    </row>
    <row r="450" spans="1:219" ht="12.4" customHeight="1" x14ac:dyDescent="0.2">
      <c r="A450" s="204" t="s">
        <v>3924</v>
      </c>
      <c r="B450" s="205" t="str">
        <f t="shared" si="262"/>
        <v>GUANGDONG SHANGCHUAN INTELLIGENT EQUIPMENT CO.,LTD</v>
      </c>
      <c r="C450" s="206" t="s">
        <v>35</v>
      </c>
      <c r="D450" s="206" t="s">
        <v>32</v>
      </c>
      <c r="E450" s="205"/>
      <c r="F450" s="244"/>
      <c r="G450" s="245"/>
      <c r="H450" s="209" t="str">
        <f t="shared" si="263"/>
        <v/>
      </c>
      <c r="I450" s="206" t="s">
        <v>328</v>
      </c>
      <c r="J450" s="206" t="str">
        <f>VLOOKUP(Z450,[1]AP2022!FF:FI,2,0)</f>
        <v>exclude</v>
      </c>
      <c r="K450" s="206" t="str">
        <f>VLOOKUP(Z450,[1]AP2022!FF:FI,4,0)</f>
        <v>ok, sda/sdp</v>
      </c>
      <c r="L450" s="210"/>
      <c r="M450" s="211" t="s">
        <v>3925</v>
      </c>
      <c r="N450" s="211" t="s">
        <v>3926</v>
      </c>
      <c r="O450" s="211" t="s">
        <v>36</v>
      </c>
      <c r="P450" s="211" t="s">
        <v>3927</v>
      </c>
      <c r="Q450" s="225"/>
      <c r="R450" s="38" t="s">
        <v>48</v>
      </c>
      <c r="S450" s="211" t="s">
        <v>3928</v>
      </c>
      <c r="T450" s="211" t="s">
        <v>44</v>
      </c>
      <c r="U450" s="38" t="s">
        <v>182</v>
      </c>
      <c r="V450" s="38" t="s">
        <v>3929</v>
      </c>
      <c r="W450" s="38" t="s">
        <v>3930</v>
      </c>
      <c r="X450" s="37"/>
      <c r="Y450" s="37"/>
      <c r="Z450" s="38" t="s">
        <v>3931</v>
      </c>
      <c r="AA450" s="41">
        <v>17055000</v>
      </c>
      <c r="AB450" s="41">
        <v>34056000</v>
      </c>
      <c r="AC450" s="41">
        <v>25033000</v>
      </c>
      <c r="AD450" s="41">
        <v>26286000</v>
      </c>
      <c r="AE450" s="41">
        <v>16988000</v>
      </c>
      <c r="AF450" s="41">
        <v>34050000</v>
      </c>
      <c r="AG450" s="41">
        <v>24536000</v>
      </c>
      <c r="AH450" s="41">
        <v>26046000</v>
      </c>
      <c r="AI450" s="41">
        <v>-39000</v>
      </c>
      <c r="AJ450" s="41">
        <v>-141000</v>
      </c>
      <c r="AK450" s="41">
        <v>-115000</v>
      </c>
      <c r="AL450" s="41">
        <v>-132000</v>
      </c>
      <c r="AM450" s="41">
        <v>16949000</v>
      </c>
      <c r="AN450" s="41">
        <v>33909000</v>
      </c>
      <c r="AO450" s="41">
        <v>24421000</v>
      </c>
      <c r="AP450" s="41">
        <v>25914000</v>
      </c>
      <c r="AQ450" s="41">
        <v>106000</v>
      </c>
      <c r="AR450" s="41">
        <v>147000</v>
      </c>
      <c r="AS450" s="41">
        <v>612000</v>
      </c>
      <c r="AT450" s="41">
        <v>372000</v>
      </c>
      <c r="AU450" s="41">
        <v>-8833000</v>
      </c>
      <c r="AV450" s="41">
        <v>-18125000</v>
      </c>
      <c r="AW450" s="41">
        <v>-16347000</v>
      </c>
      <c r="AX450" s="41">
        <v>-17096000</v>
      </c>
      <c r="AY450" s="38" t="s">
        <v>39</v>
      </c>
      <c r="AZ450" s="38" t="s">
        <v>39</v>
      </c>
      <c r="BA450" s="38" t="s">
        <v>39</v>
      </c>
      <c r="BB450" s="38" t="s">
        <v>39</v>
      </c>
      <c r="BC450" s="41">
        <v>-7631000</v>
      </c>
      <c r="BD450" s="41">
        <v>-8019000</v>
      </c>
      <c r="BE450" s="41">
        <v>-11709000</v>
      </c>
      <c r="BF450" s="41">
        <v>-12232000</v>
      </c>
      <c r="BG450" s="41">
        <v>591000</v>
      </c>
      <c r="BH450" s="41">
        <v>7912000</v>
      </c>
      <c r="BI450" s="41">
        <v>-3023000</v>
      </c>
      <c r="BJ450" s="41">
        <v>-3042000</v>
      </c>
      <c r="BK450" s="41">
        <v>-40000</v>
      </c>
      <c r="BL450" s="41">
        <v>-699000</v>
      </c>
      <c r="BM450" s="41">
        <v>-527000</v>
      </c>
      <c r="BN450" s="41">
        <v>-748000</v>
      </c>
      <c r="BO450" s="41">
        <v>-77000</v>
      </c>
      <c r="BP450" s="41">
        <v>-130000</v>
      </c>
      <c r="BQ450" s="41">
        <v>-178000</v>
      </c>
      <c r="BR450" s="41">
        <v>-210000</v>
      </c>
      <c r="BS450" s="41">
        <v>37000</v>
      </c>
      <c r="BT450" s="41">
        <v>-569000</v>
      </c>
      <c r="BU450" s="41">
        <v>-349000</v>
      </c>
      <c r="BV450" s="41">
        <v>-538000</v>
      </c>
      <c r="BW450" s="41">
        <v>42000</v>
      </c>
      <c r="BX450" s="41">
        <v>5475000</v>
      </c>
      <c r="BY450" s="41">
        <v>-6196000</v>
      </c>
      <c r="BZ450" s="41">
        <v>-4566000</v>
      </c>
      <c r="CA450" s="41">
        <v>24009000</v>
      </c>
      <c r="CB450" s="41">
        <v>25179000</v>
      </c>
      <c r="CC450" s="41">
        <v>19292000</v>
      </c>
      <c r="CD450" s="41">
        <v>20557000</v>
      </c>
      <c r="CE450" s="41">
        <v>6729000</v>
      </c>
      <c r="CF450" s="41">
        <v>6676000</v>
      </c>
      <c r="CG450" s="41">
        <v>8942000</v>
      </c>
      <c r="CH450" s="41">
        <v>9566000</v>
      </c>
      <c r="CI450" s="41">
        <v>5288000</v>
      </c>
      <c r="CJ450" s="41">
        <v>9312000</v>
      </c>
      <c r="CK450" s="41">
        <v>4446000</v>
      </c>
      <c r="CL450" s="41">
        <v>6337000</v>
      </c>
      <c r="CM450" s="41">
        <v>6245000</v>
      </c>
      <c r="CN450" s="41">
        <v>4418000</v>
      </c>
      <c r="CO450" s="41">
        <v>828000</v>
      </c>
      <c r="CP450" s="41">
        <v>517000</v>
      </c>
      <c r="CQ450" s="41">
        <v>3922000</v>
      </c>
      <c r="CR450" s="41">
        <v>3684000</v>
      </c>
      <c r="CS450" s="41">
        <v>2281000</v>
      </c>
      <c r="CT450" s="41">
        <v>1865000</v>
      </c>
      <c r="CU450" s="41">
        <v>0</v>
      </c>
      <c r="CV450" s="41">
        <v>390000</v>
      </c>
      <c r="CW450" s="41">
        <v>1510000</v>
      </c>
      <c r="CX450" s="38" t="s">
        <v>39</v>
      </c>
      <c r="CY450" s="41">
        <v>594000</v>
      </c>
      <c r="CZ450" s="41">
        <v>479000</v>
      </c>
      <c r="DA450" s="41">
        <v>566000</v>
      </c>
      <c r="DB450" s="41">
        <v>896000</v>
      </c>
      <c r="DC450" s="41">
        <v>24303000</v>
      </c>
      <c r="DD450" s="41">
        <v>25883000</v>
      </c>
      <c r="DE450" s="41">
        <v>19593000</v>
      </c>
      <c r="DF450" s="41">
        <v>21813000</v>
      </c>
      <c r="DG450" s="213"/>
      <c r="DH450" s="214">
        <f t="shared" si="264"/>
        <v>16949000</v>
      </c>
      <c r="DI450" s="214">
        <f t="shared" si="265"/>
        <v>-8833000</v>
      </c>
      <c r="DJ450" s="214">
        <f t="shared" si="266"/>
        <v>-7631000</v>
      </c>
      <c r="DK450" s="214">
        <f t="shared" si="267"/>
        <v>-40000</v>
      </c>
      <c r="DL450" s="214">
        <f t="shared" si="268"/>
        <v>445000</v>
      </c>
      <c r="DM450" s="215">
        <f t="shared" si="269"/>
        <v>2.6255236297126675E-2</v>
      </c>
      <c r="DN450" s="215">
        <f t="shared" si="270"/>
        <v>2.6963160445952497E-2</v>
      </c>
      <c r="DO450" s="216" t="str">
        <f t="shared" si="271"/>
        <v>n.a.</v>
      </c>
      <c r="DP450" s="214">
        <f t="shared" si="272"/>
        <v>6702500</v>
      </c>
      <c r="DQ450" s="214">
        <f t="shared" si="273"/>
        <v>536500</v>
      </c>
      <c r="DR450" s="217"/>
      <c r="DS450" s="214">
        <f t="shared" si="274"/>
        <v>33909000</v>
      </c>
      <c r="DT450" s="214">
        <f t="shared" si="275"/>
        <v>-18125000</v>
      </c>
      <c r="DU450" s="214">
        <f t="shared" si="276"/>
        <v>-8019000</v>
      </c>
      <c r="DV450" s="214">
        <f t="shared" si="277"/>
        <v>-699000</v>
      </c>
      <c r="DW450" s="214">
        <f t="shared" si="278"/>
        <v>7066000</v>
      </c>
      <c r="DX450" s="215">
        <f t="shared" si="279"/>
        <v>0.20838125571382229</v>
      </c>
      <c r="DY450" s="215">
        <f t="shared" si="280"/>
        <v>0.26323436277614276</v>
      </c>
      <c r="DZ450" s="218" t="str">
        <f t="shared" si="281"/>
        <v>n.a.</v>
      </c>
      <c r="EA450" s="214">
        <f t="shared" si="282"/>
        <v>7809000</v>
      </c>
      <c r="EB450" s="214">
        <f t="shared" si="283"/>
        <v>522500</v>
      </c>
      <c r="EC450" s="217"/>
      <c r="ED450" s="214">
        <f t="shared" si="284"/>
        <v>24421000</v>
      </c>
      <c r="EE450" s="214">
        <f t="shared" si="285"/>
        <v>-16347000</v>
      </c>
      <c r="EF450" s="214">
        <f t="shared" si="286"/>
        <v>-11709000</v>
      </c>
      <c r="EG450" s="214">
        <f t="shared" si="287"/>
        <v>-527000</v>
      </c>
      <c r="EH450" s="214">
        <f t="shared" si="288"/>
        <v>-4162000</v>
      </c>
      <c r="EI450" s="215">
        <f t="shared" si="289"/>
        <v>-0.17042709143769708</v>
      </c>
      <c r="EJ450" s="215">
        <f t="shared" si="290"/>
        <v>-0.1456110275338488</v>
      </c>
      <c r="EK450" s="218" t="str">
        <f t="shared" si="291"/>
        <v>n.a.</v>
      </c>
      <c r="EL450" s="214">
        <f t="shared" si="292"/>
        <v>9254000</v>
      </c>
      <c r="EM450" s="214">
        <f t="shared" si="293"/>
        <v>731000</v>
      </c>
      <c r="EN450" s="217"/>
      <c r="EO450" s="219">
        <f t="shared" si="304"/>
        <v>25093000</v>
      </c>
      <c r="EP450" s="219">
        <f t="shared" si="304"/>
        <v>-14435000</v>
      </c>
      <c r="EQ450" s="219">
        <f t="shared" si="304"/>
        <v>-9119666.666666666</v>
      </c>
      <c r="ER450" s="219">
        <f t="shared" si="304"/>
        <v>-422000</v>
      </c>
      <c r="ES450" s="219">
        <f t="shared" si="294"/>
        <v>1116333.333333334</v>
      </c>
      <c r="ET450" s="220">
        <f t="shared" si="295"/>
        <v>4.448783857383868E-2</v>
      </c>
      <c r="EU450" s="221">
        <f t="shared" si="296"/>
        <v>4.6559154733768975E-2</v>
      </c>
      <c r="EV450" s="219" t="e">
        <f t="shared" si="297"/>
        <v>#VALUE!</v>
      </c>
      <c r="EW450" s="219">
        <f t="shared" si="298"/>
        <v>7921833.333333333</v>
      </c>
      <c r="EX450" s="219">
        <f t="shared" si="298"/>
        <v>596666.66666666663</v>
      </c>
      <c r="EY450" s="208"/>
      <c r="EZ450" s="222" t="str">
        <f t="shared" si="299"/>
        <v>完整</v>
      </c>
      <c r="FA450" s="222" t="str">
        <f t="shared" si="300"/>
        <v>完整</v>
      </c>
      <c r="FB450" s="222" t="str">
        <f t="shared" si="301"/>
        <v>完整</v>
      </c>
      <c r="FC450" s="222" t="str">
        <f t="shared" si="302"/>
        <v>选择</v>
      </c>
      <c r="FD450" s="222" t="str">
        <f t="shared" si="303"/>
        <v>选择</v>
      </c>
      <c r="FE450" s="246"/>
      <c r="FF450" s="246"/>
      <c r="FG450" s="246"/>
      <c r="FH450" s="246"/>
      <c r="FI450" s="246"/>
      <c r="FJ450" s="246"/>
      <c r="FK450" s="246"/>
      <c r="FL450" s="246"/>
      <c r="FM450" s="246"/>
      <c r="FN450" s="246"/>
      <c r="FO450" s="246"/>
      <c r="FP450" s="246"/>
      <c r="FQ450" s="246"/>
      <c r="FR450" s="246"/>
      <c r="FS450" s="246"/>
      <c r="FT450" s="246"/>
      <c r="FU450" s="246"/>
      <c r="FV450" s="246"/>
      <c r="FW450" s="246"/>
      <c r="FX450" s="246"/>
      <c r="FY450" s="246"/>
      <c r="FZ450" s="246"/>
      <c r="GA450" s="246"/>
      <c r="GB450" s="246"/>
      <c r="GC450" s="246"/>
      <c r="GD450" s="246"/>
      <c r="GE450" s="246"/>
      <c r="GF450" s="246"/>
      <c r="GG450" s="246"/>
      <c r="GH450" s="246"/>
      <c r="GI450" s="246"/>
      <c r="GJ450" s="246"/>
      <c r="GK450" s="246"/>
      <c r="GL450" s="246"/>
      <c r="GM450" s="246"/>
      <c r="GN450" s="246"/>
      <c r="GO450" s="246"/>
      <c r="GP450" s="246"/>
      <c r="GQ450" s="246"/>
      <c r="GR450" s="246"/>
      <c r="GS450" s="246"/>
      <c r="GT450" s="246"/>
      <c r="GU450" s="246"/>
      <c r="GV450" s="246"/>
      <c r="GW450" s="246"/>
      <c r="GX450" s="246"/>
      <c r="GY450" s="246"/>
      <c r="GZ450" s="246"/>
      <c r="HA450" s="246"/>
      <c r="HB450" s="246"/>
      <c r="HC450" s="246"/>
      <c r="HD450" s="246"/>
      <c r="HE450" s="246"/>
      <c r="HF450" s="246"/>
      <c r="HG450" s="246"/>
      <c r="HH450" s="246"/>
      <c r="HI450" s="246"/>
      <c r="HJ450" s="246"/>
      <c r="HK450" s="246"/>
    </row>
    <row r="451" spans="1:219" ht="12.4" customHeight="1" x14ac:dyDescent="0.2">
      <c r="A451" s="204" t="s">
        <v>3932</v>
      </c>
      <c r="B451" s="205" t="str">
        <f t="shared" si="262"/>
        <v>GUANG DONG GENG SHUN TECHNOLOGY CO.,LTD.</v>
      </c>
      <c r="C451" s="206" t="s">
        <v>35</v>
      </c>
      <c r="D451" s="206" t="s">
        <v>32</v>
      </c>
      <c r="E451" s="205"/>
      <c r="F451" s="244"/>
      <c r="G451" s="245"/>
      <c r="H451" s="209" t="str">
        <f t="shared" si="263"/>
        <v/>
      </c>
      <c r="I451" s="206" t="s">
        <v>328</v>
      </c>
      <c r="J451" s="206" t="str">
        <f>VLOOKUP(Z451,[1]AP2022!FF:FI,2,0)</f>
        <v>exclude</v>
      </c>
      <c r="K451" s="206" t="str">
        <f>VLOOKUP(Z451,[1]AP2022!FF:FI,4,0)</f>
        <v>ok, sda/sdp</v>
      </c>
      <c r="L451" s="210"/>
      <c r="M451" s="211" t="s">
        <v>3933</v>
      </c>
      <c r="N451" s="211" t="s">
        <v>3934</v>
      </c>
      <c r="O451" s="211" t="s">
        <v>36</v>
      </c>
      <c r="P451" s="211" t="s">
        <v>3935</v>
      </c>
      <c r="Q451" s="225"/>
      <c r="R451" s="38" t="s">
        <v>48</v>
      </c>
      <c r="S451" s="211" t="s">
        <v>3936</v>
      </c>
      <c r="T451" s="211" t="s">
        <v>44</v>
      </c>
      <c r="U451" s="38" t="s">
        <v>182</v>
      </c>
      <c r="V451" s="38" t="s">
        <v>3937</v>
      </c>
      <c r="W451" s="38" t="s">
        <v>3938</v>
      </c>
      <c r="X451" s="37"/>
      <c r="Y451" s="37"/>
      <c r="Z451" s="38" t="s">
        <v>3939</v>
      </c>
      <c r="AA451" s="38" t="s">
        <v>39</v>
      </c>
      <c r="AB451" s="41">
        <v>16375000</v>
      </c>
      <c r="AC451" s="41">
        <v>41150000</v>
      </c>
      <c r="AD451" s="41">
        <v>36918000</v>
      </c>
      <c r="AE451" s="38" t="s">
        <v>39</v>
      </c>
      <c r="AF451" s="41">
        <v>16731000</v>
      </c>
      <c r="AG451" s="41">
        <v>40712000</v>
      </c>
      <c r="AH451" s="41">
        <v>36471000</v>
      </c>
      <c r="AI451" s="38" t="s">
        <v>39</v>
      </c>
      <c r="AJ451" s="41">
        <v>-406000</v>
      </c>
      <c r="AK451" s="41">
        <v>-109000</v>
      </c>
      <c r="AL451" s="41">
        <v>-108000</v>
      </c>
      <c r="AM451" s="38" t="s">
        <v>39</v>
      </c>
      <c r="AN451" s="41">
        <v>16325000</v>
      </c>
      <c r="AO451" s="41">
        <v>40603000</v>
      </c>
      <c r="AP451" s="41">
        <v>36363000</v>
      </c>
      <c r="AQ451" s="38" t="s">
        <v>39</v>
      </c>
      <c r="AR451" s="41">
        <v>50000</v>
      </c>
      <c r="AS451" s="41">
        <v>547000</v>
      </c>
      <c r="AT451" s="41">
        <v>555000</v>
      </c>
      <c r="AU451" s="38" t="s">
        <v>39</v>
      </c>
      <c r="AV451" s="41">
        <v>-18884000</v>
      </c>
      <c r="AW451" s="41">
        <v>-31157000</v>
      </c>
      <c r="AX451" s="41">
        <v>-27574000</v>
      </c>
      <c r="AY451" s="38" t="s">
        <v>39</v>
      </c>
      <c r="AZ451" s="38" t="s">
        <v>39</v>
      </c>
      <c r="BA451" s="38" t="s">
        <v>39</v>
      </c>
      <c r="BB451" s="38" t="s">
        <v>39</v>
      </c>
      <c r="BC451" s="38" t="s">
        <v>39</v>
      </c>
      <c r="BD451" s="41">
        <v>-4548000</v>
      </c>
      <c r="BE451" s="41">
        <v>-6159000</v>
      </c>
      <c r="BF451" s="41">
        <v>-6721000</v>
      </c>
      <c r="BG451" s="38" t="s">
        <v>39</v>
      </c>
      <c r="BH451" s="41">
        <v>-7057000</v>
      </c>
      <c r="BI451" s="41">
        <v>3834000</v>
      </c>
      <c r="BJ451" s="41">
        <v>2623000</v>
      </c>
      <c r="BK451" s="38" t="s">
        <v>39</v>
      </c>
      <c r="BL451" s="41">
        <v>-995000</v>
      </c>
      <c r="BM451" s="41">
        <v>-843000</v>
      </c>
      <c r="BN451" s="41">
        <v>-867000</v>
      </c>
      <c r="BO451" s="38" t="s">
        <v>39</v>
      </c>
      <c r="BP451" s="41">
        <v>-842000</v>
      </c>
      <c r="BQ451" s="41">
        <v>-693000</v>
      </c>
      <c r="BR451" s="41">
        <v>-716000</v>
      </c>
      <c r="BS451" s="38" t="s">
        <v>39</v>
      </c>
      <c r="BT451" s="41">
        <v>-153000</v>
      </c>
      <c r="BU451" s="41">
        <v>-150000</v>
      </c>
      <c r="BV451" s="41">
        <v>-151000</v>
      </c>
      <c r="BW451" s="38" t="s">
        <v>39</v>
      </c>
      <c r="BX451" s="41">
        <v>-9147000</v>
      </c>
      <c r="BY451" s="41">
        <v>2304000</v>
      </c>
      <c r="BZ451" s="41">
        <v>245000</v>
      </c>
      <c r="CA451" s="38" t="s">
        <v>39</v>
      </c>
      <c r="CB451" s="41">
        <v>44482000</v>
      </c>
      <c r="CC451" s="41">
        <v>47207000</v>
      </c>
      <c r="CD451" s="41">
        <v>46328000</v>
      </c>
      <c r="CE451" s="38" t="s">
        <v>39</v>
      </c>
      <c r="CF451" s="41">
        <v>13522000</v>
      </c>
      <c r="CG451" s="41">
        <v>19980000</v>
      </c>
      <c r="CH451" s="41">
        <v>18363000</v>
      </c>
      <c r="CI451" s="38" t="s">
        <v>39</v>
      </c>
      <c r="CJ451" s="41">
        <v>13637000</v>
      </c>
      <c r="CK451" s="41">
        <v>13548000</v>
      </c>
      <c r="CL451" s="41">
        <v>15571000</v>
      </c>
      <c r="CM451" s="38" t="s">
        <v>39</v>
      </c>
      <c r="CN451" s="41">
        <v>430000</v>
      </c>
      <c r="CO451" s="41">
        <v>489000</v>
      </c>
      <c r="CP451" s="41">
        <v>1621000</v>
      </c>
      <c r="CQ451" s="38" t="s">
        <v>39</v>
      </c>
      <c r="CR451" s="41">
        <v>523000</v>
      </c>
      <c r="CS451" s="41">
        <v>600000</v>
      </c>
      <c r="CT451" s="41">
        <v>319000</v>
      </c>
      <c r="CU451" s="38" t="s">
        <v>39</v>
      </c>
      <c r="CV451" s="41">
        <v>196000</v>
      </c>
      <c r="CW451" s="38" t="s">
        <v>39</v>
      </c>
      <c r="CX451" s="38" t="s">
        <v>39</v>
      </c>
      <c r="CY451" s="38" t="s">
        <v>39</v>
      </c>
      <c r="CZ451" s="41">
        <v>0</v>
      </c>
      <c r="DA451" s="41">
        <v>75000</v>
      </c>
      <c r="DB451" s="41">
        <v>77000</v>
      </c>
      <c r="DC451" s="38" t="s">
        <v>39</v>
      </c>
      <c r="DD451" s="41">
        <v>53332000</v>
      </c>
      <c r="DE451" s="41">
        <v>58178000</v>
      </c>
      <c r="DF451" s="41">
        <v>56445000</v>
      </c>
      <c r="DG451" s="213"/>
      <c r="DH451" s="214" t="str">
        <f t="shared" si="264"/>
        <v>无数据</v>
      </c>
      <c r="DI451" s="214" t="str">
        <f t="shared" si="265"/>
        <v>n.a.</v>
      </c>
      <c r="DJ451" s="214" t="str">
        <f t="shared" si="266"/>
        <v>n.a.</v>
      </c>
      <c r="DK451" s="214" t="str">
        <f t="shared" si="267"/>
        <v>n.a.</v>
      </c>
      <c r="DL451" s="214" t="str">
        <f t="shared" si="268"/>
        <v>无数据</v>
      </c>
      <c r="DM451" s="215" t="e">
        <f t="shared" si="269"/>
        <v>#VALUE!</v>
      </c>
      <c r="DN451" s="215" t="e">
        <f t="shared" si="270"/>
        <v>#VALUE!</v>
      </c>
      <c r="DO451" s="216" t="str">
        <f t="shared" si="271"/>
        <v>n.a.</v>
      </c>
      <c r="DP451" s="214" t="e">
        <f t="shared" si="272"/>
        <v>#VALUE!</v>
      </c>
      <c r="DQ451" s="214" t="e">
        <f t="shared" si="273"/>
        <v>#VALUE!</v>
      </c>
      <c r="DR451" s="217"/>
      <c r="DS451" s="214">
        <f t="shared" si="274"/>
        <v>16325000</v>
      </c>
      <c r="DT451" s="214">
        <f t="shared" si="275"/>
        <v>-18884000</v>
      </c>
      <c r="DU451" s="214">
        <f t="shared" si="276"/>
        <v>-4548000</v>
      </c>
      <c r="DV451" s="214">
        <f t="shared" si="277"/>
        <v>-995000</v>
      </c>
      <c r="DW451" s="214">
        <f t="shared" si="278"/>
        <v>-8102000</v>
      </c>
      <c r="DX451" s="215">
        <f t="shared" si="279"/>
        <v>-0.49629402756508423</v>
      </c>
      <c r="DY451" s="215">
        <f t="shared" si="280"/>
        <v>-0.33168215499242643</v>
      </c>
      <c r="DZ451" s="218" t="str">
        <f t="shared" si="281"/>
        <v>n.a.</v>
      </c>
      <c r="EA451" s="214">
        <f t="shared" si="282"/>
        <v>16751000</v>
      </c>
      <c r="EB451" s="214">
        <f t="shared" si="283"/>
        <v>37500</v>
      </c>
      <c r="EC451" s="217"/>
      <c r="ED451" s="214">
        <f t="shared" si="284"/>
        <v>40603000</v>
      </c>
      <c r="EE451" s="214">
        <f t="shared" si="285"/>
        <v>-31157000</v>
      </c>
      <c r="EF451" s="214">
        <f t="shared" si="286"/>
        <v>-6159000</v>
      </c>
      <c r="EG451" s="214">
        <f t="shared" si="287"/>
        <v>-843000</v>
      </c>
      <c r="EH451" s="214">
        <f t="shared" si="288"/>
        <v>2444000</v>
      </c>
      <c r="EI451" s="215">
        <f t="shared" si="289"/>
        <v>6.0192596606162108E-2</v>
      </c>
      <c r="EJ451" s="215">
        <f t="shared" si="290"/>
        <v>6.4047799994758778E-2</v>
      </c>
      <c r="EK451" s="218" t="str">
        <f t="shared" si="291"/>
        <v>n.a.</v>
      </c>
      <c r="EL451" s="214">
        <f t="shared" si="292"/>
        <v>19171500</v>
      </c>
      <c r="EM451" s="214">
        <f t="shared" si="293"/>
        <v>76000</v>
      </c>
      <c r="EN451" s="217"/>
      <c r="EO451" s="219" t="e">
        <f t="shared" si="304"/>
        <v>#VALUE!</v>
      </c>
      <c r="EP451" s="219" t="e">
        <f t="shared" si="304"/>
        <v>#VALUE!</v>
      </c>
      <c r="EQ451" s="219" t="e">
        <f t="shared" si="304"/>
        <v>#VALUE!</v>
      </c>
      <c r="ER451" s="219" t="e">
        <f t="shared" si="304"/>
        <v>#VALUE!</v>
      </c>
      <c r="ES451" s="219" t="e">
        <f t="shared" si="294"/>
        <v>#VALUE!</v>
      </c>
      <c r="ET451" s="220" t="e">
        <f t="shared" si="295"/>
        <v>#VALUE!</v>
      </c>
      <c r="EU451" s="221" t="e">
        <f t="shared" si="296"/>
        <v>#VALUE!</v>
      </c>
      <c r="EV451" s="219" t="e">
        <f t="shared" si="297"/>
        <v>#VALUE!</v>
      </c>
      <c r="EW451" s="219" t="e">
        <f t="shared" si="298"/>
        <v>#VALUE!</v>
      </c>
      <c r="EX451" s="219" t="e">
        <f t="shared" si="298"/>
        <v>#VALUE!</v>
      </c>
      <c r="EY451" s="208"/>
      <c r="EZ451" s="222" t="str">
        <f t="shared" si="299"/>
        <v>完整</v>
      </c>
      <c r="FA451" s="222" t="str">
        <f t="shared" si="300"/>
        <v>完整</v>
      </c>
      <c r="FB451" s="222" t="str">
        <f t="shared" si="301"/>
        <v>无数据</v>
      </c>
      <c r="FC451" s="222" t="str">
        <f t="shared" si="302"/>
        <v>选择</v>
      </c>
      <c r="FD451" s="222" t="str">
        <f t="shared" si="303"/>
        <v>选择</v>
      </c>
      <c r="FE451" s="246"/>
      <c r="FF451" s="246"/>
      <c r="FG451" s="246"/>
      <c r="FH451" s="246"/>
      <c r="FI451" s="246"/>
      <c r="FJ451" s="246"/>
      <c r="FK451" s="246"/>
      <c r="FL451" s="246"/>
      <c r="FM451" s="246"/>
      <c r="FN451" s="246"/>
      <c r="FO451" s="246"/>
      <c r="FP451" s="246"/>
      <c r="FQ451" s="246"/>
      <c r="FR451" s="246"/>
      <c r="FS451" s="246"/>
      <c r="FT451" s="246"/>
      <c r="FU451" s="246"/>
      <c r="FV451" s="246"/>
      <c r="FW451" s="246"/>
      <c r="FX451" s="246"/>
      <c r="FY451" s="246"/>
      <c r="FZ451" s="246"/>
      <c r="GA451" s="246"/>
      <c r="GB451" s="246"/>
      <c r="GC451" s="246"/>
      <c r="GD451" s="246"/>
      <c r="GE451" s="246"/>
      <c r="GF451" s="246"/>
      <c r="GG451" s="246"/>
      <c r="GH451" s="246"/>
      <c r="GI451" s="246"/>
      <c r="GJ451" s="246"/>
      <c r="GK451" s="246"/>
      <c r="GL451" s="246"/>
      <c r="GM451" s="246"/>
      <c r="GN451" s="246"/>
      <c r="GO451" s="246"/>
      <c r="GP451" s="246"/>
      <c r="GQ451" s="246"/>
      <c r="GR451" s="246"/>
      <c r="GS451" s="246"/>
      <c r="GT451" s="246"/>
      <c r="GU451" s="246"/>
      <c r="GV451" s="246"/>
      <c r="GW451" s="246"/>
      <c r="GX451" s="246"/>
      <c r="GY451" s="246"/>
      <c r="GZ451" s="246"/>
      <c r="HA451" s="246"/>
      <c r="HB451" s="246"/>
      <c r="HC451" s="246"/>
      <c r="HD451" s="246"/>
      <c r="HE451" s="246"/>
      <c r="HF451" s="246"/>
      <c r="HG451" s="246"/>
      <c r="HH451" s="246"/>
      <c r="HI451" s="246"/>
      <c r="HJ451" s="246"/>
      <c r="HK451" s="246"/>
    </row>
    <row r="452" spans="1:219" s="7" customFormat="1" ht="12.4" customHeight="1" x14ac:dyDescent="0.2">
      <c r="A452" s="226" t="s">
        <v>3940</v>
      </c>
      <c r="B452" s="227" t="str">
        <f t="shared" si="262"/>
        <v>TRIVE PROPERTY GROUP BERHAD</v>
      </c>
      <c r="C452" s="228" t="s">
        <v>35</v>
      </c>
      <c r="D452" s="237" t="s">
        <v>31</v>
      </c>
      <c r="E452" s="227"/>
      <c r="F452" s="244"/>
      <c r="G452" s="238"/>
      <c r="H452" s="232" t="str">
        <f t="shared" si="263"/>
        <v/>
      </c>
      <c r="I452" s="228" t="s">
        <v>405</v>
      </c>
      <c r="J452" s="228" t="str">
        <f>VLOOKUP(Z452,[1]AP2022!FF:FI,2,0)</f>
        <v>exclude</v>
      </c>
      <c r="K452" s="228" t="str">
        <f>VLOOKUP(Z452,[1]AP2022!FF:FI,4,0)</f>
        <v>ok, loss</v>
      </c>
      <c r="L452" s="233"/>
      <c r="M452" s="38" t="s">
        <v>3941</v>
      </c>
      <c r="N452" s="38" t="s">
        <v>3942</v>
      </c>
      <c r="O452" s="38" t="s">
        <v>47</v>
      </c>
      <c r="P452" s="38" t="s">
        <v>3943</v>
      </c>
      <c r="Q452" s="37"/>
      <c r="R452" s="38" t="s">
        <v>55</v>
      </c>
      <c r="S452" s="38" t="s">
        <v>3944</v>
      </c>
      <c r="T452" s="38" t="s">
        <v>44</v>
      </c>
      <c r="U452" s="38" t="s">
        <v>178</v>
      </c>
      <c r="V452" s="38" t="s">
        <v>3945</v>
      </c>
      <c r="W452" s="38" t="s">
        <v>3946</v>
      </c>
      <c r="X452" s="38" t="s">
        <v>3947</v>
      </c>
      <c r="Y452" s="37"/>
      <c r="Z452" s="38" t="s">
        <v>3948</v>
      </c>
      <c r="AA452" s="41">
        <v>26989000</v>
      </c>
      <c r="AB452" s="41">
        <v>10701000</v>
      </c>
      <c r="AC452" s="41">
        <v>6375000</v>
      </c>
      <c r="AD452" s="41">
        <v>4185000</v>
      </c>
      <c r="AE452" s="41">
        <v>9690000</v>
      </c>
      <c r="AF452" s="41">
        <v>9845000</v>
      </c>
      <c r="AG452" s="41">
        <v>4388000</v>
      </c>
      <c r="AH452" s="41">
        <v>4185000</v>
      </c>
      <c r="AI452" s="38" t="s">
        <v>39</v>
      </c>
      <c r="AJ452" s="38" t="s">
        <v>39</v>
      </c>
      <c r="AK452" s="38" t="s">
        <v>39</v>
      </c>
      <c r="AL452" s="38" t="s">
        <v>39</v>
      </c>
      <c r="AM452" s="41">
        <v>9690000</v>
      </c>
      <c r="AN452" s="41">
        <v>9845000</v>
      </c>
      <c r="AO452" s="41">
        <v>4388000</v>
      </c>
      <c r="AP452" s="41">
        <v>4185000</v>
      </c>
      <c r="AQ452" s="41">
        <v>17299000</v>
      </c>
      <c r="AR452" s="41">
        <v>856000</v>
      </c>
      <c r="AS452" s="41">
        <v>1987000</v>
      </c>
      <c r="AT452" s="41">
        <v>0</v>
      </c>
      <c r="AU452" s="41">
        <v>-8338000</v>
      </c>
      <c r="AV452" s="41">
        <v>-7551000</v>
      </c>
      <c r="AW452" s="41">
        <v>-2614000</v>
      </c>
      <c r="AX452" s="41">
        <v>-2948000</v>
      </c>
      <c r="AY452" s="41">
        <v>0</v>
      </c>
      <c r="AZ452" s="41">
        <v>0</v>
      </c>
      <c r="BA452" s="41">
        <v>0</v>
      </c>
      <c r="BB452" s="41">
        <v>0</v>
      </c>
      <c r="BC452" s="41">
        <v>-5988000</v>
      </c>
      <c r="BD452" s="41">
        <v>-40693000</v>
      </c>
      <c r="BE452" s="41">
        <v>-4586000</v>
      </c>
      <c r="BF452" s="41">
        <v>-5070000</v>
      </c>
      <c r="BG452" s="41">
        <v>12663000</v>
      </c>
      <c r="BH452" s="41">
        <v>-37543000</v>
      </c>
      <c r="BI452" s="41">
        <v>-825000</v>
      </c>
      <c r="BJ452" s="41">
        <v>-3833000</v>
      </c>
      <c r="BK452" s="41">
        <v>-247000</v>
      </c>
      <c r="BL452" s="41">
        <v>-16714000</v>
      </c>
      <c r="BM452" s="41">
        <v>-1373000</v>
      </c>
      <c r="BN452" s="41">
        <v>-1028000</v>
      </c>
      <c r="BO452" s="41">
        <v>-247000</v>
      </c>
      <c r="BP452" s="41">
        <v>-991000</v>
      </c>
      <c r="BQ452" s="41">
        <v>-1373000</v>
      </c>
      <c r="BR452" s="41">
        <v>-1028000</v>
      </c>
      <c r="BS452" s="41">
        <v>0</v>
      </c>
      <c r="BT452" s="41">
        <v>-15723000</v>
      </c>
      <c r="BU452" s="41">
        <v>0</v>
      </c>
      <c r="BV452" s="41">
        <v>0</v>
      </c>
      <c r="BW452" s="41">
        <v>14308000</v>
      </c>
      <c r="BX452" s="41">
        <v>-56415000</v>
      </c>
      <c r="BY452" s="41">
        <v>-4614000</v>
      </c>
      <c r="BZ452" s="41">
        <v>-5466000</v>
      </c>
      <c r="CA452" s="41">
        <v>63074000</v>
      </c>
      <c r="CB452" s="41">
        <v>44576000</v>
      </c>
      <c r="CC452" s="41">
        <v>43202000</v>
      </c>
      <c r="CD452" s="41">
        <v>23720000</v>
      </c>
      <c r="CE452" s="38" t="s">
        <v>39</v>
      </c>
      <c r="CF452" s="38" t="s">
        <v>39</v>
      </c>
      <c r="CG452" s="38" t="s">
        <v>39</v>
      </c>
      <c r="CH452" s="38" t="s">
        <v>39</v>
      </c>
      <c r="CI452" s="41">
        <v>11456000</v>
      </c>
      <c r="CJ452" s="41">
        <v>9293000</v>
      </c>
      <c r="CK452" s="41">
        <v>4021000</v>
      </c>
      <c r="CL452" s="41">
        <v>6382000</v>
      </c>
      <c r="CM452" s="41">
        <v>18554000</v>
      </c>
      <c r="CN452" s="41">
        <v>4224000</v>
      </c>
      <c r="CO452" s="41">
        <v>33033000</v>
      </c>
      <c r="CP452" s="41">
        <v>13061000</v>
      </c>
      <c r="CQ452" s="41">
        <v>30761000</v>
      </c>
      <c r="CR452" s="41">
        <v>28809000</v>
      </c>
      <c r="CS452" s="41">
        <v>6148000</v>
      </c>
      <c r="CT452" s="41">
        <v>4277000</v>
      </c>
      <c r="CU452" s="41">
        <v>15470000</v>
      </c>
      <c r="CV452" s="41">
        <v>841000</v>
      </c>
      <c r="CW452" s="38" t="s">
        <v>39</v>
      </c>
      <c r="CX452" s="41">
        <v>876000</v>
      </c>
      <c r="CY452" s="41">
        <v>66000</v>
      </c>
      <c r="CZ452" s="41">
        <v>380000</v>
      </c>
      <c r="DA452" s="41">
        <v>491000</v>
      </c>
      <c r="DB452" s="41">
        <v>532000</v>
      </c>
      <c r="DC452" s="41">
        <v>153740000</v>
      </c>
      <c r="DD452" s="41">
        <v>114780000</v>
      </c>
      <c r="DE452" s="41">
        <v>129013000</v>
      </c>
      <c r="DF452" s="41">
        <v>71765000</v>
      </c>
      <c r="DG452" s="213"/>
      <c r="DH452" s="214">
        <f t="shared" si="264"/>
        <v>9690000</v>
      </c>
      <c r="DI452" s="214">
        <f t="shared" si="265"/>
        <v>-8338000</v>
      </c>
      <c r="DJ452" s="214">
        <f t="shared" si="266"/>
        <v>-5988000</v>
      </c>
      <c r="DK452" s="214">
        <f t="shared" si="267"/>
        <v>-247000</v>
      </c>
      <c r="DL452" s="214">
        <f t="shared" si="268"/>
        <v>-4883000</v>
      </c>
      <c r="DM452" s="215">
        <f t="shared" si="269"/>
        <v>-0.50392156862745097</v>
      </c>
      <c r="DN452" s="215">
        <f t="shared" si="270"/>
        <v>-0.3350717079530639</v>
      </c>
      <c r="DO452" s="216">
        <f t="shared" si="271"/>
        <v>0</v>
      </c>
      <c r="DP452" s="214" t="e">
        <f t="shared" si="272"/>
        <v>#VALUE!</v>
      </c>
      <c r="DQ452" s="214">
        <f t="shared" si="273"/>
        <v>223000</v>
      </c>
      <c r="DR452" s="217"/>
      <c r="DS452" s="214">
        <f t="shared" si="274"/>
        <v>9845000</v>
      </c>
      <c r="DT452" s="214">
        <f t="shared" si="275"/>
        <v>-7551000</v>
      </c>
      <c r="DU452" s="214">
        <f t="shared" si="276"/>
        <v>-40693000</v>
      </c>
      <c r="DV452" s="214">
        <f t="shared" si="277"/>
        <v>-16714000</v>
      </c>
      <c r="DW452" s="214">
        <f t="shared" si="278"/>
        <v>-55113000</v>
      </c>
      <c r="DX452" s="215">
        <f t="shared" si="279"/>
        <v>-5.5980700863382431</v>
      </c>
      <c r="DY452" s="215">
        <f t="shared" si="280"/>
        <v>-0.84844053080451987</v>
      </c>
      <c r="DZ452" s="218">
        <f t="shared" si="281"/>
        <v>0</v>
      </c>
      <c r="EA452" s="214" t="e">
        <f t="shared" si="282"/>
        <v>#VALUE!</v>
      </c>
      <c r="EB452" s="214">
        <f t="shared" si="283"/>
        <v>435500</v>
      </c>
      <c r="EC452" s="217"/>
      <c r="ED452" s="214">
        <f t="shared" si="284"/>
        <v>4388000</v>
      </c>
      <c r="EE452" s="214">
        <f t="shared" si="285"/>
        <v>-2614000</v>
      </c>
      <c r="EF452" s="214">
        <f t="shared" si="286"/>
        <v>-4586000</v>
      </c>
      <c r="EG452" s="214">
        <f t="shared" si="287"/>
        <v>-1373000</v>
      </c>
      <c r="EH452" s="214">
        <f t="shared" si="288"/>
        <v>-4185000</v>
      </c>
      <c r="EI452" s="215">
        <f t="shared" si="289"/>
        <v>-0.95373746581586138</v>
      </c>
      <c r="EJ452" s="215">
        <f t="shared" si="290"/>
        <v>-0.48816050390761695</v>
      </c>
      <c r="EK452" s="218">
        <f t="shared" si="291"/>
        <v>0</v>
      </c>
      <c r="EL452" s="214" t="e">
        <f t="shared" si="292"/>
        <v>#VALUE!</v>
      </c>
      <c r="EM452" s="214">
        <f t="shared" si="293"/>
        <v>511500</v>
      </c>
      <c r="EN452" s="217"/>
      <c r="EO452" s="219">
        <f t="shared" si="304"/>
        <v>7974333.333333333</v>
      </c>
      <c r="EP452" s="219">
        <f t="shared" si="304"/>
        <v>-6167666.666666667</v>
      </c>
      <c r="EQ452" s="219">
        <f t="shared" si="304"/>
        <v>-17089000</v>
      </c>
      <c r="ER452" s="219">
        <f t="shared" si="304"/>
        <v>-6111333.333333333</v>
      </c>
      <c r="ES452" s="219">
        <f t="shared" si="294"/>
        <v>-21393666.666666668</v>
      </c>
      <c r="ET452" s="220">
        <f t="shared" si="295"/>
        <v>-2.6828157003720272</v>
      </c>
      <c r="EU452" s="221">
        <f t="shared" si="296"/>
        <v>-0.72846862798510859</v>
      </c>
      <c r="EV452" s="219">
        <f t="shared" si="297"/>
        <v>0</v>
      </c>
      <c r="EW452" s="219" t="e">
        <f t="shared" si="298"/>
        <v>#VALUE!</v>
      </c>
      <c r="EX452" s="219">
        <f t="shared" si="298"/>
        <v>390000</v>
      </c>
      <c r="EY452" s="208"/>
      <c r="EZ452" s="222" t="str">
        <f t="shared" si="299"/>
        <v>完整</v>
      </c>
      <c r="FA452" s="222" t="str">
        <f t="shared" si="300"/>
        <v>完整</v>
      </c>
      <c r="FB452" s="222" t="str">
        <f t="shared" si="301"/>
        <v>完整</v>
      </c>
      <c r="FC452" s="222" t="str">
        <f t="shared" si="302"/>
        <v>选择</v>
      </c>
      <c r="FD452" s="222" t="str">
        <f t="shared" si="303"/>
        <v>删除</v>
      </c>
      <c r="FE452" s="246"/>
      <c r="FF452" s="246"/>
      <c r="FG452" s="246"/>
      <c r="FH452" s="246"/>
      <c r="FI452" s="246"/>
      <c r="FJ452" s="246"/>
      <c r="FK452" s="246"/>
      <c r="FL452" s="246"/>
      <c r="FM452" s="246"/>
      <c r="FN452" s="246"/>
      <c r="FO452" s="246"/>
      <c r="FP452" s="246"/>
      <c r="FQ452" s="246"/>
      <c r="FR452" s="246"/>
      <c r="FS452" s="246"/>
      <c r="FT452" s="246"/>
      <c r="FU452" s="246"/>
      <c r="FV452" s="246"/>
      <c r="FW452" s="246"/>
      <c r="FX452" s="246"/>
      <c r="FY452" s="246"/>
      <c r="FZ452" s="246"/>
      <c r="GA452" s="246"/>
      <c r="GB452" s="246"/>
      <c r="GC452" s="246"/>
      <c r="GD452" s="246"/>
      <c r="GE452" s="246"/>
      <c r="GF452" s="246"/>
      <c r="GG452" s="246"/>
      <c r="GH452" s="246"/>
      <c r="GI452" s="246"/>
      <c r="GJ452" s="246"/>
      <c r="GK452" s="246"/>
      <c r="GL452" s="246"/>
      <c r="GM452" s="246"/>
      <c r="GN452" s="246"/>
      <c r="GO452" s="246"/>
      <c r="GP452" s="246"/>
      <c r="GQ452" s="246"/>
      <c r="GR452" s="246"/>
      <c r="GS452" s="246"/>
      <c r="GT452" s="246"/>
      <c r="GU452" s="246"/>
      <c r="GV452" s="246"/>
      <c r="GW452" s="246"/>
      <c r="GX452" s="246"/>
      <c r="GY452" s="246"/>
      <c r="GZ452" s="246"/>
      <c r="HA452" s="246"/>
      <c r="HB452" s="246"/>
      <c r="HC452" s="246"/>
      <c r="HD452" s="246"/>
      <c r="HE452" s="246"/>
      <c r="HF452" s="246"/>
      <c r="HG452" s="246"/>
      <c r="HH452" s="246"/>
      <c r="HI452" s="246"/>
      <c r="HJ452" s="246"/>
      <c r="HK452" s="254"/>
    </row>
    <row r="453" spans="1:219" ht="12.4" customHeight="1" x14ac:dyDescent="0.2">
      <c r="A453" s="204" t="s">
        <v>3949</v>
      </c>
      <c r="B453" s="205" t="str">
        <f t="shared" ref="B453:B510" si="305">M453</f>
        <v>YUNNAN HENGGUANG TECHNOLOGY CO.,LTD</v>
      </c>
      <c r="C453" s="205" t="s">
        <v>35</v>
      </c>
      <c r="D453" s="234" t="s">
        <v>34</v>
      </c>
      <c r="E453" s="205" t="s">
        <v>3950</v>
      </c>
      <c r="F453" s="244"/>
      <c r="G453" s="245"/>
      <c r="H453" s="209" t="str">
        <f t="shared" ref="H453:H510" si="306">IF(C453&lt;&gt;"exclude",EU453,"")</f>
        <v/>
      </c>
      <c r="I453" s="206" t="s">
        <v>3951</v>
      </c>
      <c r="J453" s="206" t="str">
        <f>VLOOKUP(Z453,[1]AP2022!FF:FI,2,0)</f>
        <v>exclude</v>
      </c>
      <c r="K453" s="206" t="str">
        <f>VLOOKUP(Z453,[1]AP2022!FF:FI,4,0)</f>
        <v>ok, indep</v>
      </c>
      <c r="L453" s="210"/>
      <c r="M453" s="211" t="s">
        <v>3952</v>
      </c>
      <c r="N453" s="211" t="s">
        <v>3953</v>
      </c>
      <c r="O453" s="211" t="s">
        <v>46</v>
      </c>
      <c r="P453" s="211" t="s">
        <v>3954</v>
      </c>
      <c r="Q453" s="225"/>
      <c r="R453" s="38" t="s">
        <v>48</v>
      </c>
      <c r="S453" s="211" t="s">
        <v>3955</v>
      </c>
      <c r="T453" s="211" t="s">
        <v>44</v>
      </c>
      <c r="U453" s="38" t="s">
        <v>182</v>
      </c>
      <c r="V453" s="38" t="s">
        <v>3956</v>
      </c>
      <c r="W453" s="38" t="s">
        <v>3957</v>
      </c>
      <c r="X453" s="37"/>
      <c r="Y453" s="37"/>
      <c r="Z453" s="38" t="s">
        <v>3958</v>
      </c>
      <c r="AA453" s="41">
        <v>13339000</v>
      </c>
      <c r="AB453" s="41">
        <v>27950000</v>
      </c>
      <c r="AC453" s="41">
        <v>6530000</v>
      </c>
      <c r="AD453" s="41">
        <v>10952000</v>
      </c>
      <c r="AE453" s="41">
        <v>13361000</v>
      </c>
      <c r="AF453" s="41">
        <v>28013000</v>
      </c>
      <c r="AG453" s="41">
        <v>6589000</v>
      </c>
      <c r="AH453" s="41">
        <v>11014000</v>
      </c>
      <c r="AI453" s="41">
        <v>-22000</v>
      </c>
      <c r="AJ453" s="41">
        <v>-63000</v>
      </c>
      <c r="AK453" s="41">
        <v>-59000</v>
      </c>
      <c r="AL453" s="41">
        <v>-62000</v>
      </c>
      <c r="AM453" s="41">
        <v>13339000</v>
      </c>
      <c r="AN453" s="41">
        <v>27950000</v>
      </c>
      <c r="AO453" s="41">
        <v>6530000</v>
      </c>
      <c r="AP453" s="41">
        <v>10952000</v>
      </c>
      <c r="AQ453" s="38" t="s">
        <v>39</v>
      </c>
      <c r="AR453" s="38" t="s">
        <v>39</v>
      </c>
      <c r="AS453" s="38" t="s">
        <v>39</v>
      </c>
      <c r="AT453" s="38" t="s">
        <v>39</v>
      </c>
      <c r="AU453" s="41">
        <v>-11132000</v>
      </c>
      <c r="AV453" s="41">
        <v>-22790000</v>
      </c>
      <c r="AW453" s="41">
        <v>-3074000</v>
      </c>
      <c r="AX453" s="41">
        <v>-6856000</v>
      </c>
      <c r="AY453" s="38" t="s">
        <v>39</v>
      </c>
      <c r="AZ453" s="38" t="s">
        <v>39</v>
      </c>
      <c r="BA453" s="38" t="s">
        <v>39</v>
      </c>
      <c r="BB453" s="38" t="s">
        <v>39</v>
      </c>
      <c r="BC453" s="41">
        <v>-2940000</v>
      </c>
      <c r="BD453" s="41">
        <v>-4724000</v>
      </c>
      <c r="BE453" s="41">
        <v>-3278000</v>
      </c>
      <c r="BF453" s="41">
        <v>-3790000</v>
      </c>
      <c r="BG453" s="41">
        <v>-733000</v>
      </c>
      <c r="BH453" s="41">
        <v>436000</v>
      </c>
      <c r="BI453" s="41">
        <v>178000</v>
      </c>
      <c r="BJ453" s="41">
        <v>306000</v>
      </c>
      <c r="BK453" s="41">
        <v>-297000</v>
      </c>
      <c r="BL453" s="41">
        <v>-253000</v>
      </c>
      <c r="BM453" s="41">
        <v>-116000</v>
      </c>
      <c r="BN453" s="41">
        <v>-245000</v>
      </c>
      <c r="BO453" s="41">
        <v>-24000</v>
      </c>
      <c r="BP453" s="41">
        <v>-48000</v>
      </c>
      <c r="BQ453" s="41">
        <v>-84000</v>
      </c>
      <c r="BR453" s="41">
        <v>-103000</v>
      </c>
      <c r="BS453" s="41">
        <v>-273000</v>
      </c>
      <c r="BT453" s="41">
        <v>-205000</v>
      </c>
      <c r="BU453" s="41">
        <v>-32000</v>
      </c>
      <c r="BV453" s="41">
        <v>-142000</v>
      </c>
      <c r="BW453" s="41">
        <v>-1092000</v>
      </c>
      <c r="BX453" s="41">
        <v>87000</v>
      </c>
      <c r="BY453" s="41">
        <v>336000</v>
      </c>
      <c r="BZ453" s="41">
        <v>696000</v>
      </c>
      <c r="CA453" s="41">
        <v>8041000</v>
      </c>
      <c r="CB453" s="41">
        <v>12138000</v>
      </c>
      <c r="CC453" s="41">
        <v>7125000</v>
      </c>
      <c r="CD453" s="41">
        <v>7750000</v>
      </c>
      <c r="CE453" s="41">
        <v>1860000</v>
      </c>
      <c r="CF453" s="41">
        <v>3035000</v>
      </c>
      <c r="CG453" s="41">
        <v>195000</v>
      </c>
      <c r="CH453" s="41">
        <v>663000</v>
      </c>
      <c r="CI453" s="41">
        <v>2171000</v>
      </c>
      <c r="CJ453" s="41">
        <v>1554000</v>
      </c>
      <c r="CK453" s="41">
        <v>1564000</v>
      </c>
      <c r="CL453" s="41">
        <v>2476000</v>
      </c>
      <c r="CM453" s="41">
        <v>3389000</v>
      </c>
      <c r="CN453" s="41">
        <v>4130000</v>
      </c>
      <c r="CO453" s="41">
        <v>3207000</v>
      </c>
      <c r="CP453" s="41">
        <v>3454000</v>
      </c>
      <c r="CQ453" s="41">
        <v>541000</v>
      </c>
      <c r="CR453" s="41">
        <v>1303000</v>
      </c>
      <c r="CS453" s="41">
        <v>1854000</v>
      </c>
      <c r="CT453" s="41">
        <v>1014000</v>
      </c>
      <c r="CU453" s="38" t="s">
        <v>39</v>
      </c>
      <c r="CV453" s="38" t="s">
        <v>39</v>
      </c>
      <c r="CW453" s="38" t="s">
        <v>39</v>
      </c>
      <c r="CX453" s="38" t="s">
        <v>39</v>
      </c>
      <c r="CY453" s="41">
        <v>43000</v>
      </c>
      <c r="CZ453" s="41">
        <v>53000</v>
      </c>
      <c r="DA453" s="41">
        <v>53000</v>
      </c>
      <c r="DB453" s="41">
        <v>53000</v>
      </c>
      <c r="DC453" s="41">
        <v>10575000</v>
      </c>
      <c r="DD453" s="41">
        <v>15281000</v>
      </c>
      <c r="DE453" s="41">
        <v>9929000</v>
      </c>
      <c r="DF453" s="41">
        <v>10275000</v>
      </c>
      <c r="DG453" s="213"/>
      <c r="DH453" s="214">
        <f t="shared" ref="DH453:DH509" si="307">IF(AM453="n.a.","无数据",AM453)</f>
        <v>13339000</v>
      </c>
      <c r="DI453" s="214">
        <f t="shared" ref="DI453:DI509" si="308">AU453</f>
        <v>-11132000</v>
      </c>
      <c r="DJ453" s="214">
        <f t="shared" ref="DJ453:DJ509" si="309">IF(AY453="n.a.",BC453,(AY453+BC453))</f>
        <v>-2940000</v>
      </c>
      <c r="DK453" s="214">
        <f t="shared" ref="DK453:DK509" si="310">BK453</f>
        <v>-297000</v>
      </c>
      <c r="DL453" s="214">
        <f t="shared" ref="DL453:DL509" si="311">IF(DH453="无数据","无数据",(DH453+DI453+DJ453+DK453))</f>
        <v>-1030000</v>
      </c>
      <c r="DM453" s="215">
        <f t="shared" ref="DM453:DM509" si="312">DL453/DH453</f>
        <v>-7.7217182697353628E-2</v>
      </c>
      <c r="DN453" s="215">
        <f t="shared" ref="DN453:DN509" si="313">DL453/-(DI453+DJ453+DK453)</f>
        <v>-7.1682093395504215E-2</v>
      </c>
      <c r="DO453" s="216" t="str">
        <f t="shared" ref="DO453:DO509" si="314">AY453</f>
        <v>n.a.</v>
      </c>
      <c r="DP453" s="214">
        <f t="shared" ref="DP453:DP509" si="315">(CE453+CF453)/2</f>
        <v>2447500</v>
      </c>
      <c r="DQ453" s="214">
        <f t="shared" ref="DQ453:DQ509" si="316">(CY453+CZ453)/2</f>
        <v>48000</v>
      </c>
      <c r="DR453" s="217"/>
      <c r="DS453" s="214">
        <f t="shared" ref="DS453:DS509" si="317">IF(AN453="n.a.","无数据",AN453)</f>
        <v>27950000</v>
      </c>
      <c r="DT453" s="214">
        <f t="shared" ref="DT453:DT509" si="318">AV453</f>
        <v>-22790000</v>
      </c>
      <c r="DU453" s="214">
        <f t="shared" ref="DU453:DU509" si="319">IF(AZ453="n.a.",BD453,(BD453+AZ453))</f>
        <v>-4724000</v>
      </c>
      <c r="DV453" s="214">
        <f t="shared" ref="DV453:DV509" si="320">BL453</f>
        <v>-253000</v>
      </c>
      <c r="DW453" s="214">
        <f t="shared" ref="DW453:DW509" si="321">IF(DS453="无数据","无数据",(DS453+DT453+DU453+DV453))</f>
        <v>183000</v>
      </c>
      <c r="DX453" s="215">
        <f t="shared" ref="DX453:DX509" si="322">DW453/DS453</f>
        <v>6.547406082289803E-3</v>
      </c>
      <c r="DY453" s="215">
        <f t="shared" ref="DY453:DY509" si="323">DW453/-(DT453+DU453+DV453)</f>
        <v>6.5905571361688335E-3</v>
      </c>
      <c r="DZ453" s="218" t="str">
        <f t="shared" ref="DZ453:DZ509" si="324">AZ453</f>
        <v>n.a.</v>
      </c>
      <c r="EA453" s="214">
        <f t="shared" ref="EA453:EA509" si="325">(CF453+CG453)/2</f>
        <v>1615000</v>
      </c>
      <c r="EB453" s="214">
        <f t="shared" ref="EB453:EB509" si="326">(CZ453+DA453)/2</f>
        <v>53000</v>
      </c>
      <c r="EC453" s="217"/>
      <c r="ED453" s="214">
        <f t="shared" ref="ED453:ED509" si="327">IF(AO453="n.a.","无数据",AO453)</f>
        <v>6530000</v>
      </c>
      <c r="EE453" s="214">
        <f t="shared" ref="EE453:EE509" si="328">AW453</f>
        <v>-3074000</v>
      </c>
      <c r="EF453" s="214">
        <f t="shared" ref="EF453:EF509" si="329">IF(BA453="n.a.",BE453,(BA453+BE453))</f>
        <v>-3278000</v>
      </c>
      <c r="EG453" s="214">
        <f t="shared" ref="EG453:EG509" si="330">BM453</f>
        <v>-116000</v>
      </c>
      <c r="EH453" s="214">
        <f t="shared" ref="EH453:EH509" si="331">IF(ED453="无数据","无数据",(ED453+EE453+EF453+EG453))</f>
        <v>62000</v>
      </c>
      <c r="EI453" s="215">
        <f t="shared" ref="EI453:EI509" si="332">EH453/ED453</f>
        <v>9.4946401225114857E-3</v>
      </c>
      <c r="EJ453" s="215">
        <f t="shared" ref="EJ453:EJ509" si="333">EH453/-(EE453+EF453+EG453)</f>
        <v>9.5856524427953005E-3</v>
      </c>
      <c r="EK453" s="218" t="str">
        <f t="shared" ref="EK453:EK509" si="334">BA453</f>
        <v>n.a.</v>
      </c>
      <c r="EL453" s="214">
        <f t="shared" ref="EL453:EL509" si="335">(CG453+CH453)/2</f>
        <v>429000</v>
      </c>
      <c r="EM453" s="214">
        <f t="shared" ref="EM453:EM509" si="336">(DA453+DB453)/2</f>
        <v>53000</v>
      </c>
      <c r="EN453" s="217"/>
      <c r="EO453" s="219">
        <f t="shared" si="304"/>
        <v>15939666.666666666</v>
      </c>
      <c r="EP453" s="219">
        <f t="shared" si="304"/>
        <v>-12332000</v>
      </c>
      <c r="EQ453" s="219">
        <f t="shared" si="304"/>
        <v>-3647333.3333333335</v>
      </c>
      <c r="ER453" s="219">
        <f t="shared" si="304"/>
        <v>-222000</v>
      </c>
      <c r="ES453" s="219">
        <f t="shared" ref="ES453:ES509" si="337">EO453+EP453+EQ453+ER453</f>
        <v>-261666.66666666744</v>
      </c>
      <c r="ET453" s="220">
        <f t="shared" ref="ET453:ET509" si="338">ES453/EO453</f>
        <v>-1.6416068926577352E-2</v>
      </c>
      <c r="EU453" s="221">
        <f t="shared" ref="EU453:EU509" si="339">ES453/-(EP453+EQ453+ER453)</f>
        <v>-1.6150934079499676E-2</v>
      </c>
      <c r="EV453" s="219" t="e">
        <f t="shared" ref="EV453:EV509" si="340">-(EK453+DZ453+DO453)/3</f>
        <v>#VALUE!</v>
      </c>
      <c r="EW453" s="219">
        <f t="shared" ref="EW453:EX509" si="341">AVERAGE(EL453,EA453,DP453)</f>
        <v>1497166.6666666667</v>
      </c>
      <c r="EX453" s="219">
        <f t="shared" si="341"/>
        <v>51333.333333333336</v>
      </c>
      <c r="EY453" s="208"/>
      <c r="EZ453" s="222" t="str">
        <f t="shared" ref="EZ453:EZ509" si="342">IF(ED453="无数据","无数据","完整")</f>
        <v>完整</v>
      </c>
      <c r="FA453" s="222" t="str">
        <f t="shared" ref="FA453:FA509" si="343">IF(DS453="无数据","无数据","完整")</f>
        <v>完整</v>
      </c>
      <c r="FB453" s="222" t="str">
        <f t="shared" ref="FB453:FB509" si="344">IF(DH453="无数据","无数据","完整")</f>
        <v>完整</v>
      </c>
      <c r="FC453" s="222" t="str">
        <f t="shared" ref="FC453:FC509" si="345">IF(OR(AND(EZ453="完整",FA453="完整"),AND(EZ453="完整",FB453="完整"),AND(FA453="完整",FB453="完整")),"选择","删除")</f>
        <v>选择</v>
      </c>
      <c r="FD453" s="222" t="str">
        <f t="shared" ref="FD453:FD509" si="346">IF(AND(IF(DL453="无数据",-1,DL453)&lt;0,IF(DW453="无数据",-1,DW453)&lt;0,IF(EH453="无数据",-1,EH453)&lt;0),"删除",IF(OR(IF(EH453="无数据",-1,EH453)&gt;0,IF(DW453="无数据",-1,DW453)&gt;0,IF(DL453="无数据",-1,DL453)&gt;0),"选择","删除"))</f>
        <v>选择</v>
      </c>
      <c r="FE453" s="246"/>
      <c r="FF453" s="246"/>
      <c r="FG453" s="246"/>
      <c r="FH453" s="246"/>
      <c r="FI453" s="246"/>
      <c r="FJ453" s="246"/>
      <c r="FK453" s="246"/>
      <c r="FL453" s="246"/>
      <c r="FM453" s="246"/>
      <c r="FN453" s="246"/>
      <c r="FO453" s="246"/>
      <c r="FP453" s="246"/>
      <c r="FQ453" s="246"/>
      <c r="FR453" s="246"/>
      <c r="FS453" s="246"/>
      <c r="FT453" s="246"/>
      <c r="FU453" s="246"/>
      <c r="FV453" s="246"/>
      <c r="FW453" s="246"/>
      <c r="FX453" s="246"/>
      <c r="FY453" s="246"/>
      <c r="FZ453" s="246"/>
      <c r="GA453" s="246"/>
      <c r="GB453" s="246"/>
      <c r="GC453" s="246"/>
      <c r="GD453" s="246"/>
      <c r="GE453" s="246"/>
      <c r="GF453" s="246"/>
      <c r="GG453" s="246"/>
      <c r="GH453" s="246"/>
      <c r="GI453" s="246"/>
      <c r="GJ453" s="246"/>
      <c r="GK453" s="246"/>
      <c r="GL453" s="246"/>
      <c r="GM453" s="246"/>
      <c r="GN453" s="246"/>
      <c r="GO453" s="246"/>
      <c r="GP453" s="246"/>
      <c r="GQ453" s="246"/>
      <c r="GR453" s="246"/>
      <c r="GS453" s="246"/>
      <c r="GT453" s="246"/>
      <c r="GU453" s="246"/>
      <c r="GV453" s="246"/>
      <c r="GW453" s="246"/>
      <c r="GX453" s="246"/>
      <c r="GY453" s="246"/>
      <c r="GZ453" s="246"/>
      <c r="HA453" s="246"/>
      <c r="HB453" s="246"/>
      <c r="HC453" s="246"/>
      <c r="HD453" s="246"/>
      <c r="HE453" s="246"/>
      <c r="HF453" s="246"/>
      <c r="HG453" s="246"/>
      <c r="HH453" s="246"/>
      <c r="HI453" s="246"/>
      <c r="HJ453" s="246"/>
      <c r="HK453" s="246"/>
    </row>
    <row r="454" spans="1:219" ht="12.4" customHeight="1" x14ac:dyDescent="0.2">
      <c r="A454" s="204" t="s">
        <v>3959</v>
      </c>
      <c r="B454" s="205" t="str">
        <f t="shared" si="305"/>
        <v>CHENGDU E-TECH INTELLIGENT TECHNOLOGY INC</v>
      </c>
      <c r="C454" s="205" t="s">
        <v>35</v>
      </c>
      <c r="D454" s="234" t="s">
        <v>34</v>
      </c>
      <c r="E454" s="205" t="s">
        <v>3960</v>
      </c>
      <c r="F454" s="244"/>
      <c r="G454" s="245"/>
      <c r="H454" s="209" t="str">
        <f t="shared" si="306"/>
        <v/>
      </c>
      <c r="I454" s="206" t="s">
        <v>3961</v>
      </c>
      <c r="J454" s="206" t="str">
        <f>VLOOKUP(Z454,[1]AP2022!FF:FI,2,0)</f>
        <v>exclude</v>
      </c>
      <c r="K454" s="206" t="str">
        <f>VLOOKUP(Z454,[1]AP2022!FF:FI,4,0)</f>
        <v>ok, loss</v>
      </c>
      <c r="L454" s="210"/>
      <c r="M454" s="211" t="s">
        <v>3962</v>
      </c>
      <c r="N454" s="211" t="s">
        <v>3963</v>
      </c>
      <c r="O454" s="211" t="s">
        <v>36</v>
      </c>
      <c r="P454" s="225"/>
      <c r="Q454" s="225"/>
      <c r="R454" s="38" t="s">
        <v>48</v>
      </c>
      <c r="S454" s="211" t="s">
        <v>3964</v>
      </c>
      <c r="T454" s="211" t="s">
        <v>44</v>
      </c>
      <c r="U454" s="38" t="s">
        <v>182</v>
      </c>
      <c r="V454" s="38" t="s">
        <v>1309</v>
      </c>
      <c r="W454" s="38" t="s">
        <v>3965</v>
      </c>
      <c r="X454" s="37"/>
      <c r="Y454" s="37"/>
      <c r="Z454" s="38" t="s">
        <v>3966</v>
      </c>
      <c r="AA454" s="41">
        <v>12877000</v>
      </c>
      <c r="AB454" s="41">
        <v>2015000</v>
      </c>
      <c r="AC454" s="41">
        <v>11024000</v>
      </c>
      <c r="AD454" s="41">
        <v>8471000</v>
      </c>
      <c r="AE454" s="41">
        <v>12641000</v>
      </c>
      <c r="AF454" s="41">
        <v>1703000</v>
      </c>
      <c r="AG454" s="41">
        <v>8758000</v>
      </c>
      <c r="AH454" s="41">
        <v>6487000</v>
      </c>
      <c r="AI454" s="41">
        <v>-89000</v>
      </c>
      <c r="AJ454" s="41">
        <v>-9000</v>
      </c>
      <c r="AK454" s="41">
        <v>-15000</v>
      </c>
      <c r="AL454" s="41">
        <v>-8000</v>
      </c>
      <c r="AM454" s="41">
        <v>12552000</v>
      </c>
      <c r="AN454" s="41">
        <v>1694000</v>
      </c>
      <c r="AO454" s="41">
        <v>8743000</v>
      </c>
      <c r="AP454" s="41">
        <v>6479000</v>
      </c>
      <c r="AQ454" s="41">
        <v>325000</v>
      </c>
      <c r="AR454" s="41">
        <v>321000</v>
      </c>
      <c r="AS454" s="41">
        <v>2281000</v>
      </c>
      <c r="AT454" s="41">
        <v>1992000</v>
      </c>
      <c r="AU454" s="41">
        <v>-189000</v>
      </c>
      <c r="AV454" s="41">
        <v>-1186000</v>
      </c>
      <c r="AW454" s="41">
        <v>-4258000</v>
      </c>
      <c r="AX454" s="41">
        <v>-2387000</v>
      </c>
      <c r="AY454" s="38" t="s">
        <v>39</v>
      </c>
      <c r="AZ454" s="38" t="s">
        <v>39</v>
      </c>
      <c r="BA454" s="38" t="s">
        <v>39</v>
      </c>
      <c r="BB454" s="38" t="s">
        <v>39</v>
      </c>
      <c r="BC454" s="41">
        <v>-8021000</v>
      </c>
      <c r="BD454" s="41">
        <v>-6947000</v>
      </c>
      <c r="BE454" s="41">
        <v>-6354000</v>
      </c>
      <c r="BF454" s="41">
        <v>-8096000</v>
      </c>
      <c r="BG454" s="41">
        <v>4667000</v>
      </c>
      <c r="BH454" s="41">
        <v>-6118000</v>
      </c>
      <c r="BI454" s="41">
        <v>412000</v>
      </c>
      <c r="BJ454" s="41">
        <v>-2012000</v>
      </c>
      <c r="BK454" s="41">
        <v>-874000</v>
      </c>
      <c r="BL454" s="41">
        <v>-240000</v>
      </c>
      <c r="BM454" s="41">
        <v>-1394000</v>
      </c>
      <c r="BN454" s="41">
        <v>-2062000</v>
      </c>
      <c r="BO454" s="41">
        <v>-377000</v>
      </c>
      <c r="BP454" s="41">
        <v>-285000</v>
      </c>
      <c r="BQ454" s="41">
        <v>-1394000</v>
      </c>
      <c r="BR454" s="41">
        <v>-2040000</v>
      </c>
      <c r="BS454" s="41">
        <v>-497000</v>
      </c>
      <c r="BT454" s="41">
        <v>45000</v>
      </c>
      <c r="BU454" s="41">
        <v>0</v>
      </c>
      <c r="BV454" s="41">
        <v>-22000</v>
      </c>
      <c r="BW454" s="41">
        <v>3220000</v>
      </c>
      <c r="BX454" s="41">
        <v>-3925000</v>
      </c>
      <c r="BY454" s="41">
        <v>-457000</v>
      </c>
      <c r="BZ454" s="41">
        <v>-5059000</v>
      </c>
      <c r="CA454" s="41">
        <v>19023000</v>
      </c>
      <c r="CB454" s="41">
        <v>9721000</v>
      </c>
      <c r="CC454" s="41">
        <v>24677000</v>
      </c>
      <c r="CD454" s="41">
        <v>36531000</v>
      </c>
      <c r="CE454" s="41">
        <v>21000</v>
      </c>
      <c r="CF454" s="38" t="s">
        <v>39</v>
      </c>
      <c r="CG454" s="38" t="s">
        <v>39</v>
      </c>
      <c r="CH454" s="41">
        <v>0</v>
      </c>
      <c r="CI454" s="41">
        <v>14364000</v>
      </c>
      <c r="CJ454" s="41">
        <v>5809000</v>
      </c>
      <c r="CK454" s="41">
        <v>18809000</v>
      </c>
      <c r="CL454" s="41">
        <v>25828000</v>
      </c>
      <c r="CM454" s="41">
        <v>2877000</v>
      </c>
      <c r="CN454" s="41">
        <v>1774000</v>
      </c>
      <c r="CO454" s="41">
        <v>1771000</v>
      </c>
      <c r="CP454" s="41">
        <v>1548000</v>
      </c>
      <c r="CQ454" s="41">
        <v>711000</v>
      </c>
      <c r="CR454" s="41">
        <v>1214000</v>
      </c>
      <c r="CS454" s="41">
        <v>2152000</v>
      </c>
      <c r="CT454" s="41">
        <v>5826000</v>
      </c>
      <c r="CU454" s="41">
        <v>0</v>
      </c>
      <c r="CV454" s="41">
        <v>1050000</v>
      </c>
      <c r="CW454" s="41">
        <v>1900000</v>
      </c>
      <c r="CX454" s="38" t="s">
        <v>39</v>
      </c>
      <c r="CY454" s="41">
        <v>392000</v>
      </c>
      <c r="CZ454" s="41">
        <v>392000</v>
      </c>
      <c r="DA454" s="41">
        <v>392000</v>
      </c>
      <c r="DB454" s="41">
        <v>12015000</v>
      </c>
      <c r="DC454" s="41">
        <v>22931000</v>
      </c>
      <c r="DD454" s="41">
        <v>18245000</v>
      </c>
      <c r="DE454" s="41">
        <v>28594000</v>
      </c>
      <c r="DF454" s="41">
        <v>38313000</v>
      </c>
      <c r="DG454" s="213"/>
      <c r="DH454" s="214">
        <f t="shared" si="307"/>
        <v>12552000</v>
      </c>
      <c r="DI454" s="214">
        <f t="shared" si="308"/>
        <v>-189000</v>
      </c>
      <c r="DJ454" s="214">
        <f t="shared" si="309"/>
        <v>-8021000</v>
      </c>
      <c r="DK454" s="214">
        <f t="shared" si="310"/>
        <v>-874000</v>
      </c>
      <c r="DL454" s="214">
        <f t="shared" si="311"/>
        <v>3468000</v>
      </c>
      <c r="DM454" s="215">
        <f t="shared" si="312"/>
        <v>0.27629063097514339</v>
      </c>
      <c r="DN454" s="215">
        <f t="shared" si="313"/>
        <v>0.3817701453104359</v>
      </c>
      <c r="DO454" s="216" t="str">
        <f t="shared" si="314"/>
        <v>n.a.</v>
      </c>
      <c r="DP454" s="214" t="e">
        <f t="shared" si="315"/>
        <v>#VALUE!</v>
      </c>
      <c r="DQ454" s="214">
        <f t="shared" si="316"/>
        <v>392000</v>
      </c>
      <c r="DR454" s="217"/>
      <c r="DS454" s="214">
        <f t="shared" si="317"/>
        <v>1694000</v>
      </c>
      <c r="DT454" s="214">
        <f t="shared" si="318"/>
        <v>-1186000</v>
      </c>
      <c r="DU454" s="214">
        <f t="shared" si="319"/>
        <v>-6947000</v>
      </c>
      <c r="DV454" s="214">
        <f t="shared" si="320"/>
        <v>-240000</v>
      </c>
      <c r="DW454" s="214">
        <f t="shared" si="321"/>
        <v>-6679000</v>
      </c>
      <c r="DX454" s="215">
        <f t="shared" si="322"/>
        <v>-3.9427390791027155</v>
      </c>
      <c r="DY454" s="215">
        <f t="shared" si="323"/>
        <v>-0.79768302878299291</v>
      </c>
      <c r="DZ454" s="218" t="str">
        <f t="shared" si="324"/>
        <v>n.a.</v>
      </c>
      <c r="EA454" s="214" t="e">
        <f t="shared" si="325"/>
        <v>#VALUE!</v>
      </c>
      <c r="EB454" s="214">
        <f t="shared" si="326"/>
        <v>392000</v>
      </c>
      <c r="EC454" s="217"/>
      <c r="ED454" s="214">
        <f t="shared" si="327"/>
        <v>8743000</v>
      </c>
      <c r="EE454" s="214">
        <f t="shared" si="328"/>
        <v>-4258000</v>
      </c>
      <c r="EF454" s="214">
        <f t="shared" si="329"/>
        <v>-6354000</v>
      </c>
      <c r="EG454" s="214">
        <f t="shared" si="330"/>
        <v>-1394000</v>
      </c>
      <c r="EH454" s="214">
        <f t="shared" si="331"/>
        <v>-3263000</v>
      </c>
      <c r="EI454" s="215">
        <f t="shared" si="332"/>
        <v>-0.37321285599908499</v>
      </c>
      <c r="EJ454" s="215">
        <f t="shared" si="333"/>
        <v>-0.27178077627852743</v>
      </c>
      <c r="EK454" s="218" t="str">
        <f t="shared" si="334"/>
        <v>n.a.</v>
      </c>
      <c r="EL454" s="214" t="e">
        <f t="shared" si="335"/>
        <v>#VALUE!</v>
      </c>
      <c r="EM454" s="214">
        <f t="shared" si="336"/>
        <v>6203500</v>
      </c>
      <c r="EN454" s="217"/>
      <c r="EO454" s="219">
        <f t="shared" si="304"/>
        <v>7663000</v>
      </c>
      <c r="EP454" s="219">
        <f t="shared" si="304"/>
        <v>-1877666.6666666667</v>
      </c>
      <c r="EQ454" s="219">
        <f t="shared" si="304"/>
        <v>-7107333.333333333</v>
      </c>
      <c r="ER454" s="219">
        <f t="shared" si="304"/>
        <v>-836000</v>
      </c>
      <c r="ES454" s="219">
        <f t="shared" si="337"/>
        <v>-2158000</v>
      </c>
      <c r="ET454" s="220">
        <f t="shared" si="338"/>
        <v>-0.28161294532167558</v>
      </c>
      <c r="EU454" s="221">
        <f t="shared" si="339"/>
        <v>-0.21973322472253334</v>
      </c>
      <c r="EV454" s="219" t="e">
        <f t="shared" si="340"/>
        <v>#VALUE!</v>
      </c>
      <c r="EW454" s="219" t="e">
        <f t="shared" si="341"/>
        <v>#VALUE!</v>
      </c>
      <c r="EX454" s="219">
        <f t="shared" si="341"/>
        <v>2329166.6666666665</v>
      </c>
      <c r="EY454" s="208"/>
      <c r="EZ454" s="222" t="str">
        <f t="shared" si="342"/>
        <v>完整</v>
      </c>
      <c r="FA454" s="222" t="str">
        <f t="shared" si="343"/>
        <v>完整</v>
      </c>
      <c r="FB454" s="222" t="str">
        <f t="shared" si="344"/>
        <v>完整</v>
      </c>
      <c r="FC454" s="222" t="str">
        <f t="shared" si="345"/>
        <v>选择</v>
      </c>
      <c r="FD454" s="222" t="str">
        <f t="shared" si="346"/>
        <v>选择</v>
      </c>
      <c r="FE454" s="246"/>
      <c r="FF454" s="246"/>
      <c r="FG454" s="246"/>
      <c r="FH454" s="246"/>
      <c r="FI454" s="246"/>
      <c r="FJ454" s="246"/>
      <c r="FK454" s="246"/>
      <c r="FL454" s="246"/>
      <c r="FM454" s="246"/>
      <c r="FN454" s="246"/>
      <c r="FO454" s="246"/>
      <c r="FP454" s="246"/>
      <c r="FQ454" s="246"/>
      <c r="FR454" s="246"/>
      <c r="FS454" s="246"/>
      <c r="FT454" s="246"/>
      <c r="FU454" s="246"/>
      <c r="FV454" s="246"/>
      <c r="FW454" s="246"/>
      <c r="FX454" s="246"/>
      <c r="FY454" s="246"/>
      <c r="FZ454" s="246"/>
      <c r="GA454" s="246"/>
      <c r="GB454" s="246"/>
      <c r="GC454" s="246"/>
      <c r="GD454" s="246"/>
      <c r="GE454" s="246"/>
      <c r="GF454" s="246"/>
      <c r="GG454" s="246"/>
      <c r="GH454" s="246"/>
      <c r="GI454" s="246"/>
      <c r="GJ454" s="246"/>
      <c r="GK454" s="246"/>
      <c r="GL454" s="246"/>
      <c r="GM454" s="246"/>
      <c r="GN454" s="246"/>
      <c r="GO454" s="246"/>
      <c r="GP454" s="246"/>
      <c r="GQ454" s="246"/>
      <c r="GR454" s="246"/>
      <c r="GS454" s="246"/>
      <c r="GT454" s="246"/>
      <c r="GU454" s="246"/>
      <c r="GV454" s="246"/>
      <c r="GW454" s="246"/>
      <c r="GX454" s="246"/>
      <c r="GY454" s="246"/>
      <c r="GZ454" s="246"/>
      <c r="HA454" s="246"/>
      <c r="HB454" s="246"/>
      <c r="HC454" s="246"/>
      <c r="HD454" s="246"/>
      <c r="HE454" s="246"/>
      <c r="HF454" s="246"/>
      <c r="HG454" s="246"/>
      <c r="HH454" s="246"/>
      <c r="HI454" s="246"/>
      <c r="HJ454" s="246"/>
      <c r="HK454" s="246"/>
    </row>
    <row r="455" spans="1:219" s="7" customFormat="1" ht="12.4" customHeight="1" x14ac:dyDescent="0.2">
      <c r="A455" s="226" t="s">
        <v>3967</v>
      </c>
      <c r="B455" s="227" t="str">
        <f t="shared" si="305"/>
        <v>YANTAI YUCHENG MACHINERY CO., LTD.</v>
      </c>
      <c r="C455" s="228" t="s">
        <v>35</v>
      </c>
      <c r="D455" s="229" t="s">
        <v>188</v>
      </c>
      <c r="E455" s="227"/>
      <c r="F455" s="244"/>
      <c r="G455" s="238"/>
      <c r="H455" s="232" t="str">
        <f t="shared" si="306"/>
        <v/>
      </c>
      <c r="I455" s="228" t="s">
        <v>353</v>
      </c>
      <c r="J455" s="228" t="str">
        <f>VLOOKUP(Z455,[1]AP2022!FF:FI,2,0)</f>
        <v>exclude</v>
      </c>
      <c r="K455" s="228" t="str">
        <f>VLOOKUP(Z455,[1]AP2022!FF:FI,4,0)</f>
        <v>ok, indep</v>
      </c>
      <c r="L455" s="233"/>
      <c r="M455" s="38" t="s">
        <v>3968</v>
      </c>
      <c r="N455" s="38" t="s">
        <v>3969</v>
      </c>
      <c r="O455" s="38" t="s">
        <v>36</v>
      </c>
      <c r="P455" s="38" t="s">
        <v>3970</v>
      </c>
      <c r="Q455" s="37"/>
      <c r="R455" s="38" t="s">
        <v>48</v>
      </c>
      <c r="S455" s="38" t="s">
        <v>3971</v>
      </c>
      <c r="T455" s="38" t="s">
        <v>45</v>
      </c>
      <c r="U455" s="38" t="s">
        <v>182</v>
      </c>
      <c r="V455" s="38" t="s">
        <v>3972</v>
      </c>
      <c r="W455" s="38" t="s">
        <v>3973</v>
      </c>
      <c r="X455" s="37"/>
      <c r="Y455" s="37"/>
      <c r="Z455" s="38" t="s">
        <v>3974</v>
      </c>
      <c r="AA455" s="41">
        <v>12511000</v>
      </c>
      <c r="AB455" s="41">
        <v>28834000</v>
      </c>
      <c r="AC455" s="41">
        <v>37497000</v>
      </c>
      <c r="AD455" s="41">
        <v>66446000</v>
      </c>
      <c r="AE455" s="41">
        <v>12083000</v>
      </c>
      <c r="AF455" s="41">
        <v>28946000</v>
      </c>
      <c r="AG455" s="41">
        <v>37617000</v>
      </c>
      <c r="AH455" s="41">
        <v>66781000</v>
      </c>
      <c r="AI455" s="41">
        <v>-141000</v>
      </c>
      <c r="AJ455" s="41">
        <v>-334000</v>
      </c>
      <c r="AK455" s="41">
        <v>-364000</v>
      </c>
      <c r="AL455" s="41">
        <v>-578000</v>
      </c>
      <c r="AM455" s="41">
        <v>11942000</v>
      </c>
      <c r="AN455" s="41">
        <v>28612000</v>
      </c>
      <c r="AO455" s="41">
        <v>37253000</v>
      </c>
      <c r="AP455" s="41">
        <v>66203000</v>
      </c>
      <c r="AQ455" s="41">
        <v>569000</v>
      </c>
      <c r="AR455" s="41">
        <v>222000</v>
      </c>
      <c r="AS455" s="41">
        <v>244000</v>
      </c>
      <c r="AT455" s="41">
        <v>243000</v>
      </c>
      <c r="AU455" s="41">
        <v>-8890000</v>
      </c>
      <c r="AV455" s="41">
        <v>-21073000</v>
      </c>
      <c r="AW455" s="41">
        <v>-25785000</v>
      </c>
      <c r="AX455" s="41">
        <v>-48008000</v>
      </c>
      <c r="AY455" s="38" t="s">
        <v>39</v>
      </c>
      <c r="AZ455" s="38" t="s">
        <v>39</v>
      </c>
      <c r="BA455" s="38" t="s">
        <v>39</v>
      </c>
      <c r="BB455" s="38" t="s">
        <v>39</v>
      </c>
      <c r="BC455" s="41">
        <v>-5427000</v>
      </c>
      <c r="BD455" s="41">
        <v>-7522000</v>
      </c>
      <c r="BE455" s="41">
        <v>-7797000</v>
      </c>
      <c r="BF455" s="41">
        <v>-11350000</v>
      </c>
      <c r="BG455" s="41">
        <v>-1806000</v>
      </c>
      <c r="BH455" s="41">
        <v>239000</v>
      </c>
      <c r="BI455" s="41">
        <v>3915000</v>
      </c>
      <c r="BJ455" s="41">
        <v>7088000</v>
      </c>
      <c r="BK455" s="41">
        <v>-458000</v>
      </c>
      <c r="BL455" s="41">
        <v>-448000</v>
      </c>
      <c r="BM455" s="41">
        <v>-570000</v>
      </c>
      <c r="BN455" s="41">
        <v>-622000</v>
      </c>
      <c r="BO455" s="41">
        <v>-589000</v>
      </c>
      <c r="BP455" s="41">
        <v>-585000</v>
      </c>
      <c r="BQ455" s="41">
        <v>-640000</v>
      </c>
      <c r="BR455" s="41">
        <v>-585000</v>
      </c>
      <c r="BS455" s="41">
        <v>131000</v>
      </c>
      <c r="BT455" s="41">
        <v>137000</v>
      </c>
      <c r="BU455" s="41">
        <v>70000</v>
      </c>
      <c r="BV455" s="41">
        <v>-37000</v>
      </c>
      <c r="BW455" s="41">
        <v>-1775000</v>
      </c>
      <c r="BX455" s="41">
        <v>45000</v>
      </c>
      <c r="BY455" s="41">
        <v>4710000</v>
      </c>
      <c r="BZ455" s="41">
        <v>5057000</v>
      </c>
      <c r="CA455" s="41">
        <v>23200000</v>
      </c>
      <c r="CB455" s="41">
        <v>30617000</v>
      </c>
      <c r="CC455" s="41">
        <v>34739000</v>
      </c>
      <c r="CD455" s="41">
        <v>24888000</v>
      </c>
      <c r="CE455" s="41">
        <v>5618000</v>
      </c>
      <c r="CF455" s="41">
        <v>6458000</v>
      </c>
      <c r="CG455" s="41">
        <v>6687000</v>
      </c>
      <c r="CH455" s="41">
        <v>3024000</v>
      </c>
      <c r="CI455" s="41">
        <v>8540000</v>
      </c>
      <c r="CJ455" s="41">
        <v>13805000</v>
      </c>
      <c r="CK455" s="41">
        <v>14220000</v>
      </c>
      <c r="CL455" s="41">
        <v>17630000</v>
      </c>
      <c r="CM455" s="41">
        <v>7121000</v>
      </c>
      <c r="CN455" s="41">
        <v>9608000</v>
      </c>
      <c r="CO455" s="41">
        <v>12414000</v>
      </c>
      <c r="CP455" s="41">
        <v>3510000</v>
      </c>
      <c r="CQ455" s="41">
        <v>1856000</v>
      </c>
      <c r="CR455" s="41">
        <v>560000</v>
      </c>
      <c r="CS455" s="41">
        <v>887000</v>
      </c>
      <c r="CT455" s="41">
        <v>315000</v>
      </c>
      <c r="CU455" s="41">
        <v>1255000</v>
      </c>
      <c r="CV455" s="41">
        <v>202000</v>
      </c>
      <c r="CW455" s="38" t="s">
        <v>39</v>
      </c>
      <c r="CX455" s="38" t="s">
        <v>39</v>
      </c>
      <c r="CY455" s="41">
        <v>414000</v>
      </c>
      <c r="CZ455" s="41">
        <v>515000</v>
      </c>
      <c r="DA455" s="41">
        <v>465000</v>
      </c>
      <c r="DB455" s="41">
        <v>265000</v>
      </c>
      <c r="DC455" s="41">
        <v>29295000</v>
      </c>
      <c r="DD455" s="41">
        <v>37472000</v>
      </c>
      <c r="DE455" s="41">
        <v>40716000</v>
      </c>
      <c r="DF455" s="41">
        <v>30416000</v>
      </c>
      <c r="DG455" s="213"/>
      <c r="DH455" s="214">
        <f t="shared" si="307"/>
        <v>11942000</v>
      </c>
      <c r="DI455" s="214">
        <f t="shared" si="308"/>
        <v>-8890000</v>
      </c>
      <c r="DJ455" s="214">
        <f t="shared" si="309"/>
        <v>-5427000</v>
      </c>
      <c r="DK455" s="214">
        <f t="shared" si="310"/>
        <v>-458000</v>
      </c>
      <c r="DL455" s="214">
        <f t="shared" si="311"/>
        <v>-2833000</v>
      </c>
      <c r="DM455" s="215">
        <f t="shared" si="312"/>
        <v>-0.23722994473287556</v>
      </c>
      <c r="DN455" s="215">
        <f t="shared" si="313"/>
        <v>-0.19174280879864636</v>
      </c>
      <c r="DO455" s="216" t="str">
        <f t="shared" si="314"/>
        <v>n.a.</v>
      </c>
      <c r="DP455" s="214">
        <f t="shared" si="315"/>
        <v>6038000</v>
      </c>
      <c r="DQ455" s="214">
        <f t="shared" si="316"/>
        <v>464500</v>
      </c>
      <c r="DR455" s="217"/>
      <c r="DS455" s="214">
        <f t="shared" si="317"/>
        <v>28612000</v>
      </c>
      <c r="DT455" s="214">
        <f t="shared" si="318"/>
        <v>-21073000</v>
      </c>
      <c r="DU455" s="214">
        <f t="shared" si="319"/>
        <v>-7522000</v>
      </c>
      <c r="DV455" s="214">
        <f t="shared" si="320"/>
        <v>-448000</v>
      </c>
      <c r="DW455" s="214">
        <f t="shared" si="321"/>
        <v>-431000</v>
      </c>
      <c r="DX455" s="215">
        <f t="shared" si="322"/>
        <v>-1.5063609674262547E-2</v>
      </c>
      <c r="DY455" s="215">
        <f t="shared" si="323"/>
        <v>-1.4840064731604862E-2</v>
      </c>
      <c r="DZ455" s="218" t="str">
        <f t="shared" si="324"/>
        <v>n.a.</v>
      </c>
      <c r="EA455" s="214">
        <f t="shared" si="325"/>
        <v>6572500</v>
      </c>
      <c r="EB455" s="214">
        <f t="shared" si="326"/>
        <v>490000</v>
      </c>
      <c r="EC455" s="217"/>
      <c r="ED455" s="214">
        <f t="shared" si="327"/>
        <v>37253000</v>
      </c>
      <c r="EE455" s="214">
        <f t="shared" si="328"/>
        <v>-25785000</v>
      </c>
      <c r="EF455" s="214">
        <f t="shared" si="329"/>
        <v>-7797000</v>
      </c>
      <c r="EG455" s="214">
        <f t="shared" si="330"/>
        <v>-570000</v>
      </c>
      <c r="EH455" s="214">
        <f t="shared" si="331"/>
        <v>3101000</v>
      </c>
      <c r="EI455" s="215">
        <f t="shared" si="332"/>
        <v>8.3241618124714783E-2</v>
      </c>
      <c r="EJ455" s="215">
        <f t="shared" si="333"/>
        <v>9.0799953150620755E-2</v>
      </c>
      <c r="EK455" s="218" t="str">
        <f t="shared" si="334"/>
        <v>n.a.</v>
      </c>
      <c r="EL455" s="214">
        <f t="shared" si="335"/>
        <v>4855500</v>
      </c>
      <c r="EM455" s="214">
        <f t="shared" si="336"/>
        <v>365000</v>
      </c>
      <c r="EN455" s="217"/>
      <c r="EO455" s="219">
        <f t="shared" si="304"/>
        <v>25935666.666666668</v>
      </c>
      <c r="EP455" s="219">
        <f t="shared" si="304"/>
        <v>-18582666.666666668</v>
      </c>
      <c r="EQ455" s="219">
        <f t="shared" si="304"/>
        <v>-6915333.333333333</v>
      </c>
      <c r="ER455" s="219">
        <f t="shared" si="304"/>
        <v>-492000</v>
      </c>
      <c r="ES455" s="219">
        <f t="shared" si="337"/>
        <v>-54333.333333333023</v>
      </c>
      <c r="ET455" s="220">
        <f t="shared" si="338"/>
        <v>-2.0949271916408429E-3</v>
      </c>
      <c r="EU455" s="221">
        <f t="shared" si="339"/>
        <v>-2.0905476465307052E-3</v>
      </c>
      <c r="EV455" s="219" t="e">
        <f t="shared" si="340"/>
        <v>#VALUE!</v>
      </c>
      <c r="EW455" s="219">
        <f t="shared" si="341"/>
        <v>5822000</v>
      </c>
      <c r="EX455" s="219">
        <f t="shared" si="341"/>
        <v>439833.33333333331</v>
      </c>
      <c r="EY455" s="208"/>
      <c r="EZ455" s="222" t="str">
        <f t="shared" si="342"/>
        <v>完整</v>
      </c>
      <c r="FA455" s="222" t="str">
        <f t="shared" si="343"/>
        <v>完整</v>
      </c>
      <c r="FB455" s="222" t="str">
        <f t="shared" si="344"/>
        <v>完整</v>
      </c>
      <c r="FC455" s="222" t="str">
        <f t="shared" si="345"/>
        <v>选择</v>
      </c>
      <c r="FD455" s="222" t="str">
        <f t="shared" si="346"/>
        <v>选择</v>
      </c>
      <c r="FE455" s="246"/>
      <c r="FF455" s="246"/>
      <c r="FG455" s="246"/>
      <c r="FH455" s="246"/>
      <c r="FI455" s="246"/>
      <c r="FJ455" s="246"/>
      <c r="FK455" s="246"/>
      <c r="FL455" s="246"/>
      <c r="FM455" s="246"/>
      <c r="FN455" s="246"/>
      <c r="FO455" s="246"/>
      <c r="FP455" s="246"/>
      <c r="FQ455" s="246"/>
      <c r="FR455" s="246"/>
      <c r="FS455" s="246"/>
      <c r="FT455" s="246"/>
      <c r="FU455" s="246"/>
      <c r="FV455" s="246"/>
      <c r="FW455" s="246"/>
      <c r="FX455" s="246"/>
      <c r="FY455" s="246"/>
      <c r="FZ455" s="246"/>
      <c r="GA455" s="246"/>
      <c r="GB455" s="246"/>
      <c r="GC455" s="246"/>
      <c r="GD455" s="246"/>
      <c r="GE455" s="246"/>
      <c r="GF455" s="246"/>
      <c r="GG455" s="246"/>
      <c r="GH455" s="246"/>
      <c r="GI455" s="246"/>
      <c r="GJ455" s="246"/>
      <c r="GK455" s="246"/>
      <c r="GL455" s="246"/>
      <c r="GM455" s="246"/>
      <c r="GN455" s="246"/>
      <c r="GO455" s="246"/>
      <c r="GP455" s="246"/>
      <c r="GQ455" s="246"/>
      <c r="GR455" s="246"/>
      <c r="GS455" s="246"/>
      <c r="GT455" s="246"/>
      <c r="GU455" s="246"/>
      <c r="GV455" s="246"/>
      <c r="GW455" s="246"/>
      <c r="GX455" s="246"/>
      <c r="GY455" s="246"/>
      <c r="GZ455" s="246"/>
      <c r="HA455" s="246"/>
      <c r="HB455" s="246"/>
      <c r="HC455" s="246"/>
      <c r="HD455" s="246"/>
      <c r="HE455" s="246"/>
      <c r="HF455" s="246"/>
      <c r="HG455" s="246"/>
      <c r="HH455" s="246"/>
      <c r="HI455" s="246"/>
      <c r="HJ455" s="246"/>
      <c r="HK455" s="254"/>
    </row>
    <row r="456" spans="1:219" ht="12.4" customHeight="1" x14ac:dyDescent="0.2">
      <c r="A456" s="204" t="s">
        <v>3975</v>
      </c>
      <c r="B456" s="205" t="str">
        <f t="shared" si="305"/>
        <v>OIMEX ELECTRODE LIMITED</v>
      </c>
      <c r="C456" s="206" t="s">
        <v>35</v>
      </c>
      <c r="D456" s="206" t="s">
        <v>32</v>
      </c>
      <c r="E456" s="205"/>
      <c r="F456" s="244"/>
      <c r="G456" s="245"/>
      <c r="H456" s="209" t="str">
        <f t="shared" si="306"/>
        <v/>
      </c>
      <c r="I456" s="206" t="s">
        <v>328</v>
      </c>
      <c r="J456" s="206" t="str">
        <f>VLOOKUP(Z456,[1]AP2022!FF:FI,2,0)</f>
        <v>exclude</v>
      </c>
      <c r="K456" s="206" t="str">
        <f>VLOOKUP(Z456,[1]AP2022!FF:FI,4,0)</f>
        <v>ok, sda/sdp</v>
      </c>
      <c r="L456" s="210"/>
      <c r="M456" s="211" t="s">
        <v>3976</v>
      </c>
      <c r="N456" s="225"/>
      <c r="O456" s="225"/>
      <c r="P456" s="211" t="s">
        <v>3977</v>
      </c>
      <c r="Q456" s="225"/>
      <c r="R456" s="38" t="s">
        <v>58</v>
      </c>
      <c r="S456" s="211" t="s">
        <v>3978</v>
      </c>
      <c r="T456" s="211" t="s">
        <v>38</v>
      </c>
      <c r="U456" s="38" t="s">
        <v>182</v>
      </c>
      <c r="V456" s="37"/>
      <c r="W456" s="38" t="s">
        <v>3979</v>
      </c>
      <c r="X456" s="37"/>
      <c r="Y456" s="37"/>
      <c r="Z456" s="38" t="s">
        <v>3980</v>
      </c>
      <c r="AA456" s="41">
        <v>13395000</v>
      </c>
      <c r="AB456" s="41">
        <v>225254000</v>
      </c>
      <c r="AC456" s="41">
        <v>436704000</v>
      </c>
      <c r="AD456" s="41">
        <v>523623000</v>
      </c>
      <c r="AE456" s="41">
        <v>12700000</v>
      </c>
      <c r="AF456" s="41">
        <v>222321000</v>
      </c>
      <c r="AG456" s="41">
        <v>434275000</v>
      </c>
      <c r="AH456" s="41">
        <v>519173000</v>
      </c>
      <c r="AI456" s="38" t="s">
        <v>39</v>
      </c>
      <c r="AJ456" s="38" t="s">
        <v>39</v>
      </c>
      <c r="AK456" s="38" t="s">
        <v>39</v>
      </c>
      <c r="AL456" s="38" t="s">
        <v>39</v>
      </c>
      <c r="AM456" s="41">
        <v>12700000</v>
      </c>
      <c r="AN456" s="41">
        <v>222321000</v>
      </c>
      <c r="AO456" s="41">
        <v>434275000</v>
      </c>
      <c r="AP456" s="41">
        <v>519173000</v>
      </c>
      <c r="AQ456" s="41">
        <v>695000</v>
      </c>
      <c r="AR456" s="41">
        <v>2933000</v>
      </c>
      <c r="AS456" s="41">
        <v>2429000</v>
      </c>
      <c r="AT456" s="41">
        <v>4450000</v>
      </c>
      <c r="AU456" s="41">
        <v>-30848000</v>
      </c>
      <c r="AV456" s="41">
        <v>-123591000</v>
      </c>
      <c r="AW456" s="41">
        <v>-275273000</v>
      </c>
      <c r="AX456" s="41">
        <v>-318698000</v>
      </c>
      <c r="AY456" s="41">
        <v>0</v>
      </c>
      <c r="AZ456" s="41">
        <v>0</v>
      </c>
      <c r="BA456" s="41">
        <v>0</v>
      </c>
      <c r="BB456" s="41">
        <v>0</v>
      </c>
      <c r="BC456" s="41">
        <v>-10721000</v>
      </c>
      <c r="BD456" s="41">
        <v>-12009000</v>
      </c>
      <c r="BE456" s="41">
        <v>-13981000</v>
      </c>
      <c r="BF456" s="41">
        <v>-11059000</v>
      </c>
      <c r="BG456" s="41">
        <v>-28174000</v>
      </c>
      <c r="BH456" s="41">
        <v>89654000</v>
      </c>
      <c r="BI456" s="41">
        <v>147450000</v>
      </c>
      <c r="BJ456" s="41">
        <v>193866000</v>
      </c>
      <c r="BK456" s="41">
        <v>-50865000</v>
      </c>
      <c r="BL456" s="41">
        <v>-52745000</v>
      </c>
      <c r="BM456" s="41">
        <v>-51077000</v>
      </c>
      <c r="BN456" s="41">
        <v>-47914000</v>
      </c>
      <c r="BO456" s="41">
        <v>-50865000</v>
      </c>
      <c r="BP456" s="41">
        <v>-52745000</v>
      </c>
      <c r="BQ456" s="41">
        <v>-51077000</v>
      </c>
      <c r="BR456" s="41">
        <v>-47914000</v>
      </c>
      <c r="BS456" s="41">
        <v>0</v>
      </c>
      <c r="BT456" s="41">
        <v>0</v>
      </c>
      <c r="BU456" s="41">
        <v>0</v>
      </c>
      <c r="BV456" s="41">
        <v>0</v>
      </c>
      <c r="BW456" s="41">
        <v>-110841000</v>
      </c>
      <c r="BX456" s="41">
        <v>5495000</v>
      </c>
      <c r="BY456" s="41">
        <v>32538000</v>
      </c>
      <c r="BZ456" s="41">
        <v>94079000</v>
      </c>
      <c r="CA456" s="41">
        <v>593661000</v>
      </c>
      <c r="CB456" s="41">
        <v>611185000</v>
      </c>
      <c r="CC456" s="41">
        <v>616063000</v>
      </c>
      <c r="CD456" s="41">
        <v>561834000</v>
      </c>
      <c r="CE456" s="41">
        <v>282425000</v>
      </c>
      <c r="CF456" s="41">
        <v>276944000</v>
      </c>
      <c r="CG456" s="41">
        <v>283559000</v>
      </c>
      <c r="CH456" s="41">
        <v>298329000</v>
      </c>
      <c r="CI456" s="41">
        <v>291340000</v>
      </c>
      <c r="CJ456" s="38" t="s">
        <v>39</v>
      </c>
      <c r="CK456" s="38" t="s">
        <v>39</v>
      </c>
      <c r="CL456" s="41">
        <v>226857000</v>
      </c>
      <c r="CM456" s="41">
        <v>1407000</v>
      </c>
      <c r="CN456" s="41">
        <v>302651000</v>
      </c>
      <c r="CO456" s="41">
        <v>288724000</v>
      </c>
      <c r="CP456" s="41">
        <v>4855000</v>
      </c>
      <c r="CQ456" s="41">
        <v>11108000</v>
      </c>
      <c r="CR456" s="41">
        <v>15518000</v>
      </c>
      <c r="CS456" s="41">
        <v>14500000</v>
      </c>
      <c r="CT456" s="41">
        <v>23812000</v>
      </c>
      <c r="CU456" s="41">
        <v>7019000</v>
      </c>
      <c r="CV456" s="41">
        <v>7023000</v>
      </c>
      <c r="CW456" s="41">
        <v>34000</v>
      </c>
      <c r="CX456" s="38" t="s">
        <v>39</v>
      </c>
      <c r="CY456" s="41">
        <v>56375000</v>
      </c>
      <c r="CZ456" s="41">
        <v>56358000</v>
      </c>
      <c r="DA456" s="41">
        <v>30298000</v>
      </c>
      <c r="DB456" s="41">
        <v>36374000</v>
      </c>
      <c r="DC456" s="41">
        <v>1132275000</v>
      </c>
      <c r="DD456" s="41">
        <v>1200409000</v>
      </c>
      <c r="DE456" s="41">
        <v>1174768000</v>
      </c>
      <c r="DF456" s="41">
        <v>1087098000</v>
      </c>
      <c r="DG456" s="213"/>
      <c r="DH456" s="214">
        <f t="shared" si="307"/>
        <v>12700000</v>
      </c>
      <c r="DI456" s="214">
        <f t="shared" si="308"/>
        <v>-30848000</v>
      </c>
      <c r="DJ456" s="214">
        <f t="shared" si="309"/>
        <v>-10721000</v>
      </c>
      <c r="DK456" s="214">
        <f t="shared" si="310"/>
        <v>-50865000</v>
      </c>
      <c r="DL456" s="214">
        <f t="shared" si="311"/>
        <v>-79734000</v>
      </c>
      <c r="DM456" s="215">
        <f t="shared" si="312"/>
        <v>-6.2782677165354333</v>
      </c>
      <c r="DN456" s="215">
        <f t="shared" si="313"/>
        <v>-0.86260466927753854</v>
      </c>
      <c r="DO456" s="216">
        <f t="shared" si="314"/>
        <v>0</v>
      </c>
      <c r="DP456" s="214">
        <f t="shared" si="315"/>
        <v>279684500</v>
      </c>
      <c r="DQ456" s="214">
        <f t="shared" si="316"/>
        <v>56366500</v>
      </c>
      <c r="DR456" s="217"/>
      <c r="DS456" s="214">
        <f t="shared" si="317"/>
        <v>222321000</v>
      </c>
      <c r="DT456" s="214">
        <f t="shared" si="318"/>
        <v>-123591000</v>
      </c>
      <c r="DU456" s="214">
        <f t="shared" si="319"/>
        <v>-12009000</v>
      </c>
      <c r="DV456" s="214">
        <f t="shared" si="320"/>
        <v>-52745000</v>
      </c>
      <c r="DW456" s="214">
        <f t="shared" si="321"/>
        <v>33976000</v>
      </c>
      <c r="DX456" s="215">
        <f t="shared" si="322"/>
        <v>0.15282406970101789</v>
      </c>
      <c r="DY456" s="215">
        <f t="shared" si="323"/>
        <v>0.18039236507472989</v>
      </c>
      <c r="DZ456" s="218">
        <f t="shared" si="324"/>
        <v>0</v>
      </c>
      <c r="EA456" s="214">
        <f t="shared" si="325"/>
        <v>280251500</v>
      </c>
      <c r="EB456" s="214">
        <f t="shared" si="326"/>
        <v>43328000</v>
      </c>
      <c r="EC456" s="217"/>
      <c r="ED456" s="214">
        <f t="shared" si="327"/>
        <v>434275000</v>
      </c>
      <c r="EE456" s="214">
        <f t="shared" si="328"/>
        <v>-275273000</v>
      </c>
      <c r="EF456" s="214">
        <f t="shared" si="329"/>
        <v>-13981000</v>
      </c>
      <c r="EG456" s="214">
        <f t="shared" si="330"/>
        <v>-51077000</v>
      </c>
      <c r="EH456" s="214">
        <f t="shared" si="331"/>
        <v>93944000</v>
      </c>
      <c r="EI456" s="215">
        <f t="shared" si="332"/>
        <v>0.21632375798745035</v>
      </c>
      <c r="EJ456" s="215">
        <f t="shared" si="333"/>
        <v>0.27603715206666452</v>
      </c>
      <c r="EK456" s="218">
        <f t="shared" si="334"/>
        <v>0</v>
      </c>
      <c r="EL456" s="214">
        <f t="shared" si="335"/>
        <v>290944000</v>
      </c>
      <c r="EM456" s="214">
        <f t="shared" si="336"/>
        <v>33336000</v>
      </c>
      <c r="EN456" s="217"/>
      <c r="EO456" s="219">
        <f t="shared" si="304"/>
        <v>223098666.66666666</v>
      </c>
      <c r="EP456" s="219">
        <f t="shared" si="304"/>
        <v>-143237333.33333334</v>
      </c>
      <c r="EQ456" s="219">
        <f t="shared" si="304"/>
        <v>-12237000</v>
      </c>
      <c r="ER456" s="219">
        <f t="shared" si="304"/>
        <v>-51562333.333333336</v>
      </c>
      <c r="ES456" s="219">
        <f t="shared" si="337"/>
        <v>16061999.999999978</v>
      </c>
      <c r="ET456" s="220">
        <f t="shared" si="338"/>
        <v>7.1995051516817579E-2</v>
      </c>
      <c r="EU456" s="221">
        <f t="shared" si="339"/>
        <v>7.7580460787944047E-2</v>
      </c>
      <c r="EV456" s="219">
        <f t="shared" si="340"/>
        <v>0</v>
      </c>
      <c r="EW456" s="219">
        <f t="shared" si="341"/>
        <v>283626666.66666669</v>
      </c>
      <c r="EX456" s="219">
        <f t="shared" si="341"/>
        <v>44343500</v>
      </c>
      <c r="EY456" s="208"/>
      <c r="EZ456" s="222" t="str">
        <f t="shared" si="342"/>
        <v>完整</v>
      </c>
      <c r="FA456" s="222" t="str">
        <f t="shared" si="343"/>
        <v>完整</v>
      </c>
      <c r="FB456" s="222" t="str">
        <f t="shared" si="344"/>
        <v>完整</v>
      </c>
      <c r="FC456" s="222" t="str">
        <f t="shared" si="345"/>
        <v>选择</v>
      </c>
      <c r="FD456" s="222" t="str">
        <f t="shared" si="346"/>
        <v>选择</v>
      </c>
      <c r="FE456" s="246"/>
      <c r="FF456" s="246"/>
      <c r="FG456" s="246"/>
      <c r="FH456" s="246"/>
      <c r="FI456" s="246"/>
      <c r="FJ456" s="246"/>
      <c r="FK456" s="246"/>
      <c r="FL456" s="246"/>
      <c r="FM456" s="246"/>
      <c r="FN456" s="246"/>
      <c r="FO456" s="246"/>
      <c r="FP456" s="246"/>
      <c r="FQ456" s="246"/>
      <c r="FR456" s="246"/>
      <c r="FS456" s="246"/>
      <c r="FT456" s="246"/>
      <c r="FU456" s="246"/>
      <c r="FV456" s="246"/>
      <c r="FW456" s="246"/>
      <c r="FX456" s="246"/>
      <c r="FY456" s="246"/>
      <c r="FZ456" s="246"/>
      <c r="GA456" s="246"/>
      <c r="GB456" s="246"/>
      <c r="GC456" s="246"/>
      <c r="GD456" s="246"/>
      <c r="GE456" s="246"/>
      <c r="GF456" s="246"/>
      <c r="GG456" s="246"/>
      <c r="GH456" s="246"/>
      <c r="GI456" s="246"/>
      <c r="GJ456" s="246"/>
      <c r="GK456" s="246"/>
      <c r="GL456" s="246"/>
      <c r="GM456" s="246"/>
      <c r="GN456" s="246"/>
      <c r="GO456" s="246"/>
      <c r="GP456" s="246"/>
      <c r="GQ456" s="246"/>
      <c r="GR456" s="246"/>
      <c r="GS456" s="246"/>
      <c r="GT456" s="246"/>
      <c r="GU456" s="246"/>
      <c r="GV456" s="246"/>
      <c r="GW456" s="246"/>
      <c r="GX456" s="246"/>
      <c r="GY456" s="246"/>
      <c r="GZ456" s="246"/>
      <c r="HA456" s="246"/>
      <c r="HB456" s="246"/>
      <c r="HC456" s="246"/>
      <c r="HD456" s="246"/>
      <c r="HE456" s="246"/>
      <c r="HF456" s="246"/>
      <c r="HG456" s="246"/>
      <c r="HH456" s="246"/>
      <c r="HI456" s="246"/>
      <c r="HJ456" s="246"/>
      <c r="HK456" s="246"/>
    </row>
    <row r="457" spans="1:219" s="7" customFormat="1" ht="12.4" customHeight="1" x14ac:dyDescent="0.2">
      <c r="A457" s="226" t="s">
        <v>3981</v>
      </c>
      <c r="B457" s="227" t="str">
        <f t="shared" si="305"/>
        <v>LIAONING HOUNENG TECHNOLOGY CO., LTD.</v>
      </c>
      <c r="C457" s="228" t="s">
        <v>35</v>
      </c>
      <c r="D457" s="229" t="s">
        <v>188</v>
      </c>
      <c r="E457" s="227"/>
      <c r="F457" s="244"/>
      <c r="G457" s="238"/>
      <c r="H457" s="232" t="str">
        <f t="shared" si="306"/>
        <v/>
      </c>
      <c r="I457" s="228" t="s">
        <v>353</v>
      </c>
      <c r="J457" s="228" t="str">
        <f>VLOOKUP(Z457,[1]AP2022!FF:FI,2,0)</f>
        <v>exclude</v>
      </c>
      <c r="K457" s="228" t="str">
        <f>VLOOKUP(Z457,[1]AP2022!FF:FI,4,0)</f>
        <v>ok, indep</v>
      </c>
      <c r="L457" s="233"/>
      <c r="M457" s="38" t="s">
        <v>3982</v>
      </c>
      <c r="N457" s="38" t="s">
        <v>3983</v>
      </c>
      <c r="O457" s="38" t="s">
        <v>36</v>
      </c>
      <c r="P457" s="38" t="s">
        <v>3984</v>
      </c>
      <c r="Q457" s="37"/>
      <c r="R457" s="38" t="s">
        <v>48</v>
      </c>
      <c r="S457" s="38" t="s">
        <v>3985</v>
      </c>
      <c r="T457" s="38" t="s">
        <v>45</v>
      </c>
      <c r="U457" s="38" t="s">
        <v>178</v>
      </c>
      <c r="V457" s="38" t="s">
        <v>3986</v>
      </c>
      <c r="W457" s="38" t="s">
        <v>3987</v>
      </c>
      <c r="X457" s="37"/>
      <c r="Y457" s="37"/>
      <c r="Z457" s="38" t="s">
        <v>3988</v>
      </c>
      <c r="AA457" s="41">
        <v>12408000</v>
      </c>
      <c r="AB457" s="41">
        <v>22766000</v>
      </c>
      <c r="AC457" s="41">
        <v>28701000</v>
      </c>
      <c r="AD457" s="41">
        <v>20306000</v>
      </c>
      <c r="AE457" s="41">
        <v>11805000</v>
      </c>
      <c r="AF457" s="41">
        <v>21283000</v>
      </c>
      <c r="AG457" s="41">
        <v>26366000</v>
      </c>
      <c r="AH457" s="41">
        <v>18403000</v>
      </c>
      <c r="AI457" s="41">
        <v>-612000</v>
      </c>
      <c r="AJ457" s="41">
        <v>-523000</v>
      </c>
      <c r="AK457" s="41">
        <v>-454000</v>
      </c>
      <c r="AL457" s="41">
        <v>-510000</v>
      </c>
      <c r="AM457" s="41">
        <v>11193000</v>
      </c>
      <c r="AN457" s="41">
        <v>20760000</v>
      </c>
      <c r="AO457" s="41">
        <v>25912000</v>
      </c>
      <c r="AP457" s="41">
        <v>17893000</v>
      </c>
      <c r="AQ457" s="41">
        <v>1215000</v>
      </c>
      <c r="AR457" s="41">
        <v>2006000</v>
      </c>
      <c r="AS457" s="41">
        <v>2789000</v>
      </c>
      <c r="AT457" s="41">
        <v>2413000</v>
      </c>
      <c r="AU457" s="41">
        <v>-2990000</v>
      </c>
      <c r="AV457" s="41">
        <v>-12223000</v>
      </c>
      <c r="AW457" s="41">
        <v>-20244000</v>
      </c>
      <c r="AX457" s="41">
        <v>-12514000</v>
      </c>
      <c r="AY457" s="38" t="s">
        <v>39</v>
      </c>
      <c r="AZ457" s="38" t="s">
        <v>39</v>
      </c>
      <c r="BA457" s="38" t="s">
        <v>39</v>
      </c>
      <c r="BB457" s="38" t="s">
        <v>39</v>
      </c>
      <c r="BC457" s="41">
        <v>-2136000</v>
      </c>
      <c r="BD457" s="41">
        <v>-3928000</v>
      </c>
      <c r="BE457" s="41">
        <v>-6131000</v>
      </c>
      <c r="BF457" s="41">
        <v>-7118000</v>
      </c>
      <c r="BG457" s="41">
        <v>7282000</v>
      </c>
      <c r="BH457" s="41">
        <v>6615000</v>
      </c>
      <c r="BI457" s="41">
        <v>2326000</v>
      </c>
      <c r="BJ457" s="41">
        <v>674000</v>
      </c>
      <c r="BK457" s="41">
        <v>-4105000</v>
      </c>
      <c r="BL457" s="41">
        <v>-3325000</v>
      </c>
      <c r="BM457" s="41">
        <v>-2516000</v>
      </c>
      <c r="BN457" s="41">
        <v>-2441000</v>
      </c>
      <c r="BO457" s="41">
        <v>-3218000</v>
      </c>
      <c r="BP457" s="41">
        <v>-2718000</v>
      </c>
      <c r="BQ457" s="41">
        <v>-2135000</v>
      </c>
      <c r="BR457" s="41">
        <v>-2086000</v>
      </c>
      <c r="BS457" s="41">
        <v>-887000</v>
      </c>
      <c r="BT457" s="41">
        <v>-607000</v>
      </c>
      <c r="BU457" s="41">
        <v>-381000</v>
      </c>
      <c r="BV457" s="41">
        <v>-355000</v>
      </c>
      <c r="BW457" s="41">
        <v>326000</v>
      </c>
      <c r="BX457" s="41">
        <v>745000</v>
      </c>
      <c r="BY457" s="41">
        <v>-1527000</v>
      </c>
      <c r="BZ457" s="41">
        <v>-4318000</v>
      </c>
      <c r="CA457" s="41">
        <v>44061000</v>
      </c>
      <c r="CB457" s="41">
        <v>45405000</v>
      </c>
      <c r="CC457" s="41">
        <v>48245000</v>
      </c>
      <c r="CD457" s="41">
        <v>49671000</v>
      </c>
      <c r="CE457" s="41">
        <v>29833000</v>
      </c>
      <c r="CF457" s="41">
        <v>30863000</v>
      </c>
      <c r="CG457" s="41">
        <v>30158000</v>
      </c>
      <c r="CH457" s="41">
        <v>28834000</v>
      </c>
      <c r="CI457" s="41">
        <v>10476000</v>
      </c>
      <c r="CJ457" s="41">
        <v>10904000</v>
      </c>
      <c r="CK457" s="41">
        <v>10310000</v>
      </c>
      <c r="CL457" s="41">
        <v>11998000</v>
      </c>
      <c r="CM457" s="41">
        <v>2295000</v>
      </c>
      <c r="CN457" s="41">
        <v>2546000</v>
      </c>
      <c r="CO457" s="41">
        <v>7096000</v>
      </c>
      <c r="CP457" s="41">
        <v>7859000</v>
      </c>
      <c r="CQ457" s="41">
        <v>197000</v>
      </c>
      <c r="CR457" s="41">
        <v>126000</v>
      </c>
      <c r="CS457" s="41">
        <v>19000</v>
      </c>
      <c r="CT457" s="41">
        <v>378000</v>
      </c>
      <c r="CU457" s="38" t="s">
        <v>39</v>
      </c>
      <c r="CV457" s="38" t="s">
        <v>39</v>
      </c>
      <c r="CW457" s="38" t="s">
        <v>39</v>
      </c>
      <c r="CX457" s="38" t="s">
        <v>39</v>
      </c>
      <c r="CY457" s="38" t="s">
        <v>39</v>
      </c>
      <c r="CZ457" s="38" t="s">
        <v>39</v>
      </c>
      <c r="DA457" s="38" t="s">
        <v>39</v>
      </c>
      <c r="DB457" s="38" t="s">
        <v>39</v>
      </c>
      <c r="DC457" s="41">
        <v>93587000</v>
      </c>
      <c r="DD457" s="41">
        <v>93332000</v>
      </c>
      <c r="DE457" s="41">
        <v>89037000</v>
      </c>
      <c r="DF457" s="41">
        <v>88090000</v>
      </c>
      <c r="DG457" s="213"/>
      <c r="DH457" s="214">
        <f t="shared" si="307"/>
        <v>11193000</v>
      </c>
      <c r="DI457" s="214">
        <f t="shared" si="308"/>
        <v>-2990000</v>
      </c>
      <c r="DJ457" s="214">
        <f t="shared" si="309"/>
        <v>-2136000</v>
      </c>
      <c r="DK457" s="214">
        <f t="shared" si="310"/>
        <v>-4105000</v>
      </c>
      <c r="DL457" s="214">
        <f t="shared" si="311"/>
        <v>1962000</v>
      </c>
      <c r="DM457" s="215">
        <f t="shared" si="312"/>
        <v>0.1752881265076387</v>
      </c>
      <c r="DN457" s="215">
        <f t="shared" si="313"/>
        <v>0.21254468638284044</v>
      </c>
      <c r="DO457" s="216" t="str">
        <f t="shared" si="314"/>
        <v>n.a.</v>
      </c>
      <c r="DP457" s="214">
        <f t="shared" si="315"/>
        <v>30348000</v>
      </c>
      <c r="DQ457" s="214" t="e">
        <f t="shared" si="316"/>
        <v>#VALUE!</v>
      </c>
      <c r="DR457" s="217"/>
      <c r="DS457" s="214">
        <f t="shared" si="317"/>
        <v>20760000</v>
      </c>
      <c r="DT457" s="214">
        <f t="shared" si="318"/>
        <v>-12223000</v>
      </c>
      <c r="DU457" s="214">
        <f t="shared" si="319"/>
        <v>-3928000</v>
      </c>
      <c r="DV457" s="214">
        <f t="shared" si="320"/>
        <v>-3325000</v>
      </c>
      <c r="DW457" s="214">
        <f t="shared" si="321"/>
        <v>1284000</v>
      </c>
      <c r="DX457" s="215">
        <f t="shared" si="322"/>
        <v>6.1849710982658956E-2</v>
      </c>
      <c r="DY457" s="215">
        <f t="shared" si="323"/>
        <v>6.592729513247074E-2</v>
      </c>
      <c r="DZ457" s="218" t="str">
        <f t="shared" si="324"/>
        <v>n.a.</v>
      </c>
      <c r="EA457" s="214">
        <f t="shared" si="325"/>
        <v>30510500</v>
      </c>
      <c r="EB457" s="214" t="e">
        <f t="shared" si="326"/>
        <v>#VALUE!</v>
      </c>
      <c r="EC457" s="217"/>
      <c r="ED457" s="214">
        <f t="shared" si="327"/>
        <v>25912000</v>
      </c>
      <c r="EE457" s="214">
        <f t="shared" si="328"/>
        <v>-20244000</v>
      </c>
      <c r="EF457" s="214">
        <f t="shared" si="329"/>
        <v>-6131000</v>
      </c>
      <c r="EG457" s="214">
        <f t="shared" si="330"/>
        <v>-2516000</v>
      </c>
      <c r="EH457" s="214">
        <f t="shared" si="331"/>
        <v>-2979000</v>
      </c>
      <c r="EI457" s="215">
        <f t="shared" si="332"/>
        <v>-0.11496603890089534</v>
      </c>
      <c r="EJ457" s="215">
        <f t="shared" si="333"/>
        <v>-0.10311169568377695</v>
      </c>
      <c r="EK457" s="218" t="str">
        <f t="shared" si="334"/>
        <v>n.a.</v>
      </c>
      <c r="EL457" s="214">
        <f t="shared" si="335"/>
        <v>29496000</v>
      </c>
      <c r="EM457" s="214" t="e">
        <f t="shared" si="336"/>
        <v>#VALUE!</v>
      </c>
      <c r="EN457" s="217"/>
      <c r="EO457" s="219">
        <f t="shared" si="304"/>
        <v>19288333.333333332</v>
      </c>
      <c r="EP457" s="219">
        <f t="shared" si="304"/>
        <v>-11819000</v>
      </c>
      <c r="EQ457" s="219">
        <f t="shared" si="304"/>
        <v>-4065000</v>
      </c>
      <c r="ER457" s="219">
        <f t="shared" si="304"/>
        <v>-3315333.3333333335</v>
      </c>
      <c r="ES457" s="219">
        <f t="shared" si="337"/>
        <v>88999.999999998603</v>
      </c>
      <c r="ET457" s="220">
        <f t="shared" si="338"/>
        <v>4.6141881966645787E-3</v>
      </c>
      <c r="EU457" s="221">
        <f t="shared" si="339"/>
        <v>4.6355776242229911E-3</v>
      </c>
      <c r="EV457" s="219" t="e">
        <f t="shared" si="340"/>
        <v>#VALUE!</v>
      </c>
      <c r="EW457" s="219">
        <f t="shared" si="341"/>
        <v>30118166.666666668</v>
      </c>
      <c r="EX457" s="219" t="e">
        <f t="shared" si="341"/>
        <v>#VALUE!</v>
      </c>
      <c r="EY457" s="208"/>
      <c r="EZ457" s="222" t="str">
        <f t="shared" si="342"/>
        <v>完整</v>
      </c>
      <c r="FA457" s="222" t="str">
        <f t="shared" si="343"/>
        <v>完整</v>
      </c>
      <c r="FB457" s="222" t="str">
        <f t="shared" si="344"/>
        <v>完整</v>
      </c>
      <c r="FC457" s="222" t="str">
        <f t="shared" si="345"/>
        <v>选择</v>
      </c>
      <c r="FD457" s="222" t="str">
        <f t="shared" si="346"/>
        <v>选择</v>
      </c>
      <c r="FE457" s="246"/>
      <c r="FF457" s="246"/>
      <c r="FG457" s="246"/>
      <c r="FH457" s="246"/>
      <c r="FI457" s="246"/>
      <c r="FJ457" s="246"/>
      <c r="FK457" s="246"/>
      <c r="FL457" s="246"/>
      <c r="FM457" s="246"/>
      <c r="FN457" s="246"/>
      <c r="FO457" s="246"/>
      <c r="FP457" s="246"/>
      <c r="FQ457" s="246"/>
      <c r="FR457" s="246"/>
      <c r="FS457" s="246"/>
      <c r="FT457" s="246"/>
      <c r="FU457" s="246"/>
      <c r="FV457" s="246"/>
      <c r="FW457" s="246"/>
      <c r="FX457" s="246"/>
      <c r="FY457" s="246"/>
      <c r="FZ457" s="246"/>
      <c r="GA457" s="246"/>
      <c r="GB457" s="246"/>
      <c r="GC457" s="246"/>
      <c r="GD457" s="246"/>
      <c r="GE457" s="246"/>
      <c r="GF457" s="246"/>
      <c r="GG457" s="246"/>
      <c r="GH457" s="246"/>
      <c r="GI457" s="246"/>
      <c r="GJ457" s="246"/>
      <c r="GK457" s="246"/>
      <c r="GL457" s="246"/>
      <c r="GM457" s="246"/>
      <c r="GN457" s="246"/>
      <c r="GO457" s="246"/>
      <c r="GP457" s="246"/>
      <c r="GQ457" s="246"/>
      <c r="GR457" s="246"/>
      <c r="GS457" s="246"/>
      <c r="GT457" s="246"/>
      <c r="GU457" s="246"/>
      <c r="GV457" s="246"/>
      <c r="GW457" s="246"/>
      <c r="GX457" s="246"/>
      <c r="GY457" s="246"/>
      <c r="GZ457" s="246"/>
      <c r="HA457" s="246"/>
      <c r="HB457" s="246"/>
      <c r="HC457" s="246"/>
      <c r="HD457" s="246"/>
      <c r="HE457" s="246"/>
      <c r="HF457" s="246"/>
      <c r="HG457" s="246"/>
      <c r="HH457" s="246"/>
      <c r="HI457" s="246"/>
      <c r="HJ457" s="246"/>
      <c r="HK457" s="254"/>
    </row>
    <row r="458" spans="1:219" ht="12.4" customHeight="1" x14ac:dyDescent="0.2">
      <c r="A458" s="204" t="s">
        <v>3989</v>
      </c>
      <c r="B458" s="205" t="str">
        <f t="shared" si="305"/>
        <v>COSPOWER ENGINEERING LIMITED</v>
      </c>
      <c r="C458" s="206" t="s">
        <v>35</v>
      </c>
      <c r="D458" s="206" t="s">
        <v>32</v>
      </c>
      <c r="E458" s="205"/>
      <c r="F458" s="244"/>
      <c r="G458" s="245"/>
      <c r="H458" s="209" t="str">
        <f t="shared" si="306"/>
        <v/>
      </c>
      <c r="I458" s="206" t="s">
        <v>328</v>
      </c>
      <c r="J458" s="206" t="str">
        <f>VLOOKUP(Z458,[1]AP2022!FF:FI,2,0)</f>
        <v>exclude</v>
      </c>
      <c r="K458" s="206" t="str">
        <f>VLOOKUP(Z458,[1]AP2022!FF:FI,4,0)</f>
        <v>ok, sda/sdp</v>
      </c>
      <c r="L458" s="210"/>
      <c r="M458" s="211" t="s">
        <v>3990</v>
      </c>
      <c r="N458" s="211" t="s">
        <v>3991</v>
      </c>
      <c r="O458" s="211" t="s">
        <v>36</v>
      </c>
      <c r="P458" s="211" t="s">
        <v>3992</v>
      </c>
      <c r="Q458" s="225"/>
      <c r="R458" s="38" t="s">
        <v>41</v>
      </c>
      <c r="S458" s="211" t="s">
        <v>3993</v>
      </c>
      <c r="T458" s="211" t="s">
        <v>44</v>
      </c>
      <c r="U458" s="38" t="s">
        <v>182</v>
      </c>
      <c r="V458" s="38" t="s">
        <v>3994</v>
      </c>
      <c r="W458" s="38" t="s">
        <v>3995</v>
      </c>
      <c r="X458" s="37"/>
      <c r="Y458" s="37"/>
      <c r="Z458" s="38" t="s">
        <v>3996</v>
      </c>
      <c r="AA458" s="41">
        <v>142825000</v>
      </c>
      <c r="AB458" s="41">
        <v>121799000</v>
      </c>
      <c r="AC458" s="41">
        <v>121090000</v>
      </c>
      <c r="AD458" s="41">
        <v>110872000</v>
      </c>
      <c r="AE458" s="41">
        <v>140536000</v>
      </c>
      <c r="AF458" s="41">
        <v>120933000</v>
      </c>
      <c r="AG458" s="41">
        <v>120974000</v>
      </c>
      <c r="AH458" s="41">
        <v>110380000</v>
      </c>
      <c r="AI458" s="38" t="s">
        <v>39</v>
      </c>
      <c r="AJ458" s="38" t="s">
        <v>39</v>
      </c>
      <c r="AK458" s="38" t="s">
        <v>39</v>
      </c>
      <c r="AL458" s="38" t="s">
        <v>39</v>
      </c>
      <c r="AM458" s="41">
        <v>140536000</v>
      </c>
      <c r="AN458" s="41">
        <v>120933000</v>
      </c>
      <c r="AO458" s="41">
        <v>120974000</v>
      </c>
      <c r="AP458" s="41">
        <v>110380000</v>
      </c>
      <c r="AQ458" s="41">
        <v>2289000</v>
      </c>
      <c r="AR458" s="41">
        <v>866000</v>
      </c>
      <c r="AS458" s="41">
        <v>116000</v>
      </c>
      <c r="AT458" s="41">
        <v>492000</v>
      </c>
      <c r="AU458" s="41">
        <v>-87673000</v>
      </c>
      <c r="AV458" s="41">
        <v>-64279000</v>
      </c>
      <c r="AW458" s="41">
        <v>-72919000</v>
      </c>
      <c r="AX458" s="41">
        <v>-66173000</v>
      </c>
      <c r="AY458" s="41">
        <v>0</v>
      </c>
      <c r="AZ458" s="41">
        <v>0</v>
      </c>
      <c r="BA458" s="41">
        <v>0</v>
      </c>
      <c r="BB458" s="41">
        <v>0</v>
      </c>
      <c r="BC458" s="41">
        <v>-42760000</v>
      </c>
      <c r="BD458" s="41">
        <v>-38097000</v>
      </c>
      <c r="BE458" s="41">
        <v>-31795000</v>
      </c>
      <c r="BF458" s="41">
        <v>-30220000</v>
      </c>
      <c r="BG458" s="41">
        <v>12392000</v>
      </c>
      <c r="BH458" s="41">
        <v>19423000</v>
      </c>
      <c r="BI458" s="41">
        <v>16376000</v>
      </c>
      <c r="BJ458" s="41">
        <v>14479000</v>
      </c>
      <c r="BK458" s="41">
        <v>-2762000</v>
      </c>
      <c r="BL458" s="41">
        <v>-1858000</v>
      </c>
      <c r="BM458" s="41">
        <v>-506000</v>
      </c>
      <c r="BN458" s="41">
        <v>-439000</v>
      </c>
      <c r="BO458" s="41">
        <v>-2762000</v>
      </c>
      <c r="BP458" s="41">
        <v>-1716000</v>
      </c>
      <c r="BQ458" s="41">
        <v>-398000</v>
      </c>
      <c r="BR458" s="41">
        <v>-439000</v>
      </c>
      <c r="BS458" s="41">
        <v>0</v>
      </c>
      <c r="BT458" s="41">
        <v>-142000</v>
      </c>
      <c r="BU458" s="41">
        <v>-108000</v>
      </c>
      <c r="BV458" s="41">
        <v>0</v>
      </c>
      <c r="BW458" s="41">
        <v>2082000</v>
      </c>
      <c r="BX458" s="41">
        <v>7467000</v>
      </c>
      <c r="BY458" s="41">
        <v>7325000</v>
      </c>
      <c r="BZ458" s="41">
        <v>8053000</v>
      </c>
      <c r="CA458" s="41">
        <v>156848000</v>
      </c>
      <c r="CB458" s="41">
        <v>129015000</v>
      </c>
      <c r="CC458" s="41">
        <v>133353000</v>
      </c>
      <c r="CD458" s="41">
        <v>112841000</v>
      </c>
      <c r="CE458" s="41">
        <v>97295000</v>
      </c>
      <c r="CF458" s="41">
        <v>81630000</v>
      </c>
      <c r="CG458" s="41">
        <v>58826000</v>
      </c>
      <c r="CH458" s="41">
        <v>42350000</v>
      </c>
      <c r="CI458" s="41">
        <v>27748000</v>
      </c>
      <c r="CJ458" s="41">
        <v>31135000</v>
      </c>
      <c r="CK458" s="41">
        <v>60758000</v>
      </c>
      <c r="CL458" s="41">
        <v>55034000</v>
      </c>
      <c r="CM458" s="41">
        <v>21823000</v>
      </c>
      <c r="CN458" s="41">
        <v>11980000</v>
      </c>
      <c r="CO458" s="41">
        <v>1900000</v>
      </c>
      <c r="CP458" s="41">
        <v>5186000</v>
      </c>
      <c r="CQ458" s="41">
        <v>2369000</v>
      </c>
      <c r="CR458" s="41">
        <v>220000</v>
      </c>
      <c r="CS458" s="41">
        <v>5256000</v>
      </c>
      <c r="CT458" s="41">
        <v>5882000</v>
      </c>
      <c r="CU458" s="38" t="s">
        <v>39</v>
      </c>
      <c r="CV458" s="38" t="s">
        <v>39</v>
      </c>
      <c r="CW458" s="38" t="s">
        <v>39</v>
      </c>
      <c r="CX458" s="38" t="s">
        <v>39</v>
      </c>
      <c r="CY458" s="41">
        <v>100673000</v>
      </c>
      <c r="CZ458" s="41">
        <v>40142000</v>
      </c>
      <c r="DA458" s="41">
        <v>12492000</v>
      </c>
      <c r="DB458" s="41">
        <v>2365000</v>
      </c>
      <c r="DC458" s="41">
        <v>313837000</v>
      </c>
      <c r="DD458" s="41">
        <v>226659000</v>
      </c>
      <c r="DE458" s="41">
        <v>172732000</v>
      </c>
      <c r="DF458" s="41">
        <v>124580000</v>
      </c>
      <c r="DG458" s="213"/>
      <c r="DH458" s="214">
        <f t="shared" si="307"/>
        <v>140536000</v>
      </c>
      <c r="DI458" s="214">
        <f t="shared" si="308"/>
        <v>-87673000</v>
      </c>
      <c r="DJ458" s="214">
        <f t="shared" si="309"/>
        <v>-42760000</v>
      </c>
      <c r="DK458" s="214">
        <f t="shared" si="310"/>
        <v>-2762000</v>
      </c>
      <c r="DL458" s="214">
        <f t="shared" si="311"/>
        <v>7341000</v>
      </c>
      <c r="DM458" s="215">
        <f t="shared" si="312"/>
        <v>5.2235726077304034E-2</v>
      </c>
      <c r="DN458" s="215">
        <f t="shared" si="313"/>
        <v>5.5114681482037617E-2</v>
      </c>
      <c r="DO458" s="216">
        <f t="shared" si="314"/>
        <v>0</v>
      </c>
      <c r="DP458" s="214">
        <f t="shared" si="315"/>
        <v>89462500</v>
      </c>
      <c r="DQ458" s="214">
        <f t="shared" si="316"/>
        <v>70407500</v>
      </c>
      <c r="DR458" s="217"/>
      <c r="DS458" s="214">
        <f t="shared" si="317"/>
        <v>120933000</v>
      </c>
      <c r="DT458" s="214">
        <f t="shared" si="318"/>
        <v>-64279000</v>
      </c>
      <c r="DU458" s="214">
        <f t="shared" si="319"/>
        <v>-38097000</v>
      </c>
      <c r="DV458" s="214">
        <f t="shared" si="320"/>
        <v>-1858000</v>
      </c>
      <c r="DW458" s="214">
        <f t="shared" si="321"/>
        <v>16699000</v>
      </c>
      <c r="DX458" s="215">
        <f t="shared" si="322"/>
        <v>0.13808472459957166</v>
      </c>
      <c r="DY458" s="215">
        <f t="shared" si="323"/>
        <v>0.16020684229713913</v>
      </c>
      <c r="DZ458" s="218">
        <f t="shared" si="324"/>
        <v>0</v>
      </c>
      <c r="EA458" s="214">
        <f t="shared" si="325"/>
        <v>70228000</v>
      </c>
      <c r="EB458" s="214">
        <f t="shared" si="326"/>
        <v>26317000</v>
      </c>
      <c r="EC458" s="217"/>
      <c r="ED458" s="214">
        <f t="shared" si="327"/>
        <v>120974000</v>
      </c>
      <c r="EE458" s="214">
        <f t="shared" si="328"/>
        <v>-72919000</v>
      </c>
      <c r="EF458" s="214">
        <f t="shared" si="329"/>
        <v>-31795000</v>
      </c>
      <c r="EG458" s="214">
        <f t="shared" si="330"/>
        <v>-506000</v>
      </c>
      <c r="EH458" s="214">
        <f t="shared" si="331"/>
        <v>15754000</v>
      </c>
      <c r="EI458" s="215">
        <f t="shared" si="332"/>
        <v>0.13022632962454742</v>
      </c>
      <c r="EJ458" s="215">
        <f t="shared" si="333"/>
        <v>0.14972438699866947</v>
      </c>
      <c r="EK458" s="218">
        <f t="shared" si="334"/>
        <v>0</v>
      </c>
      <c r="EL458" s="214">
        <f t="shared" si="335"/>
        <v>50588000</v>
      </c>
      <c r="EM458" s="214">
        <f t="shared" si="336"/>
        <v>7428500</v>
      </c>
      <c r="EN458" s="217"/>
      <c r="EO458" s="219">
        <f t="shared" si="304"/>
        <v>127481000</v>
      </c>
      <c r="EP458" s="219">
        <f t="shared" si="304"/>
        <v>-74957000</v>
      </c>
      <c r="EQ458" s="219">
        <f t="shared" si="304"/>
        <v>-37550666.666666664</v>
      </c>
      <c r="ER458" s="219">
        <f t="shared" si="304"/>
        <v>-1708666.6666666667</v>
      </c>
      <c r="ES458" s="219">
        <f t="shared" si="337"/>
        <v>13264666.66666667</v>
      </c>
      <c r="ET458" s="220">
        <f t="shared" si="338"/>
        <v>0.10405210711138656</v>
      </c>
      <c r="EU458" s="221">
        <f t="shared" si="339"/>
        <v>0.11613633776838693</v>
      </c>
      <c r="EV458" s="219">
        <f t="shared" si="340"/>
        <v>0</v>
      </c>
      <c r="EW458" s="219">
        <f t="shared" si="341"/>
        <v>70092833.333333328</v>
      </c>
      <c r="EX458" s="219">
        <f t="shared" si="341"/>
        <v>34717666.666666664</v>
      </c>
      <c r="EY458" s="208"/>
      <c r="EZ458" s="222" t="str">
        <f t="shared" si="342"/>
        <v>完整</v>
      </c>
      <c r="FA458" s="222" t="str">
        <f t="shared" si="343"/>
        <v>完整</v>
      </c>
      <c r="FB458" s="222" t="str">
        <f t="shared" si="344"/>
        <v>完整</v>
      </c>
      <c r="FC458" s="222" t="str">
        <f t="shared" si="345"/>
        <v>选择</v>
      </c>
      <c r="FD458" s="222" t="str">
        <f t="shared" si="346"/>
        <v>选择</v>
      </c>
      <c r="FE458" s="246"/>
      <c r="FF458" s="246"/>
      <c r="FG458" s="246"/>
      <c r="FH458" s="246"/>
      <c r="FI458" s="246"/>
      <c r="FJ458" s="246"/>
      <c r="FK458" s="246"/>
      <c r="FL458" s="246"/>
      <c r="FM458" s="246"/>
      <c r="FN458" s="246"/>
      <c r="FO458" s="246"/>
      <c r="FP458" s="246"/>
      <c r="FQ458" s="246"/>
      <c r="FR458" s="246"/>
      <c r="FS458" s="246"/>
      <c r="FT458" s="246"/>
      <c r="FU458" s="246"/>
      <c r="FV458" s="246"/>
      <c r="FW458" s="246"/>
      <c r="FX458" s="246"/>
      <c r="FY458" s="246"/>
      <c r="FZ458" s="246"/>
      <c r="GA458" s="246"/>
      <c r="GB458" s="246"/>
      <c r="GC458" s="246"/>
      <c r="GD458" s="246"/>
      <c r="GE458" s="246"/>
      <c r="GF458" s="246"/>
      <c r="GG458" s="246"/>
      <c r="GH458" s="246"/>
      <c r="GI458" s="246"/>
      <c r="GJ458" s="246"/>
      <c r="GK458" s="246"/>
      <c r="GL458" s="246"/>
      <c r="GM458" s="246"/>
      <c r="GN458" s="246"/>
      <c r="GO458" s="246"/>
      <c r="GP458" s="246"/>
      <c r="GQ458" s="246"/>
      <c r="GR458" s="246"/>
      <c r="GS458" s="246"/>
      <c r="GT458" s="246"/>
      <c r="GU458" s="246"/>
      <c r="GV458" s="246"/>
      <c r="GW458" s="246"/>
      <c r="GX458" s="246"/>
      <c r="GY458" s="246"/>
      <c r="GZ458" s="246"/>
      <c r="HA458" s="246"/>
      <c r="HB458" s="246"/>
      <c r="HC458" s="246"/>
      <c r="HD458" s="246"/>
      <c r="HE458" s="246"/>
      <c r="HF458" s="246"/>
      <c r="HG458" s="246"/>
      <c r="HH458" s="246"/>
      <c r="HI458" s="246"/>
      <c r="HJ458" s="246"/>
      <c r="HK458" s="246"/>
    </row>
    <row r="459" spans="1:219" s="7" customFormat="1" ht="12.4" customHeight="1" x14ac:dyDescent="0.2">
      <c r="A459" s="226" t="s">
        <v>3997</v>
      </c>
      <c r="B459" s="227" t="str">
        <f t="shared" si="305"/>
        <v>KAY &amp; QUE BANGLADESH LTD</v>
      </c>
      <c r="C459" s="228" t="s">
        <v>35</v>
      </c>
      <c r="D459" s="237" t="s">
        <v>31</v>
      </c>
      <c r="E459" s="227"/>
      <c r="F459" s="244"/>
      <c r="G459" s="238"/>
      <c r="H459" s="232" t="str">
        <f t="shared" si="306"/>
        <v/>
      </c>
      <c r="I459" s="228" t="s">
        <v>405</v>
      </c>
      <c r="J459" s="228" t="str">
        <f>VLOOKUP(Z459,[1]AP2022!FF:FI,2,0)</f>
        <v>exclude</v>
      </c>
      <c r="K459" s="228" t="str">
        <f>VLOOKUP(Z459,[1]AP2022!FF:FI,4,0)</f>
        <v>ok, loss</v>
      </c>
      <c r="L459" s="233"/>
      <c r="M459" s="38" t="s">
        <v>3998</v>
      </c>
      <c r="N459" s="38" t="s">
        <v>3999</v>
      </c>
      <c r="O459" s="38" t="s">
        <v>36</v>
      </c>
      <c r="P459" s="38" t="s">
        <v>4000</v>
      </c>
      <c r="Q459" s="37"/>
      <c r="R459" s="38" t="s">
        <v>58</v>
      </c>
      <c r="S459" s="38" t="s">
        <v>4001</v>
      </c>
      <c r="T459" s="38" t="s">
        <v>69</v>
      </c>
      <c r="U459" s="38" t="s">
        <v>178</v>
      </c>
      <c r="V459" s="38" t="s">
        <v>4002</v>
      </c>
      <c r="W459" s="38" t="s">
        <v>4003</v>
      </c>
      <c r="X459" s="37"/>
      <c r="Y459" s="37"/>
      <c r="Z459" s="38" t="s">
        <v>4004</v>
      </c>
      <c r="AA459" s="41">
        <v>96929000</v>
      </c>
      <c r="AB459" s="41">
        <v>112480000</v>
      </c>
      <c r="AC459" s="41">
        <v>110138000</v>
      </c>
      <c r="AD459" s="41">
        <v>137013000</v>
      </c>
      <c r="AE459" s="41">
        <v>96929000</v>
      </c>
      <c r="AF459" s="41">
        <v>112480000</v>
      </c>
      <c r="AG459" s="41">
        <v>110138000</v>
      </c>
      <c r="AH459" s="41">
        <v>137013000</v>
      </c>
      <c r="AI459" s="38" t="s">
        <v>39</v>
      </c>
      <c r="AJ459" s="38" t="s">
        <v>39</v>
      </c>
      <c r="AK459" s="38" t="s">
        <v>39</v>
      </c>
      <c r="AL459" s="38" t="s">
        <v>39</v>
      </c>
      <c r="AM459" s="41">
        <v>96929000</v>
      </c>
      <c r="AN459" s="41">
        <v>112480000</v>
      </c>
      <c r="AO459" s="41">
        <v>110138000</v>
      </c>
      <c r="AP459" s="41">
        <v>137013000</v>
      </c>
      <c r="AQ459" s="38" t="s">
        <v>39</v>
      </c>
      <c r="AR459" s="38" t="s">
        <v>39</v>
      </c>
      <c r="AS459" s="38" t="s">
        <v>39</v>
      </c>
      <c r="AT459" s="38" t="s">
        <v>39</v>
      </c>
      <c r="AU459" s="41">
        <v>-88817000</v>
      </c>
      <c r="AV459" s="41">
        <v>-99466000</v>
      </c>
      <c r="AW459" s="41">
        <v>-90331000</v>
      </c>
      <c r="AX459" s="41">
        <v>-110946000</v>
      </c>
      <c r="AY459" s="41">
        <v>0</v>
      </c>
      <c r="AZ459" s="41">
        <v>0</v>
      </c>
      <c r="BA459" s="41">
        <v>0</v>
      </c>
      <c r="BB459" s="41">
        <v>0</v>
      </c>
      <c r="BC459" s="41">
        <v>-10248000</v>
      </c>
      <c r="BD459" s="41">
        <v>-15851000</v>
      </c>
      <c r="BE459" s="41">
        <v>-26197000</v>
      </c>
      <c r="BF459" s="41">
        <v>-27792000</v>
      </c>
      <c r="BG459" s="41">
        <v>-2136000</v>
      </c>
      <c r="BH459" s="41">
        <v>-2837000</v>
      </c>
      <c r="BI459" s="41">
        <v>-6390000</v>
      </c>
      <c r="BJ459" s="41">
        <v>-1725000</v>
      </c>
      <c r="BK459" s="41">
        <v>-1684000</v>
      </c>
      <c r="BL459" s="41">
        <v>-2104000</v>
      </c>
      <c r="BM459" s="41">
        <v>-2132000</v>
      </c>
      <c r="BN459" s="41">
        <v>-2163000</v>
      </c>
      <c r="BO459" s="41">
        <v>-1684000</v>
      </c>
      <c r="BP459" s="41">
        <v>-2104000</v>
      </c>
      <c r="BQ459" s="41">
        <v>-2132000</v>
      </c>
      <c r="BR459" s="41">
        <v>-2163000</v>
      </c>
      <c r="BS459" s="41">
        <v>0</v>
      </c>
      <c r="BT459" s="41">
        <v>0</v>
      </c>
      <c r="BU459" s="41">
        <v>0</v>
      </c>
      <c r="BV459" s="41">
        <v>0</v>
      </c>
      <c r="BW459" s="41">
        <v>2987000</v>
      </c>
      <c r="BX459" s="41">
        <v>4515000</v>
      </c>
      <c r="BY459" s="41">
        <v>2174000</v>
      </c>
      <c r="BZ459" s="41">
        <v>4350000</v>
      </c>
      <c r="CA459" s="41">
        <v>140342000</v>
      </c>
      <c r="CB459" s="41">
        <v>119650000</v>
      </c>
      <c r="CC459" s="41">
        <v>92976000</v>
      </c>
      <c r="CD459" s="41">
        <v>95125000</v>
      </c>
      <c r="CE459" s="41">
        <v>2790000</v>
      </c>
      <c r="CF459" s="41">
        <v>3203000</v>
      </c>
      <c r="CG459" s="41">
        <v>2853000</v>
      </c>
      <c r="CH459" s="41">
        <v>4831000</v>
      </c>
      <c r="CI459" s="41">
        <v>10231000</v>
      </c>
      <c r="CJ459" s="41">
        <v>1877000</v>
      </c>
      <c r="CK459" s="41">
        <v>30296000</v>
      </c>
      <c r="CL459" s="41">
        <v>29535000</v>
      </c>
      <c r="CM459" s="41">
        <v>58608000</v>
      </c>
      <c r="CN459" s="41">
        <v>45211000</v>
      </c>
      <c r="CO459" s="41">
        <v>8053000</v>
      </c>
      <c r="CP459" s="41">
        <v>8889000</v>
      </c>
      <c r="CQ459" s="41">
        <v>3482000</v>
      </c>
      <c r="CR459" s="41">
        <v>3998000</v>
      </c>
      <c r="CS459" s="41">
        <v>2525000</v>
      </c>
      <c r="CT459" s="41">
        <v>3717000</v>
      </c>
      <c r="CU459" s="38" t="s">
        <v>39</v>
      </c>
      <c r="CV459" s="38" t="s">
        <v>39</v>
      </c>
      <c r="CW459" s="38" t="s">
        <v>39</v>
      </c>
      <c r="CX459" s="38" t="s">
        <v>39</v>
      </c>
      <c r="CY459" s="41">
        <v>2336000</v>
      </c>
      <c r="CZ459" s="41">
        <v>2336000</v>
      </c>
      <c r="DA459" s="41">
        <v>2338000</v>
      </c>
      <c r="DB459" s="41">
        <v>2335000</v>
      </c>
      <c r="DC459" s="41">
        <v>641950000</v>
      </c>
      <c r="DD459" s="41">
        <v>623001000</v>
      </c>
      <c r="DE459" s="41">
        <v>597594000</v>
      </c>
      <c r="DF459" s="41">
        <v>601875000</v>
      </c>
      <c r="DG459" s="213"/>
      <c r="DH459" s="214">
        <f t="shared" si="307"/>
        <v>96929000</v>
      </c>
      <c r="DI459" s="214">
        <f t="shared" si="308"/>
        <v>-88817000</v>
      </c>
      <c r="DJ459" s="214">
        <f t="shared" si="309"/>
        <v>-10248000</v>
      </c>
      <c r="DK459" s="214">
        <f t="shared" si="310"/>
        <v>-1684000</v>
      </c>
      <c r="DL459" s="214">
        <f t="shared" si="311"/>
        <v>-3820000</v>
      </c>
      <c r="DM459" s="215">
        <f t="shared" si="312"/>
        <v>-3.941029000608693E-2</v>
      </c>
      <c r="DN459" s="215">
        <f t="shared" si="313"/>
        <v>-3.7916009091901653E-2</v>
      </c>
      <c r="DO459" s="216">
        <f t="shared" si="314"/>
        <v>0</v>
      </c>
      <c r="DP459" s="214">
        <f t="shared" si="315"/>
        <v>2996500</v>
      </c>
      <c r="DQ459" s="214">
        <f t="shared" si="316"/>
        <v>2336000</v>
      </c>
      <c r="DR459" s="217"/>
      <c r="DS459" s="214">
        <f t="shared" si="317"/>
        <v>112480000</v>
      </c>
      <c r="DT459" s="214">
        <f t="shared" si="318"/>
        <v>-99466000</v>
      </c>
      <c r="DU459" s="214">
        <f t="shared" si="319"/>
        <v>-15851000</v>
      </c>
      <c r="DV459" s="214">
        <f t="shared" si="320"/>
        <v>-2104000</v>
      </c>
      <c r="DW459" s="214">
        <f t="shared" si="321"/>
        <v>-4941000</v>
      </c>
      <c r="DX459" s="215">
        <f t="shared" si="322"/>
        <v>-4.3927809388335702E-2</v>
      </c>
      <c r="DY459" s="215">
        <f t="shared" si="323"/>
        <v>-4.2079355481557813E-2</v>
      </c>
      <c r="DZ459" s="218">
        <f t="shared" si="324"/>
        <v>0</v>
      </c>
      <c r="EA459" s="214">
        <f t="shared" si="325"/>
        <v>3028000</v>
      </c>
      <c r="EB459" s="214">
        <f t="shared" si="326"/>
        <v>2337000</v>
      </c>
      <c r="EC459" s="217"/>
      <c r="ED459" s="214">
        <f t="shared" si="327"/>
        <v>110138000</v>
      </c>
      <c r="EE459" s="214">
        <f t="shared" si="328"/>
        <v>-90331000</v>
      </c>
      <c r="EF459" s="214">
        <f t="shared" si="329"/>
        <v>-26197000</v>
      </c>
      <c r="EG459" s="214">
        <f t="shared" si="330"/>
        <v>-2132000</v>
      </c>
      <c r="EH459" s="214">
        <f t="shared" si="331"/>
        <v>-8522000</v>
      </c>
      <c r="EI459" s="215">
        <f t="shared" si="332"/>
        <v>-7.7375655995206016E-2</v>
      </c>
      <c r="EJ459" s="215">
        <f t="shared" si="333"/>
        <v>-7.1818641496713298E-2</v>
      </c>
      <c r="EK459" s="218">
        <f t="shared" si="334"/>
        <v>0</v>
      </c>
      <c r="EL459" s="214">
        <f t="shared" si="335"/>
        <v>3842000</v>
      </c>
      <c r="EM459" s="214">
        <f t="shared" si="336"/>
        <v>2336500</v>
      </c>
      <c r="EN459" s="217"/>
      <c r="EO459" s="219">
        <f t="shared" si="304"/>
        <v>106515666.66666667</v>
      </c>
      <c r="EP459" s="219">
        <f t="shared" si="304"/>
        <v>-92871333.333333328</v>
      </c>
      <c r="EQ459" s="219">
        <f t="shared" si="304"/>
        <v>-17432000</v>
      </c>
      <c r="ER459" s="219">
        <f t="shared" si="304"/>
        <v>-1973333.3333333333</v>
      </c>
      <c r="ES459" s="219">
        <f t="shared" si="337"/>
        <v>-5760999.9999999898</v>
      </c>
      <c r="ET459" s="220">
        <f t="shared" si="338"/>
        <v>-5.408594040939195E-2</v>
      </c>
      <c r="EU459" s="221">
        <f t="shared" si="339"/>
        <v>-5.1310750230086306E-2</v>
      </c>
      <c r="EV459" s="219">
        <f t="shared" si="340"/>
        <v>0</v>
      </c>
      <c r="EW459" s="219">
        <f t="shared" si="341"/>
        <v>3288833.3333333335</v>
      </c>
      <c r="EX459" s="219">
        <f t="shared" si="341"/>
        <v>2336500</v>
      </c>
      <c r="EY459" s="208"/>
      <c r="EZ459" s="222" t="str">
        <f t="shared" si="342"/>
        <v>完整</v>
      </c>
      <c r="FA459" s="222" t="str">
        <f t="shared" si="343"/>
        <v>完整</v>
      </c>
      <c r="FB459" s="222" t="str">
        <f t="shared" si="344"/>
        <v>完整</v>
      </c>
      <c r="FC459" s="222" t="str">
        <f t="shared" si="345"/>
        <v>选择</v>
      </c>
      <c r="FD459" s="222" t="str">
        <f t="shared" si="346"/>
        <v>删除</v>
      </c>
      <c r="FE459" s="246"/>
      <c r="FF459" s="246"/>
      <c r="FG459" s="246"/>
      <c r="FH459" s="246"/>
      <c r="FI459" s="246"/>
      <c r="FJ459" s="246"/>
      <c r="FK459" s="246"/>
      <c r="FL459" s="246"/>
      <c r="FM459" s="246"/>
      <c r="FN459" s="246"/>
      <c r="FO459" s="246"/>
      <c r="FP459" s="246"/>
      <c r="FQ459" s="246"/>
      <c r="FR459" s="246"/>
      <c r="FS459" s="246"/>
      <c r="FT459" s="246"/>
      <c r="FU459" s="246"/>
      <c r="FV459" s="246"/>
      <c r="FW459" s="246"/>
      <c r="FX459" s="246"/>
      <c r="FY459" s="246"/>
      <c r="FZ459" s="246"/>
      <c r="GA459" s="246"/>
      <c r="GB459" s="246"/>
      <c r="GC459" s="246"/>
      <c r="GD459" s="246"/>
      <c r="GE459" s="246"/>
      <c r="GF459" s="246"/>
      <c r="GG459" s="246"/>
      <c r="GH459" s="246"/>
      <c r="GI459" s="246"/>
      <c r="GJ459" s="246"/>
      <c r="GK459" s="246"/>
      <c r="GL459" s="246"/>
      <c r="GM459" s="246"/>
      <c r="GN459" s="246"/>
      <c r="GO459" s="246"/>
      <c r="GP459" s="246"/>
      <c r="GQ459" s="246"/>
      <c r="GR459" s="246"/>
      <c r="GS459" s="246"/>
      <c r="GT459" s="246"/>
      <c r="GU459" s="246"/>
      <c r="GV459" s="246"/>
      <c r="GW459" s="246"/>
      <c r="GX459" s="246"/>
      <c r="GY459" s="246"/>
      <c r="GZ459" s="246"/>
      <c r="HA459" s="246"/>
      <c r="HB459" s="246"/>
      <c r="HC459" s="246"/>
      <c r="HD459" s="246"/>
      <c r="HE459" s="246"/>
      <c r="HF459" s="246"/>
      <c r="HG459" s="246"/>
      <c r="HH459" s="246"/>
      <c r="HI459" s="246"/>
      <c r="HJ459" s="246"/>
      <c r="HK459" s="254"/>
    </row>
    <row r="460" spans="1:219" ht="12.4" customHeight="1" x14ac:dyDescent="0.2">
      <c r="A460" s="204" t="s">
        <v>4005</v>
      </c>
      <c r="B460" s="205" t="str">
        <f t="shared" si="305"/>
        <v>SUNITA TOOLS LIMITED</v>
      </c>
      <c r="C460" s="206" t="s">
        <v>35</v>
      </c>
      <c r="D460" s="206" t="s">
        <v>33</v>
      </c>
      <c r="E460" s="205"/>
      <c r="F460" s="244"/>
      <c r="G460" s="245"/>
      <c r="H460" s="209" t="str">
        <f t="shared" si="306"/>
        <v/>
      </c>
      <c r="I460" s="206" t="s">
        <v>4006</v>
      </c>
      <c r="J460" s="206" t="e">
        <f>VLOOKUP(Z460,[1]AP2022!FF:FI,2,0)</f>
        <v>#N/A</v>
      </c>
      <c r="K460" s="206" t="e">
        <f>VLOOKUP(Z460,[1]AP2022!FF:FI,4,0)</f>
        <v>#N/A</v>
      </c>
      <c r="L460" s="210"/>
      <c r="M460" s="211" t="s">
        <v>4007</v>
      </c>
      <c r="N460" s="211" t="s">
        <v>4008</v>
      </c>
      <c r="O460" s="211" t="s">
        <v>47</v>
      </c>
      <c r="P460" s="211" t="s">
        <v>4009</v>
      </c>
      <c r="Q460" s="225"/>
      <c r="R460" s="38" t="s">
        <v>41</v>
      </c>
      <c r="S460" s="211" t="s">
        <v>4010</v>
      </c>
      <c r="T460" s="211" t="s">
        <v>71</v>
      </c>
      <c r="U460" s="38" t="s">
        <v>182</v>
      </c>
      <c r="V460" s="38" t="s">
        <v>4011</v>
      </c>
      <c r="W460" s="38" t="s">
        <v>4012</v>
      </c>
      <c r="X460" s="37"/>
      <c r="Y460" s="37"/>
      <c r="Z460" s="38" t="s">
        <v>4013</v>
      </c>
      <c r="AA460" s="41">
        <v>140610000</v>
      </c>
      <c r="AB460" s="41">
        <v>88666000</v>
      </c>
      <c r="AC460" s="41">
        <v>69015000</v>
      </c>
      <c r="AD460" s="41">
        <v>66952000</v>
      </c>
      <c r="AE460" s="41">
        <v>138444000</v>
      </c>
      <c r="AF460" s="41">
        <v>85783000</v>
      </c>
      <c r="AG460" s="41">
        <v>64963000</v>
      </c>
      <c r="AH460" s="41">
        <v>61226000</v>
      </c>
      <c r="AI460" s="38" t="s">
        <v>39</v>
      </c>
      <c r="AJ460" s="41">
        <v>1564000</v>
      </c>
      <c r="AK460" s="41">
        <v>1673000</v>
      </c>
      <c r="AL460" s="41">
        <v>3171000</v>
      </c>
      <c r="AM460" s="41">
        <v>138444000</v>
      </c>
      <c r="AN460" s="41">
        <v>87347000</v>
      </c>
      <c r="AO460" s="41">
        <v>66636000</v>
      </c>
      <c r="AP460" s="41">
        <v>64397000</v>
      </c>
      <c r="AQ460" s="41">
        <v>2166000</v>
      </c>
      <c r="AR460" s="41">
        <v>1319000</v>
      </c>
      <c r="AS460" s="41">
        <v>2379000</v>
      </c>
      <c r="AT460" s="41">
        <v>2555000</v>
      </c>
      <c r="AU460" s="41">
        <v>-44718000</v>
      </c>
      <c r="AV460" s="41">
        <v>-36034000</v>
      </c>
      <c r="AW460" s="41">
        <v>-18956000</v>
      </c>
      <c r="AX460" s="41">
        <v>-12487000</v>
      </c>
      <c r="AY460" s="41">
        <v>0</v>
      </c>
      <c r="AZ460" s="41">
        <v>0</v>
      </c>
      <c r="BA460" s="41">
        <v>0</v>
      </c>
      <c r="BB460" s="41">
        <v>0</v>
      </c>
      <c r="BC460" s="41">
        <v>-45686000</v>
      </c>
      <c r="BD460" s="41">
        <v>-27957000</v>
      </c>
      <c r="BE460" s="41">
        <v>-29118000</v>
      </c>
      <c r="BF460" s="41">
        <v>-32167000</v>
      </c>
      <c r="BG460" s="41">
        <v>50206000</v>
      </c>
      <c r="BH460" s="41">
        <v>24675000</v>
      </c>
      <c r="BI460" s="41">
        <v>20941000</v>
      </c>
      <c r="BJ460" s="41">
        <v>22298000</v>
      </c>
      <c r="BK460" s="41">
        <v>-6162000</v>
      </c>
      <c r="BL460" s="41">
        <v>-3776000</v>
      </c>
      <c r="BM460" s="41">
        <v>-3350000</v>
      </c>
      <c r="BN460" s="41">
        <v>-3720000</v>
      </c>
      <c r="BO460" s="41">
        <v>-6162000</v>
      </c>
      <c r="BP460" s="41">
        <v>-3776000</v>
      </c>
      <c r="BQ460" s="41">
        <v>-3350000</v>
      </c>
      <c r="BR460" s="41">
        <v>-3720000</v>
      </c>
      <c r="BS460" s="41">
        <v>0</v>
      </c>
      <c r="BT460" s="41">
        <v>0</v>
      </c>
      <c r="BU460" s="41">
        <v>0</v>
      </c>
      <c r="BV460" s="41">
        <v>0</v>
      </c>
      <c r="BW460" s="41">
        <v>30019000</v>
      </c>
      <c r="BX460" s="41">
        <v>9415000</v>
      </c>
      <c r="BY460" s="41">
        <v>4127000</v>
      </c>
      <c r="BZ460" s="41">
        <v>4917000</v>
      </c>
      <c r="CA460" s="41">
        <v>197121000</v>
      </c>
      <c r="CB460" s="41">
        <v>101171000</v>
      </c>
      <c r="CC460" s="41">
        <v>95424000</v>
      </c>
      <c r="CD460" s="41">
        <v>70126000</v>
      </c>
      <c r="CE460" s="41">
        <v>92320000</v>
      </c>
      <c r="CF460" s="41">
        <v>70105000</v>
      </c>
      <c r="CG460" s="41">
        <v>67288000</v>
      </c>
      <c r="CH460" s="41">
        <v>49185000</v>
      </c>
      <c r="CI460" s="41">
        <v>61865000</v>
      </c>
      <c r="CJ460" s="41">
        <v>27890000</v>
      </c>
      <c r="CK460" s="41">
        <v>24690000</v>
      </c>
      <c r="CL460" s="41">
        <v>16372000</v>
      </c>
      <c r="CM460" s="41">
        <v>37372000</v>
      </c>
      <c r="CN460" s="41">
        <v>1000000</v>
      </c>
      <c r="CO460" s="41">
        <v>2177000</v>
      </c>
      <c r="CP460" s="41">
        <v>2750000</v>
      </c>
      <c r="CQ460" s="41">
        <v>5564000</v>
      </c>
      <c r="CR460" s="41">
        <v>2176000</v>
      </c>
      <c r="CS460" s="41">
        <v>1269000</v>
      </c>
      <c r="CT460" s="41">
        <v>1819000</v>
      </c>
      <c r="CU460" s="38" t="s">
        <v>39</v>
      </c>
      <c r="CV460" s="38" t="s">
        <v>39</v>
      </c>
      <c r="CW460" s="38" t="s">
        <v>39</v>
      </c>
      <c r="CX460" s="38" t="s">
        <v>39</v>
      </c>
      <c r="CY460" s="41">
        <v>8477000</v>
      </c>
      <c r="CZ460" s="41">
        <v>6870000</v>
      </c>
      <c r="DA460" s="41">
        <v>3834000</v>
      </c>
      <c r="DB460" s="41">
        <v>1843000</v>
      </c>
      <c r="DC460" s="41">
        <v>253857000</v>
      </c>
      <c r="DD460" s="41">
        <v>143204000</v>
      </c>
      <c r="DE460" s="41">
        <v>135797000</v>
      </c>
      <c r="DF460" s="41">
        <v>134991000</v>
      </c>
      <c r="DG460" s="213"/>
      <c r="DH460" s="214">
        <f t="shared" si="307"/>
        <v>138444000</v>
      </c>
      <c r="DI460" s="214">
        <f t="shared" si="308"/>
        <v>-44718000</v>
      </c>
      <c r="DJ460" s="214">
        <f t="shared" si="309"/>
        <v>-45686000</v>
      </c>
      <c r="DK460" s="214">
        <f t="shared" si="310"/>
        <v>-6162000</v>
      </c>
      <c r="DL460" s="214">
        <f t="shared" si="311"/>
        <v>41878000</v>
      </c>
      <c r="DM460" s="215">
        <f t="shared" si="312"/>
        <v>0.30249053769032969</v>
      </c>
      <c r="DN460" s="215">
        <f t="shared" si="313"/>
        <v>0.43367230702317588</v>
      </c>
      <c r="DO460" s="216">
        <f t="shared" si="314"/>
        <v>0</v>
      </c>
      <c r="DP460" s="214">
        <f t="shared" si="315"/>
        <v>81212500</v>
      </c>
      <c r="DQ460" s="214">
        <f t="shared" si="316"/>
        <v>7673500</v>
      </c>
      <c r="DR460" s="217"/>
      <c r="DS460" s="214">
        <f t="shared" si="317"/>
        <v>87347000</v>
      </c>
      <c r="DT460" s="214">
        <f t="shared" si="318"/>
        <v>-36034000</v>
      </c>
      <c r="DU460" s="214">
        <f t="shared" si="319"/>
        <v>-27957000</v>
      </c>
      <c r="DV460" s="214">
        <f t="shared" si="320"/>
        <v>-3776000</v>
      </c>
      <c r="DW460" s="214">
        <f t="shared" si="321"/>
        <v>19580000</v>
      </c>
      <c r="DX460" s="215">
        <f t="shared" si="322"/>
        <v>0.22416339427799467</v>
      </c>
      <c r="DY460" s="215">
        <f t="shared" si="323"/>
        <v>0.28893119069753714</v>
      </c>
      <c r="DZ460" s="218">
        <f t="shared" si="324"/>
        <v>0</v>
      </c>
      <c r="EA460" s="214">
        <f t="shared" si="325"/>
        <v>68696500</v>
      </c>
      <c r="EB460" s="214">
        <f t="shared" si="326"/>
        <v>5352000</v>
      </c>
      <c r="EC460" s="217"/>
      <c r="ED460" s="214">
        <f t="shared" si="327"/>
        <v>66636000</v>
      </c>
      <c r="EE460" s="214">
        <f t="shared" si="328"/>
        <v>-18956000</v>
      </c>
      <c r="EF460" s="214">
        <f t="shared" si="329"/>
        <v>-29118000</v>
      </c>
      <c r="EG460" s="214">
        <f t="shared" si="330"/>
        <v>-3350000</v>
      </c>
      <c r="EH460" s="214">
        <f t="shared" si="331"/>
        <v>15212000</v>
      </c>
      <c r="EI460" s="215">
        <f t="shared" si="332"/>
        <v>0.22828501110510835</v>
      </c>
      <c r="EJ460" s="215">
        <f t="shared" si="333"/>
        <v>0.29581518357187303</v>
      </c>
      <c r="EK460" s="218">
        <f t="shared" si="334"/>
        <v>0</v>
      </c>
      <c r="EL460" s="214">
        <f t="shared" si="335"/>
        <v>58236500</v>
      </c>
      <c r="EM460" s="214">
        <f t="shared" si="336"/>
        <v>2838500</v>
      </c>
      <c r="EN460" s="217"/>
      <c r="EO460" s="219">
        <f t="shared" si="304"/>
        <v>97475666.666666672</v>
      </c>
      <c r="EP460" s="219">
        <f t="shared" si="304"/>
        <v>-33236000</v>
      </c>
      <c r="EQ460" s="219">
        <f t="shared" si="304"/>
        <v>-34253666.666666664</v>
      </c>
      <c r="ER460" s="219">
        <f t="shared" si="304"/>
        <v>-4429333.333333333</v>
      </c>
      <c r="ES460" s="219">
        <f t="shared" si="337"/>
        <v>25556666.666666675</v>
      </c>
      <c r="ET460" s="220">
        <f t="shared" si="338"/>
        <v>0.26218509234783388</v>
      </c>
      <c r="EU460" s="221">
        <f t="shared" si="339"/>
        <v>0.35535347636461406</v>
      </c>
      <c r="EV460" s="219">
        <f t="shared" si="340"/>
        <v>0</v>
      </c>
      <c r="EW460" s="219">
        <f t="shared" si="341"/>
        <v>69381833.333333328</v>
      </c>
      <c r="EX460" s="219">
        <f t="shared" si="341"/>
        <v>5288000</v>
      </c>
      <c r="EY460" s="208"/>
      <c r="EZ460" s="222" t="str">
        <f t="shared" si="342"/>
        <v>完整</v>
      </c>
      <c r="FA460" s="222" t="str">
        <f t="shared" si="343"/>
        <v>完整</v>
      </c>
      <c r="FB460" s="222" t="str">
        <f t="shared" si="344"/>
        <v>完整</v>
      </c>
      <c r="FC460" s="222" t="str">
        <f t="shared" si="345"/>
        <v>选择</v>
      </c>
      <c r="FD460" s="222" t="str">
        <f t="shared" si="346"/>
        <v>选择</v>
      </c>
      <c r="FE460" s="246"/>
      <c r="FF460" s="246"/>
      <c r="FG460" s="246"/>
      <c r="FH460" s="246"/>
      <c r="FI460" s="246"/>
      <c r="FJ460" s="246"/>
      <c r="FK460" s="246"/>
      <c r="FL460" s="246"/>
      <c r="FM460" s="246"/>
      <c r="FN460" s="246"/>
      <c r="FO460" s="246"/>
      <c r="FP460" s="246"/>
      <c r="FQ460" s="246"/>
      <c r="FR460" s="246"/>
      <c r="FS460" s="246"/>
      <c r="FT460" s="246"/>
      <c r="FU460" s="246"/>
      <c r="FV460" s="246"/>
      <c r="FW460" s="246"/>
      <c r="FX460" s="246"/>
      <c r="FY460" s="246"/>
      <c r="FZ460" s="246"/>
      <c r="GA460" s="246"/>
      <c r="GB460" s="246"/>
      <c r="GC460" s="246"/>
      <c r="GD460" s="246"/>
      <c r="GE460" s="246"/>
      <c r="GF460" s="246"/>
      <c r="GG460" s="246"/>
      <c r="GH460" s="246"/>
      <c r="GI460" s="246"/>
      <c r="GJ460" s="246"/>
      <c r="GK460" s="246"/>
      <c r="GL460" s="246"/>
      <c r="GM460" s="246"/>
      <c r="GN460" s="246"/>
      <c r="GO460" s="246"/>
      <c r="GP460" s="246"/>
      <c r="GQ460" s="246"/>
      <c r="GR460" s="246"/>
      <c r="GS460" s="246"/>
      <c r="GT460" s="246"/>
      <c r="GU460" s="246"/>
      <c r="GV460" s="246"/>
      <c r="GW460" s="246"/>
      <c r="GX460" s="246"/>
      <c r="GY460" s="246"/>
      <c r="GZ460" s="246"/>
      <c r="HA460" s="246"/>
      <c r="HB460" s="246"/>
      <c r="HC460" s="246"/>
      <c r="HD460" s="246"/>
      <c r="HE460" s="246"/>
      <c r="HF460" s="246"/>
      <c r="HG460" s="246"/>
      <c r="HH460" s="246"/>
      <c r="HI460" s="246"/>
      <c r="HJ460" s="246"/>
      <c r="HK460" s="246"/>
    </row>
    <row r="461" spans="1:219" s="7" customFormat="1" ht="12.4" customHeight="1" x14ac:dyDescent="0.2">
      <c r="A461" s="226" t="s">
        <v>4014</v>
      </c>
      <c r="B461" s="227" t="str">
        <f t="shared" si="305"/>
        <v>FUJIAN EPOWER ELECTRONIC TECHNOLOGY CO., LTD</v>
      </c>
      <c r="C461" s="228" t="s">
        <v>35</v>
      </c>
      <c r="D461" s="237" t="s">
        <v>31</v>
      </c>
      <c r="E461" s="227"/>
      <c r="F461" s="244"/>
      <c r="G461" s="238"/>
      <c r="H461" s="232" t="str">
        <f t="shared" si="306"/>
        <v/>
      </c>
      <c r="I461" s="228" t="s">
        <v>405</v>
      </c>
      <c r="J461" s="228" t="str">
        <f>VLOOKUP(Z461,[1]AP2022!FF:FI,2,0)</f>
        <v>exclude</v>
      </c>
      <c r="K461" s="228" t="str">
        <f>VLOOKUP(Z461,[1]AP2022!FF:FI,4,0)</f>
        <v>ok, loss</v>
      </c>
      <c r="L461" s="233"/>
      <c r="M461" s="38" t="s">
        <v>4015</v>
      </c>
      <c r="N461" s="38" t="s">
        <v>4016</v>
      </c>
      <c r="O461" s="38" t="s">
        <v>36</v>
      </c>
      <c r="P461" s="38" t="s">
        <v>4017</v>
      </c>
      <c r="Q461" s="37"/>
      <c r="R461" s="38" t="s">
        <v>48</v>
      </c>
      <c r="S461" s="38" t="s">
        <v>4018</v>
      </c>
      <c r="T461" s="38" t="s">
        <v>44</v>
      </c>
      <c r="U461" s="38" t="s">
        <v>178</v>
      </c>
      <c r="V461" s="38" t="s">
        <v>425</v>
      </c>
      <c r="W461" s="38" t="s">
        <v>4019</v>
      </c>
      <c r="X461" s="37"/>
      <c r="Y461" s="37"/>
      <c r="Z461" s="38" t="s">
        <v>4020</v>
      </c>
      <c r="AA461" s="41">
        <v>11793000</v>
      </c>
      <c r="AB461" s="41">
        <v>19504000</v>
      </c>
      <c r="AC461" s="41">
        <v>22883000</v>
      </c>
      <c r="AD461" s="41">
        <v>38545000</v>
      </c>
      <c r="AE461" s="41">
        <v>8767000</v>
      </c>
      <c r="AF461" s="41">
        <v>16426000</v>
      </c>
      <c r="AG461" s="41">
        <v>18162000</v>
      </c>
      <c r="AH461" s="41">
        <v>35964000</v>
      </c>
      <c r="AI461" s="41">
        <v>-80000</v>
      </c>
      <c r="AJ461" s="41">
        <v>-14000</v>
      </c>
      <c r="AK461" s="41">
        <v>-11000</v>
      </c>
      <c r="AL461" s="41">
        <v>-34000</v>
      </c>
      <c r="AM461" s="41">
        <v>8687000</v>
      </c>
      <c r="AN461" s="41">
        <v>16412000</v>
      </c>
      <c r="AO461" s="41">
        <v>18151000</v>
      </c>
      <c r="AP461" s="41">
        <v>35930000</v>
      </c>
      <c r="AQ461" s="41">
        <v>3106000</v>
      </c>
      <c r="AR461" s="41">
        <v>3092000</v>
      </c>
      <c r="AS461" s="41">
        <v>4732000</v>
      </c>
      <c r="AT461" s="41">
        <v>2615000</v>
      </c>
      <c r="AU461" s="41">
        <v>-11501000</v>
      </c>
      <c r="AV461" s="41">
        <v>-9596000</v>
      </c>
      <c r="AW461" s="41">
        <v>-9431000</v>
      </c>
      <c r="AX461" s="41">
        <v>-33636000</v>
      </c>
      <c r="AY461" s="38" t="s">
        <v>39</v>
      </c>
      <c r="AZ461" s="38" t="s">
        <v>39</v>
      </c>
      <c r="BA461" s="38" t="s">
        <v>39</v>
      </c>
      <c r="BB461" s="38" t="s">
        <v>39</v>
      </c>
      <c r="BC461" s="41">
        <v>-22278000</v>
      </c>
      <c r="BD461" s="41">
        <v>-9861000</v>
      </c>
      <c r="BE461" s="41">
        <v>-12589000</v>
      </c>
      <c r="BF461" s="41">
        <v>-12737000</v>
      </c>
      <c r="BG461" s="41">
        <v>-21986000</v>
      </c>
      <c r="BH461" s="41">
        <v>47000</v>
      </c>
      <c r="BI461" s="41">
        <v>863000</v>
      </c>
      <c r="BJ461" s="41">
        <v>-7828000</v>
      </c>
      <c r="BK461" s="41">
        <v>8204000</v>
      </c>
      <c r="BL461" s="41">
        <v>-8449000</v>
      </c>
      <c r="BM461" s="41">
        <v>234000</v>
      </c>
      <c r="BN461" s="41">
        <v>-1678000</v>
      </c>
      <c r="BO461" s="41">
        <v>-1444000</v>
      </c>
      <c r="BP461" s="41">
        <v>-1426000</v>
      </c>
      <c r="BQ461" s="41">
        <v>-1449000</v>
      </c>
      <c r="BR461" s="41">
        <v>-1526000</v>
      </c>
      <c r="BS461" s="41">
        <v>9648000</v>
      </c>
      <c r="BT461" s="41">
        <v>-7023000</v>
      </c>
      <c r="BU461" s="41">
        <v>1683000</v>
      </c>
      <c r="BV461" s="41">
        <v>-152000</v>
      </c>
      <c r="BW461" s="41">
        <v>8000</v>
      </c>
      <c r="BX461" s="41">
        <v>-4385000</v>
      </c>
      <c r="BY461" s="41">
        <v>542000</v>
      </c>
      <c r="BZ461" s="41">
        <v>-8918000</v>
      </c>
      <c r="CA461" s="41">
        <v>53957000</v>
      </c>
      <c r="CB461" s="41">
        <v>45940000</v>
      </c>
      <c r="CC461" s="41">
        <v>38574000</v>
      </c>
      <c r="CD461" s="41">
        <v>52269000</v>
      </c>
      <c r="CE461" s="41">
        <v>3631000</v>
      </c>
      <c r="CF461" s="41">
        <v>4591000</v>
      </c>
      <c r="CG461" s="41">
        <v>2247000</v>
      </c>
      <c r="CH461" s="41">
        <v>6188000</v>
      </c>
      <c r="CI461" s="41">
        <v>18950000</v>
      </c>
      <c r="CJ461" s="41">
        <v>26154000</v>
      </c>
      <c r="CK461" s="41">
        <v>28801000</v>
      </c>
      <c r="CL461" s="41">
        <v>35856000</v>
      </c>
      <c r="CM461" s="41">
        <v>29528000</v>
      </c>
      <c r="CN461" s="41">
        <v>11800000</v>
      </c>
      <c r="CO461" s="41">
        <v>7016000</v>
      </c>
      <c r="CP461" s="41">
        <v>3155000</v>
      </c>
      <c r="CQ461" s="41">
        <v>7000</v>
      </c>
      <c r="CR461" s="41">
        <v>10000</v>
      </c>
      <c r="CS461" s="41">
        <v>191000</v>
      </c>
      <c r="CT461" s="41">
        <v>6161000</v>
      </c>
      <c r="CU461" s="38" t="s">
        <v>39</v>
      </c>
      <c r="CV461" s="38" t="s">
        <v>39</v>
      </c>
      <c r="CW461" s="38" t="s">
        <v>39</v>
      </c>
      <c r="CX461" s="38" t="s">
        <v>39</v>
      </c>
      <c r="CY461" s="41">
        <v>6878000</v>
      </c>
      <c r="CZ461" s="38" t="s">
        <v>39</v>
      </c>
      <c r="DA461" s="41">
        <v>0</v>
      </c>
      <c r="DB461" s="41">
        <v>1177000</v>
      </c>
      <c r="DC461" s="41">
        <v>96980000</v>
      </c>
      <c r="DD461" s="41">
        <v>55745000</v>
      </c>
      <c r="DE461" s="41">
        <v>49188000</v>
      </c>
      <c r="DF461" s="41">
        <v>64917000</v>
      </c>
      <c r="DG461" s="213"/>
      <c r="DH461" s="214">
        <f t="shared" si="307"/>
        <v>8687000</v>
      </c>
      <c r="DI461" s="214">
        <f t="shared" si="308"/>
        <v>-11501000</v>
      </c>
      <c r="DJ461" s="214">
        <f t="shared" si="309"/>
        <v>-22278000</v>
      </c>
      <c r="DK461" s="214">
        <f t="shared" si="310"/>
        <v>8204000</v>
      </c>
      <c r="DL461" s="214">
        <f t="shared" si="311"/>
        <v>-16888000</v>
      </c>
      <c r="DM461" s="215">
        <f t="shared" si="312"/>
        <v>-1.9440543340623921</v>
      </c>
      <c r="DN461" s="215">
        <f t="shared" si="313"/>
        <v>-0.66033235581622673</v>
      </c>
      <c r="DO461" s="216" t="str">
        <f t="shared" si="314"/>
        <v>n.a.</v>
      </c>
      <c r="DP461" s="214">
        <f t="shared" si="315"/>
        <v>4111000</v>
      </c>
      <c r="DQ461" s="214" t="e">
        <f t="shared" si="316"/>
        <v>#VALUE!</v>
      </c>
      <c r="DR461" s="217"/>
      <c r="DS461" s="214">
        <f t="shared" si="317"/>
        <v>16412000</v>
      </c>
      <c r="DT461" s="214">
        <f t="shared" si="318"/>
        <v>-9596000</v>
      </c>
      <c r="DU461" s="214">
        <f t="shared" si="319"/>
        <v>-9861000</v>
      </c>
      <c r="DV461" s="214">
        <f t="shared" si="320"/>
        <v>-8449000</v>
      </c>
      <c r="DW461" s="214">
        <f t="shared" si="321"/>
        <v>-11494000</v>
      </c>
      <c r="DX461" s="215">
        <f t="shared" si="322"/>
        <v>-0.70034121374603953</v>
      </c>
      <c r="DY461" s="215">
        <f t="shared" si="323"/>
        <v>-0.41188274922955637</v>
      </c>
      <c r="DZ461" s="218" t="str">
        <f t="shared" si="324"/>
        <v>n.a.</v>
      </c>
      <c r="EA461" s="214">
        <f t="shared" si="325"/>
        <v>3419000</v>
      </c>
      <c r="EB461" s="214" t="e">
        <f t="shared" si="326"/>
        <v>#VALUE!</v>
      </c>
      <c r="EC461" s="217"/>
      <c r="ED461" s="214">
        <f t="shared" si="327"/>
        <v>18151000</v>
      </c>
      <c r="EE461" s="214">
        <f t="shared" si="328"/>
        <v>-9431000</v>
      </c>
      <c r="EF461" s="214">
        <f t="shared" si="329"/>
        <v>-12589000</v>
      </c>
      <c r="EG461" s="214">
        <f t="shared" si="330"/>
        <v>234000</v>
      </c>
      <c r="EH461" s="214">
        <f t="shared" si="331"/>
        <v>-3635000</v>
      </c>
      <c r="EI461" s="215">
        <f t="shared" si="332"/>
        <v>-0.20026444823976641</v>
      </c>
      <c r="EJ461" s="215">
        <f t="shared" si="333"/>
        <v>-0.16685027081612044</v>
      </c>
      <c r="EK461" s="218" t="str">
        <f t="shared" si="334"/>
        <v>n.a.</v>
      </c>
      <c r="EL461" s="214">
        <f t="shared" si="335"/>
        <v>4217500</v>
      </c>
      <c r="EM461" s="214">
        <f t="shared" si="336"/>
        <v>588500</v>
      </c>
      <c r="EN461" s="217"/>
      <c r="EO461" s="219">
        <f t="shared" si="304"/>
        <v>14416666.666666666</v>
      </c>
      <c r="EP461" s="219">
        <f t="shared" si="304"/>
        <v>-10176000</v>
      </c>
      <c r="EQ461" s="219">
        <f t="shared" si="304"/>
        <v>-14909333.333333334</v>
      </c>
      <c r="ER461" s="219">
        <f t="shared" si="304"/>
        <v>-3666.6666666666665</v>
      </c>
      <c r="ES461" s="219">
        <f t="shared" si="337"/>
        <v>-10672333.333333334</v>
      </c>
      <c r="ET461" s="220">
        <f t="shared" si="338"/>
        <v>-0.74027745664739897</v>
      </c>
      <c r="EU461" s="221">
        <f t="shared" si="339"/>
        <v>-0.42537898414976016</v>
      </c>
      <c r="EV461" s="219" t="e">
        <f t="shared" si="340"/>
        <v>#VALUE!</v>
      </c>
      <c r="EW461" s="219">
        <f t="shared" si="341"/>
        <v>3915833.3333333335</v>
      </c>
      <c r="EX461" s="219" t="e">
        <f t="shared" si="341"/>
        <v>#VALUE!</v>
      </c>
      <c r="EY461" s="208"/>
      <c r="EZ461" s="222" t="str">
        <f t="shared" si="342"/>
        <v>完整</v>
      </c>
      <c r="FA461" s="222" t="str">
        <f t="shared" si="343"/>
        <v>完整</v>
      </c>
      <c r="FB461" s="222" t="str">
        <f t="shared" si="344"/>
        <v>完整</v>
      </c>
      <c r="FC461" s="222" t="str">
        <f t="shared" si="345"/>
        <v>选择</v>
      </c>
      <c r="FD461" s="222" t="str">
        <f t="shared" si="346"/>
        <v>删除</v>
      </c>
      <c r="FE461" s="246"/>
      <c r="FF461" s="246"/>
      <c r="FG461" s="246"/>
      <c r="FH461" s="246"/>
      <c r="FI461" s="246"/>
      <c r="FJ461" s="246"/>
      <c r="FK461" s="246"/>
      <c r="FL461" s="246"/>
      <c r="FM461" s="246"/>
      <c r="FN461" s="246"/>
      <c r="FO461" s="246"/>
      <c r="FP461" s="246"/>
      <c r="FQ461" s="246"/>
      <c r="FR461" s="246"/>
      <c r="FS461" s="246"/>
      <c r="FT461" s="246"/>
      <c r="FU461" s="246"/>
      <c r="FV461" s="246"/>
      <c r="FW461" s="246"/>
      <c r="FX461" s="246"/>
      <c r="FY461" s="246"/>
      <c r="FZ461" s="246"/>
      <c r="GA461" s="246"/>
      <c r="GB461" s="246"/>
      <c r="GC461" s="246"/>
      <c r="GD461" s="246"/>
      <c r="GE461" s="246"/>
      <c r="GF461" s="246"/>
      <c r="GG461" s="246"/>
      <c r="GH461" s="246"/>
      <c r="GI461" s="246"/>
      <c r="GJ461" s="246"/>
      <c r="GK461" s="246"/>
      <c r="GL461" s="246"/>
      <c r="GM461" s="246"/>
      <c r="GN461" s="246"/>
      <c r="GO461" s="246"/>
      <c r="GP461" s="246"/>
      <c r="GQ461" s="246"/>
      <c r="GR461" s="246"/>
      <c r="GS461" s="246"/>
      <c r="GT461" s="246"/>
      <c r="GU461" s="246"/>
      <c r="GV461" s="246"/>
      <c r="GW461" s="246"/>
      <c r="GX461" s="246"/>
      <c r="GY461" s="246"/>
      <c r="GZ461" s="246"/>
      <c r="HA461" s="246"/>
      <c r="HB461" s="246"/>
      <c r="HC461" s="246"/>
      <c r="HD461" s="246"/>
      <c r="HE461" s="246"/>
      <c r="HF461" s="246"/>
      <c r="HG461" s="246"/>
      <c r="HH461" s="246"/>
      <c r="HI461" s="246"/>
      <c r="HJ461" s="246"/>
      <c r="HK461" s="254"/>
    </row>
    <row r="462" spans="1:219" s="7" customFormat="1" ht="12.4" customHeight="1" x14ac:dyDescent="0.2">
      <c r="A462" s="226" t="s">
        <v>4021</v>
      </c>
      <c r="B462" s="227" t="str">
        <f t="shared" si="305"/>
        <v>GUS TECHNOLOGY CO.,LTD</v>
      </c>
      <c r="C462" s="228" t="s">
        <v>35</v>
      </c>
      <c r="D462" s="237" t="s">
        <v>31</v>
      </c>
      <c r="E462" s="227"/>
      <c r="F462" s="244"/>
      <c r="G462" s="238"/>
      <c r="H462" s="232" t="str">
        <f t="shared" si="306"/>
        <v/>
      </c>
      <c r="I462" s="228" t="s">
        <v>405</v>
      </c>
      <c r="J462" s="228" t="str">
        <f>VLOOKUP(Z462,[1]AP2022!FF:FI,2,0)</f>
        <v>exclude</v>
      </c>
      <c r="K462" s="228" t="str">
        <f>VLOOKUP(Z462,[1]AP2022!FF:FI,4,0)</f>
        <v>ok, insuf</v>
      </c>
      <c r="L462" s="233"/>
      <c r="M462" s="38" t="s">
        <v>4022</v>
      </c>
      <c r="N462" s="38" t="s">
        <v>4023</v>
      </c>
      <c r="O462" s="38" t="s">
        <v>36</v>
      </c>
      <c r="P462" s="38" t="s">
        <v>4024</v>
      </c>
      <c r="Q462" s="37"/>
      <c r="R462" s="38" t="s">
        <v>61</v>
      </c>
      <c r="S462" s="38" t="s">
        <v>4025</v>
      </c>
      <c r="T462" s="38" t="s">
        <v>69</v>
      </c>
      <c r="U462" s="38" t="s">
        <v>178</v>
      </c>
      <c r="V462" s="38" t="s">
        <v>1491</v>
      </c>
      <c r="W462" s="38" t="s">
        <v>4026</v>
      </c>
      <c r="X462" s="37"/>
      <c r="Y462" s="37"/>
      <c r="Z462" s="38" t="s">
        <v>4027</v>
      </c>
      <c r="AA462" s="41">
        <v>51278000</v>
      </c>
      <c r="AB462" s="41">
        <v>39561000</v>
      </c>
      <c r="AC462" s="38" t="s">
        <v>39</v>
      </c>
      <c r="AD462" s="38" t="s">
        <v>39</v>
      </c>
      <c r="AE462" s="41">
        <v>49509000</v>
      </c>
      <c r="AF462" s="41">
        <v>37002000</v>
      </c>
      <c r="AG462" s="38" t="s">
        <v>39</v>
      </c>
      <c r="AH462" s="38" t="s">
        <v>39</v>
      </c>
      <c r="AI462" s="41">
        <v>0</v>
      </c>
      <c r="AJ462" s="41">
        <v>-79000</v>
      </c>
      <c r="AK462" s="38" t="s">
        <v>39</v>
      </c>
      <c r="AL462" s="38" t="s">
        <v>39</v>
      </c>
      <c r="AM462" s="41">
        <v>49509000</v>
      </c>
      <c r="AN462" s="41">
        <v>36923000</v>
      </c>
      <c r="AO462" s="38" t="s">
        <v>39</v>
      </c>
      <c r="AP462" s="38" t="s">
        <v>39</v>
      </c>
      <c r="AQ462" s="41">
        <v>1769000</v>
      </c>
      <c r="AR462" s="41">
        <v>2638000</v>
      </c>
      <c r="AS462" s="38" t="s">
        <v>39</v>
      </c>
      <c r="AT462" s="38" t="s">
        <v>39</v>
      </c>
      <c r="AU462" s="41">
        <v>-103492000</v>
      </c>
      <c r="AV462" s="41">
        <v>-49642000</v>
      </c>
      <c r="AW462" s="38" t="s">
        <v>39</v>
      </c>
      <c r="AX462" s="38" t="s">
        <v>39</v>
      </c>
      <c r="AY462" s="41">
        <v>-42141000</v>
      </c>
      <c r="AZ462" s="41">
        <v>-44358000</v>
      </c>
      <c r="BA462" s="38" t="s">
        <v>39</v>
      </c>
      <c r="BB462" s="38" t="s">
        <v>39</v>
      </c>
      <c r="BC462" s="41">
        <v>-70359000</v>
      </c>
      <c r="BD462" s="41">
        <v>-40788000</v>
      </c>
      <c r="BE462" s="38" t="s">
        <v>39</v>
      </c>
      <c r="BF462" s="38" t="s">
        <v>39</v>
      </c>
      <c r="BG462" s="41">
        <v>-164714000</v>
      </c>
      <c r="BH462" s="41">
        <v>-95227000</v>
      </c>
      <c r="BI462" s="38" t="s">
        <v>39</v>
      </c>
      <c r="BJ462" s="38" t="s">
        <v>39</v>
      </c>
      <c r="BK462" s="41">
        <v>-36060000</v>
      </c>
      <c r="BL462" s="41">
        <v>-34836000</v>
      </c>
      <c r="BM462" s="38" t="s">
        <v>39</v>
      </c>
      <c r="BN462" s="38" t="s">
        <v>39</v>
      </c>
      <c r="BO462" s="41">
        <v>-34253000</v>
      </c>
      <c r="BP462" s="41">
        <v>-33222000</v>
      </c>
      <c r="BQ462" s="38" t="s">
        <v>39</v>
      </c>
      <c r="BR462" s="38" t="s">
        <v>39</v>
      </c>
      <c r="BS462" s="41">
        <v>-1807000</v>
      </c>
      <c r="BT462" s="41">
        <v>-1614000</v>
      </c>
      <c r="BU462" s="38" t="s">
        <v>39</v>
      </c>
      <c r="BV462" s="38" t="s">
        <v>39</v>
      </c>
      <c r="BW462" s="41">
        <v>-191475000</v>
      </c>
      <c r="BX462" s="41">
        <v>-141573000</v>
      </c>
      <c r="BY462" s="38" t="s">
        <v>39</v>
      </c>
      <c r="BZ462" s="38" t="s">
        <v>39</v>
      </c>
      <c r="CA462" s="41">
        <v>799035000</v>
      </c>
      <c r="CB462" s="41">
        <v>341840000</v>
      </c>
      <c r="CC462" s="38" t="s">
        <v>39</v>
      </c>
      <c r="CD462" s="38" t="s">
        <v>39</v>
      </c>
      <c r="CE462" s="41">
        <v>28523000</v>
      </c>
      <c r="CF462" s="41">
        <v>34250000</v>
      </c>
      <c r="CG462" s="38" t="s">
        <v>39</v>
      </c>
      <c r="CH462" s="38" t="s">
        <v>39</v>
      </c>
      <c r="CI462" s="41">
        <v>1328000</v>
      </c>
      <c r="CJ462" s="41">
        <v>25759000</v>
      </c>
      <c r="CK462" s="38" t="s">
        <v>39</v>
      </c>
      <c r="CL462" s="38" t="s">
        <v>39</v>
      </c>
      <c r="CM462" s="41">
        <v>102701000</v>
      </c>
      <c r="CN462" s="41">
        <v>35526000</v>
      </c>
      <c r="CO462" s="38" t="s">
        <v>39</v>
      </c>
      <c r="CP462" s="38" t="s">
        <v>39</v>
      </c>
      <c r="CQ462" s="41">
        <v>638222000</v>
      </c>
      <c r="CR462" s="41">
        <v>237783000</v>
      </c>
      <c r="CS462" s="38" t="s">
        <v>39</v>
      </c>
      <c r="CT462" s="38" t="s">
        <v>39</v>
      </c>
      <c r="CU462" s="41">
        <v>65000000</v>
      </c>
      <c r="CV462" s="38" t="s">
        <v>39</v>
      </c>
      <c r="CW462" s="38" t="s">
        <v>39</v>
      </c>
      <c r="CX462" s="38" t="s">
        <v>39</v>
      </c>
      <c r="CY462" s="41">
        <v>791992000</v>
      </c>
      <c r="CZ462" s="41">
        <v>544443000</v>
      </c>
      <c r="DA462" s="38" t="s">
        <v>39</v>
      </c>
      <c r="DB462" s="38" t="s">
        <v>39</v>
      </c>
      <c r="DC462" s="41">
        <v>3486864000</v>
      </c>
      <c r="DD462" s="41">
        <v>1823468000</v>
      </c>
      <c r="DE462" s="38" t="s">
        <v>39</v>
      </c>
      <c r="DF462" s="38" t="s">
        <v>39</v>
      </c>
      <c r="DG462" s="213"/>
      <c r="DH462" s="214">
        <f t="shared" si="307"/>
        <v>49509000</v>
      </c>
      <c r="DI462" s="214">
        <f t="shared" si="308"/>
        <v>-103492000</v>
      </c>
      <c r="DJ462" s="214">
        <f t="shared" si="309"/>
        <v>-112500000</v>
      </c>
      <c r="DK462" s="214">
        <f t="shared" si="310"/>
        <v>-36060000</v>
      </c>
      <c r="DL462" s="214">
        <f t="shared" si="311"/>
        <v>-202543000</v>
      </c>
      <c r="DM462" s="215">
        <f t="shared" si="312"/>
        <v>-4.0910339534226097</v>
      </c>
      <c r="DN462" s="215">
        <f t="shared" si="313"/>
        <v>-0.80357624617142498</v>
      </c>
      <c r="DO462" s="216">
        <f t="shared" si="314"/>
        <v>-42141000</v>
      </c>
      <c r="DP462" s="214">
        <f t="shared" si="315"/>
        <v>31386500</v>
      </c>
      <c r="DQ462" s="214">
        <f t="shared" si="316"/>
        <v>668217500</v>
      </c>
      <c r="DR462" s="217"/>
      <c r="DS462" s="214">
        <f t="shared" si="317"/>
        <v>36923000</v>
      </c>
      <c r="DT462" s="214">
        <f t="shared" si="318"/>
        <v>-49642000</v>
      </c>
      <c r="DU462" s="214">
        <f t="shared" si="319"/>
        <v>-85146000</v>
      </c>
      <c r="DV462" s="214">
        <f t="shared" si="320"/>
        <v>-34836000</v>
      </c>
      <c r="DW462" s="214">
        <f t="shared" si="321"/>
        <v>-132701000</v>
      </c>
      <c r="DX462" s="215">
        <f t="shared" si="322"/>
        <v>-3.5939929041518837</v>
      </c>
      <c r="DY462" s="215">
        <f t="shared" si="323"/>
        <v>-0.78232443522143091</v>
      </c>
      <c r="DZ462" s="218">
        <f t="shared" si="324"/>
        <v>-44358000</v>
      </c>
      <c r="EA462" s="214" t="e">
        <f t="shared" si="325"/>
        <v>#VALUE!</v>
      </c>
      <c r="EB462" s="214" t="e">
        <f t="shared" si="326"/>
        <v>#VALUE!</v>
      </c>
      <c r="EC462" s="217"/>
      <c r="ED462" s="214" t="str">
        <f t="shared" si="327"/>
        <v>无数据</v>
      </c>
      <c r="EE462" s="214" t="str">
        <f t="shared" si="328"/>
        <v>n.a.</v>
      </c>
      <c r="EF462" s="214" t="str">
        <f t="shared" si="329"/>
        <v>n.a.</v>
      </c>
      <c r="EG462" s="214" t="str">
        <f t="shared" si="330"/>
        <v>n.a.</v>
      </c>
      <c r="EH462" s="214" t="str">
        <f t="shared" si="331"/>
        <v>无数据</v>
      </c>
      <c r="EI462" s="215" t="e">
        <f t="shared" si="332"/>
        <v>#VALUE!</v>
      </c>
      <c r="EJ462" s="215" t="e">
        <f t="shared" si="333"/>
        <v>#VALUE!</v>
      </c>
      <c r="EK462" s="218" t="str">
        <f t="shared" si="334"/>
        <v>n.a.</v>
      </c>
      <c r="EL462" s="214" t="e">
        <f t="shared" si="335"/>
        <v>#VALUE!</v>
      </c>
      <c r="EM462" s="214" t="e">
        <f t="shared" si="336"/>
        <v>#VALUE!</v>
      </c>
      <c r="EN462" s="217"/>
      <c r="EO462" s="219" t="e">
        <f t="shared" si="304"/>
        <v>#VALUE!</v>
      </c>
      <c r="EP462" s="219" t="e">
        <f t="shared" si="304"/>
        <v>#VALUE!</v>
      </c>
      <c r="EQ462" s="219" t="e">
        <f t="shared" si="304"/>
        <v>#VALUE!</v>
      </c>
      <c r="ER462" s="219" t="e">
        <f t="shared" si="304"/>
        <v>#VALUE!</v>
      </c>
      <c r="ES462" s="219" t="e">
        <f t="shared" si="337"/>
        <v>#VALUE!</v>
      </c>
      <c r="ET462" s="220" t="e">
        <f t="shared" si="338"/>
        <v>#VALUE!</v>
      </c>
      <c r="EU462" s="221" t="e">
        <f t="shared" si="339"/>
        <v>#VALUE!</v>
      </c>
      <c r="EV462" s="219" t="e">
        <f t="shared" si="340"/>
        <v>#VALUE!</v>
      </c>
      <c r="EW462" s="219" t="e">
        <f t="shared" si="341"/>
        <v>#VALUE!</v>
      </c>
      <c r="EX462" s="219" t="e">
        <f t="shared" si="341"/>
        <v>#VALUE!</v>
      </c>
      <c r="EY462" s="208"/>
      <c r="EZ462" s="222" t="str">
        <f t="shared" si="342"/>
        <v>无数据</v>
      </c>
      <c r="FA462" s="222" t="str">
        <f t="shared" si="343"/>
        <v>完整</v>
      </c>
      <c r="FB462" s="222" t="str">
        <f t="shared" si="344"/>
        <v>完整</v>
      </c>
      <c r="FC462" s="222" t="str">
        <f t="shared" si="345"/>
        <v>选择</v>
      </c>
      <c r="FD462" s="222" t="str">
        <f t="shared" si="346"/>
        <v>删除</v>
      </c>
      <c r="FE462" s="246"/>
      <c r="FF462" s="246"/>
      <c r="FG462" s="246"/>
      <c r="FH462" s="246"/>
      <c r="FI462" s="246"/>
      <c r="FJ462" s="246"/>
      <c r="FK462" s="246"/>
      <c r="FL462" s="246"/>
      <c r="FM462" s="246"/>
      <c r="FN462" s="246"/>
      <c r="FO462" s="246"/>
      <c r="FP462" s="246"/>
      <c r="FQ462" s="246"/>
      <c r="FR462" s="246"/>
      <c r="FS462" s="246"/>
      <c r="FT462" s="246"/>
      <c r="FU462" s="246"/>
      <c r="FV462" s="246"/>
      <c r="FW462" s="246"/>
      <c r="FX462" s="246"/>
      <c r="FY462" s="246"/>
      <c r="FZ462" s="246"/>
      <c r="GA462" s="246"/>
      <c r="GB462" s="246"/>
      <c r="GC462" s="246"/>
      <c r="GD462" s="246"/>
      <c r="GE462" s="246"/>
      <c r="GF462" s="246"/>
      <c r="GG462" s="246"/>
      <c r="GH462" s="246"/>
      <c r="GI462" s="246"/>
      <c r="GJ462" s="246"/>
      <c r="GK462" s="246"/>
      <c r="GL462" s="246"/>
      <c r="GM462" s="246"/>
      <c r="GN462" s="246"/>
      <c r="GO462" s="246"/>
      <c r="GP462" s="246"/>
      <c r="GQ462" s="246"/>
      <c r="GR462" s="246"/>
      <c r="GS462" s="246"/>
      <c r="GT462" s="246"/>
      <c r="GU462" s="246"/>
      <c r="GV462" s="246"/>
      <c r="GW462" s="246"/>
      <c r="GX462" s="246"/>
      <c r="GY462" s="246"/>
      <c r="GZ462" s="246"/>
      <c r="HA462" s="246"/>
      <c r="HB462" s="246"/>
      <c r="HC462" s="246"/>
      <c r="HD462" s="246"/>
      <c r="HE462" s="246"/>
      <c r="HF462" s="246"/>
      <c r="HG462" s="246"/>
      <c r="HH462" s="246"/>
      <c r="HI462" s="246"/>
      <c r="HJ462" s="246"/>
      <c r="HK462" s="254"/>
    </row>
    <row r="463" spans="1:219" s="7" customFormat="1" ht="12.4" customHeight="1" x14ac:dyDescent="0.2">
      <c r="A463" s="226" t="s">
        <v>4028</v>
      </c>
      <c r="B463" s="227" t="str">
        <f t="shared" si="305"/>
        <v>SUZHOU SPARK TECHNOLOGY CO., LTD.</v>
      </c>
      <c r="C463" s="228" t="s">
        <v>35</v>
      </c>
      <c r="D463" s="229" t="s">
        <v>188</v>
      </c>
      <c r="E463" s="227"/>
      <c r="F463" s="244"/>
      <c r="G463" s="238"/>
      <c r="H463" s="232" t="str">
        <f t="shared" si="306"/>
        <v/>
      </c>
      <c r="I463" s="228" t="s">
        <v>353</v>
      </c>
      <c r="J463" s="228" t="str">
        <f>VLOOKUP(Z463,[1]AP2022!FF:FI,2,0)</f>
        <v>exclude</v>
      </c>
      <c r="K463" s="228" t="str">
        <f>VLOOKUP(Z463,[1]AP2022!FF:FI,4,0)</f>
        <v>ok, indep</v>
      </c>
      <c r="L463" s="233"/>
      <c r="M463" s="38" t="s">
        <v>4029</v>
      </c>
      <c r="N463" s="38" t="s">
        <v>4030</v>
      </c>
      <c r="O463" s="38" t="s">
        <v>36</v>
      </c>
      <c r="P463" s="38" t="s">
        <v>4031</v>
      </c>
      <c r="Q463" s="37"/>
      <c r="R463" s="38" t="s">
        <v>48</v>
      </c>
      <c r="S463" s="38" t="s">
        <v>4032</v>
      </c>
      <c r="T463" s="38" t="s">
        <v>45</v>
      </c>
      <c r="U463" s="38" t="s">
        <v>182</v>
      </c>
      <c r="V463" s="38" t="s">
        <v>4033</v>
      </c>
      <c r="W463" s="38" t="s">
        <v>4034</v>
      </c>
      <c r="X463" s="38" t="s">
        <v>4035</v>
      </c>
      <c r="Y463" s="37"/>
      <c r="Z463" s="38" t="s">
        <v>4036</v>
      </c>
      <c r="AA463" s="41">
        <v>11374000</v>
      </c>
      <c r="AB463" s="41">
        <v>20189000</v>
      </c>
      <c r="AC463" s="41">
        <v>19734000</v>
      </c>
      <c r="AD463" s="41">
        <v>17886000</v>
      </c>
      <c r="AE463" s="41">
        <v>11328000</v>
      </c>
      <c r="AF463" s="41">
        <v>20299000</v>
      </c>
      <c r="AG463" s="41">
        <v>19734000</v>
      </c>
      <c r="AH463" s="41">
        <v>17923000</v>
      </c>
      <c r="AI463" s="41">
        <v>-53000</v>
      </c>
      <c r="AJ463" s="41">
        <v>-164000</v>
      </c>
      <c r="AK463" s="41">
        <v>-126000</v>
      </c>
      <c r="AL463" s="41">
        <v>-173000</v>
      </c>
      <c r="AM463" s="41">
        <v>11275000</v>
      </c>
      <c r="AN463" s="41">
        <v>20135000</v>
      </c>
      <c r="AO463" s="41">
        <v>19608000</v>
      </c>
      <c r="AP463" s="41">
        <v>17750000</v>
      </c>
      <c r="AQ463" s="41">
        <v>99000</v>
      </c>
      <c r="AR463" s="41">
        <v>54000</v>
      </c>
      <c r="AS463" s="41">
        <v>126000</v>
      </c>
      <c r="AT463" s="41">
        <v>136000</v>
      </c>
      <c r="AU463" s="41">
        <v>-6596000</v>
      </c>
      <c r="AV463" s="41">
        <v>-13627000</v>
      </c>
      <c r="AW463" s="41">
        <v>-13956000</v>
      </c>
      <c r="AX463" s="41">
        <v>-10755000</v>
      </c>
      <c r="AY463" s="38" t="s">
        <v>39</v>
      </c>
      <c r="AZ463" s="38" t="s">
        <v>39</v>
      </c>
      <c r="BA463" s="38" t="s">
        <v>39</v>
      </c>
      <c r="BB463" s="38" t="s">
        <v>39</v>
      </c>
      <c r="BC463" s="41">
        <v>-4924000</v>
      </c>
      <c r="BD463" s="41">
        <v>-5001000</v>
      </c>
      <c r="BE463" s="41">
        <v>-4434000</v>
      </c>
      <c r="BF463" s="41">
        <v>-5710000</v>
      </c>
      <c r="BG463" s="41">
        <v>-146000</v>
      </c>
      <c r="BH463" s="41">
        <v>1561000</v>
      </c>
      <c r="BI463" s="41">
        <v>1344000</v>
      </c>
      <c r="BJ463" s="41">
        <v>1421000</v>
      </c>
      <c r="BK463" s="41">
        <v>-347000</v>
      </c>
      <c r="BL463" s="41">
        <v>-409000</v>
      </c>
      <c r="BM463" s="41">
        <v>-525000</v>
      </c>
      <c r="BN463" s="41">
        <v>-529000</v>
      </c>
      <c r="BO463" s="41">
        <v>-335000</v>
      </c>
      <c r="BP463" s="41">
        <v>-357000</v>
      </c>
      <c r="BQ463" s="41">
        <v>-516000</v>
      </c>
      <c r="BR463" s="41">
        <v>-518000</v>
      </c>
      <c r="BS463" s="41">
        <v>-12000</v>
      </c>
      <c r="BT463" s="41">
        <v>-52000</v>
      </c>
      <c r="BU463" s="41">
        <v>-9000</v>
      </c>
      <c r="BV463" s="41">
        <v>-11000</v>
      </c>
      <c r="BW463" s="41">
        <v>-196000</v>
      </c>
      <c r="BX463" s="41">
        <v>3381000</v>
      </c>
      <c r="BY463" s="41">
        <v>1016000</v>
      </c>
      <c r="BZ463" s="41">
        <v>1056000</v>
      </c>
      <c r="CA463" s="41">
        <v>13957000</v>
      </c>
      <c r="CB463" s="41">
        <v>11092000</v>
      </c>
      <c r="CC463" s="41">
        <v>10554000</v>
      </c>
      <c r="CD463" s="41">
        <v>8376000</v>
      </c>
      <c r="CE463" s="41">
        <v>7148000</v>
      </c>
      <c r="CF463" s="41">
        <v>3520000</v>
      </c>
      <c r="CG463" s="41">
        <v>4304000</v>
      </c>
      <c r="CH463" s="41">
        <v>4083000</v>
      </c>
      <c r="CI463" s="41">
        <v>1933000</v>
      </c>
      <c r="CJ463" s="41">
        <v>5375000</v>
      </c>
      <c r="CK463" s="41">
        <v>4242000</v>
      </c>
      <c r="CL463" s="41">
        <v>3259000</v>
      </c>
      <c r="CM463" s="41">
        <v>4461000</v>
      </c>
      <c r="CN463" s="41">
        <v>1410000</v>
      </c>
      <c r="CO463" s="41">
        <v>1685000</v>
      </c>
      <c r="CP463" s="41">
        <v>600000</v>
      </c>
      <c r="CQ463" s="41">
        <v>13000</v>
      </c>
      <c r="CR463" s="41">
        <v>23000</v>
      </c>
      <c r="CS463" s="41">
        <v>4000</v>
      </c>
      <c r="CT463" s="41">
        <v>5000</v>
      </c>
      <c r="CU463" s="38" t="s">
        <v>39</v>
      </c>
      <c r="CV463" s="38" t="s">
        <v>39</v>
      </c>
      <c r="CW463" s="38" t="s">
        <v>39</v>
      </c>
      <c r="CX463" s="38" t="s">
        <v>39</v>
      </c>
      <c r="CY463" s="38" t="s">
        <v>39</v>
      </c>
      <c r="CZ463" s="38" t="s">
        <v>39</v>
      </c>
      <c r="DA463" s="38" t="s">
        <v>39</v>
      </c>
      <c r="DB463" s="38" t="s">
        <v>39</v>
      </c>
      <c r="DC463" s="41">
        <v>17527000</v>
      </c>
      <c r="DD463" s="41">
        <v>16395000</v>
      </c>
      <c r="DE463" s="41">
        <v>12514000</v>
      </c>
      <c r="DF463" s="41">
        <v>10080000</v>
      </c>
      <c r="DG463" s="213"/>
      <c r="DH463" s="214">
        <f t="shared" si="307"/>
        <v>11275000</v>
      </c>
      <c r="DI463" s="214">
        <f t="shared" si="308"/>
        <v>-6596000</v>
      </c>
      <c r="DJ463" s="214">
        <f t="shared" si="309"/>
        <v>-4924000</v>
      </c>
      <c r="DK463" s="214">
        <f t="shared" si="310"/>
        <v>-347000</v>
      </c>
      <c r="DL463" s="214">
        <f t="shared" si="311"/>
        <v>-592000</v>
      </c>
      <c r="DM463" s="215">
        <f t="shared" si="312"/>
        <v>-5.2505543237250554E-2</v>
      </c>
      <c r="DN463" s="215">
        <f t="shared" si="313"/>
        <v>-4.9886239150585661E-2</v>
      </c>
      <c r="DO463" s="216" t="str">
        <f t="shared" si="314"/>
        <v>n.a.</v>
      </c>
      <c r="DP463" s="214">
        <f t="shared" si="315"/>
        <v>5334000</v>
      </c>
      <c r="DQ463" s="214" t="e">
        <f t="shared" si="316"/>
        <v>#VALUE!</v>
      </c>
      <c r="DR463" s="217"/>
      <c r="DS463" s="214">
        <f t="shared" si="317"/>
        <v>20135000</v>
      </c>
      <c r="DT463" s="214">
        <f t="shared" si="318"/>
        <v>-13627000</v>
      </c>
      <c r="DU463" s="214">
        <f t="shared" si="319"/>
        <v>-5001000</v>
      </c>
      <c r="DV463" s="214">
        <f t="shared" si="320"/>
        <v>-409000</v>
      </c>
      <c r="DW463" s="214">
        <f t="shared" si="321"/>
        <v>1098000</v>
      </c>
      <c r="DX463" s="215">
        <f t="shared" si="322"/>
        <v>5.4531909610131608E-2</v>
      </c>
      <c r="DY463" s="215">
        <f t="shared" si="323"/>
        <v>5.7677155013920262E-2</v>
      </c>
      <c r="DZ463" s="218" t="str">
        <f t="shared" si="324"/>
        <v>n.a.</v>
      </c>
      <c r="EA463" s="214">
        <f t="shared" si="325"/>
        <v>3912000</v>
      </c>
      <c r="EB463" s="214" t="e">
        <f t="shared" si="326"/>
        <v>#VALUE!</v>
      </c>
      <c r="EC463" s="217"/>
      <c r="ED463" s="214">
        <f t="shared" si="327"/>
        <v>19608000</v>
      </c>
      <c r="EE463" s="214">
        <f t="shared" si="328"/>
        <v>-13956000</v>
      </c>
      <c r="EF463" s="214">
        <f t="shared" si="329"/>
        <v>-4434000</v>
      </c>
      <c r="EG463" s="214">
        <f t="shared" si="330"/>
        <v>-525000</v>
      </c>
      <c r="EH463" s="214">
        <f t="shared" si="331"/>
        <v>693000</v>
      </c>
      <c r="EI463" s="215">
        <f t="shared" si="332"/>
        <v>3.5342717258261935E-2</v>
      </c>
      <c r="EJ463" s="215">
        <f t="shared" si="333"/>
        <v>3.6637589214908804E-2</v>
      </c>
      <c r="EK463" s="218" t="str">
        <f t="shared" si="334"/>
        <v>n.a.</v>
      </c>
      <c r="EL463" s="214">
        <f t="shared" si="335"/>
        <v>4193500</v>
      </c>
      <c r="EM463" s="214" t="e">
        <f t="shared" si="336"/>
        <v>#VALUE!</v>
      </c>
      <c r="EN463" s="217"/>
      <c r="EO463" s="219">
        <f t="shared" si="304"/>
        <v>17006000</v>
      </c>
      <c r="EP463" s="219">
        <f t="shared" si="304"/>
        <v>-11393000</v>
      </c>
      <c r="EQ463" s="219">
        <f t="shared" si="304"/>
        <v>-4786333.333333333</v>
      </c>
      <c r="ER463" s="219">
        <f t="shared" si="304"/>
        <v>-427000</v>
      </c>
      <c r="ES463" s="219">
        <f t="shared" si="337"/>
        <v>399666.66666666698</v>
      </c>
      <c r="ET463" s="220">
        <f t="shared" si="338"/>
        <v>2.3501509271237619E-2</v>
      </c>
      <c r="EU463" s="221">
        <f t="shared" si="339"/>
        <v>2.4067122985206468E-2</v>
      </c>
      <c r="EV463" s="219" t="e">
        <f t="shared" si="340"/>
        <v>#VALUE!</v>
      </c>
      <c r="EW463" s="219">
        <f t="shared" si="341"/>
        <v>4479833.333333333</v>
      </c>
      <c r="EX463" s="219" t="e">
        <f t="shared" si="341"/>
        <v>#VALUE!</v>
      </c>
      <c r="EY463" s="208"/>
      <c r="EZ463" s="222" t="str">
        <f t="shared" si="342"/>
        <v>完整</v>
      </c>
      <c r="FA463" s="222" t="str">
        <f t="shared" si="343"/>
        <v>完整</v>
      </c>
      <c r="FB463" s="222" t="str">
        <f t="shared" si="344"/>
        <v>完整</v>
      </c>
      <c r="FC463" s="222" t="str">
        <f t="shared" si="345"/>
        <v>选择</v>
      </c>
      <c r="FD463" s="222" t="str">
        <f t="shared" si="346"/>
        <v>选择</v>
      </c>
      <c r="FE463" s="246"/>
      <c r="FF463" s="246"/>
      <c r="FG463" s="246"/>
      <c r="FH463" s="246"/>
      <c r="FI463" s="246"/>
      <c r="FJ463" s="246"/>
      <c r="FK463" s="246"/>
      <c r="FL463" s="246"/>
      <c r="FM463" s="246"/>
      <c r="FN463" s="246"/>
      <c r="FO463" s="246"/>
      <c r="FP463" s="246"/>
      <c r="FQ463" s="246"/>
      <c r="FR463" s="246"/>
      <c r="FS463" s="246"/>
      <c r="FT463" s="246"/>
      <c r="FU463" s="246"/>
      <c r="FV463" s="246"/>
      <c r="FW463" s="246"/>
      <c r="FX463" s="246"/>
      <c r="FY463" s="246"/>
      <c r="FZ463" s="246"/>
      <c r="GA463" s="246"/>
      <c r="GB463" s="246"/>
      <c r="GC463" s="246"/>
      <c r="GD463" s="246"/>
      <c r="GE463" s="246"/>
      <c r="GF463" s="246"/>
      <c r="GG463" s="246"/>
      <c r="GH463" s="246"/>
      <c r="GI463" s="246"/>
      <c r="GJ463" s="246"/>
      <c r="GK463" s="246"/>
      <c r="GL463" s="246"/>
      <c r="GM463" s="246"/>
      <c r="GN463" s="246"/>
      <c r="GO463" s="246"/>
      <c r="GP463" s="246"/>
      <c r="GQ463" s="246"/>
      <c r="GR463" s="246"/>
      <c r="GS463" s="246"/>
      <c r="GT463" s="246"/>
      <c r="GU463" s="246"/>
      <c r="GV463" s="246"/>
      <c r="GW463" s="246"/>
      <c r="GX463" s="246"/>
      <c r="GY463" s="246"/>
      <c r="GZ463" s="246"/>
      <c r="HA463" s="246"/>
      <c r="HB463" s="246"/>
      <c r="HC463" s="246"/>
      <c r="HD463" s="246"/>
      <c r="HE463" s="246"/>
      <c r="HF463" s="246"/>
      <c r="HG463" s="246"/>
      <c r="HH463" s="246"/>
      <c r="HI463" s="246"/>
      <c r="HJ463" s="246"/>
      <c r="HK463" s="254"/>
    </row>
    <row r="464" spans="1:219" s="7" customFormat="1" ht="12.4" customHeight="1" x14ac:dyDescent="0.2">
      <c r="A464" s="226" t="s">
        <v>4037</v>
      </c>
      <c r="B464" s="227" t="str">
        <f t="shared" si="305"/>
        <v>TIANJIN HONGYUAN ELECTRIC CORP., LTD.</v>
      </c>
      <c r="C464" s="228" t="s">
        <v>35</v>
      </c>
      <c r="D464" s="237" t="s">
        <v>31</v>
      </c>
      <c r="E464" s="227"/>
      <c r="F464" s="244"/>
      <c r="G464" s="238"/>
      <c r="H464" s="232" t="str">
        <f t="shared" si="306"/>
        <v/>
      </c>
      <c r="I464" s="228" t="s">
        <v>405</v>
      </c>
      <c r="J464" s="228" t="str">
        <f>VLOOKUP(Z464,[1]AP2022!FF:FI,2,0)</f>
        <v>exclude</v>
      </c>
      <c r="K464" s="228" t="str">
        <f>VLOOKUP(Z464,[1]AP2022!FF:FI,4,0)</f>
        <v>ok, sda/sdp</v>
      </c>
      <c r="L464" s="233"/>
      <c r="M464" s="38" t="s">
        <v>4038</v>
      </c>
      <c r="N464" s="38" t="s">
        <v>4039</v>
      </c>
      <c r="O464" s="38" t="s">
        <v>36</v>
      </c>
      <c r="P464" s="38" t="s">
        <v>4040</v>
      </c>
      <c r="Q464" s="37"/>
      <c r="R464" s="38" t="s">
        <v>48</v>
      </c>
      <c r="S464" s="38" t="s">
        <v>4041</v>
      </c>
      <c r="T464" s="38" t="s">
        <v>44</v>
      </c>
      <c r="U464" s="38" t="s">
        <v>182</v>
      </c>
      <c r="V464" s="38" t="s">
        <v>4042</v>
      </c>
      <c r="W464" s="38" t="s">
        <v>4043</v>
      </c>
      <c r="X464" s="37"/>
      <c r="Y464" s="37"/>
      <c r="Z464" s="38" t="s">
        <v>4044</v>
      </c>
      <c r="AA464" s="41">
        <v>10562000</v>
      </c>
      <c r="AB464" s="41">
        <v>23797000</v>
      </c>
      <c r="AC464" s="41">
        <v>21895000</v>
      </c>
      <c r="AD464" s="41">
        <v>22284000</v>
      </c>
      <c r="AE464" s="41">
        <v>9801000</v>
      </c>
      <c r="AF464" s="41">
        <v>23481000</v>
      </c>
      <c r="AG464" s="41">
        <v>19734000</v>
      </c>
      <c r="AH464" s="41">
        <v>21525000</v>
      </c>
      <c r="AI464" s="41">
        <v>-346000</v>
      </c>
      <c r="AJ464" s="41">
        <v>-436000</v>
      </c>
      <c r="AK464" s="41">
        <v>-413000</v>
      </c>
      <c r="AL464" s="41">
        <v>-502000</v>
      </c>
      <c r="AM464" s="41">
        <v>9455000</v>
      </c>
      <c r="AN464" s="41">
        <v>23045000</v>
      </c>
      <c r="AO464" s="41">
        <v>19321000</v>
      </c>
      <c r="AP464" s="41">
        <v>21023000</v>
      </c>
      <c r="AQ464" s="41">
        <v>1107000</v>
      </c>
      <c r="AR464" s="41">
        <v>752000</v>
      </c>
      <c r="AS464" s="41">
        <v>2574000</v>
      </c>
      <c r="AT464" s="41">
        <v>1261000</v>
      </c>
      <c r="AU464" s="41">
        <v>-5020000</v>
      </c>
      <c r="AV464" s="41">
        <v>-16065000</v>
      </c>
      <c r="AW464" s="41">
        <v>-10281000</v>
      </c>
      <c r="AX464" s="41">
        <v>-9414000</v>
      </c>
      <c r="AY464" s="38" t="s">
        <v>39</v>
      </c>
      <c r="AZ464" s="38" t="s">
        <v>39</v>
      </c>
      <c r="BA464" s="38" t="s">
        <v>39</v>
      </c>
      <c r="BB464" s="38" t="s">
        <v>39</v>
      </c>
      <c r="BC464" s="41">
        <v>-12427000</v>
      </c>
      <c r="BD464" s="41">
        <v>-18168000</v>
      </c>
      <c r="BE464" s="41">
        <v>-8750000</v>
      </c>
      <c r="BF464" s="41">
        <v>-8424000</v>
      </c>
      <c r="BG464" s="41">
        <v>-6885000</v>
      </c>
      <c r="BH464" s="41">
        <v>-10436000</v>
      </c>
      <c r="BI464" s="41">
        <v>2864000</v>
      </c>
      <c r="BJ464" s="41">
        <v>4446000</v>
      </c>
      <c r="BK464" s="41">
        <v>-5728000</v>
      </c>
      <c r="BL464" s="41">
        <v>-2546000</v>
      </c>
      <c r="BM464" s="41">
        <v>-2595000</v>
      </c>
      <c r="BN464" s="41">
        <v>-2434000</v>
      </c>
      <c r="BO464" s="41">
        <v>-2414000</v>
      </c>
      <c r="BP464" s="41">
        <v>-2417000</v>
      </c>
      <c r="BQ464" s="41">
        <v>-2114000</v>
      </c>
      <c r="BR464" s="41">
        <v>-2144000</v>
      </c>
      <c r="BS464" s="41">
        <v>-3314000</v>
      </c>
      <c r="BT464" s="41">
        <v>-129000</v>
      </c>
      <c r="BU464" s="41">
        <v>-481000</v>
      </c>
      <c r="BV464" s="41">
        <v>-290000</v>
      </c>
      <c r="BW464" s="41">
        <v>-15202000</v>
      </c>
      <c r="BX464" s="41">
        <v>-17066000</v>
      </c>
      <c r="BY464" s="41">
        <v>-1365000</v>
      </c>
      <c r="BZ464" s="41">
        <v>1542000</v>
      </c>
      <c r="CA464" s="41">
        <v>16177000</v>
      </c>
      <c r="CB464" s="41">
        <v>20296000</v>
      </c>
      <c r="CC464" s="41">
        <v>30038000</v>
      </c>
      <c r="CD464" s="41">
        <v>14958000</v>
      </c>
      <c r="CE464" s="41">
        <v>6972000</v>
      </c>
      <c r="CF464" s="41">
        <v>3270000</v>
      </c>
      <c r="CG464" s="41">
        <v>3503000</v>
      </c>
      <c r="CH464" s="41">
        <v>2316000</v>
      </c>
      <c r="CI464" s="41">
        <v>5415000</v>
      </c>
      <c r="CJ464" s="41">
        <v>9617000</v>
      </c>
      <c r="CK464" s="41">
        <v>17544000</v>
      </c>
      <c r="CL464" s="41">
        <v>7256000</v>
      </c>
      <c r="CM464" s="41">
        <v>2024000</v>
      </c>
      <c r="CN464" s="41">
        <v>2626000</v>
      </c>
      <c r="CO464" s="41">
        <v>4413000</v>
      </c>
      <c r="CP464" s="41">
        <v>751000</v>
      </c>
      <c r="CQ464" s="41">
        <v>831000</v>
      </c>
      <c r="CR464" s="41">
        <v>3855000</v>
      </c>
      <c r="CS464" s="41">
        <v>2916000</v>
      </c>
      <c r="CT464" s="41">
        <v>3276000</v>
      </c>
      <c r="CU464" s="38" t="s">
        <v>39</v>
      </c>
      <c r="CV464" s="38" t="s">
        <v>39</v>
      </c>
      <c r="CW464" s="38" t="s">
        <v>39</v>
      </c>
      <c r="CX464" s="38" t="s">
        <v>39</v>
      </c>
      <c r="CY464" s="38" t="s">
        <v>39</v>
      </c>
      <c r="CZ464" s="38" t="s">
        <v>39</v>
      </c>
      <c r="DA464" s="38" t="s">
        <v>39</v>
      </c>
      <c r="DB464" s="38" t="s">
        <v>39</v>
      </c>
      <c r="DC464" s="41">
        <v>47027000</v>
      </c>
      <c r="DD464" s="41">
        <v>53669000</v>
      </c>
      <c r="DE464" s="41">
        <v>64479000</v>
      </c>
      <c r="DF464" s="41">
        <v>49622000</v>
      </c>
      <c r="DG464" s="213"/>
      <c r="DH464" s="214">
        <f t="shared" si="307"/>
        <v>9455000</v>
      </c>
      <c r="DI464" s="214">
        <f t="shared" si="308"/>
        <v>-5020000</v>
      </c>
      <c r="DJ464" s="214">
        <f t="shared" si="309"/>
        <v>-12427000</v>
      </c>
      <c r="DK464" s="214">
        <f t="shared" si="310"/>
        <v>-5728000</v>
      </c>
      <c r="DL464" s="214">
        <f t="shared" si="311"/>
        <v>-13720000</v>
      </c>
      <c r="DM464" s="215">
        <f t="shared" si="312"/>
        <v>-1.4510840824960338</v>
      </c>
      <c r="DN464" s="215">
        <f t="shared" si="313"/>
        <v>-0.59201725997842503</v>
      </c>
      <c r="DO464" s="216" t="str">
        <f t="shared" si="314"/>
        <v>n.a.</v>
      </c>
      <c r="DP464" s="214">
        <f t="shared" si="315"/>
        <v>5121000</v>
      </c>
      <c r="DQ464" s="214" t="e">
        <f t="shared" si="316"/>
        <v>#VALUE!</v>
      </c>
      <c r="DR464" s="217"/>
      <c r="DS464" s="214">
        <f t="shared" si="317"/>
        <v>23045000</v>
      </c>
      <c r="DT464" s="214">
        <f t="shared" si="318"/>
        <v>-16065000</v>
      </c>
      <c r="DU464" s="214">
        <f t="shared" si="319"/>
        <v>-18168000</v>
      </c>
      <c r="DV464" s="214">
        <f t="shared" si="320"/>
        <v>-2546000</v>
      </c>
      <c r="DW464" s="214">
        <f t="shared" si="321"/>
        <v>-13734000</v>
      </c>
      <c r="DX464" s="215">
        <f t="shared" si="322"/>
        <v>-0.59596441744413109</v>
      </c>
      <c r="DY464" s="215">
        <f t="shared" si="323"/>
        <v>-0.37341961445390032</v>
      </c>
      <c r="DZ464" s="218" t="str">
        <f t="shared" si="324"/>
        <v>n.a.</v>
      </c>
      <c r="EA464" s="214">
        <f t="shared" si="325"/>
        <v>3386500</v>
      </c>
      <c r="EB464" s="214" t="e">
        <f t="shared" si="326"/>
        <v>#VALUE!</v>
      </c>
      <c r="EC464" s="217"/>
      <c r="ED464" s="214">
        <f t="shared" si="327"/>
        <v>19321000</v>
      </c>
      <c r="EE464" s="214">
        <f t="shared" si="328"/>
        <v>-10281000</v>
      </c>
      <c r="EF464" s="214">
        <f t="shared" si="329"/>
        <v>-8750000</v>
      </c>
      <c r="EG464" s="214">
        <f t="shared" si="330"/>
        <v>-2595000</v>
      </c>
      <c r="EH464" s="214">
        <f t="shared" si="331"/>
        <v>-2305000</v>
      </c>
      <c r="EI464" s="215">
        <f t="shared" si="332"/>
        <v>-0.11930024325863051</v>
      </c>
      <c r="EJ464" s="215">
        <f t="shared" si="333"/>
        <v>-0.10658466660501248</v>
      </c>
      <c r="EK464" s="218" t="str">
        <f t="shared" si="334"/>
        <v>n.a.</v>
      </c>
      <c r="EL464" s="214">
        <f t="shared" si="335"/>
        <v>2909500</v>
      </c>
      <c r="EM464" s="214" t="e">
        <f t="shared" si="336"/>
        <v>#VALUE!</v>
      </c>
      <c r="EN464" s="217"/>
      <c r="EO464" s="219">
        <f t="shared" si="304"/>
        <v>17273666.666666668</v>
      </c>
      <c r="EP464" s="219">
        <f t="shared" si="304"/>
        <v>-10455333.333333334</v>
      </c>
      <c r="EQ464" s="219">
        <f t="shared" si="304"/>
        <v>-13115000</v>
      </c>
      <c r="ER464" s="219">
        <f t="shared" si="304"/>
        <v>-3623000</v>
      </c>
      <c r="ES464" s="219">
        <f t="shared" si="337"/>
        <v>-9919666.666666666</v>
      </c>
      <c r="ET464" s="220">
        <f t="shared" si="338"/>
        <v>-0.57426525925782979</v>
      </c>
      <c r="EU464" s="221">
        <f t="shared" si="339"/>
        <v>-0.36478303505761212</v>
      </c>
      <c r="EV464" s="219" t="e">
        <f t="shared" si="340"/>
        <v>#VALUE!</v>
      </c>
      <c r="EW464" s="219">
        <f t="shared" si="341"/>
        <v>3805666.6666666665</v>
      </c>
      <c r="EX464" s="219" t="e">
        <f t="shared" si="341"/>
        <v>#VALUE!</v>
      </c>
      <c r="EY464" s="208"/>
      <c r="EZ464" s="222" t="str">
        <f t="shared" si="342"/>
        <v>完整</v>
      </c>
      <c r="FA464" s="222" t="str">
        <f t="shared" si="343"/>
        <v>完整</v>
      </c>
      <c r="FB464" s="222" t="str">
        <f t="shared" si="344"/>
        <v>完整</v>
      </c>
      <c r="FC464" s="222" t="str">
        <f t="shared" si="345"/>
        <v>选择</v>
      </c>
      <c r="FD464" s="222" t="str">
        <f t="shared" si="346"/>
        <v>删除</v>
      </c>
      <c r="FE464" s="246"/>
      <c r="FF464" s="246"/>
      <c r="FG464" s="246"/>
      <c r="FH464" s="246"/>
      <c r="FI464" s="246"/>
      <c r="FJ464" s="246"/>
      <c r="FK464" s="246"/>
      <c r="FL464" s="246"/>
      <c r="FM464" s="246"/>
      <c r="FN464" s="246"/>
      <c r="FO464" s="246"/>
      <c r="FP464" s="246"/>
      <c r="FQ464" s="246"/>
      <c r="FR464" s="246"/>
      <c r="FS464" s="246"/>
      <c r="FT464" s="246"/>
      <c r="FU464" s="246"/>
      <c r="FV464" s="246"/>
      <c r="FW464" s="246"/>
      <c r="FX464" s="246"/>
      <c r="FY464" s="246"/>
      <c r="FZ464" s="246"/>
      <c r="GA464" s="246"/>
      <c r="GB464" s="246"/>
      <c r="GC464" s="246"/>
      <c r="GD464" s="246"/>
      <c r="GE464" s="246"/>
      <c r="GF464" s="246"/>
      <c r="GG464" s="246"/>
      <c r="GH464" s="246"/>
      <c r="GI464" s="246"/>
      <c r="GJ464" s="246"/>
      <c r="GK464" s="246"/>
      <c r="GL464" s="246"/>
      <c r="GM464" s="246"/>
      <c r="GN464" s="246"/>
      <c r="GO464" s="246"/>
      <c r="GP464" s="246"/>
      <c r="GQ464" s="246"/>
      <c r="GR464" s="246"/>
      <c r="GS464" s="246"/>
      <c r="GT464" s="246"/>
      <c r="GU464" s="246"/>
      <c r="GV464" s="246"/>
      <c r="GW464" s="246"/>
      <c r="GX464" s="246"/>
      <c r="GY464" s="246"/>
      <c r="GZ464" s="246"/>
      <c r="HA464" s="246"/>
      <c r="HB464" s="246"/>
      <c r="HC464" s="246"/>
      <c r="HD464" s="246"/>
      <c r="HE464" s="246"/>
      <c r="HF464" s="246"/>
      <c r="HG464" s="246"/>
      <c r="HH464" s="246"/>
      <c r="HI464" s="246"/>
      <c r="HJ464" s="246"/>
      <c r="HK464" s="254"/>
    </row>
    <row r="465" spans="1:219" s="7" customFormat="1" ht="12.4" customHeight="1" x14ac:dyDescent="0.2">
      <c r="A465" s="226" t="s">
        <v>4045</v>
      </c>
      <c r="B465" s="227" t="str">
        <f t="shared" si="305"/>
        <v>XIAMEN WILSONS ELECTRICAL CO.,LTD.</v>
      </c>
      <c r="C465" s="228" t="s">
        <v>35</v>
      </c>
      <c r="D465" s="229" t="s">
        <v>188</v>
      </c>
      <c r="E465" s="227"/>
      <c r="F465" s="244"/>
      <c r="G465" s="238"/>
      <c r="H465" s="232" t="str">
        <f t="shared" si="306"/>
        <v/>
      </c>
      <c r="I465" s="228" t="s">
        <v>353</v>
      </c>
      <c r="J465" s="228" t="str">
        <f>VLOOKUP(Z465,[1]AP2022!FF:FI,2,0)</f>
        <v>exclude</v>
      </c>
      <c r="K465" s="228" t="str">
        <f>VLOOKUP(Z465,[1]AP2022!FF:FI,4,0)</f>
        <v>ok, indep</v>
      </c>
      <c r="L465" s="233"/>
      <c r="M465" s="38" t="s">
        <v>4046</v>
      </c>
      <c r="N465" s="38" t="s">
        <v>4047</v>
      </c>
      <c r="O465" s="38" t="s">
        <v>36</v>
      </c>
      <c r="P465" s="38" t="s">
        <v>4048</v>
      </c>
      <c r="Q465" s="37"/>
      <c r="R465" s="38" t="s">
        <v>48</v>
      </c>
      <c r="S465" s="38" t="s">
        <v>4049</v>
      </c>
      <c r="T465" s="38" t="s">
        <v>45</v>
      </c>
      <c r="U465" s="38" t="s">
        <v>182</v>
      </c>
      <c r="V465" s="38" t="s">
        <v>4050</v>
      </c>
      <c r="W465" s="38" t="s">
        <v>4051</v>
      </c>
      <c r="X465" s="37"/>
      <c r="Y465" s="37"/>
      <c r="Z465" s="38" t="s">
        <v>4052</v>
      </c>
      <c r="AA465" s="41">
        <v>10089000</v>
      </c>
      <c r="AB465" s="41">
        <v>13286000</v>
      </c>
      <c r="AC465" s="41">
        <v>23011000</v>
      </c>
      <c r="AD465" s="41">
        <v>27948000</v>
      </c>
      <c r="AE465" s="41">
        <v>9205000</v>
      </c>
      <c r="AF465" s="41">
        <v>12202000</v>
      </c>
      <c r="AG465" s="41">
        <v>20708000</v>
      </c>
      <c r="AH465" s="41">
        <v>26042000</v>
      </c>
      <c r="AI465" s="41">
        <v>-157000</v>
      </c>
      <c r="AJ465" s="41">
        <v>-236000</v>
      </c>
      <c r="AK465" s="41">
        <v>-281000</v>
      </c>
      <c r="AL465" s="41">
        <v>-256000</v>
      </c>
      <c r="AM465" s="41">
        <v>9048000</v>
      </c>
      <c r="AN465" s="41">
        <v>11966000</v>
      </c>
      <c r="AO465" s="41">
        <v>20427000</v>
      </c>
      <c r="AP465" s="41">
        <v>25786000</v>
      </c>
      <c r="AQ465" s="41">
        <v>1041000</v>
      </c>
      <c r="AR465" s="41">
        <v>1320000</v>
      </c>
      <c r="AS465" s="41">
        <v>2584000</v>
      </c>
      <c r="AT465" s="41">
        <v>2162000</v>
      </c>
      <c r="AU465" s="41">
        <v>-7670000</v>
      </c>
      <c r="AV465" s="41">
        <v>-9271000</v>
      </c>
      <c r="AW465" s="41">
        <v>-15412000</v>
      </c>
      <c r="AX465" s="41">
        <v>-19088000</v>
      </c>
      <c r="AY465" s="38" t="s">
        <v>39</v>
      </c>
      <c r="AZ465" s="38" t="s">
        <v>39</v>
      </c>
      <c r="BA465" s="38" t="s">
        <v>39</v>
      </c>
      <c r="BB465" s="38" t="s">
        <v>39</v>
      </c>
      <c r="BC465" s="41">
        <v>-3309000</v>
      </c>
      <c r="BD465" s="41">
        <v>-4779000</v>
      </c>
      <c r="BE465" s="41">
        <v>-4421000</v>
      </c>
      <c r="BF465" s="41">
        <v>-5427000</v>
      </c>
      <c r="BG465" s="41">
        <v>-890000</v>
      </c>
      <c r="BH465" s="41">
        <v>-764000</v>
      </c>
      <c r="BI465" s="41">
        <v>3178000</v>
      </c>
      <c r="BJ465" s="41">
        <v>3433000</v>
      </c>
      <c r="BK465" s="41">
        <v>451000</v>
      </c>
      <c r="BL465" s="41">
        <v>-424000</v>
      </c>
      <c r="BM465" s="41">
        <v>-170000</v>
      </c>
      <c r="BN465" s="41">
        <v>-263000</v>
      </c>
      <c r="BO465" s="41">
        <v>-39000</v>
      </c>
      <c r="BP465" s="41">
        <v>-84000</v>
      </c>
      <c r="BQ465" s="41">
        <v>-239000</v>
      </c>
      <c r="BR465" s="41">
        <v>-257000</v>
      </c>
      <c r="BS465" s="41">
        <v>490000</v>
      </c>
      <c r="BT465" s="41">
        <v>-340000</v>
      </c>
      <c r="BU465" s="41">
        <v>69000</v>
      </c>
      <c r="BV465" s="41">
        <v>-6000</v>
      </c>
      <c r="BW465" s="41">
        <v>365000</v>
      </c>
      <c r="BX465" s="41">
        <v>382000</v>
      </c>
      <c r="BY465" s="41">
        <v>3156000</v>
      </c>
      <c r="BZ465" s="41">
        <v>3026000</v>
      </c>
      <c r="CA465" s="41">
        <v>39941000</v>
      </c>
      <c r="CB465" s="41">
        <v>60144000</v>
      </c>
      <c r="CC465" s="41">
        <v>59947000</v>
      </c>
      <c r="CD465" s="41">
        <v>59486000</v>
      </c>
      <c r="CE465" s="41">
        <v>2519000</v>
      </c>
      <c r="CF465" s="41">
        <v>2391000</v>
      </c>
      <c r="CG465" s="41">
        <v>3450000</v>
      </c>
      <c r="CH465" s="41">
        <v>3910000</v>
      </c>
      <c r="CI465" s="41">
        <v>5836000</v>
      </c>
      <c r="CJ465" s="41">
        <v>12155000</v>
      </c>
      <c r="CK465" s="41">
        <v>15286000</v>
      </c>
      <c r="CL465" s="41">
        <v>16976000</v>
      </c>
      <c r="CM465" s="41">
        <v>568000</v>
      </c>
      <c r="CN465" s="41">
        <v>21733000</v>
      </c>
      <c r="CO465" s="41">
        <v>20516000</v>
      </c>
      <c r="CP465" s="41">
        <v>20556000</v>
      </c>
      <c r="CQ465" s="41">
        <v>30625000</v>
      </c>
      <c r="CR465" s="41">
        <v>23523000</v>
      </c>
      <c r="CS465" s="41">
        <v>20621000</v>
      </c>
      <c r="CT465" s="41">
        <v>17974000</v>
      </c>
      <c r="CU465" s="41">
        <v>0</v>
      </c>
      <c r="CV465" s="41">
        <v>22572000</v>
      </c>
      <c r="CW465" s="38" t="s">
        <v>39</v>
      </c>
      <c r="CX465" s="38" t="s">
        <v>39</v>
      </c>
      <c r="CY465" s="38" t="s">
        <v>39</v>
      </c>
      <c r="CZ465" s="38" t="s">
        <v>39</v>
      </c>
      <c r="DA465" s="38" t="s">
        <v>39</v>
      </c>
      <c r="DB465" s="38" t="s">
        <v>39</v>
      </c>
      <c r="DC465" s="41">
        <v>43342000</v>
      </c>
      <c r="DD465" s="41">
        <v>63556000</v>
      </c>
      <c r="DE465" s="41">
        <v>63360000</v>
      </c>
      <c r="DF465" s="41">
        <v>63534000</v>
      </c>
      <c r="DG465" s="213"/>
      <c r="DH465" s="214">
        <f t="shared" si="307"/>
        <v>9048000</v>
      </c>
      <c r="DI465" s="214">
        <f t="shared" si="308"/>
        <v>-7670000</v>
      </c>
      <c r="DJ465" s="214">
        <f t="shared" si="309"/>
        <v>-3309000</v>
      </c>
      <c r="DK465" s="214">
        <f t="shared" si="310"/>
        <v>451000</v>
      </c>
      <c r="DL465" s="214">
        <f t="shared" si="311"/>
        <v>-1480000</v>
      </c>
      <c r="DM465" s="215">
        <f t="shared" si="312"/>
        <v>-0.16357206012378425</v>
      </c>
      <c r="DN465" s="215">
        <f t="shared" si="313"/>
        <v>-0.14057750759878421</v>
      </c>
      <c r="DO465" s="216" t="str">
        <f t="shared" si="314"/>
        <v>n.a.</v>
      </c>
      <c r="DP465" s="214">
        <f t="shared" si="315"/>
        <v>2455000</v>
      </c>
      <c r="DQ465" s="214" t="e">
        <f t="shared" si="316"/>
        <v>#VALUE!</v>
      </c>
      <c r="DR465" s="217"/>
      <c r="DS465" s="214">
        <f t="shared" si="317"/>
        <v>11966000</v>
      </c>
      <c r="DT465" s="214">
        <f t="shared" si="318"/>
        <v>-9271000</v>
      </c>
      <c r="DU465" s="214">
        <f t="shared" si="319"/>
        <v>-4779000</v>
      </c>
      <c r="DV465" s="214">
        <f t="shared" si="320"/>
        <v>-424000</v>
      </c>
      <c r="DW465" s="214">
        <f t="shared" si="321"/>
        <v>-2508000</v>
      </c>
      <c r="DX465" s="215">
        <f t="shared" si="322"/>
        <v>-0.20959384923951194</v>
      </c>
      <c r="DY465" s="215">
        <f t="shared" si="323"/>
        <v>-0.17327621942793975</v>
      </c>
      <c r="DZ465" s="218" t="str">
        <f t="shared" si="324"/>
        <v>n.a.</v>
      </c>
      <c r="EA465" s="214">
        <f t="shared" si="325"/>
        <v>2920500</v>
      </c>
      <c r="EB465" s="214" t="e">
        <f t="shared" si="326"/>
        <v>#VALUE!</v>
      </c>
      <c r="EC465" s="217"/>
      <c r="ED465" s="214">
        <f t="shared" si="327"/>
        <v>20427000</v>
      </c>
      <c r="EE465" s="214">
        <f t="shared" si="328"/>
        <v>-15412000</v>
      </c>
      <c r="EF465" s="214">
        <f t="shared" si="329"/>
        <v>-4421000</v>
      </c>
      <c r="EG465" s="214">
        <f t="shared" si="330"/>
        <v>-170000</v>
      </c>
      <c r="EH465" s="214">
        <f t="shared" si="331"/>
        <v>424000</v>
      </c>
      <c r="EI465" s="215">
        <f t="shared" si="332"/>
        <v>2.0756841435355167E-2</v>
      </c>
      <c r="EJ465" s="215">
        <f t="shared" si="333"/>
        <v>2.119682047692846E-2</v>
      </c>
      <c r="EK465" s="218" t="str">
        <f t="shared" si="334"/>
        <v>n.a.</v>
      </c>
      <c r="EL465" s="214">
        <f t="shared" si="335"/>
        <v>3680000</v>
      </c>
      <c r="EM465" s="214" t="e">
        <f t="shared" si="336"/>
        <v>#VALUE!</v>
      </c>
      <c r="EN465" s="217"/>
      <c r="EO465" s="219">
        <f t="shared" si="304"/>
        <v>13813666.666666666</v>
      </c>
      <c r="EP465" s="219">
        <f t="shared" si="304"/>
        <v>-10784333.333333334</v>
      </c>
      <c r="EQ465" s="219">
        <f t="shared" si="304"/>
        <v>-4169666.6666666665</v>
      </c>
      <c r="ER465" s="219">
        <f t="shared" si="304"/>
        <v>-47666.666666666664</v>
      </c>
      <c r="ES465" s="219">
        <f t="shared" si="337"/>
        <v>-1188000.0000000012</v>
      </c>
      <c r="ET465" s="220">
        <f t="shared" si="338"/>
        <v>-8.6001785671195277E-2</v>
      </c>
      <c r="EU465" s="221">
        <f t="shared" si="339"/>
        <v>-7.9191200977669227E-2</v>
      </c>
      <c r="EV465" s="219" t="e">
        <f t="shared" si="340"/>
        <v>#VALUE!</v>
      </c>
      <c r="EW465" s="219">
        <f t="shared" si="341"/>
        <v>3018500</v>
      </c>
      <c r="EX465" s="219" t="e">
        <f t="shared" si="341"/>
        <v>#VALUE!</v>
      </c>
      <c r="EY465" s="208"/>
      <c r="EZ465" s="222" t="str">
        <f t="shared" si="342"/>
        <v>完整</v>
      </c>
      <c r="FA465" s="222" t="str">
        <f t="shared" si="343"/>
        <v>完整</v>
      </c>
      <c r="FB465" s="222" t="str">
        <f t="shared" si="344"/>
        <v>完整</v>
      </c>
      <c r="FC465" s="222" t="str">
        <f t="shared" si="345"/>
        <v>选择</v>
      </c>
      <c r="FD465" s="222" t="str">
        <f t="shared" si="346"/>
        <v>选择</v>
      </c>
      <c r="FE465" s="246"/>
      <c r="FF465" s="246"/>
      <c r="FG465" s="246"/>
      <c r="FH465" s="246"/>
      <c r="FI465" s="246"/>
      <c r="FJ465" s="246"/>
      <c r="FK465" s="246"/>
      <c r="FL465" s="246"/>
      <c r="FM465" s="246"/>
      <c r="FN465" s="246"/>
      <c r="FO465" s="246"/>
      <c r="FP465" s="246"/>
      <c r="FQ465" s="246"/>
      <c r="FR465" s="246"/>
      <c r="FS465" s="246"/>
      <c r="FT465" s="246"/>
      <c r="FU465" s="246"/>
      <c r="FV465" s="246"/>
      <c r="FW465" s="246"/>
      <c r="FX465" s="246"/>
      <c r="FY465" s="246"/>
      <c r="FZ465" s="246"/>
      <c r="GA465" s="246"/>
      <c r="GB465" s="246"/>
      <c r="GC465" s="246"/>
      <c r="GD465" s="246"/>
      <c r="GE465" s="246"/>
      <c r="GF465" s="246"/>
      <c r="GG465" s="246"/>
      <c r="GH465" s="246"/>
      <c r="GI465" s="246"/>
      <c r="GJ465" s="246"/>
      <c r="GK465" s="246"/>
      <c r="GL465" s="246"/>
      <c r="GM465" s="246"/>
      <c r="GN465" s="246"/>
      <c r="GO465" s="246"/>
      <c r="GP465" s="246"/>
      <c r="GQ465" s="246"/>
      <c r="GR465" s="246"/>
      <c r="GS465" s="246"/>
      <c r="GT465" s="246"/>
      <c r="GU465" s="246"/>
      <c r="GV465" s="246"/>
      <c r="GW465" s="246"/>
      <c r="GX465" s="246"/>
      <c r="GY465" s="246"/>
      <c r="GZ465" s="246"/>
      <c r="HA465" s="246"/>
      <c r="HB465" s="246"/>
      <c r="HC465" s="246"/>
      <c r="HD465" s="246"/>
      <c r="HE465" s="246"/>
      <c r="HF465" s="246"/>
      <c r="HG465" s="246"/>
      <c r="HH465" s="246"/>
      <c r="HI465" s="246"/>
      <c r="HJ465" s="246"/>
      <c r="HK465" s="254"/>
    </row>
    <row r="466" spans="1:219" s="7" customFormat="1" ht="12.4" customHeight="1" x14ac:dyDescent="0.2">
      <c r="A466" s="226" t="s">
        <v>4053</v>
      </c>
      <c r="B466" s="227" t="str">
        <f t="shared" si="305"/>
        <v>CHENGDU WANBO INTELLIGENT POWER TECHNOLOGY CO.,LTD</v>
      </c>
      <c r="C466" s="228" t="s">
        <v>35</v>
      </c>
      <c r="D466" s="229" t="s">
        <v>188</v>
      </c>
      <c r="E466" s="227"/>
      <c r="F466" s="244"/>
      <c r="G466" s="238"/>
      <c r="H466" s="232" t="str">
        <f t="shared" si="306"/>
        <v/>
      </c>
      <c r="I466" s="228" t="s">
        <v>353</v>
      </c>
      <c r="J466" s="228" t="str">
        <f>VLOOKUP(Z466,[1]AP2022!FF:FI,2,0)</f>
        <v>exclude</v>
      </c>
      <c r="K466" s="228" t="str">
        <f>VLOOKUP(Z466,[1]AP2022!FF:FI,4,0)</f>
        <v>ok, indep</v>
      </c>
      <c r="L466" s="233"/>
      <c r="M466" s="38" t="s">
        <v>4054</v>
      </c>
      <c r="N466" s="38" t="s">
        <v>4055</v>
      </c>
      <c r="O466" s="38" t="s">
        <v>36</v>
      </c>
      <c r="P466" s="38" t="s">
        <v>4056</v>
      </c>
      <c r="Q466" s="37"/>
      <c r="R466" s="38" t="s">
        <v>48</v>
      </c>
      <c r="S466" s="38" t="s">
        <v>4057</v>
      </c>
      <c r="T466" s="38" t="s">
        <v>45</v>
      </c>
      <c r="U466" s="38" t="s">
        <v>182</v>
      </c>
      <c r="V466" s="38" t="s">
        <v>349</v>
      </c>
      <c r="W466" s="38" t="s">
        <v>4058</v>
      </c>
      <c r="X466" s="37"/>
      <c r="Y466" s="37"/>
      <c r="Z466" s="38" t="s">
        <v>4059</v>
      </c>
      <c r="AA466" s="41">
        <v>9859000</v>
      </c>
      <c r="AB466" s="41">
        <v>14434000</v>
      </c>
      <c r="AC466" s="41">
        <v>13851000</v>
      </c>
      <c r="AD466" s="41">
        <v>23262000</v>
      </c>
      <c r="AE466" s="41">
        <v>9877000</v>
      </c>
      <c r="AF466" s="41">
        <v>14020000</v>
      </c>
      <c r="AG466" s="41">
        <v>13354000</v>
      </c>
      <c r="AH466" s="41">
        <v>23411000</v>
      </c>
      <c r="AI466" s="41">
        <v>-59000</v>
      </c>
      <c r="AJ466" s="41">
        <v>-68000</v>
      </c>
      <c r="AK466" s="41">
        <v>-101000</v>
      </c>
      <c r="AL466" s="41">
        <v>-166000</v>
      </c>
      <c r="AM466" s="41">
        <v>9818000</v>
      </c>
      <c r="AN466" s="41">
        <v>13952000</v>
      </c>
      <c r="AO466" s="41">
        <v>13253000</v>
      </c>
      <c r="AP466" s="41">
        <v>23245000</v>
      </c>
      <c r="AQ466" s="41">
        <v>41000</v>
      </c>
      <c r="AR466" s="41">
        <v>482000</v>
      </c>
      <c r="AS466" s="41">
        <v>598000</v>
      </c>
      <c r="AT466" s="41">
        <v>17000</v>
      </c>
      <c r="AU466" s="41">
        <v>-4795000</v>
      </c>
      <c r="AV466" s="41">
        <v>-7444000</v>
      </c>
      <c r="AW466" s="41">
        <v>-4384000</v>
      </c>
      <c r="AX466" s="41">
        <v>-14341000</v>
      </c>
      <c r="AY466" s="38" t="s">
        <v>39</v>
      </c>
      <c r="AZ466" s="38" t="s">
        <v>39</v>
      </c>
      <c r="BA466" s="38" t="s">
        <v>39</v>
      </c>
      <c r="BB466" s="38" t="s">
        <v>39</v>
      </c>
      <c r="BC466" s="41">
        <v>-3172000</v>
      </c>
      <c r="BD466" s="41">
        <v>-7669000</v>
      </c>
      <c r="BE466" s="41">
        <v>-7385000</v>
      </c>
      <c r="BF466" s="41">
        <v>-10669000</v>
      </c>
      <c r="BG466" s="41">
        <v>1892000</v>
      </c>
      <c r="BH466" s="41">
        <v>-679000</v>
      </c>
      <c r="BI466" s="41">
        <v>2082000</v>
      </c>
      <c r="BJ466" s="41">
        <v>-1748000</v>
      </c>
      <c r="BK466" s="41">
        <v>-352000</v>
      </c>
      <c r="BL466" s="41">
        <v>-410000</v>
      </c>
      <c r="BM466" s="41">
        <v>-243000</v>
      </c>
      <c r="BN466" s="41">
        <v>-1145000</v>
      </c>
      <c r="BO466" s="41">
        <v>-22000</v>
      </c>
      <c r="BP466" s="41">
        <v>-21000</v>
      </c>
      <c r="BQ466" s="41">
        <v>-20000</v>
      </c>
      <c r="BR466" s="41">
        <v>-43000</v>
      </c>
      <c r="BS466" s="41">
        <v>-330000</v>
      </c>
      <c r="BT466" s="41">
        <v>-389000</v>
      </c>
      <c r="BU466" s="41">
        <v>-223000</v>
      </c>
      <c r="BV466" s="41">
        <v>-1102000</v>
      </c>
      <c r="BW466" s="41">
        <v>264000</v>
      </c>
      <c r="BX466" s="41">
        <v>-2027000</v>
      </c>
      <c r="BY466" s="41">
        <v>1698000</v>
      </c>
      <c r="BZ466" s="41">
        <v>-3061000</v>
      </c>
      <c r="CA466" s="41">
        <v>15194000</v>
      </c>
      <c r="CB466" s="41">
        <v>12749000</v>
      </c>
      <c r="CC466" s="41">
        <v>15082000</v>
      </c>
      <c r="CD466" s="41">
        <v>12793000</v>
      </c>
      <c r="CE466" s="41">
        <v>6987000</v>
      </c>
      <c r="CF466" s="41">
        <v>6874000</v>
      </c>
      <c r="CG466" s="41">
        <v>6837000</v>
      </c>
      <c r="CH466" s="41">
        <v>3405000</v>
      </c>
      <c r="CI466" s="41">
        <v>4396000</v>
      </c>
      <c r="CJ466" s="41">
        <v>3140000</v>
      </c>
      <c r="CK466" s="41">
        <v>4266000</v>
      </c>
      <c r="CL466" s="41">
        <v>5720000</v>
      </c>
      <c r="CM466" s="41">
        <v>780000</v>
      </c>
      <c r="CN466" s="41">
        <v>715000</v>
      </c>
      <c r="CO466" s="41">
        <v>340000</v>
      </c>
      <c r="CP466" s="41">
        <v>1382000</v>
      </c>
      <c r="CQ466" s="41">
        <v>938000</v>
      </c>
      <c r="CR466" s="41">
        <v>1314000</v>
      </c>
      <c r="CS466" s="41">
        <v>2383000</v>
      </c>
      <c r="CT466" s="41">
        <v>1627000</v>
      </c>
      <c r="CU466" s="38" t="s">
        <v>39</v>
      </c>
      <c r="CV466" s="38" t="s">
        <v>39</v>
      </c>
      <c r="CW466" s="38" t="s">
        <v>39</v>
      </c>
      <c r="CX466" s="38" t="s">
        <v>39</v>
      </c>
      <c r="CY466" s="41">
        <v>0</v>
      </c>
      <c r="CZ466" s="41">
        <v>387000</v>
      </c>
      <c r="DA466" s="41">
        <v>410000</v>
      </c>
      <c r="DB466" s="41">
        <v>391000</v>
      </c>
      <c r="DC466" s="41">
        <v>18279000</v>
      </c>
      <c r="DD466" s="41">
        <v>14806000</v>
      </c>
      <c r="DE466" s="41">
        <v>17262000</v>
      </c>
      <c r="DF466" s="41">
        <v>15485000</v>
      </c>
      <c r="DG466" s="213"/>
      <c r="DH466" s="214">
        <f t="shared" si="307"/>
        <v>9818000</v>
      </c>
      <c r="DI466" s="214">
        <f t="shared" si="308"/>
        <v>-4795000</v>
      </c>
      <c r="DJ466" s="214">
        <f t="shared" si="309"/>
        <v>-3172000</v>
      </c>
      <c r="DK466" s="214">
        <f t="shared" si="310"/>
        <v>-352000</v>
      </c>
      <c r="DL466" s="214">
        <f t="shared" si="311"/>
        <v>1499000</v>
      </c>
      <c r="DM466" s="215">
        <f t="shared" si="312"/>
        <v>0.1526787533102465</v>
      </c>
      <c r="DN466" s="215">
        <f t="shared" si="313"/>
        <v>0.18018992667387906</v>
      </c>
      <c r="DO466" s="216" t="str">
        <f t="shared" si="314"/>
        <v>n.a.</v>
      </c>
      <c r="DP466" s="214">
        <f t="shared" si="315"/>
        <v>6930500</v>
      </c>
      <c r="DQ466" s="214">
        <f t="shared" si="316"/>
        <v>193500</v>
      </c>
      <c r="DR466" s="217"/>
      <c r="DS466" s="214">
        <f t="shared" si="317"/>
        <v>13952000</v>
      </c>
      <c r="DT466" s="214">
        <f t="shared" si="318"/>
        <v>-7444000</v>
      </c>
      <c r="DU466" s="214">
        <f t="shared" si="319"/>
        <v>-7669000</v>
      </c>
      <c r="DV466" s="214">
        <f t="shared" si="320"/>
        <v>-410000</v>
      </c>
      <c r="DW466" s="214">
        <f t="shared" si="321"/>
        <v>-1571000</v>
      </c>
      <c r="DX466" s="215">
        <f t="shared" si="322"/>
        <v>-0.11260034403669725</v>
      </c>
      <c r="DY466" s="215">
        <f t="shared" si="323"/>
        <v>-0.10120466404689815</v>
      </c>
      <c r="DZ466" s="218" t="str">
        <f t="shared" si="324"/>
        <v>n.a.</v>
      </c>
      <c r="EA466" s="214">
        <f t="shared" si="325"/>
        <v>6855500</v>
      </c>
      <c r="EB466" s="214">
        <f t="shared" si="326"/>
        <v>398500</v>
      </c>
      <c r="EC466" s="217"/>
      <c r="ED466" s="214">
        <f t="shared" si="327"/>
        <v>13253000</v>
      </c>
      <c r="EE466" s="214">
        <f t="shared" si="328"/>
        <v>-4384000</v>
      </c>
      <c r="EF466" s="214">
        <f t="shared" si="329"/>
        <v>-7385000</v>
      </c>
      <c r="EG466" s="214">
        <f t="shared" si="330"/>
        <v>-243000</v>
      </c>
      <c r="EH466" s="214">
        <f t="shared" si="331"/>
        <v>1241000</v>
      </c>
      <c r="EI466" s="215">
        <f t="shared" si="332"/>
        <v>9.3639176035614571E-2</v>
      </c>
      <c r="EJ466" s="215">
        <f t="shared" si="333"/>
        <v>0.10331335331335331</v>
      </c>
      <c r="EK466" s="218" t="str">
        <f t="shared" si="334"/>
        <v>n.a.</v>
      </c>
      <c r="EL466" s="214">
        <f t="shared" si="335"/>
        <v>5121000</v>
      </c>
      <c r="EM466" s="214">
        <f t="shared" si="336"/>
        <v>400500</v>
      </c>
      <c r="EN466" s="217"/>
      <c r="EO466" s="219">
        <f t="shared" si="304"/>
        <v>12341000</v>
      </c>
      <c r="EP466" s="219">
        <f t="shared" si="304"/>
        <v>-5541000</v>
      </c>
      <c r="EQ466" s="219">
        <f t="shared" si="304"/>
        <v>-6075333.333333333</v>
      </c>
      <c r="ER466" s="219">
        <f t="shared" si="304"/>
        <v>-335000</v>
      </c>
      <c r="ES466" s="219">
        <f t="shared" si="337"/>
        <v>389666.66666666698</v>
      </c>
      <c r="ET466" s="220">
        <f t="shared" si="338"/>
        <v>3.1574966912459847E-2</v>
      </c>
      <c r="EU466" s="221">
        <f t="shared" si="339"/>
        <v>3.2604451386177305E-2</v>
      </c>
      <c r="EV466" s="219" t="e">
        <f t="shared" si="340"/>
        <v>#VALUE!</v>
      </c>
      <c r="EW466" s="219">
        <f t="shared" si="341"/>
        <v>6302333.333333333</v>
      </c>
      <c r="EX466" s="219">
        <f t="shared" si="341"/>
        <v>330833.33333333331</v>
      </c>
      <c r="EY466" s="208"/>
      <c r="EZ466" s="222" t="str">
        <f t="shared" si="342"/>
        <v>完整</v>
      </c>
      <c r="FA466" s="222" t="str">
        <f t="shared" si="343"/>
        <v>完整</v>
      </c>
      <c r="FB466" s="222" t="str">
        <f t="shared" si="344"/>
        <v>完整</v>
      </c>
      <c r="FC466" s="222" t="str">
        <f t="shared" si="345"/>
        <v>选择</v>
      </c>
      <c r="FD466" s="222" t="str">
        <f t="shared" si="346"/>
        <v>选择</v>
      </c>
      <c r="FE466" s="246"/>
      <c r="FF466" s="246"/>
      <c r="FG466" s="246"/>
      <c r="FH466" s="246"/>
      <c r="FI466" s="246"/>
      <c r="FJ466" s="246"/>
      <c r="FK466" s="246"/>
      <c r="FL466" s="246"/>
      <c r="FM466" s="246"/>
      <c r="FN466" s="246"/>
      <c r="FO466" s="246"/>
      <c r="FP466" s="246"/>
      <c r="FQ466" s="246"/>
      <c r="FR466" s="246"/>
      <c r="FS466" s="246"/>
      <c r="FT466" s="246"/>
      <c r="FU466" s="246"/>
      <c r="FV466" s="246"/>
      <c r="FW466" s="246"/>
      <c r="FX466" s="246"/>
      <c r="FY466" s="246"/>
      <c r="FZ466" s="246"/>
      <c r="GA466" s="246"/>
      <c r="GB466" s="246"/>
      <c r="GC466" s="246"/>
      <c r="GD466" s="246"/>
      <c r="GE466" s="246"/>
      <c r="GF466" s="246"/>
      <c r="GG466" s="246"/>
      <c r="GH466" s="246"/>
      <c r="GI466" s="246"/>
      <c r="GJ466" s="246"/>
      <c r="GK466" s="246"/>
      <c r="GL466" s="246"/>
      <c r="GM466" s="246"/>
      <c r="GN466" s="246"/>
      <c r="GO466" s="246"/>
      <c r="GP466" s="246"/>
      <c r="GQ466" s="246"/>
      <c r="GR466" s="246"/>
      <c r="GS466" s="246"/>
      <c r="GT466" s="246"/>
      <c r="GU466" s="246"/>
      <c r="GV466" s="246"/>
      <c r="GW466" s="246"/>
      <c r="GX466" s="246"/>
      <c r="GY466" s="246"/>
      <c r="GZ466" s="246"/>
      <c r="HA466" s="246"/>
      <c r="HB466" s="246"/>
      <c r="HC466" s="246"/>
      <c r="HD466" s="246"/>
      <c r="HE466" s="246"/>
      <c r="HF466" s="246"/>
      <c r="HG466" s="246"/>
      <c r="HH466" s="246"/>
      <c r="HI466" s="246"/>
      <c r="HJ466" s="246"/>
      <c r="HK466" s="254"/>
    </row>
    <row r="467" spans="1:219" s="7" customFormat="1" ht="12.4" customHeight="1" x14ac:dyDescent="0.2">
      <c r="A467" s="226" t="s">
        <v>4060</v>
      </c>
      <c r="B467" s="227" t="str">
        <f t="shared" si="305"/>
        <v>CHENGDU COVE TECHNOLOGY CO.,LTD</v>
      </c>
      <c r="C467" s="228" t="s">
        <v>35</v>
      </c>
      <c r="D467" s="237" t="s">
        <v>31</v>
      </c>
      <c r="E467" s="227"/>
      <c r="F467" s="244"/>
      <c r="G467" s="238"/>
      <c r="H467" s="232" t="str">
        <f t="shared" si="306"/>
        <v/>
      </c>
      <c r="I467" s="228" t="s">
        <v>405</v>
      </c>
      <c r="J467" s="228" t="str">
        <f>VLOOKUP(Z467,[1]AP2022!FF:FI,2,0)</f>
        <v>exclude</v>
      </c>
      <c r="K467" s="228" t="str">
        <f>VLOOKUP(Z467,[1]AP2022!FF:FI,4,0)</f>
        <v>ok, loss</v>
      </c>
      <c r="L467" s="233"/>
      <c r="M467" s="38" t="s">
        <v>4061</v>
      </c>
      <c r="N467" s="38" t="s">
        <v>4062</v>
      </c>
      <c r="O467" s="38" t="s">
        <v>36</v>
      </c>
      <c r="P467" s="38" t="s">
        <v>4063</v>
      </c>
      <c r="Q467" s="37"/>
      <c r="R467" s="38" t="s">
        <v>48</v>
      </c>
      <c r="S467" s="38" t="s">
        <v>4064</v>
      </c>
      <c r="T467" s="38" t="s">
        <v>44</v>
      </c>
      <c r="U467" s="38" t="s">
        <v>182</v>
      </c>
      <c r="V467" s="38" t="s">
        <v>4065</v>
      </c>
      <c r="W467" s="38" t="s">
        <v>4066</v>
      </c>
      <c r="X467" s="37"/>
      <c r="Y467" s="37"/>
      <c r="Z467" s="38" t="s">
        <v>4067</v>
      </c>
      <c r="AA467" s="41">
        <v>9033000</v>
      </c>
      <c r="AB467" s="41">
        <v>10512000</v>
      </c>
      <c r="AC467" s="41">
        <v>18417000</v>
      </c>
      <c r="AD467" s="41">
        <v>22077000</v>
      </c>
      <c r="AE467" s="41">
        <v>9063000</v>
      </c>
      <c r="AF467" s="41">
        <v>10634000</v>
      </c>
      <c r="AG467" s="41">
        <v>15942000</v>
      </c>
      <c r="AH467" s="41">
        <v>13488000</v>
      </c>
      <c r="AI467" s="41">
        <v>-117000</v>
      </c>
      <c r="AJ467" s="41">
        <v>-231000</v>
      </c>
      <c r="AK467" s="41">
        <v>-283000</v>
      </c>
      <c r="AL467" s="41">
        <v>-239000</v>
      </c>
      <c r="AM467" s="41">
        <v>8946000</v>
      </c>
      <c r="AN467" s="41">
        <v>10403000</v>
      </c>
      <c r="AO467" s="41">
        <v>15659000</v>
      </c>
      <c r="AP467" s="41">
        <v>13249000</v>
      </c>
      <c r="AQ467" s="41">
        <v>87000</v>
      </c>
      <c r="AR467" s="41">
        <v>109000</v>
      </c>
      <c r="AS467" s="41">
        <v>2758000</v>
      </c>
      <c r="AT467" s="41">
        <v>8828000</v>
      </c>
      <c r="AU467" s="41">
        <v>-4427000</v>
      </c>
      <c r="AV467" s="41">
        <v>-4519000</v>
      </c>
      <c r="AW467" s="41">
        <v>-7810000</v>
      </c>
      <c r="AX467" s="41">
        <v>-8024000</v>
      </c>
      <c r="AY467" s="38" t="s">
        <v>39</v>
      </c>
      <c r="AZ467" s="38" t="s">
        <v>39</v>
      </c>
      <c r="BA467" s="38" t="s">
        <v>39</v>
      </c>
      <c r="BB467" s="38" t="s">
        <v>39</v>
      </c>
      <c r="BC467" s="41">
        <v>-4952000</v>
      </c>
      <c r="BD467" s="41">
        <v>-5773000</v>
      </c>
      <c r="BE467" s="41">
        <v>-10178000</v>
      </c>
      <c r="BF467" s="41">
        <v>-9747000</v>
      </c>
      <c r="BG467" s="41">
        <v>-346000</v>
      </c>
      <c r="BH467" s="41">
        <v>220000</v>
      </c>
      <c r="BI467" s="41">
        <v>429000</v>
      </c>
      <c r="BJ467" s="41">
        <v>4306000</v>
      </c>
      <c r="BK467" s="41">
        <v>-394000</v>
      </c>
      <c r="BL467" s="41">
        <v>-458000</v>
      </c>
      <c r="BM467" s="41">
        <v>-519000</v>
      </c>
      <c r="BN467" s="41">
        <v>-555000</v>
      </c>
      <c r="BO467" s="41">
        <v>-391000</v>
      </c>
      <c r="BP467" s="41">
        <v>-455000</v>
      </c>
      <c r="BQ467" s="41">
        <v>-516000</v>
      </c>
      <c r="BR467" s="41">
        <v>-518000</v>
      </c>
      <c r="BS467" s="41">
        <v>-3000</v>
      </c>
      <c r="BT467" s="41">
        <v>-3000</v>
      </c>
      <c r="BU467" s="41">
        <v>-3000</v>
      </c>
      <c r="BV467" s="41">
        <v>-37000</v>
      </c>
      <c r="BW467" s="41">
        <v>-2000000</v>
      </c>
      <c r="BX467" s="41">
        <v>-2045000</v>
      </c>
      <c r="BY467" s="41">
        <v>-1439000</v>
      </c>
      <c r="BZ467" s="41">
        <v>1300000</v>
      </c>
      <c r="CA467" s="41">
        <v>23297000</v>
      </c>
      <c r="CB467" s="41">
        <v>25132000</v>
      </c>
      <c r="CC467" s="41">
        <v>27991000</v>
      </c>
      <c r="CD467" s="41">
        <v>27233000</v>
      </c>
      <c r="CE467" s="41">
        <v>7326000</v>
      </c>
      <c r="CF467" s="41">
        <v>8468000</v>
      </c>
      <c r="CG467" s="41">
        <v>8383000</v>
      </c>
      <c r="CH467" s="41">
        <v>10168000</v>
      </c>
      <c r="CI467" s="41">
        <v>5872000</v>
      </c>
      <c r="CJ467" s="41">
        <v>7585000</v>
      </c>
      <c r="CK467" s="41">
        <v>11827000</v>
      </c>
      <c r="CL467" s="41">
        <v>9357000</v>
      </c>
      <c r="CM467" s="41">
        <v>8045000</v>
      </c>
      <c r="CN467" s="41">
        <v>5158000</v>
      </c>
      <c r="CO467" s="41">
        <v>5954000</v>
      </c>
      <c r="CP467" s="41">
        <v>4380000</v>
      </c>
      <c r="CQ467" s="41">
        <v>601000</v>
      </c>
      <c r="CR467" s="41">
        <v>247000</v>
      </c>
      <c r="CS467" s="41">
        <v>195000</v>
      </c>
      <c r="CT467" s="41">
        <v>1486000</v>
      </c>
      <c r="CU467" s="41">
        <v>37000</v>
      </c>
      <c r="CV467" s="41">
        <v>12000</v>
      </c>
      <c r="CW467" s="38" t="s">
        <v>39</v>
      </c>
      <c r="CX467" s="38" t="s">
        <v>39</v>
      </c>
      <c r="CY467" s="41">
        <v>505000</v>
      </c>
      <c r="CZ467" s="41">
        <v>505000</v>
      </c>
      <c r="DA467" s="41">
        <v>505000</v>
      </c>
      <c r="DB467" s="41">
        <v>505000</v>
      </c>
      <c r="DC467" s="41">
        <v>40424000</v>
      </c>
      <c r="DD467" s="41">
        <v>42609000</v>
      </c>
      <c r="DE467" s="41">
        <v>45662000</v>
      </c>
      <c r="DF467" s="41">
        <v>45134000</v>
      </c>
      <c r="DG467" s="213"/>
      <c r="DH467" s="214">
        <f t="shared" si="307"/>
        <v>8946000</v>
      </c>
      <c r="DI467" s="214">
        <f t="shared" si="308"/>
        <v>-4427000</v>
      </c>
      <c r="DJ467" s="214">
        <f t="shared" si="309"/>
        <v>-4952000</v>
      </c>
      <c r="DK467" s="214">
        <f t="shared" si="310"/>
        <v>-394000</v>
      </c>
      <c r="DL467" s="214">
        <f t="shared" si="311"/>
        <v>-827000</v>
      </c>
      <c r="DM467" s="215">
        <f t="shared" si="312"/>
        <v>-9.2443550190029061E-2</v>
      </c>
      <c r="DN467" s="215">
        <f t="shared" si="313"/>
        <v>-8.4620894300624167E-2</v>
      </c>
      <c r="DO467" s="216" t="str">
        <f t="shared" si="314"/>
        <v>n.a.</v>
      </c>
      <c r="DP467" s="214">
        <f t="shared" si="315"/>
        <v>7897000</v>
      </c>
      <c r="DQ467" s="214">
        <f t="shared" si="316"/>
        <v>505000</v>
      </c>
      <c r="DR467" s="217"/>
      <c r="DS467" s="214">
        <f t="shared" si="317"/>
        <v>10403000</v>
      </c>
      <c r="DT467" s="214">
        <f t="shared" si="318"/>
        <v>-4519000</v>
      </c>
      <c r="DU467" s="214">
        <f t="shared" si="319"/>
        <v>-5773000</v>
      </c>
      <c r="DV467" s="214">
        <f t="shared" si="320"/>
        <v>-458000</v>
      </c>
      <c r="DW467" s="214">
        <f t="shared" si="321"/>
        <v>-347000</v>
      </c>
      <c r="DX467" s="215">
        <f t="shared" si="322"/>
        <v>-3.3355762760742091E-2</v>
      </c>
      <c r="DY467" s="215">
        <f t="shared" si="323"/>
        <v>-3.2279069767441861E-2</v>
      </c>
      <c r="DZ467" s="218" t="str">
        <f t="shared" si="324"/>
        <v>n.a.</v>
      </c>
      <c r="EA467" s="214">
        <f t="shared" si="325"/>
        <v>8425500</v>
      </c>
      <c r="EB467" s="214">
        <f t="shared" si="326"/>
        <v>505000</v>
      </c>
      <c r="EC467" s="217"/>
      <c r="ED467" s="214">
        <f t="shared" si="327"/>
        <v>15659000</v>
      </c>
      <c r="EE467" s="214">
        <f t="shared" si="328"/>
        <v>-7810000</v>
      </c>
      <c r="EF467" s="214">
        <f t="shared" si="329"/>
        <v>-10178000</v>
      </c>
      <c r="EG467" s="214">
        <f t="shared" si="330"/>
        <v>-519000</v>
      </c>
      <c r="EH467" s="214">
        <f t="shared" si="331"/>
        <v>-2848000</v>
      </c>
      <c r="EI467" s="215">
        <f t="shared" si="332"/>
        <v>-0.18187623730761862</v>
      </c>
      <c r="EJ467" s="215">
        <f t="shared" si="333"/>
        <v>-0.15388771816069596</v>
      </c>
      <c r="EK467" s="218" t="str">
        <f t="shared" si="334"/>
        <v>n.a.</v>
      </c>
      <c r="EL467" s="214">
        <f t="shared" si="335"/>
        <v>9275500</v>
      </c>
      <c r="EM467" s="214">
        <f t="shared" si="336"/>
        <v>505000</v>
      </c>
      <c r="EN467" s="217"/>
      <c r="EO467" s="219">
        <f t="shared" si="304"/>
        <v>11669333.333333334</v>
      </c>
      <c r="EP467" s="219">
        <f t="shared" si="304"/>
        <v>-5585333.333333333</v>
      </c>
      <c r="EQ467" s="219">
        <f t="shared" si="304"/>
        <v>-6967666.666666667</v>
      </c>
      <c r="ER467" s="219">
        <f t="shared" ref="ER467:ER523" si="347">(EG467+DV467+DK467)/3</f>
        <v>-457000</v>
      </c>
      <c r="ES467" s="219">
        <f t="shared" si="337"/>
        <v>-1340666.666666666</v>
      </c>
      <c r="ET467" s="220">
        <f t="shared" si="338"/>
        <v>-0.11488802559414985</v>
      </c>
      <c r="EU467" s="221">
        <f t="shared" si="339"/>
        <v>-0.10304893671534712</v>
      </c>
      <c r="EV467" s="219" t="e">
        <f t="shared" si="340"/>
        <v>#VALUE!</v>
      </c>
      <c r="EW467" s="219">
        <f t="shared" si="341"/>
        <v>8532666.666666666</v>
      </c>
      <c r="EX467" s="219">
        <f t="shared" si="341"/>
        <v>505000</v>
      </c>
      <c r="EY467" s="208"/>
      <c r="EZ467" s="222" t="str">
        <f t="shared" si="342"/>
        <v>完整</v>
      </c>
      <c r="FA467" s="222" t="str">
        <f t="shared" si="343"/>
        <v>完整</v>
      </c>
      <c r="FB467" s="222" t="str">
        <f t="shared" si="344"/>
        <v>完整</v>
      </c>
      <c r="FC467" s="222" t="str">
        <f t="shared" si="345"/>
        <v>选择</v>
      </c>
      <c r="FD467" s="222" t="str">
        <f t="shared" si="346"/>
        <v>删除</v>
      </c>
      <c r="FE467" s="246"/>
      <c r="FF467" s="246"/>
      <c r="FG467" s="246"/>
      <c r="FH467" s="246"/>
      <c r="FI467" s="246"/>
      <c r="FJ467" s="246"/>
      <c r="FK467" s="246"/>
      <c r="FL467" s="246"/>
      <c r="FM467" s="246"/>
      <c r="FN467" s="246"/>
      <c r="FO467" s="246"/>
      <c r="FP467" s="246"/>
      <c r="FQ467" s="246"/>
      <c r="FR467" s="246"/>
      <c r="FS467" s="246"/>
      <c r="FT467" s="246"/>
      <c r="FU467" s="246"/>
      <c r="FV467" s="246"/>
      <c r="FW467" s="246"/>
      <c r="FX467" s="246"/>
      <c r="FY467" s="246"/>
      <c r="FZ467" s="246"/>
      <c r="GA467" s="246"/>
      <c r="GB467" s="246"/>
      <c r="GC467" s="246"/>
      <c r="GD467" s="246"/>
      <c r="GE467" s="246"/>
      <c r="GF467" s="246"/>
      <c r="GG467" s="246"/>
      <c r="GH467" s="246"/>
      <c r="GI467" s="246"/>
      <c r="GJ467" s="246"/>
      <c r="GK467" s="246"/>
      <c r="GL467" s="246"/>
      <c r="GM467" s="246"/>
      <c r="GN467" s="246"/>
      <c r="GO467" s="246"/>
      <c r="GP467" s="246"/>
      <c r="GQ467" s="246"/>
      <c r="GR467" s="246"/>
      <c r="GS467" s="246"/>
      <c r="GT467" s="246"/>
      <c r="GU467" s="246"/>
      <c r="GV467" s="246"/>
      <c r="GW467" s="246"/>
      <c r="GX467" s="246"/>
      <c r="GY467" s="246"/>
      <c r="GZ467" s="246"/>
      <c r="HA467" s="246"/>
      <c r="HB467" s="246"/>
      <c r="HC467" s="246"/>
      <c r="HD467" s="246"/>
      <c r="HE467" s="246"/>
      <c r="HF467" s="246"/>
      <c r="HG467" s="246"/>
      <c r="HH467" s="246"/>
      <c r="HI467" s="246"/>
      <c r="HJ467" s="246"/>
      <c r="HK467" s="254"/>
    </row>
    <row r="468" spans="1:219" s="7" customFormat="1" ht="12.4" customHeight="1" x14ac:dyDescent="0.2">
      <c r="A468" s="226" t="s">
        <v>4068</v>
      </c>
      <c r="B468" s="227" t="str">
        <f t="shared" si="305"/>
        <v>DALIAN HONGDA ELECTRIC CO., LTD</v>
      </c>
      <c r="C468" s="228" t="s">
        <v>35</v>
      </c>
      <c r="D468" s="229" t="s">
        <v>188</v>
      </c>
      <c r="E468" s="227"/>
      <c r="F468" s="244"/>
      <c r="G468" s="238"/>
      <c r="H468" s="232" t="str">
        <f t="shared" si="306"/>
        <v/>
      </c>
      <c r="I468" s="228" t="s">
        <v>353</v>
      </c>
      <c r="J468" s="228" t="str">
        <f>VLOOKUP(Z468,[1]AP2022!FF:FI,2,0)</f>
        <v>exclude</v>
      </c>
      <c r="K468" s="228" t="str">
        <f>VLOOKUP(Z468,[1]AP2022!FF:FI,4,0)</f>
        <v>ok, indep</v>
      </c>
      <c r="L468" s="233"/>
      <c r="M468" s="38" t="s">
        <v>4069</v>
      </c>
      <c r="N468" s="38" t="s">
        <v>4070</v>
      </c>
      <c r="O468" s="38" t="s">
        <v>36</v>
      </c>
      <c r="P468" s="37"/>
      <c r="Q468" s="37"/>
      <c r="R468" s="38" t="s">
        <v>48</v>
      </c>
      <c r="S468" s="38" t="s">
        <v>4071</v>
      </c>
      <c r="T468" s="38" t="s">
        <v>45</v>
      </c>
      <c r="U468" s="38" t="s">
        <v>182</v>
      </c>
      <c r="V468" s="38" t="s">
        <v>3598</v>
      </c>
      <c r="W468" s="38" t="s">
        <v>4072</v>
      </c>
      <c r="X468" s="37"/>
      <c r="Y468" s="37"/>
      <c r="Z468" s="38" t="s">
        <v>4073</v>
      </c>
      <c r="AA468" s="41">
        <v>8494000</v>
      </c>
      <c r="AB468" s="41">
        <v>11315000</v>
      </c>
      <c r="AC468" s="41">
        <v>17217000</v>
      </c>
      <c r="AD468" s="41">
        <v>15580000</v>
      </c>
      <c r="AE468" s="41">
        <v>8463000</v>
      </c>
      <c r="AF468" s="41">
        <v>11392000</v>
      </c>
      <c r="AG468" s="41">
        <v>17308000</v>
      </c>
      <c r="AH468" s="41">
        <v>15657000</v>
      </c>
      <c r="AI468" s="41">
        <v>-22000</v>
      </c>
      <c r="AJ468" s="41">
        <v>-84000</v>
      </c>
      <c r="AK468" s="41">
        <v>-204000</v>
      </c>
      <c r="AL468" s="41">
        <v>-77000</v>
      </c>
      <c r="AM468" s="41">
        <v>8441000</v>
      </c>
      <c r="AN468" s="41">
        <v>11308000</v>
      </c>
      <c r="AO468" s="41">
        <v>17104000</v>
      </c>
      <c r="AP468" s="41">
        <v>15580000</v>
      </c>
      <c r="AQ468" s="41">
        <v>53000</v>
      </c>
      <c r="AR468" s="41">
        <v>7000</v>
      </c>
      <c r="AS468" s="41">
        <v>113000</v>
      </c>
      <c r="AT468" s="41">
        <v>0</v>
      </c>
      <c r="AU468" s="41">
        <v>-5298000</v>
      </c>
      <c r="AV468" s="41">
        <v>-6983000</v>
      </c>
      <c r="AW468" s="41">
        <v>-12232000</v>
      </c>
      <c r="AX468" s="41">
        <v>-11039000</v>
      </c>
      <c r="AY468" s="38" t="s">
        <v>39</v>
      </c>
      <c r="AZ468" s="38" t="s">
        <v>39</v>
      </c>
      <c r="BA468" s="38" t="s">
        <v>39</v>
      </c>
      <c r="BB468" s="38" t="s">
        <v>39</v>
      </c>
      <c r="BC468" s="41">
        <v>-2881000</v>
      </c>
      <c r="BD468" s="41">
        <v>-3269000</v>
      </c>
      <c r="BE468" s="41">
        <v>-3257000</v>
      </c>
      <c r="BF468" s="41">
        <v>-3263000</v>
      </c>
      <c r="BG468" s="41">
        <v>315000</v>
      </c>
      <c r="BH468" s="41">
        <v>1063000</v>
      </c>
      <c r="BI468" s="41">
        <v>1728000</v>
      </c>
      <c r="BJ468" s="41">
        <v>1278000</v>
      </c>
      <c r="BK468" s="41">
        <v>-135000</v>
      </c>
      <c r="BL468" s="41">
        <v>-121000</v>
      </c>
      <c r="BM468" s="41">
        <v>-195000</v>
      </c>
      <c r="BN468" s="41">
        <v>-314000</v>
      </c>
      <c r="BO468" s="41">
        <v>-152000</v>
      </c>
      <c r="BP468" s="41">
        <v>-132000</v>
      </c>
      <c r="BQ468" s="41">
        <v>-195000</v>
      </c>
      <c r="BR468" s="41">
        <v>-314000</v>
      </c>
      <c r="BS468" s="41">
        <v>17000</v>
      </c>
      <c r="BT468" s="41">
        <v>11000</v>
      </c>
      <c r="BU468" s="41">
        <v>0</v>
      </c>
      <c r="BV468" s="41">
        <v>0</v>
      </c>
      <c r="BW468" s="41">
        <v>305000</v>
      </c>
      <c r="BX468" s="41">
        <v>1231000</v>
      </c>
      <c r="BY468" s="41">
        <v>1301000</v>
      </c>
      <c r="BZ468" s="41">
        <v>1122000</v>
      </c>
      <c r="CA468" s="41">
        <v>27602000</v>
      </c>
      <c r="CB468" s="41">
        <v>28325000</v>
      </c>
      <c r="CC468" s="41">
        <v>30067000</v>
      </c>
      <c r="CD468" s="41">
        <v>27010000</v>
      </c>
      <c r="CE468" s="41">
        <v>2150000</v>
      </c>
      <c r="CF468" s="41">
        <v>1506000</v>
      </c>
      <c r="CG468" s="41">
        <v>780000</v>
      </c>
      <c r="CH468" s="41">
        <v>3406000</v>
      </c>
      <c r="CI468" s="41">
        <v>8282000</v>
      </c>
      <c r="CJ468" s="41">
        <v>6075000</v>
      </c>
      <c r="CK468" s="41">
        <v>7604000</v>
      </c>
      <c r="CL468" s="41">
        <v>6504000</v>
      </c>
      <c r="CM468" s="41">
        <v>3767000</v>
      </c>
      <c r="CN468" s="41">
        <v>6530000</v>
      </c>
      <c r="CO468" s="41">
        <v>5757000</v>
      </c>
      <c r="CP468" s="41">
        <v>4992000</v>
      </c>
      <c r="CQ468" s="41">
        <v>13298000</v>
      </c>
      <c r="CR468" s="41">
        <v>13848000</v>
      </c>
      <c r="CS468" s="41">
        <v>15539000</v>
      </c>
      <c r="CT468" s="41">
        <v>11568000</v>
      </c>
      <c r="CU468" s="41">
        <v>650000</v>
      </c>
      <c r="CV468" s="41">
        <v>13284000</v>
      </c>
      <c r="CW468" s="38" t="s">
        <v>39</v>
      </c>
      <c r="CX468" s="38" t="s">
        <v>39</v>
      </c>
      <c r="CY468" s="38" t="s">
        <v>39</v>
      </c>
      <c r="CZ468" s="38" t="s">
        <v>39</v>
      </c>
      <c r="DA468" s="38" t="s">
        <v>39</v>
      </c>
      <c r="DB468" s="38" t="s">
        <v>39</v>
      </c>
      <c r="DC468" s="41">
        <v>30027000</v>
      </c>
      <c r="DD468" s="41">
        <v>30853000</v>
      </c>
      <c r="DE468" s="41">
        <v>31460000</v>
      </c>
      <c r="DF468" s="41">
        <v>28181000</v>
      </c>
      <c r="DG468" s="213"/>
      <c r="DH468" s="214">
        <f t="shared" si="307"/>
        <v>8441000</v>
      </c>
      <c r="DI468" s="214">
        <f t="shared" si="308"/>
        <v>-5298000</v>
      </c>
      <c r="DJ468" s="214">
        <f t="shared" si="309"/>
        <v>-2881000</v>
      </c>
      <c r="DK468" s="214">
        <f t="shared" si="310"/>
        <v>-135000</v>
      </c>
      <c r="DL468" s="214">
        <f t="shared" si="311"/>
        <v>127000</v>
      </c>
      <c r="DM468" s="215">
        <f t="shared" si="312"/>
        <v>1.5045610709631561E-2</v>
      </c>
      <c r="DN468" s="215">
        <f t="shared" si="313"/>
        <v>1.5275439018522973E-2</v>
      </c>
      <c r="DO468" s="216" t="str">
        <f t="shared" si="314"/>
        <v>n.a.</v>
      </c>
      <c r="DP468" s="214">
        <f t="shared" si="315"/>
        <v>1828000</v>
      </c>
      <c r="DQ468" s="214" t="e">
        <f t="shared" si="316"/>
        <v>#VALUE!</v>
      </c>
      <c r="DR468" s="217"/>
      <c r="DS468" s="214">
        <f t="shared" si="317"/>
        <v>11308000</v>
      </c>
      <c r="DT468" s="214">
        <f t="shared" si="318"/>
        <v>-6983000</v>
      </c>
      <c r="DU468" s="214">
        <f t="shared" si="319"/>
        <v>-3269000</v>
      </c>
      <c r="DV468" s="214">
        <f t="shared" si="320"/>
        <v>-121000</v>
      </c>
      <c r="DW468" s="214">
        <f t="shared" si="321"/>
        <v>935000</v>
      </c>
      <c r="DX468" s="215">
        <f t="shared" si="322"/>
        <v>8.2684824902723733E-2</v>
      </c>
      <c r="DY468" s="215">
        <f t="shared" si="323"/>
        <v>9.0137857900318127E-2</v>
      </c>
      <c r="DZ468" s="218" t="str">
        <f t="shared" si="324"/>
        <v>n.a.</v>
      </c>
      <c r="EA468" s="214">
        <f t="shared" si="325"/>
        <v>1143000</v>
      </c>
      <c r="EB468" s="214" t="e">
        <f t="shared" si="326"/>
        <v>#VALUE!</v>
      </c>
      <c r="EC468" s="217"/>
      <c r="ED468" s="214">
        <f t="shared" si="327"/>
        <v>17104000</v>
      </c>
      <c r="EE468" s="214">
        <f t="shared" si="328"/>
        <v>-12232000</v>
      </c>
      <c r="EF468" s="214">
        <f t="shared" si="329"/>
        <v>-3257000</v>
      </c>
      <c r="EG468" s="214">
        <f t="shared" si="330"/>
        <v>-195000</v>
      </c>
      <c r="EH468" s="214">
        <f t="shared" si="331"/>
        <v>1420000</v>
      </c>
      <c r="EI468" s="215">
        <f t="shared" si="332"/>
        <v>8.3021515434985968E-2</v>
      </c>
      <c r="EJ468" s="215">
        <f t="shared" si="333"/>
        <v>9.0538128028564147E-2</v>
      </c>
      <c r="EK468" s="218" t="str">
        <f t="shared" si="334"/>
        <v>n.a.</v>
      </c>
      <c r="EL468" s="214">
        <f t="shared" si="335"/>
        <v>2093000</v>
      </c>
      <c r="EM468" s="214" t="e">
        <f t="shared" si="336"/>
        <v>#VALUE!</v>
      </c>
      <c r="EN468" s="217"/>
      <c r="EO468" s="219">
        <f t="shared" ref="EO468:EQ524" si="348">(ED468+DS468+DH468)/3</f>
        <v>12284333.333333334</v>
      </c>
      <c r="EP468" s="219">
        <f t="shared" si="348"/>
        <v>-8171000</v>
      </c>
      <c r="EQ468" s="219">
        <f t="shared" si="348"/>
        <v>-3135666.6666666665</v>
      </c>
      <c r="ER468" s="219">
        <f t="shared" si="347"/>
        <v>-150333.33333333334</v>
      </c>
      <c r="ES468" s="219">
        <f t="shared" si="337"/>
        <v>827333.33333333407</v>
      </c>
      <c r="ET468" s="220">
        <f t="shared" si="338"/>
        <v>6.7348655469025645E-2</v>
      </c>
      <c r="EU468" s="221">
        <f t="shared" si="339"/>
        <v>7.2212039219109195E-2</v>
      </c>
      <c r="EV468" s="219" t="e">
        <f t="shared" si="340"/>
        <v>#VALUE!</v>
      </c>
      <c r="EW468" s="219">
        <f t="shared" si="341"/>
        <v>1688000</v>
      </c>
      <c r="EX468" s="219" t="e">
        <f t="shared" si="341"/>
        <v>#VALUE!</v>
      </c>
      <c r="EY468" s="208"/>
      <c r="EZ468" s="222" t="str">
        <f t="shared" si="342"/>
        <v>完整</v>
      </c>
      <c r="FA468" s="222" t="str">
        <f t="shared" si="343"/>
        <v>完整</v>
      </c>
      <c r="FB468" s="222" t="str">
        <f t="shared" si="344"/>
        <v>完整</v>
      </c>
      <c r="FC468" s="222" t="str">
        <f t="shared" si="345"/>
        <v>选择</v>
      </c>
      <c r="FD468" s="222" t="str">
        <f t="shared" si="346"/>
        <v>选择</v>
      </c>
      <c r="FE468" s="246"/>
      <c r="FF468" s="246"/>
      <c r="FG468" s="246"/>
      <c r="FH468" s="246"/>
      <c r="FI468" s="246"/>
      <c r="FJ468" s="246"/>
      <c r="FK468" s="246"/>
      <c r="FL468" s="246"/>
      <c r="FM468" s="246"/>
      <c r="FN468" s="246"/>
      <c r="FO468" s="246"/>
      <c r="FP468" s="246"/>
      <c r="FQ468" s="246"/>
      <c r="FR468" s="246"/>
      <c r="FS468" s="246"/>
      <c r="FT468" s="246"/>
      <c r="FU468" s="246"/>
      <c r="FV468" s="246"/>
      <c r="FW468" s="246"/>
      <c r="FX468" s="246"/>
      <c r="FY468" s="246"/>
      <c r="FZ468" s="246"/>
      <c r="GA468" s="246"/>
      <c r="GB468" s="246"/>
      <c r="GC468" s="246"/>
      <c r="GD468" s="246"/>
      <c r="GE468" s="246"/>
      <c r="GF468" s="246"/>
      <c r="GG468" s="246"/>
      <c r="GH468" s="246"/>
      <c r="GI468" s="246"/>
      <c r="GJ468" s="246"/>
      <c r="GK468" s="246"/>
      <c r="GL468" s="246"/>
      <c r="GM468" s="246"/>
      <c r="GN468" s="246"/>
      <c r="GO468" s="246"/>
      <c r="GP468" s="246"/>
      <c r="GQ468" s="246"/>
      <c r="GR468" s="246"/>
      <c r="GS468" s="246"/>
      <c r="GT468" s="246"/>
      <c r="GU468" s="246"/>
      <c r="GV468" s="246"/>
      <c r="GW468" s="246"/>
      <c r="GX468" s="246"/>
      <c r="GY468" s="246"/>
      <c r="GZ468" s="246"/>
      <c r="HA468" s="246"/>
      <c r="HB468" s="246"/>
      <c r="HC468" s="246"/>
      <c r="HD468" s="246"/>
      <c r="HE468" s="246"/>
      <c r="HF468" s="246"/>
      <c r="HG468" s="246"/>
      <c r="HH468" s="246"/>
      <c r="HI468" s="246"/>
      <c r="HJ468" s="246"/>
      <c r="HK468" s="254"/>
    </row>
    <row r="469" spans="1:219" ht="12.4" customHeight="1" x14ac:dyDescent="0.2">
      <c r="A469" s="204" t="s">
        <v>4074</v>
      </c>
      <c r="B469" s="205" t="str">
        <f t="shared" si="305"/>
        <v>THIET BI DIEN MIEN BAC</v>
      </c>
      <c r="C469" s="206" t="s">
        <v>35</v>
      </c>
      <c r="D469" s="229" t="s">
        <v>34</v>
      </c>
      <c r="E469" s="259" t="s">
        <v>4075</v>
      </c>
      <c r="F469" s="244"/>
      <c r="G469" s="245"/>
      <c r="H469" s="209" t="str">
        <f t="shared" si="306"/>
        <v/>
      </c>
      <c r="I469" s="206" t="s">
        <v>4076</v>
      </c>
      <c r="J469" s="206" t="e">
        <f>VLOOKUP(Z469,[1]AP2022!FF:FI,2,0)</f>
        <v>#N/A</v>
      </c>
      <c r="K469" s="206" t="e">
        <f>VLOOKUP(Z469,[1]AP2022!FF:FI,4,0)</f>
        <v>#N/A</v>
      </c>
      <c r="L469" s="210"/>
      <c r="M469" s="211" t="s">
        <v>4077</v>
      </c>
      <c r="N469" s="211" t="s">
        <v>4078</v>
      </c>
      <c r="O469" s="211" t="s">
        <v>36</v>
      </c>
      <c r="P469" s="225"/>
      <c r="Q469" s="225"/>
      <c r="R469" s="38" t="s">
        <v>57</v>
      </c>
      <c r="S469" s="211" t="s">
        <v>4079</v>
      </c>
      <c r="T469" s="211" t="s">
        <v>44</v>
      </c>
      <c r="U469" s="38" t="s">
        <v>182</v>
      </c>
      <c r="V469" s="38" t="s">
        <v>862</v>
      </c>
      <c r="W469" s="38" t="s">
        <v>4080</v>
      </c>
      <c r="X469" s="38" t="s">
        <v>4081</v>
      </c>
      <c r="Y469" s="37"/>
      <c r="Z469" s="38" t="s">
        <v>4082</v>
      </c>
      <c r="AA469" s="41">
        <v>24678905000</v>
      </c>
      <c r="AB469" s="41">
        <v>70035361000</v>
      </c>
      <c r="AC469" s="41">
        <v>63458284000</v>
      </c>
      <c r="AD469" s="41">
        <v>32114942000</v>
      </c>
      <c r="AE469" s="41">
        <v>24678905000</v>
      </c>
      <c r="AF469" s="41">
        <v>70035361000</v>
      </c>
      <c r="AG469" s="41">
        <v>63458284000</v>
      </c>
      <c r="AH469" s="41">
        <v>32595992000</v>
      </c>
      <c r="AI469" s="38" t="s">
        <v>39</v>
      </c>
      <c r="AJ469" s="38" t="s">
        <v>39</v>
      </c>
      <c r="AK469" s="38" t="s">
        <v>39</v>
      </c>
      <c r="AL469" s="41">
        <v>-481050000</v>
      </c>
      <c r="AM469" s="41">
        <v>24678905000</v>
      </c>
      <c r="AN469" s="41">
        <v>70035361000</v>
      </c>
      <c r="AO469" s="41">
        <v>63458284000</v>
      </c>
      <c r="AP469" s="41">
        <v>32114942000</v>
      </c>
      <c r="AQ469" s="38" t="s">
        <v>39</v>
      </c>
      <c r="AR469" s="38" t="s">
        <v>39</v>
      </c>
      <c r="AS469" s="38" t="s">
        <v>39</v>
      </c>
      <c r="AT469" s="38" t="s">
        <v>39</v>
      </c>
      <c r="AU469" s="41">
        <v>-20917999000</v>
      </c>
      <c r="AV469" s="41">
        <v>-62527846000</v>
      </c>
      <c r="AW469" s="41">
        <v>-58143160000</v>
      </c>
      <c r="AX469" s="41">
        <v>-31528616000</v>
      </c>
      <c r="AY469" s="41">
        <v>0</v>
      </c>
      <c r="AZ469" s="41">
        <v>0</v>
      </c>
      <c r="BA469" s="41">
        <v>0</v>
      </c>
      <c r="BB469" s="41">
        <v>0</v>
      </c>
      <c r="BC469" s="41">
        <v>-3248163000</v>
      </c>
      <c r="BD469" s="41">
        <v>-3654205000</v>
      </c>
      <c r="BE469" s="41">
        <v>-4410856000</v>
      </c>
      <c r="BF469" s="41">
        <v>-8704798000</v>
      </c>
      <c r="BG469" s="41">
        <v>512743000</v>
      </c>
      <c r="BH469" s="41">
        <v>3853310000</v>
      </c>
      <c r="BI469" s="41">
        <v>904268000</v>
      </c>
      <c r="BJ469" s="41">
        <v>-8118472000</v>
      </c>
      <c r="BK469" s="41">
        <v>-1585428000</v>
      </c>
      <c r="BL469" s="41">
        <v>-1658800000</v>
      </c>
      <c r="BM469" s="41">
        <v>-1494107000</v>
      </c>
      <c r="BN469" s="41">
        <v>-1112044000</v>
      </c>
      <c r="BO469" s="41">
        <v>-1585428000</v>
      </c>
      <c r="BP469" s="41">
        <v>-1658800000</v>
      </c>
      <c r="BQ469" s="41">
        <v>-1494107000</v>
      </c>
      <c r="BR469" s="41">
        <v>-1112044000</v>
      </c>
      <c r="BS469" s="41">
        <v>0</v>
      </c>
      <c r="BT469" s="41">
        <v>0</v>
      </c>
      <c r="BU469" s="41">
        <v>0</v>
      </c>
      <c r="BV469" s="41">
        <v>0</v>
      </c>
      <c r="BW469" s="41">
        <v>560334000</v>
      </c>
      <c r="BX469" s="41">
        <v>3922023000</v>
      </c>
      <c r="BY469" s="41">
        <v>813471000</v>
      </c>
      <c r="BZ469" s="41">
        <v>-6409382000</v>
      </c>
      <c r="CA469" s="41">
        <v>85864731000</v>
      </c>
      <c r="CB469" s="41">
        <v>74552634000</v>
      </c>
      <c r="CC469" s="41">
        <v>75241591000</v>
      </c>
      <c r="CD469" s="41">
        <v>74374386000</v>
      </c>
      <c r="CE469" s="41">
        <v>6008544000</v>
      </c>
      <c r="CF469" s="41">
        <v>6566768000</v>
      </c>
      <c r="CG469" s="41">
        <v>6566768000</v>
      </c>
      <c r="CH469" s="41">
        <v>6682207000</v>
      </c>
      <c r="CI469" s="41">
        <v>33658803000</v>
      </c>
      <c r="CJ469" s="41">
        <v>22129424000</v>
      </c>
      <c r="CK469" s="41">
        <v>25215922000</v>
      </c>
      <c r="CL469" s="41">
        <v>23235391000</v>
      </c>
      <c r="CM469" s="41">
        <v>1574620000</v>
      </c>
      <c r="CN469" s="41">
        <v>897303000</v>
      </c>
      <c r="CO469" s="41">
        <v>340902000</v>
      </c>
      <c r="CP469" s="41">
        <v>151851000</v>
      </c>
      <c r="CQ469" s="41">
        <v>44622764000</v>
      </c>
      <c r="CR469" s="41">
        <v>44875139000</v>
      </c>
      <c r="CS469" s="41">
        <v>43117999000</v>
      </c>
      <c r="CT469" s="41">
        <v>44298437000</v>
      </c>
      <c r="CU469" s="41">
        <v>41510682000</v>
      </c>
      <c r="CV469" s="41">
        <v>39044000000</v>
      </c>
      <c r="CW469" s="38" t="s">
        <v>39</v>
      </c>
      <c r="CX469" s="41">
        <v>0</v>
      </c>
      <c r="CY469" s="41">
        <v>124445000</v>
      </c>
      <c r="CZ469" s="41">
        <v>124445000</v>
      </c>
      <c r="DA469" s="41">
        <v>124445000</v>
      </c>
      <c r="DB469" s="41">
        <v>48656957000</v>
      </c>
      <c r="DC469" s="41">
        <v>123033806000</v>
      </c>
      <c r="DD469" s="41">
        <v>114565995000</v>
      </c>
      <c r="DE469" s="41">
        <v>118172612000</v>
      </c>
      <c r="DF469" s="41">
        <v>120031862000</v>
      </c>
      <c r="DG469" s="213"/>
      <c r="DH469" s="214">
        <f t="shared" si="307"/>
        <v>24678905000</v>
      </c>
      <c r="DI469" s="214">
        <f t="shared" si="308"/>
        <v>-20917999000</v>
      </c>
      <c r="DJ469" s="214">
        <f t="shared" si="309"/>
        <v>-3248163000</v>
      </c>
      <c r="DK469" s="214">
        <f t="shared" si="310"/>
        <v>-1585428000</v>
      </c>
      <c r="DL469" s="214">
        <f t="shared" si="311"/>
        <v>-1072685000</v>
      </c>
      <c r="DM469" s="215">
        <f t="shared" si="312"/>
        <v>-4.3465664299125101E-2</v>
      </c>
      <c r="DN469" s="215">
        <f t="shared" si="313"/>
        <v>-4.1655097801727971E-2</v>
      </c>
      <c r="DO469" s="216">
        <f t="shared" si="314"/>
        <v>0</v>
      </c>
      <c r="DP469" s="214">
        <f t="shared" si="315"/>
        <v>6287656000</v>
      </c>
      <c r="DQ469" s="214">
        <f t="shared" si="316"/>
        <v>124445000</v>
      </c>
      <c r="DR469" s="217"/>
      <c r="DS469" s="214">
        <f t="shared" si="317"/>
        <v>70035361000</v>
      </c>
      <c r="DT469" s="214">
        <f t="shared" si="318"/>
        <v>-62527846000</v>
      </c>
      <c r="DU469" s="214">
        <f t="shared" si="319"/>
        <v>-3654205000</v>
      </c>
      <c r="DV469" s="214">
        <f t="shared" si="320"/>
        <v>-1658800000</v>
      </c>
      <c r="DW469" s="214">
        <f t="shared" si="321"/>
        <v>2194510000</v>
      </c>
      <c r="DX469" s="215">
        <f t="shared" si="322"/>
        <v>3.1334314104556414E-2</v>
      </c>
      <c r="DY469" s="215">
        <f t="shared" si="323"/>
        <v>3.234791379606957E-2</v>
      </c>
      <c r="DZ469" s="218">
        <f t="shared" si="324"/>
        <v>0</v>
      </c>
      <c r="EA469" s="214">
        <f t="shared" si="325"/>
        <v>6566768000</v>
      </c>
      <c r="EB469" s="214">
        <f t="shared" si="326"/>
        <v>124445000</v>
      </c>
      <c r="EC469" s="217"/>
      <c r="ED469" s="214">
        <f t="shared" si="327"/>
        <v>63458284000</v>
      </c>
      <c r="EE469" s="214">
        <f t="shared" si="328"/>
        <v>-58143160000</v>
      </c>
      <c r="EF469" s="214">
        <f t="shared" si="329"/>
        <v>-4410856000</v>
      </c>
      <c r="EG469" s="214">
        <f t="shared" si="330"/>
        <v>-1494107000</v>
      </c>
      <c r="EH469" s="214">
        <f t="shared" si="331"/>
        <v>-589839000</v>
      </c>
      <c r="EI469" s="215">
        <f t="shared" si="332"/>
        <v>-9.2949093927595025E-3</v>
      </c>
      <c r="EJ469" s="215">
        <f t="shared" si="333"/>
        <v>-9.2093096935877417E-3</v>
      </c>
      <c r="EK469" s="218">
        <f t="shared" si="334"/>
        <v>0</v>
      </c>
      <c r="EL469" s="214">
        <f t="shared" si="335"/>
        <v>6624487500</v>
      </c>
      <c r="EM469" s="214">
        <f t="shared" si="336"/>
        <v>24390701000</v>
      </c>
      <c r="EN469" s="217"/>
      <c r="EO469" s="219">
        <f t="shared" si="348"/>
        <v>52724183333.333336</v>
      </c>
      <c r="EP469" s="219">
        <f t="shared" si="348"/>
        <v>-47196335000</v>
      </c>
      <c r="EQ469" s="219">
        <f t="shared" si="348"/>
        <v>-3771074666.6666665</v>
      </c>
      <c r="ER469" s="219">
        <f t="shared" si="347"/>
        <v>-1579445000</v>
      </c>
      <c r="ES469" s="219">
        <f t="shared" si="337"/>
        <v>177328666.66666937</v>
      </c>
      <c r="ET469" s="220">
        <f t="shared" si="338"/>
        <v>3.36332694895548E-3</v>
      </c>
      <c r="EU469" s="221">
        <f t="shared" si="339"/>
        <v>3.3746770913608767E-3</v>
      </c>
      <c r="EV469" s="219">
        <f t="shared" si="340"/>
        <v>0</v>
      </c>
      <c r="EW469" s="219">
        <f t="shared" si="341"/>
        <v>6492970500</v>
      </c>
      <c r="EX469" s="219">
        <f t="shared" si="341"/>
        <v>8213197000</v>
      </c>
      <c r="EY469" s="208"/>
      <c r="EZ469" s="222" t="str">
        <f t="shared" si="342"/>
        <v>完整</v>
      </c>
      <c r="FA469" s="222" t="str">
        <f t="shared" si="343"/>
        <v>完整</v>
      </c>
      <c r="FB469" s="222" t="str">
        <f t="shared" si="344"/>
        <v>完整</v>
      </c>
      <c r="FC469" s="222" t="str">
        <f t="shared" si="345"/>
        <v>选择</v>
      </c>
      <c r="FD469" s="222" t="str">
        <f t="shared" si="346"/>
        <v>选择</v>
      </c>
      <c r="FE469" s="246"/>
      <c r="FF469" s="246"/>
      <c r="FG469" s="246"/>
      <c r="FH469" s="246"/>
      <c r="FI469" s="246"/>
      <c r="FJ469" s="246"/>
      <c r="FK469" s="246"/>
      <c r="FL469" s="246"/>
      <c r="FM469" s="246"/>
      <c r="FN469" s="246"/>
      <c r="FO469" s="246"/>
      <c r="FP469" s="246"/>
      <c r="FQ469" s="246"/>
      <c r="FR469" s="246"/>
      <c r="FS469" s="246"/>
      <c r="FT469" s="246"/>
      <c r="FU469" s="246"/>
      <c r="FV469" s="246"/>
      <c r="FW469" s="246"/>
      <c r="FX469" s="246"/>
      <c r="FY469" s="246"/>
      <c r="FZ469" s="246"/>
      <c r="GA469" s="246"/>
      <c r="GB469" s="246"/>
      <c r="GC469" s="246"/>
      <c r="GD469" s="246"/>
      <c r="GE469" s="246"/>
      <c r="GF469" s="246"/>
      <c r="GG469" s="246"/>
      <c r="GH469" s="246"/>
      <c r="GI469" s="246"/>
      <c r="GJ469" s="246"/>
      <c r="GK469" s="246"/>
      <c r="GL469" s="246"/>
      <c r="GM469" s="246"/>
      <c r="GN469" s="246"/>
      <c r="GO469" s="246"/>
      <c r="GP469" s="246"/>
      <c r="GQ469" s="246"/>
      <c r="GR469" s="246"/>
      <c r="GS469" s="246"/>
      <c r="GT469" s="246"/>
      <c r="GU469" s="246"/>
      <c r="GV469" s="246"/>
      <c r="GW469" s="246"/>
      <c r="GX469" s="246"/>
      <c r="GY469" s="246"/>
      <c r="GZ469" s="246"/>
      <c r="HA469" s="246"/>
      <c r="HB469" s="246"/>
      <c r="HC469" s="246"/>
      <c r="HD469" s="246"/>
      <c r="HE469" s="246"/>
      <c r="HF469" s="246"/>
      <c r="HG469" s="246"/>
      <c r="HH469" s="246"/>
      <c r="HI469" s="246"/>
      <c r="HJ469" s="246"/>
      <c r="HK469" s="246"/>
    </row>
    <row r="470" spans="1:219" s="7" customFormat="1" ht="12.4" customHeight="1" x14ac:dyDescent="0.2">
      <c r="A470" s="226" t="s">
        <v>4083</v>
      </c>
      <c r="B470" s="227" t="str">
        <f t="shared" si="305"/>
        <v>GUANGDONG CHANGNIU ELECTRIC EQUIPMENT CO.,LTD</v>
      </c>
      <c r="C470" s="228" t="s">
        <v>35</v>
      </c>
      <c r="D470" s="229" t="s">
        <v>188</v>
      </c>
      <c r="E470" s="227"/>
      <c r="F470" s="244"/>
      <c r="G470" s="238"/>
      <c r="H470" s="232" t="str">
        <f t="shared" si="306"/>
        <v/>
      </c>
      <c r="I470" s="228" t="s">
        <v>353</v>
      </c>
      <c r="J470" s="228" t="str">
        <f>VLOOKUP(Z470,[1]AP2022!FF:FI,2,0)</f>
        <v>exclude</v>
      </c>
      <c r="K470" s="228" t="str">
        <f>VLOOKUP(Z470,[1]AP2022!FF:FI,4,0)</f>
        <v>ok, indep</v>
      </c>
      <c r="L470" s="233"/>
      <c r="M470" s="38" t="s">
        <v>4084</v>
      </c>
      <c r="N470" s="38" t="s">
        <v>4085</v>
      </c>
      <c r="O470" s="38" t="s">
        <v>36</v>
      </c>
      <c r="P470" s="38" t="s">
        <v>4086</v>
      </c>
      <c r="Q470" s="37"/>
      <c r="R470" s="38" t="s">
        <v>48</v>
      </c>
      <c r="S470" s="38" t="s">
        <v>4087</v>
      </c>
      <c r="T470" s="38" t="s">
        <v>45</v>
      </c>
      <c r="U470" s="38" t="s">
        <v>182</v>
      </c>
      <c r="V470" s="38" t="s">
        <v>4088</v>
      </c>
      <c r="W470" s="38" t="s">
        <v>4089</v>
      </c>
      <c r="X470" s="37"/>
      <c r="Y470" s="37"/>
      <c r="Z470" s="38" t="s">
        <v>4090</v>
      </c>
      <c r="AA470" s="41">
        <v>6879000</v>
      </c>
      <c r="AB470" s="41">
        <v>21837000</v>
      </c>
      <c r="AC470" s="41">
        <v>24123000</v>
      </c>
      <c r="AD470" s="41">
        <v>19801000</v>
      </c>
      <c r="AE470" s="41">
        <v>3689000</v>
      </c>
      <c r="AF470" s="41">
        <v>19756000</v>
      </c>
      <c r="AG470" s="41">
        <v>22107000</v>
      </c>
      <c r="AH470" s="41">
        <v>17775000</v>
      </c>
      <c r="AI470" s="41">
        <v>-216000</v>
      </c>
      <c r="AJ470" s="41">
        <v>-164000</v>
      </c>
      <c r="AK470" s="41">
        <v>-183000</v>
      </c>
      <c r="AL470" s="41">
        <v>-169000</v>
      </c>
      <c r="AM470" s="41">
        <v>3473000</v>
      </c>
      <c r="AN470" s="41">
        <v>19592000</v>
      </c>
      <c r="AO470" s="41">
        <v>21924000</v>
      </c>
      <c r="AP470" s="41">
        <v>17606000</v>
      </c>
      <c r="AQ470" s="41">
        <v>3406000</v>
      </c>
      <c r="AR470" s="41">
        <v>2245000</v>
      </c>
      <c r="AS470" s="41">
        <v>2199000</v>
      </c>
      <c r="AT470" s="41">
        <v>2195000</v>
      </c>
      <c r="AU470" s="41">
        <v>-2594000</v>
      </c>
      <c r="AV470" s="41">
        <v>-11161000</v>
      </c>
      <c r="AW470" s="41">
        <v>-16546000</v>
      </c>
      <c r="AX470" s="41">
        <v>-12215000</v>
      </c>
      <c r="AY470" s="38" t="s">
        <v>39</v>
      </c>
      <c r="AZ470" s="38" t="s">
        <v>39</v>
      </c>
      <c r="BA470" s="38" t="s">
        <v>39</v>
      </c>
      <c r="BB470" s="38" t="s">
        <v>39</v>
      </c>
      <c r="BC470" s="41">
        <v>-8151000</v>
      </c>
      <c r="BD470" s="41">
        <v>-12504000</v>
      </c>
      <c r="BE470" s="41">
        <v>-17243000</v>
      </c>
      <c r="BF470" s="41">
        <v>-14835000</v>
      </c>
      <c r="BG470" s="41">
        <v>-3866000</v>
      </c>
      <c r="BH470" s="41">
        <v>-1828000</v>
      </c>
      <c r="BI470" s="41">
        <v>-9666000</v>
      </c>
      <c r="BJ470" s="41">
        <v>-7249000</v>
      </c>
      <c r="BK470" s="41">
        <v>-1948000</v>
      </c>
      <c r="BL470" s="41">
        <v>3381000</v>
      </c>
      <c r="BM470" s="41">
        <v>426000</v>
      </c>
      <c r="BN470" s="41">
        <v>-11113000</v>
      </c>
      <c r="BO470" s="41">
        <v>-360000</v>
      </c>
      <c r="BP470" s="41">
        <v>-891000</v>
      </c>
      <c r="BQ470" s="41">
        <v>-910000</v>
      </c>
      <c r="BR470" s="41">
        <v>-914000</v>
      </c>
      <c r="BS470" s="41">
        <v>-1588000</v>
      </c>
      <c r="BT470" s="41">
        <v>4272000</v>
      </c>
      <c r="BU470" s="41">
        <v>1336000</v>
      </c>
      <c r="BV470" s="41">
        <v>-10199000</v>
      </c>
      <c r="BW470" s="41">
        <v>-13843000</v>
      </c>
      <c r="BX470" s="41">
        <v>-6067000</v>
      </c>
      <c r="BY470" s="41">
        <v>-21200000</v>
      </c>
      <c r="BZ470" s="41">
        <v>-22214000</v>
      </c>
      <c r="CA470" s="41">
        <v>55464000</v>
      </c>
      <c r="CB470" s="41">
        <v>65429000</v>
      </c>
      <c r="CC470" s="41">
        <v>68728000</v>
      </c>
      <c r="CD470" s="41">
        <v>44095000</v>
      </c>
      <c r="CE470" s="41">
        <v>26023000</v>
      </c>
      <c r="CF470" s="41">
        <v>25803000</v>
      </c>
      <c r="CG470" s="41">
        <v>29534000</v>
      </c>
      <c r="CH470" s="41">
        <v>6589000</v>
      </c>
      <c r="CI470" s="41">
        <v>3778000</v>
      </c>
      <c r="CJ470" s="41">
        <v>3310000</v>
      </c>
      <c r="CK470" s="41">
        <v>5615000</v>
      </c>
      <c r="CL470" s="41">
        <v>23573000</v>
      </c>
      <c r="CM470" s="41">
        <v>21969000</v>
      </c>
      <c r="CN470" s="41">
        <v>23959000</v>
      </c>
      <c r="CO470" s="41">
        <v>19390000</v>
      </c>
      <c r="CP470" s="41">
        <v>8111000</v>
      </c>
      <c r="CQ470" s="41">
        <v>3139000</v>
      </c>
      <c r="CR470" s="41">
        <v>9346000</v>
      </c>
      <c r="CS470" s="41">
        <v>9568000</v>
      </c>
      <c r="CT470" s="41">
        <v>2264000</v>
      </c>
      <c r="CU470" s="41">
        <v>0</v>
      </c>
      <c r="CV470" s="41">
        <v>275000</v>
      </c>
      <c r="CW470" s="38" t="s">
        <v>39</v>
      </c>
      <c r="CX470" s="38" t="s">
        <v>39</v>
      </c>
      <c r="CY470" s="38" t="s">
        <v>39</v>
      </c>
      <c r="CZ470" s="41">
        <v>0</v>
      </c>
      <c r="DA470" s="41">
        <v>1513000</v>
      </c>
      <c r="DB470" s="41">
        <v>6164000</v>
      </c>
      <c r="DC470" s="41">
        <v>135732000</v>
      </c>
      <c r="DD470" s="41">
        <v>116001000</v>
      </c>
      <c r="DE470" s="41">
        <v>90518000</v>
      </c>
      <c r="DF470" s="41">
        <v>73034000</v>
      </c>
      <c r="DG470" s="213"/>
      <c r="DH470" s="214">
        <f t="shared" si="307"/>
        <v>3473000</v>
      </c>
      <c r="DI470" s="214">
        <f t="shared" si="308"/>
        <v>-2594000</v>
      </c>
      <c r="DJ470" s="214">
        <f t="shared" si="309"/>
        <v>-8151000</v>
      </c>
      <c r="DK470" s="214">
        <f t="shared" si="310"/>
        <v>-1948000</v>
      </c>
      <c r="DL470" s="214">
        <f t="shared" si="311"/>
        <v>-9220000</v>
      </c>
      <c r="DM470" s="215">
        <f t="shared" si="312"/>
        <v>-2.6547653325655052</v>
      </c>
      <c r="DN470" s="215">
        <f t="shared" si="313"/>
        <v>-0.72638462144489091</v>
      </c>
      <c r="DO470" s="216" t="str">
        <f t="shared" si="314"/>
        <v>n.a.</v>
      </c>
      <c r="DP470" s="214">
        <f t="shared" si="315"/>
        <v>25913000</v>
      </c>
      <c r="DQ470" s="214" t="e">
        <f t="shared" si="316"/>
        <v>#VALUE!</v>
      </c>
      <c r="DR470" s="217"/>
      <c r="DS470" s="214">
        <f t="shared" si="317"/>
        <v>19592000</v>
      </c>
      <c r="DT470" s="214">
        <f t="shared" si="318"/>
        <v>-11161000</v>
      </c>
      <c r="DU470" s="214">
        <f t="shared" si="319"/>
        <v>-12504000</v>
      </c>
      <c r="DV470" s="214">
        <f t="shared" si="320"/>
        <v>3381000</v>
      </c>
      <c r="DW470" s="214">
        <f t="shared" si="321"/>
        <v>-692000</v>
      </c>
      <c r="DX470" s="215">
        <f t="shared" si="322"/>
        <v>-3.5320538995508369E-2</v>
      </c>
      <c r="DY470" s="215">
        <f t="shared" si="323"/>
        <v>-3.4115559061329126E-2</v>
      </c>
      <c r="DZ470" s="218" t="str">
        <f t="shared" si="324"/>
        <v>n.a.</v>
      </c>
      <c r="EA470" s="214">
        <f t="shared" si="325"/>
        <v>27668500</v>
      </c>
      <c r="EB470" s="214">
        <f t="shared" si="326"/>
        <v>756500</v>
      </c>
      <c r="EC470" s="217"/>
      <c r="ED470" s="214">
        <f t="shared" si="327"/>
        <v>21924000</v>
      </c>
      <c r="EE470" s="214">
        <f t="shared" si="328"/>
        <v>-16546000</v>
      </c>
      <c r="EF470" s="214">
        <f t="shared" si="329"/>
        <v>-17243000</v>
      </c>
      <c r="EG470" s="214">
        <f t="shared" si="330"/>
        <v>426000</v>
      </c>
      <c r="EH470" s="214">
        <f t="shared" si="331"/>
        <v>-11439000</v>
      </c>
      <c r="EI470" s="215">
        <f t="shared" si="332"/>
        <v>-0.52175697865353032</v>
      </c>
      <c r="EJ470" s="215">
        <f t="shared" si="333"/>
        <v>-0.34286485028324792</v>
      </c>
      <c r="EK470" s="218" t="str">
        <f t="shared" si="334"/>
        <v>n.a.</v>
      </c>
      <c r="EL470" s="214">
        <f t="shared" si="335"/>
        <v>18061500</v>
      </c>
      <c r="EM470" s="214">
        <f t="shared" si="336"/>
        <v>3838500</v>
      </c>
      <c r="EN470" s="217"/>
      <c r="EO470" s="219">
        <f t="shared" si="348"/>
        <v>14996333.333333334</v>
      </c>
      <c r="EP470" s="219">
        <f t="shared" si="348"/>
        <v>-10100333.333333334</v>
      </c>
      <c r="EQ470" s="219">
        <f t="shared" si="348"/>
        <v>-12632666.666666666</v>
      </c>
      <c r="ER470" s="219">
        <f t="shared" si="347"/>
        <v>619666.66666666663</v>
      </c>
      <c r="ES470" s="219">
        <f t="shared" si="337"/>
        <v>-7116999.9999999991</v>
      </c>
      <c r="ET470" s="220">
        <f t="shared" si="338"/>
        <v>-0.47458267576518698</v>
      </c>
      <c r="EU470" s="221">
        <f t="shared" si="339"/>
        <v>-0.32184202592704247</v>
      </c>
      <c r="EV470" s="219" t="e">
        <f t="shared" si="340"/>
        <v>#VALUE!</v>
      </c>
      <c r="EW470" s="219">
        <f t="shared" si="341"/>
        <v>23881000</v>
      </c>
      <c r="EX470" s="219" t="e">
        <f t="shared" si="341"/>
        <v>#VALUE!</v>
      </c>
      <c r="EY470" s="208"/>
      <c r="EZ470" s="222" t="str">
        <f t="shared" si="342"/>
        <v>完整</v>
      </c>
      <c r="FA470" s="222" t="str">
        <f t="shared" si="343"/>
        <v>完整</v>
      </c>
      <c r="FB470" s="222" t="str">
        <f t="shared" si="344"/>
        <v>完整</v>
      </c>
      <c r="FC470" s="222" t="str">
        <f t="shared" si="345"/>
        <v>选择</v>
      </c>
      <c r="FD470" s="222" t="str">
        <f t="shared" si="346"/>
        <v>删除</v>
      </c>
      <c r="FE470" s="246"/>
      <c r="FF470" s="246"/>
      <c r="FG470" s="246"/>
      <c r="FH470" s="246"/>
      <c r="FI470" s="246"/>
      <c r="FJ470" s="246"/>
      <c r="FK470" s="246"/>
      <c r="FL470" s="246"/>
      <c r="FM470" s="246"/>
      <c r="FN470" s="246"/>
      <c r="FO470" s="246"/>
      <c r="FP470" s="246"/>
      <c r="FQ470" s="246"/>
      <c r="FR470" s="246"/>
      <c r="FS470" s="246"/>
      <c r="FT470" s="246"/>
      <c r="FU470" s="246"/>
      <c r="FV470" s="246"/>
      <c r="FW470" s="246"/>
      <c r="FX470" s="246"/>
      <c r="FY470" s="246"/>
      <c r="FZ470" s="246"/>
      <c r="GA470" s="246"/>
      <c r="GB470" s="246"/>
      <c r="GC470" s="246"/>
      <c r="GD470" s="246"/>
      <c r="GE470" s="246"/>
      <c r="GF470" s="246"/>
      <c r="GG470" s="246"/>
      <c r="GH470" s="246"/>
      <c r="GI470" s="246"/>
      <c r="GJ470" s="246"/>
      <c r="GK470" s="246"/>
      <c r="GL470" s="246"/>
      <c r="GM470" s="246"/>
      <c r="GN470" s="246"/>
      <c r="GO470" s="246"/>
      <c r="GP470" s="246"/>
      <c r="GQ470" s="246"/>
      <c r="GR470" s="246"/>
      <c r="GS470" s="246"/>
      <c r="GT470" s="246"/>
      <c r="GU470" s="246"/>
      <c r="GV470" s="246"/>
      <c r="GW470" s="246"/>
      <c r="GX470" s="246"/>
      <c r="GY470" s="246"/>
      <c r="GZ470" s="246"/>
      <c r="HA470" s="246"/>
      <c r="HB470" s="246"/>
      <c r="HC470" s="246"/>
      <c r="HD470" s="246"/>
      <c r="HE470" s="246"/>
      <c r="HF470" s="246"/>
      <c r="HG470" s="246"/>
      <c r="HH470" s="246"/>
      <c r="HI470" s="246"/>
      <c r="HJ470" s="246"/>
      <c r="HK470" s="254"/>
    </row>
    <row r="471" spans="1:219" s="7" customFormat="1" ht="12.4" customHeight="1" x14ac:dyDescent="0.2">
      <c r="A471" s="226" t="s">
        <v>4091</v>
      </c>
      <c r="B471" s="227" t="str">
        <f t="shared" si="305"/>
        <v>WUXI CITY XIELI NEW ENERGY CO.,LTD</v>
      </c>
      <c r="C471" s="228" t="s">
        <v>35</v>
      </c>
      <c r="D471" s="237" t="s">
        <v>31</v>
      </c>
      <c r="E471" s="227"/>
      <c r="F471" s="244"/>
      <c r="G471" s="238"/>
      <c r="H471" s="232" t="str">
        <f t="shared" si="306"/>
        <v/>
      </c>
      <c r="I471" s="228" t="s">
        <v>405</v>
      </c>
      <c r="J471" s="228" t="str">
        <f>VLOOKUP(Z471,[1]AP2022!FF:FI,2,0)</f>
        <v>exclude</v>
      </c>
      <c r="K471" s="228" t="str">
        <f>VLOOKUP(Z471,[1]AP2022!FF:FI,4,0)</f>
        <v>ok, loss</v>
      </c>
      <c r="L471" s="233"/>
      <c r="M471" s="38" t="s">
        <v>4092</v>
      </c>
      <c r="N471" s="38" t="s">
        <v>4093</v>
      </c>
      <c r="O471" s="38" t="s">
        <v>36</v>
      </c>
      <c r="P471" s="38" t="s">
        <v>4094</v>
      </c>
      <c r="Q471" s="37"/>
      <c r="R471" s="38" t="s">
        <v>48</v>
      </c>
      <c r="S471" s="38" t="s">
        <v>4095</v>
      </c>
      <c r="T471" s="38" t="s">
        <v>38</v>
      </c>
      <c r="U471" s="38" t="s">
        <v>182</v>
      </c>
      <c r="V471" s="38" t="s">
        <v>4096</v>
      </c>
      <c r="W471" s="38" t="s">
        <v>4097</v>
      </c>
      <c r="X471" s="37"/>
      <c r="Y471" s="37"/>
      <c r="Z471" s="38" t="s">
        <v>4098</v>
      </c>
      <c r="AA471" s="41">
        <v>6845000</v>
      </c>
      <c r="AB471" s="41">
        <v>7627000</v>
      </c>
      <c r="AC471" s="41">
        <v>10139000</v>
      </c>
      <c r="AD471" s="41">
        <v>27591000</v>
      </c>
      <c r="AE471" s="41">
        <v>6378000</v>
      </c>
      <c r="AF471" s="41">
        <v>7639000</v>
      </c>
      <c r="AG471" s="41">
        <v>10190000</v>
      </c>
      <c r="AH471" s="41">
        <v>27664000</v>
      </c>
      <c r="AI471" s="41">
        <v>-14000</v>
      </c>
      <c r="AJ471" s="41">
        <v>-15000</v>
      </c>
      <c r="AK471" s="41">
        <v>-51000</v>
      </c>
      <c r="AL471" s="41">
        <v>-73000</v>
      </c>
      <c r="AM471" s="41">
        <v>6364000</v>
      </c>
      <c r="AN471" s="41">
        <v>7624000</v>
      </c>
      <c r="AO471" s="41">
        <v>10139000</v>
      </c>
      <c r="AP471" s="41">
        <v>27591000</v>
      </c>
      <c r="AQ471" s="41">
        <v>481000</v>
      </c>
      <c r="AR471" s="41">
        <v>3000</v>
      </c>
      <c r="AS471" s="38" t="s">
        <v>39</v>
      </c>
      <c r="AT471" s="38" t="s">
        <v>39</v>
      </c>
      <c r="AU471" s="41">
        <v>-4991000</v>
      </c>
      <c r="AV471" s="41">
        <v>-6268000</v>
      </c>
      <c r="AW471" s="41">
        <v>-9909000</v>
      </c>
      <c r="AX471" s="41">
        <v>-26809000</v>
      </c>
      <c r="AY471" s="38" t="s">
        <v>39</v>
      </c>
      <c r="AZ471" s="38" t="s">
        <v>39</v>
      </c>
      <c r="BA471" s="38" t="s">
        <v>39</v>
      </c>
      <c r="BB471" s="38" t="s">
        <v>39</v>
      </c>
      <c r="BC471" s="41">
        <v>-4971000</v>
      </c>
      <c r="BD471" s="41">
        <v>-12911000</v>
      </c>
      <c r="BE471" s="41">
        <v>-13060000</v>
      </c>
      <c r="BF471" s="41">
        <v>-9208000</v>
      </c>
      <c r="BG471" s="41">
        <v>-3117000</v>
      </c>
      <c r="BH471" s="41">
        <v>-11552000</v>
      </c>
      <c r="BI471" s="41">
        <v>-12830000</v>
      </c>
      <c r="BJ471" s="41">
        <v>-8426000</v>
      </c>
      <c r="BK471" s="41">
        <v>-28000</v>
      </c>
      <c r="BL471" s="41">
        <v>-28000</v>
      </c>
      <c r="BM471" s="41">
        <v>-245000</v>
      </c>
      <c r="BN471" s="41">
        <v>-168000</v>
      </c>
      <c r="BO471" s="41">
        <v>-28000</v>
      </c>
      <c r="BP471" s="41">
        <v>-28000</v>
      </c>
      <c r="BQ471" s="41">
        <v>-245000</v>
      </c>
      <c r="BR471" s="41">
        <v>-168000</v>
      </c>
      <c r="BS471" s="41">
        <v>0</v>
      </c>
      <c r="BT471" s="41">
        <v>0</v>
      </c>
      <c r="BU471" s="41">
        <v>0</v>
      </c>
      <c r="BV471" s="41">
        <v>0</v>
      </c>
      <c r="BW471" s="41">
        <v>-4345000</v>
      </c>
      <c r="BX471" s="41">
        <v>-12790000</v>
      </c>
      <c r="BY471" s="41">
        <v>-14712000</v>
      </c>
      <c r="BZ471" s="41">
        <v>-9274000</v>
      </c>
      <c r="CA471" s="41">
        <v>40297000</v>
      </c>
      <c r="CB471" s="41">
        <v>41974000</v>
      </c>
      <c r="CC471" s="41">
        <v>52484000</v>
      </c>
      <c r="CD471" s="41">
        <v>63947000</v>
      </c>
      <c r="CE471" s="41">
        <v>19786000</v>
      </c>
      <c r="CF471" s="41">
        <v>16507000</v>
      </c>
      <c r="CG471" s="41">
        <v>14964000</v>
      </c>
      <c r="CH471" s="41">
        <v>14094000</v>
      </c>
      <c r="CI471" s="41">
        <v>4270000</v>
      </c>
      <c r="CJ471" s="41">
        <v>6308000</v>
      </c>
      <c r="CK471" s="41">
        <v>5998000</v>
      </c>
      <c r="CL471" s="41">
        <v>5705000</v>
      </c>
      <c r="CM471" s="41">
        <v>728000</v>
      </c>
      <c r="CN471" s="41">
        <v>242000</v>
      </c>
      <c r="CO471" s="41">
        <v>445000</v>
      </c>
      <c r="CP471" s="41">
        <v>573000</v>
      </c>
      <c r="CQ471" s="41">
        <v>15374000</v>
      </c>
      <c r="CR471" s="41">
        <v>18776000</v>
      </c>
      <c r="CS471" s="41">
        <v>30919000</v>
      </c>
      <c r="CT471" s="41">
        <v>43573000</v>
      </c>
      <c r="CU471" s="38" t="s">
        <v>39</v>
      </c>
      <c r="CV471" s="38" t="s">
        <v>39</v>
      </c>
      <c r="CW471" s="38" t="s">
        <v>39</v>
      </c>
      <c r="CX471" s="38" t="s">
        <v>39</v>
      </c>
      <c r="CY471" s="38" t="s">
        <v>39</v>
      </c>
      <c r="CZ471" s="38" t="s">
        <v>39</v>
      </c>
      <c r="DA471" s="38" t="s">
        <v>39</v>
      </c>
      <c r="DB471" s="38" t="s">
        <v>39</v>
      </c>
      <c r="DC471" s="41">
        <v>41738000</v>
      </c>
      <c r="DD471" s="41">
        <v>43319000</v>
      </c>
      <c r="DE471" s="41">
        <v>53195000</v>
      </c>
      <c r="DF471" s="41">
        <v>65453000</v>
      </c>
      <c r="DG471" s="213"/>
      <c r="DH471" s="214">
        <f t="shared" si="307"/>
        <v>6364000</v>
      </c>
      <c r="DI471" s="214">
        <f t="shared" si="308"/>
        <v>-4991000</v>
      </c>
      <c r="DJ471" s="214">
        <f t="shared" si="309"/>
        <v>-4971000</v>
      </c>
      <c r="DK471" s="214">
        <f t="shared" si="310"/>
        <v>-28000</v>
      </c>
      <c r="DL471" s="214">
        <f t="shared" si="311"/>
        <v>-3626000</v>
      </c>
      <c r="DM471" s="215">
        <f t="shared" si="312"/>
        <v>-0.56976744186046513</v>
      </c>
      <c r="DN471" s="215">
        <f t="shared" si="313"/>
        <v>-0.36296296296296299</v>
      </c>
      <c r="DO471" s="216" t="str">
        <f t="shared" si="314"/>
        <v>n.a.</v>
      </c>
      <c r="DP471" s="214">
        <f t="shared" si="315"/>
        <v>18146500</v>
      </c>
      <c r="DQ471" s="214" t="e">
        <f t="shared" si="316"/>
        <v>#VALUE!</v>
      </c>
      <c r="DR471" s="217"/>
      <c r="DS471" s="214">
        <f t="shared" si="317"/>
        <v>7624000</v>
      </c>
      <c r="DT471" s="214">
        <f t="shared" si="318"/>
        <v>-6268000</v>
      </c>
      <c r="DU471" s="214">
        <f t="shared" si="319"/>
        <v>-12911000</v>
      </c>
      <c r="DV471" s="214">
        <f t="shared" si="320"/>
        <v>-28000</v>
      </c>
      <c r="DW471" s="214">
        <f t="shared" si="321"/>
        <v>-11583000</v>
      </c>
      <c r="DX471" s="215">
        <f t="shared" si="322"/>
        <v>-1.5192812172088144</v>
      </c>
      <c r="DY471" s="215">
        <f t="shared" si="323"/>
        <v>-0.60306138387046393</v>
      </c>
      <c r="DZ471" s="218" t="str">
        <f t="shared" si="324"/>
        <v>n.a.</v>
      </c>
      <c r="EA471" s="214">
        <f t="shared" si="325"/>
        <v>15735500</v>
      </c>
      <c r="EB471" s="214" t="e">
        <f t="shared" si="326"/>
        <v>#VALUE!</v>
      </c>
      <c r="EC471" s="217"/>
      <c r="ED471" s="214">
        <f t="shared" si="327"/>
        <v>10139000</v>
      </c>
      <c r="EE471" s="214">
        <f t="shared" si="328"/>
        <v>-9909000</v>
      </c>
      <c r="EF471" s="214">
        <f t="shared" si="329"/>
        <v>-13060000</v>
      </c>
      <c r="EG471" s="214">
        <f t="shared" si="330"/>
        <v>-245000</v>
      </c>
      <c r="EH471" s="214">
        <f t="shared" si="331"/>
        <v>-13075000</v>
      </c>
      <c r="EI471" s="215">
        <f t="shared" si="332"/>
        <v>-1.2895749087681232</v>
      </c>
      <c r="EJ471" s="215">
        <f t="shared" si="333"/>
        <v>-0.56323770138709395</v>
      </c>
      <c r="EK471" s="218" t="str">
        <f t="shared" si="334"/>
        <v>n.a.</v>
      </c>
      <c r="EL471" s="214">
        <f t="shared" si="335"/>
        <v>14529000</v>
      </c>
      <c r="EM471" s="214" t="e">
        <f t="shared" si="336"/>
        <v>#VALUE!</v>
      </c>
      <c r="EN471" s="217"/>
      <c r="EO471" s="219">
        <f t="shared" si="348"/>
        <v>8042333.333333333</v>
      </c>
      <c r="EP471" s="219">
        <f t="shared" si="348"/>
        <v>-7056000</v>
      </c>
      <c r="EQ471" s="219">
        <f t="shared" si="348"/>
        <v>-10314000</v>
      </c>
      <c r="ER471" s="219">
        <f t="shared" si="347"/>
        <v>-100333.33333333333</v>
      </c>
      <c r="ES471" s="219">
        <f t="shared" si="337"/>
        <v>-9428000.0000000019</v>
      </c>
      <c r="ET471" s="220">
        <f t="shared" si="338"/>
        <v>-1.1722965971732917</v>
      </c>
      <c r="EU471" s="221">
        <f t="shared" si="339"/>
        <v>-0.53965770544351388</v>
      </c>
      <c r="EV471" s="219" t="e">
        <f t="shared" si="340"/>
        <v>#VALUE!</v>
      </c>
      <c r="EW471" s="219">
        <f t="shared" si="341"/>
        <v>16137000</v>
      </c>
      <c r="EX471" s="219" t="e">
        <f t="shared" si="341"/>
        <v>#VALUE!</v>
      </c>
      <c r="EY471" s="208"/>
      <c r="EZ471" s="222" t="str">
        <f t="shared" si="342"/>
        <v>完整</v>
      </c>
      <c r="FA471" s="222" t="str">
        <f t="shared" si="343"/>
        <v>完整</v>
      </c>
      <c r="FB471" s="222" t="str">
        <f t="shared" si="344"/>
        <v>完整</v>
      </c>
      <c r="FC471" s="222" t="str">
        <f t="shared" si="345"/>
        <v>选择</v>
      </c>
      <c r="FD471" s="222" t="str">
        <f t="shared" si="346"/>
        <v>删除</v>
      </c>
      <c r="FE471" s="246"/>
      <c r="FF471" s="246"/>
      <c r="FG471" s="246"/>
      <c r="FH471" s="246"/>
      <c r="FI471" s="246"/>
      <c r="FJ471" s="246"/>
      <c r="FK471" s="246"/>
      <c r="FL471" s="246"/>
      <c r="FM471" s="246"/>
      <c r="FN471" s="246"/>
      <c r="FO471" s="246"/>
      <c r="FP471" s="246"/>
      <c r="FQ471" s="246"/>
      <c r="FR471" s="246"/>
      <c r="FS471" s="246"/>
      <c r="FT471" s="246"/>
      <c r="FU471" s="246"/>
      <c r="FV471" s="246"/>
      <c r="FW471" s="246"/>
      <c r="FX471" s="246"/>
      <c r="FY471" s="246"/>
      <c r="FZ471" s="246"/>
      <c r="GA471" s="246"/>
      <c r="GB471" s="246"/>
      <c r="GC471" s="246"/>
      <c r="GD471" s="246"/>
      <c r="GE471" s="246"/>
      <c r="GF471" s="246"/>
      <c r="GG471" s="246"/>
      <c r="GH471" s="246"/>
      <c r="GI471" s="246"/>
      <c r="GJ471" s="246"/>
      <c r="GK471" s="246"/>
      <c r="GL471" s="246"/>
      <c r="GM471" s="246"/>
      <c r="GN471" s="246"/>
      <c r="GO471" s="246"/>
      <c r="GP471" s="246"/>
      <c r="GQ471" s="246"/>
      <c r="GR471" s="246"/>
      <c r="GS471" s="246"/>
      <c r="GT471" s="246"/>
      <c r="GU471" s="246"/>
      <c r="GV471" s="246"/>
      <c r="GW471" s="246"/>
      <c r="GX471" s="246"/>
      <c r="GY471" s="246"/>
      <c r="GZ471" s="246"/>
      <c r="HA471" s="246"/>
      <c r="HB471" s="246"/>
      <c r="HC471" s="246"/>
      <c r="HD471" s="246"/>
      <c r="HE471" s="246"/>
      <c r="HF471" s="246"/>
      <c r="HG471" s="246"/>
      <c r="HH471" s="246"/>
      <c r="HI471" s="246"/>
      <c r="HJ471" s="246"/>
      <c r="HK471" s="254"/>
    </row>
    <row r="472" spans="1:219" ht="12.4" customHeight="1" x14ac:dyDescent="0.2">
      <c r="A472" s="204" t="s">
        <v>4099</v>
      </c>
      <c r="B472" s="205" t="str">
        <f t="shared" si="305"/>
        <v>KUSAM ELECTRICAL INDUSTRIES LIMITED</v>
      </c>
      <c r="C472" s="206" t="s">
        <v>35</v>
      </c>
      <c r="D472" s="206" t="s">
        <v>32</v>
      </c>
      <c r="E472" s="205"/>
      <c r="F472" s="244"/>
      <c r="G472" s="245"/>
      <c r="H472" s="209" t="str">
        <f t="shared" si="306"/>
        <v/>
      </c>
      <c r="I472" s="206" t="s">
        <v>328</v>
      </c>
      <c r="J472" s="206" t="str">
        <f>VLOOKUP(Z472,[1]AP2022!FF:FI,2,0)</f>
        <v>exclude</v>
      </c>
      <c r="K472" s="206" t="str">
        <f>VLOOKUP(Z472,[1]AP2022!FF:FI,4,0)</f>
        <v>ok, sda/sdp</v>
      </c>
      <c r="L472" s="210"/>
      <c r="M472" s="211" t="s">
        <v>4100</v>
      </c>
      <c r="N472" s="211" t="s">
        <v>4101</v>
      </c>
      <c r="O472" s="211" t="s">
        <v>46</v>
      </c>
      <c r="P472" s="211" t="s">
        <v>4102</v>
      </c>
      <c r="Q472" s="225"/>
      <c r="R472" s="38" t="s">
        <v>41</v>
      </c>
      <c r="S472" s="211" t="s">
        <v>4103</v>
      </c>
      <c r="T472" s="211" t="s">
        <v>44</v>
      </c>
      <c r="U472" s="38" t="s">
        <v>182</v>
      </c>
      <c r="V472" s="38" t="s">
        <v>4104</v>
      </c>
      <c r="W472" s="38" t="s">
        <v>4105</v>
      </c>
      <c r="X472" s="37"/>
      <c r="Y472" s="37"/>
      <c r="Z472" s="38" t="s">
        <v>4106</v>
      </c>
      <c r="AA472" s="41">
        <v>68994000</v>
      </c>
      <c r="AB472" s="41">
        <v>55843000</v>
      </c>
      <c r="AC472" s="41">
        <v>38397000</v>
      </c>
      <c r="AD472" s="41">
        <v>40048000</v>
      </c>
      <c r="AE472" s="41">
        <v>68912000</v>
      </c>
      <c r="AF472" s="41">
        <v>55687000</v>
      </c>
      <c r="AG472" s="41">
        <v>38253000</v>
      </c>
      <c r="AH472" s="41">
        <v>39582000</v>
      </c>
      <c r="AI472" s="38" t="s">
        <v>39</v>
      </c>
      <c r="AJ472" s="38" t="s">
        <v>39</v>
      </c>
      <c r="AK472" s="38" t="s">
        <v>39</v>
      </c>
      <c r="AL472" s="38" t="s">
        <v>39</v>
      </c>
      <c r="AM472" s="41">
        <v>68912000</v>
      </c>
      <c r="AN472" s="41">
        <v>55687000</v>
      </c>
      <c r="AO472" s="41">
        <v>38253000</v>
      </c>
      <c r="AP472" s="41">
        <v>39582000</v>
      </c>
      <c r="AQ472" s="41">
        <v>82000</v>
      </c>
      <c r="AR472" s="41">
        <v>156000</v>
      </c>
      <c r="AS472" s="41">
        <v>144000</v>
      </c>
      <c r="AT472" s="41">
        <v>466000</v>
      </c>
      <c r="AU472" s="41">
        <v>-41474000</v>
      </c>
      <c r="AV472" s="41">
        <v>-34452000</v>
      </c>
      <c r="AW472" s="41">
        <v>-23511000</v>
      </c>
      <c r="AX472" s="41">
        <v>-23692000</v>
      </c>
      <c r="AY472" s="41">
        <v>0</v>
      </c>
      <c r="AZ472" s="41">
        <v>0</v>
      </c>
      <c r="BA472" s="41">
        <v>0</v>
      </c>
      <c r="BB472" s="41">
        <v>0</v>
      </c>
      <c r="BC472" s="41">
        <v>-22231000</v>
      </c>
      <c r="BD472" s="41">
        <v>-18608000</v>
      </c>
      <c r="BE472" s="41">
        <v>-13153000</v>
      </c>
      <c r="BF472" s="41">
        <v>-16649000</v>
      </c>
      <c r="BG472" s="41">
        <v>5289000</v>
      </c>
      <c r="BH472" s="41">
        <v>2783000</v>
      </c>
      <c r="BI472" s="41">
        <v>1733000</v>
      </c>
      <c r="BJ472" s="41">
        <v>-293000</v>
      </c>
      <c r="BK472" s="41">
        <v>-996000</v>
      </c>
      <c r="BL472" s="41">
        <v>-1214000</v>
      </c>
      <c r="BM472" s="41">
        <v>-1276000</v>
      </c>
      <c r="BN472" s="41">
        <v>-1474000</v>
      </c>
      <c r="BO472" s="41">
        <v>-996000</v>
      </c>
      <c r="BP472" s="41">
        <v>-1091000</v>
      </c>
      <c r="BQ472" s="41">
        <v>-1276000</v>
      </c>
      <c r="BR472" s="41">
        <v>-1474000</v>
      </c>
      <c r="BS472" s="41">
        <v>0</v>
      </c>
      <c r="BT472" s="41">
        <v>-123000</v>
      </c>
      <c r="BU472" s="41">
        <v>0</v>
      </c>
      <c r="BV472" s="41">
        <v>0</v>
      </c>
      <c r="BW472" s="41">
        <v>4100000</v>
      </c>
      <c r="BX472" s="41">
        <v>9877000</v>
      </c>
      <c r="BY472" s="41">
        <v>172000</v>
      </c>
      <c r="BZ472" s="41">
        <v>-1902000</v>
      </c>
      <c r="CA472" s="41">
        <v>35267000</v>
      </c>
      <c r="CB472" s="41">
        <v>35046000</v>
      </c>
      <c r="CC472" s="41">
        <v>22000000</v>
      </c>
      <c r="CD472" s="41">
        <v>28517000</v>
      </c>
      <c r="CE472" s="41">
        <v>24782000</v>
      </c>
      <c r="CF472" s="41">
        <v>16257000</v>
      </c>
      <c r="CG472" s="41">
        <v>12234000</v>
      </c>
      <c r="CH472" s="41">
        <v>23247000</v>
      </c>
      <c r="CI472" s="41">
        <v>1782000</v>
      </c>
      <c r="CJ472" s="41">
        <v>1759000</v>
      </c>
      <c r="CK472" s="41">
        <v>1608000</v>
      </c>
      <c r="CL472" s="41">
        <v>2851000</v>
      </c>
      <c r="CM472" s="41">
        <v>43000</v>
      </c>
      <c r="CN472" s="41">
        <v>52000</v>
      </c>
      <c r="CO472" s="41">
        <v>85000</v>
      </c>
      <c r="CP472" s="41">
        <v>182000</v>
      </c>
      <c r="CQ472" s="41">
        <v>4056000</v>
      </c>
      <c r="CR472" s="41">
        <v>11281000</v>
      </c>
      <c r="CS472" s="41">
        <v>5582000</v>
      </c>
      <c r="CT472" s="41">
        <v>230000</v>
      </c>
      <c r="CU472" s="38" t="s">
        <v>39</v>
      </c>
      <c r="CV472" s="38" t="s">
        <v>39</v>
      </c>
      <c r="CW472" s="38" t="s">
        <v>39</v>
      </c>
      <c r="CX472" s="38" t="s">
        <v>39</v>
      </c>
      <c r="CY472" s="41">
        <v>4708000</v>
      </c>
      <c r="CZ472" s="41">
        <v>4711000</v>
      </c>
      <c r="DA472" s="41">
        <v>4545000</v>
      </c>
      <c r="DB472" s="41">
        <v>7415000</v>
      </c>
      <c r="DC472" s="41">
        <v>42983000</v>
      </c>
      <c r="DD472" s="41">
        <v>45909000</v>
      </c>
      <c r="DE472" s="41">
        <v>31696000</v>
      </c>
      <c r="DF472" s="41">
        <v>39440000</v>
      </c>
      <c r="DG472" s="213"/>
      <c r="DH472" s="214">
        <f t="shared" si="307"/>
        <v>68912000</v>
      </c>
      <c r="DI472" s="214">
        <f t="shared" si="308"/>
        <v>-41474000</v>
      </c>
      <c r="DJ472" s="214">
        <f t="shared" si="309"/>
        <v>-22231000</v>
      </c>
      <c r="DK472" s="214">
        <f t="shared" si="310"/>
        <v>-996000</v>
      </c>
      <c r="DL472" s="214">
        <f t="shared" si="311"/>
        <v>4211000</v>
      </c>
      <c r="DM472" s="215">
        <f t="shared" si="312"/>
        <v>6.1106918969120037E-2</v>
      </c>
      <c r="DN472" s="215">
        <f t="shared" si="313"/>
        <v>6.5084001792862556E-2</v>
      </c>
      <c r="DO472" s="216">
        <f t="shared" si="314"/>
        <v>0</v>
      </c>
      <c r="DP472" s="214">
        <f t="shared" si="315"/>
        <v>20519500</v>
      </c>
      <c r="DQ472" s="214">
        <f t="shared" si="316"/>
        <v>4709500</v>
      </c>
      <c r="DR472" s="217"/>
      <c r="DS472" s="214">
        <f t="shared" si="317"/>
        <v>55687000</v>
      </c>
      <c r="DT472" s="214">
        <f t="shared" si="318"/>
        <v>-34452000</v>
      </c>
      <c r="DU472" s="214">
        <f t="shared" si="319"/>
        <v>-18608000</v>
      </c>
      <c r="DV472" s="214">
        <f t="shared" si="320"/>
        <v>-1214000</v>
      </c>
      <c r="DW472" s="214">
        <f t="shared" si="321"/>
        <v>1413000</v>
      </c>
      <c r="DX472" s="215">
        <f t="shared" si="322"/>
        <v>2.5373965198340724E-2</v>
      </c>
      <c r="DY472" s="215">
        <f t="shared" si="323"/>
        <v>2.6034565353576299E-2</v>
      </c>
      <c r="DZ472" s="218">
        <f t="shared" si="324"/>
        <v>0</v>
      </c>
      <c r="EA472" s="214">
        <f t="shared" si="325"/>
        <v>14245500</v>
      </c>
      <c r="EB472" s="214">
        <f t="shared" si="326"/>
        <v>4628000</v>
      </c>
      <c r="EC472" s="217"/>
      <c r="ED472" s="214">
        <f t="shared" si="327"/>
        <v>38253000</v>
      </c>
      <c r="EE472" s="214">
        <f t="shared" si="328"/>
        <v>-23511000</v>
      </c>
      <c r="EF472" s="214">
        <f t="shared" si="329"/>
        <v>-13153000</v>
      </c>
      <c r="EG472" s="214">
        <f t="shared" si="330"/>
        <v>-1276000</v>
      </c>
      <c r="EH472" s="214">
        <f t="shared" si="331"/>
        <v>313000</v>
      </c>
      <c r="EI472" s="215">
        <f t="shared" si="332"/>
        <v>8.1823647818471748E-3</v>
      </c>
      <c r="EJ472" s="215">
        <f t="shared" si="333"/>
        <v>8.2498682129678435E-3</v>
      </c>
      <c r="EK472" s="218">
        <f t="shared" si="334"/>
        <v>0</v>
      </c>
      <c r="EL472" s="214">
        <f t="shared" si="335"/>
        <v>17740500</v>
      </c>
      <c r="EM472" s="214">
        <f t="shared" si="336"/>
        <v>5980000</v>
      </c>
      <c r="EN472" s="217"/>
      <c r="EO472" s="219">
        <f t="shared" si="348"/>
        <v>54284000</v>
      </c>
      <c r="EP472" s="219">
        <f t="shared" si="348"/>
        <v>-33145666.666666668</v>
      </c>
      <c r="EQ472" s="219">
        <f t="shared" si="348"/>
        <v>-17997333.333333332</v>
      </c>
      <c r="ER472" s="219">
        <f t="shared" si="347"/>
        <v>-1162000</v>
      </c>
      <c r="ES472" s="219">
        <f t="shared" si="337"/>
        <v>1979000</v>
      </c>
      <c r="ET472" s="220">
        <f t="shared" si="338"/>
        <v>3.6456414413086731E-2</v>
      </c>
      <c r="EU472" s="221">
        <f t="shared" si="339"/>
        <v>3.783577095879935E-2</v>
      </c>
      <c r="EV472" s="219">
        <f t="shared" si="340"/>
        <v>0</v>
      </c>
      <c r="EW472" s="219">
        <f t="shared" si="341"/>
        <v>17501833.333333332</v>
      </c>
      <c r="EX472" s="219">
        <f t="shared" si="341"/>
        <v>5105833.333333333</v>
      </c>
      <c r="EY472" s="208"/>
      <c r="EZ472" s="222" t="str">
        <f t="shared" si="342"/>
        <v>完整</v>
      </c>
      <c r="FA472" s="222" t="str">
        <f t="shared" si="343"/>
        <v>完整</v>
      </c>
      <c r="FB472" s="222" t="str">
        <f t="shared" si="344"/>
        <v>完整</v>
      </c>
      <c r="FC472" s="222" t="str">
        <f t="shared" si="345"/>
        <v>选择</v>
      </c>
      <c r="FD472" s="222" t="str">
        <f t="shared" si="346"/>
        <v>选择</v>
      </c>
      <c r="FE472" s="246"/>
      <c r="FF472" s="246"/>
      <c r="FG472" s="246"/>
      <c r="FH472" s="246"/>
      <c r="FI472" s="246"/>
      <c r="FJ472" s="246"/>
      <c r="FK472" s="246"/>
      <c r="FL472" s="246"/>
      <c r="FM472" s="246"/>
      <c r="FN472" s="246"/>
      <c r="FO472" s="246"/>
      <c r="FP472" s="246"/>
      <c r="FQ472" s="246"/>
      <c r="FR472" s="246"/>
      <c r="FS472" s="246"/>
      <c r="FT472" s="246"/>
      <c r="FU472" s="246"/>
      <c r="FV472" s="246"/>
      <c r="FW472" s="246"/>
      <c r="FX472" s="246"/>
      <c r="FY472" s="246"/>
      <c r="FZ472" s="246"/>
      <c r="GA472" s="246"/>
      <c r="GB472" s="246"/>
      <c r="GC472" s="246"/>
      <c r="GD472" s="246"/>
      <c r="GE472" s="246"/>
      <c r="GF472" s="246"/>
      <c r="GG472" s="246"/>
      <c r="GH472" s="246"/>
      <c r="GI472" s="246"/>
      <c r="GJ472" s="246"/>
      <c r="GK472" s="246"/>
      <c r="GL472" s="246"/>
      <c r="GM472" s="246"/>
      <c r="GN472" s="246"/>
      <c r="GO472" s="246"/>
      <c r="GP472" s="246"/>
      <c r="GQ472" s="246"/>
      <c r="GR472" s="246"/>
      <c r="GS472" s="246"/>
      <c r="GT472" s="246"/>
      <c r="GU472" s="246"/>
      <c r="GV472" s="246"/>
      <c r="GW472" s="246"/>
      <c r="GX472" s="246"/>
      <c r="GY472" s="246"/>
      <c r="GZ472" s="246"/>
      <c r="HA472" s="246"/>
      <c r="HB472" s="246"/>
      <c r="HC472" s="246"/>
      <c r="HD472" s="246"/>
      <c r="HE472" s="246"/>
      <c r="HF472" s="246"/>
      <c r="HG472" s="246"/>
      <c r="HH472" s="246"/>
      <c r="HI472" s="246"/>
      <c r="HJ472" s="246"/>
      <c r="HK472" s="246"/>
    </row>
    <row r="473" spans="1:219" s="7" customFormat="1" ht="12.4" customHeight="1" x14ac:dyDescent="0.2">
      <c r="A473" s="226" t="s">
        <v>4107</v>
      </c>
      <c r="B473" s="227" t="str">
        <f t="shared" si="305"/>
        <v>LIAONING TIANLI REMANUFACTURING TECHNOLOGY CO.,LTD</v>
      </c>
      <c r="C473" s="228" t="s">
        <v>35</v>
      </c>
      <c r="D473" s="229" t="s">
        <v>188</v>
      </c>
      <c r="E473" s="227"/>
      <c r="F473" s="244"/>
      <c r="G473" s="238"/>
      <c r="H473" s="232" t="str">
        <f t="shared" si="306"/>
        <v/>
      </c>
      <c r="I473" s="228" t="s">
        <v>353</v>
      </c>
      <c r="J473" s="228" t="str">
        <f>VLOOKUP(Z473,[1]AP2022!FF:FI,2,0)</f>
        <v>exclude</v>
      </c>
      <c r="K473" s="228" t="str">
        <f>VLOOKUP(Z473,[1]AP2022!FF:FI,4,0)</f>
        <v>ok, indep</v>
      </c>
      <c r="L473" s="233"/>
      <c r="M473" s="38" t="s">
        <v>4108</v>
      </c>
      <c r="N473" s="38" t="s">
        <v>4109</v>
      </c>
      <c r="O473" s="38" t="s">
        <v>36</v>
      </c>
      <c r="P473" s="38" t="s">
        <v>4110</v>
      </c>
      <c r="Q473" s="37"/>
      <c r="R473" s="38" t="s">
        <v>48</v>
      </c>
      <c r="S473" s="38" t="s">
        <v>4111</v>
      </c>
      <c r="T473" s="38" t="s">
        <v>45</v>
      </c>
      <c r="U473" s="38" t="s">
        <v>182</v>
      </c>
      <c r="V473" s="38" t="s">
        <v>4112</v>
      </c>
      <c r="W473" s="38" t="s">
        <v>4113</v>
      </c>
      <c r="X473" s="37"/>
      <c r="Y473" s="37"/>
      <c r="Z473" s="38" t="s">
        <v>4114</v>
      </c>
      <c r="AA473" s="41">
        <v>5843000</v>
      </c>
      <c r="AB473" s="41">
        <v>1323000</v>
      </c>
      <c r="AC473" s="41">
        <v>5621000</v>
      </c>
      <c r="AD473" s="41">
        <v>4047000</v>
      </c>
      <c r="AE473" s="41">
        <v>5854000</v>
      </c>
      <c r="AF473" s="41">
        <v>1324000</v>
      </c>
      <c r="AG473" s="41">
        <v>5633000</v>
      </c>
      <c r="AH473" s="41">
        <v>4073000</v>
      </c>
      <c r="AI473" s="41">
        <v>-14000</v>
      </c>
      <c r="AJ473" s="41">
        <v>-2000</v>
      </c>
      <c r="AK473" s="41">
        <v>-12000</v>
      </c>
      <c r="AL473" s="41">
        <v>-36000</v>
      </c>
      <c r="AM473" s="41">
        <v>5840000</v>
      </c>
      <c r="AN473" s="41">
        <v>1322000</v>
      </c>
      <c r="AO473" s="41">
        <v>5621000</v>
      </c>
      <c r="AP473" s="41">
        <v>4037000</v>
      </c>
      <c r="AQ473" s="41">
        <v>3000</v>
      </c>
      <c r="AR473" s="41">
        <v>1000</v>
      </c>
      <c r="AS473" s="41">
        <v>0</v>
      </c>
      <c r="AT473" s="41">
        <v>10000</v>
      </c>
      <c r="AU473" s="41">
        <v>-2113000</v>
      </c>
      <c r="AV473" s="41">
        <v>-843000</v>
      </c>
      <c r="AW473" s="41">
        <v>-3635000</v>
      </c>
      <c r="AX473" s="41">
        <v>-3235000</v>
      </c>
      <c r="AY473" s="38" t="s">
        <v>39</v>
      </c>
      <c r="AZ473" s="38" t="s">
        <v>39</v>
      </c>
      <c r="BA473" s="38" t="s">
        <v>39</v>
      </c>
      <c r="BB473" s="38" t="s">
        <v>39</v>
      </c>
      <c r="BC473" s="41">
        <v>-1607000</v>
      </c>
      <c r="BD473" s="41">
        <v>-1845000</v>
      </c>
      <c r="BE473" s="41">
        <v>-1639000</v>
      </c>
      <c r="BF473" s="41">
        <v>-1519000</v>
      </c>
      <c r="BG473" s="41">
        <v>2123000</v>
      </c>
      <c r="BH473" s="41">
        <v>-1365000</v>
      </c>
      <c r="BI473" s="41">
        <v>347000</v>
      </c>
      <c r="BJ473" s="41">
        <v>-707000</v>
      </c>
      <c r="BK473" s="41">
        <v>-833000</v>
      </c>
      <c r="BL473" s="41">
        <v>-312000</v>
      </c>
      <c r="BM473" s="41">
        <v>-1027000</v>
      </c>
      <c r="BN473" s="41">
        <v>-526000</v>
      </c>
      <c r="BO473" s="41">
        <v>-437000</v>
      </c>
      <c r="BP473" s="41">
        <v>-485000</v>
      </c>
      <c r="BQ473" s="41">
        <v>-558000</v>
      </c>
      <c r="BR473" s="41">
        <v>-526000</v>
      </c>
      <c r="BS473" s="41">
        <v>-396000</v>
      </c>
      <c r="BT473" s="41">
        <v>173000</v>
      </c>
      <c r="BU473" s="41">
        <v>-469000</v>
      </c>
      <c r="BV473" s="41">
        <v>0</v>
      </c>
      <c r="BW473" s="41">
        <v>167000</v>
      </c>
      <c r="BX473" s="41">
        <v>-2015000</v>
      </c>
      <c r="BY473" s="41">
        <v>-738000</v>
      </c>
      <c r="BZ473" s="41">
        <v>-831000</v>
      </c>
      <c r="CA473" s="41">
        <v>10591000</v>
      </c>
      <c r="CB473" s="41">
        <v>8548000</v>
      </c>
      <c r="CC473" s="41">
        <v>10406000</v>
      </c>
      <c r="CD473" s="41">
        <v>13009000</v>
      </c>
      <c r="CE473" s="41">
        <v>4648000</v>
      </c>
      <c r="CF473" s="41">
        <v>5638000</v>
      </c>
      <c r="CG473" s="41">
        <v>5601000</v>
      </c>
      <c r="CH473" s="41">
        <v>8695000</v>
      </c>
      <c r="CI473" s="41">
        <v>4677000</v>
      </c>
      <c r="CJ473" s="41">
        <v>1839000</v>
      </c>
      <c r="CK473" s="41">
        <v>2189000</v>
      </c>
      <c r="CL473" s="41">
        <v>2787000</v>
      </c>
      <c r="CM473" s="41">
        <v>984000</v>
      </c>
      <c r="CN473" s="41">
        <v>851000</v>
      </c>
      <c r="CO473" s="41">
        <v>2324000</v>
      </c>
      <c r="CP473" s="41">
        <v>887000</v>
      </c>
      <c r="CQ473" s="41">
        <v>94000</v>
      </c>
      <c r="CR473" s="41">
        <v>147000</v>
      </c>
      <c r="CS473" s="41">
        <v>193000</v>
      </c>
      <c r="CT473" s="41">
        <v>345000</v>
      </c>
      <c r="CU473" s="41">
        <v>0</v>
      </c>
      <c r="CV473" s="41">
        <v>2000</v>
      </c>
      <c r="CW473" s="38" t="s">
        <v>39</v>
      </c>
      <c r="CX473" s="38" t="s">
        <v>39</v>
      </c>
      <c r="CY473" s="41">
        <v>59000</v>
      </c>
      <c r="CZ473" s="41">
        <v>1682000</v>
      </c>
      <c r="DA473" s="41">
        <v>933000</v>
      </c>
      <c r="DB473" s="41">
        <v>90000</v>
      </c>
      <c r="DC473" s="41">
        <v>14286000</v>
      </c>
      <c r="DD473" s="41">
        <v>12763000</v>
      </c>
      <c r="DE473" s="41">
        <v>13865000</v>
      </c>
      <c r="DF473" s="41">
        <v>16106000</v>
      </c>
      <c r="DG473" s="213"/>
      <c r="DH473" s="214">
        <f t="shared" si="307"/>
        <v>5840000</v>
      </c>
      <c r="DI473" s="214">
        <f t="shared" si="308"/>
        <v>-2113000</v>
      </c>
      <c r="DJ473" s="214">
        <f t="shared" si="309"/>
        <v>-1607000</v>
      </c>
      <c r="DK473" s="214">
        <f t="shared" si="310"/>
        <v>-833000</v>
      </c>
      <c r="DL473" s="214">
        <f t="shared" si="311"/>
        <v>1287000</v>
      </c>
      <c r="DM473" s="215">
        <f t="shared" si="312"/>
        <v>0.22037671232876713</v>
      </c>
      <c r="DN473" s="215">
        <f t="shared" si="313"/>
        <v>0.28267076652756423</v>
      </c>
      <c r="DO473" s="216" t="str">
        <f t="shared" si="314"/>
        <v>n.a.</v>
      </c>
      <c r="DP473" s="214">
        <f t="shared" si="315"/>
        <v>5143000</v>
      </c>
      <c r="DQ473" s="214">
        <f t="shared" si="316"/>
        <v>870500</v>
      </c>
      <c r="DR473" s="217"/>
      <c r="DS473" s="214">
        <f t="shared" si="317"/>
        <v>1322000</v>
      </c>
      <c r="DT473" s="214">
        <f t="shared" si="318"/>
        <v>-843000</v>
      </c>
      <c r="DU473" s="214">
        <f t="shared" si="319"/>
        <v>-1845000</v>
      </c>
      <c r="DV473" s="214">
        <f t="shared" si="320"/>
        <v>-312000</v>
      </c>
      <c r="DW473" s="214">
        <f t="shared" si="321"/>
        <v>-1678000</v>
      </c>
      <c r="DX473" s="215">
        <f t="shared" si="322"/>
        <v>-1.2692889561270801</v>
      </c>
      <c r="DY473" s="215">
        <f t="shared" si="323"/>
        <v>-0.55933333333333335</v>
      </c>
      <c r="DZ473" s="218" t="str">
        <f t="shared" si="324"/>
        <v>n.a.</v>
      </c>
      <c r="EA473" s="214">
        <f t="shared" si="325"/>
        <v>5619500</v>
      </c>
      <c r="EB473" s="214">
        <f t="shared" si="326"/>
        <v>1307500</v>
      </c>
      <c r="EC473" s="217"/>
      <c r="ED473" s="214">
        <f t="shared" si="327"/>
        <v>5621000</v>
      </c>
      <c r="EE473" s="214">
        <f t="shared" si="328"/>
        <v>-3635000</v>
      </c>
      <c r="EF473" s="214">
        <f t="shared" si="329"/>
        <v>-1639000</v>
      </c>
      <c r="EG473" s="214">
        <f t="shared" si="330"/>
        <v>-1027000</v>
      </c>
      <c r="EH473" s="214">
        <f t="shared" si="331"/>
        <v>-680000</v>
      </c>
      <c r="EI473" s="215">
        <f t="shared" si="332"/>
        <v>-0.12097491549546344</v>
      </c>
      <c r="EJ473" s="215">
        <f t="shared" si="333"/>
        <v>-0.10791937787652754</v>
      </c>
      <c r="EK473" s="218" t="str">
        <f t="shared" si="334"/>
        <v>n.a.</v>
      </c>
      <c r="EL473" s="214">
        <f t="shared" si="335"/>
        <v>7148000</v>
      </c>
      <c r="EM473" s="214">
        <f t="shared" si="336"/>
        <v>511500</v>
      </c>
      <c r="EN473" s="217"/>
      <c r="EO473" s="219">
        <f t="shared" si="348"/>
        <v>4261000</v>
      </c>
      <c r="EP473" s="219">
        <f t="shared" si="348"/>
        <v>-2197000</v>
      </c>
      <c r="EQ473" s="219">
        <f t="shared" si="348"/>
        <v>-1697000</v>
      </c>
      <c r="ER473" s="219">
        <f t="shared" si="347"/>
        <v>-724000</v>
      </c>
      <c r="ES473" s="219">
        <f t="shared" si="337"/>
        <v>-357000</v>
      </c>
      <c r="ET473" s="220">
        <f t="shared" si="338"/>
        <v>-8.3783149495423606E-2</v>
      </c>
      <c r="EU473" s="221">
        <f t="shared" si="339"/>
        <v>-7.730619315721092E-2</v>
      </c>
      <c r="EV473" s="219" t="e">
        <f t="shared" si="340"/>
        <v>#VALUE!</v>
      </c>
      <c r="EW473" s="219">
        <f t="shared" si="341"/>
        <v>5970166.666666667</v>
      </c>
      <c r="EX473" s="219">
        <f t="shared" si="341"/>
        <v>896500</v>
      </c>
      <c r="EY473" s="208"/>
      <c r="EZ473" s="222" t="str">
        <f t="shared" si="342"/>
        <v>完整</v>
      </c>
      <c r="FA473" s="222" t="str">
        <f t="shared" si="343"/>
        <v>完整</v>
      </c>
      <c r="FB473" s="222" t="str">
        <f t="shared" si="344"/>
        <v>完整</v>
      </c>
      <c r="FC473" s="222" t="str">
        <f t="shared" si="345"/>
        <v>选择</v>
      </c>
      <c r="FD473" s="222" t="str">
        <f t="shared" si="346"/>
        <v>选择</v>
      </c>
      <c r="FE473" s="246"/>
      <c r="FF473" s="246"/>
      <c r="FG473" s="246"/>
      <c r="FH473" s="246"/>
      <c r="FI473" s="246"/>
      <c r="FJ473" s="246"/>
      <c r="FK473" s="246"/>
      <c r="FL473" s="246"/>
      <c r="FM473" s="246"/>
      <c r="FN473" s="246"/>
      <c r="FO473" s="246"/>
      <c r="FP473" s="246"/>
      <c r="FQ473" s="246"/>
      <c r="FR473" s="246"/>
      <c r="FS473" s="246"/>
      <c r="FT473" s="246"/>
      <c r="FU473" s="246"/>
      <c r="FV473" s="246"/>
      <c r="FW473" s="246"/>
      <c r="FX473" s="246"/>
      <c r="FY473" s="246"/>
      <c r="FZ473" s="246"/>
      <c r="GA473" s="246"/>
      <c r="GB473" s="246"/>
      <c r="GC473" s="246"/>
      <c r="GD473" s="246"/>
      <c r="GE473" s="246"/>
      <c r="GF473" s="246"/>
      <c r="GG473" s="246"/>
      <c r="GH473" s="246"/>
      <c r="GI473" s="246"/>
      <c r="GJ473" s="246"/>
      <c r="GK473" s="246"/>
      <c r="GL473" s="246"/>
      <c r="GM473" s="246"/>
      <c r="GN473" s="246"/>
      <c r="GO473" s="246"/>
      <c r="GP473" s="246"/>
      <c r="GQ473" s="246"/>
      <c r="GR473" s="246"/>
      <c r="GS473" s="246"/>
      <c r="GT473" s="246"/>
      <c r="GU473" s="246"/>
      <c r="GV473" s="246"/>
      <c r="GW473" s="246"/>
      <c r="GX473" s="246"/>
      <c r="GY473" s="246"/>
      <c r="GZ473" s="246"/>
      <c r="HA473" s="246"/>
      <c r="HB473" s="246"/>
      <c r="HC473" s="246"/>
      <c r="HD473" s="246"/>
      <c r="HE473" s="246"/>
      <c r="HF473" s="246"/>
      <c r="HG473" s="246"/>
      <c r="HH473" s="246"/>
      <c r="HI473" s="246"/>
      <c r="HJ473" s="246"/>
      <c r="HK473" s="254"/>
    </row>
    <row r="474" spans="1:219" ht="12.4" customHeight="1" x14ac:dyDescent="0.2">
      <c r="A474" s="204" t="s">
        <v>4115</v>
      </c>
      <c r="B474" s="205" t="str">
        <f t="shared" si="305"/>
        <v>BEIJING POWER TREND ELECTRONIC TECHNOLOGY CO., LTD.</v>
      </c>
      <c r="C474" s="206" t="s">
        <v>35</v>
      </c>
      <c r="D474" s="206" t="s">
        <v>32</v>
      </c>
      <c r="E474" s="205"/>
      <c r="F474" s="244"/>
      <c r="G474" s="245"/>
      <c r="H474" s="209" t="str">
        <f t="shared" si="306"/>
        <v/>
      </c>
      <c r="I474" s="206" t="s">
        <v>328</v>
      </c>
      <c r="J474" s="206" t="str">
        <f>VLOOKUP(Z474,[1]AP2022!FF:FI,2,0)</f>
        <v>exclude</v>
      </c>
      <c r="K474" s="206" t="str">
        <f>VLOOKUP(Z474,[1]AP2022!FF:FI,4,0)</f>
        <v>ok, sda/sdp</v>
      </c>
      <c r="L474" s="210"/>
      <c r="M474" s="211" t="s">
        <v>4116</v>
      </c>
      <c r="N474" s="211" t="s">
        <v>4117</v>
      </c>
      <c r="O474" s="211" t="s">
        <v>36</v>
      </c>
      <c r="P474" s="211" t="s">
        <v>4118</v>
      </c>
      <c r="Q474" s="225"/>
      <c r="R474" s="38" t="s">
        <v>48</v>
      </c>
      <c r="S474" s="211" t="s">
        <v>4119</v>
      </c>
      <c r="T474" s="211" t="s">
        <v>44</v>
      </c>
      <c r="U474" s="38" t="s">
        <v>182</v>
      </c>
      <c r="V474" s="38" t="s">
        <v>4120</v>
      </c>
      <c r="W474" s="38" t="s">
        <v>4121</v>
      </c>
      <c r="X474" s="37"/>
      <c r="Y474" s="37"/>
      <c r="Z474" s="38" t="s">
        <v>4122</v>
      </c>
      <c r="AA474" s="41">
        <v>5639000</v>
      </c>
      <c r="AB474" s="41">
        <v>3875000</v>
      </c>
      <c r="AC474" s="41">
        <v>13038000</v>
      </c>
      <c r="AD474" s="41">
        <v>9931000</v>
      </c>
      <c r="AE474" s="41">
        <v>5680000</v>
      </c>
      <c r="AF474" s="41">
        <v>3576000</v>
      </c>
      <c r="AG474" s="41">
        <v>13146000</v>
      </c>
      <c r="AH474" s="41">
        <v>10056000</v>
      </c>
      <c r="AI474" s="41">
        <v>-44000</v>
      </c>
      <c r="AJ474" s="41">
        <v>-61000</v>
      </c>
      <c r="AK474" s="41">
        <v>-183000</v>
      </c>
      <c r="AL474" s="41">
        <v>-125000</v>
      </c>
      <c r="AM474" s="41">
        <v>5636000</v>
      </c>
      <c r="AN474" s="41">
        <v>3515000</v>
      </c>
      <c r="AO474" s="41">
        <v>12963000</v>
      </c>
      <c r="AP474" s="41">
        <v>9931000</v>
      </c>
      <c r="AQ474" s="41">
        <v>3000</v>
      </c>
      <c r="AR474" s="41">
        <v>360000</v>
      </c>
      <c r="AS474" s="41">
        <v>75000</v>
      </c>
      <c r="AT474" s="38" t="s">
        <v>39</v>
      </c>
      <c r="AU474" s="41">
        <v>-2300000</v>
      </c>
      <c r="AV474" s="41">
        <v>-2434000</v>
      </c>
      <c r="AW474" s="41">
        <v>-4421000</v>
      </c>
      <c r="AX474" s="41">
        <v>-3174000</v>
      </c>
      <c r="AY474" s="38" t="s">
        <v>39</v>
      </c>
      <c r="AZ474" s="38" t="s">
        <v>39</v>
      </c>
      <c r="BA474" s="38" t="s">
        <v>39</v>
      </c>
      <c r="BB474" s="38" t="s">
        <v>39</v>
      </c>
      <c r="BC474" s="41">
        <v>-3315000</v>
      </c>
      <c r="BD474" s="41">
        <v>-4069000</v>
      </c>
      <c r="BE474" s="41">
        <v>-3945000</v>
      </c>
      <c r="BF474" s="41">
        <v>-3574000</v>
      </c>
      <c r="BG474" s="41">
        <v>24000</v>
      </c>
      <c r="BH474" s="41">
        <v>-2628000</v>
      </c>
      <c r="BI474" s="41">
        <v>4672000</v>
      </c>
      <c r="BJ474" s="41">
        <v>3183000</v>
      </c>
      <c r="BK474" s="41">
        <v>-172000</v>
      </c>
      <c r="BL474" s="41">
        <v>-172000</v>
      </c>
      <c r="BM474" s="41">
        <v>-174000</v>
      </c>
      <c r="BN474" s="41">
        <v>-151000</v>
      </c>
      <c r="BO474" s="41">
        <v>-172000</v>
      </c>
      <c r="BP474" s="41">
        <v>-172000</v>
      </c>
      <c r="BQ474" s="41">
        <v>-174000</v>
      </c>
      <c r="BR474" s="41">
        <v>-151000</v>
      </c>
      <c r="BS474" s="41">
        <v>0</v>
      </c>
      <c r="BT474" s="41">
        <v>0</v>
      </c>
      <c r="BU474" s="41">
        <v>0</v>
      </c>
      <c r="BV474" s="41">
        <v>0</v>
      </c>
      <c r="BW474" s="41">
        <v>118000</v>
      </c>
      <c r="BX474" s="41">
        <v>-2195000</v>
      </c>
      <c r="BY474" s="41">
        <v>4101000</v>
      </c>
      <c r="BZ474" s="41">
        <v>2511000</v>
      </c>
      <c r="CA474" s="41">
        <v>9072000</v>
      </c>
      <c r="CB474" s="41">
        <v>10686000</v>
      </c>
      <c r="CC474" s="41">
        <v>14664000</v>
      </c>
      <c r="CD474" s="41">
        <v>12227000</v>
      </c>
      <c r="CE474" s="41">
        <v>3368000</v>
      </c>
      <c r="CF474" s="41">
        <v>3958000</v>
      </c>
      <c r="CG474" s="41">
        <v>5062000</v>
      </c>
      <c r="CH474" s="41">
        <v>5920000</v>
      </c>
      <c r="CI474" s="41">
        <v>615000</v>
      </c>
      <c r="CJ474" s="41">
        <v>790000</v>
      </c>
      <c r="CK474" s="41">
        <v>3264000</v>
      </c>
      <c r="CL474" s="41">
        <v>2602000</v>
      </c>
      <c r="CM474" s="41">
        <v>51000</v>
      </c>
      <c r="CN474" s="41">
        <v>2481000</v>
      </c>
      <c r="CO474" s="41">
        <v>3615000</v>
      </c>
      <c r="CP474" s="41">
        <v>1613000</v>
      </c>
      <c r="CQ474" s="41">
        <v>4997000</v>
      </c>
      <c r="CR474" s="41">
        <v>3280000</v>
      </c>
      <c r="CS474" s="41">
        <v>2697000</v>
      </c>
      <c r="CT474" s="41">
        <v>2039000</v>
      </c>
      <c r="CU474" s="41">
        <v>3484000</v>
      </c>
      <c r="CV474" s="38" t="s">
        <v>39</v>
      </c>
      <c r="CW474" s="38" t="s">
        <v>39</v>
      </c>
      <c r="CX474" s="38" t="s">
        <v>39</v>
      </c>
      <c r="CY474" s="38" t="s">
        <v>39</v>
      </c>
      <c r="CZ474" s="38" t="s">
        <v>39</v>
      </c>
      <c r="DA474" s="38" t="s">
        <v>39</v>
      </c>
      <c r="DB474" s="38" t="s">
        <v>39</v>
      </c>
      <c r="DC474" s="41">
        <v>10908000</v>
      </c>
      <c r="DD474" s="41">
        <v>12501000</v>
      </c>
      <c r="DE474" s="41">
        <v>16135000</v>
      </c>
      <c r="DF474" s="41">
        <v>14189000</v>
      </c>
      <c r="DG474" s="213"/>
      <c r="DH474" s="214">
        <f t="shared" si="307"/>
        <v>5636000</v>
      </c>
      <c r="DI474" s="214">
        <f t="shared" si="308"/>
        <v>-2300000</v>
      </c>
      <c r="DJ474" s="214">
        <f t="shared" si="309"/>
        <v>-3315000</v>
      </c>
      <c r="DK474" s="214">
        <f t="shared" si="310"/>
        <v>-172000</v>
      </c>
      <c r="DL474" s="214">
        <f t="shared" si="311"/>
        <v>-151000</v>
      </c>
      <c r="DM474" s="215">
        <f t="shared" si="312"/>
        <v>-2.6792051100070973E-2</v>
      </c>
      <c r="DN474" s="215">
        <f t="shared" si="313"/>
        <v>-2.6092966994988767E-2</v>
      </c>
      <c r="DO474" s="216" t="str">
        <f t="shared" si="314"/>
        <v>n.a.</v>
      </c>
      <c r="DP474" s="214">
        <f t="shared" si="315"/>
        <v>3663000</v>
      </c>
      <c r="DQ474" s="214" t="e">
        <f t="shared" si="316"/>
        <v>#VALUE!</v>
      </c>
      <c r="DR474" s="217"/>
      <c r="DS474" s="214">
        <f t="shared" si="317"/>
        <v>3515000</v>
      </c>
      <c r="DT474" s="214">
        <f t="shared" si="318"/>
        <v>-2434000</v>
      </c>
      <c r="DU474" s="214">
        <f t="shared" si="319"/>
        <v>-4069000</v>
      </c>
      <c r="DV474" s="214">
        <f t="shared" si="320"/>
        <v>-172000</v>
      </c>
      <c r="DW474" s="214">
        <f t="shared" si="321"/>
        <v>-3160000</v>
      </c>
      <c r="DX474" s="215">
        <f t="shared" si="322"/>
        <v>-0.89900426742532002</v>
      </c>
      <c r="DY474" s="215">
        <f t="shared" si="323"/>
        <v>-0.47340823970037454</v>
      </c>
      <c r="DZ474" s="218" t="str">
        <f t="shared" si="324"/>
        <v>n.a.</v>
      </c>
      <c r="EA474" s="214">
        <f t="shared" si="325"/>
        <v>4510000</v>
      </c>
      <c r="EB474" s="214" t="e">
        <f t="shared" si="326"/>
        <v>#VALUE!</v>
      </c>
      <c r="EC474" s="217"/>
      <c r="ED474" s="214">
        <f t="shared" si="327"/>
        <v>12963000</v>
      </c>
      <c r="EE474" s="214">
        <f t="shared" si="328"/>
        <v>-4421000</v>
      </c>
      <c r="EF474" s="214">
        <f t="shared" si="329"/>
        <v>-3945000</v>
      </c>
      <c r="EG474" s="214">
        <f t="shared" si="330"/>
        <v>-174000</v>
      </c>
      <c r="EH474" s="214">
        <f t="shared" si="331"/>
        <v>4423000</v>
      </c>
      <c r="EI474" s="215">
        <f t="shared" si="332"/>
        <v>0.34120188228033632</v>
      </c>
      <c r="EJ474" s="215">
        <f t="shared" si="333"/>
        <v>0.51791569086651057</v>
      </c>
      <c r="EK474" s="218" t="str">
        <f t="shared" si="334"/>
        <v>n.a.</v>
      </c>
      <c r="EL474" s="214">
        <f t="shared" si="335"/>
        <v>5491000</v>
      </c>
      <c r="EM474" s="214" t="e">
        <f t="shared" si="336"/>
        <v>#VALUE!</v>
      </c>
      <c r="EN474" s="217"/>
      <c r="EO474" s="219">
        <f t="shared" si="348"/>
        <v>7371333.333333333</v>
      </c>
      <c r="EP474" s="219">
        <f t="shared" si="348"/>
        <v>-3051666.6666666665</v>
      </c>
      <c r="EQ474" s="219">
        <f t="shared" si="348"/>
        <v>-3776333.3333333335</v>
      </c>
      <c r="ER474" s="219">
        <f t="shared" si="347"/>
        <v>-172666.66666666666</v>
      </c>
      <c r="ES474" s="219">
        <f t="shared" si="337"/>
        <v>370666.66666666593</v>
      </c>
      <c r="ET474" s="220">
        <f t="shared" si="338"/>
        <v>5.0284887401645918E-2</v>
      </c>
      <c r="EU474" s="221">
        <f t="shared" si="339"/>
        <v>5.2947338348728584E-2</v>
      </c>
      <c r="EV474" s="219" t="e">
        <f t="shared" si="340"/>
        <v>#VALUE!</v>
      </c>
      <c r="EW474" s="219">
        <f t="shared" si="341"/>
        <v>4554666.666666667</v>
      </c>
      <c r="EX474" s="219" t="e">
        <f t="shared" si="341"/>
        <v>#VALUE!</v>
      </c>
      <c r="EY474" s="208"/>
      <c r="EZ474" s="222" t="str">
        <f t="shared" si="342"/>
        <v>完整</v>
      </c>
      <c r="FA474" s="222" t="str">
        <f t="shared" si="343"/>
        <v>完整</v>
      </c>
      <c r="FB474" s="222" t="str">
        <f t="shared" si="344"/>
        <v>完整</v>
      </c>
      <c r="FC474" s="222" t="str">
        <f t="shared" si="345"/>
        <v>选择</v>
      </c>
      <c r="FD474" s="222" t="str">
        <f t="shared" si="346"/>
        <v>选择</v>
      </c>
      <c r="FE474" s="246"/>
      <c r="FF474" s="246"/>
      <c r="FG474" s="246"/>
      <c r="FH474" s="246"/>
      <c r="FI474" s="246"/>
      <c r="FJ474" s="246"/>
      <c r="FK474" s="246"/>
      <c r="FL474" s="246"/>
      <c r="FM474" s="246"/>
      <c r="FN474" s="246"/>
      <c r="FO474" s="246"/>
      <c r="FP474" s="246"/>
      <c r="FQ474" s="246"/>
      <c r="FR474" s="246"/>
      <c r="FS474" s="246"/>
      <c r="FT474" s="246"/>
      <c r="FU474" s="246"/>
      <c r="FV474" s="246"/>
      <c r="FW474" s="246"/>
      <c r="FX474" s="246"/>
      <c r="FY474" s="246"/>
      <c r="FZ474" s="246"/>
      <c r="GA474" s="246"/>
      <c r="GB474" s="246"/>
      <c r="GC474" s="246"/>
      <c r="GD474" s="246"/>
      <c r="GE474" s="246"/>
      <c r="GF474" s="246"/>
      <c r="GG474" s="246"/>
      <c r="GH474" s="246"/>
      <c r="GI474" s="246"/>
      <c r="GJ474" s="246"/>
      <c r="GK474" s="246"/>
      <c r="GL474" s="246"/>
      <c r="GM474" s="246"/>
      <c r="GN474" s="246"/>
      <c r="GO474" s="246"/>
      <c r="GP474" s="246"/>
      <c r="GQ474" s="246"/>
      <c r="GR474" s="246"/>
      <c r="GS474" s="246"/>
      <c r="GT474" s="246"/>
      <c r="GU474" s="246"/>
      <c r="GV474" s="246"/>
      <c r="GW474" s="246"/>
      <c r="GX474" s="246"/>
      <c r="GY474" s="246"/>
      <c r="GZ474" s="246"/>
      <c r="HA474" s="246"/>
      <c r="HB474" s="246"/>
      <c r="HC474" s="246"/>
      <c r="HD474" s="246"/>
      <c r="HE474" s="246"/>
      <c r="HF474" s="246"/>
      <c r="HG474" s="246"/>
      <c r="HH474" s="246"/>
      <c r="HI474" s="246"/>
      <c r="HJ474" s="246"/>
      <c r="HK474" s="246"/>
    </row>
    <row r="475" spans="1:219" s="7" customFormat="1" ht="12.4" customHeight="1" x14ac:dyDescent="0.2">
      <c r="A475" s="226" t="s">
        <v>4123</v>
      </c>
      <c r="B475" s="227" t="str">
        <f t="shared" si="305"/>
        <v>WERKAI ELECTRIC(SHANGHAI)LIMITED BY SHARE</v>
      </c>
      <c r="C475" s="228" t="s">
        <v>35</v>
      </c>
      <c r="D475" s="237" t="s">
        <v>31</v>
      </c>
      <c r="E475" s="258"/>
      <c r="F475" s="244"/>
      <c r="G475" s="238"/>
      <c r="H475" s="232" t="str">
        <f t="shared" si="306"/>
        <v/>
      </c>
      <c r="I475" s="228" t="s">
        <v>405</v>
      </c>
      <c r="J475" s="228" t="str">
        <f>VLOOKUP(Z475,[1]AP2022!FF:FI,2,0)</f>
        <v>exclude</v>
      </c>
      <c r="K475" s="228" t="str">
        <f>VLOOKUP(Z475,[1]AP2022!FF:FI,4,0)</f>
        <v>ok, loss</v>
      </c>
      <c r="L475" s="233"/>
      <c r="M475" s="38" t="s">
        <v>4124</v>
      </c>
      <c r="N475" s="38" t="s">
        <v>4125</v>
      </c>
      <c r="O475" s="38" t="s">
        <v>36</v>
      </c>
      <c r="P475" s="38" t="s">
        <v>4126</v>
      </c>
      <c r="Q475" s="37"/>
      <c r="R475" s="38" t="s">
        <v>48</v>
      </c>
      <c r="S475" s="38" t="s">
        <v>4127</v>
      </c>
      <c r="T475" s="38" t="s">
        <v>44</v>
      </c>
      <c r="U475" s="38" t="s">
        <v>182</v>
      </c>
      <c r="V475" s="38" t="s">
        <v>4128</v>
      </c>
      <c r="W475" s="38" t="s">
        <v>4129</v>
      </c>
      <c r="X475" s="38" t="s">
        <v>4130</v>
      </c>
      <c r="Y475" s="37"/>
      <c r="Z475" s="38" t="s">
        <v>4131</v>
      </c>
      <c r="AA475" s="41">
        <v>5378000</v>
      </c>
      <c r="AB475" s="41">
        <v>8812000</v>
      </c>
      <c r="AC475" s="41">
        <v>9982000</v>
      </c>
      <c r="AD475" s="41">
        <v>10236000</v>
      </c>
      <c r="AE475" s="41">
        <v>5395000</v>
      </c>
      <c r="AF475" s="41">
        <v>8849000</v>
      </c>
      <c r="AG475" s="41">
        <v>10030000</v>
      </c>
      <c r="AH475" s="41">
        <v>10210000</v>
      </c>
      <c r="AI475" s="41">
        <v>-17000</v>
      </c>
      <c r="AJ475" s="41">
        <v>-37000</v>
      </c>
      <c r="AK475" s="41">
        <v>-48000</v>
      </c>
      <c r="AL475" s="41">
        <v>-45000</v>
      </c>
      <c r="AM475" s="41">
        <v>5378000</v>
      </c>
      <c r="AN475" s="41">
        <v>8812000</v>
      </c>
      <c r="AO475" s="41">
        <v>9982000</v>
      </c>
      <c r="AP475" s="41">
        <v>10165000</v>
      </c>
      <c r="AQ475" s="38" t="s">
        <v>39</v>
      </c>
      <c r="AR475" s="38" t="s">
        <v>39</v>
      </c>
      <c r="AS475" s="41">
        <v>0</v>
      </c>
      <c r="AT475" s="41">
        <v>71000</v>
      </c>
      <c r="AU475" s="41">
        <v>-3708000</v>
      </c>
      <c r="AV475" s="41">
        <v>-6021000</v>
      </c>
      <c r="AW475" s="41">
        <v>-6528000</v>
      </c>
      <c r="AX475" s="41">
        <v>-7139000</v>
      </c>
      <c r="AY475" s="38" t="s">
        <v>39</v>
      </c>
      <c r="AZ475" s="38" t="s">
        <v>39</v>
      </c>
      <c r="BA475" s="38" t="s">
        <v>39</v>
      </c>
      <c r="BB475" s="38" t="s">
        <v>39</v>
      </c>
      <c r="BC475" s="41">
        <v>-2274000</v>
      </c>
      <c r="BD475" s="41">
        <v>-3000000</v>
      </c>
      <c r="BE475" s="41">
        <v>-3451000</v>
      </c>
      <c r="BF475" s="41">
        <v>-3250000</v>
      </c>
      <c r="BG475" s="41">
        <v>-604000</v>
      </c>
      <c r="BH475" s="41">
        <v>-209000</v>
      </c>
      <c r="BI475" s="41">
        <v>3000</v>
      </c>
      <c r="BJ475" s="41">
        <v>-153000</v>
      </c>
      <c r="BK475" s="41">
        <v>-123000</v>
      </c>
      <c r="BL475" s="41">
        <v>-156000</v>
      </c>
      <c r="BM475" s="41">
        <v>-354000</v>
      </c>
      <c r="BN475" s="41">
        <v>-376000</v>
      </c>
      <c r="BO475" s="41">
        <v>-123000</v>
      </c>
      <c r="BP475" s="41">
        <v>-156000</v>
      </c>
      <c r="BQ475" s="41">
        <v>-368000</v>
      </c>
      <c r="BR475" s="41">
        <v>-376000</v>
      </c>
      <c r="BS475" s="41">
        <v>0</v>
      </c>
      <c r="BT475" s="41">
        <v>0</v>
      </c>
      <c r="BU475" s="41">
        <v>14000</v>
      </c>
      <c r="BV475" s="41">
        <v>0</v>
      </c>
      <c r="BW475" s="41">
        <v>-1002000</v>
      </c>
      <c r="BX475" s="41">
        <v>-1613000</v>
      </c>
      <c r="BY475" s="41">
        <v>-104000</v>
      </c>
      <c r="BZ475" s="41">
        <v>-1437000</v>
      </c>
      <c r="CA475" s="41">
        <v>14837000</v>
      </c>
      <c r="CB475" s="41">
        <v>15494000</v>
      </c>
      <c r="CC475" s="41">
        <v>17860000</v>
      </c>
      <c r="CD475" s="41">
        <v>17769000</v>
      </c>
      <c r="CE475" s="41">
        <v>2199000</v>
      </c>
      <c r="CF475" s="41">
        <v>1767000</v>
      </c>
      <c r="CG475" s="41">
        <v>2872000</v>
      </c>
      <c r="CH475" s="41">
        <v>4847000</v>
      </c>
      <c r="CI475" s="41">
        <v>3567000</v>
      </c>
      <c r="CJ475" s="41">
        <v>4883000</v>
      </c>
      <c r="CK475" s="41">
        <v>5779000</v>
      </c>
      <c r="CL475" s="41">
        <v>5039000</v>
      </c>
      <c r="CM475" s="41">
        <v>2587000</v>
      </c>
      <c r="CN475" s="41">
        <v>1486000</v>
      </c>
      <c r="CO475" s="41">
        <v>1388000</v>
      </c>
      <c r="CP475" s="41">
        <v>856000</v>
      </c>
      <c r="CQ475" s="41">
        <v>1252000</v>
      </c>
      <c r="CR475" s="41">
        <v>7255000</v>
      </c>
      <c r="CS475" s="41">
        <v>7662000</v>
      </c>
      <c r="CT475" s="41">
        <v>6915000</v>
      </c>
      <c r="CU475" s="38" t="s">
        <v>39</v>
      </c>
      <c r="CV475" s="38" t="s">
        <v>39</v>
      </c>
      <c r="CW475" s="38" t="s">
        <v>39</v>
      </c>
      <c r="CX475" s="38" t="s">
        <v>39</v>
      </c>
      <c r="CY475" s="38" t="s">
        <v>39</v>
      </c>
      <c r="CZ475" s="38" t="s">
        <v>39</v>
      </c>
      <c r="DA475" s="38" t="s">
        <v>39</v>
      </c>
      <c r="DB475" s="38" t="s">
        <v>39</v>
      </c>
      <c r="DC475" s="41">
        <v>25094000</v>
      </c>
      <c r="DD475" s="41">
        <v>31420000</v>
      </c>
      <c r="DE475" s="41">
        <v>32388000</v>
      </c>
      <c r="DF475" s="41">
        <v>32525000</v>
      </c>
      <c r="DG475" s="213"/>
      <c r="DH475" s="214">
        <f t="shared" si="307"/>
        <v>5378000</v>
      </c>
      <c r="DI475" s="214">
        <f t="shared" si="308"/>
        <v>-3708000</v>
      </c>
      <c r="DJ475" s="214">
        <f t="shared" si="309"/>
        <v>-2274000</v>
      </c>
      <c r="DK475" s="214">
        <f t="shared" si="310"/>
        <v>-123000</v>
      </c>
      <c r="DL475" s="214">
        <f t="shared" si="311"/>
        <v>-727000</v>
      </c>
      <c r="DM475" s="215">
        <f t="shared" si="312"/>
        <v>-0.13518036444775008</v>
      </c>
      <c r="DN475" s="215">
        <f t="shared" si="313"/>
        <v>-0.11908271908271909</v>
      </c>
      <c r="DO475" s="216" t="str">
        <f t="shared" si="314"/>
        <v>n.a.</v>
      </c>
      <c r="DP475" s="214">
        <f t="shared" si="315"/>
        <v>1983000</v>
      </c>
      <c r="DQ475" s="214" t="e">
        <f t="shared" si="316"/>
        <v>#VALUE!</v>
      </c>
      <c r="DR475" s="217"/>
      <c r="DS475" s="214">
        <f t="shared" si="317"/>
        <v>8812000</v>
      </c>
      <c r="DT475" s="214">
        <f t="shared" si="318"/>
        <v>-6021000</v>
      </c>
      <c r="DU475" s="214">
        <f t="shared" si="319"/>
        <v>-3000000</v>
      </c>
      <c r="DV475" s="214">
        <f t="shared" si="320"/>
        <v>-156000</v>
      </c>
      <c r="DW475" s="214">
        <f t="shared" si="321"/>
        <v>-365000</v>
      </c>
      <c r="DX475" s="215">
        <f t="shared" si="322"/>
        <v>-4.1420789832047208E-2</v>
      </c>
      <c r="DY475" s="215">
        <f t="shared" si="323"/>
        <v>-3.9773346409502017E-2</v>
      </c>
      <c r="DZ475" s="218" t="str">
        <f t="shared" si="324"/>
        <v>n.a.</v>
      </c>
      <c r="EA475" s="214">
        <f t="shared" si="325"/>
        <v>2319500</v>
      </c>
      <c r="EB475" s="214" t="e">
        <f t="shared" si="326"/>
        <v>#VALUE!</v>
      </c>
      <c r="EC475" s="217"/>
      <c r="ED475" s="214">
        <f t="shared" si="327"/>
        <v>9982000</v>
      </c>
      <c r="EE475" s="214">
        <f t="shared" si="328"/>
        <v>-6528000</v>
      </c>
      <c r="EF475" s="214">
        <f t="shared" si="329"/>
        <v>-3451000</v>
      </c>
      <c r="EG475" s="214">
        <f t="shared" si="330"/>
        <v>-354000</v>
      </c>
      <c r="EH475" s="214">
        <f t="shared" si="331"/>
        <v>-351000</v>
      </c>
      <c r="EI475" s="215">
        <f t="shared" si="332"/>
        <v>-3.5163293929072331E-2</v>
      </c>
      <c r="EJ475" s="215">
        <f t="shared" si="333"/>
        <v>-3.3968837704442076E-2</v>
      </c>
      <c r="EK475" s="218" t="str">
        <f t="shared" si="334"/>
        <v>n.a.</v>
      </c>
      <c r="EL475" s="214">
        <f t="shared" si="335"/>
        <v>3859500</v>
      </c>
      <c r="EM475" s="214" t="e">
        <f t="shared" si="336"/>
        <v>#VALUE!</v>
      </c>
      <c r="EN475" s="217"/>
      <c r="EO475" s="219">
        <f t="shared" si="348"/>
        <v>8057333.333333333</v>
      </c>
      <c r="EP475" s="219">
        <f t="shared" si="348"/>
        <v>-5419000</v>
      </c>
      <c r="EQ475" s="219">
        <f t="shared" si="348"/>
        <v>-2908333.3333333335</v>
      </c>
      <c r="ER475" s="219">
        <f t="shared" si="347"/>
        <v>-211000</v>
      </c>
      <c r="ES475" s="219">
        <f t="shared" si="337"/>
        <v>-481000.00000000047</v>
      </c>
      <c r="ET475" s="220">
        <f t="shared" si="338"/>
        <v>-5.9697170279662481E-2</v>
      </c>
      <c r="EU475" s="221">
        <f t="shared" si="339"/>
        <v>-5.6334179191879809E-2</v>
      </c>
      <c r="EV475" s="219" t="e">
        <f t="shared" si="340"/>
        <v>#VALUE!</v>
      </c>
      <c r="EW475" s="219">
        <f t="shared" si="341"/>
        <v>2720666.6666666665</v>
      </c>
      <c r="EX475" s="219" t="e">
        <f t="shared" si="341"/>
        <v>#VALUE!</v>
      </c>
      <c r="EY475" s="208"/>
      <c r="EZ475" s="222" t="str">
        <f t="shared" si="342"/>
        <v>完整</v>
      </c>
      <c r="FA475" s="222" t="str">
        <f t="shared" si="343"/>
        <v>完整</v>
      </c>
      <c r="FB475" s="222" t="str">
        <f t="shared" si="344"/>
        <v>完整</v>
      </c>
      <c r="FC475" s="222" t="str">
        <f t="shared" si="345"/>
        <v>选择</v>
      </c>
      <c r="FD475" s="222" t="str">
        <f t="shared" si="346"/>
        <v>删除</v>
      </c>
      <c r="FE475" s="246"/>
      <c r="FF475" s="246"/>
      <c r="FG475" s="246"/>
      <c r="FH475" s="246"/>
      <c r="FI475" s="246"/>
      <c r="FJ475" s="246"/>
      <c r="FK475" s="246"/>
      <c r="FL475" s="246"/>
      <c r="FM475" s="246"/>
      <c r="FN475" s="246"/>
      <c r="FO475" s="246"/>
      <c r="FP475" s="246"/>
      <c r="FQ475" s="246"/>
      <c r="FR475" s="246"/>
      <c r="FS475" s="246"/>
      <c r="FT475" s="246"/>
      <c r="FU475" s="246"/>
      <c r="FV475" s="246"/>
      <c r="FW475" s="246"/>
      <c r="FX475" s="246"/>
      <c r="FY475" s="246"/>
      <c r="FZ475" s="246"/>
      <c r="GA475" s="246"/>
      <c r="GB475" s="246"/>
      <c r="GC475" s="246"/>
      <c r="GD475" s="246"/>
      <c r="GE475" s="246"/>
      <c r="GF475" s="246"/>
      <c r="GG475" s="246"/>
      <c r="GH475" s="246"/>
      <c r="GI475" s="246"/>
      <c r="GJ475" s="246"/>
      <c r="GK475" s="246"/>
      <c r="GL475" s="246"/>
      <c r="GM475" s="246"/>
      <c r="GN475" s="246"/>
      <c r="GO475" s="246"/>
      <c r="GP475" s="246"/>
      <c r="GQ475" s="246"/>
      <c r="GR475" s="246"/>
      <c r="GS475" s="246"/>
      <c r="GT475" s="246"/>
      <c r="GU475" s="246"/>
      <c r="GV475" s="246"/>
      <c r="GW475" s="246"/>
      <c r="GX475" s="246"/>
      <c r="GY475" s="246"/>
      <c r="GZ475" s="246"/>
      <c r="HA475" s="246"/>
      <c r="HB475" s="246"/>
      <c r="HC475" s="246"/>
      <c r="HD475" s="246"/>
      <c r="HE475" s="246"/>
      <c r="HF475" s="246"/>
      <c r="HG475" s="246"/>
      <c r="HH475" s="246"/>
      <c r="HI475" s="246"/>
      <c r="HJ475" s="246"/>
      <c r="HK475" s="254"/>
    </row>
    <row r="476" spans="1:219" s="7" customFormat="1" ht="12.4" customHeight="1" x14ac:dyDescent="0.2">
      <c r="A476" s="226" t="s">
        <v>4132</v>
      </c>
      <c r="B476" s="227" t="str">
        <f t="shared" si="305"/>
        <v>SHANDONG DESUN ELECTRIC COMPANY LIMITED</v>
      </c>
      <c r="C476" s="228" t="s">
        <v>35</v>
      </c>
      <c r="D476" s="229" t="s">
        <v>188</v>
      </c>
      <c r="E476" s="258"/>
      <c r="F476" s="244"/>
      <c r="G476" s="238"/>
      <c r="H476" s="232" t="str">
        <f t="shared" si="306"/>
        <v/>
      </c>
      <c r="I476" s="228" t="s">
        <v>353</v>
      </c>
      <c r="J476" s="228" t="str">
        <f>VLOOKUP(Z476,[1]AP2022!FF:FI,2,0)</f>
        <v>exclude</v>
      </c>
      <c r="K476" s="228" t="str">
        <f>VLOOKUP(Z476,[1]AP2022!FF:FI,4,0)</f>
        <v>ok, indep</v>
      </c>
      <c r="L476" s="233"/>
      <c r="M476" s="38" t="s">
        <v>4133</v>
      </c>
      <c r="N476" s="38" t="s">
        <v>4134</v>
      </c>
      <c r="O476" s="38" t="s">
        <v>36</v>
      </c>
      <c r="P476" s="38" t="s">
        <v>4135</v>
      </c>
      <c r="Q476" s="37"/>
      <c r="R476" s="38" t="s">
        <v>48</v>
      </c>
      <c r="S476" s="38" t="s">
        <v>4136</v>
      </c>
      <c r="T476" s="38" t="s">
        <v>45</v>
      </c>
      <c r="U476" s="38" t="s">
        <v>182</v>
      </c>
      <c r="V476" s="38" t="s">
        <v>4137</v>
      </c>
      <c r="W476" s="38" t="s">
        <v>4138</v>
      </c>
      <c r="X476" s="38" t="s">
        <v>4139</v>
      </c>
      <c r="Y476" s="37"/>
      <c r="Z476" s="38" t="s">
        <v>4140</v>
      </c>
      <c r="AA476" s="41">
        <v>5149000</v>
      </c>
      <c r="AB476" s="41">
        <v>12706000</v>
      </c>
      <c r="AC476" s="41">
        <v>24074000</v>
      </c>
      <c r="AD476" s="41">
        <v>28313000</v>
      </c>
      <c r="AE476" s="41">
        <v>5152000</v>
      </c>
      <c r="AF476" s="41">
        <v>12721000</v>
      </c>
      <c r="AG476" s="41">
        <v>24107000</v>
      </c>
      <c r="AH476" s="41">
        <v>28479000</v>
      </c>
      <c r="AI476" s="41">
        <v>-3000</v>
      </c>
      <c r="AJ476" s="41">
        <v>-15000</v>
      </c>
      <c r="AK476" s="41">
        <v>-33000</v>
      </c>
      <c r="AL476" s="41">
        <v>-166000</v>
      </c>
      <c r="AM476" s="41">
        <v>5149000</v>
      </c>
      <c r="AN476" s="41">
        <v>12706000</v>
      </c>
      <c r="AO476" s="41">
        <v>24074000</v>
      </c>
      <c r="AP476" s="41">
        <v>28313000</v>
      </c>
      <c r="AQ476" s="38" t="s">
        <v>39</v>
      </c>
      <c r="AR476" s="38" t="s">
        <v>39</v>
      </c>
      <c r="AS476" s="38" t="s">
        <v>39</v>
      </c>
      <c r="AT476" s="38" t="s">
        <v>39</v>
      </c>
      <c r="AU476" s="41">
        <v>-3788000</v>
      </c>
      <c r="AV476" s="41">
        <v>-23537000</v>
      </c>
      <c r="AW476" s="41">
        <v>-21517000</v>
      </c>
      <c r="AX476" s="41">
        <v>-24796000</v>
      </c>
      <c r="AY476" s="38" t="s">
        <v>39</v>
      </c>
      <c r="AZ476" s="38" t="s">
        <v>39</v>
      </c>
      <c r="BA476" s="38" t="s">
        <v>39</v>
      </c>
      <c r="BB476" s="38" t="s">
        <v>39</v>
      </c>
      <c r="BC476" s="41">
        <v>-1209000</v>
      </c>
      <c r="BD476" s="41">
        <v>-2288000</v>
      </c>
      <c r="BE476" s="41">
        <v>-3947000</v>
      </c>
      <c r="BF476" s="41">
        <v>-5316000</v>
      </c>
      <c r="BG476" s="41">
        <v>152000</v>
      </c>
      <c r="BH476" s="41">
        <v>-13119000</v>
      </c>
      <c r="BI476" s="41">
        <v>-1390000</v>
      </c>
      <c r="BJ476" s="41">
        <v>-1799000</v>
      </c>
      <c r="BK476" s="41">
        <v>-23000</v>
      </c>
      <c r="BL476" s="41">
        <v>-27000</v>
      </c>
      <c r="BM476" s="41">
        <v>-418000</v>
      </c>
      <c r="BN476" s="41">
        <v>-29000</v>
      </c>
      <c r="BO476" s="41">
        <v>-21000</v>
      </c>
      <c r="BP476" s="41">
        <v>-27000</v>
      </c>
      <c r="BQ476" s="41">
        <v>-53000</v>
      </c>
      <c r="BR476" s="41">
        <v>-29000</v>
      </c>
      <c r="BS476" s="41">
        <v>-2000</v>
      </c>
      <c r="BT476" s="41">
        <v>0</v>
      </c>
      <c r="BU476" s="41">
        <v>-365000</v>
      </c>
      <c r="BV476" s="41">
        <v>0</v>
      </c>
      <c r="BW476" s="41">
        <v>-742000</v>
      </c>
      <c r="BX476" s="41">
        <v>-14894000</v>
      </c>
      <c r="BY476" s="41">
        <v>-1299000</v>
      </c>
      <c r="BZ476" s="41">
        <v>-3737000</v>
      </c>
      <c r="CA476" s="41">
        <v>10221000</v>
      </c>
      <c r="CB476" s="41">
        <v>9686000</v>
      </c>
      <c r="CC476" s="41">
        <v>26233000</v>
      </c>
      <c r="CD476" s="41">
        <v>28568000</v>
      </c>
      <c r="CE476" s="41">
        <v>4910000</v>
      </c>
      <c r="CF476" s="41">
        <v>3594000</v>
      </c>
      <c r="CG476" s="41">
        <v>17302000</v>
      </c>
      <c r="CH476" s="41">
        <v>20034000</v>
      </c>
      <c r="CI476" s="41">
        <v>373000</v>
      </c>
      <c r="CJ476" s="41">
        <v>972000</v>
      </c>
      <c r="CK476" s="41">
        <v>2299000</v>
      </c>
      <c r="CL476" s="41">
        <v>1937000</v>
      </c>
      <c r="CM476" s="41">
        <v>1306000</v>
      </c>
      <c r="CN476" s="41">
        <v>618000</v>
      </c>
      <c r="CO476" s="41">
        <v>1864000</v>
      </c>
      <c r="CP476" s="41">
        <v>2004000</v>
      </c>
      <c r="CQ476" s="41">
        <v>2602000</v>
      </c>
      <c r="CR476" s="41">
        <v>3219000</v>
      </c>
      <c r="CS476" s="41">
        <v>3544000</v>
      </c>
      <c r="CT476" s="41">
        <v>3202000</v>
      </c>
      <c r="CU476" s="41">
        <v>1300000</v>
      </c>
      <c r="CV476" s="41">
        <v>2400000</v>
      </c>
      <c r="CW476" s="38" t="s">
        <v>39</v>
      </c>
      <c r="CX476" s="38" t="s">
        <v>39</v>
      </c>
      <c r="CY476" s="38" t="s">
        <v>39</v>
      </c>
      <c r="CZ476" s="41">
        <v>0</v>
      </c>
      <c r="DA476" s="41">
        <v>5000</v>
      </c>
      <c r="DB476" s="41">
        <v>5000</v>
      </c>
      <c r="DC476" s="41">
        <v>11093000</v>
      </c>
      <c r="DD476" s="41">
        <v>10808000</v>
      </c>
      <c r="DE476" s="41">
        <v>26816000</v>
      </c>
      <c r="DF476" s="41">
        <v>29205000</v>
      </c>
      <c r="DG476" s="213"/>
      <c r="DH476" s="214">
        <f t="shared" si="307"/>
        <v>5149000</v>
      </c>
      <c r="DI476" s="214">
        <f t="shared" si="308"/>
        <v>-3788000</v>
      </c>
      <c r="DJ476" s="214">
        <f t="shared" si="309"/>
        <v>-1209000</v>
      </c>
      <c r="DK476" s="214">
        <f t="shared" si="310"/>
        <v>-23000</v>
      </c>
      <c r="DL476" s="214">
        <f t="shared" si="311"/>
        <v>129000</v>
      </c>
      <c r="DM476" s="215">
        <f t="shared" si="312"/>
        <v>2.5053408428821131E-2</v>
      </c>
      <c r="DN476" s="215">
        <f t="shared" si="313"/>
        <v>2.5697211155378485E-2</v>
      </c>
      <c r="DO476" s="216" t="str">
        <f t="shared" si="314"/>
        <v>n.a.</v>
      </c>
      <c r="DP476" s="214">
        <f t="shared" si="315"/>
        <v>4252000</v>
      </c>
      <c r="DQ476" s="214" t="e">
        <f t="shared" si="316"/>
        <v>#VALUE!</v>
      </c>
      <c r="DR476" s="217"/>
      <c r="DS476" s="214">
        <f t="shared" si="317"/>
        <v>12706000</v>
      </c>
      <c r="DT476" s="214">
        <f t="shared" si="318"/>
        <v>-23537000</v>
      </c>
      <c r="DU476" s="214">
        <f t="shared" si="319"/>
        <v>-2288000</v>
      </c>
      <c r="DV476" s="214">
        <f t="shared" si="320"/>
        <v>-27000</v>
      </c>
      <c r="DW476" s="214">
        <f t="shared" si="321"/>
        <v>-13146000</v>
      </c>
      <c r="DX476" s="215">
        <f t="shared" si="322"/>
        <v>-1.0346293089878797</v>
      </c>
      <c r="DY476" s="215">
        <f t="shared" si="323"/>
        <v>-0.50850997988550206</v>
      </c>
      <c r="DZ476" s="218" t="str">
        <f t="shared" si="324"/>
        <v>n.a.</v>
      </c>
      <c r="EA476" s="214">
        <f t="shared" si="325"/>
        <v>10448000</v>
      </c>
      <c r="EB476" s="214">
        <f t="shared" si="326"/>
        <v>2500</v>
      </c>
      <c r="EC476" s="217"/>
      <c r="ED476" s="214">
        <f t="shared" si="327"/>
        <v>24074000</v>
      </c>
      <c r="EE476" s="214">
        <f t="shared" si="328"/>
        <v>-21517000</v>
      </c>
      <c r="EF476" s="214">
        <f t="shared" si="329"/>
        <v>-3947000</v>
      </c>
      <c r="EG476" s="214">
        <f t="shared" si="330"/>
        <v>-418000</v>
      </c>
      <c r="EH476" s="214">
        <f t="shared" si="331"/>
        <v>-1808000</v>
      </c>
      <c r="EI476" s="215">
        <f t="shared" si="332"/>
        <v>-7.5101769543906294E-2</v>
      </c>
      <c r="EJ476" s="215">
        <f t="shared" si="333"/>
        <v>-6.9855498029518584E-2</v>
      </c>
      <c r="EK476" s="218" t="str">
        <f t="shared" si="334"/>
        <v>n.a.</v>
      </c>
      <c r="EL476" s="214">
        <f t="shared" si="335"/>
        <v>18668000</v>
      </c>
      <c r="EM476" s="214">
        <f t="shared" si="336"/>
        <v>5000</v>
      </c>
      <c r="EN476" s="217"/>
      <c r="EO476" s="219">
        <f t="shared" si="348"/>
        <v>13976333.333333334</v>
      </c>
      <c r="EP476" s="219">
        <f t="shared" si="348"/>
        <v>-16280666.666666666</v>
      </c>
      <c r="EQ476" s="219">
        <f t="shared" si="348"/>
        <v>-2481333.3333333335</v>
      </c>
      <c r="ER476" s="219">
        <f t="shared" si="347"/>
        <v>-156000</v>
      </c>
      <c r="ES476" s="219">
        <f t="shared" si="337"/>
        <v>-4941666.666666666</v>
      </c>
      <c r="ET476" s="220">
        <f t="shared" si="338"/>
        <v>-0.35357389873357337</v>
      </c>
      <c r="EU476" s="221">
        <f t="shared" si="339"/>
        <v>-0.26121506854142434</v>
      </c>
      <c r="EV476" s="219" t="e">
        <f t="shared" si="340"/>
        <v>#VALUE!</v>
      </c>
      <c r="EW476" s="219">
        <f t="shared" si="341"/>
        <v>11122666.666666666</v>
      </c>
      <c r="EX476" s="219" t="e">
        <f t="shared" si="341"/>
        <v>#VALUE!</v>
      </c>
      <c r="EY476" s="208"/>
      <c r="EZ476" s="222" t="str">
        <f t="shared" si="342"/>
        <v>完整</v>
      </c>
      <c r="FA476" s="222" t="str">
        <f t="shared" si="343"/>
        <v>完整</v>
      </c>
      <c r="FB476" s="222" t="str">
        <f t="shared" si="344"/>
        <v>完整</v>
      </c>
      <c r="FC476" s="222" t="str">
        <f t="shared" si="345"/>
        <v>选择</v>
      </c>
      <c r="FD476" s="222" t="str">
        <f t="shared" si="346"/>
        <v>选择</v>
      </c>
      <c r="FE476" s="246"/>
      <c r="FF476" s="246"/>
      <c r="FG476" s="246"/>
      <c r="FH476" s="246"/>
      <c r="FI476" s="246"/>
      <c r="FJ476" s="246"/>
      <c r="FK476" s="246"/>
      <c r="FL476" s="246"/>
      <c r="FM476" s="246"/>
      <c r="FN476" s="246"/>
      <c r="FO476" s="246"/>
      <c r="FP476" s="246"/>
      <c r="FQ476" s="246"/>
      <c r="FR476" s="246"/>
      <c r="FS476" s="246"/>
      <c r="FT476" s="246"/>
      <c r="FU476" s="246"/>
      <c r="FV476" s="246"/>
      <c r="FW476" s="246"/>
      <c r="FX476" s="246"/>
      <c r="FY476" s="246"/>
      <c r="FZ476" s="246"/>
      <c r="GA476" s="246"/>
      <c r="GB476" s="246"/>
      <c r="GC476" s="246"/>
      <c r="GD476" s="246"/>
      <c r="GE476" s="246"/>
      <c r="GF476" s="246"/>
      <c r="GG476" s="246"/>
      <c r="GH476" s="246"/>
      <c r="GI476" s="246"/>
      <c r="GJ476" s="246"/>
      <c r="GK476" s="246"/>
      <c r="GL476" s="246"/>
      <c r="GM476" s="246"/>
      <c r="GN476" s="246"/>
      <c r="GO476" s="246"/>
      <c r="GP476" s="246"/>
      <c r="GQ476" s="246"/>
      <c r="GR476" s="246"/>
      <c r="GS476" s="246"/>
      <c r="GT476" s="246"/>
      <c r="GU476" s="246"/>
      <c r="GV476" s="246"/>
      <c r="GW476" s="246"/>
      <c r="GX476" s="246"/>
      <c r="GY476" s="246"/>
      <c r="GZ476" s="246"/>
      <c r="HA476" s="246"/>
      <c r="HB476" s="246"/>
      <c r="HC476" s="246"/>
      <c r="HD476" s="246"/>
      <c r="HE476" s="246"/>
      <c r="HF476" s="246"/>
      <c r="HG476" s="246"/>
      <c r="HH476" s="246"/>
      <c r="HI476" s="246"/>
      <c r="HJ476" s="246"/>
      <c r="HK476" s="254"/>
    </row>
    <row r="477" spans="1:219" ht="12.4" customHeight="1" x14ac:dyDescent="0.2">
      <c r="A477" s="204" t="s">
        <v>4141</v>
      </c>
      <c r="B477" s="205" t="str">
        <f t="shared" si="305"/>
        <v>CONTINENTAL CONTROLS LIMITED</v>
      </c>
      <c r="C477" s="206" t="s">
        <v>35</v>
      </c>
      <c r="D477" s="206" t="s">
        <v>32</v>
      </c>
      <c r="E477" s="258"/>
      <c r="F477" s="244"/>
      <c r="G477" s="245"/>
      <c r="H477" s="209" t="str">
        <f t="shared" si="306"/>
        <v/>
      </c>
      <c r="I477" s="206" t="s">
        <v>328</v>
      </c>
      <c r="J477" s="206" t="str">
        <f>VLOOKUP(Z477,[1]AP2022!FF:FI,2,0)</f>
        <v>exclude</v>
      </c>
      <c r="K477" s="206" t="str">
        <f>VLOOKUP(Z477,[1]AP2022!FF:FI,4,0)</f>
        <v>ok, sda/sdp</v>
      </c>
      <c r="L477" s="210"/>
      <c r="M477" s="211" t="s">
        <v>4142</v>
      </c>
      <c r="N477" s="211" t="s">
        <v>4143</v>
      </c>
      <c r="O477" s="211" t="s">
        <v>36</v>
      </c>
      <c r="P477" s="211" t="s">
        <v>4144</v>
      </c>
      <c r="Q477" s="225"/>
      <c r="R477" s="38" t="s">
        <v>41</v>
      </c>
      <c r="S477" s="211" t="s">
        <v>4145</v>
      </c>
      <c r="T477" s="211" t="s">
        <v>38</v>
      </c>
      <c r="U477" s="38" t="s">
        <v>182</v>
      </c>
      <c r="V477" s="38" t="s">
        <v>4146</v>
      </c>
      <c r="W477" s="38" t="s">
        <v>4147</v>
      </c>
      <c r="X477" s="37"/>
      <c r="Y477" s="37"/>
      <c r="Z477" s="38" t="s">
        <v>4148</v>
      </c>
      <c r="AA477" s="41">
        <v>59952000</v>
      </c>
      <c r="AB477" s="41">
        <v>78508000</v>
      </c>
      <c r="AC477" s="41">
        <v>60774000</v>
      </c>
      <c r="AD477" s="41">
        <v>65284000</v>
      </c>
      <c r="AE477" s="41">
        <v>59722000</v>
      </c>
      <c r="AF477" s="41">
        <v>77859000</v>
      </c>
      <c r="AG477" s="41">
        <v>60269000</v>
      </c>
      <c r="AH477" s="41">
        <v>62806000</v>
      </c>
      <c r="AI477" s="38" t="s">
        <v>39</v>
      </c>
      <c r="AJ477" s="38" t="s">
        <v>39</v>
      </c>
      <c r="AK477" s="38" t="s">
        <v>39</v>
      </c>
      <c r="AL477" s="38" t="s">
        <v>39</v>
      </c>
      <c r="AM477" s="41">
        <v>59722000</v>
      </c>
      <c r="AN477" s="41">
        <v>77859000</v>
      </c>
      <c r="AO477" s="41">
        <v>60269000</v>
      </c>
      <c r="AP477" s="41">
        <v>62806000</v>
      </c>
      <c r="AQ477" s="41">
        <v>230000</v>
      </c>
      <c r="AR477" s="41">
        <v>649000</v>
      </c>
      <c r="AS477" s="41">
        <v>505000</v>
      </c>
      <c r="AT477" s="41">
        <v>2478000</v>
      </c>
      <c r="AU477" s="41">
        <v>-41441000</v>
      </c>
      <c r="AV477" s="41">
        <v>-56371000</v>
      </c>
      <c r="AW477" s="41">
        <v>-37831000</v>
      </c>
      <c r="AX477" s="41">
        <v>-38744000</v>
      </c>
      <c r="AY477" s="41">
        <v>0</v>
      </c>
      <c r="AZ477" s="41">
        <v>0</v>
      </c>
      <c r="BA477" s="41">
        <v>0</v>
      </c>
      <c r="BB477" s="41">
        <v>0</v>
      </c>
      <c r="BC477" s="41">
        <v>-23980000</v>
      </c>
      <c r="BD477" s="41">
        <v>-25554000</v>
      </c>
      <c r="BE477" s="41">
        <v>-20262000</v>
      </c>
      <c r="BF477" s="41">
        <v>-22459000</v>
      </c>
      <c r="BG477" s="41">
        <v>-5469000</v>
      </c>
      <c r="BH477" s="41">
        <v>-3417000</v>
      </c>
      <c r="BI477" s="41">
        <v>2681000</v>
      </c>
      <c r="BJ477" s="41">
        <v>4081000</v>
      </c>
      <c r="BK477" s="41">
        <v>-8501000</v>
      </c>
      <c r="BL477" s="41">
        <v>-8573000</v>
      </c>
      <c r="BM477" s="41">
        <v>-10000</v>
      </c>
      <c r="BN477" s="41">
        <v>-8398000</v>
      </c>
      <c r="BO477" s="41">
        <v>-8501000</v>
      </c>
      <c r="BP477" s="41">
        <v>-8573000</v>
      </c>
      <c r="BQ477" s="41">
        <v>-10000</v>
      </c>
      <c r="BR477" s="41">
        <v>-8398000</v>
      </c>
      <c r="BS477" s="41">
        <v>0</v>
      </c>
      <c r="BT477" s="41">
        <v>0</v>
      </c>
      <c r="BU477" s="41">
        <v>0</v>
      </c>
      <c r="BV477" s="41">
        <v>0</v>
      </c>
      <c r="BW477" s="41">
        <v>-17325000</v>
      </c>
      <c r="BX477" s="41">
        <v>-3578000</v>
      </c>
      <c r="BY477" s="41">
        <v>-1213000</v>
      </c>
      <c r="BZ477" s="41">
        <v>-8624000</v>
      </c>
      <c r="CA477" s="41">
        <v>25947000</v>
      </c>
      <c r="CB477" s="41">
        <v>65675000</v>
      </c>
      <c r="CC477" s="41">
        <v>54176000</v>
      </c>
      <c r="CD477" s="41">
        <v>49295000</v>
      </c>
      <c r="CE477" s="41">
        <v>12257000</v>
      </c>
      <c r="CF477" s="41">
        <v>23597000</v>
      </c>
      <c r="CG477" s="41">
        <v>26834000</v>
      </c>
      <c r="CH477" s="41">
        <v>23255000</v>
      </c>
      <c r="CI477" s="41">
        <v>6845000</v>
      </c>
      <c r="CJ477" s="41">
        <v>33533000</v>
      </c>
      <c r="CK477" s="41">
        <v>14638000</v>
      </c>
      <c r="CL477" s="41">
        <v>13461000</v>
      </c>
      <c r="CM477" s="41">
        <v>3592000</v>
      </c>
      <c r="CN477" s="41">
        <v>4021000</v>
      </c>
      <c r="CO477" s="41">
        <v>5617000</v>
      </c>
      <c r="CP477" s="41">
        <v>5765000</v>
      </c>
      <c r="CQ477" s="41">
        <v>3131000</v>
      </c>
      <c r="CR477" s="41">
        <v>3478000</v>
      </c>
      <c r="CS477" s="41">
        <v>5961000</v>
      </c>
      <c r="CT477" s="41">
        <v>4914000</v>
      </c>
      <c r="CU477" s="38" t="s">
        <v>39</v>
      </c>
      <c r="CV477" s="38" t="s">
        <v>39</v>
      </c>
      <c r="CW477" s="38" t="s">
        <v>39</v>
      </c>
      <c r="CX477" s="38" t="s">
        <v>39</v>
      </c>
      <c r="CY477" s="41">
        <v>7888000</v>
      </c>
      <c r="CZ477" s="41">
        <v>7875000</v>
      </c>
      <c r="DA477" s="41">
        <v>6238000</v>
      </c>
      <c r="DB477" s="41">
        <v>6225000</v>
      </c>
      <c r="DC477" s="41">
        <v>67355000</v>
      </c>
      <c r="DD477" s="41">
        <v>115973000</v>
      </c>
      <c r="DE477" s="41">
        <v>121137000</v>
      </c>
      <c r="DF477" s="41">
        <v>103594000</v>
      </c>
      <c r="DG477" s="213"/>
      <c r="DH477" s="214">
        <f t="shared" si="307"/>
        <v>59722000</v>
      </c>
      <c r="DI477" s="214">
        <f t="shared" si="308"/>
        <v>-41441000</v>
      </c>
      <c r="DJ477" s="214">
        <f t="shared" si="309"/>
        <v>-23980000</v>
      </c>
      <c r="DK477" s="214">
        <f t="shared" si="310"/>
        <v>-8501000</v>
      </c>
      <c r="DL477" s="214">
        <f t="shared" si="311"/>
        <v>-14200000</v>
      </c>
      <c r="DM477" s="215">
        <f t="shared" si="312"/>
        <v>-0.23776832657981983</v>
      </c>
      <c r="DN477" s="215">
        <f t="shared" si="313"/>
        <v>-0.19209436974107844</v>
      </c>
      <c r="DO477" s="216">
        <f t="shared" si="314"/>
        <v>0</v>
      </c>
      <c r="DP477" s="214">
        <f t="shared" si="315"/>
        <v>17927000</v>
      </c>
      <c r="DQ477" s="214">
        <f t="shared" si="316"/>
        <v>7881500</v>
      </c>
      <c r="DR477" s="217"/>
      <c r="DS477" s="214">
        <f t="shared" si="317"/>
        <v>77859000</v>
      </c>
      <c r="DT477" s="214">
        <f t="shared" si="318"/>
        <v>-56371000</v>
      </c>
      <c r="DU477" s="214">
        <f t="shared" si="319"/>
        <v>-25554000</v>
      </c>
      <c r="DV477" s="214">
        <f t="shared" si="320"/>
        <v>-8573000</v>
      </c>
      <c r="DW477" s="214">
        <f t="shared" si="321"/>
        <v>-12639000</v>
      </c>
      <c r="DX477" s="215">
        <f t="shared" si="322"/>
        <v>-0.16233190767926636</v>
      </c>
      <c r="DY477" s="215">
        <f t="shared" si="323"/>
        <v>-0.13966054498441954</v>
      </c>
      <c r="DZ477" s="218">
        <f t="shared" si="324"/>
        <v>0</v>
      </c>
      <c r="EA477" s="214">
        <f t="shared" si="325"/>
        <v>25215500</v>
      </c>
      <c r="EB477" s="214">
        <f t="shared" si="326"/>
        <v>7056500</v>
      </c>
      <c r="EC477" s="217"/>
      <c r="ED477" s="214">
        <f t="shared" si="327"/>
        <v>60269000</v>
      </c>
      <c r="EE477" s="214">
        <f t="shared" si="328"/>
        <v>-37831000</v>
      </c>
      <c r="EF477" s="214">
        <f t="shared" si="329"/>
        <v>-20262000</v>
      </c>
      <c r="EG477" s="214">
        <f t="shared" si="330"/>
        <v>-10000</v>
      </c>
      <c r="EH477" s="214">
        <f t="shared" si="331"/>
        <v>2166000</v>
      </c>
      <c r="EI477" s="215">
        <f t="shared" si="332"/>
        <v>3.593887404801805E-2</v>
      </c>
      <c r="EJ477" s="215">
        <f t="shared" si="333"/>
        <v>3.7278625888508339E-2</v>
      </c>
      <c r="EK477" s="218">
        <f t="shared" si="334"/>
        <v>0</v>
      </c>
      <c r="EL477" s="214">
        <f t="shared" si="335"/>
        <v>25044500</v>
      </c>
      <c r="EM477" s="214">
        <f t="shared" si="336"/>
        <v>6231500</v>
      </c>
      <c r="EN477" s="217"/>
      <c r="EO477" s="219">
        <f t="shared" si="348"/>
        <v>65950000</v>
      </c>
      <c r="EP477" s="219">
        <f t="shared" si="348"/>
        <v>-45214333.333333336</v>
      </c>
      <c r="EQ477" s="219">
        <f t="shared" si="348"/>
        <v>-23265333.333333332</v>
      </c>
      <c r="ER477" s="219">
        <f t="shared" si="347"/>
        <v>-5694666.666666667</v>
      </c>
      <c r="ES477" s="219">
        <f t="shared" si="337"/>
        <v>-8224333.3333333349</v>
      </c>
      <c r="ET477" s="220">
        <f t="shared" si="338"/>
        <v>-0.12470558503917112</v>
      </c>
      <c r="EU477" s="221">
        <f t="shared" si="339"/>
        <v>-0.11087842605034087</v>
      </c>
      <c r="EV477" s="219">
        <f t="shared" si="340"/>
        <v>0</v>
      </c>
      <c r="EW477" s="219">
        <f t="shared" si="341"/>
        <v>22729000</v>
      </c>
      <c r="EX477" s="219">
        <f t="shared" si="341"/>
        <v>7056500</v>
      </c>
      <c r="EY477" s="208"/>
      <c r="EZ477" s="222" t="str">
        <f t="shared" si="342"/>
        <v>完整</v>
      </c>
      <c r="FA477" s="222" t="str">
        <f t="shared" si="343"/>
        <v>完整</v>
      </c>
      <c r="FB477" s="222" t="str">
        <f t="shared" si="344"/>
        <v>完整</v>
      </c>
      <c r="FC477" s="222" t="str">
        <f t="shared" si="345"/>
        <v>选择</v>
      </c>
      <c r="FD477" s="222" t="str">
        <f t="shared" si="346"/>
        <v>选择</v>
      </c>
      <c r="FE477" s="246"/>
      <c r="FF477" s="246"/>
      <c r="FG477" s="246"/>
      <c r="FH477" s="246"/>
      <c r="FI477" s="246"/>
      <c r="FJ477" s="246"/>
      <c r="FK477" s="246"/>
      <c r="FL477" s="246"/>
      <c r="FM477" s="246"/>
      <c r="FN477" s="246"/>
      <c r="FO477" s="246"/>
      <c r="FP477" s="246"/>
      <c r="FQ477" s="246"/>
      <c r="FR477" s="246"/>
      <c r="FS477" s="246"/>
      <c r="FT477" s="246"/>
      <c r="FU477" s="246"/>
      <c r="FV477" s="246"/>
      <c r="FW477" s="246"/>
      <c r="FX477" s="246"/>
      <c r="FY477" s="246"/>
      <c r="FZ477" s="246"/>
      <c r="GA477" s="246"/>
      <c r="GB477" s="246"/>
      <c r="GC477" s="246"/>
      <c r="GD477" s="246"/>
      <c r="GE477" s="246"/>
      <c r="GF477" s="246"/>
      <c r="GG477" s="246"/>
      <c r="GH477" s="246"/>
      <c r="GI477" s="246"/>
      <c r="GJ477" s="246"/>
      <c r="GK477" s="246"/>
      <c r="GL477" s="246"/>
      <c r="GM477" s="246"/>
      <c r="GN477" s="246"/>
      <c r="GO477" s="246"/>
      <c r="GP477" s="246"/>
      <c r="GQ477" s="246"/>
      <c r="GR477" s="246"/>
      <c r="GS477" s="246"/>
      <c r="GT477" s="246"/>
      <c r="GU477" s="246"/>
      <c r="GV477" s="246"/>
      <c r="GW477" s="246"/>
      <c r="GX477" s="246"/>
      <c r="GY477" s="246"/>
      <c r="GZ477" s="246"/>
      <c r="HA477" s="246"/>
      <c r="HB477" s="246"/>
      <c r="HC477" s="246"/>
      <c r="HD477" s="246"/>
      <c r="HE477" s="246"/>
      <c r="HF477" s="246"/>
      <c r="HG477" s="246"/>
      <c r="HH477" s="246"/>
      <c r="HI477" s="246"/>
      <c r="HJ477" s="246"/>
      <c r="HK477" s="246"/>
    </row>
    <row r="478" spans="1:219" s="7" customFormat="1" ht="12.4" customHeight="1" x14ac:dyDescent="0.2">
      <c r="A478" s="226" t="s">
        <v>4149</v>
      </c>
      <c r="B478" s="227" t="str">
        <f t="shared" si="305"/>
        <v>HARBIN YIHUIDA ELECTRIC TECHNOLOGY COMPANY LIMITED</v>
      </c>
      <c r="C478" s="228" t="s">
        <v>35</v>
      </c>
      <c r="D478" s="229" t="s">
        <v>188</v>
      </c>
      <c r="E478" s="258"/>
      <c r="F478" s="244"/>
      <c r="G478" s="238"/>
      <c r="H478" s="232" t="str">
        <f t="shared" si="306"/>
        <v/>
      </c>
      <c r="I478" s="228" t="s">
        <v>353</v>
      </c>
      <c r="J478" s="228" t="str">
        <f>VLOOKUP(Z478,[1]AP2022!FF:FI,2,0)</f>
        <v>exclude</v>
      </c>
      <c r="K478" s="228" t="str">
        <f>VLOOKUP(Z478,[1]AP2022!FF:FI,4,0)</f>
        <v>ok, indep</v>
      </c>
      <c r="L478" s="233"/>
      <c r="M478" s="38" t="s">
        <v>4150</v>
      </c>
      <c r="N478" s="38" t="s">
        <v>4151</v>
      </c>
      <c r="O478" s="38" t="s">
        <v>36</v>
      </c>
      <c r="P478" s="38" t="s">
        <v>4152</v>
      </c>
      <c r="Q478" s="37"/>
      <c r="R478" s="38" t="s">
        <v>48</v>
      </c>
      <c r="S478" s="38" t="s">
        <v>4153</v>
      </c>
      <c r="T478" s="38" t="s">
        <v>45</v>
      </c>
      <c r="U478" s="38" t="s">
        <v>182</v>
      </c>
      <c r="V478" s="38" t="s">
        <v>4154</v>
      </c>
      <c r="W478" s="38" t="s">
        <v>4155</v>
      </c>
      <c r="X478" s="38" t="s">
        <v>4156</v>
      </c>
      <c r="Y478" s="37"/>
      <c r="Z478" s="38" t="s">
        <v>4157</v>
      </c>
      <c r="AA478" s="41">
        <v>5135000</v>
      </c>
      <c r="AB478" s="41">
        <v>3346000</v>
      </c>
      <c r="AC478" s="41">
        <v>5342000</v>
      </c>
      <c r="AD478" s="41">
        <v>11259000</v>
      </c>
      <c r="AE478" s="41">
        <v>5358000</v>
      </c>
      <c r="AF478" s="41">
        <v>2779000</v>
      </c>
      <c r="AG478" s="41">
        <v>5615000</v>
      </c>
      <c r="AH478" s="41">
        <v>11496000</v>
      </c>
      <c r="AI478" s="41">
        <v>-608000</v>
      </c>
      <c r="AJ478" s="41">
        <v>-574000</v>
      </c>
      <c r="AK478" s="41">
        <v>-602000</v>
      </c>
      <c r="AL478" s="41">
        <v>-628000</v>
      </c>
      <c r="AM478" s="41">
        <v>4750000</v>
      </c>
      <c r="AN478" s="41">
        <v>2205000</v>
      </c>
      <c r="AO478" s="41">
        <v>5013000</v>
      </c>
      <c r="AP478" s="41">
        <v>10868000</v>
      </c>
      <c r="AQ478" s="41">
        <v>385000</v>
      </c>
      <c r="AR478" s="41">
        <v>1141000</v>
      </c>
      <c r="AS478" s="41">
        <v>329000</v>
      </c>
      <c r="AT478" s="41">
        <v>391000</v>
      </c>
      <c r="AU478" s="41">
        <v>-886000</v>
      </c>
      <c r="AV478" s="41">
        <v>-153000</v>
      </c>
      <c r="AW478" s="41">
        <v>-4333000</v>
      </c>
      <c r="AX478" s="41">
        <v>-3746000</v>
      </c>
      <c r="AY478" s="38" t="s">
        <v>39</v>
      </c>
      <c r="AZ478" s="38" t="s">
        <v>39</v>
      </c>
      <c r="BA478" s="38" t="s">
        <v>39</v>
      </c>
      <c r="BB478" s="38" t="s">
        <v>39</v>
      </c>
      <c r="BC478" s="41">
        <v>-3867000</v>
      </c>
      <c r="BD478" s="41">
        <v>-5650000</v>
      </c>
      <c r="BE478" s="41">
        <v>-6698000</v>
      </c>
      <c r="BF478" s="41">
        <v>-7189000</v>
      </c>
      <c r="BG478" s="41">
        <v>382000</v>
      </c>
      <c r="BH478" s="41">
        <v>-2457000</v>
      </c>
      <c r="BI478" s="41">
        <v>-5689000</v>
      </c>
      <c r="BJ478" s="41">
        <v>324000</v>
      </c>
      <c r="BK478" s="41">
        <v>-8533000</v>
      </c>
      <c r="BL478" s="41">
        <v>-8171000</v>
      </c>
      <c r="BM478" s="41">
        <v>-21455000</v>
      </c>
      <c r="BN478" s="41">
        <v>-4054000</v>
      </c>
      <c r="BO478" s="41">
        <v>-2376000</v>
      </c>
      <c r="BP478" s="41">
        <v>-2825000</v>
      </c>
      <c r="BQ478" s="41">
        <v>-3555000</v>
      </c>
      <c r="BR478" s="41">
        <v>-3865000</v>
      </c>
      <c r="BS478" s="41">
        <v>-6157000</v>
      </c>
      <c r="BT478" s="41">
        <v>-5346000</v>
      </c>
      <c r="BU478" s="41">
        <v>-17900000</v>
      </c>
      <c r="BV478" s="41">
        <v>-189000</v>
      </c>
      <c r="BW478" s="41">
        <v>-8534000</v>
      </c>
      <c r="BX478" s="41">
        <v>-44950000</v>
      </c>
      <c r="BY478" s="41">
        <v>-24138000</v>
      </c>
      <c r="BZ478" s="41">
        <v>-17361000</v>
      </c>
      <c r="CA478" s="41">
        <v>48975000</v>
      </c>
      <c r="CB478" s="41">
        <v>53796000</v>
      </c>
      <c r="CC478" s="41">
        <v>110302000</v>
      </c>
      <c r="CD478" s="41">
        <v>78794000</v>
      </c>
      <c r="CE478" s="41">
        <v>11675000</v>
      </c>
      <c r="CF478" s="41">
        <v>11869000</v>
      </c>
      <c r="CG478" s="41">
        <v>9794000</v>
      </c>
      <c r="CH478" s="41">
        <v>9210000</v>
      </c>
      <c r="CI478" s="41">
        <v>8133000</v>
      </c>
      <c r="CJ478" s="41">
        <v>9331000</v>
      </c>
      <c r="CK478" s="41">
        <v>23195000</v>
      </c>
      <c r="CL478" s="41">
        <v>41608000</v>
      </c>
      <c r="CM478" s="41">
        <v>28665000</v>
      </c>
      <c r="CN478" s="41">
        <v>32179000</v>
      </c>
      <c r="CO478" s="41">
        <v>76414000</v>
      </c>
      <c r="CP478" s="41">
        <v>27191000</v>
      </c>
      <c r="CQ478" s="41">
        <v>154000</v>
      </c>
      <c r="CR478" s="41">
        <v>6000</v>
      </c>
      <c r="CS478" s="41">
        <v>659000</v>
      </c>
      <c r="CT478" s="41">
        <v>598000</v>
      </c>
      <c r="CU478" s="41">
        <v>149000</v>
      </c>
      <c r="CV478" s="38" t="s">
        <v>39</v>
      </c>
      <c r="CW478" s="38" t="s">
        <v>39</v>
      </c>
      <c r="CX478" s="38" t="s">
        <v>39</v>
      </c>
      <c r="CY478" s="38" t="s">
        <v>39</v>
      </c>
      <c r="CZ478" s="38" t="s">
        <v>39</v>
      </c>
      <c r="DA478" s="41">
        <v>0</v>
      </c>
      <c r="DB478" s="41">
        <v>7346000</v>
      </c>
      <c r="DC478" s="41">
        <v>84577000</v>
      </c>
      <c r="DD478" s="41">
        <v>92040000</v>
      </c>
      <c r="DE478" s="41">
        <v>151589000</v>
      </c>
      <c r="DF478" s="41">
        <v>189621000</v>
      </c>
      <c r="DG478" s="213"/>
      <c r="DH478" s="214">
        <f t="shared" si="307"/>
        <v>4750000</v>
      </c>
      <c r="DI478" s="214">
        <f t="shared" si="308"/>
        <v>-886000</v>
      </c>
      <c r="DJ478" s="214">
        <f t="shared" si="309"/>
        <v>-3867000</v>
      </c>
      <c r="DK478" s="214">
        <f t="shared" si="310"/>
        <v>-8533000</v>
      </c>
      <c r="DL478" s="214">
        <f t="shared" si="311"/>
        <v>-8536000</v>
      </c>
      <c r="DM478" s="215">
        <f t="shared" si="312"/>
        <v>-1.7970526315789475</v>
      </c>
      <c r="DN478" s="215">
        <f t="shared" si="313"/>
        <v>-0.64248080686436848</v>
      </c>
      <c r="DO478" s="216" t="str">
        <f t="shared" si="314"/>
        <v>n.a.</v>
      </c>
      <c r="DP478" s="214">
        <f t="shared" si="315"/>
        <v>11772000</v>
      </c>
      <c r="DQ478" s="214" t="e">
        <f t="shared" si="316"/>
        <v>#VALUE!</v>
      </c>
      <c r="DR478" s="217"/>
      <c r="DS478" s="214">
        <f t="shared" si="317"/>
        <v>2205000</v>
      </c>
      <c r="DT478" s="214">
        <f t="shared" si="318"/>
        <v>-153000</v>
      </c>
      <c r="DU478" s="214">
        <f t="shared" si="319"/>
        <v>-5650000</v>
      </c>
      <c r="DV478" s="214">
        <f t="shared" si="320"/>
        <v>-8171000</v>
      </c>
      <c r="DW478" s="214">
        <f t="shared" si="321"/>
        <v>-11769000</v>
      </c>
      <c r="DX478" s="215">
        <f t="shared" si="322"/>
        <v>-5.3374149659863948</v>
      </c>
      <c r="DY478" s="215">
        <f t="shared" si="323"/>
        <v>-0.8422069557750107</v>
      </c>
      <c r="DZ478" s="218" t="str">
        <f t="shared" si="324"/>
        <v>n.a.</v>
      </c>
      <c r="EA478" s="214">
        <f t="shared" si="325"/>
        <v>10831500</v>
      </c>
      <c r="EB478" s="214" t="e">
        <f t="shared" si="326"/>
        <v>#VALUE!</v>
      </c>
      <c r="EC478" s="217"/>
      <c r="ED478" s="214">
        <f t="shared" si="327"/>
        <v>5013000</v>
      </c>
      <c r="EE478" s="214">
        <f t="shared" si="328"/>
        <v>-4333000</v>
      </c>
      <c r="EF478" s="214">
        <f t="shared" si="329"/>
        <v>-6698000</v>
      </c>
      <c r="EG478" s="214">
        <f t="shared" si="330"/>
        <v>-21455000</v>
      </c>
      <c r="EH478" s="214">
        <f t="shared" si="331"/>
        <v>-27473000</v>
      </c>
      <c r="EI478" s="215">
        <f t="shared" si="332"/>
        <v>-5.4803510871733492</v>
      </c>
      <c r="EJ478" s="215">
        <f t="shared" si="333"/>
        <v>-0.84568737302222496</v>
      </c>
      <c r="EK478" s="218" t="str">
        <f t="shared" si="334"/>
        <v>n.a.</v>
      </c>
      <c r="EL478" s="214">
        <f t="shared" si="335"/>
        <v>9502000</v>
      </c>
      <c r="EM478" s="214">
        <f t="shared" si="336"/>
        <v>3673000</v>
      </c>
      <c r="EN478" s="217"/>
      <c r="EO478" s="219">
        <f t="shared" si="348"/>
        <v>3989333.3333333335</v>
      </c>
      <c r="EP478" s="219">
        <f t="shared" si="348"/>
        <v>-1790666.6666666667</v>
      </c>
      <c r="EQ478" s="219">
        <f t="shared" si="348"/>
        <v>-5405000</v>
      </c>
      <c r="ER478" s="219">
        <f t="shared" si="347"/>
        <v>-12719666.666666666</v>
      </c>
      <c r="ES478" s="219">
        <f t="shared" si="337"/>
        <v>-15926000</v>
      </c>
      <c r="ET478" s="220">
        <f t="shared" si="338"/>
        <v>-3.9921457219251337</v>
      </c>
      <c r="EU478" s="221">
        <f t="shared" si="339"/>
        <v>-0.79968533458306834</v>
      </c>
      <c r="EV478" s="219" t="e">
        <f t="shared" si="340"/>
        <v>#VALUE!</v>
      </c>
      <c r="EW478" s="219">
        <f t="shared" si="341"/>
        <v>10701833.333333334</v>
      </c>
      <c r="EX478" s="219" t="e">
        <f t="shared" si="341"/>
        <v>#VALUE!</v>
      </c>
      <c r="EY478" s="208"/>
      <c r="EZ478" s="222" t="str">
        <f t="shared" si="342"/>
        <v>完整</v>
      </c>
      <c r="FA478" s="222" t="str">
        <f t="shared" si="343"/>
        <v>完整</v>
      </c>
      <c r="FB478" s="222" t="str">
        <f t="shared" si="344"/>
        <v>完整</v>
      </c>
      <c r="FC478" s="222" t="str">
        <f t="shared" si="345"/>
        <v>选择</v>
      </c>
      <c r="FD478" s="222" t="str">
        <f t="shared" si="346"/>
        <v>删除</v>
      </c>
      <c r="FE478" s="246"/>
      <c r="FF478" s="246"/>
      <c r="FG478" s="246"/>
      <c r="FH478" s="246"/>
      <c r="FI478" s="246"/>
      <c r="FJ478" s="246"/>
      <c r="FK478" s="246"/>
      <c r="FL478" s="246"/>
      <c r="FM478" s="246"/>
      <c r="FN478" s="246"/>
      <c r="FO478" s="246"/>
      <c r="FP478" s="246"/>
      <c r="FQ478" s="246"/>
      <c r="FR478" s="246"/>
      <c r="FS478" s="246"/>
      <c r="FT478" s="246"/>
      <c r="FU478" s="246"/>
      <c r="FV478" s="246"/>
      <c r="FW478" s="246"/>
      <c r="FX478" s="246"/>
      <c r="FY478" s="246"/>
      <c r="FZ478" s="246"/>
      <c r="GA478" s="246"/>
      <c r="GB478" s="246"/>
      <c r="GC478" s="246"/>
      <c r="GD478" s="246"/>
      <c r="GE478" s="246"/>
      <c r="GF478" s="246"/>
      <c r="GG478" s="246"/>
      <c r="GH478" s="246"/>
      <c r="GI478" s="246"/>
      <c r="GJ478" s="246"/>
      <c r="GK478" s="246"/>
      <c r="GL478" s="246"/>
      <c r="GM478" s="246"/>
      <c r="GN478" s="246"/>
      <c r="GO478" s="246"/>
      <c r="GP478" s="246"/>
      <c r="GQ478" s="246"/>
      <c r="GR478" s="246"/>
      <c r="GS478" s="246"/>
      <c r="GT478" s="246"/>
      <c r="GU478" s="246"/>
      <c r="GV478" s="246"/>
      <c r="GW478" s="246"/>
      <c r="GX478" s="246"/>
      <c r="GY478" s="246"/>
      <c r="GZ478" s="246"/>
      <c r="HA478" s="246"/>
      <c r="HB478" s="246"/>
      <c r="HC478" s="246"/>
      <c r="HD478" s="246"/>
      <c r="HE478" s="246"/>
      <c r="HF478" s="246"/>
      <c r="HG478" s="246"/>
      <c r="HH478" s="246"/>
      <c r="HI478" s="246"/>
      <c r="HJ478" s="246"/>
      <c r="HK478" s="254"/>
    </row>
    <row r="479" spans="1:219" s="7" customFormat="1" ht="12.4" customHeight="1" x14ac:dyDescent="0.2">
      <c r="A479" s="226" t="s">
        <v>4158</v>
      </c>
      <c r="B479" s="227" t="str">
        <f t="shared" si="305"/>
        <v>CLEARVUE TECHNOLOGIES LIMITED</v>
      </c>
      <c r="C479" s="228" t="s">
        <v>35</v>
      </c>
      <c r="D479" s="237" t="s">
        <v>31</v>
      </c>
      <c r="E479" s="258"/>
      <c r="F479" s="244"/>
      <c r="G479" s="238"/>
      <c r="H479" s="232" t="str">
        <f t="shared" si="306"/>
        <v/>
      </c>
      <c r="I479" s="228" t="s">
        <v>405</v>
      </c>
      <c r="J479" s="228" t="str">
        <f>VLOOKUP(Z479,[1]AP2022!FF:FI,2,0)</f>
        <v>exclude</v>
      </c>
      <c r="K479" s="228" t="str">
        <f>VLOOKUP(Z479,[1]AP2022!FF:FI,4,0)</f>
        <v>ok, loss</v>
      </c>
      <c r="L479" s="233"/>
      <c r="M479" s="38" t="s">
        <v>4159</v>
      </c>
      <c r="N479" s="38" t="s">
        <v>4160</v>
      </c>
      <c r="O479" s="38" t="s">
        <v>36</v>
      </c>
      <c r="P479" s="38" t="s">
        <v>4161</v>
      </c>
      <c r="Q479" s="37"/>
      <c r="R479" s="38" t="s">
        <v>49</v>
      </c>
      <c r="S479" s="38" t="s">
        <v>4162</v>
      </c>
      <c r="T479" s="38" t="s">
        <v>38</v>
      </c>
      <c r="U479" s="38" t="s">
        <v>182</v>
      </c>
      <c r="V479" s="38" t="s">
        <v>4163</v>
      </c>
      <c r="W479" s="38" t="s">
        <v>4164</v>
      </c>
      <c r="X479" s="37"/>
      <c r="Y479" s="37"/>
      <c r="Z479" s="38" t="s">
        <v>4165</v>
      </c>
      <c r="AA479" s="41">
        <v>1200000</v>
      </c>
      <c r="AB479" s="41">
        <v>1218000</v>
      </c>
      <c r="AC479" s="41">
        <v>1131000</v>
      </c>
      <c r="AD479" s="41">
        <v>1598000</v>
      </c>
      <c r="AE479" s="41">
        <v>288000</v>
      </c>
      <c r="AF479" s="38" t="s">
        <v>39</v>
      </c>
      <c r="AG479" s="41">
        <v>1131000</v>
      </c>
      <c r="AH479" s="41">
        <v>23000</v>
      </c>
      <c r="AI479" s="38" t="s">
        <v>39</v>
      </c>
      <c r="AJ479" s="38" t="s">
        <v>39</v>
      </c>
      <c r="AK479" s="38" t="s">
        <v>39</v>
      </c>
      <c r="AL479" s="38" t="s">
        <v>39</v>
      </c>
      <c r="AM479" s="41">
        <v>288000</v>
      </c>
      <c r="AN479" s="38" t="s">
        <v>39</v>
      </c>
      <c r="AO479" s="41">
        <v>1131000</v>
      </c>
      <c r="AP479" s="41">
        <v>23000</v>
      </c>
      <c r="AQ479" s="41">
        <v>912000</v>
      </c>
      <c r="AR479" s="41">
        <v>1218000</v>
      </c>
      <c r="AS479" s="38" t="s">
        <v>39</v>
      </c>
      <c r="AT479" s="41">
        <v>1575000</v>
      </c>
      <c r="AU479" s="41">
        <v>-592000</v>
      </c>
      <c r="AV479" s="41">
        <v>-97000</v>
      </c>
      <c r="AW479" s="41">
        <v>-102000</v>
      </c>
      <c r="AX479" s="41">
        <v>-596000</v>
      </c>
      <c r="AY479" s="41">
        <v>0</v>
      </c>
      <c r="AZ479" s="41">
        <v>0</v>
      </c>
      <c r="BA479" s="41">
        <v>0</v>
      </c>
      <c r="BB479" s="41">
        <v>0</v>
      </c>
      <c r="BC479" s="41">
        <v>-4401000</v>
      </c>
      <c r="BD479" s="41">
        <v>-7826000</v>
      </c>
      <c r="BE479" s="41">
        <v>-2891000</v>
      </c>
      <c r="BF479" s="41">
        <v>-4759000</v>
      </c>
      <c r="BG479" s="41">
        <v>-3793000</v>
      </c>
      <c r="BH479" s="41">
        <v>-6705000</v>
      </c>
      <c r="BI479" s="41">
        <v>-1862000</v>
      </c>
      <c r="BJ479" s="41">
        <v>-3757000</v>
      </c>
      <c r="BK479" s="41">
        <v>-208000</v>
      </c>
      <c r="BL479" s="41">
        <v>-173000</v>
      </c>
      <c r="BM479" s="41">
        <v>-167000</v>
      </c>
      <c r="BN479" s="41">
        <v>-96000</v>
      </c>
      <c r="BO479" s="41">
        <v>-208000</v>
      </c>
      <c r="BP479" s="41">
        <v>-81000</v>
      </c>
      <c r="BQ479" s="41">
        <v>-167000</v>
      </c>
      <c r="BR479" s="41">
        <v>-35000</v>
      </c>
      <c r="BS479" s="41">
        <v>0</v>
      </c>
      <c r="BT479" s="41">
        <v>-92000</v>
      </c>
      <c r="BU479" s="41">
        <v>0</v>
      </c>
      <c r="BV479" s="41">
        <v>-61000</v>
      </c>
      <c r="BW479" s="41">
        <v>-3806000</v>
      </c>
      <c r="BX479" s="41">
        <v>-6900000</v>
      </c>
      <c r="BY479" s="41">
        <v>-2049000</v>
      </c>
      <c r="BZ479" s="41">
        <v>-3853000</v>
      </c>
      <c r="CA479" s="41">
        <v>12957000</v>
      </c>
      <c r="CB479" s="41">
        <v>17020000</v>
      </c>
      <c r="CC479" s="41">
        <v>1554000</v>
      </c>
      <c r="CD479" s="41">
        <v>2091000</v>
      </c>
      <c r="CE479" s="41">
        <v>26000</v>
      </c>
      <c r="CF479" s="41">
        <v>26000</v>
      </c>
      <c r="CG479" s="38" t="s">
        <v>39</v>
      </c>
      <c r="CH479" s="38" t="s">
        <v>39</v>
      </c>
      <c r="CI479" s="41">
        <v>48000</v>
      </c>
      <c r="CJ479" s="38" t="s">
        <v>39</v>
      </c>
      <c r="CK479" s="41">
        <v>571000</v>
      </c>
      <c r="CL479" s="41">
        <v>21000</v>
      </c>
      <c r="CM479" s="41">
        <v>914000</v>
      </c>
      <c r="CN479" s="41">
        <v>939000</v>
      </c>
      <c r="CO479" s="41">
        <v>-7000</v>
      </c>
      <c r="CP479" s="41">
        <v>602000</v>
      </c>
      <c r="CQ479" s="41">
        <v>11754000</v>
      </c>
      <c r="CR479" s="41">
        <v>15887000</v>
      </c>
      <c r="CS479" s="41">
        <v>864000</v>
      </c>
      <c r="CT479" s="41">
        <v>1377000</v>
      </c>
      <c r="CU479" s="38" t="s">
        <v>39</v>
      </c>
      <c r="CV479" s="38" t="s">
        <v>39</v>
      </c>
      <c r="CW479" s="38" t="s">
        <v>39</v>
      </c>
      <c r="CX479" s="38" t="s">
        <v>39</v>
      </c>
      <c r="CY479" s="38" t="s">
        <v>39</v>
      </c>
      <c r="CZ479" s="38" t="s">
        <v>39</v>
      </c>
      <c r="DA479" s="38" t="s">
        <v>39</v>
      </c>
      <c r="DB479" s="41">
        <v>182000</v>
      </c>
      <c r="DC479" s="41">
        <v>17564000</v>
      </c>
      <c r="DD479" s="41">
        <v>20546000</v>
      </c>
      <c r="DE479" s="41">
        <v>4348000</v>
      </c>
      <c r="DF479" s="41">
        <v>4151000</v>
      </c>
      <c r="DG479" s="213"/>
      <c r="DH479" s="214">
        <f t="shared" si="307"/>
        <v>288000</v>
      </c>
      <c r="DI479" s="214">
        <f t="shared" si="308"/>
        <v>-592000</v>
      </c>
      <c r="DJ479" s="214">
        <f t="shared" si="309"/>
        <v>-4401000</v>
      </c>
      <c r="DK479" s="214">
        <f t="shared" si="310"/>
        <v>-208000</v>
      </c>
      <c r="DL479" s="214">
        <f t="shared" si="311"/>
        <v>-4913000</v>
      </c>
      <c r="DM479" s="215">
        <f t="shared" si="312"/>
        <v>-17.059027777777779</v>
      </c>
      <c r="DN479" s="215">
        <f t="shared" si="313"/>
        <v>-0.94462603345510476</v>
      </c>
      <c r="DO479" s="216">
        <f t="shared" si="314"/>
        <v>0</v>
      </c>
      <c r="DP479" s="214">
        <f t="shared" si="315"/>
        <v>26000</v>
      </c>
      <c r="DQ479" s="214" t="e">
        <f t="shared" si="316"/>
        <v>#VALUE!</v>
      </c>
      <c r="DR479" s="217"/>
      <c r="DS479" s="214" t="str">
        <f t="shared" si="317"/>
        <v>无数据</v>
      </c>
      <c r="DT479" s="214">
        <f t="shared" si="318"/>
        <v>-97000</v>
      </c>
      <c r="DU479" s="214">
        <f t="shared" si="319"/>
        <v>-7826000</v>
      </c>
      <c r="DV479" s="214">
        <f t="shared" si="320"/>
        <v>-173000</v>
      </c>
      <c r="DW479" s="214" t="str">
        <f t="shared" si="321"/>
        <v>无数据</v>
      </c>
      <c r="DX479" s="215" t="e">
        <f t="shared" si="322"/>
        <v>#VALUE!</v>
      </c>
      <c r="DY479" s="215" t="e">
        <f t="shared" si="323"/>
        <v>#VALUE!</v>
      </c>
      <c r="DZ479" s="218">
        <f t="shared" si="324"/>
        <v>0</v>
      </c>
      <c r="EA479" s="214" t="e">
        <f t="shared" si="325"/>
        <v>#VALUE!</v>
      </c>
      <c r="EB479" s="214" t="e">
        <f t="shared" si="326"/>
        <v>#VALUE!</v>
      </c>
      <c r="EC479" s="217"/>
      <c r="ED479" s="214">
        <f t="shared" si="327"/>
        <v>1131000</v>
      </c>
      <c r="EE479" s="214">
        <f t="shared" si="328"/>
        <v>-102000</v>
      </c>
      <c r="EF479" s="214">
        <f t="shared" si="329"/>
        <v>-2891000</v>
      </c>
      <c r="EG479" s="214">
        <f t="shared" si="330"/>
        <v>-167000</v>
      </c>
      <c r="EH479" s="214">
        <f t="shared" si="331"/>
        <v>-2029000</v>
      </c>
      <c r="EI479" s="215">
        <f t="shared" si="332"/>
        <v>-1.7939876215738284</v>
      </c>
      <c r="EJ479" s="215">
        <f t="shared" si="333"/>
        <v>-0.64208860759493669</v>
      </c>
      <c r="EK479" s="218">
        <f t="shared" si="334"/>
        <v>0</v>
      </c>
      <c r="EL479" s="214" t="e">
        <f t="shared" si="335"/>
        <v>#VALUE!</v>
      </c>
      <c r="EM479" s="214" t="e">
        <f t="shared" si="336"/>
        <v>#VALUE!</v>
      </c>
      <c r="EN479" s="217"/>
      <c r="EO479" s="219" t="e">
        <f t="shared" si="348"/>
        <v>#VALUE!</v>
      </c>
      <c r="EP479" s="219">
        <f t="shared" si="348"/>
        <v>-263666.66666666669</v>
      </c>
      <c r="EQ479" s="219">
        <f t="shared" si="348"/>
        <v>-5039333.333333333</v>
      </c>
      <c r="ER479" s="219">
        <f t="shared" si="347"/>
        <v>-182666.66666666666</v>
      </c>
      <c r="ES479" s="219" t="e">
        <f t="shared" si="337"/>
        <v>#VALUE!</v>
      </c>
      <c r="ET479" s="220" t="e">
        <f t="shared" si="338"/>
        <v>#VALUE!</v>
      </c>
      <c r="EU479" s="221" t="e">
        <f t="shared" si="339"/>
        <v>#VALUE!</v>
      </c>
      <c r="EV479" s="219">
        <f t="shared" si="340"/>
        <v>0</v>
      </c>
      <c r="EW479" s="219" t="e">
        <f t="shared" si="341"/>
        <v>#VALUE!</v>
      </c>
      <c r="EX479" s="219" t="e">
        <f t="shared" si="341"/>
        <v>#VALUE!</v>
      </c>
      <c r="EY479" s="208"/>
      <c r="EZ479" s="222" t="str">
        <f t="shared" si="342"/>
        <v>完整</v>
      </c>
      <c r="FA479" s="222" t="str">
        <f t="shared" si="343"/>
        <v>无数据</v>
      </c>
      <c r="FB479" s="222" t="str">
        <f t="shared" si="344"/>
        <v>完整</v>
      </c>
      <c r="FC479" s="222" t="str">
        <f t="shared" si="345"/>
        <v>选择</v>
      </c>
      <c r="FD479" s="222" t="str">
        <f t="shared" si="346"/>
        <v>删除</v>
      </c>
      <c r="FE479" s="246"/>
      <c r="FF479" s="246"/>
      <c r="FG479" s="246"/>
      <c r="FH479" s="246"/>
      <c r="FI479" s="246"/>
      <c r="FJ479" s="246"/>
      <c r="FK479" s="246"/>
      <c r="FL479" s="246"/>
      <c r="FM479" s="246"/>
      <c r="FN479" s="246"/>
      <c r="FO479" s="246"/>
      <c r="FP479" s="246"/>
      <c r="FQ479" s="246"/>
      <c r="FR479" s="246"/>
      <c r="FS479" s="246"/>
      <c r="FT479" s="246"/>
      <c r="FU479" s="246"/>
      <c r="FV479" s="246"/>
      <c r="FW479" s="246"/>
      <c r="FX479" s="246"/>
      <c r="FY479" s="246"/>
      <c r="FZ479" s="246"/>
      <c r="GA479" s="246"/>
      <c r="GB479" s="246"/>
      <c r="GC479" s="246"/>
      <c r="GD479" s="246"/>
      <c r="GE479" s="246"/>
      <c r="GF479" s="246"/>
      <c r="GG479" s="246"/>
      <c r="GH479" s="246"/>
      <c r="GI479" s="246"/>
      <c r="GJ479" s="246"/>
      <c r="GK479" s="246"/>
      <c r="GL479" s="246"/>
      <c r="GM479" s="246"/>
      <c r="GN479" s="246"/>
      <c r="GO479" s="246"/>
      <c r="GP479" s="246"/>
      <c r="GQ479" s="246"/>
      <c r="GR479" s="246"/>
      <c r="GS479" s="246"/>
      <c r="GT479" s="246"/>
      <c r="GU479" s="246"/>
      <c r="GV479" s="246"/>
      <c r="GW479" s="246"/>
      <c r="GX479" s="246"/>
      <c r="GY479" s="246"/>
      <c r="GZ479" s="246"/>
      <c r="HA479" s="246"/>
      <c r="HB479" s="246"/>
      <c r="HC479" s="246"/>
      <c r="HD479" s="246"/>
      <c r="HE479" s="246"/>
      <c r="HF479" s="246"/>
      <c r="HG479" s="246"/>
      <c r="HH479" s="246"/>
      <c r="HI479" s="246"/>
      <c r="HJ479" s="246"/>
      <c r="HK479" s="254"/>
    </row>
    <row r="480" spans="1:219" s="7" customFormat="1" ht="12.4" customHeight="1" x14ac:dyDescent="0.2">
      <c r="A480" s="226" t="s">
        <v>4166</v>
      </c>
      <c r="B480" s="227" t="str">
        <f t="shared" si="305"/>
        <v>AML3D LIMITED</v>
      </c>
      <c r="C480" s="228" t="s">
        <v>35</v>
      </c>
      <c r="D480" s="237" t="s">
        <v>31</v>
      </c>
      <c r="E480" s="258"/>
      <c r="F480" s="244"/>
      <c r="G480" s="238"/>
      <c r="H480" s="232" t="str">
        <f t="shared" si="306"/>
        <v/>
      </c>
      <c r="I480" s="228" t="s">
        <v>405</v>
      </c>
      <c r="J480" s="228" t="str">
        <f>VLOOKUP(Z480,[1]AP2022!FF:FI,2,0)</f>
        <v>exclude</v>
      </c>
      <c r="K480" s="228" t="str">
        <f>VLOOKUP(Z480,[1]AP2022!FF:FI,4,0)</f>
        <v>ok, sda/sdp</v>
      </c>
      <c r="L480" s="233"/>
      <c r="M480" s="38" t="s">
        <v>4167</v>
      </c>
      <c r="N480" s="38" t="s">
        <v>4168</v>
      </c>
      <c r="O480" s="38" t="s">
        <v>36</v>
      </c>
      <c r="P480" s="38" t="s">
        <v>4169</v>
      </c>
      <c r="Q480" s="37"/>
      <c r="R480" s="38" t="s">
        <v>49</v>
      </c>
      <c r="S480" s="38" t="s">
        <v>4170</v>
      </c>
      <c r="T480" s="38" t="s">
        <v>38</v>
      </c>
      <c r="U480" s="38" t="s">
        <v>182</v>
      </c>
      <c r="V480" s="38" t="s">
        <v>4171</v>
      </c>
      <c r="W480" s="38" t="s">
        <v>4172</v>
      </c>
      <c r="X480" s="37"/>
      <c r="Y480" s="37"/>
      <c r="Z480" s="38" t="s">
        <v>4173</v>
      </c>
      <c r="AA480" s="41">
        <v>2604000</v>
      </c>
      <c r="AB480" s="41">
        <v>1244000</v>
      </c>
      <c r="AC480" s="41">
        <v>724000</v>
      </c>
      <c r="AD480" s="41">
        <v>457000</v>
      </c>
      <c r="AE480" s="41">
        <v>2015000</v>
      </c>
      <c r="AF480" s="41">
        <v>644000</v>
      </c>
      <c r="AG480" s="41">
        <v>289000</v>
      </c>
      <c r="AH480" s="41">
        <v>205000</v>
      </c>
      <c r="AI480" s="38" t="s">
        <v>39</v>
      </c>
      <c r="AJ480" s="38" t="s">
        <v>39</v>
      </c>
      <c r="AK480" s="38" t="s">
        <v>39</v>
      </c>
      <c r="AL480" s="38" t="s">
        <v>39</v>
      </c>
      <c r="AM480" s="41">
        <v>2015000</v>
      </c>
      <c r="AN480" s="41">
        <v>644000</v>
      </c>
      <c r="AO480" s="41">
        <v>289000</v>
      </c>
      <c r="AP480" s="41">
        <v>205000</v>
      </c>
      <c r="AQ480" s="41">
        <v>589000</v>
      </c>
      <c r="AR480" s="41">
        <v>600000</v>
      </c>
      <c r="AS480" s="41">
        <v>435000</v>
      </c>
      <c r="AT480" s="41">
        <v>252000</v>
      </c>
      <c r="AU480" s="41">
        <v>-1478000</v>
      </c>
      <c r="AV480" s="41">
        <v>-357000</v>
      </c>
      <c r="AW480" s="41">
        <v>-69000</v>
      </c>
      <c r="AX480" s="38" t="s">
        <v>39</v>
      </c>
      <c r="AY480" s="41">
        <v>-1559000</v>
      </c>
      <c r="AZ480" s="41">
        <v>-728000</v>
      </c>
      <c r="BA480" s="41">
        <v>0</v>
      </c>
      <c r="BB480" s="41">
        <v>0</v>
      </c>
      <c r="BC480" s="41">
        <v>-3762000</v>
      </c>
      <c r="BD480" s="41">
        <v>-5267000</v>
      </c>
      <c r="BE480" s="41">
        <v>-3675000</v>
      </c>
      <c r="BF480" s="41">
        <v>-1054000</v>
      </c>
      <c r="BG480" s="41">
        <v>-4195000</v>
      </c>
      <c r="BH480" s="41">
        <v>-5108000</v>
      </c>
      <c r="BI480" s="41">
        <v>-3020000</v>
      </c>
      <c r="BJ480" s="41">
        <v>-597000</v>
      </c>
      <c r="BK480" s="41">
        <v>-721000</v>
      </c>
      <c r="BL480" s="41">
        <v>-409000</v>
      </c>
      <c r="BM480" s="41">
        <v>-86000</v>
      </c>
      <c r="BN480" s="41">
        <v>-85000</v>
      </c>
      <c r="BO480" s="41">
        <v>-697000</v>
      </c>
      <c r="BP480" s="41">
        <v>-398000</v>
      </c>
      <c r="BQ480" s="41">
        <v>-86000</v>
      </c>
      <c r="BR480" s="41">
        <v>-85000</v>
      </c>
      <c r="BS480" s="41">
        <v>-24000</v>
      </c>
      <c r="BT480" s="41">
        <v>-11000</v>
      </c>
      <c r="BU480" s="41">
        <v>0</v>
      </c>
      <c r="BV480" s="41">
        <v>0</v>
      </c>
      <c r="BW480" s="41">
        <v>-4897000</v>
      </c>
      <c r="BX480" s="41">
        <v>-5515000</v>
      </c>
      <c r="BY480" s="41">
        <v>-3094000</v>
      </c>
      <c r="BZ480" s="41">
        <v>-681000</v>
      </c>
      <c r="CA480" s="41">
        <v>4888000</v>
      </c>
      <c r="CB480" s="41">
        <v>10035000</v>
      </c>
      <c r="CC480" s="41">
        <v>9282000</v>
      </c>
      <c r="CD480" s="41">
        <v>1467000</v>
      </c>
      <c r="CE480" s="41">
        <v>906000</v>
      </c>
      <c r="CF480" s="41">
        <v>2031000</v>
      </c>
      <c r="CG480" s="41">
        <v>112000</v>
      </c>
      <c r="CH480" s="38" t="s">
        <v>39</v>
      </c>
      <c r="CI480" s="41">
        <v>308000</v>
      </c>
      <c r="CJ480" s="41">
        <v>80000</v>
      </c>
      <c r="CK480" s="41">
        <v>162000</v>
      </c>
      <c r="CL480" s="41">
        <v>25000</v>
      </c>
      <c r="CM480" s="41">
        <v>520000</v>
      </c>
      <c r="CN480" s="41">
        <v>499000</v>
      </c>
      <c r="CO480" s="41">
        <v>177000</v>
      </c>
      <c r="CP480" s="41">
        <v>255000</v>
      </c>
      <c r="CQ480" s="41">
        <v>2933000</v>
      </c>
      <c r="CR480" s="41">
        <v>7201000</v>
      </c>
      <c r="CS480" s="41">
        <v>8228000</v>
      </c>
      <c r="CT480" s="41">
        <v>1158000</v>
      </c>
      <c r="CU480" s="38" t="s">
        <v>39</v>
      </c>
      <c r="CV480" s="38" t="s">
        <v>39</v>
      </c>
      <c r="CW480" s="38" t="s">
        <v>39</v>
      </c>
      <c r="CX480" s="38" t="s">
        <v>39</v>
      </c>
      <c r="CY480" s="41">
        <v>243000</v>
      </c>
      <c r="CZ480" s="41">
        <v>164000</v>
      </c>
      <c r="DA480" s="41">
        <v>107000</v>
      </c>
      <c r="DB480" s="41">
        <v>83000</v>
      </c>
      <c r="DC480" s="41">
        <v>7859000</v>
      </c>
      <c r="DD480" s="41">
        <v>13406000</v>
      </c>
      <c r="DE480" s="41">
        <v>10892000</v>
      </c>
      <c r="DF480" s="41">
        <v>1811000</v>
      </c>
      <c r="DG480" s="213"/>
      <c r="DH480" s="214">
        <f t="shared" si="307"/>
        <v>2015000</v>
      </c>
      <c r="DI480" s="214">
        <f t="shared" si="308"/>
        <v>-1478000</v>
      </c>
      <c r="DJ480" s="214">
        <f t="shared" si="309"/>
        <v>-5321000</v>
      </c>
      <c r="DK480" s="214">
        <f t="shared" si="310"/>
        <v>-721000</v>
      </c>
      <c r="DL480" s="214">
        <f t="shared" si="311"/>
        <v>-5505000</v>
      </c>
      <c r="DM480" s="215">
        <f t="shared" si="312"/>
        <v>-2.7320099255583128</v>
      </c>
      <c r="DN480" s="215">
        <f t="shared" si="313"/>
        <v>-0.73204787234042556</v>
      </c>
      <c r="DO480" s="216">
        <f t="shared" si="314"/>
        <v>-1559000</v>
      </c>
      <c r="DP480" s="214">
        <f t="shared" si="315"/>
        <v>1468500</v>
      </c>
      <c r="DQ480" s="214">
        <f t="shared" si="316"/>
        <v>203500</v>
      </c>
      <c r="DR480" s="217"/>
      <c r="DS480" s="214">
        <f t="shared" si="317"/>
        <v>644000</v>
      </c>
      <c r="DT480" s="214">
        <f t="shared" si="318"/>
        <v>-357000</v>
      </c>
      <c r="DU480" s="214">
        <f t="shared" si="319"/>
        <v>-5995000</v>
      </c>
      <c r="DV480" s="214">
        <f t="shared" si="320"/>
        <v>-409000</v>
      </c>
      <c r="DW480" s="214">
        <f t="shared" si="321"/>
        <v>-6117000</v>
      </c>
      <c r="DX480" s="215">
        <f t="shared" si="322"/>
        <v>-9.4984472049689437</v>
      </c>
      <c r="DY480" s="215">
        <f t="shared" si="323"/>
        <v>-0.90474781837006357</v>
      </c>
      <c r="DZ480" s="218">
        <f t="shared" si="324"/>
        <v>-728000</v>
      </c>
      <c r="EA480" s="214">
        <f t="shared" si="325"/>
        <v>1071500</v>
      </c>
      <c r="EB480" s="214">
        <f t="shared" si="326"/>
        <v>135500</v>
      </c>
      <c r="EC480" s="217"/>
      <c r="ED480" s="214">
        <f t="shared" si="327"/>
        <v>289000</v>
      </c>
      <c r="EE480" s="214">
        <f t="shared" si="328"/>
        <v>-69000</v>
      </c>
      <c r="EF480" s="214">
        <f t="shared" si="329"/>
        <v>-3675000</v>
      </c>
      <c r="EG480" s="214">
        <f t="shared" si="330"/>
        <v>-86000</v>
      </c>
      <c r="EH480" s="214">
        <f t="shared" si="331"/>
        <v>-3541000</v>
      </c>
      <c r="EI480" s="215">
        <f t="shared" si="332"/>
        <v>-12.252595155709342</v>
      </c>
      <c r="EJ480" s="215">
        <f t="shared" si="333"/>
        <v>-0.92454308093994775</v>
      </c>
      <c r="EK480" s="218">
        <f t="shared" si="334"/>
        <v>0</v>
      </c>
      <c r="EL480" s="214" t="e">
        <f t="shared" si="335"/>
        <v>#VALUE!</v>
      </c>
      <c r="EM480" s="214">
        <f t="shared" si="336"/>
        <v>95000</v>
      </c>
      <c r="EN480" s="217"/>
      <c r="EO480" s="219">
        <f t="shared" si="348"/>
        <v>982666.66666666663</v>
      </c>
      <c r="EP480" s="219">
        <f t="shared" si="348"/>
        <v>-634666.66666666663</v>
      </c>
      <c r="EQ480" s="219">
        <f t="shared" si="348"/>
        <v>-4997000</v>
      </c>
      <c r="ER480" s="219">
        <f t="shared" si="347"/>
        <v>-405333.33333333331</v>
      </c>
      <c r="ES480" s="219">
        <f t="shared" si="337"/>
        <v>-5054333.333333333</v>
      </c>
      <c r="ET480" s="220">
        <f t="shared" si="338"/>
        <v>-5.1434871099050206</v>
      </c>
      <c r="EU480" s="221">
        <f t="shared" si="339"/>
        <v>-0.83722599525150454</v>
      </c>
      <c r="EV480" s="219">
        <f t="shared" si="340"/>
        <v>762333.33333333337</v>
      </c>
      <c r="EW480" s="219" t="e">
        <f t="shared" si="341"/>
        <v>#VALUE!</v>
      </c>
      <c r="EX480" s="219">
        <f t="shared" si="341"/>
        <v>144666.66666666666</v>
      </c>
      <c r="EY480" s="208"/>
      <c r="EZ480" s="222" t="str">
        <f t="shared" si="342"/>
        <v>完整</v>
      </c>
      <c r="FA480" s="222" t="str">
        <f t="shared" si="343"/>
        <v>完整</v>
      </c>
      <c r="FB480" s="222" t="str">
        <f t="shared" si="344"/>
        <v>完整</v>
      </c>
      <c r="FC480" s="222" t="str">
        <f t="shared" si="345"/>
        <v>选择</v>
      </c>
      <c r="FD480" s="222" t="str">
        <f t="shared" si="346"/>
        <v>删除</v>
      </c>
      <c r="FE480" s="246"/>
      <c r="FF480" s="246"/>
      <c r="FG480" s="246"/>
      <c r="FH480" s="246"/>
      <c r="FI480" s="246"/>
      <c r="FJ480" s="246"/>
      <c r="FK480" s="246"/>
      <c r="FL480" s="246"/>
      <c r="FM480" s="246"/>
      <c r="FN480" s="246"/>
      <c r="FO480" s="246"/>
      <c r="FP480" s="246"/>
      <c r="FQ480" s="246"/>
      <c r="FR480" s="246"/>
      <c r="FS480" s="246"/>
      <c r="FT480" s="246"/>
      <c r="FU480" s="246"/>
      <c r="FV480" s="246"/>
      <c r="FW480" s="246"/>
      <c r="FX480" s="246"/>
      <c r="FY480" s="246"/>
      <c r="FZ480" s="246"/>
      <c r="GA480" s="246"/>
      <c r="GB480" s="246"/>
      <c r="GC480" s="246"/>
      <c r="GD480" s="246"/>
      <c r="GE480" s="246"/>
      <c r="GF480" s="246"/>
      <c r="GG480" s="246"/>
      <c r="GH480" s="246"/>
      <c r="GI480" s="246"/>
      <c r="GJ480" s="246"/>
      <c r="GK480" s="246"/>
      <c r="GL480" s="246"/>
      <c r="GM480" s="246"/>
      <c r="GN480" s="246"/>
      <c r="GO480" s="246"/>
      <c r="GP480" s="246"/>
      <c r="GQ480" s="246"/>
      <c r="GR480" s="246"/>
      <c r="GS480" s="246"/>
      <c r="GT480" s="246"/>
      <c r="GU480" s="246"/>
      <c r="GV480" s="246"/>
      <c r="GW480" s="246"/>
      <c r="GX480" s="246"/>
      <c r="GY480" s="246"/>
      <c r="GZ480" s="246"/>
      <c r="HA480" s="246"/>
      <c r="HB480" s="246"/>
      <c r="HC480" s="246"/>
      <c r="HD480" s="246"/>
      <c r="HE480" s="246"/>
      <c r="HF480" s="246"/>
      <c r="HG480" s="246"/>
      <c r="HH480" s="246"/>
      <c r="HI480" s="246"/>
      <c r="HJ480" s="246"/>
      <c r="HK480" s="254"/>
    </row>
    <row r="481" spans="1:219" s="7" customFormat="1" ht="12.4" customHeight="1" x14ac:dyDescent="0.2">
      <c r="A481" s="226" t="s">
        <v>4174</v>
      </c>
      <c r="B481" s="227" t="str">
        <f t="shared" si="305"/>
        <v>1414 DEGREES LIMITED</v>
      </c>
      <c r="C481" s="228" t="s">
        <v>35</v>
      </c>
      <c r="D481" s="228" t="s">
        <v>30</v>
      </c>
      <c r="E481" s="258"/>
      <c r="F481" s="244"/>
      <c r="G481" s="238"/>
      <c r="H481" s="232" t="str">
        <f t="shared" si="306"/>
        <v/>
      </c>
      <c r="I481" s="206" t="s">
        <v>2534</v>
      </c>
      <c r="J481" s="228" t="str">
        <f>VLOOKUP(Z481,[1]AP2022!FF:FI,2,0)</f>
        <v>exclude</v>
      </c>
      <c r="K481" s="228" t="str">
        <f>VLOOKUP(Z481,[1]AP2022!FF:FI,4,0)</f>
        <v>ok, insuf</v>
      </c>
      <c r="L481" s="233"/>
      <c r="M481" s="38" t="s">
        <v>4175</v>
      </c>
      <c r="N481" s="38" t="s">
        <v>4176</v>
      </c>
      <c r="O481" s="38" t="s">
        <v>36</v>
      </c>
      <c r="P481" s="38" t="s">
        <v>4177</v>
      </c>
      <c r="Q481" s="37"/>
      <c r="R481" s="38" t="s">
        <v>49</v>
      </c>
      <c r="S481" s="38" t="s">
        <v>4178</v>
      </c>
      <c r="T481" s="38" t="s">
        <v>38</v>
      </c>
      <c r="U481" s="38" t="s">
        <v>178</v>
      </c>
      <c r="V481" s="38" t="s">
        <v>4179</v>
      </c>
      <c r="W481" s="38" t="s">
        <v>4180</v>
      </c>
      <c r="X481" s="37"/>
      <c r="Y481" s="37"/>
      <c r="Z481" s="38" t="s">
        <v>4181</v>
      </c>
      <c r="AA481" s="41">
        <v>3841000</v>
      </c>
      <c r="AB481" s="41">
        <v>468000</v>
      </c>
      <c r="AC481" s="41">
        <v>332000</v>
      </c>
      <c r="AD481" s="38" t="s">
        <v>39</v>
      </c>
      <c r="AE481" s="38" t="s">
        <v>39</v>
      </c>
      <c r="AF481" s="38" t="s">
        <v>39</v>
      </c>
      <c r="AG481" s="38" t="s">
        <v>39</v>
      </c>
      <c r="AH481" s="38" t="s">
        <v>39</v>
      </c>
      <c r="AI481" s="38" t="s">
        <v>39</v>
      </c>
      <c r="AJ481" s="38" t="s">
        <v>39</v>
      </c>
      <c r="AK481" s="38" t="s">
        <v>39</v>
      </c>
      <c r="AL481" s="38" t="s">
        <v>39</v>
      </c>
      <c r="AM481" s="38" t="s">
        <v>39</v>
      </c>
      <c r="AN481" s="38" t="s">
        <v>39</v>
      </c>
      <c r="AO481" s="38" t="s">
        <v>39</v>
      </c>
      <c r="AP481" s="38" t="s">
        <v>39</v>
      </c>
      <c r="AQ481" s="41">
        <v>3841000</v>
      </c>
      <c r="AR481" s="41">
        <v>468000</v>
      </c>
      <c r="AS481" s="41">
        <v>332000</v>
      </c>
      <c r="AT481" s="38" t="s">
        <v>39</v>
      </c>
      <c r="AU481" s="38" t="s">
        <v>39</v>
      </c>
      <c r="AV481" s="38" t="s">
        <v>39</v>
      </c>
      <c r="AW481" s="38" t="s">
        <v>39</v>
      </c>
      <c r="AX481" s="38" t="s">
        <v>39</v>
      </c>
      <c r="AY481" s="41">
        <v>0</v>
      </c>
      <c r="AZ481" s="41">
        <v>-7000</v>
      </c>
      <c r="BA481" s="41">
        <v>0</v>
      </c>
      <c r="BB481" s="41">
        <v>0</v>
      </c>
      <c r="BC481" s="41">
        <v>-3573000</v>
      </c>
      <c r="BD481" s="41">
        <v>-3279000</v>
      </c>
      <c r="BE481" s="41">
        <v>-2891000</v>
      </c>
      <c r="BF481" s="41">
        <v>-4402000</v>
      </c>
      <c r="BG481" s="41">
        <v>268000</v>
      </c>
      <c r="BH481" s="41">
        <v>-2818000</v>
      </c>
      <c r="BI481" s="41">
        <v>-2559000</v>
      </c>
      <c r="BJ481" s="41">
        <v>-4402000</v>
      </c>
      <c r="BK481" s="41">
        <v>-1379000</v>
      </c>
      <c r="BL481" s="41">
        <v>-3070000</v>
      </c>
      <c r="BM481" s="41">
        <v>-300000</v>
      </c>
      <c r="BN481" s="41">
        <v>-33000</v>
      </c>
      <c r="BO481" s="41">
        <v>-1379000</v>
      </c>
      <c r="BP481" s="41">
        <v>-3070000</v>
      </c>
      <c r="BQ481" s="41">
        <v>-300000</v>
      </c>
      <c r="BR481" s="41">
        <v>-33000</v>
      </c>
      <c r="BS481" s="41">
        <v>0</v>
      </c>
      <c r="BT481" s="41">
        <v>0</v>
      </c>
      <c r="BU481" s="41">
        <v>0</v>
      </c>
      <c r="BV481" s="41">
        <v>0</v>
      </c>
      <c r="BW481" s="41">
        <v>-1369000</v>
      </c>
      <c r="BX481" s="41">
        <v>-5974000</v>
      </c>
      <c r="BY481" s="41">
        <v>-2866000</v>
      </c>
      <c r="BZ481" s="41">
        <v>-4271000</v>
      </c>
      <c r="CA481" s="41">
        <v>7129000</v>
      </c>
      <c r="CB481" s="41">
        <v>6381000</v>
      </c>
      <c r="CC481" s="41">
        <v>5975000</v>
      </c>
      <c r="CD481" s="41">
        <v>12386000</v>
      </c>
      <c r="CE481" s="38" t="s">
        <v>39</v>
      </c>
      <c r="CF481" s="38" t="s">
        <v>39</v>
      </c>
      <c r="CG481" s="38" t="s">
        <v>39</v>
      </c>
      <c r="CH481" s="38" t="s">
        <v>39</v>
      </c>
      <c r="CI481" s="38" t="s">
        <v>39</v>
      </c>
      <c r="CJ481" s="41">
        <v>1000</v>
      </c>
      <c r="CK481" s="41">
        <v>63000</v>
      </c>
      <c r="CL481" s="41">
        <v>2448000</v>
      </c>
      <c r="CM481" s="41">
        <v>2588000</v>
      </c>
      <c r="CN481" s="41">
        <v>136000</v>
      </c>
      <c r="CO481" s="41">
        <v>149000</v>
      </c>
      <c r="CP481" s="41">
        <v>76000</v>
      </c>
      <c r="CQ481" s="41">
        <v>3549000</v>
      </c>
      <c r="CR481" s="41">
        <v>5705000</v>
      </c>
      <c r="CS481" s="41">
        <v>4395000</v>
      </c>
      <c r="CT481" s="41">
        <v>9721000</v>
      </c>
      <c r="CU481" s="38" t="s">
        <v>39</v>
      </c>
      <c r="CV481" s="38" t="s">
        <v>39</v>
      </c>
      <c r="CW481" s="38" t="s">
        <v>39</v>
      </c>
      <c r="CX481" s="38" t="s">
        <v>39</v>
      </c>
      <c r="CY481" s="38" t="s">
        <v>39</v>
      </c>
      <c r="CZ481" s="38" t="s">
        <v>39</v>
      </c>
      <c r="DA481" s="38" t="s">
        <v>39</v>
      </c>
      <c r="DB481" s="38" t="s">
        <v>39</v>
      </c>
      <c r="DC481" s="41">
        <v>11992000</v>
      </c>
      <c r="DD481" s="41">
        <v>13817000</v>
      </c>
      <c r="DE481" s="41">
        <v>15665000</v>
      </c>
      <c r="DF481" s="41">
        <v>17630000</v>
      </c>
      <c r="DG481" s="213"/>
      <c r="DH481" s="214" t="str">
        <f t="shared" si="307"/>
        <v>无数据</v>
      </c>
      <c r="DI481" s="214" t="str">
        <f t="shared" si="308"/>
        <v>n.a.</v>
      </c>
      <c r="DJ481" s="214">
        <f t="shared" si="309"/>
        <v>-3573000</v>
      </c>
      <c r="DK481" s="214">
        <f t="shared" si="310"/>
        <v>-1379000</v>
      </c>
      <c r="DL481" s="214" t="str">
        <f t="shared" si="311"/>
        <v>无数据</v>
      </c>
      <c r="DM481" s="215" t="e">
        <f t="shared" si="312"/>
        <v>#VALUE!</v>
      </c>
      <c r="DN481" s="215" t="e">
        <f t="shared" si="313"/>
        <v>#VALUE!</v>
      </c>
      <c r="DO481" s="216">
        <f t="shared" si="314"/>
        <v>0</v>
      </c>
      <c r="DP481" s="214" t="e">
        <f t="shared" si="315"/>
        <v>#VALUE!</v>
      </c>
      <c r="DQ481" s="214" t="e">
        <f t="shared" si="316"/>
        <v>#VALUE!</v>
      </c>
      <c r="DR481" s="217"/>
      <c r="DS481" s="214" t="str">
        <f t="shared" si="317"/>
        <v>无数据</v>
      </c>
      <c r="DT481" s="214" t="str">
        <f t="shared" si="318"/>
        <v>n.a.</v>
      </c>
      <c r="DU481" s="214">
        <f t="shared" si="319"/>
        <v>-3286000</v>
      </c>
      <c r="DV481" s="214">
        <f t="shared" si="320"/>
        <v>-3070000</v>
      </c>
      <c r="DW481" s="214" t="str">
        <f t="shared" si="321"/>
        <v>无数据</v>
      </c>
      <c r="DX481" s="215" t="e">
        <f t="shared" si="322"/>
        <v>#VALUE!</v>
      </c>
      <c r="DY481" s="215" t="e">
        <f t="shared" si="323"/>
        <v>#VALUE!</v>
      </c>
      <c r="DZ481" s="218">
        <f t="shared" si="324"/>
        <v>-7000</v>
      </c>
      <c r="EA481" s="214" t="e">
        <f t="shared" si="325"/>
        <v>#VALUE!</v>
      </c>
      <c r="EB481" s="214" t="e">
        <f t="shared" si="326"/>
        <v>#VALUE!</v>
      </c>
      <c r="EC481" s="217"/>
      <c r="ED481" s="214" t="str">
        <f t="shared" si="327"/>
        <v>无数据</v>
      </c>
      <c r="EE481" s="214" t="str">
        <f t="shared" si="328"/>
        <v>n.a.</v>
      </c>
      <c r="EF481" s="214">
        <f t="shared" si="329"/>
        <v>-2891000</v>
      </c>
      <c r="EG481" s="214">
        <f t="shared" si="330"/>
        <v>-300000</v>
      </c>
      <c r="EH481" s="214" t="str">
        <f t="shared" si="331"/>
        <v>无数据</v>
      </c>
      <c r="EI481" s="215" t="e">
        <f t="shared" si="332"/>
        <v>#VALUE!</v>
      </c>
      <c r="EJ481" s="215" t="e">
        <f t="shared" si="333"/>
        <v>#VALUE!</v>
      </c>
      <c r="EK481" s="218">
        <f t="shared" si="334"/>
        <v>0</v>
      </c>
      <c r="EL481" s="214" t="e">
        <f t="shared" si="335"/>
        <v>#VALUE!</v>
      </c>
      <c r="EM481" s="214" t="e">
        <f t="shared" si="336"/>
        <v>#VALUE!</v>
      </c>
      <c r="EN481" s="217"/>
      <c r="EO481" s="219" t="e">
        <f t="shared" si="348"/>
        <v>#VALUE!</v>
      </c>
      <c r="EP481" s="219" t="e">
        <f t="shared" si="348"/>
        <v>#VALUE!</v>
      </c>
      <c r="EQ481" s="219">
        <f t="shared" si="348"/>
        <v>-3250000</v>
      </c>
      <c r="ER481" s="219">
        <f t="shared" si="347"/>
        <v>-1583000</v>
      </c>
      <c r="ES481" s="219" t="e">
        <f t="shared" si="337"/>
        <v>#VALUE!</v>
      </c>
      <c r="ET481" s="220" t="e">
        <f t="shared" si="338"/>
        <v>#VALUE!</v>
      </c>
      <c r="EU481" s="221" t="e">
        <f t="shared" si="339"/>
        <v>#VALUE!</v>
      </c>
      <c r="EV481" s="219">
        <f t="shared" si="340"/>
        <v>2333.3333333333335</v>
      </c>
      <c r="EW481" s="219" t="e">
        <f t="shared" si="341"/>
        <v>#VALUE!</v>
      </c>
      <c r="EX481" s="219" t="e">
        <f t="shared" si="341"/>
        <v>#VALUE!</v>
      </c>
      <c r="EY481" s="208"/>
      <c r="EZ481" s="222" t="str">
        <f t="shared" si="342"/>
        <v>无数据</v>
      </c>
      <c r="FA481" s="222" t="str">
        <f t="shared" si="343"/>
        <v>无数据</v>
      </c>
      <c r="FB481" s="222" t="str">
        <f t="shared" si="344"/>
        <v>无数据</v>
      </c>
      <c r="FC481" s="222" t="str">
        <f t="shared" si="345"/>
        <v>删除</v>
      </c>
      <c r="FD481" s="222" t="str">
        <f t="shared" si="346"/>
        <v>删除</v>
      </c>
      <c r="FE481" s="246"/>
      <c r="FF481" s="246"/>
      <c r="FG481" s="246"/>
      <c r="FH481" s="246"/>
      <c r="FI481" s="246"/>
      <c r="FJ481" s="246"/>
      <c r="FK481" s="246"/>
      <c r="FL481" s="246"/>
      <c r="FM481" s="246"/>
      <c r="FN481" s="246"/>
      <c r="FO481" s="246"/>
      <c r="FP481" s="246"/>
      <c r="FQ481" s="246"/>
      <c r="FR481" s="246"/>
      <c r="FS481" s="246"/>
      <c r="FT481" s="246"/>
      <c r="FU481" s="246"/>
      <c r="FV481" s="246"/>
      <c r="FW481" s="246"/>
      <c r="FX481" s="246"/>
      <c r="FY481" s="246"/>
      <c r="FZ481" s="246"/>
      <c r="GA481" s="246"/>
      <c r="GB481" s="246"/>
      <c r="GC481" s="246"/>
      <c r="GD481" s="246"/>
      <c r="GE481" s="246"/>
      <c r="GF481" s="246"/>
      <c r="GG481" s="246"/>
      <c r="GH481" s="246"/>
      <c r="GI481" s="246"/>
      <c r="GJ481" s="246"/>
      <c r="GK481" s="246"/>
      <c r="GL481" s="246"/>
      <c r="GM481" s="246"/>
      <c r="GN481" s="246"/>
      <c r="GO481" s="246"/>
      <c r="GP481" s="246"/>
      <c r="GQ481" s="246"/>
      <c r="GR481" s="246"/>
      <c r="GS481" s="246"/>
      <c r="GT481" s="246"/>
      <c r="GU481" s="246"/>
      <c r="GV481" s="246"/>
      <c r="GW481" s="246"/>
      <c r="GX481" s="246"/>
      <c r="GY481" s="246"/>
      <c r="GZ481" s="246"/>
      <c r="HA481" s="246"/>
      <c r="HB481" s="246"/>
      <c r="HC481" s="246"/>
      <c r="HD481" s="246"/>
      <c r="HE481" s="246"/>
      <c r="HF481" s="246"/>
      <c r="HG481" s="246"/>
      <c r="HH481" s="246"/>
      <c r="HI481" s="246"/>
      <c r="HJ481" s="246"/>
      <c r="HK481" s="254"/>
    </row>
    <row r="482" spans="1:219" ht="12.4" customHeight="1" x14ac:dyDescent="0.2">
      <c r="A482" s="204" t="s">
        <v>4182</v>
      </c>
      <c r="B482" s="205" t="str">
        <f t="shared" si="305"/>
        <v>BOBSHELL ELECTRODES LIMITED</v>
      </c>
      <c r="C482" s="206" t="s">
        <v>35</v>
      </c>
      <c r="D482" s="206" t="s">
        <v>32</v>
      </c>
      <c r="E482" s="205"/>
      <c r="F482" s="244"/>
      <c r="G482" s="245"/>
      <c r="H482" s="209" t="str">
        <f t="shared" si="306"/>
        <v/>
      </c>
      <c r="I482" s="206" t="s">
        <v>328</v>
      </c>
      <c r="J482" s="206" t="str">
        <f>VLOOKUP(Z482,[1]AP2022!FF:FI,2,0)</f>
        <v>exclude</v>
      </c>
      <c r="K482" s="206" t="str">
        <f>VLOOKUP(Z482,[1]AP2022!FF:FI,4,0)</f>
        <v>ok, sda/sdp</v>
      </c>
      <c r="L482" s="210"/>
      <c r="M482" s="211" t="s">
        <v>4183</v>
      </c>
      <c r="N482" s="211" t="s">
        <v>4184</v>
      </c>
      <c r="O482" s="211" t="s">
        <v>36</v>
      </c>
      <c r="P482" s="211" t="s">
        <v>4185</v>
      </c>
      <c r="Q482" s="225"/>
      <c r="R482" s="38" t="s">
        <v>41</v>
      </c>
      <c r="S482" s="211" t="s">
        <v>4186</v>
      </c>
      <c r="T482" s="211" t="s">
        <v>38</v>
      </c>
      <c r="U482" s="38" t="s">
        <v>182</v>
      </c>
      <c r="V482" s="38" t="s">
        <v>4187</v>
      </c>
      <c r="W482" s="38" t="s">
        <v>4188</v>
      </c>
      <c r="X482" s="37"/>
      <c r="Y482" s="37"/>
      <c r="Z482" s="38" t="s">
        <v>4189</v>
      </c>
      <c r="AA482" s="41">
        <v>21125000</v>
      </c>
      <c r="AB482" s="41">
        <v>51137000</v>
      </c>
      <c r="AC482" s="41">
        <v>40486000</v>
      </c>
      <c r="AD482" s="41">
        <v>34291000</v>
      </c>
      <c r="AE482" s="41">
        <v>21125000</v>
      </c>
      <c r="AF482" s="41">
        <v>51137000</v>
      </c>
      <c r="AG482" s="41">
        <v>40483000</v>
      </c>
      <c r="AH482" s="41">
        <v>34236000</v>
      </c>
      <c r="AI482" s="38" t="s">
        <v>39</v>
      </c>
      <c r="AJ482" s="38" t="s">
        <v>39</v>
      </c>
      <c r="AK482" s="41">
        <v>3000</v>
      </c>
      <c r="AL482" s="41">
        <v>55000</v>
      </c>
      <c r="AM482" s="41">
        <v>21125000</v>
      </c>
      <c r="AN482" s="41">
        <v>51137000</v>
      </c>
      <c r="AO482" s="41">
        <v>40486000</v>
      </c>
      <c r="AP482" s="41">
        <v>34291000</v>
      </c>
      <c r="AQ482" s="38" t="s">
        <v>39</v>
      </c>
      <c r="AR482" s="38" t="s">
        <v>39</v>
      </c>
      <c r="AS482" s="38" t="s">
        <v>39</v>
      </c>
      <c r="AT482" s="38" t="s">
        <v>39</v>
      </c>
      <c r="AU482" s="41">
        <v>-9460000</v>
      </c>
      <c r="AV482" s="41">
        <v>-30144000</v>
      </c>
      <c r="AW482" s="41">
        <v>-24341000</v>
      </c>
      <c r="AX482" s="41">
        <v>-19499000</v>
      </c>
      <c r="AY482" s="41">
        <v>0</v>
      </c>
      <c r="AZ482" s="41">
        <v>0</v>
      </c>
      <c r="BA482" s="41">
        <v>0</v>
      </c>
      <c r="BB482" s="41">
        <v>0</v>
      </c>
      <c r="BC482" s="41">
        <v>-17274000</v>
      </c>
      <c r="BD482" s="41">
        <v>-18409000</v>
      </c>
      <c r="BE482" s="41">
        <v>-17241000</v>
      </c>
      <c r="BF482" s="41">
        <v>-19120000</v>
      </c>
      <c r="BG482" s="41">
        <v>-5609000</v>
      </c>
      <c r="BH482" s="41">
        <v>2584000</v>
      </c>
      <c r="BI482" s="41">
        <v>-1096000</v>
      </c>
      <c r="BJ482" s="41">
        <v>-4328000</v>
      </c>
      <c r="BK482" s="41">
        <v>-1077000</v>
      </c>
      <c r="BL482" s="41">
        <v>-939000</v>
      </c>
      <c r="BM482" s="41">
        <v>-834000</v>
      </c>
      <c r="BN482" s="41">
        <v>-972000</v>
      </c>
      <c r="BO482" s="41">
        <v>-1077000</v>
      </c>
      <c r="BP482" s="41">
        <v>-939000</v>
      </c>
      <c r="BQ482" s="41">
        <v>-834000</v>
      </c>
      <c r="BR482" s="41">
        <v>-972000</v>
      </c>
      <c r="BS482" s="41">
        <v>0</v>
      </c>
      <c r="BT482" s="41">
        <v>0</v>
      </c>
      <c r="BU482" s="41">
        <v>0</v>
      </c>
      <c r="BV482" s="41">
        <v>0</v>
      </c>
      <c r="BW482" s="41">
        <v>-6506000</v>
      </c>
      <c r="BX482" s="41">
        <v>1860000</v>
      </c>
      <c r="BY482" s="41">
        <v>-1567000</v>
      </c>
      <c r="BZ482" s="41">
        <v>-4823000</v>
      </c>
      <c r="CA482" s="41">
        <v>21023000</v>
      </c>
      <c r="CB482" s="41">
        <v>17945000</v>
      </c>
      <c r="CC482" s="41">
        <v>9229000</v>
      </c>
      <c r="CD482" s="41">
        <v>10364000</v>
      </c>
      <c r="CE482" s="41">
        <v>3588000</v>
      </c>
      <c r="CF482" s="41">
        <v>3392000</v>
      </c>
      <c r="CG482" s="41">
        <v>2548000</v>
      </c>
      <c r="CH482" s="41">
        <v>4111000</v>
      </c>
      <c r="CI482" s="41">
        <v>5871000</v>
      </c>
      <c r="CJ482" s="41">
        <v>2910000</v>
      </c>
      <c r="CK482" s="41">
        <v>5107000</v>
      </c>
      <c r="CL482" s="41">
        <v>2860000</v>
      </c>
      <c r="CM482" s="41">
        <v>1020000</v>
      </c>
      <c r="CN482" s="41">
        <v>907000</v>
      </c>
      <c r="CO482" s="41">
        <v>809000</v>
      </c>
      <c r="CP482" s="41">
        <v>1072000</v>
      </c>
      <c r="CQ482" s="41">
        <v>10473000</v>
      </c>
      <c r="CR482" s="41">
        <v>10671000</v>
      </c>
      <c r="CS482" s="41">
        <v>672000</v>
      </c>
      <c r="CT482" s="41">
        <v>2263000</v>
      </c>
      <c r="CU482" s="38" t="s">
        <v>39</v>
      </c>
      <c r="CV482" s="38" t="s">
        <v>39</v>
      </c>
      <c r="CW482" s="38" t="s">
        <v>39</v>
      </c>
      <c r="CX482" s="38" t="s">
        <v>39</v>
      </c>
      <c r="CY482" s="41">
        <v>1255000</v>
      </c>
      <c r="CZ482" s="41">
        <v>1255000</v>
      </c>
      <c r="DA482" s="41">
        <v>1125000</v>
      </c>
      <c r="DB482" s="41">
        <v>1124000</v>
      </c>
      <c r="DC482" s="41">
        <v>37512000</v>
      </c>
      <c r="DD482" s="41">
        <v>35506000</v>
      </c>
      <c r="DE482" s="41">
        <v>30485000</v>
      </c>
      <c r="DF482" s="41">
        <v>32339000</v>
      </c>
      <c r="DG482" s="213"/>
      <c r="DH482" s="214">
        <f t="shared" si="307"/>
        <v>21125000</v>
      </c>
      <c r="DI482" s="214">
        <f t="shared" si="308"/>
        <v>-9460000</v>
      </c>
      <c r="DJ482" s="214">
        <f t="shared" si="309"/>
        <v>-17274000</v>
      </c>
      <c r="DK482" s="214">
        <f t="shared" si="310"/>
        <v>-1077000</v>
      </c>
      <c r="DL482" s="214">
        <f t="shared" si="311"/>
        <v>-6686000</v>
      </c>
      <c r="DM482" s="215">
        <f t="shared" si="312"/>
        <v>-0.31649704142011836</v>
      </c>
      <c r="DN482" s="215">
        <f t="shared" si="313"/>
        <v>-0.24040847146812414</v>
      </c>
      <c r="DO482" s="216">
        <f t="shared" si="314"/>
        <v>0</v>
      </c>
      <c r="DP482" s="214">
        <f t="shared" si="315"/>
        <v>3490000</v>
      </c>
      <c r="DQ482" s="214">
        <f t="shared" si="316"/>
        <v>1255000</v>
      </c>
      <c r="DR482" s="217"/>
      <c r="DS482" s="214">
        <f t="shared" si="317"/>
        <v>51137000</v>
      </c>
      <c r="DT482" s="214">
        <f t="shared" si="318"/>
        <v>-30144000</v>
      </c>
      <c r="DU482" s="214">
        <f t="shared" si="319"/>
        <v>-18409000</v>
      </c>
      <c r="DV482" s="214">
        <f t="shared" si="320"/>
        <v>-939000</v>
      </c>
      <c r="DW482" s="214">
        <f t="shared" si="321"/>
        <v>1645000</v>
      </c>
      <c r="DX482" s="215">
        <f t="shared" si="322"/>
        <v>3.2168488569920016E-2</v>
      </c>
      <c r="DY482" s="215">
        <f t="shared" si="323"/>
        <v>3.3237694981007031E-2</v>
      </c>
      <c r="DZ482" s="218">
        <f t="shared" si="324"/>
        <v>0</v>
      </c>
      <c r="EA482" s="214">
        <f t="shared" si="325"/>
        <v>2970000</v>
      </c>
      <c r="EB482" s="214">
        <f t="shared" si="326"/>
        <v>1190000</v>
      </c>
      <c r="EC482" s="217"/>
      <c r="ED482" s="214">
        <f t="shared" si="327"/>
        <v>40486000</v>
      </c>
      <c r="EE482" s="214">
        <f t="shared" si="328"/>
        <v>-24341000</v>
      </c>
      <c r="EF482" s="214">
        <f t="shared" si="329"/>
        <v>-17241000</v>
      </c>
      <c r="EG482" s="214">
        <f t="shared" si="330"/>
        <v>-834000</v>
      </c>
      <c r="EH482" s="214">
        <f t="shared" si="331"/>
        <v>-1930000</v>
      </c>
      <c r="EI482" s="215">
        <f t="shared" si="332"/>
        <v>-4.767079978264091E-2</v>
      </c>
      <c r="EJ482" s="215">
        <f t="shared" si="333"/>
        <v>-4.5501697472651828E-2</v>
      </c>
      <c r="EK482" s="218">
        <f t="shared" si="334"/>
        <v>0</v>
      </c>
      <c r="EL482" s="214">
        <f t="shared" si="335"/>
        <v>3329500</v>
      </c>
      <c r="EM482" s="214">
        <f t="shared" si="336"/>
        <v>1124500</v>
      </c>
      <c r="EN482" s="217"/>
      <c r="EO482" s="219">
        <f t="shared" si="348"/>
        <v>37582666.666666664</v>
      </c>
      <c r="EP482" s="219">
        <f t="shared" si="348"/>
        <v>-21315000</v>
      </c>
      <c r="EQ482" s="219">
        <f t="shared" si="348"/>
        <v>-17641333.333333332</v>
      </c>
      <c r="ER482" s="219">
        <f t="shared" si="347"/>
        <v>-950000</v>
      </c>
      <c r="ES482" s="219">
        <f t="shared" si="337"/>
        <v>-2323666.6666666679</v>
      </c>
      <c r="ET482" s="220">
        <f t="shared" si="338"/>
        <v>-6.1828147727675919E-2</v>
      </c>
      <c r="EU482" s="221">
        <f t="shared" si="339"/>
        <v>-5.8228017273782816E-2</v>
      </c>
      <c r="EV482" s="219">
        <f t="shared" si="340"/>
        <v>0</v>
      </c>
      <c r="EW482" s="219">
        <f t="shared" si="341"/>
        <v>3263166.6666666665</v>
      </c>
      <c r="EX482" s="219">
        <f t="shared" si="341"/>
        <v>1189833.3333333333</v>
      </c>
      <c r="EY482" s="208"/>
      <c r="EZ482" s="222" t="str">
        <f t="shared" si="342"/>
        <v>完整</v>
      </c>
      <c r="FA482" s="222" t="str">
        <f t="shared" si="343"/>
        <v>完整</v>
      </c>
      <c r="FB482" s="222" t="str">
        <f t="shared" si="344"/>
        <v>完整</v>
      </c>
      <c r="FC482" s="222" t="str">
        <f t="shared" si="345"/>
        <v>选择</v>
      </c>
      <c r="FD482" s="222" t="str">
        <f t="shared" si="346"/>
        <v>选择</v>
      </c>
      <c r="FE482" s="246"/>
      <c r="FF482" s="246"/>
      <c r="FG482" s="246"/>
      <c r="FH482" s="246"/>
      <c r="FI482" s="246"/>
      <c r="FJ482" s="246"/>
      <c r="FK482" s="246"/>
      <c r="FL482" s="246"/>
      <c r="FM482" s="246"/>
      <c r="FN482" s="246"/>
      <c r="FO482" s="246"/>
      <c r="FP482" s="246"/>
      <c r="FQ482" s="246"/>
      <c r="FR482" s="246"/>
      <c r="FS482" s="246"/>
      <c r="FT482" s="246"/>
      <c r="FU482" s="246"/>
      <c r="FV482" s="246"/>
      <c r="FW482" s="246"/>
      <c r="FX482" s="246"/>
      <c r="FY482" s="246"/>
      <c r="FZ482" s="246"/>
      <c r="GA482" s="246"/>
      <c r="GB482" s="246"/>
      <c r="GC482" s="246"/>
      <c r="GD482" s="246"/>
      <c r="GE482" s="246"/>
      <c r="GF482" s="246"/>
      <c r="GG482" s="246"/>
      <c r="GH482" s="246"/>
      <c r="GI482" s="246"/>
      <c r="GJ482" s="246"/>
      <c r="GK482" s="246"/>
      <c r="GL482" s="246"/>
      <c r="GM482" s="246"/>
      <c r="GN482" s="246"/>
      <c r="GO482" s="246"/>
      <c r="GP482" s="246"/>
      <c r="GQ482" s="246"/>
      <c r="GR482" s="246"/>
      <c r="GS482" s="246"/>
      <c r="GT482" s="246"/>
      <c r="GU482" s="246"/>
      <c r="GV482" s="246"/>
      <c r="GW482" s="246"/>
      <c r="GX482" s="246"/>
      <c r="GY482" s="246"/>
      <c r="GZ482" s="246"/>
      <c r="HA482" s="246"/>
      <c r="HB482" s="246"/>
      <c r="HC482" s="246"/>
      <c r="HD482" s="246"/>
      <c r="HE482" s="246"/>
      <c r="HF482" s="246"/>
      <c r="HG482" s="246"/>
      <c r="HH482" s="246"/>
      <c r="HI482" s="246"/>
      <c r="HJ482" s="246"/>
      <c r="HK482" s="246"/>
    </row>
    <row r="483" spans="1:219" s="7" customFormat="1" ht="12.4" customHeight="1" x14ac:dyDescent="0.2">
      <c r="A483" s="226" t="s">
        <v>4190</v>
      </c>
      <c r="B483" s="227" t="str">
        <f t="shared" si="305"/>
        <v>BEIJING WANJIATIANNENG NEW ENERGY CO.,LTD.</v>
      </c>
      <c r="C483" s="228" t="s">
        <v>35</v>
      </c>
      <c r="D483" s="237" t="s">
        <v>31</v>
      </c>
      <c r="E483" s="258"/>
      <c r="F483" s="244"/>
      <c r="G483" s="238"/>
      <c r="H483" s="232" t="str">
        <f t="shared" si="306"/>
        <v/>
      </c>
      <c r="I483" s="228" t="s">
        <v>405</v>
      </c>
      <c r="J483" s="228" t="str">
        <f>VLOOKUP(Z483,[1]AP2022!FF:FI,2,0)</f>
        <v>exclude</v>
      </c>
      <c r="K483" s="228" t="str">
        <f>VLOOKUP(Z483,[1]AP2022!FF:FI,4,0)</f>
        <v>ok, loss</v>
      </c>
      <c r="L483" s="233"/>
      <c r="M483" s="38" t="s">
        <v>4191</v>
      </c>
      <c r="N483" s="38" t="s">
        <v>4192</v>
      </c>
      <c r="O483" s="38" t="s">
        <v>36</v>
      </c>
      <c r="P483" s="37"/>
      <c r="Q483" s="37"/>
      <c r="R483" s="38" t="s">
        <v>48</v>
      </c>
      <c r="S483" s="38" t="s">
        <v>4193</v>
      </c>
      <c r="T483" s="38" t="s">
        <v>44</v>
      </c>
      <c r="U483" s="38" t="s">
        <v>178</v>
      </c>
      <c r="V483" s="38" t="s">
        <v>4194</v>
      </c>
      <c r="W483" s="38" t="s">
        <v>4195</v>
      </c>
      <c r="X483" s="37"/>
      <c r="Y483" s="37"/>
      <c r="Z483" s="38" t="s">
        <v>4196</v>
      </c>
      <c r="AA483" s="41">
        <v>1377000</v>
      </c>
      <c r="AB483" s="41">
        <v>1034000</v>
      </c>
      <c r="AC483" s="41">
        <v>1101000</v>
      </c>
      <c r="AD483" s="41">
        <v>1886000</v>
      </c>
      <c r="AE483" s="41">
        <v>1385000</v>
      </c>
      <c r="AF483" s="41">
        <v>1116000</v>
      </c>
      <c r="AG483" s="41">
        <v>1106000</v>
      </c>
      <c r="AH483" s="41">
        <v>1899000</v>
      </c>
      <c r="AI483" s="41">
        <v>-8000</v>
      </c>
      <c r="AJ483" s="41">
        <v>-5000</v>
      </c>
      <c r="AK483" s="41">
        <v>-6000</v>
      </c>
      <c r="AL483" s="41">
        <v>-13000</v>
      </c>
      <c r="AM483" s="41">
        <v>1377000</v>
      </c>
      <c r="AN483" s="41">
        <v>1111000</v>
      </c>
      <c r="AO483" s="41">
        <v>1100000</v>
      </c>
      <c r="AP483" s="41">
        <v>1886000</v>
      </c>
      <c r="AQ483" s="41">
        <v>0</v>
      </c>
      <c r="AR483" s="41">
        <v>-77000</v>
      </c>
      <c r="AS483" s="41">
        <v>1000</v>
      </c>
      <c r="AT483" s="38" t="s">
        <v>39</v>
      </c>
      <c r="AU483" s="41">
        <v>-155000</v>
      </c>
      <c r="AV483" s="41">
        <v>-221000</v>
      </c>
      <c r="AW483" s="41">
        <v>-55000</v>
      </c>
      <c r="AX483" s="41">
        <v>-36000</v>
      </c>
      <c r="AY483" s="38" t="s">
        <v>39</v>
      </c>
      <c r="AZ483" s="38" t="s">
        <v>39</v>
      </c>
      <c r="BA483" s="38" t="s">
        <v>39</v>
      </c>
      <c r="BB483" s="38" t="s">
        <v>39</v>
      </c>
      <c r="BC483" s="41">
        <v>-1321000</v>
      </c>
      <c r="BD483" s="41">
        <v>-1894000</v>
      </c>
      <c r="BE483" s="41">
        <v>-2820000</v>
      </c>
      <c r="BF483" s="41">
        <v>-3555000</v>
      </c>
      <c r="BG483" s="41">
        <v>-99000</v>
      </c>
      <c r="BH483" s="41">
        <v>-1081000</v>
      </c>
      <c r="BI483" s="41">
        <v>-1774000</v>
      </c>
      <c r="BJ483" s="41">
        <v>-1705000</v>
      </c>
      <c r="BK483" s="41">
        <v>-430000</v>
      </c>
      <c r="BL483" s="41">
        <v>-2868000</v>
      </c>
      <c r="BM483" s="41">
        <v>-10901000</v>
      </c>
      <c r="BN483" s="41">
        <v>-1098000</v>
      </c>
      <c r="BO483" s="41">
        <v>-430000</v>
      </c>
      <c r="BP483" s="41">
        <v>-591000</v>
      </c>
      <c r="BQ483" s="41">
        <v>-10901000</v>
      </c>
      <c r="BR483" s="41">
        <v>-1098000</v>
      </c>
      <c r="BS483" s="41">
        <v>0</v>
      </c>
      <c r="BT483" s="41">
        <v>-2277000</v>
      </c>
      <c r="BU483" s="41">
        <v>0</v>
      </c>
      <c r="BV483" s="41">
        <v>0</v>
      </c>
      <c r="BW483" s="41">
        <v>-3057000</v>
      </c>
      <c r="BX483" s="41">
        <v>-3635000</v>
      </c>
      <c r="BY483" s="41">
        <v>-4726000</v>
      </c>
      <c r="BZ483" s="41">
        <v>-11803000</v>
      </c>
      <c r="CA483" s="41">
        <v>671000</v>
      </c>
      <c r="CB483" s="41">
        <v>2774000</v>
      </c>
      <c r="CC483" s="41">
        <v>4833000</v>
      </c>
      <c r="CD483" s="41">
        <v>13293000</v>
      </c>
      <c r="CE483" s="41">
        <v>0</v>
      </c>
      <c r="CF483" s="41">
        <v>2385000</v>
      </c>
      <c r="CG483" s="41">
        <v>4385000</v>
      </c>
      <c r="CH483" s="41">
        <v>4385000</v>
      </c>
      <c r="CI483" s="41">
        <v>26000</v>
      </c>
      <c r="CJ483" s="41">
        <v>114000</v>
      </c>
      <c r="CK483" s="41">
        <v>103000</v>
      </c>
      <c r="CL483" s="41">
        <v>413000</v>
      </c>
      <c r="CM483" s="41">
        <v>21000</v>
      </c>
      <c r="CN483" s="41">
        <v>31000</v>
      </c>
      <c r="CO483" s="41">
        <v>140000</v>
      </c>
      <c r="CP483" s="41">
        <v>298000</v>
      </c>
      <c r="CQ483" s="41">
        <v>614000</v>
      </c>
      <c r="CR483" s="41">
        <v>213000</v>
      </c>
      <c r="CS483" s="41">
        <v>173000</v>
      </c>
      <c r="CT483" s="41">
        <v>8165000</v>
      </c>
      <c r="CU483" s="38" t="s">
        <v>39</v>
      </c>
      <c r="CV483" s="38" t="s">
        <v>39</v>
      </c>
      <c r="CW483" s="38" t="s">
        <v>39</v>
      </c>
      <c r="CX483" s="38" t="s">
        <v>39</v>
      </c>
      <c r="CY483" s="38" t="s">
        <v>39</v>
      </c>
      <c r="CZ483" s="38" t="s">
        <v>39</v>
      </c>
      <c r="DA483" s="38" t="s">
        <v>39</v>
      </c>
      <c r="DB483" s="41">
        <v>0</v>
      </c>
      <c r="DC483" s="41">
        <v>7202000</v>
      </c>
      <c r="DD483" s="41">
        <v>9881000</v>
      </c>
      <c r="DE483" s="41">
        <v>12561000</v>
      </c>
      <c r="DF483" s="41">
        <v>23930000</v>
      </c>
      <c r="DG483" s="213"/>
      <c r="DH483" s="214">
        <f t="shared" si="307"/>
        <v>1377000</v>
      </c>
      <c r="DI483" s="214">
        <f t="shared" si="308"/>
        <v>-155000</v>
      </c>
      <c r="DJ483" s="214">
        <f t="shared" si="309"/>
        <v>-1321000</v>
      </c>
      <c r="DK483" s="214">
        <f t="shared" si="310"/>
        <v>-430000</v>
      </c>
      <c r="DL483" s="214">
        <f t="shared" si="311"/>
        <v>-529000</v>
      </c>
      <c r="DM483" s="215">
        <f t="shared" si="312"/>
        <v>-0.38416848220769789</v>
      </c>
      <c r="DN483" s="215">
        <f t="shared" si="313"/>
        <v>-0.27754459601259179</v>
      </c>
      <c r="DO483" s="216" t="str">
        <f t="shared" si="314"/>
        <v>n.a.</v>
      </c>
      <c r="DP483" s="214">
        <f t="shared" si="315"/>
        <v>1192500</v>
      </c>
      <c r="DQ483" s="214" t="e">
        <f t="shared" si="316"/>
        <v>#VALUE!</v>
      </c>
      <c r="DR483" s="217"/>
      <c r="DS483" s="214">
        <f t="shared" si="317"/>
        <v>1111000</v>
      </c>
      <c r="DT483" s="214">
        <f t="shared" si="318"/>
        <v>-221000</v>
      </c>
      <c r="DU483" s="214">
        <f t="shared" si="319"/>
        <v>-1894000</v>
      </c>
      <c r="DV483" s="214">
        <f t="shared" si="320"/>
        <v>-2868000</v>
      </c>
      <c r="DW483" s="214">
        <f t="shared" si="321"/>
        <v>-3872000</v>
      </c>
      <c r="DX483" s="215">
        <f t="shared" si="322"/>
        <v>-3.4851485148514851</v>
      </c>
      <c r="DY483" s="215">
        <f t="shared" si="323"/>
        <v>-0.77704194260485648</v>
      </c>
      <c r="DZ483" s="218" t="str">
        <f t="shared" si="324"/>
        <v>n.a.</v>
      </c>
      <c r="EA483" s="214">
        <f t="shared" si="325"/>
        <v>3385000</v>
      </c>
      <c r="EB483" s="214" t="e">
        <f t="shared" si="326"/>
        <v>#VALUE!</v>
      </c>
      <c r="EC483" s="217"/>
      <c r="ED483" s="214">
        <f t="shared" si="327"/>
        <v>1100000</v>
      </c>
      <c r="EE483" s="214">
        <f t="shared" si="328"/>
        <v>-55000</v>
      </c>
      <c r="EF483" s="214">
        <f t="shared" si="329"/>
        <v>-2820000</v>
      </c>
      <c r="EG483" s="214">
        <f t="shared" si="330"/>
        <v>-10901000</v>
      </c>
      <c r="EH483" s="214">
        <f t="shared" si="331"/>
        <v>-12676000</v>
      </c>
      <c r="EI483" s="215">
        <f t="shared" si="332"/>
        <v>-11.523636363636363</v>
      </c>
      <c r="EJ483" s="215">
        <f t="shared" si="333"/>
        <v>-0.920150987224158</v>
      </c>
      <c r="EK483" s="218" t="str">
        <f t="shared" si="334"/>
        <v>n.a.</v>
      </c>
      <c r="EL483" s="214">
        <f t="shared" si="335"/>
        <v>4385000</v>
      </c>
      <c r="EM483" s="214" t="e">
        <f t="shared" si="336"/>
        <v>#VALUE!</v>
      </c>
      <c r="EN483" s="217"/>
      <c r="EO483" s="219">
        <f t="shared" si="348"/>
        <v>1196000</v>
      </c>
      <c r="EP483" s="219">
        <f t="shared" si="348"/>
        <v>-143666.66666666666</v>
      </c>
      <c r="EQ483" s="219">
        <f t="shared" si="348"/>
        <v>-2011666.6666666667</v>
      </c>
      <c r="ER483" s="219">
        <f t="shared" si="347"/>
        <v>-4733000</v>
      </c>
      <c r="ES483" s="219">
        <f t="shared" si="337"/>
        <v>-5692333.333333334</v>
      </c>
      <c r="ET483" s="220">
        <f t="shared" si="338"/>
        <v>-4.7594760312151623</v>
      </c>
      <c r="EU483" s="221">
        <f t="shared" si="339"/>
        <v>-0.82637309460440356</v>
      </c>
      <c r="EV483" s="219" t="e">
        <f t="shared" si="340"/>
        <v>#VALUE!</v>
      </c>
      <c r="EW483" s="219">
        <f t="shared" si="341"/>
        <v>2987500</v>
      </c>
      <c r="EX483" s="219" t="e">
        <f t="shared" si="341"/>
        <v>#VALUE!</v>
      </c>
      <c r="EY483" s="208"/>
      <c r="EZ483" s="222" t="str">
        <f t="shared" si="342"/>
        <v>完整</v>
      </c>
      <c r="FA483" s="222" t="str">
        <f t="shared" si="343"/>
        <v>完整</v>
      </c>
      <c r="FB483" s="222" t="str">
        <f t="shared" si="344"/>
        <v>完整</v>
      </c>
      <c r="FC483" s="222" t="str">
        <f t="shared" si="345"/>
        <v>选择</v>
      </c>
      <c r="FD483" s="222" t="str">
        <f t="shared" si="346"/>
        <v>删除</v>
      </c>
      <c r="FE483" s="246"/>
      <c r="FF483" s="246"/>
      <c r="FG483" s="246"/>
      <c r="FH483" s="246"/>
      <c r="FI483" s="246"/>
      <c r="FJ483" s="246"/>
      <c r="FK483" s="246"/>
      <c r="FL483" s="246"/>
      <c r="FM483" s="246"/>
      <c r="FN483" s="246"/>
      <c r="FO483" s="246"/>
      <c r="FP483" s="246"/>
      <c r="FQ483" s="246"/>
      <c r="FR483" s="246"/>
      <c r="FS483" s="246"/>
      <c r="FT483" s="246"/>
      <c r="FU483" s="246"/>
      <c r="FV483" s="246"/>
      <c r="FW483" s="246"/>
      <c r="FX483" s="246"/>
      <c r="FY483" s="246"/>
      <c r="FZ483" s="246"/>
      <c r="GA483" s="246"/>
      <c r="GB483" s="246"/>
      <c r="GC483" s="246"/>
      <c r="GD483" s="246"/>
      <c r="GE483" s="246"/>
      <c r="GF483" s="246"/>
      <c r="GG483" s="246"/>
      <c r="GH483" s="246"/>
      <c r="GI483" s="246"/>
      <c r="GJ483" s="246"/>
      <c r="GK483" s="246"/>
      <c r="GL483" s="246"/>
      <c r="GM483" s="246"/>
      <c r="GN483" s="246"/>
      <c r="GO483" s="246"/>
      <c r="GP483" s="246"/>
      <c r="GQ483" s="246"/>
      <c r="GR483" s="246"/>
      <c r="GS483" s="246"/>
      <c r="GT483" s="246"/>
      <c r="GU483" s="246"/>
      <c r="GV483" s="246"/>
      <c r="GW483" s="246"/>
      <c r="GX483" s="246"/>
      <c r="GY483" s="246"/>
      <c r="GZ483" s="246"/>
      <c r="HA483" s="246"/>
      <c r="HB483" s="246"/>
      <c r="HC483" s="246"/>
      <c r="HD483" s="246"/>
      <c r="HE483" s="246"/>
      <c r="HF483" s="246"/>
      <c r="HG483" s="246"/>
      <c r="HH483" s="246"/>
      <c r="HI483" s="246"/>
      <c r="HJ483" s="246"/>
      <c r="HK483" s="254"/>
    </row>
    <row r="484" spans="1:219" s="7" customFormat="1" ht="12.4" customHeight="1" x14ac:dyDescent="0.2">
      <c r="A484" s="226" t="s">
        <v>4197</v>
      </c>
      <c r="B484" s="227" t="str">
        <f t="shared" si="305"/>
        <v>STARLIT POWER SYSTEMS LIMITED</v>
      </c>
      <c r="C484" s="228" t="s">
        <v>35</v>
      </c>
      <c r="D484" s="237" t="s">
        <v>31</v>
      </c>
      <c r="E484" s="258"/>
      <c r="F484" s="244"/>
      <c r="G484" s="238"/>
      <c r="H484" s="232" t="str">
        <f t="shared" si="306"/>
        <v/>
      </c>
      <c r="I484" s="228" t="s">
        <v>405</v>
      </c>
      <c r="J484" s="228" t="str">
        <f>VLOOKUP(Z484,[1]AP2022!FF:FI,2,0)</f>
        <v>exclude</v>
      </c>
      <c r="K484" s="228" t="str">
        <f>VLOOKUP(Z484,[1]AP2022!FF:FI,4,0)</f>
        <v>ok, loss</v>
      </c>
      <c r="L484" s="233"/>
      <c r="M484" s="38" t="s">
        <v>4198</v>
      </c>
      <c r="N484" s="38" t="s">
        <v>4199</v>
      </c>
      <c r="O484" s="38" t="s">
        <v>36</v>
      </c>
      <c r="P484" s="38" t="s">
        <v>4200</v>
      </c>
      <c r="Q484" s="37"/>
      <c r="R484" s="38" t="s">
        <v>41</v>
      </c>
      <c r="S484" s="38" t="s">
        <v>4201</v>
      </c>
      <c r="T484" s="38" t="s">
        <v>44</v>
      </c>
      <c r="U484" s="38" t="s">
        <v>180</v>
      </c>
      <c r="V484" s="38" t="s">
        <v>4202</v>
      </c>
      <c r="W484" s="38" t="s">
        <v>4203</v>
      </c>
      <c r="X484" s="37"/>
      <c r="Y484" s="37"/>
      <c r="Z484" s="38" t="s">
        <v>4204</v>
      </c>
      <c r="AA484" s="41">
        <v>9700000</v>
      </c>
      <c r="AB484" s="41">
        <v>89044000</v>
      </c>
      <c r="AC484" s="41">
        <v>177496000</v>
      </c>
      <c r="AD484" s="41">
        <v>115012000</v>
      </c>
      <c r="AE484" s="41">
        <v>5599000</v>
      </c>
      <c r="AF484" s="41">
        <v>85066000</v>
      </c>
      <c r="AG484" s="41">
        <v>177496000</v>
      </c>
      <c r="AH484" s="41">
        <v>115012000</v>
      </c>
      <c r="AI484" s="38" t="s">
        <v>39</v>
      </c>
      <c r="AJ484" s="38" t="s">
        <v>39</v>
      </c>
      <c r="AK484" s="38" t="s">
        <v>39</v>
      </c>
      <c r="AL484" s="38" t="s">
        <v>39</v>
      </c>
      <c r="AM484" s="41">
        <v>5599000</v>
      </c>
      <c r="AN484" s="41">
        <v>85066000</v>
      </c>
      <c r="AO484" s="41">
        <v>177496000</v>
      </c>
      <c r="AP484" s="41">
        <v>115012000</v>
      </c>
      <c r="AQ484" s="41">
        <v>4101000</v>
      </c>
      <c r="AR484" s="41">
        <v>3978000</v>
      </c>
      <c r="AS484" s="41">
        <v>0</v>
      </c>
      <c r="AT484" s="38" t="s">
        <v>39</v>
      </c>
      <c r="AU484" s="41">
        <v>-7118000</v>
      </c>
      <c r="AV484" s="41">
        <v>-73752000</v>
      </c>
      <c r="AW484" s="41">
        <v>-176559000</v>
      </c>
      <c r="AX484" s="41">
        <v>-97053000</v>
      </c>
      <c r="AY484" s="38" t="s">
        <v>39</v>
      </c>
      <c r="AZ484" s="41">
        <v>0</v>
      </c>
      <c r="BA484" s="41">
        <v>0</v>
      </c>
      <c r="BB484" s="41">
        <v>0</v>
      </c>
      <c r="BC484" s="41">
        <v>-2996000</v>
      </c>
      <c r="BD484" s="41">
        <v>-14201000</v>
      </c>
      <c r="BE484" s="41">
        <v>-40272000</v>
      </c>
      <c r="BF484" s="41">
        <v>-37875000</v>
      </c>
      <c r="BG484" s="41">
        <v>-414000</v>
      </c>
      <c r="BH484" s="41">
        <v>1091000</v>
      </c>
      <c r="BI484" s="41">
        <v>-39335000</v>
      </c>
      <c r="BJ484" s="41">
        <v>-19916000</v>
      </c>
      <c r="BK484" s="41">
        <v>-9881000</v>
      </c>
      <c r="BL484" s="41">
        <v>-9942000</v>
      </c>
      <c r="BM484" s="41">
        <v>-9894000</v>
      </c>
      <c r="BN484" s="41">
        <v>-9802000</v>
      </c>
      <c r="BO484" s="41">
        <v>-9881000</v>
      </c>
      <c r="BP484" s="41">
        <v>-9942000</v>
      </c>
      <c r="BQ484" s="41">
        <v>-9889000</v>
      </c>
      <c r="BR484" s="41">
        <v>-9800000</v>
      </c>
      <c r="BS484" s="38" t="s">
        <v>39</v>
      </c>
      <c r="BT484" s="41">
        <v>0</v>
      </c>
      <c r="BU484" s="41">
        <v>-5000</v>
      </c>
      <c r="BV484" s="41">
        <v>-2000</v>
      </c>
      <c r="BW484" s="41">
        <v>-135996000</v>
      </c>
      <c r="BX484" s="41">
        <v>-23319000</v>
      </c>
      <c r="BY484" s="41">
        <v>-47968000</v>
      </c>
      <c r="BZ484" s="41">
        <v>-17035000</v>
      </c>
      <c r="CA484" s="41">
        <v>54628000</v>
      </c>
      <c r="CB484" s="41">
        <v>70822000</v>
      </c>
      <c r="CC484" s="41">
        <v>89863000</v>
      </c>
      <c r="CD484" s="41">
        <v>85491000</v>
      </c>
      <c r="CE484" s="41">
        <v>2896000</v>
      </c>
      <c r="CF484" s="41">
        <v>9601000</v>
      </c>
      <c r="CG484" s="41">
        <v>20736000</v>
      </c>
      <c r="CH484" s="41">
        <v>53402000</v>
      </c>
      <c r="CI484" s="41">
        <v>47429000</v>
      </c>
      <c r="CJ484" s="41">
        <v>52271000</v>
      </c>
      <c r="CK484" s="41">
        <v>64379000</v>
      </c>
      <c r="CL484" s="41">
        <v>31756000</v>
      </c>
      <c r="CM484" s="41">
        <v>4281000</v>
      </c>
      <c r="CN484" s="41">
        <v>7137000</v>
      </c>
      <c r="CO484" s="41">
        <v>3027000</v>
      </c>
      <c r="CP484" s="38" t="s">
        <v>39</v>
      </c>
      <c r="CQ484" s="41">
        <v>22000</v>
      </c>
      <c r="CR484" s="41">
        <v>1807000</v>
      </c>
      <c r="CS484" s="41">
        <v>1535000</v>
      </c>
      <c r="CT484" s="41">
        <v>333000</v>
      </c>
      <c r="CU484" s="38" t="s">
        <v>39</v>
      </c>
      <c r="CV484" s="38" t="s">
        <v>39</v>
      </c>
      <c r="CW484" s="38" t="s">
        <v>39</v>
      </c>
      <c r="CX484" s="38" t="s">
        <v>39</v>
      </c>
      <c r="CY484" s="38" t="s">
        <v>39</v>
      </c>
      <c r="CZ484" s="41">
        <v>59675000</v>
      </c>
      <c r="DA484" s="41">
        <v>59555000</v>
      </c>
      <c r="DB484" s="41">
        <v>69236000</v>
      </c>
      <c r="DC484" s="41">
        <v>208430000</v>
      </c>
      <c r="DD484" s="41">
        <v>332589000</v>
      </c>
      <c r="DE484" s="41">
        <v>354313000</v>
      </c>
      <c r="DF484" s="41">
        <v>348209000</v>
      </c>
      <c r="DG484" s="213"/>
      <c r="DH484" s="214">
        <f t="shared" si="307"/>
        <v>5599000</v>
      </c>
      <c r="DI484" s="214">
        <f t="shared" si="308"/>
        <v>-7118000</v>
      </c>
      <c r="DJ484" s="214">
        <f t="shared" si="309"/>
        <v>-2996000</v>
      </c>
      <c r="DK484" s="214">
        <f t="shared" si="310"/>
        <v>-9881000</v>
      </c>
      <c r="DL484" s="214">
        <f t="shared" si="311"/>
        <v>-14396000</v>
      </c>
      <c r="DM484" s="215">
        <f t="shared" si="312"/>
        <v>-2.5711734238256834</v>
      </c>
      <c r="DN484" s="215">
        <f t="shared" si="313"/>
        <v>-0.71997999499874965</v>
      </c>
      <c r="DO484" s="216" t="str">
        <f t="shared" si="314"/>
        <v>n.a.</v>
      </c>
      <c r="DP484" s="214">
        <f t="shared" si="315"/>
        <v>6248500</v>
      </c>
      <c r="DQ484" s="214" t="e">
        <f t="shared" si="316"/>
        <v>#VALUE!</v>
      </c>
      <c r="DR484" s="217"/>
      <c r="DS484" s="214">
        <f t="shared" si="317"/>
        <v>85066000</v>
      </c>
      <c r="DT484" s="214">
        <f t="shared" si="318"/>
        <v>-73752000</v>
      </c>
      <c r="DU484" s="214">
        <f t="shared" si="319"/>
        <v>-14201000</v>
      </c>
      <c r="DV484" s="214">
        <f t="shared" si="320"/>
        <v>-9942000</v>
      </c>
      <c r="DW484" s="214">
        <f t="shared" si="321"/>
        <v>-12829000</v>
      </c>
      <c r="DX484" s="215">
        <f t="shared" si="322"/>
        <v>-0.15081231044130439</v>
      </c>
      <c r="DY484" s="215">
        <f t="shared" si="323"/>
        <v>-0.13104857245007406</v>
      </c>
      <c r="DZ484" s="218">
        <f t="shared" si="324"/>
        <v>0</v>
      </c>
      <c r="EA484" s="214">
        <f t="shared" si="325"/>
        <v>15168500</v>
      </c>
      <c r="EB484" s="214">
        <f t="shared" si="326"/>
        <v>59615000</v>
      </c>
      <c r="EC484" s="217"/>
      <c r="ED484" s="214">
        <f t="shared" si="327"/>
        <v>177496000</v>
      </c>
      <c r="EE484" s="214">
        <f t="shared" si="328"/>
        <v>-176559000</v>
      </c>
      <c r="EF484" s="214">
        <f t="shared" si="329"/>
        <v>-40272000</v>
      </c>
      <c r="EG484" s="214">
        <f t="shared" si="330"/>
        <v>-9894000</v>
      </c>
      <c r="EH484" s="214">
        <f t="shared" si="331"/>
        <v>-49229000</v>
      </c>
      <c r="EI484" s="215">
        <f t="shared" si="332"/>
        <v>-0.27735272907558478</v>
      </c>
      <c r="EJ484" s="215">
        <f t="shared" si="333"/>
        <v>-0.21713088543389569</v>
      </c>
      <c r="EK484" s="218">
        <f t="shared" si="334"/>
        <v>0</v>
      </c>
      <c r="EL484" s="214">
        <f t="shared" si="335"/>
        <v>37069000</v>
      </c>
      <c r="EM484" s="214">
        <f t="shared" si="336"/>
        <v>64395500</v>
      </c>
      <c r="EN484" s="217"/>
      <c r="EO484" s="219">
        <f t="shared" si="348"/>
        <v>89387000</v>
      </c>
      <c r="EP484" s="219">
        <f t="shared" si="348"/>
        <v>-85809666.666666672</v>
      </c>
      <c r="EQ484" s="219">
        <f t="shared" si="348"/>
        <v>-19156333.333333332</v>
      </c>
      <c r="ER484" s="219">
        <f t="shared" si="347"/>
        <v>-9905666.666666666</v>
      </c>
      <c r="ES484" s="219">
        <f t="shared" si="337"/>
        <v>-25484666.666666672</v>
      </c>
      <c r="ET484" s="220">
        <f t="shared" si="338"/>
        <v>-0.28510484373193723</v>
      </c>
      <c r="EU484" s="221">
        <f t="shared" si="339"/>
        <v>-0.22185337260421054</v>
      </c>
      <c r="EV484" s="219" t="e">
        <f t="shared" si="340"/>
        <v>#VALUE!</v>
      </c>
      <c r="EW484" s="219">
        <f t="shared" si="341"/>
        <v>19495333.333333332</v>
      </c>
      <c r="EX484" s="219" t="e">
        <f t="shared" si="341"/>
        <v>#VALUE!</v>
      </c>
      <c r="EY484" s="208"/>
      <c r="EZ484" s="222" t="str">
        <f t="shared" si="342"/>
        <v>完整</v>
      </c>
      <c r="FA484" s="222" t="str">
        <f t="shared" si="343"/>
        <v>完整</v>
      </c>
      <c r="FB484" s="222" t="str">
        <f t="shared" si="344"/>
        <v>完整</v>
      </c>
      <c r="FC484" s="222" t="str">
        <f t="shared" si="345"/>
        <v>选择</v>
      </c>
      <c r="FD484" s="222" t="str">
        <f t="shared" si="346"/>
        <v>删除</v>
      </c>
      <c r="FE484" s="246"/>
      <c r="FF484" s="246"/>
      <c r="FG484" s="246"/>
      <c r="FH484" s="246"/>
      <c r="FI484" s="246"/>
      <c r="FJ484" s="246"/>
      <c r="FK484" s="246"/>
      <c r="FL484" s="246"/>
      <c r="FM484" s="246"/>
      <c r="FN484" s="246"/>
      <c r="FO484" s="246"/>
      <c r="FP484" s="246"/>
      <c r="FQ484" s="246"/>
      <c r="FR484" s="246"/>
      <c r="FS484" s="246"/>
      <c r="FT484" s="246"/>
      <c r="FU484" s="246"/>
      <c r="FV484" s="246"/>
      <c r="FW484" s="246"/>
      <c r="FX484" s="246"/>
      <c r="FY484" s="246"/>
      <c r="FZ484" s="246"/>
      <c r="GA484" s="246"/>
      <c r="GB484" s="246"/>
      <c r="GC484" s="246"/>
      <c r="GD484" s="246"/>
      <c r="GE484" s="246"/>
      <c r="GF484" s="246"/>
      <c r="GG484" s="246"/>
      <c r="GH484" s="246"/>
      <c r="GI484" s="246"/>
      <c r="GJ484" s="246"/>
      <c r="GK484" s="246"/>
      <c r="GL484" s="246"/>
      <c r="GM484" s="246"/>
      <c r="GN484" s="246"/>
      <c r="GO484" s="246"/>
      <c r="GP484" s="246"/>
      <c r="GQ484" s="246"/>
      <c r="GR484" s="246"/>
      <c r="GS484" s="246"/>
      <c r="GT484" s="246"/>
      <c r="GU484" s="246"/>
      <c r="GV484" s="246"/>
      <c r="GW484" s="246"/>
      <c r="GX484" s="246"/>
      <c r="GY484" s="246"/>
      <c r="GZ484" s="246"/>
      <c r="HA484" s="246"/>
      <c r="HB484" s="246"/>
      <c r="HC484" s="246"/>
      <c r="HD484" s="246"/>
      <c r="HE484" s="246"/>
      <c r="HF484" s="246"/>
      <c r="HG484" s="246"/>
      <c r="HH484" s="246"/>
      <c r="HI484" s="246"/>
      <c r="HJ484" s="246"/>
      <c r="HK484" s="254"/>
    </row>
    <row r="485" spans="1:219" s="7" customFormat="1" ht="12.4" customHeight="1" x14ac:dyDescent="0.2">
      <c r="A485" s="226" t="s">
        <v>4205</v>
      </c>
      <c r="B485" s="227" t="str">
        <f t="shared" si="305"/>
        <v>PAE LTD</v>
      </c>
      <c r="C485" s="228" t="s">
        <v>35</v>
      </c>
      <c r="D485" s="228" t="s">
        <v>30</v>
      </c>
      <c r="E485" s="258"/>
      <c r="F485" s="244"/>
      <c r="G485" s="238"/>
      <c r="H485" s="232" t="str">
        <f t="shared" si="306"/>
        <v/>
      </c>
      <c r="I485" s="206" t="s">
        <v>2534</v>
      </c>
      <c r="J485" s="228" t="str">
        <f>VLOOKUP(Z485,[1]AP2022!FF:FI,2,0)</f>
        <v>exclude</v>
      </c>
      <c r="K485" s="228" t="str">
        <f>VLOOKUP(Z485,[1]AP2022!FF:FI,4,0)</f>
        <v>ok, insuf</v>
      </c>
      <c r="L485" s="233"/>
      <c r="M485" s="38" t="s">
        <v>4206</v>
      </c>
      <c r="N485" s="38" t="s">
        <v>4207</v>
      </c>
      <c r="O485" s="38" t="s">
        <v>56</v>
      </c>
      <c r="P485" s="38" t="s">
        <v>4208</v>
      </c>
      <c r="Q485" s="37"/>
      <c r="R485" s="38" t="s">
        <v>41</v>
      </c>
      <c r="S485" s="38" t="s">
        <v>4209</v>
      </c>
      <c r="T485" s="38" t="s">
        <v>44</v>
      </c>
      <c r="U485" s="38" t="s">
        <v>178</v>
      </c>
      <c r="V485" s="38" t="s">
        <v>4210</v>
      </c>
      <c r="W485" s="38" t="s">
        <v>4211</v>
      </c>
      <c r="X485" s="38" t="s">
        <v>4212</v>
      </c>
      <c r="Y485" s="37"/>
      <c r="Z485" s="38" t="s">
        <v>4213</v>
      </c>
      <c r="AA485" s="41">
        <v>9644000</v>
      </c>
      <c r="AB485" s="38" t="s">
        <v>39</v>
      </c>
      <c r="AC485" s="38" t="s">
        <v>39</v>
      </c>
      <c r="AD485" s="38" t="s">
        <v>39</v>
      </c>
      <c r="AE485" s="41">
        <v>2000</v>
      </c>
      <c r="AF485" s="38" t="s">
        <v>39</v>
      </c>
      <c r="AG485" s="38" t="s">
        <v>39</v>
      </c>
      <c r="AH485" s="38" t="s">
        <v>39</v>
      </c>
      <c r="AI485" s="38" t="s">
        <v>39</v>
      </c>
      <c r="AJ485" s="38" t="s">
        <v>39</v>
      </c>
      <c r="AK485" s="38" t="s">
        <v>39</v>
      </c>
      <c r="AL485" s="38" t="s">
        <v>39</v>
      </c>
      <c r="AM485" s="41">
        <v>2000</v>
      </c>
      <c r="AN485" s="38" t="s">
        <v>39</v>
      </c>
      <c r="AO485" s="38" t="s">
        <v>39</v>
      </c>
      <c r="AP485" s="38" t="s">
        <v>39</v>
      </c>
      <c r="AQ485" s="41">
        <v>9642000</v>
      </c>
      <c r="AR485" s="38" t="s">
        <v>39</v>
      </c>
      <c r="AS485" s="38" t="s">
        <v>39</v>
      </c>
      <c r="AT485" s="38" t="s">
        <v>39</v>
      </c>
      <c r="AU485" s="38" t="s">
        <v>39</v>
      </c>
      <c r="AV485" s="38" t="s">
        <v>39</v>
      </c>
      <c r="AW485" s="38" t="s">
        <v>39</v>
      </c>
      <c r="AX485" s="38" t="s">
        <v>39</v>
      </c>
      <c r="AY485" s="41">
        <v>0</v>
      </c>
      <c r="AZ485" s="38" t="s">
        <v>39</v>
      </c>
      <c r="BA485" s="38" t="s">
        <v>39</v>
      </c>
      <c r="BB485" s="38" t="s">
        <v>39</v>
      </c>
      <c r="BC485" s="41">
        <v>-7497000</v>
      </c>
      <c r="BD485" s="38" t="s">
        <v>39</v>
      </c>
      <c r="BE485" s="38" t="s">
        <v>39</v>
      </c>
      <c r="BF485" s="38" t="s">
        <v>39</v>
      </c>
      <c r="BG485" s="41">
        <v>2147000</v>
      </c>
      <c r="BH485" s="38" t="s">
        <v>39</v>
      </c>
      <c r="BI485" s="38" t="s">
        <v>39</v>
      </c>
      <c r="BJ485" s="38" t="s">
        <v>39</v>
      </c>
      <c r="BK485" s="41">
        <v>-3000</v>
      </c>
      <c r="BL485" s="38" t="s">
        <v>39</v>
      </c>
      <c r="BM485" s="38" t="s">
        <v>39</v>
      </c>
      <c r="BN485" s="38" t="s">
        <v>39</v>
      </c>
      <c r="BO485" s="41">
        <v>-3000</v>
      </c>
      <c r="BP485" s="38" t="s">
        <v>39</v>
      </c>
      <c r="BQ485" s="38" t="s">
        <v>39</v>
      </c>
      <c r="BR485" s="38" t="s">
        <v>39</v>
      </c>
      <c r="BS485" s="41">
        <v>0</v>
      </c>
      <c r="BT485" s="38" t="s">
        <v>39</v>
      </c>
      <c r="BU485" s="38" t="s">
        <v>39</v>
      </c>
      <c r="BV485" s="38" t="s">
        <v>39</v>
      </c>
      <c r="BW485" s="41">
        <v>64329000</v>
      </c>
      <c r="BX485" s="38" t="s">
        <v>39</v>
      </c>
      <c r="BY485" s="38" t="s">
        <v>39</v>
      </c>
      <c r="BZ485" s="38" t="s">
        <v>39</v>
      </c>
      <c r="CA485" s="41">
        <v>8427000</v>
      </c>
      <c r="CB485" s="38" t="s">
        <v>39</v>
      </c>
      <c r="CC485" s="38" t="s">
        <v>39</v>
      </c>
      <c r="CD485" s="38" t="s">
        <v>39</v>
      </c>
      <c r="CE485" s="38" t="s">
        <v>39</v>
      </c>
      <c r="CF485" s="38" t="s">
        <v>39</v>
      </c>
      <c r="CG485" s="38" t="s">
        <v>39</v>
      </c>
      <c r="CH485" s="38" t="s">
        <v>39</v>
      </c>
      <c r="CI485" s="38" t="s">
        <v>39</v>
      </c>
      <c r="CJ485" s="38" t="s">
        <v>39</v>
      </c>
      <c r="CK485" s="38" t="s">
        <v>39</v>
      </c>
      <c r="CL485" s="38" t="s">
        <v>39</v>
      </c>
      <c r="CM485" s="41">
        <v>6418000</v>
      </c>
      <c r="CN485" s="38" t="s">
        <v>39</v>
      </c>
      <c r="CO485" s="38" t="s">
        <v>39</v>
      </c>
      <c r="CP485" s="38" t="s">
        <v>39</v>
      </c>
      <c r="CQ485" s="41">
        <v>783000</v>
      </c>
      <c r="CR485" s="38" t="s">
        <v>39</v>
      </c>
      <c r="CS485" s="38" t="s">
        <v>39</v>
      </c>
      <c r="CT485" s="38" t="s">
        <v>39</v>
      </c>
      <c r="CU485" s="38" t="s">
        <v>39</v>
      </c>
      <c r="CV485" s="38" t="s">
        <v>39</v>
      </c>
      <c r="CW485" s="38" t="s">
        <v>39</v>
      </c>
      <c r="CX485" s="38" t="s">
        <v>39</v>
      </c>
      <c r="CY485" s="41">
        <v>3636000</v>
      </c>
      <c r="CZ485" s="38" t="s">
        <v>39</v>
      </c>
      <c r="DA485" s="38" t="s">
        <v>39</v>
      </c>
      <c r="DB485" s="38" t="s">
        <v>39</v>
      </c>
      <c r="DC485" s="41">
        <v>8935000</v>
      </c>
      <c r="DD485" s="38" t="s">
        <v>39</v>
      </c>
      <c r="DE485" s="38" t="s">
        <v>39</v>
      </c>
      <c r="DF485" s="38" t="s">
        <v>39</v>
      </c>
      <c r="DG485" s="213"/>
      <c r="DH485" s="214">
        <f t="shared" si="307"/>
        <v>2000</v>
      </c>
      <c r="DI485" s="214" t="str">
        <f t="shared" si="308"/>
        <v>n.a.</v>
      </c>
      <c r="DJ485" s="214">
        <f t="shared" si="309"/>
        <v>-7497000</v>
      </c>
      <c r="DK485" s="214">
        <f t="shared" si="310"/>
        <v>-3000</v>
      </c>
      <c r="DL485" s="214" t="e">
        <f t="shared" si="311"/>
        <v>#VALUE!</v>
      </c>
      <c r="DM485" s="215" t="e">
        <f t="shared" si="312"/>
        <v>#VALUE!</v>
      </c>
      <c r="DN485" s="215" t="e">
        <f t="shared" si="313"/>
        <v>#VALUE!</v>
      </c>
      <c r="DO485" s="216">
        <f t="shared" si="314"/>
        <v>0</v>
      </c>
      <c r="DP485" s="214" t="e">
        <f t="shared" si="315"/>
        <v>#VALUE!</v>
      </c>
      <c r="DQ485" s="214" t="e">
        <f t="shared" si="316"/>
        <v>#VALUE!</v>
      </c>
      <c r="DR485" s="217"/>
      <c r="DS485" s="214" t="str">
        <f t="shared" si="317"/>
        <v>无数据</v>
      </c>
      <c r="DT485" s="214" t="str">
        <f t="shared" si="318"/>
        <v>n.a.</v>
      </c>
      <c r="DU485" s="214" t="str">
        <f t="shared" si="319"/>
        <v>n.a.</v>
      </c>
      <c r="DV485" s="214" t="str">
        <f t="shared" si="320"/>
        <v>n.a.</v>
      </c>
      <c r="DW485" s="214" t="str">
        <f t="shared" si="321"/>
        <v>无数据</v>
      </c>
      <c r="DX485" s="215" t="e">
        <f t="shared" si="322"/>
        <v>#VALUE!</v>
      </c>
      <c r="DY485" s="215" t="e">
        <f t="shared" si="323"/>
        <v>#VALUE!</v>
      </c>
      <c r="DZ485" s="218" t="str">
        <f t="shared" si="324"/>
        <v>n.a.</v>
      </c>
      <c r="EA485" s="214" t="e">
        <f t="shared" si="325"/>
        <v>#VALUE!</v>
      </c>
      <c r="EB485" s="214" t="e">
        <f t="shared" si="326"/>
        <v>#VALUE!</v>
      </c>
      <c r="EC485" s="217"/>
      <c r="ED485" s="214" t="str">
        <f t="shared" si="327"/>
        <v>无数据</v>
      </c>
      <c r="EE485" s="214" t="str">
        <f t="shared" si="328"/>
        <v>n.a.</v>
      </c>
      <c r="EF485" s="214" t="str">
        <f t="shared" si="329"/>
        <v>n.a.</v>
      </c>
      <c r="EG485" s="214" t="str">
        <f t="shared" si="330"/>
        <v>n.a.</v>
      </c>
      <c r="EH485" s="214" t="str">
        <f t="shared" si="331"/>
        <v>无数据</v>
      </c>
      <c r="EI485" s="215" t="e">
        <f t="shared" si="332"/>
        <v>#VALUE!</v>
      </c>
      <c r="EJ485" s="215" t="e">
        <f t="shared" si="333"/>
        <v>#VALUE!</v>
      </c>
      <c r="EK485" s="218" t="str">
        <f t="shared" si="334"/>
        <v>n.a.</v>
      </c>
      <c r="EL485" s="214" t="e">
        <f t="shared" si="335"/>
        <v>#VALUE!</v>
      </c>
      <c r="EM485" s="214" t="e">
        <f t="shared" si="336"/>
        <v>#VALUE!</v>
      </c>
      <c r="EN485" s="217"/>
      <c r="EO485" s="219" t="e">
        <f t="shared" si="348"/>
        <v>#VALUE!</v>
      </c>
      <c r="EP485" s="219" t="e">
        <f t="shared" si="348"/>
        <v>#VALUE!</v>
      </c>
      <c r="EQ485" s="219" t="e">
        <f t="shared" si="348"/>
        <v>#VALUE!</v>
      </c>
      <c r="ER485" s="219" t="e">
        <f t="shared" si="347"/>
        <v>#VALUE!</v>
      </c>
      <c r="ES485" s="219" t="e">
        <f t="shared" si="337"/>
        <v>#VALUE!</v>
      </c>
      <c r="ET485" s="220" t="e">
        <f t="shared" si="338"/>
        <v>#VALUE!</v>
      </c>
      <c r="EU485" s="221" t="e">
        <f t="shared" si="339"/>
        <v>#VALUE!</v>
      </c>
      <c r="EV485" s="219" t="e">
        <f t="shared" si="340"/>
        <v>#VALUE!</v>
      </c>
      <c r="EW485" s="219" t="e">
        <f t="shared" si="341"/>
        <v>#VALUE!</v>
      </c>
      <c r="EX485" s="219" t="e">
        <f t="shared" si="341"/>
        <v>#VALUE!</v>
      </c>
      <c r="EY485" s="208"/>
      <c r="EZ485" s="222" t="str">
        <f t="shared" si="342"/>
        <v>无数据</v>
      </c>
      <c r="FA485" s="222" t="str">
        <f t="shared" si="343"/>
        <v>无数据</v>
      </c>
      <c r="FB485" s="222" t="str">
        <f t="shared" si="344"/>
        <v>完整</v>
      </c>
      <c r="FC485" s="222" t="str">
        <f t="shared" si="345"/>
        <v>删除</v>
      </c>
      <c r="FD485" s="222" t="e">
        <f t="shared" si="346"/>
        <v>#VALUE!</v>
      </c>
      <c r="FE485" s="246"/>
      <c r="FF485" s="246"/>
      <c r="FG485" s="246"/>
      <c r="FH485" s="246"/>
      <c r="FI485" s="246"/>
      <c r="FJ485" s="246"/>
      <c r="FK485" s="246"/>
      <c r="FL485" s="246"/>
      <c r="FM485" s="246"/>
      <c r="FN485" s="246"/>
      <c r="FO485" s="246"/>
      <c r="FP485" s="246"/>
      <c r="FQ485" s="246"/>
      <c r="FR485" s="246"/>
      <c r="FS485" s="246"/>
      <c r="FT485" s="246"/>
      <c r="FU485" s="246"/>
      <c r="FV485" s="246"/>
      <c r="FW485" s="246"/>
      <c r="FX485" s="246"/>
      <c r="FY485" s="246"/>
      <c r="FZ485" s="246"/>
      <c r="GA485" s="246"/>
      <c r="GB485" s="246"/>
      <c r="GC485" s="246"/>
      <c r="GD485" s="246"/>
      <c r="GE485" s="246"/>
      <c r="GF485" s="246"/>
      <c r="GG485" s="246"/>
      <c r="GH485" s="246"/>
      <c r="GI485" s="246"/>
      <c r="GJ485" s="246"/>
      <c r="GK485" s="246"/>
      <c r="GL485" s="246"/>
      <c r="GM485" s="246"/>
      <c r="GN485" s="246"/>
      <c r="GO485" s="246"/>
      <c r="GP485" s="246"/>
      <c r="GQ485" s="246"/>
      <c r="GR485" s="246"/>
      <c r="GS485" s="246"/>
      <c r="GT485" s="246"/>
      <c r="GU485" s="246"/>
      <c r="GV485" s="246"/>
      <c r="GW485" s="246"/>
      <c r="GX485" s="246"/>
      <c r="GY485" s="246"/>
      <c r="GZ485" s="246"/>
      <c r="HA485" s="246"/>
      <c r="HB485" s="246"/>
      <c r="HC485" s="246"/>
      <c r="HD485" s="246"/>
      <c r="HE485" s="246"/>
      <c r="HF485" s="246"/>
      <c r="HG485" s="246"/>
      <c r="HH485" s="246"/>
      <c r="HI485" s="246"/>
      <c r="HJ485" s="246"/>
      <c r="HK485" s="254"/>
    </row>
    <row r="486" spans="1:219" ht="12.4" customHeight="1" x14ac:dyDescent="0.2">
      <c r="A486" s="204" t="s">
        <v>4214</v>
      </c>
      <c r="B486" s="205" t="str">
        <f t="shared" si="305"/>
        <v>SUZHOU RUI GUANG ELECTRONIC TECH. CO. , LTD</v>
      </c>
      <c r="C486" s="206" t="s">
        <v>35</v>
      </c>
      <c r="D486" s="206" t="s">
        <v>32</v>
      </c>
      <c r="E486" s="258"/>
      <c r="F486" s="244"/>
      <c r="G486" s="245"/>
      <c r="H486" s="209" t="str">
        <f t="shared" si="306"/>
        <v/>
      </c>
      <c r="I486" s="206" t="s">
        <v>328</v>
      </c>
      <c r="J486" s="206" t="str">
        <f>VLOOKUP(Z486,[1]AP2022!FF:FI,2,0)</f>
        <v>exclude</v>
      </c>
      <c r="K486" s="206" t="str">
        <f>VLOOKUP(Z486,[1]AP2022!FF:FI,4,0)</f>
        <v>ok, sda/sdp</v>
      </c>
      <c r="L486" s="210"/>
      <c r="M486" s="211" t="s">
        <v>4215</v>
      </c>
      <c r="N486" s="211" t="s">
        <v>4216</v>
      </c>
      <c r="O486" s="211" t="s">
        <v>36</v>
      </c>
      <c r="P486" s="225"/>
      <c r="Q486" s="225"/>
      <c r="R486" s="38" t="s">
        <v>48</v>
      </c>
      <c r="S486" s="211" t="s">
        <v>4217</v>
      </c>
      <c r="T486" s="211" t="s">
        <v>44</v>
      </c>
      <c r="U486" s="38" t="s">
        <v>182</v>
      </c>
      <c r="V486" s="38" t="s">
        <v>4218</v>
      </c>
      <c r="W486" s="38" t="s">
        <v>4219</v>
      </c>
      <c r="X486" s="37"/>
      <c r="Y486" s="37"/>
      <c r="Z486" s="38" t="s">
        <v>4220</v>
      </c>
      <c r="AA486" s="41">
        <v>801000</v>
      </c>
      <c r="AB486" s="41">
        <v>3945000</v>
      </c>
      <c r="AC486" s="41">
        <v>5893000</v>
      </c>
      <c r="AD486" s="41">
        <v>8853000</v>
      </c>
      <c r="AE486" s="41">
        <v>740000</v>
      </c>
      <c r="AF486" s="41">
        <v>3945000</v>
      </c>
      <c r="AG486" s="41">
        <v>5934000</v>
      </c>
      <c r="AH486" s="41">
        <v>8906000</v>
      </c>
      <c r="AI486" s="41">
        <v>-1000</v>
      </c>
      <c r="AJ486" s="41">
        <v>-22000</v>
      </c>
      <c r="AK486" s="41">
        <v>-45000</v>
      </c>
      <c r="AL486" s="41">
        <v>-70000</v>
      </c>
      <c r="AM486" s="41">
        <v>739000</v>
      </c>
      <c r="AN486" s="41">
        <v>3923000</v>
      </c>
      <c r="AO486" s="41">
        <v>5889000</v>
      </c>
      <c r="AP486" s="41">
        <v>8836000</v>
      </c>
      <c r="AQ486" s="41">
        <v>62000</v>
      </c>
      <c r="AR486" s="41">
        <v>22000</v>
      </c>
      <c r="AS486" s="41">
        <v>4000</v>
      </c>
      <c r="AT486" s="41">
        <v>17000</v>
      </c>
      <c r="AU486" s="41">
        <v>-639000</v>
      </c>
      <c r="AV486" s="41">
        <v>-2478000</v>
      </c>
      <c r="AW486" s="41">
        <v>-3652000</v>
      </c>
      <c r="AX486" s="41">
        <v>-5738000</v>
      </c>
      <c r="AY486" s="38" t="s">
        <v>39</v>
      </c>
      <c r="AZ486" s="38" t="s">
        <v>39</v>
      </c>
      <c r="BA486" s="38" t="s">
        <v>39</v>
      </c>
      <c r="BB486" s="38" t="s">
        <v>39</v>
      </c>
      <c r="BC486" s="41">
        <v>-1494000</v>
      </c>
      <c r="BD486" s="41">
        <v>-1821000</v>
      </c>
      <c r="BE486" s="41">
        <v>-1939000</v>
      </c>
      <c r="BF486" s="41">
        <v>-2340000</v>
      </c>
      <c r="BG486" s="41">
        <v>-1332000</v>
      </c>
      <c r="BH486" s="41">
        <v>-354000</v>
      </c>
      <c r="BI486" s="41">
        <v>302000</v>
      </c>
      <c r="BJ486" s="41">
        <v>775000</v>
      </c>
      <c r="BK486" s="41">
        <v>-34000</v>
      </c>
      <c r="BL486" s="41">
        <v>-34000</v>
      </c>
      <c r="BM486" s="41">
        <v>-29000</v>
      </c>
      <c r="BN486" s="41">
        <v>-52000</v>
      </c>
      <c r="BO486" s="41">
        <v>-34000</v>
      </c>
      <c r="BP486" s="41">
        <v>-34000</v>
      </c>
      <c r="BQ486" s="41">
        <v>-29000</v>
      </c>
      <c r="BR486" s="41">
        <v>-52000</v>
      </c>
      <c r="BS486" s="41">
        <v>0</v>
      </c>
      <c r="BT486" s="41">
        <v>0</v>
      </c>
      <c r="BU486" s="41">
        <v>0</v>
      </c>
      <c r="BV486" s="41">
        <v>0</v>
      </c>
      <c r="BW486" s="41">
        <v>-1933000</v>
      </c>
      <c r="BX486" s="41">
        <v>-5344000</v>
      </c>
      <c r="BY486" s="41">
        <v>503000</v>
      </c>
      <c r="BZ486" s="41">
        <v>383000</v>
      </c>
      <c r="CA486" s="41">
        <v>4476000</v>
      </c>
      <c r="CB486" s="41">
        <v>5181000</v>
      </c>
      <c r="CC486" s="41">
        <v>9429000</v>
      </c>
      <c r="CD486" s="41">
        <v>11980000</v>
      </c>
      <c r="CE486" s="41">
        <v>1671000</v>
      </c>
      <c r="CF486" s="41">
        <v>1784000</v>
      </c>
      <c r="CG486" s="41">
        <v>2234000</v>
      </c>
      <c r="CH486" s="41">
        <v>1495000</v>
      </c>
      <c r="CI486" s="41">
        <v>2141000</v>
      </c>
      <c r="CJ486" s="41">
        <v>2913000</v>
      </c>
      <c r="CK486" s="41">
        <v>6106000</v>
      </c>
      <c r="CL486" s="41">
        <v>3669000</v>
      </c>
      <c r="CM486" s="41">
        <v>376000</v>
      </c>
      <c r="CN486" s="41">
        <v>50000</v>
      </c>
      <c r="CO486" s="41">
        <v>258000</v>
      </c>
      <c r="CP486" s="41">
        <v>6200000</v>
      </c>
      <c r="CQ486" s="41">
        <v>251000</v>
      </c>
      <c r="CR486" s="41">
        <v>417000</v>
      </c>
      <c r="CS486" s="41">
        <v>673000</v>
      </c>
      <c r="CT486" s="41">
        <v>367000</v>
      </c>
      <c r="CU486" s="41">
        <v>0</v>
      </c>
      <c r="CV486" s="41">
        <v>102000</v>
      </c>
      <c r="CW486" s="38" t="s">
        <v>39</v>
      </c>
      <c r="CX486" s="38" t="s">
        <v>39</v>
      </c>
      <c r="CY486" s="38" t="s">
        <v>39</v>
      </c>
      <c r="CZ486" s="38" t="s">
        <v>39</v>
      </c>
      <c r="DA486" s="38" t="s">
        <v>39</v>
      </c>
      <c r="DB486" s="38" t="s">
        <v>39</v>
      </c>
      <c r="DC486" s="41">
        <v>4804000</v>
      </c>
      <c r="DD486" s="41">
        <v>5548000</v>
      </c>
      <c r="DE486" s="41">
        <v>11518000</v>
      </c>
      <c r="DF486" s="41">
        <v>13049000</v>
      </c>
      <c r="DG486" s="213"/>
      <c r="DH486" s="214">
        <f t="shared" si="307"/>
        <v>739000</v>
      </c>
      <c r="DI486" s="214">
        <f t="shared" si="308"/>
        <v>-639000</v>
      </c>
      <c r="DJ486" s="214">
        <f t="shared" si="309"/>
        <v>-1494000</v>
      </c>
      <c r="DK486" s="214">
        <f t="shared" si="310"/>
        <v>-34000</v>
      </c>
      <c r="DL486" s="214">
        <f t="shared" si="311"/>
        <v>-1428000</v>
      </c>
      <c r="DM486" s="215">
        <f t="shared" si="312"/>
        <v>-1.9323410013531799</v>
      </c>
      <c r="DN486" s="215">
        <f t="shared" si="313"/>
        <v>-0.65897554222427324</v>
      </c>
      <c r="DO486" s="216" t="str">
        <f t="shared" si="314"/>
        <v>n.a.</v>
      </c>
      <c r="DP486" s="214">
        <f t="shared" si="315"/>
        <v>1727500</v>
      </c>
      <c r="DQ486" s="214" t="e">
        <f t="shared" si="316"/>
        <v>#VALUE!</v>
      </c>
      <c r="DR486" s="217"/>
      <c r="DS486" s="214">
        <f t="shared" si="317"/>
        <v>3923000</v>
      </c>
      <c r="DT486" s="214">
        <f t="shared" si="318"/>
        <v>-2478000</v>
      </c>
      <c r="DU486" s="214">
        <f t="shared" si="319"/>
        <v>-1821000</v>
      </c>
      <c r="DV486" s="214">
        <f t="shared" si="320"/>
        <v>-34000</v>
      </c>
      <c r="DW486" s="214">
        <f t="shared" si="321"/>
        <v>-410000</v>
      </c>
      <c r="DX486" s="215">
        <f t="shared" si="322"/>
        <v>-0.10451185317359164</v>
      </c>
      <c r="DY486" s="215">
        <f t="shared" si="323"/>
        <v>-9.4622663281790906E-2</v>
      </c>
      <c r="DZ486" s="218" t="str">
        <f t="shared" si="324"/>
        <v>n.a.</v>
      </c>
      <c r="EA486" s="214">
        <f t="shared" si="325"/>
        <v>2009000</v>
      </c>
      <c r="EB486" s="214" t="e">
        <f t="shared" si="326"/>
        <v>#VALUE!</v>
      </c>
      <c r="EC486" s="217"/>
      <c r="ED486" s="214">
        <f t="shared" si="327"/>
        <v>5889000</v>
      </c>
      <c r="EE486" s="214">
        <f t="shared" si="328"/>
        <v>-3652000</v>
      </c>
      <c r="EF486" s="214">
        <f t="shared" si="329"/>
        <v>-1939000</v>
      </c>
      <c r="EG486" s="214">
        <f t="shared" si="330"/>
        <v>-29000</v>
      </c>
      <c r="EH486" s="214">
        <f t="shared" si="331"/>
        <v>269000</v>
      </c>
      <c r="EI486" s="215">
        <f t="shared" si="332"/>
        <v>4.5678383426727795E-2</v>
      </c>
      <c r="EJ486" s="215">
        <f t="shared" si="333"/>
        <v>4.7864768683274023E-2</v>
      </c>
      <c r="EK486" s="218" t="str">
        <f t="shared" si="334"/>
        <v>n.a.</v>
      </c>
      <c r="EL486" s="214">
        <f t="shared" si="335"/>
        <v>1864500</v>
      </c>
      <c r="EM486" s="214" t="e">
        <f t="shared" si="336"/>
        <v>#VALUE!</v>
      </c>
      <c r="EN486" s="217"/>
      <c r="EO486" s="219">
        <f t="shared" si="348"/>
        <v>3517000</v>
      </c>
      <c r="EP486" s="219">
        <f t="shared" si="348"/>
        <v>-2256333.3333333335</v>
      </c>
      <c r="EQ486" s="219">
        <f t="shared" si="348"/>
        <v>-1751333.3333333333</v>
      </c>
      <c r="ER486" s="219">
        <f t="shared" si="347"/>
        <v>-32333.333333333332</v>
      </c>
      <c r="ES486" s="219">
        <f t="shared" si="337"/>
        <v>-523000.00000000006</v>
      </c>
      <c r="ET486" s="220">
        <f t="shared" si="338"/>
        <v>-0.14870628376457209</v>
      </c>
      <c r="EU486" s="221">
        <f t="shared" si="339"/>
        <v>-0.12945544554455446</v>
      </c>
      <c r="EV486" s="219" t="e">
        <f t="shared" si="340"/>
        <v>#VALUE!</v>
      </c>
      <c r="EW486" s="219">
        <f t="shared" si="341"/>
        <v>1867000</v>
      </c>
      <c r="EX486" s="219" t="e">
        <f t="shared" si="341"/>
        <v>#VALUE!</v>
      </c>
      <c r="EY486" s="208"/>
      <c r="EZ486" s="222" t="str">
        <f t="shared" si="342"/>
        <v>完整</v>
      </c>
      <c r="FA486" s="222" t="str">
        <f t="shared" si="343"/>
        <v>完整</v>
      </c>
      <c r="FB486" s="222" t="str">
        <f t="shared" si="344"/>
        <v>完整</v>
      </c>
      <c r="FC486" s="222" t="str">
        <f t="shared" si="345"/>
        <v>选择</v>
      </c>
      <c r="FD486" s="222" t="str">
        <f t="shared" si="346"/>
        <v>选择</v>
      </c>
      <c r="FE486" s="246"/>
      <c r="FF486" s="246"/>
      <c r="FG486" s="246"/>
      <c r="FH486" s="246"/>
      <c r="FI486" s="246"/>
      <c r="FJ486" s="246"/>
      <c r="FK486" s="246"/>
      <c r="FL486" s="246"/>
      <c r="FM486" s="246"/>
      <c r="FN486" s="246"/>
      <c r="FO486" s="246"/>
      <c r="FP486" s="246"/>
      <c r="FQ486" s="246"/>
      <c r="FR486" s="246"/>
      <c r="FS486" s="246"/>
      <c r="FT486" s="246"/>
      <c r="FU486" s="246"/>
      <c r="FV486" s="246"/>
      <c r="FW486" s="246"/>
      <c r="FX486" s="246"/>
      <c r="FY486" s="246"/>
      <c r="FZ486" s="246"/>
      <c r="GA486" s="246"/>
      <c r="GB486" s="246"/>
      <c r="GC486" s="246"/>
      <c r="GD486" s="246"/>
      <c r="GE486" s="246"/>
      <c r="GF486" s="246"/>
      <c r="GG486" s="246"/>
      <c r="GH486" s="246"/>
      <c r="GI486" s="246"/>
      <c r="GJ486" s="246"/>
      <c r="GK486" s="246"/>
      <c r="GL486" s="246"/>
      <c r="GM486" s="246"/>
      <c r="GN486" s="246"/>
      <c r="GO486" s="246"/>
      <c r="GP486" s="246"/>
      <c r="GQ486" s="246"/>
      <c r="GR486" s="246"/>
      <c r="GS486" s="246"/>
      <c r="GT486" s="246"/>
      <c r="GU486" s="246"/>
      <c r="GV486" s="246"/>
      <c r="GW486" s="246"/>
      <c r="GX486" s="246"/>
      <c r="GY486" s="246"/>
      <c r="GZ486" s="246"/>
      <c r="HA486" s="246"/>
      <c r="HB486" s="246"/>
      <c r="HC486" s="246"/>
      <c r="HD486" s="246"/>
      <c r="HE486" s="246"/>
      <c r="HF486" s="246"/>
      <c r="HG486" s="246"/>
      <c r="HH486" s="246"/>
      <c r="HI486" s="246"/>
      <c r="HJ486" s="246"/>
      <c r="HK486" s="246"/>
    </row>
    <row r="487" spans="1:219" s="7" customFormat="1" ht="12.4" customHeight="1" x14ac:dyDescent="0.2">
      <c r="A487" s="226" t="s">
        <v>4221</v>
      </c>
      <c r="B487" s="227" t="str">
        <f t="shared" si="305"/>
        <v>BEIJING AEROSPACE HONGDA OPTOELECTRONICS TECHNOLOGY CO., LTD.</v>
      </c>
      <c r="C487" s="228" t="s">
        <v>35</v>
      </c>
      <c r="D487" s="237" t="s">
        <v>31</v>
      </c>
      <c r="E487" s="258"/>
      <c r="F487" s="244"/>
      <c r="G487" s="238"/>
      <c r="H487" s="232" t="str">
        <f t="shared" si="306"/>
        <v/>
      </c>
      <c r="I487" s="228" t="s">
        <v>405</v>
      </c>
      <c r="J487" s="228" t="str">
        <f>VLOOKUP(Z487,[1]AP2022!FF:FI,2,0)</f>
        <v>exclude</v>
      </c>
      <c r="K487" s="228" t="str">
        <f>VLOOKUP(Z487,[1]AP2022!FF:FI,4,0)</f>
        <v>ok, loss</v>
      </c>
      <c r="L487" s="233"/>
      <c r="M487" s="38" t="s">
        <v>4222</v>
      </c>
      <c r="N487" s="38" t="s">
        <v>4223</v>
      </c>
      <c r="O487" s="38" t="s">
        <v>36</v>
      </c>
      <c r="P487" s="38" t="s">
        <v>4224</v>
      </c>
      <c r="Q487" s="37"/>
      <c r="R487" s="38" t="s">
        <v>48</v>
      </c>
      <c r="S487" s="38" t="s">
        <v>4225</v>
      </c>
      <c r="T487" s="38" t="s">
        <v>44</v>
      </c>
      <c r="U487" s="38" t="s">
        <v>182</v>
      </c>
      <c r="V487" s="38" t="s">
        <v>4226</v>
      </c>
      <c r="W487" s="38" t="s">
        <v>4227</v>
      </c>
      <c r="X487" s="37"/>
      <c r="Y487" s="37"/>
      <c r="Z487" s="38" t="s">
        <v>4228</v>
      </c>
      <c r="AA487" s="41">
        <v>169000</v>
      </c>
      <c r="AB487" s="41">
        <v>3958000</v>
      </c>
      <c r="AC487" s="41">
        <v>2832000</v>
      </c>
      <c r="AD487" s="41">
        <v>812000</v>
      </c>
      <c r="AE487" s="41">
        <v>169000</v>
      </c>
      <c r="AF487" s="41">
        <v>3985000</v>
      </c>
      <c r="AG487" s="41">
        <v>2860000</v>
      </c>
      <c r="AH487" s="41">
        <v>817000</v>
      </c>
      <c r="AI487" s="41">
        <v>0</v>
      </c>
      <c r="AJ487" s="41">
        <v>-27000</v>
      </c>
      <c r="AK487" s="41">
        <v>-28000</v>
      </c>
      <c r="AL487" s="41">
        <v>-5000</v>
      </c>
      <c r="AM487" s="41">
        <v>169000</v>
      </c>
      <c r="AN487" s="41">
        <v>3958000</v>
      </c>
      <c r="AO487" s="41">
        <v>2832000</v>
      </c>
      <c r="AP487" s="41">
        <v>812000</v>
      </c>
      <c r="AQ487" s="38" t="s">
        <v>39</v>
      </c>
      <c r="AR487" s="38" t="s">
        <v>39</v>
      </c>
      <c r="AS487" s="38" t="s">
        <v>39</v>
      </c>
      <c r="AT487" s="38" t="s">
        <v>39</v>
      </c>
      <c r="AU487" s="41">
        <v>148000</v>
      </c>
      <c r="AV487" s="41">
        <v>-2683000</v>
      </c>
      <c r="AW487" s="41">
        <v>-1596000</v>
      </c>
      <c r="AX487" s="41">
        <v>-272000</v>
      </c>
      <c r="AY487" s="38" t="s">
        <v>39</v>
      </c>
      <c r="AZ487" s="38" t="s">
        <v>39</v>
      </c>
      <c r="BA487" s="38" t="s">
        <v>39</v>
      </c>
      <c r="BB487" s="38" t="s">
        <v>39</v>
      </c>
      <c r="BC487" s="41">
        <v>-1330000</v>
      </c>
      <c r="BD487" s="41">
        <v>-1772000</v>
      </c>
      <c r="BE487" s="41">
        <v>-2217000</v>
      </c>
      <c r="BF487" s="41">
        <v>-1864000</v>
      </c>
      <c r="BG487" s="41">
        <v>-1013000</v>
      </c>
      <c r="BH487" s="41">
        <v>-497000</v>
      </c>
      <c r="BI487" s="41">
        <v>-981000</v>
      </c>
      <c r="BJ487" s="41">
        <v>-1324000</v>
      </c>
      <c r="BK487" s="41">
        <v>-264000</v>
      </c>
      <c r="BL487" s="41">
        <v>-283000</v>
      </c>
      <c r="BM487" s="41">
        <v>-281000</v>
      </c>
      <c r="BN487" s="41">
        <v>-286000</v>
      </c>
      <c r="BO487" s="41">
        <v>-264000</v>
      </c>
      <c r="BP487" s="41">
        <v>-283000</v>
      </c>
      <c r="BQ487" s="41">
        <v>-281000</v>
      </c>
      <c r="BR487" s="41">
        <v>-286000</v>
      </c>
      <c r="BS487" s="41">
        <v>0</v>
      </c>
      <c r="BT487" s="41">
        <v>0</v>
      </c>
      <c r="BU487" s="41">
        <v>0</v>
      </c>
      <c r="BV487" s="41">
        <v>0</v>
      </c>
      <c r="BW487" s="41">
        <v>-1388000</v>
      </c>
      <c r="BX487" s="41">
        <v>-853000</v>
      </c>
      <c r="BY487" s="41">
        <v>-1341000</v>
      </c>
      <c r="BZ487" s="41">
        <v>-1679000</v>
      </c>
      <c r="CA487" s="41">
        <v>4470000</v>
      </c>
      <c r="CB487" s="41">
        <v>4833000</v>
      </c>
      <c r="CC487" s="41">
        <v>5061000</v>
      </c>
      <c r="CD487" s="41">
        <v>4870000</v>
      </c>
      <c r="CE487" s="41">
        <v>2256000</v>
      </c>
      <c r="CF487" s="41">
        <v>1663000</v>
      </c>
      <c r="CG487" s="41">
        <v>1288000</v>
      </c>
      <c r="CH487" s="41">
        <v>1760000</v>
      </c>
      <c r="CI487" s="41">
        <v>544000</v>
      </c>
      <c r="CJ487" s="41">
        <v>816000</v>
      </c>
      <c r="CK487" s="41">
        <v>982000</v>
      </c>
      <c r="CL487" s="41">
        <v>1683000</v>
      </c>
      <c r="CM487" s="41">
        <v>238000</v>
      </c>
      <c r="CN487" s="41">
        <v>21000</v>
      </c>
      <c r="CO487" s="41">
        <v>101000</v>
      </c>
      <c r="CP487" s="41">
        <v>486000</v>
      </c>
      <c r="CQ487" s="41">
        <v>245000</v>
      </c>
      <c r="CR487" s="41">
        <v>870000</v>
      </c>
      <c r="CS487" s="41">
        <v>1180000</v>
      </c>
      <c r="CT487" s="41">
        <v>326000</v>
      </c>
      <c r="CU487" s="41">
        <v>160000</v>
      </c>
      <c r="CV487" s="38" t="s">
        <v>39</v>
      </c>
      <c r="CW487" s="38" t="s">
        <v>39</v>
      </c>
      <c r="CX487" s="38" t="s">
        <v>39</v>
      </c>
      <c r="CY487" s="38" t="s">
        <v>39</v>
      </c>
      <c r="CZ487" s="38" t="s">
        <v>39</v>
      </c>
      <c r="DA487" s="38" t="s">
        <v>39</v>
      </c>
      <c r="DB487" s="38" t="s">
        <v>39</v>
      </c>
      <c r="DC487" s="41">
        <v>5450000</v>
      </c>
      <c r="DD487" s="41">
        <v>5895000</v>
      </c>
      <c r="DE487" s="41">
        <v>6141000</v>
      </c>
      <c r="DF487" s="41">
        <v>6221000</v>
      </c>
      <c r="DG487" s="213"/>
      <c r="DH487" s="214">
        <f t="shared" si="307"/>
        <v>169000</v>
      </c>
      <c r="DI487" s="214">
        <f t="shared" si="308"/>
        <v>148000</v>
      </c>
      <c r="DJ487" s="214">
        <f t="shared" si="309"/>
        <v>-1330000</v>
      </c>
      <c r="DK487" s="214">
        <f t="shared" si="310"/>
        <v>-264000</v>
      </c>
      <c r="DL487" s="214">
        <f t="shared" si="311"/>
        <v>-1277000</v>
      </c>
      <c r="DM487" s="215">
        <f t="shared" si="312"/>
        <v>-7.556213017751479</v>
      </c>
      <c r="DN487" s="215">
        <f t="shared" si="313"/>
        <v>-0.88312586445366525</v>
      </c>
      <c r="DO487" s="216" t="str">
        <f t="shared" si="314"/>
        <v>n.a.</v>
      </c>
      <c r="DP487" s="214">
        <f t="shared" si="315"/>
        <v>1959500</v>
      </c>
      <c r="DQ487" s="214" t="e">
        <f t="shared" si="316"/>
        <v>#VALUE!</v>
      </c>
      <c r="DR487" s="217"/>
      <c r="DS487" s="214">
        <f t="shared" si="317"/>
        <v>3958000</v>
      </c>
      <c r="DT487" s="214">
        <f t="shared" si="318"/>
        <v>-2683000</v>
      </c>
      <c r="DU487" s="214">
        <f t="shared" si="319"/>
        <v>-1772000</v>
      </c>
      <c r="DV487" s="214">
        <f t="shared" si="320"/>
        <v>-283000</v>
      </c>
      <c r="DW487" s="214">
        <f t="shared" si="321"/>
        <v>-780000</v>
      </c>
      <c r="DX487" s="215">
        <f t="shared" si="322"/>
        <v>-0.19706922688226378</v>
      </c>
      <c r="DY487" s="215">
        <f t="shared" si="323"/>
        <v>-0.16462642465175178</v>
      </c>
      <c r="DZ487" s="218" t="str">
        <f t="shared" si="324"/>
        <v>n.a.</v>
      </c>
      <c r="EA487" s="214">
        <f t="shared" si="325"/>
        <v>1475500</v>
      </c>
      <c r="EB487" s="214" t="e">
        <f t="shared" si="326"/>
        <v>#VALUE!</v>
      </c>
      <c r="EC487" s="217"/>
      <c r="ED487" s="214">
        <f t="shared" si="327"/>
        <v>2832000</v>
      </c>
      <c r="EE487" s="214">
        <f t="shared" si="328"/>
        <v>-1596000</v>
      </c>
      <c r="EF487" s="214">
        <f t="shared" si="329"/>
        <v>-2217000</v>
      </c>
      <c r="EG487" s="214">
        <f t="shared" si="330"/>
        <v>-281000</v>
      </c>
      <c r="EH487" s="214">
        <f t="shared" si="331"/>
        <v>-1262000</v>
      </c>
      <c r="EI487" s="215">
        <f t="shared" si="332"/>
        <v>-0.44562146892655369</v>
      </c>
      <c r="EJ487" s="215">
        <f t="shared" si="333"/>
        <v>-0.3082559843673669</v>
      </c>
      <c r="EK487" s="218" t="str">
        <f t="shared" si="334"/>
        <v>n.a.</v>
      </c>
      <c r="EL487" s="214">
        <f t="shared" si="335"/>
        <v>1524000</v>
      </c>
      <c r="EM487" s="214" t="e">
        <f t="shared" si="336"/>
        <v>#VALUE!</v>
      </c>
      <c r="EN487" s="217"/>
      <c r="EO487" s="219">
        <f t="shared" si="348"/>
        <v>2319666.6666666665</v>
      </c>
      <c r="EP487" s="219">
        <f t="shared" si="348"/>
        <v>-1377000</v>
      </c>
      <c r="EQ487" s="219">
        <f t="shared" si="348"/>
        <v>-1773000</v>
      </c>
      <c r="ER487" s="219">
        <f t="shared" si="347"/>
        <v>-276000</v>
      </c>
      <c r="ES487" s="219">
        <f t="shared" si="337"/>
        <v>-1106333.3333333335</v>
      </c>
      <c r="ET487" s="220">
        <f t="shared" si="338"/>
        <v>-0.47693634142836622</v>
      </c>
      <c r="EU487" s="221">
        <f t="shared" si="339"/>
        <v>-0.32292274761626782</v>
      </c>
      <c r="EV487" s="219" t="e">
        <f t="shared" si="340"/>
        <v>#VALUE!</v>
      </c>
      <c r="EW487" s="219">
        <f t="shared" si="341"/>
        <v>1653000</v>
      </c>
      <c r="EX487" s="219" t="e">
        <f t="shared" si="341"/>
        <v>#VALUE!</v>
      </c>
      <c r="EY487" s="208"/>
      <c r="EZ487" s="222" t="str">
        <f t="shared" si="342"/>
        <v>完整</v>
      </c>
      <c r="FA487" s="222" t="str">
        <f t="shared" si="343"/>
        <v>完整</v>
      </c>
      <c r="FB487" s="222" t="str">
        <f t="shared" si="344"/>
        <v>完整</v>
      </c>
      <c r="FC487" s="222" t="str">
        <f t="shared" si="345"/>
        <v>选择</v>
      </c>
      <c r="FD487" s="222" t="str">
        <f t="shared" si="346"/>
        <v>删除</v>
      </c>
      <c r="FE487" s="246"/>
      <c r="FF487" s="246"/>
      <c r="FG487" s="246"/>
      <c r="FH487" s="246"/>
      <c r="FI487" s="246"/>
      <c r="FJ487" s="246"/>
      <c r="FK487" s="246"/>
      <c r="FL487" s="246"/>
      <c r="FM487" s="246"/>
      <c r="FN487" s="246"/>
      <c r="FO487" s="246"/>
      <c r="FP487" s="246"/>
      <c r="FQ487" s="246"/>
      <c r="FR487" s="246"/>
      <c r="FS487" s="246"/>
      <c r="FT487" s="246"/>
      <c r="FU487" s="246"/>
      <c r="FV487" s="246"/>
      <c r="FW487" s="246"/>
      <c r="FX487" s="246"/>
      <c r="FY487" s="246"/>
      <c r="FZ487" s="246"/>
      <c r="GA487" s="246"/>
      <c r="GB487" s="246"/>
      <c r="GC487" s="246"/>
      <c r="GD487" s="246"/>
      <c r="GE487" s="246"/>
      <c r="GF487" s="246"/>
      <c r="GG487" s="246"/>
      <c r="GH487" s="246"/>
      <c r="GI487" s="246"/>
      <c r="GJ487" s="246"/>
      <c r="GK487" s="246"/>
      <c r="GL487" s="246"/>
      <c r="GM487" s="246"/>
      <c r="GN487" s="246"/>
      <c r="GO487" s="246"/>
      <c r="GP487" s="246"/>
      <c r="GQ487" s="246"/>
      <c r="GR487" s="246"/>
      <c r="GS487" s="246"/>
      <c r="GT487" s="246"/>
      <c r="GU487" s="246"/>
      <c r="GV487" s="246"/>
      <c r="GW487" s="246"/>
      <c r="GX487" s="246"/>
      <c r="GY487" s="246"/>
      <c r="GZ487" s="246"/>
      <c r="HA487" s="246"/>
      <c r="HB487" s="246"/>
      <c r="HC487" s="246"/>
      <c r="HD487" s="246"/>
      <c r="HE487" s="246"/>
      <c r="HF487" s="246"/>
      <c r="HG487" s="246"/>
      <c r="HH487" s="246"/>
      <c r="HI487" s="246"/>
      <c r="HJ487" s="246"/>
      <c r="HK487" s="254"/>
    </row>
    <row r="488" spans="1:219" s="7" customFormat="1" ht="12.4" customHeight="1" x14ac:dyDescent="0.2">
      <c r="A488" s="226" t="s">
        <v>4229</v>
      </c>
      <c r="B488" s="227" t="str">
        <f t="shared" si="305"/>
        <v>JOHNSON &amp; PHILLIPS (PAKISTAN) LIMITED</v>
      </c>
      <c r="C488" s="228" t="s">
        <v>35</v>
      </c>
      <c r="D488" s="229" t="s">
        <v>188</v>
      </c>
      <c r="E488" s="258"/>
      <c r="F488" s="244"/>
      <c r="G488" s="238"/>
      <c r="H488" s="232" t="str">
        <f t="shared" si="306"/>
        <v/>
      </c>
      <c r="I488" s="228" t="s">
        <v>353</v>
      </c>
      <c r="J488" s="228" t="str">
        <f>VLOOKUP(Z488,[1]AP2022!FF:FI,2,0)</f>
        <v>exclude</v>
      </c>
      <c r="K488" s="228" t="str">
        <f>VLOOKUP(Z488,[1]AP2022!FF:FI,4,0)</f>
        <v>ok, indep</v>
      </c>
      <c r="L488" s="233"/>
      <c r="M488" s="38" t="s">
        <v>4230</v>
      </c>
      <c r="N488" s="38" t="s">
        <v>4231</v>
      </c>
      <c r="O488" s="38" t="s">
        <v>51</v>
      </c>
      <c r="P488" s="38" t="s">
        <v>4232</v>
      </c>
      <c r="Q488" s="37"/>
      <c r="R488" s="38" t="s">
        <v>54</v>
      </c>
      <c r="S488" s="38" t="s">
        <v>4233</v>
      </c>
      <c r="T488" s="38" t="s">
        <v>45</v>
      </c>
      <c r="U488" s="38" t="s">
        <v>182</v>
      </c>
      <c r="V488" s="38" t="s">
        <v>4234</v>
      </c>
      <c r="W488" s="38" t="s">
        <v>4235</v>
      </c>
      <c r="X488" s="37"/>
      <c r="Y488" s="37"/>
      <c r="Z488" s="38" t="s">
        <v>4236</v>
      </c>
      <c r="AA488" s="41">
        <v>86580000</v>
      </c>
      <c r="AB488" s="38" t="s">
        <v>39</v>
      </c>
      <c r="AC488" s="41">
        <v>905000</v>
      </c>
      <c r="AD488" s="41">
        <v>4417000</v>
      </c>
      <c r="AE488" s="41">
        <v>86580000</v>
      </c>
      <c r="AF488" s="38" t="s">
        <v>39</v>
      </c>
      <c r="AG488" s="41">
        <v>1097000</v>
      </c>
      <c r="AH488" s="41">
        <v>4728000</v>
      </c>
      <c r="AI488" s="38" t="s">
        <v>39</v>
      </c>
      <c r="AJ488" s="38" t="s">
        <v>39</v>
      </c>
      <c r="AK488" s="41">
        <v>-192000</v>
      </c>
      <c r="AL488" s="41">
        <v>-650000</v>
      </c>
      <c r="AM488" s="41">
        <v>86580000</v>
      </c>
      <c r="AN488" s="38" t="s">
        <v>39</v>
      </c>
      <c r="AO488" s="41">
        <v>905000</v>
      </c>
      <c r="AP488" s="41">
        <v>4078000</v>
      </c>
      <c r="AQ488" s="38" t="s">
        <v>39</v>
      </c>
      <c r="AR488" s="38" t="s">
        <v>39</v>
      </c>
      <c r="AS488" s="38" t="s">
        <v>39</v>
      </c>
      <c r="AT488" s="41">
        <v>339000</v>
      </c>
      <c r="AU488" s="41">
        <v>-55227000</v>
      </c>
      <c r="AV488" s="38" t="s">
        <v>39</v>
      </c>
      <c r="AW488" s="41">
        <v>-2110000</v>
      </c>
      <c r="AX488" s="41">
        <v>-5345000</v>
      </c>
      <c r="AY488" s="41">
        <v>0</v>
      </c>
      <c r="AZ488" s="38" t="s">
        <v>39</v>
      </c>
      <c r="BA488" s="41">
        <v>0</v>
      </c>
      <c r="BB488" s="41">
        <v>0</v>
      </c>
      <c r="BC488" s="41">
        <v>-11226000</v>
      </c>
      <c r="BD488" s="38" t="s">
        <v>39</v>
      </c>
      <c r="BE488" s="41">
        <v>-17007000</v>
      </c>
      <c r="BF488" s="41">
        <v>-20351000</v>
      </c>
      <c r="BG488" s="41">
        <v>20127000</v>
      </c>
      <c r="BH488" s="38" t="s">
        <v>39</v>
      </c>
      <c r="BI488" s="41">
        <v>-18212000</v>
      </c>
      <c r="BJ488" s="41">
        <v>-21279000</v>
      </c>
      <c r="BK488" s="41">
        <v>-4382000</v>
      </c>
      <c r="BL488" s="38" t="s">
        <v>39</v>
      </c>
      <c r="BM488" s="41">
        <v>-4732000</v>
      </c>
      <c r="BN488" s="41">
        <v>-7961000</v>
      </c>
      <c r="BO488" s="41">
        <v>-4382000</v>
      </c>
      <c r="BP488" s="38" t="s">
        <v>39</v>
      </c>
      <c r="BQ488" s="41">
        <v>-4732000</v>
      </c>
      <c r="BR488" s="41">
        <v>-7961000</v>
      </c>
      <c r="BS488" s="41">
        <v>0</v>
      </c>
      <c r="BT488" s="38" t="s">
        <v>39</v>
      </c>
      <c r="BU488" s="41">
        <v>0</v>
      </c>
      <c r="BV488" s="41">
        <v>0</v>
      </c>
      <c r="BW488" s="41">
        <v>33666000</v>
      </c>
      <c r="BX488" s="38" t="s">
        <v>39</v>
      </c>
      <c r="BY488" s="41">
        <v>-51967000</v>
      </c>
      <c r="BZ488" s="41">
        <v>-35511000</v>
      </c>
      <c r="CA488" s="41">
        <v>27098000</v>
      </c>
      <c r="CB488" s="38" t="s">
        <v>39</v>
      </c>
      <c r="CC488" s="41">
        <v>4669000</v>
      </c>
      <c r="CD488" s="41">
        <v>29051000</v>
      </c>
      <c r="CE488" s="41">
        <v>7600000</v>
      </c>
      <c r="CF488" s="38" t="s">
        <v>39</v>
      </c>
      <c r="CG488" s="38" t="s">
        <v>39</v>
      </c>
      <c r="CH488" s="41">
        <v>1956000</v>
      </c>
      <c r="CI488" s="41">
        <v>0</v>
      </c>
      <c r="CJ488" s="38" t="s">
        <v>39</v>
      </c>
      <c r="CK488" s="38" t="s">
        <v>39</v>
      </c>
      <c r="CL488" s="41">
        <v>165000</v>
      </c>
      <c r="CM488" s="41">
        <v>1302000</v>
      </c>
      <c r="CN488" s="38" t="s">
        <v>39</v>
      </c>
      <c r="CO488" s="38" t="s">
        <v>39</v>
      </c>
      <c r="CP488" s="41">
        <v>-2410000</v>
      </c>
      <c r="CQ488" s="41">
        <v>8355000</v>
      </c>
      <c r="CR488" s="38" t="s">
        <v>39</v>
      </c>
      <c r="CS488" s="41">
        <v>1793000</v>
      </c>
      <c r="CT488" s="41">
        <v>219000</v>
      </c>
      <c r="CU488" s="38" t="s">
        <v>39</v>
      </c>
      <c r="CV488" s="38" t="s">
        <v>39</v>
      </c>
      <c r="CW488" s="38" t="s">
        <v>39</v>
      </c>
      <c r="CX488" s="38" t="s">
        <v>39</v>
      </c>
      <c r="CY488" s="41">
        <v>17639000</v>
      </c>
      <c r="CZ488" s="38" t="s">
        <v>39</v>
      </c>
      <c r="DA488" s="41">
        <v>16461000</v>
      </c>
      <c r="DB488" s="41">
        <v>16461000</v>
      </c>
      <c r="DC488" s="41">
        <v>495568000</v>
      </c>
      <c r="DD488" s="38" t="s">
        <v>39</v>
      </c>
      <c r="DE488" s="41">
        <v>480419000</v>
      </c>
      <c r="DF488" s="41">
        <v>496794000</v>
      </c>
      <c r="DG488" s="213"/>
      <c r="DH488" s="214">
        <f t="shared" si="307"/>
        <v>86580000</v>
      </c>
      <c r="DI488" s="214">
        <f t="shared" si="308"/>
        <v>-55227000</v>
      </c>
      <c r="DJ488" s="214">
        <f t="shared" si="309"/>
        <v>-11226000</v>
      </c>
      <c r="DK488" s="214">
        <f t="shared" si="310"/>
        <v>-4382000</v>
      </c>
      <c r="DL488" s="214">
        <f t="shared" si="311"/>
        <v>15745000</v>
      </c>
      <c r="DM488" s="215">
        <f t="shared" si="312"/>
        <v>0.18185493185493184</v>
      </c>
      <c r="DN488" s="215">
        <f t="shared" si="313"/>
        <v>0.22227712289122609</v>
      </c>
      <c r="DO488" s="216">
        <f t="shared" si="314"/>
        <v>0</v>
      </c>
      <c r="DP488" s="214" t="e">
        <f t="shared" si="315"/>
        <v>#VALUE!</v>
      </c>
      <c r="DQ488" s="214" t="e">
        <f t="shared" si="316"/>
        <v>#VALUE!</v>
      </c>
      <c r="DR488" s="217"/>
      <c r="DS488" s="214" t="str">
        <f t="shared" si="317"/>
        <v>无数据</v>
      </c>
      <c r="DT488" s="214" t="str">
        <f t="shared" si="318"/>
        <v>n.a.</v>
      </c>
      <c r="DU488" s="214" t="str">
        <f t="shared" si="319"/>
        <v>n.a.</v>
      </c>
      <c r="DV488" s="214" t="str">
        <f t="shared" si="320"/>
        <v>n.a.</v>
      </c>
      <c r="DW488" s="214" t="str">
        <f t="shared" si="321"/>
        <v>无数据</v>
      </c>
      <c r="DX488" s="215" t="e">
        <f t="shared" si="322"/>
        <v>#VALUE!</v>
      </c>
      <c r="DY488" s="215" t="e">
        <f t="shared" si="323"/>
        <v>#VALUE!</v>
      </c>
      <c r="DZ488" s="218" t="str">
        <f t="shared" si="324"/>
        <v>n.a.</v>
      </c>
      <c r="EA488" s="214" t="e">
        <f t="shared" si="325"/>
        <v>#VALUE!</v>
      </c>
      <c r="EB488" s="214" t="e">
        <f t="shared" si="326"/>
        <v>#VALUE!</v>
      </c>
      <c r="EC488" s="217"/>
      <c r="ED488" s="214">
        <f t="shared" si="327"/>
        <v>905000</v>
      </c>
      <c r="EE488" s="214">
        <f t="shared" si="328"/>
        <v>-2110000</v>
      </c>
      <c r="EF488" s="214">
        <f t="shared" si="329"/>
        <v>-17007000</v>
      </c>
      <c r="EG488" s="214">
        <f t="shared" si="330"/>
        <v>-4732000</v>
      </c>
      <c r="EH488" s="214">
        <f t="shared" si="331"/>
        <v>-22944000</v>
      </c>
      <c r="EI488" s="215">
        <f t="shared" si="332"/>
        <v>-25.352486187845304</v>
      </c>
      <c r="EJ488" s="215">
        <f t="shared" si="333"/>
        <v>-0.96205291626483291</v>
      </c>
      <c r="EK488" s="218">
        <f t="shared" si="334"/>
        <v>0</v>
      </c>
      <c r="EL488" s="214" t="e">
        <f t="shared" si="335"/>
        <v>#VALUE!</v>
      </c>
      <c r="EM488" s="214">
        <f t="shared" si="336"/>
        <v>16461000</v>
      </c>
      <c r="EN488" s="217"/>
      <c r="EO488" s="219" t="e">
        <f t="shared" si="348"/>
        <v>#VALUE!</v>
      </c>
      <c r="EP488" s="219" t="e">
        <f t="shared" si="348"/>
        <v>#VALUE!</v>
      </c>
      <c r="EQ488" s="219" t="e">
        <f t="shared" si="348"/>
        <v>#VALUE!</v>
      </c>
      <c r="ER488" s="219" t="e">
        <f t="shared" si="347"/>
        <v>#VALUE!</v>
      </c>
      <c r="ES488" s="219" t="e">
        <f t="shared" si="337"/>
        <v>#VALUE!</v>
      </c>
      <c r="ET488" s="220" t="e">
        <f t="shared" si="338"/>
        <v>#VALUE!</v>
      </c>
      <c r="EU488" s="221" t="e">
        <f t="shared" si="339"/>
        <v>#VALUE!</v>
      </c>
      <c r="EV488" s="219" t="e">
        <f t="shared" si="340"/>
        <v>#VALUE!</v>
      </c>
      <c r="EW488" s="219" t="e">
        <f t="shared" si="341"/>
        <v>#VALUE!</v>
      </c>
      <c r="EX488" s="219" t="e">
        <f t="shared" si="341"/>
        <v>#VALUE!</v>
      </c>
      <c r="EY488" s="208"/>
      <c r="EZ488" s="222" t="str">
        <f t="shared" si="342"/>
        <v>完整</v>
      </c>
      <c r="FA488" s="222" t="str">
        <f t="shared" si="343"/>
        <v>无数据</v>
      </c>
      <c r="FB488" s="222" t="str">
        <f t="shared" si="344"/>
        <v>完整</v>
      </c>
      <c r="FC488" s="222" t="str">
        <f t="shared" si="345"/>
        <v>选择</v>
      </c>
      <c r="FD488" s="222" t="str">
        <f t="shared" si="346"/>
        <v>选择</v>
      </c>
      <c r="FE488" s="246"/>
      <c r="FF488" s="246"/>
      <c r="FG488" s="246"/>
      <c r="FH488" s="246"/>
      <c r="FI488" s="246"/>
      <c r="FJ488" s="246"/>
      <c r="FK488" s="246"/>
      <c r="FL488" s="246"/>
      <c r="FM488" s="246"/>
      <c r="FN488" s="246"/>
      <c r="FO488" s="246"/>
      <c r="FP488" s="246"/>
      <c r="FQ488" s="246"/>
      <c r="FR488" s="246"/>
      <c r="FS488" s="246"/>
      <c r="FT488" s="246"/>
      <c r="FU488" s="246"/>
      <c r="FV488" s="246"/>
      <c r="FW488" s="246"/>
      <c r="FX488" s="246"/>
      <c r="FY488" s="246"/>
      <c r="FZ488" s="246"/>
      <c r="GA488" s="246"/>
      <c r="GB488" s="246"/>
      <c r="GC488" s="246"/>
      <c r="GD488" s="246"/>
      <c r="GE488" s="246"/>
      <c r="GF488" s="246"/>
      <c r="GG488" s="246"/>
      <c r="GH488" s="246"/>
      <c r="GI488" s="246"/>
      <c r="GJ488" s="246"/>
      <c r="GK488" s="246"/>
      <c r="GL488" s="246"/>
      <c r="GM488" s="246"/>
      <c r="GN488" s="246"/>
      <c r="GO488" s="246"/>
      <c r="GP488" s="246"/>
      <c r="GQ488" s="246"/>
      <c r="GR488" s="246"/>
      <c r="GS488" s="246"/>
      <c r="GT488" s="246"/>
      <c r="GU488" s="246"/>
      <c r="GV488" s="246"/>
      <c r="GW488" s="246"/>
      <c r="GX488" s="246"/>
      <c r="GY488" s="246"/>
      <c r="GZ488" s="246"/>
      <c r="HA488" s="246"/>
      <c r="HB488" s="246"/>
      <c r="HC488" s="246"/>
      <c r="HD488" s="246"/>
      <c r="HE488" s="246"/>
      <c r="HF488" s="246"/>
      <c r="HG488" s="246"/>
      <c r="HH488" s="246"/>
      <c r="HI488" s="246"/>
      <c r="HJ488" s="246"/>
      <c r="HK488" s="254"/>
    </row>
    <row r="489" spans="1:219" s="7" customFormat="1" ht="12.4" customHeight="1" x14ac:dyDescent="0.2">
      <c r="A489" s="226" t="s">
        <v>4237</v>
      </c>
      <c r="B489" s="227" t="str">
        <f t="shared" si="305"/>
        <v>SHENZHEN JUZHAO TECHNOLOGY CO., LTD.</v>
      </c>
      <c r="C489" s="228" t="s">
        <v>35</v>
      </c>
      <c r="D489" s="237" t="s">
        <v>31</v>
      </c>
      <c r="E489" s="258"/>
      <c r="F489" s="244"/>
      <c r="G489" s="238"/>
      <c r="H489" s="232" t="str">
        <f t="shared" si="306"/>
        <v/>
      </c>
      <c r="I489" s="228" t="s">
        <v>405</v>
      </c>
      <c r="J489" s="228" t="str">
        <f>VLOOKUP(Z489,[1]AP2022!FF:FI,2,0)</f>
        <v>exclude</v>
      </c>
      <c r="K489" s="228" t="str">
        <f>VLOOKUP(Z489,[1]AP2022!FF:FI,4,0)</f>
        <v>ok, sda/sdp</v>
      </c>
      <c r="L489" s="233"/>
      <c r="M489" s="38" t="s">
        <v>4238</v>
      </c>
      <c r="N489" s="38" t="s">
        <v>4239</v>
      </c>
      <c r="O489" s="38" t="s">
        <v>46</v>
      </c>
      <c r="P489" s="38" t="s">
        <v>4240</v>
      </c>
      <c r="Q489" s="37"/>
      <c r="R489" s="38" t="s">
        <v>48</v>
      </c>
      <c r="S489" s="38" t="s">
        <v>4241</v>
      </c>
      <c r="T489" s="38" t="s">
        <v>71</v>
      </c>
      <c r="U489" s="38" t="s">
        <v>182</v>
      </c>
      <c r="V489" s="38" t="s">
        <v>855</v>
      </c>
      <c r="W489" s="38" t="s">
        <v>872</v>
      </c>
      <c r="X489" s="37"/>
      <c r="Y489" s="37"/>
      <c r="Z489" s="38" t="s">
        <v>4242</v>
      </c>
      <c r="AA489" s="41">
        <v>0</v>
      </c>
      <c r="AB489" s="41">
        <v>93000</v>
      </c>
      <c r="AC489" s="41">
        <v>2544000</v>
      </c>
      <c r="AD489" s="41">
        <v>8565000</v>
      </c>
      <c r="AE489" s="41">
        <v>0</v>
      </c>
      <c r="AF489" s="41">
        <v>71000</v>
      </c>
      <c r="AG489" s="41">
        <v>679000</v>
      </c>
      <c r="AH489" s="41">
        <v>8316000</v>
      </c>
      <c r="AI489" s="38" t="s">
        <v>39</v>
      </c>
      <c r="AJ489" s="41">
        <v>0</v>
      </c>
      <c r="AK489" s="41">
        <v>-2000</v>
      </c>
      <c r="AL489" s="41">
        <v>-19000</v>
      </c>
      <c r="AM489" s="41">
        <v>0</v>
      </c>
      <c r="AN489" s="41">
        <v>71000</v>
      </c>
      <c r="AO489" s="41">
        <v>677000</v>
      </c>
      <c r="AP489" s="41">
        <v>8297000</v>
      </c>
      <c r="AQ489" s="41">
        <v>0</v>
      </c>
      <c r="AR489" s="41">
        <v>22000</v>
      </c>
      <c r="AS489" s="41">
        <v>1867000</v>
      </c>
      <c r="AT489" s="41">
        <v>268000</v>
      </c>
      <c r="AU489" s="41">
        <v>0</v>
      </c>
      <c r="AV489" s="41">
        <v>-38000</v>
      </c>
      <c r="AW489" s="41">
        <v>-310000</v>
      </c>
      <c r="AX489" s="41">
        <v>-4704000</v>
      </c>
      <c r="AY489" s="38" t="s">
        <v>39</v>
      </c>
      <c r="AZ489" s="38" t="s">
        <v>39</v>
      </c>
      <c r="BA489" s="38" t="s">
        <v>39</v>
      </c>
      <c r="BB489" s="38" t="s">
        <v>39</v>
      </c>
      <c r="BC489" s="41">
        <v>-801000</v>
      </c>
      <c r="BD489" s="41">
        <v>-290000</v>
      </c>
      <c r="BE489" s="41">
        <v>-4284000</v>
      </c>
      <c r="BF489" s="41">
        <v>-2561000</v>
      </c>
      <c r="BG489" s="41">
        <v>-801000</v>
      </c>
      <c r="BH489" s="41">
        <v>-235000</v>
      </c>
      <c r="BI489" s="41">
        <v>-2050000</v>
      </c>
      <c r="BJ489" s="41">
        <v>1300000</v>
      </c>
      <c r="BK489" s="41">
        <v>0</v>
      </c>
      <c r="BL489" s="41">
        <v>-5000</v>
      </c>
      <c r="BM489" s="41">
        <v>-275000</v>
      </c>
      <c r="BN489" s="41">
        <v>-846000</v>
      </c>
      <c r="BO489" s="41">
        <v>0</v>
      </c>
      <c r="BP489" s="41">
        <v>-5000</v>
      </c>
      <c r="BQ489" s="41">
        <v>-275000</v>
      </c>
      <c r="BR489" s="41">
        <v>-846000</v>
      </c>
      <c r="BS489" s="41">
        <v>0</v>
      </c>
      <c r="BT489" s="41">
        <v>0</v>
      </c>
      <c r="BU489" s="41">
        <v>0</v>
      </c>
      <c r="BV489" s="41">
        <v>0</v>
      </c>
      <c r="BW489" s="41">
        <v>-3568000</v>
      </c>
      <c r="BX489" s="41">
        <v>-1885000</v>
      </c>
      <c r="BY489" s="41">
        <v>-3123000</v>
      </c>
      <c r="BZ489" s="41">
        <v>-279000</v>
      </c>
      <c r="CA489" s="41">
        <v>2788000</v>
      </c>
      <c r="CB489" s="41">
        <v>6066000</v>
      </c>
      <c r="CC489" s="41">
        <v>8443000</v>
      </c>
      <c r="CD489" s="41">
        <v>11388000</v>
      </c>
      <c r="CE489" s="38" t="s">
        <v>39</v>
      </c>
      <c r="CF489" s="41">
        <v>0</v>
      </c>
      <c r="CG489" s="41">
        <v>4000000</v>
      </c>
      <c r="CH489" s="41">
        <v>1768000</v>
      </c>
      <c r="CI489" s="41">
        <v>494000</v>
      </c>
      <c r="CJ489" s="41">
        <v>2118000</v>
      </c>
      <c r="CK489" s="41">
        <v>3265000</v>
      </c>
      <c r="CL489" s="41">
        <v>4304000</v>
      </c>
      <c r="CM489" s="41">
        <v>2235000</v>
      </c>
      <c r="CN489" s="41">
        <v>3762000</v>
      </c>
      <c r="CO489" s="41">
        <v>868000</v>
      </c>
      <c r="CP489" s="41">
        <v>324000</v>
      </c>
      <c r="CQ489" s="41">
        <v>59000</v>
      </c>
      <c r="CR489" s="41">
        <v>186000</v>
      </c>
      <c r="CS489" s="41">
        <v>310000</v>
      </c>
      <c r="CT489" s="41">
        <v>3517000</v>
      </c>
      <c r="CU489" s="41">
        <v>3000</v>
      </c>
      <c r="CV489" s="38" t="s">
        <v>39</v>
      </c>
      <c r="CW489" s="41">
        <v>0</v>
      </c>
      <c r="CX489" s="41">
        <v>2800000</v>
      </c>
      <c r="CY489" s="41">
        <v>0</v>
      </c>
      <c r="CZ489" s="41">
        <v>176000</v>
      </c>
      <c r="DA489" s="41">
        <v>176000</v>
      </c>
      <c r="DB489" s="41">
        <v>178000</v>
      </c>
      <c r="DC489" s="41">
        <v>2793000</v>
      </c>
      <c r="DD489" s="41">
        <v>6083000</v>
      </c>
      <c r="DE489" s="41">
        <v>8465000</v>
      </c>
      <c r="DF489" s="41">
        <v>11802000</v>
      </c>
      <c r="DG489" s="213"/>
      <c r="DH489" s="214">
        <f t="shared" si="307"/>
        <v>0</v>
      </c>
      <c r="DI489" s="214">
        <f t="shared" si="308"/>
        <v>0</v>
      </c>
      <c r="DJ489" s="214">
        <f t="shared" si="309"/>
        <v>-801000</v>
      </c>
      <c r="DK489" s="214">
        <f t="shared" si="310"/>
        <v>0</v>
      </c>
      <c r="DL489" s="214">
        <f t="shared" si="311"/>
        <v>-801000</v>
      </c>
      <c r="DM489" s="215" t="e">
        <f t="shared" si="312"/>
        <v>#DIV/0!</v>
      </c>
      <c r="DN489" s="215">
        <f t="shared" si="313"/>
        <v>-1</v>
      </c>
      <c r="DO489" s="216" t="str">
        <f t="shared" si="314"/>
        <v>n.a.</v>
      </c>
      <c r="DP489" s="214" t="e">
        <f t="shared" si="315"/>
        <v>#VALUE!</v>
      </c>
      <c r="DQ489" s="214">
        <f t="shared" si="316"/>
        <v>88000</v>
      </c>
      <c r="DR489" s="217"/>
      <c r="DS489" s="214">
        <f t="shared" si="317"/>
        <v>71000</v>
      </c>
      <c r="DT489" s="214">
        <f t="shared" si="318"/>
        <v>-38000</v>
      </c>
      <c r="DU489" s="214">
        <f t="shared" si="319"/>
        <v>-290000</v>
      </c>
      <c r="DV489" s="214">
        <f t="shared" si="320"/>
        <v>-5000</v>
      </c>
      <c r="DW489" s="214">
        <f t="shared" si="321"/>
        <v>-262000</v>
      </c>
      <c r="DX489" s="215">
        <f t="shared" si="322"/>
        <v>-3.6901408450704225</v>
      </c>
      <c r="DY489" s="215">
        <f t="shared" si="323"/>
        <v>-0.78678678678678682</v>
      </c>
      <c r="DZ489" s="218" t="str">
        <f t="shared" si="324"/>
        <v>n.a.</v>
      </c>
      <c r="EA489" s="214">
        <f t="shared" si="325"/>
        <v>2000000</v>
      </c>
      <c r="EB489" s="214">
        <f t="shared" si="326"/>
        <v>176000</v>
      </c>
      <c r="EC489" s="217"/>
      <c r="ED489" s="214">
        <f t="shared" si="327"/>
        <v>677000</v>
      </c>
      <c r="EE489" s="214">
        <f t="shared" si="328"/>
        <v>-310000</v>
      </c>
      <c r="EF489" s="214">
        <f t="shared" si="329"/>
        <v>-4284000</v>
      </c>
      <c r="EG489" s="214">
        <f t="shared" si="330"/>
        <v>-275000</v>
      </c>
      <c r="EH489" s="214">
        <f t="shared" si="331"/>
        <v>-4192000</v>
      </c>
      <c r="EI489" s="215">
        <f t="shared" si="332"/>
        <v>-6.1920236336779908</v>
      </c>
      <c r="EJ489" s="215">
        <f t="shared" si="333"/>
        <v>-0.86095707537482025</v>
      </c>
      <c r="EK489" s="218" t="str">
        <f t="shared" si="334"/>
        <v>n.a.</v>
      </c>
      <c r="EL489" s="214">
        <f t="shared" si="335"/>
        <v>2884000</v>
      </c>
      <c r="EM489" s="214">
        <f t="shared" si="336"/>
        <v>177000</v>
      </c>
      <c r="EN489" s="217"/>
      <c r="EO489" s="219">
        <f t="shared" si="348"/>
        <v>249333.33333333334</v>
      </c>
      <c r="EP489" s="219">
        <f t="shared" si="348"/>
        <v>-116000</v>
      </c>
      <c r="EQ489" s="219">
        <f t="shared" si="348"/>
        <v>-1791666.6666666667</v>
      </c>
      <c r="ER489" s="219">
        <f t="shared" si="347"/>
        <v>-93333.333333333328</v>
      </c>
      <c r="ES489" s="219">
        <f t="shared" si="337"/>
        <v>-1751666.6666666667</v>
      </c>
      <c r="ET489" s="220">
        <f t="shared" si="338"/>
        <v>-7.0254010695187166</v>
      </c>
      <c r="EU489" s="221">
        <f t="shared" si="339"/>
        <v>-0.87539563551557553</v>
      </c>
      <c r="EV489" s="219" t="e">
        <f t="shared" si="340"/>
        <v>#VALUE!</v>
      </c>
      <c r="EW489" s="219" t="e">
        <f t="shared" si="341"/>
        <v>#VALUE!</v>
      </c>
      <c r="EX489" s="219">
        <f t="shared" si="341"/>
        <v>147000</v>
      </c>
      <c r="EY489" s="208"/>
      <c r="EZ489" s="222" t="str">
        <f t="shared" si="342"/>
        <v>完整</v>
      </c>
      <c r="FA489" s="222" t="str">
        <f t="shared" si="343"/>
        <v>完整</v>
      </c>
      <c r="FB489" s="222" t="str">
        <f t="shared" si="344"/>
        <v>完整</v>
      </c>
      <c r="FC489" s="222" t="str">
        <f t="shared" si="345"/>
        <v>选择</v>
      </c>
      <c r="FD489" s="222" t="str">
        <f t="shared" si="346"/>
        <v>删除</v>
      </c>
      <c r="FE489" s="246"/>
      <c r="FF489" s="246"/>
      <c r="FG489" s="246"/>
      <c r="FH489" s="246"/>
      <c r="FI489" s="246"/>
      <c r="FJ489" s="246"/>
      <c r="FK489" s="246"/>
      <c r="FL489" s="246"/>
      <c r="FM489" s="246"/>
      <c r="FN489" s="246"/>
      <c r="FO489" s="246"/>
      <c r="FP489" s="246"/>
      <c r="FQ489" s="246"/>
      <c r="FR489" s="246"/>
      <c r="FS489" s="246"/>
      <c r="FT489" s="246"/>
      <c r="FU489" s="246"/>
      <c r="FV489" s="246"/>
      <c r="FW489" s="246"/>
      <c r="FX489" s="246"/>
      <c r="FY489" s="246"/>
      <c r="FZ489" s="246"/>
      <c r="GA489" s="246"/>
      <c r="GB489" s="246"/>
      <c r="GC489" s="246"/>
      <c r="GD489" s="246"/>
      <c r="GE489" s="246"/>
      <c r="GF489" s="246"/>
      <c r="GG489" s="246"/>
      <c r="GH489" s="246"/>
      <c r="GI489" s="246"/>
      <c r="GJ489" s="246"/>
      <c r="GK489" s="246"/>
      <c r="GL489" s="246"/>
      <c r="GM489" s="246"/>
      <c r="GN489" s="246"/>
      <c r="GO489" s="246"/>
      <c r="GP489" s="246"/>
      <c r="GQ489" s="246"/>
      <c r="GR489" s="246"/>
      <c r="GS489" s="246"/>
      <c r="GT489" s="246"/>
      <c r="GU489" s="246"/>
      <c r="GV489" s="246"/>
      <c r="GW489" s="246"/>
      <c r="GX489" s="246"/>
      <c r="GY489" s="246"/>
      <c r="GZ489" s="246"/>
      <c r="HA489" s="246"/>
      <c r="HB489" s="246"/>
      <c r="HC489" s="246"/>
      <c r="HD489" s="246"/>
      <c r="HE489" s="246"/>
      <c r="HF489" s="246"/>
      <c r="HG489" s="246"/>
      <c r="HH489" s="246"/>
      <c r="HI489" s="246"/>
      <c r="HJ489" s="246"/>
      <c r="HK489" s="254"/>
    </row>
    <row r="490" spans="1:219" s="7" customFormat="1" ht="12.4" customHeight="1" x14ac:dyDescent="0.2">
      <c r="A490" s="226" t="s">
        <v>4243</v>
      </c>
      <c r="B490" s="227" t="str">
        <f t="shared" si="305"/>
        <v>MONICA ELECTRONICS LIMITED</v>
      </c>
      <c r="C490" s="228" t="s">
        <v>35</v>
      </c>
      <c r="D490" s="228" t="s">
        <v>30</v>
      </c>
      <c r="E490" s="258"/>
      <c r="F490" s="244"/>
      <c r="G490" s="238"/>
      <c r="H490" s="232" t="str">
        <f t="shared" si="306"/>
        <v/>
      </c>
      <c r="I490" s="206" t="s">
        <v>2534</v>
      </c>
      <c r="J490" s="228" t="str">
        <f>VLOOKUP(Z490,[1]AP2022!FF:FI,2,0)</f>
        <v>exclude</v>
      </c>
      <c r="K490" s="228" t="str">
        <f>VLOOKUP(Z490,[1]AP2022!FF:FI,4,0)</f>
        <v>ok, insuf</v>
      </c>
      <c r="L490" s="233"/>
      <c r="M490" s="38" t="s">
        <v>4244</v>
      </c>
      <c r="N490" s="38" t="s">
        <v>4245</v>
      </c>
      <c r="O490" s="38" t="s">
        <v>36</v>
      </c>
      <c r="P490" s="38" t="s">
        <v>4246</v>
      </c>
      <c r="Q490" s="37"/>
      <c r="R490" s="38" t="s">
        <v>41</v>
      </c>
      <c r="S490" s="38" t="s">
        <v>4247</v>
      </c>
      <c r="T490" s="38" t="s">
        <v>38</v>
      </c>
      <c r="U490" s="38" t="s">
        <v>182</v>
      </c>
      <c r="V490" s="38" t="s">
        <v>4248</v>
      </c>
      <c r="W490" s="38" t="s">
        <v>4249</v>
      </c>
      <c r="X490" s="37"/>
      <c r="Y490" s="37"/>
      <c r="Z490" s="38" t="s">
        <v>4250</v>
      </c>
      <c r="AA490" s="38" t="s">
        <v>39</v>
      </c>
      <c r="AB490" s="38" t="s">
        <v>39</v>
      </c>
      <c r="AC490" s="38" t="s">
        <v>39</v>
      </c>
      <c r="AD490" s="38" t="s">
        <v>39</v>
      </c>
      <c r="AE490" s="38" t="s">
        <v>39</v>
      </c>
      <c r="AF490" s="38" t="s">
        <v>39</v>
      </c>
      <c r="AG490" s="38" t="s">
        <v>39</v>
      </c>
      <c r="AH490" s="38" t="s">
        <v>39</v>
      </c>
      <c r="AI490" s="38" t="s">
        <v>39</v>
      </c>
      <c r="AJ490" s="38" t="s">
        <v>39</v>
      </c>
      <c r="AK490" s="38" t="s">
        <v>39</v>
      </c>
      <c r="AL490" s="38" t="s">
        <v>39</v>
      </c>
      <c r="AM490" s="38" t="s">
        <v>39</v>
      </c>
      <c r="AN490" s="38" t="s">
        <v>39</v>
      </c>
      <c r="AO490" s="38" t="s">
        <v>39</v>
      </c>
      <c r="AP490" s="38" t="s">
        <v>39</v>
      </c>
      <c r="AQ490" s="38" t="s">
        <v>39</v>
      </c>
      <c r="AR490" s="38" t="s">
        <v>39</v>
      </c>
      <c r="AS490" s="38" t="s">
        <v>39</v>
      </c>
      <c r="AT490" s="38" t="s">
        <v>39</v>
      </c>
      <c r="AU490" s="38" t="s">
        <v>39</v>
      </c>
      <c r="AV490" s="38" t="s">
        <v>39</v>
      </c>
      <c r="AW490" s="38" t="s">
        <v>39</v>
      </c>
      <c r="AX490" s="38" t="s">
        <v>39</v>
      </c>
      <c r="AY490" s="38" t="s">
        <v>39</v>
      </c>
      <c r="AZ490" s="38" t="s">
        <v>39</v>
      </c>
      <c r="BA490" s="38" t="s">
        <v>39</v>
      </c>
      <c r="BB490" s="38" t="s">
        <v>39</v>
      </c>
      <c r="BC490" s="38" t="s">
        <v>39</v>
      </c>
      <c r="BD490" s="38" t="s">
        <v>39</v>
      </c>
      <c r="BE490" s="38" t="s">
        <v>39</v>
      </c>
      <c r="BF490" s="41">
        <v>-198000</v>
      </c>
      <c r="BG490" s="38" t="s">
        <v>39</v>
      </c>
      <c r="BH490" s="38" t="s">
        <v>39</v>
      </c>
      <c r="BI490" s="38" t="s">
        <v>39</v>
      </c>
      <c r="BJ490" s="38" t="s">
        <v>39</v>
      </c>
      <c r="BK490" s="38" t="s">
        <v>39</v>
      </c>
      <c r="BL490" s="38" t="s">
        <v>39</v>
      </c>
      <c r="BM490" s="38" t="s">
        <v>39</v>
      </c>
      <c r="BN490" s="38" t="s">
        <v>39</v>
      </c>
      <c r="BO490" s="38" t="s">
        <v>39</v>
      </c>
      <c r="BP490" s="38" t="s">
        <v>39</v>
      </c>
      <c r="BQ490" s="38" t="s">
        <v>39</v>
      </c>
      <c r="BR490" s="38" t="s">
        <v>39</v>
      </c>
      <c r="BS490" s="38" t="s">
        <v>39</v>
      </c>
      <c r="BT490" s="38" t="s">
        <v>39</v>
      </c>
      <c r="BU490" s="38" t="s">
        <v>39</v>
      </c>
      <c r="BV490" s="38" t="s">
        <v>39</v>
      </c>
      <c r="BW490" s="38" t="s">
        <v>39</v>
      </c>
      <c r="BX490" s="38" t="s">
        <v>39</v>
      </c>
      <c r="BY490" s="38" t="s">
        <v>39</v>
      </c>
      <c r="BZ490" s="41">
        <v>-198000</v>
      </c>
      <c r="CA490" s="38" t="s">
        <v>39</v>
      </c>
      <c r="CB490" s="38" t="s">
        <v>39</v>
      </c>
      <c r="CC490" s="38" t="s">
        <v>39</v>
      </c>
      <c r="CD490" s="38" t="s">
        <v>39</v>
      </c>
      <c r="CE490" s="38" t="s">
        <v>39</v>
      </c>
      <c r="CF490" s="38" t="s">
        <v>39</v>
      </c>
      <c r="CG490" s="38" t="s">
        <v>39</v>
      </c>
      <c r="CH490" s="38" t="s">
        <v>39</v>
      </c>
      <c r="CI490" s="38" t="s">
        <v>39</v>
      </c>
      <c r="CJ490" s="38" t="s">
        <v>39</v>
      </c>
      <c r="CK490" s="38" t="s">
        <v>39</v>
      </c>
      <c r="CL490" s="38" t="s">
        <v>39</v>
      </c>
      <c r="CM490" s="38" t="s">
        <v>39</v>
      </c>
      <c r="CN490" s="38" t="s">
        <v>39</v>
      </c>
      <c r="CO490" s="38" t="s">
        <v>39</v>
      </c>
      <c r="CP490" s="38" t="s">
        <v>39</v>
      </c>
      <c r="CQ490" s="38" t="s">
        <v>39</v>
      </c>
      <c r="CR490" s="38" t="s">
        <v>39</v>
      </c>
      <c r="CS490" s="38" t="s">
        <v>39</v>
      </c>
      <c r="CT490" s="38" t="s">
        <v>39</v>
      </c>
      <c r="CU490" s="38" t="s">
        <v>39</v>
      </c>
      <c r="CV490" s="38" t="s">
        <v>39</v>
      </c>
      <c r="CW490" s="38" t="s">
        <v>39</v>
      </c>
      <c r="CX490" s="38" t="s">
        <v>39</v>
      </c>
      <c r="CY490" s="38" t="s">
        <v>39</v>
      </c>
      <c r="CZ490" s="38" t="s">
        <v>39</v>
      </c>
      <c r="DA490" s="38" t="s">
        <v>39</v>
      </c>
      <c r="DB490" s="38" t="s">
        <v>39</v>
      </c>
      <c r="DC490" s="38" t="s">
        <v>39</v>
      </c>
      <c r="DD490" s="38" t="s">
        <v>39</v>
      </c>
      <c r="DE490" s="38" t="s">
        <v>39</v>
      </c>
      <c r="DF490" s="38" t="s">
        <v>39</v>
      </c>
      <c r="DG490" s="213"/>
      <c r="DH490" s="214" t="str">
        <f t="shared" si="307"/>
        <v>无数据</v>
      </c>
      <c r="DI490" s="214" t="str">
        <f t="shared" si="308"/>
        <v>n.a.</v>
      </c>
      <c r="DJ490" s="214" t="str">
        <f t="shared" si="309"/>
        <v>n.a.</v>
      </c>
      <c r="DK490" s="214" t="str">
        <f t="shared" si="310"/>
        <v>n.a.</v>
      </c>
      <c r="DL490" s="214" t="str">
        <f t="shared" si="311"/>
        <v>无数据</v>
      </c>
      <c r="DM490" s="215" t="e">
        <f t="shared" si="312"/>
        <v>#VALUE!</v>
      </c>
      <c r="DN490" s="215" t="e">
        <f t="shared" si="313"/>
        <v>#VALUE!</v>
      </c>
      <c r="DO490" s="216" t="str">
        <f t="shared" si="314"/>
        <v>n.a.</v>
      </c>
      <c r="DP490" s="214" t="e">
        <f t="shared" si="315"/>
        <v>#VALUE!</v>
      </c>
      <c r="DQ490" s="214" t="e">
        <f t="shared" si="316"/>
        <v>#VALUE!</v>
      </c>
      <c r="DR490" s="217"/>
      <c r="DS490" s="214" t="str">
        <f t="shared" si="317"/>
        <v>无数据</v>
      </c>
      <c r="DT490" s="214" t="str">
        <f t="shared" si="318"/>
        <v>n.a.</v>
      </c>
      <c r="DU490" s="214" t="str">
        <f t="shared" si="319"/>
        <v>n.a.</v>
      </c>
      <c r="DV490" s="214" t="str">
        <f t="shared" si="320"/>
        <v>n.a.</v>
      </c>
      <c r="DW490" s="214" t="str">
        <f t="shared" si="321"/>
        <v>无数据</v>
      </c>
      <c r="DX490" s="215" t="e">
        <f t="shared" si="322"/>
        <v>#VALUE!</v>
      </c>
      <c r="DY490" s="215" t="e">
        <f t="shared" si="323"/>
        <v>#VALUE!</v>
      </c>
      <c r="DZ490" s="218" t="str">
        <f t="shared" si="324"/>
        <v>n.a.</v>
      </c>
      <c r="EA490" s="214" t="e">
        <f t="shared" si="325"/>
        <v>#VALUE!</v>
      </c>
      <c r="EB490" s="214" t="e">
        <f t="shared" si="326"/>
        <v>#VALUE!</v>
      </c>
      <c r="EC490" s="217"/>
      <c r="ED490" s="214" t="str">
        <f t="shared" si="327"/>
        <v>无数据</v>
      </c>
      <c r="EE490" s="214" t="str">
        <f t="shared" si="328"/>
        <v>n.a.</v>
      </c>
      <c r="EF490" s="214" t="str">
        <f t="shared" si="329"/>
        <v>n.a.</v>
      </c>
      <c r="EG490" s="214" t="str">
        <f t="shared" si="330"/>
        <v>n.a.</v>
      </c>
      <c r="EH490" s="214" t="str">
        <f t="shared" si="331"/>
        <v>无数据</v>
      </c>
      <c r="EI490" s="215" t="e">
        <f t="shared" si="332"/>
        <v>#VALUE!</v>
      </c>
      <c r="EJ490" s="215" t="e">
        <f t="shared" si="333"/>
        <v>#VALUE!</v>
      </c>
      <c r="EK490" s="218" t="str">
        <f t="shared" si="334"/>
        <v>n.a.</v>
      </c>
      <c r="EL490" s="214" t="e">
        <f t="shared" si="335"/>
        <v>#VALUE!</v>
      </c>
      <c r="EM490" s="214" t="e">
        <f t="shared" si="336"/>
        <v>#VALUE!</v>
      </c>
      <c r="EN490" s="217"/>
      <c r="EO490" s="219" t="e">
        <f t="shared" si="348"/>
        <v>#VALUE!</v>
      </c>
      <c r="EP490" s="219" t="e">
        <f t="shared" si="348"/>
        <v>#VALUE!</v>
      </c>
      <c r="EQ490" s="219" t="e">
        <f t="shared" si="348"/>
        <v>#VALUE!</v>
      </c>
      <c r="ER490" s="219" t="e">
        <f t="shared" si="347"/>
        <v>#VALUE!</v>
      </c>
      <c r="ES490" s="219" t="e">
        <f t="shared" si="337"/>
        <v>#VALUE!</v>
      </c>
      <c r="ET490" s="220" t="e">
        <f t="shared" si="338"/>
        <v>#VALUE!</v>
      </c>
      <c r="EU490" s="221" t="e">
        <f t="shared" si="339"/>
        <v>#VALUE!</v>
      </c>
      <c r="EV490" s="219" t="e">
        <f t="shared" si="340"/>
        <v>#VALUE!</v>
      </c>
      <c r="EW490" s="219" t="e">
        <f t="shared" si="341"/>
        <v>#VALUE!</v>
      </c>
      <c r="EX490" s="219" t="e">
        <f t="shared" si="341"/>
        <v>#VALUE!</v>
      </c>
      <c r="EY490" s="208"/>
      <c r="EZ490" s="222" t="str">
        <f t="shared" si="342"/>
        <v>无数据</v>
      </c>
      <c r="FA490" s="222" t="str">
        <f t="shared" si="343"/>
        <v>无数据</v>
      </c>
      <c r="FB490" s="222" t="str">
        <f t="shared" si="344"/>
        <v>无数据</v>
      </c>
      <c r="FC490" s="222" t="str">
        <f t="shared" si="345"/>
        <v>删除</v>
      </c>
      <c r="FD490" s="222" t="str">
        <f t="shared" si="346"/>
        <v>删除</v>
      </c>
      <c r="FE490" s="246"/>
      <c r="FF490" s="246"/>
      <c r="FG490" s="246"/>
      <c r="FH490" s="246"/>
      <c r="FI490" s="246"/>
      <c r="FJ490" s="246"/>
      <c r="FK490" s="246"/>
      <c r="FL490" s="246"/>
      <c r="FM490" s="246"/>
      <c r="FN490" s="246"/>
      <c r="FO490" s="246"/>
      <c r="FP490" s="246"/>
      <c r="FQ490" s="246"/>
      <c r="FR490" s="246"/>
      <c r="FS490" s="246"/>
      <c r="FT490" s="246"/>
      <c r="FU490" s="246"/>
      <c r="FV490" s="246"/>
      <c r="FW490" s="246"/>
      <c r="FX490" s="246"/>
      <c r="FY490" s="246"/>
      <c r="FZ490" s="246"/>
      <c r="GA490" s="246"/>
      <c r="GB490" s="246"/>
      <c r="GC490" s="246"/>
      <c r="GD490" s="246"/>
      <c r="GE490" s="246"/>
      <c r="GF490" s="246"/>
      <c r="GG490" s="246"/>
      <c r="GH490" s="246"/>
      <c r="GI490" s="246"/>
      <c r="GJ490" s="246"/>
      <c r="GK490" s="246"/>
      <c r="GL490" s="246"/>
      <c r="GM490" s="246"/>
      <c r="GN490" s="246"/>
      <c r="GO490" s="246"/>
      <c r="GP490" s="246"/>
      <c r="GQ490" s="246"/>
      <c r="GR490" s="246"/>
      <c r="GS490" s="246"/>
      <c r="GT490" s="246"/>
      <c r="GU490" s="246"/>
      <c r="GV490" s="246"/>
      <c r="GW490" s="246"/>
      <c r="GX490" s="246"/>
      <c r="GY490" s="246"/>
      <c r="GZ490" s="246"/>
      <c r="HA490" s="246"/>
      <c r="HB490" s="246"/>
      <c r="HC490" s="246"/>
      <c r="HD490" s="246"/>
      <c r="HE490" s="246"/>
      <c r="HF490" s="246"/>
      <c r="HG490" s="246"/>
      <c r="HH490" s="246"/>
      <c r="HI490" s="246"/>
      <c r="HJ490" s="246"/>
      <c r="HK490" s="254"/>
    </row>
    <row r="491" spans="1:219" s="7" customFormat="1" ht="12.4" customHeight="1" x14ac:dyDescent="0.2">
      <c r="A491" s="226" t="s">
        <v>4251</v>
      </c>
      <c r="B491" s="227" t="str">
        <f t="shared" si="305"/>
        <v>SHINE METALS LIMITED</v>
      </c>
      <c r="C491" s="228" t="s">
        <v>35</v>
      </c>
      <c r="D491" s="228" t="s">
        <v>30</v>
      </c>
      <c r="E491" s="227"/>
      <c r="F491" s="244"/>
      <c r="G491" s="238"/>
      <c r="H491" s="232" t="str">
        <f t="shared" si="306"/>
        <v/>
      </c>
      <c r="I491" s="206" t="s">
        <v>2534</v>
      </c>
      <c r="J491" s="228" t="str">
        <f>VLOOKUP(Z491,[1]AP2022!FF:FI,2,0)</f>
        <v>exclude</v>
      </c>
      <c r="K491" s="228" t="str">
        <f>VLOOKUP(Z491,[1]AP2022!FF:FI,4,0)</f>
        <v>ok, insuf</v>
      </c>
      <c r="L491" s="233"/>
      <c r="M491" s="38" t="s">
        <v>4252</v>
      </c>
      <c r="N491" s="38" t="s">
        <v>4253</v>
      </c>
      <c r="O491" s="38" t="s">
        <v>46</v>
      </c>
      <c r="P491" s="38" t="s">
        <v>4254</v>
      </c>
      <c r="Q491" s="37"/>
      <c r="R491" s="38" t="s">
        <v>49</v>
      </c>
      <c r="S491" s="38" t="s">
        <v>4255</v>
      </c>
      <c r="T491" s="38" t="s">
        <v>38</v>
      </c>
      <c r="U491" s="38" t="s">
        <v>180</v>
      </c>
      <c r="V491" s="38" t="s">
        <v>4256</v>
      </c>
      <c r="W491" s="38" t="s">
        <v>4257</v>
      </c>
      <c r="X491" s="38" t="s">
        <v>4258</v>
      </c>
      <c r="Y491" s="37"/>
      <c r="Z491" s="38" t="s">
        <v>4259</v>
      </c>
      <c r="AA491" s="38" t="s">
        <v>39</v>
      </c>
      <c r="AB491" s="38" t="s">
        <v>39</v>
      </c>
      <c r="AC491" s="38" t="s">
        <v>39</v>
      </c>
      <c r="AD491" s="38" t="s">
        <v>39</v>
      </c>
      <c r="AE491" s="38" t="s">
        <v>39</v>
      </c>
      <c r="AF491" s="38" t="s">
        <v>39</v>
      </c>
      <c r="AG491" s="38" t="s">
        <v>39</v>
      </c>
      <c r="AH491" s="38" t="s">
        <v>39</v>
      </c>
      <c r="AI491" s="38" t="s">
        <v>39</v>
      </c>
      <c r="AJ491" s="38" t="s">
        <v>39</v>
      </c>
      <c r="AK491" s="38" t="s">
        <v>39</v>
      </c>
      <c r="AL491" s="38" t="s">
        <v>39</v>
      </c>
      <c r="AM491" s="38" t="s">
        <v>39</v>
      </c>
      <c r="AN491" s="38" t="s">
        <v>39</v>
      </c>
      <c r="AO491" s="38" t="s">
        <v>39</v>
      </c>
      <c r="AP491" s="38" t="s">
        <v>39</v>
      </c>
      <c r="AQ491" s="38" t="s">
        <v>39</v>
      </c>
      <c r="AR491" s="38" t="s">
        <v>39</v>
      </c>
      <c r="AS491" s="38" t="s">
        <v>39</v>
      </c>
      <c r="AT491" s="38" t="s">
        <v>39</v>
      </c>
      <c r="AU491" s="38" t="s">
        <v>39</v>
      </c>
      <c r="AV491" s="38" t="s">
        <v>39</v>
      </c>
      <c r="AW491" s="38" t="s">
        <v>39</v>
      </c>
      <c r="AX491" s="38" t="s">
        <v>39</v>
      </c>
      <c r="AY491" s="38" t="s">
        <v>39</v>
      </c>
      <c r="AZ491" s="38" t="s">
        <v>39</v>
      </c>
      <c r="BA491" s="38" t="s">
        <v>39</v>
      </c>
      <c r="BB491" s="38" t="s">
        <v>39</v>
      </c>
      <c r="BC491" s="38" t="s">
        <v>39</v>
      </c>
      <c r="BD491" s="38" t="s">
        <v>39</v>
      </c>
      <c r="BE491" s="38" t="s">
        <v>39</v>
      </c>
      <c r="BF491" s="38" t="s">
        <v>39</v>
      </c>
      <c r="BG491" s="38" t="s">
        <v>39</v>
      </c>
      <c r="BH491" s="38" t="s">
        <v>39</v>
      </c>
      <c r="BI491" s="38" t="s">
        <v>39</v>
      </c>
      <c r="BJ491" s="38" t="s">
        <v>39</v>
      </c>
      <c r="BK491" s="38" t="s">
        <v>39</v>
      </c>
      <c r="BL491" s="38" t="s">
        <v>39</v>
      </c>
      <c r="BM491" s="38" t="s">
        <v>39</v>
      </c>
      <c r="BN491" s="38" t="s">
        <v>39</v>
      </c>
      <c r="BO491" s="38" t="s">
        <v>39</v>
      </c>
      <c r="BP491" s="38" t="s">
        <v>39</v>
      </c>
      <c r="BQ491" s="38" t="s">
        <v>39</v>
      </c>
      <c r="BR491" s="38" t="s">
        <v>39</v>
      </c>
      <c r="BS491" s="38" t="s">
        <v>39</v>
      </c>
      <c r="BT491" s="38" t="s">
        <v>39</v>
      </c>
      <c r="BU491" s="38" t="s">
        <v>39</v>
      </c>
      <c r="BV491" s="38" t="s">
        <v>39</v>
      </c>
      <c r="BW491" s="38" t="s">
        <v>39</v>
      </c>
      <c r="BX491" s="38" t="s">
        <v>39</v>
      </c>
      <c r="BY491" s="38" t="s">
        <v>39</v>
      </c>
      <c r="BZ491" s="38" t="s">
        <v>39</v>
      </c>
      <c r="CA491" s="38" t="s">
        <v>39</v>
      </c>
      <c r="CB491" s="38" t="s">
        <v>39</v>
      </c>
      <c r="CC491" s="38" t="s">
        <v>39</v>
      </c>
      <c r="CD491" s="38" t="s">
        <v>39</v>
      </c>
      <c r="CE491" s="38" t="s">
        <v>39</v>
      </c>
      <c r="CF491" s="38" t="s">
        <v>39</v>
      </c>
      <c r="CG491" s="38" t="s">
        <v>39</v>
      </c>
      <c r="CH491" s="38" t="s">
        <v>39</v>
      </c>
      <c r="CI491" s="38" t="s">
        <v>39</v>
      </c>
      <c r="CJ491" s="38" t="s">
        <v>39</v>
      </c>
      <c r="CK491" s="38" t="s">
        <v>39</v>
      </c>
      <c r="CL491" s="38" t="s">
        <v>39</v>
      </c>
      <c r="CM491" s="38" t="s">
        <v>39</v>
      </c>
      <c r="CN491" s="38" t="s">
        <v>39</v>
      </c>
      <c r="CO491" s="38" t="s">
        <v>39</v>
      </c>
      <c r="CP491" s="38" t="s">
        <v>39</v>
      </c>
      <c r="CQ491" s="38" t="s">
        <v>39</v>
      </c>
      <c r="CR491" s="38" t="s">
        <v>39</v>
      </c>
      <c r="CS491" s="38" t="s">
        <v>39</v>
      </c>
      <c r="CT491" s="38" t="s">
        <v>39</v>
      </c>
      <c r="CU491" s="38" t="s">
        <v>39</v>
      </c>
      <c r="CV491" s="38" t="s">
        <v>39</v>
      </c>
      <c r="CW491" s="38" t="s">
        <v>39</v>
      </c>
      <c r="CX491" s="38" t="s">
        <v>39</v>
      </c>
      <c r="CY491" s="38" t="s">
        <v>39</v>
      </c>
      <c r="CZ491" s="38" t="s">
        <v>39</v>
      </c>
      <c r="DA491" s="38" t="s">
        <v>39</v>
      </c>
      <c r="DB491" s="38" t="s">
        <v>39</v>
      </c>
      <c r="DC491" s="38" t="s">
        <v>39</v>
      </c>
      <c r="DD491" s="38" t="s">
        <v>39</v>
      </c>
      <c r="DE491" s="38" t="s">
        <v>39</v>
      </c>
      <c r="DF491" s="38" t="s">
        <v>39</v>
      </c>
      <c r="DG491" s="213"/>
      <c r="DH491" s="214" t="str">
        <f t="shared" si="307"/>
        <v>无数据</v>
      </c>
      <c r="DI491" s="214" t="str">
        <f t="shared" si="308"/>
        <v>n.a.</v>
      </c>
      <c r="DJ491" s="214" t="str">
        <f t="shared" si="309"/>
        <v>n.a.</v>
      </c>
      <c r="DK491" s="214" t="str">
        <f t="shared" si="310"/>
        <v>n.a.</v>
      </c>
      <c r="DL491" s="214" t="str">
        <f t="shared" si="311"/>
        <v>无数据</v>
      </c>
      <c r="DM491" s="215" t="e">
        <f t="shared" si="312"/>
        <v>#VALUE!</v>
      </c>
      <c r="DN491" s="215" t="e">
        <f t="shared" si="313"/>
        <v>#VALUE!</v>
      </c>
      <c r="DO491" s="216" t="str">
        <f t="shared" si="314"/>
        <v>n.a.</v>
      </c>
      <c r="DP491" s="214" t="e">
        <f t="shared" si="315"/>
        <v>#VALUE!</v>
      </c>
      <c r="DQ491" s="214" t="e">
        <f t="shared" si="316"/>
        <v>#VALUE!</v>
      </c>
      <c r="DR491" s="217"/>
      <c r="DS491" s="214" t="str">
        <f t="shared" si="317"/>
        <v>无数据</v>
      </c>
      <c r="DT491" s="214" t="str">
        <f t="shared" si="318"/>
        <v>n.a.</v>
      </c>
      <c r="DU491" s="214" t="str">
        <f t="shared" si="319"/>
        <v>n.a.</v>
      </c>
      <c r="DV491" s="214" t="str">
        <f t="shared" si="320"/>
        <v>n.a.</v>
      </c>
      <c r="DW491" s="214" t="str">
        <f t="shared" si="321"/>
        <v>无数据</v>
      </c>
      <c r="DX491" s="215" t="e">
        <f t="shared" si="322"/>
        <v>#VALUE!</v>
      </c>
      <c r="DY491" s="215" t="e">
        <f t="shared" si="323"/>
        <v>#VALUE!</v>
      </c>
      <c r="DZ491" s="218" t="str">
        <f t="shared" si="324"/>
        <v>n.a.</v>
      </c>
      <c r="EA491" s="214" t="e">
        <f t="shared" si="325"/>
        <v>#VALUE!</v>
      </c>
      <c r="EB491" s="214" t="e">
        <f t="shared" si="326"/>
        <v>#VALUE!</v>
      </c>
      <c r="EC491" s="217"/>
      <c r="ED491" s="214" t="str">
        <f t="shared" si="327"/>
        <v>无数据</v>
      </c>
      <c r="EE491" s="214" t="str">
        <f t="shared" si="328"/>
        <v>n.a.</v>
      </c>
      <c r="EF491" s="214" t="str">
        <f t="shared" si="329"/>
        <v>n.a.</v>
      </c>
      <c r="EG491" s="214" t="str">
        <f t="shared" si="330"/>
        <v>n.a.</v>
      </c>
      <c r="EH491" s="214" t="str">
        <f t="shared" si="331"/>
        <v>无数据</v>
      </c>
      <c r="EI491" s="215" t="e">
        <f t="shared" si="332"/>
        <v>#VALUE!</v>
      </c>
      <c r="EJ491" s="215" t="e">
        <f t="shared" si="333"/>
        <v>#VALUE!</v>
      </c>
      <c r="EK491" s="218" t="str">
        <f t="shared" si="334"/>
        <v>n.a.</v>
      </c>
      <c r="EL491" s="214" t="e">
        <f t="shared" si="335"/>
        <v>#VALUE!</v>
      </c>
      <c r="EM491" s="214" t="e">
        <f t="shared" si="336"/>
        <v>#VALUE!</v>
      </c>
      <c r="EN491" s="217"/>
      <c r="EO491" s="219" t="e">
        <f t="shared" si="348"/>
        <v>#VALUE!</v>
      </c>
      <c r="EP491" s="219" t="e">
        <f t="shared" si="348"/>
        <v>#VALUE!</v>
      </c>
      <c r="EQ491" s="219" t="e">
        <f t="shared" si="348"/>
        <v>#VALUE!</v>
      </c>
      <c r="ER491" s="219" t="e">
        <f t="shared" si="347"/>
        <v>#VALUE!</v>
      </c>
      <c r="ES491" s="219" t="e">
        <f t="shared" si="337"/>
        <v>#VALUE!</v>
      </c>
      <c r="ET491" s="220" t="e">
        <f t="shared" si="338"/>
        <v>#VALUE!</v>
      </c>
      <c r="EU491" s="221" t="e">
        <f t="shared" si="339"/>
        <v>#VALUE!</v>
      </c>
      <c r="EV491" s="219" t="e">
        <f t="shared" si="340"/>
        <v>#VALUE!</v>
      </c>
      <c r="EW491" s="219" t="e">
        <f t="shared" si="341"/>
        <v>#VALUE!</v>
      </c>
      <c r="EX491" s="219" t="e">
        <f t="shared" si="341"/>
        <v>#VALUE!</v>
      </c>
      <c r="EY491" s="208"/>
      <c r="EZ491" s="222" t="str">
        <f t="shared" si="342"/>
        <v>无数据</v>
      </c>
      <c r="FA491" s="222" t="str">
        <f t="shared" si="343"/>
        <v>无数据</v>
      </c>
      <c r="FB491" s="222" t="str">
        <f t="shared" si="344"/>
        <v>无数据</v>
      </c>
      <c r="FC491" s="222" t="str">
        <f t="shared" si="345"/>
        <v>删除</v>
      </c>
      <c r="FD491" s="222" t="str">
        <f t="shared" si="346"/>
        <v>删除</v>
      </c>
      <c r="FE491" s="246"/>
      <c r="FF491" s="246"/>
      <c r="FG491" s="246"/>
      <c r="FH491" s="246"/>
      <c r="FI491" s="246"/>
      <c r="FJ491" s="246"/>
      <c r="FK491" s="246"/>
      <c r="FL491" s="246"/>
      <c r="FM491" s="246"/>
      <c r="FN491" s="246"/>
      <c r="FO491" s="246"/>
      <c r="FP491" s="246"/>
      <c r="FQ491" s="246"/>
      <c r="FR491" s="246"/>
      <c r="FS491" s="246"/>
      <c r="FT491" s="246"/>
      <c r="FU491" s="246"/>
      <c r="FV491" s="246"/>
      <c r="FW491" s="246"/>
      <c r="FX491" s="246"/>
      <c r="FY491" s="246"/>
      <c r="FZ491" s="246"/>
      <c r="GA491" s="246"/>
      <c r="GB491" s="246"/>
      <c r="GC491" s="246"/>
      <c r="GD491" s="246"/>
      <c r="GE491" s="246"/>
      <c r="GF491" s="246"/>
      <c r="GG491" s="246"/>
      <c r="GH491" s="246"/>
      <c r="GI491" s="246"/>
      <c r="GJ491" s="246"/>
      <c r="GK491" s="246"/>
      <c r="GL491" s="246"/>
      <c r="GM491" s="246"/>
      <c r="GN491" s="246"/>
      <c r="GO491" s="246"/>
      <c r="GP491" s="246"/>
      <c r="GQ491" s="246"/>
      <c r="GR491" s="246"/>
      <c r="GS491" s="246"/>
      <c r="GT491" s="246"/>
      <c r="GU491" s="246"/>
      <c r="GV491" s="246"/>
      <c r="GW491" s="246"/>
      <c r="GX491" s="246"/>
      <c r="GY491" s="246"/>
      <c r="GZ491" s="246"/>
      <c r="HA491" s="246"/>
      <c r="HB491" s="246"/>
      <c r="HC491" s="246"/>
      <c r="HD491" s="246"/>
      <c r="HE491" s="246"/>
      <c r="HF491" s="246"/>
      <c r="HG491" s="246"/>
      <c r="HH491" s="246"/>
      <c r="HI491" s="246"/>
      <c r="HJ491" s="246"/>
      <c r="HK491" s="254"/>
    </row>
    <row r="492" spans="1:219" s="7" customFormat="1" ht="12.4" customHeight="1" x14ac:dyDescent="0.2">
      <c r="A492" s="226" t="s">
        <v>4260</v>
      </c>
      <c r="B492" s="227" t="str">
        <f t="shared" si="305"/>
        <v>LI-S ENERGY LIMITED</v>
      </c>
      <c r="C492" s="228" t="s">
        <v>35</v>
      </c>
      <c r="D492" s="229" t="s">
        <v>188</v>
      </c>
      <c r="E492" s="258"/>
      <c r="F492" s="244"/>
      <c r="G492" s="238"/>
      <c r="H492" s="232" t="str">
        <f t="shared" si="306"/>
        <v/>
      </c>
      <c r="I492" s="228" t="s">
        <v>353</v>
      </c>
      <c r="J492" s="228" t="str">
        <f>VLOOKUP(Z492,[1]AP2022!FF:FI,2,0)</f>
        <v>exclude</v>
      </c>
      <c r="K492" s="228" t="str">
        <f>VLOOKUP(Z492,[1]AP2022!FF:FI,4,0)</f>
        <v>ok, indep</v>
      </c>
      <c r="L492" s="233"/>
      <c r="M492" s="38" t="s">
        <v>4261</v>
      </c>
      <c r="N492" s="38" t="s">
        <v>4262</v>
      </c>
      <c r="O492" s="38" t="s">
        <v>36</v>
      </c>
      <c r="P492" s="38" t="s">
        <v>4263</v>
      </c>
      <c r="Q492" s="37"/>
      <c r="R492" s="38" t="s">
        <v>49</v>
      </c>
      <c r="S492" s="38" t="s">
        <v>4264</v>
      </c>
      <c r="T492" s="38" t="s">
        <v>45</v>
      </c>
      <c r="U492" s="38" t="s">
        <v>180</v>
      </c>
      <c r="V492" s="38" t="s">
        <v>4265</v>
      </c>
      <c r="W492" s="38" t="s">
        <v>4266</v>
      </c>
      <c r="X492" s="38" t="s">
        <v>4267</v>
      </c>
      <c r="Y492" s="37"/>
      <c r="Z492" s="38" t="s">
        <v>4268</v>
      </c>
      <c r="AA492" s="41">
        <v>48000</v>
      </c>
      <c r="AB492" s="38" t="s">
        <v>39</v>
      </c>
      <c r="AC492" s="38" t="s">
        <v>39</v>
      </c>
      <c r="AD492" s="38" t="s">
        <v>39</v>
      </c>
      <c r="AE492" s="38" t="s">
        <v>39</v>
      </c>
      <c r="AF492" s="38" t="s">
        <v>39</v>
      </c>
      <c r="AG492" s="38" t="s">
        <v>39</v>
      </c>
      <c r="AH492" s="38" t="s">
        <v>39</v>
      </c>
      <c r="AI492" s="38" t="s">
        <v>39</v>
      </c>
      <c r="AJ492" s="38" t="s">
        <v>39</v>
      </c>
      <c r="AK492" s="38" t="s">
        <v>39</v>
      </c>
      <c r="AL492" s="38" t="s">
        <v>39</v>
      </c>
      <c r="AM492" s="38" t="s">
        <v>39</v>
      </c>
      <c r="AN492" s="38" t="s">
        <v>39</v>
      </c>
      <c r="AO492" s="38" t="s">
        <v>39</v>
      </c>
      <c r="AP492" s="38" t="s">
        <v>39</v>
      </c>
      <c r="AQ492" s="41">
        <v>48000</v>
      </c>
      <c r="AR492" s="38" t="s">
        <v>39</v>
      </c>
      <c r="AS492" s="38" t="s">
        <v>39</v>
      </c>
      <c r="AT492" s="38" t="s">
        <v>39</v>
      </c>
      <c r="AU492" s="38" t="s">
        <v>39</v>
      </c>
      <c r="AV492" s="38" t="s">
        <v>39</v>
      </c>
      <c r="AW492" s="38" t="s">
        <v>39</v>
      </c>
      <c r="AX492" s="38" t="s">
        <v>39</v>
      </c>
      <c r="AY492" s="41">
        <v>0</v>
      </c>
      <c r="AZ492" s="41">
        <v>0</v>
      </c>
      <c r="BA492" s="41">
        <v>0</v>
      </c>
      <c r="BB492" s="38" t="s">
        <v>39</v>
      </c>
      <c r="BC492" s="41">
        <v>-4034000</v>
      </c>
      <c r="BD492" s="41">
        <v>-745000</v>
      </c>
      <c r="BE492" s="38" t="s">
        <v>39</v>
      </c>
      <c r="BF492" s="38" t="s">
        <v>39</v>
      </c>
      <c r="BG492" s="41">
        <v>-3986000</v>
      </c>
      <c r="BH492" s="41">
        <v>-745000</v>
      </c>
      <c r="BI492" s="41">
        <v>0</v>
      </c>
      <c r="BJ492" s="38" t="s">
        <v>39</v>
      </c>
      <c r="BK492" s="41">
        <v>-190000</v>
      </c>
      <c r="BL492" s="41">
        <v>-55000</v>
      </c>
      <c r="BM492" s="41">
        <v>0</v>
      </c>
      <c r="BN492" s="38" t="s">
        <v>39</v>
      </c>
      <c r="BO492" s="41">
        <v>-190000</v>
      </c>
      <c r="BP492" s="41">
        <v>-55000</v>
      </c>
      <c r="BQ492" s="41">
        <v>0</v>
      </c>
      <c r="BR492" s="38" t="s">
        <v>39</v>
      </c>
      <c r="BS492" s="41">
        <v>0</v>
      </c>
      <c r="BT492" s="41">
        <v>0</v>
      </c>
      <c r="BU492" s="41">
        <v>0</v>
      </c>
      <c r="BV492" s="38" t="s">
        <v>39</v>
      </c>
      <c r="BW492" s="41">
        <v>-6272000</v>
      </c>
      <c r="BX492" s="41">
        <v>-1684000</v>
      </c>
      <c r="BY492" s="41">
        <v>0</v>
      </c>
      <c r="BZ492" s="38" t="s">
        <v>39</v>
      </c>
      <c r="CA492" s="41">
        <v>44094000</v>
      </c>
      <c r="CB492" s="41">
        <v>18901000</v>
      </c>
      <c r="CC492" s="41">
        <v>31943000</v>
      </c>
      <c r="CD492" s="38" t="s">
        <v>39</v>
      </c>
      <c r="CE492" s="38" t="s">
        <v>39</v>
      </c>
      <c r="CF492" s="38" t="s">
        <v>39</v>
      </c>
      <c r="CG492" s="38" t="s">
        <v>39</v>
      </c>
      <c r="CH492" s="38" t="s">
        <v>39</v>
      </c>
      <c r="CI492" s="38" t="s">
        <v>39</v>
      </c>
      <c r="CJ492" s="38" t="s">
        <v>39</v>
      </c>
      <c r="CK492" s="41">
        <v>21000</v>
      </c>
      <c r="CL492" s="38" t="s">
        <v>39</v>
      </c>
      <c r="CM492" s="41">
        <v>21000</v>
      </c>
      <c r="CN492" s="41">
        <v>73000</v>
      </c>
      <c r="CO492" s="41">
        <v>41000</v>
      </c>
      <c r="CP492" s="38" t="s">
        <v>39</v>
      </c>
      <c r="CQ492" s="41">
        <v>43853000</v>
      </c>
      <c r="CR492" s="41">
        <v>18607000</v>
      </c>
      <c r="CS492" s="41">
        <v>31881000</v>
      </c>
      <c r="CT492" s="38" t="s">
        <v>39</v>
      </c>
      <c r="CU492" s="38" t="s">
        <v>39</v>
      </c>
      <c r="CV492" s="38" t="s">
        <v>39</v>
      </c>
      <c r="CW492" s="38" t="s">
        <v>39</v>
      </c>
      <c r="CX492" s="38" t="s">
        <v>39</v>
      </c>
      <c r="CY492" s="41">
        <v>16000</v>
      </c>
      <c r="CZ492" s="41">
        <v>7000</v>
      </c>
      <c r="DA492" s="38" t="s">
        <v>39</v>
      </c>
      <c r="DB492" s="38" t="s">
        <v>39</v>
      </c>
      <c r="DC492" s="41">
        <v>52018000</v>
      </c>
      <c r="DD492" s="41">
        <v>23193000</v>
      </c>
      <c r="DE492" s="41">
        <v>35906000</v>
      </c>
      <c r="DF492" s="38" t="s">
        <v>39</v>
      </c>
      <c r="DG492" s="213"/>
      <c r="DH492" s="214" t="str">
        <f t="shared" si="307"/>
        <v>无数据</v>
      </c>
      <c r="DI492" s="214" t="str">
        <f t="shared" si="308"/>
        <v>n.a.</v>
      </c>
      <c r="DJ492" s="214">
        <f t="shared" si="309"/>
        <v>-4034000</v>
      </c>
      <c r="DK492" s="214">
        <f t="shared" si="310"/>
        <v>-190000</v>
      </c>
      <c r="DL492" s="214" t="str">
        <f t="shared" si="311"/>
        <v>无数据</v>
      </c>
      <c r="DM492" s="215" t="e">
        <f t="shared" si="312"/>
        <v>#VALUE!</v>
      </c>
      <c r="DN492" s="215" t="e">
        <f t="shared" si="313"/>
        <v>#VALUE!</v>
      </c>
      <c r="DO492" s="216">
        <f t="shared" si="314"/>
        <v>0</v>
      </c>
      <c r="DP492" s="214" t="e">
        <f t="shared" si="315"/>
        <v>#VALUE!</v>
      </c>
      <c r="DQ492" s="214">
        <f t="shared" si="316"/>
        <v>11500</v>
      </c>
      <c r="DR492" s="217"/>
      <c r="DS492" s="214" t="str">
        <f t="shared" si="317"/>
        <v>无数据</v>
      </c>
      <c r="DT492" s="214" t="str">
        <f t="shared" si="318"/>
        <v>n.a.</v>
      </c>
      <c r="DU492" s="214">
        <f t="shared" si="319"/>
        <v>-745000</v>
      </c>
      <c r="DV492" s="214">
        <f t="shared" si="320"/>
        <v>-55000</v>
      </c>
      <c r="DW492" s="214" t="str">
        <f t="shared" si="321"/>
        <v>无数据</v>
      </c>
      <c r="DX492" s="215" t="e">
        <f t="shared" si="322"/>
        <v>#VALUE!</v>
      </c>
      <c r="DY492" s="215" t="e">
        <f t="shared" si="323"/>
        <v>#VALUE!</v>
      </c>
      <c r="DZ492" s="218">
        <f t="shared" si="324"/>
        <v>0</v>
      </c>
      <c r="EA492" s="214" t="e">
        <f t="shared" si="325"/>
        <v>#VALUE!</v>
      </c>
      <c r="EB492" s="214" t="e">
        <f t="shared" si="326"/>
        <v>#VALUE!</v>
      </c>
      <c r="EC492" s="217"/>
      <c r="ED492" s="214" t="str">
        <f t="shared" si="327"/>
        <v>无数据</v>
      </c>
      <c r="EE492" s="214" t="str">
        <f t="shared" si="328"/>
        <v>n.a.</v>
      </c>
      <c r="EF492" s="214" t="e">
        <f t="shared" si="329"/>
        <v>#VALUE!</v>
      </c>
      <c r="EG492" s="214">
        <f t="shared" si="330"/>
        <v>0</v>
      </c>
      <c r="EH492" s="214" t="str">
        <f t="shared" si="331"/>
        <v>无数据</v>
      </c>
      <c r="EI492" s="215" t="e">
        <f t="shared" si="332"/>
        <v>#VALUE!</v>
      </c>
      <c r="EJ492" s="215" t="e">
        <f t="shared" si="333"/>
        <v>#VALUE!</v>
      </c>
      <c r="EK492" s="218">
        <f t="shared" si="334"/>
        <v>0</v>
      </c>
      <c r="EL492" s="214" t="e">
        <f t="shared" si="335"/>
        <v>#VALUE!</v>
      </c>
      <c r="EM492" s="214" t="e">
        <f t="shared" si="336"/>
        <v>#VALUE!</v>
      </c>
      <c r="EN492" s="217"/>
      <c r="EO492" s="219" t="e">
        <f t="shared" si="348"/>
        <v>#VALUE!</v>
      </c>
      <c r="EP492" s="219" t="e">
        <f t="shared" si="348"/>
        <v>#VALUE!</v>
      </c>
      <c r="EQ492" s="219" t="e">
        <f t="shared" si="348"/>
        <v>#VALUE!</v>
      </c>
      <c r="ER492" s="219">
        <f t="shared" si="347"/>
        <v>-81666.666666666672</v>
      </c>
      <c r="ES492" s="219" t="e">
        <f t="shared" si="337"/>
        <v>#VALUE!</v>
      </c>
      <c r="ET492" s="220" t="e">
        <f t="shared" si="338"/>
        <v>#VALUE!</v>
      </c>
      <c r="EU492" s="221" t="e">
        <f t="shared" si="339"/>
        <v>#VALUE!</v>
      </c>
      <c r="EV492" s="219">
        <f t="shared" si="340"/>
        <v>0</v>
      </c>
      <c r="EW492" s="219" t="e">
        <f t="shared" si="341"/>
        <v>#VALUE!</v>
      </c>
      <c r="EX492" s="219" t="e">
        <f t="shared" si="341"/>
        <v>#VALUE!</v>
      </c>
      <c r="EY492" s="208"/>
      <c r="EZ492" s="222" t="str">
        <f t="shared" si="342"/>
        <v>无数据</v>
      </c>
      <c r="FA492" s="222" t="str">
        <f t="shared" si="343"/>
        <v>无数据</v>
      </c>
      <c r="FB492" s="222" t="str">
        <f t="shared" si="344"/>
        <v>无数据</v>
      </c>
      <c r="FC492" s="222" t="str">
        <f t="shared" si="345"/>
        <v>删除</v>
      </c>
      <c r="FD492" s="222" t="str">
        <f t="shared" si="346"/>
        <v>删除</v>
      </c>
      <c r="FE492" s="246"/>
      <c r="FF492" s="246"/>
      <c r="FG492" s="246"/>
      <c r="FH492" s="246"/>
      <c r="FI492" s="246"/>
      <c r="FJ492" s="246"/>
      <c r="FK492" s="246"/>
      <c r="FL492" s="246"/>
      <c r="FM492" s="246"/>
      <c r="FN492" s="246"/>
      <c r="FO492" s="246"/>
      <c r="FP492" s="246"/>
      <c r="FQ492" s="246"/>
      <c r="FR492" s="246"/>
      <c r="FS492" s="246"/>
      <c r="FT492" s="246"/>
      <c r="FU492" s="246"/>
      <c r="FV492" s="246"/>
      <c r="FW492" s="246"/>
      <c r="FX492" s="246"/>
      <c r="FY492" s="246"/>
      <c r="FZ492" s="246"/>
      <c r="GA492" s="246"/>
      <c r="GB492" s="246"/>
      <c r="GC492" s="246"/>
      <c r="GD492" s="246"/>
      <c r="GE492" s="246"/>
      <c r="GF492" s="246"/>
      <c r="GG492" s="246"/>
      <c r="GH492" s="246"/>
      <c r="GI492" s="246"/>
      <c r="GJ492" s="246"/>
      <c r="GK492" s="246"/>
      <c r="GL492" s="246"/>
      <c r="GM492" s="246"/>
      <c r="GN492" s="246"/>
      <c r="GO492" s="246"/>
      <c r="GP492" s="246"/>
      <c r="GQ492" s="246"/>
      <c r="GR492" s="246"/>
      <c r="GS492" s="246"/>
      <c r="GT492" s="246"/>
      <c r="GU492" s="246"/>
      <c r="GV492" s="246"/>
      <c r="GW492" s="246"/>
      <c r="GX492" s="246"/>
      <c r="GY492" s="246"/>
      <c r="GZ492" s="246"/>
      <c r="HA492" s="246"/>
      <c r="HB492" s="246"/>
      <c r="HC492" s="246"/>
      <c r="HD492" s="246"/>
      <c r="HE492" s="246"/>
      <c r="HF492" s="246"/>
      <c r="HG492" s="246"/>
      <c r="HH492" s="246"/>
      <c r="HI492" s="246"/>
      <c r="HJ492" s="246"/>
      <c r="HK492" s="254"/>
    </row>
    <row r="493" spans="1:219" s="7" customFormat="1" ht="12.4" customHeight="1" x14ac:dyDescent="0.2">
      <c r="A493" s="226" t="s">
        <v>4269</v>
      </c>
      <c r="B493" s="227" t="str">
        <f t="shared" si="305"/>
        <v>INTEGRA SWITCHGEAR LTD</v>
      </c>
      <c r="C493" s="228" t="s">
        <v>35</v>
      </c>
      <c r="D493" s="228" t="s">
        <v>30</v>
      </c>
      <c r="E493" s="258"/>
      <c r="F493" s="244"/>
      <c r="G493" s="238"/>
      <c r="H493" s="232" t="str">
        <f t="shared" si="306"/>
        <v/>
      </c>
      <c r="I493" s="206" t="s">
        <v>2534</v>
      </c>
      <c r="J493" s="228" t="str">
        <f>VLOOKUP(Z493,[1]AP2022!FF:FI,2,0)</f>
        <v>exclude</v>
      </c>
      <c r="K493" s="228" t="str">
        <f>VLOOKUP(Z493,[1]AP2022!FF:FI,4,0)</f>
        <v>ok, insuf</v>
      </c>
      <c r="L493" s="233"/>
      <c r="M493" s="38" t="s">
        <v>4270</v>
      </c>
      <c r="N493" s="38" t="s">
        <v>4271</v>
      </c>
      <c r="O493" s="38" t="s">
        <v>36</v>
      </c>
      <c r="P493" s="38" t="s">
        <v>4272</v>
      </c>
      <c r="Q493" s="37"/>
      <c r="R493" s="38" t="s">
        <v>41</v>
      </c>
      <c r="S493" s="38" t="s">
        <v>4273</v>
      </c>
      <c r="T493" s="38" t="s">
        <v>38</v>
      </c>
      <c r="U493" s="38" t="s">
        <v>182</v>
      </c>
      <c r="V493" s="38" t="s">
        <v>4274</v>
      </c>
      <c r="W493" s="38" t="s">
        <v>4275</v>
      </c>
      <c r="X493" s="38" t="s">
        <v>4276</v>
      </c>
      <c r="Y493" s="37"/>
      <c r="Z493" s="38" t="s">
        <v>4277</v>
      </c>
      <c r="AA493" s="38" t="s">
        <v>39</v>
      </c>
      <c r="AB493" s="38" t="s">
        <v>39</v>
      </c>
      <c r="AC493" s="38" t="s">
        <v>39</v>
      </c>
      <c r="AD493" s="38" t="s">
        <v>39</v>
      </c>
      <c r="AE493" s="38" t="s">
        <v>39</v>
      </c>
      <c r="AF493" s="38" t="s">
        <v>39</v>
      </c>
      <c r="AG493" s="38" t="s">
        <v>39</v>
      </c>
      <c r="AH493" s="38" t="s">
        <v>39</v>
      </c>
      <c r="AI493" s="38" t="s">
        <v>39</v>
      </c>
      <c r="AJ493" s="38" t="s">
        <v>39</v>
      </c>
      <c r="AK493" s="38" t="s">
        <v>39</v>
      </c>
      <c r="AL493" s="38" t="s">
        <v>39</v>
      </c>
      <c r="AM493" s="38" t="s">
        <v>39</v>
      </c>
      <c r="AN493" s="38" t="s">
        <v>39</v>
      </c>
      <c r="AO493" s="38" t="s">
        <v>39</v>
      </c>
      <c r="AP493" s="38" t="s">
        <v>39</v>
      </c>
      <c r="AQ493" s="38" t="s">
        <v>39</v>
      </c>
      <c r="AR493" s="38" t="s">
        <v>39</v>
      </c>
      <c r="AS493" s="38" t="s">
        <v>39</v>
      </c>
      <c r="AT493" s="38" t="s">
        <v>39</v>
      </c>
      <c r="AU493" s="38" t="s">
        <v>39</v>
      </c>
      <c r="AV493" s="38" t="s">
        <v>39</v>
      </c>
      <c r="AW493" s="38" t="s">
        <v>39</v>
      </c>
      <c r="AX493" s="38" t="s">
        <v>39</v>
      </c>
      <c r="AY493" s="41">
        <v>0</v>
      </c>
      <c r="AZ493" s="41">
        <v>0</v>
      </c>
      <c r="BA493" s="41">
        <v>0</v>
      </c>
      <c r="BB493" s="41">
        <v>0</v>
      </c>
      <c r="BC493" s="41">
        <v>-8769000</v>
      </c>
      <c r="BD493" s="41">
        <v>-1198000</v>
      </c>
      <c r="BE493" s="41">
        <v>-1171000</v>
      </c>
      <c r="BF493" s="41">
        <v>-974000</v>
      </c>
      <c r="BG493" s="41">
        <v>-8769000</v>
      </c>
      <c r="BH493" s="41">
        <v>-1198000</v>
      </c>
      <c r="BI493" s="41">
        <v>-1171000</v>
      </c>
      <c r="BJ493" s="41">
        <v>-974000</v>
      </c>
      <c r="BK493" s="41">
        <v>0</v>
      </c>
      <c r="BL493" s="41">
        <v>0</v>
      </c>
      <c r="BM493" s="41">
        <v>0</v>
      </c>
      <c r="BN493" s="41">
        <v>0</v>
      </c>
      <c r="BO493" s="41">
        <v>0</v>
      </c>
      <c r="BP493" s="41">
        <v>0</v>
      </c>
      <c r="BQ493" s="41">
        <v>0</v>
      </c>
      <c r="BR493" s="41">
        <v>0</v>
      </c>
      <c r="BS493" s="41">
        <v>0</v>
      </c>
      <c r="BT493" s="41">
        <v>0</v>
      </c>
      <c r="BU493" s="41">
        <v>0</v>
      </c>
      <c r="BV493" s="41">
        <v>0</v>
      </c>
      <c r="BW493" s="41">
        <v>14500000</v>
      </c>
      <c r="BX493" s="41">
        <v>-1204000</v>
      </c>
      <c r="BY493" s="41">
        <v>-1787000</v>
      </c>
      <c r="BZ493" s="41">
        <v>-972000</v>
      </c>
      <c r="CA493" s="41">
        <v>22394000</v>
      </c>
      <c r="CB493" s="41">
        <v>6107000</v>
      </c>
      <c r="CC493" s="41">
        <v>6080000</v>
      </c>
      <c r="CD493" s="41">
        <v>6427000</v>
      </c>
      <c r="CE493" s="38" t="s">
        <v>39</v>
      </c>
      <c r="CF493" s="38" t="s">
        <v>39</v>
      </c>
      <c r="CG493" s="38" t="s">
        <v>39</v>
      </c>
      <c r="CH493" s="38" t="s">
        <v>39</v>
      </c>
      <c r="CI493" s="41">
        <v>3420000</v>
      </c>
      <c r="CJ493" s="41">
        <v>5345000</v>
      </c>
      <c r="CK493" s="41">
        <v>5345000</v>
      </c>
      <c r="CL493" s="41">
        <v>5345000</v>
      </c>
      <c r="CM493" s="41">
        <v>193000</v>
      </c>
      <c r="CN493" s="41">
        <v>171000</v>
      </c>
      <c r="CO493" s="41">
        <v>164000</v>
      </c>
      <c r="CP493" s="41">
        <v>164000</v>
      </c>
      <c r="CQ493" s="41">
        <v>18780000</v>
      </c>
      <c r="CR493" s="41">
        <v>588000</v>
      </c>
      <c r="CS493" s="41">
        <v>571000</v>
      </c>
      <c r="CT493" s="41">
        <v>918000</v>
      </c>
      <c r="CU493" s="38" t="s">
        <v>39</v>
      </c>
      <c r="CV493" s="41">
        <v>35000</v>
      </c>
      <c r="CW493" s="41">
        <v>45000</v>
      </c>
      <c r="CX493" s="41">
        <v>43000</v>
      </c>
      <c r="CY493" s="38" t="s">
        <v>39</v>
      </c>
      <c r="CZ493" s="41">
        <v>1799000</v>
      </c>
      <c r="DA493" s="41">
        <v>1799000</v>
      </c>
      <c r="DB493" s="41">
        <v>1799000</v>
      </c>
      <c r="DC493" s="41">
        <v>24936000</v>
      </c>
      <c r="DD493" s="41">
        <v>18626000</v>
      </c>
      <c r="DE493" s="41">
        <v>18599000</v>
      </c>
      <c r="DF493" s="41">
        <v>18946000</v>
      </c>
      <c r="DG493" s="213"/>
      <c r="DH493" s="214" t="str">
        <f t="shared" si="307"/>
        <v>无数据</v>
      </c>
      <c r="DI493" s="214" t="str">
        <f t="shared" si="308"/>
        <v>n.a.</v>
      </c>
      <c r="DJ493" s="214">
        <f t="shared" si="309"/>
        <v>-8769000</v>
      </c>
      <c r="DK493" s="214">
        <f t="shared" si="310"/>
        <v>0</v>
      </c>
      <c r="DL493" s="214" t="str">
        <f t="shared" si="311"/>
        <v>无数据</v>
      </c>
      <c r="DM493" s="215" t="e">
        <f t="shared" si="312"/>
        <v>#VALUE!</v>
      </c>
      <c r="DN493" s="215" t="e">
        <f t="shared" si="313"/>
        <v>#VALUE!</v>
      </c>
      <c r="DO493" s="216">
        <f t="shared" si="314"/>
        <v>0</v>
      </c>
      <c r="DP493" s="214" t="e">
        <f t="shared" si="315"/>
        <v>#VALUE!</v>
      </c>
      <c r="DQ493" s="214" t="e">
        <f t="shared" si="316"/>
        <v>#VALUE!</v>
      </c>
      <c r="DR493" s="217"/>
      <c r="DS493" s="214" t="str">
        <f t="shared" si="317"/>
        <v>无数据</v>
      </c>
      <c r="DT493" s="214" t="str">
        <f t="shared" si="318"/>
        <v>n.a.</v>
      </c>
      <c r="DU493" s="214">
        <f t="shared" si="319"/>
        <v>-1198000</v>
      </c>
      <c r="DV493" s="214">
        <f t="shared" si="320"/>
        <v>0</v>
      </c>
      <c r="DW493" s="214" t="str">
        <f t="shared" si="321"/>
        <v>无数据</v>
      </c>
      <c r="DX493" s="215" t="e">
        <f t="shared" si="322"/>
        <v>#VALUE!</v>
      </c>
      <c r="DY493" s="215" t="e">
        <f t="shared" si="323"/>
        <v>#VALUE!</v>
      </c>
      <c r="DZ493" s="218">
        <f t="shared" si="324"/>
        <v>0</v>
      </c>
      <c r="EA493" s="214" t="e">
        <f t="shared" si="325"/>
        <v>#VALUE!</v>
      </c>
      <c r="EB493" s="214">
        <f t="shared" si="326"/>
        <v>1799000</v>
      </c>
      <c r="EC493" s="217"/>
      <c r="ED493" s="214" t="str">
        <f t="shared" si="327"/>
        <v>无数据</v>
      </c>
      <c r="EE493" s="214" t="str">
        <f t="shared" si="328"/>
        <v>n.a.</v>
      </c>
      <c r="EF493" s="214">
        <f t="shared" si="329"/>
        <v>-1171000</v>
      </c>
      <c r="EG493" s="214">
        <f t="shared" si="330"/>
        <v>0</v>
      </c>
      <c r="EH493" s="214" t="str">
        <f t="shared" si="331"/>
        <v>无数据</v>
      </c>
      <c r="EI493" s="215" t="e">
        <f t="shared" si="332"/>
        <v>#VALUE!</v>
      </c>
      <c r="EJ493" s="215" t="e">
        <f t="shared" si="333"/>
        <v>#VALUE!</v>
      </c>
      <c r="EK493" s="218">
        <f t="shared" si="334"/>
        <v>0</v>
      </c>
      <c r="EL493" s="214" t="e">
        <f t="shared" si="335"/>
        <v>#VALUE!</v>
      </c>
      <c r="EM493" s="214">
        <f t="shared" si="336"/>
        <v>1799000</v>
      </c>
      <c r="EN493" s="217"/>
      <c r="EO493" s="219" t="e">
        <f t="shared" si="348"/>
        <v>#VALUE!</v>
      </c>
      <c r="EP493" s="219" t="e">
        <f t="shared" si="348"/>
        <v>#VALUE!</v>
      </c>
      <c r="EQ493" s="219">
        <f t="shared" si="348"/>
        <v>-3712666.6666666665</v>
      </c>
      <c r="ER493" s="219">
        <f t="shared" si="347"/>
        <v>0</v>
      </c>
      <c r="ES493" s="219" t="e">
        <f t="shared" si="337"/>
        <v>#VALUE!</v>
      </c>
      <c r="ET493" s="220" t="e">
        <f t="shared" si="338"/>
        <v>#VALUE!</v>
      </c>
      <c r="EU493" s="221" t="e">
        <f t="shared" si="339"/>
        <v>#VALUE!</v>
      </c>
      <c r="EV493" s="219">
        <f t="shared" si="340"/>
        <v>0</v>
      </c>
      <c r="EW493" s="219" t="e">
        <f t="shared" si="341"/>
        <v>#VALUE!</v>
      </c>
      <c r="EX493" s="219" t="e">
        <f t="shared" si="341"/>
        <v>#VALUE!</v>
      </c>
      <c r="EY493" s="208"/>
      <c r="EZ493" s="222" t="str">
        <f t="shared" si="342"/>
        <v>无数据</v>
      </c>
      <c r="FA493" s="222" t="str">
        <f t="shared" si="343"/>
        <v>无数据</v>
      </c>
      <c r="FB493" s="222" t="str">
        <f t="shared" si="344"/>
        <v>无数据</v>
      </c>
      <c r="FC493" s="222" t="str">
        <f t="shared" si="345"/>
        <v>删除</v>
      </c>
      <c r="FD493" s="222" t="str">
        <f t="shared" si="346"/>
        <v>删除</v>
      </c>
      <c r="FE493" s="246"/>
      <c r="FF493" s="246"/>
      <c r="FG493" s="246"/>
      <c r="FH493" s="246"/>
      <c r="FI493" s="246"/>
      <c r="FJ493" s="246"/>
      <c r="FK493" s="246"/>
      <c r="FL493" s="246"/>
      <c r="FM493" s="246"/>
      <c r="FN493" s="246"/>
      <c r="FO493" s="246"/>
      <c r="FP493" s="246"/>
      <c r="FQ493" s="246"/>
      <c r="FR493" s="246"/>
      <c r="FS493" s="246"/>
      <c r="FT493" s="246"/>
      <c r="FU493" s="246"/>
      <c r="FV493" s="246"/>
      <c r="FW493" s="246"/>
      <c r="FX493" s="246"/>
      <c r="FY493" s="246"/>
      <c r="FZ493" s="246"/>
      <c r="GA493" s="246"/>
      <c r="GB493" s="246"/>
      <c r="GC493" s="246"/>
      <c r="GD493" s="246"/>
      <c r="GE493" s="246"/>
      <c r="GF493" s="246"/>
      <c r="GG493" s="246"/>
      <c r="GH493" s="246"/>
      <c r="GI493" s="246"/>
      <c r="GJ493" s="246"/>
      <c r="GK493" s="246"/>
      <c r="GL493" s="246"/>
      <c r="GM493" s="246"/>
      <c r="GN493" s="246"/>
      <c r="GO493" s="246"/>
      <c r="GP493" s="246"/>
      <c r="GQ493" s="246"/>
      <c r="GR493" s="246"/>
      <c r="GS493" s="246"/>
      <c r="GT493" s="246"/>
      <c r="GU493" s="246"/>
      <c r="GV493" s="246"/>
      <c r="GW493" s="246"/>
      <c r="GX493" s="246"/>
      <c r="GY493" s="246"/>
      <c r="GZ493" s="246"/>
      <c r="HA493" s="246"/>
      <c r="HB493" s="246"/>
      <c r="HC493" s="246"/>
      <c r="HD493" s="246"/>
      <c r="HE493" s="246"/>
      <c r="HF493" s="246"/>
      <c r="HG493" s="246"/>
      <c r="HH493" s="246"/>
      <c r="HI493" s="246"/>
      <c r="HJ493" s="246"/>
      <c r="HK493" s="254"/>
    </row>
    <row r="494" spans="1:219" s="7" customFormat="1" ht="12.4" customHeight="1" x14ac:dyDescent="0.2">
      <c r="A494" s="226" t="s">
        <v>4278</v>
      </c>
      <c r="B494" s="227" t="str">
        <f t="shared" si="305"/>
        <v>SWARN PROJECTS LTD</v>
      </c>
      <c r="C494" s="228" t="s">
        <v>35</v>
      </c>
      <c r="D494" s="228" t="s">
        <v>30</v>
      </c>
      <c r="E494" s="227"/>
      <c r="F494" s="244"/>
      <c r="G494" s="238"/>
      <c r="H494" s="232" t="str">
        <f t="shared" si="306"/>
        <v/>
      </c>
      <c r="I494" s="206" t="s">
        <v>2534</v>
      </c>
      <c r="J494" s="228" t="str">
        <f>VLOOKUP(Z494,[1]AP2022!FF:FI,2,0)</f>
        <v>exclude</v>
      </c>
      <c r="K494" s="228" t="str">
        <f>VLOOKUP(Z494,[1]AP2022!FF:FI,4,0)</f>
        <v>ok, insuf</v>
      </c>
      <c r="L494" s="233"/>
      <c r="M494" s="38" t="s">
        <v>4279</v>
      </c>
      <c r="N494" s="38" t="s">
        <v>4280</v>
      </c>
      <c r="O494" s="38" t="s">
        <v>36</v>
      </c>
      <c r="P494" s="37"/>
      <c r="Q494" s="37"/>
      <c r="R494" s="38" t="s">
        <v>41</v>
      </c>
      <c r="S494" s="38" t="s">
        <v>4281</v>
      </c>
      <c r="T494" s="38" t="s">
        <v>69</v>
      </c>
      <c r="U494" s="38" t="s">
        <v>182</v>
      </c>
      <c r="V494" s="38" t="s">
        <v>862</v>
      </c>
      <c r="W494" s="38" t="s">
        <v>4282</v>
      </c>
      <c r="X494" s="37"/>
      <c r="Y494" s="37"/>
      <c r="Z494" s="38" t="s">
        <v>4283</v>
      </c>
      <c r="AA494" s="38" t="s">
        <v>39</v>
      </c>
      <c r="AB494" s="38" t="s">
        <v>39</v>
      </c>
      <c r="AC494" s="38" t="s">
        <v>39</v>
      </c>
      <c r="AD494" s="41">
        <v>3254000</v>
      </c>
      <c r="AE494" s="38" t="s">
        <v>39</v>
      </c>
      <c r="AF494" s="38" t="s">
        <v>39</v>
      </c>
      <c r="AG494" s="38" t="s">
        <v>39</v>
      </c>
      <c r="AH494" s="41">
        <v>3254000</v>
      </c>
      <c r="AI494" s="38" t="s">
        <v>39</v>
      </c>
      <c r="AJ494" s="38" t="s">
        <v>39</v>
      </c>
      <c r="AK494" s="38" t="s">
        <v>39</v>
      </c>
      <c r="AL494" s="38" t="s">
        <v>39</v>
      </c>
      <c r="AM494" s="38" t="s">
        <v>39</v>
      </c>
      <c r="AN494" s="38" t="s">
        <v>39</v>
      </c>
      <c r="AO494" s="38" t="s">
        <v>39</v>
      </c>
      <c r="AP494" s="41">
        <v>3254000</v>
      </c>
      <c r="AQ494" s="38" t="s">
        <v>39</v>
      </c>
      <c r="AR494" s="38" t="s">
        <v>39</v>
      </c>
      <c r="AS494" s="38" t="s">
        <v>39</v>
      </c>
      <c r="AT494" s="38" t="s">
        <v>39</v>
      </c>
      <c r="AU494" s="38" t="s">
        <v>39</v>
      </c>
      <c r="AV494" s="38" t="s">
        <v>39</v>
      </c>
      <c r="AW494" s="38" t="s">
        <v>39</v>
      </c>
      <c r="AX494" s="41">
        <v>-3261000</v>
      </c>
      <c r="AY494" s="38" t="s">
        <v>39</v>
      </c>
      <c r="AZ494" s="38" t="s">
        <v>39</v>
      </c>
      <c r="BA494" s="41">
        <v>0</v>
      </c>
      <c r="BB494" s="41">
        <v>0</v>
      </c>
      <c r="BC494" s="38" t="s">
        <v>39</v>
      </c>
      <c r="BD494" s="38" t="s">
        <v>39</v>
      </c>
      <c r="BE494" s="41">
        <v>-682000</v>
      </c>
      <c r="BF494" s="41">
        <v>-960000</v>
      </c>
      <c r="BG494" s="38" t="s">
        <v>39</v>
      </c>
      <c r="BH494" s="38" t="s">
        <v>39</v>
      </c>
      <c r="BI494" s="41">
        <v>-682000</v>
      </c>
      <c r="BJ494" s="41">
        <v>-967000</v>
      </c>
      <c r="BK494" s="38" t="s">
        <v>39</v>
      </c>
      <c r="BL494" s="38" t="s">
        <v>39</v>
      </c>
      <c r="BM494" s="41">
        <v>0</v>
      </c>
      <c r="BN494" s="41">
        <v>0</v>
      </c>
      <c r="BO494" s="38" t="s">
        <v>39</v>
      </c>
      <c r="BP494" s="38" t="s">
        <v>39</v>
      </c>
      <c r="BQ494" s="41">
        <v>0</v>
      </c>
      <c r="BR494" s="41">
        <v>0</v>
      </c>
      <c r="BS494" s="38" t="s">
        <v>39</v>
      </c>
      <c r="BT494" s="38" t="s">
        <v>39</v>
      </c>
      <c r="BU494" s="41">
        <v>0</v>
      </c>
      <c r="BV494" s="41">
        <v>0</v>
      </c>
      <c r="BW494" s="38" t="s">
        <v>39</v>
      </c>
      <c r="BX494" s="38" t="s">
        <v>39</v>
      </c>
      <c r="BY494" s="41">
        <v>-15378000</v>
      </c>
      <c r="BZ494" s="41">
        <v>1608000</v>
      </c>
      <c r="CA494" s="38" t="s">
        <v>39</v>
      </c>
      <c r="CB494" s="38" t="s">
        <v>39</v>
      </c>
      <c r="CC494" s="41">
        <v>235000</v>
      </c>
      <c r="CD494" s="41">
        <v>12012000</v>
      </c>
      <c r="CE494" s="38" t="s">
        <v>39</v>
      </c>
      <c r="CF494" s="38" t="s">
        <v>39</v>
      </c>
      <c r="CG494" s="38" t="s">
        <v>39</v>
      </c>
      <c r="CH494" s="38" t="s">
        <v>39</v>
      </c>
      <c r="CI494" s="38" t="s">
        <v>39</v>
      </c>
      <c r="CJ494" s="38" t="s">
        <v>39</v>
      </c>
      <c r="CK494" s="38" t="s">
        <v>39</v>
      </c>
      <c r="CL494" s="38" t="s">
        <v>39</v>
      </c>
      <c r="CM494" s="38" t="s">
        <v>39</v>
      </c>
      <c r="CN494" s="38" t="s">
        <v>39</v>
      </c>
      <c r="CO494" s="38" t="s">
        <v>39</v>
      </c>
      <c r="CP494" s="38" t="s">
        <v>39</v>
      </c>
      <c r="CQ494" s="38" t="s">
        <v>39</v>
      </c>
      <c r="CR494" s="38" t="s">
        <v>39</v>
      </c>
      <c r="CS494" s="41">
        <v>235000</v>
      </c>
      <c r="CT494" s="41">
        <v>12012000</v>
      </c>
      <c r="CU494" s="38" t="s">
        <v>39</v>
      </c>
      <c r="CV494" s="38" t="s">
        <v>39</v>
      </c>
      <c r="CW494" s="38" t="s">
        <v>39</v>
      </c>
      <c r="CX494" s="38" t="s">
        <v>39</v>
      </c>
      <c r="CY494" s="38" t="s">
        <v>39</v>
      </c>
      <c r="CZ494" s="38" t="s">
        <v>39</v>
      </c>
      <c r="DA494" s="38" t="s">
        <v>39</v>
      </c>
      <c r="DB494" s="38" t="s">
        <v>39</v>
      </c>
      <c r="DC494" s="38" t="s">
        <v>39</v>
      </c>
      <c r="DD494" s="38" t="s">
        <v>39</v>
      </c>
      <c r="DE494" s="41">
        <v>91123000</v>
      </c>
      <c r="DF494" s="41">
        <v>91680000</v>
      </c>
      <c r="DG494" s="213"/>
      <c r="DH494" s="214" t="str">
        <f t="shared" si="307"/>
        <v>无数据</v>
      </c>
      <c r="DI494" s="214" t="str">
        <f t="shared" si="308"/>
        <v>n.a.</v>
      </c>
      <c r="DJ494" s="214" t="str">
        <f t="shared" si="309"/>
        <v>n.a.</v>
      </c>
      <c r="DK494" s="214" t="str">
        <f t="shared" si="310"/>
        <v>n.a.</v>
      </c>
      <c r="DL494" s="214" t="str">
        <f t="shared" si="311"/>
        <v>无数据</v>
      </c>
      <c r="DM494" s="215" t="e">
        <f t="shared" si="312"/>
        <v>#VALUE!</v>
      </c>
      <c r="DN494" s="215" t="e">
        <f t="shared" si="313"/>
        <v>#VALUE!</v>
      </c>
      <c r="DO494" s="216" t="str">
        <f t="shared" si="314"/>
        <v>n.a.</v>
      </c>
      <c r="DP494" s="214" t="e">
        <f t="shared" si="315"/>
        <v>#VALUE!</v>
      </c>
      <c r="DQ494" s="214" t="e">
        <f t="shared" si="316"/>
        <v>#VALUE!</v>
      </c>
      <c r="DR494" s="217"/>
      <c r="DS494" s="214" t="str">
        <f t="shared" si="317"/>
        <v>无数据</v>
      </c>
      <c r="DT494" s="214" t="str">
        <f t="shared" si="318"/>
        <v>n.a.</v>
      </c>
      <c r="DU494" s="214" t="str">
        <f t="shared" si="319"/>
        <v>n.a.</v>
      </c>
      <c r="DV494" s="214" t="str">
        <f t="shared" si="320"/>
        <v>n.a.</v>
      </c>
      <c r="DW494" s="214" t="str">
        <f t="shared" si="321"/>
        <v>无数据</v>
      </c>
      <c r="DX494" s="215" t="e">
        <f t="shared" si="322"/>
        <v>#VALUE!</v>
      </c>
      <c r="DY494" s="215" t="e">
        <f t="shared" si="323"/>
        <v>#VALUE!</v>
      </c>
      <c r="DZ494" s="218" t="str">
        <f t="shared" si="324"/>
        <v>n.a.</v>
      </c>
      <c r="EA494" s="214" t="e">
        <f t="shared" si="325"/>
        <v>#VALUE!</v>
      </c>
      <c r="EB494" s="214" t="e">
        <f t="shared" si="326"/>
        <v>#VALUE!</v>
      </c>
      <c r="EC494" s="217"/>
      <c r="ED494" s="214" t="str">
        <f t="shared" si="327"/>
        <v>无数据</v>
      </c>
      <c r="EE494" s="214" t="str">
        <f t="shared" si="328"/>
        <v>n.a.</v>
      </c>
      <c r="EF494" s="214">
        <f t="shared" si="329"/>
        <v>-682000</v>
      </c>
      <c r="EG494" s="214">
        <f t="shared" si="330"/>
        <v>0</v>
      </c>
      <c r="EH494" s="214" t="str">
        <f t="shared" si="331"/>
        <v>无数据</v>
      </c>
      <c r="EI494" s="215" t="e">
        <f t="shared" si="332"/>
        <v>#VALUE!</v>
      </c>
      <c r="EJ494" s="215" t="e">
        <f t="shared" si="333"/>
        <v>#VALUE!</v>
      </c>
      <c r="EK494" s="218">
        <f t="shared" si="334"/>
        <v>0</v>
      </c>
      <c r="EL494" s="214" t="e">
        <f t="shared" si="335"/>
        <v>#VALUE!</v>
      </c>
      <c r="EM494" s="214" t="e">
        <f t="shared" si="336"/>
        <v>#VALUE!</v>
      </c>
      <c r="EN494" s="217"/>
      <c r="EO494" s="219" t="e">
        <f t="shared" si="348"/>
        <v>#VALUE!</v>
      </c>
      <c r="EP494" s="219" t="e">
        <f t="shared" si="348"/>
        <v>#VALUE!</v>
      </c>
      <c r="EQ494" s="219" t="e">
        <f t="shared" si="348"/>
        <v>#VALUE!</v>
      </c>
      <c r="ER494" s="219" t="e">
        <f t="shared" si="347"/>
        <v>#VALUE!</v>
      </c>
      <c r="ES494" s="219" t="e">
        <f t="shared" si="337"/>
        <v>#VALUE!</v>
      </c>
      <c r="ET494" s="220" t="e">
        <f t="shared" si="338"/>
        <v>#VALUE!</v>
      </c>
      <c r="EU494" s="221" t="e">
        <f t="shared" si="339"/>
        <v>#VALUE!</v>
      </c>
      <c r="EV494" s="219" t="e">
        <f t="shared" si="340"/>
        <v>#VALUE!</v>
      </c>
      <c r="EW494" s="219" t="e">
        <f t="shared" si="341"/>
        <v>#VALUE!</v>
      </c>
      <c r="EX494" s="219" t="e">
        <f t="shared" si="341"/>
        <v>#VALUE!</v>
      </c>
      <c r="EY494" s="208"/>
      <c r="EZ494" s="222" t="str">
        <f t="shared" si="342"/>
        <v>无数据</v>
      </c>
      <c r="FA494" s="222" t="str">
        <f t="shared" si="343"/>
        <v>无数据</v>
      </c>
      <c r="FB494" s="222" t="str">
        <f t="shared" si="344"/>
        <v>无数据</v>
      </c>
      <c r="FC494" s="222" t="str">
        <f t="shared" si="345"/>
        <v>删除</v>
      </c>
      <c r="FD494" s="222" t="str">
        <f t="shared" si="346"/>
        <v>删除</v>
      </c>
      <c r="FE494" s="246"/>
      <c r="FF494" s="246"/>
      <c r="FG494" s="246"/>
      <c r="FH494" s="246"/>
      <c r="FI494" s="246"/>
      <c r="FJ494" s="246"/>
      <c r="FK494" s="246"/>
      <c r="FL494" s="246"/>
      <c r="FM494" s="246"/>
      <c r="FN494" s="246"/>
      <c r="FO494" s="246"/>
      <c r="FP494" s="246"/>
      <c r="FQ494" s="246"/>
      <c r="FR494" s="246"/>
      <c r="FS494" s="246"/>
      <c r="FT494" s="246"/>
      <c r="FU494" s="246"/>
      <c r="FV494" s="246"/>
      <c r="FW494" s="246"/>
      <c r="FX494" s="246"/>
      <c r="FY494" s="246"/>
      <c r="FZ494" s="246"/>
      <c r="GA494" s="246"/>
      <c r="GB494" s="246"/>
      <c r="GC494" s="246"/>
      <c r="GD494" s="246"/>
      <c r="GE494" s="246"/>
      <c r="GF494" s="246"/>
      <c r="GG494" s="246"/>
      <c r="GH494" s="246"/>
      <c r="GI494" s="246"/>
      <c r="GJ494" s="246"/>
      <c r="GK494" s="246"/>
      <c r="GL494" s="246"/>
      <c r="GM494" s="246"/>
      <c r="GN494" s="246"/>
      <c r="GO494" s="246"/>
      <c r="GP494" s="246"/>
      <c r="GQ494" s="246"/>
      <c r="GR494" s="246"/>
      <c r="GS494" s="246"/>
      <c r="GT494" s="246"/>
      <c r="GU494" s="246"/>
      <c r="GV494" s="246"/>
      <c r="GW494" s="246"/>
      <c r="GX494" s="246"/>
      <c r="GY494" s="246"/>
      <c r="GZ494" s="246"/>
      <c r="HA494" s="246"/>
      <c r="HB494" s="246"/>
      <c r="HC494" s="246"/>
      <c r="HD494" s="246"/>
      <c r="HE494" s="246"/>
      <c r="HF494" s="246"/>
      <c r="HG494" s="246"/>
      <c r="HH494" s="246"/>
      <c r="HI494" s="246"/>
      <c r="HJ494" s="246"/>
      <c r="HK494" s="254"/>
    </row>
    <row r="495" spans="1:219" ht="12.4" customHeight="1" x14ac:dyDescent="0.2">
      <c r="A495" s="204" t="s">
        <v>4284</v>
      </c>
      <c r="B495" s="205" t="str">
        <f t="shared" si="305"/>
        <v>TIANNENG POWER INTERNATIONAL LIMITED</v>
      </c>
      <c r="C495" s="206" t="s">
        <v>35</v>
      </c>
      <c r="D495" s="206" t="s">
        <v>32</v>
      </c>
      <c r="E495" s="258"/>
      <c r="F495" s="244"/>
      <c r="G495" s="245"/>
      <c r="H495" s="209" t="str">
        <f t="shared" si="306"/>
        <v/>
      </c>
      <c r="I495" s="235" t="s">
        <v>4285</v>
      </c>
      <c r="J495" s="206" t="str">
        <f>VLOOKUP(Z495,[1]AP2022!FF:FI,2,0)</f>
        <v>exclude</v>
      </c>
      <c r="K495" s="206" t="str">
        <f>VLOOKUP(Z495,[1]AP2022!FF:FI,4,0)</f>
        <v>铅酸电池</v>
      </c>
      <c r="L495" s="210"/>
      <c r="M495" s="211" t="s">
        <v>4286</v>
      </c>
      <c r="N495" s="211" t="s">
        <v>4287</v>
      </c>
      <c r="O495" s="211" t="s">
        <v>36</v>
      </c>
      <c r="P495" s="211" t="s">
        <v>4288</v>
      </c>
      <c r="Q495" s="211" t="s">
        <v>66</v>
      </c>
      <c r="R495" s="38" t="s">
        <v>67</v>
      </c>
      <c r="S495" s="211" t="s">
        <v>4289</v>
      </c>
      <c r="T495" s="211" t="s">
        <v>44</v>
      </c>
      <c r="U495" s="38" t="s">
        <v>178</v>
      </c>
      <c r="V495" s="38" t="s">
        <v>4290</v>
      </c>
      <c r="W495" s="38" t="s">
        <v>4291</v>
      </c>
      <c r="X495" s="37"/>
      <c r="Y495" s="38" t="s">
        <v>4292</v>
      </c>
      <c r="Z495" s="38" t="s">
        <v>4293</v>
      </c>
      <c r="AA495" s="41">
        <v>75380417000</v>
      </c>
      <c r="AB495" s="41">
        <v>86481139000</v>
      </c>
      <c r="AC495" s="41">
        <v>54045523000</v>
      </c>
      <c r="AD495" s="41">
        <v>40969015000</v>
      </c>
      <c r="AE495" s="41">
        <v>74598641000</v>
      </c>
      <c r="AF495" s="41">
        <v>85615917000</v>
      </c>
      <c r="AG495" s="41">
        <v>53525039000</v>
      </c>
      <c r="AH495" s="41">
        <v>40613555000</v>
      </c>
      <c r="AI495" s="38" t="s">
        <v>39</v>
      </c>
      <c r="AJ495" s="38" t="s">
        <v>39</v>
      </c>
      <c r="AK495" s="38" t="s">
        <v>39</v>
      </c>
      <c r="AL495" s="38" t="s">
        <v>39</v>
      </c>
      <c r="AM495" s="41">
        <v>74598641000</v>
      </c>
      <c r="AN495" s="41">
        <v>85615917000</v>
      </c>
      <c r="AO495" s="41">
        <v>53525039000</v>
      </c>
      <c r="AP495" s="41">
        <v>40613555000</v>
      </c>
      <c r="AQ495" s="41">
        <v>781776000</v>
      </c>
      <c r="AR495" s="41">
        <v>865222000</v>
      </c>
      <c r="AS495" s="41">
        <v>520484000</v>
      </c>
      <c r="AT495" s="41">
        <v>355460000</v>
      </c>
      <c r="AU495" s="41">
        <v>-67440179000</v>
      </c>
      <c r="AV495" s="41">
        <v>-80379431000</v>
      </c>
      <c r="AW495" s="41">
        <v>-47498864000</v>
      </c>
      <c r="AX495" s="41">
        <v>-35421575000</v>
      </c>
      <c r="AY495" s="41">
        <v>-1622379000</v>
      </c>
      <c r="AZ495" s="41">
        <v>-1483162000</v>
      </c>
      <c r="BA495" s="41">
        <v>-1270497000</v>
      </c>
      <c r="BB495" s="41">
        <v>-1153860000</v>
      </c>
      <c r="BC495" s="41">
        <v>-2592339000</v>
      </c>
      <c r="BD495" s="41">
        <v>-2071343000</v>
      </c>
      <c r="BE495" s="41">
        <v>-1754454000</v>
      </c>
      <c r="BF495" s="41">
        <v>-1575966000</v>
      </c>
      <c r="BG495" s="41">
        <v>3725520000</v>
      </c>
      <c r="BH495" s="41">
        <v>2547203000</v>
      </c>
      <c r="BI495" s="41">
        <v>3521708000</v>
      </c>
      <c r="BJ495" s="41">
        <v>2817614000</v>
      </c>
      <c r="BK495" s="41">
        <v>-769157000</v>
      </c>
      <c r="BL495" s="41">
        <v>-602576000</v>
      </c>
      <c r="BM495" s="41">
        <v>-529239000</v>
      </c>
      <c r="BN495" s="41">
        <v>-481141000</v>
      </c>
      <c r="BO495" s="41">
        <v>-769157000</v>
      </c>
      <c r="BP495" s="41">
        <v>-572622000</v>
      </c>
      <c r="BQ495" s="41">
        <v>-510228000</v>
      </c>
      <c r="BR495" s="41">
        <v>-460413000</v>
      </c>
      <c r="BS495" s="41">
        <v>0</v>
      </c>
      <c r="BT495" s="41">
        <v>-29954000</v>
      </c>
      <c r="BU495" s="41">
        <v>-19011000</v>
      </c>
      <c r="BV495" s="41">
        <v>-20728000</v>
      </c>
      <c r="BW495" s="41">
        <v>1796385000</v>
      </c>
      <c r="BX495" s="41">
        <v>1299952000</v>
      </c>
      <c r="BY495" s="41">
        <v>2476921000</v>
      </c>
      <c r="BZ495" s="41">
        <v>1681827000</v>
      </c>
      <c r="CA495" s="41">
        <v>26539169000</v>
      </c>
      <c r="CB495" s="41">
        <v>23086764000</v>
      </c>
      <c r="CC495" s="41">
        <v>15674498000</v>
      </c>
      <c r="CD495" s="41">
        <v>12765112000</v>
      </c>
      <c r="CE495" s="41">
        <v>6840510000</v>
      </c>
      <c r="CF495" s="41">
        <v>4484624000</v>
      </c>
      <c r="CG495" s="41">
        <v>4485900000</v>
      </c>
      <c r="CH495" s="41">
        <v>3740219000</v>
      </c>
      <c r="CI495" s="41">
        <v>1387369000</v>
      </c>
      <c r="CJ495" s="41">
        <v>1615137000</v>
      </c>
      <c r="CK495" s="41">
        <v>917248000</v>
      </c>
      <c r="CL495" s="41">
        <v>641869000</v>
      </c>
      <c r="CM495" s="41">
        <v>4131555000</v>
      </c>
      <c r="CN495" s="41">
        <v>1193437000</v>
      </c>
      <c r="CO495" s="41">
        <v>632095000</v>
      </c>
      <c r="CP495" s="41">
        <v>148969000</v>
      </c>
      <c r="CQ495" s="41">
        <v>12864847000</v>
      </c>
      <c r="CR495" s="41">
        <v>14227601000</v>
      </c>
      <c r="CS495" s="41">
        <v>8401321000</v>
      </c>
      <c r="CT495" s="41">
        <v>7507189000</v>
      </c>
      <c r="CU495" s="41">
        <v>5319039000</v>
      </c>
      <c r="CV495" s="41">
        <v>5530237000</v>
      </c>
      <c r="CW495" s="41">
        <v>3945016000</v>
      </c>
      <c r="CX495" s="41">
        <v>3352998000</v>
      </c>
      <c r="CY495" s="41">
        <v>2316804000</v>
      </c>
      <c r="CZ495" s="41">
        <v>1320472000</v>
      </c>
      <c r="DA495" s="41">
        <v>860887000</v>
      </c>
      <c r="DB495" s="41">
        <v>542399000</v>
      </c>
      <c r="DC495" s="41">
        <v>40135923000</v>
      </c>
      <c r="DD495" s="41">
        <v>32738944000</v>
      </c>
      <c r="DE495" s="41">
        <v>23200435000</v>
      </c>
      <c r="DF495" s="41">
        <v>19130327000</v>
      </c>
      <c r="DG495" s="213"/>
      <c r="DH495" s="214">
        <f t="shared" si="307"/>
        <v>74598641000</v>
      </c>
      <c r="DI495" s="214">
        <f t="shared" si="308"/>
        <v>-67440179000</v>
      </c>
      <c r="DJ495" s="214">
        <f t="shared" si="309"/>
        <v>-4214718000</v>
      </c>
      <c r="DK495" s="214">
        <f t="shared" si="310"/>
        <v>-769157000</v>
      </c>
      <c r="DL495" s="214">
        <f t="shared" si="311"/>
        <v>2174587000</v>
      </c>
      <c r="DM495" s="215">
        <f t="shared" si="312"/>
        <v>2.9150490824625078E-2</v>
      </c>
      <c r="DN495" s="215">
        <f t="shared" si="313"/>
        <v>3.0025756359896672E-2</v>
      </c>
      <c r="DO495" s="216">
        <f t="shared" si="314"/>
        <v>-1622379000</v>
      </c>
      <c r="DP495" s="214">
        <f t="shared" si="315"/>
        <v>5662567000</v>
      </c>
      <c r="DQ495" s="214">
        <f t="shared" si="316"/>
        <v>1818638000</v>
      </c>
      <c r="DR495" s="217"/>
      <c r="DS495" s="214">
        <f t="shared" si="317"/>
        <v>85615917000</v>
      </c>
      <c r="DT495" s="214">
        <f t="shared" si="318"/>
        <v>-80379431000</v>
      </c>
      <c r="DU495" s="214">
        <f t="shared" si="319"/>
        <v>-3554505000</v>
      </c>
      <c r="DV495" s="214">
        <f t="shared" si="320"/>
        <v>-602576000</v>
      </c>
      <c r="DW495" s="214">
        <f t="shared" si="321"/>
        <v>1079405000</v>
      </c>
      <c r="DX495" s="215">
        <f t="shared" si="322"/>
        <v>1.2607527172780268E-2</v>
      </c>
      <c r="DY495" s="215">
        <f t="shared" si="323"/>
        <v>1.2768506464993492E-2</v>
      </c>
      <c r="DZ495" s="218">
        <f t="shared" si="324"/>
        <v>-1483162000</v>
      </c>
      <c r="EA495" s="214">
        <f t="shared" si="325"/>
        <v>4485262000</v>
      </c>
      <c r="EB495" s="214">
        <f t="shared" si="326"/>
        <v>1090679500</v>
      </c>
      <c r="EC495" s="217"/>
      <c r="ED495" s="214">
        <f t="shared" si="327"/>
        <v>53525039000</v>
      </c>
      <c r="EE495" s="214">
        <f t="shared" si="328"/>
        <v>-47498864000</v>
      </c>
      <c r="EF495" s="214">
        <f t="shared" si="329"/>
        <v>-3024951000</v>
      </c>
      <c r="EG495" s="214">
        <f t="shared" si="330"/>
        <v>-529239000</v>
      </c>
      <c r="EH495" s="214">
        <f t="shared" si="331"/>
        <v>2471985000</v>
      </c>
      <c r="EI495" s="215">
        <f t="shared" si="332"/>
        <v>4.6183712262218062E-2</v>
      </c>
      <c r="EJ495" s="215">
        <f t="shared" si="333"/>
        <v>4.8419924104834158E-2</v>
      </c>
      <c r="EK495" s="218">
        <f t="shared" si="334"/>
        <v>-1270497000</v>
      </c>
      <c r="EL495" s="214">
        <f t="shared" si="335"/>
        <v>4113059500</v>
      </c>
      <c r="EM495" s="214">
        <f t="shared" si="336"/>
        <v>701643000</v>
      </c>
      <c r="EN495" s="217"/>
      <c r="EO495" s="219">
        <f t="shared" si="348"/>
        <v>71246532333.333328</v>
      </c>
      <c r="EP495" s="219">
        <f t="shared" si="348"/>
        <v>-65106158000</v>
      </c>
      <c r="EQ495" s="219">
        <f t="shared" si="348"/>
        <v>-3598058000</v>
      </c>
      <c r="ER495" s="219">
        <f t="shared" si="347"/>
        <v>-633657333.33333337</v>
      </c>
      <c r="ES495" s="219">
        <f t="shared" si="337"/>
        <v>1908658999.9999948</v>
      </c>
      <c r="ET495" s="220">
        <f t="shared" si="338"/>
        <v>2.6789500309575227E-2</v>
      </c>
      <c r="EU495" s="221">
        <f t="shared" si="339"/>
        <v>2.7526933092169564E-2</v>
      </c>
      <c r="EV495" s="219">
        <f t="shared" si="340"/>
        <v>1458679333.3333333</v>
      </c>
      <c r="EW495" s="219">
        <f t="shared" si="341"/>
        <v>4753629500</v>
      </c>
      <c r="EX495" s="219">
        <f t="shared" si="341"/>
        <v>1203653500</v>
      </c>
      <c r="EY495" s="208"/>
      <c r="EZ495" s="222" t="str">
        <f t="shared" si="342"/>
        <v>完整</v>
      </c>
      <c r="FA495" s="222" t="str">
        <f t="shared" si="343"/>
        <v>完整</v>
      </c>
      <c r="FB495" s="222" t="str">
        <f t="shared" si="344"/>
        <v>完整</v>
      </c>
      <c r="FC495" s="222" t="str">
        <f t="shared" si="345"/>
        <v>选择</v>
      </c>
      <c r="FD495" s="222" t="str">
        <f t="shared" si="346"/>
        <v>选择</v>
      </c>
      <c r="FE495" s="246"/>
      <c r="FF495" s="246"/>
      <c r="FG495" s="246"/>
      <c r="FH495" s="246"/>
      <c r="FI495" s="246"/>
      <c r="FJ495" s="246"/>
      <c r="FK495" s="246"/>
      <c r="FL495" s="246"/>
      <c r="FM495" s="246"/>
      <c r="FN495" s="246"/>
      <c r="FO495" s="246"/>
      <c r="FP495" s="246"/>
      <c r="FQ495" s="246"/>
      <c r="FR495" s="246"/>
      <c r="FS495" s="246"/>
      <c r="FT495" s="246"/>
      <c r="FU495" s="246"/>
      <c r="FV495" s="246"/>
      <c r="FW495" s="246"/>
      <c r="FX495" s="246"/>
      <c r="FY495" s="246"/>
      <c r="FZ495" s="246"/>
      <c r="GA495" s="246"/>
      <c r="GB495" s="246"/>
      <c r="GC495" s="246"/>
      <c r="GD495" s="246"/>
      <c r="GE495" s="246"/>
      <c r="GF495" s="246"/>
      <c r="GG495" s="246"/>
      <c r="GH495" s="246"/>
      <c r="GI495" s="246"/>
      <c r="GJ495" s="246"/>
      <c r="GK495" s="246"/>
      <c r="GL495" s="246"/>
      <c r="GM495" s="246"/>
      <c r="GN495" s="246"/>
      <c r="GO495" s="246"/>
      <c r="GP495" s="246"/>
      <c r="GQ495" s="246"/>
      <c r="GR495" s="246"/>
      <c r="GS495" s="246"/>
      <c r="GT495" s="246"/>
      <c r="GU495" s="246"/>
      <c r="GV495" s="246"/>
      <c r="GW495" s="246"/>
      <c r="GX495" s="246"/>
      <c r="GY495" s="246"/>
      <c r="GZ495" s="246"/>
      <c r="HA495" s="246"/>
      <c r="HB495" s="246"/>
      <c r="HC495" s="246"/>
      <c r="HD495" s="246"/>
      <c r="HE495" s="246"/>
      <c r="HF495" s="246"/>
      <c r="HG495" s="246"/>
      <c r="HH495" s="246"/>
      <c r="HI495" s="246"/>
      <c r="HJ495" s="246"/>
      <c r="HK495" s="246"/>
    </row>
    <row r="496" spans="1:219" ht="12.4" customHeight="1" x14ac:dyDescent="0.2">
      <c r="A496" s="204" t="s">
        <v>4294</v>
      </c>
      <c r="B496" s="205" t="str">
        <f t="shared" si="305"/>
        <v>CHAOWEI POWER HOLDINGS LIMITED</v>
      </c>
      <c r="C496" s="206" t="s">
        <v>35</v>
      </c>
      <c r="D496" s="206" t="s">
        <v>32</v>
      </c>
      <c r="E496" s="205"/>
      <c r="F496" s="244"/>
      <c r="G496" s="245"/>
      <c r="H496" s="209" t="str">
        <f t="shared" si="306"/>
        <v/>
      </c>
      <c r="I496" s="206" t="s">
        <v>328</v>
      </c>
      <c r="J496" s="206" t="str">
        <f>VLOOKUP(Z496,[1]AP2022!FF:FI,2,0)</f>
        <v>exclude</v>
      </c>
      <c r="K496" s="206" t="str">
        <f>VLOOKUP(Z496,[1]AP2022!FF:FI,4,0)</f>
        <v>ok, sda/sdp</v>
      </c>
      <c r="L496" s="210"/>
      <c r="M496" s="211" t="s">
        <v>4295</v>
      </c>
      <c r="N496" s="211" t="s">
        <v>4296</v>
      </c>
      <c r="O496" s="211" t="s">
        <v>47</v>
      </c>
      <c r="P496" s="211" t="s">
        <v>4297</v>
      </c>
      <c r="Q496" s="211" t="s">
        <v>48</v>
      </c>
      <c r="R496" s="38" t="s">
        <v>67</v>
      </c>
      <c r="S496" s="211" t="s">
        <v>4298</v>
      </c>
      <c r="T496" s="211" t="s">
        <v>44</v>
      </c>
      <c r="U496" s="38" t="s">
        <v>178</v>
      </c>
      <c r="V496" s="38" t="s">
        <v>4299</v>
      </c>
      <c r="W496" s="38" t="s">
        <v>4300</v>
      </c>
      <c r="X496" s="37"/>
      <c r="Y496" s="37"/>
      <c r="Z496" s="38" t="s">
        <v>4301</v>
      </c>
      <c r="AA496" s="41">
        <v>32251609000</v>
      </c>
      <c r="AB496" s="41">
        <v>29888146000</v>
      </c>
      <c r="AC496" s="41">
        <v>27558008000</v>
      </c>
      <c r="AD496" s="41">
        <v>27411839000</v>
      </c>
      <c r="AE496" s="41">
        <v>31930551000</v>
      </c>
      <c r="AF496" s="41">
        <v>29488819000</v>
      </c>
      <c r="AG496" s="41">
        <v>27304556000</v>
      </c>
      <c r="AH496" s="41">
        <v>27181732000</v>
      </c>
      <c r="AI496" s="38" t="s">
        <v>39</v>
      </c>
      <c r="AJ496" s="38" t="s">
        <v>39</v>
      </c>
      <c r="AK496" s="38" t="s">
        <v>39</v>
      </c>
      <c r="AL496" s="38" t="s">
        <v>39</v>
      </c>
      <c r="AM496" s="41">
        <v>31930551000</v>
      </c>
      <c r="AN496" s="41">
        <v>29488819000</v>
      </c>
      <c r="AO496" s="41">
        <v>27304556000</v>
      </c>
      <c r="AP496" s="41">
        <v>27181732000</v>
      </c>
      <c r="AQ496" s="41">
        <v>321058000</v>
      </c>
      <c r="AR496" s="41">
        <v>399327000</v>
      </c>
      <c r="AS496" s="41">
        <v>253452000</v>
      </c>
      <c r="AT496" s="41">
        <v>230107000</v>
      </c>
      <c r="AU496" s="41">
        <v>-27503216000</v>
      </c>
      <c r="AV496" s="41">
        <v>-25445938000</v>
      </c>
      <c r="AW496" s="41">
        <v>-23406256000</v>
      </c>
      <c r="AX496" s="41">
        <v>-23205960000</v>
      </c>
      <c r="AY496" s="41">
        <v>-1097402000</v>
      </c>
      <c r="AZ496" s="41">
        <v>-929292000</v>
      </c>
      <c r="BA496" s="41">
        <v>-857364000</v>
      </c>
      <c r="BB496" s="41">
        <v>-797570000</v>
      </c>
      <c r="BC496" s="41">
        <v>-1618310000</v>
      </c>
      <c r="BD496" s="41">
        <v>-1354411000</v>
      </c>
      <c r="BE496" s="41">
        <v>-1338194000</v>
      </c>
      <c r="BF496" s="41">
        <v>-1467735000</v>
      </c>
      <c r="BG496" s="41">
        <v>2032681000</v>
      </c>
      <c r="BH496" s="41">
        <v>2158505000</v>
      </c>
      <c r="BI496" s="41">
        <v>1956194000</v>
      </c>
      <c r="BJ496" s="41">
        <v>1940574000</v>
      </c>
      <c r="BK496" s="41">
        <v>-728048000</v>
      </c>
      <c r="BL496" s="41">
        <v>-720716000</v>
      </c>
      <c r="BM496" s="41">
        <v>-605211000</v>
      </c>
      <c r="BN496" s="41">
        <v>-586623000</v>
      </c>
      <c r="BO496" s="41">
        <v>-686438000</v>
      </c>
      <c r="BP496" s="41">
        <v>-679106000</v>
      </c>
      <c r="BQ496" s="41">
        <v>-563600000</v>
      </c>
      <c r="BR496" s="41">
        <v>-548308000</v>
      </c>
      <c r="BS496" s="41">
        <v>-41610000</v>
      </c>
      <c r="BT496" s="41">
        <v>-41610000</v>
      </c>
      <c r="BU496" s="41">
        <v>-41611000</v>
      </c>
      <c r="BV496" s="41">
        <v>-38315000</v>
      </c>
      <c r="BW496" s="41">
        <v>417181000</v>
      </c>
      <c r="BX496" s="41">
        <v>516269000</v>
      </c>
      <c r="BY496" s="41">
        <v>720397000</v>
      </c>
      <c r="BZ496" s="41">
        <v>561340000</v>
      </c>
      <c r="CA496" s="41">
        <v>13047364000</v>
      </c>
      <c r="CB496" s="41">
        <v>13601340000</v>
      </c>
      <c r="CC496" s="41">
        <v>12164006000</v>
      </c>
      <c r="CD496" s="41">
        <v>10301946000</v>
      </c>
      <c r="CE496" s="41">
        <v>3981978000</v>
      </c>
      <c r="CF496" s="41">
        <v>3923961000</v>
      </c>
      <c r="CG496" s="41">
        <v>3425070000</v>
      </c>
      <c r="CH496" s="41">
        <v>2659852000</v>
      </c>
      <c r="CI496" s="41">
        <v>2234847000</v>
      </c>
      <c r="CJ496" s="41">
        <v>2205165000</v>
      </c>
      <c r="CK496" s="41">
        <v>1938261000</v>
      </c>
      <c r="CL496" s="41">
        <v>1820586000</v>
      </c>
      <c r="CM496" s="41">
        <v>3194977000</v>
      </c>
      <c r="CN496" s="41">
        <v>2365472000</v>
      </c>
      <c r="CO496" s="41">
        <v>1540277000</v>
      </c>
      <c r="CP496" s="41">
        <v>1850779000</v>
      </c>
      <c r="CQ496" s="41">
        <v>3171789000</v>
      </c>
      <c r="CR496" s="41">
        <v>4218145000</v>
      </c>
      <c r="CS496" s="41">
        <v>4159877000</v>
      </c>
      <c r="CT496" s="41">
        <v>2743546000</v>
      </c>
      <c r="CU496" s="41">
        <v>1013814000</v>
      </c>
      <c r="CV496" s="41">
        <v>1357532000</v>
      </c>
      <c r="CW496" s="41">
        <v>1607329000</v>
      </c>
      <c r="CX496" s="41">
        <v>785118000</v>
      </c>
      <c r="CY496" s="41">
        <v>1475507000</v>
      </c>
      <c r="CZ496" s="41">
        <v>1169470000</v>
      </c>
      <c r="DA496" s="41">
        <v>1419558000</v>
      </c>
      <c r="DB496" s="41">
        <v>1217562000</v>
      </c>
      <c r="DC496" s="41">
        <v>19978335000</v>
      </c>
      <c r="DD496" s="41">
        <v>20183762000</v>
      </c>
      <c r="DE496" s="41">
        <v>19212956000</v>
      </c>
      <c r="DF496" s="41">
        <v>17408344000</v>
      </c>
      <c r="DG496" s="213"/>
      <c r="DH496" s="214">
        <f t="shared" si="307"/>
        <v>31930551000</v>
      </c>
      <c r="DI496" s="214">
        <f t="shared" si="308"/>
        <v>-27503216000</v>
      </c>
      <c r="DJ496" s="214">
        <f t="shared" si="309"/>
        <v>-2715712000</v>
      </c>
      <c r="DK496" s="214">
        <f t="shared" si="310"/>
        <v>-728048000</v>
      </c>
      <c r="DL496" s="214">
        <f t="shared" si="311"/>
        <v>983575000</v>
      </c>
      <c r="DM496" s="215">
        <f t="shared" si="312"/>
        <v>3.0803571162927944E-2</v>
      </c>
      <c r="DN496" s="215">
        <f t="shared" si="313"/>
        <v>3.1782588386018717E-2</v>
      </c>
      <c r="DO496" s="216">
        <f t="shared" si="314"/>
        <v>-1097402000</v>
      </c>
      <c r="DP496" s="214">
        <f t="shared" si="315"/>
        <v>3952969500</v>
      </c>
      <c r="DQ496" s="214">
        <f t="shared" si="316"/>
        <v>1322488500</v>
      </c>
      <c r="DR496" s="217"/>
      <c r="DS496" s="214">
        <f t="shared" si="317"/>
        <v>29488819000</v>
      </c>
      <c r="DT496" s="214">
        <f t="shared" si="318"/>
        <v>-25445938000</v>
      </c>
      <c r="DU496" s="214">
        <f t="shared" si="319"/>
        <v>-2283703000</v>
      </c>
      <c r="DV496" s="214">
        <f t="shared" si="320"/>
        <v>-720716000</v>
      </c>
      <c r="DW496" s="214">
        <f t="shared" si="321"/>
        <v>1038462000</v>
      </c>
      <c r="DX496" s="215">
        <f t="shared" si="322"/>
        <v>3.5215448946938163E-2</v>
      </c>
      <c r="DY496" s="215">
        <f t="shared" si="323"/>
        <v>3.6500842502609016E-2</v>
      </c>
      <c r="DZ496" s="218">
        <f t="shared" si="324"/>
        <v>-929292000</v>
      </c>
      <c r="EA496" s="214">
        <f t="shared" si="325"/>
        <v>3674515500</v>
      </c>
      <c r="EB496" s="214">
        <f t="shared" si="326"/>
        <v>1294514000</v>
      </c>
      <c r="EC496" s="217"/>
      <c r="ED496" s="214">
        <f t="shared" si="327"/>
        <v>27304556000</v>
      </c>
      <c r="EE496" s="214">
        <f t="shared" si="328"/>
        <v>-23406256000</v>
      </c>
      <c r="EF496" s="214">
        <f t="shared" si="329"/>
        <v>-2195558000</v>
      </c>
      <c r="EG496" s="214">
        <f t="shared" si="330"/>
        <v>-605211000</v>
      </c>
      <c r="EH496" s="214">
        <f t="shared" si="331"/>
        <v>1097531000</v>
      </c>
      <c r="EI496" s="215">
        <f t="shared" si="332"/>
        <v>4.0195892582908142E-2</v>
      </c>
      <c r="EJ496" s="215">
        <f t="shared" si="333"/>
        <v>4.1879267104907941E-2</v>
      </c>
      <c r="EK496" s="218">
        <f t="shared" si="334"/>
        <v>-857364000</v>
      </c>
      <c r="EL496" s="214">
        <f t="shared" si="335"/>
        <v>3042461000</v>
      </c>
      <c r="EM496" s="214">
        <f t="shared" si="336"/>
        <v>1318560000</v>
      </c>
      <c r="EN496" s="217"/>
      <c r="EO496" s="219">
        <f t="shared" si="348"/>
        <v>29574642000</v>
      </c>
      <c r="EP496" s="219">
        <f t="shared" si="348"/>
        <v>-25451803333.333332</v>
      </c>
      <c r="EQ496" s="219">
        <f t="shared" si="348"/>
        <v>-2398324333.3333335</v>
      </c>
      <c r="ER496" s="219">
        <f t="shared" si="347"/>
        <v>-684658333.33333337</v>
      </c>
      <c r="ES496" s="219">
        <f t="shared" si="337"/>
        <v>1039856000.0000011</v>
      </c>
      <c r="ET496" s="220">
        <f t="shared" si="338"/>
        <v>3.516039179781115E-2</v>
      </c>
      <c r="EU496" s="221">
        <f t="shared" si="339"/>
        <v>3.6441696110845238E-2</v>
      </c>
      <c r="EV496" s="219">
        <f t="shared" si="340"/>
        <v>961352666.66666663</v>
      </c>
      <c r="EW496" s="219">
        <f t="shared" si="341"/>
        <v>3556648666.6666665</v>
      </c>
      <c r="EX496" s="219">
        <f t="shared" si="341"/>
        <v>1311854166.6666667</v>
      </c>
      <c r="EY496" s="208"/>
      <c r="EZ496" s="222" t="str">
        <f t="shared" si="342"/>
        <v>完整</v>
      </c>
      <c r="FA496" s="222" t="str">
        <f t="shared" si="343"/>
        <v>完整</v>
      </c>
      <c r="FB496" s="222" t="str">
        <f t="shared" si="344"/>
        <v>完整</v>
      </c>
      <c r="FC496" s="222" t="str">
        <f t="shared" si="345"/>
        <v>选择</v>
      </c>
      <c r="FD496" s="222" t="str">
        <f t="shared" si="346"/>
        <v>选择</v>
      </c>
      <c r="FE496" s="246"/>
      <c r="FF496" s="246"/>
      <c r="FG496" s="246"/>
      <c r="FH496" s="246"/>
      <c r="FI496" s="246"/>
      <c r="FJ496" s="246"/>
      <c r="FK496" s="246"/>
      <c r="FL496" s="246"/>
      <c r="FM496" s="246"/>
      <c r="FN496" s="246"/>
      <c r="FO496" s="246"/>
      <c r="FP496" s="246"/>
      <c r="FQ496" s="246"/>
      <c r="FR496" s="246"/>
      <c r="FS496" s="246"/>
      <c r="FT496" s="246"/>
      <c r="FU496" s="246"/>
      <c r="FV496" s="246"/>
      <c r="FW496" s="246"/>
      <c r="FX496" s="246"/>
      <c r="FY496" s="246"/>
      <c r="FZ496" s="246"/>
      <c r="GA496" s="246"/>
      <c r="GB496" s="246"/>
      <c r="GC496" s="246"/>
      <c r="GD496" s="246"/>
      <c r="GE496" s="246"/>
      <c r="GF496" s="246"/>
      <c r="GG496" s="246"/>
      <c r="GH496" s="246"/>
      <c r="GI496" s="246"/>
      <c r="GJ496" s="246"/>
      <c r="GK496" s="246"/>
      <c r="GL496" s="246"/>
      <c r="GM496" s="246"/>
      <c r="GN496" s="246"/>
      <c r="GO496" s="246"/>
      <c r="GP496" s="246"/>
      <c r="GQ496" s="246"/>
      <c r="GR496" s="246"/>
      <c r="GS496" s="246"/>
      <c r="GT496" s="246"/>
      <c r="GU496" s="246"/>
      <c r="GV496" s="246"/>
      <c r="GW496" s="246"/>
      <c r="GX496" s="246"/>
      <c r="GY496" s="246"/>
      <c r="GZ496" s="246"/>
      <c r="HA496" s="246"/>
      <c r="HB496" s="246"/>
      <c r="HC496" s="246"/>
      <c r="HD496" s="246"/>
      <c r="HE496" s="246"/>
      <c r="HF496" s="246"/>
      <c r="HG496" s="246"/>
      <c r="HH496" s="246"/>
      <c r="HI496" s="246"/>
      <c r="HJ496" s="246"/>
      <c r="HK496" s="246"/>
    </row>
    <row r="497" spans="1:219" ht="12.4" customHeight="1" x14ac:dyDescent="0.2">
      <c r="A497" s="204" t="s">
        <v>4302</v>
      </c>
      <c r="B497" s="205" t="str">
        <f t="shared" si="305"/>
        <v>CHINA OIL AND GAS GROUP LIMITED</v>
      </c>
      <c r="C497" s="206" t="s">
        <v>35</v>
      </c>
      <c r="D497" s="206" t="s">
        <v>32</v>
      </c>
      <c r="E497" s="258"/>
      <c r="F497" s="244"/>
      <c r="G497" s="245"/>
      <c r="H497" s="209" t="str">
        <f t="shared" si="306"/>
        <v/>
      </c>
      <c r="I497" s="206" t="s">
        <v>328</v>
      </c>
      <c r="J497" s="206" t="str">
        <f>VLOOKUP(Z497,[1]AP2022!FF:FI,2,0)</f>
        <v>exclude</v>
      </c>
      <c r="K497" s="206" t="str">
        <f>VLOOKUP(Z497,[1]AP2022!FF:FI,4,0)</f>
        <v>ok, sda/sdp</v>
      </c>
      <c r="L497" s="210"/>
      <c r="M497" s="211" t="s">
        <v>4303</v>
      </c>
      <c r="N497" s="211" t="s">
        <v>4304</v>
      </c>
      <c r="O497" s="211" t="s">
        <v>47</v>
      </c>
      <c r="P497" s="211" t="s">
        <v>4305</v>
      </c>
      <c r="Q497" s="211" t="s">
        <v>66</v>
      </c>
      <c r="R497" s="38" t="s">
        <v>4306</v>
      </c>
      <c r="S497" s="211" t="s">
        <v>4307</v>
      </c>
      <c r="T497" s="211" t="s">
        <v>63</v>
      </c>
      <c r="U497" s="38" t="s">
        <v>178</v>
      </c>
      <c r="V497" s="38" t="s">
        <v>4308</v>
      </c>
      <c r="W497" s="38" t="s">
        <v>4309</v>
      </c>
      <c r="X497" s="38" t="s">
        <v>4310</v>
      </c>
      <c r="Y497" s="37"/>
      <c r="Z497" s="38" t="s">
        <v>4311</v>
      </c>
      <c r="AA497" s="41">
        <v>17460661000</v>
      </c>
      <c r="AB497" s="41">
        <v>14409935000</v>
      </c>
      <c r="AC497" s="41">
        <v>10454670000</v>
      </c>
      <c r="AD497" s="41">
        <v>10295980000</v>
      </c>
      <c r="AE497" s="41">
        <v>17420512000</v>
      </c>
      <c r="AF497" s="41">
        <v>14341948000</v>
      </c>
      <c r="AG497" s="41">
        <v>10432777000</v>
      </c>
      <c r="AH497" s="41">
        <v>10260654000</v>
      </c>
      <c r="AI497" s="38" t="s">
        <v>39</v>
      </c>
      <c r="AJ497" s="38" t="s">
        <v>39</v>
      </c>
      <c r="AK497" s="38" t="s">
        <v>39</v>
      </c>
      <c r="AL497" s="38" t="s">
        <v>39</v>
      </c>
      <c r="AM497" s="41">
        <v>17420512000</v>
      </c>
      <c r="AN497" s="41">
        <v>14341948000</v>
      </c>
      <c r="AO497" s="41">
        <v>10432777000</v>
      </c>
      <c r="AP497" s="41">
        <v>10260654000</v>
      </c>
      <c r="AQ497" s="41">
        <v>40149000</v>
      </c>
      <c r="AR497" s="41">
        <v>67987000</v>
      </c>
      <c r="AS497" s="41">
        <v>21893000</v>
      </c>
      <c r="AT497" s="41">
        <v>35326000</v>
      </c>
      <c r="AU497" s="41">
        <v>-14410592000</v>
      </c>
      <c r="AV497" s="41">
        <v>-11617983000</v>
      </c>
      <c r="AW497" s="41">
        <v>-8310625000</v>
      </c>
      <c r="AX497" s="41">
        <v>-8266266000</v>
      </c>
      <c r="AY497" s="41">
        <v>0</v>
      </c>
      <c r="AZ497" s="41">
        <v>0</v>
      </c>
      <c r="BA497" s="41">
        <v>0</v>
      </c>
      <c r="BB497" s="41">
        <v>0</v>
      </c>
      <c r="BC497" s="41">
        <v>-600635000</v>
      </c>
      <c r="BD497" s="41">
        <v>-574269000</v>
      </c>
      <c r="BE497" s="41">
        <v>-415200000</v>
      </c>
      <c r="BF497" s="41">
        <v>-395983000</v>
      </c>
      <c r="BG497" s="41">
        <v>2449434000</v>
      </c>
      <c r="BH497" s="41">
        <v>2217683000</v>
      </c>
      <c r="BI497" s="41">
        <v>1728845000</v>
      </c>
      <c r="BJ497" s="41">
        <v>1633731000</v>
      </c>
      <c r="BK497" s="41">
        <v>-645962000</v>
      </c>
      <c r="BL497" s="41">
        <v>-23789000</v>
      </c>
      <c r="BM497" s="41">
        <v>-1068645000</v>
      </c>
      <c r="BN497" s="41">
        <v>-549728000</v>
      </c>
      <c r="BO497" s="41">
        <v>-636201000</v>
      </c>
      <c r="BP497" s="41">
        <v>-14382000</v>
      </c>
      <c r="BQ497" s="41">
        <v>-1061787000</v>
      </c>
      <c r="BR497" s="41">
        <v>-546816000</v>
      </c>
      <c r="BS497" s="41">
        <v>-9761000</v>
      </c>
      <c r="BT497" s="41">
        <v>-9407000</v>
      </c>
      <c r="BU497" s="41">
        <v>-6858000</v>
      </c>
      <c r="BV497" s="41">
        <v>-2912000</v>
      </c>
      <c r="BW497" s="41">
        <v>918875000</v>
      </c>
      <c r="BX497" s="41">
        <v>904182000</v>
      </c>
      <c r="BY497" s="41">
        <v>28757000</v>
      </c>
      <c r="BZ497" s="41">
        <v>330984000</v>
      </c>
      <c r="CA497" s="41">
        <v>7007070000</v>
      </c>
      <c r="CB497" s="41">
        <v>6856624000</v>
      </c>
      <c r="CC497" s="41">
        <v>6249417000</v>
      </c>
      <c r="CD497" s="41">
        <v>4863747000</v>
      </c>
      <c r="CE497" s="41">
        <v>600240000</v>
      </c>
      <c r="CF497" s="41">
        <v>408231000</v>
      </c>
      <c r="CG497" s="41">
        <v>328386000</v>
      </c>
      <c r="CH497" s="41">
        <v>262850000</v>
      </c>
      <c r="CI497" s="41">
        <v>939953000</v>
      </c>
      <c r="CJ497" s="41">
        <v>915839000</v>
      </c>
      <c r="CK497" s="41">
        <v>630005000</v>
      </c>
      <c r="CL497" s="41">
        <v>487627000</v>
      </c>
      <c r="CM497" s="41">
        <v>532048000</v>
      </c>
      <c r="CN497" s="41">
        <v>540944000</v>
      </c>
      <c r="CO497" s="41">
        <v>350013000</v>
      </c>
      <c r="CP497" s="41">
        <v>357300000</v>
      </c>
      <c r="CQ497" s="41">
        <v>3951215000</v>
      </c>
      <c r="CR497" s="41">
        <v>3766269000</v>
      </c>
      <c r="CS497" s="41">
        <v>3763004000</v>
      </c>
      <c r="CT497" s="41">
        <v>2816789000</v>
      </c>
      <c r="CU497" s="41">
        <v>621500000</v>
      </c>
      <c r="CV497" s="38" t="s">
        <v>39</v>
      </c>
      <c r="CW497" s="38" t="s">
        <v>39</v>
      </c>
      <c r="CX497" s="38" t="s">
        <v>39</v>
      </c>
      <c r="CY497" s="41">
        <v>12234545000</v>
      </c>
      <c r="CZ497" s="41">
        <v>11388709000</v>
      </c>
      <c r="DA497" s="41">
        <v>11503063000</v>
      </c>
      <c r="DB497" s="41">
        <v>9634736000</v>
      </c>
      <c r="DC497" s="41">
        <v>22947693000</v>
      </c>
      <c r="DD497" s="41">
        <v>22648631000</v>
      </c>
      <c r="DE497" s="41">
        <v>19270335000</v>
      </c>
      <c r="DF497" s="41">
        <v>16832484000</v>
      </c>
      <c r="DG497" s="213"/>
      <c r="DH497" s="214">
        <f t="shared" si="307"/>
        <v>17420512000</v>
      </c>
      <c r="DI497" s="214">
        <f t="shared" si="308"/>
        <v>-14410592000</v>
      </c>
      <c r="DJ497" s="214">
        <f t="shared" si="309"/>
        <v>-600635000</v>
      </c>
      <c r="DK497" s="214">
        <f t="shared" si="310"/>
        <v>-645962000</v>
      </c>
      <c r="DL497" s="214">
        <f t="shared" si="311"/>
        <v>1763323000</v>
      </c>
      <c r="DM497" s="215">
        <f t="shared" si="312"/>
        <v>0.10122107777314467</v>
      </c>
      <c r="DN497" s="215">
        <f t="shared" si="313"/>
        <v>0.11262066262341217</v>
      </c>
      <c r="DO497" s="216">
        <f t="shared" si="314"/>
        <v>0</v>
      </c>
      <c r="DP497" s="214">
        <f t="shared" si="315"/>
        <v>504235500</v>
      </c>
      <c r="DQ497" s="214">
        <f t="shared" si="316"/>
        <v>11811627000</v>
      </c>
      <c r="DR497" s="217"/>
      <c r="DS497" s="214">
        <f t="shared" si="317"/>
        <v>14341948000</v>
      </c>
      <c r="DT497" s="214">
        <f t="shared" si="318"/>
        <v>-11617983000</v>
      </c>
      <c r="DU497" s="214">
        <f t="shared" si="319"/>
        <v>-574269000</v>
      </c>
      <c r="DV497" s="214">
        <f t="shared" si="320"/>
        <v>-23789000</v>
      </c>
      <c r="DW497" s="214">
        <f t="shared" si="321"/>
        <v>2125907000</v>
      </c>
      <c r="DX497" s="215">
        <f t="shared" si="322"/>
        <v>0.14823000334403666</v>
      </c>
      <c r="DY497" s="215">
        <f t="shared" si="323"/>
        <v>0.17402585665847062</v>
      </c>
      <c r="DZ497" s="218">
        <f t="shared" si="324"/>
        <v>0</v>
      </c>
      <c r="EA497" s="214">
        <f t="shared" si="325"/>
        <v>368308500</v>
      </c>
      <c r="EB497" s="214">
        <f t="shared" si="326"/>
        <v>11445886000</v>
      </c>
      <c r="EC497" s="217"/>
      <c r="ED497" s="214">
        <f t="shared" si="327"/>
        <v>10432777000</v>
      </c>
      <c r="EE497" s="214">
        <f t="shared" si="328"/>
        <v>-8310625000</v>
      </c>
      <c r="EF497" s="214">
        <f t="shared" si="329"/>
        <v>-415200000</v>
      </c>
      <c r="EG497" s="214">
        <f t="shared" si="330"/>
        <v>-1068645000</v>
      </c>
      <c r="EH497" s="214">
        <f t="shared" si="331"/>
        <v>638307000</v>
      </c>
      <c r="EI497" s="215">
        <f t="shared" si="332"/>
        <v>6.1182847098140793E-2</v>
      </c>
      <c r="EJ497" s="215">
        <f t="shared" si="333"/>
        <v>6.5170141927026165E-2</v>
      </c>
      <c r="EK497" s="218">
        <f t="shared" si="334"/>
        <v>0</v>
      </c>
      <c r="EL497" s="214">
        <f t="shared" si="335"/>
        <v>295618000</v>
      </c>
      <c r="EM497" s="214">
        <f t="shared" si="336"/>
        <v>10568899500</v>
      </c>
      <c r="EN497" s="217"/>
      <c r="EO497" s="219">
        <f t="shared" si="348"/>
        <v>14065079000</v>
      </c>
      <c r="EP497" s="219">
        <f t="shared" si="348"/>
        <v>-11446400000</v>
      </c>
      <c r="EQ497" s="219">
        <f t="shared" si="348"/>
        <v>-530034666.66666669</v>
      </c>
      <c r="ER497" s="219">
        <f t="shared" si="347"/>
        <v>-579465333.33333337</v>
      </c>
      <c r="ES497" s="219">
        <f t="shared" si="337"/>
        <v>1509179000</v>
      </c>
      <c r="ET497" s="220">
        <f t="shared" si="338"/>
        <v>0.10729971726429692</v>
      </c>
      <c r="EU497" s="221">
        <f t="shared" si="339"/>
        <v>0.1201967999107989</v>
      </c>
      <c r="EV497" s="219">
        <f t="shared" si="340"/>
        <v>0</v>
      </c>
      <c r="EW497" s="219">
        <f t="shared" si="341"/>
        <v>389387333.33333331</v>
      </c>
      <c r="EX497" s="219">
        <f t="shared" si="341"/>
        <v>11275470833.333334</v>
      </c>
      <c r="EY497" s="208"/>
      <c r="EZ497" s="222" t="str">
        <f t="shared" si="342"/>
        <v>完整</v>
      </c>
      <c r="FA497" s="222" t="str">
        <f t="shared" si="343"/>
        <v>完整</v>
      </c>
      <c r="FB497" s="222" t="str">
        <f t="shared" si="344"/>
        <v>完整</v>
      </c>
      <c r="FC497" s="222" t="str">
        <f t="shared" si="345"/>
        <v>选择</v>
      </c>
      <c r="FD497" s="222" t="str">
        <f t="shared" si="346"/>
        <v>选择</v>
      </c>
      <c r="FE497" s="246"/>
      <c r="FF497" s="246"/>
      <c r="FG497" s="246"/>
      <c r="FH497" s="246"/>
      <c r="FI497" s="246"/>
      <c r="FJ497" s="246"/>
      <c r="FK497" s="246"/>
      <c r="FL497" s="246"/>
      <c r="FM497" s="246"/>
      <c r="FN497" s="246"/>
      <c r="FO497" s="246"/>
      <c r="FP497" s="246"/>
      <c r="FQ497" s="246"/>
      <c r="FR497" s="246"/>
      <c r="FS497" s="246"/>
      <c r="FT497" s="246"/>
      <c r="FU497" s="246"/>
      <c r="FV497" s="246"/>
      <c r="FW497" s="246"/>
      <c r="FX497" s="246"/>
      <c r="FY497" s="246"/>
      <c r="FZ497" s="246"/>
      <c r="GA497" s="246"/>
      <c r="GB497" s="246"/>
      <c r="GC497" s="246"/>
      <c r="GD497" s="246"/>
      <c r="GE497" s="246"/>
      <c r="GF497" s="246"/>
      <c r="GG497" s="246"/>
      <c r="GH497" s="246"/>
      <c r="GI497" s="246"/>
      <c r="GJ497" s="246"/>
      <c r="GK497" s="246"/>
      <c r="GL497" s="246"/>
      <c r="GM497" s="246"/>
      <c r="GN497" s="246"/>
      <c r="GO497" s="246"/>
      <c r="GP497" s="246"/>
      <c r="GQ497" s="246"/>
      <c r="GR497" s="246"/>
      <c r="GS497" s="246"/>
      <c r="GT497" s="246"/>
      <c r="GU497" s="246"/>
      <c r="GV497" s="246"/>
      <c r="GW497" s="246"/>
      <c r="GX497" s="246"/>
      <c r="GY497" s="246"/>
      <c r="GZ497" s="246"/>
      <c r="HA497" s="246"/>
      <c r="HB497" s="246"/>
      <c r="HC497" s="246"/>
      <c r="HD497" s="246"/>
      <c r="HE497" s="246"/>
      <c r="HF497" s="246"/>
      <c r="HG497" s="246"/>
      <c r="HH497" s="246"/>
      <c r="HI497" s="246"/>
      <c r="HJ497" s="246"/>
      <c r="HK497" s="246"/>
    </row>
    <row r="498" spans="1:219" s="7" customFormat="1" ht="12.4" customHeight="1" x14ac:dyDescent="0.2">
      <c r="A498" s="226" t="s">
        <v>4312</v>
      </c>
      <c r="B498" s="227" t="str">
        <f t="shared" si="305"/>
        <v>LEOCH INTERNATIONAL TECHNOLOGY LIMITED</v>
      </c>
      <c r="C498" s="228" t="s">
        <v>35</v>
      </c>
      <c r="D498" s="229" t="s">
        <v>188</v>
      </c>
      <c r="E498" s="258"/>
      <c r="F498" s="244"/>
      <c r="G498" s="238"/>
      <c r="H498" s="232" t="str">
        <f t="shared" si="306"/>
        <v/>
      </c>
      <c r="I498" s="228" t="s">
        <v>353</v>
      </c>
      <c r="J498" s="228" t="str">
        <f>VLOOKUP(Z498,[1]AP2022!FF:FI,2,0)</f>
        <v>exclude</v>
      </c>
      <c r="K498" s="228" t="str">
        <f>VLOOKUP(Z498,[1]AP2022!FF:FI,4,0)</f>
        <v>ok, indep</v>
      </c>
      <c r="L498" s="233"/>
      <c r="M498" s="38" t="s">
        <v>4313</v>
      </c>
      <c r="N498" s="38" t="s">
        <v>4314</v>
      </c>
      <c r="O498" s="38" t="s">
        <v>52</v>
      </c>
      <c r="P498" s="38" t="s">
        <v>4315</v>
      </c>
      <c r="Q498" s="38" t="s">
        <v>48</v>
      </c>
      <c r="R498" s="38" t="s">
        <v>67</v>
      </c>
      <c r="S498" s="38" t="s">
        <v>4316</v>
      </c>
      <c r="T498" s="38" t="s">
        <v>4317</v>
      </c>
      <c r="U498" s="38" t="s">
        <v>178</v>
      </c>
      <c r="V498" s="38" t="s">
        <v>4318</v>
      </c>
      <c r="W498" s="38" t="s">
        <v>4319</v>
      </c>
      <c r="X498" s="37"/>
      <c r="Y498" s="38" t="s">
        <v>4320</v>
      </c>
      <c r="Z498" s="38" t="s">
        <v>4321</v>
      </c>
      <c r="AA498" s="41">
        <v>12946553000</v>
      </c>
      <c r="AB498" s="41">
        <v>11376779000</v>
      </c>
      <c r="AC498" s="41">
        <v>9710244000</v>
      </c>
      <c r="AD498" s="41">
        <v>8458113000</v>
      </c>
      <c r="AE498" s="41">
        <v>12845859000</v>
      </c>
      <c r="AF498" s="41">
        <v>11303125000</v>
      </c>
      <c r="AG498" s="41">
        <v>9631362000</v>
      </c>
      <c r="AH498" s="41">
        <v>8362722000</v>
      </c>
      <c r="AI498" s="38" t="s">
        <v>39</v>
      </c>
      <c r="AJ498" s="38" t="s">
        <v>39</v>
      </c>
      <c r="AK498" s="38" t="s">
        <v>39</v>
      </c>
      <c r="AL498" s="38" t="s">
        <v>39</v>
      </c>
      <c r="AM498" s="41">
        <v>12845859000</v>
      </c>
      <c r="AN498" s="41">
        <v>11303125000</v>
      </c>
      <c r="AO498" s="41">
        <v>9631362000</v>
      </c>
      <c r="AP498" s="41">
        <v>8362722000</v>
      </c>
      <c r="AQ498" s="41">
        <v>100694000</v>
      </c>
      <c r="AR498" s="41">
        <v>73654000</v>
      </c>
      <c r="AS498" s="41">
        <v>78882000</v>
      </c>
      <c r="AT498" s="41">
        <v>95391000</v>
      </c>
      <c r="AU498" s="41">
        <v>-10890416000</v>
      </c>
      <c r="AV498" s="41">
        <v>-9444254000</v>
      </c>
      <c r="AW498" s="41">
        <v>-8153811000</v>
      </c>
      <c r="AX498" s="41">
        <v>-7058745000</v>
      </c>
      <c r="AY498" s="41">
        <v>-373442000</v>
      </c>
      <c r="AZ498" s="41">
        <v>-221945000</v>
      </c>
      <c r="BA498" s="41">
        <v>-172720000</v>
      </c>
      <c r="BB498" s="41">
        <v>-119347000</v>
      </c>
      <c r="BC498" s="41">
        <v>-727429000</v>
      </c>
      <c r="BD498" s="41">
        <v>-896176000</v>
      </c>
      <c r="BE498" s="41">
        <v>-750706000</v>
      </c>
      <c r="BF498" s="41">
        <v>-678531000</v>
      </c>
      <c r="BG498" s="41">
        <v>955266000</v>
      </c>
      <c r="BH498" s="41">
        <v>814404000</v>
      </c>
      <c r="BI498" s="41">
        <v>633007000</v>
      </c>
      <c r="BJ498" s="41">
        <v>601490000</v>
      </c>
      <c r="BK498" s="41">
        <v>-370095000</v>
      </c>
      <c r="BL498" s="41">
        <v>-366666000</v>
      </c>
      <c r="BM498" s="41">
        <v>-289272000</v>
      </c>
      <c r="BN498" s="41">
        <v>-282425000</v>
      </c>
      <c r="BO498" s="41">
        <v>-360669000</v>
      </c>
      <c r="BP498" s="41">
        <v>-349165000</v>
      </c>
      <c r="BQ498" s="41">
        <v>-271429000</v>
      </c>
      <c r="BR498" s="41">
        <v>-261752000</v>
      </c>
      <c r="BS498" s="41">
        <v>-9426000</v>
      </c>
      <c r="BT498" s="41">
        <v>-17501000</v>
      </c>
      <c r="BU498" s="41">
        <v>-17843000</v>
      </c>
      <c r="BV498" s="41">
        <v>-20673000</v>
      </c>
      <c r="BW498" s="41">
        <v>442772000</v>
      </c>
      <c r="BX498" s="41">
        <v>136126000</v>
      </c>
      <c r="BY498" s="41">
        <v>123732000</v>
      </c>
      <c r="BZ498" s="41">
        <v>132586000</v>
      </c>
      <c r="CA498" s="41">
        <v>6789482000</v>
      </c>
      <c r="CB498" s="41">
        <v>6094316000</v>
      </c>
      <c r="CC498" s="41">
        <v>5594180000</v>
      </c>
      <c r="CD498" s="41">
        <v>5291109000</v>
      </c>
      <c r="CE498" s="41">
        <v>2136470000</v>
      </c>
      <c r="CF498" s="41">
        <v>2019256000</v>
      </c>
      <c r="CG498" s="41">
        <v>1776904000</v>
      </c>
      <c r="CH498" s="41">
        <v>1816966000</v>
      </c>
      <c r="CI498" s="41">
        <v>2736224000</v>
      </c>
      <c r="CJ498" s="41">
        <v>2725702000</v>
      </c>
      <c r="CK498" s="41">
        <v>2419676000</v>
      </c>
      <c r="CL498" s="41">
        <v>2306871000</v>
      </c>
      <c r="CM498" s="41">
        <v>131225000</v>
      </c>
      <c r="CN498" s="41">
        <v>35517000</v>
      </c>
      <c r="CO498" s="41">
        <v>64154000</v>
      </c>
      <c r="CP498" s="41">
        <v>46254000</v>
      </c>
      <c r="CQ498" s="41">
        <v>1443356000</v>
      </c>
      <c r="CR498" s="41">
        <v>1125889000</v>
      </c>
      <c r="CS498" s="41">
        <v>1121541000</v>
      </c>
      <c r="CT498" s="41">
        <v>1005229000</v>
      </c>
      <c r="CU498" s="41">
        <v>1007162000</v>
      </c>
      <c r="CV498" s="41">
        <v>776660000</v>
      </c>
      <c r="CW498" s="41">
        <v>734393000</v>
      </c>
      <c r="CX498" s="41">
        <v>664533000</v>
      </c>
      <c r="CY498" s="41">
        <v>156112000</v>
      </c>
      <c r="CZ498" s="41">
        <v>86619000</v>
      </c>
      <c r="DA498" s="41">
        <v>163556000</v>
      </c>
      <c r="DB498" s="41">
        <v>256870000</v>
      </c>
      <c r="DC498" s="41">
        <v>10494395000</v>
      </c>
      <c r="DD498" s="41">
        <v>9596131000</v>
      </c>
      <c r="DE498" s="41">
        <v>9072832000</v>
      </c>
      <c r="DF498" s="41">
        <v>8671526000</v>
      </c>
      <c r="DG498" s="213"/>
      <c r="DH498" s="214">
        <f t="shared" si="307"/>
        <v>12845859000</v>
      </c>
      <c r="DI498" s="214">
        <f t="shared" si="308"/>
        <v>-10890416000</v>
      </c>
      <c r="DJ498" s="214">
        <f t="shared" si="309"/>
        <v>-1100871000</v>
      </c>
      <c r="DK498" s="214">
        <f t="shared" si="310"/>
        <v>-370095000</v>
      </c>
      <c r="DL498" s="214">
        <f t="shared" si="311"/>
        <v>484477000</v>
      </c>
      <c r="DM498" s="215">
        <f t="shared" si="312"/>
        <v>3.7714644073237921E-2</v>
      </c>
      <c r="DN498" s="215">
        <f t="shared" si="313"/>
        <v>3.9192786049326848E-2</v>
      </c>
      <c r="DO498" s="216">
        <f t="shared" si="314"/>
        <v>-373442000</v>
      </c>
      <c r="DP498" s="214">
        <f t="shared" si="315"/>
        <v>2077863000</v>
      </c>
      <c r="DQ498" s="214">
        <f t="shared" si="316"/>
        <v>121365500</v>
      </c>
      <c r="DR498" s="217"/>
      <c r="DS498" s="214">
        <f t="shared" si="317"/>
        <v>11303125000</v>
      </c>
      <c r="DT498" s="214">
        <f t="shared" si="318"/>
        <v>-9444254000</v>
      </c>
      <c r="DU498" s="214">
        <f t="shared" si="319"/>
        <v>-1118121000</v>
      </c>
      <c r="DV498" s="214">
        <f t="shared" si="320"/>
        <v>-366666000</v>
      </c>
      <c r="DW498" s="214">
        <f t="shared" si="321"/>
        <v>374084000</v>
      </c>
      <c r="DX498" s="215">
        <f t="shared" si="322"/>
        <v>3.3095626209565937E-2</v>
      </c>
      <c r="DY498" s="215">
        <f t="shared" si="323"/>
        <v>3.422843779248335E-2</v>
      </c>
      <c r="DZ498" s="218">
        <f t="shared" si="324"/>
        <v>-221945000</v>
      </c>
      <c r="EA498" s="214">
        <f t="shared" si="325"/>
        <v>1898080000</v>
      </c>
      <c r="EB498" s="214">
        <f t="shared" si="326"/>
        <v>125087500</v>
      </c>
      <c r="EC498" s="217"/>
      <c r="ED498" s="214">
        <f t="shared" si="327"/>
        <v>9631362000</v>
      </c>
      <c r="EE498" s="214">
        <f t="shared" si="328"/>
        <v>-8153811000</v>
      </c>
      <c r="EF498" s="214">
        <f t="shared" si="329"/>
        <v>-923426000</v>
      </c>
      <c r="EG498" s="214">
        <f t="shared" si="330"/>
        <v>-289272000</v>
      </c>
      <c r="EH498" s="214">
        <f t="shared" si="331"/>
        <v>264853000</v>
      </c>
      <c r="EI498" s="215">
        <f t="shared" si="332"/>
        <v>2.7499018311221195E-2</v>
      </c>
      <c r="EJ498" s="215">
        <f t="shared" si="333"/>
        <v>2.8276596969052183E-2</v>
      </c>
      <c r="EK498" s="218">
        <f t="shared" si="334"/>
        <v>-172720000</v>
      </c>
      <c r="EL498" s="214">
        <f t="shared" si="335"/>
        <v>1796935000</v>
      </c>
      <c r="EM498" s="214">
        <f t="shared" si="336"/>
        <v>210213000</v>
      </c>
      <c r="EN498" s="217"/>
      <c r="EO498" s="219">
        <f t="shared" si="348"/>
        <v>11260115333.333334</v>
      </c>
      <c r="EP498" s="219">
        <f t="shared" si="348"/>
        <v>-9496160333.333334</v>
      </c>
      <c r="EQ498" s="219">
        <f t="shared" si="348"/>
        <v>-1047472666.6666666</v>
      </c>
      <c r="ER498" s="219">
        <f t="shared" si="347"/>
        <v>-342011000</v>
      </c>
      <c r="ES498" s="219">
        <f t="shared" si="337"/>
        <v>374471333.33333337</v>
      </c>
      <c r="ET498" s="220">
        <f t="shared" si="338"/>
        <v>3.3256438521973693E-2</v>
      </c>
      <c r="EU498" s="221">
        <f t="shared" si="339"/>
        <v>3.4400475831593738E-2</v>
      </c>
      <c r="EV498" s="219">
        <f t="shared" si="340"/>
        <v>256035666.66666666</v>
      </c>
      <c r="EW498" s="219">
        <f t="shared" si="341"/>
        <v>1924292666.6666667</v>
      </c>
      <c r="EX498" s="219">
        <f t="shared" si="341"/>
        <v>152222000</v>
      </c>
      <c r="EY498" s="208"/>
      <c r="EZ498" s="222" t="str">
        <f t="shared" si="342"/>
        <v>完整</v>
      </c>
      <c r="FA498" s="222" t="str">
        <f t="shared" si="343"/>
        <v>完整</v>
      </c>
      <c r="FB498" s="222" t="str">
        <f t="shared" si="344"/>
        <v>完整</v>
      </c>
      <c r="FC498" s="222" t="str">
        <f t="shared" si="345"/>
        <v>选择</v>
      </c>
      <c r="FD498" s="222" t="str">
        <f t="shared" si="346"/>
        <v>选择</v>
      </c>
      <c r="FE498" s="246"/>
      <c r="FF498" s="246"/>
      <c r="FG498" s="246"/>
      <c r="FH498" s="246"/>
      <c r="FI498" s="246"/>
      <c r="FJ498" s="246"/>
      <c r="FK498" s="246"/>
      <c r="FL498" s="246"/>
      <c r="FM498" s="246"/>
      <c r="FN498" s="246"/>
      <c r="FO498" s="246"/>
      <c r="FP498" s="246"/>
      <c r="FQ498" s="246"/>
      <c r="FR498" s="246"/>
      <c r="FS498" s="246"/>
      <c r="FT498" s="246"/>
      <c r="FU498" s="246"/>
      <c r="FV498" s="246"/>
      <c r="FW498" s="246"/>
      <c r="FX498" s="246"/>
      <c r="FY498" s="246"/>
      <c r="FZ498" s="246"/>
      <c r="GA498" s="246"/>
      <c r="GB498" s="246"/>
      <c r="GC498" s="246"/>
      <c r="GD498" s="246"/>
      <c r="GE498" s="246"/>
      <c r="GF498" s="246"/>
      <c r="GG498" s="246"/>
      <c r="GH498" s="246"/>
      <c r="GI498" s="246"/>
      <c r="GJ498" s="246"/>
      <c r="GK498" s="246"/>
      <c r="GL498" s="246"/>
      <c r="GM498" s="246"/>
      <c r="GN498" s="246"/>
      <c r="GO498" s="246"/>
      <c r="GP498" s="246"/>
      <c r="GQ498" s="246"/>
      <c r="GR498" s="246"/>
      <c r="GS498" s="246"/>
      <c r="GT498" s="246"/>
      <c r="GU498" s="246"/>
      <c r="GV498" s="246"/>
      <c r="GW498" s="246"/>
      <c r="GX498" s="246"/>
      <c r="GY498" s="246"/>
      <c r="GZ498" s="246"/>
      <c r="HA498" s="246"/>
      <c r="HB498" s="246"/>
      <c r="HC498" s="246"/>
      <c r="HD498" s="246"/>
      <c r="HE498" s="246"/>
      <c r="HF498" s="246"/>
      <c r="HG498" s="246"/>
      <c r="HH498" s="246"/>
      <c r="HI498" s="246"/>
      <c r="HJ498" s="246"/>
      <c r="HK498" s="254"/>
    </row>
    <row r="499" spans="1:219" s="7" customFormat="1" ht="12.4" customHeight="1" x14ac:dyDescent="0.2">
      <c r="A499" s="226" t="s">
        <v>4322</v>
      </c>
      <c r="B499" s="227" t="str">
        <f t="shared" si="305"/>
        <v>VESON HOLDINGS LIMITED</v>
      </c>
      <c r="C499" s="228" t="s">
        <v>35</v>
      </c>
      <c r="D499" s="229" t="s">
        <v>188</v>
      </c>
      <c r="E499" s="258"/>
      <c r="F499" s="244"/>
      <c r="G499" s="238"/>
      <c r="H499" s="232" t="str">
        <f t="shared" si="306"/>
        <v/>
      </c>
      <c r="I499" s="228" t="s">
        <v>353</v>
      </c>
      <c r="J499" s="228" t="str">
        <f>VLOOKUP(Z499,[1]AP2022!FF:FI,2,0)</f>
        <v>exclude</v>
      </c>
      <c r="K499" s="228" t="str">
        <f>VLOOKUP(Z499,[1]AP2022!FF:FI,4,0)</f>
        <v>ok, indep</v>
      </c>
      <c r="L499" s="233"/>
      <c r="M499" s="38" t="s">
        <v>4323</v>
      </c>
      <c r="N499" s="38" t="s">
        <v>4324</v>
      </c>
      <c r="O499" s="38" t="s">
        <v>36</v>
      </c>
      <c r="P499" s="38" t="s">
        <v>4325</v>
      </c>
      <c r="Q499" s="38" t="s">
        <v>66</v>
      </c>
      <c r="R499" s="38" t="s">
        <v>67</v>
      </c>
      <c r="S499" s="38" t="s">
        <v>4326</v>
      </c>
      <c r="T499" s="38" t="s">
        <v>42</v>
      </c>
      <c r="U499" s="38" t="s">
        <v>178</v>
      </c>
      <c r="V499" s="38" t="s">
        <v>4327</v>
      </c>
      <c r="W499" s="38" t="s">
        <v>4328</v>
      </c>
      <c r="X499" s="38" t="s">
        <v>4329</v>
      </c>
      <c r="Y499" s="37"/>
      <c r="Z499" s="38" t="s">
        <v>4330</v>
      </c>
      <c r="AA499" s="41">
        <v>6387403000</v>
      </c>
      <c r="AB499" s="41">
        <v>7136880000</v>
      </c>
      <c r="AC499" s="41">
        <v>6252195000</v>
      </c>
      <c r="AD499" s="41">
        <v>7472122000</v>
      </c>
      <c r="AE499" s="41">
        <v>6359226000</v>
      </c>
      <c r="AF499" s="41">
        <v>7091644000</v>
      </c>
      <c r="AG499" s="41">
        <v>6216571000</v>
      </c>
      <c r="AH499" s="41">
        <v>7395203000</v>
      </c>
      <c r="AI499" s="38" t="s">
        <v>39</v>
      </c>
      <c r="AJ499" s="38" t="s">
        <v>39</v>
      </c>
      <c r="AK499" s="38" t="s">
        <v>39</v>
      </c>
      <c r="AL499" s="38" t="s">
        <v>39</v>
      </c>
      <c r="AM499" s="41">
        <v>6359226000</v>
      </c>
      <c r="AN499" s="41">
        <v>7091644000</v>
      </c>
      <c r="AO499" s="41">
        <v>6216571000</v>
      </c>
      <c r="AP499" s="41">
        <v>7395203000</v>
      </c>
      <c r="AQ499" s="41">
        <v>28177000</v>
      </c>
      <c r="AR499" s="41">
        <v>45236000</v>
      </c>
      <c r="AS499" s="41">
        <v>35624000</v>
      </c>
      <c r="AT499" s="41">
        <v>76919000</v>
      </c>
      <c r="AU499" s="41">
        <v>-5656819000</v>
      </c>
      <c r="AV499" s="41">
        <v>-6292683000</v>
      </c>
      <c r="AW499" s="41">
        <v>-5649215000</v>
      </c>
      <c r="AX499" s="41">
        <v>-6672327000</v>
      </c>
      <c r="AY499" s="41">
        <v>-128074000</v>
      </c>
      <c r="AZ499" s="41">
        <v>-191177000</v>
      </c>
      <c r="BA499" s="41">
        <v>-101299000</v>
      </c>
      <c r="BB499" s="41">
        <v>-113782000</v>
      </c>
      <c r="BC499" s="41">
        <v>-397374000</v>
      </c>
      <c r="BD499" s="41">
        <v>-427218000</v>
      </c>
      <c r="BE499" s="41">
        <v>-395221000</v>
      </c>
      <c r="BF499" s="41">
        <v>-523913000</v>
      </c>
      <c r="BG499" s="41">
        <v>205136000</v>
      </c>
      <c r="BH499" s="41">
        <v>225802000</v>
      </c>
      <c r="BI499" s="41">
        <v>106460000</v>
      </c>
      <c r="BJ499" s="41">
        <v>162100000</v>
      </c>
      <c r="BK499" s="41">
        <v>-117626000</v>
      </c>
      <c r="BL499" s="41">
        <v>-93098000</v>
      </c>
      <c r="BM499" s="41">
        <v>-80111000</v>
      </c>
      <c r="BN499" s="41">
        <v>-78636000</v>
      </c>
      <c r="BO499" s="41">
        <v>-115390000</v>
      </c>
      <c r="BP499" s="41">
        <v>-91256000</v>
      </c>
      <c r="BQ499" s="41">
        <v>-78418000</v>
      </c>
      <c r="BR499" s="41">
        <v>-77536000</v>
      </c>
      <c r="BS499" s="41">
        <v>-2236000</v>
      </c>
      <c r="BT499" s="41">
        <v>-1842000</v>
      </c>
      <c r="BU499" s="41">
        <v>-1693000</v>
      </c>
      <c r="BV499" s="41">
        <v>-1100000</v>
      </c>
      <c r="BW499" s="41">
        <v>24038000</v>
      </c>
      <c r="BX499" s="41">
        <v>42182000</v>
      </c>
      <c r="BY499" s="41">
        <v>-52683000</v>
      </c>
      <c r="BZ499" s="41">
        <v>44849000</v>
      </c>
      <c r="CA499" s="41">
        <v>4043130000</v>
      </c>
      <c r="CB499" s="41">
        <v>4537894000</v>
      </c>
      <c r="CC499" s="41">
        <v>3654870000</v>
      </c>
      <c r="CD499" s="41">
        <v>4547219000</v>
      </c>
      <c r="CE499" s="41">
        <v>787276000</v>
      </c>
      <c r="CF499" s="41">
        <v>553045000</v>
      </c>
      <c r="CG499" s="41">
        <v>443866000</v>
      </c>
      <c r="CH499" s="41">
        <v>498416000</v>
      </c>
      <c r="CI499" s="41">
        <v>1922615000</v>
      </c>
      <c r="CJ499" s="41">
        <v>2390244000</v>
      </c>
      <c r="CK499" s="41">
        <v>1935099000</v>
      </c>
      <c r="CL499" s="41">
        <v>2213125000</v>
      </c>
      <c r="CM499" s="41">
        <v>200788000</v>
      </c>
      <c r="CN499" s="41">
        <v>215114000</v>
      </c>
      <c r="CO499" s="41">
        <v>158563000</v>
      </c>
      <c r="CP499" s="41">
        <v>280640000</v>
      </c>
      <c r="CQ499" s="41">
        <v>911909000</v>
      </c>
      <c r="CR499" s="41">
        <v>1215384000</v>
      </c>
      <c r="CS499" s="41">
        <v>962104000</v>
      </c>
      <c r="CT499" s="41">
        <v>1383651000</v>
      </c>
      <c r="CU499" s="41">
        <v>710965000</v>
      </c>
      <c r="CV499" s="41">
        <v>988689000</v>
      </c>
      <c r="CW499" s="41">
        <v>750810000</v>
      </c>
      <c r="CX499" s="41">
        <v>977454000</v>
      </c>
      <c r="CY499" s="41">
        <v>37460000</v>
      </c>
      <c r="CZ499" s="41">
        <v>16987000</v>
      </c>
      <c r="DA499" s="41">
        <v>457528000</v>
      </c>
      <c r="DB499" s="41">
        <v>154698000</v>
      </c>
      <c r="DC499" s="41">
        <v>5041651000</v>
      </c>
      <c r="DD499" s="41">
        <v>5578631000</v>
      </c>
      <c r="DE499" s="41">
        <v>4643973000</v>
      </c>
      <c r="DF499" s="41">
        <v>5183200000</v>
      </c>
      <c r="DG499" s="213"/>
      <c r="DH499" s="214">
        <f t="shared" si="307"/>
        <v>6359226000</v>
      </c>
      <c r="DI499" s="214">
        <f t="shared" si="308"/>
        <v>-5656819000</v>
      </c>
      <c r="DJ499" s="214">
        <f t="shared" si="309"/>
        <v>-525448000</v>
      </c>
      <c r="DK499" s="214">
        <f t="shared" si="310"/>
        <v>-117626000</v>
      </c>
      <c r="DL499" s="214">
        <f t="shared" si="311"/>
        <v>59333000</v>
      </c>
      <c r="DM499" s="215">
        <f t="shared" si="312"/>
        <v>9.3302235209127646E-3</v>
      </c>
      <c r="DN499" s="215">
        <f t="shared" si="313"/>
        <v>9.4180964660828363E-3</v>
      </c>
      <c r="DO499" s="216">
        <f t="shared" si="314"/>
        <v>-128074000</v>
      </c>
      <c r="DP499" s="214">
        <f t="shared" si="315"/>
        <v>670160500</v>
      </c>
      <c r="DQ499" s="214">
        <f t="shared" si="316"/>
        <v>27223500</v>
      </c>
      <c r="DR499" s="217"/>
      <c r="DS499" s="214">
        <f t="shared" si="317"/>
        <v>7091644000</v>
      </c>
      <c r="DT499" s="214">
        <f t="shared" si="318"/>
        <v>-6292683000</v>
      </c>
      <c r="DU499" s="214">
        <f t="shared" si="319"/>
        <v>-618395000</v>
      </c>
      <c r="DV499" s="214">
        <f t="shared" si="320"/>
        <v>-93098000</v>
      </c>
      <c r="DW499" s="214">
        <f t="shared" si="321"/>
        <v>87468000</v>
      </c>
      <c r="DX499" s="215">
        <f t="shared" si="322"/>
        <v>1.2333952465747011E-2</v>
      </c>
      <c r="DY499" s="215">
        <f t="shared" si="323"/>
        <v>1.2487978600195083E-2</v>
      </c>
      <c r="DZ499" s="218">
        <f t="shared" si="324"/>
        <v>-191177000</v>
      </c>
      <c r="EA499" s="214">
        <f t="shared" si="325"/>
        <v>498455500</v>
      </c>
      <c r="EB499" s="214">
        <f t="shared" si="326"/>
        <v>237257500</v>
      </c>
      <c r="EC499" s="217"/>
      <c r="ED499" s="214">
        <f t="shared" si="327"/>
        <v>6216571000</v>
      </c>
      <c r="EE499" s="214">
        <f t="shared" si="328"/>
        <v>-5649215000</v>
      </c>
      <c r="EF499" s="214">
        <f t="shared" si="329"/>
        <v>-496520000</v>
      </c>
      <c r="EG499" s="214">
        <f t="shared" si="330"/>
        <v>-80111000</v>
      </c>
      <c r="EH499" s="214">
        <f t="shared" si="331"/>
        <v>-9275000</v>
      </c>
      <c r="EI499" s="215">
        <f t="shared" si="332"/>
        <v>-1.4919800642508546E-3</v>
      </c>
      <c r="EJ499" s="215">
        <f t="shared" si="333"/>
        <v>-1.4897573759453735E-3</v>
      </c>
      <c r="EK499" s="218">
        <f t="shared" si="334"/>
        <v>-101299000</v>
      </c>
      <c r="EL499" s="214">
        <f t="shared" si="335"/>
        <v>471141000</v>
      </c>
      <c r="EM499" s="214">
        <f t="shared" si="336"/>
        <v>306113000</v>
      </c>
      <c r="EN499" s="217"/>
      <c r="EO499" s="219">
        <f t="shared" si="348"/>
        <v>6555813666.666667</v>
      </c>
      <c r="EP499" s="219">
        <f t="shared" si="348"/>
        <v>-5866239000</v>
      </c>
      <c r="EQ499" s="219">
        <f t="shared" si="348"/>
        <v>-546787666.66666663</v>
      </c>
      <c r="ER499" s="219">
        <f t="shared" si="347"/>
        <v>-96945000</v>
      </c>
      <c r="ES499" s="219">
        <f t="shared" si="337"/>
        <v>45842000.000000358</v>
      </c>
      <c r="ET499" s="220">
        <f t="shared" si="338"/>
        <v>6.9925721399139353E-3</v>
      </c>
      <c r="EU499" s="221">
        <f t="shared" si="339"/>
        <v>7.0418125219695558E-3</v>
      </c>
      <c r="EV499" s="219">
        <f t="shared" si="340"/>
        <v>140183333.33333334</v>
      </c>
      <c r="EW499" s="219">
        <f t="shared" si="341"/>
        <v>546585666.66666663</v>
      </c>
      <c r="EX499" s="219">
        <f t="shared" si="341"/>
        <v>190198000</v>
      </c>
      <c r="EY499" s="208"/>
      <c r="EZ499" s="222" t="str">
        <f t="shared" si="342"/>
        <v>完整</v>
      </c>
      <c r="FA499" s="222" t="str">
        <f t="shared" si="343"/>
        <v>完整</v>
      </c>
      <c r="FB499" s="222" t="str">
        <f t="shared" si="344"/>
        <v>完整</v>
      </c>
      <c r="FC499" s="222" t="str">
        <f t="shared" si="345"/>
        <v>选择</v>
      </c>
      <c r="FD499" s="222" t="str">
        <f t="shared" si="346"/>
        <v>选择</v>
      </c>
      <c r="FE499" s="246"/>
      <c r="FF499" s="246"/>
      <c r="FG499" s="246"/>
      <c r="FH499" s="246"/>
      <c r="FI499" s="246"/>
      <c r="FJ499" s="246"/>
      <c r="FK499" s="246"/>
      <c r="FL499" s="246"/>
      <c r="FM499" s="246"/>
      <c r="FN499" s="246"/>
      <c r="FO499" s="246"/>
      <c r="FP499" s="246"/>
      <c r="FQ499" s="246"/>
      <c r="FR499" s="246"/>
      <c r="FS499" s="246"/>
      <c r="FT499" s="246"/>
      <c r="FU499" s="246"/>
      <c r="FV499" s="246"/>
      <c r="FW499" s="246"/>
      <c r="FX499" s="246"/>
      <c r="FY499" s="246"/>
      <c r="FZ499" s="246"/>
      <c r="GA499" s="246"/>
      <c r="GB499" s="246"/>
      <c r="GC499" s="246"/>
      <c r="GD499" s="246"/>
      <c r="GE499" s="246"/>
      <c r="GF499" s="246"/>
      <c r="GG499" s="246"/>
      <c r="GH499" s="246"/>
      <c r="GI499" s="246"/>
      <c r="GJ499" s="246"/>
      <c r="GK499" s="246"/>
      <c r="GL499" s="246"/>
      <c r="GM499" s="246"/>
      <c r="GN499" s="246"/>
      <c r="GO499" s="246"/>
      <c r="GP499" s="246"/>
      <c r="GQ499" s="246"/>
      <c r="GR499" s="246"/>
      <c r="GS499" s="246"/>
      <c r="GT499" s="246"/>
      <c r="GU499" s="246"/>
      <c r="GV499" s="246"/>
      <c r="GW499" s="246"/>
      <c r="GX499" s="246"/>
      <c r="GY499" s="246"/>
      <c r="GZ499" s="246"/>
      <c r="HA499" s="246"/>
      <c r="HB499" s="246"/>
      <c r="HC499" s="246"/>
      <c r="HD499" s="246"/>
      <c r="HE499" s="246"/>
      <c r="HF499" s="246"/>
      <c r="HG499" s="246"/>
      <c r="HH499" s="246"/>
      <c r="HI499" s="246"/>
      <c r="HJ499" s="246"/>
      <c r="HK499" s="254"/>
    </row>
    <row r="500" spans="1:219" ht="12.4" customHeight="1" x14ac:dyDescent="0.2">
      <c r="A500" s="204" t="s">
        <v>4331</v>
      </c>
      <c r="B500" s="205" t="str">
        <f t="shared" si="305"/>
        <v>HOLLYSYS AUTOMATION TECHNOLOGIES LTD.</v>
      </c>
      <c r="C500" s="206" t="s">
        <v>35</v>
      </c>
      <c r="D500" s="206" t="s">
        <v>32</v>
      </c>
      <c r="E500" s="258"/>
      <c r="F500" s="244"/>
      <c r="G500" s="245"/>
      <c r="H500" s="209" t="str">
        <f t="shared" si="306"/>
        <v/>
      </c>
      <c r="I500" s="206" t="s">
        <v>328</v>
      </c>
      <c r="J500" s="206" t="str">
        <f>VLOOKUP(Z500,[1]AP2022!FF:FI,2,0)</f>
        <v>exclude</v>
      </c>
      <c r="K500" s="206" t="str">
        <f>VLOOKUP(Z500,[1]AP2022!FF:FI,4,0)</f>
        <v>ok, sda/sdp</v>
      </c>
      <c r="L500" s="210"/>
      <c r="M500" s="211" t="s">
        <v>4332</v>
      </c>
      <c r="N500" s="211" t="s">
        <v>4333</v>
      </c>
      <c r="O500" s="211" t="s">
        <v>36</v>
      </c>
      <c r="P500" s="211" t="s">
        <v>4334</v>
      </c>
      <c r="Q500" s="211" t="s">
        <v>65</v>
      </c>
      <c r="R500" s="38" t="s">
        <v>70</v>
      </c>
      <c r="S500" s="211" t="s">
        <v>4335</v>
      </c>
      <c r="T500" s="211" t="s">
        <v>38</v>
      </c>
      <c r="U500" s="38" t="s">
        <v>182</v>
      </c>
      <c r="V500" s="38" t="s">
        <v>4336</v>
      </c>
      <c r="W500" s="38" t="s">
        <v>4337</v>
      </c>
      <c r="X500" s="38" t="s">
        <v>4338</v>
      </c>
      <c r="Y500" s="37"/>
      <c r="Z500" s="38" t="s">
        <v>4339</v>
      </c>
      <c r="AA500" s="41">
        <v>737771000</v>
      </c>
      <c r="AB500" s="41">
        <v>623565000</v>
      </c>
      <c r="AC500" s="41">
        <v>529586000</v>
      </c>
      <c r="AD500" s="41">
        <v>601076000</v>
      </c>
      <c r="AE500" s="41">
        <v>707462000</v>
      </c>
      <c r="AF500" s="41">
        <v>593466000</v>
      </c>
      <c r="AG500" s="41">
        <v>503327000</v>
      </c>
      <c r="AH500" s="41">
        <v>570341000</v>
      </c>
      <c r="AI500" s="38" t="s">
        <v>39</v>
      </c>
      <c r="AJ500" s="38" t="s">
        <v>39</v>
      </c>
      <c r="AK500" s="38" t="s">
        <v>39</v>
      </c>
      <c r="AL500" s="38" t="s">
        <v>39</v>
      </c>
      <c r="AM500" s="41">
        <v>707462000</v>
      </c>
      <c r="AN500" s="41">
        <v>593466000</v>
      </c>
      <c r="AO500" s="41">
        <v>503327000</v>
      </c>
      <c r="AP500" s="41">
        <v>570341000</v>
      </c>
      <c r="AQ500" s="41">
        <v>30309000</v>
      </c>
      <c r="AR500" s="41">
        <v>30099000</v>
      </c>
      <c r="AS500" s="41">
        <v>26259000</v>
      </c>
      <c r="AT500" s="41">
        <v>30735000</v>
      </c>
      <c r="AU500" s="41">
        <v>-456486000</v>
      </c>
      <c r="AV500" s="41">
        <v>-364912000</v>
      </c>
      <c r="AW500" s="41">
        <v>-303976000</v>
      </c>
      <c r="AX500" s="41">
        <v>-350985000</v>
      </c>
      <c r="AY500" s="41">
        <v>-69580000</v>
      </c>
      <c r="AZ500" s="41">
        <v>-55954000</v>
      </c>
      <c r="BA500" s="41">
        <v>-41876000</v>
      </c>
      <c r="BB500" s="41">
        <v>-37025000</v>
      </c>
      <c r="BC500" s="41">
        <v>-125542000</v>
      </c>
      <c r="BD500" s="41">
        <v>-105179000</v>
      </c>
      <c r="BE500" s="41">
        <v>-69756000</v>
      </c>
      <c r="BF500" s="41">
        <v>-69627000</v>
      </c>
      <c r="BG500" s="41">
        <v>86163000</v>
      </c>
      <c r="BH500" s="41">
        <v>97520000</v>
      </c>
      <c r="BI500" s="41">
        <v>113978000</v>
      </c>
      <c r="BJ500" s="41">
        <v>143439000</v>
      </c>
      <c r="BK500" s="41">
        <v>-11619000</v>
      </c>
      <c r="BL500" s="41">
        <v>-10275000</v>
      </c>
      <c r="BM500" s="41">
        <v>-44550000</v>
      </c>
      <c r="BN500" s="41">
        <v>-19813000</v>
      </c>
      <c r="BO500" s="41">
        <v>-10263000</v>
      </c>
      <c r="BP500" s="41">
        <v>-9959000</v>
      </c>
      <c r="BQ500" s="41">
        <v>-8483000</v>
      </c>
      <c r="BR500" s="41">
        <v>-7879000</v>
      </c>
      <c r="BS500" s="41">
        <v>-1356000</v>
      </c>
      <c r="BT500" s="41">
        <v>-316000</v>
      </c>
      <c r="BU500" s="41">
        <v>-36067000</v>
      </c>
      <c r="BV500" s="41">
        <v>-11934000</v>
      </c>
      <c r="BW500" s="41">
        <v>83182000</v>
      </c>
      <c r="BX500" s="41">
        <v>89709000</v>
      </c>
      <c r="BY500" s="41">
        <v>79396000</v>
      </c>
      <c r="BZ500" s="41">
        <v>125261000</v>
      </c>
      <c r="CA500" s="41">
        <v>1462567000</v>
      </c>
      <c r="CB500" s="41">
        <v>1387558000</v>
      </c>
      <c r="CC500" s="41">
        <v>1174494000</v>
      </c>
      <c r="CD500" s="41">
        <v>1109478000</v>
      </c>
      <c r="CE500" s="41">
        <v>91243000</v>
      </c>
      <c r="CF500" s="41">
        <v>47912000</v>
      </c>
      <c r="CG500" s="41">
        <v>48210000</v>
      </c>
      <c r="CH500" s="41">
        <v>42983000</v>
      </c>
      <c r="CI500" s="41">
        <v>248810000</v>
      </c>
      <c r="CJ500" s="41">
        <v>276023000</v>
      </c>
      <c r="CK500" s="41">
        <v>215390000</v>
      </c>
      <c r="CL500" s="41">
        <v>246499000</v>
      </c>
      <c r="CM500" s="41">
        <v>357295000</v>
      </c>
      <c r="CN500" s="41">
        <v>303659000</v>
      </c>
      <c r="CO500" s="41">
        <v>269727000</v>
      </c>
      <c r="CP500" s="41">
        <v>302922000</v>
      </c>
      <c r="CQ500" s="41">
        <v>730443000</v>
      </c>
      <c r="CR500" s="41">
        <v>738423000</v>
      </c>
      <c r="CS500" s="41">
        <v>622394000</v>
      </c>
      <c r="CT500" s="41">
        <v>499908000</v>
      </c>
      <c r="CU500" s="41">
        <v>50689000</v>
      </c>
      <c r="CV500" s="41">
        <v>74102000</v>
      </c>
      <c r="CW500" s="41">
        <v>333612000</v>
      </c>
      <c r="CX500" s="41">
        <v>167399000</v>
      </c>
      <c r="CY500" s="41">
        <v>47506000</v>
      </c>
      <c r="CZ500" s="41">
        <v>38728000</v>
      </c>
      <c r="DA500" s="41">
        <v>22775000</v>
      </c>
      <c r="DB500" s="41">
        <v>14187000</v>
      </c>
      <c r="DC500" s="41">
        <v>1671773000</v>
      </c>
      <c r="DD500" s="41">
        <v>1594253000</v>
      </c>
      <c r="DE500" s="41">
        <v>1360835000</v>
      </c>
      <c r="DF500" s="41">
        <v>1309417000</v>
      </c>
      <c r="DG500" s="213"/>
      <c r="DH500" s="214">
        <f t="shared" si="307"/>
        <v>707462000</v>
      </c>
      <c r="DI500" s="214">
        <f t="shared" si="308"/>
        <v>-456486000</v>
      </c>
      <c r="DJ500" s="214">
        <f t="shared" si="309"/>
        <v>-195122000</v>
      </c>
      <c r="DK500" s="214">
        <f t="shared" si="310"/>
        <v>-11619000</v>
      </c>
      <c r="DL500" s="214">
        <f t="shared" si="311"/>
        <v>44235000</v>
      </c>
      <c r="DM500" s="215">
        <f t="shared" si="312"/>
        <v>6.2526326502342175E-2</v>
      </c>
      <c r="DN500" s="215">
        <f t="shared" si="313"/>
        <v>6.6696621217169988E-2</v>
      </c>
      <c r="DO500" s="216">
        <f t="shared" si="314"/>
        <v>-69580000</v>
      </c>
      <c r="DP500" s="214">
        <f t="shared" si="315"/>
        <v>69577500</v>
      </c>
      <c r="DQ500" s="214">
        <f t="shared" si="316"/>
        <v>43117000</v>
      </c>
      <c r="DR500" s="217"/>
      <c r="DS500" s="214">
        <f t="shared" si="317"/>
        <v>593466000</v>
      </c>
      <c r="DT500" s="214">
        <f t="shared" si="318"/>
        <v>-364912000</v>
      </c>
      <c r="DU500" s="214">
        <f t="shared" si="319"/>
        <v>-161133000</v>
      </c>
      <c r="DV500" s="214">
        <f t="shared" si="320"/>
        <v>-10275000</v>
      </c>
      <c r="DW500" s="214">
        <f t="shared" si="321"/>
        <v>57146000</v>
      </c>
      <c r="DX500" s="215">
        <f t="shared" si="322"/>
        <v>9.6291952698216915E-2</v>
      </c>
      <c r="DY500" s="215">
        <f t="shared" si="323"/>
        <v>0.1065520584725537</v>
      </c>
      <c r="DZ500" s="218">
        <f t="shared" si="324"/>
        <v>-55954000</v>
      </c>
      <c r="EA500" s="214">
        <f t="shared" si="325"/>
        <v>48061000</v>
      </c>
      <c r="EB500" s="214">
        <f t="shared" si="326"/>
        <v>30751500</v>
      </c>
      <c r="EC500" s="217"/>
      <c r="ED500" s="214">
        <f t="shared" si="327"/>
        <v>503327000</v>
      </c>
      <c r="EE500" s="214">
        <f t="shared" si="328"/>
        <v>-303976000</v>
      </c>
      <c r="EF500" s="214">
        <f t="shared" si="329"/>
        <v>-111632000</v>
      </c>
      <c r="EG500" s="214">
        <f t="shared" si="330"/>
        <v>-44550000</v>
      </c>
      <c r="EH500" s="214">
        <f t="shared" si="331"/>
        <v>43169000</v>
      </c>
      <c r="EI500" s="215">
        <f t="shared" si="332"/>
        <v>8.5767304356809793E-2</v>
      </c>
      <c r="EJ500" s="215">
        <f t="shared" si="333"/>
        <v>9.3813429300370746E-2</v>
      </c>
      <c r="EK500" s="218">
        <f t="shared" si="334"/>
        <v>-41876000</v>
      </c>
      <c r="EL500" s="214">
        <f t="shared" si="335"/>
        <v>45596500</v>
      </c>
      <c r="EM500" s="214">
        <f t="shared" si="336"/>
        <v>18481000</v>
      </c>
      <c r="EN500" s="217"/>
      <c r="EO500" s="219">
        <f t="shared" si="348"/>
        <v>601418333.33333337</v>
      </c>
      <c r="EP500" s="219">
        <f t="shared" si="348"/>
        <v>-375124666.66666669</v>
      </c>
      <c r="EQ500" s="219">
        <f t="shared" si="348"/>
        <v>-155962333.33333334</v>
      </c>
      <c r="ER500" s="219">
        <f t="shared" si="347"/>
        <v>-22148000</v>
      </c>
      <c r="ES500" s="219">
        <f t="shared" si="337"/>
        <v>48183333.333333343</v>
      </c>
      <c r="ET500" s="220">
        <f t="shared" si="338"/>
        <v>8.0116169831869671E-2</v>
      </c>
      <c r="EU500" s="221">
        <f t="shared" si="339"/>
        <v>8.7093790764021337E-2</v>
      </c>
      <c r="EV500" s="219">
        <f t="shared" si="340"/>
        <v>55803333.333333336</v>
      </c>
      <c r="EW500" s="219">
        <f t="shared" si="341"/>
        <v>54411666.666666664</v>
      </c>
      <c r="EX500" s="219">
        <f t="shared" si="341"/>
        <v>30783166.666666668</v>
      </c>
      <c r="EY500" s="208"/>
      <c r="EZ500" s="222" t="str">
        <f t="shared" si="342"/>
        <v>完整</v>
      </c>
      <c r="FA500" s="222" t="str">
        <f t="shared" si="343"/>
        <v>完整</v>
      </c>
      <c r="FB500" s="222" t="str">
        <f t="shared" si="344"/>
        <v>完整</v>
      </c>
      <c r="FC500" s="222" t="str">
        <f t="shared" si="345"/>
        <v>选择</v>
      </c>
      <c r="FD500" s="222" t="str">
        <f t="shared" si="346"/>
        <v>选择</v>
      </c>
      <c r="FE500" s="246"/>
      <c r="FF500" s="246"/>
      <c r="FG500" s="246"/>
      <c r="FH500" s="246"/>
      <c r="FI500" s="246"/>
      <c r="FJ500" s="246"/>
      <c r="FK500" s="246"/>
      <c r="FL500" s="246"/>
      <c r="FM500" s="246"/>
      <c r="FN500" s="246"/>
      <c r="FO500" s="246"/>
      <c r="FP500" s="246"/>
      <c r="FQ500" s="246"/>
      <c r="FR500" s="246"/>
      <c r="FS500" s="246"/>
      <c r="FT500" s="246"/>
      <c r="FU500" s="246"/>
      <c r="FV500" s="246"/>
      <c r="FW500" s="246"/>
      <c r="FX500" s="246"/>
      <c r="FY500" s="246"/>
      <c r="FZ500" s="246"/>
      <c r="GA500" s="246"/>
      <c r="GB500" s="246"/>
      <c r="GC500" s="246"/>
      <c r="GD500" s="246"/>
      <c r="GE500" s="246"/>
      <c r="GF500" s="246"/>
      <c r="GG500" s="246"/>
      <c r="GH500" s="246"/>
      <c r="GI500" s="246"/>
      <c r="GJ500" s="246"/>
      <c r="GK500" s="246"/>
      <c r="GL500" s="246"/>
      <c r="GM500" s="246"/>
      <c r="GN500" s="246"/>
      <c r="GO500" s="246"/>
      <c r="GP500" s="246"/>
      <c r="GQ500" s="246"/>
      <c r="GR500" s="246"/>
      <c r="GS500" s="246"/>
      <c r="GT500" s="246"/>
      <c r="GU500" s="246"/>
      <c r="GV500" s="246"/>
      <c r="GW500" s="246"/>
      <c r="GX500" s="246"/>
      <c r="GY500" s="246"/>
      <c r="GZ500" s="246"/>
      <c r="HA500" s="246"/>
      <c r="HB500" s="246"/>
      <c r="HC500" s="246"/>
      <c r="HD500" s="246"/>
      <c r="HE500" s="246"/>
      <c r="HF500" s="246"/>
      <c r="HG500" s="246"/>
      <c r="HH500" s="246"/>
      <c r="HI500" s="246"/>
      <c r="HJ500" s="246"/>
      <c r="HK500" s="246"/>
    </row>
    <row r="501" spans="1:219" ht="12.4" customHeight="1" x14ac:dyDescent="0.2">
      <c r="A501" s="204" t="s">
        <v>4340</v>
      </c>
      <c r="B501" s="205" t="str">
        <f t="shared" si="305"/>
        <v>SMART SHARE GLOBAL LIMITED</v>
      </c>
      <c r="C501" s="206" t="s">
        <v>35</v>
      </c>
      <c r="D501" s="206" t="s">
        <v>32</v>
      </c>
      <c r="E501" s="258"/>
      <c r="F501" s="244"/>
      <c r="G501" s="245"/>
      <c r="H501" s="209" t="str">
        <f t="shared" si="306"/>
        <v/>
      </c>
      <c r="I501" s="206" t="s">
        <v>328</v>
      </c>
      <c r="J501" s="206" t="str">
        <f>VLOOKUP(Z501,[1]AP2022!FF:FI,2,0)</f>
        <v>exclude</v>
      </c>
      <c r="K501" s="206" t="str">
        <f>VLOOKUP(Z501,[1]AP2022!FF:FI,4,0)</f>
        <v>ok, sda/sdp</v>
      </c>
      <c r="L501" s="210"/>
      <c r="M501" s="211" t="s">
        <v>4341</v>
      </c>
      <c r="N501" s="211" t="s">
        <v>4342</v>
      </c>
      <c r="O501" s="211" t="s">
        <v>36</v>
      </c>
      <c r="P501" s="225"/>
      <c r="Q501" s="211" t="s">
        <v>48</v>
      </c>
      <c r="R501" s="38" t="s">
        <v>67</v>
      </c>
      <c r="S501" s="211" t="s">
        <v>4343</v>
      </c>
      <c r="T501" s="211" t="s">
        <v>44</v>
      </c>
      <c r="U501" s="38" t="s">
        <v>182</v>
      </c>
      <c r="V501" s="38" t="s">
        <v>862</v>
      </c>
      <c r="W501" s="38" t="s">
        <v>4344</v>
      </c>
      <c r="X501" s="38" t="s">
        <v>4345</v>
      </c>
      <c r="Y501" s="37"/>
      <c r="Z501" s="38" t="s">
        <v>4346</v>
      </c>
      <c r="AA501" s="41">
        <v>2851066000</v>
      </c>
      <c r="AB501" s="41">
        <v>3612005000</v>
      </c>
      <c r="AC501" s="41">
        <v>2834149000</v>
      </c>
      <c r="AD501" s="41">
        <v>2034659000</v>
      </c>
      <c r="AE501" s="41">
        <v>2838190000</v>
      </c>
      <c r="AF501" s="41">
        <v>3585391000</v>
      </c>
      <c r="AG501" s="41">
        <v>2809359000</v>
      </c>
      <c r="AH501" s="41">
        <v>2022310000</v>
      </c>
      <c r="AI501" s="38" t="s">
        <v>39</v>
      </c>
      <c r="AJ501" s="38" t="s">
        <v>39</v>
      </c>
      <c r="AK501" s="38" t="s">
        <v>39</v>
      </c>
      <c r="AL501" s="38" t="s">
        <v>39</v>
      </c>
      <c r="AM501" s="41">
        <v>2838190000</v>
      </c>
      <c r="AN501" s="41">
        <v>3585391000</v>
      </c>
      <c r="AO501" s="41">
        <v>2809359000</v>
      </c>
      <c r="AP501" s="41">
        <v>2022310000</v>
      </c>
      <c r="AQ501" s="41">
        <v>12876000</v>
      </c>
      <c r="AR501" s="41">
        <v>26614000</v>
      </c>
      <c r="AS501" s="41">
        <v>24790000</v>
      </c>
      <c r="AT501" s="41">
        <v>12349000</v>
      </c>
      <c r="AU501" s="41">
        <v>-135578000</v>
      </c>
      <c r="AV501" s="41">
        <v>-160271000</v>
      </c>
      <c r="AW501" s="41">
        <v>-87392000</v>
      </c>
      <c r="AX501" s="41">
        <v>-98337000</v>
      </c>
      <c r="AY501" s="41">
        <v>-90655000</v>
      </c>
      <c r="AZ501" s="41">
        <v>-93882000</v>
      </c>
      <c r="BA501" s="41">
        <v>-70938000</v>
      </c>
      <c r="BB501" s="41">
        <v>-65471000</v>
      </c>
      <c r="BC501" s="41">
        <v>-2824733000</v>
      </c>
      <c r="BD501" s="41">
        <v>-3069945000</v>
      </c>
      <c r="BE501" s="41">
        <v>-2200606000</v>
      </c>
      <c r="BF501" s="41">
        <v>-1444633000</v>
      </c>
      <c r="BG501" s="41">
        <v>-199900000</v>
      </c>
      <c r="BH501" s="41">
        <v>287907000</v>
      </c>
      <c r="BI501" s="41">
        <v>475213000</v>
      </c>
      <c r="BJ501" s="41">
        <v>426218000</v>
      </c>
      <c r="BK501" s="41">
        <v>-421345000</v>
      </c>
      <c r="BL501" s="41">
        <v>-396906000</v>
      </c>
      <c r="BM501" s="41">
        <v>-343381000</v>
      </c>
      <c r="BN501" s="41">
        <v>-194157000</v>
      </c>
      <c r="BO501" s="41">
        <v>-421345000</v>
      </c>
      <c r="BP501" s="41">
        <v>-396906000</v>
      </c>
      <c r="BQ501" s="41">
        <v>-343381000</v>
      </c>
      <c r="BR501" s="41">
        <v>-194157000</v>
      </c>
      <c r="BS501" s="41">
        <v>0</v>
      </c>
      <c r="BT501" s="41">
        <v>0</v>
      </c>
      <c r="BU501" s="41">
        <v>0</v>
      </c>
      <c r="BV501" s="41">
        <v>0</v>
      </c>
      <c r="BW501" s="41">
        <v>-711240000</v>
      </c>
      <c r="BX501" s="41">
        <v>-4958370000</v>
      </c>
      <c r="BY501" s="41">
        <v>-3130897000</v>
      </c>
      <c r="BZ501" s="41">
        <v>-264451000</v>
      </c>
      <c r="CA501" s="41">
        <v>3300784000</v>
      </c>
      <c r="CB501" s="41">
        <v>3247732000</v>
      </c>
      <c r="CC501" s="41">
        <v>1745816000</v>
      </c>
      <c r="CD501" s="41">
        <v>898815000</v>
      </c>
      <c r="CE501" s="41">
        <v>1051000</v>
      </c>
      <c r="CF501" s="41">
        <v>4373000</v>
      </c>
      <c r="CG501" s="38" t="s">
        <v>39</v>
      </c>
      <c r="CH501" s="38" t="s">
        <v>39</v>
      </c>
      <c r="CI501" s="41">
        <v>16482000</v>
      </c>
      <c r="CJ501" s="41">
        <v>14881000</v>
      </c>
      <c r="CK501" s="41">
        <v>18743000</v>
      </c>
      <c r="CL501" s="41">
        <v>24223000</v>
      </c>
      <c r="CM501" s="41">
        <v>28452000</v>
      </c>
      <c r="CN501" s="41">
        <v>107833000</v>
      </c>
      <c r="CO501" s="41">
        <v>74513000</v>
      </c>
      <c r="CP501" s="41">
        <v>33230000</v>
      </c>
      <c r="CQ501" s="41">
        <v>3054579000</v>
      </c>
      <c r="CR501" s="41">
        <v>2735316000</v>
      </c>
      <c r="CS501" s="41">
        <v>1474053000</v>
      </c>
      <c r="CT501" s="41">
        <v>700995000</v>
      </c>
      <c r="CU501" s="41">
        <v>2105806000</v>
      </c>
      <c r="CV501" s="41">
        <v>1438392000</v>
      </c>
      <c r="CW501" s="41">
        <v>221560000</v>
      </c>
      <c r="CX501" s="41">
        <v>427387000</v>
      </c>
      <c r="CY501" s="41">
        <v>2039719000</v>
      </c>
      <c r="CZ501" s="41">
        <v>1695034000</v>
      </c>
      <c r="DA501" s="41">
        <v>1350413000</v>
      </c>
      <c r="DB501" s="41">
        <v>1106022000</v>
      </c>
      <c r="DC501" s="41">
        <v>4287641000</v>
      </c>
      <c r="DD501" s="41">
        <v>4397981000</v>
      </c>
      <c r="DE501" s="41">
        <v>2785635000</v>
      </c>
      <c r="DF501" s="41">
        <v>2025522000</v>
      </c>
      <c r="DG501" s="213"/>
      <c r="DH501" s="214">
        <f t="shared" si="307"/>
        <v>2838190000</v>
      </c>
      <c r="DI501" s="214">
        <f t="shared" si="308"/>
        <v>-135578000</v>
      </c>
      <c r="DJ501" s="214">
        <f t="shared" si="309"/>
        <v>-2915388000</v>
      </c>
      <c r="DK501" s="214">
        <f t="shared" si="310"/>
        <v>-421345000</v>
      </c>
      <c r="DL501" s="214">
        <f t="shared" si="311"/>
        <v>-634121000</v>
      </c>
      <c r="DM501" s="215">
        <f t="shared" si="312"/>
        <v>-0.22342443599618067</v>
      </c>
      <c r="DN501" s="215">
        <f t="shared" si="313"/>
        <v>-0.18262217871613459</v>
      </c>
      <c r="DO501" s="216">
        <f t="shared" si="314"/>
        <v>-90655000</v>
      </c>
      <c r="DP501" s="214">
        <f t="shared" si="315"/>
        <v>2712000</v>
      </c>
      <c r="DQ501" s="214">
        <f t="shared" si="316"/>
        <v>1867376500</v>
      </c>
      <c r="DR501" s="217"/>
      <c r="DS501" s="214">
        <f t="shared" si="317"/>
        <v>3585391000</v>
      </c>
      <c r="DT501" s="214">
        <f t="shared" si="318"/>
        <v>-160271000</v>
      </c>
      <c r="DU501" s="214">
        <f t="shared" si="319"/>
        <v>-3163827000</v>
      </c>
      <c r="DV501" s="214">
        <f t="shared" si="320"/>
        <v>-396906000</v>
      </c>
      <c r="DW501" s="214">
        <f t="shared" si="321"/>
        <v>-135613000</v>
      </c>
      <c r="DX501" s="215">
        <f t="shared" si="322"/>
        <v>-3.7823768732615212E-2</v>
      </c>
      <c r="DY501" s="215">
        <f t="shared" si="323"/>
        <v>-3.6445271222498014E-2</v>
      </c>
      <c r="DZ501" s="218">
        <f t="shared" si="324"/>
        <v>-93882000</v>
      </c>
      <c r="EA501" s="214" t="e">
        <f t="shared" si="325"/>
        <v>#VALUE!</v>
      </c>
      <c r="EB501" s="214">
        <f t="shared" si="326"/>
        <v>1522723500</v>
      </c>
      <c r="EC501" s="217"/>
      <c r="ED501" s="214">
        <f t="shared" si="327"/>
        <v>2809359000</v>
      </c>
      <c r="EE501" s="214">
        <f t="shared" si="328"/>
        <v>-87392000</v>
      </c>
      <c r="EF501" s="214">
        <f t="shared" si="329"/>
        <v>-2271544000</v>
      </c>
      <c r="EG501" s="214">
        <f t="shared" si="330"/>
        <v>-343381000</v>
      </c>
      <c r="EH501" s="214">
        <f t="shared" si="331"/>
        <v>107042000</v>
      </c>
      <c r="EI501" s="215">
        <f t="shared" si="332"/>
        <v>3.8101930013216538E-2</v>
      </c>
      <c r="EJ501" s="215">
        <f t="shared" si="333"/>
        <v>3.9611192913340663E-2</v>
      </c>
      <c r="EK501" s="218">
        <f t="shared" si="334"/>
        <v>-70938000</v>
      </c>
      <c r="EL501" s="214" t="e">
        <f t="shared" si="335"/>
        <v>#VALUE!</v>
      </c>
      <c r="EM501" s="214">
        <f t="shared" si="336"/>
        <v>1228217500</v>
      </c>
      <c r="EN501" s="217"/>
      <c r="EO501" s="219">
        <f t="shared" si="348"/>
        <v>3077646666.6666665</v>
      </c>
      <c r="EP501" s="219">
        <f t="shared" si="348"/>
        <v>-127747000</v>
      </c>
      <c r="EQ501" s="219">
        <f t="shared" si="348"/>
        <v>-2783586333.3333335</v>
      </c>
      <c r="ER501" s="219">
        <f t="shared" si="347"/>
        <v>-387210666.66666669</v>
      </c>
      <c r="ES501" s="219">
        <f t="shared" si="337"/>
        <v>-220897333.33333367</v>
      </c>
      <c r="ET501" s="220">
        <f t="shared" si="338"/>
        <v>-7.1774754303613048E-2</v>
      </c>
      <c r="EU501" s="221">
        <f t="shared" si="339"/>
        <v>-6.6968133010605183E-2</v>
      </c>
      <c r="EV501" s="219">
        <f t="shared" si="340"/>
        <v>85158333.333333328</v>
      </c>
      <c r="EW501" s="219" t="e">
        <f t="shared" si="341"/>
        <v>#VALUE!</v>
      </c>
      <c r="EX501" s="219">
        <f t="shared" si="341"/>
        <v>1539439166.6666667</v>
      </c>
      <c r="EY501" s="208"/>
      <c r="EZ501" s="222" t="str">
        <f t="shared" si="342"/>
        <v>完整</v>
      </c>
      <c r="FA501" s="222" t="str">
        <f t="shared" si="343"/>
        <v>完整</v>
      </c>
      <c r="FB501" s="222" t="str">
        <f t="shared" si="344"/>
        <v>完整</v>
      </c>
      <c r="FC501" s="222" t="str">
        <f t="shared" si="345"/>
        <v>选择</v>
      </c>
      <c r="FD501" s="222" t="str">
        <f t="shared" si="346"/>
        <v>选择</v>
      </c>
      <c r="FE501" s="246"/>
      <c r="FF501" s="246"/>
      <c r="FG501" s="246"/>
      <c r="FH501" s="246"/>
      <c r="FI501" s="246"/>
      <c r="FJ501" s="246"/>
      <c r="FK501" s="246"/>
      <c r="FL501" s="246"/>
      <c r="FM501" s="246"/>
      <c r="FN501" s="246"/>
      <c r="FO501" s="246"/>
      <c r="FP501" s="246"/>
      <c r="FQ501" s="246"/>
      <c r="FR501" s="246"/>
      <c r="FS501" s="246"/>
      <c r="FT501" s="246"/>
      <c r="FU501" s="246"/>
      <c r="FV501" s="246"/>
      <c r="FW501" s="246"/>
      <c r="FX501" s="246"/>
      <c r="FY501" s="246"/>
      <c r="FZ501" s="246"/>
      <c r="GA501" s="246"/>
      <c r="GB501" s="246"/>
      <c r="GC501" s="246"/>
      <c r="GD501" s="246"/>
      <c r="GE501" s="246"/>
      <c r="GF501" s="246"/>
      <c r="GG501" s="246"/>
      <c r="GH501" s="246"/>
      <c r="GI501" s="246"/>
      <c r="GJ501" s="246"/>
      <c r="GK501" s="246"/>
      <c r="GL501" s="246"/>
      <c r="GM501" s="246"/>
      <c r="GN501" s="246"/>
      <c r="GO501" s="246"/>
      <c r="GP501" s="246"/>
      <c r="GQ501" s="246"/>
      <c r="GR501" s="246"/>
      <c r="GS501" s="246"/>
      <c r="GT501" s="246"/>
      <c r="GU501" s="246"/>
      <c r="GV501" s="246"/>
      <c r="GW501" s="246"/>
      <c r="GX501" s="246"/>
      <c r="GY501" s="246"/>
      <c r="GZ501" s="246"/>
      <c r="HA501" s="246"/>
      <c r="HB501" s="246"/>
      <c r="HC501" s="246"/>
      <c r="HD501" s="246"/>
      <c r="HE501" s="246"/>
      <c r="HF501" s="246"/>
      <c r="HG501" s="246"/>
      <c r="HH501" s="246"/>
      <c r="HI501" s="246"/>
      <c r="HJ501" s="246"/>
      <c r="HK501" s="246"/>
    </row>
    <row r="502" spans="1:219" s="7" customFormat="1" ht="12.4" customHeight="1" x14ac:dyDescent="0.2">
      <c r="A502" s="226" t="s">
        <v>4347</v>
      </c>
      <c r="B502" s="227" t="str">
        <f t="shared" si="305"/>
        <v>CBAK ENERGY TECHNOLOGY INC</v>
      </c>
      <c r="C502" s="228" t="s">
        <v>35</v>
      </c>
      <c r="D502" s="237" t="s">
        <v>31</v>
      </c>
      <c r="E502" s="258"/>
      <c r="F502" s="244"/>
      <c r="G502" s="238"/>
      <c r="H502" s="232" t="str">
        <f t="shared" si="306"/>
        <v/>
      </c>
      <c r="I502" s="228" t="s">
        <v>405</v>
      </c>
      <c r="J502" s="228" t="str">
        <f>VLOOKUP(Z502,[1]AP2022!FF:FI,2,0)</f>
        <v>exclude</v>
      </c>
      <c r="K502" s="228" t="str">
        <f>VLOOKUP(Z502,[1]AP2022!FF:FI,4,0)</f>
        <v>ok, loss</v>
      </c>
      <c r="L502" s="233"/>
      <c r="M502" s="38" t="s">
        <v>4348</v>
      </c>
      <c r="N502" s="38" t="s">
        <v>4349</v>
      </c>
      <c r="O502" s="38" t="s">
        <v>47</v>
      </c>
      <c r="P502" s="38" t="s">
        <v>4350</v>
      </c>
      <c r="Q502" s="38" t="s">
        <v>48</v>
      </c>
      <c r="R502" s="38" t="s">
        <v>4351</v>
      </c>
      <c r="S502" s="38" t="s">
        <v>4352</v>
      </c>
      <c r="T502" s="38" t="s">
        <v>38</v>
      </c>
      <c r="U502" s="38" t="s">
        <v>178</v>
      </c>
      <c r="V502" s="38" t="s">
        <v>4353</v>
      </c>
      <c r="W502" s="38" t="s">
        <v>4354</v>
      </c>
      <c r="X502" s="38" t="s">
        <v>4355</v>
      </c>
      <c r="Y502" s="37"/>
      <c r="Z502" s="38" t="s">
        <v>4356</v>
      </c>
      <c r="AA502" s="41">
        <v>248725490</v>
      </c>
      <c r="AB502" s="41">
        <v>52669730</v>
      </c>
      <c r="AC502" s="41">
        <v>37566150</v>
      </c>
      <c r="AD502" s="41">
        <v>22194350</v>
      </c>
      <c r="AE502" s="41">
        <v>248725490</v>
      </c>
      <c r="AF502" s="41">
        <v>52669730</v>
      </c>
      <c r="AG502" s="41">
        <v>37566150</v>
      </c>
      <c r="AH502" s="41">
        <v>22194350</v>
      </c>
      <c r="AI502" s="38" t="s">
        <v>39</v>
      </c>
      <c r="AJ502" s="38" t="s">
        <v>39</v>
      </c>
      <c r="AK502" s="38" t="s">
        <v>39</v>
      </c>
      <c r="AL502" s="38" t="s">
        <v>39</v>
      </c>
      <c r="AM502" s="41">
        <v>248725490</v>
      </c>
      <c r="AN502" s="41">
        <v>52669730</v>
      </c>
      <c r="AO502" s="41">
        <v>37566150</v>
      </c>
      <c r="AP502" s="41">
        <v>22194350</v>
      </c>
      <c r="AQ502" s="38" t="s">
        <v>39</v>
      </c>
      <c r="AR502" s="38" t="s">
        <v>39</v>
      </c>
      <c r="AS502" s="38" t="s">
        <v>39</v>
      </c>
      <c r="AT502" s="38" t="s">
        <v>39</v>
      </c>
      <c r="AU502" s="41">
        <v>-219044000</v>
      </c>
      <c r="AV502" s="41">
        <v>-42985460</v>
      </c>
      <c r="AW502" s="41">
        <v>-30701060</v>
      </c>
      <c r="AX502" s="41">
        <v>-18018620</v>
      </c>
      <c r="AY502" s="41">
        <v>-10635490</v>
      </c>
      <c r="AZ502" s="41">
        <v>-5274320</v>
      </c>
      <c r="BA502" s="41">
        <v>-1678900</v>
      </c>
      <c r="BB502" s="41">
        <v>-1905500</v>
      </c>
      <c r="BC502" s="41">
        <v>-12576660</v>
      </c>
      <c r="BD502" s="41">
        <v>-11548680</v>
      </c>
      <c r="BE502" s="41">
        <v>-5168820</v>
      </c>
      <c r="BF502" s="41">
        <v>-6479170</v>
      </c>
      <c r="BG502" s="41">
        <v>6469339.9999999804</v>
      </c>
      <c r="BH502" s="41">
        <v>-7138730</v>
      </c>
      <c r="BI502" s="41">
        <v>17370.0000000049</v>
      </c>
      <c r="BJ502" s="41">
        <v>-4208940</v>
      </c>
      <c r="BK502" s="41">
        <v>-17973950</v>
      </c>
      <c r="BL502" s="41">
        <v>-5266420</v>
      </c>
      <c r="BM502" s="41">
        <v>-8496880</v>
      </c>
      <c r="BN502" s="41">
        <v>-5879750</v>
      </c>
      <c r="BO502" s="41">
        <v>-9414420</v>
      </c>
      <c r="BP502" s="41">
        <v>-3664920</v>
      </c>
      <c r="BQ502" s="41">
        <v>-2696750</v>
      </c>
      <c r="BR502" s="41">
        <v>-2747720</v>
      </c>
      <c r="BS502" s="41">
        <v>-8559530</v>
      </c>
      <c r="BT502" s="41">
        <v>-1601500</v>
      </c>
      <c r="BU502" s="41">
        <v>-5800130</v>
      </c>
      <c r="BV502" s="41">
        <v>-3132030</v>
      </c>
      <c r="BW502" s="41">
        <v>-9448450</v>
      </c>
      <c r="BX502" s="41">
        <v>61486050</v>
      </c>
      <c r="BY502" s="41">
        <v>-7806900</v>
      </c>
      <c r="BZ502" s="41">
        <v>-10767520</v>
      </c>
      <c r="CA502" s="41">
        <v>125707010</v>
      </c>
      <c r="CB502" s="41">
        <v>122841690</v>
      </c>
      <c r="CC502" s="41">
        <v>63170410</v>
      </c>
      <c r="CD502" s="41">
        <v>28489000</v>
      </c>
      <c r="CE502" s="41">
        <v>49446290</v>
      </c>
      <c r="CF502" s="41">
        <v>30133340</v>
      </c>
      <c r="CG502" s="41">
        <v>5252850</v>
      </c>
      <c r="CH502" s="41">
        <v>8666710</v>
      </c>
      <c r="CI502" s="41">
        <v>27406580</v>
      </c>
      <c r="CJ502" s="41">
        <v>49900130</v>
      </c>
      <c r="CK502" s="41">
        <v>29564270</v>
      </c>
      <c r="CL502" s="41">
        <v>7945420</v>
      </c>
      <c r="CM502" s="41">
        <v>41408060</v>
      </c>
      <c r="CN502" s="41">
        <v>29312750</v>
      </c>
      <c r="CO502" s="41">
        <v>15482590</v>
      </c>
      <c r="CP502" s="41">
        <v>9886660</v>
      </c>
      <c r="CQ502" s="41">
        <v>6519210</v>
      </c>
      <c r="CR502" s="41">
        <v>8148390</v>
      </c>
      <c r="CS502" s="41">
        <v>11917000</v>
      </c>
      <c r="CT502" s="41">
        <v>1612960</v>
      </c>
      <c r="CU502" s="41">
        <v>0</v>
      </c>
      <c r="CV502" s="41">
        <v>790520</v>
      </c>
      <c r="CW502" s="41">
        <v>235250</v>
      </c>
      <c r="CX502" s="38" t="s">
        <v>39</v>
      </c>
      <c r="CY502" s="41">
        <v>25124950</v>
      </c>
      <c r="CZ502" s="41">
        <v>44309110</v>
      </c>
      <c r="DA502" s="41">
        <v>37952550</v>
      </c>
      <c r="DB502" s="41">
        <v>29106010</v>
      </c>
      <c r="DC502" s="41">
        <v>244032730</v>
      </c>
      <c r="DD502" s="41">
        <v>262618000</v>
      </c>
      <c r="DE502" s="41">
        <v>142767080</v>
      </c>
      <c r="DF502" s="41">
        <v>95583560</v>
      </c>
      <c r="DG502" s="213"/>
      <c r="DH502" s="214">
        <f t="shared" si="307"/>
        <v>248725490</v>
      </c>
      <c r="DI502" s="214">
        <f t="shared" si="308"/>
        <v>-219044000</v>
      </c>
      <c r="DJ502" s="214">
        <f t="shared" si="309"/>
        <v>-23212150</v>
      </c>
      <c r="DK502" s="214">
        <f t="shared" si="310"/>
        <v>-17973950</v>
      </c>
      <c r="DL502" s="214">
        <f t="shared" si="311"/>
        <v>-11504610</v>
      </c>
      <c r="DM502" s="215">
        <f t="shared" si="312"/>
        <v>-4.6254245996258769E-2</v>
      </c>
      <c r="DN502" s="215">
        <f t="shared" si="313"/>
        <v>-4.4209374703387504E-2</v>
      </c>
      <c r="DO502" s="216">
        <f t="shared" si="314"/>
        <v>-10635490</v>
      </c>
      <c r="DP502" s="214">
        <f t="shared" si="315"/>
        <v>39789815</v>
      </c>
      <c r="DQ502" s="214">
        <f t="shared" si="316"/>
        <v>34717030</v>
      </c>
      <c r="DR502" s="217"/>
      <c r="DS502" s="214">
        <f t="shared" si="317"/>
        <v>52669730</v>
      </c>
      <c r="DT502" s="214">
        <f t="shared" si="318"/>
        <v>-42985460</v>
      </c>
      <c r="DU502" s="214">
        <f t="shared" si="319"/>
        <v>-16823000</v>
      </c>
      <c r="DV502" s="214">
        <f t="shared" si="320"/>
        <v>-5266420</v>
      </c>
      <c r="DW502" s="214">
        <f t="shared" si="321"/>
        <v>-12405150</v>
      </c>
      <c r="DX502" s="215">
        <f t="shared" si="322"/>
        <v>-0.23552712345402188</v>
      </c>
      <c r="DY502" s="215">
        <f t="shared" si="323"/>
        <v>-0.19062885709508801</v>
      </c>
      <c r="DZ502" s="218">
        <f t="shared" si="324"/>
        <v>-5274320</v>
      </c>
      <c r="EA502" s="214">
        <f t="shared" si="325"/>
        <v>17693095</v>
      </c>
      <c r="EB502" s="214">
        <f t="shared" si="326"/>
        <v>41130830</v>
      </c>
      <c r="EC502" s="217"/>
      <c r="ED502" s="214">
        <f t="shared" si="327"/>
        <v>37566150</v>
      </c>
      <c r="EE502" s="214">
        <f t="shared" si="328"/>
        <v>-30701060</v>
      </c>
      <c r="EF502" s="214">
        <f t="shared" si="329"/>
        <v>-6847720</v>
      </c>
      <c r="EG502" s="214">
        <f t="shared" si="330"/>
        <v>-8496880</v>
      </c>
      <c r="EH502" s="214">
        <f t="shared" si="331"/>
        <v>-8479510</v>
      </c>
      <c r="EI502" s="215">
        <f t="shared" si="332"/>
        <v>-0.22572209289480025</v>
      </c>
      <c r="EJ502" s="215">
        <f t="shared" si="333"/>
        <v>-0.18415438067344458</v>
      </c>
      <c r="EK502" s="218">
        <f t="shared" si="334"/>
        <v>-1678900</v>
      </c>
      <c r="EL502" s="214">
        <f t="shared" si="335"/>
        <v>6959780</v>
      </c>
      <c r="EM502" s="214">
        <f t="shared" si="336"/>
        <v>33529280</v>
      </c>
      <c r="EN502" s="217"/>
      <c r="EO502" s="219">
        <f t="shared" si="348"/>
        <v>112987123.33333333</v>
      </c>
      <c r="EP502" s="219">
        <f t="shared" si="348"/>
        <v>-97576840</v>
      </c>
      <c r="EQ502" s="219">
        <f t="shared" si="348"/>
        <v>-15627623.333333334</v>
      </c>
      <c r="ER502" s="219">
        <f t="shared" si="347"/>
        <v>-10579083.333333334</v>
      </c>
      <c r="ES502" s="219">
        <f t="shared" si="337"/>
        <v>-10796423.33333334</v>
      </c>
      <c r="ET502" s="220">
        <f t="shared" si="338"/>
        <v>-9.5554458019803321E-2</v>
      </c>
      <c r="EU502" s="221">
        <f t="shared" si="339"/>
        <v>-8.722018090503364E-2</v>
      </c>
      <c r="EV502" s="219">
        <f t="shared" si="340"/>
        <v>5862903.333333333</v>
      </c>
      <c r="EW502" s="219">
        <f t="shared" si="341"/>
        <v>21480896.666666668</v>
      </c>
      <c r="EX502" s="219">
        <f t="shared" si="341"/>
        <v>36459046.666666664</v>
      </c>
      <c r="EY502" s="208"/>
      <c r="EZ502" s="222" t="str">
        <f t="shared" si="342"/>
        <v>完整</v>
      </c>
      <c r="FA502" s="222" t="str">
        <f t="shared" si="343"/>
        <v>完整</v>
      </c>
      <c r="FB502" s="222" t="str">
        <f t="shared" si="344"/>
        <v>完整</v>
      </c>
      <c r="FC502" s="222" t="str">
        <f t="shared" si="345"/>
        <v>选择</v>
      </c>
      <c r="FD502" s="222" t="str">
        <f t="shared" si="346"/>
        <v>删除</v>
      </c>
      <c r="FE502" s="246"/>
      <c r="FF502" s="246"/>
      <c r="FG502" s="246"/>
      <c r="FH502" s="246"/>
      <c r="FI502" s="246"/>
      <c r="FJ502" s="246"/>
      <c r="FK502" s="246"/>
      <c r="FL502" s="246"/>
      <c r="FM502" s="246"/>
      <c r="FN502" s="246"/>
      <c r="FO502" s="246"/>
      <c r="FP502" s="246"/>
      <c r="FQ502" s="246"/>
      <c r="FR502" s="246"/>
      <c r="FS502" s="246"/>
      <c r="FT502" s="246"/>
      <c r="FU502" s="246"/>
      <c r="FV502" s="246"/>
      <c r="FW502" s="246"/>
      <c r="FX502" s="246"/>
      <c r="FY502" s="246"/>
      <c r="FZ502" s="246"/>
      <c r="GA502" s="246"/>
      <c r="GB502" s="246"/>
      <c r="GC502" s="246"/>
      <c r="GD502" s="246"/>
      <c r="GE502" s="246"/>
      <c r="GF502" s="246"/>
      <c r="GG502" s="246"/>
      <c r="GH502" s="246"/>
      <c r="GI502" s="246"/>
      <c r="GJ502" s="246"/>
      <c r="GK502" s="246"/>
      <c r="GL502" s="246"/>
      <c r="GM502" s="246"/>
      <c r="GN502" s="246"/>
      <c r="GO502" s="246"/>
      <c r="GP502" s="246"/>
      <c r="GQ502" s="246"/>
      <c r="GR502" s="246"/>
      <c r="GS502" s="246"/>
      <c r="GT502" s="246"/>
      <c r="GU502" s="246"/>
      <c r="GV502" s="246"/>
      <c r="GW502" s="246"/>
      <c r="GX502" s="246"/>
      <c r="GY502" s="246"/>
      <c r="GZ502" s="246"/>
      <c r="HA502" s="246"/>
      <c r="HB502" s="246"/>
      <c r="HC502" s="246"/>
      <c r="HD502" s="246"/>
      <c r="HE502" s="246"/>
      <c r="HF502" s="246"/>
      <c r="HG502" s="246"/>
      <c r="HH502" s="246"/>
      <c r="HI502" s="246"/>
      <c r="HJ502" s="246"/>
      <c r="HK502" s="254"/>
    </row>
    <row r="503" spans="1:219" ht="12.4" customHeight="1" x14ac:dyDescent="0.2">
      <c r="A503" s="204" t="s">
        <v>4357</v>
      </c>
      <c r="B503" s="205" t="str">
        <f t="shared" si="305"/>
        <v>STRONG H MACHINERY TECHNOLOGY (CAYMAN) INC.</v>
      </c>
      <c r="C503" s="206" t="s">
        <v>35</v>
      </c>
      <c r="D503" s="206" t="s">
        <v>32</v>
      </c>
      <c r="E503" s="258"/>
      <c r="F503" s="244"/>
      <c r="G503" s="245"/>
      <c r="H503" s="209" t="str">
        <f t="shared" si="306"/>
        <v/>
      </c>
      <c r="I503" s="206" t="s">
        <v>328</v>
      </c>
      <c r="J503" s="206" t="str">
        <f>VLOOKUP(Z503,[1]AP2022!FF:FI,2,0)</f>
        <v>exclude</v>
      </c>
      <c r="K503" s="206" t="str">
        <f>VLOOKUP(Z503,[1]AP2022!FF:FI,4,0)</f>
        <v>ok, sda/sdp</v>
      </c>
      <c r="L503" s="210"/>
      <c r="M503" s="211" t="s">
        <v>4358</v>
      </c>
      <c r="N503" s="211" t="s">
        <v>4359</v>
      </c>
      <c r="O503" s="211" t="s">
        <v>36</v>
      </c>
      <c r="P503" s="211" t="s">
        <v>4360</v>
      </c>
      <c r="Q503" s="211" t="s">
        <v>61</v>
      </c>
      <c r="R503" s="38" t="s">
        <v>67</v>
      </c>
      <c r="S503" s="211" t="s">
        <v>4361</v>
      </c>
      <c r="T503" s="211" t="s">
        <v>63</v>
      </c>
      <c r="U503" s="38" t="s">
        <v>182</v>
      </c>
      <c r="V503" s="38" t="s">
        <v>4362</v>
      </c>
      <c r="W503" s="38" t="s">
        <v>4363</v>
      </c>
      <c r="X503" s="37"/>
      <c r="Y503" s="37"/>
      <c r="Z503" s="38" t="s">
        <v>4364</v>
      </c>
      <c r="AA503" s="41">
        <v>1769114000</v>
      </c>
      <c r="AB503" s="41">
        <v>1734875000</v>
      </c>
      <c r="AC503" s="41">
        <v>1266875000</v>
      </c>
      <c r="AD503" s="41">
        <v>1705977000</v>
      </c>
      <c r="AE503" s="41">
        <v>1760939000</v>
      </c>
      <c r="AF503" s="41">
        <v>1722922000</v>
      </c>
      <c r="AG503" s="41">
        <v>1257464000</v>
      </c>
      <c r="AH503" s="41">
        <v>1654088000</v>
      </c>
      <c r="AI503" s="38" t="s">
        <v>39</v>
      </c>
      <c r="AJ503" s="38" t="s">
        <v>39</v>
      </c>
      <c r="AK503" s="38" t="s">
        <v>39</v>
      </c>
      <c r="AL503" s="38" t="s">
        <v>39</v>
      </c>
      <c r="AM503" s="41">
        <v>1760939000</v>
      </c>
      <c r="AN503" s="41">
        <v>1722922000</v>
      </c>
      <c r="AO503" s="41">
        <v>1257464000</v>
      </c>
      <c r="AP503" s="41">
        <v>1654088000</v>
      </c>
      <c r="AQ503" s="41">
        <v>8175000</v>
      </c>
      <c r="AR503" s="41">
        <v>11953000</v>
      </c>
      <c r="AS503" s="41">
        <v>9411000</v>
      </c>
      <c r="AT503" s="41">
        <v>51889000</v>
      </c>
      <c r="AU503" s="41">
        <v>-1032297000</v>
      </c>
      <c r="AV503" s="41">
        <v>-1061483000</v>
      </c>
      <c r="AW503" s="41">
        <v>-737805000</v>
      </c>
      <c r="AX503" s="41">
        <v>-945140000</v>
      </c>
      <c r="AY503" s="41">
        <v>-72715000</v>
      </c>
      <c r="AZ503" s="41">
        <v>-79071000</v>
      </c>
      <c r="BA503" s="41">
        <v>-94829000</v>
      </c>
      <c r="BB503" s="41">
        <v>-50794000</v>
      </c>
      <c r="BC503" s="41">
        <v>-258191000</v>
      </c>
      <c r="BD503" s="41">
        <v>-259433000</v>
      </c>
      <c r="BE503" s="41">
        <v>-235411000</v>
      </c>
      <c r="BF503" s="41">
        <v>-280381000</v>
      </c>
      <c r="BG503" s="41">
        <v>405911000</v>
      </c>
      <c r="BH503" s="41">
        <v>334888000</v>
      </c>
      <c r="BI503" s="41">
        <v>198830000</v>
      </c>
      <c r="BJ503" s="41">
        <v>429662000</v>
      </c>
      <c r="BK503" s="41">
        <v>-64246000</v>
      </c>
      <c r="BL503" s="41">
        <v>-63455000</v>
      </c>
      <c r="BM503" s="41">
        <v>-63913000</v>
      </c>
      <c r="BN503" s="41">
        <v>-72683000</v>
      </c>
      <c r="BO503" s="41">
        <v>-58999000</v>
      </c>
      <c r="BP503" s="41">
        <v>-59538000</v>
      </c>
      <c r="BQ503" s="41">
        <v>-61462000</v>
      </c>
      <c r="BR503" s="41">
        <v>-70531000</v>
      </c>
      <c r="BS503" s="41">
        <v>-5247000</v>
      </c>
      <c r="BT503" s="41">
        <v>-3917000</v>
      </c>
      <c r="BU503" s="41">
        <v>-2451000</v>
      </c>
      <c r="BV503" s="41">
        <v>-2152000</v>
      </c>
      <c r="BW503" s="41">
        <v>252067000</v>
      </c>
      <c r="BX503" s="41">
        <v>200876000</v>
      </c>
      <c r="BY503" s="41">
        <v>76196000</v>
      </c>
      <c r="BZ503" s="41">
        <v>291393000</v>
      </c>
      <c r="CA503" s="41">
        <v>1632852000</v>
      </c>
      <c r="CB503" s="41">
        <v>1692137000</v>
      </c>
      <c r="CC503" s="41">
        <v>1853506000</v>
      </c>
      <c r="CD503" s="41">
        <v>1605459000</v>
      </c>
      <c r="CE503" s="41">
        <v>489307000</v>
      </c>
      <c r="CF503" s="41">
        <v>440382000</v>
      </c>
      <c r="CG503" s="41">
        <v>369953000</v>
      </c>
      <c r="CH503" s="41">
        <v>312973000</v>
      </c>
      <c r="CI503" s="41">
        <v>386206000</v>
      </c>
      <c r="CJ503" s="41">
        <v>550729000</v>
      </c>
      <c r="CK503" s="41">
        <v>583009000</v>
      </c>
      <c r="CL503" s="41">
        <v>614305000</v>
      </c>
      <c r="CM503" s="41">
        <v>110164000</v>
      </c>
      <c r="CN503" s="41">
        <v>189856000</v>
      </c>
      <c r="CO503" s="41">
        <v>100200000</v>
      </c>
      <c r="CP503" s="41">
        <v>209590000</v>
      </c>
      <c r="CQ503" s="41">
        <v>599863000</v>
      </c>
      <c r="CR503" s="41">
        <v>511170000</v>
      </c>
      <c r="CS503" s="41">
        <v>800344000</v>
      </c>
      <c r="CT503" s="41">
        <v>468591000</v>
      </c>
      <c r="CU503" s="41">
        <v>72443000</v>
      </c>
      <c r="CV503" s="41">
        <v>101642000</v>
      </c>
      <c r="CW503" s="41">
        <v>105478000</v>
      </c>
      <c r="CX503" s="41">
        <v>0</v>
      </c>
      <c r="CY503" s="41">
        <v>101586000</v>
      </c>
      <c r="CZ503" s="41">
        <v>80668000</v>
      </c>
      <c r="DA503" s="41">
        <v>57030000</v>
      </c>
      <c r="DB503" s="41">
        <v>35610000</v>
      </c>
      <c r="DC503" s="41">
        <v>2441537000</v>
      </c>
      <c r="DD503" s="41">
        <v>2434213000</v>
      </c>
      <c r="DE503" s="41">
        <v>2618205000</v>
      </c>
      <c r="DF503" s="41">
        <v>2379313000</v>
      </c>
      <c r="DG503" s="213"/>
      <c r="DH503" s="214">
        <f t="shared" si="307"/>
        <v>1760939000</v>
      </c>
      <c r="DI503" s="214">
        <f t="shared" si="308"/>
        <v>-1032297000</v>
      </c>
      <c r="DJ503" s="214">
        <f t="shared" si="309"/>
        <v>-330906000</v>
      </c>
      <c r="DK503" s="214">
        <f t="shared" si="310"/>
        <v>-64246000</v>
      </c>
      <c r="DL503" s="214">
        <f t="shared" si="311"/>
        <v>333490000</v>
      </c>
      <c r="DM503" s="215">
        <f t="shared" si="312"/>
        <v>0.18938191498967313</v>
      </c>
      <c r="DN503" s="215">
        <f t="shared" si="313"/>
        <v>0.23362656038849725</v>
      </c>
      <c r="DO503" s="216">
        <f t="shared" si="314"/>
        <v>-72715000</v>
      </c>
      <c r="DP503" s="214">
        <f t="shared" si="315"/>
        <v>464844500</v>
      </c>
      <c r="DQ503" s="214">
        <f t="shared" si="316"/>
        <v>91127000</v>
      </c>
      <c r="DR503" s="217"/>
      <c r="DS503" s="214">
        <f t="shared" si="317"/>
        <v>1722922000</v>
      </c>
      <c r="DT503" s="214">
        <f t="shared" si="318"/>
        <v>-1061483000</v>
      </c>
      <c r="DU503" s="214">
        <f t="shared" si="319"/>
        <v>-338504000</v>
      </c>
      <c r="DV503" s="214">
        <f t="shared" si="320"/>
        <v>-63455000</v>
      </c>
      <c r="DW503" s="214">
        <f t="shared" si="321"/>
        <v>259480000</v>
      </c>
      <c r="DX503" s="215">
        <f t="shared" si="322"/>
        <v>0.15060461239684675</v>
      </c>
      <c r="DY503" s="215">
        <f t="shared" si="323"/>
        <v>0.17730801767340285</v>
      </c>
      <c r="DZ503" s="218">
        <f t="shared" si="324"/>
        <v>-79071000</v>
      </c>
      <c r="EA503" s="214">
        <f t="shared" si="325"/>
        <v>405167500</v>
      </c>
      <c r="EB503" s="214">
        <f t="shared" si="326"/>
        <v>68849000</v>
      </c>
      <c r="EC503" s="217"/>
      <c r="ED503" s="214">
        <f t="shared" si="327"/>
        <v>1257464000</v>
      </c>
      <c r="EE503" s="214">
        <f t="shared" si="328"/>
        <v>-737805000</v>
      </c>
      <c r="EF503" s="214">
        <f t="shared" si="329"/>
        <v>-330240000</v>
      </c>
      <c r="EG503" s="214">
        <f t="shared" si="330"/>
        <v>-63913000</v>
      </c>
      <c r="EH503" s="214">
        <f t="shared" si="331"/>
        <v>125506000</v>
      </c>
      <c r="EI503" s="215">
        <f t="shared" si="332"/>
        <v>9.9808821564673023E-2</v>
      </c>
      <c r="EJ503" s="215">
        <f t="shared" si="333"/>
        <v>0.11087513847686928</v>
      </c>
      <c r="EK503" s="218">
        <f t="shared" si="334"/>
        <v>-94829000</v>
      </c>
      <c r="EL503" s="214">
        <f t="shared" si="335"/>
        <v>341463000</v>
      </c>
      <c r="EM503" s="214">
        <f t="shared" si="336"/>
        <v>46320000</v>
      </c>
      <c r="EN503" s="217"/>
      <c r="EO503" s="219">
        <f t="shared" si="348"/>
        <v>1580441666.6666667</v>
      </c>
      <c r="EP503" s="219">
        <f t="shared" si="348"/>
        <v>-943861666.66666663</v>
      </c>
      <c r="EQ503" s="219">
        <f t="shared" si="348"/>
        <v>-333216666.66666669</v>
      </c>
      <c r="ER503" s="219">
        <f t="shared" si="347"/>
        <v>-63871333.333333336</v>
      </c>
      <c r="ES503" s="219">
        <f t="shared" si="337"/>
        <v>239492000.00000009</v>
      </c>
      <c r="ET503" s="220">
        <f t="shared" si="338"/>
        <v>0.15153485576289333</v>
      </c>
      <c r="EU503" s="221">
        <f t="shared" si="339"/>
        <v>0.17859879901035319</v>
      </c>
      <c r="EV503" s="219">
        <f t="shared" si="340"/>
        <v>82205000</v>
      </c>
      <c r="EW503" s="219">
        <f t="shared" si="341"/>
        <v>403825000</v>
      </c>
      <c r="EX503" s="219">
        <f t="shared" si="341"/>
        <v>68765333.333333328</v>
      </c>
      <c r="EY503" s="208"/>
      <c r="EZ503" s="222" t="str">
        <f t="shared" si="342"/>
        <v>完整</v>
      </c>
      <c r="FA503" s="222" t="str">
        <f t="shared" si="343"/>
        <v>完整</v>
      </c>
      <c r="FB503" s="222" t="str">
        <f t="shared" si="344"/>
        <v>完整</v>
      </c>
      <c r="FC503" s="222" t="str">
        <f t="shared" si="345"/>
        <v>选择</v>
      </c>
      <c r="FD503" s="222" t="str">
        <f t="shared" si="346"/>
        <v>选择</v>
      </c>
      <c r="FE503" s="246"/>
      <c r="FF503" s="246"/>
      <c r="FG503" s="246"/>
      <c r="FH503" s="246"/>
      <c r="FI503" s="246"/>
      <c r="FJ503" s="246"/>
      <c r="FK503" s="246"/>
      <c r="FL503" s="246"/>
      <c r="FM503" s="246"/>
      <c r="FN503" s="246"/>
      <c r="FO503" s="246"/>
      <c r="FP503" s="246"/>
      <c r="FQ503" s="246"/>
      <c r="FR503" s="246"/>
      <c r="FS503" s="246"/>
      <c r="FT503" s="246"/>
      <c r="FU503" s="246"/>
      <c r="FV503" s="246"/>
      <c r="FW503" s="246"/>
      <c r="FX503" s="246"/>
      <c r="FY503" s="246"/>
      <c r="FZ503" s="246"/>
      <c r="GA503" s="246"/>
      <c r="GB503" s="246"/>
      <c r="GC503" s="246"/>
      <c r="GD503" s="246"/>
      <c r="GE503" s="246"/>
      <c r="GF503" s="246"/>
      <c r="GG503" s="246"/>
      <c r="GH503" s="246"/>
      <c r="GI503" s="246"/>
      <c r="GJ503" s="246"/>
      <c r="GK503" s="246"/>
      <c r="GL503" s="246"/>
      <c r="GM503" s="246"/>
      <c r="GN503" s="246"/>
      <c r="GO503" s="246"/>
      <c r="GP503" s="246"/>
      <c r="GQ503" s="246"/>
      <c r="GR503" s="246"/>
      <c r="GS503" s="246"/>
      <c r="GT503" s="246"/>
      <c r="GU503" s="246"/>
      <c r="GV503" s="246"/>
      <c r="GW503" s="246"/>
      <c r="GX503" s="246"/>
      <c r="GY503" s="246"/>
      <c r="GZ503" s="246"/>
      <c r="HA503" s="246"/>
      <c r="HB503" s="246"/>
      <c r="HC503" s="246"/>
      <c r="HD503" s="246"/>
      <c r="HE503" s="246"/>
      <c r="HF503" s="246"/>
      <c r="HG503" s="246"/>
      <c r="HH503" s="246"/>
      <c r="HI503" s="246"/>
      <c r="HJ503" s="246"/>
      <c r="HK503" s="246"/>
    </row>
    <row r="504" spans="1:219" s="7" customFormat="1" ht="12.4" customHeight="1" x14ac:dyDescent="0.2">
      <c r="A504" s="226" t="s">
        <v>4365</v>
      </c>
      <c r="B504" s="227" t="str">
        <f t="shared" si="305"/>
        <v>CHINA TITANS ENERGY TECHNOLOGY GROUP COMPANY LIMITED</v>
      </c>
      <c r="C504" s="228" t="s">
        <v>35</v>
      </c>
      <c r="D504" s="237" t="s">
        <v>31</v>
      </c>
      <c r="E504" s="258"/>
      <c r="F504" s="244"/>
      <c r="G504" s="238"/>
      <c r="H504" s="232" t="str">
        <f t="shared" si="306"/>
        <v/>
      </c>
      <c r="I504" s="228" t="s">
        <v>405</v>
      </c>
      <c r="J504" s="228" t="str">
        <f>VLOOKUP(Z504,[1]AP2022!FF:FI,2,0)</f>
        <v>exclude</v>
      </c>
      <c r="K504" s="228" t="str">
        <f>VLOOKUP(Z504,[1]AP2022!FF:FI,4,0)</f>
        <v>ok, loss</v>
      </c>
      <c r="L504" s="233"/>
      <c r="M504" s="38" t="s">
        <v>4366</v>
      </c>
      <c r="N504" s="38" t="s">
        <v>4367</v>
      </c>
      <c r="O504" s="38" t="s">
        <v>47</v>
      </c>
      <c r="P504" s="38" t="s">
        <v>4368</v>
      </c>
      <c r="Q504" s="38" t="s">
        <v>66</v>
      </c>
      <c r="R504" s="38" t="s">
        <v>67</v>
      </c>
      <c r="S504" s="38" t="s">
        <v>4369</v>
      </c>
      <c r="T504" s="38" t="s">
        <v>44</v>
      </c>
      <c r="U504" s="38" t="s">
        <v>182</v>
      </c>
      <c r="V504" s="38" t="s">
        <v>4370</v>
      </c>
      <c r="W504" s="38" t="s">
        <v>4371</v>
      </c>
      <c r="X504" s="37"/>
      <c r="Y504" s="37"/>
      <c r="Z504" s="38" t="s">
        <v>4372</v>
      </c>
      <c r="AA504" s="41">
        <v>353466000</v>
      </c>
      <c r="AB504" s="41">
        <v>347859000</v>
      </c>
      <c r="AC504" s="41">
        <v>287447000</v>
      </c>
      <c r="AD504" s="41">
        <v>315852000</v>
      </c>
      <c r="AE504" s="41">
        <v>344848000</v>
      </c>
      <c r="AF504" s="41">
        <v>337344000</v>
      </c>
      <c r="AG504" s="41">
        <v>275592000</v>
      </c>
      <c r="AH504" s="41">
        <v>301214000</v>
      </c>
      <c r="AI504" s="38" t="s">
        <v>39</v>
      </c>
      <c r="AJ504" s="38" t="s">
        <v>39</v>
      </c>
      <c r="AK504" s="38" t="s">
        <v>39</v>
      </c>
      <c r="AL504" s="38" t="s">
        <v>39</v>
      </c>
      <c r="AM504" s="41">
        <v>344848000</v>
      </c>
      <c r="AN504" s="41">
        <v>337344000</v>
      </c>
      <c r="AO504" s="41">
        <v>275592000</v>
      </c>
      <c r="AP504" s="41">
        <v>301214000</v>
      </c>
      <c r="AQ504" s="41">
        <v>8618000</v>
      </c>
      <c r="AR504" s="41">
        <v>10515000</v>
      </c>
      <c r="AS504" s="41">
        <v>11855000</v>
      </c>
      <c r="AT504" s="41">
        <v>14638000</v>
      </c>
      <c r="AU504" s="41">
        <v>-214871000</v>
      </c>
      <c r="AV504" s="41">
        <v>-203348000</v>
      </c>
      <c r="AW504" s="41">
        <v>-186683000</v>
      </c>
      <c r="AX504" s="41">
        <v>-200470000</v>
      </c>
      <c r="AY504" s="41">
        <v>-28877000</v>
      </c>
      <c r="AZ504" s="41">
        <v>-32645000</v>
      </c>
      <c r="BA504" s="41">
        <v>-24848000</v>
      </c>
      <c r="BB504" s="41">
        <v>-25818000</v>
      </c>
      <c r="BC504" s="41">
        <v>-91645000</v>
      </c>
      <c r="BD504" s="41">
        <v>-82154000</v>
      </c>
      <c r="BE504" s="41">
        <v>-83127000</v>
      </c>
      <c r="BF504" s="41">
        <v>-82611000</v>
      </c>
      <c r="BG504" s="41">
        <v>18073000</v>
      </c>
      <c r="BH504" s="41">
        <v>29712000</v>
      </c>
      <c r="BI504" s="41">
        <v>-7211000</v>
      </c>
      <c r="BJ504" s="41">
        <v>6953000</v>
      </c>
      <c r="BK504" s="41">
        <v>-19658000</v>
      </c>
      <c r="BL504" s="41">
        <v>-19575000</v>
      </c>
      <c r="BM504" s="41">
        <v>-20645000</v>
      </c>
      <c r="BN504" s="41">
        <v>-12462000</v>
      </c>
      <c r="BO504" s="41">
        <v>-13340000</v>
      </c>
      <c r="BP504" s="41">
        <v>-13257000</v>
      </c>
      <c r="BQ504" s="41">
        <v>-14328000</v>
      </c>
      <c r="BR504" s="41">
        <v>-8227000</v>
      </c>
      <c r="BS504" s="41">
        <v>-6318000</v>
      </c>
      <c r="BT504" s="41">
        <v>-6318000</v>
      </c>
      <c r="BU504" s="41">
        <v>-6317000</v>
      </c>
      <c r="BV504" s="41">
        <v>-4235000</v>
      </c>
      <c r="BW504" s="41">
        <v>-18227000</v>
      </c>
      <c r="BX504" s="41">
        <v>18595000</v>
      </c>
      <c r="BY504" s="41">
        <v>-29622000</v>
      </c>
      <c r="BZ504" s="41">
        <v>-47603000</v>
      </c>
      <c r="CA504" s="41">
        <v>660740000</v>
      </c>
      <c r="CB504" s="41">
        <v>611007000</v>
      </c>
      <c r="CC504" s="41">
        <v>549081000</v>
      </c>
      <c r="CD504" s="41">
        <v>580091000</v>
      </c>
      <c r="CE504" s="41">
        <v>177466000</v>
      </c>
      <c r="CF504" s="41">
        <v>130430000</v>
      </c>
      <c r="CG504" s="41">
        <v>106878000</v>
      </c>
      <c r="CH504" s="41">
        <v>80836000</v>
      </c>
      <c r="CI504" s="41">
        <v>299547000</v>
      </c>
      <c r="CJ504" s="41">
        <v>274405000</v>
      </c>
      <c r="CK504" s="41">
        <v>247503000</v>
      </c>
      <c r="CL504" s="41">
        <v>258756000</v>
      </c>
      <c r="CM504" s="41">
        <v>55871000</v>
      </c>
      <c r="CN504" s="41">
        <v>71549000</v>
      </c>
      <c r="CO504" s="41">
        <v>64789000</v>
      </c>
      <c r="CP504" s="41">
        <v>92420000</v>
      </c>
      <c r="CQ504" s="41">
        <v>97687000</v>
      </c>
      <c r="CR504" s="41">
        <v>97745000</v>
      </c>
      <c r="CS504" s="41">
        <v>92027000</v>
      </c>
      <c r="CT504" s="41">
        <v>119545000</v>
      </c>
      <c r="CU504" s="41">
        <v>12974000</v>
      </c>
      <c r="CV504" s="41">
        <v>18757000</v>
      </c>
      <c r="CW504" s="41">
        <v>19224000</v>
      </c>
      <c r="CX504" s="41">
        <v>19393000</v>
      </c>
      <c r="CY504" s="41">
        <v>25110000</v>
      </c>
      <c r="CZ504" s="41">
        <v>18364000</v>
      </c>
      <c r="DA504" s="41">
        <v>18139000</v>
      </c>
      <c r="DB504" s="41">
        <v>16031000</v>
      </c>
      <c r="DC504" s="41">
        <v>906964000</v>
      </c>
      <c r="DD504" s="41">
        <v>866432000</v>
      </c>
      <c r="DE504" s="41">
        <v>826440000</v>
      </c>
      <c r="DF504" s="41">
        <v>878764000</v>
      </c>
      <c r="DG504" s="213"/>
      <c r="DH504" s="214">
        <f t="shared" si="307"/>
        <v>344848000</v>
      </c>
      <c r="DI504" s="214">
        <f t="shared" si="308"/>
        <v>-214871000</v>
      </c>
      <c r="DJ504" s="214">
        <f t="shared" si="309"/>
        <v>-120522000</v>
      </c>
      <c r="DK504" s="214">
        <f t="shared" si="310"/>
        <v>-19658000</v>
      </c>
      <c r="DL504" s="214">
        <f t="shared" si="311"/>
        <v>-10203000</v>
      </c>
      <c r="DM504" s="215">
        <f t="shared" si="312"/>
        <v>-2.9586948452651602E-2</v>
      </c>
      <c r="DN504" s="215">
        <f t="shared" si="313"/>
        <v>-2.8736716697037892E-2</v>
      </c>
      <c r="DO504" s="216">
        <f t="shared" si="314"/>
        <v>-28877000</v>
      </c>
      <c r="DP504" s="214">
        <f t="shared" si="315"/>
        <v>153948000</v>
      </c>
      <c r="DQ504" s="214">
        <f t="shared" si="316"/>
        <v>21737000</v>
      </c>
      <c r="DR504" s="217"/>
      <c r="DS504" s="214">
        <f t="shared" si="317"/>
        <v>337344000</v>
      </c>
      <c r="DT504" s="214">
        <f t="shared" si="318"/>
        <v>-203348000</v>
      </c>
      <c r="DU504" s="214">
        <f t="shared" si="319"/>
        <v>-114799000</v>
      </c>
      <c r="DV504" s="214">
        <f t="shared" si="320"/>
        <v>-19575000</v>
      </c>
      <c r="DW504" s="214">
        <f t="shared" si="321"/>
        <v>-378000</v>
      </c>
      <c r="DX504" s="215">
        <f t="shared" si="322"/>
        <v>-1.1205179282868527E-3</v>
      </c>
      <c r="DY504" s="215">
        <f t="shared" si="323"/>
        <v>-1.1192637731625419E-3</v>
      </c>
      <c r="DZ504" s="218">
        <f t="shared" si="324"/>
        <v>-32645000</v>
      </c>
      <c r="EA504" s="214">
        <f t="shared" si="325"/>
        <v>118654000</v>
      </c>
      <c r="EB504" s="214">
        <f t="shared" si="326"/>
        <v>18251500</v>
      </c>
      <c r="EC504" s="217"/>
      <c r="ED504" s="214">
        <f t="shared" si="327"/>
        <v>275592000</v>
      </c>
      <c r="EE504" s="214">
        <f t="shared" si="328"/>
        <v>-186683000</v>
      </c>
      <c r="EF504" s="214">
        <f t="shared" si="329"/>
        <v>-107975000</v>
      </c>
      <c r="EG504" s="214">
        <f t="shared" si="330"/>
        <v>-20645000</v>
      </c>
      <c r="EH504" s="214">
        <f t="shared" si="331"/>
        <v>-39711000</v>
      </c>
      <c r="EI504" s="215">
        <f t="shared" si="332"/>
        <v>-0.1440934424801881</v>
      </c>
      <c r="EJ504" s="215">
        <f t="shared" si="333"/>
        <v>-0.12594551907213061</v>
      </c>
      <c r="EK504" s="218">
        <f t="shared" si="334"/>
        <v>-24848000</v>
      </c>
      <c r="EL504" s="214">
        <f t="shared" si="335"/>
        <v>93857000</v>
      </c>
      <c r="EM504" s="214">
        <f t="shared" si="336"/>
        <v>17085000</v>
      </c>
      <c r="EN504" s="217"/>
      <c r="EO504" s="219">
        <f t="shared" si="348"/>
        <v>319261333.33333331</v>
      </c>
      <c r="EP504" s="219">
        <f t="shared" si="348"/>
        <v>-201634000</v>
      </c>
      <c r="EQ504" s="219">
        <f t="shared" si="348"/>
        <v>-114432000</v>
      </c>
      <c r="ER504" s="219">
        <f t="shared" si="347"/>
        <v>-19959333.333333332</v>
      </c>
      <c r="ES504" s="219">
        <f t="shared" si="337"/>
        <v>-16764000.000000019</v>
      </c>
      <c r="ET504" s="220">
        <f t="shared" si="338"/>
        <v>-5.2508707600043496E-2</v>
      </c>
      <c r="EU504" s="221">
        <f t="shared" si="339"/>
        <v>-4.9889095663422263E-2</v>
      </c>
      <c r="EV504" s="219">
        <f t="shared" si="340"/>
        <v>28790000</v>
      </c>
      <c r="EW504" s="219">
        <f t="shared" si="341"/>
        <v>122153000</v>
      </c>
      <c r="EX504" s="219">
        <f t="shared" si="341"/>
        <v>19024500</v>
      </c>
      <c r="EY504" s="208"/>
      <c r="EZ504" s="222" t="str">
        <f t="shared" si="342"/>
        <v>完整</v>
      </c>
      <c r="FA504" s="222" t="str">
        <f t="shared" si="343"/>
        <v>完整</v>
      </c>
      <c r="FB504" s="222" t="str">
        <f t="shared" si="344"/>
        <v>完整</v>
      </c>
      <c r="FC504" s="222" t="str">
        <f t="shared" si="345"/>
        <v>选择</v>
      </c>
      <c r="FD504" s="222" t="str">
        <f t="shared" si="346"/>
        <v>删除</v>
      </c>
      <c r="FE504" s="246"/>
      <c r="FF504" s="246"/>
      <c r="FG504" s="246"/>
      <c r="FH504" s="246"/>
      <c r="FI504" s="246"/>
      <c r="FJ504" s="246"/>
      <c r="FK504" s="246"/>
      <c r="FL504" s="246"/>
      <c r="FM504" s="246"/>
      <c r="FN504" s="246"/>
      <c r="FO504" s="246"/>
      <c r="FP504" s="246"/>
      <c r="FQ504" s="246"/>
      <c r="FR504" s="246"/>
      <c r="FS504" s="246"/>
      <c r="FT504" s="246"/>
      <c r="FU504" s="246"/>
      <c r="FV504" s="246"/>
      <c r="FW504" s="246"/>
      <c r="FX504" s="246"/>
      <c r="FY504" s="246"/>
      <c r="FZ504" s="246"/>
      <c r="GA504" s="246"/>
      <c r="GB504" s="246"/>
      <c r="GC504" s="246"/>
      <c r="GD504" s="246"/>
      <c r="GE504" s="246"/>
      <c r="GF504" s="246"/>
      <c r="GG504" s="246"/>
      <c r="GH504" s="246"/>
      <c r="GI504" s="246"/>
      <c r="GJ504" s="246"/>
      <c r="GK504" s="246"/>
      <c r="GL504" s="246"/>
      <c r="GM504" s="246"/>
      <c r="GN504" s="246"/>
      <c r="GO504" s="246"/>
      <c r="GP504" s="246"/>
      <c r="GQ504" s="246"/>
      <c r="GR504" s="246"/>
      <c r="GS504" s="246"/>
      <c r="GT504" s="246"/>
      <c r="GU504" s="246"/>
      <c r="GV504" s="246"/>
      <c r="GW504" s="246"/>
      <c r="GX504" s="246"/>
      <c r="GY504" s="246"/>
      <c r="GZ504" s="246"/>
      <c r="HA504" s="246"/>
      <c r="HB504" s="246"/>
      <c r="HC504" s="246"/>
      <c r="HD504" s="246"/>
      <c r="HE504" s="246"/>
      <c r="HF504" s="246"/>
      <c r="HG504" s="246"/>
      <c r="HH504" s="246"/>
      <c r="HI504" s="246"/>
      <c r="HJ504" s="246"/>
      <c r="HK504" s="254"/>
    </row>
    <row r="505" spans="1:219" ht="12.4" customHeight="1" x14ac:dyDescent="0.2">
      <c r="A505" s="204" t="s">
        <v>4373</v>
      </c>
      <c r="B505" s="205" t="str">
        <f t="shared" si="305"/>
        <v>PATEC PRECISION INDUSTRY COMPANY LIMITED</v>
      </c>
      <c r="C505" s="206" t="s">
        <v>35</v>
      </c>
      <c r="D505" s="206" t="s">
        <v>32</v>
      </c>
      <c r="E505" s="258"/>
      <c r="F505" s="244"/>
      <c r="G505" s="245"/>
      <c r="H505" s="209" t="str">
        <f t="shared" si="306"/>
        <v/>
      </c>
      <c r="I505" s="206" t="s">
        <v>328</v>
      </c>
      <c r="J505" s="206" t="str">
        <f>VLOOKUP(Z505,[1]AP2022!FF:FI,2,0)</f>
        <v>exclude</v>
      </c>
      <c r="K505" s="206" t="str">
        <f>VLOOKUP(Z505,[1]AP2022!FF:FI,4,0)</f>
        <v>ok, sda/sdp</v>
      </c>
      <c r="L505" s="210"/>
      <c r="M505" s="211" t="s">
        <v>4374</v>
      </c>
      <c r="N505" s="211" t="s">
        <v>4375</v>
      </c>
      <c r="O505" s="211" t="s">
        <v>47</v>
      </c>
      <c r="P505" s="211" t="s">
        <v>4376</v>
      </c>
      <c r="Q505" s="211" t="s">
        <v>61</v>
      </c>
      <c r="R505" s="38" t="s">
        <v>67</v>
      </c>
      <c r="S505" s="211" t="s">
        <v>4377</v>
      </c>
      <c r="T505" s="211" t="s">
        <v>44</v>
      </c>
      <c r="U505" s="38" t="s">
        <v>182</v>
      </c>
      <c r="V505" s="38" t="s">
        <v>4378</v>
      </c>
      <c r="W505" s="38" t="s">
        <v>4379</v>
      </c>
      <c r="X505" s="37"/>
      <c r="Y505" s="37"/>
      <c r="Z505" s="38" t="s">
        <v>4380</v>
      </c>
      <c r="AA505" s="41">
        <v>1433212000</v>
      </c>
      <c r="AB505" s="41">
        <v>1394752000</v>
      </c>
      <c r="AC505" s="41">
        <v>1192492000</v>
      </c>
      <c r="AD505" s="41">
        <v>1804233000</v>
      </c>
      <c r="AE505" s="41">
        <v>1419910000</v>
      </c>
      <c r="AF505" s="41">
        <v>1368325000</v>
      </c>
      <c r="AG505" s="41">
        <v>1181611000</v>
      </c>
      <c r="AH505" s="41">
        <v>1795565000</v>
      </c>
      <c r="AI505" s="38" t="s">
        <v>39</v>
      </c>
      <c r="AJ505" s="38" t="s">
        <v>39</v>
      </c>
      <c r="AK505" s="38" t="s">
        <v>39</v>
      </c>
      <c r="AL505" s="38" t="s">
        <v>39</v>
      </c>
      <c r="AM505" s="41">
        <v>1419910000</v>
      </c>
      <c r="AN505" s="41">
        <v>1368325000</v>
      </c>
      <c r="AO505" s="41">
        <v>1181611000</v>
      </c>
      <c r="AP505" s="41">
        <v>1795565000</v>
      </c>
      <c r="AQ505" s="41">
        <v>13302000</v>
      </c>
      <c r="AR505" s="41">
        <v>26427000</v>
      </c>
      <c r="AS505" s="41">
        <v>10881000</v>
      </c>
      <c r="AT505" s="41">
        <v>8668000</v>
      </c>
      <c r="AU505" s="41">
        <v>-949518000</v>
      </c>
      <c r="AV505" s="41">
        <v>-948432000</v>
      </c>
      <c r="AW505" s="41">
        <v>-810007000</v>
      </c>
      <c r="AX505" s="41">
        <v>-1269997000</v>
      </c>
      <c r="AY505" s="41">
        <v>-39085000</v>
      </c>
      <c r="AZ505" s="41">
        <v>-28018000</v>
      </c>
      <c r="BA505" s="41">
        <v>-35333000</v>
      </c>
      <c r="BB505" s="41">
        <v>-52964000</v>
      </c>
      <c r="BC505" s="41">
        <v>-247067000</v>
      </c>
      <c r="BD505" s="41">
        <v>-233825000</v>
      </c>
      <c r="BE505" s="41">
        <v>-203312000</v>
      </c>
      <c r="BF505" s="41">
        <v>-269656000</v>
      </c>
      <c r="BG505" s="41">
        <v>197542000</v>
      </c>
      <c r="BH505" s="41">
        <v>184477000</v>
      </c>
      <c r="BI505" s="41">
        <v>143840000</v>
      </c>
      <c r="BJ505" s="41">
        <v>211616000</v>
      </c>
      <c r="BK505" s="41">
        <v>-76146000</v>
      </c>
      <c r="BL505" s="41">
        <v>-63537000</v>
      </c>
      <c r="BM505" s="41">
        <v>-78266000</v>
      </c>
      <c r="BN505" s="41">
        <v>-87947000</v>
      </c>
      <c r="BO505" s="41">
        <v>-73888000</v>
      </c>
      <c r="BP505" s="41">
        <v>-62331000</v>
      </c>
      <c r="BQ505" s="41">
        <v>-78266000</v>
      </c>
      <c r="BR505" s="41">
        <v>-87947000</v>
      </c>
      <c r="BS505" s="41">
        <v>-2258000</v>
      </c>
      <c r="BT505" s="41">
        <v>-1206000</v>
      </c>
      <c r="BU505" s="41">
        <v>0</v>
      </c>
      <c r="BV505" s="41">
        <v>0</v>
      </c>
      <c r="BW505" s="41">
        <v>74862000</v>
      </c>
      <c r="BX505" s="41">
        <v>67300000</v>
      </c>
      <c r="BY505" s="41">
        <v>31528000</v>
      </c>
      <c r="BZ505" s="41">
        <v>38797000</v>
      </c>
      <c r="CA505" s="41">
        <v>1487274000</v>
      </c>
      <c r="CB505" s="41">
        <v>1608360000</v>
      </c>
      <c r="CC505" s="41">
        <v>1693943000</v>
      </c>
      <c r="CD505" s="41">
        <v>1716011000</v>
      </c>
      <c r="CE505" s="41">
        <v>516581000</v>
      </c>
      <c r="CF505" s="41">
        <v>423268000</v>
      </c>
      <c r="CG505" s="41">
        <v>332254000</v>
      </c>
      <c r="CH505" s="41">
        <v>436619000</v>
      </c>
      <c r="CI505" s="41">
        <v>445507000</v>
      </c>
      <c r="CJ505" s="41">
        <v>372244000</v>
      </c>
      <c r="CK505" s="41">
        <v>414609000</v>
      </c>
      <c r="CL505" s="41">
        <v>520221000</v>
      </c>
      <c r="CM505" s="41">
        <v>19781000</v>
      </c>
      <c r="CN505" s="41">
        <v>19576000</v>
      </c>
      <c r="CO505" s="41">
        <v>13070000</v>
      </c>
      <c r="CP505" s="41">
        <v>2145000</v>
      </c>
      <c r="CQ505" s="41">
        <v>465828000</v>
      </c>
      <c r="CR505" s="41">
        <v>742258000</v>
      </c>
      <c r="CS505" s="41">
        <v>886612000</v>
      </c>
      <c r="CT505" s="41">
        <v>690863000</v>
      </c>
      <c r="CU505" s="41">
        <v>100519000</v>
      </c>
      <c r="CV505" s="41">
        <v>108576000</v>
      </c>
      <c r="CW505" s="41">
        <v>146012000</v>
      </c>
      <c r="CX505" s="41">
        <v>218665000</v>
      </c>
      <c r="CY505" s="41">
        <v>64610000</v>
      </c>
      <c r="CZ505" s="41">
        <v>58043000</v>
      </c>
      <c r="DA505" s="41">
        <v>64389000</v>
      </c>
      <c r="DB505" s="41">
        <v>13419000</v>
      </c>
      <c r="DC505" s="41">
        <v>2031700000</v>
      </c>
      <c r="DD505" s="41">
        <v>2156741000</v>
      </c>
      <c r="DE505" s="41">
        <v>2263862000</v>
      </c>
      <c r="DF505" s="41">
        <v>2317286000</v>
      </c>
      <c r="DG505" s="213"/>
      <c r="DH505" s="214">
        <f t="shared" si="307"/>
        <v>1419910000</v>
      </c>
      <c r="DI505" s="214">
        <f t="shared" si="308"/>
        <v>-949518000</v>
      </c>
      <c r="DJ505" s="214">
        <f t="shared" si="309"/>
        <v>-286152000</v>
      </c>
      <c r="DK505" s="214">
        <f t="shared" si="310"/>
        <v>-76146000</v>
      </c>
      <c r="DL505" s="214">
        <f t="shared" si="311"/>
        <v>108094000</v>
      </c>
      <c r="DM505" s="215">
        <f t="shared" si="312"/>
        <v>7.6127360184800444E-2</v>
      </c>
      <c r="DN505" s="215">
        <f t="shared" si="313"/>
        <v>8.2400275648414109E-2</v>
      </c>
      <c r="DO505" s="216">
        <f t="shared" si="314"/>
        <v>-39085000</v>
      </c>
      <c r="DP505" s="214">
        <f t="shared" si="315"/>
        <v>469924500</v>
      </c>
      <c r="DQ505" s="214">
        <f t="shared" si="316"/>
        <v>61326500</v>
      </c>
      <c r="DR505" s="217"/>
      <c r="DS505" s="214">
        <f t="shared" si="317"/>
        <v>1368325000</v>
      </c>
      <c r="DT505" s="214">
        <f t="shared" si="318"/>
        <v>-948432000</v>
      </c>
      <c r="DU505" s="214">
        <f t="shared" si="319"/>
        <v>-261843000</v>
      </c>
      <c r="DV505" s="214">
        <f t="shared" si="320"/>
        <v>-63537000</v>
      </c>
      <c r="DW505" s="214">
        <f t="shared" si="321"/>
        <v>94513000</v>
      </c>
      <c r="DX505" s="215">
        <f t="shared" si="322"/>
        <v>6.9072040633621393E-2</v>
      </c>
      <c r="DY505" s="215">
        <f t="shared" si="323"/>
        <v>7.419697726195075E-2</v>
      </c>
      <c r="DZ505" s="218">
        <f t="shared" si="324"/>
        <v>-28018000</v>
      </c>
      <c r="EA505" s="214">
        <f t="shared" si="325"/>
        <v>377761000</v>
      </c>
      <c r="EB505" s="214">
        <f t="shared" si="326"/>
        <v>61216000</v>
      </c>
      <c r="EC505" s="217"/>
      <c r="ED505" s="214">
        <f t="shared" si="327"/>
        <v>1181611000</v>
      </c>
      <c r="EE505" s="214">
        <f t="shared" si="328"/>
        <v>-810007000</v>
      </c>
      <c r="EF505" s="214">
        <f t="shared" si="329"/>
        <v>-238645000</v>
      </c>
      <c r="EG505" s="214">
        <f t="shared" si="330"/>
        <v>-78266000</v>
      </c>
      <c r="EH505" s="214">
        <f t="shared" si="331"/>
        <v>54693000</v>
      </c>
      <c r="EI505" s="215">
        <f t="shared" si="332"/>
        <v>4.6286806740966357E-2</v>
      </c>
      <c r="EJ505" s="215">
        <f t="shared" si="333"/>
        <v>4.8533256190778744E-2</v>
      </c>
      <c r="EK505" s="218">
        <f t="shared" si="334"/>
        <v>-35333000</v>
      </c>
      <c r="EL505" s="214">
        <f t="shared" si="335"/>
        <v>384436500</v>
      </c>
      <c r="EM505" s="214">
        <f t="shared" si="336"/>
        <v>38904000</v>
      </c>
      <c r="EN505" s="217"/>
      <c r="EO505" s="219">
        <f t="shared" si="348"/>
        <v>1323282000</v>
      </c>
      <c r="EP505" s="219">
        <f t="shared" si="348"/>
        <v>-902652333.33333337</v>
      </c>
      <c r="EQ505" s="219">
        <f t="shared" si="348"/>
        <v>-262213333.33333334</v>
      </c>
      <c r="ER505" s="219">
        <f t="shared" si="347"/>
        <v>-72649666.666666672</v>
      </c>
      <c r="ES505" s="219">
        <f t="shared" si="337"/>
        <v>85766666.666666612</v>
      </c>
      <c r="ET505" s="220">
        <f t="shared" si="338"/>
        <v>6.4813597303270659E-2</v>
      </c>
      <c r="EU505" s="221">
        <f t="shared" si="339"/>
        <v>6.9305538571104525E-2</v>
      </c>
      <c r="EV505" s="219">
        <f t="shared" si="340"/>
        <v>34145333.333333336</v>
      </c>
      <c r="EW505" s="219">
        <f t="shared" si="341"/>
        <v>410707333.33333331</v>
      </c>
      <c r="EX505" s="219">
        <f t="shared" si="341"/>
        <v>53815500</v>
      </c>
      <c r="EY505" s="208"/>
      <c r="EZ505" s="222" t="str">
        <f t="shared" si="342"/>
        <v>完整</v>
      </c>
      <c r="FA505" s="222" t="str">
        <f t="shared" si="343"/>
        <v>完整</v>
      </c>
      <c r="FB505" s="222" t="str">
        <f t="shared" si="344"/>
        <v>完整</v>
      </c>
      <c r="FC505" s="222" t="str">
        <f t="shared" si="345"/>
        <v>选择</v>
      </c>
      <c r="FD505" s="222" t="str">
        <f t="shared" si="346"/>
        <v>选择</v>
      </c>
      <c r="FE505" s="246"/>
      <c r="FF505" s="246"/>
      <c r="FG505" s="246"/>
      <c r="FH505" s="246"/>
      <c r="FI505" s="246"/>
      <c r="FJ505" s="246"/>
      <c r="FK505" s="246"/>
      <c r="FL505" s="246"/>
      <c r="FM505" s="246"/>
      <c r="FN505" s="246"/>
      <c r="FO505" s="246"/>
      <c r="FP505" s="246"/>
      <c r="FQ505" s="246"/>
      <c r="FR505" s="246"/>
      <c r="FS505" s="246"/>
      <c r="FT505" s="246"/>
      <c r="FU505" s="246"/>
      <c r="FV505" s="246"/>
      <c r="FW505" s="246"/>
      <c r="FX505" s="246"/>
      <c r="FY505" s="246"/>
      <c r="FZ505" s="246"/>
      <c r="GA505" s="246"/>
      <c r="GB505" s="246"/>
      <c r="GC505" s="246"/>
      <c r="GD505" s="246"/>
      <c r="GE505" s="246"/>
      <c r="GF505" s="246"/>
      <c r="GG505" s="246"/>
      <c r="GH505" s="246"/>
      <c r="GI505" s="246"/>
      <c r="GJ505" s="246"/>
      <c r="GK505" s="246"/>
      <c r="GL505" s="246"/>
      <c r="GM505" s="246"/>
      <c r="GN505" s="246"/>
      <c r="GO505" s="246"/>
      <c r="GP505" s="246"/>
      <c r="GQ505" s="246"/>
      <c r="GR505" s="246"/>
      <c r="GS505" s="246"/>
      <c r="GT505" s="246"/>
      <c r="GU505" s="246"/>
      <c r="GV505" s="246"/>
      <c r="GW505" s="246"/>
      <c r="GX505" s="246"/>
      <c r="GY505" s="246"/>
      <c r="GZ505" s="246"/>
      <c r="HA505" s="246"/>
      <c r="HB505" s="246"/>
      <c r="HC505" s="246"/>
      <c r="HD505" s="246"/>
      <c r="HE505" s="246"/>
      <c r="HF505" s="246"/>
      <c r="HG505" s="246"/>
      <c r="HH505" s="246"/>
      <c r="HI505" s="246"/>
      <c r="HJ505" s="246"/>
      <c r="HK505" s="246"/>
    </row>
    <row r="506" spans="1:219" ht="12.4" customHeight="1" x14ac:dyDescent="0.2">
      <c r="A506" s="204" t="s">
        <v>4381</v>
      </c>
      <c r="B506" s="205" t="str">
        <f t="shared" si="305"/>
        <v>GOLDEN POWER GROUP HOLDINGS LIMITED</v>
      </c>
      <c r="C506" s="206" t="s">
        <v>35</v>
      </c>
      <c r="D506" s="206" t="s">
        <v>32</v>
      </c>
      <c r="E506" s="258"/>
      <c r="F506" s="244"/>
      <c r="G506" s="245"/>
      <c r="H506" s="209" t="str">
        <f t="shared" si="306"/>
        <v/>
      </c>
      <c r="I506" s="206" t="s">
        <v>328</v>
      </c>
      <c r="J506" s="206" t="str">
        <f>VLOOKUP(Z506,[1]AP2022!FF:FI,2,0)</f>
        <v>exclude</v>
      </c>
      <c r="K506" s="206" t="str">
        <f>VLOOKUP(Z506,[1]AP2022!FF:FI,4,0)</f>
        <v>ok, sda/sdp</v>
      </c>
      <c r="L506" s="210"/>
      <c r="M506" s="211" t="s">
        <v>4382</v>
      </c>
      <c r="N506" s="211" t="s">
        <v>4383</v>
      </c>
      <c r="O506" s="211" t="s">
        <v>47</v>
      </c>
      <c r="P506" s="211" t="s">
        <v>4384</v>
      </c>
      <c r="Q506" s="211" t="s">
        <v>66</v>
      </c>
      <c r="R506" s="38" t="s">
        <v>67</v>
      </c>
      <c r="S506" s="211" t="s">
        <v>4385</v>
      </c>
      <c r="T506" s="211" t="s">
        <v>44</v>
      </c>
      <c r="U506" s="38" t="s">
        <v>178</v>
      </c>
      <c r="V506" s="38" t="s">
        <v>68</v>
      </c>
      <c r="W506" s="38" t="s">
        <v>4386</v>
      </c>
      <c r="X506" s="37"/>
      <c r="Y506" s="37"/>
      <c r="Z506" s="38" t="s">
        <v>4387</v>
      </c>
      <c r="AA506" s="41">
        <v>333637000</v>
      </c>
      <c r="AB506" s="41">
        <v>353217000</v>
      </c>
      <c r="AC506" s="41">
        <v>321852000</v>
      </c>
      <c r="AD506" s="41">
        <v>321806000</v>
      </c>
      <c r="AE506" s="41">
        <v>330247000</v>
      </c>
      <c r="AF506" s="41">
        <v>347218000</v>
      </c>
      <c r="AG506" s="41">
        <v>315415000</v>
      </c>
      <c r="AH506" s="41">
        <v>314203000</v>
      </c>
      <c r="AI506" s="38" t="s">
        <v>39</v>
      </c>
      <c r="AJ506" s="38" t="s">
        <v>39</v>
      </c>
      <c r="AK506" s="38" t="s">
        <v>39</v>
      </c>
      <c r="AL506" s="38" t="s">
        <v>39</v>
      </c>
      <c r="AM506" s="41">
        <v>330247000</v>
      </c>
      <c r="AN506" s="41">
        <v>347218000</v>
      </c>
      <c r="AO506" s="41">
        <v>315415000</v>
      </c>
      <c r="AP506" s="41">
        <v>314203000</v>
      </c>
      <c r="AQ506" s="41">
        <v>3390000</v>
      </c>
      <c r="AR506" s="41">
        <v>5999000</v>
      </c>
      <c r="AS506" s="41">
        <v>6437000</v>
      </c>
      <c r="AT506" s="41">
        <v>7603000</v>
      </c>
      <c r="AU506" s="41">
        <v>-241241000</v>
      </c>
      <c r="AV506" s="41">
        <v>-255578000</v>
      </c>
      <c r="AW506" s="41">
        <v>-209574000</v>
      </c>
      <c r="AX506" s="41">
        <v>-220036000</v>
      </c>
      <c r="AY506" s="41">
        <v>0</v>
      </c>
      <c r="AZ506" s="41">
        <v>0</v>
      </c>
      <c r="BA506" s="41">
        <v>0</v>
      </c>
      <c r="BB506" s="41">
        <v>0</v>
      </c>
      <c r="BC506" s="41">
        <v>-71832000</v>
      </c>
      <c r="BD506" s="41">
        <v>-73572000</v>
      </c>
      <c r="BE506" s="41">
        <v>-65318000</v>
      </c>
      <c r="BF506" s="41">
        <v>-68448000</v>
      </c>
      <c r="BG506" s="41">
        <v>20564000</v>
      </c>
      <c r="BH506" s="41">
        <v>24067000</v>
      </c>
      <c r="BI506" s="41">
        <v>46960000</v>
      </c>
      <c r="BJ506" s="41">
        <v>33322000</v>
      </c>
      <c r="BK506" s="41">
        <v>-17468000</v>
      </c>
      <c r="BL506" s="41">
        <v>-18153000</v>
      </c>
      <c r="BM506" s="41">
        <v>-25017000</v>
      </c>
      <c r="BN506" s="41">
        <v>-19955000</v>
      </c>
      <c r="BO506" s="41">
        <v>-17423000</v>
      </c>
      <c r="BP506" s="41">
        <v>-18102000</v>
      </c>
      <c r="BQ506" s="41">
        <v>-24932000</v>
      </c>
      <c r="BR506" s="41">
        <v>-19896000</v>
      </c>
      <c r="BS506" s="41">
        <v>-45000</v>
      </c>
      <c r="BT506" s="41">
        <v>-51000</v>
      </c>
      <c r="BU506" s="41">
        <v>-85000</v>
      </c>
      <c r="BV506" s="41">
        <v>-59000</v>
      </c>
      <c r="BW506" s="41">
        <v>-22794000</v>
      </c>
      <c r="BX506" s="41">
        <v>4712000</v>
      </c>
      <c r="BY506" s="41">
        <v>12340000</v>
      </c>
      <c r="BZ506" s="41">
        <v>7380000</v>
      </c>
      <c r="CA506" s="41">
        <v>152777000</v>
      </c>
      <c r="CB506" s="41">
        <v>181458000</v>
      </c>
      <c r="CC506" s="41">
        <v>150710000</v>
      </c>
      <c r="CD506" s="41">
        <v>128788000</v>
      </c>
      <c r="CE506" s="41">
        <v>48789000</v>
      </c>
      <c r="CF506" s="41">
        <v>60051000</v>
      </c>
      <c r="CG506" s="41">
        <v>59761000</v>
      </c>
      <c r="CH506" s="41">
        <v>40077000</v>
      </c>
      <c r="CI506" s="41">
        <v>46775000</v>
      </c>
      <c r="CJ506" s="41">
        <v>53377000</v>
      </c>
      <c r="CK506" s="41">
        <v>50062000</v>
      </c>
      <c r="CL506" s="41">
        <v>47455000</v>
      </c>
      <c r="CM506" s="41">
        <v>4529000</v>
      </c>
      <c r="CN506" s="41">
        <v>3710000</v>
      </c>
      <c r="CO506" s="41">
        <v>21546000</v>
      </c>
      <c r="CP506" s="41">
        <v>13015000</v>
      </c>
      <c r="CQ506" s="41">
        <v>21508000</v>
      </c>
      <c r="CR506" s="41">
        <v>36630000</v>
      </c>
      <c r="CS506" s="41">
        <v>14452000</v>
      </c>
      <c r="CT506" s="41">
        <v>18227000</v>
      </c>
      <c r="CU506" s="38" t="s">
        <v>39</v>
      </c>
      <c r="CV506" s="38" t="s">
        <v>39</v>
      </c>
      <c r="CW506" s="38" t="s">
        <v>39</v>
      </c>
      <c r="CX506" s="38" t="s">
        <v>39</v>
      </c>
      <c r="CY506" s="41">
        <v>158818000</v>
      </c>
      <c r="CZ506" s="41">
        <v>147762000</v>
      </c>
      <c r="DA506" s="41">
        <v>91202000</v>
      </c>
      <c r="DB506" s="41">
        <v>118636000</v>
      </c>
      <c r="DC506" s="41">
        <v>627641000</v>
      </c>
      <c r="DD506" s="41">
        <v>667647000</v>
      </c>
      <c r="DE506" s="41">
        <v>571755000</v>
      </c>
      <c r="DF506" s="41">
        <v>536823000</v>
      </c>
      <c r="DG506" s="213"/>
      <c r="DH506" s="214">
        <f t="shared" si="307"/>
        <v>330247000</v>
      </c>
      <c r="DI506" s="214">
        <f t="shared" si="308"/>
        <v>-241241000</v>
      </c>
      <c r="DJ506" s="214">
        <f t="shared" si="309"/>
        <v>-71832000</v>
      </c>
      <c r="DK506" s="214">
        <f t="shared" si="310"/>
        <v>-17468000</v>
      </c>
      <c r="DL506" s="214">
        <f t="shared" si="311"/>
        <v>-294000</v>
      </c>
      <c r="DM506" s="215">
        <f t="shared" si="312"/>
        <v>-8.9024275769348398E-4</v>
      </c>
      <c r="DN506" s="215">
        <f t="shared" si="313"/>
        <v>-8.8945093044433222E-4</v>
      </c>
      <c r="DO506" s="216">
        <f t="shared" si="314"/>
        <v>0</v>
      </c>
      <c r="DP506" s="214">
        <f t="shared" si="315"/>
        <v>54420000</v>
      </c>
      <c r="DQ506" s="214">
        <f t="shared" si="316"/>
        <v>153290000</v>
      </c>
      <c r="DR506" s="217"/>
      <c r="DS506" s="214">
        <f t="shared" si="317"/>
        <v>347218000</v>
      </c>
      <c r="DT506" s="214">
        <f t="shared" si="318"/>
        <v>-255578000</v>
      </c>
      <c r="DU506" s="214">
        <f t="shared" si="319"/>
        <v>-73572000</v>
      </c>
      <c r="DV506" s="214">
        <f t="shared" si="320"/>
        <v>-18153000</v>
      </c>
      <c r="DW506" s="214">
        <f t="shared" si="321"/>
        <v>-85000</v>
      </c>
      <c r="DX506" s="215">
        <f t="shared" si="322"/>
        <v>-2.4480297680419793E-4</v>
      </c>
      <c r="DY506" s="215">
        <f t="shared" si="323"/>
        <v>-2.4474306297382978E-4</v>
      </c>
      <c r="DZ506" s="218">
        <f t="shared" si="324"/>
        <v>0</v>
      </c>
      <c r="EA506" s="214">
        <f t="shared" si="325"/>
        <v>59906000</v>
      </c>
      <c r="EB506" s="214">
        <f t="shared" si="326"/>
        <v>119482000</v>
      </c>
      <c r="EC506" s="217"/>
      <c r="ED506" s="214">
        <f t="shared" si="327"/>
        <v>315415000</v>
      </c>
      <c r="EE506" s="214">
        <f t="shared" si="328"/>
        <v>-209574000</v>
      </c>
      <c r="EF506" s="214">
        <f t="shared" si="329"/>
        <v>-65318000</v>
      </c>
      <c r="EG506" s="214">
        <f t="shared" si="330"/>
        <v>-25017000</v>
      </c>
      <c r="EH506" s="214">
        <f t="shared" si="331"/>
        <v>15506000</v>
      </c>
      <c r="EI506" s="215">
        <f t="shared" si="332"/>
        <v>4.916062964665599E-2</v>
      </c>
      <c r="EJ506" s="215">
        <f t="shared" si="333"/>
        <v>5.1702349712746197E-2</v>
      </c>
      <c r="EK506" s="218">
        <f t="shared" si="334"/>
        <v>0</v>
      </c>
      <c r="EL506" s="214">
        <f t="shared" si="335"/>
        <v>49919000</v>
      </c>
      <c r="EM506" s="214">
        <f t="shared" si="336"/>
        <v>104919000</v>
      </c>
      <c r="EN506" s="217"/>
      <c r="EO506" s="219">
        <f t="shared" si="348"/>
        <v>330960000</v>
      </c>
      <c r="EP506" s="219">
        <f t="shared" si="348"/>
        <v>-235464333.33333334</v>
      </c>
      <c r="EQ506" s="219">
        <f t="shared" si="348"/>
        <v>-70240666.666666672</v>
      </c>
      <c r="ER506" s="219">
        <f t="shared" si="347"/>
        <v>-20212666.666666668</v>
      </c>
      <c r="ES506" s="219">
        <f t="shared" si="337"/>
        <v>5042333.3333333172</v>
      </c>
      <c r="ET506" s="220">
        <f t="shared" si="338"/>
        <v>1.5235476593344566E-2</v>
      </c>
      <c r="EU506" s="221">
        <f t="shared" si="339"/>
        <v>1.5471187508501585E-2</v>
      </c>
      <c r="EV506" s="219">
        <f t="shared" si="340"/>
        <v>0</v>
      </c>
      <c r="EW506" s="219">
        <f t="shared" si="341"/>
        <v>54748333.333333336</v>
      </c>
      <c r="EX506" s="219">
        <f t="shared" si="341"/>
        <v>125897000</v>
      </c>
      <c r="EY506" s="208"/>
      <c r="EZ506" s="222" t="str">
        <f t="shared" si="342"/>
        <v>完整</v>
      </c>
      <c r="FA506" s="222" t="str">
        <f t="shared" si="343"/>
        <v>完整</v>
      </c>
      <c r="FB506" s="222" t="str">
        <f t="shared" si="344"/>
        <v>完整</v>
      </c>
      <c r="FC506" s="222" t="str">
        <f t="shared" si="345"/>
        <v>选择</v>
      </c>
      <c r="FD506" s="222" t="str">
        <f t="shared" si="346"/>
        <v>选择</v>
      </c>
      <c r="FE506" s="246"/>
      <c r="FF506" s="246"/>
      <c r="FG506" s="246"/>
      <c r="FH506" s="246"/>
      <c r="FI506" s="246"/>
      <c r="FJ506" s="246"/>
      <c r="FK506" s="246"/>
      <c r="FL506" s="246"/>
      <c r="FM506" s="246"/>
      <c r="FN506" s="246"/>
      <c r="FO506" s="246"/>
      <c r="FP506" s="246"/>
      <c r="FQ506" s="246"/>
      <c r="FR506" s="246"/>
      <c r="FS506" s="246"/>
      <c r="FT506" s="246"/>
      <c r="FU506" s="246"/>
      <c r="FV506" s="246"/>
      <c r="FW506" s="246"/>
      <c r="FX506" s="246"/>
      <c r="FY506" s="246"/>
      <c r="FZ506" s="246"/>
      <c r="GA506" s="246"/>
      <c r="GB506" s="246"/>
      <c r="GC506" s="246"/>
      <c r="GD506" s="246"/>
      <c r="GE506" s="246"/>
      <c r="GF506" s="246"/>
      <c r="GG506" s="246"/>
      <c r="GH506" s="246"/>
      <c r="GI506" s="246"/>
      <c r="GJ506" s="246"/>
      <c r="GK506" s="246"/>
      <c r="GL506" s="246"/>
      <c r="GM506" s="246"/>
      <c r="GN506" s="246"/>
      <c r="GO506" s="246"/>
      <c r="GP506" s="246"/>
      <c r="GQ506" s="246"/>
      <c r="GR506" s="246"/>
      <c r="GS506" s="246"/>
      <c r="GT506" s="246"/>
      <c r="GU506" s="246"/>
      <c r="GV506" s="246"/>
      <c r="GW506" s="246"/>
      <c r="GX506" s="246"/>
      <c r="GY506" s="246"/>
      <c r="GZ506" s="246"/>
      <c r="HA506" s="246"/>
      <c r="HB506" s="246"/>
      <c r="HC506" s="246"/>
      <c r="HD506" s="246"/>
      <c r="HE506" s="246"/>
      <c r="HF506" s="246"/>
      <c r="HG506" s="246"/>
      <c r="HH506" s="246"/>
      <c r="HI506" s="246"/>
      <c r="HJ506" s="246"/>
      <c r="HK506" s="246"/>
    </row>
    <row r="507" spans="1:219" s="7" customFormat="1" ht="12.4" customHeight="1" x14ac:dyDescent="0.2">
      <c r="A507" s="226" t="s">
        <v>4388</v>
      </c>
      <c r="B507" s="227" t="str">
        <f t="shared" si="305"/>
        <v>CHINA SUN GROUP HIGH-TECH CO.</v>
      </c>
      <c r="C507" s="228" t="s">
        <v>35</v>
      </c>
      <c r="D507" s="228" t="s">
        <v>30</v>
      </c>
      <c r="E507" s="258"/>
      <c r="F507" s="244"/>
      <c r="G507" s="238"/>
      <c r="H507" s="232" t="str">
        <f t="shared" si="306"/>
        <v/>
      </c>
      <c r="I507" s="206" t="s">
        <v>2534</v>
      </c>
      <c r="J507" s="228" t="str">
        <f>VLOOKUP(Z507,[1]AP2022!FF:FI,2,0)</f>
        <v>exclude</v>
      </c>
      <c r="K507" s="228" t="str">
        <f>VLOOKUP(Z507,[1]AP2022!FF:FI,4,0)</f>
        <v>ok, insuf</v>
      </c>
      <c r="L507" s="233"/>
      <c r="M507" s="38" t="s">
        <v>4389</v>
      </c>
      <c r="N507" s="38" t="s">
        <v>4390</v>
      </c>
      <c r="O507" s="38" t="s">
        <v>36</v>
      </c>
      <c r="P507" s="38" t="s">
        <v>4391</v>
      </c>
      <c r="Q507" s="38" t="s">
        <v>48</v>
      </c>
      <c r="R507" s="38" t="s">
        <v>4351</v>
      </c>
      <c r="S507" s="38" t="s">
        <v>4392</v>
      </c>
      <c r="T507" s="38" t="s">
        <v>71</v>
      </c>
      <c r="U507" s="38" t="s">
        <v>178</v>
      </c>
      <c r="V507" s="38" t="s">
        <v>4393</v>
      </c>
      <c r="W507" s="38" t="s">
        <v>4394</v>
      </c>
      <c r="X507" s="38" t="s">
        <v>4395</v>
      </c>
      <c r="Y507" s="37"/>
      <c r="Z507" s="38" t="s">
        <v>4396</v>
      </c>
      <c r="AA507" s="38" t="s">
        <v>39</v>
      </c>
      <c r="AB507" s="38" t="s">
        <v>39</v>
      </c>
      <c r="AC507" s="38" t="s">
        <v>39</v>
      </c>
      <c r="AD507" s="38" t="s">
        <v>39</v>
      </c>
      <c r="AE507" s="38" t="s">
        <v>39</v>
      </c>
      <c r="AF507" s="38" t="s">
        <v>39</v>
      </c>
      <c r="AG507" s="38" t="s">
        <v>39</v>
      </c>
      <c r="AH507" s="38" t="s">
        <v>39</v>
      </c>
      <c r="AI507" s="38" t="s">
        <v>39</v>
      </c>
      <c r="AJ507" s="38" t="s">
        <v>39</v>
      </c>
      <c r="AK507" s="38" t="s">
        <v>39</v>
      </c>
      <c r="AL507" s="38" t="s">
        <v>39</v>
      </c>
      <c r="AM507" s="38" t="s">
        <v>39</v>
      </c>
      <c r="AN507" s="38" t="s">
        <v>39</v>
      </c>
      <c r="AO507" s="38" t="s">
        <v>39</v>
      </c>
      <c r="AP507" s="38" t="s">
        <v>39</v>
      </c>
      <c r="AQ507" s="38" t="s">
        <v>39</v>
      </c>
      <c r="AR507" s="38" t="s">
        <v>39</v>
      </c>
      <c r="AS507" s="38" t="s">
        <v>39</v>
      </c>
      <c r="AT507" s="38" t="s">
        <v>39</v>
      </c>
      <c r="AU507" s="38" t="s">
        <v>39</v>
      </c>
      <c r="AV507" s="38" t="s">
        <v>39</v>
      </c>
      <c r="AW507" s="38" t="s">
        <v>39</v>
      </c>
      <c r="AX507" s="38" t="s">
        <v>39</v>
      </c>
      <c r="AY507" s="38" t="s">
        <v>39</v>
      </c>
      <c r="AZ507" s="38" t="s">
        <v>39</v>
      </c>
      <c r="BA507" s="38" t="s">
        <v>39</v>
      </c>
      <c r="BB507" s="38" t="s">
        <v>39</v>
      </c>
      <c r="BC507" s="38" t="s">
        <v>39</v>
      </c>
      <c r="BD507" s="38" t="s">
        <v>39</v>
      </c>
      <c r="BE507" s="38" t="s">
        <v>39</v>
      </c>
      <c r="BF507" s="38" t="s">
        <v>39</v>
      </c>
      <c r="BG507" s="38" t="s">
        <v>39</v>
      </c>
      <c r="BH507" s="38" t="s">
        <v>39</v>
      </c>
      <c r="BI507" s="38" t="s">
        <v>39</v>
      </c>
      <c r="BJ507" s="38" t="s">
        <v>39</v>
      </c>
      <c r="BK507" s="38" t="s">
        <v>39</v>
      </c>
      <c r="BL507" s="38" t="s">
        <v>39</v>
      </c>
      <c r="BM507" s="38" t="s">
        <v>39</v>
      </c>
      <c r="BN507" s="38" t="s">
        <v>39</v>
      </c>
      <c r="BO507" s="38" t="s">
        <v>39</v>
      </c>
      <c r="BP507" s="38" t="s">
        <v>39</v>
      </c>
      <c r="BQ507" s="38" t="s">
        <v>39</v>
      </c>
      <c r="BR507" s="38" t="s">
        <v>39</v>
      </c>
      <c r="BS507" s="38" t="s">
        <v>39</v>
      </c>
      <c r="BT507" s="38" t="s">
        <v>39</v>
      </c>
      <c r="BU507" s="38" t="s">
        <v>39</v>
      </c>
      <c r="BV507" s="38" t="s">
        <v>39</v>
      </c>
      <c r="BW507" s="38" t="s">
        <v>39</v>
      </c>
      <c r="BX507" s="38" t="s">
        <v>39</v>
      </c>
      <c r="BY507" s="38" t="s">
        <v>39</v>
      </c>
      <c r="BZ507" s="38" t="s">
        <v>39</v>
      </c>
      <c r="CA507" s="38" t="s">
        <v>39</v>
      </c>
      <c r="CB507" s="38" t="s">
        <v>39</v>
      </c>
      <c r="CC507" s="38" t="s">
        <v>39</v>
      </c>
      <c r="CD507" s="38" t="s">
        <v>39</v>
      </c>
      <c r="CE507" s="38" t="s">
        <v>39</v>
      </c>
      <c r="CF507" s="38" t="s">
        <v>39</v>
      </c>
      <c r="CG507" s="38" t="s">
        <v>39</v>
      </c>
      <c r="CH507" s="38" t="s">
        <v>39</v>
      </c>
      <c r="CI507" s="38" t="s">
        <v>39</v>
      </c>
      <c r="CJ507" s="38" t="s">
        <v>39</v>
      </c>
      <c r="CK507" s="38" t="s">
        <v>39</v>
      </c>
      <c r="CL507" s="38" t="s">
        <v>39</v>
      </c>
      <c r="CM507" s="38" t="s">
        <v>39</v>
      </c>
      <c r="CN507" s="38" t="s">
        <v>39</v>
      </c>
      <c r="CO507" s="38" t="s">
        <v>39</v>
      </c>
      <c r="CP507" s="38" t="s">
        <v>39</v>
      </c>
      <c r="CQ507" s="38" t="s">
        <v>39</v>
      </c>
      <c r="CR507" s="38" t="s">
        <v>39</v>
      </c>
      <c r="CS507" s="38" t="s">
        <v>39</v>
      </c>
      <c r="CT507" s="38" t="s">
        <v>39</v>
      </c>
      <c r="CU507" s="38" t="s">
        <v>39</v>
      </c>
      <c r="CV507" s="38" t="s">
        <v>39</v>
      </c>
      <c r="CW507" s="38" t="s">
        <v>39</v>
      </c>
      <c r="CX507" s="38" t="s">
        <v>39</v>
      </c>
      <c r="CY507" s="38" t="s">
        <v>39</v>
      </c>
      <c r="CZ507" s="38" t="s">
        <v>39</v>
      </c>
      <c r="DA507" s="38" t="s">
        <v>39</v>
      </c>
      <c r="DB507" s="38" t="s">
        <v>39</v>
      </c>
      <c r="DC507" s="38" t="s">
        <v>39</v>
      </c>
      <c r="DD507" s="38" t="s">
        <v>39</v>
      </c>
      <c r="DE507" s="38" t="s">
        <v>39</v>
      </c>
      <c r="DF507" s="38" t="s">
        <v>39</v>
      </c>
      <c r="DG507" s="213"/>
      <c r="DH507" s="214" t="str">
        <f t="shared" si="307"/>
        <v>无数据</v>
      </c>
      <c r="DI507" s="214" t="str">
        <f t="shared" si="308"/>
        <v>n.a.</v>
      </c>
      <c r="DJ507" s="214" t="str">
        <f t="shared" si="309"/>
        <v>n.a.</v>
      </c>
      <c r="DK507" s="214" t="str">
        <f t="shared" si="310"/>
        <v>n.a.</v>
      </c>
      <c r="DL507" s="214" t="str">
        <f t="shared" si="311"/>
        <v>无数据</v>
      </c>
      <c r="DM507" s="215" t="e">
        <f t="shared" si="312"/>
        <v>#VALUE!</v>
      </c>
      <c r="DN507" s="215" t="e">
        <f t="shared" si="313"/>
        <v>#VALUE!</v>
      </c>
      <c r="DO507" s="216" t="str">
        <f t="shared" si="314"/>
        <v>n.a.</v>
      </c>
      <c r="DP507" s="214" t="e">
        <f t="shared" si="315"/>
        <v>#VALUE!</v>
      </c>
      <c r="DQ507" s="214" t="e">
        <f t="shared" si="316"/>
        <v>#VALUE!</v>
      </c>
      <c r="DR507" s="217"/>
      <c r="DS507" s="214" t="str">
        <f t="shared" si="317"/>
        <v>无数据</v>
      </c>
      <c r="DT507" s="214" t="str">
        <f t="shared" si="318"/>
        <v>n.a.</v>
      </c>
      <c r="DU507" s="214" t="str">
        <f t="shared" si="319"/>
        <v>n.a.</v>
      </c>
      <c r="DV507" s="214" t="str">
        <f t="shared" si="320"/>
        <v>n.a.</v>
      </c>
      <c r="DW507" s="214" t="str">
        <f t="shared" si="321"/>
        <v>无数据</v>
      </c>
      <c r="DX507" s="215" t="e">
        <f t="shared" si="322"/>
        <v>#VALUE!</v>
      </c>
      <c r="DY507" s="215" t="e">
        <f t="shared" si="323"/>
        <v>#VALUE!</v>
      </c>
      <c r="DZ507" s="218" t="str">
        <f t="shared" si="324"/>
        <v>n.a.</v>
      </c>
      <c r="EA507" s="214" t="e">
        <f t="shared" si="325"/>
        <v>#VALUE!</v>
      </c>
      <c r="EB507" s="214" t="e">
        <f t="shared" si="326"/>
        <v>#VALUE!</v>
      </c>
      <c r="EC507" s="217"/>
      <c r="ED507" s="214" t="str">
        <f t="shared" si="327"/>
        <v>无数据</v>
      </c>
      <c r="EE507" s="214" t="str">
        <f t="shared" si="328"/>
        <v>n.a.</v>
      </c>
      <c r="EF507" s="214" t="str">
        <f t="shared" si="329"/>
        <v>n.a.</v>
      </c>
      <c r="EG507" s="214" t="str">
        <f t="shared" si="330"/>
        <v>n.a.</v>
      </c>
      <c r="EH507" s="214" t="str">
        <f t="shared" si="331"/>
        <v>无数据</v>
      </c>
      <c r="EI507" s="215" t="e">
        <f t="shared" si="332"/>
        <v>#VALUE!</v>
      </c>
      <c r="EJ507" s="215" t="e">
        <f t="shared" si="333"/>
        <v>#VALUE!</v>
      </c>
      <c r="EK507" s="218" t="str">
        <f t="shared" si="334"/>
        <v>n.a.</v>
      </c>
      <c r="EL507" s="214" t="e">
        <f t="shared" si="335"/>
        <v>#VALUE!</v>
      </c>
      <c r="EM507" s="214" t="e">
        <f t="shared" si="336"/>
        <v>#VALUE!</v>
      </c>
      <c r="EN507" s="217"/>
      <c r="EO507" s="219" t="e">
        <f t="shared" si="348"/>
        <v>#VALUE!</v>
      </c>
      <c r="EP507" s="219" t="e">
        <f t="shared" si="348"/>
        <v>#VALUE!</v>
      </c>
      <c r="EQ507" s="219" t="e">
        <f t="shared" si="348"/>
        <v>#VALUE!</v>
      </c>
      <c r="ER507" s="219" t="e">
        <f t="shared" si="347"/>
        <v>#VALUE!</v>
      </c>
      <c r="ES507" s="219" t="e">
        <f t="shared" si="337"/>
        <v>#VALUE!</v>
      </c>
      <c r="ET507" s="220" t="e">
        <f t="shared" si="338"/>
        <v>#VALUE!</v>
      </c>
      <c r="EU507" s="221" t="e">
        <f t="shared" si="339"/>
        <v>#VALUE!</v>
      </c>
      <c r="EV507" s="219" t="e">
        <f t="shared" si="340"/>
        <v>#VALUE!</v>
      </c>
      <c r="EW507" s="219" t="e">
        <f t="shared" si="341"/>
        <v>#VALUE!</v>
      </c>
      <c r="EX507" s="219" t="e">
        <f t="shared" si="341"/>
        <v>#VALUE!</v>
      </c>
      <c r="EY507" s="208"/>
      <c r="EZ507" s="222" t="str">
        <f t="shared" si="342"/>
        <v>无数据</v>
      </c>
      <c r="FA507" s="222" t="str">
        <f t="shared" si="343"/>
        <v>无数据</v>
      </c>
      <c r="FB507" s="222" t="str">
        <f t="shared" si="344"/>
        <v>无数据</v>
      </c>
      <c r="FC507" s="222" t="str">
        <f t="shared" si="345"/>
        <v>删除</v>
      </c>
      <c r="FD507" s="222" t="str">
        <f t="shared" si="346"/>
        <v>删除</v>
      </c>
      <c r="FE507" s="246"/>
      <c r="FF507" s="246"/>
      <c r="FG507" s="246"/>
      <c r="FH507" s="246"/>
      <c r="FI507" s="246"/>
      <c r="FJ507" s="246"/>
      <c r="FK507" s="246"/>
      <c r="FL507" s="246"/>
      <c r="FM507" s="246"/>
      <c r="FN507" s="246"/>
      <c r="FO507" s="246"/>
      <c r="FP507" s="246"/>
      <c r="FQ507" s="246"/>
      <c r="FR507" s="246"/>
      <c r="FS507" s="246"/>
      <c r="FT507" s="246"/>
      <c r="FU507" s="246"/>
      <c r="FV507" s="246"/>
      <c r="FW507" s="246"/>
      <c r="FX507" s="246"/>
      <c r="FY507" s="246"/>
      <c r="FZ507" s="246"/>
      <c r="GA507" s="246"/>
      <c r="GB507" s="246"/>
      <c r="GC507" s="246"/>
      <c r="GD507" s="246"/>
      <c r="GE507" s="246"/>
      <c r="GF507" s="246"/>
      <c r="GG507" s="246"/>
      <c r="GH507" s="246"/>
      <c r="GI507" s="246"/>
      <c r="GJ507" s="246"/>
      <c r="GK507" s="246"/>
      <c r="GL507" s="246"/>
      <c r="GM507" s="246"/>
      <c r="GN507" s="246"/>
      <c r="GO507" s="246"/>
      <c r="GP507" s="246"/>
      <c r="GQ507" s="246"/>
      <c r="GR507" s="246"/>
      <c r="GS507" s="246"/>
      <c r="GT507" s="246"/>
      <c r="GU507" s="246"/>
      <c r="GV507" s="246"/>
      <c r="GW507" s="246"/>
      <c r="GX507" s="246"/>
      <c r="GY507" s="246"/>
      <c r="GZ507" s="246"/>
      <c r="HA507" s="246"/>
      <c r="HB507" s="246"/>
      <c r="HC507" s="246"/>
      <c r="HD507" s="246"/>
      <c r="HE507" s="246"/>
      <c r="HF507" s="246"/>
      <c r="HG507" s="246"/>
      <c r="HH507" s="246"/>
      <c r="HI507" s="246"/>
      <c r="HJ507" s="246"/>
      <c r="HK507" s="254"/>
    </row>
    <row r="508" spans="1:219" s="7" customFormat="1" ht="12.4" customHeight="1" x14ac:dyDescent="0.2">
      <c r="A508" s="226" t="s">
        <v>4397</v>
      </c>
      <c r="B508" s="227" t="str">
        <f t="shared" si="305"/>
        <v>IONIX TECHNOLOGY, INC.</v>
      </c>
      <c r="C508" s="228" t="s">
        <v>35</v>
      </c>
      <c r="D508" s="229" t="s">
        <v>188</v>
      </c>
      <c r="E508" s="258"/>
      <c r="F508" s="244"/>
      <c r="G508" s="238"/>
      <c r="H508" s="232" t="str">
        <f t="shared" si="306"/>
        <v/>
      </c>
      <c r="I508" s="228" t="s">
        <v>353</v>
      </c>
      <c r="J508" s="228" t="str">
        <f>VLOOKUP(Z508,[1]AP2022!FF:FI,2,0)</f>
        <v>exclude</v>
      </c>
      <c r="K508" s="228" t="str">
        <f>VLOOKUP(Z508,[1]AP2022!FF:FI,4,0)</f>
        <v>ok, indep</v>
      </c>
      <c r="L508" s="233"/>
      <c r="M508" s="38" t="s">
        <v>4398</v>
      </c>
      <c r="N508" s="38" t="s">
        <v>4399</v>
      </c>
      <c r="O508" s="38" t="s">
        <v>47</v>
      </c>
      <c r="P508" s="38" t="s">
        <v>4400</v>
      </c>
      <c r="Q508" s="38" t="s">
        <v>48</v>
      </c>
      <c r="R508" s="38" t="s">
        <v>4351</v>
      </c>
      <c r="S508" s="38" t="s">
        <v>4401</v>
      </c>
      <c r="T508" s="38" t="s">
        <v>45</v>
      </c>
      <c r="U508" s="38" t="s">
        <v>178</v>
      </c>
      <c r="V508" s="38" t="s">
        <v>68</v>
      </c>
      <c r="W508" s="38" t="s">
        <v>4402</v>
      </c>
      <c r="X508" s="38" t="s">
        <v>4403</v>
      </c>
      <c r="Y508" s="37"/>
      <c r="Z508" s="38" t="s">
        <v>4404</v>
      </c>
      <c r="AA508" s="38" t="s">
        <v>39</v>
      </c>
      <c r="AB508" s="41">
        <v>14328330</v>
      </c>
      <c r="AC508" s="41">
        <v>20599230</v>
      </c>
      <c r="AD508" s="41">
        <v>12348490</v>
      </c>
      <c r="AE508" s="38" t="s">
        <v>39</v>
      </c>
      <c r="AF508" s="41">
        <v>14328330</v>
      </c>
      <c r="AG508" s="41">
        <v>20599230</v>
      </c>
      <c r="AH508" s="41">
        <v>12348490</v>
      </c>
      <c r="AI508" s="38" t="s">
        <v>39</v>
      </c>
      <c r="AJ508" s="38" t="s">
        <v>39</v>
      </c>
      <c r="AK508" s="38" t="s">
        <v>39</v>
      </c>
      <c r="AL508" s="38" t="s">
        <v>39</v>
      </c>
      <c r="AM508" s="38" t="s">
        <v>39</v>
      </c>
      <c r="AN508" s="41">
        <v>14328330</v>
      </c>
      <c r="AO508" s="41">
        <v>20599230</v>
      </c>
      <c r="AP508" s="41">
        <v>12348490</v>
      </c>
      <c r="AQ508" s="38" t="s">
        <v>39</v>
      </c>
      <c r="AR508" s="38" t="s">
        <v>39</v>
      </c>
      <c r="AS508" s="38" t="s">
        <v>39</v>
      </c>
      <c r="AT508" s="38" t="s">
        <v>39</v>
      </c>
      <c r="AU508" s="38" t="s">
        <v>39</v>
      </c>
      <c r="AV508" s="41">
        <v>-11343500</v>
      </c>
      <c r="AW508" s="41">
        <v>-16754170</v>
      </c>
      <c r="AX508" s="41">
        <v>-9780320</v>
      </c>
      <c r="AY508" s="38" t="s">
        <v>39</v>
      </c>
      <c r="AZ508" s="41">
        <v>-598340</v>
      </c>
      <c r="BA508" s="41">
        <v>-805570</v>
      </c>
      <c r="BB508" s="41">
        <v>-323310</v>
      </c>
      <c r="BC508" s="38" t="s">
        <v>39</v>
      </c>
      <c r="BD508" s="41">
        <v>-1372590</v>
      </c>
      <c r="BE508" s="41">
        <v>-1937050</v>
      </c>
      <c r="BF508" s="41">
        <v>-1255520</v>
      </c>
      <c r="BG508" s="38" t="s">
        <v>39</v>
      </c>
      <c r="BH508" s="41">
        <v>1013900</v>
      </c>
      <c r="BI508" s="41">
        <v>1102440</v>
      </c>
      <c r="BJ508" s="41">
        <v>989340.00000000105</v>
      </c>
      <c r="BK508" s="38" t="s">
        <v>39</v>
      </c>
      <c r="BL508" s="41">
        <v>-706900</v>
      </c>
      <c r="BM508" s="41">
        <v>-752260</v>
      </c>
      <c r="BN508" s="41">
        <v>-372900</v>
      </c>
      <c r="BO508" s="38" t="s">
        <v>39</v>
      </c>
      <c r="BP508" s="41">
        <v>-676190</v>
      </c>
      <c r="BQ508" s="41">
        <v>-723350</v>
      </c>
      <c r="BR508" s="41">
        <v>-357800</v>
      </c>
      <c r="BS508" s="38" t="s">
        <v>39</v>
      </c>
      <c r="BT508" s="41">
        <v>-30710</v>
      </c>
      <c r="BU508" s="41">
        <v>-28910</v>
      </c>
      <c r="BV508" s="41">
        <v>-15100</v>
      </c>
      <c r="BW508" s="38" t="s">
        <v>39</v>
      </c>
      <c r="BX508" s="41">
        <v>-406610</v>
      </c>
      <c r="BY508" s="41">
        <v>-277670</v>
      </c>
      <c r="BZ508" s="41">
        <v>397050</v>
      </c>
      <c r="CA508" s="38" t="s">
        <v>39</v>
      </c>
      <c r="CB508" s="41">
        <v>12895420</v>
      </c>
      <c r="CC508" s="41">
        <v>9166290</v>
      </c>
      <c r="CD508" s="41">
        <v>8656420</v>
      </c>
      <c r="CE508" s="38" t="s">
        <v>39</v>
      </c>
      <c r="CF508" s="41">
        <v>5454370</v>
      </c>
      <c r="CG508" s="41">
        <v>3263850</v>
      </c>
      <c r="CH508" s="41">
        <v>3379150</v>
      </c>
      <c r="CI508" s="38" t="s">
        <v>39</v>
      </c>
      <c r="CJ508" s="41">
        <v>5013720</v>
      </c>
      <c r="CK508" s="41">
        <v>3398940</v>
      </c>
      <c r="CL508" s="41">
        <v>4099240</v>
      </c>
      <c r="CM508" s="38" t="s">
        <v>39</v>
      </c>
      <c r="CN508" s="38" t="s">
        <v>39</v>
      </c>
      <c r="CO508" s="38" t="s">
        <v>39</v>
      </c>
      <c r="CP508" s="38" t="s">
        <v>39</v>
      </c>
      <c r="CQ508" s="38" t="s">
        <v>39</v>
      </c>
      <c r="CR508" s="41">
        <v>731820</v>
      </c>
      <c r="CS508" s="41">
        <v>1285370</v>
      </c>
      <c r="CT508" s="41">
        <v>509620</v>
      </c>
      <c r="CU508" s="38" t="s">
        <v>39</v>
      </c>
      <c r="CV508" s="38" t="s">
        <v>39</v>
      </c>
      <c r="CW508" s="38" t="s">
        <v>39</v>
      </c>
      <c r="CX508" s="38" t="s">
        <v>39</v>
      </c>
      <c r="CY508" s="38" t="s">
        <v>39</v>
      </c>
      <c r="CZ508" s="41">
        <v>173090</v>
      </c>
      <c r="DA508" s="41">
        <v>98850</v>
      </c>
      <c r="DB508" s="41">
        <v>101790</v>
      </c>
      <c r="DC508" s="38" t="s">
        <v>39</v>
      </c>
      <c r="DD508" s="41">
        <v>21737440</v>
      </c>
      <c r="DE508" s="41">
        <v>17185380</v>
      </c>
      <c r="DF508" s="41">
        <v>17715810</v>
      </c>
      <c r="DG508" s="213"/>
      <c r="DH508" s="214" t="str">
        <f t="shared" si="307"/>
        <v>无数据</v>
      </c>
      <c r="DI508" s="214" t="str">
        <f t="shared" si="308"/>
        <v>n.a.</v>
      </c>
      <c r="DJ508" s="214" t="str">
        <f t="shared" si="309"/>
        <v>n.a.</v>
      </c>
      <c r="DK508" s="214" t="str">
        <f t="shared" si="310"/>
        <v>n.a.</v>
      </c>
      <c r="DL508" s="214" t="str">
        <f t="shared" si="311"/>
        <v>无数据</v>
      </c>
      <c r="DM508" s="215" t="e">
        <f t="shared" si="312"/>
        <v>#VALUE!</v>
      </c>
      <c r="DN508" s="215" t="e">
        <f t="shared" si="313"/>
        <v>#VALUE!</v>
      </c>
      <c r="DO508" s="216" t="str">
        <f t="shared" si="314"/>
        <v>n.a.</v>
      </c>
      <c r="DP508" s="214" t="e">
        <f t="shared" si="315"/>
        <v>#VALUE!</v>
      </c>
      <c r="DQ508" s="214" t="e">
        <f t="shared" si="316"/>
        <v>#VALUE!</v>
      </c>
      <c r="DR508" s="217"/>
      <c r="DS508" s="214">
        <f t="shared" si="317"/>
        <v>14328330</v>
      </c>
      <c r="DT508" s="214">
        <f t="shared" si="318"/>
        <v>-11343500</v>
      </c>
      <c r="DU508" s="214">
        <f t="shared" si="319"/>
        <v>-1970930</v>
      </c>
      <c r="DV508" s="214">
        <f t="shared" si="320"/>
        <v>-706900</v>
      </c>
      <c r="DW508" s="214">
        <f t="shared" si="321"/>
        <v>307000</v>
      </c>
      <c r="DX508" s="215">
        <f t="shared" si="322"/>
        <v>2.1426083849269244E-2</v>
      </c>
      <c r="DY508" s="215">
        <f t="shared" si="323"/>
        <v>2.1895212508371176E-2</v>
      </c>
      <c r="DZ508" s="218">
        <f t="shared" si="324"/>
        <v>-598340</v>
      </c>
      <c r="EA508" s="214">
        <f t="shared" si="325"/>
        <v>4359110</v>
      </c>
      <c r="EB508" s="214">
        <f t="shared" si="326"/>
        <v>135970</v>
      </c>
      <c r="EC508" s="217"/>
      <c r="ED508" s="214">
        <f t="shared" si="327"/>
        <v>20599230</v>
      </c>
      <c r="EE508" s="214">
        <f t="shared" si="328"/>
        <v>-16754170</v>
      </c>
      <c r="EF508" s="214">
        <f t="shared" si="329"/>
        <v>-2742620</v>
      </c>
      <c r="EG508" s="214">
        <f t="shared" si="330"/>
        <v>-752260</v>
      </c>
      <c r="EH508" s="214">
        <f t="shared" si="331"/>
        <v>350180</v>
      </c>
      <c r="EI508" s="215">
        <f t="shared" si="332"/>
        <v>1.6999664550568151E-2</v>
      </c>
      <c r="EJ508" s="215">
        <f t="shared" si="333"/>
        <v>1.7293650813248029E-2</v>
      </c>
      <c r="EK508" s="218">
        <f t="shared" si="334"/>
        <v>-805570</v>
      </c>
      <c r="EL508" s="214">
        <f t="shared" si="335"/>
        <v>3321500</v>
      </c>
      <c r="EM508" s="214">
        <f t="shared" si="336"/>
        <v>100320</v>
      </c>
      <c r="EN508" s="217"/>
      <c r="EO508" s="219" t="e">
        <f t="shared" si="348"/>
        <v>#VALUE!</v>
      </c>
      <c r="EP508" s="219" t="e">
        <f t="shared" si="348"/>
        <v>#VALUE!</v>
      </c>
      <c r="EQ508" s="219" t="e">
        <f t="shared" si="348"/>
        <v>#VALUE!</v>
      </c>
      <c r="ER508" s="219" t="e">
        <f t="shared" si="347"/>
        <v>#VALUE!</v>
      </c>
      <c r="ES508" s="219" t="e">
        <f t="shared" si="337"/>
        <v>#VALUE!</v>
      </c>
      <c r="ET508" s="220" t="e">
        <f t="shared" si="338"/>
        <v>#VALUE!</v>
      </c>
      <c r="EU508" s="221" t="e">
        <f t="shared" si="339"/>
        <v>#VALUE!</v>
      </c>
      <c r="EV508" s="219" t="e">
        <f t="shared" si="340"/>
        <v>#VALUE!</v>
      </c>
      <c r="EW508" s="219" t="e">
        <f t="shared" si="341"/>
        <v>#VALUE!</v>
      </c>
      <c r="EX508" s="219" t="e">
        <f t="shared" si="341"/>
        <v>#VALUE!</v>
      </c>
      <c r="EY508" s="208"/>
      <c r="EZ508" s="222" t="str">
        <f t="shared" si="342"/>
        <v>完整</v>
      </c>
      <c r="FA508" s="222" t="str">
        <f t="shared" si="343"/>
        <v>完整</v>
      </c>
      <c r="FB508" s="222" t="str">
        <f t="shared" si="344"/>
        <v>无数据</v>
      </c>
      <c r="FC508" s="222" t="str">
        <f t="shared" si="345"/>
        <v>选择</v>
      </c>
      <c r="FD508" s="222" t="str">
        <f t="shared" si="346"/>
        <v>选择</v>
      </c>
      <c r="FE508" s="246"/>
      <c r="FF508" s="246"/>
      <c r="FG508" s="246"/>
      <c r="FH508" s="246"/>
      <c r="FI508" s="246"/>
      <c r="FJ508" s="246"/>
      <c r="FK508" s="246"/>
      <c r="FL508" s="246"/>
      <c r="FM508" s="246"/>
      <c r="FN508" s="246"/>
      <c r="FO508" s="246"/>
      <c r="FP508" s="246"/>
      <c r="FQ508" s="246"/>
      <c r="FR508" s="246"/>
      <c r="FS508" s="246"/>
      <c r="FT508" s="246"/>
      <c r="FU508" s="246"/>
      <c r="FV508" s="246"/>
      <c r="FW508" s="246"/>
      <c r="FX508" s="246"/>
      <c r="FY508" s="246"/>
      <c r="FZ508" s="246"/>
      <c r="GA508" s="246"/>
      <c r="GB508" s="246"/>
      <c r="GC508" s="246"/>
      <c r="GD508" s="246"/>
      <c r="GE508" s="246"/>
      <c r="GF508" s="246"/>
      <c r="GG508" s="246"/>
      <c r="GH508" s="246"/>
      <c r="GI508" s="246"/>
      <c r="GJ508" s="246"/>
      <c r="GK508" s="246"/>
      <c r="GL508" s="246"/>
      <c r="GM508" s="246"/>
      <c r="GN508" s="246"/>
      <c r="GO508" s="246"/>
      <c r="GP508" s="246"/>
      <c r="GQ508" s="246"/>
      <c r="GR508" s="246"/>
      <c r="GS508" s="246"/>
      <c r="GT508" s="246"/>
      <c r="GU508" s="246"/>
      <c r="GV508" s="246"/>
      <c r="GW508" s="246"/>
      <c r="GX508" s="246"/>
      <c r="GY508" s="246"/>
      <c r="GZ508" s="246"/>
      <c r="HA508" s="246"/>
      <c r="HB508" s="246"/>
      <c r="HC508" s="246"/>
      <c r="HD508" s="246"/>
      <c r="HE508" s="246"/>
      <c r="HF508" s="246"/>
      <c r="HG508" s="246"/>
      <c r="HH508" s="246"/>
      <c r="HI508" s="246"/>
      <c r="HJ508" s="246"/>
      <c r="HK508" s="254"/>
    </row>
    <row r="509" spans="1:219" s="7" customFormat="1" ht="12.4" customHeight="1" x14ac:dyDescent="0.2">
      <c r="A509" s="226" t="s">
        <v>4405</v>
      </c>
      <c r="B509" s="227" t="str">
        <f t="shared" si="305"/>
        <v>ZKGC NEW ENERGY LIMITED</v>
      </c>
      <c r="C509" s="228" t="s">
        <v>35</v>
      </c>
      <c r="D509" s="229" t="s">
        <v>188</v>
      </c>
      <c r="E509" s="258"/>
      <c r="F509" s="244"/>
      <c r="G509" s="238"/>
      <c r="H509" s="232" t="str">
        <f t="shared" si="306"/>
        <v/>
      </c>
      <c r="I509" s="228" t="s">
        <v>353</v>
      </c>
      <c r="J509" s="228" t="e">
        <f>VLOOKUP(Z509,[1]AP2022!FF:FI,2,0)</f>
        <v>#N/A</v>
      </c>
      <c r="K509" s="228" t="e">
        <f>VLOOKUP(Z509,[1]AP2022!FF:FI,4,0)</f>
        <v>#N/A</v>
      </c>
      <c r="L509" s="233"/>
      <c r="M509" s="38" t="s">
        <v>4406</v>
      </c>
      <c r="N509" s="38" t="s">
        <v>4407</v>
      </c>
      <c r="O509" s="38" t="s">
        <v>36</v>
      </c>
      <c r="P509" s="37"/>
      <c r="Q509" s="38" t="s">
        <v>48</v>
      </c>
      <c r="R509" s="38" t="s">
        <v>67</v>
      </c>
      <c r="S509" s="38" t="s">
        <v>4408</v>
      </c>
      <c r="T509" s="38" t="s">
        <v>45</v>
      </c>
      <c r="U509" s="38" t="s">
        <v>182</v>
      </c>
      <c r="V509" s="38" t="s">
        <v>2508</v>
      </c>
      <c r="W509" s="38" t="s">
        <v>4409</v>
      </c>
      <c r="X509" s="37"/>
      <c r="Y509" s="37"/>
      <c r="Z509" s="38" t="s">
        <v>4410</v>
      </c>
      <c r="AA509" s="41">
        <v>3790000</v>
      </c>
      <c r="AB509" s="41">
        <v>2926000</v>
      </c>
      <c r="AC509" s="41">
        <v>320000</v>
      </c>
      <c r="AD509" s="38" t="s">
        <v>39</v>
      </c>
      <c r="AE509" s="41">
        <v>3790000</v>
      </c>
      <c r="AF509" s="41">
        <v>2926000</v>
      </c>
      <c r="AG509" s="41">
        <v>320000</v>
      </c>
      <c r="AH509" s="38" t="s">
        <v>39</v>
      </c>
      <c r="AI509" s="38" t="s">
        <v>39</v>
      </c>
      <c r="AJ509" s="38" t="s">
        <v>39</v>
      </c>
      <c r="AK509" s="38" t="s">
        <v>39</v>
      </c>
      <c r="AL509" s="38" t="s">
        <v>39</v>
      </c>
      <c r="AM509" s="41">
        <v>3790000</v>
      </c>
      <c r="AN509" s="41">
        <v>2926000</v>
      </c>
      <c r="AO509" s="41">
        <v>320000</v>
      </c>
      <c r="AP509" s="38" t="s">
        <v>39</v>
      </c>
      <c r="AQ509" s="38" t="s">
        <v>39</v>
      </c>
      <c r="AR509" s="38" t="s">
        <v>39</v>
      </c>
      <c r="AS509" s="38" t="s">
        <v>39</v>
      </c>
      <c r="AT509" s="38" t="s">
        <v>39</v>
      </c>
      <c r="AU509" s="41">
        <v>-3300000</v>
      </c>
      <c r="AV509" s="41">
        <v>-2590000</v>
      </c>
      <c r="AW509" s="41">
        <v>-247000</v>
      </c>
      <c r="AX509" s="38" t="s">
        <v>39</v>
      </c>
      <c r="AY509" s="41">
        <v>-43000</v>
      </c>
      <c r="AZ509" s="41">
        <v>0</v>
      </c>
      <c r="BA509" s="41">
        <v>0</v>
      </c>
      <c r="BB509" s="38" t="s">
        <v>39</v>
      </c>
      <c r="BC509" s="41">
        <v>-370000</v>
      </c>
      <c r="BD509" s="41">
        <v>-267000</v>
      </c>
      <c r="BE509" s="41">
        <v>-62000</v>
      </c>
      <c r="BF509" s="38" t="s">
        <v>39</v>
      </c>
      <c r="BG509" s="41">
        <v>77000</v>
      </c>
      <c r="BH509" s="41">
        <v>69000</v>
      </c>
      <c r="BI509" s="41">
        <v>11000</v>
      </c>
      <c r="BJ509" s="38" t="s">
        <v>39</v>
      </c>
      <c r="BK509" s="41">
        <v>-130000</v>
      </c>
      <c r="BL509" s="41">
        <v>-91000</v>
      </c>
      <c r="BM509" s="41">
        <v>-18000</v>
      </c>
      <c r="BN509" s="38" t="s">
        <v>39</v>
      </c>
      <c r="BO509" s="41">
        <v>-111000</v>
      </c>
      <c r="BP509" s="41">
        <v>-73000</v>
      </c>
      <c r="BQ509" s="41">
        <v>-13000</v>
      </c>
      <c r="BR509" s="38" t="s">
        <v>39</v>
      </c>
      <c r="BS509" s="41">
        <v>-19000</v>
      </c>
      <c r="BT509" s="41">
        <v>-18000</v>
      </c>
      <c r="BU509" s="41">
        <v>-5000</v>
      </c>
      <c r="BV509" s="38" t="s">
        <v>39</v>
      </c>
      <c r="BW509" s="41">
        <v>73000</v>
      </c>
      <c r="BX509" s="41">
        <v>39000</v>
      </c>
      <c r="BY509" s="41">
        <v>36000</v>
      </c>
      <c r="BZ509" s="38" t="s">
        <v>39</v>
      </c>
      <c r="CA509" s="41">
        <v>1122000</v>
      </c>
      <c r="CB509" s="41">
        <v>543000</v>
      </c>
      <c r="CC509" s="41">
        <v>696000</v>
      </c>
      <c r="CD509" s="38" t="s">
        <v>39</v>
      </c>
      <c r="CE509" s="38" t="s">
        <v>39</v>
      </c>
      <c r="CF509" s="38" t="s">
        <v>39</v>
      </c>
      <c r="CG509" s="38" t="s">
        <v>39</v>
      </c>
      <c r="CH509" s="38" t="s">
        <v>39</v>
      </c>
      <c r="CI509" s="41">
        <v>685000</v>
      </c>
      <c r="CJ509" s="41">
        <v>275000</v>
      </c>
      <c r="CK509" s="41">
        <v>272000</v>
      </c>
      <c r="CL509" s="38" t="s">
        <v>39</v>
      </c>
      <c r="CM509" s="41">
        <v>184000</v>
      </c>
      <c r="CN509" s="41">
        <v>106000</v>
      </c>
      <c r="CO509" s="41">
        <v>316000</v>
      </c>
      <c r="CP509" s="38" t="s">
        <v>39</v>
      </c>
      <c r="CQ509" s="41">
        <v>42000</v>
      </c>
      <c r="CR509" s="41">
        <v>115000</v>
      </c>
      <c r="CS509" s="41">
        <v>93000</v>
      </c>
      <c r="CT509" s="38" t="s">
        <v>39</v>
      </c>
      <c r="CU509" s="38" t="s">
        <v>39</v>
      </c>
      <c r="CV509" s="38" t="s">
        <v>39</v>
      </c>
      <c r="CW509" s="38" t="s">
        <v>39</v>
      </c>
      <c r="CX509" s="38" t="s">
        <v>39</v>
      </c>
      <c r="CY509" s="41">
        <v>575000</v>
      </c>
      <c r="CZ509" s="41">
        <v>442000</v>
      </c>
      <c r="DA509" s="41">
        <v>130000</v>
      </c>
      <c r="DB509" s="38" t="s">
        <v>39</v>
      </c>
      <c r="DC509" s="41">
        <v>1705000</v>
      </c>
      <c r="DD509" s="41">
        <v>1059000</v>
      </c>
      <c r="DE509" s="41">
        <v>961000</v>
      </c>
      <c r="DF509" s="38" t="s">
        <v>39</v>
      </c>
      <c r="DG509" s="213"/>
      <c r="DH509" s="214">
        <f t="shared" si="307"/>
        <v>3790000</v>
      </c>
      <c r="DI509" s="214">
        <f t="shared" si="308"/>
        <v>-3300000</v>
      </c>
      <c r="DJ509" s="214">
        <f t="shared" si="309"/>
        <v>-413000</v>
      </c>
      <c r="DK509" s="214">
        <f t="shared" si="310"/>
        <v>-130000</v>
      </c>
      <c r="DL509" s="214">
        <f t="shared" si="311"/>
        <v>-53000</v>
      </c>
      <c r="DM509" s="215">
        <f t="shared" si="312"/>
        <v>-1.3984168865435357E-2</v>
      </c>
      <c r="DN509" s="215">
        <f t="shared" si="313"/>
        <v>-1.3791308873276087E-2</v>
      </c>
      <c r="DO509" s="216">
        <f t="shared" si="314"/>
        <v>-43000</v>
      </c>
      <c r="DP509" s="214" t="e">
        <f t="shared" si="315"/>
        <v>#VALUE!</v>
      </c>
      <c r="DQ509" s="214">
        <f t="shared" si="316"/>
        <v>508500</v>
      </c>
      <c r="DR509" s="217"/>
      <c r="DS509" s="214">
        <f t="shared" si="317"/>
        <v>2926000</v>
      </c>
      <c r="DT509" s="214">
        <f t="shared" si="318"/>
        <v>-2590000</v>
      </c>
      <c r="DU509" s="214">
        <f t="shared" si="319"/>
        <v>-267000</v>
      </c>
      <c r="DV509" s="214">
        <f t="shared" si="320"/>
        <v>-91000</v>
      </c>
      <c r="DW509" s="214">
        <f t="shared" si="321"/>
        <v>-22000</v>
      </c>
      <c r="DX509" s="215">
        <f t="shared" si="322"/>
        <v>-7.5187969924812026E-3</v>
      </c>
      <c r="DY509" s="215">
        <f t="shared" si="323"/>
        <v>-7.462686567164179E-3</v>
      </c>
      <c r="DZ509" s="218">
        <f t="shared" si="324"/>
        <v>0</v>
      </c>
      <c r="EA509" s="214" t="e">
        <f t="shared" si="325"/>
        <v>#VALUE!</v>
      </c>
      <c r="EB509" s="214">
        <f t="shared" si="326"/>
        <v>286000</v>
      </c>
      <c r="EC509" s="217"/>
      <c r="ED509" s="214">
        <f t="shared" si="327"/>
        <v>320000</v>
      </c>
      <c r="EE509" s="214">
        <f t="shared" si="328"/>
        <v>-247000</v>
      </c>
      <c r="EF509" s="214">
        <f t="shared" si="329"/>
        <v>-62000</v>
      </c>
      <c r="EG509" s="214">
        <f t="shared" si="330"/>
        <v>-18000</v>
      </c>
      <c r="EH509" s="214">
        <f t="shared" si="331"/>
        <v>-7000</v>
      </c>
      <c r="EI509" s="215">
        <f t="shared" si="332"/>
        <v>-2.1874999999999999E-2</v>
      </c>
      <c r="EJ509" s="215">
        <f t="shared" si="333"/>
        <v>-2.1406727828746176E-2</v>
      </c>
      <c r="EK509" s="218">
        <f t="shared" si="334"/>
        <v>0</v>
      </c>
      <c r="EL509" s="214" t="e">
        <f t="shared" si="335"/>
        <v>#VALUE!</v>
      </c>
      <c r="EM509" s="214" t="e">
        <f t="shared" si="336"/>
        <v>#VALUE!</v>
      </c>
      <c r="EN509" s="217"/>
      <c r="EO509" s="219">
        <f t="shared" si="348"/>
        <v>2345333.3333333335</v>
      </c>
      <c r="EP509" s="219">
        <f t="shared" si="348"/>
        <v>-2045666.6666666667</v>
      </c>
      <c r="EQ509" s="219">
        <f t="shared" si="348"/>
        <v>-247333.33333333334</v>
      </c>
      <c r="ER509" s="219">
        <f t="shared" si="347"/>
        <v>-79666.666666666672</v>
      </c>
      <c r="ES509" s="219">
        <f t="shared" si="337"/>
        <v>-27333.33333333327</v>
      </c>
      <c r="ET509" s="220">
        <f t="shared" si="338"/>
        <v>-1.1654349061966999E-2</v>
      </c>
      <c r="EU509" s="221">
        <f t="shared" si="339"/>
        <v>-1.1520089912896856E-2</v>
      </c>
      <c r="EV509" s="219">
        <f t="shared" si="340"/>
        <v>14333.333333333334</v>
      </c>
      <c r="EW509" s="219" t="e">
        <f t="shared" si="341"/>
        <v>#VALUE!</v>
      </c>
      <c r="EX509" s="219" t="e">
        <f t="shared" si="341"/>
        <v>#VALUE!</v>
      </c>
      <c r="EY509" s="208"/>
      <c r="EZ509" s="222" t="str">
        <f t="shared" si="342"/>
        <v>完整</v>
      </c>
      <c r="FA509" s="222" t="str">
        <f t="shared" si="343"/>
        <v>完整</v>
      </c>
      <c r="FB509" s="222" t="str">
        <f t="shared" si="344"/>
        <v>完整</v>
      </c>
      <c r="FC509" s="222" t="str">
        <f t="shared" si="345"/>
        <v>选择</v>
      </c>
      <c r="FD509" s="222" t="str">
        <f t="shared" si="346"/>
        <v>删除</v>
      </c>
      <c r="FE509" s="246"/>
      <c r="FF509" s="246"/>
      <c r="FG509" s="246"/>
      <c r="FH509" s="246"/>
      <c r="FI509" s="246"/>
      <c r="FJ509" s="246"/>
      <c r="FK509" s="246"/>
      <c r="FL509" s="246"/>
      <c r="FM509" s="246"/>
      <c r="FN509" s="246"/>
      <c r="FO509" s="246"/>
      <c r="FP509" s="246"/>
      <c r="FQ509" s="246"/>
      <c r="FR509" s="246"/>
      <c r="FS509" s="246"/>
      <c r="FT509" s="246"/>
      <c r="FU509" s="246"/>
      <c r="FV509" s="246"/>
      <c r="FW509" s="246"/>
      <c r="FX509" s="246"/>
      <c r="FY509" s="246"/>
      <c r="FZ509" s="246"/>
      <c r="GA509" s="246"/>
      <c r="GB509" s="246"/>
      <c r="GC509" s="246"/>
      <c r="GD509" s="246"/>
      <c r="GE509" s="246"/>
      <c r="GF509" s="246"/>
      <c r="GG509" s="246"/>
      <c r="GH509" s="246"/>
      <c r="GI509" s="246"/>
      <c r="GJ509" s="246"/>
      <c r="GK509" s="246"/>
      <c r="GL509" s="246"/>
      <c r="GM509" s="246"/>
      <c r="GN509" s="246"/>
      <c r="GO509" s="246"/>
      <c r="GP509" s="246"/>
      <c r="GQ509" s="246"/>
      <c r="GR509" s="246"/>
      <c r="GS509" s="246"/>
      <c r="GT509" s="246"/>
      <c r="GU509" s="246"/>
      <c r="GV509" s="246"/>
      <c r="GW509" s="246"/>
      <c r="GX509" s="246"/>
      <c r="GY509" s="246"/>
      <c r="GZ509" s="246"/>
      <c r="HA509" s="246"/>
      <c r="HB509" s="246"/>
      <c r="HC509" s="246"/>
      <c r="HD509" s="246"/>
      <c r="HE509" s="246"/>
      <c r="HF509" s="246"/>
      <c r="HG509" s="246"/>
      <c r="HH509" s="246"/>
      <c r="HI509" s="246"/>
      <c r="HJ509" s="246"/>
      <c r="HK509" s="254"/>
    </row>
    <row r="510" spans="1:219" s="7" customFormat="1" ht="12.4" customHeight="1" x14ac:dyDescent="0.2">
      <c r="A510" s="226" t="s">
        <v>4411</v>
      </c>
      <c r="B510" s="227" t="str">
        <f t="shared" si="305"/>
        <v>JRSIS HEALTH CARE CORPORATION</v>
      </c>
      <c r="C510" s="117" t="s">
        <v>35</v>
      </c>
      <c r="D510" s="229" t="s">
        <v>188</v>
      </c>
      <c r="E510" s="258"/>
      <c r="F510" s="244"/>
      <c r="G510" s="238"/>
      <c r="H510" s="232" t="str">
        <f t="shared" si="306"/>
        <v/>
      </c>
      <c r="I510" s="228" t="s">
        <v>353</v>
      </c>
      <c r="J510" s="228" t="e">
        <f>VLOOKUP(Z510,[1]AP2022!FF:FI,2,0)</f>
        <v>#N/A</v>
      </c>
      <c r="K510" s="228" t="e">
        <f>VLOOKUP(Z510,[1]AP2022!FF:FI,4,0)</f>
        <v>#N/A</v>
      </c>
      <c r="L510" s="233"/>
      <c r="M510" s="38" t="s">
        <v>4412</v>
      </c>
      <c r="N510" s="38" t="s">
        <v>4413</v>
      </c>
      <c r="O510" s="38" t="s">
        <v>47</v>
      </c>
      <c r="P510" s="38" t="s">
        <v>4414</v>
      </c>
      <c r="Q510" s="38" t="s">
        <v>48</v>
      </c>
      <c r="R510" s="38" t="s">
        <v>4351</v>
      </c>
      <c r="S510" s="38" t="s">
        <v>4415</v>
      </c>
      <c r="T510" s="38" t="s">
        <v>45</v>
      </c>
      <c r="U510" s="38" t="s">
        <v>182</v>
      </c>
      <c r="V510" s="38" t="s">
        <v>4416</v>
      </c>
      <c r="W510" s="38" t="s">
        <v>4417</v>
      </c>
      <c r="X510" s="37"/>
      <c r="Y510" s="37"/>
      <c r="Z510" s="38" t="s">
        <v>4418</v>
      </c>
      <c r="AA510" s="41">
        <v>89170</v>
      </c>
      <c r="AB510" s="41">
        <v>0</v>
      </c>
      <c r="AC510" s="41">
        <v>35706200</v>
      </c>
      <c r="AD510" s="41">
        <v>31463430</v>
      </c>
      <c r="AE510" s="41">
        <v>89170</v>
      </c>
      <c r="AF510" s="41">
        <v>0</v>
      </c>
      <c r="AG510" s="41">
        <v>35706200</v>
      </c>
      <c r="AH510" s="41">
        <v>31463430</v>
      </c>
      <c r="AI510" s="38" t="s">
        <v>39</v>
      </c>
      <c r="AJ510" s="38" t="s">
        <v>39</v>
      </c>
      <c r="AK510" s="38" t="s">
        <v>39</v>
      </c>
      <c r="AL510" s="38" t="s">
        <v>39</v>
      </c>
      <c r="AM510" s="41">
        <v>89170</v>
      </c>
      <c r="AN510" s="41">
        <v>0</v>
      </c>
      <c r="AO510" s="41">
        <v>35706200</v>
      </c>
      <c r="AP510" s="41">
        <v>31463430</v>
      </c>
      <c r="AQ510" s="38" t="s">
        <v>39</v>
      </c>
      <c r="AR510" s="38" t="s">
        <v>39</v>
      </c>
      <c r="AS510" s="38" t="s">
        <v>39</v>
      </c>
      <c r="AT510" s="38" t="s">
        <v>39</v>
      </c>
      <c r="AU510" s="41">
        <v>0</v>
      </c>
      <c r="AV510" s="41">
        <v>3313830</v>
      </c>
      <c r="AW510" s="41">
        <v>-6796710</v>
      </c>
      <c r="AX510" s="41">
        <v>-7835360</v>
      </c>
      <c r="AY510" s="38" t="s">
        <v>39</v>
      </c>
      <c r="AZ510" s="38" t="s">
        <v>39</v>
      </c>
      <c r="BA510" s="38" t="s">
        <v>39</v>
      </c>
      <c r="BB510" s="38" t="s">
        <v>39</v>
      </c>
      <c r="BC510" s="41">
        <v>-409260</v>
      </c>
      <c r="BD510" s="41">
        <v>-103800</v>
      </c>
      <c r="BE510" s="41">
        <v>-19804950</v>
      </c>
      <c r="BF510" s="41">
        <v>-15304460</v>
      </c>
      <c r="BG510" s="41">
        <v>-320090</v>
      </c>
      <c r="BH510" s="41">
        <v>3210030</v>
      </c>
      <c r="BI510" s="41">
        <v>9104540</v>
      </c>
      <c r="BJ510" s="41">
        <v>8323610</v>
      </c>
      <c r="BK510" s="41">
        <v>-5800</v>
      </c>
      <c r="BL510" s="41">
        <v>-3313830</v>
      </c>
      <c r="BM510" s="41">
        <v>-2696070</v>
      </c>
      <c r="BN510" s="41">
        <v>-2212020</v>
      </c>
      <c r="BO510" s="41">
        <v>-5800</v>
      </c>
      <c r="BP510" s="41">
        <v>-3313830</v>
      </c>
      <c r="BQ510" s="41">
        <v>-2696070</v>
      </c>
      <c r="BR510" s="41">
        <v>-2212020</v>
      </c>
      <c r="BS510" s="38" t="s">
        <v>39</v>
      </c>
      <c r="BT510" s="38" t="s">
        <v>39</v>
      </c>
      <c r="BU510" s="38" t="s">
        <v>39</v>
      </c>
      <c r="BV510" s="38" t="s">
        <v>39</v>
      </c>
      <c r="BW510" s="41">
        <v>-33721300</v>
      </c>
      <c r="BX510" s="41">
        <v>3188950</v>
      </c>
      <c r="BY510" s="41">
        <v>2679100</v>
      </c>
      <c r="BZ510" s="41">
        <v>888060</v>
      </c>
      <c r="CA510" s="41">
        <v>798850</v>
      </c>
      <c r="CB510" s="41">
        <v>13865930</v>
      </c>
      <c r="CC510" s="41">
        <v>7878680</v>
      </c>
      <c r="CD510" s="41">
        <v>9514070</v>
      </c>
      <c r="CE510" s="38" t="s">
        <v>39</v>
      </c>
      <c r="CF510" s="41">
        <v>1771160</v>
      </c>
      <c r="CG510" s="41">
        <v>1458220</v>
      </c>
      <c r="CH510" s="41">
        <v>1072740</v>
      </c>
      <c r="CI510" s="38" t="s">
        <v>39</v>
      </c>
      <c r="CJ510" s="41">
        <v>7544030</v>
      </c>
      <c r="CK510" s="41">
        <v>4391650</v>
      </c>
      <c r="CL510" s="41">
        <v>4583840</v>
      </c>
      <c r="CM510" s="41">
        <v>740230</v>
      </c>
      <c r="CN510" s="41">
        <v>882610</v>
      </c>
      <c r="CO510" s="41">
        <v>558070</v>
      </c>
      <c r="CP510" s="41">
        <v>585020</v>
      </c>
      <c r="CQ510" s="41">
        <v>58620</v>
      </c>
      <c r="CR510" s="41">
        <v>855970</v>
      </c>
      <c r="CS510" s="41">
        <v>844830</v>
      </c>
      <c r="CT510" s="41">
        <v>1971130</v>
      </c>
      <c r="CU510" s="38" t="s">
        <v>39</v>
      </c>
      <c r="CV510" s="38" t="s">
        <v>39</v>
      </c>
      <c r="CW510" s="38" t="s">
        <v>39</v>
      </c>
      <c r="CX510" s="38" t="s">
        <v>39</v>
      </c>
      <c r="CY510" s="41">
        <v>18910</v>
      </c>
      <c r="CZ510" s="41">
        <v>60418870</v>
      </c>
      <c r="DA510" s="41">
        <v>18850630</v>
      </c>
      <c r="DB510" s="41">
        <v>39661770</v>
      </c>
      <c r="DC510" s="41">
        <v>855980</v>
      </c>
      <c r="DD510" s="41">
        <v>75692750</v>
      </c>
      <c r="DE510" s="41">
        <v>58804890</v>
      </c>
      <c r="DF510" s="41">
        <v>51628680</v>
      </c>
      <c r="DG510" s="260"/>
      <c r="DH510" s="260"/>
      <c r="DI510" s="260"/>
      <c r="DJ510" s="260"/>
      <c r="DK510" s="260"/>
      <c r="DL510" s="260"/>
      <c r="DM510" s="261"/>
      <c r="DN510" s="261"/>
      <c r="DO510" s="262"/>
      <c r="DP510" s="260"/>
      <c r="DQ510" s="260"/>
      <c r="DR510" s="263"/>
      <c r="DS510" s="264"/>
      <c r="DT510" s="264"/>
      <c r="DU510" s="264"/>
      <c r="DV510" s="264"/>
      <c r="DW510" s="264"/>
      <c r="DX510" s="265"/>
      <c r="DY510" s="265"/>
      <c r="DZ510" s="263"/>
      <c r="EA510" s="264"/>
      <c r="EB510" s="264"/>
      <c r="EC510" s="263"/>
      <c r="ED510" s="264"/>
      <c r="EE510" s="264"/>
      <c r="EF510" s="264"/>
      <c r="EG510" s="264"/>
      <c r="EH510" s="264"/>
      <c r="EI510" s="265"/>
      <c r="EJ510" s="265"/>
      <c r="EK510" s="263"/>
      <c r="EL510" s="264"/>
      <c r="EM510" s="264"/>
      <c r="EN510" s="263"/>
      <c r="EO510" s="266"/>
      <c r="EP510" s="266"/>
      <c r="EQ510" s="266"/>
      <c r="ER510" s="266"/>
      <c r="ES510" s="266"/>
      <c r="ET510" s="267"/>
      <c r="EU510" s="268"/>
      <c r="EV510" s="266"/>
      <c r="EW510" s="266"/>
      <c r="EX510" s="266"/>
      <c r="EY510" s="263"/>
      <c r="EZ510" s="269"/>
      <c r="FA510" s="269"/>
      <c r="FB510" s="269"/>
      <c r="FC510" s="269"/>
      <c r="FD510" s="269"/>
      <c r="FE510" s="246"/>
      <c r="FF510" s="246"/>
      <c r="FG510" s="246"/>
      <c r="FH510" s="246"/>
      <c r="FI510" s="246"/>
      <c r="FJ510" s="246"/>
      <c r="FK510" s="246"/>
      <c r="FL510" s="246"/>
      <c r="FM510" s="246"/>
      <c r="FN510" s="246"/>
      <c r="FO510" s="246"/>
      <c r="FP510" s="246"/>
      <c r="FQ510" s="246"/>
      <c r="FR510" s="246"/>
      <c r="FS510" s="246"/>
      <c r="FT510" s="246"/>
      <c r="FU510" s="246"/>
      <c r="FV510" s="246"/>
      <c r="FW510" s="246"/>
      <c r="FX510" s="246"/>
      <c r="FY510" s="246"/>
      <c r="FZ510" s="246"/>
      <c r="GA510" s="246"/>
      <c r="GB510" s="246"/>
      <c r="GC510" s="246"/>
      <c r="GD510" s="246"/>
      <c r="GE510" s="246"/>
      <c r="GF510" s="246"/>
      <c r="GG510" s="246"/>
      <c r="GH510" s="246"/>
      <c r="GI510" s="246"/>
      <c r="GJ510" s="246"/>
      <c r="GK510" s="246"/>
      <c r="GL510" s="246"/>
      <c r="GM510" s="246"/>
      <c r="GN510" s="246"/>
      <c r="GO510" s="246"/>
      <c r="GP510" s="246"/>
      <c r="GQ510" s="246"/>
      <c r="GR510" s="246"/>
      <c r="GS510" s="246"/>
      <c r="GT510" s="246"/>
      <c r="GU510" s="246"/>
      <c r="GV510" s="246"/>
      <c r="GW510" s="246"/>
      <c r="GX510" s="246"/>
      <c r="GY510" s="246"/>
      <c r="GZ510" s="246"/>
      <c r="HA510" s="246"/>
      <c r="HB510" s="246"/>
      <c r="HC510" s="246"/>
      <c r="HD510" s="246"/>
      <c r="HE510" s="246"/>
      <c r="HF510" s="246"/>
      <c r="HG510" s="246"/>
      <c r="HH510" s="246"/>
      <c r="HI510" s="246"/>
      <c r="HJ510" s="246"/>
      <c r="HK510" s="254"/>
    </row>
    <row r="511" spans="1:219" ht="12.4" customHeight="1" x14ac:dyDescent="0.25">
      <c r="A511" s="204"/>
      <c r="B511" s="206"/>
      <c r="C511" s="270"/>
      <c r="D511" s="206"/>
      <c r="E511" s="258"/>
      <c r="F511" s="244"/>
      <c r="G511" s="245"/>
      <c r="H511" s="209"/>
      <c r="I511" s="206"/>
      <c r="J511" s="224"/>
      <c r="K511" s="206"/>
      <c r="L511" s="210"/>
      <c r="M511" s="205"/>
      <c r="N511" s="205"/>
      <c r="O511" s="205"/>
      <c r="P511" s="205"/>
      <c r="Q511" s="271"/>
      <c r="R511" s="227"/>
      <c r="S511" s="205"/>
      <c r="T511" s="205"/>
      <c r="U511" s="227"/>
      <c r="V511" s="227"/>
      <c r="W511" s="227"/>
      <c r="X511" s="272"/>
      <c r="Y511" s="272"/>
      <c r="Z511" s="227"/>
      <c r="AA511" s="273"/>
      <c r="AB511" s="273"/>
      <c r="AC511" s="273"/>
      <c r="AD511" s="273"/>
      <c r="AE511" s="273"/>
      <c r="AF511" s="273"/>
      <c r="AG511" s="273"/>
      <c r="AH511" s="273"/>
      <c r="AI511" s="274"/>
      <c r="AJ511" s="274"/>
      <c r="AK511" s="274"/>
      <c r="AL511" s="274"/>
      <c r="AM511" s="273"/>
      <c r="AN511" s="273"/>
      <c r="AO511" s="273"/>
      <c r="AP511" s="273"/>
      <c r="AQ511" s="273"/>
      <c r="AR511" s="273"/>
      <c r="AS511" s="273"/>
      <c r="AT511" s="273"/>
      <c r="AU511" s="274"/>
      <c r="AV511" s="274"/>
      <c r="AW511" s="274"/>
      <c r="AX511" s="274"/>
      <c r="AY511" s="273"/>
      <c r="AZ511" s="273"/>
      <c r="BA511" s="273"/>
      <c r="BB511" s="273"/>
      <c r="BC511" s="273"/>
      <c r="BD511" s="273"/>
      <c r="BE511" s="273"/>
      <c r="BF511" s="273"/>
      <c r="BG511" s="273"/>
      <c r="BH511" s="273"/>
      <c r="BI511" s="273"/>
      <c r="BJ511" s="273"/>
      <c r="BK511" s="273"/>
      <c r="BL511" s="273"/>
      <c r="BM511" s="273"/>
      <c r="BN511" s="273"/>
      <c r="BO511" s="273"/>
      <c r="BP511" s="273"/>
      <c r="BQ511" s="273"/>
      <c r="BR511" s="273"/>
      <c r="BS511" s="273"/>
      <c r="BT511" s="273"/>
      <c r="BU511" s="273"/>
      <c r="BV511" s="273"/>
      <c r="BW511" s="273"/>
      <c r="BX511" s="273"/>
      <c r="BY511" s="273"/>
      <c r="BZ511" s="273"/>
      <c r="CA511" s="273"/>
      <c r="CB511" s="273"/>
      <c r="CC511" s="273"/>
      <c r="CD511" s="273"/>
      <c r="CE511" s="274"/>
      <c r="CF511" s="274"/>
      <c r="CG511" s="274"/>
      <c r="CH511" s="274"/>
      <c r="CI511" s="273"/>
      <c r="CJ511" s="273"/>
      <c r="CK511" s="273"/>
      <c r="CL511" s="273"/>
      <c r="CM511" s="273"/>
      <c r="CN511" s="273"/>
      <c r="CO511" s="273"/>
      <c r="CP511" s="273"/>
      <c r="CQ511" s="273"/>
      <c r="CR511" s="273"/>
      <c r="CS511" s="273"/>
      <c r="CT511" s="273"/>
      <c r="CU511" s="274"/>
      <c r="CV511" s="274"/>
      <c r="CW511" s="274"/>
      <c r="CX511" s="274"/>
      <c r="CY511" s="274"/>
      <c r="CZ511" s="274"/>
      <c r="DA511" s="274"/>
      <c r="DB511" s="274"/>
      <c r="DC511" s="273"/>
      <c r="DD511" s="273"/>
      <c r="DE511" s="273"/>
      <c r="DF511" s="273"/>
      <c r="DG511" s="260"/>
      <c r="DH511" s="260"/>
      <c r="DI511" s="260"/>
      <c r="DJ511" s="260"/>
      <c r="DK511" s="260"/>
      <c r="DL511" s="260"/>
      <c r="DM511" s="261"/>
      <c r="DN511" s="261"/>
      <c r="DO511" s="262"/>
      <c r="DP511" s="260"/>
      <c r="DQ511" s="260"/>
      <c r="DR511" s="263"/>
      <c r="DS511" s="264"/>
      <c r="DT511" s="264"/>
      <c r="DU511" s="264"/>
      <c r="DV511" s="264"/>
      <c r="DW511" s="264"/>
      <c r="DX511" s="265"/>
      <c r="DY511" s="265"/>
      <c r="DZ511" s="263"/>
      <c r="EA511" s="264"/>
      <c r="EB511" s="264"/>
      <c r="EC511" s="263"/>
      <c r="ED511" s="264"/>
      <c r="EE511" s="264"/>
      <c r="EF511" s="264"/>
      <c r="EG511" s="264"/>
      <c r="EH511" s="264"/>
      <c r="EI511" s="265"/>
      <c r="EJ511" s="265"/>
      <c r="EK511" s="263"/>
      <c r="EL511" s="264"/>
      <c r="EM511" s="264"/>
      <c r="EN511" s="263"/>
      <c r="EO511" s="266"/>
      <c r="EP511" s="266"/>
      <c r="EQ511" s="266"/>
      <c r="ER511" s="266"/>
      <c r="ES511" s="266"/>
      <c r="ET511" s="267"/>
      <c r="EU511" s="268"/>
      <c r="EV511" s="266"/>
      <c r="EW511" s="266"/>
      <c r="EX511" s="266"/>
      <c r="EY511" s="263"/>
      <c r="EZ511" s="269"/>
      <c r="FA511" s="269"/>
      <c r="FB511" s="269"/>
      <c r="FC511" s="269"/>
      <c r="FD511" s="269"/>
      <c r="FE511" s="246"/>
      <c r="FF511" s="246"/>
      <c r="FG511" s="246"/>
      <c r="FH511" s="246"/>
      <c r="FI511" s="246"/>
      <c r="FJ511" s="246"/>
      <c r="FK511" s="246"/>
      <c r="FL511" s="246"/>
      <c r="FM511" s="246"/>
      <c r="FN511" s="246"/>
      <c r="FO511" s="246"/>
      <c r="FP511" s="246"/>
      <c r="FQ511" s="246"/>
      <c r="FR511" s="246"/>
      <c r="FS511" s="246"/>
      <c r="FT511" s="246"/>
      <c r="FU511" s="246"/>
      <c r="FV511" s="246"/>
      <c r="FW511" s="246"/>
      <c r="FX511" s="246"/>
      <c r="FY511" s="246"/>
      <c r="FZ511" s="246"/>
      <c r="GA511" s="246"/>
      <c r="GB511" s="246"/>
      <c r="GC511" s="246"/>
      <c r="GD511" s="246"/>
      <c r="GE511" s="246"/>
      <c r="GF511" s="246"/>
      <c r="GG511" s="246"/>
      <c r="GH511" s="246"/>
      <c r="GI511" s="246"/>
      <c r="GJ511" s="246"/>
      <c r="GK511" s="246"/>
      <c r="GL511" s="246"/>
      <c r="GM511" s="246"/>
      <c r="GN511" s="246"/>
      <c r="GO511" s="246"/>
      <c r="GP511" s="246"/>
      <c r="GQ511" s="246"/>
      <c r="GR511" s="246"/>
      <c r="GS511" s="246"/>
      <c r="GT511" s="246"/>
      <c r="GU511" s="246"/>
      <c r="GV511" s="246"/>
      <c r="GW511" s="246"/>
      <c r="GX511" s="246"/>
      <c r="GY511" s="246"/>
      <c r="GZ511" s="246"/>
      <c r="HA511" s="246"/>
      <c r="HB511" s="246"/>
      <c r="HC511" s="246"/>
      <c r="HD511" s="246"/>
      <c r="HE511" s="246"/>
      <c r="HF511" s="246"/>
      <c r="HG511" s="246"/>
      <c r="HH511" s="246"/>
      <c r="HI511" s="246"/>
      <c r="HJ511" s="246"/>
      <c r="HK511" s="246"/>
    </row>
    <row r="512" spans="1:219" ht="12.4" customHeight="1" x14ac:dyDescent="0.25">
      <c r="A512" s="204"/>
      <c r="B512" s="206"/>
      <c r="C512" s="270"/>
      <c r="D512" s="206"/>
      <c r="E512" s="258"/>
      <c r="F512" s="244"/>
      <c r="G512" s="245"/>
      <c r="H512" s="209"/>
      <c r="I512" s="206"/>
      <c r="J512" s="224"/>
      <c r="K512" s="206"/>
      <c r="L512" s="210"/>
      <c r="M512" s="205"/>
      <c r="N512" s="205"/>
      <c r="O512" s="205"/>
      <c r="P512" s="271"/>
      <c r="Q512" s="271"/>
      <c r="R512" s="227"/>
      <c r="S512" s="205"/>
      <c r="T512" s="205"/>
      <c r="U512" s="227"/>
      <c r="V512" s="227"/>
      <c r="W512" s="227"/>
      <c r="X512" s="227"/>
      <c r="Y512" s="272"/>
      <c r="Z512" s="227"/>
      <c r="AA512" s="273"/>
      <c r="AB512" s="273"/>
      <c r="AC512" s="273"/>
      <c r="AD512" s="273"/>
      <c r="AE512" s="273"/>
      <c r="AF512" s="273"/>
      <c r="AG512" s="273"/>
      <c r="AH512" s="273"/>
      <c r="AI512" s="273"/>
      <c r="AJ512" s="273"/>
      <c r="AK512" s="273"/>
      <c r="AL512" s="273"/>
      <c r="AM512" s="273"/>
      <c r="AN512" s="273"/>
      <c r="AO512" s="273"/>
      <c r="AP512" s="273"/>
      <c r="AQ512" s="274"/>
      <c r="AR512" s="274"/>
      <c r="AS512" s="274"/>
      <c r="AT512" s="273"/>
      <c r="AU512" s="273"/>
      <c r="AV512" s="273"/>
      <c r="AW512" s="273"/>
      <c r="AX512" s="273"/>
      <c r="AY512" s="274"/>
      <c r="AZ512" s="274"/>
      <c r="BA512" s="274"/>
      <c r="BB512" s="274"/>
      <c r="BC512" s="273"/>
      <c r="BD512" s="273"/>
      <c r="BE512" s="273"/>
      <c r="BF512" s="273"/>
      <c r="BG512" s="273"/>
      <c r="BH512" s="273"/>
      <c r="BI512" s="273"/>
      <c r="BJ512" s="273"/>
      <c r="BK512" s="273"/>
      <c r="BL512" s="273"/>
      <c r="BM512" s="273"/>
      <c r="BN512" s="273"/>
      <c r="BO512" s="273"/>
      <c r="BP512" s="273"/>
      <c r="BQ512" s="273"/>
      <c r="BR512" s="273"/>
      <c r="BS512" s="273"/>
      <c r="BT512" s="273"/>
      <c r="BU512" s="273"/>
      <c r="BV512" s="273"/>
      <c r="BW512" s="273"/>
      <c r="BX512" s="273"/>
      <c r="BY512" s="273"/>
      <c r="BZ512" s="273"/>
      <c r="CA512" s="273"/>
      <c r="CB512" s="273"/>
      <c r="CC512" s="273"/>
      <c r="CD512" s="273"/>
      <c r="CE512" s="274"/>
      <c r="CF512" s="274"/>
      <c r="CG512" s="274"/>
      <c r="CH512" s="274"/>
      <c r="CI512" s="273"/>
      <c r="CJ512" s="273"/>
      <c r="CK512" s="273"/>
      <c r="CL512" s="273"/>
      <c r="CM512" s="273"/>
      <c r="CN512" s="273"/>
      <c r="CO512" s="273"/>
      <c r="CP512" s="273"/>
      <c r="CQ512" s="273"/>
      <c r="CR512" s="273"/>
      <c r="CS512" s="273"/>
      <c r="CT512" s="273"/>
      <c r="CU512" s="274"/>
      <c r="CV512" s="274"/>
      <c r="CW512" s="274"/>
      <c r="CX512" s="274"/>
      <c r="CY512" s="273"/>
      <c r="CZ512" s="273"/>
      <c r="DA512" s="273"/>
      <c r="DB512" s="273"/>
      <c r="DC512" s="273"/>
      <c r="DD512" s="273"/>
      <c r="DE512" s="273"/>
      <c r="DF512" s="273"/>
      <c r="DG512" s="260"/>
      <c r="DH512" s="260"/>
      <c r="DI512" s="260"/>
      <c r="DJ512" s="260"/>
      <c r="DK512" s="260"/>
      <c r="DL512" s="260"/>
      <c r="DM512" s="261"/>
      <c r="DN512" s="261"/>
      <c r="DO512" s="262"/>
      <c r="DP512" s="260"/>
      <c r="DQ512" s="260"/>
      <c r="DR512" s="263"/>
      <c r="DS512" s="264"/>
      <c r="DT512" s="264"/>
      <c r="DU512" s="264"/>
      <c r="DV512" s="264"/>
      <c r="DW512" s="264"/>
      <c r="DX512" s="265"/>
      <c r="DY512" s="265"/>
      <c r="DZ512" s="263"/>
      <c r="EA512" s="264"/>
      <c r="EB512" s="264"/>
      <c r="EC512" s="263"/>
      <c r="ED512" s="264"/>
      <c r="EE512" s="264"/>
      <c r="EF512" s="264"/>
      <c r="EG512" s="264"/>
      <c r="EH512" s="264"/>
      <c r="EI512" s="265"/>
      <c r="EJ512" s="265"/>
      <c r="EK512" s="263"/>
      <c r="EL512" s="264"/>
      <c r="EM512" s="264"/>
      <c r="EN512" s="263"/>
      <c r="EO512" s="266"/>
      <c r="EP512" s="266"/>
      <c r="EQ512" s="266"/>
      <c r="ER512" s="266"/>
      <c r="ES512" s="266"/>
      <c r="ET512" s="267"/>
      <c r="EU512" s="268"/>
      <c r="EV512" s="266"/>
      <c r="EW512" s="266"/>
      <c r="EX512" s="266"/>
      <c r="EY512" s="263"/>
      <c r="EZ512" s="269"/>
      <c r="FA512" s="269"/>
      <c r="FB512" s="269"/>
      <c r="FC512" s="269"/>
      <c r="FD512" s="269"/>
      <c r="FE512" s="246"/>
      <c r="FF512" s="246"/>
      <c r="FG512" s="246"/>
      <c r="FH512" s="246"/>
      <c r="FI512" s="246"/>
      <c r="FJ512" s="246"/>
      <c r="FK512" s="246"/>
      <c r="FL512" s="246"/>
      <c r="FM512" s="246"/>
      <c r="FN512" s="246"/>
      <c r="FO512" s="246"/>
      <c r="FP512" s="246"/>
      <c r="FQ512" s="246"/>
      <c r="FR512" s="246"/>
      <c r="FS512" s="246"/>
      <c r="FT512" s="246"/>
      <c r="FU512" s="246"/>
      <c r="FV512" s="246"/>
      <c r="FW512" s="246"/>
      <c r="FX512" s="246"/>
      <c r="FY512" s="246"/>
      <c r="FZ512" s="246"/>
      <c r="GA512" s="246"/>
      <c r="GB512" s="246"/>
      <c r="GC512" s="246"/>
      <c r="GD512" s="246"/>
      <c r="GE512" s="246"/>
      <c r="GF512" s="246"/>
      <c r="GG512" s="246"/>
      <c r="GH512" s="246"/>
      <c r="GI512" s="246"/>
      <c r="GJ512" s="246"/>
      <c r="GK512" s="246"/>
      <c r="GL512" s="246"/>
      <c r="GM512" s="246"/>
      <c r="GN512" s="246"/>
      <c r="GO512" s="246"/>
      <c r="GP512" s="246"/>
      <c r="GQ512" s="246"/>
      <c r="GR512" s="246"/>
      <c r="GS512" s="246"/>
      <c r="GT512" s="246"/>
      <c r="GU512" s="246"/>
      <c r="GV512" s="246"/>
      <c r="GW512" s="246"/>
      <c r="GX512" s="246"/>
      <c r="GY512" s="246"/>
      <c r="GZ512" s="246"/>
      <c r="HA512" s="246"/>
      <c r="HB512" s="246"/>
      <c r="HC512" s="246"/>
      <c r="HD512" s="246"/>
      <c r="HE512" s="246"/>
      <c r="HF512" s="246"/>
      <c r="HG512" s="246"/>
      <c r="HH512" s="246"/>
      <c r="HI512" s="246"/>
      <c r="HJ512" s="246"/>
      <c r="HK512" s="246"/>
    </row>
    <row r="513" spans="1:219" ht="12.4" customHeight="1" x14ac:dyDescent="0.25">
      <c r="A513" s="204"/>
      <c r="B513" s="206"/>
      <c r="C513" s="270"/>
      <c r="D513" s="206"/>
      <c r="E513" s="258"/>
      <c r="F513" s="244"/>
      <c r="G513" s="245"/>
      <c r="H513" s="209"/>
      <c r="I513" s="206"/>
      <c r="J513" s="224"/>
      <c r="K513" s="206"/>
      <c r="L513" s="210"/>
      <c r="M513" s="205"/>
      <c r="N513" s="205"/>
      <c r="O513" s="205"/>
      <c r="P513" s="205"/>
      <c r="Q513" s="271"/>
      <c r="R513" s="227"/>
      <c r="S513" s="205"/>
      <c r="T513" s="205"/>
      <c r="U513" s="227"/>
      <c r="V513" s="227"/>
      <c r="W513" s="227"/>
      <c r="X513" s="272"/>
      <c r="Y513" s="272"/>
      <c r="Z513" s="227"/>
      <c r="AA513" s="273"/>
      <c r="AB513" s="273"/>
      <c r="AC513" s="273"/>
      <c r="AD513" s="273"/>
      <c r="AE513" s="273"/>
      <c r="AF513" s="273"/>
      <c r="AG513" s="273"/>
      <c r="AH513" s="273"/>
      <c r="AI513" s="273"/>
      <c r="AJ513" s="273"/>
      <c r="AK513" s="273"/>
      <c r="AL513" s="273"/>
      <c r="AM513" s="273"/>
      <c r="AN513" s="273"/>
      <c r="AO513" s="273"/>
      <c r="AP513" s="273"/>
      <c r="AQ513" s="273"/>
      <c r="AR513" s="273"/>
      <c r="AS513" s="273"/>
      <c r="AT513" s="274"/>
      <c r="AU513" s="273"/>
      <c r="AV513" s="273"/>
      <c r="AW513" s="273"/>
      <c r="AX513" s="273"/>
      <c r="AY513" s="274"/>
      <c r="AZ513" s="274"/>
      <c r="BA513" s="274"/>
      <c r="BB513" s="274"/>
      <c r="BC513" s="273"/>
      <c r="BD513" s="273"/>
      <c r="BE513" s="273"/>
      <c r="BF513" s="273"/>
      <c r="BG513" s="273"/>
      <c r="BH513" s="273"/>
      <c r="BI513" s="273"/>
      <c r="BJ513" s="273"/>
      <c r="BK513" s="273"/>
      <c r="BL513" s="273"/>
      <c r="BM513" s="273"/>
      <c r="BN513" s="273"/>
      <c r="BO513" s="273"/>
      <c r="BP513" s="273"/>
      <c r="BQ513" s="273"/>
      <c r="BR513" s="273"/>
      <c r="BS513" s="273"/>
      <c r="BT513" s="273"/>
      <c r="BU513" s="273"/>
      <c r="BV513" s="273"/>
      <c r="BW513" s="273"/>
      <c r="BX513" s="273"/>
      <c r="BY513" s="273"/>
      <c r="BZ513" s="273"/>
      <c r="CA513" s="273"/>
      <c r="CB513" s="273"/>
      <c r="CC513" s="273"/>
      <c r="CD513" s="273"/>
      <c r="CE513" s="273"/>
      <c r="CF513" s="273"/>
      <c r="CG513" s="273"/>
      <c r="CH513" s="274"/>
      <c r="CI513" s="273"/>
      <c r="CJ513" s="273"/>
      <c r="CK513" s="273"/>
      <c r="CL513" s="273"/>
      <c r="CM513" s="273"/>
      <c r="CN513" s="273"/>
      <c r="CO513" s="273"/>
      <c r="CP513" s="273"/>
      <c r="CQ513" s="273"/>
      <c r="CR513" s="273"/>
      <c r="CS513" s="273"/>
      <c r="CT513" s="273"/>
      <c r="CU513" s="274"/>
      <c r="CV513" s="274"/>
      <c r="CW513" s="274"/>
      <c r="CX513" s="274"/>
      <c r="CY513" s="273"/>
      <c r="CZ513" s="273"/>
      <c r="DA513" s="273"/>
      <c r="DB513" s="273"/>
      <c r="DC513" s="273"/>
      <c r="DD513" s="273"/>
      <c r="DE513" s="273"/>
      <c r="DF513" s="273"/>
      <c r="DG513" s="260"/>
      <c r="DH513" s="260"/>
      <c r="DI513" s="260"/>
      <c r="DJ513" s="260"/>
      <c r="DK513" s="260"/>
      <c r="DL513" s="260"/>
      <c r="DM513" s="261"/>
      <c r="DN513" s="261"/>
      <c r="DO513" s="262"/>
      <c r="DP513" s="260"/>
      <c r="DQ513" s="260"/>
      <c r="DR513" s="263"/>
      <c r="DS513" s="264"/>
      <c r="DT513" s="264"/>
      <c r="DU513" s="264"/>
      <c r="DV513" s="264"/>
      <c r="DW513" s="264"/>
      <c r="DX513" s="265"/>
      <c r="DY513" s="265"/>
      <c r="DZ513" s="263"/>
      <c r="EA513" s="264"/>
      <c r="EB513" s="264"/>
      <c r="EC513" s="263"/>
      <c r="ED513" s="264"/>
      <c r="EE513" s="264"/>
      <c r="EF513" s="264"/>
      <c r="EG513" s="264"/>
      <c r="EH513" s="264"/>
      <c r="EI513" s="265"/>
      <c r="EJ513" s="265"/>
      <c r="EK513" s="263"/>
      <c r="EL513" s="264"/>
      <c r="EM513" s="264"/>
      <c r="EN513" s="263"/>
      <c r="EO513" s="266"/>
      <c r="EP513" s="266"/>
      <c r="EQ513" s="266"/>
      <c r="ER513" s="266"/>
      <c r="ES513" s="266"/>
      <c r="ET513" s="267"/>
      <c r="EU513" s="268"/>
      <c r="EV513" s="266"/>
      <c r="EW513" s="266"/>
      <c r="EX513" s="266"/>
      <c r="EY513" s="263"/>
      <c r="EZ513" s="269"/>
      <c r="FA513" s="269"/>
      <c r="FB513" s="269"/>
      <c r="FC513" s="269"/>
      <c r="FD513" s="269"/>
      <c r="FE513" s="246"/>
      <c r="FF513" s="246"/>
      <c r="FG513" s="246"/>
      <c r="FH513" s="246"/>
      <c r="FI513" s="246"/>
      <c r="FJ513" s="246"/>
      <c r="FK513" s="246"/>
      <c r="FL513" s="246"/>
      <c r="FM513" s="246"/>
      <c r="FN513" s="246"/>
      <c r="FO513" s="246"/>
      <c r="FP513" s="246"/>
      <c r="FQ513" s="246"/>
      <c r="FR513" s="246"/>
      <c r="FS513" s="246"/>
      <c r="FT513" s="246"/>
      <c r="FU513" s="246"/>
      <c r="FV513" s="246"/>
      <c r="FW513" s="246"/>
      <c r="FX513" s="246"/>
      <c r="FY513" s="246"/>
      <c r="FZ513" s="246"/>
      <c r="GA513" s="246"/>
      <c r="GB513" s="246"/>
      <c r="GC513" s="246"/>
      <c r="GD513" s="246"/>
      <c r="GE513" s="246"/>
      <c r="GF513" s="246"/>
      <c r="GG513" s="246"/>
      <c r="GH513" s="246"/>
      <c r="GI513" s="246"/>
      <c r="GJ513" s="246"/>
      <c r="GK513" s="246"/>
      <c r="GL513" s="246"/>
      <c r="GM513" s="246"/>
      <c r="GN513" s="246"/>
      <c r="GO513" s="246"/>
      <c r="GP513" s="246"/>
      <c r="GQ513" s="246"/>
      <c r="GR513" s="246"/>
      <c r="GS513" s="246"/>
      <c r="GT513" s="246"/>
      <c r="GU513" s="246"/>
      <c r="GV513" s="246"/>
      <c r="GW513" s="246"/>
      <c r="GX513" s="246"/>
      <c r="GY513" s="246"/>
      <c r="GZ513" s="246"/>
      <c r="HA513" s="246"/>
      <c r="HB513" s="246"/>
      <c r="HC513" s="246"/>
      <c r="HD513" s="246"/>
      <c r="HE513" s="246"/>
      <c r="HF513" s="246"/>
      <c r="HG513" s="246"/>
      <c r="HH513" s="246"/>
      <c r="HI513" s="246"/>
      <c r="HJ513" s="246"/>
      <c r="HK513" s="246"/>
    </row>
    <row r="514" spans="1:219" ht="12.4" customHeight="1" x14ac:dyDescent="0.25">
      <c r="A514" s="204"/>
      <c r="B514" s="206"/>
      <c r="C514" s="270"/>
      <c r="D514" s="206"/>
      <c r="E514" s="258"/>
      <c r="F514" s="244"/>
      <c r="G514" s="245"/>
      <c r="H514" s="47" t="s">
        <v>10</v>
      </c>
      <c r="I514" s="206"/>
      <c r="J514" s="224"/>
      <c r="K514" s="206"/>
      <c r="L514" s="210"/>
      <c r="M514" s="205"/>
      <c r="N514" s="271"/>
      <c r="O514" s="271"/>
      <c r="P514" s="205"/>
      <c r="Q514" s="271"/>
      <c r="R514" s="227"/>
      <c r="S514" s="205"/>
      <c r="T514" s="205"/>
      <c r="U514" s="227"/>
      <c r="V514" s="272"/>
      <c r="W514" s="227"/>
      <c r="X514" s="227"/>
      <c r="Y514" s="272"/>
      <c r="Z514" s="227"/>
      <c r="AA514" s="273"/>
      <c r="AB514" s="274"/>
      <c r="AC514" s="274"/>
      <c r="AD514" s="274"/>
      <c r="AE514" s="273"/>
      <c r="AF514" s="274"/>
      <c r="AG514" s="274"/>
      <c r="AH514" s="274"/>
      <c r="AI514" s="274"/>
      <c r="AJ514" s="274"/>
      <c r="AK514" s="274"/>
      <c r="AL514" s="274"/>
      <c r="AM514" s="273"/>
      <c r="AN514" s="274"/>
      <c r="AO514" s="274"/>
      <c r="AP514" s="274"/>
      <c r="AQ514" s="274"/>
      <c r="AR514" s="274"/>
      <c r="AS514" s="274"/>
      <c r="AT514" s="274"/>
      <c r="AU514" s="274"/>
      <c r="AV514" s="274"/>
      <c r="AW514" s="274"/>
      <c r="AX514" s="274"/>
      <c r="AY514" s="273"/>
      <c r="AZ514" s="273"/>
      <c r="BA514" s="274"/>
      <c r="BB514" s="274"/>
      <c r="BC514" s="273"/>
      <c r="BD514" s="273"/>
      <c r="BE514" s="274"/>
      <c r="BF514" s="274"/>
      <c r="BG514" s="273"/>
      <c r="BH514" s="273"/>
      <c r="BI514" s="274"/>
      <c r="BJ514" s="274"/>
      <c r="BK514" s="273"/>
      <c r="BL514" s="273"/>
      <c r="BM514" s="274"/>
      <c r="BN514" s="274"/>
      <c r="BO514" s="273"/>
      <c r="BP514" s="273"/>
      <c r="BQ514" s="274"/>
      <c r="BR514" s="274"/>
      <c r="BS514" s="273"/>
      <c r="BT514" s="273"/>
      <c r="BU514" s="274"/>
      <c r="BV514" s="274"/>
      <c r="BW514" s="273"/>
      <c r="BX514" s="273"/>
      <c r="BY514" s="274"/>
      <c r="BZ514" s="274"/>
      <c r="CA514" s="273"/>
      <c r="CB514" s="273"/>
      <c r="CC514" s="274"/>
      <c r="CD514" s="274"/>
      <c r="CE514" s="274"/>
      <c r="CF514" s="274"/>
      <c r="CG514" s="274"/>
      <c r="CH514" s="274"/>
      <c r="CI514" s="273"/>
      <c r="CJ514" s="274"/>
      <c r="CK514" s="274"/>
      <c r="CL514" s="274"/>
      <c r="CM514" s="273"/>
      <c r="CN514" s="273"/>
      <c r="CO514" s="274"/>
      <c r="CP514" s="274"/>
      <c r="CQ514" s="273"/>
      <c r="CR514" s="273"/>
      <c r="CS514" s="274"/>
      <c r="CT514" s="274"/>
      <c r="CU514" s="274"/>
      <c r="CV514" s="274"/>
      <c r="CW514" s="274"/>
      <c r="CX514" s="274"/>
      <c r="CY514" s="273"/>
      <c r="CZ514" s="273"/>
      <c r="DA514" s="274"/>
      <c r="DB514" s="274"/>
      <c r="DC514" s="273"/>
      <c r="DD514" s="273"/>
      <c r="DE514" s="274"/>
      <c r="DF514" s="274"/>
      <c r="DG514" s="260"/>
      <c r="DH514" s="260"/>
      <c r="DI514" s="260"/>
      <c r="DJ514" s="260"/>
      <c r="DK514" s="260"/>
      <c r="DL514" s="260"/>
      <c r="DM514" s="261"/>
      <c r="DN514" s="261"/>
      <c r="DO514" s="262"/>
      <c r="DP514" s="260"/>
      <c r="DQ514" s="260"/>
      <c r="DR514" s="263"/>
      <c r="DS514" s="264"/>
      <c r="DT514" s="264"/>
      <c r="DU514" s="264"/>
      <c r="DV514" s="264"/>
      <c r="DW514" s="264"/>
      <c r="DX514" s="265"/>
      <c r="DY514" s="265"/>
      <c r="DZ514" s="263"/>
      <c r="EA514" s="264"/>
      <c r="EB514" s="264"/>
      <c r="EC514" s="263"/>
      <c r="ED514" s="264"/>
      <c r="EE514" s="264"/>
      <c r="EF514" s="264"/>
      <c r="EG514" s="264"/>
      <c r="EH514" s="264"/>
      <c r="EI514" s="265"/>
      <c r="EJ514" s="265"/>
      <c r="EK514" s="263"/>
      <c r="EL514" s="264"/>
      <c r="EM514" s="264"/>
      <c r="EN514" s="263"/>
      <c r="EO514" s="266"/>
      <c r="EP514" s="266"/>
      <c r="EQ514" s="266"/>
      <c r="ER514" s="266"/>
      <c r="ES514" s="266"/>
      <c r="ET514" s="267"/>
      <c r="EU514" s="268"/>
      <c r="EV514" s="266"/>
      <c r="EW514" s="266"/>
      <c r="EX514" s="266"/>
      <c r="EY514" s="263"/>
      <c r="EZ514" s="269"/>
      <c r="FA514" s="269"/>
      <c r="FB514" s="269"/>
      <c r="FC514" s="269"/>
      <c r="FD514" s="269"/>
      <c r="FE514" s="246"/>
      <c r="FF514" s="246"/>
      <c r="FG514" s="246"/>
      <c r="FH514" s="246"/>
      <c r="FI514" s="246"/>
      <c r="FJ514" s="246"/>
      <c r="FK514" s="246"/>
      <c r="FL514" s="246"/>
      <c r="FM514" s="246"/>
      <c r="FN514" s="246"/>
      <c r="FO514" s="246"/>
      <c r="FP514" s="246"/>
      <c r="FQ514" s="246"/>
      <c r="FR514" s="246"/>
      <c r="FS514" s="246"/>
      <c r="FT514" s="246"/>
      <c r="FU514" s="246"/>
      <c r="FV514" s="246"/>
      <c r="FW514" s="246"/>
      <c r="FX514" s="246"/>
      <c r="FY514" s="246"/>
      <c r="FZ514" s="246"/>
      <c r="GA514" s="246"/>
      <c r="GB514" s="246"/>
      <c r="GC514" s="246"/>
      <c r="GD514" s="246"/>
      <c r="GE514" s="246"/>
      <c r="GF514" s="246"/>
      <c r="GG514" s="246"/>
      <c r="GH514" s="246"/>
      <c r="GI514" s="246"/>
      <c r="GJ514" s="246"/>
      <c r="GK514" s="246"/>
      <c r="GL514" s="246"/>
      <c r="GM514" s="246"/>
      <c r="GN514" s="246"/>
      <c r="GO514" s="246"/>
      <c r="GP514" s="246"/>
      <c r="GQ514" s="246"/>
      <c r="GR514" s="246"/>
      <c r="GS514" s="246"/>
      <c r="GT514" s="246"/>
      <c r="GU514" s="246"/>
      <c r="GV514" s="246"/>
      <c r="GW514" s="246"/>
      <c r="GX514" s="246"/>
      <c r="GY514" s="246"/>
      <c r="GZ514" s="246"/>
      <c r="HA514" s="246"/>
      <c r="HB514" s="246"/>
      <c r="HC514" s="246"/>
      <c r="HD514" s="246"/>
      <c r="HE514" s="246"/>
      <c r="HF514" s="246"/>
      <c r="HG514" s="246"/>
      <c r="HH514" s="246"/>
      <c r="HI514" s="246"/>
      <c r="HJ514" s="246"/>
      <c r="HK514" s="246"/>
    </row>
    <row r="515" spans="1:219" ht="12.4" customHeight="1" x14ac:dyDescent="0.25">
      <c r="A515" s="204"/>
      <c r="B515" s="206"/>
      <c r="C515" s="270"/>
      <c r="D515" s="206"/>
      <c r="E515" s="205"/>
      <c r="F515" s="244"/>
      <c r="G515" s="245"/>
      <c r="H515" s="275">
        <f>QUARTILE(H$4:H$510,$I515)</f>
        <v>-2.0592936802974068E-2</v>
      </c>
      <c r="I515" s="276">
        <v>0</v>
      </c>
      <c r="J515" s="224"/>
      <c r="K515" s="206"/>
      <c r="L515" s="210"/>
      <c r="M515" s="205"/>
      <c r="N515" s="205"/>
      <c r="O515" s="205"/>
      <c r="P515" s="205"/>
      <c r="Q515" s="271"/>
      <c r="R515" s="227"/>
      <c r="S515" s="205"/>
      <c r="T515" s="205"/>
      <c r="U515" s="227"/>
      <c r="V515" s="227"/>
      <c r="W515" s="227"/>
      <c r="X515" s="272"/>
      <c r="Y515" s="272"/>
      <c r="Z515" s="227"/>
      <c r="AA515" s="273"/>
      <c r="AB515" s="273"/>
      <c r="AC515" s="273"/>
      <c r="AD515" s="273"/>
      <c r="AE515" s="273"/>
      <c r="AF515" s="273"/>
      <c r="AG515" s="273"/>
      <c r="AH515" s="273"/>
      <c r="AI515" s="274"/>
      <c r="AJ515" s="274"/>
      <c r="AK515" s="274"/>
      <c r="AL515" s="274"/>
      <c r="AM515" s="273"/>
      <c r="AN515" s="273"/>
      <c r="AO515" s="273"/>
      <c r="AP515" s="273"/>
      <c r="AQ515" s="273"/>
      <c r="AR515" s="273"/>
      <c r="AS515" s="273"/>
      <c r="AT515" s="274"/>
      <c r="AU515" s="273"/>
      <c r="AV515" s="273"/>
      <c r="AW515" s="273"/>
      <c r="AX515" s="273"/>
      <c r="AY515" s="273"/>
      <c r="AZ515" s="273"/>
      <c r="BA515" s="273"/>
      <c r="BB515" s="273"/>
      <c r="BC515" s="273"/>
      <c r="BD515" s="273"/>
      <c r="BE515" s="273"/>
      <c r="BF515" s="273"/>
      <c r="BG515" s="273"/>
      <c r="BH515" s="273"/>
      <c r="BI515" s="273"/>
      <c r="BJ515" s="273"/>
      <c r="BK515" s="273"/>
      <c r="BL515" s="273"/>
      <c r="BM515" s="273"/>
      <c r="BN515" s="273"/>
      <c r="BO515" s="273"/>
      <c r="BP515" s="273"/>
      <c r="BQ515" s="273"/>
      <c r="BR515" s="273"/>
      <c r="BS515" s="273"/>
      <c r="BT515" s="273"/>
      <c r="BU515" s="273"/>
      <c r="BV515" s="273"/>
      <c r="BW515" s="273"/>
      <c r="BX515" s="273"/>
      <c r="BY515" s="273"/>
      <c r="BZ515" s="273"/>
      <c r="CA515" s="273"/>
      <c r="CB515" s="273"/>
      <c r="CC515" s="273"/>
      <c r="CD515" s="273"/>
      <c r="CE515" s="274"/>
      <c r="CF515" s="274"/>
      <c r="CG515" s="274"/>
      <c r="CH515" s="274"/>
      <c r="CI515" s="273"/>
      <c r="CJ515" s="273"/>
      <c r="CK515" s="273"/>
      <c r="CL515" s="273"/>
      <c r="CM515" s="273"/>
      <c r="CN515" s="273"/>
      <c r="CO515" s="273"/>
      <c r="CP515" s="273"/>
      <c r="CQ515" s="273"/>
      <c r="CR515" s="273"/>
      <c r="CS515" s="273"/>
      <c r="CT515" s="273"/>
      <c r="CU515" s="274"/>
      <c r="CV515" s="274"/>
      <c r="CW515" s="274"/>
      <c r="CX515" s="274"/>
      <c r="CY515" s="273"/>
      <c r="CZ515" s="273"/>
      <c r="DA515" s="273"/>
      <c r="DB515" s="273"/>
      <c r="DC515" s="273"/>
      <c r="DD515" s="273"/>
      <c r="DE515" s="273"/>
      <c r="DF515" s="273"/>
      <c r="DG515" s="260"/>
      <c r="DH515" s="260"/>
      <c r="DI515" s="260"/>
      <c r="DJ515" s="260"/>
      <c r="DK515" s="260"/>
      <c r="DL515" s="260"/>
      <c r="DM515" s="261"/>
      <c r="DN515" s="261"/>
      <c r="DO515" s="262"/>
      <c r="DP515" s="260"/>
      <c r="DQ515" s="260"/>
      <c r="DR515" s="263"/>
      <c r="DS515" s="264"/>
      <c r="DT515" s="264"/>
      <c r="DU515" s="264"/>
      <c r="DV515" s="264"/>
      <c r="DW515" s="264"/>
      <c r="DX515" s="265"/>
      <c r="DY515" s="265"/>
      <c r="DZ515" s="263"/>
      <c r="EA515" s="264"/>
      <c r="EB515" s="264"/>
      <c r="EC515" s="263"/>
      <c r="ED515" s="264"/>
      <c r="EE515" s="264"/>
      <c r="EF515" s="264"/>
      <c r="EG515" s="264"/>
      <c r="EH515" s="264"/>
      <c r="EI515" s="265"/>
      <c r="EJ515" s="265"/>
      <c r="EK515" s="263"/>
      <c r="EL515" s="264"/>
      <c r="EM515" s="264"/>
      <c r="EN515" s="263"/>
      <c r="EO515" s="266"/>
      <c r="EP515" s="266"/>
      <c r="EQ515" s="266"/>
      <c r="ER515" s="266"/>
      <c r="ES515" s="266"/>
      <c r="ET515" s="267"/>
      <c r="EU515" s="268"/>
      <c r="EV515" s="266"/>
      <c r="EW515" s="266"/>
      <c r="EX515" s="266"/>
      <c r="EY515" s="263"/>
      <c r="EZ515" s="269"/>
      <c r="FA515" s="269"/>
      <c r="FB515" s="269"/>
      <c r="FC515" s="269"/>
      <c r="FD515" s="269"/>
      <c r="FE515" s="246"/>
      <c r="FF515" s="246"/>
      <c r="FG515" s="246"/>
      <c r="FH515" s="246"/>
      <c r="FI515" s="246"/>
      <c r="FJ515" s="246"/>
      <c r="FK515" s="246"/>
      <c r="FL515" s="246"/>
      <c r="FM515" s="246"/>
      <c r="FN515" s="246"/>
      <c r="FO515" s="246"/>
      <c r="FP515" s="246"/>
      <c r="FQ515" s="246"/>
      <c r="FR515" s="246"/>
      <c r="FS515" s="246"/>
      <c r="FT515" s="246"/>
      <c r="FU515" s="246"/>
      <c r="FV515" s="246"/>
      <c r="FW515" s="246"/>
      <c r="FX515" s="246"/>
      <c r="FY515" s="246"/>
      <c r="FZ515" s="246"/>
      <c r="GA515" s="246"/>
      <c r="GB515" s="246"/>
      <c r="GC515" s="246"/>
      <c r="GD515" s="246"/>
      <c r="GE515" s="246"/>
      <c r="GF515" s="246"/>
      <c r="GG515" s="246"/>
      <c r="GH515" s="246"/>
      <c r="GI515" s="246"/>
      <c r="GJ515" s="246"/>
      <c r="GK515" s="246"/>
      <c r="GL515" s="246"/>
      <c r="GM515" s="246"/>
      <c r="GN515" s="246"/>
      <c r="GO515" s="246"/>
      <c r="GP515" s="246"/>
      <c r="GQ515" s="246"/>
      <c r="GR515" s="246"/>
      <c r="GS515" s="246"/>
      <c r="GT515" s="246"/>
      <c r="GU515" s="246"/>
      <c r="GV515" s="246"/>
      <c r="GW515" s="246"/>
      <c r="GX515" s="246"/>
      <c r="GY515" s="246"/>
      <c r="GZ515" s="246"/>
      <c r="HA515" s="246"/>
      <c r="HB515" s="246"/>
      <c r="HC515" s="246"/>
      <c r="HD515" s="246"/>
      <c r="HE515" s="246"/>
      <c r="HF515" s="246"/>
      <c r="HG515" s="246"/>
      <c r="HH515" s="246"/>
      <c r="HI515" s="246"/>
      <c r="HJ515" s="246"/>
      <c r="HK515" s="246"/>
    </row>
    <row r="516" spans="1:219" ht="12.4" customHeight="1" x14ac:dyDescent="0.25">
      <c r="A516" s="204"/>
      <c r="B516" s="206"/>
      <c r="C516" s="270"/>
      <c r="D516" s="206"/>
      <c r="E516" s="277"/>
      <c r="F516" s="244"/>
      <c r="G516" s="245"/>
      <c r="H516" s="275">
        <f t="shared" ref="H516:H519" si="349">QUARTILE(H$4:H$510,$I516)</f>
        <v>1.9443318169718282E-2</v>
      </c>
      <c r="I516" s="276">
        <v>1</v>
      </c>
      <c r="J516" s="224"/>
      <c r="K516" s="206"/>
      <c r="L516" s="210"/>
      <c r="M516" s="205"/>
      <c r="N516" s="205"/>
      <c r="O516" s="205"/>
      <c r="P516" s="271"/>
      <c r="Q516" s="205"/>
      <c r="R516" s="227"/>
      <c r="S516" s="205"/>
      <c r="T516" s="205"/>
      <c r="U516" s="227"/>
      <c r="V516" s="227"/>
      <c r="W516" s="227"/>
      <c r="X516" s="272"/>
      <c r="Y516" s="272"/>
      <c r="Z516" s="227"/>
      <c r="AA516" s="274"/>
      <c r="AB516" s="274"/>
      <c r="AC516" s="274"/>
      <c r="AD516" s="274"/>
      <c r="AE516" s="274"/>
      <c r="AF516" s="274"/>
      <c r="AG516" s="274"/>
      <c r="AH516" s="274"/>
      <c r="AI516" s="274"/>
      <c r="AJ516" s="274"/>
      <c r="AK516" s="274"/>
      <c r="AL516" s="274"/>
      <c r="AM516" s="274"/>
      <c r="AN516" s="274"/>
      <c r="AO516" s="274"/>
      <c r="AP516" s="274"/>
      <c r="AQ516" s="274"/>
      <c r="AR516" s="274"/>
      <c r="AS516" s="274"/>
      <c r="AT516" s="274"/>
      <c r="AU516" s="274"/>
      <c r="AV516" s="274"/>
      <c r="AW516" s="274"/>
      <c r="AX516" s="274"/>
      <c r="AY516" s="274"/>
      <c r="AZ516" s="274"/>
      <c r="BA516" s="274"/>
      <c r="BB516" s="274"/>
      <c r="BC516" s="274"/>
      <c r="BD516" s="274"/>
      <c r="BE516" s="274"/>
      <c r="BF516" s="274"/>
      <c r="BG516" s="274"/>
      <c r="BH516" s="274"/>
      <c r="BI516" s="274"/>
      <c r="BJ516" s="274"/>
      <c r="BK516" s="274"/>
      <c r="BL516" s="274"/>
      <c r="BM516" s="274"/>
      <c r="BN516" s="274"/>
      <c r="BO516" s="274"/>
      <c r="BP516" s="274"/>
      <c r="BQ516" s="274"/>
      <c r="BR516" s="274"/>
      <c r="BS516" s="274"/>
      <c r="BT516" s="274"/>
      <c r="BU516" s="274"/>
      <c r="BV516" s="274"/>
      <c r="BW516" s="274"/>
      <c r="BX516" s="274"/>
      <c r="BY516" s="274"/>
      <c r="BZ516" s="274"/>
      <c r="CA516" s="274"/>
      <c r="CB516" s="274"/>
      <c r="CC516" s="274"/>
      <c r="CD516" s="274"/>
      <c r="CE516" s="274"/>
      <c r="CF516" s="274"/>
      <c r="CG516" s="274"/>
      <c r="CH516" s="274"/>
      <c r="CI516" s="274"/>
      <c r="CJ516" s="274"/>
      <c r="CK516" s="274"/>
      <c r="CL516" s="274"/>
      <c r="CM516" s="274"/>
      <c r="CN516" s="274"/>
      <c r="CO516" s="274"/>
      <c r="CP516" s="274"/>
      <c r="CQ516" s="274"/>
      <c r="CR516" s="274"/>
      <c r="CS516" s="274"/>
      <c r="CT516" s="274"/>
      <c r="CU516" s="274"/>
      <c r="CV516" s="274"/>
      <c r="CW516" s="274"/>
      <c r="CX516" s="274"/>
      <c r="CY516" s="274"/>
      <c r="CZ516" s="274"/>
      <c r="DA516" s="274"/>
      <c r="DB516" s="274"/>
      <c r="DC516" s="274"/>
      <c r="DD516" s="274"/>
      <c r="DE516" s="274"/>
      <c r="DF516" s="274"/>
      <c r="DG516" s="260"/>
      <c r="DH516" s="260"/>
      <c r="DI516" s="260"/>
      <c r="DJ516" s="260"/>
      <c r="DK516" s="260"/>
      <c r="DL516" s="260"/>
      <c r="DM516" s="261"/>
      <c r="DN516" s="261"/>
      <c r="DO516" s="262"/>
      <c r="DP516" s="260"/>
      <c r="DQ516" s="260"/>
      <c r="DR516" s="263"/>
      <c r="DS516" s="264"/>
      <c r="DT516" s="264"/>
      <c r="DU516" s="264"/>
      <c r="DV516" s="264"/>
      <c r="DW516" s="264"/>
      <c r="DX516" s="265"/>
      <c r="DY516" s="265"/>
      <c r="DZ516" s="263"/>
      <c r="EA516" s="264"/>
      <c r="EB516" s="264"/>
      <c r="EC516" s="263"/>
      <c r="ED516" s="264"/>
      <c r="EE516" s="264"/>
      <c r="EF516" s="264"/>
      <c r="EG516" s="264"/>
      <c r="EH516" s="264"/>
      <c r="EI516" s="265"/>
      <c r="EJ516" s="265"/>
      <c r="EK516" s="263"/>
      <c r="EL516" s="264"/>
      <c r="EM516" s="264"/>
      <c r="EN516" s="263"/>
      <c r="EO516" s="266"/>
      <c r="EP516" s="266"/>
      <c r="EQ516" s="266"/>
      <c r="ER516" s="266"/>
      <c r="ES516" s="266"/>
      <c r="ET516" s="267"/>
      <c r="EU516" s="268"/>
      <c r="EV516" s="266"/>
      <c r="EW516" s="266"/>
      <c r="EX516" s="266"/>
      <c r="EY516" s="263"/>
      <c r="EZ516" s="269"/>
      <c r="FA516" s="269"/>
      <c r="FB516" s="269"/>
      <c r="FC516" s="269"/>
      <c r="FD516" s="269"/>
      <c r="FE516" s="246"/>
      <c r="FF516" s="246"/>
      <c r="FG516" s="246"/>
      <c r="FH516" s="246"/>
      <c r="FI516" s="246"/>
      <c r="FJ516" s="246"/>
      <c r="FK516" s="246"/>
      <c r="FL516" s="246"/>
      <c r="FM516" s="246"/>
      <c r="FN516" s="246"/>
      <c r="FO516" s="246"/>
      <c r="FP516" s="246"/>
      <c r="FQ516" s="246"/>
      <c r="FR516" s="246"/>
      <c r="FS516" s="246"/>
      <c r="FT516" s="246"/>
      <c r="FU516" s="246"/>
      <c r="FV516" s="246"/>
      <c r="FW516" s="246"/>
      <c r="FX516" s="246"/>
      <c r="FY516" s="246"/>
      <c r="FZ516" s="246"/>
      <c r="GA516" s="246"/>
      <c r="GB516" s="246"/>
      <c r="GC516" s="246"/>
      <c r="GD516" s="246"/>
      <c r="GE516" s="246"/>
      <c r="GF516" s="246"/>
      <c r="GG516" s="246"/>
      <c r="GH516" s="246"/>
      <c r="GI516" s="246"/>
      <c r="GJ516" s="246"/>
      <c r="GK516" s="246"/>
      <c r="GL516" s="246"/>
      <c r="GM516" s="246"/>
      <c r="GN516" s="246"/>
      <c r="GO516" s="246"/>
      <c r="GP516" s="246"/>
      <c r="GQ516" s="246"/>
      <c r="GR516" s="246"/>
      <c r="GS516" s="246"/>
      <c r="GT516" s="246"/>
      <c r="GU516" s="246"/>
      <c r="GV516" s="246"/>
      <c r="GW516" s="246"/>
      <c r="GX516" s="246"/>
      <c r="GY516" s="246"/>
      <c r="GZ516" s="246"/>
      <c r="HA516" s="246"/>
      <c r="HB516" s="246"/>
      <c r="HC516" s="246"/>
      <c r="HD516" s="246"/>
      <c r="HE516" s="246"/>
      <c r="HF516" s="246"/>
      <c r="HG516" s="246"/>
      <c r="HH516" s="246"/>
      <c r="HI516" s="246"/>
      <c r="HJ516" s="246"/>
      <c r="HK516" s="246"/>
    </row>
    <row r="517" spans="1:219" ht="12.4" customHeight="1" x14ac:dyDescent="0.25">
      <c r="A517" s="204"/>
      <c r="B517" s="206"/>
      <c r="C517" s="270"/>
      <c r="D517" s="206"/>
      <c r="E517" s="277"/>
      <c r="F517" s="244"/>
      <c r="G517" s="245"/>
      <c r="H517" s="275">
        <f t="shared" si="349"/>
        <v>3.598973368810917E-2</v>
      </c>
      <c r="I517" s="276">
        <v>2</v>
      </c>
      <c r="J517" s="224"/>
      <c r="K517" s="206"/>
      <c r="L517" s="210"/>
      <c r="M517" s="205"/>
      <c r="N517" s="205"/>
      <c r="O517" s="205"/>
      <c r="P517" s="205"/>
      <c r="Q517" s="271"/>
      <c r="R517" s="227"/>
      <c r="S517" s="205"/>
      <c r="T517" s="205"/>
      <c r="U517" s="227"/>
      <c r="V517" s="227"/>
      <c r="W517" s="227"/>
      <c r="X517" s="272"/>
      <c r="Y517" s="272"/>
      <c r="Z517" s="227"/>
      <c r="AA517" s="273"/>
      <c r="AB517" s="273"/>
      <c r="AC517" s="273"/>
      <c r="AD517" s="273"/>
      <c r="AE517" s="273"/>
      <c r="AF517" s="273"/>
      <c r="AG517" s="273"/>
      <c r="AH517" s="273"/>
      <c r="AI517" s="274"/>
      <c r="AJ517" s="274"/>
      <c r="AK517" s="274"/>
      <c r="AL517" s="274"/>
      <c r="AM517" s="273"/>
      <c r="AN517" s="273"/>
      <c r="AO517" s="273"/>
      <c r="AP517" s="273"/>
      <c r="AQ517" s="274"/>
      <c r="AR517" s="274"/>
      <c r="AS517" s="274"/>
      <c r="AT517" s="274"/>
      <c r="AU517" s="273"/>
      <c r="AV517" s="273"/>
      <c r="AW517" s="273"/>
      <c r="AX517" s="273"/>
      <c r="AY517" s="273"/>
      <c r="AZ517" s="273"/>
      <c r="BA517" s="273"/>
      <c r="BB517" s="273"/>
      <c r="BC517" s="273"/>
      <c r="BD517" s="273"/>
      <c r="BE517" s="273"/>
      <c r="BF517" s="273"/>
      <c r="BG517" s="273"/>
      <c r="BH517" s="273"/>
      <c r="BI517" s="273"/>
      <c r="BJ517" s="273"/>
      <c r="BK517" s="273"/>
      <c r="BL517" s="273"/>
      <c r="BM517" s="273"/>
      <c r="BN517" s="273"/>
      <c r="BO517" s="273"/>
      <c r="BP517" s="273"/>
      <c r="BQ517" s="273"/>
      <c r="BR517" s="273"/>
      <c r="BS517" s="273"/>
      <c r="BT517" s="273"/>
      <c r="BU517" s="273"/>
      <c r="BV517" s="273"/>
      <c r="BW517" s="273"/>
      <c r="BX517" s="273"/>
      <c r="BY517" s="273"/>
      <c r="BZ517" s="273"/>
      <c r="CA517" s="273"/>
      <c r="CB517" s="273"/>
      <c r="CC517" s="273"/>
      <c r="CD517" s="273"/>
      <c r="CE517" s="274"/>
      <c r="CF517" s="273"/>
      <c r="CG517" s="273"/>
      <c r="CH517" s="273"/>
      <c r="CI517" s="273"/>
      <c r="CJ517" s="273"/>
      <c r="CK517" s="273"/>
      <c r="CL517" s="274"/>
      <c r="CM517" s="273"/>
      <c r="CN517" s="273"/>
      <c r="CO517" s="273"/>
      <c r="CP517" s="273"/>
      <c r="CQ517" s="273"/>
      <c r="CR517" s="273"/>
      <c r="CS517" s="273"/>
      <c r="CT517" s="273"/>
      <c r="CU517" s="274"/>
      <c r="CV517" s="273"/>
      <c r="CW517" s="274"/>
      <c r="CX517" s="274"/>
      <c r="CY517" s="274"/>
      <c r="CZ517" s="274"/>
      <c r="DA517" s="274"/>
      <c r="DB517" s="274"/>
      <c r="DC517" s="273"/>
      <c r="DD517" s="273"/>
      <c r="DE517" s="273"/>
      <c r="DF517" s="273"/>
      <c r="DG517" s="260"/>
      <c r="DH517" s="260"/>
      <c r="DI517" s="260"/>
      <c r="DJ517" s="260"/>
      <c r="DK517" s="260"/>
      <c r="DL517" s="260"/>
      <c r="DM517" s="261"/>
      <c r="DN517" s="261"/>
      <c r="DO517" s="262"/>
      <c r="DP517" s="260"/>
      <c r="DQ517" s="260"/>
      <c r="DR517" s="263"/>
      <c r="DS517" s="264"/>
      <c r="DT517" s="264"/>
      <c r="DU517" s="264"/>
      <c r="DV517" s="264"/>
      <c r="DW517" s="264"/>
      <c r="DX517" s="265"/>
      <c r="DY517" s="265"/>
      <c r="DZ517" s="263"/>
      <c r="EA517" s="264"/>
      <c r="EB517" s="264"/>
      <c r="EC517" s="263"/>
      <c r="ED517" s="264"/>
      <c r="EE517" s="264"/>
      <c r="EF517" s="264"/>
      <c r="EG517" s="264"/>
      <c r="EH517" s="264"/>
      <c r="EI517" s="265"/>
      <c r="EJ517" s="265"/>
      <c r="EK517" s="263"/>
      <c r="EL517" s="264"/>
      <c r="EM517" s="264"/>
      <c r="EN517" s="263"/>
      <c r="EO517" s="266"/>
      <c r="EP517" s="266"/>
      <c r="EQ517" s="266"/>
      <c r="ER517" s="266"/>
      <c r="ES517" s="266"/>
      <c r="ET517" s="267"/>
      <c r="EU517" s="268"/>
      <c r="EV517" s="266"/>
      <c r="EW517" s="266"/>
      <c r="EX517" s="266"/>
      <c r="EY517" s="263"/>
      <c r="EZ517" s="269"/>
      <c r="FA517" s="269"/>
      <c r="FB517" s="269"/>
      <c r="FC517" s="269"/>
      <c r="FD517" s="269"/>
      <c r="FE517" s="246"/>
      <c r="FF517" s="246"/>
      <c r="FG517" s="246"/>
      <c r="FH517" s="246"/>
      <c r="FI517" s="246"/>
      <c r="FJ517" s="246"/>
      <c r="FK517" s="246"/>
      <c r="FL517" s="246"/>
      <c r="FM517" s="246"/>
      <c r="FN517" s="246"/>
      <c r="FO517" s="246"/>
      <c r="FP517" s="246"/>
      <c r="FQ517" s="246"/>
      <c r="FR517" s="246"/>
      <c r="FS517" s="246"/>
      <c r="FT517" s="246"/>
      <c r="FU517" s="246"/>
      <c r="FV517" s="246"/>
      <c r="FW517" s="246"/>
      <c r="FX517" s="246"/>
      <c r="FY517" s="246"/>
      <c r="FZ517" s="246"/>
      <c r="GA517" s="246"/>
      <c r="GB517" s="246"/>
      <c r="GC517" s="246"/>
      <c r="GD517" s="246"/>
      <c r="GE517" s="246"/>
      <c r="GF517" s="246"/>
      <c r="GG517" s="246"/>
      <c r="GH517" s="246"/>
      <c r="GI517" s="246"/>
      <c r="GJ517" s="246"/>
      <c r="GK517" s="246"/>
      <c r="GL517" s="246"/>
      <c r="GM517" s="246"/>
      <c r="GN517" s="246"/>
      <c r="GO517" s="246"/>
      <c r="GP517" s="246"/>
      <c r="GQ517" s="246"/>
      <c r="GR517" s="246"/>
      <c r="GS517" s="246"/>
      <c r="GT517" s="246"/>
      <c r="GU517" s="246"/>
      <c r="GV517" s="246"/>
      <c r="GW517" s="246"/>
      <c r="GX517" s="246"/>
      <c r="GY517" s="246"/>
      <c r="GZ517" s="246"/>
      <c r="HA517" s="246"/>
      <c r="HB517" s="246"/>
      <c r="HC517" s="246"/>
      <c r="HD517" s="246"/>
      <c r="HE517" s="246"/>
      <c r="HF517" s="246"/>
      <c r="HG517" s="246"/>
      <c r="HH517" s="246"/>
      <c r="HI517" s="246"/>
      <c r="HJ517" s="246"/>
      <c r="HK517" s="246"/>
    </row>
    <row r="518" spans="1:219" ht="12.4" customHeight="1" x14ac:dyDescent="0.25">
      <c r="A518" s="204"/>
      <c r="B518" s="206"/>
      <c r="C518" s="270"/>
      <c r="D518" s="206"/>
      <c r="E518" s="277"/>
      <c r="F518" s="244"/>
      <c r="G518" s="245"/>
      <c r="H518" s="275">
        <f t="shared" si="349"/>
        <v>5.9290058365378782E-2</v>
      </c>
      <c r="I518" s="276">
        <v>3</v>
      </c>
      <c r="J518" s="224"/>
      <c r="K518" s="206"/>
      <c r="L518" s="210"/>
      <c r="M518" s="205"/>
      <c r="N518" s="205"/>
      <c r="O518" s="205"/>
      <c r="P518" s="205"/>
      <c r="Q518" s="271"/>
      <c r="R518" s="227"/>
      <c r="S518" s="205"/>
      <c r="T518" s="205"/>
      <c r="U518" s="227"/>
      <c r="V518" s="227"/>
      <c r="W518" s="227"/>
      <c r="X518" s="272"/>
      <c r="Y518" s="272"/>
      <c r="Z518" s="227"/>
      <c r="AA518" s="273"/>
      <c r="AB518" s="273"/>
      <c r="AC518" s="273"/>
      <c r="AD518" s="274"/>
      <c r="AE518" s="273"/>
      <c r="AF518" s="273"/>
      <c r="AG518" s="273"/>
      <c r="AH518" s="274"/>
      <c r="AI518" s="274"/>
      <c r="AJ518" s="274"/>
      <c r="AK518" s="274"/>
      <c r="AL518" s="274"/>
      <c r="AM518" s="273"/>
      <c r="AN518" s="273"/>
      <c r="AO518" s="273"/>
      <c r="AP518" s="274"/>
      <c r="AQ518" s="273"/>
      <c r="AR518" s="274"/>
      <c r="AS518" s="273"/>
      <c r="AT518" s="274"/>
      <c r="AU518" s="273"/>
      <c r="AV518" s="273"/>
      <c r="AW518" s="273"/>
      <c r="AX518" s="274"/>
      <c r="AY518" s="273"/>
      <c r="AZ518" s="273"/>
      <c r="BA518" s="273"/>
      <c r="BB518" s="274"/>
      <c r="BC518" s="273"/>
      <c r="BD518" s="273"/>
      <c r="BE518" s="273"/>
      <c r="BF518" s="274"/>
      <c r="BG518" s="273"/>
      <c r="BH518" s="273"/>
      <c r="BI518" s="273"/>
      <c r="BJ518" s="274"/>
      <c r="BK518" s="273"/>
      <c r="BL518" s="273"/>
      <c r="BM518" s="273"/>
      <c r="BN518" s="274"/>
      <c r="BO518" s="273"/>
      <c r="BP518" s="273"/>
      <c r="BQ518" s="273"/>
      <c r="BR518" s="274"/>
      <c r="BS518" s="273"/>
      <c r="BT518" s="273"/>
      <c r="BU518" s="273"/>
      <c r="BV518" s="274"/>
      <c r="BW518" s="273"/>
      <c r="BX518" s="273"/>
      <c r="BY518" s="273"/>
      <c r="BZ518" s="274"/>
      <c r="CA518" s="273"/>
      <c r="CB518" s="273"/>
      <c r="CC518" s="273"/>
      <c r="CD518" s="274"/>
      <c r="CE518" s="274"/>
      <c r="CF518" s="274"/>
      <c r="CG518" s="274"/>
      <c r="CH518" s="274"/>
      <c r="CI518" s="273"/>
      <c r="CJ518" s="274"/>
      <c r="CK518" s="273"/>
      <c r="CL518" s="274"/>
      <c r="CM518" s="273"/>
      <c r="CN518" s="273"/>
      <c r="CO518" s="274"/>
      <c r="CP518" s="274"/>
      <c r="CQ518" s="273"/>
      <c r="CR518" s="273"/>
      <c r="CS518" s="273"/>
      <c r="CT518" s="274"/>
      <c r="CU518" s="274"/>
      <c r="CV518" s="274"/>
      <c r="CW518" s="274"/>
      <c r="CX518" s="274"/>
      <c r="CY518" s="273"/>
      <c r="CZ518" s="273"/>
      <c r="DA518" s="274"/>
      <c r="DB518" s="274"/>
      <c r="DC518" s="273"/>
      <c r="DD518" s="273"/>
      <c r="DE518" s="273"/>
      <c r="DF518" s="274"/>
      <c r="DG518" s="260"/>
      <c r="DH518" s="260"/>
      <c r="DI518" s="260"/>
      <c r="DJ518" s="260"/>
      <c r="DK518" s="260"/>
      <c r="DL518" s="260"/>
      <c r="DM518" s="261"/>
      <c r="DN518" s="261"/>
      <c r="DO518" s="262"/>
      <c r="DP518" s="260"/>
      <c r="DQ518" s="260"/>
      <c r="DR518" s="263"/>
      <c r="DS518" s="264"/>
      <c r="DT518" s="264"/>
      <c r="DU518" s="264"/>
      <c r="DV518" s="264"/>
      <c r="DW518" s="264"/>
      <c r="DX518" s="265"/>
      <c r="DY518" s="265"/>
      <c r="DZ518" s="263"/>
      <c r="EA518" s="264"/>
      <c r="EB518" s="264"/>
      <c r="EC518" s="263"/>
      <c r="ED518" s="264"/>
      <c r="EE518" s="264"/>
      <c r="EF518" s="264"/>
      <c r="EG518" s="264"/>
      <c r="EH518" s="264"/>
      <c r="EI518" s="265"/>
      <c r="EJ518" s="265"/>
      <c r="EK518" s="263"/>
      <c r="EL518" s="264"/>
      <c r="EM518" s="264"/>
      <c r="EN518" s="263"/>
      <c r="EO518" s="266"/>
      <c r="EP518" s="266"/>
      <c r="EQ518" s="266"/>
      <c r="ER518" s="266"/>
      <c r="ES518" s="266"/>
      <c r="ET518" s="267"/>
      <c r="EU518" s="268"/>
      <c r="EV518" s="266"/>
      <c r="EW518" s="266"/>
      <c r="EX518" s="266"/>
      <c r="EY518" s="263"/>
      <c r="EZ518" s="269"/>
      <c r="FA518" s="269"/>
      <c r="FB518" s="269"/>
      <c r="FC518" s="269"/>
      <c r="FD518" s="269"/>
      <c r="FE518" s="246"/>
      <c r="FF518" s="246"/>
      <c r="FG518" s="246"/>
      <c r="FH518" s="246"/>
      <c r="FI518" s="246"/>
      <c r="FJ518" s="246"/>
      <c r="FK518" s="246"/>
      <c r="FL518" s="246"/>
      <c r="FM518" s="246"/>
      <c r="FN518" s="246"/>
      <c r="FO518" s="246"/>
      <c r="FP518" s="246"/>
      <c r="FQ518" s="246"/>
      <c r="FR518" s="246"/>
      <c r="FS518" s="246"/>
      <c r="FT518" s="246"/>
      <c r="FU518" s="246"/>
      <c r="FV518" s="246"/>
      <c r="FW518" s="246"/>
      <c r="FX518" s="246"/>
      <c r="FY518" s="246"/>
      <c r="FZ518" s="246"/>
      <c r="GA518" s="246"/>
      <c r="GB518" s="246"/>
      <c r="GC518" s="246"/>
      <c r="GD518" s="246"/>
      <c r="GE518" s="246"/>
      <c r="GF518" s="246"/>
      <c r="GG518" s="246"/>
      <c r="GH518" s="246"/>
      <c r="GI518" s="246"/>
      <c r="GJ518" s="246"/>
      <c r="GK518" s="246"/>
      <c r="GL518" s="246"/>
      <c r="GM518" s="246"/>
      <c r="GN518" s="246"/>
      <c r="GO518" s="246"/>
      <c r="GP518" s="246"/>
      <c r="GQ518" s="246"/>
      <c r="GR518" s="246"/>
      <c r="GS518" s="246"/>
      <c r="GT518" s="246"/>
      <c r="GU518" s="246"/>
      <c r="GV518" s="246"/>
      <c r="GW518" s="246"/>
      <c r="GX518" s="246"/>
      <c r="GY518" s="246"/>
      <c r="GZ518" s="246"/>
      <c r="HA518" s="246"/>
      <c r="HB518" s="246"/>
      <c r="HC518" s="246"/>
      <c r="HD518" s="246"/>
      <c r="HE518" s="246"/>
      <c r="HF518" s="246"/>
      <c r="HG518" s="246"/>
      <c r="HH518" s="246"/>
      <c r="HI518" s="246"/>
      <c r="HJ518" s="246"/>
      <c r="HK518" s="246"/>
    </row>
    <row r="519" spans="1:219" ht="12.4" customHeight="1" x14ac:dyDescent="0.25">
      <c r="A519" s="204"/>
      <c r="B519" s="206"/>
      <c r="C519" s="270"/>
      <c r="D519" s="206"/>
      <c r="E519" s="277"/>
      <c r="F519" s="244"/>
      <c r="G519" s="245"/>
      <c r="H519" s="275">
        <f t="shared" si="349"/>
        <v>0.30338683001522609</v>
      </c>
      <c r="I519" s="276">
        <v>4</v>
      </c>
      <c r="J519" s="224"/>
      <c r="K519" s="206"/>
      <c r="L519" s="210"/>
      <c r="M519" s="205"/>
      <c r="N519" s="205"/>
      <c r="O519" s="205"/>
      <c r="P519" s="271"/>
      <c r="Q519" s="271"/>
      <c r="R519" s="227"/>
      <c r="S519" s="205"/>
      <c r="T519" s="205"/>
      <c r="U519" s="227"/>
      <c r="V519" s="227"/>
      <c r="W519" s="227"/>
      <c r="X519" s="227"/>
      <c r="Y519" s="272"/>
      <c r="Z519" s="227"/>
      <c r="AA519" s="273"/>
      <c r="AB519" s="273"/>
      <c r="AC519" s="273"/>
      <c r="AD519" s="273"/>
      <c r="AE519" s="273"/>
      <c r="AF519" s="273"/>
      <c r="AG519" s="273"/>
      <c r="AH519" s="273"/>
      <c r="AI519" s="273"/>
      <c r="AJ519" s="273"/>
      <c r="AK519" s="273"/>
      <c r="AL519" s="273"/>
      <c r="AM519" s="273"/>
      <c r="AN519" s="273"/>
      <c r="AO519" s="273"/>
      <c r="AP519" s="273"/>
      <c r="AQ519" s="273"/>
      <c r="AR519" s="274"/>
      <c r="AS519" s="274"/>
      <c r="AT519" s="274"/>
      <c r="AU519" s="273"/>
      <c r="AV519" s="273"/>
      <c r="AW519" s="273"/>
      <c r="AX519" s="273"/>
      <c r="AY519" s="274"/>
      <c r="AZ519" s="274"/>
      <c r="BA519" s="274"/>
      <c r="BB519" s="274"/>
      <c r="BC519" s="273"/>
      <c r="BD519" s="273"/>
      <c r="BE519" s="273"/>
      <c r="BF519" s="273"/>
      <c r="BG519" s="273"/>
      <c r="BH519" s="273"/>
      <c r="BI519" s="273"/>
      <c r="BJ519" s="273"/>
      <c r="BK519" s="273"/>
      <c r="BL519" s="273"/>
      <c r="BM519" s="273"/>
      <c r="BN519" s="273"/>
      <c r="BO519" s="273"/>
      <c r="BP519" s="273"/>
      <c r="BQ519" s="273"/>
      <c r="BR519" s="273"/>
      <c r="BS519" s="273"/>
      <c r="BT519" s="273"/>
      <c r="BU519" s="273"/>
      <c r="BV519" s="273"/>
      <c r="BW519" s="273"/>
      <c r="BX519" s="273"/>
      <c r="BY519" s="273"/>
      <c r="BZ519" s="273"/>
      <c r="CA519" s="273"/>
      <c r="CB519" s="273"/>
      <c r="CC519" s="273"/>
      <c r="CD519" s="273"/>
      <c r="CE519" s="273"/>
      <c r="CF519" s="273"/>
      <c r="CG519" s="274"/>
      <c r="CH519" s="274"/>
      <c r="CI519" s="273"/>
      <c r="CJ519" s="273"/>
      <c r="CK519" s="273"/>
      <c r="CL519" s="273"/>
      <c r="CM519" s="273"/>
      <c r="CN519" s="273"/>
      <c r="CO519" s="273"/>
      <c r="CP519" s="273"/>
      <c r="CQ519" s="273"/>
      <c r="CR519" s="273"/>
      <c r="CS519" s="273"/>
      <c r="CT519" s="273"/>
      <c r="CU519" s="274"/>
      <c r="CV519" s="274"/>
      <c r="CW519" s="274"/>
      <c r="CX519" s="274"/>
      <c r="CY519" s="273"/>
      <c r="CZ519" s="273"/>
      <c r="DA519" s="273"/>
      <c r="DB519" s="273"/>
      <c r="DC519" s="273"/>
      <c r="DD519" s="273"/>
      <c r="DE519" s="273"/>
      <c r="DF519" s="273"/>
      <c r="DG519" s="260"/>
      <c r="DH519" s="260"/>
      <c r="DI519" s="260"/>
      <c r="DJ519" s="260"/>
      <c r="DK519" s="260"/>
      <c r="DL519" s="260"/>
      <c r="DM519" s="261"/>
      <c r="DN519" s="261"/>
      <c r="DO519" s="262"/>
      <c r="DP519" s="260"/>
      <c r="DQ519" s="260"/>
      <c r="DR519" s="263"/>
      <c r="DS519" s="264"/>
      <c r="DT519" s="264"/>
      <c r="DU519" s="264"/>
      <c r="DV519" s="264"/>
      <c r="DW519" s="264"/>
      <c r="DX519" s="265"/>
      <c r="DY519" s="265"/>
      <c r="DZ519" s="263"/>
      <c r="EA519" s="264"/>
      <c r="EB519" s="264"/>
      <c r="EC519" s="263"/>
      <c r="ED519" s="264"/>
      <c r="EE519" s="264"/>
      <c r="EF519" s="264"/>
      <c r="EG519" s="264"/>
      <c r="EH519" s="264"/>
      <c r="EI519" s="265"/>
      <c r="EJ519" s="265"/>
      <c r="EK519" s="263"/>
      <c r="EL519" s="264"/>
      <c r="EM519" s="264"/>
      <c r="EN519" s="263"/>
      <c r="EO519" s="266"/>
      <c r="EP519" s="266"/>
      <c r="EQ519" s="266"/>
      <c r="ER519" s="266"/>
      <c r="ES519" s="266"/>
      <c r="ET519" s="267"/>
      <c r="EU519" s="268"/>
      <c r="EV519" s="266"/>
      <c r="EW519" s="266"/>
      <c r="EX519" s="266"/>
      <c r="EY519" s="263"/>
      <c r="EZ519" s="269"/>
      <c r="FA519" s="269"/>
      <c r="FB519" s="269"/>
      <c r="FC519" s="269"/>
      <c r="FD519" s="269"/>
      <c r="FE519" s="246"/>
      <c r="FF519" s="246"/>
      <c r="FG519" s="246"/>
      <c r="FH519" s="246"/>
      <c r="FI519" s="246"/>
      <c r="FJ519" s="246"/>
      <c r="FK519" s="246"/>
      <c r="FL519" s="246"/>
      <c r="FM519" s="246"/>
      <c r="FN519" s="246"/>
      <c r="FO519" s="246"/>
      <c r="FP519" s="246"/>
      <c r="FQ519" s="246"/>
      <c r="FR519" s="246"/>
      <c r="FS519" s="246"/>
      <c r="FT519" s="246"/>
      <c r="FU519" s="246"/>
      <c r="FV519" s="246"/>
      <c r="FW519" s="246"/>
      <c r="FX519" s="246"/>
      <c r="FY519" s="246"/>
      <c r="FZ519" s="246"/>
      <c r="GA519" s="246"/>
      <c r="GB519" s="246"/>
      <c r="GC519" s="246"/>
      <c r="GD519" s="246"/>
      <c r="GE519" s="246"/>
      <c r="GF519" s="246"/>
      <c r="GG519" s="246"/>
      <c r="GH519" s="246"/>
      <c r="GI519" s="246"/>
      <c r="GJ519" s="246"/>
      <c r="GK519" s="246"/>
      <c r="GL519" s="246"/>
      <c r="GM519" s="246"/>
      <c r="GN519" s="246"/>
      <c r="GO519" s="246"/>
      <c r="GP519" s="246"/>
      <c r="GQ519" s="246"/>
      <c r="GR519" s="246"/>
      <c r="GS519" s="246"/>
      <c r="GT519" s="246"/>
      <c r="GU519" s="246"/>
      <c r="GV519" s="246"/>
      <c r="GW519" s="246"/>
      <c r="GX519" s="246"/>
      <c r="GY519" s="246"/>
      <c r="GZ519" s="246"/>
      <c r="HA519" s="246"/>
      <c r="HB519" s="246"/>
      <c r="HC519" s="246"/>
      <c r="HD519" s="246"/>
      <c r="HE519" s="246"/>
      <c r="HF519" s="246"/>
      <c r="HG519" s="246"/>
      <c r="HH519" s="246"/>
      <c r="HI519" s="246"/>
      <c r="HJ519" s="246"/>
      <c r="HK519" s="246"/>
    </row>
    <row r="520" spans="1:219" ht="12.4" customHeight="1" x14ac:dyDescent="0.25">
      <c r="A520" s="204"/>
      <c r="B520" s="206"/>
      <c r="C520" s="270"/>
      <c r="D520" s="206"/>
      <c r="E520" s="277"/>
      <c r="F520" s="244"/>
      <c r="G520" s="245"/>
      <c r="H520" s="209"/>
      <c r="I520" s="206"/>
      <c r="J520" s="224"/>
      <c r="K520" s="206"/>
      <c r="L520" s="210"/>
      <c r="M520" s="205"/>
      <c r="N520" s="205"/>
      <c r="O520" s="205"/>
      <c r="P520" s="271"/>
      <c r="Q520" s="271"/>
      <c r="R520" s="227"/>
      <c r="S520" s="205"/>
      <c r="T520" s="205"/>
      <c r="U520" s="227"/>
      <c r="V520" s="227"/>
      <c r="W520" s="227"/>
      <c r="X520" s="272"/>
      <c r="Y520" s="272"/>
      <c r="Z520" s="227"/>
      <c r="AA520" s="273"/>
      <c r="AB520" s="273"/>
      <c r="AC520" s="273"/>
      <c r="AD520" s="273"/>
      <c r="AE520" s="273"/>
      <c r="AF520" s="273"/>
      <c r="AG520" s="273"/>
      <c r="AH520" s="273"/>
      <c r="AI520" s="273"/>
      <c r="AJ520" s="273"/>
      <c r="AK520" s="273"/>
      <c r="AL520" s="273"/>
      <c r="AM520" s="273"/>
      <c r="AN520" s="273"/>
      <c r="AO520" s="273"/>
      <c r="AP520" s="273"/>
      <c r="AQ520" s="273"/>
      <c r="AR520" s="273"/>
      <c r="AS520" s="273"/>
      <c r="AT520" s="273"/>
      <c r="AU520" s="273"/>
      <c r="AV520" s="273"/>
      <c r="AW520" s="273"/>
      <c r="AX520" s="273"/>
      <c r="AY520" s="274"/>
      <c r="AZ520" s="274"/>
      <c r="BA520" s="274"/>
      <c r="BB520" s="274"/>
      <c r="BC520" s="273"/>
      <c r="BD520" s="273"/>
      <c r="BE520" s="273"/>
      <c r="BF520" s="273"/>
      <c r="BG520" s="273"/>
      <c r="BH520" s="273"/>
      <c r="BI520" s="273"/>
      <c r="BJ520" s="273"/>
      <c r="BK520" s="273"/>
      <c r="BL520" s="273"/>
      <c r="BM520" s="273"/>
      <c r="BN520" s="273"/>
      <c r="BO520" s="273"/>
      <c r="BP520" s="273"/>
      <c r="BQ520" s="273"/>
      <c r="BR520" s="273"/>
      <c r="BS520" s="273"/>
      <c r="BT520" s="273"/>
      <c r="BU520" s="273"/>
      <c r="BV520" s="273"/>
      <c r="BW520" s="273"/>
      <c r="BX520" s="273"/>
      <c r="BY520" s="273"/>
      <c r="BZ520" s="273"/>
      <c r="CA520" s="273"/>
      <c r="CB520" s="273"/>
      <c r="CC520" s="273"/>
      <c r="CD520" s="273"/>
      <c r="CE520" s="273"/>
      <c r="CF520" s="273"/>
      <c r="CG520" s="273"/>
      <c r="CH520" s="274"/>
      <c r="CI520" s="273"/>
      <c r="CJ520" s="273"/>
      <c r="CK520" s="273"/>
      <c r="CL520" s="273"/>
      <c r="CM520" s="273"/>
      <c r="CN520" s="273"/>
      <c r="CO520" s="273"/>
      <c r="CP520" s="273"/>
      <c r="CQ520" s="273"/>
      <c r="CR520" s="273"/>
      <c r="CS520" s="273"/>
      <c r="CT520" s="273"/>
      <c r="CU520" s="274"/>
      <c r="CV520" s="274"/>
      <c r="CW520" s="274"/>
      <c r="CX520" s="274"/>
      <c r="CY520" s="273"/>
      <c r="CZ520" s="273"/>
      <c r="DA520" s="273"/>
      <c r="DB520" s="273"/>
      <c r="DC520" s="273"/>
      <c r="DD520" s="273"/>
      <c r="DE520" s="273"/>
      <c r="DF520" s="273"/>
      <c r="DG520" s="260"/>
      <c r="DH520" s="260"/>
      <c r="DI520" s="260"/>
      <c r="DJ520" s="260"/>
      <c r="DK520" s="260"/>
      <c r="DL520" s="260"/>
      <c r="DM520" s="261"/>
      <c r="DN520" s="261"/>
      <c r="DO520" s="262"/>
      <c r="DP520" s="260"/>
      <c r="DQ520" s="260"/>
      <c r="DR520" s="263"/>
      <c r="DS520" s="264"/>
      <c r="DT520" s="264"/>
      <c r="DU520" s="264"/>
      <c r="DV520" s="264"/>
      <c r="DW520" s="264"/>
      <c r="DX520" s="265"/>
      <c r="DY520" s="265"/>
      <c r="DZ520" s="263"/>
      <c r="EA520" s="264"/>
      <c r="EB520" s="264"/>
      <c r="EC520" s="263"/>
      <c r="ED520" s="264"/>
      <c r="EE520" s="264"/>
      <c r="EF520" s="264"/>
      <c r="EG520" s="264"/>
      <c r="EH520" s="264"/>
      <c r="EI520" s="265"/>
      <c r="EJ520" s="265"/>
      <c r="EK520" s="263"/>
      <c r="EL520" s="264"/>
      <c r="EM520" s="264"/>
      <c r="EN520" s="263"/>
      <c r="EO520" s="266"/>
      <c r="EP520" s="266"/>
      <c r="EQ520" s="266"/>
      <c r="ER520" s="266"/>
      <c r="ES520" s="266"/>
      <c r="ET520" s="267"/>
      <c r="EU520" s="268"/>
      <c r="EV520" s="266"/>
      <c r="EW520" s="266"/>
      <c r="EX520" s="266"/>
      <c r="EY520" s="263"/>
      <c r="EZ520" s="269"/>
      <c r="FA520" s="269"/>
      <c r="FB520" s="269"/>
      <c r="FC520" s="269"/>
      <c r="FD520" s="269"/>
      <c r="FE520" s="246"/>
      <c r="FF520" s="246"/>
      <c r="FG520" s="246"/>
      <c r="FH520" s="246"/>
      <c r="FI520" s="246"/>
      <c r="FJ520" s="246"/>
      <c r="FK520" s="246"/>
      <c r="FL520" s="246"/>
      <c r="FM520" s="246"/>
      <c r="FN520" s="246"/>
      <c r="FO520" s="246"/>
      <c r="FP520" s="246"/>
      <c r="FQ520" s="246"/>
      <c r="FR520" s="246"/>
      <c r="FS520" s="246"/>
      <c r="FT520" s="246"/>
      <c r="FU520" s="246"/>
      <c r="FV520" s="246"/>
      <c r="FW520" s="246"/>
      <c r="FX520" s="246"/>
      <c r="FY520" s="246"/>
      <c r="FZ520" s="246"/>
      <c r="GA520" s="246"/>
      <c r="GB520" s="246"/>
      <c r="GC520" s="246"/>
      <c r="GD520" s="246"/>
      <c r="GE520" s="246"/>
      <c r="GF520" s="246"/>
      <c r="GG520" s="246"/>
      <c r="GH520" s="246"/>
      <c r="GI520" s="246"/>
      <c r="GJ520" s="246"/>
      <c r="GK520" s="246"/>
      <c r="GL520" s="246"/>
      <c r="GM520" s="246"/>
      <c r="GN520" s="246"/>
      <c r="GO520" s="246"/>
      <c r="GP520" s="246"/>
      <c r="GQ520" s="246"/>
      <c r="GR520" s="246"/>
      <c r="GS520" s="246"/>
      <c r="GT520" s="246"/>
      <c r="GU520" s="246"/>
      <c r="GV520" s="246"/>
      <c r="GW520" s="246"/>
      <c r="GX520" s="246"/>
      <c r="GY520" s="246"/>
      <c r="GZ520" s="246"/>
      <c r="HA520" s="246"/>
      <c r="HB520" s="246"/>
      <c r="HC520" s="246"/>
      <c r="HD520" s="246"/>
      <c r="HE520" s="246"/>
      <c r="HF520" s="246"/>
      <c r="HG520" s="246"/>
      <c r="HH520" s="246"/>
      <c r="HI520" s="246"/>
      <c r="HJ520" s="246"/>
      <c r="HK520" s="246"/>
    </row>
    <row r="521" spans="1:219" ht="12.4" customHeight="1" x14ac:dyDescent="0.25">
      <c r="A521" s="204"/>
      <c r="B521" s="206"/>
      <c r="C521" s="270"/>
      <c r="D521" s="206"/>
      <c r="E521" s="277"/>
      <c r="F521" s="244"/>
      <c r="G521" s="245"/>
      <c r="H521" s="209"/>
      <c r="I521" s="206"/>
      <c r="J521" s="224"/>
      <c r="K521" s="206"/>
      <c r="L521" s="210"/>
      <c r="M521" s="205"/>
      <c r="N521" s="271"/>
      <c r="O521" s="271"/>
      <c r="P521" s="271"/>
      <c r="Q521" s="271"/>
      <c r="R521" s="227"/>
      <c r="S521" s="205"/>
      <c r="T521" s="205"/>
      <c r="U521" s="227"/>
      <c r="V521" s="272"/>
      <c r="W521" s="227"/>
      <c r="X521" s="272"/>
      <c r="Y521" s="272"/>
      <c r="Z521" s="227"/>
      <c r="AA521" s="273"/>
      <c r="AB521" s="273"/>
      <c r="AC521" s="273"/>
      <c r="AD521" s="273"/>
      <c r="AE521" s="273"/>
      <c r="AF521" s="273"/>
      <c r="AG521" s="273"/>
      <c r="AH521" s="273"/>
      <c r="AI521" s="273"/>
      <c r="AJ521" s="273"/>
      <c r="AK521" s="273"/>
      <c r="AL521" s="273"/>
      <c r="AM521" s="273"/>
      <c r="AN521" s="273"/>
      <c r="AO521" s="273"/>
      <c r="AP521" s="273"/>
      <c r="AQ521" s="273"/>
      <c r="AR521" s="273"/>
      <c r="AS521" s="273"/>
      <c r="AT521" s="274"/>
      <c r="AU521" s="273"/>
      <c r="AV521" s="273"/>
      <c r="AW521" s="273"/>
      <c r="AX521" s="273"/>
      <c r="AY521" s="274"/>
      <c r="AZ521" s="274"/>
      <c r="BA521" s="274"/>
      <c r="BB521" s="274"/>
      <c r="BC521" s="273"/>
      <c r="BD521" s="273"/>
      <c r="BE521" s="273"/>
      <c r="BF521" s="273"/>
      <c r="BG521" s="273"/>
      <c r="BH521" s="273"/>
      <c r="BI521" s="273"/>
      <c r="BJ521" s="273"/>
      <c r="BK521" s="273"/>
      <c r="BL521" s="273"/>
      <c r="BM521" s="273"/>
      <c r="BN521" s="273"/>
      <c r="BO521" s="273"/>
      <c r="BP521" s="273"/>
      <c r="BQ521" s="273"/>
      <c r="BR521" s="273"/>
      <c r="BS521" s="273"/>
      <c r="BT521" s="273"/>
      <c r="BU521" s="273"/>
      <c r="BV521" s="273"/>
      <c r="BW521" s="273"/>
      <c r="BX521" s="273"/>
      <c r="BY521" s="273"/>
      <c r="BZ521" s="273"/>
      <c r="CA521" s="273"/>
      <c r="CB521" s="273"/>
      <c r="CC521" s="273"/>
      <c r="CD521" s="273"/>
      <c r="CE521" s="273"/>
      <c r="CF521" s="274"/>
      <c r="CG521" s="273"/>
      <c r="CH521" s="273"/>
      <c r="CI521" s="273"/>
      <c r="CJ521" s="273"/>
      <c r="CK521" s="273"/>
      <c r="CL521" s="273"/>
      <c r="CM521" s="273"/>
      <c r="CN521" s="273"/>
      <c r="CO521" s="273"/>
      <c r="CP521" s="273"/>
      <c r="CQ521" s="273"/>
      <c r="CR521" s="273"/>
      <c r="CS521" s="273"/>
      <c r="CT521" s="273"/>
      <c r="CU521" s="274"/>
      <c r="CV521" s="274"/>
      <c r="CW521" s="274"/>
      <c r="CX521" s="274"/>
      <c r="CY521" s="273"/>
      <c r="CZ521" s="273"/>
      <c r="DA521" s="273"/>
      <c r="DB521" s="273"/>
      <c r="DC521" s="273"/>
      <c r="DD521" s="273"/>
      <c r="DE521" s="273"/>
      <c r="DF521" s="273"/>
      <c r="DG521" s="260"/>
      <c r="DH521" s="260"/>
      <c r="DI521" s="260"/>
      <c r="DJ521" s="260"/>
      <c r="DK521" s="260"/>
      <c r="DL521" s="260"/>
      <c r="DM521" s="261"/>
      <c r="DN521" s="261"/>
      <c r="DO521" s="262"/>
      <c r="DP521" s="260"/>
      <c r="DQ521" s="260"/>
      <c r="DR521" s="263"/>
      <c r="DS521" s="264"/>
      <c r="DT521" s="264"/>
      <c r="DU521" s="264"/>
      <c r="DV521" s="264"/>
      <c r="DW521" s="264"/>
      <c r="DX521" s="265"/>
      <c r="DY521" s="265"/>
      <c r="DZ521" s="263"/>
      <c r="EA521" s="264"/>
      <c r="EB521" s="264"/>
      <c r="EC521" s="263"/>
      <c r="ED521" s="264"/>
      <c r="EE521" s="264"/>
      <c r="EF521" s="264"/>
      <c r="EG521" s="264"/>
      <c r="EH521" s="264"/>
      <c r="EI521" s="265"/>
      <c r="EJ521" s="265"/>
      <c r="EK521" s="263"/>
      <c r="EL521" s="264"/>
      <c r="EM521" s="264"/>
      <c r="EN521" s="263"/>
      <c r="EO521" s="266"/>
      <c r="EP521" s="266"/>
      <c r="EQ521" s="266"/>
      <c r="ER521" s="266"/>
      <c r="ES521" s="266"/>
      <c r="ET521" s="267"/>
      <c r="EU521" s="268"/>
      <c r="EV521" s="266"/>
      <c r="EW521" s="266"/>
      <c r="EX521" s="266"/>
      <c r="EY521" s="263"/>
      <c r="EZ521" s="269"/>
      <c r="FA521" s="269"/>
      <c r="FB521" s="269"/>
      <c r="FC521" s="269"/>
      <c r="FD521" s="269"/>
      <c r="FE521" s="246"/>
      <c r="FF521" s="246"/>
      <c r="FG521" s="246"/>
      <c r="FH521" s="246"/>
      <c r="FI521" s="246"/>
      <c r="FJ521" s="246"/>
      <c r="FK521" s="246"/>
      <c r="FL521" s="246"/>
      <c r="FM521" s="246"/>
      <c r="FN521" s="246"/>
      <c r="FO521" s="246"/>
      <c r="FP521" s="246"/>
      <c r="FQ521" s="246"/>
      <c r="FR521" s="246"/>
      <c r="FS521" s="246"/>
      <c r="FT521" s="246"/>
      <c r="FU521" s="246"/>
      <c r="FV521" s="246"/>
      <c r="FW521" s="246"/>
      <c r="FX521" s="246"/>
      <c r="FY521" s="246"/>
      <c r="FZ521" s="246"/>
      <c r="GA521" s="246"/>
      <c r="GB521" s="246"/>
      <c r="GC521" s="246"/>
      <c r="GD521" s="246"/>
      <c r="GE521" s="246"/>
      <c r="GF521" s="246"/>
      <c r="GG521" s="246"/>
      <c r="GH521" s="246"/>
      <c r="GI521" s="246"/>
      <c r="GJ521" s="246"/>
      <c r="GK521" s="246"/>
      <c r="GL521" s="246"/>
      <c r="GM521" s="246"/>
      <c r="GN521" s="246"/>
      <c r="GO521" s="246"/>
      <c r="GP521" s="246"/>
      <c r="GQ521" s="246"/>
      <c r="GR521" s="246"/>
      <c r="GS521" s="246"/>
      <c r="GT521" s="246"/>
      <c r="GU521" s="246"/>
      <c r="GV521" s="246"/>
      <c r="GW521" s="246"/>
      <c r="GX521" s="246"/>
      <c r="GY521" s="246"/>
      <c r="GZ521" s="246"/>
      <c r="HA521" s="246"/>
      <c r="HB521" s="246"/>
      <c r="HC521" s="246"/>
      <c r="HD521" s="246"/>
      <c r="HE521" s="246"/>
      <c r="HF521" s="246"/>
      <c r="HG521" s="246"/>
      <c r="HH521" s="246"/>
      <c r="HI521" s="246"/>
      <c r="HJ521" s="246"/>
      <c r="HK521" s="246"/>
    </row>
    <row r="522" spans="1:219" ht="12.4" customHeight="1" x14ac:dyDescent="0.25">
      <c r="A522" s="204"/>
      <c r="B522" s="206"/>
      <c r="C522" s="270"/>
      <c r="D522" s="206"/>
      <c r="E522" s="277"/>
      <c r="F522" s="244"/>
      <c r="G522" s="245"/>
      <c r="H522" s="209"/>
      <c r="I522" s="206"/>
      <c r="J522" s="224"/>
      <c r="K522" s="206"/>
      <c r="L522" s="210"/>
      <c r="M522" s="205"/>
      <c r="N522" s="205"/>
      <c r="O522" s="205"/>
      <c r="P522" s="205"/>
      <c r="Q522" s="271"/>
      <c r="R522" s="227"/>
      <c r="S522" s="205"/>
      <c r="T522" s="205"/>
      <c r="U522" s="227"/>
      <c r="V522" s="227"/>
      <c r="W522" s="227"/>
      <c r="X522" s="227"/>
      <c r="Y522" s="272"/>
      <c r="Z522" s="227"/>
      <c r="AA522" s="273"/>
      <c r="AB522" s="273"/>
      <c r="AC522" s="273"/>
      <c r="AD522" s="273"/>
      <c r="AE522" s="273"/>
      <c r="AF522" s="273"/>
      <c r="AG522" s="273"/>
      <c r="AH522" s="273"/>
      <c r="AI522" s="274"/>
      <c r="AJ522" s="274"/>
      <c r="AK522" s="274"/>
      <c r="AL522" s="274"/>
      <c r="AM522" s="273"/>
      <c r="AN522" s="273"/>
      <c r="AO522" s="273"/>
      <c r="AP522" s="273"/>
      <c r="AQ522" s="274"/>
      <c r="AR522" s="274"/>
      <c r="AS522" s="274"/>
      <c r="AT522" s="274"/>
      <c r="AU522" s="273"/>
      <c r="AV522" s="273"/>
      <c r="AW522" s="273"/>
      <c r="AX522" s="273"/>
      <c r="AY522" s="273"/>
      <c r="AZ522" s="273"/>
      <c r="BA522" s="273"/>
      <c r="BB522" s="273"/>
      <c r="BC522" s="273"/>
      <c r="BD522" s="273"/>
      <c r="BE522" s="273"/>
      <c r="BF522" s="273"/>
      <c r="BG522" s="273"/>
      <c r="BH522" s="273"/>
      <c r="BI522" s="273"/>
      <c r="BJ522" s="273"/>
      <c r="BK522" s="273"/>
      <c r="BL522" s="273"/>
      <c r="BM522" s="273"/>
      <c r="BN522" s="273"/>
      <c r="BO522" s="273"/>
      <c r="BP522" s="273"/>
      <c r="BQ522" s="273"/>
      <c r="BR522" s="273"/>
      <c r="BS522" s="273"/>
      <c r="BT522" s="273"/>
      <c r="BU522" s="273"/>
      <c r="BV522" s="273"/>
      <c r="BW522" s="273"/>
      <c r="BX522" s="273"/>
      <c r="BY522" s="273"/>
      <c r="BZ522" s="273"/>
      <c r="CA522" s="273"/>
      <c r="CB522" s="273"/>
      <c r="CC522" s="273"/>
      <c r="CD522" s="273"/>
      <c r="CE522" s="274"/>
      <c r="CF522" s="274"/>
      <c r="CG522" s="274"/>
      <c r="CH522" s="274"/>
      <c r="CI522" s="273"/>
      <c r="CJ522" s="273"/>
      <c r="CK522" s="273"/>
      <c r="CL522" s="273"/>
      <c r="CM522" s="273"/>
      <c r="CN522" s="273"/>
      <c r="CO522" s="273"/>
      <c r="CP522" s="273"/>
      <c r="CQ522" s="273"/>
      <c r="CR522" s="273"/>
      <c r="CS522" s="273"/>
      <c r="CT522" s="273"/>
      <c r="CU522" s="274"/>
      <c r="CV522" s="274"/>
      <c r="CW522" s="274"/>
      <c r="CX522" s="274"/>
      <c r="CY522" s="273"/>
      <c r="CZ522" s="273"/>
      <c r="DA522" s="273"/>
      <c r="DB522" s="273"/>
      <c r="DC522" s="273"/>
      <c r="DD522" s="273"/>
      <c r="DE522" s="273"/>
      <c r="DF522" s="273"/>
      <c r="DG522" s="260"/>
      <c r="DH522" s="260"/>
      <c r="DI522" s="260"/>
      <c r="DJ522" s="260"/>
      <c r="DK522" s="260"/>
      <c r="DL522" s="260"/>
      <c r="DM522" s="261"/>
      <c r="DN522" s="261"/>
      <c r="DO522" s="262"/>
      <c r="DP522" s="260"/>
      <c r="DQ522" s="260"/>
      <c r="DR522" s="263"/>
      <c r="DS522" s="264"/>
      <c r="DT522" s="264"/>
      <c r="DU522" s="264"/>
      <c r="DV522" s="264"/>
      <c r="DW522" s="264"/>
      <c r="DX522" s="265"/>
      <c r="DY522" s="265"/>
      <c r="DZ522" s="263"/>
      <c r="EA522" s="264"/>
      <c r="EB522" s="264"/>
      <c r="EC522" s="263"/>
      <c r="ED522" s="264"/>
      <c r="EE522" s="264"/>
      <c r="EF522" s="264"/>
      <c r="EG522" s="264"/>
      <c r="EH522" s="264"/>
      <c r="EI522" s="265"/>
      <c r="EJ522" s="265"/>
      <c r="EK522" s="263"/>
      <c r="EL522" s="264"/>
      <c r="EM522" s="264"/>
      <c r="EN522" s="263"/>
      <c r="EO522" s="266"/>
      <c r="EP522" s="266"/>
      <c r="EQ522" s="266"/>
      <c r="ER522" s="266"/>
      <c r="ES522" s="266"/>
      <c r="ET522" s="267"/>
      <c r="EU522" s="268"/>
      <c r="EV522" s="266"/>
      <c r="EW522" s="266"/>
      <c r="EX522" s="266"/>
      <c r="EY522" s="263"/>
      <c r="EZ522" s="269"/>
      <c r="FA522" s="269"/>
      <c r="FB522" s="269"/>
      <c r="FC522" s="269"/>
      <c r="FD522" s="269"/>
      <c r="FE522" s="246"/>
      <c r="FF522" s="246"/>
      <c r="FG522" s="246"/>
      <c r="FH522" s="246"/>
      <c r="FI522" s="246"/>
      <c r="FJ522" s="246"/>
      <c r="FK522" s="246"/>
      <c r="FL522" s="246"/>
      <c r="FM522" s="246"/>
      <c r="FN522" s="246"/>
      <c r="FO522" s="246"/>
      <c r="FP522" s="246"/>
      <c r="FQ522" s="246"/>
      <c r="FR522" s="246"/>
      <c r="FS522" s="246"/>
      <c r="FT522" s="246"/>
      <c r="FU522" s="246"/>
      <c r="FV522" s="246"/>
      <c r="FW522" s="246"/>
      <c r="FX522" s="246"/>
      <c r="FY522" s="246"/>
      <c r="FZ522" s="246"/>
      <c r="GA522" s="246"/>
      <c r="GB522" s="246"/>
      <c r="GC522" s="246"/>
      <c r="GD522" s="246"/>
      <c r="GE522" s="246"/>
      <c r="GF522" s="246"/>
      <c r="GG522" s="246"/>
      <c r="GH522" s="246"/>
      <c r="GI522" s="246"/>
      <c r="GJ522" s="246"/>
      <c r="GK522" s="246"/>
      <c r="GL522" s="246"/>
      <c r="GM522" s="246"/>
      <c r="GN522" s="246"/>
      <c r="GO522" s="246"/>
      <c r="GP522" s="246"/>
      <c r="GQ522" s="246"/>
      <c r="GR522" s="246"/>
      <c r="GS522" s="246"/>
      <c r="GT522" s="246"/>
      <c r="GU522" s="246"/>
      <c r="GV522" s="246"/>
      <c r="GW522" s="246"/>
      <c r="GX522" s="246"/>
      <c r="GY522" s="246"/>
      <c r="GZ522" s="246"/>
      <c r="HA522" s="246"/>
      <c r="HB522" s="246"/>
      <c r="HC522" s="246"/>
      <c r="HD522" s="246"/>
      <c r="HE522" s="246"/>
      <c r="HF522" s="246"/>
      <c r="HG522" s="246"/>
      <c r="HH522" s="246"/>
      <c r="HI522" s="246"/>
      <c r="HJ522" s="246"/>
      <c r="HK522" s="246"/>
    </row>
    <row r="523" spans="1:219" ht="12.4" customHeight="1" x14ac:dyDescent="0.25">
      <c r="A523" s="204"/>
      <c r="B523" s="206"/>
      <c r="C523" s="270"/>
      <c r="D523" s="206"/>
      <c r="E523" s="277"/>
      <c r="F523" s="244"/>
      <c r="G523" s="245"/>
      <c r="H523" s="209"/>
      <c r="I523" s="206"/>
      <c r="J523" s="224"/>
      <c r="K523" s="206"/>
      <c r="L523" s="210"/>
      <c r="M523" s="205"/>
      <c r="N523" s="205"/>
      <c r="O523" s="205"/>
      <c r="P523" s="205"/>
      <c r="Q523" s="271"/>
      <c r="R523" s="227"/>
      <c r="S523" s="205"/>
      <c r="T523" s="205"/>
      <c r="U523" s="227"/>
      <c r="V523" s="227"/>
      <c r="W523" s="227"/>
      <c r="X523" s="272"/>
      <c r="Y523" s="272"/>
      <c r="Z523" s="227"/>
      <c r="AA523" s="273"/>
      <c r="AB523" s="273"/>
      <c r="AC523" s="273"/>
      <c r="AD523" s="273"/>
      <c r="AE523" s="273"/>
      <c r="AF523" s="273"/>
      <c r="AG523" s="273"/>
      <c r="AH523" s="273"/>
      <c r="AI523" s="274"/>
      <c r="AJ523" s="274"/>
      <c r="AK523" s="274"/>
      <c r="AL523" s="274"/>
      <c r="AM523" s="273"/>
      <c r="AN523" s="273"/>
      <c r="AO523" s="273"/>
      <c r="AP523" s="273"/>
      <c r="AQ523" s="273"/>
      <c r="AR523" s="273"/>
      <c r="AS523" s="273"/>
      <c r="AT523" s="273"/>
      <c r="AU523" s="273"/>
      <c r="AV523" s="273"/>
      <c r="AW523" s="273"/>
      <c r="AX523" s="274"/>
      <c r="AY523" s="273"/>
      <c r="AZ523" s="273"/>
      <c r="BA523" s="273"/>
      <c r="BB523" s="273"/>
      <c r="BC523" s="273"/>
      <c r="BD523" s="273"/>
      <c r="BE523" s="273"/>
      <c r="BF523" s="273"/>
      <c r="BG523" s="273"/>
      <c r="BH523" s="273"/>
      <c r="BI523" s="273"/>
      <c r="BJ523" s="273"/>
      <c r="BK523" s="273"/>
      <c r="BL523" s="273"/>
      <c r="BM523" s="273"/>
      <c r="BN523" s="273"/>
      <c r="BO523" s="273"/>
      <c r="BP523" s="273"/>
      <c r="BQ523" s="273"/>
      <c r="BR523" s="273"/>
      <c r="BS523" s="273"/>
      <c r="BT523" s="273"/>
      <c r="BU523" s="273"/>
      <c r="BV523" s="273"/>
      <c r="BW523" s="273"/>
      <c r="BX523" s="273"/>
      <c r="BY523" s="273"/>
      <c r="BZ523" s="273"/>
      <c r="CA523" s="273"/>
      <c r="CB523" s="273"/>
      <c r="CC523" s="273"/>
      <c r="CD523" s="273"/>
      <c r="CE523" s="274"/>
      <c r="CF523" s="274"/>
      <c r="CG523" s="274"/>
      <c r="CH523" s="274"/>
      <c r="CI523" s="273"/>
      <c r="CJ523" s="273"/>
      <c r="CK523" s="273"/>
      <c r="CL523" s="273"/>
      <c r="CM523" s="273"/>
      <c r="CN523" s="273"/>
      <c r="CO523" s="274"/>
      <c r="CP523" s="273"/>
      <c r="CQ523" s="273"/>
      <c r="CR523" s="273"/>
      <c r="CS523" s="273"/>
      <c r="CT523" s="273"/>
      <c r="CU523" s="274"/>
      <c r="CV523" s="274"/>
      <c r="CW523" s="274"/>
      <c r="CX523" s="274"/>
      <c r="CY523" s="273"/>
      <c r="CZ523" s="273"/>
      <c r="DA523" s="273"/>
      <c r="DB523" s="273"/>
      <c r="DC523" s="273"/>
      <c r="DD523" s="273"/>
      <c r="DE523" s="273"/>
      <c r="DF523" s="273"/>
      <c r="DG523" s="260"/>
      <c r="DH523" s="260"/>
      <c r="DI523" s="260"/>
      <c r="DJ523" s="260"/>
      <c r="DK523" s="260"/>
      <c r="DL523" s="260"/>
      <c r="DM523" s="261"/>
      <c r="DN523" s="261"/>
      <c r="DO523" s="262"/>
      <c r="DP523" s="260"/>
      <c r="DQ523" s="260"/>
      <c r="DR523" s="263"/>
      <c r="DS523" s="264"/>
      <c r="DT523" s="264"/>
      <c r="DU523" s="264"/>
      <c r="DV523" s="264"/>
      <c r="DW523" s="264"/>
      <c r="DX523" s="265"/>
      <c r="DY523" s="265"/>
      <c r="DZ523" s="263"/>
      <c r="EA523" s="264"/>
      <c r="EB523" s="264"/>
      <c r="EC523" s="263"/>
      <c r="ED523" s="264"/>
      <c r="EE523" s="264"/>
      <c r="EF523" s="264"/>
      <c r="EG523" s="264"/>
      <c r="EH523" s="264"/>
      <c r="EI523" s="265"/>
      <c r="EJ523" s="265"/>
      <c r="EK523" s="263"/>
      <c r="EL523" s="264"/>
      <c r="EM523" s="264"/>
      <c r="EN523" s="263"/>
      <c r="EO523" s="266"/>
      <c r="EP523" s="266"/>
      <c r="EQ523" s="266"/>
      <c r="ER523" s="266"/>
      <c r="ES523" s="266"/>
      <c r="ET523" s="267"/>
      <c r="EU523" s="268"/>
      <c r="EV523" s="266"/>
      <c r="EW523" s="266"/>
      <c r="EX523" s="266"/>
      <c r="EY523" s="263"/>
      <c r="EZ523" s="269"/>
      <c r="FA523" s="269"/>
      <c r="FB523" s="269"/>
      <c r="FC523" s="269"/>
      <c r="FD523" s="269"/>
      <c r="FE523" s="246"/>
      <c r="FF523" s="246"/>
      <c r="FG523" s="246"/>
      <c r="FH523" s="246"/>
      <c r="FI523" s="246"/>
      <c r="FJ523" s="246"/>
      <c r="FK523" s="246"/>
      <c r="FL523" s="246"/>
      <c r="FM523" s="246"/>
      <c r="FN523" s="246"/>
      <c r="FO523" s="246"/>
      <c r="FP523" s="246"/>
      <c r="FQ523" s="246"/>
      <c r="FR523" s="246"/>
      <c r="FS523" s="246"/>
      <c r="FT523" s="246"/>
      <c r="FU523" s="246"/>
      <c r="FV523" s="246"/>
      <c r="FW523" s="246"/>
      <c r="FX523" s="246"/>
      <c r="FY523" s="246"/>
      <c r="FZ523" s="246"/>
      <c r="GA523" s="246"/>
      <c r="GB523" s="246"/>
      <c r="GC523" s="246"/>
      <c r="GD523" s="246"/>
      <c r="GE523" s="246"/>
      <c r="GF523" s="246"/>
      <c r="GG523" s="246"/>
      <c r="GH523" s="246"/>
      <c r="GI523" s="246"/>
      <c r="GJ523" s="246"/>
      <c r="GK523" s="246"/>
      <c r="GL523" s="246"/>
      <c r="GM523" s="246"/>
      <c r="GN523" s="246"/>
      <c r="GO523" s="246"/>
      <c r="GP523" s="246"/>
      <c r="GQ523" s="246"/>
      <c r="GR523" s="246"/>
      <c r="GS523" s="246"/>
      <c r="GT523" s="246"/>
      <c r="GU523" s="246"/>
      <c r="GV523" s="246"/>
      <c r="GW523" s="246"/>
      <c r="GX523" s="246"/>
      <c r="GY523" s="246"/>
      <c r="GZ523" s="246"/>
      <c r="HA523" s="246"/>
      <c r="HB523" s="246"/>
      <c r="HC523" s="246"/>
      <c r="HD523" s="246"/>
      <c r="HE523" s="246"/>
      <c r="HF523" s="246"/>
      <c r="HG523" s="246"/>
      <c r="HH523" s="246"/>
      <c r="HI523" s="246"/>
      <c r="HJ523" s="246"/>
      <c r="HK523" s="246"/>
    </row>
    <row r="524" spans="1:219" ht="12.4" customHeight="1" x14ac:dyDescent="0.25">
      <c r="A524" s="204"/>
      <c r="B524" s="206"/>
      <c r="C524" s="270"/>
      <c r="D524" s="206"/>
      <c r="E524" s="277"/>
      <c r="F524" s="244"/>
      <c r="G524" s="245"/>
      <c r="H524" s="209"/>
      <c r="I524" s="206"/>
      <c r="J524" s="224"/>
      <c r="K524" s="206"/>
      <c r="L524" s="210"/>
      <c r="M524" s="205"/>
      <c r="N524" s="205"/>
      <c r="O524" s="205"/>
      <c r="P524" s="205"/>
      <c r="Q524" s="271"/>
      <c r="R524" s="227"/>
      <c r="S524" s="205"/>
      <c r="T524" s="205"/>
      <c r="U524" s="227"/>
      <c r="V524" s="227"/>
      <c r="W524" s="227"/>
      <c r="X524" s="227"/>
      <c r="Y524" s="272"/>
      <c r="Z524" s="227"/>
      <c r="AA524" s="273"/>
      <c r="AB524" s="273"/>
      <c r="AC524" s="273"/>
      <c r="AD524" s="273"/>
      <c r="AE524" s="273"/>
      <c r="AF524" s="273"/>
      <c r="AG524" s="273"/>
      <c r="AH524" s="273"/>
      <c r="AI524" s="273"/>
      <c r="AJ524" s="273"/>
      <c r="AK524" s="273"/>
      <c r="AL524" s="273"/>
      <c r="AM524" s="273"/>
      <c r="AN524" s="273"/>
      <c r="AO524" s="273"/>
      <c r="AP524" s="273"/>
      <c r="AQ524" s="273"/>
      <c r="AR524" s="274"/>
      <c r="AS524" s="274"/>
      <c r="AT524" s="274"/>
      <c r="AU524" s="273"/>
      <c r="AV524" s="273"/>
      <c r="AW524" s="273"/>
      <c r="AX524" s="273"/>
      <c r="AY524" s="274"/>
      <c r="AZ524" s="274"/>
      <c r="BA524" s="274"/>
      <c r="BB524" s="274"/>
      <c r="BC524" s="273"/>
      <c r="BD524" s="273"/>
      <c r="BE524" s="273"/>
      <c r="BF524" s="273"/>
      <c r="BG524" s="273"/>
      <c r="BH524" s="273"/>
      <c r="BI524" s="273"/>
      <c r="BJ524" s="273"/>
      <c r="BK524" s="273"/>
      <c r="BL524" s="273"/>
      <c r="BM524" s="273"/>
      <c r="BN524" s="273"/>
      <c r="BO524" s="273"/>
      <c r="BP524" s="273"/>
      <c r="BQ524" s="273"/>
      <c r="BR524" s="273"/>
      <c r="BS524" s="273"/>
      <c r="BT524" s="273"/>
      <c r="BU524" s="273"/>
      <c r="BV524" s="273"/>
      <c r="BW524" s="273"/>
      <c r="BX524" s="273"/>
      <c r="BY524" s="273"/>
      <c r="BZ524" s="273"/>
      <c r="CA524" s="273"/>
      <c r="CB524" s="273"/>
      <c r="CC524" s="273"/>
      <c r="CD524" s="273"/>
      <c r="CE524" s="274"/>
      <c r="CF524" s="273"/>
      <c r="CG524" s="273"/>
      <c r="CH524" s="273"/>
      <c r="CI524" s="273"/>
      <c r="CJ524" s="273"/>
      <c r="CK524" s="273"/>
      <c r="CL524" s="273"/>
      <c r="CM524" s="273"/>
      <c r="CN524" s="273"/>
      <c r="CO524" s="273"/>
      <c r="CP524" s="273"/>
      <c r="CQ524" s="273"/>
      <c r="CR524" s="273"/>
      <c r="CS524" s="273"/>
      <c r="CT524" s="273"/>
      <c r="CU524" s="274"/>
      <c r="CV524" s="274"/>
      <c r="CW524" s="274"/>
      <c r="CX524" s="274"/>
      <c r="CY524" s="273"/>
      <c r="CZ524" s="273"/>
      <c r="DA524" s="273"/>
      <c r="DB524" s="273"/>
      <c r="DC524" s="273"/>
      <c r="DD524" s="273"/>
      <c r="DE524" s="273"/>
      <c r="DF524" s="273"/>
      <c r="DG524" s="260"/>
      <c r="DH524" s="260"/>
      <c r="DI524" s="260"/>
      <c r="DJ524" s="260"/>
      <c r="DK524" s="260"/>
      <c r="DL524" s="260"/>
      <c r="DM524" s="261"/>
      <c r="DN524" s="261"/>
      <c r="DO524" s="262"/>
      <c r="DP524" s="260"/>
      <c r="DQ524" s="260"/>
      <c r="DR524" s="263"/>
      <c r="DS524" s="264"/>
      <c r="DT524" s="264"/>
      <c r="DU524" s="264"/>
      <c r="DV524" s="264"/>
      <c r="DW524" s="264"/>
      <c r="DX524" s="265"/>
      <c r="DY524" s="265"/>
      <c r="DZ524" s="263"/>
      <c r="EA524" s="264"/>
      <c r="EB524" s="264"/>
      <c r="EC524" s="263"/>
      <c r="ED524" s="264"/>
      <c r="EE524" s="264"/>
      <c r="EF524" s="264"/>
      <c r="EG524" s="264"/>
      <c r="EH524" s="264"/>
      <c r="EI524" s="265"/>
      <c r="EJ524" s="265"/>
      <c r="EK524" s="263"/>
      <c r="EL524" s="264"/>
      <c r="EM524" s="264"/>
      <c r="EN524" s="263"/>
      <c r="EO524" s="266"/>
      <c r="EP524" s="266"/>
      <c r="EQ524" s="266"/>
      <c r="ER524" s="266"/>
      <c r="ES524" s="266"/>
      <c r="ET524" s="267"/>
      <c r="EU524" s="268"/>
      <c r="EV524" s="266"/>
      <c r="EW524" s="266"/>
      <c r="EX524" s="266"/>
      <c r="EY524" s="263"/>
      <c r="EZ524" s="269"/>
      <c r="FA524" s="269"/>
      <c r="FB524" s="269"/>
      <c r="FC524" s="269"/>
      <c r="FD524" s="269"/>
      <c r="FE524" s="246"/>
      <c r="FF524" s="246"/>
      <c r="FG524" s="246"/>
      <c r="FH524" s="246"/>
      <c r="FI524" s="246"/>
      <c r="FJ524" s="246"/>
      <c r="FK524" s="246"/>
      <c r="FL524" s="246"/>
      <c r="FM524" s="246"/>
      <c r="FN524" s="246"/>
      <c r="FO524" s="246"/>
      <c r="FP524" s="246"/>
      <c r="FQ524" s="246"/>
      <c r="FR524" s="246"/>
      <c r="FS524" s="246"/>
      <c r="FT524" s="246"/>
      <c r="FU524" s="246"/>
      <c r="FV524" s="246"/>
      <c r="FW524" s="246"/>
      <c r="FX524" s="246"/>
      <c r="FY524" s="246"/>
      <c r="FZ524" s="246"/>
      <c r="GA524" s="246"/>
      <c r="GB524" s="246"/>
      <c r="GC524" s="246"/>
      <c r="GD524" s="246"/>
      <c r="GE524" s="246"/>
      <c r="GF524" s="246"/>
      <c r="GG524" s="246"/>
      <c r="GH524" s="246"/>
      <c r="GI524" s="246"/>
      <c r="GJ524" s="246"/>
      <c r="GK524" s="246"/>
      <c r="GL524" s="246"/>
      <c r="GM524" s="246"/>
      <c r="GN524" s="246"/>
      <c r="GO524" s="246"/>
      <c r="GP524" s="246"/>
      <c r="GQ524" s="246"/>
      <c r="GR524" s="246"/>
      <c r="GS524" s="246"/>
      <c r="GT524" s="246"/>
      <c r="GU524" s="246"/>
      <c r="GV524" s="246"/>
      <c r="GW524" s="246"/>
      <c r="GX524" s="246"/>
      <c r="GY524" s="246"/>
      <c r="GZ524" s="246"/>
      <c r="HA524" s="246"/>
      <c r="HB524" s="246"/>
      <c r="HC524" s="246"/>
      <c r="HD524" s="246"/>
      <c r="HE524" s="246"/>
      <c r="HF524" s="246"/>
      <c r="HG524" s="246"/>
      <c r="HH524" s="246"/>
      <c r="HI524" s="246"/>
      <c r="HJ524" s="246"/>
      <c r="HK524" s="246"/>
    </row>
    <row r="525" spans="1:219" ht="12.4" customHeight="1" x14ac:dyDescent="0.25">
      <c r="A525" s="204"/>
      <c r="B525" s="206"/>
      <c r="C525" s="270"/>
      <c r="D525" s="206"/>
      <c r="E525" s="277"/>
      <c r="F525" s="244"/>
      <c r="G525" s="245"/>
      <c r="H525" s="209"/>
      <c r="I525" s="206"/>
      <c r="J525" s="224"/>
      <c r="K525" s="206"/>
      <c r="L525" s="210"/>
      <c r="M525" s="205"/>
      <c r="N525" s="205"/>
      <c r="O525" s="205"/>
      <c r="P525" s="205"/>
      <c r="Q525" s="271"/>
      <c r="R525" s="227"/>
      <c r="S525" s="205"/>
      <c r="T525" s="205"/>
      <c r="U525" s="227"/>
      <c r="V525" s="227"/>
      <c r="W525" s="227"/>
      <c r="X525" s="272"/>
      <c r="Y525" s="272"/>
      <c r="Z525" s="227"/>
      <c r="AA525" s="273"/>
      <c r="AB525" s="273"/>
      <c r="AC525" s="273"/>
      <c r="AD525" s="273"/>
      <c r="AE525" s="273"/>
      <c r="AF525" s="273"/>
      <c r="AG525" s="273"/>
      <c r="AH525" s="273"/>
      <c r="AI525" s="273"/>
      <c r="AJ525" s="273"/>
      <c r="AK525" s="273"/>
      <c r="AL525" s="273"/>
      <c r="AM525" s="273"/>
      <c r="AN525" s="273"/>
      <c r="AO525" s="273"/>
      <c r="AP525" s="273"/>
      <c r="AQ525" s="274"/>
      <c r="AR525" s="273"/>
      <c r="AS525" s="274"/>
      <c r="AT525" s="274"/>
      <c r="AU525" s="273"/>
      <c r="AV525" s="273"/>
      <c r="AW525" s="273"/>
      <c r="AX525" s="273"/>
      <c r="AY525" s="274"/>
      <c r="AZ525" s="274"/>
      <c r="BA525" s="274"/>
      <c r="BB525" s="274"/>
      <c r="BC525" s="273"/>
      <c r="BD525" s="273"/>
      <c r="BE525" s="273"/>
      <c r="BF525" s="273"/>
      <c r="BG525" s="273"/>
      <c r="BH525" s="273"/>
      <c r="BI525" s="273"/>
      <c r="BJ525" s="273"/>
      <c r="BK525" s="273"/>
      <c r="BL525" s="273"/>
      <c r="BM525" s="273"/>
      <c r="BN525" s="273"/>
      <c r="BO525" s="273"/>
      <c r="BP525" s="273"/>
      <c r="BQ525" s="273"/>
      <c r="BR525" s="273"/>
      <c r="BS525" s="273"/>
      <c r="BT525" s="273"/>
      <c r="BU525" s="273"/>
      <c r="BV525" s="273"/>
      <c r="BW525" s="273"/>
      <c r="BX525" s="273"/>
      <c r="BY525" s="273"/>
      <c r="BZ525" s="273"/>
      <c r="CA525" s="273"/>
      <c r="CB525" s="273"/>
      <c r="CC525" s="273"/>
      <c r="CD525" s="273"/>
      <c r="CE525" s="274"/>
      <c r="CF525" s="274"/>
      <c r="CG525" s="274"/>
      <c r="CH525" s="274"/>
      <c r="CI525" s="273"/>
      <c r="CJ525" s="273"/>
      <c r="CK525" s="273"/>
      <c r="CL525" s="273"/>
      <c r="CM525" s="273"/>
      <c r="CN525" s="273"/>
      <c r="CO525" s="273"/>
      <c r="CP525" s="273"/>
      <c r="CQ525" s="273"/>
      <c r="CR525" s="273"/>
      <c r="CS525" s="273"/>
      <c r="CT525" s="273"/>
      <c r="CU525" s="274"/>
      <c r="CV525" s="274"/>
      <c r="CW525" s="273"/>
      <c r="CX525" s="273"/>
      <c r="CY525" s="274"/>
      <c r="CZ525" s="274"/>
      <c r="DA525" s="274"/>
      <c r="DB525" s="274"/>
      <c r="DC525" s="273"/>
      <c r="DD525" s="273"/>
      <c r="DE525" s="273"/>
      <c r="DF525" s="273"/>
      <c r="DG525" s="260"/>
      <c r="DH525" s="260"/>
      <c r="DI525" s="260"/>
      <c r="DJ525" s="260"/>
      <c r="DK525" s="260"/>
      <c r="DL525" s="260"/>
      <c r="DM525" s="261"/>
      <c r="DN525" s="261"/>
      <c r="DO525" s="262"/>
      <c r="DP525" s="260"/>
      <c r="DQ525" s="260"/>
      <c r="DR525" s="263"/>
      <c r="DS525" s="264"/>
      <c r="DT525" s="264"/>
      <c r="DU525" s="264"/>
      <c r="DV525" s="264"/>
      <c r="DW525" s="264"/>
      <c r="DX525" s="265"/>
      <c r="DY525" s="265"/>
      <c r="DZ525" s="263"/>
      <c r="EA525" s="264"/>
      <c r="EB525" s="264"/>
      <c r="EC525" s="263"/>
      <c r="ED525" s="264"/>
      <c r="EE525" s="264"/>
      <c r="EF525" s="264"/>
      <c r="EG525" s="264"/>
      <c r="EH525" s="264"/>
      <c r="EI525" s="265"/>
      <c r="EJ525" s="265"/>
      <c r="EK525" s="263"/>
      <c r="EL525" s="264"/>
      <c r="EM525" s="264"/>
      <c r="EN525" s="263"/>
      <c r="EO525" s="266"/>
      <c r="EP525" s="266"/>
      <c r="EQ525" s="266"/>
      <c r="ER525" s="266"/>
      <c r="ES525" s="266"/>
      <c r="ET525" s="267"/>
      <c r="EU525" s="268"/>
      <c r="EV525" s="266"/>
      <c r="EW525" s="266"/>
      <c r="EX525" s="266"/>
      <c r="EY525" s="263"/>
      <c r="EZ525" s="269"/>
      <c r="FA525" s="269"/>
      <c r="FB525" s="269"/>
      <c r="FC525" s="269"/>
      <c r="FD525" s="269"/>
      <c r="FE525" s="246"/>
      <c r="FF525" s="246"/>
      <c r="FG525" s="246"/>
      <c r="FH525" s="246"/>
      <c r="FI525" s="246"/>
      <c r="FJ525" s="246"/>
      <c r="FK525" s="246"/>
      <c r="FL525" s="246"/>
      <c r="FM525" s="246"/>
      <c r="FN525" s="246"/>
      <c r="FO525" s="246"/>
      <c r="FP525" s="246"/>
      <c r="FQ525" s="246"/>
      <c r="FR525" s="246"/>
      <c r="FS525" s="246"/>
      <c r="FT525" s="246"/>
      <c r="FU525" s="246"/>
      <c r="FV525" s="246"/>
      <c r="FW525" s="246"/>
      <c r="FX525" s="246"/>
      <c r="FY525" s="246"/>
      <c r="FZ525" s="246"/>
      <c r="GA525" s="246"/>
      <c r="GB525" s="246"/>
      <c r="GC525" s="246"/>
      <c r="GD525" s="246"/>
      <c r="GE525" s="246"/>
      <c r="GF525" s="246"/>
      <c r="GG525" s="246"/>
      <c r="GH525" s="246"/>
      <c r="GI525" s="246"/>
      <c r="GJ525" s="246"/>
      <c r="GK525" s="246"/>
      <c r="GL525" s="246"/>
      <c r="GM525" s="246"/>
      <c r="GN525" s="246"/>
      <c r="GO525" s="246"/>
      <c r="GP525" s="246"/>
      <c r="GQ525" s="246"/>
      <c r="GR525" s="246"/>
      <c r="GS525" s="246"/>
      <c r="GT525" s="246"/>
      <c r="GU525" s="246"/>
      <c r="GV525" s="246"/>
      <c r="GW525" s="246"/>
      <c r="GX525" s="246"/>
      <c r="GY525" s="246"/>
      <c r="GZ525" s="246"/>
      <c r="HA525" s="246"/>
      <c r="HB525" s="246"/>
      <c r="HC525" s="246"/>
      <c r="HD525" s="246"/>
      <c r="HE525" s="246"/>
      <c r="HF525" s="246"/>
      <c r="HG525" s="246"/>
      <c r="HH525" s="246"/>
      <c r="HI525" s="246"/>
      <c r="HJ525" s="246"/>
      <c r="HK525" s="246"/>
    </row>
    <row r="526" spans="1:219" ht="12.4" customHeight="1" x14ac:dyDescent="0.25">
      <c r="A526" s="204"/>
      <c r="B526" s="206"/>
      <c r="C526" s="270"/>
      <c r="D526" s="206"/>
      <c r="E526" s="277"/>
      <c r="F526" s="244"/>
      <c r="G526" s="245"/>
      <c r="H526" s="209"/>
      <c r="I526" s="206"/>
      <c r="J526" s="224"/>
      <c r="K526" s="206"/>
      <c r="L526" s="210"/>
      <c r="M526" s="205"/>
      <c r="N526" s="205"/>
      <c r="O526" s="205"/>
      <c r="P526" s="205"/>
      <c r="Q526" s="271"/>
      <c r="R526" s="227"/>
      <c r="S526" s="205"/>
      <c r="T526" s="205"/>
      <c r="U526" s="227"/>
      <c r="V526" s="227"/>
      <c r="W526" s="227"/>
      <c r="X526" s="272"/>
      <c r="Y526" s="272"/>
      <c r="Z526" s="227"/>
      <c r="AA526" s="273"/>
      <c r="AB526" s="273"/>
      <c r="AC526" s="273"/>
      <c r="AD526" s="273"/>
      <c r="AE526" s="273"/>
      <c r="AF526" s="273"/>
      <c r="AG526" s="273"/>
      <c r="AH526" s="273"/>
      <c r="AI526" s="273"/>
      <c r="AJ526" s="273"/>
      <c r="AK526" s="273"/>
      <c r="AL526" s="273"/>
      <c r="AM526" s="273"/>
      <c r="AN526" s="273"/>
      <c r="AO526" s="273"/>
      <c r="AP526" s="273"/>
      <c r="AQ526" s="273"/>
      <c r="AR526" s="273"/>
      <c r="AS526" s="273"/>
      <c r="AT526" s="274"/>
      <c r="AU526" s="273"/>
      <c r="AV526" s="273"/>
      <c r="AW526" s="273"/>
      <c r="AX526" s="273"/>
      <c r="AY526" s="274"/>
      <c r="AZ526" s="274"/>
      <c r="BA526" s="274"/>
      <c r="BB526" s="274"/>
      <c r="BC526" s="273"/>
      <c r="BD526" s="273"/>
      <c r="BE526" s="273"/>
      <c r="BF526" s="273"/>
      <c r="BG526" s="273"/>
      <c r="BH526" s="273"/>
      <c r="BI526" s="273"/>
      <c r="BJ526" s="273"/>
      <c r="BK526" s="273"/>
      <c r="BL526" s="273"/>
      <c r="BM526" s="273"/>
      <c r="BN526" s="273"/>
      <c r="BO526" s="273"/>
      <c r="BP526" s="273"/>
      <c r="BQ526" s="273"/>
      <c r="BR526" s="273"/>
      <c r="BS526" s="273"/>
      <c r="BT526" s="273"/>
      <c r="BU526" s="273"/>
      <c r="BV526" s="273"/>
      <c r="BW526" s="273"/>
      <c r="BX526" s="273"/>
      <c r="BY526" s="273"/>
      <c r="BZ526" s="273"/>
      <c r="CA526" s="273"/>
      <c r="CB526" s="273"/>
      <c r="CC526" s="273"/>
      <c r="CD526" s="273"/>
      <c r="CE526" s="273"/>
      <c r="CF526" s="273"/>
      <c r="CG526" s="273"/>
      <c r="CH526" s="274"/>
      <c r="CI526" s="273"/>
      <c r="CJ526" s="273"/>
      <c r="CK526" s="273"/>
      <c r="CL526" s="273"/>
      <c r="CM526" s="273"/>
      <c r="CN526" s="273"/>
      <c r="CO526" s="273"/>
      <c r="CP526" s="273"/>
      <c r="CQ526" s="273"/>
      <c r="CR526" s="273"/>
      <c r="CS526" s="273"/>
      <c r="CT526" s="273"/>
      <c r="CU526" s="274"/>
      <c r="CV526" s="274"/>
      <c r="CW526" s="274"/>
      <c r="CX526" s="274"/>
      <c r="CY526" s="274"/>
      <c r="CZ526" s="274"/>
      <c r="DA526" s="274"/>
      <c r="DB526" s="274"/>
      <c r="DC526" s="273"/>
      <c r="DD526" s="273"/>
      <c r="DE526" s="273"/>
      <c r="DF526" s="273"/>
      <c r="DG526" s="260"/>
      <c r="DH526" s="260"/>
      <c r="DI526" s="260"/>
      <c r="DJ526" s="260"/>
      <c r="DK526" s="260"/>
      <c r="DL526" s="260"/>
      <c r="DM526" s="261"/>
      <c r="DN526" s="261"/>
      <c r="DO526" s="262"/>
      <c r="DP526" s="260"/>
      <c r="DQ526" s="260"/>
      <c r="DR526" s="263"/>
      <c r="DS526" s="264"/>
      <c r="DT526" s="264"/>
      <c r="DU526" s="264"/>
      <c r="DV526" s="264"/>
      <c r="DW526" s="264"/>
      <c r="DX526" s="265"/>
      <c r="DY526" s="265"/>
      <c r="DZ526" s="263"/>
      <c r="EA526" s="264"/>
      <c r="EB526" s="264"/>
      <c r="EC526" s="263"/>
      <c r="ED526" s="264"/>
      <c r="EE526" s="264"/>
      <c r="EF526" s="264"/>
      <c r="EG526" s="264"/>
      <c r="EH526" s="264"/>
      <c r="EI526" s="265"/>
      <c r="EJ526" s="265"/>
      <c r="EK526" s="263"/>
      <c r="EL526" s="264"/>
      <c r="EM526" s="264"/>
      <c r="EN526" s="263"/>
      <c r="EO526" s="266"/>
      <c r="EP526" s="266"/>
      <c r="EQ526" s="266"/>
      <c r="ER526" s="266"/>
      <c r="ES526" s="266"/>
      <c r="ET526" s="267"/>
      <c r="EU526" s="268"/>
      <c r="EV526" s="266"/>
      <c r="EW526" s="266"/>
      <c r="EX526" s="266"/>
      <c r="EY526" s="263"/>
      <c r="EZ526" s="269"/>
      <c r="FA526" s="269"/>
      <c r="FB526" s="269"/>
      <c r="FC526" s="269"/>
      <c r="FD526" s="269"/>
      <c r="FE526" s="246"/>
      <c r="FF526" s="246"/>
      <c r="FG526" s="246"/>
      <c r="FH526" s="246"/>
      <c r="FI526" s="246"/>
      <c r="FJ526" s="246"/>
      <c r="FK526" s="246"/>
      <c r="FL526" s="246"/>
      <c r="FM526" s="246"/>
      <c r="FN526" s="246"/>
      <c r="FO526" s="246"/>
      <c r="FP526" s="246"/>
      <c r="FQ526" s="246"/>
      <c r="FR526" s="246"/>
      <c r="FS526" s="246"/>
      <c r="FT526" s="246"/>
      <c r="FU526" s="246"/>
      <c r="FV526" s="246"/>
      <c r="FW526" s="246"/>
      <c r="FX526" s="246"/>
      <c r="FY526" s="246"/>
      <c r="FZ526" s="246"/>
      <c r="GA526" s="246"/>
      <c r="GB526" s="246"/>
      <c r="GC526" s="246"/>
      <c r="GD526" s="246"/>
      <c r="GE526" s="246"/>
      <c r="GF526" s="246"/>
      <c r="GG526" s="246"/>
      <c r="GH526" s="246"/>
      <c r="GI526" s="246"/>
      <c r="GJ526" s="246"/>
      <c r="GK526" s="246"/>
      <c r="GL526" s="246"/>
      <c r="GM526" s="246"/>
      <c r="GN526" s="246"/>
      <c r="GO526" s="246"/>
      <c r="GP526" s="246"/>
      <c r="GQ526" s="246"/>
      <c r="GR526" s="246"/>
      <c r="GS526" s="246"/>
      <c r="GT526" s="246"/>
      <c r="GU526" s="246"/>
      <c r="GV526" s="246"/>
      <c r="GW526" s="246"/>
      <c r="GX526" s="246"/>
      <c r="GY526" s="246"/>
      <c r="GZ526" s="246"/>
      <c r="HA526" s="246"/>
      <c r="HB526" s="246"/>
      <c r="HC526" s="246"/>
      <c r="HD526" s="246"/>
      <c r="HE526" s="246"/>
      <c r="HF526" s="246"/>
      <c r="HG526" s="246"/>
      <c r="HH526" s="246"/>
      <c r="HI526" s="246"/>
      <c r="HJ526" s="246"/>
      <c r="HK526" s="246"/>
    </row>
    <row r="527" spans="1:219" ht="12.4" customHeight="1" x14ac:dyDescent="0.25">
      <c r="A527" s="204"/>
      <c r="B527" s="206"/>
      <c r="C527" s="270"/>
      <c r="D527" s="206"/>
      <c r="E527" s="277"/>
      <c r="F527" s="244"/>
      <c r="G527" s="245"/>
      <c r="H527" s="209"/>
      <c r="I527" s="206"/>
      <c r="J527" s="224"/>
      <c r="K527" s="206"/>
      <c r="L527" s="210"/>
      <c r="M527" s="205"/>
      <c r="N527" s="205"/>
      <c r="O527" s="205"/>
      <c r="P527" s="205"/>
      <c r="Q527" s="271"/>
      <c r="R527" s="227"/>
      <c r="S527" s="205"/>
      <c r="T527" s="205"/>
      <c r="U527" s="227"/>
      <c r="V527" s="227"/>
      <c r="W527" s="227"/>
      <c r="X527" s="272"/>
      <c r="Y527" s="272"/>
      <c r="Z527" s="227"/>
      <c r="AA527" s="274"/>
      <c r="AB527" s="274"/>
      <c r="AC527" s="274"/>
      <c r="AD527" s="274"/>
      <c r="AE527" s="274"/>
      <c r="AF527" s="274"/>
      <c r="AG527" s="274"/>
      <c r="AH527" s="274"/>
      <c r="AI527" s="274"/>
      <c r="AJ527" s="274"/>
      <c r="AK527" s="274"/>
      <c r="AL527" s="274"/>
      <c r="AM527" s="274"/>
      <c r="AN527" s="274"/>
      <c r="AO527" s="274"/>
      <c r="AP527" s="274"/>
      <c r="AQ527" s="274"/>
      <c r="AR527" s="274"/>
      <c r="AS527" s="274"/>
      <c r="AT527" s="274"/>
      <c r="AU527" s="274"/>
      <c r="AV527" s="274"/>
      <c r="AW527" s="274"/>
      <c r="AX527" s="274"/>
      <c r="AY527" s="274"/>
      <c r="AZ527" s="274"/>
      <c r="BA527" s="274"/>
      <c r="BB527" s="274"/>
      <c r="BC527" s="274"/>
      <c r="BD527" s="274"/>
      <c r="BE527" s="274"/>
      <c r="BF527" s="274"/>
      <c r="BG527" s="274"/>
      <c r="BH527" s="274"/>
      <c r="BI527" s="274"/>
      <c r="BJ527" s="274"/>
      <c r="BK527" s="274"/>
      <c r="BL527" s="274"/>
      <c r="BM527" s="274"/>
      <c r="BN527" s="274"/>
      <c r="BO527" s="274"/>
      <c r="BP527" s="274"/>
      <c r="BQ527" s="274"/>
      <c r="BR527" s="274"/>
      <c r="BS527" s="274"/>
      <c r="BT527" s="274"/>
      <c r="BU527" s="274"/>
      <c r="BV527" s="274"/>
      <c r="BW527" s="274"/>
      <c r="BX527" s="274"/>
      <c r="BY527" s="274"/>
      <c r="BZ527" s="274"/>
      <c r="CA527" s="274"/>
      <c r="CB527" s="274"/>
      <c r="CC527" s="274"/>
      <c r="CD527" s="274"/>
      <c r="CE527" s="274"/>
      <c r="CF527" s="274"/>
      <c r="CG527" s="274"/>
      <c r="CH527" s="274"/>
      <c r="CI527" s="274"/>
      <c r="CJ527" s="274"/>
      <c r="CK527" s="274"/>
      <c r="CL527" s="274"/>
      <c r="CM527" s="274"/>
      <c r="CN527" s="274"/>
      <c r="CO527" s="274"/>
      <c r="CP527" s="274"/>
      <c r="CQ527" s="274"/>
      <c r="CR527" s="274"/>
      <c r="CS527" s="274"/>
      <c r="CT527" s="274"/>
      <c r="CU527" s="274"/>
      <c r="CV527" s="274"/>
      <c r="CW527" s="274"/>
      <c r="CX527" s="274"/>
      <c r="CY527" s="274"/>
      <c r="CZ527" s="274"/>
      <c r="DA527" s="274"/>
      <c r="DB527" s="274"/>
      <c r="DC527" s="274"/>
      <c r="DD527" s="274"/>
      <c r="DE527" s="274"/>
      <c r="DF527" s="274"/>
      <c r="DG527" s="260"/>
      <c r="DH527" s="260"/>
      <c r="DI527" s="260"/>
      <c r="DJ527" s="260"/>
      <c r="DK527" s="260"/>
      <c r="DL527" s="260"/>
      <c r="DM527" s="261"/>
      <c r="DN527" s="261"/>
      <c r="DO527" s="262"/>
      <c r="DP527" s="260"/>
      <c r="DQ527" s="260"/>
      <c r="DR527" s="263"/>
      <c r="DS527" s="264"/>
      <c r="DT527" s="264"/>
      <c r="DU527" s="264"/>
      <c r="DV527" s="264"/>
      <c r="DW527" s="264"/>
      <c r="DX527" s="265"/>
      <c r="DY527" s="265"/>
      <c r="DZ527" s="263"/>
      <c r="EA527" s="264"/>
      <c r="EB527" s="264"/>
      <c r="EC527" s="263"/>
      <c r="ED527" s="264"/>
      <c r="EE527" s="264"/>
      <c r="EF527" s="264"/>
      <c r="EG527" s="264"/>
      <c r="EH527" s="264"/>
      <c r="EI527" s="265"/>
      <c r="EJ527" s="265"/>
      <c r="EK527" s="263"/>
      <c r="EL527" s="264"/>
      <c r="EM527" s="264"/>
      <c r="EN527" s="263"/>
      <c r="EO527" s="266"/>
      <c r="EP527" s="266"/>
      <c r="EQ527" s="266"/>
      <c r="ER527" s="266"/>
      <c r="ES527" s="266"/>
      <c r="ET527" s="267"/>
      <c r="EU527" s="268"/>
      <c r="EV527" s="266"/>
      <c r="EW527" s="266"/>
      <c r="EX527" s="266"/>
      <c r="EY527" s="263"/>
      <c r="EZ527" s="269"/>
      <c r="FA527" s="269"/>
      <c r="FB527" s="269"/>
      <c r="FC527" s="269"/>
      <c r="FD527" s="269"/>
      <c r="FE527" s="246"/>
      <c r="FF527" s="246"/>
      <c r="FG527" s="246"/>
      <c r="FH527" s="246"/>
      <c r="FI527" s="246"/>
      <c r="FJ527" s="246"/>
      <c r="FK527" s="246"/>
      <c r="FL527" s="246"/>
      <c r="FM527" s="246"/>
      <c r="FN527" s="246"/>
      <c r="FO527" s="246"/>
      <c r="FP527" s="246"/>
      <c r="FQ527" s="246"/>
      <c r="FR527" s="246"/>
      <c r="FS527" s="246"/>
      <c r="FT527" s="246"/>
      <c r="FU527" s="246"/>
      <c r="FV527" s="246"/>
      <c r="FW527" s="246"/>
      <c r="FX527" s="246"/>
      <c r="FY527" s="246"/>
      <c r="FZ527" s="246"/>
      <c r="GA527" s="246"/>
      <c r="GB527" s="246"/>
      <c r="GC527" s="246"/>
      <c r="GD527" s="246"/>
      <c r="GE527" s="246"/>
      <c r="GF527" s="246"/>
      <c r="GG527" s="246"/>
      <c r="GH527" s="246"/>
      <c r="GI527" s="246"/>
      <c r="GJ527" s="246"/>
      <c r="GK527" s="246"/>
      <c r="GL527" s="246"/>
      <c r="GM527" s="246"/>
      <c r="GN527" s="246"/>
      <c r="GO527" s="246"/>
      <c r="GP527" s="246"/>
      <c r="GQ527" s="246"/>
      <c r="GR527" s="246"/>
      <c r="GS527" s="246"/>
      <c r="GT527" s="246"/>
      <c r="GU527" s="246"/>
      <c r="GV527" s="246"/>
      <c r="GW527" s="246"/>
      <c r="GX527" s="246"/>
      <c r="GY527" s="246"/>
      <c r="GZ527" s="246"/>
      <c r="HA527" s="246"/>
      <c r="HB527" s="246"/>
      <c r="HC527" s="246"/>
      <c r="HD527" s="246"/>
      <c r="HE527" s="246"/>
      <c r="HF527" s="246"/>
      <c r="HG527" s="246"/>
      <c r="HH527" s="246"/>
      <c r="HI527" s="246"/>
      <c r="HJ527" s="246"/>
      <c r="HK527" s="246"/>
    </row>
    <row r="528" spans="1:219" ht="12.4" customHeight="1" x14ac:dyDescent="0.25">
      <c r="A528" s="204"/>
      <c r="B528" s="206"/>
      <c r="C528" s="270"/>
      <c r="D528" s="206"/>
      <c r="E528" s="277"/>
      <c r="F528" s="244"/>
      <c r="G528" s="245"/>
      <c r="H528" s="209"/>
      <c r="I528" s="206"/>
      <c r="J528" s="224"/>
      <c r="K528" s="206"/>
      <c r="L528" s="210"/>
      <c r="M528" s="205"/>
      <c r="N528" s="205"/>
      <c r="O528" s="205"/>
      <c r="P528" s="271"/>
      <c r="Q528" s="271"/>
      <c r="R528" s="227"/>
      <c r="S528" s="205"/>
      <c r="T528" s="205"/>
      <c r="U528" s="227"/>
      <c r="V528" s="227"/>
      <c r="W528" s="227"/>
      <c r="X528" s="272"/>
      <c r="Y528" s="272"/>
      <c r="Z528" s="227"/>
      <c r="AA528" s="273"/>
      <c r="AB528" s="273"/>
      <c r="AC528" s="273"/>
      <c r="AD528" s="273"/>
      <c r="AE528" s="273"/>
      <c r="AF528" s="273"/>
      <c r="AG528" s="273"/>
      <c r="AH528" s="273"/>
      <c r="AI528" s="273"/>
      <c r="AJ528" s="273"/>
      <c r="AK528" s="273"/>
      <c r="AL528" s="273"/>
      <c r="AM528" s="273"/>
      <c r="AN528" s="273"/>
      <c r="AO528" s="273"/>
      <c r="AP528" s="273"/>
      <c r="AQ528" s="273"/>
      <c r="AR528" s="273"/>
      <c r="AS528" s="273"/>
      <c r="AT528" s="274"/>
      <c r="AU528" s="273"/>
      <c r="AV528" s="273"/>
      <c r="AW528" s="273"/>
      <c r="AX528" s="273"/>
      <c r="AY528" s="274"/>
      <c r="AZ528" s="274"/>
      <c r="BA528" s="274"/>
      <c r="BB528" s="274"/>
      <c r="BC528" s="273"/>
      <c r="BD528" s="273"/>
      <c r="BE528" s="273"/>
      <c r="BF528" s="273"/>
      <c r="BG528" s="273"/>
      <c r="BH528" s="273"/>
      <c r="BI528" s="273"/>
      <c r="BJ528" s="273"/>
      <c r="BK528" s="273"/>
      <c r="BL528" s="273"/>
      <c r="BM528" s="273"/>
      <c r="BN528" s="273"/>
      <c r="BO528" s="273"/>
      <c r="BP528" s="273"/>
      <c r="BQ528" s="273"/>
      <c r="BR528" s="273"/>
      <c r="BS528" s="273"/>
      <c r="BT528" s="273"/>
      <c r="BU528" s="273"/>
      <c r="BV528" s="273"/>
      <c r="BW528" s="273"/>
      <c r="BX528" s="273"/>
      <c r="BY528" s="273"/>
      <c r="BZ528" s="273"/>
      <c r="CA528" s="273"/>
      <c r="CB528" s="273"/>
      <c r="CC528" s="273"/>
      <c r="CD528" s="273"/>
      <c r="CE528" s="274"/>
      <c r="CF528" s="274"/>
      <c r="CG528" s="274"/>
      <c r="CH528" s="274"/>
      <c r="CI528" s="274"/>
      <c r="CJ528" s="273"/>
      <c r="CK528" s="273"/>
      <c r="CL528" s="273"/>
      <c r="CM528" s="273"/>
      <c r="CN528" s="273"/>
      <c r="CO528" s="273"/>
      <c r="CP528" s="273"/>
      <c r="CQ528" s="273"/>
      <c r="CR528" s="273"/>
      <c r="CS528" s="273"/>
      <c r="CT528" s="273"/>
      <c r="CU528" s="274"/>
      <c r="CV528" s="274"/>
      <c r="CW528" s="274"/>
      <c r="CX528" s="274"/>
      <c r="CY528" s="274"/>
      <c r="CZ528" s="274"/>
      <c r="DA528" s="274"/>
      <c r="DB528" s="274"/>
      <c r="DC528" s="273"/>
      <c r="DD528" s="273"/>
      <c r="DE528" s="273"/>
      <c r="DF528" s="273"/>
      <c r="DG528" s="260"/>
      <c r="DH528" s="260"/>
      <c r="DI528" s="260"/>
      <c r="DJ528" s="260"/>
      <c r="DK528" s="260"/>
      <c r="DL528" s="260"/>
      <c r="DM528" s="261"/>
      <c r="DN528" s="261"/>
      <c r="DO528" s="262"/>
      <c r="DP528" s="260"/>
      <c r="DQ528" s="260"/>
      <c r="DR528" s="263"/>
      <c r="DS528" s="264"/>
      <c r="DT528" s="264"/>
      <c r="DU528" s="264"/>
      <c r="DV528" s="264"/>
      <c r="DW528" s="264"/>
      <c r="DX528" s="265"/>
      <c r="DY528" s="265"/>
      <c r="DZ528" s="263"/>
      <c r="EA528" s="264"/>
      <c r="EB528" s="264"/>
      <c r="EC528" s="263"/>
      <c r="ED528" s="264"/>
      <c r="EE528" s="264"/>
      <c r="EF528" s="264"/>
      <c r="EG528" s="264"/>
      <c r="EH528" s="264"/>
      <c r="EI528" s="265"/>
      <c r="EJ528" s="265"/>
      <c r="EK528" s="263"/>
      <c r="EL528" s="264"/>
      <c r="EM528" s="264"/>
      <c r="EN528" s="263"/>
      <c r="EO528" s="266"/>
      <c r="EP528" s="266"/>
      <c r="EQ528" s="266"/>
      <c r="ER528" s="266"/>
      <c r="ES528" s="266"/>
      <c r="ET528" s="267"/>
      <c r="EU528" s="268"/>
      <c r="EV528" s="266"/>
      <c r="EW528" s="266"/>
      <c r="EX528" s="266"/>
      <c r="EY528" s="263"/>
      <c r="EZ528" s="269"/>
      <c r="FA528" s="269"/>
      <c r="FB528" s="269"/>
      <c r="FC528" s="269"/>
      <c r="FD528" s="269"/>
      <c r="FE528" s="246"/>
      <c r="FF528" s="246"/>
      <c r="FG528" s="246"/>
      <c r="FH528" s="246"/>
      <c r="FI528" s="246"/>
      <c r="FJ528" s="246"/>
      <c r="FK528" s="246"/>
      <c r="FL528" s="246"/>
      <c r="FM528" s="246"/>
      <c r="FN528" s="246"/>
      <c r="FO528" s="246"/>
      <c r="FP528" s="246"/>
      <c r="FQ528" s="246"/>
      <c r="FR528" s="246"/>
      <c r="FS528" s="246"/>
      <c r="FT528" s="246"/>
      <c r="FU528" s="246"/>
      <c r="FV528" s="246"/>
      <c r="FW528" s="246"/>
      <c r="FX528" s="246"/>
      <c r="FY528" s="246"/>
      <c r="FZ528" s="246"/>
      <c r="GA528" s="246"/>
      <c r="GB528" s="246"/>
      <c r="GC528" s="246"/>
      <c r="GD528" s="246"/>
      <c r="GE528" s="246"/>
      <c r="GF528" s="246"/>
      <c r="GG528" s="246"/>
      <c r="GH528" s="246"/>
      <c r="GI528" s="246"/>
      <c r="GJ528" s="246"/>
      <c r="GK528" s="246"/>
      <c r="GL528" s="246"/>
      <c r="GM528" s="246"/>
      <c r="GN528" s="246"/>
      <c r="GO528" s="246"/>
      <c r="GP528" s="246"/>
      <c r="GQ528" s="246"/>
      <c r="GR528" s="246"/>
      <c r="GS528" s="246"/>
      <c r="GT528" s="246"/>
      <c r="GU528" s="246"/>
      <c r="GV528" s="246"/>
      <c r="GW528" s="246"/>
      <c r="GX528" s="246"/>
      <c r="GY528" s="246"/>
      <c r="GZ528" s="246"/>
      <c r="HA528" s="246"/>
      <c r="HB528" s="246"/>
      <c r="HC528" s="246"/>
      <c r="HD528" s="246"/>
      <c r="HE528" s="246"/>
      <c r="HF528" s="246"/>
      <c r="HG528" s="246"/>
      <c r="HH528" s="246"/>
      <c r="HI528" s="246"/>
      <c r="HJ528" s="246"/>
      <c r="HK528" s="246"/>
    </row>
    <row r="529" spans="1:219" ht="12.4" customHeight="1" x14ac:dyDescent="0.25">
      <c r="A529" s="204"/>
      <c r="B529" s="206"/>
      <c r="C529" s="270"/>
      <c r="D529" s="206"/>
      <c r="E529" s="277"/>
      <c r="F529" s="244"/>
      <c r="G529" s="245"/>
      <c r="H529" s="209"/>
      <c r="I529" s="206"/>
      <c r="J529" s="224"/>
      <c r="K529" s="206"/>
      <c r="L529" s="210"/>
      <c r="M529" s="205"/>
      <c r="N529" s="205"/>
      <c r="O529" s="205"/>
      <c r="P529" s="271"/>
      <c r="Q529" s="205"/>
      <c r="R529" s="227"/>
      <c r="S529" s="205"/>
      <c r="T529" s="205"/>
      <c r="U529" s="227"/>
      <c r="V529" s="227"/>
      <c r="W529" s="227"/>
      <c r="X529" s="272"/>
      <c r="Y529" s="272"/>
      <c r="Z529" s="227"/>
      <c r="AA529" s="274"/>
      <c r="AB529" s="274"/>
      <c r="AC529" s="274"/>
      <c r="AD529" s="274"/>
      <c r="AE529" s="274"/>
      <c r="AF529" s="274"/>
      <c r="AG529" s="274"/>
      <c r="AH529" s="274"/>
      <c r="AI529" s="274"/>
      <c r="AJ529" s="274"/>
      <c r="AK529" s="274"/>
      <c r="AL529" s="274"/>
      <c r="AM529" s="274"/>
      <c r="AN529" s="274"/>
      <c r="AO529" s="274"/>
      <c r="AP529" s="274"/>
      <c r="AQ529" s="274"/>
      <c r="AR529" s="274"/>
      <c r="AS529" s="274"/>
      <c r="AT529" s="274"/>
      <c r="AU529" s="274"/>
      <c r="AV529" s="274"/>
      <c r="AW529" s="274"/>
      <c r="AX529" s="274"/>
      <c r="AY529" s="274"/>
      <c r="AZ529" s="274"/>
      <c r="BA529" s="274"/>
      <c r="BB529" s="274"/>
      <c r="BC529" s="274"/>
      <c r="BD529" s="274"/>
      <c r="BE529" s="274"/>
      <c r="BF529" s="274"/>
      <c r="BG529" s="274"/>
      <c r="BH529" s="274"/>
      <c r="BI529" s="274"/>
      <c r="BJ529" s="274"/>
      <c r="BK529" s="274"/>
      <c r="BL529" s="274"/>
      <c r="BM529" s="274"/>
      <c r="BN529" s="274"/>
      <c r="BO529" s="274"/>
      <c r="BP529" s="274"/>
      <c r="BQ529" s="274"/>
      <c r="BR529" s="274"/>
      <c r="BS529" s="274"/>
      <c r="BT529" s="274"/>
      <c r="BU529" s="274"/>
      <c r="BV529" s="274"/>
      <c r="BW529" s="274"/>
      <c r="BX529" s="274"/>
      <c r="BY529" s="274"/>
      <c r="BZ529" s="274"/>
      <c r="CA529" s="274"/>
      <c r="CB529" s="274"/>
      <c r="CC529" s="274"/>
      <c r="CD529" s="274"/>
      <c r="CE529" s="274"/>
      <c r="CF529" s="274"/>
      <c r="CG529" s="274"/>
      <c r="CH529" s="274"/>
      <c r="CI529" s="274"/>
      <c r="CJ529" s="274"/>
      <c r="CK529" s="274"/>
      <c r="CL529" s="274"/>
      <c r="CM529" s="274"/>
      <c r="CN529" s="274"/>
      <c r="CO529" s="274"/>
      <c r="CP529" s="274"/>
      <c r="CQ529" s="274"/>
      <c r="CR529" s="274"/>
      <c r="CS529" s="274"/>
      <c r="CT529" s="274"/>
      <c r="CU529" s="274"/>
      <c r="CV529" s="274"/>
      <c r="CW529" s="274"/>
      <c r="CX529" s="274"/>
      <c r="CY529" s="274"/>
      <c r="CZ529" s="274"/>
      <c r="DA529" s="274"/>
      <c r="DB529" s="274"/>
      <c r="DC529" s="274"/>
      <c r="DD529" s="274"/>
      <c r="DE529" s="274"/>
      <c r="DF529" s="274"/>
      <c r="DG529" s="260"/>
      <c r="DH529" s="260"/>
      <c r="DI529" s="260"/>
      <c r="DJ529" s="260"/>
      <c r="DK529" s="260"/>
      <c r="DL529" s="260"/>
      <c r="DM529" s="261"/>
      <c r="DN529" s="261"/>
      <c r="DO529" s="262"/>
      <c r="DP529" s="260"/>
      <c r="DQ529" s="260"/>
      <c r="DR529" s="263"/>
      <c r="DS529" s="264"/>
      <c r="DT529" s="264"/>
      <c r="DU529" s="264"/>
      <c r="DV529" s="264"/>
      <c r="DW529" s="264"/>
      <c r="DX529" s="265"/>
      <c r="DY529" s="265"/>
      <c r="DZ529" s="263"/>
      <c r="EA529" s="264"/>
      <c r="EB529" s="264"/>
      <c r="EC529" s="263"/>
      <c r="ED529" s="264"/>
      <c r="EE529" s="264"/>
      <c r="EF529" s="264"/>
      <c r="EG529" s="264"/>
      <c r="EH529" s="264"/>
      <c r="EI529" s="265"/>
      <c r="EJ529" s="265"/>
      <c r="EK529" s="263"/>
      <c r="EL529" s="264"/>
      <c r="EM529" s="264"/>
      <c r="EN529" s="263"/>
      <c r="EO529" s="266"/>
      <c r="EP529" s="266"/>
      <c r="EQ529" s="266"/>
      <c r="ER529" s="266"/>
      <c r="ES529" s="266"/>
      <c r="ET529" s="267"/>
      <c r="EU529" s="268"/>
      <c r="EV529" s="266"/>
      <c r="EW529" s="266"/>
      <c r="EX529" s="266"/>
      <c r="EY529" s="263"/>
      <c r="EZ529" s="269"/>
      <c r="FA529" s="269"/>
      <c r="FB529" s="269"/>
      <c r="FC529" s="269"/>
      <c r="FD529" s="269"/>
      <c r="FE529" s="246"/>
      <c r="FF529" s="246"/>
      <c r="FG529" s="246"/>
      <c r="FH529" s="246"/>
      <c r="FI529" s="246"/>
      <c r="FJ529" s="246"/>
      <c r="FK529" s="246"/>
      <c r="FL529" s="246"/>
      <c r="FM529" s="246"/>
      <c r="FN529" s="246"/>
      <c r="FO529" s="246"/>
      <c r="FP529" s="246"/>
      <c r="FQ529" s="246"/>
      <c r="FR529" s="246"/>
      <c r="FS529" s="246"/>
      <c r="FT529" s="246"/>
      <c r="FU529" s="246"/>
      <c r="FV529" s="246"/>
      <c r="FW529" s="246"/>
      <c r="FX529" s="246"/>
      <c r="FY529" s="246"/>
      <c r="FZ529" s="246"/>
      <c r="GA529" s="246"/>
      <c r="GB529" s="246"/>
      <c r="GC529" s="246"/>
      <c r="GD529" s="246"/>
      <c r="GE529" s="246"/>
      <c r="GF529" s="246"/>
      <c r="GG529" s="246"/>
      <c r="GH529" s="246"/>
      <c r="GI529" s="246"/>
      <c r="GJ529" s="246"/>
      <c r="GK529" s="246"/>
      <c r="GL529" s="246"/>
      <c r="GM529" s="246"/>
      <c r="GN529" s="246"/>
      <c r="GO529" s="246"/>
      <c r="GP529" s="246"/>
      <c r="GQ529" s="246"/>
      <c r="GR529" s="246"/>
      <c r="GS529" s="246"/>
      <c r="GT529" s="246"/>
      <c r="GU529" s="246"/>
      <c r="GV529" s="246"/>
      <c r="GW529" s="246"/>
      <c r="GX529" s="246"/>
      <c r="GY529" s="246"/>
      <c r="GZ529" s="246"/>
      <c r="HA529" s="246"/>
      <c r="HB529" s="246"/>
      <c r="HC529" s="246"/>
      <c r="HD529" s="246"/>
      <c r="HE529" s="246"/>
      <c r="HF529" s="246"/>
      <c r="HG529" s="246"/>
      <c r="HH529" s="246"/>
      <c r="HI529" s="246"/>
      <c r="HJ529" s="246"/>
      <c r="HK529" s="246"/>
    </row>
    <row r="530" spans="1:219" ht="12.4" customHeight="1" x14ac:dyDescent="0.25">
      <c r="A530" s="204"/>
      <c r="B530" s="206"/>
      <c r="C530" s="270"/>
      <c r="D530" s="206"/>
      <c r="E530" s="277"/>
      <c r="F530" s="244"/>
      <c r="G530" s="245"/>
      <c r="H530" s="209"/>
      <c r="I530" s="206"/>
      <c r="J530" s="224"/>
      <c r="K530" s="206"/>
      <c r="L530" s="210"/>
      <c r="M530" s="205"/>
      <c r="N530" s="205"/>
      <c r="O530" s="205"/>
      <c r="P530" s="271"/>
      <c r="Q530" s="271"/>
      <c r="R530" s="227"/>
      <c r="S530" s="205"/>
      <c r="T530" s="205"/>
      <c r="U530" s="227"/>
      <c r="V530" s="227"/>
      <c r="W530" s="227"/>
      <c r="X530" s="272"/>
      <c r="Y530" s="272"/>
      <c r="Z530" s="227"/>
      <c r="AA530" s="273"/>
      <c r="AB530" s="273"/>
      <c r="AC530" s="273"/>
      <c r="AD530" s="273"/>
      <c r="AE530" s="273"/>
      <c r="AF530" s="273"/>
      <c r="AG530" s="273"/>
      <c r="AH530" s="273"/>
      <c r="AI530" s="273"/>
      <c r="AJ530" s="273"/>
      <c r="AK530" s="273"/>
      <c r="AL530" s="273"/>
      <c r="AM530" s="273"/>
      <c r="AN530" s="273"/>
      <c r="AO530" s="273"/>
      <c r="AP530" s="273"/>
      <c r="AQ530" s="273"/>
      <c r="AR530" s="273"/>
      <c r="AS530" s="273"/>
      <c r="AT530" s="274"/>
      <c r="AU530" s="273"/>
      <c r="AV530" s="273"/>
      <c r="AW530" s="273"/>
      <c r="AX530" s="273"/>
      <c r="AY530" s="274"/>
      <c r="AZ530" s="274"/>
      <c r="BA530" s="274"/>
      <c r="BB530" s="274"/>
      <c r="BC530" s="273"/>
      <c r="BD530" s="273"/>
      <c r="BE530" s="273"/>
      <c r="BF530" s="273"/>
      <c r="BG530" s="273"/>
      <c r="BH530" s="273"/>
      <c r="BI530" s="273"/>
      <c r="BJ530" s="273"/>
      <c r="BK530" s="273"/>
      <c r="BL530" s="273"/>
      <c r="BM530" s="273"/>
      <c r="BN530" s="273"/>
      <c r="BO530" s="273"/>
      <c r="BP530" s="273"/>
      <c r="BQ530" s="273"/>
      <c r="BR530" s="273"/>
      <c r="BS530" s="273"/>
      <c r="BT530" s="273"/>
      <c r="BU530" s="273"/>
      <c r="BV530" s="273"/>
      <c r="BW530" s="273"/>
      <c r="BX530" s="273"/>
      <c r="BY530" s="273"/>
      <c r="BZ530" s="273"/>
      <c r="CA530" s="273"/>
      <c r="CB530" s="273"/>
      <c r="CC530" s="273"/>
      <c r="CD530" s="273"/>
      <c r="CE530" s="273"/>
      <c r="CF530" s="273"/>
      <c r="CG530" s="273"/>
      <c r="CH530" s="273"/>
      <c r="CI530" s="273"/>
      <c r="CJ530" s="273"/>
      <c r="CK530" s="273"/>
      <c r="CL530" s="273"/>
      <c r="CM530" s="273"/>
      <c r="CN530" s="273"/>
      <c r="CO530" s="273"/>
      <c r="CP530" s="273"/>
      <c r="CQ530" s="273"/>
      <c r="CR530" s="273"/>
      <c r="CS530" s="273"/>
      <c r="CT530" s="273"/>
      <c r="CU530" s="274"/>
      <c r="CV530" s="274"/>
      <c r="CW530" s="274"/>
      <c r="CX530" s="274"/>
      <c r="CY530" s="273"/>
      <c r="CZ530" s="273"/>
      <c r="DA530" s="273"/>
      <c r="DB530" s="273"/>
      <c r="DC530" s="273"/>
      <c r="DD530" s="273"/>
      <c r="DE530" s="273"/>
      <c r="DF530" s="273"/>
      <c r="DG530" s="260"/>
      <c r="DH530" s="260"/>
      <c r="DI530" s="260"/>
      <c r="DJ530" s="260"/>
      <c r="DK530" s="260"/>
      <c r="DL530" s="260"/>
      <c r="DM530" s="261"/>
      <c r="DN530" s="261"/>
      <c r="DO530" s="262"/>
      <c r="DP530" s="260"/>
      <c r="DQ530" s="260"/>
      <c r="DR530" s="263"/>
      <c r="DS530" s="264"/>
      <c r="DT530" s="264"/>
      <c r="DU530" s="264"/>
      <c r="DV530" s="264"/>
      <c r="DW530" s="264"/>
      <c r="DX530" s="265"/>
      <c r="DY530" s="265"/>
      <c r="DZ530" s="263"/>
      <c r="EA530" s="264"/>
      <c r="EB530" s="264"/>
      <c r="EC530" s="263"/>
      <c r="ED530" s="264"/>
      <c r="EE530" s="264"/>
      <c r="EF530" s="264"/>
      <c r="EG530" s="264"/>
      <c r="EH530" s="264"/>
      <c r="EI530" s="265"/>
      <c r="EJ530" s="265"/>
      <c r="EK530" s="263"/>
      <c r="EL530" s="264"/>
      <c r="EM530" s="264"/>
      <c r="EN530" s="263"/>
      <c r="EO530" s="266"/>
      <c r="EP530" s="266"/>
      <c r="EQ530" s="266"/>
      <c r="ER530" s="266"/>
      <c r="ES530" s="266"/>
      <c r="ET530" s="267"/>
      <c r="EU530" s="268"/>
      <c r="EV530" s="266"/>
      <c r="EW530" s="266"/>
      <c r="EX530" s="266"/>
      <c r="EY530" s="263"/>
      <c r="EZ530" s="269"/>
      <c r="FA530" s="269"/>
      <c r="FB530" s="269"/>
      <c r="FC530" s="269"/>
      <c r="FD530" s="269"/>
      <c r="FE530" s="246"/>
      <c r="FF530" s="246"/>
      <c r="FG530" s="246"/>
      <c r="FH530" s="246"/>
      <c r="FI530" s="246"/>
      <c r="FJ530" s="246"/>
      <c r="FK530" s="246"/>
      <c r="FL530" s="246"/>
      <c r="FM530" s="246"/>
      <c r="FN530" s="246"/>
      <c r="FO530" s="246"/>
      <c r="FP530" s="246"/>
      <c r="FQ530" s="246"/>
      <c r="FR530" s="246"/>
      <c r="FS530" s="246"/>
      <c r="FT530" s="246"/>
      <c r="FU530" s="246"/>
      <c r="FV530" s="246"/>
      <c r="FW530" s="246"/>
      <c r="FX530" s="246"/>
      <c r="FY530" s="246"/>
      <c r="FZ530" s="246"/>
      <c r="GA530" s="246"/>
      <c r="GB530" s="246"/>
      <c r="GC530" s="246"/>
      <c r="GD530" s="246"/>
      <c r="GE530" s="246"/>
      <c r="GF530" s="246"/>
      <c r="GG530" s="246"/>
      <c r="GH530" s="246"/>
      <c r="GI530" s="246"/>
      <c r="GJ530" s="246"/>
      <c r="GK530" s="246"/>
      <c r="GL530" s="246"/>
      <c r="GM530" s="246"/>
      <c r="GN530" s="246"/>
      <c r="GO530" s="246"/>
      <c r="GP530" s="246"/>
      <c r="GQ530" s="246"/>
      <c r="GR530" s="246"/>
      <c r="GS530" s="246"/>
      <c r="GT530" s="246"/>
      <c r="GU530" s="246"/>
      <c r="GV530" s="246"/>
      <c r="GW530" s="246"/>
      <c r="GX530" s="246"/>
      <c r="GY530" s="246"/>
      <c r="GZ530" s="246"/>
      <c r="HA530" s="246"/>
      <c r="HB530" s="246"/>
      <c r="HC530" s="246"/>
      <c r="HD530" s="246"/>
      <c r="HE530" s="246"/>
      <c r="HF530" s="246"/>
      <c r="HG530" s="246"/>
      <c r="HH530" s="246"/>
      <c r="HI530" s="246"/>
      <c r="HJ530" s="246"/>
      <c r="HK530" s="246"/>
    </row>
    <row r="531" spans="1:219" ht="12.4" customHeight="1" x14ac:dyDescent="0.25">
      <c r="A531" s="204"/>
      <c r="B531" s="206"/>
      <c r="C531" s="270"/>
      <c r="D531" s="206"/>
      <c r="E531" s="277"/>
      <c r="F531" s="244"/>
      <c r="G531" s="245"/>
      <c r="H531" s="209"/>
      <c r="I531" s="206"/>
      <c r="J531" s="224"/>
      <c r="K531" s="206"/>
      <c r="L531" s="210"/>
      <c r="M531" s="205"/>
      <c r="N531" s="205"/>
      <c r="O531" s="205"/>
      <c r="P531" s="205"/>
      <c r="Q531" s="271"/>
      <c r="R531" s="227"/>
      <c r="S531" s="205"/>
      <c r="T531" s="205"/>
      <c r="U531" s="227"/>
      <c r="V531" s="227"/>
      <c r="W531" s="227"/>
      <c r="X531" s="272"/>
      <c r="Y531" s="272"/>
      <c r="Z531" s="227"/>
      <c r="AA531" s="273"/>
      <c r="AB531" s="273"/>
      <c r="AC531" s="273"/>
      <c r="AD531" s="273"/>
      <c r="AE531" s="273"/>
      <c r="AF531" s="273"/>
      <c r="AG531" s="273"/>
      <c r="AH531" s="273"/>
      <c r="AI531" s="274"/>
      <c r="AJ531" s="274"/>
      <c r="AK531" s="274"/>
      <c r="AL531" s="274"/>
      <c r="AM531" s="273"/>
      <c r="AN531" s="273"/>
      <c r="AO531" s="273"/>
      <c r="AP531" s="273"/>
      <c r="AQ531" s="273"/>
      <c r="AR531" s="273"/>
      <c r="AS531" s="273"/>
      <c r="AT531" s="273"/>
      <c r="AU531" s="273"/>
      <c r="AV531" s="273"/>
      <c r="AW531" s="273"/>
      <c r="AX531" s="273"/>
      <c r="AY531" s="273"/>
      <c r="AZ531" s="273"/>
      <c r="BA531" s="273"/>
      <c r="BB531" s="273"/>
      <c r="BC531" s="273"/>
      <c r="BD531" s="273"/>
      <c r="BE531" s="273"/>
      <c r="BF531" s="273"/>
      <c r="BG531" s="273"/>
      <c r="BH531" s="273"/>
      <c r="BI531" s="273"/>
      <c r="BJ531" s="273"/>
      <c r="BK531" s="273"/>
      <c r="BL531" s="273"/>
      <c r="BM531" s="273"/>
      <c r="BN531" s="273"/>
      <c r="BO531" s="273"/>
      <c r="BP531" s="273"/>
      <c r="BQ531" s="273"/>
      <c r="BR531" s="273"/>
      <c r="BS531" s="273"/>
      <c r="BT531" s="273"/>
      <c r="BU531" s="273"/>
      <c r="BV531" s="273"/>
      <c r="BW531" s="273"/>
      <c r="BX531" s="273"/>
      <c r="BY531" s="273"/>
      <c r="BZ531" s="273"/>
      <c r="CA531" s="273"/>
      <c r="CB531" s="273"/>
      <c r="CC531" s="273"/>
      <c r="CD531" s="273"/>
      <c r="CE531" s="273"/>
      <c r="CF531" s="273"/>
      <c r="CG531" s="274"/>
      <c r="CH531" s="273"/>
      <c r="CI531" s="273"/>
      <c r="CJ531" s="273"/>
      <c r="CK531" s="273"/>
      <c r="CL531" s="273"/>
      <c r="CM531" s="273"/>
      <c r="CN531" s="273"/>
      <c r="CO531" s="273"/>
      <c r="CP531" s="273"/>
      <c r="CQ531" s="273"/>
      <c r="CR531" s="273"/>
      <c r="CS531" s="273"/>
      <c r="CT531" s="273"/>
      <c r="CU531" s="273"/>
      <c r="CV531" s="273"/>
      <c r="CW531" s="273"/>
      <c r="CX531" s="273"/>
      <c r="CY531" s="273"/>
      <c r="CZ531" s="273"/>
      <c r="DA531" s="273"/>
      <c r="DB531" s="273"/>
      <c r="DC531" s="273"/>
      <c r="DD531" s="273"/>
      <c r="DE531" s="273"/>
      <c r="DF531" s="273"/>
      <c r="DG531" s="260"/>
      <c r="DH531" s="260"/>
      <c r="DI531" s="260"/>
      <c r="DJ531" s="260"/>
      <c r="DK531" s="260"/>
      <c r="DL531" s="260"/>
      <c r="DM531" s="261"/>
      <c r="DN531" s="261"/>
      <c r="DO531" s="262"/>
      <c r="DP531" s="260"/>
      <c r="DQ531" s="260"/>
      <c r="DR531" s="263"/>
      <c r="DS531" s="264"/>
      <c r="DT531" s="264"/>
      <c r="DU531" s="264"/>
      <c r="DV531" s="264"/>
      <c r="DW531" s="264"/>
      <c r="DX531" s="265"/>
      <c r="DY531" s="265"/>
      <c r="DZ531" s="263"/>
      <c r="EA531" s="264"/>
      <c r="EB531" s="264"/>
      <c r="EC531" s="263"/>
      <c r="ED531" s="264"/>
      <c r="EE531" s="264"/>
      <c r="EF531" s="264"/>
      <c r="EG531" s="264"/>
      <c r="EH531" s="264"/>
      <c r="EI531" s="265"/>
      <c r="EJ531" s="265"/>
      <c r="EK531" s="263"/>
      <c r="EL531" s="264"/>
      <c r="EM531" s="264"/>
      <c r="EN531" s="263"/>
      <c r="EO531" s="266"/>
      <c r="EP531" s="266"/>
      <c r="EQ531" s="266"/>
      <c r="ER531" s="266"/>
      <c r="ES531" s="266"/>
      <c r="ET531" s="267"/>
      <c r="EU531" s="268"/>
      <c r="EV531" s="266"/>
      <c r="EW531" s="266"/>
      <c r="EX531" s="266"/>
      <c r="EY531" s="263"/>
      <c r="EZ531" s="269"/>
      <c r="FA531" s="269"/>
      <c r="FB531" s="269"/>
      <c r="FC531" s="269"/>
      <c r="FD531" s="269"/>
      <c r="FE531" s="246"/>
      <c r="FF531" s="246"/>
      <c r="FG531" s="246"/>
      <c r="FH531" s="246"/>
      <c r="FI531" s="246"/>
      <c r="FJ531" s="246"/>
      <c r="FK531" s="246"/>
      <c r="FL531" s="246"/>
      <c r="FM531" s="246"/>
      <c r="FN531" s="246"/>
      <c r="FO531" s="246"/>
      <c r="FP531" s="246"/>
      <c r="FQ531" s="246"/>
      <c r="FR531" s="246"/>
      <c r="FS531" s="246"/>
      <c r="FT531" s="246"/>
      <c r="FU531" s="246"/>
      <c r="FV531" s="246"/>
      <c r="FW531" s="246"/>
      <c r="FX531" s="246"/>
      <c r="FY531" s="246"/>
      <c r="FZ531" s="246"/>
      <c r="GA531" s="246"/>
      <c r="GB531" s="246"/>
      <c r="GC531" s="246"/>
      <c r="GD531" s="246"/>
      <c r="GE531" s="246"/>
      <c r="GF531" s="246"/>
      <c r="GG531" s="246"/>
      <c r="GH531" s="246"/>
      <c r="GI531" s="246"/>
      <c r="GJ531" s="246"/>
      <c r="GK531" s="246"/>
      <c r="GL531" s="246"/>
      <c r="GM531" s="246"/>
      <c r="GN531" s="246"/>
      <c r="GO531" s="246"/>
      <c r="GP531" s="246"/>
      <c r="GQ531" s="246"/>
      <c r="GR531" s="246"/>
      <c r="GS531" s="246"/>
      <c r="GT531" s="246"/>
      <c r="GU531" s="246"/>
      <c r="GV531" s="246"/>
      <c r="GW531" s="246"/>
      <c r="GX531" s="246"/>
      <c r="GY531" s="246"/>
      <c r="GZ531" s="246"/>
      <c r="HA531" s="246"/>
      <c r="HB531" s="246"/>
      <c r="HC531" s="246"/>
      <c r="HD531" s="246"/>
      <c r="HE531" s="246"/>
      <c r="HF531" s="246"/>
      <c r="HG531" s="246"/>
      <c r="HH531" s="246"/>
      <c r="HI531" s="246"/>
      <c r="HJ531" s="246"/>
      <c r="HK531" s="246"/>
    </row>
    <row r="532" spans="1:219" ht="12.4" customHeight="1" x14ac:dyDescent="0.25">
      <c r="A532" s="204"/>
      <c r="B532" s="206"/>
      <c r="C532" s="270"/>
      <c r="D532" s="206"/>
      <c r="E532" s="277"/>
      <c r="F532" s="244"/>
      <c r="G532" s="245"/>
      <c r="H532" s="209"/>
      <c r="I532" s="206"/>
      <c r="J532" s="224"/>
      <c r="K532" s="206"/>
      <c r="L532" s="210"/>
      <c r="M532" s="205"/>
      <c r="N532" s="205"/>
      <c r="O532" s="205"/>
      <c r="P532" s="271"/>
      <c r="Q532" s="271"/>
      <c r="R532" s="227"/>
      <c r="S532" s="205"/>
      <c r="T532" s="205"/>
      <c r="U532" s="227"/>
      <c r="V532" s="227"/>
      <c r="W532" s="227"/>
      <c r="X532" s="272"/>
      <c r="Y532" s="272"/>
      <c r="Z532" s="227"/>
      <c r="AA532" s="273"/>
      <c r="AB532" s="273"/>
      <c r="AC532" s="273"/>
      <c r="AD532" s="273"/>
      <c r="AE532" s="273"/>
      <c r="AF532" s="273"/>
      <c r="AG532" s="273"/>
      <c r="AH532" s="273"/>
      <c r="AI532" s="273"/>
      <c r="AJ532" s="273"/>
      <c r="AK532" s="273"/>
      <c r="AL532" s="273"/>
      <c r="AM532" s="273"/>
      <c r="AN532" s="273"/>
      <c r="AO532" s="273"/>
      <c r="AP532" s="273"/>
      <c r="AQ532" s="273"/>
      <c r="AR532" s="273"/>
      <c r="AS532" s="273"/>
      <c r="AT532" s="273"/>
      <c r="AU532" s="273"/>
      <c r="AV532" s="273"/>
      <c r="AW532" s="273"/>
      <c r="AX532" s="273"/>
      <c r="AY532" s="274"/>
      <c r="AZ532" s="274"/>
      <c r="BA532" s="274"/>
      <c r="BB532" s="274"/>
      <c r="BC532" s="273"/>
      <c r="BD532" s="273"/>
      <c r="BE532" s="273"/>
      <c r="BF532" s="273"/>
      <c r="BG532" s="273"/>
      <c r="BH532" s="273"/>
      <c r="BI532" s="273"/>
      <c r="BJ532" s="273"/>
      <c r="BK532" s="273"/>
      <c r="BL532" s="273"/>
      <c r="BM532" s="273"/>
      <c r="BN532" s="273"/>
      <c r="BO532" s="273"/>
      <c r="BP532" s="273"/>
      <c r="BQ532" s="273"/>
      <c r="BR532" s="273"/>
      <c r="BS532" s="273"/>
      <c r="BT532" s="273"/>
      <c r="BU532" s="273"/>
      <c r="BV532" s="273"/>
      <c r="BW532" s="273"/>
      <c r="BX532" s="273"/>
      <c r="BY532" s="273"/>
      <c r="BZ532" s="273"/>
      <c r="CA532" s="273"/>
      <c r="CB532" s="273"/>
      <c r="CC532" s="273"/>
      <c r="CD532" s="273"/>
      <c r="CE532" s="274"/>
      <c r="CF532" s="274"/>
      <c r="CG532" s="274"/>
      <c r="CH532" s="274"/>
      <c r="CI532" s="273"/>
      <c r="CJ532" s="273"/>
      <c r="CK532" s="273"/>
      <c r="CL532" s="273"/>
      <c r="CM532" s="273"/>
      <c r="CN532" s="273"/>
      <c r="CO532" s="273"/>
      <c r="CP532" s="273"/>
      <c r="CQ532" s="273"/>
      <c r="CR532" s="273"/>
      <c r="CS532" s="273"/>
      <c r="CT532" s="273"/>
      <c r="CU532" s="274"/>
      <c r="CV532" s="274"/>
      <c r="CW532" s="274"/>
      <c r="CX532" s="274"/>
      <c r="CY532" s="273"/>
      <c r="CZ532" s="273"/>
      <c r="DA532" s="273"/>
      <c r="DB532" s="273"/>
      <c r="DC532" s="273"/>
      <c r="DD532" s="273"/>
      <c r="DE532" s="273"/>
      <c r="DF532" s="273"/>
      <c r="DG532" s="260"/>
      <c r="DH532" s="260"/>
      <c r="DI532" s="260"/>
      <c r="DJ532" s="260"/>
      <c r="DK532" s="260"/>
      <c r="DL532" s="260"/>
      <c r="DM532" s="261"/>
      <c r="DN532" s="261"/>
      <c r="DO532" s="262"/>
      <c r="DP532" s="260"/>
      <c r="DQ532" s="260"/>
      <c r="DR532" s="263"/>
      <c r="DS532" s="264"/>
      <c r="DT532" s="264"/>
      <c r="DU532" s="264"/>
      <c r="DV532" s="264"/>
      <c r="DW532" s="264"/>
      <c r="DX532" s="265"/>
      <c r="DY532" s="265"/>
      <c r="DZ532" s="263"/>
      <c r="EA532" s="264"/>
      <c r="EB532" s="264"/>
      <c r="EC532" s="263"/>
      <c r="ED532" s="264"/>
      <c r="EE532" s="264"/>
      <c r="EF532" s="264"/>
      <c r="EG532" s="264"/>
      <c r="EH532" s="264"/>
      <c r="EI532" s="265"/>
      <c r="EJ532" s="265"/>
      <c r="EK532" s="263"/>
      <c r="EL532" s="264"/>
      <c r="EM532" s="264"/>
      <c r="EN532" s="263"/>
      <c r="EO532" s="266"/>
      <c r="EP532" s="266"/>
      <c r="EQ532" s="266"/>
      <c r="ER532" s="266"/>
      <c r="ES532" s="266"/>
      <c r="ET532" s="267"/>
      <c r="EU532" s="268"/>
      <c r="EV532" s="266"/>
      <c r="EW532" s="266"/>
      <c r="EX532" s="266"/>
      <c r="EY532" s="263"/>
      <c r="EZ532" s="269"/>
      <c r="FA532" s="269"/>
      <c r="FB532" s="269"/>
      <c r="FC532" s="269"/>
      <c r="FD532" s="269"/>
      <c r="FE532" s="246"/>
      <c r="FF532" s="246"/>
      <c r="FG532" s="246"/>
      <c r="FH532" s="246"/>
      <c r="FI532" s="246"/>
      <c r="FJ532" s="246"/>
      <c r="FK532" s="246"/>
      <c r="FL532" s="246"/>
      <c r="FM532" s="246"/>
      <c r="FN532" s="246"/>
      <c r="FO532" s="246"/>
      <c r="FP532" s="246"/>
      <c r="FQ532" s="246"/>
      <c r="FR532" s="246"/>
      <c r="FS532" s="246"/>
      <c r="FT532" s="246"/>
      <c r="FU532" s="246"/>
      <c r="FV532" s="246"/>
      <c r="FW532" s="246"/>
      <c r="FX532" s="246"/>
      <c r="FY532" s="246"/>
      <c r="FZ532" s="246"/>
      <c r="GA532" s="246"/>
      <c r="GB532" s="246"/>
      <c r="GC532" s="246"/>
      <c r="GD532" s="246"/>
      <c r="GE532" s="246"/>
      <c r="GF532" s="246"/>
      <c r="GG532" s="246"/>
      <c r="GH532" s="246"/>
      <c r="GI532" s="246"/>
      <c r="GJ532" s="246"/>
      <c r="GK532" s="246"/>
      <c r="GL532" s="246"/>
      <c r="GM532" s="246"/>
      <c r="GN532" s="246"/>
      <c r="GO532" s="246"/>
      <c r="GP532" s="246"/>
      <c r="GQ532" s="246"/>
      <c r="GR532" s="246"/>
      <c r="GS532" s="246"/>
      <c r="GT532" s="246"/>
      <c r="GU532" s="246"/>
      <c r="GV532" s="246"/>
      <c r="GW532" s="246"/>
      <c r="GX532" s="246"/>
      <c r="GY532" s="246"/>
      <c r="GZ532" s="246"/>
      <c r="HA532" s="246"/>
      <c r="HB532" s="246"/>
      <c r="HC532" s="246"/>
      <c r="HD532" s="246"/>
      <c r="HE532" s="246"/>
      <c r="HF532" s="246"/>
      <c r="HG532" s="246"/>
      <c r="HH532" s="246"/>
      <c r="HI532" s="246"/>
      <c r="HJ532" s="246"/>
      <c r="HK532" s="246"/>
    </row>
    <row r="533" spans="1:219" ht="12.4" customHeight="1" x14ac:dyDescent="0.25">
      <c r="A533" s="204"/>
      <c r="B533" s="206"/>
      <c r="C533" s="258"/>
      <c r="D533" s="256"/>
      <c r="E533" s="205"/>
      <c r="F533" s="244"/>
      <c r="G533" s="245"/>
      <c r="H533" s="209"/>
      <c r="I533" s="206"/>
      <c r="J533" s="224"/>
      <c r="K533" s="206"/>
      <c r="L533" s="210"/>
      <c r="M533" s="205"/>
      <c r="N533" s="205"/>
      <c r="O533" s="205"/>
      <c r="P533" s="205"/>
      <c r="Q533" s="271"/>
      <c r="R533" s="227"/>
      <c r="S533" s="205"/>
      <c r="T533" s="205"/>
      <c r="U533" s="227"/>
      <c r="V533" s="227"/>
      <c r="W533" s="227"/>
      <c r="X533" s="272"/>
      <c r="Y533" s="272"/>
      <c r="Z533" s="227"/>
      <c r="AA533" s="273"/>
      <c r="AB533" s="273"/>
      <c r="AC533" s="273"/>
      <c r="AD533" s="273"/>
      <c r="AE533" s="273"/>
      <c r="AF533" s="273"/>
      <c r="AG533" s="273"/>
      <c r="AH533" s="273"/>
      <c r="AI533" s="274"/>
      <c r="AJ533" s="274"/>
      <c r="AK533" s="274"/>
      <c r="AL533" s="274"/>
      <c r="AM533" s="273"/>
      <c r="AN533" s="273"/>
      <c r="AO533" s="273"/>
      <c r="AP533" s="273"/>
      <c r="AQ533" s="274"/>
      <c r="AR533" s="274"/>
      <c r="AS533" s="273"/>
      <c r="AT533" s="274"/>
      <c r="AU533" s="273"/>
      <c r="AV533" s="274"/>
      <c r="AW533" s="273"/>
      <c r="AX533" s="273"/>
      <c r="AY533" s="273"/>
      <c r="AZ533" s="273"/>
      <c r="BA533" s="273"/>
      <c r="BB533" s="273"/>
      <c r="BC533" s="273"/>
      <c r="BD533" s="273"/>
      <c r="BE533" s="273"/>
      <c r="BF533" s="273"/>
      <c r="BG533" s="273"/>
      <c r="BH533" s="273"/>
      <c r="BI533" s="273"/>
      <c r="BJ533" s="273"/>
      <c r="BK533" s="273"/>
      <c r="BL533" s="273"/>
      <c r="BM533" s="273"/>
      <c r="BN533" s="273"/>
      <c r="BO533" s="273"/>
      <c r="BP533" s="273"/>
      <c r="BQ533" s="273"/>
      <c r="BR533" s="273"/>
      <c r="BS533" s="273"/>
      <c r="BT533" s="273"/>
      <c r="BU533" s="273"/>
      <c r="BV533" s="273"/>
      <c r="BW533" s="273"/>
      <c r="BX533" s="273"/>
      <c r="BY533" s="273"/>
      <c r="BZ533" s="273"/>
      <c r="CA533" s="273"/>
      <c r="CB533" s="273"/>
      <c r="CC533" s="273"/>
      <c r="CD533" s="273"/>
      <c r="CE533" s="273"/>
      <c r="CF533" s="273"/>
      <c r="CG533" s="273"/>
      <c r="CH533" s="273"/>
      <c r="CI533" s="273"/>
      <c r="CJ533" s="273"/>
      <c r="CK533" s="273"/>
      <c r="CL533" s="273"/>
      <c r="CM533" s="273"/>
      <c r="CN533" s="273"/>
      <c r="CO533" s="273"/>
      <c r="CP533" s="273"/>
      <c r="CQ533" s="273"/>
      <c r="CR533" s="273"/>
      <c r="CS533" s="273"/>
      <c r="CT533" s="273"/>
      <c r="CU533" s="274"/>
      <c r="CV533" s="274"/>
      <c r="CW533" s="274"/>
      <c r="CX533" s="274"/>
      <c r="CY533" s="273"/>
      <c r="CZ533" s="273"/>
      <c r="DA533" s="273"/>
      <c r="DB533" s="273"/>
      <c r="DC533" s="273"/>
      <c r="DD533" s="273"/>
      <c r="DE533" s="273"/>
      <c r="DF533" s="273"/>
      <c r="DG533" s="260"/>
      <c r="DH533" s="260"/>
      <c r="DI533" s="260"/>
      <c r="DJ533" s="260"/>
      <c r="DK533" s="260"/>
      <c r="DL533" s="260"/>
      <c r="DM533" s="261"/>
      <c r="DN533" s="261"/>
      <c r="DO533" s="262"/>
      <c r="DP533" s="260"/>
      <c r="DQ533" s="260"/>
      <c r="DR533" s="263"/>
      <c r="DS533" s="264"/>
      <c r="DT533" s="264"/>
      <c r="DU533" s="264"/>
      <c r="DV533" s="264"/>
      <c r="DW533" s="264"/>
      <c r="DX533" s="265"/>
      <c r="DY533" s="265"/>
      <c r="DZ533" s="263"/>
      <c r="EA533" s="264"/>
      <c r="EB533" s="264"/>
      <c r="EC533" s="263"/>
      <c r="ED533" s="264"/>
      <c r="EE533" s="264"/>
      <c r="EF533" s="264"/>
      <c r="EG533" s="264"/>
      <c r="EH533" s="264"/>
      <c r="EI533" s="265"/>
      <c r="EJ533" s="265"/>
      <c r="EK533" s="263"/>
      <c r="EL533" s="264"/>
      <c r="EM533" s="264"/>
      <c r="EN533" s="263"/>
      <c r="EO533" s="266"/>
      <c r="EP533" s="266"/>
      <c r="EQ533" s="266"/>
      <c r="ER533" s="266"/>
      <c r="ES533" s="266"/>
      <c r="ET533" s="267"/>
      <c r="EU533" s="268"/>
      <c r="EV533" s="266"/>
      <c r="EW533" s="266"/>
      <c r="EX533" s="266"/>
      <c r="EY533" s="263"/>
      <c r="EZ533" s="269"/>
      <c r="FA533" s="269"/>
      <c r="FB533" s="269"/>
      <c r="FC533" s="269"/>
      <c r="FD533" s="269"/>
      <c r="FE533" s="246"/>
      <c r="FF533" s="246"/>
      <c r="FG533" s="246"/>
      <c r="FH533" s="246"/>
      <c r="FI533" s="246"/>
      <c r="FJ533" s="246"/>
      <c r="FK533" s="246"/>
      <c r="FL533" s="246"/>
      <c r="FM533" s="246"/>
      <c r="FN533" s="246"/>
      <c r="FO533" s="246"/>
      <c r="FP533" s="246"/>
      <c r="FQ533" s="246"/>
      <c r="FR533" s="246"/>
      <c r="FS533" s="246"/>
      <c r="FT533" s="246"/>
      <c r="FU533" s="246"/>
      <c r="FV533" s="246"/>
      <c r="FW533" s="246"/>
      <c r="FX533" s="246"/>
      <c r="FY533" s="246"/>
      <c r="FZ533" s="246"/>
      <c r="GA533" s="246"/>
      <c r="GB533" s="246"/>
      <c r="GC533" s="246"/>
      <c r="GD533" s="246"/>
      <c r="GE533" s="246"/>
      <c r="GF533" s="246"/>
      <c r="GG533" s="246"/>
      <c r="GH533" s="246"/>
      <c r="GI533" s="246"/>
      <c r="GJ533" s="246"/>
      <c r="GK533" s="246"/>
      <c r="GL533" s="246"/>
      <c r="GM533" s="246"/>
      <c r="GN533" s="246"/>
      <c r="GO533" s="246"/>
      <c r="GP533" s="246"/>
      <c r="GQ533" s="246"/>
      <c r="GR533" s="246"/>
      <c r="GS533" s="246"/>
      <c r="GT533" s="246"/>
      <c r="GU533" s="246"/>
      <c r="GV533" s="246"/>
      <c r="GW533" s="246"/>
      <c r="GX533" s="246"/>
      <c r="GY533" s="246"/>
      <c r="GZ533" s="246"/>
      <c r="HA533" s="246"/>
      <c r="HB533" s="246"/>
      <c r="HC533" s="246"/>
      <c r="HD533" s="246"/>
      <c r="HE533" s="246"/>
      <c r="HF533" s="246"/>
      <c r="HG533" s="246"/>
      <c r="HH533" s="246"/>
      <c r="HI533" s="246"/>
      <c r="HJ533" s="246"/>
      <c r="HK533" s="246"/>
    </row>
    <row r="534" spans="1:219" ht="12.4" customHeight="1" x14ac:dyDescent="0.25">
      <c r="A534" s="204"/>
      <c r="B534" s="206"/>
      <c r="C534" s="270"/>
      <c r="D534" s="256"/>
      <c r="E534" s="278"/>
      <c r="F534" s="244"/>
      <c r="G534" s="245"/>
      <c r="H534" s="209"/>
      <c r="I534" s="206"/>
      <c r="J534" s="224"/>
      <c r="K534" s="206"/>
      <c r="L534" s="210"/>
      <c r="M534" s="205"/>
      <c r="N534" s="205"/>
      <c r="O534" s="205"/>
      <c r="P534" s="205"/>
      <c r="Q534" s="271"/>
      <c r="R534" s="227"/>
      <c r="S534" s="205"/>
      <c r="T534" s="205"/>
      <c r="U534" s="227"/>
      <c r="V534" s="227"/>
      <c r="W534" s="227"/>
      <c r="X534" s="227"/>
      <c r="Y534" s="272"/>
      <c r="Z534" s="227"/>
      <c r="AA534" s="273"/>
      <c r="AB534" s="273"/>
      <c r="AC534" s="273"/>
      <c r="AD534" s="273"/>
      <c r="AE534" s="273"/>
      <c r="AF534" s="273"/>
      <c r="AG534" s="273"/>
      <c r="AH534" s="273"/>
      <c r="AI534" s="274"/>
      <c r="AJ534" s="274"/>
      <c r="AK534" s="273"/>
      <c r="AL534" s="274"/>
      <c r="AM534" s="273"/>
      <c r="AN534" s="273"/>
      <c r="AO534" s="273"/>
      <c r="AP534" s="273"/>
      <c r="AQ534" s="274"/>
      <c r="AR534" s="274"/>
      <c r="AS534" s="274"/>
      <c r="AT534" s="274"/>
      <c r="AU534" s="273"/>
      <c r="AV534" s="273"/>
      <c r="AW534" s="273"/>
      <c r="AX534" s="273"/>
      <c r="AY534" s="273"/>
      <c r="AZ534" s="273"/>
      <c r="BA534" s="273"/>
      <c r="BB534" s="273"/>
      <c r="BC534" s="273"/>
      <c r="BD534" s="273"/>
      <c r="BE534" s="273"/>
      <c r="BF534" s="273"/>
      <c r="BG534" s="273"/>
      <c r="BH534" s="273"/>
      <c r="BI534" s="273"/>
      <c r="BJ534" s="273"/>
      <c r="BK534" s="273"/>
      <c r="BL534" s="273"/>
      <c r="BM534" s="273"/>
      <c r="BN534" s="273"/>
      <c r="BO534" s="273"/>
      <c r="BP534" s="273"/>
      <c r="BQ534" s="273"/>
      <c r="BR534" s="273"/>
      <c r="BS534" s="273"/>
      <c r="BT534" s="273"/>
      <c r="BU534" s="273"/>
      <c r="BV534" s="273"/>
      <c r="BW534" s="273"/>
      <c r="BX534" s="273"/>
      <c r="BY534" s="273"/>
      <c r="BZ534" s="273"/>
      <c r="CA534" s="273"/>
      <c r="CB534" s="273"/>
      <c r="CC534" s="273"/>
      <c r="CD534" s="273"/>
      <c r="CE534" s="273"/>
      <c r="CF534" s="273"/>
      <c r="CG534" s="273"/>
      <c r="CH534" s="273"/>
      <c r="CI534" s="273"/>
      <c r="CJ534" s="273"/>
      <c r="CK534" s="273"/>
      <c r="CL534" s="273"/>
      <c r="CM534" s="273"/>
      <c r="CN534" s="273"/>
      <c r="CO534" s="273"/>
      <c r="CP534" s="273"/>
      <c r="CQ534" s="273"/>
      <c r="CR534" s="273"/>
      <c r="CS534" s="273"/>
      <c r="CT534" s="273"/>
      <c r="CU534" s="274"/>
      <c r="CV534" s="274"/>
      <c r="CW534" s="273"/>
      <c r="CX534" s="273"/>
      <c r="CY534" s="273"/>
      <c r="CZ534" s="273"/>
      <c r="DA534" s="273"/>
      <c r="DB534" s="273"/>
      <c r="DC534" s="273"/>
      <c r="DD534" s="273"/>
      <c r="DE534" s="273"/>
      <c r="DF534" s="273"/>
      <c r="DG534" s="260"/>
      <c r="DH534" s="260"/>
      <c r="DI534" s="260"/>
      <c r="DJ534" s="260"/>
      <c r="DK534" s="260"/>
      <c r="DL534" s="260"/>
      <c r="DM534" s="261"/>
      <c r="DN534" s="261"/>
      <c r="DO534" s="262"/>
      <c r="DP534" s="260"/>
      <c r="DQ534" s="260"/>
      <c r="DR534" s="263"/>
      <c r="DS534" s="264"/>
      <c r="DT534" s="264"/>
      <c r="DU534" s="264"/>
      <c r="DV534" s="264"/>
      <c r="DW534" s="264"/>
      <c r="DX534" s="265"/>
      <c r="DY534" s="265"/>
      <c r="DZ534" s="263"/>
      <c r="EA534" s="264"/>
      <c r="EB534" s="264"/>
      <c r="EC534" s="263"/>
      <c r="ED534" s="264"/>
      <c r="EE534" s="264"/>
      <c r="EF534" s="264"/>
      <c r="EG534" s="264"/>
      <c r="EH534" s="264"/>
      <c r="EI534" s="265"/>
      <c r="EJ534" s="265"/>
      <c r="EK534" s="263"/>
      <c r="EL534" s="264"/>
      <c r="EM534" s="264"/>
      <c r="EN534" s="263"/>
      <c r="EO534" s="266"/>
      <c r="EP534" s="266"/>
      <c r="EQ534" s="266"/>
      <c r="ER534" s="266"/>
      <c r="ES534" s="266"/>
      <c r="ET534" s="267"/>
      <c r="EU534" s="268"/>
      <c r="EV534" s="266"/>
      <c r="EW534" s="266"/>
      <c r="EX534" s="266"/>
      <c r="EY534" s="263"/>
      <c r="EZ534" s="269"/>
      <c r="FA534" s="269"/>
      <c r="FB534" s="269"/>
      <c r="FC534" s="269"/>
      <c r="FD534" s="269"/>
      <c r="FE534" s="246"/>
      <c r="FF534" s="246"/>
      <c r="FG534" s="246"/>
      <c r="FH534" s="246"/>
      <c r="FI534" s="246"/>
      <c r="FJ534" s="246"/>
      <c r="FK534" s="246"/>
      <c r="FL534" s="246"/>
      <c r="FM534" s="246"/>
      <c r="FN534" s="246"/>
      <c r="FO534" s="246"/>
      <c r="FP534" s="246"/>
      <c r="FQ534" s="246"/>
      <c r="FR534" s="246"/>
      <c r="FS534" s="246"/>
      <c r="FT534" s="246"/>
      <c r="FU534" s="246"/>
      <c r="FV534" s="246"/>
      <c r="FW534" s="246"/>
      <c r="FX534" s="246"/>
      <c r="FY534" s="246"/>
      <c r="FZ534" s="246"/>
      <c r="GA534" s="246"/>
      <c r="GB534" s="246"/>
      <c r="GC534" s="246"/>
      <c r="GD534" s="246"/>
      <c r="GE534" s="246"/>
      <c r="GF534" s="246"/>
      <c r="GG534" s="246"/>
      <c r="GH534" s="246"/>
      <c r="GI534" s="246"/>
      <c r="GJ534" s="246"/>
      <c r="GK534" s="246"/>
      <c r="GL534" s="246"/>
      <c r="GM534" s="246"/>
      <c r="GN534" s="246"/>
      <c r="GO534" s="246"/>
      <c r="GP534" s="246"/>
      <c r="GQ534" s="246"/>
      <c r="GR534" s="246"/>
      <c r="GS534" s="246"/>
      <c r="GT534" s="246"/>
      <c r="GU534" s="246"/>
      <c r="GV534" s="246"/>
      <c r="GW534" s="246"/>
      <c r="GX534" s="246"/>
      <c r="GY534" s="246"/>
      <c r="GZ534" s="246"/>
      <c r="HA534" s="246"/>
      <c r="HB534" s="246"/>
      <c r="HC534" s="246"/>
      <c r="HD534" s="246"/>
      <c r="HE534" s="246"/>
      <c r="HF534" s="246"/>
      <c r="HG534" s="246"/>
      <c r="HH534" s="246"/>
      <c r="HI534" s="246"/>
      <c r="HJ534" s="246"/>
      <c r="HK534" s="246"/>
    </row>
    <row r="535" spans="1:219" ht="12.4" customHeight="1" x14ac:dyDescent="0.25">
      <c r="A535" s="204"/>
      <c r="B535" s="206"/>
      <c r="C535" s="270"/>
      <c r="D535" s="206"/>
      <c r="E535" s="277"/>
      <c r="F535" s="244"/>
      <c r="G535" s="245"/>
      <c r="H535" s="209"/>
      <c r="I535" s="206"/>
      <c r="J535" s="224"/>
      <c r="K535" s="206"/>
      <c r="L535" s="210"/>
      <c r="M535" s="205"/>
      <c r="N535" s="205"/>
      <c r="O535" s="205"/>
      <c r="P535" s="205"/>
      <c r="Q535" s="271"/>
      <c r="R535" s="227"/>
      <c r="S535" s="205"/>
      <c r="T535" s="205"/>
      <c r="U535" s="227"/>
      <c r="V535" s="227"/>
      <c r="W535" s="227"/>
      <c r="X535" s="272"/>
      <c r="Y535" s="272"/>
      <c r="Z535" s="227"/>
      <c r="AA535" s="273"/>
      <c r="AB535" s="273"/>
      <c r="AC535" s="273"/>
      <c r="AD535" s="273"/>
      <c r="AE535" s="273"/>
      <c r="AF535" s="273"/>
      <c r="AG535" s="273"/>
      <c r="AH535" s="273"/>
      <c r="AI535" s="274"/>
      <c r="AJ535" s="274"/>
      <c r="AK535" s="274"/>
      <c r="AL535" s="274"/>
      <c r="AM535" s="273"/>
      <c r="AN535" s="273"/>
      <c r="AO535" s="273"/>
      <c r="AP535" s="273"/>
      <c r="AQ535" s="273"/>
      <c r="AR535" s="273"/>
      <c r="AS535" s="273"/>
      <c r="AT535" s="273"/>
      <c r="AU535" s="274"/>
      <c r="AV535" s="274"/>
      <c r="AW535" s="274"/>
      <c r="AX535" s="273"/>
      <c r="AY535" s="273"/>
      <c r="AZ535" s="273"/>
      <c r="BA535" s="273"/>
      <c r="BB535" s="273"/>
      <c r="BC535" s="273"/>
      <c r="BD535" s="273"/>
      <c r="BE535" s="273"/>
      <c r="BF535" s="273"/>
      <c r="BG535" s="273"/>
      <c r="BH535" s="273"/>
      <c r="BI535" s="273"/>
      <c r="BJ535" s="273"/>
      <c r="BK535" s="273"/>
      <c r="BL535" s="273"/>
      <c r="BM535" s="273"/>
      <c r="BN535" s="273"/>
      <c r="BO535" s="273"/>
      <c r="BP535" s="273"/>
      <c r="BQ535" s="273"/>
      <c r="BR535" s="273"/>
      <c r="BS535" s="273"/>
      <c r="BT535" s="273"/>
      <c r="BU535" s="273"/>
      <c r="BV535" s="273"/>
      <c r="BW535" s="273"/>
      <c r="BX535" s="273"/>
      <c r="BY535" s="273"/>
      <c r="BZ535" s="273"/>
      <c r="CA535" s="273"/>
      <c r="CB535" s="273"/>
      <c r="CC535" s="273"/>
      <c r="CD535" s="273"/>
      <c r="CE535" s="274"/>
      <c r="CF535" s="274"/>
      <c r="CG535" s="274"/>
      <c r="CH535" s="274"/>
      <c r="CI535" s="273"/>
      <c r="CJ535" s="273"/>
      <c r="CK535" s="273"/>
      <c r="CL535" s="273"/>
      <c r="CM535" s="273"/>
      <c r="CN535" s="273"/>
      <c r="CO535" s="273"/>
      <c r="CP535" s="274"/>
      <c r="CQ535" s="273"/>
      <c r="CR535" s="273"/>
      <c r="CS535" s="273"/>
      <c r="CT535" s="273"/>
      <c r="CU535" s="273"/>
      <c r="CV535" s="273"/>
      <c r="CW535" s="273"/>
      <c r="CX535" s="273"/>
      <c r="CY535" s="273"/>
      <c r="CZ535" s="273"/>
      <c r="DA535" s="273"/>
      <c r="DB535" s="273"/>
      <c r="DC535" s="273"/>
      <c r="DD535" s="273"/>
      <c r="DE535" s="273"/>
      <c r="DF535" s="273"/>
      <c r="DG535" s="260"/>
      <c r="DH535" s="260"/>
      <c r="DI535" s="260"/>
      <c r="DJ535" s="260"/>
      <c r="DK535" s="260"/>
      <c r="DL535" s="260"/>
      <c r="DM535" s="261"/>
      <c r="DN535" s="261"/>
      <c r="DO535" s="262"/>
      <c r="DP535" s="260"/>
      <c r="DQ535" s="260"/>
      <c r="DR535" s="263"/>
      <c r="DS535" s="264"/>
      <c r="DT535" s="264"/>
      <c r="DU535" s="264"/>
      <c r="DV535" s="264"/>
      <c r="DW535" s="264"/>
      <c r="DX535" s="265"/>
      <c r="DY535" s="265"/>
      <c r="DZ535" s="263"/>
      <c r="EA535" s="264"/>
      <c r="EB535" s="264"/>
      <c r="EC535" s="263"/>
      <c r="ED535" s="264"/>
      <c r="EE535" s="264"/>
      <c r="EF535" s="264"/>
      <c r="EG535" s="264"/>
      <c r="EH535" s="264"/>
      <c r="EI535" s="265"/>
      <c r="EJ535" s="265"/>
      <c r="EK535" s="263"/>
      <c r="EL535" s="264"/>
      <c r="EM535" s="264"/>
      <c r="EN535" s="263"/>
      <c r="EO535" s="266"/>
      <c r="EP535" s="266"/>
      <c r="EQ535" s="266"/>
      <c r="ER535" s="266"/>
      <c r="ES535" s="266"/>
      <c r="ET535" s="267"/>
      <c r="EU535" s="268"/>
      <c r="EV535" s="266"/>
      <c r="EW535" s="266"/>
      <c r="EX535" s="266"/>
      <c r="EY535" s="263"/>
      <c r="EZ535" s="269"/>
      <c r="FA535" s="269"/>
      <c r="FB535" s="269"/>
      <c r="FC535" s="269"/>
      <c r="FD535" s="269"/>
      <c r="FE535" s="246"/>
      <c r="FF535" s="246"/>
      <c r="FG535" s="246"/>
      <c r="FH535" s="246"/>
      <c r="FI535" s="246"/>
      <c r="FJ535" s="246"/>
      <c r="FK535" s="246"/>
      <c r="FL535" s="246"/>
      <c r="FM535" s="246"/>
      <c r="FN535" s="246"/>
      <c r="FO535" s="246"/>
      <c r="FP535" s="246"/>
      <c r="FQ535" s="246"/>
      <c r="FR535" s="246"/>
      <c r="FS535" s="246"/>
      <c r="FT535" s="246"/>
      <c r="FU535" s="246"/>
      <c r="FV535" s="246"/>
      <c r="FW535" s="246"/>
      <c r="FX535" s="246"/>
      <c r="FY535" s="246"/>
      <c r="FZ535" s="246"/>
      <c r="GA535" s="246"/>
      <c r="GB535" s="246"/>
      <c r="GC535" s="246"/>
      <c r="GD535" s="246"/>
      <c r="GE535" s="246"/>
      <c r="GF535" s="246"/>
      <c r="GG535" s="246"/>
      <c r="GH535" s="246"/>
      <c r="GI535" s="246"/>
      <c r="GJ535" s="246"/>
      <c r="GK535" s="246"/>
      <c r="GL535" s="246"/>
      <c r="GM535" s="246"/>
      <c r="GN535" s="246"/>
      <c r="GO535" s="246"/>
      <c r="GP535" s="246"/>
      <c r="GQ535" s="246"/>
      <c r="GR535" s="246"/>
      <c r="GS535" s="246"/>
      <c r="GT535" s="246"/>
      <c r="GU535" s="246"/>
      <c r="GV535" s="246"/>
      <c r="GW535" s="246"/>
      <c r="GX535" s="246"/>
      <c r="GY535" s="246"/>
      <c r="GZ535" s="246"/>
      <c r="HA535" s="246"/>
      <c r="HB535" s="246"/>
      <c r="HC535" s="246"/>
      <c r="HD535" s="246"/>
      <c r="HE535" s="246"/>
      <c r="HF535" s="246"/>
      <c r="HG535" s="246"/>
      <c r="HH535" s="246"/>
      <c r="HI535" s="246"/>
      <c r="HJ535" s="246"/>
      <c r="HK535" s="246"/>
    </row>
    <row r="536" spans="1:219" ht="12.4" customHeight="1" x14ac:dyDescent="0.25">
      <c r="A536" s="204"/>
      <c r="B536" s="206"/>
      <c r="C536" s="270"/>
      <c r="D536" s="206"/>
      <c r="E536" s="277"/>
      <c r="F536" s="244"/>
      <c r="G536" s="245"/>
      <c r="H536" s="209"/>
      <c r="I536" s="206"/>
      <c r="J536" s="224"/>
      <c r="K536" s="206"/>
      <c r="L536" s="210"/>
      <c r="M536" s="205"/>
      <c r="N536" s="205"/>
      <c r="O536" s="205"/>
      <c r="P536" s="205"/>
      <c r="Q536" s="271"/>
      <c r="R536" s="227"/>
      <c r="S536" s="205"/>
      <c r="T536" s="205"/>
      <c r="U536" s="227"/>
      <c r="V536" s="227"/>
      <c r="W536" s="227"/>
      <c r="X536" s="227"/>
      <c r="Y536" s="272"/>
      <c r="Z536" s="227"/>
      <c r="AA536" s="273"/>
      <c r="AB536" s="273"/>
      <c r="AC536" s="273"/>
      <c r="AD536" s="273"/>
      <c r="AE536" s="273"/>
      <c r="AF536" s="273"/>
      <c r="AG536" s="273"/>
      <c r="AH536" s="273"/>
      <c r="AI536" s="273"/>
      <c r="AJ536" s="274"/>
      <c r="AK536" s="274"/>
      <c r="AL536" s="274"/>
      <c r="AM536" s="273"/>
      <c r="AN536" s="273"/>
      <c r="AO536" s="273"/>
      <c r="AP536" s="273"/>
      <c r="AQ536" s="274"/>
      <c r="AR536" s="274"/>
      <c r="AS536" s="273"/>
      <c r="AT536" s="273"/>
      <c r="AU536" s="274"/>
      <c r="AV536" s="274"/>
      <c r="AW536" s="274"/>
      <c r="AX536" s="273"/>
      <c r="AY536" s="273"/>
      <c r="AZ536" s="273"/>
      <c r="BA536" s="273"/>
      <c r="BB536" s="273"/>
      <c r="BC536" s="273"/>
      <c r="BD536" s="273"/>
      <c r="BE536" s="273"/>
      <c r="BF536" s="273"/>
      <c r="BG536" s="273"/>
      <c r="BH536" s="273"/>
      <c r="BI536" s="273"/>
      <c r="BJ536" s="273"/>
      <c r="BK536" s="273"/>
      <c r="BL536" s="273"/>
      <c r="BM536" s="273"/>
      <c r="BN536" s="273"/>
      <c r="BO536" s="273"/>
      <c r="BP536" s="273"/>
      <c r="BQ536" s="273"/>
      <c r="BR536" s="273"/>
      <c r="BS536" s="273"/>
      <c r="BT536" s="273"/>
      <c r="BU536" s="273"/>
      <c r="BV536" s="273"/>
      <c r="BW536" s="273"/>
      <c r="BX536" s="273"/>
      <c r="BY536" s="273"/>
      <c r="BZ536" s="273"/>
      <c r="CA536" s="273"/>
      <c r="CB536" s="273"/>
      <c r="CC536" s="273"/>
      <c r="CD536" s="273"/>
      <c r="CE536" s="274"/>
      <c r="CF536" s="274"/>
      <c r="CG536" s="274"/>
      <c r="CH536" s="274"/>
      <c r="CI536" s="273"/>
      <c r="CJ536" s="273"/>
      <c r="CK536" s="273"/>
      <c r="CL536" s="273"/>
      <c r="CM536" s="273"/>
      <c r="CN536" s="273"/>
      <c r="CO536" s="273"/>
      <c r="CP536" s="273"/>
      <c r="CQ536" s="273"/>
      <c r="CR536" s="273"/>
      <c r="CS536" s="273"/>
      <c r="CT536" s="273"/>
      <c r="CU536" s="274"/>
      <c r="CV536" s="274"/>
      <c r="CW536" s="274"/>
      <c r="CX536" s="274"/>
      <c r="CY536" s="273"/>
      <c r="CZ536" s="273"/>
      <c r="DA536" s="273"/>
      <c r="DB536" s="273"/>
      <c r="DC536" s="273"/>
      <c r="DD536" s="273"/>
      <c r="DE536" s="273"/>
      <c r="DF536" s="273"/>
      <c r="DG536" s="260"/>
      <c r="DH536" s="260"/>
      <c r="DI536" s="260"/>
      <c r="DJ536" s="260"/>
      <c r="DK536" s="260"/>
      <c r="DL536" s="260"/>
      <c r="DM536" s="261"/>
      <c r="DN536" s="261"/>
      <c r="DO536" s="262"/>
      <c r="DP536" s="260"/>
      <c r="DQ536" s="260"/>
      <c r="DR536" s="263"/>
      <c r="DS536" s="264"/>
      <c r="DT536" s="264"/>
      <c r="DU536" s="264"/>
      <c r="DV536" s="264"/>
      <c r="DW536" s="264"/>
      <c r="DX536" s="265"/>
      <c r="DY536" s="265"/>
      <c r="DZ536" s="263"/>
      <c r="EA536" s="264"/>
      <c r="EB536" s="264"/>
      <c r="EC536" s="263"/>
      <c r="ED536" s="264"/>
      <c r="EE536" s="264"/>
      <c r="EF536" s="264"/>
      <c r="EG536" s="264"/>
      <c r="EH536" s="264"/>
      <c r="EI536" s="265"/>
      <c r="EJ536" s="265"/>
      <c r="EK536" s="263"/>
      <c r="EL536" s="264"/>
      <c r="EM536" s="264"/>
      <c r="EN536" s="263"/>
      <c r="EO536" s="266"/>
      <c r="EP536" s="266"/>
      <c r="EQ536" s="266"/>
      <c r="ER536" s="266"/>
      <c r="ES536" s="266"/>
      <c r="ET536" s="267"/>
      <c r="EU536" s="268"/>
      <c r="EV536" s="266"/>
      <c r="EW536" s="266"/>
      <c r="EX536" s="266"/>
      <c r="EY536" s="263"/>
      <c r="EZ536" s="269"/>
      <c r="FA536" s="269"/>
      <c r="FB536" s="269"/>
      <c r="FC536" s="269"/>
      <c r="FD536" s="269"/>
      <c r="FE536" s="246"/>
      <c r="FF536" s="246"/>
      <c r="FG536" s="246"/>
      <c r="FH536" s="246"/>
      <c r="FI536" s="246"/>
      <c r="FJ536" s="246"/>
      <c r="FK536" s="246"/>
      <c r="FL536" s="246"/>
      <c r="FM536" s="246"/>
      <c r="FN536" s="246"/>
      <c r="FO536" s="246"/>
      <c r="FP536" s="246"/>
      <c r="FQ536" s="246"/>
      <c r="FR536" s="246"/>
      <c r="FS536" s="246"/>
      <c r="FT536" s="246"/>
      <c r="FU536" s="246"/>
      <c r="FV536" s="246"/>
      <c r="FW536" s="246"/>
      <c r="FX536" s="246"/>
      <c r="FY536" s="246"/>
      <c r="FZ536" s="246"/>
      <c r="GA536" s="246"/>
      <c r="GB536" s="246"/>
      <c r="GC536" s="246"/>
      <c r="GD536" s="246"/>
      <c r="GE536" s="246"/>
      <c r="GF536" s="246"/>
      <c r="GG536" s="246"/>
      <c r="GH536" s="246"/>
      <c r="GI536" s="246"/>
      <c r="GJ536" s="246"/>
      <c r="GK536" s="246"/>
      <c r="GL536" s="246"/>
      <c r="GM536" s="246"/>
      <c r="GN536" s="246"/>
      <c r="GO536" s="246"/>
      <c r="GP536" s="246"/>
      <c r="GQ536" s="246"/>
      <c r="GR536" s="246"/>
      <c r="GS536" s="246"/>
      <c r="GT536" s="246"/>
      <c r="GU536" s="246"/>
      <c r="GV536" s="246"/>
      <c r="GW536" s="246"/>
      <c r="GX536" s="246"/>
      <c r="GY536" s="246"/>
      <c r="GZ536" s="246"/>
      <c r="HA536" s="246"/>
      <c r="HB536" s="246"/>
      <c r="HC536" s="246"/>
      <c r="HD536" s="246"/>
      <c r="HE536" s="246"/>
      <c r="HF536" s="246"/>
      <c r="HG536" s="246"/>
      <c r="HH536" s="246"/>
      <c r="HI536" s="246"/>
      <c r="HJ536" s="246"/>
      <c r="HK536" s="246"/>
    </row>
    <row r="537" spans="1:219" ht="12.4" customHeight="1" x14ac:dyDescent="0.25">
      <c r="A537" s="204"/>
      <c r="B537" s="206"/>
      <c r="C537" s="270"/>
      <c r="D537" s="279"/>
      <c r="E537" s="205"/>
      <c r="F537" s="244"/>
      <c r="G537" s="245"/>
      <c r="H537" s="209"/>
      <c r="I537" s="256"/>
      <c r="J537" s="224"/>
      <c r="K537" s="206"/>
      <c r="L537" s="210"/>
      <c r="M537" s="205"/>
      <c r="N537" s="271"/>
      <c r="O537" s="271"/>
      <c r="P537" s="205"/>
      <c r="Q537" s="271"/>
      <c r="R537" s="227"/>
      <c r="S537" s="205"/>
      <c r="T537" s="205"/>
      <c r="U537" s="227"/>
      <c r="V537" s="272"/>
      <c r="W537" s="227"/>
      <c r="X537" s="272"/>
      <c r="Y537" s="272"/>
      <c r="Z537" s="227"/>
      <c r="AA537" s="273"/>
      <c r="AB537" s="273"/>
      <c r="AC537" s="274"/>
      <c r="AD537" s="274"/>
      <c r="AE537" s="273"/>
      <c r="AF537" s="273"/>
      <c r="AG537" s="274"/>
      <c r="AH537" s="274"/>
      <c r="AI537" s="274"/>
      <c r="AJ537" s="274"/>
      <c r="AK537" s="274"/>
      <c r="AL537" s="274"/>
      <c r="AM537" s="273"/>
      <c r="AN537" s="273"/>
      <c r="AO537" s="274"/>
      <c r="AP537" s="274"/>
      <c r="AQ537" s="273"/>
      <c r="AR537" s="273"/>
      <c r="AS537" s="274"/>
      <c r="AT537" s="274"/>
      <c r="AU537" s="274"/>
      <c r="AV537" s="274"/>
      <c r="AW537" s="274"/>
      <c r="AX537" s="274"/>
      <c r="AY537" s="273"/>
      <c r="AZ537" s="273"/>
      <c r="BA537" s="274"/>
      <c r="BB537" s="274"/>
      <c r="BC537" s="273"/>
      <c r="BD537" s="273"/>
      <c r="BE537" s="274"/>
      <c r="BF537" s="274"/>
      <c r="BG537" s="273"/>
      <c r="BH537" s="273"/>
      <c r="BI537" s="274"/>
      <c r="BJ537" s="274"/>
      <c r="BK537" s="273"/>
      <c r="BL537" s="273"/>
      <c r="BM537" s="274"/>
      <c r="BN537" s="274"/>
      <c r="BO537" s="273"/>
      <c r="BP537" s="273"/>
      <c r="BQ537" s="274"/>
      <c r="BR537" s="274"/>
      <c r="BS537" s="273"/>
      <c r="BT537" s="273"/>
      <c r="BU537" s="274"/>
      <c r="BV537" s="274"/>
      <c r="BW537" s="273"/>
      <c r="BX537" s="273"/>
      <c r="BY537" s="274"/>
      <c r="BZ537" s="274"/>
      <c r="CA537" s="273"/>
      <c r="CB537" s="273"/>
      <c r="CC537" s="274"/>
      <c r="CD537" s="274"/>
      <c r="CE537" s="274"/>
      <c r="CF537" s="274"/>
      <c r="CG537" s="274"/>
      <c r="CH537" s="274"/>
      <c r="CI537" s="273"/>
      <c r="CJ537" s="273"/>
      <c r="CK537" s="274"/>
      <c r="CL537" s="274"/>
      <c r="CM537" s="273"/>
      <c r="CN537" s="273"/>
      <c r="CO537" s="274"/>
      <c r="CP537" s="274"/>
      <c r="CQ537" s="273"/>
      <c r="CR537" s="273"/>
      <c r="CS537" s="274"/>
      <c r="CT537" s="274"/>
      <c r="CU537" s="274"/>
      <c r="CV537" s="274"/>
      <c r="CW537" s="274"/>
      <c r="CX537" s="274"/>
      <c r="CY537" s="273"/>
      <c r="CZ537" s="273"/>
      <c r="DA537" s="274"/>
      <c r="DB537" s="274"/>
      <c r="DC537" s="273"/>
      <c r="DD537" s="273"/>
      <c r="DE537" s="274"/>
      <c r="DF537" s="274"/>
      <c r="DG537" s="260"/>
      <c r="DH537" s="260"/>
      <c r="DI537" s="260"/>
      <c r="DJ537" s="260"/>
      <c r="DK537" s="260"/>
      <c r="DL537" s="260"/>
      <c r="DM537" s="261"/>
      <c r="DN537" s="261"/>
      <c r="DO537" s="262"/>
      <c r="DP537" s="260"/>
      <c r="DQ537" s="260"/>
      <c r="DR537" s="263"/>
      <c r="DS537" s="264"/>
      <c r="DT537" s="264"/>
      <c r="DU537" s="264"/>
      <c r="DV537" s="264"/>
      <c r="DW537" s="264"/>
      <c r="DX537" s="265"/>
      <c r="DY537" s="265"/>
      <c r="DZ537" s="263"/>
      <c r="EA537" s="264"/>
      <c r="EB537" s="264"/>
      <c r="EC537" s="263"/>
      <c r="ED537" s="264"/>
      <c r="EE537" s="264"/>
      <c r="EF537" s="264"/>
      <c r="EG537" s="264"/>
      <c r="EH537" s="264"/>
      <c r="EI537" s="265"/>
      <c r="EJ537" s="265"/>
      <c r="EK537" s="263"/>
      <c r="EL537" s="264"/>
      <c r="EM537" s="264"/>
      <c r="EN537" s="263"/>
      <c r="EO537" s="266"/>
      <c r="EP537" s="266"/>
      <c r="EQ537" s="266"/>
      <c r="ER537" s="266"/>
      <c r="ES537" s="266"/>
      <c r="ET537" s="267"/>
      <c r="EU537" s="268"/>
      <c r="EV537" s="266"/>
      <c r="EW537" s="266"/>
      <c r="EX537" s="266"/>
      <c r="EY537" s="263"/>
      <c r="EZ537" s="269"/>
      <c r="FA537" s="269"/>
      <c r="FB537" s="269"/>
      <c r="FC537" s="269"/>
      <c r="FD537" s="269"/>
      <c r="FE537" s="246"/>
      <c r="FF537" s="246"/>
      <c r="FG537" s="246"/>
      <c r="FH537" s="246"/>
      <c r="FI537" s="246"/>
      <c r="FJ537" s="246"/>
      <c r="FK537" s="246"/>
      <c r="FL537" s="246"/>
      <c r="FM537" s="246"/>
      <c r="FN537" s="246"/>
      <c r="FO537" s="246"/>
      <c r="FP537" s="246"/>
      <c r="FQ537" s="246"/>
      <c r="FR537" s="246"/>
      <c r="FS537" s="246"/>
      <c r="FT537" s="246"/>
      <c r="FU537" s="246"/>
      <c r="FV537" s="246"/>
      <c r="FW537" s="246"/>
      <c r="FX537" s="246"/>
      <c r="FY537" s="246"/>
      <c r="FZ537" s="246"/>
      <c r="GA537" s="246"/>
      <c r="GB537" s="246"/>
      <c r="GC537" s="246"/>
      <c r="GD537" s="246"/>
      <c r="GE537" s="246"/>
      <c r="GF537" s="246"/>
      <c r="GG537" s="246"/>
      <c r="GH537" s="246"/>
      <c r="GI537" s="246"/>
      <c r="GJ537" s="246"/>
      <c r="GK537" s="246"/>
      <c r="GL537" s="246"/>
      <c r="GM537" s="246"/>
      <c r="GN537" s="246"/>
      <c r="GO537" s="246"/>
      <c r="GP537" s="246"/>
      <c r="GQ537" s="246"/>
      <c r="GR537" s="246"/>
      <c r="GS537" s="246"/>
      <c r="GT537" s="246"/>
      <c r="GU537" s="246"/>
      <c r="GV537" s="246"/>
      <c r="GW537" s="246"/>
      <c r="GX537" s="246"/>
      <c r="GY537" s="246"/>
      <c r="GZ537" s="246"/>
      <c r="HA537" s="246"/>
      <c r="HB537" s="246"/>
      <c r="HC537" s="246"/>
      <c r="HD537" s="246"/>
      <c r="HE537" s="246"/>
      <c r="HF537" s="246"/>
      <c r="HG537" s="246"/>
      <c r="HH537" s="246"/>
      <c r="HI537" s="246"/>
      <c r="HJ537" s="246"/>
      <c r="HK537" s="246"/>
    </row>
    <row r="538" spans="1:219" ht="12.4" customHeight="1" x14ac:dyDescent="0.25">
      <c r="A538" s="204"/>
      <c r="B538" s="206"/>
      <c r="C538" s="270"/>
      <c r="D538" s="206"/>
      <c r="E538" s="277"/>
      <c r="F538" s="244"/>
      <c r="G538" s="245"/>
      <c r="H538" s="209"/>
      <c r="I538" s="206"/>
      <c r="J538" s="224"/>
      <c r="K538" s="206"/>
      <c r="L538" s="210"/>
      <c r="M538" s="205"/>
      <c r="N538" s="205"/>
      <c r="O538" s="205"/>
      <c r="P538" s="205"/>
      <c r="Q538" s="271"/>
      <c r="R538" s="227"/>
      <c r="S538" s="205"/>
      <c r="T538" s="205"/>
      <c r="U538" s="227"/>
      <c r="V538" s="227"/>
      <c r="W538" s="227"/>
      <c r="X538" s="227"/>
      <c r="Y538" s="272"/>
      <c r="Z538" s="227"/>
      <c r="AA538" s="273"/>
      <c r="AB538" s="273"/>
      <c r="AC538" s="273"/>
      <c r="AD538" s="273"/>
      <c r="AE538" s="273"/>
      <c r="AF538" s="273"/>
      <c r="AG538" s="273"/>
      <c r="AH538" s="273"/>
      <c r="AI538" s="274"/>
      <c r="AJ538" s="274"/>
      <c r="AK538" s="274"/>
      <c r="AL538" s="274"/>
      <c r="AM538" s="273"/>
      <c r="AN538" s="273"/>
      <c r="AO538" s="273"/>
      <c r="AP538" s="273"/>
      <c r="AQ538" s="274"/>
      <c r="AR538" s="273"/>
      <c r="AS538" s="273"/>
      <c r="AT538" s="273"/>
      <c r="AU538" s="273"/>
      <c r="AV538" s="273"/>
      <c r="AW538" s="274"/>
      <c r="AX538" s="274"/>
      <c r="AY538" s="273"/>
      <c r="AZ538" s="273"/>
      <c r="BA538" s="273"/>
      <c r="BB538" s="273"/>
      <c r="BC538" s="273"/>
      <c r="BD538" s="273"/>
      <c r="BE538" s="273"/>
      <c r="BF538" s="273"/>
      <c r="BG538" s="273"/>
      <c r="BH538" s="273"/>
      <c r="BI538" s="273"/>
      <c r="BJ538" s="273"/>
      <c r="BK538" s="273"/>
      <c r="BL538" s="273"/>
      <c r="BM538" s="273"/>
      <c r="BN538" s="273"/>
      <c r="BO538" s="273"/>
      <c r="BP538" s="273"/>
      <c r="BQ538" s="273"/>
      <c r="BR538" s="273"/>
      <c r="BS538" s="273"/>
      <c r="BT538" s="273"/>
      <c r="BU538" s="273"/>
      <c r="BV538" s="273"/>
      <c r="BW538" s="273"/>
      <c r="BX538" s="273"/>
      <c r="BY538" s="273"/>
      <c r="BZ538" s="273"/>
      <c r="CA538" s="273"/>
      <c r="CB538" s="273"/>
      <c r="CC538" s="273"/>
      <c r="CD538" s="273"/>
      <c r="CE538" s="274"/>
      <c r="CF538" s="274"/>
      <c r="CG538" s="274"/>
      <c r="CH538" s="274"/>
      <c r="CI538" s="273"/>
      <c r="CJ538" s="274"/>
      <c r="CK538" s="274"/>
      <c r="CL538" s="273"/>
      <c r="CM538" s="273"/>
      <c r="CN538" s="273"/>
      <c r="CO538" s="274"/>
      <c r="CP538" s="274"/>
      <c r="CQ538" s="273"/>
      <c r="CR538" s="273"/>
      <c r="CS538" s="273"/>
      <c r="CT538" s="273"/>
      <c r="CU538" s="274"/>
      <c r="CV538" s="274"/>
      <c r="CW538" s="274"/>
      <c r="CX538" s="274"/>
      <c r="CY538" s="273"/>
      <c r="CZ538" s="273"/>
      <c r="DA538" s="273"/>
      <c r="DB538" s="273"/>
      <c r="DC538" s="273"/>
      <c r="DD538" s="273"/>
      <c r="DE538" s="273"/>
      <c r="DF538" s="273"/>
      <c r="DG538" s="260"/>
      <c r="DH538" s="260"/>
      <c r="DI538" s="260"/>
      <c r="DJ538" s="260"/>
      <c r="DK538" s="260"/>
      <c r="DL538" s="260"/>
      <c r="DM538" s="261"/>
      <c r="DN538" s="261"/>
      <c r="DO538" s="262"/>
      <c r="DP538" s="260"/>
      <c r="DQ538" s="260"/>
      <c r="DR538" s="263"/>
      <c r="DS538" s="264"/>
      <c r="DT538" s="264"/>
      <c r="DU538" s="264"/>
      <c r="DV538" s="264"/>
      <c r="DW538" s="264"/>
      <c r="DX538" s="265"/>
      <c r="DY538" s="265"/>
      <c r="DZ538" s="263"/>
      <c r="EA538" s="264"/>
      <c r="EB538" s="264"/>
      <c r="EC538" s="263"/>
      <c r="ED538" s="264"/>
      <c r="EE538" s="264"/>
      <c r="EF538" s="264"/>
      <c r="EG538" s="264"/>
      <c r="EH538" s="264"/>
      <c r="EI538" s="265"/>
      <c r="EJ538" s="265"/>
      <c r="EK538" s="263"/>
      <c r="EL538" s="264"/>
      <c r="EM538" s="264"/>
      <c r="EN538" s="263"/>
      <c r="EO538" s="266"/>
      <c r="EP538" s="266"/>
      <c r="EQ538" s="266"/>
      <c r="ER538" s="266"/>
      <c r="ES538" s="266"/>
      <c r="ET538" s="267"/>
      <c r="EU538" s="268"/>
      <c r="EV538" s="266"/>
      <c r="EW538" s="266"/>
      <c r="EX538" s="266"/>
      <c r="EY538" s="263"/>
      <c r="EZ538" s="269"/>
      <c r="FA538" s="269"/>
      <c r="FB538" s="269"/>
      <c r="FC538" s="269"/>
      <c r="FD538" s="269"/>
      <c r="FE538" s="246"/>
      <c r="FF538" s="246"/>
      <c r="FG538" s="246"/>
      <c r="FH538" s="246"/>
      <c r="FI538" s="246"/>
      <c r="FJ538" s="246"/>
      <c r="FK538" s="246"/>
      <c r="FL538" s="246"/>
      <c r="FM538" s="246"/>
      <c r="FN538" s="246"/>
      <c r="FO538" s="246"/>
      <c r="FP538" s="246"/>
      <c r="FQ538" s="246"/>
      <c r="FR538" s="246"/>
      <c r="FS538" s="246"/>
      <c r="FT538" s="246"/>
      <c r="FU538" s="246"/>
      <c r="FV538" s="246"/>
      <c r="FW538" s="246"/>
      <c r="FX538" s="246"/>
      <c r="FY538" s="246"/>
      <c r="FZ538" s="246"/>
      <c r="GA538" s="246"/>
      <c r="GB538" s="246"/>
      <c r="GC538" s="246"/>
      <c r="GD538" s="246"/>
      <c r="GE538" s="246"/>
      <c r="GF538" s="246"/>
      <c r="GG538" s="246"/>
      <c r="GH538" s="246"/>
      <c r="GI538" s="246"/>
      <c r="GJ538" s="246"/>
      <c r="GK538" s="246"/>
      <c r="GL538" s="246"/>
      <c r="GM538" s="246"/>
      <c r="GN538" s="246"/>
      <c r="GO538" s="246"/>
      <c r="GP538" s="246"/>
      <c r="GQ538" s="246"/>
      <c r="GR538" s="246"/>
      <c r="GS538" s="246"/>
      <c r="GT538" s="246"/>
      <c r="GU538" s="246"/>
      <c r="GV538" s="246"/>
      <c r="GW538" s="246"/>
      <c r="GX538" s="246"/>
      <c r="GY538" s="246"/>
      <c r="GZ538" s="246"/>
      <c r="HA538" s="246"/>
      <c r="HB538" s="246"/>
      <c r="HC538" s="246"/>
      <c r="HD538" s="246"/>
      <c r="HE538" s="246"/>
      <c r="HF538" s="246"/>
      <c r="HG538" s="246"/>
      <c r="HH538" s="246"/>
      <c r="HI538" s="246"/>
      <c r="HJ538" s="246"/>
      <c r="HK538" s="246"/>
    </row>
    <row r="539" spans="1:219" ht="12.4" customHeight="1" x14ac:dyDescent="0.25">
      <c r="A539" s="204"/>
      <c r="B539" s="206"/>
      <c r="C539" s="270"/>
      <c r="D539" s="206"/>
      <c r="E539" s="277"/>
      <c r="F539" s="244"/>
      <c r="G539" s="245"/>
      <c r="H539" s="209"/>
      <c r="I539" s="206"/>
      <c r="J539" s="224"/>
      <c r="K539" s="206"/>
      <c r="L539" s="210"/>
      <c r="M539" s="205"/>
      <c r="N539" s="205"/>
      <c r="O539" s="205"/>
      <c r="P539" s="205"/>
      <c r="Q539" s="271"/>
      <c r="R539" s="227"/>
      <c r="S539" s="205"/>
      <c r="T539" s="205"/>
      <c r="U539" s="227"/>
      <c r="V539" s="227"/>
      <c r="W539" s="227"/>
      <c r="X539" s="272"/>
      <c r="Y539" s="272"/>
      <c r="Z539" s="227"/>
      <c r="AA539" s="273"/>
      <c r="AB539" s="273"/>
      <c r="AC539" s="273"/>
      <c r="AD539" s="273"/>
      <c r="AE539" s="273"/>
      <c r="AF539" s="273"/>
      <c r="AG539" s="273"/>
      <c r="AH539" s="273"/>
      <c r="AI539" s="274"/>
      <c r="AJ539" s="274"/>
      <c r="AK539" s="274"/>
      <c r="AL539" s="274"/>
      <c r="AM539" s="273"/>
      <c r="AN539" s="273"/>
      <c r="AO539" s="273"/>
      <c r="AP539" s="273"/>
      <c r="AQ539" s="274"/>
      <c r="AR539" s="273"/>
      <c r="AS539" s="273"/>
      <c r="AT539" s="273"/>
      <c r="AU539" s="273"/>
      <c r="AV539" s="273"/>
      <c r="AW539" s="274"/>
      <c r="AX539" s="274"/>
      <c r="AY539" s="273"/>
      <c r="AZ539" s="273"/>
      <c r="BA539" s="273"/>
      <c r="BB539" s="273"/>
      <c r="BC539" s="273"/>
      <c r="BD539" s="273"/>
      <c r="BE539" s="273"/>
      <c r="BF539" s="273"/>
      <c r="BG539" s="273"/>
      <c r="BH539" s="273"/>
      <c r="BI539" s="273"/>
      <c r="BJ539" s="273"/>
      <c r="BK539" s="273"/>
      <c r="BL539" s="273"/>
      <c r="BM539" s="273"/>
      <c r="BN539" s="273"/>
      <c r="BO539" s="273"/>
      <c r="BP539" s="273"/>
      <c r="BQ539" s="273"/>
      <c r="BR539" s="273"/>
      <c r="BS539" s="273"/>
      <c r="BT539" s="273"/>
      <c r="BU539" s="273"/>
      <c r="BV539" s="273"/>
      <c r="BW539" s="273"/>
      <c r="BX539" s="273"/>
      <c r="BY539" s="273"/>
      <c r="BZ539" s="273"/>
      <c r="CA539" s="273"/>
      <c r="CB539" s="273"/>
      <c r="CC539" s="273"/>
      <c r="CD539" s="273"/>
      <c r="CE539" s="274"/>
      <c r="CF539" s="274"/>
      <c r="CG539" s="274"/>
      <c r="CH539" s="274"/>
      <c r="CI539" s="273"/>
      <c r="CJ539" s="273"/>
      <c r="CK539" s="273"/>
      <c r="CL539" s="273"/>
      <c r="CM539" s="273"/>
      <c r="CN539" s="273"/>
      <c r="CO539" s="273"/>
      <c r="CP539" s="273"/>
      <c r="CQ539" s="273"/>
      <c r="CR539" s="273"/>
      <c r="CS539" s="273"/>
      <c r="CT539" s="273"/>
      <c r="CU539" s="274"/>
      <c r="CV539" s="274"/>
      <c r="CW539" s="274"/>
      <c r="CX539" s="274"/>
      <c r="CY539" s="273"/>
      <c r="CZ539" s="273"/>
      <c r="DA539" s="273"/>
      <c r="DB539" s="273"/>
      <c r="DC539" s="273"/>
      <c r="DD539" s="273"/>
      <c r="DE539" s="273"/>
      <c r="DF539" s="273"/>
      <c r="DG539" s="260"/>
      <c r="DH539" s="260"/>
      <c r="DI539" s="260"/>
      <c r="DJ539" s="260"/>
      <c r="DK539" s="260"/>
      <c r="DL539" s="260"/>
      <c r="DM539" s="261"/>
      <c r="DN539" s="261"/>
      <c r="DO539" s="262"/>
      <c r="DP539" s="260"/>
      <c r="DQ539" s="260"/>
      <c r="DR539" s="263"/>
      <c r="DS539" s="264"/>
      <c r="DT539" s="264"/>
      <c r="DU539" s="264"/>
      <c r="DV539" s="264"/>
      <c r="DW539" s="264"/>
      <c r="DX539" s="265"/>
      <c r="DY539" s="265"/>
      <c r="DZ539" s="263"/>
      <c r="EA539" s="264"/>
      <c r="EB539" s="264"/>
      <c r="EC539" s="263"/>
      <c r="ED539" s="264"/>
      <c r="EE539" s="264"/>
      <c r="EF539" s="264"/>
      <c r="EG539" s="264"/>
      <c r="EH539" s="264"/>
      <c r="EI539" s="265"/>
      <c r="EJ539" s="265"/>
      <c r="EK539" s="263"/>
      <c r="EL539" s="264"/>
      <c r="EM539" s="264"/>
      <c r="EN539" s="263"/>
      <c r="EO539" s="266"/>
      <c r="EP539" s="266"/>
      <c r="EQ539" s="266"/>
      <c r="ER539" s="266"/>
      <c r="ES539" s="266"/>
      <c r="ET539" s="267"/>
      <c r="EU539" s="268"/>
      <c r="EV539" s="266"/>
      <c r="EW539" s="266"/>
      <c r="EX539" s="266"/>
      <c r="EY539" s="263"/>
      <c r="EZ539" s="269"/>
      <c r="FA539" s="269"/>
      <c r="FB539" s="269"/>
      <c r="FC539" s="269"/>
      <c r="FD539" s="269"/>
      <c r="FE539" s="246"/>
      <c r="FF539" s="246"/>
      <c r="FG539" s="246"/>
      <c r="FH539" s="246"/>
      <c r="FI539" s="246"/>
      <c r="FJ539" s="246"/>
      <c r="FK539" s="246"/>
      <c r="FL539" s="246"/>
      <c r="FM539" s="246"/>
      <c r="FN539" s="246"/>
      <c r="FO539" s="246"/>
      <c r="FP539" s="246"/>
      <c r="FQ539" s="246"/>
      <c r="FR539" s="246"/>
      <c r="FS539" s="246"/>
      <c r="FT539" s="246"/>
      <c r="FU539" s="246"/>
      <c r="FV539" s="246"/>
      <c r="FW539" s="246"/>
      <c r="FX539" s="246"/>
      <c r="FY539" s="246"/>
      <c r="FZ539" s="246"/>
      <c r="GA539" s="246"/>
      <c r="GB539" s="246"/>
      <c r="GC539" s="246"/>
      <c r="GD539" s="246"/>
      <c r="GE539" s="246"/>
      <c r="GF539" s="246"/>
      <c r="GG539" s="246"/>
      <c r="GH539" s="246"/>
      <c r="GI539" s="246"/>
      <c r="GJ539" s="246"/>
      <c r="GK539" s="246"/>
      <c r="GL539" s="246"/>
      <c r="GM539" s="246"/>
      <c r="GN539" s="246"/>
      <c r="GO539" s="246"/>
      <c r="GP539" s="246"/>
      <c r="GQ539" s="246"/>
      <c r="GR539" s="246"/>
      <c r="GS539" s="246"/>
      <c r="GT539" s="246"/>
      <c r="GU539" s="246"/>
      <c r="GV539" s="246"/>
      <c r="GW539" s="246"/>
      <c r="GX539" s="246"/>
      <c r="GY539" s="246"/>
      <c r="GZ539" s="246"/>
      <c r="HA539" s="246"/>
      <c r="HB539" s="246"/>
      <c r="HC539" s="246"/>
      <c r="HD539" s="246"/>
      <c r="HE539" s="246"/>
      <c r="HF539" s="246"/>
      <c r="HG539" s="246"/>
      <c r="HH539" s="246"/>
      <c r="HI539" s="246"/>
      <c r="HJ539" s="246"/>
      <c r="HK539" s="246"/>
    </row>
    <row r="540" spans="1:219" ht="12.4" customHeight="1" x14ac:dyDescent="0.25">
      <c r="A540" s="204"/>
      <c r="B540" s="206"/>
      <c r="C540" s="270"/>
      <c r="D540" s="206"/>
      <c r="E540" s="277"/>
      <c r="F540" s="244"/>
      <c r="G540" s="245"/>
      <c r="H540" s="209"/>
      <c r="I540" s="206"/>
      <c r="J540" s="224"/>
      <c r="K540" s="206"/>
      <c r="L540" s="210"/>
      <c r="M540" s="205"/>
      <c r="N540" s="205"/>
      <c r="O540" s="205"/>
      <c r="P540" s="205"/>
      <c r="Q540" s="271"/>
      <c r="R540" s="227"/>
      <c r="S540" s="205"/>
      <c r="T540" s="205"/>
      <c r="U540" s="227"/>
      <c r="V540" s="227"/>
      <c r="W540" s="227"/>
      <c r="X540" s="272"/>
      <c r="Y540" s="272"/>
      <c r="Z540" s="227"/>
      <c r="AA540" s="273"/>
      <c r="AB540" s="273"/>
      <c r="AC540" s="273"/>
      <c r="AD540" s="273"/>
      <c r="AE540" s="273"/>
      <c r="AF540" s="273"/>
      <c r="AG540" s="273"/>
      <c r="AH540" s="273"/>
      <c r="AI540" s="274"/>
      <c r="AJ540" s="274"/>
      <c r="AK540" s="274"/>
      <c r="AL540" s="274"/>
      <c r="AM540" s="273"/>
      <c r="AN540" s="273"/>
      <c r="AO540" s="273"/>
      <c r="AP540" s="273"/>
      <c r="AQ540" s="274"/>
      <c r="AR540" s="274"/>
      <c r="AS540" s="274"/>
      <c r="AT540" s="274"/>
      <c r="AU540" s="274"/>
      <c r="AV540" s="274"/>
      <c r="AW540" s="274"/>
      <c r="AX540" s="274"/>
      <c r="AY540" s="273"/>
      <c r="AZ540" s="273"/>
      <c r="BA540" s="273"/>
      <c r="BB540" s="273"/>
      <c r="BC540" s="273"/>
      <c r="BD540" s="273"/>
      <c r="BE540" s="273"/>
      <c r="BF540" s="273"/>
      <c r="BG540" s="273"/>
      <c r="BH540" s="273"/>
      <c r="BI540" s="273"/>
      <c r="BJ540" s="273"/>
      <c r="BK540" s="273"/>
      <c r="BL540" s="273"/>
      <c r="BM540" s="273"/>
      <c r="BN540" s="273"/>
      <c r="BO540" s="273"/>
      <c r="BP540" s="273"/>
      <c r="BQ540" s="273"/>
      <c r="BR540" s="273"/>
      <c r="BS540" s="273"/>
      <c r="BT540" s="273"/>
      <c r="BU540" s="273"/>
      <c r="BV540" s="273"/>
      <c r="BW540" s="273"/>
      <c r="BX540" s="273"/>
      <c r="BY540" s="273"/>
      <c r="BZ540" s="273"/>
      <c r="CA540" s="273"/>
      <c r="CB540" s="273"/>
      <c r="CC540" s="273"/>
      <c r="CD540" s="273"/>
      <c r="CE540" s="274"/>
      <c r="CF540" s="274"/>
      <c r="CG540" s="274"/>
      <c r="CH540" s="274"/>
      <c r="CI540" s="273"/>
      <c r="CJ540" s="273"/>
      <c r="CK540" s="273"/>
      <c r="CL540" s="273"/>
      <c r="CM540" s="273"/>
      <c r="CN540" s="273"/>
      <c r="CO540" s="273"/>
      <c r="CP540" s="273"/>
      <c r="CQ540" s="273"/>
      <c r="CR540" s="273"/>
      <c r="CS540" s="273"/>
      <c r="CT540" s="273"/>
      <c r="CU540" s="273"/>
      <c r="CV540" s="273"/>
      <c r="CW540" s="273"/>
      <c r="CX540" s="273"/>
      <c r="CY540" s="273"/>
      <c r="CZ540" s="273"/>
      <c r="DA540" s="273"/>
      <c r="DB540" s="273"/>
      <c r="DC540" s="273"/>
      <c r="DD540" s="273"/>
      <c r="DE540" s="273"/>
      <c r="DF540" s="273"/>
      <c r="DG540" s="260"/>
      <c r="DH540" s="260"/>
      <c r="DI540" s="260"/>
      <c r="DJ540" s="260"/>
      <c r="DK540" s="260"/>
      <c r="DL540" s="260"/>
      <c r="DM540" s="261"/>
      <c r="DN540" s="261"/>
      <c r="DO540" s="262"/>
      <c r="DP540" s="260"/>
      <c r="DQ540" s="260"/>
      <c r="DR540" s="263"/>
      <c r="DS540" s="264"/>
      <c r="DT540" s="264"/>
      <c r="DU540" s="264"/>
      <c r="DV540" s="264"/>
      <c r="DW540" s="264"/>
      <c r="DX540" s="265"/>
      <c r="DY540" s="265"/>
      <c r="DZ540" s="263"/>
      <c r="EA540" s="264"/>
      <c r="EB540" s="264"/>
      <c r="EC540" s="263"/>
      <c r="ED540" s="264"/>
      <c r="EE540" s="264"/>
      <c r="EF540" s="264"/>
      <c r="EG540" s="264"/>
      <c r="EH540" s="264"/>
      <c r="EI540" s="265"/>
      <c r="EJ540" s="265"/>
      <c r="EK540" s="263"/>
      <c r="EL540" s="264"/>
      <c r="EM540" s="264"/>
      <c r="EN540" s="263"/>
      <c r="EO540" s="266"/>
      <c r="EP540" s="266"/>
      <c r="EQ540" s="266"/>
      <c r="ER540" s="266"/>
      <c r="ES540" s="266"/>
      <c r="ET540" s="267"/>
      <c r="EU540" s="268"/>
      <c r="EV540" s="266"/>
      <c r="EW540" s="266"/>
      <c r="EX540" s="266"/>
      <c r="EY540" s="263"/>
      <c r="EZ540" s="269"/>
      <c r="FA540" s="269"/>
      <c r="FB540" s="269"/>
      <c r="FC540" s="269"/>
      <c r="FD540" s="269"/>
      <c r="FE540" s="246"/>
      <c r="FF540" s="246"/>
      <c r="FG540" s="246"/>
      <c r="FH540" s="246"/>
      <c r="FI540" s="246"/>
      <c r="FJ540" s="246"/>
      <c r="FK540" s="246"/>
      <c r="FL540" s="246"/>
      <c r="FM540" s="246"/>
      <c r="FN540" s="246"/>
      <c r="FO540" s="246"/>
      <c r="FP540" s="246"/>
      <c r="FQ540" s="246"/>
      <c r="FR540" s="246"/>
      <c r="FS540" s="246"/>
      <c r="FT540" s="246"/>
      <c r="FU540" s="246"/>
      <c r="FV540" s="246"/>
      <c r="FW540" s="246"/>
      <c r="FX540" s="246"/>
      <c r="FY540" s="246"/>
      <c r="FZ540" s="246"/>
      <c r="GA540" s="246"/>
      <c r="GB540" s="246"/>
      <c r="GC540" s="246"/>
      <c r="GD540" s="246"/>
      <c r="GE540" s="246"/>
      <c r="GF540" s="246"/>
      <c r="GG540" s="246"/>
      <c r="GH540" s="246"/>
      <c r="GI540" s="246"/>
      <c r="GJ540" s="246"/>
      <c r="GK540" s="246"/>
      <c r="GL540" s="246"/>
      <c r="GM540" s="246"/>
      <c r="GN540" s="246"/>
      <c r="GO540" s="246"/>
      <c r="GP540" s="246"/>
      <c r="GQ540" s="246"/>
      <c r="GR540" s="246"/>
      <c r="GS540" s="246"/>
      <c r="GT540" s="246"/>
      <c r="GU540" s="246"/>
      <c r="GV540" s="246"/>
      <c r="GW540" s="246"/>
      <c r="GX540" s="246"/>
      <c r="GY540" s="246"/>
      <c r="GZ540" s="246"/>
      <c r="HA540" s="246"/>
      <c r="HB540" s="246"/>
      <c r="HC540" s="246"/>
      <c r="HD540" s="246"/>
      <c r="HE540" s="246"/>
      <c r="HF540" s="246"/>
      <c r="HG540" s="246"/>
      <c r="HH540" s="246"/>
      <c r="HI540" s="246"/>
      <c r="HJ540" s="246"/>
      <c r="HK540" s="246"/>
    </row>
    <row r="541" spans="1:219" ht="12.4" customHeight="1" x14ac:dyDescent="0.25">
      <c r="A541" s="204"/>
      <c r="B541" s="206"/>
      <c r="C541" s="270"/>
      <c r="D541" s="206"/>
      <c r="E541" s="277"/>
      <c r="F541" s="244"/>
      <c r="G541" s="245"/>
      <c r="H541" s="209"/>
      <c r="I541" s="206"/>
      <c r="J541" s="224"/>
      <c r="K541" s="206"/>
      <c r="L541" s="210"/>
      <c r="M541" s="205"/>
      <c r="N541" s="205"/>
      <c r="O541" s="205"/>
      <c r="P541" s="205"/>
      <c r="Q541" s="271"/>
      <c r="R541" s="227"/>
      <c r="S541" s="205"/>
      <c r="T541" s="205"/>
      <c r="U541" s="227"/>
      <c r="V541" s="227"/>
      <c r="W541" s="227"/>
      <c r="X541" s="227"/>
      <c r="Y541" s="272"/>
      <c r="Z541" s="227"/>
      <c r="AA541" s="273"/>
      <c r="AB541" s="273"/>
      <c r="AC541" s="273"/>
      <c r="AD541" s="273"/>
      <c r="AE541" s="273"/>
      <c r="AF541" s="273"/>
      <c r="AG541" s="274"/>
      <c r="AH541" s="273"/>
      <c r="AI541" s="274"/>
      <c r="AJ541" s="274"/>
      <c r="AK541" s="274"/>
      <c r="AL541" s="274"/>
      <c r="AM541" s="273"/>
      <c r="AN541" s="273"/>
      <c r="AO541" s="274"/>
      <c r="AP541" s="273"/>
      <c r="AQ541" s="273"/>
      <c r="AR541" s="273"/>
      <c r="AS541" s="273"/>
      <c r="AT541" s="273"/>
      <c r="AU541" s="273"/>
      <c r="AV541" s="273"/>
      <c r="AW541" s="274"/>
      <c r="AX541" s="273"/>
      <c r="AY541" s="273"/>
      <c r="AZ541" s="273"/>
      <c r="BA541" s="273"/>
      <c r="BB541" s="273"/>
      <c r="BC541" s="273"/>
      <c r="BD541" s="273"/>
      <c r="BE541" s="273"/>
      <c r="BF541" s="273"/>
      <c r="BG541" s="273"/>
      <c r="BH541" s="273"/>
      <c r="BI541" s="273"/>
      <c r="BJ541" s="273"/>
      <c r="BK541" s="273"/>
      <c r="BL541" s="273"/>
      <c r="BM541" s="273"/>
      <c r="BN541" s="273"/>
      <c r="BO541" s="273"/>
      <c r="BP541" s="273"/>
      <c r="BQ541" s="273"/>
      <c r="BR541" s="273"/>
      <c r="BS541" s="273"/>
      <c r="BT541" s="273"/>
      <c r="BU541" s="273"/>
      <c r="BV541" s="273"/>
      <c r="BW541" s="273"/>
      <c r="BX541" s="273"/>
      <c r="BY541" s="273"/>
      <c r="BZ541" s="273"/>
      <c r="CA541" s="273"/>
      <c r="CB541" s="273"/>
      <c r="CC541" s="273"/>
      <c r="CD541" s="273"/>
      <c r="CE541" s="274"/>
      <c r="CF541" s="274"/>
      <c r="CG541" s="274"/>
      <c r="CH541" s="273"/>
      <c r="CI541" s="273"/>
      <c r="CJ541" s="273"/>
      <c r="CK541" s="273"/>
      <c r="CL541" s="273"/>
      <c r="CM541" s="273"/>
      <c r="CN541" s="273"/>
      <c r="CO541" s="273"/>
      <c r="CP541" s="273"/>
      <c r="CQ541" s="273"/>
      <c r="CR541" s="273"/>
      <c r="CS541" s="273"/>
      <c r="CT541" s="273"/>
      <c r="CU541" s="274"/>
      <c r="CV541" s="274"/>
      <c r="CW541" s="274"/>
      <c r="CX541" s="274"/>
      <c r="CY541" s="273"/>
      <c r="CZ541" s="273"/>
      <c r="DA541" s="273"/>
      <c r="DB541" s="273"/>
      <c r="DC541" s="273"/>
      <c r="DD541" s="273"/>
      <c r="DE541" s="273"/>
      <c r="DF541" s="273"/>
      <c r="DG541" s="260"/>
      <c r="DH541" s="260"/>
      <c r="DI541" s="260"/>
      <c r="DJ541" s="260"/>
      <c r="DK541" s="260"/>
      <c r="DL541" s="260"/>
      <c r="DM541" s="261"/>
      <c r="DN541" s="261"/>
      <c r="DO541" s="262"/>
      <c r="DP541" s="260"/>
      <c r="DQ541" s="260"/>
      <c r="DR541" s="263"/>
      <c r="DS541" s="264"/>
      <c r="DT541" s="264"/>
      <c r="DU541" s="264"/>
      <c r="DV541" s="264"/>
      <c r="DW541" s="264"/>
      <c r="DX541" s="265"/>
      <c r="DY541" s="265"/>
      <c r="DZ541" s="263"/>
      <c r="EA541" s="264"/>
      <c r="EB541" s="264"/>
      <c r="EC541" s="263"/>
      <c r="ED541" s="264"/>
      <c r="EE541" s="264"/>
      <c r="EF541" s="264"/>
      <c r="EG541" s="264"/>
      <c r="EH541" s="264"/>
      <c r="EI541" s="265"/>
      <c r="EJ541" s="265"/>
      <c r="EK541" s="263"/>
      <c r="EL541" s="264"/>
      <c r="EM541" s="264"/>
      <c r="EN541" s="263"/>
      <c r="EO541" s="266"/>
      <c r="EP541" s="266"/>
      <c r="EQ541" s="266"/>
      <c r="ER541" s="266"/>
      <c r="ES541" s="266"/>
      <c r="ET541" s="267"/>
      <c r="EU541" s="268"/>
      <c r="EV541" s="266"/>
      <c r="EW541" s="266"/>
      <c r="EX541" s="266"/>
      <c r="EY541" s="263"/>
      <c r="EZ541" s="269"/>
      <c r="FA541" s="269"/>
      <c r="FB541" s="269"/>
      <c r="FC541" s="269"/>
      <c r="FD541" s="269"/>
      <c r="FE541" s="246"/>
      <c r="FF541" s="246"/>
      <c r="FG541" s="246"/>
      <c r="FH541" s="246"/>
      <c r="FI541" s="246"/>
      <c r="FJ541" s="246"/>
      <c r="FK541" s="246"/>
      <c r="FL541" s="246"/>
      <c r="FM541" s="246"/>
      <c r="FN541" s="246"/>
      <c r="FO541" s="246"/>
      <c r="FP541" s="246"/>
      <c r="FQ541" s="246"/>
      <c r="FR541" s="246"/>
      <c r="FS541" s="246"/>
      <c r="FT541" s="246"/>
      <c r="FU541" s="246"/>
      <c r="FV541" s="246"/>
      <c r="FW541" s="246"/>
      <c r="FX541" s="246"/>
      <c r="FY541" s="246"/>
      <c r="FZ541" s="246"/>
      <c r="GA541" s="246"/>
      <c r="GB541" s="246"/>
      <c r="GC541" s="246"/>
      <c r="GD541" s="246"/>
      <c r="GE541" s="246"/>
      <c r="GF541" s="246"/>
      <c r="GG541" s="246"/>
      <c r="GH541" s="246"/>
      <c r="GI541" s="246"/>
      <c r="GJ541" s="246"/>
      <c r="GK541" s="246"/>
      <c r="GL541" s="246"/>
      <c r="GM541" s="246"/>
      <c r="GN541" s="246"/>
      <c r="GO541" s="246"/>
      <c r="GP541" s="246"/>
      <c r="GQ541" s="246"/>
      <c r="GR541" s="246"/>
      <c r="GS541" s="246"/>
      <c r="GT541" s="246"/>
      <c r="GU541" s="246"/>
      <c r="GV541" s="246"/>
      <c r="GW541" s="246"/>
      <c r="GX541" s="246"/>
      <c r="GY541" s="246"/>
      <c r="GZ541" s="246"/>
      <c r="HA541" s="246"/>
      <c r="HB541" s="246"/>
      <c r="HC541" s="246"/>
      <c r="HD541" s="246"/>
      <c r="HE541" s="246"/>
      <c r="HF541" s="246"/>
      <c r="HG541" s="246"/>
      <c r="HH541" s="246"/>
      <c r="HI541" s="246"/>
      <c r="HJ541" s="246"/>
      <c r="HK541" s="246"/>
    </row>
    <row r="542" spans="1:219" ht="12.4" customHeight="1" x14ac:dyDescent="0.25">
      <c r="A542" s="204"/>
      <c r="B542" s="206"/>
      <c r="C542" s="270"/>
      <c r="D542" s="206"/>
      <c r="E542" s="277"/>
      <c r="F542" s="244"/>
      <c r="G542" s="245"/>
      <c r="H542" s="209"/>
      <c r="I542" s="206"/>
      <c r="J542" s="224"/>
      <c r="K542" s="206"/>
      <c r="L542" s="210"/>
      <c r="M542" s="205"/>
      <c r="N542" s="205"/>
      <c r="O542" s="205"/>
      <c r="P542" s="205"/>
      <c r="Q542" s="271"/>
      <c r="R542" s="227"/>
      <c r="S542" s="205"/>
      <c r="T542" s="205"/>
      <c r="U542" s="227"/>
      <c r="V542" s="227"/>
      <c r="W542" s="227"/>
      <c r="X542" s="272"/>
      <c r="Y542" s="272"/>
      <c r="Z542" s="227"/>
      <c r="AA542" s="273"/>
      <c r="AB542" s="273"/>
      <c r="AC542" s="273"/>
      <c r="AD542" s="273"/>
      <c r="AE542" s="273"/>
      <c r="AF542" s="273"/>
      <c r="AG542" s="273"/>
      <c r="AH542" s="273"/>
      <c r="AI542" s="273"/>
      <c r="AJ542" s="273"/>
      <c r="AK542" s="273"/>
      <c r="AL542" s="273"/>
      <c r="AM542" s="273"/>
      <c r="AN542" s="273"/>
      <c r="AO542" s="273"/>
      <c r="AP542" s="273"/>
      <c r="AQ542" s="274"/>
      <c r="AR542" s="274"/>
      <c r="AS542" s="274"/>
      <c r="AT542" s="274"/>
      <c r="AU542" s="273"/>
      <c r="AV542" s="273"/>
      <c r="AW542" s="273"/>
      <c r="AX542" s="273"/>
      <c r="AY542" s="274"/>
      <c r="AZ542" s="274"/>
      <c r="BA542" s="274"/>
      <c r="BB542" s="274"/>
      <c r="BC542" s="273"/>
      <c r="BD542" s="273"/>
      <c r="BE542" s="273"/>
      <c r="BF542" s="273"/>
      <c r="BG542" s="273"/>
      <c r="BH542" s="273"/>
      <c r="BI542" s="273"/>
      <c r="BJ542" s="273"/>
      <c r="BK542" s="273"/>
      <c r="BL542" s="273"/>
      <c r="BM542" s="273"/>
      <c r="BN542" s="273"/>
      <c r="BO542" s="273"/>
      <c r="BP542" s="273"/>
      <c r="BQ542" s="273"/>
      <c r="BR542" s="273"/>
      <c r="BS542" s="273"/>
      <c r="BT542" s="273"/>
      <c r="BU542" s="273"/>
      <c r="BV542" s="273"/>
      <c r="BW542" s="273"/>
      <c r="BX542" s="273"/>
      <c r="BY542" s="273"/>
      <c r="BZ542" s="273"/>
      <c r="CA542" s="273"/>
      <c r="CB542" s="273"/>
      <c r="CC542" s="273"/>
      <c r="CD542" s="273"/>
      <c r="CE542" s="273"/>
      <c r="CF542" s="274"/>
      <c r="CG542" s="274"/>
      <c r="CH542" s="274"/>
      <c r="CI542" s="273"/>
      <c r="CJ542" s="273"/>
      <c r="CK542" s="273"/>
      <c r="CL542" s="273"/>
      <c r="CM542" s="273"/>
      <c r="CN542" s="273"/>
      <c r="CO542" s="273"/>
      <c r="CP542" s="273"/>
      <c r="CQ542" s="273"/>
      <c r="CR542" s="273"/>
      <c r="CS542" s="273"/>
      <c r="CT542" s="273"/>
      <c r="CU542" s="274"/>
      <c r="CV542" s="274"/>
      <c r="CW542" s="274"/>
      <c r="CX542" s="274"/>
      <c r="CY542" s="274"/>
      <c r="CZ542" s="274"/>
      <c r="DA542" s="274"/>
      <c r="DB542" s="274"/>
      <c r="DC542" s="273"/>
      <c r="DD542" s="273"/>
      <c r="DE542" s="273"/>
      <c r="DF542" s="273"/>
      <c r="DG542" s="260"/>
      <c r="DH542" s="260"/>
      <c r="DI542" s="260"/>
      <c r="DJ542" s="260"/>
      <c r="DK542" s="260"/>
      <c r="DL542" s="260"/>
      <c r="DM542" s="261"/>
      <c r="DN542" s="261"/>
      <c r="DO542" s="262"/>
      <c r="DP542" s="260"/>
      <c r="DQ542" s="260"/>
      <c r="DR542" s="263"/>
      <c r="DS542" s="264"/>
      <c r="DT542" s="264"/>
      <c r="DU542" s="264"/>
      <c r="DV542" s="264"/>
      <c r="DW542" s="264"/>
      <c r="DX542" s="265"/>
      <c r="DY542" s="265"/>
      <c r="DZ542" s="263"/>
      <c r="EA542" s="264"/>
      <c r="EB542" s="264"/>
      <c r="EC542" s="263"/>
      <c r="ED542" s="264"/>
      <c r="EE542" s="264"/>
      <c r="EF542" s="264"/>
      <c r="EG542" s="264"/>
      <c r="EH542" s="264"/>
      <c r="EI542" s="265"/>
      <c r="EJ542" s="265"/>
      <c r="EK542" s="263"/>
      <c r="EL542" s="264"/>
      <c r="EM542" s="264"/>
      <c r="EN542" s="263"/>
      <c r="EO542" s="266"/>
      <c r="EP542" s="266"/>
      <c r="EQ542" s="266"/>
      <c r="ER542" s="266"/>
      <c r="ES542" s="266"/>
      <c r="ET542" s="267"/>
      <c r="EU542" s="268"/>
      <c r="EV542" s="266"/>
      <c r="EW542" s="266"/>
      <c r="EX542" s="266"/>
      <c r="EY542" s="263"/>
      <c r="EZ542" s="269"/>
      <c r="FA542" s="269"/>
      <c r="FB542" s="269"/>
      <c r="FC542" s="269"/>
      <c r="FD542" s="269"/>
      <c r="FE542" s="246"/>
      <c r="FF542" s="246"/>
      <c r="FG542" s="246"/>
      <c r="FH542" s="246"/>
      <c r="FI542" s="246"/>
      <c r="FJ542" s="246"/>
      <c r="FK542" s="246"/>
      <c r="FL542" s="246"/>
      <c r="FM542" s="246"/>
      <c r="FN542" s="246"/>
      <c r="FO542" s="246"/>
      <c r="FP542" s="246"/>
      <c r="FQ542" s="246"/>
      <c r="FR542" s="246"/>
      <c r="FS542" s="246"/>
      <c r="FT542" s="246"/>
      <c r="FU542" s="246"/>
      <c r="FV542" s="246"/>
      <c r="FW542" s="246"/>
      <c r="FX542" s="246"/>
      <c r="FY542" s="246"/>
      <c r="FZ542" s="246"/>
      <c r="GA542" s="246"/>
      <c r="GB542" s="246"/>
      <c r="GC542" s="246"/>
      <c r="GD542" s="246"/>
      <c r="GE542" s="246"/>
      <c r="GF542" s="246"/>
      <c r="GG542" s="246"/>
      <c r="GH542" s="246"/>
      <c r="GI542" s="246"/>
      <c r="GJ542" s="246"/>
      <c r="GK542" s="246"/>
      <c r="GL542" s="246"/>
      <c r="GM542" s="246"/>
      <c r="GN542" s="246"/>
      <c r="GO542" s="246"/>
      <c r="GP542" s="246"/>
      <c r="GQ542" s="246"/>
      <c r="GR542" s="246"/>
      <c r="GS542" s="246"/>
      <c r="GT542" s="246"/>
      <c r="GU542" s="246"/>
      <c r="GV542" s="246"/>
      <c r="GW542" s="246"/>
      <c r="GX542" s="246"/>
      <c r="GY542" s="246"/>
      <c r="GZ542" s="246"/>
      <c r="HA542" s="246"/>
      <c r="HB542" s="246"/>
      <c r="HC542" s="246"/>
      <c r="HD542" s="246"/>
      <c r="HE542" s="246"/>
      <c r="HF542" s="246"/>
      <c r="HG542" s="246"/>
      <c r="HH542" s="246"/>
      <c r="HI542" s="246"/>
      <c r="HJ542" s="246"/>
      <c r="HK542" s="246"/>
    </row>
    <row r="543" spans="1:219" ht="12.4" customHeight="1" x14ac:dyDescent="0.25">
      <c r="A543" s="204"/>
      <c r="B543" s="206"/>
      <c r="C543" s="270"/>
      <c r="D543" s="206"/>
      <c r="E543" s="277"/>
      <c r="F543" s="244"/>
      <c r="G543" s="245"/>
      <c r="H543" s="209"/>
      <c r="I543" s="206"/>
      <c r="J543" s="224"/>
      <c r="K543" s="206"/>
      <c r="L543" s="210"/>
      <c r="M543" s="205"/>
      <c r="N543" s="205"/>
      <c r="O543" s="205"/>
      <c r="P543" s="205"/>
      <c r="Q543" s="271"/>
      <c r="R543" s="227"/>
      <c r="S543" s="205"/>
      <c r="T543" s="205"/>
      <c r="U543" s="227"/>
      <c r="V543" s="227"/>
      <c r="W543" s="227"/>
      <c r="X543" s="272"/>
      <c r="Y543" s="272"/>
      <c r="Z543" s="227"/>
      <c r="AA543" s="274"/>
      <c r="AB543" s="274"/>
      <c r="AC543" s="274"/>
      <c r="AD543" s="274"/>
      <c r="AE543" s="274"/>
      <c r="AF543" s="274"/>
      <c r="AG543" s="274"/>
      <c r="AH543" s="274"/>
      <c r="AI543" s="274"/>
      <c r="AJ543" s="274"/>
      <c r="AK543" s="274"/>
      <c r="AL543" s="274"/>
      <c r="AM543" s="274"/>
      <c r="AN543" s="274"/>
      <c r="AO543" s="274"/>
      <c r="AP543" s="274"/>
      <c r="AQ543" s="274"/>
      <c r="AR543" s="274"/>
      <c r="AS543" s="274"/>
      <c r="AT543" s="274"/>
      <c r="AU543" s="274"/>
      <c r="AV543" s="274"/>
      <c r="AW543" s="274"/>
      <c r="AX543" s="274"/>
      <c r="AY543" s="274"/>
      <c r="AZ543" s="274"/>
      <c r="BA543" s="274"/>
      <c r="BB543" s="274"/>
      <c r="BC543" s="274"/>
      <c r="BD543" s="274"/>
      <c r="BE543" s="274"/>
      <c r="BF543" s="274"/>
      <c r="BG543" s="274"/>
      <c r="BH543" s="274"/>
      <c r="BI543" s="274"/>
      <c r="BJ543" s="274"/>
      <c r="BK543" s="274"/>
      <c r="BL543" s="274"/>
      <c r="BM543" s="274"/>
      <c r="BN543" s="274"/>
      <c r="BO543" s="274"/>
      <c r="BP543" s="274"/>
      <c r="BQ543" s="274"/>
      <c r="BR543" s="274"/>
      <c r="BS543" s="274"/>
      <c r="BT543" s="274"/>
      <c r="BU543" s="274"/>
      <c r="BV543" s="274"/>
      <c r="BW543" s="274"/>
      <c r="BX543" s="274"/>
      <c r="BY543" s="274"/>
      <c r="BZ543" s="274"/>
      <c r="CA543" s="274"/>
      <c r="CB543" s="274"/>
      <c r="CC543" s="274"/>
      <c r="CD543" s="274"/>
      <c r="CE543" s="274"/>
      <c r="CF543" s="274"/>
      <c r="CG543" s="274"/>
      <c r="CH543" s="274"/>
      <c r="CI543" s="274"/>
      <c r="CJ543" s="274"/>
      <c r="CK543" s="274"/>
      <c r="CL543" s="274"/>
      <c r="CM543" s="274"/>
      <c r="CN543" s="274"/>
      <c r="CO543" s="274"/>
      <c r="CP543" s="274"/>
      <c r="CQ543" s="274"/>
      <c r="CR543" s="274"/>
      <c r="CS543" s="274"/>
      <c r="CT543" s="274"/>
      <c r="CU543" s="274"/>
      <c r="CV543" s="274"/>
      <c r="CW543" s="274"/>
      <c r="CX543" s="274"/>
      <c r="CY543" s="274"/>
      <c r="CZ543" s="274"/>
      <c r="DA543" s="274"/>
      <c r="DB543" s="274"/>
      <c r="DC543" s="274"/>
      <c r="DD543" s="274"/>
      <c r="DE543" s="274"/>
      <c r="DF543" s="274"/>
      <c r="DG543" s="260"/>
      <c r="DH543" s="260"/>
      <c r="DI543" s="260"/>
      <c r="DJ543" s="260"/>
      <c r="DK543" s="260"/>
      <c r="DL543" s="260"/>
      <c r="DM543" s="261"/>
      <c r="DN543" s="261"/>
      <c r="DO543" s="262"/>
      <c r="DP543" s="260"/>
      <c r="DQ543" s="260"/>
      <c r="DR543" s="263"/>
      <c r="DS543" s="264"/>
      <c r="DT543" s="264"/>
      <c r="DU543" s="264"/>
      <c r="DV543" s="264"/>
      <c r="DW543" s="264"/>
      <c r="DX543" s="265"/>
      <c r="DY543" s="265"/>
      <c r="DZ543" s="263"/>
      <c r="EA543" s="264"/>
      <c r="EB543" s="264"/>
      <c r="EC543" s="263"/>
      <c r="ED543" s="264"/>
      <c r="EE543" s="264"/>
      <c r="EF543" s="264"/>
      <c r="EG543" s="264"/>
      <c r="EH543" s="264"/>
      <c r="EI543" s="265"/>
      <c r="EJ543" s="265"/>
      <c r="EK543" s="263"/>
      <c r="EL543" s="264"/>
      <c r="EM543" s="264"/>
      <c r="EN543" s="263"/>
      <c r="EO543" s="266"/>
      <c r="EP543" s="266"/>
      <c r="EQ543" s="266"/>
      <c r="ER543" s="266"/>
      <c r="ES543" s="266"/>
      <c r="ET543" s="267"/>
      <c r="EU543" s="268"/>
      <c r="EV543" s="266"/>
      <c r="EW543" s="266"/>
      <c r="EX543" s="266"/>
      <c r="EY543" s="263"/>
      <c r="EZ543" s="269"/>
      <c r="FA543" s="269"/>
      <c r="FB543" s="269"/>
      <c r="FC543" s="269"/>
      <c r="FD543" s="269"/>
      <c r="FE543" s="246"/>
      <c r="FF543" s="246"/>
      <c r="FG543" s="246"/>
      <c r="FH543" s="246"/>
      <c r="FI543" s="246"/>
      <c r="FJ543" s="246"/>
      <c r="FK543" s="246"/>
      <c r="FL543" s="246"/>
      <c r="FM543" s="246"/>
      <c r="FN543" s="246"/>
      <c r="FO543" s="246"/>
      <c r="FP543" s="246"/>
      <c r="FQ543" s="246"/>
      <c r="FR543" s="246"/>
      <c r="FS543" s="246"/>
      <c r="FT543" s="246"/>
      <c r="FU543" s="246"/>
      <c r="FV543" s="246"/>
      <c r="FW543" s="246"/>
      <c r="FX543" s="246"/>
      <c r="FY543" s="246"/>
      <c r="FZ543" s="246"/>
      <c r="GA543" s="246"/>
      <c r="GB543" s="246"/>
      <c r="GC543" s="246"/>
      <c r="GD543" s="246"/>
      <c r="GE543" s="246"/>
      <c r="GF543" s="246"/>
      <c r="GG543" s="246"/>
      <c r="GH543" s="246"/>
      <c r="GI543" s="246"/>
      <c r="GJ543" s="246"/>
      <c r="GK543" s="246"/>
      <c r="GL543" s="246"/>
      <c r="GM543" s="246"/>
      <c r="GN543" s="246"/>
      <c r="GO543" s="246"/>
      <c r="GP543" s="246"/>
      <c r="GQ543" s="246"/>
      <c r="GR543" s="246"/>
      <c r="GS543" s="246"/>
      <c r="GT543" s="246"/>
      <c r="GU543" s="246"/>
      <c r="GV543" s="246"/>
      <c r="GW543" s="246"/>
      <c r="GX543" s="246"/>
      <c r="GY543" s="246"/>
      <c r="GZ543" s="246"/>
      <c r="HA543" s="246"/>
      <c r="HB543" s="246"/>
      <c r="HC543" s="246"/>
      <c r="HD543" s="246"/>
      <c r="HE543" s="246"/>
      <c r="HF543" s="246"/>
      <c r="HG543" s="246"/>
      <c r="HH543" s="246"/>
      <c r="HI543" s="246"/>
      <c r="HJ543" s="246"/>
      <c r="HK543" s="246"/>
    </row>
    <row r="544" spans="1:219" ht="12.4" customHeight="1" x14ac:dyDescent="0.25">
      <c r="A544" s="204"/>
      <c r="B544" s="206"/>
      <c r="C544" s="270"/>
      <c r="D544" s="206"/>
      <c r="E544" s="277"/>
      <c r="F544" s="244"/>
      <c r="G544" s="245"/>
      <c r="H544" s="209"/>
      <c r="I544" s="206"/>
      <c r="J544" s="224"/>
      <c r="K544" s="206"/>
      <c r="L544" s="210"/>
      <c r="M544" s="205"/>
      <c r="N544" s="205"/>
      <c r="O544" s="205"/>
      <c r="P544" s="205"/>
      <c r="Q544" s="271"/>
      <c r="R544" s="227"/>
      <c r="S544" s="205"/>
      <c r="T544" s="205"/>
      <c r="U544" s="227"/>
      <c r="V544" s="227"/>
      <c r="W544" s="227"/>
      <c r="X544" s="272"/>
      <c r="Y544" s="272"/>
      <c r="Z544" s="227"/>
      <c r="AA544" s="273"/>
      <c r="AB544" s="273"/>
      <c r="AC544" s="273"/>
      <c r="AD544" s="273"/>
      <c r="AE544" s="273"/>
      <c r="AF544" s="273"/>
      <c r="AG544" s="273"/>
      <c r="AH544" s="273"/>
      <c r="AI544" s="273"/>
      <c r="AJ544" s="273"/>
      <c r="AK544" s="273"/>
      <c r="AL544" s="273"/>
      <c r="AM544" s="273"/>
      <c r="AN544" s="273"/>
      <c r="AO544" s="273"/>
      <c r="AP544" s="273"/>
      <c r="AQ544" s="274"/>
      <c r="AR544" s="273"/>
      <c r="AS544" s="274"/>
      <c r="AT544" s="274"/>
      <c r="AU544" s="273"/>
      <c r="AV544" s="273"/>
      <c r="AW544" s="273"/>
      <c r="AX544" s="273"/>
      <c r="AY544" s="274"/>
      <c r="AZ544" s="274"/>
      <c r="BA544" s="274"/>
      <c r="BB544" s="274"/>
      <c r="BC544" s="273"/>
      <c r="BD544" s="273"/>
      <c r="BE544" s="273"/>
      <c r="BF544" s="273"/>
      <c r="BG544" s="273"/>
      <c r="BH544" s="273"/>
      <c r="BI544" s="273"/>
      <c r="BJ544" s="273"/>
      <c r="BK544" s="273"/>
      <c r="BL544" s="273"/>
      <c r="BM544" s="273"/>
      <c r="BN544" s="273"/>
      <c r="BO544" s="273"/>
      <c r="BP544" s="273"/>
      <c r="BQ544" s="273"/>
      <c r="BR544" s="273"/>
      <c r="BS544" s="273"/>
      <c r="BT544" s="273"/>
      <c r="BU544" s="273"/>
      <c r="BV544" s="273"/>
      <c r="BW544" s="273"/>
      <c r="BX544" s="273"/>
      <c r="BY544" s="273"/>
      <c r="BZ544" s="273"/>
      <c r="CA544" s="273"/>
      <c r="CB544" s="273"/>
      <c r="CC544" s="273"/>
      <c r="CD544" s="273"/>
      <c r="CE544" s="274"/>
      <c r="CF544" s="274"/>
      <c r="CG544" s="274"/>
      <c r="CH544" s="274"/>
      <c r="CI544" s="273"/>
      <c r="CJ544" s="273"/>
      <c r="CK544" s="273"/>
      <c r="CL544" s="273"/>
      <c r="CM544" s="273"/>
      <c r="CN544" s="273"/>
      <c r="CO544" s="273"/>
      <c r="CP544" s="273"/>
      <c r="CQ544" s="273"/>
      <c r="CR544" s="273"/>
      <c r="CS544" s="273"/>
      <c r="CT544" s="273"/>
      <c r="CU544" s="274"/>
      <c r="CV544" s="273"/>
      <c r="CW544" s="274"/>
      <c r="CX544" s="274"/>
      <c r="CY544" s="273"/>
      <c r="CZ544" s="273"/>
      <c r="DA544" s="273"/>
      <c r="DB544" s="273"/>
      <c r="DC544" s="273"/>
      <c r="DD544" s="273"/>
      <c r="DE544" s="273"/>
      <c r="DF544" s="273"/>
      <c r="DG544" s="260"/>
      <c r="DH544" s="260"/>
      <c r="DI544" s="260"/>
      <c r="DJ544" s="260"/>
      <c r="DK544" s="260"/>
      <c r="DL544" s="260"/>
      <c r="DM544" s="261"/>
      <c r="DN544" s="261"/>
      <c r="DO544" s="262"/>
      <c r="DP544" s="260"/>
      <c r="DQ544" s="260"/>
      <c r="DR544" s="263"/>
      <c r="DS544" s="264"/>
      <c r="DT544" s="264"/>
      <c r="DU544" s="264"/>
      <c r="DV544" s="264"/>
      <c r="DW544" s="264"/>
      <c r="DX544" s="265"/>
      <c r="DY544" s="265"/>
      <c r="DZ544" s="263"/>
      <c r="EA544" s="264"/>
      <c r="EB544" s="264"/>
      <c r="EC544" s="263"/>
      <c r="ED544" s="264"/>
      <c r="EE544" s="264"/>
      <c r="EF544" s="264"/>
      <c r="EG544" s="264"/>
      <c r="EH544" s="264"/>
      <c r="EI544" s="265"/>
      <c r="EJ544" s="265"/>
      <c r="EK544" s="263"/>
      <c r="EL544" s="264"/>
      <c r="EM544" s="264"/>
      <c r="EN544" s="263"/>
      <c r="EO544" s="266"/>
      <c r="EP544" s="266"/>
      <c r="EQ544" s="266"/>
      <c r="ER544" s="266"/>
      <c r="ES544" s="266"/>
      <c r="ET544" s="267"/>
      <c r="EU544" s="268"/>
      <c r="EV544" s="266"/>
      <c r="EW544" s="266"/>
      <c r="EX544" s="266"/>
      <c r="EY544" s="263"/>
      <c r="EZ544" s="269"/>
      <c r="FA544" s="269"/>
      <c r="FB544" s="269"/>
      <c r="FC544" s="269"/>
      <c r="FD544" s="269"/>
      <c r="FE544" s="246"/>
      <c r="FF544" s="246"/>
      <c r="FG544" s="246"/>
      <c r="FH544" s="246"/>
      <c r="FI544" s="246"/>
      <c r="FJ544" s="246"/>
      <c r="FK544" s="246"/>
      <c r="FL544" s="246"/>
      <c r="FM544" s="246"/>
      <c r="FN544" s="246"/>
      <c r="FO544" s="246"/>
      <c r="FP544" s="246"/>
      <c r="FQ544" s="246"/>
      <c r="FR544" s="246"/>
      <c r="FS544" s="246"/>
      <c r="FT544" s="246"/>
      <c r="FU544" s="246"/>
      <c r="FV544" s="246"/>
      <c r="FW544" s="246"/>
      <c r="FX544" s="246"/>
      <c r="FY544" s="246"/>
      <c r="FZ544" s="246"/>
      <c r="GA544" s="246"/>
      <c r="GB544" s="246"/>
      <c r="GC544" s="246"/>
      <c r="GD544" s="246"/>
      <c r="GE544" s="246"/>
      <c r="GF544" s="246"/>
      <c r="GG544" s="246"/>
      <c r="GH544" s="246"/>
      <c r="GI544" s="246"/>
      <c r="GJ544" s="246"/>
      <c r="GK544" s="246"/>
      <c r="GL544" s="246"/>
      <c r="GM544" s="246"/>
      <c r="GN544" s="246"/>
      <c r="GO544" s="246"/>
      <c r="GP544" s="246"/>
      <c r="GQ544" s="246"/>
      <c r="GR544" s="246"/>
      <c r="GS544" s="246"/>
      <c r="GT544" s="246"/>
      <c r="GU544" s="246"/>
      <c r="GV544" s="246"/>
      <c r="GW544" s="246"/>
      <c r="GX544" s="246"/>
      <c r="GY544" s="246"/>
      <c r="GZ544" s="246"/>
      <c r="HA544" s="246"/>
      <c r="HB544" s="246"/>
      <c r="HC544" s="246"/>
      <c r="HD544" s="246"/>
      <c r="HE544" s="246"/>
      <c r="HF544" s="246"/>
      <c r="HG544" s="246"/>
      <c r="HH544" s="246"/>
      <c r="HI544" s="246"/>
      <c r="HJ544" s="246"/>
      <c r="HK544" s="246"/>
    </row>
    <row r="545" spans="1:219" ht="12.4" customHeight="1" x14ac:dyDescent="0.25">
      <c r="A545" s="204"/>
      <c r="B545" s="206"/>
      <c r="C545" s="270"/>
      <c r="D545" s="206"/>
      <c r="E545" s="277"/>
      <c r="F545" s="244"/>
      <c r="G545" s="245"/>
      <c r="H545" s="209"/>
      <c r="I545" s="206"/>
      <c r="J545" s="224"/>
      <c r="K545" s="206"/>
      <c r="L545" s="210"/>
      <c r="M545" s="205"/>
      <c r="N545" s="205"/>
      <c r="O545" s="205"/>
      <c r="P545" s="205"/>
      <c r="Q545" s="271"/>
      <c r="R545" s="227"/>
      <c r="S545" s="205"/>
      <c r="T545" s="205"/>
      <c r="U545" s="227"/>
      <c r="V545" s="227"/>
      <c r="W545" s="227"/>
      <c r="X545" s="272"/>
      <c r="Y545" s="272"/>
      <c r="Z545" s="227"/>
      <c r="AA545" s="273"/>
      <c r="AB545" s="273"/>
      <c r="AC545" s="273"/>
      <c r="AD545" s="273"/>
      <c r="AE545" s="273"/>
      <c r="AF545" s="273"/>
      <c r="AG545" s="273"/>
      <c r="AH545" s="273"/>
      <c r="AI545" s="274"/>
      <c r="AJ545" s="273"/>
      <c r="AK545" s="273"/>
      <c r="AL545" s="273"/>
      <c r="AM545" s="273"/>
      <c r="AN545" s="273"/>
      <c r="AO545" s="273"/>
      <c r="AP545" s="273"/>
      <c r="AQ545" s="274"/>
      <c r="AR545" s="274"/>
      <c r="AS545" s="274"/>
      <c r="AT545" s="273"/>
      <c r="AU545" s="273"/>
      <c r="AV545" s="273"/>
      <c r="AW545" s="273"/>
      <c r="AX545" s="273"/>
      <c r="AY545" s="274"/>
      <c r="AZ545" s="274"/>
      <c r="BA545" s="274"/>
      <c r="BB545" s="274"/>
      <c r="BC545" s="273"/>
      <c r="BD545" s="273"/>
      <c r="BE545" s="273"/>
      <c r="BF545" s="273"/>
      <c r="BG545" s="273"/>
      <c r="BH545" s="273"/>
      <c r="BI545" s="273"/>
      <c r="BJ545" s="273"/>
      <c r="BK545" s="273"/>
      <c r="BL545" s="273"/>
      <c r="BM545" s="273"/>
      <c r="BN545" s="273"/>
      <c r="BO545" s="273"/>
      <c r="BP545" s="273"/>
      <c r="BQ545" s="273"/>
      <c r="BR545" s="273"/>
      <c r="BS545" s="273"/>
      <c r="BT545" s="273"/>
      <c r="BU545" s="273"/>
      <c r="BV545" s="273"/>
      <c r="BW545" s="273"/>
      <c r="BX545" s="273"/>
      <c r="BY545" s="273"/>
      <c r="BZ545" s="273"/>
      <c r="CA545" s="273"/>
      <c r="CB545" s="273"/>
      <c r="CC545" s="273"/>
      <c r="CD545" s="273"/>
      <c r="CE545" s="274"/>
      <c r="CF545" s="273"/>
      <c r="CG545" s="273"/>
      <c r="CH545" s="274"/>
      <c r="CI545" s="273"/>
      <c r="CJ545" s="273"/>
      <c r="CK545" s="273"/>
      <c r="CL545" s="273"/>
      <c r="CM545" s="273"/>
      <c r="CN545" s="273"/>
      <c r="CO545" s="273"/>
      <c r="CP545" s="273"/>
      <c r="CQ545" s="273"/>
      <c r="CR545" s="273"/>
      <c r="CS545" s="273"/>
      <c r="CT545" s="273"/>
      <c r="CU545" s="274"/>
      <c r="CV545" s="274"/>
      <c r="CW545" s="274"/>
      <c r="CX545" s="274"/>
      <c r="CY545" s="273"/>
      <c r="CZ545" s="273"/>
      <c r="DA545" s="273"/>
      <c r="DB545" s="273"/>
      <c r="DC545" s="273"/>
      <c r="DD545" s="273"/>
      <c r="DE545" s="273"/>
      <c r="DF545" s="273"/>
      <c r="DG545" s="260"/>
      <c r="DH545" s="260"/>
      <c r="DI545" s="260"/>
      <c r="DJ545" s="260"/>
      <c r="DK545" s="260"/>
      <c r="DL545" s="260"/>
      <c r="DM545" s="261"/>
      <c r="DN545" s="261"/>
      <c r="DO545" s="262"/>
      <c r="DP545" s="260"/>
      <c r="DQ545" s="260"/>
      <c r="DR545" s="263"/>
      <c r="DS545" s="264"/>
      <c r="DT545" s="264"/>
      <c r="DU545" s="264"/>
      <c r="DV545" s="264"/>
      <c r="DW545" s="264"/>
      <c r="DX545" s="265"/>
      <c r="DY545" s="265"/>
      <c r="DZ545" s="263"/>
      <c r="EA545" s="264"/>
      <c r="EB545" s="264"/>
      <c r="EC545" s="263"/>
      <c r="ED545" s="264"/>
      <c r="EE545" s="264"/>
      <c r="EF545" s="264"/>
      <c r="EG545" s="264"/>
      <c r="EH545" s="264"/>
      <c r="EI545" s="265"/>
      <c r="EJ545" s="265"/>
      <c r="EK545" s="263"/>
      <c r="EL545" s="264"/>
      <c r="EM545" s="264"/>
      <c r="EN545" s="263"/>
      <c r="EO545" s="266"/>
      <c r="EP545" s="266"/>
      <c r="EQ545" s="266"/>
      <c r="ER545" s="266"/>
      <c r="ES545" s="266"/>
      <c r="ET545" s="267"/>
      <c r="EU545" s="268"/>
      <c r="EV545" s="266"/>
      <c r="EW545" s="266"/>
      <c r="EX545" s="266"/>
      <c r="EY545" s="263"/>
      <c r="EZ545" s="269"/>
      <c r="FA545" s="269"/>
      <c r="FB545" s="269"/>
      <c r="FC545" s="269"/>
      <c r="FD545" s="269"/>
      <c r="FE545" s="246"/>
      <c r="FF545" s="246"/>
      <c r="FG545" s="246"/>
      <c r="FH545" s="246"/>
      <c r="FI545" s="246"/>
      <c r="FJ545" s="246"/>
      <c r="FK545" s="246"/>
      <c r="FL545" s="246"/>
      <c r="FM545" s="246"/>
      <c r="FN545" s="246"/>
      <c r="FO545" s="246"/>
      <c r="FP545" s="246"/>
      <c r="FQ545" s="246"/>
      <c r="FR545" s="246"/>
      <c r="FS545" s="246"/>
      <c r="FT545" s="246"/>
      <c r="FU545" s="246"/>
      <c r="FV545" s="246"/>
      <c r="FW545" s="246"/>
      <c r="FX545" s="246"/>
      <c r="FY545" s="246"/>
      <c r="FZ545" s="246"/>
      <c r="GA545" s="246"/>
      <c r="GB545" s="246"/>
      <c r="GC545" s="246"/>
      <c r="GD545" s="246"/>
      <c r="GE545" s="246"/>
      <c r="GF545" s="246"/>
      <c r="GG545" s="246"/>
      <c r="GH545" s="246"/>
      <c r="GI545" s="246"/>
      <c r="GJ545" s="246"/>
      <c r="GK545" s="246"/>
      <c r="GL545" s="246"/>
      <c r="GM545" s="246"/>
      <c r="GN545" s="246"/>
      <c r="GO545" s="246"/>
      <c r="GP545" s="246"/>
      <c r="GQ545" s="246"/>
      <c r="GR545" s="246"/>
      <c r="GS545" s="246"/>
      <c r="GT545" s="246"/>
      <c r="GU545" s="246"/>
      <c r="GV545" s="246"/>
      <c r="GW545" s="246"/>
      <c r="GX545" s="246"/>
      <c r="GY545" s="246"/>
      <c r="GZ545" s="246"/>
      <c r="HA545" s="246"/>
      <c r="HB545" s="246"/>
      <c r="HC545" s="246"/>
      <c r="HD545" s="246"/>
      <c r="HE545" s="246"/>
      <c r="HF545" s="246"/>
      <c r="HG545" s="246"/>
      <c r="HH545" s="246"/>
      <c r="HI545" s="246"/>
      <c r="HJ545" s="246"/>
      <c r="HK545" s="246"/>
    </row>
    <row r="546" spans="1:219" ht="12.4" customHeight="1" x14ac:dyDescent="0.25">
      <c r="A546" s="204"/>
      <c r="B546" s="206"/>
      <c r="C546" s="270"/>
      <c r="D546" s="206"/>
      <c r="E546" s="277"/>
      <c r="F546" s="244"/>
      <c r="G546" s="245"/>
      <c r="H546" s="209"/>
      <c r="I546" s="206"/>
      <c r="J546" s="224"/>
      <c r="K546" s="206"/>
      <c r="L546" s="210"/>
      <c r="M546" s="205"/>
      <c r="N546" s="205"/>
      <c r="O546" s="205"/>
      <c r="P546" s="205"/>
      <c r="Q546" s="205"/>
      <c r="R546" s="227"/>
      <c r="S546" s="205"/>
      <c r="T546" s="205"/>
      <c r="U546" s="227"/>
      <c r="V546" s="227"/>
      <c r="W546" s="227"/>
      <c r="X546" s="272"/>
      <c r="Y546" s="272"/>
      <c r="Z546" s="227"/>
      <c r="AA546" s="274"/>
      <c r="AB546" s="273"/>
      <c r="AC546" s="273"/>
      <c r="AD546" s="273"/>
      <c r="AE546" s="274"/>
      <c r="AF546" s="273"/>
      <c r="AG546" s="273"/>
      <c r="AH546" s="273"/>
      <c r="AI546" s="274"/>
      <c r="AJ546" s="274"/>
      <c r="AK546" s="274"/>
      <c r="AL546" s="274"/>
      <c r="AM546" s="274"/>
      <c r="AN546" s="273"/>
      <c r="AO546" s="273"/>
      <c r="AP546" s="273"/>
      <c r="AQ546" s="274"/>
      <c r="AR546" s="274"/>
      <c r="AS546" s="274"/>
      <c r="AT546" s="274"/>
      <c r="AU546" s="274"/>
      <c r="AV546" s="273"/>
      <c r="AW546" s="273"/>
      <c r="AX546" s="273"/>
      <c r="AY546" s="274"/>
      <c r="AZ546" s="273"/>
      <c r="BA546" s="273"/>
      <c r="BB546" s="273"/>
      <c r="BC546" s="274"/>
      <c r="BD546" s="273"/>
      <c r="BE546" s="273"/>
      <c r="BF546" s="273"/>
      <c r="BG546" s="274"/>
      <c r="BH546" s="273"/>
      <c r="BI546" s="273"/>
      <c r="BJ546" s="273"/>
      <c r="BK546" s="274"/>
      <c r="BL546" s="273"/>
      <c r="BM546" s="273"/>
      <c r="BN546" s="273"/>
      <c r="BO546" s="274"/>
      <c r="BP546" s="273"/>
      <c r="BQ546" s="273"/>
      <c r="BR546" s="273"/>
      <c r="BS546" s="274"/>
      <c r="BT546" s="273"/>
      <c r="BU546" s="273"/>
      <c r="BV546" s="273"/>
      <c r="BW546" s="274"/>
      <c r="BX546" s="273"/>
      <c r="BY546" s="273"/>
      <c r="BZ546" s="273"/>
      <c r="CA546" s="274"/>
      <c r="CB546" s="273"/>
      <c r="CC546" s="273"/>
      <c r="CD546" s="273"/>
      <c r="CE546" s="274"/>
      <c r="CF546" s="274"/>
      <c r="CG546" s="274"/>
      <c r="CH546" s="274"/>
      <c r="CI546" s="274"/>
      <c r="CJ546" s="274"/>
      <c r="CK546" s="274"/>
      <c r="CL546" s="274"/>
      <c r="CM546" s="274"/>
      <c r="CN546" s="274"/>
      <c r="CO546" s="274"/>
      <c r="CP546" s="274"/>
      <c r="CQ546" s="274"/>
      <c r="CR546" s="273"/>
      <c r="CS546" s="273"/>
      <c r="CT546" s="273"/>
      <c r="CU546" s="274"/>
      <c r="CV546" s="274"/>
      <c r="CW546" s="274"/>
      <c r="CX546" s="274"/>
      <c r="CY546" s="274"/>
      <c r="CZ546" s="273"/>
      <c r="DA546" s="273"/>
      <c r="DB546" s="273"/>
      <c r="DC546" s="274"/>
      <c r="DD546" s="273"/>
      <c r="DE546" s="273"/>
      <c r="DF546" s="273"/>
      <c r="DG546" s="260"/>
      <c r="DH546" s="260"/>
      <c r="DI546" s="260"/>
      <c r="DJ546" s="260"/>
      <c r="DK546" s="260"/>
      <c r="DL546" s="260"/>
      <c r="DM546" s="261"/>
      <c r="DN546" s="261"/>
      <c r="DO546" s="262"/>
      <c r="DP546" s="260"/>
      <c r="DQ546" s="260"/>
      <c r="DR546" s="263"/>
      <c r="DS546" s="264"/>
      <c r="DT546" s="264"/>
      <c r="DU546" s="264"/>
      <c r="DV546" s="264"/>
      <c r="DW546" s="264"/>
      <c r="DX546" s="265"/>
      <c r="DY546" s="265"/>
      <c r="DZ546" s="263"/>
      <c r="EA546" s="264"/>
      <c r="EB546" s="264"/>
      <c r="EC546" s="263"/>
      <c r="ED546" s="264"/>
      <c r="EE546" s="264"/>
      <c r="EF546" s="264"/>
      <c r="EG546" s="264"/>
      <c r="EH546" s="264"/>
      <c r="EI546" s="265"/>
      <c r="EJ546" s="265"/>
      <c r="EK546" s="263"/>
      <c r="EL546" s="264"/>
      <c r="EM546" s="264"/>
      <c r="EN546" s="263"/>
      <c r="EO546" s="266"/>
      <c r="EP546" s="266"/>
      <c r="EQ546" s="266"/>
      <c r="ER546" s="266"/>
      <c r="ES546" s="266"/>
      <c r="ET546" s="267"/>
      <c r="EU546" s="268"/>
      <c r="EV546" s="266"/>
      <c r="EW546" s="266"/>
      <c r="EX546" s="266"/>
      <c r="EY546" s="263"/>
      <c r="EZ546" s="269"/>
      <c r="FA546" s="269"/>
      <c r="FB546" s="269"/>
      <c r="FC546" s="269"/>
      <c r="FD546" s="269"/>
      <c r="FE546" s="246"/>
      <c r="FF546" s="246"/>
      <c r="FG546" s="246"/>
      <c r="FH546" s="246"/>
      <c r="FI546" s="246"/>
      <c r="FJ546" s="246"/>
      <c r="FK546" s="246"/>
      <c r="FL546" s="246"/>
      <c r="FM546" s="246"/>
      <c r="FN546" s="246"/>
      <c r="FO546" s="246"/>
      <c r="FP546" s="246"/>
      <c r="FQ546" s="246"/>
      <c r="FR546" s="246"/>
      <c r="FS546" s="246"/>
      <c r="FT546" s="246"/>
      <c r="FU546" s="246"/>
      <c r="FV546" s="246"/>
      <c r="FW546" s="246"/>
      <c r="FX546" s="246"/>
      <c r="FY546" s="246"/>
      <c r="FZ546" s="246"/>
      <c r="GA546" s="246"/>
      <c r="GB546" s="246"/>
      <c r="GC546" s="246"/>
      <c r="GD546" s="246"/>
      <c r="GE546" s="246"/>
      <c r="GF546" s="246"/>
      <c r="GG546" s="246"/>
      <c r="GH546" s="246"/>
      <c r="GI546" s="246"/>
      <c r="GJ546" s="246"/>
      <c r="GK546" s="246"/>
      <c r="GL546" s="246"/>
      <c r="GM546" s="246"/>
      <c r="GN546" s="246"/>
      <c r="GO546" s="246"/>
      <c r="GP546" s="246"/>
      <c r="GQ546" s="246"/>
      <c r="GR546" s="246"/>
      <c r="GS546" s="246"/>
      <c r="GT546" s="246"/>
      <c r="GU546" s="246"/>
      <c r="GV546" s="246"/>
      <c r="GW546" s="246"/>
      <c r="GX546" s="246"/>
      <c r="GY546" s="246"/>
      <c r="GZ546" s="246"/>
      <c r="HA546" s="246"/>
      <c r="HB546" s="246"/>
      <c r="HC546" s="246"/>
      <c r="HD546" s="246"/>
      <c r="HE546" s="246"/>
      <c r="HF546" s="246"/>
      <c r="HG546" s="246"/>
      <c r="HH546" s="246"/>
      <c r="HI546" s="246"/>
      <c r="HJ546" s="246"/>
      <c r="HK546" s="246"/>
    </row>
    <row r="547" spans="1:219" ht="12.4" customHeight="1" x14ac:dyDescent="0.25">
      <c r="A547" s="204"/>
      <c r="B547" s="206"/>
      <c r="C547" s="270"/>
      <c r="D547" s="206"/>
      <c r="E547" s="277"/>
      <c r="F547" s="244"/>
      <c r="G547" s="245"/>
      <c r="H547" s="209"/>
      <c r="I547" s="206"/>
      <c r="J547" s="224"/>
      <c r="K547" s="206"/>
      <c r="L547" s="210"/>
      <c r="M547" s="205"/>
      <c r="N547" s="205"/>
      <c r="O547" s="205"/>
      <c r="P547" s="205"/>
      <c r="Q547" s="271"/>
      <c r="R547" s="227"/>
      <c r="S547" s="205"/>
      <c r="T547" s="205"/>
      <c r="U547" s="227"/>
      <c r="V547" s="227"/>
      <c r="W547" s="227"/>
      <c r="X547" s="272"/>
      <c r="Y547" s="272"/>
      <c r="Z547" s="227"/>
      <c r="AA547" s="274"/>
      <c r="AB547" s="274"/>
      <c r="AC547" s="273"/>
      <c r="AD547" s="273"/>
      <c r="AE547" s="274"/>
      <c r="AF547" s="274"/>
      <c r="AG547" s="273"/>
      <c r="AH547" s="273"/>
      <c r="AI547" s="274"/>
      <c r="AJ547" s="274"/>
      <c r="AK547" s="274"/>
      <c r="AL547" s="274"/>
      <c r="AM547" s="274"/>
      <c r="AN547" s="274"/>
      <c r="AO547" s="273"/>
      <c r="AP547" s="273"/>
      <c r="AQ547" s="274"/>
      <c r="AR547" s="274"/>
      <c r="AS547" s="274"/>
      <c r="AT547" s="274"/>
      <c r="AU547" s="274"/>
      <c r="AV547" s="274"/>
      <c r="AW547" s="273"/>
      <c r="AX547" s="274"/>
      <c r="AY547" s="274"/>
      <c r="AZ547" s="274"/>
      <c r="BA547" s="273"/>
      <c r="BB547" s="273"/>
      <c r="BC547" s="274"/>
      <c r="BD547" s="274"/>
      <c r="BE547" s="273"/>
      <c r="BF547" s="273"/>
      <c r="BG547" s="274"/>
      <c r="BH547" s="274"/>
      <c r="BI547" s="273"/>
      <c r="BJ547" s="273"/>
      <c r="BK547" s="274"/>
      <c r="BL547" s="274"/>
      <c r="BM547" s="273"/>
      <c r="BN547" s="273"/>
      <c r="BO547" s="274"/>
      <c r="BP547" s="274"/>
      <c r="BQ547" s="273"/>
      <c r="BR547" s="273"/>
      <c r="BS547" s="274"/>
      <c r="BT547" s="274"/>
      <c r="BU547" s="273"/>
      <c r="BV547" s="273"/>
      <c r="BW547" s="274"/>
      <c r="BX547" s="274"/>
      <c r="BY547" s="273"/>
      <c r="BZ547" s="273"/>
      <c r="CA547" s="274"/>
      <c r="CB547" s="274"/>
      <c r="CC547" s="273"/>
      <c r="CD547" s="273"/>
      <c r="CE547" s="274"/>
      <c r="CF547" s="274"/>
      <c r="CG547" s="273"/>
      <c r="CH547" s="273"/>
      <c r="CI547" s="274"/>
      <c r="CJ547" s="274"/>
      <c r="CK547" s="273"/>
      <c r="CL547" s="273"/>
      <c r="CM547" s="274"/>
      <c r="CN547" s="274"/>
      <c r="CO547" s="273"/>
      <c r="CP547" s="274"/>
      <c r="CQ547" s="274"/>
      <c r="CR547" s="274"/>
      <c r="CS547" s="273"/>
      <c r="CT547" s="273"/>
      <c r="CU547" s="274"/>
      <c r="CV547" s="274"/>
      <c r="CW547" s="274"/>
      <c r="CX547" s="274"/>
      <c r="CY547" s="274"/>
      <c r="CZ547" s="274"/>
      <c r="DA547" s="274"/>
      <c r="DB547" s="274"/>
      <c r="DC547" s="274"/>
      <c r="DD547" s="274"/>
      <c r="DE547" s="273"/>
      <c r="DF547" s="273"/>
      <c r="DG547" s="260"/>
      <c r="DH547" s="260"/>
      <c r="DI547" s="260"/>
      <c r="DJ547" s="260"/>
      <c r="DK547" s="260"/>
      <c r="DL547" s="260"/>
      <c r="DM547" s="261"/>
      <c r="DN547" s="261"/>
      <c r="DO547" s="262"/>
      <c r="DP547" s="260"/>
      <c r="DQ547" s="260"/>
      <c r="DR547" s="263"/>
      <c r="DS547" s="264"/>
      <c r="DT547" s="264"/>
      <c r="DU547" s="264"/>
      <c r="DV547" s="264"/>
      <c r="DW547" s="264"/>
      <c r="DX547" s="265"/>
      <c r="DY547" s="265"/>
      <c r="DZ547" s="263"/>
      <c r="EA547" s="264"/>
      <c r="EB547" s="264"/>
      <c r="EC547" s="263"/>
      <c r="ED547" s="264"/>
      <c r="EE547" s="264"/>
      <c r="EF547" s="264"/>
      <c r="EG547" s="264"/>
      <c r="EH547" s="264"/>
      <c r="EI547" s="265"/>
      <c r="EJ547" s="265"/>
      <c r="EK547" s="263"/>
      <c r="EL547" s="264"/>
      <c r="EM547" s="264"/>
      <c r="EN547" s="263"/>
      <c r="EO547" s="266"/>
      <c r="EP547" s="266"/>
      <c r="EQ547" s="266"/>
      <c r="ER547" s="266"/>
      <c r="ES547" s="266"/>
      <c r="ET547" s="267"/>
      <c r="EU547" s="268"/>
      <c r="EV547" s="266"/>
      <c r="EW547" s="266"/>
      <c r="EX547" s="266"/>
      <c r="EY547" s="263"/>
      <c r="EZ547" s="269"/>
      <c r="FA547" s="269"/>
      <c r="FB547" s="269"/>
      <c r="FC547" s="269"/>
      <c r="FD547" s="269"/>
      <c r="FE547" s="246"/>
      <c r="FF547" s="246"/>
      <c r="FG547" s="246"/>
      <c r="FH547" s="246"/>
      <c r="FI547" s="246"/>
      <c r="FJ547" s="246"/>
      <c r="FK547" s="246"/>
      <c r="FL547" s="246"/>
      <c r="FM547" s="246"/>
      <c r="FN547" s="246"/>
      <c r="FO547" s="246"/>
      <c r="FP547" s="246"/>
      <c r="FQ547" s="246"/>
      <c r="FR547" s="246"/>
      <c r="FS547" s="246"/>
      <c r="FT547" s="246"/>
      <c r="FU547" s="246"/>
      <c r="FV547" s="246"/>
      <c r="FW547" s="246"/>
      <c r="FX547" s="246"/>
      <c r="FY547" s="246"/>
      <c r="FZ547" s="246"/>
      <c r="GA547" s="246"/>
      <c r="GB547" s="246"/>
      <c r="GC547" s="246"/>
      <c r="GD547" s="246"/>
      <c r="GE547" s="246"/>
      <c r="GF547" s="246"/>
      <c r="GG547" s="246"/>
      <c r="GH547" s="246"/>
      <c r="GI547" s="246"/>
      <c r="GJ547" s="246"/>
      <c r="GK547" s="246"/>
      <c r="GL547" s="246"/>
      <c r="GM547" s="246"/>
      <c r="GN547" s="246"/>
      <c r="GO547" s="246"/>
      <c r="GP547" s="246"/>
      <c r="GQ547" s="246"/>
      <c r="GR547" s="246"/>
      <c r="GS547" s="246"/>
      <c r="GT547" s="246"/>
      <c r="GU547" s="246"/>
      <c r="GV547" s="246"/>
      <c r="GW547" s="246"/>
      <c r="GX547" s="246"/>
      <c r="GY547" s="246"/>
      <c r="GZ547" s="246"/>
      <c r="HA547" s="246"/>
      <c r="HB547" s="246"/>
      <c r="HC547" s="246"/>
      <c r="HD547" s="246"/>
      <c r="HE547" s="246"/>
      <c r="HF547" s="246"/>
      <c r="HG547" s="246"/>
      <c r="HH547" s="246"/>
      <c r="HI547" s="246"/>
      <c r="HJ547" s="246"/>
      <c r="HK547" s="246"/>
    </row>
    <row r="548" spans="1:219" ht="12.4" customHeight="1" x14ac:dyDescent="0.25">
      <c r="A548" s="204"/>
      <c r="B548" s="206"/>
      <c r="C548" s="270"/>
      <c r="D548" s="206"/>
      <c r="E548" s="277"/>
      <c r="F548" s="244"/>
      <c r="G548" s="245"/>
      <c r="H548" s="209"/>
      <c r="I548" s="206"/>
      <c r="J548" s="224"/>
      <c r="K548" s="206"/>
      <c r="L548" s="210"/>
      <c r="M548" s="205"/>
      <c r="N548" s="205"/>
      <c r="O548" s="205"/>
      <c r="P548" s="205"/>
      <c r="Q548" s="271"/>
      <c r="R548" s="227"/>
      <c r="S548" s="205"/>
      <c r="T548" s="205"/>
      <c r="U548" s="227"/>
      <c r="V548" s="227"/>
      <c r="W548" s="227"/>
      <c r="X548" s="272"/>
      <c r="Y548" s="272"/>
      <c r="Z548" s="227"/>
      <c r="AA548" s="273"/>
      <c r="AB548" s="273"/>
      <c r="AC548" s="273"/>
      <c r="AD548" s="273"/>
      <c r="AE548" s="273"/>
      <c r="AF548" s="273"/>
      <c r="AG548" s="273"/>
      <c r="AH548" s="273"/>
      <c r="AI548" s="273"/>
      <c r="AJ548" s="273"/>
      <c r="AK548" s="273"/>
      <c r="AL548" s="273"/>
      <c r="AM548" s="273"/>
      <c r="AN548" s="273"/>
      <c r="AO548" s="273"/>
      <c r="AP548" s="273"/>
      <c r="AQ548" s="274"/>
      <c r="AR548" s="273"/>
      <c r="AS548" s="273"/>
      <c r="AT548" s="273"/>
      <c r="AU548" s="273"/>
      <c r="AV548" s="273"/>
      <c r="AW548" s="273"/>
      <c r="AX548" s="273"/>
      <c r="AY548" s="274"/>
      <c r="AZ548" s="274"/>
      <c r="BA548" s="274"/>
      <c r="BB548" s="274"/>
      <c r="BC548" s="273"/>
      <c r="BD548" s="273"/>
      <c r="BE548" s="273"/>
      <c r="BF548" s="273"/>
      <c r="BG548" s="273"/>
      <c r="BH548" s="273"/>
      <c r="BI548" s="273"/>
      <c r="BJ548" s="273"/>
      <c r="BK548" s="273"/>
      <c r="BL548" s="273"/>
      <c r="BM548" s="273"/>
      <c r="BN548" s="273"/>
      <c r="BO548" s="273"/>
      <c r="BP548" s="273"/>
      <c r="BQ548" s="273"/>
      <c r="BR548" s="273"/>
      <c r="BS548" s="273"/>
      <c r="BT548" s="273"/>
      <c r="BU548" s="273"/>
      <c r="BV548" s="273"/>
      <c r="BW548" s="273"/>
      <c r="BX548" s="273"/>
      <c r="BY548" s="273"/>
      <c r="BZ548" s="273"/>
      <c r="CA548" s="273"/>
      <c r="CB548" s="273"/>
      <c r="CC548" s="273"/>
      <c r="CD548" s="273"/>
      <c r="CE548" s="273"/>
      <c r="CF548" s="273"/>
      <c r="CG548" s="273"/>
      <c r="CH548" s="273"/>
      <c r="CI548" s="273"/>
      <c r="CJ548" s="273"/>
      <c r="CK548" s="273"/>
      <c r="CL548" s="273"/>
      <c r="CM548" s="273"/>
      <c r="CN548" s="273"/>
      <c r="CO548" s="273"/>
      <c r="CP548" s="273"/>
      <c r="CQ548" s="273"/>
      <c r="CR548" s="273"/>
      <c r="CS548" s="273"/>
      <c r="CT548" s="273"/>
      <c r="CU548" s="274"/>
      <c r="CV548" s="274"/>
      <c r="CW548" s="274"/>
      <c r="CX548" s="274"/>
      <c r="CY548" s="273"/>
      <c r="CZ548" s="273"/>
      <c r="DA548" s="273"/>
      <c r="DB548" s="273"/>
      <c r="DC548" s="273"/>
      <c r="DD548" s="273"/>
      <c r="DE548" s="273"/>
      <c r="DF548" s="273"/>
      <c r="DG548" s="260"/>
      <c r="DH548" s="260"/>
      <c r="DI548" s="260"/>
      <c r="DJ548" s="260"/>
      <c r="DK548" s="260"/>
      <c r="DL548" s="260"/>
      <c r="DM548" s="261"/>
      <c r="DN548" s="261"/>
      <c r="DO548" s="262"/>
      <c r="DP548" s="260"/>
      <c r="DQ548" s="260"/>
      <c r="DR548" s="263"/>
      <c r="DS548" s="264"/>
      <c r="DT548" s="264"/>
      <c r="DU548" s="264"/>
      <c r="DV548" s="264"/>
      <c r="DW548" s="264"/>
      <c r="DX548" s="265"/>
      <c r="DY548" s="265"/>
      <c r="DZ548" s="263"/>
      <c r="EA548" s="264"/>
      <c r="EB548" s="264"/>
      <c r="EC548" s="263"/>
      <c r="ED548" s="264"/>
      <c r="EE548" s="264"/>
      <c r="EF548" s="264"/>
      <c r="EG548" s="264"/>
      <c r="EH548" s="264"/>
      <c r="EI548" s="265"/>
      <c r="EJ548" s="265"/>
      <c r="EK548" s="263"/>
      <c r="EL548" s="264"/>
      <c r="EM548" s="264"/>
      <c r="EN548" s="263"/>
      <c r="EO548" s="266"/>
      <c r="EP548" s="266"/>
      <c r="EQ548" s="266"/>
      <c r="ER548" s="266"/>
      <c r="ES548" s="266"/>
      <c r="ET548" s="267"/>
      <c r="EU548" s="268"/>
      <c r="EV548" s="266"/>
      <c r="EW548" s="266"/>
      <c r="EX548" s="266"/>
      <c r="EY548" s="263"/>
      <c r="EZ548" s="269"/>
      <c r="FA548" s="269"/>
      <c r="FB548" s="269"/>
      <c r="FC548" s="269"/>
      <c r="FD548" s="269"/>
      <c r="FE548" s="246"/>
      <c r="FF548" s="246"/>
      <c r="FG548" s="246"/>
      <c r="FH548" s="246"/>
      <c r="FI548" s="246"/>
      <c r="FJ548" s="246"/>
      <c r="FK548" s="246"/>
      <c r="FL548" s="246"/>
      <c r="FM548" s="246"/>
      <c r="FN548" s="246"/>
      <c r="FO548" s="246"/>
      <c r="FP548" s="246"/>
      <c r="FQ548" s="246"/>
      <c r="FR548" s="246"/>
      <c r="FS548" s="246"/>
      <c r="FT548" s="246"/>
      <c r="FU548" s="246"/>
      <c r="FV548" s="246"/>
      <c r="FW548" s="246"/>
      <c r="FX548" s="246"/>
      <c r="FY548" s="246"/>
      <c r="FZ548" s="246"/>
      <c r="GA548" s="246"/>
      <c r="GB548" s="246"/>
      <c r="GC548" s="246"/>
      <c r="GD548" s="246"/>
      <c r="GE548" s="246"/>
      <c r="GF548" s="246"/>
      <c r="GG548" s="246"/>
      <c r="GH548" s="246"/>
      <c r="GI548" s="246"/>
      <c r="GJ548" s="246"/>
      <c r="GK548" s="246"/>
      <c r="GL548" s="246"/>
      <c r="GM548" s="246"/>
      <c r="GN548" s="246"/>
      <c r="GO548" s="246"/>
      <c r="GP548" s="246"/>
      <c r="GQ548" s="246"/>
      <c r="GR548" s="246"/>
      <c r="GS548" s="246"/>
      <c r="GT548" s="246"/>
      <c r="GU548" s="246"/>
      <c r="GV548" s="246"/>
      <c r="GW548" s="246"/>
      <c r="GX548" s="246"/>
      <c r="GY548" s="246"/>
      <c r="GZ548" s="246"/>
      <c r="HA548" s="246"/>
      <c r="HB548" s="246"/>
      <c r="HC548" s="246"/>
      <c r="HD548" s="246"/>
      <c r="HE548" s="246"/>
      <c r="HF548" s="246"/>
      <c r="HG548" s="246"/>
      <c r="HH548" s="246"/>
      <c r="HI548" s="246"/>
      <c r="HJ548" s="246"/>
      <c r="HK548" s="246"/>
    </row>
    <row r="549" spans="1:219" ht="12.4" customHeight="1" x14ac:dyDescent="0.25">
      <c r="A549" s="204"/>
      <c r="B549" s="206"/>
      <c r="C549" s="270"/>
      <c r="D549" s="206"/>
      <c r="E549" s="277"/>
      <c r="F549" s="244"/>
      <c r="G549" s="245"/>
      <c r="H549" s="209"/>
      <c r="I549" s="206"/>
      <c r="J549" s="224"/>
      <c r="K549" s="206"/>
      <c r="L549" s="210"/>
      <c r="M549" s="205"/>
      <c r="N549" s="205"/>
      <c r="O549" s="205"/>
      <c r="P549" s="205"/>
      <c r="Q549" s="271"/>
      <c r="R549" s="227"/>
      <c r="S549" s="205"/>
      <c r="T549" s="205"/>
      <c r="U549" s="227"/>
      <c r="V549" s="227"/>
      <c r="W549" s="227"/>
      <c r="X549" s="272"/>
      <c r="Y549" s="272"/>
      <c r="Z549" s="227"/>
      <c r="AA549" s="274"/>
      <c r="AB549" s="274"/>
      <c r="AC549" s="274"/>
      <c r="AD549" s="273"/>
      <c r="AE549" s="274"/>
      <c r="AF549" s="274"/>
      <c r="AG549" s="274"/>
      <c r="AH549" s="273"/>
      <c r="AI549" s="274"/>
      <c r="AJ549" s="274"/>
      <c r="AK549" s="274"/>
      <c r="AL549" s="274"/>
      <c r="AM549" s="274"/>
      <c r="AN549" s="274"/>
      <c r="AO549" s="274"/>
      <c r="AP549" s="273"/>
      <c r="AQ549" s="274"/>
      <c r="AR549" s="274"/>
      <c r="AS549" s="274"/>
      <c r="AT549" s="274"/>
      <c r="AU549" s="274"/>
      <c r="AV549" s="274"/>
      <c r="AW549" s="274"/>
      <c r="AX549" s="273"/>
      <c r="AY549" s="274"/>
      <c r="AZ549" s="274"/>
      <c r="BA549" s="274"/>
      <c r="BB549" s="273"/>
      <c r="BC549" s="274"/>
      <c r="BD549" s="274"/>
      <c r="BE549" s="274"/>
      <c r="BF549" s="273"/>
      <c r="BG549" s="274"/>
      <c r="BH549" s="274"/>
      <c r="BI549" s="274"/>
      <c r="BJ549" s="273"/>
      <c r="BK549" s="274"/>
      <c r="BL549" s="274"/>
      <c r="BM549" s="274"/>
      <c r="BN549" s="273"/>
      <c r="BO549" s="274"/>
      <c r="BP549" s="274"/>
      <c r="BQ549" s="274"/>
      <c r="BR549" s="273"/>
      <c r="BS549" s="274"/>
      <c r="BT549" s="274"/>
      <c r="BU549" s="274"/>
      <c r="BV549" s="273"/>
      <c r="BW549" s="274"/>
      <c r="BX549" s="274"/>
      <c r="BY549" s="274"/>
      <c r="BZ549" s="273"/>
      <c r="CA549" s="274"/>
      <c r="CB549" s="274"/>
      <c r="CC549" s="274"/>
      <c r="CD549" s="273"/>
      <c r="CE549" s="274"/>
      <c r="CF549" s="274"/>
      <c r="CG549" s="274"/>
      <c r="CH549" s="274"/>
      <c r="CI549" s="274"/>
      <c r="CJ549" s="274"/>
      <c r="CK549" s="274"/>
      <c r="CL549" s="273"/>
      <c r="CM549" s="274"/>
      <c r="CN549" s="274"/>
      <c r="CO549" s="274"/>
      <c r="CP549" s="273"/>
      <c r="CQ549" s="274"/>
      <c r="CR549" s="274"/>
      <c r="CS549" s="274"/>
      <c r="CT549" s="273"/>
      <c r="CU549" s="274"/>
      <c r="CV549" s="274"/>
      <c r="CW549" s="274"/>
      <c r="CX549" s="273"/>
      <c r="CY549" s="274"/>
      <c r="CZ549" s="274"/>
      <c r="DA549" s="274"/>
      <c r="DB549" s="274"/>
      <c r="DC549" s="274"/>
      <c r="DD549" s="274"/>
      <c r="DE549" s="274"/>
      <c r="DF549" s="273"/>
      <c r="DG549" s="260"/>
      <c r="DH549" s="260"/>
      <c r="DI549" s="260"/>
      <c r="DJ549" s="260"/>
      <c r="DK549" s="260"/>
      <c r="DL549" s="260"/>
      <c r="DM549" s="261"/>
      <c r="DN549" s="261"/>
      <c r="DO549" s="262"/>
      <c r="DP549" s="260"/>
      <c r="DQ549" s="260"/>
      <c r="DR549" s="263"/>
      <c r="DS549" s="264"/>
      <c r="DT549" s="264"/>
      <c r="DU549" s="264"/>
      <c r="DV549" s="264"/>
      <c r="DW549" s="264"/>
      <c r="DX549" s="265"/>
      <c r="DY549" s="265"/>
      <c r="DZ549" s="263"/>
      <c r="EA549" s="264"/>
      <c r="EB549" s="264"/>
      <c r="EC549" s="263"/>
      <c r="ED549" s="264"/>
      <c r="EE549" s="264"/>
      <c r="EF549" s="264"/>
      <c r="EG549" s="264"/>
      <c r="EH549" s="264"/>
      <c r="EI549" s="265"/>
      <c r="EJ549" s="265"/>
      <c r="EK549" s="263"/>
      <c r="EL549" s="264"/>
      <c r="EM549" s="264"/>
      <c r="EN549" s="263"/>
      <c r="EO549" s="266"/>
      <c r="EP549" s="266"/>
      <c r="EQ549" s="266"/>
      <c r="ER549" s="266"/>
      <c r="ES549" s="266"/>
      <c r="ET549" s="267"/>
      <c r="EU549" s="268"/>
      <c r="EV549" s="266"/>
      <c r="EW549" s="266"/>
      <c r="EX549" s="266"/>
      <c r="EY549" s="263"/>
      <c r="EZ549" s="269"/>
      <c r="FA549" s="269"/>
      <c r="FB549" s="269"/>
      <c r="FC549" s="269"/>
      <c r="FD549" s="269"/>
      <c r="FE549" s="246"/>
      <c r="FF549" s="246"/>
      <c r="FG549" s="246"/>
      <c r="FH549" s="246"/>
      <c r="FI549" s="246"/>
      <c r="FJ549" s="246"/>
      <c r="FK549" s="246"/>
      <c r="FL549" s="246"/>
      <c r="FM549" s="246"/>
      <c r="FN549" s="246"/>
      <c r="FO549" s="246"/>
      <c r="FP549" s="246"/>
      <c r="FQ549" s="246"/>
      <c r="FR549" s="246"/>
      <c r="FS549" s="246"/>
      <c r="FT549" s="246"/>
      <c r="FU549" s="246"/>
      <c r="FV549" s="246"/>
      <c r="FW549" s="246"/>
      <c r="FX549" s="246"/>
      <c r="FY549" s="246"/>
      <c r="FZ549" s="246"/>
      <c r="GA549" s="246"/>
      <c r="GB549" s="246"/>
      <c r="GC549" s="246"/>
      <c r="GD549" s="246"/>
      <c r="GE549" s="246"/>
      <c r="GF549" s="246"/>
      <c r="GG549" s="246"/>
      <c r="GH549" s="246"/>
      <c r="GI549" s="246"/>
      <c r="GJ549" s="246"/>
      <c r="GK549" s="246"/>
      <c r="GL549" s="246"/>
      <c r="GM549" s="246"/>
      <c r="GN549" s="246"/>
      <c r="GO549" s="246"/>
      <c r="GP549" s="246"/>
      <c r="GQ549" s="246"/>
      <c r="GR549" s="246"/>
      <c r="GS549" s="246"/>
      <c r="GT549" s="246"/>
      <c r="GU549" s="246"/>
      <c r="GV549" s="246"/>
      <c r="GW549" s="246"/>
      <c r="GX549" s="246"/>
      <c r="GY549" s="246"/>
      <c r="GZ549" s="246"/>
      <c r="HA549" s="246"/>
      <c r="HB549" s="246"/>
      <c r="HC549" s="246"/>
      <c r="HD549" s="246"/>
      <c r="HE549" s="246"/>
      <c r="HF549" s="246"/>
      <c r="HG549" s="246"/>
      <c r="HH549" s="246"/>
      <c r="HI549" s="246"/>
      <c r="HJ549" s="246"/>
      <c r="HK549" s="246"/>
    </row>
    <row r="550" spans="1:219" ht="12.4" customHeight="1" x14ac:dyDescent="0.25">
      <c r="A550" s="204"/>
      <c r="B550" s="206"/>
      <c r="C550" s="270"/>
      <c r="D550" s="206"/>
      <c r="E550" s="277"/>
      <c r="F550" s="244"/>
      <c r="G550" s="245"/>
      <c r="H550" s="209"/>
      <c r="I550" s="206"/>
      <c r="J550" s="224"/>
      <c r="K550" s="206"/>
      <c r="L550" s="210"/>
      <c r="M550" s="205"/>
      <c r="N550" s="205"/>
      <c r="O550" s="205"/>
      <c r="P550" s="205"/>
      <c r="Q550" s="271"/>
      <c r="R550" s="227"/>
      <c r="S550" s="205"/>
      <c r="T550" s="205"/>
      <c r="U550" s="227"/>
      <c r="V550" s="227"/>
      <c r="W550" s="227"/>
      <c r="X550" s="272"/>
      <c r="Y550" s="272"/>
      <c r="Z550" s="227"/>
      <c r="AA550" s="274"/>
      <c r="AB550" s="274"/>
      <c r="AC550" s="274"/>
      <c r="AD550" s="273"/>
      <c r="AE550" s="274"/>
      <c r="AF550" s="274"/>
      <c r="AG550" s="274"/>
      <c r="AH550" s="273"/>
      <c r="AI550" s="274"/>
      <c r="AJ550" s="274"/>
      <c r="AK550" s="274"/>
      <c r="AL550" s="274"/>
      <c r="AM550" s="274"/>
      <c r="AN550" s="274"/>
      <c r="AO550" s="274"/>
      <c r="AP550" s="273"/>
      <c r="AQ550" s="274"/>
      <c r="AR550" s="274"/>
      <c r="AS550" s="274"/>
      <c r="AT550" s="274"/>
      <c r="AU550" s="274"/>
      <c r="AV550" s="274"/>
      <c r="AW550" s="274"/>
      <c r="AX550" s="274"/>
      <c r="AY550" s="274"/>
      <c r="AZ550" s="274"/>
      <c r="BA550" s="274"/>
      <c r="BB550" s="273"/>
      <c r="BC550" s="274"/>
      <c r="BD550" s="274"/>
      <c r="BE550" s="274"/>
      <c r="BF550" s="273"/>
      <c r="BG550" s="274"/>
      <c r="BH550" s="274"/>
      <c r="BI550" s="274"/>
      <c r="BJ550" s="273"/>
      <c r="BK550" s="274"/>
      <c r="BL550" s="274"/>
      <c r="BM550" s="274"/>
      <c r="BN550" s="273"/>
      <c r="BO550" s="274"/>
      <c r="BP550" s="274"/>
      <c r="BQ550" s="274"/>
      <c r="BR550" s="273"/>
      <c r="BS550" s="274"/>
      <c r="BT550" s="274"/>
      <c r="BU550" s="274"/>
      <c r="BV550" s="273"/>
      <c r="BW550" s="274"/>
      <c r="BX550" s="274"/>
      <c r="BY550" s="274"/>
      <c r="BZ550" s="273"/>
      <c r="CA550" s="274"/>
      <c r="CB550" s="274"/>
      <c r="CC550" s="274"/>
      <c r="CD550" s="273"/>
      <c r="CE550" s="274"/>
      <c r="CF550" s="274"/>
      <c r="CG550" s="274"/>
      <c r="CH550" s="274"/>
      <c r="CI550" s="274"/>
      <c r="CJ550" s="274"/>
      <c r="CK550" s="274"/>
      <c r="CL550" s="274"/>
      <c r="CM550" s="274"/>
      <c r="CN550" s="274"/>
      <c r="CO550" s="274"/>
      <c r="CP550" s="273"/>
      <c r="CQ550" s="274"/>
      <c r="CR550" s="274"/>
      <c r="CS550" s="274"/>
      <c r="CT550" s="273"/>
      <c r="CU550" s="274"/>
      <c r="CV550" s="274"/>
      <c r="CW550" s="274"/>
      <c r="CX550" s="274"/>
      <c r="CY550" s="274"/>
      <c r="CZ550" s="274"/>
      <c r="DA550" s="274"/>
      <c r="DB550" s="273"/>
      <c r="DC550" s="274"/>
      <c r="DD550" s="274"/>
      <c r="DE550" s="274"/>
      <c r="DF550" s="273"/>
      <c r="DG550" s="260"/>
      <c r="DH550" s="260"/>
      <c r="DI550" s="260"/>
      <c r="DJ550" s="260"/>
      <c r="DK550" s="260"/>
      <c r="DL550" s="260"/>
      <c r="DM550" s="261"/>
      <c r="DN550" s="261"/>
      <c r="DO550" s="262"/>
      <c r="DP550" s="260"/>
      <c r="DQ550" s="260"/>
      <c r="DR550" s="263"/>
      <c r="DS550" s="264"/>
      <c r="DT550" s="264"/>
      <c r="DU550" s="264"/>
      <c r="DV550" s="264"/>
      <c r="DW550" s="264"/>
      <c r="DX550" s="265"/>
      <c r="DY550" s="265"/>
      <c r="DZ550" s="263"/>
      <c r="EA550" s="264"/>
      <c r="EB550" s="264"/>
      <c r="EC550" s="263"/>
      <c r="ED550" s="264"/>
      <c r="EE550" s="264"/>
      <c r="EF550" s="264"/>
      <c r="EG550" s="264"/>
      <c r="EH550" s="264"/>
      <c r="EI550" s="265"/>
      <c r="EJ550" s="265"/>
      <c r="EK550" s="263"/>
      <c r="EL550" s="264"/>
      <c r="EM550" s="264"/>
      <c r="EN550" s="263"/>
      <c r="EO550" s="266"/>
      <c r="EP550" s="266"/>
      <c r="EQ550" s="266"/>
      <c r="ER550" s="266"/>
      <c r="ES550" s="266"/>
      <c r="ET550" s="267"/>
      <c r="EU550" s="268"/>
      <c r="EV550" s="266"/>
      <c r="EW550" s="266"/>
      <c r="EX550" s="266"/>
      <c r="EY550" s="263"/>
      <c r="EZ550" s="269"/>
      <c r="FA550" s="269"/>
      <c r="FB550" s="269"/>
      <c r="FC550" s="269"/>
      <c r="FD550" s="269"/>
      <c r="FE550" s="246"/>
      <c r="FF550" s="246"/>
      <c r="FG550" s="246"/>
      <c r="FH550" s="246"/>
      <c r="FI550" s="246"/>
      <c r="FJ550" s="246"/>
      <c r="FK550" s="246"/>
      <c r="FL550" s="246"/>
      <c r="FM550" s="246"/>
      <c r="FN550" s="246"/>
      <c r="FO550" s="246"/>
      <c r="FP550" s="246"/>
      <c r="FQ550" s="246"/>
      <c r="FR550" s="246"/>
      <c r="FS550" s="246"/>
      <c r="FT550" s="246"/>
      <c r="FU550" s="246"/>
      <c r="FV550" s="246"/>
      <c r="FW550" s="246"/>
      <c r="FX550" s="246"/>
      <c r="FY550" s="246"/>
      <c r="FZ550" s="246"/>
      <c r="GA550" s="246"/>
      <c r="GB550" s="246"/>
      <c r="GC550" s="246"/>
      <c r="GD550" s="246"/>
      <c r="GE550" s="246"/>
      <c r="GF550" s="246"/>
      <c r="GG550" s="246"/>
      <c r="GH550" s="246"/>
      <c r="GI550" s="246"/>
      <c r="GJ550" s="246"/>
      <c r="GK550" s="246"/>
      <c r="GL550" s="246"/>
      <c r="GM550" s="246"/>
      <c r="GN550" s="246"/>
      <c r="GO550" s="246"/>
      <c r="GP550" s="246"/>
      <c r="GQ550" s="246"/>
      <c r="GR550" s="246"/>
      <c r="GS550" s="246"/>
      <c r="GT550" s="246"/>
      <c r="GU550" s="246"/>
      <c r="GV550" s="246"/>
      <c r="GW550" s="246"/>
      <c r="GX550" s="246"/>
      <c r="GY550" s="246"/>
      <c r="GZ550" s="246"/>
      <c r="HA550" s="246"/>
      <c r="HB550" s="246"/>
      <c r="HC550" s="246"/>
      <c r="HD550" s="246"/>
      <c r="HE550" s="246"/>
      <c r="HF550" s="246"/>
      <c r="HG550" s="246"/>
      <c r="HH550" s="246"/>
      <c r="HI550" s="246"/>
      <c r="HJ550" s="246"/>
      <c r="HK550" s="246"/>
    </row>
    <row r="551" spans="1:219" ht="12.4" customHeight="1" x14ac:dyDescent="0.25">
      <c r="A551" s="204"/>
      <c r="B551" s="206"/>
      <c r="C551" s="270"/>
      <c r="D551" s="206"/>
      <c r="E551" s="277"/>
      <c r="F551" s="244"/>
      <c r="G551" s="245"/>
      <c r="H551" s="209"/>
      <c r="I551" s="206"/>
      <c r="J551" s="224"/>
      <c r="K551" s="206"/>
      <c r="L551" s="210"/>
      <c r="M551" s="205"/>
      <c r="N551" s="271"/>
      <c r="O551" s="271"/>
      <c r="P551" s="271"/>
      <c r="Q551" s="271"/>
      <c r="R551" s="227"/>
      <c r="S551" s="205"/>
      <c r="T551" s="205"/>
      <c r="U551" s="227"/>
      <c r="V551" s="272"/>
      <c r="W551" s="227"/>
      <c r="X551" s="227"/>
      <c r="Y551" s="272"/>
      <c r="Z551" s="227"/>
      <c r="AA551" s="273"/>
      <c r="AB551" s="273"/>
      <c r="AC551" s="273"/>
      <c r="AD551" s="273"/>
      <c r="AE551" s="273"/>
      <c r="AF551" s="273"/>
      <c r="AG551" s="273"/>
      <c r="AH551" s="273"/>
      <c r="AI551" s="273"/>
      <c r="AJ551" s="273"/>
      <c r="AK551" s="273"/>
      <c r="AL551" s="273"/>
      <c r="AM551" s="273"/>
      <c r="AN551" s="273"/>
      <c r="AO551" s="273"/>
      <c r="AP551" s="273"/>
      <c r="AQ551" s="273"/>
      <c r="AR551" s="273"/>
      <c r="AS551" s="273"/>
      <c r="AT551" s="273"/>
      <c r="AU551" s="273"/>
      <c r="AV551" s="273"/>
      <c r="AW551" s="273"/>
      <c r="AX551" s="273"/>
      <c r="AY551" s="274"/>
      <c r="AZ551" s="274"/>
      <c r="BA551" s="274"/>
      <c r="BB551" s="274"/>
      <c r="BC551" s="273"/>
      <c r="BD551" s="273"/>
      <c r="BE551" s="273"/>
      <c r="BF551" s="273"/>
      <c r="BG551" s="273"/>
      <c r="BH551" s="273"/>
      <c r="BI551" s="273"/>
      <c r="BJ551" s="273"/>
      <c r="BK551" s="273"/>
      <c r="BL551" s="273"/>
      <c r="BM551" s="273"/>
      <c r="BN551" s="273"/>
      <c r="BO551" s="273"/>
      <c r="BP551" s="273"/>
      <c r="BQ551" s="273"/>
      <c r="BR551" s="273"/>
      <c r="BS551" s="273"/>
      <c r="BT551" s="273"/>
      <c r="BU551" s="273"/>
      <c r="BV551" s="273"/>
      <c r="BW551" s="273"/>
      <c r="BX551" s="273"/>
      <c r="BY551" s="273"/>
      <c r="BZ551" s="273"/>
      <c r="CA551" s="273"/>
      <c r="CB551" s="273"/>
      <c r="CC551" s="273"/>
      <c r="CD551" s="273"/>
      <c r="CE551" s="274"/>
      <c r="CF551" s="274"/>
      <c r="CG551" s="274"/>
      <c r="CH551" s="274"/>
      <c r="CI551" s="273"/>
      <c r="CJ551" s="273"/>
      <c r="CK551" s="273"/>
      <c r="CL551" s="273"/>
      <c r="CM551" s="273"/>
      <c r="CN551" s="273"/>
      <c r="CO551" s="273"/>
      <c r="CP551" s="273"/>
      <c r="CQ551" s="273"/>
      <c r="CR551" s="273"/>
      <c r="CS551" s="273"/>
      <c r="CT551" s="273"/>
      <c r="CU551" s="274"/>
      <c r="CV551" s="274"/>
      <c r="CW551" s="274"/>
      <c r="CX551" s="274"/>
      <c r="CY551" s="273"/>
      <c r="CZ551" s="273"/>
      <c r="DA551" s="273"/>
      <c r="DB551" s="273"/>
      <c r="DC551" s="273"/>
      <c r="DD551" s="273"/>
      <c r="DE551" s="273"/>
      <c r="DF551" s="273"/>
      <c r="DG551" s="260"/>
      <c r="DH551" s="260"/>
      <c r="DI551" s="260"/>
      <c r="DJ551" s="260"/>
      <c r="DK551" s="260"/>
      <c r="DL551" s="260"/>
      <c r="DM551" s="261"/>
      <c r="DN551" s="261"/>
      <c r="DO551" s="262"/>
      <c r="DP551" s="260"/>
      <c r="DQ551" s="260"/>
      <c r="DR551" s="263"/>
      <c r="DS551" s="264"/>
      <c r="DT551" s="264"/>
      <c r="DU551" s="264"/>
      <c r="DV551" s="264"/>
      <c r="DW551" s="264"/>
      <c r="DX551" s="265"/>
      <c r="DY551" s="265"/>
      <c r="DZ551" s="263"/>
      <c r="EA551" s="264"/>
      <c r="EB551" s="264"/>
      <c r="EC551" s="263"/>
      <c r="ED551" s="264"/>
      <c r="EE551" s="264"/>
      <c r="EF551" s="264"/>
      <c r="EG551" s="264"/>
      <c r="EH551" s="264"/>
      <c r="EI551" s="265"/>
      <c r="EJ551" s="265"/>
      <c r="EK551" s="263"/>
      <c r="EL551" s="264"/>
      <c r="EM551" s="264"/>
      <c r="EN551" s="263"/>
      <c r="EO551" s="266"/>
      <c r="EP551" s="266"/>
      <c r="EQ551" s="266"/>
      <c r="ER551" s="266"/>
      <c r="ES551" s="266"/>
      <c r="ET551" s="267"/>
      <c r="EU551" s="268"/>
      <c r="EV551" s="266"/>
      <c r="EW551" s="266"/>
      <c r="EX551" s="266"/>
      <c r="EY551" s="263"/>
      <c r="EZ551" s="269"/>
      <c r="FA551" s="269"/>
      <c r="FB551" s="269"/>
      <c r="FC551" s="269"/>
      <c r="FD551" s="269"/>
      <c r="FE551" s="246"/>
      <c r="FF551" s="246"/>
      <c r="FG551" s="246"/>
      <c r="FH551" s="246"/>
      <c r="FI551" s="246"/>
      <c r="FJ551" s="246"/>
      <c r="FK551" s="246"/>
      <c r="FL551" s="246"/>
      <c r="FM551" s="246"/>
      <c r="FN551" s="246"/>
      <c r="FO551" s="246"/>
      <c r="FP551" s="246"/>
      <c r="FQ551" s="246"/>
      <c r="FR551" s="246"/>
      <c r="FS551" s="246"/>
      <c r="FT551" s="246"/>
      <c r="FU551" s="246"/>
      <c r="FV551" s="246"/>
      <c r="FW551" s="246"/>
      <c r="FX551" s="246"/>
      <c r="FY551" s="246"/>
      <c r="FZ551" s="246"/>
      <c r="GA551" s="246"/>
      <c r="GB551" s="246"/>
      <c r="GC551" s="246"/>
      <c r="GD551" s="246"/>
      <c r="GE551" s="246"/>
      <c r="GF551" s="246"/>
      <c r="GG551" s="246"/>
      <c r="GH551" s="246"/>
      <c r="GI551" s="246"/>
      <c r="GJ551" s="246"/>
      <c r="GK551" s="246"/>
      <c r="GL551" s="246"/>
      <c r="GM551" s="246"/>
      <c r="GN551" s="246"/>
      <c r="GO551" s="246"/>
      <c r="GP551" s="246"/>
      <c r="GQ551" s="246"/>
      <c r="GR551" s="246"/>
      <c r="GS551" s="246"/>
      <c r="GT551" s="246"/>
      <c r="GU551" s="246"/>
      <c r="GV551" s="246"/>
      <c r="GW551" s="246"/>
      <c r="GX551" s="246"/>
      <c r="GY551" s="246"/>
      <c r="GZ551" s="246"/>
      <c r="HA551" s="246"/>
      <c r="HB551" s="246"/>
      <c r="HC551" s="246"/>
      <c r="HD551" s="246"/>
      <c r="HE551" s="246"/>
      <c r="HF551" s="246"/>
      <c r="HG551" s="246"/>
      <c r="HH551" s="246"/>
      <c r="HI551" s="246"/>
      <c r="HJ551" s="246"/>
      <c r="HK551" s="246"/>
    </row>
    <row r="552" spans="1:219" ht="12.4" customHeight="1" x14ac:dyDescent="0.2">
      <c r="A552" s="204"/>
      <c r="B552" s="206"/>
      <c r="C552" s="270"/>
      <c r="D552" s="206"/>
      <c r="E552" s="277"/>
      <c r="F552" s="244"/>
      <c r="G552" s="245"/>
      <c r="H552" s="209"/>
      <c r="I552" s="206"/>
      <c r="J552" s="224"/>
      <c r="K552" s="206"/>
      <c r="L552" s="210"/>
      <c r="M552" s="205"/>
      <c r="N552" s="205"/>
      <c r="O552" s="205"/>
      <c r="P552" s="205"/>
      <c r="Q552" s="271"/>
      <c r="R552" s="227"/>
      <c r="S552" s="205"/>
      <c r="T552" s="205"/>
      <c r="U552" s="227"/>
      <c r="V552" s="227"/>
      <c r="W552" s="227"/>
      <c r="X552" s="227"/>
      <c r="Y552" s="227"/>
      <c r="Z552" s="227"/>
      <c r="AA552" s="273"/>
      <c r="AB552" s="273"/>
      <c r="AC552" s="273"/>
      <c r="AD552" s="273"/>
      <c r="AE552" s="273"/>
      <c r="AF552" s="273"/>
      <c r="AG552" s="273"/>
      <c r="AH552" s="274"/>
      <c r="AI552" s="274"/>
      <c r="AJ552" s="273"/>
      <c r="AK552" s="274"/>
      <c r="AL552" s="274"/>
      <c r="AM552" s="273"/>
      <c r="AN552" s="273"/>
      <c r="AO552" s="273"/>
      <c r="AP552" s="274"/>
      <c r="AQ552" s="273"/>
      <c r="AR552" s="274"/>
      <c r="AS552" s="274"/>
      <c r="AT552" s="273"/>
      <c r="AU552" s="273"/>
      <c r="AV552" s="273"/>
      <c r="AW552" s="273"/>
      <c r="AX552" s="274"/>
      <c r="AY552" s="273"/>
      <c r="AZ552" s="273"/>
      <c r="BA552" s="273"/>
      <c r="BB552" s="273"/>
      <c r="BC552" s="273"/>
      <c r="BD552" s="273"/>
      <c r="BE552" s="273"/>
      <c r="BF552" s="273"/>
      <c r="BG552" s="273"/>
      <c r="BH552" s="273"/>
      <c r="BI552" s="273"/>
      <c r="BJ552" s="273"/>
      <c r="BK552" s="273"/>
      <c r="BL552" s="273"/>
      <c r="BM552" s="273"/>
      <c r="BN552" s="273"/>
      <c r="BO552" s="273"/>
      <c r="BP552" s="273"/>
      <c r="BQ552" s="273"/>
      <c r="BR552" s="273"/>
      <c r="BS552" s="273"/>
      <c r="BT552" s="273"/>
      <c r="BU552" s="273"/>
      <c r="BV552" s="273"/>
      <c r="BW552" s="273"/>
      <c r="BX552" s="273"/>
      <c r="BY552" s="273"/>
      <c r="BZ552" s="273"/>
      <c r="CA552" s="273"/>
      <c r="CB552" s="273"/>
      <c r="CC552" s="273"/>
      <c r="CD552" s="273"/>
      <c r="CE552" s="274"/>
      <c r="CF552" s="274"/>
      <c r="CG552" s="273"/>
      <c r="CH552" s="274"/>
      <c r="CI552" s="273"/>
      <c r="CJ552" s="273"/>
      <c r="CK552" s="273"/>
      <c r="CL552" s="273"/>
      <c r="CM552" s="273"/>
      <c r="CN552" s="273"/>
      <c r="CO552" s="273"/>
      <c r="CP552" s="273"/>
      <c r="CQ552" s="273"/>
      <c r="CR552" s="273"/>
      <c r="CS552" s="273"/>
      <c r="CT552" s="273"/>
      <c r="CU552" s="273"/>
      <c r="CV552" s="273"/>
      <c r="CW552" s="273"/>
      <c r="CX552" s="273"/>
      <c r="CY552" s="274"/>
      <c r="CZ552" s="274"/>
      <c r="DA552" s="273"/>
      <c r="DB552" s="273"/>
      <c r="DC552" s="273"/>
      <c r="DD552" s="273"/>
      <c r="DE552" s="273"/>
      <c r="DF552" s="273"/>
      <c r="DG552" s="260"/>
      <c r="DH552" s="260"/>
      <c r="DI552" s="260"/>
      <c r="DJ552" s="260"/>
      <c r="DK552" s="260"/>
      <c r="DL552" s="260"/>
      <c r="DM552" s="261"/>
      <c r="DN552" s="261"/>
      <c r="DO552" s="262"/>
      <c r="DP552" s="260"/>
      <c r="DQ552" s="260"/>
      <c r="DR552" s="263"/>
      <c r="DS552" s="264"/>
      <c r="DT552" s="264"/>
      <c r="DU552" s="264"/>
      <c r="DV552" s="264"/>
      <c r="DW552" s="264"/>
      <c r="DX552" s="265"/>
      <c r="DY552" s="265"/>
      <c r="DZ552" s="263"/>
      <c r="EA552" s="264"/>
      <c r="EB552" s="264"/>
      <c r="EC552" s="263"/>
      <c r="ED552" s="264"/>
      <c r="EE552" s="264"/>
      <c r="EF552" s="264"/>
      <c r="EG552" s="264"/>
      <c r="EH552" s="264"/>
      <c r="EI552" s="265"/>
      <c r="EJ552" s="265"/>
      <c r="EK552" s="263"/>
      <c r="EL552" s="264"/>
      <c r="EM552" s="264"/>
      <c r="EN552" s="263"/>
      <c r="EO552" s="266"/>
      <c r="EP552" s="266"/>
      <c r="EQ552" s="266"/>
      <c r="ER552" s="266"/>
      <c r="ES552" s="266"/>
      <c r="ET552" s="267"/>
      <c r="EU552" s="268"/>
      <c r="EV552" s="266"/>
      <c r="EW552" s="266"/>
      <c r="EX552" s="266"/>
      <c r="EY552" s="263"/>
      <c r="EZ552" s="269"/>
      <c r="FA552" s="269"/>
      <c r="FB552" s="269"/>
      <c r="FC552" s="269"/>
      <c r="FD552" s="269"/>
      <c r="FE552" s="246"/>
      <c r="FF552" s="246"/>
      <c r="FG552" s="246"/>
      <c r="FH552" s="246"/>
      <c r="FI552" s="246"/>
      <c r="FJ552" s="246"/>
      <c r="FK552" s="246"/>
      <c r="FL552" s="246"/>
      <c r="FM552" s="246"/>
      <c r="FN552" s="246"/>
      <c r="FO552" s="246"/>
      <c r="FP552" s="246"/>
      <c r="FQ552" s="246"/>
      <c r="FR552" s="246"/>
      <c r="FS552" s="246"/>
      <c r="FT552" s="246"/>
      <c r="FU552" s="246"/>
      <c r="FV552" s="246"/>
      <c r="FW552" s="246"/>
      <c r="FX552" s="246"/>
      <c r="FY552" s="246"/>
      <c r="FZ552" s="246"/>
      <c r="GA552" s="246"/>
      <c r="GB552" s="246"/>
      <c r="GC552" s="246"/>
      <c r="GD552" s="246"/>
      <c r="GE552" s="246"/>
      <c r="GF552" s="246"/>
      <c r="GG552" s="246"/>
      <c r="GH552" s="246"/>
      <c r="GI552" s="246"/>
      <c r="GJ552" s="246"/>
      <c r="GK552" s="246"/>
      <c r="GL552" s="246"/>
      <c r="GM552" s="246"/>
      <c r="GN552" s="246"/>
      <c r="GO552" s="246"/>
      <c r="GP552" s="246"/>
      <c r="GQ552" s="246"/>
      <c r="GR552" s="246"/>
      <c r="GS552" s="246"/>
      <c r="GT552" s="246"/>
      <c r="GU552" s="246"/>
      <c r="GV552" s="246"/>
      <c r="GW552" s="246"/>
      <c r="GX552" s="246"/>
      <c r="GY552" s="246"/>
      <c r="GZ552" s="246"/>
      <c r="HA552" s="246"/>
      <c r="HB552" s="246"/>
      <c r="HC552" s="246"/>
      <c r="HD552" s="246"/>
      <c r="HE552" s="246"/>
      <c r="HF552" s="246"/>
      <c r="HG552" s="246"/>
      <c r="HH552" s="246"/>
      <c r="HI552" s="246"/>
      <c r="HJ552" s="246"/>
      <c r="HK552" s="246"/>
    </row>
    <row r="553" spans="1:219" ht="12.4" customHeight="1" x14ac:dyDescent="0.25">
      <c r="A553" s="204"/>
      <c r="B553" s="206"/>
      <c r="C553" s="270"/>
      <c r="D553" s="206"/>
      <c r="E553" s="277"/>
      <c r="F553" s="244"/>
      <c r="G553" s="245"/>
      <c r="H553" s="209"/>
      <c r="I553" s="206"/>
      <c r="J553" s="224"/>
      <c r="K553" s="206"/>
      <c r="L553" s="210"/>
      <c r="M553" s="205"/>
      <c r="N553" s="205"/>
      <c r="O553" s="205"/>
      <c r="P553" s="205"/>
      <c r="Q553" s="271"/>
      <c r="R553" s="227"/>
      <c r="S553" s="205"/>
      <c r="T553" s="205"/>
      <c r="U553" s="227"/>
      <c r="V553" s="227"/>
      <c r="W553" s="227"/>
      <c r="X553" s="272"/>
      <c r="Y553" s="272"/>
      <c r="Z553" s="227"/>
      <c r="AA553" s="273"/>
      <c r="AB553" s="273"/>
      <c r="AC553" s="273"/>
      <c r="AD553" s="274"/>
      <c r="AE553" s="273"/>
      <c r="AF553" s="273"/>
      <c r="AG553" s="273"/>
      <c r="AH553" s="274"/>
      <c r="AI553" s="274"/>
      <c r="AJ553" s="274"/>
      <c r="AK553" s="274"/>
      <c r="AL553" s="274"/>
      <c r="AM553" s="273"/>
      <c r="AN553" s="273"/>
      <c r="AO553" s="273"/>
      <c r="AP553" s="274"/>
      <c r="AQ553" s="273"/>
      <c r="AR553" s="273"/>
      <c r="AS553" s="273"/>
      <c r="AT553" s="274"/>
      <c r="AU553" s="273"/>
      <c r="AV553" s="273"/>
      <c r="AW553" s="273"/>
      <c r="AX553" s="274"/>
      <c r="AY553" s="273"/>
      <c r="AZ553" s="273"/>
      <c r="BA553" s="273"/>
      <c r="BB553" s="274"/>
      <c r="BC553" s="273"/>
      <c r="BD553" s="273"/>
      <c r="BE553" s="273"/>
      <c r="BF553" s="274"/>
      <c r="BG553" s="273"/>
      <c r="BH553" s="273"/>
      <c r="BI553" s="273"/>
      <c r="BJ553" s="274"/>
      <c r="BK553" s="273"/>
      <c r="BL553" s="273"/>
      <c r="BM553" s="273"/>
      <c r="BN553" s="274"/>
      <c r="BO553" s="273"/>
      <c r="BP553" s="273"/>
      <c r="BQ553" s="273"/>
      <c r="BR553" s="274"/>
      <c r="BS553" s="273"/>
      <c r="BT553" s="273"/>
      <c r="BU553" s="273"/>
      <c r="BV553" s="274"/>
      <c r="BW553" s="273"/>
      <c r="BX553" s="273"/>
      <c r="BY553" s="273"/>
      <c r="BZ553" s="274"/>
      <c r="CA553" s="273"/>
      <c r="CB553" s="273"/>
      <c r="CC553" s="273"/>
      <c r="CD553" s="274"/>
      <c r="CE553" s="273"/>
      <c r="CF553" s="273"/>
      <c r="CG553" s="273"/>
      <c r="CH553" s="274"/>
      <c r="CI553" s="273"/>
      <c r="CJ553" s="273"/>
      <c r="CK553" s="273"/>
      <c r="CL553" s="274"/>
      <c r="CM553" s="273"/>
      <c r="CN553" s="273"/>
      <c r="CO553" s="273"/>
      <c r="CP553" s="274"/>
      <c r="CQ553" s="273"/>
      <c r="CR553" s="273"/>
      <c r="CS553" s="273"/>
      <c r="CT553" s="274"/>
      <c r="CU553" s="274"/>
      <c r="CV553" s="274"/>
      <c r="CW553" s="274"/>
      <c r="CX553" s="274"/>
      <c r="CY553" s="273"/>
      <c r="CZ553" s="273"/>
      <c r="DA553" s="273"/>
      <c r="DB553" s="274"/>
      <c r="DC553" s="273"/>
      <c r="DD553" s="273"/>
      <c r="DE553" s="273"/>
      <c r="DF553" s="274"/>
      <c r="DG553" s="260"/>
      <c r="DH553" s="260"/>
      <c r="DI553" s="260"/>
      <c r="DJ553" s="260"/>
      <c r="DK553" s="260"/>
      <c r="DL553" s="260"/>
      <c r="DM553" s="261"/>
      <c r="DN553" s="261"/>
      <c r="DO553" s="262"/>
      <c r="DP553" s="260"/>
      <c r="DQ553" s="260"/>
      <c r="DR553" s="263"/>
      <c r="DS553" s="264"/>
      <c r="DT553" s="264"/>
      <c r="DU553" s="264"/>
      <c r="DV553" s="264"/>
      <c r="DW553" s="264"/>
      <c r="DX553" s="265"/>
      <c r="DY553" s="265"/>
      <c r="DZ553" s="263"/>
      <c r="EA553" s="264"/>
      <c r="EB553" s="264"/>
      <c r="EC553" s="263"/>
      <c r="ED553" s="264"/>
      <c r="EE553" s="264"/>
      <c r="EF553" s="264"/>
      <c r="EG553" s="264"/>
      <c r="EH553" s="264"/>
      <c r="EI553" s="265"/>
      <c r="EJ553" s="265"/>
      <c r="EK553" s="263"/>
      <c r="EL553" s="264"/>
      <c r="EM553" s="264"/>
      <c r="EN553" s="263"/>
      <c r="EO553" s="266"/>
      <c r="EP553" s="266"/>
      <c r="EQ553" s="266"/>
      <c r="ER553" s="266"/>
      <c r="ES553" s="266"/>
      <c r="ET553" s="267"/>
      <c r="EU553" s="268"/>
      <c r="EV553" s="266"/>
      <c r="EW553" s="266"/>
      <c r="EX553" s="266"/>
      <c r="EY553" s="263"/>
      <c r="EZ553" s="269"/>
      <c r="FA553" s="269"/>
      <c r="FB553" s="269"/>
      <c r="FC553" s="269"/>
      <c r="FD553" s="269"/>
      <c r="FE553" s="246"/>
      <c r="FF553" s="246"/>
      <c r="FG553" s="246"/>
      <c r="FH553" s="246"/>
      <c r="FI553" s="246"/>
      <c r="FJ553" s="246"/>
      <c r="FK553" s="246"/>
      <c r="FL553" s="246"/>
      <c r="FM553" s="246"/>
      <c r="FN553" s="246"/>
      <c r="FO553" s="246"/>
      <c r="FP553" s="246"/>
      <c r="FQ553" s="246"/>
      <c r="FR553" s="246"/>
      <c r="FS553" s="246"/>
      <c r="FT553" s="246"/>
      <c r="FU553" s="246"/>
      <c r="FV553" s="246"/>
      <c r="FW553" s="246"/>
      <c r="FX553" s="246"/>
      <c r="FY553" s="246"/>
      <c r="FZ553" s="246"/>
      <c r="GA553" s="246"/>
      <c r="GB553" s="246"/>
      <c r="GC553" s="246"/>
      <c r="GD553" s="246"/>
      <c r="GE553" s="246"/>
      <c r="GF553" s="246"/>
      <c r="GG553" s="246"/>
      <c r="GH553" s="246"/>
      <c r="GI553" s="246"/>
      <c r="GJ553" s="246"/>
      <c r="GK553" s="246"/>
      <c r="GL553" s="246"/>
      <c r="GM553" s="246"/>
      <c r="GN553" s="246"/>
      <c r="GO553" s="246"/>
      <c r="GP553" s="246"/>
      <c r="GQ553" s="246"/>
      <c r="GR553" s="246"/>
      <c r="GS553" s="246"/>
      <c r="GT553" s="246"/>
      <c r="GU553" s="246"/>
      <c r="GV553" s="246"/>
      <c r="GW553" s="246"/>
      <c r="GX553" s="246"/>
      <c r="GY553" s="246"/>
      <c r="GZ553" s="246"/>
      <c r="HA553" s="246"/>
      <c r="HB553" s="246"/>
      <c r="HC553" s="246"/>
      <c r="HD553" s="246"/>
      <c r="HE553" s="246"/>
      <c r="HF553" s="246"/>
      <c r="HG553" s="246"/>
      <c r="HH553" s="246"/>
      <c r="HI553" s="246"/>
      <c r="HJ553" s="246"/>
      <c r="HK553" s="246"/>
    </row>
    <row r="554" spans="1:219" ht="12.4" customHeight="1" x14ac:dyDescent="0.25">
      <c r="A554" s="204"/>
      <c r="B554" s="206"/>
      <c r="C554" s="270"/>
      <c r="D554" s="206"/>
      <c r="E554" s="277"/>
      <c r="F554" s="244"/>
      <c r="G554" s="245"/>
      <c r="H554" s="209"/>
      <c r="I554" s="206"/>
      <c r="J554" s="224"/>
      <c r="K554" s="206"/>
      <c r="L554" s="210"/>
      <c r="M554" s="205"/>
      <c r="N554" s="205"/>
      <c r="O554" s="205"/>
      <c r="P554" s="205"/>
      <c r="Q554" s="271"/>
      <c r="R554" s="227"/>
      <c r="S554" s="205"/>
      <c r="T554" s="205"/>
      <c r="U554" s="227"/>
      <c r="V554" s="227"/>
      <c r="W554" s="227"/>
      <c r="X554" s="272"/>
      <c r="Y554" s="272"/>
      <c r="Z554" s="227"/>
      <c r="AA554" s="273"/>
      <c r="AB554" s="273"/>
      <c r="AC554" s="273"/>
      <c r="AD554" s="273"/>
      <c r="AE554" s="273"/>
      <c r="AF554" s="273"/>
      <c r="AG554" s="273"/>
      <c r="AH554" s="273"/>
      <c r="AI554" s="274"/>
      <c r="AJ554" s="274"/>
      <c r="AK554" s="274"/>
      <c r="AL554" s="274"/>
      <c r="AM554" s="273"/>
      <c r="AN554" s="273"/>
      <c r="AO554" s="273"/>
      <c r="AP554" s="273"/>
      <c r="AQ554" s="273"/>
      <c r="AR554" s="274"/>
      <c r="AS554" s="273"/>
      <c r="AT554" s="273"/>
      <c r="AU554" s="274"/>
      <c r="AV554" s="274"/>
      <c r="AW554" s="274"/>
      <c r="AX554" s="274"/>
      <c r="AY554" s="273"/>
      <c r="AZ554" s="273"/>
      <c r="BA554" s="273"/>
      <c r="BB554" s="273"/>
      <c r="BC554" s="273"/>
      <c r="BD554" s="273"/>
      <c r="BE554" s="273"/>
      <c r="BF554" s="273"/>
      <c r="BG554" s="273"/>
      <c r="BH554" s="273"/>
      <c r="BI554" s="273"/>
      <c r="BJ554" s="273"/>
      <c r="BK554" s="273"/>
      <c r="BL554" s="273"/>
      <c r="BM554" s="273"/>
      <c r="BN554" s="273"/>
      <c r="BO554" s="273"/>
      <c r="BP554" s="273"/>
      <c r="BQ554" s="273"/>
      <c r="BR554" s="273"/>
      <c r="BS554" s="273"/>
      <c r="BT554" s="273"/>
      <c r="BU554" s="273"/>
      <c r="BV554" s="273"/>
      <c r="BW554" s="273"/>
      <c r="BX554" s="273"/>
      <c r="BY554" s="273"/>
      <c r="BZ554" s="273"/>
      <c r="CA554" s="273"/>
      <c r="CB554" s="273"/>
      <c r="CC554" s="273"/>
      <c r="CD554" s="273"/>
      <c r="CE554" s="274"/>
      <c r="CF554" s="274"/>
      <c r="CG554" s="274"/>
      <c r="CH554" s="274"/>
      <c r="CI554" s="273"/>
      <c r="CJ554" s="273"/>
      <c r="CK554" s="273"/>
      <c r="CL554" s="273"/>
      <c r="CM554" s="273"/>
      <c r="CN554" s="273"/>
      <c r="CO554" s="273"/>
      <c r="CP554" s="273"/>
      <c r="CQ554" s="273"/>
      <c r="CR554" s="273"/>
      <c r="CS554" s="273"/>
      <c r="CT554" s="273"/>
      <c r="CU554" s="274"/>
      <c r="CV554" s="274"/>
      <c r="CW554" s="274"/>
      <c r="CX554" s="274"/>
      <c r="CY554" s="273"/>
      <c r="CZ554" s="273"/>
      <c r="DA554" s="273"/>
      <c r="DB554" s="273"/>
      <c r="DC554" s="273"/>
      <c r="DD554" s="273"/>
      <c r="DE554" s="273"/>
      <c r="DF554" s="273"/>
      <c r="DG554" s="260"/>
      <c r="DH554" s="260"/>
      <c r="DI554" s="260"/>
      <c r="DJ554" s="260"/>
      <c r="DK554" s="260"/>
      <c r="DL554" s="260"/>
      <c r="DM554" s="261"/>
      <c r="DN554" s="261"/>
      <c r="DO554" s="262"/>
      <c r="DP554" s="260"/>
      <c r="DQ554" s="260"/>
      <c r="DR554" s="263"/>
      <c r="DS554" s="264"/>
      <c r="DT554" s="264"/>
      <c r="DU554" s="264"/>
      <c r="DV554" s="264"/>
      <c r="DW554" s="264"/>
      <c r="DX554" s="265"/>
      <c r="DY554" s="265"/>
      <c r="DZ554" s="263"/>
      <c r="EA554" s="264"/>
      <c r="EB554" s="264"/>
      <c r="EC554" s="263"/>
      <c r="ED554" s="264"/>
      <c r="EE554" s="264"/>
      <c r="EF554" s="264"/>
      <c r="EG554" s="264"/>
      <c r="EH554" s="264"/>
      <c r="EI554" s="265"/>
      <c r="EJ554" s="265"/>
      <c r="EK554" s="263"/>
      <c r="EL554" s="264"/>
      <c r="EM554" s="264"/>
      <c r="EN554" s="263"/>
      <c r="EO554" s="266"/>
      <c r="EP554" s="266"/>
      <c r="EQ554" s="266"/>
      <c r="ER554" s="266"/>
      <c r="ES554" s="266"/>
      <c r="ET554" s="267"/>
      <c r="EU554" s="268"/>
      <c r="EV554" s="266"/>
      <c r="EW554" s="266"/>
      <c r="EX554" s="266"/>
      <c r="EY554" s="263"/>
      <c r="EZ554" s="269"/>
      <c r="FA554" s="269"/>
      <c r="FB554" s="269"/>
      <c r="FC554" s="269"/>
      <c r="FD554" s="269"/>
      <c r="FE554" s="246"/>
      <c r="FF554" s="246"/>
      <c r="FG554" s="246"/>
      <c r="FH554" s="246"/>
      <c r="FI554" s="246"/>
      <c r="FJ554" s="246"/>
      <c r="FK554" s="246"/>
      <c r="FL554" s="246"/>
      <c r="FM554" s="246"/>
      <c r="FN554" s="246"/>
      <c r="FO554" s="246"/>
      <c r="FP554" s="246"/>
      <c r="FQ554" s="246"/>
      <c r="FR554" s="246"/>
      <c r="FS554" s="246"/>
      <c r="FT554" s="246"/>
      <c r="FU554" s="246"/>
      <c r="FV554" s="246"/>
      <c r="FW554" s="246"/>
      <c r="FX554" s="246"/>
      <c r="FY554" s="246"/>
      <c r="FZ554" s="246"/>
      <c r="GA554" s="246"/>
      <c r="GB554" s="246"/>
      <c r="GC554" s="246"/>
      <c r="GD554" s="246"/>
      <c r="GE554" s="246"/>
      <c r="GF554" s="246"/>
      <c r="GG554" s="246"/>
      <c r="GH554" s="246"/>
      <c r="GI554" s="246"/>
      <c r="GJ554" s="246"/>
      <c r="GK554" s="246"/>
      <c r="GL554" s="246"/>
      <c r="GM554" s="246"/>
      <c r="GN554" s="246"/>
      <c r="GO554" s="246"/>
      <c r="GP554" s="246"/>
      <c r="GQ554" s="246"/>
      <c r="GR554" s="246"/>
      <c r="GS554" s="246"/>
      <c r="GT554" s="246"/>
      <c r="GU554" s="246"/>
      <c r="GV554" s="246"/>
      <c r="GW554" s="246"/>
      <c r="GX554" s="246"/>
      <c r="GY554" s="246"/>
      <c r="GZ554" s="246"/>
      <c r="HA554" s="246"/>
      <c r="HB554" s="246"/>
      <c r="HC554" s="246"/>
      <c r="HD554" s="246"/>
      <c r="HE554" s="246"/>
      <c r="HF554" s="246"/>
      <c r="HG554" s="246"/>
      <c r="HH554" s="246"/>
      <c r="HI554" s="246"/>
      <c r="HJ554" s="246"/>
      <c r="HK554" s="246"/>
    </row>
    <row r="555" spans="1:219" ht="12.4" customHeight="1" x14ac:dyDescent="0.25">
      <c r="A555" s="204"/>
      <c r="B555" s="206"/>
      <c r="C555" s="258"/>
      <c r="D555" s="206"/>
      <c r="E555" s="277"/>
      <c r="F555" s="244"/>
      <c r="G555" s="245"/>
      <c r="H555" s="209"/>
      <c r="I555" s="206"/>
      <c r="J555" s="224"/>
      <c r="K555" s="206"/>
      <c r="L555" s="210"/>
      <c r="M555" s="205"/>
      <c r="N555" s="205"/>
      <c r="O555" s="205"/>
      <c r="P555" s="205"/>
      <c r="Q555" s="271"/>
      <c r="R555" s="227"/>
      <c r="S555" s="205"/>
      <c r="T555" s="205"/>
      <c r="U555" s="227"/>
      <c r="V555" s="227"/>
      <c r="W555" s="227"/>
      <c r="X555" s="227"/>
      <c r="Y555" s="272"/>
      <c r="Z555" s="227"/>
      <c r="AA555" s="273"/>
      <c r="AB555" s="273"/>
      <c r="AC555" s="273"/>
      <c r="AD555" s="273"/>
      <c r="AE555" s="273"/>
      <c r="AF555" s="273"/>
      <c r="AG555" s="273"/>
      <c r="AH555" s="273"/>
      <c r="AI555" s="274"/>
      <c r="AJ555" s="274"/>
      <c r="AK555" s="274"/>
      <c r="AL555" s="274"/>
      <c r="AM555" s="273"/>
      <c r="AN555" s="273"/>
      <c r="AO555" s="273"/>
      <c r="AP555" s="273"/>
      <c r="AQ555" s="274"/>
      <c r="AR555" s="274"/>
      <c r="AS555" s="273"/>
      <c r="AT555" s="273"/>
      <c r="AU555" s="273"/>
      <c r="AV555" s="273"/>
      <c r="AW555" s="273"/>
      <c r="AX555" s="273"/>
      <c r="AY555" s="273"/>
      <c r="AZ555" s="273"/>
      <c r="BA555" s="273"/>
      <c r="BB555" s="273"/>
      <c r="BC555" s="273"/>
      <c r="BD555" s="273"/>
      <c r="BE555" s="273"/>
      <c r="BF555" s="273"/>
      <c r="BG555" s="273"/>
      <c r="BH555" s="273"/>
      <c r="BI555" s="273"/>
      <c r="BJ555" s="273"/>
      <c r="BK555" s="273"/>
      <c r="BL555" s="273"/>
      <c r="BM555" s="273"/>
      <c r="BN555" s="273"/>
      <c r="BO555" s="273"/>
      <c r="BP555" s="273"/>
      <c r="BQ555" s="273"/>
      <c r="BR555" s="273"/>
      <c r="BS555" s="273"/>
      <c r="BT555" s="273"/>
      <c r="BU555" s="273"/>
      <c r="BV555" s="273"/>
      <c r="BW555" s="273"/>
      <c r="BX555" s="273"/>
      <c r="BY555" s="273"/>
      <c r="BZ555" s="273"/>
      <c r="CA555" s="273"/>
      <c r="CB555" s="273"/>
      <c r="CC555" s="273"/>
      <c r="CD555" s="273"/>
      <c r="CE555" s="274"/>
      <c r="CF555" s="274"/>
      <c r="CG555" s="274"/>
      <c r="CH555" s="273"/>
      <c r="CI555" s="273"/>
      <c r="CJ555" s="273"/>
      <c r="CK555" s="273"/>
      <c r="CL555" s="273"/>
      <c r="CM555" s="274"/>
      <c r="CN555" s="274"/>
      <c r="CO555" s="274"/>
      <c r="CP555" s="273"/>
      <c r="CQ555" s="273"/>
      <c r="CR555" s="273"/>
      <c r="CS555" s="273"/>
      <c r="CT555" s="273"/>
      <c r="CU555" s="274"/>
      <c r="CV555" s="274"/>
      <c r="CW555" s="274"/>
      <c r="CX555" s="274"/>
      <c r="CY555" s="273"/>
      <c r="CZ555" s="273"/>
      <c r="DA555" s="274"/>
      <c r="DB555" s="273"/>
      <c r="DC555" s="273"/>
      <c r="DD555" s="273"/>
      <c r="DE555" s="273"/>
      <c r="DF555" s="273"/>
      <c r="DG555" s="260"/>
      <c r="DH555" s="260"/>
      <c r="DI555" s="260"/>
      <c r="DJ555" s="260"/>
      <c r="DK555" s="260"/>
      <c r="DL555" s="260"/>
      <c r="DM555" s="261"/>
      <c r="DN555" s="261"/>
      <c r="DO555" s="262"/>
      <c r="DP555" s="260"/>
      <c r="DQ555" s="260"/>
      <c r="DR555" s="263"/>
      <c r="DS555" s="264"/>
      <c r="DT555" s="264"/>
      <c r="DU555" s="264"/>
      <c r="DV555" s="264"/>
      <c r="DW555" s="264"/>
      <c r="DX555" s="265"/>
      <c r="DY555" s="265"/>
      <c r="DZ555" s="263"/>
      <c r="EA555" s="264"/>
      <c r="EB555" s="264"/>
      <c r="EC555" s="263"/>
      <c r="ED555" s="264"/>
      <c r="EE555" s="264"/>
      <c r="EF555" s="264"/>
      <c r="EG555" s="264"/>
      <c r="EH555" s="264"/>
      <c r="EI555" s="265"/>
      <c r="EJ555" s="265"/>
      <c r="EK555" s="263"/>
      <c r="EL555" s="264"/>
      <c r="EM555" s="264"/>
      <c r="EN555" s="263"/>
      <c r="EO555" s="266"/>
      <c r="EP555" s="266"/>
      <c r="EQ555" s="266"/>
      <c r="ER555" s="266"/>
      <c r="ES555" s="266"/>
      <c r="ET555" s="267"/>
      <c r="EU555" s="268"/>
      <c r="EV555" s="266"/>
      <c r="EW555" s="266"/>
      <c r="EX555" s="266"/>
      <c r="EY555" s="263"/>
      <c r="EZ555" s="269"/>
      <c r="FA555" s="269"/>
      <c r="FB555" s="269"/>
      <c r="FC555" s="269"/>
      <c r="FD555" s="269"/>
      <c r="FE555" s="246"/>
      <c r="FF555" s="246"/>
      <c r="FG555" s="246"/>
      <c r="FH555" s="246"/>
      <c r="FI555" s="246"/>
      <c r="FJ555" s="246"/>
      <c r="FK555" s="246"/>
      <c r="FL555" s="246"/>
      <c r="FM555" s="246"/>
      <c r="FN555" s="246"/>
      <c r="FO555" s="246"/>
      <c r="FP555" s="246"/>
      <c r="FQ555" s="246"/>
      <c r="FR555" s="246"/>
      <c r="FS555" s="246"/>
      <c r="FT555" s="246"/>
      <c r="FU555" s="246"/>
      <c r="FV555" s="246"/>
      <c r="FW555" s="246"/>
      <c r="FX555" s="246"/>
      <c r="FY555" s="246"/>
      <c r="FZ555" s="246"/>
      <c r="GA555" s="246"/>
      <c r="GB555" s="246"/>
      <c r="GC555" s="246"/>
      <c r="GD555" s="246"/>
      <c r="GE555" s="246"/>
      <c r="GF555" s="246"/>
      <c r="GG555" s="246"/>
      <c r="GH555" s="246"/>
      <c r="GI555" s="246"/>
      <c r="GJ555" s="246"/>
      <c r="GK555" s="246"/>
      <c r="GL555" s="246"/>
      <c r="GM555" s="246"/>
      <c r="GN555" s="246"/>
      <c r="GO555" s="246"/>
      <c r="GP555" s="246"/>
      <c r="GQ555" s="246"/>
      <c r="GR555" s="246"/>
      <c r="GS555" s="246"/>
      <c r="GT555" s="246"/>
      <c r="GU555" s="246"/>
      <c r="GV555" s="246"/>
      <c r="GW555" s="246"/>
      <c r="GX555" s="246"/>
      <c r="GY555" s="246"/>
      <c r="GZ555" s="246"/>
      <c r="HA555" s="246"/>
      <c r="HB555" s="246"/>
      <c r="HC555" s="246"/>
      <c r="HD555" s="246"/>
      <c r="HE555" s="246"/>
      <c r="HF555" s="246"/>
      <c r="HG555" s="246"/>
      <c r="HH555" s="246"/>
      <c r="HI555" s="246"/>
      <c r="HJ555" s="246"/>
      <c r="HK555" s="246"/>
    </row>
    <row r="556" spans="1:219" ht="12.4" customHeight="1" x14ac:dyDescent="0.25">
      <c r="A556" s="204"/>
      <c r="B556" s="206"/>
      <c r="C556" s="270"/>
      <c r="D556" s="279"/>
      <c r="E556" s="277"/>
      <c r="F556" s="244"/>
      <c r="G556" s="245"/>
      <c r="H556" s="209"/>
      <c r="I556" s="256"/>
      <c r="J556" s="224"/>
      <c r="K556" s="206"/>
      <c r="L556" s="210"/>
      <c r="M556" s="205"/>
      <c r="N556" s="205"/>
      <c r="O556" s="205"/>
      <c r="P556" s="205"/>
      <c r="Q556" s="271"/>
      <c r="R556" s="227"/>
      <c r="S556" s="205"/>
      <c r="T556" s="205"/>
      <c r="U556" s="227"/>
      <c r="V556" s="227"/>
      <c r="W556" s="227"/>
      <c r="X556" s="227"/>
      <c r="Y556" s="272"/>
      <c r="Z556" s="227"/>
      <c r="AA556" s="273"/>
      <c r="AB556" s="273"/>
      <c r="AC556" s="273"/>
      <c r="AD556" s="273"/>
      <c r="AE556" s="273"/>
      <c r="AF556" s="273"/>
      <c r="AG556" s="274"/>
      <c r="AH556" s="274"/>
      <c r="AI556" s="274"/>
      <c r="AJ556" s="274"/>
      <c r="AK556" s="274"/>
      <c r="AL556" s="274"/>
      <c r="AM556" s="273"/>
      <c r="AN556" s="273"/>
      <c r="AO556" s="274"/>
      <c r="AP556" s="274"/>
      <c r="AQ556" s="274"/>
      <c r="AR556" s="274"/>
      <c r="AS556" s="273"/>
      <c r="AT556" s="273"/>
      <c r="AU556" s="274"/>
      <c r="AV556" s="273"/>
      <c r="AW556" s="274"/>
      <c r="AX556" s="274"/>
      <c r="AY556" s="273"/>
      <c r="AZ556" s="273"/>
      <c r="BA556" s="273"/>
      <c r="BB556" s="273"/>
      <c r="BC556" s="273"/>
      <c r="BD556" s="273"/>
      <c r="BE556" s="273"/>
      <c r="BF556" s="273"/>
      <c r="BG556" s="273"/>
      <c r="BH556" s="273"/>
      <c r="BI556" s="273"/>
      <c r="BJ556" s="273"/>
      <c r="BK556" s="273"/>
      <c r="BL556" s="273"/>
      <c r="BM556" s="273"/>
      <c r="BN556" s="273"/>
      <c r="BO556" s="273"/>
      <c r="BP556" s="273"/>
      <c r="BQ556" s="273"/>
      <c r="BR556" s="273"/>
      <c r="BS556" s="273"/>
      <c r="BT556" s="273"/>
      <c r="BU556" s="273"/>
      <c r="BV556" s="273"/>
      <c r="BW556" s="273"/>
      <c r="BX556" s="273"/>
      <c r="BY556" s="273"/>
      <c r="BZ556" s="273"/>
      <c r="CA556" s="273"/>
      <c r="CB556" s="273"/>
      <c r="CC556" s="273"/>
      <c r="CD556" s="273"/>
      <c r="CE556" s="274"/>
      <c r="CF556" s="274"/>
      <c r="CG556" s="274"/>
      <c r="CH556" s="274"/>
      <c r="CI556" s="274"/>
      <c r="CJ556" s="274"/>
      <c r="CK556" s="274"/>
      <c r="CL556" s="273"/>
      <c r="CM556" s="273"/>
      <c r="CN556" s="273"/>
      <c r="CO556" s="273"/>
      <c r="CP556" s="273"/>
      <c r="CQ556" s="273"/>
      <c r="CR556" s="273"/>
      <c r="CS556" s="273"/>
      <c r="CT556" s="273"/>
      <c r="CU556" s="274"/>
      <c r="CV556" s="274"/>
      <c r="CW556" s="274"/>
      <c r="CX556" s="274"/>
      <c r="CY556" s="274"/>
      <c r="CZ556" s="274"/>
      <c r="DA556" s="274"/>
      <c r="DB556" s="274"/>
      <c r="DC556" s="273"/>
      <c r="DD556" s="273"/>
      <c r="DE556" s="273"/>
      <c r="DF556" s="273"/>
      <c r="DG556" s="260"/>
      <c r="DH556" s="260"/>
      <c r="DI556" s="260"/>
      <c r="DJ556" s="260"/>
      <c r="DK556" s="260"/>
      <c r="DL556" s="260"/>
      <c r="DM556" s="261"/>
      <c r="DN556" s="261"/>
      <c r="DO556" s="262"/>
      <c r="DP556" s="260"/>
      <c r="DQ556" s="260"/>
      <c r="DR556" s="263"/>
      <c r="DS556" s="264"/>
      <c r="DT556" s="264"/>
      <c r="DU556" s="264"/>
      <c r="DV556" s="264"/>
      <c r="DW556" s="264"/>
      <c r="DX556" s="265"/>
      <c r="DY556" s="265"/>
      <c r="DZ556" s="263"/>
      <c r="EA556" s="264"/>
      <c r="EB556" s="264"/>
      <c r="EC556" s="263"/>
      <c r="ED556" s="264"/>
      <c r="EE556" s="264"/>
      <c r="EF556" s="264"/>
      <c r="EG556" s="264"/>
      <c r="EH556" s="264"/>
      <c r="EI556" s="265"/>
      <c r="EJ556" s="265"/>
      <c r="EK556" s="263"/>
      <c r="EL556" s="264"/>
      <c r="EM556" s="264"/>
      <c r="EN556" s="263"/>
      <c r="EO556" s="266"/>
      <c r="EP556" s="266"/>
      <c r="EQ556" s="266"/>
      <c r="ER556" s="266"/>
      <c r="ES556" s="266"/>
      <c r="ET556" s="267"/>
      <c r="EU556" s="268"/>
      <c r="EV556" s="266"/>
      <c r="EW556" s="266"/>
      <c r="EX556" s="266"/>
      <c r="EY556" s="263"/>
      <c r="EZ556" s="269"/>
      <c r="FA556" s="269"/>
      <c r="FB556" s="269"/>
      <c r="FC556" s="269"/>
      <c r="FD556" s="269"/>
      <c r="FE556" s="246"/>
      <c r="FF556" s="246"/>
      <c r="FG556" s="246"/>
      <c r="FH556" s="246"/>
      <c r="FI556" s="246"/>
      <c r="FJ556" s="246"/>
      <c r="FK556" s="246"/>
      <c r="FL556" s="246"/>
      <c r="FM556" s="246"/>
      <c r="FN556" s="246"/>
      <c r="FO556" s="246"/>
      <c r="FP556" s="246"/>
      <c r="FQ556" s="246"/>
      <c r="FR556" s="246"/>
      <c r="FS556" s="246"/>
      <c r="FT556" s="246"/>
      <c r="FU556" s="246"/>
      <c r="FV556" s="246"/>
      <c r="FW556" s="246"/>
      <c r="FX556" s="246"/>
      <c r="FY556" s="246"/>
      <c r="FZ556" s="246"/>
      <c r="GA556" s="246"/>
      <c r="GB556" s="246"/>
      <c r="GC556" s="246"/>
      <c r="GD556" s="246"/>
      <c r="GE556" s="246"/>
      <c r="GF556" s="246"/>
      <c r="GG556" s="246"/>
      <c r="GH556" s="246"/>
      <c r="GI556" s="246"/>
      <c r="GJ556" s="246"/>
      <c r="GK556" s="246"/>
      <c r="GL556" s="246"/>
      <c r="GM556" s="246"/>
      <c r="GN556" s="246"/>
      <c r="GO556" s="246"/>
      <c r="GP556" s="246"/>
      <c r="GQ556" s="246"/>
      <c r="GR556" s="246"/>
      <c r="GS556" s="246"/>
      <c r="GT556" s="246"/>
      <c r="GU556" s="246"/>
      <c r="GV556" s="246"/>
      <c r="GW556" s="246"/>
      <c r="GX556" s="246"/>
      <c r="GY556" s="246"/>
      <c r="GZ556" s="246"/>
      <c r="HA556" s="246"/>
      <c r="HB556" s="246"/>
      <c r="HC556" s="246"/>
      <c r="HD556" s="246"/>
      <c r="HE556" s="246"/>
      <c r="HF556" s="246"/>
      <c r="HG556" s="246"/>
      <c r="HH556" s="246"/>
      <c r="HI556" s="246"/>
      <c r="HJ556" s="246"/>
      <c r="HK556" s="246"/>
    </row>
    <row r="557" spans="1:219" ht="12.4" customHeight="1" x14ac:dyDescent="0.25">
      <c r="A557" s="204"/>
      <c r="B557" s="206"/>
      <c r="C557" s="270"/>
      <c r="D557" s="206"/>
      <c r="E557" s="277"/>
      <c r="F557" s="244"/>
      <c r="G557" s="245"/>
      <c r="H557" s="209"/>
      <c r="I557" s="206"/>
      <c r="J557" s="224"/>
      <c r="K557" s="206"/>
      <c r="L557" s="210"/>
      <c r="M557" s="205"/>
      <c r="N557" s="205"/>
      <c r="O557" s="205"/>
      <c r="P557" s="205"/>
      <c r="Q557" s="271"/>
      <c r="R557" s="227"/>
      <c r="S557" s="205"/>
      <c r="T557" s="205"/>
      <c r="U557" s="227"/>
      <c r="V557" s="227"/>
      <c r="W557" s="227"/>
      <c r="X557" s="272"/>
      <c r="Y557" s="272"/>
      <c r="Z557" s="227"/>
      <c r="AA557" s="273"/>
      <c r="AB557" s="273"/>
      <c r="AC557" s="273"/>
      <c r="AD557" s="274"/>
      <c r="AE557" s="273"/>
      <c r="AF557" s="273"/>
      <c r="AG557" s="273"/>
      <c r="AH557" s="274"/>
      <c r="AI557" s="274"/>
      <c r="AJ557" s="274"/>
      <c r="AK557" s="274"/>
      <c r="AL557" s="274"/>
      <c r="AM557" s="273"/>
      <c r="AN557" s="273"/>
      <c r="AO557" s="273"/>
      <c r="AP557" s="274"/>
      <c r="AQ557" s="274"/>
      <c r="AR557" s="273"/>
      <c r="AS557" s="273"/>
      <c r="AT557" s="274"/>
      <c r="AU557" s="273"/>
      <c r="AV557" s="273"/>
      <c r="AW557" s="273"/>
      <c r="AX557" s="274"/>
      <c r="AY557" s="273"/>
      <c r="AZ557" s="273"/>
      <c r="BA557" s="273"/>
      <c r="BB557" s="274"/>
      <c r="BC557" s="273"/>
      <c r="BD557" s="273"/>
      <c r="BE557" s="273"/>
      <c r="BF557" s="274"/>
      <c r="BG557" s="273"/>
      <c r="BH557" s="273"/>
      <c r="BI557" s="273"/>
      <c r="BJ557" s="274"/>
      <c r="BK557" s="273"/>
      <c r="BL557" s="273"/>
      <c r="BM557" s="273"/>
      <c r="BN557" s="274"/>
      <c r="BO557" s="273"/>
      <c r="BP557" s="273"/>
      <c r="BQ557" s="273"/>
      <c r="BR557" s="274"/>
      <c r="BS557" s="273"/>
      <c r="BT557" s="273"/>
      <c r="BU557" s="273"/>
      <c r="BV557" s="274"/>
      <c r="BW557" s="273"/>
      <c r="BX557" s="273"/>
      <c r="BY557" s="273"/>
      <c r="BZ557" s="274"/>
      <c r="CA557" s="273"/>
      <c r="CB557" s="273"/>
      <c r="CC557" s="273"/>
      <c r="CD557" s="274"/>
      <c r="CE557" s="274"/>
      <c r="CF557" s="274"/>
      <c r="CG557" s="274"/>
      <c r="CH557" s="274"/>
      <c r="CI557" s="273"/>
      <c r="CJ557" s="273"/>
      <c r="CK557" s="273"/>
      <c r="CL557" s="274"/>
      <c r="CM557" s="273"/>
      <c r="CN557" s="273"/>
      <c r="CO557" s="274"/>
      <c r="CP557" s="274"/>
      <c r="CQ557" s="273"/>
      <c r="CR557" s="273"/>
      <c r="CS557" s="273"/>
      <c r="CT557" s="274"/>
      <c r="CU557" s="274"/>
      <c r="CV557" s="274"/>
      <c r="CW557" s="274"/>
      <c r="CX557" s="274"/>
      <c r="CY557" s="273"/>
      <c r="CZ557" s="273"/>
      <c r="DA557" s="274"/>
      <c r="DB557" s="274"/>
      <c r="DC557" s="273"/>
      <c r="DD557" s="273"/>
      <c r="DE557" s="273"/>
      <c r="DF557" s="274"/>
      <c r="DG557" s="260"/>
      <c r="DH557" s="260"/>
      <c r="DI557" s="260"/>
      <c r="DJ557" s="260"/>
      <c r="DK557" s="260"/>
      <c r="DL557" s="260"/>
      <c r="DM557" s="261"/>
      <c r="DN557" s="261"/>
      <c r="DO557" s="262"/>
      <c r="DP557" s="260"/>
      <c r="DQ557" s="260"/>
      <c r="DR557" s="263"/>
      <c r="DS557" s="264"/>
      <c r="DT557" s="264"/>
      <c r="DU557" s="264"/>
      <c r="DV557" s="264"/>
      <c r="DW557" s="264"/>
      <c r="DX557" s="265"/>
      <c r="DY557" s="265"/>
      <c r="DZ557" s="263"/>
      <c r="EA557" s="264"/>
      <c r="EB557" s="264"/>
      <c r="EC557" s="263"/>
      <c r="ED557" s="264"/>
      <c r="EE557" s="264"/>
      <c r="EF557" s="264"/>
      <c r="EG557" s="264"/>
      <c r="EH557" s="264"/>
      <c r="EI557" s="265"/>
      <c r="EJ557" s="265"/>
      <c r="EK557" s="263"/>
      <c r="EL557" s="264"/>
      <c r="EM557" s="264"/>
      <c r="EN557" s="263"/>
      <c r="EO557" s="266"/>
      <c r="EP557" s="266"/>
      <c r="EQ557" s="266"/>
      <c r="ER557" s="266"/>
      <c r="ES557" s="266"/>
      <c r="ET557" s="267"/>
      <c r="EU557" s="268"/>
      <c r="EV557" s="266"/>
      <c r="EW557" s="266"/>
      <c r="EX557" s="266"/>
      <c r="EY557" s="263"/>
      <c r="EZ557" s="269"/>
      <c r="FA557" s="269"/>
      <c r="FB557" s="269"/>
      <c r="FC557" s="269"/>
      <c r="FD557" s="269"/>
      <c r="FE557" s="246"/>
      <c r="FF557" s="246"/>
      <c r="FG557" s="246"/>
      <c r="FH557" s="246"/>
      <c r="FI557" s="246"/>
      <c r="FJ557" s="246"/>
      <c r="FK557" s="246"/>
      <c r="FL557" s="246"/>
      <c r="FM557" s="246"/>
      <c r="FN557" s="246"/>
      <c r="FO557" s="246"/>
      <c r="FP557" s="246"/>
      <c r="FQ557" s="246"/>
      <c r="FR557" s="246"/>
      <c r="FS557" s="246"/>
      <c r="FT557" s="246"/>
      <c r="FU557" s="246"/>
      <c r="FV557" s="246"/>
      <c r="FW557" s="246"/>
      <c r="FX557" s="246"/>
      <c r="FY557" s="246"/>
      <c r="FZ557" s="246"/>
      <c r="GA557" s="246"/>
      <c r="GB557" s="246"/>
      <c r="GC557" s="246"/>
      <c r="GD557" s="246"/>
      <c r="GE557" s="246"/>
      <c r="GF557" s="246"/>
      <c r="GG557" s="246"/>
      <c r="GH557" s="246"/>
      <c r="GI557" s="246"/>
      <c r="GJ557" s="246"/>
      <c r="GK557" s="246"/>
      <c r="GL557" s="246"/>
      <c r="GM557" s="246"/>
      <c r="GN557" s="246"/>
      <c r="GO557" s="246"/>
      <c r="GP557" s="246"/>
      <c r="GQ557" s="246"/>
      <c r="GR557" s="246"/>
      <c r="GS557" s="246"/>
      <c r="GT557" s="246"/>
      <c r="GU557" s="246"/>
      <c r="GV557" s="246"/>
      <c r="GW557" s="246"/>
      <c r="GX557" s="246"/>
      <c r="GY557" s="246"/>
      <c r="GZ557" s="246"/>
      <c r="HA557" s="246"/>
      <c r="HB557" s="246"/>
      <c r="HC557" s="246"/>
      <c r="HD557" s="246"/>
      <c r="HE557" s="246"/>
      <c r="HF557" s="246"/>
      <c r="HG557" s="246"/>
      <c r="HH557" s="246"/>
      <c r="HI557" s="246"/>
      <c r="HJ557" s="246"/>
      <c r="HK557" s="246"/>
    </row>
    <row r="558" spans="1:219" ht="12.4" customHeight="1" x14ac:dyDescent="0.25">
      <c r="A558" s="204"/>
      <c r="B558" s="206"/>
      <c r="C558" s="270"/>
      <c r="D558" s="206"/>
      <c r="E558" s="277"/>
      <c r="F558" s="244"/>
      <c r="G558" s="245"/>
      <c r="H558" s="209"/>
      <c r="I558" s="206"/>
      <c r="J558" s="224"/>
      <c r="K558" s="206"/>
      <c r="L558" s="210"/>
      <c r="M558" s="205"/>
      <c r="N558" s="205"/>
      <c r="O558" s="205"/>
      <c r="P558" s="205"/>
      <c r="Q558" s="271"/>
      <c r="R558" s="227"/>
      <c r="S558" s="205"/>
      <c r="T558" s="205"/>
      <c r="U558" s="227"/>
      <c r="V558" s="227"/>
      <c r="W558" s="227"/>
      <c r="X558" s="227"/>
      <c r="Y558" s="272"/>
      <c r="Z558" s="227"/>
      <c r="AA558" s="273"/>
      <c r="AB558" s="273"/>
      <c r="AC558" s="274"/>
      <c r="AD558" s="273"/>
      <c r="AE558" s="273"/>
      <c r="AF558" s="273"/>
      <c r="AG558" s="274"/>
      <c r="AH558" s="273"/>
      <c r="AI558" s="273"/>
      <c r="AJ558" s="273"/>
      <c r="AK558" s="274"/>
      <c r="AL558" s="274"/>
      <c r="AM558" s="273"/>
      <c r="AN558" s="273"/>
      <c r="AO558" s="274"/>
      <c r="AP558" s="273"/>
      <c r="AQ558" s="274"/>
      <c r="AR558" s="274"/>
      <c r="AS558" s="274"/>
      <c r="AT558" s="274"/>
      <c r="AU558" s="273"/>
      <c r="AV558" s="273"/>
      <c r="AW558" s="273"/>
      <c r="AX558" s="274"/>
      <c r="AY558" s="273"/>
      <c r="AZ558" s="273"/>
      <c r="BA558" s="273"/>
      <c r="BB558" s="273"/>
      <c r="BC558" s="273"/>
      <c r="BD558" s="273"/>
      <c r="BE558" s="273"/>
      <c r="BF558" s="273"/>
      <c r="BG558" s="273"/>
      <c r="BH558" s="273"/>
      <c r="BI558" s="273"/>
      <c r="BJ558" s="273"/>
      <c r="BK558" s="273"/>
      <c r="BL558" s="273"/>
      <c r="BM558" s="273"/>
      <c r="BN558" s="273"/>
      <c r="BO558" s="273"/>
      <c r="BP558" s="273"/>
      <c r="BQ558" s="273"/>
      <c r="BR558" s="273"/>
      <c r="BS558" s="273"/>
      <c r="BT558" s="273"/>
      <c r="BU558" s="273"/>
      <c r="BV558" s="273"/>
      <c r="BW558" s="273"/>
      <c r="BX558" s="273"/>
      <c r="BY558" s="273"/>
      <c r="BZ558" s="273"/>
      <c r="CA558" s="273"/>
      <c r="CB558" s="273"/>
      <c r="CC558" s="273"/>
      <c r="CD558" s="273"/>
      <c r="CE558" s="273"/>
      <c r="CF558" s="273"/>
      <c r="CG558" s="273"/>
      <c r="CH558" s="273"/>
      <c r="CI558" s="274"/>
      <c r="CJ558" s="274"/>
      <c r="CK558" s="274"/>
      <c r="CL558" s="273"/>
      <c r="CM558" s="273"/>
      <c r="CN558" s="273"/>
      <c r="CO558" s="273"/>
      <c r="CP558" s="274"/>
      <c r="CQ558" s="273"/>
      <c r="CR558" s="273"/>
      <c r="CS558" s="273"/>
      <c r="CT558" s="273"/>
      <c r="CU558" s="274"/>
      <c r="CV558" s="273"/>
      <c r="CW558" s="274"/>
      <c r="CX558" s="274"/>
      <c r="CY558" s="273"/>
      <c r="CZ558" s="273"/>
      <c r="DA558" s="273"/>
      <c r="DB558" s="273"/>
      <c r="DC558" s="273"/>
      <c r="DD558" s="273"/>
      <c r="DE558" s="273"/>
      <c r="DF558" s="273"/>
      <c r="DG558" s="260"/>
      <c r="DH558" s="260"/>
      <c r="DI558" s="260"/>
      <c r="DJ558" s="260"/>
      <c r="DK558" s="260"/>
      <c r="DL558" s="260"/>
      <c r="DM558" s="261"/>
      <c r="DN558" s="261"/>
      <c r="DO558" s="262"/>
      <c r="DP558" s="260"/>
      <c r="DQ558" s="260"/>
      <c r="DR558" s="263"/>
      <c r="DS558" s="264"/>
      <c r="DT558" s="264"/>
      <c r="DU558" s="264"/>
      <c r="DV558" s="264"/>
      <c r="DW558" s="264"/>
      <c r="DX558" s="265"/>
      <c r="DY558" s="265"/>
      <c r="DZ558" s="263"/>
      <c r="EA558" s="264"/>
      <c r="EB558" s="264"/>
      <c r="EC558" s="263"/>
      <c r="ED558" s="264"/>
      <c r="EE558" s="264"/>
      <c r="EF558" s="264"/>
      <c r="EG558" s="264"/>
      <c r="EH558" s="264"/>
      <c r="EI558" s="265"/>
      <c r="EJ558" s="265"/>
      <c r="EK558" s="263"/>
      <c r="EL558" s="264"/>
      <c r="EM558" s="264"/>
      <c r="EN558" s="263"/>
      <c r="EO558" s="266"/>
      <c r="EP558" s="266"/>
      <c r="EQ558" s="266"/>
      <c r="ER558" s="266"/>
      <c r="ES558" s="266"/>
      <c r="ET558" s="267"/>
      <c r="EU558" s="268"/>
      <c r="EV558" s="266"/>
      <c r="EW558" s="266"/>
      <c r="EX558" s="266"/>
      <c r="EY558" s="263"/>
      <c r="EZ558" s="269"/>
      <c r="FA558" s="269"/>
      <c r="FB558" s="269"/>
      <c r="FC558" s="269"/>
      <c r="FD558" s="269"/>
      <c r="FE558" s="246"/>
      <c r="FF558" s="246"/>
      <c r="FG558" s="246"/>
      <c r="FH558" s="246"/>
      <c r="FI558" s="246"/>
      <c r="FJ558" s="246"/>
      <c r="FK558" s="246"/>
      <c r="FL558" s="246"/>
      <c r="FM558" s="246"/>
      <c r="FN558" s="246"/>
      <c r="FO558" s="246"/>
      <c r="FP558" s="246"/>
      <c r="FQ558" s="246"/>
      <c r="FR558" s="246"/>
      <c r="FS558" s="246"/>
      <c r="FT558" s="246"/>
      <c r="FU558" s="246"/>
      <c r="FV558" s="246"/>
      <c r="FW558" s="246"/>
      <c r="FX558" s="246"/>
      <c r="FY558" s="246"/>
      <c r="FZ558" s="246"/>
      <c r="GA558" s="246"/>
      <c r="GB558" s="246"/>
      <c r="GC558" s="246"/>
      <c r="GD558" s="246"/>
      <c r="GE558" s="246"/>
      <c r="GF558" s="246"/>
      <c r="GG558" s="246"/>
      <c r="GH558" s="246"/>
      <c r="GI558" s="246"/>
      <c r="GJ558" s="246"/>
      <c r="GK558" s="246"/>
      <c r="GL558" s="246"/>
      <c r="GM558" s="246"/>
      <c r="GN558" s="246"/>
      <c r="GO558" s="246"/>
      <c r="GP558" s="246"/>
      <c r="GQ558" s="246"/>
      <c r="GR558" s="246"/>
      <c r="GS558" s="246"/>
      <c r="GT558" s="246"/>
      <c r="GU558" s="246"/>
      <c r="GV558" s="246"/>
      <c r="GW558" s="246"/>
      <c r="GX558" s="246"/>
      <c r="GY558" s="246"/>
      <c r="GZ558" s="246"/>
      <c r="HA558" s="246"/>
      <c r="HB558" s="246"/>
      <c r="HC558" s="246"/>
      <c r="HD558" s="246"/>
      <c r="HE558" s="246"/>
      <c r="HF558" s="246"/>
      <c r="HG558" s="246"/>
      <c r="HH558" s="246"/>
      <c r="HI558" s="246"/>
      <c r="HJ558" s="246"/>
      <c r="HK558" s="246"/>
    </row>
    <row r="559" spans="1:219" ht="12.4" customHeight="1" x14ac:dyDescent="0.25">
      <c r="A559" s="204"/>
      <c r="B559" s="206"/>
      <c r="C559" s="270"/>
      <c r="D559" s="206"/>
      <c r="E559" s="277"/>
      <c r="F559" s="244"/>
      <c r="G559" s="245"/>
      <c r="H559" s="209"/>
      <c r="I559" s="206"/>
      <c r="J559" s="224"/>
      <c r="K559" s="206"/>
      <c r="L559" s="210"/>
      <c r="M559" s="205"/>
      <c r="N559" s="205"/>
      <c r="O559" s="205"/>
      <c r="P559" s="205"/>
      <c r="Q559" s="271"/>
      <c r="R559" s="227"/>
      <c r="S559" s="205"/>
      <c r="T559" s="205"/>
      <c r="U559" s="227"/>
      <c r="V559" s="227"/>
      <c r="W559" s="227"/>
      <c r="X559" s="227"/>
      <c r="Y559" s="272"/>
      <c r="Z559" s="227"/>
      <c r="AA559" s="273"/>
      <c r="AB559" s="273"/>
      <c r="AC559" s="274"/>
      <c r="AD559" s="273"/>
      <c r="AE559" s="273"/>
      <c r="AF559" s="273"/>
      <c r="AG559" s="274"/>
      <c r="AH559" s="274"/>
      <c r="AI559" s="274"/>
      <c r="AJ559" s="274"/>
      <c r="AK559" s="274"/>
      <c r="AL559" s="274"/>
      <c r="AM559" s="273"/>
      <c r="AN559" s="273"/>
      <c r="AO559" s="274"/>
      <c r="AP559" s="274"/>
      <c r="AQ559" s="274"/>
      <c r="AR559" s="274"/>
      <c r="AS559" s="274"/>
      <c r="AT559" s="273"/>
      <c r="AU559" s="274"/>
      <c r="AV559" s="274"/>
      <c r="AW559" s="274"/>
      <c r="AX559" s="274"/>
      <c r="AY559" s="273"/>
      <c r="AZ559" s="273"/>
      <c r="BA559" s="273"/>
      <c r="BB559" s="273"/>
      <c r="BC559" s="273"/>
      <c r="BD559" s="273"/>
      <c r="BE559" s="273"/>
      <c r="BF559" s="273"/>
      <c r="BG559" s="273"/>
      <c r="BH559" s="273"/>
      <c r="BI559" s="273"/>
      <c r="BJ559" s="273"/>
      <c r="BK559" s="273"/>
      <c r="BL559" s="273"/>
      <c r="BM559" s="273"/>
      <c r="BN559" s="273"/>
      <c r="BO559" s="273"/>
      <c r="BP559" s="273"/>
      <c r="BQ559" s="273"/>
      <c r="BR559" s="273"/>
      <c r="BS559" s="273"/>
      <c r="BT559" s="273"/>
      <c r="BU559" s="273"/>
      <c r="BV559" s="273"/>
      <c r="BW559" s="273"/>
      <c r="BX559" s="273"/>
      <c r="BY559" s="273"/>
      <c r="BZ559" s="273"/>
      <c r="CA559" s="273"/>
      <c r="CB559" s="273"/>
      <c r="CC559" s="273"/>
      <c r="CD559" s="273"/>
      <c r="CE559" s="274"/>
      <c r="CF559" s="274"/>
      <c r="CG559" s="274"/>
      <c r="CH559" s="274"/>
      <c r="CI559" s="274"/>
      <c r="CJ559" s="274"/>
      <c r="CK559" s="274"/>
      <c r="CL559" s="274"/>
      <c r="CM559" s="273"/>
      <c r="CN559" s="273"/>
      <c r="CO559" s="273"/>
      <c r="CP559" s="273"/>
      <c r="CQ559" s="273"/>
      <c r="CR559" s="273"/>
      <c r="CS559" s="273"/>
      <c r="CT559" s="273"/>
      <c r="CU559" s="273"/>
      <c r="CV559" s="273"/>
      <c r="CW559" s="273"/>
      <c r="CX559" s="274"/>
      <c r="CY559" s="274"/>
      <c r="CZ559" s="274"/>
      <c r="DA559" s="274"/>
      <c r="DB559" s="274"/>
      <c r="DC559" s="273"/>
      <c r="DD559" s="273"/>
      <c r="DE559" s="273"/>
      <c r="DF559" s="273"/>
      <c r="DG559" s="260"/>
      <c r="DH559" s="260"/>
      <c r="DI559" s="260"/>
      <c r="DJ559" s="260"/>
      <c r="DK559" s="260"/>
      <c r="DL559" s="260"/>
      <c r="DM559" s="261"/>
      <c r="DN559" s="261"/>
      <c r="DO559" s="262"/>
      <c r="DP559" s="260"/>
      <c r="DQ559" s="260"/>
      <c r="DR559" s="263"/>
      <c r="DS559" s="264"/>
      <c r="DT559" s="264"/>
      <c r="DU559" s="264"/>
      <c r="DV559" s="264"/>
      <c r="DW559" s="264"/>
      <c r="DX559" s="265"/>
      <c r="DY559" s="265"/>
      <c r="DZ559" s="263"/>
      <c r="EA559" s="264"/>
      <c r="EB559" s="264"/>
      <c r="EC559" s="263"/>
      <c r="ED559" s="264"/>
      <c r="EE559" s="264"/>
      <c r="EF559" s="264"/>
      <c r="EG559" s="264"/>
      <c r="EH559" s="264"/>
      <c r="EI559" s="265"/>
      <c r="EJ559" s="265"/>
      <c r="EK559" s="263"/>
      <c r="EL559" s="264"/>
      <c r="EM559" s="264"/>
      <c r="EN559" s="263"/>
      <c r="EO559" s="266"/>
      <c r="EP559" s="266"/>
      <c r="EQ559" s="266"/>
      <c r="ER559" s="266"/>
      <c r="ES559" s="266"/>
      <c r="ET559" s="267"/>
      <c r="EU559" s="268"/>
      <c r="EV559" s="266"/>
      <c r="EW559" s="266"/>
      <c r="EX559" s="266"/>
      <c r="EY559" s="263"/>
      <c r="EZ559" s="269"/>
      <c r="FA559" s="269"/>
      <c r="FB559" s="269"/>
      <c r="FC559" s="269"/>
      <c r="FD559" s="269"/>
      <c r="FE559" s="246"/>
      <c r="FF559" s="246"/>
      <c r="FG559" s="246"/>
      <c r="FH559" s="246"/>
      <c r="FI559" s="246"/>
      <c r="FJ559" s="246"/>
      <c r="FK559" s="246"/>
      <c r="FL559" s="246"/>
      <c r="FM559" s="246"/>
      <c r="FN559" s="246"/>
      <c r="FO559" s="246"/>
      <c r="FP559" s="246"/>
      <c r="FQ559" s="246"/>
      <c r="FR559" s="246"/>
      <c r="FS559" s="246"/>
      <c r="FT559" s="246"/>
      <c r="FU559" s="246"/>
      <c r="FV559" s="246"/>
      <c r="FW559" s="246"/>
      <c r="FX559" s="246"/>
      <c r="FY559" s="246"/>
      <c r="FZ559" s="246"/>
      <c r="GA559" s="246"/>
      <c r="GB559" s="246"/>
      <c r="GC559" s="246"/>
      <c r="GD559" s="246"/>
      <c r="GE559" s="246"/>
      <c r="GF559" s="246"/>
      <c r="GG559" s="246"/>
      <c r="GH559" s="246"/>
      <c r="GI559" s="246"/>
      <c r="GJ559" s="246"/>
      <c r="GK559" s="246"/>
      <c r="GL559" s="246"/>
      <c r="GM559" s="246"/>
      <c r="GN559" s="246"/>
      <c r="GO559" s="246"/>
      <c r="GP559" s="246"/>
      <c r="GQ559" s="246"/>
      <c r="GR559" s="246"/>
      <c r="GS559" s="246"/>
      <c r="GT559" s="246"/>
      <c r="GU559" s="246"/>
      <c r="GV559" s="246"/>
      <c r="GW559" s="246"/>
      <c r="GX559" s="246"/>
      <c r="GY559" s="246"/>
      <c r="GZ559" s="246"/>
      <c r="HA559" s="246"/>
      <c r="HB559" s="246"/>
      <c r="HC559" s="246"/>
      <c r="HD559" s="246"/>
      <c r="HE559" s="246"/>
      <c r="HF559" s="246"/>
      <c r="HG559" s="246"/>
      <c r="HH559" s="246"/>
      <c r="HI559" s="246"/>
      <c r="HJ559" s="246"/>
      <c r="HK559" s="246"/>
    </row>
    <row r="560" spans="1:219" ht="12.4" customHeight="1" x14ac:dyDescent="0.25">
      <c r="A560" s="204"/>
      <c r="B560" s="206"/>
      <c r="C560" s="270"/>
      <c r="D560" s="206"/>
      <c r="E560" s="277"/>
      <c r="F560" s="244"/>
      <c r="G560" s="245"/>
      <c r="H560" s="209"/>
      <c r="I560" s="206"/>
      <c r="J560" s="224"/>
      <c r="K560" s="206"/>
      <c r="L560" s="210"/>
      <c r="M560" s="205"/>
      <c r="N560" s="205"/>
      <c r="O560" s="205"/>
      <c r="P560" s="205"/>
      <c r="Q560" s="271"/>
      <c r="R560" s="227"/>
      <c r="S560" s="205"/>
      <c r="T560" s="205"/>
      <c r="U560" s="227"/>
      <c r="V560" s="227"/>
      <c r="W560" s="227"/>
      <c r="X560" s="272"/>
      <c r="Y560" s="272"/>
      <c r="Z560" s="227"/>
      <c r="AA560" s="273"/>
      <c r="AB560" s="273"/>
      <c r="AC560" s="273"/>
      <c r="AD560" s="273"/>
      <c r="AE560" s="273"/>
      <c r="AF560" s="273"/>
      <c r="AG560" s="273"/>
      <c r="AH560" s="273"/>
      <c r="AI560" s="274"/>
      <c r="AJ560" s="274"/>
      <c r="AK560" s="274"/>
      <c r="AL560" s="274"/>
      <c r="AM560" s="273"/>
      <c r="AN560" s="273"/>
      <c r="AO560" s="273"/>
      <c r="AP560" s="273"/>
      <c r="AQ560" s="274"/>
      <c r="AR560" s="274"/>
      <c r="AS560" s="274"/>
      <c r="AT560" s="274"/>
      <c r="AU560" s="274"/>
      <c r="AV560" s="274"/>
      <c r="AW560" s="274"/>
      <c r="AX560" s="274"/>
      <c r="AY560" s="273"/>
      <c r="AZ560" s="273"/>
      <c r="BA560" s="273"/>
      <c r="BB560" s="273"/>
      <c r="BC560" s="273"/>
      <c r="BD560" s="273"/>
      <c r="BE560" s="273"/>
      <c r="BF560" s="273"/>
      <c r="BG560" s="273"/>
      <c r="BH560" s="273"/>
      <c r="BI560" s="273"/>
      <c r="BJ560" s="273"/>
      <c r="BK560" s="273"/>
      <c r="BL560" s="273"/>
      <c r="BM560" s="273"/>
      <c r="BN560" s="273"/>
      <c r="BO560" s="273"/>
      <c r="BP560" s="273"/>
      <c r="BQ560" s="273"/>
      <c r="BR560" s="273"/>
      <c r="BS560" s="273"/>
      <c r="BT560" s="273"/>
      <c r="BU560" s="273"/>
      <c r="BV560" s="273"/>
      <c r="BW560" s="273"/>
      <c r="BX560" s="273"/>
      <c r="BY560" s="273"/>
      <c r="BZ560" s="273"/>
      <c r="CA560" s="273"/>
      <c r="CB560" s="273"/>
      <c r="CC560" s="273"/>
      <c r="CD560" s="273"/>
      <c r="CE560" s="274"/>
      <c r="CF560" s="274"/>
      <c r="CG560" s="274"/>
      <c r="CH560" s="274"/>
      <c r="CI560" s="273"/>
      <c r="CJ560" s="273"/>
      <c r="CK560" s="273"/>
      <c r="CL560" s="274"/>
      <c r="CM560" s="273"/>
      <c r="CN560" s="273"/>
      <c r="CO560" s="273"/>
      <c r="CP560" s="273"/>
      <c r="CQ560" s="273"/>
      <c r="CR560" s="273"/>
      <c r="CS560" s="273"/>
      <c r="CT560" s="273"/>
      <c r="CU560" s="274"/>
      <c r="CV560" s="274"/>
      <c r="CW560" s="274"/>
      <c r="CX560" s="274"/>
      <c r="CY560" s="273"/>
      <c r="CZ560" s="273"/>
      <c r="DA560" s="273"/>
      <c r="DB560" s="273"/>
      <c r="DC560" s="273"/>
      <c r="DD560" s="273"/>
      <c r="DE560" s="273"/>
      <c r="DF560" s="273"/>
      <c r="DG560" s="260"/>
      <c r="DH560" s="260"/>
      <c r="DI560" s="260"/>
      <c r="DJ560" s="260"/>
      <c r="DK560" s="260"/>
      <c r="DL560" s="260"/>
      <c r="DM560" s="261"/>
      <c r="DN560" s="261"/>
      <c r="DO560" s="262"/>
      <c r="DP560" s="260"/>
      <c r="DQ560" s="260"/>
      <c r="DR560" s="263"/>
      <c r="DS560" s="264"/>
      <c r="DT560" s="264"/>
      <c r="DU560" s="264"/>
      <c r="DV560" s="264"/>
      <c r="DW560" s="264"/>
      <c r="DX560" s="265"/>
      <c r="DY560" s="265"/>
      <c r="DZ560" s="263"/>
      <c r="EA560" s="264"/>
      <c r="EB560" s="264"/>
      <c r="EC560" s="263"/>
      <c r="ED560" s="264"/>
      <c r="EE560" s="264"/>
      <c r="EF560" s="264"/>
      <c r="EG560" s="264"/>
      <c r="EH560" s="264"/>
      <c r="EI560" s="265"/>
      <c r="EJ560" s="265"/>
      <c r="EK560" s="263"/>
      <c r="EL560" s="264"/>
      <c r="EM560" s="264"/>
      <c r="EN560" s="263"/>
      <c r="EO560" s="266"/>
      <c r="EP560" s="266"/>
      <c r="EQ560" s="266"/>
      <c r="ER560" s="266"/>
      <c r="ES560" s="266"/>
      <c r="ET560" s="267"/>
      <c r="EU560" s="268"/>
      <c r="EV560" s="266"/>
      <c r="EW560" s="266"/>
      <c r="EX560" s="266"/>
      <c r="EY560" s="263"/>
      <c r="EZ560" s="269"/>
      <c r="FA560" s="269"/>
      <c r="FB560" s="269"/>
      <c r="FC560" s="269"/>
      <c r="FD560" s="269"/>
      <c r="FE560" s="246"/>
      <c r="FF560" s="246"/>
      <c r="FG560" s="246"/>
      <c r="FH560" s="246"/>
      <c r="FI560" s="246"/>
      <c r="FJ560" s="246"/>
      <c r="FK560" s="246"/>
      <c r="FL560" s="246"/>
      <c r="FM560" s="246"/>
      <c r="FN560" s="246"/>
      <c r="FO560" s="246"/>
      <c r="FP560" s="246"/>
      <c r="FQ560" s="246"/>
      <c r="FR560" s="246"/>
      <c r="FS560" s="246"/>
      <c r="FT560" s="246"/>
      <c r="FU560" s="246"/>
      <c r="FV560" s="246"/>
      <c r="FW560" s="246"/>
      <c r="FX560" s="246"/>
      <c r="FY560" s="246"/>
      <c r="FZ560" s="246"/>
      <c r="GA560" s="246"/>
      <c r="GB560" s="246"/>
      <c r="GC560" s="246"/>
      <c r="GD560" s="246"/>
      <c r="GE560" s="246"/>
      <c r="GF560" s="246"/>
      <c r="GG560" s="246"/>
      <c r="GH560" s="246"/>
      <c r="GI560" s="246"/>
      <c r="GJ560" s="246"/>
      <c r="GK560" s="246"/>
      <c r="GL560" s="246"/>
      <c r="GM560" s="246"/>
      <c r="GN560" s="246"/>
      <c r="GO560" s="246"/>
      <c r="GP560" s="246"/>
      <c r="GQ560" s="246"/>
      <c r="GR560" s="246"/>
      <c r="GS560" s="246"/>
      <c r="GT560" s="246"/>
      <c r="GU560" s="246"/>
      <c r="GV560" s="246"/>
      <c r="GW560" s="246"/>
      <c r="GX560" s="246"/>
      <c r="GY560" s="246"/>
      <c r="GZ560" s="246"/>
      <c r="HA560" s="246"/>
      <c r="HB560" s="246"/>
      <c r="HC560" s="246"/>
      <c r="HD560" s="246"/>
      <c r="HE560" s="246"/>
      <c r="HF560" s="246"/>
      <c r="HG560" s="246"/>
      <c r="HH560" s="246"/>
      <c r="HI560" s="246"/>
      <c r="HJ560" s="246"/>
      <c r="HK560" s="246"/>
    </row>
    <row r="561" spans="1:219" ht="12.4" customHeight="1" x14ac:dyDescent="0.25">
      <c r="A561" s="204"/>
      <c r="B561" s="206"/>
      <c r="C561" s="270"/>
      <c r="D561" s="206"/>
      <c r="E561" s="277"/>
      <c r="F561" s="244"/>
      <c r="G561" s="245"/>
      <c r="H561" s="209"/>
      <c r="I561" s="206"/>
      <c r="J561" s="224"/>
      <c r="K561" s="206"/>
      <c r="L561" s="210"/>
      <c r="M561" s="205"/>
      <c r="N561" s="205"/>
      <c r="O561" s="205"/>
      <c r="P561" s="205"/>
      <c r="Q561" s="271"/>
      <c r="R561" s="227"/>
      <c r="S561" s="205"/>
      <c r="T561" s="205"/>
      <c r="U561" s="227"/>
      <c r="V561" s="227"/>
      <c r="W561" s="227"/>
      <c r="X561" s="272"/>
      <c r="Y561" s="272"/>
      <c r="Z561" s="227"/>
      <c r="AA561" s="274"/>
      <c r="AB561" s="274"/>
      <c r="AC561" s="274"/>
      <c r="AD561" s="274"/>
      <c r="AE561" s="274"/>
      <c r="AF561" s="274"/>
      <c r="AG561" s="274"/>
      <c r="AH561" s="274"/>
      <c r="AI561" s="274"/>
      <c r="AJ561" s="274"/>
      <c r="AK561" s="274"/>
      <c r="AL561" s="274"/>
      <c r="AM561" s="274"/>
      <c r="AN561" s="274"/>
      <c r="AO561" s="274"/>
      <c r="AP561" s="274"/>
      <c r="AQ561" s="274"/>
      <c r="AR561" s="274"/>
      <c r="AS561" s="274"/>
      <c r="AT561" s="274"/>
      <c r="AU561" s="274"/>
      <c r="AV561" s="274"/>
      <c r="AW561" s="274"/>
      <c r="AX561" s="274"/>
      <c r="AY561" s="274"/>
      <c r="AZ561" s="274"/>
      <c r="BA561" s="274"/>
      <c r="BB561" s="274"/>
      <c r="BC561" s="274"/>
      <c r="BD561" s="274"/>
      <c r="BE561" s="274"/>
      <c r="BF561" s="274"/>
      <c r="BG561" s="274"/>
      <c r="BH561" s="274"/>
      <c r="BI561" s="274"/>
      <c r="BJ561" s="274"/>
      <c r="BK561" s="274"/>
      <c r="BL561" s="274"/>
      <c r="BM561" s="274"/>
      <c r="BN561" s="274"/>
      <c r="BO561" s="274"/>
      <c r="BP561" s="274"/>
      <c r="BQ561" s="274"/>
      <c r="BR561" s="274"/>
      <c r="BS561" s="274"/>
      <c r="BT561" s="274"/>
      <c r="BU561" s="274"/>
      <c r="BV561" s="274"/>
      <c r="BW561" s="274"/>
      <c r="BX561" s="274"/>
      <c r="BY561" s="274"/>
      <c r="BZ561" s="274"/>
      <c r="CA561" s="274"/>
      <c r="CB561" s="274"/>
      <c r="CC561" s="274"/>
      <c r="CD561" s="274"/>
      <c r="CE561" s="274"/>
      <c r="CF561" s="274"/>
      <c r="CG561" s="274"/>
      <c r="CH561" s="274"/>
      <c r="CI561" s="274"/>
      <c r="CJ561" s="274"/>
      <c r="CK561" s="274"/>
      <c r="CL561" s="274"/>
      <c r="CM561" s="274"/>
      <c r="CN561" s="274"/>
      <c r="CO561" s="274"/>
      <c r="CP561" s="274"/>
      <c r="CQ561" s="274"/>
      <c r="CR561" s="274"/>
      <c r="CS561" s="274"/>
      <c r="CT561" s="274"/>
      <c r="CU561" s="274"/>
      <c r="CV561" s="274"/>
      <c r="CW561" s="274"/>
      <c r="CX561" s="274"/>
      <c r="CY561" s="274"/>
      <c r="CZ561" s="274"/>
      <c r="DA561" s="274"/>
      <c r="DB561" s="274"/>
      <c r="DC561" s="274"/>
      <c r="DD561" s="274"/>
      <c r="DE561" s="274"/>
      <c r="DF561" s="274"/>
      <c r="DG561" s="260"/>
      <c r="DH561" s="260"/>
      <c r="DI561" s="260"/>
      <c r="DJ561" s="260"/>
      <c r="DK561" s="260"/>
      <c r="DL561" s="260"/>
      <c r="DM561" s="261"/>
      <c r="DN561" s="261"/>
      <c r="DO561" s="262"/>
      <c r="DP561" s="260"/>
      <c r="DQ561" s="260"/>
      <c r="DR561" s="263"/>
      <c r="DS561" s="264"/>
      <c r="DT561" s="264"/>
      <c r="DU561" s="264"/>
      <c r="DV561" s="264"/>
      <c r="DW561" s="264"/>
      <c r="DX561" s="265"/>
      <c r="DY561" s="265"/>
      <c r="DZ561" s="263"/>
      <c r="EA561" s="264"/>
      <c r="EB561" s="264"/>
      <c r="EC561" s="263"/>
      <c r="ED561" s="264"/>
      <c r="EE561" s="264"/>
      <c r="EF561" s="264"/>
      <c r="EG561" s="264"/>
      <c r="EH561" s="264"/>
      <c r="EI561" s="265"/>
      <c r="EJ561" s="265"/>
      <c r="EK561" s="263"/>
      <c r="EL561" s="264"/>
      <c r="EM561" s="264"/>
      <c r="EN561" s="263"/>
      <c r="EO561" s="266"/>
      <c r="EP561" s="266"/>
      <c r="EQ561" s="266"/>
      <c r="ER561" s="266"/>
      <c r="ES561" s="266"/>
      <c r="ET561" s="267"/>
      <c r="EU561" s="268"/>
      <c r="EV561" s="266"/>
      <c r="EW561" s="266"/>
      <c r="EX561" s="266"/>
      <c r="EY561" s="263"/>
      <c r="EZ561" s="269"/>
      <c r="FA561" s="269"/>
      <c r="FB561" s="269"/>
      <c r="FC561" s="269"/>
      <c r="FD561" s="269"/>
      <c r="FE561" s="246"/>
      <c r="FF561" s="246"/>
      <c r="FG561" s="246"/>
      <c r="FH561" s="246"/>
      <c r="FI561" s="246"/>
      <c r="FJ561" s="246"/>
      <c r="FK561" s="246"/>
      <c r="FL561" s="246"/>
      <c r="FM561" s="246"/>
      <c r="FN561" s="246"/>
      <c r="FO561" s="246"/>
      <c r="FP561" s="246"/>
      <c r="FQ561" s="246"/>
      <c r="FR561" s="246"/>
      <c r="FS561" s="246"/>
      <c r="FT561" s="246"/>
      <c r="FU561" s="246"/>
      <c r="FV561" s="246"/>
      <c r="FW561" s="246"/>
      <c r="FX561" s="246"/>
      <c r="FY561" s="246"/>
      <c r="FZ561" s="246"/>
      <c r="GA561" s="246"/>
      <c r="GB561" s="246"/>
      <c r="GC561" s="246"/>
      <c r="GD561" s="246"/>
      <c r="GE561" s="246"/>
      <c r="GF561" s="246"/>
      <c r="GG561" s="246"/>
      <c r="GH561" s="246"/>
      <c r="GI561" s="246"/>
      <c r="GJ561" s="246"/>
      <c r="GK561" s="246"/>
      <c r="GL561" s="246"/>
      <c r="GM561" s="246"/>
      <c r="GN561" s="246"/>
      <c r="GO561" s="246"/>
      <c r="GP561" s="246"/>
      <c r="GQ561" s="246"/>
      <c r="GR561" s="246"/>
      <c r="GS561" s="246"/>
      <c r="GT561" s="246"/>
      <c r="GU561" s="246"/>
      <c r="GV561" s="246"/>
      <c r="GW561" s="246"/>
      <c r="GX561" s="246"/>
      <c r="GY561" s="246"/>
      <c r="GZ561" s="246"/>
      <c r="HA561" s="246"/>
      <c r="HB561" s="246"/>
      <c r="HC561" s="246"/>
      <c r="HD561" s="246"/>
      <c r="HE561" s="246"/>
      <c r="HF561" s="246"/>
      <c r="HG561" s="246"/>
      <c r="HH561" s="246"/>
      <c r="HI561" s="246"/>
      <c r="HJ561" s="246"/>
      <c r="HK561" s="246"/>
    </row>
    <row r="562" spans="1:219" ht="12.4" customHeight="1" x14ac:dyDescent="0.25">
      <c r="A562" s="204"/>
      <c r="B562" s="206"/>
      <c r="C562" s="270"/>
      <c r="D562" s="206"/>
      <c r="E562" s="277"/>
      <c r="F562" s="244"/>
      <c r="G562" s="245"/>
      <c r="H562" s="209"/>
      <c r="I562" s="206"/>
      <c r="J562" s="224"/>
      <c r="K562" s="206"/>
      <c r="L562" s="210"/>
      <c r="M562" s="205"/>
      <c r="N562" s="205"/>
      <c r="O562" s="205"/>
      <c r="P562" s="205"/>
      <c r="Q562" s="271"/>
      <c r="R562" s="227"/>
      <c r="S562" s="205"/>
      <c r="T562" s="205"/>
      <c r="U562" s="227"/>
      <c r="V562" s="227"/>
      <c r="W562" s="227"/>
      <c r="X562" s="227"/>
      <c r="Y562" s="272"/>
      <c r="Z562" s="227"/>
      <c r="AA562" s="273"/>
      <c r="AB562" s="273"/>
      <c r="AC562" s="273"/>
      <c r="AD562" s="273"/>
      <c r="AE562" s="273"/>
      <c r="AF562" s="273"/>
      <c r="AG562" s="273"/>
      <c r="AH562" s="273"/>
      <c r="AI562" s="274"/>
      <c r="AJ562" s="274"/>
      <c r="AK562" s="274"/>
      <c r="AL562" s="274"/>
      <c r="AM562" s="273"/>
      <c r="AN562" s="273"/>
      <c r="AO562" s="273"/>
      <c r="AP562" s="273"/>
      <c r="AQ562" s="274"/>
      <c r="AR562" s="274"/>
      <c r="AS562" s="273"/>
      <c r="AT562" s="274"/>
      <c r="AU562" s="274"/>
      <c r="AV562" s="274"/>
      <c r="AW562" s="274"/>
      <c r="AX562" s="274"/>
      <c r="AY562" s="273"/>
      <c r="AZ562" s="273"/>
      <c r="BA562" s="273"/>
      <c r="BB562" s="273"/>
      <c r="BC562" s="273"/>
      <c r="BD562" s="273"/>
      <c r="BE562" s="273"/>
      <c r="BF562" s="273"/>
      <c r="BG562" s="273"/>
      <c r="BH562" s="273"/>
      <c r="BI562" s="273"/>
      <c r="BJ562" s="273"/>
      <c r="BK562" s="273"/>
      <c r="BL562" s="273"/>
      <c r="BM562" s="273"/>
      <c r="BN562" s="273"/>
      <c r="BO562" s="273"/>
      <c r="BP562" s="273"/>
      <c r="BQ562" s="273"/>
      <c r="BR562" s="273"/>
      <c r="BS562" s="273"/>
      <c r="BT562" s="273"/>
      <c r="BU562" s="273"/>
      <c r="BV562" s="273"/>
      <c r="BW562" s="273"/>
      <c r="BX562" s="273"/>
      <c r="BY562" s="273"/>
      <c r="BZ562" s="273"/>
      <c r="CA562" s="273"/>
      <c r="CB562" s="273"/>
      <c r="CC562" s="273"/>
      <c r="CD562" s="273"/>
      <c r="CE562" s="274"/>
      <c r="CF562" s="274"/>
      <c r="CG562" s="274"/>
      <c r="CH562" s="274"/>
      <c r="CI562" s="273"/>
      <c r="CJ562" s="273"/>
      <c r="CK562" s="274"/>
      <c r="CL562" s="274"/>
      <c r="CM562" s="273"/>
      <c r="CN562" s="273"/>
      <c r="CO562" s="273"/>
      <c r="CP562" s="273"/>
      <c r="CQ562" s="273"/>
      <c r="CR562" s="273"/>
      <c r="CS562" s="273"/>
      <c r="CT562" s="273"/>
      <c r="CU562" s="274"/>
      <c r="CV562" s="274"/>
      <c r="CW562" s="273"/>
      <c r="CX562" s="274"/>
      <c r="CY562" s="273"/>
      <c r="CZ562" s="273"/>
      <c r="DA562" s="273"/>
      <c r="DB562" s="273"/>
      <c r="DC562" s="273"/>
      <c r="DD562" s="273"/>
      <c r="DE562" s="273"/>
      <c r="DF562" s="273"/>
      <c r="DG562" s="260"/>
      <c r="DH562" s="260"/>
      <c r="DI562" s="260"/>
      <c r="DJ562" s="260"/>
      <c r="DK562" s="260"/>
      <c r="DL562" s="260"/>
      <c r="DM562" s="261"/>
      <c r="DN562" s="261"/>
      <c r="DO562" s="262"/>
      <c r="DP562" s="260"/>
      <c r="DQ562" s="260"/>
      <c r="DR562" s="263"/>
      <c r="DS562" s="264"/>
      <c r="DT562" s="264"/>
      <c r="DU562" s="264"/>
      <c r="DV562" s="264"/>
      <c r="DW562" s="264"/>
      <c r="DX562" s="265"/>
      <c r="DY562" s="265"/>
      <c r="DZ562" s="263"/>
      <c r="EA562" s="264"/>
      <c r="EB562" s="264"/>
      <c r="EC562" s="263"/>
      <c r="ED562" s="264"/>
      <c r="EE562" s="264"/>
      <c r="EF562" s="264"/>
      <c r="EG562" s="264"/>
      <c r="EH562" s="264"/>
      <c r="EI562" s="265"/>
      <c r="EJ562" s="265"/>
      <c r="EK562" s="263"/>
      <c r="EL562" s="264"/>
      <c r="EM562" s="264"/>
      <c r="EN562" s="263"/>
      <c r="EO562" s="266"/>
      <c r="EP562" s="266"/>
      <c r="EQ562" s="266"/>
      <c r="ER562" s="266"/>
      <c r="ES562" s="266"/>
      <c r="ET562" s="267"/>
      <c r="EU562" s="268"/>
      <c r="EV562" s="266"/>
      <c r="EW562" s="266"/>
      <c r="EX562" s="266"/>
      <c r="EY562" s="263"/>
      <c r="EZ562" s="269"/>
      <c r="FA562" s="269"/>
      <c r="FB562" s="269"/>
      <c r="FC562" s="269"/>
      <c r="FD562" s="269"/>
      <c r="FE562" s="246"/>
      <c r="FF562" s="246"/>
      <c r="FG562" s="246"/>
      <c r="FH562" s="246"/>
      <c r="FI562" s="246"/>
      <c r="FJ562" s="246"/>
      <c r="FK562" s="246"/>
      <c r="FL562" s="246"/>
      <c r="FM562" s="246"/>
      <c r="FN562" s="246"/>
      <c r="FO562" s="246"/>
      <c r="FP562" s="246"/>
      <c r="FQ562" s="246"/>
      <c r="FR562" s="246"/>
      <c r="FS562" s="246"/>
      <c r="FT562" s="246"/>
      <c r="FU562" s="246"/>
      <c r="FV562" s="246"/>
      <c r="FW562" s="246"/>
      <c r="FX562" s="246"/>
      <c r="FY562" s="246"/>
      <c r="FZ562" s="246"/>
      <c r="GA562" s="246"/>
      <c r="GB562" s="246"/>
      <c r="GC562" s="246"/>
      <c r="GD562" s="246"/>
      <c r="GE562" s="246"/>
      <c r="GF562" s="246"/>
      <c r="GG562" s="246"/>
      <c r="GH562" s="246"/>
      <c r="GI562" s="246"/>
      <c r="GJ562" s="246"/>
      <c r="GK562" s="246"/>
      <c r="GL562" s="246"/>
      <c r="GM562" s="246"/>
      <c r="GN562" s="246"/>
      <c r="GO562" s="246"/>
      <c r="GP562" s="246"/>
      <c r="GQ562" s="246"/>
      <c r="GR562" s="246"/>
      <c r="GS562" s="246"/>
      <c r="GT562" s="246"/>
      <c r="GU562" s="246"/>
      <c r="GV562" s="246"/>
      <c r="GW562" s="246"/>
      <c r="GX562" s="246"/>
      <c r="GY562" s="246"/>
      <c r="GZ562" s="246"/>
      <c r="HA562" s="246"/>
      <c r="HB562" s="246"/>
      <c r="HC562" s="246"/>
      <c r="HD562" s="246"/>
      <c r="HE562" s="246"/>
      <c r="HF562" s="246"/>
      <c r="HG562" s="246"/>
      <c r="HH562" s="246"/>
      <c r="HI562" s="246"/>
      <c r="HJ562" s="246"/>
      <c r="HK562" s="246"/>
    </row>
    <row r="563" spans="1:219" ht="12.4" customHeight="1" x14ac:dyDescent="0.25">
      <c r="A563" s="204"/>
      <c r="B563" s="206"/>
      <c r="C563" s="270"/>
      <c r="D563" s="206"/>
      <c r="E563" s="277"/>
      <c r="F563" s="244"/>
      <c r="G563" s="245"/>
      <c r="H563" s="209"/>
      <c r="I563" s="206"/>
      <c r="J563" s="224"/>
      <c r="K563" s="206"/>
      <c r="L563" s="210"/>
      <c r="M563" s="205"/>
      <c r="N563" s="205"/>
      <c r="O563" s="205"/>
      <c r="P563" s="205"/>
      <c r="Q563" s="271"/>
      <c r="R563" s="227"/>
      <c r="S563" s="205"/>
      <c r="T563" s="205"/>
      <c r="U563" s="227"/>
      <c r="V563" s="227"/>
      <c r="W563" s="227"/>
      <c r="X563" s="272"/>
      <c r="Y563" s="272"/>
      <c r="Z563" s="227"/>
      <c r="AA563" s="273"/>
      <c r="AB563" s="273"/>
      <c r="AC563" s="273"/>
      <c r="AD563" s="273"/>
      <c r="AE563" s="274"/>
      <c r="AF563" s="274"/>
      <c r="AG563" s="273"/>
      <c r="AH563" s="273"/>
      <c r="AI563" s="274"/>
      <c r="AJ563" s="274"/>
      <c r="AK563" s="274"/>
      <c r="AL563" s="274"/>
      <c r="AM563" s="274"/>
      <c r="AN563" s="274"/>
      <c r="AO563" s="273"/>
      <c r="AP563" s="273"/>
      <c r="AQ563" s="273"/>
      <c r="AR563" s="273"/>
      <c r="AS563" s="274"/>
      <c r="AT563" s="274"/>
      <c r="AU563" s="274"/>
      <c r="AV563" s="274"/>
      <c r="AW563" s="273"/>
      <c r="AX563" s="273"/>
      <c r="AY563" s="274"/>
      <c r="AZ563" s="273"/>
      <c r="BA563" s="273"/>
      <c r="BB563" s="273"/>
      <c r="BC563" s="273"/>
      <c r="BD563" s="273"/>
      <c r="BE563" s="273"/>
      <c r="BF563" s="273"/>
      <c r="BG563" s="273"/>
      <c r="BH563" s="273"/>
      <c r="BI563" s="273"/>
      <c r="BJ563" s="273"/>
      <c r="BK563" s="273"/>
      <c r="BL563" s="273"/>
      <c r="BM563" s="273"/>
      <c r="BN563" s="273"/>
      <c r="BO563" s="273"/>
      <c r="BP563" s="273"/>
      <c r="BQ563" s="273"/>
      <c r="BR563" s="273"/>
      <c r="BS563" s="274"/>
      <c r="BT563" s="273"/>
      <c r="BU563" s="273"/>
      <c r="BV563" s="273"/>
      <c r="BW563" s="273"/>
      <c r="BX563" s="273"/>
      <c r="BY563" s="273"/>
      <c r="BZ563" s="273"/>
      <c r="CA563" s="273"/>
      <c r="CB563" s="273"/>
      <c r="CC563" s="273"/>
      <c r="CD563" s="273"/>
      <c r="CE563" s="274"/>
      <c r="CF563" s="274"/>
      <c r="CG563" s="274"/>
      <c r="CH563" s="274"/>
      <c r="CI563" s="273"/>
      <c r="CJ563" s="273"/>
      <c r="CK563" s="273"/>
      <c r="CL563" s="273"/>
      <c r="CM563" s="273"/>
      <c r="CN563" s="273"/>
      <c r="CO563" s="273"/>
      <c r="CP563" s="273"/>
      <c r="CQ563" s="273"/>
      <c r="CR563" s="273"/>
      <c r="CS563" s="273"/>
      <c r="CT563" s="273"/>
      <c r="CU563" s="274"/>
      <c r="CV563" s="274"/>
      <c r="CW563" s="274"/>
      <c r="CX563" s="274"/>
      <c r="CY563" s="273"/>
      <c r="CZ563" s="273"/>
      <c r="DA563" s="273"/>
      <c r="DB563" s="273"/>
      <c r="DC563" s="273"/>
      <c r="DD563" s="273"/>
      <c r="DE563" s="273"/>
      <c r="DF563" s="273"/>
      <c r="DG563" s="260"/>
      <c r="DH563" s="260"/>
      <c r="DI563" s="260"/>
      <c r="DJ563" s="260"/>
      <c r="DK563" s="260"/>
      <c r="DL563" s="260"/>
      <c r="DM563" s="261"/>
      <c r="DN563" s="261"/>
      <c r="DO563" s="262"/>
      <c r="DP563" s="260"/>
      <c r="DQ563" s="260"/>
      <c r="DR563" s="263"/>
      <c r="DS563" s="264"/>
      <c r="DT563" s="264"/>
      <c r="DU563" s="264"/>
      <c r="DV563" s="264"/>
      <c r="DW563" s="264"/>
      <c r="DX563" s="265"/>
      <c r="DY563" s="265"/>
      <c r="DZ563" s="263"/>
      <c r="EA563" s="264"/>
      <c r="EB563" s="264"/>
      <c r="EC563" s="263"/>
      <c r="ED563" s="264"/>
      <c r="EE563" s="264"/>
      <c r="EF563" s="264"/>
      <c r="EG563" s="264"/>
      <c r="EH563" s="264"/>
      <c r="EI563" s="265"/>
      <c r="EJ563" s="265"/>
      <c r="EK563" s="263"/>
      <c r="EL563" s="264"/>
      <c r="EM563" s="264"/>
      <c r="EN563" s="263"/>
      <c r="EO563" s="266"/>
      <c r="EP563" s="266"/>
      <c r="EQ563" s="266"/>
      <c r="ER563" s="266"/>
      <c r="ES563" s="266"/>
      <c r="ET563" s="267"/>
      <c r="EU563" s="268"/>
      <c r="EV563" s="266"/>
      <c r="EW563" s="266"/>
      <c r="EX563" s="266"/>
      <c r="EY563" s="263"/>
      <c r="EZ563" s="269"/>
      <c r="FA563" s="269"/>
      <c r="FB563" s="269"/>
      <c r="FC563" s="269"/>
      <c r="FD563" s="269"/>
      <c r="FE563" s="246"/>
      <c r="FF563" s="246"/>
      <c r="FG563" s="246"/>
      <c r="FH563" s="246"/>
      <c r="FI563" s="246"/>
      <c r="FJ563" s="246"/>
      <c r="FK563" s="246"/>
      <c r="FL563" s="246"/>
      <c r="FM563" s="246"/>
      <c r="FN563" s="246"/>
      <c r="FO563" s="246"/>
      <c r="FP563" s="246"/>
      <c r="FQ563" s="246"/>
      <c r="FR563" s="246"/>
      <c r="FS563" s="246"/>
      <c r="FT563" s="246"/>
      <c r="FU563" s="246"/>
      <c r="FV563" s="246"/>
      <c r="FW563" s="246"/>
      <c r="FX563" s="246"/>
      <c r="FY563" s="246"/>
      <c r="FZ563" s="246"/>
      <c r="GA563" s="246"/>
      <c r="GB563" s="246"/>
      <c r="GC563" s="246"/>
      <c r="GD563" s="246"/>
      <c r="GE563" s="246"/>
      <c r="GF563" s="246"/>
      <c r="GG563" s="246"/>
      <c r="GH563" s="246"/>
      <c r="GI563" s="246"/>
      <c r="GJ563" s="246"/>
      <c r="GK563" s="246"/>
      <c r="GL563" s="246"/>
      <c r="GM563" s="246"/>
      <c r="GN563" s="246"/>
      <c r="GO563" s="246"/>
      <c r="GP563" s="246"/>
      <c r="GQ563" s="246"/>
      <c r="GR563" s="246"/>
      <c r="GS563" s="246"/>
      <c r="GT563" s="246"/>
      <c r="GU563" s="246"/>
      <c r="GV563" s="246"/>
      <c r="GW563" s="246"/>
      <c r="GX563" s="246"/>
      <c r="GY563" s="246"/>
      <c r="GZ563" s="246"/>
      <c r="HA563" s="246"/>
      <c r="HB563" s="246"/>
      <c r="HC563" s="246"/>
      <c r="HD563" s="246"/>
      <c r="HE563" s="246"/>
      <c r="HF563" s="246"/>
      <c r="HG563" s="246"/>
      <c r="HH563" s="246"/>
      <c r="HI563" s="246"/>
      <c r="HJ563" s="246"/>
      <c r="HK563" s="246"/>
    </row>
    <row r="564" spans="1:219" ht="12.4" customHeight="1" x14ac:dyDescent="0.25">
      <c r="A564" s="204"/>
      <c r="B564" s="206"/>
      <c r="C564" s="270"/>
      <c r="D564" s="206"/>
      <c r="E564" s="277"/>
      <c r="F564" s="244"/>
      <c r="G564" s="245"/>
      <c r="H564" s="209"/>
      <c r="I564" s="206"/>
      <c r="J564" s="224"/>
      <c r="K564" s="206"/>
      <c r="L564" s="210"/>
      <c r="M564" s="205"/>
      <c r="N564" s="205"/>
      <c r="O564" s="205"/>
      <c r="P564" s="205"/>
      <c r="Q564" s="271"/>
      <c r="R564" s="227"/>
      <c r="S564" s="205"/>
      <c r="T564" s="205"/>
      <c r="U564" s="227"/>
      <c r="V564" s="227"/>
      <c r="W564" s="227"/>
      <c r="X564" s="227"/>
      <c r="Y564" s="272"/>
      <c r="Z564" s="227"/>
      <c r="AA564" s="273"/>
      <c r="AB564" s="273"/>
      <c r="AC564" s="273"/>
      <c r="AD564" s="273"/>
      <c r="AE564" s="273"/>
      <c r="AF564" s="273"/>
      <c r="AG564" s="273"/>
      <c r="AH564" s="274"/>
      <c r="AI564" s="274"/>
      <c r="AJ564" s="274"/>
      <c r="AK564" s="274"/>
      <c r="AL564" s="274"/>
      <c r="AM564" s="273"/>
      <c r="AN564" s="273"/>
      <c r="AO564" s="273"/>
      <c r="AP564" s="274"/>
      <c r="AQ564" s="274"/>
      <c r="AR564" s="274"/>
      <c r="AS564" s="274"/>
      <c r="AT564" s="273"/>
      <c r="AU564" s="274"/>
      <c r="AV564" s="274"/>
      <c r="AW564" s="274"/>
      <c r="AX564" s="274"/>
      <c r="AY564" s="273"/>
      <c r="AZ564" s="273"/>
      <c r="BA564" s="273"/>
      <c r="BB564" s="273"/>
      <c r="BC564" s="273"/>
      <c r="BD564" s="273"/>
      <c r="BE564" s="273"/>
      <c r="BF564" s="273"/>
      <c r="BG564" s="273"/>
      <c r="BH564" s="273"/>
      <c r="BI564" s="273"/>
      <c r="BJ564" s="273"/>
      <c r="BK564" s="273"/>
      <c r="BL564" s="273"/>
      <c r="BM564" s="273"/>
      <c r="BN564" s="273"/>
      <c r="BO564" s="273"/>
      <c r="BP564" s="273"/>
      <c r="BQ564" s="273"/>
      <c r="BR564" s="273"/>
      <c r="BS564" s="273"/>
      <c r="BT564" s="273"/>
      <c r="BU564" s="273"/>
      <c r="BV564" s="273"/>
      <c r="BW564" s="273"/>
      <c r="BX564" s="273"/>
      <c r="BY564" s="273"/>
      <c r="BZ564" s="273"/>
      <c r="CA564" s="273"/>
      <c r="CB564" s="273"/>
      <c r="CC564" s="273"/>
      <c r="CD564" s="273"/>
      <c r="CE564" s="274"/>
      <c r="CF564" s="274"/>
      <c r="CG564" s="274"/>
      <c r="CH564" s="274"/>
      <c r="CI564" s="274"/>
      <c r="CJ564" s="274"/>
      <c r="CK564" s="274"/>
      <c r="CL564" s="274"/>
      <c r="CM564" s="273"/>
      <c r="CN564" s="273"/>
      <c r="CO564" s="273"/>
      <c r="CP564" s="273"/>
      <c r="CQ564" s="273"/>
      <c r="CR564" s="273"/>
      <c r="CS564" s="273"/>
      <c r="CT564" s="273"/>
      <c r="CU564" s="274"/>
      <c r="CV564" s="274"/>
      <c r="CW564" s="274"/>
      <c r="CX564" s="274"/>
      <c r="CY564" s="273"/>
      <c r="CZ564" s="273"/>
      <c r="DA564" s="273"/>
      <c r="DB564" s="273"/>
      <c r="DC564" s="273"/>
      <c r="DD564" s="273"/>
      <c r="DE564" s="273"/>
      <c r="DF564" s="273"/>
      <c r="DG564" s="260"/>
      <c r="DH564" s="260"/>
      <c r="DI564" s="260"/>
      <c r="DJ564" s="260"/>
      <c r="DK564" s="260"/>
      <c r="DL564" s="260"/>
      <c r="DM564" s="261"/>
      <c r="DN564" s="261"/>
      <c r="DO564" s="262"/>
      <c r="DP564" s="260"/>
      <c r="DQ564" s="260"/>
      <c r="DR564" s="263"/>
      <c r="DS564" s="264"/>
      <c r="DT564" s="264"/>
      <c r="DU564" s="264"/>
      <c r="DV564" s="264"/>
      <c r="DW564" s="264"/>
      <c r="DX564" s="265"/>
      <c r="DY564" s="265"/>
      <c r="DZ564" s="263"/>
      <c r="EA564" s="264"/>
      <c r="EB564" s="264"/>
      <c r="EC564" s="263"/>
      <c r="ED564" s="264"/>
      <c r="EE564" s="264"/>
      <c r="EF564" s="264"/>
      <c r="EG564" s="264"/>
      <c r="EH564" s="264"/>
      <c r="EI564" s="265"/>
      <c r="EJ564" s="265"/>
      <c r="EK564" s="263"/>
      <c r="EL564" s="264"/>
      <c r="EM564" s="264"/>
      <c r="EN564" s="263"/>
      <c r="EO564" s="266"/>
      <c r="EP564" s="266"/>
      <c r="EQ564" s="266"/>
      <c r="ER564" s="266"/>
      <c r="ES564" s="266"/>
      <c r="ET564" s="267"/>
      <c r="EU564" s="268"/>
      <c r="EV564" s="266"/>
      <c r="EW564" s="266"/>
      <c r="EX564" s="266"/>
      <c r="EY564" s="263"/>
      <c r="EZ564" s="269"/>
      <c r="FA564" s="269"/>
      <c r="FB564" s="269"/>
      <c r="FC564" s="269"/>
      <c r="FD564" s="269"/>
      <c r="FE564" s="246"/>
      <c r="FF564" s="246"/>
      <c r="FG564" s="246"/>
      <c r="FH564" s="246"/>
      <c r="FI564" s="246"/>
      <c r="FJ564" s="246"/>
      <c r="FK564" s="246"/>
      <c r="FL564" s="246"/>
      <c r="FM564" s="246"/>
      <c r="FN564" s="246"/>
      <c r="FO564" s="246"/>
      <c r="FP564" s="246"/>
      <c r="FQ564" s="246"/>
      <c r="FR564" s="246"/>
      <c r="FS564" s="246"/>
      <c r="FT564" s="246"/>
      <c r="FU564" s="246"/>
      <c r="FV564" s="246"/>
      <c r="FW564" s="246"/>
      <c r="FX564" s="246"/>
      <c r="FY564" s="246"/>
      <c r="FZ564" s="246"/>
      <c r="GA564" s="246"/>
      <c r="GB564" s="246"/>
      <c r="GC564" s="246"/>
      <c r="GD564" s="246"/>
      <c r="GE564" s="246"/>
      <c r="GF564" s="246"/>
      <c r="GG564" s="246"/>
      <c r="GH564" s="246"/>
      <c r="GI564" s="246"/>
      <c r="GJ564" s="246"/>
      <c r="GK564" s="246"/>
      <c r="GL564" s="246"/>
      <c r="GM564" s="246"/>
      <c r="GN564" s="246"/>
      <c r="GO564" s="246"/>
      <c r="GP564" s="246"/>
      <c r="GQ564" s="246"/>
      <c r="GR564" s="246"/>
      <c r="GS564" s="246"/>
      <c r="GT564" s="246"/>
      <c r="GU564" s="246"/>
      <c r="GV564" s="246"/>
      <c r="GW564" s="246"/>
      <c r="GX564" s="246"/>
      <c r="GY564" s="246"/>
      <c r="GZ564" s="246"/>
      <c r="HA564" s="246"/>
      <c r="HB564" s="246"/>
      <c r="HC564" s="246"/>
      <c r="HD564" s="246"/>
      <c r="HE564" s="246"/>
      <c r="HF564" s="246"/>
      <c r="HG564" s="246"/>
      <c r="HH564" s="246"/>
      <c r="HI564" s="246"/>
      <c r="HJ564" s="246"/>
      <c r="HK564" s="246"/>
    </row>
    <row r="565" spans="1:219" ht="12.4" customHeight="1" x14ac:dyDescent="0.25">
      <c r="A565" s="204"/>
      <c r="B565" s="206"/>
      <c r="C565" s="270"/>
      <c r="D565" s="206"/>
      <c r="E565" s="277"/>
      <c r="F565" s="244"/>
      <c r="G565" s="245"/>
      <c r="H565" s="209"/>
      <c r="I565" s="206"/>
      <c r="J565" s="224"/>
      <c r="K565" s="206"/>
      <c r="L565" s="210"/>
      <c r="M565" s="205"/>
      <c r="N565" s="205"/>
      <c r="O565" s="205"/>
      <c r="P565" s="205"/>
      <c r="Q565" s="271"/>
      <c r="R565" s="227"/>
      <c r="S565" s="205"/>
      <c r="T565" s="205"/>
      <c r="U565" s="227"/>
      <c r="V565" s="227"/>
      <c r="W565" s="227"/>
      <c r="X565" s="272"/>
      <c r="Y565" s="272"/>
      <c r="Z565" s="227"/>
      <c r="AA565" s="273"/>
      <c r="AB565" s="273"/>
      <c r="AC565" s="273"/>
      <c r="AD565" s="273"/>
      <c r="AE565" s="273"/>
      <c r="AF565" s="273"/>
      <c r="AG565" s="273"/>
      <c r="AH565" s="273"/>
      <c r="AI565" s="273"/>
      <c r="AJ565" s="273"/>
      <c r="AK565" s="273"/>
      <c r="AL565" s="274"/>
      <c r="AM565" s="273"/>
      <c r="AN565" s="273"/>
      <c r="AO565" s="273"/>
      <c r="AP565" s="273"/>
      <c r="AQ565" s="273"/>
      <c r="AR565" s="274"/>
      <c r="AS565" s="274"/>
      <c r="AT565" s="274"/>
      <c r="AU565" s="274"/>
      <c r="AV565" s="274"/>
      <c r="AW565" s="274"/>
      <c r="AX565" s="274"/>
      <c r="AY565" s="273"/>
      <c r="AZ565" s="273"/>
      <c r="BA565" s="273"/>
      <c r="BB565" s="273"/>
      <c r="BC565" s="273"/>
      <c r="BD565" s="273"/>
      <c r="BE565" s="273"/>
      <c r="BF565" s="273"/>
      <c r="BG565" s="273"/>
      <c r="BH565" s="273"/>
      <c r="BI565" s="273"/>
      <c r="BJ565" s="273"/>
      <c r="BK565" s="273"/>
      <c r="BL565" s="273"/>
      <c r="BM565" s="273"/>
      <c r="BN565" s="273"/>
      <c r="BO565" s="273"/>
      <c r="BP565" s="273"/>
      <c r="BQ565" s="273"/>
      <c r="BR565" s="273"/>
      <c r="BS565" s="273"/>
      <c r="BT565" s="273"/>
      <c r="BU565" s="273"/>
      <c r="BV565" s="273"/>
      <c r="BW565" s="273"/>
      <c r="BX565" s="273"/>
      <c r="BY565" s="273"/>
      <c r="BZ565" s="273"/>
      <c r="CA565" s="273"/>
      <c r="CB565" s="273"/>
      <c r="CC565" s="273"/>
      <c r="CD565" s="273"/>
      <c r="CE565" s="274"/>
      <c r="CF565" s="274"/>
      <c r="CG565" s="274"/>
      <c r="CH565" s="274"/>
      <c r="CI565" s="274"/>
      <c r="CJ565" s="274"/>
      <c r="CK565" s="273"/>
      <c r="CL565" s="273"/>
      <c r="CM565" s="273"/>
      <c r="CN565" s="274"/>
      <c r="CO565" s="273"/>
      <c r="CP565" s="273"/>
      <c r="CQ565" s="273"/>
      <c r="CR565" s="273"/>
      <c r="CS565" s="273"/>
      <c r="CT565" s="273"/>
      <c r="CU565" s="274"/>
      <c r="CV565" s="274"/>
      <c r="CW565" s="274"/>
      <c r="CX565" s="274"/>
      <c r="CY565" s="274"/>
      <c r="CZ565" s="274"/>
      <c r="DA565" s="274"/>
      <c r="DB565" s="274"/>
      <c r="DC565" s="273"/>
      <c r="DD565" s="273"/>
      <c r="DE565" s="273"/>
      <c r="DF565" s="273"/>
      <c r="DG565" s="260"/>
      <c r="DH565" s="260"/>
      <c r="DI565" s="260"/>
      <c r="DJ565" s="260"/>
      <c r="DK565" s="260"/>
      <c r="DL565" s="260"/>
      <c r="DM565" s="261"/>
      <c r="DN565" s="261"/>
      <c r="DO565" s="262"/>
      <c r="DP565" s="260"/>
      <c r="DQ565" s="260"/>
      <c r="DR565" s="263"/>
      <c r="DS565" s="264"/>
      <c r="DT565" s="264"/>
      <c r="DU565" s="264"/>
      <c r="DV565" s="264"/>
      <c r="DW565" s="264"/>
      <c r="DX565" s="265"/>
      <c r="DY565" s="265"/>
      <c r="DZ565" s="263"/>
      <c r="EA565" s="264"/>
      <c r="EB565" s="264"/>
      <c r="EC565" s="263"/>
      <c r="ED565" s="264"/>
      <c r="EE565" s="264"/>
      <c r="EF565" s="264"/>
      <c r="EG565" s="264"/>
      <c r="EH565" s="264"/>
      <c r="EI565" s="265"/>
      <c r="EJ565" s="265"/>
      <c r="EK565" s="263"/>
      <c r="EL565" s="264"/>
      <c r="EM565" s="264"/>
      <c r="EN565" s="263"/>
      <c r="EO565" s="266"/>
      <c r="EP565" s="266"/>
      <c r="EQ565" s="266"/>
      <c r="ER565" s="266"/>
      <c r="ES565" s="266"/>
      <c r="ET565" s="267"/>
      <c r="EU565" s="268"/>
      <c r="EV565" s="266"/>
      <c r="EW565" s="266"/>
      <c r="EX565" s="266"/>
      <c r="EY565" s="263"/>
      <c r="EZ565" s="269"/>
      <c r="FA565" s="269"/>
      <c r="FB565" s="269"/>
      <c r="FC565" s="269"/>
      <c r="FD565" s="269"/>
      <c r="FE565" s="246"/>
      <c r="FF565" s="246"/>
      <c r="FG565" s="246"/>
      <c r="FH565" s="246"/>
      <c r="FI565" s="246"/>
      <c r="FJ565" s="246"/>
      <c r="FK565" s="246"/>
      <c r="FL565" s="246"/>
      <c r="FM565" s="246"/>
      <c r="FN565" s="246"/>
      <c r="FO565" s="246"/>
      <c r="FP565" s="246"/>
      <c r="FQ565" s="246"/>
      <c r="FR565" s="246"/>
      <c r="FS565" s="246"/>
      <c r="FT565" s="246"/>
      <c r="FU565" s="246"/>
      <c r="FV565" s="246"/>
      <c r="FW565" s="246"/>
      <c r="FX565" s="246"/>
      <c r="FY565" s="246"/>
      <c r="FZ565" s="246"/>
      <c r="GA565" s="246"/>
      <c r="GB565" s="246"/>
      <c r="GC565" s="246"/>
      <c r="GD565" s="246"/>
      <c r="GE565" s="246"/>
      <c r="GF565" s="246"/>
      <c r="GG565" s="246"/>
      <c r="GH565" s="246"/>
      <c r="GI565" s="246"/>
      <c r="GJ565" s="246"/>
      <c r="GK565" s="246"/>
      <c r="GL565" s="246"/>
      <c r="GM565" s="246"/>
      <c r="GN565" s="246"/>
      <c r="GO565" s="246"/>
      <c r="GP565" s="246"/>
      <c r="GQ565" s="246"/>
      <c r="GR565" s="246"/>
      <c r="GS565" s="246"/>
      <c r="GT565" s="246"/>
      <c r="GU565" s="246"/>
      <c r="GV565" s="246"/>
      <c r="GW565" s="246"/>
      <c r="GX565" s="246"/>
      <c r="GY565" s="246"/>
      <c r="GZ565" s="246"/>
      <c r="HA565" s="246"/>
      <c r="HB565" s="246"/>
      <c r="HC565" s="246"/>
      <c r="HD565" s="246"/>
      <c r="HE565" s="246"/>
      <c r="HF565" s="246"/>
      <c r="HG565" s="246"/>
      <c r="HH565" s="246"/>
      <c r="HI565" s="246"/>
      <c r="HJ565" s="246"/>
      <c r="HK565" s="246"/>
    </row>
    <row r="566" spans="1:219" ht="12.4" customHeight="1" x14ac:dyDescent="0.25">
      <c r="A566" s="204"/>
      <c r="B566" s="206"/>
      <c r="C566" s="270"/>
      <c r="D566" s="206"/>
      <c r="E566" s="277"/>
      <c r="F566" s="244"/>
      <c r="G566" s="245"/>
      <c r="H566" s="209"/>
      <c r="I566" s="206"/>
      <c r="J566" s="224"/>
      <c r="K566" s="206"/>
      <c r="L566" s="210"/>
      <c r="M566" s="205"/>
      <c r="N566" s="205"/>
      <c r="O566" s="205"/>
      <c r="P566" s="205"/>
      <c r="Q566" s="271"/>
      <c r="R566" s="227"/>
      <c r="S566" s="205"/>
      <c r="T566" s="205"/>
      <c r="U566" s="227"/>
      <c r="V566" s="227"/>
      <c r="W566" s="227"/>
      <c r="X566" s="272"/>
      <c r="Y566" s="272"/>
      <c r="Z566" s="227"/>
      <c r="AA566" s="273"/>
      <c r="AB566" s="273"/>
      <c r="AC566" s="273"/>
      <c r="AD566" s="273"/>
      <c r="AE566" s="273"/>
      <c r="AF566" s="273"/>
      <c r="AG566" s="273"/>
      <c r="AH566" s="273"/>
      <c r="AI566" s="274"/>
      <c r="AJ566" s="274"/>
      <c r="AK566" s="274"/>
      <c r="AL566" s="274"/>
      <c r="AM566" s="273"/>
      <c r="AN566" s="273"/>
      <c r="AO566" s="273"/>
      <c r="AP566" s="273"/>
      <c r="AQ566" s="274"/>
      <c r="AR566" s="273"/>
      <c r="AS566" s="273"/>
      <c r="AT566" s="273"/>
      <c r="AU566" s="274"/>
      <c r="AV566" s="274"/>
      <c r="AW566" s="274"/>
      <c r="AX566" s="274"/>
      <c r="AY566" s="273"/>
      <c r="AZ566" s="273"/>
      <c r="BA566" s="273"/>
      <c r="BB566" s="273"/>
      <c r="BC566" s="273"/>
      <c r="BD566" s="273"/>
      <c r="BE566" s="273"/>
      <c r="BF566" s="273"/>
      <c r="BG566" s="273"/>
      <c r="BH566" s="273"/>
      <c r="BI566" s="273"/>
      <c r="BJ566" s="273"/>
      <c r="BK566" s="273"/>
      <c r="BL566" s="273"/>
      <c r="BM566" s="273"/>
      <c r="BN566" s="273"/>
      <c r="BO566" s="273"/>
      <c r="BP566" s="273"/>
      <c r="BQ566" s="273"/>
      <c r="BR566" s="273"/>
      <c r="BS566" s="273"/>
      <c r="BT566" s="273"/>
      <c r="BU566" s="273"/>
      <c r="BV566" s="273"/>
      <c r="BW566" s="273"/>
      <c r="BX566" s="273"/>
      <c r="BY566" s="273"/>
      <c r="BZ566" s="273"/>
      <c r="CA566" s="273"/>
      <c r="CB566" s="273"/>
      <c r="CC566" s="273"/>
      <c r="CD566" s="273"/>
      <c r="CE566" s="274"/>
      <c r="CF566" s="274"/>
      <c r="CG566" s="274"/>
      <c r="CH566" s="274"/>
      <c r="CI566" s="273"/>
      <c r="CJ566" s="273"/>
      <c r="CK566" s="273"/>
      <c r="CL566" s="273"/>
      <c r="CM566" s="273"/>
      <c r="CN566" s="273"/>
      <c r="CO566" s="273"/>
      <c r="CP566" s="273"/>
      <c r="CQ566" s="273"/>
      <c r="CR566" s="273"/>
      <c r="CS566" s="273"/>
      <c r="CT566" s="273"/>
      <c r="CU566" s="273"/>
      <c r="CV566" s="274"/>
      <c r="CW566" s="274"/>
      <c r="CX566" s="274"/>
      <c r="CY566" s="273"/>
      <c r="CZ566" s="273"/>
      <c r="DA566" s="273"/>
      <c r="DB566" s="273"/>
      <c r="DC566" s="273"/>
      <c r="DD566" s="273"/>
      <c r="DE566" s="273"/>
      <c r="DF566" s="273"/>
      <c r="DG566" s="260"/>
      <c r="DH566" s="260"/>
      <c r="DI566" s="260"/>
      <c r="DJ566" s="260"/>
      <c r="DK566" s="260"/>
      <c r="DL566" s="260"/>
      <c r="DM566" s="261"/>
      <c r="DN566" s="261"/>
      <c r="DO566" s="262"/>
      <c r="DP566" s="260"/>
      <c r="DQ566" s="260"/>
      <c r="DR566" s="263"/>
      <c r="DS566" s="264"/>
      <c r="DT566" s="264"/>
      <c r="DU566" s="264"/>
      <c r="DV566" s="264"/>
      <c r="DW566" s="264"/>
      <c r="DX566" s="265"/>
      <c r="DY566" s="265"/>
      <c r="DZ566" s="263"/>
      <c r="EA566" s="264"/>
      <c r="EB566" s="264"/>
      <c r="EC566" s="263"/>
      <c r="ED566" s="264"/>
      <c r="EE566" s="264"/>
      <c r="EF566" s="264"/>
      <c r="EG566" s="264"/>
      <c r="EH566" s="264"/>
      <c r="EI566" s="265"/>
      <c r="EJ566" s="265"/>
      <c r="EK566" s="263"/>
      <c r="EL566" s="264"/>
      <c r="EM566" s="264"/>
      <c r="EN566" s="263"/>
      <c r="EO566" s="266"/>
      <c r="EP566" s="266"/>
      <c r="EQ566" s="266"/>
      <c r="ER566" s="266"/>
      <c r="ES566" s="266"/>
      <c r="ET566" s="267"/>
      <c r="EU566" s="268"/>
      <c r="EV566" s="266"/>
      <c r="EW566" s="266"/>
      <c r="EX566" s="266"/>
      <c r="EY566" s="263"/>
      <c r="EZ566" s="269"/>
      <c r="FA566" s="269"/>
      <c r="FB566" s="269"/>
      <c r="FC566" s="269"/>
      <c r="FD566" s="269"/>
      <c r="FE566" s="246"/>
      <c r="FF566" s="246"/>
      <c r="FG566" s="246"/>
      <c r="FH566" s="246"/>
      <c r="FI566" s="246"/>
      <c r="FJ566" s="246"/>
      <c r="FK566" s="246"/>
      <c r="FL566" s="246"/>
      <c r="FM566" s="246"/>
      <c r="FN566" s="246"/>
      <c r="FO566" s="246"/>
      <c r="FP566" s="246"/>
      <c r="FQ566" s="246"/>
      <c r="FR566" s="246"/>
      <c r="FS566" s="246"/>
      <c r="FT566" s="246"/>
      <c r="FU566" s="246"/>
      <c r="FV566" s="246"/>
      <c r="FW566" s="246"/>
      <c r="FX566" s="246"/>
      <c r="FY566" s="246"/>
      <c r="FZ566" s="246"/>
      <c r="GA566" s="246"/>
      <c r="GB566" s="246"/>
      <c r="GC566" s="246"/>
      <c r="GD566" s="246"/>
      <c r="GE566" s="246"/>
      <c r="GF566" s="246"/>
      <c r="GG566" s="246"/>
      <c r="GH566" s="246"/>
      <c r="GI566" s="246"/>
      <c r="GJ566" s="246"/>
      <c r="GK566" s="246"/>
      <c r="GL566" s="246"/>
      <c r="GM566" s="246"/>
      <c r="GN566" s="246"/>
      <c r="GO566" s="246"/>
      <c r="GP566" s="246"/>
      <c r="GQ566" s="246"/>
      <c r="GR566" s="246"/>
      <c r="GS566" s="246"/>
      <c r="GT566" s="246"/>
      <c r="GU566" s="246"/>
      <c r="GV566" s="246"/>
      <c r="GW566" s="246"/>
      <c r="GX566" s="246"/>
      <c r="GY566" s="246"/>
      <c r="GZ566" s="246"/>
      <c r="HA566" s="246"/>
      <c r="HB566" s="246"/>
      <c r="HC566" s="246"/>
      <c r="HD566" s="246"/>
      <c r="HE566" s="246"/>
      <c r="HF566" s="246"/>
      <c r="HG566" s="246"/>
      <c r="HH566" s="246"/>
      <c r="HI566" s="246"/>
      <c r="HJ566" s="246"/>
      <c r="HK566" s="246"/>
    </row>
    <row r="567" spans="1:219" ht="12.4" customHeight="1" x14ac:dyDescent="0.25">
      <c r="A567" s="204"/>
      <c r="B567" s="206"/>
      <c r="C567" s="270"/>
      <c r="D567" s="206"/>
      <c r="E567" s="277"/>
      <c r="F567" s="244"/>
      <c r="G567" s="245"/>
      <c r="H567" s="209"/>
      <c r="I567" s="206"/>
      <c r="J567" s="224"/>
      <c r="K567" s="206"/>
      <c r="L567" s="210"/>
      <c r="M567" s="205"/>
      <c r="N567" s="205"/>
      <c r="O567" s="205"/>
      <c r="P567" s="205"/>
      <c r="Q567" s="271"/>
      <c r="R567" s="227"/>
      <c r="S567" s="205"/>
      <c r="T567" s="205"/>
      <c r="U567" s="227"/>
      <c r="V567" s="227"/>
      <c r="W567" s="227"/>
      <c r="X567" s="227"/>
      <c r="Y567" s="272"/>
      <c r="Z567" s="227"/>
      <c r="AA567" s="273"/>
      <c r="AB567" s="273"/>
      <c r="AC567" s="273"/>
      <c r="AD567" s="273"/>
      <c r="AE567" s="273"/>
      <c r="AF567" s="273"/>
      <c r="AG567" s="273"/>
      <c r="AH567" s="273"/>
      <c r="AI567" s="273"/>
      <c r="AJ567" s="273"/>
      <c r="AK567" s="273"/>
      <c r="AL567" s="274"/>
      <c r="AM567" s="273"/>
      <c r="AN567" s="273"/>
      <c r="AO567" s="273"/>
      <c r="AP567" s="273"/>
      <c r="AQ567" s="274"/>
      <c r="AR567" s="273"/>
      <c r="AS567" s="274"/>
      <c r="AT567" s="274"/>
      <c r="AU567" s="274"/>
      <c r="AV567" s="274"/>
      <c r="AW567" s="274"/>
      <c r="AX567" s="274"/>
      <c r="AY567" s="273"/>
      <c r="AZ567" s="273"/>
      <c r="BA567" s="273"/>
      <c r="BB567" s="273"/>
      <c r="BC567" s="273"/>
      <c r="BD567" s="273"/>
      <c r="BE567" s="273"/>
      <c r="BF567" s="273"/>
      <c r="BG567" s="273"/>
      <c r="BH567" s="273"/>
      <c r="BI567" s="273"/>
      <c r="BJ567" s="273"/>
      <c r="BK567" s="273"/>
      <c r="BL567" s="273"/>
      <c r="BM567" s="273"/>
      <c r="BN567" s="273"/>
      <c r="BO567" s="273"/>
      <c r="BP567" s="273"/>
      <c r="BQ567" s="273"/>
      <c r="BR567" s="273"/>
      <c r="BS567" s="273"/>
      <c r="BT567" s="273"/>
      <c r="BU567" s="273"/>
      <c r="BV567" s="273"/>
      <c r="BW567" s="273"/>
      <c r="BX567" s="273"/>
      <c r="BY567" s="273"/>
      <c r="BZ567" s="273"/>
      <c r="CA567" s="273"/>
      <c r="CB567" s="273"/>
      <c r="CC567" s="273"/>
      <c r="CD567" s="273"/>
      <c r="CE567" s="274"/>
      <c r="CF567" s="274"/>
      <c r="CG567" s="274"/>
      <c r="CH567" s="274"/>
      <c r="CI567" s="274"/>
      <c r="CJ567" s="274"/>
      <c r="CK567" s="273"/>
      <c r="CL567" s="273"/>
      <c r="CM567" s="273"/>
      <c r="CN567" s="273"/>
      <c r="CO567" s="273"/>
      <c r="CP567" s="274"/>
      <c r="CQ567" s="273"/>
      <c r="CR567" s="273"/>
      <c r="CS567" s="273"/>
      <c r="CT567" s="273"/>
      <c r="CU567" s="274"/>
      <c r="CV567" s="274"/>
      <c r="CW567" s="274"/>
      <c r="CX567" s="274"/>
      <c r="CY567" s="273"/>
      <c r="CZ567" s="273"/>
      <c r="DA567" s="273"/>
      <c r="DB567" s="273"/>
      <c r="DC567" s="273"/>
      <c r="DD567" s="273"/>
      <c r="DE567" s="273"/>
      <c r="DF567" s="273"/>
      <c r="DG567" s="260"/>
      <c r="DH567" s="260"/>
      <c r="DI567" s="260"/>
      <c r="DJ567" s="260"/>
      <c r="DK567" s="260"/>
      <c r="DL567" s="260"/>
      <c r="DM567" s="261"/>
      <c r="DN567" s="261"/>
      <c r="DO567" s="262"/>
      <c r="DP567" s="260"/>
      <c r="DQ567" s="260"/>
      <c r="DR567" s="263"/>
      <c r="DS567" s="264"/>
      <c r="DT567" s="264"/>
      <c r="DU567" s="264"/>
      <c r="DV567" s="264"/>
      <c r="DW567" s="264"/>
      <c r="DX567" s="265"/>
      <c r="DY567" s="265"/>
      <c r="DZ567" s="263"/>
      <c r="EA567" s="264"/>
      <c r="EB567" s="264"/>
      <c r="EC567" s="263"/>
      <c r="ED567" s="264"/>
      <c r="EE567" s="264"/>
      <c r="EF567" s="264"/>
      <c r="EG567" s="264"/>
      <c r="EH567" s="264"/>
      <c r="EI567" s="265"/>
      <c r="EJ567" s="265"/>
      <c r="EK567" s="263"/>
      <c r="EL567" s="264"/>
      <c r="EM567" s="264"/>
      <c r="EN567" s="263"/>
      <c r="EO567" s="266"/>
      <c r="EP567" s="266"/>
      <c r="EQ567" s="266"/>
      <c r="ER567" s="266"/>
      <c r="ES567" s="266"/>
      <c r="ET567" s="267"/>
      <c r="EU567" s="268"/>
      <c r="EV567" s="266"/>
      <c r="EW567" s="266"/>
      <c r="EX567" s="266"/>
      <c r="EY567" s="263"/>
      <c r="EZ567" s="269"/>
      <c r="FA567" s="269"/>
      <c r="FB567" s="269"/>
      <c r="FC567" s="269"/>
      <c r="FD567" s="269"/>
      <c r="FE567" s="246"/>
      <c r="FF567" s="246"/>
      <c r="FG567" s="246"/>
      <c r="FH567" s="246"/>
      <c r="FI567" s="246"/>
      <c r="FJ567" s="246"/>
      <c r="FK567" s="246"/>
      <c r="FL567" s="246"/>
      <c r="FM567" s="246"/>
      <c r="FN567" s="246"/>
      <c r="FO567" s="246"/>
      <c r="FP567" s="246"/>
      <c r="FQ567" s="246"/>
      <c r="FR567" s="246"/>
      <c r="FS567" s="246"/>
      <c r="FT567" s="246"/>
      <c r="FU567" s="246"/>
      <c r="FV567" s="246"/>
      <c r="FW567" s="246"/>
      <c r="FX567" s="246"/>
      <c r="FY567" s="246"/>
      <c r="FZ567" s="246"/>
      <c r="GA567" s="246"/>
      <c r="GB567" s="246"/>
      <c r="GC567" s="246"/>
      <c r="GD567" s="246"/>
      <c r="GE567" s="246"/>
      <c r="GF567" s="246"/>
      <c r="GG567" s="246"/>
      <c r="GH567" s="246"/>
      <c r="GI567" s="246"/>
      <c r="GJ567" s="246"/>
      <c r="GK567" s="246"/>
      <c r="GL567" s="246"/>
      <c r="GM567" s="246"/>
      <c r="GN567" s="246"/>
      <c r="GO567" s="246"/>
      <c r="GP567" s="246"/>
      <c r="GQ567" s="246"/>
      <c r="GR567" s="246"/>
      <c r="GS567" s="246"/>
      <c r="GT567" s="246"/>
      <c r="GU567" s="246"/>
      <c r="GV567" s="246"/>
      <c r="GW567" s="246"/>
      <c r="GX567" s="246"/>
      <c r="GY567" s="246"/>
      <c r="GZ567" s="246"/>
      <c r="HA567" s="246"/>
      <c r="HB567" s="246"/>
      <c r="HC567" s="246"/>
      <c r="HD567" s="246"/>
      <c r="HE567" s="246"/>
      <c r="HF567" s="246"/>
      <c r="HG567" s="246"/>
      <c r="HH567" s="246"/>
      <c r="HI567" s="246"/>
      <c r="HJ567" s="246"/>
      <c r="HK567" s="246"/>
    </row>
    <row r="568" spans="1:219" ht="12.4" customHeight="1" x14ac:dyDescent="0.25">
      <c r="A568" s="204"/>
      <c r="B568" s="206"/>
      <c r="C568" s="270"/>
      <c r="D568" s="206"/>
      <c r="E568" s="277"/>
      <c r="F568" s="244"/>
      <c r="G568" s="245"/>
      <c r="H568" s="209"/>
      <c r="I568" s="206"/>
      <c r="J568" s="224"/>
      <c r="K568" s="206"/>
      <c r="L568" s="210"/>
      <c r="M568" s="205"/>
      <c r="N568" s="205"/>
      <c r="O568" s="205"/>
      <c r="P568" s="205"/>
      <c r="Q568" s="271"/>
      <c r="R568" s="227"/>
      <c r="S568" s="205"/>
      <c r="T568" s="205"/>
      <c r="U568" s="227"/>
      <c r="V568" s="227"/>
      <c r="W568" s="227"/>
      <c r="X568" s="227"/>
      <c r="Y568" s="272"/>
      <c r="Z568" s="227"/>
      <c r="AA568" s="273"/>
      <c r="AB568" s="273"/>
      <c r="AC568" s="274"/>
      <c r="AD568" s="273"/>
      <c r="AE568" s="273"/>
      <c r="AF568" s="273"/>
      <c r="AG568" s="274"/>
      <c r="AH568" s="274"/>
      <c r="AI568" s="274"/>
      <c r="AJ568" s="274"/>
      <c r="AK568" s="274"/>
      <c r="AL568" s="274"/>
      <c r="AM568" s="273"/>
      <c r="AN568" s="273"/>
      <c r="AO568" s="274"/>
      <c r="AP568" s="274"/>
      <c r="AQ568" s="274"/>
      <c r="AR568" s="274"/>
      <c r="AS568" s="274"/>
      <c r="AT568" s="273"/>
      <c r="AU568" s="274"/>
      <c r="AV568" s="274"/>
      <c r="AW568" s="274"/>
      <c r="AX568" s="274"/>
      <c r="AY568" s="273"/>
      <c r="AZ568" s="273"/>
      <c r="BA568" s="273"/>
      <c r="BB568" s="273"/>
      <c r="BC568" s="273"/>
      <c r="BD568" s="273"/>
      <c r="BE568" s="274"/>
      <c r="BF568" s="273"/>
      <c r="BG568" s="273"/>
      <c r="BH568" s="273"/>
      <c r="BI568" s="273"/>
      <c r="BJ568" s="273"/>
      <c r="BK568" s="273"/>
      <c r="BL568" s="273"/>
      <c r="BM568" s="273"/>
      <c r="BN568" s="273"/>
      <c r="BO568" s="273"/>
      <c r="BP568" s="273"/>
      <c r="BQ568" s="273"/>
      <c r="BR568" s="273"/>
      <c r="BS568" s="273"/>
      <c r="BT568" s="273"/>
      <c r="BU568" s="273"/>
      <c r="BV568" s="273"/>
      <c r="BW568" s="273"/>
      <c r="BX568" s="273"/>
      <c r="BY568" s="273"/>
      <c r="BZ568" s="273"/>
      <c r="CA568" s="273"/>
      <c r="CB568" s="273"/>
      <c r="CC568" s="273"/>
      <c r="CD568" s="273"/>
      <c r="CE568" s="274"/>
      <c r="CF568" s="274"/>
      <c r="CG568" s="274"/>
      <c r="CH568" s="274"/>
      <c r="CI568" s="273"/>
      <c r="CJ568" s="273"/>
      <c r="CK568" s="273"/>
      <c r="CL568" s="274"/>
      <c r="CM568" s="273"/>
      <c r="CN568" s="273"/>
      <c r="CO568" s="273"/>
      <c r="CP568" s="273"/>
      <c r="CQ568" s="273"/>
      <c r="CR568" s="273"/>
      <c r="CS568" s="273"/>
      <c r="CT568" s="273"/>
      <c r="CU568" s="274"/>
      <c r="CV568" s="274"/>
      <c r="CW568" s="274"/>
      <c r="CX568" s="274"/>
      <c r="CY568" s="273"/>
      <c r="CZ568" s="273"/>
      <c r="DA568" s="273"/>
      <c r="DB568" s="273"/>
      <c r="DC568" s="273"/>
      <c r="DD568" s="273"/>
      <c r="DE568" s="273"/>
      <c r="DF568" s="273"/>
      <c r="DG568" s="260"/>
      <c r="DH568" s="260"/>
      <c r="DI568" s="260"/>
      <c r="DJ568" s="260"/>
      <c r="DK568" s="260"/>
      <c r="DL568" s="260"/>
      <c r="DM568" s="261"/>
      <c r="DN568" s="261"/>
      <c r="DO568" s="262"/>
      <c r="DP568" s="260"/>
      <c r="DQ568" s="260"/>
      <c r="DR568" s="263"/>
      <c r="DS568" s="264"/>
      <c r="DT568" s="264"/>
      <c r="DU568" s="264"/>
      <c r="DV568" s="264"/>
      <c r="DW568" s="264"/>
      <c r="DX568" s="265"/>
      <c r="DY568" s="265"/>
      <c r="DZ568" s="263"/>
      <c r="EA568" s="264"/>
      <c r="EB568" s="264"/>
      <c r="EC568" s="263"/>
      <c r="ED568" s="264"/>
      <c r="EE568" s="264"/>
      <c r="EF568" s="264"/>
      <c r="EG568" s="264"/>
      <c r="EH568" s="264"/>
      <c r="EI568" s="265"/>
      <c r="EJ568" s="265"/>
      <c r="EK568" s="263"/>
      <c r="EL568" s="264"/>
      <c r="EM568" s="264"/>
      <c r="EN568" s="263"/>
      <c r="EO568" s="266"/>
      <c r="EP568" s="266"/>
      <c r="EQ568" s="266"/>
      <c r="ER568" s="266"/>
      <c r="ES568" s="266"/>
      <c r="ET568" s="267"/>
      <c r="EU568" s="268"/>
      <c r="EV568" s="266"/>
      <c r="EW568" s="266"/>
      <c r="EX568" s="266"/>
      <c r="EY568" s="263"/>
      <c r="EZ568" s="269"/>
      <c r="FA568" s="269"/>
      <c r="FB568" s="269"/>
      <c r="FC568" s="269"/>
      <c r="FD568" s="269"/>
      <c r="FE568" s="246"/>
      <c r="FF568" s="246"/>
      <c r="FG568" s="246"/>
      <c r="FH568" s="246"/>
      <c r="FI568" s="246"/>
      <c r="FJ568" s="246"/>
      <c r="FK568" s="246"/>
      <c r="FL568" s="246"/>
      <c r="FM568" s="246"/>
      <c r="FN568" s="246"/>
      <c r="FO568" s="246"/>
      <c r="FP568" s="246"/>
      <c r="FQ568" s="246"/>
      <c r="FR568" s="246"/>
      <c r="FS568" s="246"/>
      <c r="FT568" s="246"/>
      <c r="FU568" s="246"/>
      <c r="FV568" s="246"/>
      <c r="FW568" s="246"/>
      <c r="FX568" s="246"/>
      <c r="FY568" s="246"/>
      <c r="FZ568" s="246"/>
      <c r="GA568" s="246"/>
      <c r="GB568" s="246"/>
      <c r="GC568" s="246"/>
      <c r="GD568" s="246"/>
      <c r="GE568" s="246"/>
      <c r="GF568" s="246"/>
      <c r="GG568" s="246"/>
      <c r="GH568" s="246"/>
      <c r="GI568" s="246"/>
      <c r="GJ568" s="246"/>
      <c r="GK568" s="246"/>
      <c r="GL568" s="246"/>
      <c r="GM568" s="246"/>
      <c r="GN568" s="246"/>
      <c r="GO568" s="246"/>
      <c r="GP568" s="246"/>
      <c r="GQ568" s="246"/>
      <c r="GR568" s="246"/>
      <c r="GS568" s="246"/>
      <c r="GT568" s="246"/>
      <c r="GU568" s="246"/>
      <c r="GV568" s="246"/>
      <c r="GW568" s="246"/>
      <c r="GX568" s="246"/>
      <c r="GY568" s="246"/>
      <c r="GZ568" s="246"/>
      <c r="HA568" s="246"/>
      <c r="HB568" s="246"/>
      <c r="HC568" s="246"/>
      <c r="HD568" s="246"/>
      <c r="HE568" s="246"/>
      <c r="HF568" s="246"/>
      <c r="HG568" s="246"/>
      <c r="HH568" s="246"/>
      <c r="HI568" s="246"/>
      <c r="HJ568" s="246"/>
      <c r="HK568" s="246"/>
    </row>
    <row r="569" spans="1:219" ht="12.4" customHeight="1" x14ac:dyDescent="0.25">
      <c r="A569" s="204"/>
      <c r="B569" s="206"/>
      <c r="C569" s="270"/>
      <c r="D569" s="206"/>
      <c r="E569" s="277"/>
      <c r="F569" s="244"/>
      <c r="G569" s="245"/>
      <c r="H569" s="209"/>
      <c r="I569" s="206"/>
      <c r="J569" s="224"/>
      <c r="K569" s="206"/>
      <c r="L569" s="210"/>
      <c r="M569" s="205"/>
      <c r="N569" s="205"/>
      <c r="O569" s="205"/>
      <c r="P569" s="205"/>
      <c r="Q569" s="271"/>
      <c r="R569" s="227"/>
      <c r="S569" s="205"/>
      <c r="T569" s="205"/>
      <c r="U569" s="227"/>
      <c r="V569" s="227"/>
      <c r="W569" s="227"/>
      <c r="X569" s="272"/>
      <c r="Y569" s="272"/>
      <c r="Z569" s="227"/>
      <c r="AA569" s="274"/>
      <c r="AB569" s="274"/>
      <c r="AC569" s="274"/>
      <c r="AD569" s="273"/>
      <c r="AE569" s="274"/>
      <c r="AF569" s="274"/>
      <c r="AG569" s="274"/>
      <c r="AH569" s="273"/>
      <c r="AI569" s="274"/>
      <c r="AJ569" s="274"/>
      <c r="AK569" s="274"/>
      <c r="AL569" s="274"/>
      <c r="AM569" s="274"/>
      <c r="AN569" s="274"/>
      <c r="AO569" s="274"/>
      <c r="AP569" s="273"/>
      <c r="AQ569" s="274"/>
      <c r="AR569" s="274"/>
      <c r="AS569" s="274"/>
      <c r="AT569" s="274"/>
      <c r="AU569" s="274"/>
      <c r="AV569" s="274"/>
      <c r="AW569" s="274"/>
      <c r="AX569" s="274"/>
      <c r="AY569" s="274"/>
      <c r="AZ569" s="274"/>
      <c r="BA569" s="274"/>
      <c r="BB569" s="273"/>
      <c r="BC569" s="274"/>
      <c r="BD569" s="274"/>
      <c r="BE569" s="274"/>
      <c r="BF569" s="273"/>
      <c r="BG569" s="274"/>
      <c r="BH569" s="274"/>
      <c r="BI569" s="274"/>
      <c r="BJ569" s="273"/>
      <c r="BK569" s="274"/>
      <c r="BL569" s="274"/>
      <c r="BM569" s="274"/>
      <c r="BN569" s="273"/>
      <c r="BO569" s="274"/>
      <c r="BP569" s="274"/>
      <c r="BQ569" s="274"/>
      <c r="BR569" s="273"/>
      <c r="BS569" s="274"/>
      <c r="BT569" s="274"/>
      <c r="BU569" s="274"/>
      <c r="BV569" s="273"/>
      <c r="BW569" s="274"/>
      <c r="BX569" s="274"/>
      <c r="BY569" s="274"/>
      <c r="BZ569" s="273"/>
      <c r="CA569" s="274"/>
      <c r="CB569" s="274"/>
      <c r="CC569" s="274"/>
      <c r="CD569" s="273"/>
      <c r="CE569" s="274"/>
      <c r="CF569" s="274"/>
      <c r="CG569" s="274"/>
      <c r="CH569" s="274"/>
      <c r="CI569" s="274"/>
      <c r="CJ569" s="274"/>
      <c r="CK569" s="274"/>
      <c r="CL569" s="273"/>
      <c r="CM569" s="274"/>
      <c r="CN569" s="274"/>
      <c r="CO569" s="274"/>
      <c r="CP569" s="273"/>
      <c r="CQ569" s="274"/>
      <c r="CR569" s="274"/>
      <c r="CS569" s="274"/>
      <c r="CT569" s="273"/>
      <c r="CU569" s="274"/>
      <c r="CV569" s="274"/>
      <c r="CW569" s="274"/>
      <c r="CX569" s="274"/>
      <c r="CY569" s="274"/>
      <c r="CZ569" s="274"/>
      <c r="DA569" s="274"/>
      <c r="DB569" s="273"/>
      <c r="DC569" s="274"/>
      <c r="DD569" s="274"/>
      <c r="DE569" s="274"/>
      <c r="DF569" s="273"/>
      <c r="DG569" s="260"/>
      <c r="DH569" s="260"/>
      <c r="DI569" s="260"/>
      <c r="DJ569" s="260"/>
      <c r="DK569" s="260"/>
      <c r="DL569" s="260"/>
      <c r="DM569" s="261"/>
      <c r="DN569" s="261"/>
      <c r="DO569" s="262"/>
      <c r="DP569" s="260"/>
      <c r="DQ569" s="260"/>
      <c r="DR569" s="263"/>
      <c r="DS569" s="264"/>
      <c r="DT569" s="264"/>
      <c r="DU569" s="264"/>
      <c r="DV569" s="264"/>
      <c r="DW569" s="264"/>
      <c r="DX569" s="265"/>
      <c r="DY569" s="265"/>
      <c r="DZ569" s="263"/>
      <c r="EA569" s="264"/>
      <c r="EB569" s="264"/>
      <c r="EC569" s="263"/>
      <c r="ED569" s="264"/>
      <c r="EE569" s="264"/>
      <c r="EF569" s="264"/>
      <c r="EG569" s="264"/>
      <c r="EH569" s="264"/>
      <c r="EI569" s="265"/>
      <c r="EJ569" s="265"/>
      <c r="EK569" s="263"/>
      <c r="EL569" s="264"/>
      <c r="EM569" s="264"/>
      <c r="EN569" s="263"/>
      <c r="EO569" s="266"/>
      <c r="EP569" s="266"/>
      <c r="EQ569" s="266"/>
      <c r="ER569" s="266"/>
      <c r="ES569" s="266"/>
      <c r="ET569" s="267"/>
      <c r="EU569" s="268"/>
      <c r="EV569" s="266"/>
      <c r="EW569" s="266"/>
      <c r="EX569" s="266"/>
      <c r="EY569" s="263"/>
      <c r="EZ569" s="269"/>
      <c r="FA569" s="269"/>
      <c r="FB569" s="269"/>
      <c r="FC569" s="269"/>
      <c r="FD569" s="269"/>
      <c r="FE569" s="246"/>
      <c r="FF569" s="246"/>
      <c r="FG569" s="246"/>
      <c r="FH569" s="246"/>
      <c r="FI569" s="246"/>
      <c r="FJ569" s="246"/>
      <c r="FK569" s="246"/>
      <c r="FL569" s="246"/>
      <c r="FM569" s="246"/>
      <c r="FN569" s="246"/>
      <c r="FO569" s="246"/>
      <c r="FP569" s="246"/>
      <c r="FQ569" s="246"/>
      <c r="FR569" s="246"/>
      <c r="FS569" s="246"/>
      <c r="FT569" s="246"/>
      <c r="FU569" s="246"/>
      <c r="FV569" s="246"/>
      <c r="FW569" s="246"/>
      <c r="FX569" s="246"/>
      <c r="FY569" s="246"/>
      <c r="FZ569" s="246"/>
      <c r="GA569" s="246"/>
      <c r="GB569" s="246"/>
      <c r="GC569" s="246"/>
      <c r="GD569" s="246"/>
      <c r="GE569" s="246"/>
      <c r="GF569" s="246"/>
      <c r="GG569" s="246"/>
      <c r="GH569" s="246"/>
      <c r="GI569" s="246"/>
      <c r="GJ569" s="246"/>
      <c r="GK569" s="246"/>
      <c r="GL569" s="246"/>
      <c r="GM569" s="246"/>
      <c r="GN569" s="246"/>
      <c r="GO569" s="246"/>
      <c r="GP569" s="246"/>
      <c r="GQ569" s="246"/>
      <c r="GR569" s="246"/>
      <c r="GS569" s="246"/>
      <c r="GT569" s="246"/>
      <c r="GU569" s="246"/>
      <c r="GV569" s="246"/>
      <c r="GW569" s="246"/>
      <c r="GX569" s="246"/>
      <c r="GY569" s="246"/>
      <c r="GZ569" s="246"/>
      <c r="HA569" s="246"/>
      <c r="HB569" s="246"/>
      <c r="HC569" s="246"/>
      <c r="HD569" s="246"/>
      <c r="HE569" s="246"/>
      <c r="HF569" s="246"/>
      <c r="HG569" s="246"/>
      <c r="HH569" s="246"/>
      <c r="HI569" s="246"/>
      <c r="HJ569" s="246"/>
      <c r="HK569" s="246"/>
    </row>
    <row r="570" spans="1:219" ht="12.4" customHeight="1" x14ac:dyDescent="0.25">
      <c r="A570" s="204"/>
      <c r="B570" s="206"/>
      <c r="C570" s="258"/>
      <c r="D570" s="206"/>
      <c r="E570" s="277"/>
      <c r="F570" s="244"/>
      <c r="G570" s="245"/>
      <c r="H570" s="209"/>
      <c r="I570" s="206"/>
      <c r="J570" s="224"/>
      <c r="K570" s="206"/>
      <c r="L570" s="210"/>
      <c r="M570" s="205"/>
      <c r="N570" s="205"/>
      <c r="O570" s="205"/>
      <c r="P570" s="205"/>
      <c r="Q570" s="271"/>
      <c r="R570" s="227"/>
      <c r="S570" s="205"/>
      <c r="T570" s="205"/>
      <c r="U570" s="227"/>
      <c r="V570" s="227"/>
      <c r="W570" s="227"/>
      <c r="X570" s="272"/>
      <c r="Y570" s="272"/>
      <c r="Z570" s="227"/>
      <c r="AA570" s="273"/>
      <c r="AB570" s="273"/>
      <c r="AC570" s="273"/>
      <c r="AD570" s="273"/>
      <c r="AE570" s="273"/>
      <c r="AF570" s="273"/>
      <c r="AG570" s="273"/>
      <c r="AH570" s="273"/>
      <c r="AI570" s="274"/>
      <c r="AJ570" s="274"/>
      <c r="AK570" s="274"/>
      <c r="AL570" s="274"/>
      <c r="AM570" s="273"/>
      <c r="AN570" s="273"/>
      <c r="AO570" s="273"/>
      <c r="AP570" s="273"/>
      <c r="AQ570" s="273"/>
      <c r="AR570" s="273"/>
      <c r="AS570" s="274"/>
      <c r="AT570" s="273"/>
      <c r="AU570" s="274"/>
      <c r="AV570" s="274"/>
      <c r="AW570" s="274"/>
      <c r="AX570" s="274"/>
      <c r="AY570" s="273"/>
      <c r="AZ570" s="273"/>
      <c r="BA570" s="273"/>
      <c r="BB570" s="273"/>
      <c r="BC570" s="273"/>
      <c r="BD570" s="273"/>
      <c r="BE570" s="273"/>
      <c r="BF570" s="273"/>
      <c r="BG570" s="273"/>
      <c r="BH570" s="273"/>
      <c r="BI570" s="273"/>
      <c r="BJ570" s="273"/>
      <c r="BK570" s="273"/>
      <c r="BL570" s="273"/>
      <c r="BM570" s="273"/>
      <c r="BN570" s="273"/>
      <c r="BO570" s="273"/>
      <c r="BP570" s="273"/>
      <c r="BQ570" s="273"/>
      <c r="BR570" s="273"/>
      <c r="BS570" s="273"/>
      <c r="BT570" s="273"/>
      <c r="BU570" s="273"/>
      <c r="BV570" s="273"/>
      <c r="BW570" s="273"/>
      <c r="BX570" s="273"/>
      <c r="BY570" s="273"/>
      <c r="BZ570" s="273"/>
      <c r="CA570" s="273"/>
      <c r="CB570" s="273"/>
      <c r="CC570" s="273"/>
      <c r="CD570" s="273"/>
      <c r="CE570" s="274"/>
      <c r="CF570" s="274"/>
      <c r="CG570" s="274"/>
      <c r="CH570" s="274"/>
      <c r="CI570" s="273"/>
      <c r="CJ570" s="274"/>
      <c r="CK570" s="273"/>
      <c r="CL570" s="274"/>
      <c r="CM570" s="273"/>
      <c r="CN570" s="273"/>
      <c r="CO570" s="273"/>
      <c r="CP570" s="273"/>
      <c r="CQ570" s="273"/>
      <c r="CR570" s="273"/>
      <c r="CS570" s="273"/>
      <c r="CT570" s="273"/>
      <c r="CU570" s="274"/>
      <c r="CV570" s="274"/>
      <c r="CW570" s="274"/>
      <c r="CX570" s="274"/>
      <c r="CY570" s="274"/>
      <c r="CZ570" s="273"/>
      <c r="DA570" s="273"/>
      <c r="DB570" s="273"/>
      <c r="DC570" s="273"/>
      <c r="DD570" s="273"/>
      <c r="DE570" s="273"/>
      <c r="DF570" s="273"/>
      <c r="DG570" s="260"/>
      <c r="DH570" s="260"/>
      <c r="DI570" s="260"/>
      <c r="DJ570" s="260"/>
      <c r="DK570" s="260"/>
      <c r="DL570" s="260"/>
      <c r="DM570" s="261"/>
      <c r="DN570" s="261"/>
      <c r="DO570" s="262"/>
      <c r="DP570" s="260"/>
      <c r="DQ570" s="260"/>
      <c r="DR570" s="263"/>
      <c r="DS570" s="264"/>
      <c r="DT570" s="264"/>
      <c r="DU570" s="264"/>
      <c r="DV570" s="264"/>
      <c r="DW570" s="264"/>
      <c r="DX570" s="265"/>
      <c r="DY570" s="265"/>
      <c r="DZ570" s="263"/>
      <c r="EA570" s="264"/>
      <c r="EB570" s="264"/>
      <c r="EC570" s="263"/>
      <c r="ED570" s="264"/>
      <c r="EE570" s="264"/>
      <c r="EF570" s="264"/>
      <c r="EG570" s="264"/>
      <c r="EH570" s="264"/>
      <c r="EI570" s="265"/>
      <c r="EJ570" s="265"/>
      <c r="EK570" s="263"/>
      <c r="EL570" s="264"/>
      <c r="EM570" s="264"/>
      <c r="EN570" s="263"/>
      <c r="EO570" s="266"/>
      <c r="EP570" s="266"/>
      <c r="EQ570" s="266"/>
      <c r="ER570" s="266"/>
      <c r="ES570" s="266"/>
      <c r="ET570" s="267"/>
      <c r="EU570" s="268"/>
      <c r="EV570" s="266"/>
      <c r="EW570" s="266"/>
      <c r="EX570" s="266"/>
      <c r="EY570" s="263"/>
      <c r="EZ570" s="269"/>
      <c r="FA570" s="269"/>
      <c r="FB570" s="269"/>
      <c r="FC570" s="269"/>
      <c r="FD570" s="269"/>
      <c r="FE570" s="246"/>
      <c r="FF570" s="246"/>
      <c r="FG570" s="246"/>
      <c r="FH570" s="246"/>
      <c r="FI570" s="246"/>
      <c r="FJ570" s="246"/>
      <c r="FK570" s="246"/>
      <c r="FL570" s="246"/>
      <c r="FM570" s="246"/>
      <c r="FN570" s="246"/>
      <c r="FO570" s="246"/>
      <c r="FP570" s="246"/>
      <c r="FQ570" s="246"/>
      <c r="FR570" s="246"/>
      <c r="FS570" s="246"/>
      <c r="FT570" s="246"/>
      <c r="FU570" s="246"/>
      <c r="FV570" s="246"/>
      <c r="FW570" s="246"/>
      <c r="FX570" s="246"/>
      <c r="FY570" s="246"/>
      <c r="FZ570" s="246"/>
      <c r="GA570" s="246"/>
      <c r="GB570" s="246"/>
      <c r="GC570" s="246"/>
      <c r="GD570" s="246"/>
      <c r="GE570" s="246"/>
      <c r="GF570" s="246"/>
      <c r="GG570" s="246"/>
      <c r="GH570" s="246"/>
      <c r="GI570" s="246"/>
      <c r="GJ570" s="246"/>
      <c r="GK570" s="246"/>
      <c r="GL570" s="246"/>
      <c r="GM570" s="246"/>
      <c r="GN570" s="246"/>
      <c r="GO570" s="246"/>
      <c r="GP570" s="246"/>
      <c r="GQ570" s="246"/>
      <c r="GR570" s="246"/>
      <c r="GS570" s="246"/>
      <c r="GT570" s="246"/>
      <c r="GU570" s="246"/>
      <c r="GV570" s="246"/>
      <c r="GW570" s="246"/>
      <c r="GX570" s="246"/>
      <c r="GY570" s="246"/>
      <c r="GZ570" s="246"/>
      <c r="HA570" s="246"/>
      <c r="HB570" s="246"/>
      <c r="HC570" s="246"/>
      <c r="HD570" s="246"/>
      <c r="HE570" s="246"/>
      <c r="HF570" s="246"/>
      <c r="HG570" s="246"/>
      <c r="HH570" s="246"/>
      <c r="HI570" s="246"/>
      <c r="HJ570" s="246"/>
      <c r="HK570" s="246"/>
    </row>
    <row r="571" spans="1:219" ht="12.4" customHeight="1" x14ac:dyDescent="0.25">
      <c r="A571" s="204"/>
      <c r="B571" s="206"/>
      <c r="C571" s="270"/>
      <c r="D571" s="206"/>
      <c r="E571" s="277"/>
      <c r="F571" s="244"/>
      <c r="G571" s="245"/>
      <c r="H571" s="209"/>
      <c r="I571" s="206"/>
      <c r="J571" s="224"/>
      <c r="K571" s="206"/>
      <c r="L571" s="210"/>
      <c r="M571" s="205"/>
      <c r="N571" s="205"/>
      <c r="O571" s="205"/>
      <c r="P571" s="205"/>
      <c r="Q571" s="271"/>
      <c r="R571" s="227"/>
      <c r="S571" s="205"/>
      <c r="T571" s="205"/>
      <c r="U571" s="227"/>
      <c r="V571" s="227"/>
      <c r="W571" s="227"/>
      <c r="X571" s="227"/>
      <c r="Y571" s="272"/>
      <c r="Z571" s="227"/>
      <c r="AA571" s="273"/>
      <c r="AB571" s="273"/>
      <c r="AC571" s="273"/>
      <c r="AD571" s="273"/>
      <c r="AE571" s="273"/>
      <c r="AF571" s="273"/>
      <c r="AG571" s="273"/>
      <c r="AH571" s="273"/>
      <c r="AI571" s="274"/>
      <c r="AJ571" s="274"/>
      <c r="AK571" s="274"/>
      <c r="AL571" s="273"/>
      <c r="AM571" s="273"/>
      <c r="AN571" s="273"/>
      <c r="AO571" s="273"/>
      <c r="AP571" s="273"/>
      <c r="AQ571" s="274"/>
      <c r="AR571" s="274"/>
      <c r="AS571" s="274"/>
      <c r="AT571" s="274"/>
      <c r="AU571" s="274"/>
      <c r="AV571" s="274"/>
      <c r="AW571" s="274"/>
      <c r="AX571" s="274"/>
      <c r="AY571" s="273"/>
      <c r="AZ571" s="273"/>
      <c r="BA571" s="273"/>
      <c r="BB571" s="273"/>
      <c r="BC571" s="273"/>
      <c r="BD571" s="273"/>
      <c r="BE571" s="273"/>
      <c r="BF571" s="273"/>
      <c r="BG571" s="273"/>
      <c r="BH571" s="273"/>
      <c r="BI571" s="273"/>
      <c r="BJ571" s="273"/>
      <c r="BK571" s="273"/>
      <c r="BL571" s="273"/>
      <c r="BM571" s="273"/>
      <c r="BN571" s="273"/>
      <c r="BO571" s="273"/>
      <c r="BP571" s="273"/>
      <c r="BQ571" s="273"/>
      <c r="BR571" s="273"/>
      <c r="BS571" s="273"/>
      <c r="BT571" s="273"/>
      <c r="BU571" s="273"/>
      <c r="BV571" s="273"/>
      <c r="BW571" s="273"/>
      <c r="BX571" s="273"/>
      <c r="BY571" s="273"/>
      <c r="BZ571" s="273"/>
      <c r="CA571" s="273"/>
      <c r="CB571" s="273"/>
      <c r="CC571" s="273"/>
      <c r="CD571" s="273"/>
      <c r="CE571" s="274"/>
      <c r="CF571" s="274"/>
      <c r="CG571" s="274"/>
      <c r="CH571" s="274"/>
      <c r="CI571" s="273"/>
      <c r="CJ571" s="274"/>
      <c r="CK571" s="274"/>
      <c r="CL571" s="273"/>
      <c r="CM571" s="273"/>
      <c r="CN571" s="273"/>
      <c r="CO571" s="273"/>
      <c r="CP571" s="274"/>
      <c r="CQ571" s="273"/>
      <c r="CR571" s="273"/>
      <c r="CS571" s="273"/>
      <c r="CT571" s="273"/>
      <c r="CU571" s="274"/>
      <c r="CV571" s="274"/>
      <c r="CW571" s="274"/>
      <c r="CX571" s="274"/>
      <c r="CY571" s="273"/>
      <c r="CZ571" s="273"/>
      <c r="DA571" s="273"/>
      <c r="DB571" s="273"/>
      <c r="DC571" s="273"/>
      <c r="DD571" s="273"/>
      <c r="DE571" s="273"/>
      <c r="DF571" s="273"/>
      <c r="DG571" s="260"/>
      <c r="DH571" s="260"/>
      <c r="DI571" s="260"/>
      <c r="DJ571" s="260"/>
      <c r="DK571" s="260"/>
      <c r="DL571" s="260"/>
      <c r="DM571" s="261"/>
      <c r="DN571" s="261"/>
      <c r="DO571" s="262"/>
      <c r="DP571" s="260"/>
      <c r="DQ571" s="260"/>
      <c r="DR571" s="263"/>
      <c r="DS571" s="264"/>
      <c r="DT571" s="264"/>
      <c r="DU571" s="264"/>
      <c r="DV571" s="264"/>
      <c r="DW571" s="264"/>
      <c r="DX571" s="265"/>
      <c r="DY571" s="265"/>
      <c r="DZ571" s="263"/>
      <c r="EA571" s="264"/>
      <c r="EB571" s="264"/>
      <c r="EC571" s="263"/>
      <c r="ED571" s="264"/>
      <c r="EE571" s="264"/>
      <c r="EF571" s="264"/>
      <c r="EG571" s="264"/>
      <c r="EH571" s="264"/>
      <c r="EI571" s="265"/>
      <c r="EJ571" s="265"/>
      <c r="EK571" s="263"/>
      <c r="EL571" s="264"/>
      <c r="EM571" s="264"/>
      <c r="EN571" s="263"/>
      <c r="EO571" s="266"/>
      <c r="EP571" s="266"/>
      <c r="EQ571" s="266"/>
      <c r="ER571" s="266"/>
      <c r="ES571" s="266"/>
      <c r="ET571" s="267"/>
      <c r="EU571" s="268"/>
      <c r="EV571" s="266"/>
      <c r="EW571" s="266"/>
      <c r="EX571" s="266"/>
      <c r="EY571" s="263"/>
      <c r="EZ571" s="269"/>
      <c r="FA571" s="269"/>
      <c r="FB571" s="269"/>
      <c r="FC571" s="269"/>
      <c r="FD571" s="269"/>
      <c r="FE571" s="246"/>
      <c r="FF571" s="246"/>
      <c r="FG571" s="246"/>
      <c r="FH571" s="246"/>
      <c r="FI571" s="246"/>
      <c r="FJ571" s="246"/>
      <c r="FK571" s="246"/>
      <c r="FL571" s="246"/>
      <c r="FM571" s="246"/>
      <c r="FN571" s="246"/>
      <c r="FO571" s="246"/>
      <c r="FP571" s="246"/>
      <c r="FQ571" s="246"/>
      <c r="FR571" s="246"/>
      <c r="FS571" s="246"/>
      <c r="FT571" s="246"/>
      <c r="FU571" s="246"/>
      <c r="FV571" s="246"/>
      <c r="FW571" s="246"/>
      <c r="FX571" s="246"/>
      <c r="FY571" s="246"/>
      <c r="FZ571" s="246"/>
      <c r="GA571" s="246"/>
      <c r="GB571" s="246"/>
      <c r="GC571" s="246"/>
      <c r="GD571" s="246"/>
      <c r="GE571" s="246"/>
      <c r="GF571" s="246"/>
      <c r="GG571" s="246"/>
      <c r="GH571" s="246"/>
      <c r="GI571" s="246"/>
      <c r="GJ571" s="246"/>
      <c r="GK571" s="246"/>
      <c r="GL571" s="246"/>
      <c r="GM571" s="246"/>
      <c r="GN571" s="246"/>
      <c r="GO571" s="246"/>
      <c r="GP571" s="246"/>
      <c r="GQ571" s="246"/>
      <c r="GR571" s="246"/>
      <c r="GS571" s="246"/>
      <c r="GT571" s="246"/>
      <c r="GU571" s="246"/>
      <c r="GV571" s="246"/>
      <c r="GW571" s="246"/>
      <c r="GX571" s="246"/>
      <c r="GY571" s="246"/>
      <c r="GZ571" s="246"/>
      <c r="HA571" s="246"/>
      <c r="HB571" s="246"/>
      <c r="HC571" s="246"/>
      <c r="HD571" s="246"/>
      <c r="HE571" s="246"/>
      <c r="HF571" s="246"/>
      <c r="HG571" s="246"/>
      <c r="HH571" s="246"/>
      <c r="HI571" s="246"/>
      <c r="HJ571" s="246"/>
      <c r="HK571" s="246"/>
    </row>
    <row r="572" spans="1:219" ht="12.4" customHeight="1" x14ac:dyDescent="0.25">
      <c r="A572" s="204"/>
      <c r="B572" s="206"/>
      <c r="C572" s="270"/>
      <c r="D572" s="206"/>
      <c r="E572" s="277"/>
      <c r="F572" s="244"/>
      <c r="G572" s="245"/>
      <c r="H572" s="209"/>
      <c r="I572" s="206"/>
      <c r="J572" s="224"/>
      <c r="K572" s="206"/>
      <c r="L572" s="210"/>
      <c r="M572" s="205"/>
      <c r="N572" s="205"/>
      <c r="O572" s="205"/>
      <c r="P572" s="205"/>
      <c r="Q572" s="271"/>
      <c r="R572" s="227"/>
      <c r="S572" s="205"/>
      <c r="T572" s="205"/>
      <c r="U572" s="227"/>
      <c r="V572" s="227"/>
      <c r="W572" s="227"/>
      <c r="X572" s="227"/>
      <c r="Y572" s="272"/>
      <c r="Z572" s="227"/>
      <c r="AA572" s="274"/>
      <c r="AB572" s="273"/>
      <c r="AC572" s="273"/>
      <c r="AD572" s="273"/>
      <c r="AE572" s="274"/>
      <c r="AF572" s="274"/>
      <c r="AG572" s="273"/>
      <c r="AH572" s="273"/>
      <c r="AI572" s="274"/>
      <c r="AJ572" s="274"/>
      <c r="AK572" s="274"/>
      <c r="AL572" s="274"/>
      <c r="AM572" s="274"/>
      <c r="AN572" s="274"/>
      <c r="AO572" s="273"/>
      <c r="AP572" s="273"/>
      <c r="AQ572" s="274"/>
      <c r="AR572" s="273"/>
      <c r="AS572" s="273"/>
      <c r="AT572" s="273"/>
      <c r="AU572" s="274"/>
      <c r="AV572" s="274"/>
      <c r="AW572" s="273"/>
      <c r="AX572" s="274"/>
      <c r="AY572" s="274"/>
      <c r="AZ572" s="274"/>
      <c r="BA572" s="273"/>
      <c r="BB572" s="273"/>
      <c r="BC572" s="274"/>
      <c r="BD572" s="273"/>
      <c r="BE572" s="273"/>
      <c r="BF572" s="273"/>
      <c r="BG572" s="274"/>
      <c r="BH572" s="273"/>
      <c r="BI572" s="273"/>
      <c r="BJ572" s="273"/>
      <c r="BK572" s="274"/>
      <c r="BL572" s="273"/>
      <c r="BM572" s="273"/>
      <c r="BN572" s="273"/>
      <c r="BO572" s="274"/>
      <c r="BP572" s="273"/>
      <c r="BQ572" s="273"/>
      <c r="BR572" s="273"/>
      <c r="BS572" s="274"/>
      <c r="BT572" s="274"/>
      <c r="BU572" s="273"/>
      <c r="BV572" s="273"/>
      <c r="BW572" s="274"/>
      <c r="BX572" s="273"/>
      <c r="BY572" s="273"/>
      <c r="BZ572" s="273"/>
      <c r="CA572" s="274"/>
      <c r="CB572" s="273"/>
      <c r="CC572" s="273"/>
      <c r="CD572" s="273"/>
      <c r="CE572" s="274"/>
      <c r="CF572" s="274"/>
      <c r="CG572" s="274"/>
      <c r="CH572" s="274"/>
      <c r="CI572" s="274"/>
      <c r="CJ572" s="274"/>
      <c r="CK572" s="273"/>
      <c r="CL572" s="274"/>
      <c r="CM572" s="274"/>
      <c r="CN572" s="273"/>
      <c r="CO572" s="273"/>
      <c r="CP572" s="274"/>
      <c r="CQ572" s="274"/>
      <c r="CR572" s="273"/>
      <c r="CS572" s="273"/>
      <c r="CT572" s="273"/>
      <c r="CU572" s="274"/>
      <c r="CV572" s="274"/>
      <c r="CW572" s="274"/>
      <c r="CX572" s="274"/>
      <c r="CY572" s="274"/>
      <c r="CZ572" s="273"/>
      <c r="DA572" s="273"/>
      <c r="DB572" s="273"/>
      <c r="DC572" s="274"/>
      <c r="DD572" s="273"/>
      <c r="DE572" s="273"/>
      <c r="DF572" s="273"/>
      <c r="DG572" s="260"/>
      <c r="DH572" s="260"/>
      <c r="DI572" s="260"/>
      <c r="DJ572" s="260"/>
      <c r="DK572" s="260"/>
      <c r="DL572" s="260"/>
      <c r="DM572" s="261"/>
      <c r="DN572" s="261"/>
      <c r="DO572" s="262"/>
      <c r="DP572" s="260"/>
      <c r="DQ572" s="260"/>
      <c r="DR572" s="263"/>
      <c r="DS572" s="264"/>
      <c r="DT572" s="264"/>
      <c r="DU572" s="264"/>
      <c r="DV572" s="264"/>
      <c r="DW572" s="264"/>
      <c r="DX572" s="265"/>
      <c r="DY572" s="265"/>
      <c r="DZ572" s="263"/>
      <c r="EA572" s="264"/>
      <c r="EB572" s="264"/>
      <c r="EC572" s="263"/>
      <c r="ED572" s="264"/>
      <c r="EE572" s="264"/>
      <c r="EF572" s="264"/>
      <c r="EG572" s="264"/>
      <c r="EH572" s="264"/>
      <c r="EI572" s="265"/>
      <c r="EJ572" s="265"/>
      <c r="EK572" s="263"/>
      <c r="EL572" s="264"/>
      <c r="EM572" s="264"/>
      <c r="EN572" s="263"/>
      <c r="EO572" s="266"/>
      <c r="EP572" s="266"/>
      <c r="EQ572" s="266"/>
      <c r="ER572" s="266"/>
      <c r="ES572" s="266"/>
      <c r="ET572" s="267"/>
      <c r="EU572" s="268"/>
      <c r="EV572" s="266"/>
      <c r="EW572" s="266"/>
      <c r="EX572" s="266"/>
      <c r="EY572" s="263"/>
      <c r="EZ572" s="269"/>
      <c r="FA572" s="269"/>
      <c r="FB572" s="269"/>
      <c r="FC572" s="269"/>
      <c r="FD572" s="269"/>
      <c r="FE572" s="246"/>
      <c r="FF572" s="246"/>
      <c r="FG572" s="246"/>
      <c r="FH572" s="246"/>
      <c r="FI572" s="246"/>
      <c r="FJ572" s="246"/>
      <c r="FK572" s="246"/>
      <c r="FL572" s="246"/>
      <c r="FM572" s="246"/>
      <c r="FN572" s="246"/>
      <c r="FO572" s="246"/>
      <c r="FP572" s="246"/>
      <c r="FQ572" s="246"/>
      <c r="FR572" s="246"/>
      <c r="FS572" s="246"/>
      <c r="FT572" s="246"/>
      <c r="FU572" s="246"/>
      <c r="FV572" s="246"/>
      <c r="FW572" s="246"/>
      <c r="FX572" s="246"/>
      <c r="FY572" s="246"/>
      <c r="FZ572" s="246"/>
      <c r="GA572" s="246"/>
      <c r="GB572" s="246"/>
      <c r="GC572" s="246"/>
      <c r="GD572" s="246"/>
      <c r="GE572" s="246"/>
      <c r="GF572" s="246"/>
      <c r="GG572" s="246"/>
      <c r="GH572" s="246"/>
      <c r="GI572" s="246"/>
      <c r="GJ572" s="246"/>
      <c r="GK572" s="246"/>
      <c r="GL572" s="246"/>
      <c r="GM572" s="246"/>
      <c r="GN572" s="246"/>
      <c r="GO572" s="246"/>
      <c r="GP572" s="246"/>
      <c r="GQ572" s="246"/>
      <c r="GR572" s="246"/>
      <c r="GS572" s="246"/>
      <c r="GT572" s="246"/>
      <c r="GU572" s="246"/>
      <c r="GV572" s="246"/>
      <c r="GW572" s="246"/>
      <c r="GX572" s="246"/>
      <c r="GY572" s="246"/>
      <c r="GZ572" s="246"/>
      <c r="HA572" s="246"/>
      <c r="HB572" s="246"/>
      <c r="HC572" s="246"/>
      <c r="HD572" s="246"/>
      <c r="HE572" s="246"/>
      <c r="HF572" s="246"/>
      <c r="HG572" s="246"/>
      <c r="HH572" s="246"/>
      <c r="HI572" s="246"/>
      <c r="HJ572" s="246"/>
      <c r="HK572" s="246"/>
    </row>
    <row r="573" spans="1:219" ht="12.4" customHeight="1" x14ac:dyDescent="0.25">
      <c r="A573" s="204"/>
      <c r="B573" s="206"/>
      <c r="C573" s="270"/>
      <c r="D573" s="206"/>
      <c r="E573" s="277"/>
      <c r="F573" s="244"/>
      <c r="G573" s="245"/>
      <c r="H573" s="209"/>
      <c r="I573" s="206"/>
      <c r="J573" s="224"/>
      <c r="K573" s="206"/>
      <c r="L573" s="210"/>
      <c r="M573" s="205"/>
      <c r="N573" s="205"/>
      <c r="O573" s="205"/>
      <c r="P573" s="271"/>
      <c r="Q573" s="271"/>
      <c r="R573" s="227"/>
      <c r="S573" s="205"/>
      <c r="T573" s="205"/>
      <c r="U573" s="227"/>
      <c r="V573" s="227"/>
      <c r="W573" s="227"/>
      <c r="X573" s="227"/>
      <c r="Y573" s="272"/>
      <c r="Z573" s="227"/>
      <c r="AA573" s="273"/>
      <c r="AB573" s="273"/>
      <c r="AC573" s="273"/>
      <c r="AD573" s="273"/>
      <c r="AE573" s="273"/>
      <c r="AF573" s="273"/>
      <c r="AG573" s="273"/>
      <c r="AH573" s="273"/>
      <c r="AI573" s="273"/>
      <c r="AJ573" s="273"/>
      <c r="AK573" s="273"/>
      <c r="AL573" s="273"/>
      <c r="AM573" s="273"/>
      <c r="AN573" s="273"/>
      <c r="AO573" s="273"/>
      <c r="AP573" s="273"/>
      <c r="AQ573" s="273"/>
      <c r="AR573" s="273"/>
      <c r="AS573" s="273"/>
      <c r="AT573" s="274"/>
      <c r="AU573" s="273"/>
      <c r="AV573" s="273"/>
      <c r="AW573" s="273"/>
      <c r="AX573" s="273"/>
      <c r="AY573" s="274"/>
      <c r="AZ573" s="274"/>
      <c r="BA573" s="274"/>
      <c r="BB573" s="274"/>
      <c r="BC573" s="273"/>
      <c r="BD573" s="273"/>
      <c r="BE573" s="273"/>
      <c r="BF573" s="273"/>
      <c r="BG573" s="273"/>
      <c r="BH573" s="273"/>
      <c r="BI573" s="273"/>
      <c r="BJ573" s="273"/>
      <c r="BK573" s="273"/>
      <c r="BL573" s="273"/>
      <c r="BM573" s="273"/>
      <c r="BN573" s="273"/>
      <c r="BO573" s="273"/>
      <c r="BP573" s="273"/>
      <c r="BQ573" s="273"/>
      <c r="BR573" s="273"/>
      <c r="BS573" s="273"/>
      <c r="BT573" s="273"/>
      <c r="BU573" s="273"/>
      <c r="BV573" s="273"/>
      <c r="BW573" s="273"/>
      <c r="BX573" s="273"/>
      <c r="BY573" s="273"/>
      <c r="BZ573" s="273"/>
      <c r="CA573" s="273"/>
      <c r="CB573" s="273"/>
      <c r="CC573" s="273"/>
      <c r="CD573" s="273"/>
      <c r="CE573" s="273"/>
      <c r="CF573" s="274"/>
      <c r="CG573" s="274"/>
      <c r="CH573" s="274"/>
      <c r="CI573" s="273"/>
      <c r="CJ573" s="273"/>
      <c r="CK573" s="273"/>
      <c r="CL573" s="273"/>
      <c r="CM573" s="273"/>
      <c r="CN573" s="273"/>
      <c r="CO573" s="273"/>
      <c r="CP573" s="273"/>
      <c r="CQ573" s="273"/>
      <c r="CR573" s="273"/>
      <c r="CS573" s="273"/>
      <c r="CT573" s="273"/>
      <c r="CU573" s="274"/>
      <c r="CV573" s="274"/>
      <c r="CW573" s="274"/>
      <c r="CX573" s="274"/>
      <c r="CY573" s="273"/>
      <c r="CZ573" s="273"/>
      <c r="DA573" s="273"/>
      <c r="DB573" s="274"/>
      <c r="DC573" s="273"/>
      <c r="DD573" s="273"/>
      <c r="DE573" s="273"/>
      <c r="DF573" s="273"/>
      <c r="DG573" s="260"/>
      <c r="DH573" s="260"/>
      <c r="DI573" s="260"/>
      <c r="DJ573" s="260"/>
      <c r="DK573" s="260"/>
      <c r="DL573" s="260"/>
      <c r="DM573" s="261"/>
      <c r="DN573" s="261"/>
      <c r="DO573" s="262"/>
      <c r="DP573" s="260"/>
      <c r="DQ573" s="260"/>
      <c r="DR573" s="263"/>
      <c r="DS573" s="264"/>
      <c r="DT573" s="264"/>
      <c r="DU573" s="264"/>
      <c r="DV573" s="264"/>
      <c r="DW573" s="264"/>
      <c r="DX573" s="265"/>
      <c r="DY573" s="265"/>
      <c r="DZ573" s="263"/>
      <c r="EA573" s="264"/>
      <c r="EB573" s="264"/>
      <c r="EC573" s="263"/>
      <c r="ED573" s="264"/>
      <c r="EE573" s="264"/>
      <c r="EF573" s="264"/>
      <c r="EG573" s="264"/>
      <c r="EH573" s="264"/>
      <c r="EI573" s="265"/>
      <c r="EJ573" s="265"/>
      <c r="EK573" s="263"/>
      <c r="EL573" s="264"/>
      <c r="EM573" s="264"/>
      <c r="EN573" s="263"/>
      <c r="EO573" s="266"/>
      <c r="EP573" s="266"/>
      <c r="EQ573" s="266"/>
      <c r="ER573" s="266"/>
      <c r="ES573" s="266"/>
      <c r="ET573" s="267"/>
      <c r="EU573" s="268"/>
      <c r="EV573" s="266"/>
      <c r="EW573" s="266"/>
      <c r="EX573" s="266"/>
      <c r="EY573" s="263"/>
      <c r="EZ573" s="269"/>
      <c r="FA573" s="269"/>
      <c r="FB573" s="269"/>
      <c r="FC573" s="269"/>
      <c r="FD573" s="269"/>
      <c r="FE573" s="246"/>
      <c r="FF573" s="246"/>
      <c r="FG573" s="246"/>
      <c r="FH573" s="246"/>
      <c r="FI573" s="246"/>
      <c r="FJ573" s="246"/>
      <c r="FK573" s="246"/>
      <c r="FL573" s="246"/>
      <c r="FM573" s="246"/>
      <c r="FN573" s="246"/>
      <c r="FO573" s="246"/>
      <c r="FP573" s="246"/>
      <c r="FQ573" s="246"/>
      <c r="FR573" s="246"/>
      <c r="FS573" s="246"/>
      <c r="FT573" s="246"/>
      <c r="FU573" s="246"/>
      <c r="FV573" s="246"/>
      <c r="FW573" s="246"/>
      <c r="FX573" s="246"/>
      <c r="FY573" s="246"/>
      <c r="FZ573" s="246"/>
      <c r="GA573" s="246"/>
      <c r="GB573" s="246"/>
      <c r="GC573" s="246"/>
      <c r="GD573" s="246"/>
      <c r="GE573" s="246"/>
      <c r="GF573" s="246"/>
      <c r="GG573" s="246"/>
      <c r="GH573" s="246"/>
      <c r="GI573" s="246"/>
      <c r="GJ573" s="246"/>
      <c r="GK573" s="246"/>
      <c r="GL573" s="246"/>
      <c r="GM573" s="246"/>
      <c r="GN573" s="246"/>
      <c r="GO573" s="246"/>
      <c r="GP573" s="246"/>
      <c r="GQ573" s="246"/>
      <c r="GR573" s="246"/>
      <c r="GS573" s="246"/>
      <c r="GT573" s="246"/>
      <c r="GU573" s="246"/>
      <c r="GV573" s="246"/>
      <c r="GW573" s="246"/>
      <c r="GX573" s="246"/>
      <c r="GY573" s="246"/>
      <c r="GZ573" s="246"/>
      <c r="HA573" s="246"/>
      <c r="HB573" s="246"/>
      <c r="HC573" s="246"/>
      <c r="HD573" s="246"/>
      <c r="HE573" s="246"/>
      <c r="HF573" s="246"/>
      <c r="HG573" s="246"/>
      <c r="HH573" s="246"/>
      <c r="HI573" s="246"/>
      <c r="HJ573" s="246"/>
      <c r="HK573" s="246"/>
    </row>
    <row r="574" spans="1:219" ht="12.4" customHeight="1" x14ac:dyDescent="0.25">
      <c r="A574" s="204"/>
      <c r="B574" s="206"/>
      <c r="C574" s="270"/>
      <c r="D574" s="206"/>
      <c r="E574" s="277"/>
      <c r="F574" s="244"/>
      <c r="G574" s="245"/>
      <c r="H574" s="209"/>
      <c r="I574" s="206"/>
      <c r="J574" s="224"/>
      <c r="K574" s="206"/>
      <c r="L574" s="210"/>
      <c r="M574" s="205"/>
      <c r="N574" s="205"/>
      <c r="O574" s="205"/>
      <c r="P574" s="205"/>
      <c r="Q574" s="271"/>
      <c r="R574" s="227"/>
      <c r="S574" s="205"/>
      <c r="T574" s="205"/>
      <c r="U574" s="227"/>
      <c r="V574" s="227"/>
      <c r="W574" s="227"/>
      <c r="X574" s="272"/>
      <c r="Y574" s="272"/>
      <c r="Z574" s="227"/>
      <c r="AA574" s="273"/>
      <c r="AB574" s="273"/>
      <c r="AC574" s="273"/>
      <c r="AD574" s="273"/>
      <c r="AE574" s="273"/>
      <c r="AF574" s="273"/>
      <c r="AG574" s="273"/>
      <c r="AH574" s="273"/>
      <c r="AI574" s="274"/>
      <c r="AJ574" s="274"/>
      <c r="AK574" s="274"/>
      <c r="AL574" s="274"/>
      <c r="AM574" s="273"/>
      <c r="AN574" s="273"/>
      <c r="AO574" s="273"/>
      <c r="AP574" s="273"/>
      <c r="AQ574" s="274"/>
      <c r="AR574" s="273"/>
      <c r="AS574" s="274"/>
      <c r="AT574" s="274"/>
      <c r="AU574" s="274"/>
      <c r="AV574" s="274"/>
      <c r="AW574" s="274"/>
      <c r="AX574" s="273"/>
      <c r="AY574" s="273"/>
      <c r="AZ574" s="273"/>
      <c r="BA574" s="273"/>
      <c r="BB574" s="273"/>
      <c r="BC574" s="273"/>
      <c r="BD574" s="273"/>
      <c r="BE574" s="273"/>
      <c r="BF574" s="273"/>
      <c r="BG574" s="273"/>
      <c r="BH574" s="273"/>
      <c r="BI574" s="273"/>
      <c r="BJ574" s="273"/>
      <c r="BK574" s="273"/>
      <c r="BL574" s="273"/>
      <c r="BM574" s="273"/>
      <c r="BN574" s="273"/>
      <c r="BO574" s="273"/>
      <c r="BP574" s="273"/>
      <c r="BQ574" s="273"/>
      <c r="BR574" s="273"/>
      <c r="BS574" s="273"/>
      <c r="BT574" s="273"/>
      <c r="BU574" s="273"/>
      <c r="BV574" s="273"/>
      <c r="BW574" s="273"/>
      <c r="BX574" s="273"/>
      <c r="BY574" s="273"/>
      <c r="BZ574" s="273"/>
      <c r="CA574" s="273"/>
      <c r="CB574" s="273"/>
      <c r="CC574" s="273"/>
      <c r="CD574" s="273"/>
      <c r="CE574" s="274"/>
      <c r="CF574" s="274"/>
      <c r="CG574" s="274"/>
      <c r="CH574" s="274"/>
      <c r="CI574" s="273"/>
      <c r="CJ574" s="273"/>
      <c r="CK574" s="273"/>
      <c r="CL574" s="274"/>
      <c r="CM574" s="273"/>
      <c r="CN574" s="273"/>
      <c r="CO574" s="273"/>
      <c r="CP574" s="274"/>
      <c r="CQ574" s="273"/>
      <c r="CR574" s="273"/>
      <c r="CS574" s="273"/>
      <c r="CT574" s="273"/>
      <c r="CU574" s="274"/>
      <c r="CV574" s="274"/>
      <c r="CW574" s="274"/>
      <c r="CX574" s="274"/>
      <c r="CY574" s="273"/>
      <c r="CZ574" s="273"/>
      <c r="DA574" s="273"/>
      <c r="DB574" s="273"/>
      <c r="DC574" s="273"/>
      <c r="DD574" s="273"/>
      <c r="DE574" s="273"/>
      <c r="DF574" s="273"/>
      <c r="DG574" s="260"/>
      <c r="DH574" s="260"/>
      <c r="DI574" s="260"/>
      <c r="DJ574" s="260"/>
      <c r="DK574" s="260"/>
      <c r="DL574" s="260"/>
      <c r="DM574" s="261"/>
      <c r="DN574" s="261"/>
      <c r="DO574" s="262"/>
      <c r="DP574" s="260"/>
      <c r="DQ574" s="260"/>
      <c r="DR574" s="263"/>
      <c r="DS574" s="264"/>
      <c r="DT574" s="264"/>
      <c r="DU574" s="264"/>
      <c r="DV574" s="264"/>
      <c r="DW574" s="264"/>
      <c r="DX574" s="265"/>
      <c r="DY574" s="265"/>
      <c r="DZ574" s="263"/>
      <c r="EA574" s="264"/>
      <c r="EB574" s="264"/>
      <c r="EC574" s="263"/>
      <c r="ED574" s="264"/>
      <c r="EE574" s="264"/>
      <c r="EF574" s="264"/>
      <c r="EG574" s="264"/>
      <c r="EH574" s="264"/>
      <c r="EI574" s="265"/>
      <c r="EJ574" s="265"/>
      <c r="EK574" s="263"/>
      <c r="EL574" s="264"/>
      <c r="EM574" s="264"/>
      <c r="EN574" s="263"/>
      <c r="EO574" s="266"/>
      <c r="EP574" s="266"/>
      <c r="EQ574" s="266"/>
      <c r="ER574" s="266"/>
      <c r="ES574" s="266"/>
      <c r="ET574" s="267"/>
      <c r="EU574" s="268"/>
      <c r="EV574" s="266"/>
      <c r="EW574" s="266"/>
      <c r="EX574" s="266"/>
      <c r="EY574" s="263"/>
      <c r="EZ574" s="269"/>
      <c r="FA574" s="269"/>
      <c r="FB574" s="269"/>
      <c r="FC574" s="269"/>
      <c r="FD574" s="269"/>
      <c r="FE574" s="246"/>
      <c r="FF574" s="246"/>
      <c r="FG574" s="246"/>
      <c r="FH574" s="246"/>
      <c r="FI574" s="246"/>
      <c r="FJ574" s="246"/>
      <c r="FK574" s="246"/>
      <c r="FL574" s="246"/>
      <c r="FM574" s="246"/>
      <c r="FN574" s="246"/>
      <c r="FO574" s="246"/>
      <c r="FP574" s="246"/>
      <c r="FQ574" s="246"/>
      <c r="FR574" s="246"/>
      <c r="FS574" s="246"/>
      <c r="FT574" s="246"/>
      <c r="FU574" s="246"/>
      <c r="FV574" s="246"/>
      <c r="FW574" s="246"/>
      <c r="FX574" s="246"/>
      <c r="FY574" s="246"/>
      <c r="FZ574" s="246"/>
      <c r="GA574" s="246"/>
      <c r="GB574" s="246"/>
      <c r="GC574" s="246"/>
      <c r="GD574" s="246"/>
      <c r="GE574" s="246"/>
      <c r="GF574" s="246"/>
      <c r="GG574" s="246"/>
      <c r="GH574" s="246"/>
      <c r="GI574" s="246"/>
      <c r="GJ574" s="246"/>
      <c r="GK574" s="246"/>
      <c r="GL574" s="246"/>
      <c r="GM574" s="246"/>
      <c r="GN574" s="246"/>
      <c r="GO574" s="246"/>
      <c r="GP574" s="246"/>
      <c r="GQ574" s="246"/>
      <c r="GR574" s="246"/>
      <c r="GS574" s="246"/>
      <c r="GT574" s="246"/>
      <c r="GU574" s="246"/>
      <c r="GV574" s="246"/>
      <c r="GW574" s="246"/>
      <c r="GX574" s="246"/>
      <c r="GY574" s="246"/>
      <c r="GZ574" s="246"/>
      <c r="HA574" s="246"/>
      <c r="HB574" s="246"/>
      <c r="HC574" s="246"/>
      <c r="HD574" s="246"/>
      <c r="HE574" s="246"/>
      <c r="HF574" s="246"/>
      <c r="HG574" s="246"/>
      <c r="HH574" s="246"/>
      <c r="HI574" s="246"/>
      <c r="HJ574" s="246"/>
      <c r="HK574" s="246"/>
    </row>
    <row r="575" spans="1:219" ht="12.4" customHeight="1" x14ac:dyDescent="0.25">
      <c r="A575" s="204"/>
      <c r="B575" s="206"/>
      <c r="C575" s="270"/>
      <c r="D575" s="206"/>
      <c r="E575" s="277"/>
      <c r="F575" s="244"/>
      <c r="G575" s="245"/>
      <c r="H575" s="209"/>
      <c r="I575" s="206"/>
      <c r="J575" s="224"/>
      <c r="K575" s="206"/>
      <c r="L575" s="210"/>
      <c r="M575" s="205"/>
      <c r="N575" s="205"/>
      <c r="O575" s="205"/>
      <c r="P575" s="271"/>
      <c r="Q575" s="271"/>
      <c r="R575" s="227"/>
      <c r="S575" s="205"/>
      <c r="T575" s="205"/>
      <c r="U575" s="227"/>
      <c r="V575" s="227"/>
      <c r="W575" s="227"/>
      <c r="X575" s="272"/>
      <c r="Y575" s="272"/>
      <c r="Z575" s="227"/>
      <c r="AA575" s="274"/>
      <c r="AB575" s="274"/>
      <c r="AC575" s="274"/>
      <c r="AD575" s="274"/>
      <c r="AE575" s="274"/>
      <c r="AF575" s="274"/>
      <c r="AG575" s="274"/>
      <c r="AH575" s="274"/>
      <c r="AI575" s="274"/>
      <c r="AJ575" s="274"/>
      <c r="AK575" s="274"/>
      <c r="AL575" s="274"/>
      <c r="AM575" s="274"/>
      <c r="AN575" s="274"/>
      <c r="AO575" s="274"/>
      <c r="AP575" s="274"/>
      <c r="AQ575" s="274"/>
      <c r="AR575" s="274"/>
      <c r="AS575" s="274"/>
      <c r="AT575" s="274"/>
      <c r="AU575" s="274"/>
      <c r="AV575" s="274"/>
      <c r="AW575" s="274"/>
      <c r="AX575" s="274"/>
      <c r="AY575" s="274"/>
      <c r="AZ575" s="274"/>
      <c r="BA575" s="274"/>
      <c r="BB575" s="274"/>
      <c r="BC575" s="274"/>
      <c r="BD575" s="274"/>
      <c r="BE575" s="274"/>
      <c r="BF575" s="274"/>
      <c r="BG575" s="274"/>
      <c r="BH575" s="274"/>
      <c r="BI575" s="274"/>
      <c r="BJ575" s="274"/>
      <c r="BK575" s="274"/>
      <c r="BL575" s="274"/>
      <c r="BM575" s="274"/>
      <c r="BN575" s="274"/>
      <c r="BO575" s="274"/>
      <c r="BP575" s="274"/>
      <c r="BQ575" s="274"/>
      <c r="BR575" s="274"/>
      <c r="BS575" s="274"/>
      <c r="BT575" s="274"/>
      <c r="BU575" s="274"/>
      <c r="BV575" s="274"/>
      <c r="BW575" s="274"/>
      <c r="BX575" s="274"/>
      <c r="BY575" s="274"/>
      <c r="BZ575" s="274"/>
      <c r="CA575" s="274"/>
      <c r="CB575" s="274"/>
      <c r="CC575" s="274"/>
      <c r="CD575" s="274"/>
      <c r="CE575" s="274"/>
      <c r="CF575" s="274"/>
      <c r="CG575" s="274"/>
      <c r="CH575" s="274"/>
      <c r="CI575" s="274"/>
      <c r="CJ575" s="274"/>
      <c r="CK575" s="274"/>
      <c r="CL575" s="274"/>
      <c r="CM575" s="274"/>
      <c r="CN575" s="274"/>
      <c r="CO575" s="274"/>
      <c r="CP575" s="274"/>
      <c r="CQ575" s="274"/>
      <c r="CR575" s="274"/>
      <c r="CS575" s="274"/>
      <c r="CT575" s="274"/>
      <c r="CU575" s="274"/>
      <c r="CV575" s="274"/>
      <c r="CW575" s="274"/>
      <c r="CX575" s="274"/>
      <c r="CY575" s="274"/>
      <c r="CZ575" s="274"/>
      <c r="DA575" s="274"/>
      <c r="DB575" s="274"/>
      <c r="DC575" s="274"/>
      <c r="DD575" s="274"/>
      <c r="DE575" s="274"/>
      <c r="DF575" s="274"/>
      <c r="DG575" s="260"/>
      <c r="DH575" s="260"/>
      <c r="DI575" s="260"/>
      <c r="DJ575" s="260"/>
      <c r="DK575" s="260"/>
      <c r="DL575" s="260"/>
      <c r="DM575" s="261"/>
      <c r="DN575" s="261"/>
      <c r="DO575" s="262"/>
      <c r="DP575" s="260"/>
      <c r="DQ575" s="260"/>
      <c r="DR575" s="263"/>
      <c r="DS575" s="264"/>
      <c r="DT575" s="264"/>
      <c r="DU575" s="264"/>
      <c r="DV575" s="264"/>
      <c r="DW575" s="264"/>
      <c r="DX575" s="265"/>
      <c r="DY575" s="265"/>
      <c r="DZ575" s="263"/>
      <c r="EA575" s="264"/>
      <c r="EB575" s="264"/>
      <c r="EC575" s="263"/>
      <c r="ED575" s="264"/>
      <c r="EE575" s="264"/>
      <c r="EF575" s="264"/>
      <c r="EG575" s="264"/>
      <c r="EH575" s="264"/>
      <c r="EI575" s="265"/>
      <c r="EJ575" s="265"/>
      <c r="EK575" s="263"/>
      <c r="EL575" s="264"/>
      <c r="EM575" s="264"/>
      <c r="EN575" s="263"/>
      <c r="EO575" s="266"/>
      <c r="EP575" s="266"/>
      <c r="EQ575" s="266"/>
      <c r="ER575" s="266"/>
      <c r="ES575" s="266"/>
      <c r="ET575" s="267"/>
      <c r="EU575" s="268"/>
      <c r="EV575" s="266"/>
      <c r="EW575" s="266"/>
      <c r="EX575" s="266"/>
      <c r="EY575" s="263"/>
      <c r="EZ575" s="269"/>
      <c r="FA575" s="269"/>
      <c r="FB575" s="269"/>
      <c r="FC575" s="269"/>
      <c r="FD575" s="269"/>
      <c r="FE575" s="246"/>
      <c r="FF575" s="246"/>
      <c r="FG575" s="246"/>
      <c r="FH575" s="246"/>
      <c r="FI575" s="246"/>
      <c r="FJ575" s="246"/>
      <c r="FK575" s="246"/>
      <c r="FL575" s="246"/>
      <c r="FM575" s="246"/>
      <c r="FN575" s="246"/>
      <c r="FO575" s="246"/>
      <c r="FP575" s="246"/>
      <c r="FQ575" s="246"/>
      <c r="FR575" s="246"/>
      <c r="FS575" s="246"/>
      <c r="FT575" s="246"/>
      <c r="FU575" s="246"/>
      <c r="FV575" s="246"/>
      <c r="FW575" s="246"/>
      <c r="FX575" s="246"/>
      <c r="FY575" s="246"/>
      <c r="FZ575" s="246"/>
      <c r="GA575" s="246"/>
      <c r="GB575" s="246"/>
      <c r="GC575" s="246"/>
      <c r="GD575" s="246"/>
      <c r="GE575" s="246"/>
      <c r="GF575" s="246"/>
      <c r="GG575" s="246"/>
      <c r="GH575" s="246"/>
      <c r="GI575" s="246"/>
      <c r="GJ575" s="246"/>
      <c r="GK575" s="246"/>
      <c r="GL575" s="246"/>
      <c r="GM575" s="246"/>
      <c r="GN575" s="246"/>
      <c r="GO575" s="246"/>
      <c r="GP575" s="246"/>
      <c r="GQ575" s="246"/>
      <c r="GR575" s="246"/>
      <c r="GS575" s="246"/>
      <c r="GT575" s="246"/>
      <c r="GU575" s="246"/>
      <c r="GV575" s="246"/>
      <c r="GW575" s="246"/>
      <c r="GX575" s="246"/>
      <c r="GY575" s="246"/>
      <c r="GZ575" s="246"/>
      <c r="HA575" s="246"/>
      <c r="HB575" s="246"/>
      <c r="HC575" s="246"/>
      <c r="HD575" s="246"/>
      <c r="HE575" s="246"/>
      <c r="HF575" s="246"/>
      <c r="HG575" s="246"/>
      <c r="HH575" s="246"/>
      <c r="HI575" s="246"/>
      <c r="HJ575" s="246"/>
      <c r="HK575" s="246"/>
    </row>
    <row r="576" spans="1:219" ht="12.4" customHeight="1" x14ac:dyDescent="0.25">
      <c r="A576" s="204"/>
      <c r="B576" s="206"/>
      <c r="C576" s="270"/>
      <c r="D576" s="279"/>
      <c r="E576" s="277"/>
      <c r="F576" s="244"/>
      <c r="G576" s="245"/>
      <c r="H576" s="209"/>
      <c r="I576" s="256"/>
      <c r="J576" s="224"/>
      <c r="K576" s="206"/>
      <c r="L576" s="210"/>
      <c r="M576" s="205"/>
      <c r="N576" s="205"/>
      <c r="O576" s="205"/>
      <c r="P576" s="205"/>
      <c r="Q576" s="271"/>
      <c r="R576" s="227"/>
      <c r="S576" s="205"/>
      <c r="T576" s="205"/>
      <c r="U576" s="227"/>
      <c r="V576" s="227"/>
      <c r="W576" s="227"/>
      <c r="X576" s="272"/>
      <c r="Y576" s="272"/>
      <c r="Z576" s="227"/>
      <c r="AA576" s="273"/>
      <c r="AB576" s="273"/>
      <c r="AC576" s="273"/>
      <c r="AD576" s="273"/>
      <c r="AE576" s="273"/>
      <c r="AF576" s="273"/>
      <c r="AG576" s="274"/>
      <c r="AH576" s="274"/>
      <c r="AI576" s="274"/>
      <c r="AJ576" s="274"/>
      <c r="AK576" s="274"/>
      <c r="AL576" s="274"/>
      <c r="AM576" s="273"/>
      <c r="AN576" s="273"/>
      <c r="AO576" s="274"/>
      <c r="AP576" s="274"/>
      <c r="AQ576" s="273"/>
      <c r="AR576" s="274"/>
      <c r="AS576" s="273"/>
      <c r="AT576" s="273"/>
      <c r="AU576" s="274"/>
      <c r="AV576" s="274"/>
      <c r="AW576" s="274"/>
      <c r="AX576" s="274"/>
      <c r="AY576" s="274"/>
      <c r="AZ576" s="273"/>
      <c r="BA576" s="273"/>
      <c r="BB576" s="273"/>
      <c r="BC576" s="273"/>
      <c r="BD576" s="273"/>
      <c r="BE576" s="273"/>
      <c r="BF576" s="273"/>
      <c r="BG576" s="273"/>
      <c r="BH576" s="273"/>
      <c r="BI576" s="273"/>
      <c r="BJ576" s="273"/>
      <c r="BK576" s="273"/>
      <c r="BL576" s="273"/>
      <c r="BM576" s="273"/>
      <c r="BN576" s="273"/>
      <c r="BO576" s="273"/>
      <c r="BP576" s="273"/>
      <c r="BQ576" s="273"/>
      <c r="BR576" s="273"/>
      <c r="BS576" s="274"/>
      <c r="BT576" s="273"/>
      <c r="BU576" s="273"/>
      <c r="BV576" s="273"/>
      <c r="BW576" s="273"/>
      <c r="BX576" s="273"/>
      <c r="BY576" s="273"/>
      <c r="BZ576" s="273"/>
      <c r="CA576" s="273"/>
      <c r="CB576" s="273"/>
      <c r="CC576" s="273"/>
      <c r="CD576" s="273"/>
      <c r="CE576" s="274"/>
      <c r="CF576" s="274"/>
      <c r="CG576" s="274"/>
      <c r="CH576" s="274"/>
      <c r="CI576" s="273"/>
      <c r="CJ576" s="273"/>
      <c r="CK576" s="273"/>
      <c r="CL576" s="273"/>
      <c r="CM576" s="273"/>
      <c r="CN576" s="273"/>
      <c r="CO576" s="273"/>
      <c r="CP576" s="273"/>
      <c r="CQ576" s="273"/>
      <c r="CR576" s="273"/>
      <c r="CS576" s="273"/>
      <c r="CT576" s="273"/>
      <c r="CU576" s="274"/>
      <c r="CV576" s="274"/>
      <c r="CW576" s="274"/>
      <c r="CX576" s="274"/>
      <c r="CY576" s="273"/>
      <c r="CZ576" s="273"/>
      <c r="DA576" s="273"/>
      <c r="DB576" s="273"/>
      <c r="DC576" s="273"/>
      <c r="DD576" s="273"/>
      <c r="DE576" s="273"/>
      <c r="DF576" s="273"/>
      <c r="DG576" s="260"/>
      <c r="DH576" s="260"/>
      <c r="DI576" s="260"/>
      <c r="DJ576" s="260"/>
      <c r="DK576" s="260"/>
      <c r="DL576" s="260"/>
      <c r="DM576" s="261"/>
      <c r="DN576" s="261"/>
      <c r="DO576" s="262"/>
      <c r="DP576" s="260"/>
      <c r="DQ576" s="260"/>
      <c r="DR576" s="263"/>
      <c r="DS576" s="264"/>
      <c r="DT576" s="264"/>
      <c r="DU576" s="264"/>
      <c r="DV576" s="264"/>
      <c r="DW576" s="264"/>
      <c r="DX576" s="265"/>
      <c r="DY576" s="265"/>
      <c r="DZ576" s="263"/>
      <c r="EA576" s="264"/>
      <c r="EB576" s="264"/>
      <c r="EC576" s="263"/>
      <c r="ED576" s="264"/>
      <c r="EE576" s="264"/>
      <c r="EF576" s="264"/>
      <c r="EG576" s="264"/>
      <c r="EH576" s="264"/>
      <c r="EI576" s="265"/>
      <c r="EJ576" s="265"/>
      <c r="EK576" s="263"/>
      <c r="EL576" s="264"/>
      <c r="EM576" s="264"/>
      <c r="EN576" s="263"/>
      <c r="EO576" s="266"/>
      <c r="EP576" s="266"/>
      <c r="EQ576" s="266"/>
      <c r="ER576" s="266"/>
      <c r="ES576" s="266"/>
      <c r="ET576" s="267"/>
      <c r="EU576" s="268"/>
      <c r="EV576" s="266"/>
      <c r="EW576" s="266"/>
      <c r="EX576" s="266"/>
      <c r="EY576" s="263"/>
      <c r="EZ576" s="269"/>
      <c r="FA576" s="269"/>
      <c r="FB576" s="269"/>
      <c r="FC576" s="269"/>
      <c r="FD576" s="269"/>
      <c r="FE576" s="246"/>
      <c r="FF576" s="246"/>
      <c r="FG576" s="246"/>
      <c r="FH576" s="246"/>
      <c r="FI576" s="246"/>
      <c r="FJ576" s="246"/>
      <c r="FK576" s="246"/>
      <c r="FL576" s="246"/>
      <c r="FM576" s="246"/>
      <c r="FN576" s="246"/>
      <c r="FO576" s="246"/>
      <c r="FP576" s="246"/>
      <c r="FQ576" s="246"/>
      <c r="FR576" s="246"/>
      <c r="FS576" s="246"/>
      <c r="FT576" s="246"/>
      <c r="FU576" s="246"/>
      <c r="FV576" s="246"/>
      <c r="FW576" s="246"/>
      <c r="FX576" s="246"/>
      <c r="FY576" s="246"/>
      <c r="FZ576" s="246"/>
      <c r="GA576" s="246"/>
      <c r="GB576" s="246"/>
      <c r="GC576" s="246"/>
      <c r="GD576" s="246"/>
      <c r="GE576" s="246"/>
      <c r="GF576" s="246"/>
      <c r="GG576" s="246"/>
      <c r="GH576" s="246"/>
      <c r="GI576" s="246"/>
      <c r="GJ576" s="246"/>
      <c r="GK576" s="246"/>
      <c r="GL576" s="246"/>
      <c r="GM576" s="246"/>
      <c r="GN576" s="246"/>
      <c r="GO576" s="246"/>
      <c r="GP576" s="246"/>
      <c r="GQ576" s="246"/>
      <c r="GR576" s="246"/>
      <c r="GS576" s="246"/>
      <c r="GT576" s="246"/>
      <c r="GU576" s="246"/>
      <c r="GV576" s="246"/>
      <c r="GW576" s="246"/>
      <c r="GX576" s="246"/>
      <c r="GY576" s="246"/>
      <c r="GZ576" s="246"/>
      <c r="HA576" s="246"/>
      <c r="HB576" s="246"/>
      <c r="HC576" s="246"/>
      <c r="HD576" s="246"/>
      <c r="HE576" s="246"/>
      <c r="HF576" s="246"/>
      <c r="HG576" s="246"/>
      <c r="HH576" s="246"/>
      <c r="HI576" s="246"/>
      <c r="HJ576" s="246"/>
      <c r="HK576" s="246"/>
    </row>
    <row r="577" spans="1:219" ht="12.4" customHeight="1" x14ac:dyDescent="0.25">
      <c r="A577" s="204"/>
      <c r="B577" s="206"/>
      <c r="C577" s="270"/>
      <c r="D577" s="206"/>
      <c r="E577" s="277"/>
      <c r="F577" s="244"/>
      <c r="G577" s="245"/>
      <c r="H577" s="209"/>
      <c r="I577" s="206"/>
      <c r="J577" s="224"/>
      <c r="K577" s="206"/>
      <c r="L577" s="210"/>
      <c r="M577" s="205"/>
      <c r="N577" s="205"/>
      <c r="O577" s="205"/>
      <c r="P577" s="271"/>
      <c r="Q577" s="271"/>
      <c r="R577" s="227"/>
      <c r="S577" s="205"/>
      <c r="T577" s="205"/>
      <c r="U577" s="227"/>
      <c r="V577" s="227"/>
      <c r="W577" s="227"/>
      <c r="X577" s="227"/>
      <c r="Y577" s="272"/>
      <c r="Z577" s="227"/>
      <c r="AA577" s="274"/>
      <c r="AB577" s="274"/>
      <c r="AC577" s="274"/>
      <c r="AD577" s="273"/>
      <c r="AE577" s="274"/>
      <c r="AF577" s="274"/>
      <c r="AG577" s="274"/>
      <c r="AH577" s="273"/>
      <c r="AI577" s="274"/>
      <c r="AJ577" s="274"/>
      <c r="AK577" s="274"/>
      <c r="AL577" s="274"/>
      <c r="AM577" s="274"/>
      <c r="AN577" s="274"/>
      <c r="AO577" s="274"/>
      <c r="AP577" s="273"/>
      <c r="AQ577" s="274"/>
      <c r="AR577" s="274"/>
      <c r="AS577" s="274"/>
      <c r="AT577" s="274"/>
      <c r="AU577" s="274"/>
      <c r="AV577" s="274"/>
      <c r="AW577" s="274"/>
      <c r="AX577" s="273"/>
      <c r="AY577" s="274"/>
      <c r="AZ577" s="274"/>
      <c r="BA577" s="274"/>
      <c r="BB577" s="273"/>
      <c r="BC577" s="274"/>
      <c r="BD577" s="274"/>
      <c r="BE577" s="274"/>
      <c r="BF577" s="273"/>
      <c r="BG577" s="274"/>
      <c r="BH577" s="274"/>
      <c r="BI577" s="274"/>
      <c r="BJ577" s="273"/>
      <c r="BK577" s="274"/>
      <c r="BL577" s="274"/>
      <c r="BM577" s="274"/>
      <c r="BN577" s="273"/>
      <c r="BO577" s="274"/>
      <c r="BP577" s="274"/>
      <c r="BQ577" s="274"/>
      <c r="BR577" s="273"/>
      <c r="BS577" s="274"/>
      <c r="BT577" s="274"/>
      <c r="BU577" s="274"/>
      <c r="BV577" s="273"/>
      <c r="BW577" s="274"/>
      <c r="BX577" s="274"/>
      <c r="BY577" s="274"/>
      <c r="BZ577" s="273"/>
      <c r="CA577" s="274"/>
      <c r="CB577" s="274"/>
      <c r="CC577" s="274"/>
      <c r="CD577" s="273"/>
      <c r="CE577" s="274"/>
      <c r="CF577" s="274"/>
      <c r="CG577" s="274"/>
      <c r="CH577" s="274"/>
      <c r="CI577" s="274"/>
      <c r="CJ577" s="274"/>
      <c r="CK577" s="274"/>
      <c r="CL577" s="274"/>
      <c r="CM577" s="274"/>
      <c r="CN577" s="274"/>
      <c r="CO577" s="274"/>
      <c r="CP577" s="274"/>
      <c r="CQ577" s="274"/>
      <c r="CR577" s="274"/>
      <c r="CS577" s="274"/>
      <c r="CT577" s="273"/>
      <c r="CU577" s="274"/>
      <c r="CV577" s="274"/>
      <c r="CW577" s="274"/>
      <c r="CX577" s="274"/>
      <c r="CY577" s="274"/>
      <c r="CZ577" s="274"/>
      <c r="DA577" s="274"/>
      <c r="DB577" s="274"/>
      <c r="DC577" s="274"/>
      <c r="DD577" s="274"/>
      <c r="DE577" s="274"/>
      <c r="DF577" s="273"/>
      <c r="DG577" s="260"/>
      <c r="DH577" s="260"/>
      <c r="DI577" s="260"/>
      <c r="DJ577" s="260"/>
      <c r="DK577" s="260"/>
      <c r="DL577" s="260"/>
      <c r="DM577" s="261"/>
      <c r="DN577" s="261"/>
      <c r="DO577" s="262"/>
      <c r="DP577" s="260"/>
      <c r="DQ577" s="260"/>
      <c r="DR577" s="263"/>
      <c r="DS577" s="264"/>
      <c r="DT577" s="264"/>
      <c r="DU577" s="264"/>
      <c r="DV577" s="264"/>
      <c r="DW577" s="264"/>
      <c r="DX577" s="265"/>
      <c r="DY577" s="265"/>
      <c r="DZ577" s="263"/>
      <c r="EA577" s="264"/>
      <c r="EB577" s="264"/>
      <c r="EC577" s="263"/>
      <c r="ED577" s="264"/>
      <c r="EE577" s="264"/>
      <c r="EF577" s="264"/>
      <c r="EG577" s="264"/>
      <c r="EH577" s="264"/>
      <c r="EI577" s="265"/>
      <c r="EJ577" s="265"/>
      <c r="EK577" s="263"/>
      <c r="EL577" s="264"/>
      <c r="EM577" s="264"/>
      <c r="EN577" s="263"/>
      <c r="EO577" s="266"/>
      <c r="EP577" s="266"/>
      <c r="EQ577" s="266"/>
      <c r="ER577" s="266"/>
      <c r="ES577" s="266"/>
      <c r="ET577" s="267"/>
      <c r="EU577" s="268"/>
      <c r="EV577" s="266"/>
      <c r="EW577" s="266"/>
      <c r="EX577" s="266"/>
      <c r="EY577" s="263"/>
      <c r="EZ577" s="269"/>
      <c r="FA577" s="269"/>
      <c r="FB577" s="269"/>
      <c r="FC577" s="269"/>
      <c r="FD577" s="269"/>
      <c r="FE577" s="246"/>
      <c r="FF577" s="246"/>
      <c r="FG577" s="246"/>
      <c r="FH577" s="246"/>
      <c r="FI577" s="246"/>
      <c r="FJ577" s="246"/>
      <c r="FK577" s="246"/>
      <c r="FL577" s="246"/>
      <c r="FM577" s="246"/>
      <c r="FN577" s="246"/>
      <c r="FO577" s="246"/>
      <c r="FP577" s="246"/>
      <c r="FQ577" s="246"/>
      <c r="FR577" s="246"/>
      <c r="FS577" s="246"/>
      <c r="FT577" s="246"/>
      <c r="FU577" s="246"/>
      <c r="FV577" s="246"/>
      <c r="FW577" s="246"/>
      <c r="FX577" s="246"/>
      <c r="FY577" s="246"/>
      <c r="FZ577" s="246"/>
      <c r="GA577" s="246"/>
      <c r="GB577" s="246"/>
      <c r="GC577" s="246"/>
      <c r="GD577" s="246"/>
      <c r="GE577" s="246"/>
      <c r="GF577" s="246"/>
      <c r="GG577" s="246"/>
      <c r="GH577" s="246"/>
      <c r="GI577" s="246"/>
      <c r="GJ577" s="246"/>
      <c r="GK577" s="246"/>
      <c r="GL577" s="246"/>
      <c r="GM577" s="246"/>
      <c r="GN577" s="246"/>
      <c r="GO577" s="246"/>
      <c r="GP577" s="246"/>
      <c r="GQ577" s="246"/>
      <c r="GR577" s="246"/>
      <c r="GS577" s="246"/>
      <c r="GT577" s="246"/>
      <c r="GU577" s="246"/>
      <c r="GV577" s="246"/>
      <c r="GW577" s="246"/>
      <c r="GX577" s="246"/>
      <c r="GY577" s="246"/>
      <c r="GZ577" s="246"/>
      <c r="HA577" s="246"/>
      <c r="HB577" s="246"/>
      <c r="HC577" s="246"/>
      <c r="HD577" s="246"/>
      <c r="HE577" s="246"/>
      <c r="HF577" s="246"/>
      <c r="HG577" s="246"/>
      <c r="HH577" s="246"/>
      <c r="HI577" s="246"/>
      <c r="HJ577" s="246"/>
      <c r="HK577" s="246"/>
    </row>
    <row r="578" spans="1:219" ht="12.4" customHeight="1" x14ac:dyDescent="0.25">
      <c r="A578" s="204"/>
      <c r="B578" s="206"/>
      <c r="C578" s="270"/>
      <c r="D578" s="206"/>
      <c r="E578" s="277"/>
      <c r="F578" s="244"/>
      <c r="G578" s="245"/>
      <c r="H578" s="209"/>
      <c r="I578" s="206"/>
      <c r="J578" s="224"/>
      <c r="K578" s="206"/>
      <c r="L578" s="210"/>
      <c r="M578" s="205"/>
      <c r="N578" s="205"/>
      <c r="O578" s="205"/>
      <c r="P578" s="205"/>
      <c r="Q578" s="271"/>
      <c r="R578" s="227"/>
      <c r="S578" s="205"/>
      <c r="T578" s="205"/>
      <c r="U578" s="227"/>
      <c r="V578" s="227"/>
      <c r="W578" s="227"/>
      <c r="X578" s="272"/>
      <c r="Y578" s="272"/>
      <c r="Z578" s="227"/>
      <c r="AA578" s="273"/>
      <c r="AB578" s="273"/>
      <c r="AC578" s="274"/>
      <c r="AD578" s="274"/>
      <c r="AE578" s="274"/>
      <c r="AF578" s="274"/>
      <c r="AG578" s="274"/>
      <c r="AH578" s="274"/>
      <c r="AI578" s="274"/>
      <c r="AJ578" s="274"/>
      <c r="AK578" s="274"/>
      <c r="AL578" s="274"/>
      <c r="AM578" s="274"/>
      <c r="AN578" s="274"/>
      <c r="AO578" s="274"/>
      <c r="AP578" s="274"/>
      <c r="AQ578" s="273"/>
      <c r="AR578" s="273"/>
      <c r="AS578" s="274"/>
      <c r="AT578" s="274"/>
      <c r="AU578" s="274"/>
      <c r="AV578" s="274"/>
      <c r="AW578" s="274"/>
      <c r="AX578" s="274"/>
      <c r="AY578" s="273"/>
      <c r="AZ578" s="273"/>
      <c r="BA578" s="274"/>
      <c r="BB578" s="274"/>
      <c r="BC578" s="273"/>
      <c r="BD578" s="273"/>
      <c r="BE578" s="274"/>
      <c r="BF578" s="274"/>
      <c r="BG578" s="273"/>
      <c r="BH578" s="273"/>
      <c r="BI578" s="274"/>
      <c r="BJ578" s="274"/>
      <c r="BK578" s="273"/>
      <c r="BL578" s="273"/>
      <c r="BM578" s="274"/>
      <c r="BN578" s="274"/>
      <c r="BO578" s="273"/>
      <c r="BP578" s="273"/>
      <c r="BQ578" s="274"/>
      <c r="BR578" s="274"/>
      <c r="BS578" s="273"/>
      <c r="BT578" s="273"/>
      <c r="BU578" s="274"/>
      <c r="BV578" s="274"/>
      <c r="BW578" s="273"/>
      <c r="BX578" s="273"/>
      <c r="BY578" s="274"/>
      <c r="BZ578" s="274"/>
      <c r="CA578" s="273"/>
      <c r="CB578" s="273"/>
      <c r="CC578" s="274"/>
      <c r="CD578" s="274"/>
      <c r="CE578" s="274"/>
      <c r="CF578" s="274"/>
      <c r="CG578" s="274"/>
      <c r="CH578" s="274"/>
      <c r="CI578" s="273"/>
      <c r="CJ578" s="273"/>
      <c r="CK578" s="274"/>
      <c r="CL578" s="274"/>
      <c r="CM578" s="274"/>
      <c r="CN578" s="273"/>
      <c r="CO578" s="274"/>
      <c r="CP578" s="274"/>
      <c r="CQ578" s="273"/>
      <c r="CR578" s="273"/>
      <c r="CS578" s="274"/>
      <c r="CT578" s="274"/>
      <c r="CU578" s="274"/>
      <c r="CV578" s="274"/>
      <c r="CW578" s="274"/>
      <c r="CX578" s="274"/>
      <c r="CY578" s="273"/>
      <c r="CZ578" s="274"/>
      <c r="DA578" s="274"/>
      <c r="DB578" s="274"/>
      <c r="DC578" s="273"/>
      <c r="DD578" s="273"/>
      <c r="DE578" s="274"/>
      <c r="DF578" s="274"/>
      <c r="DG578" s="260"/>
      <c r="DH578" s="260"/>
      <c r="DI578" s="260"/>
      <c r="DJ578" s="260"/>
      <c r="DK578" s="260"/>
      <c r="DL578" s="260"/>
      <c r="DM578" s="261"/>
      <c r="DN578" s="261"/>
      <c r="DO578" s="262"/>
      <c r="DP578" s="260"/>
      <c r="DQ578" s="260"/>
      <c r="DR578" s="263"/>
      <c r="DS578" s="264"/>
      <c r="DT578" s="264"/>
      <c r="DU578" s="264"/>
      <c r="DV578" s="264"/>
      <c r="DW578" s="264"/>
      <c r="DX578" s="265"/>
      <c r="DY578" s="265"/>
      <c r="DZ578" s="263"/>
      <c r="EA578" s="264"/>
      <c r="EB578" s="264"/>
      <c r="EC578" s="263"/>
      <c r="ED578" s="264"/>
      <c r="EE578" s="264"/>
      <c r="EF578" s="264"/>
      <c r="EG578" s="264"/>
      <c r="EH578" s="264"/>
      <c r="EI578" s="265"/>
      <c r="EJ578" s="265"/>
      <c r="EK578" s="263"/>
      <c r="EL578" s="264"/>
      <c r="EM578" s="264"/>
      <c r="EN578" s="263"/>
      <c r="EO578" s="266"/>
      <c r="EP578" s="266"/>
      <c r="EQ578" s="266"/>
      <c r="ER578" s="266"/>
      <c r="ES578" s="266"/>
      <c r="ET578" s="267"/>
      <c r="EU578" s="268"/>
      <c r="EV578" s="266"/>
      <c r="EW578" s="266"/>
      <c r="EX578" s="266"/>
      <c r="EY578" s="263"/>
      <c r="EZ578" s="269"/>
      <c r="FA578" s="269"/>
      <c r="FB578" s="269"/>
      <c r="FC578" s="269"/>
      <c r="FD578" s="269"/>
      <c r="FE578" s="246"/>
      <c r="FF578" s="246"/>
      <c r="FG578" s="246"/>
      <c r="FH578" s="246"/>
      <c r="FI578" s="246"/>
      <c r="FJ578" s="246"/>
      <c r="FK578" s="246"/>
      <c r="FL578" s="246"/>
      <c r="FM578" s="246"/>
      <c r="FN578" s="246"/>
      <c r="FO578" s="246"/>
      <c r="FP578" s="246"/>
      <c r="FQ578" s="246"/>
      <c r="FR578" s="246"/>
      <c r="FS578" s="246"/>
      <c r="FT578" s="246"/>
      <c r="FU578" s="246"/>
      <c r="FV578" s="246"/>
      <c r="FW578" s="246"/>
      <c r="FX578" s="246"/>
      <c r="FY578" s="246"/>
      <c r="FZ578" s="246"/>
      <c r="GA578" s="246"/>
      <c r="GB578" s="246"/>
      <c r="GC578" s="246"/>
      <c r="GD578" s="246"/>
      <c r="GE578" s="246"/>
      <c r="GF578" s="246"/>
      <c r="GG578" s="246"/>
      <c r="GH578" s="246"/>
      <c r="GI578" s="246"/>
      <c r="GJ578" s="246"/>
      <c r="GK578" s="246"/>
      <c r="GL578" s="246"/>
      <c r="GM578" s="246"/>
      <c r="GN578" s="246"/>
      <c r="GO578" s="246"/>
      <c r="GP578" s="246"/>
      <c r="GQ578" s="246"/>
      <c r="GR578" s="246"/>
      <c r="GS578" s="246"/>
      <c r="GT578" s="246"/>
      <c r="GU578" s="246"/>
      <c r="GV578" s="246"/>
      <c r="GW578" s="246"/>
      <c r="GX578" s="246"/>
      <c r="GY578" s="246"/>
      <c r="GZ578" s="246"/>
      <c r="HA578" s="246"/>
      <c r="HB578" s="246"/>
      <c r="HC578" s="246"/>
      <c r="HD578" s="246"/>
      <c r="HE578" s="246"/>
      <c r="HF578" s="246"/>
      <c r="HG578" s="246"/>
      <c r="HH578" s="246"/>
      <c r="HI578" s="246"/>
      <c r="HJ578" s="246"/>
      <c r="HK578" s="246"/>
    </row>
    <row r="579" spans="1:219" ht="12.4" customHeight="1" x14ac:dyDescent="0.25">
      <c r="A579" s="204"/>
      <c r="B579" s="206"/>
      <c r="C579" s="258"/>
      <c r="D579" s="206"/>
      <c r="E579" s="277"/>
      <c r="F579" s="244"/>
      <c r="G579" s="245"/>
      <c r="H579" s="209"/>
      <c r="I579" s="206"/>
      <c r="J579" s="224"/>
      <c r="K579" s="206"/>
      <c r="L579" s="210"/>
      <c r="M579" s="205"/>
      <c r="N579" s="205"/>
      <c r="O579" s="205"/>
      <c r="P579" s="205"/>
      <c r="Q579" s="271"/>
      <c r="R579" s="227"/>
      <c r="S579" s="205"/>
      <c r="T579" s="205"/>
      <c r="U579" s="227"/>
      <c r="V579" s="227"/>
      <c r="W579" s="227"/>
      <c r="X579" s="227"/>
      <c r="Y579" s="272"/>
      <c r="Z579" s="227"/>
      <c r="AA579" s="273"/>
      <c r="AB579" s="273"/>
      <c r="AC579" s="273"/>
      <c r="AD579" s="273"/>
      <c r="AE579" s="273"/>
      <c r="AF579" s="274"/>
      <c r="AG579" s="273"/>
      <c r="AH579" s="273"/>
      <c r="AI579" s="274"/>
      <c r="AJ579" s="274"/>
      <c r="AK579" s="274"/>
      <c r="AL579" s="274"/>
      <c r="AM579" s="273"/>
      <c r="AN579" s="274"/>
      <c r="AO579" s="273"/>
      <c r="AP579" s="273"/>
      <c r="AQ579" s="274"/>
      <c r="AR579" s="273"/>
      <c r="AS579" s="274"/>
      <c r="AT579" s="274"/>
      <c r="AU579" s="274"/>
      <c r="AV579" s="274"/>
      <c r="AW579" s="274"/>
      <c r="AX579" s="274"/>
      <c r="AY579" s="273"/>
      <c r="AZ579" s="273"/>
      <c r="BA579" s="273"/>
      <c r="BB579" s="273"/>
      <c r="BC579" s="273"/>
      <c r="BD579" s="273"/>
      <c r="BE579" s="273"/>
      <c r="BF579" s="273"/>
      <c r="BG579" s="273"/>
      <c r="BH579" s="273"/>
      <c r="BI579" s="273"/>
      <c r="BJ579" s="273"/>
      <c r="BK579" s="273"/>
      <c r="BL579" s="273"/>
      <c r="BM579" s="273"/>
      <c r="BN579" s="273"/>
      <c r="BO579" s="273"/>
      <c r="BP579" s="273"/>
      <c r="BQ579" s="273"/>
      <c r="BR579" s="273"/>
      <c r="BS579" s="273"/>
      <c r="BT579" s="273"/>
      <c r="BU579" s="273"/>
      <c r="BV579" s="273"/>
      <c r="BW579" s="273"/>
      <c r="BX579" s="273"/>
      <c r="BY579" s="273"/>
      <c r="BZ579" s="273"/>
      <c r="CA579" s="273"/>
      <c r="CB579" s="273"/>
      <c r="CC579" s="273"/>
      <c r="CD579" s="273"/>
      <c r="CE579" s="274"/>
      <c r="CF579" s="274"/>
      <c r="CG579" s="274"/>
      <c r="CH579" s="274"/>
      <c r="CI579" s="273"/>
      <c r="CJ579" s="273"/>
      <c r="CK579" s="273"/>
      <c r="CL579" s="273"/>
      <c r="CM579" s="273"/>
      <c r="CN579" s="273"/>
      <c r="CO579" s="273"/>
      <c r="CP579" s="273"/>
      <c r="CQ579" s="273"/>
      <c r="CR579" s="273"/>
      <c r="CS579" s="273"/>
      <c r="CT579" s="273"/>
      <c r="CU579" s="274"/>
      <c r="CV579" s="274"/>
      <c r="CW579" s="274"/>
      <c r="CX579" s="274"/>
      <c r="CY579" s="274"/>
      <c r="CZ579" s="274"/>
      <c r="DA579" s="274"/>
      <c r="DB579" s="274"/>
      <c r="DC579" s="273"/>
      <c r="DD579" s="273"/>
      <c r="DE579" s="273"/>
      <c r="DF579" s="273"/>
      <c r="DG579" s="260"/>
      <c r="DH579" s="260"/>
      <c r="DI579" s="260"/>
      <c r="DJ579" s="260"/>
      <c r="DK579" s="260"/>
      <c r="DL579" s="260"/>
      <c r="DM579" s="261"/>
      <c r="DN579" s="261"/>
      <c r="DO579" s="262"/>
      <c r="DP579" s="260"/>
      <c r="DQ579" s="260"/>
      <c r="DR579" s="263"/>
      <c r="DS579" s="264"/>
      <c r="DT579" s="264"/>
      <c r="DU579" s="264"/>
      <c r="DV579" s="264"/>
      <c r="DW579" s="264"/>
      <c r="DX579" s="265"/>
      <c r="DY579" s="265"/>
      <c r="DZ579" s="263"/>
      <c r="EA579" s="264"/>
      <c r="EB579" s="264"/>
      <c r="EC579" s="263"/>
      <c r="ED579" s="264"/>
      <c r="EE579" s="264"/>
      <c r="EF579" s="264"/>
      <c r="EG579" s="264"/>
      <c r="EH579" s="264"/>
      <c r="EI579" s="265"/>
      <c r="EJ579" s="265"/>
      <c r="EK579" s="263"/>
      <c r="EL579" s="264"/>
      <c r="EM579" s="264"/>
      <c r="EN579" s="263"/>
      <c r="EO579" s="266"/>
      <c r="EP579" s="266"/>
      <c r="EQ579" s="266"/>
      <c r="ER579" s="266"/>
      <c r="ES579" s="266"/>
      <c r="ET579" s="267"/>
      <c r="EU579" s="268"/>
      <c r="EV579" s="266"/>
      <c r="EW579" s="266"/>
      <c r="EX579" s="266"/>
      <c r="EY579" s="263"/>
      <c r="EZ579" s="269"/>
      <c r="FA579" s="269"/>
      <c r="FB579" s="269"/>
      <c r="FC579" s="269"/>
      <c r="FD579" s="269"/>
      <c r="FE579" s="246"/>
      <c r="FF579" s="246"/>
      <c r="FG579" s="246"/>
      <c r="FH579" s="246"/>
      <c r="FI579" s="246"/>
      <c r="FJ579" s="246"/>
      <c r="FK579" s="246"/>
      <c r="FL579" s="246"/>
      <c r="FM579" s="246"/>
      <c r="FN579" s="246"/>
      <c r="FO579" s="246"/>
      <c r="FP579" s="246"/>
      <c r="FQ579" s="246"/>
      <c r="FR579" s="246"/>
      <c r="FS579" s="246"/>
      <c r="FT579" s="246"/>
      <c r="FU579" s="246"/>
      <c r="FV579" s="246"/>
      <c r="FW579" s="246"/>
      <c r="FX579" s="246"/>
      <c r="FY579" s="246"/>
      <c r="FZ579" s="246"/>
      <c r="GA579" s="246"/>
      <c r="GB579" s="246"/>
      <c r="GC579" s="246"/>
      <c r="GD579" s="246"/>
      <c r="GE579" s="246"/>
      <c r="GF579" s="246"/>
      <c r="GG579" s="246"/>
      <c r="GH579" s="246"/>
      <c r="GI579" s="246"/>
      <c r="GJ579" s="246"/>
      <c r="GK579" s="246"/>
      <c r="GL579" s="246"/>
      <c r="GM579" s="246"/>
      <c r="GN579" s="246"/>
      <c r="GO579" s="246"/>
      <c r="GP579" s="246"/>
      <c r="GQ579" s="246"/>
      <c r="GR579" s="246"/>
      <c r="GS579" s="246"/>
      <c r="GT579" s="246"/>
      <c r="GU579" s="246"/>
      <c r="GV579" s="246"/>
      <c r="GW579" s="246"/>
      <c r="GX579" s="246"/>
      <c r="GY579" s="246"/>
      <c r="GZ579" s="246"/>
      <c r="HA579" s="246"/>
      <c r="HB579" s="246"/>
      <c r="HC579" s="246"/>
      <c r="HD579" s="246"/>
      <c r="HE579" s="246"/>
      <c r="HF579" s="246"/>
      <c r="HG579" s="246"/>
      <c r="HH579" s="246"/>
      <c r="HI579" s="246"/>
      <c r="HJ579" s="246"/>
      <c r="HK579" s="246"/>
    </row>
    <row r="580" spans="1:219" ht="12.4" customHeight="1" x14ac:dyDescent="0.25">
      <c r="A580" s="204"/>
      <c r="B580" s="206"/>
      <c r="C580" s="258"/>
      <c r="D580" s="206"/>
      <c r="E580" s="280"/>
      <c r="F580" s="244"/>
      <c r="G580" s="245"/>
      <c r="H580" s="209"/>
      <c r="I580" s="206"/>
      <c r="J580" s="224"/>
      <c r="K580" s="206"/>
      <c r="L580" s="210"/>
      <c r="M580" s="205"/>
      <c r="N580" s="205"/>
      <c r="O580" s="205"/>
      <c r="P580" s="205"/>
      <c r="Q580" s="271"/>
      <c r="R580" s="227"/>
      <c r="S580" s="205"/>
      <c r="T580" s="205"/>
      <c r="U580" s="227"/>
      <c r="V580" s="227"/>
      <c r="W580" s="227"/>
      <c r="X580" s="272"/>
      <c r="Y580" s="272"/>
      <c r="Z580" s="227"/>
      <c r="AA580" s="273"/>
      <c r="AB580" s="273"/>
      <c r="AC580" s="273"/>
      <c r="AD580" s="273"/>
      <c r="AE580" s="273"/>
      <c r="AF580" s="273"/>
      <c r="AG580" s="273"/>
      <c r="AH580" s="273"/>
      <c r="AI580" s="274"/>
      <c r="AJ580" s="274"/>
      <c r="AK580" s="274"/>
      <c r="AL580" s="274"/>
      <c r="AM580" s="273"/>
      <c r="AN580" s="273"/>
      <c r="AO580" s="273"/>
      <c r="AP580" s="273"/>
      <c r="AQ580" s="274"/>
      <c r="AR580" s="274"/>
      <c r="AS580" s="274"/>
      <c r="AT580" s="274"/>
      <c r="AU580" s="274"/>
      <c r="AV580" s="274"/>
      <c r="AW580" s="273"/>
      <c r="AX580" s="273"/>
      <c r="AY580" s="273"/>
      <c r="AZ580" s="273"/>
      <c r="BA580" s="273"/>
      <c r="BB580" s="273"/>
      <c r="BC580" s="273"/>
      <c r="BD580" s="273"/>
      <c r="BE580" s="273"/>
      <c r="BF580" s="273"/>
      <c r="BG580" s="273"/>
      <c r="BH580" s="273"/>
      <c r="BI580" s="273"/>
      <c r="BJ580" s="273"/>
      <c r="BK580" s="273"/>
      <c r="BL580" s="273"/>
      <c r="BM580" s="273"/>
      <c r="BN580" s="273"/>
      <c r="BO580" s="273"/>
      <c r="BP580" s="273"/>
      <c r="BQ580" s="273"/>
      <c r="BR580" s="273"/>
      <c r="BS580" s="273"/>
      <c r="BT580" s="273"/>
      <c r="BU580" s="273"/>
      <c r="BV580" s="273"/>
      <c r="BW580" s="273"/>
      <c r="BX580" s="273"/>
      <c r="BY580" s="273"/>
      <c r="BZ580" s="273"/>
      <c r="CA580" s="273"/>
      <c r="CB580" s="273"/>
      <c r="CC580" s="273"/>
      <c r="CD580" s="273"/>
      <c r="CE580" s="274"/>
      <c r="CF580" s="274"/>
      <c r="CG580" s="274"/>
      <c r="CH580" s="273"/>
      <c r="CI580" s="273"/>
      <c r="CJ580" s="273"/>
      <c r="CK580" s="273"/>
      <c r="CL580" s="273"/>
      <c r="CM580" s="273"/>
      <c r="CN580" s="273"/>
      <c r="CO580" s="273"/>
      <c r="CP580" s="273"/>
      <c r="CQ580" s="273"/>
      <c r="CR580" s="273"/>
      <c r="CS580" s="273"/>
      <c r="CT580" s="273"/>
      <c r="CU580" s="273"/>
      <c r="CV580" s="273"/>
      <c r="CW580" s="273"/>
      <c r="CX580" s="273"/>
      <c r="CY580" s="273"/>
      <c r="CZ580" s="273"/>
      <c r="DA580" s="273"/>
      <c r="DB580" s="273"/>
      <c r="DC580" s="273"/>
      <c r="DD580" s="273"/>
      <c r="DE580" s="273"/>
      <c r="DF580" s="273"/>
      <c r="DG580" s="260"/>
      <c r="DH580" s="260"/>
      <c r="DI580" s="260"/>
      <c r="DJ580" s="260"/>
      <c r="DK580" s="260"/>
      <c r="DL580" s="260"/>
      <c r="DM580" s="261"/>
      <c r="DN580" s="261"/>
      <c r="DO580" s="262"/>
      <c r="DP580" s="260"/>
      <c r="DQ580" s="260"/>
      <c r="DR580" s="263"/>
      <c r="DS580" s="264"/>
      <c r="DT580" s="264"/>
      <c r="DU580" s="264"/>
      <c r="DV580" s="264"/>
      <c r="DW580" s="264"/>
      <c r="DX580" s="265"/>
      <c r="DY580" s="265"/>
      <c r="DZ580" s="263"/>
      <c r="EA580" s="264"/>
      <c r="EB580" s="264"/>
      <c r="EC580" s="263"/>
      <c r="ED580" s="264"/>
      <c r="EE580" s="264"/>
      <c r="EF580" s="264"/>
      <c r="EG580" s="264"/>
      <c r="EH580" s="264"/>
      <c r="EI580" s="265"/>
      <c r="EJ580" s="265"/>
      <c r="EK580" s="263"/>
      <c r="EL580" s="264"/>
      <c r="EM580" s="264"/>
      <c r="EN580" s="263"/>
      <c r="EO580" s="266"/>
      <c r="EP580" s="266"/>
      <c r="EQ580" s="266"/>
      <c r="ER580" s="266"/>
      <c r="ES580" s="266"/>
      <c r="ET580" s="267"/>
      <c r="EU580" s="268"/>
      <c r="EV580" s="266"/>
      <c r="EW580" s="266"/>
      <c r="EX580" s="266"/>
      <c r="EY580" s="263"/>
      <c r="EZ580" s="269"/>
      <c r="FA580" s="269"/>
      <c r="FB580" s="269"/>
      <c r="FC580" s="269"/>
      <c r="FD580" s="269"/>
      <c r="FE580" s="246"/>
      <c r="FF580" s="246"/>
      <c r="FG580" s="246"/>
      <c r="FH580" s="246"/>
      <c r="FI580" s="246"/>
      <c r="FJ580" s="246"/>
      <c r="FK580" s="246"/>
      <c r="FL580" s="246"/>
      <c r="FM580" s="246"/>
      <c r="FN580" s="246"/>
      <c r="FO580" s="246"/>
      <c r="FP580" s="246"/>
      <c r="FQ580" s="246"/>
      <c r="FR580" s="246"/>
      <c r="FS580" s="246"/>
      <c r="FT580" s="246"/>
      <c r="FU580" s="246"/>
      <c r="FV580" s="246"/>
      <c r="FW580" s="246"/>
      <c r="FX580" s="246"/>
      <c r="FY580" s="246"/>
      <c r="FZ580" s="246"/>
      <c r="GA580" s="246"/>
      <c r="GB580" s="246"/>
      <c r="GC580" s="246"/>
      <c r="GD580" s="246"/>
      <c r="GE580" s="246"/>
      <c r="GF580" s="246"/>
      <c r="GG580" s="246"/>
      <c r="GH580" s="246"/>
      <c r="GI580" s="246"/>
      <c r="GJ580" s="246"/>
      <c r="GK580" s="246"/>
      <c r="GL580" s="246"/>
      <c r="GM580" s="246"/>
      <c r="GN580" s="246"/>
      <c r="GO580" s="246"/>
      <c r="GP580" s="246"/>
      <c r="GQ580" s="246"/>
      <c r="GR580" s="246"/>
      <c r="GS580" s="246"/>
      <c r="GT580" s="246"/>
      <c r="GU580" s="246"/>
      <c r="GV580" s="246"/>
      <c r="GW580" s="246"/>
      <c r="GX580" s="246"/>
      <c r="GY580" s="246"/>
      <c r="GZ580" s="246"/>
      <c r="HA580" s="246"/>
      <c r="HB580" s="246"/>
      <c r="HC580" s="246"/>
      <c r="HD580" s="246"/>
      <c r="HE580" s="246"/>
      <c r="HF580" s="246"/>
      <c r="HG580" s="246"/>
      <c r="HH580" s="246"/>
      <c r="HI580" s="246"/>
      <c r="HJ580" s="246"/>
      <c r="HK580" s="246"/>
    </row>
    <row r="581" spans="1:219" ht="12.4" customHeight="1" x14ac:dyDescent="0.25">
      <c r="A581" s="204"/>
      <c r="B581" s="206"/>
      <c r="C581" s="270"/>
      <c r="D581" s="206"/>
      <c r="E581" s="277"/>
      <c r="F581" s="244"/>
      <c r="G581" s="245"/>
      <c r="H581" s="209"/>
      <c r="I581" s="206"/>
      <c r="J581" s="224"/>
      <c r="K581" s="206"/>
      <c r="L581" s="210"/>
      <c r="M581" s="205"/>
      <c r="N581" s="205"/>
      <c r="O581" s="205"/>
      <c r="P581" s="205"/>
      <c r="Q581" s="271"/>
      <c r="R581" s="227"/>
      <c r="S581" s="205"/>
      <c r="T581" s="205"/>
      <c r="U581" s="227"/>
      <c r="V581" s="227"/>
      <c r="W581" s="227"/>
      <c r="X581" s="227"/>
      <c r="Y581" s="272"/>
      <c r="Z581" s="227"/>
      <c r="AA581" s="273"/>
      <c r="AB581" s="273"/>
      <c r="AC581" s="273"/>
      <c r="AD581" s="273"/>
      <c r="AE581" s="273"/>
      <c r="AF581" s="273"/>
      <c r="AG581" s="273"/>
      <c r="AH581" s="273"/>
      <c r="AI581" s="274"/>
      <c r="AJ581" s="274"/>
      <c r="AK581" s="274"/>
      <c r="AL581" s="274"/>
      <c r="AM581" s="273"/>
      <c r="AN581" s="273"/>
      <c r="AO581" s="273"/>
      <c r="AP581" s="273"/>
      <c r="AQ581" s="274"/>
      <c r="AR581" s="274"/>
      <c r="AS581" s="273"/>
      <c r="AT581" s="273"/>
      <c r="AU581" s="274"/>
      <c r="AV581" s="274"/>
      <c r="AW581" s="274"/>
      <c r="AX581" s="274"/>
      <c r="AY581" s="273"/>
      <c r="AZ581" s="273"/>
      <c r="BA581" s="273"/>
      <c r="BB581" s="273"/>
      <c r="BC581" s="273"/>
      <c r="BD581" s="273"/>
      <c r="BE581" s="273"/>
      <c r="BF581" s="273"/>
      <c r="BG581" s="273"/>
      <c r="BH581" s="273"/>
      <c r="BI581" s="273"/>
      <c r="BJ581" s="273"/>
      <c r="BK581" s="273"/>
      <c r="BL581" s="273"/>
      <c r="BM581" s="273"/>
      <c r="BN581" s="273"/>
      <c r="BO581" s="273"/>
      <c r="BP581" s="273"/>
      <c r="BQ581" s="273"/>
      <c r="BR581" s="273"/>
      <c r="BS581" s="273"/>
      <c r="BT581" s="273"/>
      <c r="BU581" s="273"/>
      <c r="BV581" s="273"/>
      <c r="BW581" s="273"/>
      <c r="BX581" s="273"/>
      <c r="BY581" s="273"/>
      <c r="BZ581" s="273"/>
      <c r="CA581" s="273"/>
      <c r="CB581" s="273"/>
      <c r="CC581" s="273"/>
      <c r="CD581" s="273"/>
      <c r="CE581" s="274"/>
      <c r="CF581" s="274"/>
      <c r="CG581" s="274"/>
      <c r="CH581" s="274"/>
      <c r="CI581" s="273"/>
      <c r="CJ581" s="273"/>
      <c r="CK581" s="273"/>
      <c r="CL581" s="273"/>
      <c r="CM581" s="273"/>
      <c r="CN581" s="273"/>
      <c r="CO581" s="273"/>
      <c r="CP581" s="273"/>
      <c r="CQ581" s="273"/>
      <c r="CR581" s="273"/>
      <c r="CS581" s="273"/>
      <c r="CT581" s="273"/>
      <c r="CU581" s="274"/>
      <c r="CV581" s="274"/>
      <c r="CW581" s="274"/>
      <c r="CX581" s="274"/>
      <c r="CY581" s="273"/>
      <c r="CZ581" s="273"/>
      <c r="DA581" s="273"/>
      <c r="DB581" s="273"/>
      <c r="DC581" s="273"/>
      <c r="DD581" s="273"/>
      <c r="DE581" s="273"/>
      <c r="DF581" s="273"/>
      <c r="DG581" s="260"/>
      <c r="DH581" s="260"/>
      <c r="DI581" s="260"/>
      <c r="DJ581" s="260"/>
      <c r="DK581" s="260"/>
      <c r="DL581" s="260"/>
      <c r="DM581" s="261"/>
      <c r="DN581" s="261"/>
      <c r="DO581" s="262"/>
      <c r="DP581" s="260"/>
      <c r="DQ581" s="260"/>
      <c r="DR581" s="263"/>
      <c r="DS581" s="264"/>
      <c r="DT581" s="264"/>
      <c r="DU581" s="264"/>
      <c r="DV581" s="264"/>
      <c r="DW581" s="264"/>
      <c r="DX581" s="265"/>
      <c r="DY581" s="265"/>
      <c r="DZ581" s="263"/>
      <c r="EA581" s="264"/>
      <c r="EB581" s="264"/>
      <c r="EC581" s="263"/>
      <c r="ED581" s="264"/>
      <c r="EE581" s="264"/>
      <c r="EF581" s="264"/>
      <c r="EG581" s="264"/>
      <c r="EH581" s="264"/>
      <c r="EI581" s="265"/>
      <c r="EJ581" s="265"/>
      <c r="EK581" s="263"/>
      <c r="EL581" s="264"/>
      <c r="EM581" s="264"/>
      <c r="EN581" s="263"/>
      <c r="EO581" s="266"/>
      <c r="EP581" s="266"/>
      <c r="EQ581" s="266"/>
      <c r="ER581" s="266"/>
      <c r="ES581" s="266"/>
      <c r="ET581" s="267"/>
      <c r="EU581" s="268"/>
      <c r="EV581" s="266"/>
      <c r="EW581" s="266"/>
      <c r="EX581" s="266"/>
      <c r="EY581" s="263"/>
      <c r="EZ581" s="269"/>
      <c r="FA581" s="269"/>
      <c r="FB581" s="269"/>
      <c r="FC581" s="269"/>
      <c r="FD581" s="269"/>
      <c r="FE581" s="246"/>
      <c r="FF581" s="246"/>
      <c r="FG581" s="246"/>
      <c r="FH581" s="246"/>
      <c r="FI581" s="246"/>
      <c r="FJ581" s="246"/>
      <c r="FK581" s="246"/>
      <c r="FL581" s="246"/>
      <c r="FM581" s="246"/>
      <c r="FN581" s="246"/>
      <c r="FO581" s="246"/>
      <c r="FP581" s="246"/>
      <c r="FQ581" s="246"/>
      <c r="FR581" s="246"/>
      <c r="FS581" s="246"/>
      <c r="FT581" s="246"/>
      <c r="FU581" s="246"/>
      <c r="FV581" s="246"/>
      <c r="FW581" s="246"/>
      <c r="FX581" s="246"/>
      <c r="FY581" s="246"/>
      <c r="FZ581" s="246"/>
      <c r="GA581" s="246"/>
      <c r="GB581" s="246"/>
      <c r="GC581" s="246"/>
      <c r="GD581" s="246"/>
      <c r="GE581" s="246"/>
      <c r="GF581" s="246"/>
      <c r="GG581" s="246"/>
      <c r="GH581" s="246"/>
      <c r="GI581" s="246"/>
      <c r="GJ581" s="246"/>
      <c r="GK581" s="246"/>
      <c r="GL581" s="246"/>
      <c r="GM581" s="246"/>
      <c r="GN581" s="246"/>
      <c r="GO581" s="246"/>
      <c r="GP581" s="246"/>
      <c r="GQ581" s="246"/>
      <c r="GR581" s="246"/>
      <c r="GS581" s="246"/>
      <c r="GT581" s="246"/>
      <c r="GU581" s="246"/>
      <c r="GV581" s="246"/>
      <c r="GW581" s="246"/>
      <c r="GX581" s="246"/>
      <c r="GY581" s="246"/>
      <c r="GZ581" s="246"/>
      <c r="HA581" s="246"/>
      <c r="HB581" s="246"/>
      <c r="HC581" s="246"/>
      <c r="HD581" s="246"/>
      <c r="HE581" s="246"/>
      <c r="HF581" s="246"/>
      <c r="HG581" s="246"/>
      <c r="HH581" s="246"/>
      <c r="HI581" s="246"/>
      <c r="HJ581" s="246"/>
      <c r="HK581" s="246"/>
    </row>
    <row r="582" spans="1:219" ht="12.4" customHeight="1" x14ac:dyDescent="0.25">
      <c r="A582" s="204"/>
      <c r="B582" s="206"/>
      <c r="C582" s="270"/>
      <c r="D582" s="206"/>
      <c r="E582" s="277"/>
      <c r="F582" s="244"/>
      <c r="G582" s="245"/>
      <c r="H582" s="209"/>
      <c r="I582" s="206"/>
      <c r="J582" s="224"/>
      <c r="K582" s="206"/>
      <c r="L582" s="210"/>
      <c r="M582" s="205"/>
      <c r="N582" s="205"/>
      <c r="O582" s="205"/>
      <c r="P582" s="205"/>
      <c r="Q582" s="271"/>
      <c r="R582" s="227"/>
      <c r="S582" s="205"/>
      <c r="T582" s="205"/>
      <c r="U582" s="227"/>
      <c r="V582" s="227"/>
      <c r="W582" s="227"/>
      <c r="X582" s="227"/>
      <c r="Y582" s="272"/>
      <c r="Z582" s="227"/>
      <c r="AA582" s="274"/>
      <c r="AB582" s="274"/>
      <c r="AC582" s="273"/>
      <c r="AD582" s="273"/>
      <c r="AE582" s="274"/>
      <c r="AF582" s="274"/>
      <c r="AG582" s="273"/>
      <c r="AH582" s="273"/>
      <c r="AI582" s="274"/>
      <c r="AJ582" s="274"/>
      <c r="AK582" s="274"/>
      <c r="AL582" s="274"/>
      <c r="AM582" s="274"/>
      <c r="AN582" s="274"/>
      <c r="AO582" s="273"/>
      <c r="AP582" s="273"/>
      <c r="AQ582" s="274"/>
      <c r="AR582" s="274"/>
      <c r="AS582" s="274"/>
      <c r="AT582" s="274"/>
      <c r="AU582" s="274"/>
      <c r="AV582" s="274"/>
      <c r="AW582" s="274"/>
      <c r="AX582" s="274"/>
      <c r="AY582" s="273"/>
      <c r="AZ582" s="273"/>
      <c r="BA582" s="273"/>
      <c r="BB582" s="273"/>
      <c r="BC582" s="273"/>
      <c r="BD582" s="273"/>
      <c r="BE582" s="273"/>
      <c r="BF582" s="273"/>
      <c r="BG582" s="273"/>
      <c r="BH582" s="273"/>
      <c r="BI582" s="273"/>
      <c r="BJ582" s="273"/>
      <c r="BK582" s="273"/>
      <c r="BL582" s="273"/>
      <c r="BM582" s="273"/>
      <c r="BN582" s="273"/>
      <c r="BO582" s="273"/>
      <c r="BP582" s="273"/>
      <c r="BQ582" s="273"/>
      <c r="BR582" s="273"/>
      <c r="BS582" s="273"/>
      <c r="BT582" s="273"/>
      <c r="BU582" s="273"/>
      <c r="BV582" s="273"/>
      <c r="BW582" s="273"/>
      <c r="BX582" s="273"/>
      <c r="BY582" s="273"/>
      <c r="BZ582" s="273"/>
      <c r="CA582" s="273"/>
      <c r="CB582" s="273"/>
      <c r="CC582" s="273"/>
      <c r="CD582" s="273"/>
      <c r="CE582" s="274"/>
      <c r="CF582" s="274"/>
      <c r="CG582" s="274"/>
      <c r="CH582" s="274"/>
      <c r="CI582" s="274"/>
      <c r="CJ582" s="274"/>
      <c r="CK582" s="274"/>
      <c r="CL582" s="274"/>
      <c r="CM582" s="273"/>
      <c r="CN582" s="273"/>
      <c r="CO582" s="273"/>
      <c r="CP582" s="273"/>
      <c r="CQ582" s="273"/>
      <c r="CR582" s="273"/>
      <c r="CS582" s="273"/>
      <c r="CT582" s="273"/>
      <c r="CU582" s="274"/>
      <c r="CV582" s="274"/>
      <c r="CW582" s="274"/>
      <c r="CX582" s="274"/>
      <c r="CY582" s="274"/>
      <c r="CZ582" s="274"/>
      <c r="DA582" s="274"/>
      <c r="DB582" s="274"/>
      <c r="DC582" s="273"/>
      <c r="DD582" s="273"/>
      <c r="DE582" s="273"/>
      <c r="DF582" s="273"/>
      <c r="DG582" s="260"/>
      <c r="DH582" s="260"/>
      <c r="DI582" s="260"/>
      <c r="DJ582" s="260"/>
      <c r="DK582" s="260"/>
      <c r="DL582" s="260"/>
      <c r="DM582" s="261"/>
      <c r="DN582" s="261"/>
      <c r="DO582" s="262"/>
      <c r="DP582" s="260"/>
      <c r="DQ582" s="260"/>
      <c r="DR582" s="263"/>
      <c r="DS582" s="264"/>
      <c r="DT582" s="264"/>
      <c r="DU582" s="264"/>
      <c r="DV582" s="264"/>
      <c r="DW582" s="264"/>
      <c r="DX582" s="265"/>
      <c r="DY582" s="265"/>
      <c r="DZ582" s="263"/>
      <c r="EA582" s="264"/>
      <c r="EB582" s="264"/>
      <c r="EC582" s="263"/>
      <c r="ED582" s="264"/>
      <c r="EE582" s="264"/>
      <c r="EF582" s="264"/>
      <c r="EG582" s="264"/>
      <c r="EH582" s="264"/>
      <c r="EI582" s="265"/>
      <c r="EJ582" s="265"/>
      <c r="EK582" s="263"/>
      <c r="EL582" s="264"/>
      <c r="EM582" s="264"/>
      <c r="EN582" s="263"/>
      <c r="EO582" s="266"/>
      <c r="EP582" s="266"/>
      <c r="EQ582" s="266"/>
      <c r="ER582" s="266"/>
      <c r="ES582" s="266"/>
      <c r="ET582" s="267"/>
      <c r="EU582" s="268"/>
      <c r="EV582" s="266"/>
      <c r="EW582" s="266"/>
      <c r="EX582" s="266"/>
      <c r="EY582" s="263"/>
      <c r="EZ582" s="269"/>
      <c r="FA582" s="269"/>
      <c r="FB582" s="269"/>
      <c r="FC582" s="269"/>
      <c r="FD582" s="269"/>
      <c r="FE582" s="246"/>
      <c r="FF582" s="246"/>
      <c r="FG582" s="246"/>
      <c r="FH582" s="246"/>
      <c r="FI582" s="246"/>
      <c r="FJ582" s="246"/>
      <c r="FK582" s="246"/>
      <c r="FL582" s="246"/>
      <c r="FM582" s="246"/>
      <c r="FN582" s="246"/>
      <c r="FO582" s="246"/>
      <c r="FP582" s="246"/>
      <c r="FQ582" s="246"/>
      <c r="FR582" s="246"/>
      <c r="FS582" s="246"/>
      <c r="FT582" s="246"/>
      <c r="FU582" s="246"/>
      <c r="FV582" s="246"/>
      <c r="FW582" s="246"/>
      <c r="FX582" s="246"/>
      <c r="FY582" s="246"/>
      <c r="FZ582" s="246"/>
      <c r="GA582" s="246"/>
      <c r="GB582" s="246"/>
      <c r="GC582" s="246"/>
      <c r="GD582" s="246"/>
      <c r="GE582" s="246"/>
      <c r="GF582" s="246"/>
      <c r="GG582" s="246"/>
      <c r="GH582" s="246"/>
      <c r="GI582" s="246"/>
      <c r="GJ582" s="246"/>
      <c r="GK582" s="246"/>
      <c r="GL582" s="246"/>
      <c r="GM582" s="246"/>
      <c r="GN582" s="246"/>
      <c r="GO582" s="246"/>
      <c r="GP582" s="246"/>
      <c r="GQ582" s="246"/>
      <c r="GR582" s="246"/>
      <c r="GS582" s="246"/>
      <c r="GT582" s="246"/>
      <c r="GU582" s="246"/>
      <c r="GV582" s="246"/>
      <c r="GW582" s="246"/>
      <c r="GX582" s="246"/>
      <c r="GY582" s="246"/>
      <c r="GZ582" s="246"/>
      <c r="HA582" s="246"/>
      <c r="HB582" s="246"/>
      <c r="HC582" s="246"/>
      <c r="HD582" s="246"/>
      <c r="HE582" s="246"/>
      <c r="HF582" s="246"/>
      <c r="HG582" s="246"/>
      <c r="HH582" s="246"/>
      <c r="HI582" s="246"/>
      <c r="HJ582" s="246"/>
      <c r="HK582" s="246"/>
    </row>
    <row r="583" spans="1:219" ht="12.4" customHeight="1" x14ac:dyDescent="0.25">
      <c r="A583" s="204"/>
      <c r="B583" s="206"/>
      <c r="C583" s="258"/>
      <c r="D583" s="206"/>
      <c r="E583" s="277"/>
      <c r="F583" s="244"/>
      <c r="G583" s="245"/>
      <c r="H583" s="209"/>
      <c r="I583" s="206"/>
      <c r="J583" s="224"/>
      <c r="K583" s="206"/>
      <c r="L583" s="210"/>
      <c r="M583" s="205"/>
      <c r="N583" s="205"/>
      <c r="O583" s="205"/>
      <c r="P583" s="205"/>
      <c r="Q583" s="271"/>
      <c r="R583" s="227"/>
      <c r="S583" s="205"/>
      <c r="T583" s="205"/>
      <c r="U583" s="227"/>
      <c r="V583" s="227"/>
      <c r="W583" s="227"/>
      <c r="X583" s="227"/>
      <c r="Y583" s="272"/>
      <c r="Z583" s="227"/>
      <c r="AA583" s="273"/>
      <c r="AB583" s="273"/>
      <c r="AC583" s="273"/>
      <c r="AD583" s="273"/>
      <c r="AE583" s="273"/>
      <c r="AF583" s="273"/>
      <c r="AG583" s="273"/>
      <c r="AH583" s="273"/>
      <c r="AI583" s="274"/>
      <c r="AJ583" s="274"/>
      <c r="AK583" s="274"/>
      <c r="AL583" s="274"/>
      <c r="AM583" s="273"/>
      <c r="AN583" s="273"/>
      <c r="AO583" s="273"/>
      <c r="AP583" s="273"/>
      <c r="AQ583" s="274"/>
      <c r="AR583" s="274"/>
      <c r="AS583" s="273"/>
      <c r="AT583" s="273"/>
      <c r="AU583" s="274"/>
      <c r="AV583" s="274"/>
      <c r="AW583" s="274"/>
      <c r="AX583" s="273"/>
      <c r="AY583" s="273"/>
      <c r="AZ583" s="273"/>
      <c r="BA583" s="273"/>
      <c r="BB583" s="273"/>
      <c r="BC583" s="273"/>
      <c r="BD583" s="273"/>
      <c r="BE583" s="273"/>
      <c r="BF583" s="273"/>
      <c r="BG583" s="273"/>
      <c r="BH583" s="273"/>
      <c r="BI583" s="273"/>
      <c r="BJ583" s="273"/>
      <c r="BK583" s="273"/>
      <c r="BL583" s="273"/>
      <c r="BM583" s="273"/>
      <c r="BN583" s="273"/>
      <c r="BO583" s="273"/>
      <c r="BP583" s="273"/>
      <c r="BQ583" s="273"/>
      <c r="BR583" s="273"/>
      <c r="BS583" s="273"/>
      <c r="BT583" s="273"/>
      <c r="BU583" s="273"/>
      <c r="BV583" s="273"/>
      <c r="BW583" s="273"/>
      <c r="BX583" s="273"/>
      <c r="BY583" s="273"/>
      <c r="BZ583" s="273"/>
      <c r="CA583" s="273"/>
      <c r="CB583" s="273"/>
      <c r="CC583" s="273"/>
      <c r="CD583" s="273"/>
      <c r="CE583" s="274"/>
      <c r="CF583" s="274"/>
      <c r="CG583" s="274"/>
      <c r="CH583" s="274"/>
      <c r="CI583" s="273"/>
      <c r="CJ583" s="274"/>
      <c r="CK583" s="273"/>
      <c r="CL583" s="273"/>
      <c r="CM583" s="273"/>
      <c r="CN583" s="273"/>
      <c r="CO583" s="273"/>
      <c r="CP583" s="273"/>
      <c r="CQ583" s="273"/>
      <c r="CR583" s="273"/>
      <c r="CS583" s="273"/>
      <c r="CT583" s="273"/>
      <c r="CU583" s="274"/>
      <c r="CV583" s="274"/>
      <c r="CW583" s="274"/>
      <c r="CX583" s="274"/>
      <c r="CY583" s="273"/>
      <c r="CZ583" s="273"/>
      <c r="DA583" s="273"/>
      <c r="DB583" s="273"/>
      <c r="DC583" s="273"/>
      <c r="DD583" s="273"/>
      <c r="DE583" s="273"/>
      <c r="DF583" s="273"/>
      <c r="DG583" s="260"/>
      <c r="DH583" s="260"/>
      <c r="DI583" s="260"/>
      <c r="DJ583" s="260"/>
      <c r="DK583" s="260"/>
      <c r="DL583" s="260"/>
      <c r="DM583" s="261"/>
      <c r="DN583" s="261"/>
      <c r="DO583" s="262"/>
      <c r="DP583" s="260"/>
      <c r="DQ583" s="260"/>
      <c r="DR583" s="263"/>
      <c r="DS583" s="264"/>
      <c r="DT583" s="264"/>
      <c r="DU583" s="264"/>
      <c r="DV583" s="264"/>
      <c r="DW583" s="264"/>
      <c r="DX583" s="265"/>
      <c r="DY583" s="265"/>
      <c r="DZ583" s="263"/>
      <c r="EA583" s="264"/>
      <c r="EB583" s="264"/>
      <c r="EC583" s="263"/>
      <c r="ED583" s="264"/>
      <c r="EE583" s="264"/>
      <c r="EF583" s="264"/>
      <c r="EG583" s="264"/>
      <c r="EH583" s="264"/>
      <c r="EI583" s="265"/>
      <c r="EJ583" s="265"/>
      <c r="EK583" s="263"/>
      <c r="EL583" s="264"/>
      <c r="EM583" s="264"/>
      <c r="EN583" s="263"/>
      <c r="EO583" s="266"/>
      <c r="EP583" s="266"/>
      <c r="EQ583" s="266"/>
      <c r="ER583" s="266"/>
      <c r="ES583" s="266"/>
      <c r="ET583" s="267"/>
      <c r="EU583" s="268"/>
      <c r="EV583" s="266"/>
      <c r="EW583" s="266"/>
      <c r="EX583" s="266"/>
      <c r="EY583" s="263"/>
      <c r="EZ583" s="269"/>
      <c r="FA583" s="269"/>
      <c r="FB583" s="269"/>
      <c r="FC583" s="269"/>
      <c r="FD583" s="269"/>
      <c r="FE583" s="246"/>
      <c r="FF583" s="246"/>
      <c r="FG583" s="246"/>
      <c r="FH583" s="246"/>
      <c r="FI583" s="246"/>
      <c r="FJ583" s="246"/>
      <c r="FK583" s="246"/>
      <c r="FL583" s="246"/>
      <c r="FM583" s="246"/>
      <c r="FN583" s="246"/>
      <c r="FO583" s="246"/>
      <c r="FP583" s="246"/>
      <c r="FQ583" s="246"/>
      <c r="FR583" s="246"/>
      <c r="FS583" s="246"/>
      <c r="FT583" s="246"/>
      <c r="FU583" s="246"/>
      <c r="FV583" s="246"/>
      <c r="FW583" s="246"/>
      <c r="FX583" s="246"/>
      <c r="FY583" s="246"/>
      <c r="FZ583" s="246"/>
      <c r="GA583" s="246"/>
      <c r="GB583" s="246"/>
      <c r="GC583" s="246"/>
      <c r="GD583" s="246"/>
      <c r="GE583" s="246"/>
      <c r="GF583" s="246"/>
      <c r="GG583" s="246"/>
      <c r="GH583" s="246"/>
      <c r="GI583" s="246"/>
      <c r="GJ583" s="246"/>
      <c r="GK583" s="246"/>
      <c r="GL583" s="246"/>
      <c r="GM583" s="246"/>
      <c r="GN583" s="246"/>
      <c r="GO583" s="246"/>
      <c r="GP583" s="246"/>
      <c r="GQ583" s="246"/>
      <c r="GR583" s="246"/>
      <c r="GS583" s="246"/>
      <c r="GT583" s="246"/>
      <c r="GU583" s="246"/>
      <c r="GV583" s="246"/>
      <c r="GW583" s="246"/>
      <c r="GX583" s="246"/>
      <c r="GY583" s="246"/>
      <c r="GZ583" s="246"/>
      <c r="HA583" s="246"/>
      <c r="HB583" s="246"/>
      <c r="HC583" s="246"/>
      <c r="HD583" s="246"/>
      <c r="HE583" s="246"/>
      <c r="HF583" s="246"/>
      <c r="HG583" s="246"/>
      <c r="HH583" s="246"/>
      <c r="HI583" s="246"/>
      <c r="HJ583" s="246"/>
      <c r="HK583" s="246"/>
    </row>
    <row r="584" spans="1:219" ht="12.4" customHeight="1" x14ac:dyDescent="0.25">
      <c r="A584" s="204"/>
      <c r="B584" s="206"/>
      <c r="C584" s="270"/>
      <c r="D584" s="206"/>
      <c r="E584" s="277"/>
      <c r="F584" s="244"/>
      <c r="G584" s="245"/>
      <c r="H584" s="209"/>
      <c r="I584" s="206"/>
      <c r="J584" s="224"/>
      <c r="K584" s="206"/>
      <c r="L584" s="210"/>
      <c r="M584" s="205"/>
      <c r="N584" s="205"/>
      <c r="O584" s="205"/>
      <c r="P584" s="205"/>
      <c r="Q584" s="271"/>
      <c r="R584" s="227"/>
      <c r="S584" s="205"/>
      <c r="T584" s="205"/>
      <c r="U584" s="227"/>
      <c r="V584" s="227"/>
      <c r="W584" s="227"/>
      <c r="X584" s="272"/>
      <c r="Y584" s="272"/>
      <c r="Z584" s="227"/>
      <c r="AA584" s="273"/>
      <c r="AB584" s="273"/>
      <c r="AC584" s="273"/>
      <c r="AD584" s="273"/>
      <c r="AE584" s="273"/>
      <c r="AF584" s="274"/>
      <c r="AG584" s="273"/>
      <c r="AH584" s="273"/>
      <c r="AI584" s="274"/>
      <c r="AJ584" s="274"/>
      <c r="AK584" s="274"/>
      <c r="AL584" s="274"/>
      <c r="AM584" s="273"/>
      <c r="AN584" s="274"/>
      <c r="AO584" s="273"/>
      <c r="AP584" s="273"/>
      <c r="AQ584" s="274"/>
      <c r="AR584" s="273"/>
      <c r="AS584" s="273"/>
      <c r="AT584" s="273"/>
      <c r="AU584" s="274"/>
      <c r="AV584" s="274"/>
      <c r="AW584" s="274"/>
      <c r="AX584" s="274"/>
      <c r="AY584" s="273"/>
      <c r="AZ584" s="273"/>
      <c r="BA584" s="273"/>
      <c r="BB584" s="273"/>
      <c r="BC584" s="273"/>
      <c r="BD584" s="273"/>
      <c r="BE584" s="273"/>
      <c r="BF584" s="273"/>
      <c r="BG584" s="273"/>
      <c r="BH584" s="273"/>
      <c r="BI584" s="273"/>
      <c r="BJ584" s="273"/>
      <c r="BK584" s="273"/>
      <c r="BL584" s="273"/>
      <c r="BM584" s="273"/>
      <c r="BN584" s="273"/>
      <c r="BO584" s="273"/>
      <c r="BP584" s="273"/>
      <c r="BQ584" s="273"/>
      <c r="BR584" s="273"/>
      <c r="BS584" s="273"/>
      <c r="BT584" s="273"/>
      <c r="BU584" s="273"/>
      <c r="BV584" s="273"/>
      <c r="BW584" s="273"/>
      <c r="BX584" s="273"/>
      <c r="BY584" s="273"/>
      <c r="BZ584" s="273"/>
      <c r="CA584" s="273"/>
      <c r="CB584" s="273"/>
      <c r="CC584" s="273"/>
      <c r="CD584" s="273"/>
      <c r="CE584" s="274"/>
      <c r="CF584" s="274"/>
      <c r="CG584" s="274"/>
      <c r="CH584" s="274"/>
      <c r="CI584" s="274"/>
      <c r="CJ584" s="274"/>
      <c r="CK584" s="274"/>
      <c r="CL584" s="274"/>
      <c r="CM584" s="273"/>
      <c r="CN584" s="273"/>
      <c r="CO584" s="273"/>
      <c r="CP584" s="273"/>
      <c r="CQ584" s="273"/>
      <c r="CR584" s="273"/>
      <c r="CS584" s="273"/>
      <c r="CT584" s="273"/>
      <c r="CU584" s="274"/>
      <c r="CV584" s="274"/>
      <c r="CW584" s="274"/>
      <c r="CX584" s="274"/>
      <c r="CY584" s="273"/>
      <c r="CZ584" s="273"/>
      <c r="DA584" s="273"/>
      <c r="DB584" s="273"/>
      <c r="DC584" s="273"/>
      <c r="DD584" s="273"/>
      <c r="DE584" s="273"/>
      <c r="DF584" s="273"/>
      <c r="DG584" s="260"/>
      <c r="DH584" s="260"/>
      <c r="DI584" s="260"/>
      <c r="DJ584" s="260"/>
      <c r="DK584" s="260"/>
      <c r="DL584" s="260"/>
      <c r="DM584" s="261"/>
      <c r="DN584" s="261"/>
      <c r="DO584" s="262"/>
      <c r="DP584" s="260"/>
      <c r="DQ584" s="260"/>
      <c r="DR584" s="263"/>
      <c r="DS584" s="264"/>
      <c r="DT584" s="264"/>
      <c r="DU584" s="264"/>
      <c r="DV584" s="264"/>
      <c r="DW584" s="264"/>
      <c r="DX584" s="265"/>
      <c r="DY584" s="265"/>
      <c r="DZ584" s="263"/>
      <c r="EA584" s="264"/>
      <c r="EB584" s="264"/>
      <c r="EC584" s="263"/>
      <c r="ED584" s="264"/>
      <c r="EE584" s="264"/>
      <c r="EF584" s="264"/>
      <c r="EG584" s="264"/>
      <c r="EH584" s="264"/>
      <c r="EI584" s="265"/>
      <c r="EJ584" s="265"/>
      <c r="EK584" s="263"/>
      <c r="EL584" s="264"/>
      <c r="EM584" s="264"/>
      <c r="EN584" s="263"/>
      <c r="EO584" s="266"/>
      <c r="EP584" s="266"/>
      <c r="EQ584" s="266"/>
      <c r="ER584" s="266"/>
      <c r="ES584" s="266"/>
      <c r="ET584" s="267"/>
      <c r="EU584" s="268"/>
      <c r="EV584" s="266"/>
      <c r="EW584" s="266"/>
      <c r="EX584" s="266"/>
      <c r="EY584" s="263"/>
      <c r="EZ584" s="269"/>
      <c r="FA584" s="269"/>
      <c r="FB584" s="269"/>
      <c r="FC584" s="269"/>
      <c r="FD584" s="269"/>
      <c r="FE584" s="246"/>
      <c r="FF584" s="246"/>
      <c r="FG584" s="246"/>
      <c r="FH584" s="246"/>
      <c r="FI584" s="246"/>
      <c r="FJ584" s="246"/>
      <c r="FK584" s="246"/>
      <c r="FL584" s="246"/>
      <c r="FM584" s="246"/>
      <c r="FN584" s="246"/>
      <c r="FO584" s="246"/>
      <c r="FP584" s="246"/>
      <c r="FQ584" s="246"/>
      <c r="FR584" s="246"/>
      <c r="FS584" s="246"/>
      <c r="FT584" s="246"/>
      <c r="FU584" s="246"/>
      <c r="FV584" s="246"/>
      <c r="FW584" s="246"/>
      <c r="FX584" s="246"/>
      <c r="FY584" s="246"/>
      <c r="FZ584" s="246"/>
      <c r="GA584" s="246"/>
      <c r="GB584" s="246"/>
      <c r="GC584" s="246"/>
      <c r="GD584" s="246"/>
      <c r="GE584" s="246"/>
      <c r="GF584" s="246"/>
      <c r="GG584" s="246"/>
      <c r="GH584" s="246"/>
      <c r="GI584" s="246"/>
      <c r="GJ584" s="246"/>
      <c r="GK584" s="246"/>
      <c r="GL584" s="246"/>
      <c r="GM584" s="246"/>
      <c r="GN584" s="246"/>
      <c r="GO584" s="246"/>
      <c r="GP584" s="246"/>
      <c r="GQ584" s="246"/>
      <c r="GR584" s="246"/>
      <c r="GS584" s="246"/>
      <c r="GT584" s="246"/>
      <c r="GU584" s="246"/>
      <c r="GV584" s="246"/>
      <c r="GW584" s="246"/>
      <c r="GX584" s="246"/>
      <c r="GY584" s="246"/>
      <c r="GZ584" s="246"/>
      <c r="HA584" s="246"/>
      <c r="HB584" s="246"/>
      <c r="HC584" s="246"/>
      <c r="HD584" s="246"/>
      <c r="HE584" s="246"/>
      <c r="HF584" s="246"/>
      <c r="HG584" s="246"/>
      <c r="HH584" s="246"/>
      <c r="HI584" s="246"/>
      <c r="HJ584" s="246"/>
      <c r="HK584" s="246"/>
    </row>
    <row r="585" spans="1:219" ht="12.4" customHeight="1" x14ac:dyDescent="0.25">
      <c r="A585" s="204"/>
      <c r="B585" s="206"/>
      <c r="C585" s="270"/>
      <c r="D585" s="206"/>
      <c r="E585" s="205"/>
      <c r="F585" s="244"/>
      <c r="G585" s="245"/>
      <c r="H585" s="209"/>
      <c r="I585" s="256"/>
      <c r="J585" s="224"/>
      <c r="K585" s="206"/>
      <c r="L585" s="210"/>
      <c r="M585" s="205"/>
      <c r="N585" s="205"/>
      <c r="O585" s="205"/>
      <c r="P585" s="205"/>
      <c r="Q585" s="271"/>
      <c r="R585" s="227"/>
      <c r="S585" s="205"/>
      <c r="T585" s="205"/>
      <c r="U585" s="227"/>
      <c r="V585" s="227"/>
      <c r="W585" s="227"/>
      <c r="X585" s="272"/>
      <c r="Y585" s="272"/>
      <c r="Z585" s="227"/>
      <c r="AA585" s="273"/>
      <c r="AB585" s="274"/>
      <c r="AC585" s="273"/>
      <c r="AD585" s="273"/>
      <c r="AE585" s="273"/>
      <c r="AF585" s="274"/>
      <c r="AG585" s="273"/>
      <c r="AH585" s="274"/>
      <c r="AI585" s="274"/>
      <c r="AJ585" s="274"/>
      <c r="AK585" s="274"/>
      <c r="AL585" s="274"/>
      <c r="AM585" s="273"/>
      <c r="AN585" s="274"/>
      <c r="AO585" s="273"/>
      <c r="AP585" s="274"/>
      <c r="AQ585" s="274"/>
      <c r="AR585" s="274"/>
      <c r="AS585" s="274"/>
      <c r="AT585" s="273"/>
      <c r="AU585" s="274"/>
      <c r="AV585" s="274"/>
      <c r="AW585" s="274"/>
      <c r="AX585" s="274"/>
      <c r="AY585" s="273"/>
      <c r="AZ585" s="273"/>
      <c r="BA585" s="273"/>
      <c r="BB585" s="273"/>
      <c r="BC585" s="273"/>
      <c r="BD585" s="273"/>
      <c r="BE585" s="273"/>
      <c r="BF585" s="273"/>
      <c r="BG585" s="273"/>
      <c r="BH585" s="273"/>
      <c r="BI585" s="273"/>
      <c r="BJ585" s="273"/>
      <c r="BK585" s="273"/>
      <c r="BL585" s="273"/>
      <c r="BM585" s="273"/>
      <c r="BN585" s="273"/>
      <c r="BO585" s="273"/>
      <c r="BP585" s="273"/>
      <c r="BQ585" s="273"/>
      <c r="BR585" s="273"/>
      <c r="BS585" s="273"/>
      <c r="BT585" s="273"/>
      <c r="BU585" s="273"/>
      <c r="BV585" s="273"/>
      <c r="BW585" s="273"/>
      <c r="BX585" s="273"/>
      <c r="BY585" s="273"/>
      <c r="BZ585" s="273"/>
      <c r="CA585" s="273"/>
      <c r="CB585" s="273"/>
      <c r="CC585" s="273"/>
      <c r="CD585" s="273"/>
      <c r="CE585" s="274"/>
      <c r="CF585" s="274"/>
      <c r="CG585" s="274"/>
      <c r="CH585" s="274"/>
      <c r="CI585" s="273"/>
      <c r="CJ585" s="273"/>
      <c r="CK585" s="273"/>
      <c r="CL585" s="274"/>
      <c r="CM585" s="273"/>
      <c r="CN585" s="273"/>
      <c r="CO585" s="274"/>
      <c r="CP585" s="274"/>
      <c r="CQ585" s="273"/>
      <c r="CR585" s="273"/>
      <c r="CS585" s="273"/>
      <c r="CT585" s="273"/>
      <c r="CU585" s="274"/>
      <c r="CV585" s="274"/>
      <c r="CW585" s="274"/>
      <c r="CX585" s="274"/>
      <c r="CY585" s="273"/>
      <c r="CZ585" s="273"/>
      <c r="DA585" s="273"/>
      <c r="DB585" s="273"/>
      <c r="DC585" s="273"/>
      <c r="DD585" s="273"/>
      <c r="DE585" s="273"/>
      <c r="DF585" s="273"/>
      <c r="DG585" s="260"/>
      <c r="DH585" s="260"/>
      <c r="DI585" s="260"/>
      <c r="DJ585" s="260"/>
      <c r="DK585" s="260"/>
      <c r="DL585" s="260"/>
      <c r="DM585" s="261"/>
      <c r="DN585" s="261"/>
      <c r="DO585" s="262"/>
      <c r="DP585" s="260"/>
      <c r="DQ585" s="260"/>
      <c r="DR585" s="263"/>
      <c r="DS585" s="264"/>
      <c r="DT585" s="264"/>
      <c r="DU585" s="264"/>
      <c r="DV585" s="264"/>
      <c r="DW585" s="264"/>
      <c r="DX585" s="265"/>
      <c r="DY585" s="265"/>
      <c r="DZ585" s="263"/>
      <c r="EA585" s="264"/>
      <c r="EB585" s="264"/>
      <c r="EC585" s="263"/>
      <c r="ED585" s="264"/>
      <c r="EE585" s="264"/>
      <c r="EF585" s="264"/>
      <c r="EG585" s="264"/>
      <c r="EH585" s="264"/>
      <c r="EI585" s="265"/>
      <c r="EJ585" s="265"/>
      <c r="EK585" s="263"/>
      <c r="EL585" s="264"/>
      <c r="EM585" s="264"/>
      <c r="EN585" s="263"/>
      <c r="EO585" s="266"/>
      <c r="EP585" s="266"/>
      <c r="EQ585" s="266"/>
      <c r="ER585" s="266"/>
      <c r="ES585" s="266"/>
      <c r="ET585" s="267"/>
      <c r="EU585" s="268"/>
      <c r="EV585" s="266"/>
      <c r="EW585" s="266"/>
      <c r="EX585" s="266"/>
      <c r="EY585" s="263"/>
      <c r="EZ585" s="269"/>
      <c r="FA585" s="269"/>
      <c r="FB585" s="269"/>
      <c r="FC585" s="269"/>
      <c r="FD585" s="269"/>
      <c r="FE585" s="246"/>
      <c r="FF585" s="246"/>
      <c r="FG585" s="246"/>
      <c r="FH585" s="246"/>
      <c r="FI585" s="246"/>
      <c r="FJ585" s="246"/>
      <c r="FK585" s="246"/>
      <c r="FL585" s="246"/>
      <c r="FM585" s="246"/>
      <c r="FN585" s="246"/>
      <c r="FO585" s="246"/>
      <c r="FP585" s="246"/>
      <c r="FQ585" s="246"/>
      <c r="FR585" s="246"/>
      <c r="FS585" s="246"/>
      <c r="FT585" s="246"/>
      <c r="FU585" s="246"/>
      <c r="FV585" s="246"/>
      <c r="FW585" s="246"/>
      <c r="FX585" s="246"/>
      <c r="FY585" s="246"/>
      <c r="FZ585" s="246"/>
      <c r="GA585" s="246"/>
      <c r="GB585" s="246"/>
      <c r="GC585" s="246"/>
      <c r="GD585" s="246"/>
      <c r="GE585" s="246"/>
      <c r="GF585" s="246"/>
      <c r="GG585" s="246"/>
      <c r="GH585" s="246"/>
      <c r="GI585" s="246"/>
      <c r="GJ585" s="246"/>
      <c r="GK585" s="246"/>
      <c r="GL585" s="246"/>
      <c r="GM585" s="246"/>
      <c r="GN585" s="246"/>
      <c r="GO585" s="246"/>
      <c r="GP585" s="246"/>
      <c r="GQ585" s="246"/>
      <c r="GR585" s="246"/>
      <c r="GS585" s="246"/>
      <c r="GT585" s="246"/>
      <c r="GU585" s="246"/>
      <c r="GV585" s="246"/>
      <c r="GW585" s="246"/>
      <c r="GX585" s="246"/>
      <c r="GY585" s="246"/>
      <c r="GZ585" s="246"/>
      <c r="HA585" s="246"/>
      <c r="HB585" s="246"/>
      <c r="HC585" s="246"/>
      <c r="HD585" s="246"/>
      <c r="HE585" s="246"/>
      <c r="HF585" s="246"/>
      <c r="HG585" s="246"/>
      <c r="HH585" s="246"/>
      <c r="HI585" s="246"/>
      <c r="HJ585" s="246"/>
      <c r="HK585" s="246"/>
    </row>
    <row r="586" spans="1:219" ht="12.4" customHeight="1" x14ac:dyDescent="0.25">
      <c r="A586" s="204"/>
      <c r="B586" s="206"/>
      <c r="C586" s="270"/>
      <c r="D586" s="206"/>
      <c r="E586" s="277"/>
      <c r="F586" s="244"/>
      <c r="G586" s="245"/>
      <c r="H586" s="209"/>
      <c r="I586" s="206"/>
      <c r="J586" s="224"/>
      <c r="K586" s="206"/>
      <c r="L586" s="210"/>
      <c r="M586" s="205"/>
      <c r="N586" s="205"/>
      <c r="O586" s="205"/>
      <c r="P586" s="205"/>
      <c r="Q586" s="271"/>
      <c r="R586" s="227"/>
      <c r="S586" s="205"/>
      <c r="T586" s="205"/>
      <c r="U586" s="227"/>
      <c r="V586" s="227"/>
      <c r="W586" s="227"/>
      <c r="X586" s="227"/>
      <c r="Y586" s="272"/>
      <c r="Z586" s="227"/>
      <c r="AA586" s="273"/>
      <c r="AB586" s="273"/>
      <c r="AC586" s="274"/>
      <c r="AD586" s="274"/>
      <c r="AE586" s="274"/>
      <c r="AF586" s="274"/>
      <c r="AG586" s="274"/>
      <c r="AH586" s="274"/>
      <c r="AI586" s="274"/>
      <c r="AJ586" s="274"/>
      <c r="AK586" s="274"/>
      <c r="AL586" s="274"/>
      <c r="AM586" s="274"/>
      <c r="AN586" s="274"/>
      <c r="AO586" s="274"/>
      <c r="AP586" s="274"/>
      <c r="AQ586" s="273"/>
      <c r="AR586" s="273"/>
      <c r="AS586" s="274"/>
      <c r="AT586" s="274"/>
      <c r="AU586" s="274"/>
      <c r="AV586" s="274"/>
      <c r="AW586" s="274"/>
      <c r="AX586" s="274"/>
      <c r="AY586" s="273"/>
      <c r="AZ586" s="273"/>
      <c r="BA586" s="273"/>
      <c r="BB586" s="273"/>
      <c r="BC586" s="273"/>
      <c r="BD586" s="273"/>
      <c r="BE586" s="273"/>
      <c r="BF586" s="273"/>
      <c r="BG586" s="273"/>
      <c r="BH586" s="273"/>
      <c r="BI586" s="273"/>
      <c r="BJ586" s="273"/>
      <c r="BK586" s="273"/>
      <c r="BL586" s="273"/>
      <c r="BM586" s="273"/>
      <c r="BN586" s="273"/>
      <c r="BO586" s="273"/>
      <c r="BP586" s="273"/>
      <c r="BQ586" s="273"/>
      <c r="BR586" s="273"/>
      <c r="BS586" s="273"/>
      <c r="BT586" s="273"/>
      <c r="BU586" s="273"/>
      <c r="BV586" s="273"/>
      <c r="BW586" s="273"/>
      <c r="BX586" s="273"/>
      <c r="BY586" s="273"/>
      <c r="BZ586" s="273"/>
      <c r="CA586" s="273"/>
      <c r="CB586" s="273"/>
      <c r="CC586" s="273"/>
      <c r="CD586" s="273"/>
      <c r="CE586" s="274"/>
      <c r="CF586" s="274"/>
      <c r="CG586" s="274"/>
      <c r="CH586" s="274"/>
      <c r="CI586" s="274"/>
      <c r="CJ586" s="274"/>
      <c r="CK586" s="274"/>
      <c r="CL586" s="274"/>
      <c r="CM586" s="273"/>
      <c r="CN586" s="273"/>
      <c r="CO586" s="273"/>
      <c r="CP586" s="273"/>
      <c r="CQ586" s="273"/>
      <c r="CR586" s="273"/>
      <c r="CS586" s="273"/>
      <c r="CT586" s="273"/>
      <c r="CU586" s="274"/>
      <c r="CV586" s="274"/>
      <c r="CW586" s="274"/>
      <c r="CX586" s="274"/>
      <c r="CY586" s="273"/>
      <c r="CZ586" s="273"/>
      <c r="DA586" s="273"/>
      <c r="DB586" s="273"/>
      <c r="DC586" s="273"/>
      <c r="DD586" s="273"/>
      <c r="DE586" s="273"/>
      <c r="DF586" s="273"/>
      <c r="DG586" s="260"/>
      <c r="DH586" s="260"/>
      <c r="DI586" s="260"/>
      <c r="DJ586" s="260"/>
      <c r="DK586" s="260"/>
      <c r="DL586" s="260"/>
      <c r="DM586" s="261"/>
      <c r="DN586" s="261"/>
      <c r="DO586" s="262"/>
      <c r="DP586" s="260"/>
      <c r="DQ586" s="260"/>
      <c r="DR586" s="263"/>
      <c r="DS586" s="264"/>
      <c r="DT586" s="264"/>
      <c r="DU586" s="264"/>
      <c r="DV586" s="264"/>
      <c r="DW586" s="264"/>
      <c r="DX586" s="265"/>
      <c r="DY586" s="265"/>
      <c r="DZ586" s="263"/>
      <c r="EA586" s="264"/>
      <c r="EB586" s="264"/>
      <c r="EC586" s="263"/>
      <c r="ED586" s="264"/>
      <c r="EE586" s="264"/>
      <c r="EF586" s="264"/>
      <c r="EG586" s="264"/>
      <c r="EH586" s="264"/>
      <c r="EI586" s="265"/>
      <c r="EJ586" s="265"/>
      <c r="EK586" s="263"/>
      <c r="EL586" s="264"/>
      <c r="EM586" s="264"/>
      <c r="EN586" s="263"/>
      <c r="EO586" s="266"/>
      <c r="EP586" s="266"/>
      <c r="EQ586" s="266"/>
      <c r="ER586" s="266"/>
      <c r="ES586" s="266"/>
      <c r="ET586" s="267"/>
      <c r="EU586" s="268"/>
      <c r="EV586" s="266"/>
      <c r="EW586" s="266"/>
      <c r="EX586" s="266"/>
      <c r="EY586" s="263"/>
      <c r="EZ586" s="269"/>
      <c r="FA586" s="269"/>
      <c r="FB586" s="269"/>
      <c r="FC586" s="269"/>
      <c r="FD586" s="269"/>
      <c r="FE586" s="246"/>
      <c r="FF586" s="246"/>
      <c r="FG586" s="246"/>
      <c r="FH586" s="246"/>
      <c r="FI586" s="246"/>
      <c r="FJ586" s="246"/>
      <c r="FK586" s="246"/>
      <c r="FL586" s="246"/>
      <c r="FM586" s="246"/>
      <c r="FN586" s="246"/>
      <c r="FO586" s="246"/>
      <c r="FP586" s="246"/>
      <c r="FQ586" s="246"/>
      <c r="FR586" s="246"/>
      <c r="FS586" s="246"/>
      <c r="FT586" s="246"/>
      <c r="FU586" s="246"/>
      <c r="FV586" s="246"/>
      <c r="FW586" s="246"/>
      <c r="FX586" s="246"/>
      <c r="FY586" s="246"/>
      <c r="FZ586" s="246"/>
      <c r="GA586" s="246"/>
      <c r="GB586" s="246"/>
      <c r="GC586" s="246"/>
      <c r="GD586" s="246"/>
      <c r="GE586" s="246"/>
      <c r="GF586" s="246"/>
      <c r="GG586" s="246"/>
      <c r="GH586" s="246"/>
      <c r="GI586" s="246"/>
      <c r="GJ586" s="246"/>
      <c r="GK586" s="246"/>
      <c r="GL586" s="246"/>
      <c r="GM586" s="246"/>
      <c r="GN586" s="246"/>
      <c r="GO586" s="246"/>
      <c r="GP586" s="246"/>
      <c r="GQ586" s="246"/>
      <c r="GR586" s="246"/>
      <c r="GS586" s="246"/>
      <c r="GT586" s="246"/>
      <c r="GU586" s="246"/>
      <c r="GV586" s="246"/>
      <c r="GW586" s="246"/>
      <c r="GX586" s="246"/>
      <c r="GY586" s="246"/>
      <c r="GZ586" s="246"/>
      <c r="HA586" s="246"/>
      <c r="HB586" s="246"/>
      <c r="HC586" s="246"/>
      <c r="HD586" s="246"/>
      <c r="HE586" s="246"/>
      <c r="HF586" s="246"/>
      <c r="HG586" s="246"/>
      <c r="HH586" s="246"/>
      <c r="HI586" s="246"/>
      <c r="HJ586" s="246"/>
      <c r="HK586" s="246"/>
    </row>
    <row r="587" spans="1:219" ht="12.4" customHeight="1" x14ac:dyDescent="0.25">
      <c r="A587" s="204"/>
      <c r="B587" s="206"/>
      <c r="C587" s="270"/>
      <c r="D587" s="206"/>
      <c r="E587" s="277"/>
      <c r="F587" s="244"/>
      <c r="G587" s="245"/>
      <c r="H587" s="209"/>
      <c r="I587" s="206"/>
      <c r="J587" s="224"/>
      <c r="K587" s="206"/>
      <c r="L587" s="210"/>
      <c r="M587" s="205"/>
      <c r="N587" s="205"/>
      <c r="O587" s="205"/>
      <c r="P587" s="271"/>
      <c r="Q587" s="271"/>
      <c r="R587" s="227"/>
      <c r="S587" s="205"/>
      <c r="T587" s="205"/>
      <c r="U587" s="227"/>
      <c r="V587" s="227"/>
      <c r="W587" s="227"/>
      <c r="X587" s="227"/>
      <c r="Y587" s="272"/>
      <c r="Z587" s="227"/>
      <c r="AA587" s="273"/>
      <c r="AB587" s="273"/>
      <c r="AC587" s="273"/>
      <c r="AD587" s="273"/>
      <c r="AE587" s="273"/>
      <c r="AF587" s="273"/>
      <c r="AG587" s="273"/>
      <c r="AH587" s="273"/>
      <c r="AI587" s="274"/>
      <c r="AJ587" s="274"/>
      <c r="AK587" s="274"/>
      <c r="AL587" s="274"/>
      <c r="AM587" s="273"/>
      <c r="AN587" s="273"/>
      <c r="AO587" s="273"/>
      <c r="AP587" s="273"/>
      <c r="AQ587" s="274"/>
      <c r="AR587" s="274"/>
      <c r="AS587" s="274"/>
      <c r="AT587" s="274"/>
      <c r="AU587" s="274"/>
      <c r="AV587" s="274"/>
      <c r="AW587" s="274"/>
      <c r="AX587" s="274"/>
      <c r="AY587" s="273"/>
      <c r="AZ587" s="273"/>
      <c r="BA587" s="273"/>
      <c r="BB587" s="273"/>
      <c r="BC587" s="273"/>
      <c r="BD587" s="273"/>
      <c r="BE587" s="273"/>
      <c r="BF587" s="273"/>
      <c r="BG587" s="273"/>
      <c r="BH587" s="273"/>
      <c r="BI587" s="273"/>
      <c r="BJ587" s="273"/>
      <c r="BK587" s="273"/>
      <c r="BL587" s="273"/>
      <c r="BM587" s="273"/>
      <c r="BN587" s="273"/>
      <c r="BO587" s="273"/>
      <c r="BP587" s="273"/>
      <c r="BQ587" s="273"/>
      <c r="BR587" s="273"/>
      <c r="BS587" s="273"/>
      <c r="BT587" s="273"/>
      <c r="BU587" s="273"/>
      <c r="BV587" s="273"/>
      <c r="BW587" s="273"/>
      <c r="BX587" s="273"/>
      <c r="BY587" s="273"/>
      <c r="BZ587" s="273"/>
      <c r="CA587" s="273"/>
      <c r="CB587" s="273"/>
      <c r="CC587" s="273"/>
      <c r="CD587" s="273"/>
      <c r="CE587" s="274"/>
      <c r="CF587" s="274"/>
      <c r="CG587" s="274"/>
      <c r="CH587" s="274"/>
      <c r="CI587" s="273"/>
      <c r="CJ587" s="273"/>
      <c r="CK587" s="273"/>
      <c r="CL587" s="273"/>
      <c r="CM587" s="273"/>
      <c r="CN587" s="273"/>
      <c r="CO587" s="273"/>
      <c r="CP587" s="273"/>
      <c r="CQ587" s="273"/>
      <c r="CR587" s="273"/>
      <c r="CS587" s="273"/>
      <c r="CT587" s="273"/>
      <c r="CU587" s="274"/>
      <c r="CV587" s="274"/>
      <c r="CW587" s="274"/>
      <c r="CX587" s="274"/>
      <c r="CY587" s="274"/>
      <c r="CZ587" s="274"/>
      <c r="DA587" s="274"/>
      <c r="DB587" s="274"/>
      <c r="DC587" s="273"/>
      <c r="DD587" s="273"/>
      <c r="DE587" s="273"/>
      <c r="DF587" s="273"/>
      <c r="DG587" s="260"/>
      <c r="DH587" s="260"/>
      <c r="DI587" s="260"/>
      <c r="DJ587" s="260"/>
      <c r="DK587" s="260"/>
      <c r="DL587" s="260"/>
      <c r="DM587" s="261"/>
      <c r="DN587" s="261"/>
      <c r="DO587" s="262"/>
      <c r="DP587" s="260"/>
      <c r="DQ587" s="260"/>
      <c r="DR587" s="263"/>
      <c r="DS587" s="264"/>
      <c r="DT587" s="264"/>
      <c r="DU587" s="264"/>
      <c r="DV587" s="264"/>
      <c r="DW587" s="264"/>
      <c r="DX587" s="265"/>
      <c r="DY587" s="265"/>
      <c r="DZ587" s="263"/>
      <c r="EA587" s="264"/>
      <c r="EB587" s="264"/>
      <c r="EC587" s="263"/>
      <c r="ED587" s="264"/>
      <c r="EE587" s="264"/>
      <c r="EF587" s="264"/>
      <c r="EG587" s="264"/>
      <c r="EH587" s="264"/>
      <c r="EI587" s="265"/>
      <c r="EJ587" s="265"/>
      <c r="EK587" s="263"/>
      <c r="EL587" s="264"/>
      <c r="EM587" s="264"/>
      <c r="EN587" s="263"/>
      <c r="EO587" s="266"/>
      <c r="EP587" s="266"/>
      <c r="EQ587" s="266"/>
      <c r="ER587" s="266"/>
      <c r="ES587" s="266"/>
      <c r="ET587" s="267"/>
      <c r="EU587" s="268"/>
      <c r="EV587" s="266"/>
      <c r="EW587" s="266"/>
      <c r="EX587" s="266"/>
      <c r="EY587" s="263"/>
      <c r="EZ587" s="269"/>
      <c r="FA587" s="269"/>
      <c r="FB587" s="269"/>
      <c r="FC587" s="269"/>
      <c r="FD587" s="269"/>
      <c r="FE587" s="246"/>
      <c r="FF587" s="246"/>
      <c r="FG587" s="246"/>
      <c r="FH587" s="246"/>
      <c r="FI587" s="246"/>
      <c r="FJ587" s="246"/>
      <c r="FK587" s="246"/>
      <c r="FL587" s="246"/>
      <c r="FM587" s="246"/>
      <c r="FN587" s="246"/>
      <c r="FO587" s="246"/>
      <c r="FP587" s="246"/>
      <c r="FQ587" s="246"/>
      <c r="FR587" s="246"/>
      <c r="FS587" s="246"/>
      <c r="FT587" s="246"/>
      <c r="FU587" s="246"/>
      <c r="FV587" s="246"/>
      <c r="FW587" s="246"/>
      <c r="FX587" s="246"/>
      <c r="FY587" s="246"/>
      <c r="FZ587" s="246"/>
      <c r="GA587" s="246"/>
      <c r="GB587" s="246"/>
      <c r="GC587" s="246"/>
      <c r="GD587" s="246"/>
      <c r="GE587" s="246"/>
      <c r="GF587" s="246"/>
      <c r="GG587" s="246"/>
      <c r="GH587" s="246"/>
      <c r="GI587" s="246"/>
      <c r="GJ587" s="246"/>
      <c r="GK587" s="246"/>
      <c r="GL587" s="246"/>
      <c r="GM587" s="246"/>
      <c r="GN587" s="246"/>
      <c r="GO587" s="246"/>
      <c r="GP587" s="246"/>
      <c r="GQ587" s="246"/>
      <c r="GR587" s="246"/>
      <c r="GS587" s="246"/>
      <c r="GT587" s="246"/>
      <c r="GU587" s="246"/>
      <c r="GV587" s="246"/>
      <c r="GW587" s="246"/>
      <c r="GX587" s="246"/>
      <c r="GY587" s="246"/>
      <c r="GZ587" s="246"/>
      <c r="HA587" s="246"/>
      <c r="HB587" s="246"/>
      <c r="HC587" s="246"/>
      <c r="HD587" s="246"/>
      <c r="HE587" s="246"/>
      <c r="HF587" s="246"/>
      <c r="HG587" s="246"/>
      <c r="HH587" s="246"/>
      <c r="HI587" s="246"/>
      <c r="HJ587" s="246"/>
      <c r="HK587" s="246"/>
    </row>
    <row r="588" spans="1:219" ht="12.4" customHeight="1" x14ac:dyDescent="0.25">
      <c r="A588" s="204"/>
      <c r="B588" s="206"/>
      <c r="C588" s="270"/>
      <c r="D588" s="206"/>
      <c r="E588" s="277"/>
      <c r="F588" s="244"/>
      <c r="G588" s="245"/>
      <c r="H588" s="209"/>
      <c r="I588" s="206"/>
      <c r="J588" s="224"/>
      <c r="K588" s="206"/>
      <c r="L588" s="210"/>
      <c r="M588" s="205"/>
      <c r="N588" s="205"/>
      <c r="O588" s="205"/>
      <c r="P588" s="205"/>
      <c r="Q588" s="271"/>
      <c r="R588" s="227"/>
      <c r="S588" s="205"/>
      <c r="T588" s="205"/>
      <c r="U588" s="227"/>
      <c r="V588" s="227"/>
      <c r="W588" s="227"/>
      <c r="X588" s="272"/>
      <c r="Y588" s="272"/>
      <c r="Z588" s="227"/>
      <c r="AA588" s="274"/>
      <c r="AB588" s="274"/>
      <c r="AC588" s="274"/>
      <c r="AD588" s="274"/>
      <c r="AE588" s="274"/>
      <c r="AF588" s="274"/>
      <c r="AG588" s="274"/>
      <c r="AH588" s="274"/>
      <c r="AI588" s="274"/>
      <c r="AJ588" s="274"/>
      <c r="AK588" s="274"/>
      <c r="AL588" s="274"/>
      <c r="AM588" s="274"/>
      <c r="AN588" s="274"/>
      <c r="AO588" s="274"/>
      <c r="AP588" s="274"/>
      <c r="AQ588" s="274"/>
      <c r="AR588" s="274"/>
      <c r="AS588" s="274"/>
      <c r="AT588" s="274"/>
      <c r="AU588" s="274"/>
      <c r="AV588" s="274"/>
      <c r="AW588" s="274"/>
      <c r="AX588" s="274"/>
      <c r="AY588" s="274"/>
      <c r="AZ588" s="274"/>
      <c r="BA588" s="274"/>
      <c r="BB588" s="274"/>
      <c r="BC588" s="274"/>
      <c r="BD588" s="274"/>
      <c r="BE588" s="274"/>
      <c r="BF588" s="274"/>
      <c r="BG588" s="274"/>
      <c r="BH588" s="274"/>
      <c r="BI588" s="274"/>
      <c r="BJ588" s="274"/>
      <c r="BK588" s="274"/>
      <c r="BL588" s="274"/>
      <c r="BM588" s="274"/>
      <c r="BN588" s="274"/>
      <c r="BO588" s="274"/>
      <c r="BP588" s="274"/>
      <c r="BQ588" s="274"/>
      <c r="BR588" s="274"/>
      <c r="BS588" s="274"/>
      <c r="BT588" s="274"/>
      <c r="BU588" s="274"/>
      <c r="BV588" s="274"/>
      <c r="BW588" s="274"/>
      <c r="BX588" s="274"/>
      <c r="BY588" s="274"/>
      <c r="BZ588" s="274"/>
      <c r="CA588" s="274"/>
      <c r="CB588" s="274"/>
      <c r="CC588" s="274"/>
      <c r="CD588" s="274"/>
      <c r="CE588" s="274"/>
      <c r="CF588" s="274"/>
      <c r="CG588" s="274"/>
      <c r="CH588" s="274"/>
      <c r="CI588" s="274"/>
      <c r="CJ588" s="274"/>
      <c r="CK588" s="274"/>
      <c r="CL588" s="274"/>
      <c r="CM588" s="274"/>
      <c r="CN588" s="274"/>
      <c r="CO588" s="274"/>
      <c r="CP588" s="274"/>
      <c r="CQ588" s="274"/>
      <c r="CR588" s="274"/>
      <c r="CS588" s="274"/>
      <c r="CT588" s="274"/>
      <c r="CU588" s="274"/>
      <c r="CV588" s="274"/>
      <c r="CW588" s="274"/>
      <c r="CX588" s="274"/>
      <c r="CY588" s="274"/>
      <c r="CZ588" s="274"/>
      <c r="DA588" s="274"/>
      <c r="DB588" s="274"/>
      <c r="DC588" s="274"/>
      <c r="DD588" s="274"/>
      <c r="DE588" s="274"/>
      <c r="DF588" s="274"/>
      <c r="DG588" s="260"/>
      <c r="DH588" s="260"/>
      <c r="DI588" s="260"/>
      <c r="DJ588" s="260"/>
      <c r="DK588" s="260"/>
      <c r="DL588" s="260"/>
      <c r="DM588" s="261"/>
      <c r="DN588" s="261"/>
      <c r="DO588" s="262"/>
      <c r="DP588" s="260"/>
      <c r="DQ588" s="260"/>
      <c r="DR588" s="263"/>
      <c r="DS588" s="264"/>
      <c r="DT588" s="264"/>
      <c r="DU588" s="264"/>
      <c r="DV588" s="264"/>
      <c r="DW588" s="264"/>
      <c r="DX588" s="265"/>
      <c r="DY588" s="265"/>
      <c r="DZ588" s="263"/>
      <c r="EA588" s="264"/>
      <c r="EB588" s="264"/>
      <c r="EC588" s="263"/>
      <c r="ED588" s="264"/>
      <c r="EE588" s="264"/>
      <c r="EF588" s="264"/>
      <c r="EG588" s="264"/>
      <c r="EH588" s="264"/>
      <c r="EI588" s="265"/>
      <c r="EJ588" s="265"/>
      <c r="EK588" s="263"/>
      <c r="EL588" s="264"/>
      <c r="EM588" s="264"/>
      <c r="EN588" s="263"/>
      <c r="EO588" s="266"/>
      <c r="EP588" s="266"/>
      <c r="EQ588" s="266"/>
      <c r="ER588" s="266"/>
      <c r="ES588" s="266"/>
      <c r="ET588" s="267"/>
      <c r="EU588" s="268"/>
      <c r="EV588" s="266"/>
      <c r="EW588" s="266"/>
      <c r="EX588" s="266"/>
      <c r="EY588" s="263"/>
      <c r="EZ588" s="269"/>
      <c r="FA588" s="269"/>
      <c r="FB588" s="269"/>
      <c r="FC588" s="269"/>
      <c r="FD588" s="269"/>
      <c r="FE588" s="246"/>
      <c r="FF588" s="246"/>
      <c r="FG588" s="246"/>
      <c r="FH588" s="246"/>
      <c r="FI588" s="246"/>
      <c r="FJ588" s="246"/>
      <c r="FK588" s="246"/>
      <c r="FL588" s="246"/>
      <c r="FM588" s="246"/>
      <c r="FN588" s="246"/>
      <c r="FO588" s="246"/>
      <c r="FP588" s="246"/>
      <c r="FQ588" s="246"/>
      <c r="FR588" s="246"/>
      <c r="FS588" s="246"/>
      <c r="FT588" s="246"/>
      <c r="FU588" s="246"/>
      <c r="FV588" s="246"/>
      <c r="FW588" s="246"/>
      <c r="FX588" s="246"/>
      <c r="FY588" s="246"/>
      <c r="FZ588" s="246"/>
      <c r="GA588" s="246"/>
      <c r="GB588" s="246"/>
      <c r="GC588" s="246"/>
      <c r="GD588" s="246"/>
      <c r="GE588" s="246"/>
      <c r="GF588" s="246"/>
      <c r="GG588" s="246"/>
      <c r="GH588" s="246"/>
      <c r="GI588" s="246"/>
      <c r="GJ588" s="246"/>
      <c r="GK588" s="246"/>
      <c r="GL588" s="246"/>
      <c r="GM588" s="246"/>
      <c r="GN588" s="246"/>
      <c r="GO588" s="246"/>
      <c r="GP588" s="246"/>
      <c r="GQ588" s="246"/>
      <c r="GR588" s="246"/>
      <c r="GS588" s="246"/>
      <c r="GT588" s="246"/>
      <c r="GU588" s="246"/>
      <c r="GV588" s="246"/>
      <c r="GW588" s="246"/>
      <c r="GX588" s="246"/>
      <c r="GY588" s="246"/>
      <c r="GZ588" s="246"/>
      <c r="HA588" s="246"/>
      <c r="HB588" s="246"/>
      <c r="HC588" s="246"/>
      <c r="HD588" s="246"/>
      <c r="HE588" s="246"/>
      <c r="HF588" s="246"/>
      <c r="HG588" s="246"/>
      <c r="HH588" s="246"/>
      <c r="HI588" s="246"/>
      <c r="HJ588" s="246"/>
      <c r="HK588" s="246"/>
    </row>
    <row r="589" spans="1:219" ht="12.4" customHeight="1" x14ac:dyDescent="0.25">
      <c r="A589" s="204"/>
      <c r="B589" s="206"/>
      <c r="C589" s="270"/>
      <c r="D589" s="206"/>
      <c r="E589" s="277"/>
      <c r="F589" s="244"/>
      <c r="G589" s="245"/>
      <c r="H589" s="209"/>
      <c r="I589" s="206"/>
      <c r="J589" s="224"/>
      <c r="K589" s="206"/>
      <c r="L589" s="210"/>
      <c r="M589" s="205"/>
      <c r="N589" s="205"/>
      <c r="O589" s="205"/>
      <c r="P589" s="205"/>
      <c r="Q589" s="271"/>
      <c r="R589" s="227"/>
      <c r="S589" s="205"/>
      <c r="T589" s="205"/>
      <c r="U589" s="227"/>
      <c r="V589" s="227"/>
      <c r="W589" s="227"/>
      <c r="X589" s="227"/>
      <c r="Y589" s="272"/>
      <c r="Z589" s="227"/>
      <c r="AA589" s="274"/>
      <c r="AB589" s="273"/>
      <c r="AC589" s="273"/>
      <c r="AD589" s="273"/>
      <c r="AE589" s="274"/>
      <c r="AF589" s="273"/>
      <c r="AG589" s="273"/>
      <c r="AH589" s="273"/>
      <c r="AI589" s="274"/>
      <c r="AJ589" s="274"/>
      <c r="AK589" s="274"/>
      <c r="AL589" s="274"/>
      <c r="AM589" s="274"/>
      <c r="AN589" s="273"/>
      <c r="AO589" s="273"/>
      <c r="AP589" s="273"/>
      <c r="AQ589" s="274"/>
      <c r="AR589" s="274"/>
      <c r="AS589" s="274"/>
      <c r="AT589" s="274"/>
      <c r="AU589" s="274"/>
      <c r="AV589" s="274"/>
      <c r="AW589" s="274"/>
      <c r="AX589" s="274"/>
      <c r="AY589" s="274"/>
      <c r="AZ589" s="273"/>
      <c r="BA589" s="273"/>
      <c r="BB589" s="273"/>
      <c r="BC589" s="274"/>
      <c r="BD589" s="273"/>
      <c r="BE589" s="273"/>
      <c r="BF589" s="273"/>
      <c r="BG589" s="274"/>
      <c r="BH589" s="273"/>
      <c r="BI589" s="273"/>
      <c r="BJ589" s="273"/>
      <c r="BK589" s="274"/>
      <c r="BL589" s="273"/>
      <c r="BM589" s="273"/>
      <c r="BN589" s="273"/>
      <c r="BO589" s="274"/>
      <c r="BP589" s="273"/>
      <c r="BQ589" s="273"/>
      <c r="BR589" s="273"/>
      <c r="BS589" s="274"/>
      <c r="BT589" s="273"/>
      <c r="BU589" s="273"/>
      <c r="BV589" s="273"/>
      <c r="BW589" s="274"/>
      <c r="BX589" s="273"/>
      <c r="BY589" s="273"/>
      <c r="BZ589" s="273"/>
      <c r="CA589" s="274"/>
      <c r="CB589" s="273"/>
      <c r="CC589" s="273"/>
      <c r="CD589" s="273"/>
      <c r="CE589" s="274"/>
      <c r="CF589" s="274"/>
      <c r="CG589" s="274"/>
      <c r="CH589" s="274"/>
      <c r="CI589" s="274"/>
      <c r="CJ589" s="273"/>
      <c r="CK589" s="273"/>
      <c r="CL589" s="273"/>
      <c r="CM589" s="274"/>
      <c r="CN589" s="273"/>
      <c r="CO589" s="273"/>
      <c r="CP589" s="273"/>
      <c r="CQ589" s="274"/>
      <c r="CR589" s="273"/>
      <c r="CS589" s="273"/>
      <c r="CT589" s="273"/>
      <c r="CU589" s="274"/>
      <c r="CV589" s="274"/>
      <c r="CW589" s="274"/>
      <c r="CX589" s="274"/>
      <c r="CY589" s="274"/>
      <c r="CZ589" s="273"/>
      <c r="DA589" s="273"/>
      <c r="DB589" s="273"/>
      <c r="DC589" s="274"/>
      <c r="DD589" s="273"/>
      <c r="DE589" s="273"/>
      <c r="DF589" s="273"/>
      <c r="DG589" s="260"/>
      <c r="DH589" s="260"/>
      <c r="DI589" s="260"/>
      <c r="DJ589" s="260"/>
      <c r="DK589" s="260"/>
      <c r="DL589" s="260"/>
      <c r="DM589" s="261"/>
      <c r="DN589" s="261"/>
      <c r="DO589" s="262"/>
      <c r="DP589" s="260"/>
      <c r="DQ589" s="260"/>
      <c r="DR589" s="263"/>
      <c r="DS589" s="264"/>
      <c r="DT589" s="264"/>
      <c r="DU589" s="264"/>
      <c r="DV589" s="264"/>
      <c r="DW589" s="264"/>
      <c r="DX589" s="265"/>
      <c r="DY589" s="265"/>
      <c r="DZ589" s="263"/>
      <c r="EA589" s="264"/>
      <c r="EB589" s="264"/>
      <c r="EC589" s="263"/>
      <c r="ED589" s="264"/>
      <c r="EE589" s="264"/>
      <c r="EF589" s="264"/>
      <c r="EG589" s="264"/>
      <c r="EH589" s="264"/>
      <c r="EI589" s="265"/>
      <c r="EJ589" s="265"/>
      <c r="EK589" s="263"/>
      <c r="EL589" s="264"/>
      <c r="EM589" s="264"/>
      <c r="EN589" s="263"/>
      <c r="EO589" s="266"/>
      <c r="EP589" s="266"/>
      <c r="EQ589" s="266"/>
      <c r="ER589" s="266"/>
      <c r="ES589" s="266"/>
      <c r="ET589" s="267"/>
      <c r="EU589" s="268"/>
      <c r="EV589" s="266"/>
      <c r="EW589" s="266"/>
      <c r="EX589" s="266"/>
      <c r="EY589" s="263"/>
      <c r="EZ589" s="269"/>
      <c r="FA589" s="269"/>
      <c r="FB589" s="269"/>
      <c r="FC589" s="269"/>
      <c r="FD589" s="269"/>
      <c r="FE589" s="246"/>
      <c r="FF589" s="246"/>
      <c r="FG589" s="246"/>
      <c r="FH589" s="246"/>
      <c r="FI589" s="246"/>
      <c r="FJ589" s="246"/>
      <c r="FK589" s="246"/>
      <c r="FL589" s="246"/>
      <c r="FM589" s="246"/>
      <c r="FN589" s="246"/>
      <c r="FO589" s="246"/>
      <c r="FP589" s="246"/>
      <c r="FQ589" s="246"/>
      <c r="FR589" s="246"/>
      <c r="FS589" s="246"/>
      <c r="FT589" s="246"/>
      <c r="FU589" s="246"/>
      <c r="FV589" s="246"/>
      <c r="FW589" s="246"/>
      <c r="FX589" s="246"/>
      <c r="FY589" s="246"/>
      <c r="FZ589" s="246"/>
      <c r="GA589" s="246"/>
      <c r="GB589" s="246"/>
      <c r="GC589" s="246"/>
      <c r="GD589" s="246"/>
      <c r="GE589" s="246"/>
      <c r="GF589" s="246"/>
      <c r="GG589" s="246"/>
      <c r="GH589" s="246"/>
      <c r="GI589" s="246"/>
      <c r="GJ589" s="246"/>
      <c r="GK589" s="246"/>
      <c r="GL589" s="246"/>
      <c r="GM589" s="246"/>
      <c r="GN589" s="246"/>
      <c r="GO589" s="246"/>
      <c r="GP589" s="246"/>
      <c r="GQ589" s="246"/>
      <c r="GR589" s="246"/>
      <c r="GS589" s="246"/>
      <c r="GT589" s="246"/>
      <c r="GU589" s="246"/>
      <c r="GV589" s="246"/>
      <c r="GW589" s="246"/>
      <c r="GX589" s="246"/>
      <c r="GY589" s="246"/>
      <c r="GZ589" s="246"/>
      <c r="HA589" s="246"/>
      <c r="HB589" s="246"/>
      <c r="HC589" s="246"/>
      <c r="HD589" s="246"/>
      <c r="HE589" s="246"/>
      <c r="HF589" s="246"/>
      <c r="HG589" s="246"/>
      <c r="HH589" s="246"/>
      <c r="HI589" s="246"/>
      <c r="HJ589" s="246"/>
      <c r="HK589" s="246"/>
    </row>
    <row r="590" spans="1:219" ht="12.4" customHeight="1" x14ac:dyDescent="0.25">
      <c r="A590" s="204"/>
      <c r="B590" s="206"/>
      <c r="C590" s="270"/>
      <c r="D590" s="206"/>
      <c r="E590" s="277"/>
      <c r="F590" s="244"/>
      <c r="G590" s="245"/>
      <c r="H590" s="209"/>
      <c r="I590" s="206"/>
      <c r="J590" s="224"/>
      <c r="K590" s="206"/>
      <c r="L590" s="210"/>
      <c r="M590" s="205"/>
      <c r="N590" s="205"/>
      <c r="O590" s="205"/>
      <c r="P590" s="205"/>
      <c r="Q590" s="271"/>
      <c r="R590" s="227"/>
      <c r="S590" s="205"/>
      <c r="T590" s="205"/>
      <c r="U590" s="227"/>
      <c r="V590" s="227"/>
      <c r="W590" s="227"/>
      <c r="X590" s="272"/>
      <c r="Y590" s="272"/>
      <c r="Z590" s="227"/>
      <c r="AA590" s="273"/>
      <c r="AB590" s="273"/>
      <c r="AC590" s="273"/>
      <c r="AD590" s="273"/>
      <c r="AE590" s="273"/>
      <c r="AF590" s="273"/>
      <c r="AG590" s="273"/>
      <c r="AH590" s="273"/>
      <c r="AI590" s="274"/>
      <c r="AJ590" s="273"/>
      <c r="AK590" s="273"/>
      <c r="AL590" s="273"/>
      <c r="AM590" s="273"/>
      <c r="AN590" s="273"/>
      <c r="AO590" s="273"/>
      <c r="AP590" s="273"/>
      <c r="AQ590" s="273"/>
      <c r="AR590" s="273"/>
      <c r="AS590" s="273"/>
      <c r="AT590" s="274"/>
      <c r="AU590" s="273"/>
      <c r="AV590" s="273"/>
      <c r="AW590" s="273"/>
      <c r="AX590" s="273"/>
      <c r="AY590" s="274"/>
      <c r="AZ590" s="274"/>
      <c r="BA590" s="274"/>
      <c r="BB590" s="274"/>
      <c r="BC590" s="273"/>
      <c r="BD590" s="273"/>
      <c r="BE590" s="273"/>
      <c r="BF590" s="273"/>
      <c r="BG590" s="273"/>
      <c r="BH590" s="273"/>
      <c r="BI590" s="273"/>
      <c r="BJ590" s="273"/>
      <c r="BK590" s="273"/>
      <c r="BL590" s="273"/>
      <c r="BM590" s="273"/>
      <c r="BN590" s="273"/>
      <c r="BO590" s="273"/>
      <c r="BP590" s="273"/>
      <c r="BQ590" s="273"/>
      <c r="BR590" s="273"/>
      <c r="BS590" s="273"/>
      <c r="BT590" s="273"/>
      <c r="BU590" s="273"/>
      <c r="BV590" s="273"/>
      <c r="BW590" s="273"/>
      <c r="BX590" s="273"/>
      <c r="BY590" s="273"/>
      <c r="BZ590" s="273"/>
      <c r="CA590" s="273"/>
      <c r="CB590" s="273"/>
      <c r="CC590" s="273"/>
      <c r="CD590" s="273"/>
      <c r="CE590" s="274"/>
      <c r="CF590" s="274"/>
      <c r="CG590" s="274"/>
      <c r="CH590" s="274"/>
      <c r="CI590" s="273"/>
      <c r="CJ590" s="273"/>
      <c r="CK590" s="273"/>
      <c r="CL590" s="273"/>
      <c r="CM590" s="273"/>
      <c r="CN590" s="273"/>
      <c r="CO590" s="273"/>
      <c r="CP590" s="273"/>
      <c r="CQ590" s="273"/>
      <c r="CR590" s="273"/>
      <c r="CS590" s="273"/>
      <c r="CT590" s="273"/>
      <c r="CU590" s="274"/>
      <c r="CV590" s="274"/>
      <c r="CW590" s="274"/>
      <c r="CX590" s="274"/>
      <c r="CY590" s="273"/>
      <c r="CZ590" s="273"/>
      <c r="DA590" s="273"/>
      <c r="DB590" s="273"/>
      <c r="DC590" s="273"/>
      <c r="DD590" s="273"/>
      <c r="DE590" s="273"/>
      <c r="DF590" s="273"/>
      <c r="DG590" s="260"/>
      <c r="DH590" s="260"/>
      <c r="DI590" s="260"/>
      <c r="DJ590" s="260"/>
      <c r="DK590" s="260"/>
      <c r="DL590" s="260"/>
      <c r="DM590" s="261"/>
      <c r="DN590" s="261"/>
      <c r="DO590" s="262"/>
      <c r="DP590" s="260"/>
      <c r="DQ590" s="260"/>
      <c r="DR590" s="263"/>
      <c r="DS590" s="264"/>
      <c r="DT590" s="264"/>
      <c r="DU590" s="264"/>
      <c r="DV590" s="264"/>
      <c r="DW590" s="264"/>
      <c r="DX590" s="265"/>
      <c r="DY590" s="265"/>
      <c r="DZ590" s="263"/>
      <c r="EA590" s="264"/>
      <c r="EB590" s="264"/>
      <c r="EC590" s="263"/>
      <c r="ED590" s="264"/>
      <c r="EE590" s="264"/>
      <c r="EF590" s="264"/>
      <c r="EG590" s="264"/>
      <c r="EH590" s="264"/>
      <c r="EI590" s="265"/>
      <c r="EJ590" s="265"/>
      <c r="EK590" s="263"/>
      <c r="EL590" s="264"/>
      <c r="EM590" s="264"/>
      <c r="EN590" s="263"/>
      <c r="EO590" s="266"/>
      <c r="EP590" s="266"/>
      <c r="EQ590" s="266"/>
      <c r="ER590" s="266"/>
      <c r="ES590" s="266"/>
      <c r="ET590" s="267"/>
      <c r="EU590" s="268"/>
      <c r="EV590" s="266"/>
      <c r="EW590" s="266"/>
      <c r="EX590" s="266"/>
      <c r="EY590" s="263"/>
      <c r="EZ590" s="269"/>
      <c r="FA590" s="269"/>
      <c r="FB590" s="269"/>
      <c r="FC590" s="269"/>
      <c r="FD590" s="269"/>
      <c r="FE590" s="246"/>
      <c r="FF590" s="246"/>
      <c r="FG590" s="246"/>
      <c r="FH590" s="246"/>
      <c r="FI590" s="246"/>
      <c r="FJ590" s="246"/>
      <c r="FK590" s="246"/>
      <c r="FL590" s="246"/>
      <c r="FM590" s="246"/>
      <c r="FN590" s="246"/>
      <c r="FO590" s="246"/>
      <c r="FP590" s="246"/>
      <c r="FQ590" s="246"/>
      <c r="FR590" s="246"/>
      <c r="FS590" s="246"/>
      <c r="FT590" s="246"/>
      <c r="FU590" s="246"/>
      <c r="FV590" s="246"/>
      <c r="FW590" s="246"/>
      <c r="FX590" s="246"/>
      <c r="FY590" s="246"/>
      <c r="FZ590" s="246"/>
      <c r="GA590" s="246"/>
      <c r="GB590" s="246"/>
      <c r="GC590" s="246"/>
      <c r="GD590" s="246"/>
      <c r="GE590" s="246"/>
      <c r="GF590" s="246"/>
      <c r="GG590" s="246"/>
      <c r="GH590" s="246"/>
      <c r="GI590" s="246"/>
      <c r="GJ590" s="246"/>
      <c r="GK590" s="246"/>
      <c r="GL590" s="246"/>
      <c r="GM590" s="246"/>
      <c r="GN590" s="246"/>
      <c r="GO590" s="246"/>
      <c r="GP590" s="246"/>
      <c r="GQ590" s="246"/>
      <c r="GR590" s="246"/>
      <c r="GS590" s="246"/>
      <c r="GT590" s="246"/>
      <c r="GU590" s="246"/>
      <c r="GV590" s="246"/>
      <c r="GW590" s="246"/>
      <c r="GX590" s="246"/>
      <c r="GY590" s="246"/>
      <c r="GZ590" s="246"/>
      <c r="HA590" s="246"/>
      <c r="HB590" s="246"/>
      <c r="HC590" s="246"/>
      <c r="HD590" s="246"/>
      <c r="HE590" s="246"/>
      <c r="HF590" s="246"/>
      <c r="HG590" s="246"/>
      <c r="HH590" s="246"/>
      <c r="HI590" s="246"/>
      <c r="HJ590" s="246"/>
      <c r="HK590" s="246"/>
    </row>
    <row r="591" spans="1:219" ht="12.4" customHeight="1" x14ac:dyDescent="0.25">
      <c r="A591" s="204"/>
      <c r="B591" s="206"/>
      <c r="C591" s="270"/>
      <c r="D591" s="206"/>
      <c r="E591" s="277"/>
      <c r="F591" s="244"/>
      <c r="G591" s="245"/>
      <c r="H591" s="209"/>
      <c r="I591" s="206"/>
      <c r="J591" s="224"/>
      <c r="K591" s="206"/>
      <c r="L591" s="210"/>
      <c r="M591" s="205"/>
      <c r="N591" s="205"/>
      <c r="O591" s="205"/>
      <c r="P591" s="271"/>
      <c r="Q591" s="271"/>
      <c r="R591" s="227"/>
      <c r="S591" s="205"/>
      <c r="T591" s="205"/>
      <c r="U591" s="227"/>
      <c r="V591" s="227"/>
      <c r="W591" s="227"/>
      <c r="X591" s="227"/>
      <c r="Y591" s="272"/>
      <c r="Z591" s="227"/>
      <c r="AA591" s="273"/>
      <c r="AB591" s="273"/>
      <c r="AC591" s="273"/>
      <c r="AD591" s="273"/>
      <c r="AE591" s="273"/>
      <c r="AF591" s="273"/>
      <c r="AG591" s="273"/>
      <c r="AH591" s="273"/>
      <c r="AI591" s="274"/>
      <c r="AJ591" s="274"/>
      <c r="AK591" s="274"/>
      <c r="AL591" s="274"/>
      <c r="AM591" s="273"/>
      <c r="AN591" s="273"/>
      <c r="AO591" s="273"/>
      <c r="AP591" s="273"/>
      <c r="AQ591" s="274"/>
      <c r="AR591" s="274"/>
      <c r="AS591" s="274"/>
      <c r="AT591" s="274"/>
      <c r="AU591" s="274"/>
      <c r="AV591" s="274"/>
      <c r="AW591" s="273"/>
      <c r="AX591" s="273"/>
      <c r="AY591" s="273"/>
      <c r="AZ591" s="273"/>
      <c r="BA591" s="273"/>
      <c r="BB591" s="273"/>
      <c r="BC591" s="273"/>
      <c r="BD591" s="273"/>
      <c r="BE591" s="273"/>
      <c r="BF591" s="273"/>
      <c r="BG591" s="273"/>
      <c r="BH591" s="273"/>
      <c r="BI591" s="273"/>
      <c r="BJ591" s="273"/>
      <c r="BK591" s="273"/>
      <c r="BL591" s="273"/>
      <c r="BM591" s="273"/>
      <c r="BN591" s="273"/>
      <c r="BO591" s="273"/>
      <c r="BP591" s="273"/>
      <c r="BQ591" s="273"/>
      <c r="BR591" s="273"/>
      <c r="BS591" s="273"/>
      <c r="BT591" s="273"/>
      <c r="BU591" s="273"/>
      <c r="BV591" s="273"/>
      <c r="BW591" s="273"/>
      <c r="BX591" s="273"/>
      <c r="BY591" s="273"/>
      <c r="BZ591" s="273"/>
      <c r="CA591" s="273"/>
      <c r="CB591" s="273"/>
      <c r="CC591" s="273"/>
      <c r="CD591" s="273"/>
      <c r="CE591" s="274"/>
      <c r="CF591" s="274"/>
      <c r="CG591" s="274"/>
      <c r="CH591" s="273"/>
      <c r="CI591" s="273"/>
      <c r="CJ591" s="273"/>
      <c r="CK591" s="273"/>
      <c r="CL591" s="273"/>
      <c r="CM591" s="274"/>
      <c r="CN591" s="274"/>
      <c r="CO591" s="273"/>
      <c r="CP591" s="273"/>
      <c r="CQ591" s="273"/>
      <c r="CR591" s="273"/>
      <c r="CS591" s="273"/>
      <c r="CT591" s="273"/>
      <c r="CU591" s="274"/>
      <c r="CV591" s="274"/>
      <c r="CW591" s="274"/>
      <c r="CX591" s="274"/>
      <c r="CY591" s="273"/>
      <c r="CZ591" s="273"/>
      <c r="DA591" s="273"/>
      <c r="DB591" s="274"/>
      <c r="DC591" s="273"/>
      <c r="DD591" s="273"/>
      <c r="DE591" s="273"/>
      <c r="DF591" s="273"/>
      <c r="DG591" s="260"/>
      <c r="DH591" s="260"/>
      <c r="DI591" s="260"/>
      <c r="DJ591" s="260"/>
      <c r="DK591" s="260"/>
      <c r="DL591" s="260"/>
      <c r="DM591" s="261"/>
      <c r="DN591" s="261"/>
      <c r="DO591" s="262"/>
      <c r="DP591" s="260"/>
      <c r="DQ591" s="260"/>
      <c r="DR591" s="263"/>
      <c r="DS591" s="264"/>
      <c r="DT591" s="264"/>
      <c r="DU591" s="264"/>
      <c r="DV591" s="264"/>
      <c r="DW591" s="264"/>
      <c r="DX591" s="265"/>
      <c r="DY591" s="265"/>
      <c r="DZ591" s="263"/>
      <c r="EA591" s="264"/>
      <c r="EB591" s="264"/>
      <c r="EC591" s="263"/>
      <c r="ED591" s="264"/>
      <c r="EE591" s="264"/>
      <c r="EF591" s="264"/>
      <c r="EG591" s="264"/>
      <c r="EH591" s="264"/>
      <c r="EI591" s="265"/>
      <c r="EJ591" s="265"/>
      <c r="EK591" s="263"/>
      <c r="EL591" s="264"/>
      <c r="EM591" s="264"/>
      <c r="EN591" s="263"/>
      <c r="EO591" s="266"/>
      <c r="EP591" s="266"/>
      <c r="EQ591" s="266"/>
      <c r="ER591" s="266"/>
      <c r="ES591" s="266"/>
      <c r="ET591" s="267"/>
      <c r="EU591" s="268"/>
      <c r="EV591" s="266"/>
      <c r="EW591" s="266"/>
      <c r="EX591" s="266"/>
      <c r="EY591" s="263"/>
      <c r="EZ591" s="269"/>
      <c r="FA591" s="269"/>
      <c r="FB591" s="269"/>
      <c r="FC591" s="269"/>
      <c r="FD591" s="269"/>
      <c r="FE591" s="246"/>
      <c r="FF591" s="246"/>
      <c r="FG591" s="246"/>
      <c r="FH591" s="246"/>
      <c r="FI591" s="246"/>
      <c r="FJ591" s="246"/>
      <c r="FK591" s="246"/>
      <c r="FL591" s="246"/>
      <c r="FM591" s="246"/>
      <c r="FN591" s="246"/>
      <c r="FO591" s="246"/>
      <c r="FP591" s="246"/>
      <c r="FQ591" s="246"/>
      <c r="FR591" s="246"/>
      <c r="FS591" s="246"/>
      <c r="FT591" s="246"/>
      <c r="FU591" s="246"/>
      <c r="FV591" s="246"/>
      <c r="FW591" s="246"/>
      <c r="FX591" s="246"/>
      <c r="FY591" s="246"/>
      <c r="FZ591" s="246"/>
      <c r="GA591" s="246"/>
      <c r="GB591" s="246"/>
      <c r="GC591" s="246"/>
      <c r="GD591" s="246"/>
      <c r="GE591" s="246"/>
      <c r="GF591" s="246"/>
      <c r="GG591" s="246"/>
      <c r="GH591" s="246"/>
      <c r="GI591" s="246"/>
      <c r="GJ591" s="246"/>
      <c r="GK591" s="246"/>
      <c r="GL591" s="246"/>
      <c r="GM591" s="246"/>
      <c r="GN591" s="246"/>
      <c r="GO591" s="246"/>
      <c r="GP591" s="246"/>
      <c r="GQ591" s="246"/>
      <c r="GR591" s="246"/>
      <c r="GS591" s="246"/>
      <c r="GT591" s="246"/>
      <c r="GU591" s="246"/>
      <c r="GV591" s="246"/>
      <c r="GW591" s="246"/>
      <c r="GX591" s="246"/>
      <c r="GY591" s="246"/>
      <c r="GZ591" s="246"/>
      <c r="HA591" s="246"/>
      <c r="HB591" s="246"/>
      <c r="HC591" s="246"/>
      <c r="HD591" s="246"/>
      <c r="HE591" s="246"/>
      <c r="HF591" s="246"/>
      <c r="HG591" s="246"/>
      <c r="HH591" s="246"/>
      <c r="HI591" s="246"/>
      <c r="HJ591" s="246"/>
      <c r="HK591" s="246"/>
    </row>
    <row r="592" spans="1:219" ht="12.4" customHeight="1" x14ac:dyDescent="0.25">
      <c r="A592" s="204"/>
      <c r="B592" s="206"/>
      <c r="C592" s="270"/>
      <c r="D592" s="256"/>
      <c r="E592" s="277"/>
      <c r="F592" s="244"/>
      <c r="G592" s="245"/>
      <c r="H592" s="209"/>
      <c r="I592" s="206"/>
      <c r="J592" s="224"/>
      <c r="K592" s="206"/>
      <c r="L592" s="210"/>
      <c r="M592" s="205"/>
      <c r="N592" s="205"/>
      <c r="O592" s="205"/>
      <c r="P592" s="271"/>
      <c r="Q592" s="271"/>
      <c r="R592" s="227"/>
      <c r="S592" s="205"/>
      <c r="T592" s="205"/>
      <c r="U592" s="227"/>
      <c r="V592" s="227"/>
      <c r="W592" s="227"/>
      <c r="X592" s="272"/>
      <c r="Y592" s="272"/>
      <c r="Z592" s="227"/>
      <c r="AA592" s="273"/>
      <c r="AB592" s="273"/>
      <c r="AC592" s="273"/>
      <c r="AD592" s="273"/>
      <c r="AE592" s="273"/>
      <c r="AF592" s="273"/>
      <c r="AG592" s="273"/>
      <c r="AH592" s="274"/>
      <c r="AI592" s="274"/>
      <c r="AJ592" s="274"/>
      <c r="AK592" s="274"/>
      <c r="AL592" s="274"/>
      <c r="AM592" s="273"/>
      <c r="AN592" s="273"/>
      <c r="AO592" s="273"/>
      <c r="AP592" s="274"/>
      <c r="AQ592" s="274"/>
      <c r="AR592" s="274"/>
      <c r="AS592" s="274"/>
      <c r="AT592" s="273"/>
      <c r="AU592" s="273"/>
      <c r="AV592" s="274"/>
      <c r="AW592" s="274"/>
      <c r="AX592" s="274"/>
      <c r="AY592" s="273"/>
      <c r="AZ592" s="273"/>
      <c r="BA592" s="273"/>
      <c r="BB592" s="273"/>
      <c r="BC592" s="273"/>
      <c r="BD592" s="273"/>
      <c r="BE592" s="273"/>
      <c r="BF592" s="273"/>
      <c r="BG592" s="273"/>
      <c r="BH592" s="273"/>
      <c r="BI592" s="273"/>
      <c r="BJ592" s="273"/>
      <c r="BK592" s="273"/>
      <c r="BL592" s="273"/>
      <c r="BM592" s="273"/>
      <c r="BN592" s="273"/>
      <c r="BO592" s="273"/>
      <c r="BP592" s="273"/>
      <c r="BQ592" s="273"/>
      <c r="BR592" s="273"/>
      <c r="BS592" s="273"/>
      <c r="BT592" s="273"/>
      <c r="BU592" s="273"/>
      <c r="BV592" s="273"/>
      <c r="BW592" s="273"/>
      <c r="BX592" s="273"/>
      <c r="BY592" s="273"/>
      <c r="BZ592" s="273"/>
      <c r="CA592" s="273"/>
      <c r="CB592" s="273"/>
      <c r="CC592" s="273"/>
      <c r="CD592" s="273"/>
      <c r="CE592" s="273"/>
      <c r="CF592" s="274"/>
      <c r="CG592" s="274"/>
      <c r="CH592" s="274"/>
      <c r="CI592" s="273"/>
      <c r="CJ592" s="273"/>
      <c r="CK592" s="274"/>
      <c r="CL592" s="274"/>
      <c r="CM592" s="273"/>
      <c r="CN592" s="273"/>
      <c r="CO592" s="274"/>
      <c r="CP592" s="273"/>
      <c r="CQ592" s="273"/>
      <c r="CR592" s="273"/>
      <c r="CS592" s="273"/>
      <c r="CT592" s="273"/>
      <c r="CU592" s="274"/>
      <c r="CV592" s="274"/>
      <c r="CW592" s="274"/>
      <c r="CX592" s="274"/>
      <c r="CY592" s="274"/>
      <c r="CZ592" s="274"/>
      <c r="DA592" s="274"/>
      <c r="DB592" s="274"/>
      <c r="DC592" s="273"/>
      <c r="DD592" s="273"/>
      <c r="DE592" s="273"/>
      <c r="DF592" s="273"/>
      <c r="DG592" s="260"/>
      <c r="DH592" s="260"/>
      <c r="DI592" s="260"/>
      <c r="DJ592" s="260"/>
      <c r="DK592" s="260"/>
      <c r="DL592" s="260"/>
      <c r="DM592" s="261"/>
      <c r="DN592" s="261"/>
      <c r="DO592" s="262"/>
      <c r="DP592" s="260"/>
      <c r="DQ592" s="260"/>
      <c r="DR592" s="263"/>
      <c r="DS592" s="264"/>
      <c r="DT592" s="264"/>
      <c r="DU592" s="264"/>
      <c r="DV592" s="264"/>
      <c r="DW592" s="264"/>
      <c r="DX592" s="265"/>
      <c r="DY592" s="265"/>
      <c r="DZ592" s="263"/>
      <c r="EA592" s="264"/>
      <c r="EB592" s="264"/>
      <c r="EC592" s="263"/>
      <c r="ED592" s="264"/>
      <c r="EE592" s="264"/>
      <c r="EF592" s="264"/>
      <c r="EG592" s="264"/>
      <c r="EH592" s="264"/>
      <c r="EI592" s="265"/>
      <c r="EJ592" s="265"/>
      <c r="EK592" s="263"/>
      <c r="EL592" s="264"/>
      <c r="EM592" s="264"/>
      <c r="EN592" s="263"/>
      <c r="EO592" s="266"/>
      <c r="EP592" s="266"/>
      <c r="EQ592" s="266"/>
      <c r="ER592" s="266"/>
      <c r="ES592" s="266"/>
      <c r="ET592" s="267"/>
      <c r="EU592" s="268"/>
      <c r="EV592" s="266"/>
      <c r="EW592" s="266"/>
      <c r="EX592" s="266"/>
      <c r="EY592" s="263"/>
      <c r="EZ592" s="269"/>
      <c r="FA592" s="269"/>
      <c r="FB592" s="269"/>
      <c r="FC592" s="269"/>
      <c r="FD592" s="269"/>
      <c r="FE592" s="246"/>
      <c r="FF592" s="246"/>
      <c r="FG592" s="246"/>
      <c r="FH592" s="246"/>
      <c r="FI592" s="246"/>
      <c r="FJ592" s="246"/>
      <c r="FK592" s="246"/>
      <c r="FL592" s="246"/>
      <c r="FM592" s="246"/>
      <c r="FN592" s="246"/>
      <c r="FO592" s="246"/>
      <c r="FP592" s="246"/>
      <c r="FQ592" s="246"/>
      <c r="FR592" s="246"/>
      <c r="FS592" s="246"/>
      <c r="FT592" s="246"/>
      <c r="FU592" s="246"/>
      <c r="FV592" s="246"/>
      <c r="FW592" s="246"/>
      <c r="FX592" s="246"/>
      <c r="FY592" s="246"/>
      <c r="FZ592" s="246"/>
      <c r="GA592" s="246"/>
      <c r="GB592" s="246"/>
      <c r="GC592" s="246"/>
      <c r="GD592" s="246"/>
      <c r="GE592" s="246"/>
      <c r="GF592" s="246"/>
      <c r="GG592" s="246"/>
      <c r="GH592" s="246"/>
      <c r="GI592" s="246"/>
      <c r="GJ592" s="246"/>
      <c r="GK592" s="246"/>
      <c r="GL592" s="246"/>
      <c r="GM592" s="246"/>
      <c r="GN592" s="246"/>
      <c r="GO592" s="246"/>
      <c r="GP592" s="246"/>
      <c r="GQ592" s="246"/>
      <c r="GR592" s="246"/>
      <c r="GS592" s="246"/>
      <c r="GT592" s="246"/>
      <c r="GU592" s="246"/>
      <c r="GV592" s="246"/>
      <c r="GW592" s="246"/>
      <c r="GX592" s="246"/>
      <c r="GY592" s="246"/>
      <c r="GZ592" s="246"/>
      <c r="HA592" s="246"/>
      <c r="HB592" s="246"/>
      <c r="HC592" s="246"/>
      <c r="HD592" s="246"/>
      <c r="HE592" s="246"/>
      <c r="HF592" s="246"/>
      <c r="HG592" s="246"/>
      <c r="HH592" s="246"/>
      <c r="HI592" s="246"/>
      <c r="HJ592" s="246"/>
      <c r="HK592" s="246"/>
    </row>
    <row r="593" spans="1:219" ht="12.4" customHeight="1" x14ac:dyDescent="0.25">
      <c r="A593" s="204"/>
      <c r="B593" s="206"/>
      <c r="C593" s="270"/>
      <c r="D593" s="206"/>
      <c r="E593" s="277"/>
      <c r="F593" s="244"/>
      <c r="G593" s="245"/>
      <c r="H593" s="209"/>
      <c r="I593" s="206"/>
      <c r="J593" s="224"/>
      <c r="K593" s="206"/>
      <c r="L593" s="210"/>
      <c r="M593" s="205"/>
      <c r="N593" s="205"/>
      <c r="O593" s="205"/>
      <c r="P593" s="205"/>
      <c r="Q593" s="271"/>
      <c r="R593" s="227"/>
      <c r="S593" s="205"/>
      <c r="T593" s="205"/>
      <c r="U593" s="227"/>
      <c r="V593" s="227"/>
      <c r="W593" s="227"/>
      <c r="X593" s="227"/>
      <c r="Y593" s="272"/>
      <c r="Z593" s="227"/>
      <c r="AA593" s="273"/>
      <c r="AB593" s="273"/>
      <c r="AC593" s="273"/>
      <c r="AD593" s="273"/>
      <c r="AE593" s="274"/>
      <c r="AF593" s="274"/>
      <c r="AG593" s="273"/>
      <c r="AH593" s="273"/>
      <c r="AI593" s="274"/>
      <c r="AJ593" s="274"/>
      <c r="AK593" s="274"/>
      <c r="AL593" s="274"/>
      <c r="AM593" s="274"/>
      <c r="AN593" s="274"/>
      <c r="AO593" s="273"/>
      <c r="AP593" s="273"/>
      <c r="AQ593" s="273"/>
      <c r="AR593" s="273"/>
      <c r="AS593" s="273"/>
      <c r="AT593" s="273"/>
      <c r="AU593" s="274"/>
      <c r="AV593" s="274"/>
      <c r="AW593" s="273"/>
      <c r="AX593" s="273"/>
      <c r="AY593" s="273"/>
      <c r="AZ593" s="273"/>
      <c r="BA593" s="273"/>
      <c r="BB593" s="273"/>
      <c r="BC593" s="273"/>
      <c r="BD593" s="273"/>
      <c r="BE593" s="273"/>
      <c r="BF593" s="273"/>
      <c r="BG593" s="273"/>
      <c r="BH593" s="273"/>
      <c r="BI593" s="273"/>
      <c r="BJ593" s="273"/>
      <c r="BK593" s="273"/>
      <c r="BL593" s="273"/>
      <c r="BM593" s="273"/>
      <c r="BN593" s="273"/>
      <c r="BO593" s="273"/>
      <c r="BP593" s="273"/>
      <c r="BQ593" s="273"/>
      <c r="BR593" s="273"/>
      <c r="BS593" s="273"/>
      <c r="BT593" s="273"/>
      <c r="BU593" s="273"/>
      <c r="BV593" s="273"/>
      <c r="BW593" s="273"/>
      <c r="BX593" s="273"/>
      <c r="BY593" s="273"/>
      <c r="BZ593" s="273"/>
      <c r="CA593" s="273"/>
      <c r="CB593" s="273"/>
      <c r="CC593" s="273"/>
      <c r="CD593" s="273"/>
      <c r="CE593" s="274"/>
      <c r="CF593" s="274"/>
      <c r="CG593" s="274"/>
      <c r="CH593" s="274"/>
      <c r="CI593" s="274"/>
      <c r="CJ593" s="274"/>
      <c r="CK593" s="274"/>
      <c r="CL593" s="273"/>
      <c r="CM593" s="273"/>
      <c r="CN593" s="273"/>
      <c r="CO593" s="273"/>
      <c r="CP593" s="273"/>
      <c r="CQ593" s="273"/>
      <c r="CR593" s="273"/>
      <c r="CS593" s="273"/>
      <c r="CT593" s="273"/>
      <c r="CU593" s="274"/>
      <c r="CV593" s="274"/>
      <c r="CW593" s="274"/>
      <c r="CX593" s="274"/>
      <c r="CY593" s="274"/>
      <c r="CZ593" s="274"/>
      <c r="DA593" s="274"/>
      <c r="DB593" s="273"/>
      <c r="DC593" s="273"/>
      <c r="DD593" s="273"/>
      <c r="DE593" s="273"/>
      <c r="DF593" s="273"/>
      <c r="DG593" s="260"/>
      <c r="DH593" s="260"/>
      <c r="DI593" s="260"/>
      <c r="DJ593" s="260"/>
      <c r="DK593" s="260"/>
      <c r="DL593" s="260"/>
      <c r="DM593" s="261"/>
      <c r="DN593" s="261"/>
      <c r="DO593" s="262"/>
      <c r="DP593" s="260"/>
      <c r="DQ593" s="260"/>
      <c r="DR593" s="263"/>
      <c r="DS593" s="264"/>
      <c r="DT593" s="264"/>
      <c r="DU593" s="264"/>
      <c r="DV593" s="264"/>
      <c r="DW593" s="264"/>
      <c r="DX593" s="265"/>
      <c r="DY593" s="265"/>
      <c r="DZ593" s="263"/>
      <c r="EA593" s="264"/>
      <c r="EB593" s="264"/>
      <c r="EC593" s="263"/>
      <c r="ED593" s="264"/>
      <c r="EE593" s="264"/>
      <c r="EF593" s="264"/>
      <c r="EG593" s="264"/>
      <c r="EH593" s="264"/>
      <c r="EI593" s="265"/>
      <c r="EJ593" s="265"/>
      <c r="EK593" s="263"/>
      <c r="EL593" s="264"/>
      <c r="EM593" s="264"/>
      <c r="EN593" s="263"/>
      <c r="EO593" s="266"/>
      <c r="EP593" s="266"/>
      <c r="EQ593" s="266"/>
      <c r="ER593" s="266"/>
      <c r="ES593" s="266"/>
      <c r="ET593" s="267"/>
      <c r="EU593" s="268"/>
      <c r="EV593" s="266"/>
      <c r="EW593" s="266"/>
      <c r="EX593" s="266"/>
      <c r="EY593" s="263"/>
      <c r="EZ593" s="269"/>
      <c r="FA593" s="269"/>
      <c r="FB593" s="269"/>
      <c r="FC593" s="269"/>
      <c r="FD593" s="269"/>
      <c r="FE593" s="246"/>
      <c r="FF593" s="246"/>
      <c r="FG593" s="246"/>
      <c r="FH593" s="246"/>
      <c r="FI593" s="246"/>
      <c r="FJ593" s="246"/>
      <c r="FK593" s="246"/>
      <c r="FL593" s="246"/>
      <c r="FM593" s="246"/>
      <c r="FN593" s="246"/>
      <c r="FO593" s="246"/>
      <c r="FP593" s="246"/>
      <c r="FQ593" s="246"/>
      <c r="FR593" s="246"/>
      <c r="FS593" s="246"/>
      <c r="FT593" s="246"/>
      <c r="FU593" s="246"/>
      <c r="FV593" s="246"/>
      <c r="FW593" s="246"/>
      <c r="FX593" s="246"/>
      <c r="FY593" s="246"/>
      <c r="FZ593" s="246"/>
      <c r="GA593" s="246"/>
      <c r="GB593" s="246"/>
      <c r="GC593" s="246"/>
      <c r="GD593" s="246"/>
      <c r="GE593" s="246"/>
      <c r="GF593" s="246"/>
      <c r="GG593" s="246"/>
      <c r="GH593" s="246"/>
      <c r="GI593" s="246"/>
      <c r="GJ593" s="246"/>
      <c r="GK593" s="246"/>
      <c r="GL593" s="246"/>
      <c r="GM593" s="246"/>
      <c r="GN593" s="246"/>
      <c r="GO593" s="246"/>
      <c r="GP593" s="246"/>
      <c r="GQ593" s="246"/>
      <c r="GR593" s="246"/>
      <c r="GS593" s="246"/>
      <c r="GT593" s="246"/>
      <c r="GU593" s="246"/>
      <c r="GV593" s="246"/>
      <c r="GW593" s="246"/>
      <c r="GX593" s="246"/>
      <c r="GY593" s="246"/>
      <c r="GZ593" s="246"/>
      <c r="HA593" s="246"/>
      <c r="HB593" s="246"/>
      <c r="HC593" s="246"/>
      <c r="HD593" s="246"/>
      <c r="HE593" s="246"/>
      <c r="HF593" s="246"/>
      <c r="HG593" s="246"/>
      <c r="HH593" s="246"/>
      <c r="HI593" s="246"/>
      <c r="HJ593" s="246"/>
      <c r="HK593" s="246"/>
    </row>
    <row r="594" spans="1:219" ht="12.4" customHeight="1" x14ac:dyDescent="0.25">
      <c r="A594" s="204"/>
      <c r="B594" s="206"/>
      <c r="C594" s="270"/>
      <c r="D594" s="206"/>
      <c r="E594" s="277"/>
      <c r="F594" s="244"/>
      <c r="G594" s="245"/>
      <c r="H594" s="209"/>
      <c r="I594" s="206"/>
      <c r="J594" s="224"/>
      <c r="K594" s="206"/>
      <c r="L594" s="210"/>
      <c r="M594" s="205"/>
      <c r="N594" s="205"/>
      <c r="O594" s="205"/>
      <c r="P594" s="271"/>
      <c r="Q594" s="271"/>
      <c r="R594" s="227"/>
      <c r="S594" s="205"/>
      <c r="T594" s="205"/>
      <c r="U594" s="227"/>
      <c r="V594" s="227"/>
      <c r="W594" s="227"/>
      <c r="X594" s="272"/>
      <c r="Y594" s="272"/>
      <c r="Z594" s="227"/>
      <c r="AA594" s="274"/>
      <c r="AB594" s="274"/>
      <c r="AC594" s="274"/>
      <c r="AD594" s="274"/>
      <c r="AE594" s="274"/>
      <c r="AF594" s="274"/>
      <c r="AG594" s="274"/>
      <c r="AH594" s="274"/>
      <c r="AI594" s="274"/>
      <c r="AJ594" s="274"/>
      <c r="AK594" s="274"/>
      <c r="AL594" s="274"/>
      <c r="AM594" s="274"/>
      <c r="AN594" s="274"/>
      <c r="AO594" s="274"/>
      <c r="AP594" s="274"/>
      <c r="AQ594" s="274"/>
      <c r="AR594" s="274"/>
      <c r="AS594" s="274"/>
      <c r="AT594" s="274"/>
      <c r="AU594" s="274"/>
      <c r="AV594" s="274"/>
      <c r="AW594" s="274"/>
      <c r="AX594" s="274"/>
      <c r="AY594" s="274"/>
      <c r="AZ594" s="274"/>
      <c r="BA594" s="274"/>
      <c r="BB594" s="274"/>
      <c r="BC594" s="274"/>
      <c r="BD594" s="274"/>
      <c r="BE594" s="274"/>
      <c r="BF594" s="274"/>
      <c r="BG594" s="274"/>
      <c r="BH594" s="274"/>
      <c r="BI594" s="274"/>
      <c r="BJ594" s="274"/>
      <c r="BK594" s="274"/>
      <c r="BL594" s="274"/>
      <c r="BM594" s="274"/>
      <c r="BN594" s="274"/>
      <c r="BO594" s="274"/>
      <c r="BP594" s="274"/>
      <c r="BQ594" s="274"/>
      <c r="BR594" s="274"/>
      <c r="BS594" s="274"/>
      <c r="BT594" s="274"/>
      <c r="BU594" s="274"/>
      <c r="BV594" s="274"/>
      <c r="BW594" s="274"/>
      <c r="BX594" s="274"/>
      <c r="BY594" s="274"/>
      <c r="BZ594" s="274"/>
      <c r="CA594" s="274"/>
      <c r="CB594" s="274"/>
      <c r="CC594" s="274"/>
      <c r="CD594" s="274"/>
      <c r="CE594" s="274"/>
      <c r="CF594" s="274"/>
      <c r="CG594" s="274"/>
      <c r="CH594" s="274"/>
      <c r="CI594" s="274"/>
      <c r="CJ594" s="274"/>
      <c r="CK594" s="274"/>
      <c r="CL594" s="274"/>
      <c r="CM594" s="274"/>
      <c r="CN594" s="274"/>
      <c r="CO594" s="274"/>
      <c r="CP594" s="274"/>
      <c r="CQ594" s="274"/>
      <c r="CR594" s="274"/>
      <c r="CS594" s="274"/>
      <c r="CT594" s="274"/>
      <c r="CU594" s="274"/>
      <c r="CV594" s="274"/>
      <c r="CW594" s="274"/>
      <c r="CX594" s="274"/>
      <c r="CY594" s="274"/>
      <c r="CZ594" s="274"/>
      <c r="DA594" s="274"/>
      <c r="DB594" s="274"/>
      <c r="DC594" s="274"/>
      <c r="DD594" s="274"/>
      <c r="DE594" s="274"/>
      <c r="DF594" s="274"/>
      <c r="DG594" s="260"/>
      <c r="DH594" s="260"/>
      <c r="DI594" s="260"/>
      <c r="DJ594" s="260"/>
      <c r="DK594" s="260"/>
      <c r="DL594" s="260"/>
      <c r="DM594" s="261"/>
      <c r="DN594" s="261"/>
      <c r="DO594" s="262"/>
      <c r="DP594" s="260"/>
      <c r="DQ594" s="260"/>
      <c r="DR594" s="263"/>
      <c r="DS594" s="264"/>
      <c r="DT594" s="264"/>
      <c r="DU594" s="264"/>
      <c r="DV594" s="264"/>
      <c r="DW594" s="264"/>
      <c r="DX594" s="265"/>
      <c r="DY594" s="265"/>
      <c r="DZ594" s="263"/>
      <c r="EA594" s="264"/>
      <c r="EB594" s="264"/>
      <c r="EC594" s="263"/>
      <c r="ED594" s="264"/>
      <c r="EE594" s="264"/>
      <c r="EF594" s="264"/>
      <c r="EG594" s="264"/>
      <c r="EH594" s="264"/>
      <c r="EI594" s="265"/>
      <c r="EJ594" s="265"/>
      <c r="EK594" s="263"/>
      <c r="EL594" s="264"/>
      <c r="EM594" s="264"/>
      <c r="EN594" s="263"/>
      <c r="EO594" s="266"/>
      <c r="EP594" s="266"/>
      <c r="EQ594" s="266"/>
      <c r="ER594" s="266"/>
      <c r="ES594" s="266"/>
      <c r="ET594" s="267"/>
      <c r="EU594" s="268"/>
      <c r="EV594" s="266"/>
      <c r="EW594" s="266"/>
      <c r="EX594" s="266"/>
      <c r="EY594" s="263"/>
      <c r="EZ594" s="269"/>
      <c r="FA594" s="269"/>
      <c r="FB594" s="269"/>
      <c r="FC594" s="269"/>
      <c r="FD594" s="269"/>
      <c r="FE594" s="246"/>
      <c r="FF594" s="246"/>
      <c r="FG594" s="246"/>
      <c r="FH594" s="246"/>
      <c r="FI594" s="246"/>
      <c r="FJ594" s="246"/>
      <c r="FK594" s="246"/>
      <c r="FL594" s="246"/>
      <c r="FM594" s="246"/>
      <c r="FN594" s="246"/>
      <c r="FO594" s="246"/>
      <c r="FP594" s="246"/>
      <c r="FQ594" s="246"/>
      <c r="FR594" s="246"/>
      <c r="FS594" s="246"/>
      <c r="FT594" s="246"/>
      <c r="FU594" s="246"/>
      <c r="FV594" s="246"/>
      <c r="FW594" s="246"/>
      <c r="FX594" s="246"/>
      <c r="FY594" s="246"/>
      <c r="FZ594" s="246"/>
      <c r="GA594" s="246"/>
      <c r="GB594" s="246"/>
      <c r="GC594" s="246"/>
      <c r="GD594" s="246"/>
      <c r="GE594" s="246"/>
      <c r="GF594" s="246"/>
      <c r="GG594" s="246"/>
      <c r="GH594" s="246"/>
      <c r="GI594" s="246"/>
      <c r="GJ594" s="246"/>
      <c r="GK594" s="246"/>
      <c r="GL594" s="246"/>
      <c r="GM594" s="246"/>
      <c r="GN594" s="246"/>
      <c r="GO594" s="246"/>
      <c r="GP594" s="246"/>
      <c r="GQ594" s="246"/>
      <c r="GR594" s="246"/>
      <c r="GS594" s="246"/>
      <c r="GT594" s="246"/>
      <c r="GU594" s="246"/>
      <c r="GV594" s="246"/>
      <c r="GW594" s="246"/>
      <c r="GX594" s="246"/>
      <c r="GY594" s="246"/>
      <c r="GZ594" s="246"/>
      <c r="HA594" s="246"/>
      <c r="HB594" s="246"/>
      <c r="HC594" s="246"/>
      <c r="HD594" s="246"/>
      <c r="HE594" s="246"/>
      <c r="HF594" s="246"/>
      <c r="HG594" s="246"/>
      <c r="HH594" s="246"/>
      <c r="HI594" s="246"/>
      <c r="HJ594" s="246"/>
      <c r="HK594" s="246"/>
    </row>
    <row r="595" spans="1:219" ht="12.4" customHeight="1" x14ac:dyDescent="0.25">
      <c r="A595" s="204"/>
      <c r="B595" s="206"/>
      <c r="C595" s="270"/>
      <c r="D595" s="206"/>
      <c r="E595" s="277"/>
      <c r="F595" s="244"/>
      <c r="G595" s="245"/>
      <c r="H595" s="209"/>
      <c r="I595" s="206"/>
      <c r="J595" s="224"/>
      <c r="K595" s="206"/>
      <c r="L595" s="210"/>
      <c r="M595" s="205"/>
      <c r="N595" s="205"/>
      <c r="O595" s="205"/>
      <c r="P595" s="205"/>
      <c r="Q595" s="271"/>
      <c r="R595" s="227"/>
      <c r="S595" s="205"/>
      <c r="T595" s="205"/>
      <c r="U595" s="227"/>
      <c r="V595" s="227"/>
      <c r="W595" s="227"/>
      <c r="X595" s="272"/>
      <c r="Y595" s="272"/>
      <c r="Z595" s="227"/>
      <c r="AA595" s="274"/>
      <c r="AB595" s="273"/>
      <c r="AC595" s="273"/>
      <c r="AD595" s="274"/>
      <c r="AE595" s="274"/>
      <c r="AF595" s="273"/>
      <c r="AG595" s="273"/>
      <c r="AH595" s="274"/>
      <c r="AI595" s="274"/>
      <c r="AJ595" s="274"/>
      <c r="AK595" s="274"/>
      <c r="AL595" s="274"/>
      <c r="AM595" s="274"/>
      <c r="AN595" s="273"/>
      <c r="AO595" s="273"/>
      <c r="AP595" s="274"/>
      <c r="AQ595" s="274"/>
      <c r="AR595" s="274"/>
      <c r="AS595" s="274"/>
      <c r="AT595" s="274"/>
      <c r="AU595" s="274"/>
      <c r="AV595" s="273"/>
      <c r="AW595" s="274"/>
      <c r="AX595" s="274"/>
      <c r="AY595" s="274"/>
      <c r="AZ595" s="273"/>
      <c r="BA595" s="273"/>
      <c r="BB595" s="273"/>
      <c r="BC595" s="274"/>
      <c r="BD595" s="273"/>
      <c r="BE595" s="273"/>
      <c r="BF595" s="273"/>
      <c r="BG595" s="274"/>
      <c r="BH595" s="273"/>
      <c r="BI595" s="273"/>
      <c r="BJ595" s="273"/>
      <c r="BK595" s="274"/>
      <c r="BL595" s="273"/>
      <c r="BM595" s="273"/>
      <c r="BN595" s="273"/>
      <c r="BO595" s="274"/>
      <c r="BP595" s="273"/>
      <c r="BQ595" s="273"/>
      <c r="BR595" s="273"/>
      <c r="BS595" s="274"/>
      <c r="BT595" s="273"/>
      <c r="BU595" s="273"/>
      <c r="BV595" s="273"/>
      <c r="BW595" s="274"/>
      <c r="BX595" s="273"/>
      <c r="BY595" s="273"/>
      <c r="BZ595" s="273"/>
      <c r="CA595" s="274"/>
      <c r="CB595" s="273"/>
      <c r="CC595" s="273"/>
      <c r="CD595" s="273"/>
      <c r="CE595" s="274"/>
      <c r="CF595" s="274"/>
      <c r="CG595" s="274"/>
      <c r="CH595" s="274"/>
      <c r="CI595" s="274"/>
      <c r="CJ595" s="273"/>
      <c r="CK595" s="273"/>
      <c r="CL595" s="273"/>
      <c r="CM595" s="274"/>
      <c r="CN595" s="273"/>
      <c r="CO595" s="273"/>
      <c r="CP595" s="273"/>
      <c r="CQ595" s="274"/>
      <c r="CR595" s="273"/>
      <c r="CS595" s="273"/>
      <c r="CT595" s="273"/>
      <c r="CU595" s="274"/>
      <c r="CV595" s="273"/>
      <c r="CW595" s="273"/>
      <c r="CX595" s="273"/>
      <c r="CY595" s="274"/>
      <c r="CZ595" s="274"/>
      <c r="DA595" s="274"/>
      <c r="DB595" s="274"/>
      <c r="DC595" s="274"/>
      <c r="DD595" s="273"/>
      <c r="DE595" s="273"/>
      <c r="DF595" s="273"/>
      <c r="DG595" s="260"/>
      <c r="DH595" s="260"/>
      <c r="DI595" s="260"/>
      <c r="DJ595" s="260"/>
      <c r="DK595" s="260"/>
      <c r="DL595" s="260"/>
      <c r="DM595" s="261"/>
      <c r="DN595" s="261"/>
      <c r="DO595" s="262"/>
      <c r="DP595" s="260"/>
      <c r="DQ595" s="260"/>
      <c r="DR595" s="263"/>
      <c r="DS595" s="264"/>
      <c r="DT595" s="264"/>
      <c r="DU595" s="264"/>
      <c r="DV595" s="264"/>
      <c r="DW595" s="264"/>
      <c r="DX595" s="265"/>
      <c r="DY595" s="265"/>
      <c r="DZ595" s="263"/>
      <c r="EA595" s="264"/>
      <c r="EB595" s="264"/>
      <c r="EC595" s="263"/>
      <c r="ED595" s="264"/>
      <c r="EE595" s="264"/>
      <c r="EF595" s="264"/>
      <c r="EG595" s="264"/>
      <c r="EH595" s="264"/>
      <c r="EI595" s="265"/>
      <c r="EJ595" s="265"/>
      <c r="EK595" s="263"/>
      <c r="EL595" s="264"/>
      <c r="EM595" s="264"/>
      <c r="EN595" s="263"/>
      <c r="EO595" s="266"/>
      <c r="EP595" s="266"/>
      <c r="EQ595" s="266"/>
      <c r="ER595" s="266"/>
      <c r="ES595" s="266"/>
      <c r="ET595" s="267"/>
      <c r="EU595" s="268"/>
      <c r="EV595" s="266"/>
      <c r="EW595" s="266"/>
      <c r="EX595" s="266"/>
      <c r="EY595" s="263"/>
      <c r="EZ595" s="269"/>
      <c r="FA595" s="269"/>
      <c r="FB595" s="269"/>
      <c r="FC595" s="269"/>
      <c r="FD595" s="269"/>
      <c r="FE595" s="246"/>
      <c r="FF595" s="246"/>
      <c r="FG595" s="246"/>
      <c r="FH595" s="246"/>
      <c r="FI595" s="246"/>
      <c r="FJ595" s="246"/>
      <c r="FK595" s="246"/>
      <c r="FL595" s="246"/>
      <c r="FM595" s="246"/>
      <c r="FN595" s="246"/>
      <c r="FO595" s="246"/>
      <c r="FP595" s="246"/>
      <c r="FQ595" s="246"/>
      <c r="FR595" s="246"/>
      <c r="FS595" s="246"/>
      <c r="FT595" s="246"/>
      <c r="FU595" s="246"/>
      <c r="FV595" s="246"/>
      <c r="FW595" s="246"/>
      <c r="FX595" s="246"/>
      <c r="FY595" s="246"/>
      <c r="FZ595" s="246"/>
      <c r="GA595" s="246"/>
      <c r="GB595" s="246"/>
      <c r="GC595" s="246"/>
      <c r="GD595" s="246"/>
      <c r="GE595" s="246"/>
      <c r="GF595" s="246"/>
      <c r="GG595" s="246"/>
      <c r="GH595" s="246"/>
      <c r="GI595" s="246"/>
      <c r="GJ595" s="246"/>
      <c r="GK595" s="246"/>
      <c r="GL595" s="246"/>
      <c r="GM595" s="246"/>
      <c r="GN595" s="246"/>
      <c r="GO595" s="246"/>
      <c r="GP595" s="246"/>
      <c r="GQ595" s="246"/>
      <c r="GR595" s="246"/>
      <c r="GS595" s="246"/>
      <c r="GT595" s="246"/>
      <c r="GU595" s="246"/>
      <c r="GV595" s="246"/>
      <c r="GW595" s="246"/>
      <c r="GX595" s="246"/>
      <c r="GY595" s="246"/>
      <c r="GZ595" s="246"/>
      <c r="HA595" s="246"/>
      <c r="HB595" s="246"/>
      <c r="HC595" s="246"/>
      <c r="HD595" s="246"/>
      <c r="HE595" s="246"/>
      <c r="HF595" s="246"/>
      <c r="HG595" s="246"/>
      <c r="HH595" s="246"/>
      <c r="HI595" s="246"/>
      <c r="HJ595" s="246"/>
      <c r="HK595" s="246"/>
    </row>
    <row r="596" spans="1:219" ht="12.4" customHeight="1" x14ac:dyDescent="0.25">
      <c r="A596" s="204"/>
      <c r="B596" s="206"/>
      <c r="C596" s="270"/>
      <c r="D596" s="206"/>
      <c r="E596" s="277"/>
      <c r="F596" s="244"/>
      <c r="G596" s="245"/>
      <c r="H596" s="209"/>
      <c r="I596" s="206"/>
      <c r="J596" s="224"/>
      <c r="K596" s="206"/>
      <c r="L596" s="210"/>
      <c r="M596" s="205"/>
      <c r="N596" s="205"/>
      <c r="O596" s="205"/>
      <c r="P596" s="205"/>
      <c r="Q596" s="271"/>
      <c r="R596" s="227"/>
      <c r="S596" s="205"/>
      <c r="T596" s="205"/>
      <c r="U596" s="227"/>
      <c r="V596" s="227"/>
      <c r="W596" s="227"/>
      <c r="X596" s="272"/>
      <c r="Y596" s="272"/>
      <c r="Z596" s="227"/>
      <c r="AA596" s="274"/>
      <c r="AB596" s="274"/>
      <c r="AC596" s="274"/>
      <c r="AD596" s="274"/>
      <c r="AE596" s="274"/>
      <c r="AF596" s="274"/>
      <c r="AG596" s="274"/>
      <c r="AH596" s="274"/>
      <c r="AI596" s="274"/>
      <c r="AJ596" s="274"/>
      <c r="AK596" s="274"/>
      <c r="AL596" s="274"/>
      <c r="AM596" s="274"/>
      <c r="AN596" s="274"/>
      <c r="AO596" s="274"/>
      <c r="AP596" s="274"/>
      <c r="AQ596" s="274"/>
      <c r="AR596" s="274"/>
      <c r="AS596" s="274"/>
      <c r="AT596" s="274"/>
      <c r="AU596" s="274"/>
      <c r="AV596" s="274"/>
      <c r="AW596" s="274"/>
      <c r="AX596" s="274"/>
      <c r="AY596" s="274"/>
      <c r="AZ596" s="274"/>
      <c r="BA596" s="274"/>
      <c r="BB596" s="274"/>
      <c r="BC596" s="274"/>
      <c r="BD596" s="274"/>
      <c r="BE596" s="274"/>
      <c r="BF596" s="274"/>
      <c r="BG596" s="274"/>
      <c r="BH596" s="274"/>
      <c r="BI596" s="274"/>
      <c r="BJ596" s="274"/>
      <c r="BK596" s="274"/>
      <c r="BL596" s="274"/>
      <c r="BM596" s="274"/>
      <c r="BN596" s="274"/>
      <c r="BO596" s="274"/>
      <c r="BP596" s="274"/>
      <c r="BQ596" s="274"/>
      <c r="BR596" s="274"/>
      <c r="BS596" s="274"/>
      <c r="BT596" s="274"/>
      <c r="BU596" s="274"/>
      <c r="BV596" s="274"/>
      <c r="BW596" s="274"/>
      <c r="BX596" s="274"/>
      <c r="BY596" s="274"/>
      <c r="BZ596" s="274"/>
      <c r="CA596" s="274"/>
      <c r="CB596" s="274"/>
      <c r="CC596" s="274"/>
      <c r="CD596" s="274"/>
      <c r="CE596" s="274"/>
      <c r="CF596" s="274"/>
      <c r="CG596" s="274"/>
      <c r="CH596" s="274"/>
      <c r="CI596" s="274"/>
      <c r="CJ596" s="274"/>
      <c r="CK596" s="274"/>
      <c r="CL596" s="274"/>
      <c r="CM596" s="274"/>
      <c r="CN596" s="274"/>
      <c r="CO596" s="274"/>
      <c r="CP596" s="274"/>
      <c r="CQ596" s="274"/>
      <c r="CR596" s="274"/>
      <c r="CS596" s="274"/>
      <c r="CT596" s="274"/>
      <c r="CU596" s="274"/>
      <c r="CV596" s="274"/>
      <c r="CW596" s="274"/>
      <c r="CX596" s="274"/>
      <c r="CY596" s="274"/>
      <c r="CZ596" s="274"/>
      <c r="DA596" s="274"/>
      <c r="DB596" s="274"/>
      <c r="DC596" s="274"/>
      <c r="DD596" s="274"/>
      <c r="DE596" s="274"/>
      <c r="DF596" s="274"/>
      <c r="DG596" s="260"/>
      <c r="DH596" s="260"/>
      <c r="DI596" s="260"/>
      <c r="DJ596" s="260"/>
      <c r="DK596" s="260"/>
      <c r="DL596" s="260"/>
      <c r="DM596" s="261"/>
      <c r="DN596" s="261"/>
      <c r="DO596" s="262"/>
      <c r="DP596" s="260"/>
      <c r="DQ596" s="260"/>
      <c r="DR596" s="263"/>
      <c r="DS596" s="264"/>
      <c r="DT596" s="264"/>
      <c r="DU596" s="264"/>
      <c r="DV596" s="264"/>
      <c r="DW596" s="264"/>
      <c r="DX596" s="265"/>
      <c r="DY596" s="265"/>
      <c r="DZ596" s="263"/>
      <c r="EA596" s="264"/>
      <c r="EB596" s="264"/>
      <c r="EC596" s="263"/>
      <c r="ED596" s="264"/>
      <c r="EE596" s="264"/>
      <c r="EF596" s="264"/>
      <c r="EG596" s="264"/>
      <c r="EH596" s="264"/>
      <c r="EI596" s="265"/>
      <c r="EJ596" s="265"/>
      <c r="EK596" s="263"/>
      <c r="EL596" s="264"/>
      <c r="EM596" s="264"/>
      <c r="EN596" s="263"/>
      <c r="EO596" s="266"/>
      <c r="EP596" s="266"/>
      <c r="EQ596" s="266"/>
      <c r="ER596" s="266"/>
      <c r="ES596" s="266"/>
      <c r="ET596" s="267"/>
      <c r="EU596" s="268"/>
      <c r="EV596" s="266"/>
      <c r="EW596" s="266"/>
      <c r="EX596" s="266"/>
      <c r="EY596" s="263"/>
      <c r="EZ596" s="269"/>
      <c r="FA596" s="269"/>
      <c r="FB596" s="269"/>
      <c r="FC596" s="269"/>
      <c r="FD596" s="269"/>
      <c r="FE596" s="246"/>
      <c r="FF596" s="246"/>
      <c r="FG596" s="246"/>
      <c r="FH596" s="246"/>
      <c r="FI596" s="246"/>
      <c r="FJ596" s="246"/>
      <c r="FK596" s="246"/>
      <c r="FL596" s="246"/>
      <c r="FM596" s="246"/>
      <c r="FN596" s="246"/>
      <c r="FO596" s="246"/>
      <c r="FP596" s="246"/>
      <c r="FQ596" s="246"/>
      <c r="FR596" s="246"/>
      <c r="FS596" s="246"/>
      <c r="FT596" s="246"/>
      <c r="FU596" s="246"/>
      <c r="FV596" s="246"/>
      <c r="FW596" s="246"/>
      <c r="FX596" s="246"/>
      <c r="FY596" s="246"/>
      <c r="FZ596" s="246"/>
      <c r="GA596" s="246"/>
      <c r="GB596" s="246"/>
      <c r="GC596" s="246"/>
      <c r="GD596" s="246"/>
      <c r="GE596" s="246"/>
      <c r="GF596" s="246"/>
      <c r="GG596" s="246"/>
      <c r="GH596" s="246"/>
      <c r="GI596" s="246"/>
      <c r="GJ596" s="246"/>
      <c r="GK596" s="246"/>
      <c r="GL596" s="246"/>
      <c r="GM596" s="246"/>
      <c r="GN596" s="246"/>
      <c r="GO596" s="246"/>
      <c r="GP596" s="246"/>
      <c r="GQ596" s="246"/>
      <c r="GR596" s="246"/>
      <c r="GS596" s="246"/>
      <c r="GT596" s="246"/>
      <c r="GU596" s="246"/>
      <c r="GV596" s="246"/>
      <c r="GW596" s="246"/>
      <c r="GX596" s="246"/>
      <c r="GY596" s="246"/>
      <c r="GZ596" s="246"/>
      <c r="HA596" s="246"/>
      <c r="HB596" s="246"/>
      <c r="HC596" s="246"/>
      <c r="HD596" s="246"/>
      <c r="HE596" s="246"/>
      <c r="HF596" s="246"/>
      <c r="HG596" s="246"/>
      <c r="HH596" s="246"/>
      <c r="HI596" s="246"/>
      <c r="HJ596" s="246"/>
      <c r="HK596" s="246"/>
    </row>
    <row r="597" spans="1:219" ht="12.4" customHeight="1" x14ac:dyDescent="0.25">
      <c r="A597" s="204"/>
      <c r="B597" s="206"/>
      <c r="C597" s="258"/>
      <c r="D597" s="206"/>
      <c r="E597" s="277"/>
      <c r="F597" s="244"/>
      <c r="G597" s="245"/>
      <c r="H597" s="209"/>
      <c r="I597" s="206"/>
      <c r="J597" s="224"/>
      <c r="K597" s="206"/>
      <c r="L597" s="210"/>
      <c r="M597" s="205"/>
      <c r="N597" s="205"/>
      <c r="O597" s="205"/>
      <c r="P597" s="205"/>
      <c r="Q597" s="271"/>
      <c r="R597" s="227"/>
      <c r="S597" s="205"/>
      <c r="T597" s="205"/>
      <c r="U597" s="227"/>
      <c r="V597" s="227"/>
      <c r="W597" s="227"/>
      <c r="X597" s="272"/>
      <c r="Y597" s="272"/>
      <c r="Z597" s="227"/>
      <c r="AA597" s="274"/>
      <c r="AB597" s="273"/>
      <c r="AC597" s="273"/>
      <c r="AD597" s="273"/>
      <c r="AE597" s="274"/>
      <c r="AF597" s="273"/>
      <c r="AG597" s="273"/>
      <c r="AH597" s="273"/>
      <c r="AI597" s="274"/>
      <c r="AJ597" s="274"/>
      <c r="AK597" s="274"/>
      <c r="AL597" s="274"/>
      <c r="AM597" s="274"/>
      <c r="AN597" s="273"/>
      <c r="AO597" s="273"/>
      <c r="AP597" s="273"/>
      <c r="AQ597" s="274"/>
      <c r="AR597" s="273"/>
      <c r="AS597" s="273"/>
      <c r="AT597" s="274"/>
      <c r="AU597" s="274"/>
      <c r="AV597" s="274"/>
      <c r="AW597" s="274"/>
      <c r="AX597" s="274"/>
      <c r="AY597" s="274"/>
      <c r="AZ597" s="273"/>
      <c r="BA597" s="273"/>
      <c r="BB597" s="273"/>
      <c r="BC597" s="274"/>
      <c r="BD597" s="273"/>
      <c r="BE597" s="273"/>
      <c r="BF597" s="273"/>
      <c r="BG597" s="274"/>
      <c r="BH597" s="273"/>
      <c r="BI597" s="273"/>
      <c r="BJ597" s="273"/>
      <c r="BK597" s="274"/>
      <c r="BL597" s="273"/>
      <c r="BM597" s="273"/>
      <c r="BN597" s="273"/>
      <c r="BO597" s="274"/>
      <c r="BP597" s="273"/>
      <c r="BQ597" s="273"/>
      <c r="BR597" s="273"/>
      <c r="BS597" s="274"/>
      <c r="BT597" s="273"/>
      <c r="BU597" s="273"/>
      <c r="BV597" s="273"/>
      <c r="BW597" s="274"/>
      <c r="BX597" s="273"/>
      <c r="BY597" s="273"/>
      <c r="BZ597" s="273"/>
      <c r="CA597" s="274"/>
      <c r="CB597" s="273"/>
      <c r="CC597" s="273"/>
      <c r="CD597" s="273"/>
      <c r="CE597" s="274"/>
      <c r="CF597" s="274"/>
      <c r="CG597" s="274"/>
      <c r="CH597" s="274"/>
      <c r="CI597" s="274"/>
      <c r="CJ597" s="274"/>
      <c r="CK597" s="274"/>
      <c r="CL597" s="274"/>
      <c r="CM597" s="274"/>
      <c r="CN597" s="274"/>
      <c r="CO597" s="274"/>
      <c r="CP597" s="274"/>
      <c r="CQ597" s="274"/>
      <c r="CR597" s="273"/>
      <c r="CS597" s="273"/>
      <c r="CT597" s="273"/>
      <c r="CU597" s="274"/>
      <c r="CV597" s="274"/>
      <c r="CW597" s="274"/>
      <c r="CX597" s="274"/>
      <c r="CY597" s="274"/>
      <c r="CZ597" s="274"/>
      <c r="DA597" s="274"/>
      <c r="DB597" s="274"/>
      <c r="DC597" s="274"/>
      <c r="DD597" s="273"/>
      <c r="DE597" s="273"/>
      <c r="DF597" s="273"/>
      <c r="DG597" s="260"/>
      <c r="DH597" s="260"/>
      <c r="DI597" s="260"/>
      <c r="DJ597" s="260"/>
      <c r="DK597" s="260"/>
      <c r="DL597" s="260"/>
      <c r="DM597" s="261"/>
      <c r="DN597" s="261"/>
      <c r="DO597" s="262"/>
      <c r="DP597" s="260"/>
      <c r="DQ597" s="260"/>
      <c r="DR597" s="263"/>
      <c r="DS597" s="264"/>
      <c r="DT597" s="264"/>
      <c r="DU597" s="264"/>
      <c r="DV597" s="264"/>
      <c r="DW597" s="264"/>
      <c r="DX597" s="265"/>
      <c r="DY597" s="265"/>
      <c r="DZ597" s="263"/>
      <c r="EA597" s="264"/>
      <c r="EB597" s="264"/>
      <c r="EC597" s="263"/>
      <c r="ED597" s="264"/>
      <c r="EE597" s="264"/>
      <c r="EF597" s="264"/>
      <c r="EG597" s="264"/>
      <c r="EH597" s="264"/>
      <c r="EI597" s="265"/>
      <c r="EJ597" s="265"/>
      <c r="EK597" s="263"/>
      <c r="EL597" s="264"/>
      <c r="EM597" s="264"/>
      <c r="EN597" s="263"/>
      <c r="EO597" s="266"/>
      <c r="EP597" s="266"/>
      <c r="EQ597" s="266"/>
      <c r="ER597" s="266"/>
      <c r="ES597" s="266"/>
      <c r="ET597" s="267"/>
      <c r="EU597" s="268"/>
      <c r="EV597" s="266"/>
      <c r="EW597" s="266"/>
      <c r="EX597" s="266"/>
      <c r="EY597" s="263"/>
      <c r="EZ597" s="269"/>
      <c r="FA597" s="269"/>
      <c r="FB597" s="269"/>
      <c r="FC597" s="269"/>
      <c r="FD597" s="269"/>
      <c r="FE597" s="246"/>
      <c r="FF597" s="246"/>
      <c r="FG597" s="246"/>
      <c r="FH597" s="246"/>
      <c r="FI597" s="246"/>
      <c r="FJ597" s="246"/>
      <c r="FK597" s="246"/>
      <c r="FL597" s="246"/>
      <c r="FM597" s="246"/>
      <c r="FN597" s="246"/>
      <c r="FO597" s="246"/>
      <c r="FP597" s="246"/>
      <c r="FQ597" s="246"/>
      <c r="FR597" s="246"/>
      <c r="FS597" s="246"/>
      <c r="FT597" s="246"/>
      <c r="FU597" s="246"/>
      <c r="FV597" s="246"/>
      <c r="FW597" s="246"/>
      <c r="FX597" s="246"/>
      <c r="FY597" s="246"/>
      <c r="FZ597" s="246"/>
      <c r="GA597" s="246"/>
      <c r="GB597" s="246"/>
      <c r="GC597" s="246"/>
      <c r="GD597" s="246"/>
      <c r="GE597" s="246"/>
      <c r="GF597" s="246"/>
      <c r="GG597" s="246"/>
      <c r="GH597" s="246"/>
      <c r="GI597" s="246"/>
      <c r="GJ597" s="246"/>
      <c r="GK597" s="246"/>
      <c r="GL597" s="246"/>
      <c r="GM597" s="246"/>
      <c r="GN597" s="246"/>
      <c r="GO597" s="246"/>
      <c r="GP597" s="246"/>
      <c r="GQ597" s="246"/>
      <c r="GR597" s="246"/>
      <c r="GS597" s="246"/>
      <c r="GT597" s="246"/>
      <c r="GU597" s="246"/>
      <c r="GV597" s="246"/>
      <c r="GW597" s="246"/>
      <c r="GX597" s="246"/>
      <c r="GY597" s="246"/>
      <c r="GZ597" s="246"/>
      <c r="HA597" s="246"/>
      <c r="HB597" s="246"/>
      <c r="HC597" s="246"/>
      <c r="HD597" s="246"/>
      <c r="HE597" s="246"/>
      <c r="HF597" s="246"/>
      <c r="HG597" s="246"/>
      <c r="HH597" s="246"/>
      <c r="HI597" s="246"/>
      <c r="HJ597" s="246"/>
      <c r="HK597" s="246"/>
    </row>
    <row r="598" spans="1:219" ht="12.4" customHeight="1" x14ac:dyDescent="0.25">
      <c r="A598" s="204"/>
      <c r="B598" s="206"/>
      <c r="C598" s="270"/>
      <c r="D598" s="206"/>
      <c r="E598" s="277"/>
      <c r="F598" s="244"/>
      <c r="G598" s="245"/>
      <c r="H598" s="209"/>
      <c r="I598" s="206"/>
      <c r="J598" s="224"/>
      <c r="K598" s="206"/>
      <c r="L598" s="210"/>
      <c r="M598" s="205"/>
      <c r="N598" s="205"/>
      <c r="O598" s="205"/>
      <c r="P598" s="205"/>
      <c r="Q598" s="271"/>
      <c r="R598" s="227"/>
      <c r="S598" s="205"/>
      <c r="T598" s="205"/>
      <c r="U598" s="227"/>
      <c r="V598" s="227"/>
      <c r="W598" s="227"/>
      <c r="X598" s="227"/>
      <c r="Y598" s="272"/>
      <c r="Z598" s="227"/>
      <c r="AA598" s="273"/>
      <c r="AB598" s="273"/>
      <c r="AC598" s="273"/>
      <c r="AD598" s="273"/>
      <c r="AE598" s="273"/>
      <c r="AF598" s="273"/>
      <c r="AG598" s="273"/>
      <c r="AH598" s="273"/>
      <c r="AI598" s="274"/>
      <c r="AJ598" s="274"/>
      <c r="AK598" s="274"/>
      <c r="AL598" s="274"/>
      <c r="AM598" s="273"/>
      <c r="AN598" s="273"/>
      <c r="AO598" s="273"/>
      <c r="AP598" s="273"/>
      <c r="AQ598" s="274"/>
      <c r="AR598" s="274"/>
      <c r="AS598" s="274"/>
      <c r="AT598" s="274"/>
      <c r="AU598" s="274"/>
      <c r="AV598" s="274"/>
      <c r="AW598" s="274"/>
      <c r="AX598" s="274"/>
      <c r="AY598" s="273"/>
      <c r="AZ598" s="273"/>
      <c r="BA598" s="273"/>
      <c r="BB598" s="273"/>
      <c r="BC598" s="273"/>
      <c r="BD598" s="273"/>
      <c r="BE598" s="273"/>
      <c r="BF598" s="273"/>
      <c r="BG598" s="273"/>
      <c r="BH598" s="273"/>
      <c r="BI598" s="273"/>
      <c r="BJ598" s="273"/>
      <c r="BK598" s="273"/>
      <c r="BL598" s="273"/>
      <c r="BM598" s="273"/>
      <c r="BN598" s="273"/>
      <c r="BO598" s="273"/>
      <c r="BP598" s="273"/>
      <c r="BQ598" s="273"/>
      <c r="BR598" s="273"/>
      <c r="BS598" s="273"/>
      <c r="BT598" s="273"/>
      <c r="BU598" s="273"/>
      <c r="BV598" s="273"/>
      <c r="BW598" s="273"/>
      <c r="BX598" s="273"/>
      <c r="BY598" s="273"/>
      <c r="BZ598" s="273"/>
      <c r="CA598" s="273"/>
      <c r="CB598" s="273"/>
      <c r="CC598" s="273"/>
      <c r="CD598" s="273"/>
      <c r="CE598" s="273"/>
      <c r="CF598" s="273"/>
      <c r="CG598" s="273"/>
      <c r="CH598" s="273"/>
      <c r="CI598" s="274"/>
      <c r="CJ598" s="274"/>
      <c r="CK598" s="274"/>
      <c r="CL598" s="274"/>
      <c r="CM598" s="273"/>
      <c r="CN598" s="273"/>
      <c r="CO598" s="273"/>
      <c r="CP598" s="273"/>
      <c r="CQ598" s="273"/>
      <c r="CR598" s="273"/>
      <c r="CS598" s="273"/>
      <c r="CT598" s="273"/>
      <c r="CU598" s="274"/>
      <c r="CV598" s="274"/>
      <c r="CW598" s="274"/>
      <c r="CX598" s="274"/>
      <c r="CY598" s="274"/>
      <c r="CZ598" s="274"/>
      <c r="DA598" s="274"/>
      <c r="DB598" s="274"/>
      <c r="DC598" s="273"/>
      <c r="DD598" s="273"/>
      <c r="DE598" s="273"/>
      <c r="DF598" s="273"/>
      <c r="DG598" s="260"/>
      <c r="DH598" s="260"/>
      <c r="DI598" s="260"/>
      <c r="DJ598" s="260"/>
      <c r="DK598" s="260"/>
      <c r="DL598" s="260"/>
      <c r="DM598" s="261"/>
      <c r="DN598" s="261"/>
      <c r="DO598" s="262"/>
      <c r="DP598" s="260"/>
      <c r="DQ598" s="260"/>
      <c r="DR598" s="263"/>
      <c r="DS598" s="264"/>
      <c r="DT598" s="264"/>
      <c r="DU598" s="264"/>
      <c r="DV598" s="264"/>
      <c r="DW598" s="264"/>
      <c r="DX598" s="265"/>
      <c r="DY598" s="265"/>
      <c r="DZ598" s="263"/>
      <c r="EA598" s="264"/>
      <c r="EB598" s="264"/>
      <c r="EC598" s="263"/>
      <c r="ED598" s="264"/>
      <c r="EE598" s="264"/>
      <c r="EF598" s="264"/>
      <c r="EG598" s="264"/>
      <c r="EH598" s="264"/>
      <c r="EI598" s="265"/>
      <c r="EJ598" s="265"/>
      <c r="EK598" s="263"/>
      <c r="EL598" s="264"/>
      <c r="EM598" s="264"/>
      <c r="EN598" s="263"/>
      <c r="EO598" s="266"/>
      <c r="EP598" s="266"/>
      <c r="EQ598" s="266"/>
      <c r="ER598" s="266"/>
      <c r="ES598" s="266"/>
      <c r="ET598" s="267"/>
      <c r="EU598" s="268"/>
      <c r="EV598" s="266"/>
      <c r="EW598" s="266"/>
      <c r="EX598" s="266"/>
      <c r="EY598" s="263"/>
      <c r="EZ598" s="269"/>
      <c r="FA598" s="269"/>
      <c r="FB598" s="269"/>
      <c r="FC598" s="269"/>
      <c r="FD598" s="269"/>
      <c r="FE598" s="246"/>
      <c r="FF598" s="246"/>
      <c r="FG598" s="246"/>
      <c r="FH598" s="246"/>
      <c r="FI598" s="246"/>
      <c r="FJ598" s="246"/>
      <c r="FK598" s="246"/>
      <c r="FL598" s="246"/>
      <c r="FM598" s="246"/>
      <c r="FN598" s="246"/>
      <c r="FO598" s="246"/>
      <c r="FP598" s="246"/>
      <c r="FQ598" s="246"/>
      <c r="FR598" s="246"/>
      <c r="FS598" s="246"/>
      <c r="FT598" s="246"/>
      <c r="FU598" s="246"/>
      <c r="FV598" s="246"/>
      <c r="FW598" s="246"/>
      <c r="FX598" s="246"/>
      <c r="FY598" s="246"/>
      <c r="FZ598" s="246"/>
      <c r="GA598" s="246"/>
      <c r="GB598" s="246"/>
      <c r="GC598" s="246"/>
      <c r="GD598" s="246"/>
      <c r="GE598" s="246"/>
      <c r="GF598" s="246"/>
      <c r="GG598" s="246"/>
      <c r="GH598" s="246"/>
      <c r="GI598" s="246"/>
      <c r="GJ598" s="246"/>
      <c r="GK598" s="246"/>
      <c r="GL598" s="246"/>
      <c r="GM598" s="246"/>
      <c r="GN598" s="246"/>
      <c r="GO598" s="246"/>
      <c r="GP598" s="246"/>
      <c r="GQ598" s="246"/>
      <c r="GR598" s="246"/>
      <c r="GS598" s="246"/>
      <c r="GT598" s="246"/>
      <c r="GU598" s="246"/>
      <c r="GV598" s="246"/>
      <c r="GW598" s="246"/>
      <c r="GX598" s="246"/>
      <c r="GY598" s="246"/>
      <c r="GZ598" s="246"/>
      <c r="HA598" s="246"/>
      <c r="HB598" s="246"/>
      <c r="HC598" s="246"/>
      <c r="HD598" s="246"/>
      <c r="HE598" s="246"/>
      <c r="HF598" s="246"/>
      <c r="HG598" s="246"/>
      <c r="HH598" s="246"/>
      <c r="HI598" s="246"/>
      <c r="HJ598" s="246"/>
      <c r="HK598" s="246"/>
    </row>
    <row r="599" spans="1:219" ht="12.4" customHeight="1" x14ac:dyDescent="0.25">
      <c r="A599" s="204"/>
      <c r="B599" s="206"/>
      <c r="C599" s="270"/>
      <c r="D599" s="206"/>
      <c r="E599" s="277"/>
      <c r="F599" s="244"/>
      <c r="G599" s="245"/>
      <c r="H599" s="209"/>
      <c r="I599" s="206"/>
      <c r="J599" s="224"/>
      <c r="K599" s="206"/>
      <c r="L599" s="210"/>
      <c r="M599" s="205"/>
      <c r="N599" s="205"/>
      <c r="O599" s="205"/>
      <c r="P599" s="205"/>
      <c r="Q599" s="271"/>
      <c r="R599" s="227"/>
      <c r="S599" s="205"/>
      <c r="T599" s="205"/>
      <c r="U599" s="227"/>
      <c r="V599" s="227"/>
      <c r="W599" s="227"/>
      <c r="X599" s="227"/>
      <c r="Y599" s="272"/>
      <c r="Z599" s="227"/>
      <c r="AA599" s="273"/>
      <c r="AB599" s="273"/>
      <c r="AC599" s="273"/>
      <c r="AD599" s="273"/>
      <c r="AE599" s="274"/>
      <c r="AF599" s="273"/>
      <c r="AG599" s="273"/>
      <c r="AH599" s="273"/>
      <c r="AI599" s="274"/>
      <c r="AJ599" s="273"/>
      <c r="AK599" s="273"/>
      <c r="AL599" s="273"/>
      <c r="AM599" s="274"/>
      <c r="AN599" s="273"/>
      <c r="AO599" s="273"/>
      <c r="AP599" s="273"/>
      <c r="AQ599" s="273"/>
      <c r="AR599" s="273"/>
      <c r="AS599" s="274"/>
      <c r="AT599" s="274"/>
      <c r="AU599" s="273"/>
      <c r="AV599" s="273"/>
      <c r="AW599" s="273"/>
      <c r="AX599" s="273"/>
      <c r="AY599" s="274"/>
      <c r="AZ599" s="274"/>
      <c r="BA599" s="274"/>
      <c r="BB599" s="274"/>
      <c r="BC599" s="273"/>
      <c r="BD599" s="273"/>
      <c r="BE599" s="273"/>
      <c r="BF599" s="273"/>
      <c r="BG599" s="273"/>
      <c r="BH599" s="273"/>
      <c r="BI599" s="273"/>
      <c r="BJ599" s="273"/>
      <c r="BK599" s="273"/>
      <c r="BL599" s="273"/>
      <c r="BM599" s="273"/>
      <c r="BN599" s="273"/>
      <c r="BO599" s="273"/>
      <c r="BP599" s="273"/>
      <c r="BQ599" s="273"/>
      <c r="BR599" s="273"/>
      <c r="BS599" s="273"/>
      <c r="BT599" s="273"/>
      <c r="BU599" s="273"/>
      <c r="BV599" s="273"/>
      <c r="BW599" s="273"/>
      <c r="BX599" s="273"/>
      <c r="BY599" s="273"/>
      <c r="BZ599" s="273"/>
      <c r="CA599" s="273"/>
      <c r="CB599" s="273"/>
      <c r="CC599" s="273"/>
      <c r="CD599" s="273"/>
      <c r="CE599" s="274"/>
      <c r="CF599" s="274"/>
      <c r="CG599" s="274"/>
      <c r="CH599" s="274"/>
      <c r="CI599" s="274"/>
      <c r="CJ599" s="274"/>
      <c r="CK599" s="274"/>
      <c r="CL599" s="274"/>
      <c r="CM599" s="273"/>
      <c r="CN599" s="273"/>
      <c r="CO599" s="273"/>
      <c r="CP599" s="273"/>
      <c r="CQ599" s="273"/>
      <c r="CR599" s="273"/>
      <c r="CS599" s="273"/>
      <c r="CT599" s="273"/>
      <c r="CU599" s="274"/>
      <c r="CV599" s="274"/>
      <c r="CW599" s="274"/>
      <c r="CX599" s="274"/>
      <c r="CY599" s="273"/>
      <c r="CZ599" s="273"/>
      <c r="DA599" s="273"/>
      <c r="DB599" s="273"/>
      <c r="DC599" s="273"/>
      <c r="DD599" s="273"/>
      <c r="DE599" s="273"/>
      <c r="DF599" s="273"/>
      <c r="DG599" s="260"/>
      <c r="DH599" s="260"/>
      <c r="DI599" s="260"/>
      <c r="DJ599" s="260"/>
      <c r="DK599" s="260"/>
      <c r="DL599" s="260"/>
      <c r="DM599" s="261"/>
      <c r="DN599" s="261"/>
      <c r="DO599" s="262"/>
      <c r="DP599" s="260"/>
      <c r="DQ599" s="260"/>
      <c r="DR599" s="263"/>
      <c r="DS599" s="264"/>
      <c r="DT599" s="264"/>
      <c r="DU599" s="264"/>
      <c r="DV599" s="264"/>
      <c r="DW599" s="264"/>
      <c r="DX599" s="265"/>
      <c r="DY599" s="265"/>
      <c r="DZ599" s="263"/>
      <c r="EA599" s="264"/>
      <c r="EB599" s="264"/>
      <c r="EC599" s="263"/>
      <c r="ED599" s="264"/>
      <c r="EE599" s="264"/>
      <c r="EF599" s="264"/>
      <c r="EG599" s="264"/>
      <c r="EH599" s="264"/>
      <c r="EI599" s="265"/>
      <c r="EJ599" s="265"/>
      <c r="EK599" s="263"/>
      <c r="EL599" s="264"/>
      <c r="EM599" s="264"/>
      <c r="EN599" s="263"/>
      <c r="EO599" s="266"/>
      <c r="EP599" s="266"/>
      <c r="EQ599" s="266"/>
      <c r="ER599" s="266"/>
      <c r="ES599" s="266"/>
      <c r="ET599" s="267"/>
      <c r="EU599" s="268"/>
      <c r="EV599" s="266"/>
      <c r="EW599" s="266"/>
      <c r="EX599" s="266"/>
      <c r="EY599" s="263"/>
      <c r="EZ599" s="269"/>
      <c r="FA599" s="269"/>
      <c r="FB599" s="269"/>
      <c r="FC599" s="269"/>
      <c r="FD599" s="269"/>
      <c r="FE599" s="246"/>
      <c r="FF599" s="246"/>
      <c r="FG599" s="246"/>
      <c r="FH599" s="246"/>
      <c r="FI599" s="246"/>
      <c r="FJ599" s="246"/>
      <c r="FK599" s="246"/>
      <c r="FL599" s="246"/>
      <c r="FM599" s="246"/>
      <c r="FN599" s="246"/>
      <c r="FO599" s="246"/>
      <c r="FP599" s="246"/>
      <c r="FQ599" s="246"/>
      <c r="FR599" s="246"/>
      <c r="FS599" s="246"/>
      <c r="FT599" s="246"/>
      <c r="FU599" s="246"/>
      <c r="FV599" s="246"/>
      <c r="FW599" s="246"/>
      <c r="FX599" s="246"/>
      <c r="FY599" s="246"/>
      <c r="FZ599" s="246"/>
      <c r="GA599" s="246"/>
      <c r="GB599" s="246"/>
      <c r="GC599" s="246"/>
      <c r="GD599" s="246"/>
      <c r="GE599" s="246"/>
      <c r="GF599" s="246"/>
      <c r="GG599" s="246"/>
      <c r="GH599" s="246"/>
      <c r="GI599" s="246"/>
      <c r="GJ599" s="246"/>
      <c r="GK599" s="246"/>
      <c r="GL599" s="246"/>
      <c r="GM599" s="246"/>
      <c r="GN599" s="246"/>
      <c r="GO599" s="246"/>
      <c r="GP599" s="246"/>
      <c r="GQ599" s="246"/>
      <c r="GR599" s="246"/>
      <c r="GS599" s="246"/>
      <c r="GT599" s="246"/>
      <c r="GU599" s="246"/>
      <c r="GV599" s="246"/>
      <c r="GW599" s="246"/>
      <c r="GX599" s="246"/>
      <c r="GY599" s="246"/>
      <c r="GZ599" s="246"/>
      <c r="HA599" s="246"/>
      <c r="HB599" s="246"/>
      <c r="HC599" s="246"/>
      <c r="HD599" s="246"/>
      <c r="HE599" s="246"/>
      <c r="HF599" s="246"/>
      <c r="HG599" s="246"/>
      <c r="HH599" s="246"/>
      <c r="HI599" s="246"/>
      <c r="HJ599" s="246"/>
      <c r="HK599" s="246"/>
    </row>
    <row r="600" spans="1:219" ht="12.4" customHeight="1" x14ac:dyDescent="0.25">
      <c r="A600" s="204"/>
      <c r="B600" s="206"/>
      <c r="C600" s="270"/>
      <c r="D600" s="206"/>
      <c r="E600" s="277"/>
      <c r="F600" s="244"/>
      <c r="G600" s="245"/>
      <c r="H600" s="209"/>
      <c r="I600" s="206"/>
      <c r="J600" s="224"/>
      <c r="K600" s="206"/>
      <c r="L600" s="210"/>
      <c r="M600" s="205"/>
      <c r="N600" s="205"/>
      <c r="O600" s="205"/>
      <c r="P600" s="205"/>
      <c r="Q600" s="271"/>
      <c r="R600" s="227"/>
      <c r="S600" s="205"/>
      <c r="T600" s="205"/>
      <c r="U600" s="227"/>
      <c r="V600" s="227"/>
      <c r="W600" s="227"/>
      <c r="X600" s="272"/>
      <c r="Y600" s="272"/>
      <c r="Z600" s="227"/>
      <c r="AA600" s="273"/>
      <c r="AB600" s="273"/>
      <c r="AC600" s="273"/>
      <c r="AD600" s="274"/>
      <c r="AE600" s="274"/>
      <c r="AF600" s="273"/>
      <c r="AG600" s="274"/>
      <c r="AH600" s="274"/>
      <c r="AI600" s="274"/>
      <c r="AJ600" s="274"/>
      <c r="AK600" s="274"/>
      <c r="AL600" s="274"/>
      <c r="AM600" s="274"/>
      <c r="AN600" s="273"/>
      <c r="AO600" s="274"/>
      <c r="AP600" s="274"/>
      <c r="AQ600" s="273"/>
      <c r="AR600" s="274"/>
      <c r="AS600" s="273"/>
      <c r="AT600" s="274"/>
      <c r="AU600" s="274"/>
      <c r="AV600" s="274"/>
      <c r="AW600" s="274"/>
      <c r="AX600" s="273"/>
      <c r="AY600" s="273"/>
      <c r="AZ600" s="273"/>
      <c r="BA600" s="273"/>
      <c r="BB600" s="273"/>
      <c r="BC600" s="273"/>
      <c r="BD600" s="273"/>
      <c r="BE600" s="273"/>
      <c r="BF600" s="273"/>
      <c r="BG600" s="273"/>
      <c r="BH600" s="273"/>
      <c r="BI600" s="273"/>
      <c r="BJ600" s="273"/>
      <c r="BK600" s="273"/>
      <c r="BL600" s="273"/>
      <c r="BM600" s="273"/>
      <c r="BN600" s="273"/>
      <c r="BO600" s="273"/>
      <c r="BP600" s="273"/>
      <c r="BQ600" s="273"/>
      <c r="BR600" s="273"/>
      <c r="BS600" s="273"/>
      <c r="BT600" s="273"/>
      <c r="BU600" s="273"/>
      <c r="BV600" s="273"/>
      <c r="BW600" s="273"/>
      <c r="BX600" s="273"/>
      <c r="BY600" s="273"/>
      <c r="BZ600" s="273"/>
      <c r="CA600" s="273"/>
      <c r="CB600" s="273"/>
      <c r="CC600" s="273"/>
      <c r="CD600" s="273"/>
      <c r="CE600" s="274"/>
      <c r="CF600" s="274"/>
      <c r="CG600" s="274"/>
      <c r="CH600" s="274"/>
      <c r="CI600" s="274"/>
      <c r="CJ600" s="274"/>
      <c r="CK600" s="274"/>
      <c r="CL600" s="274"/>
      <c r="CM600" s="273"/>
      <c r="CN600" s="273"/>
      <c r="CO600" s="273"/>
      <c r="CP600" s="273"/>
      <c r="CQ600" s="273"/>
      <c r="CR600" s="273"/>
      <c r="CS600" s="273"/>
      <c r="CT600" s="273"/>
      <c r="CU600" s="274"/>
      <c r="CV600" s="274"/>
      <c r="CW600" s="274"/>
      <c r="CX600" s="274"/>
      <c r="CY600" s="274"/>
      <c r="CZ600" s="274"/>
      <c r="DA600" s="274"/>
      <c r="DB600" s="274"/>
      <c r="DC600" s="273"/>
      <c r="DD600" s="273"/>
      <c r="DE600" s="273"/>
      <c r="DF600" s="273"/>
      <c r="DG600" s="260"/>
      <c r="DH600" s="260"/>
      <c r="DI600" s="260"/>
      <c r="DJ600" s="260"/>
      <c r="DK600" s="260"/>
      <c r="DL600" s="260"/>
      <c r="DM600" s="261"/>
      <c r="DN600" s="261"/>
      <c r="DO600" s="262"/>
      <c r="DP600" s="260"/>
      <c r="DQ600" s="260"/>
      <c r="DR600" s="263"/>
      <c r="DS600" s="264"/>
      <c r="DT600" s="264"/>
      <c r="DU600" s="264"/>
      <c r="DV600" s="264"/>
      <c r="DW600" s="264"/>
      <c r="DX600" s="265"/>
      <c r="DY600" s="265"/>
      <c r="DZ600" s="263"/>
      <c r="EA600" s="264"/>
      <c r="EB600" s="264"/>
      <c r="EC600" s="263"/>
      <c r="ED600" s="264"/>
      <c r="EE600" s="264"/>
      <c r="EF600" s="264"/>
      <c r="EG600" s="264"/>
      <c r="EH600" s="264"/>
      <c r="EI600" s="265"/>
      <c r="EJ600" s="265"/>
      <c r="EK600" s="263"/>
      <c r="EL600" s="264"/>
      <c r="EM600" s="264"/>
      <c r="EN600" s="263"/>
      <c r="EO600" s="266"/>
      <c r="EP600" s="266"/>
      <c r="EQ600" s="266"/>
      <c r="ER600" s="266"/>
      <c r="ES600" s="266"/>
      <c r="ET600" s="267"/>
      <c r="EU600" s="268"/>
      <c r="EV600" s="266"/>
      <c r="EW600" s="266"/>
      <c r="EX600" s="266"/>
      <c r="EY600" s="263"/>
      <c r="EZ600" s="269"/>
      <c r="FA600" s="269"/>
      <c r="FB600" s="269"/>
      <c r="FC600" s="269"/>
      <c r="FD600" s="269"/>
      <c r="FE600" s="246"/>
      <c r="FF600" s="246"/>
      <c r="FG600" s="246"/>
      <c r="FH600" s="246"/>
      <c r="FI600" s="246"/>
      <c r="FJ600" s="246"/>
      <c r="FK600" s="246"/>
      <c r="FL600" s="246"/>
      <c r="FM600" s="246"/>
      <c r="FN600" s="246"/>
      <c r="FO600" s="246"/>
      <c r="FP600" s="246"/>
      <c r="FQ600" s="246"/>
      <c r="FR600" s="246"/>
      <c r="FS600" s="246"/>
      <c r="FT600" s="246"/>
      <c r="FU600" s="246"/>
      <c r="FV600" s="246"/>
      <c r="FW600" s="246"/>
      <c r="FX600" s="246"/>
      <c r="FY600" s="246"/>
      <c r="FZ600" s="246"/>
      <c r="GA600" s="246"/>
      <c r="GB600" s="246"/>
      <c r="GC600" s="246"/>
      <c r="GD600" s="246"/>
      <c r="GE600" s="246"/>
      <c r="GF600" s="246"/>
      <c r="GG600" s="246"/>
      <c r="GH600" s="246"/>
      <c r="GI600" s="246"/>
      <c r="GJ600" s="246"/>
      <c r="GK600" s="246"/>
      <c r="GL600" s="246"/>
      <c r="GM600" s="246"/>
      <c r="GN600" s="246"/>
      <c r="GO600" s="246"/>
      <c r="GP600" s="246"/>
      <c r="GQ600" s="246"/>
      <c r="GR600" s="246"/>
      <c r="GS600" s="246"/>
      <c r="GT600" s="246"/>
      <c r="GU600" s="246"/>
      <c r="GV600" s="246"/>
      <c r="GW600" s="246"/>
      <c r="GX600" s="246"/>
      <c r="GY600" s="246"/>
      <c r="GZ600" s="246"/>
      <c r="HA600" s="246"/>
      <c r="HB600" s="246"/>
      <c r="HC600" s="246"/>
      <c r="HD600" s="246"/>
      <c r="HE600" s="246"/>
      <c r="HF600" s="246"/>
      <c r="HG600" s="246"/>
      <c r="HH600" s="246"/>
      <c r="HI600" s="246"/>
      <c r="HJ600" s="246"/>
      <c r="HK600" s="246"/>
    </row>
    <row r="601" spans="1:219" ht="12.4" customHeight="1" x14ac:dyDescent="0.25">
      <c r="A601" s="204"/>
      <c r="B601" s="206"/>
      <c r="C601" s="270"/>
      <c r="D601" s="206"/>
      <c r="E601" s="277"/>
      <c r="F601" s="244"/>
      <c r="G601" s="245"/>
      <c r="H601" s="209"/>
      <c r="I601" s="206"/>
      <c r="J601" s="224"/>
      <c r="K601" s="206"/>
      <c r="L601" s="210"/>
      <c r="M601" s="205"/>
      <c r="N601" s="205"/>
      <c r="O601" s="205"/>
      <c r="P601" s="205"/>
      <c r="Q601" s="271"/>
      <c r="R601" s="227"/>
      <c r="S601" s="205"/>
      <c r="T601" s="205"/>
      <c r="U601" s="227"/>
      <c r="V601" s="227"/>
      <c r="W601" s="227"/>
      <c r="X601" s="272"/>
      <c r="Y601" s="272"/>
      <c r="Z601" s="227"/>
      <c r="AA601" s="273"/>
      <c r="AB601" s="274"/>
      <c r="AC601" s="273"/>
      <c r="AD601" s="273"/>
      <c r="AE601" s="273"/>
      <c r="AF601" s="274"/>
      <c r="AG601" s="273"/>
      <c r="AH601" s="273"/>
      <c r="AI601" s="274"/>
      <c r="AJ601" s="274"/>
      <c r="AK601" s="274"/>
      <c r="AL601" s="274"/>
      <c r="AM601" s="273"/>
      <c r="AN601" s="274"/>
      <c r="AO601" s="273"/>
      <c r="AP601" s="273"/>
      <c r="AQ601" s="274"/>
      <c r="AR601" s="274"/>
      <c r="AS601" s="273"/>
      <c r="AT601" s="273"/>
      <c r="AU601" s="273"/>
      <c r="AV601" s="274"/>
      <c r="AW601" s="273"/>
      <c r="AX601" s="273"/>
      <c r="AY601" s="273"/>
      <c r="AZ601" s="273"/>
      <c r="BA601" s="273"/>
      <c r="BB601" s="273"/>
      <c r="BC601" s="273"/>
      <c r="BD601" s="273"/>
      <c r="BE601" s="273"/>
      <c r="BF601" s="273"/>
      <c r="BG601" s="273"/>
      <c r="BH601" s="273"/>
      <c r="BI601" s="273"/>
      <c r="BJ601" s="273"/>
      <c r="BK601" s="273"/>
      <c r="BL601" s="273"/>
      <c r="BM601" s="273"/>
      <c r="BN601" s="273"/>
      <c r="BO601" s="273"/>
      <c r="BP601" s="273"/>
      <c r="BQ601" s="273"/>
      <c r="BR601" s="273"/>
      <c r="BS601" s="273"/>
      <c r="BT601" s="273"/>
      <c r="BU601" s="273"/>
      <c r="BV601" s="273"/>
      <c r="BW601" s="273"/>
      <c r="BX601" s="273"/>
      <c r="BY601" s="273"/>
      <c r="BZ601" s="273"/>
      <c r="CA601" s="273"/>
      <c r="CB601" s="273"/>
      <c r="CC601" s="273"/>
      <c r="CD601" s="273"/>
      <c r="CE601" s="274"/>
      <c r="CF601" s="273"/>
      <c r="CG601" s="273"/>
      <c r="CH601" s="273"/>
      <c r="CI601" s="274"/>
      <c r="CJ601" s="273"/>
      <c r="CK601" s="273"/>
      <c r="CL601" s="273"/>
      <c r="CM601" s="273"/>
      <c r="CN601" s="273"/>
      <c r="CO601" s="273"/>
      <c r="CP601" s="273"/>
      <c r="CQ601" s="273"/>
      <c r="CR601" s="273"/>
      <c r="CS601" s="273"/>
      <c r="CT601" s="273"/>
      <c r="CU601" s="274"/>
      <c r="CV601" s="274"/>
      <c r="CW601" s="274"/>
      <c r="CX601" s="274"/>
      <c r="CY601" s="274"/>
      <c r="CZ601" s="273"/>
      <c r="DA601" s="274"/>
      <c r="DB601" s="274"/>
      <c r="DC601" s="273"/>
      <c r="DD601" s="273"/>
      <c r="DE601" s="273"/>
      <c r="DF601" s="273"/>
      <c r="DG601" s="260"/>
      <c r="DH601" s="260"/>
      <c r="DI601" s="260"/>
      <c r="DJ601" s="260"/>
      <c r="DK601" s="260"/>
      <c r="DL601" s="260"/>
      <c r="DM601" s="261"/>
      <c r="DN601" s="261"/>
      <c r="DO601" s="262"/>
      <c r="DP601" s="260"/>
      <c r="DQ601" s="260"/>
      <c r="DR601" s="263"/>
      <c r="DS601" s="264"/>
      <c r="DT601" s="264"/>
      <c r="DU601" s="264"/>
      <c r="DV601" s="264"/>
      <c r="DW601" s="264"/>
      <c r="DX601" s="265"/>
      <c r="DY601" s="265"/>
      <c r="DZ601" s="263"/>
      <c r="EA601" s="264"/>
      <c r="EB601" s="264"/>
      <c r="EC601" s="263"/>
      <c r="ED601" s="264"/>
      <c r="EE601" s="264"/>
      <c r="EF601" s="264"/>
      <c r="EG601" s="264"/>
      <c r="EH601" s="264"/>
      <c r="EI601" s="265"/>
      <c r="EJ601" s="265"/>
      <c r="EK601" s="263"/>
      <c r="EL601" s="264"/>
      <c r="EM601" s="264"/>
      <c r="EN601" s="263"/>
      <c r="EO601" s="266"/>
      <c r="EP601" s="266"/>
      <c r="EQ601" s="266"/>
      <c r="ER601" s="266"/>
      <c r="ES601" s="266"/>
      <c r="ET601" s="267"/>
      <c r="EU601" s="268"/>
      <c r="EV601" s="266"/>
      <c r="EW601" s="266"/>
      <c r="EX601" s="266"/>
      <c r="EY601" s="263"/>
      <c r="EZ601" s="269"/>
      <c r="FA601" s="269"/>
      <c r="FB601" s="269"/>
      <c r="FC601" s="269"/>
      <c r="FD601" s="269"/>
      <c r="FE601" s="246"/>
      <c r="FF601" s="246"/>
      <c r="FG601" s="246"/>
      <c r="FH601" s="246"/>
      <c r="FI601" s="246"/>
      <c r="FJ601" s="246"/>
      <c r="FK601" s="246"/>
      <c r="FL601" s="246"/>
      <c r="FM601" s="246"/>
      <c r="FN601" s="246"/>
      <c r="FO601" s="246"/>
      <c r="FP601" s="246"/>
      <c r="FQ601" s="246"/>
      <c r="FR601" s="246"/>
      <c r="FS601" s="246"/>
      <c r="FT601" s="246"/>
      <c r="FU601" s="246"/>
      <c r="FV601" s="246"/>
      <c r="FW601" s="246"/>
      <c r="FX601" s="246"/>
      <c r="FY601" s="246"/>
      <c r="FZ601" s="246"/>
      <c r="GA601" s="246"/>
      <c r="GB601" s="246"/>
      <c r="GC601" s="246"/>
      <c r="GD601" s="246"/>
      <c r="GE601" s="246"/>
      <c r="GF601" s="246"/>
      <c r="GG601" s="246"/>
      <c r="GH601" s="246"/>
      <c r="GI601" s="246"/>
      <c r="GJ601" s="246"/>
      <c r="GK601" s="246"/>
      <c r="GL601" s="246"/>
      <c r="GM601" s="246"/>
      <c r="GN601" s="246"/>
      <c r="GO601" s="246"/>
      <c r="GP601" s="246"/>
      <c r="GQ601" s="246"/>
      <c r="GR601" s="246"/>
      <c r="GS601" s="246"/>
      <c r="GT601" s="246"/>
      <c r="GU601" s="246"/>
      <c r="GV601" s="246"/>
      <c r="GW601" s="246"/>
      <c r="GX601" s="246"/>
      <c r="GY601" s="246"/>
      <c r="GZ601" s="246"/>
      <c r="HA601" s="246"/>
      <c r="HB601" s="246"/>
      <c r="HC601" s="246"/>
      <c r="HD601" s="246"/>
      <c r="HE601" s="246"/>
      <c r="HF601" s="246"/>
      <c r="HG601" s="246"/>
      <c r="HH601" s="246"/>
      <c r="HI601" s="246"/>
      <c r="HJ601" s="246"/>
      <c r="HK601" s="246"/>
    </row>
    <row r="602" spans="1:219" ht="12.4" customHeight="1" x14ac:dyDescent="0.25">
      <c r="A602" s="204"/>
      <c r="B602" s="206"/>
      <c r="C602" s="270"/>
      <c r="D602" s="206"/>
      <c r="E602" s="277"/>
      <c r="F602" s="244"/>
      <c r="G602" s="245"/>
      <c r="H602" s="209"/>
      <c r="I602" s="206"/>
      <c r="J602" s="224"/>
      <c r="K602" s="206"/>
      <c r="L602" s="210"/>
      <c r="M602" s="205"/>
      <c r="N602" s="205"/>
      <c r="O602" s="205"/>
      <c r="P602" s="271"/>
      <c r="Q602" s="271"/>
      <c r="R602" s="227"/>
      <c r="S602" s="205"/>
      <c r="T602" s="205"/>
      <c r="U602" s="227"/>
      <c r="V602" s="227"/>
      <c r="W602" s="227"/>
      <c r="X602" s="272"/>
      <c r="Y602" s="272"/>
      <c r="Z602" s="227"/>
      <c r="AA602" s="274"/>
      <c r="AB602" s="274"/>
      <c r="AC602" s="274"/>
      <c r="AD602" s="274"/>
      <c r="AE602" s="274"/>
      <c r="AF602" s="274"/>
      <c r="AG602" s="274"/>
      <c r="AH602" s="274"/>
      <c r="AI602" s="274"/>
      <c r="AJ602" s="274"/>
      <c r="AK602" s="274"/>
      <c r="AL602" s="274"/>
      <c r="AM602" s="274"/>
      <c r="AN602" s="274"/>
      <c r="AO602" s="274"/>
      <c r="AP602" s="274"/>
      <c r="AQ602" s="274"/>
      <c r="AR602" s="274"/>
      <c r="AS602" s="274"/>
      <c r="AT602" s="274"/>
      <c r="AU602" s="274"/>
      <c r="AV602" s="274"/>
      <c r="AW602" s="274"/>
      <c r="AX602" s="274"/>
      <c r="AY602" s="274"/>
      <c r="AZ602" s="274"/>
      <c r="BA602" s="274"/>
      <c r="BB602" s="274"/>
      <c r="BC602" s="274"/>
      <c r="BD602" s="274"/>
      <c r="BE602" s="274"/>
      <c r="BF602" s="274"/>
      <c r="BG602" s="274"/>
      <c r="BH602" s="274"/>
      <c r="BI602" s="274"/>
      <c r="BJ602" s="274"/>
      <c r="BK602" s="274"/>
      <c r="BL602" s="274"/>
      <c r="BM602" s="274"/>
      <c r="BN602" s="274"/>
      <c r="BO602" s="274"/>
      <c r="BP602" s="274"/>
      <c r="BQ602" s="274"/>
      <c r="BR602" s="274"/>
      <c r="BS602" s="274"/>
      <c r="BT602" s="274"/>
      <c r="BU602" s="274"/>
      <c r="BV602" s="274"/>
      <c r="BW602" s="274"/>
      <c r="BX602" s="274"/>
      <c r="BY602" s="274"/>
      <c r="BZ602" s="274"/>
      <c r="CA602" s="274"/>
      <c r="CB602" s="274"/>
      <c r="CC602" s="274"/>
      <c r="CD602" s="274"/>
      <c r="CE602" s="274"/>
      <c r="CF602" s="274"/>
      <c r="CG602" s="274"/>
      <c r="CH602" s="274"/>
      <c r="CI602" s="274"/>
      <c r="CJ602" s="274"/>
      <c r="CK602" s="274"/>
      <c r="CL602" s="274"/>
      <c r="CM602" s="274"/>
      <c r="CN602" s="274"/>
      <c r="CO602" s="274"/>
      <c r="CP602" s="274"/>
      <c r="CQ602" s="274"/>
      <c r="CR602" s="274"/>
      <c r="CS602" s="274"/>
      <c r="CT602" s="274"/>
      <c r="CU602" s="274"/>
      <c r="CV602" s="274"/>
      <c r="CW602" s="274"/>
      <c r="CX602" s="274"/>
      <c r="CY602" s="274"/>
      <c r="CZ602" s="274"/>
      <c r="DA602" s="274"/>
      <c r="DB602" s="274"/>
      <c r="DC602" s="274"/>
      <c r="DD602" s="274"/>
      <c r="DE602" s="274"/>
      <c r="DF602" s="274"/>
      <c r="DG602" s="260"/>
      <c r="DH602" s="260"/>
      <c r="DI602" s="260"/>
      <c r="DJ602" s="260"/>
      <c r="DK602" s="260"/>
      <c r="DL602" s="260"/>
      <c r="DM602" s="261"/>
      <c r="DN602" s="261"/>
      <c r="DO602" s="262"/>
      <c r="DP602" s="260"/>
      <c r="DQ602" s="260"/>
      <c r="DR602" s="263"/>
      <c r="DS602" s="264"/>
      <c r="DT602" s="264"/>
      <c r="DU602" s="264"/>
      <c r="DV602" s="264"/>
      <c r="DW602" s="264"/>
      <c r="DX602" s="265"/>
      <c r="DY602" s="265"/>
      <c r="DZ602" s="263"/>
      <c r="EA602" s="264"/>
      <c r="EB602" s="264"/>
      <c r="EC602" s="263"/>
      <c r="ED602" s="264"/>
      <c r="EE602" s="264"/>
      <c r="EF602" s="264"/>
      <c r="EG602" s="264"/>
      <c r="EH602" s="264"/>
      <c r="EI602" s="265"/>
      <c r="EJ602" s="265"/>
      <c r="EK602" s="263"/>
      <c r="EL602" s="264"/>
      <c r="EM602" s="264"/>
      <c r="EN602" s="263"/>
      <c r="EO602" s="266"/>
      <c r="EP602" s="266"/>
      <c r="EQ602" s="266"/>
      <c r="ER602" s="266"/>
      <c r="ES602" s="266"/>
      <c r="ET602" s="267"/>
      <c r="EU602" s="268"/>
      <c r="EV602" s="266"/>
      <c r="EW602" s="266"/>
      <c r="EX602" s="266"/>
      <c r="EY602" s="263"/>
      <c r="EZ602" s="269"/>
      <c r="FA602" s="269"/>
      <c r="FB602" s="269"/>
      <c r="FC602" s="269"/>
      <c r="FD602" s="269"/>
      <c r="FE602" s="246"/>
      <c r="FF602" s="246"/>
      <c r="FG602" s="246"/>
      <c r="FH602" s="246"/>
      <c r="FI602" s="246"/>
      <c r="FJ602" s="246"/>
      <c r="FK602" s="246"/>
      <c r="FL602" s="246"/>
      <c r="FM602" s="246"/>
      <c r="FN602" s="246"/>
      <c r="FO602" s="246"/>
      <c r="FP602" s="246"/>
      <c r="FQ602" s="246"/>
      <c r="FR602" s="246"/>
      <c r="FS602" s="246"/>
      <c r="FT602" s="246"/>
      <c r="FU602" s="246"/>
      <c r="FV602" s="246"/>
      <c r="FW602" s="246"/>
      <c r="FX602" s="246"/>
      <c r="FY602" s="246"/>
      <c r="FZ602" s="246"/>
      <c r="GA602" s="246"/>
      <c r="GB602" s="246"/>
      <c r="GC602" s="246"/>
      <c r="GD602" s="246"/>
      <c r="GE602" s="246"/>
      <c r="GF602" s="246"/>
      <c r="GG602" s="246"/>
      <c r="GH602" s="246"/>
      <c r="GI602" s="246"/>
      <c r="GJ602" s="246"/>
      <c r="GK602" s="246"/>
      <c r="GL602" s="246"/>
      <c r="GM602" s="246"/>
      <c r="GN602" s="246"/>
      <c r="GO602" s="246"/>
      <c r="GP602" s="246"/>
      <c r="GQ602" s="246"/>
      <c r="GR602" s="246"/>
      <c r="GS602" s="246"/>
      <c r="GT602" s="246"/>
      <c r="GU602" s="246"/>
      <c r="GV602" s="246"/>
      <c r="GW602" s="246"/>
      <c r="GX602" s="246"/>
      <c r="GY602" s="246"/>
      <c r="GZ602" s="246"/>
      <c r="HA602" s="246"/>
      <c r="HB602" s="246"/>
      <c r="HC602" s="246"/>
      <c r="HD602" s="246"/>
      <c r="HE602" s="246"/>
      <c r="HF602" s="246"/>
      <c r="HG602" s="246"/>
      <c r="HH602" s="246"/>
      <c r="HI602" s="246"/>
      <c r="HJ602" s="246"/>
      <c r="HK602" s="246"/>
    </row>
    <row r="603" spans="1:219" ht="12.4" customHeight="1" x14ac:dyDescent="0.25">
      <c r="A603" s="204"/>
      <c r="B603" s="206"/>
      <c r="C603" s="270"/>
      <c r="D603" s="206"/>
      <c r="E603" s="277"/>
      <c r="F603" s="244"/>
      <c r="G603" s="245"/>
      <c r="H603" s="209"/>
      <c r="I603" s="206"/>
      <c r="J603" s="224"/>
      <c r="K603" s="206"/>
      <c r="L603" s="210"/>
      <c r="M603" s="205"/>
      <c r="N603" s="205"/>
      <c r="O603" s="205"/>
      <c r="P603" s="205"/>
      <c r="Q603" s="271"/>
      <c r="R603" s="227"/>
      <c r="S603" s="205"/>
      <c r="T603" s="205"/>
      <c r="U603" s="227"/>
      <c r="V603" s="227"/>
      <c r="W603" s="227"/>
      <c r="X603" s="272"/>
      <c r="Y603" s="272"/>
      <c r="Z603" s="227"/>
      <c r="AA603" s="274"/>
      <c r="AB603" s="274"/>
      <c r="AC603" s="274"/>
      <c r="AD603" s="274"/>
      <c r="AE603" s="274"/>
      <c r="AF603" s="274"/>
      <c r="AG603" s="274"/>
      <c r="AH603" s="274"/>
      <c r="AI603" s="274"/>
      <c r="AJ603" s="274"/>
      <c r="AK603" s="274"/>
      <c r="AL603" s="274"/>
      <c r="AM603" s="274"/>
      <c r="AN603" s="274"/>
      <c r="AO603" s="274"/>
      <c r="AP603" s="274"/>
      <c r="AQ603" s="274"/>
      <c r="AR603" s="274"/>
      <c r="AS603" s="274"/>
      <c r="AT603" s="274"/>
      <c r="AU603" s="274"/>
      <c r="AV603" s="274"/>
      <c r="AW603" s="274"/>
      <c r="AX603" s="274"/>
      <c r="AY603" s="274"/>
      <c r="AZ603" s="274"/>
      <c r="BA603" s="274"/>
      <c r="BB603" s="274"/>
      <c r="BC603" s="274"/>
      <c r="BD603" s="274"/>
      <c r="BE603" s="274"/>
      <c r="BF603" s="274"/>
      <c r="BG603" s="274"/>
      <c r="BH603" s="274"/>
      <c r="BI603" s="274"/>
      <c r="BJ603" s="274"/>
      <c r="BK603" s="274"/>
      <c r="BL603" s="274"/>
      <c r="BM603" s="274"/>
      <c r="BN603" s="274"/>
      <c r="BO603" s="274"/>
      <c r="BP603" s="274"/>
      <c r="BQ603" s="274"/>
      <c r="BR603" s="274"/>
      <c r="BS603" s="274"/>
      <c r="BT603" s="274"/>
      <c r="BU603" s="274"/>
      <c r="BV603" s="274"/>
      <c r="BW603" s="274"/>
      <c r="BX603" s="274"/>
      <c r="BY603" s="274"/>
      <c r="BZ603" s="274"/>
      <c r="CA603" s="274"/>
      <c r="CB603" s="274"/>
      <c r="CC603" s="274"/>
      <c r="CD603" s="274"/>
      <c r="CE603" s="274"/>
      <c r="CF603" s="274"/>
      <c r="CG603" s="274"/>
      <c r="CH603" s="274"/>
      <c r="CI603" s="274"/>
      <c r="CJ603" s="274"/>
      <c r="CK603" s="274"/>
      <c r="CL603" s="274"/>
      <c r="CM603" s="274"/>
      <c r="CN603" s="274"/>
      <c r="CO603" s="274"/>
      <c r="CP603" s="274"/>
      <c r="CQ603" s="274"/>
      <c r="CR603" s="274"/>
      <c r="CS603" s="274"/>
      <c r="CT603" s="274"/>
      <c r="CU603" s="274"/>
      <c r="CV603" s="274"/>
      <c r="CW603" s="274"/>
      <c r="CX603" s="274"/>
      <c r="CY603" s="274"/>
      <c r="CZ603" s="274"/>
      <c r="DA603" s="274"/>
      <c r="DB603" s="274"/>
      <c r="DC603" s="274"/>
      <c r="DD603" s="274"/>
      <c r="DE603" s="274"/>
      <c r="DF603" s="274"/>
      <c r="DG603" s="260"/>
      <c r="DH603" s="260"/>
      <c r="DI603" s="260"/>
      <c r="DJ603" s="260"/>
      <c r="DK603" s="260"/>
      <c r="DL603" s="260"/>
      <c r="DM603" s="261"/>
      <c r="DN603" s="261"/>
      <c r="DO603" s="262"/>
      <c r="DP603" s="260"/>
      <c r="DQ603" s="260"/>
      <c r="DR603" s="263"/>
      <c r="DS603" s="264"/>
      <c r="DT603" s="264"/>
      <c r="DU603" s="264"/>
      <c r="DV603" s="264"/>
      <c r="DW603" s="264"/>
      <c r="DX603" s="265"/>
      <c r="DY603" s="265"/>
      <c r="DZ603" s="263"/>
      <c r="EA603" s="264"/>
      <c r="EB603" s="264"/>
      <c r="EC603" s="263"/>
      <c r="ED603" s="264"/>
      <c r="EE603" s="264"/>
      <c r="EF603" s="264"/>
      <c r="EG603" s="264"/>
      <c r="EH603" s="264"/>
      <c r="EI603" s="265"/>
      <c r="EJ603" s="265"/>
      <c r="EK603" s="263"/>
      <c r="EL603" s="264"/>
      <c r="EM603" s="264"/>
      <c r="EN603" s="263"/>
      <c r="EO603" s="266"/>
      <c r="EP603" s="266"/>
      <c r="EQ603" s="266"/>
      <c r="ER603" s="266"/>
      <c r="ES603" s="266"/>
      <c r="ET603" s="267"/>
      <c r="EU603" s="268"/>
      <c r="EV603" s="266"/>
      <c r="EW603" s="266"/>
      <c r="EX603" s="266"/>
      <c r="EY603" s="263"/>
      <c r="EZ603" s="269"/>
      <c r="FA603" s="269"/>
      <c r="FB603" s="269"/>
      <c r="FC603" s="269"/>
      <c r="FD603" s="269"/>
      <c r="FE603" s="246"/>
      <c r="FF603" s="246"/>
      <c r="FG603" s="246"/>
      <c r="FH603" s="246"/>
      <c r="FI603" s="246"/>
      <c r="FJ603" s="246"/>
      <c r="FK603" s="246"/>
      <c r="FL603" s="246"/>
      <c r="FM603" s="246"/>
      <c r="FN603" s="246"/>
      <c r="FO603" s="246"/>
      <c r="FP603" s="246"/>
      <c r="FQ603" s="246"/>
      <c r="FR603" s="246"/>
      <c r="FS603" s="246"/>
      <c r="FT603" s="246"/>
      <c r="FU603" s="246"/>
      <c r="FV603" s="246"/>
      <c r="FW603" s="246"/>
      <c r="FX603" s="246"/>
      <c r="FY603" s="246"/>
      <c r="FZ603" s="246"/>
      <c r="GA603" s="246"/>
      <c r="GB603" s="246"/>
      <c r="GC603" s="246"/>
      <c r="GD603" s="246"/>
      <c r="GE603" s="246"/>
      <c r="GF603" s="246"/>
      <c r="GG603" s="246"/>
      <c r="GH603" s="246"/>
      <c r="GI603" s="246"/>
      <c r="GJ603" s="246"/>
      <c r="GK603" s="246"/>
      <c r="GL603" s="246"/>
      <c r="GM603" s="246"/>
      <c r="GN603" s="246"/>
      <c r="GO603" s="246"/>
      <c r="GP603" s="246"/>
      <c r="GQ603" s="246"/>
      <c r="GR603" s="246"/>
      <c r="GS603" s="246"/>
      <c r="GT603" s="246"/>
      <c r="GU603" s="246"/>
      <c r="GV603" s="246"/>
      <c r="GW603" s="246"/>
      <c r="GX603" s="246"/>
      <c r="GY603" s="246"/>
      <c r="GZ603" s="246"/>
      <c r="HA603" s="246"/>
      <c r="HB603" s="246"/>
      <c r="HC603" s="246"/>
      <c r="HD603" s="246"/>
      <c r="HE603" s="246"/>
      <c r="HF603" s="246"/>
      <c r="HG603" s="246"/>
      <c r="HH603" s="246"/>
      <c r="HI603" s="246"/>
      <c r="HJ603" s="246"/>
      <c r="HK603" s="246"/>
    </row>
    <row r="604" spans="1:219" ht="12.4" customHeight="1" x14ac:dyDescent="0.25">
      <c r="A604" s="204"/>
      <c r="B604" s="206"/>
      <c r="C604" s="270"/>
      <c r="D604" s="206"/>
      <c r="E604" s="277"/>
      <c r="F604" s="244"/>
      <c r="G604" s="245"/>
      <c r="H604" s="209"/>
      <c r="I604" s="206"/>
      <c r="J604" s="224"/>
      <c r="K604" s="206"/>
      <c r="L604" s="210"/>
      <c r="M604" s="205"/>
      <c r="N604" s="205"/>
      <c r="O604" s="205"/>
      <c r="P604" s="205"/>
      <c r="Q604" s="271"/>
      <c r="R604" s="227"/>
      <c r="S604" s="205"/>
      <c r="T604" s="205"/>
      <c r="U604" s="227"/>
      <c r="V604" s="227"/>
      <c r="W604" s="227"/>
      <c r="X604" s="272"/>
      <c r="Y604" s="272"/>
      <c r="Z604" s="227"/>
      <c r="AA604" s="274"/>
      <c r="AB604" s="274"/>
      <c r="AC604" s="274"/>
      <c r="AD604" s="274"/>
      <c r="AE604" s="274"/>
      <c r="AF604" s="274"/>
      <c r="AG604" s="274"/>
      <c r="AH604" s="274"/>
      <c r="AI604" s="274"/>
      <c r="AJ604" s="274"/>
      <c r="AK604" s="274"/>
      <c r="AL604" s="274"/>
      <c r="AM604" s="274"/>
      <c r="AN604" s="274"/>
      <c r="AO604" s="274"/>
      <c r="AP604" s="274"/>
      <c r="AQ604" s="274"/>
      <c r="AR604" s="274"/>
      <c r="AS604" s="274"/>
      <c r="AT604" s="274"/>
      <c r="AU604" s="274"/>
      <c r="AV604" s="274"/>
      <c r="AW604" s="274"/>
      <c r="AX604" s="274"/>
      <c r="AY604" s="274"/>
      <c r="AZ604" s="274"/>
      <c r="BA604" s="274"/>
      <c r="BB604" s="274"/>
      <c r="BC604" s="274"/>
      <c r="BD604" s="274"/>
      <c r="BE604" s="274"/>
      <c r="BF604" s="274"/>
      <c r="BG604" s="274"/>
      <c r="BH604" s="274"/>
      <c r="BI604" s="274"/>
      <c r="BJ604" s="274"/>
      <c r="BK604" s="274"/>
      <c r="BL604" s="274"/>
      <c r="BM604" s="274"/>
      <c r="BN604" s="274"/>
      <c r="BO604" s="274"/>
      <c r="BP604" s="274"/>
      <c r="BQ604" s="274"/>
      <c r="BR604" s="274"/>
      <c r="BS604" s="274"/>
      <c r="BT604" s="274"/>
      <c r="BU604" s="274"/>
      <c r="BV604" s="274"/>
      <c r="BW604" s="274"/>
      <c r="BX604" s="274"/>
      <c r="BY604" s="274"/>
      <c r="BZ604" s="274"/>
      <c r="CA604" s="274"/>
      <c r="CB604" s="274"/>
      <c r="CC604" s="274"/>
      <c r="CD604" s="274"/>
      <c r="CE604" s="274"/>
      <c r="CF604" s="274"/>
      <c r="CG604" s="274"/>
      <c r="CH604" s="274"/>
      <c r="CI604" s="274"/>
      <c r="CJ604" s="274"/>
      <c r="CK604" s="274"/>
      <c r="CL604" s="274"/>
      <c r="CM604" s="274"/>
      <c r="CN604" s="274"/>
      <c r="CO604" s="274"/>
      <c r="CP604" s="274"/>
      <c r="CQ604" s="274"/>
      <c r="CR604" s="274"/>
      <c r="CS604" s="274"/>
      <c r="CT604" s="274"/>
      <c r="CU604" s="274"/>
      <c r="CV604" s="274"/>
      <c r="CW604" s="274"/>
      <c r="CX604" s="274"/>
      <c r="CY604" s="274"/>
      <c r="CZ604" s="274"/>
      <c r="DA604" s="274"/>
      <c r="DB604" s="274"/>
      <c r="DC604" s="274"/>
      <c r="DD604" s="274"/>
      <c r="DE604" s="274"/>
      <c r="DF604" s="274"/>
      <c r="DG604" s="260"/>
      <c r="DH604" s="260"/>
      <c r="DI604" s="260"/>
      <c r="DJ604" s="260"/>
      <c r="DK604" s="260"/>
      <c r="DL604" s="260"/>
      <c r="DM604" s="261"/>
      <c r="DN604" s="261"/>
      <c r="DO604" s="262"/>
      <c r="DP604" s="260"/>
      <c r="DQ604" s="260"/>
      <c r="DR604" s="263"/>
      <c r="DS604" s="264"/>
      <c r="DT604" s="264"/>
      <c r="DU604" s="264"/>
      <c r="DV604" s="264"/>
      <c r="DW604" s="264"/>
      <c r="DX604" s="265"/>
      <c r="DY604" s="265"/>
      <c r="DZ604" s="263"/>
      <c r="EA604" s="264"/>
      <c r="EB604" s="264"/>
      <c r="EC604" s="263"/>
      <c r="ED604" s="264"/>
      <c r="EE604" s="264"/>
      <c r="EF604" s="264"/>
      <c r="EG604" s="264"/>
      <c r="EH604" s="264"/>
      <c r="EI604" s="265"/>
      <c r="EJ604" s="265"/>
      <c r="EK604" s="263"/>
      <c r="EL604" s="264"/>
      <c r="EM604" s="264"/>
      <c r="EN604" s="263"/>
      <c r="EO604" s="266"/>
      <c r="EP604" s="266"/>
      <c r="EQ604" s="266"/>
      <c r="ER604" s="266"/>
      <c r="ES604" s="266"/>
      <c r="ET604" s="267"/>
      <c r="EU604" s="268"/>
      <c r="EV604" s="266"/>
      <c r="EW604" s="266"/>
      <c r="EX604" s="266"/>
      <c r="EY604" s="263"/>
      <c r="EZ604" s="269"/>
      <c r="FA604" s="269"/>
      <c r="FB604" s="269"/>
      <c r="FC604" s="269"/>
      <c r="FD604" s="269"/>
      <c r="FE604" s="246"/>
      <c r="FF604" s="246"/>
      <c r="FG604" s="246"/>
      <c r="FH604" s="246"/>
      <c r="FI604" s="246"/>
      <c r="FJ604" s="246"/>
      <c r="FK604" s="246"/>
      <c r="FL604" s="246"/>
      <c r="FM604" s="246"/>
      <c r="FN604" s="246"/>
      <c r="FO604" s="246"/>
      <c r="FP604" s="246"/>
      <c r="FQ604" s="246"/>
      <c r="FR604" s="246"/>
      <c r="FS604" s="246"/>
      <c r="FT604" s="246"/>
      <c r="FU604" s="246"/>
      <c r="FV604" s="246"/>
      <c r="FW604" s="246"/>
      <c r="FX604" s="246"/>
      <c r="FY604" s="246"/>
      <c r="FZ604" s="246"/>
      <c r="GA604" s="246"/>
      <c r="GB604" s="246"/>
      <c r="GC604" s="246"/>
      <c r="GD604" s="246"/>
      <c r="GE604" s="246"/>
      <c r="GF604" s="246"/>
      <c r="GG604" s="246"/>
      <c r="GH604" s="246"/>
      <c r="GI604" s="246"/>
      <c r="GJ604" s="246"/>
      <c r="GK604" s="246"/>
      <c r="GL604" s="246"/>
      <c r="GM604" s="246"/>
      <c r="GN604" s="246"/>
      <c r="GO604" s="246"/>
      <c r="GP604" s="246"/>
      <c r="GQ604" s="246"/>
      <c r="GR604" s="246"/>
      <c r="GS604" s="246"/>
      <c r="GT604" s="246"/>
      <c r="GU604" s="246"/>
      <c r="GV604" s="246"/>
      <c r="GW604" s="246"/>
      <c r="GX604" s="246"/>
      <c r="GY604" s="246"/>
      <c r="GZ604" s="246"/>
      <c r="HA604" s="246"/>
      <c r="HB604" s="246"/>
      <c r="HC604" s="246"/>
      <c r="HD604" s="246"/>
      <c r="HE604" s="246"/>
      <c r="HF604" s="246"/>
      <c r="HG604" s="246"/>
      <c r="HH604" s="246"/>
      <c r="HI604" s="246"/>
      <c r="HJ604" s="246"/>
      <c r="HK604" s="246"/>
    </row>
    <row r="605" spans="1:219" ht="12.4" customHeight="1" x14ac:dyDescent="0.25">
      <c r="A605" s="204"/>
      <c r="B605" s="206"/>
      <c r="C605" s="270"/>
      <c r="D605" s="206"/>
      <c r="E605" s="277"/>
      <c r="F605" s="244"/>
      <c r="G605" s="245"/>
      <c r="H605" s="209"/>
      <c r="I605" s="206"/>
      <c r="J605" s="224"/>
      <c r="K605" s="206"/>
      <c r="L605" s="210"/>
      <c r="M605" s="205"/>
      <c r="N605" s="205"/>
      <c r="O605" s="205"/>
      <c r="P605" s="271"/>
      <c r="Q605" s="271"/>
      <c r="R605" s="227"/>
      <c r="S605" s="205"/>
      <c r="T605" s="205"/>
      <c r="U605" s="227"/>
      <c r="V605" s="227"/>
      <c r="W605" s="227"/>
      <c r="X605" s="272"/>
      <c r="Y605" s="272"/>
      <c r="Z605" s="227"/>
      <c r="AA605" s="273"/>
      <c r="AB605" s="273"/>
      <c r="AC605" s="273"/>
      <c r="AD605" s="273"/>
      <c r="AE605" s="273"/>
      <c r="AF605" s="273"/>
      <c r="AG605" s="273"/>
      <c r="AH605" s="273"/>
      <c r="AI605" s="274"/>
      <c r="AJ605" s="274"/>
      <c r="AK605" s="274"/>
      <c r="AL605" s="274"/>
      <c r="AM605" s="273"/>
      <c r="AN605" s="273"/>
      <c r="AO605" s="273"/>
      <c r="AP605" s="273"/>
      <c r="AQ605" s="274"/>
      <c r="AR605" s="274"/>
      <c r="AS605" s="273"/>
      <c r="AT605" s="273"/>
      <c r="AU605" s="274"/>
      <c r="AV605" s="273"/>
      <c r="AW605" s="273"/>
      <c r="AX605" s="273"/>
      <c r="AY605" s="273"/>
      <c r="AZ605" s="273"/>
      <c r="BA605" s="273"/>
      <c r="BB605" s="273"/>
      <c r="BC605" s="273"/>
      <c r="BD605" s="273"/>
      <c r="BE605" s="273"/>
      <c r="BF605" s="273"/>
      <c r="BG605" s="273"/>
      <c r="BH605" s="273"/>
      <c r="BI605" s="273"/>
      <c r="BJ605" s="273"/>
      <c r="BK605" s="273"/>
      <c r="BL605" s="273"/>
      <c r="BM605" s="273"/>
      <c r="BN605" s="273"/>
      <c r="BO605" s="273"/>
      <c r="BP605" s="273"/>
      <c r="BQ605" s="273"/>
      <c r="BR605" s="273"/>
      <c r="BS605" s="273"/>
      <c r="BT605" s="273"/>
      <c r="BU605" s="273"/>
      <c r="BV605" s="273"/>
      <c r="BW605" s="273"/>
      <c r="BX605" s="273"/>
      <c r="BY605" s="273"/>
      <c r="BZ605" s="273"/>
      <c r="CA605" s="273"/>
      <c r="CB605" s="273"/>
      <c r="CC605" s="273"/>
      <c r="CD605" s="273"/>
      <c r="CE605" s="273"/>
      <c r="CF605" s="273"/>
      <c r="CG605" s="273"/>
      <c r="CH605" s="273"/>
      <c r="CI605" s="273"/>
      <c r="CJ605" s="273"/>
      <c r="CK605" s="273"/>
      <c r="CL605" s="273"/>
      <c r="CM605" s="274"/>
      <c r="CN605" s="274"/>
      <c r="CO605" s="274"/>
      <c r="CP605" s="273"/>
      <c r="CQ605" s="273"/>
      <c r="CR605" s="273"/>
      <c r="CS605" s="273"/>
      <c r="CT605" s="273"/>
      <c r="CU605" s="274"/>
      <c r="CV605" s="274"/>
      <c r="CW605" s="274"/>
      <c r="CX605" s="274"/>
      <c r="CY605" s="273"/>
      <c r="CZ605" s="273"/>
      <c r="DA605" s="273"/>
      <c r="DB605" s="273"/>
      <c r="DC605" s="273"/>
      <c r="DD605" s="273"/>
      <c r="DE605" s="273"/>
      <c r="DF605" s="273"/>
      <c r="DG605" s="260"/>
      <c r="DH605" s="260"/>
      <c r="DI605" s="260"/>
      <c r="DJ605" s="260"/>
      <c r="DK605" s="260"/>
      <c r="DL605" s="260"/>
      <c r="DM605" s="261"/>
      <c r="DN605" s="261"/>
      <c r="DO605" s="262"/>
      <c r="DP605" s="260"/>
      <c r="DQ605" s="260"/>
      <c r="DR605" s="263"/>
      <c r="DS605" s="264"/>
      <c r="DT605" s="264"/>
      <c r="DU605" s="264"/>
      <c r="DV605" s="264"/>
      <c r="DW605" s="264"/>
      <c r="DX605" s="265"/>
      <c r="DY605" s="265"/>
      <c r="DZ605" s="263"/>
      <c r="EA605" s="264"/>
      <c r="EB605" s="264"/>
      <c r="EC605" s="263"/>
      <c r="ED605" s="264"/>
      <c r="EE605" s="264"/>
      <c r="EF605" s="264"/>
      <c r="EG605" s="264"/>
      <c r="EH605" s="264"/>
      <c r="EI605" s="265"/>
      <c r="EJ605" s="265"/>
      <c r="EK605" s="263"/>
      <c r="EL605" s="264"/>
      <c r="EM605" s="264"/>
      <c r="EN605" s="263"/>
      <c r="EO605" s="266"/>
      <c r="EP605" s="266"/>
      <c r="EQ605" s="266"/>
      <c r="ER605" s="266"/>
      <c r="ES605" s="266"/>
      <c r="ET605" s="267"/>
      <c r="EU605" s="268"/>
      <c r="EV605" s="266"/>
      <c r="EW605" s="266"/>
      <c r="EX605" s="266"/>
      <c r="EY605" s="263"/>
      <c r="EZ605" s="269"/>
      <c r="FA605" s="269"/>
      <c r="FB605" s="269"/>
      <c r="FC605" s="269"/>
      <c r="FD605" s="269"/>
      <c r="FE605" s="246"/>
      <c r="FF605" s="246"/>
      <c r="FG605" s="246"/>
      <c r="FH605" s="246"/>
      <c r="FI605" s="246"/>
      <c r="FJ605" s="246"/>
      <c r="FK605" s="246"/>
      <c r="FL605" s="246"/>
      <c r="FM605" s="246"/>
      <c r="FN605" s="246"/>
      <c r="FO605" s="246"/>
      <c r="FP605" s="246"/>
      <c r="FQ605" s="246"/>
      <c r="FR605" s="246"/>
      <c r="FS605" s="246"/>
      <c r="FT605" s="246"/>
      <c r="FU605" s="246"/>
      <c r="FV605" s="246"/>
      <c r="FW605" s="246"/>
      <c r="FX605" s="246"/>
      <c r="FY605" s="246"/>
      <c r="FZ605" s="246"/>
      <c r="GA605" s="246"/>
      <c r="GB605" s="246"/>
      <c r="GC605" s="246"/>
      <c r="GD605" s="246"/>
      <c r="GE605" s="246"/>
      <c r="GF605" s="246"/>
      <c r="GG605" s="246"/>
      <c r="GH605" s="246"/>
      <c r="GI605" s="246"/>
      <c r="GJ605" s="246"/>
      <c r="GK605" s="246"/>
      <c r="GL605" s="246"/>
      <c r="GM605" s="246"/>
      <c r="GN605" s="246"/>
      <c r="GO605" s="246"/>
      <c r="GP605" s="246"/>
      <c r="GQ605" s="246"/>
      <c r="GR605" s="246"/>
      <c r="GS605" s="246"/>
      <c r="GT605" s="246"/>
      <c r="GU605" s="246"/>
      <c r="GV605" s="246"/>
      <c r="GW605" s="246"/>
      <c r="GX605" s="246"/>
      <c r="GY605" s="246"/>
      <c r="GZ605" s="246"/>
      <c r="HA605" s="246"/>
      <c r="HB605" s="246"/>
      <c r="HC605" s="246"/>
      <c r="HD605" s="246"/>
      <c r="HE605" s="246"/>
      <c r="HF605" s="246"/>
      <c r="HG605" s="246"/>
      <c r="HH605" s="246"/>
      <c r="HI605" s="246"/>
      <c r="HJ605" s="246"/>
      <c r="HK605" s="246"/>
    </row>
    <row r="606" spans="1:219" ht="12.4" customHeight="1" x14ac:dyDescent="0.25">
      <c r="A606" s="204"/>
      <c r="B606" s="206"/>
      <c r="C606" s="258"/>
      <c r="D606" s="206"/>
      <c r="E606" s="277"/>
      <c r="F606" s="244"/>
      <c r="G606" s="245"/>
      <c r="H606" s="209"/>
      <c r="I606" s="206"/>
      <c r="J606" s="224"/>
      <c r="K606" s="206"/>
      <c r="L606" s="210"/>
      <c r="M606" s="205"/>
      <c r="N606" s="205"/>
      <c r="O606" s="205"/>
      <c r="P606" s="205"/>
      <c r="Q606" s="271"/>
      <c r="R606" s="227"/>
      <c r="S606" s="205"/>
      <c r="T606" s="205"/>
      <c r="U606" s="227"/>
      <c r="V606" s="227"/>
      <c r="W606" s="227"/>
      <c r="X606" s="227"/>
      <c r="Y606" s="272"/>
      <c r="Z606" s="227"/>
      <c r="AA606" s="273"/>
      <c r="AB606" s="273"/>
      <c r="AC606" s="273"/>
      <c r="AD606" s="273"/>
      <c r="AE606" s="273"/>
      <c r="AF606" s="273"/>
      <c r="AG606" s="273"/>
      <c r="AH606" s="273"/>
      <c r="AI606" s="274"/>
      <c r="AJ606" s="274"/>
      <c r="AK606" s="274"/>
      <c r="AL606" s="274"/>
      <c r="AM606" s="273"/>
      <c r="AN606" s="273"/>
      <c r="AO606" s="273"/>
      <c r="AP606" s="273"/>
      <c r="AQ606" s="274"/>
      <c r="AR606" s="274"/>
      <c r="AS606" s="274"/>
      <c r="AT606" s="273"/>
      <c r="AU606" s="274"/>
      <c r="AV606" s="274"/>
      <c r="AW606" s="274"/>
      <c r="AX606" s="274"/>
      <c r="AY606" s="273"/>
      <c r="AZ606" s="273"/>
      <c r="BA606" s="273"/>
      <c r="BB606" s="273"/>
      <c r="BC606" s="273"/>
      <c r="BD606" s="273"/>
      <c r="BE606" s="273"/>
      <c r="BF606" s="273"/>
      <c r="BG606" s="273"/>
      <c r="BH606" s="273"/>
      <c r="BI606" s="273"/>
      <c r="BJ606" s="273"/>
      <c r="BK606" s="273"/>
      <c r="BL606" s="273"/>
      <c r="BM606" s="273"/>
      <c r="BN606" s="273"/>
      <c r="BO606" s="273"/>
      <c r="BP606" s="273"/>
      <c r="BQ606" s="273"/>
      <c r="BR606" s="273"/>
      <c r="BS606" s="273"/>
      <c r="BT606" s="273"/>
      <c r="BU606" s="273"/>
      <c r="BV606" s="273"/>
      <c r="BW606" s="273"/>
      <c r="BX606" s="273"/>
      <c r="BY606" s="273"/>
      <c r="BZ606" s="273"/>
      <c r="CA606" s="273"/>
      <c r="CB606" s="273"/>
      <c r="CC606" s="273"/>
      <c r="CD606" s="273"/>
      <c r="CE606" s="274"/>
      <c r="CF606" s="274"/>
      <c r="CG606" s="274"/>
      <c r="CH606" s="274"/>
      <c r="CI606" s="274"/>
      <c r="CJ606" s="274"/>
      <c r="CK606" s="274"/>
      <c r="CL606" s="274"/>
      <c r="CM606" s="273"/>
      <c r="CN606" s="274"/>
      <c r="CO606" s="274"/>
      <c r="CP606" s="273"/>
      <c r="CQ606" s="273"/>
      <c r="CR606" s="273"/>
      <c r="CS606" s="273"/>
      <c r="CT606" s="273"/>
      <c r="CU606" s="274"/>
      <c r="CV606" s="274"/>
      <c r="CW606" s="274"/>
      <c r="CX606" s="274"/>
      <c r="CY606" s="273"/>
      <c r="CZ606" s="273"/>
      <c r="DA606" s="273"/>
      <c r="DB606" s="274"/>
      <c r="DC606" s="273"/>
      <c r="DD606" s="273"/>
      <c r="DE606" s="273"/>
      <c r="DF606" s="273"/>
      <c r="DG606" s="260"/>
      <c r="DH606" s="260"/>
      <c r="DI606" s="260"/>
      <c r="DJ606" s="260"/>
      <c r="DK606" s="260"/>
      <c r="DL606" s="260"/>
      <c r="DM606" s="261"/>
      <c r="DN606" s="261"/>
      <c r="DO606" s="262"/>
      <c r="DP606" s="260"/>
      <c r="DQ606" s="260"/>
      <c r="DR606" s="263"/>
      <c r="DS606" s="264"/>
      <c r="DT606" s="264"/>
      <c r="DU606" s="264"/>
      <c r="DV606" s="264"/>
      <c r="DW606" s="264"/>
      <c r="DX606" s="265"/>
      <c r="DY606" s="265"/>
      <c r="DZ606" s="263"/>
      <c r="EA606" s="264"/>
      <c r="EB606" s="264"/>
      <c r="EC606" s="263"/>
      <c r="ED606" s="264"/>
      <c r="EE606" s="264"/>
      <c r="EF606" s="264"/>
      <c r="EG606" s="264"/>
      <c r="EH606" s="264"/>
      <c r="EI606" s="265"/>
      <c r="EJ606" s="265"/>
      <c r="EK606" s="263"/>
      <c r="EL606" s="264"/>
      <c r="EM606" s="264"/>
      <c r="EN606" s="263"/>
      <c r="EO606" s="266"/>
      <c r="EP606" s="266"/>
      <c r="EQ606" s="266"/>
      <c r="ER606" s="266"/>
      <c r="ES606" s="266"/>
      <c r="ET606" s="267"/>
      <c r="EU606" s="268"/>
      <c r="EV606" s="266"/>
      <c r="EW606" s="266"/>
      <c r="EX606" s="266"/>
      <c r="EY606" s="263"/>
      <c r="EZ606" s="269"/>
      <c r="FA606" s="269"/>
      <c r="FB606" s="269"/>
      <c r="FC606" s="269"/>
      <c r="FD606" s="269"/>
      <c r="FE606" s="246"/>
      <c r="FF606" s="246"/>
      <c r="FG606" s="246"/>
      <c r="FH606" s="246"/>
      <c r="FI606" s="246"/>
      <c r="FJ606" s="246"/>
      <c r="FK606" s="246"/>
      <c r="FL606" s="246"/>
      <c r="FM606" s="246"/>
      <c r="FN606" s="246"/>
      <c r="FO606" s="246"/>
      <c r="FP606" s="246"/>
      <c r="FQ606" s="246"/>
      <c r="FR606" s="246"/>
      <c r="FS606" s="246"/>
      <c r="FT606" s="246"/>
      <c r="FU606" s="246"/>
      <c r="FV606" s="246"/>
      <c r="FW606" s="246"/>
      <c r="FX606" s="246"/>
      <c r="FY606" s="246"/>
      <c r="FZ606" s="246"/>
      <c r="GA606" s="246"/>
      <c r="GB606" s="246"/>
      <c r="GC606" s="246"/>
      <c r="GD606" s="246"/>
      <c r="GE606" s="246"/>
      <c r="GF606" s="246"/>
      <c r="GG606" s="246"/>
      <c r="GH606" s="246"/>
      <c r="GI606" s="246"/>
      <c r="GJ606" s="246"/>
      <c r="GK606" s="246"/>
      <c r="GL606" s="246"/>
      <c r="GM606" s="246"/>
      <c r="GN606" s="246"/>
      <c r="GO606" s="246"/>
      <c r="GP606" s="246"/>
      <c r="GQ606" s="246"/>
      <c r="GR606" s="246"/>
      <c r="GS606" s="246"/>
      <c r="GT606" s="246"/>
      <c r="GU606" s="246"/>
      <c r="GV606" s="246"/>
      <c r="GW606" s="246"/>
      <c r="GX606" s="246"/>
      <c r="GY606" s="246"/>
      <c r="GZ606" s="246"/>
      <c r="HA606" s="246"/>
      <c r="HB606" s="246"/>
      <c r="HC606" s="246"/>
      <c r="HD606" s="246"/>
      <c r="HE606" s="246"/>
      <c r="HF606" s="246"/>
      <c r="HG606" s="246"/>
      <c r="HH606" s="246"/>
      <c r="HI606" s="246"/>
      <c r="HJ606" s="246"/>
      <c r="HK606" s="246"/>
    </row>
    <row r="607" spans="1:219" ht="12.4" customHeight="1" x14ac:dyDescent="0.25">
      <c r="A607" s="204"/>
      <c r="B607" s="206"/>
      <c r="C607" s="270"/>
      <c r="D607" s="206"/>
      <c r="E607" s="277"/>
      <c r="F607" s="244"/>
      <c r="G607" s="245"/>
      <c r="H607" s="209"/>
      <c r="I607" s="206"/>
      <c r="J607" s="224"/>
      <c r="K607" s="206"/>
      <c r="L607" s="210"/>
      <c r="M607" s="205"/>
      <c r="N607" s="205"/>
      <c r="O607" s="205"/>
      <c r="P607" s="205"/>
      <c r="Q607" s="271"/>
      <c r="R607" s="227"/>
      <c r="S607" s="205"/>
      <c r="T607" s="205"/>
      <c r="U607" s="227"/>
      <c r="V607" s="227"/>
      <c r="W607" s="227"/>
      <c r="X607" s="227"/>
      <c r="Y607" s="272"/>
      <c r="Z607" s="227"/>
      <c r="AA607" s="274"/>
      <c r="AB607" s="274"/>
      <c r="AC607" s="273"/>
      <c r="AD607" s="273"/>
      <c r="AE607" s="274"/>
      <c r="AF607" s="274"/>
      <c r="AG607" s="274"/>
      <c r="AH607" s="273"/>
      <c r="AI607" s="274"/>
      <c r="AJ607" s="274"/>
      <c r="AK607" s="274"/>
      <c r="AL607" s="274"/>
      <c r="AM607" s="274"/>
      <c r="AN607" s="274"/>
      <c r="AO607" s="274"/>
      <c r="AP607" s="273"/>
      <c r="AQ607" s="274"/>
      <c r="AR607" s="274"/>
      <c r="AS607" s="273"/>
      <c r="AT607" s="273"/>
      <c r="AU607" s="274"/>
      <c r="AV607" s="274"/>
      <c r="AW607" s="274"/>
      <c r="AX607" s="273"/>
      <c r="AY607" s="273"/>
      <c r="AZ607" s="273"/>
      <c r="BA607" s="273"/>
      <c r="BB607" s="273"/>
      <c r="BC607" s="273"/>
      <c r="BD607" s="273"/>
      <c r="BE607" s="273"/>
      <c r="BF607" s="273"/>
      <c r="BG607" s="273"/>
      <c r="BH607" s="273"/>
      <c r="BI607" s="273"/>
      <c r="BJ607" s="273"/>
      <c r="BK607" s="273"/>
      <c r="BL607" s="273"/>
      <c r="BM607" s="273"/>
      <c r="BN607" s="273"/>
      <c r="BO607" s="273"/>
      <c r="BP607" s="273"/>
      <c r="BQ607" s="273"/>
      <c r="BR607" s="273"/>
      <c r="BS607" s="273"/>
      <c r="BT607" s="273"/>
      <c r="BU607" s="273"/>
      <c r="BV607" s="273"/>
      <c r="BW607" s="273"/>
      <c r="BX607" s="273"/>
      <c r="BY607" s="273"/>
      <c r="BZ607" s="273"/>
      <c r="CA607" s="273"/>
      <c r="CB607" s="273"/>
      <c r="CC607" s="273"/>
      <c r="CD607" s="273"/>
      <c r="CE607" s="274"/>
      <c r="CF607" s="274"/>
      <c r="CG607" s="274"/>
      <c r="CH607" s="274"/>
      <c r="CI607" s="274"/>
      <c r="CJ607" s="273"/>
      <c r="CK607" s="273"/>
      <c r="CL607" s="274"/>
      <c r="CM607" s="273"/>
      <c r="CN607" s="274"/>
      <c r="CO607" s="274"/>
      <c r="CP607" s="274"/>
      <c r="CQ607" s="273"/>
      <c r="CR607" s="273"/>
      <c r="CS607" s="273"/>
      <c r="CT607" s="273"/>
      <c r="CU607" s="274"/>
      <c r="CV607" s="274"/>
      <c r="CW607" s="274"/>
      <c r="CX607" s="274"/>
      <c r="CY607" s="274"/>
      <c r="CZ607" s="274"/>
      <c r="DA607" s="274"/>
      <c r="DB607" s="274"/>
      <c r="DC607" s="273"/>
      <c r="DD607" s="273"/>
      <c r="DE607" s="273"/>
      <c r="DF607" s="273"/>
      <c r="DG607" s="260"/>
      <c r="DH607" s="260"/>
      <c r="DI607" s="260"/>
      <c r="DJ607" s="260"/>
      <c r="DK607" s="260"/>
      <c r="DL607" s="260"/>
      <c r="DM607" s="261"/>
      <c r="DN607" s="261"/>
      <c r="DO607" s="262"/>
      <c r="DP607" s="260"/>
      <c r="DQ607" s="260"/>
      <c r="DR607" s="263"/>
      <c r="DS607" s="264"/>
      <c r="DT607" s="264"/>
      <c r="DU607" s="264"/>
      <c r="DV607" s="264"/>
      <c r="DW607" s="264"/>
      <c r="DX607" s="265"/>
      <c r="DY607" s="265"/>
      <c r="DZ607" s="263"/>
      <c r="EA607" s="264"/>
      <c r="EB607" s="264"/>
      <c r="EC607" s="263"/>
      <c r="ED607" s="264"/>
      <c r="EE607" s="264"/>
      <c r="EF607" s="264"/>
      <c r="EG607" s="264"/>
      <c r="EH607" s="264"/>
      <c r="EI607" s="265"/>
      <c r="EJ607" s="265"/>
      <c r="EK607" s="263"/>
      <c r="EL607" s="264"/>
      <c r="EM607" s="264"/>
      <c r="EN607" s="263"/>
      <c r="EO607" s="266"/>
      <c r="EP607" s="266"/>
      <c r="EQ607" s="266"/>
      <c r="ER607" s="266"/>
      <c r="ES607" s="266"/>
      <c r="ET607" s="267"/>
      <c r="EU607" s="268"/>
      <c r="EV607" s="266"/>
      <c r="EW607" s="266"/>
      <c r="EX607" s="266"/>
      <c r="EY607" s="263"/>
      <c r="EZ607" s="269"/>
      <c r="FA607" s="269"/>
      <c r="FB607" s="269"/>
      <c r="FC607" s="269"/>
      <c r="FD607" s="269"/>
      <c r="FE607" s="246"/>
      <c r="FF607" s="246"/>
      <c r="FG607" s="246"/>
      <c r="FH607" s="246"/>
      <c r="FI607" s="246"/>
      <c r="FJ607" s="246"/>
      <c r="FK607" s="246"/>
      <c r="FL607" s="246"/>
      <c r="FM607" s="246"/>
      <c r="FN607" s="246"/>
      <c r="FO607" s="246"/>
      <c r="FP607" s="246"/>
      <c r="FQ607" s="246"/>
      <c r="FR607" s="246"/>
      <c r="FS607" s="246"/>
      <c r="FT607" s="246"/>
      <c r="FU607" s="246"/>
      <c r="FV607" s="246"/>
      <c r="FW607" s="246"/>
      <c r="FX607" s="246"/>
      <c r="FY607" s="246"/>
      <c r="FZ607" s="246"/>
      <c r="GA607" s="246"/>
      <c r="GB607" s="246"/>
      <c r="GC607" s="246"/>
      <c r="GD607" s="246"/>
      <c r="GE607" s="246"/>
      <c r="GF607" s="246"/>
      <c r="GG607" s="246"/>
      <c r="GH607" s="246"/>
      <c r="GI607" s="246"/>
      <c r="GJ607" s="246"/>
      <c r="GK607" s="246"/>
      <c r="GL607" s="246"/>
      <c r="GM607" s="246"/>
      <c r="GN607" s="246"/>
      <c r="GO607" s="246"/>
      <c r="GP607" s="246"/>
      <c r="GQ607" s="246"/>
      <c r="GR607" s="246"/>
      <c r="GS607" s="246"/>
      <c r="GT607" s="246"/>
      <c r="GU607" s="246"/>
      <c r="GV607" s="246"/>
      <c r="GW607" s="246"/>
      <c r="GX607" s="246"/>
      <c r="GY607" s="246"/>
      <c r="GZ607" s="246"/>
      <c r="HA607" s="246"/>
      <c r="HB607" s="246"/>
      <c r="HC607" s="246"/>
      <c r="HD607" s="246"/>
      <c r="HE607" s="246"/>
      <c r="HF607" s="246"/>
      <c r="HG607" s="246"/>
      <c r="HH607" s="246"/>
      <c r="HI607" s="246"/>
      <c r="HJ607" s="246"/>
      <c r="HK607" s="246"/>
    </row>
    <row r="608" spans="1:219" ht="12.4" customHeight="1" x14ac:dyDescent="0.25">
      <c r="A608" s="204"/>
      <c r="B608" s="206"/>
      <c r="C608" s="270"/>
      <c r="D608" s="206"/>
      <c r="E608" s="277"/>
      <c r="F608" s="244"/>
      <c r="G608" s="245"/>
      <c r="H608" s="209"/>
      <c r="I608" s="206"/>
      <c r="J608" s="224"/>
      <c r="K608" s="206"/>
      <c r="L608" s="210"/>
      <c r="M608" s="205"/>
      <c r="N608" s="205"/>
      <c r="O608" s="205"/>
      <c r="P608" s="205"/>
      <c r="Q608" s="271"/>
      <c r="R608" s="227"/>
      <c r="S608" s="205"/>
      <c r="T608" s="205"/>
      <c r="U608" s="227"/>
      <c r="V608" s="227"/>
      <c r="W608" s="227"/>
      <c r="X608" s="227"/>
      <c r="Y608" s="272"/>
      <c r="Z608" s="227"/>
      <c r="AA608" s="274"/>
      <c r="AB608" s="274"/>
      <c r="AC608" s="274"/>
      <c r="AD608" s="273"/>
      <c r="AE608" s="274"/>
      <c r="AF608" s="274"/>
      <c r="AG608" s="274"/>
      <c r="AH608" s="274"/>
      <c r="AI608" s="274"/>
      <c r="AJ608" s="274"/>
      <c r="AK608" s="274"/>
      <c r="AL608" s="274"/>
      <c r="AM608" s="274"/>
      <c r="AN608" s="274"/>
      <c r="AO608" s="274"/>
      <c r="AP608" s="274"/>
      <c r="AQ608" s="274"/>
      <c r="AR608" s="274"/>
      <c r="AS608" s="274"/>
      <c r="AT608" s="273"/>
      <c r="AU608" s="274"/>
      <c r="AV608" s="274"/>
      <c r="AW608" s="274"/>
      <c r="AX608" s="274"/>
      <c r="AY608" s="273"/>
      <c r="AZ608" s="273"/>
      <c r="BA608" s="273"/>
      <c r="BB608" s="273"/>
      <c r="BC608" s="273"/>
      <c r="BD608" s="273"/>
      <c r="BE608" s="273"/>
      <c r="BF608" s="273"/>
      <c r="BG608" s="273"/>
      <c r="BH608" s="273"/>
      <c r="BI608" s="273"/>
      <c r="BJ608" s="273"/>
      <c r="BK608" s="273"/>
      <c r="BL608" s="273"/>
      <c r="BM608" s="273"/>
      <c r="BN608" s="273"/>
      <c r="BO608" s="273"/>
      <c r="BP608" s="273"/>
      <c r="BQ608" s="273"/>
      <c r="BR608" s="273"/>
      <c r="BS608" s="273"/>
      <c r="BT608" s="273"/>
      <c r="BU608" s="273"/>
      <c r="BV608" s="273"/>
      <c r="BW608" s="273"/>
      <c r="BX608" s="273"/>
      <c r="BY608" s="273"/>
      <c r="BZ608" s="273"/>
      <c r="CA608" s="273"/>
      <c r="CB608" s="273"/>
      <c r="CC608" s="273"/>
      <c r="CD608" s="273"/>
      <c r="CE608" s="274"/>
      <c r="CF608" s="274"/>
      <c r="CG608" s="274"/>
      <c r="CH608" s="274"/>
      <c r="CI608" s="274"/>
      <c r="CJ608" s="274"/>
      <c r="CK608" s="274"/>
      <c r="CL608" s="274"/>
      <c r="CM608" s="274"/>
      <c r="CN608" s="274"/>
      <c r="CO608" s="273"/>
      <c r="CP608" s="273"/>
      <c r="CQ608" s="273"/>
      <c r="CR608" s="273"/>
      <c r="CS608" s="273"/>
      <c r="CT608" s="273"/>
      <c r="CU608" s="274"/>
      <c r="CV608" s="274"/>
      <c r="CW608" s="274"/>
      <c r="CX608" s="274"/>
      <c r="CY608" s="274"/>
      <c r="CZ608" s="274"/>
      <c r="DA608" s="274"/>
      <c r="DB608" s="274"/>
      <c r="DC608" s="273"/>
      <c r="DD608" s="273"/>
      <c r="DE608" s="273"/>
      <c r="DF608" s="273"/>
      <c r="DG608" s="260"/>
      <c r="DH608" s="260"/>
      <c r="DI608" s="260"/>
      <c r="DJ608" s="260"/>
      <c r="DK608" s="260"/>
      <c r="DL608" s="260"/>
      <c r="DM608" s="261"/>
      <c r="DN608" s="261"/>
      <c r="DO608" s="262"/>
      <c r="DP608" s="260"/>
      <c r="DQ608" s="260"/>
      <c r="DR608" s="263"/>
      <c r="DS608" s="264"/>
      <c r="DT608" s="264"/>
      <c r="DU608" s="264"/>
      <c r="DV608" s="264"/>
      <c r="DW608" s="264"/>
      <c r="DX608" s="265"/>
      <c r="DY608" s="265"/>
      <c r="DZ608" s="263"/>
      <c r="EA608" s="264"/>
      <c r="EB608" s="264"/>
      <c r="EC608" s="263"/>
      <c r="ED608" s="264"/>
      <c r="EE608" s="264"/>
      <c r="EF608" s="264"/>
      <c r="EG608" s="264"/>
      <c r="EH608" s="264"/>
      <c r="EI608" s="265"/>
      <c r="EJ608" s="265"/>
      <c r="EK608" s="263"/>
      <c r="EL608" s="264"/>
      <c r="EM608" s="264"/>
      <c r="EN608" s="263"/>
      <c r="EO608" s="266"/>
      <c r="EP608" s="266"/>
      <c r="EQ608" s="266"/>
      <c r="ER608" s="266"/>
      <c r="ES608" s="266"/>
      <c r="ET608" s="267"/>
      <c r="EU608" s="268"/>
      <c r="EV608" s="266"/>
      <c r="EW608" s="266"/>
      <c r="EX608" s="266"/>
      <c r="EY608" s="263"/>
      <c r="EZ608" s="269"/>
      <c r="FA608" s="269"/>
      <c r="FB608" s="269"/>
      <c r="FC608" s="269"/>
      <c r="FD608" s="269"/>
      <c r="FE608" s="246"/>
      <c r="FF608" s="246"/>
      <c r="FG608" s="246"/>
      <c r="FH608" s="246"/>
      <c r="FI608" s="246"/>
      <c r="FJ608" s="246"/>
      <c r="FK608" s="246"/>
      <c r="FL608" s="246"/>
      <c r="FM608" s="246"/>
      <c r="FN608" s="246"/>
      <c r="FO608" s="246"/>
      <c r="FP608" s="246"/>
      <c r="FQ608" s="246"/>
      <c r="FR608" s="246"/>
      <c r="FS608" s="246"/>
      <c r="FT608" s="246"/>
      <c r="FU608" s="246"/>
      <c r="FV608" s="246"/>
      <c r="FW608" s="246"/>
      <c r="FX608" s="246"/>
      <c r="FY608" s="246"/>
      <c r="FZ608" s="246"/>
      <c r="GA608" s="246"/>
      <c r="GB608" s="246"/>
      <c r="GC608" s="246"/>
      <c r="GD608" s="246"/>
      <c r="GE608" s="246"/>
      <c r="GF608" s="246"/>
      <c r="GG608" s="246"/>
      <c r="GH608" s="246"/>
      <c r="GI608" s="246"/>
      <c r="GJ608" s="246"/>
      <c r="GK608" s="246"/>
      <c r="GL608" s="246"/>
      <c r="GM608" s="246"/>
      <c r="GN608" s="246"/>
      <c r="GO608" s="246"/>
      <c r="GP608" s="246"/>
      <c r="GQ608" s="246"/>
      <c r="GR608" s="246"/>
      <c r="GS608" s="246"/>
      <c r="GT608" s="246"/>
      <c r="GU608" s="246"/>
      <c r="GV608" s="246"/>
      <c r="GW608" s="246"/>
      <c r="GX608" s="246"/>
      <c r="GY608" s="246"/>
      <c r="GZ608" s="246"/>
      <c r="HA608" s="246"/>
      <c r="HB608" s="246"/>
      <c r="HC608" s="246"/>
      <c r="HD608" s="246"/>
      <c r="HE608" s="246"/>
      <c r="HF608" s="246"/>
      <c r="HG608" s="246"/>
      <c r="HH608" s="246"/>
      <c r="HI608" s="246"/>
      <c r="HJ608" s="246"/>
      <c r="HK608" s="246"/>
    </row>
    <row r="609" spans="1:219" ht="12.4" customHeight="1" x14ac:dyDescent="0.25">
      <c r="A609" s="204"/>
      <c r="B609" s="206"/>
      <c r="C609" s="270"/>
      <c r="D609" s="206"/>
      <c r="E609" s="277"/>
      <c r="F609" s="244"/>
      <c r="G609" s="245"/>
      <c r="H609" s="209"/>
      <c r="I609" s="206"/>
      <c r="J609" s="224"/>
      <c r="K609" s="206"/>
      <c r="L609" s="210"/>
      <c r="M609" s="205"/>
      <c r="N609" s="205"/>
      <c r="O609" s="205"/>
      <c r="P609" s="205"/>
      <c r="Q609" s="271"/>
      <c r="R609" s="227"/>
      <c r="S609" s="205"/>
      <c r="T609" s="205"/>
      <c r="U609" s="227"/>
      <c r="V609" s="227"/>
      <c r="W609" s="227"/>
      <c r="X609" s="272"/>
      <c r="Y609" s="272"/>
      <c r="Z609" s="227"/>
      <c r="AA609" s="274"/>
      <c r="AB609" s="274"/>
      <c r="AC609" s="274"/>
      <c r="AD609" s="273"/>
      <c r="AE609" s="274"/>
      <c r="AF609" s="274"/>
      <c r="AG609" s="274"/>
      <c r="AH609" s="274"/>
      <c r="AI609" s="274"/>
      <c r="AJ609" s="274"/>
      <c r="AK609" s="274"/>
      <c r="AL609" s="274"/>
      <c r="AM609" s="274"/>
      <c r="AN609" s="274"/>
      <c r="AO609" s="274"/>
      <c r="AP609" s="274"/>
      <c r="AQ609" s="274"/>
      <c r="AR609" s="274"/>
      <c r="AS609" s="274"/>
      <c r="AT609" s="273"/>
      <c r="AU609" s="274"/>
      <c r="AV609" s="274"/>
      <c r="AW609" s="274"/>
      <c r="AX609" s="274"/>
      <c r="AY609" s="273"/>
      <c r="AZ609" s="273"/>
      <c r="BA609" s="273"/>
      <c r="BB609" s="273"/>
      <c r="BC609" s="273"/>
      <c r="BD609" s="273"/>
      <c r="BE609" s="273"/>
      <c r="BF609" s="273"/>
      <c r="BG609" s="273"/>
      <c r="BH609" s="273"/>
      <c r="BI609" s="273"/>
      <c r="BJ609" s="273"/>
      <c r="BK609" s="273"/>
      <c r="BL609" s="273"/>
      <c r="BM609" s="273"/>
      <c r="BN609" s="273"/>
      <c r="BO609" s="273"/>
      <c r="BP609" s="273"/>
      <c r="BQ609" s="273"/>
      <c r="BR609" s="273"/>
      <c r="BS609" s="273"/>
      <c r="BT609" s="273"/>
      <c r="BU609" s="273"/>
      <c r="BV609" s="273"/>
      <c r="BW609" s="273"/>
      <c r="BX609" s="273"/>
      <c r="BY609" s="273"/>
      <c r="BZ609" s="273"/>
      <c r="CA609" s="273"/>
      <c r="CB609" s="273"/>
      <c r="CC609" s="273"/>
      <c r="CD609" s="273"/>
      <c r="CE609" s="274"/>
      <c r="CF609" s="274"/>
      <c r="CG609" s="274"/>
      <c r="CH609" s="274"/>
      <c r="CI609" s="274"/>
      <c r="CJ609" s="274"/>
      <c r="CK609" s="274"/>
      <c r="CL609" s="274"/>
      <c r="CM609" s="273"/>
      <c r="CN609" s="273"/>
      <c r="CO609" s="273"/>
      <c r="CP609" s="274"/>
      <c r="CQ609" s="273"/>
      <c r="CR609" s="273"/>
      <c r="CS609" s="273"/>
      <c r="CT609" s="273"/>
      <c r="CU609" s="274"/>
      <c r="CV609" s="274"/>
      <c r="CW609" s="274"/>
      <c r="CX609" s="274"/>
      <c r="CY609" s="273"/>
      <c r="CZ609" s="273"/>
      <c r="DA609" s="273"/>
      <c r="DB609" s="274"/>
      <c r="DC609" s="273"/>
      <c r="DD609" s="273"/>
      <c r="DE609" s="273"/>
      <c r="DF609" s="273"/>
      <c r="DG609" s="260"/>
      <c r="DH609" s="260"/>
      <c r="DI609" s="260"/>
      <c r="DJ609" s="260"/>
      <c r="DK609" s="260"/>
      <c r="DL609" s="260"/>
      <c r="DM609" s="261"/>
      <c r="DN609" s="261"/>
      <c r="DO609" s="262"/>
      <c r="DP609" s="260"/>
      <c r="DQ609" s="260"/>
      <c r="DR609" s="263"/>
      <c r="DS609" s="264"/>
      <c r="DT609" s="264"/>
      <c r="DU609" s="264"/>
      <c r="DV609" s="264"/>
      <c r="DW609" s="264"/>
      <c r="DX609" s="265"/>
      <c r="DY609" s="265"/>
      <c r="DZ609" s="263"/>
      <c r="EA609" s="264"/>
      <c r="EB609" s="264"/>
      <c r="EC609" s="263"/>
      <c r="ED609" s="264"/>
      <c r="EE609" s="264"/>
      <c r="EF609" s="264"/>
      <c r="EG609" s="264"/>
      <c r="EH609" s="264"/>
      <c r="EI609" s="265"/>
      <c r="EJ609" s="265"/>
      <c r="EK609" s="263"/>
      <c r="EL609" s="264"/>
      <c r="EM609" s="264"/>
      <c r="EN609" s="263"/>
      <c r="EO609" s="266"/>
      <c r="EP609" s="266"/>
      <c r="EQ609" s="266"/>
      <c r="ER609" s="266"/>
      <c r="ES609" s="266"/>
      <c r="ET609" s="267"/>
      <c r="EU609" s="268"/>
      <c r="EV609" s="266"/>
      <c r="EW609" s="266"/>
      <c r="EX609" s="266"/>
      <c r="EY609" s="263"/>
      <c r="EZ609" s="269"/>
      <c r="FA609" s="269"/>
      <c r="FB609" s="269"/>
      <c r="FC609" s="269"/>
      <c r="FD609" s="269"/>
      <c r="FE609" s="246"/>
      <c r="FF609" s="246"/>
      <c r="FG609" s="246"/>
      <c r="FH609" s="246"/>
      <c r="FI609" s="246"/>
      <c r="FJ609" s="246"/>
      <c r="FK609" s="246"/>
      <c r="FL609" s="246"/>
      <c r="FM609" s="246"/>
      <c r="FN609" s="246"/>
      <c r="FO609" s="246"/>
      <c r="FP609" s="246"/>
      <c r="FQ609" s="246"/>
      <c r="FR609" s="246"/>
      <c r="FS609" s="246"/>
      <c r="FT609" s="246"/>
      <c r="FU609" s="246"/>
      <c r="FV609" s="246"/>
      <c r="FW609" s="246"/>
      <c r="FX609" s="246"/>
      <c r="FY609" s="246"/>
      <c r="FZ609" s="246"/>
      <c r="GA609" s="246"/>
      <c r="GB609" s="246"/>
      <c r="GC609" s="246"/>
      <c r="GD609" s="246"/>
      <c r="GE609" s="246"/>
      <c r="GF609" s="246"/>
      <c r="GG609" s="246"/>
      <c r="GH609" s="246"/>
      <c r="GI609" s="246"/>
      <c r="GJ609" s="246"/>
      <c r="GK609" s="246"/>
      <c r="GL609" s="246"/>
      <c r="GM609" s="246"/>
      <c r="GN609" s="246"/>
      <c r="GO609" s="246"/>
      <c r="GP609" s="246"/>
      <c r="GQ609" s="246"/>
      <c r="GR609" s="246"/>
      <c r="GS609" s="246"/>
      <c r="GT609" s="246"/>
      <c r="GU609" s="246"/>
      <c r="GV609" s="246"/>
      <c r="GW609" s="246"/>
      <c r="GX609" s="246"/>
      <c r="GY609" s="246"/>
      <c r="GZ609" s="246"/>
      <c r="HA609" s="246"/>
      <c r="HB609" s="246"/>
      <c r="HC609" s="246"/>
      <c r="HD609" s="246"/>
      <c r="HE609" s="246"/>
      <c r="HF609" s="246"/>
      <c r="HG609" s="246"/>
      <c r="HH609" s="246"/>
      <c r="HI609" s="246"/>
      <c r="HJ609" s="246"/>
      <c r="HK609" s="246"/>
    </row>
    <row r="610" spans="1:219" ht="12.4" customHeight="1" x14ac:dyDescent="0.25">
      <c r="A610" s="204"/>
      <c r="B610" s="206"/>
      <c r="C610" s="270"/>
      <c r="D610" s="206"/>
      <c r="E610" s="277"/>
      <c r="F610" s="244"/>
      <c r="G610" s="245"/>
      <c r="H610" s="209"/>
      <c r="I610" s="206"/>
      <c r="J610" s="224"/>
      <c r="K610" s="206"/>
      <c r="L610" s="210"/>
      <c r="M610" s="205"/>
      <c r="N610" s="205"/>
      <c r="O610" s="205"/>
      <c r="P610" s="205"/>
      <c r="Q610" s="271"/>
      <c r="R610" s="227"/>
      <c r="S610" s="205"/>
      <c r="T610" s="205"/>
      <c r="U610" s="227"/>
      <c r="V610" s="227"/>
      <c r="W610" s="227"/>
      <c r="X610" s="227"/>
      <c r="Y610" s="272"/>
      <c r="Z610" s="227"/>
      <c r="AA610" s="274"/>
      <c r="AB610" s="273"/>
      <c r="AC610" s="273"/>
      <c r="AD610" s="273"/>
      <c r="AE610" s="274"/>
      <c r="AF610" s="274"/>
      <c r="AG610" s="274"/>
      <c r="AH610" s="273"/>
      <c r="AI610" s="274"/>
      <c r="AJ610" s="274"/>
      <c r="AK610" s="274"/>
      <c r="AL610" s="274"/>
      <c r="AM610" s="274"/>
      <c r="AN610" s="274"/>
      <c r="AO610" s="274"/>
      <c r="AP610" s="273"/>
      <c r="AQ610" s="274"/>
      <c r="AR610" s="273"/>
      <c r="AS610" s="273"/>
      <c r="AT610" s="273"/>
      <c r="AU610" s="274"/>
      <c r="AV610" s="274"/>
      <c r="AW610" s="273"/>
      <c r="AX610" s="274"/>
      <c r="AY610" s="273"/>
      <c r="AZ610" s="273"/>
      <c r="BA610" s="273"/>
      <c r="BB610" s="273"/>
      <c r="BC610" s="273"/>
      <c r="BD610" s="273"/>
      <c r="BE610" s="273"/>
      <c r="BF610" s="273"/>
      <c r="BG610" s="273"/>
      <c r="BH610" s="273"/>
      <c r="BI610" s="273"/>
      <c r="BJ610" s="273"/>
      <c r="BK610" s="273"/>
      <c r="BL610" s="273"/>
      <c r="BM610" s="273"/>
      <c r="BN610" s="273"/>
      <c r="BO610" s="273"/>
      <c r="BP610" s="273"/>
      <c r="BQ610" s="273"/>
      <c r="BR610" s="273"/>
      <c r="BS610" s="273"/>
      <c r="BT610" s="273"/>
      <c r="BU610" s="273"/>
      <c r="BV610" s="273"/>
      <c r="BW610" s="273"/>
      <c r="BX610" s="273"/>
      <c r="BY610" s="273"/>
      <c r="BZ610" s="273"/>
      <c r="CA610" s="273"/>
      <c r="CB610" s="273"/>
      <c r="CC610" s="273"/>
      <c r="CD610" s="273"/>
      <c r="CE610" s="274"/>
      <c r="CF610" s="274"/>
      <c r="CG610" s="274"/>
      <c r="CH610" s="273"/>
      <c r="CI610" s="273"/>
      <c r="CJ610" s="273"/>
      <c r="CK610" s="273"/>
      <c r="CL610" s="273"/>
      <c r="CM610" s="273"/>
      <c r="CN610" s="273"/>
      <c r="CO610" s="273"/>
      <c r="CP610" s="273"/>
      <c r="CQ610" s="273"/>
      <c r="CR610" s="273"/>
      <c r="CS610" s="273"/>
      <c r="CT610" s="273"/>
      <c r="CU610" s="274"/>
      <c r="CV610" s="274"/>
      <c r="CW610" s="274"/>
      <c r="CX610" s="274"/>
      <c r="CY610" s="273"/>
      <c r="CZ610" s="273"/>
      <c r="DA610" s="273"/>
      <c r="DB610" s="273"/>
      <c r="DC610" s="273"/>
      <c r="DD610" s="273"/>
      <c r="DE610" s="273"/>
      <c r="DF610" s="273"/>
      <c r="DG610" s="260"/>
      <c r="DH610" s="260"/>
      <c r="DI610" s="260"/>
      <c r="DJ610" s="260"/>
      <c r="DK610" s="260"/>
      <c r="DL610" s="260"/>
      <c r="DM610" s="261"/>
      <c r="DN610" s="261"/>
      <c r="DO610" s="262"/>
      <c r="DP610" s="260"/>
      <c r="DQ610" s="260"/>
      <c r="DR610" s="263"/>
      <c r="DS610" s="264"/>
      <c r="DT610" s="264"/>
      <c r="DU610" s="264"/>
      <c r="DV610" s="264"/>
      <c r="DW610" s="264"/>
      <c r="DX610" s="265"/>
      <c r="DY610" s="265"/>
      <c r="DZ610" s="263"/>
      <c r="EA610" s="264"/>
      <c r="EB610" s="264"/>
      <c r="EC610" s="263"/>
      <c r="ED610" s="264"/>
      <c r="EE610" s="264"/>
      <c r="EF610" s="264"/>
      <c r="EG610" s="264"/>
      <c r="EH610" s="264"/>
      <c r="EI610" s="265"/>
      <c r="EJ610" s="265"/>
      <c r="EK610" s="263"/>
      <c r="EL610" s="264"/>
      <c r="EM610" s="264"/>
      <c r="EN610" s="263"/>
      <c r="EO610" s="266"/>
      <c r="EP610" s="266"/>
      <c r="EQ610" s="266"/>
      <c r="ER610" s="266"/>
      <c r="ES610" s="266"/>
      <c r="ET610" s="267"/>
      <c r="EU610" s="268"/>
      <c r="EV610" s="266"/>
      <c r="EW610" s="266"/>
      <c r="EX610" s="266"/>
      <c r="EY610" s="263"/>
      <c r="EZ610" s="269"/>
      <c r="FA610" s="269"/>
      <c r="FB610" s="269"/>
      <c r="FC610" s="269"/>
      <c r="FD610" s="269"/>
      <c r="FE610" s="246"/>
      <c r="FF610" s="246"/>
      <c r="FG610" s="246"/>
      <c r="FH610" s="246"/>
      <c r="FI610" s="246"/>
      <c r="FJ610" s="246"/>
      <c r="FK610" s="246"/>
      <c r="FL610" s="246"/>
      <c r="FM610" s="246"/>
      <c r="FN610" s="246"/>
      <c r="FO610" s="246"/>
      <c r="FP610" s="246"/>
      <c r="FQ610" s="246"/>
      <c r="FR610" s="246"/>
      <c r="FS610" s="246"/>
      <c r="FT610" s="246"/>
      <c r="FU610" s="246"/>
      <c r="FV610" s="246"/>
      <c r="FW610" s="246"/>
      <c r="FX610" s="246"/>
      <c r="FY610" s="246"/>
      <c r="FZ610" s="246"/>
      <c r="GA610" s="246"/>
      <c r="GB610" s="246"/>
      <c r="GC610" s="246"/>
      <c r="GD610" s="246"/>
      <c r="GE610" s="246"/>
      <c r="GF610" s="246"/>
      <c r="GG610" s="246"/>
      <c r="GH610" s="246"/>
      <c r="GI610" s="246"/>
      <c r="GJ610" s="246"/>
      <c r="GK610" s="246"/>
      <c r="GL610" s="246"/>
      <c r="GM610" s="246"/>
      <c r="GN610" s="246"/>
      <c r="GO610" s="246"/>
      <c r="GP610" s="246"/>
      <c r="GQ610" s="246"/>
      <c r="GR610" s="246"/>
      <c r="GS610" s="246"/>
      <c r="GT610" s="246"/>
      <c r="GU610" s="246"/>
      <c r="GV610" s="246"/>
      <c r="GW610" s="246"/>
      <c r="GX610" s="246"/>
      <c r="GY610" s="246"/>
      <c r="GZ610" s="246"/>
      <c r="HA610" s="246"/>
      <c r="HB610" s="246"/>
      <c r="HC610" s="246"/>
      <c r="HD610" s="246"/>
      <c r="HE610" s="246"/>
      <c r="HF610" s="246"/>
      <c r="HG610" s="246"/>
      <c r="HH610" s="246"/>
      <c r="HI610" s="246"/>
      <c r="HJ610" s="246"/>
      <c r="HK610" s="246"/>
    </row>
    <row r="611" spans="1:219" ht="12.4" customHeight="1" x14ac:dyDescent="0.25">
      <c r="A611" s="204"/>
      <c r="B611" s="206"/>
      <c r="C611" s="270"/>
      <c r="D611" s="206"/>
      <c r="E611" s="277"/>
      <c r="F611" s="244"/>
      <c r="G611" s="245"/>
      <c r="H611" s="209"/>
      <c r="I611" s="206"/>
      <c r="J611" s="224"/>
      <c r="K611" s="206"/>
      <c r="L611" s="210"/>
      <c r="M611" s="205"/>
      <c r="N611" s="205"/>
      <c r="O611" s="205"/>
      <c r="P611" s="205"/>
      <c r="Q611" s="271"/>
      <c r="R611" s="227"/>
      <c r="S611" s="205"/>
      <c r="T611" s="205"/>
      <c r="U611" s="227"/>
      <c r="V611" s="227"/>
      <c r="W611" s="227"/>
      <c r="X611" s="227"/>
      <c r="Y611" s="272"/>
      <c r="Z611" s="227"/>
      <c r="AA611" s="274"/>
      <c r="AB611" s="274"/>
      <c r="AC611" s="273"/>
      <c r="AD611" s="273"/>
      <c r="AE611" s="274"/>
      <c r="AF611" s="274"/>
      <c r="AG611" s="273"/>
      <c r="AH611" s="273"/>
      <c r="AI611" s="274"/>
      <c r="AJ611" s="274"/>
      <c r="AK611" s="274"/>
      <c r="AL611" s="274"/>
      <c r="AM611" s="274"/>
      <c r="AN611" s="274"/>
      <c r="AO611" s="273"/>
      <c r="AP611" s="273"/>
      <c r="AQ611" s="274"/>
      <c r="AR611" s="274"/>
      <c r="AS611" s="274"/>
      <c r="AT611" s="274"/>
      <c r="AU611" s="274"/>
      <c r="AV611" s="274"/>
      <c r="AW611" s="273"/>
      <c r="AX611" s="273"/>
      <c r="AY611" s="274"/>
      <c r="AZ611" s="273"/>
      <c r="BA611" s="273"/>
      <c r="BB611" s="273"/>
      <c r="BC611" s="274"/>
      <c r="BD611" s="273"/>
      <c r="BE611" s="273"/>
      <c r="BF611" s="273"/>
      <c r="BG611" s="274"/>
      <c r="BH611" s="273"/>
      <c r="BI611" s="273"/>
      <c r="BJ611" s="273"/>
      <c r="BK611" s="274"/>
      <c r="BL611" s="273"/>
      <c r="BM611" s="273"/>
      <c r="BN611" s="273"/>
      <c r="BO611" s="274"/>
      <c r="BP611" s="273"/>
      <c r="BQ611" s="273"/>
      <c r="BR611" s="273"/>
      <c r="BS611" s="274"/>
      <c r="BT611" s="273"/>
      <c r="BU611" s="273"/>
      <c r="BV611" s="273"/>
      <c r="BW611" s="274"/>
      <c r="BX611" s="273"/>
      <c r="BY611" s="273"/>
      <c r="BZ611" s="273"/>
      <c r="CA611" s="274"/>
      <c r="CB611" s="273"/>
      <c r="CC611" s="273"/>
      <c r="CD611" s="273"/>
      <c r="CE611" s="274"/>
      <c r="CF611" s="274"/>
      <c r="CG611" s="274"/>
      <c r="CH611" s="274"/>
      <c r="CI611" s="274"/>
      <c r="CJ611" s="273"/>
      <c r="CK611" s="273"/>
      <c r="CL611" s="273"/>
      <c r="CM611" s="274"/>
      <c r="CN611" s="273"/>
      <c r="CO611" s="273"/>
      <c r="CP611" s="273"/>
      <c r="CQ611" s="274"/>
      <c r="CR611" s="273"/>
      <c r="CS611" s="273"/>
      <c r="CT611" s="273"/>
      <c r="CU611" s="274"/>
      <c r="CV611" s="273"/>
      <c r="CW611" s="273"/>
      <c r="CX611" s="273"/>
      <c r="CY611" s="274"/>
      <c r="CZ611" s="273"/>
      <c r="DA611" s="273"/>
      <c r="DB611" s="273"/>
      <c r="DC611" s="274"/>
      <c r="DD611" s="273"/>
      <c r="DE611" s="273"/>
      <c r="DF611" s="273"/>
      <c r="DG611" s="260"/>
      <c r="DH611" s="260"/>
      <c r="DI611" s="260"/>
      <c r="DJ611" s="260"/>
      <c r="DK611" s="260"/>
      <c r="DL611" s="260"/>
      <c r="DM611" s="261"/>
      <c r="DN611" s="261"/>
      <c r="DO611" s="262"/>
      <c r="DP611" s="260"/>
      <c r="DQ611" s="260"/>
      <c r="DR611" s="263"/>
      <c r="DS611" s="264"/>
      <c r="DT611" s="264"/>
      <c r="DU611" s="264"/>
      <c r="DV611" s="264"/>
      <c r="DW611" s="264"/>
      <c r="DX611" s="265"/>
      <c r="DY611" s="265"/>
      <c r="DZ611" s="263"/>
      <c r="EA611" s="264"/>
      <c r="EB611" s="264"/>
      <c r="EC611" s="263"/>
      <c r="ED611" s="264"/>
      <c r="EE611" s="264"/>
      <c r="EF611" s="264"/>
      <c r="EG611" s="264"/>
      <c r="EH611" s="264"/>
      <c r="EI611" s="265"/>
      <c r="EJ611" s="265"/>
      <c r="EK611" s="263"/>
      <c r="EL611" s="264"/>
      <c r="EM611" s="264"/>
      <c r="EN611" s="263"/>
      <c r="EO611" s="266"/>
      <c r="EP611" s="266"/>
      <c r="EQ611" s="266"/>
      <c r="ER611" s="266"/>
      <c r="ES611" s="266"/>
      <c r="ET611" s="267"/>
      <c r="EU611" s="268"/>
      <c r="EV611" s="266"/>
      <c r="EW611" s="266"/>
      <c r="EX611" s="266"/>
      <c r="EY611" s="263"/>
      <c r="EZ611" s="269"/>
      <c r="FA611" s="269"/>
      <c r="FB611" s="269"/>
      <c r="FC611" s="269"/>
      <c r="FD611" s="269"/>
      <c r="FE611" s="246"/>
      <c r="FF611" s="246"/>
      <c r="FG611" s="246"/>
      <c r="FH611" s="246"/>
      <c r="FI611" s="246"/>
      <c r="FJ611" s="246"/>
      <c r="FK611" s="246"/>
      <c r="FL611" s="246"/>
      <c r="FM611" s="246"/>
      <c r="FN611" s="246"/>
      <c r="FO611" s="246"/>
      <c r="FP611" s="246"/>
      <c r="FQ611" s="246"/>
      <c r="FR611" s="246"/>
      <c r="FS611" s="246"/>
      <c r="FT611" s="246"/>
      <c r="FU611" s="246"/>
      <c r="FV611" s="246"/>
      <c r="FW611" s="246"/>
      <c r="FX611" s="246"/>
      <c r="FY611" s="246"/>
      <c r="FZ611" s="246"/>
      <c r="GA611" s="246"/>
      <c r="GB611" s="246"/>
      <c r="GC611" s="246"/>
      <c r="GD611" s="246"/>
      <c r="GE611" s="246"/>
      <c r="GF611" s="246"/>
      <c r="GG611" s="246"/>
      <c r="GH611" s="246"/>
      <c r="GI611" s="246"/>
      <c r="GJ611" s="246"/>
      <c r="GK611" s="246"/>
      <c r="GL611" s="246"/>
      <c r="GM611" s="246"/>
      <c r="GN611" s="246"/>
      <c r="GO611" s="246"/>
      <c r="GP611" s="246"/>
      <c r="GQ611" s="246"/>
      <c r="GR611" s="246"/>
      <c r="GS611" s="246"/>
      <c r="GT611" s="246"/>
      <c r="GU611" s="246"/>
      <c r="GV611" s="246"/>
      <c r="GW611" s="246"/>
      <c r="GX611" s="246"/>
      <c r="GY611" s="246"/>
      <c r="GZ611" s="246"/>
      <c r="HA611" s="246"/>
      <c r="HB611" s="246"/>
      <c r="HC611" s="246"/>
      <c r="HD611" s="246"/>
      <c r="HE611" s="246"/>
      <c r="HF611" s="246"/>
      <c r="HG611" s="246"/>
      <c r="HH611" s="246"/>
      <c r="HI611" s="246"/>
      <c r="HJ611" s="246"/>
      <c r="HK611" s="246"/>
    </row>
    <row r="612" spans="1:219" ht="12.4" customHeight="1" x14ac:dyDescent="0.25">
      <c r="A612" s="204"/>
      <c r="B612" s="206"/>
      <c r="C612" s="258"/>
      <c r="D612" s="206"/>
      <c r="E612" s="277"/>
      <c r="F612" s="244"/>
      <c r="G612" s="245"/>
      <c r="H612" s="209"/>
      <c r="I612" s="206"/>
      <c r="J612" s="224"/>
      <c r="K612" s="206"/>
      <c r="L612" s="210"/>
      <c r="M612" s="205"/>
      <c r="N612" s="205"/>
      <c r="O612" s="205"/>
      <c r="P612" s="205"/>
      <c r="Q612" s="271"/>
      <c r="R612" s="227"/>
      <c r="S612" s="205"/>
      <c r="T612" s="205"/>
      <c r="U612" s="227"/>
      <c r="V612" s="227"/>
      <c r="W612" s="227"/>
      <c r="X612" s="227"/>
      <c r="Y612" s="272"/>
      <c r="Z612" s="227"/>
      <c r="AA612" s="274"/>
      <c r="AB612" s="273"/>
      <c r="AC612" s="273"/>
      <c r="AD612" s="273"/>
      <c r="AE612" s="274"/>
      <c r="AF612" s="273"/>
      <c r="AG612" s="273"/>
      <c r="AH612" s="273"/>
      <c r="AI612" s="274"/>
      <c r="AJ612" s="274"/>
      <c r="AK612" s="274"/>
      <c r="AL612" s="274"/>
      <c r="AM612" s="274"/>
      <c r="AN612" s="273"/>
      <c r="AO612" s="273"/>
      <c r="AP612" s="273"/>
      <c r="AQ612" s="274"/>
      <c r="AR612" s="274"/>
      <c r="AS612" s="273"/>
      <c r="AT612" s="274"/>
      <c r="AU612" s="274"/>
      <c r="AV612" s="274"/>
      <c r="AW612" s="273"/>
      <c r="AX612" s="273"/>
      <c r="AY612" s="273"/>
      <c r="AZ612" s="273"/>
      <c r="BA612" s="273"/>
      <c r="BB612" s="273"/>
      <c r="BC612" s="273"/>
      <c r="BD612" s="273"/>
      <c r="BE612" s="273"/>
      <c r="BF612" s="273"/>
      <c r="BG612" s="273"/>
      <c r="BH612" s="273"/>
      <c r="BI612" s="273"/>
      <c r="BJ612" s="273"/>
      <c r="BK612" s="273"/>
      <c r="BL612" s="273"/>
      <c r="BM612" s="273"/>
      <c r="BN612" s="273"/>
      <c r="BO612" s="273"/>
      <c r="BP612" s="273"/>
      <c r="BQ612" s="273"/>
      <c r="BR612" s="273"/>
      <c r="BS612" s="273"/>
      <c r="BT612" s="273"/>
      <c r="BU612" s="273"/>
      <c r="BV612" s="273"/>
      <c r="BW612" s="273"/>
      <c r="BX612" s="273"/>
      <c r="BY612" s="273"/>
      <c r="BZ612" s="273"/>
      <c r="CA612" s="273"/>
      <c r="CB612" s="273"/>
      <c r="CC612" s="273"/>
      <c r="CD612" s="273"/>
      <c r="CE612" s="274"/>
      <c r="CF612" s="274"/>
      <c r="CG612" s="274"/>
      <c r="CH612" s="273"/>
      <c r="CI612" s="273"/>
      <c r="CJ612" s="273"/>
      <c r="CK612" s="273"/>
      <c r="CL612" s="273"/>
      <c r="CM612" s="273"/>
      <c r="CN612" s="273"/>
      <c r="CO612" s="273"/>
      <c r="CP612" s="273"/>
      <c r="CQ612" s="273"/>
      <c r="CR612" s="273"/>
      <c r="CS612" s="273"/>
      <c r="CT612" s="273"/>
      <c r="CU612" s="274"/>
      <c r="CV612" s="274"/>
      <c r="CW612" s="274"/>
      <c r="CX612" s="274"/>
      <c r="CY612" s="273"/>
      <c r="CZ612" s="273"/>
      <c r="DA612" s="273"/>
      <c r="DB612" s="273"/>
      <c r="DC612" s="273"/>
      <c r="DD612" s="273"/>
      <c r="DE612" s="273"/>
      <c r="DF612" s="273"/>
      <c r="DG612" s="260"/>
      <c r="DH612" s="260"/>
      <c r="DI612" s="260"/>
      <c r="DJ612" s="260"/>
      <c r="DK612" s="260"/>
      <c r="DL612" s="260"/>
      <c r="DM612" s="261"/>
      <c r="DN612" s="261"/>
      <c r="DO612" s="262"/>
      <c r="DP612" s="260"/>
      <c r="DQ612" s="260"/>
      <c r="DR612" s="263"/>
      <c r="DS612" s="264"/>
      <c r="DT612" s="264"/>
      <c r="DU612" s="264"/>
      <c r="DV612" s="264"/>
      <c r="DW612" s="264"/>
      <c r="DX612" s="265"/>
      <c r="DY612" s="265"/>
      <c r="DZ612" s="263"/>
      <c r="EA612" s="264"/>
      <c r="EB612" s="264"/>
      <c r="EC612" s="263"/>
      <c r="ED612" s="264"/>
      <c r="EE612" s="264"/>
      <c r="EF612" s="264"/>
      <c r="EG612" s="264"/>
      <c r="EH612" s="264"/>
      <c r="EI612" s="265"/>
      <c r="EJ612" s="265"/>
      <c r="EK612" s="263"/>
      <c r="EL612" s="264"/>
      <c r="EM612" s="264"/>
      <c r="EN612" s="263"/>
      <c r="EO612" s="266"/>
      <c r="EP612" s="266"/>
      <c r="EQ612" s="266"/>
      <c r="ER612" s="266"/>
      <c r="ES612" s="266"/>
      <c r="ET612" s="267"/>
      <c r="EU612" s="268"/>
      <c r="EV612" s="266"/>
      <c r="EW612" s="266"/>
      <c r="EX612" s="266"/>
      <c r="EY612" s="263"/>
      <c r="EZ612" s="269"/>
      <c r="FA612" s="269"/>
      <c r="FB612" s="269"/>
      <c r="FC612" s="269"/>
      <c r="FD612" s="269"/>
      <c r="FE612" s="246"/>
      <c r="FF612" s="246"/>
      <c r="FG612" s="246"/>
      <c r="FH612" s="246"/>
      <c r="FI612" s="246"/>
      <c r="FJ612" s="246"/>
      <c r="FK612" s="246"/>
      <c r="FL612" s="246"/>
      <c r="FM612" s="246"/>
      <c r="FN612" s="246"/>
      <c r="FO612" s="246"/>
      <c r="FP612" s="246"/>
      <c r="FQ612" s="246"/>
      <c r="FR612" s="246"/>
      <c r="FS612" s="246"/>
      <c r="FT612" s="246"/>
      <c r="FU612" s="246"/>
      <c r="FV612" s="246"/>
      <c r="FW612" s="246"/>
      <c r="FX612" s="246"/>
      <c r="FY612" s="246"/>
      <c r="FZ612" s="246"/>
      <c r="GA612" s="246"/>
      <c r="GB612" s="246"/>
      <c r="GC612" s="246"/>
      <c r="GD612" s="246"/>
      <c r="GE612" s="246"/>
      <c r="GF612" s="246"/>
      <c r="GG612" s="246"/>
      <c r="GH612" s="246"/>
      <c r="GI612" s="246"/>
      <c r="GJ612" s="246"/>
      <c r="GK612" s="246"/>
      <c r="GL612" s="246"/>
      <c r="GM612" s="246"/>
      <c r="GN612" s="246"/>
      <c r="GO612" s="246"/>
      <c r="GP612" s="246"/>
      <c r="GQ612" s="246"/>
      <c r="GR612" s="246"/>
      <c r="GS612" s="246"/>
      <c r="GT612" s="246"/>
      <c r="GU612" s="246"/>
      <c r="GV612" s="246"/>
      <c r="GW612" s="246"/>
      <c r="GX612" s="246"/>
      <c r="GY612" s="246"/>
      <c r="GZ612" s="246"/>
      <c r="HA612" s="246"/>
      <c r="HB612" s="246"/>
      <c r="HC612" s="246"/>
      <c r="HD612" s="246"/>
      <c r="HE612" s="246"/>
      <c r="HF612" s="246"/>
      <c r="HG612" s="246"/>
      <c r="HH612" s="246"/>
      <c r="HI612" s="246"/>
      <c r="HJ612" s="246"/>
      <c r="HK612" s="246"/>
    </row>
    <row r="613" spans="1:219" ht="12.4" customHeight="1" x14ac:dyDescent="0.25">
      <c r="A613" s="204"/>
      <c r="B613" s="206"/>
      <c r="C613" s="270"/>
      <c r="D613" s="206"/>
      <c r="E613" s="277"/>
      <c r="F613" s="244"/>
      <c r="G613" s="245"/>
      <c r="H613" s="209"/>
      <c r="I613" s="206"/>
      <c r="J613" s="224"/>
      <c r="K613" s="206"/>
      <c r="L613" s="210"/>
      <c r="M613" s="205"/>
      <c r="N613" s="205"/>
      <c r="O613" s="205"/>
      <c r="P613" s="271"/>
      <c r="Q613" s="271"/>
      <c r="R613" s="227"/>
      <c r="S613" s="205"/>
      <c r="T613" s="205"/>
      <c r="U613" s="227"/>
      <c r="V613" s="227"/>
      <c r="W613" s="227"/>
      <c r="X613" s="227"/>
      <c r="Y613" s="272"/>
      <c r="Z613" s="227"/>
      <c r="AA613" s="274"/>
      <c r="AB613" s="274"/>
      <c r="AC613" s="274"/>
      <c r="AD613" s="273"/>
      <c r="AE613" s="274"/>
      <c r="AF613" s="274"/>
      <c r="AG613" s="274"/>
      <c r="AH613" s="274"/>
      <c r="AI613" s="274"/>
      <c r="AJ613" s="274"/>
      <c r="AK613" s="274"/>
      <c r="AL613" s="274"/>
      <c r="AM613" s="274"/>
      <c r="AN613" s="274"/>
      <c r="AO613" s="274"/>
      <c r="AP613" s="274"/>
      <c r="AQ613" s="274"/>
      <c r="AR613" s="274"/>
      <c r="AS613" s="274"/>
      <c r="AT613" s="273"/>
      <c r="AU613" s="274"/>
      <c r="AV613" s="274"/>
      <c r="AW613" s="274"/>
      <c r="AX613" s="274"/>
      <c r="AY613" s="273"/>
      <c r="AZ613" s="273"/>
      <c r="BA613" s="273"/>
      <c r="BB613" s="273"/>
      <c r="BC613" s="273"/>
      <c r="BD613" s="273"/>
      <c r="BE613" s="273"/>
      <c r="BF613" s="273"/>
      <c r="BG613" s="273"/>
      <c r="BH613" s="273"/>
      <c r="BI613" s="273"/>
      <c r="BJ613" s="273"/>
      <c r="BK613" s="273"/>
      <c r="BL613" s="273"/>
      <c r="BM613" s="273"/>
      <c r="BN613" s="273"/>
      <c r="BO613" s="273"/>
      <c r="BP613" s="273"/>
      <c r="BQ613" s="273"/>
      <c r="BR613" s="273"/>
      <c r="BS613" s="273"/>
      <c r="BT613" s="273"/>
      <c r="BU613" s="273"/>
      <c r="BV613" s="273"/>
      <c r="BW613" s="273"/>
      <c r="BX613" s="273"/>
      <c r="BY613" s="273"/>
      <c r="BZ613" s="273"/>
      <c r="CA613" s="273"/>
      <c r="CB613" s="273"/>
      <c r="CC613" s="273"/>
      <c r="CD613" s="273"/>
      <c r="CE613" s="274"/>
      <c r="CF613" s="274"/>
      <c r="CG613" s="274"/>
      <c r="CH613" s="274"/>
      <c r="CI613" s="274"/>
      <c r="CJ613" s="274"/>
      <c r="CK613" s="274"/>
      <c r="CL613" s="274"/>
      <c r="CM613" s="274"/>
      <c r="CN613" s="273"/>
      <c r="CO613" s="273"/>
      <c r="CP613" s="274"/>
      <c r="CQ613" s="273"/>
      <c r="CR613" s="273"/>
      <c r="CS613" s="273"/>
      <c r="CT613" s="273"/>
      <c r="CU613" s="274"/>
      <c r="CV613" s="274"/>
      <c r="CW613" s="274"/>
      <c r="CX613" s="274"/>
      <c r="CY613" s="274"/>
      <c r="CZ613" s="274"/>
      <c r="DA613" s="274"/>
      <c r="DB613" s="274"/>
      <c r="DC613" s="273"/>
      <c r="DD613" s="273"/>
      <c r="DE613" s="273"/>
      <c r="DF613" s="273"/>
      <c r="DG613" s="260"/>
      <c r="DH613" s="260"/>
      <c r="DI613" s="260"/>
      <c r="DJ613" s="260"/>
      <c r="DK613" s="260"/>
      <c r="DL613" s="260"/>
      <c r="DM613" s="261"/>
      <c r="DN613" s="261"/>
      <c r="DO613" s="262"/>
      <c r="DP613" s="260"/>
      <c r="DQ613" s="260"/>
      <c r="DR613" s="263"/>
      <c r="DS613" s="264"/>
      <c r="DT613" s="264"/>
      <c r="DU613" s="264"/>
      <c r="DV613" s="264"/>
      <c r="DW613" s="264"/>
      <c r="DX613" s="265"/>
      <c r="DY613" s="265"/>
      <c r="DZ613" s="263"/>
      <c r="EA613" s="264"/>
      <c r="EB613" s="264"/>
      <c r="EC613" s="263"/>
      <c r="ED613" s="264"/>
      <c r="EE613" s="264"/>
      <c r="EF613" s="264"/>
      <c r="EG613" s="264"/>
      <c r="EH613" s="264"/>
      <c r="EI613" s="265"/>
      <c r="EJ613" s="265"/>
      <c r="EK613" s="263"/>
      <c r="EL613" s="264"/>
      <c r="EM613" s="264"/>
      <c r="EN613" s="263"/>
      <c r="EO613" s="266"/>
      <c r="EP613" s="266"/>
      <c r="EQ613" s="266"/>
      <c r="ER613" s="266"/>
      <c r="ES613" s="266"/>
      <c r="ET613" s="267"/>
      <c r="EU613" s="268"/>
      <c r="EV613" s="266"/>
      <c r="EW613" s="266"/>
      <c r="EX613" s="266"/>
      <c r="EY613" s="263"/>
      <c r="EZ613" s="269"/>
      <c r="FA613" s="269"/>
      <c r="FB613" s="269"/>
      <c r="FC613" s="269"/>
      <c r="FD613" s="269"/>
      <c r="FE613" s="246"/>
      <c r="FF613" s="246"/>
      <c r="FG613" s="246"/>
      <c r="FH613" s="246"/>
      <c r="FI613" s="246"/>
      <c r="FJ613" s="246"/>
      <c r="FK613" s="246"/>
      <c r="FL613" s="246"/>
      <c r="FM613" s="246"/>
      <c r="FN613" s="246"/>
      <c r="FO613" s="246"/>
      <c r="FP613" s="246"/>
      <c r="FQ613" s="246"/>
      <c r="FR613" s="246"/>
      <c r="FS613" s="246"/>
      <c r="FT613" s="246"/>
      <c r="FU613" s="246"/>
      <c r="FV613" s="246"/>
      <c r="FW613" s="246"/>
      <c r="FX613" s="246"/>
      <c r="FY613" s="246"/>
      <c r="FZ613" s="246"/>
      <c r="GA613" s="246"/>
      <c r="GB613" s="246"/>
      <c r="GC613" s="246"/>
      <c r="GD613" s="246"/>
      <c r="GE613" s="246"/>
      <c r="GF613" s="246"/>
      <c r="GG613" s="246"/>
      <c r="GH613" s="246"/>
      <c r="GI613" s="246"/>
      <c r="GJ613" s="246"/>
      <c r="GK613" s="246"/>
      <c r="GL613" s="246"/>
      <c r="GM613" s="246"/>
      <c r="GN613" s="246"/>
      <c r="GO613" s="246"/>
      <c r="GP613" s="246"/>
      <c r="GQ613" s="246"/>
      <c r="GR613" s="246"/>
      <c r="GS613" s="246"/>
      <c r="GT613" s="246"/>
      <c r="GU613" s="246"/>
      <c r="GV613" s="246"/>
      <c r="GW613" s="246"/>
      <c r="GX613" s="246"/>
      <c r="GY613" s="246"/>
      <c r="GZ613" s="246"/>
      <c r="HA613" s="246"/>
      <c r="HB613" s="246"/>
      <c r="HC613" s="246"/>
      <c r="HD613" s="246"/>
      <c r="HE613" s="246"/>
      <c r="HF613" s="246"/>
      <c r="HG613" s="246"/>
      <c r="HH613" s="246"/>
      <c r="HI613" s="246"/>
      <c r="HJ613" s="246"/>
      <c r="HK613" s="246"/>
    </row>
    <row r="614" spans="1:219" ht="12.4" customHeight="1" x14ac:dyDescent="0.25">
      <c r="A614" s="204"/>
      <c r="B614" s="206"/>
      <c r="C614" s="270"/>
      <c r="D614" s="206"/>
      <c r="E614" s="277"/>
      <c r="F614" s="244"/>
      <c r="G614" s="245"/>
      <c r="H614" s="209"/>
      <c r="I614" s="206"/>
      <c r="J614" s="224"/>
      <c r="K614" s="206"/>
      <c r="L614" s="210"/>
      <c r="M614" s="205"/>
      <c r="N614" s="205"/>
      <c r="O614" s="205"/>
      <c r="P614" s="271"/>
      <c r="Q614" s="271"/>
      <c r="R614" s="227"/>
      <c r="S614" s="205"/>
      <c r="T614" s="205"/>
      <c r="U614" s="227"/>
      <c r="V614" s="227"/>
      <c r="W614" s="227"/>
      <c r="X614" s="272"/>
      <c r="Y614" s="272"/>
      <c r="Z614" s="227"/>
      <c r="AA614" s="274"/>
      <c r="AB614" s="273"/>
      <c r="AC614" s="273"/>
      <c r="AD614" s="274"/>
      <c r="AE614" s="274"/>
      <c r="AF614" s="274"/>
      <c r="AG614" s="274"/>
      <c r="AH614" s="274"/>
      <c r="AI614" s="274"/>
      <c r="AJ614" s="274"/>
      <c r="AK614" s="274"/>
      <c r="AL614" s="274"/>
      <c r="AM614" s="274"/>
      <c r="AN614" s="274"/>
      <c r="AO614" s="274"/>
      <c r="AP614" s="274"/>
      <c r="AQ614" s="274"/>
      <c r="AR614" s="273"/>
      <c r="AS614" s="273"/>
      <c r="AT614" s="274"/>
      <c r="AU614" s="274"/>
      <c r="AV614" s="274"/>
      <c r="AW614" s="274"/>
      <c r="AX614" s="274"/>
      <c r="AY614" s="273"/>
      <c r="AZ614" s="273"/>
      <c r="BA614" s="273"/>
      <c r="BB614" s="273"/>
      <c r="BC614" s="273"/>
      <c r="BD614" s="273"/>
      <c r="BE614" s="273"/>
      <c r="BF614" s="273"/>
      <c r="BG614" s="273"/>
      <c r="BH614" s="273"/>
      <c r="BI614" s="273"/>
      <c r="BJ614" s="273"/>
      <c r="BK614" s="273"/>
      <c r="BL614" s="273"/>
      <c r="BM614" s="273"/>
      <c r="BN614" s="273"/>
      <c r="BO614" s="273"/>
      <c r="BP614" s="273"/>
      <c r="BQ614" s="273"/>
      <c r="BR614" s="273"/>
      <c r="BS614" s="273"/>
      <c r="BT614" s="273"/>
      <c r="BU614" s="273"/>
      <c r="BV614" s="273"/>
      <c r="BW614" s="273"/>
      <c r="BX614" s="273"/>
      <c r="BY614" s="273"/>
      <c r="BZ614" s="273"/>
      <c r="CA614" s="273"/>
      <c r="CB614" s="273"/>
      <c r="CC614" s="273"/>
      <c r="CD614" s="273"/>
      <c r="CE614" s="274"/>
      <c r="CF614" s="274"/>
      <c r="CG614" s="274"/>
      <c r="CH614" s="274"/>
      <c r="CI614" s="273"/>
      <c r="CJ614" s="273"/>
      <c r="CK614" s="273"/>
      <c r="CL614" s="273"/>
      <c r="CM614" s="274"/>
      <c r="CN614" s="274"/>
      <c r="CO614" s="273"/>
      <c r="CP614" s="273"/>
      <c r="CQ614" s="273"/>
      <c r="CR614" s="273"/>
      <c r="CS614" s="273"/>
      <c r="CT614" s="273"/>
      <c r="CU614" s="274"/>
      <c r="CV614" s="274"/>
      <c r="CW614" s="274"/>
      <c r="CX614" s="274"/>
      <c r="CY614" s="273"/>
      <c r="CZ614" s="273"/>
      <c r="DA614" s="273"/>
      <c r="DB614" s="273"/>
      <c r="DC614" s="273"/>
      <c r="DD614" s="273"/>
      <c r="DE614" s="273"/>
      <c r="DF614" s="273"/>
      <c r="DG614" s="260"/>
      <c r="DH614" s="260"/>
      <c r="DI614" s="260"/>
      <c r="DJ614" s="260"/>
      <c r="DK614" s="260"/>
      <c r="DL614" s="260"/>
      <c r="DM614" s="261"/>
      <c r="DN614" s="261"/>
      <c r="DO614" s="262"/>
      <c r="DP614" s="260"/>
      <c r="DQ614" s="260"/>
      <c r="DR614" s="263"/>
      <c r="DS614" s="264"/>
      <c r="DT614" s="264"/>
      <c r="DU614" s="264"/>
      <c r="DV614" s="264"/>
      <c r="DW614" s="264"/>
      <c r="DX614" s="265"/>
      <c r="DY614" s="265"/>
      <c r="DZ614" s="263"/>
      <c r="EA614" s="264"/>
      <c r="EB614" s="264"/>
      <c r="EC614" s="263"/>
      <c r="ED614" s="264"/>
      <c r="EE614" s="264"/>
      <c r="EF614" s="264"/>
      <c r="EG614" s="264"/>
      <c r="EH614" s="264"/>
      <c r="EI614" s="265"/>
      <c r="EJ614" s="265"/>
      <c r="EK614" s="263"/>
      <c r="EL614" s="264"/>
      <c r="EM614" s="264"/>
      <c r="EN614" s="263"/>
      <c r="EO614" s="266"/>
      <c r="EP614" s="266"/>
      <c r="EQ614" s="266"/>
      <c r="ER614" s="266"/>
      <c r="ES614" s="266"/>
      <c r="ET614" s="267"/>
      <c r="EU614" s="268"/>
      <c r="EV614" s="266"/>
      <c r="EW614" s="266"/>
      <c r="EX614" s="266"/>
      <c r="EY614" s="263"/>
      <c r="EZ614" s="269"/>
      <c r="FA614" s="269"/>
      <c r="FB614" s="269"/>
      <c r="FC614" s="269"/>
      <c r="FD614" s="269"/>
      <c r="FE614" s="246"/>
      <c r="FF614" s="246"/>
      <c r="FG614" s="246"/>
      <c r="FH614" s="246"/>
      <c r="FI614" s="246"/>
      <c r="FJ614" s="246"/>
      <c r="FK614" s="246"/>
      <c r="FL614" s="246"/>
      <c r="FM614" s="246"/>
      <c r="FN614" s="246"/>
      <c r="FO614" s="246"/>
      <c r="FP614" s="246"/>
      <c r="FQ614" s="246"/>
      <c r="FR614" s="246"/>
      <c r="FS614" s="246"/>
      <c r="FT614" s="246"/>
      <c r="FU614" s="246"/>
      <c r="FV614" s="246"/>
      <c r="FW614" s="246"/>
      <c r="FX614" s="246"/>
      <c r="FY614" s="246"/>
      <c r="FZ614" s="246"/>
      <c r="GA614" s="246"/>
      <c r="GB614" s="246"/>
      <c r="GC614" s="246"/>
      <c r="GD614" s="246"/>
      <c r="GE614" s="246"/>
      <c r="GF614" s="246"/>
      <c r="GG614" s="246"/>
      <c r="GH614" s="246"/>
      <c r="GI614" s="246"/>
      <c r="GJ614" s="246"/>
      <c r="GK614" s="246"/>
      <c r="GL614" s="246"/>
      <c r="GM614" s="246"/>
      <c r="GN614" s="246"/>
      <c r="GO614" s="246"/>
      <c r="GP614" s="246"/>
      <c r="GQ614" s="246"/>
      <c r="GR614" s="246"/>
      <c r="GS614" s="246"/>
      <c r="GT614" s="246"/>
      <c r="GU614" s="246"/>
      <c r="GV614" s="246"/>
      <c r="GW614" s="246"/>
      <c r="GX614" s="246"/>
      <c r="GY614" s="246"/>
      <c r="GZ614" s="246"/>
      <c r="HA614" s="246"/>
      <c r="HB614" s="246"/>
      <c r="HC614" s="246"/>
      <c r="HD614" s="246"/>
      <c r="HE614" s="246"/>
      <c r="HF614" s="246"/>
      <c r="HG614" s="246"/>
      <c r="HH614" s="246"/>
      <c r="HI614" s="246"/>
      <c r="HJ614" s="246"/>
      <c r="HK614" s="246"/>
    </row>
    <row r="615" spans="1:219" ht="12.4" customHeight="1" x14ac:dyDescent="0.25">
      <c r="A615" s="204"/>
      <c r="B615" s="206"/>
      <c r="C615" s="270"/>
      <c r="D615" s="206"/>
      <c r="E615" s="277"/>
      <c r="F615" s="244"/>
      <c r="G615" s="245"/>
      <c r="H615" s="209"/>
      <c r="I615" s="206"/>
      <c r="J615" s="224"/>
      <c r="K615" s="206"/>
      <c r="L615" s="210"/>
      <c r="M615" s="205"/>
      <c r="N615" s="205"/>
      <c r="O615" s="205"/>
      <c r="P615" s="271"/>
      <c r="Q615" s="271"/>
      <c r="R615" s="227"/>
      <c r="S615" s="205"/>
      <c r="T615" s="205"/>
      <c r="U615" s="227"/>
      <c r="V615" s="227"/>
      <c r="W615" s="227"/>
      <c r="X615" s="227"/>
      <c r="Y615" s="272"/>
      <c r="Z615" s="227"/>
      <c r="AA615" s="274"/>
      <c r="AB615" s="274"/>
      <c r="AC615" s="274"/>
      <c r="AD615" s="274"/>
      <c r="AE615" s="274"/>
      <c r="AF615" s="274"/>
      <c r="AG615" s="274"/>
      <c r="AH615" s="274"/>
      <c r="AI615" s="274"/>
      <c r="AJ615" s="274"/>
      <c r="AK615" s="274"/>
      <c r="AL615" s="274"/>
      <c r="AM615" s="274"/>
      <c r="AN615" s="274"/>
      <c r="AO615" s="274"/>
      <c r="AP615" s="274"/>
      <c r="AQ615" s="274"/>
      <c r="AR615" s="274"/>
      <c r="AS615" s="274"/>
      <c r="AT615" s="274"/>
      <c r="AU615" s="274"/>
      <c r="AV615" s="274"/>
      <c r="AW615" s="274"/>
      <c r="AX615" s="274"/>
      <c r="AY615" s="274"/>
      <c r="AZ615" s="273"/>
      <c r="BA615" s="273"/>
      <c r="BB615" s="273"/>
      <c r="BC615" s="274"/>
      <c r="BD615" s="273"/>
      <c r="BE615" s="273"/>
      <c r="BF615" s="273"/>
      <c r="BG615" s="274"/>
      <c r="BH615" s="273"/>
      <c r="BI615" s="273"/>
      <c r="BJ615" s="273"/>
      <c r="BK615" s="274"/>
      <c r="BL615" s="273"/>
      <c r="BM615" s="273"/>
      <c r="BN615" s="273"/>
      <c r="BO615" s="274"/>
      <c r="BP615" s="273"/>
      <c r="BQ615" s="273"/>
      <c r="BR615" s="273"/>
      <c r="BS615" s="274"/>
      <c r="BT615" s="273"/>
      <c r="BU615" s="273"/>
      <c r="BV615" s="273"/>
      <c r="BW615" s="274"/>
      <c r="BX615" s="273"/>
      <c r="BY615" s="273"/>
      <c r="BZ615" s="273"/>
      <c r="CA615" s="274"/>
      <c r="CB615" s="273"/>
      <c r="CC615" s="273"/>
      <c r="CD615" s="273"/>
      <c r="CE615" s="274"/>
      <c r="CF615" s="274"/>
      <c r="CG615" s="274"/>
      <c r="CH615" s="274"/>
      <c r="CI615" s="274"/>
      <c r="CJ615" s="274"/>
      <c r="CK615" s="274"/>
      <c r="CL615" s="274"/>
      <c r="CM615" s="274"/>
      <c r="CN615" s="274"/>
      <c r="CO615" s="273"/>
      <c r="CP615" s="273"/>
      <c r="CQ615" s="274"/>
      <c r="CR615" s="273"/>
      <c r="CS615" s="273"/>
      <c r="CT615" s="273"/>
      <c r="CU615" s="274"/>
      <c r="CV615" s="274"/>
      <c r="CW615" s="274"/>
      <c r="CX615" s="274"/>
      <c r="CY615" s="274"/>
      <c r="CZ615" s="274"/>
      <c r="DA615" s="274"/>
      <c r="DB615" s="274"/>
      <c r="DC615" s="274"/>
      <c r="DD615" s="273"/>
      <c r="DE615" s="273"/>
      <c r="DF615" s="273"/>
      <c r="DG615" s="260"/>
      <c r="DH615" s="260"/>
      <c r="DI615" s="260"/>
      <c r="DJ615" s="260"/>
      <c r="DK615" s="260"/>
      <c r="DL615" s="260"/>
      <c r="DM615" s="261"/>
      <c r="DN615" s="261"/>
      <c r="DO615" s="262"/>
      <c r="DP615" s="260"/>
      <c r="DQ615" s="260"/>
      <c r="DR615" s="263"/>
      <c r="DS615" s="264"/>
      <c r="DT615" s="264"/>
      <c r="DU615" s="264"/>
      <c r="DV615" s="264"/>
      <c r="DW615" s="264"/>
      <c r="DX615" s="265"/>
      <c r="DY615" s="265"/>
      <c r="DZ615" s="263"/>
      <c r="EA615" s="264"/>
      <c r="EB615" s="264"/>
      <c r="EC615" s="263"/>
      <c r="ED615" s="264"/>
      <c r="EE615" s="264"/>
      <c r="EF615" s="264"/>
      <c r="EG615" s="264"/>
      <c r="EH615" s="264"/>
      <c r="EI615" s="265"/>
      <c r="EJ615" s="265"/>
      <c r="EK615" s="263"/>
      <c r="EL615" s="264"/>
      <c r="EM615" s="264"/>
      <c r="EN615" s="263"/>
      <c r="EO615" s="266"/>
      <c r="EP615" s="266"/>
      <c r="EQ615" s="266"/>
      <c r="ER615" s="266"/>
      <c r="ES615" s="266"/>
      <c r="ET615" s="267"/>
      <c r="EU615" s="268"/>
      <c r="EV615" s="266"/>
      <c r="EW615" s="266"/>
      <c r="EX615" s="266"/>
      <c r="EY615" s="263"/>
      <c r="EZ615" s="269"/>
      <c r="FA615" s="269"/>
      <c r="FB615" s="269"/>
      <c r="FC615" s="269"/>
      <c r="FD615" s="269"/>
      <c r="FE615" s="246"/>
      <c r="FF615" s="246"/>
      <c r="FG615" s="246"/>
      <c r="FH615" s="246"/>
      <c r="FI615" s="246"/>
      <c r="FJ615" s="246"/>
      <c r="FK615" s="246"/>
      <c r="FL615" s="246"/>
      <c r="FM615" s="246"/>
      <c r="FN615" s="246"/>
      <c r="FO615" s="246"/>
      <c r="FP615" s="246"/>
      <c r="FQ615" s="246"/>
      <c r="FR615" s="246"/>
      <c r="FS615" s="246"/>
      <c r="FT615" s="246"/>
      <c r="FU615" s="246"/>
      <c r="FV615" s="246"/>
      <c r="FW615" s="246"/>
      <c r="FX615" s="246"/>
      <c r="FY615" s="246"/>
      <c r="FZ615" s="246"/>
      <c r="GA615" s="246"/>
      <c r="GB615" s="246"/>
      <c r="GC615" s="246"/>
      <c r="GD615" s="246"/>
      <c r="GE615" s="246"/>
      <c r="GF615" s="246"/>
      <c r="GG615" s="246"/>
      <c r="GH615" s="246"/>
      <c r="GI615" s="246"/>
      <c r="GJ615" s="246"/>
      <c r="GK615" s="246"/>
      <c r="GL615" s="246"/>
      <c r="GM615" s="246"/>
      <c r="GN615" s="246"/>
      <c r="GO615" s="246"/>
      <c r="GP615" s="246"/>
      <c r="GQ615" s="246"/>
      <c r="GR615" s="246"/>
      <c r="GS615" s="246"/>
      <c r="GT615" s="246"/>
      <c r="GU615" s="246"/>
      <c r="GV615" s="246"/>
      <c r="GW615" s="246"/>
      <c r="GX615" s="246"/>
      <c r="GY615" s="246"/>
      <c r="GZ615" s="246"/>
      <c r="HA615" s="246"/>
      <c r="HB615" s="246"/>
      <c r="HC615" s="246"/>
      <c r="HD615" s="246"/>
      <c r="HE615" s="246"/>
      <c r="HF615" s="246"/>
      <c r="HG615" s="246"/>
      <c r="HH615" s="246"/>
      <c r="HI615" s="246"/>
      <c r="HJ615" s="246"/>
      <c r="HK615" s="246"/>
    </row>
    <row r="616" spans="1:219" ht="12.4" customHeight="1" x14ac:dyDescent="0.25">
      <c r="A616" s="204"/>
      <c r="B616" s="206"/>
      <c r="C616" s="270"/>
      <c r="D616" s="206"/>
      <c r="E616" s="277"/>
      <c r="F616" s="244"/>
      <c r="G616" s="245"/>
      <c r="H616" s="209"/>
      <c r="I616" s="206"/>
      <c r="J616" s="224"/>
      <c r="K616" s="206"/>
      <c r="L616" s="210"/>
      <c r="M616" s="205"/>
      <c r="N616" s="205"/>
      <c r="O616" s="205"/>
      <c r="P616" s="205"/>
      <c r="Q616" s="271"/>
      <c r="R616" s="227"/>
      <c r="S616" s="205"/>
      <c r="T616" s="205"/>
      <c r="U616" s="227"/>
      <c r="V616" s="227"/>
      <c r="W616" s="227"/>
      <c r="X616" s="227"/>
      <c r="Y616" s="272"/>
      <c r="Z616" s="227"/>
      <c r="AA616" s="274"/>
      <c r="AB616" s="274"/>
      <c r="AC616" s="274"/>
      <c r="AD616" s="273"/>
      <c r="AE616" s="274"/>
      <c r="AF616" s="274"/>
      <c r="AG616" s="274"/>
      <c r="AH616" s="274"/>
      <c r="AI616" s="274"/>
      <c r="AJ616" s="274"/>
      <c r="AK616" s="274"/>
      <c r="AL616" s="274"/>
      <c r="AM616" s="274"/>
      <c r="AN616" s="274"/>
      <c r="AO616" s="274"/>
      <c r="AP616" s="274"/>
      <c r="AQ616" s="274"/>
      <c r="AR616" s="274"/>
      <c r="AS616" s="274"/>
      <c r="AT616" s="273"/>
      <c r="AU616" s="274"/>
      <c r="AV616" s="274"/>
      <c r="AW616" s="274"/>
      <c r="AX616" s="274"/>
      <c r="AY616" s="274"/>
      <c r="AZ616" s="274"/>
      <c r="BA616" s="273"/>
      <c r="BB616" s="273"/>
      <c r="BC616" s="274"/>
      <c r="BD616" s="273"/>
      <c r="BE616" s="273"/>
      <c r="BF616" s="273"/>
      <c r="BG616" s="274"/>
      <c r="BH616" s="273"/>
      <c r="BI616" s="273"/>
      <c r="BJ616" s="273"/>
      <c r="BK616" s="274"/>
      <c r="BL616" s="273"/>
      <c r="BM616" s="273"/>
      <c r="BN616" s="273"/>
      <c r="BO616" s="274"/>
      <c r="BP616" s="273"/>
      <c r="BQ616" s="273"/>
      <c r="BR616" s="273"/>
      <c r="BS616" s="274"/>
      <c r="BT616" s="274"/>
      <c r="BU616" s="273"/>
      <c r="BV616" s="273"/>
      <c r="BW616" s="274"/>
      <c r="BX616" s="273"/>
      <c r="BY616" s="273"/>
      <c r="BZ616" s="273"/>
      <c r="CA616" s="274"/>
      <c r="CB616" s="273"/>
      <c r="CC616" s="273"/>
      <c r="CD616" s="273"/>
      <c r="CE616" s="274"/>
      <c r="CF616" s="274"/>
      <c r="CG616" s="274"/>
      <c r="CH616" s="274"/>
      <c r="CI616" s="274"/>
      <c r="CJ616" s="274"/>
      <c r="CK616" s="274"/>
      <c r="CL616" s="274"/>
      <c r="CM616" s="274"/>
      <c r="CN616" s="273"/>
      <c r="CO616" s="274"/>
      <c r="CP616" s="274"/>
      <c r="CQ616" s="274"/>
      <c r="CR616" s="273"/>
      <c r="CS616" s="273"/>
      <c r="CT616" s="273"/>
      <c r="CU616" s="274"/>
      <c r="CV616" s="274"/>
      <c r="CW616" s="274"/>
      <c r="CX616" s="274"/>
      <c r="CY616" s="274"/>
      <c r="CZ616" s="273"/>
      <c r="DA616" s="273"/>
      <c r="DB616" s="273"/>
      <c r="DC616" s="274"/>
      <c r="DD616" s="273"/>
      <c r="DE616" s="273"/>
      <c r="DF616" s="273"/>
      <c r="DG616" s="260"/>
      <c r="DH616" s="260"/>
      <c r="DI616" s="260"/>
      <c r="DJ616" s="260"/>
      <c r="DK616" s="260"/>
      <c r="DL616" s="260"/>
      <c r="DM616" s="261"/>
      <c r="DN616" s="261"/>
      <c r="DO616" s="262"/>
      <c r="DP616" s="260"/>
      <c r="DQ616" s="260"/>
      <c r="DR616" s="263"/>
      <c r="DS616" s="264"/>
      <c r="DT616" s="264"/>
      <c r="DU616" s="264"/>
      <c r="DV616" s="264"/>
      <c r="DW616" s="264"/>
      <c r="DX616" s="265"/>
      <c r="DY616" s="265"/>
      <c r="DZ616" s="263"/>
      <c r="EA616" s="264"/>
      <c r="EB616" s="264"/>
      <c r="EC616" s="263"/>
      <c r="ED616" s="264"/>
      <c r="EE616" s="264"/>
      <c r="EF616" s="264"/>
      <c r="EG616" s="264"/>
      <c r="EH616" s="264"/>
      <c r="EI616" s="265"/>
      <c r="EJ616" s="265"/>
      <c r="EK616" s="263"/>
      <c r="EL616" s="264"/>
      <c r="EM616" s="264"/>
      <c r="EN616" s="263"/>
      <c r="EO616" s="266"/>
      <c r="EP616" s="266"/>
      <c r="EQ616" s="266"/>
      <c r="ER616" s="266"/>
      <c r="ES616" s="266"/>
      <c r="ET616" s="267"/>
      <c r="EU616" s="268"/>
      <c r="EV616" s="266"/>
      <c r="EW616" s="266"/>
      <c r="EX616" s="266"/>
      <c r="EY616" s="263"/>
      <c r="EZ616" s="269"/>
      <c r="FA616" s="269"/>
      <c r="FB616" s="269"/>
      <c r="FC616" s="269"/>
      <c r="FD616" s="269"/>
      <c r="FE616" s="246"/>
      <c r="FF616" s="246"/>
      <c r="FG616" s="246"/>
      <c r="FH616" s="246"/>
      <c r="FI616" s="246"/>
      <c r="FJ616" s="246"/>
      <c r="FK616" s="246"/>
      <c r="FL616" s="246"/>
      <c r="FM616" s="246"/>
      <c r="FN616" s="246"/>
      <c r="FO616" s="246"/>
      <c r="FP616" s="246"/>
      <c r="FQ616" s="246"/>
      <c r="FR616" s="246"/>
      <c r="FS616" s="246"/>
      <c r="FT616" s="246"/>
      <c r="FU616" s="246"/>
      <c r="FV616" s="246"/>
      <c r="FW616" s="246"/>
      <c r="FX616" s="246"/>
      <c r="FY616" s="246"/>
      <c r="FZ616" s="246"/>
      <c r="GA616" s="246"/>
      <c r="GB616" s="246"/>
      <c r="GC616" s="246"/>
      <c r="GD616" s="246"/>
      <c r="GE616" s="246"/>
      <c r="GF616" s="246"/>
      <c r="GG616" s="246"/>
      <c r="GH616" s="246"/>
      <c r="GI616" s="246"/>
      <c r="GJ616" s="246"/>
      <c r="GK616" s="246"/>
      <c r="GL616" s="246"/>
      <c r="GM616" s="246"/>
      <c r="GN616" s="246"/>
      <c r="GO616" s="246"/>
      <c r="GP616" s="246"/>
      <c r="GQ616" s="246"/>
      <c r="GR616" s="246"/>
      <c r="GS616" s="246"/>
      <c r="GT616" s="246"/>
      <c r="GU616" s="246"/>
      <c r="GV616" s="246"/>
      <c r="GW616" s="246"/>
      <c r="GX616" s="246"/>
      <c r="GY616" s="246"/>
      <c r="GZ616" s="246"/>
      <c r="HA616" s="246"/>
      <c r="HB616" s="246"/>
      <c r="HC616" s="246"/>
      <c r="HD616" s="246"/>
      <c r="HE616" s="246"/>
      <c r="HF616" s="246"/>
      <c r="HG616" s="246"/>
      <c r="HH616" s="246"/>
      <c r="HI616" s="246"/>
      <c r="HJ616" s="246"/>
      <c r="HK616" s="246"/>
    </row>
    <row r="617" spans="1:219" ht="12.4" customHeight="1" x14ac:dyDescent="0.25">
      <c r="A617" s="204"/>
      <c r="B617" s="206"/>
      <c r="C617" s="258"/>
      <c r="D617" s="206"/>
      <c r="E617" s="277"/>
      <c r="F617" s="244"/>
      <c r="G617" s="245"/>
      <c r="H617" s="209"/>
      <c r="I617" s="206"/>
      <c r="J617" s="224"/>
      <c r="K617" s="206"/>
      <c r="L617" s="210"/>
      <c r="M617" s="205"/>
      <c r="N617" s="205"/>
      <c r="O617" s="205"/>
      <c r="P617" s="271"/>
      <c r="Q617" s="271"/>
      <c r="R617" s="227"/>
      <c r="S617" s="205"/>
      <c r="T617" s="205"/>
      <c r="U617" s="227"/>
      <c r="V617" s="227"/>
      <c r="W617" s="227"/>
      <c r="X617" s="272"/>
      <c r="Y617" s="272"/>
      <c r="Z617" s="227"/>
      <c r="AA617" s="274"/>
      <c r="AB617" s="273"/>
      <c r="AC617" s="273"/>
      <c r="AD617" s="273"/>
      <c r="AE617" s="274"/>
      <c r="AF617" s="273"/>
      <c r="AG617" s="273"/>
      <c r="AH617" s="273"/>
      <c r="AI617" s="274"/>
      <c r="AJ617" s="274"/>
      <c r="AK617" s="274"/>
      <c r="AL617" s="274"/>
      <c r="AM617" s="274"/>
      <c r="AN617" s="273"/>
      <c r="AO617" s="273"/>
      <c r="AP617" s="273"/>
      <c r="AQ617" s="274"/>
      <c r="AR617" s="273"/>
      <c r="AS617" s="273"/>
      <c r="AT617" s="273"/>
      <c r="AU617" s="274"/>
      <c r="AV617" s="274"/>
      <c r="AW617" s="273"/>
      <c r="AX617" s="273"/>
      <c r="AY617" s="273"/>
      <c r="AZ617" s="273"/>
      <c r="BA617" s="273"/>
      <c r="BB617" s="273"/>
      <c r="BC617" s="273"/>
      <c r="BD617" s="273"/>
      <c r="BE617" s="273"/>
      <c r="BF617" s="273"/>
      <c r="BG617" s="273"/>
      <c r="BH617" s="273"/>
      <c r="BI617" s="273"/>
      <c r="BJ617" s="273"/>
      <c r="BK617" s="273"/>
      <c r="BL617" s="273"/>
      <c r="BM617" s="273"/>
      <c r="BN617" s="273"/>
      <c r="BO617" s="273"/>
      <c r="BP617" s="273"/>
      <c r="BQ617" s="273"/>
      <c r="BR617" s="273"/>
      <c r="BS617" s="273"/>
      <c r="BT617" s="273"/>
      <c r="BU617" s="273"/>
      <c r="BV617" s="273"/>
      <c r="BW617" s="273"/>
      <c r="BX617" s="273"/>
      <c r="BY617" s="273"/>
      <c r="BZ617" s="273"/>
      <c r="CA617" s="273"/>
      <c r="CB617" s="273"/>
      <c r="CC617" s="273"/>
      <c r="CD617" s="273"/>
      <c r="CE617" s="274"/>
      <c r="CF617" s="274"/>
      <c r="CG617" s="274"/>
      <c r="CH617" s="274"/>
      <c r="CI617" s="273"/>
      <c r="CJ617" s="273"/>
      <c r="CK617" s="273"/>
      <c r="CL617" s="273"/>
      <c r="CM617" s="273"/>
      <c r="CN617" s="273"/>
      <c r="CO617" s="273"/>
      <c r="CP617" s="273"/>
      <c r="CQ617" s="273"/>
      <c r="CR617" s="273"/>
      <c r="CS617" s="273"/>
      <c r="CT617" s="273"/>
      <c r="CU617" s="274"/>
      <c r="CV617" s="274"/>
      <c r="CW617" s="274"/>
      <c r="CX617" s="274"/>
      <c r="CY617" s="273"/>
      <c r="CZ617" s="273"/>
      <c r="DA617" s="273"/>
      <c r="DB617" s="273"/>
      <c r="DC617" s="273"/>
      <c r="DD617" s="273"/>
      <c r="DE617" s="273"/>
      <c r="DF617" s="273"/>
      <c r="DG617" s="260"/>
      <c r="DH617" s="260"/>
      <c r="DI617" s="260"/>
      <c r="DJ617" s="260"/>
      <c r="DK617" s="260"/>
      <c r="DL617" s="260"/>
      <c r="DM617" s="261"/>
      <c r="DN617" s="261"/>
      <c r="DO617" s="262"/>
      <c r="DP617" s="260"/>
      <c r="DQ617" s="260"/>
      <c r="DR617" s="263"/>
      <c r="DS617" s="264"/>
      <c r="DT617" s="264"/>
      <c r="DU617" s="264"/>
      <c r="DV617" s="264"/>
      <c r="DW617" s="264"/>
      <c r="DX617" s="265"/>
      <c r="DY617" s="265"/>
      <c r="DZ617" s="263"/>
      <c r="EA617" s="264"/>
      <c r="EB617" s="264"/>
      <c r="EC617" s="263"/>
      <c r="ED617" s="264"/>
      <c r="EE617" s="264"/>
      <c r="EF617" s="264"/>
      <c r="EG617" s="264"/>
      <c r="EH617" s="264"/>
      <c r="EI617" s="265"/>
      <c r="EJ617" s="265"/>
      <c r="EK617" s="263"/>
      <c r="EL617" s="264"/>
      <c r="EM617" s="264"/>
      <c r="EN617" s="263"/>
      <c r="EO617" s="266"/>
      <c r="EP617" s="266"/>
      <c r="EQ617" s="266"/>
      <c r="ER617" s="266"/>
      <c r="ES617" s="266"/>
      <c r="ET617" s="267"/>
      <c r="EU617" s="268"/>
      <c r="EV617" s="266"/>
      <c r="EW617" s="266"/>
      <c r="EX617" s="266"/>
      <c r="EY617" s="263"/>
      <c r="EZ617" s="269"/>
      <c r="FA617" s="269"/>
      <c r="FB617" s="269"/>
      <c r="FC617" s="269"/>
      <c r="FD617" s="269"/>
      <c r="FE617" s="246"/>
      <c r="FF617" s="246"/>
      <c r="FG617" s="246"/>
      <c r="FH617" s="246"/>
      <c r="FI617" s="246"/>
      <c r="FJ617" s="246"/>
      <c r="FK617" s="246"/>
      <c r="FL617" s="246"/>
      <c r="FM617" s="246"/>
      <c r="FN617" s="246"/>
      <c r="FO617" s="246"/>
      <c r="FP617" s="246"/>
      <c r="FQ617" s="246"/>
      <c r="FR617" s="246"/>
      <c r="FS617" s="246"/>
      <c r="FT617" s="246"/>
      <c r="FU617" s="246"/>
      <c r="FV617" s="246"/>
      <c r="FW617" s="246"/>
      <c r="FX617" s="246"/>
      <c r="FY617" s="246"/>
      <c r="FZ617" s="246"/>
      <c r="GA617" s="246"/>
      <c r="GB617" s="246"/>
      <c r="GC617" s="246"/>
      <c r="GD617" s="246"/>
      <c r="GE617" s="246"/>
      <c r="GF617" s="246"/>
      <c r="GG617" s="246"/>
      <c r="GH617" s="246"/>
      <c r="GI617" s="246"/>
      <c r="GJ617" s="246"/>
      <c r="GK617" s="246"/>
      <c r="GL617" s="246"/>
      <c r="GM617" s="246"/>
      <c r="GN617" s="246"/>
      <c r="GO617" s="246"/>
      <c r="GP617" s="246"/>
      <c r="GQ617" s="246"/>
      <c r="GR617" s="246"/>
      <c r="GS617" s="246"/>
      <c r="GT617" s="246"/>
      <c r="GU617" s="246"/>
      <c r="GV617" s="246"/>
      <c r="GW617" s="246"/>
      <c r="GX617" s="246"/>
      <c r="GY617" s="246"/>
      <c r="GZ617" s="246"/>
      <c r="HA617" s="246"/>
      <c r="HB617" s="246"/>
      <c r="HC617" s="246"/>
      <c r="HD617" s="246"/>
      <c r="HE617" s="246"/>
      <c r="HF617" s="246"/>
      <c r="HG617" s="246"/>
      <c r="HH617" s="246"/>
      <c r="HI617" s="246"/>
      <c r="HJ617" s="246"/>
      <c r="HK617" s="246"/>
    </row>
    <row r="618" spans="1:219" ht="12.4" customHeight="1" x14ac:dyDescent="0.25">
      <c r="A618" s="204"/>
      <c r="B618" s="206"/>
      <c r="C618" s="270"/>
      <c r="D618" s="206"/>
      <c r="E618" s="277"/>
      <c r="F618" s="244"/>
      <c r="G618" s="245"/>
      <c r="H618" s="209"/>
      <c r="I618" s="206"/>
      <c r="J618" s="224"/>
      <c r="K618" s="206"/>
      <c r="L618" s="210"/>
      <c r="M618" s="205"/>
      <c r="N618" s="205"/>
      <c r="O618" s="205"/>
      <c r="P618" s="205"/>
      <c r="Q618" s="271"/>
      <c r="R618" s="227"/>
      <c r="S618" s="205"/>
      <c r="T618" s="205"/>
      <c r="U618" s="227"/>
      <c r="V618" s="227"/>
      <c r="W618" s="227"/>
      <c r="X618" s="227"/>
      <c r="Y618" s="272"/>
      <c r="Z618" s="227"/>
      <c r="AA618" s="274"/>
      <c r="AB618" s="273"/>
      <c r="AC618" s="274"/>
      <c r="AD618" s="273"/>
      <c r="AE618" s="274"/>
      <c r="AF618" s="274"/>
      <c r="AG618" s="274"/>
      <c r="AH618" s="274"/>
      <c r="AI618" s="274"/>
      <c r="AJ618" s="274"/>
      <c r="AK618" s="274"/>
      <c r="AL618" s="274"/>
      <c r="AM618" s="274"/>
      <c r="AN618" s="274"/>
      <c r="AO618" s="274"/>
      <c r="AP618" s="274"/>
      <c r="AQ618" s="274"/>
      <c r="AR618" s="273"/>
      <c r="AS618" s="274"/>
      <c r="AT618" s="273"/>
      <c r="AU618" s="274"/>
      <c r="AV618" s="274"/>
      <c r="AW618" s="274"/>
      <c r="AX618" s="274"/>
      <c r="AY618" s="273"/>
      <c r="AZ618" s="273"/>
      <c r="BA618" s="273"/>
      <c r="BB618" s="273"/>
      <c r="BC618" s="273"/>
      <c r="BD618" s="273"/>
      <c r="BE618" s="273"/>
      <c r="BF618" s="273"/>
      <c r="BG618" s="273"/>
      <c r="BH618" s="273"/>
      <c r="BI618" s="273"/>
      <c r="BJ618" s="273"/>
      <c r="BK618" s="273"/>
      <c r="BL618" s="273"/>
      <c r="BM618" s="273"/>
      <c r="BN618" s="273"/>
      <c r="BO618" s="273"/>
      <c r="BP618" s="273"/>
      <c r="BQ618" s="273"/>
      <c r="BR618" s="273"/>
      <c r="BS618" s="273"/>
      <c r="BT618" s="273"/>
      <c r="BU618" s="273"/>
      <c r="BV618" s="273"/>
      <c r="BW618" s="273"/>
      <c r="BX618" s="273"/>
      <c r="BY618" s="273"/>
      <c r="BZ618" s="273"/>
      <c r="CA618" s="273"/>
      <c r="CB618" s="273"/>
      <c r="CC618" s="273"/>
      <c r="CD618" s="273"/>
      <c r="CE618" s="274"/>
      <c r="CF618" s="274"/>
      <c r="CG618" s="274"/>
      <c r="CH618" s="274"/>
      <c r="CI618" s="274"/>
      <c r="CJ618" s="274"/>
      <c r="CK618" s="274"/>
      <c r="CL618" s="274"/>
      <c r="CM618" s="273"/>
      <c r="CN618" s="273"/>
      <c r="CO618" s="273"/>
      <c r="CP618" s="273"/>
      <c r="CQ618" s="273"/>
      <c r="CR618" s="273"/>
      <c r="CS618" s="273"/>
      <c r="CT618" s="273"/>
      <c r="CU618" s="274"/>
      <c r="CV618" s="274"/>
      <c r="CW618" s="274"/>
      <c r="CX618" s="274"/>
      <c r="CY618" s="274"/>
      <c r="CZ618" s="274"/>
      <c r="DA618" s="274"/>
      <c r="DB618" s="274"/>
      <c r="DC618" s="273"/>
      <c r="DD618" s="273"/>
      <c r="DE618" s="273"/>
      <c r="DF618" s="273"/>
      <c r="DG618" s="260"/>
      <c r="DH618" s="260"/>
      <c r="DI618" s="260"/>
      <c r="DJ618" s="260"/>
      <c r="DK618" s="260"/>
      <c r="DL618" s="260"/>
      <c r="DM618" s="261"/>
      <c r="DN618" s="261"/>
      <c r="DO618" s="262"/>
      <c r="DP618" s="260"/>
      <c r="DQ618" s="260"/>
      <c r="DR618" s="263"/>
      <c r="DS618" s="264"/>
      <c r="DT618" s="264"/>
      <c r="DU618" s="264"/>
      <c r="DV618" s="264"/>
      <c r="DW618" s="264"/>
      <c r="DX618" s="265"/>
      <c r="DY618" s="265"/>
      <c r="DZ618" s="263"/>
      <c r="EA618" s="264"/>
      <c r="EB618" s="264"/>
      <c r="EC618" s="263"/>
      <c r="ED618" s="264"/>
      <c r="EE618" s="264"/>
      <c r="EF618" s="264"/>
      <c r="EG618" s="264"/>
      <c r="EH618" s="264"/>
      <c r="EI618" s="265"/>
      <c r="EJ618" s="265"/>
      <c r="EK618" s="263"/>
      <c r="EL618" s="264"/>
      <c r="EM618" s="264"/>
      <c r="EN618" s="263"/>
      <c r="EO618" s="266"/>
      <c r="EP618" s="266"/>
      <c r="EQ618" s="266"/>
      <c r="ER618" s="266"/>
      <c r="ES618" s="266"/>
      <c r="ET618" s="267"/>
      <c r="EU618" s="268"/>
      <c r="EV618" s="266"/>
      <c r="EW618" s="266"/>
      <c r="EX618" s="266"/>
      <c r="EY618" s="263"/>
      <c r="EZ618" s="269"/>
      <c r="FA618" s="269"/>
      <c r="FB618" s="269"/>
      <c r="FC618" s="269"/>
      <c r="FD618" s="269"/>
      <c r="FE618" s="246"/>
      <c r="FF618" s="246"/>
      <c r="FG618" s="246"/>
      <c r="FH618" s="246"/>
      <c r="FI618" s="246"/>
      <c r="FJ618" s="246"/>
      <c r="FK618" s="246"/>
      <c r="FL618" s="246"/>
      <c r="FM618" s="246"/>
      <c r="FN618" s="246"/>
      <c r="FO618" s="246"/>
      <c r="FP618" s="246"/>
      <c r="FQ618" s="246"/>
      <c r="FR618" s="246"/>
      <c r="FS618" s="246"/>
      <c r="FT618" s="246"/>
      <c r="FU618" s="246"/>
      <c r="FV618" s="246"/>
      <c r="FW618" s="246"/>
      <c r="FX618" s="246"/>
      <c r="FY618" s="246"/>
      <c r="FZ618" s="246"/>
      <c r="GA618" s="246"/>
      <c r="GB618" s="246"/>
      <c r="GC618" s="246"/>
      <c r="GD618" s="246"/>
      <c r="GE618" s="246"/>
      <c r="GF618" s="246"/>
      <c r="GG618" s="246"/>
      <c r="GH618" s="246"/>
      <c r="GI618" s="246"/>
      <c r="GJ618" s="246"/>
      <c r="GK618" s="246"/>
      <c r="GL618" s="246"/>
      <c r="GM618" s="246"/>
      <c r="GN618" s="246"/>
      <c r="GO618" s="246"/>
      <c r="GP618" s="246"/>
      <c r="GQ618" s="246"/>
      <c r="GR618" s="246"/>
      <c r="GS618" s="246"/>
      <c r="GT618" s="246"/>
      <c r="GU618" s="246"/>
      <c r="GV618" s="246"/>
      <c r="GW618" s="246"/>
      <c r="GX618" s="246"/>
      <c r="GY618" s="246"/>
      <c r="GZ618" s="246"/>
      <c r="HA618" s="246"/>
      <c r="HB618" s="246"/>
      <c r="HC618" s="246"/>
      <c r="HD618" s="246"/>
      <c r="HE618" s="246"/>
      <c r="HF618" s="246"/>
      <c r="HG618" s="246"/>
      <c r="HH618" s="246"/>
      <c r="HI618" s="246"/>
      <c r="HJ618" s="246"/>
      <c r="HK618" s="246"/>
    </row>
    <row r="619" spans="1:219" ht="12.4" customHeight="1" x14ac:dyDescent="0.25">
      <c r="A619" s="204"/>
      <c r="B619" s="206"/>
      <c r="C619" s="270"/>
      <c r="D619" s="206"/>
      <c r="E619" s="277"/>
      <c r="F619" s="244"/>
      <c r="G619" s="245"/>
      <c r="H619" s="209"/>
      <c r="I619" s="206"/>
      <c r="J619" s="224"/>
      <c r="K619" s="206"/>
      <c r="L619" s="210"/>
      <c r="M619" s="205"/>
      <c r="N619" s="205"/>
      <c r="O619" s="205"/>
      <c r="P619" s="271"/>
      <c r="Q619" s="271"/>
      <c r="R619" s="227"/>
      <c r="S619" s="205"/>
      <c r="T619" s="205"/>
      <c r="U619" s="227"/>
      <c r="V619" s="227"/>
      <c r="W619" s="227"/>
      <c r="X619" s="272"/>
      <c r="Y619" s="272"/>
      <c r="Z619" s="227"/>
      <c r="AA619" s="274"/>
      <c r="AB619" s="274"/>
      <c r="AC619" s="273"/>
      <c r="AD619" s="273"/>
      <c r="AE619" s="274"/>
      <c r="AF619" s="274"/>
      <c r="AG619" s="273"/>
      <c r="AH619" s="273"/>
      <c r="AI619" s="274"/>
      <c r="AJ619" s="274"/>
      <c r="AK619" s="274"/>
      <c r="AL619" s="274"/>
      <c r="AM619" s="274"/>
      <c r="AN619" s="274"/>
      <c r="AO619" s="273"/>
      <c r="AP619" s="273"/>
      <c r="AQ619" s="274"/>
      <c r="AR619" s="274"/>
      <c r="AS619" s="274"/>
      <c r="AT619" s="274"/>
      <c r="AU619" s="274"/>
      <c r="AV619" s="274"/>
      <c r="AW619" s="274"/>
      <c r="AX619" s="274"/>
      <c r="AY619" s="274"/>
      <c r="AZ619" s="273"/>
      <c r="BA619" s="273"/>
      <c r="BB619" s="273"/>
      <c r="BC619" s="274"/>
      <c r="BD619" s="273"/>
      <c r="BE619" s="273"/>
      <c r="BF619" s="273"/>
      <c r="BG619" s="274"/>
      <c r="BH619" s="273"/>
      <c r="BI619" s="273"/>
      <c r="BJ619" s="273"/>
      <c r="BK619" s="274"/>
      <c r="BL619" s="273"/>
      <c r="BM619" s="273"/>
      <c r="BN619" s="273"/>
      <c r="BO619" s="274"/>
      <c r="BP619" s="273"/>
      <c r="BQ619" s="273"/>
      <c r="BR619" s="273"/>
      <c r="BS619" s="274"/>
      <c r="BT619" s="273"/>
      <c r="BU619" s="273"/>
      <c r="BV619" s="273"/>
      <c r="BW619" s="274"/>
      <c r="BX619" s="273"/>
      <c r="BY619" s="273"/>
      <c r="BZ619" s="273"/>
      <c r="CA619" s="274"/>
      <c r="CB619" s="273"/>
      <c r="CC619" s="273"/>
      <c r="CD619" s="273"/>
      <c r="CE619" s="274"/>
      <c r="CF619" s="274"/>
      <c r="CG619" s="274"/>
      <c r="CH619" s="274"/>
      <c r="CI619" s="274"/>
      <c r="CJ619" s="274"/>
      <c r="CK619" s="274"/>
      <c r="CL619" s="274"/>
      <c r="CM619" s="274"/>
      <c r="CN619" s="273"/>
      <c r="CO619" s="273"/>
      <c r="CP619" s="273"/>
      <c r="CQ619" s="274"/>
      <c r="CR619" s="273"/>
      <c r="CS619" s="273"/>
      <c r="CT619" s="273"/>
      <c r="CU619" s="274"/>
      <c r="CV619" s="274"/>
      <c r="CW619" s="274"/>
      <c r="CX619" s="274"/>
      <c r="CY619" s="274"/>
      <c r="CZ619" s="274"/>
      <c r="DA619" s="274"/>
      <c r="DB619" s="274"/>
      <c r="DC619" s="274"/>
      <c r="DD619" s="273"/>
      <c r="DE619" s="273"/>
      <c r="DF619" s="273"/>
      <c r="DG619" s="260"/>
      <c r="DH619" s="260"/>
      <c r="DI619" s="260"/>
      <c r="DJ619" s="260"/>
      <c r="DK619" s="260"/>
      <c r="DL619" s="260"/>
      <c r="DM619" s="261"/>
      <c r="DN619" s="261"/>
      <c r="DO619" s="262"/>
      <c r="DP619" s="260"/>
      <c r="DQ619" s="260"/>
      <c r="DR619" s="263"/>
      <c r="DS619" s="264"/>
      <c r="DT619" s="264"/>
      <c r="DU619" s="264"/>
      <c r="DV619" s="264"/>
      <c r="DW619" s="264"/>
      <c r="DX619" s="265"/>
      <c r="DY619" s="265"/>
      <c r="DZ619" s="263"/>
      <c r="EA619" s="264"/>
      <c r="EB619" s="264"/>
      <c r="EC619" s="263"/>
      <c r="ED619" s="264"/>
      <c r="EE619" s="264"/>
      <c r="EF619" s="264"/>
      <c r="EG619" s="264"/>
      <c r="EH619" s="264"/>
      <c r="EI619" s="265"/>
      <c r="EJ619" s="265"/>
      <c r="EK619" s="263"/>
      <c r="EL619" s="264"/>
      <c r="EM619" s="264"/>
      <c r="EN619" s="263"/>
      <c r="EO619" s="266"/>
      <c r="EP619" s="266"/>
      <c r="EQ619" s="266"/>
      <c r="ER619" s="266"/>
      <c r="ES619" s="266"/>
      <c r="ET619" s="267"/>
      <c r="EU619" s="268"/>
      <c r="EV619" s="266"/>
      <c r="EW619" s="266"/>
      <c r="EX619" s="266"/>
      <c r="EY619" s="263"/>
      <c r="EZ619" s="269"/>
      <c r="FA619" s="269"/>
      <c r="FB619" s="269"/>
      <c r="FC619" s="269"/>
      <c r="FD619" s="269"/>
      <c r="FE619" s="246"/>
      <c r="FF619" s="246"/>
      <c r="FG619" s="246"/>
      <c r="FH619" s="246"/>
      <c r="FI619" s="246"/>
      <c r="FJ619" s="246"/>
      <c r="FK619" s="246"/>
      <c r="FL619" s="246"/>
      <c r="FM619" s="246"/>
      <c r="FN619" s="246"/>
      <c r="FO619" s="246"/>
      <c r="FP619" s="246"/>
      <c r="FQ619" s="246"/>
      <c r="FR619" s="246"/>
      <c r="FS619" s="246"/>
      <c r="FT619" s="246"/>
      <c r="FU619" s="246"/>
      <c r="FV619" s="246"/>
      <c r="FW619" s="246"/>
      <c r="FX619" s="246"/>
      <c r="FY619" s="246"/>
      <c r="FZ619" s="246"/>
      <c r="GA619" s="246"/>
      <c r="GB619" s="246"/>
      <c r="GC619" s="246"/>
      <c r="GD619" s="246"/>
      <c r="GE619" s="246"/>
      <c r="GF619" s="246"/>
      <c r="GG619" s="246"/>
      <c r="GH619" s="246"/>
      <c r="GI619" s="246"/>
      <c r="GJ619" s="246"/>
      <c r="GK619" s="246"/>
      <c r="GL619" s="246"/>
      <c r="GM619" s="246"/>
      <c r="GN619" s="246"/>
      <c r="GO619" s="246"/>
      <c r="GP619" s="246"/>
      <c r="GQ619" s="246"/>
      <c r="GR619" s="246"/>
      <c r="GS619" s="246"/>
      <c r="GT619" s="246"/>
      <c r="GU619" s="246"/>
      <c r="GV619" s="246"/>
      <c r="GW619" s="246"/>
      <c r="GX619" s="246"/>
      <c r="GY619" s="246"/>
      <c r="GZ619" s="246"/>
      <c r="HA619" s="246"/>
      <c r="HB619" s="246"/>
      <c r="HC619" s="246"/>
      <c r="HD619" s="246"/>
      <c r="HE619" s="246"/>
      <c r="HF619" s="246"/>
      <c r="HG619" s="246"/>
      <c r="HH619" s="246"/>
      <c r="HI619" s="246"/>
      <c r="HJ619" s="246"/>
      <c r="HK619" s="246"/>
    </row>
    <row r="620" spans="1:219" ht="12.4" customHeight="1" x14ac:dyDescent="0.25">
      <c r="A620" s="204"/>
      <c r="B620" s="206"/>
      <c r="C620" s="270"/>
      <c r="D620" s="206"/>
      <c r="E620" s="277"/>
      <c r="F620" s="244"/>
      <c r="G620" s="245"/>
      <c r="H620" s="209"/>
      <c r="I620" s="206"/>
      <c r="J620" s="224"/>
      <c r="K620" s="206"/>
      <c r="L620" s="210"/>
      <c r="M620" s="205"/>
      <c r="N620" s="205"/>
      <c r="O620" s="205"/>
      <c r="P620" s="271"/>
      <c r="Q620" s="271"/>
      <c r="R620" s="227"/>
      <c r="S620" s="205"/>
      <c r="T620" s="205"/>
      <c r="U620" s="227"/>
      <c r="V620" s="227"/>
      <c r="W620" s="227"/>
      <c r="X620" s="227"/>
      <c r="Y620" s="272"/>
      <c r="Z620" s="227"/>
      <c r="AA620" s="274"/>
      <c r="AB620" s="273"/>
      <c r="AC620" s="273"/>
      <c r="AD620" s="274"/>
      <c r="AE620" s="274"/>
      <c r="AF620" s="274"/>
      <c r="AG620" s="274"/>
      <c r="AH620" s="274"/>
      <c r="AI620" s="274"/>
      <c r="AJ620" s="274"/>
      <c r="AK620" s="274"/>
      <c r="AL620" s="274"/>
      <c r="AM620" s="274"/>
      <c r="AN620" s="274"/>
      <c r="AO620" s="274"/>
      <c r="AP620" s="274"/>
      <c r="AQ620" s="274"/>
      <c r="AR620" s="273"/>
      <c r="AS620" s="273"/>
      <c r="AT620" s="274"/>
      <c r="AU620" s="274"/>
      <c r="AV620" s="274"/>
      <c r="AW620" s="274"/>
      <c r="AX620" s="274"/>
      <c r="AY620" s="274"/>
      <c r="AZ620" s="274"/>
      <c r="BA620" s="274"/>
      <c r="BB620" s="274"/>
      <c r="BC620" s="273"/>
      <c r="BD620" s="273"/>
      <c r="BE620" s="273"/>
      <c r="BF620" s="274"/>
      <c r="BG620" s="273"/>
      <c r="BH620" s="273"/>
      <c r="BI620" s="273"/>
      <c r="BJ620" s="274"/>
      <c r="BK620" s="273"/>
      <c r="BL620" s="273"/>
      <c r="BM620" s="273"/>
      <c r="BN620" s="274"/>
      <c r="BO620" s="273"/>
      <c r="BP620" s="273"/>
      <c r="BQ620" s="273"/>
      <c r="BR620" s="274"/>
      <c r="BS620" s="273"/>
      <c r="BT620" s="273"/>
      <c r="BU620" s="273"/>
      <c r="BV620" s="274"/>
      <c r="BW620" s="273"/>
      <c r="BX620" s="273"/>
      <c r="BY620" s="273"/>
      <c r="BZ620" s="274"/>
      <c r="CA620" s="273"/>
      <c r="CB620" s="273"/>
      <c r="CC620" s="273"/>
      <c r="CD620" s="274"/>
      <c r="CE620" s="273"/>
      <c r="CF620" s="273"/>
      <c r="CG620" s="274"/>
      <c r="CH620" s="274"/>
      <c r="CI620" s="274"/>
      <c r="CJ620" s="274"/>
      <c r="CK620" s="274"/>
      <c r="CL620" s="274"/>
      <c r="CM620" s="273"/>
      <c r="CN620" s="273"/>
      <c r="CO620" s="273"/>
      <c r="CP620" s="274"/>
      <c r="CQ620" s="273"/>
      <c r="CR620" s="273"/>
      <c r="CS620" s="273"/>
      <c r="CT620" s="274"/>
      <c r="CU620" s="274"/>
      <c r="CV620" s="274"/>
      <c r="CW620" s="274"/>
      <c r="CX620" s="274"/>
      <c r="CY620" s="274"/>
      <c r="CZ620" s="274"/>
      <c r="DA620" s="274"/>
      <c r="DB620" s="274"/>
      <c r="DC620" s="273"/>
      <c r="DD620" s="273"/>
      <c r="DE620" s="273"/>
      <c r="DF620" s="274"/>
      <c r="DG620" s="260"/>
      <c r="DH620" s="260"/>
      <c r="DI620" s="260"/>
      <c r="DJ620" s="260"/>
      <c r="DK620" s="260"/>
      <c r="DL620" s="260"/>
      <c r="DM620" s="261"/>
      <c r="DN620" s="261"/>
      <c r="DO620" s="262"/>
      <c r="DP620" s="260"/>
      <c r="DQ620" s="260"/>
      <c r="DR620" s="263"/>
      <c r="DS620" s="264"/>
      <c r="DT620" s="264"/>
      <c r="DU620" s="264"/>
      <c r="DV620" s="264"/>
      <c r="DW620" s="264"/>
      <c r="DX620" s="265"/>
      <c r="DY620" s="265"/>
      <c r="DZ620" s="263"/>
      <c r="EA620" s="264"/>
      <c r="EB620" s="264"/>
      <c r="EC620" s="263"/>
      <c r="ED620" s="264"/>
      <c r="EE620" s="264"/>
      <c r="EF620" s="264"/>
      <c r="EG620" s="264"/>
      <c r="EH620" s="264"/>
      <c r="EI620" s="265"/>
      <c r="EJ620" s="265"/>
      <c r="EK620" s="263"/>
      <c r="EL620" s="264"/>
      <c r="EM620" s="264"/>
      <c r="EN620" s="263"/>
      <c r="EO620" s="266"/>
      <c r="EP620" s="266"/>
      <c r="EQ620" s="266"/>
      <c r="ER620" s="266"/>
      <c r="ES620" s="266"/>
      <c r="ET620" s="267"/>
      <c r="EU620" s="268"/>
      <c r="EV620" s="266"/>
      <c r="EW620" s="266"/>
      <c r="EX620" s="266"/>
      <c r="EY620" s="263"/>
      <c r="EZ620" s="269"/>
      <c r="FA620" s="269"/>
      <c r="FB620" s="269"/>
      <c r="FC620" s="269"/>
      <c r="FD620" s="269"/>
      <c r="FE620" s="246"/>
      <c r="FF620" s="246"/>
      <c r="FG620" s="246"/>
      <c r="FH620" s="246"/>
      <c r="FI620" s="246"/>
      <c r="FJ620" s="246"/>
      <c r="FK620" s="246"/>
      <c r="FL620" s="246"/>
      <c r="FM620" s="246"/>
      <c r="FN620" s="246"/>
      <c r="FO620" s="246"/>
      <c r="FP620" s="246"/>
      <c r="FQ620" s="246"/>
      <c r="FR620" s="246"/>
      <c r="FS620" s="246"/>
      <c r="FT620" s="246"/>
      <c r="FU620" s="246"/>
      <c r="FV620" s="246"/>
      <c r="FW620" s="246"/>
      <c r="FX620" s="246"/>
      <c r="FY620" s="246"/>
      <c r="FZ620" s="246"/>
      <c r="GA620" s="246"/>
      <c r="GB620" s="246"/>
      <c r="GC620" s="246"/>
      <c r="GD620" s="246"/>
      <c r="GE620" s="246"/>
      <c r="GF620" s="246"/>
      <c r="GG620" s="246"/>
      <c r="GH620" s="246"/>
      <c r="GI620" s="246"/>
      <c r="GJ620" s="246"/>
      <c r="GK620" s="246"/>
      <c r="GL620" s="246"/>
      <c r="GM620" s="246"/>
      <c r="GN620" s="246"/>
      <c r="GO620" s="246"/>
      <c r="GP620" s="246"/>
      <c r="GQ620" s="246"/>
      <c r="GR620" s="246"/>
      <c r="GS620" s="246"/>
      <c r="GT620" s="246"/>
      <c r="GU620" s="246"/>
      <c r="GV620" s="246"/>
      <c r="GW620" s="246"/>
      <c r="GX620" s="246"/>
      <c r="GY620" s="246"/>
      <c r="GZ620" s="246"/>
      <c r="HA620" s="246"/>
      <c r="HB620" s="246"/>
      <c r="HC620" s="246"/>
      <c r="HD620" s="246"/>
      <c r="HE620" s="246"/>
      <c r="HF620" s="246"/>
      <c r="HG620" s="246"/>
      <c r="HH620" s="246"/>
      <c r="HI620" s="246"/>
      <c r="HJ620" s="246"/>
      <c r="HK620" s="246"/>
    </row>
    <row r="621" spans="1:219" ht="12.4" customHeight="1" x14ac:dyDescent="0.25">
      <c r="A621" s="204"/>
      <c r="B621" s="206"/>
      <c r="C621" s="270"/>
      <c r="D621" s="206"/>
      <c r="E621" s="277"/>
      <c r="F621" s="244"/>
      <c r="G621" s="245"/>
      <c r="H621" s="209"/>
      <c r="I621" s="206"/>
      <c r="J621" s="224"/>
      <c r="K621" s="206"/>
      <c r="L621" s="210"/>
      <c r="M621" s="205"/>
      <c r="N621" s="205"/>
      <c r="O621" s="205"/>
      <c r="P621" s="205"/>
      <c r="Q621" s="271"/>
      <c r="R621" s="227"/>
      <c r="S621" s="205"/>
      <c r="T621" s="205"/>
      <c r="U621" s="227"/>
      <c r="V621" s="227"/>
      <c r="W621" s="227"/>
      <c r="X621" s="227"/>
      <c r="Y621" s="272"/>
      <c r="Z621" s="227"/>
      <c r="AA621" s="274"/>
      <c r="AB621" s="273"/>
      <c r="AC621" s="273"/>
      <c r="AD621" s="273"/>
      <c r="AE621" s="274"/>
      <c r="AF621" s="273"/>
      <c r="AG621" s="273"/>
      <c r="AH621" s="273"/>
      <c r="AI621" s="274"/>
      <c r="AJ621" s="274"/>
      <c r="AK621" s="274"/>
      <c r="AL621" s="274"/>
      <c r="AM621" s="274"/>
      <c r="AN621" s="273"/>
      <c r="AO621" s="273"/>
      <c r="AP621" s="273"/>
      <c r="AQ621" s="274"/>
      <c r="AR621" s="273"/>
      <c r="AS621" s="273"/>
      <c r="AT621" s="273"/>
      <c r="AU621" s="274"/>
      <c r="AV621" s="273"/>
      <c r="AW621" s="273"/>
      <c r="AX621" s="273"/>
      <c r="AY621" s="273"/>
      <c r="AZ621" s="273"/>
      <c r="BA621" s="273"/>
      <c r="BB621" s="273"/>
      <c r="BC621" s="273"/>
      <c r="BD621" s="273"/>
      <c r="BE621" s="273"/>
      <c r="BF621" s="273"/>
      <c r="BG621" s="273"/>
      <c r="BH621" s="273"/>
      <c r="BI621" s="273"/>
      <c r="BJ621" s="273"/>
      <c r="BK621" s="273"/>
      <c r="BL621" s="273"/>
      <c r="BM621" s="273"/>
      <c r="BN621" s="273"/>
      <c r="BO621" s="273"/>
      <c r="BP621" s="273"/>
      <c r="BQ621" s="273"/>
      <c r="BR621" s="273"/>
      <c r="BS621" s="273"/>
      <c r="BT621" s="273"/>
      <c r="BU621" s="273"/>
      <c r="BV621" s="273"/>
      <c r="BW621" s="273"/>
      <c r="BX621" s="273"/>
      <c r="BY621" s="273"/>
      <c r="BZ621" s="273"/>
      <c r="CA621" s="273"/>
      <c r="CB621" s="273"/>
      <c r="CC621" s="273"/>
      <c r="CD621" s="273"/>
      <c r="CE621" s="274"/>
      <c r="CF621" s="274"/>
      <c r="CG621" s="274"/>
      <c r="CH621" s="274"/>
      <c r="CI621" s="274"/>
      <c r="CJ621" s="274"/>
      <c r="CK621" s="273"/>
      <c r="CL621" s="273"/>
      <c r="CM621" s="274"/>
      <c r="CN621" s="274"/>
      <c r="CO621" s="273"/>
      <c r="CP621" s="273"/>
      <c r="CQ621" s="273"/>
      <c r="CR621" s="273"/>
      <c r="CS621" s="273"/>
      <c r="CT621" s="273"/>
      <c r="CU621" s="274"/>
      <c r="CV621" s="274"/>
      <c r="CW621" s="274"/>
      <c r="CX621" s="274"/>
      <c r="CY621" s="274"/>
      <c r="CZ621" s="274"/>
      <c r="DA621" s="273"/>
      <c r="DB621" s="273"/>
      <c r="DC621" s="273"/>
      <c r="DD621" s="273"/>
      <c r="DE621" s="273"/>
      <c r="DF621" s="273"/>
      <c r="DG621" s="260"/>
      <c r="DH621" s="260"/>
      <c r="DI621" s="260"/>
      <c r="DJ621" s="260"/>
      <c r="DK621" s="260"/>
      <c r="DL621" s="260"/>
      <c r="DM621" s="261"/>
      <c r="DN621" s="261"/>
      <c r="DO621" s="262"/>
      <c r="DP621" s="260"/>
      <c r="DQ621" s="260"/>
      <c r="DR621" s="263"/>
      <c r="DS621" s="264"/>
      <c r="DT621" s="264"/>
      <c r="DU621" s="264"/>
      <c r="DV621" s="264"/>
      <c r="DW621" s="264"/>
      <c r="DX621" s="265"/>
      <c r="DY621" s="265"/>
      <c r="DZ621" s="263"/>
      <c r="EA621" s="264"/>
      <c r="EB621" s="264"/>
      <c r="EC621" s="263"/>
      <c r="ED621" s="264"/>
      <c r="EE621" s="264"/>
      <c r="EF621" s="264"/>
      <c r="EG621" s="264"/>
      <c r="EH621" s="264"/>
      <c r="EI621" s="265"/>
      <c r="EJ621" s="265"/>
      <c r="EK621" s="263"/>
      <c r="EL621" s="264"/>
      <c r="EM621" s="264"/>
      <c r="EN621" s="263"/>
      <c r="EO621" s="266"/>
      <c r="EP621" s="266"/>
      <c r="EQ621" s="266"/>
      <c r="ER621" s="266"/>
      <c r="ES621" s="266"/>
      <c r="ET621" s="267"/>
      <c r="EU621" s="268"/>
      <c r="EV621" s="266"/>
      <c r="EW621" s="266"/>
      <c r="EX621" s="266"/>
      <c r="EY621" s="263"/>
      <c r="EZ621" s="269"/>
      <c r="FA621" s="269"/>
      <c r="FB621" s="269"/>
      <c r="FC621" s="269"/>
      <c r="FD621" s="269"/>
      <c r="FE621" s="246"/>
      <c r="FF621" s="246"/>
      <c r="FG621" s="246"/>
      <c r="FH621" s="246"/>
      <c r="FI621" s="246"/>
      <c r="FJ621" s="246"/>
      <c r="FK621" s="246"/>
      <c r="FL621" s="246"/>
      <c r="FM621" s="246"/>
      <c r="FN621" s="246"/>
      <c r="FO621" s="246"/>
      <c r="FP621" s="246"/>
      <c r="FQ621" s="246"/>
      <c r="FR621" s="246"/>
      <c r="FS621" s="246"/>
      <c r="FT621" s="246"/>
      <c r="FU621" s="246"/>
      <c r="FV621" s="246"/>
      <c r="FW621" s="246"/>
      <c r="FX621" s="246"/>
      <c r="FY621" s="246"/>
      <c r="FZ621" s="246"/>
      <c r="GA621" s="246"/>
      <c r="GB621" s="246"/>
      <c r="GC621" s="246"/>
      <c r="GD621" s="246"/>
      <c r="GE621" s="246"/>
      <c r="GF621" s="246"/>
      <c r="GG621" s="246"/>
      <c r="GH621" s="246"/>
      <c r="GI621" s="246"/>
      <c r="GJ621" s="246"/>
      <c r="GK621" s="246"/>
      <c r="GL621" s="246"/>
      <c r="GM621" s="246"/>
      <c r="GN621" s="246"/>
      <c r="GO621" s="246"/>
      <c r="GP621" s="246"/>
      <c r="GQ621" s="246"/>
      <c r="GR621" s="246"/>
      <c r="GS621" s="246"/>
      <c r="GT621" s="246"/>
      <c r="GU621" s="246"/>
      <c r="GV621" s="246"/>
      <c r="GW621" s="246"/>
      <c r="GX621" s="246"/>
      <c r="GY621" s="246"/>
      <c r="GZ621" s="246"/>
      <c r="HA621" s="246"/>
      <c r="HB621" s="246"/>
      <c r="HC621" s="246"/>
      <c r="HD621" s="246"/>
      <c r="HE621" s="246"/>
      <c r="HF621" s="246"/>
      <c r="HG621" s="246"/>
      <c r="HH621" s="246"/>
      <c r="HI621" s="246"/>
      <c r="HJ621" s="246"/>
      <c r="HK621" s="246"/>
    </row>
    <row r="622" spans="1:219" ht="12.4" customHeight="1" x14ac:dyDescent="0.25">
      <c r="A622" s="204"/>
      <c r="B622" s="206"/>
      <c r="C622" s="270"/>
      <c r="D622" s="206"/>
      <c r="E622" s="277"/>
      <c r="F622" s="244"/>
      <c r="G622" s="245"/>
      <c r="H622" s="209"/>
      <c r="I622" s="206"/>
      <c r="J622" s="224"/>
      <c r="K622" s="206"/>
      <c r="L622" s="210"/>
      <c r="M622" s="205"/>
      <c r="N622" s="205"/>
      <c r="O622" s="205"/>
      <c r="P622" s="205"/>
      <c r="Q622" s="271"/>
      <c r="R622" s="227"/>
      <c r="S622" s="205"/>
      <c r="T622" s="205"/>
      <c r="U622" s="227"/>
      <c r="V622" s="227"/>
      <c r="W622" s="227"/>
      <c r="X622" s="272"/>
      <c r="Y622" s="272"/>
      <c r="Z622" s="227"/>
      <c r="AA622" s="274"/>
      <c r="AB622" s="274"/>
      <c r="AC622" s="274"/>
      <c r="AD622" s="274"/>
      <c r="AE622" s="274"/>
      <c r="AF622" s="274"/>
      <c r="AG622" s="274"/>
      <c r="AH622" s="274"/>
      <c r="AI622" s="274"/>
      <c r="AJ622" s="274"/>
      <c r="AK622" s="274"/>
      <c r="AL622" s="274"/>
      <c r="AM622" s="274"/>
      <c r="AN622" s="274"/>
      <c r="AO622" s="274"/>
      <c r="AP622" s="274"/>
      <c r="AQ622" s="274"/>
      <c r="AR622" s="274"/>
      <c r="AS622" s="274"/>
      <c r="AT622" s="274"/>
      <c r="AU622" s="274"/>
      <c r="AV622" s="274"/>
      <c r="AW622" s="274"/>
      <c r="AX622" s="274"/>
      <c r="AY622" s="274"/>
      <c r="AZ622" s="274"/>
      <c r="BA622" s="274"/>
      <c r="BB622" s="274"/>
      <c r="BC622" s="274"/>
      <c r="BD622" s="274"/>
      <c r="BE622" s="274"/>
      <c r="BF622" s="274"/>
      <c r="BG622" s="274"/>
      <c r="BH622" s="274"/>
      <c r="BI622" s="274"/>
      <c r="BJ622" s="274"/>
      <c r="BK622" s="274"/>
      <c r="BL622" s="274"/>
      <c r="BM622" s="274"/>
      <c r="BN622" s="274"/>
      <c r="BO622" s="274"/>
      <c r="BP622" s="274"/>
      <c r="BQ622" s="274"/>
      <c r="BR622" s="274"/>
      <c r="BS622" s="274"/>
      <c r="BT622" s="274"/>
      <c r="BU622" s="274"/>
      <c r="BV622" s="274"/>
      <c r="BW622" s="274"/>
      <c r="BX622" s="274"/>
      <c r="BY622" s="274"/>
      <c r="BZ622" s="274"/>
      <c r="CA622" s="274"/>
      <c r="CB622" s="274"/>
      <c r="CC622" s="274"/>
      <c r="CD622" s="274"/>
      <c r="CE622" s="274"/>
      <c r="CF622" s="274"/>
      <c r="CG622" s="274"/>
      <c r="CH622" s="274"/>
      <c r="CI622" s="274"/>
      <c r="CJ622" s="274"/>
      <c r="CK622" s="274"/>
      <c r="CL622" s="274"/>
      <c r="CM622" s="274"/>
      <c r="CN622" s="274"/>
      <c r="CO622" s="274"/>
      <c r="CP622" s="274"/>
      <c r="CQ622" s="274"/>
      <c r="CR622" s="274"/>
      <c r="CS622" s="274"/>
      <c r="CT622" s="274"/>
      <c r="CU622" s="274"/>
      <c r="CV622" s="274"/>
      <c r="CW622" s="274"/>
      <c r="CX622" s="274"/>
      <c r="CY622" s="274"/>
      <c r="CZ622" s="274"/>
      <c r="DA622" s="274"/>
      <c r="DB622" s="274"/>
      <c r="DC622" s="274"/>
      <c r="DD622" s="274"/>
      <c r="DE622" s="274"/>
      <c r="DF622" s="274"/>
      <c r="DG622" s="260"/>
      <c r="DH622" s="260"/>
      <c r="DI622" s="260"/>
      <c r="DJ622" s="260"/>
      <c r="DK622" s="260"/>
      <c r="DL622" s="260"/>
      <c r="DM622" s="261"/>
      <c r="DN622" s="261"/>
      <c r="DO622" s="262"/>
      <c r="DP622" s="260"/>
      <c r="DQ622" s="260"/>
      <c r="DR622" s="263"/>
      <c r="DS622" s="264"/>
      <c r="DT622" s="264"/>
      <c r="DU622" s="264"/>
      <c r="DV622" s="264"/>
      <c r="DW622" s="264"/>
      <c r="DX622" s="265"/>
      <c r="DY622" s="265"/>
      <c r="DZ622" s="263"/>
      <c r="EA622" s="264"/>
      <c r="EB622" s="264"/>
      <c r="EC622" s="263"/>
      <c r="ED622" s="264"/>
      <c r="EE622" s="264"/>
      <c r="EF622" s="264"/>
      <c r="EG622" s="264"/>
      <c r="EH622" s="264"/>
      <c r="EI622" s="265"/>
      <c r="EJ622" s="265"/>
      <c r="EK622" s="263"/>
      <c r="EL622" s="264"/>
      <c r="EM622" s="264"/>
      <c r="EN622" s="263"/>
      <c r="EO622" s="266"/>
      <c r="EP622" s="266"/>
      <c r="EQ622" s="266"/>
      <c r="ER622" s="266"/>
      <c r="ES622" s="266"/>
      <c r="ET622" s="267"/>
      <c r="EU622" s="268"/>
      <c r="EV622" s="266"/>
      <c r="EW622" s="266"/>
      <c r="EX622" s="266"/>
      <c r="EY622" s="263"/>
      <c r="EZ622" s="269"/>
      <c r="FA622" s="269"/>
      <c r="FB622" s="269"/>
      <c r="FC622" s="269"/>
      <c r="FD622" s="269"/>
      <c r="FE622" s="246"/>
      <c r="FF622" s="246"/>
      <c r="FG622" s="246"/>
      <c r="FH622" s="246"/>
      <c r="FI622" s="246"/>
      <c r="FJ622" s="246"/>
      <c r="FK622" s="246"/>
      <c r="FL622" s="246"/>
      <c r="FM622" s="246"/>
      <c r="FN622" s="246"/>
      <c r="FO622" s="246"/>
      <c r="FP622" s="246"/>
      <c r="FQ622" s="246"/>
      <c r="FR622" s="246"/>
      <c r="FS622" s="246"/>
      <c r="FT622" s="246"/>
      <c r="FU622" s="246"/>
      <c r="FV622" s="246"/>
      <c r="FW622" s="246"/>
      <c r="FX622" s="246"/>
      <c r="FY622" s="246"/>
      <c r="FZ622" s="246"/>
      <c r="GA622" s="246"/>
      <c r="GB622" s="246"/>
      <c r="GC622" s="246"/>
      <c r="GD622" s="246"/>
      <c r="GE622" s="246"/>
      <c r="GF622" s="246"/>
      <c r="GG622" s="246"/>
      <c r="GH622" s="246"/>
      <c r="GI622" s="246"/>
      <c r="GJ622" s="246"/>
      <c r="GK622" s="246"/>
      <c r="GL622" s="246"/>
      <c r="GM622" s="246"/>
      <c r="GN622" s="246"/>
      <c r="GO622" s="246"/>
      <c r="GP622" s="246"/>
      <c r="GQ622" s="246"/>
      <c r="GR622" s="246"/>
      <c r="GS622" s="246"/>
      <c r="GT622" s="246"/>
      <c r="GU622" s="246"/>
      <c r="GV622" s="246"/>
      <c r="GW622" s="246"/>
      <c r="GX622" s="246"/>
      <c r="GY622" s="246"/>
      <c r="GZ622" s="246"/>
      <c r="HA622" s="246"/>
      <c r="HB622" s="246"/>
      <c r="HC622" s="246"/>
      <c r="HD622" s="246"/>
      <c r="HE622" s="246"/>
      <c r="HF622" s="246"/>
      <c r="HG622" s="246"/>
      <c r="HH622" s="246"/>
      <c r="HI622" s="246"/>
      <c r="HJ622" s="246"/>
      <c r="HK622" s="246"/>
    </row>
    <row r="623" spans="1:219" ht="12.4" customHeight="1" x14ac:dyDescent="0.25">
      <c r="A623" s="204"/>
      <c r="B623" s="206"/>
      <c r="C623" s="270"/>
      <c r="D623" s="206"/>
      <c r="E623" s="277"/>
      <c r="F623" s="244"/>
      <c r="G623" s="245"/>
      <c r="H623" s="209"/>
      <c r="I623" s="206"/>
      <c r="J623" s="224"/>
      <c r="K623" s="206"/>
      <c r="L623" s="210"/>
      <c r="M623" s="205"/>
      <c r="N623" s="205"/>
      <c r="O623" s="205"/>
      <c r="P623" s="271"/>
      <c r="Q623" s="271"/>
      <c r="R623" s="227"/>
      <c r="S623" s="205"/>
      <c r="T623" s="205"/>
      <c r="U623" s="227"/>
      <c r="V623" s="227"/>
      <c r="W623" s="227"/>
      <c r="X623" s="272"/>
      <c r="Y623" s="272"/>
      <c r="Z623" s="227"/>
      <c r="AA623" s="274"/>
      <c r="AB623" s="274"/>
      <c r="AC623" s="274"/>
      <c r="AD623" s="274"/>
      <c r="AE623" s="274"/>
      <c r="AF623" s="274"/>
      <c r="AG623" s="274"/>
      <c r="AH623" s="274"/>
      <c r="AI623" s="274"/>
      <c r="AJ623" s="274"/>
      <c r="AK623" s="274"/>
      <c r="AL623" s="274"/>
      <c r="AM623" s="274"/>
      <c r="AN623" s="274"/>
      <c r="AO623" s="274"/>
      <c r="AP623" s="274"/>
      <c r="AQ623" s="274"/>
      <c r="AR623" s="274"/>
      <c r="AS623" s="274"/>
      <c r="AT623" s="274"/>
      <c r="AU623" s="274"/>
      <c r="AV623" s="274"/>
      <c r="AW623" s="274"/>
      <c r="AX623" s="274"/>
      <c r="AY623" s="274"/>
      <c r="AZ623" s="274"/>
      <c r="BA623" s="274"/>
      <c r="BB623" s="274"/>
      <c r="BC623" s="274"/>
      <c r="BD623" s="273"/>
      <c r="BE623" s="273"/>
      <c r="BF623" s="273"/>
      <c r="BG623" s="274"/>
      <c r="BH623" s="273"/>
      <c r="BI623" s="273"/>
      <c r="BJ623" s="273"/>
      <c r="BK623" s="274"/>
      <c r="BL623" s="273"/>
      <c r="BM623" s="273"/>
      <c r="BN623" s="273"/>
      <c r="BO623" s="274"/>
      <c r="BP623" s="273"/>
      <c r="BQ623" s="273"/>
      <c r="BR623" s="273"/>
      <c r="BS623" s="274"/>
      <c r="BT623" s="273"/>
      <c r="BU623" s="273"/>
      <c r="BV623" s="273"/>
      <c r="BW623" s="274"/>
      <c r="BX623" s="273"/>
      <c r="BY623" s="273"/>
      <c r="BZ623" s="273"/>
      <c r="CA623" s="274"/>
      <c r="CB623" s="273"/>
      <c r="CC623" s="273"/>
      <c r="CD623" s="273"/>
      <c r="CE623" s="274"/>
      <c r="CF623" s="274"/>
      <c r="CG623" s="274"/>
      <c r="CH623" s="274"/>
      <c r="CI623" s="274"/>
      <c r="CJ623" s="274"/>
      <c r="CK623" s="274"/>
      <c r="CL623" s="274"/>
      <c r="CM623" s="274"/>
      <c r="CN623" s="273"/>
      <c r="CO623" s="273"/>
      <c r="CP623" s="273"/>
      <c r="CQ623" s="274"/>
      <c r="CR623" s="273"/>
      <c r="CS623" s="273"/>
      <c r="CT623" s="273"/>
      <c r="CU623" s="274"/>
      <c r="CV623" s="274"/>
      <c r="CW623" s="274"/>
      <c r="CX623" s="274"/>
      <c r="CY623" s="274"/>
      <c r="CZ623" s="274"/>
      <c r="DA623" s="274"/>
      <c r="DB623" s="274"/>
      <c r="DC623" s="274"/>
      <c r="DD623" s="273"/>
      <c r="DE623" s="273"/>
      <c r="DF623" s="273"/>
      <c r="DG623" s="260"/>
      <c r="DH623" s="260"/>
      <c r="DI623" s="260"/>
      <c r="DJ623" s="260"/>
      <c r="DK623" s="260"/>
      <c r="DL623" s="260"/>
      <c r="DM623" s="261"/>
      <c r="DN623" s="261"/>
      <c r="DO623" s="262"/>
      <c r="DP623" s="260"/>
      <c r="DQ623" s="260"/>
      <c r="DR623" s="263"/>
      <c r="DS623" s="264"/>
      <c r="DT623" s="264"/>
      <c r="DU623" s="264"/>
      <c r="DV623" s="264"/>
      <c r="DW623" s="264"/>
      <c r="DX623" s="265"/>
      <c r="DY623" s="265"/>
      <c r="DZ623" s="263"/>
      <c r="EA623" s="264"/>
      <c r="EB623" s="264"/>
      <c r="EC623" s="263"/>
      <c r="ED623" s="264"/>
      <c r="EE623" s="264"/>
      <c r="EF623" s="264"/>
      <c r="EG623" s="264"/>
      <c r="EH623" s="264"/>
      <c r="EI623" s="265"/>
      <c r="EJ623" s="265"/>
      <c r="EK623" s="263"/>
      <c r="EL623" s="264"/>
      <c r="EM623" s="264"/>
      <c r="EN623" s="263"/>
      <c r="EO623" s="266"/>
      <c r="EP623" s="266"/>
      <c r="EQ623" s="266"/>
      <c r="ER623" s="266"/>
      <c r="ES623" s="266"/>
      <c r="ET623" s="267"/>
      <c r="EU623" s="268"/>
      <c r="EV623" s="266"/>
      <c r="EW623" s="266"/>
      <c r="EX623" s="266"/>
      <c r="EY623" s="263"/>
      <c r="EZ623" s="269"/>
      <c r="FA623" s="269"/>
      <c r="FB623" s="269"/>
      <c r="FC623" s="269"/>
      <c r="FD623" s="269"/>
      <c r="FE623" s="246"/>
      <c r="FF623" s="246"/>
      <c r="FG623" s="246"/>
      <c r="FH623" s="246"/>
      <c r="FI623" s="246"/>
      <c r="FJ623" s="246"/>
      <c r="FK623" s="246"/>
      <c r="FL623" s="246"/>
      <c r="FM623" s="246"/>
      <c r="FN623" s="246"/>
      <c r="FO623" s="246"/>
      <c r="FP623" s="246"/>
      <c r="FQ623" s="246"/>
      <c r="FR623" s="246"/>
      <c r="FS623" s="246"/>
      <c r="FT623" s="246"/>
      <c r="FU623" s="246"/>
      <c r="FV623" s="246"/>
      <c r="FW623" s="246"/>
      <c r="FX623" s="246"/>
      <c r="FY623" s="246"/>
      <c r="FZ623" s="246"/>
      <c r="GA623" s="246"/>
      <c r="GB623" s="246"/>
      <c r="GC623" s="246"/>
      <c r="GD623" s="246"/>
      <c r="GE623" s="246"/>
      <c r="GF623" s="246"/>
      <c r="GG623" s="246"/>
      <c r="GH623" s="246"/>
      <c r="GI623" s="246"/>
      <c r="GJ623" s="246"/>
      <c r="GK623" s="246"/>
      <c r="GL623" s="246"/>
      <c r="GM623" s="246"/>
      <c r="GN623" s="246"/>
      <c r="GO623" s="246"/>
      <c r="GP623" s="246"/>
      <c r="GQ623" s="246"/>
      <c r="GR623" s="246"/>
      <c r="GS623" s="246"/>
      <c r="GT623" s="246"/>
      <c r="GU623" s="246"/>
      <c r="GV623" s="246"/>
      <c r="GW623" s="246"/>
      <c r="GX623" s="246"/>
      <c r="GY623" s="246"/>
      <c r="GZ623" s="246"/>
      <c r="HA623" s="246"/>
      <c r="HB623" s="246"/>
      <c r="HC623" s="246"/>
      <c r="HD623" s="246"/>
      <c r="HE623" s="246"/>
      <c r="HF623" s="246"/>
      <c r="HG623" s="246"/>
      <c r="HH623" s="246"/>
      <c r="HI623" s="246"/>
      <c r="HJ623" s="246"/>
      <c r="HK623" s="246"/>
    </row>
    <row r="624" spans="1:219" ht="12.4" customHeight="1" x14ac:dyDescent="0.25">
      <c r="A624" s="204"/>
      <c r="B624" s="206"/>
      <c r="C624" s="270"/>
      <c r="D624" s="206"/>
      <c r="E624" s="277"/>
      <c r="F624" s="244"/>
      <c r="G624" s="245"/>
      <c r="H624" s="209"/>
      <c r="I624" s="206"/>
      <c r="J624" s="224"/>
      <c r="K624" s="206"/>
      <c r="L624" s="281"/>
      <c r="M624" s="282"/>
      <c r="N624" s="282"/>
      <c r="O624" s="282"/>
      <c r="P624" s="282"/>
      <c r="Q624" s="282"/>
      <c r="R624" s="283"/>
      <c r="S624" s="282"/>
      <c r="T624" s="282"/>
      <c r="U624" s="283"/>
      <c r="V624" s="283"/>
      <c r="W624" s="283"/>
      <c r="X624" s="272"/>
      <c r="Y624" s="272"/>
      <c r="Z624" s="283"/>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c r="CQ624" s="284"/>
      <c r="CR624" s="284"/>
      <c r="CS624" s="284"/>
      <c r="CT624" s="284"/>
      <c r="CU624" s="284"/>
      <c r="CV624" s="284"/>
      <c r="CW624" s="284"/>
      <c r="CX624" s="284"/>
      <c r="CY624" s="284"/>
      <c r="CZ624" s="284"/>
      <c r="DA624" s="284"/>
      <c r="DB624" s="284"/>
      <c r="DC624" s="284"/>
      <c r="DD624" s="284"/>
      <c r="DE624" s="284"/>
      <c r="DF624" s="284"/>
      <c r="DG624" s="260"/>
      <c r="DH624" s="260"/>
      <c r="DI624" s="260"/>
      <c r="DJ624" s="260"/>
      <c r="DK624" s="260"/>
      <c r="DL624" s="260"/>
      <c r="DM624" s="261"/>
      <c r="DN624" s="261"/>
      <c r="DO624" s="262"/>
      <c r="DP624" s="260"/>
      <c r="DQ624" s="260"/>
      <c r="DR624" s="263"/>
      <c r="DS624" s="264"/>
      <c r="DT624" s="264"/>
      <c r="DU624" s="264"/>
      <c r="DV624" s="264"/>
      <c r="DW624" s="264"/>
      <c r="DX624" s="265"/>
      <c r="DY624" s="265"/>
      <c r="DZ624" s="263"/>
      <c r="EA624" s="264"/>
      <c r="EB624" s="264"/>
      <c r="EC624" s="263"/>
      <c r="ED624" s="264"/>
      <c r="EE624" s="264"/>
      <c r="EF624" s="264"/>
      <c r="EG624" s="264"/>
      <c r="EH624" s="264"/>
      <c r="EI624" s="265"/>
      <c r="EJ624" s="265"/>
      <c r="EK624" s="263"/>
      <c r="EL624" s="264"/>
      <c r="EM624" s="264"/>
      <c r="EN624" s="263"/>
      <c r="EO624" s="266"/>
      <c r="EP624" s="266"/>
      <c r="EQ624" s="266"/>
      <c r="ER624" s="266"/>
      <c r="ES624" s="266"/>
      <c r="ET624" s="267"/>
      <c r="EU624" s="268"/>
      <c r="EV624" s="266"/>
      <c r="EW624" s="266"/>
      <c r="EX624" s="266"/>
      <c r="EY624" s="263"/>
      <c r="EZ624" s="269"/>
      <c r="FA624" s="269"/>
      <c r="FB624" s="269"/>
      <c r="FC624" s="269"/>
      <c r="FD624" s="269"/>
      <c r="FE624" s="246"/>
      <c r="FF624" s="246"/>
      <c r="FG624" s="246"/>
      <c r="FH624" s="246"/>
      <c r="FI624" s="246"/>
      <c r="FJ624" s="246"/>
      <c r="FK624" s="246"/>
      <c r="FL624" s="246"/>
      <c r="FM624" s="246"/>
      <c r="FN624" s="246"/>
      <c r="FO624" s="246"/>
      <c r="FP624" s="246"/>
      <c r="FQ624" s="246"/>
      <c r="FR624" s="246"/>
      <c r="FS624" s="246"/>
      <c r="FT624" s="246"/>
      <c r="FU624" s="246"/>
      <c r="FV624" s="246"/>
      <c r="FW624" s="246"/>
      <c r="FX624" s="246"/>
      <c r="FY624" s="246"/>
      <c r="FZ624" s="246"/>
      <c r="GA624" s="246"/>
      <c r="GB624" s="246"/>
      <c r="GC624" s="246"/>
      <c r="GD624" s="246"/>
      <c r="GE624" s="246"/>
      <c r="GF624" s="246"/>
      <c r="GG624" s="246"/>
      <c r="GH624" s="246"/>
      <c r="GI624" s="246"/>
      <c r="GJ624" s="246"/>
      <c r="GK624" s="246"/>
      <c r="GL624" s="246"/>
      <c r="GM624" s="246"/>
      <c r="GN624" s="246"/>
      <c r="GO624" s="246"/>
      <c r="GP624" s="246"/>
      <c r="GQ624" s="246"/>
      <c r="GR624" s="246"/>
      <c r="GS624" s="246"/>
      <c r="GT624" s="246"/>
      <c r="GU624" s="246"/>
      <c r="GV624" s="246"/>
      <c r="GW624" s="246"/>
      <c r="GX624" s="246"/>
      <c r="GY624" s="246"/>
      <c r="GZ624" s="246"/>
      <c r="HA624" s="246"/>
      <c r="HB624" s="246"/>
      <c r="HC624" s="246"/>
      <c r="HD624" s="246"/>
      <c r="HE624" s="246"/>
      <c r="HF624" s="246"/>
      <c r="HG624" s="246"/>
      <c r="HH624" s="246"/>
      <c r="HI624" s="246"/>
      <c r="HJ624" s="246"/>
      <c r="HK624" s="246"/>
    </row>
    <row r="625" spans="1:219" ht="12.4" customHeight="1" x14ac:dyDescent="0.25">
      <c r="A625" s="204"/>
      <c r="B625" s="206"/>
      <c r="C625" s="270"/>
      <c r="D625" s="256"/>
      <c r="E625" s="285"/>
      <c r="F625" s="244"/>
      <c r="G625" s="245"/>
      <c r="H625" s="209"/>
      <c r="I625" s="256"/>
      <c r="J625" s="224"/>
      <c r="K625" s="206"/>
      <c r="L625" s="281"/>
      <c r="M625" s="282"/>
      <c r="N625" s="282"/>
      <c r="O625" s="282"/>
      <c r="P625" s="282"/>
      <c r="Q625" s="282"/>
      <c r="R625" s="283"/>
      <c r="S625" s="282"/>
      <c r="T625" s="282"/>
      <c r="U625" s="283"/>
      <c r="V625" s="283"/>
      <c r="W625" s="283"/>
      <c r="X625" s="272"/>
      <c r="Y625" s="272"/>
      <c r="Z625" s="283"/>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c r="CQ625" s="284"/>
      <c r="CR625" s="284"/>
      <c r="CS625" s="284"/>
      <c r="CT625" s="284"/>
      <c r="CU625" s="284"/>
      <c r="CV625" s="284"/>
      <c r="CW625" s="284"/>
      <c r="CX625" s="284"/>
      <c r="CY625" s="284"/>
      <c r="CZ625" s="284"/>
      <c r="DA625" s="284"/>
      <c r="DB625" s="284"/>
      <c r="DC625" s="284"/>
      <c r="DD625" s="284"/>
      <c r="DE625" s="284"/>
      <c r="DF625" s="284"/>
      <c r="DG625" s="260"/>
      <c r="DH625" s="260"/>
      <c r="DI625" s="260"/>
      <c r="DJ625" s="260"/>
      <c r="DK625" s="260"/>
      <c r="DL625" s="260"/>
      <c r="DM625" s="261"/>
      <c r="DN625" s="261"/>
      <c r="DO625" s="262"/>
      <c r="DP625" s="260"/>
      <c r="DQ625" s="260"/>
      <c r="DR625" s="263"/>
      <c r="DS625" s="264"/>
      <c r="DT625" s="264"/>
      <c r="DU625" s="264"/>
      <c r="DV625" s="264"/>
      <c r="DW625" s="264"/>
      <c r="DX625" s="265"/>
      <c r="DY625" s="265"/>
      <c r="DZ625" s="263"/>
      <c r="EA625" s="264"/>
      <c r="EB625" s="264"/>
      <c r="EC625" s="263"/>
      <c r="ED625" s="264"/>
      <c r="EE625" s="264"/>
      <c r="EF625" s="264"/>
      <c r="EG625" s="264"/>
      <c r="EH625" s="264"/>
      <c r="EI625" s="265"/>
      <c r="EJ625" s="265"/>
      <c r="EK625" s="263"/>
      <c r="EL625" s="264"/>
      <c r="EM625" s="264"/>
      <c r="EN625" s="263"/>
      <c r="EO625" s="266"/>
      <c r="EP625" s="266"/>
      <c r="EQ625" s="266"/>
      <c r="ER625" s="266"/>
      <c r="ES625" s="266"/>
      <c r="ET625" s="267"/>
      <c r="EU625" s="268"/>
      <c r="EV625" s="266"/>
      <c r="EW625" s="266"/>
      <c r="EX625" s="266"/>
      <c r="EY625" s="263"/>
      <c r="EZ625" s="269"/>
      <c r="FA625" s="269"/>
      <c r="FB625" s="269"/>
      <c r="FC625" s="269"/>
      <c r="FD625" s="269"/>
      <c r="FE625" s="246"/>
      <c r="FF625" s="246"/>
      <c r="FG625" s="246"/>
      <c r="FH625" s="246"/>
      <c r="FI625" s="246"/>
      <c r="FJ625" s="246"/>
      <c r="FK625" s="246"/>
      <c r="FL625" s="246"/>
      <c r="FM625" s="246"/>
      <c r="FN625" s="246"/>
      <c r="FO625" s="246"/>
      <c r="FP625" s="246"/>
      <c r="FQ625" s="246"/>
      <c r="FR625" s="246"/>
      <c r="FS625" s="246"/>
      <c r="FT625" s="246"/>
      <c r="FU625" s="246"/>
      <c r="FV625" s="246"/>
      <c r="FW625" s="246"/>
      <c r="FX625" s="246"/>
      <c r="FY625" s="246"/>
      <c r="FZ625" s="246"/>
      <c r="GA625" s="246"/>
      <c r="GB625" s="246"/>
      <c r="GC625" s="246"/>
      <c r="GD625" s="246"/>
      <c r="GE625" s="246"/>
      <c r="GF625" s="246"/>
      <c r="GG625" s="246"/>
      <c r="GH625" s="246"/>
      <c r="GI625" s="246"/>
      <c r="GJ625" s="246"/>
      <c r="GK625" s="246"/>
      <c r="GL625" s="246"/>
      <c r="GM625" s="246"/>
      <c r="GN625" s="246"/>
      <c r="GO625" s="246"/>
      <c r="GP625" s="246"/>
      <c r="GQ625" s="246"/>
      <c r="GR625" s="246"/>
      <c r="GS625" s="246"/>
      <c r="GT625" s="246"/>
      <c r="GU625" s="246"/>
      <c r="GV625" s="246"/>
      <c r="GW625" s="246"/>
      <c r="GX625" s="246"/>
      <c r="GY625" s="246"/>
      <c r="GZ625" s="246"/>
      <c r="HA625" s="246"/>
      <c r="HB625" s="246"/>
      <c r="HC625" s="246"/>
      <c r="HD625" s="246"/>
      <c r="HE625" s="246"/>
      <c r="HF625" s="246"/>
      <c r="HG625" s="246"/>
      <c r="HH625" s="246"/>
      <c r="HI625" s="246"/>
      <c r="HJ625" s="246"/>
      <c r="HK625" s="246"/>
    </row>
    <row r="626" spans="1:219" ht="12.4" customHeight="1" x14ac:dyDescent="0.25">
      <c r="A626" s="204"/>
      <c r="B626" s="206"/>
      <c r="C626" s="270"/>
      <c r="D626" s="206"/>
      <c r="E626" s="277"/>
      <c r="F626" s="244"/>
      <c r="G626" s="245"/>
      <c r="H626" s="209"/>
      <c r="I626" s="206"/>
      <c r="J626" s="224"/>
      <c r="K626" s="206"/>
      <c r="L626" s="281"/>
      <c r="M626" s="282"/>
      <c r="N626" s="282"/>
      <c r="O626" s="282"/>
      <c r="P626" s="282"/>
      <c r="Q626" s="282"/>
      <c r="R626" s="283"/>
      <c r="S626" s="282"/>
      <c r="T626" s="282"/>
      <c r="U626" s="283"/>
      <c r="V626" s="283"/>
      <c r="W626" s="283"/>
      <c r="X626" s="272"/>
      <c r="Y626" s="272"/>
      <c r="Z626" s="283"/>
      <c r="AA626" s="273"/>
      <c r="AB626" s="273"/>
      <c r="AC626" s="273"/>
      <c r="AD626" s="273"/>
      <c r="AE626" s="273"/>
      <c r="AF626" s="273"/>
      <c r="AG626" s="273"/>
      <c r="AH626" s="273"/>
      <c r="AI626" s="284"/>
      <c r="AJ626" s="284"/>
      <c r="AK626" s="284"/>
      <c r="AL626" s="284"/>
      <c r="AM626" s="273"/>
      <c r="AN626" s="273"/>
      <c r="AO626" s="273"/>
      <c r="AP626" s="273"/>
      <c r="AQ626" s="273"/>
      <c r="AR626" s="273"/>
      <c r="AS626" s="273"/>
      <c r="AT626" s="273"/>
      <c r="AU626" s="273"/>
      <c r="AV626" s="273"/>
      <c r="AW626" s="273"/>
      <c r="AX626" s="273"/>
      <c r="AY626" s="273"/>
      <c r="AZ626" s="273"/>
      <c r="BA626" s="273"/>
      <c r="BB626" s="273"/>
      <c r="BC626" s="273"/>
      <c r="BD626" s="273"/>
      <c r="BE626" s="273"/>
      <c r="BF626" s="273"/>
      <c r="BG626" s="273"/>
      <c r="BH626" s="273"/>
      <c r="BI626" s="273"/>
      <c r="BJ626" s="273"/>
      <c r="BK626" s="273"/>
      <c r="BL626" s="273"/>
      <c r="BM626" s="273"/>
      <c r="BN626" s="273"/>
      <c r="BO626" s="273"/>
      <c r="BP626" s="273"/>
      <c r="BQ626" s="273"/>
      <c r="BR626" s="273"/>
      <c r="BS626" s="273"/>
      <c r="BT626" s="273"/>
      <c r="BU626" s="273"/>
      <c r="BV626" s="273"/>
      <c r="BW626" s="273"/>
      <c r="BX626" s="273"/>
      <c r="BY626" s="273"/>
      <c r="BZ626" s="273"/>
      <c r="CA626" s="273"/>
      <c r="CB626" s="273"/>
      <c r="CC626" s="273"/>
      <c r="CD626" s="273"/>
      <c r="CE626" s="273"/>
      <c r="CF626" s="273"/>
      <c r="CG626" s="273"/>
      <c r="CH626" s="273"/>
      <c r="CI626" s="273"/>
      <c r="CJ626" s="273"/>
      <c r="CK626" s="273"/>
      <c r="CL626" s="273"/>
      <c r="CM626" s="273"/>
      <c r="CN626" s="273"/>
      <c r="CO626" s="273"/>
      <c r="CP626" s="273"/>
      <c r="CQ626" s="273"/>
      <c r="CR626" s="273"/>
      <c r="CS626" s="273"/>
      <c r="CT626" s="273"/>
      <c r="CU626" s="273"/>
      <c r="CV626" s="273"/>
      <c r="CW626" s="273"/>
      <c r="CX626" s="273"/>
      <c r="CY626" s="273"/>
      <c r="CZ626" s="273"/>
      <c r="DA626" s="273"/>
      <c r="DB626" s="273"/>
      <c r="DC626" s="273"/>
      <c r="DD626" s="273"/>
      <c r="DE626" s="273"/>
      <c r="DF626" s="273"/>
      <c r="DG626" s="260"/>
      <c r="DH626" s="260"/>
      <c r="DI626" s="260"/>
      <c r="DJ626" s="260"/>
      <c r="DK626" s="260"/>
      <c r="DL626" s="260"/>
      <c r="DM626" s="261"/>
      <c r="DN626" s="261"/>
      <c r="DO626" s="262"/>
      <c r="DP626" s="260"/>
      <c r="DQ626" s="260"/>
      <c r="DR626" s="263"/>
      <c r="DS626" s="264"/>
      <c r="DT626" s="264"/>
      <c r="DU626" s="264"/>
      <c r="DV626" s="264"/>
      <c r="DW626" s="264"/>
      <c r="DX626" s="265"/>
      <c r="DY626" s="265"/>
      <c r="DZ626" s="263"/>
      <c r="EA626" s="264"/>
      <c r="EB626" s="264"/>
      <c r="EC626" s="263"/>
      <c r="ED626" s="264"/>
      <c r="EE626" s="264"/>
      <c r="EF626" s="264"/>
      <c r="EG626" s="264"/>
      <c r="EH626" s="264"/>
      <c r="EI626" s="265"/>
      <c r="EJ626" s="265"/>
      <c r="EK626" s="263"/>
      <c r="EL626" s="264"/>
      <c r="EM626" s="264"/>
      <c r="EN626" s="263"/>
      <c r="EO626" s="266"/>
      <c r="EP626" s="266"/>
      <c r="EQ626" s="266"/>
      <c r="ER626" s="266"/>
      <c r="ES626" s="266"/>
      <c r="ET626" s="267"/>
      <c r="EU626" s="268"/>
      <c r="EV626" s="266"/>
      <c r="EW626" s="266"/>
      <c r="EX626" s="266"/>
      <c r="EY626" s="263"/>
      <c r="EZ626" s="269"/>
      <c r="FA626" s="269"/>
      <c r="FB626" s="269"/>
      <c r="FC626" s="269"/>
      <c r="FD626" s="269"/>
      <c r="FE626" s="246"/>
      <c r="FF626" s="246"/>
      <c r="FG626" s="246"/>
      <c r="FH626" s="246"/>
      <c r="FI626" s="246"/>
      <c r="FJ626" s="246"/>
      <c r="FK626" s="246"/>
      <c r="FL626" s="246"/>
      <c r="FM626" s="246"/>
      <c r="FN626" s="246"/>
      <c r="FO626" s="246"/>
      <c r="FP626" s="246"/>
      <c r="FQ626" s="246"/>
      <c r="FR626" s="246"/>
      <c r="FS626" s="246"/>
      <c r="FT626" s="246"/>
      <c r="FU626" s="246"/>
      <c r="FV626" s="246"/>
      <c r="FW626" s="246"/>
      <c r="FX626" s="246"/>
      <c r="FY626" s="246"/>
      <c r="FZ626" s="246"/>
      <c r="GA626" s="246"/>
      <c r="GB626" s="246"/>
      <c r="GC626" s="246"/>
      <c r="GD626" s="246"/>
      <c r="GE626" s="246"/>
      <c r="GF626" s="246"/>
      <c r="GG626" s="246"/>
      <c r="GH626" s="246"/>
      <c r="GI626" s="246"/>
      <c r="GJ626" s="246"/>
      <c r="GK626" s="246"/>
      <c r="GL626" s="246"/>
      <c r="GM626" s="246"/>
      <c r="GN626" s="246"/>
      <c r="GO626" s="246"/>
      <c r="GP626" s="246"/>
      <c r="GQ626" s="246"/>
      <c r="GR626" s="246"/>
      <c r="GS626" s="246"/>
      <c r="GT626" s="246"/>
      <c r="GU626" s="246"/>
      <c r="GV626" s="246"/>
      <c r="GW626" s="246"/>
      <c r="GX626" s="246"/>
      <c r="GY626" s="246"/>
      <c r="GZ626" s="246"/>
      <c r="HA626" s="246"/>
      <c r="HB626" s="246"/>
      <c r="HC626" s="246"/>
      <c r="HD626" s="246"/>
      <c r="HE626" s="246"/>
      <c r="HF626" s="246"/>
      <c r="HG626" s="246"/>
      <c r="HH626" s="246"/>
      <c r="HI626" s="246"/>
      <c r="HJ626" s="246"/>
      <c r="HK626" s="246"/>
    </row>
    <row r="627" spans="1:219" ht="12.4" customHeight="1" x14ac:dyDescent="0.25">
      <c r="A627" s="204"/>
      <c r="B627" s="206"/>
      <c r="C627" s="258"/>
      <c r="D627" s="206"/>
      <c r="E627" s="280"/>
      <c r="F627" s="244"/>
      <c r="G627" s="245"/>
      <c r="H627" s="209"/>
      <c r="I627" s="206"/>
      <c r="J627" s="256"/>
      <c r="K627" s="206"/>
      <c r="L627" s="281"/>
      <c r="M627" s="282"/>
      <c r="N627" s="282"/>
      <c r="O627" s="282"/>
      <c r="P627" s="282"/>
      <c r="Q627" s="282"/>
      <c r="R627" s="283"/>
      <c r="S627" s="282"/>
      <c r="T627" s="282"/>
      <c r="U627" s="283"/>
      <c r="V627" s="283"/>
      <c r="W627" s="283"/>
      <c r="X627" s="272"/>
      <c r="Y627" s="272"/>
      <c r="Z627" s="283"/>
      <c r="AA627" s="273"/>
      <c r="AB627" s="273"/>
      <c r="AC627" s="273"/>
      <c r="AD627" s="273"/>
      <c r="AE627" s="273"/>
      <c r="AF627" s="273"/>
      <c r="AG627" s="273"/>
      <c r="AH627" s="273"/>
      <c r="AI627" s="284"/>
      <c r="AJ627" s="284"/>
      <c r="AK627" s="284"/>
      <c r="AL627" s="284"/>
      <c r="AM627" s="273"/>
      <c r="AN627" s="273"/>
      <c r="AO627" s="273"/>
      <c r="AP627" s="273"/>
      <c r="AQ627" s="273"/>
      <c r="AR627" s="273"/>
      <c r="AS627" s="284"/>
      <c r="AT627" s="284"/>
      <c r="AU627" s="273"/>
      <c r="AV627" s="273"/>
      <c r="AW627" s="273"/>
      <c r="AX627" s="273"/>
      <c r="AY627" s="273"/>
      <c r="AZ627" s="273"/>
      <c r="BA627" s="273"/>
      <c r="BB627" s="273"/>
      <c r="BC627" s="273"/>
      <c r="BD627" s="273"/>
      <c r="BE627" s="273"/>
      <c r="BF627" s="273"/>
      <c r="BG627" s="273"/>
      <c r="BH627" s="273"/>
      <c r="BI627" s="273"/>
      <c r="BJ627" s="273"/>
      <c r="BK627" s="273"/>
      <c r="BL627" s="273"/>
      <c r="BM627" s="273"/>
      <c r="BN627" s="273"/>
      <c r="BO627" s="273"/>
      <c r="BP627" s="273"/>
      <c r="BQ627" s="273"/>
      <c r="BR627" s="273"/>
      <c r="BS627" s="273"/>
      <c r="BT627" s="273"/>
      <c r="BU627" s="273"/>
      <c r="BV627" s="273"/>
      <c r="BW627" s="273"/>
      <c r="BX627" s="273"/>
      <c r="BY627" s="273"/>
      <c r="BZ627" s="273"/>
      <c r="CA627" s="273"/>
      <c r="CB627" s="273"/>
      <c r="CC627" s="273"/>
      <c r="CD627" s="273"/>
      <c r="CE627" s="284"/>
      <c r="CF627" s="284"/>
      <c r="CG627" s="273"/>
      <c r="CH627" s="273"/>
      <c r="CI627" s="273"/>
      <c r="CJ627" s="273"/>
      <c r="CK627" s="273"/>
      <c r="CL627" s="273"/>
      <c r="CM627" s="273"/>
      <c r="CN627" s="273"/>
      <c r="CO627" s="273"/>
      <c r="CP627" s="273"/>
      <c r="CQ627" s="273"/>
      <c r="CR627" s="273"/>
      <c r="CS627" s="273"/>
      <c r="CT627" s="273"/>
      <c r="CU627" s="273"/>
      <c r="CV627" s="273"/>
      <c r="CW627" s="273"/>
      <c r="CX627" s="273"/>
      <c r="CY627" s="273"/>
      <c r="CZ627" s="273"/>
      <c r="DA627" s="273"/>
      <c r="DB627" s="273"/>
      <c r="DC627" s="273"/>
      <c r="DD627" s="273"/>
      <c r="DE627" s="273"/>
      <c r="DF627" s="273"/>
      <c r="DG627" s="260"/>
      <c r="DH627" s="260"/>
      <c r="DI627" s="260"/>
      <c r="DJ627" s="260"/>
      <c r="DK627" s="260"/>
      <c r="DL627" s="260"/>
      <c r="DM627" s="261"/>
      <c r="DN627" s="261"/>
      <c r="DO627" s="262"/>
      <c r="DP627" s="260"/>
      <c r="DQ627" s="260"/>
      <c r="DR627" s="263"/>
      <c r="DS627" s="264"/>
      <c r="DT627" s="264"/>
      <c r="DU627" s="264"/>
      <c r="DV627" s="264"/>
      <c r="DW627" s="264"/>
      <c r="DX627" s="265"/>
      <c r="DY627" s="265"/>
      <c r="DZ627" s="263"/>
      <c r="EA627" s="264"/>
      <c r="EB627" s="264"/>
      <c r="EC627" s="263"/>
      <c r="ED627" s="264"/>
      <c r="EE627" s="264"/>
      <c r="EF627" s="264"/>
      <c r="EG627" s="264"/>
      <c r="EH627" s="264"/>
      <c r="EI627" s="265"/>
      <c r="EJ627" s="265"/>
      <c r="EK627" s="263"/>
      <c r="EL627" s="264"/>
      <c r="EM627" s="264"/>
      <c r="EN627" s="263"/>
      <c r="EO627" s="266"/>
      <c r="EP627" s="266"/>
      <c r="EQ627" s="266"/>
      <c r="ER627" s="266"/>
      <c r="ES627" s="266"/>
      <c r="ET627" s="267"/>
      <c r="EU627" s="268"/>
      <c r="EV627" s="266"/>
      <c r="EW627" s="266"/>
      <c r="EX627" s="266"/>
      <c r="EY627" s="263"/>
      <c r="EZ627" s="269"/>
      <c r="FA627" s="269"/>
      <c r="FB627" s="269"/>
      <c r="FC627" s="269"/>
      <c r="FD627" s="269"/>
      <c r="FE627" s="246"/>
      <c r="FF627" s="246"/>
      <c r="FG627" s="246"/>
      <c r="FH627" s="246"/>
      <c r="FI627" s="246"/>
      <c r="FJ627" s="246"/>
      <c r="FK627" s="246"/>
      <c r="FL627" s="246"/>
      <c r="FM627" s="246"/>
      <c r="FN627" s="246"/>
      <c r="FO627" s="246"/>
      <c r="FP627" s="246"/>
      <c r="FQ627" s="246"/>
      <c r="FR627" s="246"/>
      <c r="FS627" s="246"/>
      <c r="FT627" s="246"/>
      <c r="FU627" s="246"/>
      <c r="FV627" s="246"/>
      <c r="FW627" s="246"/>
      <c r="FX627" s="246"/>
      <c r="FY627" s="246"/>
      <c r="FZ627" s="246"/>
      <c r="GA627" s="246"/>
      <c r="GB627" s="246"/>
      <c r="GC627" s="246"/>
      <c r="GD627" s="246"/>
      <c r="GE627" s="246"/>
      <c r="GF627" s="246"/>
      <c r="GG627" s="246"/>
      <c r="GH627" s="246"/>
      <c r="GI627" s="246"/>
      <c r="GJ627" s="246"/>
      <c r="GK627" s="246"/>
      <c r="GL627" s="246"/>
      <c r="GM627" s="246"/>
      <c r="GN627" s="246"/>
      <c r="GO627" s="246"/>
      <c r="GP627" s="246"/>
      <c r="GQ627" s="246"/>
      <c r="GR627" s="246"/>
      <c r="GS627" s="246"/>
      <c r="GT627" s="246"/>
      <c r="GU627" s="246"/>
      <c r="GV627" s="246"/>
      <c r="GW627" s="246"/>
      <c r="GX627" s="246"/>
      <c r="GY627" s="246"/>
      <c r="GZ627" s="246"/>
      <c r="HA627" s="246"/>
      <c r="HB627" s="246"/>
      <c r="HC627" s="246"/>
      <c r="HD627" s="246"/>
      <c r="HE627" s="246"/>
      <c r="HF627" s="246"/>
      <c r="HG627" s="246"/>
      <c r="HH627" s="246"/>
      <c r="HI627" s="246"/>
      <c r="HJ627" s="246"/>
      <c r="HK627" s="246"/>
    </row>
    <row r="628" spans="1:219" ht="12.4" customHeight="1" x14ac:dyDescent="0.25">
      <c r="A628" s="204"/>
      <c r="B628" s="206"/>
      <c r="C628" s="270"/>
      <c r="D628" s="206"/>
      <c r="E628" s="277"/>
      <c r="F628" s="244"/>
      <c r="G628" s="245"/>
      <c r="H628" s="209"/>
      <c r="I628" s="206"/>
      <c r="J628" s="224"/>
      <c r="K628" s="206"/>
      <c r="L628" s="281"/>
      <c r="M628" s="282"/>
      <c r="N628" s="282"/>
      <c r="O628" s="282"/>
      <c r="P628" s="271"/>
      <c r="Q628" s="282"/>
      <c r="R628" s="283"/>
      <c r="S628" s="282"/>
      <c r="T628" s="282"/>
      <c r="U628" s="283"/>
      <c r="V628" s="283"/>
      <c r="W628" s="283"/>
      <c r="X628" s="272"/>
      <c r="Y628" s="272"/>
      <c r="Z628" s="283"/>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c r="CQ628" s="284"/>
      <c r="CR628" s="284"/>
      <c r="CS628" s="284"/>
      <c r="CT628" s="284"/>
      <c r="CU628" s="284"/>
      <c r="CV628" s="284"/>
      <c r="CW628" s="284"/>
      <c r="CX628" s="284"/>
      <c r="CY628" s="284"/>
      <c r="CZ628" s="284"/>
      <c r="DA628" s="284"/>
      <c r="DB628" s="284"/>
      <c r="DC628" s="284"/>
      <c r="DD628" s="284"/>
      <c r="DE628" s="284"/>
      <c r="DF628" s="284"/>
      <c r="DG628" s="260"/>
      <c r="DH628" s="260"/>
      <c r="DI628" s="260"/>
      <c r="DJ628" s="260"/>
      <c r="DK628" s="260"/>
      <c r="DL628" s="260"/>
      <c r="DM628" s="261"/>
      <c r="DN628" s="261"/>
      <c r="DO628" s="262"/>
      <c r="DP628" s="260"/>
      <c r="DQ628" s="260"/>
      <c r="DR628" s="263"/>
      <c r="DS628" s="264"/>
      <c r="DT628" s="264"/>
      <c r="DU628" s="264"/>
      <c r="DV628" s="264"/>
      <c r="DW628" s="264"/>
      <c r="DX628" s="265"/>
      <c r="DY628" s="265"/>
      <c r="DZ628" s="263"/>
      <c r="EA628" s="264"/>
      <c r="EB628" s="264"/>
      <c r="EC628" s="263"/>
      <c r="ED628" s="264"/>
      <c r="EE628" s="264"/>
      <c r="EF628" s="264"/>
      <c r="EG628" s="264"/>
      <c r="EH628" s="264"/>
      <c r="EI628" s="265"/>
      <c r="EJ628" s="265"/>
      <c r="EK628" s="263"/>
      <c r="EL628" s="264"/>
      <c r="EM628" s="264"/>
      <c r="EN628" s="263"/>
      <c r="EO628" s="266"/>
      <c r="EP628" s="266"/>
      <c r="EQ628" s="266"/>
      <c r="ER628" s="266"/>
      <c r="ES628" s="266"/>
      <c r="ET628" s="267"/>
      <c r="EU628" s="268"/>
      <c r="EV628" s="266"/>
      <c r="EW628" s="266"/>
      <c r="EX628" s="266"/>
      <c r="EY628" s="263"/>
      <c r="EZ628" s="269"/>
      <c r="FA628" s="269"/>
      <c r="FB628" s="269"/>
      <c r="FC628" s="269"/>
      <c r="FD628" s="269"/>
      <c r="FE628" s="246"/>
      <c r="FF628" s="246"/>
      <c r="FG628" s="246"/>
      <c r="FH628" s="246"/>
      <c r="FI628" s="246"/>
      <c r="FJ628" s="246"/>
      <c r="FK628" s="246"/>
      <c r="FL628" s="246"/>
      <c r="FM628" s="246"/>
      <c r="FN628" s="246"/>
      <c r="FO628" s="246"/>
      <c r="FP628" s="246"/>
      <c r="FQ628" s="246"/>
      <c r="FR628" s="246"/>
      <c r="FS628" s="246"/>
      <c r="FT628" s="246"/>
      <c r="FU628" s="246"/>
      <c r="FV628" s="246"/>
      <c r="FW628" s="246"/>
      <c r="FX628" s="246"/>
      <c r="FY628" s="246"/>
      <c r="FZ628" s="246"/>
      <c r="GA628" s="246"/>
      <c r="GB628" s="246"/>
      <c r="GC628" s="246"/>
      <c r="GD628" s="246"/>
      <c r="GE628" s="246"/>
      <c r="GF628" s="246"/>
      <c r="GG628" s="246"/>
      <c r="GH628" s="246"/>
      <c r="GI628" s="246"/>
      <c r="GJ628" s="246"/>
      <c r="GK628" s="246"/>
      <c r="GL628" s="246"/>
      <c r="GM628" s="246"/>
      <c r="GN628" s="246"/>
      <c r="GO628" s="246"/>
      <c r="GP628" s="246"/>
      <c r="GQ628" s="246"/>
      <c r="GR628" s="246"/>
      <c r="GS628" s="246"/>
      <c r="GT628" s="246"/>
      <c r="GU628" s="246"/>
      <c r="GV628" s="246"/>
      <c r="GW628" s="246"/>
      <c r="GX628" s="246"/>
      <c r="GY628" s="246"/>
      <c r="GZ628" s="246"/>
      <c r="HA628" s="246"/>
      <c r="HB628" s="246"/>
      <c r="HC628" s="246"/>
      <c r="HD628" s="246"/>
      <c r="HE628" s="246"/>
      <c r="HF628" s="246"/>
      <c r="HG628" s="246"/>
      <c r="HH628" s="246"/>
      <c r="HI628" s="246"/>
      <c r="HJ628" s="246"/>
      <c r="HK628" s="246"/>
    </row>
    <row r="629" spans="1:219" ht="12.4" customHeight="1" x14ac:dyDescent="0.25">
      <c r="A629" s="204"/>
      <c r="B629" s="206"/>
      <c r="C629" s="270"/>
      <c r="D629" s="206"/>
      <c r="E629" s="277"/>
      <c r="F629" s="244"/>
      <c r="G629" s="245"/>
      <c r="H629" s="209"/>
      <c r="I629" s="206"/>
      <c r="J629" s="224"/>
      <c r="K629" s="206"/>
      <c r="L629" s="281"/>
      <c r="M629" s="282"/>
      <c r="N629" s="282"/>
      <c r="O629" s="282"/>
      <c r="P629" s="282"/>
      <c r="Q629" s="282"/>
      <c r="R629" s="283"/>
      <c r="S629" s="282"/>
      <c r="T629" s="282"/>
      <c r="U629" s="283"/>
      <c r="V629" s="283"/>
      <c r="W629" s="283"/>
      <c r="X629" s="272"/>
      <c r="Y629" s="272"/>
      <c r="Z629" s="283"/>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c r="CQ629" s="284"/>
      <c r="CR629" s="284"/>
      <c r="CS629" s="284"/>
      <c r="CT629" s="284"/>
      <c r="CU629" s="284"/>
      <c r="CV629" s="284"/>
      <c r="CW629" s="284"/>
      <c r="CX629" s="284"/>
      <c r="CY629" s="284"/>
      <c r="CZ629" s="284"/>
      <c r="DA629" s="284"/>
      <c r="DB629" s="284"/>
      <c r="DC629" s="284"/>
      <c r="DD629" s="284"/>
      <c r="DE629" s="284"/>
      <c r="DF629" s="284"/>
      <c r="DG629" s="260"/>
      <c r="DH629" s="260"/>
      <c r="DI629" s="260"/>
      <c r="DJ629" s="260"/>
      <c r="DK629" s="260"/>
      <c r="DL629" s="260"/>
      <c r="DM629" s="261"/>
      <c r="DN629" s="261"/>
      <c r="DO629" s="262"/>
      <c r="DP629" s="260"/>
      <c r="DQ629" s="260"/>
      <c r="DR629" s="263"/>
      <c r="DS629" s="264"/>
      <c r="DT629" s="264"/>
      <c r="DU629" s="264"/>
      <c r="DV629" s="264"/>
      <c r="DW629" s="264"/>
      <c r="DX629" s="265"/>
      <c r="DY629" s="265"/>
      <c r="DZ629" s="263"/>
      <c r="EA629" s="264"/>
      <c r="EB629" s="264"/>
      <c r="EC629" s="263"/>
      <c r="ED629" s="264"/>
      <c r="EE629" s="264"/>
      <c r="EF629" s="264"/>
      <c r="EG629" s="264"/>
      <c r="EH629" s="264"/>
      <c r="EI629" s="265"/>
      <c r="EJ629" s="265"/>
      <c r="EK629" s="263"/>
      <c r="EL629" s="264"/>
      <c r="EM629" s="264"/>
      <c r="EN629" s="263"/>
      <c r="EO629" s="266"/>
      <c r="EP629" s="266"/>
      <c r="EQ629" s="266"/>
      <c r="ER629" s="266"/>
      <c r="ES629" s="266"/>
      <c r="ET629" s="267"/>
      <c r="EU629" s="268"/>
      <c r="EV629" s="266"/>
      <c r="EW629" s="266"/>
      <c r="EX629" s="266"/>
      <c r="EY629" s="263"/>
      <c r="EZ629" s="269"/>
      <c r="FA629" s="269"/>
      <c r="FB629" s="269"/>
      <c r="FC629" s="269"/>
      <c r="FD629" s="269"/>
      <c r="FE629" s="246"/>
      <c r="FF629" s="246"/>
      <c r="FG629" s="246"/>
      <c r="FH629" s="246"/>
      <c r="FI629" s="246"/>
      <c r="FJ629" s="246"/>
      <c r="FK629" s="246"/>
      <c r="FL629" s="246"/>
      <c r="FM629" s="246"/>
      <c r="FN629" s="246"/>
      <c r="FO629" s="246"/>
      <c r="FP629" s="246"/>
      <c r="FQ629" s="246"/>
      <c r="FR629" s="246"/>
      <c r="FS629" s="246"/>
      <c r="FT629" s="246"/>
      <c r="FU629" s="246"/>
      <c r="FV629" s="246"/>
      <c r="FW629" s="246"/>
      <c r="FX629" s="246"/>
      <c r="FY629" s="246"/>
      <c r="FZ629" s="246"/>
      <c r="GA629" s="246"/>
      <c r="GB629" s="246"/>
      <c r="GC629" s="246"/>
      <c r="GD629" s="246"/>
      <c r="GE629" s="246"/>
      <c r="GF629" s="246"/>
      <c r="GG629" s="246"/>
      <c r="GH629" s="246"/>
      <c r="GI629" s="246"/>
      <c r="GJ629" s="246"/>
      <c r="GK629" s="246"/>
      <c r="GL629" s="246"/>
      <c r="GM629" s="246"/>
      <c r="GN629" s="246"/>
      <c r="GO629" s="246"/>
      <c r="GP629" s="246"/>
      <c r="GQ629" s="246"/>
      <c r="GR629" s="246"/>
      <c r="GS629" s="246"/>
      <c r="GT629" s="246"/>
      <c r="GU629" s="246"/>
      <c r="GV629" s="246"/>
      <c r="GW629" s="246"/>
      <c r="GX629" s="246"/>
      <c r="GY629" s="246"/>
      <c r="GZ629" s="246"/>
      <c r="HA629" s="246"/>
      <c r="HB629" s="246"/>
      <c r="HC629" s="246"/>
      <c r="HD629" s="246"/>
      <c r="HE629" s="246"/>
      <c r="HF629" s="246"/>
      <c r="HG629" s="246"/>
      <c r="HH629" s="246"/>
      <c r="HI629" s="246"/>
      <c r="HJ629" s="246"/>
      <c r="HK629" s="246"/>
    </row>
    <row r="630" spans="1:219" ht="12.4" customHeight="1" x14ac:dyDescent="0.25">
      <c r="A630" s="204"/>
      <c r="B630" s="206"/>
      <c r="C630" s="270"/>
      <c r="D630" s="206"/>
      <c r="E630" s="277"/>
      <c r="F630" s="244"/>
      <c r="G630" s="245"/>
      <c r="H630" s="209"/>
      <c r="I630" s="206"/>
      <c r="J630" s="224"/>
      <c r="K630" s="206"/>
      <c r="L630" s="281"/>
      <c r="M630" s="282"/>
      <c r="N630" s="282"/>
      <c r="O630" s="282"/>
      <c r="P630" s="282"/>
      <c r="Q630" s="282"/>
      <c r="R630" s="283"/>
      <c r="S630" s="282"/>
      <c r="T630" s="282"/>
      <c r="U630" s="283"/>
      <c r="V630" s="283"/>
      <c r="W630" s="283"/>
      <c r="X630" s="272"/>
      <c r="Y630" s="272"/>
      <c r="Z630" s="283"/>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c r="CQ630" s="284"/>
      <c r="CR630" s="284"/>
      <c r="CS630" s="284"/>
      <c r="CT630" s="284"/>
      <c r="CU630" s="284"/>
      <c r="CV630" s="284"/>
      <c r="CW630" s="284"/>
      <c r="CX630" s="284"/>
      <c r="CY630" s="284"/>
      <c r="CZ630" s="284"/>
      <c r="DA630" s="284"/>
      <c r="DB630" s="284"/>
      <c r="DC630" s="284"/>
      <c r="DD630" s="284"/>
      <c r="DE630" s="284"/>
      <c r="DF630" s="284"/>
      <c r="DG630" s="260"/>
      <c r="DH630" s="260"/>
      <c r="DI630" s="260"/>
      <c r="DJ630" s="260"/>
      <c r="DK630" s="260"/>
      <c r="DL630" s="260"/>
      <c r="DM630" s="261"/>
      <c r="DN630" s="261"/>
      <c r="DO630" s="262"/>
      <c r="DP630" s="260"/>
      <c r="DQ630" s="260"/>
      <c r="DR630" s="263"/>
      <c r="DS630" s="264"/>
      <c r="DT630" s="264"/>
      <c r="DU630" s="264"/>
      <c r="DV630" s="264"/>
      <c r="DW630" s="264"/>
      <c r="DX630" s="265"/>
      <c r="DY630" s="265"/>
      <c r="DZ630" s="263"/>
      <c r="EA630" s="264"/>
      <c r="EB630" s="264"/>
      <c r="EC630" s="263"/>
      <c r="ED630" s="264"/>
      <c r="EE630" s="264"/>
      <c r="EF630" s="264"/>
      <c r="EG630" s="264"/>
      <c r="EH630" s="264"/>
      <c r="EI630" s="265"/>
      <c r="EJ630" s="265"/>
      <c r="EK630" s="263"/>
      <c r="EL630" s="264"/>
      <c r="EM630" s="264"/>
      <c r="EN630" s="263"/>
      <c r="EO630" s="266"/>
      <c r="EP630" s="266"/>
      <c r="EQ630" s="266"/>
      <c r="ER630" s="266"/>
      <c r="ES630" s="266"/>
      <c r="ET630" s="267"/>
      <c r="EU630" s="268"/>
      <c r="EV630" s="266"/>
      <c r="EW630" s="266"/>
      <c r="EX630" s="266"/>
      <c r="EY630" s="263"/>
      <c r="EZ630" s="269"/>
      <c r="FA630" s="269"/>
      <c r="FB630" s="269"/>
      <c r="FC630" s="269"/>
      <c r="FD630" s="269"/>
      <c r="FE630" s="246"/>
      <c r="FF630" s="246"/>
      <c r="FG630" s="246"/>
      <c r="FH630" s="246"/>
      <c r="FI630" s="246"/>
      <c r="FJ630" s="246"/>
      <c r="FK630" s="246"/>
      <c r="FL630" s="246"/>
      <c r="FM630" s="246"/>
      <c r="FN630" s="246"/>
      <c r="FO630" s="246"/>
      <c r="FP630" s="246"/>
      <c r="FQ630" s="246"/>
      <c r="FR630" s="246"/>
      <c r="FS630" s="246"/>
      <c r="FT630" s="246"/>
      <c r="FU630" s="246"/>
      <c r="FV630" s="246"/>
      <c r="FW630" s="246"/>
      <c r="FX630" s="246"/>
      <c r="FY630" s="246"/>
      <c r="FZ630" s="246"/>
      <c r="GA630" s="246"/>
      <c r="GB630" s="246"/>
      <c r="GC630" s="246"/>
      <c r="GD630" s="246"/>
      <c r="GE630" s="246"/>
      <c r="GF630" s="246"/>
      <c r="GG630" s="246"/>
      <c r="GH630" s="246"/>
      <c r="GI630" s="246"/>
      <c r="GJ630" s="246"/>
      <c r="GK630" s="246"/>
      <c r="GL630" s="246"/>
      <c r="GM630" s="246"/>
      <c r="GN630" s="246"/>
      <c r="GO630" s="246"/>
      <c r="GP630" s="246"/>
      <c r="GQ630" s="246"/>
      <c r="GR630" s="246"/>
      <c r="GS630" s="246"/>
      <c r="GT630" s="246"/>
      <c r="GU630" s="246"/>
      <c r="GV630" s="246"/>
      <c r="GW630" s="246"/>
      <c r="GX630" s="246"/>
      <c r="GY630" s="246"/>
      <c r="GZ630" s="246"/>
      <c r="HA630" s="246"/>
      <c r="HB630" s="246"/>
      <c r="HC630" s="246"/>
      <c r="HD630" s="246"/>
      <c r="HE630" s="246"/>
      <c r="HF630" s="246"/>
      <c r="HG630" s="246"/>
      <c r="HH630" s="246"/>
      <c r="HI630" s="246"/>
      <c r="HJ630" s="246"/>
      <c r="HK630" s="246"/>
    </row>
    <row r="631" spans="1:219" ht="12.4" customHeight="1" x14ac:dyDescent="0.25">
      <c r="A631" s="204"/>
      <c r="B631" s="206"/>
      <c r="C631" s="270"/>
      <c r="D631" s="206"/>
      <c r="E631" s="277"/>
      <c r="F631" s="244"/>
      <c r="G631" s="245"/>
      <c r="H631" s="209"/>
      <c r="I631" s="206"/>
      <c r="J631" s="224"/>
      <c r="K631" s="206"/>
      <c r="L631" s="281"/>
      <c r="M631" s="282"/>
      <c r="N631" s="282"/>
      <c r="O631" s="282"/>
      <c r="P631" s="282"/>
      <c r="Q631" s="282"/>
      <c r="R631" s="283"/>
      <c r="S631" s="282"/>
      <c r="T631" s="282"/>
      <c r="U631" s="283"/>
      <c r="V631" s="283"/>
      <c r="W631" s="283"/>
      <c r="X631" s="283"/>
      <c r="Y631" s="272"/>
      <c r="Z631" s="283"/>
      <c r="AA631" s="273"/>
      <c r="AB631" s="273"/>
      <c r="AC631" s="273"/>
      <c r="AD631" s="273"/>
      <c r="AE631" s="273"/>
      <c r="AF631" s="273"/>
      <c r="AG631" s="273"/>
      <c r="AH631" s="273"/>
      <c r="AI631" s="284"/>
      <c r="AJ631" s="284"/>
      <c r="AK631" s="284"/>
      <c r="AL631" s="284"/>
      <c r="AM631" s="273"/>
      <c r="AN631" s="273"/>
      <c r="AO631" s="273"/>
      <c r="AP631" s="273"/>
      <c r="AQ631" s="273"/>
      <c r="AR631" s="273"/>
      <c r="AS631" s="284"/>
      <c r="AT631" s="284"/>
      <c r="AU631" s="273"/>
      <c r="AV631" s="273"/>
      <c r="AW631" s="273"/>
      <c r="AX631" s="273"/>
      <c r="AY631" s="273"/>
      <c r="AZ631" s="273"/>
      <c r="BA631" s="273"/>
      <c r="BB631" s="273"/>
      <c r="BC631" s="273"/>
      <c r="BD631" s="273"/>
      <c r="BE631" s="273"/>
      <c r="BF631" s="273"/>
      <c r="BG631" s="273"/>
      <c r="BH631" s="273"/>
      <c r="BI631" s="273"/>
      <c r="BJ631" s="273"/>
      <c r="BK631" s="273"/>
      <c r="BL631" s="273"/>
      <c r="BM631" s="273"/>
      <c r="BN631" s="273"/>
      <c r="BO631" s="273"/>
      <c r="BP631" s="273"/>
      <c r="BQ631" s="273"/>
      <c r="BR631" s="273"/>
      <c r="BS631" s="273"/>
      <c r="BT631" s="273"/>
      <c r="BU631" s="273"/>
      <c r="BV631" s="273"/>
      <c r="BW631" s="273"/>
      <c r="BX631" s="273"/>
      <c r="BY631" s="273"/>
      <c r="BZ631" s="273"/>
      <c r="CA631" s="273"/>
      <c r="CB631" s="273"/>
      <c r="CC631" s="273"/>
      <c r="CD631" s="273"/>
      <c r="CE631" s="284"/>
      <c r="CF631" s="273"/>
      <c r="CG631" s="273"/>
      <c r="CH631" s="273"/>
      <c r="CI631" s="273"/>
      <c r="CJ631" s="273"/>
      <c r="CK631" s="273"/>
      <c r="CL631" s="273"/>
      <c r="CM631" s="273"/>
      <c r="CN631" s="273"/>
      <c r="CO631" s="273"/>
      <c r="CP631" s="273"/>
      <c r="CQ631" s="273"/>
      <c r="CR631" s="273"/>
      <c r="CS631" s="273"/>
      <c r="CT631" s="273"/>
      <c r="CU631" s="273"/>
      <c r="CV631" s="273"/>
      <c r="CW631" s="273"/>
      <c r="CX631" s="273"/>
      <c r="CY631" s="273"/>
      <c r="CZ631" s="273"/>
      <c r="DA631" s="273"/>
      <c r="DB631" s="273"/>
      <c r="DC631" s="273"/>
      <c r="DD631" s="273"/>
      <c r="DE631" s="273"/>
      <c r="DF631" s="273"/>
      <c r="DG631" s="260"/>
      <c r="DH631" s="260"/>
      <c r="DI631" s="260"/>
      <c r="DJ631" s="260"/>
      <c r="DK631" s="260"/>
      <c r="DL631" s="260"/>
      <c r="DM631" s="261"/>
      <c r="DN631" s="261"/>
      <c r="DO631" s="262"/>
      <c r="DP631" s="260"/>
      <c r="DQ631" s="260"/>
      <c r="DR631" s="263"/>
      <c r="DS631" s="264"/>
      <c r="DT631" s="264"/>
      <c r="DU631" s="264"/>
      <c r="DV631" s="264"/>
      <c r="DW631" s="264"/>
      <c r="DX631" s="265"/>
      <c r="DY631" s="265"/>
      <c r="DZ631" s="263"/>
      <c r="EA631" s="264"/>
      <c r="EB631" s="264"/>
      <c r="EC631" s="263"/>
      <c r="ED631" s="264"/>
      <c r="EE631" s="264"/>
      <c r="EF631" s="264"/>
      <c r="EG631" s="264"/>
      <c r="EH631" s="264"/>
      <c r="EI631" s="265"/>
      <c r="EJ631" s="265"/>
      <c r="EK631" s="263"/>
      <c r="EL631" s="264"/>
      <c r="EM631" s="264"/>
      <c r="EN631" s="263"/>
      <c r="EO631" s="266"/>
      <c r="EP631" s="266"/>
      <c r="EQ631" s="266"/>
      <c r="ER631" s="266"/>
      <c r="ES631" s="266"/>
      <c r="ET631" s="267"/>
      <c r="EU631" s="268"/>
      <c r="EV631" s="266"/>
      <c r="EW631" s="266"/>
      <c r="EX631" s="266"/>
      <c r="EY631" s="263"/>
      <c r="EZ631" s="269"/>
      <c r="FA631" s="269"/>
      <c r="FB631" s="269"/>
      <c r="FC631" s="269"/>
      <c r="FD631" s="269"/>
      <c r="FE631" s="246"/>
      <c r="FF631" s="246"/>
      <c r="FG631" s="246"/>
      <c r="FH631" s="246"/>
      <c r="FI631" s="246"/>
      <c r="FJ631" s="246"/>
      <c r="FK631" s="246"/>
      <c r="FL631" s="246"/>
      <c r="FM631" s="246"/>
      <c r="FN631" s="246"/>
      <c r="FO631" s="246"/>
      <c r="FP631" s="246"/>
      <c r="FQ631" s="246"/>
      <c r="FR631" s="246"/>
      <c r="FS631" s="246"/>
      <c r="FT631" s="246"/>
      <c r="FU631" s="246"/>
      <c r="FV631" s="246"/>
      <c r="FW631" s="246"/>
      <c r="FX631" s="246"/>
      <c r="FY631" s="246"/>
      <c r="FZ631" s="246"/>
      <c r="GA631" s="246"/>
      <c r="GB631" s="246"/>
      <c r="GC631" s="246"/>
      <c r="GD631" s="246"/>
      <c r="GE631" s="246"/>
      <c r="GF631" s="246"/>
      <c r="GG631" s="246"/>
      <c r="GH631" s="246"/>
      <c r="GI631" s="246"/>
      <c r="GJ631" s="246"/>
      <c r="GK631" s="246"/>
      <c r="GL631" s="246"/>
      <c r="GM631" s="246"/>
      <c r="GN631" s="246"/>
      <c r="GO631" s="246"/>
      <c r="GP631" s="246"/>
      <c r="GQ631" s="246"/>
      <c r="GR631" s="246"/>
      <c r="GS631" s="246"/>
      <c r="GT631" s="246"/>
      <c r="GU631" s="246"/>
      <c r="GV631" s="246"/>
      <c r="GW631" s="246"/>
      <c r="GX631" s="246"/>
      <c r="GY631" s="246"/>
      <c r="GZ631" s="246"/>
      <c r="HA631" s="246"/>
      <c r="HB631" s="246"/>
      <c r="HC631" s="246"/>
      <c r="HD631" s="246"/>
      <c r="HE631" s="246"/>
      <c r="HF631" s="246"/>
      <c r="HG631" s="246"/>
      <c r="HH631" s="246"/>
      <c r="HI631" s="246"/>
      <c r="HJ631" s="246"/>
      <c r="HK631" s="246"/>
    </row>
    <row r="632" spans="1:219" ht="12.4" customHeight="1" x14ac:dyDescent="0.25">
      <c r="A632" s="204"/>
      <c r="B632" s="206"/>
      <c r="C632" s="270"/>
      <c r="D632" s="206"/>
      <c r="E632" s="277"/>
      <c r="F632" s="244"/>
      <c r="G632" s="245"/>
      <c r="H632" s="209"/>
      <c r="I632" s="206"/>
      <c r="J632" s="224"/>
      <c r="K632" s="206"/>
      <c r="L632" s="281"/>
      <c r="M632" s="282"/>
      <c r="N632" s="282"/>
      <c r="O632" s="282"/>
      <c r="P632" s="282"/>
      <c r="Q632" s="282"/>
      <c r="R632" s="283"/>
      <c r="S632" s="282"/>
      <c r="T632" s="282"/>
      <c r="U632" s="283"/>
      <c r="V632" s="283"/>
      <c r="W632" s="283"/>
      <c r="X632" s="272"/>
      <c r="Y632" s="272"/>
      <c r="Z632" s="283"/>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c r="CQ632" s="284"/>
      <c r="CR632" s="284"/>
      <c r="CS632" s="284"/>
      <c r="CT632" s="284"/>
      <c r="CU632" s="284"/>
      <c r="CV632" s="284"/>
      <c r="CW632" s="284"/>
      <c r="CX632" s="284"/>
      <c r="CY632" s="284"/>
      <c r="CZ632" s="284"/>
      <c r="DA632" s="284"/>
      <c r="DB632" s="284"/>
      <c r="DC632" s="284"/>
      <c r="DD632" s="284"/>
      <c r="DE632" s="284"/>
      <c r="DF632" s="284"/>
      <c r="DG632" s="260"/>
      <c r="DH632" s="260"/>
      <c r="DI632" s="260"/>
      <c r="DJ632" s="260"/>
      <c r="DK632" s="260"/>
      <c r="DL632" s="260"/>
      <c r="DM632" s="261"/>
      <c r="DN632" s="261"/>
      <c r="DO632" s="262"/>
      <c r="DP632" s="260"/>
      <c r="DQ632" s="260"/>
      <c r="DR632" s="263"/>
      <c r="DS632" s="264"/>
      <c r="DT632" s="264"/>
      <c r="DU632" s="264"/>
      <c r="DV632" s="264"/>
      <c r="DW632" s="264"/>
      <c r="DX632" s="265"/>
      <c r="DY632" s="265"/>
      <c r="DZ632" s="263"/>
      <c r="EA632" s="264"/>
      <c r="EB632" s="264"/>
      <c r="EC632" s="263"/>
      <c r="ED632" s="264"/>
      <c r="EE632" s="264"/>
      <c r="EF632" s="264"/>
      <c r="EG632" s="264"/>
      <c r="EH632" s="264"/>
      <c r="EI632" s="265"/>
      <c r="EJ632" s="265"/>
      <c r="EK632" s="263"/>
      <c r="EL632" s="264"/>
      <c r="EM632" s="264"/>
      <c r="EN632" s="263"/>
      <c r="EO632" s="266"/>
      <c r="EP632" s="266"/>
      <c r="EQ632" s="266"/>
      <c r="ER632" s="266"/>
      <c r="ES632" s="266"/>
      <c r="ET632" s="267"/>
      <c r="EU632" s="268"/>
      <c r="EV632" s="266"/>
      <c r="EW632" s="266"/>
      <c r="EX632" s="266"/>
      <c r="EY632" s="263"/>
      <c r="EZ632" s="269"/>
      <c r="FA632" s="269"/>
      <c r="FB632" s="269"/>
      <c r="FC632" s="269"/>
      <c r="FD632" s="269"/>
      <c r="FE632" s="246"/>
      <c r="FF632" s="246"/>
      <c r="FG632" s="246"/>
      <c r="FH632" s="246"/>
      <c r="FI632" s="246"/>
      <c r="FJ632" s="246"/>
      <c r="FK632" s="246"/>
      <c r="FL632" s="246"/>
      <c r="FM632" s="246"/>
      <c r="FN632" s="246"/>
      <c r="FO632" s="246"/>
      <c r="FP632" s="246"/>
      <c r="FQ632" s="246"/>
      <c r="FR632" s="246"/>
      <c r="FS632" s="246"/>
      <c r="FT632" s="246"/>
      <c r="FU632" s="246"/>
      <c r="FV632" s="246"/>
      <c r="FW632" s="246"/>
      <c r="FX632" s="246"/>
      <c r="FY632" s="246"/>
      <c r="FZ632" s="246"/>
      <c r="GA632" s="246"/>
      <c r="GB632" s="246"/>
      <c r="GC632" s="246"/>
      <c r="GD632" s="246"/>
      <c r="GE632" s="246"/>
      <c r="GF632" s="246"/>
      <c r="GG632" s="246"/>
      <c r="GH632" s="246"/>
      <c r="GI632" s="246"/>
      <c r="GJ632" s="246"/>
      <c r="GK632" s="246"/>
      <c r="GL632" s="246"/>
      <c r="GM632" s="246"/>
      <c r="GN632" s="246"/>
      <c r="GO632" s="246"/>
      <c r="GP632" s="246"/>
      <c r="GQ632" s="246"/>
      <c r="GR632" s="246"/>
      <c r="GS632" s="246"/>
      <c r="GT632" s="246"/>
      <c r="GU632" s="246"/>
      <c r="GV632" s="246"/>
      <c r="GW632" s="246"/>
      <c r="GX632" s="246"/>
      <c r="GY632" s="246"/>
      <c r="GZ632" s="246"/>
      <c r="HA632" s="246"/>
      <c r="HB632" s="246"/>
      <c r="HC632" s="246"/>
      <c r="HD632" s="246"/>
      <c r="HE632" s="246"/>
      <c r="HF632" s="246"/>
      <c r="HG632" s="246"/>
      <c r="HH632" s="246"/>
      <c r="HI632" s="246"/>
      <c r="HJ632" s="246"/>
      <c r="HK632" s="246"/>
    </row>
    <row r="633" spans="1:219" ht="12.4" customHeight="1" x14ac:dyDescent="0.25">
      <c r="A633" s="204"/>
      <c r="B633" s="206"/>
      <c r="C633" s="270"/>
      <c r="D633" s="206"/>
      <c r="E633" s="277"/>
      <c r="F633" s="244"/>
      <c r="G633" s="245"/>
      <c r="H633" s="209"/>
      <c r="I633" s="206"/>
      <c r="J633" s="224"/>
      <c r="K633" s="206"/>
      <c r="L633" s="281"/>
      <c r="M633" s="282"/>
      <c r="N633" s="282"/>
      <c r="O633" s="282"/>
      <c r="P633" s="282"/>
      <c r="Q633" s="282"/>
      <c r="R633" s="283"/>
      <c r="S633" s="282"/>
      <c r="T633" s="282"/>
      <c r="U633" s="283"/>
      <c r="V633" s="283"/>
      <c r="W633" s="283"/>
      <c r="X633" s="272"/>
      <c r="Y633" s="272"/>
      <c r="Z633" s="283"/>
      <c r="AA633" s="273"/>
      <c r="AB633" s="273"/>
      <c r="AC633" s="273"/>
      <c r="AD633" s="273"/>
      <c r="AE633" s="273"/>
      <c r="AF633" s="273"/>
      <c r="AG633" s="273"/>
      <c r="AH633" s="273"/>
      <c r="AI633" s="284"/>
      <c r="AJ633" s="284"/>
      <c r="AK633" s="284"/>
      <c r="AL633" s="284"/>
      <c r="AM633" s="273"/>
      <c r="AN633" s="273"/>
      <c r="AO633" s="273"/>
      <c r="AP633" s="273"/>
      <c r="AQ633" s="273"/>
      <c r="AR633" s="273"/>
      <c r="AS633" s="273"/>
      <c r="AT633" s="273"/>
      <c r="AU633" s="273"/>
      <c r="AV633" s="273"/>
      <c r="AW633" s="273"/>
      <c r="AX633" s="273"/>
      <c r="AY633" s="273"/>
      <c r="AZ633" s="273"/>
      <c r="BA633" s="273"/>
      <c r="BB633" s="273"/>
      <c r="BC633" s="273"/>
      <c r="BD633" s="273"/>
      <c r="BE633" s="273"/>
      <c r="BF633" s="273"/>
      <c r="BG633" s="273"/>
      <c r="BH633" s="273"/>
      <c r="BI633" s="273"/>
      <c r="BJ633" s="273"/>
      <c r="BK633" s="273"/>
      <c r="BL633" s="273"/>
      <c r="BM633" s="273"/>
      <c r="BN633" s="273"/>
      <c r="BO633" s="273"/>
      <c r="BP633" s="273"/>
      <c r="BQ633" s="273"/>
      <c r="BR633" s="273"/>
      <c r="BS633" s="273"/>
      <c r="BT633" s="273"/>
      <c r="BU633" s="273"/>
      <c r="BV633" s="273"/>
      <c r="BW633" s="273"/>
      <c r="BX633" s="273"/>
      <c r="BY633" s="273"/>
      <c r="BZ633" s="273"/>
      <c r="CA633" s="273"/>
      <c r="CB633" s="273"/>
      <c r="CC633" s="273"/>
      <c r="CD633" s="273"/>
      <c r="CE633" s="284"/>
      <c r="CF633" s="284"/>
      <c r="CG633" s="284"/>
      <c r="CH633" s="284"/>
      <c r="CI633" s="273"/>
      <c r="CJ633" s="273"/>
      <c r="CK633" s="273"/>
      <c r="CL633" s="273"/>
      <c r="CM633" s="273"/>
      <c r="CN633" s="273"/>
      <c r="CO633" s="273"/>
      <c r="CP633" s="273"/>
      <c r="CQ633" s="273"/>
      <c r="CR633" s="273"/>
      <c r="CS633" s="273"/>
      <c r="CT633" s="273"/>
      <c r="CU633" s="273"/>
      <c r="CV633" s="273"/>
      <c r="CW633" s="273"/>
      <c r="CX633" s="273"/>
      <c r="CY633" s="273"/>
      <c r="CZ633" s="273"/>
      <c r="DA633" s="273"/>
      <c r="DB633" s="273"/>
      <c r="DC633" s="273"/>
      <c r="DD633" s="273"/>
      <c r="DE633" s="273"/>
      <c r="DF633" s="273"/>
      <c r="DG633" s="260"/>
      <c r="DH633" s="260"/>
      <c r="DI633" s="260"/>
      <c r="DJ633" s="260"/>
      <c r="DK633" s="260"/>
      <c r="DL633" s="260"/>
      <c r="DM633" s="261"/>
      <c r="DN633" s="261"/>
      <c r="DO633" s="262"/>
      <c r="DP633" s="260"/>
      <c r="DQ633" s="260"/>
      <c r="DR633" s="263"/>
      <c r="DS633" s="264"/>
      <c r="DT633" s="264"/>
      <c r="DU633" s="264"/>
      <c r="DV633" s="264"/>
      <c r="DW633" s="264"/>
      <c r="DX633" s="265"/>
      <c r="DY633" s="265"/>
      <c r="DZ633" s="263"/>
      <c r="EA633" s="264"/>
      <c r="EB633" s="264"/>
      <c r="EC633" s="263"/>
      <c r="ED633" s="264"/>
      <c r="EE633" s="264"/>
      <c r="EF633" s="264"/>
      <c r="EG633" s="264"/>
      <c r="EH633" s="264"/>
      <c r="EI633" s="265"/>
      <c r="EJ633" s="265"/>
      <c r="EK633" s="263"/>
      <c r="EL633" s="264"/>
      <c r="EM633" s="264"/>
      <c r="EN633" s="263"/>
      <c r="EO633" s="266"/>
      <c r="EP633" s="266"/>
      <c r="EQ633" s="266"/>
      <c r="ER633" s="266"/>
      <c r="ES633" s="266"/>
      <c r="ET633" s="267"/>
      <c r="EU633" s="268"/>
      <c r="EV633" s="266"/>
      <c r="EW633" s="266"/>
      <c r="EX633" s="266"/>
      <c r="EY633" s="263"/>
      <c r="EZ633" s="269"/>
      <c r="FA633" s="269"/>
      <c r="FB633" s="269"/>
      <c r="FC633" s="269"/>
      <c r="FD633" s="269"/>
      <c r="FE633" s="246"/>
      <c r="FF633" s="246"/>
      <c r="FG633" s="246"/>
      <c r="FH633" s="246"/>
      <c r="FI633" s="246"/>
      <c r="FJ633" s="246"/>
      <c r="FK633" s="246"/>
      <c r="FL633" s="246"/>
      <c r="FM633" s="246"/>
      <c r="FN633" s="246"/>
      <c r="FO633" s="246"/>
      <c r="FP633" s="246"/>
      <c r="FQ633" s="246"/>
      <c r="FR633" s="246"/>
      <c r="FS633" s="246"/>
      <c r="FT633" s="246"/>
      <c r="FU633" s="246"/>
      <c r="FV633" s="246"/>
      <c r="FW633" s="246"/>
      <c r="FX633" s="246"/>
      <c r="FY633" s="246"/>
      <c r="FZ633" s="246"/>
      <c r="GA633" s="246"/>
      <c r="GB633" s="246"/>
      <c r="GC633" s="246"/>
      <c r="GD633" s="246"/>
      <c r="GE633" s="246"/>
      <c r="GF633" s="246"/>
      <c r="GG633" s="246"/>
      <c r="GH633" s="246"/>
      <c r="GI633" s="246"/>
      <c r="GJ633" s="246"/>
      <c r="GK633" s="246"/>
      <c r="GL633" s="246"/>
      <c r="GM633" s="246"/>
      <c r="GN633" s="246"/>
      <c r="GO633" s="246"/>
      <c r="GP633" s="246"/>
      <c r="GQ633" s="246"/>
      <c r="GR633" s="246"/>
      <c r="GS633" s="246"/>
      <c r="GT633" s="246"/>
      <c r="GU633" s="246"/>
      <c r="GV633" s="246"/>
      <c r="GW633" s="246"/>
      <c r="GX633" s="246"/>
      <c r="GY633" s="246"/>
      <c r="GZ633" s="246"/>
      <c r="HA633" s="246"/>
      <c r="HB633" s="246"/>
      <c r="HC633" s="246"/>
      <c r="HD633" s="246"/>
      <c r="HE633" s="246"/>
      <c r="HF633" s="246"/>
      <c r="HG633" s="246"/>
      <c r="HH633" s="246"/>
      <c r="HI633" s="246"/>
      <c r="HJ633" s="246"/>
      <c r="HK633" s="246"/>
    </row>
    <row r="634" spans="1:219" ht="12.4" customHeight="1" x14ac:dyDescent="0.25">
      <c r="A634" s="204"/>
      <c r="B634" s="206"/>
      <c r="C634" s="270"/>
      <c r="D634" s="206"/>
      <c r="E634" s="277"/>
      <c r="F634" s="244"/>
      <c r="G634" s="245"/>
      <c r="H634" s="209"/>
      <c r="I634" s="206"/>
      <c r="J634" s="224"/>
      <c r="K634" s="206"/>
      <c r="L634" s="281"/>
      <c r="M634" s="282"/>
      <c r="N634" s="282"/>
      <c r="O634" s="282"/>
      <c r="P634" s="282"/>
      <c r="Q634" s="282"/>
      <c r="R634" s="283"/>
      <c r="S634" s="282"/>
      <c r="T634" s="282"/>
      <c r="U634" s="283"/>
      <c r="V634" s="283"/>
      <c r="W634" s="283"/>
      <c r="X634" s="272"/>
      <c r="Y634" s="272"/>
      <c r="Z634" s="283"/>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c r="CQ634" s="284"/>
      <c r="CR634" s="284"/>
      <c r="CS634" s="284"/>
      <c r="CT634" s="284"/>
      <c r="CU634" s="284"/>
      <c r="CV634" s="284"/>
      <c r="CW634" s="284"/>
      <c r="CX634" s="284"/>
      <c r="CY634" s="284"/>
      <c r="CZ634" s="284"/>
      <c r="DA634" s="284"/>
      <c r="DB634" s="284"/>
      <c r="DC634" s="284"/>
      <c r="DD634" s="284"/>
      <c r="DE634" s="284"/>
      <c r="DF634" s="284"/>
      <c r="DG634" s="260"/>
      <c r="DH634" s="260"/>
      <c r="DI634" s="260"/>
      <c r="DJ634" s="260"/>
      <c r="DK634" s="260"/>
      <c r="DL634" s="260"/>
      <c r="DM634" s="261"/>
      <c r="DN634" s="261"/>
      <c r="DO634" s="262"/>
      <c r="DP634" s="260"/>
      <c r="DQ634" s="260"/>
      <c r="DR634" s="263"/>
      <c r="DS634" s="264"/>
      <c r="DT634" s="264"/>
      <c r="DU634" s="264"/>
      <c r="DV634" s="264"/>
      <c r="DW634" s="264"/>
      <c r="DX634" s="265"/>
      <c r="DY634" s="265"/>
      <c r="DZ634" s="263"/>
      <c r="EA634" s="264"/>
      <c r="EB634" s="264"/>
      <c r="EC634" s="263"/>
      <c r="ED634" s="264"/>
      <c r="EE634" s="264"/>
      <c r="EF634" s="264"/>
      <c r="EG634" s="264"/>
      <c r="EH634" s="264"/>
      <c r="EI634" s="265"/>
      <c r="EJ634" s="265"/>
      <c r="EK634" s="263"/>
      <c r="EL634" s="264"/>
      <c r="EM634" s="264"/>
      <c r="EN634" s="263"/>
      <c r="EO634" s="266"/>
      <c r="EP634" s="266"/>
      <c r="EQ634" s="266"/>
      <c r="ER634" s="266"/>
      <c r="ES634" s="266"/>
      <c r="ET634" s="267"/>
      <c r="EU634" s="268"/>
      <c r="EV634" s="266"/>
      <c r="EW634" s="266"/>
      <c r="EX634" s="266"/>
      <c r="EY634" s="263"/>
      <c r="EZ634" s="269"/>
      <c r="FA634" s="269"/>
      <c r="FB634" s="269"/>
      <c r="FC634" s="269"/>
      <c r="FD634" s="269"/>
      <c r="FE634" s="246"/>
      <c r="FF634" s="246"/>
      <c r="FG634" s="246"/>
      <c r="FH634" s="246"/>
      <c r="FI634" s="246"/>
      <c r="FJ634" s="246"/>
      <c r="FK634" s="246"/>
      <c r="FL634" s="246"/>
      <c r="FM634" s="246"/>
      <c r="FN634" s="246"/>
      <c r="FO634" s="246"/>
      <c r="FP634" s="246"/>
      <c r="FQ634" s="246"/>
      <c r="FR634" s="246"/>
      <c r="FS634" s="246"/>
      <c r="FT634" s="246"/>
      <c r="FU634" s="246"/>
      <c r="FV634" s="246"/>
      <c r="FW634" s="246"/>
      <c r="FX634" s="246"/>
      <c r="FY634" s="246"/>
      <c r="FZ634" s="246"/>
      <c r="GA634" s="246"/>
      <c r="GB634" s="246"/>
      <c r="GC634" s="246"/>
      <c r="GD634" s="246"/>
      <c r="GE634" s="246"/>
      <c r="GF634" s="246"/>
      <c r="GG634" s="246"/>
      <c r="GH634" s="246"/>
      <c r="GI634" s="246"/>
      <c r="GJ634" s="246"/>
      <c r="GK634" s="246"/>
      <c r="GL634" s="246"/>
      <c r="GM634" s="246"/>
      <c r="GN634" s="246"/>
      <c r="GO634" s="246"/>
      <c r="GP634" s="246"/>
      <c r="GQ634" s="246"/>
      <c r="GR634" s="246"/>
      <c r="GS634" s="246"/>
      <c r="GT634" s="246"/>
      <c r="GU634" s="246"/>
      <c r="GV634" s="246"/>
      <c r="GW634" s="246"/>
      <c r="GX634" s="246"/>
      <c r="GY634" s="246"/>
      <c r="GZ634" s="246"/>
      <c r="HA634" s="246"/>
      <c r="HB634" s="246"/>
      <c r="HC634" s="246"/>
      <c r="HD634" s="246"/>
      <c r="HE634" s="246"/>
      <c r="HF634" s="246"/>
      <c r="HG634" s="246"/>
      <c r="HH634" s="246"/>
      <c r="HI634" s="246"/>
      <c r="HJ634" s="246"/>
      <c r="HK634" s="246"/>
    </row>
    <row r="635" spans="1:219" ht="12.4" customHeight="1" x14ac:dyDescent="0.25">
      <c r="A635" s="204"/>
      <c r="B635" s="206"/>
      <c r="C635" s="270"/>
      <c r="D635" s="206"/>
      <c r="E635" s="277"/>
      <c r="F635" s="244"/>
      <c r="G635" s="245"/>
      <c r="H635" s="209"/>
      <c r="I635" s="206"/>
      <c r="J635" s="224"/>
      <c r="K635" s="206"/>
      <c r="L635" s="281"/>
      <c r="M635" s="282"/>
      <c r="N635" s="282"/>
      <c r="O635" s="282"/>
      <c r="P635" s="282"/>
      <c r="Q635" s="282"/>
      <c r="R635" s="283"/>
      <c r="S635" s="282"/>
      <c r="T635" s="282"/>
      <c r="U635" s="283"/>
      <c r="V635" s="283"/>
      <c r="W635" s="283"/>
      <c r="X635" s="272"/>
      <c r="Y635" s="272"/>
      <c r="Z635" s="283"/>
      <c r="AA635" s="273"/>
      <c r="AB635" s="273"/>
      <c r="AC635" s="273"/>
      <c r="AD635" s="273"/>
      <c r="AE635" s="273"/>
      <c r="AF635" s="273"/>
      <c r="AG635" s="273"/>
      <c r="AH635" s="273"/>
      <c r="AI635" s="273"/>
      <c r="AJ635" s="284"/>
      <c r="AK635" s="284"/>
      <c r="AL635" s="284"/>
      <c r="AM635" s="273"/>
      <c r="AN635" s="273"/>
      <c r="AO635" s="273"/>
      <c r="AP635" s="273"/>
      <c r="AQ635" s="284"/>
      <c r="AR635" s="284"/>
      <c r="AS635" s="284"/>
      <c r="AT635" s="284"/>
      <c r="AU635" s="273"/>
      <c r="AV635" s="273"/>
      <c r="AW635" s="273"/>
      <c r="AX635" s="273"/>
      <c r="AY635" s="273"/>
      <c r="AZ635" s="273"/>
      <c r="BA635" s="273"/>
      <c r="BB635" s="273"/>
      <c r="BC635" s="273"/>
      <c r="BD635" s="273"/>
      <c r="BE635" s="273"/>
      <c r="BF635" s="273"/>
      <c r="BG635" s="273"/>
      <c r="BH635" s="273"/>
      <c r="BI635" s="273"/>
      <c r="BJ635" s="273"/>
      <c r="BK635" s="273"/>
      <c r="BL635" s="273"/>
      <c r="BM635" s="273"/>
      <c r="BN635" s="273"/>
      <c r="BO635" s="273"/>
      <c r="BP635" s="273"/>
      <c r="BQ635" s="273"/>
      <c r="BR635" s="273"/>
      <c r="BS635" s="273"/>
      <c r="BT635" s="273"/>
      <c r="BU635" s="273"/>
      <c r="BV635" s="273"/>
      <c r="BW635" s="273"/>
      <c r="BX635" s="273"/>
      <c r="BY635" s="273"/>
      <c r="BZ635" s="273"/>
      <c r="CA635" s="273"/>
      <c r="CB635" s="273"/>
      <c r="CC635" s="273"/>
      <c r="CD635" s="273"/>
      <c r="CE635" s="273"/>
      <c r="CF635" s="273"/>
      <c r="CG635" s="273"/>
      <c r="CH635" s="284"/>
      <c r="CI635" s="273"/>
      <c r="CJ635" s="273"/>
      <c r="CK635" s="273"/>
      <c r="CL635" s="273"/>
      <c r="CM635" s="273"/>
      <c r="CN635" s="273"/>
      <c r="CO635" s="273"/>
      <c r="CP635" s="273"/>
      <c r="CQ635" s="273"/>
      <c r="CR635" s="273"/>
      <c r="CS635" s="273"/>
      <c r="CT635" s="273"/>
      <c r="CU635" s="273"/>
      <c r="CV635" s="273"/>
      <c r="CW635" s="273"/>
      <c r="CX635" s="273"/>
      <c r="CY635" s="273"/>
      <c r="CZ635" s="273"/>
      <c r="DA635" s="273"/>
      <c r="DB635" s="273"/>
      <c r="DC635" s="273"/>
      <c r="DD635" s="273"/>
      <c r="DE635" s="273"/>
      <c r="DF635" s="273"/>
      <c r="DG635" s="260"/>
      <c r="DH635" s="260"/>
      <c r="DI635" s="260"/>
      <c r="DJ635" s="260"/>
      <c r="DK635" s="260"/>
      <c r="DL635" s="260"/>
      <c r="DM635" s="261"/>
      <c r="DN635" s="261"/>
      <c r="DO635" s="262"/>
      <c r="DP635" s="260"/>
      <c r="DQ635" s="260"/>
      <c r="DR635" s="263"/>
      <c r="DS635" s="264"/>
      <c r="DT635" s="264"/>
      <c r="DU635" s="264"/>
      <c r="DV635" s="264"/>
      <c r="DW635" s="264"/>
      <c r="DX635" s="265"/>
      <c r="DY635" s="265"/>
      <c r="DZ635" s="263"/>
      <c r="EA635" s="264"/>
      <c r="EB635" s="264"/>
      <c r="EC635" s="263"/>
      <c r="ED635" s="264"/>
      <c r="EE635" s="264"/>
      <c r="EF635" s="264"/>
      <c r="EG635" s="264"/>
      <c r="EH635" s="264"/>
      <c r="EI635" s="265"/>
      <c r="EJ635" s="265"/>
      <c r="EK635" s="263"/>
      <c r="EL635" s="264"/>
      <c r="EM635" s="264"/>
      <c r="EN635" s="263"/>
      <c r="EO635" s="266"/>
      <c r="EP635" s="266"/>
      <c r="EQ635" s="266"/>
      <c r="ER635" s="266"/>
      <c r="ES635" s="266"/>
      <c r="ET635" s="267"/>
      <c r="EU635" s="268"/>
      <c r="EV635" s="266"/>
      <c r="EW635" s="266"/>
      <c r="EX635" s="266"/>
      <c r="EY635" s="263"/>
      <c r="EZ635" s="269"/>
      <c r="FA635" s="269"/>
      <c r="FB635" s="269"/>
      <c r="FC635" s="269"/>
      <c r="FD635" s="269"/>
      <c r="FE635" s="246"/>
      <c r="FF635" s="246"/>
      <c r="FG635" s="246"/>
      <c r="FH635" s="246"/>
      <c r="FI635" s="246"/>
      <c r="FJ635" s="246"/>
      <c r="FK635" s="246"/>
      <c r="FL635" s="246"/>
      <c r="FM635" s="246"/>
      <c r="FN635" s="246"/>
      <c r="FO635" s="246"/>
      <c r="FP635" s="246"/>
      <c r="FQ635" s="246"/>
      <c r="FR635" s="246"/>
      <c r="FS635" s="246"/>
      <c r="FT635" s="246"/>
      <c r="FU635" s="246"/>
      <c r="FV635" s="246"/>
      <c r="FW635" s="246"/>
      <c r="FX635" s="246"/>
      <c r="FY635" s="246"/>
      <c r="FZ635" s="246"/>
      <c r="GA635" s="246"/>
      <c r="GB635" s="246"/>
      <c r="GC635" s="246"/>
      <c r="GD635" s="246"/>
      <c r="GE635" s="246"/>
      <c r="GF635" s="246"/>
      <c r="GG635" s="246"/>
      <c r="GH635" s="246"/>
      <c r="GI635" s="246"/>
      <c r="GJ635" s="246"/>
      <c r="GK635" s="246"/>
      <c r="GL635" s="246"/>
      <c r="GM635" s="246"/>
      <c r="GN635" s="246"/>
      <c r="GO635" s="246"/>
      <c r="GP635" s="246"/>
      <c r="GQ635" s="246"/>
      <c r="GR635" s="246"/>
      <c r="GS635" s="246"/>
      <c r="GT635" s="246"/>
      <c r="GU635" s="246"/>
      <c r="GV635" s="246"/>
      <c r="GW635" s="246"/>
      <c r="GX635" s="246"/>
      <c r="GY635" s="246"/>
      <c r="GZ635" s="246"/>
      <c r="HA635" s="246"/>
      <c r="HB635" s="246"/>
      <c r="HC635" s="246"/>
      <c r="HD635" s="246"/>
      <c r="HE635" s="246"/>
      <c r="HF635" s="246"/>
      <c r="HG635" s="246"/>
      <c r="HH635" s="246"/>
      <c r="HI635" s="246"/>
      <c r="HJ635" s="246"/>
      <c r="HK635" s="246"/>
    </row>
    <row r="636" spans="1:219" ht="12.4" customHeight="1" x14ac:dyDescent="0.25">
      <c r="A636" s="204"/>
      <c r="B636" s="206"/>
      <c r="C636" s="270"/>
      <c r="D636" s="206"/>
      <c r="E636" s="277"/>
      <c r="F636" s="244"/>
      <c r="G636" s="245"/>
      <c r="H636" s="209"/>
      <c r="I636" s="206"/>
      <c r="J636" s="224"/>
      <c r="K636" s="206"/>
      <c r="L636" s="281"/>
      <c r="M636" s="282"/>
      <c r="N636" s="282"/>
      <c r="O636" s="282"/>
      <c r="P636" s="282"/>
      <c r="Q636" s="282"/>
      <c r="R636" s="283"/>
      <c r="S636" s="282"/>
      <c r="T636" s="282"/>
      <c r="U636" s="283"/>
      <c r="V636" s="283"/>
      <c r="W636" s="283"/>
      <c r="X636" s="272"/>
      <c r="Y636" s="272"/>
      <c r="Z636" s="283"/>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c r="CQ636" s="284"/>
      <c r="CR636" s="284"/>
      <c r="CS636" s="284"/>
      <c r="CT636" s="284"/>
      <c r="CU636" s="284"/>
      <c r="CV636" s="284"/>
      <c r="CW636" s="284"/>
      <c r="CX636" s="284"/>
      <c r="CY636" s="284"/>
      <c r="CZ636" s="284"/>
      <c r="DA636" s="284"/>
      <c r="DB636" s="284"/>
      <c r="DC636" s="284"/>
      <c r="DD636" s="284"/>
      <c r="DE636" s="284"/>
      <c r="DF636" s="284"/>
      <c r="DG636" s="260"/>
      <c r="DH636" s="260"/>
      <c r="DI636" s="260"/>
      <c r="DJ636" s="260"/>
      <c r="DK636" s="260"/>
      <c r="DL636" s="260"/>
      <c r="DM636" s="261"/>
      <c r="DN636" s="261"/>
      <c r="DO636" s="262"/>
      <c r="DP636" s="260"/>
      <c r="DQ636" s="260"/>
      <c r="DR636" s="263"/>
      <c r="DS636" s="264"/>
      <c r="DT636" s="264"/>
      <c r="DU636" s="264"/>
      <c r="DV636" s="264"/>
      <c r="DW636" s="264"/>
      <c r="DX636" s="265"/>
      <c r="DY636" s="265"/>
      <c r="DZ636" s="263"/>
      <c r="EA636" s="264"/>
      <c r="EB636" s="264"/>
      <c r="EC636" s="263"/>
      <c r="ED636" s="264"/>
      <c r="EE636" s="264"/>
      <c r="EF636" s="264"/>
      <c r="EG636" s="264"/>
      <c r="EH636" s="264"/>
      <c r="EI636" s="265"/>
      <c r="EJ636" s="265"/>
      <c r="EK636" s="263"/>
      <c r="EL636" s="264"/>
      <c r="EM636" s="264"/>
      <c r="EN636" s="263"/>
      <c r="EO636" s="266"/>
      <c r="EP636" s="266"/>
      <c r="EQ636" s="266"/>
      <c r="ER636" s="266"/>
      <c r="ES636" s="266"/>
      <c r="ET636" s="267"/>
      <c r="EU636" s="268"/>
      <c r="EV636" s="266"/>
      <c r="EW636" s="266"/>
      <c r="EX636" s="266"/>
      <c r="EY636" s="263"/>
      <c r="EZ636" s="269"/>
      <c r="FA636" s="269"/>
      <c r="FB636" s="269"/>
      <c r="FC636" s="269"/>
      <c r="FD636" s="269"/>
      <c r="FE636" s="246"/>
      <c r="FF636" s="246"/>
      <c r="FG636" s="246"/>
      <c r="FH636" s="246"/>
      <c r="FI636" s="246"/>
      <c r="FJ636" s="246"/>
      <c r="FK636" s="246"/>
      <c r="FL636" s="246"/>
      <c r="FM636" s="246"/>
      <c r="FN636" s="246"/>
      <c r="FO636" s="246"/>
      <c r="FP636" s="246"/>
      <c r="FQ636" s="246"/>
      <c r="FR636" s="246"/>
      <c r="FS636" s="246"/>
      <c r="FT636" s="246"/>
      <c r="FU636" s="246"/>
      <c r="FV636" s="246"/>
      <c r="FW636" s="246"/>
      <c r="FX636" s="246"/>
      <c r="FY636" s="246"/>
      <c r="FZ636" s="246"/>
      <c r="GA636" s="246"/>
      <c r="GB636" s="246"/>
      <c r="GC636" s="246"/>
      <c r="GD636" s="246"/>
      <c r="GE636" s="246"/>
      <c r="GF636" s="246"/>
      <c r="GG636" s="246"/>
      <c r="GH636" s="246"/>
      <c r="GI636" s="246"/>
      <c r="GJ636" s="246"/>
      <c r="GK636" s="246"/>
      <c r="GL636" s="246"/>
      <c r="GM636" s="246"/>
      <c r="GN636" s="246"/>
      <c r="GO636" s="246"/>
      <c r="GP636" s="246"/>
      <c r="GQ636" s="246"/>
      <c r="GR636" s="246"/>
      <c r="GS636" s="246"/>
      <c r="GT636" s="246"/>
      <c r="GU636" s="246"/>
      <c r="GV636" s="246"/>
      <c r="GW636" s="246"/>
      <c r="GX636" s="246"/>
      <c r="GY636" s="246"/>
      <c r="GZ636" s="246"/>
      <c r="HA636" s="246"/>
      <c r="HB636" s="246"/>
      <c r="HC636" s="246"/>
      <c r="HD636" s="246"/>
      <c r="HE636" s="246"/>
      <c r="HF636" s="246"/>
      <c r="HG636" s="246"/>
      <c r="HH636" s="246"/>
      <c r="HI636" s="246"/>
      <c r="HJ636" s="246"/>
      <c r="HK636" s="246"/>
    </row>
    <row r="637" spans="1:219" ht="12.4" customHeight="1" x14ac:dyDescent="0.25">
      <c r="A637" s="204"/>
      <c r="B637" s="206"/>
      <c r="C637" s="270"/>
      <c r="D637" s="256"/>
      <c r="E637" s="285"/>
      <c r="F637" s="244"/>
      <c r="G637" s="245"/>
      <c r="H637" s="209"/>
      <c r="I637" s="256"/>
      <c r="J637" s="224"/>
      <c r="K637" s="206"/>
      <c r="L637" s="281"/>
      <c r="M637" s="282"/>
      <c r="N637" s="282"/>
      <c r="O637" s="282"/>
      <c r="P637" s="282"/>
      <c r="Q637" s="282"/>
      <c r="R637" s="283"/>
      <c r="S637" s="282"/>
      <c r="T637" s="282"/>
      <c r="U637" s="283"/>
      <c r="V637" s="283"/>
      <c r="W637" s="283"/>
      <c r="X637" s="272"/>
      <c r="Y637" s="272"/>
      <c r="Z637" s="283"/>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c r="CQ637" s="284"/>
      <c r="CR637" s="284"/>
      <c r="CS637" s="284"/>
      <c r="CT637" s="284"/>
      <c r="CU637" s="284"/>
      <c r="CV637" s="284"/>
      <c r="CW637" s="284"/>
      <c r="CX637" s="284"/>
      <c r="CY637" s="284"/>
      <c r="CZ637" s="284"/>
      <c r="DA637" s="284"/>
      <c r="DB637" s="284"/>
      <c r="DC637" s="284"/>
      <c r="DD637" s="284"/>
      <c r="DE637" s="284"/>
      <c r="DF637" s="284"/>
      <c r="DG637" s="260"/>
      <c r="DH637" s="260"/>
      <c r="DI637" s="260"/>
      <c r="DJ637" s="260"/>
      <c r="DK637" s="260"/>
      <c r="DL637" s="260"/>
      <c r="DM637" s="261"/>
      <c r="DN637" s="261"/>
      <c r="DO637" s="262"/>
      <c r="DP637" s="260"/>
      <c r="DQ637" s="260"/>
      <c r="DR637" s="263"/>
      <c r="DS637" s="264"/>
      <c r="DT637" s="264"/>
      <c r="DU637" s="264"/>
      <c r="DV637" s="264"/>
      <c r="DW637" s="264"/>
      <c r="DX637" s="265"/>
      <c r="DY637" s="265"/>
      <c r="DZ637" s="263"/>
      <c r="EA637" s="264"/>
      <c r="EB637" s="264"/>
      <c r="EC637" s="263"/>
      <c r="ED637" s="264"/>
      <c r="EE637" s="264"/>
      <c r="EF637" s="264"/>
      <c r="EG637" s="264"/>
      <c r="EH637" s="264"/>
      <c r="EI637" s="265"/>
      <c r="EJ637" s="265"/>
      <c r="EK637" s="263"/>
      <c r="EL637" s="264"/>
      <c r="EM637" s="264"/>
      <c r="EN637" s="263"/>
      <c r="EO637" s="266"/>
      <c r="EP637" s="266"/>
      <c r="EQ637" s="266"/>
      <c r="ER637" s="266"/>
      <c r="ES637" s="266"/>
      <c r="ET637" s="267"/>
      <c r="EU637" s="268"/>
      <c r="EV637" s="266"/>
      <c r="EW637" s="266"/>
      <c r="EX637" s="266"/>
      <c r="EY637" s="263"/>
      <c r="EZ637" s="269"/>
      <c r="FA637" s="269"/>
      <c r="FB637" s="269"/>
      <c r="FC637" s="269"/>
      <c r="FD637" s="269"/>
      <c r="FE637" s="246"/>
      <c r="FF637" s="246"/>
      <c r="FG637" s="246"/>
      <c r="FH637" s="246"/>
      <c r="FI637" s="246"/>
      <c r="FJ637" s="246"/>
      <c r="FK637" s="246"/>
      <c r="FL637" s="246"/>
      <c r="FM637" s="246"/>
      <c r="FN637" s="246"/>
      <c r="FO637" s="246"/>
      <c r="FP637" s="246"/>
      <c r="FQ637" s="246"/>
      <c r="FR637" s="246"/>
      <c r="FS637" s="246"/>
      <c r="FT637" s="246"/>
      <c r="FU637" s="246"/>
      <c r="FV637" s="246"/>
      <c r="FW637" s="246"/>
      <c r="FX637" s="246"/>
      <c r="FY637" s="246"/>
      <c r="FZ637" s="246"/>
      <c r="GA637" s="246"/>
      <c r="GB637" s="246"/>
      <c r="GC637" s="246"/>
      <c r="GD637" s="246"/>
      <c r="GE637" s="246"/>
      <c r="GF637" s="246"/>
      <c r="GG637" s="246"/>
      <c r="GH637" s="246"/>
      <c r="GI637" s="246"/>
      <c r="GJ637" s="246"/>
      <c r="GK637" s="246"/>
      <c r="GL637" s="246"/>
      <c r="GM637" s="246"/>
      <c r="GN637" s="246"/>
      <c r="GO637" s="246"/>
      <c r="GP637" s="246"/>
      <c r="GQ637" s="246"/>
      <c r="GR637" s="246"/>
      <c r="GS637" s="246"/>
      <c r="GT637" s="246"/>
      <c r="GU637" s="246"/>
      <c r="GV637" s="246"/>
      <c r="GW637" s="246"/>
      <c r="GX637" s="246"/>
      <c r="GY637" s="246"/>
      <c r="GZ637" s="246"/>
      <c r="HA637" s="246"/>
      <c r="HB637" s="246"/>
      <c r="HC637" s="246"/>
      <c r="HD637" s="246"/>
      <c r="HE637" s="246"/>
      <c r="HF637" s="246"/>
      <c r="HG637" s="246"/>
      <c r="HH637" s="246"/>
      <c r="HI637" s="246"/>
      <c r="HJ637" s="246"/>
      <c r="HK637" s="246"/>
    </row>
    <row r="638" spans="1:219" ht="12.4" customHeight="1" x14ac:dyDescent="0.25">
      <c r="A638" s="204"/>
      <c r="B638" s="206"/>
      <c r="C638" s="270"/>
      <c r="D638" s="206"/>
      <c r="E638" s="277"/>
      <c r="F638" s="244"/>
      <c r="G638" s="245"/>
      <c r="H638" s="209"/>
      <c r="I638" s="206"/>
      <c r="J638" s="224"/>
      <c r="K638" s="206"/>
      <c r="L638" s="281"/>
      <c r="M638" s="282"/>
      <c r="N638" s="282"/>
      <c r="O638" s="282"/>
      <c r="P638" s="282"/>
      <c r="Q638" s="282"/>
      <c r="R638" s="283"/>
      <c r="S638" s="282"/>
      <c r="T638" s="282"/>
      <c r="U638" s="283"/>
      <c r="V638" s="283"/>
      <c r="W638" s="283"/>
      <c r="X638" s="272"/>
      <c r="Y638" s="272"/>
      <c r="Z638" s="283"/>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c r="CQ638" s="284"/>
      <c r="CR638" s="284"/>
      <c r="CS638" s="284"/>
      <c r="CT638" s="284"/>
      <c r="CU638" s="284"/>
      <c r="CV638" s="284"/>
      <c r="CW638" s="284"/>
      <c r="CX638" s="284"/>
      <c r="CY638" s="284"/>
      <c r="CZ638" s="284"/>
      <c r="DA638" s="284"/>
      <c r="DB638" s="284"/>
      <c r="DC638" s="284"/>
      <c r="DD638" s="284"/>
      <c r="DE638" s="284"/>
      <c r="DF638" s="284"/>
      <c r="DG638" s="260"/>
      <c r="DH638" s="260"/>
      <c r="DI638" s="260"/>
      <c r="DJ638" s="260"/>
      <c r="DK638" s="260"/>
      <c r="DL638" s="260"/>
      <c r="DM638" s="261"/>
      <c r="DN638" s="261"/>
      <c r="DO638" s="262"/>
      <c r="DP638" s="260"/>
      <c r="DQ638" s="260"/>
      <c r="DR638" s="263"/>
      <c r="DS638" s="264"/>
      <c r="DT638" s="264"/>
      <c r="DU638" s="264"/>
      <c r="DV638" s="264"/>
      <c r="DW638" s="264"/>
      <c r="DX638" s="265"/>
      <c r="DY638" s="265"/>
      <c r="DZ638" s="263"/>
      <c r="EA638" s="264"/>
      <c r="EB638" s="264"/>
      <c r="EC638" s="263"/>
      <c r="ED638" s="264"/>
      <c r="EE638" s="264"/>
      <c r="EF638" s="264"/>
      <c r="EG638" s="264"/>
      <c r="EH638" s="264"/>
      <c r="EI638" s="265"/>
      <c r="EJ638" s="265"/>
      <c r="EK638" s="263"/>
      <c r="EL638" s="264"/>
      <c r="EM638" s="264"/>
      <c r="EN638" s="263"/>
      <c r="EO638" s="266"/>
      <c r="EP638" s="266"/>
      <c r="EQ638" s="266"/>
      <c r="ER638" s="266"/>
      <c r="ES638" s="266"/>
      <c r="ET638" s="267"/>
      <c r="EU638" s="268"/>
      <c r="EV638" s="266"/>
      <c r="EW638" s="266"/>
      <c r="EX638" s="266"/>
      <c r="EY638" s="263"/>
      <c r="EZ638" s="269"/>
      <c r="FA638" s="269"/>
      <c r="FB638" s="269"/>
      <c r="FC638" s="269"/>
      <c r="FD638" s="269"/>
      <c r="FE638" s="246"/>
      <c r="FF638" s="246"/>
      <c r="FG638" s="246"/>
      <c r="FH638" s="246"/>
      <c r="FI638" s="246"/>
      <c r="FJ638" s="246"/>
      <c r="FK638" s="246"/>
      <c r="FL638" s="246"/>
      <c r="FM638" s="246"/>
      <c r="FN638" s="246"/>
      <c r="FO638" s="246"/>
      <c r="FP638" s="246"/>
      <c r="FQ638" s="246"/>
      <c r="FR638" s="246"/>
      <c r="FS638" s="246"/>
      <c r="FT638" s="246"/>
      <c r="FU638" s="246"/>
      <c r="FV638" s="246"/>
      <c r="FW638" s="246"/>
      <c r="FX638" s="246"/>
      <c r="FY638" s="246"/>
      <c r="FZ638" s="246"/>
      <c r="GA638" s="246"/>
      <c r="GB638" s="246"/>
      <c r="GC638" s="246"/>
      <c r="GD638" s="246"/>
      <c r="GE638" s="246"/>
      <c r="GF638" s="246"/>
      <c r="GG638" s="246"/>
      <c r="GH638" s="246"/>
      <c r="GI638" s="246"/>
      <c r="GJ638" s="246"/>
      <c r="GK638" s="246"/>
      <c r="GL638" s="246"/>
      <c r="GM638" s="246"/>
      <c r="GN638" s="246"/>
      <c r="GO638" s="246"/>
      <c r="GP638" s="246"/>
      <c r="GQ638" s="246"/>
      <c r="GR638" s="246"/>
      <c r="GS638" s="246"/>
      <c r="GT638" s="246"/>
      <c r="GU638" s="246"/>
      <c r="GV638" s="246"/>
      <c r="GW638" s="246"/>
      <c r="GX638" s="246"/>
      <c r="GY638" s="246"/>
      <c r="GZ638" s="246"/>
      <c r="HA638" s="246"/>
      <c r="HB638" s="246"/>
      <c r="HC638" s="246"/>
      <c r="HD638" s="246"/>
      <c r="HE638" s="246"/>
      <c r="HF638" s="246"/>
      <c r="HG638" s="246"/>
      <c r="HH638" s="246"/>
      <c r="HI638" s="246"/>
      <c r="HJ638" s="246"/>
      <c r="HK638" s="246"/>
    </row>
    <row r="639" spans="1:219" ht="12.4" customHeight="1" x14ac:dyDescent="0.25">
      <c r="A639" s="204"/>
      <c r="B639" s="206"/>
      <c r="C639" s="270"/>
      <c r="D639" s="206"/>
      <c r="E639" s="277"/>
      <c r="F639" s="244"/>
      <c r="G639" s="245"/>
      <c r="H639" s="209"/>
      <c r="I639" s="206"/>
      <c r="J639" s="224"/>
      <c r="K639" s="206"/>
      <c r="L639" s="281"/>
      <c r="M639" s="282"/>
      <c r="N639" s="282"/>
      <c r="O639" s="282"/>
      <c r="P639" s="282"/>
      <c r="Q639" s="282"/>
      <c r="R639" s="283"/>
      <c r="S639" s="282"/>
      <c r="T639" s="282"/>
      <c r="U639" s="283"/>
      <c r="V639" s="283"/>
      <c r="W639" s="283"/>
      <c r="X639" s="272"/>
      <c r="Y639" s="272"/>
      <c r="Z639" s="283"/>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c r="CQ639" s="284"/>
      <c r="CR639" s="284"/>
      <c r="CS639" s="284"/>
      <c r="CT639" s="284"/>
      <c r="CU639" s="284"/>
      <c r="CV639" s="284"/>
      <c r="CW639" s="284"/>
      <c r="CX639" s="284"/>
      <c r="CY639" s="284"/>
      <c r="CZ639" s="284"/>
      <c r="DA639" s="284"/>
      <c r="DB639" s="284"/>
      <c r="DC639" s="284"/>
      <c r="DD639" s="284"/>
      <c r="DE639" s="284"/>
      <c r="DF639" s="284"/>
      <c r="DG639" s="260"/>
      <c r="DH639" s="260"/>
      <c r="DI639" s="260"/>
      <c r="DJ639" s="260"/>
      <c r="DK639" s="260"/>
      <c r="DL639" s="260"/>
      <c r="DM639" s="261"/>
      <c r="DN639" s="261"/>
      <c r="DO639" s="262"/>
      <c r="DP639" s="260"/>
      <c r="DQ639" s="260"/>
      <c r="DR639" s="263"/>
      <c r="DS639" s="264"/>
      <c r="DT639" s="264"/>
      <c r="DU639" s="264"/>
      <c r="DV639" s="264"/>
      <c r="DW639" s="264"/>
      <c r="DX639" s="265"/>
      <c r="DY639" s="265"/>
      <c r="DZ639" s="263"/>
      <c r="EA639" s="264"/>
      <c r="EB639" s="264"/>
      <c r="EC639" s="263"/>
      <c r="ED639" s="264"/>
      <c r="EE639" s="264"/>
      <c r="EF639" s="264"/>
      <c r="EG639" s="264"/>
      <c r="EH639" s="264"/>
      <c r="EI639" s="265"/>
      <c r="EJ639" s="265"/>
      <c r="EK639" s="263"/>
      <c r="EL639" s="264"/>
      <c r="EM639" s="264"/>
      <c r="EN639" s="263"/>
      <c r="EO639" s="266"/>
      <c r="EP639" s="266"/>
      <c r="EQ639" s="266"/>
      <c r="ER639" s="266"/>
      <c r="ES639" s="266"/>
      <c r="ET639" s="267"/>
      <c r="EU639" s="268"/>
      <c r="EV639" s="266"/>
      <c r="EW639" s="266"/>
      <c r="EX639" s="266"/>
      <c r="EY639" s="263"/>
      <c r="EZ639" s="269"/>
      <c r="FA639" s="269"/>
      <c r="FB639" s="269"/>
      <c r="FC639" s="269"/>
      <c r="FD639" s="269"/>
      <c r="FE639" s="246"/>
      <c r="FF639" s="246"/>
      <c r="FG639" s="246"/>
      <c r="FH639" s="246"/>
      <c r="FI639" s="246"/>
      <c r="FJ639" s="246"/>
      <c r="FK639" s="246"/>
      <c r="FL639" s="246"/>
      <c r="FM639" s="246"/>
      <c r="FN639" s="246"/>
      <c r="FO639" s="246"/>
      <c r="FP639" s="246"/>
      <c r="FQ639" s="246"/>
      <c r="FR639" s="246"/>
      <c r="FS639" s="246"/>
      <c r="FT639" s="246"/>
      <c r="FU639" s="246"/>
      <c r="FV639" s="246"/>
      <c r="FW639" s="246"/>
      <c r="FX639" s="246"/>
      <c r="FY639" s="246"/>
      <c r="FZ639" s="246"/>
      <c r="GA639" s="246"/>
      <c r="GB639" s="246"/>
      <c r="GC639" s="246"/>
      <c r="GD639" s="246"/>
      <c r="GE639" s="246"/>
      <c r="GF639" s="246"/>
      <c r="GG639" s="246"/>
      <c r="GH639" s="246"/>
      <c r="GI639" s="246"/>
      <c r="GJ639" s="246"/>
      <c r="GK639" s="246"/>
      <c r="GL639" s="246"/>
      <c r="GM639" s="246"/>
      <c r="GN639" s="246"/>
      <c r="GO639" s="246"/>
      <c r="GP639" s="246"/>
      <c r="GQ639" s="246"/>
      <c r="GR639" s="246"/>
      <c r="GS639" s="246"/>
      <c r="GT639" s="246"/>
      <c r="GU639" s="246"/>
      <c r="GV639" s="246"/>
      <c r="GW639" s="246"/>
      <c r="GX639" s="246"/>
      <c r="GY639" s="246"/>
      <c r="GZ639" s="246"/>
      <c r="HA639" s="246"/>
      <c r="HB639" s="246"/>
      <c r="HC639" s="246"/>
      <c r="HD639" s="246"/>
      <c r="HE639" s="246"/>
      <c r="HF639" s="246"/>
      <c r="HG639" s="246"/>
      <c r="HH639" s="246"/>
      <c r="HI639" s="246"/>
      <c r="HJ639" s="246"/>
      <c r="HK639" s="246"/>
    </row>
    <row r="640" spans="1:219" ht="12.4" customHeight="1" x14ac:dyDescent="0.25">
      <c r="A640" s="204"/>
      <c r="B640" s="206"/>
      <c r="C640" s="258"/>
      <c r="D640" s="206"/>
      <c r="E640" s="277"/>
      <c r="F640" s="244"/>
      <c r="G640" s="245"/>
      <c r="H640" s="209"/>
      <c r="I640" s="256"/>
      <c r="J640" s="224"/>
      <c r="K640" s="206"/>
      <c r="L640" s="281"/>
      <c r="M640" s="282"/>
      <c r="N640" s="282"/>
      <c r="O640" s="282"/>
      <c r="P640" s="282"/>
      <c r="Q640" s="282"/>
      <c r="R640" s="283"/>
      <c r="S640" s="282"/>
      <c r="T640" s="282"/>
      <c r="U640" s="283"/>
      <c r="V640" s="283"/>
      <c r="W640" s="283"/>
      <c r="X640" s="272"/>
      <c r="Y640" s="272"/>
      <c r="Z640" s="283"/>
      <c r="AA640" s="273"/>
      <c r="AB640" s="273"/>
      <c r="AC640" s="273"/>
      <c r="AD640" s="273"/>
      <c r="AE640" s="273"/>
      <c r="AF640" s="273"/>
      <c r="AG640" s="273"/>
      <c r="AH640" s="273"/>
      <c r="AI640" s="284"/>
      <c r="AJ640" s="284"/>
      <c r="AK640" s="284"/>
      <c r="AL640" s="284"/>
      <c r="AM640" s="273"/>
      <c r="AN640" s="273"/>
      <c r="AO640" s="273"/>
      <c r="AP640" s="273"/>
      <c r="AQ640" s="273"/>
      <c r="AR640" s="273"/>
      <c r="AS640" s="273"/>
      <c r="AT640" s="284"/>
      <c r="AU640" s="273"/>
      <c r="AV640" s="273"/>
      <c r="AW640" s="273"/>
      <c r="AX640" s="273"/>
      <c r="AY640" s="273"/>
      <c r="AZ640" s="273"/>
      <c r="BA640" s="273"/>
      <c r="BB640" s="273"/>
      <c r="BC640" s="273"/>
      <c r="BD640" s="273"/>
      <c r="BE640" s="273"/>
      <c r="BF640" s="273"/>
      <c r="BG640" s="273"/>
      <c r="BH640" s="273"/>
      <c r="BI640" s="273"/>
      <c r="BJ640" s="273"/>
      <c r="BK640" s="273"/>
      <c r="BL640" s="273"/>
      <c r="BM640" s="273"/>
      <c r="BN640" s="273"/>
      <c r="BO640" s="273"/>
      <c r="BP640" s="273"/>
      <c r="BQ640" s="273"/>
      <c r="BR640" s="273"/>
      <c r="BS640" s="273"/>
      <c r="BT640" s="273"/>
      <c r="BU640" s="273"/>
      <c r="BV640" s="273"/>
      <c r="BW640" s="273"/>
      <c r="BX640" s="273"/>
      <c r="BY640" s="273"/>
      <c r="BZ640" s="273"/>
      <c r="CA640" s="273"/>
      <c r="CB640" s="273"/>
      <c r="CC640" s="273"/>
      <c r="CD640" s="273"/>
      <c r="CE640" s="273"/>
      <c r="CF640" s="273"/>
      <c r="CG640" s="273"/>
      <c r="CH640" s="273"/>
      <c r="CI640" s="273"/>
      <c r="CJ640" s="273"/>
      <c r="CK640" s="273"/>
      <c r="CL640" s="273"/>
      <c r="CM640" s="273"/>
      <c r="CN640" s="273"/>
      <c r="CO640" s="273"/>
      <c r="CP640" s="273"/>
      <c r="CQ640" s="273"/>
      <c r="CR640" s="273"/>
      <c r="CS640" s="273"/>
      <c r="CT640" s="273"/>
      <c r="CU640" s="273"/>
      <c r="CV640" s="273"/>
      <c r="CW640" s="273"/>
      <c r="CX640" s="273"/>
      <c r="CY640" s="273"/>
      <c r="CZ640" s="273"/>
      <c r="DA640" s="273"/>
      <c r="DB640" s="273"/>
      <c r="DC640" s="273"/>
      <c r="DD640" s="273"/>
      <c r="DE640" s="273"/>
      <c r="DF640" s="273"/>
      <c r="DG640" s="260"/>
      <c r="DH640" s="260"/>
      <c r="DI640" s="260"/>
      <c r="DJ640" s="260"/>
      <c r="DK640" s="260"/>
      <c r="DL640" s="260"/>
      <c r="DM640" s="261"/>
      <c r="DN640" s="261"/>
      <c r="DO640" s="262"/>
      <c r="DP640" s="260"/>
      <c r="DQ640" s="260"/>
      <c r="DR640" s="263"/>
      <c r="DS640" s="264"/>
      <c r="DT640" s="264"/>
      <c r="DU640" s="264"/>
      <c r="DV640" s="264"/>
      <c r="DW640" s="264"/>
      <c r="DX640" s="265"/>
      <c r="DY640" s="265"/>
      <c r="DZ640" s="263"/>
      <c r="EA640" s="264"/>
      <c r="EB640" s="264"/>
      <c r="EC640" s="263"/>
      <c r="ED640" s="264"/>
      <c r="EE640" s="264"/>
      <c r="EF640" s="264"/>
      <c r="EG640" s="264"/>
      <c r="EH640" s="264"/>
      <c r="EI640" s="265"/>
      <c r="EJ640" s="265"/>
      <c r="EK640" s="263"/>
      <c r="EL640" s="264"/>
      <c r="EM640" s="264"/>
      <c r="EN640" s="263"/>
      <c r="EO640" s="266"/>
      <c r="EP640" s="266"/>
      <c r="EQ640" s="266"/>
      <c r="ER640" s="266"/>
      <c r="ES640" s="266"/>
      <c r="ET640" s="267"/>
      <c r="EU640" s="268"/>
      <c r="EV640" s="266"/>
      <c r="EW640" s="266"/>
      <c r="EX640" s="266"/>
      <c r="EY640" s="263"/>
      <c r="EZ640" s="269"/>
      <c r="FA640" s="269"/>
      <c r="FB640" s="269"/>
      <c r="FC640" s="269"/>
      <c r="FD640" s="269"/>
      <c r="FE640" s="246"/>
      <c r="FF640" s="246"/>
      <c r="FG640" s="246"/>
      <c r="FH640" s="246"/>
      <c r="FI640" s="246"/>
      <c r="FJ640" s="246"/>
      <c r="FK640" s="246"/>
      <c r="FL640" s="246"/>
      <c r="FM640" s="246"/>
      <c r="FN640" s="246"/>
      <c r="FO640" s="246"/>
      <c r="FP640" s="246"/>
      <c r="FQ640" s="246"/>
      <c r="FR640" s="246"/>
      <c r="FS640" s="246"/>
      <c r="FT640" s="246"/>
      <c r="FU640" s="246"/>
      <c r="FV640" s="246"/>
      <c r="FW640" s="246"/>
      <c r="FX640" s="246"/>
      <c r="FY640" s="246"/>
      <c r="FZ640" s="246"/>
      <c r="GA640" s="246"/>
      <c r="GB640" s="246"/>
      <c r="GC640" s="246"/>
      <c r="GD640" s="246"/>
      <c r="GE640" s="246"/>
      <c r="GF640" s="246"/>
      <c r="GG640" s="246"/>
      <c r="GH640" s="246"/>
      <c r="GI640" s="246"/>
      <c r="GJ640" s="246"/>
      <c r="GK640" s="246"/>
      <c r="GL640" s="246"/>
      <c r="GM640" s="246"/>
      <c r="GN640" s="246"/>
      <c r="GO640" s="246"/>
      <c r="GP640" s="246"/>
      <c r="GQ640" s="246"/>
      <c r="GR640" s="246"/>
      <c r="GS640" s="246"/>
      <c r="GT640" s="246"/>
      <c r="GU640" s="246"/>
      <c r="GV640" s="246"/>
      <c r="GW640" s="246"/>
      <c r="GX640" s="246"/>
      <c r="GY640" s="246"/>
      <c r="GZ640" s="246"/>
      <c r="HA640" s="246"/>
      <c r="HB640" s="246"/>
      <c r="HC640" s="246"/>
      <c r="HD640" s="246"/>
      <c r="HE640" s="246"/>
      <c r="HF640" s="246"/>
      <c r="HG640" s="246"/>
      <c r="HH640" s="246"/>
      <c r="HI640" s="246"/>
      <c r="HJ640" s="246"/>
      <c r="HK640" s="246"/>
    </row>
    <row r="641" spans="1:219" ht="12.4" customHeight="1" x14ac:dyDescent="0.25">
      <c r="A641" s="204"/>
      <c r="B641" s="206"/>
      <c r="C641" s="270"/>
      <c r="D641" s="206"/>
      <c r="E641" s="277"/>
      <c r="F641" s="244"/>
      <c r="G641" s="245"/>
      <c r="H641" s="209"/>
      <c r="I641" s="206"/>
      <c r="J641" s="224"/>
      <c r="K641" s="206"/>
      <c r="L641" s="281"/>
      <c r="M641" s="282"/>
      <c r="N641" s="282"/>
      <c r="O641" s="282"/>
      <c r="P641" s="282"/>
      <c r="Q641" s="282"/>
      <c r="R641" s="283"/>
      <c r="S641" s="282"/>
      <c r="T641" s="282"/>
      <c r="U641" s="283"/>
      <c r="V641" s="283"/>
      <c r="W641" s="283"/>
      <c r="X641" s="272"/>
      <c r="Y641" s="272"/>
      <c r="Z641" s="283"/>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c r="CQ641" s="284"/>
      <c r="CR641" s="284"/>
      <c r="CS641" s="284"/>
      <c r="CT641" s="284"/>
      <c r="CU641" s="284"/>
      <c r="CV641" s="284"/>
      <c r="CW641" s="284"/>
      <c r="CX641" s="284"/>
      <c r="CY641" s="284"/>
      <c r="CZ641" s="284"/>
      <c r="DA641" s="284"/>
      <c r="DB641" s="284"/>
      <c r="DC641" s="284"/>
      <c r="DD641" s="284"/>
      <c r="DE641" s="284"/>
      <c r="DF641" s="284"/>
      <c r="DG641" s="260"/>
      <c r="DH641" s="260"/>
      <c r="DI641" s="260"/>
      <c r="DJ641" s="260"/>
      <c r="DK641" s="260"/>
      <c r="DL641" s="260"/>
      <c r="DM641" s="261"/>
      <c r="DN641" s="261"/>
      <c r="DO641" s="262"/>
      <c r="DP641" s="260"/>
      <c r="DQ641" s="260"/>
      <c r="DR641" s="263"/>
      <c r="DS641" s="264"/>
      <c r="DT641" s="264"/>
      <c r="DU641" s="264"/>
      <c r="DV641" s="264"/>
      <c r="DW641" s="264"/>
      <c r="DX641" s="265"/>
      <c r="DY641" s="265"/>
      <c r="DZ641" s="263"/>
      <c r="EA641" s="264"/>
      <c r="EB641" s="264"/>
      <c r="EC641" s="263"/>
      <c r="ED641" s="264"/>
      <c r="EE641" s="264"/>
      <c r="EF641" s="264"/>
      <c r="EG641" s="264"/>
      <c r="EH641" s="264"/>
      <c r="EI641" s="265"/>
      <c r="EJ641" s="265"/>
      <c r="EK641" s="263"/>
      <c r="EL641" s="264"/>
      <c r="EM641" s="264"/>
      <c r="EN641" s="263"/>
      <c r="EO641" s="266"/>
      <c r="EP641" s="266"/>
      <c r="EQ641" s="266"/>
      <c r="ER641" s="266"/>
      <c r="ES641" s="266"/>
      <c r="ET641" s="267"/>
      <c r="EU641" s="268"/>
      <c r="EV641" s="266"/>
      <c r="EW641" s="266"/>
      <c r="EX641" s="266"/>
      <c r="EY641" s="263"/>
      <c r="EZ641" s="269"/>
      <c r="FA641" s="269"/>
      <c r="FB641" s="269"/>
      <c r="FC641" s="269"/>
      <c r="FD641" s="269"/>
      <c r="FE641" s="246"/>
      <c r="FF641" s="246"/>
      <c r="FG641" s="246"/>
      <c r="FH641" s="246"/>
      <c r="FI641" s="246"/>
      <c r="FJ641" s="246"/>
      <c r="FK641" s="246"/>
      <c r="FL641" s="246"/>
      <c r="FM641" s="246"/>
      <c r="FN641" s="246"/>
      <c r="FO641" s="246"/>
      <c r="FP641" s="246"/>
      <c r="FQ641" s="246"/>
      <c r="FR641" s="246"/>
      <c r="FS641" s="246"/>
      <c r="FT641" s="246"/>
      <c r="FU641" s="246"/>
      <c r="FV641" s="246"/>
      <c r="FW641" s="246"/>
      <c r="FX641" s="246"/>
      <c r="FY641" s="246"/>
      <c r="FZ641" s="246"/>
      <c r="GA641" s="246"/>
      <c r="GB641" s="246"/>
      <c r="GC641" s="246"/>
      <c r="GD641" s="246"/>
      <c r="GE641" s="246"/>
      <c r="GF641" s="246"/>
      <c r="GG641" s="246"/>
      <c r="GH641" s="246"/>
      <c r="GI641" s="246"/>
      <c r="GJ641" s="246"/>
      <c r="GK641" s="246"/>
      <c r="GL641" s="246"/>
      <c r="GM641" s="246"/>
      <c r="GN641" s="246"/>
      <c r="GO641" s="246"/>
      <c r="GP641" s="246"/>
      <c r="GQ641" s="246"/>
      <c r="GR641" s="246"/>
      <c r="GS641" s="246"/>
      <c r="GT641" s="246"/>
      <c r="GU641" s="246"/>
      <c r="GV641" s="246"/>
      <c r="GW641" s="246"/>
      <c r="GX641" s="246"/>
      <c r="GY641" s="246"/>
      <c r="GZ641" s="246"/>
      <c r="HA641" s="246"/>
      <c r="HB641" s="246"/>
      <c r="HC641" s="246"/>
      <c r="HD641" s="246"/>
      <c r="HE641" s="246"/>
      <c r="HF641" s="246"/>
      <c r="HG641" s="246"/>
      <c r="HH641" s="246"/>
      <c r="HI641" s="246"/>
      <c r="HJ641" s="246"/>
      <c r="HK641" s="246"/>
    </row>
    <row r="642" spans="1:219" ht="12.4" customHeight="1" x14ac:dyDescent="0.25">
      <c r="A642" s="204"/>
      <c r="B642" s="206"/>
      <c r="C642" s="270"/>
      <c r="D642" s="206"/>
      <c r="E642" s="277"/>
      <c r="F642" s="244"/>
      <c r="G642" s="245"/>
      <c r="H642" s="209"/>
      <c r="I642" s="206"/>
      <c r="J642" s="224"/>
      <c r="K642" s="206"/>
      <c r="L642" s="281"/>
      <c r="M642" s="282"/>
      <c r="N642" s="282"/>
      <c r="O642" s="282"/>
      <c r="P642" s="282"/>
      <c r="Q642" s="282"/>
      <c r="R642" s="283"/>
      <c r="S642" s="282"/>
      <c r="T642" s="282"/>
      <c r="U642" s="283"/>
      <c r="V642" s="283"/>
      <c r="W642" s="283"/>
      <c r="X642" s="272"/>
      <c r="Y642" s="272"/>
      <c r="Z642" s="283"/>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c r="CQ642" s="284"/>
      <c r="CR642" s="284"/>
      <c r="CS642" s="284"/>
      <c r="CT642" s="284"/>
      <c r="CU642" s="284"/>
      <c r="CV642" s="284"/>
      <c r="CW642" s="284"/>
      <c r="CX642" s="284"/>
      <c r="CY642" s="284"/>
      <c r="CZ642" s="284"/>
      <c r="DA642" s="284"/>
      <c r="DB642" s="284"/>
      <c r="DC642" s="284"/>
      <c r="DD642" s="284"/>
      <c r="DE642" s="284"/>
      <c r="DF642" s="284"/>
      <c r="DG642" s="260"/>
      <c r="DH642" s="260"/>
      <c r="DI642" s="260"/>
      <c r="DJ642" s="260"/>
      <c r="DK642" s="260"/>
      <c r="DL642" s="260"/>
      <c r="DM642" s="261"/>
      <c r="DN642" s="261"/>
      <c r="DO642" s="262"/>
      <c r="DP642" s="260"/>
      <c r="DQ642" s="260"/>
      <c r="DR642" s="263"/>
      <c r="DS642" s="264"/>
      <c r="DT642" s="264"/>
      <c r="DU642" s="264"/>
      <c r="DV642" s="264"/>
      <c r="DW642" s="264"/>
      <c r="DX642" s="265"/>
      <c r="DY642" s="265"/>
      <c r="DZ642" s="263"/>
      <c r="EA642" s="264"/>
      <c r="EB642" s="264"/>
      <c r="EC642" s="263"/>
      <c r="ED642" s="264"/>
      <c r="EE642" s="264"/>
      <c r="EF642" s="264"/>
      <c r="EG642" s="264"/>
      <c r="EH642" s="264"/>
      <c r="EI642" s="265"/>
      <c r="EJ642" s="265"/>
      <c r="EK642" s="263"/>
      <c r="EL642" s="264"/>
      <c r="EM642" s="264"/>
      <c r="EN642" s="263"/>
      <c r="EO642" s="266"/>
      <c r="EP642" s="266"/>
      <c r="EQ642" s="266"/>
      <c r="ER642" s="266"/>
      <c r="ES642" s="266"/>
      <c r="ET642" s="267"/>
      <c r="EU642" s="268"/>
      <c r="EV642" s="266"/>
      <c r="EW642" s="266"/>
      <c r="EX642" s="266"/>
      <c r="EY642" s="263"/>
      <c r="EZ642" s="269"/>
      <c r="FA642" s="269"/>
      <c r="FB642" s="269"/>
      <c r="FC642" s="269"/>
      <c r="FD642" s="269"/>
      <c r="FE642" s="246"/>
      <c r="FF642" s="246"/>
      <c r="FG642" s="246"/>
      <c r="FH642" s="246"/>
      <c r="FI642" s="246"/>
      <c r="FJ642" s="246"/>
      <c r="FK642" s="246"/>
      <c r="FL642" s="246"/>
      <c r="FM642" s="246"/>
      <c r="FN642" s="246"/>
      <c r="FO642" s="246"/>
      <c r="FP642" s="246"/>
      <c r="FQ642" s="246"/>
      <c r="FR642" s="246"/>
      <c r="FS642" s="246"/>
      <c r="FT642" s="246"/>
      <c r="FU642" s="246"/>
      <c r="FV642" s="246"/>
      <c r="FW642" s="246"/>
      <c r="FX642" s="246"/>
      <c r="FY642" s="246"/>
      <c r="FZ642" s="246"/>
      <c r="GA642" s="246"/>
      <c r="GB642" s="246"/>
      <c r="GC642" s="246"/>
      <c r="GD642" s="246"/>
      <c r="GE642" s="246"/>
      <c r="GF642" s="246"/>
      <c r="GG642" s="246"/>
      <c r="GH642" s="246"/>
      <c r="GI642" s="246"/>
      <c r="GJ642" s="246"/>
      <c r="GK642" s="246"/>
      <c r="GL642" s="246"/>
      <c r="GM642" s="246"/>
      <c r="GN642" s="246"/>
      <c r="GO642" s="246"/>
      <c r="GP642" s="246"/>
      <c r="GQ642" s="246"/>
      <c r="GR642" s="246"/>
      <c r="GS642" s="246"/>
      <c r="GT642" s="246"/>
      <c r="GU642" s="246"/>
      <c r="GV642" s="246"/>
      <c r="GW642" s="246"/>
      <c r="GX642" s="246"/>
      <c r="GY642" s="246"/>
      <c r="GZ642" s="246"/>
      <c r="HA642" s="246"/>
      <c r="HB642" s="246"/>
      <c r="HC642" s="246"/>
      <c r="HD642" s="246"/>
      <c r="HE642" s="246"/>
      <c r="HF642" s="246"/>
      <c r="HG642" s="246"/>
      <c r="HH642" s="246"/>
      <c r="HI642" s="246"/>
      <c r="HJ642" s="246"/>
      <c r="HK642" s="246"/>
    </row>
    <row r="643" spans="1:219" ht="12.4" customHeight="1" x14ac:dyDescent="0.25">
      <c r="A643" s="204"/>
      <c r="B643" s="206"/>
      <c r="C643" s="270"/>
      <c r="D643" s="206"/>
      <c r="E643" s="277"/>
      <c r="F643" s="244"/>
      <c r="G643" s="245"/>
      <c r="H643" s="209"/>
      <c r="I643" s="206"/>
      <c r="J643" s="224"/>
      <c r="K643" s="206"/>
      <c r="L643" s="281"/>
      <c r="M643" s="282"/>
      <c r="N643" s="282"/>
      <c r="O643" s="282"/>
      <c r="P643" s="282"/>
      <c r="Q643" s="282"/>
      <c r="R643" s="283"/>
      <c r="S643" s="282"/>
      <c r="T643" s="282"/>
      <c r="U643" s="283"/>
      <c r="V643" s="283"/>
      <c r="W643" s="283"/>
      <c r="X643" s="272"/>
      <c r="Y643" s="272"/>
      <c r="Z643" s="283"/>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c r="CQ643" s="284"/>
      <c r="CR643" s="284"/>
      <c r="CS643" s="284"/>
      <c r="CT643" s="284"/>
      <c r="CU643" s="284"/>
      <c r="CV643" s="284"/>
      <c r="CW643" s="284"/>
      <c r="CX643" s="284"/>
      <c r="CY643" s="284"/>
      <c r="CZ643" s="284"/>
      <c r="DA643" s="284"/>
      <c r="DB643" s="284"/>
      <c r="DC643" s="284"/>
      <c r="DD643" s="284"/>
      <c r="DE643" s="284"/>
      <c r="DF643" s="284"/>
      <c r="DG643" s="260"/>
      <c r="DH643" s="260"/>
      <c r="DI643" s="260"/>
      <c r="DJ643" s="260"/>
      <c r="DK643" s="260"/>
      <c r="DL643" s="260"/>
      <c r="DM643" s="261"/>
      <c r="DN643" s="261"/>
      <c r="DO643" s="262"/>
      <c r="DP643" s="260"/>
      <c r="DQ643" s="260"/>
      <c r="DR643" s="263"/>
      <c r="DS643" s="264"/>
      <c r="DT643" s="264"/>
      <c r="DU643" s="264"/>
      <c r="DV643" s="264"/>
      <c r="DW643" s="264"/>
      <c r="DX643" s="265"/>
      <c r="DY643" s="265"/>
      <c r="DZ643" s="263"/>
      <c r="EA643" s="264"/>
      <c r="EB643" s="264"/>
      <c r="EC643" s="263"/>
      <c r="ED643" s="264"/>
      <c r="EE643" s="264"/>
      <c r="EF643" s="264"/>
      <c r="EG643" s="264"/>
      <c r="EH643" s="264"/>
      <c r="EI643" s="265"/>
      <c r="EJ643" s="265"/>
      <c r="EK643" s="263"/>
      <c r="EL643" s="264"/>
      <c r="EM643" s="264"/>
      <c r="EN643" s="263"/>
      <c r="EO643" s="266"/>
      <c r="EP643" s="266"/>
      <c r="EQ643" s="266"/>
      <c r="ER643" s="266"/>
      <c r="ES643" s="266"/>
      <c r="ET643" s="267"/>
      <c r="EU643" s="268"/>
      <c r="EV643" s="266"/>
      <c r="EW643" s="266"/>
      <c r="EX643" s="266"/>
      <c r="EY643" s="263"/>
      <c r="EZ643" s="269"/>
      <c r="FA643" s="269"/>
      <c r="FB643" s="269"/>
      <c r="FC643" s="269"/>
      <c r="FD643" s="269"/>
      <c r="FE643" s="246"/>
      <c r="FF643" s="246"/>
      <c r="FG643" s="246"/>
      <c r="FH643" s="246"/>
      <c r="FI643" s="246"/>
      <c r="FJ643" s="246"/>
      <c r="FK643" s="246"/>
      <c r="FL643" s="246"/>
      <c r="FM643" s="246"/>
      <c r="FN643" s="246"/>
      <c r="FO643" s="246"/>
      <c r="FP643" s="246"/>
      <c r="FQ643" s="246"/>
      <c r="FR643" s="246"/>
      <c r="FS643" s="246"/>
      <c r="FT643" s="246"/>
      <c r="FU643" s="246"/>
      <c r="FV643" s="246"/>
      <c r="FW643" s="246"/>
      <c r="FX643" s="246"/>
      <c r="FY643" s="246"/>
      <c r="FZ643" s="246"/>
      <c r="GA643" s="246"/>
      <c r="GB643" s="246"/>
      <c r="GC643" s="246"/>
      <c r="GD643" s="246"/>
      <c r="GE643" s="246"/>
      <c r="GF643" s="246"/>
      <c r="GG643" s="246"/>
      <c r="GH643" s="246"/>
      <c r="GI643" s="246"/>
      <c r="GJ643" s="246"/>
      <c r="GK643" s="246"/>
      <c r="GL643" s="246"/>
      <c r="GM643" s="246"/>
      <c r="GN643" s="246"/>
      <c r="GO643" s="246"/>
      <c r="GP643" s="246"/>
      <c r="GQ643" s="246"/>
      <c r="GR643" s="246"/>
      <c r="GS643" s="246"/>
      <c r="GT643" s="246"/>
      <c r="GU643" s="246"/>
      <c r="GV643" s="246"/>
      <c r="GW643" s="246"/>
      <c r="GX643" s="246"/>
      <c r="GY643" s="246"/>
      <c r="GZ643" s="246"/>
      <c r="HA643" s="246"/>
      <c r="HB643" s="246"/>
      <c r="HC643" s="246"/>
      <c r="HD643" s="246"/>
      <c r="HE643" s="246"/>
      <c r="HF643" s="246"/>
      <c r="HG643" s="246"/>
      <c r="HH643" s="246"/>
      <c r="HI643" s="246"/>
      <c r="HJ643" s="246"/>
      <c r="HK643" s="246"/>
    </row>
    <row r="644" spans="1:219" ht="12.4" customHeight="1" x14ac:dyDescent="0.25">
      <c r="A644" s="204"/>
      <c r="B644" s="206"/>
      <c r="C644" s="270"/>
      <c r="D644" s="206"/>
      <c r="E644" s="277"/>
      <c r="F644" s="244"/>
      <c r="G644" s="245"/>
      <c r="H644" s="209"/>
      <c r="I644" s="206"/>
      <c r="J644" s="224"/>
      <c r="K644" s="206"/>
      <c r="L644" s="281"/>
      <c r="M644" s="282"/>
      <c r="N644" s="282"/>
      <c r="O644" s="282"/>
      <c r="P644" s="282"/>
      <c r="Q644" s="282"/>
      <c r="R644" s="283"/>
      <c r="S644" s="282"/>
      <c r="T644" s="282"/>
      <c r="U644" s="283"/>
      <c r="V644" s="283"/>
      <c r="W644" s="283"/>
      <c r="X644" s="272"/>
      <c r="Y644" s="272"/>
      <c r="Z644" s="283"/>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c r="CQ644" s="284"/>
      <c r="CR644" s="284"/>
      <c r="CS644" s="284"/>
      <c r="CT644" s="284"/>
      <c r="CU644" s="284"/>
      <c r="CV644" s="284"/>
      <c r="CW644" s="284"/>
      <c r="CX644" s="284"/>
      <c r="CY644" s="284"/>
      <c r="CZ644" s="284"/>
      <c r="DA644" s="284"/>
      <c r="DB644" s="284"/>
      <c r="DC644" s="284"/>
      <c r="DD644" s="284"/>
      <c r="DE644" s="284"/>
      <c r="DF644" s="284"/>
      <c r="DG644" s="260"/>
      <c r="DH644" s="260"/>
      <c r="DI644" s="260"/>
      <c r="DJ644" s="260"/>
      <c r="DK644" s="260"/>
      <c r="DL644" s="260"/>
      <c r="DM644" s="261"/>
      <c r="DN644" s="261"/>
      <c r="DO644" s="262"/>
      <c r="DP644" s="260"/>
      <c r="DQ644" s="260"/>
      <c r="DR644" s="263"/>
      <c r="DS644" s="264"/>
      <c r="DT644" s="264"/>
      <c r="DU644" s="264"/>
      <c r="DV644" s="264"/>
      <c r="DW644" s="264"/>
      <c r="DX644" s="265"/>
      <c r="DY644" s="265"/>
      <c r="DZ644" s="263"/>
      <c r="EA644" s="264"/>
      <c r="EB644" s="264"/>
      <c r="EC644" s="263"/>
      <c r="ED644" s="264"/>
      <c r="EE644" s="264"/>
      <c r="EF644" s="264"/>
      <c r="EG644" s="264"/>
      <c r="EH644" s="264"/>
      <c r="EI644" s="265"/>
      <c r="EJ644" s="265"/>
      <c r="EK644" s="263"/>
      <c r="EL644" s="264"/>
      <c r="EM644" s="264"/>
      <c r="EN644" s="263"/>
      <c r="EO644" s="266"/>
      <c r="EP644" s="266"/>
      <c r="EQ644" s="266"/>
      <c r="ER644" s="266"/>
      <c r="ES644" s="266"/>
      <c r="ET644" s="267"/>
      <c r="EU644" s="268"/>
      <c r="EV644" s="266"/>
      <c r="EW644" s="266"/>
      <c r="EX644" s="266"/>
      <c r="EY644" s="263"/>
      <c r="EZ644" s="269"/>
      <c r="FA644" s="269"/>
      <c r="FB644" s="269"/>
      <c r="FC644" s="269"/>
      <c r="FD644" s="269"/>
      <c r="FE644" s="246"/>
      <c r="FF644" s="246"/>
      <c r="FG644" s="246"/>
      <c r="FH644" s="246"/>
      <c r="FI644" s="246"/>
      <c r="FJ644" s="246"/>
      <c r="FK644" s="246"/>
      <c r="FL644" s="246"/>
      <c r="FM644" s="246"/>
      <c r="FN644" s="246"/>
      <c r="FO644" s="246"/>
      <c r="FP644" s="246"/>
      <c r="FQ644" s="246"/>
      <c r="FR644" s="246"/>
      <c r="FS644" s="246"/>
      <c r="FT644" s="246"/>
      <c r="FU644" s="246"/>
      <c r="FV644" s="246"/>
      <c r="FW644" s="246"/>
      <c r="FX644" s="246"/>
      <c r="FY644" s="246"/>
      <c r="FZ644" s="246"/>
      <c r="GA644" s="246"/>
      <c r="GB644" s="246"/>
      <c r="GC644" s="246"/>
      <c r="GD644" s="246"/>
      <c r="GE644" s="246"/>
      <c r="GF644" s="246"/>
      <c r="GG644" s="246"/>
      <c r="GH644" s="246"/>
      <c r="GI644" s="246"/>
      <c r="GJ644" s="246"/>
      <c r="GK644" s="246"/>
      <c r="GL644" s="246"/>
      <c r="GM644" s="246"/>
      <c r="GN644" s="246"/>
      <c r="GO644" s="246"/>
      <c r="GP644" s="246"/>
      <c r="GQ644" s="246"/>
      <c r="GR644" s="246"/>
      <c r="GS644" s="246"/>
      <c r="GT644" s="246"/>
      <c r="GU644" s="246"/>
      <c r="GV644" s="246"/>
      <c r="GW644" s="246"/>
      <c r="GX644" s="246"/>
      <c r="GY644" s="246"/>
      <c r="GZ644" s="246"/>
      <c r="HA644" s="246"/>
      <c r="HB644" s="246"/>
      <c r="HC644" s="246"/>
      <c r="HD644" s="246"/>
      <c r="HE644" s="246"/>
      <c r="HF644" s="246"/>
      <c r="HG644" s="246"/>
      <c r="HH644" s="246"/>
      <c r="HI644" s="246"/>
      <c r="HJ644" s="246"/>
      <c r="HK644" s="246"/>
    </row>
    <row r="645" spans="1:219" ht="12.4" customHeight="1" x14ac:dyDescent="0.25">
      <c r="A645" s="204"/>
      <c r="B645" s="206"/>
      <c r="C645" s="270"/>
      <c r="D645" s="206"/>
      <c r="E645" s="277"/>
      <c r="F645" s="244"/>
      <c r="G645" s="245"/>
      <c r="H645" s="209"/>
      <c r="I645" s="206"/>
      <c r="J645" s="224"/>
      <c r="K645" s="206"/>
      <c r="L645" s="281"/>
      <c r="M645" s="282"/>
      <c r="N645" s="282"/>
      <c r="O645" s="282"/>
      <c r="P645" s="282"/>
      <c r="Q645" s="282"/>
      <c r="R645" s="283"/>
      <c r="S645" s="282"/>
      <c r="T645" s="282"/>
      <c r="U645" s="283"/>
      <c r="V645" s="283"/>
      <c r="W645" s="283"/>
      <c r="X645" s="272"/>
      <c r="Y645" s="272"/>
      <c r="Z645" s="283"/>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c r="CQ645" s="284"/>
      <c r="CR645" s="284"/>
      <c r="CS645" s="284"/>
      <c r="CT645" s="284"/>
      <c r="CU645" s="284"/>
      <c r="CV645" s="284"/>
      <c r="CW645" s="284"/>
      <c r="CX645" s="284"/>
      <c r="CY645" s="284"/>
      <c r="CZ645" s="284"/>
      <c r="DA645" s="284"/>
      <c r="DB645" s="284"/>
      <c r="DC645" s="284"/>
      <c r="DD645" s="284"/>
      <c r="DE645" s="284"/>
      <c r="DF645" s="284"/>
      <c r="DG645" s="260"/>
      <c r="DH645" s="260"/>
      <c r="DI645" s="260"/>
      <c r="DJ645" s="260"/>
      <c r="DK645" s="260"/>
      <c r="DL645" s="260"/>
      <c r="DM645" s="261"/>
      <c r="DN645" s="261"/>
      <c r="DO645" s="262"/>
      <c r="DP645" s="260"/>
      <c r="DQ645" s="260"/>
      <c r="DR645" s="263"/>
      <c r="DS645" s="264"/>
      <c r="DT645" s="264"/>
      <c r="DU645" s="264"/>
      <c r="DV645" s="264"/>
      <c r="DW645" s="264"/>
      <c r="DX645" s="265"/>
      <c r="DY645" s="265"/>
      <c r="DZ645" s="263"/>
      <c r="EA645" s="264"/>
      <c r="EB645" s="264"/>
      <c r="EC645" s="263"/>
      <c r="ED645" s="264"/>
      <c r="EE645" s="264"/>
      <c r="EF645" s="264"/>
      <c r="EG645" s="264"/>
      <c r="EH645" s="264"/>
      <c r="EI645" s="265"/>
      <c r="EJ645" s="265"/>
      <c r="EK645" s="263"/>
      <c r="EL645" s="264"/>
      <c r="EM645" s="264"/>
      <c r="EN645" s="263"/>
      <c r="EO645" s="266"/>
      <c r="EP645" s="266"/>
      <c r="EQ645" s="266"/>
      <c r="ER645" s="266"/>
      <c r="ES645" s="266"/>
      <c r="ET645" s="267"/>
      <c r="EU645" s="268"/>
      <c r="EV645" s="266"/>
      <c r="EW645" s="266"/>
      <c r="EX645" s="266"/>
      <c r="EY645" s="263"/>
      <c r="EZ645" s="269"/>
      <c r="FA645" s="269"/>
      <c r="FB645" s="269"/>
      <c r="FC645" s="269"/>
      <c r="FD645" s="269"/>
      <c r="FE645" s="246"/>
      <c r="FF645" s="246"/>
      <c r="FG645" s="246"/>
      <c r="FH645" s="246"/>
      <c r="FI645" s="246"/>
      <c r="FJ645" s="246"/>
      <c r="FK645" s="246"/>
      <c r="FL645" s="246"/>
      <c r="FM645" s="246"/>
      <c r="FN645" s="246"/>
      <c r="FO645" s="246"/>
      <c r="FP645" s="246"/>
      <c r="FQ645" s="246"/>
      <c r="FR645" s="246"/>
      <c r="FS645" s="246"/>
      <c r="FT645" s="246"/>
      <c r="FU645" s="246"/>
      <c r="FV645" s="246"/>
      <c r="FW645" s="246"/>
      <c r="FX645" s="246"/>
      <c r="FY645" s="246"/>
      <c r="FZ645" s="246"/>
      <c r="GA645" s="246"/>
      <c r="GB645" s="246"/>
      <c r="GC645" s="246"/>
      <c r="GD645" s="246"/>
      <c r="GE645" s="246"/>
      <c r="GF645" s="246"/>
      <c r="GG645" s="246"/>
      <c r="GH645" s="246"/>
      <c r="GI645" s="246"/>
      <c r="GJ645" s="246"/>
      <c r="GK645" s="246"/>
      <c r="GL645" s="246"/>
      <c r="GM645" s="246"/>
      <c r="GN645" s="246"/>
      <c r="GO645" s="246"/>
      <c r="GP645" s="246"/>
      <c r="GQ645" s="246"/>
      <c r="GR645" s="246"/>
      <c r="GS645" s="246"/>
      <c r="GT645" s="246"/>
      <c r="GU645" s="246"/>
      <c r="GV645" s="246"/>
      <c r="GW645" s="246"/>
      <c r="GX645" s="246"/>
      <c r="GY645" s="246"/>
      <c r="GZ645" s="246"/>
      <c r="HA645" s="246"/>
      <c r="HB645" s="246"/>
      <c r="HC645" s="246"/>
      <c r="HD645" s="246"/>
      <c r="HE645" s="246"/>
      <c r="HF645" s="246"/>
      <c r="HG645" s="246"/>
      <c r="HH645" s="246"/>
      <c r="HI645" s="246"/>
      <c r="HJ645" s="246"/>
      <c r="HK645" s="246"/>
    </row>
    <row r="646" spans="1:219" ht="12.4" customHeight="1" x14ac:dyDescent="0.25">
      <c r="A646" s="204"/>
      <c r="B646" s="206"/>
      <c r="C646" s="270"/>
      <c r="D646" s="206"/>
      <c r="E646" s="277"/>
      <c r="F646" s="244"/>
      <c r="G646" s="245"/>
      <c r="H646" s="209"/>
      <c r="I646" s="206"/>
      <c r="J646" s="224"/>
      <c r="K646" s="206"/>
      <c r="L646" s="281"/>
      <c r="M646" s="282"/>
      <c r="N646" s="282"/>
      <c r="O646" s="282"/>
      <c r="P646" s="282"/>
      <c r="Q646" s="282"/>
      <c r="R646" s="283"/>
      <c r="S646" s="282"/>
      <c r="T646" s="282"/>
      <c r="U646" s="283"/>
      <c r="V646" s="283"/>
      <c r="W646" s="283"/>
      <c r="X646" s="272"/>
      <c r="Y646" s="272"/>
      <c r="Z646" s="283"/>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c r="CQ646" s="284"/>
      <c r="CR646" s="284"/>
      <c r="CS646" s="284"/>
      <c r="CT646" s="284"/>
      <c r="CU646" s="284"/>
      <c r="CV646" s="284"/>
      <c r="CW646" s="284"/>
      <c r="CX646" s="284"/>
      <c r="CY646" s="284"/>
      <c r="CZ646" s="284"/>
      <c r="DA646" s="284"/>
      <c r="DB646" s="284"/>
      <c r="DC646" s="284"/>
      <c r="DD646" s="284"/>
      <c r="DE646" s="284"/>
      <c r="DF646" s="284"/>
      <c r="DG646" s="260"/>
      <c r="DH646" s="260"/>
      <c r="DI646" s="260"/>
      <c r="DJ646" s="260"/>
      <c r="DK646" s="260"/>
      <c r="DL646" s="260"/>
      <c r="DM646" s="261"/>
      <c r="DN646" s="261"/>
      <c r="DO646" s="262"/>
      <c r="DP646" s="260"/>
      <c r="DQ646" s="260"/>
      <c r="DR646" s="263"/>
      <c r="DS646" s="264"/>
      <c r="DT646" s="264"/>
      <c r="DU646" s="264"/>
      <c r="DV646" s="264"/>
      <c r="DW646" s="264"/>
      <c r="DX646" s="265"/>
      <c r="DY646" s="265"/>
      <c r="DZ646" s="263"/>
      <c r="EA646" s="264"/>
      <c r="EB646" s="264"/>
      <c r="EC646" s="263"/>
      <c r="ED646" s="264"/>
      <c r="EE646" s="264"/>
      <c r="EF646" s="264"/>
      <c r="EG646" s="264"/>
      <c r="EH646" s="264"/>
      <c r="EI646" s="265"/>
      <c r="EJ646" s="265"/>
      <c r="EK646" s="263"/>
      <c r="EL646" s="264"/>
      <c r="EM646" s="264"/>
      <c r="EN646" s="263"/>
      <c r="EO646" s="266"/>
      <c r="EP646" s="266"/>
      <c r="EQ646" s="266"/>
      <c r="ER646" s="266"/>
      <c r="ES646" s="266"/>
      <c r="ET646" s="267"/>
      <c r="EU646" s="268"/>
      <c r="EV646" s="266"/>
      <c r="EW646" s="266"/>
      <c r="EX646" s="266"/>
      <c r="EY646" s="263"/>
      <c r="EZ646" s="269"/>
      <c r="FA646" s="269"/>
      <c r="FB646" s="269"/>
      <c r="FC646" s="269"/>
      <c r="FD646" s="269"/>
      <c r="FE646" s="246"/>
      <c r="FF646" s="246"/>
      <c r="FG646" s="246"/>
      <c r="FH646" s="246"/>
      <c r="FI646" s="246"/>
      <c r="FJ646" s="246"/>
      <c r="FK646" s="246"/>
      <c r="FL646" s="246"/>
      <c r="FM646" s="246"/>
      <c r="FN646" s="246"/>
      <c r="FO646" s="246"/>
      <c r="FP646" s="246"/>
      <c r="FQ646" s="246"/>
      <c r="FR646" s="246"/>
      <c r="FS646" s="246"/>
      <c r="FT646" s="246"/>
      <c r="FU646" s="246"/>
      <c r="FV646" s="246"/>
      <c r="FW646" s="246"/>
      <c r="FX646" s="246"/>
      <c r="FY646" s="246"/>
      <c r="FZ646" s="246"/>
      <c r="GA646" s="246"/>
      <c r="GB646" s="246"/>
      <c r="GC646" s="246"/>
      <c r="GD646" s="246"/>
      <c r="GE646" s="246"/>
      <c r="GF646" s="246"/>
      <c r="GG646" s="246"/>
      <c r="GH646" s="246"/>
      <c r="GI646" s="246"/>
      <c r="GJ646" s="246"/>
      <c r="GK646" s="246"/>
      <c r="GL646" s="246"/>
      <c r="GM646" s="246"/>
      <c r="GN646" s="246"/>
      <c r="GO646" s="246"/>
      <c r="GP646" s="246"/>
      <c r="GQ646" s="246"/>
      <c r="GR646" s="246"/>
      <c r="GS646" s="246"/>
      <c r="GT646" s="246"/>
      <c r="GU646" s="246"/>
      <c r="GV646" s="246"/>
      <c r="GW646" s="246"/>
      <c r="GX646" s="246"/>
      <c r="GY646" s="246"/>
      <c r="GZ646" s="246"/>
      <c r="HA646" s="246"/>
      <c r="HB646" s="246"/>
      <c r="HC646" s="246"/>
      <c r="HD646" s="246"/>
      <c r="HE646" s="246"/>
      <c r="HF646" s="246"/>
      <c r="HG646" s="246"/>
      <c r="HH646" s="246"/>
      <c r="HI646" s="246"/>
      <c r="HJ646" s="246"/>
      <c r="HK646" s="246"/>
    </row>
    <row r="647" spans="1:219" ht="12.4" customHeight="1" x14ac:dyDescent="0.25">
      <c r="A647" s="204"/>
      <c r="B647" s="206"/>
      <c r="C647" s="270"/>
      <c r="D647" s="206"/>
      <c r="E647" s="277"/>
      <c r="F647" s="244"/>
      <c r="G647" s="245"/>
      <c r="H647" s="209"/>
      <c r="I647" s="206"/>
      <c r="J647" s="224"/>
      <c r="K647" s="206"/>
      <c r="L647" s="281"/>
      <c r="M647" s="282"/>
      <c r="N647" s="282"/>
      <c r="O647" s="282"/>
      <c r="P647" s="282"/>
      <c r="Q647" s="282"/>
      <c r="R647" s="283"/>
      <c r="S647" s="282"/>
      <c r="T647" s="282"/>
      <c r="U647" s="283"/>
      <c r="V647" s="283"/>
      <c r="W647" s="283"/>
      <c r="X647" s="272"/>
      <c r="Y647" s="272"/>
      <c r="Z647" s="283"/>
      <c r="AA647" s="273"/>
      <c r="AB647" s="273"/>
      <c r="AC647" s="273"/>
      <c r="AD647" s="273"/>
      <c r="AE647" s="273"/>
      <c r="AF647" s="273"/>
      <c r="AG647" s="273"/>
      <c r="AH647" s="273"/>
      <c r="AI647" s="284"/>
      <c r="AJ647" s="284"/>
      <c r="AK647" s="284"/>
      <c r="AL647" s="284"/>
      <c r="AM647" s="273"/>
      <c r="AN647" s="273"/>
      <c r="AO647" s="273"/>
      <c r="AP647" s="273"/>
      <c r="AQ647" s="273"/>
      <c r="AR647" s="273"/>
      <c r="AS647" s="273"/>
      <c r="AT647" s="273"/>
      <c r="AU647" s="273"/>
      <c r="AV647" s="273"/>
      <c r="AW647" s="273"/>
      <c r="AX647" s="273"/>
      <c r="AY647" s="273"/>
      <c r="AZ647" s="273"/>
      <c r="BA647" s="273"/>
      <c r="BB647" s="273"/>
      <c r="BC647" s="273"/>
      <c r="BD647" s="273"/>
      <c r="BE647" s="273"/>
      <c r="BF647" s="273"/>
      <c r="BG647" s="273"/>
      <c r="BH647" s="273"/>
      <c r="BI647" s="273"/>
      <c r="BJ647" s="273"/>
      <c r="BK647" s="273"/>
      <c r="BL647" s="273"/>
      <c r="BM647" s="273"/>
      <c r="BN647" s="273"/>
      <c r="BO647" s="273"/>
      <c r="BP647" s="273"/>
      <c r="BQ647" s="273"/>
      <c r="BR647" s="273"/>
      <c r="BS647" s="273"/>
      <c r="BT647" s="273"/>
      <c r="BU647" s="273"/>
      <c r="BV647" s="273"/>
      <c r="BW647" s="273"/>
      <c r="BX647" s="273"/>
      <c r="BY647" s="273"/>
      <c r="BZ647" s="273"/>
      <c r="CA647" s="273"/>
      <c r="CB647" s="273"/>
      <c r="CC647" s="273"/>
      <c r="CD647" s="273"/>
      <c r="CE647" s="273"/>
      <c r="CF647" s="273"/>
      <c r="CG647" s="273"/>
      <c r="CH647" s="273"/>
      <c r="CI647" s="273"/>
      <c r="CJ647" s="273"/>
      <c r="CK647" s="273"/>
      <c r="CL647" s="273"/>
      <c r="CM647" s="273"/>
      <c r="CN647" s="273"/>
      <c r="CO647" s="273"/>
      <c r="CP647" s="273"/>
      <c r="CQ647" s="273"/>
      <c r="CR647" s="273"/>
      <c r="CS647" s="273"/>
      <c r="CT647" s="273"/>
      <c r="CU647" s="273"/>
      <c r="CV647" s="273"/>
      <c r="CW647" s="273"/>
      <c r="CX647" s="273"/>
      <c r="CY647" s="273"/>
      <c r="CZ647" s="273"/>
      <c r="DA647" s="273"/>
      <c r="DB647" s="273"/>
      <c r="DC647" s="273"/>
      <c r="DD647" s="273"/>
      <c r="DE647" s="273"/>
      <c r="DF647" s="273"/>
      <c r="DG647" s="260"/>
      <c r="DH647" s="260"/>
      <c r="DI647" s="260"/>
      <c r="DJ647" s="260"/>
      <c r="DK647" s="260"/>
      <c r="DL647" s="260"/>
      <c r="DM647" s="261"/>
      <c r="DN647" s="261"/>
      <c r="DO647" s="262"/>
      <c r="DP647" s="260"/>
      <c r="DQ647" s="260"/>
      <c r="DR647" s="263"/>
      <c r="DS647" s="264"/>
      <c r="DT647" s="264"/>
      <c r="DU647" s="264"/>
      <c r="DV647" s="264"/>
      <c r="DW647" s="264"/>
      <c r="DX647" s="265"/>
      <c r="DY647" s="265"/>
      <c r="DZ647" s="263"/>
      <c r="EA647" s="264"/>
      <c r="EB647" s="264"/>
      <c r="EC647" s="263"/>
      <c r="ED647" s="264"/>
      <c r="EE647" s="264"/>
      <c r="EF647" s="264"/>
      <c r="EG647" s="264"/>
      <c r="EH647" s="264"/>
      <c r="EI647" s="265"/>
      <c r="EJ647" s="265"/>
      <c r="EK647" s="263"/>
      <c r="EL647" s="264"/>
      <c r="EM647" s="264"/>
      <c r="EN647" s="263"/>
      <c r="EO647" s="266"/>
      <c r="EP647" s="266"/>
      <c r="EQ647" s="266"/>
      <c r="ER647" s="266"/>
      <c r="ES647" s="266"/>
      <c r="ET647" s="267"/>
      <c r="EU647" s="268"/>
      <c r="EV647" s="266"/>
      <c r="EW647" s="266"/>
      <c r="EX647" s="266"/>
      <c r="EY647" s="263"/>
      <c r="EZ647" s="269"/>
      <c r="FA647" s="269"/>
      <c r="FB647" s="269"/>
      <c r="FC647" s="269"/>
      <c r="FD647" s="269"/>
      <c r="FE647" s="246"/>
      <c r="FF647" s="246"/>
      <c r="FG647" s="246"/>
      <c r="FH647" s="246"/>
      <c r="FI647" s="246"/>
      <c r="FJ647" s="246"/>
      <c r="FK647" s="246"/>
      <c r="FL647" s="246"/>
      <c r="FM647" s="246"/>
      <c r="FN647" s="246"/>
      <c r="FO647" s="246"/>
      <c r="FP647" s="246"/>
      <c r="FQ647" s="246"/>
      <c r="FR647" s="246"/>
      <c r="FS647" s="246"/>
      <c r="FT647" s="246"/>
      <c r="FU647" s="246"/>
      <c r="FV647" s="246"/>
      <c r="FW647" s="246"/>
      <c r="FX647" s="246"/>
      <c r="FY647" s="246"/>
      <c r="FZ647" s="246"/>
      <c r="GA647" s="246"/>
      <c r="GB647" s="246"/>
      <c r="GC647" s="246"/>
      <c r="GD647" s="246"/>
      <c r="GE647" s="246"/>
      <c r="GF647" s="246"/>
      <c r="GG647" s="246"/>
      <c r="GH647" s="246"/>
      <c r="GI647" s="246"/>
      <c r="GJ647" s="246"/>
      <c r="GK647" s="246"/>
      <c r="GL647" s="246"/>
      <c r="GM647" s="246"/>
      <c r="GN647" s="246"/>
      <c r="GO647" s="246"/>
      <c r="GP647" s="246"/>
      <c r="GQ647" s="246"/>
      <c r="GR647" s="246"/>
      <c r="GS647" s="246"/>
      <c r="GT647" s="246"/>
      <c r="GU647" s="246"/>
      <c r="GV647" s="246"/>
      <c r="GW647" s="246"/>
      <c r="GX647" s="246"/>
      <c r="GY647" s="246"/>
      <c r="GZ647" s="246"/>
      <c r="HA647" s="246"/>
      <c r="HB647" s="246"/>
      <c r="HC647" s="246"/>
      <c r="HD647" s="246"/>
      <c r="HE647" s="246"/>
      <c r="HF647" s="246"/>
      <c r="HG647" s="246"/>
      <c r="HH647" s="246"/>
      <c r="HI647" s="246"/>
      <c r="HJ647" s="246"/>
      <c r="HK647" s="246"/>
    </row>
    <row r="648" spans="1:219" ht="12.4" customHeight="1" x14ac:dyDescent="0.25">
      <c r="A648" s="204"/>
      <c r="B648" s="206"/>
      <c r="C648" s="270"/>
      <c r="D648" s="206"/>
      <c r="E648" s="277"/>
      <c r="F648" s="244"/>
      <c r="G648" s="245"/>
      <c r="H648" s="209"/>
      <c r="I648" s="206"/>
      <c r="J648" s="224"/>
      <c r="K648" s="206"/>
      <c r="L648" s="281"/>
      <c r="M648" s="282"/>
      <c r="N648" s="282"/>
      <c r="O648" s="282"/>
      <c r="P648" s="282"/>
      <c r="Q648" s="282"/>
      <c r="R648" s="283"/>
      <c r="S648" s="282"/>
      <c r="T648" s="282"/>
      <c r="U648" s="283"/>
      <c r="V648" s="283"/>
      <c r="W648" s="283"/>
      <c r="X648" s="272"/>
      <c r="Y648" s="272"/>
      <c r="Z648" s="283"/>
      <c r="AA648" s="273"/>
      <c r="AB648" s="273"/>
      <c r="AC648" s="273"/>
      <c r="AD648" s="273"/>
      <c r="AE648" s="273"/>
      <c r="AF648" s="273"/>
      <c r="AG648" s="273"/>
      <c r="AH648" s="273"/>
      <c r="AI648" s="284"/>
      <c r="AJ648" s="284"/>
      <c r="AK648" s="284"/>
      <c r="AL648" s="284"/>
      <c r="AM648" s="273"/>
      <c r="AN648" s="273"/>
      <c r="AO648" s="273"/>
      <c r="AP648" s="273"/>
      <c r="AQ648" s="273"/>
      <c r="AR648" s="273"/>
      <c r="AS648" s="273"/>
      <c r="AT648" s="273"/>
      <c r="AU648" s="273"/>
      <c r="AV648" s="273"/>
      <c r="AW648" s="273"/>
      <c r="AX648" s="273"/>
      <c r="AY648" s="273"/>
      <c r="AZ648" s="273"/>
      <c r="BA648" s="273"/>
      <c r="BB648" s="273"/>
      <c r="BC648" s="273"/>
      <c r="BD648" s="273"/>
      <c r="BE648" s="273"/>
      <c r="BF648" s="273"/>
      <c r="BG648" s="273"/>
      <c r="BH648" s="273"/>
      <c r="BI648" s="273"/>
      <c r="BJ648" s="273"/>
      <c r="BK648" s="273"/>
      <c r="BL648" s="273"/>
      <c r="BM648" s="273"/>
      <c r="BN648" s="273"/>
      <c r="BO648" s="273"/>
      <c r="BP648" s="273"/>
      <c r="BQ648" s="273"/>
      <c r="BR648" s="273"/>
      <c r="BS648" s="273"/>
      <c r="BT648" s="273"/>
      <c r="BU648" s="273"/>
      <c r="BV648" s="273"/>
      <c r="BW648" s="273"/>
      <c r="BX648" s="273"/>
      <c r="BY648" s="273"/>
      <c r="BZ648" s="273"/>
      <c r="CA648" s="273"/>
      <c r="CB648" s="273"/>
      <c r="CC648" s="273"/>
      <c r="CD648" s="273"/>
      <c r="CE648" s="284"/>
      <c r="CF648" s="284"/>
      <c r="CG648" s="284"/>
      <c r="CH648" s="284"/>
      <c r="CI648" s="273"/>
      <c r="CJ648" s="273"/>
      <c r="CK648" s="273"/>
      <c r="CL648" s="273"/>
      <c r="CM648" s="273"/>
      <c r="CN648" s="273"/>
      <c r="CO648" s="273"/>
      <c r="CP648" s="273"/>
      <c r="CQ648" s="273"/>
      <c r="CR648" s="273"/>
      <c r="CS648" s="273"/>
      <c r="CT648" s="273"/>
      <c r="CU648" s="273"/>
      <c r="CV648" s="273"/>
      <c r="CW648" s="273"/>
      <c r="CX648" s="273"/>
      <c r="CY648" s="273"/>
      <c r="CZ648" s="273"/>
      <c r="DA648" s="273"/>
      <c r="DB648" s="273"/>
      <c r="DC648" s="273"/>
      <c r="DD648" s="273"/>
      <c r="DE648" s="273"/>
      <c r="DF648" s="273"/>
      <c r="DG648" s="260"/>
      <c r="DH648" s="260"/>
      <c r="DI648" s="260"/>
      <c r="DJ648" s="260"/>
      <c r="DK648" s="260"/>
      <c r="DL648" s="260"/>
      <c r="DM648" s="261"/>
      <c r="DN648" s="261"/>
      <c r="DO648" s="262"/>
      <c r="DP648" s="260"/>
      <c r="DQ648" s="260"/>
      <c r="DR648" s="263"/>
      <c r="DS648" s="264"/>
      <c r="DT648" s="264"/>
      <c r="DU648" s="264"/>
      <c r="DV648" s="264"/>
      <c r="DW648" s="264"/>
      <c r="DX648" s="265"/>
      <c r="DY648" s="265"/>
      <c r="DZ648" s="263"/>
      <c r="EA648" s="264"/>
      <c r="EB648" s="264"/>
      <c r="EC648" s="263"/>
      <c r="ED648" s="264"/>
      <c r="EE648" s="264"/>
      <c r="EF648" s="264"/>
      <c r="EG648" s="264"/>
      <c r="EH648" s="264"/>
      <c r="EI648" s="265"/>
      <c r="EJ648" s="265"/>
      <c r="EK648" s="263"/>
      <c r="EL648" s="264"/>
      <c r="EM648" s="264"/>
      <c r="EN648" s="263"/>
      <c r="EO648" s="266"/>
      <c r="EP648" s="266"/>
      <c r="EQ648" s="266"/>
      <c r="ER648" s="266"/>
      <c r="ES648" s="266"/>
      <c r="ET648" s="267"/>
      <c r="EU648" s="268"/>
      <c r="EV648" s="266"/>
      <c r="EW648" s="266"/>
      <c r="EX648" s="266"/>
      <c r="EY648" s="263"/>
      <c r="EZ648" s="269"/>
      <c r="FA648" s="269"/>
      <c r="FB648" s="269"/>
      <c r="FC648" s="269"/>
      <c r="FD648" s="269"/>
      <c r="FE648" s="246"/>
      <c r="FF648" s="246"/>
      <c r="FG648" s="246"/>
      <c r="FH648" s="246"/>
      <c r="FI648" s="246"/>
      <c r="FJ648" s="246"/>
      <c r="FK648" s="246"/>
      <c r="FL648" s="246"/>
      <c r="FM648" s="246"/>
      <c r="FN648" s="246"/>
      <c r="FO648" s="246"/>
      <c r="FP648" s="246"/>
      <c r="FQ648" s="246"/>
      <c r="FR648" s="246"/>
      <c r="FS648" s="246"/>
      <c r="FT648" s="246"/>
      <c r="FU648" s="246"/>
      <c r="FV648" s="246"/>
      <c r="FW648" s="246"/>
      <c r="FX648" s="246"/>
      <c r="FY648" s="246"/>
      <c r="FZ648" s="246"/>
      <c r="GA648" s="246"/>
      <c r="GB648" s="246"/>
      <c r="GC648" s="246"/>
      <c r="GD648" s="246"/>
      <c r="GE648" s="246"/>
      <c r="GF648" s="246"/>
      <c r="GG648" s="246"/>
      <c r="GH648" s="246"/>
      <c r="GI648" s="246"/>
      <c r="GJ648" s="246"/>
      <c r="GK648" s="246"/>
      <c r="GL648" s="246"/>
      <c r="GM648" s="246"/>
      <c r="GN648" s="246"/>
      <c r="GO648" s="246"/>
      <c r="GP648" s="246"/>
      <c r="GQ648" s="246"/>
      <c r="GR648" s="246"/>
      <c r="GS648" s="246"/>
      <c r="GT648" s="246"/>
      <c r="GU648" s="246"/>
      <c r="GV648" s="246"/>
      <c r="GW648" s="246"/>
      <c r="GX648" s="246"/>
      <c r="GY648" s="246"/>
      <c r="GZ648" s="246"/>
      <c r="HA648" s="246"/>
      <c r="HB648" s="246"/>
      <c r="HC648" s="246"/>
      <c r="HD648" s="246"/>
      <c r="HE648" s="246"/>
      <c r="HF648" s="246"/>
      <c r="HG648" s="246"/>
      <c r="HH648" s="246"/>
      <c r="HI648" s="246"/>
      <c r="HJ648" s="246"/>
      <c r="HK648" s="246"/>
    </row>
    <row r="649" spans="1:219" ht="12.4" customHeight="1" x14ac:dyDescent="0.25">
      <c r="A649" s="204"/>
      <c r="B649" s="206"/>
      <c r="C649" s="270"/>
      <c r="D649" s="206"/>
      <c r="E649" s="277"/>
      <c r="F649" s="244"/>
      <c r="G649" s="245"/>
      <c r="H649" s="209"/>
      <c r="I649" s="206"/>
      <c r="J649" s="224"/>
      <c r="K649" s="206"/>
      <c r="L649" s="281"/>
      <c r="M649" s="282"/>
      <c r="N649" s="282"/>
      <c r="O649" s="282"/>
      <c r="P649" s="282"/>
      <c r="Q649" s="282"/>
      <c r="R649" s="283"/>
      <c r="S649" s="282"/>
      <c r="T649" s="282"/>
      <c r="U649" s="283"/>
      <c r="V649" s="283"/>
      <c r="W649" s="283"/>
      <c r="X649" s="283"/>
      <c r="Y649" s="272"/>
      <c r="Z649" s="283"/>
      <c r="AA649" s="273"/>
      <c r="AB649" s="273"/>
      <c r="AC649" s="273"/>
      <c r="AD649" s="273"/>
      <c r="AE649" s="273"/>
      <c r="AF649" s="273"/>
      <c r="AG649" s="273"/>
      <c r="AH649" s="273"/>
      <c r="AI649" s="284"/>
      <c r="AJ649" s="284"/>
      <c r="AK649" s="284"/>
      <c r="AL649" s="284"/>
      <c r="AM649" s="273"/>
      <c r="AN649" s="273"/>
      <c r="AO649" s="273"/>
      <c r="AP649" s="273"/>
      <c r="AQ649" s="273"/>
      <c r="AR649" s="284"/>
      <c r="AS649" s="273"/>
      <c r="AT649" s="273"/>
      <c r="AU649" s="273"/>
      <c r="AV649" s="273"/>
      <c r="AW649" s="273"/>
      <c r="AX649" s="273"/>
      <c r="AY649" s="273"/>
      <c r="AZ649" s="273"/>
      <c r="BA649" s="273"/>
      <c r="BB649" s="273"/>
      <c r="BC649" s="273"/>
      <c r="BD649" s="273"/>
      <c r="BE649" s="273"/>
      <c r="BF649" s="273"/>
      <c r="BG649" s="273"/>
      <c r="BH649" s="273"/>
      <c r="BI649" s="273"/>
      <c r="BJ649" s="273"/>
      <c r="BK649" s="273"/>
      <c r="BL649" s="273"/>
      <c r="BM649" s="273"/>
      <c r="BN649" s="273"/>
      <c r="BO649" s="273"/>
      <c r="BP649" s="273"/>
      <c r="BQ649" s="273"/>
      <c r="BR649" s="273"/>
      <c r="BS649" s="273"/>
      <c r="BT649" s="273"/>
      <c r="BU649" s="273"/>
      <c r="BV649" s="273"/>
      <c r="BW649" s="273"/>
      <c r="BX649" s="273"/>
      <c r="BY649" s="273"/>
      <c r="BZ649" s="273"/>
      <c r="CA649" s="273"/>
      <c r="CB649" s="273"/>
      <c r="CC649" s="273"/>
      <c r="CD649" s="273"/>
      <c r="CE649" s="284"/>
      <c r="CF649" s="284"/>
      <c r="CG649" s="284"/>
      <c r="CH649" s="284"/>
      <c r="CI649" s="273"/>
      <c r="CJ649" s="273"/>
      <c r="CK649" s="273"/>
      <c r="CL649" s="273"/>
      <c r="CM649" s="273"/>
      <c r="CN649" s="273"/>
      <c r="CO649" s="273"/>
      <c r="CP649" s="273"/>
      <c r="CQ649" s="273"/>
      <c r="CR649" s="273"/>
      <c r="CS649" s="273"/>
      <c r="CT649" s="273"/>
      <c r="CU649" s="273"/>
      <c r="CV649" s="273"/>
      <c r="CW649" s="273"/>
      <c r="CX649" s="273"/>
      <c r="CY649" s="273"/>
      <c r="CZ649" s="273"/>
      <c r="DA649" s="273"/>
      <c r="DB649" s="273"/>
      <c r="DC649" s="273"/>
      <c r="DD649" s="273"/>
      <c r="DE649" s="273"/>
      <c r="DF649" s="273"/>
      <c r="DG649" s="260"/>
      <c r="DH649" s="260"/>
      <c r="DI649" s="260"/>
      <c r="DJ649" s="260"/>
      <c r="DK649" s="260"/>
      <c r="DL649" s="260"/>
      <c r="DM649" s="261"/>
      <c r="DN649" s="261"/>
      <c r="DO649" s="262"/>
      <c r="DP649" s="260"/>
      <c r="DQ649" s="260"/>
      <c r="DR649" s="263"/>
      <c r="DS649" s="264"/>
      <c r="DT649" s="264"/>
      <c r="DU649" s="264"/>
      <c r="DV649" s="264"/>
      <c r="DW649" s="264"/>
      <c r="DX649" s="265"/>
      <c r="DY649" s="265"/>
      <c r="DZ649" s="263"/>
      <c r="EA649" s="264"/>
      <c r="EB649" s="264"/>
      <c r="EC649" s="263"/>
      <c r="ED649" s="264"/>
      <c r="EE649" s="264"/>
      <c r="EF649" s="264"/>
      <c r="EG649" s="264"/>
      <c r="EH649" s="264"/>
      <c r="EI649" s="265"/>
      <c r="EJ649" s="265"/>
      <c r="EK649" s="263"/>
      <c r="EL649" s="264"/>
      <c r="EM649" s="264"/>
      <c r="EN649" s="263"/>
      <c r="EO649" s="266"/>
      <c r="EP649" s="266"/>
      <c r="EQ649" s="266"/>
      <c r="ER649" s="266"/>
      <c r="ES649" s="266"/>
      <c r="ET649" s="267"/>
      <c r="EU649" s="268"/>
      <c r="EV649" s="266"/>
      <c r="EW649" s="266"/>
      <c r="EX649" s="266"/>
      <c r="EY649" s="263"/>
      <c r="EZ649" s="269"/>
      <c r="FA649" s="269"/>
      <c r="FB649" s="269"/>
      <c r="FC649" s="269"/>
      <c r="FD649" s="269"/>
      <c r="FE649" s="246"/>
      <c r="FF649" s="246"/>
      <c r="FG649" s="246"/>
      <c r="FH649" s="246"/>
      <c r="FI649" s="246"/>
      <c r="FJ649" s="246"/>
      <c r="FK649" s="246"/>
      <c r="FL649" s="246"/>
      <c r="FM649" s="246"/>
      <c r="FN649" s="246"/>
      <c r="FO649" s="246"/>
      <c r="FP649" s="246"/>
      <c r="FQ649" s="246"/>
      <c r="FR649" s="246"/>
      <c r="FS649" s="246"/>
      <c r="FT649" s="246"/>
      <c r="FU649" s="246"/>
      <c r="FV649" s="246"/>
      <c r="FW649" s="246"/>
      <c r="FX649" s="246"/>
      <c r="FY649" s="246"/>
      <c r="FZ649" s="246"/>
      <c r="GA649" s="246"/>
      <c r="GB649" s="246"/>
      <c r="GC649" s="246"/>
      <c r="GD649" s="246"/>
      <c r="GE649" s="246"/>
      <c r="GF649" s="246"/>
      <c r="GG649" s="246"/>
      <c r="GH649" s="246"/>
      <c r="GI649" s="246"/>
      <c r="GJ649" s="246"/>
      <c r="GK649" s="246"/>
      <c r="GL649" s="246"/>
      <c r="GM649" s="246"/>
      <c r="GN649" s="246"/>
      <c r="GO649" s="246"/>
      <c r="GP649" s="246"/>
      <c r="GQ649" s="246"/>
      <c r="GR649" s="246"/>
      <c r="GS649" s="246"/>
      <c r="GT649" s="246"/>
      <c r="GU649" s="246"/>
      <c r="GV649" s="246"/>
      <c r="GW649" s="246"/>
      <c r="GX649" s="246"/>
      <c r="GY649" s="246"/>
      <c r="GZ649" s="246"/>
      <c r="HA649" s="246"/>
      <c r="HB649" s="246"/>
      <c r="HC649" s="246"/>
      <c r="HD649" s="246"/>
      <c r="HE649" s="246"/>
      <c r="HF649" s="246"/>
      <c r="HG649" s="246"/>
      <c r="HH649" s="246"/>
      <c r="HI649" s="246"/>
      <c r="HJ649" s="246"/>
      <c r="HK649" s="246"/>
    </row>
    <row r="650" spans="1:219" ht="12.4" customHeight="1" x14ac:dyDescent="0.25">
      <c r="A650" s="204"/>
      <c r="B650" s="206"/>
      <c r="C650" s="270"/>
      <c r="D650" s="206"/>
      <c r="E650" s="277"/>
      <c r="F650" s="244"/>
      <c r="G650" s="245"/>
      <c r="H650" s="209"/>
      <c r="I650" s="206"/>
      <c r="J650" s="224"/>
      <c r="K650" s="206"/>
      <c r="L650" s="281"/>
      <c r="M650" s="282"/>
      <c r="N650" s="282"/>
      <c r="O650" s="282"/>
      <c r="P650" s="282"/>
      <c r="Q650" s="282"/>
      <c r="R650" s="283"/>
      <c r="S650" s="282"/>
      <c r="T650" s="282"/>
      <c r="U650" s="283"/>
      <c r="V650" s="283"/>
      <c r="W650" s="283"/>
      <c r="X650" s="272"/>
      <c r="Y650" s="272"/>
      <c r="Z650" s="283"/>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c r="CQ650" s="284"/>
      <c r="CR650" s="284"/>
      <c r="CS650" s="284"/>
      <c r="CT650" s="284"/>
      <c r="CU650" s="284"/>
      <c r="CV650" s="284"/>
      <c r="CW650" s="284"/>
      <c r="CX650" s="284"/>
      <c r="CY650" s="284"/>
      <c r="CZ650" s="284"/>
      <c r="DA650" s="284"/>
      <c r="DB650" s="284"/>
      <c r="DC650" s="284"/>
      <c r="DD650" s="284"/>
      <c r="DE650" s="284"/>
      <c r="DF650" s="284"/>
      <c r="DG650" s="260"/>
      <c r="DH650" s="260"/>
      <c r="DI650" s="260"/>
      <c r="DJ650" s="260"/>
      <c r="DK650" s="260"/>
      <c r="DL650" s="260"/>
      <c r="DM650" s="261"/>
      <c r="DN650" s="261"/>
      <c r="DO650" s="262"/>
      <c r="DP650" s="260"/>
      <c r="DQ650" s="260"/>
      <c r="DR650" s="263"/>
      <c r="DS650" s="264"/>
      <c r="DT650" s="264"/>
      <c r="DU650" s="264"/>
      <c r="DV650" s="264"/>
      <c r="DW650" s="264"/>
      <c r="DX650" s="265"/>
      <c r="DY650" s="265"/>
      <c r="DZ650" s="263"/>
      <c r="EA650" s="264"/>
      <c r="EB650" s="264"/>
      <c r="EC650" s="263"/>
      <c r="ED650" s="264"/>
      <c r="EE650" s="264"/>
      <c r="EF650" s="264"/>
      <c r="EG650" s="264"/>
      <c r="EH650" s="264"/>
      <c r="EI650" s="265"/>
      <c r="EJ650" s="265"/>
      <c r="EK650" s="263"/>
      <c r="EL650" s="264"/>
      <c r="EM650" s="264"/>
      <c r="EN650" s="263"/>
      <c r="EO650" s="266"/>
      <c r="EP650" s="266"/>
      <c r="EQ650" s="266"/>
      <c r="ER650" s="266"/>
      <c r="ES650" s="266"/>
      <c r="ET650" s="267"/>
      <c r="EU650" s="268"/>
      <c r="EV650" s="266"/>
      <c r="EW650" s="266"/>
      <c r="EX650" s="266"/>
      <c r="EY650" s="263"/>
      <c r="EZ650" s="269"/>
      <c r="FA650" s="269"/>
      <c r="FB650" s="269"/>
      <c r="FC650" s="269"/>
      <c r="FD650" s="269"/>
      <c r="FE650" s="246"/>
      <c r="FF650" s="246"/>
      <c r="FG650" s="246"/>
      <c r="FH650" s="246"/>
      <c r="FI650" s="246"/>
      <c r="FJ650" s="246"/>
      <c r="FK650" s="246"/>
      <c r="FL650" s="246"/>
      <c r="FM650" s="246"/>
      <c r="FN650" s="246"/>
      <c r="FO650" s="246"/>
      <c r="FP650" s="246"/>
      <c r="FQ650" s="246"/>
      <c r="FR650" s="246"/>
      <c r="FS650" s="246"/>
      <c r="FT650" s="246"/>
      <c r="FU650" s="246"/>
      <c r="FV650" s="246"/>
      <c r="FW650" s="246"/>
      <c r="FX650" s="246"/>
      <c r="FY650" s="246"/>
      <c r="FZ650" s="246"/>
      <c r="GA650" s="246"/>
      <c r="GB650" s="246"/>
      <c r="GC650" s="246"/>
      <c r="GD650" s="246"/>
      <c r="GE650" s="246"/>
      <c r="GF650" s="246"/>
      <c r="GG650" s="246"/>
      <c r="GH650" s="246"/>
      <c r="GI650" s="246"/>
      <c r="GJ650" s="246"/>
      <c r="GK650" s="246"/>
      <c r="GL650" s="246"/>
      <c r="GM650" s="246"/>
      <c r="GN650" s="246"/>
      <c r="GO650" s="246"/>
      <c r="GP650" s="246"/>
      <c r="GQ650" s="246"/>
      <c r="GR650" s="246"/>
      <c r="GS650" s="246"/>
      <c r="GT650" s="246"/>
      <c r="GU650" s="246"/>
      <c r="GV650" s="246"/>
      <c r="GW650" s="246"/>
      <c r="GX650" s="246"/>
      <c r="GY650" s="246"/>
      <c r="GZ650" s="246"/>
      <c r="HA650" s="246"/>
      <c r="HB650" s="246"/>
      <c r="HC650" s="246"/>
      <c r="HD650" s="246"/>
      <c r="HE650" s="246"/>
      <c r="HF650" s="246"/>
      <c r="HG650" s="246"/>
      <c r="HH650" s="246"/>
      <c r="HI650" s="246"/>
      <c r="HJ650" s="246"/>
      <c r="HK650" s="246"/>
    </row>
    <row r="651" spans="1:219" ht="12.4" customHeight="1" x14ac:dyDescent="0.25">
      <c r="A651" s="204"/>
      <c r="B651" s="206"/>
      <c r="C651" s="270"/>
      <c r="D651" s="206"/>
      <c r="E651" s="277"/>
      <c r="F651" s="244"/>
      <c r="G651" s="245"/>
      <c r="H651" s="209"/>
      <c r="I651" s="206"/>
      <c r="J651" s="224"/>
      <c r="K651" s="206"/>
      <c r="L651" s="281"/>
      <c r="M651" s="282"/>
      <c r="N651" s="282"/>
      <c r="O651" s="282"/>
      <c r="P651" s="282"/>
      <c r="Q651" s="282"/>
      <c r="R651" s="283"/>
      <c r="S651" s="282"/>
      <c r="T651" s="282"/>
      <c r="U651" s="283"/>
      <c r="V651" s="283"/>
      <c r="W651" s="283"/>
      <c r="X651" s="272"/>
      <c r="Y651" s="272"/>
      <c r="Z651" s="283"/>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c r="CQ651" s="284"/>
      <c r="CR651" s="284"/>
      <c r="CS651" s="284"/>
      <c r="CT651" s="284"/>
      <c r="CU651" s="284"/>
      <c r="CV651" s="284"/>
      <c r="CW651" s="284"/>
      <c r="CX651" s="284"/>
      <c r="CY651" s="284"/>
      <c r="CZ651" s="284"/>
      <c r="DA651" s="284"/>
      <c r="DB651" s="284"/>
      <c r="DC651" s="284"/>
      <c r="DD651" s="284"/>
      <c r="DE651" s="284"/>
      <c r="DF651" s="284"/>
      <c r="DG651" s="260"/>
      <c r="DH651" s="260"/>
      <c r="DI651" s="260"/>
      <c r="DJ651" s="260"/>
      <c r="DK651" s="260"/>
      <c r="DL651" s="260"/>
      <c r="DM651" s="261"/>
      <c r="DN651" s="261"/>
      <c r="DO651" s="262"/>
      <c r="DP651" s="260"/>
      <c r="DQ651" s="260"/>
      <c r="DR651" s="263"/>
      <c r="DS651" s="264"/>
      <c r="DT651" s="264"/>
      <c r="DU651" s="264"/>
      <c r="DV651" s="264"/>
      <c r="DW651" s="264"/>
      <c r="DX651" s="265"/>
      <c r="DY651" s="265"/>
      <c r="DZ651" s="263"/>
      <c r="EA651" s="264"/>
      <c r="EB651" s="264"/>
      <c r="EC651" s="263"/>
      <c r="ED651" s="264"/>
      <c r="EE651" s="264"/>
      <c r="EF651" s="264"/>
      <c r="EG651" s="264"/>
      <c r="EH651" s="264"/>
      <c r="EI651" s="265"/>
      <c r="EJ651" s="265"/>
      <c r="EK651" s="263"/>
      <c r="EL651" s="264"/>
      <c r="EM651" s="264"/>
      <c r="EN651" s="263"/>
      <c r="EO651" s="266"/>
      <c r="EP651" s="266"/>
      <c r="EQ651" s="266"/>
      <c r="ER651" s="266"/>
      <c r="ES651" s="266"/>
      <c r="ET651" s="267"/>
      <c r="EU651" s="268"/>
      <c r="EV651" s="266"/>
      <c r="EW651" s="266"/>
      <c r="EX651" s="266"/>
      <c r="EY651" s="263"/>
      <c r="EZ651" s="269"/>
      <c r="FA651" s="269"/>
      <c r="FB651" s="269"/>
      <c r="FC651" s="269"/>
      <c r="FD651" s="269"/>
      <c r="FE651" s="246"/>
      <c r="FF651" s="246"/>
      <c r="FG651" s="246"/>
      <c r="FH651" s="246"/>
      <c r="FI651" s="246"/>
      <c r="FJ651" s="246"/>
      <c r="FK651" s="246"/>
      <c r="FL651" s="246"/>
      <c r="FM651" s="246"/>
      <c r="FN651" s="246"/>
      <c r="FO651" s="246"/>
      <c r="FP651" s="246"/>
      <c r="FQ651" s="246"/>
      <c r="FR651" s="246"/>
      <c r="FS651" s="246"/>
      <c r="FT651" s="246"/>
      <c r="FU651" s="246"/>
      <c r="FV651" s="246"/>
      <c r="FW651" s="246"/>
      <c r="FX651" s="246"/>
      <c r="FY651" s="246"/>
      <c r="FZ651" s="246"/>
      <c r="GA651" s="246"/>
      <c r="GB651" s="246"/>
      <c r="GC651" s="246"/>
      <c r="GD651" s="246"/>
      <c r="GE651" s="246"/>
      <c r="GF651" s="246"/>
      <c r="GG651" s="246"/>
      <c r="GH651" s="246"/>
      <c r="GI651" s="246"/>
      <c r="GJ651" s="246"/>
      <c r="GK651" s="246"/>
      <c r="GL651" s="246"/>
      <c r="GM651" s="246"/>
      <c r="GN651" s="246"/>
      <c r="GO651" s="246"/>
      <c r="GP651" s="246"/>
      <c r="GQ651" s="246"/>
      <c r="GR651" s="246"/>
      <c r="GS651" s="246"/>
      <c r="GT651" s="246"/>
      <c r="GU651" s="246"/>
      <c r="GV651" s="246"/>
      <c r="GW651" s="246"/>
      <c r="GX651" s="246"/>
      <c r="GY651" s="246"/>
      <c r="GZ651" s="246"/>
      <c r="HA651" s="246"/>
      <c r="HB651" s="246"/>
      <c r="HC651" s="246"/>
      <c r="HD651" s="246"/>
      <c r="HE651" s="246"/>
      <c r="HF651" s="246"/>
      <c r="HG651" s="246"/>
      <c r="HH651" s="246"/>
      <c r="HI651" s="246"/>
      <c r="HJ651" s="246"/>
      <c r="HK651" s="246"/>
    </row>
    <row r="652" spans="1:219" ht="12.4" customHeight="1" x14ac:dyDescent="0.25">
      <c r="A652" s="204"/>
      <c r="B652" s="206"/>
      <c r="C652" s="270"/>
      <c r="D652" s="206"/>
      <c r="E652" s="277"/>
      <c r="F652" s="244"/>
      <c r="G652" s="245"/>
      <c r="H652" s="209"/>
      <c r="I652" s="206"/>
      <c r="J652" s="224"/>
      <c r="K652" s="206"/>
      <c r="L652" s="281"/>
      <c r="M652" s="282"/>
      <c r="N652" s="282"/>
      <c r="O652" s="282"/>
      <c r="P652" s="282"/>
      <c r="Q652" s="282"/>
      <c r="R652" s="283"/>
      <c r="S652" s="282"/>
      <c r="T652" s="282"/>
      <c r="U652" s="283"/>
      <c r="V652" s="283"/>
      <c r="W652" s="283"/>
      <c r="X652" s="272"/>
      <c r="Y652" s="272"/>
      <c r="Z652" s="283"/>
      <c r="AA652" s="273"/>
      <c r="AB652" s="273"/>
      <c r="AC652" s="273"/>
      <c r="AD652" s="273"/>
      <c r="AE652" s="273"/>
      <c r="AF652" s="273"/>
      <c r="AG652" s="273"/>
      <c r="AH652" s="273"/>
      <c r="AI652" s="284"/>
      <c r="AJ652" s="284"/>
      <c r="AK652" s="284"/>
      <c r="AL652" s="284"/>
      <c r="AM652" s="273"/>
      <c r="AN652" s="273"/>
      <c r="AO652" s="273"/>
      <c r="AP652" s="273"/>
      <c r="AQ652" s="273"/>
      <c r="AR652" s="273"/>
      <c r="AS652" s="273"/>
      <c r="AT652" s="273"/>
      <c r="AU652" s="273"/>
      <c r="AV652" s="273"/>
      <c r="AW652" s="273"/>
      <c r="AX652" s="273"/>
      <c r="AY652" s="273"/>
      <c r="AZ652" s="273"/>
      <c r="BA652" s="273"/>
      <c r="BB652" s="273"/>
      <c r="BC652" s="273"/>
      <c r="BD652" s="273"/>
      <c r="BE652" s="273"/>
      <c r="BF652" s="273"/>
      <c r="BG652" s="273"/>
      <c r="BH652" s="273"/>
      <c r="BI652" s="273"/>
      <c r="BJ652" s="273"/>
      <c r="BK652" s="273"/>
      <c r="BL652" s="273"/>
      <c r="BM652" s="273"/>
      <c r="BN652" s="273"/>
      <c r="BO652" s="273"/>
      <c r="BP652" s="273"/>
      <c r="BQ652" s="273"/>
      <c r="BR652" s="273"/>
      <c r="BS652" s="273"/>
      <c r="BT652" s="273"/>
      <c r="BU652" s="273"/>
      <c r="BV652" s="273"/>
      <c r="BW652" s="273"/>
      <c r="BX652" s="273"/>
      <c r="BY652" s="273"/>
      <c r="BZ652" s="273"/>
      <c r="CA652" s="273"/>
      <c r="CB652" s="273"/>
      <c r="CC652" s="273"/>
      <c r="CD652" s="273"/>
      <c r="CE652" s="284"/>
      <c r="CF652" s="284"/>
      <c r="CG652" s="284"/>
      <c r="CH652" s="284"/>
      <c r="CI652" s="273"/>
      <c r="CJ652" s="273"/>
      <c r="CK652" s="273"/>
      <c r="CL652" s="273"/>
      <c r="CM652" s="273"/>
      <c r="CN652" s="273"/>
      <c r="CO652" s="273"/>
      <c r="CP652" s="273"/>
      <c r="CQ652" s="273"/>
      <c r="CR652" s="273"/>
      <c r="CS652" s="273"/>
      <c r="CT652" s="273"/>
      <c r="CU652" s="284"/>
      <c r="CV652" s="284"/>
      <c r="CW652" s="284"/>
      <c r="CX652" s="273"/>
      <c r="CY652" s="273"/>
      <c r="CZ652" s="273"/>
      <c r="DA652" s="273"/>
      <c r="DB652" s="273"/>
      <c r="DC652" s="273"/>
      <c r="DD652" s="273"/>
      <c r="DE652" s="273"/>
      <c r="DF652" s="273"/>
      <c r="DG652" s="260"/>
      <c r="DH652" s="260"/>
      <c r="DI652" s="260"/>
      <c r="DJ652" s="260"/>
      <c r="DK652" s="260"/>
      <c r="DL652" s="260"/>
      <c r="DM652" s="261"/>
      <c r="DN652" s="261"/>
      <c r="DO652" s="262"/>
      <c r="DP652" s="260"/>
      <c r="DQ652" s="260"/>
      <c r="DR652" s="263"/>
      <c r="DS652" s="264"/>
      <c r="DT652" s="264"/>
      <c r="DU652" s="264"/>
      <c r="DV652" s="264"/>
      <c r="DW652" s="264"/>
      <c r="DX652" s="265"/>
      <c r="DY652" s="265"/>
      <c r="DZ652" s="263"/>
      <c r="EA652" s="264"/>
      <c r="EB652" s="264"/>
      <c r="EC652" s="263"/>
      <c r="ED652" s="264"/>
      <c r="EE652" s="264"/>
      <c r="EF652" s="264"/>
      <c r="EG652" s="264"/>
      <c r="EH652" s="264"/>
      <c r="EI652" s="265"/>
      <c r="EJ652" s="265"/>
      <c r="EK652" s="263"/>
      <c r="EL652" s="264"/>
      <c r="EM652" s="264"/>
      <c r="EN652" s="263"/>
      <c r="EO652" s="266"/>
      <c r="EP652" s="266"/>
      <c r="EQ652" s="266"/>
      <c r="ER652" s="266"/>
      <c r="ES652" s="266"/>
      <c r="ET652" s="267"/>
      <c r="EU652" s="268"/>
      <c r="EV652" s="266"/>
      <c r="EW652" s="266"/>
      <c r="EX652" s="266"/>
      <c r="EY652" s="263"/>
      <c r="EZ652" s="269"/>
      <c r="FA652" s="269"/>
      <c r="FB652" s="269"/>
      <c r="FC652" s="269"/>
      <c r="FD652" s="269"/>
      <c r="FE652" s="246"/>
      <c r="FF652" s="246"/>
      <c r="FG652" s="246"/>
      <c r="FH652" s="246"/>
      <c r="FI652" s="246"/>
      <c r="FJ652" s="246"/>
      <c r="FK652" s="246"/>
      <c r="FL652" s="246"/>
      <c r="FM652" s="246"/>
      <c r="FN652" s="246"/>
      <c r="FO652" s="246"/>
      <c r="FP652" s="246"/>
      <c r="FQ652" s="246"/>
      <c r="FR652" s="246"/>
      <c r="FS652" s="246"/>
      <c r="FT652" s="246"/>
      <c r="FU652" s="246"/>
      <c r="FV652" s="246"/>
      <c r="FW652" s="246"/>
      <c r="FX652" s="246"/>
      <c r="FY652" s="246"/>
      <c r="FZ652" s="246"/>
      <c r="GA652" s="246"/>
      <c r="GB652" s="246"/>
      <c r="GC652" s="246"/>
      <c r="GD652" s="246"/>
      <c r="GE652" s="246"/>
      <c r="GF652" s="246"/>
      <c r="GG652" s="246"/>
      <c r="GH652" s="246"/>
      <c r="GI652" s="246"/>
      <c r="GJ652" s="246"/>
      <c r="GK652" s="246"/>
      <c r="GL652" s="246"/>
      <c r="GM652" s="246"/>
      <c r="GN652" s="246"/>
      <c r="GO652" s="246"/>
      <c r="GP652" s="246"/>
      <c r="GQ652" s="246"/>
      <c r="GR652" s="246"/>
      <c r="GS652" s="246"/>
      <c r="GT652" s="246"/>
      <c r="GU652" s="246"/>
      <c r="GV652" s="246"/>
      <c r="GW652" s="246"/>
      <c r="GX652" s="246"/>
      <c r="GY652" s="246"/>
      <c r="GZ652" s="246"/>
      <c r="HA652" s="246"/>
      <c r="HB652" s="246"/>
      <c r="HC652" s="246"/>
      <c r="HD652" s="246"/>
      <c r="HE652" s="246"/>
      <c r="HF652" s="246"/>
      <c r="HG652" s="246"/>
      <c r="HH652" s="246"/>
      <c r="HI652" s="246"/>
      <c r="HJ652" s="246"/>
      <c r="HK652" s="246"/>
    </row>
    <row r="653" spans="1:219" ht="12.4" customHeight="1" x14ac:dyDescent="0.25">
      <c r="A653" s="204"/>
      <c r="B653" s="206"/>
      <c r="C653" s="270"/>
      <c r="D653" s="206"/>
      <c r="E653" s="277"/>
      <c r="F653" s="244"/>
      <c r="G653" s="245"/>
      <c r="H653" s="209"/>
      <c r="I653" s="206"/>
      <c r="J653" s="224"/>
      <c r="K653" s="206"/>
      <c r="L653" s="281"/>
      <c r="M653" s="282"/>
      <c r="N653" s="282"/>
      <c r="O653" s="282"/>
      <c r="P653" s="282"/>
      <c r="Q653" s="282"/>
      <c r="R653" s="283"/>
      <c r="S653" s="282"/>
      <c r="T653" s="282"/>
      <c r="U653" s="283"/>
      <c r="V653" s="283"/>
      <c r="W653" s="283"/>
      <c r="X653" s="272"/>
      <c r="Y653" s="272"/>
      <c r="Z653" s="283"/>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c r="CQ653" s="284"/>
      <c r="CR653" s="284"/>
      <c r="CS653" s="284"/>
      <c r="CT653" s="284"/>
      <c r="CU653" s="284"/>
      <c r="CV653" s="284"/>
      <c r="CW653" s="284"/>
      <c r="CX653" s="284"/>
      <c r="CY653" s="284"/>
      <c r="CZ653" s="284"/>
      <c r="DA653" s="284"/>
      <c r="DB653" s="284"/>
      <c r="DC653" s="284"/>
      <c r="DD653" s="284"/>
      <c r="DE653" s="284"/>
      <c r="DF653" s="284"/>
      <c r="DG653" s="260"/>
      <c r="DH653" s="260"/>
      <c r="DI653" s="260"/>
      <c r="DJ653" s="260"/>
      <c r="DK653" s="260"/>
      <c r="DL653" s="260"/>
      <c r="DM653" s="261"/>
      <c r="DN653" s="261"/>
      <c r="DO653" s="262"/>
      <c r="DP653" s="260"/>
      <c r="DQ653" s="260"/>
      <c r="DR653" s="263"/>
      <c r="DS653" s="264"/>
      <c r="DT653" s="264"/>
      <c r="DU653" s="264"/>
      <c r="DV653" s="264"/>
      <c r="DW653" s="264"/>
      <c r="DX653" s="265"/>
      <c r="DY653" s="265"/>
      <c r="DZ653" s="263"/>
      <c r="EA653" s="264"/>
      <c r="EB653" s="264"/>
      <c r="EC653" s="263"/>
      <c r="ED653" s="264"/>
      <c r="EE653" s="264"/>
      <c r="EF653" s="264"/>
      <c r="EG653" s="264"/>
      <c r="EH653" s="264"/>
      <c r="EI653" s="265"/>
      <c r="EJ653" s="265"/>
      <c r="EK653" s="263"/>
      <c r="EL653" s="264"/>
      <c r="EM653" s="264"/>
      <c r="EN653" s="263"/>
      <c r="EO653" s="266"/>
      <c r="EP653" s="266"/>
      <c r="EQ653" s="266"/>
      <c r="ER653" s="266"/>
      <c r="ES653" s="266"/>
      <c r="ET653" s="267"/>
      <c r="EU653" s="268"/>
      <c r="EV653" s="266"/>
      <c r="EW653" s="266"/>
      <c r="EX653" s="266"/>
      <c r="EY653" s="263"/>
      <c r="EZ653" s="269"/>
      <c r="FA653" s="269"/>
      <c r="FB653" s="269"/>
      <c r="FC653" s="269"/>
      <c r="FD653" s="269"/>
      <c r="FE653" s="246"/>
      <c r="FF653" s="246"/>
      <c r="FG653" s="246"/>
      <c r="FH653" s="246"/>
      <c r="FI653" s="246"/>
      <c r="FJ653" s="246"/>
      <c r="FK653" s="246"/>
      <c r="FL653" s="246"/>
      <c r="FM653" s="246"/>
      <c r="FN653" s="246"/>
      <c r="FO653" s="246"/>
      <c r="FP653" s="246"/>
      <c r="FQ653" s="246"/>
      <c r="FR653" s="246"/>
      <c r="FS653" s="246"/>
      <c r="FT653" s="246"/>
      <c r="FU653" s="246"/>
      <c r="FV653" s="246"/>
      <c r="FW653" s="246"/>
      <c r="FX653" s="246"/>
      <c r="FY653" s="246"/>
      <c r="FZ653" s="246"/>
      <c r="GA653" s="246"/>
      <c r="GB653" s="246"/>
      <c r="GC653" s="246"/>
      <c r="GD653" s="246"/>
      <c r="GE653" s="246"/>
      <c r="GF653" s="246"/>
      <c r="GG653" s="246"/>
      <c r="GH653" s="246"/>
      <c r="GI653" s="246"/>
      <c r="GJ653" s="246"/>
      <c r="GK653" s="246"/>
      <c r="GL653" s="246"/>
      <c r="GM653" s="246"/>
      <c r="GN653" s="246"/>
      <c r="GO653" s="246"/>
      <c r="GP653" s="246"/>
      <c r="GQ653" s="246"/>
      <c r="GR653" s="246"/>
      <c r="GS653" s="246"/>
      <c r="GT653" s="246"/>
      <c r="GU653" s="246"/>
      <c r="GV653" s="246"/>
      <c r="GW653" s="246"/>
      <c r="GX653" s="246"/>
      <c r="GY653" s="246"/>
      <c r="GZ653" s="246"/>
      <c r="HA653" s="246"/>
      <c r="HB653" s="246"/>
      <c r="HC653" s="246"/>
      <c r="HD653" s="246"/>
      <c r="HE653" s="246"/>
      <c r="HF653" s="246"/>
      <c r="HG653" s="246"/>
      <c r="HH653" s="246"/>
      <c r="HI653" s="246"/>
      <c r="HJ653" s="246"/>
      <c r="HK653" s="246"/>
    </row>
    <row r="654" spans="1:219" ht="12.4" customHeight="1" x14ac:dyDescent="0.25">
      <c r="A654" s="204"/>
      <c r="B654" s="206"/>
      <c r="C654" s="270"/>
      <c r="D654" s="206"/>
      <c r="E654" s="277"/>
      <c r="F654" s="244"/>
      <c r="G654" s="245"/>
      <c r="H654" s="209"/>
      <c r="I654" s="206"/>
      <c r="J654" s="224"/>
      <c r="K654" s="206"/>
      <c r="L654" s="281"/>
      <c r="M654" s="282"/>
      <c r="N654" s="282"/>
      <c r="O654" s="282"/>
      <c r="P654" s="282"/>
      <c r="Q654" s="282"/>
      <c r="R654" s="283"/>
      <c r="S654" s="282"/>
      <c r="T654" s="282"/>
      <c r="U654" s="283"/>
      <c r="V654" s="283"/>
      <c r="W654" s="283"/>
      <c r="X654" s="272"/>
      <c r="Y654" s="272"/>
      <c r="Z654" s="283"/>
      <c r="AA654" s="273"/>
      <c r="AB654" s="273"/>
      <c r="AC654" s="273"/>
      <c r="AD654" s="273"/>
      <c r="AE654" s="273"/>
      <c r="AF654" s="273"/>
      <c r="AG654" s="273"/>
      <c r="AH654" s="273"/>
      <c r="AI654" s="284"/>
      <c r="AJ654" s="284"/>
      <c r="AK654" s="284"/>
      <c r="AL654" s="284"/>
      <c r="AM654" s="273"/>
      <c r="AN654" s="273"/>
      <c r="AO654" s="273"/>
      <c r="AP654" s="273"/>
      <c r="AQ654" s="284"/>
      <c r="AR654" s="284"/>
      <c r="AS654" s="284"/>
      <c r="AT654" s="284"/>
      <c r="AU654" s="273"/>
      <c r="AV654" s="273"/>
      <c r="AW654" s="273"/>
      <c r="AX654" s="273"/>
      <c r="AY654" s="273"/>
      <c r="AZ654" s="273"/>
      <c r="BA654" s="273"/>
      <c r="BB654" s="273"/>
      <c r="BC654" s="273"/>
      <c r="BD654" s="273"/>
      <c r="BE654" s="273"/>
      <c r="BF654" s="273"/>
      <c r="BG654" s="273"/>
      <c r="BH654" s="273"/>
      <c r="BI654" s="273"/>
      <c r="BJ654" s="273"/>
      <c r="BK654" s="273"/>
      <c r="BL654" s="273"/>
      <c r="BM654" s="273"/>
      <c r="BN654" s="273"/>
      <c r="BO654" s="273"/>
      <c r="BP654" s="273"/>
      <c r="BQ654" s="273"/>
      <c r="BR654" s="273"/>
      <c r="BS654" s="273"/>
      <c r="BT654" s="273"/>
      <c r="BU654" s="273"/>
      <c r="BV654" s="273"/>
      <c r="BW654" s="273"/>
      <c r="BX654" s="273"/>
      <c r="BY654" s="273"/>
      <c r="BZ654" s="273"/>
      <c r="CA654" s="273"/>
      <c r="CB654" s="273"/>
      <c r="CC654" s="273"/>
      <c r="CD654" s="273"/>
      <c r="CE654" s="284"/>
      <c r="CF654" s="284"/>
      <c r="CG654" s="284"/>
      <c r="CH654" s="284"/>
      <c r="CI654" s="273"/>
      <c r="CJ654" s="273"/>
      <c r="CK654" s="273"/>
      <c r="CL654" s="273"/>
      <c r="CM654" s="273"/>
      <c r="CN654" s="273"/>
      <c r="CO654" s="273"/>
      <c r="CP654" s="273"/>
      <c r="CQ654" s="273"/>
      <c r="CR654" s="273"/>
      <c r="CS654" s="273"/>
      <c r="CT654" s="273"/>
      <c r="CU654" s="273"/>
      <c r="CV654" s="273"/>
      <c r="CW654" s="273"/>
      <c r="CX654" s="273"/>
      <c r="CY654" s="273"/>
      <c r="CZ654" s="273"/>
      <c r="DA654" s="273"/>
      <c r="DB654" s="273"/>
      <c r="DC654" s="273"/>
      <c r="DD654" s="273"/>
      <c r="DE654" s="273"/>
      <c r="DF654" s="273"/>
      <c r="DG654" s="260"/>
      <c r="DH654" s="260"/>
      <c r="DI654" s="260"/>
      <c r="DJ654" s="260"/>
      <c r="DK654" s="260"/>
      <c r="DL654" s="260"/>
      <c r="DM654" s="261"/>
      <c r="DN654" s="261"/>
      <c r="DO654" s="262"/>
      <c r="DP654" s="260"/>
      <c r="DQ654" s="260"/>
      <c r="DR654" s="263"/>
      <c r="DS654" s="264"/>
      <c r="DT654" s="264"/>
      <c r="DU654" s="264"/>
      <c r="DV654" s="264"/>
      <c r="DW654" s="264"/>
      <c r="DX654" s="265"/>
      <c r="DY654" s="265"/>
      <c r="DZ654" s="263"/>
      <c r="EA654" s="264"/>
      <c r="EB654" s="264"/>
      <c r="EC654" s="263"/>
      <c r="ED654" s="264"/>
      <c r="EE654" s="264"/>
      <c r="EF654" s="264"/>
      <c r="EG654" s="264"/>
      <c r="EH654" s="264"/>
      <c r="EI654" s="265"/>
      <c r="EJ654" s="265"/>
      <c r="EK654" s="263"/>
      <c r="EL654" s="264"/>
      <c r="EM654" s="264"/>
      <c r="EN654" s="263"/>
      <c r="EO654" s="266"/>
      <c r="EP654" s="266"/>
      <c r="EQ654" s="266"/>
      <c r="ER654" s="266"/>
      <c r="ES654" s="266"/>
      <c r="ET654" s="267"/>
      <c r="EU654" s="268"/>
      <c r="EV654" s="266"/>
      <c r="EW654" s="266"/>
      <c r="EX654" s="266"/>
      <c r="EY654" s="263"/>
      <c r="EZ654" s="269"/>
      <c r="FA654" s="269"/>
      <c r="FB654" s="269"/>
      <c r="FC654" s="269"/>
      <c r="FD654" s="269"/>
      <c r="FE654" s="246"/>
      <c r="FF654" s="246"/>
      <c r="FG654" s="246"/>
      <c r="FH654" s="246"/>
      <c r="FI654" s="246"/>
      <c r="FJ654" s="246"/>
      <c r="FK654" s="246"/>
      <c r="FL654" s="246"/>
      <c r="FM654" s="246"/>
      <c r="FN654" s="246"/>
      <c r="FO654" s="246"/>
      <c r="FP654" s="246"/>
      <c r="FQ654" s="246"/>
      <c r="FR654" s="246"/>
      <c r="FS654" s="246"/>
      <c r="FT654" s="246"/>
      <c r="FU654" s="246"/>
      <c r="FV654" s="246"/>
      <c r="FW654" s="246"/>
      <c r="FX654" s="246"/>
      <c r="FY654" s="246"/>
      <c r="FZ654" s="246"/>
      <c r="GA654" s="246"/>
      <c r="GB654" s="246"/>
      <c r="GC654" s="246"/>
      <c r="GD654" s="246"/>
      <c r="GE654" s="246"/>
      <c r="GF654" s="246"/>
      <c r="GG654" s="246"/>
      <c r="GH654" s="246"/>
      <c r="GI654" s="246"/>
      <c r="GJ654" s="246"/>
      <c r="GK654" s="246"/>
      <c r="GL654" s="246"/>
      <c r="GM654" s="246"/>
      <c r="GN654" s="246"/>
      <c r="GO654" s="246"/>
      <c r="GP654" s="246"/>
      <c r="GQ654" s="246"/>
      <c r="GR654" s="246"/>
      <c r="GS654" s="246"/>
      <c r="GT654" s="246"/>
      <c r="GU654" s="246"/>
      <c r="GV654" s="246"/>
      <c r="GW654" s="246"/>
      <c r="GX654" s="246"/>
      <c r="GY654" s="246"/>
      <c r="GZ654" s="246"/>
      <c r="HA654" s="246"/>
      <c r="HB654" s="246"/>
      <c r="HC654" s="246"/>
      <c r="HD654" s="246"/>
      <c r="HE654" s="246"/>
      <c r="HF654" s="246"/>
      <c r="HG654" s="246"/>
      <c r="HH654" s="246"/>
      <c r="HI654" s="246"/>
      <c r="HJ654" s="246"/>
      <c r="HK654" s="246"/>
    </row>
    <row r="655" spans="1:219" ht="12.4" customHeight="1" x14ac:dyDescent="0.25">
      <c r="A655" s="204"/>
      <c r="B655" s="206"/>
      <c r="C655" s="270"/>
      <c r="D655" s="206"/>
      <c r="E655" s="277"/>
      <c r="F655" s="244"/>
      <c r="G655" s="245"/>
      <c r="H655" s="209"/>
      <c r="I655" s="206"/>
      <c r="J655" s="224"/>
      <c r="K655" s="206"/>
      <c r="L655" s="281"/>
      <c r="M655" s="282"/>
      <c r="N655" s="282"/>
      <c r="O655" s="282"/>
      <c r="P655" s="282"/>
      <c r="Q655" s="282"/>
      <c r="R655" s="283"/>
      <c r="S655" s="282"/>
      <c r="T655" s="282"/>
      <c r="U655" s="283"/>
      <c r="V655" s="283"/>
      <c r="W655" s="283"/>
      <c r="X655" s="272"/>
      <c r="Y655" s="272"/>
      <c r="Z655" s="283"/>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c r="CQ655" s="284"/>
      <c r="CR655" s="284"/>
      <c r="CS655" s="284"/>
      <c r="CT655" s="284"/>
      <c r="CU655" s="284"/>
      <c r="CV655" s="284"/>
      <c r="CW655" s="284"/>
      <c r="CX655" s="284"/>
      <c r="CY655" s="284"/>
      <c r="CZ655" s="284"/>
      <c r="DA655" s="284"/>
      <c r="DB655" s="284"/>
      <c r="DC655" s="284"/>
      <c r="DD655" s="284"/>
      <c r="DE655" s="284"/>
      <c r="DF655" s="284"/>
      <c r="DG655" s="260"/>
      <c r="DH655" s="260"/>
      <c r="DI655" s="260"/>
      <c r="DJ655" s="260"/>
      <c r="DK655" s="260"/>
      <c r="DL655" s="260"/>
      <c r="DM655" s="261"/>
      <c r="DN655" s="261"/>
      <c r="DO655" s="262"/>
      <c r="DP655" s="260"/>
      <c r="DQ655" s="260"/>
      <c r="DR655" s="263"/>
      <c r="DS655" s="264"/>
      <c r="DT655" s="264"/>
      <c r="DU655" s="264"/>
      <c r="DV655" s="264"/>
      <c r="DW655" s="264"/>
      <c r="DX655" s="265"/>
      <c r="DY655" s="265"/>
      <c r="DZ655" s="263"/>
      <c r="EA655" s="264"/>
      <c r="EB655" s="264"/>
      <c r="EC655" s="263"/>
      <c r="ED655" s="264"/>
      <c r="EE655" s="264"/>
      <c r="EF655" s="264"/>
      <c r="EG655" s="264"/>
      <c r="EH655" s="264"/>
      <c r="EI655" s="265"/>
      <c r="EJ655" s="265"/>
      <c r="EK655" s="263"/>
      <c r="EL655" s="264"/>
      <c r="EM655" s="264"/>
      <c r="EN655" s="263"/>
      <c r="EO655" s="266"/>
      <c r="EP655" s="266"/>
      <c r="EQ655" s="266"/>
      <c r="ER655" s="266"/>
      <c r="ES655" s="266"/>
      <c r="ET655" s="267"/>
      <c r="EU655" s="268"/>
      <c r="EV655" s="266"/>
      <c r="EW655" s="266"/>
      <c r="EX655" s="266"/>
      <c r="EY655" s="263"/>
      <c r="EZ655" s="269"/>
      <c r="FA655" s="269"/>
      <c r="FB655" s="269"/>
      <c r="FC655" s="269"/>
      <c r="FD655" s="269"/>
      <c r="FE655" s="246"/>
      <c r="FF655" s="246"/>
      <c r="FG655" s="246"/>
      <c r="FH655" s="246"/>
      <c r="FI655" s="246"/>
      <c r="FJ655" s="246"/>
      <c r="FK655" s="246"/>
      <c r="FL655" s="246"/>
      <c r="FM655" s="246"/>
      <c r="FN655" s="246"/>
      <c r="FO655" s="246"/>
      <c r="FP655" s="246"/>
      <c r="FQ655" s="246"/>
      <c r="FR655" s="246"/>
      <c r="FS655" s="246"/>
      <c r="FT655" s="246"/>
      <c r="FU655" s="246"/>
      <c r="FV655" s="246"/>
      <c r="FW655" s="246"/>
      <c r="FX655" s="246"/>
      <c r="FY655" s="246"/>
      <c r="FZ655" s="246"/>
      <c r="GA655" s="246"/>
      <c r="GB655" s="246"/>
      <c r="GC655" s="246"/>
      <c r="GD655" s="246"/>
      <c r="GE655" s="246"/>
      <c r="GF655" s="246"/>
      <c r="GG655" s="246"/>
      <c r="GH655" s="246"/>
      <c r="GI655" s="246"/>
      <c r="GJ655" s="246"/>
      <c r="GK655" s="246"/>
      <c r="GL655" s="246"/>
      <c r="GM655" s="246"/>
      <c r="GN655" s="246"/>
      <c r="GO655" s="246"/>
      <c r="GP655" s="246"/>
      <c r="GQ655" s="246"/>
      <c r="GR655" s="246"/>
      <c r="GS655" s="246"/>
      <c r="GT655" s="246"/>
      <c r="GU655" s="246"/>
      <c r="GV655" s="246"/>
      <c r="GW655" s="246"/>
      <c r="GX655" s="246"/>
      <c r="GY655" s="246"/>
      <c r="GZ655" s="246"/>
      <c r="HA655" s="246"/>
      <c r="HB655" s="246"/>
      <c r="HC655" s="246"/>
      <c r="HD655" s="246"/>
      <c r="HE655" s="246"/>
      <c r="HF655" s="246"/>
      <c r="HG655" s="246"/>
      <c r="HH655" s="246"/>
      <c r="HI655" s="246"/>
      <c r="HJ655" s="246"/>
      <c r="HK655" s="246"/>
    </row>
    <row r="656" spans="1:219" ht="12.4" customHeight="1" x14ac:dyDescent="0.25">
      <c r="A656" s="204"/>
      <c r="B656" s="206"/>
      <c r="C656" s="270"/>
      <c r="D656" s="206"/>
      <c r="E656" s="277"/>
      <c r="F656" s="244"/>
      <c r="G656" s="245"/>
      <c r="H656" s="209"/>
      <c r="I656" s="206"/>
      <c r="J656" s="224"/>
      <c r="K656" s="206"/>
      <c r="L656" s="281"/>
      <c r="M656" s="282"/>
      <c r="N656" s="282"/>
      <c r="O656" s="282"/>
      <c r="P656" s="282"/>
      <c r="Q656" s="282"/>
      <c r="R656" s="283"/>
      <c r="S656" s="282"/>
      <c r="T656" s="282"/>
      <c r="U656" s="283"/>
      <c r="V656" s="283"/>
      <c r="W656" s="283"/>
      <c r="X656" s="272"/>
      <c r="Y656" s="272"/>
      <c r="Z656" s="283"/>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c r="CQ656" s="284"/>
      <c r="CR656" s="284"/>
      <c r="CS656" s="284"/>
      <c r="CT656" s="284"/>
      <c r="CU656" s="284"/>
      <c r="CV656" s="284"/>
      <c r="CW656" s="284"/>
      <c r="CX656" s="284"/>
      <c r="CY656" s="284"/>
      <c r="CZ656" s="284"/>
      <c r="DA656" s="284"/>
      <c r="DB656" s="284"/>
      <c r="DC656" s="284"/>
      <c r="DD656" s="284"/>
      <c r="DE656" s="284"/>
      <c r="DF656" s="284"/>
      <c r="DG656" s="260"/>
      <c r="DH656" s="260"/>
      <c r="DI656" s="260"/>
      <c r="DJ656" s="260"/>
      <c r="DK656" s="260"/>
      <c r="DL656" s="260"/>
      <c r="DM656" s="261"/>
      <c r="DN656" s="261"/>
      <c r="DO656" s="262"/>
      <c r="DP656" s="260"/>
      <c r="DQ656" s="260"/>
      <c r="DR656" s="263"/>
      <c r="DS656" s="264"/>
      <c r="DT656" s="264"/>
      <c r="DU656" s="264"/>
      <c r="DV656" s="264"/>
      <c r="DW656" s="264"/>
      <c r="DX656" s="265"/>
      <c r="DY656" s="265"/>
      <c r="DZ656" s="263"/>
      <c r="EA656" s="264"/>
      <c r="EB656" s="264"/>
      <c r="EC656" s="263"/>
      <c r="ED656" s="264"/>
      <c r="EE656" s="264"/>
      <c r="EF656" s="264"/>
      <c r="EG656" s="264"/>
      <c r="EH656" s="264"/>
      <c r="EI656" s="265"/>
      <c r="EJ656" s="265"/>
      <c r="EK656" s="263"/>
      <c r="EL656" s="264"/>
      <c r="EM656" s="264"/>
      <c r="EN656" s="263"/>
      <c r="EO656" s="266"/>
      <c r="EP656" s="266"/>
      <c r="EQ656" s="266"/>
      <c r="ER656" s="266"/>
      <c r="ES656" s="266"/>
      <c r="ET656" s="267"/>
      <c r="EU656" s="268"/>
      <c r="EV656" s="266"/>
      <c r="EW656" s="266"/>
      <c r="EX656" s="266"/>
      <c r="EY656" s="263"/>
      <c r="EZ656" s="269"/>
      <c r="FA656" s="269"/>
      <c r="FB656" s="269"/>
      <c r="FC656" s="269"/>
      <c r="FD656" s="269"/>
      <c r="FE656" s="246"/>
      <c r="FF656" s="246"/>
      <c r="FG656" s="246"/>
      <c r="FH656" s="246"/>
      <c r="FI656" s="246"/>
      <c r="FJ656" s="246"/>
      <c r="FK656" s="246"/>
      <c r="FL656" s="246"/>
      <c r="FM656" s="246"/>
      <c r="FN656" s="246"/>
      <c r="FO656" s="246"/>
      <c r="FP656" s="246"/>
      <c r="FQ656" s="246"/>
      <c r="FR656" s="246"/>
      <c r="FS656" s="246"/>
      <c r="FT656" s="246"/>
      <c r="FU656" s="246"/>
      <c r="FV656" s="246"/>
      <c r="FW656" s="246"/>
      <c r="FX656" s="246"/>
      <c r="FY656" s="246"/>
      <c r="FZ656" s="246"/>
      <c r="GA656" s="246"/>
      <c r="GB656" s="246"/>
      <c r="GC656" s="246"/>
      <c r="GD656" s="246"/>
      <c r="GE656" s="246"/>
      <c r="GF656" s="246"/>
      <c r="GG656" s="246"/>
      <c r="GH656" s="246"/>
      <c r="GI656" s="246"/>
      <c r="GJ656" s="246"/>
      <c r="GK656" s="246"/>
      <c r="GL656" s="246"/>
      <c r="GM656" s="246"/>
      <c r="GN656" s="246"/>
      <c r="GO656" s="246"/>
      <c r="GP656" s="246"/>
      <c r="GQ656" s="246"/>
      <c r="GR656" s="246"/>
      <c r="GS656" s="246"/>
      <c r="GT656" s="246"/>
      <c r="GU656" s="246"/>
      <c r="GV656" s="246"/>
      <c r="GW656" s="246"/>
      <c r="GX656" s="246"/>
      <c r="GY656" s="246"/>
      <c r="GZ656" s="246"/>
      <c r="HA656" s="246"/>
      <c r="HB656" s="246"/>
      <c r="HC656" s="246"/>
      <c r="HD656" s="246"/>
      <c r="HE656" s="246"/>
      <c r="HF656" s="246"/>
      <c r="HG656" s="246"/>
      <c r="HH656" s="246"/>
      <c r="HI656" s="246"/>
      <c r="HJ656" s="246"/>
      <c r="HK656" s="246"/>
    </row>
    <row r="657" spans="1:219" ht="12.4" customHeight="1" x14ac:dyDescent="0.25">
      <c r="A657" s="204"/>
      <c r="B657" s="206"/>
      <c r="C657" s="270"/>
      <c r="D657" s="206"/>
      <c r="E657" s="277"/>
      <c r="F657" s="244"/>
      <c r="G657" s="245"/>
      <c r="H657" s="209"/>
      <c r="I657" s="206"/>
      <c r="J657" s="224"/>
      <c r="K657" s="206"/>
      <c r="L657" s="281"/>
      <c r="M657" s="282"/>
      <c r="N657" s="282"/>
      <c r="O657" s="282"/>
      <c r="P657" s="282"/>
      <c r="Q657" s="282"/>
      <c r="R657" s="283"/>
      <c r="S657" s="282"/>
      <c r="T657" s="282"/>
      <c r="U657" s="283"/>
      <c r="V657" s="283"/>
      <c r="W657" s="283"/>
      <c r="X657" s="283"/>
      <c r="Y657" s="272"/>
      <c r="Z657" s="283"/>
      <c r="AA657" s="273"/>
      <c r="AB657" s="273"/>
      <c r="AC657" s="273"/>
      <c r="AD657" s="273"/>
      <c r="AE657" s="273"/>
      <c r="AF657" s="273"/>
      <c r="AG657" s="273"/>
      <c r="AH657" s="273"/>
      <c r="AI657" s="284"/>
      <c r="AJ657" s="284"/>
      <c r="AK657" s="284"/>
      <c r="AL657" s="284"/>
      <c r="AM657" s="273"/>
      <c r="AN657" s="273"/>
      <c r="AO657" s="273"/>
      <c r="AP657" s="273"/>
      <c r="AQ657" s="273"/>
      <c r="AR657" s="273"/>
      <c r="AS657" s="273"/>
      <c r="AT657" s="273"/>
      <c r="AU657" s="273"/>
      <c r="AV657" s="273"/>
      <c r="AW657" s="273"/>
      <c r="AX657" s="273"/>
      <c r="AY657" s="273"/>
      <c r="AZ657" s="273"/>
      <c r="BA657" s="273"/>
      <c r="BB657" s="273"/>
      <c r="BC657" s="273"/>
      <c r="BD657" s="273"/>
      <c r="BE657" s="273"/>
      <c r="BF657" s="273"/>
      <c r="BG657" s="273"/>
      <c r="BH657" s="273"/>
      <c r="BI657" s="273"/>
      <c r="BJ657" s="273"/>
      <c r="BK657" s="273"/>
      <c r="BL657" s="273"/>
      <c r="BM657" s="273"/>
      <c r="BN657" s="273"/>
      <c r="BO657" s="273"/>
      <c r="BP657" s="273"/>
      <c r="BQ657" s="273"/>
      <c r="BR657" s="273"/>
      <c r="BS657" s="273"/>
      <c r="BT657" s="273"/>
      <c r="BU657" s="273"/>
      <c r="BV657" s="273"/>
      <c r="BW657" s="273"/>
      <c r="BX657" s="273"/>
      <c r="BY657" s="273"/>
      <c r="BZ657" s="273"/>
      <c r="CA657" s="273"/>
      <c r="CB657" s="273"/>
      <c r="CC657" s="273"/>
      <c r="CD657" s="273"/>
      <c r="CE657" s="284"/>
      <c r="CF657" s="284"/>
      <c r="CG657" s="284"/>
      <c r="CH657" s="284"/>
      <c r="CI657" s="273"/>
      <c r="CJ657" s="273"/>
      <c r="CK657" s="273"/>
      <c r="CL657" s="273"/>
      <c r="CM657" s="273"/>
      <c r="CN657" s="273"/>
      <c r="CO657" s="273"/>
      <c r="CP657" s="273"/>
      <c r="CQ657" s="273"/>
      <c r="CR657" s="273"/>
      <c r="CS657" s="273"/>
      <c r="CT657" s="273"/>
      <c r="CU657" s="273"/>
      <c r="CV657" s="273"/>
      <c r="CW657" s="273"/>
      <c r="CX657" s="273"/>
      <c r="CY657" s="273"/>
      <c r="CZ657" s="273"/>
      <c r="DA657" s="273"/>
      <c r="DB657" s="273"/>
      <c r="DC657" s="273"/>
      <c r="DD657" s="273"/>
      <c r="DE657" s="273"/>
      <c r="DF657" s="273"/>
      <c r="DG657" s="260"/>
      <c r="DH657" s="260"/>
      <c r="DI657" s="260"/>
      <c r="DJ657" s="260"/>
      <c r="DK657" s="260"/>
      <c r="DL657" s="260"/>
      <c r="DM657" s="261"/>
      <c r="DN657" s="261"/>
      <c r="DO657" s="262"/>
      <c r="DP657" s="260"/>
      <c r="DQ657" s="260"/>
      <c r="DR657" s="263"/>
      <c r="DS657" s="264"/>
      <c r="DT657" s="264"/>
      <c r="DU657" s="264"/>
      <c r="DV657" s="264"/>
      <c r="DW657" s="264"/>
      <c r="DX657" s="265"/>
      <c r="DY657" s="265"/>
      <c r="DZ657" s="263"/>
      <c r="EA657" s="264"/>
      <c r="EB657" s="264"/>
      <c r="EC657" s="263"/>
      <c r="ED657" s="264"/>
      <c r="EE657" s="264"/>
      <c r="EF657" s="264"/>
      <c r="EG657" s="264"/>
      <c r="EH657" s="264"/>
      <c r="EI657" s="265"/>
      <c r="EJ657" s="265"/>
      <c r="EK657" s="263"/>
      <c r="EL657" s="264"/>
      <c r="EM657" s="264"/>
      <c r="EN657" s="263"/>
      <c r="EO657" s="266"/>
      <c r="EP657" s="266"/>
      <c r="EQ657" s="266"/>
      <c r="ER657" s="266"/>
      <c r="ES657" s="266"/>
      <c r="ET657" s="267"/>
      <c r="EU657" s="268"/>
      <c r="EV657" s="266"/>
      <c r="EW657" s="266"/>
      <c r="EX657" s="266"/>
      <c r="EY657" s="263"/>
      <c r="EZ657" s="269"/>
      <c r="FA657" s="269"/>
      <c r="FB657" s="269"/>
      <c r="FC657" s="269"/>
      <c r="FD657" s="269"/>
      <c r="FE657" s="246"/>
      <c r="FF657" s="246"/>
      <c r="FG657" s="246"/>
      <c r="FH657" s="246"/>
      <c r="FI657" s="246"/>
      <c r="FJ657" s="246"/>
      <c r="FK657" s="246"/>
      <c r="FL657" s="246"/>
      <c r="FM657" s="246"/>
      <c r="FN657" s="246"/>
      <c r="FO657" s="246"/>
      <c r="FP657" s="246"/>
      <c r="FQ657" s="246"/>
      <c r="FR657" s="246"/>
      <c r="FS657" s="246"/>
      <c r="FT657" s="246"/>
      <c r="FU657" s="246"/>
      <c r="FV657" s="246"/>
      <c r="FW657" s="246"/>
      <c r="FX657" s="246"/>
      <c r="FY657" s="246"/>
      <c r="FZ657" s="246"/>
      <c r="GA657" s="246"/>
      <c r="GB657" s="246"/>
      <c r="GC657" s="246"/>
      <c r="GD657" s="246"/>
      <c r="GE657" s="246"/>
      <c r="GF657" s="246"/>
      <c r="GG657" s="246"/>
      <c r="GH657" s="246"/>
      <c r="GI657" s="246"/>
      <c r="GJ657" s="246"/>
      <c r="GK657" s="246"/>
      <c r="GL657" s="246"/>
      <c r="GM657" s="246"/>
      <c r="GN657" s="246"/>
      <c r="GO657" s="246"/>
      <c r="GP657" s="246"/>
      <c r="GQ657" s="246"/>
      <c r="GR657" s="246"/>
      <c r="GS657" s="246"/>
      <c r="GT657" s="246"/>
      <c r="GU657" s="246"/>
      <c r="GV657" s="246"/>
      <c r="GW657" s="246"/>
      <c r="GX657" s="246"/>
      <c r="GY657" s="246"/>
      <c r="GZ657" s="246"/>
      <c r="HA657" s="246"/>
      <c r="HB657" s="246"/>
      <c r="HC657" s="246"/>
      <c r="HD657" s="246"/>
      <c r="HE657" s="246"/>
      <c r="HF657" s="246"/>
      <c r="HG657" s="246"/>
      <c r="HH657" s="246"/>
      <c r="HI657" s="246"/>
      <c r="HJ657" s="246"/>
      <c r="HK657" s="246"/>
    </row>
    <row r="658" spans="1:219" ht="12.4" customHeight="1" x14ac:dyDescent="0.25">
      <c r="A658" s="204"/>
      <c r="B658" s="206"/>
      <c r="C658" s="270"/>
      <c r="D658" s="206"/>
      <c r="E658" s="277"/>
      <c r="F658" s="244"/>
      <c r="G658" s="245"/>
      <c r="H658" s="209"/>
      <c r="I658" s="206"/>
      <c r="J658" s="224"/>
      <c r="K658" s="206"/>
      <c r="L658" s="281"/>
      <c r="M658" s="282"/>
      <c r="N658" s="282"/>
      <c r="O658" s="282"/>
      <c r="P658" s="271"/>
      <c r="Q658" s="282"/>
      <c r="R658" s="283"/>
      <c r="S658" s="282"/>
      <c r="T658" s="282"/>
      <c r="U658" s="283"/>
      <c r="V658" s="283"/>
      <c r="W658" s="283"/>
      <c r="X658" s="272"/>
      <c r="Y658" s="272"/>
      <c r="Z658" s="283"/>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c r="CQ658" s="284"/>
      <c r="CR658" s="284"/>
      <c r="CS658" s="284"/>
      <c r="CT658" s="284"/>
      <c r="CU658" s="284"/>
      <c r="CV658" s="284"/>
      <c r="CW658" s="284"/>
      <c r="CX658" s="284"/>
      <c r="CY658" s="284"/>
      <c r="CZ658" s="284"/>
      <c r="DA658" s="284"/>
      <c r="DB658" s="284"/>
      <c r="DC658" s="284"/>
      <c r="DD658" s="284"/>
      <c r="DE658" s="284"/>
      <c r="DF658" s="284"/>
      <c r="DG658" s="260"/>
      <c r="DH658" s="260"/>
      <c r="DI658" s="260"/>
      <c r="DJ658" s="260"/>
      <c r="DK658" s="260"/>
      <c r="DL658" s="260"/>
      <c r="DM658" s="261"/>
      <c r="DN658" s="261"/>
      <c r="DO658" s="262"/>
      <c r="DP658" s="260"/>
      <c r="DQ658" s="260"/>
      <c r="DR658" s="263"/>
      <c r="DS658" s="264"/>
      <c r="DT658" s="264"/>
      <c r="DU658" s="264"/>
      <c r="DV658" s="264"/>
      <c r="DW658" s="264"/>
      <c r="DX658" s="265"/>
      <c r="DY658" s="265"/>
      <c r="DZ658" s="263"/>
      <c r="EA658" s="264"/>
      <c r="EB658" s="264"/>
      <c r="EC658" s="263"/>
      <c r="ED658" s="264"/>
      <c r="EE658" s="264"/>
      <c r="EF658" s="264"/>
      <c r="EG658" s="264"/>
      <c r="EH658" s="264"/>
      <c r="EI658" s="265"/>
      <c r="EJ658" s="265"/>
      <c r="EK658" s="263"/>
      <c r="EL658" s="264"/>
      <c r="EM658" s="264"/>
      <c r="EN658" s="263"/>
      <c r="EO658" s="266"/>
      <c r="EP658" s="266"/>
      <c r="EQ658" s="266"/>
      <c r="ER658" s="266"/>
      <c r="ES658" s="266"/>
      <c r="ET658" s="267"/>
      <c r="EU658" s="268"/>
      <c r="EV658" s="266"/>
      <c r="EW658" s="266"/>
      <c r="EX658" s="266"/>
      <c r="EY658" s="263"/>
      <c r="EZ658" s="269"/>
      <c r="FA658" s="269"/>
      <c r="FB658" s="269"/>
      <c r="FC658" s="269"/>
      <c r="FD658" s="269"/>
      <c r="FE658" s="246"/>
      <c r="FF658" s="246"/>
      <c r="FG658" s="246"/>
      <c r="FH658" s="246"/>
      <c r="FI658" s="246"/>
      <c r="FJ658" s="246"/>
      <c r="FK658" s="246"/>
      <c r="FL658" s="246"/>
      <c r="FM658" s="246"/>
      <c r="FN658" s="246"/>
      <c r="FO658" s="246"/>
      <c r="FP658" s="246"/>
      <c r="FQ658" s="246"/>
      <c r="FR658" s="246"/>
      <c r="FS658" s="246"/>
      <c r="FT658" s="246"/>
      <c r="FU658" s="246"/>
      <c r="FV658" s="246"/>
      <c r="FW658" s="246"/>
      <c r="FX658" s="246"/>
      <c r="FY658" s="246"/>
      <c r="FZ658" s="246"/>
      <c r="GA658" s="246"/>
      <c r="GB658" s="246"/>
      <c r="GC658" s="246"/>
      <c r="GD658" s="246"/>
      <c r="GE658" s="246"/>
      <c r="GF658" s="246"/>
      <c r="GG658" s="246"/>
      <c r="GH658" s="246"/>
      <c r="GI658" s="246"/>
      <c r="GJ658" s="246"/>
      <c r="GK658" s="246"/>
      <c r="GL658" s="246"/>
      <c r="GM658" s="246"/>
      <c r="GN658" s="246"/>
      <c r="GO658" s="246"/>
      <c r="GP658" s="246"/>
      <c r="GQ658" s="246"/>
      <c r="GR658" s="246"/>
      <c r="GS658" s="246"/>
      <c r="GT658" s="246"/>
      <c r="GU658" s="246"/>
      <c r="GV658" s="246"/>
      <c r="GW658" s="246"/>
      <c r="GX658" s="246"/>
      <c r="GY658" s="246"/>
      <c r="GZ658" s="246"/>
      <c r="HA658" s="246"/>
      <c r="HB658" s="246"/>
      <c r="HC658" s="246"/>
      <c r="HD658" s="246"/>
      <c r="HE658" s="246"/>
      <c r="HF658" s="246"/>
      <c r="HG658" s="246"/>
      <c r="HH658" s="246"/>
      <c r="HI658" s="246"/>
      <c r="HJ658" s="246"/>
      <c r="HK658" s="246"/>
    </row>
    <row r="659" spans="1:219" ht="12.4" customHeight="1" x14ac:dyDescent="0.25">
      <c r="A659" s="204"/>
      <c r="B659" s="206"/>
      <c r="C659" s="270"/>
      <c r="D659" s="206"/>
      <c r="E659" s="277"/>
      <c r="F659" s="244"/>
      <c r="G659" s="245"/>
      <c r="H659" s="209"/>
      <c r="I659" s="206"/>
      <c r="J659" s="224"/>
      <c r="K659" s="206"/>
      <c r="L659" s="281"/>
      <c r="M659" s="282"/>
      <c r="N659" s="282"/>
      <c r="O659" s="282"/>
      <c r="P659" s="282"/>
      <c r="Q659" s="282"/>
      <c r="R659" s="283"/>
      <c r="S659" s="282"/>
      <c r="T659" s="282"/>
      <c r="U659" s="283"/>
      <c r="V659" s="283"/>
      <c r="W659" s="283"/>
      <c r="X659" s="272"/>
      <c r="Y659" s="272"/>
      <c r="Z659" s="283"/>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c r="CQ659" s="284"/>
      <c r="CR659" s="284"/>
      <c r="CS659" s="284"/>
      <c r="CT659" s="284"/>
      <c r="CU659" s="284"/>
      <c r="CV659" s="284"/>
      <c r="CW659" s="284"/>
      <c r="CX659" s="284"/>
      <c r="CY659" s="284"/>
      <c r="CZ659" s="284"/>
      <c r="DA659" s="284"/>
      <c r="DB659" s="284"/>
      <c r="DC659" s="284"/>
      <c r="DD659" s="284"/>
      <c r="DE659" s="284"/>
      <c r="DF659" s="284"/>
      <c r="DG659" s="260"/>
      <c r="DH659" s="260"/>
      <c r="DI659" s="260"/>
      <c r="DJ659" s="260"/>
      <c r="DK659" s="260"/>
      <c r="DL659" s="260"/>
      <c r="DM659" s="261"/>
      <c r="DN659" s="261"/>
      <c r="DO659" s="262"/>
      <c r="DP659" s="260"/>
      <c r="DQ659" s="260"/>
      <c r="DR659" s="263"/>
      <c r="DS659" s="264"/>
      <c r="DT659" s="264"/>
      <c r="DU659" s="264"/>
      <c r="DV659" s="264"/>
      <c r="DW659" s="264"/>
      <c r="DX659" s="265"/>
      <c r="DY659" s="265"/>
      <c r="DZ659" s="263"/>
      <c r="EA659" s="264"/>
      <c r="EB659" s="264"/>
      <c r="EC659" s="263"/>
      <c r="ED659" s="264"/>
      <c r="EE659" s="264"/>
      <c r="EF659" s="264"/>
      <c r="EG659" s="264"/>
      <c r="EH659" s="264"/>
      <c r="EI659" s="265"/>
      <c r="EJ659" s="265"/>
      <c r="EK659" s="263"/>
      <c r="EL659" s="264"/>
      <c r="EM659" s="264"/>
      <c r="EN659" s="263"/>
      <c r="EO659" s="266"/>
      <c r="EP659" s="266"/>
      <c r="EQ659" s="266"/>
      <c r="ER659" s="266"/>
      <c r="ES659" s="266"/>
      <c r="ET659" s="267"/>
      <c r="EU659" s="268"/>
      <c r="EV659" s="266"/>
      <c r="EW659" s="266"/>
      <c r="EX659" s="266"/>
      <c r="EY659" s="263"/>
      <c r="EZ659" s="269"/>
      <c r="FA659" s="269"/>
      <c r="FB659" s="269"/>
      <c r="FC659" s="269"/>
      <c r="FD659" s="269"/>
      <c r="FE659" s="246"/>
      <c r="FF659" s="246"/>
      <c r="FG659" s="246"/>
      <c r="FH659" s="246"/>
      <c r="FI659" s="246"/>
      <c r="FJ659" s="246"/>
      <c r="FK659" s="246"/>
      <c r="FL659" s="246"/>
      <c r="FM659" s="246"/>
      <c r="FN659" s="246"/>
      <c r="FO659" s="246"/>
      <c r="FP659" s="246"/>
      <c r="FQ659" s="246"/>
      <c r="FR659" s="246"/>
      <c r="FS659" s="246"/>
      <c r="FT659" s="246"/>
      <c r="FU659" s="246"/>
      <c r="FV659" s="246"/>
      <c r="FW659" s="246"/>
      <c r="FX659" s="246"/>
      <c r="FY659" s="246"/>
      <c r="FZ659" s="246"/>
      <c r="GA659" s="246"/>
      <c r="GB659" s="246"/>
      <c r="GC659" s="246"/>
      <c r="GD659" s="246"/>
      <c r="GE659" s="246"/>
      <c r="GF659" s="246"/>
      <c r="GG659" s="246"/>
      <c r="GH659" s="246"/>
      <c r="GI659" s="246"/>
      <c r="GJ659" s="246"/>
      <c r="GK659" s="246"/>
      <c r="GL659" s="246"/>
      <c r="GM659" s="246"/>
      <c r="GN659" s="246"/>
      <c r="GO659" s="246"/>
      <c r="GP659" s="246"/>
      <c r="GQ659" s="246"/>
      <c r="GR659" s="246"/>
      <c r="GS659" s="246"/>
      <c r="GT659" s="246"/>
      <c r="GU659" s="246"/>
      <c r="GV659" s="246"/>
      <c r="GW659" s="246"/>
      <c r="GX659" s="246"/>
      <c r="GY659" s="246"/>
      <c r="GZ659" s="246"/>
      <c r="HA659" s="246"/>
      <c r="HB659" s="246"/>
      <c r="HC659" s="246"/>
      <c r="HD659" s="246"/>
      <c r="HE659" s="246"/>
      <c r="HF659" s="246"/>
      <c r="HG659" s="246"/>
      <c r="HH659" s="246"/>
      <c r="HI659" s="246"/>
      <c r="HJ659" s="246"/>
      <c r="HK659" s="246"/>
    </row>
    <row r="660" spans="1:219" ht="12.4" customHeight="1" x14ac:dyDescent="0.25">
      <c r="A660" s="204"/>
      <c r="B660" s="206"/>
      <c r="C660" s="258"/>
      <c r="D660" s="206"/>
      <c r="E660" s="280"/>
      <c r="F660" s="244"/>
      <c r="G660" s="245"/>
      <c r="H660" s="209"/>
      <c r="I660" s="206"/>
      <c r="J660" s="224"/>
      <c r="K660" s="206"/>
      <c r="L660" s="281"/>
      <c r="M660" s="282"/>
      <c r="N660" s="282"/>
      <c r="O660" s="282"/>
      <c r="P660" s="282"/>
      <c r="Q660" s="282"/>
      <c r="R660" s="283"/>
      <c r="S660" s="282"/>
      <c r="T660" s="282"/>
      <c r="U660" s="283"/>
      <c r="V660" s="283"/>
      <c r="W660" s="283"/>
      <c r="X660" s="272"/>
      <c r="Y660" s="272"/>
      <c r="Z660" s="283"/>
      <c r="AA660" s="273"/>
      <c r="AB660" s="273"/>
      <c r="AC660" s="273"/>
      <c r="AD660" s="273"/>
      <c r="AE660" s="273"/>
      <c r="AF660" s="273"/>
      <c r="AG660" s="273"/>
      <c r="AH660" s="273"/>
      <c r="AI660" s="284"/>
      <c r="AJ660" s="284"/>
      <c r="AK660" s="284"/>
      <c r="AL660" s="284"/>
      <c r="AM660" s="273"/>
      <c r="AN660" s="273"/>
      <c r="AO660" s="273"/>
      <c r="AP660" s="273"/>
      <c r="AQ660" s="273"/>
      <c r="AR660" s="273"/>
      <c r="AS660" s="273"/>
      <c r="AT660" s="273"/>
      <c r="AU660" s="273"/>
      <c r="AV660" s="273"/>
      <c r="AW660" s="273"/>
      <c r="AX660" s="273"/>
      <c r="AY660" s="273"/>
      <c r="AZ660" s="273"/>
      <c r="BA660" s="273"/>
      <c r="BB660" s="273"/>
      <c r="BC660" s="273"/>
      <c r="BD660" s="273"/>
      <c r="BE660" s="273"/>
      <c r="BF660" s="273"/>
      <c r="BG660" s="273"/>
      <c r="BH660" s="273"/>
      <c r="BI660" s="273"/>
      <c r="BJ660" s="273"/>
      <c r="BK660" s="273"/>
      <c r="BL660" s="273"/>
      <c r="BM660" s="273"/>
      <c r="BN660" s="273"/>
      <c r="BO660" s="273"/>
      <c r="BP660" s="273"/>
      <c r="BQ660" s="273"/>
      <c r="BR660" s="273"/>
      <c r="BS660" s="273"/>
      <c r="BT660" s="273"/>
      <c r="BU660" s="273"/>
      <c r="BV660" s="273"/>
      <c r="BW660" s="273"/>
      <c r="BX660" s="273"/>
      <c r="BY660" s="273"/>
      <c r="BZ660" s="273"/>
      <c r="CA660" s="273"/>
      <c r="CB660" s="273"/>
      <c r="CC660" s="273"/>
      <c r="CD660" s="273"/>
      <c r="CE660" s="273"/>
      <c r="CF660" s="273"/>
      <c r="CG660" s="273"/>
      <c r="CH660" s="273"/>
      <c r="CI660" s="273"/>
      <c r="CJ660" s="273"/>
      <c r="CK660" s="273"/>
      <c r="CL660" s="273"/>
      <c r="CM660" s="273"/>
      <c r="CN660" s="273"/>
      <c r="CO660" s="273"/>
      <c r="CP660" s="273"/>
      <c r="CQ660" s="273"/>
      <c r="CR660" s="273"/>
      <c r="CS660" s="273"/>
      <c r="CT660" s="273"/>
      <c r="CU660" s="273"/>
      <c r="CV660" s="273"/>
      <c r="CW660" s="273"/>
      <c r="CX660" s="273"/>
      <c r="CY660" s="273"/>
      <c r="CZ660" s="273"/>
      <c r="DA660" s="273"/>
      <c r="DB660" s="273"/>
      <c r="DC660" s="273"/>
      <c r="DD660" s="273"/>
      <c r="DE660" s="273"/>
      <c r="DF660" s="273"/>
      <c r="DG660" s="260"/>
      <c r="DH660" s="260"/>
      <c r="DI660" s="260"/>
      <c r="DJ660" s="260"/>
      <c r="DK660" s="260"/>
      <c r="DL660" s="260"/>
      <c r="DM660" s="261"/>
      <c r="DN660" s="261"/>
      <c r="DO660" s="262"/>
      <c r="DP660" s="260"/>
      <c r="DQ660" s="260"/>
      <c r="DR660" s="263"/>
      <c r="DS660" s="264"/>
      <c r="DT660" s="264"/>
      <c r="DU660" s="264"/>
      <c r="DV660" s="264"/>
      <c r="DW660" s="264"/>
      <c r="DX660" s="265"/>
      <c r="DY660" s="265"/>
      <c r="DZ660" s="263"/>
      <c r="EA660" s="264"/>
      <c r="EB660" s="264"/>
      <c r="EC660" s="263"/>
      <c r="ED660" s="264"/>
      <c r="EE660" s="264"/>
      <c r="EF660" s="264"/>
      <c r="EG660" s="264"/>
      <c r="EH660" s="264"/>
      <c r="EI660" s="265"/>
      <c r="EJ660" s="265"/>
      <c r="EK660" s="263"/>
      <c r="EL660" s="264"/>
      <c r="EM660" s="264"/>
      <c r="EN660" s="263"/>
      <c r="EO660" s="266"/>
      <c r="EP660" s="266"/>
      <c r="EQ660" s="266"/>
      <c r="ER660" s="266"/>
      <c r="ES660" s="266"/>
      <c r="ET660" s="267"/>
      <c r="EU660" s="268"/>
      <c r="EV660" s="266"/>
      <c r="EW660" s="266"/>
      <c r="EX660" s="266"/>
      <c r="EY660" s="263"/>
      <c r="EZ660" s="269"/>
      <c r="FA660" s="269"/>
      <c r="FB660" s="269"/>
      <c r="FC660" s="269"/>
      <c r="FD660" s="269"/>
      <c r="FE660" s="246"/>
      <c r="FF660" s="246"/>
      <c r="FG660" s="246"/>
      <c r="FH660" s="246"/>
      <c r="FI660" s="246"/>
      <c r="FJ660" s="246"/>
      <c r="FK660" s="246"/>
      <c r="FL660" s="246"/>
      <c r="FM660" s="246"/>
      <c r="FN660" s="246"/>
      <c r="FO660" s="246"/>
      <c r="FP660" s="246"/>
      <c r="FQ660" s="246"/>
      <c r="FR660" s="246"/>
      <c r="FS660" s="246"/>
      <c r="FT660" s="246"/>
      <c r="FU660" s="246"/>
      <c r="FV660" s="246"/>
      <c r="FW660" s="246"/>
      <c r="FX660" s="246"/>
      <c r="FY660" s="246"/>
      <c r="FZ660" s="246"/>
      <c r="GA660" s="246"/>
      <c r="GB660" s="246"/>
      <c r="GC660" s="246"/>
      <c r="GD660" s="246"/>
      <c r="GE660" s="246"/>
      <c r="GF660" s="246"/>
      <c r="GG660" s="246"/>
      <c r="GH660" s="246"/>
      <c r="GI660" s="246"/>
      <c r="GJ660" s="246"/>
      <c r="GK660" s="246"/>
      <c r="GL660" s="246"/>
      <c r="GM660" s="246"/>
      <c r="GN660" s="246"/>
      <c r="GO660" s="246"/>
      <c r="GP660" s="246"/>
      <c r="GQ660" s="246"/>
      <c r="GR660" s="246"/>
      <c r="GS660" s="246"/>
      <c r="GT660" s="246"/>
      <c r="GU660" s="246"/>
      <c r="GV660" s="246"/>
      <c r="GW660" s="246"/>
      <c r="GX660" s="246"/>
      <c r="GY660" s="246"/>
      <c r="GZ660" s="246"/>
      <c r="HA660" s="246"/>
      <c r="HB660" s="246"/>
      <c r="HC660" s="246"/>
      <c r="HD660" s="246"/>
      <c r="HE660" s="246"/>
      <c r="HF660" s="246"/>
      <c r="HG660" s="246"/>
      <c r="HH660" s="246"/>
      <c r="HI660" s="246"/>
      <c r="HJ660" s="246"/>
      <c r="HK660" s="246"/>
    </row>
    <row r="661" spans="1:219" ht="12.4" customHeight="1" x14ac:dyDescent="0.25">
      <c r="A661" s="204"/>
      <c r="B661" s="206"/>
      <c r="C661" s="270"/>
      <c r="D661" s="206"/>
      <c r="E661" s="277"/>
      <c r="F661" s="244"/>
      <c r="G661" s="245"/>
      <c r="H661" s="209"/>
      <c r="I661" s="206"/>
      <c r="J661" s="224"/>
      <c r="K661" s="206"/>
      <c r="L661" s="281"/>
      <c r="M661" s="282"/>
      <c r="N661" s="282"/>
      <c r="O661" s="282"/>
      <c r="P661" s="282"/>
      <c r="Q661" s="282"/>
      <c r="R661" s="283"/>
      <c r="S661" s="282"/>
      <c r="T661" s="282"/>
      <c r="U661" s="283"/>
      <c r="V661" s="283"/>
      <c r="W661" s="283"/>
      <c r="X661" s="272"/>
      <c r="Y661" s="272"/>
      <c r="Z661" s="283"/>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c r="CQ661" s="284"/>
      <c r="CR661" s="284"/>
      <c r="CS661" s="284"/>
      <c r="CT661" s="284"/>
      <c r="CU661" s="284"/>
      <c r="CV661" s="284"/>
      <c r="CW661" s="284"/>
      <c r="CX661" s="284"/>
      <c r="CY661" s="284"/>
      <c r="CZ661" s="284"/>
      <c r="DA661" s="284"/>
      <c r="DB661" s="284"/>
      <c r="DC661" s="284"/>
      <c r="DD661" s="284"/>
      <c r="DE661" s="284"/>
      <c r="DF661" s="284"/>
      <c r="DG661" s="260"/>
      <c r="DH661" s="260"/>
      <c r="DI661" s="260"/>
      <c r="DJ661" s="260"/>
      <c r="DK661" s="260"/>
      <c r="DL661" s="260"/>
      <c r="DM661" s="261"/>
      <c r="DN661" s="261"/>
      <c r="DO661" s="262"/>
      <c r="DP661" s="260"/>
      <c r="DQ661" s="260"/>
      <c r="DR661" s="263"/>
      <c r="DS661" s="264"/>
      <c r="DT661" s="264"/>
      <c r="DU661" s="264"/>
      <c r="DV661" s="264"/>
      <c r="DW661" s="264"/>
      <c r="DX661" s="265"/>
      <c r="DY661" s="265"/>
      <c r="DZ661" s="263"/>
      <c r="EA661" s="264"/>
      <c r="EB661" s="264"/>
      <c r="EC661" s="263"/>
      <c r="ED661" s="264"/>
      <c r="EE661" s="264"/>
      <c r="EF661" s="264"/>
      <c r="EG661" s="264"/>
      <c r="EH661" s="264"/>
      <c r="EI661" s="265"/>
      <c r="EJ661" s="265"/>
      <c r="EK661" s="263"/>
      <c r="EL661" s="264"/>
      <c r="EM661" s="264"/>
      <c r="EN661" s="263"/>
      <c r="EO661" s="266"/>
      <c r="EP661" s="266"/>
      <c r="EQ661" s="266"/>
      <c r="ER661" s="266"/>
      <c r="ES661" s="266"/>
      <c r="ET661" s="267"/>
      <c r="EU661" s="268"/>
      <c r="EV661" s="266"/>
      <c r="EW661" s="266"/>
      <c r="EX661" s="266"/>
      <c r="EY661" s="263"/>
      <c r="EZ661" s="269"/>
      <c r="FA661" s="269"/>
      <c r="FB661" s="269"/>
      <c r="FC661" s="269"/>
      <c r="FD661" s="269"/>
      <c r="FE661" s="246"/>
      <c r="FF661" s="246"/>
      <c r="FG661" s="246"/>
      <c r="FH661" s="246"/>
      <c r="FI661" s="246"/>
      <c r="FJ661" s="246"/>
      <c r="FK661" s="246"/>
      <c r="FL661" s="246"/>
      <c r="FM661" s="246"/>
      <c r="FN661" s="246"/>
      <c r="FO661" s="246"/>
      <c r="FP661" s="246"/>
      <c r="FQ661" s="246"/>
      <c r="FR661" s="246"/>
      <c r="FS661" s="246"/>
      <c r="FT661" s="246"/>
      <c r="FU661" s="246"/>
      <c r="FV661" s="246"/>
      <c r="FW661" s="246"/>
      <c r="FX661" s="246"/>
      <c r="FY661" s="246"/>
      <c r="FZ661" s="246"/>
      <c r="GA661" s="246"/>
      <c r="GB661" s="246"/>
      <c r="GC661" s="246"/>
      <c r="GD661" s="246"/>
      <c r="GE661" s="246"/>
      <c r="GF661" s="246"/>
      <c r="GG661" s="246"/>
      <c r="GH661" s="246"/>
      <c r="GI661" s="246"/>
      <c r="GJ661" s="246"/>
      <c r="GK661" s="246"/>
      <c r="GL661" s="246"/>
      <c r="GM661" s="246"/>
      <c r="GN661" s="246"/>
      <c r="GO661" s="246"/>
      <c r="GP661" s="246"/>
      <c r="GQ661" s="246"/>
      <c r="GR661" s="246"/>
      <c r="GS661" s="246"/>
      <c r="GT661" s="246"/>
      <c r="GU661" s="246"/>
      <c r="GV661" s="246"/>
      <c r="GW661" s="246"/>
      <c r="GX661" s="246"/>
      <c r="GY661" s="246"/>
      <c r="GZ661" s="246"/>
      <c r="HA661" s="246"/>
      <c r="HB661" s="246"/>
      <c r="HC661" s="246"/>
      <c r="HD661" s="246"/>
      <c r="HE661" s="246"/>
      <c r="HF661" s="246"/>
      <c r="HG661" s="246"/>
      <c r="HH661" s="246"/>
      <c r="HI661" s="246"/>
      <c r="HJ661" s="246"/>
      <c r="HK661" s="246"/>
    </row>
    <row r="662" spans="1:219" ht="12.4" customHeight="1" x14ac:dyDescent="0.25">
      <c r="A662" s="204"/>
      <c r="B662" s="206"/>
      <c r="C662" s="270"/>
      <c r="D662" s="206"/>
      <c r="E662" s="277"/>
      <c r="F662" s="244"/>
      <c r="G662" s="245"/>
      <c r="H662" s="209"/>
      <c r="I662" s="206"/>
      <c r="J662" s="224"/>
      <c r="K662" s="206"/>
      <c r="L662" s="281"/>
      <c r="M662" s="282"/>
      <c r="N662" s="282"/>
      <c r="O662" s="282"/>
      <c r="P662" s="271"/>
      <c r="Q662" s="282"/>
      <c r="R662" s="283"/>
      <c r="S662" s="282"/>
      <c r="T662" s="282"/>
      <c r="U662" s="283"/>
      <c r="V662" s="283"/>
      <c r="W662" s="283"/>
      <c r="X662" s="272"/>
      <c r="Y662" s="272"/>
      <c r="Z662" s="283"/>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c r="CQ662" s="284"/>
      <c r="CR662" s="284"/>
      <c r="CS662" s="284"/>
      <c r="CT662" s="284"/>
      <c r="CU662" s="284"/>
      <c r="CV662" s="284"/>
      <c r="CW662" s="284"/>
      <c r="CX662" s="284"/>
      <c r="CY662" s="284"/>
      <c r="CZ662" s="284"/>
      <c r="DA662" s="284"/>
      <c r="DB662" s="284"/>
      <c r="DC662" s="284"/>
      <c r="DD662" s="284"/>
      <c r="DE662" s="284"/>
      <c r="DF662" s="284"/>
      <c r="DG662" s="260"/>
      <c r="DH662" s="260"/>
      <c r="DI662" s="260"/>
      <c r="DJ662" s="260"/>
      <c r="DK662" s="260"/>
      <c r="DL662" s="260"/>
      <c r="DM662" s="261"/>
      <c r="DN662" s="261"/>
      <c r="DO662" s="262"/>
      <c r="DP662" s="260"/>
      <c r="DQ662" s="260"/>
      <c r="DR662" s="263"/>
      <c r="DS662" s="264"/>
      <c r="DT662" s="264"/>
      <c r="DU662" s="264"/>
      <c r="DV662" s="264"/>
      <c r="DW662" s="264"/>
      <c r="DX662" s="265"/>
      <c r="DY662" s="265"/>
      <c r="DZ662" s="263"/>
      <c r="EA662" s="264"/>
      <c r="EB662" s="264"/>
      <c r="EC662" s="263"/>
      <c r="ED662" s="264"/>
      <c r="EE662" s="264"/>
      <c r="EF662" s="264"/>
      <c r="EG662" s="264"/>
      <c r="EH662" s="264"/>
      <c r="EI662" s="265"/>
      <c r="EJ662" s="265"/>
      <c r="EK662" s="263"/>
      <c r="EL662" s="264"/>
      <c r="EM662" s="264"/>
      <c r="EN662" s="263"/>
      <c r="EO662" s="266"/>
      <c r="EP662" s="266"/>
      <c r="EQ662" s="266"/>
      <c r="ER662" s="266"/>
      <c r="ES662" s="266"/>
      <c r="ET662" s="267"/>
      <c r="EU662" s="268"/>
      <c r="EV662" s="266"/>
      <c r="EW662" s="266"/>
      <c r="EX662" s="266"/>
      <c r="EY662" s="263"/>
      <c r="EZ662" s="269"/>
      <c r="FA662" s="269"/>
      <c r="FB662" s="269"/>
      <c r="FC662" s="269"/>
      <c r="FD662" s="269"/>
      <c r="FE662" s="246"/>
      <c r="FF662" s="246"/>
      <c r="FG662" s="246"/>
      <c r="FH662" s="246"/>
      <c r="FI662" s="246"/>
      <c r="FJ662" s="246"/>
      <c r="FK662" s="246"/>
      <c r="FL662" s="246"/>
      <c r="FM662" s="246"/>
      <c r="FN662" s="246"/>
      <c r="FO662" s="246"/>
      <c r="FP662" s="246"/>
      <c r="FQ662" s="246"/>
      <c r="FR662" s="246"/>
      <c r="FS662" s="246"/>
      <c r="FT662" s="246"/>
      <c r="FU662" s="246"/>
      <c r="FV662" s="246"/>
      <c r="FW662" s="246"/>
      <c r="FX662" s="246"/>
      <c r="FY662" s="246"/>
      <c r="FZ662" s="246"/>
      <c r="GA662" s="246"/>
      <c r="GB662" s="246"/>
      <c r="GC662" s="246"/>
      <c r="GD662" s="246"/>
      <c r="GE662" s="246"/>
      <c r="GF662" s="246"/>
      <c r="GG662" s="246"/>
      <c r="GH662" s="246"/>
      <c r="GI662" s="246"/>
      <c r="GJ662" s="246"/>
      <c r="GK662" s="246"/>
      <c r="GL662" s="246"/>
      <c r="GM662" s="246"/>
      <c r="GN662" s="246"/>
      <c r="GO662" s="246"/>
      <c r="GP662" s="246"/>
      <c r="GQ662" s="246"/>
      <c r="GR662" s="246"/>
      <c r="GS662" s="246"/>
      <c r="GT662" s="246"/>
      <c r="GU662" s="246"/>
      <c r="GV662" s="246"/>
      <c r="GW662" s="246"/>
      <c r="GX662" s="246"/>
      <c r="GY662" s="246"/>
      <c r="GZ662" s="246"/>
      <c r="HA662" s="246"/>
      <c r="HB662" s="246"/>
      <c r="HC662" s="246"/>
      <c r="HD662" s="246"/>
      <c r="HE662" s="246"/>
      <c r="HF662" s="246"/>
      <c r="HG662" s="246"/>
      <c r="HH662" s="246"/>
      <c r="HI662" s="246"/>
      <c r="HJ662" s="246"/>
      <c r="HK662" s="246"/>
    </row>
    <row r="663" spans="1:219" ht="12.4" customHeight="1" x14ac:dyDescent="0.25">
      <c r="A663" s="204"/>
      <c r="B663" s="206"/>
      <c r="C663" s="270"/>
      <c r="D663" s="206"/>
      <c r="E663" s="277"/>
      <c r="F663" s="244"/>
      <c r="G663" s="245"/>
      <c r="H663" s="209"/>
      <c r="I663" s="206"/>
      <c r="J663" s="224"/>
      <c r="K663" s="206"/>
      <c r="L663" s="281"/>
      <c r="M663" s="282"/>
      <c r="N663" s="282"/>
      <c r="O663" s="282"/>
      <c r="P663" s="282"/>
      <c r="Q663" s="282"/>
      <c r="R663" s="283"/>
      <c r="S663" s="282"/>
      <c r="T663" s="282"/>
      <c r="U663" s="283"/>
      <c r="V663" s="283"/>
      <c r="W663" s="283"/>
      <c r="X663" s="272"/>
      <c r="Y663" s="272"/>
      <c r="Z663" s="283"/>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c r="CQ663" s="284"/>
      <c r="CR663" s="284"/>
      <c r="CS663" s="284"/>
      <c r="CT663" s="284"/>
      <c r="CU663" s="284"/>
      <c r="CV663" s="284"/>
      <c r="CW663" s="284"/>
      <c r="CX663" s="284"/>
      <c r="CY663" s="284"/>
      <c r="CZ663" s="284"/>
      <c r="DA663" s="284"/>
      <c r="DB663" s="284"/>
      <c r="DC663" s="284"/>
      <c r="DD663" s="284"/>
      <c r="DE663" s="284"/>
      <c r="DF663" s="284"/>
      <c r="DG663" s="260"/>
      <c r="DH663" s="260"/>
      <c r="DI663" s="260"/>
      <c r="DJ663" s="260"/>
      <c r="DK663" s="260"/>
      <c r="DL663" s="260"/>
      <c r="DM663" s="261"/>
      <c r="DN663" s="261"/>
      <c r="DO663" s="262"/>
      <c r="DP663" s="260"/>
      <c r="DQ663" s="260"/>
      <c r="DR663" s="263"/>
      <c r="DS663" s="264"/>
      <c r="DT663" s="264"/>
      <c r="DU663" s="264"/>
      <c r="DV663" s="264"/>
      <c r="DW663" s="264"/>
      <c r="DX663" s="265"/>
      <c r="DY663" s="265"/>
      <c r="DZ663" s="263"/>
      <c r="EA663" s="264"/>
      <c r="EB663" s="264"/>
      <c r="EC663" s="263"/>
      <c r="ED663" s="264"/>
      <c r="EE663" s="264"/>
      <c r="EF663" s="264"/>
      <c r="EG663" s="264"/>
      <c r="EH663" s="264"/>
      <c r="EI663" s="265"/>
      <c r="EJ663" s="265"/>
      <c r="EK663" s="263"/>
      <c r="EL663" s="264"/>
      <c r="EM663" s="264"/>
      <c r="EN663" s="263"/>
      <c r="EO663" s="266"/>
      <c r="EP663" s="266"/>
      <c r="EQ663" s="266"/>
      <c r="ER663" s="266"/>
      <c r="ES663" s="266"/>
      <c r="ET663" s="267"/>
      <c r="EU663" s="268"/>
      <c r="EV663" s="266"/>
      <c r="EW663" s="266"/>
      <c r="EX663" s="266"/>
      <c r="EY663" s="263"/>
      <c r="EZ663" s="269"/>
      <c r="FA663" s="269"/>
      <c r="FB663" s="269"/>
      <c r="FC663" s="269"/>
      <c r="FD663" s="269"/>
      <c r="FE663" s="246"/>
      <c r="FF663" s="246"/>
      <c r="FG663" s="246"/>
      <c r="FH663" s="246"/>
      <c r="FI663" s="246"/>
      <c r="FJ663" s="246"/>
      <c r="FK663" s="246"/>
      <c r="FL663" s="246"/>
      <c r="FM663" s="246"/>
      <c r="FN663" s="246"/>
      <c r="FO663" s="246"/>
      <c r="FP663" s="246"/>
      <c r="FQ663" s="246"/>
      <c r="FR663" s="246"/>
      <c r="FS663" s="246"/>
      <c r="FT663" s="246"/>
      <c r="FU663" s="246"/>
      <c r="FV663" s="246"/>
      <c r="FW663" s="246"/>
      <c r="FX663" s="246"/>
      <c r="FY663" s="246"/>
      <c r="FZ663" s="246"/>
      <c r="GA663" s="246"/>
      <c r="GB663" s="246"/>
      <c r="GC663" s="246"/>
      <c r="GD663" s="246"/>
      <c r="GE663" s="246"/>
      <c r="GF663" s="246"/>
      <c r="GG663" s="246"/>
      <c r="GH663" s="246"/>
      <c r="GI663" s="246"/>
      <c r="GJ663" s="246"/>
      <c r="GK663" s="246"/>
      <c r="GL663" s="246"/>
      <c r="GM663" s="246"/>
      <c r="GN663" s="246"/>
      <c r="GO663" s="246"/>
      <c r="GP663" s="246"/>
      <c r="GQ663" s="246"/>
      <c r="GR663" s="246"/>
      <c r="GS663" s="246"/>
      <c r="GT663" s="246"/>
      <c r="GU663" s="246"/>
      <c r="GV663" s="246"/>
      <c r="GW663" s="246"/>
      <c r="GX663" s="246"/>
      <c r="GY663" s="246"/>
      <c r="GZ663" s="246"/>
      <c r="HA663" s="246"/>
      <c r="HB663" s="246"/>
      <c r="HC663" s="246"/>
      <c r="HD663" s="246"/>
      <c r="HE663" s="246"/>
      <c r="HF663" s="246"/>
      <c r="HG663" s="246"/>
      <c r="HH663" s="246"/>
      <c r="HI663" s="246"/>
      <c r="HJ663" s="246"/>
      <c r="HK663" s="246"/>
    </row>
    <row r="664" spans="1:219" ht="12.4" customHeight="1" x14ac:dyDescent="0.25">
      <c r="A664" s="204"/>
      <c r="B664" s="206"/>
      <c r="C664" s="258"/>
      <c r="D664" s="206"/>
      <c r="E664" s="277"/>
      <c r="F664" s="244"/>
      <c r="G664" s="245"/>
      <c r="H664" s="209"/>
      <c r="I664" s="206"/>
      <c r="J664" s="224"/>
      <c r="K664" s="206"/>
      <c r="L664" s="281"/>
      <c r="M664" s="282"/>
      <c r="N664" s="282"/>
      <c r="O664" s="282"/>
      <c r="P664" s="282"/>
      <c r="Q664" s="282"/>
      <c r="R664" s="283"/>
      <c r="S664" s="282"/>
      <c r="T664" s="282"/>
      <c r="U664" s="283"/>
      <c r="V664" s="283"/>
      <c r="W664" s="283"/>
      <c r="X664" s="272"/>
      <c r="Y664" s="272"/>
      <c r="Z664" s="283"/>
      <c r="AA664" s="273"/>
      <c r="AB664" s="273"/>
      <c r="AC664" s="273"/>
      <c r="AD664" s="273"/>
      <c r="AE664" s="273"/>
      <c r="AF664" s="273"/>
      <c r="AG664" s="273"/>
      <c r="AH664" s="273"/>
      <c r="AI664" s="284"/>
      <c r="AJ664" s="284"/>
      <c r="AK664" s="284"/>
      <c r="AL664" s="284"/>
      <c r="AM664" s="273"/>
      <c r="AN664" s="273"/>
      <c r="AO664" s="273"/>
      <c r="AP664" s="273"/>
      <c r="AQ664" s="273"/>
      <c r="AR664" s="273"/>
      <c r="AS664" s="273"/>
      <c r="AT664" s="273"/>
      <c r="AU664" s="273"/>
      <c r="AV664" s="273"/>
      <c r="AW664" s="273"/>
      <c r="AX664" s="273"/>
      <c r="AY664" s="273"/>
      <c r="AZ664" s="273"/>
      <c r="BA664" s="273"/>
      <c r="BB664" s="273"/>
      <c r="BC664" s="273"/>
      <c r="BD664" s="273"/>
      <c r="BE664" s="273"/>
      <c r="BF664" s="273"/>
      <c r="BG664" s="273"/>
      <c r="BH664" s="273"/>
      <c r="BI664" s="273"/>
      <c r="BJ664" s="273"/>
      <c r="BK664" s="273"/>
      <c r="BL664" s="273"/>
      <c r="BM664" s="273"/>
      <c r="BN664" s="273"/>
      <c r="BO664" s="273"/>
      <c r="BP664" s="273"/>
      <c r="BQ664" s="273"/>
      <c r="BR664" s="273"/>
      <c r="BS664" s="273"/>
      <c r="BT664" s="273"/>
      <c r="BU664" s="273"/>
      <c r="BV664" s="273"/>
      <c r="BW664" s="273"/>
      <c r="BX664" s="273"/>
      <c r="BY664" s="273"/>
      <c r="BZ664" s="273"/>
      <c r="CA664" s="273"/>
      <c r="CB664" s="273"/>
      <c r="CC664" s="273"/>
      <c r="CD664" s="273"/>
      <c r="CE664" s="284"/>
      <c r="CF664" s="284"/>
      <c r="CG664" s="284"/>
      <c r="CH664" s="284"/>
      <c r="CI664" s="273"/>
      <c r="CJ664" s="273"/>
      <c r="CK664" s="273"/>
      <c r="CL664" s="273"/>
      <c r="CM664" s="273"/>
      <c r="CN664" s="273"/>
      <c r="CO664" s="273"/>
      <c r="CP664" s="273"/>
      <c r="CQ664" s="273"/>
      <c r="CR664" s="273"/>
      <c r="CS664" s="273"/>
      <c r="CT664" s="273"/>
      <c r="CU664" s="284"/>
      <c r="CV664" s="284"/>
      <c r="CW664" s="284"/>
      <c r="CX664" s="273"/>
      <c r="CY664" s="273"/>
      <c r="CZ664" s="273"/>
      <c r="DA664" s="273"/>
      <c r="DB664" s="273"/>
      <c r="DC664" s="273"/>
      <c r="DD664" s="273"/>
      <c r="DE664" s="273"/>
      <c r="DF664" s="273"/>
      <c r="DG664" s="260"/>
      <c r="DH664" s="260"/>
      <c r="DI664" s="260"/>
      <c r="DJ664" s="260"/>
      <c r="DK664" s="260"/>
      <c r="DL664" s="260"/>
      <c r="DM664" s="261"/>
      <c r="DN664" s="261"/>
      <c r="DO664" s="262"/>
      <c r="DP664" s="260"/>
      <c r="DQ664" s="260"/>
      <c r="DR664" s="263"/>
      <c r="DS664" s="264"/>
      <c r="DT664" s="264"/>
      <c r="DU664" s="264"/>
      <c r="DV664" s="264"/>
      <c r="DW664" s="264"/>
      <c r="DX664" s="265"/>
      <c r="DY664" s="265"/>
      <c r="DZ664" s="263"/>
      <c r="EA664" s="264"/>
      <c r="EB664" s="264"/>
      <c r="EC664" s="263"/>
      <c r="ED664" s="264"/>
      <c r="EE664" s="264"/>
      <c r="EF664" s="264"/>
      <c r="EG664" s="264"/>
      <c r="EH664" s="264"/>
      <c r="EI664" s="265"/>
      <c r="EJ664" s="265"/>
      <c r="EK664" s="263"/>
      <c r="EL664" s="264"/>
      <c r="EM664" s="264"/>
      <c r="EN664" s="263"/>
      <c r="EO664" s="266"/>
      <c r="EP664" s="266"/>
      <c r="EQ664" s="266"/>
      <c r="ER664" s="266"/>
      <c r="ES664" s="266"/>
      <c r="ET664" s="267"/>
      <c r="EU664" s="268"/>
      <c r="EV664" s="266"/>
      <c r="EW664" s="266"/>
      <c r="EX664" s="266"/>
      <c r="EY664" s="263"/>
      <c r="EZ664" s="269"/>
      <c r="FA664" s="269"/>
      <c r="FB664" s="269"/>
      <c r="FC664" s="269"/>
      <c r="FD664" s="269"/>
      <c r="FE664" s="246"/>
      <c r="FF664" s="246"/>
      <c r="FG664" s="246"/>
      <c r="FH664" s="246"/>
      <c r="FI664" s="246"/>
      <c r="FJ664" s="246"/>
      <c r="FK664" s="246"/>
      <c r="FL664" s="246"/>
      <c r="FM664" s="246"/>
      <c r="FN664" s="246"/>
      <c r="FO664" s="246"/>
      <c r="FP664" s="246"/>
      <c r="FQ664" s="246"/>
      <c r="FR664" s="246"/>
      <c r="FS664" s="246"/>
      <c r="FT664" s="246"/>
      <c r="FU664" s="246"/>
      <c r="FV664" s="246"/>
      <c r="FW664" s="246"/>
      <c r="FX664" s="246"/>
      <c r="FY664" s="246"/>
      <c r="FZ664" s="246"/>
      <c r="GA664" s="246"/>
      <c r="GB664" s="246"/>
      <c r="GC664" s="246"/>
      <c r="GD664" s="246"/>
      <c r="GE664" s="246"/>
      <c r="GF664" s="246"/>
      <c r="GG664" s="246"/>
      <c r="GH664" s="246"/>
      <c r="GI664" s="246"/>
      <c r="GJ664" s="246"/>
      <c r="GK664" s="246"/>
      <c r="GL664" s="246"/>
      <c r="GM664" s="246"/>
      <c r="GN664" s="246"/>
      <c r="GO664" s="246"/>
      <c r="GP664" s="246"/>
      <c r="GQ664" s="246"/>
      <c r="GR664" s="246"/>
      <c r="GS664" s="246"/>
      <c r="GT664" s="246"/>
      <c r="GU664" s="246"/>
      <c r="GV664" s="246"/>
      <c r="GW664" s="246"/>
      <c r="GX664" s="246"/>
      <c r="GY664" s="246"/>
      <c r="GZ664" s="246"/>
      <c r="HA664" s="246"/>
      <c r="HB664" s="246"/>
      <c r="HC664" s="246"/>
      <c r="HD664" s="246"/>
      <c r="HE664" s="246"/>
      <c r="HF664" s="246"/>
      <c r="HG664" s="246"/>
      <c r="HH664" s="246"/>
      <c r="HI664" s="246"/>
      <c r="HJ664" s="246"/>
      <c r="HK664" s="246"/>
    </row>
    <row r="665" spans="1:219" ht="12.4" customHeight="1" x14ac:dyDescent="0.25">
      <c r="A665" s="204"/>
      <c r="B665" s="206"/>
      <c r="C665" s="270"/>
      <c r="D665" s="206"/>
      <c r="E665" s="277"/>
      <c r="F665" s="244"/>
      <c r="G665" s="245"/>
      <c r="H665" s="209"/>
      <c r="I665" s="206"/>
      <c r="J665" s="224"/>
      <c r="K665" s="206"/>
      <c r="L665" s="281"/>
      <c r="M665" s="282"/>
      <c r="N665" s="282"/>
      <c r="O665" s="282"/>
      <c r="P665" s="282"/>
      <c r="Q665" s="282"/>
      <c r="R665" s="283"/>
      <c r="S665" s="282"/>
      <c r="T665" s="282"/>
      <c r="U665" s="283"/>
      <c r="V665" s="283"/>
      <c r="W665" s="283"/>
      <c r="X665" s="272"/>
      <c r="Y665" s="272"/>
      <c r="Z665" s="283"/>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c r="CQ665" s="284"/>
      <c r="CR665" s="284"/>
      <c r="CS665" s="284"/>
      <c r="CT665" s="284"/>
      <c r="CU665" s="284"/>
      <c r="CV665" s="284"/>
      <c r="CW665" s="284"/>
      <c r="CX665" s="284"/>
      <c r="CY665" s="284"/>
      <c r="CZ665" s="284"/>
      <c r="DA665" s="284"/>
      <c r="DB665" s="284"/>
      <c r="DC665" s="284"/>
      <c r="DD665" s="284"/>
      <c r="DE665" s="284"/>
      <c r="DF665" s="284"/>
      <c r="DG665" s="260"/>
      <c r="DH665" s="260"/>
      <c r="DI665" s="260"/>
      <c r="DJ665" s="260"/>
      <c r="DK665" s="260"/>
      <c r="DL665" s="260"/>
      <c r="DM665" s="261"/>
      <c r="DN665" s="261"/>
      <c r="DO665" s="262"/>
      <c r="DP665" s="260"/>
      <c r="DQ665" s="260"/>
      <c r="DR665" s="263"/>
      <c r="DS665" s="264"/>
      <c r="DT665" s="264"/>
      <c r="DU665" s="264"/>
      <c r="DV665" s="264"/>
      <c r="DW665" s="264"/>
      <c r="DX665" s="265"/>
      <c r="DY665" s="265"/>
      <c r="DZ665" s="263"/>
      <c r="EA665" s="264"/>
      <c r="EB665" s="264"/>
      <c r="EC665" s="263"/>
      <c r="ED665" s="264"/>
      <c r="EE665" s="264"/>
      <c r="EF665" s="264"/>
      <c r="EG665" s="264"/>
      <c r="EH665" s="264"/>
      <c r="EI665" s="265"/>
      <c r="EJ665" s="265"/>
      <c r="EK665" s="263"/>
      <c r="EL665" s="264"/>
      <c r="EM665" s="264"/>
      <c r="EN665" s="263"/>
      <c r="EO665" s="266"/>
      <c r="EP665" s="266"/>
      <c r="EQ665" s="266"/>
      <c r="ER665" s="266"/>
      <c r="ES665" s="266"/>
      <c r="ET665" s="267"/>
      <c r="EU665" s="268"/>
      <c r="EV665" s="266"/>
      <c r="EW665" s="266"/>
      <c r="EX665" s="266"/>
      <c r="EY665" s="263"/>
      <c r="EZ665" s="269"/>
      <c r="FA665" s="269"/>
      <c r="FB665" s="269"/>
      <c r="FC665" s="269"/>
      <c r="FD665" s="269"/>
      <c r="FE665" s="246"/>
      <c r="FF665" s="246"/>
      <c r="FG665" s="246"/>
      <c r="FH665" s="246"/>
      <c r="FI665" s="246"/>
      <c r="FJ665" s="246"/>
      <c r="FK665" s="246"/>
      <c r="FL665" s="246"/>
      <c r="FM665" s="246"/>
      <c r="FN665" s="246"/>
      <c r="FO665" s="246"/>
      <c r="FP665" s="246"/>
      <c r="FQ665" s="246"/>
      <c r="FR665" s="246"/>
      <c r="FS665" s="246"/>
      <c r="FT665" s="246"/>
      <c r="FU665" s="246"/>
      <c r="FV665" s="246"/>
      <c r="FW665" s="246"/>
      <c r="FX665" s="246"/>
      <c r="FY665" s="246"/>
      <c r="FZ665" s="246"/>
      <c r="GA665" s="246"/>
      <c r="GB665" s="246"/>
      <c r="GC665" s="246"/>
      <c r="GD665" s="246"/>
      <c r="GE665" s="246"/>
      <c r="GF665" s="246"/>
      <c r="GG665" s="246"/>
      <c r="GH665" s="246"/>
      <c r="GI665" s="246"/>
      <c r="GJ665" s="246"/>
      <c r="GK665" s="246"/>
      <c r="GL665" s="246"/>
      <c r="GM665" s="246"/>
      <c r="GN665" s="246"/>
      <c r="GO665" s="246"/>
      <c r="GP665" s="246"/>
      <c r="GQ665" s="246"/>
      <c r="GR665" s="246"/>
      <c r="GS665" s="246"/>
      <c r="GT665" s="246"/>
      <c r="GU665" s="246"/>
      <c r="GV665" s="246"/>
      <c r="GW665" s="246"/>
      <c r="GX665" s="246"/>
      <c r="GY665" s="246"/>
      <c r="GZ665" s="246"/>
      <c r="HA665" s="246"/>
      <c r="HB665" s="246"/>
      <c r="HC665" s="246"/>
      <c r="HD665" s="246"/>
      <c r="HE665" s="246"/>
      <c r="HF665" s="246"/>
      <c r="HG665" s="246"/>
      <c r="HH665" s="246"/>
      <c r="HI665" s="246"/>
      <c r="HJ665" s="246"/>
      <c r="HK665" s="246"/>
    </row>
    <row r="666" spans="1:219" ht="12.4" customHeight="1" x14ac:dyDescent="0.25">
      <c r="A666" s="204"/>
      <c r="B666" s="206"/>
      <c r="C666" s="270"/>
      <c r="D666" s="206"/>
      <c r="E666" s="277"/>
      <c r="F666" s="244"/>
      <c r="G666" s="245"/>
      <c r="H666" s="209"/>
      <c r="I666" s="206"/>
      <c r="J666" s="224"/>
      <c r="K666" s="206"/>
      <c r="L666" s="281"/>
      <c r="M666" s="282"/>
      <c r="N666" s="282"/>
      <c r="O666" s="282"/>
      <c r="P666" s="282"/>
      <c r="Q666" s="282"/>
      <c r="R666" s="283"/>
      <c r="S666" s="282"/>
      <c r="T666" s="282"/>
      <c r="U666" s="283"/>
      <c r="V666" s="283"/>
      <c r="W666" s="283"/>
      <c r="X666" s="272"/>
      <c r="Y666" s="272"/>
      <c r="Z666" s="283"/>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c r="CQ666" s="284"/>
      <c r="CR666" s="284"/>
      <c r="CS666" s="284"/>
      <c r="CT666" s="284"/>
      <c r="CU666" s="284"/>
      <c r="CV666" s="284"/>
      <c r="CW666" s="284"/>
      <c r="CX666" s="284"/>
      <c r="CY666" s="284"/>
      <c r="CZ666" s="284"/>
      <c r="DA666" s="284"/>
      <c r="DB666" s="284"/>
      <c r="DC666" s="284"/>
      <c r="DD666" s="284"/>
      <c r="DE666" s="284"/>
      <c r="DF666" s="284"/>
      <c r="DG666" s="260"/>
      <c r="DH666" s="260"/>
      <c r="DI666" s="260"/>
      <c r="DJ666" s="260"/>
      <c r="DK666" s="260"/>
      <c r="DL666" s="260"/>
      <c r="DM666" s="261"/>
      <c r="DN666" s="261"/>
      <c r="DO666" s="262"/>
      <c r="DP666" s="260"/>
      <c r="DQ666" s="260"/>
      <c r="DR666" s="263"/>
      <c r="DS666" s="264"/>
      <c r="DT666" s="264"/>
      <c r="DU666" s="264"/>
      <c r="DV666" s="264"/>
      <c r="DW666" s="264"/>
      <c r="DX666" s="265"/>
      <c r="DY666" s="265"/>
      <c r="DZ666" s="263"/>
      <c r="EA666" s="264"/>
      <c r="EB666" s="264"/>
      <c r="EC666" s="263"/>
      <c r="ED666" s="264"/>
      <c r="EE666" s="264"/>
      <c r="EF666" s="264"/>
      <c r="EG666" s="264"/>
      <c r="EH666" s="264"/>
      <c r="EI666" s="265"/>
      <c r="EJ666" s="265"/>
      <c r="EK666" s="263"/>
      <c r="EL666" s="264"/>
      <c r="EM666" s="264"/>
      <c r="EN666" s="263"/>
      <c r="EO666" s="266"/>
      <c r="EP666" s="266"/>
      <c r="EQ666" s="266"/>
      <c r="ER666" s="266"/>
      <c r="ES666" s="266"/>
      <c r="ET666" s="267"/>
      <c r="EU666" s="268"/>
      <c r="EV666" s="266"/>
      <c r="EW666" s="266"/>
      <c r="EX666" s="266"/>
      <c r="EY666" s="263"/>
      <c r="EZ666" s="269"/>
      <c r="FA666" s="269"/>
      <c r="FB666" s="269"/>
      <c r="FC666" s="269"/>
      <c r="FD666" s="269"/>
      <c r="FE666" s="246"/>
      <c r="FF666" s="246"/>
      <c r="FG666" s="246"/>
      <c r="FH666" s="246"/>
      <c r="FI666" s="246"/>
      <c r="FJ666" s="246"/>
      <c r="FK666" s="246"/>
      <c r="FL666" s="246"/>
      <c r="FM666" s="246"/>
      <c r="FN666" s="246"/>
      <c r="FO666" s="246"/>
      <c r="FP666" s="246"/>
      <c r="FQ666" s="246"/>
      <c r="FR666" s="246"/>
      <c r="FS666" s="246"/>
      <c r="FT666" s="246"/>
      <c r="FU666" s="246"/>
      <c r="FV666" s="246"/>
      <c r="FW666" s="246"/>
      <c r="FX666" s="246"/>
      <c r="FY666" s="246"/>
      <c r="FZ666" s="246"/>
      <c r="GA666" s="246"/>
      <c r="GB666" s="246"/>
      <c r="GC666" s="246"/>
      <c r="GD666" s="246"/>
      <c r="GE666" s="246"/>
      <c r="GF666" s="246"/>
      <c r="GG666" s="246"/>
      <c r="GH666" s="246"/>
      <c r="GI666" s="246"/>
      <c r="GJ666" s="246"/>
      <c r="GK666" s="246"/>
      <c r="GL666" s="246"/>
      <c r="GM666" s="246"/>
      <c r="GN666" s="246"/>
      <c r="GO666" s="246"/>
      <c r="GP666" s="246"/>
      <c r="GQ666" s="246"/>
      <c r="GR666" s="246"/>
      <c r="GS666" s="246"/>
      <c r="GT666" s="246"/>
      <c r="GU666" s="246"/>
      <c r="GV666" s="246"/>
      <c r="GW666" s="246"/>
      <c r="GX666" s="246"/>
      <c r="GY666" s="246"/>
      <c r="GZ666" s="246"/>
      <c r="HA666" s="246"/>
      <c r="HB666" s="246"/>
      <c r="HC666" s="246"/>
      <c r="HD666" s="246"/>
      <c r="HE666" s="246"/>
      <c r="HF666" s="246"/>
      <c r="HG666" s="246"/>
      <c r="HH666" s="246"/>
      <c r="HI666" s="246"/>
      <c r="HJ666" s="246"/>
      <c r="HK666" s="246"/>
    </row>
    <row r="667" spans="1:219" ht="12.4" customHeight="1" x14ac:dyDescent="0.25">
      <c r="A667" s="204"/>
      <c r="B667" s="206"/>
      <c r="C667" s="270"/>
      <c r="D667" s="206"/>
      <c r="E667" s="277"/>
      <c r="F667" s="244"/>
      <c r="G667" s="245"/>
      <c r="H667" s="209"/>
      <c r="I667" s="206"/>
      <c r="J667" s="224"/>
      <c r="K667" s="206"/>
      <c r="L667" s="281"/>
      <c r="M667" s="282"/>
      <c r="N667" s="282"/>
      <c r="O667" s="282"/>
      <c r="P667" s="282"/>
      <c r="Q667" s="282"/>
      <c r="R667" s="283"/>
      <c r="S667" s="282"/>
      <c r="T667" s="282"/>
      <c r="U667" s="283"/>
      <c r="V667" s="283"/>
      <c r="W667" s="283"/>
      <c r="X667" s="272"/>
      <c r="Y667" s="272"/>
      <c r="Z667" s="283"/>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c r="CQ667" s="284"/>
      <c r="CR667" s="284"/>
      <c r="CS667" s="284"/>
      <c r="CT667" s="284"/>
      <c r="CU667" s="284"/>
      <c r="CV667" s="284"/>
      <c r="CW667" s="284"/>
      <c r="CX667" s="284"/>
      <c r="CY667" s="284"/>
      <c r="CZ667" s="284"/>
      <c r="DA667" s="284"/>
      <c r="DB667" s="284"/>
      <c r="DC667" s="284"/>
      <c r="DD667" s="284"/>
      <c r="DE667" s="284"/>
      <c r="DF667" s="284"/>
      <c r="DG667" s="260"/>
      <c r="DH667" s="260"/>
      <c r="DI667" s="260"/>
      <c r="DJ667" s="260"/>
      <c r="DK667" s="260"/>
      <c r="DL667" s="260"/>
      <c r="DM667" s="261"/>
      <c r="DN667" s="261"/>
      <c r="DO667" s="262"/>
      <c r="DP667" s="260"/>
      <c r="DQ667" s="260"/>
      <c r="DR667" s="263"/>
      <c r="DS667" s="264"/>
      <c r="DT667" s="264"/>
      <c r="DU667" s="264"/>
      <c r="DV667" s="264"/>
      <c r="DW667" s="264"/>
      <c r="DX667" s="265"/>
      <c r="DY667" s="265"/>
      <c r="DZ667" s="263"/>
      <c r="EA667" s="264"/>
      <c r="EB667" s="264"/>
      <c r="EC667" s="263"/>
      <c r="ED667" s="264"/>
      <c r="EE667" s="264"/>
      <c r="EF667" s="264"/>
      <c r="EG667" s="264"/>
      <c r="EH667" s="264"/>
      <c r="EI667" s="265"/>
      <c r="EJ667" s="265"/>
      <c r="EK667" s="263"/>
      <c r="EL667" s="264"/>
      <c r="EM667" s="264"/>
      <c r="EN667" s="263"/>
      <c r="EO667" s="266"/>
      <c r="EP667" s="266"/>
      <c r="EQ667" s="266"/>
      <c r="ER667" s="266"/>
      <c r="ES667" s="266"/>
      <c r="ET667" s="267"/>
      <c r="EU667" s="268"/>
      <c r="EV667" s="266"/>
      <c r="EW667" s="266"/>
      <c r="EX667" s="266"/>
      <c r="EY667" s="263"/>
      <c r="EZ667" s="269"/>
      <c r="FA667" s="269"/>
      <c r="FB667" s="269"/>
      <c r="FC667" s="269"/>
      <c r="FD667" s="269"/>
      <c r="FE667" s="246"/>
      <c r="FF667" s="246"/>
      <c r="FG667" s="246"/>
      <c r="FH667" s="246"/>
      <c r="FI667" s="246"/>
      <c r="FJ667" s="246"/>
      <c r="FK667" s="246"/>
      <c r="FL667" s="246"/>
      <c r="FM667" s="246"/>
      <c r="FN667" s="246"/>
      <c r="FO667" s="246"/>
      <c r="FP667" s="246"/>
      <c r="FQ667" s="246"/>
      <c r="FR667" s="246"/>
      <c r="FS667" s="246"/>
      <c r="FT667" s="246"/>
      <c r="FU667" s="246"/>
      <c r="FV667" s="246"/>
      <c r="FW667" s="246"/>
      <c r="FX667" s="246"/>
      <c r="FY667" s="246"/>
      <c r="FZ667" s="246"/>
      <c r="GA667" s="246"/>
      <c r="GB667" s="246"/>
      <c r="GC667" s="246"/>
      <c r="GD667" s="246"/>
      <c r="GE667" s="246"/>
      <c r="GF667" s="246"/>
      <c r="GG667" s="246"/>
      <c r="GH667" s="246"/>
      <c r="GI667" s="246"/>
      <c r="GJ667" s="246"/>
      <c r="GK667" s="246"/>
      <c r="GL667" s="246"/>
      <c r="GM667" s="246"/>
      <c r="GN667" s="246"/>
      <c r="GO667" s="246"/>
      <c r="GP667" s="246"/>
      <c r="GQ667" s="246"/>
      <c r="GR667" s="246"/>
      <c r="GS667" s="246"/>
      <c r="GT667" s="246"/>
      <c r="GU667" s="246"/>
      <c r="GV667" s="246"/>
      <c r="GW667" s="246"/>
      <c r="GX667" s="246"/>
      <c r="GY667" s="246"/>
      <c r="GZ667" s="246"/>
      <c r="HA667" s="246"/>
      <c r="HB667" s="246"/>
      <c r="HC667" s="246"/>
      <c r="HD667" s="246"/>
      <c r="HE667" s="246"/>
      <c r="HF667" s="246"/>
      <c r="HG667" s="246"/>
      <c r="HH667" s="246"/>
      <c r="HI667" s="246"/>
      <c r="HJ667" s="246"/>
      <c r="HK667" s="246"/>
    </row>
    <row r="668" spans="1:219" ht="12.4" customHeight="1" x14ac:dyDescent="0.25">
      <c r="A668" s="204"/>
      <c r="B668" s="206"/>
      <c r="C668" s="270"/>
      <c r="D668" s="256"/>
      <c r="E668" s="285"/>
      <c r="F668" s="244"/>
      <c r="G668" s="245"/>
      <c r="H668" s="209"/>
      <c r="I668" s="256"/>
      <c r="J668" s="224"/>
      <c r="K668" s="206"/>
      <c r="L668" s="281"/>
      <c r="M668" s="282"/>
      <c r="N668" s="282"/>
      <c r="O668" s="282"/>
      <c r="P668" s="282"/>
      <c r="Q668" s="282"/>
      <c r="R668" s="283"/>
      <c r="S668" s="282"/>
      <c r="T668" s="282"/>
      <c r="U668" s="283"/>
      <c r="V668" s="283"/>
      <c r="W668" s="283"/>
      <c r="X668" s="272"/>
      <c r="Y668" s="272"/>
      <c r="Z668" s="283"/>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c r="CQ668" s="284"/>
      <c r="CR668" s="284"/>
      <c r="CS668" s="284"/>
      <c r="CT668" s="284"/>
      <c r="CU668" s="284"/>
      <c r="CV668" s="284"/>
      <c r="CW668" s="284"/>
      <c r="CX668" s="284"/>
      <c r="CY668" s="284"/>
      <c r="CZ668" s="284"/>
      <c r="DA668" s="284"/>
      <c r="DB668" s="284"/>
      <c r="DC668" s="284"/>
      <c r="DD668" s="284"/>
      <c r="DE668" s="284"/>
      <c r="DF668" s="284"/>
      <c r="DG668" s="260"/>
      <c r="DH668" s="260"/>
      <c r="DI668" s="260"/>
      <c r="DJ668" s="260"/>
      <c r="DK668" s="260"/>
      <c r="DL668" s="260"/>
      <c r="DM668" s="261"/>
      <c r="DN668" s="261"/>
      <c r="DO668" s="262"/>
      <c r="DP668" s="260"/>
      <c r="DQ668" s="260"/>
      <c r="DR668" s="263"/>
      <c r="DS668" s="264"/>
      <c r="DT668" s="264"/>
      <c r="DU668" s="264"/>
      <c r="DV668" s="264"/>
      <c r="DW668" s="264"/>
      <c r="DX668" s="265"/>
      <c r="DY668" s="265"/>
      <c r="DZ668" s="263"/>
      <c r="EA668" s="264"/>
      <c r="EB668" s="264"/>
      <c r="EC668" s="263"/>
      <c r="ED668" s="264"/>
      <c r="EE668" s="264"/>
      <c r="EF668" s="264"/>
      <c r="EG668" s="264"/>
      <c r="EH668" s="264"/>
      <c r="EI668" s="265"/>
      <c r="EJ668" s="265"/>
      <c r="EK668" s="263"/>
      <c r="EL668" s="264"/>
      <c r="EM668" s="264"/>
      <c r="EN668" s="263"/>
      <c r="EO668" s="266"/>
      <c r="EP668" s="266"/>
      <c r="EQ668" s="266"/>
      <c r="ER668" s="266"/>
      <c r="ES668" s="266"/>
      <c r="ET668" s="267"/>
      <c r="EU668" s="268"/>
      <c r="EV668" s="266"/>
      <c r="EW668" s="266"/>
      <c r="EX668" s="266"/>
      <c r="EY668" s="263"/>
      <c r="EZ668" s="269"/>
      <c r="FA668" s="269"/>
      <c r="FB668" s="269"/>
      <c r="FC668" s="269"/>
      <c r="FD668" s="269"/>
      <c r="FE668" s="246"/>
      <c r="FF668" s="246"/>
      <c r="FG668" s="246"/>
      <c r="FH668" s="246"/>
      <c r="FI668" s="246"/>
      <c r="FJ668" s="246"/>
      <c r="FK668" s="246"/>
      <c r="FL668" s="246"/>
      <c r="FM668" s="246"/>
      <c r="FN668" s="246"/>
      <c r="FO668" s="246"/>
      <c r="FP668" s="246"/>
      <c r="FQ668" s="246"/>
      <c r="FR668" s="246"/>
      <c r="FS668" s="246"/>
      <c r="FT668" s="246"/>
      <c r="FU668" s="246"/>
      <c r="FV668" s="246"/>
      <c r="FW668" s="246"/>
      <c r="FX668" s="246"/>
      <c r="FY668" s="246"/>
      <c r="FZ668" s="246"/>
      <c r="GA668" s="246"/>
      <c r="GB668" s="246"/>
      <c r="GC668" s="246"/>
      <c r="GD668" s="246"/>
      <c r="GE668" s="246"/>
      <c r="GF668" s="246"/>
      <c r="GG668" s="246"/>
      <c r="GH668" s="246"/>
      <c r="GI668" s="246"/>
      <c r="GJ668" s="246"/>
      <c r="GK668" s="246"/>
      <c r="GL668" s="246"/>
      <c r="GM668" s="246"/>
      <c r="GN668" s="246"/>
      <c r="GO668" s="246"/>
      <c r="GP668" s="246"/>
      <c r="GQ668" s="246"/>
      <c r="GR668" s="246"/>
      <c r="GS668" s="246"/>
      <c r="GT668" s="246"/>
      <c r="GU668" s="246"/>
      <c r="GV668" s="246"/>
      <c r="GW668" s="246"/>
      <c r="GX668" s="246"/>
      <c r="GY668" s="246"/>
      <c r="GZ668" s="246"/>
      <c r="HA668" s="246"/>
      <c r="HB668" s="246"/>
      <c r="HC668" s="246"/>
      <c r="HD668" s="246"/>
      <c r="HE668" s="246"/>
      <c r="HF668" s="246"/>
      <c r="HG668" s="246"/>
      <c r="HH668" s="246"/>
      <c r="HI668" s="246"/>
      <c r="HJ668" s="246"/>
      <c r="HK668" s="246"/>
    </row>
    <row r="669" spans="1:219" ht="12.4" customHeight="1" x14ac:dyDescent="0.25">
      <c r="A669" s="204"/>
      <c r="B669" s="206"/>
      <c r="C669" s="258"/>
      <c r="D669" s="206"/>
      <c r="E669" s="277"/>
      <c r="F669" s="244"/>
      <c r="G669" s="245"/>
      <c r="H669" s="209"/>
      <c r="I669" s="206"/>
      <c r="J669" s="224"/>
      <c r="K669" s="206"/>
      <c r="L669" s="281"/>
      <c r="M669" s="282"/>
      <c r="N669" s="282"/>
      <c r="O669" s="282"/>
      <c r="P669" s="282"/>
      <c r="Q669" s="282"/>
      <c r="R669" s="283"/>
      <c r="S669" s="282"/>
      <c r="T669" s="282"/>
      <c r="U669" s="283"/>
      <c r="V669" s="283"/>
      <c r="W669" s="283"/>
      <c r="X669" s="272"/>
      <c r="Y669" s="272"/>
      <c r="Z669" s="283"/>
      <c r="AA669" s="273"/>
      <c r="AB669" s="273"/>
      <c r="AC669" s="273"/>
      <c r="AD669" s="273"/>
      <c r="AE669" s="273"/>
      <c r="AF669" s="273"/>
      <c r="AG669" s="273"/>
      <c r="AH669" s="273"/>
      <c r="AI669" s="284"/>
      <c r="AJ669" s="284"/>
      <c r="AK669" s="284"/>
      <c r="AL669" s="284"/>
      <c r="AM669" s="273"/>
      <c r="AN669" s="273"/>
      <c r="AO669" s="273"/>
      <c r="AP669" s="273"/>
      <c r="AQ669" s="273"/>
      <c r="AR669" s="273"/>
      <c r="AS669" s="273"/>
      <c r="AT669" s="273"/>
      <c r="AU669" s="273"/>
      <c r="AV669" s="273"/>
      <c r="AW669" s="273"/>
      <c r="AX669" s="273"/>
      <c r="AY669" s="273"/>
      <c r="AZ669" s="273"/>
      <c r="BA669" s="273"/>
      <c r="BB669" s="273"/>
      <c r="BC669" s="273"/>
      <c r="BD669" s="273"/>
      <c r="BE669" s="273"/>
      <c r="BF669" s="273"/>
      <c r="BG669" s="273"/>
      <c r="BH669" s="273"/>
      <c r="BI669" s="273"/>
      <c r="BJ669" s="273"/>
      <c r="BK669" s="273"/>
      <c r="BL669" s="273"/>
      <c r="BM669" s="273"/>
      <c r="BN669" s="273"/>
      <c r="BO669" s="273"/>
      <c r="BP669" s="273"/>
      <c r="BQ669" s="273"/>
      <c r="BR669" s="273"/>
      <c r="BS669" s="273"/>
      <c r="BT669" s="273"/>
      <c r="BU669" s="273"/>
      <c r="BV669" s="273"/>
      <c r="BW669" s="273"/>
      <c r="BX669" s="273"/>
      <c r="BY669" s="273"/>
      <c r="BZ669" s="273"/>
      <c r="CA669" s="273"/>
      <c r="CB669" s="273"/>
      <c r="CC669" s="273"/>
      <c r="CD669" s="273"/>
      <c r="CE669" s="284"/>
      <c r="CF669" s="284"/>
      <c r="CG669" s="284"/>
      <c r="CH669" s="284"/>
      <c r="CI669" s="273"/>
      <c r="CJ669" s="273"/>
      <c r="CK669" s="273"/>
      <c r="CL669" s="273"/>
      <c r="CM669" s="273"/>
      <c r="CN669" s="273"/>
      <c r="CO669" s="273"/>
      <c r="CP669" s="273"/>
      <c r="CQ669" s="273"/>
      <c r="CR669" s="273"/>
      <c r="CS669" s="273"/>
      <c r="CT669" s="273"/>
      <c r="CU669" s="284"/>
      <c r="CV669" s="284"/>
      <c r="CW669" s="284"/>
      <c r="CX669" s="284"/>
      <c r="CY669" s="273"/>
      <c r="CZ669" s="273"/>
      <c r="DA669" s="273"/>
      <c r="DB669" s="273"/>
      <c r="DC669" s="273"/>
      <c r="DD669" s="273"/>
      <c r="DE669" s="273"/>
      <c r="DF669" s="273"/>
      <c r="DG669" s="260"/>
      <c r="DH669" s="260"/>
      <c r="DI669" s="260"/>
      <c r="DJ669" s="260"/>
      <c r="DK669" s="260"/>
      <c r="DL669" s="260"/>
      <c r="DM669" s="261"/>
      <c r="DN669" s="261"/>
      <c r="DO669" s="262"/>
      <c r="DP669" s="260"/>
      <c r="DQ669" s="260"/>
      <c r="DR669" s="263"/>
      <c r="DS669" s="264"/>
      <c r="DT669" s="264"/>
      <c r="DU669" s="264"/>
      <c r="DV669" s="264"/>
      <c r="DW669" s="264"/>
      <c r="DX669" s="265"/>
      <c r="DY669" s="265"/>
      <c r="DZ669" s="263"/>
      <c r="EA669" s="264"/>
      <c r="EB669" s="264"/>
      <c r="EC669" s="263"/>
      <c r="ED669" s="264"/>
      <c r="EE669" s="264"/>
      <c r="EF669" s="264"/>
      <c r="EG669" s="264"/>
      <c r="EH669" s="264"/>
      <c r="EI669" s="265"/>
      <c r="EJ669" s="265"/>
      <c r="EK669" s="263"/>
      <c r="EL669" s="264"/>
      <c r="EM669" s="264"/>
      <c r="EN669" s="263"/>
      <c r="EO669" s="266"/>
      <c r="EP669" s="266"/>
      <c r="EQ669" s="266"/>
      <c r="ER669" s="266"/>
      <c r="ES669" s="266"/>
      <c r="ET669" s="267"/>
      <c r="EU669" s="268"/>
      <c r="EV669" s="266"/>
      <c r="EW669" s="266"/>
      <c r="EX669" s="266"/>
      <c r="EY669" s="263"/>
      <c r="EZ669" s="269"/>
      <c r="FA669" s="269"/>
      <c r="FB669" s="269"/>
      <c r="FC669" s="269"/>
      <c r="FD669" s="269"/>
      <c r="FE669" s="246"/>
      <c r="FF669" s="246"/>
      <c r="FG669" s="246"/>
      <c r="FH669" s="246"/>
      <c r="FI669" s="246"/>
      <c r="FJ669" s="246"/>
      <c r="FK669" s="246"/>
      <c r="FL669" s="246"/>
      <c r="FM669" s="246"/>
      <c r="FN669" s="246"/>
      <c r="FO669" s="246"/>
      <c r="FP669" s="246"/>
      <c r="FQ669" s="246"/>
      <c r="FR669" s="246"/>
      <c r="FS669" s="246"/>
      <c r="FT669" s="246"/>
      <c r="FU669" s="246"/>
      <c r="FV669" s="246"/>
      <c r="FW669" s="246"/>
      <c r="FX669" s="246"/>
      <c r="FY669" s="246"/>
      <c r="FZ669" s="246"/>
      <c r="GA669" s="246"/>
      <c r="GB669" s="246"/>
      <c r="GC669" s="246"/>
      <c r="GD669" s="246"/>
      <c r="GE669" s="246"/>
      <c r="GF669" s="246"/>
      <c r="GG669" s="246"/>
      <c r="GH669" s="246"/>
      <c r="GI669" s="246"/>
      <c r="GJ669" s="246"/>
      <c r="GK669" s="246"/>
      <c r="GL669" s="246"/>
      <c r="GM669" s="246"/>
      <c r="GN669" s="246"/>
      <c r="GO669" s="246"/>
      <c r="GP669" s="246"/>
      <c r="GQ669" s="246"/>
      <c r="GR669" s="246"/>
      <c r="GS669" s="246"/>
      <c r="GT669" s="246"/>
      <c r="GU669" s="246"/>
      <c r="GV669" s="246"/>
      <c r="GW669" s="246"/>
      <c r="GX669" s="246"/>
      <c r="GY669" s="246"/>
      <c r="GZ669" s="246"/>
      <c r="HA669" s="246"/>
      <c r="HB669" s="246"/>
      <c r="HC669" s="246"/>
      <c r="HD669" s="246"/>
      <c r="HE669" s="246"/>
      <c r="HF669" s="246"/>
      <c r="HG669" s="246"/>
      <c r="HH669" s="246"/>
      <c r="HI669" s="246"/>
      <c r="HJ669" s="246"/>
      <c r="HK669" s="246"/>
    </row>
    <row r="670" spans="1:219" ht="12.4" customHeight="1" x14ac:dyDescent="0.25">
      <c r="A670" s="204"/>
      <c r="B670" s="206"/>
      <c r="C670" s="270"/>
      <c r="D670" s="206"/>
      <c r="E670" s="277"/>
      <c r="F670" s="244"/>
      <c r="G670" s="245"/>
      <c r="H670" s="209"/>
      <c r="I670" s="206"/>
      <c r="J670" s="224"/>
      <c r="K670" s="206"/>
      <c r="L670" s="281"/>
      <c r="M670" s="282"/>
      <c r="N670" s="282"/>
      <c r="O670" s="282"/>
      <c r="P670" s="282"/>
      <c r="Q670" s="282"/>
      <c r="R670" s="283"/>
      <c r="S670" s="282"/>
      <c r="T670" s="282"/>
      <c r="U670" s="283"/>
      <c r="V670" s="283"/>
      <c r="W670" s="283"/>
      <c r="X670" s="272"/>
      <c r="Y670" s="272"/>
      <c r="Z670" s="283"/>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c r="CQ670" s="284"/>
      <c r="CR670" s="284"/>
      <c r="CS670" s="284"/>
      <c r="CT670" s="284"/>
      <c r="CU670" s="284"/>
      <c r="CV670" s="284"/>
      <c r="CW670" s="284"/>
      <c r="CX670" s="284"/>
      <c r="CY670" s="284"/>
      <c r="CZ670" s="284"/>
      <c r="DA670" s="284"/>
      <c r="DB670" s="284"/>
      <c r="DC670" s="284"/>
      <c r="DD670" s="284"/>
      <c r="DE670" s="284"/>
      <c r="DF670" s="284"/>
      <c r="DG670" s="260"/>
      <c r="DH670" s="260"/>
      <c r="DI670" s="260"/>
      <c r="DJ670" s="260"/>
      <c r="DK670" s="260"/>
      <c r="DL670" s="260"/>
      <c r="DM670" s="261"/>
      <c r="DN670" s="261"/>
      <c r="DO670" s="262"/>
      <c r="DP670" s="260"/>
      <c r="DQ670" s="260"/>
      <c r="DR670" s="263"/>
      <c r="DS670" s="264"/>
      <c r="DT670" s="264"/>
      <c r="DU670" s="264"/>
      <c r="DV670" s="264"/>
      <c r="DW670" s="264"/>
      <c r="DX670" s="265"/>
      <c r="DY670" s="265"/>
      <c r="DZ670" s="263"/>
      <c r="EA670" s="264"/>
      <c r="EB670" s="264"/>
      <c r="EC670" s="263"/>
      <c r="ED670" s="264"/>
      <c r="EE670" s="264"/>
      <c r="EF670" s="264"/>
      <c r="EG670" s="264"/>
      <c r="EH670" s="264"/>
      <c r="EI670" s="265"/>
      <c r="EJ670" s="265"/>
      <c r="EK670" s="263"/>
      <c r="EL670" s="264"/>
      <c r="EM670" s="264"/>
      <c r="EN670" s="263"/>
      <c r="EO670" s="266"/>
      <c r="EP670" s="266"/>
      <c r="EQ670" s="266"/>
      <c r="ER670" s="266"/>
      <c r="ES670" s="266"/>
      <c r="ET670" s="267"/>
      <c r="EU670" s="268"/>
      <c r="EV670" s="266"/>
      <c r="EW670" s="266"/>
      <c r="EX670" s="266"/>
      <c r="EY670" s="263"/>
      <c r="EZ670" s="269"/>
      <c r="FA670" s="269"/>
      <c r="FB670" s="269"/>
      <c r="FC670" s="269"/>
      <c r="FD670" s="269"/>
      <c r="FE670" s="246"/>
      <c r="FF670" s="246"/>
      <c r="FG670" s="246"/>
      <c r="FH670" s="246"/>
      <c r="FI670" s="246"/>
      <c r="FJ670" s="246"/>
      <c r="FK670" s="246"/>
      <c r="FL670" s="246"/>
      <c r="FM670" s="246"/>
      <c r="FN670" s="246"/>
      <c r="FO670" s="246"/>
      <c r="FP670" s="246"/>
      <c r="FQ670" s="246"/>
      <c r="FR670" s="246"/>
      <c r="FS670" s="246"/>
      <c r="FT670" s="246"/>
      <c r="FU670" s="246"/>
      <c r="FV670" s="246"/>
      <c r="FW670" s="246"/>
      <c r="FX670" s="246"/>
      <c r="FY670" s="246"/>
      <c r="FZ670" s="246"/>
      <c r="GA670" s="246"/>
      <c r="GB670" s="246"/>
      <c r="GC670" s="246"/>
      <c r="GD670" s="246"/>
      <c r="GE670" s="246"/>
      <c r="GF670" s="246"/>
      <c r="GG670" s="246"/>
      <c r="GH670" s="246"/>
      <c r="GI670" s="246"/>
      <c r="GJ670" s="246"/>
      <c r="GK670" s="246"/>
      <c r="GL670" s="246"/>
      <c r="GM670" s="246"/>
      <c r="GN670" s="246"/>
      <c r="GO670" s="246"/>
      <c r="GP670" s="246"/>
      <c r="GQ670" s="246"/>
      <c r="GR670" s="246"/>
      <c r="GS670" s="246"/>
      <c r="GT670" s="246"/>
      <c r="GU670" s="246"/>
      <c r="GV670" s="246"/>
      <c r="GW670" s="246"/>
      <c r="GX670" s="246"/>
      <c r="GY670" s="246"/>
      <c r="GZ670" s="246"/>
      <c r="HA670" s="246"/>
      <c r="HB670" s="246"/>
      <c r="HC670" s="246"/>
      <c r="HD670" s="246"/>
      <c r="HE670" s="246"/>
      <c r="HF670" s="246"/>
      <c r="HG670" s="246"/>
      <c r="HH670" s="246"/>
      <c r="HI670" s="246"/>
      <c r="HJ670" s="246"/>
      <c r="HK670" s="246"/>
    </row>
    <row r="671" spans="1:219" ht="12.4" customHeight="1" x14ac:dyDescent="0.25">
      <c r="A671" s="204"/>
      <c r="B671" s="206"/>
      <c r="C671" s="270"/>
      <c r="D671" s="206"/>
      <c r="E671" s="277"/>
      <c r="F671" s="244"/>
      <c r="G671" s="245"/>
      <c r="H671" s="209"/>
      <c r="I671" s="206"/>
      <c r="J671" s="224"/>
      <c r="K671" s="206"/>
      <c r="L671" s="281"/>
      <c r="M671" s="282"/>
      <c r="N671" s="282"/>
      <c r="O671" s="282"/>
      <c r="P671" s="282"/>
      <c r="Q671" s="282"/>
      <c r="R671" s="283"/>
      <c r="S671" s="282"/>
      <c r="T671" s="282"/>
      <c r="U671" s="283"/>
      <c r="V671" s="283"/>
      <c r="W671" s="283"/>
      <c r="X671" s="272"/>
      <c r="Y671" s="272"/>
      <c r="Z671" s="283"/>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c r="CQ671" s="284"/>
      <c r="CR671" s="284"/>
      <c r="CS671" s="284"/>
      <c r="CT671" s="284"/>
      <c r="CU671" s="284"/>
      <c r="CV671" s="284"/>
      <c r="CW671" s="284"/>
      <c r="CX671" s="284"/>
      <c r="CY671" s="284"/>
      <c r="CZ671" s="284"/>
      <c r="DA671" s="284"/>
      <c r="DB671" s="284"/>
      <c r="DC671" s="284"/>
      <c r="DD671" s="284"/>
      <c r="DE671" s="284"/>
      <c r="DF671" s="284"/>
      <c r="DG671" s="260"/>
      <c r="DH671" s="260"/>
      <c r="DI671" s="260"/>
      <c r="DJ671" s="260"/>
      <c r="DK671" s="260"/>
      <c r="DL671" s="260"/>
      <c r="DM671" s="261"/>
      <c r="DN671" s="261"/>
      <c r="DO671" s="262"/>
      <c r="DP671" s="260"/>
      <c r="DQ671" s="260"/>
      <c r="DR671" s="263"/>
      <c r="DS671" s="264"/>
      <c r="DT671" s="264"/>
      <c r="DU671" s="264"/>
      <c r="DV671" s="264"/>
      <c r="DW671" s="264"/>
      <c r="DX671" s="265"/>
      <c r="DY671" s="265"/>
      <c r="DZ671" s="263"/>
      <c r="EA671" s="264"/>
      <c r="EB671" s="264"/>
      <c r="EC671" s="263"/>
      <c r="ED671" s="264"/>
      <c r="EE671" s="264"/>
      <c r="EF671" s="264"/>
      <c r="EG671" s="264"/>
      <c r="EH671" s="264"/>
      <c r="EI671" s="265"/>
      <c r="EJ671" s="265"/>
      <c r="EK671" s="263"/>
      <c r="EL671" s="264"/>
      <c r="EM671" s="264"/>
      <c r="EN671" s="263"/>
      <c r="EO671" s="266"/>
      <c r="EP671" s="266"/>
      <c r="EQ671" s="266"/>
      <c r="ER671" s="266"/>
      <c r="ES671" s="266"/>
      <c r="ET671" s="267"/>
      <c r="EU671" s="268"/>
      <c r="EV671" s="266"/>
      <c r="EW671" s="266"/>
      <c r="EX671" s="266"/>
      <c r="EY671" s="263"/>
      <c r="EZ671" s="269"/>
      <c r="FA671" s="269"/>
      <c r="FB671" s="269"/>
      <c r="FC671" s="269"/>
      <c r="FD671" s="269"/>
      <c r="FE671" s="246"/>
      <c r="FF671" s="246"/>
      <c r="FG671" s="246"/>
      <c r="FH671" s="246"/>
      <c r="FI671" s="246"/>
      <c r="FJ671" s="246"/>
      <c r="FK671" s="246"/>
      <c r="FL671" s="246"/>
      <c r="FM671" s="246"/>
      <c r="FN671" s="246"/>
      <c r="FO671" s="246"/>
      <c r="FP671" s="246"/>
      <c r="FQ671" s="246"/>
      <c r="FR671" s="246"/>
      <c r="FS671" s="246"/>
      <c r="FT671" s="246"/>
      <c r="FU671" s="246"/>
      <c r="FV671" s="246"/>
      <c r="FW671" s="246"/>
      <c r="FX671" s="246"/>
      <c r="FY671" s="246"/>
      <c r="FZ671" s="246"/>
      <c r="GA671" s="246"/>
      <c r="GB671" s="246"/>
      <c r="GC671" s="246"/>
      <c r="GD671" s="246"/>
      <c r="GE671" s="246"/>
      <c r="GF671" s="246"/>
      <c r="GG671" s="246"/>
      <c r="GH671" s="246"/>
      <c r="GI671" s="246"/>
      <c r="GJ671" s="246"/>
      <c r="GK671" s="246"/>
      <c r="GL671" s="246"/>
      <c r="GM671" s="246"/>
      <c r="GN671" s="246"/>
      <c r="GO671" s="246"/>
      <c r="GP671" s="246"/>
      <c r="GQ671" s="246"/>
      <c r="GR671" s="246"/>
      <c r="GS671" s="246"/>
      <c r="GT671" s="246"/>
      <c r="GU671" s="246"/>
      <c r="GV671" s="246"/>
      <c r="GW671" s="246"/>
      <c r="GX671" s="246"/>
      <c r="GY671" s="246"/>
      <c r="GZ671" s="246"/>
      <c r="HA671" s="246"/>
      <c r="HB671" s="246"/>
      <c r="HC671" s="246"/>
      <c r="HD671" s="246"/>
      <c r="HE671" s="246"/>
      <c r="HF671" s="246"/>
      <c r="HG671" s="246"/>
      <c r="HH671" s="246"/>
      <c r="HI671" s="246"/>
      <c r="HJ671" s="246"/>
      <c r="HK671" s="246"/>
    </row>
    <row r="672" spans="1:219" ht="12.4" customHeight="1" x14ac:dyDescent="0.25">
      <c r="A672" s="204"/>
      <c r="B672" s="206"/>
      <c r="C672" s="270"/>
      <c r="D672" s="206"/>
      <c r="E672" s="277"/>
      <c r="F672" s="244"/>
      <c r="G672" s="245"/>
      <c r="H672" s="209"/>
      <c r="I672" s="206"/>
      <c r="J672" s="224"/>
      <c r="K672" s="206"/>
      <c r="L672" s="281"/>
      <c r="M672" s="282"/>
      <c r="N672" s="282"/>
      <c r="O672" s="282"/>
      <c r="P672" s="282"/>
      <c r="Q672" s="282"/>
      <c r="R672" s="283"/>
      <c r="S672" s="282"/>
      <c r="T672" s="282"/>
      <c r="U672" s="283"/>
      <c r="V672" s="283"/>
      <c r="W672" s="283"/>
      <c r="X672" s="272"/>
      <c r="Y672" s="272"/>
      <c r="Z672" s="283"/>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c r="CQ672" s="284"/>
      <c r="CR672" s="284"/>
      <c r="CS672" s="284"/>
      <c r="CT672" s="284"/>
      <c r="CU672" s="284"/>
      <c r="CV672" s="284"/>
      <c r="CW672" s="284"/>
      <c r="CX672" s="284"/>
      <c r="CY672" s="284"/>
      <c r="CZ672" s="284"/>
      <c r="DA672" s="284"/>
      <c r="DB672" s="284"/>
      <c r="DC672" s="284"/>
      <c r="DD672" s="284"/>
      <c r="DE672" s="284"/>
      <c r="DF672" s="284"/>
      <c r="DG672" s="260"/>
      <c r="DH672" s="260"/>
      <c r="DI672" s="260"/>
      <c r="DJ672" s="260"/>
      <c r="DK672" s="260"/>
      <c r="DL672" s="260"/>
      <c r="DM672" s="261"/>
      <c r="DN672" s="261"/>
      <c r="DO672" s="262"/>
      <c r="DP672" s="260"/>
      <c r="DQ672" s="260"/>
      <c r="DR672" s="263"/>
      <c r="DS672" s="264"/>
      <c r="DT672" s="264"/>
      <c r="DU672" s="264"/>
      <c r="DV672" s="264"/>
      <c r="DW672" s="264"/>
      <c r="DX672" s="265"/>
      <c r="DY672" s="265"/>
      <c r="DZ672" s="263"/>
      <c r="EA672" s="264"/>
      <c r="EB672" s="264"/>
      <c r="EC672" s="263"/>
      <c r="ED672" s="264"/>
      <c r="EE672" s="264"/>
      <c r="EF672" s="264"/>
      <c r="EG672" s="264"/>
      <c r="EH672" s="264"/>
      <c r="EI672" s="265"/>
      <c r="EJ672" s="265"/>
      <c r="EK672" s="263"/>
      <c r="EL672" s="264"/>
      <c r="EM672" s="264"/>
      <c r="EN672" s="263"/>
      <c r="EO672" s="266"/>
      <c r="EP672" s="266"/>
      <c r="EQ672" s="266"/>
      <c r="ER672" s="266"/>
      <c r="ES672" s="266"/>
      <c r="ET672" s="267"/>
      <c r="EU672" s="268"/>
      <c r="EV672" s="266"/>
      <c r="EW672" s="266"/>
      <c r="EX672" s="266"/>
      <c r="EY672" s="263"/>
      <c r="EZ672" s="269"/>
      <c r="FA672" s="269"/>
      <c r="FB672" s="269"/>
      <c r="FC672" s="269"/>
      <c r="FD672" s="269"/>
      <c r="FE672" s="246"/>
      <c r="FF672" s="246"/>
      <c r="FG672" s="246"/>
      <c r="FH672" s="246"/>
      <c r="FI672" s="246"/>
      <c r="FJ672" s="246"/>
      <c r="FK672" s="246"/>
      <c r="FL672" s="246"/>
      <c r="FM672" s="246"/>
      <c r="FN672" s="246"/>
      <c r="FO672" s="246"/>
      <c r="FP672" s="246"/>
      <c r="FQ672" s="246"/>
      <c r="FR672" s="246"/>
      <c r="FS672" s="246"/>
      <c r="FT672" s="246"/>
      <c r="FU672" s="246"/>
      <c r="FV672" s="246"/>
      <c r="FW672" s="246"/>
      <c r="FX672" s="246"/>
      <c r="FY672" s="246"/>
      <c r="FZ672" s="246"/>
      <c r="GA672" s="246"/>
      <c r="GB672" s="246"/>
      <c r="GC672" s="246"/>
      <c r="GD672" s="246"/>
      <c r="GE672" s="246"/>
      <c r="GF672" s="246"/>
      <c r="GG672" s="246"/>
      <c r="GH672" s="246"/>
      <c r="GI672" s="246"/>
      <c r="GJ672" s="246"/>
      <c r="GK672" s="246"/>
      <c r="GL672" s="246"/>
      <c r="GM672" s="246"/>
      <c r="GN672" s="246"/>
      <c r="GO672" s="246"/>
      <c r="GP672" s="246"/>
      <c r="GQ672" s="246"/>
      <c r="GR672" s="246"/>
      <c r="GS672" s="246"/>
      <c r="GT672" s="246"/>
      <c r="GU672" s="246"/>
      <c r="GV672" s="246"/>
      <c r="GW672" s="246"/>
      <c r="GX672" s="246"/>
      <c r="GY672" s="246"/>
      <c r="GZ672" s="246"/>
      <c r="HA672" s="246"/>
      <c r="HB672" s="246"/>
      <c r="HC672" s="246"/>
      <c r="HD672" s="246"/>
      <c r="HE672" s="246"/>
      <c r="HF672" s="246"/>
      <c r="HG672" s="246"/>
      <c r="HH672" s="246"/>
      <c r="HI672" s="246"/>
      <c r="HJ672" s="246"/>
      <c r="HK672" s="246"/>
    </row>
    <row r="673" spans="1:219" ht="12.4" customHeight="1" x14ac:dyDescent="0.25">
      <c r="A673" s="204"/>
      <c r="B673" s="206"/>
      <c r="C673" s="270"/>
      <c r="D673" s="206"/>
      <c r="E673" s="277"/>
      <c r="F673" s="244"/>
      <c r="G673" s="245"/>
      <c r="H673" s="209"/>
      <c r="I673" s="206"/>
      <c r="J673" s="224"/>
      <c r="K673" s="206"/>
      <c r="L673" s="281"/>
      <c r="M673" s="282"/>
      <c r="N673" s="282"/>
      <c r="O673" s="282"/>
      <c r="P673" s="271"/>
      <c r="Q673" s="282"/>
      <c r="R673" s="283"/>
      <c r="S673" s="282"/>
      <c r="T673" s="282"/>
      <c r="U673" s="283"/>
      <c r="V673" s="283"/>
      <c r="W673" s="283"/>
      <c r="X673" s="272"/>
      <c r="Y673" s="272"/>
      <c r="Z673" s="283"/>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c r="CQ673" s="284"/>
      <c r="CR673" s="284"/>
      <c r="CS673" s="284"/>
      <c r="CT673" s="284"/>
      <c r="CU673" s="284"/>
      <c r="CV673" s="284"/>
      <c r="CW673" s="284"/>
      <c r="CX673" s="284"/>
      <c r="CY673" s="284"/>
      <c r="CZ673" s="284"/>
      <c r="DA673" s="284"/>
      <c r="DB673" s="284"/>
      <c r="DC673" s="284"/>
      <c r="DD673" s="284"/>
      <c r="DE673" s="284"/>
      <c r="DF673" s="284"/>
      <c r="DG673" s="260"/>
      <c r="DH673" s="260"/>
      <c r="DI673" s="260"/>
      <c r="DJ673" s="260"/>
      <c r="DK673" s="260"/>
      <c r="DL673" s="260"/>
      <c r="DM673" s="261"/>
      <c r="DN673" s="261"/>
      <c r="DO673" s="262"/>
      <c r="DP673" s="260"/>
      <c r="DQ673" s="260"/>
      <c r="DR673" s="263"/>
      <c r="DS673" s="264"/>
      <c r="DT673" s="264"/>
      <c r="DU673" s="264"/>
      <c r="DV673" s="264"/>
      <c r="DW673" s="264"/>
      <c r="DX673" s="265"/>
      <c r="DY673" s="265"/>
      <c r="DZ673" s="263"/>
      <c r="EA673" s="264"/>
      <c r="EB673" s="264"/>
      <c r="EC673" s="263"/>
      <c r="ED673" s="264"/>
      <c r="EE673" s="264"/>
      <c r="EF673" s="264"/>
      <c r="EG673" s="264"/>
      <c r="EH673" s="264"/>
      <c r="EI673" s="265"/>
      <c r="EJ673" s="265"/>
      <c r="EK673" s="263"/>
      <c r="EL673" s="264"/>
      <c r="EM673" s="264"/>
      <c r="EN673" s="263"/>
      <c r="EO673" s="266"/>
      <c r="EP673" s="266"/>
      <c r="EQ673" s="266"/>
      <c r="ER673" s="266"/>
      <c r="ES673" s="266"/>
      <c r="ET673" s="267"/>
      <c r="EU673" s="268"/>
      <c r="EV673" s="266"/>
      <c r="EW673" s="266"/>
      <c r="EX673" s="266"/>
      <c r="EY673" s="263"/>
      <c r="EZ673" s="269"/>
      <c r="FA673" s="269"/>
      <c r="FB673" s="269"/>
      <c r="FC673" s="269"/>
      <c r="FD673" s="269"/>
      <c r="FE673" s="246"/>
      <c r="FF673" s="246"/>
      <c r="FG673" s="246"/>
      <c r="FH673" s="246"/>
      <c r="FI673" s="246"/>
      <c r="FJ673" s="246"/>
      <c r="FK673" s="246"/>
      <c r="FL673" s="246"/>
      <c r="FM673" s="246"/>
      <c r="FN673" s="246"/>
      <c r="FO673" s="246"/>
      <c r="FP673" s="246"/>
      <c r="FQ673" s="246"/>
      <c r="FR673" s="246"/>
      <c r="FS673" s="246"/>
      <c r="FT673" s="246"/>
      <c r="FU673" s="246"/>
      <c r="FV673" s="246"/>
      <c r="FW673" s="246"/>
      <c r="FX673" s="246"/>
      <c r="FY673" s="246"/>
      <c r="FZ673" s="246"/>
      <c r="GA673" s="246"/>
      <c r="GB673" s="246"/>
      <c r="GC673" s="246"/>
      <c r="GD673" s="246"/>
      <c r="GE673" s="246"/>
      <c r="GF673" s="246"/>
      <c r="GG673" s="246"/>
      <c r="GH673" s="246"/>
      <c r="GI673" s="246"/>
      <c r="GJ673" s="246"/>
      <c r="GK673" s="246"/>
      <c r="GL673" s="246"/>
      <c r="GM673" s="246"/>
      <c r="GN673" s="246"/>
      <c r="GO673" s="246"/>
      <c r="GP673" s="246"/>
      <c r="GQ673" s="246"/>
      <c r="GR673" s="246"/>
      <c r="GS673" s="246"/>
      <c r="GT673" s="246"/>
      <c r="GU673" s="246"/>
      <c r="GV673" s="246"/>
      <c r="GW673" s="246"/>
      <c r="GX673" s="246"/>
      <c r="GY673" s="246"/>
      <c r="GZ673" s="246"/>
      <c r="HA673" s="246"/>
      <c r="HB673" s="246"/>
      <c r="HC673" s="246"/>
      <c r="HD673" s="246"/>
      <c r="HE673" s="246"/>
      <c r="HF673" s="246"/>
      <c r="HG673" s="246"/>
      <c r="HH673" s="246"/>
      <c r="HI673" s="246"/>
      <c r="HJ673" s="246"/>
      <c r="HK673" s="246"/>
    </row>
    <row r="674" spans="1:219" ht="12.4" customHeight="1" x14ac:dyDescent="0.25">
      <c r="A674" s="204"/>
      <c r="B674" s="206"/>
      <c r="C674" s="270"/>
      <c r="D674" s="256"/>
      <c r="E674" s="258"/>
      <c r="F674" s="244"/>
      <c r="G674" s="245"/>
      <c r="H674" s="209"/>
      <c r="I674" s="256"/>
      <c r="J674" s="224"/>
      <c r="K674" s="206"/>
      <c r="L674" s="281"/>
      <c r="M674" s="282"/>
      <c r="N674" s="282"/>
      <c r="O674" s="282"/>
      <c r="P674" s="282"/>
      <c r="Q674" s="282"/>
      <c r="R674" s="283"/>
      <c r="S674" s="282"/>
      <c r="T674" s="282"/>
      <c r="U674" s="283"/>
      <c r="V674" s="283"/>
      <c r="W674" s="283"/>
      <c r="X674" s="272"/>
      <c r="Y674" s="272"/>
      <c r="Z674" s="283"/>
      <c r="AA674" s="273"/>
      <c r="AB674" s="273"/>
      <c r="AC674" s="273"/>
      <c r="AD674" s="273"/>
      <c r="AE674" s="273"/>
      <c r="AF674" s="273"/>
      <c r="AG674" s="273"/>
      <c r="AH674" s="273"/>
      <c r="AI674" s="284"/>
      <c r="AJ674" s="284"/>
      <c r="AK674" s="284"/>
      <c r="AL674" s="284"/>
      <c r="AM674" s="273"/>
      <c r="AN674" s="273"/>
      <c r="AO674" s="273"/>
      <c r="AP674" s="273"/>
      <c r="AQ674" s="273"/>
      <c r="AR674" s="273"/>
      <c r="AS674" s="273"/>
      <c r="AT674" s="273"/>
      <c r="AU674" s="273"/>
      <c r="AV674" s="273"/>
      <c r="AW674" s="273"/>
      <c r="AX674" s="273"/>
      <c r="AY674" s="273"/>
      <c r="AZ674" s="273"/>
      <c r="BA674" s="273"/>
      <c r="BB674" s="273"/>
      <c r="BC674" s="273"/>
      <c r="BD674" s="273"/>
      <c r="BE674" s="273"/>
      <c r="BF674" s="273"/>
      <c r="BG674" s="273"/>
      <c r="BH674" s="273"/>
      <c r="BI674" s="273"/>
      <c r="BJ674" s="273"/>
      <c r="BK674" s="273"/>
      <c r="BL674" s="273"/>
      <c r="BM674" s="273"/>
      <c r="BN674" s="273"/>
      <c r="BO674" s="273"/>
      <c r="BP674" s="273"/>
      <c r="BQ674" s="273"/>
      <c r="BR674" s="273"/>
      <c r="BS674" s="273"/>
      <c r="BT674" s="273"/>
      <c r="BU674" s="273"/>
      <c r="BV674" s="273"/>
      <c r="BW674" s="273"/>
      <c r="BX674" s="273"/>
      <c r="BY674" s="273"/>
      <c r="BZ674" s="273"/>
      <c r="CA674" s="273"/>
      <c r="CB674" s="273"/>
      <c r="CC674" s="273"/>
      <c r="CD674" s="273"/>
      <c r="CE674" s="284"/>
      <c r="CF674" s="284"/>
      <c r="CG674" s="284"/>
      <c r="CH674" s="284"/>
      <c r="CI674" s="273"/>
      <c r="CJ674" s="273"/>
      <c r="CK674" s="273"/>
      <c r="CL674" s="273"/>
      <c r="CM674" s="273"/>
      <c r="CN674" s="273"/>
      <c r="CO674" s="273"/>
      <c r="CP674" s="273"/>
      <c r="CQ674" s="273"/>
      <c r="CR674" s="273"/>
      <c r="CS674" s="273"/>
      <c r="CT674" s="273"/>
      <c r="CU674" s="273"/>
      <c r="CV674" s="273"/>
      <c r="CW674" s="273"/>
      <c r="CX674" s="273"/>
      <c r="CY674" s="273"/>
      <c r="CZ674" s="273"/>
      <c r="DA674" s="273"/>
      <c r="DB674" s="273"/>
      <c r="DC674" s="273"/>
      <c r="DD674" s="273"/>
      <c r="DE674" s="273"/>
      <c r="DF674" s="273"/>
      <c r="DG674" s="260"/>
      <c r="DH674" s="260"/>
      <c r="DI674" s="260"/>
      <c r="DJ674" s="260"/>
      <c r="DK674" s="260"/>
      <c r="DL674" s="260"/>
      <c r="DM674" s="261"/>
      <c r="DN674" s="261"/>
      <c r="DO674" s="262"/>
      <c r="DP674" s="260"/>
      <c r="DQ674" s="260"/>
      <c r="DR674" s="263"/>
      <c r="DS674" s="264"/>
      <c r="DT674" s="264"/>
      <c r="DU674" s="264"/>
      <c r="DV674" s="264"/>
      <c r="DW674" s="264"/>
      <c r="DX674" s="265"/>
      <c r="DY674" s="265"/>
      <c r="DZ674" s="263"/>
      <c r="EA674" s="264"/>
      <c r="EB674" s="264"/>
      <c r="EC674" s="263"/>
      <c r="ED674" s="264"/>
      <c r="EE674" s="264"/>
      <c r="EF674" s="264"/>
      <c r="EG674" s="264"/>
      <c r="EH674" s="264"/>
      <c r="EI674" s="265"/>
      <c r="EJ674" s="265"/>
      <c r="EK674" s="263"/>
      <c r="EL674" s="264"/>
      <c r="EM674" s="264"/>
      <c r="EN674" s="263"/>
      <c r="EO674" s="266"/>
      <c r="EP674" s="266"/>
      <c r="EQ674" s="266"/>
      <c r="ER674" s="266"/>
      <c r="ES674" s="266"/>
      <c r="ET674" s="267"/>
      <c r="EU674" s="268"/>
      <c r="EV674" s="266"/>
      <c r="EW674" s="266"/>
      <c r="EX674" s="266"/>
      <c r="EY674" s="263"/>
      <c r="EZ674" s="269"/>
      <c r="FA674" s="269"/>
      <c r="FB674" s="269"/>
      <c r="FC674" s="269"/>
      <c r="FD674" s="269"/>
      <c r="FE674" s="246"/>
      <c r="FF674" s="246"/>
      <c r="FG674" s="246"/>
      <c r="FH674" s="246"/>
      <c r="FI674" s="246"/>
      <c r="FJ674" s="246"/>
      <c r="FK674" s="246"/>
      <c r="FL674" s="246"/>
      <c r="FM674" s="246"/>
      <c r="FN674" s="246"/>
      <c r="FO674" s="246"/>
      <c r="FP674" s="246"/>
      <c r="FQ674" s="246"/>
      <c r="FR674" s="246"/>
      <c r="FS674" s="246"/>
      <c r="FT674" s="246"/>
      <c r="FU674" s="246"/>
      <c r="FV674" s="246"/>
      <c r="FW674" s="246"/>
      <c r="FX674" s="246"/>
      <c r="FY674" s="246"/>
      <c r="FZ674" s="246"/>
      <c r="GA674" s="246"/>
      <c r="GB674" s="246"/>
      <c r="GC674" s="246"/>
      <c r="GD674" s="246"/>
      <c r="GE674" s="246"/>
      <c r="GF674" s="246"/>
      <c r="GG674" s="246"/>
      <c r="GH674" s="246"/>
      <c r="GI674" s="246"/>
      <c r="GJ674" s="246"/>
      <c r="GK674" s="246"/>
      <c r="GL674" s="246"/>
      <c r="GM674" s="246"/>
      <c r="GN674" s="246"/>
      <c r="GO674" s="246"/>
      <c r="GP674" s="246"/>
      <c r="GQ674" s="246"/>
      <c r="GR674" s="246"/>
      <c r="GS674" s="246"/>
      <c r="GT674" s="246"/>
      <c r="GU674" s="246"/>
      <c r="GV674" s="246"/>
      <c r="GW674" s="246"/>
      <c r="GX674" s="246"/>
      <c r="GY674" s="246"/>
      <c r="GZ674" s="246"/>
      <c r="HA674" s="246"/>
      <c r="HB674" s="246"/>
      <c r="HC674" s="246"/>
      <c r="HD674" s="246"/>
      <c r="HE674" s="246"/>
      <c r="HF674" s="246"/>
      <c r="HG674" s="246"/>
      <c r="HH674" s="246"/>
      <c r="HI674" s="246"/>
      <c r="HJ674" s="246"/>
      <c r="HK674" s="246"/>
    </row>
    <row r="675" spans="1:219" ht="12.4" customHeight="1" x14ac:dyDescent="0.25">
      <c r="A675" s="204"/>
      <c r="B675" s="206"/>
      <c r="C675" s="270"/>
      <c r="D675" s="206"/>
      <c r="E675" s="277"/>
      <c r="F675" s="244"/>
      <c r="G675" s="245"/>
      <c r="H675" s="209"/>
      <c r="I675" s="206"/>
      <c r="J675" s="224"/>
      <c r="K675" s="206"/>
      <c r="L675" s="281"/>
      <c r="M675" s="282"/>
      <c r="N675" s="271"/>
      <c r="O675" s="271"/>
      <c r="P675" s="282"/>
      <c r="Q675" s="282"/>
      <c r="R675" s="283"/>
      <c r="S675" s="282"/>
      <c r="T675" s="282"/>
      <c r="U675" s="283"/>
      <c r="V675" s="272"/>
      <c r="W675" s="283"/>
      <c r="X675" s="272"/>
      <c r="Y675" s="272"/>
      <c r="Z675" s="283"/>
      <c r="AA675" s="273"/>
      <c r="AB675" s="273"/>
      <c r="AC675" s="273"/>
      <c r="AD675" s="284"/>
      <c r="AE675" s="273"/>
      <c r="AF675" s="273"/>
      <c r="AG675" s="273"/>
      <c r="AH675" s="284"/>
      <c r="AI675" s="284"/>
      <c r="AJ675" s="284"/>
      <c r="AK675" s="284"/>
      <c r="AL675" s="284"/>
      <c r="AM675" s="273"/>
      <c r="AN675" s="273"/>
      <c r="AO675" s="273"/>
      <c r="AP675" s="284"/>
      <c r="AQ675" s="273"/>
      <c r="AR675" s="273"/>
      <c r="AS675" s="273"/>
      <c r="AT675" s="284"/>
      <c r="AU675" s="273"/>
      <c r="AV675" s="273"/>
      <c r="AW675" s="273"/>
      <c r="AX675" s="284"/>
      <c r="AY675" s="273"/>
      <c r="AZ675" s="273"/>
      <c r="BA675" s="273"/>
      <c r="BB675" s="284"/>
      <c r="BC675" s="273"/>
      <c r="BD675" s="273"/>
      <c r="BE675" s="273"/>
      <c r="BF675" s="284"/>
      <c r="BG675" s="273"/>
      <c r="BH675" s="273"/>
      <c r="BI675" s="273"/>
      <c r="BJ675" s="284"/>
      <c r="BK675" s="273"/>
      <c r="BL675" s="273"/>
      <c r="BM675" s="273"/>
      <c r="BN675" s="284"/>
      <c r="BO675" s="273"/>
      <c r="BP675" s="273"/>
      <c r="BQ675" s="273"/>
      <c r="BR675" s="284"/>
      <c r="BS675" s="273"/>
      <c r="BT675" s="273"/>
      <c r="BU675" s="273"/>
      <c r="BV675" s="284"/>
      <c r="BW675" s="273"/>
      <c r="BX675" s="273"/>
      <c r="BY675" s="273"/>
      <c r="BZ675" s="284"/>
      <c r="CA675" s="273"/>
      <c r="CB675" s="273"/>
      <c r="CC675" s="273"/>
      <c r="CD675" s="284"/>
      <c r="CE675" s="284"/>
      <c r="CF675" s="284"/>
      <c r="CG675" s="284"/>
      <c r="CH675" s="284"/>
      <c r="CI675" s="273"/>
      <c r="CJ675" s="273"/>
      <c r="CK675" s="273"/>
      <c r="CL675" s="284"/>
      <c r="CM675" s="273"/>
      <c r="CN675" s="273"/>
      <c r="CO675" s="273"/>
      <c r="CP675" s="284"/>
      <c r="CQ675" s="273"/>
      <c r="CR675" s="273"/>
      <c r="CS675" s="273"/>
      <c r="CT675" s="284"/>
      <c r="CU675" s="284"/>
      <c r="CV675" s="284"/>
      <c r="CW675" s="284"/>
      <c r="CX675" s="284"/>
      <c r="CY675" s="284"/>
      <c r="CZ675" s="284"/>
      <c r="DA675" s="284"/>
      <c r="DB675" s="284"/>
      <c r="DC675" s="273"/>
      <c r="DD675" s="273"/>
      <c r="DE675" s="273"/>
      <c r="DF675" s="284"/>
      <c r="DG675" s="260"/>
      <c r="DH675" s="260"/>
      <c r="DI675" s="260"/>
      <c r="DJ675" s="260"/>
      <c r="DK675" s="260"/>
      <c r="DL675" s="260"/>
      <c r="DM675" s="261"/>
      <c r="DN675" s="261"/>
      <c r="DO675" s="262"/>
      <c r="DP675" s="260"/>
      <c r="DQ675" s="260"/>
      <c r="DR675" s="263"/>
      <c r="DS675" s="264"/>
      <c r="DT675" s="264"/>
      <c r="DU675" s="264"/>
      <c r="DV675" s="264"/>
      <c r="DW675" s="264"/>
      <c r="DX675" s="265"/>
      <c r="DY675" s="265"/>
      <c r="DZ675" s="263"/>
      <c r="EA675" s="264"/>
      <c r="EB675" s="264"/>
      <c r="EC675" s="263"/>
      <c r="ED675" s="264"/>
      <c r="EE675" s="264"/>
      <c r="EF675" s="264"/>
      <c r="EG675" s="264"/>
      <c r="EH675" s="264"/>
      <c r="EI675" s="265"/>
      <c r="EJ675" s="265"/>
      <c r="EK675" s="263"/>
      <c r="EL675" s="264"/>
      <c r="EM675" s="264"/>
      <c r="EN675" s="263"/>
      <c r="EO675" s="266"/>
      <c r="EP675" s="266"/>
      <c r="EQ675" s="266"/>
      <c r="ER675" s="266"/>
      <c r="ES675" s="266"/>
      <c r="ET675" s="267"/>
      <c r="EU675" s="268"/>
      <c r="EV675" s="266"/>
      <c r="EW675" s="266"/>
      <c r="EX675" s="266"/>
      <c r="EY675" s="263"/>
      <c r="EZ675" s="269"/>
      <c r="FA675" s="269"/>
      <c r="FB675" s="269"/>
      <c r="FC675" s="269"/>
      <c r="FD675" s="269"/>
      <c r="FE675" s="246"/>
      <c r="FF675" s="246"/>
      <c r="FG675" s="246"/>
      <c r="FH675" s="246"/>
      <c r="FI675" s="246"/>
      <c r="FJ675" s="246"/>
      <c r="FK675" s="246"/>
      <c r="FL675" s="246"/>
      <c r="FM675" s="246"/>
      <c r="FN675" s="246"/>
      <c r="FO675" s="246"/>
      <c r="FP675" s="246"/>
      <c r="FQ675" s="246"/>
      <c r="FR675" s="246"/>
      <c r="FS675" s="246"/>
      <c r="FT675" s="246"/>
      <c r="FU675" s="246"/>
      <c r="FV675" s="246"/>
      <c r="FW675" s="246"/>
      <c r="FX675" s="246"/>
      <c r="FY675" s="246"/>
      <c r="FZ675" s="246"/>
      <c r="GA675" s="246"/>
      <c r="GB675" s="246"/>
      <c r="GC675" s="246"/>
      <c r="GD675" s="246"/>
      <c r="GE675" s="246"/>
      <c r="GF675" s="246"/>
      <c r="GG675" s="246"/>
      <c r="GH675" s="246"/>
      <c r="GI675" s="246"/>
      <c r="GJ675" s="246"/>
      <c r="GK675" s="246"/>
      <c r="GL675" s="246"/>
      <c r="GM675" s="246"/>
      <c r="GN675" s="246"/>
      <c r="GO675" s="246"/>
      <c r="GP675" s="246"/>
      <c r="GQ675" s="246"/>
      <c r="GR675" s="246"/>
      <c r="GS675" s="246"/>
      <c r="GT675" s="246"/>
      <c r="GU675" s="246"/>
      <c r="GV675" s="246"/>
      <c r="GW675" s="246"/>
      <c r="GX675" s="246"/>
      <c r="GY675" s="246"/>
      <c r="GZ675" s="246"/>
      <c r="HA675" s="246"/>
      <c r="HB675" s="246"/>
      <c r="HC675" s="246"/>
      <c r="HD675" s="246"/>
      <c r="HE675" s="246"/>
      <c r="HF675" s="246"/>
      <c r="HG675" s="246"/>
      <c r="HH675" s="246"/>
      <c r="HI675" s="246"/>
      <c r="HJ675" s="246"/>
      <c r="HK675" s="246"/>
    </row>
    <row r="676" spans="1:219" ht="12.4" customHeight="1" x14ac:dyDescent="0.25">
      <c r="A676" s="204"/>
      <c r="B676" s="206"/>
      <c r="C676" s="270"/>
      <c r="D676" s="206"/>
      <c r="E676" s="277"/>
      <c r="F676" s="244"/>
      <c r="G676" s="245"/>
      <c r="H676" s="209"/>
      <c r="I676" s="206"/>
      <c r="J676" s="224"/>
      <c r="K676" s="206"/>
      <c r="L676" s="281"/>
      <c r="M676" s="282"/>
      <c r="N676" s="282"/>
      <c r="O676" s="282"/>
      <c r="P676" s="282"/>
      <c r="Q676" s="282"/>
      <c r="R676" s="283"/>
      <c r="S676" s="282"/>
      <c r="T676" s="282"/>
      <c r="U676" s="283"/>
      <c r="V676" s="283"/>
      <c r="W676" s="283"/>
      <c r="X676" s="272"/>
      <c r="Y676" s="272"/>
      <c r="Z676" s="283"/>
      <c r="AA676" s="273"/>
      <c r="AB676" s="273"/>
      <c r="AC676" s="273"/>
      <c r="AD676" s="273"/>
      <c r="AE676" s="273"/>
      <c r="AF676" s="273"/>
      <c r="AG676" s="273"/>
      <c r="AH676" s="273"/>
      <c r="AI676" s="284"/>
      <c r="AJ676" s="284"/>
      <c r="AK676" s="284"/>
      <c r="AL676" s="284"/>
      <c r="AM676" s="273"/>
      <c r="AN676" s="273"/>
      <c r="AO676" s="273"/>
      <c r="AP676" s="273"/>
      <c r="AQ676" s="273"/>
      <c r="AR676" s="273"/>
      <c r="AS676" s="273"/>
      <c r="AT676" s="273"/>
      <c r="AU676" s="284"/>
      <c r="AV676" s="284"/>
      <c r="AW676" s="273"/>
      <c r="AX676" s="273"/>
      <c r="AY676" s="273"/>
      <c r="AZ676" s="273"/>
      <c r="BA676" s="273"/>
      <c r="BB676" s="273"/>
      <c r="BC676" s="273"/>
      <c r="BD676" s="273"/>
      <c r="BE676" s="273"/>
      <c r="BF676" s="273"/>
      <c r="BG676" s="273"/>
      <c r="BH676" s="273"/>
      <c r="BI676" s="273"/>
      <c r="BJ676" s="273"/>
      <c r="BK676" s="273"/>
      <c r="BL676" s="273"/>
      <c r="BM676" s="273"/>
      <c r="BN676" s="273"/>
      <c r="BO676" s="273"/>
      <c r="BP676" s="273"/>
      <c r="BQ676" s="273"/>
      <c r="BR676" s="273"/>
      <c r="BS676" s="273"/>
      <c r="BT676" s="273"/>
      <c r="BU676" s="273"/>
      <c r="BV676" s="273"/>
      <c r="BW676" s="273"/>
      <c r="BX676" s="273"/>
      <c r="BY676" s="273"/>
      <c r="BZ676" s="273"/>
      <c r="CA676" s="273"/>
      <c r="CB676" s="273"/>
      <c r="CC676" s="273"/>
      <c r="CD676" s="273"/>
      <c r="CE676" s="284"/>
      <c r="CF676" s="284"/>
      <c r="CG676" s="284"/>
      <c r="CH676" s="284"/>
      <c r="CI676" s="273"/>
      <c r="CJ676" s="273"/>
      <c r="CK676" s="273"/>
      <c r="CL676" s="273"/>
      <c r="CM676" s="273"/>
      <c r="CN676" s="273"/>
      <c r="CO676" s="273"/>
      <c r="CP676" s="273"/>
      <c r="CQ676" s="273"/>
      <c r="CR676" s="273"/>
      <c r="CS676" s="273"/>
      <c r="CT676" s="273"/>
      <c r="CU676" s="273"/>
      <c r="CV676" s="273"/>
      <c r="CW676" s="273"/>
      <c r="CX676" s="273"/>
      <c r="CY676" s="273"/>
      <c r="CZ676" s="273"/>
      <c r="DA676" s="273"/>
      <c r="DB676" s="273"/>
      <c r="DC676" s="273"/>
      <c r="DD676" s="273"/>
      <c r="DE676" s="273"/>
      <c r="DF676" s="273"/>
      <c r="DG676" s="260"/>
      <c r="DH676" s="260"/>
      <c r="DI676" s="260"/>
      <c r="DJ676" s="260"/>
      <c r="DK676" s="260"/>
      <c r="DL676" s="260"/>
      <c r="DM676" s="261"/>
      <c r="DN676" s="261"/>
      <c r="DO676" s="262"/>
      <c r="DP676" s="260"/>
      <c r="DQ676" s="260"/>
      <c r="DR676" s="263"/>
      <c r="DS676" s="264"/>
      <c r="DT676" s="264"/>
      <c r="DU676" s="264"/>
      <c r="DV676" s="264"/>
      <c r="DW676" s="264"/>
      <c r="DX676" s="265"/>
      <c r="DY676" s="265"/>
      <c r="DZ676" s="263"/>
      <c r="EA676" s="264"/>
      <c r="EB676" s="264"/>
      <c r="EC676" s="263"/>
      <c r="ED676" s="264"/>
      <c r="EE676" s="264"/>
      <c r="EF676" s="264"/>
      <c r="EG676" s="264"/>
      <c r="EH676" s="264"/>
      <c r="EI676" s="265"/>
      <c r="EJ676" s="265"/>
      <c r="EK676" s="263"/>
      <c r="EL676" s="264"/>
      <c r="EM676" s="264"/>
      <c r="EN676" s="263"/>
      <c r="EO676" s="266"/>
      <c r="EP676" s="266"/>
      <c r="EQ676" s="266"/>
      <c r="ER676" s="266"/>
      <c r="ES676" s="266"/>
      <c r="ET676" s="267"/>
      <c r="EU676" s="268"/>
      <c r="EV676" s="266"/>
      <c r="EW676" s="266"/>
      <c r="EX676" s="266"/>
      <c r="EY676" s="263"/>
      <c r="EZ676" s="269"/>
      <c r="FA676" s="269"/>
      <c r="FB676" s="269"/>
      <c r="FC676" s="269"/>
      <c r="FD676" s="269"/>
      <c r="FE676" s="246"/>
      <c r="FF676" s="246"/>
      <c r="FG676" s="246"/>
      <c r="FH676" s="246"/>
      <c r="FI676" s="246"/>
      <c r="FJ676" s="246"/>
      <c r="FK676" s="246"/>
      <c r="FL676" s="246"/>
      <c r="FM676" s="246"/>
      <c r="FN676" s="246"/>
      <c r="FO676" s="246"/>
      <c r="FP676" s="246"/>
      <c r="FQ676" s="246"/>
      <c r="FR676" s="246"/>
      <c r="FS676" s="246"/>
      <c r="FT676" s="246"/>
      <c r="FU676" s="246"/>
      <c r="FV676" s="246"/>
      <c r="FW676" s="246"/>
      <c r="FX676" s="246"/>
      <c r="FY676" s="246"/>
      <c r="FZ676" s="246"/>
      <c r="GA676" s="246"/>
      <c r="GB676" s="246"/>
      <c r="GC676" s="246"/>
      <c r="GD676" s="246"/>
      <c r="GE676" s="246"/>
      <c r="GF676" s="246"/>
      <c r="GG676" s="246"/>
      <c r="GH676" s="246"/>
      <c r="GI676" s="246"/>
      <c r="GJ676" s="246"/>
      <c r="GK676" s="246"/>
      <c r="GL676" s="246"/>
      <c r="GM676" s="246"/>
      <c r="GN676" s="246"/>
      <c r="GO676" s="246"/>
      <c r="GP676" s="246"/>
      <c r="GQ676" s="246"/>
      <c r="GR676" s="246"/>
      <c r="GS676" s="246"/>
      <c r="GT676" s="246"/>
      <c r="GU676" s="246"/>
      <c r="GV676" s="246"/>
      <c r="GW676" s="246"/>
      <c r="GX676" s="246"/>
      <c r="GY676" s="246"/>
      <c r="GZ676" s="246"/>
      <c r="HA676" s="246"/>
      <c r="HB676" s="246"/>
      <c r="HC676" s="246"/>
      <c r="HD676" s="246"/>
      <c r="HE676" s="246"/>
      <c r="HF676" s="246"/>
      <c r="HG676" s="246"/>
      <c r="HH676" s="246"/>
      <c r="HI676" s="246"/>
      <c r="HJ676" s="246"/>
      <c r="HK676" s="246"/>
    </row>
    <row r="677" spans="1:219" ht="12.4" customHeight="1" x14ac:dyDescent="0.25">
      <c r="A677" s="204"/>
      <c r="B677" s="206"/>
      <c r="C677" s="270"/>
      <c r="D677" s="256"/>
      <c r="E677" s="258"/>
      <c r="F677" s="244"/>
      <c r="G677" s="245"/>
      <c r="H677" s="209"/>
      <c r="I677" s="256"/>
      <c r="J677" s="224"/>
      <c r="K677" s="206"/>
      <c r="L677" s="281"/>
      <c r="M677" s="282"/>
      <c r="N677" s="282"/>
      <c r="O677" s="282"/>
      <c r="P677" s="282"/>
      <c r="Q677" s="282"/>
      <c r="R677" s="283"/>
      <c r="S677" s="282"/>
      <c r="T677" s="282"/>
      <c r="U677" s="283"/>
      <c r="V677" s="283"/>
      <c r="W677" s="283"/>
      <c r="X677" s="272"/>
      <c r="Y677" s="272"/>
      <c r="Z677" s="283"/>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c r="CQ677" s="284"/>
      <c r="CR677" s="284"/>
      <c r="CS677" s="284"/>
      <c r="CT677" s="284"/>
      <c r="CU677" s="284"/>
      <c r="CV677" s="284"/>
      <c r="CW677" s="284"/>
      <c r="CX677" s="284"/>
      <c r="CY677" s="284"/>
      <c r="CZ677" s="284"/>
      <c r="DA677" s="284"/>
      <c r="DB677" s="284"/>
      <c r="DC677" s="284"/>
      <c r="DD677" s="284"/>
      <c r="DE677" s="284"/>
      <c r="DF677" s="284"/>
      <c r="DG677" s="260"/>
      <c r="DH677" s="260"/>
      <c r="DI677" s="260"/>
      <c r="DJ677" s="260"/>
      <c r="DK677" s="260"/>
      <c r="DL677" s="260"/>
      <c r="DM677" s="261"/>
      <c r="DN677" s="261"/>
      <c r="DO677" s="262"/>
      <c r="DP677" s="260"/>
      <c r="DQ677" s="260"/>
      <c r="DR677" s="263"/>
      <c r="DS677" s="264"/>
      <c r="DT677" s="264"/>
      <c r="DU677" s="264"/>
      <c r="DV677" s="264"/>
      <c r="DW677" s="264"/>
      <c r="DX677" s="265"/>
      <c r="DY677" s="265"/>
      <c r="DZ677" s="263"/>
      <c r="EA677" s="264"/>
      <c r="EB677" s="264"/>
      <c r="EC677" s="263"/>
      <c r="ED677" s="264"/>
      <c r="EE677" s="264"/>
      <c r="EF677" s="264"/>
      <c r="EG677" s="264"/>
      <c r="EH677" s="264"/>
      <c r="EI677" s="265"/>
      <c r="EJ677" s="265"/>
      <c r="EK677" s="263"/>
      <c r="EL677" s="264"/>
      <c r="EM677" s="264"/>
      <c r="EN677" s="263"/>
      <c r="EO677" s="266"/>
      <c r="EP677" s="266"/>
      <c r="EQ677" s="266"/>
      <c r="ER677" s="266"/>
      <c r="ES677" s="266"/>
      <c r="ET677" s="267"/>
      <c r="EU677" s="268"/>
      <c r="EV677" s="266"/>
      <c r="EW677" s="266"/>
      <c r="EX677" s="266"/>
      <c r="EY677" s="263"/>
      <c r="EZ677" s="269"/>
      <c r="FA677" s="269"/>
      <c r="FB677" s="269"/>
      <c r="FC677" s="269"/>
      <c r="FD677" s="269"/>
      <c r="FE677" s="246"/>
      <c r="FF677" s="246"/>
      <c r="FG677" s="246"/>
      <c r="FH677" s="246"/>
      <c r="FI677" s="246"/>
      <c r="FJ677" s="246"/>
      <c r="FK677" s="246"/>
      <c r="FL677" s="246"/>
      <c r="FM677" s="246"/>
      <c r="FN677" s="246"/>
      <c r="FO677" s="246"/>
      <c r="FP677" s="246"/>
      <c r="FQ677" s="246"/>
      <c r="FR677" s="246"/>
      <c r="FS677" s="246"/>
      <c r="FT677" s="246"/>
      <c r="FU677" s="246"/>
      <c r="FV677" s="246"/>
      <c r="FW677" s="246"/>
      <c r="FX677" s="246"/>
      <c r="FY677" s="246"/>
      <c r="FZ677" s="246"/>
      <c r="GA677" s="246"/>
      <c r="GB677" s="246"/>
      <c r="GC677" s="246"/>
      <c r="GD677" s="246"/>
      <c r="GE677" s="246"/>
      <c r="GF677" s="246"/>
      <c r="GG677" s="246"/>
      <c r="GH677" s="246"/>
      <c r="GI677" s="246"/>
      <c r="GJ677" s="246"/>
      <c r="GK677" s="246"/>
      <c r="GL677" s="246"/>
      <c r="GM677" s="246"/>
      <c r="GN677" s="246"/>
      <c r="GO677" s="246"/>
      <c r="GP677" s="246"/>
      <c r="GQ677" s="246"/>
      <c r="GR677" s="246"/>
      <c r="GS677" s="246"/>
      <c r="GT677" s="246"/>
      <c r="GU677" s="246"/>
      <c r="GV677" s="246"/>
      <c r="GW677" s="246"/>
      <c r="GX677" s="246"/>
      <c r="GY677" s="246"/>
      <c r="GZ677" s="246"/>
      <c r="HA677" s="246"/>
      <c r="HB677" s="246"/>
      <c r="HC677" s="246"/>
      <c r="HD677" s="246"/>
      <c r="HE677" s="246"/>
      <c r="HF677" s="246"/>
      <c r="HG677" s="246"/>
      <c r="HH677" s="246"/>
      <c r="HI677" s="246"/>
      <c r="HJ677" s="246"/>
      <c r="HK677" s="246"/>
    </row>
    <row r="678" spans="1:219" ht="12.4" customHeight="1" x14ac:dyDescent="0.25">
      <c r="A678" s="204"/>
      <c r="B678" s="206"/>
      <c r="C678" s="258"/>
      <c r="D678" s="206"/>
      <c r="E678" s="277"/>
      <c r="F678" s="244"/>
      <c r="G678" s="245"/>
      <c r="H678" s="209"/>
      <c r="I678" s="206"/>
      <c r="J678" s="224"/>
      <c r="K678" s="206"/>
      <c r="L678" s="281"/>
      <c r="M678" s="282"/>
      <c r="N678" s="282"/>
      <c r="O678" s="282"/>
      <c r="P678" s="282"/>
      <c r="Q678" s="282"/>
      <c r="R678" s="283"/>
      <c r="S678" s="282"/>
      <c r="T678" s="282"/>
      <c r="U678" s="283"/>
      <c r="V678" s="283"/>
      <c r="W678" s="283"/>
      <c r="X678" s="272"/>
      <c r="Y678" s="272"/>
      <c r="Z678" s="283"/>
      <c r="AA678" s="273"/>
      <c r="AB678" s="273"/>
      <c r="AC678" s="273"/>
      <c r="AD678" s="273"/>
      <c r="AE678" s="273"/>
      <c r="AF678" s="273"/>
      <c r="AG678" s="273"/>
      <c r="AH678" s="273"/>
      <c r="AI678" s="284"/>
      <c r="AJ678" s="284"/>
      <c r="AK678" s="284"/>
      <c r="AL678" s="284"/>
      <c r="AM678" s="273"/>
      <c r="AN678" s="273"/>
      <c r="AO678" s="273"/>
      <c r="AP678" s="273"/>
      <c r="AQ678" s="273"/>
      <c r="AR678" s="273"/>
      <c r="AS678" s="273"/>
      <c r="AT678" s="273"/>
      <c r="AU678" s="273"/>
      <c r="AV678" s="273"/>
      <c r="AW678" s="273"/>
      <c r="AX678" s="273"/>
      <c r="AY678" s="273"/>
      <c r="AZ678" s="273"/>
      <c r="BA678" s="273"/>
      <c r="BB678" s="273"/>
      <c r="BC678" s="273"/>
      <c r="BD678" s="273"/>
      <c r="BE678" s="273"/>
      <c r="BF678" s="273"/>
      <c r="BG678" s="273"/>
      <c r="BH678" s="273"/>
      <c r="BI678" s="273"/>
      <c r="BJ678" s="273"/>
      <c r="BK678" s="273"/>
      <c r="BL678" s="273"/>
      <c r="BM678" s="273"/>
      <c r="BN678" s="273"/>
      <c r="BO678" s="273"/>
      <c r="BP678" s="273"/>
      <c r="BQ678" s="273"/>
      <c r="BR678" s="273"/>
      <c r="BS678" s="273"/>
      <c r="BT678" s="273"/>
      <c r="BU678" s="273"/>
      <c r="BV678" s="273"/>
      <c r="BW678" s="273"/>
      <c r="BX678" s="273"/>
      <c r="BY678" s="273"/>
      <c r="BZ678" s="273"/>
      <c r="CA678" s="273"/>
      <c r="CB678" s="273"/>
      <c r="CC678" s="273"/>
      <c r="CD678" s="273"/>
      <c r="CE678" s="284"/>
      <c r="CF678" s="284"/>
      <c r="CG678" s="284"/>
      <c r="CH678" s="284"/>
      <c r="CI678" s="273"/>
      <c r="CJ678" s="273"/>
      <c r="CK678" s="273"/>
      <c r="CL678" s="273"/>
      <c r="CM678" s="273"/>
      <c r="CN678" s="273"/>
      <c r="CO678" s="273"/>
      <c r="CP678" s="273"/>
      <c r="CQ678" s="273"/>
      <c r="CR678" s="273"/>
      <c r="CS678" s="273"/>
      <c r="CT678" s="273"/>
      <c r="CU678" s="273"/>
      <c r="CV678" s="273"/>
      <c r="CW678" s="273"/>
      <c r="CX678" s="284"/>
      <c r="CY678" s="273"/>
      <c r="CZ678" s="273"/>
      <c r="DA678" s="273"/>
      <c r="DB678" s="273"/>
      <c r="DC678" s="273"/>
      <c r="DD678" s="273"/>
      <c r="DE678" s="273"/>
      <c r="DF678" s="273"/>
      <c r="DG678" s="260"/>
      <c r="DH678" s="260"/>
      <c r="DI678" s="260"/>
      <c r="DJ678" s="260"/>
      <c r="DK678" s="260"/>
      <c r="DL678" s="260"/>
      <c r="DM678" s="261"/>
      <c r="DN678" s="261"/>
      <c r="DO678" s="262"/>
      <c r="DP678" s="260"/>
      <c r="DQ678" s="260"/>
      <c r="DR678" s="263"/>
      <c r="DS678" s="264"/>
      <c r="DT678" s="264"/>
      <c r="DU678" s="264"/>
      <c r="DV678" s="264"/>
      <c r="DW678" s="264"/>
      <c r="DX678" s="265"/>
      <c r="DY678" s="265"/>
      <c r="DZ678" s="263"/>
      <c r="EA678" s="264"/>
      <c r="EB678" s="264"/>
      <c r="EC678" s="263"/>
      <c r="ED678" s="264"/>
      <c r="EE678" s="264"/>
      <c r="EF678" s="264"/>
      <c r="EG678" s="264"/>
      <c r="EH678" s="264"/>
      <c r="EI678" s="265"/>
      <c r="EJ678" s="265"/>
      <c r="EK678" s="263"/>
      <c r="EL678" s="264"/>
      <c r="EM678" s="264"/>
      <c r="EN678" s="263"/>
      <c r="EO678" s="266"/>
      <c r="EP678" s="266"/>
      <c r="EQ678" s="266"/>
      <c r="ER678" s="266"/>
      <c r="ES678" s="266"/>
      <c r="ET678" s="267"/>
      <c r="EU678" s="268"/>
      <c r="EV678" s="266"/>
      <c r="EW678" s="266"/>
      <c r="EX678" s="266"/>
      <c r="EY678" s="263"/>
      <c r="EZ678" s="269"/>
      <c r="FA678" s="269"/>
      <c r="FB678" s="269"/>
      <c r="FC678" s="269"/>
      <c r="FD678" s="269"/>
      <c r="FE678" s="246"/>
      <c r="FF678" s="246"/>
      <c r="FG678" s="246"/>
      <c r="FH678" s="246"/>
      <c r="FI678" s="246"/>
      <c r="FJ678" s="246"/>
      <c r="FK678" s="246"/>
      <c r="FL678" s="246"/>
      <c r="FM678" s="246"/>
      <c r="FN678" s="246"/>
      <c r="FO678" s="246"/>
      <c r="FP678" s="246"/>
      <c r="FQ678" s="246"/>
      <c r="FR678" s="246"/>
      <c r="FS678" s="246"/>
      <c r="FT678" s="246"/>
      <c r="FU678" s="246"/>
      <c r="FV678" s="246"/>
      <c r="FW678" s="246"/>
      <c r="FX678" s="246"/>
      <c r="FY678" s="246"/>
      <c r="FZ678" s="246"/>
      <c r="GA678" s="246"/>
      <c r="GB678" s="246"/>
      <c r="GC678" s="246"/>
      <c r="GD678" s="246"/>
      <c r="GE678" s="246"/>
      <c r="GF678" s="246"/>
      <c r="GG678" s="246"/>
      <c r="GH678" s="246"/>
      <c r="GI678" s="246"/>
      <c r="GJ678" s="246"/>
      <c r="GK678" s="246"/>
      <c r="GL678" s="246"/>
      <c r="GM678" s="246"/>
      <c r="GN678" s="246"/>
      <c r="GO678" s="246"/>
      <c r="GP678" s="246"/>
      <c r="GQ678" s="246"/>
      <c r="GR678" s="246"/>
      <c r="GS678" s="246"/>
      <c r="GT678" s="246"/>
      <c r="GU678" s="246"/>
      <c r="GV678" s="246"/>
      <c r="GW678" s="246"/>
      <c r="GX678" s="246"/>
      <c r="GY678" s="246"/>
      <c r="GZ678" s="246"/>
      <c r="HA678" s="246"/>
      <c r="HB678" s="246"/>
      <c r="HC678" s="246"/>
      <c r="HD678" s="246"/>
      <c r="HE678" s="246"/>
      <c r="HF678" s="246"/>
      <c r="HG678" s="246"/>
      <c r="HH678" s="246"/>
      <c r="HI678" s="246"/>
      <c r="HJ678" s="246"/>
      <c r="HK678" s="246"/>
    </row>
    <row r="679" spans="1:219" ht="12.4" customHeight="1" x14ac:dyDescent="0.25">
      <c r="A679" s="204"/>
      <c r="B679" s="206"/>
      <c r="C679" s="270"/>
      <c r="D679" s="206"/>
      <c r="E679" s="277"/>
      <c r="F679" s="244"/>
      <c r="G679" s="245"/>
      <c r="H679" s="209"/>
      <c r="I679" s="206"/>
      <c r="J679" s="224"/>
      <c r="K679" s="206"/>
      <c r="L679" s="281"/>
      <c r="M679" s="282"/>
      <c r="N679" s="282"/>
      <c r="O679" s="282"/>
      <c r="P679" s="282"/>
      <c r="Q679" s="282"/>
      <c r="R679" s="283"/>
      <c r="S679" s="282"/>
      <c r="T679" s="282"/>
      <c r="U679" s="283"/>
      <c r="V679" s="283"/>
      <c r="W679" s="283"/>
      <c r="X679" s="272"/>
      <c r="Y679" s="272"/>
      <c r="Z679" s="283"/>
      <c r="AA679" s="273"/>
      <c r="AB679" s="273"/>
      <c r="AC679" s="273"/>
      <c r="AD679" s="273"/>
      <c r="AE679" s="273"/>
      <c r="AF679" s="273"/>
      <c r="AG679" s="273"/>
      <c r="AH679" s="273"/>
      <c r="AI679" s="284"/>
      <c r="AJ679" s="284"/>
      <c r="AK679" s="284"/>
      <c r="AL679" s="284"/>
      <c r="AM679" s="273"/>
      <c r="AN679" s="273"/>
      <c r="AO679" s="273"/>
      <c r="AP679" s="273"/>
      <c r="AQ679" s="284"/>
      <c r="AR679" s="284"/>
      <c r="AS679" s="273"/>
      <c r="AT679" s="273"/>
      <c r="AU679" s="273"/>
      <c r="AV679" s="273"/>
      <c r="AW679" s="273"/>
      <c r="AX679" s="273"/>
      <c r="AY679" s="273"/>
      <c r="AZ679" s="273"/>
      <c r="BA679" s="273"/>
      <c r="BB679" s="273"/>
      <c r="BC679" s="273"/>
      <c r="BD679" s="273"/>
      <c r="BE679" s="273"/>
      <c r="BF679" s="273"/>
      <c r="BG679" s="273"/>
      <c r="BH679" s="273"/>
      <c r="BI679" s="273"/>
      <c r="BJ679" s="273"/>
      <c r="BK679" s="273"/>
      <c r="BL679" s="273"/>
      <c r="BM679" s="273"/>
      <c r="BN679" s="273"/>
      <c r="BO679" s="273"/>
      <c r="BP679" s="273"/>
      <c r="BQ679" s="273"/>
      <c r="BR679" s="273"/>
      <c r="BS679" s="273"/>
      <c r="BT679" s="273"/>
      <c r="BU679" s="273"/>
      <c r="BV679" s="273"/>
      <c r="BW679" s="273"/>
      <c r="BX679" s="273"/>
      <c r="BY679" s="273"/>
      <c r="BZ679" s="273"/>
      <c r="CA679" s="273"/>
      <c r="CB679" s="273"/>
      <c r="CC679" s="273"/>
      <c r="CD679" s="273"/>
      <c r="CE679" s="273"/>
      <c r="CF679" s="273"/>
      <c r="CG679" s="273"/>
      <c r="CH679" s="273"/>
      <c r="CI679" s="273"/>
      <c r="CJ679" s="273"/>
      <c r="CK679" s="273"/>
      <c r="CL679" s="273"/>
      <c r="CM679" s="273"/>
      <c r="CN679" s="273"/>
      <c r="CO679" s="273"/>
      <c r="CP679" s="273"/>
      <c r="CQ679" s="273"/>
      <c r="CR679" s="273"/>
      <c r="CS679" s="273"/>
      <c r="CT679" s="273"/>
      <c r="CU679" s="273"/>
      <c r="CV679" s="273"/>
      <c r="CW679" s="273"/>
      <c r="CX679" s="284"/>
      <c r="CY679" s="273"/>
      <c r="CZ679" s="273"/>
      <c r="DA679" s="273"/>
      <c r="DB679" s="273"/>
      <c r="DC679" s="273"/>
      <c r="DD679" s="273"/>
      <c r="DE679" s="273"/>
      <c r="DF679" s="273"/>
      <c r="DG679" s="260"/>
      <c r="DH679" s="260"/>
      <c r="DI679" s="260"/>
      <c r="DJ679" s="260"/>
      <c r="DK679" s="260"/>
      <c r="DL679" s="260"/>
      <c r="DM679" s="261"/>
      <c r="DN679" s="261"/>
      <c r="DO679" s="262"/>
      <c r="DP679" s="260"/>
      <c r="DQ679" s="260"/>
      <c r="DR679" s="263"/>
      <c r="DS679" s="264"/>
      <c r="DT679" s="264"/>
      <c r="DU679" s="264"/>
      <c r="DV679" s="264"/>
      <c r="DW679" s="264"/>
      <c r="DX679" s="265"/>
      <c r="DY679" s="265"/>
      <c r="DZ679" s="263"/>
      <c r="EA679" s="264"/>
      <c r="EB679" s="264"/>
      <c r="EC679" s="263"/>
      <c r="ED679" s="264"/>
      <c r="EE679" s="264"/>
      <c r="EF679" s="264"/>
      <c r="EG679" s="264"/>
      <c r="EH679" s="264"/>
      <c r="EI679" s="265"/>
      <c r="EJ679" s="265"/>
      <c r="EK679" s="263"/>
      <c r="EL679" s="264"/>
      <c r="EM679" s="264"/>
      <c r="EN679" s="263"/>
      <c r="EO679" s="266"/>
      <c r="EP679" s="266"/>
      <c r="EQ679" s="266"/>
      <c r="ER679" s="266"/>
      <c r="ES679" s="266"/>
      <c r="ET679" s="267"/>
      <c r="EU679" s="268"/>
      <c r="EV679" s="266"/>
      <c r="EW679" s="266"/>
      <c r="EX679" s="266"/>
      <c r="EY679" s="263"/>
      <c r="EZ679" s="269"/>
      <c r="FA679" s="269"/>
      <c r="FB679" s="269"/>
      <c r="FC679" s="269"/>
      <c r="FD679" s="269"/>
      <c r="FE679" s="246"/>
      <c r="FF679" s="246"/>
      <c r="FG679" s="246"/>
      <c r="FH679" s="246"/>
      <c r="FI679" s="246"/>
      <c r="FJ679" s="246"/>
      <c r="FK679" s="246"/>
      <c r="FL679" s="246"/>
      <c r="FM679" s="246"/>
      <c r="FN679" s="246"/>
      <c r="FO679" s="246"/>
      <c r="FP679" s="246"/>
      <c r="FQ679" s="246"/>
      <c r="FR679" s="246"/>
      <c r="FS679" s="246"/>
      <c r="FT679" s="246"/>
      <c r="FU679" s="246"/>
      <c r="FV679" s="246"/>
      <c r="FW679" s="246"/>
      <c r="FX679" s="246"/>
      <c r="FY679" s="246"/>
      <c r="FZ679" s="246"/>
      <c r="GA679" s="246"/>
      <c r="GB679" s="246"/>
      <c r="GC679" s="246"/>
      <c r="GD679" s="246"/>
      <c r="GE679" s="246"/>
      <c r="GF679" s="246"/>
      <c r="GG679" s="246"/>
      <c r="GH679" s="246"/>
      <c r="GI679" s="246"/>
      <c r="GJ679" s="246"/>
      <c r="GK679" s="246"/>
      <c r="GL679" s="246"/>
      <c r="GM679" s="246"/>
      <c r="GN679" s="246"/>
      <c r="GO679" s="246"/>
      <c r="GP679" s="246"/>
      <c r="GQ679" s="246"/>
      <c r="GR679" s="246"/>
      <c r="GS679" s="246"/>
      <c r="GT679" s="246"/>
      <c r="GU679" s="246"/>
      <c r="GV679" s="246"/>
      <c r="GW679" s="246"/>
      <c r="GX679" s="246"/>
      <c r="GY679" s="246"/>
      <c r="GZ679" s="246"/>
      <c r="HA679" s="246"/>
      <c r="HB679" s="246"/>
      <c r="HC679" s="246"/>
      <c r="HD679" s="246"/>
      <c r="HE679" s="246"/>
      <c r="HF679" s="246"/>
      <c r="HG679" s="246"/>
      <c r="HH679" s="246"/>
      <c r="HI679" s="246"/>
      <c r="HJ679" s="246"/>
      <c r="HK679" s="246"/>
    </row>
    <row r="680" spans="1:219" ht="12.4" customHeight="1" x14ac:dyDescent="0.25">
      <c r="A680" s="204"/>
      <c r="B680" s="206"/>
      <c r="C680" s="270"/>
      <c r="D680" s="206"/>
      <c r="E680" s="277"/>
      <c r="F680" s="244"/>
      <c r="G680" s="245"/>
      <c r="H680" s="209"/>
      <c r="I680" s="206"/>
      <c r="J680" s="224"/>
      <c r="K680" s="206"/>
      <c r="L680" s="281"/>
      <c r="M680" s="282"/>
      <c r="N680" s="282"/>
      <c r="O680" s="282"/>
      <c r="P680" s="271"/>
      <c r="Q680" s="282"/>
      <c r="R680" s="283"/>
      <c r="S680" s="282"/>
      <c r="T680" s="282"/>
      <c r="U680" s="283"/>
      <c r="V680" s="283"/>
      <c r="W680" s="283"/>
      <c r="X680" s="272"/>
      <c r="Y680" s="272"/>
      <c r="Z680" s="283"/>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c r="CQ680" s="284"/>
      <c r="CR680" s="284"/>
      <c r="CS680" s="284"/>
      <c r="CT680" s="284"/>
      <c r="CU680" s="284"/>
      <c r="CV680" s="284"/>
      <c r="CW680" s="284"/>
      <c r="CX680" s="284"/>
      <c r="CY680" s="284"/>
      <c r="CZ680" s="284"/>
      <c r="DA680" s="284"/>
      <c r="DB680" s="284"/>
      <c r="DC680" s="284"/>
      <c r="DD680" s="284"/>
      <c r="DE680" s="284"/>
      <c r="DF680" s="284"/>
      <c r="DG680" s="260"/>
      <c r="DH680" s="260"/>
      <c r="DI680" s="260"/>
      <c r="DJ680" s="260"/>
      <c r="DK680" s="260"/>
      <c r="DL680" s="260"/>
      <c r="DM680" s="261"/>
      <c r="DN680" s="261"/>
      <c r="DO680" s="262"/>
      <c r="DP680" s="260"/>
      <c r="DQ680" s="260"/>
      <c r="DR680" s="263"/>
      <c r="DS680" s="264"/>
      <c r="DT680" s="264"/>
      <c r="DU680" s="264"/>
      <c r="DV680" s="264"/>
      <c r="DW680" s="264"/>
      <c r="DX680" s="265"/>
      <c r="DY680" s="265"/>
      <c r="DZ680" s="263"/>
      <c r="EA680" s="264"/>
      <c r="EB680" s="264"/>
      <c r="EC680" s="263"/>
      <c r="ED680" s="264"/>
      <c r="EE680" s="264"/>
      <c r="EF680" s="264"/>
      <c r="EG680" s="264"/>
      <c r="EH680" s="264"/>
      <c r="EI680" s="265"/>
      <c r="EJ680" s="265"/>
      <c r="EK680" s="263"/>
      <c r="EL680" s="264"/>
      <c r="EM680" s="264"/>
      <c r="EN680" s="263"/>
      <c r="EO680" s="266"/>
      <c r="EP680" s="266"/>
      <c r="EQ680" s="266"/>
      <c r="ER680" s="266"/>
      <c r="ES680" s="266"/>
      <c r="ET680" s="267"/>
      <c r="EU680" s="268"/>
      <c r="EV680" s="266"/>
      <c r="EW680" s="266"/>
      <c r="EX680" s="266"/>
      <c r="EY680" s="263"/>
      <c r="EZ680" s="269"/>
      <c r="FA680" s="269"/>
      <c r="FB680" s="269"/>
      <c r="FC680" s="269"/>
      <c r="FD680" s="269"/>
      <c r="FE680" s="246"/>
      <c r="FF680" s="246"/>
      <c r="FG680" s="246"/>
      <c r="FH680" s="246"/>
      <c r="FI680" s="246"/>
      <c r="FJ680" s="246"/>
      <c r="FK680" s="246"/>
      <c r="FL680" s="246"/>
      <c r="FM680" s="246"/>
      <c r="FN680" s="246"/>
      <c r="FO680" s="246"/>
      <c r="FP680" s="246"/>
      <c r="FQ680" s="246"/>
      <c r="FR680" s="246"/>
      <c r="FS680" s="246"/>
      <c r="FT680" s="246"/>
      <c r="FU680" s="246"/>
      <c r="FV680" s="246"/>
      <c r="FW680" s="246"/>
      <c r="FX680" s="246"/>
      <c r="FY680" s="246"/>
      <c r="FZ680" s="246"/>
      <c r="GA680" s="246"/>
      <c r="GB680" s="246"/>
      <c r="GC680" s="246"/>
      <c r="GD680" s="246"/>
      <c r="GE680" s="246"/>
      <c r="GF680" s="246"/>
      <c r="GG680" s="246"/>
      <c r="GH680" s="246"/>
      <c r="GI680" s="246"/>
      <c r="GJ680" s="246"/>
      <c r="GK680" s="246"/>
      <c r="GL680" s="246"/>
      <c r="GM680" s="246"/>
      <c r="GN680" s="246"/>
      <c r="GO680" s="246"/>
      <c r="GP680" s="246"/>
      <c r="GQ680" s="246"/>
      <c r="GR680" s="246"/>
      <c r="GS680" s="246"/>
      <c r="GT680" s="246"/>
      <c r="GU680" s="246"/>
      <c r="GV680" s="246"/>
      <c r="GW680" s="246"/>
      <c r="GX680" s="246"/>
      <c r="GY680" s="246"/>
      <c r="GZ680" s="246"/>
      <c r="HA680" s="246"/>
      <c r="HB680" s="246"/>
      <c r="HC680" s="246"/>
      <c r="HD680" s="246"/>
      <c r="HE680" s="246"/>
      <c r="HF680" s="246"/>
      <c r="HG680" s="246"/>
      <c r="HH680" s="246"/>
      <c r="HI680" s="246"/>
      <c r="HJ680" s="246"/>
      <c r="HK680" s="246"/>
    </row>
    <row r="681" spans="1:219" ht="12.4" customHeight="1" x14ac:dyDescent="0.25">
      <c r="A681" s="204"/>
      <c r="B681" s="206"/>
      <c r="C681" s="270"/>
      <c r="D681" s="206"/>
      <c r="E681" s="277"/>
      <c r="F681" s="244"/>
      <c r="G681" s="245"/>
      <c r="H681" s="209"/>
      <c r="I681" s="206"/>
      <c r="J681" s="224"/>
      <c r="K681" s="206"/>
      <c r="L681" s="281"/>
      <c r="M681" s="282"/>
      <c r="N681" s="282"/>
      <c r="O681" s="282"/>
      <c r="P681" s="282"/>
      <c r="Q681" s="282"/>
      <c r="R681" s="283"/>
      <c r="S681" s="282"/>
      <c r="T681" s="282"/>
      <c r="U681" s="283"/>
      <c r="V681" s="283"/>
      <c r="W681" s="283"/>
      <c r="X681" s="272"/>
      <c r="Y681" s="272"/>
      <c r="Z681" s="283"/>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c r="CQ681" s="284"/>
      <c r="CR681" s="284"/>
      <c r="CS681" s="284"/>
      <c r="CT681" s="284"/>
      <c r="CU681" s="284"/>
      <c r="CV681" s="284"/>
      <c r="CW681" s="284"/>
      <c r="CX681" s="284"/>
      <c r="CY681" s="284"/>
      <c r="CZ681" s="284"/>
      <c r="DA681" s="284"/>
      <c r="DB681" s="284"/>
      <c r="DC681" s="284"/>
      <c r="DD681" s="284"/>
      <c r="DE681" s="284"/>
      <c r="DF681" s="284"/>
      <c r="DG681" s="260"/>
      <c r="DH681" s="260"/>
      <c r="DI681" s="260"/>
      <c r="DJ681" s="260"/>
      <c r="DK681" s="260"/>
      <c r="DL681" s="260"/>
      <c r="DM681" s="261"/>
      <c r="DN681" s="261"/>
      <c r="DO681" s="262"/>
      <c r="DP681" s="260"/>
      <c r="DQ681" s="260"/>
      <c r="DR681" s="263"/>
      <c r="DS681" s="264"/>
      <c r="DT681" s="264"/>
      <c r="DU681" s="264"/>
      <c r="DV681" s="264"/>
      <c r="DW681" s="264"/>
      <c r="DX681" s="265"/>
      <c r="DY681" s="265"/>
      <c r="DZ681" s="263"/>
      <c r="EA681" s="264"/>
      <c r="EB681" s="264"/>
      <c r="EC681" s="263"/>
      <c r="ED681" s="264"/>
      <c r="EE681" s="264"/>
      <c r="EF681" s="264"/>
      <c r="EG681" s="264"/>
      <c r="EH681" s="264"/>
      <c r="EI681" s="265"/>
      <c r="EJ681" s="265"/>
      <c r="EK681" s="263"/>
      <c r="EL681" s="264"/>
      <c r="EM681" s="264"/>
      <c r="EN681" s="263"/>
      <c r="EO681" s="266"/>
      <c r="EP681" s="266"/>
      <c r="EQ681" s="266"/>
      <c r="ER681" s="266"/>
      <c r="ES681" s="266"/>
      <c r="ET681" s="267"/>
      <c r="EU681" s="268"/>
      <c r="EV681" s="266"/>
      <c r="EW681" s="266"/>
      <c r="EX681" s="266"/>
      <c r="EY681" s="263"/>
      <c r="EZ681" s="269"/>
      <c r="FA681" s="269"/>
      <c r="FB681" s="269"/>
      <c r="FC681" s="269"/>
      <c r="FD681" s="269"/>
      <c r="FE681" s="246"/>
      <c r="FF681" s="246"/>
      <c r="FG681" s="246"/>
      <c r="FH681" s="246"/>
      <c r="FI681" s="246"/>
      <c r="FJ681" s="246"/>
      <c r="FK681" s="246"/>
      <c r="FL681" s="246"/>
      <c r="FM681" s="246"/>
      <c r="FN681" s="246"/>
      <c r="FO681" s="246"/>
      <c r="FP681" s="246"/>
      <c r="FQ681" s="246"/>
      <c r="FR681" s="246"/>
      <c r="FS681" s="246"/>
      <c r="FT681" s="246"/>
      <c r="FU681" s="246"/>
      <c r="FV681" s="246"/>
      <c r="FW681" s="246"/>
      <c r="FX681" s="246"/>
      <c r="FY681" s="246"/>
      <c r="FZ681" s="246"/>
      <c r="GA681" s="246"/>
      <c r="GB681" s="246"/>
      <c r="GC681" s="246"/>
      <c r="GD681" s="246"/>
      <c r="GE681" s="246"/>
      <c r="GF681" s="246"/>
      <c r="GG681" s="246"/>
      <c r="GH681" s="246"/>
      <c r="GI681" s="246"/>
      <c r="GJ681" s="246"/>
      <c r="GK681" s="246"/>
      <c r="GL681" s="246"/>
      <c r="GM681" s="246"/>
      <c r="GN681" s="246"/>
      <c r="GO681" s="246"/>
      <c r="GP681" s="246"/>
      <c r="GQ681" s="246"/>
      <c r="GR681" s="246"/>
      <c r="GS681" s="246"/>
      <c r="GT681" s="246"/>
      <c r="GU681" s="246"/>
      <c r="GV681" s="246"/>
      <c r="GW681" s="246"/>
      <c r="GX681" s="246"/>
      <c r="GY681" s="246"/>
      <c r="GZ681" s="246"/>
      <c r="HA681" s="246"/>
      <c r="HB681" s="246"/>
      <c r="HC681" s="246"/>
      <c r="HD681" s="246"/>
      <c r="HE681" s="246"/>
      <c r="HF681" s="246"/>
      <c r="HG681" s="246"/>
      <c r="HH681" s="246"/>
      <c r="HI681" s="246"/>
      <c r="HJ681" s="246"/>
      <c r="HK681" s="246"/>
    </row>
    <row r="682" spans="1:219" ht="12.4" customHeight="1" x14ac:dyDescent="0.25">
      <c r="A682" s="204"/>
      <c r="B682" s="206"/>
      <c r="C682" s="270"/>
      <c r="D682" s="206"/>
      <c r="E682" s="277"/>
      <c r="F682" s="244"/>
      <c r="G682" s="245"/>
      <c r="H682" s="209"/>
      <c r="I682" s="206"/>
      <c r="J682" s="224"/>
      <c r="K682" s="206"/>
      <c r="L682" s="281"/>
      <c r="M682" s="282"/>
      <c r="N682" s="282"/>
      <c r="O682" s="282"/>
      <c r="P682" s="271"/>
      <c r="Q682" s="282"/>
      <c r="R682" s="283"/>
      <c r="S682" s="282"/>
      <c r="T682" s="282"/>
      <c r="U682" s="283"/>
      <c r="V682" s="283"/>
      <c r="W682" s="283"/>
      <c r="X682" s="272"/>
      <c r="Y682" s="272"/>
      <c r="Z682" s="283"/>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c r="CQ682" s="284"/>
      <c r="CR682" s="284"/>
      <c r="CS682" s="284"/>
      <c r="CT682" s="284"/>
      <c r="CU682" s="284"/>
      <c r="CV682" s="284"/>
      <c r="CW682" s="284"/>
      <c r="CX682" s="284"/>
      <c r="CY682" s="284"/>
      <c r="CZ682" s="284"/>
      <c r="DA682" s="284"/>
      <c r="DB682" s="284"/>
      <c r="DC682" s="284"/>
      <c r="DD682" s="284"/>
      <c r="DE682" s="284"/>
      <c r="DF682" s="284"/>
      <c r="DG682" s="260"/>
      <c r="DH682" s="260"/>
      <c r="DI682" s="260"/>
      <c r="DJ682" s="260"/>
      <c r="DK682" s="260"/>
      <c r="DL682" s="260"/>
      <c r="DM682" s="261"/>
      <c r="DN682" s="261"/>
      <c r="DO682" s="262"/>
      <c r="DP682" s="260"/>
      <c r="DQ682" s="260"/>
      <c r="DR682" s="263"/>
      <c r="DS682" s="264"/>
      <c r="DT682" s="264"/>
      <c r="DU682" s="264"/>
      <c r="DV682" s="264"/>
      <c r="DW682" s="264"/>
      <c r="DX682" s="265"/>
      <c r="DY682" s="265"/>
      <c r="DZ682" s="263"/>
      <c r="EA682" s="264"/>
      <c r="EB682" s="264"/>
      <c r="EC682" s="263"/>
      <c r="ED682" s="264"/>
      <c r="EE682" s="264"/>
      <c r="EF682" s="264"/>
      <c r="EG682" s="264"/>
      <c r="EH682" s="264"/>
      <c r="EI682" s="265"/>
      <c r="EJ682" s="265"/>
      <c r="EK682" s="263"/>
      <c r="EL682" s="264"/>
      <c r="EM682" s="264"/>
      <c r="EN682" s="263"/>
      <c r="EO682" s="266"/>
      <c r="EP682" s="266"/>
      <c r="EQ682" s="266"/>
      <c r="ER682" s="266"/>
      <c r="ES682" s="266"/>
      <c r="ET682" s="267"/>
      <c r="EU682" s="268"/>
      <c r="EV682" s="266"/>
      <c r="EW682" s="266"/>
      <c r="EX682" s="266"/>
      <c r="EY682" s="263"/>
      <c r="EZ682" s="269"/>
      <c r="FA682" s="269"/>
      <c r="FB682" s="269"/>
      <c r="FC682" s="269"/>
      <c r="FD682" s="269"/>
      <c r="FE682" s="246"/>
      <c r="FF682" s="246"/>
      <c r="FG682" s="246"/>
      <c r="FH682" s="246"/>
      <c r="FI682" s="246"/>
      <c r="FJ682" s="246"/>
      <c r="FK682" s="246"/>
      <c r="FL682" s="246"/>
      <c r="FM682" s="246"/>
      <c r="FN682" s="246"/>
      <c r="FO682" s="246"/>
      <c r="FP682" s="246"/>
      <c r="FQ682" s="246"/>
      <c r="FR682" s="246"/>
      <c r="FS682" s="246"/>
      <c r="FT682" s="246"/>
      <c r="FU682" s="246"/>
      <c r="FV682" s="246"/>
      <c r="FW682" s="246"/>
      <c r="FX682" s="246"/>
      <c r="FY682" s="246"/>
      <c r="FZ682" s="246"/>
      <c r="GA682" s="246"/>
      <c r="GB682" s="246"/>
      <c r="GC682" s="246"/>
      <c r="GD682" s="246"/>
      <c r="GE682" s="246"/>
      <c r="GF682" s="246"/>
      <c r="GG682" s="246"/>
      <c r="GH682" s="246"/>
      <c r="GI682" s="246"/>
      <c r="GJ682" s="246"/>
      <c r="GK682" s="246"/>
      <c r="GL682" s="246"/>
      <c r="GM682" s="246"/>
      <c r="GN682" s="246"/>
      <c r="GO682" s="246"/>
      <c r="GP682" s="246"/>
      <c r="GQ682" s="246"/>
      <c r="GR682" s="246"/>
      <c r="GS682" s="246"/>
      <c r="GT682" s="246"/>
      <c r="GU682" s="246"/>
      <c r="GV682" s="246"/>
      <c r="GW682" s="246"/>
      <c r="GX682" s="246"/>
      <c r="GY682" s="246"/>
      <c r="GZ682" s="246"/>
      <c r="HA682" s="246"/>
      <c r="HB682" s="246"/>
      <c r="HC682" s="246"/>
      <c r="HD682" s="246"/>
      <c r="HE682" s="246"/>
      <c r="HF682" s="246"/>
      <c r="HG682" s="246"/>
      <c r="HH682" s="246"/>
      <c r="HI682" s="246"/>
      <c r="HJ682" s="246"/>
      <c r="HK682" s="246"/>
    </row>
    <row r="683" spans="1:219" ht="12.4" customHeight="1" x14ac:dyDescent="0.25">
      <c r="A683" s="204"/>
      <c r="B683" s="206"/>
      <c r="C683" s="270"/>
      <c r="D683" s="206"/>
      <c r="E683" s="277"/>
      <c r="F683" s="244"/>
      <c r="G683" s="245"/>
      <c r="H683" s="209"/>
      <c r="I683" s="206"/>
      <c r="J683" s="224"/>
      <c r="K683" s="206"/>
      <c r="L683" s="281"/>
      <c r="M683" s="282"/>
      <c r="N683" s="282"/>
      <c r="O683" s="282"/>
      <c r="P683" s="282"/>
      <c r="Q683" s="282"/>
      <c r="R683" s="283"/>
      <c r="S683" s="282"/>
      <c r="T683" s="282"/>
      <c r="U683" s="283"/>
      <c r="V683" s="283"/>
      <c r="W683" s="283"/>
      <c r="X683" s="272"/>
      <c r="Y683" s="272"/>
      <c r="Z683" s="283"/>
      <c r="AA683" s="273"/>
      <c r="AB683" s="273"/>
      <c r="AC683" s="273"/>
      <c r="AD683" s="284"/>
      <c r="AE683" s="273"/>
      <c r="AF683" s="273"/>
      <c r="AG683" s="273"/>
      <c r="AH683" s="284"/>
      <c r="AI683" s="284"/>
      <c r="AJ683" s="284"/>
      <c r="AK683" s="284"/>
      <c r="AL683" s="284"/>
      <c r="AM683" s="273"/>
      <c r="AN683" s="273"/>
      <c r="AO683" s="273"/>
      <c r="AP683" s="284"/>
      <c r="AQ683" s="284"/>
      <c r="AR683" s="284"/>
      <c r="AS683" s="284"/>
      <c r="AT683" s="284"/>
      <c r="AU683" s="273"/>
      <c r="AV683" s="273"/>
      <c r="AW683" s="273"/>
      <c r="AX683" s="284"/>
      <c r="AY683" s="273"/>
      <c r="AZ683" s="273"/>
      <c r="BA683" s="273"/>
      <c r="BB683" s="284"/>
      <c r="BC683" s="273"/>
      <c r="BD683" s="273"/>
      <c r="BE683" s="273"/>
      <c r="BF683" s="284"/>
      <c r="BG683" s="273"/>
      <c r="BH683" s="273"/>
      <c r="BI683" s="273"/>
      <c r="BJ683" s="284"/>
      <c r="BK683" s="273"/>
      <c r="BL683" s="273"/>
      <c r="BM683" s="273"/>
      <c r="BN683" s="284"/>
      <c r="BO683" s="273"/>
      <c r="BP683" s="273"/>
      <c r="BQ683" s="273"/>
      <c r="BR683" s="284"/>
      <c r="BS683" s="273"/>
      <c r="BT683" s="273"/>
      <c r="BU683" s="273"/>
      <c r="BV683" s="284"/>
      <c r="BW683" s="273"/>
      <c r="BX683" s="273"/>
      <c r="BY683" s="273"/>
      <c r="BZ683" s="284"/>
      <c r="CA683" s="273"/>
      <c r="CB683" s="273"/>
      <c r="CC683" s="273"/>
      <c r="CD683" s="284"/>
      <c r="CE683" s="284"/>
      <c r="CF683" s="284"/>
      <c r="CG683" s="284"/>
      <c r="CH683" s="284"/>
      <c r="CI683" s="273"/>
      <c r="CJ683" s="273"/>
      <c r="CK683" s="273"/>
      <c r="CL683" s="284"/>
      <c r="CM683" s="273"/>
      <c r="CN683" s="273"/>
      <c r="CO683" s="284"/>
      <c r="CP683" s="284"/>
      <c r="CQ683" s="273"/>
      <c r="CR683" s="273"/>
      <c r="CS683" s="273"/>
      <c r="CT683" s="284"/>
      <c r="CU683" s="273"/>
      <c r="CV683" s="284"/>
      <c r="CW683" s="284"/>
      <c r="CX683" s="284"/>
      <c r="CY683" s="284"/>
      <c r="CZ683" s="284"/>
      <c r="DA683" s="284"/>
      <c r="DB683" s="284"/>
      <c r="DC683" s="273"/>
      <c r="DD683" s="273"/>
      <c r="DE683" s="273"/>
      <c r="DF683" s="284"/>
      <c r="DG683" s="260"/>
      <c r="DH683" s="260"/>
      <c r="DI683" s="260"/>
      <c r="DJ683" s="260"/>
      <c r="DK683" s="260"/>
      <c r="DL683" s="260"/>
      <c r="DM683" s="261"/>
      <c r="DN683" s="261"/>
      <c r="DO683" s="262"/>
      <c r="DP683" s="260"/>
      <c r="DQ683" s="260"/>
      <c r="DR683" s="263"/>
      <c r="DS683" s="264"/>
      <c r="DT683" s="264"/>
      <c r="DU683" s="264"/>
      <c r="DV683" s="264"/>
      <c r="DW683" s="264"/>
      <c r="DX683" s="265"/>
      <c r="DY683" s="265"/>
      <c r="DZ683" s="263"/>
      <c r="EA683" s="264"/>
      <c r="EB683" s="264"/>
      <c r="EC683" s="263"/>
      <c r="ED683" s="264"/>
      <c r="EE683" s="264"/>
      <c r="EF683" s="264"/>
      <c r="EG683" s="264"/>
      <c r="EH683" s="264"/>
      <c r="EI683" s="265"/>
      <c r="EJ683" s="265"/>
      <c r="EK683" s="263"/>
      <c r="EL683" s="264"/>
      <c r="EM683" s="264"/>
      <c r="EN683" s="263"/>
      <c r="EO683" s="266"/>
      <c r="EP683" s="266"/>
      <c r="EQ683" s="266"/>
      <c r="ER683" s="266"/>
      <c r="ES683" s="266"/>
      <c r="ET683" s="267"/>
      <c r="EU683" s="268"/>
      <c r="EV683" s="266"/>
      <c r="EW683" s="266"/>
      <c r="EX683" s="266"/>
      <c r="EY683" s="263"/>
      <c r="EZ683" s="269"/>
      <c r="FA683" s="269"/>
      <c r="FB683" s="269"/>
      <c r="FC683" s="269"/>
      <c r="FD683" s="269"/>
      <c r="FE683" s="246"/>
      <c r="FF683" s="246"/>
      <c r="FG683" s="246"/>
      <c r="FH683" s="246"/>
      <c r="FI683" s="246"/>
      <c r="FJ683" s="246"/>
      <c r="FK683" s="246"/>
      <c r="FL683" s="246"/>
      <c r="FM683" s="246"/>
      <c r="FN683" s="246"/>
      <c r="FO683" s="246"/>
      <c r="FP683" s="246"/>
      <c r="FQ683" s="246"/>
      <c r="FR683" s="246"/>
      <c r="FS683" s="246"/>
      <c r="FT683" s="246"/>
      <c r="FU683" s="246"/>
      <c r="FV683" s="246"/>
      <c r="FW683" s="246"/>
      <c r="FX683" s="246"/>
      <c r="FY683" s="246"/>
      <c r="FZ683" s="246"/>
      <c r="GA683" s="246"/>
      <c r="GB683" s="246"/>
      <c r="GC683" s="246"/>
      <c r="GD683" s="246"/>
      <c r="GE683" s="246"/>
      <c r="GF683" s="246"/>
      <c r="GG683" s="246"/>
      <c r="GH683" s="246"/>
      <c r="GI683" s="246"/>
      <c r="GJ683" s="246"/>
      <c r="GK683" s="246"/>
      <c r="GL683" s="246"/>
      <c r="GM683" s="246"/>
      <c r="GN683" s="246"/>
      <c r="GO683" s="246"/>
      <c r="GP683" s="246"/>
      <c r="GQ683" s="246"/>
      <c r="GR683" s="246"/>
      <c r="GS683" s="246"/>
      <c r="GT683" s="246"/>
      <c r="GU683" s="246"/>
      <c r="GV683" s="246"/>
      <c r="GW683" s="246"/>
      <c r="GX683" s="246"/>
      <c r="GY683" s="246"/>
      <c r="GZ683" s="246"/>
      <c r="HA683" s="246"/>
      <c r="HB683" s="246"/>
      <c r="HC683" s="246"/>
      <c r="HD683" s="246"/>
      <c r="HE683" s="246"/>
      <c r="HF683" s="246"/>
      <c r="HG683" s="246"/>
      <c r="HH683" s="246"/>
      <c r="HI683" s="246"/>
      <c r="HJ683" s="246"/>
      <c r="HK683" s="246"/>
    </row>
    <row r="684" spans="1:219" ht="12.4" customHeight="1" x14ac:dyDescent="0.25">
      <c r="A684" s="286"/>
      <c r="B684" s="245"/>
      <c r="C684" s="270"/>
      <c r="D684" s="256"/>
      <c r="E684" s="258"/>
      <c r="F684" s="244"/>
      <c r="G684" s="245"/>
      <c r="H684" s="209"/>
      <c r="I684" s="256"/>
      <c r="J684" s="224"/>
      <c r="K684" s="206"/>
      <c r="L684" s="281"/>
      <c r="M684" s="282"/>
      <c r="N684" s="282"/>
      <c r="O684" s="282"/>
      <c r="P684" s="271"/>
      <c r="Q684" s="282"/>
      <c r="R684" s="283"/>
      <c r="S684" s="282"/>
      <c r="T684" s="282"/>
      <c r="U684" s="283"/>
      <c r="V684" s="283"/>
      <c r="W684" s="283"/>
      <c r="X684" s="272"/>
      <c r="Y684" s="272"/>
      <c r="Z684" s="283"/>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c r="CQ684" s="284"/>
      <c r="CR684" s="284"/>
      <c r="CS684" s="284"/>
      <c r="CT684" s="284"/>
      <c r="CU684" s="284"/>
      <c r="CV684" s="284"/>
      <c r="CW684" s="284"/>
      <c r="CX684" s="284"/>
      <c r="CY684" s="284"/>
      <c r="CZ684" s="284"/>
      <c r="DA684" s="284"/>
      <c r="DB684" s="284"/>
      <c r="DC684" s="284"/>
      <c r="DD684" s="284"/>
      <c r="DE684" s="284"/>
      <c r="DF684" s="284"/>
      <c r="DG684" s="260"/>
      <c r="DH684" s="260"/>
      <c r="DI684" s="260"/>
      <c r="DJ684" s="260"/>
      <c r="DK684" s="260"/>
      <c r="DL684" s="260"/>
      <c r="DM684" s="261"/>
      <c r="DN684" s="261"/>
      <c r="DO684" s="262"/>
      <c r="DP684" s="260"/>
      <c r="DQ684" s="260"/>
      <c r="DR684" s="263"/>
      <c r="DS684" s="264"/>
      <c r="DT684" s="264"/>
      <c r="DU684" s="264"/>
      <c r="DV684" s="264"/>
      <c r="DW684" s="264"/>
      <c r="DX684" s="265"/>
      <c r="DY684" s="265"/>
      <c r="DZ684" s="263"/>
      <c r="EA684" s="264"/>
      <c r="EB684" s="264"/>
      <c r="EC684" s="263"/>
      <c r="ED684" s="264"/>
      <c r="EE684" s="264"/>
      <c r="EF684" s="264"/>
      <c r="EG684" s="264"/>
      <c r="EH684" s="264"/>
      <c r="EI684" s="265"/>
      <c r="EJ684" s="265"/>
      <c r="EK684" s="263"/>
      <c r="EL684" s="264"/>
      <c r="EM684" s="264"/>
      <c r="EN684" s="263"/>
      <c r="EO684" s="266"/>
      <c r="EP684" s="266"/>
      <c r="EQ684" s="266"/>
      <c r="ER684" s="266"/>
      <c r="ES684" s="266"/>
      <c r="ET684" s="267"/>
      <c r="EU684" s="268"/>
      <c r="EV684" s="266"/>
      <c r="EW684" s="266"/>
      <c r="EX684" s="266"/>
      <c r="EY684" s="263"/>
      <c r="EZ684" s="269"/>
      <c r="FA684" s="269"/>
      <c r="FB684" s="269"/>
      <c r="FC684" s="269"/>
      <c r="FD684" s="269"/>
      <c r="FE684" s="246"/>
      <c r="FF684" s="246"/>
      <c r="FG684" s="246"/>
      <c r="FH684" s="246"/>
      <c r="FI684" s="246"/>
      <c r="FJ684" s="246"/>
      <c r="FK684" s="246"/>
      <c r="FL684" s="246"/>
      <c r="FM684" s="246"/>
      <c r="FN684" s="246"/>
      <c r="FO684" s="246"/>
      <c r="FP684" s="246"/>
      <c r="FQ684" s="246"/>
      <c r="FR684" s="246"/>
      <c r="FS684" s="246"/>
      <c r="FT684" s="246"/>
      <c r="FU684" s="246"/>
      <c r="FV684" s="246"/>
      <c r="FW684" s="246"/>
      <c r="FX684" s="246"/>
      <c r="FY684" s="246"/>
      <c r="FZ684" s="246"/>
      <c r="GA684" s="246"/>
      <c r="GB684" s="246"/>
      <c r="GC684" s="246"/>
      <c r="GD684" s="246"/>
      <c r="GE684" s="246"/>
      <c r="GF684" s="246"/>
      <c r="GG684" s="246"/>
      <c r="GH684" s="246"/>
      <c r="GI684" s="246"/>
      <c r="GJ684" s="246"/>
      <c r="GK684" s="246"/>
      <c r="GL684" s="246"/>
      <c r="GM684" s="246"/>
      <c r="GN684" s="246"/>
      <c r="GO684" s="246"/>
      <c r="GP684" s="246"/>
      <c r="GQ684" s="246"/>
      <c r="GR684" s="246"/>
      <c r="GS684" s="246"/>
      <c r="GT684" s="246"/>
      <c r="GU684" s="246"/>
      <c r="GV684" s="246"/>
      <c r="GW684" s="246"/>
      <c r="GX684" s="246"/>
      <c r="GY684" s="246"/>
      <c r="GZ684" s="246"/>
      <c r="HA684" s="246"/>
      <c r="HB684" s="246"/>
      <c r="HC684" s="246"/>
      <c r="HD684" s="246"/>
      <c r="HE684" s="246"/>
      <c r="HF684" s="246"/>
      <c r="HG684" s="246"/>
      <c r="HH684" s="246"/>
      <c r="HI684" s="246"/>
      <c r="HJ684" s="246"/>
      <c r="HK684" s="246"/>
    </row>
    <row r="685" spans="1:219" ht="12.4" customHeight="1" x14ac:dyDescent="0.25">
      <c r="A685" s="204"/>
      <c r="B685" s="206"/>
      <c r="C685" s="270"/>
      <c r="D685" s="206"/>
      <c r="E685" s="277"/>
      <c r="F685" s="244"/>
      <c r="G685" s="245"/>
      <c r="H685" s="209"/>
      <c r="I685" s="206"/>
      <c r="J685" s="224"/>
      <c r="K685" s="206"/>
      <c r="L685" s="281"/>
      <c r="M685" s="282"/>
      <c r="N685" s="282"/>
      <c r="O685" s="282"/>
      <c r="P685" s="282"/>
      <c r="Q685" s="282"/>
      <c r="R685" s="283"/>
      <c r="S685" s="282"/>
      <c r="T685" s="282"/>
      <c r="U685" s="283"/>
      <c r="V685" s="283"/>
      <c r="W685" s="283"/>
      <c r="X685" s="272"/>
      <c r="Y685" s="272"/>
      <c r="Z685" s="283"/>
      <c r="AA685" s="273"/>
      <c r="AB685" s="273"/>
      <c r="AC685" s="273"/>
      <c r="AD685" s="273"/>
      <c r="AE685" s="273"/>
      <c r="AF685" s="273"/>
      <c r="AG685" s="273"/>
      <c r="AH685" s="273"/>
      <c r="AI685" s="284"/>
      <c r="AJ685" s="284"/>
      <c r="AK685" s="284"/>
      <c r="AL685" s="284"/>
      <c r="AM685" s="273"/>
      <c r="AN685" s="273"/>
      <c r="AO685" s="273"/>
      <c r="AP685" s="273"/>
      <c r="AQ685" s="273"/>
      <c r="AR685" s="273"/>
      <c r="AS685" s="273"/>
      <c r="AT685" s="273"/>
      <c r="AU685" s="273"/>
      <c r="AV685" s="273"/>
      <c r="AW685" s="273"/>
      <c r="AX685" s="273"/>
      <c r="AY685" s="273"/>
      <c r="AZ685" s="273"/>
      <c r="BA685" s="273"/>
      <c r="BB685" s="273"/>
      <c r="BC685" s="273"/>
      <c r="BD685" s="273"/>
      <c r="BE685" s="273"/>
      <c r="BF685" s="273"/>
      <c r="BG685" s="273"/>
      <c r="BH685" s="273"/>
      <c r="BI685" s="273"/>
      <c r="BJ685" s="273"/>
      <c r="BK685" s="273"/>
      <c r="BL685" s="273"/>
      <c r="BM685" s="273"/>
      <c r="BN685" s="273"/>
      <c r="BO685" s="273"/>
      <c r="BP685" s="273"/>
      <c r="BQ685" s="273"/>
      <c r="BR685" s="273"/>
      <c r="BS685" s="273"/>
      <c r="BT685" s="273"/>
      <c r="BU685" s="273"/>
      <c r="BV685" s="273"/>
      <c r="BW685" s="273"/>
      <c r="BX685" s="273"/>
      <c r="BY685" s="273"/>
      <c r="BZ685" s="273"/>
      <c r="CA685" s="273"/>
      <c r="CB685" s="273"/>
      <c r="CC685" s="273"/>
      <c r="CD685" s="273"/>
      <c r="CE685" s="273"/>
      <c r="CF685" s="273"/>
      <c r="CG685" s="273"/>
      <c r="CH685" s="273"/>
      <c r="CI685" s="273"/>
      <c r="CJ685" s="273"/>
      <c r="CK685" s="273"/>
      <c r="CL685" s="273"/>
      <c r="CM685" s="273"/>
      <c r="CN685" s="273"/>
      <c r="CO685" s="273"/>
      <c r="CP685" s="273"/>
      <c r="CQ685" s="273"/>
      <c r="CR685" s="273"/>
      <c r="CS685" s="273"/>
      <c r="CT685" s="273"/>
      <c r="CU685" s="273"/>
      <c r="CV685" s="273"/>
      <c r="CW685" s="273"/>
      <c r="CX685" s="273"/>
      <c r="CY685" s="273"/>
      <c r="CZ685" s="273"/>
      <c r="DA685" s="273"/>
      <c r="DB685" s="273"/>
      <c r="DC685" s="273"/>
      <c r="DD685" s="273"/>
      <c r="DE685" s="273"/>
      <c r="DF685" s="273"/>
      <c r="DG685" s="260"/>
      <c r="DH685" s="260"/>
      <c r="DI685" s="260"/>
      <c r="DJ685" s="260"/>
      <c r="DK685" s="260"/>
      <c r="DL685" s="260"/>
      <c r="DM685" s="261"/>
      <c r="DN685" s="261"/>
      <c r="DO685" s="262"/>
      <c r="DP685" s="260"/>
      <c r="DQ685" s="260"/>
      <c r="DR685" s="263"/>
      <c r="DS685" s="264"/>
      <c r="DT685" s="264"/>
      <c r="DU685" s="264"/>
      <c r="DV685" s="264"/>
      <c r="DW685" s="264"/>
      <c r="DX685" s="265"/>
      <c r="DY685" s="265"/>
      <c r="DZ685" s="263"/>
      <c r="EA685" s="264"/>
      <c r="EB685" s="264"/>
      <c r="EC685" s="263"/>
      <c r="ED685" s="264"/>
      <c r="EE685" s="264"/>
      <c r="EF685" s="264"/>
      <c r="EG685" s="264"/>
      <c r="EH685" s="264"/>
      <c r="EI685" s="265"/>
      <c r="EJ685" s="265"/>
      <c r="EK685" s="263"/>
      <c r="EL685" s="264"/>
      <c r="EM685" s="264"/>
      <c r="EN685" s="263"/>
      <c r="EO685" s="266"/>
      <c r="EP685" s="266"/>
      <c r="EQ685" s="266"/>
      <c r="ER685" s="266"/>
      <c r="ES685" s="266"/>
      <c r="ET685" s="267"/>
      <c r="EU685" s="268"/>
      <c r="EV685" s="266"/>
      <c r="EW685" s="266"/>
      <c r="EX685" s="266"/>
      <c r="EY685" s="263"/>
      <c r="EZ685" s="269"/>
      <c r="FA685" s="269"/>
      <c r="FB685" s="269"/>
      <c r="FC685" s="269"/>
      <c r="FD685" s="269"/>
      <c r="FE685" s="246"/>
      <c r="FF685" s="246"/>
      <c r="FG685" s="246"/>
      <c r="FH685" s="246"/>
      <c r="FI685" s="246"/>
      <c r="FJ685" s="246"/>
      <c r="FK685" s="246"/>
      <c r="FL685" s="246"/>
      <c r="FM685" s="246"/>
      <c r="FN685" s="246"/>
      <c r="FO685" s="246"/>
      <c r="FP685" s="246"/>
      <c r="FQ685" s="246"/>
      <c r="FR685" s="246"/>
      <c r="FS685" s="246"/>
      <c r="FT685" s="246"/>
      <c r="FU685" s="246"/>
      <c r="FV685" s="246"/>
      <c r="FW685" s="246"/>
      <c r="FX685" s="246"/>
      <c r="FY685" s="246"/>
      <c r="FZ685" s="246"/>
      <c r="GA685" s="246"/>
      <c r="GB685" s="246"/>
      <c r="GC685" s="246"/>
      <c r="GD685" s="246"/>
      <c r="GE685" s="246"/>
      <c r="GF685" s="246"/>
      <c r="GG685" s="246"/>
      <c r="GH685" s="246"/>
      <c r="GI685" s="246"/>
      <c r="GJ685" s="246"/>
      <c r="GK685" s="246"/>
      <c r="GL685" s="246"/>
      <c r="GM685" s="246"/>
      <c r="GN685" s="246"/>
      <c r="GO685" s="246"/>
      <c r="GP685" s="246"/>
      <c r="GQ685" s="246"/>
      <c r="GR685" s="246"/>
      <c r="GS685" s="246"/>
      <c r="GT685" s="246"/>
      <c r="GU685" s="246"/>
      <c r="GV685" s="246"/>
      <c r="GW685" s="246"/>
      <c r="GX685" s="246"/>
      <c r="GY685" s="246"/>
      <c r="GZ685" s="246"/>
      <c r="HA685" s="246"/>
      <c r="HB685" s="246"/>
      <c r="HC685" s="246"/>
      <c r="HD685" s="246"/>
      <c r="HE685" s="246"/>
      <c r="HF685" s="246"/>
      <c r="HG685" s="246"/>
      <c r="HH685" s="246"/>
      <c r="HI685" s="246"/>
      <c r="HJ685" s="246"/>
      <c r="HK685" s="246"/>
    </row>
    <row r="686" spans="1:219" ht="12.4" customHeight="1" x14ac:dyDescent="0.25">
      <c r="A686" s="204"/>
      <c r="B686" s="206"/>
      <c r="C686" s="270"/>
      <c r="D686" s="206"/>
      <c r="E686" s="277"/>
      <c r="F686" s="244"/>
      <c r="G686" s="245"/>
      <c r="H686" s="209"/>
      <c r="I686" s="206"/>
      <c r="J686" s="224"/>
      <c r="K686" s="206"/>
      <c r="L686" s="281"/>
      <c r="M686" s="282"/>
      <c r="N686" s="282"/>
      <c r="O686" s="282"/>
      <c r="P686" s="282"/>
      <c r="Q686" s="282"/>
      <c r="R686" s="283"/>
      <c r="S686" s="282"/>
      <c r="T686" s="282"/>
      <c r="U686" s="283"/>
      <c r="V686" s="283"/>
      <c r="W686" s="283"/>
      <c r="X686" s="272"/>
      <c r="Y686" s="272"/>
      <c r="Z686" s="283"/>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c r="CQ686" s="284"/>
      <c r="CR686" s="284"/>
      <c r="CS686" s="284"/>
      <c r="CT686" s="284"/>
      <c r="CU686" s="284"/>
      <c r="CV686" s="284"/>
      <c r="CW686" s="284"/>
      <c r="CX686" s="284"/>
      <c r="CY686" s="284"/>
      <c r="CZ686" s="284"/>
      <c r="DA686" s="284"/>
      <c r="DB686" s="284"/>
      <c r="DC686" s="284"/>
      <c r="DD686" s="284"/>
      <c r="DE686" s="284"/>
      <c r="DF686" s="284"/>
      <c r="DG686" s="260"/>
      <c r="DH686" s="260"/>
      <c r="DI686" s="260"/>
      <c r="DJ686" s="260"/>
      <c r="DK686" s="260"/>
      <c r="DL686" s="260"/>
      <c r="DM686" s="261"/>
      <c r="DN686" s="261"/>
      <c r="DO686" s="262"/>
      <c r="DP686" s="260"/>
      <c r="DQ686" s="260"/>
      <c r="DR686" s="263"/>
      <c r="DS686" s="264"/>
      <c r="DT686" s="264"/>
      <c r="DU686" s="264"/>
      <c r="DV686" s="264"/>
      <c r="DW686" s="264"/>
      <c r="DX686" s="265"/>
      <c r="DY686" s="265"/>
      <c r="DZ686" s="263"/>
      <c r="EA686" s="264"/>
      <c r="EB686" s="264"/>
      <c r="EC686" s="263"/>
      <c r="ED686" s="264"/>
      <c r="EE686" s="264"/>
      <c r="EF686" s="264"/>
      <c r="EG686" s="264"/>
      <c r="EH686" s="264"/>
      <c r="EI686" s="265"/>
      <c r="EJ686" s="265"/>
      <c r="EK686" s="263"/>
      <c r="EL686" s="264"/>
      <c r="EM686" s="264"/>
      <c r="EN686" s="263"/>
      <c r="EO686" s="266"/>
      <c r="EP686" s="266"/>
      <c r="EQ686" s="266"/>
      <c r="ER686" s="266"/>
      <c r="ES686" s="266"/>
      <c r="ET686" s="267"/>
      <c r="EU686" s="268"/>
      <c r="EV686" s="266"/>
      <c r="EW686" s="266"/>
      <c r="EX686" s="266"/>
      <c r="EY686" s="263"/>
      <c r="EZ686" s="269"/>
      <c r="FA686" s="269"/>
      <c r="FB686" s="269"/>
      <c r="FC686" s="269"/>
      <c r="FD686" s="269"/>
      <c r="FE686" s="246"/>
      <c r="FF686" s="246"/>
      <c r="FG686" s="246"/>
      <c r="FH686" s="246"/>
      <c r="FI686" s="246"/>
      <c r="FJ686" s="246"/>
      <c r="FK686" s="246"/>
      <c r="FL686" s="246"/>
      <c r="FM686" s="246"/>
      <c r="FN686" s="246"/>
      <c r="FO686" s="246"/>
      <c r="FP686" s="246"/>
      <c r="FQ686" s="246"/>
      <c r="FR686" s="246"/>
      <c r="FS686" s="246"/>
      <c r="FT686" s="246"/>
      <c r="FU686" s="246"/>
      <c r="FV686" s="246"/>
      <c r="FW686" s="246"/>
      <c r="FX686" s="246"/>
      <c r="FY686" s="246"/>
      <c r="FZ686" s="246"/>
      <c r="GA686" s="246"/>
      <c r="GB686" s="246"/>
      <c r="GC686" s="246"/>
      <c r="GD686" s="246"/>
      <c r="GE686" s="246"/>
      <c r="GF686" s="246"/>
      <c r="GG686" s="246"/>
      <c r="GH686" s="246"/>
      <c r="GI686" s="246"/>
      <c r="GJ686" s="246"/>
      <c r="GK686" s="246"/>
      <c r="GL686" s="246"/>
      <c r="GM686" s="246"/>
      <c r="GN686" s="246"/>
      <c r="GO686" s="246"/>
      <c r="GP686" s="246"/>
      <c r="GQ686" s="246"/>
      <c r="GR686" s="246"/>
      <c r="GS686" s="246"/>
      <c r="GT686" s="246"/>
      <c r="GU686" s="246"/>
      <c r="GV686" s="246"/>
      <c r="GW686" s="246"/>
      <c r="GX686" s="246"/>
      <c r="GY686" s="246"/>
      <c r="GZ686" s="246"/>
      <c r="HA686" s="246"/>
      <c r="HB686" s="246"/>
      <c r="HC686" s="246"/>
      <c r="HD686" s="246"/>
      <c r="HE686" s="246"/>
      <c r="HF686" s="246"/>
      <c r="HG686" s="246"/>
      <c r="HH686" s="246"/>
      <c r="HI686" s="246"/>
      <c r="HJ686" s="246"/>
      <c r="HK686" s="246"/>
    </row>
    <row r="687" spans="1:219" ht="12.4" customHeight="1" x14ac:dyDescent="0.25">
      <c r="A687" s="204"/>
      <c r="B687" s="206"/>
      <c r="C687" s="258"/>
      <c r="D687" s="206"/>
      <c r="E687" s="277"/>
      <c r="F687" s="244"/>
      <c r="G687" s="245"/>
      <c r="H687" s="209"/>
      <c r="I687" s="206"/>
      <c r="J687" s="224"/>
      <c r="K687" s="206"/>
      <c r="L687" s="281"/>
      <c r="M687" s="282"/>
      <c r="N687" s="282"/>
      <c r="O687" s="282"/>
      <c r="P687" s="282"/>
      <c r="Q687" s="282"/>
      <c r="R687" s="283"/>
      <c r="S687" s="282"/>
      <c r="T687" s="282"/>
      <c r="U687" s="283"/>
      <c r="V687" s="283"/>
      <c r="W687" s="283"/>
      <c r="X687" s="272"/>
      <c r="Y687" s="272"/>
      <c r="Z687" s="283"/>
      <c r="AA687" s="273"/>
      <c r="AB687" s="273"/>
      <c r="AC687" s="273"/>
      <c r="AD687" s="273"/>
      <c r="AE687" s="273"/>
      <c r="AF687" s="273"/>
      <c r="AG687" s="273"/>
      <c r="AH687" s="273"/>
      <c r="AI687" s="284"/>
      <c r="AJ687" s="284"/>
      <c r="AK687" s="284"/>
      <c r="AL687" s="284"/>
      <c r="AM687" s="273"/>
      <c r="AN687" s="273"/>
      <c r="AO687" s="273"/>
      <c r="AP687" s="273"/>
      <c r="AQ687" s="273"/>
      <c r="AR687" s="273"/>
      <c r="AS687" s="273"/>
      <c r="AT687" s="284"/>
      <c r="AU687" s="273"/>
      <c r="AV687" s="273"/>
      <c r="AW687" s="273"/>
      <c r="AX687" s="273"/>
      <c r="AY687" s="273"/>
      <c r="AZ687" s="273"/>
      <c r="BA687" s="273"/>
      <c r="BB687" s="273"/>
      <c r="BC687" s="273"/>
      <c r="BD687" s="273"/>
      <c r="BE687" s="273"/>
      <c r="BF687" s="273"/>
      <c r="BG687" s="273"/>
      <c r="BH687" s="273"/>
      <c r="BI687" s="273"/>
      <c r="BJ687" s="273"/>
      <c r="BK687" s="273"/>
      <c r="BL687" s="273"/>
      <c r="BM687" s="273"/>
      <c r="BN687" s="273"/>
      <c r="BO687" s="273"/>
      <c r="BP687" s="273"/>
      <c r="BQ687" s="273"/>
      <c r="BR687" s="273"/>
      <c r="BS687" s="273"/>
      <c r="BT687" s="273"/>
      <c r="BU687" s="273"/>
      <c r="BV687" s="273"/>
      <c r="BW687" s="273"/>
      <c r="BX687" s="273"/>
      <c r="BY687" s="273"/>
      <c r="BZ687" s="273"/>
      <c r="CA687" s="273"/>
      <c r="CB687" s="273"/>
      <c r="CC687" s="273"/>
      <c r="CD687" s="273"/>
      <c r="CE687" s="284"/>
      <c r="CF687" s="284"/>
      <c r="CG687" s="284"/>
      <c r="CH687" s="284"/>
      <c r="CI687" s="273"/>
      <c r="CJ687" s="273"/>
      <c r="CK687" s="273"/>
      <c r="CL687" s="273"/>
      <c r="CM687" s="273"/>
      <c r="CN687" s="273"/>
      <c r="CO687" s="273"/>
      <c r="CP687" s="273"/>
      <c r="CQ687" s="273"/>
      <c r="CR687" s="273"/>
      <c r="CS687" s="273"/>
      <c r="CT687" s="273"/>
      <c r="CU687" s="273"/>
      <c r="CV687" s="284"/>
      <c r="CW687" s="284"/>
      <c r="CX687" s="284"/>
      <c r="CY687" s="273"/>
      <c r="CZ687" s="273"/>
      <c r="DA687" s="273"/>
      <c r="DB687" s="273"/>
      <c r="DC687" s="273"/>
      <c r="DD687" s="273"/>
      <c r="DE687" s="273"/>
      <c r="DF687" s="273"/>
      <c r="DG687" s="260"/>
      <c r="DH687" s="260"/>
      <c r="DI687" s="260"/>
      <c r="DJ687" s="260"/>
      <c r="DK687" s="260"/>
      <c r="DL687" s="260"/>
      <c r="DM687" s="261"/>
      <c r="DN687" s="261"/>
      <c r="DO687" s="262"/>
      <c r="DP687" s="260"/>
      <c r="DQ687" s="260"/>
      <c r="DR687" s="263"/>
      <c r="DS687" s="264"/>
      <c r="DT687" s="264"/>
      <c r="DU687" s="264"/>
      <c r="DV687" s="264"/>
      <c r="DW687" s="264"/>
      <c r="DX687" s="265"/>
      <c r="DY687" s="265"/>
      <c r="DZ687" s="263"/>
      <c r="EA687" s="264"/>
      <c r="EB687" s="264"/>
      <c r="EC687" s="263"/>
      <c r="ED687" s="264"/>
      <c r="EE687" s="264"/>
      <c r="EF687" s="264"/>
      <c r="EG687" s="264"/>
      <c r="EH687" s="264"/>
      <c r="EI687" s="265"/>
      <c r="EJ687" s="265"/>
      <c r="EK687" s="263"/>
      <c r="EL687" s="264"/>
      <c r="EM687" s="264"/>
      <c r="EN687" s="263"/>
      <c r="EO687" s="266"/>
      <c r="EP687" s="266"/>
      <c r="EQ687" s="266"/>
      <c r="ER687" s="266"/>
      <c r="ES687" s="266"/>
      <c r="ET687" s="267"/>
      <c r="EU687" s="268"/>
      <c r="EV687" s="266"/>
      <c r="EW687" s="266"/>
      <c r="EX687" s="266"/>
      <c r="EY687" s="263"/>
      <c r="EZ687" s="269"/>
      <c r="FA687" s="269"/>
      <c r="FB687" s="269"/>
      <c r="FC687" s="269"/>
      <c r="FD687" s="269"/>
      <c r="FE687" s="246"/>
      <c r="FF687" s="246"/>
      <c r="FG687" s="246"/>
      <c r="FH687" s="246"/>
      <c r="FI687" s="246"/>
      <c r="FJ687" s="246"/>
      <c r="FK687" s="246"/>
      <c r="FL687" s="246"/>
      <c r="FM687" s="246"/>
      <c r="FN687" s="246"/>
      <c r="FO687" s="246"/>
      <c r="FP687" s="246"/>
      <c r="FQ687" s="246"/>
      <c r="FR687" s="246"/>
      <c r="FS687" s="246"/>
      <c r="FT687" s="246"/>
      <c r="FU687" s="246"/>
      <c r="FV687" s="246"/>
      <c r="FW687" s="246"/>
      <c r="FX687" s="246"/>
      <c r="FY687" s="246"/>
      <c r="FZ687" s="246"/>
      <c r="GA687" s="246"/>
      <c r="GB687" s="246"/>
      <c r="GC687" s="246"/>
      <c r="GD687" s="246"/>
      <c r="GE687" s="246"/>
      <c r="GF687" s="246"/>
      <c r="GG687" s="246"/>
      <c r="GH687" s="246"/>
      <c r="GI687" s="246"/>
      <c r="GJ687" s="246"/>
      <c r="GK687" s="246"/>
      <c r="GL687" s="246"/>
      <c r="GM687" s="246"/>
      <c r="GN687" s="246"/>
      <c r="GO687" s="246"/>
      <c r="GP687" s="246"/>
      <c r="GQ687" s="246"/>
      <c r="GR687" s="246"/>
      <c r="GS687" s="246"/>
      <c r="GT687" s="246"/>
      <c r="GU687" s="246"/>
      <c r="GV687" s="246"/>
      <c r="GW687" s="246"/>
      <c r="GX687" s="246"/>
      <c r="GY687" s="246"/>
      <c r="GZ687" s="246"/>
      <c r="HA687" s="246"/>
      <c r="HB687" s="246"/>
      <c r="HC687" s="246"/>
      <c r="HD687" s="246"/>
      <c r="HE687" s="246"/>
      <c r="HF687" s="246"/>
      <c r="HG687" s="246"/>
      <c r="HH687" s="246"/>
      <c r="HI687" s="246"/>
      <c r="HJ687" s="246"/>
      <c r="HK687" s="246"/>
    </row>
    <row r="688" spans="1:219" ht="12.4" customHeight="1" x14ac:dyDescent="0.25">
      <c r="A688" s="204"/>
      <c r="B688" s="206"/>
      <c r="C688" s="270"/>
      <c r="D688" s="206"/>
      <c r="E688" s="277"/>
      <c r="F688" s="244"/>
      <c r="G688" s="245"/>
      <c r="H688" s="209"/>
      <c r="I688" s="206"/>
      <c r="J688" s="224"/>
      <c r="K688" s="206"/>
      <c r="L688" s="281"/>
      <c r="M688" s="282"/>
      <c r="N688" s="282"/>
      <c r="O688" s="282"/>
      <c r="P688" s="282"/>
      <c r="Q688" s="282"/>
      <c r="R688" s="283"/>
      <c r="S688" s="282"/>
      <c r="T688" s="282"/>
      <c r="U688" s="283"/>
      <c r="V688" s="283"/>
      <c r="W688" s="283"/>
      <c r="X688" s="272"/>
      <c r="Y688" s="272"/>
      <c r="Z688" s="283"/>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c r="CQ688" s="284"/>
      <c r="CR688" s="284"/>
      <c r="CS688" s="284"/>
      <c r="CT688" s="284"/>
      <c r="CU688" s="284"/>
      <c r="CV688" s="284"/>
      <c r="CW688" s="284"/>
      <c r="CX688" s="284"/>
      <c r="CY688" s="284"/>
      <c r="CZ688" s="284"/>
      <c r="DA688" s="284"/>
      <c r="DB688" s="284"/>
      <c r="DC688" s="284"/>
      <c r="DD688" s="284"/>
      <c r="DE688" s="284"/>
      <c r="DF688" s="284"/>
      <c r="DG688" s="260"/>
      <c r="DH688" s="260"/>
      <c r="DI688" s="260"/>
      <c r="DJ688" s="260"/>
      <c r="DK688" s="260"/>
      <c r="DL688" s="260"/>
      <c r="DM688" s="261"/>
      <c r="DN688" s="261"/>
      <c r="DO688" s="262"/>
      <c r="DP688" s="260"/>
      <c r="DQ688" s="260"/>
      <c r="DR688" s="263"/>
      <c r="DS688" s="264"/>
      <c r="DT688" s="264"/>
      <c r="DU688" s="264"/>
      <c r="DV688" s="264"/>
      <c r="DW688" s="264"/>
      <c r="DX688" s="265"/>
      <c r="DY688" s="265"/>
      <c r="DZ688" s="263"/>
      <c r="EA688" s="264"/>
      <c r="EB688" s="264"/>
      <c r="EC688" s="263"/>
      <c r="ED688" s="264"/>
      <c r="EE688" s="264"/>
      <c r="EF688" s="264"/>
      <c r="EG688" s="264"/>
      <c r="EH688" s="264"/>
      <c r="EI688" s="265"/>
      <c r="EJ688" s="265"/>
      <c r="EK688" s="263"/>
      <c r="EL688" s="264"/>
      <c r="EM688" s="264"/>
      <c r="EN688" s="263"/>
      <c r="EO688" s="266"/>
      <c r="EP688" s="266"/>
      <c r="EQ688" s="266"/>
      <c r="ER688" s="266"/>
      <c r="ES688" s="266"/>
      <c r="ET688" s="267"/>
      <c r="EU688" s="268"/>
      <c r="EV688" s="266"/>
      <c r="EW688" s="266"/>
      <c r="EX688" s="266"/>
      <c r="EY688" s="263"/>
      <c r="EZ688" s="269"/>
      <c r="FA688" s="269"/>
      <c r="FB688" s="269"/>
      <c r="FC688" s="269"/>
      <c r="FD688" s="269"/>
      <c r="FE688" s="246"/>
      <c r="FF688" s="246"/>
      <c r="FG688" s="246"/>
      <c r="FH688" s="246"/>
      <c r="FI688" s="246"/>
      <c r="FJ688" s="246"/>
      <c r="FK688" s="246"/>
      <c r="FL688" s="246"/>
      <c r="FM688" s="246"/>
      <c r="FN688" s="246"/>
      <c r="FO688" s="246"/>
      <c r="FP688" s="246"/>
      <c r="FQ688" s="246"/>
      <c r="FR688" s="246"/>
      <c r="FS688" s="246"/>
      <c r="FT688" s="246"/>
      <c r="FU688" s="246"/>
      <c r="FV688" s="246"/>
      <c r="FW688" s="246"/>
      <c r="FX688" s="246"/>
      <c r="FY688" s="246"/>
      <c r="FZ688" s="246"/>
      <c r="GA688" s="246"/>
      <c r="GB688" s="246"/>
      <c r="GC688" s="246"/>
      <c r="GD688" s="246"/>
      <c r="GE688" s="246"/>
      <c r="GF688" s="246"/>
      <c r="GG688" s="246"/>
      <c r="GH688" s="246"/>
      <c r="GI688" s="246"/>
      <c r="GJ688" s="246"/>
      <c r="GK688" s="246"/>
      <c r="GL688" s="246"/>
      <c r="GM688" s="246"/>
      <c r="GN688" s="246"/>
      <c r="GO688" s="246"/>
      <c r="GP688" s="246"/>
      <c r="GQ688" s="246"/>
      <c r="GR688" s="246"/>
      <c r="GS688" s="246"/>
      <c r="GT688" s="246"/>
      <c r="GU688" s="246"/>
      <c r="GV688" s="246"/>
      <c r="GW688" s="246"/>
      <c r="GX688" s="246"/>
      <c r="GY688" s="246"/>
      <c r="GZ688" s="246"/>
      <c r="HA688" s="246"/>
      <c r="HB688" s="246"/>
      <c r="HC688" s="246"/>
      <c r="HD688" s="246"/>
      <c r="HE688" s="246"/>
      <c r="HF688" s="246"/>
      <c r="HG688" s="246"/>
      <c r="HH688" s="246"/>
      <c r="HI688" s="246"/>
      <c r="HJ688" s="246"/>
      <c r="HK688" s="246"/>
    </row>
    <row r="689" spans="1:219" ht="12.4" customHeight="1" x14ac:dyDescent="0.25">
      <c r="A689" s="204"/>
      <c r="B689" s="206"/>
      <c r="C689" s="270"/>
      <c r="D689" s="206"/>
      <c r="E689" s="277"/>
      <c r="F689" s="244"/>
      <c r="G689" s="245"/>
      <c r="H689" s="209"/>
      <c r="I689" s="206"/>
      <c r="J689" s="224"/>
      <c r="K689" s="206"/>
      <c r="L689" s="281"/>
      <c r="M689" s="282"/>
      <c r="N689" s="282"/>
      <c r="O689" s="282"/>
      <c r="P689" s="282"/>
      <c r="Q689" s="282"/>
      <c r="R689" s="283"/>
      <c r="S689" s="282"/>
      <c r="T689" s="282"/>
      <c r="U689" s="283"/>
      <c r="V689" s="283"/>
      <c r="W689" s="283"/>
      <c r="X689" s="272"/>
      <c r="Y689" s="272"/>
      <c r="Z689" s="283"/>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c r="CQ689" s="284"/>
      <c r="CR689" s="284"/>
      <c r="CS689" s="284"/>
      <c r="CT689" s="284"/>
      <c r="CU689" s="284"/>
      <c r="CV689" s="284"/>
      <c r="CW689" s="284"/>
      <c r="CX689" s="284"/>
      <c r="CY689" s="284"/>
      <c r="CZ689" s="284"/>
      <c r="DA689" s="284"/>
      <c r="DB689" s="284"/>
      <c r="DC689" s="284"/>
      <c r="DD689" s="284"/>
      <c r="DE689" s="284"/>
      <c r="DF689" s="284"/>
      <c r="DG689" s="260"/>
      <c r="DH689" s="260"/>
      <c r="DI689" s="260"/>
      <c r="DJ689" s="260"/>
      <c r="DK689" s="260"/>
      <c r="DL689" s="260"/>
      <c r="DM689" s="261"/>
      <c r="DN689" s="261"/>
      <c r="DO689" s="262"/>
      <c r="DP689" s="260"/>
      <c r="DQ689" s="260"/>
      <c r="DR689" s="263"/>
      <c r="DS689" s="264"/>
      <c r="DT689" s="264"/>
      <c r="DU689" s="264"/>
      <c r="DV689" s="264"/>
      <c r="DW689" s="264"/>
      <c r="DX689" s="265"/>
      <c r="DY689" s="265"/>
      <c r="DZ689" s="263"/>
      <c r="EA689" s="264"/>
      <c r="EB689" s="264"/>
      <c r="EC689" s="263"/>
      <c r="ED689" s="264"/>
      <c r="EE689" s="264"/>
      <c r="EF689" s="264"/>
      <c r="EG689" s="264"/>
      <c r="EH689" s="264"/>
      <c r="EI689" s="265"/>
      <c r="EJ689" s="265"/>
      <c r="EK689" s="263"/>
      <c r="EL689" s="264"/>
      <c r="EM689" s="264"/>
      <c r="EN689" s="263"/>
      <c r="EO689" s="266"/>
      <c r="EP689" s="266"/>
      <c r="EQ689" s="266"/>
      <c r="ER689" s="266"/>
      <c r="ES689" s="266"/>
      <c r="ET689" s="267"/>
      <c r="EU689" s="268"/>
      <c r="EV689" s="266"/>
      <c r="EW689" s="266"/>
      <c r="EX689" s="266"/>
      <c r="EY689" s="263"/>
      <c r="EZ689" s="269"/>
      <c r="FA689" s="269"/>
      <c r="FB689" s="269"/>
      <c r="FC689" s="269"/>
      <c r="FD689" s="269"/>
      <c r="FE689" s="246"/>
      <c r="FF689" s="246"/>
      <c r="FG689" s="246"/>
      <c r="FH689" s="246"/>
      <c r="FI689" s="246"/>
      <c r="FJ689" s="246"/>
      <c r="FK689" s="246"/>
      <c r="FL689" s="246"/>
      <c r="FM689" s="246"/>
      <c r="FN689" s="246"/>
      <c r="FO689" s="246"/>
      <c r="FP689" s="246"/>
      <c r="FQ689" s="246"/>
      <c r="FR689" s="246"/>
      <c r="FS689" s="246"/>
      <c r="FT689" s="246"/>
      <c r="FU689" s="246"/>
      <c r="FV689" s="246"/>
      <c r="FW689" s="246"/>
      <c r="FX689" s="246"/>
      <c r="FY689" s="246"/>
      <c r="FZ689" s="246"/>
      <c r="GA689" s="246"/>
      <c r="GB689" s="246"/>
      <c r="GC689" s="246"/>
      <c r="GD689" s="246"/>
      <c r="GE689" s="246"/>
      <c r="GF689" s="246"/>
      <c r="GG689" s="246"/>
      <c r="GH689" s="246"/>
      <c r="GI689" s="246"/>
      <c r="GJ689" s="246"/>
      <c r="GK689" s="246"/>
      <c r="GL689" s="246"/>
      <c r="GM689" s="246"/>
      <c r="GN689" s="246"/>
      <c r="GO689" s="246"/>
      <c r="GP689" s="246"/>
      <c r="GQ689" s="246"/>
      <c r="GR689" s="246"/>
      <c r="GS689" s="246"/>
      <c r="GT689" s="246"/>
      <c r="GU689" s="246"/>
      <c r="GV689" s="246"/>
      <c r="GW689" s="246"/>
      <c r="GX689" s="246"/>
      <c r="GY689" s="246"/>
      <c r="GZ689" s="246"/>
      <c r="HA689" s="246"/>
      <c r="HB689" s="246"/>
      <c r="HC689" s="246"/>
      <c r="HD689" s="246"/>
      <c r="HE689" s="246"/>
      <c r="HF689" s="246"/>
      <c r="HG689" s="246"/>
      <c r="HH689" s="246"/>
      <c r="HI689" s="246"/>
      <c r="HJ689" s="246"/>
      <c r="HK689" s="246"/>
    </row>
    <row r="690" spans="1:219" ht="12.4" customHeight="1" x14ac:dyDescent="0.25">
      <c r="A690" s="204"/>
      <c r="B690" s="206"/>
      <c r="C690" s="270"/>
      <c r="D690" s="206"/>
      <c r="E690" s="277"/>
      <c r="F690" s="244"/>
      <c r="G690" s="245"/>
      <c r="H690" s="209"/>
      <c r="I690" s="206"/>
      <c r="J690" s="224"/>
      <c r="K690" s="206"/>
      <c r="L690" s="281"/>
      <c r="M690" s="282"/>
      <c r="N690" s="282"/>
      <c r="O690" s="282"/>
      <c r="P690" s="271"/>
      <c r="Q690" s="282"/>
      <c r="R690" s="283"/>
      <c r="S690" s="282"/>
      <c r="T690" s="282"/>
      <c r="U690" s="283"/>
      <c r="V690" s="283"/>
      <c r="W690" s="283"/>
      <c r="X690" s="272"/>
      <c r="Y690" s="272"/>
      <c r="Z690" s="283"/>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c r="CQ690" s="284"/>
      <c r="CR690" s="284"/>
      <c r="CS690" s="284"/>
      <c r="CT690" s="284"/>
      <c r="CU690" s="284"/>
      <c r="CV690" s="284"/>
      <c r="CW690" s="284"/>
      <c r="CX690" s="284"/>
      <c r="CY690" s="284"/>
      <c r="CZ690" s="284"/>
      <c r="DA690" s="284"/>
      <c r="DB690" s="284"/>
      <c r="DC690" s="284"/>
      <c r="DD690" s="284"/>
      <c r="DE690" s="284"/>
      <c r="DF690" s="284"/>
      <c r="DG690" s="260"/>
      <c r="DH690" s="260"/>
      <c r="DI690" s="260"/>
      <c r="DJ690" s="260"/>
      <c r="DK690" s="260"/>
      <c r="DL690" s="260"/>
      <c r="DM690" s="261"/>
      <c r="DN690" s="261"/>
      <c r="DO690" s="262"/>
      <c r="DP690" s="260"/>
      <c r="DQ690" s="260"/>
      <c r="DR690" s="263"/>
      <c r="DS690" s="264"/>
      <c r="DT690" s="264"/>
      <c r="DU690" s="264"/>
      <c r="DV690" s="264"/>
      <c r="DW690" s="264"/>
      <c r="DX690" s="265"/>
      <c r="DY690" s="265"/>
      <c r="DZ690" s="263"/>
      <c r="EA690" s="264"/>
      <c r="EB690" s="264"/>
      <c r="EC690" s="263"/>
      <c r="ED690" s="264"/>
      <c r="EE690" s="264"/>
      <c r="EF690" s="264"/>
      <c r="EG690" s="264"/>
      <c r="EH690" s="264"/>
      <c r="EI690" s="265"/>
      <c r="EJ690" s="265"/>
      <c r="EK690" s="263"/>
      <c r="EL690" s="264"/>
      <c r="EM690" s="264"/>
      <c r="EN690" s="263"/>
      <c r="EO690" s="266"/>
      <c r="EP690" s="266"/>
      <c r="EQ690" s="266"/>
      <c r="ER690" s="266"/>
      <c r="ES690" s="266"/>
      <c r="ET690" s="267"/>
      <c r="EU690" s="268"/>
      <c r="EV690" s="266"/>
      <c r="EW690" s="266"/>
      <c r="EX690" s="266"/>
      <c r="EY690" s="263"/>
      <c r="EZ690" s="269"/>
      <c r="FA690" s="269"/>
      <c r="FB690" s="269"/>
      <c r="FC690" s="269"/>
      <c r="FD690" s="269"/>
      <c r="FE690" s="246"/>
      <c r="FF690" s="246"/>
      <c r="FG690" s="246"/>
      <c r="FH690" s="246"/>
      <c r="FI690" s="246"/>
      <c r="FJ690" s="246"/>
      <c r="FK690" s="246"/>
      <c r="FL690" s="246"/>
      <c r="FM690" s="246"/>
      <c r="FN690" s="246"/>
      <c r="FO690" s="246"/>
      <c r="FP690" s="246"/>
      <c r="FQ690" s="246"/>
      <c r="FR690" s="246"/>
      <c r="FS690" s="246"/>
      <c r="FT690" s="246"/>
      <c r="FU690" s="246"/>
      <c r="FV690" s="246"/>
      <c r="FW690" s="246"/>
      <c r="FX690" s="246"/>
      <c r="FY690" s="246"/>
      <c r="FZ690" s="246"/>
      <c r="GA690" s="246"/>
      <c r="GB690" s="246"/>
      <c r="GC690" s="246"/>
      <c r="GD690" s="246"/>
      <c r="GE690" s="246"/>
      <c r="GF690" s="246"/>
      <c r="GG690" s="246"/>
      <c r="GH690" s="246"/>
      <c r="GI690" s="246"/>
      <c r="GJ690" s="246"/>
      <c r="GK690" s="246"/>
      <c r="GL690" s="246"/>
      <c r="GM690" s="246"/>
      <c r="GN690" s="246"/>
      <c r="GO690" s="246"/>
      <c r="GP690" s="246"/>
      <c r="GQ690" s="246"/>
      <c r="GR690" s="246"/>
      <c r="GS690" s="246"/>
      <c r="GT690" s="246"/>
      <c r="GU690" s="246"/>
      <c r="GV690" s="246"/>
      <c r="GW690" s="246"/>
      <c r="GX690" s="246"/>
      <c r="GY690" s="246"/>
      <c r="GZ690" s="246"/>
      <c r="HA690" s="246"/>
      <c r="HB690" s="246"/>
      <c r="HC690" s="246"/>
      <c r="HD690" s="246"/>
      <c r="HE690" s="246"/>
      <c r="HF690" s="246"/>
      <c r="HG690" s="246"/>
      <c r="HH690" s="246"/>
      <c r="HI690" s="246"/>
      <c r="HJ690" s="246"/>
      <c r="HK690" s="246"/>
    </row>
    <row r="691" spans="1:219" ht="12.4" customHeight="1" x14ac:dyDescent="0.25">
      <c r="A691" s="204"/>
      <c r="B691" s="206"/>
      <c r="C691" s="270"/>
      <c r="D691" s="206"/>
      <c r="E691" s="277"/>
      <c r="F691" s="244"/>
      <c r="G691" s="245"/>
      <c r="H691" s="209"/>
      <c r="I691" s="206"/>
      <c r="J691" s="224"/>
      <c r="K691" s="206"/>
      <c r="L691" s="281"/>
      <c r="M691" s="282"/>
      <c r="N691" s="282"/>
      <c r="O691" s="282"/>
      <c r="P691" s="282"/>
      <c r="Q691" s="282"/>
      <c r="R691" s="283"/>
      <c r="S691" s="282"/>
      <c r="T691" s="282"/>
      <c r="U691" s="283"/>
      <c r="V691" s="283"/>
      <c r="W691" s="283"/>
      <c r="X691" s="283"/>
      <c r="Y691" s="272"/>
      <c r="Z691" s="283"/>
      <c r="AA691" s="273"/>
      <c r="AB691" s="273"/>
      <c r="AC691" s="273"/>
      <c r="AD691" s="273"/>
      <c r="AE691" s="273"/>
      <c r="AF691" s="273"/>
      <c r="AG691" s="273"/>
      <c r="AH691" s="273"/>
      <c r="AI691" s="284"/>
      <c r="AJ691" s="284"/>
      <c r="AK691" s="284"/>
      <c r="AL691" s="284"/>
      <c r="AM691" s="273"/>
      <c r="AN691" s="273"/>
      <c r="AO691" s="273"/>
      <c r="AP691" s="273"/>
      <c r="AQ691" s="284"/>
      <c r="AR691" s="284"/>
      <c r="AS691" s="284"/>
      <c r="AT691" s="284"/>
      <c r="AU691" s="273"/>
      <c r="AV691" s="273"/>
      <c r="AW691" s="273"/>
      <c r="AX691" s="273"/>
      <c r="AY691" s="273"/>
      <c r="AZ691" s="273"/>
      <c r="BA691" s="273"/>
      <c r="BB691" s="273"/>
      <c r="BC691" s="273"/>
      <c r="BD691" s="273"/>
      <c r="BE691" s="273"/>
      <c r="BF691" s="273"/>
      <c r="BG691" s="273"/>
      <c r="BH691" s="273"/>
      <c r="BI691" s="273"/>
      <c r="BJ691" s="273"/>
      <c r="BK691" s="273"/>
      <c r="BL691" s="273"/>
      <c r="BM691" s="273"/>
      <c r="BN691" s="273"/>
      <c r="BO691" s="273"/>
      <c r="BP691" s="273"/>
      <c r="BQ691" s="273"/>
      <c r="BR691" s="273"/>
      <c r="BS691" s="273"/>
      <c r="BT691" s="273"/>
      <c r="BU691" s="273"/>
      <c r="BV691" s="273"/>
      <c r="BW691" s="273"/>
      <c r="BX691" s="273"/>
      <c r="BY691" s="273"/>
      <c r="BZ691" s="273"/>
      <c r="CA691" s="273"/>
      <c r="CB691" s="273"/>
      <c r="CC691" s="273"/>
      <c r="CD691" s="273"/>
      <c r="CE691" s="284"/>
      <c r="CF691" s="284"/>
      <c r="CG691" s="284"/>
      <c r="CH691" s="284"/>
      <c r="CI691" s="273"/>
      <c r="CJ691" s="273"/>
      <c r="CK691" s="273"/>
      <c r="CL691" s="273"/>
      <c r="CM691" s="273"/>
      <c r="CN691" s="273"/>
      <c r="CO691" s="273"/>
      <c r="CP691" s="273"/>
      <c r="CQ691" s="273"/>
      <c r="CR691" s="273"/>
      <c r="CS691" s="273"/>
      <c r="CT691" s="273"/>
      <c r="CU691" s="284"/>
      <c r="CV691" s="284"/>
      <c r="CW691" s="273"/>
      <c r="CX691" s="273"/>
      <c r="CY691" s="273"/>
      <c r="CZ691" s="273"/>
      <c r="DA691" s="284"/>
      <c r="DB691" s="284"/>
      <c r="DC691" s="273"/>
      <c r="DD691" s="273"/>
      <c r="DE691" s="273"/>
      <c r="DF691" s="273"/>
      <c r="DG691" s="260"/>
      <c r="DH691" s="260"/>
      <c r="DI691" s="260"/>
      <c r="DJ691" s="260"/>
      <c r="DK691" s="260"/>
      <c r="DL691" s="260"/>
      <c r="DM691" s="261"/>
      <c r="DN691" s="261"/>
      <c r="DO691" s="262"/>
      <c r="DP691" s="260"/>
      <c r="DQ691" s="260"/>
      <c r="DR691" s="263"/>
      <c r="DS691" s="264"/>
      <c r="DT691" s="264"/>
      <c r="DU691" s="264"/>
      <c r="DV691" s="264"/>
      <c r="DW691" s="264"/>
      <c r="DX691" s="265"/>
      <c r="DY691" s="265"/>
      <c r="DZ691" s="263"/>
      <c r="EA691" s="264"/>
      <c r="EB691" s="264"/>
      <c r="EC691" s="263"/>
      <c r="ED691" s="264"/>
      <c r="EE691" s="264"/>
      <c r="EF691" s="264"/>
      <c r="EG691" s="264"/>
      <c r="EH691" s="264"/>
      <c r="EI691" s="265"/>
      <c r="EJ691" s="265"/>
      <c r="EK691" s="263"/>
      <c r="EL691" s="264"/>
      <c r="EM691" s="264"/>
      <c r="EN691" s="263"/>
      <c r="EO691" s="266"/>
      <c r="EP691" s="266"/>
      <c r="EQ691" s="266"/>
      <c r="ER691" s="266"/>
      <c r="ES691" s="266"/>
      <c r="ET691" s="267"/>
      <c r="EU691" s="268"/>
      <c r="EV691" s="266"/>
      <c r="EW691" s="266"/>
      <c r="EX691" s="266"/>
      <c r="EY691" s="263"/>
      <c r="EZ691" s="269"/>
      <c r="FA691" s="269"/>
      <c r="FB691" s="269"/>
      <c r="FC691" s="269"/>
      <c r="FD691" s="269"/>
      <c r="FE691" s="246"/>
      <c r="FF691" s="246"/>
      <c r="FG691" s="246"/>
      <c r="FH691" s="246"/>
      <c r="FI691" s="246"/>
      <c r="FJ691" s="246"/>
      <c r="FK691" s="246"/>
      <c r="FL691" s="246"/>
      <c r="FM691" s="246"/>
      <c r="FN691" s="246"/>
      <c r="FO691" s="246"/>
      <c r="FP691" s="246"/>
      <c r="FQ691" s="246"/>
      <c r="FR691" s="246"/>
      <c r="FS691" s="246"/>
      <c r="FT691" s="246"/>
      <c r="FU691" s="246"/>
      <c r="FV691" s="246"/>
      <c r="FW691" s="246"/>
      <c r="FX691" s="246"/>
      <c r="FY691" s="246"/>
      <c r="FZ691" s="246"/>
      <c r="GA691" s="246"/>
      <c r="GB691" s="246"/>
      <c r="GC691" s="246"/>
      <c r="GD691" s="246"/>
      <c r="GE691" s="246"/>
      <c r="GF691" s="246"/>
      <c r="GG691" s="246"/>
      <c r="GH691" s="246"/>
      <c r="GI691" s="246"/>
      <c r="GJ691" s="246"/>
      <c r="GK691" s="246"/>
      <c r="GL691" s="246"/>
      <c r="GM691" s="246"/>
      <c r="GN691" s="246"/>
      <c r="GO691" s="246"/>
      <c r="GP691" s="246"/>
      <c r="GQ691" s="246"/>
      <c r="GR691" s="246"/>
      <c r="GS691" s="246"/>
      <c r="GT691" s="246"/>
      <c r="GU691" s="246"/>
      <c r="GV691" s="246"/>
      <c r="GW691" s="246"/>
      <c r="GX691" s="246"/>
      <c r="GY691" s="246"/>
      <c r="GZ691" s="246"/>
      <c r="HA691" s="246"/>
      <c r="HB691" s="246"/>
      <c r="HC691" s="246"/>
      <c r="HD691" s="246"/>
      <c r="HE691" s="246"/>
      <c r="HF691" s="246"/>
      <c r="HG691" s="246"/>
      <c r="HH691" s="246"/>
      <c r="HI691" s="246"/>
      <c r="HJ691" s="246"/>
      <c r="HK691" s="246"/>
    </row>
    <row r="692" spans="1:219" ht="12.4" customHeight="1" x14ac:dyDescent="0.25">
      <c r="A692" s="204"/>
      <c r="B692" s="206"/>
      <c r="C692" s="270"/>
      <c r="D692" s="206"/>
      <c r="E692" s="277"/>
      <c r="F692" s="244"/>
      <c r="G692" s="245"/>
      <c r="H692" s="209"/>
      <c r="I692" s="206"/>
      <c r="J692" s="224"/>
      <c r="K692" s="206"/>
      <c r="L692" s="281"/>
      <c r="M692" s="282"/>
      <c r="N692" s="282"/>
      <c r="O692" s="282"/>
      <c r="P692" s="282"/>
      <c r="Q692" s="282"/>
      <c r="R692" s="283"/>
      <c r="S692" s="282"/>
      <c r="T692" s="282"/>
      <c r="U692" s="283"/>
      <c r="V692" s="283"/>
      <c r="W692" s="283"/>
      <c r="X692" s="272"/>
      <c r="Y692" s="272"/>
      <c r="Z692" s="283"/>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c r="CQ692" s="284"/>
      <c r="CR692" s="284"/>
      <c r="CS692" s="284"/>
      <c r="CT692" s="284"/>
      <c r="CU692" s="284"/>
      <c r="CV692" s="284"/>
      <c r="CW692" s="284"/>
      <c r="CX692" s="284"/>
      <c r="CY692" s="284"/>
      <c r="CZ692" s="284"/>
      <c r="DA692" s="284"/>
      <c r="DB692" s="284"/>
      <c r="DC692" s="284"/>
      <c r="DD692" s="284"/>
      <c r="DE692" s="284"/>
      <c r="DF692" s="284"/>
      <c r="DG692" s="260"/>
      <c r="DH692" s="260"/>
      <c r="DI692" s="260"/>
      <c r="DJ692" s="260"/>
      <c r="DK692" s="260"/>
      <c r="DL692" s="260"/>
      <c r="DM692" s="261"/>
      <c r="DN692" s="261"/>
      <c r="DO692" s="262"/>
      <c r="DP692" s="260"/>
      <c r="DQ692" s="260"/>
      <c r="DR692" s="263"/>
      <c r="DS692" s="264"/>
      <c r="DT692" s="264"/>
      <c r="DU692" s="264"/>
      <c r="DV692" s="264"/>
      <c r="DW692" s="264"/>
      <c r="DX692" s="265"/>
      <c r="DY692" s="265"/>
      <c r="DZ692" s="263"/>
      <c r="EA692" s="264"/>
      <c r="EB692" s="264"/>
      <c r="EC692" s="263"/>
      <c r="ED692" s="264"/>
      <c r="EE692" s="264"/>
      <c r="EF692" s="264"/>
      <c r="EG692" s="264"/>
      <c r="EH692" s="264"/>
      <c r="EI692" s="265"/>
      <c r="EJ692" s="265"/>
      <c r="EK692" s="263"/>
      <c r="EL692" s="264"/>
      <c r="EM692" s="264"/>
      <c r="EN692" s="263"/>
      <c r="EO692" s="266"/>
      <c r="EP692" s="266"/>
      <c r="EQ692" s="266"/>
      <c r="ER692" s="266"/>
      <c r="ES692" s="266"/>
      <c r="ET692" s="267"/>
      <c r="EU692" s="268"/>
      <c r="EV692" s="266"/>
      <c r="EW692" s="266"/>
      <c r="EX692" s="266"/>
      <c r="EY692" s="263"/>
      <c r="EZ692" s="269"/>
      <c r="FA692" s="269"/>
      <c r="FB692" s="269"/>
      <c r="FC692" s="269"/>
      <c r="FD692" s="269"/>
      <c r="FE692" s="246"/>
      <c r="FF692" s="246"/>
      <c r="FG692" s="246"/>
      <c r="FH692" s="246"/>
      <c r="FI692" s="246"/>
      <c r="FJ692" s="246"/>
      <c r="FK692" s="246"/>
      <c r="FL692" s="246"/>
      <c r="FM692" s="246"/>
      <c r="FN692" s="246"/>
      <c r="FO692" s="246"/>
      <c r="FP692" s="246"/>
      <c r="FQ692" s="246"/>
      <c r="FR692" s="246"/>
      <c r="FS692" s="246"/>
      <c r="FT692" s="246"/>
      <c r="FU692" s="246"/>
      <c r="FV692" s="246"/>
      <c r="FW692" s="246"/>
      <c r="FX692" s="246"/>
      <c r="FY692" s="246"/>
      <c r="FZ692" s="246"/>
      <c r="GA692" s="246"/>
      <c r="GB692" s="246"/>
      <c r="GC692" s="246"/>
      <c r="GD692" s="246"/>
      <c r="GE692" s="246"/>
      <c r="GF692" s="246"/>
      <c r="GG692" s="246"/>
      <c r="GH692" s="246"/>
      <c r="GI692" s="246"/>
      <c r="GJ692" s="246"/>
      <c r="GK692" s="246"/>
      <c r="GL692" s="246"/>
      <c r="GM692" s="246"/>
      <c r="GN692" s="246"/>
      <c r="GO692" s="246"/>
      <c r="GP692" s="246"/>
      <c r="GQ692" s="246"/>
      <c r="GR692" s="246"/>
      <c r="GS692" s="246"/>
      <c r="GT692" s="246"/>
      <c r="GU692" s="246"/>
      <c r="GV692" s="246"/>
      <c r="GW692" s="246"/>
      <c r="GX692" s="246"/>
      <c r="GY692" s="246"/>
      <c r="GZ692" s="246"/>
      <c r="HA692" s="246"/>
      <c r="HB692" s="246"/>
      <c r="HC692" s="246"/>
      <c r="HD692" s="246"/>
      <c r="HE692" s="246"/>
      <c r="HF692" s="246"/>
      <c r="HG692" s="246"/>
      <c r="HH692" s="246"/>
      <c r="HI692" s="246"/>
      <c r="HJ692" s="246"/>
      <c r="HK692" s="246"/>
    </row>
    <row r="693" spans="1:219" ht="12.4" customHeight="1" x14ac:dyDescent="0.25">
      <c r="A693" s="204"/>
      <c r="B693" s="206"/>
      <c r="C693" s="270"/>
      <c r="D693" s="206"/>
      <c r="E693" s="277"/>
      <c r="F693" s="244"/>
      <c r="G693" s="245"/>
      <c r="H693" s="209"/>
      <c r="I693" s="206"/>
      <c r="J693" s="224"/>
      <c r="K693" s="206"/>
      <c r="L693" s="281"/>
      <c r="M693" s="282"/>
      <c r="N693" s="271"/>
      <c r="O693" s="271"/>
      <c r="P693" s="282"/>
      <c r="Q693" s="282"/>
      <c r="R693" s="283"/>
      <c r="S693" s="282"/>
      <c r="T693" s="282"/>
      <c r="U693" s="283"/>
      <c r="V693" s="272"/>
      <c r="W693" s="283"/>
      <c r="X693" s="272"/>
      <c r="Y693" s="272"/>
      <c r="Z693" s="283"/>
      <c r="AA693" s="273"/>
      <c r="AB693" s="273"/>
      <c r="AC693" s="273"/>
      <c r="AD693" s="284"/>
      <c r="AE693" s="273"/>
      <c r="AF693" s="273"/>
      <c r="AG693" s="273"/>
      <c r="AH693" s="284"/>
      <c r="AI693" s="284"/>
      <c r="AJ693" s="284"/>
      <c r="AK693" s="284"/>
      <c r="AL693" s="284"/>
      <c r="AM693" s="273"/>
      <c r="AN693" s="273"/>
      <c r="AO693" s="273"/>
      <c r="AP693" s="284"/>
      <c r="AQ693" s="273"/>
      <c r="AR693" s="273"/>
      <c r="AS693" s="273"/>
      <c r="AT693" s="284"/>
      <c r="AU693" s="273"/>
      <c r="AV693" s="273"/>
      <c r="AW693" s="273"/>
      <c r="AX693" s="284"/>
      <c r="AY693" s="273"/>
      <c r="AZ693" s="273"/>
      <c r="BA693" s="273"/>
      <c r="BB693" s="284"/>
      <c r="BC693" s="273"/>
      <c r="BD693" s="273"/>
      <c r="BE693" s="273"/>
      <c r="BF693" s="284"/>
      <c r="BG693" s="273"/>
      <c r="BH693" s="273"/>
      <c r="BI693" s="273"/>
      <c r="BJ693" s="284"/>
      <c r="BK693" s="273"/>
      <c r="BL693" s="273"/>
      <c r="BM693" s="273"/>
      <c r="BN693" s="284"/>
      <c r="BO693" s="273"/>
      <c r="BP693" s="273"/>
      <c r="BQ693" s="273"/>
      <c r="BR693" s="284"/>
      <c r="BS693" s="273"/>
      <c r="BT693" s="273"/>
      <c r="BU693" s="273"/>
      <c r="BV693" s="284"/>
      <c r="BW693" s="273"/>
      <c r="BX693" s="273"/>
      <c r="BY693" s="273"/>
      <c r="BZ693" s="284"/>
      <c r="CA693" s="273"/>
      <c r="CB693" s="273"/>
      <c r="CC693" s="273"/>
      <c r="CD693" s="284"/>
      <c r="CE693" s="284"/>
      <c r="CF693" s="284"/>
      <c r="CG693" s="284"/>
      <c r="CH693" s="284"/>
      <c r="CI693" s="273"/>
      <c r="CJ693" s="273"/>
      <c r="CK693" s="273"/>
      <c r="CL693" s="284"/>
      <c r="CM693" s="273"/>
      <c r="CN693" s="273"/>
      <c r="CO693" s="273"/>
      <c r="CP693" s="284"/>
      <c r="CQ693" s="273"/>
      <c r="CR693" s="273"/>
      <c r="CS693" s="273"/>
      <c r="CT693" s="284"/>
      <c r="CU693" s="273"/>
      <c r="CV693" s="273"/>
      <c r="CW693" s="273"/>
      <c r="CX693" s="284"/>
      <c r="CY693" s="273"/>
      <c r="CZ693" s="273"/>
      <c r="DA693" s="273"/>
      <c r="DB693" s="284"/>
      <c r="DC693" s="273"/>
      <c r="DD693" s="273"/>
      <c r="DE693" s="273"/>
      <c r="DF693" s="284"/>
      <c r="DG693" s="260"/>
      <c r="DH693" s="260"/>
      <c r="DI693" s="260"/>
      <c r="DJ693" s="260"/>
      <c r="DK693" s="260"/>
      <c r="DL693" s="260"/>
      <c r="DM693" s="261"/>
      <c r="DN693" s="261"/>
      <c r="DO693" s="262"/>
      <c r="DP693" s="260"/>
      <c r="DQ693" s="260"/>
      <c r="DR693" s="263"/>
      <c r="DS693" s="264"/>
      <c r="DT693" s="264"/>
      <c r="DU693" s="264"/>
      <c r="DV693" s="264"/>
      <c r="DW693" s="264"/>
      <c r="DX693" s="265"/>
      <c r="DY693" s="265"/>
      <c r="DZ693" s="263"/>
      <c r="EA693" s="264"/>
      <c r="EB693" s="264"/>
      <c r="EC693" s="263"/>
      <c r="ED693" s="264"/>
      <c r="EE693" s="264"/>
      <c r="EF693" s="264"/>
      <c r="EG693" s="264"/>
      <c r="EH693" s="264"/>
      <c r="EI693" s="265"/>
      <c r="EJ693" s="265"/>
      <c r="EK693" s="263"/>
      <c r="EL693" s="264"/>
      <c r="EM693" s="264"/>
      <c r="EN693" s="263"/>
      <c r="EO693" s="266"/>
      <c r="EP693" s="266"/>
      <c r="EQ693" s="266"/>
      <c r="ER693" s="266"/>
      <c r="ES693" s="266"/>
      <c r="ET693" s="267"/>
      <c r="EU693" s="268"/>
      <c r="EV693" s="266"/>
      <c r="EW693" s="266"/>
      <c r="EX693" s="266"/>
      <c r="EY693" s="263"/>
      <c r="EZ693" s="269"/>
      <c r="FA693" s="269"/>
      <c r="FB693" s="269"/>
      <c r="FC693" s="269"/>
      <c r="FD693" s="269"/>
      <c r="FE693" s="246"/>
      <c r="FF693" s="246"/>
      <c r="FG693" s="246"/>
      <c r="FH693" s="246"/>
      <c r="FI693" s="246"/>
      <c r="FJ693" s="246"/>
      <c r="FK693" s="246"/>
      <c r="FL693" s="246"/>
      <c r="FM693" s="246"/>
      <c r="FN693" s="246"/>
      <c r="FO693" s="246"/>
      <c r="FP693" s="246"/>
      <c r="FQ693" s="246"/>
      <c r="FR693" s="246"/>
      <c r="FS693" s="246"/>
      <c r="FT693" s="246"/>
      <c r="FU693" s="246"/>
      <c r="FV693" s="246"/>
      <c r="FW693" s="246"/>
      <c r="FX693" s="246"/>
      <c r="FY693" s="246"/>
      <c r="FZ693" s="246"/>
      <c r="GA693" s="246"/>
      <c r="GB693" s="246"/>
      <c r="GC693" s="246"/>
      <c r="GD693" s="246"/>
      <c r="GE693" s="246"/>
      <c r="GF693" s="246"/>
      <c r="GG693" s="246"/>
      <c r="GH693" s="246"/>
      <c r="GI693" s="246"/>
      <c r="GJ693" s="246"/>
      <c r="GK693" s="246"/>
      <c r="GL693" s="246"/>
      <c r="GM693" s="246"/>
      <c r="GN693" s="246"/>
      <c r="GO693" s="246"/>
      <c r="GP693" s="246"/>
      <c r="GQ693" s="246"/>
      <c r="GR693" s="246"/>
      <c r="GS693" s="246"/>
      <c r="GT693" s="246"/>
      <c r="GU693" s="246"/>
      <c r="GV693" s="246"/>
      <c r="GW693" s="246"/>
      <c r="GX693" s="246"/>
      <c r="GY693" s="246"/>
      <c r="GZ693" s="246"/>
      <c r="HA693" s="246"/>
      <c r="HB693" s="246"/>
      <c r="HC693" s="246"/>
      <c r="HD693" s="246"/>
      <c r="HE693" s="246"/>
      <c r="HF693" s="246"/>
      <c r="HG693" s="246"/>
      <c r="HH693" s="246"/>
      <c r="HI693" s="246"/>
      <c r="HJ693" s="246"/>
      <c r="HK693" s="246"/>
    </row>
    <row r="694" spans="1:219" ht="12.4" customHeight="1" x14ac:dyDescent="0.25">
      <c r="A694" s="204"/>
      <c r="B694" s="206"/>
      <c r="C694" s="270"/>
      <c r="D694" s="206"/>
      <c r="E694" s="277"/>
      <c r="F694" s="244"/>
      <c r="G694" s="245"/>
      <c r="H694" s="209"/>
      <c r="I694" s="206"/>
      <c r="J694" s="224"/>
      <c r="K694" s="206"/>
      <c r="L694" s="281"/>
      <c r="M694" s="282"/>
      <c r="N694" s="282"/>
      <c r="O694" s="282"/>
      <c r="P694" s="282"/>
      <c r="Q694" s="282"/>
      <c r="R694" s="283"/>
      <c r="S694" s="282"/>
      <c r="T694" s="282"/>
      <c r="U694" s="283"/>
      <c r="V694" s="283"/>
      <c r="W694" s="283"/>
      <c r="X694" s="283"/>
      <c r="Y694" s="272"/>
      <c r="Z694" s="283"/>
      <c r="AA694" s="284"/>
      <c r="AB694" s="273"/>
      <c r="AC694" s="273"/>
      <c r="AD694" s="273"/>
      <c r="AE694" s="284"/>
      <c r="AF694" s="273"/>
      <c r="AG694" s="273"/>
      <c r="AH694" s="273"/>
      <c r="AI694" s="284"/>
      <c r="AJ694" s="284"/>
      <c r="AK694" s="284"/>
      <c r="AL694" s="284"/>
      <c r="AM694" s="284"/>
      <c r="AN694" s="273"/>
      <c r="AO694" s="273"/>
      <c r="AP694" s="273"/>
      <c r="AQ694" s="284"/>
      <c r="AR694" s="284"/>
      <c r="AS694" s="284"/>
      <c r="AT694" s="284"/>
      <c r="AU694" s="284"/>
      <c r="AV694" s="273"/>
      <c r="AW694" s="273"/>
      <c r="AX694" s="273"/>
      <c r="AY694" s="284"/>
      <c r="AZ694" s="273"/>
      <c r="BA694" s="273"/>
      <c r="BB694" s="273"/>
      <c r="BC694" s="284"/>
      <c r="BD694" s="273"/>
      <c r="BE694" s="273"/>
      <c r="BF694" s="273"/>
      <c r="BG694" s="284"/>
      <c r="BH694" s="273"/>
      <c r="BI694" s="273"/>
      <c r="BJ694" s="273"/>
      <c r="BK694" s="284"/>
      <c r="BL694" s="273"/>
      <c r="BM694" s="273"/>
      <c r="BN694" s="273"/>
      <c r="BO694" s="284"/>
      <c r="BP694" s="273"/>
      <c r="BQ694" s="273"/>
      <c r="BR694" s="273"/>
      <c r="BS694" s="284"/>
      <c r="BT694" s="273"/>
      <c r="BU694" s="273"/>
      <c r="BV694" s="273"/>
      <c r="BW694" s="284"/>
      <c r="BX694" s="273"/>
      <c r="BY694" s="273"/>
      <c r="BZ694" s="273"/>
      <c r="CA694" s="284"/>
      <c r="CB694" s="273"/>
      <c r="CC694" s="273"/>
      <c r="CD694" s="273"/>
      <c r="CE694" s="284"/>
      <c r="CF694" s="284"/>
      <c r="CG694" s="284"/>
      <c r="CH694" s="284"/>
      <c r="CI694" s="284"/>
      <c r="CJ694" s="284"/>
      <c r="CK694" s="284"/>
      <c r="CL694" s="284"/>
      <c r="CM694" s="284"/>
      <c r="CN694" s="273"/>
      <c r="CO694" s="273"/>
      <c r="CP694" s="273"/>
      <c r="CQ694" s="284"/>
      <c r="CR694" s="273"/>
      <c r="CS694" s="273"/>
      <c r="CT694" s="273"/>
      <c r="CU694" s="284"/>
      <c r="CV694" s="273"/>
      <c r="CW694" s="273"/>
      <c r="CX694" s="273"/>
      <c r="CY694" s="284"/>
      <c r="CZ694" s="273"/>
      <c r="DA694" s="273"/>
      <c r="DB694" s="273"/>
      <c r="DC694" s="284"/>
      <c r="DD694" s="273"/>
      <c r="DE694" s="273"/>
      <c r="DF694" s="273"/>
      <c r="DG694" s="260"/>
      <c r="DH694" s="260"/>
      <c r="DI694" s="260"/>
      <c r="DJ694" s="260"/>
      <c r="DK694" s="260"/>
      <c r="DL694" s="260"/>
      <c r="DM694" s="261"/>
      <c r="DN694" s="261"/>
      <c r="DO694" s="262"/>
      <c r="DP694" s="260"/>
      <c r="DQ694" s="260"/>
      <c r="DR694" s="263"/>
      <c r="DS694" s="264"/>
      <c r="DT694" s="264"/>
      <c r="DU694" s="264"/>
      <c r="DV694" s="264"/>
      <c r="DW694" s="264"/>
      <c r="DX694" s="265"/>
      <c r="DY694" s="265"/>
      <c r="DZ694" s="263"/>
      <c r="EA694" s="264"/>
      <c r="EB694" s="264"/>
      <c r="EC694" s="263"/>
      <c r="ED694" s="264"/>
      <c r="EE694" s="264"/>
      <c r="EF694" s="264"/>
      <c r="EG694" s="264"/>
      <c r="EH694" s="264"/>
      <c r="EI694" s="265"/>
      <c r="EJ694" s="265"/>
      <c r="EK694" s="263"/>
      <c r="EL694" s="264"/>
      <c r="EM694" s="264"/>
      <c r="EN694" s="263"/>
      <c r="EO694" s="266"/>
      <c r="EP694" s="266"/>
      <c r="EQ694" s="266"/>
      <c r="ER694" s="266"/>
      <c r="ES694" s="266"/>
      <c r="ET694" s="267"/>
      <c r="EU694" s="268"/>
      <c r="EV694" s="266"/>
      <c r="EW694" s="266"/>
      <c r="EX694" s="266"/>
      <c r="EY694" s="263"/>
      <c r="EZ694" s="269"/>
      <c r="FA694" s="269"/>
      <c r="FB694" s="269"/>
      <c r="FC694" s="269"/>
      <c r="FD694" s="269"/>
      <c r="FE694" s="246"/>
      <c r="FF694" s="246"/>
      <c r="FG694" s="246"/>
      <c r="FH694" s="246"/>
      <c r="FI694" s="246"/>
      <c r="FJ694" s="246"/>
      <c r="FK694" s="246"/>
      <c r="FL694" s="246"/>
      <c r="FM694" s="246"/>
      <c r="FN694" s="246"/>
      <c r="FO694" s="246"/>
      <c r="FP694" s="246"/>
      <c r="FQ694" s="246"/>
      <c r="FR694" s="246"/>
      <c r="FS694" s="246"/>
      <c r="FT694" s="246"/>
      <c r="FU694" s="246"/>
      <c r="FV694" s="246"/>
      <c r="FW694" s="246"/>
      <c r="FX694" s="246"/>
      <c r="FY694" s="246"/>
      <c r="FZ694" s="246"/>
      <c r="GA694" s="246"/>
      <c r="GB694" s="246"/>
      <c r="GC694" s="246"/>
      <c r="GD694" s="246"/>
      <c r="GE694" s="246"/>
      <c r="GF694" s="246"/>
      <c r="GG694" s="246"/>
      <c r="GH694" s="246"/>
      <c r="GI694" s="246"/>
      <c r="GJ694" s="246"/>
      <c r="GK694" s="246"/>
      <c r="GL694" s="246"/>
      <c r="GM694" s="246"/>
      <c r="GN694" s="246"/>
      <c r="GO694" s="246"/>
      <c r="GP694" s="246"/>
      <c r="GQ694" s="246"/>
      <c r="GR694" s="246"/>
      <c r="GS694" s="246"/>
      <c r="GT694" s="246"/>
      <c r="GU694" s="246"/>
      <c r="GV694" s="246"/>
      <c r="GW694" s="246"/>
      <c r="GX694" s="246"/>
      <c r="GY694" s="246"/>
      <c r="GZ694" s="246"/>
      <c r="HA694" s="246"/>
      <c r="HB694" s="246"/>
      <c r="HC694" s="246"/>
      <c r="HD694" s="246"/>
      <c r="HE694" s="246"/>
      <c r="HF694" s="246"/>
      <c r="HG694" s="246"/>
      <c r="HH694" s="246"/>
      <c r="HI694" s="246"/>
      <c r="HJ694" s="246"/>
      <c r="HK694" s="246"/>
    </row>
    <row r="695" spans="1:219" ht="12.4" customHeight="1" x14ac:dyDescent="0.25">
      <c r="A695" s="204"/>
      <c r="B695" s="206"/>
      <c r="C695" s="270"/>
      <c r="D695" s="206"/>
      <c r="E695" s="277"/>
      <c r="F695" s="244"/>
      <c r="G695" s="245"/>
      <c r="H695" s="209"/>
      <c r="I695" s="206"/>
      <c r="J695" s="224"/>
      <c r="K695" s="206"/>
      <c r="L695" s="281"/>
      <c r="M695" s="282"/>
      <c r="N695" s="282"/>
      <c r="O695" s="282"/>
      <c r="P695" s="271"/>
      <c r="Q695" s="282"/>
      <c r="R695" s="283"/>
      <c r="S695" s="282"/>
      <c r="T695" s="282"/>
      <c r="U695" s="283"/>
      <c r="V695" s="283"/>
      <c r="W695" s="283"/>
      <c r="X695" s="272"/>
      <c r="Y695" s="272"/>
      <c r="Z695" s="283"/>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c r="CQ695" s="284"/>
      <c r="CR695" s="284"/>
      <c r="CS695" s="284"/>
      <c r="CT695" s="284"/>
      <c r="CU695" s="284"/>
      <c r="CV695" s="284"/>
      <c r="CW695" s="284"/>
      <c r="CX695" s="284"/>
      <c r="CY695" s="284"/>
      <c r="CZ695" s="284"/>
      <c r="DA695" s="284"/>
      <c r="DB695" s="284"/>
      <c r="DC695" s="284"/>
      <c r="DD695" s="284"/>
      <c r="DE695" s="284"/>
      <c r="DF695" s="284"/>
      <c r="DG695" s="260"/>
      <c r="DH695" s="260"/>
      <c r="DI695" s="260"/>
      <c r="DJ695" s="260"/>
      <c r="DK695" s="260"/>
      <c r="DL695" s="260"/>
      <c r="DM695" s="261"/>
      <c r="DN695" s="261"/>
      <c r="DO695" s="262"/>
      <c r="DP695" s="260"/>
      <c r="DQ695" s="260"/>
      <c r="DR695" s="263"/>
      <c r="DS695" s="264"/>
      <c r="DT695" s="264"/>
      <c r="DU695" s="264"/>
      <c r="DV695" s="264"/>
      <c r="DW695" s="264"/>
      <c r="DX695" s="265"/>
      <c r="DY695" s="265"/>
      <c r="DZ695" s="263"/>
      <c r="EA695" s="264"/>
      <c r="EB695" s="264"/>
      <c r="EC695" s="263"/>
      <c r="ED695" s="264"/>
      <c r="EE695" s="264"/>
      <c r="EF695" s="264"/>
      <c r="EG695" s="264"/>
      <c r="EH695" s="264"/>
      <c r="EI695" s="265"/>
      <c r="EJ695" s="265"/>
      <c r="EK695" s="263"/>
      <c r="EL695" s="264"/>
      <c r="EM695" s="264"/>
      <c r="EN695" s="263"/>
      <c r="EO695" s="266"/>
      <c r="EP695" s="266"/>
      <c r="EQ695" s="266"/>
      <c r="ER695" s="266"/>
      <c r="ES695" s="266"/>
      <c r="ET695" s="267"/>
      <c r="EU695" s="268"/>
      <c r="EV695" s="266"/>
      <c r="EW695" s="266"/>
      <c r="EX695" s="266"/>
      <c r="EY695" s="263"/>
      <c r="EZ695" s="269"/>
      <c r="FA695" s="269"/>
      <c r="FB695" s="269"/>
      <c r="FC695" s="269"/>
      <c r="FD695" s="269"/>
      <c r="FE695" s="246"/>
      <c r="FF695" s="246"/>
      <c r="FG695" s="246"/>
      <c r="FH695" s="246"/>
      <c r="FI695" s="246"/>
      <c r="FJ695" s="246"/>
      <c r="FK695" s="246"/>
      <c r="FL695" s="246"/>
      <c r="FM695" s="246"/>
      <c r="FN695" s="246"/>
      <c r="FO695" s="246"/>
      <c r="FP695" s="246"/>
      <c r="FQ695" s="246"/>
      <c r="FR695" s="246"/>
      <c r="FS695" s="246"/>
      <c r="FT695" s="246"/>
      <c r="FU695" s="246"/>
      <c r="FV695" s="246"/>
      <c r="FW695" s="246"/>
      <c r="FX695" s="246"/>
      <c r="FY695" s="246"/>
      <c r="FZ695" s="246"/>
      <c r="GA695" s="246"/>
      <c r="GB695" s="246"/>
      <c r="GC695" s="246"/>
      <c r="GD695" s="246"/>
      <c r="GE695" s="246"/>
      <c r="GF695" s="246"/>
      <c r="GG695" s="246"/>
      <c r="GH695" s="246"/>
      <c r="GI695" s="246"/>
      <c r="GJ695" s="246"/>
      <c r="GK695" s="246"/>
      <c r="GL695" s="246"/>
      <c r="GM695" s="246"/>
      <c r="GN695" s="246"/>
      <c r="GO695" s="246"/>
      <c r="GP695" s="246"/>
      <c r="GQ695" s="246"/>
      <c r="GR695" s="246"/>
      <c r="GS695" s="246"/>
      <c r="GT695" s="246"/>
      <c r="GU695" s="246"/>
      <c r="GV695" s="246"/>
      <c r="GW695" s="246"/>
      <c r="GX695" s="246"/>
      <c r="GY695" s="246"/>
      <c r="GZ695" s="246"/>
      <c r="HA695" s="246"/>
      <c r="HB695" s="246"/>
      <c r="HC695" s="246"/>
      <c r="HD695" s="246"/>
      <c r="HE695" s="246"/>
      <c r="HF695" s="246"/>
      <c r="HG695" s="246"/>
      <c r="HH695" s="246"/>
      <c r="HI695" s="246"/>
      <c r="HJ695" s="246"/>
      <c r="HK695" s="246"/>
    </row>
    <row r="696" spans="1:219" ht="12.4" customHeight="1" x14ac:dyDescent="0.25">
      <c r="A696" s="204"/>
      <c r="B696" s="206"/>
      <c r="C696" s="258"/>
      <c r="D696" s="206"/>
      <c r="E696" s="277"/>
      <c r="F696" s="244"/>
      <c r="G696" s="245"/>
      <c r="H696" s="209"/>
      <c r="I696" s="206"/>
      <c r="J696" s="224"/>
      <c r="K696" s="206"/>
      <c r="L696" s="281"/>
      <c r="M696" s="282"/>
      <c r="N696" s="282"/>
      <c r="O696" s="282"/>
      <c r="P696" s="282"/>
      <c r="Q696" s="282"/>
      <c r="R696" s="283"/>
      <c r="S696" s="282"/>
      <c r="T696" s="282"/>
      <c r="U696" s="283"/>
      <c r="V696" s="283"/>
      <c r="W696" s="283"/>
      <c r="X696" s="272"/>
      <c r="Y696" s="272"/>
      <c r="Z696" s="283"/>
      <c r="AA696" s="273"/>
      <c r="AB696" s="273"/>
      <c r="AC696" s="273"/>
      <c r="AD696" s="273"/>
      <c r="AE696" s="273"/>
      <c r="AF696" s="273"/>
      <c r="AG696" s="273"/>
      <c r="AH696" s="273"/>
      <c r="AI696" s="284"/>
      <c r="AJ696" s="284"/>
      <c r="AK696" s="284"/>
      <c r="AL696" s="284"/>
      <c r="AM696" s="273"/>
      <c r="AN696" s="273"/>
      <c r="AO696" s="273"/>
      <c r="AP696" s="273"/>
      <c r="AQ696" s="273"/>
      <c r="AR696" s="273"/>
      <c r="AS696" s="273"/>
      <c r="AT696" s="284"/>
      <c r="AU696" s="273"/>
      <c r="AV696" s="273"/>
      <c r="AW696" s="273"/>
      <c r="AX696" s="273"/>
      <c r="AY696" s="273"/>
      <c r="AZ696" s="273"/>
      <c r="BA696" s="273"/>
      <c r="BB696" s="273"/>
      <c r="BC696" s="273"/>
      <c r="BD696" s="273"/>
      <c r="BE696" s="273"/>
      <c r="BF696" s="273"/>
      <c r="BG696" s="273"/>
      <c r="BH696" s="273"/>
      <c r="BI696" s="273"/>
      <c r="BJ696" s="273"/>
      <c r="BK696" s="273"/>
      <c r="BL696" s="273"/>
      <c r="BM696" s="273"/>
      <c r="BN696" s="273"/>
      <c r="BO696" s="273"/>
      <c r="BP696" s="273"/>
      <c r="BQ696" s="273"/>
      <c r="BR696" s="273"/>
      <c r="BS696" s="273"/>
      <c r="BT696" s="273"/>
      <c r="BU696" s="273"/>
      <c r="BV696" s="273"/>
      <c r="BW696" s="273"/>
      <c r="BX696" s="273"/>
      <c r="BY696" s="273"/>
      <c r="BZ696" s="273"/>
      <c r="CA696" s="273"/>
      <c r="CB696" s="273"/>
      <c r="CC696" s="273"/>
      <c r="CD696" s="273"/>
      <c r="CE696" s="273"/>
      <c r="CF696" s="273"/>
      <c r="CG696" s="273"/>
      <c r="CH696" s="273"/>
      <c r="CI696" s="273"/>
      <c r="CJ696" s="273"/>
      <c r="CK696" s="273"/>
      <c r="CL696" s="273"/>
      <c r="CM696" s="273"/>
      <c r="CN696" s="273"/>
      <c r="CO696" s="273"/>
      <c r="CP696" s="273"/>
      <c r="CQ696" s="273"/>
      <c r="CR696" s="273"/>
      <c r="CS696" s="273"/>
      <c r="CT696" s="273"/>
      <c r="CU696" s="284"/>
      <c r="CV696" s="284"/>
      <c r="CW696" s="284"/>
      <c r="CX696" s="273"/>
      <c r="CY696" s="273"/>
      <c r="CZ696" s="273"/>
      <c r="DA696" s="273"/>
      <c r="DB696" s="273"/>
      <c r="DC696" s="273"/>
      <c r="DD696" s="273"/>
      <c r="DE696" s="273"/>
      <c r="DF696" s="273"/>
      <c r="DG696" s="260"/>
      <c r="DH696" s="260"/>
      <c r="DI696" s="260"/>
      <c r="DJ696" s="260"/>
      <c r="DK696" s="260"/>
      <c r="DL696" s="260"/>
      <c r="DM696" s="261"/>
      <c r="DN696" s="261"/>
      <c r="DO696" s="262"/>
      <c r="DP696" s="260"/>
      <c r="DQ696" s="260"/>
      <c r="DR696" s="263"/>
      <c r="DS696" s="264"/>
      <c r="DT696" s="264"/>
      <c r="DU696" s="264"/>
      <c r="DV696" s="264"/>
      <c r="DW696" s="264"/>
      <c r="DX696" s="265"/>
      <c r="DY696" s="265"/>
      <c r="DZ696" s="263"/>
      <c r="EA696" s="264"/>
      <c r="EB696" s="264"/>
      <c r="EC696" s="263"/>
      <c r="ED696" s="264"/>
      <c r="EE696" s="264"/>
      <c r="EF696" s="264"/>
      <c r="EG696" s="264"/>
      <c r="EH696" s="264"/>
      <c r="EI696" s="265"/>
      <c r="EJ696" s="265"/>
      <c r="EK696" s="263"/>
      <c r="EL696" s="264"/>
      <c r="EM696" s="264"/>
      <c r="EN696" s="263"/>
      <c r="EO696" s="266"/>
      <c r="EP696" s="266"/>
      <c r="EQ696" s="266"/>
      <c r="ER696" s="266"/>
      <c r="ES696" s="266"/>
      <c r="ET696" s="267"/>
      <c r="EU696" s="268"/>
      <c r="EV696" s="266"/>
      <c r="EW696" s="266"/>
      <c r="EX696" s="266"/>
      <c r="EY696" s="263"/>
      <c r="EZ696" s="269"/>
      <c r="FA696" s="269"/>
      <c r="FB696" s="269"/>
      <c r="FC696" s="269"/>
      <c r="FD696" s="269"/>
      <c r="FE696" s="246"/>
      <c r="FF696" s="246"/>
      <c r="FG696" s="246"/>
      <c r="FH696" s="246"/>
      <c r="FI696" s="246"/>
      <c r="FJ696" s="246"/>
      <c r="FK696" s="246"/>
      <c r="FL696" s="246"/>
      <c r="FM696" s="246"/>
      <c r="FN696" s="246"/>
      <c r="FO696" s="246"/>
      <c r="FP696" s="246"/>
      <c r="FQ696" s="246"/>
      <c r="FR696" s="246"/>
      <c r="FS696" s="246"/>
      <c r="FT696" s="246"/>
      <c r="FU696" s="246"/>
      <c r="FV696" s="246"/>
      <c r="FW696" s="246"/>
      <c r="FX696" s="246"/>
      <c r="FY696" s="246"/>
      <c r="FZ696" s="246"/>
      <c r="GA696" s="246"/>
      <c r="GB696" s="246"/>
      <c r="GC696" s="246"/>
      <c r="GD696" s="246"/>
      <c r="GE696" s="246"/>
      <c r="GF696" s="246"/>
      <c r="GG696" s="246"/>
      <c r="GH696" s="246"/>
      <c r="GI696" s="246"/>
      <c r="GJ696" s="246"/>
      <c r="GK696" s="246"/>
      <c r="GL696" s="246"/>
      <c r="GM696" s="246"/>
      <c r="GN696" s="246"/>
      <c r="GO696" s="246"/>
      <c r="GP696" s="246"/>
      <c r="GQ696" s="246"/>
      <c r="GR696" s="246"/>
      <c r="GS696" s="246"/>
      <c r="GT696" s="246"/>
      <c r="GU696" s="246"/>
      <c r="GV696" s="246"/>
      <c r="GW696" s="246"/>
      <c r="GX696" s="246"/>
      <c r="GY696" s="246"/>
      <c r="GZ696" s="246"/>
      <c r="HA696" s="246"/>
      <c r="HB696" s="246"/>
      <c r="HC696" s="246"/>
      <c r="HD696" s="246"/>
      <c r="HE696" s="246"/>
      <c r="HF696" s="246"/>
      <c r="HG696" s="246"/>
      <c r="HH696" s="246"/>
      <c r="HI696" s="246"/>
      <c r="HJ696" s="246"/>
      <c r="HK696" s="246"/>
    </row>
    <row r="697" spans="1:219" ht="12.4" customHeight="1" x14ac:dyDescent="0.25">
      <c r="A697" s="204"/>
      <c r="B697" s="206"/>
      <c r="C697" s="270"/>
      <c r="D697" s="206"/>
      <c r="E697" s="277"/>
      <c r="F697" s="244"/>
      <c r="G697" s="245"/>
      <c r="H697" s="209"/>
      <c r="I697" s="206"/>
      <c r="J697" s="224"/>
      <c r="K697" s="206"/>
      <c r="L697" s="281"/>
      <c r="M697" s="282"/>
      <c r="N697" s="282"/>
      <c r="O697" s="282"/>
      <c r="P697" s="282"/>
      <c r="Q697" s="282"/>
      <c r="R697" s="283"/>
      <c r="S697" s="282"/>
      <c r="T697" s="282"/>
      <c r="U697" s="283"/>
      <c r="V697" s="283"/>
      <c r="W697" s="283"/>
      <c r="X697" s="272"/>
      <c r="Y697" s="272"/>
      <c r="Z697" s="283"/>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c r="CQ697" s="284"/>
      <c r="CR697" s="284"/>
      <c r="CS697" s="284"/>
      <c r="CT697" s="284"/>
      <c r="CU697" s="284"/>
      <c r="CV697" s="284"/>
      <c r="CW697" s="284"/>
      <c r="CX697" s="284"/>
      <c r="CY697" s="284"/>
      <c r="CZ697" s="284"/>
      <c r="DA697" s="284"/>
      <c r="DB697" s="284"/>
      <c r="DC697" s="284"/>
      <c r="DD697" s="284"/>
      <c r="DE697" s="284"/>
      <c r="DF697" s="284"/>
      <c r="DG697" s="260"/>
      <c r="DH697" s="260"/>
      <c r="DI697" s="260"/>
      <c r="DJ697" s="260"/>
      <c r="DK697" s="260"/>
      <c r="DL697" s="260"/>
      <c r="DM697" s="261"/>
      <c r="DN697" s="261"/>
      <c r="DO697" s="262"/>
      <c r="DP697" s="260"/>
      <c r="DQ697" s="260"/>
      <c r="DR697" s="263"/>
      <c r="DS697" s="264"/>
      <c r="DT697" s="264"/>
      <c r="DU697" s="264"/>
      <c r="DV697" s="264"/>
      <c r="DW697" s="264"/>
      <c r="DX697" s="265"/>
      <c r="DY697" s="265"/>
      <c r="DZ697" s="263"/>
      <c r="EA697" s="264"/>
      <c r="EB697" s="264"/>
      <c r="EC697" s="263"/>
      <c r="ED697" s="264"/>
      <c r="EE697" s="264"/>
      <c r="EF697" s="264"/>
      <c r="EG697" s="264"/>
      <c r="EH697" s="264"/>
      <c r="EI697" s="265"/>
      <c r="EJ697" s="265"/>
      <c r="EK697" s="263"/>
      <c r="EL697" s="264"/>
      <c r="EM697" s="264"/>
      <c r="EN697" s="263"/>
      <c r="EO697" s="266"/>
      <c r="EP697" s="266"/>
      <c r="EQ697" s="266"/>
      <c r="ER697" s="266"/>
      <c r="ES697" s="266"/>
      <c r="ET697" s="267"/>
      <c r="EU697" s="268"/>
      <c r="EV697" s="266"/>
      <c r="EW697" s="266"/>
      <c r="EX697" s="266"/>
      <c r="EY697" s="263"/>
      <c r="EZ697" s="269"/>
      <c r="FA697" s="269"/>
      <c r="FB697" s="269"/>
      <c r="FC697" s="269"/>
      <c r="FD697" s="269"/>
      <c r="FE697" s="246"/>
      <c r="FF697" s="246"/>
      <c r="FG697" s="246"/>
      <c r="FH697" s="246"/>
      <c r="FI697" s="246"/>
      <c r="FJ697" s="246"/>
      <c r="FK697" s="246"/>
      <c r="FL697" s="246"/>
      <c r="FM697" s="246"/>
      <c r="FN697" s="246"/>
      <c r="FO697" s="246"/>
      <c r="FP697" s="246"/>
      <c r="FQ697" s="246"/>
      <c r="FR697" s="246"/>
      <c r="FS697" s="246"/>
      <c r="FT697" s="246"/>
      <c r="FU697" s="246"/>
      <c r="FV697" s="246"/>
      <c r="FW697" s="246"/>
      <c r="FX697" s="246"/>
      <c r="FY697" s="246"/>
      <c r="FZ697" s="246"/>
      <c r="GA697" s="246"/>
      <c r="GB697" s="246"/>
      <c r="GC697" s="246"/>
      <c r="GD697" s="246"/>
      <c r="GE697" s="246"/>
      <c r="GF697" s="246"/>
      <c r="GG697" s="246"/>
      <c r="GH697" s="246"/>
      <c r="GI697" s="246"/>
      <c r="GJ697" s="246"/>
      <c r="GK697" s="246"/>
      <c r="GL697" s="246"/>
      <c r="GM697" s="246"/>
      <c r="GN697" s="246"/>
      <c r="GO697" s="246"/>
      <c r="GP697" s="246"/>
      <c r="GQ697" s="246"/>
      <c r="GR697" s="246"/>
      <c r="GS697" s="246"/>
      <c r="GT697" s="246"/>
      <c r="GU697" s="246"/>
      <c r="GV697" s="246"/>
      <c r="GW697" s="246"/>
      <c r="GX697" s="246"/>
      <c r="GY697" s="246"/>
      <c r="GZ697" s="246"/>
      <c r="HA697" s="246"/>
      <c r="HB697" s="246"/>
      <c r="HC697" s="246"/>
      <c r="HD697" s="246"/>
      <c r="HE697" s="246"/>
      <c r="HF697" s="246"/>
      <c r="HG697" s="246"/>
      <c r="HH697" s="246"/>
      <c r="HI697" s="246"/>
      <c r="HJ697" s="246"/>
      <c r="HK697" s="246"/>
    </row>
    <row r="698" spans="1:219" ht="12.4" customHeight="1" x14ac:dyDescent="0.25">
      <c r="A698" s="204"/>
      <c r="B698" s="206"/>
      <c r="C698" s="270"/>
      <c r="D698" s="256"/>
      <c r="E698" s="285"/>
      <c r="F698" s="244"/>
      <c r="G698" s="245"/>
      <c r="H698" s="209"/>
      <c r="I698" s="256"/>
      <c r="J698" s="224"/>
      <c r="K698" s="206"/>
      <c r="L698" s="281"/>
      <c r="M698" s="282"/>
      <c r="N698" s="282"/>
      <c r="O698" s="282"/>
      <c r="P698" s="282"/>
      <c r="Q698" s="282"/>
      <c r="R698" s="283"/>
      <c r="S698" s="282"/>
      <c r="T698" s="282"/>
      <c r="U698" s="283"/>
      <c r="V698" s="283"/>
      <c r="W698" s="283"/>
      <c r="X698" s="272"/>
      <c r="Y698" s="272"/>
      <c r="Z698" s="283"/>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c r="CQ698" s="284"/>
      <c r="CR698" s="284"/>
      <c r="CS698" s="284"/>
      <c r="CT698" s="284"/>
      <c r="CU698" s="284"/>
      <c r="CV698" s="284"/>
      <c r="CW698" s="284"/>
      <c r="CX698" s="284"/>
      <c r="CY698" s="284"/>
      <c r="CZ698" s="284"/>
      <c r="DA698" s="284"/>
      <c r="DB698" s="284"/>
      <c r="DC698" s="284"/>
      <c r="DD698" s="284"/>
      <c r="DE698" s="284"/>
      <c r="DF698" s="284"/>
      <c r="DG698" s="260"/>
      <c r="DH698" s="260"/>
      <c r="DI698" s="260"/>
      <c r="DJ698" s="260"/>
      <c r="DK698" s="260"/>
      <c r="DL698" s="260"/>
      <c r="DM698" s="261"/>
      <c r="DN698" s="261"/>
      <c r="DO698" s="262"/>
      <c r="DP698" s="260"/>
      <c r="DQ698" s="260"/>
      <c r="DR698" s="263"/>
      <c r="DS698" s="264"/>
      <c r="DT698" s="264"/>
      <c r="DU698" s="264"/>
      <c r="DV698" s="264"/>
      <c r="DW698" s="264"/>
      <c r="DX698" s="265"/>
      <c r="DY698" s="265"/>
      <c r="DZ698" s="263"/>
      <c r="EA698" s="264"/>
      <c r="EB698" s="264"/>
      <c r="EC698" s="263"/>
      <c r="ED698" s="264"/>
      <c r="EE698" s="264"/>
      <c r="EF698" s="264"/>
      <c r="EG698" s="264"/>
      <c r="EH698" s="264"/>
      <c r="EI698" s="265"/>
      <c r="EJ698" s="265"/>
      <c r="EK698" s="263"/>
      <c r="EL698" s="264"/>
      <c r="EM698" s="264"/>
      <c r="EN698" s="263"/>
      <c r="EO698" s="266"/>
      <c r="EP698" s="266"/>
      <c r="EQ698" s="266"/>
      <c r="ER698" s="266"/>
      <c r="ES698" s="266"/>
      <c r="ET698" s="267"/>
      <c r="EU698" s="268"/>
      <c r="EV698" s="266"/>
      <c r="EW698" s="266"/>
      <c r="EX698" s="266"/>
      <c r="EY698" s="263"/>
      <c r="EZ698" s="269"/>
      <c r="FA698" s="269"/>
      <c r="FB698" s="269"/>
      <c r="FC698" s="269"/>
      <c r="FD698" s="269"/>
      <c r="FE698" s="246"/>
      <c r="FF698" s="246"/>
      <c r="FG698" s="246"/>
      <c r="FH698" s="246"/>
      <c r="FI698" s="246"/>
      <c r="FJ698" s="246"/>
      <c r="FK698" s="246"/>
      <c r="FL698" s="246"/>
      <c r="FM698" s="246"/>
      <c r="FN698" s="246"/>
      <c r="FO698" s="246"/>
      <c r="FP698" s="246"/>
      <c r="FQ698" s="246"/>
      <c r="FR698" s="246"/>
      <c r="FS698" s="246"/>
      <c r="FT698" s="246"/>
      <c r="FU698" s="246"/>
      <c r="FV698" s="246"/>
      <c r="FW698" s="246"/>
      <c r="FX698" s="246"/>
      <c r="FY698" s="246"/>
      <c r="FZ698" s="246"/>
      <c r="GA698" s="246"/>
      <c r="GB698" s="246"/>
      <c r="GC698" s="246"/>
      <c r="GD698" s="246"/>
      <c r="GE698" s="246"/>
      <c r="GF698" s="246"/>
      <c r="GG698" s="246"/>
      <c r="GH698" s="246"/>
      <c r="GI698" s="246"/>
      <c r="GJ698" s="246"/>
      <c r="GK698" s="246"/>
      <c r="GL698" s="246"/>
      <c r="GM698" s="246"/>
      <c r="GN698" s="246"/>
      <c r="GO698" s="246"/>
      <c r="GP698" s="246"/>
      <c r="GQ698" s="246"/>
      <c r="GR698" s="246"/>
      <c r="GS698" s="246"/>
      <c r="GT698" s="246"/>
      <c r="GU698" s="246"/>
      <c r="GV698" s="246"/>
      <c r="GW698" s="246"/>
      <c r="GX698" s="246"/>
      <c r="GY698" s="246"/>
      <c r="GZ698" s="246"/>
      <c r="HA698" s="246"/>
      <c r="HB698" s="246"/>
      <c r="HC698" s="246"/>
      <c r="HD698" s="246"/>
      <c r="HE698" s="246"/>
      <c r="HF698" s="246"/>
      <c r="HG698" s="246"/>
      <c r="HH698" s="246"/>
      <c r="HI698" s="246"/>
      <c r="HJ698" s="246"/>
      <c r="HK698" s="246"/>
    </row>
    <row r="699" spans="1:219" ht="12.4" customHeight="1" x14ac:dyDescent="0.25">
      <c r="A699" s="204"/>
      <c r="B699" s="206"/>
      <c r="C699" s="270"/>
      <c r="D699" s="256"/>
      <c r="E699" s="258"/>
      <c r="F699" s="244"/>
      <c r="G699" s="245"/>
      <c r="H699" s="209"/>
      <c r="I699" s="256"/>
      <c r="J699" s="224"/>
      <c r="K699" s="206"/>
      <c r="L699" s="281"/>
      <c r="M699" s="282"/>
      <c r="N699" s="282"/>
      <c r="O699" s="282"/>
      <c r="P699" s="282"/>
      <c r="Q699" s="282"/>
      <c r="R699" s="283"/>
      <c r="S699" s="282"/>
      <c r="T699" s="282"/>
      <c r="U699" s="283"/>
      <c r="V699" s="283"/>
      <c r="W699" s="283"/>
      <c r="X699" s="272"/>
      <c r="Y699" s="272"/>
      <c r="Z699" s="283"/>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c r="CQ699" s="284"/>
      <c r="CR699" s="284"/>
      <c r="CS699" s="284"/>
      <c r="CT699" s="284"/>
      <c r="CU699" s="284"/>
      <c r="CV699" s="284"/>
      <c r="CW699" s="284"/>
      <c r="CX699" s="284"/>
      <c r="CY699" s="284"/>
      <c r="CZ699" s="284"/>
      <c r="DA699" s="284"/>
      <c r="DB699" s="284"/>
      <c r="DC699" s="284"/>
      <c r="DD699" s="284"/>
      <c r="DE699" s="284"/>
      <c r="DF699" s="284"/>
      <c r="DG699" s="260"/>
      <c r="DH699" s="260"/>
      <c r="DI699" s="260"/>
      <c r="DJ699" s="260"/>
      <c r="DK699" s="260"/>
      <c r="DL699" s="260"/>
      <c r="DM699" s="261"/>
      <c r="DN699" s="261"/>
      <c r="DO699" s="262"/>
      <c r="DP699" s="260"/>
      <c r="DQ699" s="260"/>
      <c r="DR699" s="263"/>
      <c r="DS699" s="264"/>
      <c r="DT699" s="264"/>
      <c r="DU699" s="264"/>
      <c r="DV699" s="264"/>
      <c r="DW699" s="264"/>
      <c r="DX699" s="265"/>
      <c r="DY699" s="265"/>
      <c r="DZ699" s="263"/>
      <c r="EA699" s="264"/>
      <c r="EB699" s="264"/>
      <c r="EC699" s="263"/>
      <c r="ED699" s="264"/>
      <c r="EE699" s="264"/>
      <c r="EF699" s="264"/>
      <c r="EG699" s="264"/>
      <c r="EH699" s="264"/>
      <c r="EI699" s="265"/>
      <c r="EJ699" s="265"/>
      <c r="EK699" s="263"/>
      <c r="EL699" s="264"/>
      <c r="EM699" s="264"/>
      <c r="EN699" s="263"/>
      <c r="EO699" s="266"/>
      <c r="EP699" s="266"/>
      <c r="EQ699" s="266"/>
      <c r="ER699" s="266"/>
      <c r="ES699" s="266"/>
      <c r="ET699" s="267"/>
      <c r="EU699" s="268"/>
      <c r="EV699" s="266"/>
      <c r="EW699" s="266"/>
      <c r="EX699" s="266"/>
      <c r="EY699" s="263"/>
      <c r="EZ699" s="269"/>
      <c r="FA699" s="269"/>
      <c r="FB699" s="269"/>
      <c r="FC699" s="269"/>
      <c r="FD699" s="269"/>
      <c r="FE699" s="246"/>
      <c r="FF699" s="246"/>
      <c r="FG699" s="246"/>
      <c r="FH699" s="246"/>
      <c r="FI699" s="246"/>
      <c r="FJ699" s="246"/>
      <c r="FK699" s="246"/>
      <c r="FL699" s="246"/>
      <c r="FM699" s="246"/>
      <c r="FN699" s="246"/>
      <c r="FO699" s="246"/>
      <c r="FP699" s="246"/>
      <c r="FQ699" s="246"/>
      <c r="FR699" s="246"/>
      <c r="FS699" s="246"/>
      <c r="FT699" s="246"/>
      <c r="FU699" s="246"/>
      <c r="FV699" s="246"/>
      <c r="FW699" s="246"/>
      <c r="FX699" s="246"/>
      <c r="FY699" s="246"/>
      <c r="FZ699" s="246"/>
      <c r="GA699" s="246"/>
      <c r="GB699" s="246"/>
      <c r="GC699" s="246"/>
      <c r="GD699" s="246"/>
      <c r="GE699" s="246"/>
      <c r="GF699" s="246"/>
      <c r="GG699" s="246"/>
      <c r="GH699" s="246"/>
      <c r="GI699" s="246"/>
      <c r="GJ699" s="246"/>
      <c r="GK699" s="246"/>
      <c r="GL699" s="246"/>
      <c r="GM699" s="246"/>
      <c r="GN699" s="246"/>
      <c r="GO699" s="246"/>
      <c r="GP699" s="246"/>
      <c r="GQ699" s="246"/>
      <c r="GR699" s="246"/>
      <c r="GS699" s="246"/>
      <c r="GT699" s="246"/>
      <c r="GU699" s="246"/>
      <c r="GV699" s="246"/>
      <c r="GW699" s="246"/>
      <c r="GX699" s="246"/>
      <c r="GY699" s="246"/>
      <c r="GZ699" s="246"/>
      <c r="HA699" s="246"/>
      <c r="HB699" s="246"/>
      <c r="HC699" s="246"/>
      <c r="HD699" s="246"/>
      <c r="HE699" s="246"/>
      <c r="HF699" s="246"/>
      <c r="HG699" s="246"/>
      <c r="HH699" s="246"/>
      <c r="HI699" s="246"/>
      <c r="HJ699" s="246"/>
      <c r="HK699" s="246"/>
    </row>
    <row r="700" spans="1:219" ht="12.4" customHeight="1" x14ac:dyDescent="0.25">
      <c r="A700" s="204"/>
      <c r="B700" s="206"/>
      <c r="C700" s="270"/>
      <c r="D700" s="206"/>
      <c r="E700" s="277"/>
      <c r="F700" s="244"/>
      <c r="G700" s="245"/>
      <c r="H700" s="209"/>
      <c r="I700" s="206"/>
      <c r="J700" s="224"/>
      <c r="K700" s="206"/>
      <c r="L700" s="281"/>
      <c r="M700" s="282"/>
      <c r="N700" s="282"/>
      <c r="O700" s="282"/>
      <c r="P700" s="282"/>
      <c r="Q700" s="282"/>
      <c r="R700" s="283"/>
      <c r="S700" s="282"/>
      <c r="T700" s="282"/>
      <c r="U700" s="283"/>
      <c r="V700" s="283"/>
      <c r="W700" s="283"/>
      <c r="X700" s="272"/>
      <c r="Y700" s="272"/>
      <c r="Z700" s="283"/>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c r="CQ700" s="284"/>
      <c r="CR700" s="284"/>
      <c r="CS700" s="284"/>
      <c r="CT700" s="284"/>
      <c r="CU700" s="284"/>
      <c r="CV700" s="284"/>
      <c r="CW700" s="284"/>
      <c r="CX700" s="284"/>
      <c r="CY700" s="284"/>
      <c r="CZ700" s="284"/>
      <c r="DA700" s="284"/>
      <c r="DB700" s="284"/>
      <c r="DC700" s="284"/>
      <c r="DD700" s="284"/>
      <c r="DE700" s="284"/>
      <c r="DF700" s="284"/>
      <c r="DG700" s="260"/>
      <c r="DH700" s="260"/>
      <c r="DI700" s="260"/>
      <c r="DJ700" s="260"/>
      <c r="DK700" s="260"/>
      <c r="DL700" s="260"/>
      <c r="DM700" s="261"/>
      <c r="DN700" s="261"/>
      <c r="DO700" s="262"/>
      <c r="DP700" s="260"/>
      <c r="DQ700" s="260"/>
      <c r="DR700" s="263"/>
      <c r="DS700" s="264"/>
      <c r="DT700" s="264"/>
      <c r="DU700" s="264"/>
      <c r="DV700" s="264"/>
      <c r="DW700" s="264"/>
      <c r="DX700" s="265"/>
      <c r="DY700" s="265"/>
      <c r="DZ700" s="263"/>
      <c r="EA700" s="264"/>
      <c r="EB700" s="264"/>
      <c r="EC700" s="263"/>
      <c r="ED700" s="264"/>
      <c r="EE700" s="264"/>
      <c r="EF700" s="264"/>
      <c r="EG700" s="264"/>
      <c r="EH700" s="264"/>
      <c r="EI700" s="265"/>
      <c r="EJ700" s="265"/>
      <c r="EK700" s="263"/>
      <c r="EL700" s="264"/>
      <c r="EM700" s="264"/>
      <c r="EN700" s="263"/>
      <c r="EO700" s="266"/>
      <c r="EP700" s="266"/>
      <c r="EQ700" s="266"/>
      <c r="ER700" s="266"/>
      <c r="ES700" s="266"/>
      <c r="ET700" s="267"/>
      <c r="EU700" s="268"/>
      <c r="EV700" s="266"/>
      <c r="EW700" s="266"/>
      <c r="EX700" s="266"/>
      <c r="EY700" s="263"/>
      <c r="EZ700" s="269"/>
      <c r="FA700" s="269"/>
      <c r="FB700" s="269"/>
      <c r="FC700" s="269"/>
      <c r="FD700" s="269"/>
      <c r="FE700" s="246"/>
      <c r="FF700" s="246"/>
      <c r="FG700" s="246"/>
      <c r="FH700" s="246"/>
      <c r="FI700" s="246"/>
      <c r="FJ700" s="246"/>
      <c r="FK700" s="246"/>
      <c r="FL700" s="246"/>
      <c r="FM700" s="246"/>
      <c r="FN700" s="246"/>
      <c r="FO700" s="246"/>
      <c r="FP700" s="246"/>
      <c r="FQ700" s="246"/>
      <c r="FR700" s="246"/>
      <c r="FS700" s="246"/>
      <c r="FT700" s="246"/>
      <c r="FU700" s="246"/>
      <c r="FV700" s="246"/>
      <c r="FW700" s="246"/>
      <c r="FX700" s="246"/>
      <c r="FY700" s="246"/>
      <c r="FZ700" s="246"/>
      <c r="GA700" s="246"/>
      <c r="GB700" s="246"/>
      <c r="GC700" s="246"/>
      <c r="GD700" s="246"/>
      <c r="GE700" s="246"/>
      <c r="GF700" s="246"/>
      <c r="GG700" s="246"/>
      <c r="GH700" s="246"/>
      <c r="GI700" s="246"/>
      <c r="GJ700" s="246"/>
      <c r="GK700" s="246"/>
      <c r="GL700" s="246"/>
      <c r="GM700" s="246"/>
      <c r="GN700" s="246"/>
      <c r="GO700" s="246"/>
      <c r="GP700" s="246"/>
      <c r="GQ700" s="246"/>
      <c r="GR700" s="246"/>
      <c r="GS700" s="246"/>
      <c r="GT700" s="246"/>
      <c r="GU700" s="246"/>
      <c r="GV700" s="246"/>
      <c r="GW700" s="246"/>
      <c r="GX700" s="246"/>
      <c r="GY700" s="246"/>
      <c r="GZ700" s="246"/>
      <c r="HA700" s="246"/>
      <c r="HB700" s="246"/>
      <c r="HC700" s="246"/>
      <c r="HD700" s="246"/>
      <c r="HE700" s="246"/>
      <c r="HF700" s="246"/>
      <c r="HG700" s="246"/>
      <c r="HH700" s="246"/>
      <c r="HI700" s="246"/>
      <c r="HJ700" s="246"/>
      <c r="HK700" s="246"/>
    </row>
    <row r="701" spans="1:219" ht="12.4" customHeight="1" x14ac:dyDescent="0.25">
      <c r="A701" s="204"/>
      <c r="B701" s="206"/>
      <c r="C701" s="270"/>
      <c r="D701" s="206"/>
      <c r="E701" s="277"/>
      <c r="F701" s="244"/>
      <c r="G701" s="245"/>
      <c r="H701" s="209"/>
      <c r="I701" s="206"/>
      <c r="J701" s="224"/>
      <c r="K701" s="206"/>
      <c r="L701" s="281"/>
      <c r="M701" s="282"/>
      <c r="N701" s="282"/>
      <c r="O701" s="282"/>
      <c r="P701" s="282"/>
      <c r="Q701" s="282"/>
      <c r="R701" s="283"/>
      <c r="S701" s="282"/>
      <c r="T701" s="282"/>
      <c r="U701" s="283"/>
      <c r="V701" s="283"/>
      <c r="W701" s="283"/>
      <c r="X701" s="272"/>
      <c r="Y701" s="272"/>
      <c r="Z701" s="283"/>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c r="CQ701" s="284"/>
      <c r="CR701" s="284"/>
      <c r="CS701" s="284"/>
      <c r="CT701" s="284"/>
      <c r="CU701" s="284"/>
      <c r="CV701" s="284"/>
      <c r="CW701" s="284"/>
      <c r="CX701" s="284"/>
      <c r="CY701" s="284"/>
      <c r="CZ701" s="284"/>
      <c r="DA701" s="284"/>
      <c r="DB701" s="284"/>
      <c r="DC701" s="284"/>
      <c r="DD701" s="284"/>
      <c r="DE701" s="284"/>
      <c r="DF701" s="284"/>
      <c r="DG701" s="260"/>
      <c r="DH701" s="260"/>
      <c r="DI701" s="260"/>
      <c r="DJ701" s="260"/>
      <c r="DK701" s="260"/>
      <c r="DL701" s="260"/>
      <c r="DM701" s="261"/>
      <c r="DN701" s="261"/>
      <c r="DO701" s="262"/>
      <c r="DP701" s="260"/>
      <c r="DQ701" s="260"/>
      <c r="DR701" s="263"/>
      <c r="DS701" s="264"/>
      <c r="DT701" s="264"/>
      <c r="DU701" s="264"/>
      <c r="DV701" s="264"/>
      <c r="DW701" s="264"/>
      <c r="DX701" s="265"/>
      <c r="DY701" s="265"/>
      <c r="DZ701" s="263"/>
      <c r="EA701" s="264"/>
      <c r="EB701" s="264"/>
      <c r="EC701" s="263"/>
      <c r="ED701" s="264"/>
      <c r="EE701" s="264"/>
      <c r="EF701" s="264"/>
      <c r="EG701" s="264"/>
      <c r="EH701" s="264"/>
      <c r="EI701" s="265"/>
      <c r="EJ701" s="265"/>
      <c r="EK701" s="263"/>
      <c r="EL701" s="264"/>
      <c r="EM701" s="264"/>
      <c r="EN701" s="263"/>
      <c r="EO701" s="266"/>
      <c r="EP701" s="266"/>
      <c r="EQ701" s="266"/>
      <c r="ER701" s="266"/>
      <c r="ES701" s="266"/>
      <c r="ET701" s="267"/>
      <c r="EU701" s="268"/>
      <c r="EV701" s="266"/>
      <c r="EW701" s="266"/>
      <c r="EX701" s="266"/>
      <c r="EY701" s="263"/>
      <c r="EZ701" s="269"/>
      <c r="FA701" s="269"/>
      <c r="FB701" s="269"/>
      <c r="FC701" s="269"/>
      <c r="FD701" s="269"/>
      <c r="FE701" s="246"/>
      <c r="FF701" s="246"/>
      <c r="FG701" s="246"/>
      <c r="FH701" s="246"/>
      <c r="FI701" s="246"/>
      <c r="FJ701" s="246"/>
      <c r="FK701" s="246"/>
      <c r="FL701" s="246"/>
      <c r="FM701" s="246"/>
      <c r="FN701" s="246"/>
      <c r="FO701" s="246"/>
      <c r="FP701" s="246"/>
      <c r="FQ701" s="246"/>
      <c r="FR701" s="246"/>
      <c r="FS701" s="246"/>
      <c r="FT701" s="246"/>
      <c r="FU701" s="246"/>
      <c r="FV701" s="246"/>
      <c r="FW701" s="246"/>
      <c r="FX701" s="246"/>
      <c r="FY701" s="246"/>
      <c r="FZ701" s="246"/>
      <c r="GA701" s="246"/>
      <c r="GB701" s="246"/>
      <c r="GC701" s="246"/>
      <c r="GD701" s="246"/>
      <c r="GE701" s="246"/>
      <c r="GF701" s="246"/>
      <c r="GG701" s="246"/>
      <c r="GH701" s="246"/>
      <c r="GI701" s="246"/>
      <c r="GJ701" s="246"/>
      <c r="GK701" s="246"/>
      <c r="GL701" s="246"/>
      <c r="GM701" s="246"/>
      <c r="GN701" s="246"/>
      <c r="GO701" s="246"/>
      <c r="GP701" s="246"/>
      <c r="GQ701" s="246"/>
      <c r="GR701" s="246"/>
      <c r="GS701" s="246"/>
      <c r="GT701" s="246"/>
      <c r="GU701" s="246"/>
      <c r="GV701" s="246"/>
      <c r="GW701" s="246"/>
      <c r="GX701" s="246"/>
      <c r="GY701" s="246"/>
      <c r="GZ701" s="246"/>
      <c r="HA701" s="246"/>
      <c r="HB701" s="246"/>
      <c r="HC701" s="246"/>
      <c r="HD701" s="246"/>
      <c r="HE701" s="246"/>
      <c r="HF701" s="246"/>
      <c r="HG701" s="246"/>
      <c r="HH701" s="246"/>
      <c r="HI701" s="246"/>
      <c r="HJ701" s="246"/>
      <c r="HK701" s="246"/>
    </row>
    <row r="702" spans="1:219" ht="12.4" customHeight="1" x14ac:dyDescent="0.25">
      <c r="A702" s="204"/>
      <c r="B702" s="206"/>
      <c r="C702" s="270"/>
      <c r="D702" s="206"/>
      <c r="E702" s="277"/>
      <c r="F702" s="244"/>
      <c r="G702" s="245"/>
      <c r="H702" s="209"/>
      <c r="I702" s="206"/>
      <c r="J702" s="224"/>
      <c r="K702" s="206"/>
      <c r="L702" s="281"/>
      <c r="M702" s="282"/>
      <c r="N702" s="282"/>
      <c r="O702" s="282"/>
      <c r="P702" s="282"/>
      <c r="Q702" s="282"/>
      <c r="R702" s="283"/>
      <c r="S702" s="282"/>
      <c r="T702" s="282"/>
      <c r="U702" s="283"/>
      <c r="V702" s="283"/>
      <c r="W702" s="283"/>
      <c r="X702" s="272"/>
      <c r="Y702" s="272"/>
      <c r="Z702" s="283"/>
      <c r="AA702" s="273"/>
      <c r="AB702" s="273"/>
      <c r="AC702" s="273"/>
      <c r="AD702" s="273"/>
      <c r="AE702" s="273"/>
      <c r="AF702" s="273"/>
      <c r="AG702" s="273"/>
      <c r="AH702" s="273"/>
      <c r="AI702" s="284"/>
      <c r="AJ702" s="284"/>
      <c r="AK702" s="284"/>
      <c r="AL702" s="284"/>
      <c r="AM702" s="273"/>
      <c r="AN702" s="273"/>
      <c r="AO702" s="273"/>
      <c r="AP702" s="273"/>
      <c r="AQ702" s="273"/>
      <c r="AR702" s="273"/>
      <c r="AS702" s="273"/>
      <c r="AT702" s="273"/>
      <c r="AU702" s="273"/>
      <c r="AV702" s="273"/>
      <c r="AW702" s="273"/>
      <c r="AX702" s="273"/>
      <c r="AY702" s="273"/>
      <c r="AZ702" s="273"/>
      <c r="BA702" s="273"/>
      <c r="BB702" s="273"/>
      <c r="BC702" s="273"/>
      <c r="BD702" s="273"/>
      <c r="BE702" s="273"/>
      <c r="BF702" s="273"/>
      <c r="BG702" s="273"/>
      <c r="BH702" s="273"/>
      <c r="BI702" s="273"/>
      <c r="BJ702" s="273"/>
      <c r="BK702" s="273"/>
      <c r="BL702" s="273"/>
      <c r="BM702" s="273"/>
      <c r="BN702" s="273"/>
      <c r="BO702" s="273"/>
      <c r="BP702" s="273"/>
      <c r="BQ702" s="273"/>
      <c r="BR702" s="273"/>
      <c r="BS702" s="273"/>
      <c r="BT702" s="273"/>
      <c r="BU702" s="273"/>
      <c r="BV702" s="273"/>
      <c r="BW702" s="273"/>
      <c r="BX702" s="273"/>
      <c r="BY702" s="273"/>
      <c r="BZ702" s="273"/>
      <c r="CA702" s="273"/>
      <c r="CB702" s="273"/>
      <c r="CC702" s="273"/>
      <c r="CD702" s="273"/>
      <c r="CE702" s="273"/>
      <c r="CF702" s="273"/>
      <c r="CG702" s="273"/>
      <c r="CH702" s="273"/>
      <c r="CI702" s="273"/>
      <c r="CJ702" s="273"/>
      <c r="CK702" s="273"/>
      <c r="CL702" s="273"/>
      <c r="CM702" s="273"/>
      <c r="CN702" s="273"/>
      <c r="CO702" s="273"/>
      <c r="CP702" s="273"/>
      <c r="CQ702" s="273"/>
      <c r="CR702" s="273"/>
      <c r="CS702" s="273"/>
      <c r="CT702" s="273"/>
      <c r="CU702" s="284"/>
      <c r="CV702" s="273"/>
      <c r="CW702" s="273"/>
      <c r="CX702" s="273"/>
      <c r="CY702" s="273"/>
      <c r="CZ702" s="273"/>
      <c r="DA702" s="273"/>
      <c r="DB702" s="273"/>
      <c r="DC702" s="273"/>
      <c r="DD702" s="273"/>
      <c r="DE702" s="273"/>
      <c r="DF702" s="273"/>
      <c r="DG702" s="260"/>
      <c r="DH702" s="260"/>
      <c r="DI702" s="260"/>
      <c r="DJ702" s="260"/>
      <c r="DK702" s="260"/>
      <c r="DL702" s="260"/>
      <c r="DM702" s="261"/>
      <c r="DN702" s="261"/>
      <c r="DO702" s="262"/>
      <c r="DP702" s="260"/>
      <c r="DQ702" s="260"/>
      <c r="DR702" s="263"/>
      <c r="DS702" s="264"/>
      <c r="DT702" s="264"/>
      <c r="DU702" s="264"/>
      <c r="DV702" s="264"/>
      <c r="DW702" s="264"/>
      <c r="DX702" s="265"/>
      <c r="DY702" s="265"/>
      <c r="DZ702" s="263"/>
      <c r="EA702" s="264"/>
      <c r="EB702" s="264"/>
      <c r="EC702" s="263"/>
      <c r="ED702" s="264"/>
      <c r="EE702" s="264"/>
      <c r="EF702" s="264"/>
      <c r="EG702" s="264"/>
      <c r="EH702" s="264"/>
      <c r="EI702" s="265"/>
      <c r="EJ702" s="265"/>
      <c r="EK702" s="263"/>
      <c r="EL702" s="264"/>
      <c r="EM702" s="264"/>
      <c r="EN702" s="263"/>
      <c r="EO702" s="266"/>
      <c r="EP702" s="266"/>
      <c r="EQ702" s="266"/>
      <c r="ER702" s="266"/>
      <c r="ES702" s="266"/>
      <c r="ET702" s="267"/>
      <c r="EU702" s="268"/>
      <c r="EV702" s="266"/>
      <c r="EW702" s="266"/>
      <c r="EX702" s="266"/>
      <c r="EY702" s="263"/>
      <c r="EZ702" s="269"/>
      <c r="FA702" s="269"/>
      <c r="FB702" s="269"/>
      <c r="FC702" s="269"/>
      <c r="FD702" s="269"/>
      <c r="FE702" s="246"/>
      <c r="FF702" s="246"/>
      <c r="FG702" s="246"/>
      <c r="FH702" s="246"/>
      <c r="FI702" s="246"/>
      <c r="FJ702" s="246"/>
      <c r="FK702" s="246"/>
      <c r="FL702" s="246"/>
      <c r="FM702" s="246"/>
      <c r="FN702" s="246"/>
      <c r="FO702" s="246"/>
      <c r="FP702" s="246"/>
      <c r="FQ702" s="246"/>
      <c r="FR702" s="246"/>
      <c r="FS702" s="246"/>
      <c r="FT702" s="246"/>
      <c r="FU702" s="246"/>
      <c r="FV702" s="246"/>
      <c r="FW702" s="246"/>
      <c r="FX702" s="246"/>
      <c r="FY702" s="246"/>
      <c r="FZ702" s="246"/>
      <c r="GA702" s="246"/>
      <c r="GB702" s="246"/>
      <c r="GC702" s="246"/>
      <c r="GD702" s="246"/>
      <c r="GE702" s="246"/>
      <c r="GF702" s="246"/>
      <c r="GG702" s="246"/>
      <c r="GH702" s="246"/>
      <c r="GI702" s="246"/>
      <c r="GJ702" s="246"/>
      <c r="GK702" s="246"/>
      <c r="GL702" s="246"/>
      <c r="GM702" s="246"/>
      <c r="GN702" s="246"/>
      <c r="GO702" s="246"/>
      <c r="GP702" s="246"/>
      <c r="GQ702" s="246"/>
      <c r="GR702" s="246"/>
      <c r="GS702" s="246"/>
      <c r="GT702" s="246"/>
      <c r="GU702" s="246"/>
      <c r="GV702" s="246"/>
      <c r="GW702" s="246"/>
      <c r="GX702" s="246"/>
      <c r="GY702" s="246"/>
      <c r="GZ702" s="246"/>
      <c r="HA702" s="246"/>
      <c r="HB702" s="246"/>
      <c r="HC702" s="246"/>
      <c r="HD702" s="246"/>
      <c r="HE702" s="246"/>
      <c r="HF702" s="246"/>
      <c r="HG702" s="246"/>
      <c r="HH702" s="246"/>
      <c r="HI702" s="246"/>
      <c r="HJ702" s="246"/>
      <c r="HK702" s="246"/>
    </row>
    <row r="703" spans="1:219" ht="12.4" customHeight="1" x14ac:dyDescent="0.25">
      <c r="A703" s="204"/>
      <c r="B703" s="206"/>
      <c r="C703" s="270"/>
      <c r="D703" s="206"/>
      <c r="E703" s="277"/>
      <c r="F703" s="244"/>
      <c r="G703" s="245"/>
      <c r="H703" s="209"/>
      <c r="I703" s="206"/>
      <c r="J703" s="224"/>
      <c r="K703" s="206"/>
      <c r="L703" s="281"/>
      <c r="M703" s="282"/>
      <c r="N703" s="282"/>
      <c r="O703" s="282"/>
      <c r="P703" s="271"/>
      <c r="Q703" s="282"/>
      <c r="R703" s="283"/>
      <c r="S703" s="282"/>
      <c r="T703" s="282"/>
      <c r="U703" s="283"/>
      <c r="V703" s="283"/>
      <c r="W703" s="283"/>
      <c r="X703" s="272"/>
      <c r="Y703" s="272"/>
      <c r="Z703" s="283"/>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c r="CQ703" s="284"/>
      <c r="CR703" s="284"/>
      <c r="CS703" s="284"/>
      <c r="CT703" s="284"/>
      <c r="CU703" s="284"/>
      <c r="CV703" s="284"/>
      <c r="CW703" s="284"/>
      <c r="CX703" s="284"/>
      <c r="CY703" s="284"/>
      <c r="CZ703" s="284"/>
      <c r="DA703" s="284"/>
      <c r="DB703" s="284"/>
      <c r="DC703" s="284"/>
      <c r="DD703" s="284"/>
      <c r="DE703" s="284"/>
      <c r="DF703" s="284"/>
      <c r="DG703" s="260"/>
      <c r="DH703" s="260"/>
      <c r="DI703" s="260"/>
      <c r="DJ703" s="260"/>
      <c r="DK703" s="260"/>
      <c r="DL703" s="260"/>
      <c r="DM703" s="261"/>
      <c r="DN703" s="261"/>
      <c r="DO703" s="262"/>
      <c r="DP703" s="260"/>
      <c r="DQ703" s="260"/>
      <c r="DR703" s="263"/>
      <c r="DS703" s="264"/>
      <c r="DT703" s="264"/>
      <c r="DU703" s="264"/>
      <c r="DV703" s="264"/>
      <c r="DW703" s="264"/>
      <c r="DX703" s="265"/>
      <c r="DY703" s="265"/>
      <c r="DZ703" s="263"/>
      <c r="EA703" s="264"/>
      <c r="EB703" s="264"/>
      <c r="EC703" s="263"/>
      <c r="ED703" s="264"/>
      <c r="EE703" s="264"/>
      <c r="EF703" s="264"/>
      <c r="EG703" s="264"/>
      <c r="EH703" s="264"/>
      <c r="EI703" s="265"/>
      <c r="EJ703" s="265"/>
      <c r="EK703" s="263"/>
      <c r="EL703" s="264"/>
      <c r="EM703" s="264"/>
      <c r="EN703" s="263"/>
      <c r="EO703" s="266"/>
      <c r="EP703" s="266"/>
      <c r="EQ703" s="266"/>
      <c r="ER703" s="266"/>
      <c r="ES703" s="266"/>
      <c r="ET703" s="267"/>
      <c r="EU703" s="268"/>
      <c r="EV703" s="266"/>
      <c r="EW703" s="266"/>
      <c r="EX703" s="266"/>
      <c r="EY703" s="263"/>
      <c r="EZ703" s="269"/>
      <c r="FA703" s="269"/>
      <c r="FB703" s="269"/>
      <c r="FC703" s="269"/>
      <c r="FD703" s="269"/>
      <c r="FE703" s="246"/>
      <c r="FF703" s="246"/>
      <c r="FG703" s="246"/>
      <c r="FH703" s="246"/>
      <c r="FI703" s="246"/>
      <c r="FJ703" s="246"/>
      <c r="FK703" s="246"/>
      <c r="FL703" s="246"/>
      <c r="FM703" s="246"/>
      <c r="FN703" s="246"/>
      <c r="FO703" s="246"/>
      <c r="FP703" s="246"/>
      <c r="FQ703" s="246"/>
      <c r="FR703" s="246"/>
      <c r="FS703" s="246"/>
      <c r="FT703" s="246"/>
      <c r="FU703" s="246"/>
      <c r="FV703" s="246"/>
      <c r="FW703" s="246"/>
      <c r="FX703" s="246"/>
      <c r="FY703" s="246"/>
      <c r="FZ703" s="246"/>
      <c r="GA703" s="246"/>
      <c r="GB703" s="246"/>
      <c r="GC703" s="246"/>
      <c r="GD703" s="246"/>
      <c r="GE703" s="246"/>
      <c r="GF703" s="246"/>
      <c r="GG703" s="246"/>
      <c r="GH703" s="246"/>
      <c r="GI703" s="246"/>
      <c r="GJ703" s="246"/>
      <c r="GK703" s="246"/>
      <c r="GL703" s="246"/>
      <c r="GM703" s="246"/>
      <c r="GN703" s="246"/>
      <c r="GO703" s="246"/>
      <c r="GP703" s="246"/>
      <c r="GQ703" s="246"/>
      <c r="GR703" s="246"/>
      <c r="GS703" s="246"/>
      <c r="GT703" s="246"/>
      <c r="GU703" s="246"/>
      <c r="GV703" s="246"/>
      <c r="GW703" s="246"/>
      <c r="GX703" s="246"/>
      <c r="GY703" s="246"/>
      <c r="GZ703" s="246"/>
      <c r="HA703" s="246"/>
      <c r="HB703" s="246"/>
      <c r="HC703" s="246"/>
      <c r="HD703" s="246"/>
      <c r="HE703" s="246"/>
      <c r="HF703" s="246"/>
      <c r="HG703" s="246"/>
      <c r="HH703" s="246"/>
      <c r="HI703" s="246"/>
      <c r="HJ703" s="246"/>
      <c r="HK703" s="246"/>
    </row>
    <row r="704" spans="1:219" ht="12.4" customHeight="1" x14ac:dyDescent="0.25">
      <c r="A704" s="204"/>
      <c r="B704" s="206"/>
      <c r="C704" s="270"/>
      <c r="D704" s="206"/>
      <c r="E704" s="277"/>
      <c r="F704" s="244"/>
      <c r="G704" s="245"/>
      <c r="H704" s="209"/>
      <c r="I704" s="206"/>
      <c r="J704" s="224"/>
      <c r="K704" s="206"/>
      <c r="L704" s="281"/>
      <c r="M704" s="282"/>
      <c r="N704" s="282"/>
      <c r="O704" s="282"/>
      <c r="P704" s="271"/>
      <c r="Q704" s="282"/>
      <c r="R704" s="283"/>
      <c r="S704" s="282"/>
      <c r="T704" s="282"/>
      <c r="U704" s="283"/>
      <c r="V704" s="283"/>
      <c r="W704" s="283"/>
      <c r="X704" s="272"/>
      <c r="Y704" s="272"/>
      <c r="Z704" s="283"/>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c r="CQ704" s="284"/>
      <c r="CR704" s="284"/>
      <c r="CS704" s="284"/>
      <c r="CT704" s="284"/>
      <c r="CU704" s="284"/>
      <c r="CV704" s="284"/>
      <c r="CW704" s="284"/>
      <c r="CX704" s="284"/>
      <c r="CY704" s="284"/>
      <c r="CZ704" s="284"/>
      <c r="DA704" s="284"/>
      <c r="DB704" s="284"/>
      <c r="DC704" s="284"/>
      <c r="DD704" s="284"/>
      <c r="DE704" s="284"/>
      <c r="DF704" s="284"/>
      <c r="DG704" s="260"/>
      <c r="DH704" s="260"/>
      <c r="DI704" s="260"/>
      <c r="DJ704" s="260"/>
      <c r="DK704" s="260"/>
      <c r="DL704" s="260"/>
      <c r="DM704" s="261"/>
      <c r="DN704" s="261"/>
      <c r="DO704" s="262"/>
      <c r="DP704" s="260"/>
      <c r="DQ704" s="260"/>
      <c r="DR704" s="263"/>
      <c r="DS704" s="264"/>
      <c r="DT704" s="264"/>
      <c r="DU704" s="264"/>
      <c r="DV704" s="264"/>
      <c r="DW704" s="264"/>
      <c r="DX704" s="265"/>
      <c r="DY704" s="265"/>
      <c r="DZ704" s="263"/>
      <c r="EA704" s="264"/>
      <c r="EB704" s="264"/>
      <c r="EC704" s="263"/>
      <c r="ED704" s="264"/>
      <c r="EE704" s="264"/>
      <c r="EF704" s="264"/>
      <c r="EG704" s="264"/>
      <c r="EH704" s="264"/>
      <c r="EI704" s="265"/>
      <c r="EJ704" s="265"/>
      <c r="EK704" s="263"/>
      <c r="EL704" s="264"/>
      <c r="EM704" s="264"/>
      <c r="EN704" s="263"/>
      <c r="EO704" s="266"/>
      <c r="EP704" s="266"/>
      <c r="EQ704" s="266"/>
      <c r="ER704" s="266"/>
      <c r="ES704" s="266"/>
      <c r="ET704" s="267"/>
      <c r="EU704" s="268"/>
      <c r="EV704" s="266"/>
      <c r="EW704" s="266"/>
      <c r="EX704" s="266"/>
      <c r="EY704" s="263"/>
      <c r="EZ704" s="269"/>
      <c r="FA704" s="269"/>
      <c r="FB704" s="269"/>
      <c r="FC704" s="269"/>
      <c r="FD704" s="269"/>
      <c r="FE704" s="246"/>
      <c r="FF704" s="246"/>
      <c r="FG704" s="246"/>
      <c r="FH704" s="246"/>
      <c r="FI704" s="246"/>
      <c r="FJ704" s="246"/>
      <c r="FK704" s="246"/>
      <c r="FL704" s="246"/>
      <c r="FM704" s="246"/>
      <c r="FN704" s="246"/>
      <c r="FO704" s="246"/>
      <c r="FP704" s="246"/>
      <c r="FQ704" s="246"/>
      <c r="FR704" s="246"/>
      <c r="FS704" s="246"/>
      <c r="FT704" s="246"/>
      <c r="FU704" s="246"/>
      <c r="FV704" s="246"/>
      <c r="FW704" s="246"/>
      <c r="FX704" s="246"/>
      <c r="FY704" s="246"/>
      <c r="FZ704" s="246"/>
      <c r="GA704" s="246"/>
      <c r="GB704" s="246"/>
      <c r="GC704" s="246"/>
      <c r="GD704" s="246"/>
      <c r="GE704" s="246"/>
      <c r="GF704" s="246"/>
      <c r="GG704" s="246"/>
      <c r="GH704" s="246"/>
      <c r="GI704" s="246"/>
      <c r="GJ704" s="246"/>
      <c r="GK704" s="246"/>
      <c r="GL704" s="246"/>
      <c r="GM704" s="246"/>
      <c r="GN704" s="246"/>
      <c r="GO704" s="246"/>
      <c r="GP704" s="246"/>
      <c r="GQ704" s="246"/>
      <c r="GR704" s="246"/>
      <c r="GS704" s="246"/>
      <c r="GT704" s="246"/>
      <c r="GU704" s="246"/>
      <c r="GV704" s="246"/>
      <c r="GW704" s="246"/>
      <c r="GX704" s="246"/>
      <c r="GY704" s="246"/>
      <c r="GZ704" s="246"/>
      <c r="HA704" s="246"/>
      <c r="HB704" s="246"/>
      <c r="HC704" s="246"/>
      <c r="HD704" s="246"/>
      <c r="HE704" s="246"/>
      <c r="HF704" s="246"/>
      <c r="HG704" s="246"/>
      <c r="HH704" s="246"/>
      <c r="HI704" s="246"/>
      <c r="HJ704" s="246"/>
      <c r="HK704" s="246"/>
    </row>
    <row r="705" spans="1:219" ht="12.4" customHeight="1" x14ac:dyDescent="0.25">
      <c r="A705" s="204"/>
      <c r="B705" s="206"/>
      <c r="C705" s="270"/>
      <c r="D705" s="206"/>
      <c r="E705" s="277"/>
      <c r="F705" s="244"/>
      <c r="G705" s="245"/>
      <c r="H705" s="209"/>
      <c r="I705" s="206"/>
      <c r="J705" s="224"/>
      <c r="K705" s="206"/>
      <c r="L705" s="281"/>
      <c r="M705" s="282"/>
      <c r="N705" s="282"/>
      <c r="O705" s="282"/>
      <c r="P705" s="282"/>
      <c r="Q705" s="282"/>
      <c r="R705" s="283"/>
      <c r="S705" s="282"/>
      <c r="T705" s="282"/>
      <c r="U705" s="283"/>
      <c r="V705" s="283"/>
      <c r="W705" s="283"/>
      <c r="X705" s="272"/>
      <c r="Y705" s="272"/>
      <c r="Z705" s="283"/>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c r="CQ705" s="284"/>
      <c r="CR705" s="284"/>
      <c r="CS705" s="284"/>
      <c r="CT705" s="284"/>
      <c r="CU705" s="284"/>
      <c r="CV705" s="284"/>
      <c r="CW705" s="284"/>
      <c r="CX705" s="284"/>
      <c r="CY705" s="284"/>
      <c r="CZ705" s="284"/>
      <c r="DA705" s="284"/>
      <c r="DB705" s="284"/>
      <c r="DC705" s="284"/>
      <c r="DD705" s="284"/>
      <c r="DE705" s="284"/>
      <c r="DF705" s="284"/>
      <c r="DG705" s="260"/>
      <c r="DH705" s="260"/>
      <c r="DI705" s="260"/>
      <c r="DJ705" s="260"/>
      <c r="DK705" s="260"/>
      <c r="DL705" s="260"/>
      <c r="DM705" s="261"/>
      <c r="DN705" s="261"/>
      <c r="DO705" s="262"/>
      <c r="DP705" s="260"/>
      <c r="DQ705" s="260"/>
      <c r="DR705" s="263"/>
      <c r="DS705" s="264"/>
      <c r="DT705" s="264"/>
      <c r="DU705" s="264"/>
      <c r="DV705" s="264"/>
      <c r="DW705" s="264"/>
      <c r="DX705" s="265"/>
      <c r="DY705" s="265"/>
      <c r="DZ705" s="263"/>
      <c r="EA705" s="264"/>
      <c r="EB705" s="264"/>
      <c r="EC705" s="263"/>
      <c r="ED705" s="264"/>
      <c r="EE705" s="264"/>
      <c r="EF705" s="264"/>
      <c r="EG705" s="264"/>
      <c r="EH705" s="264"/>
      <c r="EI705" s="265"/>
      <c r="EJ705" s="265"/>
      <c r="EK705" s="263"/>
      <c r="EL705" s="264"/>
      <c r="EM705" s="264"/>
      <c r="EN705" s="263"/>
      <c r="EO705" s="266"/>
      <c r="EP705" s="266"/>
      <c r="EQ705" s="266"/>
      <c r="ER705" s="266"/>
      <c r="ES705" s="266"/>
      <c r="ET705" s="267"/>
      <c r="EU705" s="268"/>
      <c r="EV705" s="266"/>
      <c r="EW705" s="266"/>
      <c r="EX705" s="266"/>
      <c r="EY705" s="263"/>
      <c r="EZ705" s="269"/>
      <c r="FA705" s="269"/>
      <c r="FB705" s="269"/>
      <c r="FC705" s="269"/>
      <c r="FD705" s="269"/>
      <c r="FE705" s="246"/>
      <c r="FF705" s="246"/>
      <c r="FG705" s="246"/>
      <c r="FH705" s="246"/>
      <c r="FI705" s="246"/>
      <c r="FJ705" s="246"/>
      <c r="FK705" s="246"/>
      <c r="FL705" s="246"/>
      <c r="FM705" s="246"/>
      <c r="FN705" s="246"/>
      <c r="FO705" s="246"/>
      <c r="FP705" s="246"/>
      <c r="FQ705" s="246"/>
      <c r="FR705" s="246"/>
      <c r="FS705" s="246"/>
      <c r="FT705" s="246"/>
      <c r="FU705" s="246"/>
      <c r="FV705" s="246"/>
      <c r="FW705" s="246"/>
      <c r="FX705" s="246"/>
      <c r="FY705" s="246"/>
      <c r="FZ705" s="246"/>
      <c r="GA705" s="246"/>
      <c r="GB705" s="246"/>
      <c r="GC705" s="246"/>
      <c r="GD705" s="246"/>
      <c r="GE705" s="246"/>
      <c r="GF705" s="246"/>
      <c r="GG705" s="246"/>
      <c r="GH705" s="246"/>
      <c r="GI705" s="246"/>
      <c r="GJ705" s="246"/>
      <c r="GK705" s="246"/>
      <c r="GL705" s="246"/>
      <c r="GM705" s="246"/>
      <c r="GN705" s="246"/>
      <c r="GO705" s="246"/>
      <c r="GP705" s="246"/>
      <c r="GQ705" s="246"/>
      <c r="GR705" s="246"/>
      <c r="GS705" s="246"/>
      <c r="GT705" s="246"/>
      <c r="GU705" s="246"/>
      <c r="GV705" s="246"/>
      <c r="GW705" s="246"/>
      <c r="GX705" s="246"/>
      <c r="GY705" s="246"/>
      <c r="GZ705" s="246"/>
      <c r="HA705" s="246"/>
      <c r="HB705" s="246"/>
      <c r="HC705" s="246"/>
      <c r="HD705" s="246"/>
      <c r="HE705" s="246"/>
      <c r="HF705" s="246"/>
      <c r="HG705" s="246"/>
      <c r="HH705" s="246"/>
      <c r="HI705" s="246"/>
      <c r="HJ705" s="246"/>
      <c r="HK705" s="246"/>
    </row>
    <row r="706" spans="1:219" ht="12.4" customHeight="1" x14ac:dyDescent="0.25">
      <c r="A706" s="204"/>
      <c r="B706" s="206"/>
      <c r="C706" s="270"/>
      <c r="D706" s="206"/>
      <c r="E706" s="277"/>
      <c r="F706" s="244"/>
      <c r="G706" s="245"/>
      <c r="H706" s="209"/>
      <c r="I706" s="206"/>
      <c r="J706" s="224"/>
      <c r="K706" s="206"/>
      <c r="L706" s="281"/>
      <c r="M706" s="282"/>
      <c r="N706" s="282"/>
      <c r="O706" s="282"/>
      <c r="P706" s="282"/>
      <c r="Q706" s="282"/>
      <c r="R706" s="283"/>
      <c r="S706" s="282"/>
      <c r="T706" s="282"/>
      <c r="U706" s="283"/>
      <c r="V706" s="283"/>
      <c r="W706" s="283"/>
      <c r="X706" s="283"/>
      <c r="Y706" s="272"/>
      <c r="Z706" s="283"/>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c r="CQ706" s="284"/>
      <c r="CR706" s="284"/>
      <c r="CS706" s="284"/>
      <c r="CT706" s="284"/>
      <c r="CU706" s="284"/>
      <c r="CV706" s="284"/>
      <c r="CW706" s="284"/>
      <c r="CX706" s="284"/>
      <c r="CY706" s="284"/>
      <c r="CZ706" s="284"/>
      <c r="DA706" s="284"/>
      <c r="DB706" s="284"/>
      <c r="DC706" s="284"/>
      <c r="DD706" s="284"/>
      <c r="DE706" s="284"/>
      <c r="DF706" s="284"/>
      <c r="DG706" s="260"/>
      <c r="DH706" s="260"/>
      <c r="DI706" s="260"/>
      <c r="DJ706" s="260"/>
      <c r="DK706" s="260"/>
      <c r="DL706" s="260"/>
      <c r="DM706" s="261"/>
      <c r="DN706" s="261"/>
      <c r="DO706" s="262"/>
      <c r="DP706" s="260"/>
      <c r="DQ706" s="260"/>
      <c r="DR706" s="263"/>
      <c r="DS706" s="264"/>
      <c r="DT706" s="264"/>
      <c r="DU706" s="264"/>
      <c r="DV706" s="264"/>
      <c r="DW706" s="264"/>
      <c r="DX706" s="265"/>
      <c r="DY706" s="265"/>
      <c r="DZ706" s="263"/>
      <c r="EA706" s="264"/>
      <c r="EB706" s="264"/>
      <c r="EC706" s="263"/>
      <c r="ED706" s="264"/>
      <c r="EE706" s="264"/>
      <c r="EF706" s="264"/>
      <c r="EG706" s="264"/>
      <c r="EH706" s="264"/>
      <c r="EI706" s="265"/>
      <c r="EJ706" s="265"/>
      <c r="EK706" s="263"/>
      <c r="EL706" s="264"/>
      <c r="EM706" s="264"/>
      <c r="EN706" s="263"/>
      <c r="EO706" s="266"/>
      <c r="EP706" s="266"/>
      <c r="EQ706" s="266"/>
      <c r="ER706" s="266"/>
      <c r="ES706" s="266"/>
      <c r="ET706" s="267"/>
      <c r="EU706" s="268"/>
      <c r="EV706" s="266"/>
      <c r="EW706" s="266"/>
      <c r="EX706" s="266"/>
      <c r="EY706" s="263"/>
      <c r="EZ706" s="269"/>
      <c r="FA706" s="269"/>
      <c r="FB706" s="269"/>
      <c r="FC706" s="269"/>
      <c r="FD706" s="269"/>
      <c r="FE706" s="246"/>
      <c r="FF706" s="246"/>
      <c r="FG706" s="246"/>
      <c r="FH706" s="246"/>
      <c r="FI706" s="246"/>
      <c r="FJ706" s="246"/>
      <c r="FK706" s="246"/>
      <c r="FL706" s="246"/>
      <c r="FM706" s="246"/>
      <c r="FN706" s="246"/>
      <c r="FO706" s="246"/>
      <c r="FP706" s="246"/>
      <c r="FQ706" s="246"/>
      <c r="FR706" s="246"/>
      <c r="FS706" s="246"/>
      <c r="FT706" s="246"/>
      <c r="FU706" s="246"/>
      <c r="FV706" s="246"/>
      <c r="FW706" s="246"/>
      <c r="FX706" s="246"/>
      <c r="FY706" s="246"/>
      <c r="FZ706" s="246"/>
      <c r="GA706" s="246"/>
      <c r="GB706" s="246"/>
      <c r="GC706" s="246"/>
      <c r="GD706" s="246"/>
      <c r="GE706" s="246"/>
      <c r="GF706" s="246"/>
      <c r="GG706" s="246"/>
      <c r="GH706" s="246"/>
      <c r="GI706" s="246"/>
      <c r="GJ706" s="246"/>
      <c r="GK706" s="246"/>
      <c r="GL706" s="246"/>
      <c r="GM706" s="246"/>
      <c r="GN706" s="246"/>
      <c r="GO706" s="246"/>
      <c r="GP706" s="246"/>
      <c r="GQ706" s="246"/>
      <c r="GR706" s="246"/>
      <c r="GS706" s="246"/>
      <c r="GT706" s="246"/>
      <c r="GU706" s="246"/>
      <c r="GV706" s="246"/>
      <c r="GW706" s="246"/>
      <c r="GX706" s="246"/>
      <c r="GY706" s="246"/>
      <c r="GZ706" s="246"/>
      <c r="HA706" s="246"/>
      <c r="HB706" s="246"/>
      <c r="HC706" s="246"/>
      <c r="HD706" s="246"/>
      <c r="HE706" s="246"/>
      <c r="HF706" s="246"/>
      <c r="HG706" s="246"/>
      <c r="HH706" s="246"/>
      <c r="HI706" s="246"/>
      <c r="HJ706" s="246"/>
      <c r="HK706" s="246"/>
    </row>
    <row r="707" spans="1:219" ht="12.4" customHeight="1" x14ac:dyDescent="0.25">
      <c r="A707" s="204"/>
      <c r="B707" s="206"/>
      <c r="C707" s="270"/>
      <c r="D707" s="206"/>
      <c r="E707" s="277"/>
      <c r="F707" s="244"/>
      <c r="G707" s="245"/>
      <c r="H707" s="209"/>
      <c r="I707" s="206"/>
      <c r="J707" s="224"/>
      <c r="K707" s="206"/>
      <c r="L707" s="281"/>
      <c r="M707" s="282"/>
      <c r="N707" s="282"/>
      <c r="O707" s="282"/>
      <c r="P707" s="282"/>
      <c r="Q707" s="282"/>
      <c r="R707" s="283"/>
      <c r="S707" s="282"/>
      <c r="T707" s="282"/>
      <c r="U707" s="283"/>
      <c r="V707" s="283"/>
      <c r="W707" s="283"/>
      <c r="X707" s="283"/>
      <c r="Y707" s="272"/>
      <c r="Z707" s="283"/>
      <c r="AA707" s="273"/>
      <c r="AB707" s="273"/>
      <c r="AC707" s="273"/>
      <c r="AD707" s="273"/>
      <c r="AE707" s="273"/>
      <c r="AF707" s="273"/>
      <c r="AG707" s="273"/>
      <c r="AH707" s="273"/>
      <c r="AI707" s="284"/>
      <c r="AJ707" s="273"/>
      <c r="AK707" s="284"/>
      <c r="AL707" s="284"/>
      <c r="AM707" s="273"/>
      <c r="AN707" s="273"/>
      <c r="AO707" s="273"/>
      <c r="AP707" s="273"/>
      <c r="AQ707" s="273"/>
      <c r="AR707" s="273"/>
      <c r="AS707" s="273"/>
      <c r="AT707" s="273"/>
      <c r="AU707" s="284"/>
      <c r="AV707" s="273"/>
      <c r="AW707" s="273"/>
      <c r="AX707" s="273"/>
      <c r="AY707" s="273"/>
      <c r="AZ707" s="273"/>
      <c r="BA707" s="273"/>
      <c r="BB707" s="273"/>
      <c r="BC707" s="273"/>
      <c r="BD707" s="273"/>
      <c r="BE707" s="273"/>
      <c r="BF707" s="273"/>
      <c r="BG707" s="273"/>
      <c r="BH707" s="273"/>
      <c r="BI707" s="273"/>
      <c r="BJ707" s="273"/>
      <c r="BK707" s="273"/>
      <c r="BL707" s="273"/>
      <c r="BM707" s="273"/>
      <c r="BN707" s="273"/>
      <c r="BO707" s="273"/>
      <c r="BP707" s="273"/>
      <c r="BQ707" s="273"/>
      <c r="BR707" s="273"/>
      <c r="BS707" s="273"/>
      <c r="BT707" s="273"/>
      <c r="BU707" s="273"/>
      <c r="BV707" s="273"/>
      <c r="BW707" s="273"/>
      <c r="BX707" s="273"/>
      <c r="BY707" s="273"/>
      <c r="BZ707" s="273"/>
      <c r="CA707" s="273"/>
      <c r="CB707" s="273"/>
      <c r="CC707" s="273"/>
      <c r="CD707" s="273"/>
      <c r="CE707" s="284"/>
      <c r="CF707" s="284"/>
      <c r="CG707" s="273"/>
      <c r="CH707" s="273"/>
      <c r="CI707" s="273"/>
      <c r="CJ707" s="273"/>
      <c r="CK707" s="273"/>
      <c r="CL707" s="273"/>
      <c r="CM707" s="273"/>
      <c r="CN707" s="273"/>
      <c r="CO707" s="273"/>
      <c r="CP707" s="273"/>
      <c r="CQ707" s="273"/>
      <c r="CR707" s="273"/>
      <c r="CS707" s="273"/>
      <c r="CT707" s="273"/>
      <c r="CU707" s="284"/>
      <c r="CV707" s="284"/>
      <c r="CW707" s="284"/>
      <c r="CX707" s="284"/>
      <c r="CY707" s="273"/>
      <c r="CZ707" s="273"/>
      <c r="DA707" s="273"/>
      <c r="DB707" s="273"/>
      <c r="DC707" s="273"/>
      <c r="DD707" s="273"/>
      <c r="DE707" s="273"/>
      <c r="DF707" s="273"/>
      <c r="DG707" s="260"/>
      <c r="DH707" s="260"/>
      <c r="DI707" s="260"/>
      <c r="DJ707" s="260"/>
      <c r="DK707" s="260"/>
      <c r="DL707" s="260"/>
      <c r="DM707" s="261"/>
      <c r="DN707" s="261"/>
      <c r="DO707" s="262"/>
      <c r="DP707" s="260"/>
      <c r="DQ707" s="260"/>
      <c r="DR707" s="263"/>
      <c r="DS707" s="264"/>
      <c r="DT707" s="264"/>
      <c r="DU707" s="264"/>
      <c r="DV707" s="264"/>
      <c r="DW707" s="264"/>
      <c r="DX707" s="265"/>
      <c r="DY707" s="265"/>
      <c r="DZ707" s="263"/>
      <c r="EA707" s="264"/>
      <c r="EB707" s="264"/>
      <c r="EC707" s="263"/>
      <c r="ED707" s="264"/>
      <c r="EE707" s="264"/>
      <c r="EF707" s="264"/>
      <c r="EG707" s="264"/>
      <c r="EH707" s="264"/>
      <c r="EI707" s="265"/>
      <c r="EJ707" s="265"/>
      <c r="EK707" s="263"/>
      <c r="EL707" s="264"/>
      <c r="EM707" s="264"/>
      <c r="EN707" s="263"/>
      <c r="EO707" s="266"/>
      <c r="EP707" s="266"/>
      <c r="EQ707" s="266"/>
      <c r="ER707" s="266"/>
      <c r="ES707" s="266"/>
      <c r="ET707" s="267"/>
      <c r="EU707" s="268"/>
      <c r="EV707" s="266"/>
      <c r="EW707" s="266"/>
      <c r="EX707" s="266"/>
      <c r="EY707" s="263"/>
      <c r="EZ707" s="269"/>
      <c r="FA707" s="269"/>
      <c r="FB707" s="269"/>
      <c r="FC707" s="269"/>
      <c r="FD707" s="269"/>
      <c r="FE707" s="246"/>
      <c r="FF707" s="246"/>
      <c r="FG707" s="246"/>
      <c r="FH707" s="246"/>
      <c r="FI707" s="246"/>
      <c r="FJ707" s="246"/>
      <c r="FK707" s="246"/>
      <c r="FL707" s="246"/>
      <c r="FM707" s="246"/>
      <c r="FN707" s="246"/>
      <c r="FO707" s="246"/>
      <c r="FP707" s="246"/>
      <c r="FQ707" s="246"/>
      <c r="FR707" s="246"/>
      <c r="FS707" s="246"/>
      <c r="FT707" s="246"/>
      <c r="FU707" s="246"/>
      <c r="FV707" s="246"/>
      <c r="FW707" s="246"/>
      <c r="FX707" s="246"/>
      <c r="FY707" s="246"/>
      <c r="FZ707" s="246"/>
      <c r="GA707" s="246"/>
      <c r="GB707" s="246"/>
      <c r="GC707" s="246"/>
      <c r="GD707" s="246"/>
      <c r="GE707" s="246"/>
      <c r="GF707" s="246"/>
      <c r="GG707" s="246"/>
      <c r="GH707" s="246"/>
      <c r="GI707" s="246"/>
      <c r="GJ707" s="246"/>
      <c r="GK707" s="246"/>
      <c r="GL707" s="246"/>
      <c r="GM707" s="246"/>
      <c r="GN707" s="246"/>
      <c r="GO707" s="246"/>
      <c r="GP707" s="246"/>
      <c r="GQ707" s="246"/>
      <c r="GR707" s="246"/>
      <c r="GS707" s="246"/>
      <c r="GT707" s="246"/>
      <c r="GU707" s="246"/>
      <c r="GV707" s="246"/>
      <c r="GW707" s="246"/>
      <c r="GX707" s="246"/>
      <c r="GY707" s="246"/>
      <c r="GZ707" s="246"/>
      <c r="HA707" s="246"/>
      <c r="HB707" s="246"/>
      <c r="HC707" s="246"/>
      <c r="HD707" s="246"/>
      <c r="HE707" s="246"/>
      <c r="HF707" s="246"/>
      <c r="HG707" s="246"/>
      <c r="HH707" s="246"/>
      <c r="HI707" s="246"/>
      <c r="HJ707" s="246"/>
      <c r="HK707" s="246"/>
    </row>
    <row r="708" spans="1:219" ht="12.4" customHeight="1" x14ac:dyDescent="0.25">
      <c r="A708" s="204"/>
      <c r="B708" s="206"/>
      <c r="C708" s="270"/>
      <c r="D708" s="206"/>
      <c r="E708" s="277"/>
      <c r="F708" s="244"/>
      <c r="G708" s="245"/>
      <c r="H708" s="209"/>
      <c r="I708" s="206"/>
      <c r="J708" s="224"/>
      <c r="K708" s="206"/>
      <c r="L708" s="281"/>
      <c r="M708" s="282"/>
      <c r="N708" s="282"/>
      <c r="O708" s="282"/>
      <c r="P708" s="282"/>
      <c r="Q708" s="282"/>
      <c r="R708" s="283"/>
      <c r="S708" s="282"/>
      <c r="T708" s="282"/>
      <c r="U708" s="283"/>
      <c r="V708" s="283"/>
      <c r="W708" s="283"/>
      <c r="X708" s="272"/>
      <c r="Y708" s="272"/>
      <c r="Z708" s="283"/>
      <c r="AA708" s="273"/>
      <c r="AB708" s="273"/>
      <c r="AC708" s="273"/>
      <c r="AD708" s="273"/>
      <c r="AE708" s="273"/>
      <c r="AF708" s="273"/>
      <c r="AG708" s="273"/>
      <c r="AH708" s="273"/>
      <c r="AI708" s="284"/>
      <c r="AJ708" s="284"/>
      <c r="AK708" s="284"/>
      <c r="AL708" s="284"/>
      <c r="AM708" s="273"/>
      <c r="AN708" s="273"/>
      <c r="AO708" s="273"/>
      <c r="AP708" s="273"/>
      <c r="AQ708" s="273"/>
      <c r="AR708" s="273"/>
      <c r="AS708" s="273"/>
      <c r="AT708" s="273"/>
      <c r="AU708" s="273"/>
      <c r="AV708" s="273"/>
      <c r="AW708" s="273"/>
      <c r="AX708" s="273"/>
      <c r="AY708" s="273"/>
      <c r="AZ708" s="273"/>
      <c r="BA708" s="273"/>
      <c r="BB708" s="273"/>
      <c r="BC708" s="273"/>
      <c r="BD708" s="273"/>
      <c r="BE708" s="273"/>
      <c r="BF708" s="273"/>
      <c r="BG708" s="273"/>
      <c r="BH708" s="273"/>
      <c r="BI708" s="273"/>
      <c r="BJ708" s="273"/>
      <c r="BK708" s="273"/>
      <c r="BL708" s="273"/>
      <c r="BM708" s="273"/>
      <c r="BN708" s="273"/>
      <c r="BO708" s="273"/>
      <c r="BP708" s="273"/>
      <c r="BQ708" s="273"/>
      <c r="BR708" s="273"/>
      <c r="BS708" s="273"/>
      <c r="BT708" s="273"/>
      <c r="BU708" s="273"/>
      <c r="BV708" s="273"/>
      <c r="BW708" s="273"/>
      <c r="BX708" s="273"/>
      <c r="BY708" s="273"/>
      <c r="BZ708" s="273"/>
      <c r="CA708" s="273"/>
      <c r="CB708" s="273"/>
      <c r="CC708" s="273"/>
      <c r="CD708" s="273"/>
      <c r="CE708" s="284"/>
      <c r="CF708" s="284"/>
      <c r="CG708" s="284"/>
      <c r="CH708" s="284"/>
      <c r="CI708" s="273"/>
      <c r="CJ708" s="273"/>
      <c r="CK708" s="273"/>
      <c r="CL708" s="273"/>
      <c r="CM708" s="273"/>
      <c r="CN708" s="273"/>
      <c r="CO708" s="273"/>
      <c r="CP708" s="273"/>
      <c r="CQ708" s="273"/>
      <c r="CR708" s="273"/>
      <c r="CS708" s="273"/>
      <c r="CT708" s="273"/>
      <c r="CU708" s="284"/>
      <c r="CV708" s="284"/>
      <c r="CW708" s="284"/>
      <c r="CX708" s="284"/>
      <c r="CY708" s="273"/>
      <c r="CZ708" s="273"/>
      <c r="DA708" s="273"/>
      <c r="DB708" s="273"/>
      <c r="DC708" s="273"/>
      <c r="DD708" s="273"/>
      <c r="DE708" s="273"/>
      <c r="DF708" s="273"/>
      <c r="DG708" s="260"/>
      <c r="DH708" s="260"/>
      <c r="DI708" s="260"/>
      <c r="DJ708" s="260"/>
      <c r="DK708" s="260"/>
      <c r="DL708" s="260"/>
      <c r="DM708" s="261"/>
      <c r="DN708" s="261"/>
      <c r="DO708" s="262"/>
      <c r="DP708" s="260"/>
      <c r="DQ708" s="260"/>
      <c r="DR708" s="263"/>
      <c r="DS708" s="264"/>
      <c r="DT708" s="264"/>
      <c r="DU708" s="264"/>
      <c r="DV708" s="264"/>
      <c r="DW708" s="264"/>
      <c r="DX708" s="265"/>
      <c r="DY708" s="265"/>
      <c r="DZ708" s="263"/>
      <c r="EA708" s="264"/>
      <c r="EB708" s="264"/>
      <c r="EC708" s="263"/>
      <c r="ED708" s="264"/>
      <c r="EE708" s="264"/>
      <c r="EF708" s="264"/>
      <c r="EG708" s="264"/>
      <c r="EH708" s="264"/>
      <c r="EI708" s="265"/>
      <c r="EJ708" s="265"/>
      <c r="EK708" s="263"/>
      <c r="EL708" s="264"/>
      <c r="EM708" s="264"/>
      <c r="EN708" s="263"/>
      <c r="EO708" s="266"/>
      <c r="EP708" s="266"/>
      <c r="EQ708" s="266"/>
      <c r="ER708" s="266"/>
      <c r="ES708" s="266"/>
      <c r="ET708" s="267"/>
      <c r="EU708" s="268"/>
      <c r="EV708" s="266"/>
      <c r="EW708" s="266"/>
      <c r="EX708" s="266"/>
      <c r="EY708" s="263"/>
      <c r="EZ708" s="269"/>
      <c r="FA708" s="269"/>
      <c r="FB708" s="269"/>
      <c r="FC708" s="269"/>
      <c r="FD708" s="269"/>
      <c r="FE708" s="246"/>
      <c r="FF708" s="246"/>
      <c r="FG708" s="246"/>
      <c r="FH708" s="246"/>
      <c r="FI708" s="246"/>
      <c r="FJ708" s="246"/>
      <c r="FK708" s="246"/>
      <c r="FL708" s="246"/>
      <c r="FM708" s="246"/>
      <c r="FN708" s="246"/>
      <c r="FO708" s="246"/>
      <c r="FP708" s="246"/>
      <c r="FQ708" s="246"/>
      <c r="FR708" s="246"/>
      <c r="FS708" s="246"/>
      <c r="FT708" s="246"/>
      <c r="FU708" s="246"/>
      <c r="FV708" s="246"/>
      <c r="FW708" s="246"/>
      <c r="FX708" s="246"/>
      <c r="FY708" s="246"/>
      <c r="FZ708" s="246"/>
      <c r="GA708" s="246"/>
      <c r="GB708" s="246"/>
      <c r="GC708" s="246"/>
      <c r="GD708" s="246"/>
      <c r="GE708" s="246"/>
      <c r="GF708" s="246"/>
      <c r="GG708" s="246"/>
      <c r="GH708" s="246"/>
      <c r="GI708" s="246"/>
      <c r="GJ708" s="246"/>
      <c r="GK708" s="246"/>
      <c r="GL708" s="246"/>
      <c r="GM708" s="246"/>
      <c r="GN708" s="246"/>
      <c r="GO708" s="246"/>
      <c r="GP708" s="246"/>
      <c r="GQ708" s="246"/>
      <c r="GR708" s="246"/>
      <c r="GS708" s="246"/>
      <c r="GT708" s="246"/>
      <c r="GU708" s="246"/>
      <c r="GV708" s="246"/>
      <c r="GW708" s="246"/>
      <c r="GX708" s="246"/>
      <c r="GY708" s="246"/>
      <c r="GZ708" s="246"/>
      <c r="HA708" s="246"/>
      <c r="HB708" s="246"/>
      <c r="HC708" s="246"/>
      <c r="HD708" s="246"/>
      <c r="HE708" s="246"/>
      <c r="HF708" s="246"/>
      <c r="HG708" s="246"/>
      <c r="HH708" s="246"/>
      <c r="HI708" s="246"/>
      <c r="HJ708" s="246"/>
      <c r="HK708" s="246"/>
    </row>
    <row r="709" spans="1:219" ht="12.4" customHeight="1" x14ac:dyDescent="0.25">
      <c r="A709" s="204"/>
      <c r="B709" s="206"/>
      <c r="C709" s="258"/>
      <c r="D709" s="206"/>
      <c r="E709" s="277"/>
      <c r="F709" s="244"/>
      <c r="G709" s="245"/>
      <c r="H709" s="209"/>
      <c r="I709" s="256"/>
      <c r="J709" s="224"/>
      <c r="K709" s="206"/>
      <c r="L709" s="281"/>
      <c r="M709" s="282"/>
      <c r="N709" s="282"/>
      <c r="O709" s="282"/>
      <c r="P709" s="282"/>
      <c r="Q709" s="282"/>
      <c r="R709" s="283"/>
      <c r="S709" s="282"/>
      <c r="T709" s="282"/>
      <c r="U709" s="283"/>
      <c r="V709" s="283"/>
      <c r="W709" s="283"/>
      <c r="X709" s="272"/>
      <c r="Y709" s="272"/>
      <c r="Z709" s="283"/>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c r="CQ709" s="284"/>
      <c r="CR709" s="284"/>
      <c r="CS709" s="284"/>
      <c r="CT709" s="284"/>
      <c r="CU709" s="284"/>
      <c r="CV709" s="284"/>
      <c r="CW709" s="284"/>
      <c r="CX709" s="284"/>
      <c r="CY709" s="284"/>
      <c r="CZ709" s="284"/>
      <c r="DA709" s="284"/>
      <c r="DB709" s="284"/>
      <c r="DC709" s="284"/>
      <c r="DD709" s="284"/>
      <c r="DE709" s="284"/>
      <c r="DF709" s="284"/>
      <c r="DG709" s="260"/>
      <c r="DH709" s="260"/>
      <c r="DI709" s="260"/>
      <c r="DJ709" s="260"/>
      <c r="DK709" s="260"/>
      <c r="DL709" s="260"/>
      <c r="DM709" s="261"/>
      <c r="DN709" s="261"/>
      <c r="DO709" s="262"/>
      <c r="DP709" s="260"/>
      <c r="DQ709" s="260"/>
      <c r="DR709" s="263"/>
      <c r="DS709" s="264"/>
      <c r="DT709" s="264"/>
      <c r="DU709" s="264"/>
      <c r="DV709" s="264"/>
      <c r="DW709" s="264"/>
      <c r="DX709" s="265"/>
      <c r="DY709" s="265"/>
      <c r="DZ709" s="263"/>
      <c r="EA709" s="264"/>
      <c r="EB709" s="264"/>
      <c r="EC709" s="263"/>
      <c r="ED709" s="264"/>
      <c r="EE709" s="264"/>
      <c r="EF709" s="264"/>
      <c r="EG709" s="264"/>
      <c r="EH709" s="264"/>
      <c r="EI709" s="265"/>
      <c r="EJ709" s="265"/>
      <c r="EK709" s="263"/>
      <c r="EL709" s="264"/>
      <c r="EM709" s="264"/>
      <c r="EN709" s="263"/>
      <c r="EO709" s="266"/>
      <c r="EP709" s="266"/>
      <c r="EQ709" s="266"/>
      <c r="ER709" s="266"/>
      <c r="ES709" s="266"/>
      <c r="ET709" s="267"/>
      <c r="EU709" s="268"/>
      <c r="EV709" s="266"/>
      <c r="EW709" s="266"/>
      <c r="EX709" s="266"/>
      <c r="EY709" s="263"/>
      <c r="EZ709" s="269"/>
      <c r="FA709" s="269"/>
      <c r="FB709" s="269"/>
      <c r="FC709" s="269"/>
      <c r="FD709" s="269"/>
      <c r="FE709" s="246"/>
      <c r="FF709" s="246"/>
      <c r="FG709" s="246"/>
      <c r="FH709" s="246"/>
      <c r="FI709" s="246"/>
      <c r="FJ709" s="246"/>
      <c r="FK709" s="246"/>
      <c r="FL709" s="246"/>
      <c r="FM709" s="246"/>
      <c r="FN709" s="246"/>
      <c r="FO709" s="246"/>
      <c r="FP709" s="246"/>
      <c r="FQ709" s="246"/>
      <c r="FR709" s="246"/>
      <c r="FS709" s="246"/>
      <c r="FT709" s="246"/>
      <c r="FU709" s="246"/>
      <c r="FV709" s="246"/>
      <c r="FW709" s="246"/>
      <c r="FX709" s="246"/>
      <c r="FY709" s="246"/>
      <c r="FZ709" s="246"/>
      <c r="GA709" s="246"/>
      <c r="GB709" s="246"/>
      <c r="GC709" s="246"/>
      <c r="GD709" s="246"/>
      <c r="GE709" s="246"/>
      <c r="GF709" s="246"/>
      <c r="GG709" s="246"/>
      <c r="GH709" s="246"/>
      <c r="GI709" s="246"/>
      <c r="GJ709" s="246"/>
      <c r="GK709" s="246"/>
      <c r="GL709" s="246"/>
      <c r="GM709" s="246"/>
      <c r="GN709" s="246"/>
      <c r="GO709" s="246"/>
      <c r="GP709" s="246"/>
      <c r="GQ709" s="246"/>
      <c r="GR709" s="246"/>
      <c r="GS709" s="246"/>
      <c r="GT709" s="246"/>
      <c r="GU709" s="246"/>
      <c r="GV709" s="246"/>
      <c r="GW709" s="246"/>
      <c r="GX709" s="246"/>
      <c r="GY709" s="246"/>
      <c r="GZ709" s="246"/>
      <c r="HA709" s="246"/>
      <c r="HB709" s="246"/>
      <c r="HC709" s="246"/>
      <c r="HD709" s="246"/>
      <c r="HE709" s="246"/>
      <c r="HF709" s="246"/>
      <c r="HG709" s="246"/>
      <c r="HH709" s="246"/>
      <c r="HI709" s="246"/>
      <c r="HJ709" s="246"/>
      <c r="HK709" s="246"/>
    </row>
    <row r="710" spans="1:219" ht="12.4" customHeight="1" x14ac:dyDescent="0.25">
      <c r="A710" s="204"/>
      <c r="B710" s="206"/>
      <c r="C710" s="270"/>
      <c r="D710" s="206"/>
      <c r="E710" s="277"/>
      <c r="F710" s="244"/>
      <c r="G710" s="245"/>
      <c r="H710" s="209"/>
      <c r="I710" s="206"/>
      <c r="J710" s="224"/>
      <c r="K710" s="206"/>
      <c r="L710" s="281"/>
      <c r="M710" s="282"/>
      <c r="N710" s="282"/>
      <c r="O710" s="282"/>
      <c r="P710" s="271"/>
      <c r="Q710" s="282"/>
      <c r="R710" s="283"/>
      <c r="S710" s="282"/>
      <c r="T710" s="282"/>
      <c r="U710" s="283"/>
      <c r="V710" s="283"/>
      <c r="W710" s="283"/>
      <c r="X710" s="272"/>
      <c r="Y710" s="272"/>
      <c r="Z710" s="283"/>
      <c r="AA710" s="273"/>
      <c r="AB710" s="273"/>
      <c r="AC710" s="273"/>
      <c r="AD710" s="273"/>
      <c r="AE710" s="273"/>
      <c r="AF710" s="273"/>
      <c r="AG710" s="273"/>
      <c r="AH710" s="273"/>
      <c r="AI710" s="284"/>
      <c r="AJ710" s="284"/>
      <c r="AK710" s="284"/>
      <c r="AL710" s="284"/>
      <c r="AM710" s="273"/>
      <c r="AN710" s="273"/>
      <c r="AO710" s="273"/>
      <c r="AP710" s="273"/>
      <c r="AQ710" s="273"/>
      <c r="AR710" s="284"/>
      <c r="AS710" s="284"/>
      <c r="AT710" s="284"/>
      <c r="AU710" s="273"/>
      <c r="AV710" s="273"/>
      <c r="AW710" s="273"/>
      <c r="AX710" s="273"/>
      <c r="AY710" s="273"/>
      <c r="AZ710" s="273"/>
      <c r="BA710" s="273"/>
      <c r="BB710" s="273"/>
      <c r="BC710" s="273"/>
      <c r="BD710" s="273"/>
      <c r="BE710" s="273"/>
      <c r="BF710" s="273"/>
      <c r="BG710" s="273"/>
      <c r="BH710" s="273"/>
      <c r="BI710" s="273"/>
      <c r="BJ710" s="273"/>
      <c r="BK710" s="273"/>
      <c r="BL710" s="273"/>
      <c r="BM710" s="273"/>
      <c r="BN710" s="273"/>
      <c r="BO710" s="273"/>
      <c r="BP710" s="273"/>
      <c r="BQ710" s="273"/>
      <c r="BR710" s="273"/>
      <c r="BS710" s="273"/>
      <c r="BT710" s="273"/>
      <c r="BU710" s="273"/>
      <c r="BV710" s="273"/>
      <c r="BW710" s="273"/>
      <c r="BX710" s="273"/>
      <c r="BY710" s="273"/>
      <c r="BZ710" s="273"/>
      <c r="CA710" s="273"/>
      <c r="CB710" s="273"/>
      <c r="CC710" s="273"/>
      <c r="CD710" s="273"/>
      <c r="CE710" s="284"/>
      <c r="CF710" s="284"/>
      <c r="CG710" s="284"/>
      <c r="CH710" s="284"/>
      <c r="CI710" s="273"/>
      <c r="CJ710" s="273"/>
      <c r="CK710" s="273"/>
      <c r="CL710" s="273"/>
      <c r="CM710" s="273"/>
      <c r="CN710" s="273"/>
      <c r="CO710" s="273"/>
      <c r="CP710" s="273"/>
      <c r="CQ710" s="273"/>
      <c r="CR710" s="273"/>
      <c r="CS710" s="273"/>
      <c r="CT710" s="273"/>
      <c r="CU710" s="284"/>
      <c r="CV710" s="284"/>
      <c r="CW710" s="284"/>
      <c r="CX710" s="284"/>
      <c r="CY710" s="273"/>
      <c r="CZ710" s="273"/>
      <c r="DA710" s="273"/>
      <c r="DB710" s="273"/>
      <c r="DC710" s="273"/>
      <c r="DD710" s="273"/>
      <c r="DE710" s="273"/>
      <c r="DF710" s="273"/>
      <c r="DG710" s="260"/>
      <c r="DH710" s="260"/>
      <c r="DI710" s="260"/>
      <c r="DJ710" s="260"/>
      <c r="DK710" s="260"/>
      <c r="DL710" s="260"/>
      <c r="DM710" s="261"/>
      <c r="DN710" s="261"/>
      <c r="DO710" s="262"/>
      <c r="DP710" s="260"/>
      <c r="DQ710" s="260"/>
      <c r="DR710" s="263"/>
      <c r="DS710" s="264"/>
      <c r="DT710" s="264"/>
      <c r="DU710" s="264"/>
      <c r="DV710" s="264"/>
      <c r="DW710" s="264"/>
      <c r="DX710" s="265"/>
      <c r="DY710" s="265"/>
      <c r="DZ710" s="263"/>
      <c r="EA710" s="264"/>
      <c r="EB710" s="264"/>
      <c r="EC710" s="263"/>
      <c r="ED710" s="264"/>
      <c r="EE710" s="264"/>
      <c r="EF710" s="264"/>
      <c r="EG710" s="264"/>
      <c r="EH710" s="264"/>
      <c r="EI710" s="265"/>
      <c r="EJ710" s="265"/>
      <c r="EK710" s="263"/>
      <c r="EL710" s="264"/>
      <c r="EM710" s="264"/>
      <c r="EN710" s="263"/>
      <c r="EO710" s="266"/>
      <c r="EP710" s="266"/>
      <c r="EQ710" s="266"/>
      <c r="ER710" s="266"/>
      <c r="ES710" s="266"/>
      <c r="ET710" s="267"/>
      <c r="EU710" s="268"/>
      <c r="EV710" s="266"/>
      <c r="EW710" s="266"/>
      <c r="EX710" s="266"/>
      <c r="EY710" s="263"/>
      <c r="EZ710" s="269"/>
      <c r="FA710" s="269"/>
      <c r="FB710" s="269"/>
      <c r="FC710" s="269"/>
      <c r="FD710" s="269"/>
      <c r="FE710" s="246"/>
      <c r="FF710" s="246"/>
      <c r="FG710" s="246"/>
      <c r="FH710" s="246"/>
      <c r="FI710" s="246"/>
      <c r="FJ710" s="246"/>
      <c r="FK710" s="246"/>
      <c r="FL710" s="246"/>
      <c r="FM710" s="246"/>
      <c r="FN710" s="246"/>
      <c r="FO710" s="246"/>
      <c r="FP710" s="246"/>
      <c r="FQ710" s="246"/>
      <c r="FR710" s="246"/>
      <c r="FS710" s="246"/>
      <c r="FT710" s="246"/>
      <c r="FU710" s="246"/>
      <c r="FV710" s="246"/>
      <c r="FW710" s="246"/>
      <c r="FX710" s="246"/>
      <c r="FY710" s="246"/>
      <c r="FZ710" s="246"/>
      <c r="GA710" s="246"/>
      <c r="GB710" s="246"/>
      <c r="GC710" s="246"/>
      <c r="GD710" s="246"/>
      <c r="GE710" s="246"/>
      <c r="GF710" s="246"/>
      <c r="GG710" s="246"/>
      <c r="GH710" s="246"/>
      <c r="GI710" s="246"/>
      <c r="GJ710" s="246"/>
      <c r="GK710" s="246"/>
      <c r="GL710" s="246"/>
      <c r="GM710" s="246"/>
      <c r="GN710" s="246"/>
      <c r="GO710" s="246"/>
      <c r="GP710" s="246"/>
      <c r="GQ710" s="246"/>
      <c r="GR710" s="246"/>
      <c r="GS710" s="246"/>
      <c r="GT710" s="246"/>
      <c r="GU710" s="246"/>
      <c r="GV710" s="246"/>
      <c r="GW710" s="246"/>
      <c r="GX710" s="246"/>
      <c r="GY710" s="246"/>
      <c r="GZ710" s="246"/>
      <c r="HA710" s="246"/>
      <c r="HB710" s="246"/>
      <c r="HC710" s="246"/>
      <c r="HD710" s="246"/>
      <c r="HE710" s="246"/>
      <c r="HF710" s="246"/>
      <c r="HG710" s="246"/>
      <c r="HH710" s="246"/>
      <c r="HI710" s="246"/>
      <c r="HJ710" s="246"/>
      <c r="HK710" s="246"/>
    </row>
    <row r="711" spans="1:219" ht="12.4" customHeight="1" x14ac:dyDescent="0.25">
      <c r="A711" s="204"/>
      <c r="B711" s="206"/>
      <c r="C711" s="270"/>
      <c r="D711" s="206"/>
      <c r="E711" s="277"/>
      <c r="F711" s="244"/>
      <c r="G711" s="245"/>
      <c r="H711" s="209"/>
      <c r="I711" s="206"/>
      <c r="J711" s="224"/>
      <c r="K711" s="206"/>
      <c r="L711" s="281"/>
      <c r="M711" s="282"/>
      <c r="N711" s="282"/>
      <c r="O711" s="282"/>
      <c r="P711" s="282"/>
      <c r="Q711" s="282"/>
      <c r="R711" s="283"/>
      <c r="S711" s="282"/>
      <c r="T711" s="282"/>
      <c r="U711" s="283"/>
      <c r="V711" s="283"/>
      <c r="W711" s="283"/>
      <c r="X711" s="272"/>
      <c r="Y711" s="272"/>
      <c r="Z711" s="283"/>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c r="CQ711" s="284"/>
      <c r="CR711" s="284"/>
      <c r="CS711" s="284"/>
      <c r="CT711" s="284"/>
      <c r="CU711" s="284"/>
      <c r="CV711" s="284"/>
      <c r="CW711" s="284"/>
      <c r="CX711" s="284"/>
      <c r="CY711" s="284"/>
      <c r="CZ711" s="284"/>
      <c r="DA711" s="284"/>
      <c r="DB711" s="284"/>
      <c r="DC711" s="284"/>
      <c r="DD711" s="284"/>
      <c r="DE711" s="284"/>
      <c r="DF711" s="284"/>
      <c r="DG711" s="260"/>
      <c r="DH711" s="260"/>
      <c r="DI711" s="260"/>
      <c r="DJ711" s="260"/>
      <c r="DK711" s="260"/>
      <c r="DL711" s="260"/>
      <c r="DM711" s="261"/>
      <c r="DN711" s="261"/>
      <c r="DO711" s="262"/>
      <c r="DP711" s="260"/>
      <c r="DQ711" s="260"/>
      <c r="DR711" s="263"/>
      <c r="DS711" s="264"/>
      <c r="DT711" s="264"/>
      <c r="DU711" s="264"/>
      <c r="DV711" s="264"/>
      <c r="DW711" s="264"/>
      <c r="DX711" s="265"/>
      <c r="DY711" s="265"/>
      <c r="DZ711" s="263"/>
      <c r="EA711" s="264"/>
      <c r="EB711" s="264"/>
      <c r="EC711" s="263"/>
      <c r="ED711" s="264"/>
      <c r="EE711" s="264"/>
      <c r="EF711" s="264"/>
      <c r="EG711" s="264"/>
      <c r="EH711" s="264"/>
      <c r="EI711" s="265"/>
      <c r="EJ711" s="265"/>
      <c r="EK711" s="263"/>
      <c r="EL711" s="264"/>
      <c r="EM711" s="264"/>
      <c r="EN711" s="263"/>
      <c r="EO711" s="266"/>
      <c r="EP711" s="266"/>
      <c r="EQ711" s="266"/>
      <c r="ER711" s="266"/>
      <c r="ES711" s="266"/>
      <c r="ET711" s="267"/>
      <c r="EU711" s="268"/>
      <c r="EV711" s="266"/>
      <c r="EW711" s="266"/>
      <c r="EX711" s="266"/>
      <c r="EY711" s="263"/>
      <c r="EZ711" s="269"/>
      <c r="FA711" s="269"/>
      <c r="FB711" s="269"/>
      <c r="FC711" s="269"/>
      <c r="FD711" s="269"/>
      <c r="FE711" s="246"/>
      <c r="FF711" s="246"/>
      <c r="FG711" s="246"/>
      <c r="FH711" s="246"/>
      <c r="FI711" s="246"/>
      <c r="FJ711" s="246"/>
      <c r="FK711" s="246"/>
      <c r="FL711" s="246"/>
      <c r="FM711" s="246"/>
      <c r="FN711" s="246"/>
      <c r="FO711" s="246"/>
      <c r="FP711" s="246"/>
      <c r="FQ711" s="246"/>
      <c r="FR711" s="246"/>
      <c r="FS711" s="246"/>
      <c r="FT711" s="246"/>
      <c r="FU711" s="246"/>
      <c r="FV711" s="246"/>
      <c r="FW711" s="246"/>
      <c r="FX711" s="246"/>
      <c r="FY711" s="246"/>
      <c r="FZ711" s="246"/>
      <c r="GA711" s="246"/>
      <c r="GB711" s="246"/>
      <c r="GC711" s="246"/>
      <c r="GD711" s="246"/>
      <c r="GE711" s="246"/>
      <c r="GF711" s="246"/>
      <c r="GG711" s="246"/>
      <c r="GH711" s="246"/>
      <c r="GI711" s="246"/>
      <c r="GJ711" s="246"/>
      <c r="GK711" s="246"/>
      <c r="GL711" s="246"/>
      <c r="GM711" s="246"/>
      <c r="GN711" s="246"/>
      <c r="GO711" s="246"/>
      <c r="GP711" s="246"/>
      <c r="GQ711" s="246"/>
      <c r="GR711" s="246"/>
      <c r="GS711" s="246"/>
      <c r="GT711" s="246"/>
      <c r="GU711" s="246"/>
      <c r="GV711" s="246"/>
      <c r="GW711" s="246"/>
      <c r="GX711" s="246"/>
      <c r="GY711" s="246"/>
      <c r="GZ711" s="246"/>
      <c r="HA711" s="246"/>
      <c r="HB711" s="246"/>
      <c r="HC711" s="246"/>
      <c r="HD711" s="246"/>
      <c r="HE711" s="246"/>
      <c r="HF711" s="246"/>
      <c r="HG711" s="246"/>
      <c r="HH711" s="246"/>
      <c r="HI711" s="246"/>
      <c r="HJ711" s="246"/>
      <c r="HK711" s="246"/>
    </row>
    <row r="712" spans="1:219" ht="12.4" customHeight="1" x14ac:dyDescent="0.2">
      <c r="A712" s="287"/>
      <c r="B712" s="288"/>
      <c r="C712" s="270"/>
      <c r="D712" s="206"/>
      <c r="E712" s="258"/>
      <c r="F712" s="244"/>
      <c r="G712" s="245"/>
      <c r="H712" s="209"/>
      <c r="I712" s="256"/>
      <c r="J712" s="224"/>
      <c r="K712" s="206"/>
      <c r="L712" s="281"/>
      <c r="M712" s="246"/>
      <c r="N712" s="256"/>
      <c r="O712" s="246"/>
      <c r="P712" s="246"/>
      <c r="Q712" s="246"/>
      <c r="R712" s="254"/>
      <c r="S712" s="246"/>
      <c r="T712" s="246"/>
      <c r="U712" s="254"/>
      <c r="V712" s="246"/>
      <c r="W712" s="254"/>
      <c r="X712" s="254"/>
      <c r="Y712" s="254"/>
      <c r="Z712" s="254"/>
      <c r="AA712" s="289"/>
      <c r="AB712" s="254"/>
      <c r="AC712" s="254"/>
      <c r="AD712" s="254"/>
      <c r="AE712" s="289"/>
      <c r="AF712" s="254"/>
      <c r="AG712" s="254"/>
      <c r="AH712" s="254"/>
      <c r="AI712" s="289"/>
      <c r="AJ712" s="254"/>
      <c r="AK712" s="254"/>
      <c r="AL712" s="254"/>
      <c r="AM712" s="289"/>
      <c r="AN712" s="254"/>
      <c r="AO712" s="254"/>
      <c r="AP712" s="254"/>
      <c r="AQ712" s="289"/>
      <c r="AR712" s="254"/>
      <c r="AS712" s="254"/>
      <c r="AT712" s="254"/>
      <c r="AU712" s="289"/>
      <c r="AV712" s="254"/>
      <c r="AW712" s="254"/>
      <c r="AX712" s="254"/>
      <c r="AY712" s="289"/>
      <c r="AZ712" s="254"/>
      <c r="BA712" s="254"/>
      <c r="BB712" s="254"/>
      <c r="BC712" s="289"/>
      <c r="BD712" s="254"/>
      <c r="BE712" s="254"/>
      <c r="BF712" s="254"/>
      <c r="BG712" s="289"/>
      <c r="BH712" s="254"/>
      <c r="BI712" s="254"/>
      <c r="BJ712" s="254"/>
      <c r="BK712" s="289"/>
      <c r="BL712" s="254"/>
      <c r="BM712" s="254"/>
      <c r="BN712" s="254"/>
      <c r="BO712" s="289"/>
      <c r="BP712" s="254"/>
      <c r="BQ712" s="254"/>
      <c r="BR712" s="254"/>
      <c r="BS712" s="289"/>
      <c r="BT712" s="254"/>
      <c r="BU712" s="254"/>
      <c r="BV712" s="254"/>
      <c r="BW712" s="254"/>
      <c r="BX712" s="254"/>
      <c r="BY712" s="254"/>
      <c r="BZ712" s="254"/>
      <c r="CA712" s="254"/>
      <c r="CB712" s="254"/>
      <c r="CC712" s="254"/>
      <c r="CD712" s="254"/>
      <c r="CE712" s="254"/>
      <c r="CF712" s="254"/>
      <c r="CG712" s="254"/>
      <c r="CH712" s="254"/>
      <c r="CI712" s="254"/>
      <c r="CJ712" s="254"/>
      <c r="CK712" s="254"/>
      <c r="CL712" s="254"/>
      <c r="CM712" s="254"/>
      <c r="CN712" s="254"/>
      <c r="CO712" s="254"/>
      <c r="CP712" s="254"/>
      <c r="CQ712" s="254"/>
      <c r="CR712" s="254"/>
      <c r="CS712" s="254"/>
      <c r="CT712" s="254"/>
      <c r="CU712" s="254"/>
      <c r="CV712" s="254"/>
      <c r="CW712" s="254"/>
      <c r="CX712" s="254"/>
      <c r="CY712" s="254"/>
      <c r="CZ712" s="254"/>
      <c r="DA712" s="254"/>
      <c r="DB712" s="254"/>
      <c r="DC712" s="254"/>
      <c r="DD712" s="254"/>
      <c r="DE712" s="254"/>
      <c r="DF712" s="254"/>
      <c r="DG712" s="260"/>
      <c r="DH712" s="260"/>
      <c r="DI712" s="260"/>
      <c r="DJ712" s="260"/>
      <c r="DK712" s="260"/>
      <c r="DL712" s="260"/>
      <c r="DM712" s="261"/>
      <c r="DN712" s="261"/>
      <c r="DO712" s="262"/>
      <c r="DP712" s="260"/>
      <c r="DQ712" s="260"/>
      <c r="DR712" s="263"/>
      <c r="DS712" s="264"/>
      <c r="DT712" s="264"/>
      <c r="DU712" s="264"/>
      <c r="DV712" s="264"/>
      <c r="DW712" s="264"/>
      <c r="DX712" s="265"/>
      <c r="DY712" s="265"/>
      <c r="DZ712" s="263"/>
      <c r="EA712" s="264"/>
      <c r="EB712" s="264"/>
      <c r="EC712" s="263"/>
      <c r="ED712" s="264"/>
      <c r="EE712" s="264"/>
      <c r="EF712" s="264"/>
      <c r="EG712" s="264"/>
      <c r="EH712" s="264"/>
      <c r="EI712" s="265"/>
      <c r="EJ712" s="265"/>
      <c r="EK712" s="263"/>
      <c r="EL712" s="264"/>
      <c r="EM712" s="264"/>
      <c r="EN712" s="263"/>
      <c r="EO712" s="266"/>
      <c r="EP712" s="266"/>
      <c r="EQ712" s="266"/>
      <c r="ER712" s="266"/>
      <c r="ES712" s="266"/>
      <c r="ET712" s="267"/>
      <c r="EU712" s="268"/>
      <c r="EV712" s="266"/>
      <c r="EW712" s="266"/>
      <c r="EX712" s="266"/>
      <c r="EY712" s="263"/>
      <c r="EZ712" s="269"/>
      <c r="FA712" s="269"/>
      <c r="FB712" s="269"/>
      <c r="FC712" s="269"/>
      <c r="FD712" s="269"/>
      <c r="FE712" s="246"/>
      <c r="FF712" s="246"/>
      <c r="FG712" s="246"/>
      <c r="FH712" s="246"/>
      <c r="FI712" s="246"/>
      <c r="FJ712" s="246"/>
      <c r="FK712" s="246"/>
      <c r="FL712" s="246"/>
      <c r="FM712" s="246"/>
      <c r="FN712" s="246"/>
      <c r="FO712" s="246"/>
      <c r="FP712" s="246"/>
      <c r="FQ712" s="246"/>
      <c r="FR712" s="246"/>
      <c r="FS712" s="246"/>
      <c r="FT712" s="246"/>
      <c r="FU712" s="246"/>
      <c r="FV712" s="246"/>
      <c r="FW712" s="246"/>
      <c r="FX712" s="246"/>
      <c r="FY712" s="246"/>
      <c r="FZ712" s="246"/>
      <c r="GA712" s="246"/>
      <c r="GB712" s="246"/>
      <c r="GC712" s="246"/>
      <c r="GD712" s="246"/>
      <c r="GE712" s="246"/>
      <c r="GF712" s="246"/>
      <c r="GG712" s="246"/>
      <c r="GH712" s="246"/>
      <c r="GI712" s="246"/>
      <c r="GJ712" s="246"/>
      <c r="GK712" s="246"/>
      <c r="GL712" s="246"/>
      <c r="GM712" s="246"/>
      <c r="GN712" s="246"/>
      <c r="GO712" s="246"/>
      <c r="GP712" s="246"/>
      <c r="GQ712" s="246"/>
      <c r="GR712" s="246"/>
      <c r="GS712" s="246"/>
      <c r="GT712" s="246"/>
      <c r="GU712" s="246"/>
      <c r="GV712" s="246"/>
      <c r="GW712" s="246"/>
      <c r="GX712" s="246"/>
      <c r="GY712" s="246"/>
      <c r="GZ712" s="246"/>
      <c r="HA712" s="246"/>
      <c r="HB712" s="246"/>
      <c r="HC712" s="246"/>
      <c r="HD712" s="246"/>
      <c r="HE712" s="246"/>
      <c r="HF712" s="246"/>
      <c r="HG712" s="246"/>
      <c r="HH712" s="246"/>
      <c r="HI712" s="246"/>
      <c r="HJ712" s="246"/>
      <c r="HK712" s="246"/>
    </row>
    <row r="713" spans="1:219" ht="12.4" customHeight="1" x14ac:dyDescent="0.25">
      <c r="A713" s="290"/>
      <c r="B713" s="205"/>
      <c r="H713" s="292"/>
      <c r="M713" s="205"/>
      <c r="N713" s="205"/>
      <c r="O713" s="205"/>
      <c r="P713" s="205"/>
      <c r="Q713" s="271"/>
      <c r="R713" s="227"/>
      <c r="S713" s="205"/>
      <c r="T713" s="205"/>
      <c r="U713" s="227"/>
      <c r="V713" s="227"/>
      <c r="W713" s="227"/>
      <c r="X713" s="227"/>
      <c r="Y713" s="272"/>
      <c r="Z713" s="227"/>
      <c r="AA713" s="273"/>
      <c r="AB713" s="273"/>
      <c r="AC713" s="273"/>
      <c r="AD713" s="273"/>
      <c r="AE713" s="273"/>
      <c r="AF713" s="273"/>
      <c r="AG713" s="273"/>
      <c r="AH713" s="273"/>
      <c r="AI713" s="274"/>
      <c r="AJ713" s="274"/>
      <c r="AK713" s="274"/>
      <c r="AL713" s="274"/>
      <c r="AM713" s="273"/>
      <c r="AN713" s="273"/>
      <c r="AO713" s="273"/>
      <c r="AP713" s="273"/>
      <c r="AQ713" s="273"/>
      <c r="AR713" s="273"/>
      <c r="AS713" s="273"/>
      <c r="AT713" s="273"/>
      <c r="AU713" s="273"/>
      <c r="AV713" s="273"/>
      <c r="AW713" s="273"/>
      <c r="AX713" s="273"/>
      <c r="AY713" s="273"/>
      <c r="AZ713" s="273"/>
      <c r="BA713" s="273"/>
      <c r="BB713" s="273"/>
      <c r="BC713" s="273"/>
      <c r="BD713" s="273"/>
      <c r="BE713" s="273"/>
      <c r="BF713" s="273"/>
      <c r="BG713" s="273"/>
      <c r="BH713" s="273"/>
      <c r="BI713" s="273"/>
      <c r="BJ713" s="273"/>
      <c r="BK713" s="273"/>
      <c r="BL713" s="273"/>
      <c r="BM713" s="273"/>
      <c r="BN713" s="273"/>
      <c r="BO713" s="273"/>
      <c r="BP713" s="273"/>
      <c r="BQ713" s="273"/>
      <c r="BR713" s="273"/>
      <c r="BS713" s="273"/>
      <c r="BT713" s="273"/>
      <c r="BU713" s="273"/>
      <c r="BV713" s="273"/>
      <c r="BW713" s="273"/>
      <c r="BX713" s="273"/>
      <c r="BY713" s="273"/>
      <c r="BZ713" s="273"/>
      <c r="CA713" s="273"/>
      <c r="CB713" s="273"/>
      <c r="CC713" s="273"/>
      <c r="CD713" s="273"/>
      <c r="CE713" s="273"/>
      <c r="CF713" s="273"/>
      <c r="CG713" s="273"/>
      <c r="CH713" s="273"/>
      <c r="CI713" s="273"/>
      <c r="CJ713" s="273"/>
      <c r="CK713" s="273"/>
      <c r="CL713" s="273"/>
      <c r="CM713" s="273"/>
      <c r="CN713" s="273"/>
      <c r="CO713" s="273"/>
      <c r="CP713" s="273"/>
      <c r="CQ713" s="273"/>
      <c r="CR713" s="273"/>
      <c r="CS713" s="273"/>
      <c r="CT713" s="273"/>
      <c r="CU713" s="273"/>
      <c r="CV713" s="273"/>
      <c r="CW713" s="273"/>
      <c r="CX713" s="273"/>
      <c r="CY713" s="273"/>
      <c r="CZ713" s="273"/>
      <c r="DA713" s="273"/>
      <c r="DB713" s="273"/>
      <c r="DC713" s="273"/>
      <c r="DD713" s="273"/>
      <c r="DE713" s="273"/>
      <c r="DF713" s="273"/>
      <c r="DM713" s="16"/>
      <c r="DN713" s="16"/>
      <c r="DO713" s="17"/>
      <c r="DP713" s="12"/>
      <c r="DQ713" s="12"/>
      <c r="DR713" s="18"/>
      <c r="DS713" s="19"/>
      <c r="DT713" s="19"/>
      <c r="DU713" s="19"/>
      <c r="DV713" s="19"/>
      <c r="DW713" s="19"/>
      <c r="DX713" s="20"/>
      <c r="DY713" s="20"/>
      <c r="DZ713" s="21"/>
      <c r="EA713" s="21"/>
      <c r="EB713" s="21"/>
      <c r="EC713" s="18"/>
      <c r="ED713" s="21"/>
      <c r="EE713" s="21"/>
      <c r="EF713" s="21"/>
      <c r="EG713" s="21"/>
      <c r="EH713" s="21"/>
      <c r="EI713" s="20"/>
      <c r="EJ713" s="16"/>
      <c r="EK713" s="21"/>
      <c r="EL713" s="21"/>
      <c r="EM713" s="21"/>
      <c r="EN713" s="18"/>
      <c r="EO713" s="22"/>
      <c r="EP713" s="22"/>
      <c r="EQ713" s="22"/>
      <c r="ER713" s="22"/>
      <c r="ES713" s="22"/>
      <c r="ET713" s="20"/>
      <c r="EU713" s="23"/>
      <c r="EV713" s="22"/>
      <c r="EW713" s="22"/>
      <c r="EX713" s="22"/>
      <c r="EY713" s="24"/>
      <c r="EZ713" s="25"/>
      <c r="FA713" s="25"/>
      <c r="FB713" s="25"/>
      <c r="FC713" s="25"/>
      <c r="FD713" s="25"/>
    </row>
    <row r="714" spans="1:219" ht="12.4" customHeight="1" x14ac:dyDescent="0.25">
      <c r="A714" s="290"/>
      <c r="B714" s="205"/>
      <c r="H714" s="292"/>
      <c r="M714" s="205"/>
      <c r="N714" s="205"/>
      <c r="O714" s="205"/>
      <c r="P714" s="205"/>
      <c r="Q714" s="271"/>
      <c r="R714" s="227"/>
      <c r="S714" s="205"/>
      <c r="T714" s="205"/>
      <c r="U714" s="227"/>
      <c r="V714" s="227"/>
      <c r="W714" s="227"/>
      <c r="X714" s="272"/>
      <c r="Y714" s="272"/>
      <c r="Z714" s="227"/>
      <c r="AA714" s="273"/>
      <c r="AB714" s="273"/>
      <c r="AC714" s="273"/>
      <c r="AD714" s="273"/>
      <c r="AE714" s="273"/>
      <c r="AF714" s="273"/>
      <c r="AG714" s="273"/>
      <c r="AH714" s="273"/>
      <c r="AI714" s="273"/>
      <c r="AJ714" s="273"/>
      <c r="AK714" s="273"/>
      <c r="AL714" s="273"/>
      <c r="AM714" s="273"/>
      <c r="AN714" s="273"/>
      <c r="AO714" s="273"/>
      <c r="AP714" s="273"/>
      <c r="AQ714" s="273"/>
      <c r="AR714" s="273"/>
      <c r="AS714" s="273"/>
      <c r="AT714" s="273"/>
      <c r="AU714" s="273"/>
      <c r="AV714" s="273"/>
      <c r="AW714" s="273"/>
      <c r="AX714" s="273"/>
      <c r="AY714" s="273"/>
      <c r="AZ714" s="273"/>
      <c r="BA714" s="273"/>
      <c r="BB714" s="273"/>
      <c r="BC714" s="273"/>
      <c r="BD714" s="273"/>
      <c r="BE714" s="273"/>
      <c r="BF714" s="273"/>
      <c r="BG714" s="273"/>
      <c r="BH714" s="273"/>
      <c r="BI714" s="273"/>
      <c r="BJ714" s="273"/>
      <c r="BK714" s="273"/>
      <c r="BL714" s="273"/>
      <c r="BM714" s="273"/>
      <c r="BN714" s="273"/>
      <c r="BO714" s="273"/>
      <c r="BP714" s="273"/>
      <c r="BQ714" s="273"/>
      <c r="BR714" s="273"/>
      <c r="BS714" s="273"/>
      <c r="BT714" s="273"/>
      <c r="BU714" s="273"/>
      <c r="BV714" s="273"/>
      <c r="BW714" s="273"/>
      <c r="BX714" s="273"/>
      <c r="BY714" s="273"/>
      <c r="BZ714" s="273"/>
      <c r="CA714" s="273"/>
      <c r="CB714" s="273"/>
      <c r="CC714" s="273"/>
      <c r="CD714" s="273"/>
      <c r="CE714" s="273"/>
      <c r="CF714" s="273"/>
      <c r="CG714" s="273"/>
      <c r="CH714" s="273"/>
      <c r="CI714" s="273"/>
      <c r="CJ714" s="273"/>
      <c r="CK714" s="273"/>
      <c r="CL714" s="273"/>
      <c r="CM714" s="273"/>
      <c r="CN714" s="273"/>
      <c r="CO714" s="273"/>
      <c r="CP714" s="273"/>
      <c r="CQ714" s="273"/>
      <c r="CR714" s="273"/>
      <c r="CS714" s="273"/>
      <c r="CT714" s="273"/>
      <c r="CU714" s="273"/>
      <c r="CV714" s="273"/>
      <c r="CW714" s="273"/>
      <c r="CX714" s="273"/>
      <c r="CY714" s="274"/>
      <c r="CZ714" s="274"/>
      <c r="DA714" s="274"/>
      <c r="DB714" s="273"/>
      <c r="DC714" s="273"/>
      <c r="DD714" s="273"/>
      <c r="DE714" s="273"/>
      <c r="DF714" s="273"/>
      <c r="DM714" s="16"/>
      <c r="DN714" s="16"/>
      <c r="DO714" s="17"/>
      <c r="DP714" s="12"/>
      <c r="DQ714" s="12"/>
      <c r="DR714" s="18"/>
      <c r="DS714" s="19"/>
      <c r="DT714" s="19"/>
      <c r="DU714" s="19"/>
      <c r="DV714" s="19"/>
      <c r="DW714" s="19"/>
      <c r="DX714" s="20"/>
      <c r="DY714" s="20"/>
      <c r="DZ714" s="21"/>
      <c r="EA714" s="21"/>
      <c r="EB714" s="21"/>
      <c r="EC714" s="18"/>
      <c r="ED714" s="21"/>
      <c r="EE714" s="21"/>
      <c r="EF714" s="21"/>
      <c r="EG714" s="21"/>
      <c r="EH714" s="21"/>
      <c r="EI714" s="20"/>
      <c r="EJ714" s="16"/>
      <c r="EK714" s="21"/>
      <c r="EL714" s="21"/>
      <c r="EM714" s="21"/>
      <c r="EN714" s="18"/>
      <c r="EO714" s="22"/>
      <c r="EP714" s="22"/>
      <c r="EQ714" s="22"/>
      <c r="ER714" s="22"/>
      <c r="ES714" s="22"/>
      <c r="ET714" s="20"/>
      <c r="EU714" s="23"/>
      <c r="EV714" s="22"/>
      <c r="EW714" s="22"/>
      <c r="EX714" s="22"/>
      <c r="EY714" s="24"/>
      <c r="EZ714" s="25"/>
      <c r="FA714" s="25"/>
      <c r="FB714" s="25"/>
      <c r="FC714" s="25"/>
      <c r="FD714" s="25"/>
    </row>
    <row r="715" spans="1:219" ht="12.4" customHeight="1" x14ac:dyDescent="0.25">
      <c r="A715" s="290"/>
      <c r="B715" s="205"/>
      <c r="H715" s="292"/>
      <c r="M715" s="205"/>
      <c r="N715" s="205"/>
      <c r="O715" s="205"/>
      <c r="P715" s="205"/>
      <c r="Q715" s="271"/>
      <c r="R715" s="227"/>
      <c r="S715" s="205"/>
      <c r="T715" s="205"/>
      <c r="U715" s="227"/>
      <c r="V715" s="227"/>
      <c r="W715" s="227"/>
      <c r="X715" s="272"/>
      <c r="Y715" s="272"/>
      <c r="Z715" s="227"/>
      <c r="AA715" s="273"/>
      <c r="AB715" s="273"/>
      <c r="AC715" s="273"/>
      <c r="AD715" s="273"/>
      <c r="AE715" s="273"/>
      <c r="AF715" s="273"/>
      <c r="AG715" s="273"/>
      <c r="AH715" s="273"/>
      <c r="AI715" s="274"/>
      <c r="AJ715" s="274"/>
      <c r="AK715" s="274"/>
      <c r="AL715" s="274"/>
      <c r="AM715" s="273"/>
      <c r="AN715" s="273"/>
      <c r="AO715" s="273"/>
      <c r="AP715" s="273"/>
      <c r="AQ715" s="273"/>
      <c r="AR715" s="273"/>
      <c r="AS715" s="273"/>
      <c r="AT715" s="273"/>
      <c r="AU715" s="273"/>
      <c r="AV715" s="273"/>
      <c r="AW715" s="273"/>
      <c r="AX715" s="273"/>
      <c r="AY715" s="273"/>
      <c r="AZ715" s="273"/>
      <c r="BA715" s="273"/>
      <c r="BB715" s="273"/>
      <c r="BC715" s="273"/>
      <c r="BD715" s="273"/>
      <c r="BE715" s="273"/>
      <c r="BF715" s="273"/>
      <c r="BG715" s="273"/>
      <c r="BH715" s="273"/>
      <c r="BI715" s="273"/>
      <c r="BJ715" s="273"/>
      <c r="BK715" s="273"/>
      <c r="BL715" s="273"/>
      <c r="BM715" s="273"/>
      <c r="BN715" s="273"/>
      <c r="BO715" s="273"/>
      <c r="BP715" s="273"/>
      <c r="BQ715" s="273"/>
      <c r="BR715" s="273"/>
      <c r="BS715" s="273"/>
      <c r="BT715" s="273"/>
      <c r="BU715" s="273"/>
      <c r="BV715" s="273"/>
      <c r="BW715" s="273"/>
      <c r="BX715" s="273"/>
      <c r="BY715" s="273"/>
      <c r="BZ715" s="273"/>
      <c r="CA715" s="273"/>
      <c r="CB715" s="273"/>
      <c r="CC715" s="273"/>
      <c r="CD715" s="273"/>
      <c r="CE715" s="273"/>
      <c r="CF715" s="273"/>
      <c r="CG715" s="273"/>
      <c r="CH715" s="273"/>
      <c r="CI715" s="273"/>
      <c r="CJ715" s="273"/>
      <c r="CK715" s="273"/>
      <c r="CL715" s="273"/>
      <c r="CM715" s="273"/>
      <c r="CN715" s="273"/>
      <c r="CO715" s="273"/>
      <c r="CP715" s="273"/>
      <c r="CQ715" s="273"/>
      <c r="CR715" s="273"/>
      <c r="CS715" s="273"/>
      <c r="CT715" s="273"/>
      <c r="CU715" s="273"/>
      <c r="CV715" s="273"/>
      <c r="CW715" s="273"/>
      <c r="CX715" s="273"/>
      <c r="CY715" s="273"/>
      <c r="CZ715" s="273"/>
      <c r="DA715" s="273"/>
      <c r="DB715" s="273"/>
      <c r="DC715" s="273"/>
      <c r="DD715" s="273"/>
      <c r="DE715" s="273"/>
      <c r="DF715" s="273"/>
      <c r="DM715" s="16"/>
      <c r="DN715" s="16"/>
      <c r="DO715" s="17"/>
      <c r="DP715" s="12"/>
      <c r="DQ715" s="12"/>
      <c r="DR715" s="18"/>
      <c r="DS715" s="19"/>
      <c r="DT715" s="19"/>
      <c r="DU715" s="19"/>
      <c r="DV715" s="19"/>
      <c r="DW715" s="19"/>
      <c r="DX715" s="20"/>
      <c r="DY715" s="20"/>
      <c r="DZ715" s="21"/>
      <c r="EA715" s="21"/>
      <c r="EB715" s="21"/>
      <c r="EC715" s="18"/>
      <c r="ED715" s="21"/>
      <c r="EE715" s="21"/>
      <c r="EF715" s="21"/>
      <c r="EG715" s="21"/>
      <c r="EH715" s="21"/>
      <c r="EI715" s="20"/>
      <c r="EJ715" s="16"/>
      <c r="EK715" s="21"/>
      <c r="EL715" s="21"/>
      <c r="EM715" s="21"/>
      <c r="EN715" s="18"/>
      <c r="EO715" s="22"/>
      <c r="EP715" s="22"/>
      <c r="EQ715" s="22"/>
      <c r="ER715" s="22"/>
      <c r="ES715" s="22"/>
      <c r="ET715" s="20"/>
      <c r="EU715" s="23"/>
      <c r="EV715" s="22"/>
      <c r="EW715" s="22"/>
      <c r="EX715" s="22"/>
      <c r="EY715" s="24"/>
      <c r="EZ715" s="25"/>
      <c r="FA715" s="25"/>
      <c r="FB715" s="25"/>
      <c r="FC715" s="25"/>
      <c r="FD715" s="25"/>
    </row>
    <row r="716" spans="1:219" ht="12.4" customHeight="1" x14ac:dyDescent="0.25">
      <c r="A716" s="290"/>
      <c r="B716" s="205"/>
      <c r="H716" s="292"/>
      <c r="M716" s="205"/>
      <c r="N716" s="205"/>
      <c r="O716" s="205"/>
      <c r="P716" s="205"/>
      <c r="Q716" s="271"/>
      <c r="R716" s="227"/>
      <c r="S716" s="205"/>
      <c r="T716" s="205"/>
      <c r="U716" s="227"/>
      <c r="V716" s="227"/>
      <c r="W716" s="227"/>
      <c r="X716" s="227"/>
      <c r="Y716" s="272"/>
      <c r="Z716" s="227"/>
      <c r="AA716" s="273"/>
      <c r="AB716" s="273"/>
      <c r="AC716" s="273"/>
      <c r="AD716" s="273"/>
      <c r="AE716" s="273"/>
      <c r="AF716" s="273"/>
      <c r="AG716" s="273"/>
      <c r="AH716" s="273"/>
      <c r="AI716" s="274"/>
      <c r="AJ716" s="274"/>
      <c r="AK716" s="274"/>
      <c r="AL716" s="274"/>
      <c r="AM716" s="273"/>
      <c r="AN716" s="273"/>
      <c r="AO716" s="273"/>
      <c r="AP716" s="273"/>
      <c r="AQ716" s="273"/>
      <c r="AR716" s="273"/>
      <c r="AS716" s="273"/>
      <c r="AT716" s="273"/>
      <c r="AU716" s="273"/>
      <c r="AV716" s="273"/>
      <c r="AW716" s="273"/>
      <c r="AX716" s="273"/>
      <c r="AY716" s="273"/>
      <c r="AZ716" s="273"/>
      <c r="BA716" s="273"/>
      <c r="BB716" s="273"/>
      <c r="BC716" s="273"/>
      <c r="BD716" s="273"/>
      <c r="BE716" s="273"/>
      <c r="BF716" s="273"/>
      <c r="BG716" s="273"/>
      <c r="BH716" s="273"/>
      <c r="BI716" s="273"/>
      <c r="BJ716" s="273"/>
      <c r="BK716" s="273"/>
      <c r="BL716" s="273"/>
      <c r="BM716" s="273"/>
      <c r="BN716" s="273"/>
      <c r="BO716" s="273"/>
      <c r="BP716" s="273"/>
      <c r="BQ716" s="273"/>
      <c r="BR716" s="273"/>
      <c r="BS716" s="273"/>
      <c r="BT716" s="273"/>
      <c r="BU716" s="273"/>
      <c r="BV716" s="273"/>
      <c r="BW716" s="273"/>
      <c r="BX716" s="273"/>
      <c r="BY716" s="273"/>
      <c r="BZ716" s="273"/>
      <c r="CA716" s="273"/>
      <c r="CB716" s="273"/>
      <c r="CC716" s="273"/>
      <c r="CD716" s="273"/>
      <c r="CE716" s="273"/>
      <c r="CF716" s="273"/>
      <c r="CG716" s="273"/>
      <c r="CH716" s="273"/>
      <c r="CI716" s="273"/>
      <c r="CJ716" s="273"/>
      <c r="CK716" s="273"/>
      <c r="CL716" s="273"/>
      <c r="CM716" s="273"/>
      <c r="CN716" s="273"/>
      <c r="CO716" s="273"/>
      <c r="CP716" s="273"/>
      <c r="CQ716" s="273"/>
      <c r="CR716" s="273"/>
      <c r="CS716" s="273"/>
      <c r="CT716" s="273"/>
      <c r="CU716" s="274"/>
      <c r="CV716" s="274"/>
      <c r="CW716" s="274"/>
      <c r="CX716" s="274"/>
      <c r="CY716" s="273"/>
      <c r="CZ716" s="273"/>
      <c r="DA716" s="273"/>
      <c r="DB716" s="273"/>
      <c r="DC716" s="273"/>
      <c r="DD716" s="273"/>
      <c r="DE716" s="273"/>
      <c r="DF716" s="273"/>
      <c r="DM716" s="16"/>
      <c r="DN716" s="16"/>
      <c r="DO716" s="17"/>
      <c r="DP716" s="12"/>
      <c r="DQ716" s="12"/>
      <c r="DR716" s="18"/>
      <c r="DS716" s="19"/>
      <c r="DT716" s="19"/>
      <c r="DU716" s="19"/>
      <c r="DV716" s="19"/>
      <c r="DW716" s="19"/>
      <c r="DX716" s="20"/>
      <c r="DY716" s="20"/>
      <c r="DZ716" s="21"/>
      <c r="EA716" s="21"/>
      <c r="EB716" s="21"/>
      <c r="EC716" s="18"/>
      <c r="ED716" s="21"/>
      <c r="EE716" s="21"/>
      <c r="EF716" s="21"/>
      <c r="EG716" s="21"/>
      <c r="EH716" s="21"/>
      <c r="EI716" s="20"/>
      <c r="EJ716" s="16"/>
      <c r="EK716" s="21"/>
      <c r="EL716" s="21"/>
      <c r="EM716" s="21"/>
      <c r="EN716" s="18"/>
      <c r="EO716" s="22"/>
      <c r="EP716" s="22"/>
      <c r="EQ716" s="22"/>
      <c r="ER716" s="22"/>
      <c r="ES716" s="22"/>
      <c r="ET716" s="20"/>
      <c r="EU716" s="23"/>
      <c r="EV716" s="22"/>
      <c r="EW716" s="22"/>
      <c r="EX716" s="22"/>
      <c r="EY716" s="24"/>
      <c r="EZ716" s="25"/>
      <c r="FA716" s="25"/>
      <c r="FB716" s="25"/>
      <c r="FC716" s="25"/>
      <c r="FD716" s="25"/>
    </row>
    <row r="717" spans="1:219" ht="12.4" customHeight="1" x14ac:dyDescent="0.25">
      <c r="A717" s="290"/>
      <c r="B717" s="205"/>
      <c r="H717" s="292"/>
      <c r="M717" s="205"/>
      <c r="N717" s="205"/>
      <c r="O717" s="205"/>
      <c r="P717" s="205"/>
      <c r="Q717" s="271"/>
      <c r="R717" s="227"/>
      <c r="S717" s="205"/>
      <c r="T717" s="205"/>
      <c r="U717" s="227"/>
      <c r="V717" s="227"/>
      <c r="W717" s="227"/>
      <c r="X717" s="272"/>
      <c r="Y717" s="272"/>
      <c r="Z717" s="227"/>
      <c r="AA717" s="273"/>
      <c r="AB717" s="273"/>
      <c r="AC717" s="273"/>
      <c r="AD717" s="273"/>
      <c r="AE717" s="273"/>
      <c r="AF717" s="273"/>
      <c r="AG717" s="273"/>
      <c r="AH717" s="273"/>
      <c r="AI717" s="274"/>
      <c r="AJ717" s="274"/>
      <c r="AK717" s="274"/>
      <c r="AL717" s="274"/>
      <c r="AM717" s="273"/>
      <c r="AN717" s="273"/>
      <c r="AO717" s="273"/>
      <c r="AP717" s="273"/>
      <c r="AQ717" s="273"/>
      <c r="AR717" s="273"/>
      <c r="AS717" s="273"/>
      <c r="AT717" s="273"/>
      <c r="AU717" s="273"/>
      <c r="AV717" s="273"/>
      <c r="AW717" s="273"/>
      <c r="AX717" s="273"/>
      <c r="AY717" s="273"/>
      <c r="AZ717" s="273"/>
      <c r="BA717" s="273"/>
      <c r="BB717" s="273"/>
      <c r="BC717" s="273"/>
      <c r="BD717" s="273"/>
      <c r="BE717" s="273"/>
      <c r="BF717" s="273"/>
      <c r="BG717" s="273"/>
      <c r="BH717" s="273"/>
      <c r="BI717" s="273"/>
      <c r="BJ717" s="273"/>
      <c r="BK717" s="273"/>
      <c r="BL717" s="273"/>
      <c r="BM717" s="273"/>
      <c r="BN717" s="273"/>
      <c r="BO717" s="273"/>
      <c r="BP717" s="273"/>
      <c r="BQ717" s="273"/>
      <c r="BR717" s="273"/>
      <c r="BS717" s="273"/>
      <c r="BT717" s="273"/>
      <c r="BU717" s="273"/>
      <c r="BV717" s="273"/>
      <c r="BW717" s="273"/>
      <c r="BX717" s="273"/>
      <c r="BY717" s="273"/>
      <c r="BZ717" s="273"/>
      <c r="CA717" s="273"/>
      <c r="CB717" s="273"/>
      <c r="CC717" s="273"/>
      <c r="CD717" s="273"/>
      <c r="CE717" s="273"/>
      <c r="CF717" s="273"/>
      <c r="CG717" s="273"/>
      <c r="CH717" s="273"/>
      <c r="CI717" s="273"/>
      <c r="CJ717" s="273"/>
      <c r="CK717" s="273"/>
      <c r="CL717" s="273"/>
      <c r="CM717" s="273"/>
      <c r="CN717" s="273"/>
      <c r="CO717" s="273"/>
      <c r="CP717" s="273"/>
      <c r="CQ717" s="273"/>
      <c r="CR717" s="273"/>
      <c r="CS717" s="273"/>
      <c r="CT717" s="273"/>
      <c r="CU717" s="273"/>
      <c r="CV717" s="273"/>
      <c r="CW717" s="273"/>
      <c r="CX717" s="273"/>
      <c r="CY717" s="273"/>
      <c r="CZ717" s="273"/>
      <c r="DA717" s="273"/>
      <c r="DB717" s="273"/>
      <c r="DC717" s="273"/>
      <c r="DD717" s="273"/>
      <c r="DE717" s="273"/>
      <c r="DF717" s="273"/>
      <c r="DM717" s="16"/>
      <c r="DN717" s="16"/>
      <c r="DO717" s="17"/>
      <c r="DP717" s="12"/>
      <c r="DQ717" s="12"/>
      <c r="DR717" s="18"/>
      <c r="DS717" s="19"/>
      <c r="DT717" s="19"/>
      <c r="DU717" s="19"/>
      <c r="DV717" s="19"/>
      <c r="DW717" s="19"/>
      <c r="DX717" s="20"/>
      <c r="DY717" s="20"/>
      <c r="DZ717" s="21"/>
      <c r="EA717" s="21"/>
      <c r="EB717" s="21"/>
      <c r="EC717" s="18"/>
      <c r="ED717" s="21"/>
      <c r="EE717" s="21"/>
      <c r="EF717" s="21"/>
      <c r="EG717" s="21"/>
      <c r="EH717" s="21"/>
      <c r="EI717" s="20"/>
      <c r="EJ717" s="16"/>
      <c r="EK717" s="21"/>
      <c r="EL717" s="21"/>
      <c r="EM717" s="21"/>
      <c r="EN717" s="18"/>
      <c r="EO717" s="22"/>
      <c r="EP717" s="22"/>
      <c r="EQ717" s="22"/>
      <c r="ER717" s="22"/>
      <c r="ES717" s="22"/>
      <c r="ET717" s="20"/>
      <c r="EU717" s="23"/>
      <c r="EV717" s="22"/>
      <c r="EW717" s="22"/>
      <c r="EX717" s="22"/>
      <c r="EY717" s="24"/>
      <c r="EZ717" s="25"/>
      <c r="FA717" s="25"/>
      <c r="FB717" s="25"/>
      <c r="FC717" s="25"/>
      <c r="FD717" s="25"/>
    </row>
    <row r="718" spans="1:219" ht="12.4" customHeight="1" x14ac:dyDescent="0.25">
      <c r="A718" s="290"/>
      <c r="B718" s="205"/>
      <c r="H718" s="292"/>
      <c r="M718" s="205"/>
      <c r="N718" s="205"/>
      <c r="O718" s="205"/>
      <c r="P718" s="271"/>
      <c r="Q718" s="271"/>
      <c r="R718" s="227"/>
      <c r="S718" s="205"/>
      <c r="T718" s="205"/>
      <c r="U718" s="227"/>
      <c r="V718" s="227"/>
      <c r="W718" s="227"/>
      <c r="X718" s="272"/>
      <c r="Y718" s="272"/>
      <c r="Z718" s="227"/>
      <c r="AA718" s="274"/>
      <c r="AB718" s="273"/>
      <c r="AC718" s="273"/>
      <c r="AD718" s="273"/>
      <c r="AE718" s="274"/>
      <c r="AF718" s="273"/>
      <c r="AG718" s="273"/>
      <c r="AH718" s="273"/>
      <c r="AI718" s="274"/>
      <c r="AJ718" s="274"/>
      <c r="AK718" s="274"/>
      <c r="AL718" s="274"/>
      <c r="AM718" s="274"/>
      <c r="AN718" s="273"/>
      <c r="AO718" s="273"/>
      <c r="AP718" s="273"/>
      <c r="AQ718" s="274"/>
      <c r="AR718" s="273"/>
      <c r="AS718" s="274"/>
      <c r="AT718" s="273"/>
      <c r="AU718" s="274"/>
      <c r="AV718" s="273"/>
      <c r="AW718" s="273"/>
      <c r="AX718" s="273"/>
      <c r="AY718" s="274"/>
      <c r="AZ718" s="273"/>
      <c r="BA718" s="273"/>
      <c r="BB718" s="273"/>
      <c r="BC718" s="274"/>
      <c r="BD718" s="273"/>
      <c r="BE718" s="273"/>
      <c r="BF718" s="273"/>
      <c r="BG718" s="274"/>
      <c r="BH718" s="273"/>
      <c r="BI718" s="273"/>
      <c r="BJ718" s="273"/>
      <c r="BK718" s="274"/>
      <c r="BL718" s="273"/>
      <c r="BM718" s="273"/>
      <c r="BN718" s="273"/>
      <c r="BO718" s="274"/>
      <c r="BP718" s="273"/>
      <c r="BQ718" s="273"/>
      <c r="BR718" s="273"/>
      <c r="BS718" s="274"/>
      <c r="BT718" s="273"/>
      <c r="BU718" s="273"/>
      <c r="BV718" s="273"/>
      <c r="BW718" s="274"/>
      <c r="BX718" s="273"/>
      <c r="BY718" s="273"/>
      <c r="BZ718" s="273"/>
      <c r="CA718" s="274"/>
      <c r="CB718" s="273"/>
      <c r="CC718" s="273"/>
      <c r="CD718" s="273"/>
      <c r="CE718" s="274"/>
      <c r="CF718" s="273"/>
      <c r="CG718" s="273"/>
      <c r="CH718" s="273"/>
      <c r="CI718" s="274"/>
      <c r="CJ718" s="273"/>
      <c r="CK718" s="273"/>
      <c r="CL718" s="273"/>
      <c r="CM718" s="274"/>
      <c r="CN718" s="273"/>
      <c r="CO718" s="273"/>
      <c r="CP718" s="273"/>
      <c r="CQ718" s="274"/>
      <c r="CR718" s="273"/>
      <c r="CS718" s="273"/>
      <c r="CT718" s="273"/>
      <c r="CU718" s="274"/>
      <c r="CV718" s="273"/>
      <c r="CW718" s="273"/>
      <c r="CX718" s="273"/>
      <c r="CY718" s="274"/>
      <c r="CZ718" s="273"/>
      <c r="DA718" s="273"/>
      <c r="DB718" s="273"/>
      <c r="DC718" s="274"/>
      <c r="DD718" s="273"/>
      <c r="DE718" s="273"/>
      <c r="DF718" s="273"/>
      <c r="DM718" s="16"/>
      <c r="DN718" s="16"/>
      <c r="DO718" s="17"/>
      <c r="DP718" s="12"/>
      <c r="DQ718" s="12"/>
      <c r="DR718" s="18"/>
      <c r="DS718" s="19"/>
      <c r="DT718" s="19"/>
      <c r="DU718" s="19"/>
      <c r="DV718" s="19"/>
      <c r="DW718" s="19"/>
      <c r="DX718" s="20"/>
      <c r="DY718" s="20"/>
      <c r="DZ718" s="21"/>
      <c r="EA718" s="21"/>
      <c r="EB718" s="21"/>
      <c r="EC718" s="18"/>
      <c r="ED718" s="21"/>
      <c r="EE718" s="21"/>
      <c r="EF718" s="21"/>
      <c r="EG718" s="21"/>
      <c r="EH718" s="21"/>
      <c r="EI718" s="20"/>
      <c r="EJ718" s="16"/>
      <c r="EK718" s="21"/>
      <c r="EL718" s="21"/>
      <c r="EM718" s="21"/>
      <c r="EN718" s="18"/>
      <c r="EO718" s="22"/>
      <c r="EP718" s="22"/>
      <c r="EQ718" s="22"/>
      <c r="ER718" s="22"/>
      <c r="ES718" s="22"/>
      <c r="ET718" s="20"/>
      <c r="EU718" s="23"/>
      <c r="EV718" s="22"/>
      <c r="EW718" s="22"/>
      <c r="EX718" s="22"/>
      <c r="EY718" s="24"/>
      <c r="EZ718" s="25"/>
      <c r="FA718" s="25"/>
      <c r="FB718" s="25"/>
      <c r="FC718" s="25"/>
      <c r="FD718" s="25"/>
    </row>
    <row r="719" spans="1:219" ht="12.4" customHeight="1" x14ac:dyDescent="0.25">
      <c r="A719" s="290"/>
      <c r="B719" s="205"/>
      <c r="H719" s="292"/>
      <c r="M719" s="205"/>
      <c r="N719" s="205"/>
      <c r="O719" s="205"/>
      <c r="P719" s="205"/>
      <c r="Q719" s="271"/>
      <c r="R719" s="227"/>
      <c r="S719" s="205"/>
      <c r="T719" s="205"/>
      <c r="U719" s="227"/>
      <c r="V719" s="227"/>
      <c r="W719" s="227"/>
      <c r="X719" s="272"/>
      <c r="Y719" s="272"/>
      <c r="Z719" s="227"/>
      <c r="AA719" s="273"/>
      <c r="AB719" s="273"/>
      <c r="AC719" s="273"/>
      <c r="AD719" s="273"/>
      <c r="AE719" s="273"/>
      <c r="AF719" s="273"/>
      <c r="AG719" s="273"/>
      <c r="AH719" s="273"/>
      <c r="AI719" s="273"/>
      <c r="AJ719" s="273"/>
      <c r="AK719" s="273"/>
      <c r="AL719" s="273"/>
      <c r="AM719" s="273"/>
      <c r="AN719" s="273"/>
      <c r="AO719" s="273"/>
      <c r="AP719" s="273"/>
      <c r="AQ719" s="273"/>
      <c r="AR719" s="273"/>
      <c r="AS719" s="273"/>
      <c r="AT719" s="273"/>
      <c r="AU719" s="273"/>
      <c r="AV719" s="273"/>
      <c r="AW719" s="273"/>
      <c r="AX719" s="273"/>
      <c r="AY719" s="274"/>
      <c r="AZ719" s="274"/>
      <c r="BA719" s="274"/>
      <c r="BB719" s="274"/>
      <c r="BC719" s="273"/>
      <c r="BD719" s="273"/>
      <c r="BE719" s="273"/>
      <c r="BF719" s="273"/>
      <c r="BG719" s="273"/>
      <c r="BH719" s="273"/>
      <c r="BI719" s="273"/>
      <c r="BJ719" s="273"/>
      <c r="BK719" s="273"/>
      <c r="BL719" s="273"/>
      <c r="BM719" s="273"/>
      <c r="BN719" s="273"/>
      <c r="BO719" s="273"/>
      <c r="BP719" s="273"/>
      <c r="BQ719" s="273"/>
      <c r="BR719" s="273"/>
      <c r="BS719" s="273"/>
      <c r="BT719" s="273"/>
      <c r="BU719" s="273"/>
      <c r="BV719" s="273"/>
      <c r="BW719" s="273"/>
      <c r="BX719" s="273"/>
      <c r="BY719" s="273"/>
      <c r="BZ719" s="273"/>
      <c r="CA719" s="273"/>
      <c r="CB719" s="273"/>
      <c r="CC719" s="273"/>
      <c r="CD719" s="273"/>
      <c r="CE719" s="273"/>
      <c r="CF719" s="273"/>
      <c r="CG719" s="273"/>
      <c r="CH719" s="273"/>
      <c r="CI719" s="273"/>
      <c r="CJ719" s="273"/>
      <c r="CK719" s="273"/>
      <c r="CL719" s="273"/>
      <c r="CM719" s="273"/>
      <c r="CN719" s="273"/>
      <c r="CO719" s="273"/>
      <c r="CP719" s="273"/>
      <c r="CQ719" s="273"/>
      <c r="CR719" s="273"/>
      <c r="CS719" s="273"/>
      <c r="CT719" s="273"/>
      <c r="CU719" s="273"/>
      <c r="CV719" s="273"/>
      <c r="CW719" s="273"/>
      <c r="CX719" s="273"/>
      <c r="CY719" s="273"/>
      <c r="CZ719" s="273"/>
      <c r="DA719" s="273"/>
      <c r="DB719" s="273"/>
      <c r="DC719" s="273"/>
      <c r="DD719" s="273"/>
      <c r="DE719" s="273"/>
      <c r="DF719" s="273"/>
      <c r="DM719" s="16"/>
      <c r="DN719" s="16"/>
      <c r="DO719" s="17"/>
      <c r="DP719" s="12"/>
      <c r="DQ719" s="12"/>
      <c r="DR719" s="18"/>
      <c r="DS719" s="19"/>
      <c r="DT719" s="19"/>
      <c r="DU719" s="19"/>
      <c r="DV719" s="19"/>
      <c r="DW719" s="19"/>
      <c r="DX719" s="20"/>
      <c r="DY719" s="20"/>
      <c r="DZ719" s="21"/>
      <c r="EA719" s="21"/>
      <c r="EB719" s="21"/>
      <c r="EC719" s="18"/>
      <c r="ED719" s="21"/>
      <c r="EE719" s="21"/>
      <c r="EF719" s="21"/>
      <c r="EG719" s="21"/>
      <c r="EH719" s="21"/>
      <c r="EI719" s="20"/>
      <c r="EJ719" s="16"/>
      <c r="EK719" s="21"/>
      <c r="EL719" s="21"/>
      <c r="EM719" s="21"/>
      <c r="EN719" s="18"/>
      <c r="EO719" s="22"/>
      <c r="EP719" s="22"/>
      <c r="EQ719" s="22"/>
      <c r="ER719" s="22"/>
      <c r="ES719" s="22"/>
      <c r="ET719" s="20"/>
      <c r="EU719" s="23"/>
      <c r="EV719" s="22"/>
      <c r="EW719" s="22"/>
      <c r="EX719" s="22"/>
      <c r="EY719" s="24"/>
      <c r="EZ719" s="25"/>
      <c r="FA719" s="25"/>
      <c r="FB719" s="25"/>
      <c r="FC719" s="25"/>
      <c r="FD719" s="25"/>
    </row>
    <row r="720" spans="1:219" ht="12.4" customHeight="1" x14ac:dyDescent="0.25">
      <c r="A720" s="290"/>
      <c r="B720" s="205"/>
      <c r="H720" s="292"/>
      <c r="M720" s="205"/>
      <c r="N720" s="205"/>
      <c r="O720" s="205"/>
      <c r="P720" s="205"/>
      <c r="Q720" s="271"/>
      <c r="R720" s="227"/>
      <c r="S720" s="205"/>
      <c r="T720" s="205"/>
      <c r="U720" s="227"/>
      <c r="V720" s="227"/>
      <c r="W720" s="227"/>
      <c r="X720" s="272"/>
      <c r="Y720" s="272"/>
      <c r="Z720" s="227"/>
      <c r="AA720" s="273"/>
      <c r="AB720" s="273"/>
      <c r="AC720" s="273"/>
      <c r="AD720" s="273"/>
      <c r="AE720" s="273"/>
      <c r="AF720" s="273"/>
      <c r="AG720" s="273"/>
      <c r="AH720" s="273"/>
      <c r="AI720" s="273"/>
      <c r="AJ720" s="273"/>
      <c r="AK720" s="273"/>
      <c r="AL720" s="273"/>
      <c r="AM720" s="273"/>
      <c r="AN720" s="273"/>
      <c r="AO720" s="273"/>
      <c r="AP720" s="273"/>
      <c r="AQ720" s="273"/>
      <c r="AR720" s="273"/>
      <c r="AS720" s="273"/>
      <c r="AT720" s="273"/>
      <c r="AU720" s="273"/>
      <c r="AV720" s="273"/>
      <c r="AW720" s="273"/>
      <c r="AX720" s="273"/>
      <c r="AY720" s="274"/>
      <c r="AZ720" s="274"/>
      <c r="BA720" s="274"/>
      <c r="BB720" s="274"/>
      <c r="BC720" s="273"/>
      <c r="BD720" s="273"/>
      <c r="BE720" s="273"/>
      <c r="BF720" s="273"/>
      <c r="BG720" s="273"/>
      <c r="BH720" s="273"/>
      <c r="BI720" s="273"/>
      <c r="BJ720" s="273"/>
      <c r="BK720" s="273"/>
      <c r="BL720" s="273"/>
      <c r="BM720" s="273"/>
      <c r="BN720" s="273"/>
      <c r="BO720" s="273"/>
      <c r="BP720" s="273"/>
      <c r="BQ720" s="273"/>
      <c r="BR720" s="273"/>
      <c r="BS720" s="273"/>
      <c r="BT720" s="273"/>
      <c r="BU720" s="273"/>
      <c r="BV720" s="273"/>
      <c r="BW720" s="273"/>
      <c r="BX720" s="273"/>
      <c r="BY720" s="273"/>
      <c r="BZ720" s="273"/>
      <c r="CA720" s="273"/>
      <c r="CB720" s="273"/>
      <c r="CC720" s="273"/>
      <c r="CD720" s="273"/>
      <c r="CE720" s="273"/>
      <c r="CF720" s="273"/>
      <c r="CG720" s="273"/>
      <c r="CH720" s="273"/>
      <c r="CI720" s="273"/>
      <c r="CJ720" s="273"/>
      <c r="CK720" s="273"/>
      <c r="CL720" s="273"/>
      <c r="CM720" s="273"/>
      <c r="CN720" s="273"/>
      <c r="CO720" s="273"/>
      <c r="CP720" s="273"/>
      <c r="CQ720" s="273"/>
      <c r="CR720" s="273"/>
      <c r="CS720" s="273"/>
      <c r="CT720" s="273"/>
      <c r="CU720" s="274"/>
      <c r="CV720" s="274"/>
      <c r="CW720" s="274"/>
      <c r="CX720" s="274"/>
      <c r="CY720" s="273"/>
      <c r="CZ720" s="273"/>
      <c r="DA720" s="273"/>
      <c r="DB720" s="273"/>
      <c r="DC720" s="273"/>
      <c r="DD720" s="273"/>
      <c r="DE720" s="273"/>
      <c r="DF720" s="273"/>
      <c r="DM720" s="16"/>
      <c r="DN720" s="16"/>
      <c r="DO720" s="17"/>
      <c r="DP720" s="12"/>
      <c r="DQ720" s="12"/>
      <c r="DR720" s="18"/>
      <c r="DS720" s="19"/>
      <c r="DT720" s="19"/>
      <c r="DU720" s="19"/>
      <c r="DV720" s="19"/>
      <c r="DW720" s="19"/>
      <c r="DX720" s="20"/>
      <c r="DY720" s="20"/>
      <c r="DZ720" s="21"/>
      <c r="EA720" s="21"/>
      <c r="EB720" s="21"/>
      <c r="EC720" s="18"/>
      <c r="ED720" s="21"/>
      <c r="EE720" s="21"/>
      <c r="EF720" s="21"/>
      <c r="EG720" s="21"/>
      <c r="EH720" s="21"/>
      <c r="EI720" s="20"/>
      <c r="EJ720" s="16"/>
      <c r="EK720" s="21"/>
      <c r="EL720" s="21"/>
      <c r="EM720" s="21"/>
      <c r="EN720" s="18"/>
      <c r="EO720" s="22"/>
      <c r="EP720" s="22"/>
      <c r="EQ720" s="22"/>
      <c r="ER720" s="22"/>
      <c r="ES720" s="22"/>
      <c r="ET720" s="20"/>
      <c r="EU720" s="23"/>
      <c r="EV720" s="22"/>
      <c r="EW720" s="22"/>
      <c r="EX720" s="22"/>
      <c r="EY720" s="24"/>
      <c r="EZ720" s="25"/>
      <c r="FA720" s="25"/>
      <c r="FB720" s="25"/>
      <c r="FC720" s="25"/>
      <c r="FD720" s="25"/>
    </row>
    <row r="721" spans="1:160" ht="12.4" customHeight="1" x14ac:dyDescent="0.25">
      <c r="A721" s="290"/>
      <c r="B721" s="205"/>
      <c r="H721" s="292"/>
      <c r="M721" s="205"/>
      <c r="N721" s="205"/>
      <c r="O721" s="205"/>
      <c r="P721" s="205"/>
      <c r="Q721" s="271"/>
      <c r="R721" s="227"/>
      <c r="S721" s="205"/>
      <c r="T721" s="205"/>
      <c r="U721" s="227"/>
      <c r="V721" s="227"/>
      <c r="W721" s="227"/>
      <c r="X721" s="227"/>
      <c r="Y721" s="272"/>
      <c r="Z721" s="227"/>
      <c r="AA721" s="273"/>
      <c r="AB721" s="273"/>
      <c r="AC721" s="273"/>
      <c r="AD721" s="273"/>
      <c r="AE721" s="273"/>
      <c r="AF721" s="273"/>
      <c r="AG721" s="273"/>
      <c r="AH721" s="273"/>
      <c r="AI721" s="274"/>
      <c r="AJ721" s="274"/>
      <c r="AK721" s="274"/>
      <c r="AL721" s="274"/>
      <c r="AM721" s="273"/>
      <c r="AN721" s="273"/>
      <c r="AO721" s="273"/>
      <c r="AP721" s="273"/>
      <c r="AQ721" s="274"/>
      <c r="AR721" s="274"/>
      <c r="AS721" s="274"/>
      <c r="AT721" s="274"/>
      <c r="AU721" s="273"/>
      <c r="AV721" s="273"/>
      <c r="AW721" s="273"/>
      <c r="AX721" s="273"/>
      <c r="AY721" s="273"/>
      <c r="AZ721" s="273"/>
      <c r="BA721" s="273"/>
      <c r="BB721" s="273"/>
      <c r="BC721" s="273"/>
      <c r="BD721" s="273"/>
      <c r="BE721" s="273"/>
      <c r="BF721" s="273"/>
      <c r="BG721" s="273"/>
      <c r="BH721" s="273"/>
      <c r="BI721" s="273"/>
      <c r="BJ721" s="273"/>
      <c r="BK721" s="273"/>
      <c r="BL721" s="273"/>
      <c r="BM721" s="273"/>
      <c r="BN721" s="273"/>
      <c r="BO721" s="273"/>
      <c r="BP721" s="273"/>
      <c r="BQ721" s="273"/>
      <c r="BR721" s="273"/>
      <c r="BS721" s="273"/>
      <c r="BT721" s="273"/>
      <c r="BU721" s="273"/>
      <c r="BV721" s="273"/>
      <c r="BW721" s="273"/>
      <c r="BX721" s="273"/>
      <c r="BY721" s="273"/>
      <c r="BZ721" s="273"/>
      <c r="CA721" s="273"/>
      <c r="CB721" s="273"/>
      <c r="CC721" s="273"/>
      <c r="CD721" s="273"/>
      <c r="CE721" s="273"/>
      <c r="CF721" s="273"/>
      <c r="CG721" s="273"/>
      <c r="CH721" s="273"/>
      <c r="CI721" s="273"/>
      <c r="CJ721" s="273"/>
      <c r="CK721" s="273"/>
      <c r="CL721" s="273"/>
      <c r="CM721" s="273"/>
      <c r="CN721" s="273"/>
      <c r="CO721" s="273"/>
      <c r="CP721" s="273"/>
      <c r="CQ721" s="273"/>
      <c r="CR721" s="273"/>
      <c r="CS721" s="273"/>
      <c r="CT721" s="273"/>
      <c r="CU721" s="274"/>
      <c r="CV721" s="274"/>
      <c r="CW721" s="274"/>
      <c r="CX721" s="274"/>
      <c r="CY721" s="273"/>
      <c r="CZ721" s="273"/>
      <c r="DA721" s="273"/>
      <c r="DB721" s="273"/>
      <c r="DC721" s="273"/>
      <c r="DD721" s="273"/>
      <c r="DE721" s="273"/>
      <c r="DF721" s="273"/>
      <c r="DM721" s="16"/>
      <c r="DN721" s="16"/>
      <c r="DO721" s="17"/>
      <c r="DP721" s="12"/>
      <c r="DQ721" s="12"/>
      <c r="DR721" s="18"/>
      <c r="DS721" s="19"/>
      <c r="DT721" s="19"/>
      <c r="DU721" s="19"/>
      <c r="DV721" s="19"/>
      <c r="DW721" s="19"/>
      <c r="DX721" s="20"/>
      <c r="DY721" s="20"/>
      <c r="DZ721" s="21"/>
      <c r="EA721" s="21"/>
      <c r="EB721" s="21"/>
      <c r="EC721" s="18"/>
      <c r="ED721" s="21"/>
      <c r="EE721" s="21"/>
      <c r="EF721" s="21"/>
      <c r="EG721" s="21"/>
      <c r="EH721" s="21"/>
      <c r="EI721" s="20"/>
      <c r="EJ721" s="16"/>
      <c r="EK721" s="21"/>
      <c r="EL721" s="21"/>
      <c r="EM721" s="21"/>
      <c r="EN721" s="18"/>
      <c r="EO721" s="22"/>
      <c r="EP721" s="22"/>
      <c r="EQ721" s="22"/>
      <c r="ER721" s="22"/>
      <c r="ES721" s="22"/>
      <c r="ET721" s="20"/>
      <c r="EU721" s="23"/>
      <c r="EV721" s="22"/>
      <c r="EW721" s="22"/>
      <c r="EX721" s="22"/>
      <c r="EY721" s="24"/>
      <c r="EZ721" s="25"/>
      <c r="FA721" s="25"/>
      <c r="FB721" s="25"/>
      <c r="FC721" s="25"/>
      <c r="FD721" s="25"/>
    </row>
    <row r="722" spans="1:160" ht="12.4" customHeight="1" x14ac:dyDescent="0.25">
      <c r="A722" s="290"/>
      <c r="B722" s="205"/>
      <c r="H722" s="292"/>
      <c r="M722" s="205"/>
      <c r="N722" s="205"/>
      <c r="O722" s="205"/>
      <c r="P722" s="205"/>
      <c r="Q722" s="271"/>
      <c r="R722" s="227"/>
      <c r="S722" s="205"/>
      <c r="T722" s="205"/>
      <c r="U722" s="227"/>
      <c r="V722" s="227"/>
      <c r="W722" s="227"/>
      <c r="X722" s="272"/>
      <c r="Y722" s="272"/>
      <c r="Z722" s="227"/>
      <c r="AA722" s="273"/>
      <c r="AB722" s="273"/>
      <c r="AC722" s="273"/>
      <c r="AD722" s="273"/>
      <c r="AE722" s="273"/>
      <c r="AF722" s="273"/>
      <c r="AG722" s="273"/>
      <c r="AH722" s="273"/>
      <c r="AI722" s="274"/>
      <c r="AJ722" s="274"/>
      <c r="AK722" s="274"/>
      <c r="AL722" s="274"/>
      <c r="AM722" s="273"/>
      <c r="AN722" s="273"/>
      <c r="AO722" s="273"/>
      <c r="AP722" s="273"/>
      <c r="AQ722" s="273"/>
      <c r="AR722" s="273"/>
      <c r="AS722" s="273"/>
      <c r="AT722" s="273"/>
      <c r="AU722" s="273"/>
      <c r="AV722" s="273"/>
      <c r="AW722" s="273"/>
      <c r="AX722" s="273"/>
      <c r="AY722" s="273"/>
      <c r="AZ722" s="273"/>
      <c r="BA722" s="273"/>
      <c r="BB722" s="273"/>
      <c r="BC722" s="273"/>
      <c r="BD722" s="273"/>
      <c r="BE722" s="273"/>
      <c r="BF722" s="273"/>
      <c r="BG722" s="273"/>
      <c r="BH722" s="273"/>
      <c r="BI722" s="273"/>
      <c r="BJ722" s="273"/>
      <c r="BK722" s="273"/>
      <c r="BL722" s="273"/>
      <c r="BM722" s="273"/>
      <c r="BN722" s="273"/>
      <c r="BO722" s="273"/>
      <c r="BP722" s="273"/>
      <c r="BQ722" s="273"/>
      <c r="BR722" s="273"/>
      <c r="BS722" s="273"/>
      <c r="BT722" s="273"/>
      <c r="BU722" s="273"/>
      <c r="BV722" s="273"/>
      <c r="BW722" s="273"/>
      <c r="BX722" s="273"/>
      <c r="BY722" s="273"/>
      <c r="BZ722" s="273"/>
      <c r="CA722" s="273"/>
      <c r="CB722" s="273"/>
      <c r="CC722" s="273"/>
      <c r="CD722" s="273"/>
      <c r="CE722" s="273"/>
      <c r="CF722" s="273"/>
      <c r="CG722" s="273"/>
      <c r="CH722" s="273"/>
      <c r="CI722" s="273"/>
      <c r="CJ722" s="273"/>
      <c r="CK722" s="273"/>
      <c r="CL722" s="273"/>
      <c r="CM722" s="273"/>
      <c r="CN722" s="273"/>
      <c r="CO722" s="273"/>
      <c r="CP722" s="273"/>
      <c r="CQ722" s="273"/>
      <c r="CR722" s="273"/>
      <c r="CS722" s="273"/>
      <c r="CT722" s="273"/>
      <c r="CU722" s="274"/>
      <c r="CV722" s="274"/>
      <c r="CW722" s="274"/>
      <c r="CX722" s="274"/>
      <c r="CY722" s="273"/>
      <c r="CZ722" s="273"/>
      <c r="DA722" s="273"/>
      <c r="DB722" s="273"/>
      <c r="DC722" s="273"/>
      <c r="DD722" s="273"/>
      <c r="DE722" s="273"/>
      <c r="DF722" s="273"/>
      <c r="DM722" s="16"/>
      <c r="DN722" s="16"/>
      <c r="DO722" s="17"/>
      <c r="DP722" s="12"/>
      <c r="DQ722" s="12"/>
      <c r="DR722" s="18"/>
      <c r="DS722" s="19"/>
      <c r="DT722" s="19"/>
      <c r="DU722" s="19"/>
      <c r="DV722" s="19"/>
      <c r="DW722" s="19"/>
      <c r="DX722" s="20"/>
      <c r="DY722" s="20"/>
      <c r="DZ722" s="21"/>
      <c r="EA722" s="21"/>
      <c r="EB722" s="21"/>
      <c r="EC722" s="18"/>
      <c r="ED722" s="21"/>
      <c r="EE722" s="21"/>
      <c r="EF722" s="21"/>
      <c r="EG722" s="21"/>
      <c r="EH722" s="21"/>
      <c r="EI722" s="20"/>
      <c r="EJ722" s="16"/>
      <c r="EK722" s="21"/>
      <c r="EL722" s="21"/>
      <c r="EM722" s="21"/>
      <c r="EN722" s="18"/>
      <c r="EO722" s="22"/>
      <c r="EP722" s="22"/>
      <c r="EQ722" s="22"/>
      <c r="ER722" s="22"/>
      <c r="ES722" s="22"/>
      <c r="ET722" s="20"/>
      <c r="EU722" s="23"/>
      <c r="EV722" s="22"/>
      <c r="EW722" s="22"/>
      <c r="EX722" s="22"/>
      <c r="EY722" s="24"/>
      <c r="EZ722" s="25"/>
      <c r="FA722" s="25"/>
      <c r="FB722" s="25"/>
      <c r="FC722" s="25"/>
      <c r="FD722" s="25"/>
    </row>
    <row r="723" spans="1:160" ht="12.4" customHeight="1" x14ac:dyDescent="0.25">
      <c r="A723" s="290"/>
      <c r="B723" s="205"/>
      <c r="H723" s="292"/>
      <c r="M723" s="205"/>
      <c r="N723" s="205"/>
      <c r="O723" s="205"/>
      <c r="P723" s="271"/>
      <c r="Q723" s="271"/>
      <c r="R723" s="227"/>
      <c r="S723" s="205"/>
      <c r="T723" s="205"/>
      <c r="U723" s="227"/>
      <c r="V723" s="227"/>
      <c r="W723" s="227"/>
      <c r="X723" s="227"/>
      <c r="Y723" s="272"/>
      <c r="Z723" s="227"/>
      <c r="AA723" s="273"/>
      <c r="AB723" s="273"/>
      <c r="AC723" s="273"/>
      <c r="AD723" s="273"/>
      <c r="AE723" s="273"/>
      <c r="AF723" s="273"/>
      <c r="AG723" s="273"/>
      <c r="AH723" s="273"/>
      <c r="AI723" s="274"/>
      <c r="AJ723" s="273"/>
      <c r="AK723" s="273"/>
      <c r="AL723" s="273"/>
      <c r="AM723" s="273"/>
      <c r="AN723" s="273"/>
      <c r="AO723" s="273"/>
      <c r="AP723" s="273"/>
      <c r="AQ723" s="274"/>
      <c r="AR723" s="274"/>
      <c r="AS723" s="274"/>
      <c r="AT723" s="274"/>
      <c r="AU723" s="273"/>
      <c r="AV723" s="273"/>
      <c r="AW723" s="273"/>
      <c r="AX723" s="273"/>
      <c r="AY723" s="273"/>
      <c r="AZ723" s="273"/>
      <c r="BA723" s="273"/>
      <c r="BB723" s="273"/>
      <c r="BC723" s="273"/>
      <c r="BD723" s="273"/>
      <c r="BE723" s="273"/>
      <c r="BF723" s="273"/>
      <c r="BG723" s="273"/>
      <c r="BH723" s="273"/>
      <c r="BI723" s="273"/>
      <c r="BJ723" s="273"/>
      <c r="BK723" s="273"/>
      <c r="BL723" s="273"/>
      <c r="BM723" s="273"/>
      <c r="BN723" s="273"/>
      <c r="BO723" s="273"/>
      <c r="BP723" s="273"/>
      <c r="BQ723" s="273"/>
      <c r="BR723" s="273"/>
      <c r="BS723" s="273"/>
      <c r="BT723" s="273"/>
      <c r="BU723" s="273"/>
      <c r="BV723" s="273"/>
      <c r="BW723" s="273"/>
      <c r="BX723" s="273"/>
      <c r="BY723" s="273"/>
      <c r="BZ723" s="273"/>
      <c r="CA723" s="273"/>
      <c r="CB723" s="273"/>
      <c r="CC723" s="273"/>
      <c r="CD723" s="273"/>
      <c r="CE723" s="273"/>
      <c r="CF723" s="273"/>
      <c r="CG723" s="273"/>
      <c r="CH723" s="273"/>
      <c r="CI723" s="273"/>
      <c r="CJ723" s="273"/>
      <c r="CK723" s="273"/>
      <c r="CL723" s="273"/>
      <c r="CM723" s="273"/>
      <c r="CN723" s="273"/>
      <c r="CO723" s="273"/>
      <c r="CP723" s="273"/>
      <c r="CQ723" s="273"/>
      <c r="CR723" s="273"/>
      <c r="CS723" s="273"/>
      <c r="CT723" s="273"/>
      <c r="CU723" s="273"/>
      <c r="CV723" s="274"/>
      <c r="CW723" s="274"/>
      <c r="CX723" s="274"/>
      <c r="CY723" s="273"/>
      <c r="CZ723" s="273"/>
      <c r="DA723" s="273"/>
      <c r="DB723" s="273"/>
      <c r="DC723" s="273"/>
      <c r="DD723" s="273"/>
      <c r="DE723" s="273"/>
      <c r="DF723" s="273"/>
      <c r="DM723" s="16"/>
      <c r="DN723" s="16"/>
      <c r="DO723" s="17"/>
      <c r="DP723" s="12"/>
      <c r="DQ723" s="12"/>
      <c r="DR723" s="18"/>
      <c r="DS723" s="19"/>
      <c r="DT723" s="19"/>
      <c r="DU723" s="19"/>
      <c r="DV723" s="19"/>
      <c r="DW723" s="19"/>
      <c r="DX723" s="20"/>
      <c r="DY723" s="20"/>
      <c r="DZ723" s="21"/>
      <c r="EA723" s="21"/>
      <c r="EB723" s="21"/>
      <c r="EC723" s="18"/>
      <c r="ED723" s="21"/>
      <c r="EE723" s="21"/>
      <c r="EF723" s="21"/>
      <c r="EG723" s="21"/>
      <c r="EH723" s="21"/>
      <c r="EI723" s="20"/>
      <c r="EJ723" s="16"/>
      <c r="EK723" s="21"/>
      <c r="EL723" s="21"/>
      <c r="EM723" s="21"/>
      <c r="EN723" s="18"/>
      <c r="EO723" s="22"/>
      <c r="EP723" s="22"/>
      <c r="EQ723" s="22"/>
      <c r="ER723" s="22"/>
      <c r="ES723" s="22"/>
      <c r="ET723" s="20"/>
      <c r="EU723" s="23"/>
      <c r="EV723" s="22"/>
      <c r="EW723" s="22"/>
      <c r="EX723" s="22"/>
      <c r="EY723" s="24"/>
      <c r="EZ723" s="25"/>
      <c r="FA723" s="25"/>
      <c r="FB723" s="25"/>
      <c r="FC723" s="25"/>
      <c r="FD723" s="25"/>
    </row>
    <row r="724" spans="1:160" ht="12.4" customHeight="1" x14ac:dyDescent="0.25">
      <c r="A724" s="290"/>
      <c r="B724" s="205"/>
      <c r="H724" s="292"/>
      <c r="M724" s="205"/>
      <c r="N724" s="205"/>
      <c r="O724" s="205"/>
      <c r="P724" s="205"/>
      <c r="Q724" s="271"/>
      <c r="R724" s="227"/>
      <c r="S724" s="205"/>
      <c r="T724" s="205"/>
      <c r="U724" s="227"/>
      <c r="V724" s="227"/>
      <c r="W724" s="227"/>
      <c r="X724" s="227"/>
      <c r="Y724" s="272"/>
      <c r="Z724" s="227"/>
      <c r="AA724" s="273"/>
      <c r="AB724" s="273"/>
      <c r="AC724" s="273"/>
      <c r="AD724" s="273"/>
      <c r="AE724" s="273"/>
      <c r="AF724" s="273"/>
      <c r="AG724" s="273"/>
      <c r="AH724" s="273"/>
      <c r="AI724" s="274"/>
      <c r="AJ724" s="274"/>
      <c r="AK724" s="274"/>
      <c r="AL724" s="274"/>
      <c r="AM724" s="273"/>
      <c r="AN724" s="273"/>
      <c r="AO724" s="273"/>
      <c r="AP724" s="273"/>
      <c r="AQ724" s="273"/>
      <c r="AR724" s="273"/>
      <c r="AS724" s="274"/>
      <c r="AT724" s="274"/>
      <c r="AU724" s="273"/>
      <c r="AV724" s="273"/>
      <c r="AW724" s="273"/>
      <c r="AX724" s="273"/>
      <c r="AY724" s="273"/>
      <c r="AZ724" s="273"/>
      <c r="BA724" s="273"/>
      <c r="BB724" s="273"/>
      <c r="BC724" s="273"/>
      <c r="BD724" s="273"/>
      <c r="BE724" s="273"/>
      <c r="BF724" s="273"/>
      <c r="BG724" s="273"/>
      <c r="BH724" s="273"/>
      <c r="BI724" s="273"/>
      <c r="BJ724" s="273"/>
      <c r="BK724" s="273"/>
      <c r="BL724" s="273"/>
      <c r="BM724" s="273"/>
      <c r="BN724" s="273"/>
      <c r="BO724" s="273"/>
      <c r="BP724" s="273"/>
      <c r="BQ724" s="273"/>
      <c r="BR724" s="273"/>
      <c r="BS724" s="273"/>
      <c r="BT724" s="273"/>
      <c r="BU724" s="273"/>
      <c r="BV724" s="273"/>
      <c r="BW724" s="273"/>
      <c r="BX724" s="273"/>
      <c r="BY724" s="273"/>
      <c r="BZ724" s="273"/>
      <c r="CA724" s="273"/>
      <c r="CB724" s="273"/>
      <c r="CC724" s="273"/>
      <c r="CD724" s="273"/>
      <c r="CE724" s="273"/>
      <c r="CF724" s="273"/>
      <c r="CG724" s="273"/>
      <c r="CH724" s="273"/>
      <c r="CI724" s="273"/>
      <c r="CJ724" s="273"/>
      <c r="CK724" s="273"/>
      <c r="CL724" s="273"/>
      <c r="CM724" s="273"/>
      <c r="CN724" s="273"/>
      <c r="CO724" s="273"/>
      <c r="CP724" s="273"/>
      <c r="CQ724" s="273"/>
      <c r="CR724" s="273"/>
      <c r="CS724" s="273"/>
      <c r="CT724" s="273"/>
      <c r="CU724" s="274"/>
      <c r="CV724" s="274"/>
      <c r="CW724" s="274"/>
      <c r="CX724" s="274"/>
      <c r="CY724" s="273"/>
      <c r="CZ724" s="273"/>
      <c r="DA724" s="273"/>
      <c r="DB724" s="273"/>
      <c r="DC724" s="273"/>
      <c r="DD724" s="273"/>
      <c r="DE724" s="273"/>
      <c r="DF724" s="273"/>
      <c r="DM724" s="16"/>
      <c r="DN724" s="16"/>
      <c r="DO724" s="17"/>
      <c r="DP724" s="12"/>
      <c r="DQ724" s="12"/>
      <c r="DR724" s="18"/>
      <c r="DS724" s="19"/>
      <c r="DT724" s="19"/>
      <c r="DU724" s="19"/>
      <c r="DV724" s="19"/>
      <c r="DW724" s="19"/>
      <c r="DX724" s="20"/>
      <c r="DY724" s="20"/>
      <c r="DZ724" s="21"/>
      <c r="EA724" s="21"/>
      <c r="EB724" s="21"/>
      <c r="EC724" s="18"/>
      <c r="ED724" s="21"/>
      <c r="EE724" s="21"/>
      <c r="EF724" s="21"/>
      <c r="EG724" s="21"/>
      <c r="EH724" s="21"/>
      <c r="EI724" s="20"/>
      <c r="EJ724" s="16"/>
      <c r="EK724" s="21"/>
      <c r="EL724" s="21"/>
      <c r="EM724" s="21"/>
      <c r="EN724" s="18"/>
      <c r="EO724" s="22"/>
      <c r="EP724" s="22"/>
      <c r="EQ724" s="22"/>
      <c r="ER724" s="22"/>
      <c r="ES724" s="22"/>
      <c r="ET724" s="20"/>
      <c r="EU724" s="23"/>
      <c r="EV724" s="22"/>
      <c r="EW724" s="22"/>
      <c r="EX724" s="22"/>
      <c r="EY724" s="24"/>
      <c r="EZ724" s="25"/>
      <c r="FA724" s="25"/>
      <c r="FB724" s="25"/>
      <c r="FC724" s="25"/>
      <c r="FD724" s="25"/>
    </row>
    <row r="725" spans="1:160" ht="12.4" customHeight="1" x14ac:dyDescent="0.25">
      <c r="A725" s="290"/>
      <c r="B725" s="205"/>
      <c r="H725" s="292"/>
      <c r="M725" s="205"/>
      <c r="N725" s="205"/>
      <c r="O725" s="205"/>
      <c r="P725" s="205"/>
      <c r="Q725" s="271"/>
      <c r="R725" s="227"/>
      <c r="S725" s="205"/>
      <c r="T725" s="205"/>
      <c r="U725" s="227"/>
      <c r="V725" s="227"/>
      <c r="W725" s="227"/>
      <c r="X725" s="227"/>
      <c r="Y725" s="272"/>
      <c r="Z725" s="227"/>
      <c r="AA725" s="273"/>
      <c r="AB725" s="273"/>
      <c r="AC725" s="274"/>
      <c r="AD725" s="274"/>
      <c r="AE725" s="273"/>
      <c r="AF725" s="273"/>
      <c r="AG725" s="274"/>
      <c r="AH725" s="274"/>
      <c r="AI725" s="274"/>
      <c r="AJ725" s="274"/>
      <c r="AK725" s="274"/>
      <c r="AL725" s="274"/>
      <c r="AM725" s="273"/>
      <c r="AN725" s="273"/>
      <c r="AO725" s="274"/>
      <c r="AP725" s="274"/>
      <c r="AQ725" s="274"/>
      <c r="AR725" s="274"/>
      <c r="AS725" s="274"/>
      <c r="AT725" s="274"/>
      <c r="AU725" s="273"/>
      <c r="AV725" s="273"/>
      <c r="AW725" s="274"/>
      <c r="AX725" s="274"/>
      <c r="AY725" s="273"/>
      <c r="AZ725" s="273"/>
      <c r="BA725" s="274"/>
      <c r="BB725" s="274"/>
      <c r="BC725" s="273"/>
      <c r="BD725" s="273"/>
      <c r="BE725" s="274"/>
      <c r="BF725" s="274"/>
      <c r="BG725" s="273"/>
      <c r="BH725" s="273"/>
      <c r="BI725" s="274"/>
      <c r="BJ725" s="274"/>
      <c r="BK725" s="273"/>
      <c r="BL725" s="273"/>
      <c r="BM725" s="274"/>
      <c r="BN725" s="274"/>
      <c r="BO725" s="273"/>
      <c r="BP725" s="273"/>
      <c r="BQ725" s="274"/>
      <c r="BR725" s="274"/>
      <c r="BS725" s="273"/>
      <c r="BT725" s="273"/>
      <c r="BU725" s="274"/>
      <c r="BV725" s="274"/>
      <c r="BW725" s="273"/>
      <c r="BX725" s="273"/>
      <c r="BY725" s="274"/>
      <c r="BZ725" s="274"/>
      <c r="CA725" s="273"/>
      <c r="CB725" s="273"/>
      <c r="CC725" s="274"/>
      <c r="CD725" s="274"/>
      <c r="CE725" s="273"/>
      <c r="CF725" s="273"/>
      <c r="CG725" s="274"/>
      <c r="CH725" s="274"/>
      <c r="CI725" s="273"/>
      <c r="CJ725" s="273"/>
      <c r="CK725" s="274"/>
      <c r="CL725" s="274"/>
      <c r="CM725" s="273"/>
      <c r="CN725" s="273"/>
      <c r="CO725" s="274"/>
      <c r="CP725" s="274"/>
      <c r="CQ725" s="273"/>
      <c r="CR725" s="273"/>
      <c r="CS725" s="274"/>
      <c r="CT725" s="274"/>
      <c r="CU725" s="274"/>
      <c r="CV725" s="274"/>
      <c r="CW725" s="274"/>
      <c r="CX725" s="274"/>
      <c r="CY725" s="273"/>
      <c r="CZ725" s="273"/>
      <c r="DA725" s="274"/>
      <c r="DB725" s="274"/>
      <c r="DC725" s="273"/>
      <c r="DD725" s="273"/>
      <c r="DE725" s="274"/>
      <c r="DF725" s="274"/>
      <c r="DM725" s="16"/>
      <c r="DN725" s="16"/>
      <c r="DO725" s="17"/>
      <c r="DP725" s="12"/>
      <c r="DQ725" s="12"/>
      <c r="DR725" s="18"/>
      <c r="DS725" s="19"/>
      <c r="DT725" s="19"/>
      <c r="DU725" s="19"/>
      <c r="DV725" s="19"/>
      <c r="DW725" s="19"/>
      <c r="DX725" s="20"/>
      <c r="DY725" s="20"/>
      <c r="DZ725" s="21"/>
      <c r="EA725" s="21"/>
      <c r="EB725" s="21"/>
      <c r="EC725" s="18"/>
      <c r="ED725" s="21"/>
      <c r="EE725" s="21"/>
      <c r="EF725" s="21"/>
      <c r="EG725" s="21"/>
      <c r="EH725" s="21"/>
      <c r="EI725" s="20"/>
      <c r="EJ725" s="16"/>
      <c r="EK725" s="21"/>
      <c r="EL725" s="21"/>
      <c r="EM725" s="21"/>
      <c r="EN725" s="18"/>
      <c r="EO725" s="22"/>
      <c r="EP725" s="22"/>
      <c r="EQ725" s="22"/>
      <c r="ER725" s="22"/>
      <c r="ES725" s="22"/>
      <c r="ET725" s="20"/>
      <c r="EU725" s="23"/>
      <c r="EV725" s="22"/>
      <c r="EW725" s="22"/>
      <c r="EX725" s="22"/>
      <c r="EY725" s="24"/>
      <c r="EZ725" s="25"/>
      <c r="FA725" s="25"/>
      <c r="FB725" s="25"/>
      <c r="FC725" s="25"/>
      <c r="FD725" s="25"/>
    </row>
    <row r="726" spans="1:160" ht="12.4" customHeight="1" x14ac:dyDescent="0.25">
      <c r="A726" s="290"/>
      <c r="B726" s="205"/>
      <c r="H726" s="292"/>
      <c r="M726" s="205"/>
      <c r="N726" s="205"/>
      <c r="O726" s="205"/>
      <c r="P726" s="205"/>
      <c r="Q726" s="271"/>
      <c r="R726" s="227"/>
      <c r="S726" s="205"/>
      <c r="T726" s="205"/>
      <c r="U726" s="227"/>
      <c r="V726" s="227"/>
      <c r="W726" s="227"/>
      <c r="X726" s="227"/>
      <c r="Y726" s="272"/>
      <c r="Z726" s="227"/>
      <c r="AA726" s="273"/>
      <c r="AB726" s="273"/>
      <c r="AC726" s="273"/>
      <c r="AD726" s="273"/>
      <c r="AE726" s="273"/>
      <c r="AF726" s="273"/>
      <c r="AG726" s="273"/>
      <c r="AH726" s="273"/>
      <c r="AI726" s="274"/>
      <c r="AJ726" s="274"/>
      <c r="AK726" s="274"/>
      <c r="AL726" s="274"/>
      <c r="AM726" s="273"/>
      <c r="AN726" s="273"/>
      <c r="AO726" s="273"/>
      <c r="AP726" s="273"/>
      <c r="AQ726" s="273"/>
      <c r="AR726" s="273"/>
      <c r="AS726" s="273"/>
      <c r="AT726" s="273"/>
      <c r="AU726" s="273"/>
      <c r="AV726" s="273"/>
      <c r="AW726" s="273"/>
      <c r="AX726" s="273"/>
      <c r="AY726" s="273"/>
      <c r="AZ726" s="273"/>
      <c r="BA726" s="273"/>
      <c r="BB726" s="273"/>
      <c r="BC726" s="273"/>
      <c r="BD726" s="273"/>
      <c r="BE726" s="273"/>
      <c r="BF726" s="273"/>
      <c r="BG726" s="273"/>
      <c r="BH726" s="273"/>
      <c r="BI726" s="273"/>
      <c r="BJ726" s="273"/>
      <c r="BK726" s="273"/>
      <c r="BL726" s="273"/>
      <c r="BM726" s="273"/>
      <c r="BN726" s="273"/>
      <c r="BO726" s="273"/>
      <c r="BP726" s="273"/>
      <c r="BQ726" s="273"/>
      <c r="BR726" s="273"/>
      <c r="BS726" s="273"/>
      <c r="BT726" s="273"/>
      <c r="BU726" s="273"/>
      <c r="BV726" s="273"/>
      <c r="BW726" s="273"/>
      <c r="BX726" s="273"/>
      <c r="BY726" s="273"/>
      <c r="BZ726" s="273"/>
      <c r="CA726" s="273"/>
      <c r="CB726" s="273"/>
      <c r="CC726" s="273"/>
      <c r="CD726" s="273"/>
      <c r="CE726" s="273"/>
      <c r="CF726" s="273"/>
      <c r="CG726" s="274"/>
      <c r="CH726" s="273"/>
      <c r="CI726" s="273"/>
      <c r="CJ726" s="273"/>
      <c r="CK726" s="273"/>
      <c r="CL726" s="273"/>
      <c r="CM726" s="273"/>
      <c r="CN726" s="273"/>
      <c r="CO726" s="273"/>
      <c r="CP726" s="273"/>
      <c r="CQ726" s="273"/>
      <c r="CR726" s="273"/>
      <c r="CS726" s="273"/>
      <c r="CT726" s="273"/>
      <c r="CU726" s="273"/>
      <c r="CV726" s="273"/>
      <c r="CW726" s="273"/>
      <c r="CX726" s="273"/>
      <c r="CY726" s="273"/>
      <c r="CZ726" s="273"/>
      <c r="DA726" s="273"/>
      <c r="DB726" s="273"/>
      <c r="DC726" s="273"/>
      <c r="DD726" s="273"/>
      <c r="DE726" s="273"/>
      <c r="DF726" s="273"/>
      <c r="DM726" s="16"/>
      <c r="DN726" s="16"/>
      <c r="DO726" s="17"/>
      <c r="DP726" s="12"/>
      <c r="DQ726" s="12"/>
      <c r="DR726" s="18"/>
      <c r="DS726" s="19"/>
      <c r="DT726" s="19"/>
      <c r="DU726" s="19"/>
      <c r="DV726" s="19"/>
      <c r="DW726" s="19"/>
      <c r="DX726" s="20"/>
      <c r="DY726" s="20"/>
      <c r="DZ726" s="21"/>
      <c r="EA726" s="21"/>
      <c r="EB726" s="21"/>
      <c r="EC726" s="18"/>
      <c r="ED726" s="21"/>
      <c r="EE726" s="21"/>
      <c r="EF726" s="21"/>
      <c r="EG726" s="21"/>
      <c r="EH726" s="21"/>
      <c r="EI726" s="20"/>
      <c r="EJ726" s="16"/>
      <c r="EK726" s="21"/>
      <c r="EL726" s="21"/>
      <c r="EM726" s="21"/>
      <c r="EN726" s="18"/>
      <c r="EO726" s="22"/>
      <c r="EP726" s="22"/>
      <c r="EQ726" s="22"/>
      <c r="ER726" s="22"/>
      <c r="ES726" s="22"/>
      <c r="ET726" s="20"/>
      <c r="EU726" s="23"/>
      <c r="EV726" s="22"/>
      <c r="EW726" s="22"/>
      <c r="EX726" s="22"/>
      <c r="EY726" s="24"/>
      <c r="EZ726" s="25"/>
      <c r="FA726" s="25"/>
      <c r="FB726" s="25"/>
      <c r="FC726" s="25"/>
      <c r="FD726" s="25"/>
    </row>
    <row r="727" spans="1:160" ht="12.4" customHeight="1" x14ac:dyDescent="0.25">
      <c r="A727" s="290"/>
      <c r="B727" s="205"/>
      <c r="H727" s="292"/>
      <c r="M727" s="205"/>
      <c r="N727" s="205"/>
      <c r="O727" s="205"/>
      <c r="P727" s="205"/>
      <c r="Q727" s="271"/>
      <c r="R727" s="227"/>
      <c r="S727" s="205"/>
      <c r="T727" s="205"/>
      <c r="U727" s="227"/>
      <c r="V727" s="227"/>
      <c r="W727" s="227"/>
      <c r="X727" s="272"/>
      <c r="Y727" s="272"/>
      <c r="Z727" s="227"/>
      <c r="AA727" s="273"/>
      <c r="AB727" s="273"/>
      <c r="AC727" s="273"/>
      <c r="AD727" s="273"/>
      <c r="AE727" s="273"/>
      <c r="AF727" s="273"/>
      <c r="AG727" s="273"/>
      <c r="AH727" s="273"/>
      <c r="AI727" s="273"/>
      <c r="AJ727" s="273"/>
      <c r="AK727" s="273"/>
      <c r="AL727" s="273"/>
      <c r="AM727" s="273"/>
      <c r="AN727" s="273"/>
      <c r="AO727" s="273"/>
      <c r="AP727" s="273"/>
      <c r="AQ727" s="273"/>
      <c r="AR727" s="273"/>
      <c r="AS727" s="273"/>
      <c r="AT727" s="273"/>
      <c r="AU727" s="273"/>
      <c r="AV727" s="273"/>
      <c r="AW727" s="273"/>
      <c r="AX727" s="273"/>
      <c r="AY727" s="274"/>
      <c r="AZ727" s="274"/>
      <c r="BA727" s="274"/>
      <c r="BB727" s="274"/>
      <c r="BC727" s="273"/>
      <c r="BD727" s="273"/>
      <c r="BE727" s="273"/>
      <c r="BF727" s="273"/>
      <c r="BG727" s="273"/>
      <c r="BH727" s="273"/>
      <c r="BI727" s="273"/>
      <c r="BJ727" s="273"/>
      <c r="BK727" s="273"/>
      <c r="BL727" s="273"/>
      <c r="BM727" s="273"/>
      <c r="BN727" s="273"/>
      <c r="BO727" s="273"/>
      <c r="BP727" s="273"/>
      <c r="BQ727" s="273"/>
      <c r="BR727" s="273"/>
      <c r="BS727" s="273"/>
      <c r="BT727" s="273"/>
      <c r="BU727" s="273"/>
      <c r="BV727" s="273"/>
      <c r="BW727" s="273"/>
      <c r="BX727" s="273"/>
      <c r="BY727" s="273"/>
      <c r="BZ727" s="273"/>
      <c r="CA727" s="273"/>
      <c r="CB727" s="273"/>
      <c r="CC727" s="273"/>
      <c r="CD727" s="273"/>
      <c r="CE727" s="273"/>
      <c r="CF727" s="273"/>
      <c r="CG727" s="273"/>
      <c r="CH727" s="273"/>
      <c r="CI727" s="273"/>
      <c r="CJ727" s="273"/>
      <c r="CK727" s="273"/>
      <c r="CL727" s="273"/>
      <c r="CM727" s="273"/>
      <c r="CN727" s="273"/>
      <c r="CO727" s="273"/>
      <c r="CP727" s="273"/>
      <c r="CQ727" s="273"/>
      <c r="CR727" s="273"/>
      <c r="CS727" s="273"/>
      <c r="CT727" s="273"/>
      <c r="CU727" s="273"/>
      <c r="CV727" s="273"/>
      <c r="CW727" s="273"/>
      <c r="CX727" s="273"/>
      <c r="CY727" s="274"/>
      <c r="CZ727" s="274"/>
      <c r="DA727" s="274"/>
      <c r="DB727" s="274"/>
      <c r="DC727" s="273"/>
      <c r="DD727" s="273"/>
      <c r="DE727" s="273"/>
      <c r="DF727" s="273"/>
      <c r="DM727" s="16"/>
      <c r="DN727" s="16"/>
      <c r="DO727" s="17"/>
      <c r="DP727" s="12"/>
      <c r="DQ727" s="12"/>
      <c r="DR727" s="18"/>
      <c r="DS727" s="19"/>
      <c r="DT727" s="19"/>
      <c r="DU727" s="19"/>
      <c r="DV727" s="19"/>
      <c r="DW727" s="19"/>
      <c r="DX727" s="20"/>
      <c r="DY727" s="20"/>
      <c r="DZ727" s="21"/>
      <c r="EA727" s="21"/>
      <c r="EB727" s="21"/>
      <c r="EC727" s="18"/>
      <c r="ED727" s="21"/>
      <c r="EE727" s="21"/>
      <c r="EF727" s="21"/>
      <c r="EG727" s="21"/>
      <c r="EH727" s="21"/>
      <c r="EI727" s="20"/>
      <c r="EJ727" s="16"/>
      <c r="EK727" s="21"/>
      <c r="EL727" s="21"/>
      <c r="EM727" s="21"/>
      <c r="EN727" s="18"/>
      <c r="EO727" s="22"/>
      <c r="EP727" s="22"/>
      <c r="EQ727" s="22"/>
      <c r="ER727" s="22"/>
      <c r="ES727" s="22"/>
      <c r="ET727" s="20"/>
      <c r="EU727" s="23"/>
      <c r="EV727" s="22"/>
      <c r="EW727" s="22"/>
      <c r="EX727" s="22"/>
      <c r="EY727" s="24"/>
      <c r="EZ727" s="25"/>
      <c r="FA727" s="25"/>
      <c r="FB727" s="25"/>
      <c r="FC727" s="25"/>
      <c r="FD727" s="25"/>
    </row>
    <row r="728" spans="1:160" ht="12.4" customHeight="1" x14ac:dyDescent="0.25">
      <c r="A728" s="290"/>
      <c r="B728" s="205"/>
      <c r="H728" s="292"/>
      <c r="M728" s="205"/>
      <c r="N728" s="205"/>
      <c r="O728" s="205"/>
      <c r="P728" s="205"/>
      <c r="Q728" s="271"/>
      <c r="R728" s="227"/>
      <c r="S728" s="205"/>
      <c r="T728" s="205"/>
      <c r="U728" s="227"/>
      <c r="V728" s="227"/>
      <c r="W728" s="227"/>
      <c r="X728" s="272"/>
      <c r="Y728" s="272"/>
      <c r="Z728" s="227"/>
      <c r="AA728" s="273"/>
      <c r="AB728" s="273"/>
      <c r="AC728" s="273"/>
      <c r="AD728" s="273"/>
      <c r="AE728" s="273"/>
      <c r="AF728" s="273"/>
      <c r="AG728" s="273"/>
      <c r="AH728" s="273"/>
      <c r="AI728" s="273"/>
      <c r="AJ728" s="273"/>
      <c r="AK728" s="273"/>
      <c r="AL728" s="273"/>
      <c r="AM728" s="273"/>
      <c r="AN728" s="273"/>
      <c r="AO728" s="273"/>
      <c r="AP728" s="273"/>
      <c r="AQ728" s="273"/>
      <c r="AR728" s="273"/>
      <c r="AS728" s="273"/>
      <c r="AT728" s="273"/>
      <c r="AU728" s="273"/>
      <c r="AV728" s="273"/>
      <c r="AW728" s="273"/>
      <c r="AX728" s="273"/>
      <c r="AY728" s="273"/>
      <c r="AZ728" s="273"/>
      <c r="BA728" s="273"/>
      <c r="BB728" s="273"/>
      <c r="BC728" s="273"/>
      <c r="BD728" s="273"/>
      <c r="BE728" s="273"/>
      <c r="BF728" s="273"/>
      <c r="BG728" s="273"/>
      <c r="BH728" s="273"/>
      <c r="BI728" s="273"/>
      <c r="BJ728" s="273"/>
      <c r="BK728" s="273"/>
      <c r="BL728" s="273"/>
      <c r="BM728" s="273"/>
      <c r="BN728" s="273"/>
      <c r="BO728" s="273"/>
      <c r="BP728" s="273"/>
      <c r="BQ728" s="273"/>
      <c r="BR728" s="273"/>
      <c r="BS728" s="273"/>
      <c r="BT728" s="273"/>
      <c r="BU728" s="273"/>
      <c r="BV728" s="273"/>
      <c r="BW728" s="273"/>
      <c r="BX728" s="273"/>
      <c r="BY728" s="273"/>
      <c r="BZ728" s="273"/>
      <c r="CA728" s="273"/>
      <c r="CB728" s="273"/>
      <c r="CC728" s="273"/>
      <c r="CD728" s="273"/>
      <c r="CE728" s="273"/>
      <c r="CF728" s="273"/>
      <c r="CG728" s="273"/>
      <c r="CH728" s="273"/>
      <c r="CI728" s="273"/>
      <c r="CJ728" s="273"/>
      <c r="CK728" s="273"/>
      <c r="CL728" s="273"/>
      <c r="CM728" s="273"/>
      <c r="CN728" s="273"/>
      <c r="CO728" s="273"/>
      <c r="CP728" s="273"/>
      <c r="CQ728" s="273"/>
      <c r="CR728" s="273"/>
      <c r="CS728" s="273"/>
      <c r="CT728" s="273"/>
      <c r="CU728" s="274"/>
      <c r="CV728" s="274"/>
      <c r="CW728" s="274"/>
      <c r="CX728" s="274"/>
      <c r="CY728" s="273"/>
      <c r="CZ728" s="273"/>
      <c r="DA728" s="273"/>
      <c r="DB728" s="273"/>
      <c r="DC728" s="273"/>
      <c r="DD728" s="273"/>
      <c r="DE728" s="273"/>
      <c r="DF728" s="273"/>
      <c r="DM728" s="16"/>
      <c r="DN728" s="16"/>
      <c r="DO728" s="17"/>
      <c r="DP728" s="12"/>
      <c r="DQ728" s="12"/>
      <c r="DR728" s="18"/>
      <c r="DS728" s="19"/>
      <c r="DT728" s="19"/>
      <c r="DU728" s="19"/>
      <c r="DV728" s="19"/>
      <c r="DW728" s="19"/>
      <c r="DX728" s="20"/>
      <c r="DY728" s="20"/>
      <c r="DZ728" s="21"/>
      <c r="EA728" s="21"/>
      <c r="EB728" s="21"/>
      <c r="EC728" s="18"/>
      <c r="ED728" s="21"/>
      <c r="EE728" s="21"/>
      <c r="EF728" s="21"/>
      <c r="EG728" s="21"/>
      <c r="EH728" s="21"/>
      <c r="EI728" s="20"/>
      <c r="EJ728" s="16"/>
      <c r="EK728" s="21"/>
      <c r="EL728" s="21"/>
      <c r="EM728" s="21"/>
      <c r="EN728" s="18"/>
      <c r="EO728" s="22"/>
      <c r="EP728" s="22"/>
      <c r="EQ728" s="22"/>
      <c r="ER728" s="22"/>
      <c r="ES728" s="22"/>
      <c r="ET728" s="20"/>
      <c r="EU728" s="23"/>
      <c r="EV728" s="22"/>
      <c r="EW728" s="22"/>
      <c r="EX728" s="22"/>
      <c r="EY728" s="24"/>
      <c r="EZ728" s="25"/>
      <c r="FA728" s="25"/>
      <c r="FB728" s="25"/>
      <c r="FC728" s="25"/>
      <c r="FD728" s="25"/>
    </row>
    <row r="729" spans="1:160" ht="12.4" customHeight="1" x14ac:dyDescent="0.25">
      <c r="A729" s="290"/>
      <c r="B729" s="205"/>
      <c r="H729" s="292"/>
      <c r="M729" s="205"/>
      <c r="N729" s="205"/>
      <c r="O729" s="205"/>
      <c r="P729" s="205"/>
      <c r="Q729" s="271"/>
      <c r="R729" s="227"/>
      <c r="S729" s="205"/>
      <c r="T729" s="205"/>
      <c r="U729" s="227"/>
      <c r="V729" s="227"/>
      <c r="W729" s="227"/>
      <c r="X729" s="227"/>
      <c r="Y729" s="272"/>
      <c r="Z729" s="227"/>
      <c r="AA729" s="273"/>
      <c r="AB729" s="273"/>
      <c r="AC729" s="273"/>
      <c r="AD729" s="273"/>
      <c r="AE729" s="273"/>
      <c r="AF729" s="273"/>
      <c r="AG729" s="273"/>
      <c r="AH729" s="273"/>
      <c r="AI729" s="274"/>
      <c r="AJ729" s="274"/>
      <c r="AK729" s="274"/>
      <c r="AL729" s="274"/>
      <c r="AM729" s="273"/>
      <c r="AN729" s="273"/>
      <c r="AO729" s="273"/>
      <c r="AP729" s="273"/>
      <c r="AQ729" s="274"/>
      <c r="AR729" s="274"/>
      <c r="AS729" s="274"/>
      <c r="AT729" s="274"/>
      <c r="AU729" s="273"/>
      <c r="AV729" s="273"/>
      <c r="AW729" s="273"/>
      <c r="AX729" s="273"/>
      <c r="AY729" s="274"/>
      <c r="AZ729" s="274"/>
      <c r="BA729" s="274"/>
      <c r="BB729" s="274"/>
      <c r="BC729" s="273"/>
      <c r="BD729" s="273"/>
      <c r="BE729" s="273"/>
      <c r="BF729" s="273"/>
      <c r="BG729" s="273"/>
      <c r="BH729" s="273"/>
      <c r="BI729" s="273"/>
      <c r="BJ729" s="273"/>
      <c r="BK729" s="273"/>
      <c r="BL729" s="273"/>
      <c r="BM729" s="273"/>
      <c r="BN729" s="273"/>
      <c r="BO729" s="273"/>
      <c r="BP729" s="273"/>
      <c r="BQ729" s="273"/>
      <c r="BR729" s="273"/>
      <c r="BS729" s="273"/>
      <c r="BT729" s="273"/>
      <c r="BU729" s="273"/>
      <c r="BV729" s="274"/>
      <c r="BW729" s="273"/>
      <c r="BX729" s="273"/>
      <c r="BY729" s="273"/>
      <c r="BZ729" s="273"/>
      <c r="CA729" s="273"/>
      <c r="CB729" s="273"/>
      <c r="CC729" s="273"/>
      <c r="CD729" s="273"/>
      <c r="CE729" s="273"/>
      <c r="CF729" s="273"/>
      <c r="CG729" s="273"/>
      <c r="CH729" s="273"/>
      <c r="CI729" s="273"/>
      <c r="CJ729" s="273"/>
      <c r="CK729" s="273"/>
      <c r="CL729" s="273"/>
      <c r="CM729" s="273"/>
      <c r="CN729" s="273"/>
      <c r="CO729" s="273"/>
      <c r="CP729" s="273"/>
      <c r="CQ729" s="273"/>
      <c r="CR729" s="273"/>
      <c r="CS729" s="273"/>
      <c r="CT729" s="273"/>
      <c r="CU729" s="273"/>
      <c r="CV729" s="273"/>
      <c r="CW729" s="273"/>
      <c r="CX729" s="273"/>
      <c r="CY729" s="273"/>
      <c r="CZ729" s="273"/>
      <c r="DA729" s="273"/>
      <c r="DB729" s="273"/>
      <c r="DC729" s="273"/>
      <c r="DD729" s="273"/>
      <c r="DE729" s="273"/>
      <c r="DF729" s="273"/>
      <c r="DM729" s="16"/>
      <c r="DN729" s="16"/>
      <c r="DO729" s="17"/>
      <c r="DP729" s="12"/>
      <c r="DQ729" s="12"/>
      <c r="DR729" s="18"/>
      <c r="DS729" s="19"/>
      <c r="DT729" s="19"/>
      <c r="DU729" s="19"/>
      <c r="DV729" s="19"/>
      <c r="DW729" s="19"/>
      <c r="DX729" s="20"/>
      <c r="DY729" s="20"/>
      <c r="DZ729" s="21"/>
      <c r="EA729" s="21"/>
      <c r="EB729" s="21"/>
      <c r="EC729" s="18"/>
      <c r="ED729" s="21"/>
      <c r="EE729" s="21"/>
      <c r="EF729" s="21"/>
      <c r="EG729" s="21"/>
      <c r="EH729" s="21"/>
      <c r="EI729" s="20"/>
      <c r="EJ729" s="16"/>
      <c r="EK729" s="21"/>
      <c r="EL729" s="21"/>
      <c r="EM729" s="21"/>
      <c r="EN729" s="18"/>
      <c r="EO729" s="22"/>
      <c r="EP729" s="22"/>
      <c r="EQ729" s="22"/>
      <c r="ER729" s="22"/>
      <c r="ES729" s="22"/>
      <c r="ET729" s="20"/>
      <c r="EU729" s="23"/>
      <c r="EV729" s="22"/>
      <c r="EW729" s="22"/>
      <c r="EX729" s="22"/>
      <c r="EY729" s="24"/>
      <c r="EZ729" s="25"/>
      <c r="FA729" s="25"/>
      <c r="FB729" s="25"/>
      <c r="FC729" s="25"/>
      <c r="FD729" s="25"/>
    </row>
    <row r="730" spans="1:160" ht="12.4" customHeight="1" x14ac:dyDescent="0.25">
      <c r="A730" s="290"/>
      <c r="B730" s="205"/>
      <c r="H730" s="292"/>
      <c r="M730" s="205"/>
      <c r="N730" s="205"/>
      <c r="O730" s="205"/>
      <c r="P730" s="205"/>
      <c r="Q730" s="271"/>
      <c r="R730" s="227"/>
      <c r="S730" s="205"/>
      <c r="T730" s="205"/>
      <c r="U730" s="227"/>
      <c r="V730" s="227"/>
      <c r="W730" s="227"/>
      <c r="X730" s="227"/>
      <c r="Y730" s="272"/>
      <c r="Z730" s="227"/>
      <c r="AA730" s="273"/>
      <c r="AB730" s="273"/>
      <c r="AC730" s="273"/>
      <c r="AD730" s="273"/>
      <c r="AE730" s="273"/>
      <c r="AF730" s="273"/>
      <c r="AG730" s="273"/>
      <c r="AH730" s="273"/>
      <c r="AI730" s="273"/>
      <c r="AJ730" s="273"/>
      <c r="AK730" s="273"/>
      <c r="AL730" s="273"/>
      <c r="AM730" s="273"/>
      <c r="AN730" s="273"/>
      <c r="AO730" s="273"/>
      <c r="AP730" s="273"/>
      <c r="AQ730" s="273"/>
      <c r="AR730" s="273"/>
      <c r="AS730" s="273"/>
      <c r="AT730" s="273"/>
      <c r="AU730" s="273"/>
      <c r="AV730" s="273"/>
      <c r="AW730" s="273"/>
      <c r="AX730" s="273"/>
      <c r="AY730" s="273"/>
      <c r="AZ730" s="273"/>
      <c r="BA730" s="273"/>
      <c r="BB730" s="273"/>
      <c r="BC730" s="273"/>
      <c r="BD730" s="273"/>
      <c r="BE730" s="273"/>
      <c r="BF730" s="273"/>
      <c r="BG730" s="273"/>
      <c r="BH730" s="273"/>
      <c r="BI730" s="273"/>
      <c r="BJ730" s="273"/>
      <c r="BK730" s="273"/>
      <c r="BL730" s="273"/>
      <c r="BM730" s="273"/>
      <c r="BN730" s="273"/>
      <c r="BO730" s="273"/>
      <c r="BP730" s="273"/>
      <c r="BQ730" s="273"/>
      <c r="BR730" s="273"/>
      <c r="BS730" s="273"/>
      <c r="BT730" s="273"/>
      <c r="BU730" s="273"/>
      <c r="BV730" s="273"/>
      <c r="BW730" s="273"/>
      <c r="BX730" s="273"/>
      <c r="BY730" s="273"/>
      <c r="BZ730" s="273"/>
      <c r="CA730" s="273"/>
      <c r="CB730" s="273"/>
      <c r="CC730" s="273"/>
      <c r="CD730" s="273"/>
      <c r="CE730" s="273"/>
      <c r="CF730" s="273"/>
      <c r="CG730" s="273"/>
      <c r="CH730" s="273"/>
      <c r="CI730" s="273"/>
      <c r="CJ730" s="273"/>
      <c r="CK730" s="273"/>
      <c r="CL730" s="273"/>
      <c r="CM730" s="273"/>
      <c r="CN730" s="273"/>
      <c r="CO730" s="273"/>
      <c r="CP730" s="273"/>
      <c r="CQ730" s="273"/>
      <c r="CR730" s="273"/>
      <c r="CS730" s="273"/>
      <c r="CT730" s="273"/>
      <c r="CU730" s="274"/>
      <c r="CV730" s="274"/>
      <c r="CW730" s="273"/>
      <c r="CX730" s="273"/>
      <c r="CY730" s="273"/>
      <c r="CZ730" s="273"/>
      <c r="DA730" s="273"/>
      <c r="DB730" s="273"/>
      <c r="DC730" s="273"/>
      <c r="DD730" s="273"/>
      <c r="DE730" s="273"/>
      <c r="DF730" s="273"/>
      <c r="DM730" s="16"/>
      <c r="DN730" s="16"/>
      <c r="DO730" s="17"/>
      <c r="DP730" s="12"/>
      <c r="DQ730" s="12"/>
      <c r="DR730" s="18"/>
      <c r="DS730" s="19"/>
      <c r="DT730" s="19"/>
      <c r="DU730" s="19"/>
      <c r="DV730" s="19"/>
      <c r="DW730" s="19"/>
      <c r="DX730" s="20"/>
      <c r="DY730" s="20"/>
      <c r="DZ730" s="21"/>
      <c r="EA730" s="21"/>
      <c r="EB730" s="21"/>
      <c r="EC730" s="18"/>
      <c r="ED730" s="21"/>
      <c r="EE730" s="21"/>
      <c r="EF730" s="21"/>
      <c r="EG730" s="21"/>
      <c r="EH730" s="21"/>
      <c r="EI730" s="20"/>
      <c r="EJ730" s="16"/>
      <c r="EK730" s="21"/>
      <c r="EL730" s="21"/>
      <c r="EM730" s="21"/>
      <c r="EN730" s="18"/>
      <c r="EO730" s="22"/>
      <c r="EP730" s="22"/>
      <c r="EQ730" s="22"/>
      <c r="ER730" s="22"/>
      <c r="ES730" s="22"/>
      <c r="ET730" s="20"/>
      <c r="EU730" s="23"/>
      <c r="EV730" s="22"/>
      <c r="EW730" s="22"/>
      <c r="EX730" s="22"/>
      <c r="EY730" s="24"/>
      <c r="EZ730" s="25"/>
      <c r="FA730" s="25"/>
      <c r="FB730" s="25"/>
      <c r="FC730" s="25"/>
      <c r="FD730" s="25"/>
    </row>
    <row r="731" spans="1:160" ht="12.4" customHeight="1" x14ac:dyDescent="0.25">
      <c r="A731" s="290"/>
      <c r="B731" s="205"/>
      <c r="H731" s="292"/>
      <c r="M731" s="205"/>
      <c r="N731" s="205"/>
      <c r="O731" s="205"/>
      <c r="P731" s="205"/>
      <c r="Q731" s="271"/>
      <c r="R731" s="227"/>
      <c r="S731" s="205"/>
      <c r="T731" s="205"/>
      <c r="U731" s="227"/>
      <c r="V731" s="227"/>
      <c r="W731" s="227"/>
      <c r="X731" s="272"/>
      <c r="Y731" s="272"/>
      <c r="Z731" s="227"/>
      <c r="AA731" s="273"/>
      <c r="AB731" s="273"/>
      <c r="AC731" s="273"/>
      <c r="AD731" s="273"/>
      <c r="AE731" s="273"/>
      <c r="AF731" s="273"/>
      <c r="AG731" s="273"/>
      <c r="AH731" s="273"/>
      <c r="AI731" s="273"/>
      <c r="AJ731" s="273"/>
      <c r="AK731" s="273"/>
      <c r="AL731" s="273"/>
      <c r="AM731" s="273"/>
      <c r="AN731" s="273"/>
      <c r="AO731" s="273"/>
      <c r="AP731" s="273"/>
      <c r="AQ731" s="273"/>
      <c r="AR731" s="273"/>
      <c r="AS731" s="273"/>
      <c r="AT731" s="273"/>
      <c r="AU731" s="273"/>
      <c r="AV731" s="273"/>
      <c r="AW731" s="273"/>
      <c r="AX731" s="273"/>
      <c r="AY731" s="274"/>
      <c r="AZ731" s="274"/>
      <c r="BA731" s="274"/>
      <c r="BB731" s="274"/>
      <c r="BC731" s="273"/>
      <c r="BD731" s="273"/>
      <c r="BE731" s="273"/>
      <c r="BF731" s="273"/>
      <c r="BG731" s="273"/>
      <c r="BH731" s="273"/>
      <c r="BI731" s="273"/>
      <c r="BJ731" s="273"/>
      <c r="BK731" s="273"/>
      <c r="BL731" s="273"/>
      <c r="BM731" s="273"/>
      <c r="BN731" s="273"/>
      <c r="BO731" s="273"/>
      <c r="BP731" s="273"/>
      <c r="BQ731" s="273"/>
      <c r="BR731" s="273"/>
      <c r="BS731" s="273"/>
      <c r="BT731" s="273"/>
      <c r="BU731" s="273"/>
      <c r="BV731" s="273"/>
      <c r="BW731" s="273"/>
      <c r="BX731" s="273"/>
      <c r="BY731" s="273"/>
      <c r="BZ731" s="273"/>
      <c r="CA731" s="273"/>
      <c r="CB731" s="273"/>
      <c r="CC731" s="273"/>
      <c r="CD731" s="273"/>
      <c r="CE731" s="273"/>
      <c r="CF731" s="273"/>
      <c r="CG731" s="273"/>
      <c r="CH731" s="273"/>
      <c r="CI731" s="273"/>
      <c r="CJ731" s="273"/>
      <c r="CK731" s="273"/>
      <c r="CL731" s="273"/>
      <c r="CM731" s="273"/>
      <c r="CN731" s="273"/>
      <c r="CO731" s="273"/>
      <c r="CP731" s="273"/>
      <c r="CQ731" s="273"/>
      <c r="CR731" s="273"/>
      <c r="CS731" s="273"/>
      <c r="CT731" s="273"/>
      <c r="CU731" s="273"/>
      <c r="CV731" s="273"/>
      <c r="CW731" s="273"/>
      <c r="CX731" s="273"/>
      <c r="CY731" s="273"/>
      <c r="CZ731" s="273"/>
      <c r="DA731" s="273"/>
      <c r="DB731" s="274"/>
      <c r="DC731" s="273"/>
      <c r="DD731" s="273"/>
      <c r="DE731" s="273"/>
      <c r="DF731" s="273"/>
      <c r="DM731" s="16"/>
      <c r="DN731" s="16"/>
      <c r="DO731" s="17"/>
      <c r="DP731" s="12"/>
      <c r="DQ731" s="12"/>
      <c r="DR731" s="18"/>
      <c r="DS731" s="19"/>
      <c r="DT731" s="19"/>
      <c r="DU731" s="19"/>
      <c r="DV731" s="19"/>
      <c r="DW731" s="19"/>
      <c r="DX731" s="20"/>
      <c r="DY731" s="20"/>
      <c r="DZ731" s="21"/>
      <c r="EA731" s="21"/>
      <c r="EB731" s="21"/>
      <c r="EC731" s="18"/>
      <c r="ED731" s="21"/>
      <c r="EE731" s="21"/>
      <c r="EF731" s="21"/>
      <c r="EG731" s="21"/>
      <c r="EH731" s="21"/>
      <c r="EI731" s="20"/>
      <c r="EJ731" s="16"/>
      <c r="EK731" s="21"/>
      <c r="EL731" s="21"/>
      <c r="EM731" s="21"/>
      <c r="EN731" s="18"/>
      <c r="EO731" s="22"/>
      <c r="EP731" s="22"/>
      <c r="EQ731" s="22"/>
      <c r="ER731" s="22"/>
      <c r="ES731" s="22"/>
      <c r="ET731" s="20"/>
      <c r="EU731" s="23"/>
      <c r="EV731" s="22"/>
      <c r="EW731" s="22"/>
      <c r="EX731" s="22"/>
      <c r="EY731" s="24"/>
      <c r="EZ731" s="25"/>
      <c r="FA731" s="25"/>
      <c r="FB731" s="25"/>
      <c r="FC731" s="25"/>
      <c r="FD731" s="25"/>
    </row>
    <row r="732" spans="1:160" ht="12.4" customHeight="1" x14ac:dyDescent="0.25">
      <c r="A732" s="290"/>
      <c r="B732" s="205"/>
      <c r="H732" s="292"/>
      <c r="M732" s="205"/>
      <c r="N732" s="205"/>
      <c r="O732" s="205"/>
      <c r="P732" s="205"/>
      <c r="Q732" s="271"/>
      <c r="R732" s="227"/>
      <c r="S732" s="205"/>
      <c r="T732" s="205"/>
      <c r="U732" s="227"/>
      <c r="V732" s="227"/>
      <c r="W732" s="227"/>
      <c r="X732" s="272"/>
      <c r="Y732" s="272"/>
      <c r="Z732" s="227"/>
      <c r="AA732" s="273"/>
      <c r="AB732" s="273"/>
      <c r="AC732" s="273"/>
      <c r="AD732" s="273"/>
      <c r="AE732" s="273"/>
      <c r="AF732" s="273"/>
      <c r="AG732" s="273"/>
      <c r="AH732" s="273"/>
      <c r="AI732" s="273"/>
      <c r="AJ732" s="273"/>
      <c r="AK732" s="273"/>
      <c r="AL732" s="273"/>
      <c r="AM732" s="273"/>
      <c r="AN732" s="273"/>
      <c r="AO732" s="273"/>
      <c r="AP732" s="273"/>
      <c r="AQ732" s="273"/>
      <c r="AR732" s="273"/>
      <c r="AS732" s="273"/>
      <c r="AT732" s="273"/>
      <c r="AU732" s="273"/>
      <c r="AV732" s="273"/>
      <c r="AW732" s="273"/>
      <c r="AX732" s="273"/>
      <c r="AY732" s="274"/>
      <c r="AZ732" s="274"/>
      <c r="BA732" s="274"/>
      <c r="BB732" s="274"/>
      <c r="BC732" s="273"/>
      <c r="BD732" s="273"/>
      <c r="BE732" s="273"/>
      <c r="BF732" s="273"/>
      <c r="BG732" s="273"/>
      <c r="BH732" s="273"/>
      <c r="BI732" s="273"/>
      <c r="BJ732" s="273"/>
      <c r="BK732" s="273"/>
      <c r="BL732" s="273"/>
      <c r="BM732" s="273"/>
      <c r="BN732" s="273"/>
      <c r="BO732" s="273"/>
      <c r="BP732" s="273"/>
      <c r="BQ732" s="273"/>
      <c r="BR732" s="273"/>
      <c r="BS732" s="273"/>
      <c r="BT732" s="273"/>
      <c r="BU732" s="273"/>
      <c r="BV732" s="273"/>
      <c r="BW732" s="273"/>
      <c r="BX732" s="273"/>
      <c r="BY732" s="273"/>
      <c r="BZ732" s="273"/>
      <c r="CA732" s="273"/>
      <c r="CB732" s="273"/>
      <c r="CC732" s="273"/>
      <c r="CD732" s="273"/>
      <c r="CE732" s="273"/>
      <c r="CF732" s="273"/>
      <c r="CG732" s="273"/>
      <c r="CH732" s="273"/>
      <c r="CI732" s="273"/>
      <c r="CJ732" s="273"/>
      <c r="CK732" s="273"/>
      <c r="CL732" s="273"/>
      <c r="CM732" s="273"/>
      <c r="CN732" s="273"/>
      <c r="CO732" s="273"/>
      <c r="CP732" s="273"/>
      <c r="CQ732" s="273"/>
      <c r="CR732" s="273"/>
      <c r="CS732" s="273"/>
      <c r="CT732" s="273"/>
      <c r="CU732" s="274"/>
      <c r="CV732" s="274"/>
      <c r="CW732" s="274"/>
      <c r="CX732" s="274"/>
      <c r="CY732" s="273"/>
      <c r="CZ732" s="273"/>
      <c r="DA732" s="273"/>
      <c r="DB732" s="273"/>
      <c r="DC732" s="273"/>
      <c r="DD732" s="273"/>
      <c r="DE732" s="273"/>
      <c r="DF732" s="273"/>
      <c r="DM732" s="16"/>
      <c r="DN732" s="16"/>
      <c r="DO732" s="17"/>
      <c r="DP732" s="12"/>
      <c r="DQ732" s="12"/>
      <c r="DR732" s="18"/>
      <c r="DS732" s="19"/>
      <c r="DT732" s="19"/>
      <c r="DU732" s="19"/>
      <c r="DV732" s="19"/>
      <c r="DW732" s="19"/>
      <c r="DX732" s="20"/>
      <c r="DY732" s="20"/>
      <c r="DZ732" s="21"/>
      <c r="EA732" s="21"/>
      <c r="EB732" s="21"/>
      <c r="EC732" s="18"/>
      <c r="ED732" s="21"/>
      <c r="EE732" s="21"/>
      <c r="EF732" s="21"/>
      <c r="EG732" s="21"/>
      <c r="EH732" s="21"/>
      <c r="EI732" s="20"/>
      <c r="EJ732" s="16"/>
      <c r="EK732" s="21"/>
      <c r="EL732" s="21"/>
      <c r="EM732" s="21"/>
      <c r="EN732" s="18"/>
      <c r="EO732" s="22"/>
      <c r="EP732" s="22"/>
      <c r="EQ732" s="22"/>
      <c r="ER732" s="22"/>
      <c r="ES732" s="22"/>
      <c r="ET732" s="20"/>
      <c r="EU732" s="23"/>
      <c r="EV732" s="22"/>
      <c r="EW732" s="22"/>
      <c r="EX732" s="22"/>
      <c r="EY732" s="24"/>
      <c r="EZ732" s="25"/>
      <c r="FA732" s="25"/>
      <c r="FB732" s="25"/>
      <c r="FC732" s="25"/>
      <c r="FD732" s="25"/>
    </row>
    <row r="733" spans="1:160" ht="12.4" customHeight="1" x14ac:dyDescent="0.25">
      <c r="A733" s="290"/>
      <c r="B733" s="205"/>
      <c r="H733" s="292"/>
      <c r="M733" s="205"/>
      <c r="N733" s="205"/>
      <c r="O733" s="205"/>
      <c r="P733" s="271"/>
      <c r="Q733" s="271"/>
      <c r="R733" s="227"/>
      <c r="S733" s="205"/>
      <c r="T733" s="205"/>
      <c r="U733" s="227"/>
      <c r="V733" s="227"/>
      <c r="W733" s="227"/>
      <c r="X733" s="272"/>
      <c r="Y733" s="272"/>
      <c r="Z733" s="227"/>
      <c r="AA733" s="273"/>
      <c r="AB733" s="273"/>
      <c r="AC733" s="273"/>
      <c r="AD733" s="273"/>
      <c r="AE733" s="273"/>
      <c r="AF733" s="273"/>
      <c r="AG733" s="273"/>
      <c r="AH733" s="273"/>
      <c r="AI733" s="274"/>
      <c r="AJ733" s="274"/>
      <c r="AK733" s="274"/>
      <c r="AL733" s="274"/>
      <c r="AM733" s="273"/>
      <c r="AN733" s="273"/>
      <c r="AO733" s="273"/>
      <c r="AP733" s="273"/>
      <c r="AQ733" s="273"/>
      <c r="AR733" s="273"/>
      <c r="AS733" s="273"/>
      <c r="AT733" s="273"/>
      <c r="AU733" s="273"/>
      <c r="AV733" s="273"/>
      <c r="AW733" s="273"/>
      <c r="AX733" s="273"/>
      <c r="AY733" s="273"/>
      <c r="AZ733" s="273"/>
      <c r="BA733" s="273"/>
      <c r="BB733" s="273"/>
      <c r="BC733" s="273"/>
      <c r="BD733" s="273"/>
      <c r="BE733" s="273"/>
      <c r="BF733" s="273"/>
      <c r="BG733" s="273"/>
      <c r="BH733" s="273"/>
      <c r="BI733" s="273"/>
      <c r="BJ733" s="273"/>
      <c r="BK733" s="273"/>
      <c r="BL733" s="273"/>
      <c r="BM733" s="273"/>
      <c r="BN733" s="273"/>
      <c r="BO733" s="273"/>
      <c r="BP733" s="273"/>
      <c r="BQ733" s="273"/>
      <c r="BR733" s="273"/>
      <c r="BS733" s="273"/>
      <c r="BT733" s="273"/>
      <c r="BU733" s="273"/>
      <c r="BV733" s="273"/>
      <c r="BW733" s="273"/>
      <c r="BX733" s="273"/>
      <c r="BY733" s="273"/>
      <c r="BZ733" s="273"/>
      <c r="CA733" s="273"/>
      <c r="CB733" s="273"/>
      <c r="CC733" s="273"/>
      <c r="CD733" s="273"/>
      <c r="CE733" s="273"/>
      <c r="CF733" s="273"/>
      <c r="CG733" s="273"/>
      <c r="CH733" s="273"/>
      <c r="CI733" s="273"/>
      <c r="CJ733" s="273"/>
      <c r="CK733" s="273"/>
      <c r="CL733" s="273"/>
      <c r="CM733" s="273"/>
      <c r="CN733" s="273"/>
      <c r="CO733" s="273"/>
      <c r="CP733" s="273"/>
      <c r="CQ733" s="273"/>
      <c r="CR733" s="273"/>
      <c r="CS733" s="273"/>
      <c r="CT733" s="273"/>
      <c r="CU733" s="274"/>
      <c r="CV733" s="274"/>
      <c r="CW733" s="274"/>
      <c r="CX733" s="274"/>
      <c r="CY733" s="273"/>
      <c r="CZ733" s="273"/>
      <c r="DA733" s="273"/>
      <c r="DB733" s="273"/>
      <c r="DC733" s="273"/>
      <c r="DD733" s="273"/>
      <c r="DE733" s="273"/>
      <c r="DF733" s="273"/>
      <c r="DM733" s="16"/>
      <c r="DN733" s="16"/>
      <c r="DO733" s="17"/>
      <c r="DP733" s="12"/>
      <c r="DQ733" s="12"/>
      <c r="DR733" s="18"/>
      <c r="DS733" s="19"/>
      <c r="DT733" s="19"/>
      <c r="DU733" s="19"/>
      <c r="DV733" s="19"/>
      <c r="DW733" s="19"/>
      <c r="DX733" s="20"/>
      <c r="DY733" s="20"/>
      <c r="DZ733" s="21"/>
      <c r="EA733" s="21"/>
      <c r="EB733" s="21"/>
      <c r="EC733" s="18"/>
      <c r="ED733" s="21"/>
      <c r="EE733" s="21"/>
      <c r="EF733" s="21"/>
      <c r="EG733" s="21"/>
      <c r="EH733" s="21"/>
      <c r="EI733" s="20"/>
      <c r="EJ733" s="16"/>
      <c r="EK733" s="21"/>
      <c r="EL733" s="21"/>
      <c r="EM733" s="21"/>
      <c r="EN733" s="18"/>
      <c r="EO733" s="22"/>
      <c r="EP733" s="22"/>
      <c r="EQ733" s="22"/>
      <c r="ER733" s="22"/>
      <c r="ES733" s="22"/>
      <c r="ET733" s="20"/>
      <c r="EU733" s="23"/>
      <c r="EV733" s="22"/>
      <c r="EW733" s="22"/>
      <c r="EX733" s="22"/>
      <c r="EY733" s="24"/>
      <c r="EZ733" s="25"/>
      <c r="FA733" s="25"/>
      <c r="FB733" s="25"/>
      <c r="FC733" s="25"/>
      <c r="FD733" s="25"/>
    </row>
    <row r="734" spans="1:160" ht="12.4" customHeight="1" x14ac:dyDescent="0.25">
      <c r="A734" s="290"/>
      <c r="B734" s="205"/>
      <c r="H734" s="292"/>
      <c r="M734" s="205"/>
      <c r="N734" s="205"/>
      <c r="O734" s="205"/>
      <c r="P734" s="205"/>
      <c r="Q734" s="271"/>
      <c r="R734" s="227"/>
      <c r="S734" s="205"/>
      <c r="T734" s="205"/>
      <c r="U734" s="227"/>
      <c r="V734" s="227"/>
      <c r="W734" s="227"/>
      <c r="X734" s="272"/>
      <c r="Y734" s="272"/>
      <c r="Z734" s="227"/>
      <c r="AA734" s="273"/>
      <c r="AB734" s="273"/>
      <c r="AC734" s="273"/>
      <c r="AD734" s="273"/>
      <c r="AE734" s="273"/>
      <c r="AF734" s="273"/>
      <c r="AG734" s="273"/>
      <c r="AH734" s="273"/>
      <c r="AI734" s="273"/>
      <c r="AJ734" s="273"/>
      <c r="AK734" s="273"/>
      <c r="AL734" s="273"/>
      <c r="AM734" s="273"/>
      <c r="AN734" s="273"/>
      <c r="AO734" s="273"/>
      <c r="AP734" s="273"/>
      <c r="AQ734" s="273"/>
      <c r="AR734" s="273"/>
      <c r="AS734" s="273"/>
      <c r="AT734" s="273"/>
      <c r="AU734" s="273"/>
      <c r="AV734" s="273"/>
      <c r="AW734" s="273"/>
      <c r="AX734" s="273"/>
      <c r="AY734" s="274"/>
      <c r="AZ734" s="274"/>
      <c r="BA734" s="274"/>
      <c r="BB734" s="274"/>
      <c r="BC734" s="273"/>
      <c r="BD734" s="273"/>
      <c r="BE734" s="273"/>
      <c r="BF734" s="273"/>
      <c r="BG734" s="273"/>
      <c r="BH734" s="273"/>
      <c r="BI734" s="273"/>
      <c r="BJ734" s="273"/>
      <c r="BK734" s="273"/>
      <c r="BL734" s="273"/>
      <c r="BM734" s="273"/>
      <c r="BN734" s="273"/>
      <c r="BO734" s="273"/>
      <c r="BP734" s="273"/>
      <c r="BQ734" s="273"/>
      <c r="BR734" s="273"/>
      <c r="BS734" s="273"/>
      <c r="BT734" s="273"/>
      <c r="BU734" s="273"/>
      <c r="BV734" s="273"/>
      <c r="BW734" s="273"/>
      <c r="BX734" s="273"/>
      <c r="BY734" s="273"/>
      <c r="BZ734" s="273"/>
      <c r="CA734" s="273"/>
      <c r="CB734" s="273"/>
      <c r="CC734" s="273"/>
      <c r="CD734" s="273"/>
      <c r="CE734" s="273"/>
      <c r="CF734" s="273"/>
      <c r="CG734" s="273"/>
      <c r="CH734" s="273"/>
      <c r="CI734" s="273"/>
      <c r="CJ734" s="273"/>
      <c r="CK734" s="273"/>
      <c r="CL734" s="273"/>
      <c r="CM734" s="273"/>
      <c r="CN734" s="273"/>
      <c r="CO734" s="273"/>
      <c r="CP734" s="273"/>
      <c r="CQ734" s="273"/>
      <c r="CR734" s="273"/>
      <c r="CS734" s="273"/>
      <c r="CT734" s="273"/>
      <c r="CU734" s="273"/>
      <c r="CV734" s="274"/>
      <c r="CW734" s="274"/>
      <c r="CX734" s="274"/>
      <c r="CY734" s="273"/>
      <c r="CZ734" s="273"/>
      <c r="DA734" s="273"/>
      <c r="DB734" s="273"/>
      <c r="DC734" s="273"/>
      <c r="DD734" s="273"/>
      <c r="DE734" s="273"/>
      <c r="DF734" s="273"/>
      <c r="DM734" s="16"/>
      <c r="DN734" s="16"/>
      <c r="DO734" s="17"/>
      <c r="DP734" s="12"/>
      <c r="DQ734" s="12"/>
      <c r="DR734" s="18"/>
      <c r="DS734" s="19"/>
      <c r="DT734" s="19"/>
      <c r="DU734" s="19"/>
      <c r="DV734" s="19"/>
      <c r="DW734" s="19"/>
      <c r="DX734" s="20"/>
      <c r="DY734" s="20"/>
      <c r="DZ734" s="21"/>
      <c r="EA734" s="21"/>
      <c r="EB734" s="21"/>
      <c r="EC734" s="18"/>
      <c r="ED734" s="21"/>
      <c r="EE734" s="21"/>
      <c r="EF734" s="21"/>
      <c r="EG734" s="21"/>
      <c r="EH734" s="21"/>
      <c r="EI734" s="20"/>
      <c r="EJ734" s="16"/>
      <c r="EK734" s="21"/>
      <c r="EL734" s="21"/>
      <c r="EM734" s="21"/>
      <c r="EN734" s="18"/>
      <c r="EO734" s="22"/>
      <c r="EP734" s="22"/>
      <c r="EQ734" s="22"/>
      <c r="ER734" s="22"/>
      <c r="ES734" s="22"/>
      <c r="ET734" s="20"/>
      <c r="EU734" s="23"/>
      <c r="EV734" s="22"/>
      <c r="EW734" s="22"/>
      <c r="EX734" s="22"/>
      <c r="EY734" s="24"/>
      <c r="EZ734" s="25"/>
      <c r="FA734" s="25"/>
      <c r="FB734" s="25"/>
      <c r="FC734" s="25"/>
      <c r="FD734" s="25"/>
    </row>
    <row r="735" spans="1:160" ht="12.4" customHeight="1" x14ac:dyDescent="0.25">
      <c r="A735" s="290"/>
      <c r="B735" s="205"/>
      <c r="H735" s="292"/>
      <c r="M735" s="205"/>
      <c r="N735" s="205"/>
      <c r="O735" s="205"/>
      <c r="P735" s="205"/>
      <c r="Q735" s="271"/>
      <c r="R735" s="227"/>
      <c r="S735" s="205"/>
      <c r="T735" s="205"/>
      <c r="U735" s="227"/>
      <c r="V735" s="227"/>
      <c r="W735" s="227"/>
      <c r="X735" s="272"/>
      <c r="Y735" s="272"/>
      <c r="Z735" s="227"/>
      <c r="AA735" s="273"/>
      <c r="AB735" s="273"/>
      <c r="AC735" s="273"/>
      <c r="AD735" s="273"/>
      <c r="AE735" s="273"/>
      <c r="AF735" s="273"/>
      <c r="AG735" s="273"/>
      <c r="AH735" s="273"/>
      <c r="AI735" s="274"/>
      <c r="AJ735" s="274"/>
      <c r="AK735" s="274"/>
      <c r="AL735" s="274"/>
      <c r="AM735" s="273"/>
      <c r="AN735" s="273"/>
      <c r="AO735" s="273"/>
      <c r="AP735" s="273"/>
      <c r="AQ735" s="273"/>
      <c r="AR735" s="273"/>
      <c r="AS735" s="273"/>
      <c r="AT735" s="273"/>
      <c r="AU735" s="273"/>
      <c r="AV735" s="273"/>
      <c r="AW735" s="273"/>
      <c r="AX735" s="273"/>
      <c r="AY735" s="273"/>
      <c r="AZ735" s="273"/>
      <c r="BA735" s="273"/>
      <c r="BB735" s="273"/>
      <c r="BC735" s="273"/>
      <c r="BD735" s="273"/>
      <c r="BE735" s="273"/>
      <c r="BF735" s="273"/>
      <c r="BG735" s="273"/>
      <c r="BH735" s="273"/>
      <c r="BI735" s="273"/>
      <c r="BJ735" s="273"/>
      <c r="BK735" s="273"/>
      <c r="BL735" s="273"/>
      <c r="BM735" s="273"/>
      <c r="BN735" s="273"/>
      <c r="BO735" s="273"/>
      <c r="BP735" s="273"/>
      <c r="BQ735" s="273"/>
      <c r="BR735" s="273"/>
      <c r="BS735" s="273"/>
      <c r="BT735" s="273"/>
      <c r="BU735" s="273"/>
      <c r="BV735" s="273"/>
      <c r="BW735" s="273"/>
      <c r="BX735" s="273"/>
      <c r="BY735" s="273"/>
      <c r="BZ735" s="273"/>
      <c r="CA735" s="273"/>
      <c r="CB735" s="273"/>
      <c r="CC735" s="273"/>
      <c r="CD735" s="273"/>
      <c r="CE735" s="273"/>
      <c r="CF735" s="273"/>
      <c r="CG735" s="273"/>
      <c r="CH735" s="273"/>
      <c r="CI735" s="273"/>
      <c r="CJ735" s="273"/>
      <c r="CK735" s="273"/>
      <c r="CL735" s="273"/>
      <c r="CM735" s="273"/>
      <c r="CN735" s="273"/>
      <c r="CO735" s="273"/>
      <c r="CP735" s="273"/>
      <c r="CQ735" s="273"/>
      <c r="CR735" s="273"/>
      <c r="CS735" s="273"/>
      <c r="CT735" s="273"/>
      <c r="CU735" s="273"/>
      <c r="CV735" s="273"/>
      <c r="CW735" s="273"/>
      <c r="CX735" s="274"/>
      <c r="CY735" s="273"/>
      <c r="CZ735" s="273"/>
      <c r="DA735" s="273"/>
      <c r="DB735" s="273"/>
      <c r="DC735" s="273"/>
      <c r="DD735" s="273"/>
      <c r="DE735" s="273"/>
      <c r="DF735" s="273"/>
      <c r="DM735" s="16"/>
      <c r="DN735" s="16"/>
      <c r="DO735" s="17"/>
      <c r="DP735" s="12"/>
      <c r="DQ735" s="12"/>
      <c r="DR735" s="18"/>
      <c r="DS735" s="19"/>
      <c r="DT735" s="19"/>
      <c r="DU735" s="19"/>
      <c r="DV735" s="19"/>
      <c r="DW735" s="19"/>
      <c r="DX735" s="20"/>
      <c r="DY735" s="20"/>
      <c r="DZ735" s="21"/>
      <c r="EA735" s="21"/>
      <c r="EB735" s="21"/>
      <c r="EC735" s="18"/>
      <c r="ED735" s="21"/>
      <c r="EE735" s="21"/>
      <c r="EF735" s="21"/>
      <c r="EG735" s="21"/>
      <c r="EH735" s="21"/>
      <c r="EI735" s="20"/>
      <c r="EJ735" s="16"/>
      <c r="EK735" s="21"/>
      <c r="EL735" s="21"/>
      <c r="EM735" s="21"/>
      <c r="EN735" s="18"/>
      <c r="EO735" s="22"/>
      <c r="EP735" s="22"/>
      <c r="EQ735" s="22"/>
      <c r="ER735" s="22"/>
      <c r="ES735" s="22"/>
      <c r="ET735" s="20"/>
      <c r="EU735" s="23"/>
      <c r="EV735" s="22"/>
      <c r="EW735" s="22"/>
      <c r="EX735" s="22"/>
      <c r="EY735" s="24"/>
      <c r="EZ735" s="25"/>
      <c r="FA735" s="25"/>
      <c r="FB735" s="25"/>
      <c r="FC735" s="25"/>
      <c r="FD735" s="25"/>
    </row>
    <row r="736" spans="1:160" ht="12.4" customHeight="1" x14ac:dyDescent="0.25">
      <c r="A736" s="290"/>
      <c r="B736" s="205"/>
      <c r="H736" s="292"/>
      <c r="M736" s="205"/>
      <c r="N736" s="205"/>
      <c r="O736" s="205"/>
      <c r="P736" s="205"/>
      <c r="Q736" s="271"/>
      <c r="R736" s="227"/>
      <c r="S736" s="205"/>
      <c r="T736" s="205"/>
      <c r="U736" s="227"/>
      <c r="V736" s="227"/>
      <c r="W736" s="227"/>
      <c r="X736" s="272"/>
      <c r="Y736" s="272"/>
      <c r="Z736" s="227"/>
      <c r="AA736" s="273"/>
      <c r="AB736" s="273"/>
      <c r="AC736" s="273"/>
      <c r="AD736" s="273"/>
      <c r="AE736" s="273"/>
      <c r="AF736" s="273"/>
      <c r="AG736" s="273"/>
      <c r="AH736" s="273"/>
      <c r="AI736" s="273"/>
      <c r="AJ736" s="273"/>
      <c r="AK736" s="273"/>
      <c r="AL736" s="273"/>
      <c r="AM736" s="273"/>
      <c r="AN736" s="273"/>
      <c r="AO736" s="273"/>
      <c r="AP736" s="273"/>
      <c r="AQ736" s="273"/>
      <c r="AR736" s="273"/>
      <c r="AS736" s="273"/>
      <c r="AT736" s="273"/>
      <c r="AU736" s="273"/>
      <c r="AV736" s="273"/>
      <c r="AW736" s="273"/>
      <c r="AX736" s="273"/>
      <c r="AY736" s="273"/>
      <c r="AZ736" s="273"/>
      <c r="BA736" s="273"/>
      <c r="BB736" s="273"/>
      <c r="BC736" s="273"/>
      <c r="BD736" s="273"/>
      <c r="BE736" s="273"/>
      <c r="BF736" s="273"/>
      <c r="BG736" s="273"/>
      <c r="BH736" s="273"/>
      <c r="BI736" s="273"/>
      <c r="BJ736" s="273"/>
      <c r="BK736" s="273"/>
      <c r="BL736" s="273"/>
      <c r="BM736" s="273"/>
      <c r="BN736" s="273"/>
      <c r="BO736" s="273"/>
      <c r="BP736" s="273"/>
      <c r="BQ736" s="273"/>
      <c r="BR736" s="273"/>
      <c r="BS736" s="273"/>
      <c r="BT736" s="273"/>
      <c r="BU736" s="273"/>
      <c r="BV736" s="273"/>
      <c r="BW736" s="273"/>
      <c r="BX736" s="273"/>
      <c r="BY736" s="273"/>
      <c r="BZ736" s="273"/>
      <c r="CA736" s="273"/>
      <c r="CB736" s="273"/>
      <c r="CC736" s="273"/>
      <c r="CD736" s="273"/>
      <c r="CE736" s="273"/>
      <c r="CF736" s="273"/>
      <c r="CG736" s="273"/>
      <c r="CH736" s="273"/>
      <c r="CI736" s="273"/>
      <c r="CJ736" s="273"/>
      <c r="CK736" s="273"/>
      <c r="CL736" s="273"/>
      <c r="CM736" s="273"/>
      <c r="CN736" s="273"/>
      <c r="CO736" s="273"/>
      <c r="CP736" s="273"/>
      <c r="CQ736" s="273"/>
      <c r="CR736" s="273"/>
      <c r="CS736" s="273"/>
      <c r="CT736" s="273"/>
      <c r="CU736" s="273"/>
      <c r="CV736" s="273"/>
      <c r="CW736" s="273"/>
      <c r="CX736" s="273"/>
      <c r="CY736" s="274"/>
      <c r="CZ736" s="274"/>
      <c r="DA736" s="274"/>
      <c r="DB736" s="274"/>
      <c r="DC736" s="273"/>
      <c r="DD736" s="273"/>
      <c r="DE736" s="273"/>
      <c r="DF736" s="273"/>
      <c r="DM736" s="16"/>
      <c r="DN736" s="16"/>
      <c r="DO736" s="17"/>
      <c r="DP736" s="12"/>
      <c r="DQ736" s="12"/>
      <c r="DR736" s="18"/>
      <c r="DS736" s="19"/>
      <c r="DT736" s="19"/>
      <c r="DU736" s="19"/>
      <c r="DV736" s="19"/>
      <c r="DW736" s="19"/>
      <c r="DX736" s="20"/>
      <c r="DY736" s="20"/>
      <c r="DZ736" s="21"/>
      <c r="EA736" s="21"/>
      <c r="EB736" s="21"/>
      <c r="EC736" s="18"/>
      <c r="ED736" s="21"/>
      <c r="EE736" s="21"/>
      <c r="EF736" s="21"/>
      <c r="EG736" s="21"/>
      <c r="EH736" s="21"/>
      <c r="EI736" s="20"/>
      <c r="EJ736" s="16"/>
      <c r="EK736" s="21"/>
      <c r="EL736" s="21"/>
      <c r="EM736" s="21"/>
      <c r="EN736" s="18"/>
      <c r="EO736" s="22"/>
      <c r="EP736" s="22"/>
      <c r="EQ736" s="22"/>
      <c r="ER736" s="22"/>
      <c r="ES736" s="22"/>
      <c r="ET736" s="20"/>
      <c r="EU736" s="23"/>
      <c r="EV736" s="22"/>
      <c r="EW736" s="22"/>
      <c r="EX736" s="22"/>
      <c r="EY736" s="24"/>
      <c r="EZ736" s="25"/>
      <c r="FA736" s="25"/>
      <c r="FB736" s="25"/>
      <c r="FC736" s="25"/>
      <c r="FD736" s="25"/>
    </row>
    <row r="737" spans="1:160" ht="12.4" customHeight="1" x14ac:dyDescent="0.25">
      <c r="A737" s="290"/>
      <c r="B737" s="205"/>
      <c r="H737" s="292"/>
      <c r="M737" s="205"/>
      <c r="N737" s="205"/>
      <c r="O737" s="205"/>
      <c r="P737" s="205"/>
      <c r="Q737" s="271"/>
      <c r="R737" s="227"/>
      <c r="S737" s="205"/>
      <c r="T737" s="205"/>
      <c r="U737" s="227"/>
      <c r="V737" s="227"/>
      <c r="W737" s="227"/>
      <c r="X737" s="227"/>
      <c r="Y737" s="272"/>
      <c r="Z737" s="227"/>
      <c r="AA737" s="273"/>
      <c r="AB737" s="273"/>
      <c r="AC737" s="273"/>
      <c r="AD737" s="273"/>
      <c r="AE737" s="273"/>
      <c r="AF737" s="273"/>
      <c r="AG737" s="273"/>
      <c r="AH737" s="273"/>
      <c r="AI737" s="274"/>
      <c r="AJ737" s="274"/>
      <c r="AK737" s="274"/>
      <c r="AL737" s="274"/>
      <c r="AM737" s="273"/>
      <c r="AN737" s="273"/>
      <c r="AO737" s="273"/>
      <c r="AP737" s="273"/>
      <c r="AQ737" s="273"/>
      <c r="AR737" s="273"/>
      <c r="AS737" s="273"/>
      <c r="AT737" s="273"/>
      <c r="AU737" s="273"/>
      <c r="AV737" s="273"/>
      <c r="AW737" s="273"/>
      <c r="AX737" s="273"/>
      <c r="AY737" s="273"/>
      <c r="AZ737" s="273"/>
      <c r="BA737" s="273"/>
      <c r="BB737" s="273"/>
      <c r="BC737" s="273"/>
      <c r="BD737" s="273"/>
      <c r="BE737" s="273"/>
      <c r="BF737" s="273"/>
      <c r="BG737" s="273"/>
      <c r="BH737" s="273"/>
      <c r="BI737" s="273"/>
      <c r="BJ737" s="273"/>
      <c r="BK737" s="273"/>
      <c r="BL737" s="273"/>
      <c r="BM737" s="273"/>
      <c r="BN737" s="273"/>
      <c r="BO737" s="273"/>
      <c r="BP737" s="273"/>
      <c r="BQ737" s="273"/>
      <c r="BR737" s="273"/>
      <c r="BS737" s="273"/>
      <c r="BT737" s="273"/>
      <c r="BU737" s="273"/>
      <c r="BV737" s="273"/>
      <c r="BW737" s="273"/>
      <c r="BX737" s="273"/>
      <c r="BY737" s="273"/>
      <c r="BZ737" s="273"/>
      <c r="CA737" s="273"/>
      <c r="CB737" s="273"/>
      <c r="CC737" s="273"/>
      <c r="CD737" s="273"/>
      <c r="CE737" s="273"/>
      <c r="CF737" s="273"/>
      <c r="CG737" s="273"/>
      <c r="CH737" s="273"/>
      <c r="CI737" s="273"/>
      <c r="CJ737" s="273"/>
      <c r="CK737" s="273"/>
      <c r="CL737" s="273"/>
      <c r="CM737" s="273"/>
      <c r="CN737" s="273"/>
      <c r="CO737" s="273"/>
      <c r="CP737" s="273"/>
      <c r="CQ737" s="273"/>
      <c r="CR737" s="273"/>
      <c r="CS737" s="273"/>
      <c r="CT737" s="273"/>
      <c r="CU737" s="273"/>
      <c r="CV737" s="273"/>
      <c r="CW737" s="273"/>
      <c r="CX737" s="273"/>
      <c r="CY737" s="273"/>
      <c r="CZ737" s="273"/>
      <c r="DA737" s="273"/>
      <c r="DB737" s="273"/>
      <c r="DC737" s="273"/>
      <c r="DD737" s="273"/>
      <c r="DE737" s="273"/>
      <c r="DF737" s="273"/>
      <c r="DM737" s="16"/>
      <c r="DN737" s="16"/>
      <c r="DO737" s="17"/>
      <c r="DP737" s="12"/>
      <c r="DQ737" s="12"/>
      <c r="DR737" s="18"/>
      <c r="DS737" s="19"/>
      <c r="DT737" s="19"/>
      <c r="DU737" s="19"/>
      <c r="DV737" s="19"/>
      <c r="DW737" s="19"/>
      <c r="DX737" s="20"/>
      <c r="DY737" s="20"/>
      <c r="DZ737" s="21"/>
      <c r="EA737" s="21"/>
      <c r="EB737" s="21"/>
      <c r="EC737" s="18"/>
      <c r="ED737" s="21"/>
      <c r="EE737" s="21"/>
      <c r="EF737" s="21"/>
      <c r="EG737" s="21"/>
      <c r="EH737" s="21"/>
      <c r="EI737" s="20"/>
      <c r="EJ737" s="16"/>
      <c r="EK737" s="21"/>
      <c r="EL737" s="21"/>
      <c r="EM737" s="21"/>
      <c r="EN737" s="18"/>
      <c r="EO737" s="22"/>
      <c r="EP737" s="22"/>
      <c r="EQ737" s="22"/>
      <c r="ER737" s="22"/>
      <c r="ES737" s="22"/>
      <c r="ET737" s="20"/>
      <c r="EU737" s="23"/>
      <c r="EV737" s="22"/>
      <c r="EW737" s="22"/>
      <c r="EX737" s="22"/>
      <c r="EY737" s="24"/>
      <c r="EZ737" s="25"/>
      <c r="FA737" s="25"/>
      <c r="FB737" s="25"/>
      <c r="FC737" s="25"/>
      <c r="FD737" s="25"/>
    </row>
    <row r="738" spans="1:160" ht="12.4" customHeight="1" x14ac:dyDescent="0.25">
      <c r="A738" s="290"/>
      <c r="B738" s="205"/>
      <c r="H738" s="292"/>
      <c r="M738" s="205"/>
      <c r="N738" s="205"/>
      <c r="O738" s="205"/>
      <c r="P738" s="205"/>
      <c r="Q738" s="271"/>
      <c r="R738" s="227"/>
      <c r="S738" s="205"/>
      <c r="T738" s="205"/>
      <c r="U738" s="227"/>
      <c r="V738" s="227"/>
      <c r="W738" s="227"/>
      <c r="X738" s="272"/>
      <c r="Y738" s="272"/>
      <c r="Z738" s="227"/>
      <c r="AA738" s="273"/>
      <c r="AB738" s="273"/>
      <c r="AC738" s="273"/>
      <c r="AD738" s="273"/>
      <c r="AE738" s="273"/>
      <c r="AF738" s="273"/>
      <c r="AG738" s="273"/>
      <c r="AH738" s="273"/>
      <c r="AI738" s="274"/>
      <c r="AJ738" s="274"/>
      <c r="AK738" s="274"/>
      <c r="AL738" s="274"/>
      <c r="AM738" s="273"/>
      <c r="AN738" s="273"/>
      <c r="AO738" s="273"/>
      <c r="AP738" s="273"/>
      <c r="AQ738" s="273"/>
      <c r="AR738" s="273"/>
      <c r="AS738" s="273"/>
      <c r="AT738" s="273"/>
      <c r="AU738" s="273"/>
      <c r="AV738" s="273"/>
      <c r="AW738" s="273"/>
      <c r="AX738" s="273"/>
      <c r="AY738" s="273"/>
      <c r="AZ738" s="273"/>
      <c r="BA738" s="273"/>
      <c r="BB738" s="273"/>
      <c r="BC738" s="273"/>
      <c r="BD738" s="273"/>
      <c r="BE738" s="273"/>
      <c r="BF738" s="273"/>
      <c r="BG738" s="273"/>
      <c r="BH738" s="273"/>
      <c r="BI738" s="273"/>
      <c r="BJ738" s="273"/>
      <c r="BK738" s="273"/>
      <c r="BL738" s="273"/>
      <c r="BM738" s="273"/>
      <c r="BN738" s="273"/>
      <c r="BO738" s="273"/>
      <c r="BP738" s="273"/>
      <c r="BQ738" s="273"/>
      <c r="BR738" s="273"/>
      <c r="BS738" s="273"/>
      <c r="BT738" s="273"/>
      <c r="BU738" s="273"/>
      <c r="BV738" s="273"/>
      <c r="BW738" s="273"/>
      <c r="BX738" s="273"/>
      <c r="BY738" s="273"/>
      <c r="BZ738" s="273"/>
      <c r="CA738" s="273"/>
      <c r="CB738" s="273"/>
      <c r="CC738" s="273"/>
      <c r="CD738" s="273"/>
      <c r="CE738" s="273"/>
      <c r="CF738" s="273"/>
      <c r="CG738" s="273"/>
      <c r="CH738" s="273"/>
      <c r="CI738" s="273"/>
      <c r="CJ738" s="273"/>
      <c r="CK738" s="273"/>
      <c r="CL738" s="273"/>
      <c r="CM738" s="273"/>
      <c r="CN738" s="273"/>
      <c r="CO738" s="273"/>
      <c r="CP738" s="273"/>
      <c r="CQ738" s="273"/>
      <c r="CR738" s="273"/>
      <c r="CS738" s="273"/>
      <c r="CT738" s="273"/>
      <c r="CU738" s="273"/>
      <c r="CV738" s="273"/>
      <c r="CW738" s="274"/>
      <c r="CX738" s="274"/>
      <c r="CY738" s="273"/>
      <c r="CZ738" s="273"/>
      <c r="DA738" s="273"/>
      <c r="DB738" s="273"/>
      <c r="DC738" s="273"/>
      <c r="DD738" s="273"/>
      <c r="DE738" s="273"/>
      <c r="DF738" s="273"/>
      <c r="DM738" s="16"/>
      <c r="DN738" s="16"/>
      <c r="DO738" s="17"/>
      <c r="DP738" s="12"/>
      <c r="DQ738" s="12"/>
      <c r="DR738" s="18"/>
      <c r="DS738" s="19"/>
      <c r="DT738" s="19"/>
      <c r="DU738" s="19"/>
      <c r="DV738" s="19"/>
      <c r="DW738" s="19"/>
      <c r="DX738" s="20"/>
      <c r="DY738" s="20"/>
      <c r="DZ738" s="21"/>
      <c r="EA738" s="21"/>
      <c r="EB738" s="21"/>
      <c r="EC738" s="18"/>
      <c r="ED738" s="21"/>
      <c r="EE738" s="21"/>
      <c r="EF738" s="21"/>
      <c r="EG738" s="21"/>
      <c r="EH738" s="21"/>
      <c r="EI738" s="20"/>
      <c r="EJ738" s="16"/>
      <c r="EK738" s="21"/>
      <c r="EL738" s="21"/>
      <c r="EM738" s="21"/>
      <c r="EN738" s="18"/>
      <c r="EO738" s="22"/>
      <c r="EP738" s="22"/>
      <c r="EQ738" s="22"/>
      <c r="ER738" s="22"/>
      <c r="ES738" s="22"/>
      <c r="ET738" s="20"/>
      <c r="EU738" s="23"/>
      <c r="EV738" s="22"/>
      <c r="EW738" s="22"/>
      <c r="EX738" s="22"/>
      <c r="EY738" s="24"/>
      <c r="EZ738" s="25"/>
      <c r="FA738" s="25"/>
      <c r="FB738" s="25"/>
      <c r="FC738" s="25"/>
      <c r="FD738" s="25"/>
    </row>
    <row r="739" spans="1:160" ht="12.4" customHeight="1" x14ac:dyDescent="0.2">
      <c r="A739" s="290"/>
      <c r="B739" s="205"/>
      <c r="H739" s="292"/>
      <c r="M739" s="205"/>
      <c r="N739" s="205"/>
      <c r="O739" s="205"/>
      <c r="P739" s="205"/>
      <c r="Q739" s="271"/>
      <c r="R739" s="227"/>
      <c r="S739" s="205"/>
      <c r="T739" s="205"/>
      <c r="U739" s="227"/>
      <c r="V739" s="227"/>
      <c r="W739" s="227"/>
      <c r="X739" s="227"/>
      <c r="Y739" s="227"/>
      <c r="Z739" s="227"/>
      <c r="AA739" s="273"/>
      <c r="AB739" s="273"/>
      <c r="AC739" s="273"/>
      <c r="AD739" s="273"/>
      <c r="AE739" s="273"/>
      <c r="AF739" s="273"/>
      <c r="AG739" s="273"/>
      <c r="AH739" s="273"/>
      <c r="AI739" s="274"/>
      <c r="AJ739" s="274"/>
      <c r="AK739" s="274"/>
      <c r="AL739" s="274"/>
      <c r="AM739" s="273"/>
      <c r="AN739" s="273"/>
      <c r="AO739" s="273"/>
      <c r="AP739" s="273"/>
      <c r="AQ739" s="273"/>
      <c r="AR739" s="273"/>
      <c r="AS739" s="273"/>
      <c r="AT739" s="273"/>
      <c r="AU739" s="273"/>
      <c r="AV739" s="273"/>
      <c r="AW739" s="273"/>
      <c r="AX739" s="273"/>
      <c r="AY739" s="273"/>
      <c r="AZ739" s="273"/>
      <c r="BA739" s="273"/>
      <c r="BB739" s="273"/>
      <c r="BC739" s="273"/>
      <c r="BD739" s="273"/>
      <c r="BE739" s="273"/>
      <c r="BF739" s="273"/>
      <c r="BG739" s="273"/>
      <c r="BH739" s="273"/>
      <c r="BI739" s="273"/>
      <c r="BJ739" s="273"/>
      <c r="BK739" s="273"/>
      <c r="BL739" s="273"/>
      <c r="BM739" s="273"/>
      <c r="BN739" s="273"/>
      <c r="BO739" s="273"/>
      <c r="BP739" s="273"/>
      <c r="BQ739" s="273"/>
      <c r="BR739" s="273"/>
      <c r="BS739" s="273"/>
      <c r="BT739" s="273"/>
      <c r="BU739" s="273"/>
      <c r="BV739" s="273"/>
      <c r="BW739" s="273"/>
      <c r="BX739" s="273"/>
      <c r="BY739" s="273"/>
      <c r="BZ739" s="273"/>
      <c r="CA739" s="273"/>
      <c r="CB739" s="273"/>
      <c r="CC739" s="273"/>
      <c r="CD739" s="273"/>
      <c r="CE739" s="273"/>
      <c r="CF739" s="273"/>
      <c r="CG739" s="273"/>
      <c r="CH739" s="273"/>
      <c r="CI739" s="273"/>
      <c r="CJ739" s="273"/>
      <c r="CK739" s="273"/>
      <c r="CL739" s="273"/>
      <c r="CM739" s="273"/>
      <c r="CN739" s="273"/>
      <c r="CO739" s="273"/>
      <c r="CP739" s="273"/>
      <c r="CQ739" s="273"/>
      <c r="CR739" s="273"/>
      <c r="CS739" s="273"/>
      <c r="CT739" s="273"/>
      <c r="CU739" s="273"/>
      <c r="CV739" s="273"/>
      <c r="CW739" s="273"/>
      <c r="CX739" s="273"/>
      <c r="CY739" s="273"/>
      <c r="CZ739" s="273"/>
      <c r="DA739" s="273"/>
      <c r="DB739" s="273"/>
      <c r="DC739" s="273"/>
      <c r="DD739" s="273"/>
      <c r="DE739" s="273"/>
      <c r="DF739" s="273"/>
      <c r="DM739" s="16"/>
      <c r="DN739" s="16"/>
      <c r="DO739" s="17"/>
      <c r="DP739" s="12"/>
      <c r="DQ739" s="12"/>
      <c r="DR739" s="18"/>
      <c r="DS739" s="19"/>
      <c r="DT739" s="19"/>
      <c r="DU739" s="19"/>
      <c r="DV739" s="19"/>
      <c r="DW739" s="19"/>
      <c r="DX739" s="20"/>
      <c r="DY739" s="20"/>
      <c r="DZ739" s="21"/>
      <c r="EA739" s="21"/>
      <c r="EB739" s="21"/>
      <c r="EC739" s="18"/>
      <c r="ED739" s="21"/>
      <c r="EE739" s="21"/>
      <c r="EF739" s="21"/>
      <c r="EG739" s="21"/>
      <c r="EH739" s="21"/>
      <c r="EI739" s="20"/>
      <c r="EJ739" s="16"/>
      <c r="EK739" s="21"/>
      <c r="EL739" s="21"/>
      <c r="EM739" s="21"/>
      <c r="EN739" s="18"/>
      <c r="EO739" s="22"/>
      <c r="EP739" s="22"/>
      <c r="EQ739" s="22"/>
      <c r="ER739" s="22"/>
      <c r="ES739" s="22"/>
      <c r="ET739" s="20"/>
      <c r="EU739" s="23"/>
      <c r="EV739" s="22"/>
      <c r="EW739" s="22"/>
      <c r="EX739" s="22"/>
      <c r="EY739" s="24"/>
      <c r="EZ739" s="25"/>
      <c r="FA739" s="25"/>
      <c r="FB739" s="25"/>
      <c r="FC739" s="25"/>
      <c r="FD739" s="25"/>
    </row>
    <row r="740" spans="1:160" ht="12.4" customHeight="1" x14ac:dyDescent="0.25">
      <c r="A740" s="290"/>
      <c r="B740" s="205"/>
      <c r="H740" s="292"/>
      <c r="M740" s="205"/>
      <c r="N740" s="205"/>
      <c r="O740" s="205"/>
      <c r="P740" s="205"/>
      <c r="Q740" s="271"/>
      <c r="R740" s="227"/>
      <c r="S740" s="205"/>
      <c r="T740" s="205"/>
      <c r="U740" s="227"/>
      <c r="V740" s="227"/>
      <c r="W740" s="227"/>
      <c r="X740" s="227"/>
      <c r="Y740" s="272"/>
      <c r="Z740" s="227"/>
      <c r="AA740" s="273"/>
      <c r="AB740" s="273"/>
      <c r="AC740" s="273"/>
      <c r="AD740" s="273"/>
      <c r="AE740" s="273"/>
      <c r="AF740" s="273"/>
      <c r="AG740" s="273"/>
      <c r="AH740" s="273"/>
      <c r="AI740" s="274"/>
      <c r="AJ740" s="274"/>
      <c r="AK740" s="274"/>
      <c r="AL740" s="274"/>
      <c r="AM740" s="273"/>
      <c r="AN740" s="273"/>
      <c r="AO740" s="273"/>
      <c r="AP740" s="273"/>
      <c r="AQ740" s="274"/>
      <c r="AR740" s="274"/>
      <c r="AS740" s="274"/>
      <c r="AT740" s="274"/>
      <c r="AU740" s="273"/>
      <c r="AV740" s="273"/>
      <c r="AW740" s="273"/>
      <c r="AX740" s="273"/>
      <c r="AY740" s="274"/>
      <c r="AZ740" s="274"/>
      <c r="BA740" s="274"/>
      <c r="BB740" s="274"/>
      <c r="BC740" s="273"/>
      <c r="BD740" s="273"/>
      <c r="BE740" s="273"/>
      <c r="BF740" s="273"/>
      <c r="BG740" s="273"/>
      <c r="BH740" s="273"/>
      <c r="BI740" s="274"/>
      <c r="BJ740" s="274"/>
      <c r="BK740" s="273"/>
      <c r="BL740" s="273"/>
      <c r="BM740" s="274"/>
      <c r="BN740" s="274"/>
      <c r="BO740" s="273"/>
      <c r="BP740" s="273"/>
      <c r="BQ740" s="274"/>
      <c r="BR740" s="274"/>
      <c r="BS740" s="273"/>
      <c r="BT740" s="273"/>
      <c r="BU740" s="274"/>
      <c r="BV740" s="274"/>
      <c r="BW740" s="273"/>
      <c r="BX740" s="273"/>
      <c r="BY740" s="273"/>
      <c r="BZ740" s="273"/>
      <c r="CA740" s="273"/>
      <c r="CB740" s="273"/>
      <c r="CC740" s="273"/>
      <c r="CD740" s="273"/>
      <c r="CE740" s="273"/>
      <c r="CF740" s="273"/>
      <c r="CG740" s="273"/>
      <c r="CH740" s="273"/>
      <c r="CI740" s="273"/>
      <c r="CJ740" s="273"/>
      <c r="CK740" s="273"/>
      <c r="CL740" s="273"/>
      <c r="CM740" s="273"/>
      <c r="CN740" s="273"/>
      <c r="CO740" s="273"/>
      <c r="CP740" s="273"/>
      <c r="CQ740" s="273"/>
      <c r="CR740" s="273"/>
      <c r="CS740" s="273"/>
      <c r="CT740" s="273"/>
      <c r="CU740" s="274"/>
      <c r="CV740" s="273"/>
      <c r="CW740" s="274"/>
      <c r="CX740" s="274"/>
      <c r="CY740" s="273"/>
      <c r="CZ740" s="273"/>
      <c r="DA740" s="273"/>
      <c r="DB740" s="273"/>
      <c r="DC740" s="273"/>
      <c r="DD740" s="273"/>
      <c r="DE740" s="273"/>
      <c r="DF740" s="273"/>
      <c r="DM740" s="16"/>
      <c r="DN740" s="16"/>
      <c r="DO740" s="17"/>
      <c r="DP740" s="12"/>
      <c r="DQ740" s="12"/>
      <c r="DR740" s="18"/>
      <c r="DS740" s="19"/>
      <c r="DT740" s="19"/>
      <c r="DU740" s="19"/>
      <c r="DV740" s="19"/>
      <c r="DW740" s="19"/>
      <c r="DX740" s="20"/>
      <c r="DY740" s="20"/>
      <c r="DZ740" s="21"/>
      <c r="EA740" s="21"/>
      <c r="EB740" s="21"/>
      <c r="EC740" s="18"/>
      <c r="ED740" s="21"/>
      <c r="EE740" s="21"/>
      <c r="EF740" s="21"/>
      <c r="EG740" s="21"/>
      <c r="EH740" s="21"/>
      <c r="EI740" s="20"/>
      <c r="EJ740" s="16"/>
      <c r="EK740" s="21"/>
      <c r="EL740" s="21"/>
      <c r="EM740" s="21"/>
      <c r="EN740" s="18"/>
      <c r="EO740" s="22"/>
      <c r="EP740" s="22"/>
      <c r="EQ740" s="22"/>
      <c r="ER740" s="22"/>
      <c r="ES740" s="22"/>
      <c r="ET740" s="20"/>
      <c r="EU740" s="23"/>
      <c r="EV740" s="22"/>
      <c r="EW740" s="22"/>
      <c r="EX740" s="22"/>
      <c r="EY740" s="24"/>
      <c r="EZ740" s="25"/>
      <c r="FA740" s="25"/>
      <c r="FB740" s="25"/>
      <c r="FC740" s="25"/>
      <c r="FD740" s="25"/>
    </row>
    <row r="741" spans="1:160" ht="12.4" customHeight="1" x14ac:dyDescent="0.25">
      <c r="A741" s="290"/>
      <c r="B741" s="205"/>
      <c r="H741" s="292"/>
      <c r="M741" s="205"/>
      <c r="N741" s="205"/>
      <c r="O741" s="205"/>
      <c r="P741" s="205"/>
      <c r="Q741" s="271"/>
      <c r="R741" s="227"/>
      <c r="S741" s="205"/>
      <c r="T741" s="205"/>
      <c r="U741" s="227"/>
      <c r="V741" s="227"/>
      <c r="W741" s="227"/>
      <c r="X741" s="272"/>
      <c r="Y741" s="272"/>
      <c r="Z741" s="227"/>
      <c r="AA741" s="273"/>
      <c r="AB741" s="273"/>
      <c r="AC741" s="273"/>
      <c r="AD741" s="273"/>
      <c r="AE741" s="273"/>
      <c r="AF741" s="273"/>
      <c r="AG741" s="273"/>
      <c r="AH741" s="273"/>
      <c r="AI741" s="273"/>
      <c r="AJ741" s="273"/>
      <c r="AK741" s="273"/>
      <c r="AL741" s="273"/>
      <c r="AM741" s="273"/>
      <c r="AN741" s="273"/>
      <c r="AO741" s="273"/>
      <c r="AP741" s="273"/>
      <c r="AQ741" s="273"/>
      <c r="AR741" s="273"/>
      <c r="AS741" s="273"/>
      <c r="AT741" s="273"/>
      <c r="AU741" s="273"/>
      <c r="AV741" s="273"/>
      <c r="AW741" s="273"/>
      <c r="AX741" s="273"/>
      <c r="AY741" s="273"/>
      <c r="AZ741" s="273"/>
      <c r="BA741" s="273"/>
      <c r="BB741" s="273"/>
      <c r="BC741" s="273"/>
      <c r="BD741" s="273"/>
      <c r="BE741" s="273"/>
      <c r="BF741" s="273"/>
      <c r="BG741" s="273"/>
      <c r="BH741" s="273"/>
      <c r="BI741" s="273"/>
      <c r="BJ741" s="273"/>
      <c r="BK741" s="273"/>
      <c r="BL741" s="273"/>
      <c r="BM741" s="273"/>
      <c r="BN741" s="273"/>
      <c r="BO741" s="273"/>
      <c r="BP741" s="273"/>
      <c r="BQ741" s="273"/>
      <c r="BR741" s="273"/>
      <c r="BS741" s="273"/>
      <c r="BT741" s="273"/>
      <c r="BU741" s="273"/>
      <c r="BV741" s="273"/>
      <c r="BW741" s="273"/>
      <c r="BX741" s="273"/>
      <c r="BY741" s="273"/>
      <c r="BZ741" s="273"/>
      <c r="CA741" s="273"/>
      <c r="CB741" s="273"/>
      <c r="CC741" s="273"/>
      <c r="CD741" s="273"/>
      <c r="CE741" s="273"/>
      <c r="CF741" s="273"/>
      <c r="CG741" s="273"/>
      <c r="CH741" s="273"/>
      <c r="CI741" s="273"/>
      <c r="CJ741" s="273"/>
      <c r="CK741" s="273"/>
      <c r="CL741" s="273"/>
      <c r="CM741" s="273"/>
      <c r="CN741" s="273"/>
      <c r="CO741" s="273"/>
      <c r="CP741" s="273"/>
      <c r="CQ741" s="273"/>
      <c r="CR741" s="273"/>
      <c r="CS741" s="273"/>
      <c r="CT741" s="273"/>
      <c r="CU741" s="273"/>
      <c r="CV741" s="273"/>
      <c r="CW741" s="273"/>
      <c r="CX741" s="273"/>
      <c r="CY741" s="273"/>
      <c r="CZ741" s="273"/>
      <c r="DA741" s="273"/>
      <c r="DB741" s="273"/>
      <c r="DC741" s="273"/>
      <c r="DD741" s="273"/>
      <c r="DE741" s="273"/>
      <c r="DF741" s="273"/>
      <c r="DM741" s="16"/>
      <c r="DN741" s="16"/>
      <c r="DO741" s="17"/>
      <c r="DP741" s="12"/>
      <c r="DQ741" s="12"/>
      <c r="DR741" s="18"/>
      <c r="DS741" s="19"/>
      <c r="DT741" s="19"/>
      <c r="DU741" s="19"/>
      <c r="DV741" s="19"/>
      <c r="DW741" s="19"/>
      <c r="DX741" s="20"/>
      <c r="DY741" s="20"/>
      <c r="DZ741" s="21"/>
      <c r="EA741" s="21"/>
      <c r="EB741" s="21"/>
      <c r="EC741" s="18"/>
      <c r="ED741" s="21"/>
      <c r="EE741" s="21"/>
      <c r="EF741" s="21"/>
      <c r="EG741" s="21"/>
      <c r="EH741" s="21"/>
      <c r="EI741" s="20"/>
      <c r="EJ741" s="16"/>
      <c r="EK741" s="21"/>
      <c r="EL741" s="21"/>
      <c r="EM741" s="21"/>
      <c r="EN741" s="18"/>
      <c r="EO741" s="22"/>
      <c r="EP741" s="22"/>
      <c r="EQ741" s="22"/>
      <c r="ER741" s="22"/>
      <c r="ES741" s="22"/>
      <c r="ET741" s="20"/>
      <c r="EU741" s="23"/>
      <c r="EV741" s="22"/>
      <c r="EW741" s="22"/>
      <c r="EX741" s="22"/>
      <c r="EY741" s="24"/>
      <c r="EZ741" s="25"/>
      <c r="FA741" s="25"/>
      <c r="FB741" s="25"/>
      <c r="FC741" s="25"/>
      <c r="FD741" s="25"/>
    </row>
    <row r="742" spans="1:160" ht="12.4" customHeight="1" x14ac:dyDescent="0.25">
      <c r="A742" s="290"/>
      <c r="B742" s="205"/>
      <c r="H742" s="292"/>
      <c r="M742" s="205"/>
      <c r="N742" s="205"/>
      <c r="O742" s="205"/>
      <c r="P742" s="205"/>
      <c r="Q742" s="271"/>
      <c r="R742" s="227"/>
      <c r="S742" s="205"/>
      <c r="T742" s="205"/>
      <c r="U742" s="227"/>
      <c r="V742" s="227"/>
      <c r="W742" s="227"/>
      <c r="X742" s="272"/>
      <c r="Y742" s="227"/>
      <c r="Z742" s="227"/>
      <c r="AA742" s="273"/>
      <c r="AB742" s="273"/>
      <c r="AC742" s="273"/>
      <c r="AD742" s="273"/>
      <c r="AE742" s="273"/>
      <c r="AF742" s="273"/>
      <c r="AG742" s="273"/>
      <c r="AH742" s="273"/>
      <c r="AI742" s="274"/>
      <c r="AJ742" s="274"/>
      <c r="AK742" s="274"/>
      <c r="AL742" s="274"/>
      <c r="AM742" s="273"/>
      <c r="AN742" s="273"/>
      <c r="AO742" s="273"/>
      <c r="AP742" s="273"/>
      <c r="AQ742" s="274"/>
      <c r="AR742" s="274"/>
      <c r="AS742" s="274"/>
      <c r="AT742" s="274"/>
      <c r="AU742" s="273"/>
      <c r="AV742" s="273"/>
      <c r="AW742" s="273"/>
      <c r="AX742" s="273"/>
      <c r="AY742" s="273"/>
      <c r="AZ742" s="273"/>
      <c r="BA742" s="273"/>
      <c r="BB742" s="273"/>
      <c r="BC742" s="273"/>
      <c r="BD742" s="273"/>
      <c r="BE742" s="273"/>
      <c r="BF742" s="273"/>
      <c r="BG742" s="273"/>
      <c r="BH742" s="273"/>
      <c r="BI742" s="273"/>
      <c r="BJ742" s="273"/>
      <c r="BK742" s="273"/>
      <c r="BL742" s="273"/>
      <c r="BM742" s="273"/>
      <c r="BN742" s="273"/>
      <c r="BO742" s="273"/>
      <c r="BP742" s="273"/>
      <c r="BQ742" s="273"/>
      <c r="BR742" s="273"/>
      <c r="BS742" s="273"/>
      <c r="BT742" s="273"/>
      <c r="BU742" s="273"/>
      <c r="BV742" s="273"/>
      <c r="BW742" s="273"/>
      <c r="BX742" s="273"/>
      <c r="BY742" s="273"/>
      <c r="BZ742" s="273"/>
      <c r="CA742" s="273"/>
      <c r="CB742" s="273"/>
      <c r="CC742" s="273"/>
      <c r="CD742" s="273"/>
      <c r="CE742" s="273"/>
      <c r="CF742" s="273"/>
      <c r="CG742" s="273"/>
      <c r="CH742" s="273"/>
      <c r="CI742" s="273"/>
      <c r="CJ742" s="273"/>
      <c r="CK742" s="273"/>
      <c r="CL742" s="273"/>
      <c r="CM742" s="273"/>
      <c r="CN742" s="273"/>
      <c r="CO742" s="273"/>
      <c r="CP742" s="273"/>
      <c r="CQ742" s="273"/>
      <c r="CR742" s="273"/>
      <c r="CS742" s="273"/>
      <c r="CT742" s="273"/>
      <c r="CU742" s="274"/>
      <c r="CV742" s="274"/>
      <c r="CW742" s="274"/>
      <c r="CX742" s="274"/>
      <c r="CY742" s="273"/>
      <c r="CZ742" s="273"/>
      <c r="DA742" s="273"/>
      <c r="DB742" s="273"/>
      <c r="DC742" s="273"/>
      <c r="DD742" s="273"/>
      <c r="DE742" s="273"/>
      <c r="DF742" s="273"/>
      <c r="DM742" s="16"/>
      <c r="DN742" s="16"/>
      <c r="DO742" s="17"/>
      <c r="DP742" s="12"/>
      <c r="DQ742" s="12"/>
      <c r="DR742" s="18"/>
      <c r="DS742" s="19"/>
      <c r="DT742" s="19"/>
      <c r="DU742" s="19"/>
      <c r="DV742" s="19"/>
      <c r="DW742" s="19"/>
      <c r="DX742" s="20"/>
      <c r="DY742" s="20"/>
      <c r="DZ742" s="21"/>
      <c r="EA742" s="21"/>
      <c r="EB742" s="21"/>
      <c r="EC742" s="18"/>
      <c r="ED742" s="21"/>
      <c r="EE742" s="21"/>
      <c r="EF742" s="21"/>
      <c r="EG742" s="21"/>
      <c r="EH742" s="21"/>
      <c r="EI742" s="20"/>
      <c r="EJ742" s="16"/>
      <c r="EK742" s="21"/>
      <c r="EL742" s="21"/>
      <c r="EM742" s="21"/>
      <c r="EN742" s="18"/>
      <c r="EO742" s="22"/>
      <c r="EP742" s="22"/>
      <c r="EQ742" s="22"/>
      <c r="ER742" s="22"/>
      <c r="ES742" s="22"/>
      <c r="ET742" s="20"/>
      <c r="EU742" s="23"/>
      <c r="EV742" s="22"/>
      <c r="EW742" s="22"/>
      <c r="EX742" s="22"/>
      <c r="EY742" s="24"/>
      <c r="EZ742" s="25"/>
      <c r="FA742" s="25"/>
      <c r="FB742" s="25"/>
      <c r="FC742" s="25"/>
      <c r="FD742" s="25"/>
    </row>
    <row r="743" spans="1:160" ht="12.4" customHeight="1" x14ac:dyDescent="0.25">
      <c r="A743" s="290"/>
      <c r="B743" s="205"/>
      <c r="H743" s="292"/>
      <c r="M743" s="205"/>
      <c r="N743" s="205"/>
      <c r="O743" s="205"/>
      <c r="P743" s="205"/>
      <c r="Q743" s="271"/>
      <c r="R743" s="227"/>
      <c r="S743" s="205"/>
      <c r="T743" s="205"/>
      <c r="U743" s="227"/>
      <c r="V743" s="227"/>
      <c r="W743" s="227"/>
      <c r="X743" s="272"/>
      <c r="Y743" s="227"/>
      <c r="Z743" s="227"/>
      <c r="AA743" s="273"/>
      <c r="AB743" s="273"/>
      <c r="AC743" s="273"/>
      <c r="AD743" s="273"/>
      <c r="AE743" s="273"/>
      <c r="AF743" s="273"/>
      <c r="AG743" s="273"/>
      <c r="AH743" s="273"/>
      <c r="AI743" s="274"/>
      <c r="AJ743" s="274"/>
      <c r="AK743" s="274"/>
      <c r="AL743" s="274"/>
      <c r="AM743" s="273"/>
      <c r="AN743" s="273"/>
      <c r="AO743" s="273"/>
      <c r="AP743" s="273"/>
      <c r="AQ743" s="273"/>
      <c r="AR743" s="273"/>
      <c r="AS743" s="273"/>
      <c r="AT743" s="273"/>
      <c r="AU743" s="273"/>
      <c r="AV743" s="273"/>
      <c r="AW743" s="273"/>
      <c r="AX743" s="273"/>
      <c r="AY743" s="273"/>
      <c r="AZ743" s="273"/>
      <c r="BA743" s="273"/>
      <c r="BB743" s="273"/>
      <c r="BC743" s="273"/>
      <c r="BD743" s="273"/>
      <c r="BE743" s="273"/>
      <c r="BF743" s="273"/>
      <c r="BG743" s="273"/>
      <c r="BH743" s="273"/>
      <c r="BI743" s="273"/>
      <c r="BJ743" s="273"/>
      <c r="BK743" s="273"/>
      <c r="BL743" s="273"/>
      <c r="BM743" s="273"/>
      <c r="BN743" s="273"/>
      <c r="BO743" s="273"/>
      <c r="BP743" s="273"/>
      <c r="BQ743" s="273"/>
      <c r="BR743" s="273"/>
      <c r="BS743" s="273"/>
      <c r="BT743" s="273"/>
      <c r="BU743" s="273"/>
      <c r="BV743" s="273"/>
      <c r="BW743" s="273"/>
      <c r="BX743" s="273"/>
      <c r="BY743" s="273"/>
      <c r="BZ743" s="273"/>
      <c r="CA743" s="273"/>
      <c r="CB743" s="273"/>
      <c r="CC743" s="273"/>
      <c r="CD743" s="273"/>
      <c r="CE743" s="273"/>
      <c r="CF743" s="273"/>
      <c r="CG743" s="273"/>
      <c r="CH743" s="273"/>
      <c r="CI743" s="273"/>
      <c r="CJ743" s="273"/>
      <c r="CK743" s="273"/>
      <c r="CL743" s="273"/>
      <c r="CM743" s="273"/>
      <c r="CN743" s="273"/>
      <c r="CO743" s="273"/>
      <c r="CP743" s="273"/>
      <c r="CQ743" s="273"/>
      <c r="CR743" s="273"/>
      <c r="CS743" s="273"/>
      <c r="CT743" s="273"/>
      <c r="CU743" s="274"/>
      <c r="CV743" s="274"/>
      <c r="CW743" s="274"/>
      <c r="CX743" s="274"/>
      <c r="CY743" s="273"/>
      <c r="CZ743" s="273"/>
      <c r="DA743" s="273"/>
      <c r="DB743" s="273"/>
      <c r="DC743" s="273"/>
      <c r="DD743" s="273"/>
      <c r="DE743" s="273"/>
      <c r="DF743" s="273"/>
      <c r="DM743" s="16"/>
      <c r="DN743" s="16"/>
      <c r="DO743" s="17"/>
      <c r="DP743" s="12"/>
      <c r="DQ743" s="12"/>
      <c r="DR743" s="18"/>
      <c r="DS743" s="19"/>
      <c r="DT743" s="19"/>
      <c r="DU743" s="19"/>
      <c r="DV743" s="19"/>
      <c r="DW743" s="19"/>
      <c r="DX743" s="20"/>
      <c r="DY743" s="20"/>
      <c r="DZ743" s="21"/>
      <c r="EA743" s="21"/>
      <c r="EB743" s="21"/>
      <c r="EC743" s="18"/>
      <c r="ED743" s="21"/>
      <c r="EE743" s="21"/>
      <c r="EF743" s="21"/>
      <c r="EG743" s="21"/>
      <c r="EH743" s="21"/>
      <c r="EI743" s="20"/>
      <c r="EJ743" s="16"/>
      <c r="EK743" s="21"/>
      <c r="EL743" s="21"/>
      <c r="EM743" s="21"/>
      <c r="EN743" s="18"/>
      <c r="EO743" s="22"/>
      <c r="EP743" s="22"/>
      <c r="EQ743" s="22"/>
      <c r="ER743" s="22"/>
      <c r="ES743" s="22"/>
      <c r="ET743" s="20"/>
      <c r="EU743" s="23"/>
      <c r="EV743" s="22"/>
      <c r="EW743" s="22"/>
      <c r="EX743" s="22"/>
      <c r="EY743" s="24"/>
      <c r="EZ743" s="25"/>
      <c r="FA743" s="25"/>
      <c r="FB743" s="25"/>
      <c r="FC743" s="25"/>
      <c r="FD743" s="25"/>
    </row>
    <row r="744" spans="1:160" ht="12.4" customHeight="1" x14ac:dyDescent="0.2">
      <c r="A744" s="290"/>
      <c r="B744" s="205"/>
      <c r="H744" s="292"/>
      <c r="M744" s="205"/>
      <c r="N744" s="205"/>
      <c r="O744" s="205"/>
      <c r="P744" s="205"/>
      <c r="Q744" s="271"/>
      <c r="R744" s="227"/>
      <c r="S744" s="205"/>
      <c r="T744" s="205"/>
      <c r="U744" s="227"/>
      <c r="V744" s="227"/>
      <c r="W744" s="227"/>
      <c r="X744" s="227"/>
      <c r="Y744" s="227"/>
      <c r="Z744" s="227"/>
      <c r="AA744" s="273"/>
      <c r="AB744" s="273"/>
      <c r="AC744" s="273"/>
      <c r="AD744" s="273"/>
      <c r="AE744" s="273"/>
      <c r="AF744" s="273"/>
      <c r="AG744" s="273"/>
      <c r="AH744" s="273"/>
      <c r="AI744" s="273"/>
      <c r="AJ744" s="273"/>
      <c r="AK744" s="273"/>
      <c r="AL744" s="273"/>
      <c r="AM744" s="273"/>
      <c r="AN744" s="273"/>
      <c r="AO744" s="273"/>
      <c r="AP744" s="273"/>
      <c r="AQ744" s="273"/>
      <c r="AR744" s="273"/>
      <c r="AS744" s="273"/>
      <c r="AT744" s="273"/>
      <c r="AU744" s="273"/>
      <c r="AV744" s="273"/>
      <c r="AW744" s="273"/>
      <c r="AX744" s="273"/>
      <c r="AY744" s="274"/>
      <c r="AZ744" s="274"/>
      <c r="BA744" s="274"/>
      <c r="BB744" s="274"/>
      <c r="BC744" s="273"/>
      <c r="BD744" s="273"/>
      <c r="BE744" s="273"/>
      <c r="BF744" s="273"/>
      <c r="BG744" s="273"/>
      <c r="BH744" s="273"/>
      <c r="BI744" s="273"/>
      <c r="BJ744" s="273"/>
      <c r="BK744" s="273"/>
      <c r="BL744" s="273"/>
      <c r="BM744" s="273"/>
      <c r="BN744" s="273"/>
      <c r="BO744" s="273"/>
      <c r="BP744" s="273"/>
      <c r="BQ744" s="273"/>
      <c r="BR744" s="273"/>
      <c r="BS744" s="273"/>
      <c r="BT744" s="273"/>
      <c r="BU744" s="273"/>
      <c r="BV744" s="273"/>
      <c r="BW744" s="273"/>
      <c r="BX744" s="273"/>
      <c r="BY744" s="273"/>
      <c r="BZ744" s="273"/>
      <c r="CA744" s="273"/>
      <c r="CB744" s="273"/>
      <c r="CC744" s="273"/>
      <c r="CD744" s="273"/>
      <c r="CE744" s="273"/>
      <c r="CF744" s="273"/>
      <c r="CG744" s="273"/>
      <c r="CH744" s="273"/>
      <c r="CI744" s="273"/>
      <c r="CJ744" s="273"/>
      <c r="CK744" s="273"/>
      <c r="CL744" s="273"/>
      <c r="CM744" s="273"/>
      <c r="CN744" s="273"/>
      <c r="CO744" s="273"/>
      <c r="CP744" s="273"/>
      <c r="CQ744" s="273"/>
      <c r="CR744" s="273"/>
      <c r="CS744" s="273"/>
      <c r="CT744" s="273"/>
      <c r="CU744" s="273"/>
      <c r="CV744" s="273"/>
      <c r="CW744" s="274"/>
      <c r="CX744" s="274"/>
      <c r="CY744" s="273"/>
      <c r="CZ744" s="273"/>
      <c r="DA744" s="273"/>
      <c r="DB744" s="273"/>
      <c r="DC744" s="273"/>
      <c r="DD744" s="273"/>
      <c r="DE744" s="273"/>
      <c r="DF744" s="273"/>
      <c r="DM744" s="16"/>
      <c r="DN744" s="16"/>
      <c r="DO744" s="17"/>
      <c r="DP744" s="12"/>
      <c r="DQ744" s="12"/>
      <c r="DR744" s="18"/>
      <c r="DS744" s="19"/>
      <c r="DT744" s="19"/>
      <c r="DU744" s="19"/>
      <c r="DV744" s="19"/>
      <c r="DW744" s="19"/>
      <c r="DX744" s="20"/>
      <c r="DY744" s="20"/>
      <c r="DZ744" s="21"/>
      <c r="EA744" s="21"/>
      <c r="EB744" s="21"/>
      <c r="EC744" s="18"/>
      <c r="ED744" s="21"/>
      <c r="EE744" s="21"/>
      <c r="EF744" s="21"/>
      <c r="EG744" s="21"/>
      <c r="EH744" s="21"/>
      <c r="EI744" s="20"/>
      <c r="EJ744" s="16"/>
      <c r="EK744" s="21"/>
      <c r="EL744" s="21"/>
      <c r="EM744" s="21"/>
      <c r="EN744" s="18"/>
      <c r="EO744" s="22"/>
      <c r="EP744" s="22"/>
      <c r="EQ744" s="22"/>
      <c r="ER744" s="22"/>
      <c r="ES744" s="22"/>
      <c r="ET744" s="20"/>
      <c r="EU744" s="23"/>
      <c r="EV744" s="22"/>
      <c r="EW744" s="22"/>
      <c r="EX744" s="22"/>
      <c r="EY744" s="24"/>
      <c r="EZ744" s="25"/>
      <c r="FA744" s="25"/>
      <c r="FB744" s="25"/>
      <c r="FC744" s="25"/>
      <c r="FD744" s="25"/>
    </row>
    <row r="745" spans="1:160" ht="12.4" customHeight="1" x14ac:dyDescent="0.25">
      <c r="A745" s="290"/>
      <c r="B745" s="205"/>
      <c r="H745" s="292"/>
      <c r="M745" s="205"/>
      <c r="N745" s="205"/>
      <c r="O745" s="205"/>
      <c r="P745" s="205"/>
      <c r="Q745" s="271"/>
      <c r="R745" s="227"/>
      <c r="S745" s="205"/>
      <c r="T745" s="205"/>
      <c r="U745" s="227"/>
      <c r="V745" s="227"/>
      <c r="W745" s="227"/>
      <c r="X745" s="272"/>
      <c r="Y745" s="272"/>
      <c r="Z745" s="227"/>
      <c r="AA745" s="273"/>
      <c r="AB745" s="273"/>
      <c r="AC745" s="273"/>
      <c r="AD745" s="273"/>
      <c r="AE745" s="273"/>
      <c r="AF745" s="273"/>
      <c r="AG745" s="273"/>
      <c r="AH745" s="273"/>
      <c r="AI745" s="274"/>
      <c r="AJ745" s="274"/>
      <c r="AK745" s="274"/>
      <c r="AL745" s="274"/>
      <c r="AM745" s="273"/>
      <c r="AN745" s="273"/>
      <c r="AO745" s="273"/>
      <c r="AP745" s="273"/>
      <c r="AQ745" s="274"/>
      <c r="AR745" s="274"/>
      <c r="AS745" s="274"/>
      <c r="AT745" s="274"/>
      <c r="AU745" s="273"/>
      <c r="AV745" s="273"/>
      <c r="AW745" s="273"/>
      <c r="AX745" s="273"/>
      <c r="AY745" s="273"/>
      <c r="AZ745" s="273"/>
      <c r="BA745" s="273"/>
      <c r="BB745" s="273"/>
      <c r="BC745" s="273"/>
      <c r="BD745" s="273"/>
      <c r="BE745" s="273"/>
      <c r="BF745" s="273"/>
      <c r="BG745" s="273"/>
      <c r="BH745" s="273"/>
      <c r="BI745" s="273"/>
      <c r="BJ745" s="273"/>
      <c r="BK745" s="273"/>
      <c r="BL745" s="273"/>
      <c r="BM745" s="273"/>
      <c r="BN745" s="273"/>
      <c r="BO745" s="273"/>
      <c r="BP745" s="273"/>
      <c r="BQ745" s="273"/>
      <c r="BR745" s="273"/>
      <c r="BS745" s="273"/>
      <c r="BT745" s="273"/>
      <c r="BU745" s="273"/>
      <c r="BV745" s="273"/>
      <c r="BW745" s="273"/>
      <c r="BX745" s="273"/>
      <c r="BY745" s="273"/>
      <c r="BZ745" s="273"/>
      <c r="CA745" s="273"/>
      <c r="CB745" s="273"/>
      <c r="CC745" s="273"/>
      <c r="CD745" s="273"/>
      <c r="CE745" s="273"/>
      <c r="CF745" s="273"/>
      <c r="CG745" s="273"/>
      <c r="CH745" s="273"/>
      <c r="CI745" s="273"/>
      <c r="CJ745" s="273"/>
      <c r="CK745" s="273"/>
      <c r="CL745" s="273"/>
      <c r="CM745" s="273"/>
      <c r="CN745" s="273"/>
      <c r="CO745" s="273"/>
      <c r="CP745" s="273"/>
      <c r="CQ745" s="273"/>
      <c r="CR745" s="273"/>
      <c r="CS745" s="273"/>
      <c r="CT745" s="273"/>
      <c r="CU745" s="274"/>
      <c r="CV745" s="274"/>
      <c r="CW745" s="274"/>
      <c r="CX745" s="274"/>
      <c r="CY745" s="273"/>
      <c r="CZ745" s="273"/>
      <c r="DA745" s="273"/>
      <c r="DB745" s="273"/>
      <c r="DC745" s="273"/>
      <c r="DD745" s="273"/>
      <c r="DE745" s="273"/>
      <c r="DF745" s="273"/>
      <c r="DM745" s="16"/>
      <c r="DN745" s="16"/>
      <c r="DO745" s="17"/>
      <c r="DP745" s="12"/>
      <c r="DQ745" s="12"/>
      <c r="DR745" s="18"/>
      <c r="DS745" s="19"/>
      <c r="DT745" s="19"/>
      <c r="DU745" s="19"/>
      <c r="DV745" s="19"/>
      <c r="DW745" s="19"/>
      <c r="DX745" s="20"/>
      <c r="DY745" s="20"/>
      <c r="DZ745" s="21"/>
      <c r="EA745" s="21"/>
      <c r="EB745" s="21"/>
      <c r="EC745" s="18"/>
      <c r="ED745" s="21"/>
      <c r="EE745" s="21"/>
      <c r="EF745" s="21"/>
      <c r="EG745" s="21"/>
      <c r="EH745" s="21"/>
      <c r="EI745" s="20"/>
      <c r="EJ745" s="16"/>
      <c r="EK745" s="21"/>
      <c r="EL745" s="21"/>
      <c r="EM745" s="21"/>
      <c r="EN745" s="18"/>
      <c r="EO745" s="22"/>
      <c r="EP745" s="22"/>
      <c r="EQ745" s="22"/>
      <c r="ER745" s="22"/>
      <c r="ES745" s="22"/>
      <c r="ET745" s="20"/>
      <c r="EU745" s="23"/>
      <c r="EV745" s="22"/>
      <c r="EW745" s="22"/>
      <c r="EX745" s="22"/>
      <c r="EY745" s="24"/>
      <c r="EZ745" s="25"/>
      <c r="FA745" s="25"/>
      <c r="FB745" s="25"/>
      <c r="FC745" s="25"/>
      <c r="FD745" s="25"/>
    </row>
    <row r="746" spans="1:160" ht="12.4" customHeight="1" x14ac:dyDescent="0.25">
      <c r="A746" s="290"/>
      <c r="B746" s="205"/>
      <c r="H746" s="292"/>
      <c r="M746" s="205"/>
      <c r="N746" s="205"/>
      <c r="O746" s="205"/>
      <c r="P746" s="271"/>
      <c r="Q746" s="271"/>
      <c r="R746" s="227"/>
      <c r="S746" s="205"/>
      <c r="T746" s="205"/>
      <c r="U746" s="227"/>
      <c r="V746" s="227"/>
      <c r="W746" s="227"/>
      <c r="X746" s="272"/>
      <c r="Y746" s="272"/>
      <c r="Z746" s="227"/>
      <c r="AA746" s="273"/>
      <c r="AB746" s="273"/>
      <c r="AC746" s="273"/>
      <c r="AD746" s="274"/>
      <c r="AE746" s="273"/>
      <c r="AF746" s="273"/>
      <c r="AG746" s="273"/>
      <c r="AH746" s="274"/>
      <c r="AI746" s="273"/>
      <c r="AJ746" s="273"/>
      <c r="AK746" s="273"/>
      <c r="AL746" s="274"/>
      <c r="AM746" s="273"/>
      <c r="AN746" s="273"/>
      <c r="AO746" s="273"/>
      <c r="AP746" s="274"/>
      <c r="AQ746" s="273"/>
      <c r="AR746" s="273"/>
      <c r="AS746" s="273"/>
      <c r="AT746" s="274"/>
      <c r="AU746" s="273"/>
      <c r="AV746" s="273"/>
      <c r="AW746" s="273"/>
      <c r="AX746" s="274"/>
      <c r="AY746" s="274"/>
      <c r="AZ746" s="274"/>
      <c r="BA746" s="274"/>
      <c r="BB746" s="274"/>
      <c r="BC746" s="273"/>
      <c r="BD746" s="273"/>
      <c r="BE746" s="273"/>
      <c r="BF746" s="274"/>
      <c r="BG746" s="273"/>
      <c r="BH746" s="273"/>
      <c r="BI746" s="273"/>
      <c r="BJ746" s="274"/>
      <c r="BK746" s="273"/>
      <c r="BL746" s="273"/>
      <c r="BM746" s="273"/>
      <c r="BN746" s="274"/>
      <c r="BO746" s="273"/>
      <c r="BP746" s="273"/>
      <c r="BQ746" s="273"/>
      <c r="BR746" s="274"/>
      <c r="BS746" s="273"/>
      <c r="BT746" s="273"/>
      <c r="BU746" s="273"/>
      <c r="BV746" s="274"/>
      <c r="BW746" s="273"/>
      <c r="BX746" s="273"/>
      <c r="BY746" s="273"/>
      <c r="BZ746" s="274"/>
      <c r="CA746" s="273"/>
      <c r="CB746" s="273"/>
      <c r="CC746" s="273"/>
      <c r="CD746" s="274"/>
      <c r="CE746" s="273"/>
      <c r="CF746" s="273"/>
      <c r="CG746" s="273"/>
      <c r="CH746" s="274"/>
      <c r="CI746" s="273"/>
      <c r="CJ746" s="273"/>
      <c r="CK746" s="273"/>
      <c r="CL746" s="274"/>
      <c r="CM746" s="273"/>
      <c r="CN746" s="273"/>
      <c r="CO746" s="273"/>
      <c r="CP746" s="274"/>
      <c r="CQ746" s="273"/>
      <c r="CR746" s="273"/>
      <c r="CS746" s="273"/>
      <c r="CT746" s="274"/>
      <c r="CU746" s="273"/>
      <c r="CV746" s="273"/>
      <c r="CW746" s="273"/>
      <c r="CX746" s="274"/>
      <c r="CY746" s="273"/>
      <c r="CZ746" s="273"/>
      <c r="DA746" s="274"/>
      <c r="DB746" s="274"/>
      <c r="DC746" s="273"/>
      <c r="DD746" s="273"/>
      <c r="DE746" s="273"/>
      <c r="DF746" s="274"/>
      <c r="DM746" s="16"/>
      <c r="DN746" s="16"/>
      <c r="DO746" s="17"/>
      <c r="DP746" s="12"/>
      <c r="DQ746" s="12"/>
      <c r="DR746" s="18"/>
      <c r="DS746" s="19"/>
      <c r="DT746" s="19"/>
      <c r="DU746" s="19"/>
      <c r="DV746" s="19"/>
      <c r="DW746" s="19"/>
      <c r="DX746" s="20"/>
      <c r="DY746" s="20"/>
      <c r="DZ746" s="21"/>
      <c r="EA746" s="21"/>
      <c r="EB746" s="21"/>
      <c r="EC746" s="18"/>
      <c r="ED746" s="21"/>
      <c r="EE746" s="21"/>
      <c r="EF746" s="21"/>
      <c r="EG746" s="21"/>
      <c r="EH746" s="21"/>
      <c r="EI746" s="20"/>
      <c r="EJ746" s="16"/>
      <c r="EK746" s="21"/>
      <c r="EL746" s="21"/>
      <c r="EM746" s="21"/>
      <c r="EN746" s="18"/>
      <c r="EO746" s="22"/>
      <c r="EP746" s="22"/>
      <c r="EQ746" s="22"/>
      <c r="ER746" s="22"/>
      <c r="ES746" s="22"/>
      <c r="ET746" s="20"/>
      <c r="EU746" s="23"/>
      <c r="EV746" s="22"/>
      <c r="EW746" s="22"/>
      <c r="EX746" s="22"/>
      <c r="EY746" s="24"/>
      <c r="EZ746" s="25"/>
      <c r="FA746" s="25"/>
      <c r="FB746" s="25"/>
      <c r="FC746" s="25"/>
      <c r="FD746" s="25"/>
    </row>
    <row r="747" spans="1:160" ht="12.4" customHeight="1" x14ac:dyDescent="0.25">
      <c r="A747" s="290"/>
      <c r="B747" s="205"/>
      <c r="H747" s="292"/>
      <c r="M747" s="205"/>
      <c r="N747" s="205"/>
      <c r="O747" s="205"/>
      <c r="P747" s="205"/>
      <c r="Q747" s="271"/>
      <c r="R747" s="227"/>
      <c r="S747" s="205"/>
      <c r="T747" s="205"/>
      <c r="U747" s="227"/>
      <c r="V747" s="227"/>
      <c r="W747" s="227"/>
      <c r="X747" s="272"/>
      <c r="Y747" s="272"/>
      <c r="Z747" s="227"/>
      <c r="AA747" s="273"/>
      <c r="AB747" s="273"/>
      <c r="AC747" s="273"/>
      <c r="AD747" s="273"/>
      <c r="AE747" s="273"/>
      <c r="AF747" s="273"/>
      <c r="AG747" s="273"/>
      <c r="AH747" s="273"/>
      <c r="AI747" s="274"/>
      <c r="AJ747" s="274"/>
      <c r="AK747" s="274"/>
      <c r="AL747" s="274"/>
      <c r="AM747" s="273"/>
      <c r="AN747" s="273"/>
      <c r="AO747" s="273"/>
      <c r="AP747" s="273"/>
      <c r="AQ747" s="273"/>
      <c r="AR747" s="273"/>
      <c r="AS747" s="273"/>
      <c r="AT747" s="274"/>
      <c r="AU747" s="273"/>
      <c r="AV747" s="273"/>
      <c r="AW747" s="273"/>
      <c r="AX747" s="273"/>
      <c r="AY747" s="273"/>
      <c r="AZ747" s="273"/>
      <c r="BA747" s="273"/>
      <c r="BB747" s="273"/>
      <c r="BC747" s="273"/>
      <c r="BD747" s="273"/>
      <c r="BE747" s="273"/>
      <c r="BF747" s="273"/>
      <c r="BG747" s="273"/>
      <c r="BH747" s="273"/>
      <c r="BI747" s="273"/>
      <c r="BJ747" s="273"/>
      <c r="BK747" s="273"/>
      <c r="BL747" s="273"/>
      <c r="BM747" s="273"/>
      <c r="BN747" s="273"/>
      <c r="BO747" s="273"/>
      <c r="BP747" s="273"/>
      <c r="BQ747" s="273"/>
      <c r="BR747" s="273"/>
      <c r="BS747" s="273"/>
      <c r="BT747" s="273"/>
      <c r="BU747" s="273"/>
      <c r="BV747" s="273"/>
      <c r="BW747" s="273"/>
      <c r="BX747" s="273"/>
      <c r="BY747" s="273"/>
      <c r="BZ747" s="273"/>
      <c r="CA747" s="273"/>
      <c r="CB747" s="273"/>
      <c r="CC747" s="273"/>
      <c r="CD747" s="273"/>
      <c r="CE747" s="273"/>
      <c r="CF747" s="273"/>
      <c r="CG747" s="273"/>
      <c r="CH747" s="273"/>
      <c r="CI747" s="273"/>
      <c r="CJ747" s="273"/>
      <c r="CK747" s="273"/>
      <c r="CL747" s="273"/>
      <c r="CM747" s="273"/>
      <c r="CN747" s="273"/>
      <c r="CO747" s="273"/>
      <c r="CP747" s="273"/>
      <c r="CQ747" s="273"/>
      <c r="CR747" s="273"/>
      <c r="CS747" s="273"/>
      <c r="CT747" s="273"/>
      <c r="CU747" s="274"/>
      <c r="CV747" s="274"/>
      <c r="CW747" s="274"/>
      <c r="CX747" s="274"/>
      <c r="CY747" s="273"/>
      <c r="CZ747" s="273"/>
      <c r="DA747" s="273"/>
      <c r="DB747" s="273"/>
      <c r="DC747" s="273"/>
      <c r="DD747" s="273"/>
      <c r="DE747" s="273"/>
      <c r="DF747" s="273"/>
      <c r="DM747" s="16"/>
      <c r="DN747" s="16"/>
      <c r="DO747" s="17"/>
      <c r="DP747" s="12"/>
      <c r="DQ747" s="12"/>
      <c r="DR747" s="18"/>
      <c r="DS747" s="19"/>
      <c r="DT747" s="19"/>
      <c r="DU747" s="19"/>
      <c r="DV747" s="19"/>
      <c r="DW747" s="19"/>
      <c r="DX747" s="20"/>
      <c r="DY747" s="20"/>
      <c r="DZ747" s="21"/>
      <c r="EA747" s="21"/>
      <c r="EB747" s="21"/>
      <c r="EC747" s="18"/>
      <c r="ED747" s="21"/>
      <c r="EE747" s="21"/>
      <c r="EF747" s="21"/>
      <c r="EG747" s="21"/>
      <c r="EH747" s="21"/>
      <c r="EI747" s="20"/>
      <c r="EJ747" s="16"/>
      <c r="EK747" s="21"/>
      <c r="EL747" s="21"/>
      <c r="EM747" s="21"/>
      <c r="EN747" s="18"/>
      <c r="EO747" s="22"/>
      <c r="EP747" s="22"/>
      <c r="EQ747" s="22"/>
      <c r="ER747" s="22"/>
      <c r="ES747" s="22"/>
      <c r="ET747" s="20"/>
      <c r="EU747" s="23"/>
      <c r="EV747" s="22"/>
      <c r="EW747" s="22"/>
      <c r="EX747" s="22"/>
      <c r="EY747" s="24"/>
      <c r="EZ747" s="25"/>
      <c r="FA747" s="25"/>
      <c r="FB747" s="25"/>
      <c r="FC747" s="25"/>
      <c r="FD747" s="25"/>
    </row>
    <row r="748" spans="1:160" ht="12.4" customHeight="1" x14ac:dyDescent="0.25">
      <c r="A748" s="290"/>
      <c r="B748" s="205"/>
      <c r="H748" s="292"/>
      <c r="M748" s="205"/>
      <c r="N748" s="205"/>
      <c r="O748" s="205"/>
      <c r="P748" s="205"/>
      <c r="Q748" s="271"/>
      <c r="R748" s="227"/>
      <c r="S748" s="205"/>
      <c r="T748" s="205"/>
      <c r="U748" s="227"/>
      <c r="V748" s="227"/>
      <c r="W748" s="227"/>
      <c r="X748" s="272"/>
      <c r="Y748" s="272"/>
      <c r="Z748" s="227"/>
      <c r="AA748" s="273"/>
      <c r="AB748" s="273"/>
      <c r="AC748" s="273"/>
      <c r="AD748" s="273"/>
      <c r="AE748" s="273"/>
      <c r="AF748" s="273"/>
      <c r="AG748" s="273"/>
      <c r="AH748" s="273"/>
      <c r="AI748" s="273"/>
      <c r="AJ748" s="273"/>
      <c r="AK748" s="273"/>
      <c r="AL748" s="273"/>
      <c r="AM748" s="273"/>
      <c r="AN748" s="273"/>
      <c r="AO748" s="273"/>
      <c r="AP748" s="273"/>
      <c r="AQ748" s="273"/>
      <c r="AR748" s="273"/>
      <c r="AS748" s="273"/>
      <c r="AT748" s="273"/>
      <c r="AU748" s="273"/>
      <c r="AV748" s="273"/>
      <c r="AW748" s="273"/>
      <c r="AX748" s="273"/>
      <c r="AY748" s="274"/>
      <c r="AZ748" s="274"/>
      <c r="BA748" s="274"/>
      <c r="BB748" s="274"/>
      <c r="BC748" s="273"/>
      <c r="BD748" s="273"/>
      <c r="BE748" s="273"/>
      <c r="BF748" s="273"/>
      <c r="BG748" s="273"/>
      <c r="BH748" s="273"/>
      <c r="BI748" s="273"/>
      <c r="BJ748" s="273"/>
      <c r="BK748" s="273"/>
      <c r="BL748" s="273"/>
      <c r="BM748" s="273"/>
      <c r="BN748" s="273"/>
      <c r="BO748" s="273"/>
      <c r="BP748" s="273"/>
      <c r="BQ748" s="273"/>
      <c r="BR748" s="273"/>
      <c r="BS748" s="273"/>
      <c r="BT748" s="273"/>
      <c r="BU748" s="273"/>
      <c r="BV748" s="273"/>
      <c r="BW748" s="273"/>
      <c r="BX748" s="273"/>
      <c r="BY748" s="273"/>
      <c r="BZ748" s="273"/>
      <c r="CA748" s="273"/>
      <c r="CB748" s="273"/>
      <c r="CC748" s="273"/>
      <c r="CD748" s="273"/>
      <c r="CE748" s="273"/>
      <c r="CF748" s="273"/>
      <c r="CG748" s="273"/>
      <c r="CH748" s="273"/>
      <c r="CI748" s="273"/>
      <c r="CJ748" s="273"/>
      <c r="CK748" s="273"/>
      <c r="CL748" s="273"/>
      <c r="CM748" s="273"/>
      <c r="CN748" s="273"/>
      <c r="CO748" s="273"/>
      <c r="CP748" s="273"/>
      <c r="CQ748" s="273"/>
      <c r="CR748" s="273"/>
      <c r="CS748" s="273"/>
      <c r="CT748" s="273"/>
      <c r="CU748" s="273"/>
      <c r="CV748" s="273"/>
      <c r="CW748" s="274"/>
      <c r="CX748" s="274"/>
      <c r="CY748" s="273"/>
      <c r="CZ748" s="273"/>
      <c r="DA748" s="273"/>
      <c r="DB748" s="273"/>
      <c r="DC748" s="273"/>
      <c r="DD748" s="273"/>
      <c r="DE748" s="273"/>
      <c r="DF748" s="273"/>
      <c r="DM748" s="16"/>
      <c r="DN748" s="16"/>
      <c r="DO748" s="17"/>
      <c r="DP748" s="12"/>
      <c r="DQ748" s="12"/>
      <c r="DR748" s="18"/>
      <c r="DS748" s="19"/>
      <c r="DT748" s="19"/>
      <c r="DU748" s="19"/>
      <c r="DV748" s="19"/>
      <c r="DW748" s="19"/>
      <c r="DX748" s="20"/>
      <c r="DY748" s="20"/>
      <c r="DZ748" s="21"/>
      <c r="EA748" s="21"/>
      <c r="EB748" s="21"/>
      <c r="EC748" s="18"/>
      <c r="ED748" s="21"/>
      <c r="EE748" s="21"/>
      <c r="EF748" s="21"/>
      <c r="EG748" s="21"/>
      <c r="EH748" s="21"/>
      <c r="EI748" s="20"/>
      <c r="EJ748" s="16"/>
      <c r="EK748" s="21"/>
      <c r="EL748" s="21"/>
      <c r="EM748" s="21"/>
      <c r="EN748" s="18"/>
      <c r="EO748" s="22"/>
      <c r="EP748" s="22"/>
      <c r="EQ748" s="22"/>
      <c r="ER748" s="22"/>
      <c r="ES748" s="22"/>
      <c r="ET748" s="20"/>
      <c r="EU748" s="23"/>
      <c r="EV748" s="22"/>
      <c r="EW748" s="22"/>
      <c r="EX748" s="22"/>
      <c r="EY748" s="24"/>
      <c r="EZ748" s="25"/>
      <c r="FA748" s="25"/>
      <c r="FB748" s="25"/>
      <c r="FC748" s="25"/>
      <c r="FD748" s="25"/>
    </row>
    <row r="749" spans="1:160" ht="12.4" customHeight="1" x14ac:dyDescent="0.25">
      <c r="A749" s="290"/>
      <c r="B749" s="205"/>
      <c r="H749" s="292"/>
      <c r="M749" s="205"/>
      <c r="N749" s="205"/>
      <c r="O749" s="205"/>
      <c r="P749" s="205"/>
      <c r="Q749" s="271"/>
      <c r="R749" s="227"/>
      <c r="S749" s="205"/>
      <c r="T749" s="205"/>
      <c r="U749" s="227"/>
      <c r="V749" s="227"/>
      <c r="W749" s="227"/>
      <c r="X749" s="272"/>
      <c r="Y749" s="272"/>
      <c r="Z749" s="227"/>
      <c r="AA749" s="273"/>
      <c r="AB749" s="273"/>
      <c r="AC749" s="273"/>
      <c r="AD749" s="273"/>
      <c r="AE749" s="273"/>
      <c r="AF749" s="273"/>
      <c r="AG749" s="273"/>
      <c r="AH749" s="273"/>
      <c r="AI749" s="273"/>
      <c r="AJ749" s="273"/>
      <c r="AK749" s="273"/>
      <c r="AL749" s="274"/>
      <c r="AM749" s="273"/>
      <c r="AN749" s="273"/>
      <c r="AO749" s="273"/>
      <c r="AP749" s="273"/>
      <c r="AQ749" s="273"/>
      <c r="AR749" s="273"/>
      <c r="AS749" s="273"/>
      <c r="AT749" s="273"/>
      <c r="AU749" s="273"/>
      <c r="AV749" s="273"/>
      <c r="AW749" s="273"/>
      <c r="AX749" s="273"/>
      <c r="AY749" s="273"/>
      <c r="AZ749" s="273"/>
      <c r="BA749" s="273"/>
      <c r="BB749" s="273"/>
      <c r="BC749" s="273"/>
      <c r="BD749" s="273"/>
      <c r="BE749" s="273"/>
      <c r="BF749" s="273"/>
      <c r="BG749" s="273"/>
      <c r="BH749" s="273"/>
      <c r="BI749" s="273"/>
      <c r="BJ749" s="273"/>
      <c r="BK749" s="273"/>
      <c r="BL749" s="273"/>
      <c r="BM749" s="273"/>
      <c r="BN749" s="273"/>
      <c r="BO749" s="273"/>
      <c r="BP749" s="273"/>
      <c r="BQ749" s="273"/>
      <c r="BR749" s="273"/>
      <c r="BS749" s="273"/>
      <c r="BT749" s="273"/>
      <c r="BU749" s="273"/>
      <c r="BV749" s="273"/>
      <c r="BW749" s="273"/>
      <c r="BX749" s="273"/>
      <c r="BY749" s="273"/>
      <c r="BZ749" s="273"/>
      <c r="CA749" s="273"/>
      <c r="CB749" s="273"/>
      <c r="CC749" s="273"/>
      <c r="CD749" s="273"/>
      <c r="CE749" s="273"/>
      <c r="CF749" s="273"/>
      <c r="CG749" s="273"/>
      <c r="CH749" s="273"/>
      <c r="CI749" s="273"/>
      <c r="CJ749" s="273"/>
      <c r="CK749" s="273"/>
      <c r="CL749" s="273"/>
      <c r="CM749" s="273"/>
      <c r="CN749" s="273"/>
      <c r="CO749" s="273"/>
      <c r="CP749" s="273"/>
      <c r="CQ749" s="273"/>
      <c r="CR749" s="273"/>
      <c r="CS749" s="273"/>
      <c r="CT749" s="273"/>
      <c r="CU749" s="274"/>
      <c r="CV749" s="273"/>
      <c r="CW749" s="273"/>
      <c r="CX749" s="273"/>
      <c r="CY749" s="273"/>
      <c r="CZ749" s="273"/>
      <c r="DA749" s="273"/>
      <c r="DB749" s="273"/>
      <c r="DC749" s="273"/>
      <c r="DD749" s="273"/>
      <c r="DE749" s="273"/>
      <c r="DF749" s="273"/>
      <c r="DM749" s="16"/>
      <c r="DN749" s="16"/>
      <c r="DO749" s="17"/>
      <c r="DP749" s="12"/>
      <c r="DQ749" s="12"/>
      <c r="DR749" s="18"/>
      <c r="DS749" s="19"/>
      <c r="DT749" s="19"/>
      <c r="DU749" s="19"/>
      <c r="DV749" s="19"/>
      <c r="DW749" s="19"/>
      <c r="DX749" s="20"/>
      <c r="DY749" s="20"/>
      <c r="DZ749" s="21"/>
      <c r="EA749" s="21"/>
      <c r="EB749" s="21"/>
      <c r="EC749" s="18"/>
      <c r="ED749" s="21"/>
      <c r="EE749" s="21"/>
      <c r="EF749" s="21"/>
      <c r="EG749" s="21"/>
      <c r="EH749" s="21"/>
      <c r="EI749" s="20"/>
      <c r="EJ749" s="16"/>
      <c r="EK749" s="21"/>
      <c r="EL749" s="21"/>
      <c r="EM749" s="21"/>
      <c r="EN749" s="18"/>
      <c r="EO749" s="22"/>
      <c r="EP749" s="22"/>
      <c r="EQ749" s="22"/>
      <c r="ER749" s="22"/>
      <c r="ES749" s="22"/>
      <c r="ET749" s="20"/>
      <c r="EU749" s="23"/>
      <c r="EV749" s="22"/>
      <c r="EW749" s="22"/>
      <c r="EX749" s="22"/>
      <c r="EY749" s="24"/>
      <c r="EZ749" s="25"/>
      <c r="FA749" s="25"/>
      <c r="FB749" s="25"/>
      <c r="FC749" s="25"/>
      <c r="FD749" s="25"/>
    </row>
    <row r="750" spans="1:160" ht="12.4" customHeight="1" x14ac:dyDescent="0.25">
      <c r="A750" s="290"/>
      <c r="B750" s="205"/>
      <c r="H750" s="292"/>
      <c r="M750" s="205"/>
      <c r="N750" s="205"/>
      <c r="O750" s="205"/>
      <c r="P750" s="205"/>
      <c r="Q750" s="271"/>
      <c r="R750" s="227"/>
      <c r="S750" s="205"/>
      <c r="T750" s="205"/>
      <c r="U750" s="227"/>
      <c r="V750" s="227"/>
      <c r="W750" s="227"/>
      <c r="X750" s="272"/>
      <c r="Y750" s="272"/>
      <c r="Z750" s="227"/>
      <c r="AA750" s="273"/>
      <c r="AB750" s="273"/>
      <c r="AC750" s="273"/>
      <c r="AD750" s="273"/>
      <c r="AE750" s="273"/>
      <c r="AF750" s="273"/>
      <c r="AG750" s="273"/>
      <c r="AH750" s="273"/>
      <c r="AI750" s="274"/>
      <c r="AJ750" s="274"/>
      <c r="AK750" s="274"/>
      <c r="AL750" s="274"/>
      <c r="AM750" s="273"/>
      <c r="AN750" s="273"/>
      <c r="AO750" s="273"/>
      <c r="AP750" s="273"/>
      <c r="AQ750" s="273"/>
      <c r="AR750" s="273"/>
      <c r="AS750" s="273"/>
      <c r="AT750" s="273"/>
      <c r="AU750" s="273"/>
      <c r="AV750" s="273"/>
      <c r="AW750" s="273"/>
      <c r="AX750" s="273"/>
      <c r="AY750" s="273"/>
      <c r="AZ750" s="273"/>
      <c r="BA750" s="273"/>
      <c r="BB750" s="273"/>
      <c r="BC750" s="273"/>
      <c r="BD750" s="273"/>
      <c r="BE750" s="273"/>
      <c r="BF750" s="273"/>
      <c r="BG750" s="273"/>
      <c r="BH750" s="273"/>
      <c r="BI750" s="273"/>
      <c r="BJ750" s="273"/>
      <c r="BK750" s="273"/>
      <c r="BL750" s="273"/>
      <c r="BM750" s="273"/>
      <c r="BN750" s="273"/>
      <c r="BO750" s="273"/>
      <c r="BP750" s="273"/>
      <c r="BQ750" s="273"/>
      <c r="BR750" s="273"/>
      <c r="BS750" s="273"/>
      <c r="BT750" s="273"/>
      <c r="BU750" s="273"/>
      <c r="BV750" s="273"/>
      <c r="BW750" s="273"/>
      <c r="BX750" s="273"/>
      <c r="BY750" s="273"/>
      <c r="BZ750" s="273"/>
      <c r="CA750" s="273"/>
      <c r="CB750" s="273"/>
      <c r="CC750" s="273"/>
      <c r="CD750" s="273"/>
      <c r="CE750" s="273"/>
      <c r="CF750" s="273"/>
      <c r="CG750" s="273"/>
      <c r="CH750" s="273"/>
      <c r="CI750" s="273"/>
      <c r="CJ750" s="273"/>
      <c r="CK750" s="273"/>
      <c r="CL750" s="273"/>
      <c r="CM750" s="273"/>
      <c r="CN750" s="273"/>
      <c r="CO750" s="273"/>
      <c r="CP750" s="273"/>
      <c r="CQ750" s="273"/>
      <c r="CR750" s="273"/>
      <c r="CS750" s="273"/>
      <c r="CT750" s="273"/>
      <c r="CU750" s="274"/>
      <c r="CV750" s="274"/>
      <c r="CW750" s="274"/>
      <c r="CX750" s="273"/>
      <c r="CY750" s="273"/>
      <c r="CZ750" s="273"/>
      <c r="DA750" s="273"/>
      <c r="DB750" s="273"/>
      <c r="DC750" s="273"/>
      <c r="DD750" s="273"/>
      <c r="DE750" s="273"/>
      <c r="DF750" s="273"/>
      <c r="DM750" s="16"/>
      <c r="DN750" s="16"/>
      <c r="DO750" s="17"/>
      <c r="DP750" s="12"/>
      <c r="DQ750" s="12"/>
      <c r="DR750" s="18"/>
      <c r="DS750" s="19"/>
      <c r="DT750" s="19"/>
      <c r="DU750" s="19"/>
      <c r="DV750" s="19"/>
      <c r="DW750" s="19"/>
      <c r="DX750" s="20"/>
      <c r="DY750" s="20"/>
      <c r="DZ750" s="21"/>
      <c r="EA750" s="21"/>
      <c r="EB750" s="21"/>
      <c r="EC750" s="18"/>
      <c r="ED750" s="21"/>
      <c r="EE750" s="21"/>
      <c r="EF750" s="21"/>
      <c r="EG750" s="21"/>
      <c r="EH750" s="21"/>
      <c r="EI750" s="20"/>
      <c r="EJ750" s="16"/>
      <c r="EK750" s="21"/>
      <c r="EL750" s="21"/>
      <c r="EM750" s="21"/>
      <c r="EN750" s="18"/>
      <c r="EO750" s="22"/>
      <c r="EP750" s="22"/>
      <c r="EQ750" s="22"/>
      <c r="ER750" s="22"/>
      <c r="ES750" s="22"/>
      <c r="ET750" s="20"/>
      <c r="EU750" s="23"/>
      <c r="EV750" s="22"/>
      <c r="EW750" s="22"/>
      <c r="EX750" s="22"/>
      <c r="EY750" s="24"/>
      <c r="EZ750" s="25"/>
      <c r="FA750" s="25"/>
      <c r="FB750" s="25"/>
      <c r="FC750" s="25"/>
      <c r="FD750" s="25"/>
    </row>
    <row r="751" spans="1:160" ht="12.4" customHeight="1" x14ac:dyDescent="0.25">
      <c r="A751" s="290"/>
      <c r="B751" s="205"/>
      <c r="H751" s="292"/>
      <c r="M751" s="205"/>
      <c r="N751" s="205"/>
      <c r="O751" s="205"/>
      <c r="P751" s="205"/>
      <c r="Q751" s="271"/>
      <c r="R751" s="227"/>
      <c r="S751" s="205"/>
      <c r="T751" s="205"/>
      <c r="U751" s="227"/>
      <c r="V751" s="227"/>
      <c r="W751" s="227"/>
      <c r="X751" s="272"/>
      <c r="Y751" s="272"/>
      <c r="Z751" s="227"/>
      <c r="AA751" s="273"/>
      <c r="AB751" s="273"/>
      <c r="AC751" s="273"/>
      <c r="AD751" s="273"/>
      <c r="AE751" s="273"/>
      <c r="AF751" s="273"/>
      <c r="AG751" s="273"/>
      <c r="AH751" s="273"/>
      <c r="AI751" s="273"/>
      <c r="AJ751" s="273"/>
      <c r="AK751" s="273"/>
      <c r="AL751" s="273"/>
      <c r="AM751" s="273"/>
      <c r="AN751" s="273"/>
      <c r="AO751" s="273"/>
      <c r="AP751" s="273"/>
      <c r="AQ751" s="273"/>
      <c r="AR751" s="273"/>
      <c r="AS751" s="273"/>
      <c r="AT751" s="273"/>
      <c r="AU751" s="273"/>
      <c r="AV751" s="273"/>
      <c r="AW751" s="273"/>
      <c r="AX751" s="273"/>
      <c r="AY751" s="273"/>
      <c r="AZ751" s="273"/>
      <c r="BA751" s="273"/>
      <c r="BB751" s="273"/>
      <c r="BC751" s="273"/>
      <c r="BD751" s="273"/>
      <c r="BE751" s="273"/>
      <c r="BF751" s="273"/>
      <c r="BG751" s="273"/>
      <c r="BH751" s="273"/>
      <c r="BI751" s="273"/>
      <c r="BJ751" s="273"/>
      <c r="BK751" s="273"/>
      <c r="BL751" s="273"/>
      <c r="BM751" s="273"/>
      <c r="BN751" s="273"/>
      <c r="BO751" s="273"/>
      <c r="BP751" s="273"/>
      <c r="BQ751" s="273"/>
      <c r="BR751" s="273"/>
      <c r="BS751" s="273"/>
      <c r="BT751" s="273"/>
      <c r="BU751" s="273"/>
      <c r="BV751" s="273"/>
      <c r="BW751" s="273"/>
      <c r="BX751" s="273"/>
      <c r="BY751" s="273"/>
      <c r="BZ751" s="273"/>
      <c r="CA751" s="273"/>
      <c r="CB751" s="273"/>
      <c r="CC751" s="273"/>
      <c r="CD751" s="273"/>
      <c r="CE751" s="273"/>
      <c r="CF751" s="273"/>
      <c r="CG751" s="273"/>
      <c r="CH751" s="273"/>
      <c r="CI751" s="273"/>
      <c r="CJ751" s="273"/>
      <c r="CK751" s="273"/>
      <c r="CL751" s="273"/>
      <c r="CM751" s="273"/>
      <c r="CN751" s="273"/>
      <c r="CO751" s="273"/>
      <c r="CP751" s="273"/>
      <c r="CQ751" s="273"/>
      <c r="CR751" s="273"/>
      <c r="CS751" s="273"/>
      <c r="CT751" s="273"/>
      <c r="CU751" s="273"/>
      <c r="CV751" s="273"/>
      <c r="CW751" s="273"/>
      <c r="CX751" s="273"/>
      <c r="CY751" s="273"/>
      <c r="CZ751" s="273"/>
      <c r="DA751" s="273"/>
      <c r="DB751" s="273"/>
      <c r="DC751" s="273"/>
      <c r="DD751" s="273"/>
      <c r="DE751" s="273"/>
      <c r="DF751" s="273"/>
      <c r="DM751" s="16"/>
      <c r="DN751" s="16"/>
      <c r="DO751" s="17"/>
      <c r="DP751" s="12"/>
      <c r="DQ751" s="12"/>
      <c r="DR751" s="18"/>
      <c r="DS751" s="19"/>
      <c r="DT751" s="19"/>
      <c r="DU751" s="19"/>
      <c r="DV751" s="19"/>
      <c r="DW751" s="19"/>
      <c r="DX751" s="20"/>
      <c r="DY751" s="20"/>
      <c r="DZ751" s="21"/>
      <c r="EA751" s="21"/>
      <c r="EB751" s="21"/>
      <c r="EC751" s="18"/>
      <c r="ED751" s="21"/>
      <c r="EE751" s="21"/>
      <c r="EF751" s="21"/>
      <c r="EG751" s="21"/>
      <c r="EH751" s="21"/>
      <c r="EI751" s="20"/>
      <c r="EJ751" s="16"/>
      <c r="EK751" s="21"/>
      <c r="EL751" s="21"/>
      <c r="EM751" s="21"/>
      <c r="EN751" s="18"/>
      <c r="EO751" s="22"/>
      <c r="EP751" s="22"/>
      <c r="EQ751" s="22"/>
      <c r="ER751" s="22"/>
      <c r="ES751" s="22"/>
      <c r="ET751" s="20"/>
      <c r="EU751" s="23"/>
      <c r="EV751" s="22"/>
      <c r="EW751" s="22"/>
      <c r="EX751" s="22"/>
      <c r="EY751" s="24"/>
      <c r="EZ751" s="25"/>
      <c r="FA751" s="25"/>
      <c r="FB751" s="25"/>
      <c r="FC751" s="25"/>
      <c r="FD751" s="25"/>
    </row>
    <row r="752" spans="1:160" ht="12.4" customHeight="1" x14ac:dyDescent="0.25">
      <c r="A752" s="290"/>
      <c r="B752" s="205"/>
      <c r="H752" s="292"/>
      <c r="M752" s="205"/>
      <c r="N752" s="205"/>
      <c r="O752" s="205"/>
      <c r="P752" s="271"/>
      <c r="Q752" s="271"/>
      <c r="R752" s="227"/>
      <c r="S752" s="205"/>
      <c r="T752" s="205"/>
      <c r="U752" s="227"/>
      <c r="V752" s="227"/>
      <c r="W752" s="227"/>
      <c r="X752" s="272"/>
      <c r="Y752" s="272"/>
      <c r="Z752" s="227"/>
      <c r="AA752" s="273"/>
      <c r="AB752" s="273"/>
      <c r="AC752" s="273"/>
      <c r="AD752" s="273"/>
      <c r="AE752" s="273"/>
      <c r="AF752" s="273"/>
      <c r="AG752" s="273"/>
      <c r="AH752" s="273"/>
      <c r="AI752" s="273"/>
      <c r="AJ752" s="273"/>
      <c r="AK752" s="273"/>
      <c r="AL752" s="273"/>
      <c r="AM752" s="273"/>
      <c r="AN752" s="273"/>
      <c r="AO752" s="273"/>
      <c r="AP752" s="273"/>
      <c r="AQ752" s="273"/>
      <c r="AR752" s="273"/>
      <c r="AS752" s="273"/>
      <c r="AT752" s="273"/>
      <c r="AU752" s="273"/>
      <c r="AV752" s="273"/>
      <c r="AW752" s="273"/>
      <c r="AX752" s="273"/>
      <c r="AY752" s="274"/>
      <c r="AZ752" s="274"/>
      <c r="BA752" s="274"/>
      <c r="BB752" s="274"/>
      <c r="BC752" s="273"/>
      <c r="BD752" s="273"/>
      <c r="BE752" s="273"/>
      <c r="BF752" s="273"/>
      <c r="BG752" s="273"/>
      <c r="BH752" s="273"/>
      <c r="BI752" s="273"/>
      <c r="BJ752" s="273"/>
      <c r="BK752" s="273"/>
      <c r="BL752" s="273"/>
      <c r="BM752" s="273"/>
      <c r="BN752" s="273"/>
      <c r="BO752" s="273"/>
      <c r="BP752" s="273"/>
      <c r="BQ752" s="273"/>
      <c r="BR752" s="273"/>
      <c r="BS752" s="273"/>
      <c r="BT752" s="273"/>
      <c r="BU752" s="273"/>
      <c r="BV752" s="273"/>
      <c r="BW752" s="273"/>
      <c r="BX752" s="273"/>
      <c r="BY752" s="273"/>
      <c r="BZ752" s="273"/>
      <c r="CA752" s="273"/>
      <c r="CB752" s="273"/>
      <c r="CC752" s="273"/>
      <c r="CD752" s="273"/>
      <c r="CE752" s="273"/>
      <c r="CF752" s="273"/>
      <c r="CG752" s="273"/>
      <c r="CH752" s="273"/>
      <c r="CI752" s="273"/>
      <c r="CJ752" s="273"/>
      <c r="CK752" s="273"/>
      <c r="CL752" s="273"/>
      <c r="CM752" s="273"/>
      <c r="CN752" s="273"/>
      <c r="CO752" s="273"/>
      <c r="CP752" s="273"/>
      <c r="CQ752" s="273"/>
      <c r="CR752" s="273"/>
      <c r="CS752" s="273"/>
      <c r="CT752" s="273"/>
      <c r="CU752" s="273"/>
      <c r="CV752" s="273"/>
      <c r="CW752" s="274"/>
      <c r="CX752" s="274"/>
      <c r="CY752" s="273"/>
      <c r="CZ752" s="273"/>
      <c r="DA752" s="273"/>
      <c r="DB752" s="273"/>
      <c r="DC752" s="273"/>
      <c r="DD752" s="273"/>
      <c r="DE752" s="273"/>
      <c r="DF752" s="273"/>
      <c r="DM752" s="16"/>
      <c r="DN752" s="16"/>
      <c r="DO752" s="17"/>
      <c r="DP752" s="12"/>
      <c r="DQ752" s="12"/>
      <c r="DR752" s="18"/>
      <c r="DS752" s="19"/>
      <c r="DT752" s="19"/>
      <c r="DU752" s="19"/>
      <c r="DV752" s="19"/>
      <c r="DW752" s="19"/>
      <c r="DX752" s="20"/>
      <c r="DY752" s="20"/>
      <c r="DZ752" s="21"/>
      <c r="EA752" s="21"/>
      <c r="EB752" s="21"/>
      <c r="EC752" s="18"/>
      <c r="ED752" s="21"/>
      <c r="EE752" s="21"/>
      <c r="EF752" s="21"/>
      <c r="EG752" s="21"/>
      <c r="EH752" s="21"/>
      <c r="EI752" s="20"/>
      <c r="EJ752" s="16"/>
      <c r="EK752" s="21"/>
      <c r="EL752" s="21"/>
      <c r="EM752" s="21"/>
      <c r="EN752" s="18"/>
      <c r="EO752" s="22"/>
      <c r="EP752" s="22"/>
      <c r="EQ752" s="22"/>
      <c r="ER752" s="22"/>
      <c r="ES752" s="22"/>
      <c r="ET752" s="20"/>
      <c r="EU752" s="23"/>
      <c r="EV752" s="22"/>
      <c r="EW752" s="22"/>
      <c r="EX752" s="22"/>
      <c r="EY752" s="24"/>
      <c r="EZ752" s="25"/>
      <c r="FA752" s="25"/>
      <c r="FB752" s="25"/>
      <c r="FC752" s="25"/>
      <c r="FD752" s="25"/>
    </row>
    <row r="753" spans="1:160" ht="12.4" customHeight="1" x14ac:dyDescent="0.25">
      <c r="A753" s="290"/>
      <c r="B753" s="205"/>
      <c r="H753" s="292"/>
      <c r="M753" s="205"/>
      <c r="N753" s="205"/>
      <c r="O753" s="205"/>
      <c r="P753" s="205"/>
      <c r="Q753" s="271"/>
      <c r="R753" s="227"/>
      <c r="S753" s="205"/>
      <c r="T753" s="205"/>
      <c r="U753" s="227"/>
      <c r="V753" s="227"/>
      <c r="W753" s="227"/>
      <c r="X753" s="227"/>
      <c r="Y753" s="272"/>
      <c r="Z753" s="227"/>
      <c r="AA753" s="273"/>
      <c r="AB753" s="273"/>
      <c r="AC753" s="273"/>
      <c r="AD753" s="273"/>
      <c r="AE753" s="273"/>
      <c r="AF753" s="273"/>
      <c r="AG753" s="273"/>
      <c r="AH753" s="273"/>
      <c r="AI753" s="274"/>
      <c r="AJ753" s="274"/>
      <c r="AK753" s="274"/>
      <c r="AL753" s="274"/>
      <c r="AM753" s="273"/>
      <c r="AN753" s="273"/>
      <c r="AO753" s="273"/>
      <c r="AP753" s="273"/>
      <c r="AQ753" s="273"/>
      <c r="AR753" s="273"/>
      <c r="AS753" s="273"/>
      <c r="AT753" s="273"/>
      <c r="AU753" s="273"/>
      <c r="AV753" s="273"/>
      <c r="AW753" s="273"/>
      <c r="AX753" s="273"/>
      <c r="AY753" s="273"/>
      <c r="AZ753" s="273"/>
      <c r="BA753" s="273"/>
      <c r="BB753" s="273"/>
      <c r="BC753" s="273"/>
      <c r="BD753" s="273"/>
      <c r="BE753" s="273"/>
      <c r="BF753" s="273"/>
      <c r="BG753" s="273"/>
      <c r="BH753" s="273"/>
      <c r="BI753" s="273"/>
      <c r="BJ753" s="273"/>
      <c r="BK753" s="273"/>
      <c r="BL753" s="273"/>
      <c r="BM753" s="273"/>
      <c r="BN753" s="273"/>
      <c r="BO753" s="273"/>
      <c r="BP753" s="273"/>
      <c r="BQ753" s="273"/>
      <c r="BR753" s="273"/>
      <c r="BS753" s="273"/>
      <c r="BT753" s="273"/>
      <c r="BU753" s="273"/>
      <c r="BV753" s="273"/>
      <c r="BW753" s="273"/>
      <c r="BX753" s="273"/>
      <c r="BY753" s="273"/>
      <c r="BZ753" s="273"/>
      <c r="CA753" s="273"/>
      <c r="CB753" s="273"/>
      <c r="CC753" s="273"/>
      <c r="CD753" s="273"/>
      <c r="CE753" s="273"/>
      <c r="CF753" s="273"/>
      <c r="CG753" s="273"/>
      <c r="CH753" s="273"/>
      <c r="CI753" s="273"/>
      <c r="CJ753" s="273"/>
      <c r="CK753" s="273"/>
      <c r="CL753" s="273"/>
      <c r="CM753" s="273"/>
      <c r="CN753" s="273"/>
      <c r="CO753" s="273"/>
      <c r="CP753" s="273"/>
      <c r="CQ753" s="273"/>
      <c r="CR753" s="273"/>
      <c r="CS753" s="273"/>
      <c r="CT753" s="273"/>
      <c r="CU753" s="274"/>
      <c r="CV753" s="274"/>
      <c r="CW753" s="273"/>
      <c r="CX753" s="273"/>
      <c r="CY753" s="273"/>
      <c r="CZ753" s="273"/>
      <c r="DA753" s="273"/>
      <c r="DB753" s="273"/>
      <c r="DC753" s="273"/>
      <c r="DD753" s="273"/>
      <c r="DE753" s="273"/>
      <c r="DF753" s="273"/>
      <c r="DM753" s="16"/>
      <c r="DN753" s="16"/>
      <c r="DO753" s="17"/>
      <c r="DP753" s="12"/>
      <c r="DQ753" s="12"/>
      <c r="DR753" s="18"/>
      <c r="DS753" s="19"/>
      <c r="DT753" s="19"/>
      <c r="DU753" s="19"/>
      <c r="DV753" s="19"/>
      <c r="DW753" s="19"/>
      <c r="DX753" s="20"/>
      <c r="DY753" s="20"/>
      <c r="DZ753" s="21"/>
      <c r="EA753" s="21"/>
      <c r="EB753" s="21"/>
      <c r="EC753" s="18"/>
      <c r="ED753" s="21"/>
      <c r="EE753" s="21"/>
      <c r="EF753" s="21"/>
      <c r="EG753" s="21"/>
      <c r="EH753" s="21"/>
      <c r="EI753" s="20"/>
      <c r="EJ753" s="16"/>
      <c r="EK753" s="21"/>
      <c r="EL753" s="21"/>
      <c r="EM753" s="21"/>
      <c r="EN753" s="18"/>
      <c r="EO753" s="22"/>
      <c r="EP753" s="22"/>
      <c r="EQ753" s="22"/>
      <c r="ER753" s="22"/>
      <c r="ES753" s="22"/>
      <c r="ET753" s="20"/>
      <c r="EU753" s="23"/>
      <c r="EV753" s="22"/>
      <c r="EW753" s="22"/>
      <c r="EX753" s="22"/>
      <c r="EY753" s="24"/>
      <c r="EZ753" s="25"/>
      <c r="FA753" s="25"/>
      <c r="FB753" s="25"/>
      <c r="FC753" s="25"/>
      <c r="FD753" s="25"/>
    </row>
    <row r="754" spans="1:160" ht="12.4" customHeight="1" x14ac:dyDescent="0.25">
      <c r="A754" s="290"/>
      <c r="B754" s="205"/>
      <c r="H754" s="292"/>
      <c r="M754" s="205"/>
      <c r="N754" s="205"/>
      <c r="O754" s="205"/>
      <c r="P754" s="205"/>
      <c r="Q754" s="271"/>
      <c r="R754" s="227"/>
      <c r="S754" s="205"/>
      <c r="T754" s="205"/>
      <c r="U754" s="227"/>
      <c r="V754" s="227"/>
      <c r="W754" s="227"/>
      <c r="X754" s="272"/>
      <c r="Y754" s="272"/>
      <c r="Z754" s="227"/>
      <c r="AA754" s="274"/>
      <c r="AB754" s="274"/>
      <c r="AC754" s="274"/>
      <c r="AD754" s="274"/>
      <c r="AE754" s="274"/>
      <c r="AF754" s="274"/>
      <c r="AG754" s="274"/>
      <c r="AH754" s="274"/>
      <c r="AI754" s="274"/>
      <c r="AJ754" s="274"/>
      <c r="AK754" s="274"/>
      <c r="AL754" s="274"/>
      <c r="AM754" s="274"/>
      <c r="AN754" s="274"/>
      <c r="AO754" s="274"/>
      <c r="AP754" s="274"/>
      <c r="AQ754" s="274"/>
      <c r="AR754" s="274"/>
      <c r="AS754" s="274"/>
      <c r="AT754" s="274"/>
      <c r="AU754" s="274"/>
      <c r="AV754" s="274"/>
      <c r="AW754" s="274"/>
      <c r="AX754" s="274"/>
      <c r="AY754" s="274"/>
      <c r="AZ754" s="274"/>
      <c r="BA754" s="274"/>
      <c r="BB754" s="274"/>
      <c r="BC754" s="274"/>
      <c r="BD754" s="274"/>
      <c r="BE754" s="274"/>
      <c r="BF754" s="274"/>
      <c r="BG754" s="274"/>
      <c r="BH754" s="274"/>
      <c r="BI754" s="274"/>
      <c r="BJ754" s="274"/>
      <c r="BK754" s="274"/>
      <c r="BL754" s="274"/>
      <c r="BM754" s="274"/>
      <c r="BN754" s="274"/>
      <c r="BO754" s="274"/>
      <c r="BP754" s="274"/>
      <c r="BQ754" s="274"/>
      <c r="BR754" s="274"/>
      <c r="BS754" s="274"/>
      <c r="BT754" s="274"/>
      <c r="BU754" s="274"/>
      <c r="BV754" s="274"/>
      <c r="BW754" s="274"/>
      <c r="BX754" s="274"/>
      <c r="BY754" s="274"/>
      <c r="BZ754" s="274"/>
      <c r="CA754" s="274"/>
      <c r="CB754" s="274"/>
      <c r="CC754" s="274"/>
      <c r="CD754" s="274"/>
      <c r="CE754" s="274"/>
      <c r="CF754" s="274"/>
      <c r="CG754" s="274"/>
      <c r="CH754" s="274"/>
      <c r="CI754" s="274"/>
      <c r="CJ754" s="274"/>
      <c r="CK754" s="274"/>
      <c r="CL754" s="274"/>
      <c r="CM754" s="274"/>
      <c r="CN754" s="274"/>
      <c r="CO754" s="274"/>
      <c r="CP754" s="274"/>
      <c r="CQ754" s="274"/>
      <c r="CR754" s="274"/>
      <c r="CS754" s="274"/>
      <c r="CT754" s="274"/>
      <c r="CU754" s="274"/>
      <c r="CV754" s="274"/>
      <c r="CW754" s="274"/>
      <c r="CX754" s="274"/>
      <c r="CY754" s="274"/>
      <c r="CZ754" s="274"/>
      <c r="DA754" s="274"/>
      <c r="DB754" s="274"/>
      <c r="DC754" s="274"/>
      <c r="DD754" s="274"/>
      <c r="DE754" s="274"/>
      <c r="DF754" s="274"/>
      <c r="DM754" s="16"/>
      <c r="DN754" s="16"/>
      <c r="DO754" s="17"/>
      <c r="DP754" s="12"/>
      <c r="DQ754" s="12"/>
      <c r="DR754" s="18"/>
      <c r="DS754" s="19"/>
      <c r="DT754" s="19"/>
      <c r="DU754" s="19"/>
      <c r="DV754" s="19"/>
      <c r="DW754" s="19"/>
      <c r="DX754" s="20"/>
      <c r="DY754" s="20"/>
      <c r="DZ754" s="21"/>
      <c r="EA754" s="21"/>
      <c r="EB754" s="21"/>
      <c r="EC754" s="18"/>
      <c r="ED754" s="21"/>
      <c r="EE754" s="21"/>
      <c r="EF754" s="21"/>
      <c r="EG754" s="21"/>
      <c r="EH754" s="21"/>
      <c r="EI754" s="20"/>
      <c r="EJ754" s="16"/>
      <c r="EK754" s="21"/>
      <c r="EL754" s="21"/>
      <c r="EM754" s="21"/>
      <c r="EN754" s="18"/>
      <c r="EO754" s="22"/>
      <c r="EP754" s="22"/>
      <c r="EQ754" s="22"/>
      <c r="ER754" s="22"/>
      <c r="ES754" s="22"/>
      <c r="ET754" s="20"/>
      <c r="EU754" s="23"/>
      <c r="EV754" s="22"/>
      <c r="EW754" s="22"/>
      <c r="EX754" s="22"/>
      <c r="EY754" s="24"/>
      <c r="EZ754" s="25"/>
      <c r="FA754" s="25"/>
      <c r="FB754" s="25"/>
      <c r="FC754" s="25"/>
      <c r="FD754" s="25"/>
    </row>
    <row r="755" spans="1:160" ht="12.4" customHeight="1" x14ac:dyDescent="0.25">
      <c r="A755" s="290"/>
      <c r="B755" s="205"/>
      <c r="H755" s="292"/>
      <c r="M755" s="205"/>
      <c r="N755" s="205"/>
      <c r="O755" s="205"/>
      <c r="P755" s="205"/>
      <c r="Q755" s="271"/>
      <c r="R755" s="227"/>
      <c r="S755" s="205"/>
      <c r="T755" s="205"/>
      <c r="U755" s="227"/>
      <c r="V755" s="227"/>
      <c r="W755" s="227"/>
      <c r="X755" s="272"/>
      <c r="Y755" s="272"/>
      <c r="Z755" s="227"/>
      <c r="AA755" s="273"/>
      <c r="AB755" s="273"/>
      <c r="AC755" s="273"/>
      <c r="AD755" s="273"/>
      <c r="AE755" s="273"/>
      <c r="AF755" s="273"/>
      <c r="AG755" s="273"/>
      <c r="AH755" s="273"/>
      <c r="AI755" s="273"/>
      <c r="AJ755" s="273"/>
      <c r="AK755" s="273"/>
      <c r="AL755" s="273"/>
      <c r="AM755" s="273"/>
      <c r="AN755" s="273"/>
      <c r="AO755" s="273"/>
      <c r="AP755" s="273"/>
      <c r="AQ755" s="273"/>
      <c r="AR755" s="273"/>
      <c r="AS755" s="273"/>
      <c r="AT755" s="273"/>
      <c r="AU755" s="273"/>
      <c r="AV755" s="273"/>
      <c r="AW755" s="273"/>
      <c r="AX755" s="273"/>
      <c r="AY755" s="274"/>
      <c r="AZ755" s="274"/>
      <c r="BA755" s="274"/>
      <c r="BB755" s="274"/>
      <c r="BC755" s="273"/>
      <c r="BD755" s="273"/>
      <c r="BE755" s="273"/>
      <c r="BF755" s="273"/>
      <c r="BG755" s="273"/>
      <c r="BH755" s="273"/>
      <c r="BI755" s="273"/>
      <c r="BJ755" s="273"/>
      <c r="BK755" s="273"/>
      <c r="BL755" s="273"/>
      <c r="BM755" s="273"/>
      <c r="BN755" s="273"/>
      <c r="BO755" s="273"/>
      <c r="BP755" s="273"/>
      <c r="BQ755" s="273"/>
      <c r="BR755" s="273"/>
      <c r="BS755" s="273"/>
      <c r="BT755" s="273"/>
      <c r="BU755" s="273"/>
      <c r="BV755" s="273"/>
      <c r="BW755" s="273"/>
      <c r="BX755" s="273"/>
      <c r="BY755" s="273"/>
      <c r="BZ755" s="273"/>
      <c r="CA755" s="273"/>
      <c r="CB755" s="273"/>
      <c r="CC755" s="273"/>
      <c r="CD755" s="273"/>
      <c r="CE755" s="273"/>
      <c r="CF755" s="273"/>
      <c r="CG755" s="273"/>
      <c r="CH755" s="273"/>
      <c r="CI755" s="273"/>
      <c r="CJ755" s="273"/>
      <c r="CK755" s="273"/>
      <c r="CL755" s="273"/>
      <c r="CM755" s="273"/>
      <c r="CN755" s="273"/>
      <c r="CO755" s="273"/>
      <c r="CP755" s="273"/>
      <c r="CQ755" s="273"/>
      <c r="CR755" s="273"/>
      <c r="CS755" s="273"/>
      <c r="CT755" s="273"/>
      <c r="CU755" s="273"/>
      <c r="CV755" s="274"/>
      <c r="CW755" s="274"/>
      <c r="CX755" s="274"/>
      <c r="CY755" s="273"/>
      <c r="CZ755" s="273"/>
      <c r="DA755" s="273"/>
      <c r="DB755" s="274"/>
      <c r="DC755" s="273"/>
      <c r="DD755" s="273"/>
      <c r="DE755" s="273"/>
      <c r="DF755" s="273"/>
      <c r="DM755" s="16"/>
      <c r="DN755" s="16"/>
      <c r="DO755" s="17"/>
      <c r="DP755" s="12"/>
      <c r="DQ755" s="12"/>
      <c r="DR755" s="18"/>
      <c r="DS755" s="19"/>
      <c r="DT755" s="19"/>
      <c r="DU755" s="19"/>
      <c r="DV755" s="19"/>
      <c r="DW755" s="19"/>
      <c r="DX755" s="20"/>
      <c r="DY755" s="20"/>
      <c r="DZ755" s="21"/>
      <c r="EA755" s="21"/>
      <c r="EB755" s="21"/>
      <c r="EC755" s="18"/>
      <c r="ED755" s="21"/>
      <c r="EE755" s="21"/>
      <c r="EF755" s="21"/>
      <c r="EG755" s="21"/>
      <c r="EH755" s="21"/>
      <c r="EI755" s="20"/>
      <c r="EJ755" s="16"/>
      <c r="EK755" s="21"/>
      <c r="EL755" s="21"/>
      <c r="EM755" s="21"/>
      <c r="EN755" s="18"/>
      <c r="EO755" s="22"/>
      <c r="EP755" s="22"/>
      <c r="EQ755" s="22"/>
      <c r="ER755" s="22"/>
      <c r="ES755" s="22"/>
      <c r="ET755" s="20"/>
      <c r="EU755" s="23"/>
      <c r="EV755" s="22"/>
      <c r="EW755" s="22"/>
      <c r="EX755" s="22"/>
      <c r="EY755" s="24"/>
      <c r="EZ755" s="25"/>
      <c r="FA755" s="25"/>
      <c r="FB755" s="25"/>
      <c r="FC755" s="25"/>
      <c r="FD755" s="25"/>
    </row>
    <row r="756" spans="1:160" ht="12.4" customHeight="1" x14ac:dyDescent="0.25">
      <c r="A756" s="290"/>
      <c r="B756" s="205"/>
      <c r="H756" s="292"/>
      <c r="M756" s="205"/>
      <c r="N756" s="205"/>
      <c r="O756" s="205"/>
      <c r="P756" s="205"/>
      <c r="Q756" s="271"/>
      <c r="R756" s="227"/>
      <c r="S756" s="205"/>
      <c r="T756" s="205"/>
      <c r="U756" s="227"/>
      <c r="V756" s="227"/>
      <c r="W756" s="227"/>
      <c r="X756" s="227"/>
      <c r="Y756" s="272"/>
      <c r="Z756" s="227"/>
      <c r="AA756" s="273"/>
      <c r="AB756" s="273"/>
      <c r="AC756" s="273"/>
      <c r="AD756" s="273"/>
      <c r="AE756" s="273"/>
      <c r="AF756" s="273"/>
      <c r="AG756" s="273"/>
      <c r="AH756" s="273"/>
      <c r="AI756" s="273"/>
      <c r="AJ756" s="273"/>
      <c r="AK756" s="273"/>
      <c r="AL756" s="273"/>
      <c r="AM756" s="273"/>
      <c r="AN756" s="273"/>
      <c r="AO756" s="273"/>
      <c r="AP756" s="273"/>
      <c r="AQ756" s="273"/>
      <c r="AR756" s="273"/>
      <c r="AS756" s="273"/>
      <c r="AT756" s="273"/>
      <c r="AU756" s="273"/>
      <c r="AV756" s="273"/>
      <c r="AW756" s="273"/>
      <c r="AX756" s="273"/>
      <c r="AY756" s="274"/>
      <c r="AZ756" s="274"/>
      <c r="BA756" s="274"/>
      <c r="BB756" s="274"/>
      <c r="BC756" s="273"/>
      <c r="BD756" s="273"/>
      <c r="BE756" s="273"/>
      <c r="BF756" s="273"/>
      <c r="BG756" s="273"/>
      <c r="BH756" s="273"/>
      <c r="BI756" s="273"/>
      <c r="BJ756" s="273"/>
      <c r="BK756" s="273"/>
      <c r="BL756" s="273"/>
      <c r="BM756" s="273"/>
      <c r="BN756" s="273"/>
      <c r="BO756" s="273"/>
      <c r="BP756" s="273"/>
      <c r="BQ756" s="273"/>
      <c r="BR756" s="273"/>
      <c r="BS756" s="273"/>
      <c r="BT756" s="273"/>
      <c r="BU756" s="273"/>
      <c r="BV756" s="273"/>
      <c r="BW756" s="273"/>
      <c r="BX756" s="273"/>
      <c r="BY756" s="273"/>
      <c r="BZ756" s="273"/>
      <c r="CA756" s="273"/>
      <c r="CB756" s="273"/>
      <c r="CC756" s="273"/>
      <c r="CD756" s="273"/>
      <c r="CE756" s="273"/>
      <c r="CF756" s="273"/>
      <c r="CG756" s="273"/>
      <c r="CH756" s="273"/>
      <c r="CI756" s="273"/>
      <c r="CJ756" s="273"/>
      <c r="CK756" s="273"/>
      <c r="CL756" s="273"/>
      <c r="CM756" s="273"/>
      <c r="CN756" s="273"/>
      <c r="CO756" s="273"/>
      <c r="CP756" s="273"/>
      <c r="CQ756" s="273"/>
      <c r="CR756" s="273"/>
      <c r="CS756" s="273"/>
      <c r="CT756" s="273"/>
      <c r="CU756" s="273"/>
      <c r="CV756" s="274"/>
      <c r="CW756" s="274"/>
      <c r="CX756" s="274"/>
      <c r="CY756" s="274"/>
      <c r="CZ756" s="273"/>
      <c r="DA756" s="273"/>
      <c r="DB756" s="273"/>
      <c r="DC756" s="273"/>
      <c r="DD756" s="273"/>
      <c r="DE756" s="273"/>
      <c r="DF756" s="273"/>
      <c r="DM756" s="16"/>
      <c r="DN756" s="16"/>
      <c r="DO756" s="17"/>
      <c r="DP756" s="12"/>
      <c r="DQ756" s="12"/>
      <c r="DR756" s="18"/>
      <c r="DS756" s="19"/>
      <c r="DT756" s="19"/>
      <c r="DU756" s="19"/>
      <c r="DV756" s="19"/>
      <c r="DW756" s="19"/>
      <c r="DX756" s="20"/>
      <c r="DY756" s="20"/>
      <c r="DZ756" s="21"/>
      <c r="EA756" s="21"/>
      <c r="EB756" s="21"/>
      <c r="EC756" s="18"/>
      <c r="ED756" s="21"/>
      <c r="EE756" s="21"/>
      <c r="EF756" s="21"/>
      <c r="EG756" s="21"/>
      <c r="EH756" s="21"/>
      <c r="EI756" s="20"/>
      <c r="EJ756" s="16"/>
      <c r="EK756" s="21"/>
      <c r="EL756" s="21"/>
      <c r="EM756" s="21"/>
      <c r="EN756" s="18"/>
      <c r="EO756" s="22"/>
      <c r="EP756" s="22"/>
      <c r="EQ756" s="22"/>
      <c r="ER756" s="22"/>
      <c r="ES756" s="22"/>
      <c r="ET756" s="20"/>
      <c r="EU756" s="23"/>
      <c r="EV756" s="22"/>
      <c r="EW756" s="22"/>
      <c r="EX756" s="22"/>
      <c r="EY756" s="24"/>
      <c r="EZ756" s="25"/>
      <c r="FA756" s="25"/>
      <c r="FB756" s="25"/>
      <c r="FC756" s="25"/>
      <c r="FD756" s="25"/>
    </row>
    <row r="757" spans="1:160" ht="12.4" customHeight="1" x14ac:dyDescent="0.25">
      <c r="A757" s="290"/>
      <c r="B757" s="205"/>
      <c r="H757" s="292"/>
      <c r="M757" s="205"/>
      <c r="N757" s="205"/>
      <c r="O757" s="205"/>
      <c r="P757" s="205"/>
      <c r="Q757" s="271"/>
      <c r="R757" s="227"/>
      <c r="S757" s="205"/>
      <c r="T757" s="205"/>
      <c r="U757" s="227"/>
      <c r="V757" s="227"/>
      <c r="W757" s="227"/>
      <c r="X757" s="272"/>
      <c r="Y757" s="272"/>
      <c r="Z757" s="227"/>
      <c r="AA757" s="273"/>
      <c r="AB757" s="273"/>
      <c r="AC757" s="273"/>
      <c r="AD757" s="273"/>
      <c r="AE757" s="273"/>
      <c r="AF757" s="273"/>
      <c r="AG757" s="273"/>
      <c r="AH757" s="273"/>
      <c r="AI757" s="273"/>
      <c r="AJ757" s="273"/>
      <c r="AK757" s="273"/>
      <c r="AL757" s="273"/>
      <c r="AM757" s="273"/>
      <c r="AN757" s="273"/>
      <c r="AO757" s="273"/>
      <c r="AP757" s="273"/>
      <c r="AQ757" s="274"/>
      <c r="AR757" s="273"/>
      <c r="AS757" s="273"/>
      <c r="AT757" s="273"/>
      <c r="AU757" s="273"/>
      <c r="AV757" s="273"/>
      <c r="AW757" s="273"/>
      <c r="AX757" s="273"/>
      <c r="AY757" s="273"/>
      <c r="AZ757" s="273"/>
      <c r="BA757" s="273"/>
      <c r="BB757" s="273"/>
      <c r="BC757" s="273"/>
      <c r="BD757" s="273"/>
      <c r="BE757" s="273"/>
      <c r="BF757" s="273"/>
      <c r="BG757" s="273"/>
      <c r="BH757" s="273"/>
      <c r="BI757" s="273"/>
      <c r="BJ757" s="273"/>
      <c r="BK757" s="273"/>
      <c r="BL757" s="273"/>
      <c r="BM757" s="273"/>
      <c r="BN757" s="273"/>
      <c r="BO757" s="273"/>
      <c r="BP757" s="273"/>
      <c r="BQ757" s="273"/>
      <c r="BR757" s="273"/>
      <c r="BS757" s="273"/>
      <c r="BT757" s="273"/>
      <c r="BU757" s="273"/>
      <c r="BV757" s="273"/>
      <c r="BW757" s="273"/>
      <c r="BX757" s="273"/>
      <c r="BY757" s="273"/>
      <c r="BZ757" s="273"/>
      <c r="CA757" s="273"/>
      <c r="CB757" s="273"/>
      <c r="CC757" s="273"/>
      <c r="CD757" s="273"/>
      <c r="CE757" s="273"/>
      <c r="CF757" s="273"/>
      <c r="CG757" s="273"/>
      <c r="CH757" s="273"/>
      <c r="CI757" s="273"/>
      <c r="CJ757" s="273"/>
      <c r="CK757" s="273"/>
      <c r="CL757" s="273"/>
      <c r="CM757" s="273"/>
      <c r="CN757" s="273"/>
      <c r="CO757" s="273"/>
      <c r="CP757" s="273"/>
      <c r="CQ757" s="273"/>
      <c r="CR757" s="273"/>
      <c r="CS757" s="273"/>
      <c r="CT757" s="273"/>
      <c r="CU757" s="273"/>
      <c r="CV757" s="273"/>
      <c r="CW757" s="273"/>
      <c r="CX757" s="273"/>
      <c r="CY757" s="273"/>
      <c r="CZ757" s="273"/>
      <c r="DA757" s="273"/>
      <c r="DB757" s="273"/>
      <c r="DC757" s="273"/>
      <c r="DD757" s="273"/>
      <c r="DE757" s="273"/>
      <c r="DF757" s="273"/>
      <c r="DM757" s="16"/>
      <c r="DN757" s="16"/>
      <c r="DO757" s="17"/>
      <c r="DP757" s="12"/>
      <c r="DQ757" s="12"/>
      <c r="DR757" s="18"/>
      <c r="DS757" s="19"/>
      <c r="DT757" s="19"/>
      <c r="DU757" s="19"/>
      <c r="DV757" s="19"/>
      <c r="DW757" s="19"/>
      <c r="DX757" s="20"/>
      <c r="DY757" s="20"/>
      <c r="DZ757" s="21"/>
      <c r="EA757" s="21"/>
      <c r="EB757" s="21"/>
      <c r="EC757" s="18"/>
      <c r="ED757" s="21"/>
      <c r="EE757" s="21"/>
      <c r="EF757" s="21"/>
      <c r="EG757" s="21"/>
      <c r="EH757" s="21"/>
      <c r="EI757" s="20"/>
      <c r="EJ757" s="16"/>
      <c r="EK757" s="21"/>
      <c r="EL757" s="21"/>
      <c r="EM757" s="21"/>
      <c r="EN757" s="18"/>
      <c r="EO757" s="22"/>
      <c r="EP757" s="22"/>
      <c r="EQ757" s="22"/>
      <c r="ER757" s="22"/>
      <c r="ES757" s="22"/>
      <c r="ET757" s="20"/>
      <c r="EU757" s="23"/>
      <c r="EV757" s="22"/>
      <c r="EW757" s="22"/>
      <c r="EX757" s="22"/>
      <c r="EY757" s="24"/>
      <c r="EZ757" s="25"/>
      <c r="FA757" s="25"/>
      <c r="FB757" s="25"/>
      <c r="FC757" s="25"/>
      <c r="FD757" s="25"/>
    </row>
    <row r="758" spans="1:160" ht="12.4" customHeight="1" x14ac:dyDescent="0.25">
      <c r="A758" s="290"/>
      <c r="B758" s="205"/>
      <c r="H758" s="292"/>
      <c r="M758" s="205"/>
      <c r="N758" s="205"/>
      <c r="O758" s="205"/>
      <c r="P758" s="205"/>
      <c r="Q758" s="271"/>
      <c r="R758" s="227"/>
      <c r="S758" s="205"/>
      <c r="T758" s="205"/>
      <c r="U758" s="227"/>
      <c r="V758" s="227"/>
      <c r="W758" s="227"/>
      <c r="X758" s="272"/>
      <c r="Y758" s="272"/>
      <c r="Z758" s="227"/>
      <c r="AA758" s="273"/>
      <c r="AB758" s="273"/>
      <c r="AC758" s="273"/>
      <c r="AD758" s="273"/>
      <c r="AE758" s="273"/>
      <c r="AF758" s="273"/>
      <c r="AG758" s="273"/>
      <c r="AH758" s="273"/>
      <c r="AI758" s="273"/>
      <c r="AJ758" s="273"/>
      <c r="AK758" s="273"/>
      <c r="AL758" s="273"/>
      <c r="AM758" s="273"/>
      <c r="AN758" s="273"/>
      <c r="AO758" s="273"/>
      <c r="AP758" s="273"/>
      <c r="AQ758" s="273"/>
      <c r="AR758" s="273"/>
      <c r="AS758" s="273"/>
      <c r="AT758" s="273"/>
      <c r="AU758" s="273"/>
      <c r="AV758" s="273"/>
      <c r="AW758" s="273"/>
      <c r="AX758" s="273"/>
      <c r="AY758" s="274"/>
      <c r="AZ758" s="274"/>
      <c r="BA758" s="274"/>
      <c r="BB758" s="274"/>
      <c r="BC758" s="273"/>
      <c r="BD758" s="273"/>
      <c r="BE758" s="273"/>
      <c r="BF758" s="273"/>
      <c r="BG758" s="273"/>
      <c r="BH758" s="273"/>
      <c r="BI758" s="273"/>
      <c r="BJ758" s="273"/>
      <c r="BK758" s="273"/>
      <c r="BL758" s="273"/>
      <c r="BM758" s="273"/>
      <c r="BN758" s="273"/>
      <c r="BO758" s="273"/>
      <c r="BP758" s="273"/>
      <c r="BQ758" s="273"/>
      <c r="BR758" s="273"/>
      <c r="BS758" s="273"/>
      <c r="BT758" s="273"/>
      <c r="BU758" s="273"/>
      <c r="BV758" s="273"/>
      <c r="BW758" s="273"/>
      <c r="BX758" s="273"/>
      <c r="BY758" s="273"/>
      <c r="BZ758" s="273"/>
      <c r="CA758" s="273"/>
      <c r="CB758" s="273"/>
      <c r="CC758" s="273"/>
      <c r="CD758" s="273"/>
      <c r="CE758" s="273"/>
      <c r="CF758" s="273"/>
      <c r="CG758" s="273"/>
      <c r="CH758" s="273"/>
      <c r="CI758" s="273"/>
      <c r="CJ758" s="273"/>
      <c r="CK758" s="273"/>
      <c r="CL758" s="273"/>
      <c r="CM758" s="273"/>
      <c r="CN758" s="273"/>
      <c r="CO758" s="273"/>
      <c r="CP758" s="273"/>
      <c r="CQ758" s="273"/>
      <c r="CR758" s="273"/>
      <c r="CS758" s="273"/>
      <c r="CT758" s="273"/>
      <c r="CU758" s="273"/>
      <c r="CV758" s="273"/>
      <c r="CW758" s="274"/>
      <c r="CX758" s="274"/>
      <c r="CY758" s="273"/>
      <c r="CZ758" s="273"/>
      <c r="DA758" s="273"/>
      <c r="DB758" s="273"/>
      <c r="DC758" s="273"/>
      <c r="DD758" s="273"/>
      <c r="DE758" s="273"/>
      <c r="DF758" s="273"/>
      <c r="DM758" s="16"/>
      <c r="DN758" s="16"/>
      <c r="DO758" s="17"/>
      <c r="DP758" s="12"/>
      <c r="DQ758" s="12"/>
      <c r="DR758" s="18"/>
      <c r="DS758" s="19"/>
      <c r="DT758" s="19"/>
      <c r="DU758" s="19"/>
      <c r="DV758" s="19"/>
      <c r="DW758" s="19"/>
      <c r="DX758" s="20"/>
      <c r="DY758" s="20"/>
      <c r="DZ758" s="21"/>
      <c r="EA758" s="21"/>
      <c r="EB758" s="21"/>
      <c r="EC758" s="18"/>
      <c r="ED758" s="21"/>
      <c r="EE758" s="21"/>
      <c r="EF758" s="21"/>
      <c r="EG758" s="21"/>
      <c r="EH758" s="21"/>
      <c r="EI758" s="20"/>
      <c r="EJ758" s="16"/>
      <c r="EK758" s="21"/>
      <c r="EL758" s="21"/>
      <c r="EM758" s="21"/>
      <c r="EN758" s="18"/>
      <c r="EO758" s="22"/>
      <c r="EP758" s="22"/>
      <c r="EQ758" s="22"/>
      <c r="ER758" s="22"/>
      <c r="ES758" s="22"/>
      <c r="ET758" s="20"/>
      <c r="EU758" s="23"/>
      <c r="EV758" s="22"/>
      <c r="EW758" s="22"/>
      <c r="EX758" s="22"/>
      <c r="EY758" s="24"/>
      <c r="EZ758" s="25"/>
      <c r="FA758" s="25"/>
      <c r="FB758" s="25"/>
      <c r="FC758" s="25"/>
      <c r="FD758" s="25"/>
    </row>
    <row r="759" spans="1:160" ht="12.4" customHeight="1" x14ac:dyDescent="0.25">
      <c r="A759" s="290"/>
      <c r="B759" s="205"/>
      <c r="H759" s="292"/>
      <c r="M759" s="205"/>
      <c r="N759" s="205"/>
      <c r="O759" s="205"/>
      <c r="P759" s="271"/>
      <c r="Q759" s="271"/>
      <c r="R759" s="227"/>
      <c r="S759" s="205"/>
      <c r="T759" s="205"/>
      <c r="U759" s="227"/>
      <c r="V759" s="227"/>
      <c r="W759" s="227"/>
      <c r="X759" s="272"/>
      <c r="Y759" s="272"/>
      <c r="Z759" s="227"/>
      <c r="AA759" s="273"/>
      <c r="AB759" s="273"/>
      <c r="AC759" s="273"/>
      <c r="AD759" s="273"/>
      <c r="AE759" s="273"/>
      <c r="AF759" s="273"/>
      <c r="AG759" s="273"/>
      <c r="AH759" s="273"/>
      <c r="AI759" s="273"/>
      <c r="AJ759" s="273"/>
      <c r="AK759" s="273"/>
      <c r="AL759" s="273"/>
      <c r="AM759" s="273"/>
      <c r="AN759" s="273"/>
      <c r="AO759" s="273"/>
      <c r="AP759" s="273"/>
      <c r="AQ759" s="273"/>
      <c r="AR759" s="273"/>
      <c r="AS759" s="273"/>
      <c r="AT759" s="273"/>
      <c r="AU759" s="273"/>
      <c r="AV759" s="273"/>
      <c r="AW759" s="273"/>
      <c r="AX759" s="273"/>
      <c r="AY759" s="274"/>
      <c r="AZ759" s="274"/>
      <c r="BA759" s="274"/>
      <c r="BB759" s="274"/>
      <c r="BC759" s="273"/>
      <c r="BD759" s="273"/>
      <c r="BE759" s="273"/>
      <c r="BF759" s="273"/>
      <c r="BG759" s="273"/>
      <c r="BH759" s="273"/>
      <c r="BI759" s="273"/>
      <c r="BJ759" s="273"/>
      <c r="BK759" s="273"/>
      <c r="BL759" s="273"/>
      <c r="BM759" s="273"/>
      <c r="BN759" s="273"/>
      <c r="BO759" s="273"/>
      <c r="BP759" s="273"/>
      <c r="BQ759" s="273"/>
      <c r="BR759" s="273"/>
      <c r="BS759" s="273"/>
      <c r="BT759" s="273"/>
      <c r="BU759" s="273"/>
      <c r="BV759" s="273"/>
      <c r="BW759" s="273"/>
      <c r="BX759" s="273"/>
      <c r="BY759" s="273"/>
      <c r="BZ759" s="273"/>
      <c r="CA759" s="273"/>
      <c r="CB759" s="273"/>
      <c r="CC759" s="273"/>
      <c r="CD759" s="273"/>
      <c r="CE759" s="273"/>
      <c r="CF759" s="273"/>
      <c r="CG759" s="273"/>
      <c r="CH759" s="273"/>
      <c r="CI759" s="273"/>
      <c r="CJ759" s="273"/>
      <c r="CK759" s="273"/>
      <c r="CL759" s="273"/>
      <c r="CM759" s="273"/>
      <c r="CN759" s="273"/>
      <c r="CO759" s="273"/>
      <c r="CP759" s="273"/>
      <c r="CQ759" s="273"/>
      <c r="CR759" s="273"/>
      <c r="CS759" s="273"/>
      <c r="CT759" s="273"/>
      <c r="CU759" s="273"/>
      <c r="CV759" s="273"/>
      <c r="CW759" s="273"/>
      <c r="CX759" s="273"/>
      <c r="CY759" s="273"/>
      <c r="CZ759" s="273"/>
      <c r="DA759" s="273"/>
      <c r="DB759" s="273"/>
      <c r="DC759" s="273"/>
      <c r="DD759" s="273"/>
      <c r="DE759" s="273"/>
      <c r="DF759" s="273"/>
      <c r="DM759" s="16"/>
      <c r="DN759" s="16"/>
      <c r="DO759" s="17"/>
      <c r="DP759" s="12"/>
      <c r="DQ759" s="12"/>
      <c r="DR759" s="18"/>
      <c r="DS759" s="19"/>
      <c r="DT759" s="19"/>
      <c r="DU759" s="19"/>
      <c r="DV759" s="19"/>
      <c r="DW759" s="19"/>
      <c r="DX759" s="20"/>
      <c r="DY759" s="20"/>
      <c r="DZ759" s="21"/>
      <c r="EA759" s="21"/>
      <c r="EB759" s="21"/>
      <c r="EC759" s="18"/>
      <c r="ED759" s="21"/>
      <c r="EE759" s="21"/>
      <c r="EF759" s="21"/>
      <c r="EG759" s="21"/>
      <c r="EH759" s="21"/>
      <c r="EI759" s="20"/>
      <c r="EJ759" s="16"/>
      <c r="EK759" s="21"/>
      <c r="EL759" s="21"/>
      <c r="EM759" s="21"/>
      <c r="EN759" s="18"/>
      <c r="EO759" s="22"/>
      <c r="EP759" s="22"/>
      <c r="EQ759" s="22"/>
      <c r="ER759" s="22"/>
      <c r="ES759" s="22"/>
      <c r="ET759" s="20"/>
      <c r="EU759" s="23"/>
      <c r="EV759" s="22"/>
      <c r="EW759" s="22"/>
      <c r="EX759" s="22"/>
      <c r="EY759" s="24"/>
      <c r="EZ759" s="25"/>
      <c r="FA759" s="25"/>
      <c r="FB759" s="25"/>
      <c r="FC759" s="25"/>
      <c r="FD759" s="25"/>
    </row>
    <row r="760" spans="1:160" ht="12.4" customHeight="1" x14ac:dyDescent="0.25">
      <c r="A760" s="290"/>
      <c r="B760" s="205"/>
      <c r="H760" s="292"/>
      <c r="M760" s="205"/>
      <c r="N760" s="205"/>
      <c r="O760" s="205"/>
      <c r="P760" s="271"/>
      <c r="Q760" s="271"/>
      <c r="R760" s="227"/>
      <c r="S760" s="205"/>
      <c r="T760" s="205"/>
      <c r="U760" s="227"/>
      <c r="V760" s="227"/>
      <c r="W760" s="227"/>
      <c r="X760" s="272"/>
      <c r="Y760" s="272"/>
      <c r="Z760" s="227"/>
      <c r="AA760" s="273"/>
      <c r="AB760" s="273"/>
      <c r="AC760" s="273"/>
      <c r="AD760" s="274"/>
      <c r="AE760" s="273"/>
      <c r="AF760" s="273"/>
      <c r="AG760" s="273"/>
      <c r="AH760" s="274"/>
      <c r="AI760" s="273"/>
      <c r="AJ760" s="273"/>
      <c r="AK760" s="273"/>
      <c r="AL760" s="274"/>
      <c r="AM760" s="273"/>
      <c r="AN760" s="273"/>
      <c r="AO760" s="273"/>
      <c r="AP760" s="274"/>
      <c r="AQ760" s="273"/>
      <c r="AR760" s="273"/>
      <c r="AS760" s="273"/>
      <c r="AT760" s="274"/>
      <c r="AU760" s="273"/>
      <c r="AV760" s="273"/>
      <c r="AW760" s="273"/>
      <c r="AX760" s="274"/>
      <c r="AY760" s="274"/>
      <c r="AZ760" s="274"/>
      <c r="BA760" s="274"/>
      <c r="BB760" s="274"/>
      <c r="BC760" s="273"/>
      <c r="BD760" s="273"/>
      <c r="BE760" s="273"/>
      <c r="BF760" s="274"/>
      <c r="BG760" s="273"/>
      <c r="BH760" s="273"/>
      <c r="BI760" s="273"/>
      <c r="BJ760" s="274"/>
      <c r="BK760" s="273"/>
      <c r="BL760" s="273"/>
      <c r="BM760" s="273"/>
      <c r="BN760" s="274"/>
      <c r="BO760" s="273"/>
      <c r="BP760" s="273"/>
      <c r="BQ760" s="273"/>
      <c r="BR760" s="274"/>
      <c r="BS760" s="273"/>
      <c r="BT760" s="273"/>
      <c r="BU760" s="273"/>
      <c r="BV760" s="274"/>
      <c r="BW760" s="273"/>
      <c r="BX760" s="273"/>
      <c r="BY760" s="273"/>
      <c r="BZ760" s="274"/>
      <c r="CA760" s="273"/>
      <c r="CB760" s="273"/>
      <c r="CC760" s="273"/>
      <c r="CD760" s="274"/>
      <c r="CE760" s="273"/>
      <c r="CF760" s="273"/>
      <c r="CG760" s="273"/>
      <c r="CH760" s="274"/>
      <c r="CI760" s="273"/>
      <c r="CJ760" s="273"/>
      <c r="CK760" s="273"/>
      <c r="CL760" s="274"/>
      <c r="CM760" s="273"/>
      <c r="CN760" s="273"/>
      <c r="CO760" s="273"/>
      <c r="CP760" s="274"/>
      <c r="CQ760" s="273"/>
      <c r="CR760" s="273"/>
      <c r="CS760" s="273"/>
      <c r="CT760" s="274"/>
      <c r="CU760" s="273"/>
      <c r="CV760" s="273"/>
      <c r="CW760" s="273"/>
      <c r="CX760" s="274"/>
      <c r="CY760" s="273"/>
      <c r="CZ760" s="273"/>
      <c r="DA760" s="273"/>
      <c r="DB760" s="274"/>
      <c r="DC760" s="273"/>
      <c r="DD760" s="273"/>
      <c r="DE760" s="273"/>
      <c r="DF760" s="274"/>
      <c r="DM760" s="16"/>
      <c r="DN760" s="16"/>
      <c r="DO760" s="17"/>
      <c r="DP760" s="12"/>
      <c r="DQ760" s="12"/>
      <c r="DR760" s="18"/>
      <c r="DS760" s="19"/>
      <c r="DT760" s="19"/>
      <c r="DU760" s="19"/>
      <c r="DV760" s="19"/>
      <c r="DW760" s="19"/>
      <c r="DX760" s="20"/>
      <c r="DY760" s="20"/>
      <c r="DZ760" s="21"/>
      <c r="EA760" s="21"/>
      <c r="EB760" s="21"/>
      <c r="EC760" s="18"/>
      <c r="ED760" s="21"/>
      <c r="EE760" s="21"/>
      <c r="EF760" s="21"/>
      <c r="EG760" s="21"/>
      <c r="EH760" s="21"/>
      <c r="EI760" s="20"/>
      <c r="EJ760" s="16"/>
      <c r="EK760" s="21"/>
      <c r="EL760" s="21"/>
      <c r="EM760" s="21"/>
      <c r="EN760" s="18"/>
      <c r="EO760" s="22"/>
      <c r="EP760" s="22"/>
      <c r="EQ760" s="22"/>
      <c r="ER760" s="22"/>
      <c r="ES760" s="22"/>
      <c r="ET760" s="20"/>
      <c r="EU760" s="23"/>
      <c r="EV760" s="22"/>
      <c r="EW760" s="22"/>
      <c r="EX760" s="22"/>
      <c r="EY760" s="24"/>
      <c r="EZ760" s="25"/>
      <c r="FA760" s="25"/>
      <c r="FB760" s="25"/>
      <c r="FC760" s="25"/>
      <c r="FD760" s="25"/>
    </row>
    <row r="761" spans="1:160" ht="12.4" customHeight="1" x14ac:dyDescent="0.25">
      <c r="A761" s="290"/>
      <c r="B761" s="205"/>
      <c r="H761" s="292"/>
      <c r="M761" s="205"/>
      <c r="N761" s="205"/>
      <c r="O761" s="205"/>
      <c r="P761" s="205"/>
      <c r="Q761" s="271"/>
      <c r="R761" s="227"/>
      <c r="S761" s="205"/>
      <c r="T761" s="205"/>
      <c r="U761" s="227"/>
      <c r="V761" s="227"/>
      <c r="W761" s="227"/>
      <c r="X761" s="272"/>
      <c r="Y761" s="272"/>
      <c r="Z761" s="227"/>
      <c r="AA761" s="273"/>
      <c r="AB761" s="273"/>
      <c r="AC761" s="273"/>
      <c r="AD761" s="273"/>
      <c r="AE761" s="273"/>
      <c r="AF761" s="273"/>
      <c r="AG761" s="273"/>
      <c r="AH761" s="273"/>
      <c r="AI761" s="274"/>
      <c r="AJ761" s="274"/>
      <c r="AK761" s="274"/>
      <c r="AL761" s="273"/>
      <c r="AM761" s="273"/>
      <c r="AN761" s="273"/>
      <c r="AO761" s="273"/>
      <c r="AP761" s="273"/>
      <c r="AQ761" s="273"/>
      <c r="AR761" s="273"/>
      <c r="AS761" s="273"/>
      <c r="AT761" s="273"/>
      <c r="AU761" s="273"/>
      <c r="AV761" s="273"/>
      <c r="AW761" s="273"/>
      <c r="AX761" s="273"/>
      <c r="AY761" s="273"/>
      <c r="AZ761" s="273"/>
      <c r="BA761" s="273"/>
      <c r="BB761" s="273"/>
      <c r="BC761" s="273"/>
      <c r="BD761" s="273"/>
      <c r="BE761" s="273"/>
      <c r="BF761" s="273"/>
      <c r="BG761" s="273"/>
      <c r="BH761" s="273"/>
      <c r="BI761" s="273"/>
      <c r="BJ761" s="273"/>
      <c r="BK761" s="273"/>
      <c r="BL761" s="273"/>
      <c r="BM761" s="273"/>
      <c r="BN761" s="273"/>
      <c r="BO761" s="273"/>
      <c r="BP761" s="273"/>
      <c r="BQ761" s="273"/>
      <c r="BR761" s="273"/>
      <c r="BS761" s="273"/>
      <c r="BT761" s="273"/>
      <c r="BU761" s="273"/>
      <c r="BV761" s="273"/>
      <c r="BW761" s="273"/>
      <c r="BX761" s="273"/>
      <c r="BY761" s="273"/>
      <c r="BZ761" s="273"/>
      <c r="CA761" s="273"/>
      <c r="CB761" s="273"/>
      <c r="CC761" s="273"/>
      <c r="CD761" s="273"/>
      <c r="CE761" s="273"/>
      <c r="CF761" s="273"/>
      <c r="CG761" s="273"/>
      <c r="CH761" s="273"/>
      <c r="CI761" s="273"/>
      <c r="CJ761" s="273"/>
      <c r="CK761" s="273"/>
      <c r="CL761" s="273"/>
      <c r="CM761" s="273"/>
      <c r="CN761" s="273"/>
      <c r="CO761" s="273"/>
      <c r="CP761" s="273"/>
      <c r="CQ761" s="273"/>
      <c r="CR761" s="273"/>
      <c r="CS761" s="273"/>
      <c r="CT761" s="273"/>
      <c r="CU761" s="274"/>
      <c r="CV761" s="274"/>
      <c r="CW761" s="274"/>
      <c r="CX761" s="274"/>
      <c r="CY761" s="273"/>
      <c r="CZ761" s="273"/>
      <c r="DA761" s="273"/>
      <c r="DB761" s="273"/>
      <c r="DC761" s="273"/>
      <c r="DD761" s="273"/>
      <c r="DE761" s="273"/>
      <c r="DF761" s="273"/>
      <c r="DM761" s="16"/>
      <c r="DN761" s="16"/>
      <c r="DO761" s="17"/>
      <c r="DP761" s="12"/>
      <c r="DQ761" s="12"/>
      <c r="DR761" s="18"/>
      <c r="DS761" s="19"/>
      <c r="DT761" s="19"/>
      <c r="DU761" s="19"/>
      <c r="DV761" s="19"/>
      <c r="DW761" s="19"/>
      <c r="DX761" s="20"/>
      <c r="DY761" s="20"/>
      <c r="DZ761" s="21"/>
      <c r="EA761" s="21"/>
      <c r="EB761" s="21"/>
      <c r="EC761" s="18"/>
      <c r="ED761" s="21"/>
      <c r="EE761" s="21"/>
      <c r="EF761" s="21"/>
      <c r="EG761" s="21"/>
      <c r="EH761" s="21"/>
      <c r="EI761" s="20"/>
      <c r="EJ761" s="16"/>
      <c r="EK761" s="21"/>
      <c r="EL761" s="21"/>
      <c r="EM761" s="21"/>
      <c r="EN761" s="18"/>
      <c r="EO761" s="22"/>
      <c r="EP761" s="22"/>
      <c r="EQ761" s="22"/>
      <c r="ER761" s="22"/>
      <c r="ES761" s="22"/>
      <c r="ET761" s="20"/>
      <c r="EU761" s="23"/>
      <c r="EV761" s="22"/>
      <c r="EW761" s="22"/>
      <c r="EX761" s="22"/>
      <c r="EY761" s="24"/>
      <c r="EZ761" s="25"/>
      <c r="FA761" s="25"/>
      <c r="FB761" s="25"/>
      <c r="FC761" s="25"/>
      <c r="FD761" s="25"/>
    </row>
    <row r="762" spans="1:160" ht="12.4" customHeight="1" x14ac:dyDescent="0.25">
      <c r="A762" s="290"/>
      <c r="B762" s="205"/>
      <c r="H762" s="292"/>
      <c r="M762" s="205"/>
      <c r="N762" s="205"/>
      <c r="O762" s="205"/>
      <c r="P762" s="205"/>
      <c r="Q762" s="271"/>
      <c r="R762" s="227"/>
      <c r="S762" s="205"/>
      <c r="T762" s="205"/>
      <c r="U762" s="227"/>
      <c r="V762" s="227"/>
      <c r="W762" s="227"/>
      <c r="X762" s="272"/>
      <c r="Y762" s="272"/>
      <c r="Z762" s="227"/>
      <c r="AA762" s="273"/>
      <c r="AB762" s="273"/>
      <c r="AC762" s="273"/>
      <c r="AD762" s="273"/>
      <c r="AE762" s="273"/>
      <c r="AF762" s="273"/>
      <c r="AG762" s="273"/>
      <c r="AH762" s="273"/>
      <c r="AI762" s="274"/>
      <c r="AJ762" s="274"/>
      <c r="AK762" s="274"/>
      <c r="AL762" s="274"/>
      <c r="AM762" s="273"/>
      <c r="AN762" s="273"/>
      <c r="AO762" s="273"/>
      <c r="AP762" s="273"/>
      <c r="AQ762" s="274"/>
      <c r="AR762" s="274"/>
      <c r="AS762" s="274"/>
      <c r="AT762" s="273"/>
      <c r="AU762" s="273"/>
      <c r="AV762" s="273"/>
      <c r="AW762" s="273"/>
      <c r="AX762" s="273"/>
      <c r="AY762" s="273"/>
      <c r="AZ762" s="273"/>
      <c r="BA762" s="273"/>
      <c r="BB762" s="273"/>
      <c r="BC762" s="273"/>
      <c r="BD762" s="273"/>
      <c r="BE762" s="273"/>
      <c r="BF762" s="273"/>
      <c r="BG762" s="273"/>
      <c r="BH762" s="273"/>
      <c r="BI762" s="273"/>
      <c r="BJ762" s="273"/>
      <c r="BK762" s="273"/>
      <c r="BL762" s="273"/>
      <c r="BM762" s="273"/>
      <c r="BN762" s="273"/>
      <c r="BO762" s="273"/>
      <c r="BP762" s="273"/>
      <c r="BQ762" s="273"/>
      <c r="BR762" s="273"/>
      <c r="BS762" s="273"/>
      <c r="BT762" s="273"/>
      <c r="BU762" s="273"/>
      <c r="BV762" s="273"/>
      <c r="BW762" s="273"/>
      <c r="BX762" s="273"/>
      <c r="BY762" s="273"/>
      <c r="BZ762" s="273"/>
      <c r="CA762" s="273"/>
      <c r="CB762" s="273"/>
      <c r="CC762" s="273"/>
      <c r="CD762" s="273"/>
      <c r="CE762" s="273"/>
      <c r="CF762" s="273"/>
      <c r="CG762" s="273"/>
      <c r="CH762" s="273"/>
      <c r="CI762" s="273"/>
      <c r="CJ762" s="273"/>
      <c r="CK762" s="273"/>
      <c r="CL762" s="273"/>
      <c r="CM762" s="273"/>
      <c r="CN762" s="273"/>
      <c r="CO762" s="273"/>
      <c r="CP762" s="273"/>
      <c r="CQ762" s="273"/>
      <c r="CR762" s="273"/>
      <c r="CS762" s="273"/>
      <c r="CT762" s="273"/>
      <c r="CU762" s="273"/>
      <c r="CV762" s="274"/>
      <c r="CW762" s="273"/>
      <c r="CX762" s="274"/>
      <c r="CY762" s="273"/>
      <c r="CZ762" s="273"/>
      <c r="DA762" s="273"/>
      <c r="DB762" s="273"/>
      <c r="DC762" s="273"/>
      <c r="DD762" s="273"/>
      <c r="DE762" s="273"/>
      <c r="DF762" s="273"/>
      <c r="DM762" s="16"/>
      <c r="DN762" s="16"/>
      <c r="DO762" s="17"/>
      <c r="DP762" s="12"/>
      <c r="DQ762" s="12"/>
      <c r="DR762" s="18"/>
      <c r="DS762" s="19"/>
      <c r="DT762" s="19"/>
      <c r="DU762" s="19"/>
      <c r="DV762" s="19"/>
      <c r="DW762" s="19"/>
      <c r="DX762" s="20"/>
      <c r="DY762" s="20"/>
      <c r="DZ762" s="21"/>
      <c r="EA762" s="21"/>
      <c r="EB762" s="21"/>
      <c r="EC762" s="18"/>
      <c r="ED762" s="21"/>
      <c r="EE762" s="21"/>
      <c r="EF762" s="21"/>
      <c r="EG762" s="21"/>
      <c r="EH762" s="21"/>
      <c r="EI762" s="20"/>
      <c r="EJ762" s="16"/>
      <c r="EK762" s="21"/>
      <c r="EL762" s="21"/>
      <c r="EM762" s="21"/>
      <c r="EN762" s="18"/>
      <c r="EO762" s="22"/>
      <c r="EP762" s="22"/>
      <c r="EQ762" s="22"/>
      <c r="ER762" s="22"/>
      <c r="ES762" s="22"/>
      <c r="ET762" s="20"/>
      <c r="EU762" s="23"/>
      <c r="EV762" s="22"/>
      <c r="EW762" s="22"/>
      <c r="EX762" s="22"/>
      <c r="EY762" s="24"/>
      <c r="EZ762" s="25"/>
      <c r="FA762" s="25"/>
      <c r="FB762" s="25"/>
      <c r="FC762" s="25"/>
      <c r="FD762" s="25"/>
    </row>
    <row r="763" spans="1:160" ht="12.4" customHeight="1" x14ac:dyDescent="0.25">
      <c r="A763" s="290"/>
      <c r="B763" s="205"/>
      <c r="H763" s="292"/>
      <c r="M763" s="205"/>
      <c r="N763" s="205"/>
      <c r="O763" s="205"/>
      <c r="P763" s="271"/>
      <c r="Q763" s="271"/>
      <c r="R763" s="227"/>
      <c r="S763" s="205"/>
      <c r="T763" s="205"/>
      <c r="U763" s="227"/>
      <c r="V763" s="227"/>
      <c r="W763" s="227"/>
      <c r="X763" s="272"/>
      <c r="Y763" s="272"/>
      <c r="Z763" s="227"/>
      <c r="AA763" s="273"/>
      <c r="AB763" s="273"/>
      <c r="AC763" s="273"/>
      <c r="AD763" s="273"/>
      <c r="AE763" s="273"/>
      <c r="AF763" s="273"/>
      <c r="AG763" s="273"/>
      <c r="AH763" s="273"/>
      <c r="AI763" s="273"/>
      <c r="AJ763" s="273"/>
      <c r="AK763" s="273"/>
      <c r="AL763" s="273"/>
      <c r="AM763" s="273"/>
      <c r="AN763" s="273"/>
      <c r="AO763" s="273"/>
      <c r="AP763" s="273"/>
      <c r="AQ763" s="273"/>
      <c r="AR763" s="273"/>
      <c r="AS763" s="273"/>
      <c r="AT763" s="273"/>
      <c r="AU763" s="273"/>
      <c r="AV763" s="273"/>
      <c r="AW763" s="273"/>
      <c r="AX763" s="273"/>
      <c r="AY763" s="274"/>
      <c r="AZ763" s="274"/>
      <c r="BA763" s="274"/>
      <c r="BB763" s="274"/>
      <c r="BC763" s="273"/>
      <c r="BD763" s="273"/>
      <c r="BE763" s="273"/>
      <c r="BF763" s="273"/>
      <c r="BG763" s="273"/>
      <c r="BH763" s="273"/>
      <c r="BI763" s="273"/>
      <c r="BJ763" s="273"/>
      <c r="BK763" s="273"/>
      <c r="BL763" s="273"/>
      <c r="BM763" s="273"/>
      <c r="BN763" s="273"/>
      <c r="BO763" s="273"/>
      <c r="BP763" s="273"/>
      <c r="BQ763" s="273"/>
      <c r="BR763" s="273"/>
      <c r="BS763" s="273"/>
      <c r="BT763" s="273"/>
      <c r="BU763" s="273"/>
      <c r="BV763" s="273"/>
      <c r="BW763" s="273"/>
      <c r="BX763" s="273"/>
      <c r="BY763" s="273"/>
      <c r="BZ763" s="273"/>
      <c r="CA763" s="273"/>
      <c r="CB763" s="273"/>
      <c r="CC763" s="273"/>
      <c r="CD763" s="273"/>
      <c r="CE763" s="273"/>
      <c r="CF763" s="273"/>
      <c r="CG763" s="273"/>
      <c r="CH763" s="273"/>
      <c r="CI763" s="273"/>
      <c r="CJ763" s="273"/>
      <c r="CK763" s="273"/>
      <c r="CL763" s="273"/>
      <c r="CM763" s="273"/>
      <c r="CN763" s="273"/>
      <c r="CO763" s="273"/>
      <c r="CP763" s="273"/>
      <c r="CQ763" s="273"/>
      <c r="CR763" s="273"/>
      <c r="CS763" s="273"/>
      <c r="CT763" s="273"/>
      <c r="CU763" s="273"/>
      <c r="CV763" s="273"/>
      <c r="CW763" s="273"/>
      <c r="CX763" s="273"/>
      <c r="CY763" s="273"/>
      <c r="CZ763" s="273"/>
      <c r="DA763" s="273"/>
      <c r="DB763" s="273"/>
      <c r="DC763" s="273"/>
      <c r="DD763" s="273"/>
      <c r="DE763" s="273"/>
      <c r="DF763" s="273"/>
      <c r="DM763" s="16"/>
      <c r="DN763" s="16"/>
      <c r="DO763" s="17"/>
      <c r="DP763" s="12"/>
      <c r="DQ763" s="12"/>
      <c r="DR763" s="18"/>
      <c r="DS763" s="19"/>
      <c r="DT763" s="19"/>
      <c r="DU763" s="19"/>
      <c r="DV763" s="19"/>
      <c r="DW763" s="19"/>
      <c r="DX763" s="20"/>
      <c r="DY763" s="20"/>
      <c r="DZ763" s="21"/>
      <c r="EA763" s="21"/>
      <c r="EB763" s="21"/>
      <c r="EC763" s="18"/>
      <c r="ED763" s="21"/>
      <c r="EE763" s="21"/>
      <c r="EF763" s="21"/>
      <c r="EG763" s="21"/>
      <c r="EH763" s="21"/>
      <c r="EI763" s="20"/>
      <c r="EJ763" s="16"/>
      <c r="EK763" s="21"/>
      <c r="EL763" s="21"/>
      <c r="EM763" s="21"/>
      <c r="EN763" s="18"/>
      <c r="EO763" s="22"/>
      <c r="EP763" s="22"/>
      <c r="EQ763" s="22"/>
      <c r="ER763" s="22"/>
      <c r="ES763" s="22"/>
      <c r="ET763" s="20"/>
      <c r="EU763" s="23"/>
      <c r="EV763" s="22"/>
      <c r="EW763" s="22"/>
      <c r="EX763" s="22"/>
      <c r="EY763" s="24"/>
      <c r="EZ763" s="25"/>
      <c r="FA763" s="25"/>
      <c r="FB763" s="25"/>
      <c r="FC763" s="25"/>
      <c r="FD763" s="25"/>
    </row>
    <row r="764" spans="1:160" ht="12.4" customHeight="1" x14ac:dyDescent="0.25">
      <c r="A764" s="290"/>
      <c r="B764" s="205"/>
      <c r="H764" s="292"/>
      <c r="M764" s="205"/>
      <c r="N764" s="205"/>
      <c r="O764" s="205"/>
      <c r="P764" s="205"/>
      <c r="Q764" s="271"/>
      <c r="R764" s="227"/>
      <c r="S764" s="205"/>
      <c r="T764" s="205"/>
      <c r="U764" s="227"/>
      <c r="V764" s="227"/>
      <c r="W764" s="227"/>
      <c r="X764" s="272"/>
      <c r="Y764" s="272"/>
      <c r="Z764" s="227"/>
      <c r="AA764" s="273"/>
      <c r="AB764" s="273"/>
      <c r="AC764" s="273"/>
      <c r="AD764" s="273"/>
      <c r="AE764" s="273"/>
      <c r="AF764" s="273"/>
      <c r="AG764" s="273"/>
      <c r="AH764" s="273"/>
      <c r="AI764" s="273"/>
      <c r="AJ764" s="273"/>
      <c r="AK764" s="273"/>
      <c r="AL764" s="273"/>
      <c r="AM764" s="273"/>
      <c r="AN764" s="273"/>
      <c r="AO764" s="273"/>
      <c r="AP764" s="273"/>
      <c r="AQ764" s="274"/>
      <c r="AR764" s="274"/>
      <c r="AS764" s="274"/>
      <c r="AT764" s="274"/>
      <c r="AU764" s="273"/>
      <c r="AV764" s="273"/>
      <c r="AW764" s="273"/>
      <c r="AX764" s="273"/>
      <c r="AY764" s="273"/>
      <c r="AZ764" s="273"/>
      <c r="BA764" s="273"/>
      <c r="BB764" s="273"/>
      <c r="BC764" s="273"/>
      <c r="BD764" s="273"/>
      <c r="BE764" s="273"/>
      <c r="BF764" s="273"/>
      <c r="BG764" s="273"/>
      <c r="BH764" s="273"/>
      <c r="BI764" s="273"/>
      <c r="BJ764" s="273"/>
      <c r="BK764" s="273"/>
      <c r="BL764" s="273"/>
      <c r="BM764" s="273"/>
      <c r="BN764" s="273"/>
      <c r="BO764" s="273"/>
      <c r="BP764" s="273"/>
      <c r="BQ764" s="273"/>
      <c r="BR764" s="273"/>
      <c r="BS764" s="273"/>
      <c r="BT764" s="273"/>
      <c r="BU764" s="273"/>
      <c r="BV764" s="273"/>
      <c r="BW764" s="273"/>
      <c r="BX764" s="273"/>
      <c r="BY764" s="273"/>
      <c r="BZ764" s="273"/>
      <c r="CA764" s="273"/>
      <c r="CB764" s="273"/>
      <c r="CC764" s="273"/>
      <c r="CD764" s="273"/>
      <c r="CE764" s="273"/>
      <c r="CF764" s="273"/>
      <c r="CG764" s="273"/>
      <c r="CH764" s="273"/>
      <c r="CI764" s="273"/>
      <c r="CJ764" s="273"/>
      <c r="CK764" s="273"/>
      <c r="CL764" s="273"/>
      <c r="CM764" s="273"/>
      <c r="CN764" s="273"/>
      <c r="CO764" s="273"/>
      <c r="CP764" s="273"/>
      <c r="CQ764" s="273"/>
      <c r="CR764" s="273"/>
      <c r="CS764" s="273"/>
      <c r="CT764" s="273"/>
      <c r="CU764" s="274"/>
      <c r="CV764" s="274"/>
      <c r="CW764" s="274"/>
      <c r="CX764" s="274"/>
      <c r="CY764" s="273"/>
      <c r="CZ764" s="273"/>
      <c r="DA764" s="273"/>
      <c r="DB764" s="273"/>
      <c r="DC764" s="273"/>
      <c r="DD764" s="273"/>
      <c r="DE764" s="273"/>
      <c r="DF764" s="273"/>
      <c r="DM764" s="16"/>
      <c r="DN764" s="16"/>
      <c r="DO764" s="17"/>
      <c r="DP764" s="12"/>
      <c r="DQ764" s="12"/>
      <c r="DR764" s="18"/>
      <c r="DS764" s="19"/>
      <c r="DT764" s="19"/>
      <c r="DU764" s="19"/>
      <c r="DV764" s="19"/>
      <c r="DW764" s="19"/>
      <c r="DX764" s="20"/>
      <c r="DY764" s="20"/>
      <c r="DZ764" s="21"/>
      <c r="EA764" s="21"/>
      <c r="EB764" s="21"/>
      <c r="EC764" s="18"/>
      <c r="ED764" s="21"/>
      <c r="EE764" s="21"/>
      <c r="EF764" s="21"/>
      <c r="EG764" s="21"/>
      <c r="EH764" s="21"/>
      <c r="EI764" s="20"/>
      <c r="EJ764" s="16"/>
      <c r="EK764" s="21"/>
      <c r="EL764" s="21"/>
      <c r="EM764" s="21"/>
      <c r="EN764" s="18"/>
      <c r="EO764" s="22"/>
      <c r="EP764" s="22"/>
      <c r="EQ764" s="22"/>
      <c r="ER764" s="22"/>
      <c r="ES764" s="22"/>
      <c r="ET764" s="20"/>
      <c r="EU764" s="23"/>
      <c r="EV764" s="22"/>
      <c r="EW764" s="22"/>
      <c r="EX764" s="22"/>
      <c r="EY764" s="24"/>
      <c r="EZ764" s="25"/>
      <c r="FA764" s="25"/>
      <c r="FB764" s="25"/>
      <c r="FC764" s="25"/>
      <c r="FD764" s="25"/>
    </row>
    <row r="765" spans="1:160" ht="12.4" customHeight="1" x14ac:dyDescent="0.25">
      <c r="A765" s="290"/>
      <c r="B765" s="205"/>
      <c r="H765" s="292"/>
      <c r="M765" s="205"/>
      <c r="N765" s="205"/>
      <c r="O765" s="205"/>
      <c r="P765" s="271"/>
      <c r="Q765" s="271"/>
      <c r="R765" s="227"/>
      <c r="S765" s="205"/>
      <c r="T765" s="205"/>
      <c r="U765" s="227"/>
      <c r="V765" s="227"/>
      <c r="W765" s="227"/>
      <c r="X765" s="272"/>
      <c r="Y765" s="272"/>
      <c r="Z765" s="227"/>
      <c r="AA765" s="273"/>
      <c r="AB765" s="273"/>
      <c r="AC765" s="273"/>
      <c r="AD765" s="273"/>
      <c r="AE765" s="273"/>
      <c r="AF765" s="273"/>
      <c r="AG765" s="273"/>
      <c r="AH765" s="273"/>
      <c r="AI765" s="273"/>
      <c r="AJ765" s="273"/>
      <c r="AK765" s="273"/>
      <c r="AL765" s="273"/>
      <c r="AM765" s="273"/>
      <c r="AN765" s="273"/>
      <c r="AO765" s="273"/>
      <c r="AP765" s="273"/>
      <c r="AQ765" s="273"/>
      <c r="AR765" s="273"/>
      <c r="AS765" s="273"/>
      <c r="AT765" s="273"/>
      <c r="AU765" s="273"/>
      <c r="AV765" s="273"/>
      <c r="AW765" s="273"/>
      <c r="AX765" s="273"/>
      <c r="AY765" s="274"/>
      <c r="AZ765" s="274"/>
      <c r="BA765" s="274"/>
      <c r="BB765" s="274"/>
      <c r="BC765" s="273"/>
      <c r="BD765" s="273"/>
      <c r="BE765" s="273"/>
      <c r="BF765" s="273"/>
      <c r="BG765" s="273"/>
      <c r="BH765" s="273"/>
      <c r="BI765" s="273"/>
      <c r="BJ765" s="273"/>
      <c r="BK765" s="273"/>
      <c r="BL765" s="273"/>
      <c r="BM765" s="273"/>
      <c r="BN765" s="273"/>
      <c r="BO765" s="273"/>
      <c r="BP765" s="273"/>
      <c r="BQ765" s="273"/>
      <c r="BR765" s="273"/>
      <c r="BS765" s="273"/>
      <c r="BT765" s="273"/>
      <c r="BU765" s="273"/>
      <c r="BV765" s="273"/>
      <c r="BW765" s="273"/>
      <c r="BX765" s="273"/>
      <c r="BY765" s="273"/>
      <c r="BZ765" s="273"/>
      <c r="CA765" s="273"/>
      <c r="CB765" s="273"/>
      <c r="CC765" s="273"/>
      <c r="CD765" s="273"/>
      <c r="CE765" s="273"/>
      <c r="CF765" s="273"/>
      <c r="CG765" s="273"/>
      <c r="CH765" s="273"/>
      <c r="CI765" s="273"/>
      <c r="CJ765" s="273"/>
      <c r="CK765" s="273"/>
      <c r="CL765" s="273"/>
      <c r="CM765" s="273"/>
      <c r="CN765" s="273"/>
      <c r="CO765" s="273"/>
      <c r="CP765" s="273"/>
      <c r="CQ765" s="273"/>
      <c r="CR765" s="273"/>
      <c r="CS765" s="273"/>
      <c r="CT765" s="273"/>
      <c r="CU765" s="274"/>
      <c r="CV765" s="274"/>
      <c r="CW765" s="274"/>
      <c r="CX765" s="274"/>
      <c r="CY765" s="274"/>
      <c r="CZ765" s="274"/>
      <c r="DA765" s="274"/>
      <c r="DB765" s="274"/>
      <c r="DC765" s="273"/>
      <c r="DD765" s="273"/>
      <c r="DE765" s="273"/>
      <c r="DF765" s="273"/>
      <c r="DM765" s="16"/>
      <c r="DN765" s="16"/>
      <c r="DO765" s="17"/>
      <c r="DP765" s="12"/>
      <c r="DQ765" s="12"/>
      <c r="DR765" s="18"/>
      <c r="DS765" s="19"/>
      <c r="DT765" s="19"/>
      <c r="DU765" s="19"/>
      <c r="DV765" s="19"/>
      <c r="DW765" s="19"/>
      <c r="DX765" s="20"/>
      <c r="DY765" s="20"/>
      <c r="DZ765" s="21"/>
      <c r="EA765" s="21"/>
      <c r="EB765" s="21"/>
      <c r="EC765" s="18"/>
      <c r="ED765" s="21"/>
      <c r="EE765" s="21"/>
      <c r="EF765" s="21"/>
      <c r="EG765" s="21"/>
      <c r="EH765" s="21"/>
      <c r="EI765" s="20"/>
      <c r="EJ765" s="16"/>
      <c r="EK765" s="21"/>
      <c r="EL765" s="21"/>
      <c r="EM765" s="21"/>
      <c r="EN765" s="18"/>
      <c r="EO765" s="22"/>
      <c r="EP765" s="22"/>
      <c r="EQ765" s="22"/>
      <c r="ER765" s="22"/>
      <c r="ES765" s="22"/>
      <c r="ET765" s="20"/>
      <c r="EU765" s="23"/>
      <c r="EV765" s="22"/>
      <c r="EW765" s="22"/>
      <c r="EX765" s="22"/>
      <c r="EY765" s="24"/>
      <c r="EZ765" s="25"/>
      <c r="FA765" s="25"/>
      <c r="FB765" s="25"/>
      <c r="FC765" s="25"/>
      <c r="FD765" s="25"/>
    </row>
    <row r="766" spans="1:160" ht="12.4" customHeight="1" x14ac:dyDescent="0.25">
      <c r="A766" s="290"/>
      <c r="B766" s="205"/>
      <c r="H766" s="292"/>
      <c r="M766" s="205"/>
      <c r="N766" s="205"/>
      <c r="O766" s="205"/>
      <c r="P766" s="205"/>
      <c r="Q766" s="271"/>
      <c r="R766" s="227"/>
      <c r="S766" s="205"/>
      <c r="T766" s="205"/>
      <c r="U766" s="227"/>
      <c r="V766" s="227"/>
      <c r="W766" s="227"/>
      <c r="X766" s="272"/>
      <c r="Y766" s="272"/>
      <c r="Z766" s="227"/>
      <c r="AA766" s="273"/>
      <c r="AB766" s="273"/>
      <c r="AC766" s="273"/>
      <c r="AD766" s="273"/>
      <c r="AE766" s="273"/>
      <c r="AF766" s="273"/>
      <c r="AG766" s="273"/>
      <c r="AH766" s="273"/>
      <c r="AI766" s="273"/>
      <c r="AJ766" s="273"/>
      <c r="AK766" s="273"/>
      <c r="AL766" s="273"/>
      <c r="AM766" s="273"/>
      <c r="AN766" s="273"/>
      <c r="AO766" s="273"/>
      <c r="AP766" s="273"/>
      <c r="AQ766" s="273"/>
      <c r="AR766" s="273"/>
      <c r="AS766" s="273"/>
      <c r="AT766" s="273"/>
      <c r="AU766" s="273"/>
      <c r="AV766" s="273"/>
      <c r="AW766" s="273"/>
      <c r="AX766" s="273"/>
      <c r="AY766" s="274"/>
      <c r="AZ766" s="274"/>
      <c r="BA766" s="274"/>
      <c r="BB766" s="274"/>
      <c r="BC766" s="273"/>
      <c r="BD766" s="273"/>
      <c r="BE766" s="273"/>
      <c r="BF766" s="273"/>
      <c r="BG766" s="273"/>
      <c r="BH766" s="273"/>
      <c r="BI766" s="273"/>
      <c r="BJ766" s="273"/>
      <c r="BK766" s="273"/>
      <c r="BL766" s="273"/>
      <c r="BM766" s="273"/>
      <c r="BN766" s="273"/>
      <c r="BO766" s="273"/>
      <c r="BP766" s="273"/>
      <c r="BQ766" s="273"/>
      <c r="BR766" s="273"/>
      <c r="BS766" s="273"/>
      <c r="BT766" s="273"/>
      <c r="BU766" s="273"/>
      <c r="BV766" s="273"/>
      <c r="BW766" s="273"/>
      <c r="BX766" s="273"/>
      <c r="BY766" s="273"/>
      <c r="BZ766" s="273"/>
      <c r="CA766" s="273"/>
      <c r="CB766" s="273"/>
      <c r="CC766" s="273"/>
      <c r="CD766" s="273"/>
      <c r="CE766" s="273"/>
      <c r="CF766" s="273"/>
      <c r="CG766" s="273"/>
      <c r="CH766" s="273"/>
      <c r="CI766" s="273"/>
      <c r="CJ766" s="273"/>
      <c r="CK766" s="273"/>
      <c r="CL766" s="273"/>
      <c r="CM766" s="273"/>
      <c r="CN766" s="273"/>
      <c r="CO766" s="273"/>
      <c r="CP766" s="273"/>
      <c r="CQ766" s="273"/>
      <c r="CR766" s="273"/>
      <c r="CS766" s="273"/>
      <c r="CT766" s="273"/>
      <c r="CU766" s="273"/>
      <c r="CV766" s="273"/>
      <c r="CW766" s="274"/>
      <c r="CX766" s="274"/>
      <c r="CY766" s="273"/>
      <c r="CZ766" s="273"/>
      <c r="DA766" s="273"/>
      <c r="DB766" s="273"/>
      <c r="DC766" s="273"/>
      <c r="DD766" s="273"/>
      <c r="DE766" s="273"/>
      <c r="DF766" s="273"/>
      <c r="DM766" s="16"/>
      <c r="DN766" s="16"/>
      <c r="DO766" s="17"/>
      <c r="DP766" s="12"/>
      <c r="DQ766" s="12"/>
      <c r="DR766" s="18"/>
      <c r="DS766" s="19"/>
      <c r="DT766" s="19"/>
      <c r="DU766" s="19"/>
      <c r="DV766" s="19"/>
      <c r="DW766" s="19"/>
      <c r="DX766" s="20"/>
      <c r="DY766" s="20"/>
      <c r="DZ766" s="21"/>
      <c r="EA766" s="21"/>
      <c r="EB766" s="21"/>
      <c r="EC766" s="18"/>
      <c r="ED766" s="21"/>
      <c r="EE766" s="21"/>
      <c r="EF766" s="21"/>
      <c r="EG766" s="21"/>
      <c r="EH766" s="21"/>
      <c r="EI766" s="20"/>
      <c r="EJ766" s="16"/>
      <c r="EK766" s="21"/>
      <c r="EL766" s="21"/>
      <c r="EM766" s="21"/>
      <c r="EN766" s="18"/>
      <c r="EO766" s="22"/>
      <c r="EP766" s="22"/>
      <c r="EQ766" s="22"/>
      <c r="ER766" s="22"/>
      <c r="ES766" s="22"/>
      <c r="ET766" s="20"/>
      <c r="EU766" s="23"/>
      <c r="EV766" s="22"/>
      <c r="EW766" s="22"/>
      <c r="EX766" s="22"/>
      <c r="EY766" s="24"/>
      <c r="EZ766" s="25"/>
      <c r="FA766" s="25"/>
      <c r="FB766" s="25"/>
      <c r="FC766" s="25"/>
      <c r="FD766" s="25"/>
    </row>
    <row r="767" spans="1:160" ht="12.4" customHeight="1" x14ac:dyDescent="0.25">
      <c r="A767" s="290"/>
      <c r="B767" s="205"/>
      <c r="H767" s="292"/>
      <c r="M767" s="205"/>
      <c r="N767" s="205"/>
      <c r="O767" s="205"/>
      <c r="P767" s="205"/>
      <c r="Q767" s="271"/>
      <c r="R767" s="227"/>
      <c r="S767" s="205"/>
      <c r="T767" s="205"/>
      <c r="U767" s="227"/>
      <c r="V767" s="227"/>
      <c r="W767" s="227"/>
      <c r="X767" s="227"/>
      <c r="Y767" s="272"/>
      <c r="Z767" s="227"/>
      <c r="AA767" s="273"/>
      <c r="AB767" s="273"/>
      <c r="AC767" s="273"/>
      <c r="AD767" s="273"/>
      <c r="AE767" s="273"/>
      <c r="AF767" s="273"/>
      <c r="AG767" s="273"/>
      <c r="AH767" s="273"/>
      <c r="AI767" s="274"/>
      <c r="AJ767" s="274"/>
      <c r="AK767" s="274"/>
      <c r="AL767" s="274"/>
      <c r="AM767" s="273"/>
      <c r="AN767" s="273"/>
      <c r="AO767" s="273"/>
      <c r="AP767" s="273"/>
      <c r="AQ767" s="273"/>
      <c r="AR767" s="273"/>
      <c r="AS767" s="273"/>
      <c r="AT767" s="273"/>
      <c r="AU767" s="273"/>
      <c r="AV767" s="273"/>
      <c r="AW767" s="273"/>
      <c r="AX767" s="273"/>
      <c r="AY767" s="273"/>
      <c r="AZ767" s="273"/>
      <c r="BA767" s="273"/>
      <c r="BB767" s="273"/>
      <c r="BC767" s="273"/>
      <c r="BD767" s="273"/>
      <c r="BE767" s="273"/>
      <c r="BF767" s="273"/>
      <c r="BG767" s="273"/>
      <c r="BH767" s="273"/>
      <c r="BI767" s="273"/>
      <c r="BJ767" s="273"/>
      <c r="BK767" s="273"/>
      <c r="BL767" s="273"/>
      <c r="BM767" s="273"/>
      <c r="BN767" s="273"/>
      <c r="BO767" s="273"/>
      <c r="BP767" s="273"/>
      <c r="BQ767" s="273"/>
      <c r="BR767" s="273"/>
      <c r="BS767" s="273"/>
      <c r="BT767" s="273"/>
      <c r="BU767" s="273"/>
      <c r="BV767" s="273"/>
      <c r="BW767" s="273"/>
      <c r="BX767" s="273"/>
      <c r="BY767" s="273"/>
      <c r="BZ767" s="273"/>
      <c r="CA767" s="273"/>
      <c r="CB767" s="273"/>
      <c r="CC767" s="273"/>
      <c r="CD767" s="273"/>
      <c r="CE767" s="273"/>
      <c r="CF767" s="273"/>
      <c r="CG767" s="273"/>
      <c r="CH767" s="273"/>
      <c r="CI767" s="273"/>
      <c r="CJ767" s="273"/>
      <c r="CK767" s="273"/>
      <c r="CL767" s="273"/>
      <c r="CM767" s="273"/>
      <c r="CN767" s="273"/>
      <c r="CO767" s="273"/>
      <c r="CP767" s="273"/>
      <c r="CQ767" s="273"/>
      <c r="CR767" s="273"/>
      <c r="CS767" s="273"/>
      <c r="CT767" s="273"/>
      <c r="CU767" s="274"/>
      <c r="CV767" s="273"/>
      <c r="CW767" s="273"/>
      <c r="CX767" s="274"/>
      <c r="CY767" s="273"/>
      <c r="CZ767" s="273"/>
      <c r="DA767" s="273"/>
      <c r="DB767" s="273"/>
      <c r="DC767" s="273"/>
      <c r="DD767" s="273"/>
      <c r="DE767" s="273"/>
      <c r="DF767" s="273"/>
      <c r="DM767" s="16"/>
      <c r="DN767" s="16"/>
      <c r="DO767" s="17"/>
      <c r="DP767" s="12"/>
      <c r="DQ767" s="12"/>
      <c r="DR767" s="18"/>
      <c r="DS767" s="19"/>
      <c r="DT767" s="19"/>
      <c r="DU767" s="19"/>
      <c r="DV767" s="19"/>
      <c r="DW767" s="19"/>
      <c r="DX767" s="20"/>
      <c r="DY767" s="20"/>
      <c r="DZ767" s="21"/>
      <c r="EA767" s="21"/>
      <c r="EB767" s="21"/>
      <c r="EC767" s="18"/>
      <c r="ED767" s="21"/>
      <c r="EE767" s="21"/>
      <c r="EF767" s="21"/>
      <c r="EG767" s="21"/>
      <c r="EH767" s="21"/>
      <c r="EI767" s="20"/>
      <c r="EJ767" s="16"/>
      <c r="EK767" s="21"/>
      <c r="EL767" s="21"/>
      <c r="EM767" s="21"/>
      <c r="EN767" s="18"/>
      <c r="EO767" s="22"/>
      <c r="EP767" s="22"/>
      <c r="EQ767" s="22"/>
      <c r="ER767" s="22"/>
      <c r="ES767" s="22"/>
      <c r="ET767" s="20"/>
      <c r="EU767" s="23"/>
      <c r="EV767" s="22"/>
      <c r="EW767" s="22"/>
      <c r="EX767" s="22"/>
      <c r="EY767" s="24"/>
      <c r="EZ767" s="25"/>
      <c r="FA767" s="25"/>
      <c r="FB767" s="25"/>
      <c r="FC767" s="25"/>
      <c r="FD767" s="25"/>
    </row>
    <row r="768" spans="1:160" ht="12.4" customHeight="1" x14ac:dyDescent="0.25">
      <c r="A768" s="290"/>
      <c r="B768" s="205"/>
      <c r="H768" s="292"/>
      <c r="M768" s="205"/>
      <c r="N768" s="205"/>
      <c r="O768" s="205"/>
      <c r="P768" s="205"/>
      <c r="Q768" s="271"/>
      <c r="R768" s="227"/>
      <c r="S768" s="205"/>
      <c r="T768" s="205"/>
      <c r="U768" s="227"/>
      <c r="V768" s="227"/>
      <c r="W768" s="227"/>
      <c r="X768" s="272"/>
      <c r="Y768" s="272"/>
      <c r="Z768" s="227"/>
      <c r="AA768" s="273"/>
      <c r="AB768" s="273"/>
      <c r="AC768" s="273"/>
      <c r="AD768" s="273"/>
      <c r="AE768" s="273"/>
      <c r="AF768" s="273"/>
      <c r="AG768" s="273"/>
      <c r="AH768" s="273"/>
      <c r="AI768" s="273"/>
      <c r="AJ768" s="273"/>
      <c r="AK768" s="274"/>
      <c r="AL768" s="274"/>
      <c r="AM768" s="273"/>
      <c r="AN768" s="273"/>
      <c r="AO768" s="273"/>
      <c r="AP768" s="273"/>
      <c r="AQ768" s="273"/>
      <c r="AR768" s="273"/>
      <c r="AS768" s="274"/>
      <c r="AT768" s="274"/>
      <c r="AU768" s="273"/>
      <c r="AV768" s="273"/>
      <c r="AW768" s="273"/>
      <c r="AX768" s="273"/>
      <c r="AY768" s="273"/>
      <c r="AZ768" s="273"/>
      <c r="BA768" s="273"/>
      <c r="BB768" s="273"/>
      <c r="BC768" s="273"/>
      <c r="BD768" s="273"/>
      <c r="BE768" s="273"/>
      <c r="BF768" s="273"/>
      <c r="BG768" s="273"/>
      <c r="BH768" s="273"/>
      <c r="BI768" s="273"/>
      <c r="BJ768" s="273"/>
      <c r="BK768" s="273"/>
      <c r="BL768" s="273"/>
      <c r="BM768" s="273"/>
      <c r="BN768" s="273"/>
      <c r="BO768" s="273"/>
      <c r="BP768" s="273"/>
      <c r="BQ768" s="273"/>
      <c r="BR768" s="273"/>
      <c r="BS768" s="273"/>
      <c r="BT768" s="273"/>
      <c r="BU768" s="273"/>
      <c r="BV768" s="273"/>
      <c r="BW768" s="273"/>
      <c r="BX768" s="273"/>
      <c r="BY768" s="273"/>
      <c r="BZ768" s="273"/>
      <c r="CA768" s="273"/>
      <c r="CB768" s="273"/>
      <c r="CC768" s="273"/>
      <c r="CD768" s="273"/>
      <c r="CE768" s="273"/>
      <c r="CF768" s="273"/>
      <c r="CG768" s="273"/>
      <c r="CH768" s="273"/>
      <c r="CI768" s="273"/>
      <c r="CJ768" s="273"/>
      <c r="CK768" s="273"/>
      <c r="CL768" s="273"/>
      <c r="CM768" s="273"/>
      <c r="CN768" s="273"/>
      <c r="CO768" s="273"/>
      <c r="CP768" s="273"/>
      <c r="CQ768" s="273"/>
      <c r="CR768" s="273"/>
      <c r="CS768" s="273"/>
      <c r="CT768" s="273"/>
      <c r="CU768" s="273"/>
      <c r="CV768" s="273"/>
      <c r="CW768" s="274"/>
      <c r="CX768" s="274"/>
      <c r="CY768" s="273"/>
      <c r="CZ768" s="273"/>
      <c r="DA768" s="273"/>
      <c r="DB768" s="273"/>
      <c r="DC768" s="273"/>
      <c r="DD768" s="273"/>
      <c r="DE768" s="273"/>
      <c r="DF768" s="273"/>
      <c r="DM768" s="16"/>
      <c r="DN768" s="16"/>
      <c r="DO768" s="17"/>
      <c r="DP768" s="12"/>
      <c r="DQ768" s="12"/>
      <c r="DR768" s="18"/>
      <c r="DS768" s="19"/>
      <c r="DT768" s="19"/>
      <c r="DU768" s="19"/>
      <c r="DV768" s="19"/>
      <c r="DW768" s="19"/>
      <c r="DX768" s="20"/>
      <c r="DY768" s="20"/>
      <c r="DZ768" s="21"/>
      <c r="EA768" s="21"/>
      <c r="EB768" s="21"/>
      <c r="EC768" s="18"/>
      <c r="ED768" s="21"/>
      <c r="EE768" s="21"/>
      <c r="EF768" s="21"/>
      <c r="EG768" s="21"/>
      <c r="EH768" s="21"/>
      <c r="EI768" s="20"/>
      <c r="EJ768" s="16"/>
      <c r="EK768" s="21"/>
      <c r="EL768" s="21"/>
      <c r="EM768" s="21"/>
      <c r="EN768" s="18"/>
      <c r="EO768" s="22"/>
      <c r="EP768" s="22"/>
      <c r="EQ768" s="22"/>
      <c r="ER768" s="22"/>
      <c r="ES768" s="22"/>
      <c r="ET768" s="20"/>
      <c r="EU768" s="23"/>
      <c r="EV768" s="22"/>
      <c r="EW768" s="22"/>
      <c r="EX768" s="22"/>
      <c r="EY768" s="24"/>
      <c r="EZ768" s="25"/>
      <c r="FA768" s="25"/>
      <c r="FB768" s="25"/>
      <c r="FC768" s="25"/>
      <c r="FD768" s="25"/>
    </row>
    <row r="769" spans="1:160" ht="12.4" customHeight="1" x14ac:dyDescent="0.25">
      <c r="A769" s="290"/>
      <c r="B769" s="205"/>
      <c r="H769" s="292"/>
      <c r="M769" s="205"/>
      <c r="N769" s="205"/>
      <c r="O769" s="205"/>
      <c r="P769" s="205"/>
      <c r="Q769" s="271"/>
      <c r="R769" s="227"/>
      <c r="S769" s="205"/>
      <c r="T769" s="205"/>
      <c r="U769" s="227"/>
      <c r="V769" s="227"/>
      <c r="W769" s="227"/>
      <c r="X769" s="227"/>
      <c r="Y769" s="272"/>
      <c r="Z769" s="227"/>
      <c r="AA769" s="273"/>
      <c r="AB769" s="273"/>
      <c r="AC769" s="273"/>
      <c r="AD769" s="273"/>
      <c r="AE769" s="273"/>
      <c r="AF769" s="273"/>
      <c r="AG769" s="273"/>
      <c r="AH769" s="273"/>
      <c r="AI769" s="274"/>
      <c r="AJ769" s="274"/>
      <c r="AK769" s="274"/>
      <c r="AL769" s="274"/>
      <c r="AM769" s="273"/>
      <c r="AN769" s="273"/>
      <c r="AO769" s="273"/>
      <c r="AP769" s="273"/>
      <c r="AQ769" s="273"/>
      <c r="AR769" s="273"/>
      <c r="AS769" s="273"/>
      <c r="AT769" s="273"/>
      <c r="AU769" s="273"/>
      <c r="AV769" s="273"/>
      <c r="AW769" s="273"/>
      <c r="AX769" s="273"/>
      <c r="AY769" s="273"/>
      <c r="AZ769" s="273"/>
      <c r="BA769" s="273"/>
      <c r="BB769" s="273"/>
      <c r="BC769" s="273"/>
      <c r="BD769" s="273"/>
      <c r="BE769" s="273"/>
      <c r="BF769" s="273"/>
      <c r="BG769" s="273"/>
      <c r="BH769" s="273"/>
      <c r="BI769" s="273"/>
      <c r="BJ769" s="273"/>
      <c r="BK769" s="273"/>
      <c r="BL769" s="273"/>
      <c r="BM769" s="273"/>
      <c r="BN769" s="273"/>
      <c r="BO769" s="273"/>
      <c r="BP769" s="273"/>
      <c r="BQ769" s="273"/>
      <c r="BR769" s="273"/>
      <c r="BS769" s="273"/>
      <c r="BT769" s="273"/>
      <c r="BU769" s="273"/>
      <c r="BV769" s="273"/>
      <c r="BW769" s="273"/>
      <c r="BX769" s="273"/>
      <c r="BY769" s="273"/>
      <c r="BZ769" s="273"/>
      <c r="CA769" s="273"/>
      <c r="CB769" s="273"/>
      <c r="CC769" s="273"/>
      <c r="CD769" s="273"/>
      <c r="CE769" s="273"/>
      <c r="CF769" s="273"/>
      <c r="CG769" s="273"/>
      <c r="CH769" s="273"/>
      <c r="CI769" s="273"/>
      <c r="CJ769" s="273"/>
      <c r="CK769" s="273"/>
      <c r="CL769" s="273"/>
      <c r="CM769" s="273"/>
      <c r="CN769" s="273"/>
      <c r="CO769" s="273"/>
      <c r="CP769" s="273"/>
      <c r="CQ769" s="273"/>
      <c r="CR769" s="273"/>
      <c r="CS769" s="273"/>
      <c r="CT769" s="273"/>
      <c r="CU769" s="273"/>
      <c r="CV769" s="274"/>
      <c r="CW769" s="274"/>
      <c r="CX769" s="274"/>
      <c r="CY769" s="273"/>
      <c r="CZ769" s="273"/>
      <c r="DA769" s="273"/>
      <c r="DB769" s="273"/>
      <c r="DC769" s="273"/>
      <c r="DD769" s="273"/>
      <c r="DE769" s="273"/>
      <c r="DF769" s="273"/>
      <c r="DM769" s="16"/>
      <c r="DN769" s="16"/>
      <c r="DO769" s="17"/>
      <c r="DP769" s="12"/>
      <c r="DQ769" s="12"/>
      <c r="DR769" s="18"/>
      <c r="DS769" s="19"/>
      <c r="DT769" s="19"/>
      <c r="DU769" s="19"/>
      <c r="DV769" s="19"/>
      <c r="DW769" s="19"/>
      <c r="DX769" s="20"/>
      <c r="DY769" s="20"/>
      <c r="DZ769" s="21"/>
      <c r="EA769" s="21"/>
      <c r="EB769" s="21"/>
      <c r="EC769" s="18"/>
      <c r="ED769" s="21"/>
      <c r="EE769" s="21"/>
      <c r="EF769" s="21"/>
      <c r="EG769" s="21"/>
      <c r="EH769" s="21"/>
      <c r="EI769" s="20"/>
      <c r="EJ769" s="16"/>
      <c r="EK769" s="21"/>
      <c r="EL769" s="21"/>
      <c r="EM769" s="21"/>
      <c r="EN769" s="18"/>
      <c r="EO769" s="22"/>
      <c r="EP769" s="22"/>
      <c r="EQ769" s="22"/>
      <c r="ER769" s="22"/>
      <c r="ES769" s="22"/>
      <c r="ET769" s="20"/>
      <c r="EU769" s="23"/>
      <c r="EV769" s="22"/>
      <c r="EW769" s="22"/>
      <c r="EX769" s="22"/>
      <c r="EY769" s="24"/>
      <c r="EZ769" s="25"/>
      <c r="FA769" s="25"/>
      <c r="FB769" s="25"/>
      <c r="FC769" s="25"/>
      <c r="FD769" s="25"/>
    </row>
    <row r="770" spans="1:160" ht="12.4" customHeight="1" x14ac:dyDescent="0.25">
      <c r="A770" s="290"/>
      <c r="B770" s="205"/>
      <c r="H770" s="292"/>
      <c r="M770" s="205"/>
      <c r="N770" s="205"/>
      <c r="O770" s="205"/>
      <c r="P770" s="205"/>
      <c r="Q770" s="271"/>
      <c r="R770" s="227"/>
      <c r="S770" s="205"/>
      <c r="T770" s="205"/>
      <c r="U770" s="227"/>
      <c r="V770" s="227"/>
      <c r="W770" s="227"/>
      <c r="X770" s="227"/>
      <c r="Y770" s="272"/>
      <c r="Z770" s="227"/>
      <c r="AA770" s="273"/>
      <c r="AB770" s="273"/>
      <c r="AC770" s="273"/>
      <c r="AD770" s="273"/>
      <c r="AE770" s="273"/>
      <c r="AF770" s="273"/>
      <c r="AG770" s="273"/>
      <c r="AH770" s="273"/>
      <c r="AI770" s="274"/>
      <c r="AJ770" s="274"/>
      <c r="AK770" s="274"/>
      <c r="AL770" s="274"/>
      <c r="AM770" s="273"/>
      <c r="AN770" s="273"/>
      <c r="AO770" s="273"/>
      <c r="AP770" s="273"/>
      <c r="AQ770" s="273"/>
      <c r="AR770" s="273"/>
      <c r="AS770" s="273"/>
      <c r="AT770" s="273"/>
      <c r="AU770" s="273"/>
      <c r="AV770" s="273"/>
      <c r="AW770" s="273"/>
      <c r="AX770" s="273"/>
      <c r="AY770" s="273"/>
      <c r="AZ770" s="273"/>
      <c r="BA770" s="273"/>
      <c r="BB770" s="273"/>
      <c r="BC770" s="273"/>
      <c r="BD770" s="273"/>
      <c r="BE770" s="273"/>
      <c r="BF770" s="273"/>
      <c r="BG770" s="273"/>
      <c r="BH770" s="273"/>
      <c r="BI770" s="273"/>
      <c r="BJ770" s="273"/>
      <c r="BK770" s="273"/>
      <c r="BL770" s="273"/>
      <c r="BM770" s="273"/>
      <c r="BN770" s="273"/>
      <c r="BO770" s="273"/>
      <c r="BP770" s="273"/>
      <c r="BQ770" s="273"/>
      <c r="BR770" s="273"/>
      <c r="BS770" s="273"/>
      <c r="BT770" s="273"/>
      <c r="BU770" s="273"/>
      <c r="BV770" s="273"/>
      <c r="BW770" s="273"/>
      <c r="BX770" s="273"/>
      <c r="BY770" s="273"/>
      <c r="BZ770" s="273"/>
      <c r="CA770" s="273"/>
      <c r="CB770" s="273"/>
      <c r="CC770" s="273"/>
      <c r="CD770" s="273"/>
      <c r="CE770" s="273"/>
      <c r="CF770" s="273"/>
      <c r="CG770" s="273"/>
      <c r="CH770" s="273"/>
      <c r="CI770" s="273"/>
      <c r="CJ770" s="273"/>
      <c r="CK770" s="273"/>
      <c r="CL770" s="273"/>
      <c r="CM770" s="273"/>
      <c r="CN770" s="273"/>
      <c r="CO770" s="273"/>
      <c r="CP770" s="273"/>
      <c r="CQ770" s="273"/>
      <c r="CR770" s="273"/>
      <c r="CS770" s="273"/>
      <c r="CT770" s="273"/>
      <c r="CU770" s="274"/>
      <c r="CV770" s="274"/>
      <c r="CW770" s="274"/>
      <c r="CX770" s="274"/>
      <c r="CY770" s="273"/>
      <c r="CZ770" s="273"/>
      <c r="DA770" s="273"/>
      <c r="DB770" s="273"/>
      <c r="DC770" s="273"/>
      <c r="DD770" s="273"/>
      <c r="DE770" s="273"/>
      <c r="DF770" s="273"/>
      <c r="DM770" s="16"/>
      <c r="DN770" s="16"/>
      <c r="DO770" s="17"/>
      <c r="DP770" s="12"/>
      <c r="DQ770" s="12"/>
      <c r="DR770" s="18"/>
      <c r="DS770" s="19"/>
      <c r="DT770" s="19"/>
      <c r="DU770" s="19"/>
      <c r="DV770" s="19"/>
      <c r="DW770" s="19"/>
      <c r="DX770" s="20"/>
      <c r="DY770" s="20"/>
      <c r="DZ770" s="21"/>
      <c r="EA770" s="21"/>
      <c r="EB770" s="21"/>
      <c r="EC770" s="18"/>
      <c r="ED770" s="21"/>
      <c r="EE770" s="21"/>
      <c r="EF770" s="21"/>
      <c r="EG770" s="21"/>
      <c r="EH770" s="21"/>
      <c r="EI770" s="20"/>
      <c r="EJ770" s="16"/>
      <c r="EK770" s="21"/>
      <c r="EL770" s="21"/>
      <c r="EM770" s="21"/>
      <c r="EN770" s="18"/>
      <c r="EO770" s="22"/>
      <c r="EP770" s="22"/>
      <c r="EQ770" s="22"/>
      <c r="ER770" s="22"/>
      <c r="ES770" s="22"/>
      <c r="ET770" s="20"/>
      <c r="EU770" s="23"/>
      <c r="EV770" s="22"/>
      <c r="EW770" s="22"/>
      <c r="EX770" s="22"/>
      <c r="EY770" s="24"/>
      <c r="EZ770" s="25"/>
      <c r="FA770" s="25"/>
      <c r="FB770" s="25"/>
      <c r="FC770" s="25"/>
      <c r="FD770" s="25"/>
    </row>
    <row r="771" spans="1:160" ht="12.4" customHeight="1" x14ac:dyDescent="0.25">
      <c r="A771" s="290"/>
      <c r="B771" s="205"/>
      <c r="H771" s="292"/>
      <c r="M771" s="205"/>
      <c r="N771" s="205"/>
      <c r="O771" s="205"/>
      <c r="P771" s="205"/>
      <c r="Q771" s="271"/>
      <c r="R771" s="227"/>
      <c r="S771" s="205"/>
      <c r="T771" s="205"/>
      <c r="U771" s="227"/>
      <c r="V771" s="227"/>
      <c r="W771" s="227"/>
      <c r="X771" s="272"/>
      <c r="Y771" s="272"/>
      <c r="Z771" s="227"/>
      <c r="AA771" s="273"/>
      <c r="AB771" s="273"/>
      <c r="AC771" s="273"/>
      <c r="AD771" s="273"/>
      <c r="AE771" s="273"/>
      <c r="AF771" s="273"/>
      <c r="AG771" s="273"/>
      <c r="AH771" s="273"/>
      <c r="AI771" s="274"/>
      <c r="AJ771" s="274"/>
      <c r="AK771" s="274"/>
      <c r="AL771" s="274"/>
      <c r="AM771" s="273"/>
      <c r="AN771" s="273"/>
      <c r="AO771" s="273"/>
      <c r="AP771" s="273"/>
      <c r="AQ771" s="273"/>
      <c r="AR771" s="273"/>
      <c r="AS771" s="273"/>
      <c r="AT771" s="273"/>
      <c r="AU771" s="273"/>
      <c r="AV771" s="273"/>
      <c r="AW771" s="273"/>
      <c r="AX771" s="273"/>
      <c r="AY771" s="273"/>
      <c r="AZ771" s="273"/>
      <c r="BA771" s="273"/>
      <c r="BB771" s="273"/>
      <c r="BC771" s="273"/>
      <c r="BD771" s="273"/>
      <c r="BE771" s="273"/>
      <c r="BF771" s="273"/>
      <c r="BG771" s="273"/>
      <c r="BH771" s="273"/>
      <c r="BI771" s="273"/>
      <c r="BJ771" s="273"/>
      <c r="BK771" s="273"/>
      <c r="BL771" s="273"/>
      <c r="BM771" s="273"/>
      <c r="BN771" s="273"/>
      <c r="BO771" s="273"/>
      <c r="BP771" s="273"/>
      <c r="BQ771" s="273"/>
      <c r="BR771" s="273"/>
      <c r="BS771" s="273"/>
      <c r="BT771" s="273"/>
      <c r="BU771" s="273"/>
      <c r="BV771" s="273"/>
      <c r="BW771" s="273"/>
      <c r="BX771" s="273"/>
      <c r="BY771" s="273"/>
      <c r="BZ771" s="273"/>
      <c r="CA771" s="273"/>
      <c r="CB771" s="273"/>
      <c r="CC771" s="273"/>
      <c r="CD771" s="273"/>
      <c r="CE771" s="273"/>
      <c r="CF771" s="273"/>
      <c r="CG771" s="273"/>
      <c r="CH771" s="273"/>
      <c r="CI771" s="273"/>
      <c r="CJ771" s="273"/>
      <c r="CK771" s="273"/>
      <c r="CL771" s="273"/>
      <c r="CM771" s="273"/>
      <c r="CN771" s="273"/>
      <c r="CO771" s="273"/>
      <c r="CP771" s="273"/>
      <c r="CQ771" s="273"/>
      <c r="CR771" s="273"/>
      <c r="CS771" s="273"/>
      <c r="CT771" s="273"/>
      <c r="CU771" s="273"/>
      <c r="CV771" s="273"/>
      <c r="CW771" s="273"/>
      <c r="CX771" s="273"/>
      <c r="CY771" s="274"/>
      <c r="CZ771" s="274"/>
      <c r="DA771" s="274"/>
      <c r="DB771" s="273"/>
      <c r="DC771" s="273"/>
      <c r="DD771" s="273"/>
      <c r="DE771" s="273"/>
      <c r="DF771" s="273"/>
      <c r="DM771" s="16"/>
      <c r="DN771" s="16"/>
      <c r="DO771" s="17"/>
      <c r="DP771" s="12"/>
      <c r="DQ771" s="12"/>
      <c r="DR771" s="18"/>
      <c r="DS771" s="19"/>
      <c r="DT771" s="19"/>
      <c r="DU771" s="19"/>
      <c r="DV771" s="19"/>
      <c r="DW771" s="19"/>
      <c r="DX771" s="20"/>
      <c r="DY771" s="20"/>
      <c r="DZ771" s="21"/>
      <c r="EA771" s="21"/>
      <c r="EB771" s="21"/>
      <c r="EC771" s="18"/>
      <c r="ED771" s="21"/>
      <c r="EE771" s="21"/>
      <c r="EF771" s="21"/>
      <c r="EG771" s="21"/>
      <c r="EH771" s="21"/>
      <c r="EI771" s="20"/>
      <c r="EJ771" s="16"/>
      <c r="EK771" s="21"/>
      <c r="EL771" s="21"/>
      <c r="EM771" s="21"/>
      <c r="EN771" s="18"/>
      <c r="EO771" s="22"/>
      <c r="EP771" s="22"/>
      <c r="EQ771" s="22"/>
      <c r="ER771" s="22"/>
      <c r="ES771" s="22"/>
      <c r="ET771" s="20"/>
      <c r="EU771" s="23"/>
      <c r="EV771" s="22"/>
      <c r="EW771" s="22"/>
      <c r="EX771" s="22"/>
      <c r="EY771" s="24"/>
      <c r="EZ771" s="25"/>
      <c r="FA771" s="25"/>
      <c r="FB771" s="25"/>
      <c r="FC771" s="25"/>
      <c r="FD771" s="25"/>
    </row>
    <row r="772" spans="1:160" ht="12.4" customHeight="1" x14ac:dyDescent="0.25">
      <c r="A772" s="290"/>
      <c r="B772" s="205"/>
      <c r="H772" s="292"/>
      <c r="M772" s="205"/>
      <c r="N772" s="205"/>
      <c r="O772" s="205"/>
      <c r="P772" s="205"/>
      <c r="Q772" s="271"/>
      <c r="R772" s="227"/>
      <c r="S772" s="205"/>
      <c r="T772" s="205"/>
      <c r="U772" s="227"/>
      <c r="V772" s="227"/>
      <c r="W772" s="227"/>
      <c r="X772" s="272"/>
      <c r="Y772" s="272"/>
      <c r="Z772" s="227"/>
      <c r="AA772" s="273"/>
      <c r="AB772" s="273"/>
      <c r="AC772" s="273"/>
      <c r="AD772" s="273"/>
      <c r="AE772" s="273"/>
      <c r="AF772" s="273"/>
      <c r="AG772" s="273"/>
      <c r="AH772" s="273"/>
      <c r="AI772" s="273"/>
      <c r="AJ772" s="273"/>
      <c r="AK772" s="273"/>
      <c r="AL772" s="273"/>
      <c r="AM772" s="273"/>
      <c r="AN772" s="273"/>
      <c r="AO772" s="273"/>
      <c r="AP772" s="273"/>
      <c r="AQ772" s="273"/>
      <c r="AR772" s="273"/>
      <c r="AS772" s="273"/>
      <c r="AT772" s="273"/>
      <c r="AU772" s="273"/>
      <c r="AV772" s="273"/>
      <c r="AW772" s="273"/>
      <c r="AX772" s="273"/>
      <c r="AY772" s="274"/>
      <c r="AZ772" s="274"/>
      <c r="BA772" s="274"/>
      <c r="BB772" s="274"/>
      <c r="BC772" s="273"/>
      <c r="BD772" s="273"/>
      <c r="BE772" s="273"/>
      <c r="BF772" s="273"/>
      <c r="BG772" s="273"/>
      <c r="BH772" s="273"/>
      <c r="BI772" s="273"/>
      <c r="BJ772" s="273"/>
      <c r="BK772" s="273"/>
      <c r="BL772" s="273"/>
      <c r="BM772" s="273"/>
      <c r="BN772" s="273"/>
      <c r="BO772" s="273"/>
      <c r="BP772" s="273"/>
      <c r="BQ772" s="273"/>
      <c r="BR772" s="273"/>
      <c r="BS772" s="273"/>
      <c r="BT772" s="273"/>
      <c r="BU772" s="273"/>
      <c r="BV772" s="273"/>
      <c r="BW772" s="273"/>
      <c r="BX772" s="273"/>
      <c r="BY772" s="273"/>
      <c r="BZ772" s="273"/>
      <c r="CA772" s="273"/>
      <c r="CB772" s="273"/>
      <c r="CC772" s="273"/>
      <c r="CD772" s="273"/>
      <c r="CE772" s="273"/>
      <c r="CF772" s="273"/>
      <c r="CG772" s="273"/>
      <c r="CH772" s="273"/>
      <c r="CI772" s="273"/>
      <c r="CJ772" s="273"/>
      <c r="CK772" s="273"/>
      <c r="CL772" s="273"/>
      <c r="CM772" s="273"/>
      <c r="CN772" s="273"/>
      <c r="CO772" s="273"/>
      <c r="CP772" s="273"/>
      <c r="CQ772" s="273"/>
      <c r="CR772" s="273"/>
      <c r="CS772" s="273"/>
      <c r="CT772" s="273"/>
      <c r="CU772" s="273"/>
      <c r="CV772" s="273"/>
      <c r="CW772" s="274"/>
      <c r="CX772" s="274"/>
      <c r="CY772" s="273"/>
      <c r="CZ772" s="273"/>
      <c r="DA772" s="273"/>
      <c r="DB772" s="273"/>
      <c r="DC772" s="273"/>
      <c r="DD772" s="273"/>
      <c r="DE772" s="273"/>
      <c r="DF772" s="273"/>
      <c r="DM772" s="16"/>
      <c r="DN772" s="16"/>
      <c r="DO772" s="17"/>
      <c r="DP772" s="12"/>
      <c r="DQ772" s="12"/>
      <c r="DR772" s="18"/>
      <c r="DS772" s="19"/>
      <c r="DT772" s="19"/>
      <c r="DU772" s="19"/>
      <c r="DV772" s="19"/>
      <c r="DW772" s="19"/>
      <c r="DX772" s="20"/>
      <c r="DY772" s="20"/>
      <c r="DZ772" s="21"/>
      <c r="EA772" s="21"/>
      <c r="EB772" s="21"/>
      <c r="EC772" s="18"/>
      <c r="ED772" s="21"/>
      <c r="EE772" s="21"/>
      <c r="EF772" s="21"/>
      <c r="EG772" s="21"/>
      <c r="EH772" s="21"/>
      <c r="EI772" s="20"/>
      <c r="EJ772" s="16"/>
      <c r="EK772" s="21"/>
      <c r="EL772" s="21"/>
      <c r="EM772" s="21"/>
      <c r="EN772" s="18"/>
      <c r="EO772" s="22"/>
      <c r="EP772" s="22"/>
      <c r="EQ772" s="22"/>
      <c r="ER772" s="22"/>
      <c r="ES772" s="22"/>
      <c r="ET772" s="20"/>
      <c r="EU772" s="23"/>
      <c r="EV772" s="22"/>
      <c r="EW772" s="22"/>
      <c r="EX772" s="22"/>
      <c r="EY772" s="24"/>
      <c r="EZ772" s="25"/>
      <c r="FA772" s="25"/>
      <c r="FB772" s="25"/>
      <c r="FC772" s="25"/>
      <c r="FD772" s="25"/>
    </row>
    <row r="773" spans="1:160" ht="12.4" customHeight="1" x14ac:dyDescent="0.25">
      <c r="A773" s="290"/>
      <c r="B773" s="205"/>
      <c r="H773" s="292"/>
      <c r="M773" s="205"/>
      <c r="N773" s="205"/>
      <c r="O773" s="205"/>
      <c r="P773" s="205"/>
      <c r="Q773" s="271"/>
      <c r="R773" s="227"/>
      <c r="S773" s="205"/>
      <c r="T773" s="205"/>
      <c r="U773" s="227"/>
      <c r="V773" s="227"/>
      <c r="W773" s="227"/>
      <c r="X773" s="227"/>
      <c r="Y773" s="272"/>
      <c r="Z773" s="227"/>
      <c r="AA773" s="273"/>
      <c r="AB773" s="273"/>
      <c r="AC773" s="273"/>
      <c r="AD773" s="273"/>
      <c r="AE773" s="273"/>
      <c r="AF773" s="273"/>
      <c r="AG773" s="273"/>
      <c r="AH773" s="273"/>
      <c r="AI773" s="274"/>
      <c r="AJ773" s="273"/>
      <c r="AK773" s="273"/>
      <c r="AL773" s="273"/>
      <c r="AM773" s="273"/>
      <c r="AN773" s="273"/>
      <c r="AO773" s="273"/>
      <c r="AP773" s="273"/>
      <c r="AQ773" s="274"/>
      <c r="AR773" s="274"/>
      <c r="AS773" s="274"/>
      <c r="AT773" s="274"/>
      <c r="AU773" s="273"/>
      <c r="AV773" s="273"/>
      <c r="AW773" s="273"/>
      <c r="AX773" s="273"/>
      <c r="AY773" s="273"/>
      <c r="AZ773" s="273"/>
      <c r="BA773" s="273"/>
      <c r="BB773" s="273"/>
      <c r="BC773" s="273"/>
      <c r="BD773" s="273"/>
      <c r="BE773" s="273"/>
      <c r="BF773" s="273"/>
      <c r="BG773" s="273"/>
      <c r="BH773" s="273"/>
      <c r="BI773" s="273"/>
      <c r="BJ773" s="273"/>
      <c r="BK773" s="273"/>
      <c r="BL773" s="273"/>
      <c r="BM773" s="273"/>
      <c r="BN773" s="273"/>
      <c r="BO773" s="273"/>
      <c r="BP773" s="273"/>
      <c r="BQ773" s="273"/>
      <c r="BR773" s="273"/>
      <c r="BS773" s="273"/>
      <c r="BT773" s="273"/>
      <c r="BU773" s="273"/>
      <c r="BV773" s="273"/>
      <c r="BW773" s="273"/>
      <c r="BX773" s="273"/>
      <c r="BY773" s="273"/>
      <c r="BZ773" s="273"/>
      <c r="CA773" s="273"/>
      <c r="CB773" s="273"/>
      <c r="CC773" s="273"/>
      <c r="CD773" s="273"/>
      <c r="CE773" s="273"/>
      <c r="CF773" s="273"/>
      <c r="CG773" s="273"/>
      <c r="CH773" s="273"/>
      <c r="CI773" s="273"/>
      <c r="CJ773" s="273"/>
      <c r="CK773" s="273"/>
      <c r="CL773" s="273"/>
      <c r="CM773" s="273"/>
      <c r="CN773" s="273"/>
      <c r="CO773" s="273"/>
      <c r="CP773" s="273"/>
      <c r="CQ773" s="273"/>
      <c r="CR773" s="273"/>
      <c r="CS773" s="273"/>
      <c r="CT773" s="273"/>
      <c r="CU773" s="273"/>
      <c r="CV773" s="273"/>
      <c r="CW773" s="273"/>
      <c r="CX773" s="273"/>
      <c r="CY773" s="273"/>
      <c r="CZ773" s="273"/>
      <c r="DA773" s="273"/>
      <c r="DB773" s="273"/>
      <c r="DC773" s="273"/>
      <c r="DD773" s="273"/>
      <c r="DE773" s="273"/>
      <c r="DF773" s="273"/>
      <c r="DM773" s="16"/>
      <c r="DN773" s="16"/>
      <c r="DO773" s="17"/>
      <c r="DP773" s="12"/>
      <c r="DQ773" s="12"/>
      <c r="DR773" s="18"/>
      <c r="DS773" s="19"/>
      <c r="DT773" s="19"/>
      <c r="DU773" s="19"/>
      <c r="DV773" s="19"/>
      <c r="DW773" s="19"/>
      <c r="DX773" s="20"/>
      <c r="DY773" s="20"/>
      <c r="DZ773" s="21"/>
      <c r="EA773" s="21"/>
      <c r="EB773" s="21"/>
      <c r="EC773" s="18"/>
      <c r="ED773" s="21"/>
      <c r="EE773" s="21"/>
      <c r="EF773" s="21"/>
      <c r="EG773" s="21"/>
      <c r="EH773" s="21"/>
      <c r="EI773" s="20"/>
      <c r="EJ773" s="16"/>
      <c r="EK773" s="21"/>
      <c r="EL773" s="21"/>
      <c r="EM773" s="21"/>
      <c r="EN773" s="18"/>
      <c r="EO773" s="22"/>
      <c r="EP773" s="22"/>
      <c r="EQ773" s="22"/>
      <c r="ER773" s="22"/>
      <c r="ES773" s="22"/>
      <c r="ET773" s="20"/>
      <c r="EU773" s="23"/>
      <c r="EV773" s="22"/>
      <c r="EW773" s="22"/>
      <c r="EX773" s="22"/>
      <c r="EY773" s="24"/>
      <c r="EZ773" s="25"/>
      <c r="FA773" s="25"/>
      <c r="FB773" s="25"/>
      <c r="FC773" s="25"/>
      <c r="FD773" s="25"/>
    </row>
    <row r="774" spans="1:160" ht="12.4" customHeight="1" x14ac:dyDescent="0.25">
      <c r="A774" s="290"/>
      <c r="B774" s="205"/>
      <c r="H774" s="292"/>
      <c r="M774" s="205"/>
      <c r="N774" s="205"/>
      <c r="O774" s="205"/>
      <c r="P774" s="205"/>
      <c r="Q774" s="271"/>
      <c r="R774" s="227"/>
      <c r="S774" s="205"/>
      <c r="T774" s="205"/>
      <c r="U774" s="227"/>
      <c r="V774" s="227"/>
      <c r="W774" s="227"/>
      <c r="X774" s="272"/>
      <c r="Y774" s="272"/>
      <c r="Z774" s="227"/>
      <c r="AA774" s="273"/>
      <c r="AB774" s="273"/>
      <c r="AC774" s="273"/>
      <c r="AD774" s="273"/>
      <c r="AE774" s="273"/>
      <c r="AF774" s="273"/>
      <c r="AG774" s="273"/>
      <c r="AH774" s="273"/>
      <c r="AI774" s="273"/>
      <c r="AJ774" s="273"/>
      <c r="AK774" s="273"/>
      <c r="AL774" s="273"/>
      <c r="AM774" s="273"/>
      <c r="AN774" s="273"/>
      <c r="AO774" s="273"/>
      <c r="AP774" s="273"/>
      <c r="AQ774" s="273"/>
      <c r="AR774" s="273"/>
      <c r="AS774" s="273"/>
      <c r="AT774" s="273"/>
      <c r="AU774" s="273"/>
      <c r="AV774" s="273"/>
      <c r="AW774" s="273"/>
      <c r="AX774" s="273"/>
      <c r="AY774" s="273"/>
      <c r="AZ774" s="273"/>
      <c r="BA774" s="273"/>
      <c r="BB774" s="273"/>
      <c r="BC774" s="273"/>
      <c r="BD774" s="273"/>
      <c r="BE774" s="273"/>
      <c r="BF774" s="273"/>
      <c r="BG774" s="273"/>
      <c r="BH774" s="273"/>
      <c r="BI774" s="273"/>
      <c r="BJ774" s="273"/>
      <c r="BK774" s="273"/>
      <c r="BL774" s="273"/>
      <c r="BM774" s="273"/>
      <c r="BN774" s="273"/>
      <c r="BO774" s="273"/>
      <c r="BP774" s="273"/>
      <c r="BQ774" s="273"/>
      <c r="BR774" s="273"/>
      <c r="BS774" s="273"/>
      <c r="BT774" s="273"/>
      <c r="BU774" s="273"/>
      <c r="BV774" s="273"/>
      <c r="BW774" s="273"/>
      <c r="BX774" s="273"/>
      <c r="BY774" s="273"/>
      <c r="BZ774" s="273"/>
      <c r="CA774" s="273"/>
      <c r="CB774" s="273"/>
      <c r="CC774" s="273"/>
      <c r="CD774" s="273"/>
      <c r="CE774" s="273"/>
      <c r="CF774" s="273"/>
      <c r="CG774" s="273"/>
      <c r="CH774" s="273"/>
      <c r="CI774" s="273"/>
      <c r="CJ774" s="273"/>
      <c r="CK774" s="273"/>
      <c r="CL774" s="273"/>
      <c r="CM774" s="273"/>
      <c r="CN774" s="273"/>
      <c r="CO774" s="273"/>
      <c r="CP774" s="273"/>
      <c r="CQ774" s="273"/>
      <c r="CR774" s="273"/>
      <c r="CS774" s="273"/>
      <c r="CT774" s="273"/>
      <c r="CU774" s="273"/>
      <c r="CV774" s="273"/>
      <c r="CW774" s="273"/>
      <c r="CX774" s="273"/>
      <c r="CY774" s="274"/>
      <c r="CZ774" s="273"/>
      <c r="DA774" s="273"/>
      <c r="DB774" s="273"/>
      <c r="DC774" s="273"/>
      <c r="DD774" s="273"/>
      <c r="DE774" s="273"/>
      <c r="DF774" s="273"/>
      <c r="DM774" s="16"/>
      <c r="DN774" s="16"/>
      <c r="DO774" s="17"/>
      <c r="DP774" s="12"/>
      <c r="DQ774" s="12"/>
      <c r="DR774" s="18"/>
      <c r="DS774" s="19"/>
      <c r="DT774" s="19"/>
      <c r="DU774" s="19"/>
      <c r="DV774" s="19"/>
      <c r="DW774" s="19"/>
      <c r="DX774" s="20"/>
      <c r="DY774" s="20"/>
      <c r="DZ774" s="21"/>
      <c r="EA774" s="21"/>
      <c r="EB774" s="21"/>
      <c r="EC774" s="18"/>
      <c r="ED774" s="21"/>
      <c r="EE774" s="21"/>
      <c r="EF774" s="21"/>
      <c r="EG774" s="21"/>
      <c r="EH774" s="21"/>
      <c r="EI774" s="20"/>
      <c r="EJ774" s="16"/>
      <c r="EK774" s="21"/>
      <c r="EL774" s="21"/>
      <c r="EM774" s="21"/>
      <c r="EN774" s="18"/>
      <c r="EO774" s="22"/>
      <c r="EP774" s="22"/>
      <c r="EQ774" s="22"/>
      <c r="ER774" s="22"/>
      <c r="ES774" s="22"/>
      <c r="ET774" s="20"/>
      <c r="EU774" s="23"/>
      <c r="EV774" s="22"/>
      <c r="EW774" s="22"/>
      <c r="EX774" s="22"/>
      <c r="EY774" s="24"/>
      <c r="EZ774" s="25"/>
      <c r="FA774" s="25"/>
      <c r="FB774" s="25"/>
      <c r="FC774" s="25"/>
      <c r="FD774" s="25"/>
    </row>
    <row r="775" spans="1:160" ht="12.4" customHeight="1" x14ac:dyDescent="0.25">
      <c r="A775" s="290"/>
      <c r="B775" s="205"/>
      <c r="H775" s="292"/>
      <c r="M775" s="205"/>
      <c r="N775" s="205"/>
      <c r="O775" s="205"/>
      <c r="P775" s="205"/>
      <c r="Q775" s="271"/>
      <c r="R775" s="227"/>
      <c r="S775" s="205"/>
      <c r="T775" s="205"/>
      <c r="U775" s="227"/>
      <c r="V775" s="227"/>
      <c r="W775" s="227"/>
      <c r="X775" s="272"/>
      <c r="Y775" s="272"/>
      <c r="Z775" s="227"/>
      <c r="AA775" s="273"/>
      <c r="AB775" s="273"/>
      <c r="AC775" s="273"/>
      <c r="AD775" s="273"/>
      <c r="AE775" s="273"/>
      <c r="AF775" s="273"/>
      <c r="AG775" s="273"/>
      <c r="AH775" s="273"/>
      <c r="AI775" s="274"/>
      <c r="AJ775" s="274"/>
      <c r="AK775" s="274"/>
      <c r="AL775" s="274"/>
      <c r="AM775" s="273"/>
      <c r="AN775" s="273"/>
      <c r="AO775" s="273"/>
      <c r="AP775" s="273"/>
      <c r="AQ775" s="274"/>
      <c r="AR775" s="274"/>
      <c r="AS775" s="274"/>
      <c r="AT775" s="274"/>
      <c r="AU775" s="273"/>
      <c r="AV775" s="273"/>
      <c r="AW775" s="273"/>
      <c r="AX775" s="273"/>
      <c r="AY775" s="273"/>
      <c r="AZ775" s="273"/>
      <c r="BA775" s="273"/>
      <c r="BB775" s="273"/>
      <c r="BC775" s="273"/>
      <c r="BD775" s="273"/>
      <c r="BE775" s="273"/>
      <c r="BF775" s="273"/>
      <c r="BG775" s="273"/>
      <c r="BH775" s="273"/>
      <c r="BI775" s="273"/>
      <c r="BJ775" s="273"/>
      <c r="BK775" s="273"/>
      <c r="BL775" s="273"/>
      <c r="BM775" s="273"/>
      <c r="BN775" s="273"/>
      <c r="BO775" s="273"/>
      <c r="BP775" s="273"/>
      <c r="BQ775" s="273"/>
      <c r="BR775" s="273"/>
      <c r="BS775" s="273"/>
      <c r="BT775" s="274"/>
      <c r="BU775" s="274"/>
      <c r="BV775" s="273"/>
      <c r="BW775" s="273"/>
      <c r="BX775" s="273"/>
      <c r="BY775" s="273"/>
      <c r="BZ775" s="273"/>
      <c r="CA775" s="273"/>
      <c r="CB775" s="273"/>
      <c r="CC775" s="273"/>
      <c r="CD775" s="273"/>
      <c r="CE775" s="273"/>
      <c r="CF775" s="273"/>
      <c r="CG775" s="273"/>
      <c r="CH775" s="273"/>
      <c r="CI775" s="273"/>
      <c r="CJ775" s="273"/>
      <c r="CK775" s="273"/>
      <c r="CL775" s="273"/>
      <c r="CM775" s="273"/>
      <c r="CN775" s="273"/>
      <c r="CO775" s="273"/>
      <c r="CP775" s="273"/>
      <c r="CQ775" s="273"/>
      <c r="CR775" s="273"/>
      <c r="CS775" s="273"/>
      <c r="CT775" s="273"/>
      <c r="CU775" s="273"/>
      <c r="CV775" s="273"/>
      <c r="CW775" s="273"/>
      <c r="CX775" s="274"/>
      <c r="CY775" s="273"/>
      <c r="CZ775" s="273"/>
      <c r="DA775" s="273"/>
      <c r="DB775" s="273"/>
      <c r="DC775" s="273"/>
      <c r="DD775" s="273"/>
      <c r="DE775" s="273"/>
      <c r="DF775" s="273"/>
      <c r="DM775" s="16"/>
      <c r="DN775" s="16"/>
      <c r="DO775" s="17"/>
      <c r="DP775" s="12"/>
      <c r="DQ775" s="12"/>
      <c r="DR775" s="18"/>
      <c r="DS775" s="19"/>
      <c r="DT775" s="19"/>
      <c r="DU775" s="19"/>
      <c r="DV775" s="19"/>
      <c r="DW775" s="19"/>
      <c r="DX775" s="20"/>
      <c r="DY775" s="20"/>
      <c r="DZ775" s="21"/>
      <c r="EA775" s="21"/>
      <c r="EB775" s="21"/>
      <c r="EC775" s="18"/>
      <c r="ED775" s="21"/>
      <c r="EE775" s="21"/>
      <c r="EF775" s="21"/>
      <c r="EG775" s="21"/>
      <c r="EH775" s="21"/>
      <c r="EI775" s="20"/>
      <c r="EJ775" s="16"/>
      <c r="EK775" s="21"/>
      <c r="EL775" s="21"/>
      <c r="EM775" s="21"/>
      <c r="EN775" s="18"/>
      <c r="EO775" s="22"/>
      <c r="EP775" s="22"/>
      <c r="EQ775" s="22"/>
      <c r="ER775" s="22"/>
      <c r="ES775" s="22"/>
      <c r="ET775" s="20"/>
      <c r="EU775" s="23"/>
      <c r="EV775" s="22"/>
      <c r="EW775" s="22"/>
      <c r="EX775" s="22"/>
      <c r="EY775" s="24"/>
      <c r="EZ775" s="25"/>
      <c r="FA775" s="25"/>
      <c r="FB775" s="25"/>
      <c r="FC775" s="25"/>
      <c r="FD775" s="25"/>
    </row>
    <row r="776" spans="1:160" ht="12.4" customHeight="1" x14ac:dyDescent="0.25">
      <c r="A776" s="290"/>
      <c r="B776" s="205"/>
      <c r="H776" s="292"/>
      <c r="M776" s="205"/>
      <c r="N776" s="205"/>
      <c r="O776" s="205"/>
      <c r="P776" s="205"/>
      <c r="Q776" s="271"/>
      <c r="R776" s="227"/>
      <c r="S776" s="205"/>
      <c r="T776" s="205"/>
      <c r="U776" s="227"/>
      <c r="V776" s="227"/>
      <c r="W776" s="227"/>
      <c r="X776" s="272"/>
      <c r="Y776" s="272"/>
      <c r="Z776" s="227"/>
      <c r="AA776" s="273"/>
      <c r="AB776" s="273"/>
      <c r="AC776" s="273"/>
      <c r="AD776" s="273"/>
      <c r="AE776" s="273"/>
      <c r="AF776" s="273"/>
      <c r="AG776" s="273"/>
      <c r="AH776" s="273"/>
      <c r="AI776" s="273"/>
      <c r="AJ776" s="273"/>
      <c r="AK776" s="273"/>
      <c r="AL776" s="273"/>
      <c r="AM776" s="273"/>
      <c r="AN776" s="273"/>
      <c r="AO776" s="273"/>
      <c r="AP776" s="273"/>
      <c r="AQ776" s="273"/>
      <c r="AR776" s="274"/>
      <c r="AS776" s="274"/>
      <c r="AT776" s="274"/>
      <c r="AU776" s="273"/>
      <c r="AV776" s="273"/>
      <c r="AW776" s="273"/>
      <c r="AX776" s="273"/>
      <c r="AY776" s="273"/>
      <c r="AZ776" s="273"/>
      <c r="BA776" s="273"/>
      <c r="BB776" s="273"/>
      <c r="BC776" s="273"/>
      <c r="BD776" s="273"/>
      <c r="BE776" s="273"/>
      <c r="BF776" s="273"/>
      <c r="BG776" s="273"/>
      <c r="BH776" s="273"/>
      <c r="BI776" s="273"/>
      <c r="BJ776" s="273"/>
      <c r="BK776" s="273"/>
      <c r="BL776" s="273"/>
      <c r="BM776" s="273"/>
      <c r="BN776" s="273"/>
      <c r="BO776" s="273"/>
      <c r="BP776" s="273"/>
      <c r="BQ776" s="273"/>
      <c r="BR776" s="273"/>
      <c r="BS776" s="273"/>
      <c r="BT776" s="273"/>
      <c r="BU776" s="273"/>
      <c r="BV776" s="273"/>
      <c r="BW776" s="273"/>
      <c r="BX776" s="273"/>
      <c r="BY776" s="273"/>
      <c r="BZ776" s="273"/>
      <c r="CA776" s="273"/>
      <c r="CB776" s="273"/>
      <c r="CC776" s="273"/>
      <c r="CD776" s="273"/>
      <c r="CE776" s="273"/>
      <c r="CF776" s="273"/>
      <c r="CG776" s="273"/>
      <c r="CH776" s="273"/>
      <c r="CI776" s="273"/>
      <c r="CJ776" s="273"/>
      <c r="CK776" s="273"/>
      <c r="CL776" s="273"/>
      <c r="CM776" s="273"/>
      <c r="CN776" s="273"/>
      <c r="CO776" s="273"/>
      <c r="CP776" s="273"/>
      <c r="CQ776" s="273"/>
      <c r="CR776" s="273"/>
      <c r="CS776" s="273"/>
      <c r="CT776" s="273"/>
      <c r="CU776" s="274"/>
      <c r="CV776" s="274"/>
      <c r="CW776" s="274"/>
      <c r="CX776" s="274"/>
      <c r="CY776" s="273"/>
      <c r="CZ776" s="273"/>
      <c r="DA776" s="273"/>
      <c r="DB776" s="273"/>
      <c r="DC776" s="273"/>
      <c r="DD776" s="273"/>
      <c r="DE776" s="273"/>
      <c r="DF776" s="273"/>
      <c r="DM776" s="16"/>
      <c r="DN776" s="16"/>
      <c r="DO776" s="17"/>
      <c r="DP776" s="12"/>
      <c r="DQ776" s="12"/>
      <c r="DR776" s="18"/>
      <c r="DS776" s="19"/>
      <c r="DT776" s="19"/>
      <c r="DU776" s="19"/>
      <c r="DV776" s="19"/>
      <c r="DW776" s="19"/>
      <c r="DX776" s="20"/>
      <c r="DY776" s="20"/>
      <c r="DZ776" s="21"/>
      <c r="EA776" s="21"/>
      <c r="EB776" s="21"/>
      <c r="EC776" s="18"/>
      <c r="ED776" s="21"/>
      <c r="EE776" s="21"/>
      <c r="EF776" s="21"/>
      <c r="EG776" s="21"/>
      <c r="EH776" s="21"/>
      <c r="EI776" s="20"/>
      <c r="EJ776" s="16"/>
      <c r="EK776" s="21"/>
      <c r="EL776" s="21"/>
      <c r="EM776" s="21"/>
      <c r="EN776" s="18"/>
      <c r="EO776" s="22"/>
      <c r="EP776" s="22"/>
      <c r="EQ776" s="22"/>
      <c r="ER776" s="22"/>
      <c r="ES776" s="22"/>
      <c r="ET776" s="20"/>
      <c r="EU776" s="23"/>
      <c r="EV776" s="22"/>
      <c r="EW776" s="22"/>
      <c r="EX776" s="22"/>
      <c r="EY776" s="24"/>
      <c r="EZ776" s="25"/>
      <c r="FA776" s="25"/>
      <c r="FB776" s="25"/>
      <c r="FC776" s="25"/>
      <c r="FD776" s="25"/>
    </row>
    <row r="777" spans="1:160" ht="12.4" customHeight="1" x14ac:dyDescent="0.25">
      <c r="A777" s="290"/>
      <c r="B777" s="205"/>
      <c r="H777" s="292"/>
      <c r="M777" s="205"/>
      <c r="N777" s="205"/>
      <c r="O777" s="205"/>
      <c r="P777" s="205"/>
      <c r="Q777" s="271"/>
      <c r="R777" s="227"/>
      <c r="S777" s="205"/>
      <c r="T777" s="205"/>
      <c r="U777" s="227"/>
      <c r="V777" s="227"/>
      <c r="W777" s="227"/>
      <c r="X777" s="272"/>
      <c r="Y777" s="272"/>
      <c r="Z777" s="227"/>
      <c r="AA777" s="273"/>
      <c r="AB777" s="273"/>
      <c r="AC777" s="273"/>
      <c r="AD777" s="273"/>
      <c r="AE777" s="273"/>
      <c r="AF777" s="273"/>
      <c r="AG777" s="273"/>
      <c r="AH777" s="273"/>
      <c r="AI777" s="273"/>
      <c r="AJ777" s="274"/>
      <c r="AK777" s="274"/>
      <c r="AL777" s="274"/>
      <c r="AM777" s="273"/>
      <c r="AN777" s="273"/>
      <c r="AO777" s="273"/>
      <c r="AP777" s="273"/>
      <c r="AQ777" s="273"/>
      <c r="AR777" s="273"/>
      <c r="AS777" s="273"/>
      <c r="AT777" s="273"/>
      <c r="AU777" s="273"/>
      <c r="AV777" s="273"/>
      <c r="AW777" s="273"/>
      <c r="AX777" s="273"/>
      <c r="AY777" s="273"/>
      <c r="AZ777" s="273"/>
      <c r="BA777" s="273"/>
      <c r="BB777" s="273"/>
      <c r="BC777" s="273"/>
      <c r="BD777" s="273"/>
      <c r="BE777" s="273"/>
      <c r="BF777" s="273"/>
      <c r="BG777" s="273"/>
      <c r="BH777" s="273"/>
      <c r="BI777" s="273"/>
      <c r="BJ777" s="273"/>
      <c r="BK777" s="273"/>
      <c r="BL777" s="273"/>
      <c r="BM777" s="273"/>
      <c r="BN777" s="273"/>
      <c r="BO777" s="273"/>
      <c r="BP777" s="273"/>
      <c r="BQ777" s="273"/>
      <c r="BR777" s="273"/>
      <c r="BS777" s="273"/>
      <c r="BT777" s="273"/>
      <c r="BU777" s="273"/>
      <c r="BV777" s="274"/>
      <c r="BW777" s="273"/>
      <c r="BX777" s="273"/>
      <c r="BY777" s="273"/>
      <c r="BZ777" s="273"/>
      <c r="CA777" s="273"/>
      <c r="CB777" s="273"/>
      <c r="CC777" s="273"/>
      <c r="CD777" s="273"/>
      <c r="CE777" s="273"/>
      <c r="CF777" s="273"/>
      <c r="CG777" s="273"/>
      <c r="CH777" s="273"/>
      <c r="CI777" s="273"/>
      <c r="CJ777" s="273"/>
      <c r="CK777" s="273"/>
      <c r="CL777" s="273"/>
      <c r="CM777" s="273"/>
      <c r="CN777" s="273"/>
      <c r="CO777" s="273"/>
      <c r="CP777" s="273"/>
      <c r="CQ777" s="273"/>
      <c r="CR777" s="273"/>
      <c r="CS777" s="273"/>
      <c r="CT777" s="273"/>
      <c r="CU777" s="273"/>
      <c r="CV777" s="273"/>
      <c r="CW777" s="273"/>
      <c r="CX777" s="273"/>
      <c r="CY777" s="273"/>
      <c r="CZ777" s="273"/>
      <c r="DA777" s="273"/>
      <c r="DB777" s="273"/>
      <c r="DC777" s="273"/>
      <c r="DD777" s="273"/>
      <c r="DE777" s="273"/>
      <c r="DF777" s="273"/>
      <c r="DM777" s="16"/>
      <c r="DN777" s="16"/>
      <c r="DO777" s="17"/>
      <c r="DP777" s="12"/>
      <c r="DQ777" s="12"/>
      <c r="DR777" s="18"/>
      <c r="DS777" s="19"/>
      <c r="DT777" s="19"/>
      <c r="DU777" s="19"/>
      <c r="DV777" s="19"/>
      <c r="DW777" s="19"/>
      <c r="DX777" s="20"/>
      <c r="DY777" s="20"/>
      <c r="DZ777" s="21"/>
      <c r="EA777" s="21"/>
      <c r="EB777" s="21"/>
      <c r="EC777" s="18"/>
      <c r="ED777" s="21"/>
      <c r="EE777" s="21"/>
      <c r="EF777" s="21"/>
      <c r="EG777" s="21"/>
      <c r="EH777" s="21"/>
      <c r="EI777" s="20"/>
      <c r="EJ777" s="16"/>
      <c r="EK777" s="21"/>
      <c r="EL777" s="21"/>
      <c r="EM777" s="21"/>
      <c r="EN777" s="18"/>
      <c r="EO777" s="22"/>
      <c r="EP777" s="22"/>
      <c r="EQ777" s="22"/>
      <c r="ER777" s="22"/>
      <c r="ES777" s="22"/>
      <c r="ET777" s="20"/>
      <c r="EU777" s="23"/>
      <c r="EV777" s="22"/>
      <c r="EW777" s="22"/>
      <c r="EX777" s="22"/>
      <c r="EY777" s="24"/>
      <c r="EZ777" s="25"/>
      <c r="FA777" s="25"/>
      <c r="FB777" s="25"/>
      <c r="FC777" s="25"/>
      <c r="FD777" s="25"/>
    </row>
    <row r="778" spans="1:160" ht="12.4" customHeight="1" x14ac:dyDescent="0.2">
      <c r="A778" s="290"/>
      <c r="B778" s="205"/>
      <c r="H778" s="292"/>
      <c r="M778" s="205"/>
      <c r="N778" s="205"/>
      <c r="O778" s="205"/>
      <c r="P778" s="205"/>
      <c r="Q778" s="271"/>
      <c r="R778" s="227"/>
      <c r="S778" s="205"/>
      <c r="T778" s="205"/>
      <c r="U778" s="227"/>
      <c r="V778" s="227"/>
      <c r="W778" s="227"/>
      <c r="X778" s="227"/>
      <c r="Y778" s="227"/>
      <c r="Z778" s="227"/>
      <c r="AA778" s="273"/>
      <c r="AB778" s="273"/>
      <c r="AC778" s="273"/>
      <c r="AD778" s="273"/>
      <c r="AE778" s="273"/>
      <c r="AF778" s="273"/>
      <c r="AG778" s="273"/>
      <c r="AH778" s="273"/>
      <c r="AI778" s="274"/>
      <c r="AJ778" s="274"/>
      <c r="AK778" s="274"/>
      <c r="AL778" s="274"/>
      <c r="AM778" s="273"/>
      <c r="AN778" s="273"/>
      <c r="AO778" s="273"/>
      <c r="AP778" s="273"/>
      <c r="AQ778" s="273"/>
      <c r="AR778" s="273"/>
      <c r="AS778" s="273"/>
      <c r="AT778" s="273"/>
      <c r="AU778" s="273"/>
      <c r="AV778" s="273"/>
      <c r="AW778" s="273"/>
      <c r="AX778" s="273"/>
      <c r="AY778" s="273"/>
      <c r="AZ778" s="273"/>
      <c r="BA778" s="273"/>
      <c r="BB778" s="273"/>
      <c r="BC778" s="273"/>
      <c r="BD778" s="273"/>
      <c r="BE778" s="273"/>
      <c r="BF778" s="273"/>
      <c r="BG778" s="273"/>
      <c r="BH778" s="273"/>
      <c r="BI778" s="273"/>
      <c r="BJ778" s="273"/>
      <c r="BK778" s="273"/>
      <c r="BL778" s="273"/>
      <c r="BM778" s="273"/>
      <c r="BN778" s="273"/>
      <c r="BO778" s="273"/>
      <c r="BP778" s="273"/>
      <c r="BQ778" s="273"/>
      <c r="BR778" s="273"/>
      <c r="BS778" s="273"/>
      <c r="BT778" s="273"/>
      <c r="BU778" s="273"/>
      <c r="BV778" s="273"/>
      <c r="BW778" s="273"/>
      <c r="BX778" s="273"/>
      <c r="BY778" s="273"/>
      <c r="BZ778" s="273"/>
      <c r="CA778" s="273"/>
      <c r="CB778" s="273"/>
      <c r="CC778" s="273"/>
      <c r="CD778" s="273"/>
      <c r="CE778" s="274"/>
      <c r="CF778" s="273"/>
      <c r="CG778" s="273"/>
      <c r="CH778" s="273"/>
      <c r="CI778" s="273"/>
      <c r="CJ778" s="273"/>
      <c r="CK778" s="273"/>
      <c r="CL778" s="273"/>
      <c r="CM778" s="273"/>
      <c r="CN778" s="273"/>
      <c r="CO778" s="273"/>
      <c r="CP778" s="273"/>
      <c r="CQ778" s="273"/>
      <c r="CR778" s="273"/>
      <c r="CS778" s="273"/>
      <c r="CT778" s="273"/>
      <c r="CU778" s="273"/>
      <c r="CV778" s="273"/>
      <c r="CW778" s="273"/>
      <c r="CX778" s="273"/>
      <c r="CY778" s="273"/>
      <c r="CZ778" s="273"/>
      <c r="DA778" s="273"/>
      <c r="DB778" s="273"/>
      <c r="DC778" s="273"/>
      <c r="DD778" s="273"/>
      <c r="DE778" s="273"/>
      <c r="DF778" s="273"/>
      <c r="DM778" s="16"/>
      <c r="DN778" s="16"/>
      <c r="DO778" s="17"/>
      <c r="DP778" s="12"/>
      <c r="DQ778" s="12"/>
      <c r="DR778" s="18"/>
      <c r="DS778" s="19"/>
      <c r="DT778" s="19"/>
      <c r="DU778" s="19"/>
      <c r="DV778" s="19"/>
      <c r="DW778" s="19"/>
      <c r="DX778" s="20"/>
      <c r="DY778" s="20"/>
      <c r="DZ778" s="21"/>
      <c r="EA778" s="21"/>
      <c r="EB778" s="21"/>
      <c r="EC778" s="18"/>
      <c r="ED778" s="21"/>
      <c r="EE778" s="21"/>
      <c r="EF778" s="21"/>
      <c r="EG778" s="21"/>
      <c r="EH778" s="21"/>
      <c r="EI778" s="20"/>
      <c r="EJ778" s="16"/>
      <c r="EK778" s="21"/>
      <c r="EL778" s="21"/>
      <c r="EM778" s="21"/>
      <c r="EN778" s="18"/>
      <c r="EO778" s="22"/>
      <c r="EP778" s="22"/>
      <c r="EQ778" s="22"/>
      <c r="ER778" s="22"/>
      <c r="ES778" s="22"/>
      <c r="ET778" s="20"/>
      <c r="EU778" s="23"/>
      <c r="EV778" s="22"/>
      <c r="EW778" s="22"/>
      <c r="EX778" s="22"/>
      <c r="EY778" s="24"/>
      <c r="EZ778" s="25"/>
      <c r="FA778" s="25"/>
      <c r="FB778" s="25"/>
      <c r="FC778" s="25"/>
      <c r="FD778" s="25"/>
    </row>
    <row r="779" spans="1:160" ht="12.4" customHeight="1" x14ac:dyDescent="0.25">
      <c r="A779" s="290"/>
      <c r="B779" s="205"/>
      <c r="H779" s="292"/>
      <c r="M779" s="205"/>
      <c r="N779" s="205"/>
      <c r="O779" s="205"/>
      <c r="P779" s="205"/>
      <c r="Q779" s="271"/>
      <c r="R779" s="227"/>
      <c r="S779" s="205"/>
      <c r="T779" s="205"/>
      <c r="U779" s="227"/>
      <c r="V779" s="227"/>
      <c r="W779" s="227"/>
      <c r="X779" s="227"/>
      <c r="Y779" s="272"/>
      <c r="Z779" s="227"/>
      <c r="AA779" s="273"/>
      <c r="AB779" s="273"/>
      <c r="AC779" s="273"/>
      <c r="AD779" s="273"/>
      <c r="AE779" s="273"/>
      <c r="AF779" s="273"/>
      <c r="AG779" s="273"/>
      <c r="AH779" s="273"/>
      <c r="AI779" s="274"/>
      <c r="AJ779" s="273"/>
      <c r="AK779" s="273"/>
      <c r="AL779" s="274"/>
      <c r="AM779" s="273"/>
      <c r="AN779" s="273"/>
      <c r="AO779" s="273"/>
      <c r="AP779" s="273"/>
      <c r="AQ779" s="273"/>
      <c r="AR779" s="273"/>
      <c r="AS779" s="273"/>
      <c r="AT779" s="273"/>
      <c r="AU779" s="273"/>
      <c r="AV779" s="273"/>
      <c r="AW779" s="273"/>
      <c r="AX779" s="273"/>
      <c r="AY779" s="273"/>
      <c r="AZ779" s="273"/>
      <c r="BA779" s="273"/>
      <c r="BB779" s="273"/>
      <c r="BC779" s="273"/>
      <c r="BD779" s="273"/>
      <c r="BE779" s="273"/>
      <c r="BF779" s="273"/>
      <c r="BG779" s="273"/>
      <c r="BH779" s="273"/>
      <c r="BI779" s="273"/>
      <c r="BJ779" s="273"/>
      <c r="BK779" s="273"/>
      <c r="BL779" s="273"/>
      <c r="BM779" s="273"/>
      <c r="BN779" s="273"/>
      <c r="BO779" s="273"/>
      <c r="BP779" s="273"/>
      <c r="BQ779" s="273"/>
      <c r="BR779" s="273"/>
      <c r="BS779" s="273"/>
      <c r="BT779" s="273"/>
      <c r="BU779" s="273"/>
      <c r="BV779" s="273"/>
      <c r="BW779" s="273"/>
      <c r="BX779" s="273"/>
      <c r="BY779" s="273"/>
      <c r="BZ779" s="273"/>
      <c r="CA779" s="273"/>
      <c r="CB779" s="273"/>
      <c r="CC779" s="273"/>
      <c r="CD779" s="273"/>
      <c r="CE779" s="273"/>
      <c r="CF779" s="273"/>
      <c r="CG779" s="273"/>
      <c r="CH779" s="273"/>
      <c r="CI779" s="273"/>
      <c r="CJ779" s="273"/>
      <c r="CK779" s="273"/>
      <c r="CL779" s="273"/>
      <c r="CM779" s="273"/>
      <c r="CN779" s="273"/>
      <c r="CO779" s="273"/>
      <c r="CP779" s="273"/>
      <c r="CQ779" s="273"/>
      <c r="CR779" s="273"/>
      <c r="CS779" s="273"/>
      <c r="CT779" s="273"/>
      <c r="CU779" s="273"/>
      <c r="CV779" s="273"/>
      <c r="CW779" s="273"/>
      <c r="CX779" s="273"/>
      <c r="CY779" s="274"/>
      <c r="CZ779" s="274"/>
      <c r="DA779" s="274"/>
      <c r="DB779" s="274"/>
      <c r="DC779" s="273"/>
      <c r="DD779" s="273"/>
      <c r="DE779" s="273"/>
      <c r="DF779" s="273"/>
      <c r="DM779" s="16"/>
      <c r="DN779" s="16"/>
      <c r="DO779" s="17"/>
      <c r="DP779" s="12"/>
      <c r="DQ779" s="12"/>
      <c r="DR779" s="18"/>
      <c r="DS779" s="19"/>
      <c r="DT779" s="19"/>
      <c r="DU779" s="19"/>
      <c r="DV779" s="19"/>
      <c r="DW779" s="19"/>
      <c r="DX779" s="20"/>
      <c r="DY779" s="20"/>
      <c r="DZ779" s="21"/>
      <c r="EA779" s="21"/>
      <c r="EB779" s="21"/>
      <c r="EC779" s="18"/>
      <c r="ED779" s="21"/>
      <c r="EE779" s="21"/>
      <c r="EF779" s="21"/>
      <c r="EG779" s="21"/>
      <c r="EH779" s="21"/>
      <c r="EI779" s="20"/>
      <c r="EJ779" s="16"/>
      <c r="EK779" s="21"/>
      <c r="EL779" s="21"/>
      <c r="EM779" s="21"/>
      <c r="EN779" s="18"/>
      <c r="EO779" s="22"/>
      <c r="EP779" s="22"/>
      <c r="EQ779" s="22"/>
      <c r="ER779" s="22"/>
      <c r="ES779" s="22"/>
      <c r="ET779" s="20"/>
      <c r="EU779" s="23"/>
      <c r="EV779" s="22"/>
      <c r="EW779" s="22"/>
      <c r="EX779" s="22"/>
      <c r="EY779" s="24"/>
      <c r="EZ779" s="25"/>
      <c r="FA779" s="25"/>
      <c r="FB779" s="25"/>
      <c r="FC779" s="25"/>
      <c r="FD779" s="25"/>
    </row>
    <row r="780" spans="1:160" ht="12.4" customHeight="1" x14ac:dyDescent="0.25">
      <c r="A780" s="290"/>
      <c r="B780" s="205"/>
      <c r="H780" s="292"/>
      <c r="M780" s="205"/>
      <c r="N780" s="205"/>
      <c r="O780" s="205"/>
      <c r="P780" s="205"/>
      <c r="Q780" s="271"/>
      <c r="R780" s="227"/>
      <c r="S780" s="205"/>
      <c r="T780" s="205"/>
      <c r="U780" s="227"/>
      <c r="V780" s="227"/>
      <c r="W780" s="227"/>
      <c r="X780" s="227"/>
      <c r="Y780" s="272"/>
      <c r="Z780" s="227"/>
      <c r="AA780" s="273"/>
      <c r="AB780" s="273"/>
      <c r="AC780" s="273"/>
      <c r="AD780" s="273"/>
      <c r="AE780" s="273"/>
      <c r="AF780" s="273"/>
      <c r="AG780" s="273"/>
      <c r="AH780" s="273"/>
      <c r="AI780" s="273"/>
      <c r="AJ780" s="273"/>
      <c r="AK780" s="273"/>
      <c r="AL780" s="273"/>
      <c r="AM780" s="273"/>
      <c r="AN780" s="273"/>
      <c r="AO780" s="273"/>
      <c r="AP780" s="273"/>
      <c r="AQ780" s="274"/>
      <c r="AR780" s="274"/>
      <c r="AS780" s="274"/>
      <c r="AT780" s="274"/>
      <c r="AU780" s="273"/>
      <c r="AV780" s="273"/>
      <c r="AW780" s="273"/>
      <c r="AX780" s="273"/>
      <c r="AY780" s="273"/>
      <c r="AZ780" s="273"/>
      <c r="BA780" s="273"/>
      <c r="BB780" s="273"/>
      <c r="BC780" s="273"/>
      <c r="BD780" s="273"/>
      <c r="BE780" s="273"/>
      <c r="BF780" s="273"/>
      <c r="BG780" s="273"/>
      <c r="BH780" s="273"/>
      <c r="BI780" s="273"/>
      <c r="BJ780" s="273"/>
      <c r="BK780" s="273"/>
      <c r="BL780" s="273"/>
      <c r="BM780" s="273"/>
      <c r="BN780" s="273"/>
      <c r="BO780" s="273"/>
      <c r="BP780" s="273"/>
      <c r="BQ780" s="273"/>
      <c r="BR780" s="273"/>
      <c r="BS780" s="273"/>
      <c r="BT780" s="273"/>
      <c r="BU780" s="273"/>
      <c r="BV780" s="273"/>
      <c r="BW780" s="273"/>
      <c r="BX780" s="273"/>
      <c r="BY780" s="273"/>
      <c r="BZ780" s="273"/>
      <c r="CA780" s="273"/>
      <c r="CB780" s="273"/>
      <c r="CC780" s="273"/>
      <c r="CD780" s="273"/>
      <c r="CE780" s="273"/>
      <c r="CF780" s="273"/>
      <c r="CG780" s="273"/>
      <c r="CH780" s="273"/>
      <c r="CI780" s="273"/>
      <c r="CJ780" s="273"/>
      <c r="CK780" s="273"/>
      <c r="CL780" s="273"/>
      <c r="CM780" s="273"/>
      <c r="CN780" s="273"/>
      <c r="CO780" s="273"/>
      <c r="CP780" s="273"/>
      <c r="CQ780" s="273"/>
      <c r="CR780" s="273"/>
      <c r="CS780" s="273"/>
      <c r="CT780" s="273"/>
      <c r="CU780" s="274"/>
      <c r="CV780" s="274"/>
      <c r="CW780" s="274"/>
      <c r="CX780" s="274"/>
      <c r="CY780" s="273"/>
      <c r="CZ780" s="273"/>
      <c r="DA780" s="273"/>
      <c r="DB780" s="273"/>
      <c r="DC780" s="273"/>
      <c r="DD780" s="273"/>
      <c r="DE780" s="273"/>
      <c r="DF780" s="273"/>
      <c r="DM780" s="16"/>
      <c r="DN780" s="16"/>
      <c r="DO780" s="17"/>
      <c r="DP780" s="12"/>
      <c r="DQ780" s="12"/>
      <c r="DR780" s="18"/>
      <c r="DS780" s="19"/>
      <c r="DT780" s="19"/>
      <c r="DU780" s="19"/>
      <c r="DV780" s="19"/>
      <c r="DW780" s="19"/>
      <c r="DX780" s="20"/>
      <c r="DY780" s="20"/>
      <c r="DZ780" s="21"/>
      <c r="EA780" s="21"/>
      <c r="EB780" s="21"/>
      <c r="EC780" s="18"/>
      <c r="ED780" s="21"/>
      <c r="EE780" s="21"/>
      <c r="EF780" s="21"/>
      <c r="EG780" s="21"/>
      <c r="EH780" s="21"/>
      <c r="EI780" s="20"/>
      <c r="EJ780" s="16"/>
      <c r="EK780" s="21"/>
      <c r="EL780" s="21"/>
      <c r="EM780" s="21"/>
      <c r="EN780" s="18"/>
      <c r="EO780" s="22"/>
      <c r="EP780" s="22"/>
      <c r="EQ780" s="22"/>
      <c r="ER780" s="22"/>
      <c r="ES780" s="22"/>
      <c r="ET780" s="20"/>
      <c r="EU780" s="23"/>
      <c r="EV780" s="22"/>
      <c r="EW780" s="22"/>
      <c r="EX780" s="22"/>
      <c r="EY780" s="24"/>
      <c r="EZ780" s="25"/>
      <c r="FA780" s="25"/>
      <c r="FB780" s="25"/>
      <c r="FC780" s="25"/>
      <c r="FD780" s="25"/>
    </row>
    <row r="781" spans="1:160" ht="12.4" customHeight="1" x14ac:dyDescent="0.25">
      <c r="A781" s="290"/>
      <c r="B781" s="205"/>
      <c r="H781" s="292"/>
      <c r="M781" s="205"/>
      <c r="N781" s="205"/>
      <c r="O781" s="205"/>
      <c r="P781" s="205"/>
      <c r="Q781" s="271"/>
      <c r="R781" s="227"/>
      <c r="S781" s="205"/>
      <c r="T781" s="205"/>
      <c r="U781" s="227"/>
      <c r="V781" s="227"/>
      <c r="W781" s="227"/>
      <c r="X781" s="272"/>
      <c r="Y781" s="272"/>
      <c r="Z781" s="227"/>
      <c r="AA781" s="273"/>
      <c r="AB781" s="273"/>
      <c r="AC781" s="273"/>
      <c r="AD781" s="273"/>
      <c r="AE781" s="273"/>
      <c r="AF781" s="273"/>
      <c r="AG781" s="273"/>
      <c r="AH781" s="273"/>
      <c r="AI781" s="273"/>
      <c r="AJ781" s="273"/>
      <c r="AK781" s="273"/>
      <c r="AL781" s="273"/>
      <c r="AM781" s="273"/>
      <c r="AN781" s="273"/>
      <c r="AO781" s="273"/>
      <c r="AP781" s="273"/>
      <c r="AQ781" s="273"/>
      <c r="AR781" s="273"/>
      <c r="AS781" s="273"/>
      <c r="AT781" s="273"/>
      <c r="AU781" s="273"/>
      <c r="AV781" s="273"/>
      <c r="AW781" s="273"/>
      <c r="AX781" s="273"/>
      <c r="AY781" s="273"/>
      <c r="AZ781" s="273"/>
      <c r="BA781" s="273"/>
      <c r="BB781" s="273"/>
      <c r="BC781" s="273"/>
      <c r="BD781" s="273"/>
      <c r="BE781" s="273"/>
      <c r="BF781" s="273"/>
      <c r="BG781" s="273"/>
      <c r="BH781" s="273"/>
      <c r="BI781" s="273"/>
      <c r="BJ781" s="273"/>
      <c r="BK781" s="273"/>
      <c r="BL781" s="273"/>
      <c r="BM781" s="273"/>
      <c r="BN781" s="273"/>
      <c r="BO781" s="273"/>
      <c r="BP781" s="273"/>
      <c r="BQ781" s="273"/>
      <c r="BR781" s="273"/>
      <c r="BS781" s="273"/>
      <c r="BT781" s="273"/>
      <c r="BU781" s="273"/>
      <c r="BV781" s="273"/>
      <c r="BW781" s="273"/>
      <c r="BX781" s="273"/>
      <c r="BY781" s="273"/>
      <c r="BZ781" s="273"/>
      <c r="CA781" s="273"/>
      <c r="CB781" s="273"/>
      <c r="CC781" s="273"/>
      <c r="CD781" s="273"/>
      <c r="CE781" s="273"/>
      <c r="CF781" s="273"/>
      <c r="CG781" s="273"/>
      <c r="CH781" s="273"/>
      <c r="CI781" s="273"/>
      <c r="CJ781" s="273"/>
      <c r="CK781" s="273"/>
      <c r="CL781" s="273"/>
      <c r="CM781" s="273"/>
      <c r="CN781" s="273"/>
      <c r="CO781" s="273"/>
      <c r="CP781" s="273"/>
      <c r="CQ781" s="273"/>
      <c r="CR781" s="273"/>
      <c r="CS781" s="273"/>
      <c r="CT781" s="273"/>
      <c r="CU781" s="273"/>
      <c r="CV781" s="274"/>
      <c r="CW781" s="274"/>
      <c r="CX781" s="274"/>
      <c r="CY781" s="273"/>
      <c r="CZ781" s="273"/>
      <c r="DA781" s="273"/>
      <c r="DB781" s="273"/>
      <c r="DC781" s="273"/>
      <c r="DD781" s="273"/>
      <c r="DE781" s="273"/>
      <c r="DF781" s="273"/>
      <c r="DM781" s="16"/>
      <c r="DN781" s="16"/>
      <c r="DO781" s="17"/>
      <c r="DP781" s="12"/>
      <c r="DQ781" s="12"/>
      <c r="DR781" s="18"/>
      <c r="DS781" s="19"/>
      <c r="DT781" s="19"/>
      <c r="DU781" s="19"/>
      <c r="DV781" s="19"/>
      <c r="DW781" s="19"/>
      <c r="DX781" s="20"/>
      <c r="DY781" s="20"/>
      <c r="DZ781" s="21"/>
      <c r="EA781" s="21"/>
      <c r="EB781" s="21"/>
      <c r="EC781" s="18"/>
      <c r="ED781" s="21"/>
      <c r="EE781" s="21"/>
      <c r="EF781" s="21"/>
      <c r="EG781" s="21"/>
      <c r="EH781" s="21"/>
      <c r="EI781" s="20"/>
      <c r="EJ781" s="16"/>
      <c r="EK781" s="21"/>
      <c r="EL781" s="21"/>
      <c r="EM781" s="21"/>
      <c r="EN781" s="18"/>
      <c r="EO781" s="22"/>
      <c r="EP781" s="22"/>
      <c r="EQ781" s="22"/>
      <c r="ER781" s="22"/>
      <c r="ES781" s="22"/>
      <c r="ET781" s="20"/>
      <c r="EU781" s="23"/>
      <c r="EV781" s="22"/>
      <c r="EW781" s="22"/>
      <c r="EX781" s="22"/>
      <c r="EY781" s="24"/>
      <c r="EZ781" s="25"/>
      <c r="FA781" s="25"/>
      <c r="FB781" s="25"/>
      <c r="FC781" s="25"/>
      <c r="FD781" s="25"/>
    </row>
    <row r="782" spans="1:160" ht="12.4" customHeight="1" x14ac:dyDescent="0.2">
      <c r="A782" s="290"/>
      <c r="B782" s="205"/>
      <c r="H782" s="292"/>
      <c r="M782" s="205"/>
      <c r="N782" s="205"/>
      <c r="O782" s="205"/>
      <c r="P782" s="205"/>
      <c r="Q782" s="271"/>
      <c r="R782" s="227"/>
      <c r="S782" s="205"/>
      <c r="T782" s="205"/>
      <c r="U782" s="227"/>
      <c r="V782" s="227"/>
      <c r="W782" s="227"/>
      <c r="X782" s="227"/>
      <c r="Y782" s="227"/>
      <c r="Z782" s="227"/>
      <c r="AA782" s="273"/>
      <c r="AB782" s="273"/>
      <c r="AC782" s="273"/>
      <c r="AD782" s="273"/>
      <c r="AE782" s="273"/>
      <c r="AF782" s="273"/>
      <c r="AG782" s="273"/>
      <c r="AH782" s="273"/>
      <c r="AI782" s="274"/>
      <c r="AJ782" s="274"/>
      <c r="AK782" s="274"/>
      <c r="AL782" s="274"/>
      <c r="AM782" s="273"/>
      <c r="AN782" s="273"/>
      <c r="AO782" s="273"/>
      <c r="AP782" s="273"/>
      <c r="AQ782" s="274"/>
      <c r="AR782" s="274"/>
      <c r="AS782" s="274"/>
      <c r="AT782" s="274"/>
      <c r="AU782" s="273"/>
      <c r="AV782" s="273"/>
      <c r="AW782" s="273"/>
      <c r="AX782" s="273"/>
      <c r="AY782" s="273"/>
      <c r="AZ782" s="273"/>
      <c r="BA782" s="273"/>
      <c r="BB782" s="273"/>
      <c r="BC782" s="273"/>
      <c r="BD782" s="273"/>
      <c r="BE782" s="273"/>
      <c r="BF782" s="273"/>
      <c r="BG782" s="273"/>
      <c r="BH782" s="273"/>
      <c r="BI782" s="273"/>
      <c r="BJ782" s="273"/>
      <c r="BK782" s="273"/>
      <c r="BL782" s="273"/>
      <c r="BM782" s="273"/>
      <c r="BN782" s="273"/>
      <c r="BO782" s="273"/>
      <c r="BP782" s="273"/>
      <c r="BQ782" s="273"/>
      <c r="BR782" s="273"/>
      <c r="BS782" s="273"/>
      <c r="BT782" s="273"/>
      <c r="BU782" s="273"/>
      <c r="BV782" s="273"/>
      <c r="BW782" s="273"/>
      <c r="BX782" s="273"/>
      <c r="BY782" s="273"/>
      <c r="BZ782" s="273"/>
      <c r="CA782" s="273"/>
      <c r="CB782" s="273"/>
      <c r="CC782" s="273"/>
      <c r="CD782" s="273"/>
      <c r="CE782" s="273"/>
      <c r="CF782" s="273"/>
      <c r="CG782" s="273"/>
      <c r="CH782" s="273"/>
      <c r="CI782" s="273"/>
      <c r="CJ782" s="273"/>
      <c r="CK782" s="273"/>
      <c r="CL782" s="273"/>
      <c r="CM782" s="273"/>
      <c r="CN782" s="273"/>
      <c r="CO782" s="273"/>
      <c r="CP782" s="273"/>
      <c r="CQ782" s="273"/>
      <c r="CR782" s="273"/>
      <c r="CS782" s="273"/>
      <c r="CT782" s="273"/>
      <c r="CU782" s="274"/>
      <c r="CV782" s="274"/>
      <c r="CW782" s="274"/>
      <c r="CX782" s="274"/>
      <c r="CY782" s="273"/>
      <c r="CZ782" s="273"/>
      <c r="DA782" s="273"/>
      <c r="DB782" s="273"/>
      <c r="DC782" s="273"/>
      <c r="DD782" s="273"/>
      <c r="DE782" s="273"/>
      <c r="DF782" s="273"/>
      <c r="DM782" s="16"/>
      <c r="DN782" s="16"/>
      <c r="DO782" s="17"/>
      <c r="DP782" s="12"/>
      <c r="DQ782" s="12"/>
      <c r="DR782" s="18"/>
      <c r="DS782" s="19"/>
      <c r="DT782" s="19"/>
      <c r="DU782" s="19"/>
      <c r="DV782" s="19"/>
      <c r="DW782" s="19"/>
      <c r="DX782" s="20"/>
      <c r="DY782" s="20"/>
      <c r="DZ782" s="21"/>
      <c r="EA782" s="21"/>
      <c r="EB782" s="21"/>
      <c r="EC782" s="18"/>
      <c r="ED782" s="21"/>
      <c r="EE782" s="21"/>
      <c r="EF782" s="21"/>
      <c r="EG782" s="21"/>
      <c r="EH782" s="21"/>
      <c r="EI782" s="20"/>
      <c r="EJ782" s="16"/>
      <c r="EK782" s="21"/>
      <c r="EL782" s="21"/>
      <c r="EM782" s="21"/>
      <c r="EN782" s="18"/>
      <c r="EO782" s="22"/>
      <c r="EP782" s="22"/>
      <c r="EQ782" s="22"/>
      <c r="ER782" s="22"/>
      <c r="ES782" s="22"/>
      <c r="ET782" s="20"/>
      <c r="EU782" s="23"/>
      <c r="EV782" s="22"/>
      <c r="EW782" s="22"/>
      <c r="EX782" s="22"/>
      <c r="EY782" s="24"/>
      <c r="EZ782" s="25"/>
      <c r="FA782" s="25"/>
      <c r="FB782" s="25"/>
      <c r="FC782" s="25"/>
      <c r="FD782" s="25"/>
    </row>
    <row r="783" spans="1:160" ht="12.4" customHeight="1" x14ac:dyDescent="0.25">
      <c r="A783" s="290"/>
      <c r="B783" s="205"/>
      <c r="H783" s="292"/>
      <c r="M783" s="205"/>
      <c r="N783" s="205"/>
      <c r="O783" s="205"/>
      <c r="P783" s="205"/>
      <c r="Q783" s="271"/>
      <c r="R783" s="227"/>
      <c r="S783" s="205"/>
      <c r="T783" s="205"/>
      <c r="U783" s="227"/>
      <c r="V783" s="227"/>
      <c r="W783" s="227"/>
      <c r="X783" s="227"/>
      <c r="Y783" s="272"/>
      <c r="Z783" s="227"/>
      <c r="AA783" s="273"/>
      <c r="AB783" s="273"/>
      <c r="AC783" s="273"/>
      <c r="AD783" s="273"/>
      <c r="AE783" s="273"/>
      <c r="AF783" s="273"/>
      <c r="AG783" s="273"/>
      <c r="AH783" s="273"/>
      <c r="AI783" s="273"/>
      <c r="AJ783" s="273"/>
      <c r="AK783" s="273"/>
      <c r="AL783" s="273"/>
      <c r="AM783" s="273"/>
      <c r="AN783" s="273"/>
      <c r="AO783" s="273"/>
      <c r="AP783" s="273"/>
      <c r="AQ783" s="273"/>
      <c r="AR783" s="273"/>
      <c r="AS783" s="273"/>
      <c r="AT783" s="273"/>
      <c r="AU783" s="273"/>
      <c r="AV783" s="273"/>
      <c r="AW783" s="273"/>
      <c r="AX783" s="273"/>
      <c r="AY783" s="274"/>
      <c r="AZ783" s="274"/>
      <c r="BA783" s="274"/>
      <c r="BB783" s="274"/>
      <c r="BC783" s="273"/>
      <c r="BD783" s="273"/>
      <c r="BE783" s="273"/>
      <c r="BF783" s="273"/>
      <c r="BG783" s="273"/>
      <c r="BH783" s="273"/>
      <c r="BI783" s="273"/>
      <c r="BJ783" s="273"/>
      <c r="BK783" s="273"/>
      <c r="BL783" s="273"/>
      <c r="BM783" s="273"/>
      <c r="BN783" s="273"/>
      <c r="BO783" s="273"/>
      <c r="BP783" s="273"/>
      <c r="BQ783" s="273"/>
      <c r="BR783" s="273"/>
      <c r="BS783" s="273"/>
      <c r="BT783" s="273"/>
      <c r="BU783" s="273"/>
      <c r="BV783" s="273"/>
      <c r="BW783" s="273"/>
      <c r="BX783" s="273"/>
      <c r="BY783" s="273"/>
      <c r="BZ783" s="273"/>
      <c r="CA783" s="273"/>
      <c r="CB783" s="273"/>
      <c r="CC783" s="273"/>
      <c r="CD783" s="273"/>
      <c r="CE783" s="273"/>
      <c r="CF783" s="273"/>
      <c r="CG783" s="273"/>
      <c r="CH783" s="273"/>
      <c r="CI783" s="273"/>
      <c r="CJ783" s="273"/>
      <c r="CK783" s="273"/>
      <c r="CL783" s="273"/>
      <c r="CM783" s="273"/>
      <c r="CN783" s="273"/>
      <c r="CO783" s="273"/>
      <c r="CP783" s="273"/>
      <c r="CQ783" s="273"/>
      <c r="CR783" s="273"/>
      <c r="CS783" s="273"/>
      <c r="CT783" s="273"/>
      <c r="CU783" s="273"/>
      <c r="CV783" s="273"/>
      <c r="CW783" s="273"/>
      <c r="CX783" s="274"/>
      <c r="CY783" s="273"/>
      <c r="CZ783" s="273"/>
      <c r="DA783" s="273"/>
      <c r="DB783" s="273"/>
      <c r="DC783" s="273"/>
      <c r="DD783" s="273"/>
      <c r="DE783" s="273"/>
      <c r="DF783" s="273"/>
      <c r="DM783" s="16"/>
      <c r="DN783" s="16"/>
      <c r="DO783" s="17"/>
      <c r="DP783" s="12"/>
      <c r="DQ783" s="12"/>
      <c r="DR783" s="18"/>
      <c r="DS783" s="19"/>
      <c r="DT783" s="19"/>
      <c r="DU783" s="19"/>
      <c r="DV783" s="19"/>
      <c r="DW783" s="19"/>
      <c r="DX783" s="20"/>
      <c r="DY783" s="20"/>
      <c r="DZ783" s="21"/>
      <c r="EA783" s="21"/>
      <c r="EB783" s="21"/>
      <c r="EC783" s="18"/>
      <c r="ED783" s="21"/>
      <c r="EE783" s="21"/>
      <c r="EF783" s="21"/>
      <c r="EG783" s="21"/>
      <c r="EH783" s="21"/>
      <c r="EI783" s="20"/>
      <c r="EJ783" s="16"/>
      <c r="EK783" s="21"/>
      <c r="EL783" s="21"/>
      <c r="EM783" s="21"/>
      <c r="EN783" s="18"/>
      <c r="EO783" s="22"/>
      <c r="EP783" s="22"/>
      <c r="EQ783" s="22"/>
      <c r="ER783" s="22"/>
      <c r="ES783" s="22"/>
      <c r="ET783" s="20"/>
      <c r="EU783" s="23"/>
      <c r="EV783" s="22"/>
      <c r="EW783" s="22"/>
      <c r="EX783" s="22"/>
      <c r="EY783" s="24"/>
      <c r="EZ783" s="25"/>
      <c r="FA783" s="25"/>
      <c r="FB783" s="25"/>
      <c r="FC783" s="25"/>
      <c r="FD783" s="25"/>
    </row>
    <row r="784" spans="1:160" ht="12.4" customHeight="1" x14ac:dyDescent="0.25">
      <c r="A784" s="290"/>
      <c r="B784" s="205"/>
      <c r="H784" s="292"/>
      <c r="M784" s="205"/>
      <c r="N784" s="205"/>
      <c r="O784" s="205"/>
      <c r="P784" s="205"/>
      <c r="Q784" s="271"/>
      <c r="R784" s="227"/>
      <c r="S784" s="205"/>
      <c r="T784" s="205"/>
      <c r="U784" s="227"/>
      <c r="V784" s="227"/>
      <c r="W784" s="227"/>
      <c r="X784" s="227"/>
      <c r="Y784" s="272"/>
      <c r="Z784" s="227"/>
      <c r="AA784" s="273"/>
      <c r="AB784" s="273"/>
      <c r="AC784" s="273"/>
      <c r="AD784" s="273"/>
      <c r="AE784" s="273"/>
      <c r="AF784" s="273"/>
      <c r="AG784" s="273"/>
      <c r="AH784" s="273"/>
      <c r="AI784" s="274"/>
      <c r="AJ784" s="274"/>
      <c r="AK784" s="274"/>
      <c r="AL784" s="274"/>
      <c r="AM784" s="273"/>
      <c r="AN784" s="273"/>
      <c r="AO784" s="273"/>
      <c r="AP784" s="273"/>
      <c r="AQ784" s="273"/>
      <c r="AR784" s="273"/>
      <c r="AS784" s="273"/>
      <c r="AT784" s="273"/>
      <c r="AU784" s="273"/>
      <c r="AV784" s="273"/>
      <c r="AW784" s="273"/>
      <c r="AX784" s="273"/>
      <c r="AY784" s="273"/>
      <c r="AZ784" s="273"/>
      <c r="BA784" s="273"/>
      <c r="BB784" s="274"/>
      <c r="BC784" s="273"/>
      <c r="BD784" s="273"/>
      <c r="BE784" s="273"/>
      <c r="BF784" s="273"/>
      <c r="BG784" s="273"/>
      <c r="BH784" s="273"/>
      <c r="BI784" s="273"/>
      <c r="BJ784" s="273"/>
      <c r="BK784" s="273"/>
      <c r="BL784" s="273"/>
      <c r="BM784" s="273"/>
      <c r="BN784" s="273"/>
      <c r="BO784" s="273"/>
      <c r="BP784" s="273"/>
      <c r="BQ784" s="273"/>
      <c r="BR784" s="273"/>
      <c r="BS784" s="273"/>
      <c r="BT784" s="273"/>
      <c r="BU784" s="273"/>
      <c r="BV784" s="273"/>
      <c r="BW784" s="273"/>
      <c r="BX784" s="273"/>
      <c r="BY784" s="273"/>
      <c r="BZ784" s="273"/>
      <c r="CA784" s="273"/>
      <c r="CB784" s="273"/>
      <c r="CC784" s="273"/>
      <c r="CD784" s="273"/>
      <c r="CE784" s="273"/>
      <c r="CF784" s="273"/>
      <c r="CG784" s="273"/>
      <c r="CH784" s="273"/>
      <c r="CI784" s="273"/>
      <c r="CJ784" s="273"/>
      <c r="CK784" s="273"/>
      <c r="CL784" s="273"/>
      <c r="CM784" s="273"/>
      <c r="CN784" s="273"/>
      <c r="CO784" s="273"/>
      <c r="CP784" s="273"/>
      <c r="CQ784" s="273"/>
      <c r="CR784" s="273"/>
      <c r="CS784" s="273"/>
      <c r="CT784" s="273"/>
      <c r="CU784" s="274"/>
      <c r="CV784" s="274"/>
      <c r="CW784" s="274"/>
      <c r="CX784" s="274"/>
      <c r="CY784" s="273"/>
      <c r="CZ784" s="273"/>
      <c r="DA784" s="273"/>
      <c r="DB784" s="273"/>
      <c r="DC784" s="273"/>
      <c r="DD784" s="273"/>
      <c r="DE784" s="273"/>
      <c r="DF784" s="273"/>
      <c r="DM784" s="16"/>
      <c r="DN784" s="16"/>
      <c r="DO784" s="17"/>
      <c r="DP784" s="12"/>
      <c r="DQ784" s="12"/>
      <c r="DR784" s="18"/>
      <c r="DS784" s="19"/>
      <c r="DT784" s="19"/>
      <c r="DU784" s="19"/>
      <c r="DV784" s="19"/>
      <c r="DW784" s="19"/>
      <c r="DX784" s="20"/>
      <c r="DY784" s="20"/>
      <c r="DZ784" s="21"/>
      <c r="EA784" s="21"/>
      <c r="EB784" s="21"/>
      <c r="EC784" s="18"/>
      <c r="ED784" s="21"/>
      <c r="EE784" s="21"/>
      <c r="EF784" s="21"/>
      <c r="EG784" s="21"/>
      <c r="EH784" s="21"/>
      <c r="EI784" s="20"/>
      <c r="EJ784" s="16"/>
      <c r="EK784" s="21"/>
      <c r="EL784" s="21"/>
      <c r="EM784" s="21"/>
      <c r="EN784" s="18"/>
      <c r="EO784" s="22"/>
      <c r="EP784" s="22"/>
      <c r="EQ784" s="22"/>
      <c r="ER784" s="22"/>
      <c r="ES784" s="22"/>
      <c r="ET784" s="20"/>
      <c r="EU784" s="23"/>
      <c r="EV784" s="22"/>
      <c r="EW784" s="22"/>
      <c r="EX784" s="22"/>
      <c r="EY784" s="24"/>
      <c r="EZ784" s="25"/>
      <c r="FA784" s="25"/>
      <c r="FB784" s="25"/>
      <c r="FC784" s="25"/>
      <c r="FD784" s="25"/>
    </row>
    <row r="785" spans="1:160" ht="12.4" customHeight="1" x14ac:dyDescent="0.2">
      <c r="A785" s="290"/>
      <c r="B785" s="205"/>
      <c r="H785" s="292"/>
      <c r="M785" s="205"/>
      <c r="N785" s="205"/>
      <c r="O785" s="205"/>
      <c r="P785" s="205"/>
      <c r="Q785" s="271"/>
      <c r="R785" s="227"/>
      <c r="S785" s="205"/>
      <c r="T785" s="205"/>
      <c r="U785" s="227"/>
      <c r="V785" s="227"/>
      <c r="W785" s="227"/>
      <c r="X785" s="227"/>
      <c r="Y785" s="227"/>
      <c r="Z785" s="227"/>
      <c r="AA785" s="273"/>
      <c r="AB785" s="273"/>
      <c r="AC785" s="273"/>
      <c r="AD785" s="273"/>
      <c r="AE785" s="273"/>
      <c r="AF785" s="273"/>
      <c r="AG785" s="273"/>
      <c r="AH785" s="273"/>
      <c r="AI785" s="274"/>
      <c r="AJ785" s="274"/>
      <c r="AK785" s="274"/>
      <c r="AL785" s="274"/>
      <c r="AM785" s="273"/>
      <c r="AN785" s="273"/>
      <c r="AO785" s="273"/>
      <c r="AP785" s="273"/>
      <c r="AQ785" s="274"/>
      <c r="AR785" s="274"/>
      <c r="AS785" s="274"/>
      <c r="AT785" s="274"/>
      <c r="AU785" s="273"/>
      <c r="AV785" s="273"/>
      <c r="AW785" s="273"/>
      <c r="AX785" s="273"/>
      <c r="AY785" s="273"/>
      <c r="AZ785" s="273"/>
      <c r="BA785" s="273"/>
      <c r="BB785" s="273"/>
      <c r="BC785" s="273"/>
      <c r="BD785" s="273"/>
      <c r="BE785" s="273"/>
      <c r="BF785" s="273"/>
      <c r="BG785" s="273"/>
      <c r="BH785" s="273"/>
      <c r="BI785" s="273"/>
      <c r="BJ785" s="273"/>
      <c r="BK785" s="273"/>
      <c r="BL785" s="273"/>
      <c r="BM785" s="273"/>
      <c r="BN785" s="273"/>
      <c r="BO785" s="273"/>
      <c r="BP785" s="273"/>
      <c r="BQ785" s="273"/>
      <c r="BR785" s="273"/>
      <c r="BS785" s="273"/>
      <c r="BT785" s="274"/>
      <c r="BU785" s="273"/>
      <c r="BV785" s="273"/>
      <c r="BW785" s="273"/>
      <c r="BX785" s="273"/>
      <c r="BY785" s="273"/>
      <c r="BZ785" s="273"/>
      <c r="CA785" s="273"/>
      <c r="CB785" s="273"/>
      <c r="CC785" s="273"/>
      <c r="CD785" s="273"/>
      <c r="CE785" s="273"/>
      <c r="CF785" s="273"/>
      <c r="CG785" s="273"/>
      <c r="CH785" s="273"/>
      <c r="CI785" s="273"/>
      <c r="CJ785" s="273"/>
      <c r="CK785" s="273"/>
      <c r="CL785" s="273"/>
      <c r="CM785" s="273"/>
      <c r="CN785" s="273"/>
      <c r="CO785" s="273"/>
      <c r="CP785" s="273"/>
      <c r="CQ785" s="273"/>
      <c r="CR785" s="273"/>
      <c r="CS785" s="273"/>
      <c r="CT785" s="273"/>
      <c r="CU785" s="274"/>
      <c r="CV785" s="274"/>
      <c r="CW785" s="274"/>
      <c r="CX785" s="274"/>
      <c r="CY785" s="273"/>
      <c r="CZ785" s="273"/>
      <c r="DA785" s="273"/>
      <c r="DB785" s="273"/>
      <c r="DC785" s="273"/>
      <c r="DD785" s="273"/>
      <c r="DE785" s="273"/>
      <c r="DF785" s="273"/>
      <c r="DM785" s="16"/>
      <c r="DN785" s="16"/>
      <c r="DO785" s="17"/>
      <c r="DP785" s="12"/>
      <c r="DQ785" s="12"/>
      <c r="DR785" s="18"/>
      <c r="DS785" s="19"/>
      <c r="DT785" s="19"/>
      <c r="DU785" s="19"/>
      <c r="DV785" s="19"/>
      <c r="DW785" s="19"/>
      <c r="DX785" s="20"/>
      <c r="DY785" s="20"/>
      <c r="DZ785" s="21"/>
      <c r="EA785" s="21"/>
      <c r="EB785" s="21"/>
      <c r="EC785" s="18"/>
      <c r="ED785" s="21"/>
      <c r="EE785" s="21"/>
      <c r="EF785" s="21"/>
      <c r="EG785" s="21"/>
      <c r="EH785" s="21"/>
      <c r="EI785" s="20"/>
      <c r="EJ785" s="16"/>
      <c r="EK785" s="21"/>
      <c r="EL785" s="21"/>
      <c r="EM785" s="21"/>
      <c r="EN785" s="18"/>
      <c r="EO785" s="22"/>
      <c r="EP785" s="22"/>
      <c r="EQ785" s="22"/>
      <c r="ER785" s="22"/>
      <c r="ES785" s="22"/>
      <c r="ET785" s="20"/>
      <c r="EU785" s="23"/>
      <c r="EV785" s="22"/>
      <c r="EW785" s="22"/>
      <c r="EX785" s="22"/>
      <c r="EY785" s="24"/>
      <c r="EZ785" s="25"/>
      <c r="FA785" s="25"/>
      <c r="FB785" s="25"/>
      <c r="FC785" s="25"/>
      <c r="FD785" s="25"/>
    </row>
    <row r="786" spans="1:160" ht="12.4" customHeight="1" x14ac:dyDescent="0.25">
      <c r="A786" s="290"/>
      <c r="B786" s="205"/>
      <c r="H786" s="292"/>
      <c r="M786" s="205"/>
      <c r="N786" s="205"/>
      <c r="O786" s="205"/>
      <c r="P786" s="271"/>
      <c r="Q786" s="271"/>
      <c r="R786" s="227"/>
      <c r="S786" s="205"/>
      <c r="T786" s="205"/>
      <c r="U786" s="227"/>
      <c r="V786" s="227"/>
      <c r="W786" s="227"/>
      <c r="X786" s="272"/>
      <c r="Y786" s="272"/>
      <c r="Z786" s="227"/>
      <c r="AA786" s="273"/>
      <c r="AB786" s="273"/>
      <c r="AC786" s="273"/>
      <c r="AD786" s="273"/>
      <c r="AE786" s="273"/>
      <c r="AF786" s="273"/>
      <c r="AG786" s="273"/>
      <c r="AH786" s="273"/>
      <c r="AI786" s="274"/>
      <c r="AJ786" s="274"/>
      <c r="AK786" s="274"/>
      <c r="AL786" s="274"/>
      <c r="AM786" s="273"/>
      <c r="AN786" s="273"/>
      <c r="AO786" s="273"/>
      <c r="AP786" s="273"/>
      <c r="AQ786" s="273"/>
      <c r="AR786" s="273"/>
      <c r="AS786" s="273"/>
      <c r="AT786" s="273"/>
      <c r="AU786" s="273"/>
      <c r="AV786" s="273"/>
      <c r="AW786" s="273"/>
      <c r="AX786" s="273"/>
      <c r="AY786" s="273"/>
      <c r="AZ786" s="273"/>
      <c r="BA786" s="273"/>
      <c r="BB786" s="273"/>
      <c r="BC786" s="273"/>
      <c r="BD786" s="273"/>
      <c r="BE786" s="273"/>
      <c r="BF786" s="273"/>
      <c r="BG786" s="273"/>
      <c r="BH786" s="273"/>
      <c r="BI786" s="273"/>
      <c r="BJ786" s="273"/>
      <c r="BK786" s="273"/>
      <c r="BL786" s="273"/>
      <c r="BM786" s="273"/>
      <c r="BN786" s="273"/>
      <c r="BO786" s="273"/>
      <c r="BP786" s="273"/>
      <c r="BQ786" s="273"/>
      <c r="BR786" s="273"/>
      <c r="BS786" s="273"/>
      <c r="BT786" s="273"/>
      <c r="BU786" s="273"/>
      <c r="BV786" s="273"/>
      <c r="BW786" s="273"/>
      <c r="BX786" s="273"/>
      <c r="BY786" s="273"/>
      <c r="BZ786" s="273"/>
      <c r="CA786" s="273"/>
      <c r="CB786" s="273"/>
      <c r="CC786" s="273"/>
      <c r="CD786" s="273"/>
      <c r="CE786" s="273"/>
      <c r="CF786" s="273"/>
      <c r="CG786" s="273"/>
      <c r="CH786" s="273"/>
      <c r="CI786" s="274"/>
      <c r="CJ786" s="274"/>
      <c r="CK786" s="274"/>
      <c r="CL786" s="274"/>
      <c r="CM786" s="273"/>
      <c r="CN786" s="273"/>
      <c r="CO786" s="273"/>
      <c r="CP786" s="273"/>
      <c r="CQ786" s="273"/>
      <c r="CR786" s="273"/>
      <c r="CS786" s="273"/>
      <c r="CT786" s="273"/>
      <c r="CU786" s="274"/>
      <c r="CV786" s="273"/>
      <c r="CW786" s="274"/>
      <c r="CX786" s="274"/>
      <c r="CY786" s="273"/>
      <c r="CZ786" s="273"/>
      <c r="DA786" s="273"/>
      <c r="DB786" s="273"/>
      <c r="DC786" s="273"/>
      <c r="DD786" s="273"/>
      <c r="DE786" s="273"/>
      <c r="DF786" s="273"/>
      <c r="DM786" s="16"/>
      <c r="DN786" s="16"/>
      <c r="DO786" s="17"/>
      <c r="DP786" s="12"/>
      <c r="DQ786" s="12"/>
      <c r="DR786" s="18"/>
      <c r="DS786" s="19"/>
      <c r="DT786" s="19"/>
      <c r="DU786" s="19"/>
      <c r="DV786" s="19"/>
      <c r="DW786" s="19"/>
      <c r="DX786" s="20"/>
      <c r="DY786" s="20"/>
      <c r="DZ786" s="21"/>
      <c r="EA786" s="21"/>
      <c r="EB786" s="21"/>
      <c r="EC786" s="18"/>
      <c r="ED786" s="21"/>
      <c r="EE786" s="21"/>
      <c r="EF786" s="21"/>
      <c r="EG786" s="21"/>
      <c r="EH786" s="21"/>
      <c r="EI786" s="20"/>
      <c r="EJ786" s="16"/>
      <c r="EK786" s="21"/>
      <c r="EL786" s="21"/>
      <c r="EM786" s="21"/>
      <c r="EN786" s="18"/>
      <c r="EO786" s="22"/>
      <c r="EP786" s="22"/>
      <c r="EQ786" s="22"/>
      <c r="ER786" s="22"/>
      <c r="ES786" s="22"/>
      <c r="ET786" s="20"/>
      <c r="EU786" s="23"/>
      <c r="EV786" s="22"/>
      <c r="EW786" s="22"/>
      <c r="EX786" s="22"/>
      <c r="EY786" s="24"/>
      <c r="EZ786" s="25"/>
      <c r="FA786" s="25"/>
      <c r="FB786" s="25"/>
      <c r="FC786" s="25"/>
      <c r="FD786" s="25"/>
    </row>
    <row r="787" spans="1:160" ht="12.4" customHeight="1" x14ac:dyDescent="0.25">
      <c r="A787" s="290"/>
      <c r="B787" s="205"/>
      <c r="H787" s="292"/>
      <c r="M787" s="205"/>
      <c r="N787" s="205"/>
      <c r="O787" s="205"/>
      <c r="P787" s="205"/>
      <c r="Q787" s="271"/>
      <c r="R787" s="227"/>
      <c r="S787" s="205"/>
      <c r="T787" s="205"/>
      <c r="U787" s="227"/>
      <c r="V787" s="227"/>
      <c r="W787" s="227"/>
      <c r="X787" s="272"/>
      <c r="Y787" s="272"/>
      <c r="Z787" s="227"/>
      <c r="AA787" s="273"/>
      <c r="AB787" s="273"/>
      <c r="AC787" s="273"/>
      <c r="AD787" s="273"/>
      <c r="AE787" s="273"/>
      <c r="AF787" s="273"/>
      <c r="AG787" s="273"/>
      <c r="AH787" s="273"/>
      <c r="AI787" s="273"/>
      <c r="AJ787" s="273"/>
      <c r="AK787" s="273"/>
      <c r="AL787" s="273"/>
      <c r="AM787" s="273"/>
      <c r="AN787" s="273"/>
      <c r="AO787" s="273"/>
      <c r="AP787" s="273"/>
      <c r="AQ787" s="273"/>
      <c r="AR787" s="273"/>
      <c r="AS787" s="273"/>
      <c r="AT787" s="273"/>
      <c r="AU787" s="273"/>
      <c r="AV787" s="273"/>
      <c r="AW787" s="273"/>
      <c r="AX787" s="273"/>
      <c r="AY787" s="274"/>
      <c r="AZ787" s="274"/>
      <c r="BA787" s="274"/>
      <c r="BB787" s="274"/>
      <c r="BC787" s="273"/>
      <c r="BD787" s="273"/>
      <c r="BE787" s="273"/>
      <c r="BF787" s="273"/>
      <c r="BG787" s="273"/>
      <c r="BH787" s="273"/>
      <c r="BI787" s="273"/>
      <c r="BJ787" s="273"/>
      <c r="BK787" s="273"/>
      <c r="BL787" s="273"/>
      <c r="BM787" s="273"/>
      <c r="BN787" s="273"/>
      <c r="BO787" s="273"/>
      <c r="BP787" s="273"/>
      <c r="BQ787" s="273"/>
      <c r="BR787" s="273"/>
      <c r="BS787" s="273"/>
      <c r="BT787" s="273"/>
      <c r="BU787" s="273"/>
      <c r="BV787" s="273"/>
      <c r="BW787" s="273"/>
      <c r="BX787" s="273"/>
      <c r="BY787" s="273"/>
      <c r="BZ787" s="273"/>
      <c r="CA787" s="273"/>
      <c r="CB787" s="273"/>
      <c r="CC787" s="273"/>
      <c r="CD787" s="273"/>
      <c r="CE787" s="273"/>
      <c r="CF787" s="273"/>
      <c r="CG787" s="273"/>
      <c r="CH787" s="273"/>
      <c r="CI787" s="273"/>
      <c r="CJ787" s="273"/>
      <c r="CK787" s="273"/>
      <c r="CL787" s="273"/>
      <c r="CM787" s="273"/>
      <c r="CN787" s="273"/>
      <c r="CO787" s="273"/>
      <c r="CP787" s="273"/>
      <c r="CQ787" s="273"/>
      <c r="CR787" s="273"/>
      <c r="CS787" s="273"/>
      <c r="CT787" s="273"/>
      <c r="CU787" s="273"/>
      <c r="CV787" s="273"/>
      <c r="CW787" s="273"/>
      <c r="CX787" s="274"/>
      <c r="CY787" s="273"/>
      <c r="CZ787" s="273"/>
      <c r="DA787" s="273"/>
      <c r="DB787" s="273"/>
      <c r="DC787" s="273"/>
      <c r="DD787" s="273"/>
      <c r="DE787" s="273"/>
      <c r="DF787" s="273"/>
      <c r="DM787" s="16"/>
      <c r="DN787" s="16"/>
      <c r="DO787" s="17"/>
      <c r="DP787" s="12"/>
      <c r="DQ787" s="12"/>
      <c r="DR787" s="18"/>
      <c r="DS787" s="19"/>
      <c r="DT787" s="19"/>
      <c r="DU787" s="19"/>
      <c r="DV787" s="19"/>
      <c r="DW787" s="19"/>
      <c r="DX787" s="20"/>
      <c r="DY787" s="20"/>
      <c r="DZ787" s="21"/>
      <c r="EA787" s="21"/>
      <c r="EB787" s="21"/>
      <c r="EC787" s="18"/>
      <c r="ED787" s="21"/>
      <c r="EE787" s="21"/>
      <c r="EF787" s="21"/>
      <c r="EG787" s="21"/>
      <c r="EH787" s="21"/>
      <c r="EI787" s="20"/>
      <c r="EJ787" s="16"/>
      <c r="EK787" s="21"/>
      <c r="EL787" s="21"/>
      <c r="EM787" s="21"/>
      <c r="EN787" s="18"/>
      <c r="EO787" s="22"/>
      <c r="EP787" s="22"/>
      <c r="EQ787" s="22"/>
      <c r="ER787" s="22"/>
      <c r="ES787" s="22"/>
      <c r="ET787" s="20"/>
      <c r="EU787" s="23"/>
      <c r="EV787" s="22"/>
      <c r="EW787" s="22"/>
      <c r="EX787" s="22"/>
      <c r="EY787" s="24"/>
      <c r="EZ787" s="25"/>
      <c r="FA787" s="25"/>
      <c r="FB787" s="25"/>
      <c r="FC787" s="25"/>
      <c r="FD787" s="25"/>
    </row>
    <row r="788" spans="1:160" ht="12.4" customHeight="1" x14ac:dyDescent="0.25">
      <c r="A788" s="290"/>
      <c r="B788" s="205"/>
      <c r="H788" s="292"/>
      <c r="M788" s="205"/>
      <c r="N788" s="205"/>
      <c r="O788" s="205"/>
      <c r="P788" s="271"/>
      <c r="Q788" s="271"/>
      <c r="R788" s="227"/>
      <c r="S788" s="205"/>
      <c r="T788" s="205"/>
      <c r="U788" s="227"/>
      <c r="V788" s="227"/>
      <c r="W788" s="227"/>
      <c r="X788" s="272"/>
      <c r="Y788" s="272"/>
      <c r="Z788" s="227"/>
      <c r="AA788" s="273"/>
      <c r="AB788" s="273"/>
      <c r="AC788" s="273"/>
      <c r="AD788" s="274"/>
      <c r="AE788" s="273"/>
      <c r="AF788" s="273"/>
      <c r="AG788" s="273"/>
      <c r="AH788" s="274"/>
      <c r="AI788" s="273"/>
      <c r="AJ788" s="273"/>
      <c r="AK788" s="273"/>
      <c r="AL788" s="274"/>
      <c r="AM788" s="273"/>
      <c r="AN788" s="273"/>
      <c r="AO788" s="273"/>
      <c r="AP788" s="274"/>
      <c r="AQ788" s="273"/>
      <c r="AR788" s="273"/>
      <c r="AS788" s="273"/>
      <c r="AT788" s="274"/>
      <c r="AU788" s="273"/>
      <c r="AV788" s="273"/>
      <c r="AW788" s="273"/>
      <c r="AX788" s="274"/>
      <c r="AY788" s="274"/>
      <c r="AZ788" s="274"/>
      <c r="BA788" s="274"/>
      <c r="BB788" s="274"/>
      <c r="BC788" s="273"/>
      <c r="BD788" s="273"/>
      <c r="BE788" s="273"/>
      <c r="BF788" s="274"/>
      <c r="BG788" s="273"/>
      <c r="BH788" s="273"/>
      <c r="BI788" s="273"/>
      <c r="BJ788" s="274"/>
      <c r="BK788" s="273"/>
      <c r="BL788" s="273"/>
      <c r="BM788" s="273"/>
      <c r="BN788" s="274"/>
      <c r="BO788" s="273"/>
      <c r="BP788" s="273"/>
      <c r="BQ788" s="273"/>
      <c r="BR788" s="274"/>
      <c r="BS788" s="273"/>
      <c r="BT788" s="273"/>
      <c r="BU788" s="273"/>
      <c r="BV788" s="274"/>
      <c r="BW788" s="273"/>
      <c r="BX788" s="273"/>
      <c r="BY788" s="273"/>
      <c r="BZ788" s="274"/>
      <c r="CA788" s="273"/>
      <c r="CB788" s="273"/>
      <c r="CC788" s="273"/>
      <c r="CD788" s="274"/>
      <c r="CE788" s="273"/>
      <c r="CF788" s="273"/>
      <c r="CG788" s="273"/>
      <c r="CH788" s="274"/>
      <c r="CI788" s="273"/>
      <c r="CJ788" s="273"/>
      <c r="CK788" s="273"/>
      <c r="CL788" s="274"/>
      <c r="CM788" s="273"/>
      <c r="CN788" s="273"/>
      <c r="CO788" s="273"/>
      <c r="CP788" s="274"/>
      <c r="CQ788" s="273"/>
      <c r="CR788" s="273"/>
      <c r="CS788" s="273"/>
      <c r="CT788" s="274"/>
      <c r="CU788" s="273"/>
      <c r="CV788" s="274"/>
      <c r="CW788" s="274"/>
      <c r="CX788" s="274"/>
      <c r="CY788" s="273"/>
      <c r="CZ788" s="273"/>
      <c r="DA788" s="273"/>
      <c r="DB788" s="274"/>
      <c r="DC788" s="273"/>
      <c r="DD788" s="273"/>
      <c r="DE788" s="273"/>
      <c r="DF788" s="274"/>
      <c r="DM788" s="16"/>
      <c r="DN788" s="16"/>
      <c r="DO788" s="17"/>
      <c r="DP788" s="12"/>
      <c r="DQ788" s="12"/>
      <c r="DR788" s="18"/>
      <c r="DS788" s="19"/>
      <c r="DT788" s="19"/>
      <c r="DU788" s="19"/>
      <c r="DV788" s="19"/>
      <c r="DW788" s="19"/>
      <c r="DX788" s="20"/>
      <c r="DY788" s="20"/>
      <c r="DZ788" s="21"/>
      <c r="EA788" s="21"/>
      <c r="EB788" s="21"/>
      <c r="EC788" s="18"/>
      <c r="ED788" s="21"/>
      <c r="EE788" s="21"/>
      <c r="EF788" s="21"/>
      <c r="EG788" s="21"/>
      <c r="EH788" s="21"/>
      <c r="EI788" s="20"/>
      <c r="EJ788" s="16"/>
      <c r="EK788" s="21"/>
      <c r="EL788" s="21"/>
      <c r="EM788" s="21"/>
      <c r="EN788" s="18"/>
      <c r="EO788" s="22"/>
      <c r="EP788" s="22"/>
      <c r="EQ788" s="22"/>
      <c r="ER788" s="22"/>
      <c r="ES788" s="22"/>
      <c r="ET788" s="20"/>
      <c r="EU788" s="23"/>
      <c r="EV788" s="22"/>
      <c r="EW788" s="22"/>
      <c r="EX788" s="22"/>
      <c r="EY788" s="24"/>
      <c r="EZ788" s="25"/>
      <c r="FA788" s="25"/>
      <c r="FB788" s="25"/>
      <c r="FC788" s="25"/>
      <c r="FD788" s="25"/>
    </row>
    <row r="789" spans="1:160" ht="12.4" customHeight="1" x14ac:dyDescent="0.25">
      <c r="A789" s="290"/>
      <c r="B789" s="205"/>
      <c r="H789" s="292"/>
      <c r="M789" s="205"/>
      <c r="N789" s="205"/>
      <c r="O789" s="205"/>
      <c r="P789" s="205"/>
      <c r="Q789" s="271"/>
      <c r="R789" s="227"/>
      <c r="S789" s="205"/>
      <c r="T789" s="205"/>
      <c r="U789" s="227"/>
      <c r="V789" s="227"/>
      <c r="W789" s="227"/>
      <c r="X789" s="227"/>
      <c r="Y789" s="272"/>
      <c r="Z789" s="227"/>
      <c r="AA789" s="273"/>
      <c r="AB789" s="273"/>
      <c r="AC789" s="273"/>
      <c r="AD789" s="273"/>
      <c r="AE789" s="273"/>
      <c r="AF789" s="273"/>
      <c r="AG789" s="273"/>
      <c r="AH789" s="273"/>
      <c r="AI789" s="273"/>
      <c r="AJ789" s="273"/>
      <c r="AK789" s="273"/>
      <c r="AL789" s="273"/>
      <c r="AM789" s="273"/>
      <c r="AN789" s="273"/>
      <c r="AO789" s="273"/>
      <c r="AP789" s="273"/>
      <c r="AQ789" s="273"/>
      <c r="AR789" s="273"/>
      <c r="AS789" s="273"/>
      <c r="AT789" s="273"/>
      <c r="AU789" s="273"/>
      <c r="AV789" s="273"/>
      <c r="AW789" s="273"/>
      <c r="AX789" s="273"/>
      <c r="AY789" s="274"/>
      <c r="AZ789" s="274"/>
      <c r="BA789" s="274"/>
      <c r="BB789" s="274"/>
      <c r="BC789" s="273"/>
      <c r="BD789" s="273"/>
      <c r="BE789" s="273"/>
      <c r="BF789" s="273"/>
      <c r="BG789" s="273"/>
      <c r="BH789" s="273"/>
      <c r="BI789" s="273"/>
      <c r="BJ789" s="273"/>
      <c r="BK789" s="273"/>
      <c r="BL789" s="273"/>
      <c r="BM789" s="273"/>
      <c r="BN789" s="273"/>
      <c r="BO789" s="273"/>
      <c r="BP789" s="273"/>
      <c r="BQ789" s="273"/>
      <c r="BR789" s="273"/>
      <c r="BS789" s="273"/>
      <c r="BT789" s="273"/>
      <c r="BU789" s="273"/>
      <c r="BV789" s="273"/>
      <c r="BW789" s="273"/>
      <c r="BX789" s="273"/>
      <c r="BY789" s="273"/>
      <c r="BZ789" s="273"/>
      <c r="CA789" s="273"/>
      <c r="CB789" s="273"/>
      <c r="CC789" s="273"/>
      <c r="CD789" s="273"/>
      <c r="CE789" s="273"/>
      <c r="CF789" s="273"/>
      <c r="CG789" s="273"/>
      <c r="CH789" s="273"/>
      <c r="CI789" s="273"/>
      <c r="CJ789" s="273"/>
      <c r="CK789" s="273"/>
      <c r="CL789" s="273"/>
      <c r="CM789" s="273"/>
      <c r="CN789" s="273"/>
      <c r="CO789" s="273"/>
      <c r="CP789" s="273"/>
      <c r="CQ789" s="273"/>
      <c r="CR789" s="273"/>
      <c r="CS789" s="273"/>
      <c r="CT789" s="273"/>
      <c r="CU789" s="273"/>
      <c r="CV789" s="273"/>
      <c r="CW789" s="274"/>
      <c r="CX789" s="274"/>
      <c r="CY789" s="273"/>
      <c r="CZ789" s="273"/>
      <c r="DA789" s="273"/>
      <c r="DB789" s="273"/>
      <c r="DC789" s="273"/>
      <c r="DD789" s="273"/>
      <c r="DE789" s="273"/>
      <c r="DF789" s="273"/>
      <c r="DM789" s="16"/>
      <c r="DN789" s="16"/>
      <c r="DO789" s="17"/>
      <c r="DP789" s="12"/>
      <c r="DQ789" s="12"/>
      <c r="DR789" s="18"/>
      <c r="DS789" s="19"/>
      <c r="DT789" s="19"/>
      <c r="DU789" s="19"/>
      <c r="DV789" s="19"/>
      <c r="DW789" s="19"/>
      <c r="DX789" s="20"/>
      <c r="DY789" s="20"/>
      <c r="DZ789" s="21"/>
      <c r="EA789" s="21"/>
      <c r="EB789" s="21"/>
      <c r="EC789" s="18"/>
      <c r="ED789" s="21"/>
      <c r="EE789" s="21"/>
      <c r="EF789" s="21"/>
      <c r="EG789" s="21"/>
      <c r="EH789" s="21"/>
      <c r="EI789" s="20"/>
      <c r="EJ789" s="16"/>
      <c r="EK789" s="21"/>
      <c r="EL789" s="21"/>
      <c r="EM789" s="21"/>
      <c r="EN789" s="18"/>
      <c r="EO789" s="22"/>
      <c r="EP789" s="22"/>
      <c r="EQ789" s="22"/>
      <c r="ER789" s="22"/>
      <c r="ES789" s="22"/>
      <c r="ET789" s="20"/>
      <c r="EU789" s="23"/>
      <c r="EV789" s="22"/>
      <c r="EW789" s="22"/>
      <c r="EX789" s="22"/>
      <c r="EY789" s="24"/>
      <c r="EZ789" s="25"/>
      <c r="FA789" s="25"/>
      <c r="FB789" s="25"/>
      <c r="FC789" s="25"/>
      <c r="FD789" s="25"/>
    </row>
    <row r="790" spans="1:160" ht="12.4" customHeight="1" x14ac:dyDescent="0.25">
      <c r="A790" s="290"/>
      <c r="B790" s="205"/>
      <c r="H790" s="292"/>
      <c r="M790" s="205"/>
      <c r="N790" s="205"/>
      <c r="O790" s="205"/>
      <c r="P790" s="271"/>
      <c r="Q790" s="271"/>
      <c r="R790" s="227"/>
      <c r="S790" s="205"/>
      <c r="T790" s="205"/>
      <c r="U790" s="227"/>
      <c r="V790" s="227"/>
      <c r="W790" s="227"/>
      <c r="X790" s="272"/>
      <c r="Y790" s="272"/>
      <c r="Z790" s="227"/>
      <c r="AA790" s="273"/>
      <c r="AB790" s="273"/>
      <c r="AC790" s="273"/>
      <c r="AD790" s="273"/>
      <c r="AE790" s="273"/>
      <c r="AF790" s="273"/>
      <c r="AG790" s="273"/>
      <c r="AH790" s="273"/>
      <c r="AI790" s="274"/>
      <c r="AJ790" s="274"/>
      <c r="AK790" s="274"/>
      <c r="AL790" s="274"/>
      <c r="AM790" s="273"/>
      <c r="AN790" s="273"/>
      <c r="AO790" s="273"/>
      <c r="AP790" s="273"/>
      <c r="AQ790" s="273"/>
      <c r="AR790" s="273"/>
      <c r="AS790" s="273"/>
      <c r="AT790" s="273"/>
      <c r="AU790" s="273"/>
      <c r="AV790" s="273"/>
      <c r="AW790" s="273"/>
      <c r="AX790" s="273"/>
      <c r="AY790" s="273"/>
      <c r="AZ790" s="273"/>
      <c r="BA790" s="273"/>
      <c r="BB790" s="273"/>
      <c r="BC790" s="273"/>
      <c r="BD790" s="273"/>
      <c r="BE790" s="273"/>
      <c r="BF790" s="273"/>
      <c r="BG790" s="273"/>
      <c r="BH790" s="273"/>
      <c r="BI790" s="273"/>
      <c r="BJ790" s="273"/>
      <c r="BK790" s="273"/>
      <c r="BL790" s="273"/>
      <c r="BM790" s="273"/>
      <c r="BN790" s="273"/>
      <c r="BO790" s="273"/>
      <c r="BP790" s="273"/>
      <c r="BQ790" s="273"/>
      <c r="BR790" s="273"/>
      <c r="BS790" s="273"/>
      <c r="BT790" s="273"/>
      <c r="BU790" s="273"/>
      <c r="BV790" s="273"/>
      <c r="BW790" s="273"/>
      <c r="BX790" s="273"/>
      <c r="BY790" s="273"/>
      <c r="BZ790" s="273"/>
      <c r="CA790" s="273"/>
      <c r="CB790" s="273"/>
      <c r="CC790" s="273"/>
      <c r="CD790" s="273"/>
      <c r="CE790" s="273"/>
      <c r="CF790" s="273"/>
      <c r="CG790" s="273"/>
      <c r="CH790" s="273"/>
      <c r="CI790" s="273"/>
      <c r="CJ790" s="273"/>
      <c r="CK790" s="273"/>
      <c r="CL790" s="273"/>
      <c r="CM790" s="273"/>
      <c r="CN790" s="273"/>
      <c r="CO790" s="273"/>
      <c r="CP790" s="273"/>
      <c r="CQ790" s="273"/>
      <c r="CR790" s="273"/>
      <c r="CS790" s="273"/>
      <c r="CT790" s="273"/>
      <c r="CU790" s="274"/>
      <c r="CV790" s="274"/>
      <c r="CW790" s="274"/>
      <c r="CX790" s="274"/>
      <c r="CY790" s="273"/>
      <c r="CZ790" s="273"/>
      <c r="DA790" s="273"/>
      <c r="DB790" s="273"/>
      <c r="DC790" s="273"/>
      <c r="DD790" s="273"/>
      <c r="DE790" s="273"/>
      <c r="DF790" s="273"/>
      <c r="DM790" s="16"/>
      <c r="DN790" s="16"/>
      <c r="DO790" s="17"/>
      <c r="DP790" s="12"/>
      <c r="DQ790" s="12"/>
      <c r="DR790" s="18"/>
      <c r="DS790" s="19"/>
      <c r="DT790" s="19"/>
      <c r="DU790" s="19"/>
      <c r="DV790" s="19"/>
      <c r="DW790" s="19"/>
      <c r="DX790" s="20"/>
      <c r="DY790" s="20"/>
      <c r="DZ790" s="21"/>
      <c r="EA790" s="21"/>
      <c r="EB790" s="21"/>
      <c r="EC790" s="18"/>
      <c r="ED790" s="21"/>
      <c r="EE790" s="21"/>
      <c r="EF790" s="21"/>
      <c r="EG790" s="21"/>
      <c r="EH790" s="21"/>
      <c r="EI790" s="20"/>
      <c r="EJ790" s="16"/>
      <c r="EK790" s="21"/>
      <c r="EL790" s="21"/>
      <c r="EM790" s="21"/>
      <c r="EN790" s="18"/>
      <c r="EO790" s="22"/>
      <c r="EP790" s="22"/>
      <c r="EQ790" s="22"/>
      <c r="ER790" s="22"/>
      <c r="ES790" s="22"/>
      <c r="ET790" s="20"/>
      <c r="EU790" s="23"/>
      <c r="EV790" s="22"/>
      <c r="EW790" s="22"/>
      <c r="EX790" s="22"/>
      <c r="EY790" s="24"/>
      <c r="EZ790" s="25"/>
      <c r="FA790" s="25"/>
      <c r="FB790" s="25"/>
      <c r="FC790" s="25"/>
      <c r="FD790" s="25"/>
    </row>
    <row r="791" spans="1:160" ht="12.4" customHeight="1" x14ac:dyDescent="0.25">
      <c r="A791" s="290"/>
      <c r="B791" s="205"/>
      <c r="H791" s="292"/>
      <c r="M791" s="205"/>
      <c r="N791" s="205"/>
      <c r="O791" s="205"/>
      <c r="P791" s="205"/>
      <c r="Q791" s="271"/>
      <c r="R791" s="227"/>
      <c r="S791" s="205"/>
      <c r="T791" s="205"/>
      <c r="U791" s="227"/>
      <c r="V791" s="227"/>
      <c r="W791" s="227"/>
      <c r="X791" s="272"/>
      <c r="Y791" s="272"/>
      <c r="Z791" s="227"/>
      <c r="AA791" s="273"/>
      <c r="AB791" s="273"/>
      <c r="AC791" s="273"/>
      <c r="AD791" s="273"/>
      <c r="AE791" s="273"/>
      <c r="AF791" s="273"/>
      <c r="AG791" s="273"/>
      <c r="AH791" s="273"/>
      <c r="AI791" s="273"/>
      <c r="AJ791" s="273"/>
      <c r="AK791" s="273"/>
      <c r="AL791" s="274"/>
      <c r="AM791" s="273"/>
      <c r="AN791" s="273"/>
      <c r="AO791" s="273"/>
      <c r="AP791" s="273"/>
      <c r="AQ791" s="273"/>
      <c r="AR791" s="273"/>
      <c r="AS791" s="273"/>
      <c r="AT791" s="273"/>
      <c r="AU791" s="273"/>
      <c r="AV791" s="273"/>
      <c r="AW791" s="273"/>
      <c r="AX791" s="273"/>
      <c r="AY791" s="273"/>
      <c r="AZ791" s="273"/>
      <c r="BA791" s="273"/>
      <c r="BB791" s="273"/>
      <c r="BC791" s="273"/>
      <c r="BD791" s="273"/>
      <c r="BE791" s="273"/>
      <c r="BF791" s="273"/>
      <c r="BG791" s="273"/>
      <c r="BH791" s="273"/>
      <c r="BI791" s="273"/>
      <c r="BJ791" s="273"/>
      <c r="BK791" s="273"/>
      <c r="BL791" s="273"/>
      <c r="BM791" s="273"/>
      <c r="BN791" s="273"/>
      <c r="BO791" s="273"/>
      <c r="BP791" s="273"/>
      <c r="BQ791" s="273"/>
      <c r="BR791" s="273"/>
      <c r="BS791" s="273"/>
      <c r="BT791" s="273"/>
      <c r="BU791" s="273"/>
      <c r="BV791" s="273"/>
      <c r="BW791" s="273"/>
      <c r="BX791" s="273"/>
      <c r="BY791" s="273"/>
      <c r="BZ791" s="273"/>
      <c r="CA791" s="273"/>
      <c r="CB791" s="273"/>
      <c r="CC791" s="273"/>
      <c r="CD791" s="273"/>
      <c r="CE791" s="273"/>
      <c r="CF791" s="273"/>
      <c r="CG791" s="273"/>
      <c r="CH791" s="273"/>
      <c r="CI791" s="273"/>
      <c r="CJ791" s="273"/>
      <c r="CK791" s="273"/>
      <c r="CL791" s="273"/>
      <c r="CM791" s="273"/>
      <c r="CN791" s="273"/>
      <c r="CO791" s="273"/>
      <c r="CP791" s="273"/>
      <c r="CQ791" s="273"/>
      <c r="CR791" s="273"/>
      <c r="CS791" s="273"/>
      <c r="CT791" s="273"/>
      <c r="CU791" s="273"/>
      <c r="CV791" s="273"/>
      <c r="CW791" s="273"/>
      <c r="CX791" s="274"/>
      <c r="CY791" s="273"/>
      <c r="CZ791" s="273"/>
      <c r="DA791" s="273"/>
      <c r="DB791" s="273"/>
      <c r="DC791" s="273"/>
      <c r="DD791" s="273"/>
      <c r="DE791" s="273"/>
      <c r="DF791" s="273"/>
      <c r="DM791" s="16"/>
      <c r="DN791" s="16"/>
      <c r="DO791" s="17"/>
      <c r="DP791" s="12"/>
      <c r="DQ791" s="12"/>
      <c r="DR791" s="18"/>
      <c r="DS791" s="19"/>
      <c r="DT791" s="19"/>
      <c r="DU791" s="19"/>
      <c r="DV791" s="19"/>
      <c r="DW791" s="19"/>
      <c r="DX791" s="20"/>
      <c r="DY791" s="20"/>
      <c r="DZ791" s="21"/>
      <c r="EA791" s="21"/>
      <c r="EB791" s="21"/>
      <c r="EC791" s="18"/>
      <c r="ED791" s="21"/>
      <c r="EE791" s="21"/>
      <c r="EF791" s="21"/>
      <c r="EG791" s="21"/>
      <c r="EH791" s="21"/>
      <c r="EI791" s="20"/>
      <c r="EJ791" s="16"/>
      <c r="EK791" s="21"/>
      <c r="EL791" s="21"/>
      <c r="EM791" s="21"/>
      <c r="EN791" s="18"/>
      <c r="EO791" s="22"/>
      <c r="EP791" s="22"/>
      <c r="EQ791" s="22"/>
      <c r="ER791" s="22"/>
      <c r="ES791" s="22"/>
      <c r="ET791" s="20"/>
      <c r="EU791" s="23"/>
      <c r="EV791" s="22"/>
      <c r="EW791" s="22"/>
      <c r="EX791" s="22"/>
      <c r="EY791" s="24"/>
      <c r="EZ791" s="25"/>
      <c r="FA791" s="25"/>
      <c r="FB791" s="25"/>
      <c r="FC791" s="25"/>
      <c r="FD791" s="25"/>
    </row>
    <row r="792" spans="1:160" ht="12.4" customHeight="1" x14ac:dyDescent="0.25">
      <c r="A792" s="290"/>
      <c r="B792" s="205"/>
      <c r="H792" s="292"/>
      <c r="M792" s="205"/>
      <c r="N792" s="205"/>
      <c r="O792" s="205"/>
      <c r="P792" s="205"/>
      <c r="Q792" s="271"/>
      <c r="R792" s="227"/>
      <c r="S792" s="205"/>
      <c r="T792" s="205"/>
      <c r="U792" s="227"/>
      <c r="V792" s="227"/>
      <c r="W792" s="227"/>
      <c r="X792" s="272"/>
      <c r="Y792" s="272"/>
      <c r="Z792" s="227"/>
      <c r="AA792" s="273"/>
      <c r="AB792" s="273"/>
      <c r="AC792" s="273"/>
      <c r="AD792" s="273"/>
      <c r="AE792" s="273"/>
      <c r="AF792" s="273"/>
      <c r="AG792" s="273"/>
      <c r="AH792" s="273"/>
      <c r="AI792" s="274"/>
      <c r="AJ792" s="274"/>
      <c r="AK792" s="274"/>
      <c r="AL792" s="274"/>
      <c r="AM792" s="273"/>
      <c r="AN792" s="273"/>
      <c r="AO792" s="273"/>
      <c r="AP792" s="273"/>
      <c r="AQ792" s="273"/>
      <c r="AR792" s="273"/>
      <c r="AS792" s="273"/>
      <c r="AT792" s="273"/>
      <c r="AU792" s="273"/>
      <c r="AV792" s="273"/>
      <c r="AW792" s="273"/>
      <c r="AX792" s="273"/>
      <c r="AY792" s="273"/>
      <c r="AZ792" s="273"/>
      <c r="BA792" s="273"/>
      <c r="BB792" s="273"/>
      <c r="BC792" s="273"/>
      <c r="BD792" s="273"/>
      <c r="BE792" s="273"/>
      <c r="BF792" s="273"/>
      <c r="BG792" s="273"/>
      <c r="BH792" s="273"/>
      <c r="BI792" s="273"/>
      <c r="BJ792" s="273"/>
      <c r="BK792" s="273"/>
      <c r="BL792" s="273"/>
      <c r="BM792" s="273"/>
      <c r="BN792" s="273"/>
      <c r="BO792" s="273"/>
      <c r="BP792" s="273"/>
      <c r="BQ792" s="273"/>
      <c r="BR792" s="273"/>
      <c r="BS792" s="273"/>
      <c r="BT792" s="273"/>
      <c r="BU792" s="273"/>
      <c r="BV792" s="273"/>
      <c r="BW792" s="273"/>
      <c r="BX792" s="273"/>
      <c r="BY792" s="273"/>
      <c r="BZ792" s="273"/>
      <c r="CA792" s="273"/>
      <c r="CB792" s="273"/>
      <c r="CC792" s="273"/>
      <c r="CD792" s="273"/>
      <c r="CE792" s="273"/>
      <c r="CF792" s="273"/>
      <c r="CG792" s="273"/>
      <c r="CH792" s="273"/>
      <c r="CI792" s="273"/>
      <c r="CJ792" s="273"/>
      <c r="CK792" s="273"/>
      <c r="CL792" s="273"/>
      <c r="CM792" s="273"/>
      <c r="CN792" s="273"/>
      <c r="CO792" s="273"/>
      <c r="CP792" s="273"/>
      <c r="CQ792" s="273"/>
      <c r="CR792" s="273"/>
      <c r="CS792" s="273"/>
      <c r="CT792" s="273"/>
      <c r="CU792" s="273"/>
      <c r="CV792" s="273"/>
      <c r="CW792" s="273"/>
      <c r="CX792" s="273"/>
      <c r="CY792" s="273"/>
      <c r="CZ792" s="273"/>
      <c r="DA792" s="273"/>
      <c r="DB792" s="273"/>
      <c r="DC792" s="273"/>
      <c r="DD792" s="273"/>
      <c r="DE792" s="273"/>
      <c r="DF792" s="273"/>
      <c r="DM792" s="16"/>
      <c r="DN792" s="16"/>
      <c r="DO792" s="17"/>
      <c r="DP792" s="12"/>
      <c r="DQ792" s="12"/>
      <c r="DR792" s="18"/>
      <c r="DS792" s="19"/>
      <c r="DT792" s="19"/>
      <c r="DU792" s="19"/>
      <c r="DV792" s="19"/>
      <c r="DW792" s="19"/>
      <c r="DX792" s="20"/>
      <c r="DY792" s="20"/>
      <c r="DZ792" s="21"/>
      <c r="EA792" s="21"/>
      <c r="EB792" s="21"/>
      <c r="EC792" s="18"/>
      <c r="ED792" s="21"/>
      <c r="EE792" s="21"/>
      <c r="EF792" s="21"/>
      <c r="EG792" s="21"/>
      <c r="EH792" s="21"/>
      <c r="EI792" s="20"/>
      <c r="EJ792" s="16"/>
      <c r="EK792" s="21"/>
      <c r="EL792" s="21"/>
      <c r="EM792" s="21"/>
      <c r="EN792" s="18"/>
      <c r="EO792" s="22"/>
      <c r="EP792" s="22"/>
      <c r="EQ792" s="22"/>
      <c r="ER792" s="22"/>
      <c r="ES792" s="22"/>
      <c r="ET792" s="20"/>
      <c r="EU792" s="23"/>
      <c r="EV792" s="22"/>
      <c r="EW792" s="22"/>
      <c r="EX792" s="22"/>
      <c r="EY792" s="24"/>
      <c r="EZ792" s="25"/>
      <c r="FA792" s="25"/>
      <c r="FB792" s="25"/>
      <c r="FC792" s="25"/>
      <c r="FD792" s="25"/>
    </row>
    <row r="793" spans="1:160" ht="12.4" customHeight="1" x14ac:dyDescent="0.25">
      <c r="A793" s="290"/>
      <c r="B793" s="205"/>
      <c r="H793" s="292"/>
      <c r="M793" s="205"/>
      <c r="N793" s="205"/>
      <c r="O793" s="205"/>
      <c r="P793" s="205"/>
      <c r="Q793" s="271"/>
      <c r="R793" s="227"/>
      <c r="S793" s="205"/>
      <c r="T793" s="205"/>
      <c r="U793" s="227"/>
      <c r="V793" s="227"/>
      <c r="W793" s="227"/>
      <c r="X793" s="272"/>
      <c r="Y793" s="272"/>
      <c r="Z793" s="227"/>
      <c r="AA793" s="273"/>
      <c r="AB793" s="273"/>
      <c r="AC793" s="273"/>
      <c r="AD793" s="273"/>
      <c r="AE793" s="273"/>
      <c r="AF793" s="273"/>
      <c r="AG793" s="273"/>
      <c r="AH793" s="273"/>
      <c r="AI793" s="274"/>
      <c r="AJ793" s="274"/>
      <c r="AK793" s="274"/>
      <c r="AL793" s="273"/>
      <c r="AM793" s="273"/>
      <c r="AN793" s="273"/>
      <c r="AO793" s="273"/>
      <c r="AP793" s="273"/>
      <c r="AQ793" s="273"/>
      <c r="AR793" s="273"/>
      <c r="AS793" s="273"/>
      <c r="AT793" s="274"/>
      <c r="AU793" s="273"/>
      <c r="AV793" s="273"/>
      <c r="AW793" s="273"/>
      <c r="AX793" s="273"/>
      <c r="AY793" s="273"/>
      <c r="AZ793" s="273"/>
      <c r="BA793" s="273"/>
      <c r="BB793" s="273"/>
      <c r="BC793" s="273"/>
      <c r="BD793" s="273"/>
      <c r="BE793" s="273"/>
      <c r="BF793" s="273"/>
      <c r="BG793" s="273"/>
      <c r="BH793" s="273"/>
      <c r="BI793" s="273"/>
      <c r="BJ793" s="273"/>
      <c r="BK793" s="273"/>
      <c r="BL793" s="273"/>
      <c r="BM793" s="273"/>
      <c r="BN793" s="273"/>
      <c r="BO793" s="273"/>
      <c r="BP793" s="273"/>
      <c r="BQ793" s="273"/>
      <c r="BR793" s="273"/>
      <c r="BS793" s="273"/>
      <c r="BT793" s="273"/>
      <c r="BU793" s="273"/>
      <c r="BV793" s="273"/>
      <c r="BW793" s="273"/>
      <c r="BX793" s="273"/>
      <c r="BY793" s="273"/>
      <c r="BZ793" s="273"/>
      <c r="CA793" s="273"/>
      <c r="CB793" s="273"/>
      <c r="CC793" s="273"/>
      <c r="CD793" s="273"/>
      <c r="CE793" s="273"/>
      <c r="CF793" s="273"/>
      <c r="CG793" s="273"/>
      <c r="CH793" s="273"/>
      <c r="CI793" s="273"/>
      <c r="CJ793" s="273"/>
      <c r="CK793" s="273"/>
      <c r="CL793" s="273"/>
      <c r="CM793" s="273"/>
      <c r="CN793" s="273"/>
      <c r="CO793" s="273"/>
      <c r="CP793" s="273"/>
      <c r="CQ793" s="273"/>
      <c r="CR793" s="273"/>
      <c r="CS793" s="273"/>
      <c r="CT793" s="273"/>
      <c r="CU793" s="274"/>
      <c r="CV793" s="274"/>
      <c r="CW793" s="274"/>
      <c r="CX793" s="274"/>
      <c r="CY793" s="273"/>
      <c r="CZ793" s="273"/>
      <c r="DA793" s="273"/>
      <c r="DB793" s="273"/>
      <c r="DC793" s="273"/>
      <c r="DD793" s="273"/>
      <c r="DE793" s="273"/>
      <c r="DF793" s="273"/>
      <c r="DM793" s="16"/>
      <c r="DN793" s="16"/>
      <c r="DO793" s="17"/>
      <c r="DP793" s="12"/>
      <c r="DQ793" s="12"/>
      <c r="DR793" s="18"/>
      <c r="DS793" s="19"/>
      <c r="DT793" s="19"/>
      <c r="DU793" s="19"/>
      <c r="DV793" s="19"/>
      <c r="DW793" s="19"/>
      <c r="DX793" s="20"/>
      <c r="DY793" s="20"/>
      <c r="DZ793" s="21"/>
      <c r="EA793" s="21"/>
      <c r="EB793" s="21"/>
      <c r="EC793" s="18"/>
      <c r="ED793" s="21"/>
      <c r="EE793" s="21"/>
      <c r="EF793" s="21"/>
      <c r="EG793" s="21"/>
      <c r="EH793" s="21"/>
      <c r="EI793" s="20"/>
      <c r="EJ793" s="16"/>
      <c r="EK793" s="21"/>
      <c r="EL793" s="21"/>
      <c r="EM793" s="21"/>
      <c r="EN793" s="18"/>
      <c r="EO793" s="22"/>
      <c r="EP793" s="22"/>
      <c r="EQ793" s="22"/>
      <c r="ER793" s="22"/>
      <c r="ES793" s="22"/>
      <c r="ET793" s="20"/>
      <c r="EU793" s="23"/>
      <c r="EV793" s="22"/>
      <c r="EW793" s="22"/>
      <c r="EX793" s="22"/>
      <c r="EY793" s="24"/>
      <c r="EZ793" s="25"/>
      <c r="FA793" s="25"/>
      <c r="FB793" s="25"/>
      <c r="FC793" s="25"/>
      <c r="FD793" s="25"/>
    </row>
    <row r="794" spans="1:160" ht="12.4" customHeight="1" x14ac:dyDescent="0.25">
      <c r="A794" s="290"/>
      <c r="B794" s="205"/>
      <c r="H794" s="292"/>
      <c r="M794" s="205"/>
      <c r="N794" s="205"/>
      <c r="O794" s="205"/>
      <c r="P794" s="205"/>
      <c r="Q794" s="271"/>
      <c r="R794" s="227"/>
      <c r="S794" s="205"/>
      <c r="T794" s="205"/>
      <c r="U794" s="227"/>
      <c r="V794" s="227"/>
      <c r="W794" s="227"/>
      <c r="X794" s="272"/>
      <c r="Y794" s="272"/>
      <c r="Z794" s="227"/>
      <c r="AA794" s="273"/>
      <c r="AB794" s="273"/>
      <c r="AC794" s="273"/>
      <c r="AD794" s="273"/>
      <c r="AE794" s="273"/>
      <c r="AF794" s="273"/>
      <c r="AG794" s="273"/>
      <c r="AH794" s="273"/>
      <c r="AI794" s="273"/>
      <c r="AJ794" s="273"/>
      <c r="AK794" s="273"/>
      <c r="AL794" s="273"/>
      <c r="AM794" s="273"/>
      <c r="AN794" s="273"/>
      <c r="AO794" s="273"/>
      <c r="AP794" s="273"/>
      <c r="AQ794" s="273"/>
      <c r="AR794" s="273"/>
      <c r="AS794" s="273"/>
      <c r="AT794" s="273"/>
      <c r="AU794" s="273"/>
      <c r="AV794" s="273"/>
      <c r="AW794" s="273"/>
      <c r="AX794" s="273"/>
      <c r="AY794" s="274"/>
      <c r="AZ794" s="274"/>
      <c r="BA794" s="274"/>
      <c r="BB794" s="274"/>
      <c r="BC794" s="273"/>
      <c r="BD794" s="273"/>
      <c r="BE794" s="273"/>
      <c r="BF794" s="273"/>
      <c r="BG794" s="273"/>
      <c r="BH794" s="273"/>
      <c r="BI794" s="273"/>
      <c r="BJ794" s="273"/>
      <c r="BK794" s="273"/>
      <c r="BL794" s="273"/>
      <c r="BM794" s="273"/>
      <c r="BN794" s="273"/>
      <c r="BO794" s="273"/>
      <c r="BP794" s="273"/>
      <c r="BQ794" s="273"/>
      <c r="BR794" s="273"/>
      <c r="BS794" s="273"/>
      <c r="BT794" s="273"/>
      <c r="BU794" s="273"/>
      <c r="BV794" s="273"/>
      <c r="BW794" s="273"/>
      <c r="BX794" s="273"/>
      <c r="BY794" s="273"/>
      <c r="BZ794" s="273"/>
      <c r="CA794" s="273"/>
      <c r="CB794" s="273"/>
      <c r="CC794" s="273"/>
      <c r="CD794" s="273"/>
      <c r="CE794" s="273"/>
      <c r="CF794" s="273"/>
      <c r="CG794" s="273"/>
      <c r="CH794" s="273"/>
      <c r="CI794" s="273"/>
      <c r="CJ794" s="273"/>
      <c r="CK794" s="273"/>
      <c r="CL794" s="273"/>
      <c r="CM794" s="273"/>
      <c r="CN794" s="273"/>
      <c r="CO794" s="273"/>
      <c r="CP794" s="273"/>
      <c r="CQ794" s="273"/>
      <c r="CR794" s="273"/>
      <c r="CS794" s="273"/>
      <c r="CT794" s="273"/>
      <c r="CU794" s="273"/>
      <c r="CV794" s="273"/>
      <c r="CW794" s="274"/>
      <c r="CX794" s="274"/>
      <c r="CY794" s="273"/>
      <c r="CZ794" s="273"/>
      <c r="DA794" s="273"/>
      <c r="DB794" s="273"/>
      <c r="DC794" s="273"/>
      <c r="DD794" s="273"/>
      <c r="DE794" s="273"/>
      <c r="DF794" s="273"/>
      <c r="DM794" s="16"/>
      <c r="DN794" s="16"/>
      <c r="DO794" s="17"/>
      <c r="DP794" s="12"/>
      <c r="DQ794" s="12"/>
      <c r="DR794" s="18"/>
      <c r="DS794" s="19"/>
      <c r="DT794" s="19"/>
      <c r="DU794" s="19"/>
      <c r="DV794" s="19"/>
      <c r="DW794" s="19"/>
      <c r="DX794" s="20"/>
      <c r="DY794" s="20"/>
      <c r="DZ794" s="21"/>
      <c r="EA794" s="21"/>
      <c r="EB794" s="21"/>
      <c r="EC794" s="18"/>
      <c r="ED794" s="21"/>
      <c r="EE794" s="21"/>
      <c r="EF794" s="21"/>
      <c r="EG794" s="21"/>
      <c r="EH794" s="21"/>
      <c r="EI794" s="20"/>
      <c r="EJ794" s="16"/>
      <c r="EK794" s="21"/>
      <c r="EL794" s="21"/>
      <c r="EM794" s="21"/>
      <c r="EN794" s="18"/>
      <c r="EO794" s="22"/>
      <c r="EP794" s="22"/>
      <c r="EQ794" s="22"/>
      <c r="ER794" s="22"/>
      <c r="ES794" s="22"/>
      <c r="ET794" s="20"/>
      <c r="EU794" s="23"/>
      <c r="EV794" s="22"/>
      <c r="EW794" s="22"/>
      <c r="EX794" s="22"/>
      <c r="EY794" s="24"/>
      <c r="EZ794" s="25"/>
      <c r="FA794" s="25"/>
      <c r="FB794" s="25"/>
      <c r="FC794" s="25"/>
      <c r="FD794" s="25"/>
    </row>
    <row r="795" spans="1:160" ht="12.4" customHeight="1" x14ac:dyDescent="0.25">
      <c r="A795" s="290"/>
      <c r="B795" s="205"/>
      <c r="H795" s="292"/>
      <c r="M795" s="205"/>
      <c r="N795" s="205"/>
      <c r="O795" s="205"/>
      <c r="P795" s="205"/>
      <c r="Q795" s="271"/>
      <c r="R795" s="227"/>
      <c r="S795" s="205"/>
      <c r="T795" s="205"/>
      <c r="U795" s="227"/>
      <c r="V795" s="227"/>
      <c r="W795" s="227"/>
      <c r="X795" s="272"/>
      <c r="Y795" s="272"/>
      <c r="Z795" s="227"/>
      <c r="AA795" s="273"/>
      <c r="AB795" s="273"/>
      <c r="AC795" s="273"/>
      <c r="AD795" s="273"/>
      <c r="AE795" s="273"/>
      <c r="AF795" s="273"/>
      <c r="AG795" s="273"/>
      <c r="AH795" s="273"/>
      <c r="AI795" s="274"/>
      <c r="AJ795" s="274"/>
      <c r="AK795" s="274"/>
      <c r="AL795" s="274"/>
      <c r="AM795" s="273"/>
      <c r="AN795" s="273"/>
      <c r="AO795" s="273"/>
      <c r="AP795" s="273"/>
      <c r="AQ795" s="273"/>
      <c r="AR795" s="273"/>
      <c r="AS795" s="273"/>
      <c r="AT795" s="273"/>
      <c r="AU795" s="273"/>
      <c r="AV795" s="273"/>
      <c r="AW795" s="273"/>
      <c r="AX795" s="273"/>
      <c r="AY795" s="273"/>
      <c r="AZ795" s="273"/>
      <c r="BA795" s="273"/>
      <c r="BB795" s="273"/>
      <c r="BC795" s="273"/>
      <c r="BD795" s="273"/>
      <c r="BE795" s="273"/>
      <c r="BF795" s="273"/>
      <c r="BG795" s="273"/>
      <c r="BH795" s="273"/>
      <c r="BI795" s="273"/>
      <c r="BJ795" s="273"/>
      <c r="BK795" s="273"/>
      <c r="BL795" s="273"/>
      <c r="BM795" s="273"/>
      <c r="BN795" s="273"/>
      <c r="BO795" s="273"/>
      <c r="BP795" s="273"/>
      <c r="BQ795" s="273"/>
      <c r="BR795" s="273"/>
      <c r="BS795" s="273"/>
      <c r="BT795" s="273"/>
      <c r="BU795" s="273"/>
      <c r="BV795" s="273"/>
      <c r="BW795" s="273"/>
      <c r="BX795" s="273"/>
      <c r="BY795" s="273"/>
      <c r="BZ795" s="273"/>
      <c r="CA795" s="273"/>
      <c r="CB795" s="273"/>
      <c r="CC795" s="273"/>
      <c r="CD795" s="273"/>
      <c r="CE795" s="273"/>
      <c r="CF795" s="273"/>
      <c r="CG795" s="273"/>
      <c r="CH795" s="273"/>
      <c r="CI795" s="273"/>
      <c r="CJ795" s="273"/>
      <c r="CK795" s="273"/>
      <c r="CL795" s="273"/>
      <c r="CM795" s="273"/>
      <c r="CN795" s="273"/>
      <c r="CO795" s="273"/>
      <c r="CP795" s="273"/>
      <c r="CQ795" s="273"/>
      <c r="CR795" s="273"/>
      <c r="CS795" s="273"/>
      <c r="CT795" s="273"/>
      <c r="CU795" s="273"/>
      <c r="CV795" s="273"/>
      <c r="CW795" s="273"/>
      <c r="CX795" s="273"/>
      <c r="CY795" s="273"/>
      <c r="CZ795" s="273"/>
      <c r="DA795" s="273"/>
      <c r="DB795" s="273"/>
      <c r="DC795" s="273"/>
      <c r="DD795" s="273"/>
      <c r="DE795" s="273"/>
      <c r="DF795" s="273"/>
      <c r="DM795" s="16"/>
      <c r="DN795" s="16"/>
      <c r="DO795" s="17"/>
      <c r="DP795" s="12"/>
      <c r="DQ795" s="12"/>
      <c r="DR795" s="18"/>
      <c r="DS795" s="19"/>
      <c r="DT795" s="19"/>
      <c r="DU795" s="19"/>
      <c r="DV795" s="19"/>
      <c r="DW795" s="19"/>
      <c r="DX795" s="20"/>
      <c r="DY795" s="20"/>
      <c r="DZ795" s="21"/>
      <c r="EA795" s="21"/>
      <c r="EB795" s="21"/>
      <c r="EC795" s="18"/>
      <c r="ED795" s="21"/>
      <c r="EE795" s="21"/>
      <c r="EF795" s="21"/>
      <c r="EG795" s="21"/>
      <c r="EH795" s="21"/>
      <c r="EI795" s="20"/>
      <c r="EJ795" s="16"/>
      <c r="EK795" s="21"/>
      <c r="EL795" s="21"/>
      <c r="EM795" s="21"/>
      <c r="EN795" s="18"/>
      <c r="EO795" s="22"/>
      <c r="EP795" s="22"/>
      <c r="EQ795" s="22"/>
      <c r="ER795" s="22"/>
      <c r="ES795" s="22"/>
      <c r="ET795" s="20"/>
      <c r="EU795" s="23"/>
      <c r="EV795" s="22"/>
      <c r="EW795" s="22"/>
      <c r="EX795" s="22"/>
      <c r="EY795" s="24"/>
      <c r="EZ795" s="25"/>
      <c r="FA795" s="25"/>
      <c r="FB795" s="25"/>
      <c r="FC795" s="25"/>
      <c r="FD795" s="25"/>
    </row>
    <row r="796" spans="1:160" ht="12.4" customHeight="1" x14ac:dyDescent="0.25">
      <c r="A796" s="290"/>
      <c r="B796" s="205"/>
      <c r="H796" s="292"/>
      <c r="M796" s="205"/>
      <c r="N796" s="205"/>
      <c r="O796" s="205"/>
      <c r="P796" s="205"/>
      <c r="Q796" s="271"/>
      <c r="R796" s="227"/>
      <c r="S796" s="205"/>
      <c r="T796" s="205"/>
      <c r="U796" s="227"/>
      <c r="V796" s="227"/>
      <c r="W796" s="227"/>
      <c r="X796" s="272"/>
      <c r="Y796" s="272"/>
      <c r="Z796" s="227"/>
      <c r="AA796" s="273"/>
      <c r="AB796" s="273"/>
      <c r="AC796" s="273"/>
      <c r="AD796" s="273"/>
      <c r="AE796" s="273"/>
      <c r="AF796" s="273"/>
      <c r="AG796" s="273"/>
      <c r="AH796" s="273"/>
      <c r="AI796" s="274"/>
      <c r="AJ796" s="273"/>
      <c r="AK796" s="274"/>
      <c r="AL796" s="274"/>
      <c r="AM796" s="273"/>
      <c r="AN796" s="273"/>
      <c r="AO796" s="273"/>
      <c r="AP796" s="273"/>
      <c r="AQ796" s="273"/>
      <c r="AR796" s="273"/>
      <c r="AS796" s="273"/>
      <c r="AT796" s="273"/>
      <c r="AU796" s="273"/>
      <c r="AV796" s="273"/>
      <c r="AW796" s="273"/>
      <c r="AX796" s="273"/>
      <c r="AY796" s="273"/>
      <c r="AZ796" s="273"/>
      <c r="BA796" s="273"/>
      <c r="BB796" s="273"/>
      <c r="BC796" s="273"/>
      <c r="BD796" s="273"/>
      <c r="BE796" s="273"/>
      <c r="BF796" s="273"/>
      <c r="BG796" s="273"/>
      <c r="BH796" s="273"/>
      <c r="BI796" s="273"/>
      <c r="BJ796" s="273"/>
      <c r="BK796" s="273"/>
      <c r="BL796" s="273"/>
      <c r="BM796" s="273"/>
      <c r="BN796" s="273"/>
      <c r="BO796" s="273"/>
      <c r="BP796" s="273"/>
      <c r="BQ796" s="273"/>
      <c r="BR796" s="273"/>
      <c r="BS796" s="273"/>
      <c r="BT796" s="273"/>
      <c r="BU796" s="273"/>
      <c r="BV796" s="273"/>
      <c r="BW796" s="273"/>
      <c r="BX796" s="273"/>
      <c r="BY796" s="273"/>
      <c r="BZ796" s="273"/>
      <c r="CA796" s="273"/>
      <c r="CB796" s="273"/>
      <c r="CC796" s="273"/>
      <c r="CD796" s="273"/>
      <c r="CE796" s="273"/>
      <c r="CF796" s="273"/>
      <c r="CG796" s="273"/>
      <c r="CH796" s="273"/>
      <c r="CI796" s="273"/>
      <c r="CJ796" s="273"/>
      <c r="CK796" s="273"/>
      <c r="CL796" s="273"/>
      <c r="CM796" s="273"/>
      <c r="CN796" s="273"/>
      <c r="CO796" s="273"/>
      <c r="CP796" s="273"/>
      <c r="CQ796" s="273"/>
      <c r="CR796" s="273"/>
      <c r="CS796" s="273"/>
      <c r="CT796" s="273"/>
      <c r="CU796" s="274"/>
      <c r="CV796" s="274"/>
      <c r="CW796" s="274"/>
      <c r="CX796" s="274"/>
      <c r="CY796" s="273"/>
      <c r="CZ796" s="273"/>
      <c r="DA796" s="273"/>
      <c r="DB796" s="273"/>
      <c r="DC796" s="273"/>
      <c r="DD796" s="273"/>
      <c r="DE796" s="273"/>
      <c r="DF796" s="273"/>
      <c r="DM796" s="16"/>
      <c r="DN796" s="16"/>
      <c r="DO796" s="17"/>
      <c r="DP796" s="12"/>
      <c r="DQ796" s="12"/>
      <c r="DR796" s="18"/>
      <c r="DS796" s="19"/>
      <c r="DT796" s="19"/>
      <c r="DU796" s="19"/>
      <c r="DV796" s="19"/>
      <c r="DW796" s="19"/>
      <c r="DX796" s="20"/>
      <c r="DY796" s="20"/>
      <c r="DZ796" s="21"/>
      <c r="EA796" s="21"/>
      <c r="EB796" s="21"/>
      <c r="EC796" s="18"/>
      <c r="ED796" s="21"/>
      <c r="EE796" s="21"/>
      <c r="EF796" s="21"/>
      <c r="EG796" s="21"/>
      <c r="EH796" s="21"/>
      <c r="EI796" s="20"/>
      <c r="EJ796" s="16"/>
      <c r="EK796" s="21"/>
      <c r="EL796" s="21"/>
      <c r="EM796" s="21"/>
      <c r="EN796" s="18"/>
      <c r="EO796" s="22"/>
      <c r="EP796" s="22"/>
      <c r="EQ796" s="22"/>
      <c r="ER796" s="22"/>
      <c r="ES796" s="22"/>
      <c r="ET796" s="20"/>
      <c r="EU796" s="23"/>
      <c r="EV796" s="22"/>
      <c r="EW796" s="22"/>
      <c r="EX796" s="22"/>
      <c r="EY796" s="24"/>
      <c r="EZ796" s="25"/>
      <c r="FA796" s="25"/>
      <c r="FB796" s="25"/>
      <c r="FC796" s="25"/>
      <c r="FD796" s="25"/>
    </row>
    <row r="797" spans="1:160" ht="12.4" customHeight="1" x14ac:dyDescent="0.25">
      <c r="A797" s="290"/>
      <c r="B797" s="205"/>
      <c r="H797" s="292"/>
      <c r="M797" s="205"/>
      <c r="N797" s="205"/>
      <c r="O797" s="205"/>
      <c r="P797" s="205"/>
      <c r="Q797" s="271"/>
      <c r="R797" s="227"/>
      <c r="S797" s="205"/>
      <c r="T797" s="205"/>
      <c r="U797" s="227"/>
      <c r="V797" s="227"/>
      <c r="W797" s="227"/>
      <c r="X797" s="272"/>
      <c r="Y797" s="272"/>
      <c r="Z797" s="227"/>
      <c r="AA797" s="273"/>
      <c r="AB797" s="273"/>
      <c r="AC797" s="273"/>
      <c r="AD797" s="273"/>
      <c r="AE797" s="273"/>
      <c r="AF797" s="273"/>
      <c r="AG797" s="273"/>
      <c r="AH797" s="273"/>
      <c r="AI797" s="273"/>
      <c r="AJ797" s="273"/>
      <c r="AK797" s="273"/>
      <c r="AL797" s="273"/>
      <c r="AM797" s="273"/>
      <c r="AN797" s="273"/>
      <c r="AO797" s="273"/>
      <c r="AP797" s="273"/>
      <c r="AQ797" s="274"/>
      <c r="AR797" s="274"/>
      <c r="AS797" s="273"/>
      <c r="AT797" s="274"/>
      <c r="AU797" s="273"/>
      <c r="AV797" s="273"/>
      <c r="AW797" s="273"/>
      <c r="AX797" s="273"/>
      <c r="AY797" s="273"/>
      <c r="AZ797" s="273"/>
      <c r="BA797" s="273"/>
      <c r="BB797" s="273"/>
      <c r="BC797" s="273"/>
      <c r="BD797" s="273"/>
      <c r="BE797" s="273"/>
      <c r="BF797" s="273"/>
      <c r="BG797" s="273"/>
      <c r="BH797" s="273"/>
      <c r="BI797" s="273"/>
      <c r="BJ797" s="273"/>
      <c r="BK797" s="273"/>
      <c r="BL797" s="273"/>
      <c r="BM797" s="273"/>
      <c r="BN797" s="273"/>
      <c r="BO797" s="273"/>
      <c r="BP797" s="273"/>
      <c r="BQ797" s="273"/>
      <c r="BR797" s="273"/>
      <c r="BS797" s="273"/>
      <c r="BT797" s="273"/>
      <c r="BU797" s="273"/>
      <c r="BV797" s="273"/>
      <c r="BW797" s="273"/>
      <c r="BX797" s="273"/>
      <c r="BY797" s="273"/>
      <c r="BZ797" s="273"/>
      <c r="CA797" s="273"/>
      <c r="CB797" s="273"/>
      <c r="CC797" s="273"/>
      <c r="CD797" s="273"/>
      <c r="CE797" s="273"/>
      <c r="CF797" s="273"/>
      <c r="CG797" s="273"/>
      <c r="CH797" s="273"/>
      <c r="CI797" s="273"/>
      <c r="CJ797" s="273"/>
      <c r="CK797" s="273"/>
      <c r="CL797" s="273"/>
      <c r="CM797" s="273"/>
      <c r="CN797" s="273"/>
      <c r="CO797" s="273"/>
      <c r="CP797" s="273"/>
      <c r="CQ797" s="273"/>
      <c r="CR797" s="273"/>
      <c r="CS797" s="273"/>
      <c r="CT797" s="273"/>
      <c r="CU797" s="273"/>
      <c r="CV797" s="274"/>
      <c r="CW797" s="274"/>
      <c r="CX797" s="274"/>
      <c r="CY797" s="273"/>
      <c r="CZ797" s="273"/>
      <c r="DA797" s="273"/>
      <c r="DB797" s="273"/>
      <c r="DC797" s="273"/>
      <c r="DD797" s="273"/>
      <c r="DE797" s="273"/>
      <c r="DF797" s="273"/>
      <c r="DM797" s="16"/>
      <c r="DN797" s="16"/>
      <c r="DO797" s="17"/>
      <c r="DP797" s="12"/>
      <c r="DQ797" s="12"/>
      <c r="DR797" s="18"/>
      <c r="DS797" s="19"/>
      <c r="DT797" s="19"/>
      <c r="DU797" s="19"/>
      <c r="DV797" s="19"/>
      <c r="DW797" s="19"/>
      <c r="DX797" s="20"/>
      <c r="DY797" s="20"/>
      <c r="DZ797" s="21"/>
      <c r="EA797" s="21"/>
      <c r="EB797" s="21"/>
      <c r="EC797" s="18"/>
      <c r="ED797" s="21"/>
      <c r="EE797" s="21"/>
      <c r="EF797" s="21"/>
      <c r="EG797" s="21"/>
      <c r="EH797" s="21"/>
      <c r="EI797" s="20"/>
      <c r="EJ797" s="16"/>
      <c r="EK797" s="21"/>
      <c r="EL797" s="21"/>
      <c r="EM797" s="21"/>
      <c r="EN797" s="18"/>
      <c r="EO797" s="22"/>
      <c r="EP797" s="22"/>
      <c r="EQ797" s="22"/>
      <c r="ER797" s="22"/>
      <c r="ES797" s="22"/>
      <c r="ET797" s="20"/>
      <c r="EU797" s="23"/>
      <c r="EV797" s="22"/>
      <c r="EW797" s="22"/>
      <c r="EX797" s="22"/>
      <c r="EY797" s="24"/>
      <c r="EZ797" s="25"/>
      <c r="FA797" s="25"/>
      <c r="FB797" s="25"/>
      <c r="FC797" s="25"/>
      <c r="FD797" s="25"/>
    </row>
    <row r="798" spans="1:160" ht="12.4" customHeight="1" x14ac:dyDescent="0.25">
      <c r="A798" s="290"/>
      <c r="B798" s="205"/>
      <c r="H798" s="292"/>
      <c r="M798" s="205"/>
      <c r="N798" s="205"/>
      <c r="O798" s="205"/>
      <c r="P798" s="271"/>
      <c r="Q798" s="271"/>
      <c r="R798" s="227"/>
      <c r="S798" s="205"/>
      <c r="T798" s="205"/>
      <c r="U798" s="227"/>
      <c r="V798" s="227"/>
      <c r="W798" s="227"/>
      <c r="X798" s="227"/>
      <c r="Y798" s="272"/>
      <c r="Z798" s="227"/>
      <c r="AA798" s="273"/>
      <c r="AB798" s="273"/>
      <c r="AC798" s="273"/>
      <c r="AD798" s="273"/>
      <c r="AE798" s="273"/>
      <c r="AF798" s="273"/>
      <c r="AG798" s="273"/>
      <c r="AH798" s="273"/>
      <c r="AI798" s="274"/>
      <c r="AJ798" s="274"/>
      <c r="AK798" s="274"/>
      <c r="AL798" s="274"/>
      <c r="AM798" s="273"/>
      <c r="AN798" s="273"/>
      <c r="AO798" s="273"/>
      <c r="AP798" s="273"/>
      <c r="AQ798" s="273"/>
      <c r="AR798" s="273"/>
      <c r="AS798" s="273"/>
      <c r="AT798" s="273"/>
      <c r="AU798" s="273"/>
      <c r="AV798" s="273"/>
      <c r="AW798" s="273"/>
      <c r="AX798" s="273"/>
      <c r="AY798" s="273"/>
      <c r="AZ798" s="273"/>
      <c r="BA798" s="273"/>
      <c r="BB798" s="273"/>
      <c r="BC798" s="273"/>
      <c r="BD798" s="273"/>
      <c r="BE798" s="273"/>
      <c r="BF798" s="273"/>
      <c r="BG798" s="273"/>
      <c r="BH798" s="273"/>
      <c r="BI798" s="273"/>
      <c r="BJ798" s="273"/>
      <c r="BK798" s="273"/>
      <c r="BL798" s="273"/>
      <c r="BM798" s="273"/>
      <c r="BN798" s="273"/>
      <c r="BO798" s="273"/>
      <c r="BP798" s="273"/>
      <c r="BQ798" s="273"/>
      <c r="BR798" s="273"/>
      <c r="BS798" s="273"/>
      <c r="BT798" s="273"/>
      <c r="BU798" s="273"/>
      <c r="BV798" s="273"/>
      <c r="BW798" s="273"/>
      <c r="BX798" s="273"/>
      <c r="BY798" s="273"/>
      <c r="BZ798" s="273"/>
      <c r="CA798" s="273"/>
      <c r="CB798" s="273"/>
      <c r="CC798" s="273"/>
      <c r="CD798" s="273"/>
      <c r="CE798" s="273"/>
      <c r="CF798" s="273"/>
      <c r="CG798" s="273"/>
      <c r="CH798" s="273"/>
      <c r="CI798" s="273"/>
      <c r="CJ798" s="273"/>
      <c r="CK798" s="273"/>
      <c r="CL798" s="273"/>
      <c r="CM798" s="273"/>
      <c r="CN798" s="273"/>
      <c r="CO798" s="273"/>
      <c r="CP798" s="273"/>
      <c r="CQ798" s="273"/>
      <c r="CR798" s="273"/>
      <c r="CS798" s="273"/>
      <c r="CT798" s="273"/>
      <c r="CU798" s="274"/>
      <c r="CV798" s="274"/>
      <c r="CW798" s="274"/>
      <c r="CX798" s="274"/>
      <c r="CY798" s="273"/>
      <c r="CZ798" s="273"/>
      <c r="DA798" s="273"/>
      <c r="DB798" s="273"/>
      <c r="DC798" s="273"/>
      <c r="DD798" s="273"/>
      <c r="DE798" s="273"/>
      <c r="DF798" s="273"/>
      <c r="DM798" s="16"/>
      <c r="DN798" s="16"/>
      <c r="DO798" s="17"/>
      <c r="DP798" s="12"/>
      <c r="DQ798" s="12"/>
      <c r="DR798" s="18"/>
      <c r="DS798" s="19"/>
      <c r="DT798" s="19"/>
      <c r="DU798" s="19"/>
      <c r="DV798" s="19"/>
      <c r="DW798" s="19"/>
      <c r="DX798" s="20"/>
      <c r="DY798" s="20"/>
      <c r="DZ798" s="21"/>
      <c r="EA798" s="21"/>
      <c r="EB798" s="21"/>
      <c r="EC798" s="18"/>
      <c r="ED798" s="21"/>
      <c r="EE798" s="21"/>
      <c r="EF798" s="21"/>
      <c r="EG798" s="21"/>
      <c r="EH798" s="21"/>
      <c r="EI798" s="20"/>
      <c r="EJ798" s="16"/>
      <c r="EK798" s="21"/>
      <c r="EL798" s="21"/>
      <c r="EM798" s="21"/>
      <c r="EN798" s="18"/>
      <c r="EO798" s="22"/>
      <c r="EP798" s="22"/>
      <c r="EQ798" s="22"/>
      <c r="ER798" s="22"/>
      <c r="ES798" s="22"/>
      <c r="ET798" s="20"/>
      <c r="EU798" s="23"/>
      <c r="EV798" s="22"/>
      <c r="EW798" s="22"/>
      <c r="EX798" s="22"/>
      <c r="EY798" s="24"/>
      <c r="EZ798" s="25"/>
      <c r="FA798" s="25"/>
      <c r="FB798" s="25"/>
      <c r="FC798" s="25"/>
      <c r="FD798" s="25"/>
    </row>
    <row r="799" spans="1:160" ht="12.4" customHeight="1" x14ac:dyDescent="0.25">
      <c r="A799" s="290"/>
      <c r="B799" s="205"/>
      <c r="H799" s="292"/>
      <c r="M799" s="205"/>
      <c r="N799" s="205"/>
      <c r="O799" s="205"/>
      <c r="P799" s="205"/>
      <c r="Q799" s="271"/>
      <c r="R799" s="227"/>
      <c r="S799" s="205"/>
      <c r="T799" s="205"/>
      <c r="U799" s="227"/>
      <c r="V799" s="227"/>
      <c r="W799" s="227"/>
      <c r="X799" s="227"/>
      <c r="Y799" s="272"/>
      <c r="Z799" s="227"/>
      <c r="AA799" s="273"/>
      <c r="AB799" s="273"/>
      <c r="AC799" s="273"/>
      <c r="AD799" s="273"/>
      <c r="AE799" s="273"/>
      <c r="AF799" s="273"/>
      <c r="AG799" s="273"/>
      <c r="AH799" s="273"/>
      <c r="AI799" s="273"/>
      <c r="AJ799" s="273"/>
      <c r="AK799" s="273"/>
      <c r="AL799" s="273"/>
      <c r="AM799" s="273"/>
      <c r="AN799" s="273"/>
      <c r="AO799" s="273"/>
      <c r="AP799" s="273"/>
      <c r="AQ799" s="273"/>
      <c r="AR799" s="273"/>
      <c r="AS799" s="273"/>
      <c r="AT799" s="273"/>
      <c r="AU799" s="273"/>
      <c r="AV799" s="273"/>
      <c r="AW799" s="273"/>
      <c r="AX799" s="273"/>
      <c r="AY799" s="274"/>
      <c r="AZ799" s="274"/>
      <c r="BA799" s="274"/>
      <c r="BB799" s="274"/>
      <c r="BC799" s="273"/>
      <c r="BD799" s="273"/>
      <c r="BE799" s="273"/>
      <c r="BF799" s="273"/>
      <c r="BG799" s="273"/>
      <c r="BH799" s="273"/>
      <c r="BI799" s="273"/>
      <c r="BJ799" s="273"/>
      <c r="BK799" s="273"/>
      <c r="BL799" s="273"/>
      <c r="BM799" s="273"/>
      <c r="BN799" s="273"/>
      <c r="BO799" s="273"/>
      <c r="BP799" s="273"/>
      <c r="BQ799" s="273"/>
      <c r="BR799" s="273"/>
      <c r="BS799" s="273"/>
      <c r="BT799" s="273"/>
      <c r="BU799" s="273"/>
      <c r="BV799" s="273"/>
      <c r="BW799" s="273"/>
      <c r="BX799" s="273"/>
      <c r="BY799" s="273"/>
      <c r="BZ799" s="273"/>
      <c r="CA799" s="273"/>
      <c r="CB799" s="273"/>
      <c r="CC799" s="273"/>
      <c r="CD799" s="273"/>
      <c r="CE799" s="273"/>
      <c r="CF799" s="273"/>
      <c r="CG799" s="273"/>
      <c r="CH799" s="273"/>
      <c r="CI799" s="273"/>
      <c r="CJ799" s="273"/>
      <c r="CK799" s="273"/>
      <c r="CL799" s="273"/>
      <c r="CM799" s="273"/>
      <c r="CN799" s="273"/>
      <c r="CO799" s="273"/>
      <c r="CP799" s="273"/>
      <c r="CQ799" s="273"/>
      <c r="CR799" s="273"/>
      <c r="CS799" s="273"/>
      <c r="CT799" s="273"/>
      <c r="CU799" s="273"/>
      <c r="CV799" s="273"/>
      <c r="CW799" s="274"/>
      <c r="CX799" s="274"/>
      <c r="CY799" s="273"/>
      <c r="CZ799" s="273"/>
      <c r="DA799" s="273"/>
      <c r="DB799" s="274"/>
      <c r="DC799" s="273"/>
      <c r="DD799" s="273"/>
      <c r="DE799" s="273"/>
      <c r="DF799" s="273"/>
      <c r="DM799" s="16"/>
      <c r="DN799" s="16"/>
      <c r="DO799" s="17"/>
      <c r="DP799" s="12"/>
      <c r="DQ799" s="12"/>
      <c r="DR799" s="18"/>
      <c r="DS799" s="19"/>
      <c r="DT799" s="19"/>
      <c r="DU799" s="19"/>
      <c r="DV799" s="19"/>
      <c r="DW799" s="19"/>
      <c r="DX799" s="20"/>
      <c r="DY799" s="20"/>
      <c r="DZ799" s="21"/>
      <c r="EA799" s="21"/>
      <c r="EB799" s="21"/>
      <c r="EC799" s="18"/>
      <c r="ED799" s="21"/>
      <c r="EE799" s="21"/>
      <c r="EF799" s="21"/>
      <c r="EG799" s="21"/>
      <c r="EH799" s="21"/>
      <c r="EI799" s="20"/>
      <c r="EJ799" s="16"/>
      <c r="EK799" s="21"/>
      <c r="EL799" s="21"/>
      <c r="EM799" s="21"/>
      <c r="EN799" s="18"/>
      <c r="EO799" s="22"/>
      <c r="EP799" s="22"/>
      <c r="EQ799" s="22"/>
      <c r="ER799" s="22"/>
      <c r="ES799" s="22"/>
      <c r="ET799" s="20"/>
      <c r="EU799" s="23"/>
      <c r="EV799" s="22"/>
      <c r="EW799" s="22"/>
      <c r="EX799" s="22"/>
      <c r="EY799" s="24"/>
      <c r="EZ799" s="25"/>
      <c r="FA799" s="25"/>
      <c r="FB799" s="25"/>
      <c r="FC799" s="25"/>
      <c r="FD799" s="25"/>
    </row>
    <row r="800" spans="1:160" ht="12.4" customHeight="1" x14ac:dyDescent="0.25">
      <c r="A800" s="290"/>
      <c r="B800" s="205"/>
      <c r="H800" s="292"/>
      <c r="M800" s="205"/>
      <c r="N800" s="205"/>
      <c r="O800" s="205"/>
      <c r="P800" s="205"/>
      <c r="Q800" s="271"/>
      <c r="R800" s="227"/>
      <c r="S800" s="205"/>
      <c r="T800" s="205"/>
      <c r="U800" s="227"/>
      <c r="V800" s="227"/>
      <c r="W800" s="227"/>
      <c r="X800" s="227"/>
      <c r="Y800" s="272"/>
      <c r="Z800" s="227"/>
      <c r="AA800" s="273"/>
      <c r="AB800" s="273"/>
      <c r="AC800" s="273"/>
      <c r="AD800" s="273"/>
      <c r="AE800" s="273"/>
      <c r="AF800" s="273"/>
      <c r="AG800" s="273"/>
      <c r="AH800" s="273"/>
      <c r="AI800" s="274"/>
      <c r="AJ800" s="274"/>
      <c r="AK800" s="274"/>
      <c r="AL800" s="274"/>
      <c r="AM800" s="273"/>
      <c r="AN800" s="273"/>
      <c r="AO800" s="273"/>
      <c r="AP800" s="273"/>
      <c r="AQ800" s="273"/>
      <c r="AR800" s="273"/>
      <c r="AS800" s="273"/>
      <c r="AT800" s="273"/>
      <c r="AU800" s="273"/>
      <c r="AV800" s="273"/>
      <c r="AW800" s="273"/>
      <c r="AX800" s="273"/>
      <c r="AY800" s="273"/>
      <c r="AZ800" s="273"/>
      <c r="BA800" s="273"/>
      <c r="BB800" s="273"/>
      <c r="BC800" s="273"/>
      <c r="BD800" s="273"/>
      <c r="BE800" s="273"/>
      <c r="BF800" s="273"/>
      <c r="BG800" s="273"/>
      <c r="BH800" s="273"/>
      <c r="BI800" s="273"/>
      <c r="BJ800" s="273"/>
      <c r="BK800" s="273"/>
      <c r="BL800" s="273"/>
      <c r="BM800" s="273"/>
      <c r="BN800" s="273"/>
      <c r="BO800" s="273"/>
      <c r="BP800" s="273"/>
      <c r="BQ800" s="273"/>
      <c r="BR800" s="273"/>
      <c r="BS800" s="273"/>
      <c r="BT800" s="273"/>
      <c r="BU800" s="273"/>
      <c r="BV800" s="273"/>
      <c r="BW800" s="273"/>
      <c r="BX800" s="273"/>
      <c r="BY800" s="273"/>
      <c r="BZ800" s="273"/>
      <c r="CA800" s="273"/>
      <c r="CB800" s="273"/>
      <c r="CC800" s="273"/>
      <c r="CD800" s="273"/>
      <c r="CE800" s="273"/>
      <c r="CF800" s="273"/>
      <c r="CG800" s="273"/>
      <c r="CH800" s="273"/>
      <c r="CI800" s="273"/>
      <c r="CJ800" s="273"/>
      <c r="CK800" s="273"/>
      <c r="CL800" s="273"/>
      <c r="CM800" s="273"/>
      <c r="CN800" s="273"/>
      <c r="CO800" s="273"/>
      <c r="CP800" s="273"/>
      <c r="CQ800" s="273"/>
      <c r="CR800" s="273"/>
      <c r="CS800" s="273"/>
      <c r="CT800" s="273"/>
      <c r="CU800" s="273"/>
      <c r="CV800" s="273"/>
      <c r="CW800" s="274"/>
      <c r="CX800" s="274"/>
      <c r="CY800" s="273"/>
      <c r="CZ800" s="273"/>
      <c r="DA800" s="273"/>
      <c r="DB800" s="273"/>
      <c r="DC800" s="273"/>
      <c r="DD800" s="273"/>
      <c r="DE800" s="273"/>
      <c r="DF800" s="273"/>
      <c r="DM800" s="16"/>
      <c r="DN800" s="16"/>
      <c r="DO800" s="17"/>
      <c r="DP800" s="12"/>
      <c r="DQ800" s="12"/>
      <c r="DR800" s="18"/>
      <c r="DS800" s="19"/>
      <c r="DT800" s="19"/>
      <c r="DU800" s="19"/>
      <c r="DV800" s="19"/>
      <c r="DW800" s="19"/>
      <c r="DX800" s="20"/>
      <c r="DY800" s="20"/>
      <c r="DZ800" s="21"/>
      <c r="EA800" s="21"/>
      <c r="EB800" s="21"/>
      <c r="EC800" s="18"/>
      <c r="ED800" s="21"/>
      <c r="EE800" s="21"/>
      <c r="EF800" s="21"/>
      <c r="EG800" s="21"/>
      <c r="EH800" s="21"/>
      <c r="EI800" s="20"/>
      <c r="EJ800" s="16"/>
      <c r="EK800" s="21"/>
      <c r="EL800" s="21"/>
      <c r="EM800" s="21"/>
      <c r="EN800" s="18"/>
      <c r="EO800" s="22"/>
      <c r="EP800" s="22"/>
      <c r="EQ800" s="22"/>
      <c r="ER800" s="22"/>
      <c r="ES800" s="22"/>
      <c r="ET800" s="20"/>
      <c r="EU800" s="23"/>
      <c r="EV800" s="22"/>
      <c r="EW800" s="22"/>
      <c r="EX800" s="22"/>
      <c r="EY800" s="24"/>
      <c r="EZ800" s="25"/>
      <c r="FA800" s="25"/>
      <c r="FB800" s="25"/>
      <c r="FC800" s="25"/>
      <c r="FD800" s="25"/>
    </row>
    <row r="801" spans="1:160" ht="12.4" customHeight="1" x14ac:dyDescent="0.25">
      <c r="A801" s="290"/>
      <c r="B801" s="205"/>
      <c r="H801" s="292"/>
      <c r="M801" s="205"/>
      <c r="N801" s="205"/>
      <c r="O801" s="205"/>
      <c r="P801" s="205"/>
      <c r="Q801" s="271"/>
      <c r="R801" s="227"/>
      <c r="S801" s="205"/>
      <c r="T801" s="205"/>
      <c r="U801" s="227"/>
      <c r="V801" s="227"/>
      <c r="W801" s="227"/>
      <c r="X801" s="272"/>
      <c r="Y801" s="272"/>
      <c r="Z801" s="227"/>
      <c r="AA801" s="273"/>
      <c r="AB801" s="273"/>
      <c r="AC801" s="273"/>
      <c r="AD801" s="273"/>
      <c r="AE801" s="273"/>
      <c r="AF801" s="273"/>
      <c r="AG801" s="273"/>
      <c r="AH801" s="273"/>
      <c r="AI801" s="274"/>
      <c r="AJ801" s="274"/>
      <c r="AK801" s="274"/>
      <c r="AL801" s="274"/>
      <c r="AM801" s="273"/>
      <c r="AN801" s="273"/>
      <c r="AO801" s="273"/>
      <c r="AP801" s="273"/>
      <c r="AQ801" s="273"/>
      <c r="AR801" s="273"/>
      <c r="AS801" s="273"/>
      <c r="AT801" s="273"/>
      <c r="AU801" s="273"/>
      <c r="AV801" s="273"/>
      <c r="AW801" s="273"/>
      <c r="AX801" s="273"/>
      <c r="AY801" s="273"/>
      <c r="AZ801" s="273"/>
      <c r="BA801" s="273"/>
      <c r="BB801" s="273"/>
      <c r="BC801" s="273"/>
      <c r="BD801" s="273"/>
      <c r="BE801" s="273"/>
      <c r="BF801" s="273"/>
      <c r="BG801" s="273"/>
      <c r="BH801" s="273"/>
      <c r="BI801" s="273"/>
      <c r="BJ801" s="273"/>
      <c r="BK801" s="273"/>
      <c r="BL801" s="273"/>
      <c r="BM801" s="273"/>
      <c r="BN801" s="273"/>
      <c r="BO801" s="273"/>
      <c r="BP801" s="273"/>
      <c r="BQ801" s="273"/>
      <c r="BR801" s="273"/>
      <c r="BS801" s="273"/>
      <c r="BT801" s="273"/>
      <c r="BU801" s="273"/>
      <c r="BV801" s="273"/>
      <c r="BW801" s="273"/>
      <c r="BX801" s="273"/>
      <c r="BY801" s="273"/>
      <c r="BZ801" s="273"/>
      <c r="CA801" s="273"/>
      <c r="CB801" s="273"/>
      <c r="CC801" s="273"/>
      <c r="CD801" s="273"/>
      <c r="CE801" s="273"/>
      <c r="CF801" s="273"/>
      <c r="CG801" s="273"/>
      <c r="CH801" s="273"/>
      <c r="CI801" s="273"/>
      <c r="CJ801" s="273"/>
      <c r="CK801" s="273"/>
      <c r="CL801" s="273"/>
      <c r="CM801" s="273"/>
      <c r="CN801" s="273"/>
      <c r="CO801" s="273"/>
      <c r="CP801" s="273"/>
      <c r="CQ801" s="273"/>
      <c r="CR801" s="273"/>
      <c r="CS801" s="273"/>
      <c r="CT801" s="273"/>
      <c r="CU801" s="273"/>
      <c r="CV801" s="274"/>
      <c r="CW801" s="274"/>
      <c r="CX801" s="274"/>
      <c r="CY801" s="273"/>
      <c r="CZ801" s="273"/>
      <c r="DA801" s="273"/>
      <c r="DB801" s="273"/>
      <c r="DC801" s="273"/>
      <c r="DD801" s="273"/>
      <c r="DE801" s="273"/>
      <c r="DF801" s="273"/>
      <c r="DM801" s="16"/>
      <c r="DN801" s="16"/>
      <c r="DO801" s="17"/>
      <c r="DP801" s="12"/>
      <c r="DQ801" s="12"/>
      <c r="DR801" s="18"/>
      <c r="DS801" s="19"/>
      <c r="DT801" s="19"/>
      <c r="DU801" s="19"/>
      <c r="DV801" s="19"/>
      <c r="DW801" s="19"/>
      <c r="DX801" s="20"/>
      <c r="DY801" s="20"/>
      <c r="DZ801" s="21"/>
      <c r="EA801" s="21"/>
      <c r="EB801" s="21"/>
      <c r="EC801" s="18"/>
      <c r="ED801" s="21"/>
      <c r="EE801" s="21"/>
      <c r="EF801" s="21"/>
      <c r="EG801" s="21"/>
      <c r="EH801" s="21"/>
      <c r="EI801" s="20"/>
      <c r="EJ801" s="16"/>
      <c r="EK801" s="21"/>
      <c r="EL801" s="21"/>
      <c r="EM801" s="21"/>
      <c r="EN801" s="18"/>
      <c r="EO801" s="22"/>
      <c r="EP801" s="22"/>
      <c r="EQ801" s="22"/>
      <c r="ER801" s="22"/>
      <c r="ES801" s="22"/>
      <c r="ET801" s="20"/>
      <c r="EU801" s="23"/>
      <c r="EV801" s="22"/>
      <c r="EW801" s="22"/>
      <c r="EX801" s="22"/>
      <c r="EY801" s="24"/>
      <c r="EZ801" s="25"/>
      <c r="FA801" s="25"/>
      <c r="FB801" s="25"/>
      <c r="FC801" s="25"/>
      <c r="FD801" s="25"/>
    </row>
    <row r="802" spans="1:160" ht="12.4" customHeight="1" x14ac:dyDescent="0.25">
      <c r="A802" s="290"/>
      <c r="B802" s="205"/>
      <c r="H802" s="292"/>
      <c r="M802" s="205"/>
      <c r="N802" s="205"/>
      <c r="O802" s="205"/>
      <c r="P802" s="205"/>
      <c r="Q802" s="271"/>
      <c r="R802" s="227"/>
      <c r="S802" s="271"/>
      <c r="T802" s="205"/>
      <c r="U802" s="227"/>
      <c r="V802" s="227"/>
      <c r="W802" s="227"/>
      <c r="X802" s="272"/>
      <c r="Y802" s="272"/>
      <c r="Z802" s="227"/>
      <c r="AA802" s="274"/>
      <c r="AB802" s="274"/>
      <c r="AC802" s="274"/>
      <c r="AD802" s="274"/>
      <c r="AE802" s="274"/>
      <c r="AF802" s="274"/>
      <c r="AG802" s="274"/>
      <c r="AH802" s="274"/>
      <c r="AI802" s="274"/>
      <c r="AJ802" s="274"/>
      <c r="AK802" s="274"/>
      <c r="AL802" s="274"/>
      <c r="AM802" s="274"/>
      <c r="AN802" s="274"/>
      <c r="AO802" s="274"/>
      <c r="AP802" s="274"/>
      <c r="AQ802" s="274"/>
      <c r="AR802" s="274"/>
      <c r="AS802" s="274"/>
      <c r="AT802" s="274"/>
      <c r="AU802" s="274"/>
      <c r="AV802" s="274"/>
      <c r="AW802" s="274"/>
      <c r="AX802" s="274"/>
      <c r="AY802" s="274"/>
      <c r="AZ802" s="274"/>
      <c r="BA802" s="274"/>
      <c r="BB802" s="274"/>
      <c r="BC802" s="274"/>
      <c r="BD802" s="274"/>
      <c r="BE802" s="274"/>
      <c r="BF802" s="274"/>
      <c r="BG802" s="274"/>
      <c r="BH802" s="274"/>
      <c r="BI802" s="274"/>
      <c r="BJ802" s="274"/>
      <c r="BK802" s="274"/>
      <c r="BL802" s="274"/>
      <c r="BM802" s="274"/>
      <c r="BN802" s="274"/>
      <c r="BO802" s="274"/>
      <c r="BP802" s="274"/>
      <c r="BQ802" s="274"/>
      <c r="BR802" s="274"/>
      <c r="BS802" s="274"/>
      <c r="BT802" s="274"/>
      <c r="BU802" s="274"/>
      <c r="BV802" s="274"/>
      <c r="BW802" s="274"/>
      <c r="BX802" s="274"/>
      <c r="BY802" s="274"/>
      <c r="BZ802" s="274"/>
      <c r="CA802" s="274"/>
      <c r="CB802" s="274"/>
      <c r="CC802" s="274"/>
      <c r="CD802" s="274"/>
      <c r="CE802" s="274"/>
      <c r="CF802" s="274"/>
      <c r="CG802" s="274"/>
      <c r="CH802" s="274"/>
      <c r="CI802" s="274"/>
      <c r="CJ802" s="274"/>
      <c r="CK802" s="274"/>
      <c r="CL802" s="274"/>
      <c r="CM802" s="274"/>
      <c r="CN802" s="274"/>
      <c r="CO802" s="274"/>
      <c r="CP802" s="274"/>
      <c r="CQ802" s="274"/>
      <c r="CR802" s="274"/>
      <c r="CS802" s="274"/>
      <c r="CT802" s="274"/>
      <c r="CU802" s="274"/>
      <c r="CV802" s="274"/>
      <c r="CW802" s="274"/>
      <c r="CX802" s="274"/>
      <c r="CY802" s="274"/>
      <c r="CZ802" s="274"/>
      <c r="DA802" s="274"/>
      <c r="DB802" s="274"/>
      <c r="DC802" s="274"/>
      <c r="DD802" s="274"/>
      <c r="DE802" s="274"/>
      <c r="DF802" s="274"/>
      <c r="DM802" s="16"/>
      <c r="DN802" s="16"/>
      <c r="DO802" s="17"/>
      <c r="DP802" s="12"/>
      <c r="DQ802" s="12"/>
      <c r="DR802" s="18"/>
      <c r="DS802" s="19"/>
      <c r="DT802" s="19"/>
      <c r="DU802" s="19"/>
      <c r="DV802" s="19"/>
      <c r="DW802" s="19"/>
      <c r="DX802" s="20"/>
      <c r="DY802" s="20"/>
      <c r="DZ802" s="21"/>
      <c r="EA802" s="21"/>
      <c r="EB802" s="21"/>
      <c r="EC802" s="18"/>
      <c r="ED802" s="21"/>
      <c r="EE802" s="21"/>
      <c r="EF802" s="21"/>
      <c r="EG802" s="21"/>
      <c r="EH802" s="21"/>
      <c r="EI802" s="20"/>
      <c r="EJ802" s="16"/>
      <c r="EK802" s="21"/>
      <c r="EL802" s="21"/>
      <c r="EM802" s="21"/>
      <c r="EN802" s="18"/>
      <c r="EO802" s="22"/>
      <c r="EP802" s="22"/>
      <c r="EQ802" s="22"/>
      <c r="ER802" s="22"/>
      <c r="ES802" s="22"/>
      <c r="ET802" s="20"/>
      <c r="EU802" s="23"/>
      <c r="EV802" s="22"/>
      <c r="EW802" s="22"/>
      <c r="EX802" s="22"/>
      <c r="EY802" s="24"/>
      <c r="EZ802" s="25"/>
      <c r="FA802" s="25"/>
      <c r="FB802" s="25"/>
      <c r="FC802" s="25"/>
      <c r="FD802" s="25"/>
    </row>
    <row r="803" spans="1:160" ht="12.4" customHeight="1" x14ac:dyDescent="0.25">
      <c r="A803" s="290"/>
      <c r="B803" s="205"/>
      <c r="H803" s="292"/>
      <c r="M803" s="205"/>
      <c r="N803" s="205"/>
      <c r="O803" s="205"/>
      <c r="P803" s="271"/>
      <c r="Q803" s="271"/>
      <c r="R803" s="227"/>
      <c r="S803" s="205"/>
      <c r="T803" s="205"/>
      <c r="U803" s="227"/>
      <c r="V803" s="227"/>
      <c r="W803" s="227"/>
      <c r="X803" s="272"/>
      <c r="Y803" s="272"/>
      <c r="Z803" s="227"/>
      <c r="AA803" s="273"/>
      <c r="AB803" s="273"/>
      <c r="AC803" s="273"/>
      <c r="AD803" s="273"/>
      <c r="AE803" s="273"/>
      <c r="AF803" s="273"/>
      <c r="AG803" s="273"/>
      <c r="AH803" s="273"/>
      <c r="AI803" s="273"/>
      <c r="AJ803" s="273"/>
      <c r="AK803" s="273"/>
      <c r="AL803" s="273"/>
      <c r="AM803" s="273"/>
      <c r="AN803" s="273"/>
      <c r="AO803" s="273"/>
      <c r="AP803" s="273"/>
      <c r="AQ803" s="273"/>
      <c r="AR803" s="273"/>
      <c r="AS803" s="273"/>
      <c r="AT803" s="273"/>
      <c r="AU803" s="273"/>
      <c r="AV803" s="273"/>
      <c r="AW803" s="273"/>
      <c r="AX803" s="273"/>
      <c r="AY803" s="274"/>
      <c r="AZ803" s="274"/>
      <c r="BA803" s="274"/>
      <c r="BB803" s="274"/>
      <c r="BC803" s="273"/>
      <c r="BD803" s="273"/>
      <c r="BE803" s="273"/>
      <c r="BF803" s="273"/>
      <c r="BG803" s="273"/>
      <c r="BH803" s="273"/>
      <c r="BI803" s="273"/>
      <c r="BJ803" s="273"/>
      <c r="BK803" s="273"/>
      <c r="BL803" s="273"/>
      <c r="BM803" s="273"/>
      <c r="BN803" s="273"/>
      <c r="BO803" s="273"/>
      <c r="BP803" s="273"/>
      <c r="BQ803" s="273"/>
      <c r="BR803" s="273"/>
      <c r="BS803" s="273"/>
      <c r="BT803" s="273"/>
      <c r="BU803" s="273"/>
      <c r="BV803" s="273"/>
      <c r="BW803" s="273"/>
      <c r="BX803" s="273"/>
      <c r="BY803" s="273"/>
      <c r="BZ803" s="273"/>
      <c r="CA803" s="273"/>
      <c r="CB803" s="273"/>
      <c r="CC803" s="273"/>
      <c r="CD803" s="273"/>
      <c r="CE803" s="273"/>
      <c r="CF803" s="273"/>
      <c r="CG803" s="273"/>
      <c r="CH803" s="273"/>
      <c r="CI803" s="273"/>
      <c r="CJ803" s="273"/>
      <c r="CK803" s="273"/>
      <c r="CL803" s="273"/>
      <c r="CM803" s="273"/>
      <c r="CN803" s="273"/>
      <c r="CO803" s="273"/>
      <c r="CP803" s="273"/>
      <c r="CQ803" s="273"/>
      <c r="CR803" s="273"/>
      <c r="CS803" s="273"/>
      <c r="CT803" s="273"/>
      <c r="CU803" s="273"/>
      <c r="CV803" s="273"/>
      <c r="CW803" s="274"/>
      <c r="CX803" s="274"/>
      <c r="CY803" s="273"/>
      <c r="CZ803" s="273"/>
      <c r="DA803" s="273"/>
      <c r="DB803" s="273"/>
      <c r="DC803" s="273"/>
      <c r="DD803" s="273"/>
      <c r="DE803" s="273"/>
      <c r="DF803" s="273"/>
      <c r="DM803" s="16"/>
      <c r="DN803" s="16"/>
      <c r="DO803" s="17"/>
      <c r="DP803" s="12"/>
      <c r="DQ803" s="12"/>
      <c r="DR803" s="18"/>
      <c r="DS803" s="19"/>
      <c r="DT803" s="19"/>
      <c r="DU803" s="19"/>
      <c r="DV803" s="19"/>
      <c r="DW803" s="19"/>
      <c r="DX803" s="20"/>
      <c r="DY803" s="20"/>
      <c r="DZ803" s="21"/>
      <c r="EA803" s="21"/>
      <c r="EB803" s="21"/>
      <c r="EC803" s="18"/>
      <c r="ED803" s="21"/>
      <c r="EE803" s="21"/>
      <c r="EF803" s="21"/>
      <c r="EG803" s="21"/>
      <c r="EH803" s="21"/>
      <c r="EI803" s="20"/>
      <c r="EJ803" s="16"/>
      <c r="EK803" s="21"/>
      <c r="EL803" s="21"/>
      <c r="EM803" s="21"/>
      <c r="EN803" s="18"/>
      <c r="EO803" s="22"/>
      <c r="EP803" s="22"/>
      <c r="EQ803" s="22"/>
      <c r="ER803" s="22"/>
      <c r="ES803" s="22"/>
      <c r="ET803" s="20"/>
      <c r="EU803" s="23"/>
      <c r="EV803" s="22"/>
      <c r="EW803" s="22"/>
      <c r="EX803" s="22"/>
      <c r="EY803" s="24"/>
      <c r="EZ803" s="25"/>
      <c r="FA803" s="25"/>
      <c r="FB803" s="25"/>
      <c r="FC803" s="25"/>
      <c r="FD803" s="25"/>
    </row>
    <row r="804" spans="1:160" ht="12.4" customHeight="1" x14ac:dyDescent="0.25">
      <c r="A804" s="290"/>
      <c r="B804" s="205"/>
      <c r="H804" s="292"/>
      <c r="M804" s="205"/>
      <c r="N804" s="205"/>
      <c r="O804" s="205"/>
      <c r="P804" s="205"/>
      <c r="Q804" s="271"/>
      <c r="R804" s="227"/>
      <c r="S804" s="205"/>
      <c r="T804" s="205"/>
      <c r="U804" s="227"/>
      <c r="V804" s="227"/>
      <c r="W804" s="227"/>
      <c r="X804" s="272"/>
      <c r="Y804" s="272"/>
      <c r="Z804" s="227"/>
      <c r="AA804" s="273"/>
      <c r="AB804" s="273"/>
      <c r="AC804" s="273"/>
      <c r="AD804" s="273"/>
      <c r="AE804" s="273"/>
      <c r="AF804" s="273"/>
      <c r="AG804" s="273"/>
      <c r="AH804" s="273"/>
      <c r="AI804" s="273"/>
      <c r="AJ804" s="273"/>
      <c r="AK804" s="273"/>
      <c r="AL804" s="273"/>
      <c r="AM804" s="273"/>
      <c r="AN804" s="273"/>
      <c r="AO804" s="273"/>
      <c r="AP804" s="273"/>
      <c r="AQ804" s="273"/>
      <c r="AR804" s="273"/>
      <c r="AS804" s="273"/>
      <c r="AT804" s="273"/>
      <c r="AU804" s="273"/>
      <c r="AV804" s="273"/>
      <c r="AW804" s="273"/>
      <c r="AX804" s="273"/>
      <c r="AY804" s="274"/>
      <c r="AZ804" s="274"/>
      <c r="BA804" s="274"/>
      <c r="BB804" s="274"/>
      <c r="BC804" s="273"/>
      <c r="BD804" s="273"/>
      <c r="BE804" s="273"/>
      <c r="BF804" s="273"/>
      <c r="BG804" s="273"/>
      <c r="BH804" s="273"/>
      <c r="BI804" s="273"/>
      <c r="BJ804" s="273"/>
      <c r="BK804" s="273"/>
      <c r="BL804" s="273"/>
      <c r="BM804" s="273"/>
      <c r="BN804" s="273"/>
      <c r="BO804" s="273"/>
      <c r="BP804" s="273"/>
      <c r="BQ804" s="273"/>
      <c r="BR804" s="273"/>
      <c r="BS804" s="273"/>
      <c r="BT804" s="273"/>
      <c r="BU804" s="273"/>
      <c r="BV804" s="273"/>
      <c r="BW804" s="273"/>
      <c r="BX804" s="273"/>
      <c r="BY804" s="273"/>
      <c r="BZ804" s="273"/>
      <c r="CA804" s="273"/>
      <c r="CB804" s="273"/>
      <c r="CC804" s="273"/>
      <c r="CD804" s="273"/>
      <c r="CE804" s="273"/>
      <c r="CF804" s="273"/>
      <c r="CG804" s="273"/>
      <c r="CH804" s="273"/>
      <c r="CI804" s="273"/>
      <c r="CJ804" s="273"/>
      <c r="CK804" s="273"/>
      <c r="CL804" s="273"/>
      <c r="CM804" s="273"/>
      <c r="CN804" s="273"/>
      <c r="CO804" s="273"/>
      <c r="CP804" s="273"/>
      <c r="CQ804" s="273"/>
      <c r="CR804" s="273"/>
      <c r="CS804" s="273"/>
      <c r="CT804" s="273"/>
      <c r="CU804" s="274"/>
      <c r="CV804" s="274"/>
      <c r="CW804" s="274"/>
      <c r="CX804" s="274"/>
      <c r="CY804" s="273"/>
      <c r="CZ804" s="273"/>
      <c r="DA804" s="273"/>
      <c r="DB804" s="274"/>
      <c r="DC804" s="273"/>
      <c r="DD804" s="273"/>
      <c r="DE804" s="273"/>
      <c r="DF804" s="273"/>
      <c r="DM804" s="16"/>
      <c r="DN804" s="16"/>
      <c r="DO804" s="17"/>
      <c r="DP804" s="12"/>
      <c r="DQ804" s="12"/>
      <c r="DR804" s="18"/>
      <c r="DS804" s="19"/>
      <c r="DT804" s="19"/>
      <c r="DU804" s="19"/>
      <c r="DV804" s="19"/>
      <c r="DW804" s="19"/>
      <c r="DX804" s="20"/>
      <c r="DY804" s="20"/>
      <c r="DZ804" s="21"/>
      <c r="EA804" s="21"/>
      <c r="EB804" s="21"/>
      <c r="EC804" s="18"/>
      <c r="ED804" s="21"/>
      <c r="EE804" s="21"/>
      <c r="EF804" s="21"/>
      <c r="EG804" s="21"/>
      <c r="EH804" s="21"/>
      <c r="EI804" s="20"/>
      <c r="EJ804" s="16"/>
      <c r="EK804" s="21"/>
      <c r="EL804" s="21"/>
      <c r="EM804" s="21"/>
      <c r="EN804" s="18"/>
      <c r="EO804" s="22"/>
      <c r="EP804" s="22"/>
      <c r="EQ804" s="22"/>
      <c r="ER804" s="22"/>
      <c r="ES804" s="22"/>
      <c r="ET804" s="20"/>
      <c r="EU804" s="23"/>
      <c r="EV804" s="22"/>
      <c r="EW804" s="22"/>
      <c r="EX804" s="22"/>
      <c r="EY804" s="24"/>
      <c r="EZ804" s="25"/>
      <c r="FA804" s="25"/>
      <c r="FB804" s="25"/>
      <c r="FC804" s="25"/>
      <c r="FD804" s="25"/>
    </row>
    <row r="805" spans="1:160" ht="12.4" customHeight="1" x14ac:dyDescent="0.25">
      <c r="A805" s="290"/>
      <c r="B805" s="205"/>
      <c r="H805" s="292"/>
      <c r="M805" s="205"/>
      <c r="N805" s="205"/>
      <c r="O805" s="205"/>
      <c r="P805" s="205"/>
      <c r="Q805" s="271"/>
      <c r="R805" s="227"/>
      <c r="S805" s="205"/>
      <c r="T805" s="205"/>
      <c r="U805" s="227"/>
      <c r="V805" s="227"/>
      <c r="W805" s="227"/>
      <c r="X805" s="227"/>
      <c r="Y805" s="272"/>
      <c r="Z805" s="227"/>
      <c r="AA805" s="273"/>
      <c r="AB805" s="273"/>
      <c r="AC805" s="273"/>
      <c r="AD805" s="273"/>
      <c r="AE805" s="273"/>
      <c r="AF805" s="273"/>
      <c r="AG805" s="273"/>
      <c r="AH805" s="273"/>
      <c r="AI805" s="274"/>
      <c r="AJ805" s="274"/>
      <c r="AK805" s="274"/>
      <c r="AL805" s="274"/>
      <c r="AM805" s="273"/>
      <c r="AN805" s="273"/>
      <c r="AO805" s="273"/>
      <c r="AP805" s="273"/>
      <c r="AQ805" s="273"/>
      <c r="AR805" s="273"/>
      <c r="AS805" s="273"/>
      <c r="AT805" s="273"/>
      <c r="AU805" s="273"/>
      <c r="AV805" s="273"/>
      <c r="AW805" s="273"/>
      <c r="AX805" s="273"/>
      <c r="AY805" s="273"/>
      <c r="AZ805" s="273"/>
      <c r="BA805" s="273"/>
      <c r="BB805" s="273"/>
      <c r="BC805" s="273"/>
      <c r="BD805" s="273"/>
      <c r="BE805" s="273"/>
      <c r="BF805" s="273"/>
      <c r="BG805" s="273"/>
      <c r="BH805" s="273"/>
      <c r="BI805" s="273"/>
      <c r="BJ805" s="273"/>
      <c r="BK805" s="273"/>
      <c r="BL805" s="273"/>
      <c r="BM805" s="273"/>
      <c r="BN805" s="273"/>
      <c r="BO805" s="273"/>
      <c r="BP805" s="273"/>
      <c r="BQ805" s="273"/>
      <c r="BR805" s="273"/>
      <c r="BS805" s="273"/>
      <c r="BT805" s="273"/>
      <c r="BU805" s="273"/>
      <c r="BV805" s="273"/>
      <c r="BW805" s="273"/>
      <c r="BX805" s="273"/>
      <c r="BY805" s="273"/>
      <c r="BZ805" s="273"/>
      <c r="CA805" s="273"/>
      <c r="CB805" s="273"/>
      <c r="CC805" s="273"/>
      <c r="CD805" s="273"/>
      <c r="CE805" s="273"/>
      <c r="CF805" s="273"/>
      <c r="CG805" s="273"/>
      <c r="CH805" s="273"/>
      <c r="CI805" s="273"/>
      <c r="CJ805" s="273"/>
      <c r="CK805" s="273"/>
      <c r="CL805" s="273"/>
      <c r="CM805" s="273"/>
      <c r="CN805" s="273"/>
      <c r="CO805" s="273"/>
      <c r="CP805" s="273"/>
      <c r="CQ805" s="273"/>
      <c r="CR805" s="273"/>
      <c r="CS805" s="273"/>
      <c r="CT805" s="273"/>
      <c r="CU805" s="274"/>
      <c r="CV805" s="274"/>
      <c r="CW805" s="273"/>
      <c r="CX805" s="273"/>
      <c r="CY805" s="273"/>
      <c r="CZ805" s="273"/>
      <c r="DA805" s="273"/>
      <c r="DB805" s="273"/>
      <c r="DC805" s="273"/>
      <c r="DD805" s="273"/>
      <c r="DE805" s="273"/>
      <c r="DF805" s="273"/>
      <c r="DM805" s="16"/>
      <c r="DN805" s="16"/>
      <c r="DO805" s="17"/>
      <c r="DP805" s="12"/>
      <c r="DQ805" s="12"/>
      <c r="DR805" s="18"/>
      <c r="DS805" s="19"/>
      <c r="DT805" s="19"/>
      <c r="DU805" s="19"/>
      <c r="DV805" s="19"/>
      <c r="DW805" s="19"/>
      <c r="DX805" s="20"/>
      <c r="DY805" s="20"/>
      <c r="DZ805" s="21"/>
      <c r="EA805" s="21"/>
      <c r="EB805" s="21"/>
      <c r="EC805" s="18"/>
      <c r="ED805" s="21"/>
      <c r="EE805" s="21"/>
      <c r="EF805" s="21"/>
      <c r="EG805" s="21"/>
      <c r="EH805" s="21"/>
      <c r="EI805" s="20"/>
      <c r="EJ805" s="16"/>
      <c r="EK805" s="21"/>
      <c r="EL805" s="21"/>
      <c r="EM805" s="21"/>
      <c r="EN805" s="18"/>
      <c r="EO805" s="22"/>
      <c r="EP805" s="22"/>
      <c r="EQ805" s="22"/>
      <c r="ER805" s="22"/>
      <c r="ES805" s="22"/>
      <c r="ET805" s="20"/>
      <c r="EU805" s="23"/>
      <c r="EV805" s="22"/>
      <c r="EW805" s="22"/>
      <c r="EX805" s="22"/>
      <c r="EY805" s="24"/>
      <c r="EZ805" s="25"/>
      <c r="FA805" s="25"/>
      <c r="FB805" s="25"/>
      <c r="FC805" s="25"/>
      <c r="FD805" s="25"/>
    </row>
    <row r="806" spans="1:160" ht="12.4" customHeight="1" x14ac:dyDescent="0.25">
      <c r="A806" s="290"/>
      <c r="B806" s="205"/>
      <c r="H806" s="292"/>
      <c r="M806" s="205"/>
      <c r="N806" s="205"/>
      <c r="O806" s="205"/>
      <c r="P806" s="205"/>
      <c r="Q806" s="271"/>
      <c r="R806" s="227"/>
      <c r="S806" s="205"/>
      <c r="T806" s="205"/>
      <c r="U806" s="227"/>
      <c r="V806" s="227"/>
      <c r="W806" s="227"/>
      <c r="X806" s="272"/>
      <c r="Y806" s="272"/>
      <c r="Z806" s="227"/>
      <c r="AA806" s="273"/>
      <c r="AB806" s="273"/>
      <c r="AC806" s="273"/>
      <c r="AD806" s="273"/>
      <c r="AE806" s="273"/>
      <c r="AF806" s="273"/>
      <c r="AG806" s="273"/>
      <c r="AH806" s="273"/>
      <c r="AI806" s="274"/>
      <c r="AJ806" s="274"/>
      <c r="AK806" s="274"/>
      <c r="AL806" s="274"/>
      <c r="AM806" s="273"/>
      <c r="AN806" s="273"/>
      <c r="AO806" s="273"/>
      <c r="AP806" s="273"/>
      <c r="AQ806" s="273"/>
      <c r="AR806" s="273"/>
      <c r="AS806" s="273"/>
      <c r="AT806" s="273"/>
      <c r="AU806" s="273"/>
      <c r="AV806" s="273"/>
      <c r="AW806" s="273"/>
      <c r="AX806" s="273"/>
      <c r="AY806" s="273"/>
      <c r="AZ806" s="273"/>
      <c r="BA806" s="273"/>
      <c r="BB806" s="273"/>
      <c r="BC806" s="273"/>
      <c r="BD806" s="273"/>
      <c r="BE806" s="273"/>
      <c r="BF806" s="273"/>
      <c r="BG806" s="273"/>
      <c r="BH806" s="273"/>
      <c r="BI806" s="273"/>
      <c r="BJ806" s="273"/>
      <c r="BK806" s="273"/>
      <c r="BL806" s="273"/>
      <c r="BM806" s="273"/>
      <c r="BN806" s="273"/>
      <c r="BO806" s="273"/>
      <c r="BP806" s="273"/>
      <c r="BQ806" s="273"/>
      <c r="BR806" s="273"/>
      <c r="BS806" s="273"/>
      <c r="BT806" s="273"/>
      <c r="BU806" s="273"/>
      <c r="BV806" s="273"/>
      <c r="BW806" s="273"/>
      <c r="BX806" s="273"/>
      <c r="BY806" s="273"/>
      <c r="BZ806" s="273"/>
      <c r="CA806" s="273"/>
      <c r="CB806" s="273"/>
      <c r="CC806" s="273"/>
      <c r="CD806" s="273"/>
      <c r="CE806" s="273"/>
      <c r="CF806" s="273"/>
      <c r="CG806" s="273"/>
      <c r="CH806" s="273"/>
      <c r="CI806" s="273"/>
      <c r="CJ806" s="273"/>
      <c r="CK806" s="273"/>
      <c r="CL806" s="273"/>
      <c r="CM806" s="273"/>
      <c r="CN806" s="273"/>
      <c r="CO806" s="273"/>
      <c r="CP806" s="273"/>
      <c r="CQ806" s="273"/>
      <c r="CR806" s="273"/>
      <c r="CS806" s="273"/>
      <c r="CT806" s="273"/>
      <c r="CU806" s="273"/>
      <c r="CV806" s="273"/>
      <c r="CW806" s="274"/>
      <c r="CX806" s="274"/>
      <c r="CY806" s="273"/>
      <c r="CZ806" s="273"/>
      <c r="DA806" s="273"/>
      <c r="DB806" s="273"/>
      <c r="DC806" s="273"/>
      <c r="DD806" s="273"/>
      <c r="DE806" s="273"/>
      <c r="DF806" s="273"/>
      <c r="DM806" s="16"/>
      <c r="DN806" s="16"/>
      <c r="DO806" s="17"/>
      <c r="DP806" s="12"/>
      <c r="DQ806" s="12"/>
      <c r="DR806" s="18"/>
      <c r="DS806" s="19"/>
      <c r="DT806" s="19"/>
      <c r="DU806" s="19"/>
      <c r="DV806" s="19"/>
      <c r="DW806" s="19"/>
      <c r="DX806" s="20"/>
      <c r="DY806" s="20"/>
      <c r="DZ806" s="21"/>
      <c r="EA806" s="21"/>
      <c r="EB806" s="21"/>
      <c r="EC806" s="18"/>
      <c r="ED806" s="21"/>
      <c r="EE806" s="21"/>
      <c r="EF806" s="21"/>
      <c r="EG806" s="21"/>
      <c r="EH806" s="21"/>
      <c r="EI806" s="20"/>
      <c r="EJ806" s="16"/>
      <c r="EK806" s="21"/>
      <c r="EL806" s="21"/>
      <c r="EM806" s="21"/>
      <c r="EN806" s="18"/>
      <c r="EO806" s="22"/>
      <c r="EP806" s="22"/>
      <c r="EQ806" s="22"/>
      <c r="ER806" s="22"/>
      <c r="ES806" s="22"/>
      <c r="ET806" s="20"/>
      <c r="EU806" s="23"/>
      <c r="EV806" s="22"/>
      <c r="EW806" s="22"/>
      <c r="EX806" s="22"/>
      <c r="EY806" s="24"/>
      <c r="EZ806" s="25"/>
      <c r="FA806" s="25"/>
      <c r="FB806" s="25"/>
      <c r="FC806" s="25"/>
      <c r="FD806" s="25"/>
    </row>
    <row r="807" spans="1:160" ht="12.4" customHeight="1" x14ac:dyDescent="0.25">
      <c r="A807" s="290"/>
      <c r="B807" s="205"/>
      <c r="H807" s="292"/>
      <c r="M807" s="205"/>
      <c r="N807" s="205"/>
      <c r="O807" s="205"/>
      <c r="P807" s="205"/>
      <c r="Q807" s="271"/>
      <c r="R807" s="227"/>
      <c r="S807" s="205"/>
      <c r="T807" s="205"/>
      <c r="U807" s="227"/>
      <c r="V807" s="227"/>
      <c r="W807" s="227"/>
      <c r="X807" s="227"/>
      <c r="Y807" s="272"/>
      <c r="Z807" s="227"/>
      <c r="AA807" s="274"/>
      <c r="AB807" s="274"/>
      <c r="AC807" s="274"/>
      <c r="AD807" s="274"/>
      <c r="AE807" s="274"/>
      <c r="AF807" s="274"/>
      <c r="AG807" s="274"/>
      <c r="AH807" s="274"/>
      <c r="AI807" s="274"/>
      <c r="AJ807" s="274"/>
      <c r="AK807" s="274"/>
      <c r="AL807" s="274"/>
      <c r="AM807" s="274"/>
      <c r="AN807" s="274"/>
      <c r="AO807" s="274"/>
      <c r="AP807" s="274"/>
      <c r="AQ807" s="274"/>
      <c r="AR807" s="274"/>
      <c r="AS807" s="274"/>
      <c r="AT807" s="274"/>
      <c r="AU807" s="274"/>
      <c r="AV807" s="274"/>
      <c r="AW807" s="274"/>
      <c r="AX807" s="274"/>
      <c r="AY807" s="274"/>
      <c r="AZ807" s="274"/>
      <c r="BA807" s="274"/>
      <c r="BB807" s="274"/>
      <c r="BC807" s="274"/>
      <c r="BD807" s="274"/>
      <c r="BE807" s="274"/>
      <c r="BF807" s="274"/>
      <c r="BG807" s="274"/>
      <c r="BH807" s="274"/>
      <c r="BI807" s="274"/>
      <c r="BJ807" s="274"/>
      <c r="BK807" s="274"/>
      <c r="BL807" s="274"/>
      <c r="BM807" s="274"/>
      <c r="BN807" s="274"/>
      <c r="BO807" s="274"/>
      <c r="BP807" s="274"/>
      <c r="BQ807" s="274"/>
      <c r="BR807" s="274"/>
      <c r="BS807" s="274"/>
      <c r="BT807" s="274"/>
      <c r="BU807" s="274"/>
      <c r="BV807" s="274"/>
      <c r="BW807" s="274"/>
      <c r="BX807" s="274"/>
      <c r="BY807" s="274"/>
      <c r="BZ807" s="274"/>
      <c r="CA807" s="274"/>
      <c r="CB807" s="274"/>
      <c r="CC807" s="274"/>
      <c r="CD807" s="274"/>
      <c r="CE807" s="274"/>
      <c r="CF807" s="274"/>
      <c r="CG807" s="274"/>
      <c r="CH807" s="274"/>
      <c r="CI807" s="274"/>
      <c r="CJ807" s="274"/>
      <c r="CK807" s="274"/>
      <c r="CL807" s="274"/>
      <c r="CM807" s="274"/>
      <c r="CN807" s="274"/>
      <c r="CO807" s="274"/>
      <c r="CP807" s="274"/>
      <c r="CQ807" s="274"/>
      <c r="CR807" s="274"/>
      <c r="CS807" s="274"/>
      <c r="CT807" s="274"/>
      <c r="CU807" s="274"/>
      <c r="CV807" s="274"/>
      <c r="CW807" s="274"/>
      <c r="CX807" s="274"/>
      <c r="CY807" s="274"/>
      <c r="CZ807" s="274"/>
      <c r="DA807" s="274"/>
      <c r="DB807" s="274"/>
      <c r="DC807" s="274"/>
      <c r="DD807" s="274"/>
      <c r="DE807" s="274"/>
      <c r="DF807" s="274"/>
      <c r="DM807" s="16"/>
      <c r="DN807" s="16"/>
      <c r="DO807" s="17"/>
      <c r="DP807" s="12"/>
      <c r="DQ807" s="12"/>
      <c r="DR807" s="18"/>
      <c r="DS807" s="19"/>
      <c r="DT807" s="19"/>
      <c r="DU807" s="19"/>
      <c r="DV807" s="19"/>
      <c r="DW807" s="19"/>
      <c r="DX807" s="20"/>
      <c r="DY807" s="20"/>
      <c r="DZ807" s="21"/>
      <c r="EA807" s="21"/>
      <c r="EB807" s="21"/>
      <c r="EC807" s="18"/>
      <c r="ED807" s="21"/>
      <c r="EE807" s="21"/>
      <c r="EF807" s="21"/>
      <c r="EG807" s="21"/>
      <c r="EH807" s="21"/>
      <c r="EI807" s="20"/>
      <c r="EJ807" s="16"/>
      <c r="EK807" s="21"/>
      <c r="EL807" s="21"/>
      <c r="EM807" s="21"/>
      <c r="EN807" s="18"/>
      <c r="EO807" s="22"/>
      <c r="EP807" s="22"/>
      <c r="EQ807" s="22"/>
      <c r="ER807" s="22"/>
      <c r="ES807" s="22"/>
      <c r="ET807" s="20"/>
      <c r="EU807" s="23"/>
      <c r="EV807" s="22"/>
      <c r="EW807" s="22"/>
      <c r="EX807" s="22"/>
      <c r="EY807" s="24"/>
      <c r="EZ807" s="25"/>
      <c r="FA807" s="25"/>
      <c r="FB807" s="25"/>
      <c r="FC807" s="25"/>
      <c r="FD807" s="25"/>
    </row>
    <row r="808" spans="1:160" ht="12.4" customHeight="1" x14ac:dyDescent="0.25">
      <c r="A808" s="290"/>
      <c r="B808" s="205"/>
      <c r="H808" s="292"/>
      <c r="M808" s="205"/>
      <c r="N808" s="205"/>
      <c r="O808" s="205"/>
      <c r="P808" s="205"/>
      <c r="Q808" s="271"/>
      <c r="R808" s="227"/>
      <c r="S808" s="205"/>
      <c r="T808" s="205"/>
      <c r="U808" s="227"/>
      <c r="V808" s="227"/>
      <c r="W808" s="227"/>
      <c r="X808" s="272"/>
      <c r="Y808" s="272"/>
      <c r="Z808" s="227"/>
      <c r="AA808" s="273"/>
      <c r="AB808" s="273"/>
      <c r="AC808" s="273"/>
      <c r="AD808" s="273"/>
      <c r="AE808" s="273"/>
      <c r="AF808" s="273"/>
      <c r="AG808" s="273"/>
      <c r="AH808" s="273"/>
      <c r="AI808" s="273"/>
      <c r="AJ808" s="273"/>
      <c r="AK808" s="273"/>
      <c r="AL808" s="273"/>
      <c r="AM808" s="273"/>
      <c r="AN808" s="273"/>
      <c r="AO808" s="273"/>
      <c r="AP808" s="273"/>
      <c r="AQ808" s="273"/>
      <c r="AR808" s="273"/>
      <c r="AS808" s="273"/>
      <c r="AT808" s="273"/>
      <c r="AU808" s="273"/>
      <c r="AV808" s="273"/>
      <c r="AW808" s="273"/>
      <c r="AX808" s="273"/>
      <c r="AY808" s="274"/>
      <c r="AZ808" s="274"/>
      <c r="BA808" s="274"/>
      <c r="BB808" s="274"/>
      <c r="BC808" s="273"/>
      <c r="BD808" s="273"/>
      <c r="BE808" s="273"/>
      <c r="BF808" s="273"/>
      <c r="BG808" s="273"/>
      <c r="BH808" s="273"/>
      <c r="BI808" s="273"/>
      <c r="BJ808" s="273"/>
      <c r="BK808" s="273"/>
      <c r="BL808" s="273"/>
      <c r="BM808" s="273"/>
      <c r="BN808" s="273"/>
      <c r="BO808" s="273"/>
      <c r="BP808" s="273"/>
      <c r="BQ808" s="273"/>
      <c r="BR808" s="273"/>
      <c r="BS808" s="273"/>
      <c r="BT808" s="273"/>
      <c r="BU808" s="273"/>
      <c r="BV808" s="273"/>
      <c r="BW808" s="273"/>
      <c r="BX808" s="273"/>
      <c r="BY808" s="273"/>
      <c r="BZ808" s="273"/>
      <c r="CA808" s="273"/>
      <c r="CB808" s="273"/>
      <c r="CC808" s="273"/>
      <c r="CD808" s="273"/>
      <c r="CE808" s="273"/>
      <c r="CF808" s="273"/>
      <c r="CG808" s="273"/>
      <c r="CH808" s="273"/>
      <c r="CI808" s="273"/>
      <c r="CJ808" s="273"/>
      <c r="CK808" s="273"/>
      <c r="CL808" s="273"/>
      <c r="CM808" s="273"/>
      <c r="CN808" s="273"/>
      <c r="CO808" s="273"/>
      <c r="CP808" s="273"/>
      <c r="CQ808" s="273"/>
      <c r="CR808" s="273"/>
      <c r="CS808" s="273"/>
      <c r="CT808" s="273"/>
      <c r="CU808" s="273"/>
      <c r="CV808" s="273"/>
      <c r="CW808" s="273"/>
      <c r="CX808" s="273"/>
      <c r="CY808" s="273"/>
      <c r="CZ808" s="273"/>
      <c r="DA808" s="273"/>
      <c r="DB808" s="273"/>
      <c r="DC808" s="273"/>
      <c r="DD808" s="273"/>
      <c r="DE808" s="273"/>
      <c r="DF808" s="273"/>
      <c r="DM808" s="16"/>
      <c r="DN808" s="16"/>
      <c r="DO808" s="17"/>
      <c r="DP808" s="12"/>
      <c r="DQ808" s="12"/>
      <c r="DR808" s="18"/>
      <c r="DS808" s="19"/>
      <c r="DT808" s="19"/>
      <c r="DU808" s="19"/>
      <c r="DV808" s="19"/>
      <c r="DW808" s="19"/>
      <c r="DX808" s="20"/>
      <c r="DY808" s="20"/>
      <c r="DZ808" s="21"/>
      <c r="EA808" s="21"/>
      <c r="EB808" s="21"/>
      <c r="EC808" s="18"/>
      <c r="ED808" s="21"/>
      <c r="EE808" s="21"/>
      <c r="EF808" s="21"/>
      <c r="EG808" s="21"/>
      <c r="EH808" s="21"/>
      <c r="EI808" s="20"/>
      <c r="EJ808" s="16"/>
      <c r="EK808" s="21"/>
      <c r="EL808" s="21"/>
      <c r="EM808" s="21"/>
      <c r="EN808" s="18"/>
      <c r="EO808" s="22"/>
      <c r="EP808" s="22"/>
      <c r="EQ808" s="22"/>
      <c r="ER808" s="22"/>
      <c r="ES808" s="22"/>
      <c r="ET808" s="20"/>
      <c r="EU808" s="23"/>
      <c r="EV808" s="22"/>
      <c r="EW808" s="22"/>
      <c r="EX808" s="22"/>
      <c r="EY808" s="24"/>
      <c r="EZ808" s="25"/>
      <c r="FA808" s="25"/>
      <c r="FB808" s="25"/>
      <c r="FC808" s="25"/>
      <c r="FD808" s="25"/>
    </row>
    <row r="809" spans="1:160" ht="12.4" customHeight="1" x14ac:dyDescent="0.25">
      <c r="A809" s="290"/>
      <c r="B809" s="205"/>
      <c r="H809" s="292"/>
      <c r="M809" s="205"/>
      <c r="N809" s="205"/>
      <c r="O809" s="205"/>
      <c r="P809" s="205"/>
      <c r="Q809" s="271"/>
      <c r="R809" s="227"/>
      <c r="S809" s="205"/>
      <c r="T809" s="205"/>
      <c r="U809" s="227"/>
      <c r="V809" s="227"/>
      <c r="W809" s="227"/>
      <c r="X809" s="272"/>
      <c r="Y809" s="272"/>
      <c r="Z809" s="227"/>
      <c r="AA809" s="273"/>
      <c r="AB809" s="273"/>
      <c r="AC809" s="273"/>
      <c r="AD809" s="273"/>
      <c r="AE809" s="273"/>
      <c r="AF809" s="273"/>
      <c r="AG809" s="273"/>
      <c r="AH809" s="273"/>
      <c r="AI809" s="273"/>
      <c r="AJ809" s="273"/>
      <c r="AK809" s="273"/>
      <c r="AL809" s="273"/>
      <c r="AM809" s="273"/>
      <c r="AN809" s="273"/>
      <c r="AO809" s="273"/>
      <c r="AP809" s="273"/>
      <c r="AQ809" s="273"/>
      <c r="AR809" s="273"/>
      <c r="AS809" s="273"/>
      <c r="AT809" s="273"/>
      <c r="AU809" s="273"/>
      <c r="AV809" s="273"/>
      <c r="AW809" s="273"/>
      <c r="AX809" s="273"/>
      <c r="AY809" s="274"/>
      <c r="AZ809" s="274"/>
      <c r="BA809" s="274"/>
      <c r="BB809" s="274"/>
      <c r="BC809" s="273"/>
      <c r="BD809" s="273"/>
      <c r="BE809" s="273"/>
      <c r="BF809" s="273"/>
      <c r="BG809" s="273"/>
      <c r="BH809" s="273"/>
      <c r="BI809" s="273"/>
      <c r="BJ809" s="273"/>
      <c r="BK809" s="273"/>
      <c r="BL809" s="273"/>
      <c r="BM809" s="273"/>
      <c r="BN809" s="273"/>
      <c r="BO809" s="273"/>
      <c r="BP809" s="273"/>
      <c r="BQ809" s="273"/>
      <c r="BR809" s="273"/>
      <c r="BS809" s="273"/>
      <c r="BT809" s="273"/>
      <c r="BU809" s="273"/>
      <c r="BV809" s="273"/>
      <c r="BW809" s="273"/>
      <c r="BX809" s="273"/>
      <c r="BY809" s="273"/>
      <c r="BZ809" s="273"/>
      <c r="CA809" s="273"/>
      <c r="CB809" s="273"/>
      <c r="CC809" s="273"/>
      <c r="CD809" s="273"/>
      <c r="CE809" s="273"/>
      <c r="CF809" s="273"/>
      <c r="CG809" s="273"/>
      <c r="CH809" s="273"/>
      <c r="CI809" s="273"/>
      <c r="CJ809" s="273"/>
      <c r="CK809" s="273"/>
      <c r="CL809" s="273"/>
      <c r="CM809" s="273"/>
      <c r="CN809" s="273"/>
      <c r="CO809" s="273"/>
      <c r="CP809" s="273"/>
      <c r="CQ809" s="273"/>
      <c r="CR809" s="273"/>
      <c r="CS809" s="273"/>
      <c r="CT809" s="273"/>
      <c r="CU809" s="274"/>
      <c r="CV809" s="274"/>
      <c r="CW809" s="274"/>
      <c r="CX809" s="274"/>
      <c r="CY809" s="273"/>
      <c r="CZ809" s="273"/>
      <c r="DA809" s="273"/>
      <c r="DB809" s="273"/>
      <c r="DC809" s="273"/>
      <c r="DD809" s="273"/>
      <c r="DE809" s="273"/>
      <c r="DF809" s="273"/>
      <c r="DM809" s="16"/>
      <c r="DN809" s="16"/>
      <c r="DO809" s="17"/>
      <c r="DP809" s="12"/>
      <c r="DQ809" s="12"/>
      <c r="DR809" s="18"/>
      <c r="DS809" s="19"/>
      <c r="DT809" s="19"/>
      <c r="DU809" s="19"/>
      <c r="DV809" s="19"/>
      <c r="DW809" s="19"/>
      <c r="DX809" s="20"/>
      <c r="DY809" s="20"/>
      <c r="DZ809" s="21"/>
      <c r="EA809" s="21"/>
      <c r="EB809" s="21"/>
      <c r="EC809" s="18"/>
      <c r="ED809" s="21"/>
      <c r="EE809" s="21"/>
      <c r="EF809" s="21"/>
      <c r="EG809" s="21"/>
      <c r="EH809" s="21"/>
      <c r="EI809" s="20"/>
      <c r="EJ809" s="16"/>
      <c r="EK809" s="21"/>
      <c r="EL809" s="21"/>
      <c r="EM809" s="21"/>
      <c r="EN809" s="18"/>
      <c r="EO809" s="22"/>
      <c r="EP809" s="22"/>
      <c r="EQ809" s="22"/>
      <c r="ER809" s="22"/>
      <c r="ES809" s="22"/>
      <c r="ET809" s="20"/>
      <c r="EU809" s="23"/>
      <c r="EV809" s="22"/>
      <c r="EW809" s="22"/>
      <c r="EX809" s="22"/>
      <c r="EY809" s="24"/>
      <c r="EZ809" s="25"/>
      <c r="FA809" s="25"/>
      <c r="FB809" s="25"/>
      <c r="FC809" s="25"/>
      <c r="FD809" s="25"/>
    </row>
    <row r="810" spans="1:160" ht="12.4" customHeight="1" x14ac:dyDescent="0.25">
      <c r="A810" s="290"/>
      <c r="B810" s="205"/>
      <c r="H810" s="292"/>
      <c r="M810" s="205"/>
      <c r="N810" s="205"/>
      <c r="O810" s="205"/>
      <c r="P810" s="205"/>
      <c r="Q810" s="271"/>
      <c r="R810" s="227"/>
      <c r="S810" s="205"/>
      <c r="T810" s="205"/>
      <c r="U810" s="227"/>
      <c r="V810" s="227"/>
      <c r="W810" s="227"/>
      <c r="X810" s="227"/>
      <c r="Y810" s="272"/>
      <c r="Z810" s="227"/>
      <c r="AA810" s="273"/>
      <c r="AB810" s="273"/>
      <c r="AC810" s="273"/>
      <c r="AD810" s="273"/>
      <c r="AE810" s="273"/>
      <c r="AF810" s="273"/>
      <c r="AG810" s="273"/>
      <c r="AH810" s="273"/>
      <c r="AI810" s="274"/>
      <c r="AJ810" s="274"/>
      <c r="AK810" s="274"/>
      <c r="AL810" s="274"/>
      <c r="AM810" s="273"/>
      <c r="AN810" s="273"/>
      <c r="AO810" s="273"/>
      <c r="AP810" s="273"/>
      <c r="AQ810" s="273"/>
      <c r="AR810" s="273"/>
      <c r="AS810" s="273"/>
      <c r="AT810" s="273"/>
      <c r="AU810" s="273"/>
      <c r="AV810" s="273"/>
      <c r="AW810" s="273"/>
      <c r="AX810" s="273"/>
      <c r="AY810" s="273"/>
      <c r="AZ810" s="273"/>
      <c r="BA810" s="273"/>
      <c r="BB810" s="273"/>
      <c r="BC810" s="273"/>
      <c r="BD810" s="273"/>
      <c r="BE810" s="273"/>
      <c r="BF810" s="273"/>
      <c r="BG810" s="273"/>
      <c r="BH810" s="273"/>
      <c r="BI810" s="273"/>
      <c r="BJ810" s="273"/>
      <c r="BK810" s="273"/>
      <c r="BL810" s="273"/>
      <c r="BM810" s="273"/>
      <c r="BN810" s="273"/>
      <c r="BO810" s="273"/>
      <c r="BP810" s="273"/>
      <c r="BQ810" s="273"/>
      <c r="BR810" s="273"/>
      <c r="BS810" s="273"/>
      <c r="BT810" s="273"/>
      <c r="BU810" s="273"/>
      <c r="BV810" s="273"/>
      <c r="BW810" s="273"/>
      <c r="BX810" s="273"/>
      <c r="BY810" s="273"/>
      <c r="BZ810" s="273"/>
      <c r="CA810" s="273"/>
      <c r="CB810" s="273"/>
      <c r="CC810" s="273"/>
      <c r="CD810" s="273"/>
      <c r="CE810" s="273"/>
      <c r="CF810" s="273"/>
      <c r="CG810" s="273"/>
      <c r="CH810" s="273"/>
      <c r="CI810" s="273"/>
      <c r="CJ810" s="273"/>
      <c r="CK810" s="273"/>
      <c r="CL810" s="273"/>
      <c r="CM810" s="273"/>
      <c r="CN810" s="273"/>
      <c r="CO810" s="273"/>
      <c r="CP810" s="273"/>
      <c r="CQ810" s="273"/>
      <c r="CR810" s="273"/>
      <c r="CS810" s="273"/>
      <c r="CT810" s="273"/>
      <c r="CU810" s="273"/>
      <c r="CV810" s="273"/>
      <c r="CW810" s="274"/>
      <c r="CX810" s="274"/>
      <c r="CY810" s="273"/>
      <c r="CZ810" s="273"/>
      <c r="DA810" s="273"/>
      <c r="DB810" s="273"/>
      <c r="DC810" s="273"/>
      <c r="DD810" s="273"/>
      <c r="DE810" s="273"/>
      <c r="DF810" s="273"/>
      <c r="DM810" s="16"/>
      <c r="DN810" s="16"/>
      <c r="DO810" s="17"/>
      <c r="DP810" s="12"/>
      <c r="DQ810" s="12"/>
      <c r="DR810" s="18"/>
      <c r="DS810" s="19"/>
      <c r="DT810" s="19"/>
      <c r="DU810" s="19"/>
      <c r="DV810" s="19"/>
      <c r="DW810" s="19"/>
      <c r="DX810" s="20"/>
      <c r="DY810" s="20"/>
      <c r="DZ810" s="21"/>
      <c r="EA810" s="21"/>
      <c r="EB810" s="21"/>
      <c r="EC810" s="18"/>
      <c r="ED810" s="21"/>
      <c r="EE810" s="21"/>
      <c r="EF810" s="21"/>
      <c r="EG810" s="21"/>
      <c r="EH810" s="21"/>
      <c r="EI810" s="20"/>
      <c r="EJ810" s="16"/>
      <c r="EK810" s="21"/>
      <c r="EL810" s="21"/>
      <c r="EM810" s="21"/>
      <c r="EN810" s="18"/>
      <c r="EO810" s="22"/>
      <c r="EP810" s="22"/>
      <c r="EQ810" s="22"/>
      <c r="ER810" s="22"/>
      <c r="ES810" s="22"/>
      <c r="ET810" s="20"/>
      <c r="EU810" s="23"/>
      <c r="EV810" s="22"/>
      <c r="EW810" s="22"/>
      <c r="EX810" s="22"/>
      <c r="EY810" s="24"/>
      <c r="EZ810" s="25"/>
      <c r="FA810" s="25"/>
      <c r="FB810" s="25"/>
      <c r="FC810" s="25"/>
      <c r="FD810" s="25"/>
    </row>
    <row r="811" spans="1:160" ht="12.4" customHeight="1" x14ac:dyDescent="0.25">
      <c r="A811" s="290"/>
      <c r="B811" s="205"/>
      <c r="H811" s="292"/>
      <c r="M811" s="205"/>
      <c r="N811" s="205"/>
      <c r="O811" s="205"/>
      <c r="P811" s="205"/>
      <c r="Q811" s="271"/>
      <c r="R811" s="227"/>
      <c r="S811" s="205"/>
      <c r="T811" s="205"/>
      <c r="U811" s="227"/>
      <c r="V811" s="227"/>
      <c r="W811" s="227"/>
      <c r="X811" s="272"/>
      <c r="Y811" s="272"/>
      <c r="Z811" s="227"/>
      <c r="AA811" s="273"/>
      <c r="AB811" s="273"/>
      <c r="AC811" s="273"/>
      <c r="AD811" s="273"/>
      <c r="AE811" s="273"/>
      <c r="AF811" s="273"/>
      <c r="AG811" s="273"/>
      <c r="AH811" s="273"/>
      <c r="AI811" s="274"/>
      <c r="AJ811" s="274"/>
      <c r="AK811" s="274"/>
      <c r="AL811" s="274"/>
      <c r="AM811" s="273"/>
      <c r="AN811" s="273"/>
      <c r="AO811" s="273"/>
      <c r="AP811" s="273"/>
      <c r="AQ811" s="273"/>
      <c r="AR811" s="273"/>
      <c r="AS811" s="273"/>
      <c r="AT811" s="273"/>
      <c r="AU811" s="273"/>
      <c r="AV811" s="273"/>
      <c r="AW811" s="273"/>
      <c r="AX811" s="273"/>
      <c r="AY811" s="273"/>
      <c r="AZ811" s="273"/>
      <c r="BA811" s="273"/>
      <c r="BB811" s="273"/>
      <c r="BC811" s="273"/>
      <c r="BD811" s="273"/>
      <c r="BE811" s="273"/>
      <c r="BF811" s="273"/>
      <c r="BG811" s="273"/>
      <c r="BH811" s="273"/>
      <c r="BI811" s="273"/>
      <c r="BJ811" s="273"/>
      <c r="BK811" s="273"/>
      <c r="BL811" s="273"/>
      <c r="BM811" s="273"/>
      <c r="BN811" s="273"/>
      <c r="BO811" s="273"/>
      <c r="BP811" s="273"/>
      <c r="BQ811" s="273"/>
      <c r="BR811" s="273"/>
      <c r="BS811" s="273"/>
      <c r="BT811" s="273"/>
      <c r="BU811" s="273"/>
      <c r="BV811" s="273"/>
      <c r="BW811" s="273"/>
      <c r="BX811" s="273"/>
      <c r="BY811" s="273"/>
      <c r="BZ811" s="273"/>
      <c r="CA811" s="273"/>
      <c r="CB811" s="273"/>
      <c r="CC811" s="273"/>
      <c r="CD811" s="273"/>
      <c r="CE811" s="273"/>
      <c r="CF811" s="273"/>
      <c r="CG811" s="273"/>
      <c r="CH811" s="273"/>
      <c r="CI811" s="273"/>
      <c r="CJ811" s="273"/>
      <c r="CK811" s="273"/>
      <c r="CL811" s="273"/>
      <c r="CM811" s="273"/>
      <c r="CN811" s="273"/>
      <c r="CO811" s="273"/>
      <c r="CP811" s="273"/>
      <c r="CQ811" s="273"/>
      <c r="CR811" s="273"/>
      <c r="CS811" s="273"/>
      <c r="CT811" s="273"/>
      <c r="CU811" s="274"/>
      <c r="CV811" s="274"/>
      <c r="CW811" s="274"/>
      <c r="CX811" s="274"/>
      <c r="CY811" s="273"/>
      <c r="CZ811" s="273"/>
      <c r="DA811" s="273"/>
      <c r="DB811" s="273"/>
      <c r="DC811" s="273"/>
      <c r="DD811" s="273"/>
      <c r="DE811" s="273"/>
      <c r="DF811" s="273"/>
      <c r="DM811" s="16"/>
      <c r="DN811" s="16"/>
      <c r="DO811" s="17"/>
      <c r="DP811" s="12"/>
      <c r="DQ811" s="12"/>
      <c r="DR811" s="18"/>
      <c r="DS811" s="19"/>
      <c r="DT811" s="19"/>
      <c r="DU811" s="19"/>
      <c r="DV811" s="19"/>
      <c r="DW811" s="19"/>
      <c r="DX811" s="20"/>
      <c r="DY811" s="20"/>
      <c r="DZ811" s="21"/>
      <c r="EA811" s="21"/>
      <c r="EB811" s="21"/>
      <c r="EC811" s="18"/>
      <c r="ED811" s="21"/>
      <c r="EE811" s="21"/>
      <c r="EF811" s="21"/>
      <c r="EG811" s="21"/>
      <c r="EH811" s="21"/>
      <c r="EI811" s="20"/>
      <c r="EJ811" s="16"/>
      <c r="EK811" s="21"/>
      <c r="EL811" s="21"/>
      <c r="EM811" s="21"/>
      <c r="EN811" s="18"/>
      <c r="EO811" s="22"/>
      <c r="EP811" s="22"/>
      <c r="EQ811" s="22"/>
      <c r="ER811" s="22"/>
      <c r="ES811" s="22"/>
      <c r="ET811" s="20"/>
      <c r="EU811" s="23"/>
      <c r="EV811" s="22"/>
      <c r="EW811" s="22"/>
      <c r="EX811" s="22"/>
      <c r="EY811" s="24"/>
      <c r="EZ811" s="25"/>
      <c r="FA811" s="25"/>
      <c r="FB811" s="25"/>
      <c r="FC811" s="25"/>
      <c r="FD811" s="25"/>
    </row>
    <row r="812" spans="1:160" ht="12.4" customHeight="1" x14ac:dyDescent="0.25">
      <c r="A812" s="290"/>
      <c r="B812" s="205"/>
      <c r="H812" s="292"/>
      <c r="M812" s="205"/>
      <c r="N812" s="205"/>
      <c r="O812" s="205"/>
      <c r="P812" s="205"/>
      <c r="Q812" s="271"/>
      <c r="R812" s="227"/>
      <c r="S812" s="205"/>
      <c r="T812" s="205"/>
      <c r="U812" s="227"/>
      <c r="V812" s="227"/>
      <c r="W812" s="227"/>
      <c r="X812" s="272"/>
      <c r="Y812" s="272"/>
      <c r="Z812" s="227"/>
      <c r="AA812" s="273"/>
      <c r="AB812" s="273"/>
      <c r="AC812" s="273"/>
      <c r="AD812" s="273"/>
      <c r="AE812" s="273"/>
      <c r="AF812" s="273"/>
      <c r="AG812" s="273"/>
      <c r="AH812" s="273"/>
      <c r="AI812" s="273"/>
      <c r="AJ812" s="273"/>
      <c r="AK812" s="273"/>
      <c r="AL812" s="273"/>
      <c r="AM812" s="273"/>
      <c r="AN812" s="273"/>
      <c r="AO812" s="273"/>
      <c r="AP812" s="273"/>
      <c r="AQ812" s="273"/>
      <c r="AR812" s="273"/>
      <c r="AS812" s="273"/>
      <c r="AT812" s="273"/>
      <c r="AU812" s="273"/>
      <c r="AV812" s="273"/>
      <c r="AW812" s="273"/>
      <c r="AX812" s="273"/>
      <c r="AY812" s="274"/>
      <c r="AZ812" s="274"/>
      <c r="BA812" s="274"/>
      <c r="BB812" s="274"/>
      <c r="BC812" s="273"/>
      <c r="BD812" s="273"/>
      <c r="BE812" s="273"/>
      <c r="BF812" s="273"/>
      <c r="BG812" s="273"/>
      <c r="BH812" s="273"/>
      <c r="BI812" s="273"/>
      <c r="BJ812" s="273"/>
      <c r="BK812" s="273"/>
      <c r="BL812" s="273"/>
      <c r="BM812" s="273"/>
      <c r="BN812" s="273"/>
      <c r="BO812" s="273"/>
      <c r="BP812" s="273"/>
      <c r="BQ812" s="273"/>
      <c r="BR812" s="273"/>
      <c r="BS812" s="273"/>
      <c r="BT812" s="273"/>
      <c r="BU812" s="273"/>
      <c r="BV812" s="273"/>
      <c r="BW812" s="273"/>
      <c r="BX812" s="273"/>
      <c r="BY812" s="273"/>
      <c r="BZ812" s="273"/>
      <c r="CA812" s="273"/>
      <c r="CB812" s="273"/>
      <c r="CC812" s="273"/>
      <c r="CD812" s="273"/>
      <c r="CE812" s="273"/>
      <c r="CF812" s="273"/>
      <c r="CG812" s="273"/>
      <c r="CH812" s="273"/>
      <c r="CI812" s="273"/>
      <c r="CJ812" s="273"/>
      <c r="CK812" s="273"/>
      <c r="CL812" s="273"/>
      <c r="CM812" s="273"/>
      <c r="CN812" s="273"/>
      <c r="CO812" s="273"/>
      <c r="CP812" s="273"/>
      <c r="CQ812" s="273"/>
      <c r="CR812" s="273"/>
      <c r="CS812" s="273"/>
      <c r="CT812" s="273"/>
      <c r="CU812" s="273"/>
      <c r="CV812" s="273"/>
      <c r="CW812" s="273"/>
      <c r="CX812" s="273"/>
      <c r="CY812" s="273"/>
      <c r="CZ812" s="273"/>
      <c r="DA812" s="273"/>
      <c r="DB812" s="273"/>
      <c r="DC812" s="273"/>
      <c r="DD812" s="273"/>
      <c r="DE812" s="273"/>
      <c r="DF812" s="273"/>
      <c r="DM812" s="16"/>
      <c r="DN812" s="16"/>
      <c r="DO812" s="17"/>
      <c r="DP812" s="12"/>
      <c r="DQ812" s="12"/>
      <c r="DR812" s="18"/>
      <c r="DS812" s="19"/>
      <c r="DT812" s="19"/>
      <c r="DU812" s="19"/>
      <c r="DV812" s="19"/>
      <c r="DW812" s="19"/>
      <c r="DX812" s="20"/>
      <c r="DY812" s="20"/>
      <c r="DZ812" s="21"/>
      <c r="EA812" s="21"/>
      <c r="EB812" s="21"/>
      <c r="EC812" s="18"/>
      <c r="ED812" s="21"/>
      <c r="EE812" s="21"/>
      <c r="EF812" s="21"/>
      <c r="EG812" s="21"/>
      <c r="EH812" s="21"/>
      <c r="EI812" s="20"/>
      <c r="EJ812" s="16"/>
      <c r="EK812" s="21"/>
      <c r="EL812" s="21"/>
      <c r="EM812" s="21"/>
      <c r="EN812" s="18"/>
      <c r="EO812" s="22"/>
      <c r="EP812" s="22"/>
      <c r="EQ812" s="22"/>
      <c r="ER812" s="22"/>
      <c r="ES812" s="22"/>
      <c r="ET812" s="20"/>
      <c r="EU812" s="23"/>
      <c r="EV812" s="22"/>
      <c r="EW812" s="22"/>
      <c r="EX812" s="22"/>
      <c r="EY812" s="24"/>
      <c r="EZ812" s="25"/>
      <c r="FA812" s="25"/>
      <c r="FB812" s="25"/>
      <c r="FC812" s="25"/>
      <c r="FD812" s="25"/>
    </row>
    <row r="813" spans="1:160" ht="12.4" customHeight="1" x14ac:dyDescent="0.25">
      <c r="A813" s="290"/>
      <c r="B813" s="205"/>
      <c r="H813" s="292"/>
      <c r="M813" s="205"/>
      <c r="N813" s="205"/>
      <c r="O813" s="205"/>
      <c r="P813" s="205"/>
      <c r="Q813" s="271"/>
      <c r="R813" s="227"/>
      <c r="S813" s="205"/>
      <c r="T813" s="205"/>
      <c r="U813" s="227"/>
      <c r="V813" s="227"/>
      <c r="W813" s="227"/>
      <c r="X813" s="227"/>
      <c r="Y813" s="272"/>
      <c r="Z813" s="227"/>
      <c r="AA813" s="274"/>
      <c r="AB813" s="273"/>
      <c r="AC813" s="273"/>
      <c r="AD813" s="273"/>
      <c r="AE813" s="274"/>
      <c r="AF813" s="273"/>
      <c r="AG813" s="273"/>
      <c r="AH813" s="273"/>
      <c r="AI813" s="274"/>
      <c r="AJ813" s="274"/>
      <c r="AK813" s="273"/>
      <c r="AL813" s="274"/>
      <c r="AM813" s="274"/>
      <c r="AN813" s="273"/>
      <c r="AO813" s="273"/>
      <c r="AP813" s="273"/>
      <c r="AQ813" s="274"/>
      <c r="AR813" s="274"/>
      <c r="AS813" s="274"/>
      <c r="AT813" s="274"/>
      <c r="AU813" s="274"/>
      <c r="AV813" s="273"/>
      <c r="AW813" s="273"/>
      <c r="AX813" s="273"/>
      <c r="AY813" s="274"/>
      <c r="AZ813" s="273"/>
      <c r="BA813" s="273"/>
      <c r="BB813" s="273"/>
      <c r="BC813" s="274"/>
      <c r="BD813" s="273"/>
      <c r="BE813" s="273"/>
      <c r="BF813" s="273"/>
      <c r="BG813" s="274"/>
      <c r="BH813" s="273"/>
      <c r="BI813" s="273"/>
      <c r="BJ813" s="273"/>
      <c r="BK813" s="274"/>
      <c r="BL813" s="273"/>
      <c r="BM813" s="273"/>
      <c r="BN813" s="273"/>
      <c r="BO813" s="274"/>
      <c r="BP813" s="273"/>
      <c r="BQ813" s="273"/>
      <c r="BR813" s="273"/>
      <c r="BS813" s="274"/>
      <c r="BT813" s="273"/>
      <c r="BU813" s="273"/>
      <c r="BV813" s="273"/>
      <c r="BW813" s="274"/>
      <c r="BX813" s="273"/>
      <c r="BY813" s="273"/>
      <c r="BZ813" s="273"/>
      <c r="CA813" s="274"/>
      <c r="CB813" s="273"/>
      <c r="CC813" s="273"/>
      <c r="CD813" s="273"/>
      <c r="CE813" s="274"/>
      <c r="CF813" s="273"/>
      <c r="CG813" s="273"/>
      <c r="CH813" s="273"/>
      <c r="CI813" s="274"/>
      <c r="CJ813" s="273"/>
      <c r="CK813" s="273"/>
      <c r="CL813" s="273"/>
      <c r="CM813" s="274"/>
      <c r="CN813" s="273"/>
      <c r="CO813" s="273"/>
      <c r="CP813" s="273"/>
      <c r="CQ813" s="274"/>
      <c r="CR813" s="273"/>
      <c r="CS813" s="273"/>
      <c r="CT813" s="273"/>
      <c r="CU813" s="274"/>
      <c r="CV813" s="273"/>
      <c r="CW813" s="273"/>
      <c r="CX813" s="273"/>
      <c r="CY813" s="274"/>
      <c r="CZ813" s="273"/>
      <c r="DA813" s="273"/>
      <c r="DB813" s="273"/>
      <c r="DC813" s="274"/>
      <c r="DD813" s="273"/>
      <c r="DE813" s="273"/>
      <c r="DF813" s="273"/>
      <c r="DM813" s="16"/>
      <c r="DN813" s="16"/>
      <c r="DO813" s="17"/>
      <c r="DP813" s="12"/>
      <c r="DQ813" s="12"/>
      <c r="DR813" s="18"/>
      <c r="DS813" s="19"/>
      <c r="DT813" s="19"/>
      <c r="DU813" s="19"/>
      <c r="DV813" s="19"/>
      <c r="DW813" s="19"/>
      <c r="DX813" s="20"/>
      <c r="DY813" s="20"/>
      <c r="DZ813" s="21"/>
      <c r="EA813" s="21"/>
      <c r="EB813" s="21"/>
      <c r="EC813" s="18"/>
      <c r="ED813" s="21"/>
      <c r="EE813" s="21"/>
      <c r="EF813" s="21"/>
      <c r="EG813" s="21"/>
      <c r="EH813" s="21"/>
      <c r="EI813" s="20"/>
      <c r="EJ813" s="16"/>
      <c r="EK813" s="21"/>
      <c r="EL813" s="21"/>
      <c r="EM813" s="21"/>
      <c r="EN813" s="18"/>
      <c r="EO813" s="22"/>
      <c r="EP813" s="22"/>
      <c r="EQ813" s="22"/>
      <c r="ER813" s="22"/>
      <c r="ES813" s="22"/>
      <c r="ET813" s="20"/>
      <c r="EU813" s="23"/>
      <c r="EV813" s="22"/>
      <c r="EW813" s="22"/>
      <c r="EX813" s="22"/>
      <c r="EY813" s="24"/>
      <c r="EZ813" s="25"/>
      <c r="FA813" s="25"/>
      <c r="FB813" s="25"/>
      <c r="FC813" s="25"/>
      <c r="FD813" s="25"/>
    </row>
    <row r="814" spans="1:160" ht="12.4" customHeight="1" x14ac:dyDescent="0.25">
      <c r="A814" s="290"/>
      <c r="B814" s="205"/>
      <c r="H814" s="292"/>
      <c r="M814" s="205"/>
      <c r="N814" s="205"/>
      <c r="O814" s="205"/>
      <c r="P814" s="205"/>
      <c r="Q814" s="271"/>
      <c r="R814" s="227"/>
      <c r="S814" s="205"/>
      <c r="T814" s="205"/>
      <c r="U814" s="227"/>
      <c r="V814" s="227"/>
      <c r="W814" s="227"/>
      <c r="X814" s="272"/>
      <c r="Y814" s="272"/>
      <c r="Z814" s="227"/>
      <c r="AA814" s="273"/>
      <c r="AB814" s="273"/>
      <c r="AC814" s="273"/>
      <c r="AD814" s="273"/>
      <c r="AE814" s="273"/>
      <c r="AF814" s="273"/>
      <c r="AG814" s="273"/>
      <c r="AH814" s="273"/>
      <c r="AI814" s="273"/>
      <c r="AJ814" s="273"/>
      <c r="AK814" s="274"/>
      <c r="AL814" s="274"/>
      <c r="AM814" s="273"/>
      <c r="AN814" s="273"/>
      <c r="AO814" s="273"/>
      <c r="AP814" s="273"/>
      <c r="AQ814" s="273"/>
      <c r="AR814" s="273"/>
      <c r="AS814" s="273"/>
      <c r="AT814" s="273"/>
      <c r="AU814" s="273"/>
      <c r="AV814" s="273"/>
      <c r="AW814" s="273"/>
      <c r="AX814" s="273"/>
      <c r="AY814" s="273"/>
      <c r="AZ814" s="273"/>
      <c r="BA814" s="273"/>
      <c r="BB814" s="273"/>
      <c r="BC814" s="273"/>
      <c r="BD814" s="273"/>
      <c r="BE814" s="273"/>
      <c r="BF814" s="273"/>
      <c r="BG814" s="273"/>
      <c r="BH814" s="273"/>
      <c r="BI814" s="273"/>
      <c r="BJ814" s="273"/>
      <c r="BK814" s="273"/>
      <c r="BL814" s="273"/>
      <c r="BM814" s="273"/>
      <c r="BN814" s="273"/>
      <c r="BO814" s="273"/>
      <c r="BP814" s="273"/>
      <c r="BQ814" s="273"/>
      <c r="BR814" s="273"/>
      <c r="BS814" s="273"/>
      <c r="BT814" s="273"/>
      <c r="BU814" s="273"/>
      <c r="BV814" s="273"/>
      <c r="BW814" s="273"/>
      <c r="BX814" s="273"/>
      <c r="BY814" s="273"/>
      <c r="BZ814" s="273"/>
      <c r="CA814" s="273"/>
      <c r="CB814" s="273"/>
      <c r="CC814" s="273"/>
      <c r="CD814" s="273"/>
      <c r="CE814" s="273"/>
      <c r="CF814" s="273"/>
      <c r="CG814" s="273"/>
      <c r="CH814" s="273"/>
      <c r="CI814" s="273"/>
      <c r="CJ814" s="273"/>
      <c r="CK814" s="273"/>
      <c r="CL814" s="273"/>
      <c r="CM814" s="273"/>
      <c r="CN814" s="273"/>
      <c r="CO814" s="273"/>
      <c r="CP814" s="273"/>
      <c r="CQ814" s="273"/>
      <c r="CR814" s="273"/>
      <c r="CS814" s="273"/>
      <c r="CT814" s="273"/>
      <c r="CU814" s="274"/>
      <c r="CV814" s="274"/>
      <c r="CW814" s="274"/>
      <c r="CX814" s="274"/>
      <c r="CY814" s="273"/>
      <c r="CZ814" s="273"/>
      <c r="DA814" s="273"/>
      <c r="DB814" s="273"/>
      <c r="DC814" s="273"/>
      <c r="DD814" s="273"/>
      <c r="DE814" s="273"/>
      <c r="DF814" s="273"/>
      <c r="DM814" s="16"/>
      <c r="DN814" s="16"/>
      <c r="DO814" s="17"/>
      <c r="DP814" s="12"/>
      <c r="DQ814" s="12"/>
      <c r="DR814" s="18"/>
      <c r="DS814" s="19"/>
      <c r="DT814" s="19"/>
      <c r="DU814" s="19"/>
      <c r="DV814" s="19"/>
      <c r="DW814" s="19"/>
      <c r="DX814" s="20"/>
      <c r="DY814" s="20"/>
      <c r="DZ814" s="21"/>
      <c r="EA814" s="21"/>
      <c r="EB814" s="21"/>
      <c r="EC814" s="18"/>
      <c r="ED814" s="21"/>
      <c r="EE814" s="21"/>
      <c r="EF814" s="21"/>
      <c r="EG814" s="21"/>
      <c r="EH814" s="21"/>
      <c r="EI814" s="20"/>
      <c r="EJ814" s="16"/>
      <c r="EK814" s="21"/>
      <c r="EL814" s="21"/>
      <c r="EM814" s="21"/>
      <c r="EN814" s="18"/>
      <c r="EO814" s="22"/>
      <c r="EP814" s="22"/>
      <c r="EQ814" s="22"/>
      <c r="ER814" s="22"/>
      <c r="ES814" s="22"/>
      <c r="ET814" s="20"/>
      <c r="EU814" s="23"/>
      <c r="EV814" s="22"/>
      <c r="EW814" s="22"/>
      <c r="EX814" s="22"/>
      <c r="EY814" s="24"/>
      <c r="EZ814" s="25"/>
      <c r="FA814" s="25"/>
      <c r="FB814" s="25"/>
      <c r="FC814" s="25"/>
      <c r="FD814" s="25"/>
    </row>
    <row r="815" spans="1:160" ht="12.4" customHeight="1" x14ac:dyDescent="0.25">
      <c r="A815" s="290"/>
      <c r="B815" s="205"/>
      <c r="H815" s="292"/>
      <c r="M815" s="205"/>
      <c r="N815" s="205"/>
      <c r="O815" s="205"/>
      <c r="P815" s="205"/>
      <c r="Q815" s="271"/>
      <c r="R815" s="227"/>
      <c r="S815" s="205"/>
      <c r="T815" s="205"/>
      <c r="U815" s="227"/>
      <c r="V815" s="227"/>
      <c r="W815" s="227"/>
      <c r="X815" s="227"/>
      <c r="Y815" s="272"/>
      <c r="Z815" s="227"/>
      <c r="AA815" s="273"/>
      <c r="AB815" s="273"/>
      <c r="AC815" s="273"/>
      <c r="AD815" s="273"/>
      <c r="AE815" s="273"/>
      <c r="AF815" s="273"/>
      <c r="AG815" s="273"/>
      <c r="AH815" s="273"/>
      <c r="AI815" s="274"/>
      <c r="AJ815" s="274"/>
      <c r="AK815" s="274"/>
      <c r="AL815" s="274"/>
      <c r="AM815" s="273"/>
      <c r="AN815" s="273"/>
      <c r="AO815" s="273"/>
      <c r="AP815" s="273"/>
      <c r="AQ815" s="273"/>
      <c r="AR815" s="273"/>
      <c r="AS815" s="273"/>
      <c r="AT815" s="273"/>
      <c r="AU815" s="273"/>
      <c r="AV815" s="273"/>
      <c r="AW815" s="273"/>
      <c r="AX815" s="273"/>
      <c r="AY815" s="273"/>
      <c r="AZ815" s="273"/>
      <c r="BA815" s="273"/>
      <c r="BB815" s="273"/>
      <c r="BC815" s="273"/>
      <c r="BD815" s="273"/>
      <c r="BE815" s="273"/>
      <c r="BF815" s="273"/>
      <c r="BG815" s="273"/>
      <c r="BH815" s="273"/>
      <c r="BI815" s="273"/>
      <c r="BJ815" s="273"/>
      <c r="BK815" s="273"/>
      <c r="BL815" s="273"/>
      <c r="BM815" s="273"/>
      <c r="BN815" s="273"/>
      <c r="BO815" s="273"/>
      <c r="BP815" s="273"/>
      <c r="BQ815" s="273"/>
      <c r="BR815" s="273"/>
      <c r="BS815" s="273"/>
      <c r="BT815" s="273"/>
      <c r="BU815" s="273"/>
      <c r="BV815" s="273"/>
      <c r="BW815" s="273"/>
      <c r="BX815" s="273"/>
      <c r="BY815" s="273"/>
      <c r="BZ815" s="273"/>
      <c r="CA815" s="273"/>
      <c r="CB815" s="273"/>
      <c r="CC815" s="273"/>
      <c r="CD815" s="273"/>
      <c r="CE815" s="273"/>
      <c r="CF815" s="273"/>
      <c r="CG815" s="273"/>
      <c r="CH815" s="273"/>
      <c r="CI815" s="273"/>
      <c r="CJ815" s="273"/>
      <c r="CK815" s="273"/>
      <c r="CL815" s="273"/>
      <c r="CM815" s="273"/>
      <c r="CN815" s="273"/>
      <c r="CO815" s="273"/>
      <c r="CP815" s="273"/>
      <c r="CQ815" s="273"/>
      <c r="CR815" s="273"/>
      <c r="CS815" s="273"/>
      <c r="CT815" s="273"/>
      <c r="CU815" s="274"/>
      <c r="CV815" s="273"/>
      <c r="CW815" s="273"/>
      <c r="CX815" s="273"/>
      <c r="CY815" s="273"/>
      <c r="CZ815" s="273"/>
      <c r="DA815" s="273"/>
      <c r="DB815" s="273"/>
      <c r="DC815" s="273"/>
      <c r="DD815" s="273"/>
      <c r="DE815" s="273"/>
      <c r="DF815" s="273"/>
      <c r="DM815" s="16"/>
      <c r="DN815" s="16"/>
      <c r="DO815" s="17"/>
      <c r="DP815" s="12"/>
      <c r="DQ815" s="12"/>
      <c r="DR815" s="18"/>
      <c r="DS815" s="19"/>
      <c r="DT815" s="19"/>
      <c r="DU815" s="19"/>
      <c r="DV815" s="19"/>
      <c r="DW815" s="19"/>
      <c r="DX815" s="20"/>
      <c r="DY815" s="20"/>
      <c r="DZ815" s="21"/>
      <c r="EA815" s="21"/>
      <c r="EB815" s="21"/>
      <c r="EC815" s="18"/>
      <c r="ED815" s="21"/>
      <c r="EE815" s="21"/>
      <c r="EF815" s="21"/>
      <c r="EG815" s="21"/>
      <c r="EH815" s="21"/>
      <c r="EI815" s="20"/>
      <c r="EJ815" s="16"/>
      <c r="EK815" s="21"/>
      <c r="EL815" s="21"/>
      <c r="EM815" s="21"/>
      <c r="EN815" s="18"/>
      <c r="EO815" s="22"/>
      <c r="EP815" s="22"/>
      <c r="EQ815" s="22"/>
      <c r="ER815" s="22"/>
      <c r="ES815" s="22"/>
      <c r="ET815" s="20"/>
      <c r="EU815" s="23"/>
      <c r="EV815" s="22"/>
      <c r="EW815" s="22"/>
      <c r="EX815" s="22"/>
      <c r="EY815" s="24"/>
      <c r="EZ815" s="25"/>
      <c r="FA815" s="25"/>
      <c r="FB815" s="25"/>
      <c r="FC815" s="25"/>
      <c r="FD815" s="25"/>
    </row>
    <row r="816" spans="1:160" ht="12.4" customHeight="1" x14ac:dyDescent="0.25">
      <c r="A816" s="290"/>
      <c r="B816" s="205"/>
      <c r="H816" s="292"/>
      <c r="M816" s="205"/>
      <c r="N816" s="205"/>
      <c r="O816" s="205"/>
      <c r="P816" s="205"/>
      <c r="Q816" s="271"/>
      <c r="R816" s="227"/>
      <c r="S816" s="205"/>
      <c r="T816" s="205"/>
      <c r="U816" s="227"/>
      <c r="V816" s="227"/>
      <c r="W816" s="227"/>
      <c r="X816" s="272"/>
      <c r="Y816" s="272"/>
      <c r="Z816" s="227"/>
      <c r="AA816" s="273"/>
      <c r="AB816" s="273"/>
      <c r="AC816" s="273"/>
      <c r="AD816" s="273"/>
      <c r="AE816" s="273"/>
      <c r="AF816" s="273"/>
      <c r="AG816" s="273"/>
      <c r="AH816" s="273"/>
      <c r="AI816" s="273"/>
      <c r="AJ816" s="273"/>
      <c r="AK816" s="273"/>
      <c r="AL816" s="273"/>
      <c r="AM816" s="273"/>
      <c r="AN816" s="273"/>
      <c r="AO816" s="273"/>
      <c r="AP816" s="273"/>
      <c r="AQ816" s="273"/>
      <c r="AR816" s="273"/>
      <c r="AS816" s="273"/>
      <c r="AT816" s="273"/>
      <c r="AU816" s="273"/>
      <c r="AV816" s="273"/>
      <c r="AW816" s="273"/>
      <c r="AX816" s="273"/>
      <c r="AY816" s="274"/>
      <c r="AZ816" s="274"/>
      <c r="BA816" s="274"/>
      <c r="BB816" s="274"/>
      <c r="BC816" s="273"/>
      <c r="BD816" s="273"/>
      <c r="BE816" s="273"/>
      <c r="BF816" s="273"/>
      <c r="BG816" s="273"/>
      <c r="BH816" s="273"/>
      <c r="BI816" s="273"/>
      <c r="BJ816" s="273"/>
      <c r="BK816" s="273"/>
      <c r="BL816" s="273"/>
      <c r="BM816" s="273"/>
      <c r="BN816" s="273"/>
      <c r="BO816" s="273"/>
      <c r="BP816" s="273"/>
      <c r="BQ816" s="273"/>
      <c r="BR816" s="273"/>
      <c r="BS816" s="273"/>
      <c r="BT816" s="273"/>
      <c r="BU816" s="273"/>
      <c r="BV816" s="273"/>
      <c r="BW816" s="273"/>
      <c r="BX816" s="273"/>
      <c r="BY816" s="273"/>
      <c r="BZ816" s="273"/>
      <c r="CA816" s="273"/>
      <c r="CB816" s="273"/>
      <c r="CC816" s="273"/>
      <c r="CD816" s="273"/>
      <c r="CE816" s="273"/>
      <c r="CF816" s="273"/>
      <c r="CG816" s="273"/>
      <c r="CH816" s="273"/>
      <c r="CI816" s="273"/>
      <c r="CJ816" s="273"/>
      <c r="CK816" s="273"/>
      <c r="CL816" s="273"/>
      <c r="CM816" s="273"/>
      <c r="CN816" s="273"/>
      <c r="CO816" s="273"/>
      <c r="CP816" s="273"/>
      <c r="CQ816" s="273"/>
      <c r="CR816" s="273"/>
      <c r="CS816" s="273"/>
      <c r="CT816" s="273"/>
      <c r="CU816" s="273"/>
      <c r="CV816" s="273"/>
      <c r="CW816" s="274"/>
      <c r="CX816" s="274"/>
      <c r="CY816" s="273"/>
      <c r="CZ816" s="273"/>
      <c r="DA816" s="273"/>
      <c r="DB816" s="273"/>
      <c r="DC816" s="273"/>
      <c r="DD816" s="273"/>
      <c r="DE816" s="273"/>
      <c r="DF816" s="273"/>
      <c r="DM816" s="16"/>
      <c r="DN816" s="16"/>
      <c r="DO816" s="17"/>
      <c r="DP816" s="12"/>
      <c r="DQ816" s="12"/>
      <c r="DR816" s="18"/>
      <c r="DS816" s="19"/>
      <c r="DT816" s="19"/>
      <c r="DU816" s="19"/>
      <c r="DV816" s="19"/>
      <c r="DW816" s="19"/>
      <c r="DX816" s="20"/>
      <c r="DY816" s="20"/>
      <c r="DZ816" s="21"/>
      <c r="EA816" s="21"/>
      <c r="EB816" s="21"/>
      <c r="EC816" s="18"/>
      <c r="ED816" s="21"/>
      <c r="EE816" s="21"/>
      <c r="EF816" s="21"/>
      <c r="EG816" s="21"/>
      <c r="EH816" s="21"/>
      <c r="EI816" s="20"/>
      <c r="EJ816" s="16"/>
      <c r="EK816" s="21"/>
      <c r="EL816" s="21"/>
      <c r="EM816" s="21"/>
      <c r="EN816" s="18"/>
      <c r="EO816" s="22"/>
      <c r="EP816" s="22"/>
      <c r="EQ816" s="22"/>
      <c r="ER816" s="22"/>
      <c r="ES816" s="22"/>
      <c r="ET816" s="20"/>
      <c r="EU816" s="23"/>
      <c r="EV816" s="22"/>
      <c r="EW816" s="22"/>
      <c r="EX816" s="22"/>
      <c r="EY816" s="24"/>
      <c r="EZ816" s="25"/>
      <c r="FA816" s="25"/>
      <c r="FB816" s="25"/>
      <c r="FC816" s="25"/>
      <c r="FD816" s="25"/>
    </row>
    <row r="817" spans="1:160" ht="12.4" customHeight="1" x14ac:dyDescent="0.25">
      <c r="A817" s="290"/>
      <c r="B817" s="205"/>
      <c r="H817" s="292"/>
      <c r="M817" s="205"/>
      <c r="N817" s="205"/>
      <c r="O817" s="205"/>
      <c r="P817" s="205"/>
      <c r="Q817" s="271"/>
      <c r="R817" s="227"/>
      <c r="S817" s="205"/>
      <c r="T817" s="205"/>
      <c r="U817" s="227"/>
      <c r="V817" s="227"/>
      <c r="W817" s="227"/>
      <c r="X817" s="272"/>
      <c r="Y817" s="272"/>
      <c r="Z817" s="227"/>
      <c r="AA817" s="273"/>
      <c r="AB817" s="273"/>
      <c r="AC817" s="273"/>
      <c r="AD817" s="273"/>
      <c r="AE817" s="273"/>
      <c r="AF817" s="273"/>
      <c r="AG817" s="273"/>
      <c r="AH817" s="273"/>
      <c r="AI817" s="273"/>
      <c r="AJ817" s="273"/>
      <c r="AK817" s="273"/>
      <c r="AL817" s="273"/>
      <c r="AM817" s="273"/>
      <c r="AN817" s="273"/>
      <c r="AO817" s="273"/>
      <c r="AP817" s="273"/>
      <c r="AQ817" s="273"/>
      <c r="AR817" s="273"/>
      <c r="AS817" s="273"/>
      <c r="AT817" s="273"/>
      <c r="AU817" s="273"/>
      <c r="AV817" s="273"/>
      <c r="AW817" s="273"/>
      <c r="AX817" s="273"/>
      <c r="AY817" s="274"/>
      <c r="AZ817" s="274"/>
      <c r="BA817" s="274"/>
      <c r="BB817" s="274"/>
      <c r="BC817" s="273"/>
      <c r="BD817" s="273"/>
      <c r="BE817" s="273"/>
      <c r="BF817" s="273"/>
      <c r="BG817" s="273"/>
      <c r="BH817" s="273"/>
      <c r="BI817" s="273"/>
      <c r="BJ817" s="273"/>
      <c r="BK817" s="273"/>
      <c r="BL817" s="273"/>
      <c r="BM817" s="273"/>
      <c r="BN817" s="273"/>
      <c r="BO817" s="273"/>
      <c r="BP817" s="273"/>
      <c r="BQ817" s="273"/>
      <c r="BR817" s="273"/>
      <c r="BS817" s="273"/>
      <c r="BT817" s="273"/>
      <c r="BU817" s="273"/>
      <c r="BV817" s="273"/>
      <c r="BW817" s="273"/>
      <c r="BX817" s="273"/>
      <c r="BY817" s="273"/>
      <c r="BZ817" s="273"/>
      <c r="CA817" s="273"/>
      <c r="CB817" s="273"/>
      <c r="CC817" s="273"/>
      <c r="CD817" s="273"/>
      <c r="CE817" s="273"/>
      <c r="CF817" s="273"/>
      <c r="CG817" s="273"/>
      <c r="CH817" s="273"/>
      <c r="CI817" s="273"/>
      <c r="CJ817" s="273"/>
      <c r="CK817" s="273"/>
      <c r="CL817" s="273"/>
      <c r="CM817" s="273"/>
      <c r="CN817" s="273"/>
      <c r="CO817" s="273"/>
      <c r="CP817" s="273"/>
      <c r="CQ817" s="273"/>
      <c r="CR817" s="273"/>
      <c r="CS817" s="273"/>
      <c r="CT817" s="273"/>
      <c r="CU817" s="274"/>
      <c r="CV817" s="274"/>
      <c r="CW817" s="274"/>
      <c r="CX817" s="274"/>
      <c r="CY817" s="273"/>
      <c r="CZ817" s="273"/>
      <c r="DA817" s="273"/>
      <c r="DB817" s="273"/>
      <c r="DC817" s="273"/>
      <c r="DD817" s="273"/>
      <c r="DE817" s="273"/>
      <c r="DF817" s="273"/>
      <c r="DM817" s="16"/>
      <c r="DN817" s="16"/>
      <c r="DO817" s="17"/>
      <c r="DP817" s="12"/>
      <c r="DQ817" s="12"/>
      <c r="DR817" s="18"/>
      <c r="DS817" s="19"/>
      <c r="DT817" s="19"/>
      <c r="DU817" s="19"/>
      <c r="DV817" s="19"/>
      <c r="DW817" s="19"/>
      <c r="DX817" s="20"/>
      <c r="DY817" s="20"/>
      <c r="DZ817" s="21"/>
      <c r="EA817" s="21"/>
      <c r="EB817" s="21"/>
      <c r="EC817" s="18"/>
      <c r="ED817" s="21"/>
      <c r="EE817" s="21"/>
      <c r="EF817" s="21"/>
      <c r="EG817" s="21"/>
      <c r="EH817" s="21"/>
      <c r="EI817" s="20"/>
      <c r="EJ817" s="16"/>
      <c r="EK817" s="21"/>
      <c r="EL817" s="21"/>
      <c r="EM817" s="21"/>
      <c r="EN817" s="18"/>
      <c r="EO817" s="22"/>
      <c r="EP817" s="22"/>
      <c r="EQ817" s="22"/>
      <c r="ER817" s="22"/>
      <c r="ES817" s="22"/>
      <c r="ET817" s="20"/>
      <c r="EU817" s="23"/>
      <c r="EV817" s="22"/>
      <c r="EW817" s="22"/>
      <c r="EX817" s="22"/>
      <c r="EY817" s="24"/>
      <c r="EZ817" s="25"/>
      <c r="FA817" s="25"/>
      <c r="FB817" s="25"/>
      <c r="FC817" s="25"/>
      <c r="FD817" s="25"/>
    </row>
    <row r="818" spans="1:160" ht="12.4" customHeight="1" x14ac:dyDescent="0.25">
      <c r="A818" s="290"/>
      <c r="B818" s="205"/>
      <c r="H818" s="292"/>
      <c r="M818" s="205"/>
      <c r="N818" s="205"/>
      <c r="O818" s="205"/>
      <c r="P818" s="205"/>
      <c r="Q818" s="271"/>
      <c r="R818" s="227"/>
      <c r="S818" s="205"/>
      <c r="T818" s="205"/>
      <c r="U818" s="227"/>
      <c r="V818" s="227"/>
      <c r="W818" s="227"/>
      <c r="X818" s="272"/>
      <c r="Y818" s="227"/>
      <c r="Z818" s="227"/>
      <c r="AA818" s="273"/>
      <c r="AB818" s="273"/>
      <c r="AC818" s="273"/>
      <c r="AD818" s="273"/>
      <c r="AE818" s="273"/>
      <c r="AF818" s="273"/>
      <c r="AG818" s="273"/>
      <c r="AH818" s="273"/>
      <c r="AI818" s="273"/>
      <c r="AJ818" s="273"/>
      <c r="AK818" s="273"/>
      <c r="AL818" s="273"/>
      <c r="AM818" s="273"/>
      <c r="AN818" s="273"/>
      <c r="AO818" s="273"/>
      <c r="AP818" s="273"/>
      <c r="AQ818" s="273"/>
      <c r="AR818" s="273"/>
      <c r="AS818" s="273"/>
      <c r="AT818" s="273"/>
      <c r="AU818" s="273"/>
      <c r="AV818" s="273"/>
      <c r="AW818" s="273"/>
      <c r="AX818" s="273"/>
      <c r="AY818" s="274"/>
      <c r="AZ818" s="274"/>
      <c r="BA818" s="274"/>
      <c r="BB818" s="274"/>
      <c r="BC818" s="273"/>
      <c r="BD818" s="273"/>
      <c r="BE818" s="273"/>
      <c r="BF818" s="273"/>
      <c r="BG818" s="273"/>
      <c r="BH818" s="273"/>
      <c r="BI818" s="273"/>
      <c r="BJ818" s="273"/>
      <c r="BK818" s="273"/>
      <c r="BL818" s="273"/>
      <c r="BM818" s="273"/>
      <c r="BN818" s="273"/>
      <c r="BO818" s="273"/>
      <c r="BP818" s="273"/>
      <c r="BQ818" s="273"/>
      <c r="BR818" s="273"/>
      <c r="BS818" s="273"/>
      <c r="BT818" s="273"/>
      <c r="BU818" s="273"/>
      <c r="BV818" s="273"/>
      <c r="BW818" s="273"/>
      <c r="BX818" s="273"/>
      <c r="BY818" s="273"/>
      <c r="BZ818" s="273"/>
      <c r="CA818" s="273"/>
      <c r="CB818" s="273"/>
      <c r="CC818" s="273"/>
      <c r="CD818" s="273"/>
      <c r="CE818" s="273"/>
      <c r="CF818" s="273"/>
      <c r="CG818" s="273"/>
      <c r="CH818" s="273"/>
      <c r="CI818" s="273"/>
      <c r="CJ818" s="273"/>
      <c r="CK818" s="273"/>
      <c r="CL818" s="273"/>
      <c r="CM818" s="273"/>
      <c r="CN818" s="273"/>
      <c r="CO818" s="273"/>
      <c r="CP818" s="273"/>
      <c r="CQ818" s="273"/>
      <c r="CR818" s="273"/>
      <c r="CS818" s="273"/>
      <c r="CT818" s="273"/>
      <c r="CU818" s="274"/>
      <c r="CV818" s="274"/>
      <c r="CW818" s="274"/>
      <c r="CX818" s="274"/>
      <c r="CY818" s="273"/>
      <c r="CZ818" s="273"/>
      <c r="DA818" s="273"/>
      <c r="DB818" s="273"/>
      <c r="DC818" s="273"/>
      <c r="DD818" s="273"/>
      <c r="DE818" s="273"/>
      <c r="DF818" s="273"/>
      <c r="DM818" s="16"/>
      <c r="DN818" s="16"/>
      <c r="DO818" s="17"/>
      <c r="DP818" s="12"/>
      <c r="DQ818" s="12"/>
      <c r="DR818" s="18"/>
      <c r="DS818" s="19"/>
      <c r="DT818" s="19"/>
      <c r="DU818" s="19"/>
      <c r="DV818" s="19"/>
      <c r="DW818" s="19"/>
      <c r="DX818" s="20"/>
      <c r="DY818" s="20"/>
      <c r="DZ818" s="21"/>
      <c r="EA818" s="21"/>
      <c r="EB818" s="21"/>
      <c r="EC818" s="18"/>
      <c r="ED818" s="21"/>
      <c r="EE818" s="21"/>
      <c r="EF818" s="21"/>
      <c r="EG818" s="21"/>
      <c r="EH818" s="21"/>
      <c r="EI818" s="20"/>
      <c r="EJ818" s="16"/>
      <c r="EK818" s="21"/>
      <c r="EL818" s="21"/>
      <c r="EM818" s="21"/>
      <c r="EN818" s="18"/>
      <c r="EO818" s="22"/>
      <c r="EP818" s="22"/>
      <c r="EQ818" s="22"/>
      <c r="ER818" s="22"/>
      <c r="ES818" s="22"/>
      <c r="ET818" s="20"/>
      <c r="EU818" s="23"/>
      <c r="EV818" s="22"/>
      <c r="EW818" s="22"/>
      <c r="EX818" s="22"/>
      <c r="EY818" s="24"/>
      <c r="EZ818" s="25"/>
      <c r="FA818" s="25"/>
      <c r="FB818" s="25"/>
      <c r="FC818" s="25"/>
      <c r="FD818" s="25"/>
    </row>
    <row r="819" spans="1:160" ht="12.4" customHeight="1" x14ac:dyDescent="0.25">
      <c r="A819" s="290"/>
      <c r="B819" s="205"/>
      <c r="H819" s="292"/>
      <c r="M819" s="205"/>
      <c r="N819" s="205"/>
      <c r="O819" s="205"/>
      <c r="P819" s="205"/>
      <c r="Q819" s="271"/>
      <c r="R819" s="227"/>
      <c r="S819" s="205"/>
      <c r="T819" s="205"/>
      <c r="U819" s="227"/>
      <c r="V819" s="227"/>
      <c r="W819" s="227"/>
      <c r="X819" s="272"/>
      <c r="Y819" s="272"/>
      <c r="Z819" s="227"/>
      <c r="AA819" s="273"/>
      <c r="AB819" s="273"/>
      <c r="AC819" s="273"/>
      <c r="AD819" s="273"/>
      <c r="AE819" s="273"/>
      <c r="AF819" s="273"/>
      <c r="AG819" s="273"/>
      <c r="AH819" s="273"/>
      <c r="AI819" s="274"/>
      <c r="AJ819" s="274"/>
      <c r="AK819" s="274"/>
      <c r="AL819" s="274"/>
      <c r="AM819" s="273"/>
      <c r="AN819" s="273"/>
      <c r="AO819" s="273"/>
      <c r="AP819" s="273"/>
      <c r="AQ819" s="273"/>
      <c r="AR819" s="273"/>
      <c r="AS819" s="273"/>
      <c r="AT819" s="273"/>
      <c r="AU819" s="273"/>
      <c r="AV819" s="273"/>
      <c r="AW819" s="273"/>
      <c r="AX819" s="273"/>
      <c r="AY819" s="273"/>
      <c r="AZ819" s="273"/>
      <c r="BA819" s="273"/>
      <c r="BB819" s="273"/>
      <c r="BC819" s="273"/>
      <c r="BD819" s="273"/>
      <c r="BE819" s="273"/>
      <c r="BF819" s="273"/>
      <c r="BG819" s="273"/>
      <c r="BH819" s="273"/>
      <c r="BI819" s="273"/>
      <c r="BJ819" s="273"/>
      <c r="BK819" s="273"/>
      <c r="BL819" s="273"/>
      <c r="BM819" s="273"/>
      <c r="BN819" s="273"/>
      <c r="BO819" s="273"/>
      <c r="BP819" s="273"/>
      <c r="BQ819" s="273"/>
      <c r="BR819" s="273"/>
      <c r="BS819" s="273"/>
      <c r="BT819" s="273"/>
      <c r="BU819" s="273"/>
      <c r="BV819" s="273"/>
      <c r="BW819" s="273"/>
      <c r="BX819" s="273"/>
      <c r="BY819" s="273"/>
      <c r="BZ819" s="273"/>
      <c r="CA819" s="273"/>
      <c r="CB819" s="273"/>
      <c r="CC819" s="273"/>
      <c r="CD819" s="273"/>
      <c r="CE819" s="273"/>
      <c r="CF819" s="273"/>
      <c r="CG819" s="273"/>
      <c r="CH819" s="273"/>
      <c r="CI819" s="273"/>
      <c r="CJ819" s="273"/>
      <c r="CK819" s="273"/>
      <c r="CL819" s="273"/>
      <c r="CM819" s="273"/>
      <c r="CN819" s="273"/>
      <c r="CO819" s="273"/>
      <c r="CP819" s="273"/>
      <c r="CQ819" s="273"/>
      <c r="CR819" s="273"/>
      <c r="CS819" s="273"/>
      <c r="CT819" s="273"/>
      <c r="CU819" s="273"/>
      <c r="CV819" s="273"/>
      <c r="CW819" s="273"/>
      <c r="CX819" s="273"/>
      <c r="CY819" s="273"/>
      <c r="CZ819" s="273"/>
      <c r="DA819" s="273"/>
      <c r="DB819" s="273"/>
      <c r="DC819" s="273"/>
      <c r="DD819" s="273"/>
      <c r="DE819" s="273"/>
      <c r="DF819" s="273"/>
      <c r="DM819" s="16"/>
      <c r="DN819" s="16"/>
      <c r="DO819" s="17"/>
      <c r="DP819" s="12"/>
      <c r="DQ819" s="12"/>
      <c r="DR819" s="18"/>
      <c r="DS819" s="19"/>
      <c r="DT819" s="19"/>
      <c r="DU819" s="19"/>
      <c r="DV819" s="19"/>
      <c r="DW819" s="19"/>
      <c r="DX819" s="20"/>
      <c r="DY819" s="20"/>
      <c r="DZ819" s="21"/>
      <c r="EA819" s="21"/>
      <c r="EB819" s="21"/>
      <c r="EC819" s="18"/>
      <c r="ED819" s="21"/>
      <c r="EE819" s="21"/>
      <c r="EF819" s="21"/>
      <c r="EG819" s="21"/>
      <c r="EH819" s="21"/>
      <c r="EI819" s="20"/>
      <c r="EJ819" s="16"/>
      <c r="EK819" s="21"/>
      <c r="EL819" s="21"/>
      <c r="EM819" s="21"/>
      <c r="EN819" s="18"/>
      <c r="EO819" s="22"/>
      <c r="EP819" s="22"/>
      <c r="EQ819" s="22"/>
      <c r="ER819" s="22"/>
      <c r="ES819" s="22"/>
      <c r="ET819" s="20"/>
      <c r="EU819" s="23"/>
      <c r="EV819" s="22"/>
      <c r="EW819" s="22"/>
      <c r="EX819" s="22"/>
      <c r="EY819" s="24"/>
      <c r="EZ819" s="25"/>
      <c r="FA819" s="25"/>
      <c r="FB819" s="25"/>
      <c r="FC819" s="25"/>
      <c r="FD819" s="25"/>
    </row>
    <row r="820" spans="1:160" ht="12.4" customHeight="1" x14ac:dyDescent="0.25">
      <c r="A820" s="290"/>
      <c r="B820" s="205"/>
      <c r="H820" s="292"/>
      <c r="M820" s="205"/>
      <c r="N820" s="205"/>
      <c r="O820" s="205"/>
      <c r="P820" s="205"/>
      <c r="Q820" s="271"/>
      <c r="R820" s="227"/>
      <c r="S820" s="205"/>
      <c r="T820" s="205"/>
      <c r="U820" s="227"/>
      <c r="V820" s="227"/>
      <c r="W820" s="227"/>
      <c r="X820" s="227"/>
      <c r="Y820" s="272"/>
      <c r="Z820" s="227"/>
      <c r="AA820" s="273"/>
      <c r="AB820" s="273"/>
      <c r="AC820" s="273"/>
      <c r="AD820" s="273"/>
      <c r="AE820" s="273"/>
      <c r="AF820" s="273"/>
      <c r="AG820" s="273"/>
      <c r="AH820" s="273"/>
      <c r="AI820" s="273"/>
      <c r="AJ820" s="273"/>
      <c r="AK820" s="274"/>
      <c r="AL820" s="273"/>
      <c r="AM820" s="273"/>
      <c r="AN820" s="273"/>
      <c r="AO820" s="273"/>
      <c r="AP820" s="273"/>
      <c r="AQ820" s="273"/>
      <c r="AR820" s="273"/>
      <c r="AS820" s="273"/>
      <c r="AT820" s="273"/>
      <c r="AU820" s="273"/>
      <c r="AV820" s="273"/>
      <c r="AW820" s="273"/>
      <c r="AX820" s="273"/>
      <c r="AY820" s="273"/>
      <c r="AZ820" s="273"/>
      <c r="BA820" s="273"/>
      <c r="BB820" s="273"/>
      <c r="BC820" s="273"/>
      <c r="BD820" s="273"/>
      <c r="BE820" s="273"/>
      <c r="BF820" s="273"/>
      <c r="BG820" s="273"/>
      <c r="BH820" s="273"/>
      <c r="BI820" s="273"/>
      <c r="BJ820" s="273"/>
      <c r="BK820" s="273"/>
      <c r="BL820" s="273"/>
      <c r="BM820" s="273"/>
      <c r="BN820" s="273"/>
      <c r="BO820" s="273"/>
      <c r="BP820" s="273"/>
      <c r="BQ820" s="273"/>
      <c r="BR820" s="273"/>
      <c r="BS820" s="273"/>
      <c r="BT820" s="273"/>
      <c r="BU820" s="273"/>
      <c r="BV820" s="273"/>
      <c r="BW820" s="273"/>
      <c r="BX820" s="273"/>
      <c r="BY820" s="273"/>
      <c r="BZ820" s="273"/>
      <c r="CA820" s="273"/>
      <c r="CB820" s="273"/>
      <c r="CC820" s="273"/>
      <c r="CD820" s="273"/>
      <c r="CE820" s="273"/>
      <c r="CF820" s="273"/>
      <c r="CG820" s="274"/>
      <c r="CH820" s="273"/>
      <c r="CI820" s="273"/>
      <c r="CJ820" s="273"/>
      <c r="CK820" s="274"/>
      <c r="CL820" s="273"/>
      <c r="CM820" s="273"/>
      <c r="CN820" s="273"/>
      <c r="CO820" s="273"/>
      <c r="CP820" s="273"/>
      <c r="CQ820" s="273"/>
      <c r="CR820" s="273"/>
      <c r="CS820" s="273"/>
      <c r="CT820" s="273"/>
      <c r="CU820" s="274"/>
      <c r="CV820" s="274"/>
      <c r="CW820" s="274"/>
      <c r="CX820" s="274"/>
      <c r="CY820" s="273"/>
      <c r="CZ820" s="273"/>
      <c r="DA820" s="274"/>
      <c r="DB820" s="273"/>
      <c r="DC820" s="273"/>
      <c r="DD820" s="273"/>
      <c r="DE820" s="273"/>
      <c r="DF820" s="273"/>
      <c r="DM820" s="16"/>
      <c r="DN820" s="16"/>
      <c r="DO820" s="17"/>
      <c r="DP820" s="12"/>
      <c r="DQ820" s="12"/>
      <c r="DR820" s="18"/>
      <c r="DS820" s="19"/>
      <c r="DT820" s="19"/>
      <c r="DU820" s="19"/>
      <c r="DV820" s="19"/>
      <c r="DW820" s="19"/>
      <c r="DX820" s="20"/>
      <c r="DY820" s="20"/>
      <c r="DZ820" s="21"/>
      <c r="EA820" s="21"/>
      <c r="EB820" s="21"/>
      <c r="EC820" s="18"/>
      <c r="ED820" s="21"/>
      <c r="EE820" s="21"/>
      <c r="EF820" s="21"/>
      <c r="EG820" s="21"/>
      <c r="EH820" s="21"/>
      <c r="EI820" s="20"/>
      <c r="EJ820" s="16"/>
      <c r="EK820" s="21"/>
      <c r="EL820" s="21"/>
      <c r="EM820" s="21"/>
      <c r="EN820" s="18"/>
      <c r="EO820" s="22"/>
      <c r="EP820" s="22"/>
      <c r="EQ820" s="22"/>
      <c r="ER820" s="22"/>
      <c r="ES820" s="22"/>
      <c r="ET820" s="20"/>
      <c r="EU820" s="23"/>
      <c r="EV820" s="22"/>
      <c r="EW820" s="22"/>
      <c r="EX820" s="22"/>
      <c r="EY820" s="24"/>
      <c r="EZ820" s="25"/>
      <c r="FA820" s="25"/>
      <c r="FB820" s="25"/>
      <c r="FC820" s="25"/>
      <c r="FD820" s="25"/>
    </row>
    <row r="821" spans="1:160" ht="12.4" customHeight="1" x14ac:dyDescent="0.25">
      <c r="A821" s="290"/>
      <c r="B821" s="205"/>
      <c r="H821" s="292"/>
      <c r="M821" s="205"/>
      <c r="N821" s="205"/>
      <c r="O821" s="205"/>
      <c r="P821" s="205"/>
      <c r="Q821" s="271"/>
      <c r="R821" s="227"/>
      <c r="S821" s="205"/>
      <c r="T821" s="205"/>
      <c r="U821" s="227"/>
      <c r="V821" s="227"/>
      <c r="W821" s="227"/>
      <c r="X821" s="272"/>
      <c r="Y821" s="272"/>
      <c r="Z821" s="227"/>
      <c r="AA821" s="273"/>
      <c r="AB821" s="273"/>
      <c r="AC821" s="273"/>
      <c r="AD821" s="273"/>
      <c r="AE821" s="273"/>
      <c r="AF821" s="273"/>
      <c r="AG821" s="273"/>
      <c r="AH821" s="273"/>
      <c r="AI821" s="273"/>
      <c r="AJ821" s="273"/>
      <c r="AK821" s="273"/>
      <c r="AL821" s="273"/>
      <c r="AM821" s="273"/>
      <c r="AN821" s="273"/>
      <c r="AO821" s="273"/>
      <c r="AP821" s="273"/>
      <c r="AQ821" s="273"/>
      <c r="AR821" s="273"/>
      <c r="AS821" s="273"/>
      <c r="AT821" s="273"/>
      <c r="AU821" s="273"/>
      <c r="AV821" s="273"/>
      <c r="AW821" s="273"/>
      <c r="AX821" s="273"/>
      <c r="AY821" s="274"/>
      <c r="AZ821" s="274"/>
      <c r="BA821" s="274"/>
      <c r="BB821" s="274"/>
      <c r="BC821" s="273"/>
      <c r="BD821" s="273"/>
      <c r="BE821" s="273"/>
      <c r="BF821" s="273"/>
      <c r="BG821" s="273"/>
      <c r="BH821" s="273"/>
      <c r="BI821" s="273"/>
      <c r="BJ821" s="273"/>
      <c r="BK821" s="273"/>
      <c r="BL821" s="273"/>
      <c r="BM821" s="273"/>
      <c r="BN821" s="273"/>
      <c r="BO821" s="273"/>
      <c r="BP821" s="273"/>
      <c r="BQ821" s="273"/>
      <c r="BR821" s="273"/>
      <c r="BS821" s="273"/>
      <c r="BT821" s="273"/>
      <c r="BU821" s="273"/>
      <c r="BV821" s="273"/>
      <c r="BW821" s="273"/>
      <c r="BX821" s="273"/>
      <c r="BY821" s="273"/>
      <c r="BZ821" s="273"/>
      <c r="CA821" s="273"/>
      <c r="CB821" s="273"/>
      <c r="CC821" s="273"/>
      <c r="CD821" s="273"/>
      <c r="CE821" s="273"/>
      <c r="CF821" s="273"/>
      <c r="CG821" s="273"/>
      <c r="CH821" s="273"/>
      <c r="CI821" s="273"/>
      <c r="CJ821" s="273"/>
      <c r="CK821" s="273"/>
      <c r="CL821" s="273"/>
      <c r="CM821" s="273"/>
      <c r="CN821" s="273"/>
      <c r="CO821" s="273"/>
      <c r="CP821" s="273"/>
      <c r="CQ821" s="273"/>
      <c r="CR821" s="273"/>
      <c r="CS821" s="273"/>
      <c r="CT821" s="273"/>
      <c r="CU821" s="273"/>
      <c r="CV821" s="273"/>
      <c r="CW821" s="273"/>
      <c r="CX821" s="274"/>
      <c r="CY821" s="273"/>
      <c r="CZ821" s="273"/>
      <c r="DA821" s="273"/>
      <c r="DB821" s="274"/>
      <c r="DC821" s="273"/>
      <c r="DD821" s="273"/>
      <c r="DE821" s="273"/>
      <c r="DF821" s="273"/>
      <c r="DM821" s="16"/>
      <c r="DN821" s="16"/>
      <c r="DO821" s="17"/>
      <c r="DP821" s="12"/>
      <c r="DQ821" s="12"/>
      <c r="DR821" s="18"/>
      <c r="DS821" s="19"/>
      <c r="DT821" s="19"/>
      <c r="DU821" s="19"/>
      <c r="DV821" s="19"/>
      <c r="DW821" s="19"/>
      <c r="DX821" s="20"/>
      <c r="DY821" s="20"/>
      <c r="DZ821" s="21"/>
      <c r="EA821" s="21"/>
      <c r="EB821" s="21"/>
      <c r="EC821" s="18"/>
      <c r="ED821" s="21"/>
      <c r="EE821" s="21"/>
      <c r="EF821" s="21"/>
      <c r="EG821" s="21"/>
      <c r="EH821" s="21"/>
      <c r="EI821" s="20"/>
      <c r="EJ821" s="16"/>
      <c r="EK821" s="21"/>
      <c r="EL821" s="21"/>
      <c r="EM821" s="21"/>
      <c r="EN821" s="18"/>
      <c r="EO821" s="22"/>
      <c r="EP821" s="22"/>
      <c r="EQ821" s="22"/>
      <c r="ER821" s="22"/>
      <c r="ES821" s="22"/>
      <c r="ET821" s="20"/>
      <c r="EU821" s="23"/>
      <c r="EV821" s="22"/>
      <c r="EW821" s="22"/>
      <c r="EX821" s="22"/>
      <c r="EY821" s="24"/>
      <c r="EZ821" s="25"/>
      <c r="FA821" s="25"/>
      <c r="FB821" s="25"/>
      <c r="FC821" s="25"/>
      <c r="FD821" s="25"/>
    </row>
    <row r="822" spans="1:160" ht="12.4" customHeight="1" x14ac:dyDescent="0.25">
      <c r="A822" s="290"/>
      <c r="B822" s="205"/>
      <c r="H822" s="292"/>
      <c r="M822" s="205"/>
      <c r="N822" s="205"/>
      <c r="O822" s="205"/>
      <c r="P822" s="205"/>
      <c r="Q822" s="271"/>
      <c r="R822" s="227"/>
      <c r="S822" s="205"/>
      <c r="T822" s="205"/>
      <c r="U822" s="227"/>
      <c r="V822" s="227"/>
      <c r="W822" s="227"/>
      <c r="X822" s="227"/>
      <c r="Y822" s="272"/>
      <c r="Z822" s="227"/>
      <c r="AA822" s="273"/>
      <c r="AB822" s="273"/>
      <c r="AC822" s="273"/>
      <c r="AD822" s="273"/>
      <c r="AE822" s="273"/>
      <c r="AF822" s="273"/>
      <c r="AG822" s="273"/>
      <c r="AH822" s="273"/>
      <c r="AI822" s="274"/>
      <c r="AJ822" s="274"/>
      <c r="AK822" s="274"/>
      <c r="AL822" s="274"/>
      <c r="AM822" s="273"/>
      <c r="AN822" s="273"/>
      <c r="AO822" s="273"/>
      <c r="AP822" s="273"/>
      <c r="AQ822" s="273"/>
      <c r="AR822" s="273"/>
      <c r="AS822" s="273"/>
      <c r="AT822" s="273"/>
      <c r="AU822" s="273"/>
      <c r="AV822" s="273"/>
      <c r="AW822" s="273"/>
      <c r="AX822" s="273"/>
      <c r="AY822" s="273"/>
      <c r="AZ822" s="273"/>
      <c r="BA822" s="273"/>
      <c r="BB822" s="273"/>
      <c r="BC822" s="273"/>
      <c r="BD822" s="273"/>
      <c r="BE822" s="273"/>
      <c r="BF822" s="273"/>
      <c r="BG822" s="273"/>
      <c r="BH822" s="273"/>
      <c r="BI822" s="273"/>
      <c r="BJ822" s="273"/>
      <c r="BK822" s="273"/>
      <c r="BL822" s="273"/>
      <c r="BM822" s="273"/>
      <c r="BN822" s="273"/>
      <c r="BO822" s="273"/>
      <c r="BP822" s="273"/>
      <c r="BQ822" s="273"/>
      <c r="BR822" s="273"/>
      <c r="BS822" s="273"/>
      <c r="BT822" s="273"/>
      <c r="BU822" s="273"/>
      <c r="BV822" s="273"/>
      <c r="BW822" s="273"/>
      <c r="BX822" s="273"/>
      <c r="BY822" s="273"/>
      <c r="BZ822" s="273"/>
      <c r="CA822" s="273"/>
      <c r="CB822" s="273"/>
      <c r="CC822" s="273"/>
      <c r="CD822" s="273"/>
      <c r="CE822" s="273"/>
      <c r="CF822" s="273"/>
      <c r="CG822" s="273"/>
      <c r="CH822" s="273"/>
      <c r="CI822" s="273"/>
      <c r="CJ822" s="273"/>
      <c r="CK822" s="273"/>
      <c r="CL822" s="273"/>
      <c r="CM822" s="273"/>
      <c r="CN822" s="273"/>
      <c r="CO822" s="273"/>
      <c r="CP822" s="273"/>
      <c r="CQ822" s="273"/>
      <c r="CR822" s="273"/>
      <c r="CS822" s="273"/>
      <c r="CT822" s="273"/>
      <c r="CU822" s="274"/>
      <c r="CV822" s="274"/>
      <c r="CW822" s="274"/>
      <c r="CX822" s="273"/>
      <c r="CY822" s="273"/>
      <c r="CZ822" s="273"/>
      <c r="DA822" s="273"/>
      <c r="DB822" s="273"/>
      <c r="DC822" s="273"/>
      <c r="DD822" s="273"/>
      <c r="DE822" s="273"/>
      <c r="DF822" s="273"/>
      <c r="DM822" s="16"/>
      <c r="DN822" s="16"/>
      <c r="DO822" s="17"/>
      <c r="DP822" s="12"/>
      <c r="DQ822" s="12"/>
      <c r="DR822" s="18"/>
      <c r="DS822" s="19"/>
      <c r="DT822" s="19"/>
      <c r="DU822" s="19"/>
      <c r="DV822" s="19"/>
      <c r="DW822" s="19"/>
      <c r="DX822" s="20"/>
      <c r="DY822" s="20"/>
      <c r="DZ822" s="21"/>
      <c r="EA822" s="21"/>
      <c r="EB822" s="21"/>
      <c r="EC822" s="18"/>
      <c r="ED822" s="21"/>
      <c r="EE822" s="21"/>
      <c r="EF822" s="21"/>
      <c r="EG822" s="21"/>
      <c r="EH822" s="21"/>
      <c r="EI822" s="20"/>
      <c r="EJ822" s="16"/>
      <c r="EK822" s="21"/>
      <c r="EL822" s="21"/>
      <c r="EM822" s="21"/>
      <c r="EN822" s="18"/>
      <c r="EO822" s="22"/>
      <c r="EP822" s="22"/>
      <c r="EQ822" s="22"/>
      <c r="ER822" s="22"/>
      <c r="ES822" s="22"/>
      <c r="ET822" s="20"/>
      <c r="EU822" s="23"/>
      <c r="EV822" s="22"/>
      <c r="EW822" s="22"/>
      <c r="EX822" s="22"/>
      <c r="EY822" s="24"/>
      <c r="EZ822" s="25"/>
      <c r="FA822" s="25"/>
      <c r="FB822" s="25"/>
      <c r="FC822" s="25"/>
      <c r="FD822" s="25"/>
    </row>
    <row r="823" spans="1:160" ht="12.4" customHeight="1" x14ac:dyDescent="0.25">
      <c r="A823" s="290"/>
      <c r="B823" s="205"/>
      <c r="H823" s="292"/>
      <c r="M823" s="205"/>
      <c r="N823" s="205"/>
      <c r="O823" s="205"/>
      <c r="P823" s="205"/>
      <c r="Q823" s="271"/>
      <c r="R823" s="227"/>
      <c r="S823" s="205"/>
      <c r="T823" s="205"/>
      <c r="U823" s="227"/>
      <c r="V823" s="227"/>
      <c r="W823" s="227"/>
      <c r="X823" s="272"/>
      <c r="Y823" s="272"/>
      <c r="Z823" s="227"/>
      <c r="AA823" s="273"/>
      <c r="AB823" s="273"/>
      <c r="AC823" s="273"/>
      <c r="AD823" s="273"/>
      <c r="AE823" s="273"/>
      <c r="AF823" s="273"/>
      <c r="AG823" s="273"/>
      <c r="AH823" s="273"/>
      <c r="AI823" s="274"/>
      <c r="AJ823" s="274"/>
      <c r="AK823" s="274"/>
      <c r="AL823" s="274"/>
      <c r="AM823" s="273"/>
      <c r="AN823" s="273"/>
      <c r="AO823" s="273"/>
      <c r="AP823" s="273"/>
      <c r="AQ823" s="273"/>
      <c r="AR823" s="273"/>
      <c r="AS823" s="273"/>
      <c r="AT823" s="273"/>
      <c r="AU823" s="273"/>
      <c r="AV823" s="273"/>
      <c r="AW823" s="273"/>
      <c r="AX823" s="273"/>
      <c r="AY823" s="273"/>
      <c r="AZ823" s="273"/>
      <c r="BA823" s="273"/>
      <c r="BB823" s="273"/>
      <c r="BC823" s="273"/>
      <c r="BD823" s="273"/>
      <c r="BE823" s="273"/>
      <c r="BF823" s="273"/>
      <c r="BG823" s="273"/>
      <c r="BH823" s="273"/>
      <c r="BI823" s="273"/>
      <c r="BJ823" s="273"/>
      <c r="BK823" s="273"/>
      <c r="BL823" s="273"/>
      <c r="BM823" s="273"/>
      <c r="BN823" s="273"/>
      <c r="BO823" s="273"/>
      <c r="BP823" s="273"/>
      <c r="BQ823" s="273"/>
      <c r="BR823" s="273"/>
      <c r="BS823" s="273"/>
      <c r="BT823" s="273"/>
      <c r="BU823" s="273"/>
      <c r="BV823" s="273"/>
      <c r="BW823" s="273"/>
      <c r="BX823" s="273"/>
      <c r="BY823" s="273"/>
      <c r="BZ823" s="273"/>
      <c r="CA823" s="273"/>
      <c r="CB823" s="273"/>
      <c r="CC823" s="273"/>
      <c r="CD823" s="273"/>
      <c r="CE823" s="273"/>
      <c r="CF823" s="273"/>
      <c r="CG823" s="273"/>
      <c r="CH823" s="273"/>
      <c r="CI823" s="273"/>
      <c r="CJ823" s="273"/>
      <c r="CK823" s="273"/>
      <c r="CL823" s="273"/>
      <c r="CM823" s="273"/>
      <c r="CN823" s="273"/>
      <c r="CO823" s="273"/>
      <c r="CP823" s="273"/>
      <c r="CQ823" s="273"/>
      <c r="CR823" s="273"/>
      <c r="CS823" s="273"/>
      <c r="CT823" s="273"/>
      <c r="CU823" s="274"/>
      <c r="CV823" s="274"/>
      <c r="CW823" s="274"/>
      <c r="CX823" s="274"/>
      <c r="CY823" s="273"/>
      <c r="CZ823" s="273"/>
      <c r="DA823" s="273"/>
      <c r="DB823" s="273"/>
      <c r="DC823" s="273"/>
      <c r="DD823" s="273"/>
      <c r="DE823" s="273"/>
      <c r="DF823" s="273"/>
      <c r="DM823" s="16"/>
      <c r="DN823" s="16"/>
      <c r="DO823" s="17"/>
      <c r="DP823" s="12"/>
      <c r="DQ823" s="12"/>
      <c r="DR823" s="18"/>
      <c r="DS823" s="19"/>
      <c r="DT823" s="19"/>
      <c r="DU823" s="19"/>
      <c r="DV823" s="19"/>
      <c r="DW823" s="19"/>
      <c r="DX823" s="20"/>
      <c r="DY823" s="20"/>
      <c r="DZ823" s="21"/>
      <c r="EA823" s="21"/>
      <c r="EB823" s="21"/>
      <c r="EC823" s="18"/>
      <c r="ED823" s="21"/>
      <c r="EE823" s="21"/>
      <c r="EF823" s="21"/>
      <c r="EG823" s="21"/>
      <c r="EH823" s="21"/>
      <c r="EI823" s="20"/>
      <c r="EJ823" s="16"/>
      <c r="EK823" s="21"/>
      <c r="EL823" s="21"/>
      <c r="EM823" s="21"/>
      <c r="EN823" s="18"/>
      <c r="EO823" s="22"/>
      <c r="EP823" s="22"/>
      <c r="EQ823" s="22"/>
      <c r="ER823" s="22"/>
      <c r="ES823" s="22"/>
      <c r="ET823" s="20"/>
      <c r="EU823" s="23"/>
      <c r="EV823" s="22"/>
      <c r="EW823" s="22"/>
      <c r="EX823" s="22"/>
      <c r="EY823" s="24"/>
      <c r="EZ823" s="25"/>
      <c r="FA823" s="25"/>
      <c r="FB823" s="25"/>
      <c r="FC823" s="25"/>
      <c r="FD823" s="25"/>
    </row>
    <row r="824" spans="1:160" ht="12.4" customHeight="1" x14ac:dyDescent="0.25">
      <c r="A824" s="290"/>
      <c r="B824" s="205"/>
      <c r="H824" s="292"/>
      <c r="M824" s="205"/>
      <c r="N824" s="205"/>
      <c r="O824" s="205"/>
      <c r="P824" s="205"/>
      <c r="Q824" s="271"/>
      <c r="R824" s="227"/>
      <c r="S824" s="205"/>
      <c r="T824" s="205"/>
      <c r="U824" s="227"/>
      <c r="V824" s="227"/>
      <c r="W824" s="227"/>
      <c r="X824" s="227"/>
      <c r="Y824" s="272"/>
      <c r="Z824" s="227"/>
      <c r="AA824" s="273"/>
      <c r="AB824" s="273"/>
      <c r="AC824" s="273"/>
      <c r="AD824" s="273"/>
      <c r="AE824" s="273"/>
      <c r="AF824" s="273"/>
      <c r="AG824" s="273"/>
      <c r="AH824" s="273"/>
      <c r="AI824" s="274"/>
      <c r="AJ824" s="274"/>
      <c r="AK824" s="274"/>
      <c r="AL824" s="274"/>
      <c r="AM824" s="273"/>
      <c r="AN824" s="273"/>
      <c r="AO824" s="273"/>
      <c r="AP824" s="273"/>
      <c r="AQ824" s="274"/>
      <c r="AR824" s="274"/>
      <c r="AS824" s="274"/>
      <c r="AT824" s="274"/>
      <c r="AU824" s="273"/>
      <c r="AV824" s="273"/>
      <c r="AW824" s="273"/>
      <c r="AX824" s="273"/>
      <c r="AY824" s="273"/>
      <c r="AZ824" s="273"/>
      <c r="BA824" s="273"/>
      <c r="BB824" s="273"/>
      <c r="BC824" s="273"/>
      <c r="BD824" s="273"/>
      <c r="BE824" s="273"/>
      <c r="BF824" s="273"/>
      <c r="BG824" s="273"/>
      <c r="BH824" s="273"/>
      <c r="BI824" s="273"/>
      <c r="BJ824" s="273"/>
      <c r="BK824" s="273"/>
      <c r="BL824" s="273"/>
      <c r="BM824" s="273"/>
      <c r="BN824" s="273"/>
      <c r="BO824" s="273"/>
      <c r="BP824" s="273"/>
      <c r="BQ824" s="273"/>
      <c r="BR824" s="273"/>
      <c r="BS824" s="273"/>
      <c r="BT824" s="273"/>
      <c r="BU824" s="273"/>
      <c r="BV824" s="273"/>
      <c r="BW824" s="273"/>
      <c r="BX824" s="273"/>
      <c r="BY824" s="273"/>
      <c r="BZ824" s="273"/>
      <c r="CA824" s="273"/>
      <c r="CB824" s="273"/>
      <c r="CC824" s="273"/>
      <c r="CD824" s="273"/>
      <c r="CE824" s="273"/>
      <c r="CF824" s="273"/>
      <c r="CG824" s="273"/>
      <c r="CH824" s="273"/>
      <c r="CI824" s="273"/>
      <c r="CJ824" s="273"/>
      <c r="CK824" s="273"/>
      <c r="CL824" s="273"/>
      <c r="CM824" s="273"/>
      <c r="CN824" s="273"/>
      <c r="CO824" s="273"/>
      <c r="CP824" s="273"/>
      <c r="CQ824" s="273"/>
      <c r="CR824" s="273"/>
      <c r="CS824" s="273"/>
      <c r="CT824" s="273"/>
      <c r="CU824" s="273"/>
      <c r="CV824" s="273"/>
      <c r="CW824" s="273"/>
      <c r="CX824" s="274"/>
      <c r="CY824" s="273"/>
      <c r="CZ824" s="273"/>
      <c r="DA824" s="273"/>
      <c r="DB824" s="273"/>
      <c r="DC824" s="273"/>
      <c r="DD824" s="273"/>
      <c r="DE824" s="273"/>
      <c r="DF824" s="273"/>
      <c r="DM824" s="16"/>
      <c r="DN824" s="16"/>
      <c r="DO824" s="17"/>
      <c r="DP824" s="12"/>
      <c r="DQ824" s="12"/>
      <c r="DR824" s="18"/>
      <c r="DS824" s="19"/>
      <c r="DT824" s="19"/>
      <c r="DU824" s="19"/>
      <c r="DV824" s="19"/>
      <c r="DW824" s="19"/>
      <c r="DX824" s="20"/>
      <c r="DY824" s="20"/>
      <c r="DZ824" s="21"/>
      <c r="EA824" s="21"/>
      <c r="EB824" s="21"/>
      <c r="EC824" s="18"/>
      <c r="ED824" s="21"/>
      <c r="EE824" s="21"/>
      <c r="EF824" s="21"/>
      <c r="EG824" s="21"/>
      <c r="EH824" s="21"/>
      <c r="EI824" s="20"/>
      <c r="EJ824" s="16"/>
      <c r="EK824" s="21"/>
      <c r="EL824" s="21"/>
      <c r="EM824" s="21"/>
      <c r="EN824" s="18"/>
      <c r="EO824" s="22"/>
      <c r="EP824" s="22"/>
      <c r="EQ824" s="22"/>
      <c r="ER824" s="22"/>
      <c r="ES824" s="22"/>
      <c r="ET824" s="20"/>
      <c r="EU824" s="23"/>
      <c r="EV824" s="22"/>
      <c r="EW824" s="22"/>
      <c r="EX824" s="22"/>
      <c r="EY824" s="24"/>
      <c r="EZ824" s="25"/>
      <c r="FA824" s="25"/>
      <c r="FB824" s="25"/>
      <c r="FC824" s="25"/>
      <c r="FD824" s="25"/>
    </row>
    <row r="825" spans="1:160" ht="12.4" customHeight="1" x14ac:dyDescent="0.25">
      <c r="A825" s="290"/>
      <c r="B825" s="205"/>
      <c r="H825" s="292"/>
      <c r="M825" s="205"/>
      <c r="N825" s="205"/>
      <c r="O825" s="205"/>
      <c r="P825" s="205"/>
      <c r="Q825" s="271"/>
      <c r="R825" s="227"/>
      <c r="S825" s="205"/>
      <c r="T825" s="205"/>
      <c r="U825" s="227"/>
      <c r="V825" s="227"/>
      <c r="W825" s="227"/>
      <c r="X825" s="227"/>
      <c r="Y825" s="272"/>
      <c r="Z825" s="227"/>
      <c r="AA825" s="273"/>
      <c r="AB825" s="273"/>
      <c r="AC825" s="273"/>
      <c r="AD825" s="273"/>
      <c r="AE825" s="273"/>
      <c r="AF825" s="273"/>
      <c r="AG825" s="273"/>
      <c r="AH825" s="273"/>
      <c r="AI825" s="274"/>
      <c r="AJ825" s="274"/>
      <c r="AK825" s="274"/>
      <c r="AL825" s="274"/>
      <c r="AM825" s="273"/>
      <c r="AN825" s="273"/>
      <c r="AO825" s="273"/>
      <c r="AP825" s="273"/>
      <c r="AQ825" s="274"/>
      <c r="AR825" s="274"/>
      <c r="AS825" s="274"/>
      <c r="AT825" s="274"/>
      <c r="AU825" s="273"/>
      <c r="AV825" s="273"/>
      <c r="AW825" s="273"/>
      <c r="AX825" s="273"/>
      <c r="AY825" s="273"/>
      <c r="AZ825" s="273"/>
      <c r="BA825" s="273"/>
      <c r="BB825" s="273"/>
      <c r="BC825" s="273"/>
      <c r="BD825" s="273"/>
      <c r="BE825" s="273"/>
      <c r="BF825" s="273"/>
      <c r="BG825" s="273"/>
      <c r="BH825" s="273"/>
      <c r="BI825" s="273"/>
      <c r="BJ825" s="273"/>
      <c r="BK825" s="273"/>
      <c r="BL825" s="273"/>
      <c r="BM825" s="273"/>
      <c r="BN825" s="273"/>
      <c r="BO825" s="273"/>
      <c r="BP825" s="273"/>
      <c r="BQ825" s="273"/>
      <c r="BR825" s="273"/>
      <c r="BS825" s="273"/>
      <c r="BT825" s="273"/>
      <c r="BU825" s="273"/>
      <c r="BV825" s="273"/>
      <c r="BW825" s="273"/>
      <c r="BX825" s="273"/>
      <c r="BY825" s="273"/>
      <c r="BZ825" s="273"/>
      <c r="CA825" s="273"/>
      <c r="CB825" s="273"/>
      <c r="CC825" s="273"/>
      <c r="CD825" s="273"/>
      <c r="CE825" s="273"/>
      <c r="CF825" s="273"/>
      <c r="CG825" s="273"/>
      <c r="CH825" s="273"/>
      <c r="CI825" s="273"/>
      <c r="CJ825" s="273"/>
      <c r="CK825" s="273"/>
      <c r="CL825" s="273"/>
      <c r="CM825" s="273"/>
      <c r="CN825" s="273"/>
      <c r="CO825" s="273"/>
      <c r="CP825" s="273"/>
      <c r="CQ825" s="273"/>
      <c r="CR825" s="273"/>
      <c r="CS825" s="273"/>
      <c r="CT825" s="273"/>
      <c r="CU825" s="274"/>
      <c r="CV825" s="274"/>
      <c r="CW825" s="274"/>
      <c r="CX825" s="274"/>
      <c r="CY825" s="273"/>
      <c r="CZ825" s="273"/>
      <c r="DA825" s="273"/>
      <c r="DB825" s="273"/>
      <c r="DC825" s="273"/>
      <c r="DD825" s="273"/>
      <c r="DE825" s="273"/>
      <c r="DF825" s="273"/>
      <c r="DM825" s="16"/>
      <c r="DN825" s="16"/>
      <c r="DO825" s="17"/>
      <c r="DP825" s="12"/>
      <c r="DQ825" s="12"/>
      <c r="DR825" s="18"/>
      <c r="DS825" s="19"/>
      <c r="DT825" s="19"/>
      <c r="DU825" s="19"/>
      <c r="DV825" s="19"/>
      <c r="DW825" s="19"/>
      <c r="DX825" s="20"/>
      <c r="DY825" s="20"/>
      <c r="DZ825" s="21"/>
      <c r="EA825" s="21"/>
      <c r="EB825" s="21"/>
      <c r="EC825" s="18"/>
      <c r="ED825" s="21"/>
      <c r="EE825" s="21"/>
      <c r="EF825" s="21"/>
      <c r="EG825" s="21"/>
      <c r="EH825" s="21"/>
      <c r="EI825" s="20"/>
      <c r="EJ825" s="16"/>
      <c r="EK825" s="21"/>
      <c r="EL825" s="21"/>
      <c r="EM825" s="21"/>
      <c r="EN825" s="18"/>
      <c r="EO825" s="22"/>
      <c r="EP825" s="22"/>
      <c r="EQ825" s="22"/>
      <c r="ER825" s="22"/>
      <c r="ES825" s="22"/>
      <c r="ET825" s="20"/>
      <c r="EU825" s="23"/>
      <c r="EV825" s="22"/>
      <c r="EW825" s="22"/>
      <c r="EX825" s="22"/>
      <c r="EY825" s="24"/>
      <c r="EZ825" s="25"/>
      <c r="FA825" s="25"/>
      <c r="FB825" s="25"/>
      <c r="FC825" s="25"/>
      <c r="FD825" s="25"/>
    </row>
    <row r="826" spans="1:160" ht="12.4" customHeight="1" x14ac:dyDescent="0.25">
      <c r="A826" s="290"/>
      <c r="B826" s="205"/>
      <c r="H826" s="292"/>
      <c r="M826" s="205"/>
      <c r="N826" s="205"/>
      <c r="O826" s="205"/>
      <c r="P826" s="205"/>
      <c r="Q826" s="271"/>
      <c r="R826" s="227"/>
      <c r="S826" s="205"/>
      <c r="T826" s="205"/>
      <c r="U826" s="227"/>
      <c r="V826" s="227"/>
      <c r="W826" s="227"/>
      <c r="X826" s="272"/>
      <c r="Y826" s="272"/>
      <c r="Z826" s="227"/>
      <c r="AA826" s="273"/>
      <c r="AB826" s="273"/>
      <c r="AC826" s="273"/>
      <c r="AD826" s="274"/>
      <c r="AE826" s="273"/>
      <c r="AF826" s="273"/>
      <c r="AG826" s="273"/>
      <c r="AH826" s="274"/>
      <c r="AI826" s="273"/>
      <c r="AJ826" s="273"/>
      <c r="AK826" s="273"/>
      <c r="AL826" s="274"/>
      <c r="AM826" s="273"/>
      <c r="AN826" s="273"/>
      <c r="AO826" s="273"/>
      <c r="AP826" s="274"/>
      <c r="AQ826" s="273"/>
      <c r="AR826" s="273"/>
      <c r="AS826" s="273"/>
      <c r="AT826" s="274"/>
      <c r="AU826" s="273"/>
      <c r="AV826" s="273"/>
      <c r="AW826" s="273"/>
      <c r="AX826" s="274"/>
      <c r="AY826" s="274"/>
      <c r="AZ826" s="274"/>
      <c r="BA826" s="274"/>
      <c r="BB826" s="274"/>
      <c r="BC826" s="273"/>
      <c r="BD826" s="273"/>
      <c r="BE826" s="273"/>
      <c r="BF826" s="274"/>
      <c r="BG826" s="273"/>
      <c r="BH826" s="273"/>
      <c r="BI826" s="273"/>
      <c r="BJ826" s="274"/>
      <c r="BK826" s="273"/>
      <c r="BL826" s="273"/>
      <c r="BM826" s="273"/>
      <c r="BN826" s="274"/>
      <c r="BO826" s="273"/>
      <c r="BP826" s="273"/>
      <c r="BQ826" s="273"/>
      <c r="BR826" s="274"/>
      <c r="BS826" s="273"/>
      <c r="BT826" s="273"/>
      <c r="BU826" s="273"/>
      <c r="BV826" s="274"/>
      <c r="BW826" s="273"/>
      <c r="BX826" s="273"/>
      <c r="BY826" s="273"/>
      <c r="BZ826" s="274"/>
      <c r="CA826" s="273"/>
      <c r="CB826" s="273"/>
      <c r="CC826" s="273"/>
      <c r="CD826" s="274"/>
      <c r="CE826" s="273"/>
      <c r="CF826" s="273"/>
      <c r="CG826" s="273"/>
      <c r="CH826" s="274"/>
      <c r="CI826" s="273"/>
      <c r="CJ826" s="273"/>
      <c r="CK826" s="273"/>
      <c r="CL826" s="274"/>
      <c r="CM826" s="273"/>
      <c r="CN826" s="273"/>
      <c r="CO826" s="273"/>
      <c r="CP826" s="274"/>
      <c r="CQ826" s="273"/>
      <c r="CR826" s="273"/>
      <c r="CS826" s="273"/>
      <c r="CT826" s="274"/>
      <c r="CU826" s="273"/>
      <c r="CV826" s="273"/>
      <c r="CW826" s="273"/>
      <c r="CX826" s="274"/>
      <c r="CY826" s="273"/>
      <c r="CZ826" s="273"/>
      <c r="DA826" s="273"/>
      <c r="DB826" s="274"/>
      <c r="DC826" s="273"/>
      <c r="DD826" s="273"/>
      <c r="DE826" s="273"/>
      <c r="DF826" s="274"/>
      <c r="DM826" s="16"/>
      <c r="DN826" s="16"/>
      <c r="DO826" s="17"/>
      <c r="DP826" s="12"/>
      <c r="DQ826" s="12"/>
      <c r="DR826" s="18"/>
      <c r="DS826" s="19"/>
      <c r="DT826" s="19"/>
      <c r="DU826" s="19"/>
      <c r="DV826" s="19"/>
      <c r="DW826" s="19"/>
      <c r="DX826" s="20"/>
      <c r="DY826" s="20"/>
      <c r="DZ826" s="21"/>
      <c r="EA826" s="21"/>
      <c r="EB826" s="21"/>
      <c r="EC826" s="18"/>
      <c r="ED826" s="21"/>
      <c r="EE826" s="21"/>
      <c r="EF826" s="21"/>
      <c r="EG826" s="21"/>
      <c r="EH826" s="21"/>
      <c r="EI826" s="20"/>
      <c r="EJ826" s="16"/>
      <c r="EK826" s="21"/>
      <c r="EL826" s="21"/>
      <c r="EM826" s="21"/>
      <c r="EN826" s="18"/>
      <c r="EO826" s="22"/>
      <c r="EP826" s="22"/>
      <c r="EQ826" s="22"/>
      <c r="ER826" s="22"/>
      <c r="ES826" s="22"/>
      <c r="ET826" s="20"/>
      <c r="EU826" s="23"/>
      <c r="EV826" s="22"/>
      <c r="EW826" s="22"/>
      <c r="EX826" s="22"/>
      <c r="EY826" s="24"/>
      <c r="EZ826" s="25"/>
      <c r="FA826" s="25"/>
      <c r="FB826" s="25"/>
      <c r="FC826" s="25"/>
      <c r="FD826" s="25"/>
    </row>
    <row r="827" spans="1:160" ht="12.4" customHeight="1" x14ac:dyDescent="0.25">
      <c r="A827" s="290"/>
      <c r="B827" s="205"/>
      <c r="H827" s="292"/>
      <c r="M827" s="205"/>
      <c r="N827" s="205"/>
      <c r="O827" s="205"/>
      <c r="P827" s="205"/>
      <c r="Q827" s="271"/>
      <c r="R827" s="227"/>
      <c r="S827" s="205"/>
      <c r="T827" s="205"/>
      <c r="U827" s="227"/>
      <c r="V827" s="227"/>
      <c r="W827" s="227"/>
      <c r="X827" s="272"/>
      <c r="Y827" s="272"/>
      <c r="Z827" s="227"/>
      <c r="AA827" s="273"/>
      <c r="AB827" s="273"/>
      <c r="AC827" s="273"/>
      <c r="AD827" s="273"/>
      <c r="AE827" s="273"/>
      <c r="AF827" s="273"/>
      <c r="AG827" s="273"/>
      <c r="AH827" s="273"/>
      <c r="AI827" s="274"/>
      <c r="AJ827" s="274"/>
      <c r="AK827" s="274"/>
      <c r="AL827" s="274"/>
      <c r="AM827" s="273"/>
      <c r="AN827" s="273"/>
      <c r="AO827" s="273"/>
      <c r="AP827" s="273"/>
      <c r="AQ827" s="273"/>
      <c r="AR827" s="273"/>
      <c r="AS827" s="273"/>
      <c r="AT827" s="273"/>
      <c r="AU827" s="273"/>
      <c r="AV827" s="273"/>
      <c r="AW827" s="273"/>
      <c r="AX827" s="273"/>
      <c r="AY827" s="273"/>
      <c r="AZ827" s="273"/>
      <c r="BA827" s="273"/>
      <c r="BB827" s="273"/>
      <c r="BC827" s="273"/>
      <c r="BD827" s="273"/>
      <c r="BE827" s="273"/>
      <c r="BF827" s="273"/>
      <c r="BG827" s="273"/>
      <c r="BH827" s="273"/>
      <c r="BI827" s="273"/>
      <c r="BJ827" s="273"/>
      <c r="BK827" s="273"/>
      <c r="BL827" s="273"/>
      <c r="BM827" s="273"/>
      <c r="BN827" s="273"/>
      <c r="BO827" s="273"/>
      <c r="BP827" s="273"/>
      <c r="BQ827" s="273"/>
      <c r="BR827" s="273"/>
      <c r="BS827" s="273"/>
      <c r="BT827" s="273"/>
      <c r="BU827" s="273"/>
      <c r="BV827" s="273"/>
      <c r="BW827" s="273"/>
      <c r="BX827" s="273"/>
      <c r="BY827" s="273"/>
      <c r="BZ827" s="273"/>
      <c r="CA827" s="273"/>
      <c r="CB827" s="273"/>
      <c r="CC827" s="273"/>
      <c r="CD827" s="273"/>
      <c r="CE827" s="273"/>
      <c r="CF827" s="273"/>
      <c r="CG827" s="273"/>
      <c r="CH827" s="273"/>
      <c r="CI827" s="273"/>
      <c r="CJ827" s="273"/>
      <c r="CK827" s="273"/>
      <c r="CL827" s="273"/>
      <c r="CM827" s="273"/>
      <c r="CN827" s="273"/>
      <c r="CO827" s="273"/>
      <c r="CP827" s="273"/>
      <c r="CQ827" s="273"/>
      <c r="CR827" s="273"/>
      <c r="CS827" s="273"/>
      <c r="CT827" s="273"/>
      <c r="CU827" s="274"/>
      <c r="CV827" s="274"/>
      <c r="CW827" s="274"/>
      <c r="CX827" s="274"/>
      <c r="CY827" s="273"/>
      <c r="CZ827" s="273"/>
      <c r="DA827" s="273"/>
      <c r="DB827" s="273"/>
      <c r="DC827" s="273"/>
      <c r="DD827" s="273"/>
      <c r="DE827" s="273"/>
      <c r="DF827" s="273"/>
      <c r="DM827" s="16"/>
      <c r="DN827" s="16"/>
      <c r="DO827" s="17"/>
      <c r="DP827" s="12"/>
      <c r="DQ827" s="12"/>
      <c r="DR827" s="18"/>
      <c r="DS827" s="19"/>
      <c r="DT827" s="19"/>
      <c r="DU827" s="19"/>
      <c r="DV827" s="19"/>
      <c r="DW827" s="19"/>
      <c r="DX827" s="20"/>
      <c r="DY827" s="20"/>
      <c r="DZ827" s="21"/>
      <c r="EA827" s="21"/>
      <c r="EB827" s="21"/>
      <c r="EC827" s="18"/>
      <c r="ED827" s="21"/>
      <c r="EE827" s="21"/>
      <c r="EF827" s="21"/>
      <c r="EG827" s="21"/>
      <c r="EH827" s="21"/>
      <c r="EI827" s="20"/>
      <c r="EJ827" s="16"/>
      <c r="EK827" s="21"/>
      <c r="EL827" s="21"/>
      <c r="EM827" s="21"/>
      <c r="EN827" s="18"/>
      <c r="EO827" s="22"/>
      <c r="EP827" s="22"/>
      <c r="EQ827" s="22"/>
      <c r="ER827" s="22"/>
      <c r="ES827" s="22"/>
      <c r="ET827" s="20"/>
      <c r="EU827" s="23"/>
      <c r="EV827" s="22"/>
      <c r="EW827" s="22"/>
      <c r="EX827" s="22"/>
      <c r="EY827" s="24"/>
      <c r="EZ827" s="25"/>
      <c r="FA827" s="25"/>
      <c r="FB827" s="25"/>
      <c r="FC827" s="25"/>
      <c r="FD827" s="25"/>
    </row>
    <row r="828" spans="1:160" ht="12.4" customHeight="1" x14ac:dyDescent="0.25">
      <c r="A828" s="290"/>
      <c r="B828" s="205"/>
      <c r="H828" s="292"/>
      <c r="M828" s="205"/>
      <c r="N828" s="205"/>
      <c r="O828" s="205"/>
      <c r="P828" s="205"/>
      <c r="Q828" s="271"/>
      <c r="R828" s="227"/>
      <c r="S828" s="205"/>
      <c r="T828" s="205"/>
      <c r="U828" s="227"/>
      <c r="V828" s="227"/>
      <c r="W828" s="227"/>
      <c r="X828" s="227"/>
      <c r="Y828" s="272"/>
      <c r="Z828" s="227"/>
      <c r="AA828" s="273"/>
      <c r="AB828" s="273"/>
      <c r="AC828" s="273"/>
      <c r="AD828" s="273"/>
      <c r="AE828" s="273"/>
      <c r="AF828" s="273"/>
      <c r="AG828" s="273"/>
      <c r="AH828" s="273"/>
      <c r="AI828" s="274"/>
      <c r="AJ828" s="274"/>
      <c r="AK828" s="274"/>
      <c r="AL828" s="274"/>
      <c r="AM828" s="273"/>
      <c r="AN828" s="273"/>
      <c r="AO828" s="273"/>
      <c r="AP828" s="273"/>
      <c r="AQ828" s="273"/>
      <c r="AR828" s="273"/>
      <c r="AS828" s="273"/>
      <c r="AT828" s="273"/>
      <c r="AU828" s="273"/>
      <c r="AV828" s="273"/>
      <c r="AW828" s="273"/>
      <c r="AX828" s="273"/>
      <c r="AY828" s="273"/>
      <c r="AZ828" s="273"/>
      <c r="BA828" s="273"/>
      <c r="BB828" s="273"/>
      <c r="BC828" s="273"/>
      <c r="BD828" s="273"/>
      <c r="BE828" s="273"/>
      <c r="BF828" s="273"/>
      <c r="BG828" s="273"/>
      <c r="BH828" s="273"/>
      <c r="BI828" s="273"/>
      <c r="BJ828" s="273"/>
      <c r="BK828" s="273"/>
      <c r="BL828" s="273"/>
      <c r="BM828" s="273"/>
      <c r="BN828" s="273"/>
      <c r="BO828" s="273"/>
      <c r="BP828" s="273"/>
      <c r="BQ828" s="273"/>
      <c r="BR828" s="273"/>
      <c r="BS828" s="273"/>
      <c r="BT828" s="273"/>
      <c r="BU828" s="273"/>
      <c r="BV828" s="273"/>
      <c r="BW828" s="273"/>
      <c r="BX828" s="273"/>
      <c r="BY828" s="273"/>
      <c r="BZ828" s="273"/>
      <c r="CA828" s="273"/>
      <c r="CB828" s="273"/>
      <c r="CC828" s="273"/>
      <c r="CD828" s="273"/>
      <c r="CE828" s="273"/>
      <c r="CF828" s="273"/>
      <c r="CG828" s="273"/>
      <c r="CH828" s="273"/>
      <c r="CI828" s="273"/>
      <c r="CJ828" s="273"/>
      <c r="CK828" s="273"/>
      <c r="CL828" s="273"/>
      <c r="CM828" s="273"/>
      <c r="CN828" s="273"/>
      <c r="CO828" s="273"/>
      <c r="CP828" s="273"/>
      <c r="CQ828" s="273"/>
      <c r="CR828" s="273"/>
      <c r="CS828" s="273"/>
      <c r="CT828" s="273"/>
      <c r="CU828" s="274"/>
      <c r="CV828" s="274"/>
      <c r="CW828" s="274"/>
      <c r="CX828" s="273"/>
      <c r="CY828" s="273"/>
      <c r="CZ828" s="273"/>
      <c r="DA828" s="273"/>
      <c r="DB828" s="273"/>
      <c r="DC828" s="273"/>
      <c r="DD828" s="273"/>
      <c r="DE828" s="273"/>
      <c r="DF828" s="273"/>
      <c r="DM828" s="16"/>
      <c r="DN828" s="16"/>
      <c r="DO828" s="17"/>
      <c r="DP828" s="12"/>
      <c r="DQ828" s="12"/>
      <c r="DR828" s="18"/>
      <c r="DS828" s="19"/>
      <c r="DT828" s="19"/>
      <c r="DU828" s="19"/>
      <c r="DV828" s="19"/>
      <c r="DW828" s="19"/>
      <c r="DX828" s="20"/>
      <c r="DY828" s="20"/>
      <c r="DZ828" s="21"/>
      <c r="EA828" s="21"/>
      <c r="EB828" s="21"/>
      <c r="EC828" s="18"/>
      <c r="ED828" s="21"/>
      <c r="EE828" s="21"/>
      <c r="EF828" s="21"/>
      <c r="EG828" s="21"/>
      <c r="EH828" s="21"/>
      <c r="EI828" s="20"/>
      <c r="EJ828" s="16"/>
      <c r="EK828" s="21"/>
      <c r="EL828" s="21"/>
      <c r="EM828" s="21"/>
      <c r="EN828" s="18"/>
      <c r="EO828" s="22"/>
      <c r="EP828" s="22"/>
      <c r="EQ828" s="22"/>
      <c r="ER828" s="22"/>
      <c r="ES828" s="22"/>
      <c r="ET828" s="20"/>
      <c r="EU828" s="23"/>
      <c r="EV828" s="22"/>
      <c r="EW828" s="22"/>
      <c r="EX828" s="22"/>
      <c r="EY828" s="24"/>
      <c r="EZ828" s="25"/>
      <c r="FA828" s="25"/>
      <c r="FB828" s="25"/>
      <c r="FC828" s="25"/>
      <c r="FD828" s="25"/>
    </row>
    <row r="829" spans="1:160" ht="12.4" customHeight="1" x14ac:dyDescent="0.25">
      <c r="A829" s="290"/>
      <c r="B829" s="205"/>
      <c r="H829" s="292"/>
      <c r="M829" s="205"/>
      <c r="N829" s="205"/>
      <c r="O829" s="205"/>
      <c r="P829" s="205"/>
      <c r="Q829" s="271"/>
      <c r="R829" s="227"/>
      <c r="S829" s="205"/>
      <c r="T829" s="205"/>
      <c r="U829" s="227"/>
      <c r="V829" s="227"/>
      <c r="W829" s="227"/>
      <c r="X829" s="272"/>
      <c r="Y829" s="272"/>
      <c r="Z829" s="227"/>
      <c r="AA829" s="273"/>
      <c r="AB829" s="273"/>
      <c r="AC829" s="273"/>
      <c r="AD829" s="273"/>
      <c r="AE829" s="273"/>
      <c r="AF829" s="273"/>
      <c r="AG829" s="273"/>
      <c r="AH829" s="273"/>
      <c r="AI829" s="273"/>
      <c r="AJ829" s="273"/>
      <c r="AK829" s="273"/>
      <c r="AL829" s="273"/>
      <c r="AM829" s="273"/>
      <c r="AN829" s="273"/>
      <c r="AO829" s="273"/>
      <c r="AP829" s="273"/>
      <c r="AQ829" s="274"/>
      <c r="AR829" s="274"/>
      <c r="AS829" s="274"/>
      <c r="AT829" s="274"/>
      <c r="AU829" s="273"/>
      <c r="AV829" s="273"/>
      <c r="AW829" s="273"/>
      <c r="AX829" s="273"/>
      <c r="AY829" s="273"/>
      <c r="AZ829" s="273"/>
      <c r="BA829" s="273"/>
      <c r="BB829" s="273"/>
      <c r="BC829" s="273"/>
      <c r="BD829" s="273"/>
      <c r="BE829" s="273"/>
      <c r="BF829" s="273"/>
      <c r="BG829" s="273"/>
      <c r="BH829" s="273"/>
      <c r="BI829" s="273"/>
      <c r="BJ829" s="273"/>
      <c r="BK829" s="273"/>
      <c r="BL829" s="273"/>
      <c r="BM829" s="273"/>
      <c r="BN829" s="273"/>
      <c r="BO829" s="273"/>
      <c r="BP829" s="273"/>
      <c r="BQ829" s="273"/>
      <c r="BR829" s="273"/>
      <c r="BS829" s="273"/>
      <c r="BT829" s="273"/>
      <c r="BU829" s="273"/>
      <c r="BV829" s="273"/>
      <c r="BW829" s="273"/>
      <c r="BX829" s="273"/>
      <c r="BY829" s="273"/>
      <c r="BZ829" s="273"/>
      <c r="CA829" s="273"/>
      <c r="CB829" s="273"/>
      <c r="CC829" s="273"/>
      <c r="CD829" s="273"/>
      <c r="CE829" s="273"/>
      <c r="CF829" s="273"/>
      <c r="CG829" s="273"/>
      <c r="CH829" s="273"/>
      <c r="CI829" s="273"/>
      <c r="CJ829" s="273"/>
      <c r="CK829" s="273"/>
      <c r="CL829" s="274"/>
      <c r="CM829" s="273"/>
      <c r="CN829" s="273"/>
      <c r="CO829" s="273"/>
      <c r="CP829" s="273"/>
      <c r="CQ829" s="273"/>
      <c r="CR829" s="273"/>
      <c r="CS829" s="273"/>
      <c r="CT829" s="273"/>
      <c r="CU829" s="273"/>
      <c r="CV829" s="274"/>
      <c r="CW829" s="274"/>
      <c r="CX829" s="274"/>
      <c r="CY829" s="273"/>
      <c r="CZ829" s="273"/>
      <c r="DA829" s="273"/>
      <c r="DB829" s="273"/>
      <c r="DC829" s="273"/>
      <c r="DD829" s="273"/>
      <c r="DE829" s="273"/>
      <c r="DF829" s="273"/>
      <c r="DM829" s="16"/>
      <c r="DN829" s="16"/>
      <c r="DO829" s="17"/>
      <c r="DP829" s="12"/>
      <c r="DQ829" s="12"/>
      <c r="DR829" s="18"/>
      <c r="DS829" s="19"/>
      <c r="DT829" s="19"/>
      <c r="DU829" s="19"/>
      <c r="DV829" s="19"/>
      <c r="DW829" s="19"/>
      <c r="DX829" s="20"/>
      <c r="DY829" s="20"/>
      <c r="DZ829" s="21"/>
      <c r="EA829" s="21"/>
      <c r="EB829" s="21"/>
      <c r="EC829" s="18"/>
      <c r="ED829" s="21"/>
      <c r="EE829" s="21"/>
      <c r="EF829" s="21"/>
      <c r="EG829" s="21"/>
      <c r="EH829" s="21"/>
      <c r="EI829" s="20"/>
      <c r="EJ829" s="16"/>
      <c r="EK829" s="21"/>
      <c r="EL829" s="21"/>
      <c r="EM829" s="21"/>
      <c r="EN829" s="18"/>
      <c r="EO829" s="22"/>
      <c r="EP829" s="22"/>
      <c r="EQ829" s="22"/>
      <c r="ER829" s="22"/>
      <c r="ES829" s="22"/>
      <c r="ET829" s="20"/>
      <c r="EU829" s="23"/>
      <c r="EV829" s="22"/>
      <c r="EW829" s="22"/>
      <c r="EX829" s="22"/>
      <c r="EY829" s="24"/>
      <c r="EZ829" s="25"/>
      <c r="FA829" s="25"/>
      <c r="FB829" s="25"/>
      <c r="FC829" s="25"/>
      <c r="FD829" s="25"/>
    </row>
    <row r="830" spans="1:160" ht="12.4" customHeight="1" x14ac:dyDescent="0.25">
      <c r="A830" s="290"/>
      <c r="B830" s="205"/>
      <c r="H830" s="292"/>
      <c r="M830" s="205"/>
      <c r="N830" s="205"/>
      <c r="O830" s="205"/>
      <c r="P830" s="205"/>
      <c r="Q830" s="271"/>
      <c r="R830" s="227"/>
      <c r="S830" s="205"/>
      <c r="T830" s="205"/>
      <c r="U830" s="227"/>
      <c r="V830" s="227"/>
      <c r="W830" s="227"/>
      <c r="X830" s="272"/>
      <c r="Y830" s="272"/>
      <c r="Z830" s="227"/>
      <c r="AA830" s="273"/>
      <c r="AB830" s="273"/>
      <c r="AC830" s="273"/>
      <c r="AD830" s="273"/>
      <c r="AE830" s="273"/>
      <c r="AF830" s="273"/>
      <c r="AG830" s="273"/>
      <c r="AH830" s="273"/>
      <c r="AI830" s="274"/>
      <c r="AJ830" s="274"/>
      <c r="AK830" s="274"/>
      <c r="AL830" s="274"/>
      <c r="AM830" s="273"/>
      <c r="AN830" s="273"/>
      <c r="AO830" s="273"/>
      <c r="AP830" s="273"/>
      <c r="AQ830" s="273"/>
      <c r="AR830" s="273"/>
      <c r="AS830" s="273"/>
      <c r="AT830" s="273"/>
      <c r="AU830" s="273"/>
      <c r="AV830" s="273"/>
      <c r="AW830" s="273"/>
      <c r="AX830" s="273"/>
      <c r="AY830" s="273"/>
      <c r="AZ830" s="273"/>
      <c r="BA830" s="273"/>
      <c r="BB830" s="273"/>
      <c r="BC830" s="273"/>
      <c r="BD830" s="273"/>
      <c r="BE830" s="273"/>
      <c r="BF830" s="273"/>
      <c r="BG830" s="273"/>
      <c r="BH830" s="273"/>
      <c r="BI830" s="273"/>
      <c r="BJ830" s="273"/>
      <c r="BK830" s="273"/>
      <c r="BL830" s="273"/>
      <c r="BM830" s="273"/>
      <c r="BN830" s="273"/>
      <c r="BO830" s="273"/>
      <c r="BP830" s="273"/>
      <c r="BQ830" s="273"/>
      <c r="BR830" s="273"/>
      <c r="BS830" s="273"/>
      <c r="BT830" s="273"/>
      <c r="BU830" s="273"/>
      <c r="BV830" s="273"/>
      <c r="BW830" s="273"/>
      <c r="BX830" s="273"/>
      <c r="BY830" s="273"/>
      <c r="BZ830" s="273"/>
      <c r="CA830" s="273"/>
      <c r="CB830" s="273"/>
      <c r="CC830" s="273"/>
      <c r="CD830" s="273"/>
      <c r="CE830" s="273"/>
      <c r="CF830" s="273"/>
      <c r="CG830" s="273"/>
      <c r="CH830" s="273"/>
      <c r="CI830" s="273"/>
      <c r="CJ830" s="273"/>
      <c r="CK830" s="273"/>
      <c r="CL830" s="273"/>
      <c r="CM830" s="273"/>
      <c r="CN830" s="273"/>
      <c r="CO830" s="273"/>
      <c r="CP830" s="273"/>
      <c r="CQ830" s="273"/>
      <c r="CR830" s="273"/>
      <c r="CS830" s="273"/>
      <c r="CT830" s="273"/>
      <c r="CU830" s="274"/>
      <c r="CV830" s="274"/>
      <c r="CW830" s="274"/>
      <c r="CX830" s="274"/>
      <c r="CY830" s="273"/>
      <c r="CZ830" s="273"/>
      <c r="DA830" s="273"/>
      <c r="DB830" s="273"/>
      <c r="DC830" s="273"/>
      <c r="DD830" s="273"/>
      <c r="DE830" s="273"/>
      <c r="DF830" s="273"/>
      <c r="DM830" s="16"/>
      <c r="DN830" s="16"/>
      <c r="DO830" s="17"/>
      <c r="DP830" s="12"/>
      <c r="DQ830" s="12"/>
      <c r="DR830" s="18"/>
      <c r="DS830" s="19"/>
      <c r="DT830" s="19"/>
      <c r="DU830" s="19"/>
      <c r="DV830" s="19"/>
      <c r="DW830" s="19"/>
      <c r="DX830" s="20"/>
      <c r="DY830" s="20"/>
      <c r="DZ830" s="21"/>
      <c r="EA830" s="21"/>
      <c r="EB830" s="21"/>
      <c r="EC830" s="18"/>
      <c r="ED830" s="21"/>
      <c r="EE830" s="21"/>
      <c r="EF830" s="21"/>
      <c r="EG830" s="21"/>
      <c r="EH830" s="21"/>
      <c r="EI830" s="20"/>
      <c r="EJ830" s="16"/>
      <c r="EK830" s="21"/>
      <c r="EL830" s="21"/>
      <c r="EM830" s="21"/>
      <c r="EN830" s="18"/>
      <c r="EO830" s="22"/>
      <c r="EP830" s="22"/>
      <c r="EQ830" s="22"/>
      <c r="ER830" s="22"/>
      <c r="ES830" s="22"/>
      <c r="ET830" s="20"/>
      <c r="EU830" s="23"/>
      <c r="EV830" s="22"/>
      <c r="EW830" s="22"/>
      <c r="EX830" s="22"/>
      <c r="EY830" s="24"/>
      <c r="EZ830" s="25"/>
      <c r="FA830" s="25"/>
      <c r="FB830" s="25"/>
      <c r="FC830" s="25"/>
      <c r="FD830" s="25"/>
    </row>
    <row r="831" spans="1:160" ht="12.4" customHeight="1" x14ac:dyDescent="0.25">
      <c r="A831" s="290"/>
      <c r="B831" s="205"/>
      <c r="H831" s="292"/>
      <c r="M831" s="205"/>
      <c r="N831" s="205"/>
      <c r="O831" s="205"/>
      <c r="P831" s="205"/>
      <c r="Q831" s="271"/>
      <c r="R831" s="227"/>
      <c r="S831" s="205"/>
      <c r="T831" s="205"/>
      <c r="U831" s="227"/>
      <c r="V831" s="227"/>
      <c r="W831" s="227"/>
      <c r="X831" s="227"/>
      <c r="Y831" s="272"/>
      <c r="Z831" s="227"/>
      <c r="AA831" s="273"/>
      <c r="AB831" s="273"/>
      <c r="AC831" s="273"/>
      <c r="AD831" s="273"/>
      <c r="AE831" s="273"/>
      <c r="AF831" s="273"/>
      <c r="AG831" s="273"/>
      <c r="AH831" s="273"/>
      <c r="AI831" s="274"/>
      <c r="AJ831" s="274"/>
      <c r="AK831" s="274"/>
      <c r="AL831" s="274"/>
      <c r="AM831" s="273"/>
      <c r="AN831" s="273"/>
      <c r="AO831" s="273"/>
      <c r="AP831" s="273"/>
      <c r="AQ831" s="273"/>
      <c r="AR831" s="273"/>
      <c r="AS831" s="273"/>
      <c r="AT831" s="273"/>
      <c r="AU831" s="273"/>
      <c r="AV831" s="273"/>
      <c r="AW831" s="273"/>
      <c r="AX831" s="273"/>
      <c r="AY831" s="273"/>
      <c r="AZ831" s="273"/>
      <c r="BA831" s="273"/>
      <c r="BB831" s="273"/>
      <c r="BC831" s="273"/>
      <c r="BD831" s="273"/>
      <c r="BE831" s="273"/>
      <c r="BF831" s="273"/>
      <c r="BG831" s="273"/>
      <c r="BH831" s="273"/>
      <c r="BI831" s="273"/>
      <c r="BJ831" s="273"/>
      <c r="BK831" s="273"/>
      <c r="BL831" s="273"/>
      <c r="BM831" s="273"/>
      <c r="BN831" s="273"/>
      <c r="BO831" s="273"/>
      <c r="BP831" s="273"/>
      <c r="BQ831" s="273"/>
      <c r="BR831" s="273"/>
      <c r="BS831" s="273"/>
      <c r="BT831" s="273"/>
      <c r="BU831" s="273"/>
      <c r="BV831" s="273"/>
      <c r="BW831" s="273"/>
      <c r="BX831" s="273"/>
      <c r="BY831" s="273"/>
      <c r="BZ831" s="273"/>
      <c r="CA831" s="273"/>
      <c r="CB831" s="273"/>
      <c r="CC831" s="273"/>
      <c r="CD831" s="273"/>
      <c r="CE831" s="273"/>
      <c r="CF831" s="273"/>
      <c r="CG831" s="273"/>
      <c r="CH831" s="273"/>
      <c r="CI831" s="273"/>
      <c r="CJ831" s="273"/>
      <c r="CK831" s="273"/>
      <c r="CL831" s="273"/>
      <c r="CM831" s="273"/>
      <c r="CN831" s="273"/>
      <c r="CO831" s="273"/>
      <c r="CP831" s="273"/>
      <c r="CQ831" s="273"/>
      <c r="CR831" s="273"/>
      <c r="CS831" s="273"/>
      <c r="CT831" s="273"/>
      <c r="CU831" s="273"/>
      <c r="CV831" s="273"/>
      <c r="CW831" s="274"/>
      <c r="CX831" s="274"/>
      <c r="CY831" s="273"/>
      <c r="CZ831" s="273"/>
      <c r="DA831" s="273"/>
      <c r="DB831" s="273"/>
      <c r="DC831" s="273"/>
      <c r="DD831" s="273"/>
      <c r="DE831" s="273"/>
      <c r="DF831" s="273"/>
      <c r="DM831" s="16"/>
      <c r="DN831" s="16"/>
      <c r="DO831" s="17"/>
      <c r="DP831" s="12"/>
      <c r="DQ831" s="12"/>
      <c r="DR831" s="18"/>
      <c r="DS831" s="19"/>
      <c r="DT831" s="19"/>
      <c r="DU831" s="19"/>
      <c r="DV831" s="19"/>
      <c r="DW831" s="19"/>
      <c r="DX831" s="20"/>
      <c r="DY831" s="20"/>
      <c r="DZ831" s="21"/>
      <c r="EA831" s="21"/>
      <c r="EB831" s="21"/>
      <c r="EC831" s="18"/>
      <c r="ED831" s="21"/>
      <c r="EE831" s="21"/>
      <c r="EF831" s="21"/>
      <c r="EG831" s="21"/>
      <c r="EH831" s="21"/>
      <c r="EI831" s="20"/>
      <c r="EJ831" s="16"/>
      <c r="EK831" s="21"/>
      <c r="EL831" s="21"/>
      <c r="EM831" s="21"/>
      <c r="EN831" s="18"/>
      <c r="EO831" s="22"/>
      <c r="EP831" s="22"/>
      <c r="EQ831" s="22"/>
      <c r="ER831" s="22"/>
      <c r="ES831" s="22"/>
      <c r="ET831" s="20"/>
      <c r="EU831" s="23"/>
      <c r="EV831" s="22"/>
      <c r="EW831" s="22"/>
      <c r="EX831" s="22"/>
      <c r="EY831" s="24"/>
      <c r="EZ831" s="25"/>
      <c r="FA831" s="25"/>
      <c r="FB831" s="25"/>
      <c r="FC831" s="25"/>
      <c r="FD831" s="25"/>
    </row>
    <row r="832" spans="1:160" ht="12.4" customHeight="1" x14ac:dyDescent="0.25">
      <c r="A832" s="290"/>
      <c r="B832" s="205"/>
      <c r="H832" s="292"/>
      <c r="M832" s="205"/>
      <c r="N832" s="205"/>
      <c r="O832" s="205"/>
      <c r="P832" s="205"/>
      <c r="Q832" s="271"/>
      <c r="R832" s="227"/>
      <c r="S832" s="205"/>
      <c r="T832" s="205"/>
      <c r="U832" s="227"/>
      <c r="V832" s="227"/>
      <c r="W832" s="227"/>
      <c r="X832" s="227"/>
      <c r="Y832" s="272"/>
      <c r="Z832" s="227"/>
      <c r="AA832" s="273"/>
      <c r="AB832" s="273"/>
      <c r="AC832" s="273"/>
      <c r="AD832" s="273"/>
      <c r="AE832" s="273"/>
      <c r="AF832" s="273"/>
      <c r="AG832" s="273"/>
      <c r="AH832" s="273"/>
      <c r="AI832" s="273"/>
      <c r="AJ832" s="273"/>
      <c r="AK832" s="273"/>
      <c r="AL832" s="273"/>
      <c r="AM832" s="273"/>
      <c r="AN832" s="273"/>
      <c r="AO832" s="273"/>
      <c r="AP832" s="273"/>
      <c r="AQ832" s="274"/>
      <c r="AR832" s="274"/>
      <c r="AS832" s="274"/>
      <c r="AT832" s="274"/>
      <c r="AU832" s="273"/>
      <c r="AV832" s="273"/>
      <c r="AW832" s="273"/>
      <c r="AX832" s="273"/>
      <c r="AY832" s="273"/>
      <c r="AZ832" s="273"/>
      <c r="BA832" s="273"/>
      <c r="BB832" s="273"/>
      <c r="BC832" s="273"/>
      <c r="BD832" s="273"/>
      <c r="BE832" s="273"/>
      <c r="BF832" s="273"/>
      <c r="BG832" s="273"/>
      <c r="BH832" s="273"/>
      <c r="BI832" s="273"/>
      <c r="BJ832" s="273"/>
      <c r="BK832" s="273"/>
      <c r="BL832" s="273"/>
      <c r="BM832" s="273"/>
      <c r="BN832" s="273"/>
      <c r="BO832" s="273"/>
      <c r="BP832" s="273"/>
      <c r="BQ832" s="273"/>
      <c r="BR832" s="273"/>
      <c r="BS832" s="273"/>
      <c r="BT832" s="273"/>
      <c r="BU832" s="273"/>
      <c r="BV832" s="273"/>
      <c r="BW832" s="273"/>
      <c r="BX832" s="273"/>
      <c r="BY832" s="273"/>
      <c r="BZ832" s="273"/>
      <c r="CA832" s="273"/>
      <c r="CB832" s="273"/>
      <c r="CC832" s="273"/>
      <c r="CD832" s="273"/>
      <c r="CE832" s="273"/>
      <c r="CF832" s="273"/>
      <c r="CG832" s="273"/>
      <c r="CH832" s="273"/>
      <c r="CI832" s="273"/>
      <c r="CJ832" s="273"/>
      <c r="CK832" s="273"/>
      <c r="CL832" s="273"/>
      <c r="CM832" s="273"/>
      <c r="CN832" s="273"/>
      <c r="CO832" s="274"/>
      <c r="CP832" s="273"/>
      <c r="CQ832" s="273"/>
      <c r="CR832" s="273"/>
      <c r="CS832" s="273"/>
      <c r="CT832" s="273"/>
      <c r="CU832" s="273"/>
      <c r="CV832" s="273"/>
      <c r="CW832" s="274"/>
      <c r="CX832" s="274"/>
      <c r="CY832" s="273"/>
      <c r="CZ832" s="273"/>
      <c r="DA832" s="273"/>
      <c r="DB832" s="273"/>
      <c r="DC832" s="273"/>
      <c r="DD832" s="273"/>
      <c r="DE832" s="273"/>
      <c r="DF832" s="273"/>
      <c r="DM832" s="16"/>
      <c r="DN832" s="16"/>
      <c r="DO832" s="17"/>
      <c r="DP832" s="12"/>
      <c r="DQ832" s="12"/>
      <c r="DR832" s="18"/>
      <c r="DS832" s="19"/>
      <c r="DT832" s="19"/>
      <c r="DU832" s="19"/>
      <c r="DV832" s="19"/>
      <c r="DW832" s="19"/>
      <c r="DX832" s="20"/>
      <c r="DY832" s="20"/>
      <c r="DZ832" s="21"/>
      <c r="EA832" s="21"/>
      <c r="EB832" s="21"/>
      <c r="EC832" s="18"/>
      <c r="ED832" s="21"/>
      <c r="EE832" s="21"/>
      <c r="EF832" s="21"/>
      <c r="EG832" s="21"/>
      <c r="EH832" s="21"/>
      <c r="EI832" s="20"/>
      <c r="EJ832" s="16"/>
      <c r="EK832" s="21"/>
      <c r="EL832" s="21"/>
      <c r="EM832" s="21"/>
      <c r="EN832" s="18"/>
      <c r="EO832" s="22"/>
      <c r="EP832" s="22"/>
      <c r="EQ832" s="22"/>
      <c r="ER832" s="22"/>
      <c r="ES832" s="22"/>
      <c r="ET832" s="20"/>
      <c r="EU832" s="23"/>
      <c r="EV832" s="22"/>
      <c r="EW832" s="22"/>
      <c r="EX832" s="22"/>
      <c r="EY832" s="24"/>
      <c r="EZ832" s="25"/>
      <c r="FA832" s="25"/>
      <c r="FB832" s="25"/>
      <c r="FC832" s="25"/>
      <c r="FD832" s="25"/>
    </row>
    <row r="833" spans="1:160" ht="12.4" customHeight="1" x14ac:dyDescent="0.25">
      <c r="A833" s="290"/>
      <c r="B833" s="205"/>
      <c r="H833" s="292"/>
      <c r="M833" s="205"/>
      <c r="N833" s="205"/>
      <c r="O833" s="205"/>
      <c r="P833" s="205"/>
      <c r="Q833" s="271"/>
      <c r="R833" s="227"/>
      <c r="S833" s="205"/>
      <c r="T833" s="205"/>
      <c r="U833" s="227"/>
      <c r="V833" s="227"/>
      <c r="W833" s="227"/>
      <c r="X833" s="272"/>
      <c r="Y833" s="272"/>
      <c r="Z833" s="227"/>
      <c r="AA833" s="273"/>
      <c r="AB833" s="273"/>
      <c r="AC833" s="273"/>
      <c r="AD833" s="273"/>
      <c r="AE833" s="273"/>
      <c r="AF833" s="273"/>
      <c r="AG833" s="273"/>
      <c r="AH833" s="273"/>
      <c r="AI833" s="273"/>
      <c r="AJ833" s="273"/>
      <c r="AK833" s="273"/>
      <c r="AL833" s="273"/>
      <c r="AM833" s="273"/>
      <c r="AN833" s="273"/>
      <c r="AO833" s="273"/>
      <c r="AP833" s="273"/>
      <c r="AQ833" s="273"/>
      <c r="AR833" s="273"/>
      <c r="AS833" s="273"/>
      <c r="AT833" s="273"/>
      <c r="AU833" s="273"/>
      <c r="AV833" s="273"/>
      <c r="AW833" s="273"/>
      <c r="AX833" s="273"/>
      <c r="AY833" s="274"/>
      <c r="AZ833" s="274"/>
      <c r="BA833" s="274"/>
      <c r="BB833" s="274"/>
      <c r="BC833" s="273"/>
      <c r="BD833" s="273"/>
      <c r="BE833" s="273"/>
      <c r="BF833" s="273"/>
      <c r="BG833" s="273"/>
      <c r="BH833" s="273"/>
      <c r="BI833" s="273"/>
      <c r="BJ833" s="273"/>
      <c r="BK833" s="273"/>
      <c r="BL833" s="273"/>
      <c r="BM833" s="273"/>
      <c r="BN833" s="273"/>
      <c r="BO833" s="273"/>
      <c r="BP833" s="273"/>
      <c r="BQ833" s="273"/>
      <c r="BR833" s="273"/>
      <c r="BS833" s="273"/>
      <c r="BT833" s="273"/>
      <c r="BU833" s="273"/>
      <c r="BV833" s="273"/>
      <c r="BW833" s="273"/>
      <c r="BX833" s="273"/>
      <c r="BY833" s="273"/>
      <c r="BZ833" s="273"/>
      <c r="CA833" s="273"/>
      <c r="CB833" s="273"/>
      <c r="CC833" s="273"/>
      <c r="CD833" s="273"/>
      <c r="CE833" s="273"/>
      <c r="CF833" s="273"/>
      <c r="CG833" s="273"/>
      <c r="CH833" s="273"/>
      <c r="CI833" s="273"/>
      <c r="CJ833" s="273"/>
      <c r="CK833" s="273"/>
      <c r="CL833" s="273"/>
      <c r="CM833" s="273"/>
      <c r="CN833" s="273"/>
      <c r="CO833" s="273"/>
      <c r="CP833" s="273"/>
      <c r="CQ833" s="273"/>
      <c r="CR833" s="273"/>
      <c r="CS833" s="273"/>
      <c r="CT833" s="273"/>
      <c r="CU833" s="273"/>
      <c r="CV833" s="273"/>
      <c r="CW833" s="274"/>
      <c r="CX833" s="274"/>
      <c r="CY833" s="273"/>
      <c r="CZ833" s="273"/>
      <c r="DA833" s="273"/>
      <c r="DB833" s="273"/>
      <c r="DC833" s="273"/>
      <c r="DD833" s="273"/>
      <c r="DE833" s="273"/>
      <c r="DF833" s="273"/>
      <c r="DM833" s="16"/>
      <c r="DN833" s="16"/>
      <c r="DO833" s="17"/>
      <c r="DP833" s="12"/>
      <c r="DQ833" s="12"/>
      <c r="DR833" s="18"/>
      <c r="DS833" s="19"/>
      <c r="DT833" s="19"/>
      <c r="DU833" s="19"/>
      <c r="DV833" s="19"/>
      <c r="DW833" s="19"/>
      <c r="DX833" s="20"/>
      <c r="DY833" s="20"/>
      <c r="DZ833" s="21"/>
      <c r="EA833" s="21"/>
      <c r="EB833" s="21"/>
      <c r="EC833" s="18"/>
      <c r="ED833" s="21"/>
      <c r="EE833" s="21"/>
      <c r="EF833" s="21"/>
      <c r="EG833" s="21"/>
      <c r="EH833" s="21"/>
      <c r="EI833" s="20"/>
      <c r="EJ833" s="16"/>
      <c r="EK833" s="21"/>
      <c r="EL833" s="21"/>
      <c r="EM833" s="21"/>
      <c r="EN833" s="18"/>
      <c r="EO833" s="22"/>
      <c r="EP833" s="22"/>
      <c r="EQ833" s="22"/>
      <c r="ER833" s="22"/>
      <c r="ES833" s="22"/>
      <c r="ET833" s="20"/>
      <c r="EU833" s="23"/>
      <c r="EV833" s="22"/>
      <c r="EW833" s="22"/>
      <c r="EX833" s="22"/>
      <c r="EY833" s="24"/>
      <c r="EZ833" s="25"/>
      <c r="FA833" s="25"/>
      <c r="FB833" s="25"/>
      <c r="FC833" s="25"/>
      <c r="FD833" s="25"/>
    </row>
    <row r="834" spans="1:160" ht="12.4" customHeight="1" x14ac:dyDescent="0.25">
      <c r="A834" s="290"/>
      <c r="B834" s="205"/>
      <c r="H834" s="292"/>
      <c r="M834" s="205"/>
      <c r="N834" s="205"/>
      <c r="O834" s="205"/>
      <c r="P834" s="271"/>
      <c r="Q834" s="271"/>
      <c r="R834" s="227"/>
      <c r="S834" s="205"/>
      <c r="T834" s="205"/>
      <c r="U834" s="227"/>
      <c r="V834" s="227"/>
      <c r="W834" s="227"/>
      <c r="X834" s="227"/>
      <c r="Y834" s="272"/>
      <c r="Z834" s="227"/>
      <c r="AA834" s="273"/>
      <c r="AB834" s="273"/>
      <c r="AC834" s="273"/>
      <c r="AD834" s="273"/>
      <c r="AE834" s="273"/>
      <c r="AF834" s="273"/>
      <c r="AG834" s="273"/>
      <c r="AH834" s="273"/>
      <c r="AI834" s="274"/>
      <c r="AJ834" s="274"/>
      <c r="AK834" s="274"/>
      <c r="AL834" s="274"/>
      <c r="AM834" s="273"/>
      <c r="AN834" s="273"/>
      <c r="AO834" s="273"/>
      <c r="AP834" s="273"/>
      <c r="AQ834" s="274"/>
      <c r="AR834" s="273"/>
      <c r="AS834" s="274"/>
      <c r="AT834" s="274"/>
      <c r="AU834" s="273"/>
      <c r="AV834" s="273"/>
      <c r="AW834" s="273"/>
      <c r="AX834" s="273"/>
      <c r="AY834" s="273"/>
      <c r="AZ834" s="273"/>
      <c r="BA834" s="273"/>
      <c r="BB834" s="273"/>
      <c r="BC834" s="273"/>
      <c r="BD834" s="273"/>
      <c r="BE834" s="273"/>
      <c r="BF834" s="273"/>
      <c r="BG834" s="273"/>
      <c r="BH834" s="273"/>
      <c r="BI834" s="273"/>
      <c r="BJ834" s="273"/>
      <c r="BK834" s="273"/>
      <c r="BL834" s="273"/>
      <c r="BM834" s="273"/>
      <c r="BN834" s="273"/>
      <c r="BO834" s="273"/>
      <c r="BP834" s="273"/>
      <c r="BQ834" s="273"/>
      <c r="BR834" s="273"/>
      <c r="BS834" s="273"/>
      <c r="BT834" s="273"/>
      <c r="BU834" s="273"/>
      <c r="BV834" s="273"/>
      <c r="BW834" s="273"/>
      <c r="BX834" s="273"/>
      <c r="BY834" s="273"/>
      <c r="BZ834" s="273"/>
      <c r="CA834" s="273"/>
      <c r="CB834" s="273"/>
      <c r="CC834" s="273"/>
      <c r="CD834" s="273"/>
      <c r="CE834" s="273"/>
      <c r="CF834" s="273"/>
      <c r="CG834" s="273"/>
      <c r="CH834" s="273"/>
      <c r="CI834" s="273"/>
      <c r="CJ834" s="273"/>
      <c r="CK834" s="273"/>
      <c r="CL834" s="273"/>
      <c r="CM834" s="273"/>
      <c r="CN834" s="273"/>
      <c r="CO834" s="273"/>
      <c r="CP834" s="273"/>
      <c r="CQ834" s="273"/>
      <c r="CR834" s="273"/>
      <c r="CS834" s="273"/>
      <c r="CT834" s="273"/>
      <c r="CU834" s="274"/>
      <c r="CV834" s="274"/>
      <c r="CW834" s="273"/>
      <c r="CX834" s="273"/>
      <c r="CY834" s="273"/>
      <c r="CZ834" s="273"/>
      <c r="DA834" s="274"/>
      <c r="DB834" s="273"/>
      <c r="DC834" s="273"/>
      <c r="DD834" s="273"/>
      <c r="DE834" s="273"/>
      <c r="DF834" s="273"/>
      <c r="DM834" s="16"/>
      <c r="DN834" s="16"/>
      <c r="DO834" s="17"/>
      <c r="DP834" s="12"/>
      <c r="DQ834" s="12"/>
      <c r="DR834" s="18"/>
      <c r="DS834" s="19"/>
      <c r="DT834" s="19"/>
      <c r="DU834" s="19"/>
      <c r="DV834" s="19"/>
      <c r="DW834" s="19"/>
      <c r="DX834" s="20"/>
      <c r="DY834" s="20"/>
      <c r="DZ834" s="21"/>
      <c r="EA834" s="21"/>
      <c r="EB834" s="21"/>
      <c r="EC834" s="18"/>
      <c r="ED834" s="21"/>
      <c r="EE834" s="21"/>
      <c r="EF834" s="21"/>
      <c r="EG834" s="21"/>
      <c r="EH834" s="21"/>
      <c r="EI834" s="20"/>
      <c r="EJ834" s="16"/>
      <c r="EK834" s="21"/>
      <c r="EL834" s="21"/>
      <c r="EM834" s="21"/>
      <c r="EN834" s="18"/>
      <c r="EO834" s="22"/>
      <c r="EP834" s="22"/>
      <c r="EQ834" s="22"/>
      <c r="ER834" s="22"/>
      <c r="ES834" s="22"/>
      <c r="ET834" s="20"/>
      <c r="EU834" s="23"/>
      <c r="EV834" s="22"/>
      <c r="EW834" s="22"/>
      <c r="EX834" s="22"/>
      <c r="EY834" s="24"/>
      <c r="EZ834" s="25"/>
      <c r="FA834" s="25"/>
      <c r="FB834" s="25"/>
      <c r="FC834" s="25"/>
      <c r="FD834" s="25"/>
    </row>
    <row r="835" spans="1:160" ht="12.4" customHeight="1" x14ac:dyDescent="0.25">
      <c r="A835" s="290"/>
      <c r="B835" s="205"/>
      <c r="H835" s="292"/>
      <c r="M835" s="205"/>
      <c r="N835" s="205"/>
      <c r="O835" s="205"/>
      <c r="P835" s="205"/>
      <c r="Q835" s="271"/>
      <c r="R835" s="227"/>
      <c r="S835" s="205"/>
      <c r="T835" s="205"/>
      <c r="U835" s="227"/>
      <c r="V835" s="227"/>
      <c r="W835" s="227"/>
      <c r="X835" s="227"/>
      <c r="Y835" s="272"/>
      <c r="Z835" s="227"/>
      <c r="AA835" s="273"/>
      <c r="AB835" s="273"/>
      <c r="AC835" s="273"/>
      <c r="AD835" s="273"/>
      <c r="AE835" s="273"/>
      <c r="AF835" s="273"/>
      <c r="AG835" s="273"/>
      <c r="AH835" s="273"/>
      <c r="AI835" s="274"/>
      <c r="AJ835" s="274"/>
      <c r="AK835" s="274"/>
      <c r="AL835" s="274"/>
      <c r="AM835" s="273"/>
      <c r="AN835" s="273"/>
      <c r="AO835" s="273"/>
      <c r="AP835" s="273"/>
      <c r="AQ835" s="273"/>
      <c r="AR835" s="273"/>
      <c r="AS835" s="273"/>
      <c r="AT835" s="273"/>
      <c r="AU835" s="273"/>
      <c r="AV835" s="273"/>
      <c r="AW835" s="273"/>
      <c r="AX835" s="273"/>
      <c r="AY835" s="273"/>
      <c r="AZ835" s="273"/>
      <c r="BA835" s="273"/>
      <c r="BB835" s="273"/>
      <c r="BC835" s="273"/>
      <c r="BD835" s="273"/>
      <c r="BE835" s="273"/>
      <c r="BF835" s="273"/>
      <c r="BG835" s="273"/>
      <c r="BH835" s="273"/>
      <c r="BI835" s="273"/>
      <c r="BJ835" s="273"/>
      <c r="BK835" s="273"/>
      <c r="BL835" s="273"/>
      <c r="BM835" s="273"/>
      <c r="BN835" s="273"/>
      <c r="BO835" s="273"/>
      <c r="BP835" s="273"/>
      <c r="BQ835" s="273"/>
      <c r="BR835" s="273"/>
      <c r="BS835" s="273"/>
      <c r="BT835" s="273"/>
      <c r="BU835" s="273"/>
      <c r="BV835" s="273"/>
      <c r="BW835" s="273"/>
      <c r="BX835" s="273"/>
      <c r="BY835" s="273"/>
      <c r="BZ835" s="273"/>
      <c r="CA835" s="273"/>
      <c r="CB835" s="273"/>
      <c r="CC835" s="273"/>
      <c r="CD835" s="273"/>
      <c r="CE835" s="273"/>
      <c r="CF835" s="273"/>
      <c r="CG835" s="273"/>
      <c r="CH835" s="273"/>
      <c r="CI835" s="273"/>
      <c r="CJ835" s="273"/>
      <c r="CK835" s="273"/>
      <c r="CL835" s="273"/>
      <c r="CM835" s="273"/>
      <c r="CN835" s="273"/>
      <c r="CO835" s="273"/>
      <c r="CP835" s="273"/>
      <c r="CQ835" s="273"/>
      <c r="CR835" s="273"/>
      <c r="CS835" s="273"/>
      <c r="CT835" s="273"/>
      <c r="CU835" s="273"/>
      <c r="CV835" s="273"/>
      <c r="CW835" s="273"/>
      <c r="CX835" s="273"/>
      <c r="CY835" s="273"/>
      <c r="CZ835" s="273"/>
      <c r="DA835" s="273"/>
      <c r="DB835" s="273"/>
      <c r="DC835" s="273"/>
      <c r="DD835" s="273"/>
      <c r="DE835" s="273"/>
      <c r="DF835" s="273"/>
      <c r="DM835" s="16"/>
      <c r="DN835" s="16"/>
      <c r="DO835" s="17"/>
      <c r="DP835" s="12"/>
      <c r="DQ835" s="12"/>
      <c r="DR835" s="18"/>
      <c r="DS835" s="19"/>
      <c r="DT835" s="19"/>
      <c r="DU835" s="19"/>
      <c r="DV835" s="19"/>
      <c r="DW835" s="19"/>
      <c r="DX835" s="20"/>
      <c r="DY835" s="20"/>
      <c r="DZ835" s="21"/>
      <c r="EA835" s="21"/>
      <c r="EB835" s="21"/>
      <c r="EC835" s="18"/>
      <c r="ED835" s="21"/>
      <c r="EE835" s="21"/>
      <c r="EF835" s="21"/>
      <c r="EG835" s="21"/>
      <c r="EH835" s="21"/>
      <c r="EI835" s="20"/>
      <c r="EJ835" s="16"/>
      <c r="EK835" s="21"/>
      <c r="EL835" s="21"/>
      <c r="EM835" s="21"/>
      <c r="EN835" s="18"/>
      <c r="EO835" s="22"/>
      <c r="EP835" s="22"/>
      <c r="EQ835" s="22"/>
      <c r="ER835" s="22"/>
      <c r="ES835" s="22"/>
      <c r="ET835" s="20"/>
      <c r="EU835" s="23"/>
      <c r="EV835" s="22"/>
      <c r="EW835" s="22"/>
      <c r="EX835" s="22"/>
      <c r="EY835" s="24"/>
      <c r="EZ835" s="25"/>
      <c r="FA835" s="25"/>
      <c r="FB835" s="25"/>
      <c r="FC835" s="25"/>
      <c r="FD835" s="25"/>
    </row>
    <row r="836" spans="1:160" ht="12.4" customHeight="1" x14ac:dyDescent="0.25">
      <c r="A836" s="290"/>
      <c r="B836" s="205"/>
      <c r="H836" s="292"/>
      <c r="M836" s="205"/>
      <c r="N836" s="205"/>
      <c r="O836" s="205"/>
      <c r="P836" s="205"/>
      <c r="Q836" s="271"/>
      <c r="R836" s="227"/>
      <c r="S836" s="205"/>
      <c r="T836" s="205"/>
      <c r="U836" s="227"/>
      <c r="V836" s="227"/>
      <c r="W836" s="227"/>
      <c r="X836" s="272"/>
      <c r="Y836" s="272"/>
      <c r="Z836" s="227"/>
      <c r="AA836" s="273"/>
      <c r="AB836" s="273"/>
      <c r="AC836" s="273"/>
      <c r="AD836" s="273"/>
      <c r="AE836" s="273"/>
      <c r="AF836" s="273"/>
      <c r="AG836" s="273"/>
      <c r="AH836" s="273"/>
      <c r="AI836" s="274"/>
      <c r="AJ836" s="274"/>
      <c r="AK836" s="274"/>
      <c r="AL836" s="274"/>
      <c r="AM836" s="273"/>
      <c r="AN836" s="273"/>
      <c r="AO836" s="273"/>
      <c r="AP836" s="273"/>
      <c r="AQ836" s="273"/>
      <c r="AR836" s="273"/>
      <c r="AS836" s="273"/>
      <c r="AT836" s="273"/>
      <c r="AU836" s="273"/>
      <c r="AV836" s="273"/>
      <c r="AW836" s="273"/>
      <c r="AX836" s="273"/>
      <c r="AY836" s="273"/>
      <c r="AZ836" s="273"/>
      <c r="BA836" s="273"/>
      <c r="BB836" s="273"/>
      <c r="BC836" s="273"/>
      <c r="BD836" s="273"/>
      <c r="BE836" s="273"/>
      <c r="BF836" s="273"/>
      <c r="BG836" s="273"/>
      <c r="BH836" s="273"/>
      <c r="BI836" s="273"/>
      <c r="BJ836" s="273"/>
      <c r="BK836" s="273"/>
      <c r="BL836" s="273"/>
      <c r="BM836" s="273"/>
      <c r="BN836" s="273"/>
      <c r="BO836" s="273"/>
      <c r="BP836" s="273"/>
      <c r="BQ836" s="273"/>
      <c r="BR836" s="273"/>
      <c r="BS836" s="273"/>
      <c r="BT836" s="273"/>
      <c r="BU836" s="273"/>
      <c r="BV836" s="273"/>
      <c r="BW836" s="273"/>
      <c r="BX836" s="273"/>
      <c r="BY836" s="273"/>
      <c r="BZ836" s="273"/>
      <c r="CA836" s="273"/>
      <c r="CB836" s="273"/>
      <c r="CC836" s="273"/>
      <c r="CD836" s="273"/>
      <c r="CE836" s="273"/>
      <c r="CF836" s="273"/>
      <c r="CG836" s="273"/>
      <c r="CH836" s="273"/>
      <c r="CI836" s="273"/>
      <c r="CJ836" s="273"/>
      <c r="CK836" s="273"/>
      <c r="CL836" s="273"/>
      <c r="CM836" s="273"/>
      <c r="CN836" s="273"/>
      <c r="CO836" s="273"/>
      <c r="CP836" s="273"/>
      <c r="CQ836" s="273"/>
      <c r="CR836" s="273"/>
      <c r="CS836" s="273"/>
      <c r="CT836" s="273"/>
      <c r="CU836" s="274"/>
      <c r="CV836" s="274"/>
      <c r="CW836" s="274"/>
      <c r="CX836" s="274"/>
      <c r="CY836" s="273"/>
      <c r="CZ836" s="273"/>
      <c r="DA836" s="273"/>
      <c r="DB836" s="273"/>
      <c r="DC836" s="273"/>
      <c r="DD836" s="273"/>
      <c r="DE836" s="273"/>
      <c r="DF836" s="273"/>
      <c r="DM836" s="16"/>
      <c r="DN836" s="16"/>
      <c r="DO836" s="17"/>
      <c r="DP836" s="12"/>
      <c r="DQ836" s="12"/>
      <c r="DR836" s="18"/>
      <c r="DS836" s="19"/>
      <c r="DT836" s="19"/>
      <c r="DU836" s="19"/>
      <c r="DV836" s="19"/>
      <c r="DW836" s="19"/>
      <c r="DX836" s="20"/>
      <c r="DY836" s="20"/>
      <c r="DZ836" s="21"/>
      <c r="EA836" s="21"/>
      <c r="EB836" s="21"/>
      <c r="EC836" s="18"/>
      <c r="ED836" s="21"/>
      <c r="EE836" s="21"/>
      <c r="EF836" s="21"/>
      <c r="EG836" s="21"/>
      <c r="EH836" s="21"/>
      <c r="EI836" s="20"/>
      <c r="EJ836" s="16"/>
      <c r="EK836" s="21"/>
      <c r="EL836" s="21"/>
      <c r="EM836" s="21"/>
      <c r="EN836" s="18"/>
      <c r="EO836" s="22"/>
      <c r="EP836" s="22"/>
      <c r="EQ836" s="22"/>
      <c r="ER836" s="22"/>
      <c r="ES836" s="22"/>
      <c r="ET836" s="20"/>
      <c r="EU836" s="23"/>
      <c r="EV836" s="22"/>
      <c r="EW836" s="22"/>
      <c r="EX836" s="22"/>
      <c r="EY836" s="24"/>
      <c r="EZ836" s="25"/>
      <c r="FA836" s="25"/>
      <c r="FB836" s="25"/>
      <c r="FC836" s="25"/>
      <c r="FD836" s="25"/>
    </row>
    <row r="837" spans="1:160" ht="12.4" customHeight="1" x14ac:dyDescent="0.25">
      <c r="A837" s="290"/>
      <c r="B837" s="205"/>
      <c r="H837" s="292"/>
      <c r="M837" s="205"/>
      <c r="N837" s="205"/>
      <c r="O837" s="205"/>
      <c r="P837" s="205"/>
      <c r="Q837" s="271"/>
      <c r="R837" s="227"/>
      <c r="S837" s="205"/>
      <c r="T837" s="205"/>
      <c r="U837" s="227"/>
      <c r="V837" s="227"/>
      <c r="W837" s="227"/>
      <c r="X837" s="272"/>
      <c r="Y837" s="272"/>
      <c r="Z837" s="227"/>
      <c r="AA837" s="273"/>
      <c r="AB837" s="273"/>
      <c r="AC837" s="273"/>
      <c r="AD837" s="273"/>
      <c r="AE837" s="273"/>
      <c r="AF837" s="273"/>
      <c r="AG837" s="273"/>
      <c r="AH837" s="273"/>
      <c r="AI837" s="273"/>
      <c r="AJ837" s="273"/>
      <c r="AK837" s="273"/>
      <c r="AL837" s="273"/>
      <c r="AM837" s="273"/>
      <c r="AN837" s="273"/>
      <c r="AO837" s="273"/>
      <c r="AP837" s="273"/>
      <c r="AQ837" s="273"/>
      <c r="AR837" s="273"/>
      <c r="AS837" s="273"/>
      <c r="AT837" s="273"/>
      <c r="AU837" s="273"/>
      <c r="AV837" s="273"/>
      <c r="AW837" s="273"/>
      <c r="AX837" s="273"/>
      <c r="AY837" s="274"/>
      <c r="AZ837" s="274"/>
      <c r="BA837" s="274"/>
      <c r="BB837" s="274"/>
      <c r="BC837" s="273"/>
      <c r="BD837" s="273"/>
      <c r="BE837" s="273"/>
      <c r="BF837" s="273"/>
      <c r="BG837" s="273"/>
      <c r="BH837" s="273"/>
      <c r="BI837" s="273"/>
      <c r="BJ837" s="273"/>
      <c r="BK837" s="273"/>
      <c r="BL837" s="273"/>
      <c r="BM837" s="273"/>
      <c r="BN837" s="273"/>
      <c r="BO837" s="273"/>
      <c r="BP837" s="273"/>
      <c r="BQ837" s="273"/>
      <c r="BR837" s="273"/>
      <c r="BS837" s="273"/>
      <c r="BT837" s="273"/>
      <c r="BU837" s="273"/>
      <c r="BV837" s="273"/>
      <c r="BW837" s="273"/>
      <c r="BX837" s="273"/>
      <c r="BY837" s="273"/>
      <c r="BZ837" s="273"/>
      <c r="CA837" s="273"/>
      <c r="CB837" s="273"/>
      <c r="CC837" s="273"/>
      <c r="CD837" s="273"/>
      <c r="CE837" s="273"/>
      <c r="CF837" s="273"/>
      <c r="CG837" s="273"/>
      <c r="CH837" s="273"/>
      <c r="CI837" s="273"/>
      <c r="CJ837" s="273"/>
      <c r="CK837" s="273"/>
      <c r="CL837" s="273"/>
      <c r="CM837" s="273"/>
      <c r="CN837" s="273"/>
      <c r="CO837" s="273"/>
      <c r="CP837" s="273"/>
      <c r="CQ837" s="273"/>
      <c r="CR837" s="273"/>
      <c r="CS837" s="273"/>
      <c r="CT837" s="273"/>
      <c r="CU837" s="273"/>
      <c r="CV837" s="273"/>
      <c r="CW837" s="274"/>
      <c r="CX837" s="274"/>
      <c r="CY837" s="273"/>
      <c r="CZ837" s="273"/>
      <c r="DA837" s="273"/>
      <c r="DB837" s="273"/>
      <c r="DC837" s="273"/>
      <c r="DD837" s="273"/>
      <c r="DE837" s="273"/>
      <c r="DF837" s="273"/>
      <c r="DM837" s="16"/>
      <c r="DN837" s="16"/>
      <c r="DO837" s="17"/>
      <c r="DP837" s="12"/>
      <c r="DQ837" s="12"/>
      <c r="DR837" s="18"/>
      <c r="DS837" s="19"/>
      <c r="DT837" s="19"/>
      <c r="DU837" s="19"/>
      <c r="DV837" s="19"/>
      <c r="DW837" s="19"/>
      <c r="DX837" s="20"/>
      <c r="DY837" s="20"/>
      <c r="DZ837" s="21"/>
      <c r="EA837" s="21"/>
      <c r="EB837" s="21"/>
      <c r="EC837" s="18"/>
      <c r="ED837" s="21"/>
      <c r="EE837" s="21"/>
      <c r="EF837" s="21"/>
      <c r="EG837" s="21"/>
      <c r="EH837" s="21"/>
      <c r="EI837" s="20"/>
      <c r="EJ837" s="16"/>
      <c r="EK837" s="21"/>
      <c r="EL837" s="21"/>
      <c r="EM837" s="21"/>
      <c r="EN837" s="18"/>
      <c r="EO837" s="22"/>
      <c r="EP837" s="22"/>
      <c r="EQ837" s="22"/>
      <c r="ER837" s="22"/>
      <c r="ES837" s="22"/>
      <c r="ET837" s="20"/>
      <c r="EU837" s="23"/>
      <c r="EV837" s="22"/>
      <c r="EW837" s="22"/>
      <c r="EX837" s="22"/>
      <c r="EY837" s="24"/>
      <c r="EZ837" s="25"/>
      <c r="FA837" s="25"/>
      <c r="FB837" s="25"/>
      <c r="FC837" s="25"/>
      <c r="FD837" s="25"/>
    </row>
    <row r="838" spans="1:160" ht="12.4" customHeight="1" x14ac:dyDescent="0.25">
      <c r="A838" s="290"/>
      <c r="B838" s="205"/>
      <c r="H838" s="292"/>
      <c r="M838" s="205"/>
      <c r="N838" s="205"/>
      <c r="O838" s="205"/>
      <c r="P838" s="205"/>
      <c r="Q838" s="271"/>
      <c r="R838" s="227"/>
      <c r="S838" s="205"/>
      <c r="T838" s="205"/>
      <c r="U838" s="227"/>
      <c r="V838" s="227"/>
      <c r="W838" s="227"/>
      <c r="X838" s="227"/>
      <c r="Y838" s="272"/>
      <c r="Z838" s="227"/>
      <c r="AA838" s="273"/>
      <c r="AB838" s="273"/>
      <c r="AC838" s="273"/>
      <c r="AD838" s="273"/>
      <c r="AE838" s="273"/>
      <c r="AF838" s="273"/>
      <c r="AG838" s="273"/>
      <c r="AH838" s="273"/>
      <c r="AI838" s="274"/>
      <c r="AJ838" s="274"/>
      <c r="AK838" s="274"/>
      <c r="AL838" s="274"/>
      <c r="AM838" s="273"/>
      <c r="AN838" s="273"/>
      <c r="AO838" s="273"/>
      <c r="AP838" s="273"/>
      <c r="AQ838" s="274"/>
      <c r="AR838" s="274"/>
      <c r="AS838" s="274"/>
      <c r="AT838" s="274"/>
      <c r="AU838" s="273"/>
      <c r="AV838" s="273"/>
      <c r="AW838" s="273"/>
      <c r="AX838" s="273"/>
      <c r="AY838" s="274"/>
      <c r="AZ838" s="274"/>
      <c r="BA838" s="274"/>
      <c r="BB838" s="274"/>
      <c r="BC838" s="273"/>
      <c r="BD838" s="273"/>
      <c r="BE838" s="273"/>
      <c r="BF838" s="273"/>
      <c r="BG838" s="273"/>
      <c r="BH838" s="273"/>
      <c r="BI838" s="273"/>
      <c r="BJ838" s="273"/>
      <c r="BK838" s="273"/>
      <c r="BL838" s="273"/>
      <c r="BM838" s="273"/>
      <c r="BN838" s="273"/>
      <c r="BO838" s="273"/>
      <c r="BP838" s="273"/>
      <c r="BQ838" s="273"/>
      <c r="BR838" s="273"/>
      <c r="BS838" s="274"/>
      <c r="BT838" s="274"/>
      <c r="BU838" s="274"/>
      <c r="BV838" s="274"/>
      <c r="BW838" s="273"/>
      <c r="BX838" s="273"/>
      <c r="BY838" s="273"/>
      <c r="BZ838" s="273"/>
      <c r="CA838" s="273"/>
      <c r="CB838" s="273"/>
      <c r="CC838" s="273"/>
      <c r="CD838" s="273"/>
      <c r="CE838" s="273"/>
      <c r="CF838" s="273"/>
      <c r="CG838" s="273"/>
      <c r="CH838" s="273"/>
      <c r="CI838" s="273"/>
      <c r="CJ838" s="273"/>
      <c r="CK838" s="273"/>
      <c r="CL838" s="273"/>
      <c r="CM838" s="273"/>
      <c r="CN838" s="273"/>
      <c r="CO838" s="273"/>
      <c r="CP838" s="273"/>
      <c r="CQ838" s="273"/>
      <c r="CR838" s="273"/>
      <c r="CS838" s="273"/>
      <c r="CT838" s="273"/>
      <c r="CU838" s="274"/>
      <c r="CV838" s="274"/>
      <c r="CW838" s="274"/>
      <c r="CX838" s="274"/>
      <c r="CY838" s="273"/>
      <c r="CZ838" s="273"/>
      <c r="DA838" s="273"/>
      <c r="DB838" s="273"/>
      <c r="DC838" s="273"/>
      <c r="DD838" s="273"/>
      <c r="DE838" s="273"/>
      <c r="DF838" s="273"/>
      <c r="DM838" s="16"/>
      <c r="DN838" s="16"/>
      <c r="DO838" s="17"/>
      <c r="DP838" s="12"/>
      <c r="DQ838" s="12"/>
      <c r="DR838" s="18"/>
      <c r="DS838" s="19"/>
      <c r="DT838" s="19"/>
      <c r="DU838" s="19"/>
      <c r="DV838" s="19"/>
      <c r="DW838" s="19"/>
      <c r="DX838" s="20"/>
      <c r="DY838" s="20"/>
      <c r="DZ838" s="21"/>
      <c r="EA838" s="21"/>
      <c r="EB838" s="21"/>
      <c r="EC838" s="18"/>
      <c r="ED838" s="21"/>
      <c r="EE838" s="21"/>
      <c r="EF838" s="21"/>
      <c r="EG838" s="21"/>
      <c r="EH838" s="21"/>
      <c r="EI838" s="20"/>
      <c r="EJ838" s="16"/>
      <c r="EK838" s="21"/>
      <c r="EL838" s="21"/>
      <c r="EM838" s="21"/>
      <c r="EN838" s="18"/>
      <c r="EO838" s="22"/>
      <c r="EP838" s="22"/>
      <c r="EQ838" s="22"/>
      <c r="ER838" s="22"/>
      <c r="ES838" s="22"/>
      <c r="ET838" s="20"/>
      <c r="EU838" s="23"/>
      <c r="EV838" s="22"/>
      <c r="EW838" s="22"/>
      <c r="EX838" s="22"/>
      <c r="EY838" s="24"/>
      <c r="EZ838" s="25"/>
      <c r="FA838" s="25"/>
      <c r="FB838" s="25"/>
      <c r="FC838" s="25"/>
      <c r="FD838" s="25"/>
    </row>
    <row r="839" spans="1:160" ht="12.4" customHeight="1" x14ac:dyDescent="0.25">
      <c r="A839" s="290"/>
      <c r="B839" s="205"/>
      <c r="H839" s="292"/>
      <c r="M839" s="205"/>
      <c r="N839" s="205"/>
      <c r="O839" s="205"/>
      <c r="P839" s="271"/>
      <c r="Q839" s="271"/>
      <c r="R839" s="227"/>
      <c r="S839" s="205"/>
      <c r="T839" s="205"/>
      <c r="U839" s="227"/>
      <c r="V839" s="227"/>
      <c r="W839" s="227"/>
      <c r="X839" s="272"/>
      <c r="Y839" s="272"/>
      <c r="Z839" s="227"/>
      <c r="AA839" s="273"/>
      <c r="AB839" s="273"/>
      <c r="AC839" s="273"/>
      <c r="AD839" s="273"/>
      <c r="AE839" s="273"/>
      <c r="AF839" s="273"/>
      <c r="AG839" s="273"/>
      <c r="AH839" s="273"/>
      <c r="AI839" s="273"/>
      <c r="AJ839" s="273"/>
      <c r="AK839" s="273"/>
      <c r="AL839" s="273"/>
      <c r="AM839" s="273"/>
      <c r="AN839" s="273"/>
      <c r="AO839" s="273"/>
      <c r="AP839" s="273"/>
      <c r="AQ839" s="273"/>
      <c r="AR839" s="273"/>
      <c r="AS839" s="273"/>
      <c r="AT839" s="273"/>
      <c r="AU839" s="273"/>
      <c r="AV839" s="273"/>
      <c r="AW839" s="273"/>
      <c r="AX839" s="273"/>
      <c r="AY839" s="274"/>
      <c r="AZ839" s="274"/>
      <c r="BA839" s="274"/>
      <c r="BB839" s="274"/>
      <c r="BC839" s="273"/>
      <c r="BD839" s="273"/>
      <c r="BE839" s="273"/>
      <c r="BF839" s="273"/>
      <c r="BG839" s="273"/>
      <c r="BH839" s="273"/>
      <c r="BI839" s="273"/>
      <c r="BJ839" s="273"/>
      <c r="BK839" s="273"/>
      <c r="BL839" s="273"/>
      <c r="BM839" s="273"/>
      <c r="BN839" s="273"/>
      <c r="BO839" s="273"/>
      <c r="BP839" s="273"/>
      <c r="BQ839" s="273"/>
      <c r="BR839" s="273"/>
      <c r="BS839" s="273"/>
      <c r="BT839" s="273"/>
      <c r="BU839" s="273"/>
      <c r="BV839" s="273"/>
      <c r="BW839" s="273"/>
      <c r="BX839" s="273"/>
      <c r="BY839" s="273"/>
      <c r="BZ839" s="273"/>
      <c r="CA839" s="273"/>
      <c r="CB839" s="273"/>
      <c r="CC839" s="273"/>
      <c r="CD839" s="273"/>
      <c r="CE839" s="273"/>
      <c r="CF839" s="273"/>
      <c r="CG839" s="273"/>
      <c r="CH839" s="273"/>
      <c r="CI839" s="273"/>
      <c r="CJ839" s="273"/>
      <c r="CK839" s="273"/>
      <c r="CL839" s="273"/>
      <c r="CM839" s="273"/>
      <c r="CN839" s="273"/>
      <c r="CO839" s="273"/>
      <c r="CP839" s="273"/>
      <c r="CQ839" s="273"/>
      <c r="CR839" s="273"/>
      <c r="CS839" s="273"/>
      <c r="CT839" s="273"/>
      <c r="CU839" s="273"/>
      <c r="CV839" s="274"/>
      <c r="CW839" s="274"/>
      <c r="CX839" s="274"/>
      <c r="CY839" s="273"/>
      <c r="CZ839" s="273"/>
      <c r="DA839" s="273"/>
      <c r="DB839" s="273"/>
      <c r="DC839" s="273"/>
      <c r="DD839" s="273"/>
      <c r="DE839" s="273"/>
      <c r="DF839" s="273"/>
      <c r="DM839" s="16"/>
      <c r="DN839" s="16"/>
      <c r="DO839" s="17"/>
      <c r="DP839" s="12"/>
      <c r="DQ839" s="12"/>
      <c r="DR839" s="18"/>
      <c r="DS839" s="19"/>
      <c r="DT839" s="19"/>
      <c r="DU839" s="19"/>
      <c r="DV839" s="19"/>
      <c r="DW839" s="19"/>
      <c r="DX839" s="20"/>
      <c r="DY839" s="20"/>
      <c r="DZ839" s="21"/>
      <c r="EA839" s="21"/>
      <c r="EB839" s="21"/>
      <c r="EC839" s="18"/>
      <c r="ED839" s="21"/>
      <c r="EE839" s="21"/>
      <c r="EF839" s="21"/>
      <c r="EG839" s="21"/>
      <c r="EH839" s="21"/>
      <c r="EI839" s="20"/>
      <c r="EJ839" s="16"/>
      <c r="EK839" s="21"/>
      <c r="EL839" s="21"/>
      <c r="EM839" s="21"/>
      <c r="EN839" s="18"/>
      <c r="EO839" s="22"/>
      <c r="EP839" s="22"/>
      <c r="EQ839" s="22"/>
      <c r="ER839" s="22"/>
      <c r="ES839" s="22"/>
      <c r="ET839" s="20"/>
      <c r="EU839" s="23"/>
      <c r="EV839" s="22"/>
      <c r="EW839" s="22"/>
      <c r="EX839" s="22"/>
      <c r="EY839" s="24"/>
      <c r="EZ839" s="25"/>
      <c r="FA839" s="25"/>
      <c r="FB839" s="25"/>
      <c r="FC839" s="25"/>
      <c r="FD839" s="25"/>
    </row>
    <row r="840" spans="1:160" ht="12.4" customHeight="1" x14ac:dyDescent="0.25">
      <c r="A840" s="290"/>
      <c r="B840" s="205"/>
      <c r="H840" s="292"/>
      <c r="M840" s="205"/>
      <c r="N840" s="205"/>
      <c r="O840" s="205"/>
      <c r="P840" s="205"/>
      <c r="Q840" s="271"/>
      <c r="R840" s="227"/>
      <c r="S840" s="205"/>
      <c r="T840" s="205"/>
      <c r="U840" s="227"/>
      <c r="V840" s="227"/>
      <c r="W840" s="227"/>
      <c r="X840" s="272"/>
      <c r="Y840" s="272"/>
      <c r="Z840" s="227"/>
      <c r="AA840" s="273"/>
      <c r="AB840" s="273"/>
      <c r="AC840" s="273"/>
      <c r="AD840" s="273"/>
      <c r="AE840" s="273"/>
      <c r="AF840" s="273"/>
      <c r="AG840" s="273"/>
      <c r="AH840" s="273"/>
      <c r="AI840" s="273"/>
      <c r="AJ840" s="274"/>
      <c r="AK840" s="274"/>
      <c r="AL840" s="274"/>
      <c r="AM840" s="273"/>
      <c r="AN840" s="273"/>
      <c r="AO840" s="273"/>
      <c r="AP840" s="273"/>
      <c r="AQ840" s="273"/>
      <c r="AR840" s="273"/>
      <c r="AS840" s="273"/>
      <c r="AT840" s="273"/>
      <c r="AU840" s="273"/>
      <c r="AV840" s="273"/>
      <c r="AW840" s="273"/>
      <c r="AX840" s="273"/>
      <c r="AY840" s="273"/>
      <c r="AZ840" s="273"/>
      <c r="BA840" s="273"/>
      <c r="BB840" s="273"/>
      <c r="BC840" s="273"/>
      <c r="BD840" s="273"/>
      <c r="BE840" s="273"/>
      <c r="BF840" s="273"/>
      <c r="BG840" s="273"/>
      <c r="BH840" s="273"/>
      <c r="BI840" s="273"/>
      <c r="BJ840" s="273"/>
      <c r="BK840" s="273"/>
      <c r="BL840" s="273"/>
      <c r="BM840" s="273"/>
      <c r="BN840" s="273"/>
      <c r="BO840" s="273"/>
      <c r="BP840" s="273"/>
      <c r="BQ840" s="273"/>
      <c r="BR840" s="273"/>
      <c r="BS840" s="273"/>
      <c r="BT840" s="273"/>
      <c r="BU840" s="273"/>
      <c r="BV840" s="273"/>
      <c r="BW840" s="273"/>
      <c r="BX840" s="273"/>
      <c r="BY840" s="273"/>
      <c r="BZ840" s="273"/>
      <c r="CA840" s="273"/>
      <c r="CB840" s="273"/>
      <c r="CC840" s="273"/>
      <c r="CD840" s="273"/>
      <c r="CE840" s="273"/>
      <c r="CF840" s="273"/>
      <c r="CG840" s="273"/>
      <c r="CH840" s="273"/>
      <c r="CI840" s="273"/>
      <c r="CJ840" s="273"/>
      <c r="CK840" s="273"/>
      <c r="CL840" s="273"/>
      <c r="CM840" s="273"/>
      <c r="CN840" s="273"/>
      <c r="CO840" s="273"/>
      <c r="CP840" s="273"/>
      <c r="CQ840" s="273"/>
      <c r="CR840" s="273"/>
      <c r="CS840" s="273"/>
      <c r="CT840" s="273"/>
      <c r="CU840" s="274"/>
      <c r="CV840" s="274"/>
      <c r="CW840" s="274"/>
      <c r="CX840" s="274"/>
      <c r="CY840" s="273"/>
      <c r="CZ840" s="273"/>
      <c r="DA840" s="273"/>
      <c r="DB840" s="273"/>
      <c r="DC840" s="273"/>
      <c r="DD840" s="273"/>
      <c r="DE840" s="273"/>
      <c r="DF840" s="273"/>
      <c r="DM840" s="16"/>
      <c r="DN840" s="16"/>
      <c r="DO840" s="17"/>
      <c r="DP840" s="12"/>
      <c r="DQ840" s="12"/>
      <c r="DR840" s="18"/>
      <c r="DS840" s="19"/>
      <c r="DT840" s="19"/>
      <c r="DU840" s="19"/>
      <c r="DV840" s="19"/>
      <c r="DW840" s="19"/>
      <c r="DX840" s="20"/>
      <c r="DY840" s="20"/>
      <c r="DZ840" s="21"/>
      <c r="EA840" s="21"/>
      <c r="EB840" s="21"/>
      <c r="EC840" s="18"/>
      <c r="ED840" s="21"/>
      <c r="EE840" s="21"/>
      <c r="EF840" s="21"/>
      <c r="EG840" s="21"/>
      <c r="EH840" s="21"/>
      <c r="EI840" s="20"/>
      <c r="EJ840" s="16"/>
      <c r="EK840" s="21"/>
      <c r="EL840" s="21"/>
      <c r="EM840" s="21"/>
      <c r="EN840" s="18"/>
      <c r="EO840" s="22"/>
      <c r="EP840" s="22"/>
      <c r="EQ840" s="22"/>
      <c r="ER840" s="22"/>
      <c r="ES840" s="22"/>
      <c r="ET840" s="20"/>
      <c r="EU840" s="23"/>
      <c r="EV840" s="22"/>
      <c r="EW840" s="22"/>
      <c r="EX840" s="22"/>
      <c r="EY840" s="24"/>
      <c r="EZ840" s="25"/>
      <c r="FA840" s="25"/>
      <c r="FB840" s="25"/>
      <c r="FC840" s="25"/>
      <c r="FD840" s="25"/>
    </row>
    <row r="841" spans="1:160" ht="12.4" customHeight="1" x14ac:dyDescent="0.25">
      <c r="A841" s="290"/>
      <c r="B841" s="205"/>
      <c r="H841" s="292"/>
      <c r="M841" s="205"/>
      <c r="N841" s="205"/>
      <c r="O841" s="205"/>
      <c r="P841" s="205"/>
      <c r="Q841" s="271"/>
      <c r="R841" s="227"/>
      <c r="S841" s="205"/>
      <c r="T841" s="205"/>
      <c r="U841" s="227"/>
      <c r="V841" s="227"/>
      <c r="W841" s="227"/>
      <c r="X841" s="272"/>
      <c r="Y841" s="272"/>
      <c r="Z841" s="227"/>
      <c r="AA841" s="273"/>
      <c r="AB841" s="273"/>
      <c r="AC841" s="273"/>
      <c r="AD841" s="273"/>
      <c r="AE841" s="273"/>
      <c r="AF841" s="273"/>
      <c r="AG841" s="273"/>
      <c r="AH841" s="273"/>
      <c r="AI841" s="274"/>
      <c r="AJ841" s="274"/>
      <c r="AK841" s="274"/>
      <c r="AL841" s="274"/>
      <c r="AM841" s="273"/>
      <c r="AN841" s="273"/>
      <c r="AO841" s="273"/>
      <c r="AP841" s="273"/>
      <c r="AQ841" s="273"/>
      <c r="AR841" s="273"/>
      <c r="AS841" s="273"/>
      <c r="AT841" s="273"/>
      <c r="AU841" s="273"/>
      <c r="AV841" s="273"/>
      <c r="AW841" s="273"/>
      <c r="AX841" s="273"/>
      <c r="AY841" s="273"/>
      <c r="AZ841" s="273"/>
      <c r="BA841" s="273"/>
      <c r="BB841" s="273"/>
      <c r="BC841" s="273"/>
      <c r="BD841" s="273"/>
      <c r="BE841" s="273"/>
      <c r="BF841" s="273"/>
      <c r="BG841" s="273"/>
      <c r="BH841" s="273"/>
      <c r="BI841" s="273"/>
      <c r="BJ841" s="273"/>
      <c r="BK841" s="273"/>
      <c r="BL841" s="273"/>
      <c r="BM841" s="273"/>
      <c r="BN841" s="273"/>
      <c r="BO841" s="273"/>
      <c r="BP841" s="273"/>
      <c r="BQ841" s="273"/>
      <c r="BR841" s="273"/>
      <c r="BS841" s="273"/>
      <c r="BT841" s="273"/>
      <c r="BU841" s="273"/>
      <c r="BV841" s="273"/>
      <c r="BW841" s="273"/>
      <c r="BX841" s="273"/>
      <c r="BY841" s="273"/>
      <c r="BZ841" s="273"/>
      <c r="CA841" s="273"/>
      <c r="CB841" s="273"/>
      <c r="CC841" s="273"/>
      <c r="CD841" s="273"/>
      <c r="CE841" s="273"/>
      <c r="CF841" s="273"/>
      <c r="CG841" s="273"/>
      <c r="CH841" s="273"/>
      <c r="CI841" s="273"/>
      <c r="CJ841" s="273"/>
      <c r="CK841" s="273"/>
      <c r="CL841" s="273"/>
      <c r="CM841" s="273"/>
      <c r="CN841" s="273"/>
      <c r="CO841" s="273"/>
      <c r="CP841" s="273"/>
      <c r="CQ841" s="273"/>
      <c r="CR841" s="273"/>
      <c r="CS841" s="273"/>
      <c r="CT841" s="273"/>
      <c r="CU841" s="274"/>
      <c r="CV841" s="274"/>
      <c r="CW841" s="274"/>
      <c r="CX841" s="274"/>
      <c r="CY841" s="273"/>
      <c r="CZ841" s="273"/>
      <c r="DA841" s="273"/>
      <c r="DB841" s="273"/>
      <c r="DC841" s="273"/>
      <c r="DD841" s="273"/>
      <c r="DE841" s="273"/>
      <c r="DF841" s="273"/>
      <c r="DM841" s="16"/>
      <c r="DN841" s="16"/>
      <c r="DO841" s="17"/>
      <c r="DP841" s="12"/>
      <c r="DQ841" s="12"/>
      <c r="DR841" s="18"/>
      <c r="DS841" s="19"/>
      <c r="DT841" s="19"/>
      <c r="DU841" s="19"/>
      <c r="DV841" s="19"/>
      <c r="DW841" s="19"/>
      <c r="DX841" s="20"/>
      <c r="DY841" s="20"/>
      <c r="DZ841" s="21"/>
      <c r="EA841" s="21"/>
      <c r="EB841" s="21"/>
      <c r="EC841" s="18"/>
      <c r="ED841" s="21"/>
      <c r="EE841" s="21"/>
      <c r="EF841" s="21"/>
      <c r="EG841" s="21"/>
      <c r="EH841" s="21"/>
      <c r="EI841" s="20"/>
      <c r="EJ841" s="16"/>
      <c r="EK841" s="21"/>
      <c r="EL841" s="21"/>
      <c r="EM841" s="21"/>
      <c r="EN841" s="18"/>
      <c r="EO841" s="22"/>
      <c r="EP841" s="22"/>
      <c r="EQ841" s="22"/>
      <c r="ER841" s="22"/>
      <c r="ES841" s="22"/>
      <c r="ET841" s="20"/>
      <c r="EU841" s="23"/>
      <c r="EV841" s="22"/>
      <c r="EW841" s="22"/>
      <c r="EX841" s="22"/>
      <c r="EY841" s="24"/>
      <c r="EZ841" s="25"/>
      <c r="FA841" s="25"/>
      <c r="FB841" s="25"/>
      <c r="FC841" s="25"/>
      <c r="FD841" s="25"/>
    </row>
    <row r="842" spans="1:160" ht="12.4" customHeight="1" x14ac:dyDescent="0.25">
      <c r="A842" s="290"/>
      <c r="B842" s="205"/>
      <c r="H842" s="292"/>
      <c r="M842" s="205"/>
      <c r="N842" s="205"/>
      <c r="O842" s="205"/>
      <c r="P842" s="205"/>
      <c r="Q842" s="271"/>
      <c r="R842" s="227"/>
      <c r="S842" s="205"/>
      <c r="T842" s="205"/>
      <c r="U842" s="227"/>
      <c r="V842" s="227"/>
      <c r="W842" s="227"/>
      <c r="X842" s="272"/>
      <c r="Y842" s="272"/>
      <c r="Z842" s="227"/>
      <c r="AA842" s="273"/>
      <c r="AB842" s="273"/>
      <c r="AC842" s="273"/>
      <c r="AD842" s="273"/>
      <c r="AE842" s="273"/>
      <c r="AF842" s="273"/>
      <c r="AG842" s="273"/>
      <c r="AH842" s="273"/>
      <c r="AI842" s="274"/>
      <c r="AJ842" s="274"/>
      <c r="AK842" s="274"/>
      <c r="AL842" s="274"/>
      <c r="AM842" s="273"/>
      <c r="AN842" s="273"/>
      <c r="AO842" s="273"/>
      <c r="AP842" s="273"/>
      <c r="AQ842" s="274"/>
      <c r="AR842" s="274"/>
      <c r="AS842" s="274"/>
      <c r="AT842" s="274"/>
      <c r="AU842" s="273"/>
      <c r="AV842" s="273"/>
      <c r="AW842" s="273"/>
      <c r="AX842" s="273"/>
      <c r="AY842" s="273"/>
      <c r="AZ842" s="273"/>
      <c r="BA842" s="273"/>
      <c r="BB842" s="273"/>
      <c r="BC842" s="273"/>
      <c r="BD842" s="273"/>
      <c r="BE842" s="273"/>
      <c r="BF842" s="273"/>
      <c r="BG842" s="273"/>
      <c r="BH842" s="273"/>
      <c r="BI842" s="273"/>
      <c r="BJ842" s="273"/>
      <c r="BK842" s="273"/>
      <c r="BL842" s="273"/>
      <c r="BM842" s="273"/>
      <c r="BN842" s="273"/>
      <c r="BO842" s="273"/>
      <c r="BP842" s="273"/>
      <c r="BQ842" s="273"/>
      <c r="BR842" s="273"/>
      <c r="BS842" s="273"/>
      <c r="BT842" s="273"/>
      <c r="BU842" s="273"/>
      <c r="BV842" s="273"/>
      <c r="BW842" s="273"/>
      <c r="BX842" s="273"/>
      <c r="BY842" s="273"/>
      <c r="BZ842" s="273"/>
      <c r="CA842" s="273"/>
      <c r="CB842" s="273"/>
      <c r="CC842" s="273"/>
      <c r="CD842" s="273"/>
      <c r="CE842" s="273"/>
      <c r="CF842" s="273"/>
      <c r="CG842" s="273"/>
      <c r="CH842" s="273"/>
      <c r="CI842" s="273"/>
      <c r="CJ842" s="273"/>
      <c r="CK842" s="274"/>
      <c r="CL842" s="273"/>
      <c r="CM842" s="273"/>
      <c r="CN842" s="273"/>
      <c r="CO842" s="273"/>
      <c r="CP842" s="273"/>
      <c r="CQ842" s="273"/>
      <c r="CR842" s="273"/>
      <c r="CS842" s="273"/>
      <c r="CT842" s="273"/>
      <c r="CU842" s="274"/>
      <c r="CV842" s="274"/>
      <c r="CW842" s="274"/>
      <c r="CX842" s="274"/>
      <c r="CY842" s="273"/>
      <c r="CZ842" s="273"/>
      <c r="DA842" s="273"/>
      <c r="DB842" s="273"/>
      <c r="DC842" s="273"/>
      <c r="DD842" s="273"/>
      <c r="DE842" s="273"/>
      <c r="DF842" s="273"/>
      <c r="DM842" s="16"/>
      <c r="DN842" s="16"/>
      <c r="DO842" s="17"/>
      <c r="DP842" s="12"/>
      <c r="DQ842" s="12"/>
      <c r="DR842" s="18"/>
      <c r="DS842" s="19"/>
      <c r="DT842" s="19"/>
      <c r="DU842" s="19"/>
      <c r="DV842" s="19"/>
      <c r="DW842" s="19"/>
      <c r="DX842" s="20"/>
      <c r="DY842" s="20"/>
      <c r="DZ842" s="21"/>
      <c r="EA842" s="21"/>
      <c r="EB842" s="21"/>
      <c r="EC842" s="18"/>
      <c r="ED842" s="21"/>
      <c r="EE842" s="21"/>
      <c r="EF842" s="21"/>
      <c r="EG842" s="21"/>
      <c r="EH842" s="21"/>
      <c r="EI842" s="20"/>
      <c r="EJ842" s="16"/>
      <c r="EK842" s="21"/>
      <c r="EL842" s="21"/>
      <c r="EM842" s="21"/>
      <c r="EN842" s="18"/>
      <c r="EO842" s="22"/>
      <c r="EP842" s="22"/>
      <c r="EQ842" s="22"/>
      <c r="ER842" s="22"/>
      <c r="ES842" s="22"/>
      <c r="ET842" s="20"/>
      <c r="EU842" s="23"/>
      <c r="EV842" s="22"/>
      <c r="EW842" s="22"/>
      <c r="EX842" s="22"/>
      <c r="EY842" s="24"/>
      <c r="EZ842" s="25"/>
      <c r="FA842" s="25"/>
      <c r="FB842" s="25"/>
      <c r="FC842" s="25"/>
      <c r="FD842" s="25"/>
    </row>
    <row r="843" spans="1:160" ht="12.4" customHeight="1" x14ac:dyDescent="0.25">
      <c r="A843" s="290"/>
      <c r="B843" s="205"/>
      <c r="H843" s="292"/>
      <c r="M843" s="205"/>
      <c r="N843" s="205"/>
      <c r="O843" s="205"/>
      <c r="P843" s="205"/>
      <c r="Q843" s="271"/>
      <c r="R843" s="227"/>
      <c r="S843" s="205"/>
      <c r="T843" s="205"/>
      <c r="U843" s="227"/>
      <c r="V843" s="227"/>
      <c r="W843" s="227"/>
      <c r="X843" s="272"/>
      <c r="Y843" s="227"/>
      <c r="Z843" s="227"/>
      <c r="AA843" s="273"/>
      <c r="AB843" s="273"/>
      <c r="AC843" s="273"/>
      <c r="AD843" s="273"/>
      <c r="AE843" s="273"/>
      <c r="AF843" s="273"/>
      <c r="AG843" s="273"/>
      <c r="AH843" s="273"/>
      <c r="AI843" s="273"/>
      <c r="AJ843" s="273"/>
      <c r="AK843" s="273"/>
      <c r="AL843" s="273"/>
      <c r="AM843" s="273"/>
      <c r="AN843" s="273"/>
      <c r="AO843" s="273"/>
      <c r="AP843" s="273"/>
      <c r="AQ843" s="273"/>
      <c r="AR843" s="273"/>
      <c r="AS843" s="273"/>
      <c r="AT843" s="273"/>
      <c r="AU843" s="273"/>
      <c r="AV843" s="273"/>
      <c r="AW843" s="273"/>
      <c r="AX843" s="273"/>
      <c r="AY843" s="274"/>
      <c r="AZ843" s="274"/>
      <c r="BA843" s="274"/>
      <c r="BB843" s="274"/>
      <c r="BC843" s="273"/>
      <c r="BD843" s="273"/>
      <c r="BE843" s="273"/>
      <c r="BF843" s="273"/>
      <c r="BG843" s="273"/>
      <c r="BH843" s="273"/>
      <c r="BI843" s="273"/>
      <c r="BJ843" s="273"/>
      <c r="BK843" s="273"/>
      <c r="BL843" s="273"/>
      <c r="BM843" s="273"/>
      <c r="BN843" s="273"/>
      <c r="BO843" s="273"/>
      <c r="BP843" s="273"/>
      <c r="BQ843" s="273"/>
      <c r="BR843" s="273"/>
      <c r="BS843" s="273"/>
      <c r="BT843" s="273"/>
      <c r="BU843" s="273"/>
      <c r="BV843" s="273"/>
      <c r="BW843" s="273"/>
      <c r="BX843" s="273"/>
      <c r="BY843" s="273"/>
      <c r="BZ843" s="273"/>
      <c r="CA843" s="273"/>
      <c r="CB843" s="273"/>
      <c r="CC843" s="273"/>
      <c r="CD843" s="273"/>
      <c r="CE843" s="273"/>
      <c r="CF843" s="273"/>
      <c r="CG843" s="273"/>
      <c r="CH843" s="273"/>
      <c r="CI843" s="273"/>
      <c r="CJ843" s="273"/>
      <c r="CK843" s="273"/>
      <c r="CL843" s="273"/>
      <c r="CM843" s="273"/>
      <c r="CN843" s="273"/>
      <c r="CO843" s="273"/>
      <c r="CP843" s="273"/>
      <c r="CQ843" s="273"/>
      <c r="CR843" s="273"/>
      <c r="CS843" s="273"/>
      <c r="CT843" s="273"/>
      <c r="CU843" s="273"/>
      <c r="CV843" s="273"/>
      <c r="CW843" s="273"/>
      <c r="CX843" s="273"/>
      <c r="CY843" s="273"/>
      <c r="CZ843" s="273"/>
      <c r="DA843" s="273"/>
      <c r="DB843" s="273"/>
      <c r="DC843" s="273"/>
      <c r="DD843" s="273"/>
      <c r="DE843" s="273"/>
      <c r="DF843" s="273"/>
      <c r="DM843" s="16"/>
      <c r="DN843" s="16"/>
      <c r="DO843" s="17"/>
      <c r="DP843" s="12"/>
      <c r="DQ843" s="12"/>
      <c r="DR843" s="18"/>
      <c r="DS843" s="19"/>
      <c r="DT843" s="19"/>
      <c r="DU843" s="19"/>
      <c r="DV843" s="19"/>
      <c r="DW843" s="19"/>
      <c r="DX843" s="20"/>
      <c r="DY843" s="20"/>
      <c r="DZ843" s="21"/>
      <c r="EA843" s="21"/>
      <c r="EB843" s="21"/>
      <c r="EC843" s="18"/>
      <c r="ED843" s="21"/>
      <c r="EE843" s="21"/>
      <c r="EF843" s="21"/>
      <c r="EG843" s="21"/>
      <c r="EH843" s="21"/>
      <c r="EI843" s="20"/>
      <c r="EJ843" s="16"/>
      <c r="EK843" s="21"/>
      <c r="EL843" s="21"/>
      <c r="EM843" s="21"/>
      <c r="EN843" s="18"/>
      <c r="EO843" s="22"/>
      <c r="EP843" s="22"/>
      <c r="EQ843" s="22"/>
      <c r="ER843" s="22"/>
      <c r="ES843" s="22"/>
      <c r="ET843" s="20"/>
      <c r="EU843" s="23"/>
      <c r="EV843" s="22"/>
      <c r="EW843" s="22"/>
      <c r="EX843" s="22"/>
      <c r="EY843" s="24"/>
      <c r="EZ843" s="25"/>
      <c r="FA843" s="25"/>
      <c r="FB843" s="25"/>
      <c r="FC843" s="25"/>
      <c r="FD843" s="25"/>
    </row>
    <row r="844" spans="1:160" ht="12.4" customHeight="1" x14ac:dyDescent="0.25">
      <c r="A844" s="290"/>
      <c r="B844" s="205"/>
      <c r="H844" s="292"/>
      <c r="M844" s="205"/>
      <c r="N844" s="205"/>
      <c r="O844" s="205"/>
      <c r="P844" s="205"/>
      <c r="Q844" s="271"/>
      <c r="R844" s="227"/>
      <c r="S844" s="205"/>
      <c r="T844" s="205"/>
      <c r="U844" s="227"/>
      <c r="V844" s="227"/>
      <c r="W844" s="227"/>
      <c r="X844" s="272"/>
      <c r="Y844" s="272"/>
      <c r="Z844" s="227"/>
      <c r="AA844" s="273"/>
      <c r="AB844" s="273"/>
      <c r="AC844" s="273"/>
      <c r="AD844" s="273"/>
      <c r="AE844" s="273"/>
      <c r="AF844" s="273"/>
      <c r="AG844" s="273"/>
      <c r="AH844" s="273"/>
      <c r="AI844" s="273"/>
      <c r="AJ844" s="273"/>
      <c r="AK844" s="273"/>
      <c r="AL844" s="273"/>
      <c r="AM844" s="273"/>
      <c r="AN844" s="273"/>
      <c r="AO844" s="273"/>
      <c r="AP844" s="273"/>
      <c r="AQ844" s="273"/>
      <c r="AR844" s="273"/>
      <c r="AS844" s="273"/>
      <c r="AT844" s="273"/>
      <c r="AU844" s="273"/>
      <c r="AV844" s="273"/>
      <c r="AW844" s="273"/>
      <c r="AX844" s="273"/>
      <c r="AY844" s="274"/>
      <c r="AZ844" s="274"/>
      <c r="BA844" s="274"/>
      <c r="BB844" s="274"/>
      <c r="BC844" s="273"/>
      <c r="BD844" s="273"/>
      <c r="BE844" s="273"/>
      <c r="BF844" s="273"/>
      <c r="BG844" s="273"/>
      <c r="BH844" s="273"/>
      <c r="BI844" s="273"/>
      <c r="BJ844" s="273"/>
      <c r="BK844" s="273"/>
      <c r="BL844" s="273"/>
      <c r="BM844" s="273"/>
      <c r="BN844" s="273"/>
      <c r="BO844" s="273"/>
      <c r="BP844" s="273"/>
      <c r="BQ844" s="273"/>
      <c r="BR844" s="273"/>
      <c r="BS844" s="273"/>
      <c r="BT844" s="273"/>
      <c r="BU844" s="273"/>
      <c r="BV844" s="273"/>
      <c r="BW844" s="273"/>
      <c r="BX844" s="273"/>
      <c r="BY844" s="273"/>
      <c r="BZ844" s="273"/>
      <c r="CA844" s="273"/>
      <c r="CB844" s="273"/>
      <c r="CC844" s="273"/>
      <c r="CD844" s="273"/>
      <c r="CE844" s="273"/>
      <c r="CF844" s="273"/>
      <c r="CG844" s="273"/>
      <c r="CH844" s="273"/>
      <c r="CI844" s="273"/>
      <c r="CJ844" s="273"/>
      <c r="CK844" s="273"/>
      <c r="CL844" s="273"/>
      <c r="CM844" s="273"/>
      <c r="CN844" s="273"/>
      <c r="CO844" s="273"/>
      <c r="CP844" s="273"/>
      <c r="CQ844" s="273"/>
      <c r="CR844" s="273"/>
      <c r="CS844" s="273"/>
      <c r="CT844" s="273"/>
      <c r="CU844" s="273"/>
      <c r="CV844" s="273"/>
      <c r="CW844" s="273"/>
      <c r="CX844" s="274"/>
      <c r="CY844" s="273"/>
      <c r="CZ844" s="273"/>
      <c r="DA844" s="273"/>
      <c r="DB844" s="273"/>
      <c r="DC844" s="273"/>
      <c r="DD844" s="273"/>
      <c r="DE844" s="273"/>
      <c r="DF844" s="273"/>
      <c r="DM844" s="16"/>
      <c r="DN844" s="16"/>
      <c r="DO844" s="17"/>
      <c r="DP844" s="12"/>
      <c r="DQ844" s="12"/>
      <c r="DR844" s="18"/>
      <c r="DS844" s="19"/>
      <c r="DT844" s="19"/>
      <c r="DU844" s="19"/>
      <c r="DV844" s="19"/>
      <c r="DW844" s="19"/>
      <c r="DX844" s="20"/>
      <c r="DY844" s="20"/>
      <c r="DZ844" s="21"/>
      <c r="EA844" s="21"/>
      <c r="EB844" s="21"/>
      <c r="EC844" s="18"/>
      <c r="ED844" s="21"/>
      <c r="EE844" s="21"/>
      <c r="EF844" s="21"/>
      <c r="EG844" s="21"/>
      <c r="EH844" s="21"/>
      <c r="EI844" s="20"/>
      <c r="EJ844" s="16"/>
      <c r="EK844" s="21"/>
      <c r="EL844" s="21"/>
      <c r="EM844" s="21"/>
      <c r="EN844" s="18"/>
      <c r="EO844" s="22"/>
      <c r="EP844" s="22"/>
      <c r="EQ844" s="22"/>
      <c r="ER844" s="22"/>
      <c r="ES844" s="22"/>
      <c r="ET844" s="20"/>
      <c r="EU844" s="23"/>
      <c r="EV844" s="22"/>
      <c r="EW844" s="22"/>
      <c r="EX844" s="22"/>
      <c r="EY844" s="24"/>
      <c r="EZ844" s="25"/>
      <c r="FA844" s="25"/>
      <c r="FB844" s="25"/>
      <c r="FC844" s="25"/>
      <c r="FD844" s="25"/>
    </row>
    <row r="845" spans="1:160" ht="12.4" customHeight="1" x14ac:dyDescent="0.25">
      <c r="A845" s="290"/>
      <c r="B845" s="205"/>
      <c r="H845" s="292"/>
      <c r="M845" s="205"/>
      <c r="N845" s="205"/>
      <c r="O845" s="205"/>
      <c r="P845" s="205"/>
      <c r="Q845" s="271"/>
      <c r="R845" s="227"/>
      <c r="S845" s="205"/>
      <c r="T845" s="205"/>
      <c r="U845" s="227"/>
      <c r="V845" s="227"/>
      <c r="W845" s="227"/>
      <c r="X845" s="227"/>
      <c r="Y845" s="272"/>
      <c r="Z845" s="227"/>
      <c r="AA845" s="273"/>
      <c r="AB845" s="273"/>
      <c r="AC845" s="273"/>
      <c r="AD845" s="273"/>
      <c r="AE845" s="273"/>
      <c r="AF845" s="273"/>
      <c r="AG845" s="273"/>
      <c r="AH845" s="273"/>
      <c r="AI845" s="274"/>
      <c r="AJ845" s="274"/>
      <c r="AK845" s="274"/>
      <c r="AL845" s="274"/>
      <c r="AM845" s="273"/>
      <c r="AN845" s="273"/>
      <c r="AO845" s="273"/>
      <c r="AP845" s="273"/>
      <c r="AQ845" s="273"/>
      <c r="AR845" s="273"/>
      <c r="AS845" s="273"/>
      <c r="AT845" s="273"/>
      <c r="AU845" s="273"/>
      <c r="AV845" s="273"/>
      <c r="AW845" s="273"/>
      <c r="AX845" s="273"/>
      <c r="AY845" s="273"/>
      <c r="AZ845" s="273"/>
      <c r="BA845" s="273"/>
      <c r="BB845" s="273"/>
      <c r="BC845" s="273"/>
      <c r="BD845" s="273"/>
      <c r="BE845" s="273"/>
      <c r="BF845" s="273"/>
      <c r="BG845" s="273"/>
      <c r="BH845" s="273"/>
      <c r="BI845" s="273"/>
      <c r="BJ845" s="273"/>
      <c r="BK845" s="273"/>
      <c r="BL845" s="273"/>
      <c r="BM845" s="273"/>
      <c r="BN845" s="273"/>
      <c r="BO845" s="273"/>
      <c r="BP845" s="273"/>
      <c r="BQ845" s="273"/>
      <c r="BR845" s="273"/>
      <c r="BS845" s="273"/>
      <c r="BT845" s="273"/>
      <c r="BU845" s="273"/>
      <c r="BV845" s="273"/>
      <c r="BW845" s="273"/>
      <c r="BX845" s="273"/>
      <c r="BY845" s="273"/>
      <c r="BZ845" s="273"/>
      <c r="CA845" s="273"/>
      <c r="CB845" s="273"/>
      <c r="CC845" s="273"/>
      <c r="CD845" s="273"/>
      <c r="CE845" s="273"/>
      <c r="CF845" s="273"/>
      <c r="CG845" s="273"/>
      <c r="CH845" s="273"/>
      <c r="CI845" s="273"/>
      <c r="CJ845" s="273"/>
      <c r="CK845" s="273"/>
      <c r="CL845" s="273"/>
      <c r="CM845" s="273"/>
      <c r="CN845" s="273"/>
      <c r="CO845" s="273"/>
      <c r="CP845" s="273"/>
      <c r="CQ845" s="273"/>
      <c r="CR845" s="273"/>
      <c r="CS845" s="273"/>
      <c r="CT845" s="273"/>
      <c r="CU845" s="274"/>
      <c r="CV845" s="274"/>
      <c r="CW845" s="273"/>
      <c r="CX845" s="274"/>
      <c r="CY845" s="273"/>
      <c r="CZ845" s="273"/>
      <c r="DA845" s="273"/>
      <c r="DB845" s="273"/>
      <c r="DC845" s="273"/>
      <c r="DD845" s="273"/>
      <c r="DE845" s="273"/>
      <c r="DF845" s="273"/>
      <c r="DM845" s="16"/>
      <c r="DN845" s="16"/>
      <c r="DO845" s="17"/>
      <c r="DP845" s="12"/>
      <c r="DQ845" s="12"/>
      <c r="DR845" s="18"/>
      <c r="DS845" s="19"/>
      <c r="DT845" s="19"/>
      <c r="DU845" s="19"/>
      <c r="DV845" s="19"/>
      <c r="DW845" s="19"/>
      <c r="DX845" s="20"/>
      <c r="DY845" s="20"/>
      <c r="DZ845" s="21"/>
      <c r="EA845" s="21"/>
      <c r="EB845" s="21"/>
      <c r="EC845" s="18"/>
      <c r="ED845" s="21"/>
      <c r="EE845" s="21"/>
      <c r="EF845" s="21"/>
      <c r="EG845" s="21"/>
      <c r="EH845" s="21"/>
      <c r="EI845" s="20"/>
      <c r="EJ845" s="16"/>
      <c r="EK845" s="21"/>
      <c r="EL845" s="21"/>
      <c r="EM845" s="21"/>
      <c r="EN845" s="18"/>
      <c r="EO845" s="22"/>
      <c r="EP845" s="22"/>
      <c r="EQ845" s="22"/>
      <c r="ER845" s="22"/>
      <c r="ES845" s="22"/>
      <c r="ET845" s="20"/>
      <c r="EU845" s="23"/>
      <c r="EV845" s="22"/>
      <c r="EW845" s="22"/>
      <c r="EX845" s="22"/>
      <c r="EY845" s="24"/>
      <c r="EZ845" s="25"/>
      <c r="FA845" s="25"/>
      <c r="FB845" s="25"/>
      <c r="FC845" s="25"/>
      <c r="FD845" s="25"/>
    </row>
    <row r="846" spans="1:160" ht="12.4" customHeight="1" x14ac:dyDescent="0.25">
      <c r="A846" s="290"/>
      <c r="B846" s="205"/>
      <c r="H846" s="292"/>
      <c r="M846" s="205"/>
      <c r="N846" s="205"/>
      <c r="O846" s="205"/>
      <c r="P846" s="205"/>
      <c r="Q846" s="271"/>
      <c r="R846" s="227"/>
      <c r="S846" s="205"/>
      <c r="T846" s="205"/>
      <c r="U846" s="227"/>
      <c r="V846" s="227"/>
      <c r="W846" s="227"/>
      <c r="X846" s="272"/>
      <c r="Y846" s="272"/>
      <c r="Z846" s="227"/>
      <c r="AA846" s="273"/>
      <c r="AB846" s="273"/>
      <c r="AC846" s="273"/>
      <c r="AD846" s="273"/>
      <c r="AE846" s="273"/>
      <c r="AF846" s="273"/>
      <c r="AG846" s="273"/>
      <c r="AH846" s="273"/>
      <c r="AI846" s="274"/>
      <c r="AJ846" s="274"/>
      <c r="AK846" s="274"/>
      <c r="AL846" s="274"/>
      <c r="AM846" s="273"/>
      <c r="AN846" s="273"/>
      <c r="AO846" s="273"/>
      <c r="AP846" s="273"/>
      <c r="AQ846" s="273"/>
      <c r="AR846" s="273"/>
      <c r="AS846" s="273"/>
      <c r="AT846" s="273"/>
      <c r="AU846" s="273"/>
      <c r="AV846" s="273"/>
      <c r="AW846" s="273"/>
      <c r="AX846" s="273"/>
      <c r="AY846" s="273"/>
      <c r="AZ846" s="273"/>
      <c r="BA846" s="273"/>
      <c r="BB846" s="273"/>
      <c r="BC846" s="273"/>
      <c r="BD846" s="273"/>
      <c r="BE846" s="273"/>
      <c r="BF846" s="273"/>
      <c r="BG846" s="273"/>
      <c r="BH846" s="273"/>
      <c r="BI846" s="273"/>
      <c r="BJ846" s="273"/>
      <c r="BK846" s="273"/>
      <c r="BL846" s="273"/>
      <c r="BM846" s="273"/>
      <c r="BN846" s="273"/>
      <c r="BO846" s="273"/>
      <c r="BP846" s="273"/>
      <c r="BQ846" s="273"/>
      <c r="BR846" s="273"/>
      <c r="BS846" s="273"/>
      <c r="BT846" s="273"/>
      <c r="BU846" s="273"/>
      <c r="BV846" s="273"/>
      <c r="BW846" s="273"/>
      <c r="BX846" s="273"/>
      <c r="BY846" s="273"/>
      <c r="BZ846" s="273"/>
      <c r="CA846" s="273"/>
      <c r="CB846" s="273"/>
      <c r="CC846" s="273"/>
      <c r="CD846" s="273"/>
      <c r="CE846" s="273"/>
      <c r="CF846" s="273"/>
      <c r="CG846" s="273"/>
      <c r="CH846" s="273"/>
      <c r="CI846" s="273"/>
      <c r="CJ846" s="273"/>
      <c r="CK846" s="273"/>
      <c r="CL846" s="273"/>
      <c r="CM846" s="273"/>
      <c r="CN846" s="273"/>
      <c r="CO846" s="273"/>
      <c r="CP846" s="273"/>
      <c r="CQ846" s="273"/>
      <c r="CR846" s="273"/>
      <c r="CS846" s="273"/>
      <c r="CT846" s="273"/>
      <c r="CU846" s="274"/>
      <c r="CV846" s="274"/>
      <c r="CW846" s="274"/>
      <c r="CX846" s="274"/>
      <c r="CY846" s="273"/>
      <c r="CZ846" s="273"/>
      <c r="DA846" s="273"/>
      <c r="DB846" s="273"/>
      <c r="DC846" s="273"/>
      <c r="DD846" s="273"/>
      <c r="DE846" s="273"/>
      <c r="DF846" s="273"/>
      <c r="DM846" s="16"/>
      <c r="DN846" s="16"/>
      <c r="DO846" s="17"/>
      <c r="DP846" s="12"/>
      <c r="DQ846" s="12"/>
      <c r="DR846" s="18"/>
      <c r="DS846" s="19"/>
      <c r="DT846" s="19"/>
      <c r="DU846" s="19"/>
      <c r="DV846" s="19"/>
      <c r="DW846" s="19"/>
      <c r="DX846" s="20"/>
      <c r="DY846" s="20"/>
      <c r="DZ846" s="21"/>
      <c r="EA846" s="21"/>
      <c r="EB846" s="21"/>
      <c r="EC846" s="18"/>
      <c r="ED846" s="21"/>
      <c r="EE846" s="21"/>
      <c r="EF846" s="21"/>
      <c r="EG846" s="21"/>
      <c r="EH846" s="21"/>
      <c r="EI846" s="20"/>
      <c r="EJ846" s="16"/>
      <c r="EK846" s="21"/>
      <c r="EL846" s="21"/>
      <c r="EM846" s="21"/>
      <c r="EN846" s="18"/>
      <c r="EO846" s="22"/>
      <c r="EP846" s="22"/>
      <c r="EQ846" s="22"/>
      <c r="ER846" s="22"/>
      <c r="ES846" s="22"/>
      <c r="ET846" s="20"/>
      <c r="EU846" s="23"/>
      <c r="EV846" s="22"/>
      <c r="EW846" s="22"/>
      <c r="EX846" s="22"/>
      <c r="EY846" s="24"/>
      <c r="EZ846" s="25"/>
      <c r="FA846" s="25"/>
      <c r="FB846" s="25"/>
      <c r="FC846" s="25"/>
      <c r="FD846" s="25"/>
    </row>
    <row r="847" spans="1:160" ht="12.4" customHeight="1" x14ac:dyDescent="0.25">
      <c r="A847" s="290"/>
      <c r="B847" s="205"/>
      <c r="H847" s="292"/>
      <c r="M847" s="205"/>
      <c r="N847" s="205"/>
      <c r="O847" s="205"/>
      <c r="P847" s="271"/>
      <c r="Q847" s="271"/>
      <c r="R847" s="227"/>
      <c r="S847" s="205"/>
      <c r="T847" s="205"/>
      <c r="U847" s="227"/>
      <c r="V847" s="227"/>
      <c r="W847" s="227"/>
      <c r="X847" s="272"/>
      <c r="Y847" s="272"/>
      <c r="Z847" s="227"/>
      <c r="AA847" s="273"/>
      <c r="AB847" s="273"/>
      <c r="AC847" s="273"/>
      <c r="AD847" s="273"/>
      <c r="AE847" s="273"/>
      <c r="AF847" s="273"/>
      <c r="AG847" s="273"/>
      <c r="AH847" s="273"/>
      <c r="AI847" s="273"/>
      <c r="AJ847" s="273"/>
      <c r="AK847" s="273"/>
      <c r="AL847" s="273"/>
      <c r="AM847" s="273"/>
      <c r="AN847" s="273"/>
      <c r="AO847" s="273"/>
      <c r="AP847" s="273"/>
      <c r="AQ847" s="273"/>
      <c r="AR847" s="273"/>
      <c r="AS847" s="273"/>
      <c r="AT847" s="273"/>
      <c r="AU847" s="273"/>
      <c r="AV847" s="273"/>
      <c r="AW847" s="273"/>
      <c r="AX847" s="273"/>
      <c r="AY847" s="274"/>
      <c r="AZ847" s="274"/>
      <c r="BA847" s="274"/>
      <c r="BB847" s="274"/>
      <c r="BC847" s="273"/>
      <c r="BD847" s="273"/>
      <c r="BE847" s="273"/>
      <c r="BF847" s="273"/>
      <c r="BG847" s="273"/>
      <c r="BH847" s="273"/>
      <c r="BI847" s="273"/>
      <c r="BJ847" s="273"/>
      <c r="BK847" s="273"/>
      <c r="BL847" s="273"/>
      <c r="BM847" s="273"/>
      <c r="BN847" s="273"/>
      <c r="BO847" s="273"/>
      <c r="BP847" s="273"/>
      <c r="BQ847" s="273"/>
      <c r="BR847" s="273"/>
      <c r="BS847" s="273"/>
      <c r="BT847" s="273"/>
      <c r="BU847" s="273"/>
      <c r="BV847" s="273"/>
      <c r="BW847" s="273"/>
      <c r="BX847" s="273"/>
      <c r="BY847" s="273"/>
      <c r="BZ847" s="273"/>
      <c r="CA847" s="273"/>
      <c r="CB847" s="273"/>
      <c r="CC847" s="273"/>
      <c r="CD847" s="273"/>
      <c r="CE847" s="273"/>
      <c r="CF847" s="273"/>
      <c r="CG847" s="273"/>
      <c r="CH847" s="273"/>
      <c r="CI847" s="273"/>
      <c r="CJ847" s="273"/>
      <c r="CK847" s="273"/>
      <c r="CL847" s="273"/>
      <c r="CM847" s="273"/>
      <c r="CN847" s="273"/>
      <c r="CO847" s="273"/>
      <c r="CP847" s="273"/>
      <c r="CQ847" s="273"/>
      <c r="CR847" s="273"/>
      <c r="CS847" s="273"/>
      <c r="CT847" s="273"/>
      <c r="CU847" s="273"/>
      <c r="CV847" s="273"/>
      <c r="CW847" s="273"/>
      <c r="CX847" s="274"/>
      <c r="CY847" s="273"/>
      <c r="CZ847" s="273"/>
      <c r="DA847" s="273"/>
      <c r="DB847" s="273"/>
      <c r="DC847" s="273"/>
      <c r="DD847" s="273"/>
      <c r="DE847" s="273"/>
      <c r="DF847" s="273"/>
      <c r="DM847" s="16"/>
      <c r="DN847" s="16"/>
      <c r="DO847" s="17"/>
      <c r="DP847" s="12"/>
      <c r="DQ847" s="12"/>
      <c r="DR847" s="18"/>
      <c r="DS847" s="19"/>
      <c r="DT847" s="19"/>
      <c r="DU847" s="19"/>
      <c r="DV847" s="19"/>
      <c r="DW847" s="19"/>
      <c r="DX847" s="20"/>
      <c r="DY847" s="20"/>
      <c r="DZ847" s="21"/>
      <c r="EA847" s="21"/>
      <c r="EB847" s="21"/>
      <c r="EC847" s="18"/>
      <c r="ED847" s="21"/>
      <c r="EE847" s="21"/>
      <c r="EF847" s="21"/>
      <c r="EG847" s="21"/>
      <c r="EH847" s="21"/>
      <c r="EI847" s="20"/>
      <c r="EJ847" s="16"/>
      <c r="EK847" s="21"/>
      <c r="EL847" s="21"/>
      <c r="EM847" s="21"/>
      <c r="EN847" s="18"/>
      <c r="EO847" s="22"/>
      <c r="EP847" s="22"/>
      <c r="EQ847" s="22"/>
      <c r="ER847" s="22"/>
      <c r="ES847" s="22"/>
      <c r="ET847" s="20"/>
      <c r="EU847" s="23"/>
      <c r="EV847" s="22"/>
      <c r="EW847" s="22"/>
      <c r="EX847" s="22"/>
      <c r="EY847" s="24"/>
      <c r="EZ847" s="25"/>
      <c r="FA847" s="25"/>
      <c r="FB847" s="25"/>
      <c r="FC847" s="25"/>
      <c r="FD847" s="25"/>
    </row>
    <row r="848" spans="1:160" ht="12.4" customHeight="1" x14ac:dyDescent="0.25">
      <c r="A848" s="290"/>
      <c r="B848" s="205"/>
      <c r="H848" s="292"/>
      <c r="M848" s="205"/>
      <c r="N848" s="205"/>
      <c r="O848" s="205"/>
      <c r="P848" s="205"/>
      <c r="Q848" s="271"/>
      <c r="R848" s="227"/>
      <c r="S848" s="205"/>
      <c r="T848" s="205"/>
      <c r="U848" s="227"/>
      <c r="V848" s="227"/>
      <c r="W848" s="227"/>
      <c r="X848" s="272"/>
      <c r="Y848" s="272"/>
      <c r="Z848" s="227"/>
      <c r="AA848" s="274"/>
      <c r="AB848" s="273"/>
      <c r="AC848" s="273"/>
      <c r="AD848" s="273"/>
      <c r="AE848" s="274"/>
      <c r="AF848" s="273"/>
      <c r="AG848" s="273"/>
      <c r="AH848" s="273"/>
      <c r="AI848" s="274"/>
      <c r="AJ848" s="273"/>
      <c r="AK848" s="274"/>
      <c r="AL848" s="274"/>
      <c r="AM848" s="274"/>
      <c r="AN848" s="273"/>
      <c r="AO848" s="273"/>
      <c r="AP848" s="273"/>
      <c r="AQ848" s="274"/>
      <c r="AR848" s="273"/>
      <c r="AS848" s="273"/>
      <c r="AT848" s="274"/>
      <c r="AU848" s="274"/>
      <c r="AV848" s="273"/>
      <c r="AW848" s="273"/>
      <c r="AX848" s="273"/>
      <c r="AY848" s="274"/>
      <c r="AZ848" s="273"/>
      <c r="BA848" s="273"/>
      <c r="BB848" s="273"/>
      <c r="BC848" s="274"/>
      <c r="BD848" s="273"/>
      <c r="BE848" s="273"/>
      <c r="BF848" s="273"/>
      <c r="BG848" s="274"/>
      <c r="BH848" s="273"/>
      <c r="BI848" s="273"/>
      <c r="BJ848" s="273"/>
      <c r="BK848" s="274"/>
      <c r="BL848" s="273"/>
      <c r="BM848" s="273"/>
      <c r="BN848" s="273"/>
      <c r="BO848" s="274"/>
      <c r="BP848" s="273"/>
      <c r="BQ848" s="273"/>
      <c r="BR848" s="273"/>
      <c r="BS848" s="274"/>
      <c r="BT848" s="273"/>
      <c r="BU848" s="273"/>
      <c r="BV848" s="273"/>
      <c r="BW848" s="274"/>
      <c r="BX848" s="273"/>
      <c r="BY848" s="273"/>
      <c r="BZ848" s="273"/>
      <c r="CA848" s="274"/>
      <c r="CB848" s="273"/>
      <c r="CC848" s="273"/>
      <c r="CD848" s="273"/>
      <c r="CE848" s="274"/>
      <c r="CF848" s="273"/>
      <c r="CG848" s="273"/>
      <c r="CH848" s="273"/>
      <c r="CI848" s="274"/>
      <c r="CJ848" s="273"/>
      <c r="CK848" s="273"/>
      <c r="CL848" s="273"/>
      <c r="CM848" s="274"/>
      <c r="CN848" s="273"/>
      <c r="CO848" s="273"/>
      <c r="CP848" s="273"/>
      <c r="CQ848" s="274"/>
      <c r="CR848" s="273"/>
      <c r="CS848" s="273"/>
      <c r="CT848" s="273"/>
      <c r="CU848" s="274"/>
      <c r="CV848" s="274"/>
      <c r="CW848" s="274"/>
      <c r="CX848" s="273"/>
      <c r="CY848" s="274"/>
      <c r="CZ848" s="273"/>
      <c r="DA848" s="273"/>
      <c r="DB848" s="273"/>
      <c r="DC848" s="274"/>
      <c r="DD848" s="273"/>
      <c r="DE848" s="273"/>
      <c r="DF848" s="273"/>
      <c r="DM848" s="16"/>
      <c r="DN848" s="16"/>
      <c r="DO848" s="17"/>
      <c r="DP848" s="12"/>
      <c r="DQ848" s="12"/>
      <c r="DR848" s="18"/>
      <c r="DS848" s="19"/>
      <c r="DT848" s="19"/>
      <c r="DU848" s="19"/>
      <c r="DV848" s="19"/>
      <c r="DW848" s="19"/>
      <c r="DX848" s="20"/>
      <c r="DY848" s="20"/>
      <c r="DZ848" s="21"/>
      <c r="EA848" s="21"/>
      <c r="EB848" s="21"/>
      <c r="EC848" s="18"/>
      <c r="ED848" s="21"/>
      <c r="EE848" s="21"/>
      <c r="EF848" s="21"/>
      <c r="EG848" s="21"/>
      <c r="EH848" s="21"/>
      <c r="EI848" s="20"/>
      <c r="EJ848" s="16"/>
      <c r="EK848" s="21"/>
      <c r="EL848" s="21"/>
      <c r="EM848" s="21"/>
      <c r="EN848" s="18"/>
      <c r="EO848" s="22"/>
      <c r="EP848" s="22"/>
      <c r="EQ848" s="22"/>
      <c r="ER848" s="22"/>
      <c r="ES848" s="22"/>
      <c r="ET848" s="20"/>
      <c r="EU848" s="23"/>
      <c r="EV848" s="22"/>
      <c r="EW848" s="22"/>
      <c r="EX848" s="22"/>
      <c r="EY848" s="24"/>
      <c r="EZ848" s="25"/>
      <c r="FA848" s="25"/>
      <c r="FB848" s="25"/>
      <c r="FC848" s="25"/>
      <c r="FD848" s="25"/>
    </row>
    <row r="849" spans="1:160" ht="12.4" customHeight="1" x14ac:dyDescent="0.25">
      <c r="A849" s="290"/>
      <c r="B849" s="205"/>
      <c r="H849" s="292"/>
      <c r="M849" s="205"/>
      <c r="N849" s="205"/>
      <c r="O849" s="205"/>
      <c r="P849" s="205"/>
      <c r="Q849" s="271"/>
      <c r="R849" s="227"/>
      <c r="S849" s="205"/>
      <c r="T849" s="205"/>
      <c r="U849" s="227"/>
      <c r="V849" s="227"/>
      <c r="W849" s="227"/>
      <c r="X849" s="272"/>
      <c r="Y849" s="272"/>
      <c r="Z849" s="227"/>
      <c r="AA849" s="273"/>
      <c r="AB849" s="273"/>
      <c r="AC849" s="273"/>
      <c r="AD849" s="273"/>
      <c r="AE849" s="273"/>
      <c r="AF849" s="273"/>
      <c r="AG849" s="273"/>
      <c r="AH849" s="273"/>
      <c r="AI849" s="274"/>
      <c r="AJ849" s="274"/>
      <c r="AK849" s="274"/>
      <c r="AL849" s="274"/>
      <c r="AM849" s="273"/>
      <c r="AN849" s="273"/>
      <c r="AO849" s="273"/>
      <c r="AP849" s="273"/>
      <c r="AQ849" s="273"/>
      <c r="AR849" s="273"/>
      <c r="AS849" s="273"/>
      <c r="AT849" s="273"/>
      <c r="AU849" s="273"/>
      <c r="AV849" s="273"/>
      <c r="AW849" s="273"/>
      <c r="AX849" s="273"/>
      <c r="AY849" s="274"/>
      <c r="AZ849" s="273"/>
      <c r="BA849" s="273"/>
      <c r="BB849" s="273"/>
      <c r="BC849" s="273"/>
      <c r="BD849" s="273"/>
      <c r="BE849" s="273"/>
      <c r="BF849" s="273"/>
      <c r="BG849" s="273"/>
      <c r="BH849" s="273"/>
      <c r="BI849" s="273"/>
      <c r="BJ849" s="273"/>
      <c r="BK849" s="273"/>
      <c r="BL849" s="273"/>
      <c r="BM849" s="273"/>
      <c r="BN849" s="273"/>
      <c r="BO849" s="273"/>
      <c r="BP849" s="273"/>
      <c r="BQ849" s="273"/>
      <c r="BR849" s="273"/>
      <c r="BS849" s="274"/>
      <c r="BT849" s="273"/>
      <c r="BU849" s="273"/>
      <c r="BV849" s="273"/>
      <c r="BW849" s="273"/>
      <c r="BX849" s="273"/>
      <c r="BY849" s="273"/>
      <c r="BZ849" s="273"/>
      <c r="CA849" s="273"/>
      <c r="CB849" s="273"/>
      <c r="CC849" s="273"/>
      <c r="CD849" s="273"/>
      <c r="CE849" s="273"/>
      <c r="CF849" s="273"/>
      <c r="CG849" s="273"/>
      <c r="CH849" s="273"/>
      <c r="CI849" s="273"/>
      <c r="CJ849" s="273"/>
      <c r="CK849" s="273"/>
      <c r="CL849" s="273"/>
      <c r="CM849" s="273"/>
      <c r="CN849" s="273"/>
      <c r="CO849" s="273"/>
      <c r="CP849" s="273"/>
      <c r="CQ849" s="273"/>
      <c r="CR849" s="273"/>
      <c r="CS849" s="273"/>
      <c r="CT849" s="273"/>
      <c r="CU849" s="274"/>
      <c r="CV849" s="273"/>
      <c r="CW849" s="274"/>
      <c r="CX849" s="274"/>
      <c r="CY849" s="274"/>
      <c r="CZ849" s="273"/>
      <c r="DA849" s="273"/>
      <c r="DB849" s="273"/>
      <c r="DC849" s="273"/>
      <c r="DD849" s="273"/>
      <c r="DE849" s="273"/>
      <c r="DF849" s="273"/>
      <c r="DM849" s="16"/>
      <c r="DN849" s="16"/>
      <c r="DO849" s="17"/>
      <c r="DP849" s="12"/>
      <c r="DQ849" s="12"/>
      <c r="DR849" s="18"/>
      <c r="DS849" s="19"/>
      <c r="DT849" s="19"/>
      <c r="DU849" s="19"/>
      <c r="DV849" s="19"/>
      <c r="DW849" s="19"/>
      <c r="DX849" s="20"/>
      <c r="DY849" s="20"/>
      <c r="DZ849" s="21"/>
      <c r="EA849" s="21"/>
      <c r="EB849" s="21"/>
      <c r="EC849" s="18"/>
      <c r="ED849" s="21"/>
      <c r="EE849" s="21"/>
      <c r="EF849" s="21"/>
      <c r="EG849" s="21"/>
      <c r="EH849" s="21"/>
      <c r="EI849" s="20"/>
      <c r="EJ849" s="16"/>
      <c r="EK849" s="21"/>
      <c r="EL849" s="21"/>
      <c r="EM849" s="21"/>
      <c r="EN849" s="18"/>
      <c r="EO849" s="22"/>
      <c r="EP849" s="22"/>
      <c r="EQ849" s="22"/>
      <c r="ER849" s="22"/>
      <c r="ES849" s="22"/>
      <c r="ET849" s="20"/>
      <c r="EU849" s="23"/>
      <c r="EV849" s="22"/>
      <c r="EW849" s="22"/>
      <c r="EX849" s="22"/>
      <c r="EY849" s="24"/>
      <c r="EZ849" s="25"/>
      <c r="FA849" s="25"/>
      <c r="FB849" s="25"/>
      <c r="FC849" s="25"/>
      <c r="FD849" s="25"/>
    </row>
    <row r="850" spans="1:160" ht="12.4" customHeight="1" x14ac:dyDescent="0.25">
      <c r="A850" s="290"/>
      <c r="B850" s="205"/>
      <c r="H850" s="292"/>
      <c r="M850" s="205"/>
      <c r="N850" s="205"/>
      <c r="O850" s="205"/>
      <c r="P850" s="205"/>
      <c r="Q850" s="271"/>
      <c r="R850" s="227"/>
      <c r="S850" s="205"/>
      <c r="T850" s="205"/>
      <c r="U850" s="227"/>
      <c r="V850" s="227"/>
      <c r="W850" s="227"/>
      <c r="X850" s="272"/>
      <c r="Y850" s="272"/>
      <c r="Z850" s="227"/>
      <c r="AA850" s="273"/>
      <c r="AB850" s="273"/>
      <c r="AC850" s="273"/>
      <c r="AD850" s="273"/>
      <c r="AE850" s="273"/>
      <c r="AF850" s="273"/>
      <c r="AG850" s="273"/>
      <c r="AH850" s="273"/>
      <c r="AI850" s="273"/>
      <c r="AJ850" s="273"/>
      <c r="AK850" s="273"/>
      <c r="AL850" s="273"/>
      <c r="AM850" s="273"/>
      <c r="AN850" s="273"/>
      <c r="AO850" s="273"/>
      <c r="AP850" s="273"/>
      <c r="AQ850" s="273"/>
      <c r="AR850" s="273"/>
      <c r="AS850" s="273"/>
      <c r="AT850" s="273"/>
      <c r="AU850" s="273"/>
      <c r="AV850" s="273"/>
      <c r="AW850" s="273"/>
      <c r="AX850" s="273"/>
      <c r="AY850" s="274"/>
      <c r="AZ850" s="274"/>
      <c r="BA850" s="274"/>
      <c r="BB850" s="274"/>
      <c r="BC850" s="273"/>
      <c r="BD850" s="273"/>
      <c r="BE850" s="273"/>
      <c r="BF850" s="273"/>
      <c r="BG850" s="273"/>
      <c r="BH850" s="273"/>
      <c r="BI850" s="273"/>
      <c r="BJ850" s="273"/>
      <c r="BK850" s="273"/>
      <c r="BL850" s="273"/>
      <c r="BM850" s="273"/>
      <c r="BN850" s="273"/>
      <c r="BO850" s="273"/>
      <c r="BP850" s="273"/>
      <c r="BQ850" s="273"/>
      <c r="BR850" s="273"/>
      <c r="BS850" s="273"/>
      <c r="BT850" s="273"/>
      <c r="BU850" s="273"/>
      <c r="BV850" s="273"/>
      <c r="BW850" s="273"/>
      <c r="BX850" s="273"/>
      <c r="BY850" s="273"/>
      <c r="BZ850" s="273"/>
      <c r="CA850" s="273"/>
      <c r="CB850" s="273"/>
      <c r="CC850" s="273"/>
      <c r="CD850" s="273"/>
      <c r="CE850" s="273"/>
      <c r="CF850" s="273"/>
      <c r="CG850" s="273"/>
      <c r="CH850" s="273"/>
      <c r="CI850" s="273"/>
      <c r="CJ850" s="273"/>
      <c r="CK850" s="273"/>
      <c r="CL850" s="273"/>
      <c r="CM850" s="273"/>
      <c r="CN850" s="273"/>
      <c r="CO850" s="273"/>
      <c r="CP850" s="273"/>
      <c r="CQ850" s="273"/>
      <c r="CR850" s="273"/>
      <c r="CS850" s="273"/>
      <c r="CT850" s="273"/>
      <c r="CU850" s="273"/>
      <c r="CV850" s="273"/>
      <c r="CW850" s="273"/>
      <c r="CX850" s="274"/>
      <c r="CY850" s="273"/>
      <c r="CZ850" s="273"/>
      <c r="DA850" s="273"/>
      <c r="DB850" s="273"/>
      <c r="DC850" s="273"/>
      <c r="DD850" s="273"/>
      <c r="DE850" s="273"/>
      <c r="DF850" s="273"/>
      <c r="DM850" s="16"/>
      <c r="DN850" s="16"/>
      <c r="DO850" s="17"/>
      <c r="DP850" s="12"/>
      <c r="DQ850" s="12"/>
      <c r="DR850" s="18"/>
      <c r="DS850" s="19"/>
      <c r="DT850" s="19"/>
      <c r="DU850" s="19"/>
      <c r="DV850" s="19"/>
      <c r="DW850" s="19"/>
      <c r="DX850" s="20"/>
      <c r="DY850" s="20"/>
      <c r="DZ850" s="21"/>
      <c r="EA850" s="21"/>
      <c r="EB850" s="21"/>
      <c r="EC850" s="18"/>
      <c r="ED850" s="21"/>
      <c r="EE850" s="21"/>
      <c r="EF850" s="21"/>
      <c r="EG850" s="21"/>
      <c r="EH850" s="21"/>
      <c r="EI850" s="20"/>
      <c r="EJ850" s="16"/>
      <c r="EK850" s="21"/>
      <c r="EL850" s="21"/>
      <c r="EM850" s="21"/>
      <c r="EN850" s="18"/>
      <c r="EO850" s="22"/>
      <c r="EP850" s="22"/>
      <c r="EQ850" s="22"/>
      <c r="ER850" s="22"/>
      <c r="ES850" s="22"/>
      <c r="ET850" s="20"/>
      <c r="EU850" s="23"/>
      <c r="EV850" s="22"/>
      <c r="EW850" s="22"/>
      <c r="EX850" s="22"/>
      <c r="EY850" s="24"/>
      <c r="EZ850" s="25"/>
      <c r="FA850" s="25"/>
      <c r="FB850" s="25"/>
      <c r="FC850" s="25"/>
      <c r="FD850" s="25"/>
    </row>
    <row r="851" spans="1:160" ht="12.4" customHeight="1" x14ac:dyDescent="0.25">
      <c r="A851" s="290"/>
      <c r="B851" s="205"/>
      <c r="H851" s="292"/>
      <c r="M851" s="205"/>
      <c r="N851" s="205"/>
      <c r="O851" s="205"/>
      <c r="P851" s="205"/>
      <c r="Q851" s="271"/>
      <c r="R851" s="227"/>
      <c r="S851" s="205"/>
      <c r="T851" s="205"/>
      <c r="U851" s="227"/>
      <c r="V851" s="227"/>
      <c r="W851" s="227"/>
      <c r="X851" s="272"/>
      <c r="Y851" s="272"/>
      <c r="Z851" s="227"/>
      <c r="AA851" s="273"/>
      <c r="AB851" s="273"/>
      <c r="AC851" s="273"/>
      <c r="AD851" s="273"/>
      <c r="AE851" s="273"/>
      <c r="AF851" s="273"/>
      <c r="AG851" s="273"/>
      <c r="AH851" s="273"/>
      <c r="AI851" s="273"/>
      <c r="AJ851" s="273"/>
      <c r="AK851" s="273"/>
      <c r="AL851" s="273"/>
      <c r="AM851" s="273"/>
      <c r="AN851" s="273"/>
      <c r="AO851" s="273"/>
      <c r="AP851" s="273"/>
      <c r="AQ851" s="273"/>
      <c r="AR851" s="273"/>
      <c r="AS851" s="273"/>
      <c r="AT851" s="273"/>
      <c r="AU851" s="273"/>
      <c r="AV851" s="273"/>
      <c r="AW851" s="273"/>
      <c r="AX851" s="273"/>
      <c r="AY851" s="274"/>
      <c r="AZ851" s="274"/>
      <c r="BA851" s="274"/>
      <c r="BB851" s="274"/>
      <c r="BC851" s="273"/>
      <c r="BD851" s="273"/>
      <c r="BE851" s="273"/>
      <c r="BF851" s="273"/>
      <c r="BG851" s="273"/>
      <c r="BH851" s="273"/>
      <c r="BI851" s="273"/>
      <c r="BJ851" s="273"/>
      <c r="BK851" s="273"/>
      <c r="BL851" s="273"/>
      <c r="BM851" s="273"/>
      <c r="BN851" s="273"/>
      <c r="BO851" s="273"/>
      <c r="BP851" s="273"/>
      <c r="BQ851" s="273"/>
      <c r="BR851" s="273"/>
      <c r="BS851" s="273"/>
      <c r="BT851" s="273"/>
      <c r="BU851" s="273"/>
      <c r="BV851" s="273"/>
      <c r="BW851" s="273"/>
      <c r="BX851" s="273"/>
      <c r="BY851" s="273"/>
      <c r="BZ851" s="273"/>
      <c r="CA851" s="273"/>
      <c r="CB851" s="273"/>
      <c r="CC851" s="273"/>
      <c r="CD851" s="273"/>
      <c r="CE851" s="273"/>
      <c r="CF851" s="273"/>
      <c r="CG851" s="273"/>
      <c r="CH851" s="273"/>
      <c r="CI851" s="273"/>
      <c r="CJ851" s="273"/>
      <c r="CK851" s="273"/>
      <c r="CL851" s="273"/>
      <c r="CM851" s="273"/>
      <c r="CN851" s="273"/>
      <c r="CO851" s="273"/>
      <c r="CP851" s="273"/>
      <c r="CQ851" s="273"/>
      <c r="CR851" s="273"/>
      <c r="CS851" s="273"/>
      <c r="CT851" s="273"/>
      <c r="CU851" s="273"/>
      <c r="CV851" s="273"/>
      <c r="CW851" s="273"/>
      <c r="CX851" s="273"/>
      <c r="CY851" s="273"/>
      <c r="CZ851" s="273"/>
      <c r="DA851" s="273"/>
      <c r="DB851" s="273"/>
      <c r="DC851" s="273"/>
      <c r="DD851" s="273"/>
      <c r="DE851" s="273"/>
      <c r="DF851" s="273"/>
      <c r="DM851" s="16"/>
      <c r="DN851" s="16"/>
      <c r="DO851" s="17"/>
      <c r="DP851" s="12"/>
      <c r="DQ851" s="12"/>
      <c r="DR851" s="18"/>
      <c r="DS851" s="19"/>
      <c r="DT851" s="19"/>
      <c r="DU851" s="19"/>
      <c r="DV851" s="19"/>
      <c r="DW851" s="19"/>
      <c r="DX851" s="20"/>
      <c r="DY851" s="20"/>
      <c r="DZ851" s="21"/>
      <c r="EA851" s="21"/>
      <c r="EB851" s="21"/>
      <c r="EC851" s="18"/>
      <c r="ED851" s="21"/>
      <c r="EE851" s="21"/>
      <c r="EF851" s="21"/>
      <c r="EG851" s="21"/>
      <c r="EH851" s="21"/>
      <c r="EI851" s="20"/>
      <c r="EJ851" s="16"/>
      <c r="EK851" s="21"/>
      <c r="EL851" s="21"/>
      <c r="EM851" s="21"/>
      <c r="EN851" s="18"/>
      <c r="EO851" s="22"/>
      <c r="EP851" s="22"/>
      <c r="EQ851" s="22"/>
      <c r="ER851" s="22"/>
      <c r="ES851" s="22"/>
      <c r="ET851" s="20"/>
      <c r="EU851" s="23"/>
      <c r="EV851" s="22"/>
      <c r="EW851" s="22"/>
      <c r="EX851" s="22"/>
      <c r="EY851" s="24"/>
      <c r="EZ851" s="25"/>
      <c r="FA851" s="25"/>
      <c r="FB851" s="25"/>
      <c r="FC851" s="25"/>
      <c r="FD851" s="25"/>
    </row>
    <row r="852" spans="1:160" ht="12.4" customHeight="1" x14ac:dyDescent="0.25">
      <c r="A852" s="290"/>
      <c r="B852" s="205"/>
      <c r="H852" s="292"/>
      <c r="M852" s="205"/>
      <c r="N852" s="205"/>
      <c r="O852" s="205"/>
      <c r="P852" s="205"/>
      <c r="Q852" s="271"/>
      <c r="R852" s="227"/>
      <c r="S852" s="205"/>
      <c r="T852" s="205"/>
      <c r="U852" s="227"/>
      <c r="V852" s="227"/>
      <c r="W852" s="227"/>
      <c r="X852" s="227"/>
      <c r="Y852" s="272"/>
      <c r="Z852" s="227"/>
      <c r="AA852" s="273"/>
      <c r="AB852" s="273"/>
      <c r="AC852" s="273"/>
      <c r="AD852" s="273"/>
      <c r="AE852" s="273"/>
      <c r="AF852" s="273"/>
      <c r="AG852" s="273"/>
      <c r="AH852" s="273"/>
      <c r="AI852" s="273"/>
      <c r="AJ852" s="273"/>
      <c r="AK852" s="273"/>
      <c r="AL852" s="273"/>
      <c r="AM852" s="273"/>
      <c r="AN852" s="273"/>
      <c r="AO852" s="273"/>
      <c r="AP852" s="273"/>
      <c r="AQ852" s="273"/>
      <c r="AR852" s="273"/>
      <c r="AS852" s="273"/>
      <c r="AT852" s="273"/>
      <c r="AU852" s="273"/>
      <c r="AV852" s="273"/>
      <c r="AW852" s="273"/>
      <c r="AX852" s="273"/>
      <c r="AY852" s="274"/>
      <c r="AZ852" s="274"/>
      <c r="BA852" s="274"/>
      <c r="BB852" s="274"/>
      <c r="BC852" s="273"/>
      <c r="BD852" s="273"/>
      <c r="BE852" s="273"/>
      <c r="BF852" s="273"/>
      <c r="BG852" s="273"/>
      <c r="BH852" s="273"/>
      <c r="BI852" s="273"/>
      <c r="BJ852" s="273"/>
      <c r="BK852" s="273"/>
      <c r="BL852" s="273"/>
      <c r="BM852" s="273"/>
      <c r="BN852" s="273"/>
      <c r="BO852" s="273"/>
      <c r="BP852" s="273"/>
      <c r="BQ852" s="273"/>
      <c r="BR852" s="273"/>
      <c r="BS852" s="273"/>
      <c r="BT852" s="273"/>
      <c r="BU852" s="273"/>
      <c r="BV852" s="273"/>
      <c r="BW852" s="273"/>
      <c r="BX852" s="273"/>
      <c r="BY852" s="273"/>
      <c r="BZ852" s="273"/>
      <c r="CA852" s="273"/>
      <c r="CB852" s="273"/>
      <c r="CC852" s="273"/>
      <c r="CD852" s="273"/>
      <c r="CE852" s="273"/>
      <c r="CF852" s="273"/>
      <c r="CG852" s="273"/>
      <c r="CH852" s="273"/>
      <c r="CI852" s="273"/>
      <c r="CJ852" s="273"/>
      <c r="CK852" s="273"/>
      <c r="CL852" s="273"/>
      <c r="CM852" s="273"/>
      <c r="CN852" s="273"/>
      <c r="CO852" s="273"/>
      <c r="CP852" s="273"/>
      <c r="CQ852" s="273"/>
      <c r="CR852" s="273"/>
      <c r="CS852" s="273"/>
      <c r="CT852" s="273"/>
      <c r="CU852" s="273"/>
      <c r="CV852" s="273"/>
      <c r="CW852" s="274"/>
      <c r="CX852" s="274"/>
      <c r="CY852" s="273"/>
      <c r="CZ852" s="273"/>
      <c r="DA852" s="273"/>
      <c r="DB852" s="273"/>
      <c r="DC852" s="273"/>
      <c r="DD852" s="273"/>
      <c r="DE852" s="273"/>
      <c r="DF852" s="273"/>
      <c r="DM852" s="16"/>
      <c r="DN852" s="16"/>
      <c r="DO852" s="17"/>
      <c r="DP852" s="12"/>
      <c r="DQ852" s="12"/>
      <c r="DR852" s="18"/>
      <c r="DS852" s="19"/>
      <c r="DT852" s="19"/>
      <c r="DU852" s="19"/>
      <c r="DV852" s="19"/>
      <c r="DW852" s="19"/>
      <c r="DX852" s="20"/>
      <c r="DY852" s="20"/>
      <c r="DZ852" s="21"/>
      <c r="EA852" s="21"/>
      <c r="EB852" s="21"/>
      <c r="EC852" s="18"/>
      <c r="ED852" s="21"/>
      <c r="EE852" s="21"/>
      <c r="EF852" s="21"/>
      <c r="EG852" s="21"/>
      <c r="EH852" s="21"/>
      <c r="EI852" s="20"/>
      <c r="EJ852" s="16"/>
      <c r="EK852" s="21"/>
      <c r="EL852" s="21"/>
      <c r="EM852" s="21"/>
      <c r="EN852" s="18"/>
      <c r="EO852" s="22"/>
      <c r="EP852" s="22"/>
      <c r="EQ852" s="22"/>
      <c r="ER852" s="22"/>
      <c r="ES852" s="22"/>
      <c r="ET852" s="20"/>
      <c r="EU852" s="23"/>
      <c r="EV852" s="22"/>
      <c r="EW852" s="22"/>
      <c r="EX852" s="22"/>
      <c r="EY852" s="24"/>
      <c r="EZ852" s="25"/>
      <c r="FA852" s="25"/>
      <c r="FB852" s="25"/>
      <c r="FC852" s="25"/>
      <c r="FD852" s="25"/>
    </row>
    <row r="853" spans="1:160" ht="12.4" customHeight="1" x14ac:dyDescent="0.25">
      <c r="A853" s="290"/>
      <c r="B853" s="205"/>
      <c r="H853" s="292"/>
      <c r="M853" s="205"/>
      <c r="N853" s="205"/>
      <c r="O853" s="205"/>
      <c r="P853" s="205"/>
      <c r="Q853" s="271"/>
      <c r="R853" s="227"/>
      <c r="S853" s="205"/>
      <c r="T853" s="205"/>
      <c r="U853" s="227"/>
      <c r="V853" s="227"/>
      <c r="W853" s="227"/>
      <c r="X853" s="272"/>
      <c r="Y853" s="272"/>
      <c r="Z853" s="227"/>
      <c r="AA853" s="273"/>
      <c r="AB853" s="273"/>
      <c r="AC853" s="273"/>
      <c r="AD853" s="273"/>
      <c r="AE853" s="273"/>
      <c r="AF853" s="273"/>
      <c r="AG853" s="273"/>
      <c r="AH853" s="273"/>
      <c r="AI853" s="274"/>
      <c r="AJ853" s="274"/>
      <c r="AK853" s="274"/>
      <c r="AL853" s="274"/>
      <c r="AM853" s="273"/>
      <c r="AN853" s="273"/>
      <c r="AO853" s="273"/>
      <c r="AP853" s="273"/>
      <c r="AQ853" s="273"/>
      <c r="AR853" s="273"/>
      <c r="AS853" s="273"/>
      <c r="AT853" s="273"/>
      <c r="AU853" s="273"/>
      <c r="AV853" s="273"/>
      <c r="AW853" s="273"/>
      <c r="AX853" s="273"/>
      <c r="AY853" s="273"/>
      <c r="AZ853" s="273"/>
      <c r="BA853" s="273"/>
      <c r="BB853" s="273"/>
      <c r="BC853" s="273"/>
      <c r="BD853" s="273"/>
      <c r="BE853" s="273"/>
      <c r="BF853" s="273"/>
      <c r="BG853" s="273"/>
      <c r="BH853" s="273"/>
      <c r="BI853" s="273"/>
      <c r="BJ853" s="273"/>
      <c r="BK853" s="273"/>
      <c r="BL853" s="273"/>
      <c r="BM853" s="273"/>
      <c r="BN853" s="273"/>
      <c r="BO853" s="273"/>
      <c r="BP853" s="273"/>
      <c r="BQ853" s="273"/>
      <c r="BR853" s="273"/>
      <c r="BS853" s="273"/>
      <c r="BT853" s="273"/>
      <c r="BU853" s="273"/>
      <c r="BV853" s="273"/>
      <c r="BW853" s="273"/>
      <c r="BX853" s="273"/>
      <c r="BY853" s="273"/>
      <c r="BZ853" s="273"/>
      <c r="CA853" s="273"/>
      <c r="CB853" s="273"/>
      <c r="CC853" s="273"/>
      <c r="CD853" s="273"/>
      <c r="CE853" s="273"/>
      <c r="CF853" s="273"/>
      <c r="CG853" s="273"/>
      <c r="CH853" s="273"/>
      <c r="CI853" s="273"/>
      <c r="CJ853" s="273"/>
      <c r="CK853" s="273"/>
      <c r="CL853" s="273"/>
      <c r="CM853" s="273"/>
      <c r="CN853" s="273"/>
      <c r="CO853" s="273"/>
      <c r="CP853" s="273"/>
      <c r="CQ853" s="273"/>
      <c r="CR853" s="273"/>
      <c r="CS853" s="273"/>
      <c r="CT853" s="273"/>
      <c r="CU853" s="274"/>
      <c r="CV853" s="274"/>
      <c r="CW853" s="274"/>
      <c r="CX853" s="274"/>
      <c r="CY853" s="273"/>
      <c r="CZ853" s="273"/>
      <c r="DA853" s="273"/>
      <c r="DB853" s="273"/>
      <c r="DC853" s="273"/>
      <c r="DD853" s="273"/>
      <c r="DE853" s="273"/>
      <c r="DF853" s="273"/>
      <c r="DM853" s="16"/>
      <c r="DN853" s="16"/>
      <c r="DO853" s="17"/>
      <c r="DP853" s="12"/>
      <c r="DQ853" s="12"/>
      <c r="DR853" s="18"/>
      <c r="DS853" s="19"/>
      <c r="DT853" s="19"/>
      <c r="DU853" s="19"/>
      <c r="DV853" s="19"/>
      <c r="DW853" s="19"/>
      <c r="DX853" s="20"/>
      <c r="DY853" s="20"/>
      <c r="DZ853" s="21"/>
      <c r="EA853" s="21"/>
      <c r="EB853" s="21"/>
      <c r="EC853" s="18"/>
      <c r="ED853" s="21"/>
      <c r="EE853" s="21"/>
      <c r="EF853" s="21"/>
      <c r="EG853" s="21"/>
      <c r="EH853" s="21"/>
      <c r="EI853" s="20"/>
      <c r="EJ853" s="16"/>
      <c r="EK853" s="21"/>
      <c r="EL853" s="21"/>
      <c r="EM853" s="21"/>
      <c r="EN853" s="18"/>
      <c r="EO853" s="22"/>
      <c r="EP853" s="22"/>
      <c r="EQ853" s="22"/>
      <c r="ER853" s="22"/>
      <c r="ES853" s="22"/>
      <c r="ET853" s="20"/>
      <c r="EU853" s="23"/>
      <c r="EV853" s="22"/>
      <c r="EW853" s="22"/>
      <c r="EX853" s="22"/>
      <c r="EY853" s="24"/>
      <c r="EZ853" s="25"/>
      <c r="FA853" s="25"/>
      <c r="FB853" s="25"/>
      <c r="FC853" s="25"/>
      <c r="FD853" s="25"/>
    </row>
    <row r="854" spans="1:160" ht="12.4" customHeight="1" x14ac:dyDescent="0.25">
      <c r="A854" s="290"/>
      <c r="B854" s="205"/>
      <c r="H854" s="292"/>
      <c r="M854" s="205"/>
      <c r="N854" s="205"/>
      <c r="O854" s="205"/>
      <c r="P854" s="205"/>
      <c r="Q854" s="271"/>
      <c r="R854" s="227"/>
      <c r="S854" s="205"/>
      <c r="T854" s="205"/>
      <c r="U854" s="227"/>
      <c r="V854" s="227"/>
      <c r="W854" s="227"/>
      <c r="X854" s="272"/>
      <c r="Y854" s="272"/>
      <c r="Z854" s="227"/>
      <c r="AA854" s="273"/>
      <c r="AB854" s="273"/>
      <c r="AC854" s="273"/>
      <c r="AD854" s="274"/>
      <c r="AE854" s="273"/>
      <c r="AF854" s="273"/>
      <c r="AG854" s="274"/>
      <c r="AH854" s="274"/>
      <c r="AI854" s="274"/>
      <c r="AJ854" s="274"/>
      <c r="AK854" s="274"/>
      <c r="AL854" s="274"/>
      <c r="AM854" s="273"/>
      <c r="AN854" s="273"/>
      <c r="AO854" s="274"/>
      <c r="AP854" s="274"/>
      <c r="AQ854" s="273"/>
      <c r="AR854" s="273"/>
      <c r="AS854" s="273"/>
      <c r="AT854" s="274"/>
      <c r="AU854" s="273"/>
      <c r="AV854" s="273"/>
      <c r="AW854" s="273"/>
      <c r="AX854" s="274"/>
      <c r="AY854" s="273"/>
      <c r="AZ854" s="273"/>
      <c r="BA854" s="273"/>
      <c r="BB854" s="273"/>
      <c r="BC854" s="273"/>
      <c r="BD854" s="273"/>
      <c r="BE854" s="273"/>
      <c r="BF854" s="273"/>
      <c r="BG854" s="273"/>
      <c r="BH854" s="273"/>
      <c r="BI854" s="273"/>
      <c r="BJ854" s="273"/>
      <c r="BK854" s="273"/>
      <c r="BL854" s="273"/>
      <c r="BM854" s="273"/>
      <c r="BN854" s="273"/>
      <c r="BO854" s="273"/>
      <c r="BP854" s="273"/>
      <c r="BQ854" s="273"/>
      <c r="BR854" s="273"/>
      <c r="BS854" s="273"/>
      <c r="BT854" s="273"/>
      <c r="BU854" s="273"/>
      <c r="BV854" s="273"/>
      <c r="BW854" s="273"/>
      <c r="BX854" s="273"/>
      <c r="BY854" s="273"/>
      <c r="BZ854" s="273"/>
      <c r="CA854" s="273"/>
      <c r="CB854" s="273"/>
      <c r="CC854" s="273"/>
      <c r="CD854" s="273"/>
      <c r="CE854" s="274"/>
      <c r="CF854" s="274"/>
      <c r="CG854" s="274"/>
      <c r="CH854" s="273"/>
      <c r="CI854" s="273"/>
      <c r="CJ854" s="273"/>
      <c r="CK854" s="273"/>
      <c r="CL854" s="273"/>
      <c r="CM854" s="273"/>
      <c r="CN854" s="273"/>
      <c r="CO854" s="273"/>
      <c r="CP854" s="274"/>
      <c r="CQ854" s="273"/>
      <c r="CR854" s="273"/>
      <c r="CS854" s="273"/>
      <c r="CT854" s="273"/>
      <c r="CU854" s="273"/>
      <c r="CV854" s="273"/>
      <c r="CW854" s="274"/>
      <c r="CX854" s="274"/>
      <c r="CY854" s="273"/>
      <c r="CZ854" s="273"/>
      <c r="DA854" s="274"/>
      <c r="DB854" s="274"/>
      <c r="DC854" s="273"/>
      <c r="DD854" s="273"/>
      <c r="DE854" s="273"/>
      <c r="DF854" s="273"/>
      <c r="DM854" s="16"/>
      <c r="DN854" s="16"/>
      <c r="DO854" s="17"/>
      <c r="DP854" s="12"/>
      <c r="DQ854" s="12"/>
      <c r="DR854" s="18"/>
      <c r="DS854" s="19"/>
      <c r="DT854" s="19"/>
      <c r="DU854" s="19"/>
      <c r="DV854" s="19"/>
      <c r="DW854" s="19"/>
      <c r="DX854" s="20"/>
      <c r="DY854" s="20"/>
      <c r="DZ854" s="21"/>
      <c r="EA854" s="21"/>
      <c r="EB854" s="21"/>
      <c r="EC854" s="18"/>
      <c r="ED854" s="21"/>
      <c r="EE854" s="21"/>
      <c r="EF854" s="21"/>
      <c r="EG854" s="21"/>
      <c r="EH854" s="21"/>
      <c r="EI854" s="20"/>
      <c r="EJ854" s="16"/>
      <c r="EK854" s="21"/>
      <c r="EL854" s="21"/>
      <c r="EM854" s="21"/>
      <c r="EN854" s="18"/>
      <c r="EO854" s="22"/>
      <c r="EP854" s="22"/>
      <c r="EQ854" s="22"/>
      <c r="ER854" s="22"/>
      <c r="ES854" s="22"/>
      <c r="ET854" s="20"/>
      <c r="EU854" s="23"/>
      <c r="EV854" s="22"/>
      <c r="EW854" s="22"/>
      <c r="EX854" s="22"/>
      <c r="EY854" s="24"/>
      <c r="EZ854" s="25"/>
      <c r="FA854" s="25"/>
      <c r="FB854" s="25"/>
      <c r="FC854" s="25"/>
      <c r="FD854" s="25"/>
    </row>
    <row r="855" spans="1:160" ht="12.4" customHeight="1" x14ac:dyDescent="0.25">
      <c r="A855" s="290"/>
      <c r="B855" s="205"/>
      <c r="H855" s="292"/>
      <c r="M855" s="205"/>
      <c r="N855" s="205"/>
      <c r="O855" s="205"/>
      <c r="P855" s="205"/>
      <c r="Q855" s="271"/>
      <c r="R855" s="227"/>
      <c r="S855" s="205"/>
      <c r="T855" s="205"/>
      <c r="U855" s="227"/>
      <c r="V855" s="227"/>
      <c r="W855" s="227"/>
      <c r="X855" s="272"/>
      <c r="Y855" s="272"/>
      <c r="Z855" s="227"/>
      <c r="AA855" s="273"/>
      <c r="AB855" s="273"/>
      <c r="AC855" s="273"/>
      <c r="AD855" s="273"/>
      <c r="AE855" s="273"/>
      <c r="AF855" s="273"/>
      <c r="AG855" s="273"/>
      <c r="AH855" s="273"/>
      <c r="AI855" s="274"/>
      <c r="AJ855" s="274"/>
      <c r="AK855" s="274"/>
      <c r="AL855" s="274"/>
      <c r="AM855" s="273"/>
      <c r="AN855" s="273"/>
      <c r="AO855" s="273"/>
      <c r="AP855" s="273"/>
      <c r="AQ855" s="273"/>
      <c r="AR855" s="273"/>
      <c r="AS855" s="273"/>
      <c r="AT855" s="273"/>
      <c r="AU855" s="273"/>
      <c r="AV855" s="273"/>
      <c r="AW855" s="273"/>
      <c r="AX855" s="273"/>
      <c r="AY855" s="273"/>
      <c r="AZ855" s="273"/>
      <c r="BA855" s="273"/>
      <c r="BB855" s="273"/>
      <c r="BC855" s="273"/>
      <c r="BD855" s="273"/>
      <c r="BE855" s="273"/>
      <c r="BF855" s="273"/>
      <c r="BG855" s="273"/>
      <c r="BH855" s="273"/>
      <c r="BI855" s="273"/>
      <c r="BJ855" s="273"/>
      <c r="BK855" s="273"/>
      <c r="BL855" s="273"/>
      <c r="BM855" s="273"/>
      <c r="BN855" s="273"/>
      <c r="BO855" s="273"/>
      <c r="BP855" s="273"/>
      <c r="BQ855" s="273"/>
      <c r="BR855" s="273"/>
      <c r="BS855" s="273"/>
      <c r="BT855" s="273"/>
      <c r="BU855" s="273"/>
      <c r="BV855" s="273"/>
      <c r="BW855" s="273"/>
      <c r="BX855" s="273"/>
      <c r="BY855" s="273"/>
      <c r="BZ855" s="273"/>
      <c r="CA855" s="273"/>
      <c r="CB855" s="273"/>
      <c r="CC855" s="273"/>
      <c r="CD855" s="273"/>
      <c r="CE855" s="273"/>
      <c r="CF855" s="273"/>
      <c r="CG855" s="273"/>
      <c r="CH855" s="273"/>
      <c r="CI855" s="273"/>
      <c r="CJ855" s="273"/>
      <c r="CK855" s="273"/>
      <c r="CL855" s="273"/>
      <c r="CM855" s="273"/>
      <c r="CN855" s="273"/>
      <c r="CO855" s="273"/>
      <c r="CP855" s="273"/>
      <c r="CQ855" s="273"/>
      <c r="CR855" s="273"/>
      <c r="CS855" s="273"/>
      <c r="CT855" s="273"/>
      <c r="CU855" s="273"/>
      <c r="CV855" s="273"/>
      <c r="CW855" s="273"/>
      <c r="CX855" s="273"/>
      <c r="CY855" s="273"/>
      <c r="CZ855" s="273"/>
      <c r="DA855" s="273"/>
      <c r="DB855" s="273"/>
      <c r="DC855" s="273"/>
      <c r="DD855" s="273"/>
      <c r="DE855" s="273"/>
      <c r="DF855" s="273"/>
      <c r="DM855" s="16"/>
      <c r="DN855" s="16"/>
      <c r="DO855" s="17"/>
      <c r="DP855" s="12"/>
      <c r="DQ855" s="12"/>
      <c r="DR855" s="18"/>
      <c r="DS855" s="19"/>
      <c r="DT855" s="19"/>
      <c r="DU855" s="19"/>
      <c r="DV855" s="19"/>
      <c r="DW855" s="19"/>
      <c r="DX855" s="20"/>
      <c r="DY855" s="20"/>
      <c r="DZ855" s="21"/>
      <c r="EA855" s="21"/>
      <c r="EB855" s="21"/>
      <c r="EC855" s="18"/>
      <c r="ED855" s="21"/>
      <c r="EE855" s="21"/>
      <c r="EF855" s="21"/>
      <c r="EG855" s="21"/>
      <c r="EH855" s="21"/>
      <c r="EI855" s="20"/>
      <c r="EJ855" s="16"/>
      <c r="EK855" s="21"/>
      <c r="EL855" s="21"/>
      <c r="EM855" s="21"/>
      <c r="EN855" s="18"/>
      <c r="EO855" s="22"/>
      <c r="EP855" s="22"/>
      <c r="EQ855" s="22"/>
      <c r="ER855" s="22"/>
      <c r="ES855" s="22"/>
      <c r="ET855" s="20"/>
      <c r="EU855" s="23"/>
      <c r="EV855" s="22"/>
      <c r="EW855" s="22"/>
      <c r="EX855" s="22"/>
      <c r="EY855" s="24"/>
      <c r="EZ855" s="25"/>
      <c r="FA855" s="25"/>
      <c r="FB855" s="25"/>
      <c r="FC855" s="25"/>
      <c r="FD855" s="25"/>
    </row>
    <row r="856" spans="1:160" ht="12.4" customHeight="1" x14ac:dyDescent="0.25">
      <c r="A856" s="290"/>
      <c r="B856" s="205"/>
      <c r="H856" s="292"/>
      <c r="M856" s="205"/>
      <c r="N856" s="205"/>
      <c r="O856" s="205"/>
      <c r="P856" s="205"/>
      <c r="Q856" s="271"/>
      <c r="R856" s="227"/>
      <c r="S856" s="205"/>
      <c r="T856" s="205"/>
      <c r="U856" s="227"/>
      <c r="V856" s="227"/>
      <c r="W856" s="227"/>
      <c r="X856" s="272"/>
      <c r="Y856" s="272"/>
      <c r="Z856" s="227"/>
      <c r="AA856" s="273"/>
      <c r="AB856" s="273"/>
      <c r="AC856" s="273"/>
      <c r="AD856" s="273"/>
      <c r="AE856" s="273"/>
      <c r="AF856" s="273"/>
      <c r="AG856" s="273"/>
      <c r="AH856" s="273"/>
      <c r="AI856" s="273"/>
      <c r="AJ856" s="273"/>
      <c r="AK856" s="273"/>
      <c r="AL856" s="274"/>
      <c r="AM856" s="273"/>
      <c r="AN856" s="273"/>
      <c r="AO856" s="273"/>
      <c r="AP856" s="273"/>
      <c r="AQ856" s="273"/>
      <c r="AR856" s="273"/>
      <c r="AS856" s="273"/>
      <c r="AT856" s="273"/>
      <c r="AU856" s="273"/>
      <c r="AV856" s="273"/>
      <c r="AW856" s="273"/>
      <c r="AX856" s="273"/>
      <c r="AY856" s="273"/>
      <c r="AZ856" s="273"/>
      <c r="BA856" s="273"/>
      <c r="BB856" s="273"/>
      <c r="BC856" s="273"/>
      <c r="BD856" s="273"/>
      <c r="BE856" s="273"/>
      <c r="BF856" s="273"/>
      <c r="BG856" s="273"/>
      <c r="BH856" s="273"/>
      <c r="BI856" s="273"/>
      <c r="BJ856" s="273"/>
      <c r="BK856" s="273"/>
      <c r="BL856" s="273"/>
      <c r="BM856" s="273"/>
      <c r="BN856" s="273"/>
      <c r="BO856" s="273"/>
      <c r="BP856" s="273"/>
      <c r="BQ856" s="273"/>
      <c r="BR856" s="273"/>
      <c r="BS856" s="273"/>
      <c r="BT856" s="273"/>
      <c r="BU856" s="273"/>
      <c r="BV856" s="273"/>
      <c r="BW856" s="273"/>
      <c r="BX856" s="273"/>
      <c r="BY856" s="273"/>
      <c r="BZ856" s="273"/>
      <c r="CA856" s="273"/>
      <c r="CB856" s="273"/>
      <c r="CC856" s="273"/>
      <c r="CD856" s="273"/>
      <c r="CE856" s="273"/>
      <c r="CF856" s="273"/>
      <c r="CG856" s="273"/>
      <c r="CH856" s="273"/>
      <c r="CI856" s="273"/>
      <c r="CJ856" s="273"/>
      <c r="CK856" s="273"/>
      <c r="CL856" s="273"/>
      <c r="CM856" s="273"/>
      <c r="CN856" s="273"/>
      <c r="CO856" s="273"/>
      <c r="CP856" s="273"/>
      <c r="CQ856" s="273"/>
      <c r="CR856" s="273"/>
      <c r="CS856" s="273"/>
      <c r="CT856" s="273"/>
      <c r="CU856" s="274"/>
      <c r="CV856" s="274"/>
      <c r="CW856" s="274"/>
      <c r="CX856" s="274"/>
      <c r="CY856" s="273"/>
      <c r="CZ856" s="273"/>
      <c r="DA856" s="273"/>
      <c r="DB856" s="273"/>
      <c r="DC856" s="273"/>
      <c r="DD856" s="273"/>
      <c r="DE856" s="273"/>
      <c r="DF856" s="273"/>
      <c r="DM856" s="16"/>
      <c r="DN856" s="16"/>
      <c r="DO856" s="17"/>
      <c r="DP856" s="12"/>
      <c r="DQ856" s="12"/>
      <c r="DR856" s="18"/>
      <c r="DS856" s="19"/>
      <c r="DT856" s="19"/>
      <c r="DU856" s="19"/>
      <c r="DV856" s="19"/>
      <c r="DW856" s="19"/>
      <c r="DX856" s="20"/>
      <c r="DY856" s="20"/>
      <c r="DZ856" s="21"/>
      <c r="EA856" s="21"/>
      <c r="EB856" s="21"/>
      <c r="EC856" s="18"/>
      <c r="ED856" s="21"/>
      <c r="EE856" s="21"/>
      <c r="EF856" s="21"/>
      <c r="EG856" s="21"/>
      <c r="EH856" s="21"/>
      <c r="EI856" s="20"/>
      <c r="EJ856" s="16"/>
      <c r="EK856" s="21"/>
      <c r="EL856" s="21"/>
      <c r="EM856" s="21"/>
      <c r="EN856" s="18"/>
      <c r="EO856" s="22"/>
      <c r="EP856" s="22"/>
      <c r="EQ856" s="22"/>
      <c r="ER856" s="22"/>
      <c r="ES856" s="22"/>
      <c r="ET856" s="20"/>
      <c r="EU856" s="23"/>
      <c r="EV856" s="22"/>
      <c r="EW856" s="22"/>
      <c r="EX856" s="22"/>
      <c r="EY856" s="24"/>
      <c r="EZ856" s="25"/>
      <c r="FA856" s="25"/>
      <c r="FB856" s="25"/>
      <c r="FC856" s="25"/>
      <c r="FD856" s="25"/>
    </row>
    <row r="857" spans="1:160" ht="12.4" customHeight="1" x14ac:dyDescent="0.25">
      <c r="A857" s="290"/>
      <c r="B857" s="205"/>
      <c r="H857" s="292"/>
      <c r="M857" s="205"/>
      <c r="N857" s="205"/>
      <c r="O857" s="205"/>
      <c r="P857" s="205"/>
      <c r="Q857" s="271"/>
      <c r="R857" s="227"/>
      <c r="S857" s="205"/>
      <c r="T857" s="205"/>
      <c r="U857" s="227"/>
      <c r="V857" s="227"/>
      <c r="W857" s="227"/>
      <c r="X857" s="272"/>
      <c r="Y857" s="272"/>
      <c r="Z857" s="227"/>
      <c r="AA857" s="273"/>
      <c r="AB857" s="273"/>
      <c r="AC857" s="273"/>
      <c r="AD857" s="273"/>
      <c r="AE857" s="273"/>
      <c r="AF857" s="273"/>
      <c r="AG857" s="273"/>
      <c r="AH857" s="273"/>
      <c r="AI857" s="273"/>
      <c r="AJ857" s="273"/>
      <c r="AK857" s="273"/>
      <c r="AL857" s="274"/>
      <c r="AM857" s="273"/>
      <c r="AN857" s="273"/>
      <c r="AO857" s="273"/>
      <c r="AP857" s="273"/>
      <c r="AQ857" s="273"/>
      <c r="AR857" s="274"/>
      <c r="AS857" s="273"/>
      <c r="AT857" s="273"/>
      <c r="AU857" s="273"/>
      <c r="AV857" s="273"/>
      <c r="AW857" s="273"/>
      <c r="AX857" s="273"/>
      <c r="AY857" s="273"/>
      <c r="AZ857" s="273"/>
      <c r="BA857" s="273"/>
      <c r="BB857" s="273"/>
      <c r="BC857" s="273"/>
      <c r="BD857" s="273"/>
      <c r="BE857" s="273"/>
      <c r="BF857" s="273"/>
      <c r="BG857" s="273"/>
      <c r="BH857" s="273"/>
      <c r="BI857" s="273"/>
      <c r="BJ857" s="273"/>
      <c r="BK857" s="273"/>
      <c r="BL857" s="273"/>
      <c r="BM857" s="273"/>
      <c r="BN857" s="273"/>
      <c r="BO857" s="273"/>
      <c r="BP857" s="273"/>
      <c r="BQ857" s="273"/>
      <c r="BR857" s="273"/>
      <c r="BS857" s="273"/>
      <c r="BT857" s="273"/>
      <c r="BU857" s="273"/>
      <c r="BV857" s="273"/>
      <c r="BW857" s="273"/>
      <c r="BX857" s="273"/>
      <c r="BY857" s="273"/>
      <c r="BZ857" s="273"/>
      <c r="CA857" s="273"/>
      <c r="CB857" s="273"/>
      <c r="CC857" s="273"/>
      <c r="CD857" s="273"/>
      <c r="CE857" s="273"/>
      <c r="CF857" s="273"/>
      <c r="CG857" s="273"/>
      <c r="CH857" s="273"/>
      <c r="CI857" s="273"/>
      <c r="CJ857" s="273"/>
      <c r="CK857" s="273"/>
      <c r="CL857" s="273"/>
      <c r="CM857" s="273"/>
      <c r="CN857" s="273"/>
      <c r="CO857" s="273"/>
      <c r="CP857" s="273"/>
      <c r="CQ857" s="273"/>
      <c r="CR857" s="273"/>
      <c r="CS857" s="273"/>
      <c r="CT857" s="273"/>
      <c r="CU857" s="273"/>
      <c r="CV857" s="273"/>
      <c r="CW857" s="273"/>
      <c r="CX857" s="273"/>
      <c r="CY857" s="273"/>
      <c r="CZ857" s="273"/>
      <c r="DA857" s="273"/>
      <c r="DB857" s="273"/>
      <c r="DC857" s="273"/>
      <c r="DD857" s="273"/>
      <c r="DE857" s="273"/>
      <c r="DF857" s="273"/>
      <c r="DM857" s="16"/>
      <c r="DN857" s="16"/>
      <c r="DO857" s="17"/>
      <c r="DP857" s="12"/>
      <c r="DQ857" s="12"/>
      <c r="DR857" s="18"/>
      <c r="DS857" s="19"/>
      <c r="DT857" s="19"/>
      <c r="DU857" s="19"/>
      <c r="DV857" s="19"/>
      <c r="DW857" s="19"/>
      <c r="DX857" s="20"/>
      <c r="DY857" s="20"/>
      <c r="DZ857" s="21"/>
      <c r="EA857" s="21"/>
      <c r="EB857" s="21"/>
      <c r="EC857" s="18"/>
      <c r="ED857" s="21"/>
      <c r="EE857" s="21"/>
      <c r="EF857" s="21"/>
      <c r="EG857" s="21"/>
      <c r="EH857" s="21"/>
      <c r="EI857" s="20"/>
      <c r="EJ857" s="16"/>
      <c r="EK857" s="21"/>
      <c r="EL857" s="21"/>
      <c r="EM857" s="21"/>
      <c r="EN857" s="18"/>
      <c r="EO857" s="22"/>
      <c r="EP857" s="22"/>
      <c r="EQ857" s="22"/>
      <c r="ER857" s="22"/>
      <c r="ES857" s="22"/>
      <c r="ET857" s="20"/>
      <c r="EU857" s="23"/>
      <c r="EV857" s="22"/>
      <c r="EW857" s="22"/>
      <c r="EX857" s="22"/>
      <c r="EY857" s="24"/>
      <c r="EZ857" s="25"/>
      <c r="FA857" s="25"/>
      <c r="FB857" s="25"/>
      <c r="FC857" s="25"/>
      <c r="FD857" s="25"/>
    </row>
    <row r="858" spans="1:160" ht="12.4" customHeight="1" x14ac:dyDescent="0.25">
      <c r="A858" s="290"/>
      <c r="B858" s="205"/>
      <c r="H858" s="292"/>
      <c r="M858" s="205"/>
      <c r="N858" s="205"/>
      <c r="O858" s="205"/>
      <c r="P858" s="271"/>
      <c r="Q858" s="271"/>
      <c r="R858" s="227"/>
      <c r="S858" s="205"/>
      <c r="T858" s="205"/>
      <c r="U858" s="227"/>
      <c r="V858" s="227"/>
      <c r="W858" s="227"/>
      <c r="X858" s="272"/>
      <c r="Y858" s="272"/>
      <c r="Z858" s="227"/>
      <c r="AA858" s="273"/>
      <c r="AB858" s="273"/>
      <c r="AC858" s="273"/>
      <c r="AD858" s="273"/>
      <c r="AE858" s="273"/>
      <c r="AF858" s="273"/>
      <c r="AG858" s="273"/>
      <c r="AH858" s="273"/>
      <c r="AI858" s="273"/>
      <c r="AJ858" s="273"/>
      <c r="AK858" s="273"/>
      <c r="AL858" s="273"/>
      <c r="AM858" s="273"/>
      <c r="AN858" s="273"/>
      <c r="AO858" s="273"/>
      <c r="AP858" s="273"/>
      <c r="AQ858" s="273"/>
      <c r="AR858" s="273"/>
      <c r="AS858" s="273"/>
      <c r="AT858" s="273"/>
      <c r="AU858" s="273"/>
      <c r="AV858" s="273"/>
      <c r="AW858" s="273"/>
      <c r="AX858" s="273"/>
      <c r="AY858" s="274"/>
      <c r="AZ858" s="274"/>
      <c r="BA858" s="274"/>
      <c r="BB858" s="274"/>
      <c r="BC858" s="273"/>
      <c r="BD858" s="273"/>
      <c r="BE858" s="273"/>
      <c r="BF858" s="273"/>
      <c r="BG858" s="273"/>
      <c r="BH858" s="273"/>
      <c r="BI858" s="273"/>
      <c r="BJ858" s="273"/>
      <c r="BK858" s="273"/>
      <c r="BL858" s="273"/>
      <c r="BM858" s="273"/>
      <c r="BN858" s="273"/>
      <c r="BO858" s="273"/>
      <c r="BP858" s="273"/>
      <c r="BQ858" s="273"/>
      <c r="BR858" s="273"/>
      <c r="BS858" s="273"/>
      <c r="BT858" s="273"/>
      <c r="BU858" s="273"/>
      <c r="BV858" s="273"/>
      <c r="BW858" s="273"/>
      <c r="BX858" s="273"/>
      <c r="BY858" s="273"/>
      <c r="BZ858" s="273"/>
      <c r="CA858" s="273"/>
      <c r="CB858" s="273"/>
      <c r="CC858" s="273"/>
      <c r="CD858" s="273"/>
      <c r="CE858" s="273"/>
      <c r="CF858" s="273"/>
      <c r="CG858" s="273"/>
      <c r="CH858" s="273"/>
      <c r="CI858" s="273"/>
      <c r="CJ858" s="273"/>
      <c r="CK858" s="273"/>
      <c r="CL858" s="273"/>
      <c r="CM858" s="273"/>
      <c r="CN858" s="273"/>
      <c r="CO858" s="273"/>
      <c r="CP858" s="273"/>
      <c r="CQ858" s="273"/>
      <c r="CR858" s="273"/>
      <c r="CS858" s="273"/>
      <c r="CT858" s="273"/>
      <c r="CU858" s="273"/>
      <c r="CV858" s="273"/>
      <c r="CW858" s="274"/>
      <c r="CX858" s="274"/>
      <c r="CY858" s="273"/>
      <c r="CZ858" s="273"/>
      <c r="DA858" s="273"/>
      <c r="DB858" s="273"/>
      <c r="DC858" s="273"/>
      <c r="DD858" s="273"/>
      <c r="DE858" s="273"/>
      <c r="DF858" s="273"/>
      <c r="DM858" s="16"/>
      <c r="DN858" s="16"/>
      <c r="DO858" s="17"/>
      <c r="DP858" s="12"/>
      <c r="DQ858" s="12"/>
      <c r="DR858" s="18"/>
      <c r="DS858" s="19"/>
      <c r="DT858" s="19"/>
      <c r="DU858" s="19"/>
      <c r="DV858" s="19"/>
      <c r="DW858" s="19"/>
      <c r="DX858" s="20"/>
      <c r="DY858" s="20"/>
      <c r="DZ858" s="21"/>
      <c r="EA858" s="21"/>
      <c r="EB858" s="21"/>
      <c r="EC858" s="18"/>
      <c r="ED858" s="21"/>
      <c r="EE858" s="21"/>
      <c r="EF858" s="21"/>
      <c r="EG858" s="21"/>
      <c r="EH858" s="21"/>
      <c r="EI858" s="20"/>
      <c r="EJ858" s="16"/>
      <c r="EK858" s="21"/>
      <c r="EL858" s="21"/>
      <c r="EM858" s="21"/>
      <c r="EN858" s="18"/>
      <c r="EO858" s="22"/>
      <c r="EP858" s="22"/>
      <c r="EQ858" s="22"/>
      <c r="ER858" s="22"/>
      <c r="ES858" s="22"/>
      <c r="ET858" s="20"/>
      <c r="EU858" s="23"/>
      <c r="EV858" s="22"/>
      <c r="EW858" s="22"/>
      <c r="EX858" s="22"/>
      <c r="EY858" s="24"/>
      <c r="EZ858" s="25"/>
      <c r="FA858" s="25"/>
      <c r="FB858" s="25"/>
      <c r="FC858" s="25"/>
      <c r="FD858" s="25"/>
    </row>
    <row r="859" spans="1:160" ht="12.4" customHeight="1" x14ac:dyDescent="0.25">
      <c r="A859" s="290"/>
      <c r="B859" s="205"/>
      <c r="H859" s="292"/>
      <c r="M859" s="205"/>
      <c r="N859" s="205"/>
      <c r="O859" s="205"/>
      <c r="P859" s="205"/>
      <c r="Q859" s="271"/>
      <c r="R859" s="227"/>
      <c r="S859" s="205"/>
      <c r="T859" s="205"/>
      <c r="U859" s="227"/>
      <c r="V859" s="227"/>
      <c r="W859" s="227"/>
      <c r="X859" s="272"/>
      <c r="Y859" s="272"/>
      <c r="Z859" s="227"/>
      <c r="AA859" s="273"/>
      <c r="AB859" s="273"/>
      <c r="AC859" s="273"/>
      <c r="AD859" s="273"/>
      <c r="AE859" s="273"/>
      <c r="AF859" s="273"/>
      <c r="AG859" s="273"/>
      <c r="AH859" s="273"/>
      <c r="AI859" s="273"/>
      <c r="AJ859" s="273"/>
      <c r="AK859" s="273"/>
      <c r="AL859" s="273"/>
      <c r="AM859" s="273"/>
      <c r="AN859" s="273"/>
      <c r="AO859" s="273"/>
      <c r="AP859" s="273"/>
      <c r="AQ859" s="273"/>
      <c r="AR859" s="273"/>
      <c r="AS859" s="273"/>
      <c r="AT859" s="273"/>
      <c r="AU859" s="273"/>
      <c r="AV859" s="273"/>
      <c r="AW859" s="273"/>
      <c r="AX859" s="273"/>
      <c r="AY859" s="274"/>
      <c r="AZ859" s="274"/>
      <c r="BA859" s="274"/>
      <c r="BB859" s="274"/>
      <c r="BC859" s="273"/>
      <c r="BD859" s="273"/>
      <c r="BE859" s="273"/>
      <c r="BF859" s="273"/>
      <c r="BG859" s="273"/>
      <c r="BH859" s="273"/>
      <c r="BI859" s="273"/>
      <c r="BJ859" s="273"/>
      <c r="BK859" s="273"/>
      <c r="BL859" s="273"/>
      <c r="BM859" s="273"/>
      <c r="BN859" s="273"/>
      <c r="BO859" s="273"/>
      <c r="BP859" s="273"/>
      <c r="BQ859" s="273"/>
      <c r="BR859" s="273"/>
      <c r="BS859" s="273"/>
      <c r="BT859" s="273"/>
      <c r="BU859" s="273"/>
      <c r="BV859" s="273"/>
      <c r="BW859" s="273"/>
      <c r="BX859" s="273"/>
      <c r="BY859" s="273"/>
      <c r="BZ859" s="273"/>
      <c r="CA859" s="273"/>
      <c r="CB859" s="273"/>
      <c r="CC859" s="273"/>
      <c r="CD859" s="273"/>
      <c r="CE859" s="273"/>
      <c r="CF859" s="273"/>
      <c r="CG859" s="273"/>
      <c r="CH859" s="273"/>
      <c r="CI859" s="273"/>
      <c r="CJ859" s="273"/>
      <c r="CK859" s="273"/>
      <c r="CL859" s="273"/>
      <c r="CM859" s="273"/>
      <c r="CN859" s="273"/>
      <c r="CO859" s="273"/>
      <c r="CP859" s="273"/>
      <c r="CQ859" s="273"/>
      <c r="CR859" s="273"/>
      <c r="CS859" s="273"/>
      <c r="CT859" s="273"/>
      <c r="CU859" s="273"/>
      <c r="CV859" s="273"/>
      <c r="CW859" s="274"/>
      <c r="CX859" s="274"/>
      <c r="CY859" s="273"/>
      <c r="CZ859" s="273"/>
      <c r="DA859" s="273"/>
      <c r="DB859" s="273"/>
      <c r="DC859" s="273"/>
      <c r="DD859" s="273"/>
      <c r="DE859" s="273"/>
      <c r="DF859" s="273"/>
      <c r="DM859" s="16"/>
      <c r="DN859" s="16"/>
      <c r="DO859" s="17"/>
      <c r="DP859" s="12"/>
      <c r="DQ859" s="12"/>
      <c r="DR859" s="18"/>
      <c r="DS859" s="19"/>
      <c r="DT859" s="19"/>
      <c r="DU859" s="19"/>
      <c r="DV859" s="19"/>
      <c r="DW859" s="19"/>
      <c r="DX859" s="20"/>
      <c r="DY859" s="20"/>
      <c r="DZ859" s="21"/>
      <c r="EA859" s="21"/>
      <c r="EB859" s="21"/>
      <c r="EC859" s="18"/>
      <c r="ED859" s="21"/>
      <c r="EE859" s="21"/>
      <c r="EF859" s="21"/>
      <c r="EG859" s="21"/>
      <c r="EH859" s="21"/>
      <c r="EI859" s="20"/>
      <c r="EJ859" s="16"/>
      <c r="EK859" s="21"/>
      <c r="EL859" s="21"/>
      <c r="EM859" s="21"/>
      <c r="EN859" s="18"/>
      <c r="EO859" s="22"/>
      <c r="EP859" s="22"/>
      <c r="EQ859" s="22"/>
      <c r="ER859" s="22"/>
      <c r="ES859" s="22"/>
      <c r="ET859" s="20"/>
      <c r="EU859" s="23"/>
      <c r="EV859" s="22"/>
      <c r="EW859" s="22"/>
      <c r="EX859" s="22"/>
      <c r="EY859" s="24"/>
      <c r="EZ859" s="25"/>
      <c r="FA859" s="25"/>
      <c r="FB859" s="25"/>
      <c r="FC859" s="25"/>
      <c r="FD859" s="25"/>
    </row>
    <row r="860" spans="1:160" ht="12.4" customHeight="1" x14ac:dyDescent="0.25">
      <c r="A860" s="290"/>
      <c r="B860" s="205"/>
      <c r="H860" s="292"/>
      <c r="M860" s="205"/>
      <c r="N860" s="205"/>
      <c r="O860" s="205"/>
      <c r="P860" s="205"/>
      <c r="Q860" s="271"/>
      <c r="R860" s="227"/>
      <c r="S860" s="205"/>
      <c r="T860" s="205"/>
      <c r="U860" s="227"/>
      <c r="V860" s="227"/>
      <c r="W860" s="227"/>
      <c r="X860" s="272"/>
      <c r="Y860" s="272"/>
      <c r="Z860" s="227"/>
      <c r="AA860" s="273"/>
      <c r="AB860" s="273"/>
      <c r="AC860" s="273"/>
      <c r="AD860" s="273"/>
      <c r="AE860" s="273"/>
      <c r="AF860" s="273"/>
      <c r="AG860" s="273"/>
      <c r="AH860" s="273"/>
      <c r="AI860" s="273"/>
      <c r="AJ860" s="273"/>
      <c r="AK860" s="273"/>
      <c r="AL860" s="273"/>
      <c r="AM860" s="273"/>
      <c r="AN860" s="273"/>
      <c r="AO860" s="273"/>
      <c r="AP860" s="273"/>
      <c r="AQ860" s="273"/>
      <c r="AR860" s="273"/>
      <c r="AS860" s="273"/>
      <c r="AT860" s="273"/>
      <c r="AU860" s="273"/>
      <c r="AV860" s="273"/>
      <c r="AW860" s="273"/>
      <c r="AX860" s="273"/>
      <c r="AY860" s="274"/>
      <c r="AZ860" s="274"/>
      <c r="BA860" s="274"/>
      <c r="BB860" s="274"/>
      <c r="BC860" s="273"/>
      <c r="BD860" s="273"/>
      <c r="BE860" s="273"/>
      <c r="BF860" s="273"/>
      <c r="BG860" s="273"/>
      <c r="BH860" s="273"/>
      <c r="BI860" s="273"/>
      <c r="BJ860" s="273"/>
      <c r="BK860" s="273"/>
      <c r="BL860" s="273"/>
      <c r="BM860" s="273"/>
      <c r="BN860" s="273"/>
      <c r="BO860" s="273"/>
      <c r="BP860" s="273"/>
      <c r="BQ860" s="273"/>
      <c r="BR860" s="273"/>
      <c r="BS860" s="273"/>
      <c r="BT860" s="273"/>
      <c r="BU860" s="273"/>
      <c r="BV860" s="273"/>
      <c r="BW860" s="273"/>
      <c r="BX860" s="273"/>
      <c r="BY860" s="273"/>
      <c r="BZ860" s="273"/>
      <c r="CA860" s="273"/>
      <c r="CB860" s="273"/>
      <c r="CC860" s="273"/>
      <c r="CD860" s="273"/>
      <c r="CE860" s="273"/>
      <c r="CF860" s="273"/>
      <c r="CG860" s="273"/>
      <c r="CH860" s="273"/>
      <c r="CI860" s="273"/>
      <c r="CJ860" s="273"/>
      <c r="CK860" s="273"/>
      <c r="CL860" s="273"/>
      <c r="CM860" s="273"/>
      <c r="CN860" s="273"/>
      <c r="CO860" s="273"/>
      <c r="CP860" s="273"/>
      <c r="CQ860" s="273"/>
      <c r="CR860" s="273"/>
      <c r="CS860" s="273"/>
      <c r="CT860" s="273"/>
      <c r="CU860" s="273"/>
      <c r="CV860" s="274"/>
      <c r="CW860" s="274"/>
      <c r="CX860" s="274"/>
      <c r="CY860" s="273"/>
      <c r="CZ860" s="273"/>
      <c r="DA860" s="273"/>
      <c r="DB860" s="273"/>
      <c r="DC860" s="273"/>
      <c r="DD860" s="273"/>
      <c r="DE860" s="273"/>
      <c r="DF860" s="273"/>
      <c r="DM860" s="16"/>
      <c r="DN860" s="16"/>
      <c r="DO860" s="17"/>
      <c r="DP860" s="12"/>
      <c r="DQ860" s="12"/>
      <c r="DR860" s="18"/>
      <c r="DS860" s="19"/>
      <c r="DT860" s="19"/>
      <c r="DU860" s="19"/>
      <c r="DV860" s="19"/>
      <c r="DW860" s="19"/>
      <c r="DX860" s="20"/>
      <c r="DY860" s="20"/>
      <c r="DZ860" s="21"/>
      <c r="EA860" s="21"/>
      <c r="EB860" s="21"/>
      <c r="EC860" s="18"/>
      <c r="ED860" s="21"/>
      <c r="EE860" s="21"/>
      <c r="EF860" s="21"/>
      <c r="EG860" s="21"/>
      <c r="EH860" s="21"/>
      <c r="EI860" s="20"/>
      <c r="EJ860" s="16"/>
      <c r="EK860" s="21"/>
      <c r="EL860" s="21"/>
      <c r="EM860" s="21"/>
      <c r="EN860" s="18"/>
      <c r="EO860" s="22"/>
      <c r="EP860" s="22"/>
      <c r="EQ860" s="22"/>
      <c r="ER860" s="22"/>
      <c r="ES860" s="22"/>
      <c r="ET860" s="20"/>
      <c r="EU860" s="23"/>
      <c r="EV860" s="22"/>
      <c r="EW860" s="22"/>
      <c r="EX860" s="22"/>
      <c r="EY860" s="24"/>
      <c r="EZ860" s="25"/>
      <c r="FA860" s="25"/>
      <c r="FB860" s="25"/>
      <c r="FC860" s="25"/>
      <c r="FD860" s="25"/>
    </row>
    <row r="861" spans="1:160" ht="12.4" customHeight="1" x14ac:dyDescent="0.25">
      <c r="A861" s="290"/>
      <c r="B861" s="205"/>
      <c r="H861" s="292"/>
      <c r="M861" s="205"/>
      <c r="N861" s="205"/>
      <c r="O861" s="205"/>
      <c r="P861" s="205"/>
      <c r="Q861" s="271"/>
      <c r="R861" s="227"/>
      <c r="S861" s="205"/>
      <c r="T861" s="205"/>
      <c r="U861" s="227"/>
      <c r="V861" s="227"/>
      <c r="W861" s="227"/>
      <c r="X861" s="272"/>
      <c r="Y861" s="272"/>
      <c r="Z861" s="227"/>
      <c r="AA861" s="273"/>
      <c r="AB861" s="273"/>
      <c r="AC861" s="273"/>
      <c r="AD861" s="273"/>
      <c r="AE861" s="273"/>
      <c r="AF861" s="273"/>
      <c r="AG861" s="273"/>
      <c r="AH861" s="273"/>
      <c r="AI861" s="273"/>
      <c r="AJ861" s="273"/>
      <c r="AK861" s="273"/>
      <c r="AL861" s="273"/>
      <c r="AM861" s="273"/>
      <c r="AN861" s="273"/>
      <c r="AO861" s="273"/>
      <c r="AP861" s="273"/>
      <c r="AQ861" s="273"/>
      <c r="AR861" s="273"/>
      <c r="AS861" s="273"/>
      <c r="AT861" s="273"/>
      <c r="AU861" s="273"/>
      <c r="AV861" s="273"/>
      <c r="AW861" s="273"/>
      <c r="AX861" s="273"/>
      <c r="AY861" s="274"/>
      <c r="AZ861" s="274"/>
      <c r="BA861" s="274"/>
      <c r="BB861" s="274"/>
      <c r="BC861" s="273"/>
      <c r="BD861" s="273"/>
      <c r="BE861" s="273"/>
      <c r="BF861" s="273"/>
      <c r="BG861" s="273"/>
      <c r="BH861" s="273"/>
      <c r="BI861" s="273"/>
      <c r="BJ861" s="273"/>
      <c r="BK861" s="273"/>
      <c r="BL861" s="273"/>
      <c r="BM861" s="273"/>
      <c r="BN861" s="273"/>
      <c r="BO861" s="273"/>
      <c r="BP861" s="273"/>
      <c r="BQ861" s="273"/>
      <c r="BR861" s="273"/>
      <c r="BS861" s="273"/>
      <c r="BT861" s="273"/>
      <c r="BU861" s="273"/>
      <c r="BV861" s="273"/>
      <c r="BW861" s="273"/>
      <c r="BX861" s="273"/>
      <c r="BY861" s="273"/>
      <c r="BZ861" s="273"/>
      <c r="CA861" s="273"/>
      <c r="CB861" s="273"/>
      <c r="CC861" s="273"/>
      <c r="CD861" s="273"/>
      <c r="CE861" s="273"/>
      <c r="CF861" s="273"/>
      <c r="CG861" s="273"/>
      <c r="CH861" s="273"/>
      <c r="CI861" s="273"/>
      <c r="CJ861" s="273"/>
      <c r="CK861" s="273"/>
      <c r="CL861" s="273"/>
      <c r="CM861" s="273"/>
      <c r="CN861" s="273"/>
      <c r="CO861" s="273"/>
      <c r="CP861" s="273"/>
      <c r="CQ861" s="273"/>
      <c r="CR861" s="273"/>
      <c r="CS861" s="273"/>
      <c r="CT861" s="273"/>
      <c r="CU861" s="273"/>
      <c r="CV861" s="273"/>
      <c r="CW861" s="274"/>
      <c r="CX861" s="274"/>
      <c r="CY861" s="273"/>
      <c r="CZ861" s="273"/>
      <c r="DA861" s="273"/>
      <c r="DB861" s="273"/>
      <c r="DC861" s="273"/>
      <c r="DD861" s="273"/>
      <c r="DE861" s="273"/>
      <c r="DF861" s="273"/>
      <c r="DM861" s="16"/>
      <c r="DN861" s="16"/>
      <c r="DO861" s="17"/>
      <c r="DP861" s="12"/>
      <c r="DQ861" s="12"/>
      <c r="DR861" s="18"/>
      <c r="DS861" s="19"/>
      <c r="DT861" s="19"/>
      <c r="DU861" s="19"/>
      <c r="DV861" s="19"/>
      <c r="DW861" s="19"/>
      <c r="DX861" s="20"/>
      <c r="DY861" s="20"/>
      <c r="DZ861" s="21"/>
      <c r="EA861" s="21"/>
      <c r="EB861" s="21"/>
      <c r="EC861" s="18"/>
      <c r="ED861" s="21"/>
      <c r="EE861" s="21"/>
      <c r="EF861" s="21"/>
      <c r="EG861" s="21"/>
      <c r="EH861" s="21"/>
      <c r="EI861" s="20"/>
      <c r="EJ861" s="16"/>
      <c r="EK861" s="21"/>
      <c r="EL861" s="21"/>
      <c r="EM861" s="21"/>
      <c r="EN861" s="18"/>
      <c r="EO861" s="22"/>
      <c r="EP861" s="22"/>
      <c r="EQ861" s="22"/>
      <c r="ER861" s="22"/>
      <c r="ES861" s="22"/>
      <c r="ET861" s="20"/>
      <c r="EU861" s="23"/>
      <c r="EV861" s="22"/>
      <c r="EW861" s="22"/>
      <c r="EX861" s="22"/>
      <c r="EY861" s="24"/>
      <c r="EZ861" s="25"/>
      <c r="FA861" s="25"/>
      <c r="FB861" s="25"/>
      <c r="FC861" s="25"/>
      <c r="FD861" s="25"/>
    </row>
    <row r="862" spans="1:160" ht="12.4" customHeight="1" x14ac:dyDescent="0.25">
      <c r="A862" s="290"/>
      <c r="B862" s="205"/>
      <c r="H862" s="292"/>
      <c r="M862" s="205"/>
      <c r="N862" s="205"/>
      <c r="O862" s="205"/>
      <c r="P862" s="205"/>
      <c r="Q862" s="271"/>
      <c r="R862" s="227"/>
      <c r="S862" s="205"/>
      <c r="T862" s="205"/>
      <c r="U862" s="227"/>
      <c r="V862" s="227"/>
      <c r="W862" s="227"/>
      <c r="X862" s="227"/>
      <c r="Y862" s="272"/>
      <c r="Z862" s="227"/>
      <c r="AA862" s="273"/>
      <c r="AB862" s="273"/>
      <c r="AC862" s="273"/>
      <c r="AD862" s="273"/>
      <c r="AE862" s="273"/>
      <c r="AF862" s="273"/>
      <c r="AG862" s="273"/>
      <c r="AH862" s="273"/>
      <c r="AI862" s="274"/>
      <c r="AJ862" s="274"/>
      <c r="AK862" s="274"/>
      <c r="AL862" s="274"/>
      <c r="AM862" s="273"/>
      <c r="AN862" s="273"/>
      <c r="AO862" s="273"/>
      <c r="AP862" s="273"/>
      <c r="AQ862" s="273"/>
      <c r="AR862" s="273"/>
      <c r="AS862" s="273"/>
      <c r="AT862" s="274"/>
      <c r="AU862" s="273"/>
      <c r="AV862" s="273"/>
      <c r="AW862" s="273"/>
      <c r="AX862" s="273"/>
      <c r="AY862" s="273"/>
      <c r="AZ862" s="273"/>
      <c r="BA862" s="273"/>
      <c r="BB862" s="273"/>
      <c r="BC862" s="273"/>
      <c r="BD862" s="273"/>
      <c r="BE862" s="273"/>
      <c r="BF862" s="273"/>
      <c r="BG862" s="273"/>
      <c r="BH862" s="273"/>
      <c r="BI862" s="273"/>
      <c r="BJ862" s="273"/>
      <c r="BK862" s="273"/>
      <c r="BL862" s="273"/>
      <c r="BM862" s="273"/>
      <c r="BN862" s="273"/>
      <c r="BO862" s="273"/>
      <c r="BP862" s="273"/>
      <c r="BQ862" s="273"/>
      <c r="BR862" s="273"/>
      <c r="BS862" s="273"/>
      <c r="BT862" s="273"/>
      <c r="BU862" s="273"/>
      <c r="BV862" s="273"/>
      <c r="BW862" s="273"/>
      <c r="BX862" s="273"/>
      <c r="BY862" s="273"/>
      <c r="BZ862" s="273"/>
      <c r="CA862" s="273"/>
      <c r="CB862" s="273"/>
      <c r="CC862" s="273"/>
      <c r="CD862" s="273"/>
      <c r="CE862" s="273"/>
      <c r="CF862" s="273"/>
      <c r="CG862" s="273"/>
      <c r="CH862" s="273"/>
      <c r="CI862" s="273"/>
      <c r="CJ862" s="273"/>
      <c r="CK862" s="273"/>
      <c r="CL862" s="273"/>
      <c r="CM862" s="273"/>
      <c r="CN862" s="273"/>
      <c r="CO862" s="273"/>
      <c r="CP862" s="274"/>
      <c r="CQ862" s="273"/>
      <c r="CR862" s="273"/>
      <c r="CS862" s="273"/>
      <c r="CT862" s="273"/>
      <c r="CU862" s="273"/>
      <c r="CV862" s="273"/>
      <c r="CW862" s="273"/>
      <c r="CX862" s="273"/>
      <c r="CY862" s="273"/>
      <c r="CZ862" s="273"/>
      <c r="DA862" s="273"/>
      <c r="DB862" s="273"/>
      <c r="DC862" s="273"/>
      <c r="DD862" s="273"/>
      <c r="DE862" s="273"/>
      <c r="DF862" s="273"/>
      <c r="DM862" s="16"/>
      <c r="DN862" s="16"/>
      <c r="DO862" s="17"/>
      <c r="DP862" s="12"/>
      <c r="DQ862" s="12"/>
      <c r="DR862" s="18"/>
      <c r="DS862" s="19"/>
      <c r="DT862" s="19"/>
      <c r="DU862" s="19"/>
      <c r="DV862" s="19"/>
      <c r="DW862" s="19"/>
      <c r="DX862" s="20"/>
      <c r="DY862" s="20"/>
      <c r="DZ862" s="21"/>
      <c r="EA862" s="21"/>
      <c r="EB862" s="21"/>
      <c r="EC862" s="18"/>
      <c r="ED862" s="21"/>
      <c r="EE862" s="21"/>
      <c r="EF862" s="21"/>
      <c r="EG862" s="21"/>
      <c r="EH862" s="21"/>
      <c r="EI862" s="20"/>
      <c r="EJ862" s="16"/>
      <c r="EK862" s="21"/>
      <c r="EL862" s="21"/>
      <c r="EM862" s="21"/>
      <c r="EN862" s="18"/>
      <c r="EO862" s="22"/>
      <c r="EP862" s="22"/>
      <c r="EQ862" s="22"/>
      <c r="ER862" s="22"/>
      <c r="ES862" s="22"/>
      <c r="ET862" s="20"/>
      <c r="EU862" s="23"/>
      <c r="EV862" s="22"/>
      <c r="EW862" s="22"/>
      <c r="EX862" s="22"/>
      <c r="EY862" s="24"/>
      <c r="EZ862" s="25"/>
      <c r="FA862" s="25"/>
      <c r="FB862" s="25"/>
      <c r="FC862" s="25"/>
      <c r="FD862" s="25"/>
    </row>
    <row r="863" spans="1:160" ht="12.4" customHeight="1" x14ac:dyDescent="0.25">
      <c r="A863" s="290"/>
      <c r="B863" s="205"/>
      <c r="H863" s="292"/>
      <c r="M863" s="205"/>
      <c r="N863" s="205"/>
      <c r="O863" s="205"/>
      <c r="P863" s="205"/>
      <c r="Q863" s="271"/>
      <c r="R863" s="227"/>
      <c r="S863" s="205"/>
      <c r="T863" s="205"/>
      <c r="U863" s="227"/>
      <c r="V863" s="227"/>
      <c r="W863" s="227"/>
      <c r="X863" s="272"/>
      <c r="Y863" s="272"/>
      <c r="Z863" s="227"/>
      <c r="AA863" s="274"/>
      <c r="AB863" s="274"/>
      <c r="AC863" s="274"/>
      <c r="AD863" s="274"/>
      <c r="AE863" s="274"/>
      <c r="AF863" s="274"/>
      <c r="AG863" s="274"/>
      <c r="AH863" s="274"/>
      <c r="AI863" s="274"/>
      <c r="AJ863" s="274"/>
      <c r="AK863" s="274"/>
      <c r="AL863" s="274"/>
      <c r="AM863" s="274"/>
      <c r="AN863" s="274"/>
      <c r="AO863" s="274"/>
      <c r="AP863" s="274"/>
      <c r="AQ863" s="274"/>
      <c r="AR863" s="274"/>
      <c r="AS863" s="274"/>
      <c r="AT863" s="274"/>
      <c r="AU863" s="274"/>
      <c r="AV863" s="274"/>
      <c r="AW863" s="274"/>
      <c r="AX863" s="274"/>
      <c r="AY863" s="274"/>
      <c r="AZ863" s="274"/>
      <c r="BA863" s="274"/>
      <c r="BB863" s="274"/>
      <c r="BC863" s="274"/>
      <c r="BD863" s="274"/>
      <c r="BE863" s="274"/>
      <c r="BF863" s="274"/>
      <c r="BG863" s="274"/>
      <c r="BH863" s="274"/>
      <c r="BI863" s="274"/>
      <c r="BJ863" s="274"/>
      <c r="BK863" s="274"/>
      <c r="BL863" s="274"/>
      <c r="BM863" s="274"/>
      <c r="BN863" s="274"/>
      <c r="BO863" s="274"/>
      <c r="BP863" s="274"/>
      <c r="BQ863" s="274"/>
      <c r="BR863" s="274"/>
      <c r="BS863" s="274"/>
      <c r="BT863" s="274"/>
      <c r="BU863" s="274"/>
      <c r="BV863" s="274"/>
      <c r="BW863" s="274"/>
      <c r="BX863" s="274"/>
      <c r="BY863" s="274"/>
      <c r="BZ863" s="274"/>
      <c r="CA863" s="274"/>
      <c r="CB863" s="274"/>
      <c r="CC863" s="274"/>
      <c r="CD863" s="274"/>
      <c r="CE863" s="274"/>
      <c r="CF863" s="274"/>
      <c r="CG863" s="274"/>
      <c r="CH863" s="274"/>
      <c r="CI863" s="274"/>
      <c r="CJ863" s="274"/>
      <c r="CK863" s="274"/>
      <c r="CL863" s="274"/>
      <c r="CM863" s="274"/>
      <c r="CN863" s="274"/>
      <c r="CO863" s="274"/>
      <c r="CP863" s="274"/>
      <c r="CQ863" s="274"/>
      <c r="CR863" s="274"/>
      <c r="CS863" s="274"/>
      <c r="CT863" s="274"/>
      <c r="CU863" s="274"/>
      <c r="CV863" s="274"/>
      <c r="CW863" s="274"/>
      <c r="CX863" s="274"/>
      <c r="CY863" s="274"/>
      <c r="CZ863" s="274"/>
      <c r="DA863" s="274"/>
      <c r="DB863" s="274"/>
      <c r="DC863" s="274"/>
      <c r="DD863" s="274"/>
      <c r="DE863" s="274"/>
      <c r="DF863" s="274"/>
      <c r="DM863" s="16"/>
      <c r="DN863" s="16"/>
      <c r="DO863" s="17"/>
      <c r="DP863" s="12"/>
      <c r="DQ863" s="12"/>
      <c r="DR863" s="18"/>
      <c r="DS863" s="19"/>
      <c r="DT863" s="19"/>
      <c r="DU863" s="19"/>
      <c r="DV863" s="19"/>
      <c r="DW863" s="19"/>
      <c r="DX863" s="20"/>
      <c r="DY863" s="20"/>
      <c r="DZ863" s="21"/>
      <c r="EA863" s="21"/>
      <c r="EB863" s="21"/>
      <c r="EC863" s="18"/>
      <c r="ED863" s="21"/>
      <c r="EE863" s="21"/>
      <c r="EF863" s="21"/>
      <c r="EG863" s="21"/>
      <c r="EH863" s="21"/>
      <c r="EI863" s="20"/>
      <c r="EJ863" s="16"/>
      <c r="EK863" s="21"/>
      <c r="EL863" s="21"/>
      <c r="EM863" s="21"/>
      <c r="EN863" s="18"/>
      <c r="EO863" s="22"/>
      <c r="EP863" s="22"/>
      <c r="EQ863" s="22"/>
      <c r="ER863" s="22"/>
      <c r="ES863" s="22"/>
      <c r="ET863" s="20"/>
      <c r="EU863" s="23"/>
      <c r="EV863" s="22"/>
      <c r="EW863" s="22"/>
      <c r="EX863" s="22"/>
      <c r="EY863" s="24"/>
      <c r="EZ863" s="25"/>
      <c r="FA863" s="25"/>
      <c r="FB863" s="25"/>
      <c r="FC863" s="25"/>
      <c r="FD863" s="25"/>
    </row>
    <row r="864" spans="1:160" ht="12.4" customHeight="1" x14ac:dyDescent="0.25">
      <c r="A864" s="290"/>
      <c r="B864" s="205"/>
      <c r="H864" s="292"/>
      <c r="M864" s="205"/>
      <c r="N864" s="205"/>
      <c r="O864" s="205"/>
      <c r="P864" s="205"/>
      <c r="Q864" s="271"/>
      <c r="R864" s="227"/>
      <c r="S864" s="205"/>
      <c r="T864" s="205"/>
      <c r="U864" s="227"/>
      <c r="V864" s="227"/>
      <c r="W864" s="227"/>
      <c r="X864" s="272"/>
      <c r="Y864" s="272"/>
      <c r="Z864" s="227"/>
      <c r="AA864" s="273"/>
      <c r="AB864" s="273"/>
      <c r="AC864" s="273"/>
      <c r="AD864" s="273"/>
      <c r="AE864" s="273"/>
      <c r="AF864" s="273"/>
      <c r="AG864" s="273"/>
      <c r="AH864" s="273"/>
      <c r="AI864" s="273"/>
      <c r="AJ864" s="273"/>
      <c r="AK864" s="274"/>
      <c r="AL864" s="273"/>
      <c r="AM864" s="273"/>
      <c r="AN864" s="273"/>
      <c r="AO864" s="273"/>
      <c r="AP864" s="273"/>
      <c r="AQ864" s="274"/>
      <c r="AR864" s="274"/>
      <c r="AS864" s="273"/>
      <c r="AT864" s="274"/>
      <c r="AU864" s="273"/>
      <c r="AV864" s="273"/>
      <c r="AW864" s="273"/>
      <c r="AX864" s="273"/>
      <c r="AY864" s="273"/>
      <c r="AZ864" s="273"/>
      <c r="BA864" s="273"/>
      <c r="BB864" s="273"/>
      <c r="BC864" s="273"/>
      <c r="BD864" s="273"/>
      <c r="BE864" s="273"/>
      <c r="BF864" s="273"/>
      <c r="BG864" s="273"/>
      <c r="BH864" s="273"/>
      <c r="BI864" s="273"/>
      <c r="BJ864" s="273"/>
      <c r="BK864" s="273"/>
      <c r="BL864" s="273"/>
      <c r="BM864" s="273"/>
      <c r="BN864" s="273"/>
      <c r="BO864" s="273"/>
      <c r="BP864" s="273"/>
      <c r="BQ864" s="273"/>
      <c r="BR864" s="273"/>
      <c r="BS864" s="273"/>
      <c r="BT864" s="273"/>
      <c r="BU864" s="273"/>
      <c r="BV864" s="273"/>
      <c r="BW864" s="273"/>
      <c r="BX864" s="273"/>
      <c r="BY864" s="273"/>
      <c r="BZ864" s="273"/>
      <c r="CA864" s="273"/>
      <c r="CB864" s="273"/>
      <c r="CC864" s="273"/>
      <c r="CD864" s="273"/>
      <c r="CE864" s="273"/>
      <c r="CF864" s="273"/>
      <c r="CG864" s="273"/>
      <c r="CH864" s="273"/>
      <c r="CI864" s="273"/>
      <c r="CJ864" s="273"/>
      <c r="CK864" s="273"/>
      <c r="CL864" s="273"/>
      <c r="CM864" s="273"/>
      <c r="CN864" s="273"/>
      <c r="CO864" s="273"/>
      <c r="CP864" s="273"/>
      <c r="CQ864" s="273"/>
      <c r="CR864" s="273"/>
      <c r="CS864" s="273"/>
      <c r="CT864" s="273"/>
      <c r="CU864" s="274"/>
      <c r="CV864" s="274"/>
      <c r="CW864" s="274"/>
      <c r="CX864" s="274"/>
      <c r="CY864" s="273"/>
      <c r="CZ864" s="273"/>
      <c r="DA864" s="273"/>
      <c r="DB864" s="273"/>
      <c r="DC864" s="273"/>
      <c r="DD864" s="273"/>
      <c r="DE864" s="273"/>
      <c r="DF864" s="273"/>
      <c r="DM864" s="16"/>
      <c r="DN864" s="16"/>
      <c r="DO864" s="17"/>
      <c r="DP864" s="12"/>
      <c r="DQ864" s="12"/>
      <c r="DR864" s="18"/>
      <c r="DS864" s="19"/>
      <c r="DT864" s="19"/>
      <c r="DU864" s="19"/>
      <c r="DV864" s="19"/>
      <c r="DW864" s="19"/>
      <c r="DX864" s="20"/>
      <c r="DY864" s="20"/>
      <c r="DZ864" s="21"/>
      <c r="EA864" s="21"/>
      <c r="EB864" s="21"/>
      <c r="EC864" s="18"/>
      <c r="ED864" s="21"/>
      <c r="EE864" s="21"/>
      <c r="EF864" s="21"/>
      <c r="EG864" s="21"/>
      <c r="EH864" s="21"/>
      <c r="EI864" s="20"/>
      <c r="EJ864" s="16"/>
      <c r="EK864" s="21"/>
      <c r="EL864" s="21"/>
      <c r="EM864" s="21"/>
      <c r="EN864" s="18"/>
      <c r="EO864" s="22"/>
      <c r="EP864" s="22"/>
      <c r="EQ864" s="22"/>
      <c r="ER864" s="22"/>
      <c r="ES864" s="22"/>
      <c r="ET864" s="20"/>
      <c r="EU864" s="23"/>
      <c r="EV864" s="22"/>
      <c r="EW864" s="22"/>
      <c r="EX864" s="22"/>
      <c r="EY864" s="24"/>
      <c r="EZ864" s="25"/>
      <c r="FA864" s="25"/>
      <c r="FB864" s="25"/>
      <c r="FC864" s="25"/>
      <c r="FD864" s="25"/>
    </row>
    <row r="865" spans="1:160" ht="12.4" customHeight="1" x14ac:dyDescent="0.25">
      <c r="A865" s="290"/>
      <c r="B865" s="205"/>
      <c r="H865" s="292"/>
      <c r="M865" s="205"/>
      <c r="N865" s="205"/>
      <c r="O865" s="205"/>
      <c r="P865" s="205"/>
      <c r="Q865" s="271"/>
      <c r="R865" s="227"/>
      <c r="S865" s="205"/>
      <c r="T865" s="205"/>
      <c r="U865" s="227"/>
      <c r="V865" s="227"/>
      <c r="W865" s="227"/>
      <c r="X865" s="272"/>
      <c r="Y865" s="272"/>
      <c r="Z865" s="227"/>
      <c r="AA865" s="273"/>
      <c r="AB865" s="273"/>
      <c r="AC865" s="273"/>
      <c r="AD865" s="273"/>
      <c r="AE865" s="273"/>
      <c r="AF865" s="273"/>
      <c r="AG865" s="273"/>
      <c r="AH865" s="273"/>
      <c r="AI865" s="273"/>
      <c r="AJ865" s="273"/>
      <c r="AK865" s="273"/>
      <c r="AL865" s="273"/>
      <c r="AM865" s="273"/>
      <c r="AN865" s="273"/>
      <c r="AO865" s="273"/>
      <c r="AP865" s="273"/>
      <c r="AQ865" s="274"/>
      <c r="AR865" s="274"/>
      <c r="AS865" s="274"/>
      <c r="AT865" s="274"/>
      <c r="AU865" s="273"/>
      <c r="AV865" s="273"/>
      <c r="AW865" s="273"/>
      <c r="AX865" s="273"/>
      <c r="AY865" s="273"/>
      <c r="AZ865" s="273"/>
      <c r="BA865" s="273"/>
      <c r="BB865" s="273"/>
      <c r="BC865" s="273"/>
      <c r="BD865" s="273"/>
      <c r="BE865" s="273"/>
      <c r="BF865" s="273"/>
      <c r="BG865" s="273"/>
      <c r="BH865" s="273"/>
      <c r="BI865" s="273"/>
      <c r="BJ865" s="273"/>
      <c r="BK865" s="273"/>
      <c r="BL865" s="273"/>
      <c r="BM865" s="273"/>
      <c r="BN865" s="273"/>
      <c r="BO865" s="273"/>
      <c r="BP865" s="273"/>
      <c r="BQ865" s="273"/>
      <c r="BR865" s="273"/>
      <c r="BS865" s="273"/>
      <c r="BT865" s="273"/>
      <c r="BU865" s="273"/>
      <c r="BV865" s="273"/>
      <c r="BW865" s="273"/>
      <c r="BX865" s="273"/>
      <c r="BY865" s="273"/>
      <c r="BZ865" s="273"/>
      <c r="CA865" s="273"/>
      <c r="CB865" s="273"/>
      <c r="CC865" s="273"/>
      <c r="CD865" s="273"/>
      <c r="CE865" s="273"/>
      <c r="CF865" s="273"/>
      <c r="CG865" s="273"/>
      <c r="CH865" s="273"/>
      <c r="CI865" s="273"/>
      <c r="CJ865" s="273"/>
      <c r="CK865" s="273"/>
      <c r="CL865" s="273"/>
      <c r="CM865" s="273"/>
      <c r="CN865" s="273"/>
      <c r="CO865" s="273"/>
      <c r="CP865" s="273"/>
      <c r="CQ865" s="273"/>
      <c r="CR865" s="273"/>
      <c r="CS865" s="273"/>
      <c r="CT865" s="273"/>
      <c r="CU865" s="274"/>
      <c r="CV865" s="274"/>
      <c r="CW865" s="274"/>
      <c r="CX865" s="274"/>
      <c r="CY865" s="273"/>
      <c r="CZ865" s="273"/>
      <c r="DA865" s="273"/>
      <c r="DB865" s="273"/>
      <c r="DC865" s="273"/>
      <c r="DD865" s="273"/>
      <c r="DE865" s="273"/>
      <c r="DF865" s="273"/>
      <c r="DM865" s="16"/>
      <c r="DN865" s="16"/>
      <c r="DO865" s="17"/>
      <c r="DP865" s="12"/>
      <c r="DQ865" s="12"/>
      <c r="DR865" s="18"/>
      <c r="DS865" s="19"/>
      <c r="DT865" s="19"/>
      <c r="DU865" s="19"/>
      <c r="DV865" s="19"/>
      <c r="DW865" s="19"/>
      <c r="DX865" s="20"/>
      <c r="DY865" s="20"/>
      <c r="DZ865" s="21"/>
      <c r="EA865" s="21"/>
      <c r="EB865" s="21"/>
      <c r="EC865" s="18"/>
      <c r="ED865" s="21"/>
      <c r="EE865" s="21"/>
      <c r="EF865" s="21"/>
      <c r="EG865" s="21"/>
      <c r="EH865" s="21"/>
      <c r="EI865" s="20"/>
      <c r="EJ865" s="16"/>
      <c r="EK865" s="21"/>
      <c r="EL865" s="21"/>
      <c r="EM865" s="21"/>
      <c r="EN865" s="18"/>
      <c r="EO865" s="22"/>
      <c r="EP865" s="22"/>
      <c r="EQ865" s="22"/>
      <c r="ER865" s="22"/>
      <c r="ES865" s="22"/>
      <c r="ET865" s="20"/>
      <c r="EU865" s="23"/>
      <c r="EV865" s="22"/>
      <c r="EW865" s="22"/>
      <c r="EX865" s="22"/>
      <c r="EY865" s="24"/>
      <c r="EZ865" s="25"/>
      <c r="FA865" s="25"/>
      <c r="FB865" s="25"/>
      <c r="FC865" s="25"/>
      <c r="FD865" s="25"/>
    </row>
    <row r="866" spans="1:160" ht="12.4" customHeight="1" x14ac:dyDescent="0.2">
      <c r="A866" s="290"/>
      <c r="B866" s="205"/>
      <c r="H866" s="292"/>
      <c r="M866" s="205"/>
      <c r="N866" s="205"/>
      <c r="O866" s="205"/>
      <c r="P866" s="205"/>
      <c r="Q866" s="271"/>
      <c r="R866" s="227"/>
      <c r="S866" s="205"/>
      <c r="T866" s="205"/>
      <c r="U866" s="227"/>
      <c r="V866" s="227"/>
      <c r="W866" s="227"/>
      <c r="X866" s="227"/>
      <c r="Y866" s="227"/>
      <c r="Z866" s="227"/>
      <c r="AA866" s="273"/>
      <c r="AB866" s="273"/>
      <c r="AC866" s="273"/>
      <c r="AD866" s="273"/>
      <c r="AE866" s="273"/>
      <c r="AF866" s="273"/>
      <c r="AG866" s="273"/>
      <c r="AH866" s="273"/>
      <c r="AI866" s="274"/>
      <c r="AJ866" s="274"/>
      <c r="AK866" s="274"/>
      <c r="AL866" s="274"/>
      <c r="AM866" s="273"/>
      <c r="AN866" s="273"/>
      <c r="AO866" s="273"/>
      <c r="AP866" s="273"/>
      <c r="AQ866" s="273"/>
      <c r="AR866" s="273"/>
      <c r="AS866" s="273"/>
      <c r="AT866" s="273"/>
      <c r="AU866" s="273"/>
      <c r="AV866" s="273"/>
      <c r="AW866" s="273"/>
      <c r="AX866" s="273"/>
      <c r="AY866" s="273"/>
      <c r="AZ866" s="273"/>
      <c r="BA866" s="273"/>
      <c r="BB866" s="273"/>
      <c r="BC866" s="273"/>
      <c r="BD866" s="273"/>
      <c r="BE866" s="273"/>
      <c r="BF866" s="273"/>
      <c r="BG866" s="273"/>
      <c r="BH866" s="273"/>
      <c r="BI866" s="273"/>
      <c r="BJ866" s="273"/>
      <c r="BK866" s="273"/>
      <c r="BL866" s="273"/>
      <c r="BM866" s="273"/>
      <c r="BN866" s="273"/>
      <c r="BO866" s="273"/>
      <c r="BP866" s="273"/>
      <c r="BQ866" s="273"/>
      <c r="BR866" s="273"/>
      <c r="BS866" s="273"/>
      <c r="BT866" s="273"/>
      <c r="BU866" s="273"/>
      <c r="BV866" s="273"/>
      <c r="BW866" s="273"/>
      <c r="BX866" s="273"/>
      <c r="BY866" s="273"/>
      <c r="BZ866" s="273"/>
      <c r="CA866" s="273"/>
      <c r="CB866" s="273"/>
      <c r="CC866" s="273"/>
      <c r="CD866" s="273"/>
      <c r="CE866" s="273"/>
      <c r="CF866" s="273"/>
      <c r="CG866" s="273"/>
      <c r="CH866" s="273"/>
      <c r="CI866" s="273"/>
      <c r="CJ866" s="273"/>
      <c r="CK866" s="273"/>
      <c r="CL866" s="273"/>
      <c r="CM866" s="273"/>
      <c r="CN866" s="273"/>
      <c r="CO866" s="273"/>
      <c r="CP866" s="273"/>
      <c r="CQ866" s="273"/>
      <c r="CR866" s="273"/>
      <c r="CS866" s="273"/>
      <c r="CT866" s="273"/>
      <c r="CU866" s="273"/>
      <c r="CV866" s="273"/>
      <c r="CW866" s="273"/>
      <c r="CX866" s="273"/>
      <c r="CY866" s="273"/>
      <c r="CZ866" s="273"/>
      <c r="DA866" s="273"/>
      <c r="DB866" s="273"/>
      <c r="DC866" s="273"/>
      <c r="DD866" s="273"/>
      <c r="DE866" s="273"/>
      <c r="DF866" s="273"/>
      <c r="DM866" s="16"/>
      <c r="DN866" s="16"/>
      <c r="DO866" s="17"/>
      <c r="DP866" s="12"/>
      <c r="DQ866" s="12"/>
      <c r="DR866" s="18"/>
      <c r="DS866" s="19"/>
      <c r="DT866" s="19"/>
      <c r="DU866" s="19"/>
      <c r="DV866" s="19"/>
      <c r="DW866" s="19"/>
      <c r="DX866" s="20"/>
      <c r="DY866" s="20"/>
      <c r="DZ866" s="21"/>
      <c r="EA866" s="21"/>
      <c r="EB866" s="21"/>
      <c r="EC866" s="18"/>
      <c r="ED866" s="21"/>
      <c r="EE866" s="21"/>
      <c r="EF866" s="21"/>
      <c r="EG866" s="21"/>
      <c r="EH866" s="21"/>
      <c r="EI866" s="20"/>
      <c r="EJ866" s="16"/>
      <c r="EK866" s="21"/>
      <c r="EL866" s="21"/>
      <c r="EM866" s="21"/>
      <c r="EN866" s="18"/>
      <c r="EO866" s="22"/>
      <c r="EP866" s="22"/>
      <c r="EQ866" s="22"/>
      <c r="ER866" s="22"/>
      <c r="ES866" s="22"/>
      <c r="ET866" s="20"/>
      <c r="EU866" s="23"/>
      <c r="EV866" s="22"/>
      <c r="EW866" s="22"/>
      <c r="EX866" s="22"/>
      <c r="EY866" s="24"/>
      <c r="EZ866" s="25"/>
      <c r="FA866" s="25"/>
      <c r="FB866" s="25"/>
      <c r="FC866" s="25"/>
      <c r="FD866" s="25"/>
    </row>
    <row r="867" spans="1:160" ht="12.4" customHeight="1" x14ac:dyDescent="0.25">
      <c r="A867" s="290"/>
      <c r="B867" s="205"/>
      <c r="H867" s="292"/>
      <c r="M867" s="205"/>
      <c r="N867" s="205"/>
      <c r="O867" s="205"/>
      <c r="P867" s="205"/>
      <c r="Q867" s="271"/>
      <c r="R867" s="227"/>
      <c r="S867" s="205"/>
      <c r="T867" s="205"/>
      <c r="U867" s="227"/>
      <c r="V867" s="227"/>
      <c r="W867" s="227"/>
      <c r="X867" s="272"/>
      <c r="Y867" s="272"/>
      <c r="Z867" s="227"/>
      <c r="AA867" s="273"/>
      <c r="AB867" s="273"/>
      <c r="AC867" s="273"/>
      <c r="AD867" s="273"/>
      <c r="AE867" s="273"/>
      <c r="AF867" s="273"/>
      <c r="AG867" s="273"/>
      <c r="AH867" s="273"/>
      <c r="AI867" s="273"/>
      <c r="AJ867" s="273"/>
      <c r="AK867" s="273"/>
      <c r="AL867" s="273"/>
      <c r="AM867" s="273"/>
      <c r="AN867" s="273"/>
      <c r="AO867" s="273"/>
      <c r="AP867" s="273"/>
      <c r="AQ867" s="273"/>
      <c r="AR867" s="273"/>
      <c r="AS867" s="273"/>
      <c r="AT867" s="273"/>
      <c r="AU867" s="273"/>
      <c r="AV867" s="273"/>
      <c r="AW867" s="273"/>
      <c r="AX867" s="273"/>
      <c r="AY867" s="274"/>
      <c r="AZ867" s="274"/>
      <c r="BA867" s="274"/>
      <c r="BB867" s="274"/>
      <c r="BC867" s="273"/>
      <c r="BD867" s="273"/>
      <c r="BE867" s="273"/>
      <c r="BF867" s="273"/>
      <c r="BG867" s="273"/>
      <c r="BH867" s="273"/>
      <c r="BI867" s="273"/>
      <c r="BJ867" s="273"/>
      <c r="BK867" s="273"/>
      <c r="BL867" s="273"/>
      <c r="BM867" s="273"/>
      <c r="BN867" s="273"/>
      <c r="BO867" s="273"/>
      <c r="BP867" s="273"/>
      <c r="BQ867" s="273"/>
      <c r="BR867" s="273"/>
      <c r="BS867" s="273"/>
      <c r="BT867" s="273"/>
      <c r="BU867" s="273"/>
      <c r="BV867" s="273"/>
      <c r="BW867" s="273"/>
      <c r="BX867" s="273"/>
      <c r="BY867" s="273"/>
      <c r="BZ867" s="273"/>
      <c r="CA867" s="273"/>
      <c r="CB867" s="273"/>
      <c r="CC867" s="273"/>
      <c r="CD867" s="273"/>
      <c r="CE867" s="273"/>
      <c r="CF867" s="273"/>
      <c r="CG867" s="273"/>
      <c r="CH867" s="273"/>
      <c r="CI867" s="273"/>
      <c r="CJ867" s="273"/>
      <c r="CK867" s="273"/>
      <c r="CL867" s="273"/>
      <c r="CM867" s="273"/>
      <c r="CN867" s="273"/>
      <c r="CO867" s="273"/>
      <c r="CP867" s="273"/>
      <c r="CQ867" s="273"/>
      <c r="CR867" s="273"/>
      <c r="CS867" s="273"/>
      <c r="CT867" s="273"/>
      <c r="CU867" s="273"/>
      <c r="CV867" s="273"/>
      <c r="CW867" s="273"/>
      <c r="CX867" s="273"/>
      <c r="CY867" s="273"/>
      <c r="CZ867" s="273"/>
      <c r="DA867" s="273"/>
      <c r="DB867" s="273"/>
      <c r="DC867" s="273"/>
      <c r="DD867" s="273"/>
      <c r="DE867" s="273"/>
      <c r="DF867" s="273"/>
      <c r="DM867" s="16"/>
      <c r="DN867" s="16"/>
      <c r="DO867" s="17"/>
      <c r="DP867" s="12"/>
      <c r="DQ867" s="12"/>
      <c r="DR867" s="18"/>
      <c r="DS867" s="19"/>
      <c r="DT867" s="19"/>
      <c r="DU867" s="19"/>
      <c r="DV867" s="19"/>
      <c r="DW867" s="19"/>
      <c r="DX867" s="20"/>
      <c r="DY867" s="20"/>
      <c r="DZ867" s="21"/>
      <c r="EA867" s="21"/>
      <c r="EB867" s="21"/>
      <c r="EC867" s="18"/>
      <c r="ED867" s="21"/>
      <c r="EE867" s="21"/>
      <c r="EF867" s="21"/>
      <c r="EG867" s="21"/>
      <c r="EH867" s="21"/>
      <c r="EI867" s="20"/>
      <c r="EJ867" s="16"/>
      <c r="EK867" s="21"/>
      <c r="EL867" s="21"/>
      <c r="EM867" s="21"/>
      <c r="EN867" s="18"/>
      <c r="EO867" s="22"/>
      <c r="EP867" s="22"/>
      <c r="EQ867" s="22"/>
      <c r="ER867" s="22"/>
      <c r="ES867" s="22"/>
      <c r="ET867" s="20"/>
      <c r="EU867" s="23"/>
      <c r="EV867" s="22"/>
      <c r="EW867" s="22"/>
      <c r="EX867" s="22"/>
      <c r="EY867" s="24"/>
      <c r="EZ867" s="25"/>
      <c r="FA867" s="25"/>
      <c r="FB867" s="25"/>
      <c r="FC867" s="25"/>
      <c r="FD867" s="25"/>
    </row>
    <row r="868" spans="1:160" ht="12.4" customHeight="1" x14ac:dyDescent="0.25">
      <c r="A868" s="290"/>
      <c r="B868" s="205"/>
      <c r="H868" s="292"/>
      <c r="M868" s="205"/>
      <c r="N868" s="205"/>
      <c r="O868" s="205"/>
      <c r="P868" s="205"/>
      <c r="Q868" s="271"/>
      <c r="R868" s="227"/>
      <c r="S868" s="205"/>
      <c r="T868" s="205"/>
      <c r="U868" s="227"/>
      <c r="V868" s="227"/>
      <c r="W868" s="227"/>
      <c r="X868" s="272"/>
      <c r="Y868" s="272"/>
      <c r="Z868" s="227"/>
      <c r="AA868" s="273"/>
      <c r="AB868" s="273"/>
      <c r="AC868" s="273"/>
      <c r="AD868" s="273"/>
      <c r="AE868" s="273"/>
      <c r="AF868" s="273"/>
      <c r="AG868" s="273"/>
      <c r="AH868" s="273"/>
      <c r="AI868" s="274"/>
      <c r="AJ868" s="274"/>
      <c r="AK868" s="274"/>
      <c r="AL868" s="274"/>
      <c r="AM868" s="273"/>
      <c r="AN868" s="273"/>
      <c r="AO868" s="273"/>
      <c r="AP868" s="273"/>
      <c r="AQ868" s="273"/>
      <c r="AR868" s="273"/>
      <c r="AS868" s="273"/>
      <c r="AT868" s="273"/>
      <c r="AU868" s="273"/>
      <c r="AV868" s="273"/>
      <c r="AW868" s="273"/>
      <c r="AX868" s="273"/>
      <c r="AY868" s="273"/>
      <c r="AZ868" s="273"/>
      <c r="BA868" s="273"/>
      <c r="BB868" s="273"/>
      <c r="BC868" s="273"/>
      <c r="BD868" s="273"/>
      <c r="BE868" s="273"/>
      <c r="BF868" s="273"/>
      <c r="BG868" s="273"/>
      <c r="BH868" s="273"/>
      <c r="BI868" s="273"/>
      <c r="BJ868" s="273"/>
      <c r="BK868" s="273"/>
      <c r="BL868" s="273"/>
      <c r="BM868" s="273"/>
      <c r="BN868" s="273"/>
      <c r="BO868" s="273"/>
      <c r="BP868" s="273"/>
      <c r="BQ868" s="273"/>
      <c r="BR868" s="273"/>
      <c r="BS868" s="273"/>
      <c r="BT868" s="273"/>
      <c r="BU868" s="273"/>
      <c r="BV868" s="273"/>
      <c r="BW868" s="273"/>
      <c r="BX868" s="273"/>
      <c r="BY868" s="273"/>
      <c r="BZ868" s="273"/>
      <c r="CA868" s="273"/>
      <c r="CB868" s="273"/>
      <c r="CC868" s="273"/>
      <c r="CD868" s="273"/>
      <c r="CE868" s="273"/>
      <c r="CF868" s="273"/>
      <c r="CG868" s="273"/>
      <c r="CH868" s="273"/>
      <c r="CI868" s="273"/>
      <c r="CJ868" s="273"/>
      <c r="CK868" s="273"/>
      <c r="CL868" s="273"/>
      <c r="CM868" s="273"/>
      <c r="CN868" s="273"/>
      <c r="CO868" s="273"/>
      <c r="CP868" s="273"/>
      <c r="CQ868" s="273"/>
      <c r="CR868" s="273"/>
      <c r="CS868" s="273"/>
      <c r="CT868" s="273"/>
      <c r="CU868" s="273"/>
      <c r="CV868" s="273"/>
      <c r="CW868" s="274"/>
      <c r="CX868" s="274"/>
      <c r="CY868" s="273"/>
      <c r="CZ868" s="273"/>
      <c r="DA868" s="273"/>
      <c r="DB868" s="273"/>
      <c r="DC868" s="273"/>
      <c r="DD868" s="273"/>
      <c r="DE868" s="273"/>
      <c r="DF868" s="273"/>
      <c r="DM868" s="16"/>
      <c r="DN868" s="16"/>
      <c r="DO868" s="17"/>
      <c r="DP868" s="12"/>
      <c r="DQ868" s="12"/>
      <c r="DR868" s="18"/>
      <c r="DS868" s="19"/>
      <c r="DT868" s="19"/>
      <c r="DU868" s="19"/>
      <c r="DV868" s="19"/>
      <c r="DW868" s="19"/>
      <c r="DX868" s="20"/>
      <c r="DY868" s="20"/>
      <c r="DZ868" s="21"/>
      <c r="EA868" s="21"/>
      <c r="EB868" s="21"/>
      <c r="EC868" s="18"/>
      <c r="ED868" s="21"/>
      <c r="EE868" s="21"/>
      <c r="EF868" s="21"/>
      <c r="EG868" s="21"/>
      <c r="EH868" s="21"/>
      <c r="EI868" s="20"/>
      <c r="EJ868" s="16"/>
      <c r="EK868" s="21"/>
      <c r="EL868" s="21"/>
      <c r="EM868" s="21"/>
      <c r="EN868" s="18"/>
      <c r="EO868" s="22"/>
      <c r="EP868" s="22"/>
      <c r="EQ868" s="22"/>
      <c r="ER868" s="22"/>
      <c r="ES868" s="22"/>
      <c r="ET868" s="20"/>
      <c r="EU868" s="23"/>
      <c r="EV868" s="22"/>
      <c r="EW868" s="22"/>
      <c r="EX868" s="22"/>
      <c r="EY868" s="24"/>
      <c r="EZ868" s="25"/>
      <c r="FA868" s="25"/>
      <c r="FB868" s="25"/>
      <c r="FC868" s="25"/>
      <c r="FD868" s="25"/>
    </row>
    <row r="869" spans="1:160" ht="12.4" customHeight="1" x14ac:dyDescent="0.25">
      <c r="A869" s="290"/>
      <c r="B869" s="205"/>
      <c r="H869" s="292"/>
      <c r="M869" s="205"/>
      <c r="N869" s="205"/>
      <c r="O869" s="205"/>
      <c r="P869" s="205"/>
      <c r="Q869" s="271"/>
      <c r="R869" s="227"/>
      <c r="S869" s="205"/>
      <c r="T869" s="205"/>
      <c r="U869" s="227"/>
      <c r="V869" s="227"/>
      <c r="W869" s="227"/>
      <c r="X869" s="227"/>
      <c r="Y869" s="272"/>
      <c r="Z869" s="227"/>
      <c r="AA869" s="273"/>
      <c r="AB869" s="273"/>
      <c r="AC869" s="273"/>
      <c r="AD869" s="273"/>
      <c r="AE869" s="273"/>
      <c r="AF869" s="273"/>
      <c r="AG869" s="273"/>
      <c r="AH869" s="273"/>
      <c r="AI869" s="273"/>
      <c r="AJ869" s="273"/>
      <c r="AK869" s="273"/>
      <c r="AL869" s="273"/>
      <c r="AM869" s="273"/>
      <c r="AN869" s="273"/>
      <c r="AO869" s="273"/>
      <c r="AP869" s="273"/>
      <c r="AQ869" s="273"/>
      <c r="AR869" s="273"/>
      <c r="AS869" s="273"/>
      <c r="AT869" s="273"/>
      <c r="AU869" s="273"/>
      <c r="AV869" s="273"/>
      <c r="AW869" s="273"/>
      <c r="AX869" s="273"/>
      <c r="AY869" s="274"/>
      <c r="AZ869" s="274"/>
      <c r="BA869" s="274"/>
      <c r="BB869" s="274"/>
      <c r="BC869" s="273"/>
      <c r="BD869" s="273"/>
      <c r="BE869" s="273"/>
      <c r="BF869" s="273"/>
      <c r="BG869" s="273"/>
      <c r="BH869" s="273"/>
      <c r="BI869" s="273"/>
      <c r="BJ869" s="273"/>
      <c r="BK869" s="273"/>
      <c r="BL869" s="273"/>
      <c r="BM869" s="273"/>
      <c r="BN869" s="273"/>
      <c r="BO869" s="273"/>
      <c r="BP869" s="273"/>
      <c r="BQ869" s="273"/>
      <c r="BR869" s="273"/>
      <c r="BS869" s="273"/>
      <c r="BT869" s="273"/>
      <c r="BU869" s="273"/>
      <c r="BV869" s="273"/>
      <c r="BW869" s="273"/>
      <c r="BX869" s="273"/>
      <c r="BY869" s="273"/>
      <c r="BZ869" s="273"/>
      <c r="CA869" s="273"/>
      <c r="CB869" s="273"/>
      <c r="CC869" s="273"/>
      <c r="CD869" s="273"/>
      <c r="CE869" s="273"/>
      <c r="CF869" s="273"/>
      <c r="CG869" s="273"/>
      <c r="CH869" s="273"/>
      <c r="CI869" s="273"/>
      <c r="CJ869" s="273"/>
      <c r="CK869" s="273"/>
      <c r="CL869" s="273"/>
      <c r="CM869" s="273"/>
      <c r="CN869" s="273"/>
      <c r="CO869" s="273"/>
      <c r="CP869" s="273"/>
      <c r="CQ869" s="273"/>
      <c r="CR869" s="273"/>
      <c r="CS869" s="273"/>
      <c r="CT869" s="273"/>
      <c r="CU869" s="273"/>
      <c r="CV869" s="273"/>
      <c r="CW869" s="273"/>
      <c r="CX869" s="273"/>
      <c r="CY869" s="274"/>
      <c r="CZ869" s="274"/>
      <c r="DA869" s="274"/>
      <c r="DB869" s="273"/>
      <c r="DC869" s="273"/>
      <c r="DD869" s="273"/>
      <c r="DE869" s="273"/>
      <c r="DF869" s="273"/>
      <c r="DM869" s="16"/>
      <c r="DN869" s="16"/>
      <c r="DO869" s="17"/>
      <c r="DP869" s="12"/>
      <c r="DQ869" s="12"/>
      <c r="DR869" s="18"/>
      <c r="DS869" s="19"/>
      <c r="DT869" s="19"/>
      <c r="DU869" s="19"/>
      <c r="DV869" s="19"/>
      <c r="DW869" s="19"/>
      <c r="DX869" s="20"/>
      <c r="DY869" s="20"/>
      <c r="DZ869" s="21"/>
      <c r="EA869" s="21"/>
      <c r="EB869" s="21"/>
      <c r="EC869" s="18"/>
      <c r="ED869" s="21"/>
      <c r="EE869" s="21"/>
      <c r="EF869" s="21"/>
      <c r="EG869" s="21"/>
      <c r="EH869" s="21"/>
      <c r="EI869" s="20"/>
      <c r="EJ869" s="16"/>
      <c r="EK869" s="21"/>
      <c r="EL869" s="21"/>
      <c r="EM869" s="21"/>
      <c r="EN869" s="18"/>
      <c r="EO869" s="22"/>
      <c r="EP869" s="22"/>
      <c r="EQ869" s="22"/>
      <c r="ER869" s="22"/>
      <c r="ES869" s="22"/>
      <c r="ET869" s="20"/>
      <c r="EU869" s="23"/>
      <c r="EV869" s="22"/>
      <c r="EW869" s="22"/>
      <c r="EX869" s="22"/>
      <c r="EY869" s="24"/>
      <c r="EZ869" s="25"/>
      <c r="FA869" s="25"/>
      <c r="FB869" s="25"/>
      <c r="FC869" s="25"/>
      <c r="FD869" s="25"/>
    </row>
    <row r="870" spans="1:160" ht="12.4" customHeight="1" x14ac:dyDescent="0.25">
      <c r="A870" s="290"/>
      <c r="B870" s="205"/>
      <c r="H870" s="292"/>
      <c r="M870" s="205"/>
      <c r="N870" s="205"/>
      <c r="O870" s="205"/>
      <c r="P870" s="205"/>
      <c r="Q870" s="271"/>
      <c r="R870" s="227"/>
      <c r="S870" s="205"/>
      <c r="T870" s="205"/>
      <c r="U870" s="227"/>
      <c r="V870" s="227"/>
      <c r="W870" s="227"/>
      <c r="X870" s="272"/>
      <c r="Y870" s="272"/>
      <c r="Z870" s="227"/>
      <c r="AA870" s="273"/>
      <c r="AB870" s="273"/>
      <c r="AC870" s="273"/>
      <c r="AD870" s="273"/>
      <c r="AE870" s="273"/>
      <c r="AF870" s="273"/>
      <c r="AG870" s="273"/>
      <c r="AH870" s="273"/>
      <c r="AI870" s="274"/>
      <c r="AJ870" s="274"/>
      <c r="AK870" s="274"/>
      <c r="AL870" s="274"/>
      <c r="AM870" s="273"/>
      <c r="AN870" s="273"/>
      <c r="AO870" s="273"/>
      <c r="AP870" s="273"/>
      <c r="AQ870" s="273"/>
      <c r="AR870" s="273"/>
      <c r="AS870" s="273"/>
      <c r="AT870" s="273"/>
      <c r="AU870" s="273"/>
      <c r="AV870" s="273"/>
      <c r="AW870" s="273"/>
      <c r="AX870" s="273"/>
      <c r="AY870" s="273"/>
      <c r="AZ870" s="273"/>
      <c r="BA870" s="273"/>
      <c r="BB870" s="273"/>
      <c r="BC870" s="273"/>
      <c r="BD870" s="273"/>
      <c r="BE870" s="273"/>
      <c r="BF870" s="273"/>
      <c r="BG870" s="273"/>
      <c r="BH870" s="273"/>
      <c r="BI870" s="273"/>
      <c r="BJ870" s="273"/>
      <c r="BK870" s="273"/>
      <c r="BL870" s="273"/>
      <c r="BM870" s="273"/>
      <c r="BN870" s="273"/>
      <c r="BO870" s="273"/>
      <c r="BP870" s="273"/>
      <c r="BQ870" s="273"/>
      <c r="BR870" s="273"/>
      <c r="BS870" s="273"/>
      <c r="BT870" s="273"/>
      <c r="BU870" s="273"/>
      <c r="BV870" s="273"/>
      <c r="BW870" s="273"/>
      <c r="BX870" s="273"/>
      <c r="BY870" s="273"/>
      <c r="BZ870" s="273"/>
      <c r="CA870" s="273"/>
      <c r="CB870" s="273"/>
      <c r="CC870" s="273"/>
      <c r="CD870" s="273"/>
      <c r="CE870" s="273"/>
      <c r="CF870" s="273"/>
      <c r="CG870" s="273"/>
      <c r="CH870" s="273"/>
      <c r="CI870" s="273"/>
      <c r="CJ870" s="273"/>
      <c r="CK870" s="273"/>
      <c r="CL870" s="273"/>
      <c r="CM870" s="273"/>
      <c r="CN870" s="273"/>
      <c r="CO870" s="273"/>
      <c r="CP870" s="273"/>
      <c r="CQ870" s="273"/>
      <c r="CR870" s="273"/>
      <c r="CS870" s="273"/>
      <c r="CT870" s="273"/>
      <c r="CU870" s="274"/>
      <c r="CV870" s="274"/>
      <c r="CW870" s="274"/>
      <c r="CX870" s="274"/>
      <c r="CY870" s="273"/>
      <c r="CZ870" s="273"/>
      <c r="DA870" s="273"/>
      <c r="DB870" s="273"/>
      <c r="DC870" s="273"/>
      <c r="DD870" s="273"/>
      <c r="DE870" s="273"/>
      <c r="DF870" s="273"/>
      <c r="DM870" s="16"/>
      <c r="DN870" s="16"/>
      <c r="DO870" s="17"/>
      <c r="DP870" s="12"/>
      <c r="DQ870" s="12"/>
      <c r="DR870" s="18"/>
      <c r="DS870" s="19"/>
      <c r="DT870" s="19"/>
      <c r="DU870" s="19"/>
      <c r="DV870" s="19"/>
      <c r="DW870" s="19"/>
      <c r="DX870" s="20"/>
      <c r="DY870" s="20"/>
      <c r="DZ870" s="21"/>
      <c r="EA870" s="21"/>
      <c r="EB870" s="21"/>
      <c r="EC870" s="18"/>
      <c r="ED870" s="21"/>
      <c r="EE870" s="21"/>
      <c r="EF870" s="21"/>
      <c r="EG870" s="21"/>
      <c r="EH870" s="21"/>
      <c r="EI870" s="20"/>
      <c r="EJ870" s="16"/>
      <c r="EK870" s="21"/>
      <c r="EL870" s="21"/>
      <c r="EM870" s="21"/>
      <c r="EN870" s="18"/>
      <c r="EO870" s="22"/>
      <c r="EP870" s="22"/>
      <c r="EQ870" s="22"/>
      <c r="ER870" s="22"/>
      <c r="ES870" s="22"/>
      <c r="ET870" s="20"/>
      <c r="EU870" s="23"/>
      <c r="EV870" s="22"/>
      <c r="EW870" s="22"/>
      <c r="EX870" s="22"/>
      <c r="EY870" s="24"/>
      <c r="EZ870" s="25"/>
      <c r="FA870" s="25"/>
      <c r="FB870" s="25"/>
      <c r="FC870" s="25"/>
      <c r="FD870" s="25"/>
    </row>
    <row r="871" spans="1:160" ht="12.4" customHeight="1" x14ac:dyDescent="0.25">
      <c r="A871" s="290"/>
      <c r="B871" s="205"/>
      <c r="H871" s="292"/>
      <c r="M871" s="205"/>
      <c r="N871" s="205"/>
      <c r="O871" s="205"/>
      <c r="P871" s="205"/>
      <c r="Q871" s="271"/>
      <c r="R871" s="227"/>
      <c r="S871" s="205"/>
      <c r="T871" s="205"/>
      <c r="U871" s="227"/>
      <c r="V871" s="227"/>
      <c r="W871" s="227"/>
      <c r="X871" s="227"/>
      <c r="Y871" s="272"/>
      <c r="Z871" s="227"/>
      <c r="AA871" s="273"/>
      <c r="AB871" s="273"/>
      <c r="AC871" s="273"/>
      <c r="AD871" s="273"/>
      <c r="AE871" s="273"/>
      <c r="AF871" s="273"/>
      <c r="AG871" s="273"/>
      <c r="AH871" s="273"/>
      <c r="AI871" s="273"/>
      <c r="AJ871" s="273"/>
      <c r="AK871" s="273"/>
      <c r="AL871" s="273"/>
      <c r="AM871" s="273"/>
      <c r="AN871" s="273"/>
      <c r="AO871" s="273"/>
      <c r="AP871" s="273"/>
      <c r="AQ871" s="273"/>
      <c r="AR871" s="273"/>
      <c r="AS871" s="273"/>
      <c r="AT871" s="273"/>
      <c r="AU871" s="273"/>
      <c r="AV871" s="273"/>
      <c r="AW871" s="273"/>
      <c r="AX871" s="273"/>
      <c r="AY871" s="274"/>
      <c r="AZ871" s="274"/>
      <c r="BA871" s="274"/>
      <c r="BB871" s="274"/>
      <c r="BC871" s="273"/>
      <c r="BD871" s="273"/>
      <c r="BE871" s="273"/>
      <c r="BF871" s="273"/>
      <c r="BG871" s="273"/>
      <c r="BH871" s="273"/>
      <c r="BI871" s="273"/>
      <c r="BJ871" s="273"/>
      <c r="BK871" s="273"/>
      <c r="BL871" s="273"/>
      <c r="BM871" s="273"/>
      <c r="BN871" s="273"/>
      <c r="BO871" s="273"/>
      <c r="BP871" s="273"/>
      <c r="BQ871" s="273"/>
      <c r="BR871" s="273"/>
      <c r="BS871" s="273"/>
      <c r="BT871" s="273"/>
      <c r="BU871" s="273"/>
      <c r="BV871" s="273"/>
      <c r="BW871" s="273"/>
      <c r="BX871" s="273"/>
      <c r="BY871" s="273"/>
      <c r="BZ871" s="273"/>
      <c r="CA871" s="273"/>
      <c r="CB871" s="273"/>
      <c r="CC871" s="273"/>
      <c r="CD871" s="273"/>
      <c r="CE871" s="273"/>
      <c r="CF871" s="273"/>
      <c r="CG871" s="273"/>
      <c r="CH871" s="273"/>
      <c r="CI871" s="273"/>
      <c r="CJ871" s="273"/>
      <c r="CK871" s="273"/>
      <c r="CL871" s="273"/>
      <c r="CM871" s="273"/>
      <c r="CN871" s="273"/>
      <c r="CO871" s="273"/>
      <c r="CP871" s="273"/>
      <c r="CQ871" s="273"/>
      <c r="CR871" s="273"/>
      <c r="CS871" s="273"/>
      <c r="CT871" s="273"/>
      <c r="CU871" s="273"/>
      <c r="CV871" s="273"/>
      <c r="CW871" s="273"/>
      <c r="CX871" s="274"/>
      <c r="CY871" s="273"/>
      <c r="CZ871" s="273"/>
      <c r="DA871" s="273"/>
      <c r="DB871" s="273"/>
      <c r="DC871" s="273"/>
      <c r="DD871" s="273"/>
      <c r="DE871" s="273"/>
      <c r="DF871" s="273"/>
      <c r="DM871" s="16"/>
      <c r="DN871" s="16"/>
      <c r="DO871" s="17"/>
      <c r="DP871" s="12"/>
      <c r="DQ871" s="12"/>
      <c r="DR871" s="18"/>
      <c r="DS871" s="19"/>
      <c r="DT871" s="19"/>
      <c r="DU871" s="19"/>
      <c r="DV871" s="19"/>
      <c r="DW871" s="19"/>
      <c r="DX871" s="20"/>
      <c r="DY871" s="20"/>
      <c r="DZ871" s="21"/>
      <c r="EA871" s="21"/>
      <c r="EB871" s="21"/>
      <c r="EC871" s="18"/>
      <c r="ED871" s="21"/>
      <c r="EE871" s="21"/>
      <c r="EF871" s="21"/>
      <c r="EG871" s="21"/>
      <c r="EH871" s="21"/>
      <c r="EI871" s="20"/>
      <c r="EJ871" s="16"/>
      <c r="EK871" s="21"/>
      <c r="EL871" s="21"/>
      <c r="EM871" s="21"/>
      <c r="EN871" s="18"/>
      <c r="EO871" s="22"/>
      <c r="EP871" s="22"/>
      <c r="EQ871" s="22"/>
      <c r="ER871" s="22"/>
      <c r="ES871" s="22"/>
      <c r="ET871" s="20"/>
      <c r="EU871" s="23"/>
      <c r="EV871" s="22"/>
      <c r="EW871" s="22"/>
      <c r="EX871" s="22"/>
      <c r="EY871" s="24"/>
      <c r="EZ871" s="25"/>
      <c r="FA871" s="25"/>
      <c r="FB871" s="25"/>
      <c r="FC871" s="25"/>
      <c r="FD871" s="25"/>
    </row>
    <row r="872" spans="1:160" ht="12.4" customHeight="1" x14ac:dyDescent="0.25">
      <c r="A872" s="290"/>
      <c r="B872" s="205"/>
      <c r="H872" s="292"/>
      <c r="M872" s="205"/>
      <c r="N872" s="205"/>
      <c r="O872" s="205"/>
      <c r="P872" s="205"/>
      <c r="Q872" s="271"/>
      <c r="R872" s="227"/>
      <c r="S872" s="205"/>
      <c r="T872" s="205"/>
      <c r="U872" s="227"/>
      <c r="V872" s="227"/>
      <c r="W872" s="227"/>
      <c r="X872" s="227"/>
      <c r="Y872" s="272"/>
      <c r="Z872" s="227"/>
      <c r="AA872" s="273"/>
      <c r="AB872" s="273"/>
      <c r="AC872" s="273"/>
      <c r="AD872" s="273"/>
      <c r="AE872" s="273"/>
      <c r="AF872" s="273"/>
      <c r="AG872" s="273"/>
      <c r="AH872" s="273"/>
      <c r="AI872" s="273"/>
      <c r="AJ872" s="273"/>
      <c r="AK872" s="273"/>
      <c r="AL872" s="273"/>
      <c r="AM872" s="273"/>
      <c r="AN872" s="273"/>
      <c r="AO872" s="273"/>
      <c r="AP872" s="273"/>
      <c r="AQ872" s="273"/>
      <c r="AR872" s="273"/>
      <c r="AS872" s="273"/>
      <c r="AT872" s="273"/>
      <c r="AU872" s="273"/>
      <c r="AV872" s="273"/>
      <c r="AW872" s="273"/>
      <c r="AX872" s="273"/>
      <c r="AY872" s="273"/>
      <c r="AZ872" s="273"/>
      <c r="BA872" s="273"/>
      <c r="BB872" s="273"/>
      <c r="BC872" s="273"/>
      <c r="BD872" s="273"/>
      <c r="BE872" s="273"/>
      <c r="BF872" s="273"/>
      <c r="BG872" s="273"/>
      <c r="BH872" s="273"/>
      <c r="BI872" s="273"/>
      <c r="BJ872" s="273"/>
      <c r="BK872" s="273"/>
      <c r="BL872" s="273"/>
      <c r="BM872" s="273"/>
      <c r="BN872" s="273"/>
      <c r="BO872" s="273"/>
      <c r="BP872" s="273"/>
      <c r="BQ872" s="273"/>
      <c r="BR872" s="273"/>
      <c r="BS872" s="273"/>
      <c r="BT872" s="273"/>
      <c r="BU872" s="273"/>
      <c r="BV872" s="273"/>
      <c r="BW872" s="273"/>
      <c r="BX872" s="273"/>
      <c r="BY872" s="273"/>
      <c r="BZ872" s="273"/>
      <c r="CA872" s="273"/>
      <c r="CB872" s="273"/>
      <c r="CC872" s="273"/>
      <c r="CD872" s="273"/>
      <c r="CE872" s="273"/>
      <c r="CF872" s="273"/>
      <c r="CG872" s="273"/>
      <c r="CH872" s="273"/>
      <c r="CI872" s="273"/>
      <c r="CJ872" s="273"/>
      <c r="CK872" s="273"/>
      <c r="CL872" s="273"/>
      <c r="CM872" s="273"/>
      <c r="CN872" s="273"/>
      <c r="CO872" s="273"/>
      <c r="CP872" s="273"/>
      <c r="CQ872" s="273"/>
      <c r="CR872" s="273"/>
      <c r="CS872" s="273"/>
      <c r="CT872" s="273"/>
      <c r="CU872" s="274"/>
      <c r="CV872" s="274"/>
      <c r="CW872" s="274"/>
      <c r="CX872" s="274"/>
      <c r="CY872" s="273"/>
      <c r="CZ872" s="273"/>
      <c r="DA872" s="273"/>
      <c r="DB872" s="273"/>
      <c r="DC872" s="273"/>
      <c r="DD872" s="273"/>
      <c r="DE872" s="273"/>
      <c r="DF872" s="273"/>
      <c r="DM872" s="16"/>
      <c r="DN872" s="16"/>
      <c r="DO872" s="17"/>
      <c r="DP872" s="12"/>
      <c r="DQ872" s="12"/>
      <c r="DR872" s="18"/>
      <c r="DS872" s="19"/>
      <c r="DT872" s="19"/>
      <c r="DU872" s="19"/>
      <c r="DV872" s="19"/>
      <c r="DW872" s="19"/>
      <c r="DX872" s="20"/>
      <c r="DY872" s="20"/>
      <c r="DZ872" s="21"/>
      <c r="EA872" s="21"/>
      <c r="EB872" s="21"/>
      <c r="EC872" s="18"/>
      <c r="ED872" s="21"/>
      <c r="EE872" s="21"/>
      <c r="EF872" s="21"/>
      <c r="EG872" s="21"/>
      <c r="EH872" s="21"/>
      <c r="EI872" s="20"/>
      <c r="EJ872" s="16"/>
      <c r="EK872" s="21"/>
      <c r="EL872" s="21"/>
      <c r="EM872" s="21"/>
      <c r="EN872" s="18"/>
      <c r="EO872" s="22"/>
      <c r="EP872" s="22"/>
      <c r="EQ872" s="22"/>
      <c r="ER872" s="22"/>
      <c r="ES872" s="22"/>
      <c r="ET872" s="20"/>
      <c r="EU872" s="23"/>
      <c r="EV872" s="22"/>
      <c r="EW872" s="22"/>
      <c r="EX872" s="22"/>
      <c r="EY872" s="24"/>
      <c r="EZ872" s="25"/>
      <c r="FA872" s="25"/>
      <c r="FB872" s="25"/>
      <c r="FC872" s="25"/>
      <c r="FD872" s="25"/>
    </row>
    <row r="873" spans="1:160" ht="12.4" customHeight="1" x14ac:dyDescent="0.25">
      <c r="A873" s="290"/>
      <c r="B873" s="205"/>
      <c r="H873" s="292"/>
      <c r="M873" s="205"/>
      <c r="N873" s="205"/>
      <c r="O873" s="205"/>
      <c r="P873" s="205"/>
      <c r="Q873" s="271"/>
      <c r="R873" s="227"/>
      <c r="S873" s="205"/>
      <c r="T873" s="205"/>
      <c r="U873" s="227"/>
      <c r="V873" s="227"/>
      <c r="W873" s="227"/>
      <c r="X873" s="272"/>
      <c r="Y873" s="272"/>
      <c r="Z873" s="227"/>
      <c r="AA873" s="273"/>
      <c r="AB873" s="273"/>
      <c r="AC873" s="273"/>
      <c r="AD873" s="273"/>
      <c r="AE873" s="273"/>
      <c r="AF873" s="273"/>
      <c r="AG873" s="273"/>
      <c r="AH873" s="273"/>
      <c r="AI873" s="274"/>
      <c r="AJ873" s="274"/>
      <c r="AK873" s="274"/>
      <c r="AL873" s="274"/>
      <c r="AM873" s="273"/>
      <c r="AN873" s="273"/>
      <c r="AO873" s="273"/>
      <c r="AP873" s="273"/>
      <c r="AQ873" s="273"/>
      <c r="AR873" s="273"/>
      <c r="AS873" s="273"/>
      <c r="AT873" s="273"/>
      <c r="AU873" s="273"/>
      <c r="AV873" s="273"/>
      <c r="AW873" s="273"/>
      <c r="AX873" s="273"/>
      <c r="AY873" s="273"/>
      <c r="AZ873" s="273"/>
      <c r="BA873" s="273"/>
      <c r="BB873" s="273"/>
      <c r="BC873" s="273"/>
      <c r="BD873" s="273"/>
      <c r="BE873" s="273"/>
      <c r="BF873" s="273"/>
      <c r="BG873" s="273"/>
      <c r="BH873" s="273"/>
      <c r="BI873" s="273"/>
      <c r="BJ873" s="273"/>
      <c r="BK873" s="273"/>
      <c r="BL873" s="273"/>
      <c r="BM873" s="273"/>
      <c r="BN873" s="273"/>
      <c r="BO873" s="273"/>
      <c r="BP873" s="273"/>
      <c r="BQ873" s="273"/>
      <c r="BR873" s="273"/>
      <c r="BS873" s="273"/>
      <c r="BT873" s="273"/>
      <c r="BU873" s="273"/>
      <c r="BV873" s="273"/>
      <c r="BW873" s="273"/>
      <c r="BX873" s="273"/>
      <c r="BY873" s="273"/>
      <c r="BZ873" s="273"/>
      <c r="CA873" s="273"/>
      <c r="CB873" s="273"/>
      <c r="CC873" s="273"/>
      <c r="CD873" s="273"/>
      <c r="CE873" s="273"/>
      <c r="CF873" s="273"/>
      <c r="CG873" s="273"/>
      <c r="CH873" s="273"/>
      <c r="CI873" s="273"/>
      <c r="CJ873" s="273"/>
      <c r="CK873" s="273"/>
      <c r="CL873" s="273"/>
      <c r="CM873" s="273"/>
      <c r="CN873" s="273"/>
      <c r="CO873" s="273"/>
      <c r="CP873" s="273"/>
      <c r="CQ873" s="273"/>
      <c r="CR873" s="273"/>
      <c r="CS873" s="273"/>
      <c r="CT873" s="273"/>
      <c r="CU873" s="274"/>
      <c r="CV873" s="274"/>
      <c r="CW873" s="274"/>
      <c r="CX873" s="274"/>
      <c r="CY873" s="273"/>
      <c r="CZ873" s="273"/>
      <c r="DA873" s="273"/>
      <c r="DB873" s="273"/>
      <c r="DC873" s="273"/>
      <c r="DD873" s="273"/>
      <c r="DE873" s="273"/>
      <c r="DF873" s="273"/>
      <c r="DM873" s="16"/>
      <c r="DN873" s="16"/>
      <c r="DO873" s="17"/>
      <c r="DP873" s="12"/>
      <c r="DQ873" s="12"/>
      <c r="DR873" s="18"/>
      <c r="DS873" s="19"/>
      <c r="DT873" s="19"/>
      <c r="DU873" s="19"/>
      <c r="DV873" s="19"/>
      <c r="DW873" s="19"/>
      <c r="DX873" s="20"/>
      <c r="DY873" s="20"/>
      <c r="DZ873" s="21"/>
      <c r="EA873" s="21"/>
      <c r="EB873" s="21"/>
      <c r="EC873" s="18"/>
      <c r="ED873" s="21"/>
      <c r="EE873" s="21"/>
      <c r="EF873" s="21"/>
      <c r="EG873" s="21"/>
      <c r="EH873" s="21"/>
      <c r="EI873" s="20"/>
      <c r="EJ873" s="16"/>
      <c r="EK873" s="21"/>
      <c r="EL873" s="21"/>
      <c r="EM873" s="21"/>
      <c r="EN873" s="18"/>
      <c r="EO873" s="22"/>
      <c r="EP873" s="22"/>
      <c r="EQ873" s="22"/>
      <c r="ER873" s="22"/>
      <c r="ES873" s="22"/>
      <c r="ET873" s="20"/>
      <c r="EU873" s="23"/>
      <c r="EV873" s="22"/>
      <c r="EW873" s="22"/>
      <c r="EX873" s="22"/>
      <c r="EY873" s="24"/>
      <c r="EZ873" s="25"/>
      <c r="FA873" s="25"/>
      <c r="FB873" s="25"/>
      <c r="FC873" s="25"/>
      <c r="FD873" s="25"/>
    </row>
    <row r="874" spans="1:160" ht="12.4" customHeight="1" x14ac:dyDescent="0.25">
      <c r="A874" s="290"/>
      <c r="B874" s="205"/>
      <c r="H874" s="292"/>
      <c r="M874" s="205"/>
      <c r="N874" s="205"/>
      <c r="O874" s="205"/>
      <c r="P874" s="205"/>
      <c r="Q874" s="271"/>
      <c r="R874" s="227"/>
      <c r="S874" s="205"/>
      <c r="T874" s="205"/>
      <c r="U874" s="227"/>
      <c r="V874" s="227"/>
      <c r="W874" s="227"/>
      <c r="X874" s="272"/>
      <c r="Y874" s="272"/>
      <c r="Z874" s="227"/>
      <c r="AA874" s="273"/>
      <c r="AB874" s="273"/>
      <c r="AC874" s="273"/>
      <c r="AD874" s="273"/>
      <c r="AE874" s="273"/>
      <c r="AF874" s="273"/>
      <c r="AG874" s="273"/>
      <c r="AH874" s="273"/>
      <c r="AI874" s="273"/>
      <c r="AJ874" s="273"/>
      <c r="AK874" s="273"/>
      <c r="AL874" s="273"/>
      <c r="AM874" s="273"/>
      <c r="AN874" s="273"/>
      <c r="AO874" s="273"/>
      <c r="AP874" s="273"/>
      <c r="AQ874" s="273"/>
      <c r="AR874" s="273"/>
      <c r="AS874" s="273"/>
      <c r="AT874" s="273"/>
      <c r="AU874" s="273"/>
      <c r="AV874" s="273"/>
      <c r="AW874" s="273"/>
      <c r="AX874" s="273"/>
      <c r="AY874" s="274"/>
      <c r="AZ874" s="274"/>
      <c r="BA874" s="274"/>
      <c r="BB874" s="274"/>
      <c r="BC874" s="273"/>
      <c r="BD874" s="273"/>
      <c r="BE874" s="273"/>
      <c r="BF874" s="273"/>
      <c r="BG874" s="273"/>
      <c r="BH874" s="273"/>
      <c r="BI874" s="273"/>
      <c r="BJ874" s="273"/>
      <c r="BK874" s="273"/>
      <c r="BL874" s="273"/>
      <c r="BM874" s="273"/>
      <c r="BN874" s="273"/>
      <c r="BO874" s="273"/>
      <c r="BP874" s="273"/>
      <c r="BQ874" s="273"/>
      <c r="BR874" s="273"/>
      <c r="BS874" s="273"/>
      <c r="BT874" s="273"/>
      <c r="BU874" s="273"/>
      <c r="BV874" s="273"/>
      <c r="BW874" s="273"/>
      <c r="BX874" s="273"/>
      <c r="BY874" s="273"/>
      <c r="BZ874" s="273"/>
      <c r="CA874" s="273"/>
      <c r="CB874" s="273"/>
      <c r="CC874" s="273"/>
      <c r="CD874" s="273"/>
      <c r="CE874" s="273"/>
      <c r="CF874" s="273"/>
      <c r="CG874" s="273"/>
      <c r="CH874" s="273"/>
      <c r="CI874" s="273"/>
      <c r="CJ874" s="273"/>
      <c r="CK874" s="273"/>
      <c r="CL874" s="273"/>
      <c r="CM874" s="273"/>
      <c r="CN874" s="273"/>
      <c r="CO874" s="273"/>
      <c r="CP874" s="273"/>
      <c r="CQ874" s="273"/>
      <c r="CR874" s="273"/>
      <c r="CS874" s="273"/>
      <c r="CT874" s="273"/>
      <c r="CU874" s="274"/>
      <c r="CV874" s="274"/>
      <c r="CW874" s="274"/>
      <c r="CX874" s="274"/>
      <c r="CY874" s="273"/>
      <c r="CZ874" s="273"/>
      <c r="DA874" s="273"/>
      <c r="DB874" s="273"/>
      <c r="DC874" s="273"/>
      <c r="DD874" s="273"/>
      <c r="DE874" s="273"/>
      <c r="DF874" s="273"/>
      <c r="DM874" s="16"/>
      <c r="DN874" s="16"/>
      <c r="DO874" s="17"/>
      <c r="DP874" s="12"/>
      <c r="DQ874" s="12"/>
      <c r="DR874" s="18"/>
      <c r="DS874" s="19"/>
      <c r="DT874" s="19"/>
      <c r="DU874" s="19"/>
      <c r="DV874" s="19"/>
      <c r="DW874" s="19"/>
      <c r="DX874" s="20"/>
      <c r="DY874" s="20"/>
      <c r="DZ874" s="21"/>
      <c r="EA874" s="21"/>
      <c r="EB874" s="21"/>
      <c r="EC874" s="18"/>
      <c r="ED874" s="21"/>
      <c r="EE874" s="21"/>
      <c r="EF874" s="21"/>
      <c r="EG874" s="21"/>
      <c r="EH874" s="21"/>
      <c r="EI874" s="20"/>
      <c r="EJ874" s="16"/>
      <c r="EK874" s="21"/>
      <c r="EL874" s="21"/>
      <c r="EM874" s="21"/>
      <c r="EN874" s="18"/>
      <c r="EO874" s="22"/>
      <c r="EP874" s="22"/>
      <c r="EQ874" s="22"/>
      <c r="ER874" s="22"/>
      <c r="ES874" s="22"/>
      <c r="ET874" s="20"/>
      <c r="EU874" s="23"/>
      <c r="EV874" s="22"/>
      <c r="EW874" s="22"/>
      <c r="EX874" s="22"/>
      <c r="EY874" s="24"/>
      <c r="EZ874" s="25"/>
      <c r="FA874" s="25"/>
      <c r="FB874" s="25"/>
      <c r="FC874" s="25"/>
      <c r="FD874" s="25"/>
    </row>
    <row r="875" spans="1:160" ht="12.4" customHeight="1" x14ac:dyDescent="0.25">
      <c r="A875" s="290"/>
      <c r="B875" s="205"/>
      <c r="H875" s="292"/>
      <c r="M875" s="205"/>
      <c r="N875" s="205"/>
      <c r="O875" s="205"/>
      <c r="P875" s="205"/>
      <c r="Q875" s="271"/>
      <c r="R875" s="227"/>
      <c r="S875" s="205"/>
      <c r="T875" s="205"/>
      <c r="U875" s="227"/>
      <c r="V875" s="227"/>
      <c r="W875" s="227"/>
      <c r="X875" s="272"/>
      <c r="Y875" s="272"/>
      <c r="Z875" s="227"/>
      <c r="AA875" s="273"/>
      <c r="AB875" s="273"/>
      <c r="AC875" s="273"/>
      <c r="AD875" s="273"/>
      <c r="AE875" s="273"/>
      <c r="AF875" s="273"/>
      <c r="AG875" s="273"/>
      <c r="AH875" s="273"/>
      <c r="AI875" s="273"/>
      <c r="AJ875" s="273"/>
      <c r="AK875" s="273"/>
      <c r="AL875" s="273"/>
      <c r="AM875" s="273"/>
      <c r="AN875" s="273"/>
      <c r="AO875" s="273"/>
      <c r="AP875" s="273"/>
      <c r="AQ875" s="273"/>
      <c r="AR875" s="273"/>
      <c r="AS875" s="273"/>
      <c r="AT875" s="273"/>
      <c r="AU875" s="273"/>
      <c r="AV875" s="273"/>
      <c r="AW875" s="273"/>
      <c r="AX875" s="273"/>
      <c r="AY875" s="274"/>
      <c r="AZ875" s="274"/>
      <c r="BA875" s="274"/>
      <c r="BB875" s="274"/>
      <c r="BC875" s="273"/>
      <c r="BD875" s="273"/>
      <c r="BE875" s="273"/>
      <c r="BF875" s="273"/>
      <c r="BG875" s="273"/>
      <c r="BH875" s="273"/>
      <c r="BI875" s="273"/>
      <c r="BJ875" s="273"/>
      <c r="BK875" s="273"/>
      <c r="BL875" s="273"/>
      <c r="BM875" s="273"/>
      <c r="BN875" s="273"/>
      <c r="BO875" s="273"/>
      <c r="BP875" s="273"/>
      <c r="BQ875" s="273"/>
      <c r="BR875" s="273"/>
      <c r="BS875" s="273"/>
      <c r="BT875" s="273"/>
      <c r="BU875" s="273"/>
      <c r="BV875" s="273"/>
      <c r="BW875" s="273"/>
      <c r="BX875" s="273"/>
      <c r="BY875" s="273"/>
      <c r="BZ875" s="273"/>
      <c r="CA875" s="273"/>
      <c r="CB875" s="273"/>
      <c r="CC875" s="273"/>
      <c r="CD875" s="273"/>
      <c r="CE875" s="273"/>
      <c r="CF875" s="273"/>
      <c r="CG875" s="273"/>
      <c r="CH875" s="273"/>
      <c r="CI875" s="273"/>
      <c r="CJ875" s="273"/>
      <c r="CK875" s="273"/>
      <c r="CL875" s="273"/>
      <c r="CM875" s="273"/>
      <c r="CN875" s="273"/>
      <c r="CO875" s="273"/>
      <c r="CP875" s="273"/>
      <c r="CQ875" s="273"/>
      <c r="CR875" s="273"/>
      <c r="CS875" s="273"/>
      <c r="CT875" s="273"/>
      <c r="CU875" s="273"/>
      <c r="CV875" s="273"/>
      <c r="CW875" s="274"/>
      <c r="CX875" s="274"/>
      <c r="CY875" s="273"/>
      <c r="CZ875" s="273"/>
      <c r="DA875" s="273"/>
      <c r="DB875" s="273"/>
      <c r="DC875" s="273"/>
      <c r="DD875" s="273"/>
      <c r="DE875" s="273"/>
      <c r="DF875" s="273"/>
      <c r="DM875" s="16"/>
      <c r="DN875" s="16"/>
      <c r="DO875" s="17"/>
      <c r="DP875" s="12"/>
      <c r="DQ875" s="12"/>
      <c r="DR875" s="18"/>
      <c r="DS875" s="19"/>
      <c r="DT875" s="19"/>
      <c r="DU875" s="19"/>
      <c r="DV875" s="19"/>
      <c r="DW875" s="19"/>
      <c r="DX875" s="20"/>
      <c r="DY875" s="20"/>
      <c r="DZ875" s="21"/>
      <c r="EA875" s="21"/>
      <c r="EB875" s="21"/>
      <c r="EC875" s="18"/>
      <c r="ED875" s="21"/>
      <c r="EE875" s="21"/>
      <c r="EF875" s="21"/>
      <c r="EG875" s="21"/>
      <c r="EH875" s="21"/>
      <c r="EI875" s="20"/>
      <c r="EJ875" s="16"/>
      <c r="EK875" s="21"/>
      <c r="EL875" s="21"/>
      <c r="EM875" s="21"/>
      <c r="EN875" s="18"/>
      <c r="EO875" s="22"/>
      <c r="EP875" s="22"/>
      <c r="EQ875" s="22"/>
      <c r="ER875" s="22"/>
      <c r="ES875" s="22"/>
      <c r="ET875" s="20"/>
      <c r="EU875" s="23"/>
      <c r="EV875" s="22"/>
      <c r="EW875" s="22"/>
      <c r="EX875" s="22"/>
      <c r="EY875" s="24"/>
      <c r="EZ875" s="25"/>
      <c r="FA875" s="25"/>
      <c r="FB875" s="25"/>
      <c r="FC875" s="25"/>
      <c r="FD875" s="25"/>
    </row>
    <row r="876" spans="1:160" ht="12.4" customHeight="1" x14ac:dyDescent="0.25">
      <c r="A876" s="290"/>
      <c r="B876" s="205"/>
      <c r="H876" s="292"/>
      <c r="M876" s="205"/>
      <c r="N876" s="205"/>
      <c r="O876" s="205"/>
      <c r="P876" s="205"/>
      <c r="Q876" s="271"/>
      <c r="R876" s="227"/>
      <c r="S876" s="205"/>
      <c r="T876" s="205"/>
      <c r="U876" s="227"/>
      <c r="V876" s="227"/>
      <c r="W876" s="227"/>
      <c r="X876" s="272"/>
      <c r="Y876" s="272"/>
      <c r="Z876" s="227"/>
      <c r="AA876" s="273"/>
      <c r="AB876" s="273"/>
      <c r="AC876" s="273"/>
      <c r="AD876" s="273"/>
      <c r="AE876" s="273"/>
      <c r="AF876" s="273"/>
      <c r="AG876" s="273"/>
      <c r="AH876" s="273"/>
      <c r="AI876" s="274"/>
      <c r="AJ876" s="274"/>
      <c r="AK876" s="274"/>
      <c r="AL876" s="274"/>
      <c r="AM876" s="273"/>
      <c r="AN876" s="273"/>
      <c r="AO876" s="273"/>
      <c r="AP876" s="273"/>
      <c r="AQ876" s="274"/>
      <c r="AR876" s="274"/>
      <c r="AS876" s="274"/>
      <c r="AT876" s="274"/>
      <c r="AU876" s="273"/>
      <c r="AV876" s="273"/>
      <c r="AW876" s="273"/>
      <c r="AX876" s="273"/>
      <c r="AY876" s="273"/>
      <c r="AZ876" s="273"/>
      <c r="BA876" s="273"/>
      <c r="BB876" s="273"/>
      <c r="BC876" s="273"/>
      <c r="BD876" s="273"/>
      <c r="BE876" s="273"/>
      <c r="BF876" s="273"/>
      <c r="BG876" s="273"/>
      <c r="BH876" s="273"/>
      <c r="BI876" s="273"/>
      <c r="BJ876" s="273"/>
      <c r="BK876" s="273"/>
      <c r="BL876" s="273"/>
      <c r="BM876" s="273"/>
      <c r="BN876" s="273"/>
      <c r="BO876" s="273"/>
      <c r="BP876" s="273"/>
      <c r="BQ876" s="273"/>
      <c r="BR876" s="273"/>
      <c r="BS876" s="273"/>
      <c r="BT876" s="273"/>
      <c r="BU876" s="273"/>
      <c r="BV876" s="273"/>
      <c r="BW876" s="273"/>
      <c r="BX876" s="273"/>
      <c r="BY876" s="273"/>
      <c r="BZ876" s="273"/>
      <c r="CA876" s="273"/>
      <c r="CB876" s="273"/>
      <c r="CC876" s="273"/>
      <c r="CD876" s="273"/>
      <c r="CE876" s="273"/>
      <c r="CF876" s="273"/>
      <c r="CG876" s="273"/>
      <c r="CH876" s="273"/>
      <c r="CI876" s="273"/>
      <c r="CJ876" s="273"/>
      <c r="CK876" s="273"/>
      <c r="CL876" s="273"/>
      <c r="CM876" s="273"/>
      <c r="CN876" s="273"/>
      <c r="CO876" s="273"/>
      <c r="CP876" s="273"/>
      <c r="CQ876" s="273"/>
      <c r="CR876" s="273"/>
      <c r="CS876" s="273"/>
      <c r="CT876" s="273"/>
      <c r="CU876" s="274"/>
      <c r="CV876" s="274"/>
      <c r="CW876" s="274"/>
      <c r="CX876" s="274"/>
      <c r="CY876" s="273"/>
      <c r="CZ876" s="273"/>
      <c r="DA876" s="273"/>
      <c r="DB876" s="273"/>
      <c r="DC876" s="273"/>
      <c r="DD876" s="273"/>
      <c r="DE876" s="273"/>
      <c r="DF876" s="273"/>
      <c r="DM876" s="16"/>
      <c r="DN876" s="16"/>
      <c r="DO876" s="17"/>
      <c r="DP876" s="12"/>
      <c r="DQ876" s="12"/>
      <c r="DR876" s="18"/>
      <c r="DS876" s="19"/>
      <c r="DT876" s="19"/>
      <c r="DU876" s="19"/>
      <c r="DV876" s="19"/>
      <c r="DW876" s="19"/>
      <c r="DX876" s="20"/>
      <c r="DY876" s="20"/>
      <c r="DZ876" s="21"/>
      <c r="EA876" s="21"/>
      <c r="EB876" s="21"/>
      <c r="EC876" s="18"/>
      <c r="ED876" s="21"/>
      <c r="EE876" s="21"/>
      <c r="EF876" s="21"/>
      <c r="EG876" s="21"/>
      <c r="EH876" s="21"/>
      <c r="EI876" s="20"/>
      <c r="EJ876" s="16"/>
      <c r="EK876" s="21"/>
      <c r="EL876" s="21"/>
      <c r="EM876" s="21"/>
      <c r="EN876" s="18"/>
      <c r="EO876" s="22"/>
      <c r="EP876" s="22"/>
      <c r="EQ876" s="22"/>
      <c r="ER876" s="22"/>
      <c r="ES876" s="22"/>
      <c r="ET876" s="20"/>
      <c r="EU876" s="23"/>
      <c r="EV876" s="22"/>
      <c r="EW876" s="22"/>
      <c r="EX876" s="22"/>
      <c r="EY876" s="24"/>
      <c r="EZ876" s="25"/>
      <c r="FA876" s="25"/>
      <c r="FB876" s="25"/>
      <c r="FC876" s="25"/>
      <c r="FD876" s="25"/>
    </row>
    <row r="877" spans="1:160" ht="12.4" customHeight="1" x14ac:dyDescent="0.25">
      <c r="A877" s="290"/>
      <c r="B877" s="205"/>
      <c r="H877" s="292"/>
      <c r="M877" s="205"/>
      <c r="N877" s="205"/>
      <c r="O877" s="205"/>
      <c r="P877" s="205"/>
      <c r="Q877" s="271"/>
      <c r="R877" s="227"/>
      <c r="S877" s="205"/>
      <c r="T877" s="205"/>
      <c r="U877" s="227"/>
      <c r="V877" s="227"/>
      <c r="W877" s="227"/>
      <c r="X877" s="272"/>
      <c r="Y877" s="272"/>
      <c r="Z877" s="227"/>
      <c r="AA877" s="273"/>
      <c r="AB877" s="273"/>
      <c r="AC877" s="273"/>
      <c r="AD877" s="273"/>
      <c r="AE877" s="273"/>
      <c r="AF877" s="273"/>
      <c r="AG877" s="273"/>
      <c r="AH877" s="273"/>
      <c r="AI877" s="273"/>
      <c r="AJ877" s="274"/>
      <c r="AK877" s="274"/>
      <c r="AL877" s="274"/>
      <c r="AM877" s="273"/>
      <c r="AN877" s="273"/>
      <c r="AO877" s="273"/>
      <c r="AP877" s="273"/>
      <c r="AQ877" s="274"/>
      <c r="AR877" s="274"/>
      <c r="AS877" s="274"/>
      <c r="AT877" s="273"/>
      <c r="AU877" s="273"/>
      <c r="AV877" s="273"/>
      <c r="AW877" s="273"/>
      <c r="AX877" s="273"/>
      <c r="AY877" s="273"/>
      <c r="AZ877" s="273"/>
      <c r="BA877" s="273"/>
      <c r="BB877" s="273"/>
      <c r="BC877" s="273"/>
      <c r="BD877" s="273"/>
      <c r="BE877" s="273"/>
      <c r="BF877" s="273"/>
      <c r="BG877" s="273"/>
      <c r="BH877" s="273"/>
      <c r="BI877" s="273"/>
      <c r="BJ877" s="273"/>
      <c r="BK877" s="273"/>
      <c r="BL877" s="273"/>
      <c r="BM877" s="273"/>
      <c r="BN877" s="273"/>
      <c r="BO877" s="273"/>
      <c r="BP877" s="273"/>
      <c r="BQ877" s="273"/>
      <c r="BR877" s="273"/>
      <c r="BS877" s="273"/>
      <c r="BT877" s="273"/>
      <c r="BU877" s="273"/>
      <c r="BV877" s="273"/>
      <c r="BW877" s="273"/>
      <c r="BX877" s="273"/>
      <c r="BY877" s="273"/>
      <c r="BZ877" s="273"/>
      <c r="CA877" s="273"/>
      <c r="CB877" s="273"/>
      <c r="CC877" s="273"/>
      <c r="CD877" s="273"/>
      <c r="CE877" s="273"/>
      <c r="CF877" s="273"/>
      <c r="CG877" s="273"/>
      <c r="CH877" s="273"/>
      <c r="CI877" s="273"/>
      <c r="CJ877" s="273"/>
      <c r="CK877" s="273"/>
      <c r="CL877" s="273"/>
      <c r="CM877" s="273"/>
      <c r="CN877" s="273"/>
      <c r="CO877" s="273"/>
      <c r="CP877" s="273"/>
      <c r="CQ877" s="273"/>
      <c r="CR877" s="273"/>
      <c r="CS877" s="273"/>
      <c r="CT877" s="273"/>
      <c r="CU877" s="274"/>
      <c r="CV877" s="274"/>
      <c r="CW877" s="274"/>
      <c r="CX877" s="274"/>
      <c r="CY877" s="273"/>
      <c r="CZ877" s="273"/>
      <c r="DA877" s="273"/>
      <c r="DB877" s="273"/>
      <c r="DC877" s="273"/>
      <c r="DD877" s="273"/>
      <c r="DE877" s="273"/>
      <c r="DF877" s="273"/>
      <c r="DM877" s="16"/>
      <c r="DN877" s="16"/>
      <c r="DO877" s="17"/>
      <c r="DP877" s="12"/>
      <c r="DQ877" s="12"/>
      <c r="DR877" s="18"/>
      <c r="DS877" s="19"/>
      <c r="DT877" s="19"/>
      <c r="DU877" s="19"/>
      <c r="DV877" s="19"/>
      <c r="DW877" s="19"/>
      <c r="DX877" s="20"/>
      <c r="DY877" s="20"/>
      <c r="DZ877" s="21"/>
      <c r="EA877" s="21"/>
      <c r="EB877" s="21"/>
      <c r="EC877" s="18"/>
      <c r="ED877" s="21"/>
      <c r="EE877" s="21"/>
      <c r="EF877" s="21"/>
      <c r="EG877" s="21"/>
      <c r="EH877" s="21"/>
      <c r="EI877" s="20"/>
      <c r="EJ877" s="16"/>
      <c r="EK877" s="21"/>
      <c r="EL877" s="21"/>
      <c r="EM877" s="21"/>
      <c r="EN877" s="18"/>
      <c r="EO877" s="22"/>
      <c r="EP877" s="22"/>
      <c r="EQ877" s="22"/>
      <c r="ER877" s="22"/>
      <c r="ES877" s="22"/>
      <c r="ET877" s="20"/>
      <c r="EU877" s="23"/>
      <c r="EV877" s="22"/>
      <c r="EW877" s="22"/>
      <c r="EX877" s="22"/>
      <c r="EY877" s="24"/>
      <c r="EZ877" s="25"/>
      <c r="FA877" s="25"/>
      <c r="FB877" s="25"/>
      <c r="FC877" s="25"/>
      <c r="FD877" s="25"/>
    </row>
    <row r="878" spans="1:160" ht="12.4" customHeight="1" x14ac:dyDescent="0.25">
      <c r="A878" s="290"/>
      <c r="B878" s="205"/>
      <c r="H878" s="292"/>
      <c r="M878" s="205"/>
      <c r="N878" s="205"/>
      <c r="O878" s="205"/>
      <c r="P878" s="205"/>
      <c r="Q878" s="271"/>
      <c r="R878" s="227"/>
      <c r="S878" s="205"/>
      <c r="T878" s="205"/>
      <c r="U878" s="227"/>
      <c r="V878" s="227"/>
      <c r="W878" s="227"/>
      <c r="X878" s="272"/>
      <c r="Y878" s="272"/>
      <c r="Z878" s="227"/>
      <c r="AA878" s="273"/>
      <c r="AB878" s="273"/>
      <c r="AC878" s="273"/>
      <c r="AD878" s="273"/>
      <c r="AE878" s="273"/>
      <c r="AF878" s="273"/>
      <c r="AG878" s="273"/>
      <c r="AH878" s="273"/>
      <c r="AI878" s="274"/>
      <c r="AJ878" s="274"/>
      <c r="AK878" s="274"/>
      <c r="AL878" s="274"/>
      <c r="AM878" s="273"/>
      <c r="AN878" s="273"/>
      <c r="AO878" s="273"/>
      <c r="AP878" s="273"/>
      <c r="AQ878" s="274"/>
      <c r="AR878" s="274"/>
      <c r="AS878" s="273"/>
      <c r="AT878" s="274"/>
      <c r="AU878" s="273"/>
      <c r="AV878" s="273"/>
      <c r="AW878" s="273"/>
      <c r="AX878" s="273"/>
      <c r="AY878" s="273"/>
      <c r="AZ878" s="273"/>
      <c r="BA878" s="273"/>
      <c r="BB878" s="273"/>
      <c r="BC878" s="273"/>
      <c r="BD878" s="273"/>
      <c r="BE878" s="273"/>
      <c r="BF878" s="273"/>
      <c r="BG878" s="273"/>
      <c r="BH878" s="273"/>
      <c r="BI878" s="273"/>
      <c r="BJ878" s="273"/>
      <c r="BK878" s="273"/>
      <c r="BL878" s="273"/>
      <c r="BM878" s="273"/>
      <c r="BN878" s="273"/>
      <c r="BO878" s="273"/>
      <c r="BP878" s="273"/>
      <c r="BQ878" s="273"/>
      <c r="BR878" s="273"/>
      <c r="BS878" s="273"/>
      <c r="BT878" s="273"/>
      <c r="BU878" s="273"/>
      <c r="BV878" s="273"/>
      <c r="BW878" s="273"/>
      <c r="BX878" s="273"/>
      <c r="BY878" s="273"/>
      <c r="BZ878" s="273"/>
      <c r="CA878" s="273"/>
      <c r="CB878" s="273"/>
      <c r="CC878" s="273"/>
      <c r="CD878" s="273"/>
      <c r="CE878" s="273"/>
      <c r="CF878" s="273"/>
      <c r="CG878" s="273"/>
      <c r="CH878" s="273"/>
      <c r="CI878" s="273"/>
      <c r="CJ878" s="273"/>
      <c r="CK878" s="273"/>
      <c r="CL878" s="273"/>
      <c r="CM878" s="273"/>
      <c r="CN878" s="273"/>
      <c r="CO878" s="273"/>
      <c r="CP878" s="273"/>
      <c r="CQ878" s="273"/>
      <c r="CR878" s="273"/>
      <c r="CS878" s="273"/>
      <c r="CT878" s="273"/>
      <c r="CU878" s="274"/>
      <c r="CV878" s="274"/>
      <c r="CW878" s="274"/>
      <c r="CX878" s="274"/>
      <c r="CY878" s="273"/>
      <c r="CZ878" s="273"/>
      <c r="DA878" s="273"/>
      <c r="DB878" s="273"/>
      <c r="DC878" s="273"/>
      <c r="DD878" s="273"/>
      <c r="DE878" s="273"/>
      <c r="DF878" s="273"/>
      <c r="DM878" s="16"/>
      <c r="DN878" s="16"/>
      <c r="DO878" s="17"/>
      <c r="DP878" s="12"/>
      <c r="DQ878" s="12"/>
      <c r="DR878" s="18"/>
      <c r="DS878" s="19"/>
      <c r="DT878" s="19"/>
      <c r="DU878" s="19"/>
      <c r="DV878" s="19"/>
      <c r="DW878" s="19"/>
      <c r="DX878" s="20"/>
      <c r="DY878" s="20"/>
      <c r="DZ878" s="21"/>
      <c r="EA878" s="21"/>
      <c r="EB878" s="21"/>
      <c r="EC878" s="18"/>
      <c r="ED878" s="21"/>
      <c r="EE878" s="21"/>
      <c r="EF878" s="21"/>
      <c r="EG878" s="21"/>
      <c r="EH878" s="21"/>
      <c r="EI878" s="20"/>
      <c r="EJ878" s="16"/>
      <c r="EK878" s="21"/>
      <c r="EL878" s="21"/>
      <c r="EM878" s="21"/>
      <c r="EN878" s="18"/>
      <c r="EO878" s="22"/>
      <c r="EP878" s="22"/>
      <c r="EQ878" s="22"/>
      <c r="ER878" s="22"/>
      <c r="ES878" s="22"/>
      <c r="ET878" s="20"/>
      <c r="EU878" s="23"/>
      <c r="EV878" s="22"/>
      <c r="EW878" s="22"/>
      <c r="EX878" s="22"/>
      <c r="EY878" s="24"/>
      <c r="EZ878" s="25"/>
      <c r="FA878" s="25"/>
      <c r="FB878" s="25"/>
      <c r="FC878" s="25"/>
      <c r="FD878" s="25"/>
    </row>
    <row r="879" spans="1:160" ht="12.4" customHeight="1" x14ac:dyDescent="0.25">
      <c r="A879" s="290"/>
      <c r="B879" s="205"/>
      <c r="H879" s="292"/>
      <c r="M879" s="205"/>
      <c r="N879" s="205"/>
      <c r="O879" s="205"/>
      <c r="P879" s="271"/>
      <c r="Q879" s="271"/>
      <c r="R879" s="227"/>
      <c r="S879" s="205"/>
      <c r="T879" s="205"/>
      <c r="U879" s="227"/>
      <c r="V879" s="227"/>
      <c r="W879" s="227"/>
      <c r="X879" s="272"/>
      <c r="Y879" s="272"/>
      <c r="Z879" s="227"/>
      <c r="AA879" s="273"/>
      <c r="AB879" s="273"/>
      <c r="AC879" s="273"/>
      <c r="AD879" s="273"/>
      <c r="AE879" s="273"/>
      <c r="AF879" s="273"/>
      <c r="AG879" s="273"/>
      <c r="AH879" s="273"/>
      <c r="AI879" s="273"/>
      <c r="AJ879" s="273"/>
      <c r="AK879" s="273"/>
      <c r="AL879" s="273"/>
      <c r="AM879" s="273"/>
      <c r="AN879" s="273"/>
      <c r="AO879" s="273"/>
      <c r="AP879" s="273"/>
      <c r="AQ879" s="273"/>
      <c r="AR879" s="273"/>
      <c r="AS879" s="273"/>
      <c r="AT879" s="274"/>
      <c r="AU879" s="273"/>
      <c r="AV879" s="273"/>
      <c r="AW879" s="273"/>
      <c r="AX879" s="273"/>
      <c r="AY879" s="274"/>
      <c r="AZ879" s="274"/>
      <c r="BA879" s="274"/>
      <c r="BB879" s="274"/>
      <c r="BC879" s="273"/>
      <c r="BD879" s="273"/>
      <c r="BE879" s="273"/>
      <c r="BF879" s="273"/>
      <c r="BG879" s="273"/>
      <c r="BH879" s="273"/>
      <c r="BI879" s="273"/>
      <c r="BJ879" s="273"/>
      <c r="BK879" s="273"/>
      <c r="BL879" s="273"/>
      <c r="BM879" s="273"/>
      <c r="BN879" s="273"/>
      <c r="BO879" s="273"/>
      <c r="BP879" s="273"/>
      <c r="BQ879" s="273"/>
      <c r="BR879" s="273"/>
      <c r="BS879" s="273"/>
      <c r="BT879" s="273"/>
      <c r="BU879" s="273"/>
      <c r="BV879" s="273"/>
      <c r="BW879" s="273"/>
      <c r="BX879" s="273"/>
      <c r="BY879" s="273"/>
      <c r="BZ879" s="273"/>
      <c r="CA879" s="273"/>
      <c r="CB879" s="273"/>
      <c r="CC879" s="273"/>
      <c r="CD879" s="273"/>
      <c r="CE879" s="273"/>
      <c r="CF879" s="273"/>
      <c r="CG879" s="273"/>
      <c r="CH879" s="273"/>
      <c r="CI879" s="273"/>
      <c r="CJ879" s="273"/>
      <c r="CK879" s="273"/>
      <c r="CL879" s="273"/>
      <c r="CM879" s="273"/>
      <c r="CN879" s="273"/>
      <c r="CO879" s="273"/>
      <c r="CP879" s="273"/>
      <c r="CQ879" s="273"/>
      <c r="CR879" s="273"/>
      <c r="CS879" s="273"/>
      <c r="CT879" s="273"/>
      <c r="CU879" s="274"/>
      <c r="CV879" s="274"/>
      <c r="CW879" s="274"/>
      <c r="CX879" s="274"/>
      <c r="CY879" s="273"/>
      <c r="CZ879" s="273"/>
      <c r="DA879" s="273"/>
      <c r="DB879" s="273"/>
      <c r="DC879" s="273"/>
      <c r="DD879" s="273"/>
      <c r="DE879" s="273"/>
      <c r="DF879" s="273"/>
      <c r="DM879" s="16"/>
      <c r="DN879" s="16"/>
      <c r="DO879" s="17"/>
      <c r="DP879" s="12"/>
      <c r="DQ879" s="12"/>
      <c r="DR879" s="18"/>
      <c r="DS879" s="19"/>
      <c r="DT879" s="19"/>
      <c r="DU879" s="19"/>
      <c r="DV879" s="19"/>
      <c r="DW879" s="19"/>
      <c r="DX879" s="20"/>
      <c r="DY879" s="20"/>
      <c r="DZ879" s="21"/>
      <c r="EA879" s="21"/>
      <c r="EB879" s="21"/>
      <c r="EC879" s="18"/>
      <c r="ED879" s="21"/>
      <c r="EE879" s="21"/>
      <c r="EF879" s="21"/>
      <c r="EG879" s="21"/>
      <c r="EH879" s="21"/>
      <c r="EI879" s="20"/>
      <c r="EJ879" s="16"/>
      <c r="EK879" s="21"/>
      <c r="EL879" s="21"/>
      <c r="EM879" s="21"/>
      <c r="EN879" s="18"/>
      <c r="EO879" s="22"/>
      <c r="EP879" s="22"/>
      <c r="EQ879" s="22"/>
      <c r="ER879" s="22"/>
      <c r="ES879" s="22"/>
      <c r="ET879" s="20"/>
      <c r="EU879" s="23"/>
      <c r="EV879" s="22"/>
      <c r="EW879" s="22"/>
      <c r="EX879" s="22"/>
      <c r="EY879" s="24"/>
      <c r="EZ879" s="25"/>
      <c r="FA879" s="25"/>
      <c r="FB879" s="25"/>
      <c r="FC879" s="25"/>
      <c r="FD879" s="25"/>
    </row>
    <row r="880" spans="1:160" ht="12.4" customHeight="1" x14ac:dyDescent="0.25">
      <c r="A880" s="290"/>
      <c r="B880" s="205"/>
      <c r="H880" s="292"/>
      <c r="M880" s="205"/>
      <c r="N880" s="205"/>
      <c r="O880" s="205"/>
      <c r="P880" s="205"/>
      <c r="Q880" s="271"/>
      <c r="R880" s="227"/>
      <c r="S880" s="205"/>
      <c r="T880" s="205"/>
      <c r="U880" s="227"/>
      <c r="V880" s="227"/>
      <c r="W880" s="227"/>
      <c r="X880" s="272"/>
      <c r="Y880" s="272"/>
      <c r="Z880" s="227"/>
      <c r="AA880" s="273"/>
      <c r="AB880" s="273"/>
      <c r="AC880" s="273"/>
      <c r="AD880" s="273"/>
      <c r="AE880" s="273"/>
      <c r="AF880" s="273"/>
      <c r="AG880" s="273"/>
      <c r="AH880" s="273"/>
      <c r="AI880" s="273"/>
      <c r="AJ880" s="273"/>
      <c r="AK880" s="273"/>
      <c r="AL880" s="273"/>
      <c r="AM880" s="273"/>
      <c r="AN880" s="273"/>
      <c r="AO880" s="273"/>
      <c r="AP880" s="273"/>
      <c r="AQ880" s="273"/>
      <c r="AR880" s="273"/>
      <c r="AS880" s="273"/>
      <c r="AT880" s="273"/>
      <c r="AU880" s="273"/>
      <c r="AV880" s="273"/>
      <c r="AW880" s="273"/>
      <c r="AX880" s="273"/>
      <c r="AY880" s="274"/>
      <c r="AZ880" s="274"/>
      <c r="BA880" s="274"/>
      <c r="BB880" s="274"/>
      <c r="BC880" s="273"/>
      <c r="BD880" s="273"/>
      <c r="BE880" s="273"/>
      <c r="BF880" s="273"/>
      <c r="BG880" s="273"/>
      <c r="BH880" s="273"/>
      <c r="BI880" s="273"/>
      <c r="BJ880" s="273"/>
      <c r="BK880" s="273"/>
      <c r="BL880" s="273"/>
      <c r="BM880" s="273"/>
      <c r="BN880" s="273"/>
      <c r="BO880" s="273"/>
      <c r="BP880" s="273"/>
      <c r="BQ880" s="273"/>
      <c r="BR880" s="273"/>
      <c r="BS880" s="273"/>
      <c r="BT880" s="273"/>
      <c r="BU880" s="273"/>
      <c r="BV880" s="273"/>
      <c r="BW880" s="273"/>
      <c r="BX880" s="273"/>
      <c r="BY880" s="273"/>
      <c r="BZ880" s="273"/>
      <c r="CA880" s="273"/>
      <c r="CB880" s="273"/>
      <c r="CC880" s="273"/>
      <c r="CD880" s="273"/>
      <c r="CE880" s="273"/>
      <c r="CF880" s="273"/>
      <c r="CG880" s="273"/>
      <c r="CH880" s="273"/>
      <c r="CI880" s="273"/>
      <c r="CJ880" s="273"/>
      <c r="CK880" s="273"/>
      <c r="CL880" s="273"/>
      <c r="CM880" s="273"/>
      <c r="CN880" s="273"/>
      <c r="CO880" s="273"/>
      <c r="CP880" s="273"/>
      <c r="CQ880" s="273"/>
      <c r="CR880" s="273"/>
      <c r="CS880" s="273"/>
      <c r="CT880" s="273"/>
      <c r="CU880" s="273"/>
      <c r="CV880" s="273"/>
      <c r="CW880" s="273"/>
      <c r="CX880" s="273"/>
      <c r="CY880" s="273"/>
      <c r="CZ880" s="273"/>
      <c r="DA880" s="273"/>
      <c r="DB880" s="273"/>
      <c r="DC880" s="273"/>
      <c r="DD880" s="273"/>
      <c r="DE880" s="273"/>
      <c r="DF880" s="273"/>
      <c r="DM880" s="16"/>
      <c r="DN880" s="16"/>
      <c r="DO880" s="17"/>
      <c r="DP880" s="12"/>
      <c r="DQ880" s="12"/>
      <c r="DR880" s="18"/>
      <c r="DS880" s="19"/>
      <c r="DT880" s="19"/>
      <c r="DU880" s="19"/>
      <c r="DV880" s="19"/>
      <c r="DW880" s="19"/>
      <c r="DX880" s="20"/>
      <c r="DY880" s="20"/>
      <c r="DZ880" s="21"/>
      <c r="EA880" s="21"/>
      <c r="EB880" s="21"/>
      <c r="EC880" s="18"/>
      <c r="ED880" s="21"/>
      <c r="EE880" s="21"/>
      <c r="EF880" s="21"/>
      <c r="EG880" s="21"/>
      <c r="EH880" s="21"/>
      <c r="EI880" s="20"/>
      <c r="EJ880" s="16"/>
      <c r="EK880" s="21"/>
      <c r="EL880" s="21"/>
      <c r="EM880" s="21"/>
      <c r="EN880" s="18"/>
      <c r="EO880" s="22"/>
      <c r="EP880" s="22"/>
      <c r="EQ880" s="22"/>
      <c r="ER880" s="22"/>
      <c r="ES880" s="22"/>
      <c r="ET880" s="20"/>
      <c r="EU880" s="23"/>
      <c r="EV880" s="22"/>
      <c r="EW880" s="22"/>
      <c r="EX880" s="22"/>
      <c r="EY880" s="24"/>
      <c r="EZ880" s="25"/>
      <c r="FA880" s="25"/>
      <c r="FB880" s="25"/>
      <c r="FC880" s="25"/>
      <c r="FD880" s="25"/>
    </row>
    <row r="881" spans="1:160" ht="12.4" customHeight="1" x14ac:dyDescent="0.25">
      <c r="A881" s="290"/>
      <c r="B881" s="205"/>
      <c r="H881" s="292"/>
      <c r="M881" s="205"/>
      <c r="N881" s="205"/>
      <c r="O881" s="205"/>
      <c r="P881" s="205"/>
      <c r="Q881" s="271"/>
      <c r="R881" s="227"/>
      <c r="S881" s="205"/>
      <c r="T881" s="205"/>
      <c r="U881" s="227"/>
      <c r="V881" s="227"/>
      <c r="W881" s="227"/>
      <c r="X881" s="227"/>
      <c r="Y881" s="272"/>
      <c r="Z881" s="227"/>
      <c r="AA881" s="273"/>
      <c r="AB881" s="273"/>
      <c r="AC881" s="273"/>
      <c r="AD881" s="273"/>
      <c r="AE881" s="273"/>
      <c r="AF881" s="273"/>
      <c r="AG881" s="273"/>
      <c r="AH881" s="273"/>
      <c r="AI881" s="274"/>
      <c r="AJ881" s="274"/>
      <c r="AK881" s="274"/>
      <c r="AL881" s="273"/>
      <c r="AM881" s="273"/>
      <c r="AN881" s="273"/>
      <c r="AO881" s="273"/>
      <c r="AP881" s="273"/>
      <c r="AQ881" s="273"/>
      <c r="AR881" s="273"/>
      <c r="AS881" s="273"/>
      <c r="AT881" s="273"/>
      <c r="AU881" s="273"/>
      <c r="AV881" s="273"/>
      <c r="AW881" s="273"/>
      <c r="AX881" s="273"/>
      <c r="AY881" s="273"/>
      <c r="AZ881" s="273"/>
      <c r="BA881" s="273"/>
      <c r="BB881" s="273"/>
      <c r="BC881" s="273"/>
      <c r="BD881" s="273"/>
      <c r="BE881" s="273"/>
      <c r="BF881" s="273"/>
      <c r="BG881" s="273"/>
      <c r="BH881" s="273"/>
      <c r="BI881" s="273"/>
      <c r="BJ881" s="273"/>
      <c r="BK881" s="273"/>
      <c r="BL881" s="273"/>
      <c r="BM881" s="273"/>
      <c r="BN881" s="273"/>
      <c r="BO881" s="273"/>
      <c r="BP881" s="273"/>
      <c r="BQ881" s="273"/>
      <c r="BR881" s="273"/>
      <c r="BS881" s="273"/>
      <c r="BT881" s="273"/>
      <c r="BU881" s="273"/>
      <c r="BV881" s="273"/>
      <c r="BW881" s="273"/>
      <c r="BX881" s="273"/>
      <c r="BY881" s="273"/>
      <c r="BZ881" s="273"/>
      <c r="CA881" s="273"/>
      <c r="CB881" s="273"/>
      <c r="CC881" s="273"/>
      <c r="CD881" s="273"/>
      <c r="CE881" s="273"/>
      <c r="CF881" s="273"/>
      <c r="CG881" s="273"/>
      <c r="CH881" s="273"/>
      <c r="CI881" s="273"/>
      <c r="CJ881" s="273"/>
      <c r="CK881" s="273"/>
      <c r="CL881" s="273"/>
      <c r="CM881" s="273"/>
      <c r="CN881" s="273"/>
      <c r="CO881" s="273"/>
      <c r="CP881" s="273"/>
      <c r="CQ881" s="273"/>
      <c r="CR881" s="273"/>
      <c r="CS881" s="273"/>
      <c r="CT881" s="273"/>
      <c r="CU881" s="273"/>
      <c r="CV881" s="273"/>
      <c r="CW881" s="273"/>
      <c r="CX881" s="273"/>
      <c r="CY881" s="274"/>
      <c r="CZ881" s="274"/>
      <c r="DA881" s="274"/>
      <c r="DB881" s="274"/>
      <c r="DC881" s="273"/>
      <c r="DD881" s="273"/>
      <c r="DE881" s="273"/>
      <c r="DF881" s="273"/>
      <c r="DM881" s="16"/>
      <c r="DN881" s="16"/>
      <c r="DO881" s="17"/>
      <c r="DP881" s="12"/>
      <c r="DQ881" s="12"/>
      <c r="DR881" s="18"/>
      <c r="DS881" s="19"/>
      <c r="DT881" s="19"/>
      <c r="DU881" s="19"/>
      <c r="DV881" s="19"/>
      <c r="DW881" s="19"/>
      <c r="DX881" s="20"/>
      <c r="DY881" s="20"/>
      <c r="DZ881" s="21"/>
      <c r="EA881" s="21"/>
      <c r="EB881" s="21"/>
      <c r="EC881" s="18"/>
      <c r="ED881" s="21"/>
      <c r="EE881" s="21"/>
      <c r="EF881" s="21"/>
      <c r="EG881" s="21"/>
      <c r="EH881" s="21"/>
      <c r="EI881" s="20"/>
      <c r="EJ881" s="16"/>
      <c r="EK881" s="21"/>
      <c r="EL881" s="21"/>
      <c r="EM881" s="21"/>
      <c r="EN881" s="18"/>
      <c r="EO881" s="22"/>
      <c r="EP881" s="22"/>
      <c r="EQ881" s="22"/>
      <c r="ER881" s="22"/>
      <c r="ES881" s="22"/>
      <c r="ET881" s="20"/>
      <c r="EU881" s="23"/>
      <c r="EV881" s="22"/>
      <c r="EW881" s="22"/>
      <c r="EX881" s="22"/>
      <c r="EY881" s="24"/>
      <c r="EZ881" s="25"/>
      <c r="FA881" s="25"/>
      <c r="FB881" s="25"/>
      <c r="FC881" s="25"/>
      <c r="FD881" s="25"/>
    </row>
    <row r="882" spans="1:160" ht="12.4" customHeight="1" x14ac:dyDescent="0.25">
      <c r="A882" s="290"/>
      <c r="B882" s="205"/>
      <c r="H882" s="292"/>
      <c r="M882" s="205"/>
      <c r="N882" s="205"/>
      <c r="O882" s="205"/>
      <c r="P882" s="205"/>
      <c r="Q882" s="271"/>
      <c r="R882" s="227"/>
      <c r="S882" s="205"/>
      <c r="T882" s="205"/>
      <c r="U882" s="227"/>
      <c r="V882" s="227"/>
      <c r="W882" s="227"/>
      <c r="X882" s="227"/>
      <c r="Y882" s="272"/>
      <c r="Z882" s="227"/>
      <c r="AA882" s="273"/>
      <c r="AB882" s="273"/>
      <c r="AC882" s="273"/>
      <c r="AD882" s="273"/>
      <c r="AE882" s="273"/>
      <c r="AF882" s="273"/>
      <c r="AG882" s="273"/>
      <c r="AH882" s="273"/>
      <c r="AI882" s="273"/>
      <c r="AJ882" s="273"/>
      <c r="AK882" s="273"/>
      <c r="AL882" s="273"/>
      <c r="AM882" s="273"/>
      <c r="AN882" s="273"/>
      <c r="AO882" s="273"/>
      <c r="AP882" s="273"/>
      <c r="AQ882" s="273"/>
      <c r="AR882" s="273"/>
      <c r="AS882" s="273"/>
      <c r="AT882" s="273"/>
      <c r="AU882" s="273"/>
      <c r="AV882" s="273"/>
      <c r="AW882" s="273"/>
      <c r="AX882" s="273"/>
      <c r="AY882" s="274"/>
      <c r="AZ882" s="274"/>
      <c r="BA882" s="274"/>
      <c r="BB882" s="274"/>
      <c r="BC882" s="273"/>
      <c r="BD882" s="273"/>
      <c r="BE882" s="273"/>
      <c r="BF882" s="273"/>
      <c r="BG882" s="273"/>
      <c r="BH882" s="273"/>
      <c r="BI882" s="273"/>
      <c r="BJ882" s="273"/>
      <c r="BK882" s="273"/>
      <c r="BL882" s="273"/>
      <c r="BM882" s="273"/>
      <c r="BN882" s="273"/>
      <c r="BO882" s="273"/>
      <c r="BP882" s="273"/>
      <c r="BQ882" s="273"/>
      <c r="BR882" s="273"/>
      <c r="BS882" s="273"/>
      <c r="BT882" s="273"/>
      <c r="BU882" s="273"/>
      <c r="BV882" s="273"/>
      <c r="BW882" s="273"/>
      <c r="BX882" s="273"/>
      <c r="BY882" s="273"/>
      <c r="BZ882" s="273"/>
      <c r="CA882" s="273"/>
      <c r="CB882" s="273"/>
      <c r="CC882" s="273"/>
      <c r="CD882" s="273"/>
      <c r="CE882" s="273"/>
      <c r="CF882" s="273"/>
      <c r="CG882" s="273"/>
      <c r="CH882" s="273"/>
      <c r="CI882" s="273"/>
      <c r="CJ882" s="273"/>
      <c r="CK882" s="273"/>
      <c r="CL882" s="273"/>
      <c r="CM882" s="273"/>
      <c r="CN882" s="273"/>
      <c r="CO882" s="273"/>
      <c r="CP882" s="273"/>
      <c r="CQ882" s="273"/>
      <c r="CR882" s="273"/>
      <c r="CS882" s="273"/>
      <c r="CT882" s="273"/>
      <c r="CU882" s="273"/>
      <c r="CV882" s="273"/>
      <c r="CW882" s="274"/>
      <c r="CX882" s="274"/>
      <c r="CY882" s="273"/>
      <c r="CZ882" s="273"/>
      <c r="DA882" s="273"/>
      <c r="DB882" s="273"/>
      <c r="DC882" s="273"/>
      <c r="DD882" s="273"/>
      <c r="DE882" s="273"/>
      <c r="DF882" s="273"/>
      <c r="DM882" s="16"/>
      <c r="DN882" s="16"/>
      <c r="DO882" s="17"/>
      <c r="DP882" s="12"/>
      <c r="DQ882" s="12"/>
      <c r="DR882" s="18"/>
      <c r="DS882" s="19"/>
      <c r="DT882" s="19"/>
      <c r="DU882" s="19"/>
      <c r="DV882" s="19"/>
      <c r="DW882" s="19"/>
      <c r="DX882" s="20"/>
      <c r="DY882" s="20"/>
      <c r="DZ882" s="21"/>
      <c r="EA882" s="21"/>
      <c r="EB882" s="21"/>
      <c r="EC882" s="18"/>
      <c r="ED882" s="21"/>
      <c r="EE882" s="21"/>
      <c r="EF882" s="21"/>
      <c r="EG882" s="21"/>
      <c r="EH882" s="21"/>
      <c r="EI882" s="20"/>
      <c r="EJ882" s="16"/>
      <c r="EK882" s="21"/>
      <c r="EL882" s="21"/>
      <c r="EM882" s="21"/>
      <c r="EN882" s="18"/>
      <c r="EO882" s="22"/>
      <c r="EP882" s="22"/>
      <c r="EQ882" s="22"/>
      <c r="ER882" s="22"/>
      <c r="ES882" s="22"/>
      <c r="ET882" s="20"/>
      <c r="EU882" s="23"/>
      <c r="EV882" s="22"/>
      <c r="EW882" s="22"/>
      <c r="EX882" s="22"/>
      <c r="EY882" s="24"/>
      <c r="EZ882" s="25"/>
      <c r="FA882" s="25"/>
      <c r="FB882" s="25"/>
      <c r="FC882" s="25"/>
      <c r="FD882" s="25"/>
    </row>
    <row r="883" spans="1:160" ht="12.4" customHeight="1" x14ac:dyDescent="0.25">
      <c r="A883" s="290"/>
      <c r="B883" s="205"/>
      <c r="H883" s="292"/>
      <c r="M883" s="205"/>
      <c r="N883" s="205"/>
      <c r="O883" s="205"/>
      <c r="P883" s="205"/>
      <c r="Q883" s="271"/>
      <c r="R883" s="227"/>
      <c r="S883" s="205"/>
      <c r="T883" s="205"/>
      <c r="U883" s="227"/>
      <c r="V883" s="227"/>
      <c r="W883" s="227"/>
      <c r="X883" s="272"/>
      <c r="Y883" s="272"/>
      <c r="Z883" s="227"/>
      <c r="AA883" s="273"/>
      <c r="AB883" s="273"/>
      <c r="AC883" s="273"/>
      <c r="AD883" s="274"/>
      <c r="AE883" s="273"/>
      <c r="AF883" s="273"/>
      <c r="AG883" s="273"/>
      <c r="AH883" s="274"/>
      <c r="AI883" s="273"/>
      <c r="AJ883" s="273"/>
      <c r="AK883" s="273"/>
      <c r="AL883" s="274"/>
      <c r="AM883" s="273"/>
      <c r="AN883" s="273"/>
      <c r="AO883" s="273"/>
      <c r="AP883" s="274"/>
      <c r="AQ883" s="273"/>
      <c r="AR883" s="273"/>
      <c r="AS883" s="273"/>
      <c r="AT883" s="274"/>
      <c r="AU883" s="273"/>
      <c r="AV883" s="273"/>
      <c r="AW883" s="273"/>
      <c r="AX883" s="274"/>
      <c r="AY883" s="274"/>
      <c r="AZ883" s="274"/>
      <c r="BA883" s="274"/>
      <c r="BB883" s="274"/>
      <c r="BC883" s="273"/>
      <c r="BD883" s="273"/>
      <c r="BE883" s="273"/>
      <c r="BF883" s="274"/>
      <c r="BG883" s="273"/>
      <c r="BH883" s="273"/>
      <c r="BI883" s="273"/>
      <c r="BJ883" s="274"/>
      <c r="BK883" s="273"/>
      <c r="BL883" s="273"/>
      <c r="BM883" s="273"/>
      <c r="BN883" s="274"/>
      <c r="BO883" s="273"/>
      <c r="BP883" s="273"/>
      <c r="BQ883" s="273"/>
      <c r="BR883" s="274"/>
      <c r="BS883" s="273"/>
      <c r="BT883" s="273"/>
      <c r="BU883" s="273"/>
      <c r="BV883" s="274"/>
      <c r="BW883" s="273"/>
      <c r="BX883" s="273"/>
      <c r="BY883" s="273"/>
      <c r="BZ883" s="274"/>
      <c r="CA883" s="273"/>
      <c r="CB883" s="273"/>
      <c r="CC883" s="273"/>
      <c r="CD883" s="274"/>
      <c r="CE883" s="273"/>
      <c r="CF883" s="273"/>
      <c r="CG883" s="273"/>
      <c r="CH883" s="274"/>
      <c r="CI883" s="273"/>
      <c r="CJ883" s="273"/>
      <c r="CK883" s="273"/>
      <c r="CL883" s="274"/>
      <c r="CM883" s="273"/>
      <c r="CN883" s="273"/>
      <c r="CO883" s="273"/>
      <c r="CP883" s="274"/>
      <c r="CQ883" s="273"/>
      <c r="CR883" s="273"/>
      <c r="CS883" s="273"/>
      <c r="CT883" s="274"/>
      <c r="CU883" s="274"/>
      <c r="CV883" s="274"/>
      <c r="CW883" s="274"/>
      <c r="CX883" s="274"/>
      <c r="CY883" s="273"/>
      <c r="CZ883" s="273"/>
      <c r="DA883" s="273"/>
      <c r="DB883" s="274"/>
      <c r="DC883" s="273"/>
      <c r="DD883" s="273"/>
      <c r="DE883" s="273"/>
      <c r="DF883" s="274"/>
      <c r="DM883" s="16"/>
      <c r="DN883" s="16"/>
      <c r="DO883" s="17"/>
      <c r="DP883" s="12"/>
      <c r="DQ883" s="12"/>
      <c r="DR883" s="18"/>
      <c r="DS883" s="19"/>
      <c r="DT883" s="19"/>
      <c r="DU883" s="19"/>
      <c r="DV883" s="19"/>
      <c r="DW883" s="19"/>
      <c r="DX883" s="20"/>
      <c r="DY883" s="20"/>
      <c r="DZ883" s="21"/>
      <c r="EA883" s="21"/>
      <c r="EB883" s="21"/>
      <c r="EC883" s="18"/>
      <c r="ED883" s="21"/>
      <c r="EE883" s="21"/>
      <c r="EF883" s="21"/>
      <c r="EG883" s="21"/>
      <c r="EH883" s="21"/>
      <c r="EI883" s="20"/>
      <c r="EJ883" s="16"/>
      <c r="EK883" s="21"/>
      <c r="EL883" s="21"/>
      <c r="EM883" s="21"/>
      <c r="EN883" s="18"/>
      <c r="EO883" s="22"/>
      <c r="EP883" s="22"/>
      <c r="EQ883" s="22"/>
      <c r="ER883" s="22"/>
      <c r="ES883" s="22"/>
      <c r="ET883" s="20"/>
      <c r="EU883" s="23"/>
      <c r="EV883" s="22"/>
      <c r="EW883" s="22"/>
      <c r="EX883" s="22"/>
      <c r="EY883" s="24"/>
      <c r="EZ883" s="25"/>
      <c r="FA883" s="25"/>
      <c r="FB883" s="25"/>
      <c r="FC883" s="25"/>
      <c r="FD883" s="25"/>
    </row>
    <row r="884" spans="1:160" ht="12.4" customHeight="1" x14ac:dyDescent="0.25">
      <c r="A884" s="290"/>
      <c r="B884" s="205"/>
      <c r="H884" s="292"/>
      <c r="M884" s="205"/>
      <c r="N884" s="205"/>
      <c r="O884" s="205"/>
      <c r="P884" s="271"/>
      <c r="Q884" s="271"/>
      <c r="R884" s="227"/>
      <c r="S884" s="205"/>
      <c r="T884" s="205"/>
      <c r="U884" s="227"/>
      <c r="V884" s="227"/>
      <c r="W884" s="227"/>
      <c r="X884" s="272"/>
      <c r="Y884" s="272"/>
      <c r="Z884" s="227"/>
      <c r="AA884" s="273"/>
      <c r="AB884" s="273"/>
      <c r="AC884" s="273"/>
      <c r="AD884" s="274"/>
      <c r="AE884" s="273"/>
      <c r="AF884" s="273"/>
      <c r="AG884" s="273"/>
      <c r="AH884" s="274"/>
      <c r="AI884" s="273"/>
      <c r="AJ884" s="273"/>
      <c r="AK884" s="273"/>
      <c r="AL884" s="274"/>
      <c r="AM884" s="273"/>
      <c r="AN884" s="273"/>
      <c r="AO884" s="273"/>
      <c r="AP884" s="274"/>
      <c r="AQ884" s="273"/>
      <c r="AR884" s="273"/>
      <c r="AS884" s="273"/>
      <c r="AT884" s="274"/>
      <c r="AU884" s="273"/>
      <c r="AV884" s="273"/>
      <c r="AW884" s="273"/>
      <c r="AX884" s="274"/>
      <c r="AY884" s="274"/>
      <c r="AZ884" s="274"/>
      <c r="BA884" s="274"/>
      <c r="BB884" s="274"/>
      <c r="BC884" s="273"/>
      <c r="BD884" s="273"/>
      <c r="BE884" s="273"/>
      <c r="BF884" s="274"/>
      <c r="BG884" s="273"/>
      <c r="BH884" s="273"/>
      <c r="BI884" s="273"/>
      <c r="BJ884" s="274"/>
      <c r="BK884" s="273"/>
      <c r="BL884" s="273"/>
      <c r="BM884" s="273"/>
      <c r="BN884" s="274"/>
      <c r="BO884" s="273"/>
      <c r="BP884" s="273"/>
      <c r="BQ884" s="273"/>
      <c r="BR884" s="274"/>
      <c r="BS884" s="273"/>
      <c r="BT884" s="273"/>
      <c r="BU884" s="273"/>
      <c r="BV884" s="274"/>
      <c r="BW884" s="273"/>
      <c r="BX884" s="273"/>
      <c r="BY884" s="273"/>
      <c r="BZ884" s="274"/>
      <c r="CA884" s="273"/>
      <c r="CB884" s="273"/>
      <c r="CC884" s="273"/>
      <c r="CD884" s="274"/>
      <c r="CE884" s="273"/>
      <c r="CF884" s="273"/>
      <c r="CG884" s="273"/>
      <c r="CH884" s="274"/>
      <c r="CI884" s="273"/>
      <c r="CJ884" s="273"/>
      <c r="CK884" s="273"/>
      <c r="CL884" s="274"/>
      <c r="CM884" s="273"/>
      <c r="CN884" s="273"/>
      <c r="CO884" s="273"/>
      <c r="CP884" s="274"/>
      <c r="CQ884" s="273"/>
      <c r="CR884" s="273"/>
      <c r="CS884" s="273"/>
      <c r="CT884" s="274"/>
      <c r="CU884" s="273"/>
      <c r="CV884" s="273"/>
      <c r="CW884" s="273"/>
      <c r="CX884" s="274"/>
      <c r="CY884" s="273"/>
      <c r="CZ884" s="273"/>
      <c r="DA884" s="273"/>
      <c r="DB884" s="274"/>
      <c r="DC884" s="273"/>
      <c r="DD884" s="273"/>
      <c r="DE884" s="273"/>
      <c r="DF884" s="274"/>
      <c r="DM884" s="16"/>
      <c r="DN884" s="16"/>
      <c r="DO884" s="17"/>
      <c r="DP884" s="12"/>
      <c r="DQ884" s="12"/>
      <c r="DR884" s="18"/>
      <c r="DS884" s="19"/>
      <c r="DT884" s="19"/>
      <c r="DU884" s="19"/>
      <c r="DV884" s="19"/>
      <c r="DW884" s="19"/>
      <c r="DX884" s="20"/>
      <c r="DY884" s="20"/>
      <c r="DZ884" s="21"/>
      <c r="EA884" s="21"/>
      <c r="EB884" s="21"/>
      <c r="EC884" s="18"/>
      <c r="ED884" s="21"/>
      <c r="EE884" s="21"/>
      <c r="EF884" s="21"/>
      <c r="EG884" s="21"/>
      <c r="EH884" s="21"/>
      <c r="EI884" s="20"/>
      <c r="EJ884" s="16"/>
      <c r="EK884" s="21"/>
      <c r="EL884" s="21"/>
      <c r="EM884" s="21"/>
      <c r="EN884" s="18"/>
      <c r="EO884" s="22"/>
      <c r="EP884" s="22"/>
      <c r="EQ884" s="22"/>
      <c r="ER884" s="22"/>
      <c r="ES884" s="22"/>
      <c r="ET884" s="20"/>
      <c r="EU884" s="23"/>
      <c r="EV884" s="22"/>
      <c r="EW884" s="22"/>
      <c r="EX884" s="22"/>
      <c r="EY884" s="24"/>
      <c r="EZ884" s="25"/>
      <c r="FA884" s="25"/>
      <c r="FB884" s="25"/>
      <c r="FC884" s="25"/>
      <c r="FD884" s="25"/>
    </row>
    <row r="885" spans="1:160" ht="12.4" customHeight="1" x14ac:dyDescent="0.25">
      <c r="A885" s="290"/>
      <c r="B885" s="205"/>
      <c r="H885" s="292"/>
      <c r="M885" s="205"/>
      <c r="N885" s="205"/>
      <c r="O885" s="205"/>
      <c r="P885" s="205"/>
      <c r="Q885" s="271"/>
      <c r="R885" s="227"/>
      <c r="S885" s="205"/>
      <c r="T885" s="205"/>
      <c r="U885" s="227"/>
      <c r="V885" s="227"/>
      <c r="W885" s="227"/>
      <c r="X885" s="227"/>
      <c r="Y885" s="272"/>
      <c r="Z885" s="227"/>
      <c r="AA885" s="273"/>
      <c r="AB885" s="273"/>
      <c r="AC885" s="273"/>
      <c r="AD885" s="273"/>
      <c r="AE885" s="273"/>
      <c r="AF885" s="273"/>
      <c r="AG885" s="273"/>
      <c r="AH885" s="273"/>
      <c r="AI885" s="274"/>
      <c r="AJ885" s="274"/>
      <c r="AK885" s="274"/>
      <c r="AL885" s="274"/>
      <c r="AM885" s="273"/>
      <c r="AN885" s="273"/>
      <c r="AO885" s="273"/>
      <c r="AP885" s="273"/>
      <c r="AQ885" s="273"/>
      <c r="AR885" s="273"/>
      <c r="AS885" s="273"/>
      <c r="AT885" s="273"/>
      <c r="AU885" s="273"/>
      <c r="AV885" s="273"/>
      <c r="AW885" s="273"/>
      <c r="AX885" s="273"/>
      <c r="AY885" s="274"/>
      <c r="AZ885" s="273"/>
      <c r="BA885" s="273"/>
      <c r="BB885" s="273"/>
      <c r="BC885" s="273"/>
      <c r="BD885" s="273"/>
      <c r="BE885" s="273"/>
      <c r="BF885" s="273"/>
      <c r="BG885" s="273"/>
      <c r="BH885" s="273"/>
      <c r="BI885" s="273"/>
      <c r="BJ885" s="273"/>
      <c r="BK885" s="273"/>
      <c r="BL885" s="273"/>
      <c r="BM885" s="273"/>
      <c r="BN885" s="273"/>
      <c r="BO885" s="273"/>
      <c r="BP885" s="273"/>
      <c r="BQ885" s="273"/>
      <c r="BR885" s="273"/>
      <c r="BS885" s="274"/>
      <c r="BT885" s="273"/>
      <c r="BU885" s="273"/>
      <c r="BV885" s="273"/>
      <c r="BW885" s="273"/>
      <c r="BX885" s="273"/>
      <c r="BY885" s="273"/>
      <c r="BZ885" s="273"/>
      <c r="CA885" s="273"/>
      <c r="CB885" s="273"/>
      <c r="CC885" s="273"/>
      <c r="CD885" s="273"/>
      <c r="CE885" s="273"/>
      <c r="CF885" s="273"/>
      <c r="CG885" s="273"/>
      <c r="CH885" s="273"/>
      <c r="CI885" s="273"/>
      <c r="CJ885" s="273"/>
      <c r="CK885" s="273"/>
      <c r="CL885" s="273"/>
      <c r="CM885" s="273"/>
      <c r="CN885" s="273"/>
      <c r="CO885" s="273"/>
      <c r="CP885" s="273"/>
      <c r="CQ885" s="273"/>
      <c r="CR885" s="273"/>
      <c r="CS885" s="273"/>
      <c r="CT885" s="273"/>
      <c r="CU885" s="273"/>
      <c r="CV885" s="273"/>
      <c r="CW885" s="273"/>
      <c r="CX885" s="273"/>
      <c r="CY885" s="274"/>
      <c r="CZ885" s="273"/>
      <c r="DA885" s="273"/>
      <c r="DB885" s="273"/>
      <c r="DC885" s="273"/>
      <c r="DD885" s="273"/>
      <c r="DE885" s="273"/>
      <c r="DF885" s="273"/>
      <c r="DM885" s="16"/>
      <c r="DN885" s="16"/>
      <c r="DO885" s="17"/>
      <c r="DP885" s="12"/>
      <c r="DQ885" s="12"/>
      <c r="DR885" s="18"/>
      <c r="DS885" s="19"/>
      <c r="DT885" s="19"/>
      <c r="DU885" s="19"/>
      <c r="DV885" s="19"/>
      <c r="DW885" s="19"/>
      <c r="DX885" s="20"/>
      <c r="DY885" s="20"/>
      <c r="DZ885" s="21"/>
      <c r="EA885" s="21"/>
      <c r="EB885" s="21"/>
      <c r="EC885" s="18"/>
      <c r="ED885" s="21"/>
      <c r="EE885" s="21"/>
      <c r="EF885" s="21"/>
      <c r="EG885" s="21"/>
      <c r="EH885" s="21"/>
      <c r="EI885" s="20"/>
      <c r="EJ885" s="16"/>
      <c r="EK885" s="21"/>
      <c r="EL885" s="21"/>
      <c r="EM885" s="21"/>
      <c r="EN885" s="18"/>
      <c r="EO885" s="22"/>
      <c r="EP885" s="22"/>
      <c r="EQ885" s="22"/>
      <c r="ER885" s="22"/>
      <c r="ES885" s="22"/>
      <c r="ET885" s="20"/>
      <c r="EU885" s="23"/>
      <c r="EV885" s="22"/>
      <c r="EW885" s="22"/>
      <c r="EX885" s="22"/>
      <c r="EY885" s="24"/>
      <c r="EZ885" s="25"/>
      <c r="FA885" s="25"/>
      <c r="FB885" s="25"/>
      <c r="FC885" s="25"/>
      <c r="FD885" s="25"/>
    </row>
    <row r="886" spans="1:160" ht="12.4" customHeight="1" x14ac:dyDescent="0.25">
      <c r="A886" s="290"/>
      <c r="B886" s="205"/>
      <c r="H886" s="292"/>
      <c r="M886" s="205"/>
      <c r="N886" s="205"/>
      <c r="O886" s="205"/>
      <c r="P886" s="205"/>
      <c r="Q886" s="271"/>
      <c r="R886" s="227"/>
      <c r="S886" s="205"/>
      <c r="T886" s="205"/>
      <c r="U886" s="227"/>
      <c r="V886" s="227"/>
      <c r="W886" s="227"/>
      <c r="X886" s="272"/>
      <c r="Y886" s="272"/>
      <c r="Z886" s="227"/>
      <c r="AA886" s="273"/>
      <c r="AB886" s="273"/>
      <c r="AC886" s="273"/>
      <c r="AD886" s="273"/>
      <c r="AE886" s="273"/>
      <c r="AF886" s="273"/>
      <c r="AG886" s="273"/>
      <c r="AH886" s="273"/>
      <c r="AI886" s="273"/>
      <c r="AJ886" s="273"/>
      <c r="AK886" s="273"/>
      <c r="AL886" s="273"/>
      <c r="AM886" s="273"/>
      <c r="AN886" s="273"/>
      <c r="AO886" s="273"/>
      <c r="AP886" s="273"/>
      <c r="AQ886" s="273"/>
      <c r="AR886" s="273"/>
      <c r="AS886" s="273"/>
      <c r="AT886" s="273"/>
      <c r="AU886" s="273"/>
      <c r="AV886" s="273"/>
      <c r="AW886" s="273"/>
      <c r="AX886" s="273"/>
      <c r="AY886" s="274"/>
      <c r="AZ886" s="274"/>
      <c r="BA886" s="274"/>
      <c r="BB886" s="274"/>
      <c r="BC886" s="273"/>
      <c r="BD886" s="273"/>
      <c r="BE886" s="273"/>
      <c r="BF886" s="273"/>
      <c r="BG886" s="273"/>
      <c r="BH886" s="273"/>
      <c r="BI886" s="273"/>
      <c r="BJ886" s="273"/>
      <c r="BK886" s="273"/>
      <c r="BL886" s="273"/>
      <c r="BM886" s="273"/>
      <c r="BN886" s="273"/>
      <c r="BO886" s="273"/>
      <c r="BP886" s="273"/>
      <c r="BQ886" s="273"/>
      <c r="BR886" s="273"/>
      <c r="BS886" s="273"/>
      <c r="BT886" s="273"/>
      <c r="BU886" s="273"/>
      <c r="BV886" s="273"/>
      <c r="BW886" s="273"/>
      <c r="BX886" s="273"/>
      <c r="BY886" s="273"/>
      <c r="BZ886" s="273"/>
      <c r="CA886" s="273"/>
      <c r="CB886" s="273"/>
      <c r="CC886" s="273"/>
      <c r="CD886" s="273"/>
      <c r="CE886" s="273"/>
      <c r="CF886" s="273"/>
      <c r="CG886" s="273"/>
      <c r="CH886" s="273"/>
      <c r="CI886" s="273"/>
      <c r="CJ886" s="273"/>
      <c r="CK886" s="273"/>
      <c r="CL886" s="274"/>
      <c r="CM886" s="273"/>
      <c r="CN886" s="273"/>
      <c r="CO886" s="273"/>
      <c r="CP886" s="273"/>
      <c r="CQ886" s="273"/>
      <c r="CR886" s="273"/>
      <c r="CS886" s="273"/>
      <c r="CT886" s="273"/>
      <c r="CU886" s="274"/>
      <c r="CV886" s="274"/>
      <c r="CW886" s="274"/>
      <c r="CX886" s="274"/>
      <c r="CY886" s="273"/>
      <c r="CZ886" s="273"/>
      <c r="DA886" s="273"/>
      <c r="DB886" s="273"/>
      <c r="DC886" s="273"/>
      <c r="DD886" s="273"/>
      <c r="DE886" s="273"/>
      <c r="DF886" s="273"/>
      <c r="DM886" s="16"/>
      <c r="DN886" s="16"/>
      <c r="DO886" s="17"/>
      <c r="DP886" s="12"/>
      <c r="DQ886" s="12"/>
      <c r="DR886" s="18"/>
      <c r="DS886" s="19"/>
      <c r="DT886" s="19"/>
      <c r="DU886" s="19"/>
      <c r="DV886" s="19"/>
      <c r="DW886" s="19"/>
      <c r="DX886" s="20"/>
      <c r="DY886" s="20"/>
      <c r="DZ886" s="21"/>
      <c r="EA886" s="21"/>
      <c r="EB886" s="21"/>
      <c r="EC886" s="18"/>
      <c r="ED886" s="21"/>
      <c r="EE886" s="21"/>
      <c r="EF886" s="21"/>
      <c r="EG886" s="21"/>
      <c r="EH886" s="21"/>
      <c r="EI886" s="20"/>
      <c r="EJ886" s="16"/>
      <c r="EK886" s="21"/>
      <c r="EL886" s="21"/>
      <c r="EM886" s="21"/>
      <c r="EN886" s="18"/>
      <c r="EO886" s="22"/>
      <c r="EP886" s="22"/>
      <c r="EQ886" s="22"/>
      <c r="ER886" s="22"/>
      <c r="ES886" s="22"/>
      <c r="ET886" s="20"/>
      <c r="EU886" s="23"/>
      <c r="EV886" s="22"/>
      <c r="EW886" s="22"/>
      <c r="EX886" s="22"/>
      <c r="EY886" s="24"/>
      <c r="EZ886" s="25"/>
      <c r="FA886" s="25"/>
      <c r="FB886" s="25"/>
      <c r="FC886" s="25"/>
      <c r="FD886" s="25"/>
    </row>
    <row r="887" spans="1:160" ht="12.4" customHeight="1" x14ac:dyDescent="0.25">
      <c r="A887" s="290"/>
      <c r="B887" s="205"/>
      <c r="H887" s="292"/>
      <c r="M887" s="205"/>
      <c r="N887" s="205"/>
      <c r="O887" s="205"/>
      <c r="P887" s="205"/>
      <c r="Q887" s="271"/>
      <c r="R887" s="227"/>
      <c r="S887" s="205"/>
      <c r="T887" s="205"/>
      <c r="U887" s="227"/>
      <c r="V887" s="227"/>
      <c r="W887" s="227"/>
      <c r="X887" s="227"/>
      <c r="Y887" s="272"/>
      <c r="Z887" s="227"/>
      <c r="AA887" s="273"/>
      <c r="AB887" s="273"/>
      <c r="AC887" s="273"/>
      <c r="AD887" s="273"/>
      <c r="AE887" s="273"/>
      <c r="AF887" s="273"/>
      <c r="AG887" s="273"/>
      <c r="AH887" s="273"/>
      <c r="AI887" s="273"/>
      <c r="AJ887" s="273"/>
      <c r="AK887" s="273"/>
      <c r="AL887" s="273"/>
      <c r="AM887" s="273"/>
      <c r="AN887" s="273"/>
      <c r="AO887" s="273"/>
      <c r="AP887" s="273"/>
      <c r="AQ887" s="273"/>
      <c r="AR887" s="273"/>
      <c r="AS887" s="273"/>
      <c r="AT887" s="273"/>
      <c r="AU887" s="273"/>
      <c r="AV887" s="273"/>
      <c r="AW887" s="273"/>
      <c r="AX887" s="273"/>
      <c r="AY887" s="274"/>
      <c r="AZ887" s="274"/>
      <c r="BA887" s="274"/>
      <c r="BB887" s="274"/>
      <c r="BC887" s="273"/>
      <c r="BD887" s="273"/>
      <c r="BE887" s="273"/>
      <c r="BF887" s="273"/>
      <c r="BG887" s="273"/>
      <c r="BH887" s="273"/>
      <c r="BI887" s="273"/>
      <c r="BJ887" s="273"/>
      <c r="BK887" s="273"/>
      <c r="BL887" s="273"/>
      <c r="BM887" s="273"/>
      <c r="BN887" s="273"/>
      <c r="BO887" s="273"/>
      <c r="BP887" s="273"/>
      <c r="BQ887" s="273"/>
      <c r="BR887" s="273"/>
      <c r="BS887" s="273"/>
      <c r="BT887" s="273"/>
      <c r="BU887" s="273"/>
      <c r="BV887" s="273"/>
      <c r="BW887" s="273"/>
      <c r="BX887" s="273"/>
      <c r="BY887" s="273"/>
      <c r="BZ887" s="273"/>
      <c r="CA887" s="273"/>
      <c r="CB887" s="273"/>
      <c r="CC887" s="273"/>
      <c r="CD887" s="273"/>
      <c r="CE887" s="273"/>
      <c r="CF887" s="273"/>
      <c r="CG887" s="273"/>
      <c r="CH887" s="273"/>
      <c r="CI887" s="273"/>
      <c r="CJ887" s="273"/>
      <c r="CK887" s="273"/>
      <c r="CL887" s="273"/>
      <c r="CM887" s="273"/>
      <c r="CN887" s="273"/>
      <c r="CO887" s="273"/>
      <c r="CP887" s="273"/>
      <c r="CQ887" s="273"/>
      <c r="CR887" s="273"/>
      <c r="CS887" s="273"/>
      <c r="CT887" s="273"/>
      <c r="CU887" s="273"/>
      <c r="CV887" s="273"/>
      <c r="CW887" s="274"/>
      <c r="CX887" s="274"/>
      <c r="CY887" s="273"/>
      <c r="CZ887" s="273"/>
      <c r="DA887" s="273"/>
      <c r="DB887" s="273"/>
      <c r="DC887" s="273"/>
      <c r="DD887" s="273"/>
      <c r="DE887" s="273"/>
      <c r="DF887" s="273"/>
      <c r="DM887" s="16"/>
      <c r="DN887" s="16"/>
      <c r="DO887" s="17"/>
      <c r="DP887" s="12"/>
      <c r="DQ887" s="12"/>
      <c r="DR887" s="18"/>
      <c r="DS887" s="19"/>
      <c r="DT887" s="19"/>
      <c r="DU887" s="19"/>
      <c r="DV887" s="19"/>
      <c r="DW887" s="19"/>
      <c r="DX887" s="20"/>
      <c r="DY887" s="20"/>
      <c r="DZ887" s="21"/>
      <c r="EA887" s="21"/>
      <c r="EB887" s="21"/>
      <c r="EC887" s="18"/>
      <c r="ED887" s="21"/>
      <c r="EE887" s="21"/>
      <c r="EF887" s="21"/>
      <c r="EG887" s="21"/>
      <c r="EH887" s="21"/>
      <c r="EI887" s="20"/>
      <c r="EJ887" s="16"/>
      <c r="EK887" s="21"/>
      <c r="EL887" s="21"/>
      <c r="EM887" s="21"/>
      <c r="EN887" s="18"/>
      <c r="EO887" s="22"/>
      <c r="EP887" s="22"/>
      <c r="EQ887" s="22"/>
      <c r="ER887" s="22"/>
      <c r="ES887" s="22"/>
      <c r="ET887" s="20"/>
      <c r="EU887" s="23"/>
      <c r="EV887" s="22"/>
      <c r="EW887" s="22"/>
      <c r="EX887" s="22"/>
      <c r="EY887" s="24"/>
      <c r="EZ887" s="25"/>
      <c r="FA887" s="25"/>
      <c r="FB887" s="25"/>
      <c r="FC887" s="25"/>
      <c r="FD887" s="25"/>
    </row>
    <row r="888" spans="1:160" ht="12.4" customHeight="1" x14ac:dyDescent="0.25">
      <c r="A888" s="290"/>
      <c r="B888" s="205"/>
      <c r="H888" s="292"/>
      <c r="M888" s="205"/>
      <c r="N888" s="205"/>
      <c r="O888" s="205"/>
      <c r="P888" s="205"/>
      <c r="Q888" s="271"/>
      <c r="R888" s="227"/>
      <c r="S888" s="205"/>
      <c r="T888" s="205"/>
      <c r="U888" s="227"/>
      <c r="V888" s="227"/>
      <c r="W888" s="227"/>
      <c r="X888" s="272"/>
      <c r="Y888" s="272"/>
      <c r="Z888" s="227"/>
      <c r="AA888" s="273"/>
      <c r="AB888" s="273"/>
      <c r="AC888" s="273"/>
      <c r="AD888" s="273"/>
      <c r="AE888" s="273"/>
      <c r="AF888" s="273"/>
      <c r="AG888" s="273"/>
      <c r="AH888" s="273"/>
      <c r="AI888" s="273"/>
      <c r="AJ888" s="273"/>
      <c r="AK888" s="273"/>
      <c r="AL888" s="273"/>
      <c r="AM888" s="273"/>
      <c r="AN888" s="273"/>
      <c r="AO888" s="273"/>
      <c r="AP888" s="273"/>
      <c r="AQ888" s="273"/>
      <c r="AR888" s="273"/>
      <c r="AS888" s="273"/>
      <c r="AT888" s="273"/>
      <c r="AU888" s="273"/>
      <c r="AV888" s="273"/>
      <c r="AW888" s="273"/>
      <c r="AX888" s="273"/>
      <c r="AY888" s="274"/>
      <c r="AZ888" s="274"/>
      <c r="BA888" s="274"/>
      <c r="BB888" s="274"/>
      <c r="BC888" s="273"/>
      <c r="BD888" s="273"/>
      <c r="BE888" s="273"/>
      <c r="BF888" s="273"/>
      <c r="BG888" s="273"/>
      <c r="BH888" s="273"/>
      <c r="BI888" s="273"/>
      <c r="BJ888" s="273"/>
      <c r="BK888" s="273"/>
      <c r="BL888" s="273"/>
      <c r="BM888" s="273"/>
      <c r="BN888" s="273"/>
      <c r="BO888" s="273"/>
      <c r="BP888" s="273"/>
      <c r="BQ888" s="273"/>
      <c r="BR888" s="273"/>
      <c r="BS888" s="273"/>
      <c r="BT888" s="273"/>
      <c r="BU888" s="273"/>
      <c r="BV888" s="273"/>
      <c r="BW888" s="273"/>
      <c r="BX888" s="273"/>
      <c r="BY888" s="273"/>
      <c r="BZ888" s="273"/>
      <c r="CA888" s="273"/>
      <c r="CB888" s="273"/>
      <c r="CC888" s="273"/>
      <c r="CD888" s="273"/>
      <c r="CE888" s="273"/>
      <c r="CF888" s="273"/>
      <c r="CG888" s="273"/>
      <c r="CH888" s="273"/>
      <c r="CI888" s="273"/>
      <c r="CJ888" s="273"/>
      <c r="CK888" s="273"/>
      <c r="CL888" s="273"/>
      <c r="CM888" s="273"/>
      <c r="CN888" s="273"/>
      <c r="CO888" s="273"/>
      <c r="CP888" s="273"/>
      <c r="CQ888" s="273"/>
      <c r="CR888" s="273"/>
      <c r="CS888" s="273"/>
      <c r="CT888" s="273"/>
      <c r="CU888" s="274"/>
      <c r="CV888" s="274"/>
      <c r="CW888" s="274"/>
      <c r="CX888" s="274"/>
      <c r="CY888" s="273"/>
      <c r="CZ888" s="273"/>
      <c r="DA888" s="273"/>
      <c r="DB888" s="273"/>
      <c r="DC888" s="273"/>
      <c r="DD888" s="273"/>
      <c r="DE888" s="273"/>
      <c r="DF888" s="273"/>
      <c r="DM888" s="16"/>
      <c r="DN888" s="16"/>
      <c r="DO888" s="17"/>
      <c r="DP888" s="12"/>
      <c r="DQ888" s="12"/>
      <c r="DR888" s="18"/>
      <c r="DS888" s="19"/>
      <c r="DT888" s="19"/>
      <c r="DU888" s="19"/>
      <c r="DV888" s="19"/>
      <c r="DW888" s="19"/>
      <c r="DX888" s="20"/>
      <c r="DY888" s="20"/>
      <c r="DZ888" s="21"/>
      <c r="EA888" s="21"/>
      <c r="EB888" s="21"/>
      <c r="EC888" s="18"/>
      <c r="ED888" s="21"/>
      <c r="EE888" s="21"/>
      <c r="EF888" s="21"/>
      <c r="EG888" s="21"/>
      <c r="EH888" s="21"/>
      <c r="EI888" s="20"/>
      <c r="EJ888" s="16"/>
      <c r="EK888" s="21"/>
      <c r="EL888" s="21"/>
      <c r="EM888" s="21"/>
      <c r="EN888" s="18"/>
      <c r="EO888" s="22"/>
      <c r="EP888" s="22"/>
      <c r="EQ888" s="22"/>
      <c r="ER888" s="22"/>
      <c r="ES888" s="22"/>
      <c r="ET888" s="20"/>
      <c r="EU888" s="23"/>
      <c r="EV888" s="22"/>
      <c r="EW888" s="22"/>
      <c r="EX888" s="22"/>
      <c r="EY888" s="24"/>
      <c r="EZ888" s="25"/>
      <c r="FA888" s="25"/>
      <c r="FB888" s="25"/>
      <c r="FC888" s="25"/>
      <c r="FD888" s="25"/>
    </row>
    <row r="889" spans="1:160" ht="12.4" customHeight="1" x14ac:dyDescent="0.25">
      <c r="A889" s="290"/>
      <c r="B889" s="205"/>
      <c r="H889" s="292"/>
      <c r="M889" s="205"/>
      <c r="N889" s="205"/>
      <c r="O889" s="205"/>
      <c r="P889" s="205"/>
      <c r="Q889" s="271"/>
      <c r="R889" s="227"/>
      <c r="S889" s="205"/>
      <c r="T889" s="205"/>
      <c r="U889" s="227"/>
      <c r="V889" s="227"/>
      <c r="W889" s="227"/>
      <c r="X889" s="272"/>
      <c r="Y889" s="272"/>
      <c r="Z889" s="227"/>
      <c r="AA889" s="273"/>
      <c r="AB889" s="273"/>
      <c r="AC889" s="273"/>
      <c r="AD889" s="273"/>
      <c r="AE889" s="273"/>
      <c r="AF889" s="273"/>
      <c r="AG889" s="273"/>
      <c r="AH889" s="273"/>
      <c r="AI889" s="274"/>
      <c r="AJ889" s="274"/>
      <c r="AK889" s="274"/>
      <c r="AL889" s="274"/>
      <c r="AM889" s="273"/>
      <c r="AN889" s="273"/>
      <c r="AO889" s="273"/>
      <c r="AP889" s="273"/>
      <c r="AQ889" s="273"/>
      <c r="AR889" s="273"/>
      <c r="AS889" s="273"/>
      <c r="AT889" s="273"/>
      <c r="AU889" s="273"/>
      <c r="AV889" s="273"/>
      <c r="AW889" s="273"/>
      <c r="AX889" s="273"/>
      <c r="AY889" s="273"/>
      <c r="AZ889" s="273"/>
      <c r="BA889" s="273"/>
      <c r="BB889" s="273"/>
      <c r="BC889" s="273"/>
      <c r="BD889" s="273"/>
      <c r="BE889" s="273"/>
      <c r="BF889" s="273"/>
      <c r="BG889" s="273"/>
      <c r="BH889" s="273"/>
      <c r="BI889" s="273"/>
      <c r="BJ889" s="273"/>
      <c r="BK889" s="273"/>
      <c r="BL889" s="273"/>
      <c r="BM889" s="273"/>
      <c r="BN889" s="273"/>
      <c r="BO889" s="273"/>
      <c r="BP889" s="273"/>
      <c r="BQ889" s="273"/>
      <c r="BR889" s="273"/>
      <c r="BS889" s="273"/>
      <c r="BT889" s="273"/>
      <c r="BU889" s="273"/>
      <c r="BV889" s="273"/>
      <c r="BW889" s="273"/>
      <c r="BX889" s="273"/>
      <c r="BY889" s="273"/>
      <c r="BZ889" s="273"/>
      <c r="CA889" s="273"/>
      <c r="CB889" s="273"/>
      <c r="CC889" s="273"/>
      <c r="CD889" s="273"/>
      <c r="CE889" s="273"/>
      <c r="CF889" s="273"/>
      <c r="CG889" s="273"/>
      <c r="CH889" s="273"/>
      <c r="CI889" s="273"/>
      <c r="CJ889" s="273"/>
      <c r="CK889" s="273"/>
      <c r="CL889" s="273"/>
      <c r="CM889" s="273"/>
      <c r="CN889" s="273"/>
      <c r="CO889" s="273"/>
      <c r="CP889" s="273"/>
      <c r="CQ889" s="273"/>
      <c r="CR889" s="273"/>
      <c r="CS889" s="273"/>
      <c r="CT889" s="273"/>
      <c r="CU889" s="273"/>
      <c r="CV889" s="273"/>
      <c r="CW889" s="273"/>
      <c r="CX889" s="274"/>
      <c r="CY889" s="273"/>
      <c r="CZ889" s="273"/>
      <c r="DA889" s="273"/>
      <c r="DB889" s="273"/>
      <c r="DC889" s="273"/>
      <c r="DD889" s="273"/>
      <c r="DE889" s="273"/>
      <c r="DF889" s="273"/>
      <c r="DM889" s="16"/>
      <c r="DN889" s="16"/>
      <c r="DO889" s="17"/>
      <c r="DP889" s="12"/>
      <c r="DQ889" s="12"/>
      <c r="DR889" s="18"/>
      <c r="DS889" s="19"/>
      <c r="DT889" s="19"/>
      <c r="DU889" s="19"/>
      <c r="DV889" s="19"/>
      <c r="DW889" s="19"/>
      <c r="DX889" s="20"/>
      <c r="DY889" s="20"/>
      <c r="DZ889" s="21"/>
      <c r="EA889" s="21"/>
      <c r="EB889" s="21"/>
      <c r="EC889" s="18"/>
      <c r="ED889" s="21"/>
      <c r="EE889" s="21"/>
      <c r="EF889" s="21"/>
      <c r="EG889" s="21"/>
      <c r="EH889" s="21"/>
      <c r="EI889" s="20"/>
      <c r="EJ889" s="16"/>
      <c r="EK889" s="21"/>
      <c r="EL889" s="21"/>
      <c r="EM889" s="21"/>
      <c r="EN889" s="18"/>
      <c r="EO889" s="22"/>
      <c r="EP889" s="22"/>
      <c r="EQ889" s="22"/>
      <c r="ER889" s="22"/>
      <c r="ES889" s="22"/>
      <c r="ET889" s="20"/>
      <c r="EU889" s="23"/>
      <c r="EV889" s="22"/>
      <c r="EW889" s="22"/>
      <c r="EX889" s="22"/>
      <c r="EY889" s="24"/>
      <c r="EZ889" s="25"/>
      <c r="FA889" s="25"/>
      <c r="FB889" s="25"/>
      <c r="FC889" s="25"/>
      <c r="FD889" s="25"/>
    </row>
    <row r="890" spans="1:160" ht="12.4" customHeight="1" x14ac:dyDescent="0.25">
      <c r="A890" s="290"/>
      <c r="B890" s="205"/>
      <c r="H890" s="292"/>
      <c r="M890" s="205"/>
      <c r="N890" s="205"/>
      <c r="O890" s="205"/>
      <c r="P890" s="205"/>
      <c r="Q890" s="271"/>
      <c r="R890" s="227"/>
      <c r="S890" s="205"/>
      <c r="T890" s="205"/>
      <c r="U890" s="227"/>
      <c r="V890" s="227"/>
      <c r="W890" s="227"/>
      <c r="X890" s="272"/>
      <c r="Y890" s="272"/>
      <c r="Z890" s="227"/>
      <c r="AA890" s="273"/>
      <c r="AB890" s="273"/>
      <c r="AC890" s="273"/>
      <c r="AD890" s="273"/>
      <c r="AE890" s="273"/>
      <c r="AF890" s="273"/>
      <c r="AG890" s="273"/>
      <c r="AH890" s="273"/>
      <c r="AI890" s="274"/>
      <c r="AJ890" s="274"/>
      <c r="AK890" s="274"/>
      <c r="AL890" s="274"/>
      <c r="AM890" s="273"/>
      <c r="AN890" s="273"/>
      <c r="AO890" s="273"/>
      <c r="AP890" s="273"/>
      <c r="AQ890" s="273"/>
      <c r="AR890" s="273"/>
      <c r="AS890" s="273"/>
      <c r="AT890" s="273"/>
      <c r="AU890" s="273"/>
      <c r="AV890" s="273"/>
      <c r="AW890" s="273"/>
      <c r="AX890" s="273"/>
      <c r="AY890" s="273"/>
      <c r="AZ890" s="273"/>
      <c r="BA890" s="273"/>
      <c r="BB890" s="273"/>
      <c r="BC890" s="273"/>
      <c r="BD890" s="273"/>
      <c r="BE890" s="273"/>
      <c r="BF890" s="273"/>
      <c r="BG890" s="273"/>
      <c r="BH890" s="273"/>
      <c r="BI890" s="273"/>
      <c r="BJ890" s="273"/>
      <c r="BK890" s="273"/>
      <c r="BL890" s="273"/>
      <c r="BM890" s="273"/>
      <c r="BN890" s="273"/>
      <c r="BO890" s="273"/>
      <c r="BP890" s="273"/>
      <c r="BQ890" s="273"/>
      <c r="BR890" s="273"/>
      <c r="BS890" s="273"/>
      <c r="BT890" s="273"/>
      <c r="BU890" s="273"/>
      <c r="BV890" s="273"/>
      <c r="BW890" s="273"/>
      <c r="BX890" s="273"/>
      <c r="BY890" s="273"/>
      <c r="BZ890" s="273"/>
      <c r="CA890" s="273"/>
      <c r="CB890" s="273"/>
      <c r="CC890" s="273"/>
      <c r="CD890" s="273"/>
      <c r="CE890" s="273"/>
      <c r="CF890" s="273"/>
      <c r="CG890" s="273"/>
      <c r="CH890" s="273"/>
      <c r="CI890" s="273"/>
      <c r="CJ890" s="273"/>
      <c r="CK890" s="273"/>
      <c r="CL890" s="273"/>
      <c r="CM890" s="273"/>
      <c r="CN890" s="273"/>
      <c r="CO890" s="273"/>
      <c r="CP890" s="273"/>
      <c r="CQ890" s="273"/>
      <c r="CR890" s="273"/>
      <c r="CS890" s="273"/>
      <c r="CT890" s="273"/>
      <c r="CU890" s="273"/>
      <c r="CV890" s="273"/>
      <c r="CW890" s="273"/>
      <c r="CX890" s="273"/>
      <c r="CY890" s="273"/>
      <c r="CZ890" s="273"/>
      <c r="DA890" s="273"/>
      <c r="DB890" s="273"/>
      <c r="DC890" s="273"/>
      <c r="DD890" s="273"/>
      <c r="DE890" s="273"/>
      <c r="DF890" s="273"/>
      <c r="DM890" s="16"/>
      <c r="DN890" s="16"/>
      <c r="DO890" s="17"/>
      <c r="DP890" s="12"/>
      <c r="DQ890" s="12"/>
      <c r="DR890" s="18"/>
      <c r="DS890" s="19"/>
      <c r="DT890" s="19"/>
      <c r="DU890" s="19"/>
      <c r="DV890" s="19"/>
      <c r="DW890" s="19"/>
      <c r="DX890" s="20"/>
      <c r="DY890" s="20"/>
      <c r="DZ890" s="21"/>
      <c r="EA890" s="21"/>
      <c r="EB890" s="21"/>
      <c r="EC890" s="18"/>
      <c r="ED890" s="21"/>
      <c r="EE890" s="21"/>
      <c r="EF890" s="21"/>
      <c r="EG890" s="21"/>
      <c r="EH890" s="21"/>
      <c r="EI890" s="20"/>
      <c r="EJ890" s="16"/>
      <c r="EK890" s="21"/>
      <c r="EL890" s="21"/>
      <c r="EM890" s="21"/>
      <c r="EN890" s="18"/>
      <c r="EO890" s="22"/>
      <c r="EP890" s="22"/>
      <c r="EQ890" s="22"/>
      <c r="ER890" s="22"/>
      <c r="ES890" s="22"/>
      <c r="ET890" s="20"/>
      <c r="EU890" s="23"/>
      <c r="EV890" s="22"/>
      <c r="EW890" s="22"/>
      <c r="EX890" s="22"/>
      <c r="EY890" s="24"/>
      <c r="EZ890" s="25"/>
      <c r="FA890" s="25"/>
      <c r="FB890" s="25"/>
      <c r="FC890" s="25"/>
      <c r="FD890" s="25"/>
    </row>
    <row r="891" spans="1:160" ht="12.4" customHeight="1" x14ac:dyDescent="0.25">
      <c r="A891" s="290"/>
      <c r="B891" s="205"/>
      <c r="H891" s="292"/>
      <c r="M891" s="205"/>
      <c r="N891" s="205"/>
      <c r="O891" s="205"/>
      <c r="P891" s="205"/>
      <c r="Q891" s="271"/>
      <c r="R891" s="227"/>
      <c r="S891" s="205"/>
      <c r="T891" s="205"/>
      <c r="U891" s="227"/>
      <c r="V891" s="227"/>
      <c r="W891" s="227"/>
      <c r="X891" s="272"/>
      <c r="Y891" s="272"/>
      <c r="Z891" s="227"/>
      <c r="AA891" s="273"/>
      <c r="AB891" s="273"/>
      <c r="AC891" s="273"/>
      <c r="AD891" s="273"/>
      <c r="AE891" s="273"/>
      <c r="AF891" s="273"/>
      <c r="AG891" s="273"/>
      <c r="AH891" s="273"/>
      <c r="AI891" s="274"/>
      <c r="AJ891" s="274"/>
      <c r="AK891" s="274"/>
      <c r="AL891" s="274"/>
      <c r="AM891" s="273"/>
      <c r="AN891" s="273"/>
      <c r="AO891" s="273"/>
      <c r="AP891" s="273"/>
      <c r="AQ891" s="273"/>
      <c r="AR891" s="273"/>
      <c r="AS891" s="273"/>
      <c r="AT891" s="273"/>
      <c r="AU891" s="273"/>
      <c r="AV891" s="273"/>
      <c r="AW891" s="273"/>
      <c r="AX891" s="273"/>
      <c r="AY891" s="273"/>
      <c r="AZ891" s="273"/>
      <c r="BA891" s="273"/>
      <c r="BB891" s="273"/>
      <c r="BC891" s="273"/>
      <c r="BD891" s="273"/>
      <c r="BE891" s="273"/>
      <c r="BF891" s="273"/>
      <c r="BG891" s="273"/>
      <c r="BH891" s="273"/>
      <c r="BI891" s="273"/>
      <c r="BJ891" s="273"/>
      <c r="BK891" s="273"/>
      <c r="BL891" s="273"/>
      <c r="BM891" s="273"/>
      <c r="BN891" s="273"/>
      <c r="BO891" s="273"/>
      <c r="BP891" s="273"/>
      <c r="BQ891" s="273"/>
      <c r="BR891" s="273"/>
      <c r="BS891" s="273"/>
      <c r="BT891" s="273"/>
      <c r="BU891" s="273"/>
      <c r="BV891" s="273"/>
      <c r="BW891" s="273"/>
      <c r="BX891" s="273"/>
      <c r="BY891" s="273"/>
      <c r="BZ891" s="273"/>
      <c r="CA891" s="273"/>
      <c r="CB891" s="273"/>
      <c r="CC891" s="273"/>
      <c r="CD891" s="273"/>
      <c r="CE891" s="273"/>
      <c r="CF891" s="273"/>
      <c r="CG891" s="273"/>
      <c r="CH891" s="273"/>
      <c r="CI891" s="273"/>
      <c r="CJ891" s="273"/>
      <c r="CK891" s="273"/>
      <c r="CL891" s="273"/>
      <c r="CM891" s="273"/>
      <c r="CN891" s="273"/>
      <c r="CO891" s="273"/>
      <c r="CP891" s="273"/>
      <c r="CQ891" s="273"/>
      <c r="CR891" s="273"/>
      <c r="CS891" s="273"/>
      <c r="CT891" s="273"/>
      <c r="CU891" s="274"/>
      <c r="CV891" s="274"/>
      <c r="CW891" s="274"/>
      <c r="CX891" s="274"/>
      <c r="CY891" s="273"/>
      <c r="CZ891" s="273"/>
      <c r="DA891" s="273"/>
      <c r="DB891" s="273"/>
      <c r="DC891" s="273"/>
      <c r="DD891" s="273"/>
      <c r="DE891" s="273"/>
      <c r="DF891" s="273"/>
      <c r="DM891" s="16"/>
      <c r="DN891" s="16"/>
      <c r="DO891" s="17"/>
      <c r="DP891" s="12"/>
      <c r="DQ891" s="12"/>
      <c r="DR891" s="18"/>
      <c r="DS891" s="19"/>
      <c r="DT891" s="19"/>
      <c r="DU891" s="19"/>
      <c r="DV891" s="19"/>
      <c r="DW891" s="19"/>
      <c r="DX891" s="20"/>
      <c r="DY891" s="20"/>
      <c r="DZ891" s="21"/>
      <c r="EA891" s="21"/>
      <c r="EB891" s="21"/>
      <c r="EC891" s="18"/>
      <c r="ED891" s="21"/>
      <c r="EE891" s="21"/>
      <c r="EF891" s="21"/>
      <c r="EG891" s="21"/>
      <c r="EH891" s="21"/>
      <c r="EI891" s="20"/>
      <c r="EJ891" s="16"/>
      <c r="EK891" s="21"/>
      <c r="EL891" s="21"/>
      <c r="EM891" s="21"/>
      <c r="EN891" s="18"/>
      <c r="EO891" s="22"/>
      <c r="EP891" s="22"/>
      <c r="EQ891" s="22"/>
      <c r="ER891" s="22"/>
      <c r="ES891" s="22"/>
      <c r="ET891" s="20"/>
      <c r="EU891" s="23"/>
      <c r="EV891" s="22"/>
      <c r="EW891" s="22"/>
      <c r="EX891" s="22"/>
      <c r="EY891" s="24"/>
      <c r="EZ891" s="25"/>
      <c r="FA891" s="25"/>
      <c r="FB891" s="25"/>
      <c r="FC891" s="25"/>
      <c r="FD891" s="25"/>
    </row>
    <row r="892" spans="1:160" ht="12.4" customHeight="1" x14ac:dyDescent="0.25">
      <c r="A892" s="290"/>
      <c r="B892" s="205"/>
      <c r="H892" s="292"/>
      <c r="M892" s="205"/>
      <c r="N892" s="205"/>
      <c r="O892" s="205"/>
      <c r="P892" s="205"/>
      <c r="Q892" s="271"/>
      <c r="R892" s="227"/>
      <c r="S892" s="205"/>
      <c r="T892" s="205"/>
      <c r="U892" s="227"/>
      <c r="V892" s="227"/>
      <c r="W892" s="227"/>
      <c r="X892" s="272"/>
      <c r="Y892" s="272"/>
      <c r="Z892" s="227"/>
      <c r="AA892" s="273"/>
      <c r="AB892" s="273"/>
      <c r="AC892" s="273"/>
      <c r="AD892" s="273"/>
      <c r="AE892" s="273"/>
      <c r="AF892" s="273"/>
      <c r="AG892" s="273"/>
      <c r="AH892" s="273"/>
      <c r="AI892" s="273"/>
      <c r="AJ892" s="273"/>
      <c r="AK892" s="273"/>
      <c r="AL892" s="273"/>
      <c r="AM892" s="273"/>
      <c r="AN892" s="273"/>
      <c r="AO892" s="273"/>
      <c r="AP892" s="273"/>
      <c r="AQ892" s="273"/>
      <c r="AR892" s="273"/>
      <c r="AS892" s="273"/>
      <c r="AT892" s="274"/>
      <c r="AU892" s="273"/>
      <c r="AV892" s="273"/>
      <c r="AW892" s="273"/>
      <c r="AX892" s="273"/>
      <c r="AY892" s="274"/>
      <c r="AZ892" s="274"/>
      <c r="BA892" s="274"/>
      <c r="BB892" s="274"/>
      <c r="BC892" s="273"/>
      <c r="BD892" s="273"/>
      <c r="BE892" s="273"/>
      <c r="BF892" s="273"/>
      <c r="BG892" s="273"/>
      <c r="BH892" s="273"/>
      <c r="BI892" s="273"/>
      <c r="BJ892" s="273"/>
      <c r="BK892" s="273"/>
      <c r="BL892" s="273"/>
      <c r="BM892" s="273"/>
      <c r="BN892" s="273"/>
      <c r="BO892" s="273"/>
      <c r="BP892" s="273"/>
      <c r="BQ892" s="273"/>
      <c r="BR892" s="273"/>
      <c r="BS892" s="273"/>
      <c r="BT892" s="273"/>
      <c r="BU892" s="273"/>
      <c r="BV892" s="273"/>
      <c r="BW892" s="273"/>
      <c r="BX892" s="273"/>
      <c r="BY892" s="273"/>
      <c r="BZ892" s="273"/>
      <c r="CA892" s="273"/>
      <c r="CB892" s="273"/>
      <c r="CC892" s="273"/>
      <c r="CD892" s="273"/>
      <c r="CE892" s="273"/>
      <c r="CF892" s="273"/>
      <c r="CG892" s="273"/>
      <c r="CH892" s="273"/>
      <c r="CI892" s="273"/>
      <c r="CJ892" s="273"/>
      <c r="CK892" s="273"/>
      <c r="CL892" s="273"/>
      <c r="CM892" s="273"/>
      <c r="CN892" s="273"/>
      <c r="CO892" s="273"/>
      <c r="CP892" s="273"/>
      <c r="CQ892" s="273"/>
      <c r="CR892" s="273"/>
      <c r="CS892" s="273"/>
      <c r="CT892" s="273"/>
      <c r="CU892" s="273"/>
      <c r="CV892" s="273"/>
      <c r="CW892" s="273"/>
      <c r="CX892" s="273"/>
      <c r="CY892" s="273"/>
      <c r="CZ892" s="273"/>
      <c r="DA892" s="273"/>
      <c r="DB892" s="273"/>
      <c r="DC892" s="273"/>
      <c r="DD892" s="273"/>
      <c r="DE892" s="273"/>
      <c r="DF892" s="273"/>
      <c r="DM892" s="16"/>
      <c r="DN892" s="16"/>
      <c r="DO892" s="17"/>
      <c r="DP892" s="12"/>
      <c r="DQ892" s="12"/>
      <c r="DR892" s="18"/>
      <c r="DS892" s="19"/>
      <c r="DT892" s="19"/>
      <c r="DU892" s="19"/>
      <c r="DV892" s="19"/>
      <c r="DW892" s="19"/>
      <c r="DX892" s="20"/>
      <c r="DY892" s="20"/>
      <c r="DZ892" s="21"/>
      <c r="EA892" s="21"/>
      <c r="EB892" s="21"/>
      <c r="EC892" s="18"/>
      <c r="ED892" s="21"/>
      <c r="EE892" s="21"/>
      <c r="EF892" s="21"/>
      <c r="EG892" s="21"/>
      <c r="EH892" s="21"/>
      <c r="EI892" s="20"/>
      <c r="EJ892" s="16"/>
      <c r="EK892" s="21"/>
      <c r="EL892" s="21"/>
      <c r="EM892" s="21"/>
      <c r="EN892" s="18"/>
      <c r="EO892" s="22"/>
      <c r="EP892" s="22"/>
      <c r="EQ892" s="22"/>
      <c r="ER892" s="22"/>
      <c r="ES892" s="22"/>
      <c r="ET892" s="20"/>
      <c r="EU892" s="23"/>
      <c r="EV892" s="22"/>
      <c r="EW892" s="22"/>
      <c r="EX892" s="22"/>
      <c r="EY892" s="24"/>
      <c r="EZ892" s="25"/>
      <c r="FA892" s="25"/>
      <c r="FB892" s="25"/>
      <c r="FC892" s="25"/>
      <c r="FD892" s="25"/>
    </row>
    <row r="893" spans="1:160" ht="12.4" customHeight="1" x14ac:dyDescent="0.25">
      <c r="A893" s="290"/>
      <c r="B893" s="205"/>
      <c r="H893" s="292"/>
      <c r="M893" s="205"/>
      <c r="N893" s="205"/>
      <c r="O893" s="205"/>
      <c r="P893" s="271"/>
      <c r="Q893" s="271"/>
      <c r="R893" s="227"/>
      <c r="S893" s="205"/>
      <c r="T893" s="205"/>
      <c r="U893" s="227"/>
      <c r="V893" s="227"/>
      <c r="W893" s="227"/>
      <c r="X893" s="272"/>
      <c r="Y893" s="272"/>
      <c r="Z893" s="227"/>
      <c r="AA893" s="273"/>
      <c r="AB893" s="273"/>
      <c r="AC893" s="273"/>
      <c r="AD893" s="273"/>
      <c r="AE893" s="273"/>
      <c r="AF893" s="273"/>
      <c r="AG893" s="273"/>
      <c r="AH893" s="273"/>
      <c r="AI893" s="273"/>
      <c r="AJ893" s="273"/>
      <c r="AK893" s="273"/>
      <c r="AL893" s="273"/>
      <c r="AM893" s="273"/>
      <c r="AN893" s="273"/>
      <c r="AO893" s="273"/>
      <c r="AP893" s="273"/>
      <c r="AQ893" s="273"/>
      <c r="AR893" s="273"/>
      <c r="AS893" s="273"/>
      <c r="AT893" s="273"/>
      <c r="AU893" s="273"/>
      <c r="AV893" s="273"/>
      <c r="AW893" s="273"/>
      <c r="AX893" s="273"/>
      <c r="AY893" s="274"/>
      <c r="AZ893" s="274"/>
      <c r="BA893" s="274"/>
      <c r="BB893" s="274"/>
      <c r="BC893" s="273"/>
      <c r="BD893" s="273"/>
      <c r="BE893" s="273"/>
      <c r="BF893" s="273"/>
      <c r="BG893" s="273"/>
      <c r="BH893" s="273"/>
      <c r="BI893" s="273"/>
      <c r="BJ893" s="273"/>
      <c r="BK893" s="273"/>
      <c r="BL893" s="273"/>
      <c r="BM893" s="273"/>
      <c r="BN893" s="273"/>
      <c r="BO893" s="273"/>
      <c r="BP893" s="273"/>
      <c r="BQ893" s="273"/>
      <c r="BR893" s="273"/>
      <c r="BS893" s="273"/>
      <c r="BT893" s="273"/>
      <c r="BU893" s="273"/>
      <c r="BV893" s="273"/>
      <c r="BW893" s="273"/>
      <c r="BX893" s="273"/>
      <c r="BY893" s="273"/>
      <c r="BZ893" s="273"/>
      <c r="CA893" s="273"/>
      <c r="CB893" s="273"/>
      <c r="CC893" s="273"/>
      <c r="CD893" s="273"/>
      <c r="CE893" s="273"/>
      <c r="CF893" s="273"/>
      <c r="CG893" s="273"/>
      <c r="CH893" s="273"/>
      <c r="CI893" s="273"/>
      <c r="CJ893" s="273"/>
      <c r="CK893" s="273"/>
      <c r="CL893" s="273"/>
      <c r="CM893" s="273"/>
      <c r="CN893" s="273"/>
      <c r="CO893" s="273"/>
      <c r="CP893" s="273"/>
      <c r="CQ893" s="273"/>
      <c r="CR893" s="273"/>
      <c r="CS893" s="273"/>
      <c r="CT893" s="273"/>
      <c r="CU893" s="273"/>
      <c r="CV893" s="273"/>
      <c r="CW893" s="274"/>
      <c r="CX893" s="274"/>
      <c r="CY893" s="273"/>
      <c r="CZ893" s="273"/>
      <c r="DA893" s="273"/>
      <c r="DB893" s="273"/>
      <c r="DC893" s="273"/>
      <c r="DD893" s="273"/>
      <c r="DE893" s="273"/>
      <c r="DF893" s="273"/>
      <c r="DM893" s="16"/>
      <c r="DN893" s="16"/>
      <c r="DO893" s="17"/>
      <c r="DP893" s="12"/>
      <c r="DQ893" s="12"/>
      <c r="DR893" s="18"/>
      <c r="DS893" s="19"/>
      <c r="DT893" s="19"/>
      <c r="DU893" s="19"/>
      <c r="DV893" s="19"/>
      <c r="DW893" s="19"/>
      <c r="DX893" s="20"/>
      <c r="DY893" s="20"/>
      <c r="DZ893" s="21"/>
      <c r="EA893" s="21"/>
      <c r="EB893" s="21"/>
      <c r="EC893" s="18"/>
      <c r="ED893" s="21"/>
      <c r="EE893" s="21"/>
      <c r="EF893" s="21"/>
      <c r="EG893" s="21"/>
      <c r="EH893" s="21"/>
      <c r="EI893" s="20"/>
      <c r="EJ893" s="16"/>
      <c r="EK893" s="21"/>
      <c r="EL893" s="21"/>
      <c r="EM893" s="21"/>
      <c r="EN893" s="18"/>
      <c r="EO893" s="22"/>
      <c r="EP893" s="22"/>
      <c r="EQ893" s="22"/>
      <c r="ER893" s="22"/>
      <c r="ES893" s="22"/>
      <c r="ET893" s="20"/>
      <c r="EU893" s="23"/>
      <c r="EV893" s="22"/>
      <c r="EW893" s="22"/>
      <c r="EX893" s="22"/>
      <c r="EY893" s="24"/>
      <c r="EZ893" s="25"/>
      <c r="FA893" s="25"/>
      <c r="FB893" s="25"/>
      <c r="FC893" s="25"/>
      <c r="FD893" s="25"/>
    </row>
    <row r="894" spans="1:160" ht="12.4" customHeight="1" x14ac:dyDescent="0.25">
      <c r="A894" s="290"/>
      <c r="B894" s="205"/>
      <c r="H894" s="292"/>
      <c r="M894" s="205"/>
      <c r="N894" s="271"/>
      <c r="O894" s="271"/>
      <c r="P894" s="205"/>
      <c r="Q894" s="271"/>
      <c r="R894" s="227"/>
      <c r="S894" s="205"/>
      <c r="T894" s="205"/>
      <c r="U894" s="227"/>
      <c r="V894" s="272"/>
      <c r="W894" s="272"/>
      <c r="X894" s="272"/>
      <c r="Y894" s="272"/>
      <c r="Z894" s="227"/>
      <c r="AA894" s="273"/>
      <c r="AB894" s="273"/>
      <c r="AC894" s="273"/>
      <c r="AD894" s="273"/>
      <c r="AE894" s="273"/>
      <c r="AF894" s="273"/>
      <c r="AG894" s="273"/>
      <c r="AH894" s="273"/>
      <c r="AI894" s="274"/>
      <c r="AJ894" s="274"/>
      <c r="AK894" s="274"/>
      <c r="AL894" s="274"/>
      <c r="AM894" s="273"/>
      <c r="AN894" s="273"/>
      <c r="AO894" s="273"/>
      <c r="AP894" s="273"/>
      <c r="AQ894" s="274"/>
      <c r="AR894" s="274"/>
      <c r="AS894" s="274"/>
      <c r="AT894" s="274"/>
      <c r="AU894" s="273"/>
      <c r="AV894" s="273"/>
      <c r="AW894" s="273"/>
      <c r="AX894" s="273"/>
      <c r="AY894" s="274"/>
      <c r="AZ894" s="274"/>
      <c r="BA894" s="274"/>
      <c r="BB894" s="273"/>
      <c r="BC894" s="273"/>
      <c r="BD894" s="273"/>
      <c r="BE894" s="273"/>
      <c r="BF894" s="273"/>
      <c r="BG894" s="273"/>
      <c r="BH894" s="273"/>
      <c r="BI894" s="273"/>
      <c r="BJ894" s="273"/>
      <c r="BK894" s="273"/>
      <c r="BL894" s="273"/>
      <c r="BM894" s="273"/>
      <c r="BN894" s="273"/>
      <c r="BO894" s="273"/>
      <c r="BP894" s="273"/>
      <c r="BQ894" s="273"/>
      <c r="BR894" s="273"/>
      <c r="BS894" s="274"/>
      <c r="BT894" s="274"/>
      <c r="BU894" s="274"/>
      <c r="BV894" s="274"/>
      <c r="BW894" s="273"/>
      <c r="BX894" s="273"/>
      <c r="BY894" s="273"/>
      <c r="BZ894" s="273"/>
      <c r="CA894" s="273"/>
      <c r="CB894" s="273"/>
      <c r="CC894" s="273"/>
      <c r="CD894" s="273"/>
      <c r="CE894" s="273"/>
      <c r="CF894" s="273"/>
      <c r="CG894" s="273"/>
      <c r="CH894" s="273"/>
      <c r="CI894" s="273"/>
      <c r="CJ894" s="273"/>
      <c r="CK894" s="273"/>
      <c r="CL894" s="273"/>
      <c r="CM894" s="273"/>
      <c r="CN894" s="273"/>
      <c r="CO894" s="273"/>
      <c r="CP894" s="273"/>
      <c r="CQ894" s="273"/>
      <c r="CR894" s="273"/>
      <c r="CS894" s="273"/>
      <c r="CT894" s="273"/>
      <c r="CU894" s="274"/>
      <c r="CV894" s="273"/>
      <c r="CW894" s="273"/>
      <c r="CX894" s="274"/>
      <c r="CY894" s="273"/>
      <c r="CZ894" s="273"/>
      <c r="DA894" s="273"/>
      <c r="DB894" s="273"/>
      <c r="DC894" s="273"/>
      <c r="DD894" s="273"/>
      <c r="DE894" s="273"/>
      <c r="DF894" s="273"/>
      <c r="DM894" s="16"/>
      <c r="DN894" s="16"/>
      <c r="DO894" s="17"/>
      <c r="DP894" s="12"/>
      <c r="DQ894" s="12"/>
      <c r="DR894" s="18"/>
      <c r="DS894" s="19"/>
      <c r="DT894" s="19"/>
      <c r="DU894" s="19"/>
      <c r="DV894" s="19"/>
      <c r="DW894" s="19"/>
      <c r="DX894" s="20"/>
      <c r="DY894" s="20"/>
      <c r="DZ894" s="21"/>
      <c r="EA894" s="21"/>
      <c r="EB894" s="21"/>
      <c r="EC894" s="18"/>
      <c r="ED894" s="21"/>
      <c r="EE894" s="21"/>
      <c r="EF894" s="21"/>
      <c r="EG894" s="21"/>
      <c r="EH894" s="21"/>
      <c r="EI894" s="20"/>
      <c r="EJ894" s="16"/>
      <c r="EK894" s="21"/>
      <c r="EL894" s="21"/>
      <c r="EM894" s="21"/>
      <c r="EN894" s="18"/>
      <c r="EO894" s="22"/>
      <c r="EP894" s="22"/>
      <c r="EQ894" s="22"/>
      <c r="ER894" s="22"/>
      <c r="ES894" s="22"/>
      <c r="ET894" s="20"/>
      <c r="EU894" s="23"/>
      <c r="EV894" s="22"/>
      <c r="EW894" s="22"/>
      <c r="EX894" s="22"/>
      <c r="EY894" s="24"/>
      <c r="EZ894" s="25"/>
      <c r="FA894" s="25"/>
      <c r="FB894" s="25"/>
      <c r="FC894" s="25"/>
      <c r="FD894" s="25"/>
    </row>
    <row r="895" spans="1:160" ht="12.4" customHeight="1" x14ac:dyDescent="0.25">
      <c r="A895" s="290"/>
      <c r="B895" s="205"/>
      <c r="H895" s="292"/>
      <c r="M895" s="205"/>
      <c r="N895" s="205"/>
      <c r="O895" s="205"/>
      <c r="P895" s="205"/>
      <c r="Q895" s="271"/>
      <c r="R895" s="227"/>
      <c r="S895" s="205"/>
      <c r="T895" s="205"/>
      <c r="U895" s="227"/>
      <c r="V895" s="227"/>
      <c r="W895" s="227"/>
      <c r="X895" s="272"/>
      <c r="Y895" s="272"/>
      <c r="Z895" s="227"/>
      <c r="AA895" s="273"/>
      <c r="AB895" s="273"/>
      <c r="AC895" s="273"/>
      <c r="AD895" s="273"/>
      <c r="AE895" s="273"/>
      <c r="AF895" s="273"/>
      <c r="AG895" s="273"/>
      <c r="AH895" s="273"/>
      <c r="AI895" s="274"/>
      <c r="AJ895" s="274"/>
      <c r="AK895" s="274"/>
      <c r="AL895" s="274"/>
      <c r="AM895" s="273"/>
      <c r="AN895" s="273"/>
      <c r="AO895" s="273"/>
      <c r="AP895" s="273"/>
      <c r="AQ895" s="273"/>
      <c r="AR895" s="273"/>
      <c r="AS895" s="273"/>
      <c r="AT895" s="273"/>
      <c r="AU895" s="273"/>
      <c r="AV895" s="273"/>
      <c r="AW895" s="273"/>
      <c r="AX895" s="273"/>
      <c r="AY895" s="273"/>
      <c r="AZ895" s="273"/>
      <c r="BA895" s="273"/>
      <c r="BB895" s="273"/>
      <c r="BC895" s="273"/>
      <c r="BD895" s="273"/>
      <c r="BE895" s="273"/>
      <c r="BF895" s="273"/>
      <c r="BG895" s="273"/>
      <c r="BH895" s="273"/>
      <c r="BI895" s="273"/>
      <c r="BJ895" s="273"/>
      <c r="BK895" s="273"/>
      <c r="BL895" s="273"/>
      <c r="BM895" s="273"/>
      <c r="BN895" s="273"/>
      <c r="BO895" s="273"/>
      <c r="BP895" s="273"/>
      <c r="BQ895" s="273"/>
      <c r="BR895" s="273"/>
      <c r="BS895" s="273"/>
      <c r="BT895" s="273"/>
      <c r="BU895" s="273"/>
      <c r="BV895" s="273"/>
      <c r="BW895" s="273"/>
      <c r="BX895" s="273"/>
      <c r="BY895" s="273"/>
      <c r="BZ895" s="273"/>
      <c r="CA895" s="273"/>
      <c r="CB895" s="273"/>
      <c r="CC895" s="273"/>
      <c r="CD895" s="273"/>
      <c r="CE895" s="273"/>
      <c r="CF895" s="273"/>
      <c r="CG895" s="273"/>
      <c r="CH895" s="273"/>
      <c r="CI895" s="273"/>
      <c r="CJ895" s="273"/>
      <c r="CK895" s="273"/>
      <c r="CL895" s="273"/>
      <c r="CM895" s="273"/>
      <c r="CN895" s="273"/>
      <c r="CO895" s="273"/>
      <c r="CP895" s="273"/>
      <c r="CQ895" s="273"/>
      <c r="CR895" s="273"/>
      <c r="CS895" s="273"/>
      <c r="CT895" s="273"/>
      <c r="CU895" s="274"/>
      <c r="CV895" s="273"/>
      <c r="CW895" s="273"/>
      <c r="CX895" s="273"/>
      <c r="CY895" s="273"/>
      <c r="CZ895" s="273"/>
      <c r="DA895" s="273"/>
      <c r="DB895" s="273"/>
      <c r="DC895" s="273"/>
      <c r="DD895" s="273"/>
      <c r="DE895" s="273"/>
      <c r="DF895" s="273"/>
      <c r="DM895" s="16"/>
      <c r="DN895" s="16"/>
      <c r="DO895" s="17"/>
      <c r="DP895" s="12"/>
      <c r="DQ895" s="12"/>
      <c r="DR895" s="18"/>
      <c r="DS895" s="19"/>
      <c r="DT895" s="19"/>
      <c r="DU895" s="19"/>
      <c r="DV895" s="19"/>
      <c r="DW895" s="19"/>
      <c r="DX895" s="20"/>
      <c r="DY895" s="20"/>
      <c r="DZ895" s="21"/>
      <c r="EA895" s="21"/>
      <c r="EB895" s="21"/>
      <c r="EC895" s="18"/>
      <c r="ED895" s="21"/>
      <c r="EE895" s="21"/>
      <c r="EF895" s="21"/>
      <c r="EG895" s="21"/>
      <c r="EH895" s="21"/>
      <c r="EI895" s="20"/>
      <c r="EJ895" s="16"/>
      <c r="EK895" s="21"/>
      <c r="EL895" s="21"/>
      <c r="EM895" s="21"/>
      <c r="EN895" s="18"/>
      <c r="EO895" s="22"/>
      <c r="EP895" s="22"/>
      <c r="EQ895" s="22"/>
      <c r="ER895" s="22"/>
      <c r="ES895" s="22"/>
      <c r="ET895" s="20"/>
      <c r="EU895" s="23"/>
      <c r="EV895" s="22"/>
      <c r="EW895" s="22"/>
      <c r="EX895" s="22"/>
      <c r="EY895" s="24"/>
      <c r="EZ895" s="25"/>
      <c r="FA895" s="25"/>
      <c r="FB895" s="25"/>
      <c r="FC895" s="25"/>
      <c r="FD895" s="25"/>
    </row>
    <row r="896" spans="1:160" ht="12.4" customHeight="1" x14ac:dyDescent="0.25">
      <c r="A896" s="290"/>
      <c r="B896" s="205"/>
      <c r="H896" s="292"/>
      <c r="M896" s="205"/>
      <c r="N896" s="205"/>
      <c r="O896" s="205"/>
      <c r="P896" s="205"/>
      <c r="Q896" s="271"/>
      <c r="R896" s="227"/>
      <c r="S896" s="205"/>
      <c r="T896" s="205"/>
      <c r="U896" s="227"/>
      <c r="V896" s="227"/>
      <c r="W896" s="227"/>
      <c r="X896" s="272"/>
      <c r="Y896" s="272"/>
      <c r="Z896" s="227"/>
      <c r="AA896" s="273"/>
      <c r="AB896" s="273"/>
      <c r="AC896" s="273"/>
      <c r="AD896" s="273"/>
      <c r="AE896" s="273"/>
      <c r="AF896" s="273"/>
      <c r="AG896" s="273"/>
      <c r="AH896" s="273"/>
      <c r="AI896" s="274"/>
      <c r="AJ896" s="274"/>
      <c r="AK896" s="274"/>
      <c r="AL896" s="274"/>
      <c r="AM896" s="273"/>
      <c r="AN896" s="273"/>
      <c r="AO896" s="273"/>
      <c r="AP896" s="273"/>
      <c r="AQ896" s="273"/>
      <c r="AR896" s="273"/>
      <c r="AS896" s="273"/>
      <c r="AT896" s="273"/>
      <c r="AU896" s="273"/>
      <c r="AV896" s="273"/>
      <c r="AW896" s="273"/>
      <c r="AX896" s="273"/>
      <c r="AY896" s="273"/>
      <c r="AZ896" s="273"/>
      <c r="BA896" s="273"/>
      <c r="BB896" s="273"/>
      <c r="BC896" s="273"/>
      <c r="BD896" s="273"/>
      <c r="BE896" s="273"/>
      <c r="BF896" s="273"/>
      <c r="BG896" s="273"/>
      <c r="BH896" s="273"/>
      <c r="BI896" s="273"/>
      <c r="BJ896" s="273"/>
      <c r="BK896" s="273"/>
      <c r="BL896" s="273"/>
      <c r="BM896" s="273"/>
      <c r="BN896" s="273"/>
      <c r="BO896" s="273"/>
      <c r="BP896" s="273"/>
      <c r="BQ896" s="273"/>
      <c r="BR896" s="273"/>
      <c r="BS896" s="273"/>
      <c r="BT896" s="273"/>
      <c r="BU896" s="273"/>
      <c r="BV896" s="273"/>
      <c r="BW896" s="273"/>
      <c r="BX896" s="273"/>
      <c r="BY896" s="273"/>
      <c r="BZ896" s="273"/>
      <c r="CA896" s="273"/>
      <c r="CB896" s="273"/>
      <c r="CC896" s="273"/>
      <c r="CD896" s="273"/>
      <c r="CE896" s="273"/>
      <c r="CF896" s="273"/>
      <c r="CG896" s="273"/>
      <c r="CH896" s="273"/>
      <c r="CI896" s="273"/>
      <c r="CJ896" s="273"/>
      <c r="CK896" s="273"/>
      <c r="CL896" s="273"/>
      <c r="CM896" s="273"/>
      <c r="CN896" s="273"/>
      <c r="CO896" s="273"/>
      <c r="CP896" s="273"/>
      <c r="CQ896" s="273"/>
      <c r="CR896" s="273"/>
      <c r="CS896" s="273"/>
      <c r="CT896" s="273"/>
      <c r="CU896" s="274"/>
      <c r="CV896" s="274"/>
      <c r="CW896" s="274"/>
      <c r="CX896" s="274"/>
      <c r="CY896" s="273"/>
      <c r="CZ896" s="273"/>
      <c r="DA896" s="273"/>
      <c r="DB896" s="273"/>
      <c r="DC896" s="273"/>
      <c r="DD896" s="273"/>
      <c r="DE896" s="273"/>
      <c r="DF896" s="273"/>
      <c r="DM896" s="16"/>
      <c r="DN896" s="16"/>
      <c r="DO896" s="17"/>
      <c r="DP896" s="12"/>
      <c r="DQ896" s="12"/>
      <c r="DR896" s="18"/>
      <c r="DS896" s="19"/>
      <c r="DT896" s="19"/>
      <c r="DU896" s="19"/>
      <c r="DV896" s="19"/>
      <c r="DW896" s="19"/>
      <c r="DX896" s="20"/>
      <c r="DY896" s="20"/>
      <c r="DZ896" s="21"/>
      <c r="EA896" s="21"/>
      <c r="EB896" s="21"/>
      <c r="EC896" s="18"/>
      <c r="ED896" s="21"/>
      <c r="EE896" s="21"/>
      <c r="EF896" s="21"/>
      <c r="EG896" s="21"/>
      <c r="EH896" s="21"/>
      <c r="EI896" s="20"/>
      <c r="EJ896" s="16"/>
      <c r="EK896" s="21"/>
      <c r="EL896" s="21"/>
      <c r="EM896" s="21"/>
      <c r="EN896" s="18"/>
      <c r="EO896" s="22"/>
      <c r="EP896" s="22"/>
      <c r="EQ896" s="22"/>
      <c r="ER896" s="22"/>
      <c r="ES896" s="22"/>
      <c r="ET896" s="20"/>
      <c r="EU896" s="23"/>
      <c r="EV896" s="22"/>
      <c r="EW896" s="22"/>
      <c r="EX896" s="22"/>
      <c r="EY896" s="24"/>
      <c r="EZ896" s="25"/>
      <c r="FA896" s="25"/>
      <c r="FB896" s="25"/>
      <c r="FC896" s="25"/>
      <c r="FD896" s="25"/>
    </row>
    <row r="897" spans="1:160" ht="12.4" customHeight="1" x14ac:dyDescent="0.25">
      <c r="A897" s="290"/>
      <c r="B897" s="205"/>
      <c r="H897" s="292"/>
      <c r="M897" s="205"/>
      <c r="N897" s="205"/>
      <c r="O897" s="205"/>
      <c r="P897" s="205"/>
      <c r="Q897" s="271"/>
      <c r="R897" s="227"/>
      <c r="S897" s="205"/>
      <c r="T897" s="205"/>
      <c r="U897" s="227"/>
      <c r="V897" s="227"/>
      <c r="W897" s="227"/>
      <c r="X897" s="272"/>
      <c r="Y897" s="272"/>
      <c r="Z897" s="227"/>
      <c r="AA897" s="273"/>
      <c r="AB897" s="273"/>
      <c r="AC897" s="273"/>
      <c r="AD897" s="273"/>
      <c r="AE897" s="273"/>
      <c r="AF897" s="273"/>
      <c r="AG897" s="273"/>
      <c r="AH897" s="273"/>
      <c r="AI897" s="273"/>
      <c r="AJ897" s="273"/>
      <c r="AK897" s="273"/>
      <c r="AL897" s="273"/>
      <c r="AM897" s="273"/>
      <c r="AN897" s="273"/>
      <c r="AO897" s="273"/>
      <c r="AP897" s="273"/>
      <c r="AQ897" s="273"/>
      <c r="AR897" s="273"/>
      <c r="AS897" s="273"/>
      <c r="AT897" s="273"/>
      <c r="AU897" s="273"/>
      <c r="AV897" s="273"/>
      <c r="AW897" s="273"/>
      <c r="AX897" s="273"/>
      <c r="AY897" s="274"/>
      <c r="AZ897" s="274"/>
      <c r="BA897" s="274"/>
      <c r="BB897" s="274"/>
      <c r="BC897" s="273"/>
      <c r="BD897" s="273"/>
      <c r="BE897" s="273"/>
      <c r="BF897" s="273"/>
      <c r="BG897" s="273"/>
      <c r="BH897" s="273"/>
      <c r="BI897" s="273"/>
      <c r="BJ897" s="273"/>
      <c r="BK897" s="273"/>
      <c r="BL897" s="273"/>
      <c r="BM897" s="273"/>
      <c r="BN897" s="273"/>
      <c r="BO897" s="273"/>
      <c r="BP897" s="273"/>
      <c r="BQ897" s="273"/>
      <c r="BR897" s="273"/>
      <c r="BS897" s="273"/>
      <c r="BT897" s="273"/>
      <c r="BU897" s="273"/>
      <c r="BV897" s="273"/>
      <c r="BW897" s="273"/>
      <c r="BX897" s="273"/>
      <c r="BY897" s="273"/>
      <c r="BZ897" s="273"/>
      <c r="CA897" s="273"/>
      <c r="CB897" s="273"/>
      <c r="CC897" s="273"/>
      <c r="CD897" s="273"/>
      <c r="CE897" s="273"/>
      <c r="CF897" s="273"/>
      <c r="CG897" s="273"/>
      <c r="CH897" s="273"/>
      <c r="CI897" s="273"/>
      <c r="CJ897" s="273"/>
      <c r="CK897" s="273"/>
      <c r="CL897" s="273"/>
      <c r="CM897" s="273"/>
      <c r="CN897" s="273"/>
      <c r="CO897" s="273"/>
      <c r="CP897" s="273"/>
      <c r="CQ897" s="273"/>
      <c r="CR897" s="273"/>
      <c r="CS897" s="273"/>
      <c r="CT897" s="273"/>
      <c r="CU897" s="273"/>
      <c r="CV897" s="273"/>
      <c r="CW897" s="274"/>
      <c r="CX897" s="274"/>
      <c r="CY897" s="274"/>
      <c r="CZ897" s="274"/>
      <c r="DA897" s="274"/>
      <c r="DB897" s="274"/>
      <c r="DC897" s="273"/>
      <c r="DD897" s="273"/>
      <c r="DE897" s="273"/>
      <c r="DF897" s="273"/>
      <c r="DM897" s="16"/>
      <c r="DN897" s="16"/>
      <c r="DO897" s="17"/>
      <c r="DP897" s="12"/>
      <c r="DQ897" s="12"/>
      <c r="DR897" s="18"/>
      <c r="DS897" s="19"/>
      <c r="DT897" s="19"/>
      <c r="DU897" s="19"/>
      <c r="DV897" s="19"/>
      <c r="DW897" s="19"/>
      <c r="DX897" s="20"/>
      <c r="DY897" s="20"/>
      <c r="DZ897" s="21"/>
      <c r="EA897" s="21"/>
      <c r="EB897" s="21"/>
      <c r="EC897" s="18"/>
      <c r="ED897" s="21"/>
      <c r="EE897" s="21"/>
      <c r="EF897" s="21"/>
      <c r="EG897" s="21"/>
      <c r="EH897" s="21"/>
      <c r="EI897" s="20"/>
      <c r="EJ897" s="16"/>
      <c r="EK897" s="21"/>
      <c r="EL897" s="21"/>
      <c r="EM897" s="21"/>
      <c r="EN897" s="18"/>
      <c r="EO897" s="22"/>
      <c r="EP897" s="22"/>
      <c r="EQ897" s="22"/>
      <c r="ER897" s="22"/>
      <c r="ES897" s="22"/>
      <c r="ET897" s="20"/>
      <c r="EU897" s="23"/>
      <c r="EV897" s="22"/>
      <c r="EW897" s="22"/>
      <c r="EX897" s="22"/>
      <c r="EY897" s="24"/>
      <c r="EZ897" s="25"/>
      <c r="FA897" s="25"/>
      <c r="FB897" s="25"/>
      <c r="FC897" s="25"/>
      <c r="FD897" s="25"/>
    </row>
    <row r="898" spans="1:160" ht="12.4" customHeight="1" x14ac:dyDescent="0.25">
      <c r="A898" s="290"/>
      <c r="B898" s="205"/>
      <c r="H898" s="292"/>
      <c r="M898" s="205"/>
      <c r="N898" s="205"/>
      <c r="O898" s="205"/>
      <c r="P898" s="205"/>
      <c r="Q898" s="271"/>
      <c r="R898" s="227"/>
      <c r="S898" s="205"/>
      <c r="T898" s="205"/>
      <c r="U898" s="227"/>
      <c r="V898" s="227"/>
      <c r="W898" s="227"/>
      <c r="X898" s="227"/>
      <c r="Y898" s="272"/>
      <c r="Z898" s="227"/>
      <c r="AA898" s="274"/>
      <c r="AB898" s="274"/>
      <c r="AC898" s="274"/>
      <c r="AD898" s="274"/>
      <c r="AE898" s="274"/>
      <c r="AF898" s="274"/>
      <c r="AG898" s="274"/>
      <c r="AH898" s="274"/>
      <c r="AI898" s="274"/>
      <c r="AJ898" s="274"/>
      <c r="AK898" s="274"/>
      <c r="AL898" s="274"/>
      <c r="AM898" s="274"/>
      <c r="AN898" s="274"/>
      <c r="AO898" s="274"/>
      <c r="AP898" s="274"/>
      <c r="AQ898" s="274"/>
      <c r="AR898" s="274"/>
      <c r="AS898" s="274"/>
      <c r="AT898" s="274"/>
      <c r="AU898" s="274"/>
      <c r="AV898" s="274"/>
      <c r="AW898" s="274"/>
      <c r="AX898" s="274"/>
      <c r="AY898" s="274"/>
      <c r="AZ898" s="274"/>
      <c r="BA898" s="274"/>
      <c r="BB898" s="274"/>
      <c r="BC898" s="274"/>
      <c r="BD898" s="274"/>
      <c r="BE898" s="274"/>
      <c r="BF898" s="274"/>
      <c r="BG898" s="274"/>
      <c r="BH898" s="274"/>
      <c r="BI898" s="274"/>
      <c r="BJ898" s="274"/>
      <c r="BK898" s="274"/>
      <c r="BL898" s="274"/>
      <c r="BM898" s="274"/>
      <c r="BN898" s="274"/>
      <c r="BO898" s="274"/>
      <c r="BP898" s="274"/>
      <c r="BQ898" s="274"/>
      <c r="BR898" s="274"/>
      <c r="BS898" s="274"/>
      <c r="BT898" s="274"/>
      <c r="BU898" s="274"/>
      <c r="BV898" s="274"/>
      <c r="BW898" s="274"/>
      <c r="BX898" s="274"/>
      <c r="BY898" s="274"/>
      <c r="BZ898" s="274"/>
      <c r="CA898" s="274"/>
      <c r="CB898" s="274"/>
      <c r="CC898" s="274"/>
      <c r="CD898" s="274"/>
      <c r="CE898" s="274"/>
      <c r="CF898" s="274"/>
      <c r="CG898" s="274"/>
      <c r="CH898" s="274"/>
      <c r="CI898" s="274"/>
      <c r="CJ898" s="274"/>
      <c r="CK898" s="274"/>
      <c r="CL898" s="274"/>
      <c r="CM898" s="274"/>
      <c r="CN898" s="274"/>
      <c r="CO898" s="274"/>
      <c r="CP898" s="274"/>
      <c r="CQ898" s="274"/>
      <c r="CR898" s="274"/>
      <c r="CS898" s="274"/>
      <c r="CT898" s="274"/>
      <c r="CU898" s="274"/>
      <c r="CV898" s="274"/>
      <c r="CW898" s="274"/>
      <c r="CX898" s="274"/>
      <c r="CY898" s="274"/>
      <c r="CZ898" s="274"/>
      <c r="DA898" s="274"/>
      <c r="DB898" s="274"/>
      <c r="DC898" s="274"/>
      <c r="DD898" s="274"/>
      <c r="DE898" s="274"/>
      <c r="DF898" s="274"/>
      <c r="DM898" s="16"/>
      <c r="DN898" s="16"/>
      <c r="DO898" s="17"/>
      <c r="DP898" s="12"/>
      <c r="DQ898" s="12"/>
      <c r="DR898" s="18"/>
      <c r="DS898" s="19"/>
      <c r="DT898" s="19"/>
      <c r="DU898" s="19"/>
      <c r="DV898" s="19"/>
      <c r="DW898" s="19"/>
      <c r="DX898" s="20"/>
      <c r="DY898" s="20"/>
      <c r="DZ898" s="21"/>
      <c r="EA898" s="21"/>
      <c r="EB898" s="21"/>
      <c r="EC898" s="18"/>
      <c r="ED898" s="21"/>
      <c r="EE898" s="21"/>
      <c r="EF898" s="21"/>
      <c r="EG898" s="21"/>
      <c r="EH898" s="21"/>
      <c r="EI898" s="20"/>
      <c r="EJ898" s="16"/>
      <c r="EK898" s="21"/>
      <c r="EL898" s="21"/>
      <c r="EM898" s="21"/>
      <c r="EN898" s="18"/>
      <c r="EO898" s="22"/>
      <c r="EP898" s="22"/>
      <c r="EQ898" s="22"/>
      <c r="ER898" s="22"/>
      <c r="ES898" s="22"/>
      <c r="ET898" s="20"/>
      <c r="EU898" s="23"/>
      <c r="EV898" s="22"/>
      <c r="EW898" s="22"/>
      <c r="EX898" s="22"/>
      <c r="EY898" s="24"/>
      <c r="EZ898" s="25"/>
      <c r="FA898" s="25"/>
      <c r="FB898" s="25"/>
      <c r="FC898" s="25"/>
      <c r="FD898" s="25"/>
    </row>
    <row r="899" spans="1:160" ht="12.4" customHeight="1" x14ac:dyDescent="0.25">
      <c r="A899" s="290"/>
      <c r="B899" s="205"/>
      <c r="H899" s="292"/>
      <c r="M899" s="205"/>
      <c r="N899" s="205"/>
      <c r="O899" s="205"/>
      <c r="P899" s="205"/>
      <c r="Q899" s="271"/>
      <c r="R899" s="227"/>
      <c r="S899" s="205"/>
      <c r="T899" s="205"/>
      <c r="U899" s="227"/>
      <c r="V899" s="227"/>
      <c r="W899" s="227"/>
      <c r="X899" s="272"/>
      <c r="Y899" s="272"/>
      <c r="Z899" s="227"/>
      <c r="AA899" s="273"/>
      <c r="AB899" s="273"/>
      <c r="AC899" s="273"/>
      <c r="AD899" s="273"/>
      <c r="AE899" s="273"/>
      <c r="AF899" s="273"/>
      <c r="AG899" s="273"/>
      <c r="AH899" s="273"/>
      <c r="AI899" s="274"/>
      <c r="AJ899" s="274"/>
      <c r="AK899" s="274"/>
      <c r="AL899" s="274"/>
      <c r="AM899" s="273"/>
      <c r="AN899" s="273"/>
      <c r="AO899" s="273"/>
      <c r="AP899" s="273"/>
      <c r="AQ899" s="273"/>
      <c r="AR899" s="273"/>
      <c r="AS899" s="273"/>
      <c r="AT899" s="273"/>
      <c r="AU899" s="273"/>
      <c r="AV899" s="273"/>
      <c r="AW899" s="273"/>
      <c r="AX899" s="273"/>
      <c r="AY899" s="273"/>
      <c r="AZ899" s="273"/>
      <c r="BA899" s="273"/>
      <c r="BB899" s="273"/>
      <c r="BC899" s="273"/>
      <c r="BD899" s="273"/>
      <c r="BE899" s="273"/>
      <c r="BF899" s="273"/>
      <c r="BG899" s="273"/>
      <c r="BH899" s="273"/>
      <c r="BI899" s="273"/>
      <c r="BJ899" s="273"/>
      <c r="BK899" s="273"/>
      <c r="BL899" s="273"/>
      <c r="BM899" s="273"/>
      <c r="BN899" s="273"/>
      <c r="BO899" s="273"/>
      <c r="BP899" s="273"/>
      <c r="BQ899" s="273"/>
      <c r="BR899" s="273"/>
      <c r="BS899" s="273"/>
      <c r="BT899" s="273"/>
      <c r="BU899" s="273"/>
      <c r="BV899" s="273"/>
      <c r="BW899" s="273"/>
      <c r="BX899" s="273"/>
      <c r="BY899" s="273"/>
      <c r="BZ899" s="273"/>
      <c r="CA899" s="273"/>
      <c r="CB899" s="273"/>
      <c r="CC899" s="273"/>
      <c r="CD899" s="273"/>
      <c r="CE899" s="273"/>
      <c r="CF899" s="273"/>
      <c r="CG899" s="273"/>
      <c r="CH899" s="273"/>
      <c r="CI899" s="273"/>
      <c r="CJ899" s="273"/>
      <c r="CK899" s="273"/>
      <c r="CL899" s="273"/>
      <c r="CM899" s="273"/>
      <c r="CN899" s="273"/>
      <c r="CO899" s="273"/>
      <c r="CP899" s="273"/>
      <c r="CQ899" s="273"/>
      <c r="CR899" s="273"/>
      <c r="CS899" s="273"/>
      <c r="CT899" s="273"/>
      <c r="CU899" s="273"/>
      <c r="CV899" s="273"/>
      <c r="CW899" s="273"/>
      <c r="CX899" s="273"/>
      <c r="CY899" s="273"/>
      <c r="CZ899" s="273"/>
      <c r="DA899" s="273"/>
      <c r="DB899" s="273"/>
      <c r="DC899" s="273"/>
      <c r="DD899" s="273"/>
      <c r="DE899" s="273"/>
      <c r="DF899" s="273"/>
      <c r="DM899" s="16"/>
      <c r="DN899" s="16"/>
      <c r="DO899" s="17"/>
      <c r="DP899" s="12"/>
      <c r="DQ899" s="12"/>
      <c r="DR899" s="18"/>
      <c r="DS899" s="19"/>
      <c r="DT899" s="19"/>
      <c r="DU899" s="19"/>
      <c r="DV899" s="19"/>
      <c r="DW899" s="19"/>
      <c r="DX899" s="20"/>
      <c r="DY899" s="20"/>
      <c r="DZ899" s="21"/>
      <c r="EA899" s="21"/>
      <c r="EB899" s="21"/>
      <c r="EC899" s="18"/>
      <c r="ED899" s="21"/>
      <c r="EE899" s="21"/>
      <c r="EF899" s="21"/>
      <c r="EG899" s="21"/>
      <c r="EH899" s="21"/>
      <c r="EI899" s="20"/>
      <c r="EJ899" s="16"/>
      <c r="EK899" s="21"/>
      <c r="EL899" s="21"/>
      <c r="EM899" s="21"/>
      <c r="EN899" s="18"/>
      <c r="EO899" s="22"/>
      <c r="EP899" s="22"/>
      <c r="EQ899" s="22"/>
      <c r="ER899" s="22"/>
      <c r="ES899" s="22"/>
      <c r="ET899" s="20"/>
      <c r="EU899" s="23"/>
      <c r="EV899" s="22"/>
      <c r="EW899" s="22"/>
      <c r="EX899" s="22"/>
      <c r="EY899" s="24"/>
      <c r="EZ899" s="25"/>
      <c r="FA899" s="25"/>
      <c r="FB899" s="25"/>
      <c r="FC899" s="25"/>
      <c r="FD899" s="25"/>
    </row>
    <row r="900" spans="1:160" ht="12.4" customHeight="1" x14ac:dyDescent="0.25">
      <c r="A900" s="290"/>
      <c r="B900" s="205"/>
      <c r="H900" s="292"/>
      <c r="M900" s="205"/>
      <c r="N900" s="205"/>
      <c r="O900" s="205"/>
      <c r="P900" s="205"/>
      <c r="Q900" s="271"/>
      <c r="R900" s="227"/>
      <c r="S900" s="205"/>
      <c r="T900" s="205"/>
      <c r="U900" s="227"/>
      <c r="V900" s="227"/>
      <c r="W900" s="227"/>
      <c r="X900" s="227"/>
      <c r="Y900" s="272"/>
      <c r="Z900" s="227"/>
      <c r="AA900" s="273"/>
      <c r="AB900" s="273"/>
      <c r="AC900" s="273"/>
      <c r="AD900" s="273"/>
      <c r="AE900" s="273"/>
      <c r="AF900" s="273"/>
      <c r="AG900" s="273"/>
      <c r="AH900" s="273"/>
      <c r="AI900" s="273"/>
      <c r="AJ900" s="273"/>
      <c r="AK900" s="273"/>
      <c r="AL900" s="273"/>
      <c r="AM900" s="273"/>
      <c r="AN900" s="273"/>
      <c r="AO900" s="273"/>
      <c r="AP900" s="273"/>
      <c r="AQ900" s="273"/>
      <c r="AR900" s="273"/>
      <c r="AS900" s="273"/>
      <c r="AT900" s="273"/>
      <c r="AU900" s="273"/>
      <c r="AV900" s="273"/>
      <c r="AW900" s="273"/>
      <c r="AX900" s="273"/>
      <c r="AY900" s="274"/>
      <c r="AZ900" s="274"/>
      <c r="BA900" s="274"/>
      <c r="BB900" s="274"/>
      <c r="BC900" s="273"/>
      <c r="BD900" s="273"/>
      <c r="BE900" s="273"/>
      <c r="BF900" s="273"/>
      <c r="BG900" s="273"/>
      <c r="BH900" s="273"/>
      <c r="BI900" s="273"/>
      <c r="BJ900" s="273"/>
      <c r="BK900" s="273"/>
      <c r="BL900" s="273"/>
      <c r="BM900" s="273"/>
      <c r="BN900" s="273"/>
      <c r="BO900" s="273"/>
      <c r="BP900" s="273"/>
      <c r="BQ900" s="273"/>
      <c r="BR900" s="273"/>
      <c r="BS900" s="273"/>
      <c r="BT900" s="273"/>
      <c r="BU900" s="273"/>
      <c r="BV900" s="273"/>
      <c r="BW900" s="273"/>
      <c r="BX900" s="273"/>
      <c r="BY900" s="273"/>
      <c r="BZ900" s="273"/>
      <c r="CA900" s="273"/>
      <c r="CB900" s="273"/>
      <c r="CC900" s="273"/>
      <c r="CD900" s="273"/>
      <c r="CE900" s="273"/>
      <c r="CF900" s="273"/>
      <c r="CG900" s="273"/>
      <c r="CH900" s="273"/>
      <c r="CI900" s="273"/>
      <c r="CJ900" s="273"/>
      <c r="CK900" s="273"/>
      <c r="CL900" s="273"/>
      <c r="CM900" s="273"/>
      <c r="CN900" s="273"/>
      <c r="CO900" s="273"/>
      <c r="CP900" s="273"/>
      <c r="CQ900" s="273"/>
      <c r="CR900" s="273"/>
      <c r="CS900" s="273"/>
      <c r="CT900" s="273"/>
      <c r="CU900" s="273"/>
      <c r="CV900" s="273"/>
      <c r="CW900" s="273"/>
      <c r="CX900" s="273"/>
      <c r="CY900" s="274"/>
      <c r="CZ900" s="274"/>
      <c r="DA900" s="274"/>
      <c r="DB900" s="273"/>
      <c r="DC900" s="273"/>
      <c r="DD900" s="273"/>
      <c r="DE900" s="273"/>
      <c r="DF900" s="273"/>
      <c r="DM900" s="16"/>
      <c r="DN900" s="16"/>
      <c r="DO900" s="17"/>
      <c r="DP900" s="12"/>
      <c r="DQ900" s="12"/>
      <c r="DR900" s="18"/>
      <c r="DS900" s="19"/>
      <c r="DT900" s="19"/>
      <c r="DU900" s="19"/>
      <c r="DV900" s="19"/>
      <c r="DW900" s="19"/>
      <c r="DX900" s="20"/>
      <c r="DY900" s="20"/>
      <c r="DZ900" s="21"/>
      <c r="EA900" s="21"/>
      <c r="EB900" s="21"/>
      <c r="EC900" s="18"/>
      <c r="ED900" s="21"/>
      <c r="EE900" s="21"/>
      <c r="EF900" s="21"/>
      <c r="EG900" s="21"/>
      <c r="EH900" s="21"/>
      <c r="EI900" s="20"/>
      <c r="EJ900" s="16"/>
      <c r="EK900" s="21"/>
      <c r="EL900" s="21"/>
      <c r="EM900" s="21"/>
      <c r="EN900" s="18"/>
      <c r="EO900" s="22"/>
      <c r="EP900" s="22"/>
      <c r="EQ900" s="22"/>
      <c r="ER900" s="22"/>
      <c r="ES900" s="22"/>
      <c r="ET900" s="20"/>
      <c r="EU900" s="23"/>
      <c r="EV900" s="22"/>
      <c r="EW900" s="22"/>
      <c r="EX900" s="22"/>
      <c r="EY900" s="24"/>
      <c r="EZ900" s="25"/>
      <c r="FA900" s="25"/>
      <c r="FB900" s="25"/>
      <c r="FC900" s="25"/>
      <c r="FD900" s="25"/>
    </row>
    <row r="901" spans="1:160" ht="12.4" customHeight="1" x14ac:dyDescent="0.25">
      <c r="A901" s="290"/>
      <c r="B901" s="205"/>
      <c r="H901" s="292"/>
      <c r="M901" s="205"/>
      <c r="N901" s="205"/>
      <c r="O901" s="205"/>
      <c r="P901" s="205"/>
      <c r="Q901" s="271"/>
      <c r="R901" s="227"/>
      <c r="S901" s="205"/>
      <c r="T901" s="205"/>
      <c r="U901" s="227"/>
      <c r="V901" s="227"/>
      <c r="W901" s="227"/>
      <c r="X901" s="227"/>
      <c r="Y901" s="272"/>
      <c r="Z901" s="227"/>
      <c r="AA901" s="273"/>
      <c r="AB901" s="273"/>
      <c r="AC901" s="273"/>
      <c r="AD901" s="273"/>
      <c r="AE901" s="273"/>
      <c r="AF901" s="273"/>
      <c r="AG901" s="273"/>
      <c r="AH901" s="273"/>
      <c r="AI901" s="274"/>
      <c r="AJ901" s="274"/>
      <c r="AK901" s="274"/>
      <c r="AL901" s="274"/>
      <c r="AM901" s="273"/>
      <c r="AN901" s="273"/>
      <c r="AO901" s="273"/>
      <c r="AP901" s="273"/>
      <c r="AQ901" s="273"/>
      <c r="AR901" s="273"/>
      <c r="AS901" s="273"/>
      <c r="AT901" s="273"/>
      <c r="AU901" s="273"/>
      <c r="AV901" s="273"/>
      <c r="AW901" s="273"/>
      <c r="AX901" s="273"/>
      <c r="AY901" s="273"/>
      <c r="AZ901" s="273"/>
      <c r="BA901" s="273"/>
      <c r="BB901" s="273"/>
      <c r="BC901" s="273"/>
      <c r="BD901" s="273"/>
      <c r="BE901" s="273"/>
      <c r="BF901" s="273"/>
      <c r="BG901" s="273"/>
      <c r="BH901" s="273"/>
      <c r="BI901" s="273"/>
      <c r="BJ901" s="273"/>
      <c r="BK901" s="273"/>
      <c r="BL901" s="273"/>
      <c r="BM901" s="273"/>
      <c r="BN901" s="273"/>
      <c r="BO901" s="273"/>
      <c r="BP901" s="273"/>
      <c r="BQ901" s="273"/>
      <c r="BR901" s="273"/>
      <c r="BS901" s="273"/>
      <c r="BT901" s="273"/>
      <c r="BU901" s="273"/>
      <c r="BV901" s="273"/>
      <c r="BW901" s="273"/>
      <c r="BX901" s="273"/>
      <c r="BY901" s="273"/>
      <c r="BZ901" s="273"/>
      <c r="CA901" s="273"/>
      <c r="CB901" s="273"/>
      <c r="CC901" s="273"/>
      <c r="CD901" s="273"/>
      <c r="CE901" s="273"/>
      <c r="CF901" s="273"/>
      <c r="CG901" s="273"/>
      <c r="CH901" s="273"/>
      <c r="CI901" s="273"/>
      <c r="CJ901" s="273"/>
      <c r="CK901" s="273"/>
      <c r="CL901" s="273"/>
      <c r="CM901" s="273"/>
      <c r="CN901" s="273"/>
      <c r="CO901" s="273"/>
      <c r="CP901" s="273"/>
      <c r="CQ901" s="273"/>
      <c r="CR901" s="273"/>
      <c r="CS901" s="273"/>
      <c r="CT901" s="273"/>
      <c r="CU901" s="273"/>
      <c r="CV901" s="273"/>
      <c r="CW901" s="273"/>
      <c r="CX901" s="273"/>
      <c r="CY901" s="273"/>
      <c r="CZ901" s="273"/>
      <c r="DA901" s="273"/>
      <c r="DB901" s="273"/>
      <c r="DC901" s="273"/>
      <c r="DD901" s="273"/>
      <c r="DE901" s="273"/>
      <c r="DF901" s="273"/>
      <c r="DM901" s="16"/>
      <c r="DN901" s="16"/>
      <c r="DO901" s="17"/>
      <c r="DP901" s="12"/>
      <c r="DQ901" s="12"/>
      <c r="DR901" s="18"/>
      <c r="DS901" s="19"/>
      <c r="DT901" s="19"/>
      <c r="DU901" s="19"/>
      <c r="DV901" s="19"/>
      <c r="DW901" s="19"/>
      <c r="DX901" s="20"/>
      <c r="DY901" s="20"/>
      <c r="DZ901" s="21"/>
      <c r="EA901" s="21"/>
      <c r="EB901" s="21"/>
      <c r="EC901" s="18"/>
      <c r="ED901" s="21"/>
      <c r="EE901" s="21"/>
      <c r="EF901" s="21"/>
      <c r="EG901" s="21"/>
      <c r="EH901" s="21"/>
      <c r="EI901" s="20"/>
      <c r="EJ901" s="16"/>
      <c r="EK901" s="21"/>
      <c r="EL901" s="21"/>
      <c r="EM901" s="21"/>
      <c r="EN901" s="18"/>
      <c r="EO901" s="22"/>
      <c r="EP901" s="22"/>
      <c r="EQ901" s="22"/>
      <c r="ER901" s="22"/>
      <c r="ES901" s="22"/>
      <c r="ET901" s="20"/>
      <c r="EU901" s="23"/>
      <c r="EV901" s="22"/>
      <c r="EW901" s="22"/>
      <c r="EX901" s="22"/>
      <c r="EY901" s="24"/>
      <c r="EZ901" s="25"/>
      <c r="FA901" s="25"/>
      <c r="FB901" s="25"/>
      <c r="FC901" s="25"/>
      <c r="FD901" s="25"/>
    </row>
    <row r="902" spans="1:160" ht="12.4" customHeight="1" x14ac:dyDescent="0.25">
      <c r="A902" s="290"/>
      <c r="B902" s="205"/>
      <c r="H902" s="292"/>
      <c r="M902" s="205"/>
      <c r="N902" s="205"/>
      <c r="O902" s="205"/>
      <c r="P902" s="205"/>
      <c r="Q902" s="271"/>
      <c r="R902" s="227"/>
      <c r="S902" s="205"/>
      <c r="T902" s="205"/>
      <c r="U902" s="227"/>
      <c r="V902" s="227"/>
      <c r="W902" s="227"/>
      <c r="X902" s="227"/>
      <c r="Y902" s="272"/>
      <c r="Z902" s="227"/>
      <c r="AA902" s="273"/>
      <c r="AB902" s="273"/>
      <c r="AC902" s="273"/>
      <c r="AD902" s="273"/>
      <c r="AE902" s="273"/>
      <c r="AF902" s="273"/>
      <c r="AG902" s="273"/>
      <c r="AH902" s="273"/>
      <c r="AI902" s="273"/>
      <c r="AJ902" s="273"/>
      <c r="AK902" s="273"/>
      <c r="AL902" s="273"/>
      <c r="AM902" s="273"/>
      <c r="AN902" s="273"/>
      <c r="AO902" s="273"/>
      <c r="AP902" s="273"/>
      <c r="AQ902" s="273"/>
      <c r="AR902" s="273"/>
      <c r="AS902" s="273"/>
      <c r="AT902" s="273"/>
      <c r="AU902" s="273"/>
      <c r="AV902" s="273"/>
      <c r="AW902" s="273"/>
      <c r="AX902" s="273"/>
      <c r="AY902" s="274"/>
      <c r="AZ902" s="274"/>
      <c r="BA902" s="274"/>
      <c r="BB902" s="274"/>
      <c r="BC902" s="273"/>
      <c r="BD902" s="273"/>
      <c r="BE902" s="273"/>
      <c r="BF902" s="273"/>
      <c r="BG902" s="273"/>
      <c r="BH902" s="273"/>
      <c r="BI902" s="273"/>
      <c r="BJ902" s="273"/>
      <c r="BK902" s="273"/>
      <c r="BL902" s="273"/>
      <c r="BM902" s="273"/>
      <c r="BN902" s="273"/>
      <c r="BO902" s="273"/>
      <c r="BP902" s="273"/>
      <c r="BQ902" s="273"/>
      <c r="BR902" s="273"/>
      <c r="BS902" s="273"/>
      <c r="BT902" s="273"/>
      <c r="BU902" s="273"/>
      <c r="BV902" s="273"/>
      <c r="BW902" s="273"/>
      <c r="BX902" s="273"/>
      <c r="BY902" s="273"/>
      <c r="BZ902" s="273"/>
      <c r="CA902" s="273"/>
      <c r="CB902" s="273"/>
      <c r="CC902" s="273"/>
      <c r="CD902" s="273"/>
      <c r="CE902" s="273"/>
      <c r="CF902" s="273"/>
      <c r="CG902" s="273"/>
      <c r="CH902" s="273"/>
      <c r="CI902" s="273"/>
      <c r="CJ902" s="273"/>
      <c r="CK902" s="273"/>
      <c r="CL902" s="273"/>
      <c r="CM902" s="273"/>
      <c r="CN902" s="273"/>
      <c r="CO902" s="273"/>
      <c r="CP902" s="273"/>
      <c r="CQ902" s="273"/>
      <c r="CR902" s="273"/>
      <c r="CS902" s="273"/>
      <c r="CT902" s="273"/>
      <c r="CU902" s="273"/>
      <c r="CV902" s="274"/>
      <c r="CW902" s="274"/>
      <c r="CX902" s="274"/>
      <c r="CY902" s="273"/>
      <c r="CZ902" s="273"/>
      <c r="DA902" s="273"/>
      <c r="DB902" s="273"/>
      <c r="DC902" s="273"/>
      <c r="DD902" s="273"/>
      <c r="DE902" s="273"/>
      <c r="DF902" s="273"/>
      <c r="DM902" s="16"/>
      <c r="DN902" s="16"/>
      <c r="DO902" s="17"/>
      <c r="DP902" s="12"/>
      <c r="DQ902" s="12"/>
      <c r="DR902" s="18"/>
      <c r="DS902" s="19"/>
      <c r="DT902" s="19"/>
      <c r="DU902" s="19"/>
      <c r="DV902" s="19"/>
      <c r="DW902" s="19"/>
      <c r="DX902" s="20"/>
      <c r="DY902" s="20"/>
      <c r="DZ902" s="21"/>
      <c r="EA902" s="21"/>
      <c r="EB902" s="21"/>
      <c r="EC902" s="18"/>
      <c r="ED902" s="21"/>
      <c r="EE902" s="21"/>
      <c r="EF902" s="21"/>
      <c r="EG902" s="21"/>
      <c r="EH902" s="21"/>
      <c r="EI902" s="20"/>
      <c r="EJ902" s="16"/>
      <c r="EK902" s="21"/>
      <c r="EL902" s="21"/>
      <c r="EM902" s="21"/>
      <c r="EN902" s="18"/>
      <c r="EO902" s="22"/>
      <c r="EP902" s="22"/>
      <c r="EQ902" s="22"/>
      <c r="ER902" s="22"/>
      <c r="ES902" s="22"/>
      <c r="ET902" s="20"/>
      <c r="EU902" s="23"/>
      <c r="EV902" s="22"/>
      <c r="EW902" s="22"/>
      <c r="EX902" s="22"/>
      <c r="EY902" s="24"/>
      <c r="EZ902" s="25"/>
      <c r="FA902" s="25"/>
      <c r="FB902" s="25"/>
      <c r="FC902" s="25"/>
      <c r="FD902" s="25"/>
    </row>
    <row r="903" spans="1:160" ht="12.4" customHeight="1" x14ac:dyDescent="0.25">
      <c r="A903" s="290"/>
      <c r="B903" s="205"/>
      <c r="H903" s="292"/>
      <c r="M903" s="205"/>
      <c r="N903" s="205"/>
      <c r="O903" s="205"/>
      <c r="P903" s="205"/>
      <c r="Q903" s="271"/>
      <c r="R903" s="227"/>
      <c r="S903" s="205"/>
      <c r="T903" s="205"/>
      <c r="U903" s="227"/>
      <c r="V903" s="227"/>
      <c r="W903" s="227"/>
      <c r="X903" s="227"/>
      <c r="Y903" s="272"/>
      <c r="Z903" s="227"/>
      <c r="AA903" s="273"/>
      <c r="AB903" s="273"/>
      <c r="AC903" s="273"/>
      <c r="AD903" s="273"/>
      <c r="AE903" s="273"/>
      <c r="AF903" s="273"/>
      <c r="AG903" s="273"/>
      <c r="AH903" s="273"/>
      <c r="AI903" s="274"/>
      <c r="AJ903" s="274"/>
      <c r="AK903" s="274"/>
      <c r="AL903" s="274"/>
      <c r="AM903" s="273"/>
      <c r="AN903" s="273"/>
      <c r="AO903" s="273"/>
      <c r="AP903" s="273"/>
      <c r="AQ903" s="273"/>
      <c r="AR903" s="273"/>
      <c r="AS903" s="273"/>
      <c r="AT903" s="273"/>
      <c r="AU903" s="273"/>
      <c r="AV903" s="273"/>
      <c r="AW903" s="273"/>
      <c r="AX903" s="273"/>
      <c r="AY903" s="273"/>
      <c r="AZ903" s="273"/>
      <c r="BA903" s="273"/>
      <c r="BB903" s="273"/>
      <c r="BC903" s="273"/>
      <c r="BD903" s="273"/>
      <c r="BE903" s="273"/>
      <c r="BF903" s="273"/>
      <c r="BG903" s="273"/>
      <c r="BH903" s="273"/>
      <c r="BI903" s="273"/>
      <c r="BJ903" s="273"/>
      <c r="BK903" s="273"/>
      <c r="BL903" s="273"/>
      <c r="BM903" s="273"/>
      <c r="BN903" s="273"/>
      <c r="BO903" s="273"/>
      <c r="BP903" s="273"/>
      <c r="BQ903" s="273"/>
      <c r="BR903" s="273"/>
      <c r="BS903" s="273"/>
      <c r="BT903" s="273"/>
      <c r="BU903" s="273"/>
      <c r="BV903" s="273"/>
      <c r="BW903" s="273"/>
      <c r="BX903" s="273"/>
      <c r="BY903" s="273"/>
      <c r="BZ903" s="273"/>
      <c r="CA903" s="273"/>
      <c r="CB903" s="273"/>
      <c r="CC903" s="273"/>
      <c r="CD903" s="273"/>
      <c r="CE903" s="273"/>
      <c r="CF903" s="273"/>
      <c r="CG903" s="273"/>
      <c r="CH903" s="273"/>
      <c r="CI903" s="273"/>
      <c r="CJ903" s="273"/>
      <c r="CK903" s="273"/>
      <c r="CL903" s="273"/>
      <c r="CM903" s="273"/>
      <c r="CN903" s="273"/>
      <c r="CO903" s="273"/>
      <c r="CP903" s="273"/>
      <c r="CQ903" s="273"/>
      <c r="CR903" s="273"/>
      <c r="CS903" s="273"/>
      <c r="CT903" s="273"/>
      <c r="CU903" s="274"/>
      <c r="CV903" s="274"/>
      <c r="CW903" s="274"/>
      <c r="CX903" s="273"/>
      <c r="CY903" s="273"/>
      <c r="CZ903" s="273"/>
      <c r="DA903" s="273"/>
      <c r="DB903" s="273"/>
      <c r="DC903" s="273"/>
      <c r="DD903" s="273"/>
      <c r="DE903" s="273"/>
      <c r="DF903" s="273"/>
      <c r="DM903" s="16"/>
      <c r="DN903" s="16"/>
      <c r="DO903" s="17"/>
      <c r="DP903" s="12"/>
      <c r="DQ903" s="12"/>
      <c r="DR903" s="18"/>
      <c r="DS903" s="19"/>
      <c r="DT903" s="19"/>
      <c r="DU903" s="19"/>
      <c r="DV903" s="19"/>
      <c r="DW903" s="19"/>
      <c r="DX903" s="20"/>
      <c r="DY903" s="20"/>
      <c r="DZ903" s="21"/>
      <c r="EA903" s="21"/>
      <c r="EB903" s="21"/>
      <c r="EC903" s="18"/>
      <c r="ED903" s="21"/>
      <c r="EE903" s="21"/>
      <c r="EF903" s="21"/>
      <c r="EG903" s="21"/>
      <c r="EH903" s="21"/>
      <c r="EI903" s="20"/>
      <c r="EJ903" s="16"/>
      <c r="EK903" s="21"/>
      <c r="EL903" s="21"/>
      <c r="EM903" s="21"/>
      <c r="EN903" s="18"/>
      <c r="EO903" s="22"/>
      <c r="EP903" s="22"/>
      <c r="EQ903" s="22"/>
      <c r="ER903" s="22"/>
      <c r="ES903" s="22"/>
      <c r="ET903" s="20"/>
      <c r="EU903" s="23"/>
      <c r="EV903" s="22"/>
      <c r="EW903" s="22"/>
      <c r="EX903" s="22"/>
      <c r="EY903" s="24"/>
      <c r="EZ903" s="25"/>
      <c r="FA903" s="25"/>
      <c r="FB903" s="25"/>
      <c r="FC903" s="25"/>
      <c r="FD903" s="25"/>
    </row>
    <row r="904" spans="1:160" ht="12.4" customHeight="1" x14ac:dyDescent="0.25">
      <c r="A904" s="290"/>
      <c r="B904" s="205"/>
      <c r="H904" s="292"/>
      <c r="M904" s="205"/>
      <c r="N904" s="205"/>
      <c r="O904" s="205"/>
      <c r="P904" s="205"/>
      <c r="Q904" s="271"/>
      <c r="R904" s="227"/>
      <c r="S904" s="205"/>
      <c r="T904" s="205"/>
      <c r="U904" s="227"/>
      <c r="V904" s="227"/>
      <c r="W904" s="227"/>
      <c r="X904" s="227"/>
      <c r="Y904" s="272"/>
      <c r="Z904" s="227"/>
      <c r="AA904" s="273"/>
      <c r="AB904" s="273"/>
      <c r="AC904" s="273"/>
      <c r="AD904" s="273"/>
      <c r="AE904" s="273"/>
      <c r="AF904" s="273"/>
      <c r="AG904" s="273"/>
      <c r="AH904" s="273"/>
      <c r="AI904" s="274"/>
      <c r="AJ904" s="274"/>
      <c r="AK904" s="274"/>
      <c r="AL904" s="274"/>
      <c r="AM904" s="273"/>
      <c r="AN904" s="273"/>
      <c r="AO904" s="273"/>
      <c r="AP904" s="273"/>
      <c r="AQ904" s="273"/>
      <c r="AR904" s="273"/>
      <c r="AS904" s="273"/>
      <c r="AT904" s="273"/>
      <c r="AU904" s="273"/>
      <c r="AV904" s="273"/>
      <c r="AW904" s="273"/>
      <c r="AX904" s="273"/>
      <c r="AY904" s="273"/>
      <c r="AZ904" s="273"/>
      <c r="BA904" s="273"/>
      <c r="BB904" s="273"/>
      <c r="BC904" s="273"/>
      <c r="BD904" s="273"/>
      <c r="BE904" s="273"/>
      <c r="BF904" s="273"/>
      <c r="BG904" s="273"/>
      <c r="BH904" s="273"/>
      <c r="BI904" s="273"/>
      <c r="BJ904" s="273"/>
      <c r="BK904" s="273"/>
      <c r="BL904" s="273"/>
      <c r="BM904" s="273"/>
      <c r="BN904" s="273"/>
      <c r="BO904" s="273"/>
      <c r="BP904" s="273"/>
      <c r="BQ904" s="273"/>
      <c r="BR904" s="273"/>
      <c r="BS904" s="273"/>
      <c r="BT904" s="273"/>
      <c r="BU904" s="273"/>
      <c r="BV904" s="273"/>
      <c r="BW904" s="273"/>
      <c r="BX904" s="273"/>
      <c r="BY904" s="273"/>
      <c r="BZ904" s="273"/>
      <c r="CA904" s="273"/>
      <c r="CB904" s="273"/>
      <c r="CC904" s="273"/>
      <c r="CD904" s="273"/>
      <c r="CE904" s="273"/>
      <c r="CF904" s="273"/>
      <c r="CG904" s="273"/>
      <c r="CH904" s="273"/>
      <c r="CI904" s="273"/>
      <c r="CJ904" s="273"/>
      <c r="CK904" s="273"/>
      <c r="CL904" s="273"/>
      <c r="CM904" s="273"/>
      <c r="CN904" s="273"/>
      <c r="CO904" s="273"/>
      <c r="CP904" s="273"/>
      <c r="CQ904" s="273"/>
      <c r="CR904" s="273"/>
      <c r="CS904" s="273"/>
      <c r="CT904" s="273"/>
      <c r="CU904" s="274"/>
      <c r="CV904" s="274"/>
      <c r="CW904" s="274"/>
      <c r="CX904" s="274"/>
      <c r="CY904" s="273"/>
      <c r="CZ904" s="273"/>
      <c r="DA904" s="273"/>
      <c r="DB904" s="273"/>
      <c r="DC904" s="273"/>
      <c r="DD904" s="273"/>
      <c r="DE904" s="273"/>
      <c r="DF904" s="273"/>
      <c r="DM904" s="16"/>
      <c r="DN904" s="16"/>
      <c r="DO904" s="17"/>
      <c r="DP904" s="12"/>
      <c r="DQ904" s="12"/>
      <c r="DR904" s="18"/>
      <c r="DS904" s="19"/>
      <c r="DT904" s="19"/>
      <c r="DU904" s="19"/>
      <c r="DV904" s="19"/>
      <c r="DW904" s="19"/>
      <c r="DX904" s="20"/>
      <c r="DY904" s="20"/>
      <c r="DZ904" s="21"/>
      <c r="EA904" s="21"/>
      <c r="EB904" s="21"/>
      <c r="EC904" s="18"/>
      <c r="ED904" s="21"/>
      <c r="EE904" s="21"/>
      <c r="EF904" s="21"/>
      <c r="EG904" s="21"/>
      <c r="EH904" s="21"/>
      <c r="EI904" s="20"/>
      <c r="EJ904" s="16"/>
      <c r="EK904" s="21"/>
      <c r="EL904" s="21"/>
      <c r="EM904" s="21"/>
      <c r="EN904" s="18"/>
      <c r="EO904" s="22"/>
      <c r="EP904" s="22"/>
      <c r="EQ904" s="22"/>
      <c r="ER904" s="22"/>
      <c r="ES904" s="22"/>
      <c r="ET904" s="20"/>
      <c r="EU904" s="23"/>
      <c r="EV904" s="22"/>
      <c r="EW904" s="22"/>
      <c r="EX904" s="22"/>
      <c r="EY904" s="24"/>
      <c r="EZ904" s="25"/>
      <c r="FA904" s="25"/>
      <c r="FB904" s="25"/>
      <c r="FC904" s="25"/>
      <c r="FD904" s="25"/>
    </row>
    <row r="905" spans="1:160" ht="12.4" customHeight="1" x14ac:dyDescent="0.25">
      <c r="A905" s="290"/>
      <c r="B905" s="205"/>
      <c r="H905" s="292"/>
      <c r="M905" s="205"/>
      <c r="N905" s="205"/>
      <c r="O905" s="205"/>
      <c r="P905" s="205"/>
      <c r="Q905" s="271"/>
      <c r="R905" s="227"/>
      <c r="S905" s="205"/>
      <c r="T905" s="205"/>
      <c r="U905" s="227"/>
      <c r="V905" s="227"/>
      <c r="W905" s="227"/>
      <c r="X905" s="272"/>
      <c r="Y905" s="272"/>
      <c r="Z905" s="227"/>
      <c r="AA905" s="273"/>
      <c r="AB905" s="273"/>
      <c r="AC905" s="273"/>
      <c r="AD905" s="273"/>
      <c r="AE905" s="273"/>
      <c r="AF905" s="273"/>
      <c r="AG905" s="273"/>
      <c r="AH905" s="273"/>
      <c r="AI905" s="273"/>
      <c r="AJ905" s="273"/>
      <c r="AK905" s="273"/>
      <c r="AL905" s="273"/>
      <c r="AM905" s="273"/>
      <c r="AN905" s="273"/>
      <c r="AO905" s="273"/>
      <c r="AP905" s="273"/>
      <c r="AQ905" s="273"/>
      <c r="AR905" s="273"/>
      <c r="AS905" s="273"/>
      <c r="AT905" s="273"/>
      <c r="AU905" s="273"/>
      <c r="AV905" s="273"/>
      <c r="AW905" s="273"/>
      <c r="AX905" s="273"/>
      <c r="AY905" s="274"/>
      <c r="AZ905" s="274"/>
      <c r="BA905" s="274"/>
      <c r="BB905" s="274"/>
      <c r="BC905" s="273"/>
      <c r="BD905" s="273"/>
      <c r="BE905" s="273"/>
      <c r="BF905" s="273"/>
      <c r="BG905" s="273"/>
      <c r="BH905" s="273"/>
      <c r="BI905" s="273"/>
      <c r="BJ905" s="273"/>
      <c r="BK905" s="273"/>
      <c r="BL905" s="273"/>
      <c r="BM905" s="273"/>
      <c r="BN905" s="273"/>
      <c r="BO905" s="273"/>
      <c r="BP905" s="273"/>
      <c r="BQ905" s="273"/>
      <c r="BR905" s="273"/>
      <c r="BS905" s="273"/>
      <c r="BT905" s="273"/>
      <c r="BU905" s="273"/>
      <c r="BV905" s="273"/>
      <c r="BW905" s="273"/>
      <c r="BX905" s="273"/>
      <c r="BY905" s="273"/>
      <c r="BZ905" s="273"/>
      <c r="CA905" s="273"/>
      <c r="CB905" s="273"/>
      <c r="CC905" s="273"/>
      <c r="CD905" s="273"/>
      <c r="CE905" s="273"/>
      <c r="CF905" s="273"/>
      <c r="CG905" s="273"/>
      <c r="CH905" s="273"/>
      <c r="CI905" s="273"/>
      <c r="CJ905" s="273"/>
      <c r="CK905" s="273"/>
      <c r="CL905" s="273"/>
      <c r="CM905" s="273"/>
      <c r="CN905" s="273"/>
      <c r="CO905" s="273"/>
      <c r="CP905" s="273"/>
      <c r="CQ905" s="273"/>
      <c r="CR905" s="273"/>
      <c r="CS905" s="273"/>
      <c r="CT905" s="273"/>
      <c r="CU905" s="273"/>
      <c r="CV905" s="273"/>
      <c r="CW905" s="273"/>
      <c r="CX905" s="274"/>
      <c r="CY905" s="273"/>
      <c r="CZ905" s="273"/>
      <c r="DA905" s="274"/>
      <c r="DB905" s="274"/>
      <c r="DC905" s="273"/>
      <c r="DD905" s="273"/>
      <c r="DE905" s="273"/>
      <c r="DF905" s="273"/>
      <c r="DM905" s="16"/>
      <c r="DN905" s="16"/>
      <c r="DO905" s="17"/>
      <c r="DP905" s="12"/>
      <c r="DQ905" s="12"/>
      <c r="DR905" s="18"/>
      <c r="DS905" s="19"/>
      <c r="DT905" s="19"/>
      <c r="DU905" s="19"/>
      <c r="DV905" s="19"/>
      <c r="DW905" s="19"/>
      <c r="DX905" s="20"/>
      <c r="DY905" s="20"/>
      <c r="DZ905" s="21"/>
      <c r="EA905" s="21"/>
      <c r="EB905" s="21"/>
      <c r="EC905" s="18"/>
      <c r="ED905" s="21"/>
      <c r="EE905" s="21"/>
      <c r="EF905" s="21"/>
      <c r="EG905" s="21"/>
      <c r="EH905" s="21"/>
      <c r="EI905" s="20"/>
      <c r="EJ905" s="16"/>
      <c r="EK905" s="21"/>
      <c r="EL905" s="21"/>
      <c r="EM905" s="21"/>
      <c r="EN905" s="18"/>
      <c r="EO905" s="22"/>
      <c r="EP905" s="22"/>
      <c r="EQ905" s="22"/>
      <c r="ER905" s="22"/>
      <c r="ES905" s="22"/>
      <c r="ET905" s="20"/>
      <c r="EU905" s="23"/>
      <c r="EV905" s="22"/>
      <c r="EW905" s="22"/>
      <c r="EX905" s="22"/>
      <c r="EY905" s="24"/>
      <c r="EZ905" s="25"/>
      <c r="FA905" s="25"/>
      <c r="FB905" s="25"/>
      <c r="FC905" s="25"/>
      <c r="FD905" s="25"/>
    </row>
    <row r="906" spans="1:160" ht="12.4" customHeight="1" x14ac:dyDescent="0.25">
      <c r="A906" s="290"/>
      <c r="B906" s="205"/>
      <c r="H906" s="292"/>
      <c r="M906" s="205"/>
      <c r="N906" s="205"/>
      <c r="O906" s="205"/>
      <c r="P906" s="205"/>
      <c r="Q906" s="271"/>
      <c r="R906" s="227"/>
      <c r="S906" s="205"/>
      <c r="T906" s="205"/>
      <c r="U906" s="227"/>
      <c r="V906" s="227"/>
      <c r="W906" s="227"/>
      <c r="X906" s="272"/>
      <c r="Y906" s="272"/>
      <c r="Z906" s="227"/>
      <c r="AA906" s="273"/>
      <c r="AB906" s="273"/>
      <c r="AC906" s="273"/>
      <c r="AD906" s="273"/>
      <c r="AE906" s="273"/>
      <c r="AF906" s="273"/>
      <c r="AG906" s="273"/>
      <c r="AH906" s="273"/>
      <c r="AI906" s="273"/>
      <c r="AJ906" s="273"/>
      <c r="AK906" s="273"/>
      <c r="AL906" s="273"/>
      <c r="AM906" s="273"/>
      <c r="AN906" s="273"/>
      <c r="AO906" s="273"/>
      <c r="AP906" s="273"/>
      <c r="AQ906" s="273"/>
      <c r="AR906" s="273"/>
      <c r="AS906" s="273"/>
      <c r="AT906" s="273"/>
      <c r="AU906" s="273"/>
      <c r="AV906" s="273"/>
      <c r="AW906" s="273"/>
      <c r="AX906" s="273"/>
      <c r="AY906" s="274"/>
      <c r="AZ906" s="274"/>
      <c r="BA906" s="274"/>
      <c r="BB906" s="274"/>
      <c r="BC906" s="273"/>
      <c r="BD906" s="273"/>
      <c r="BE906" s="273"/>
      <c r="BF906" s="273"/>
      <c r="BG906" s="273"/>
      <c r="BH906" s="273"/>
      <c r="BI906" s="273"/>
      <c r="BJ906" s="273"/>
      <c r="BK906" s="273"/>
      <c r="BL906" s="273"/>
      <c r="BM906" s="273"/>
      <c r="BN906" s="273"/>
      <c r="BO906" s="273"/>
      <c r="BP906" s="273"/>
      <c r="BQ906" s="273"/>
      <c r="BR906" s="273"/>
      <c r="BS906" s="273"/>
      <c r="BT906" s="273"/>
      <c r="BU906" s="273"/>
      <c r="BV906" s="273"/>
      <c r="BW906" s="273"/>
      <c r="BX906" s="273"/>
      <c r="BY906" s="273"/>
      <c r="BZ906" s="273"/>
      <c r="CA906" s="273"/>
      <c r="CB906" s="273"/>
      <c r="CC906" s="273"/>
      <c r="CD906" s="273"/>
      <c r="CE906" s="273"/>
      <c r="CF906" s="273"/>
      <c r="CG906" s="273"/>
      <c r="CH906" s="273"/>
      <c r="CI906" s="273"/>
      <c r="CJ906" s="273"/>
      <c r="CK906" s="273"/>
      <c r="CL906" s="273"/>
      <c r="CM906" s="273"/>
      <c r="CN906" s="273"/>
      <c r="CO906" s="273"/>
      <c r="CP906" s="273"/>
      <c r="CQ906" s="273"/>
      <c r="CR906" s="273"/>
      <c r="CS906" s="273"/>
      <c r="CT906" s="273"/>
      <c r="CU906" s="274"/>
      <c r="CV906" s="274"/>
      <c r="CW906" s="274"/>
      <c r="CX906" s="274"/>
      <c r="CY906" s="273"/>
      <c r="CZ906" s="273"/>
      <c r="DA906" s="273"/>
      <c r="DB906" s="273"/>
      <c r="DC906" s="273"/>
      <c r="DD906" s="273"/>
      <c r="DE906" s="273"/>
      <c r="DF906" s="273"/>
      <c r="DM906" s="16"/>
      <c r="DN906" s="16"/>
      <c r="DO906" s="17"/>
      <c r="DP906" s="12"/>
      <c r="DQ906" s="12"/>
      <c r="DR906" s="18"/>
      <c r="DS906" s="19"/>
      <c r="DT906" s="19"/>
      <c r="DU906" s="19"/>
      <c r="DV906" s="19"/>
      <c r="DW906" s="19"/>
      <c r="DX906" s="20"/>
      <c r="DY906" s="20"/>
      <c r="DZ906" s="21"/>
      <c r="EA906" s="21"/>
      <c r="EB906" s="21"/>
      <c r="EC906" s="18"/>
      <c r="ED906" s="21"/>
      <c r="EE906" s="21"/>
      <c r="EF906" s="21"/>
      <c r="EG906" s="21"/>
      <c r="EH906" s="21"/>
      <c r="EI906" s="20"/>
      <c r="EJ906" s="16"/>
      <c r="EK906" s="21"/>
      <c r="EL906" s="21"/>
      <c r="EM906" s="21"/>
      <c r="EN906" s="18"/>
      <c r="EO906" s="22"/>
      <c r="EP906" s="22"/>
      <c r="EQ906" s="22"/>
      <c r="ER906" s="22"/>
      <c r="ES906" s="22"/>
      <c r="ET906" s="20"/>
      <c r="EU906" s="23"/>
      <c r="EV906" s="22"/>
      <c r="EW906" s="22"/>
      <c r="EX906" s="22"/>
      <c r="EY906" s="24"/>
      <c r="EZ906" s="25"/>
      <c r="FA906" s="25"/>
      <c r="FB906" s="25"/>
      <c r="FC906" s="25"/>
      <c r="FD906" s="25"/>
    </row>
    <row r="907" spans="1:160" ht="12.4" customHeight="1" x14ac:dyDescent="0.25">
      <c r="A907" s="290"/>
      <c r="B907" s="205"/>
      <c r="H907" s="292"/>
      <c r="M907" s="205"/>
      <c r="N907" s="205"/>
      <c r="O907" s="205"/>
      <c r="P907" s="271"/>
      <c r="Q907" s="271"/>
      <c r="R907" s="227"/>
      <c r="S907" s="205"/>
      <c r="T907" s="205"/>
      <c r="U907" s="227"/>
      <c r="V907" s="227"/>
      <c r="W907" s="227"/>
      <c r="X907" s="272"/>
      <c r="Y907" s="272"/>
      <c r="Z907" s="227"/>
      <c r="AA907" s="274"/>
      <c r="AB907" s="274"/>
      <c r="AC907" s="274"/>
      <c r="AD907" s="274"/>
      <c r="AE907" s="274"/>
      <c r="AF907" s="274"/>
      <c r="AG907" s="274"/>
      <c r="AH907" s="274"/>
      <c r="AI907" s="274"/>
      <c r="AJ907" s="274"/>
      <c r="AK907" s="274"/>
      <c r="AL907" s="274"/>
      <c r="AM907" s="274"/>
      <c r="AN907" s="274"/>
      <c r="AO907" s="274"/>
      <c r="AP907" s="274"/>
      <c r="AQ907" s="274"/>
      <c r="AR907" s="274"/>
      <c r="AS907" s="274"/>
      <c r="AT907" s="274"/>
      <c r="AU907" s="274"/>
      <c r="AV907" s="274"/>
      <c r="AW907" s="274"/>
      <c r="AX907" s="274"/>
      <c r="AY907" s="274"/>
      <c r="AZ907" s="274"/>
      <c r="BA907" s="274"/>
      <c r="BB907" s="274"/>
      <c r="BC907" s="274"/>
      <c r="BD907" s="274"/>
      <c r="BE907" s="274"/>
      <c r="BF907" s="274"/>
      <c r="BG907" s="274"/>
      <c r="BH907" s="274"/>
      <c r="BI907" s="274"/>
      <c r="BJ907" s="274"/>
      <c r="BK907" s="274"/>
      <c r="BL907" s="274"/>
      <c r="BM907" s="274"/>
      <c r="BN907" s="274"/>
      <c r="BO907" s="274"/>
      <c r="BP907" s="274"/>
      <c r="BQ907" s="274"/>
      <c r="BR907" s="274"/>
      <c r="BS907" s="274"/>
      <c r="BT907" s="274"/>
      <c r="BU907" s="274"/>
      <c r="BV907" s="274"/>
      <c r="BW907" s="274"/>
      <c r="BX907" s="274"/>
      <c r="BY907" s="274"/>
      <c r="BZ907" s="274"/>
      <c r="CA907" s="274"/>
      <c r="CB907" s="274"/>
      <c r="CC907" s="274"/>
      <c r="CD907" s="274"/>
      <c r="CE907" s="274"/>
      <c r="CF907" s="274"/>
      <c r="CG907" s="274"/>
      <c r="CH907" s="274"/>
      <c r="CI907" s="274"/>
      <c r="CJ907" s="274"/>
      <c r="CK907" s="274"/>
      <c r="CL907" s="274"/>
      <c r="CM907" s="274"/>
      <c r="CN907" s="274"/>
      <c r="CO907" s="274"/>
      <c r="CP907" s="274"/>
      <c r="CQ907" s="274"/>
      <c r="CR907" s="274"/>
      <c r="CS907" s="274"/>
      <c r="CT907" s="274"/>
      <c r="CU907" s="274"/>
      <c r="CV907" s="274"/>
      <c r="CW907" s="274"/>
      <c r="CX907" s="274"/>
      <c r="CY907" s="274"/>
      <c r="CZ907" s="274"/>
      <c r="DA907" s="274"/>
      <c r="DB907" s="274"/>
      <c r="DC907" s="274"/>
      <c r="DD907" s="274"/>
      <c r="DE907" s="274"/>
      <c r="DF907" s="274"/>
      <c r="DM907" s="16"/>
      <c r="DN907" s="16"/>
      <c r="DO907" s="17"/>
      <c r="DP907" s="12"/>
      <c r="DQ907" s="12"/>
      <c r="DR907" s="18"/>
      <c r="DS907" s="19"/>
      <c r="DT907" s="19"/>
      <c r="DU907" s="19"/>
      <c r="DV907" s="19"/>
      <c r="DW907" s="19"/>
      <c r="DX907" s="20"/>
      <c r="DY907" s="20"/>
      <c r="DZ907" s="21"/>
      <c r="EA907" s="21"/>
      <c r="EB907" s="21"/>
      <c r="EC907" s="18"/>
      <c r="ED907" s="21"/>
      <c r="EE907" s="21"/>
      <c r="EF907" s="21"/>
      <c r="EG907" s="21"/>
      <c r="EH907" s="21"/>
      <c r="EI907" s="20"/>
      <c r="EJ907" s="16"/>
      <c r="EK907" s="21"/>
      <c r="EL907" s="21"/>
      <c r="EM907" s="21"/>
      <c r="EN907" s="18"/>
      <c r="EO907" s="22"/>
      <c r="EP907" s="22"/>
      <c r="EQ907" s="22"/>
      <c r="ER907" s="22"/>
      <c r="ES907" s="22"/>
      <c r="ET907" s="20"/>
      <c r="EU907" s="23"/>
      <c r="EV907" s="22"/>
      <c r="EW907" s="22"/>
      <c r="EX907" s="22"/>
      <c r="EY907" s="24"/>
      <c r="EZ907" s="25"/>
      <c r="FA907" s="25"/>
      <c r="FB907" s="25"/>
      <c r="FC907" s="25"/>
      <c r="FD907" s="25"/>
    </row>
    <row r="908" spans="1:160" ht="12.4" customHeight="1" x14ac:dyDescent="0.25">
      <c r="A908" s="290"/>
      <c r="B908" s="205"/>
      <c r="H908" s="292"/>
      <c r="M908" s="205"/>
      <c r="N908" s="205"/>
      <c r="O908" s="205"/>
      <c r="P908" s="271"/>
      <c r="Q908" s="271"/>
      <c r="R908" s="227"/>
      <c r="S908" s="205"/>
      <c r="T908" s="205"/>
      <c r="U908" s="227"/>
      <c r="V908" s="227"/>
      <c r="W908" s="227"/>
      <c r="X908" s="227"/>
      <c r="Y908" s="272"/>
      <c r="Z908" s="227"/>
      <c r="AA908" s="273"/>
      <c r="AB908" s="273"/>
      <c r="AC908" s="273"/>
      <c r="AD908" s="273"/>
      <c r="AE908" s="273"/>
      <c r="AF908" s="273"/>
      <c r="AG908" s="273"/>
      <c r="AH908" s="273"/>
      <c r="AI908" s="273"/>
      <c r="AJ908" s="273"/>
      <c r="AK908" s="273"/>
      <c r="AL908" s="273"/>
      <c r="AM908" s="273"/>
      <c r="AN908" s="273"/>
      <c r="AO908" s="273"/>
      <c r="AP908" s="273"/>
      <c r="AQ908" s="273"/>
      <c r="AR908" s="273"/>
      <c r="AS908" s="273"/>
      <c r="AT908" s="273"/>
      <c r="AU908" s="273"/>
      <c r="AV908" s="273"/>
      <c r="AW908" s="273"/>
      <c r="AX908" s="273"/>
      <c r="AY908" s="274"/>
      <c r="AZ908" s="274"/>
      <c r="BA908" s="274"/>
      <c r="BB908" s="274"/>
      <c r="BC908" s="273"/>
      <c r="BD908" s="273"/>
      <c r="BE908" s="273"/>
      <c r="BF908" s="273"/>
      <c r="BG908" s="273"/>
      <c r="BH908" s="273"/>
      <c r="BI908" s="273"/>
      <c r="BJ908" s="273"/>
      <c r="BK908" s="273"/>
      <c r="BL908" s="273"/>
      <c r="BM908" s="273"/>
      <c r="BN908" s="273"/>
      <c r="BO908" s="273"/>
      <c r="BP908" s="273"/>
      <c r="BQ908" s="273"/>
      <c r="BR908" s="273"/>
      <c r="BS908" s="273"/>
      <c r="BT908" s="273"/>
      <c r="BU908" s="273"/>
      <c r="BV908" s="273"/>
      <c r="BW908" s="273"/>
      <c r="BX908" s="273"/>
      <c r="BY908" s="273"/>
      <c r="BZ908" s="273"/>
      <c r="CA908" s="273"/>
      <c r="CB908" s="273"/>
      <c r="CC908" s="273"/>
      <c r="CD908" s="273"/>
      <c r="CE908" s="273"/>
      <c r="CF908" s="273"/>
      <c r="CG908" s="273"/>
      <c r="CH908" s="273"/>
      <c r="CI908" s="273"/>
      <c r="CJ908" s="273"/>
      <c r="CK908" s="273"/>
      <c r="CL908" s="273"/>
      <c r="CM908" s="273"/>
      <c r="CN908" s="273"/>
      <c r="CO908" s="273"/>
      <c r="CP908" s="273"/>
      <c r="CQ908" s="273"/>
      <c r="CR908" s="273"/>
      <c r="CS908" s="273"/>
      <c r="CT908" s="273"/>
      <c r="CU908" s="273"/>
      <c r="CV908" s="273"/>
      <c r="CW908" s="273"/>
      <c r="CX908" s="273"/>
      <c r="CY908" s="273"/>
      <c r="CZ908" s="273"/>
      <c r="DA908" s="273"/>
      <c r="DB908" s="273"/>
      <c r="DC908" s="273"/>
      <c r="DD908" s="273"/>
      <c r="DE908" s="273"/>
      <c r="DF908" s="273"/>
      <c r="DM908" s="16"/>
      <c r="DN908" s="16"/>
      <c r="DO908" s="17"/>
      <c r="DP908" s="12"/>
      <c r="DQ908" s="12"/>
      <c r="DR908" s="18"/>
      <c r="DS908" s="19"/>
      <c r="DT908" s="19"/>
      <c r="DU908" s="19"/>
      <c r="DV908" s="19"/>
      <c r="DW908" s="19"/>
      <c r="DX908" s="20"/>
      <c r="DY908" s="20"/>
      <c r="DZ908" s="21"/>
      <c r="EA908" s="21"/>
      <c r="EB908" s="21"/>
      <c r="EC908" s="18"/>
      <c r="ED908" s="21"/>
      <c r="EE908" s="21"/>
      <c r="EF908" s="21"/>
      <c r="EG908" s="21"/>
      <c r="EH908" s="21"/>
      <c r="EI908" s="20"/>
      <c r="EJ908" s="16"/>
      <c r="EK908" s="21"/>
      <c r="EL908" s="21"/>
      <c r="EM908" s="21"/>
      <c r="EN908" s="18"/>
      <c r="EO908" s="22"/>
      <c r="EP908" s="22"/>
      <c r="EQ908" s="22"/>
      <c r="ER908" s="22"/>
      <c r="ES908" s="22"/>
      <c r="ET908" s="20"/>
      <c r="EU908" s="23"/>
      <c r="EV908" s="22"/>
      <c r="EW908" s="22"/>
      <c r="EX908" s="22"/>
      <c r="EY908" s="24"/>
      <c r="EZ908" s="25"/>
      <c r="FA908" s="25"/>
      <c r="FB908" s="25"/>
      <c r="FC908" s="25"/>
      <c r="FD908" s="25"/>
    </row>
    <row r="909" spans="1:160" ht="12.4" customHeight="1" x14ac:dyDescent="0.25">
      <c r="A909" s="290"/>
      <c r="B909" s="205"/>
      <c r="H909" s="292"/>
      <c r="M909" s="205"/>
      <c r="N909" s="205"/>
      <c r="O909" s="205"/>
      <c r="P909" s="205"/>
      <c r="Q909" s="271"/>
      <c r="R909" s="227"/>
      <c r="S909" s="205"/>
      <c r="T909" s="205"/>
      <c r="U909" s="227"/>
      <c r="V909" s="227"/>
      <c r="W909" s="227"/>
      <c r="X909" s="272"/>
      <c r="Y909" s="272"/>
      <c r="Z909" s="227"/>
      <c r="AA909" s="273"/>
      <c r="AB909" s="273"/>
      <c r="AC909" s="273"/>
      <c r="AD909" s="273"/>
      <c r="AE909" s="273"/>
      <c r="AF909" s="273"/>
      <c r="AG909" s="273"/>
      <c r="AH909" s="273"/>
      <c r="AI909" s="273"/>
      <c r="AJ909" s="273"/>
      <c r="AK909" s="273"/>
      <c r="AL909" s="273"/>
      <c r="AM909" s="273"/>
      <c r="AN909" s="273"/>
      <c r="AO909" s="273"/>
      <c r="AP909" s="273"/>
      <c r="AQ909" s="273"/>
      <c r="AR909" s="273"/>
      <c r="AS909" s="273"/>
      <c r="AT909" s="273"/>
      <c r="AU909" s="273"/>
      <c r="AV909" s="273"/>
      <c r="AW909" s="273"/>
      <c r="AX909" s="273"/>
      <c r="AY909" s="273"/>
      <c r="AZ909" s="273"/>
      <c r="BA909" s="273"/>
      <c r="BB909" s="273"/>
      <c r="BC909" s="273"/>
      <c r="BD909" s="273"/>
      <c r="BE909" s="273"/>
      <c r="BF909" s="273"/>
      <c r="BG909" s="273"/>
      <c r="BH909" s="273"/>
      <c r="BI909" s="273"/>
      <c r="BJ909" s="273"/>
      <c r="BK909" s="273"/>
      <c r="BL909" s="273"/>
      <c r="BM909" s="273"/>
      <c r="BN909" s="273"/>
      <c r="BO909" s="273"/>
      <c r="BP909" s="273"/>
      <c r="BQ909" s="273"/>
      <c r="BR909" s="273"/>
      <c r="BS909" s="273"/>
      <c r="BT909" s="273"/>
      <c r="BU909" s="273"/>
      <c r="BV909" s="273"/>
      <c r="BW909" s="273"/>
      <c r="BX909" s="273"/>
      <c r="BY909" s="273"/>
      <c r="BZ909" s="273"/>
      <c r="CA909" s="273"/>
      <c r="CB909" s="273"/>
      <c r="CC909" s="273"/>
      <c r="CD909" s="273"/>
      <c r="CE909" s="273"/>
      <c r="CF909" s="273"/>
      <c r="CG909" s="273"/>
      <c r="CH909" s="273"/>
      <c r="CI909" s="273"/>
      <c r="CJ909" s="273"/>
      <c r="CK909" s="273"/>
      <c r="CL909" s="273"/>
      <c r="CM909" s="273"/>
      <c r="CN909" s="273"/>
      <c r="CO909" s="273"/>
      <c r="CP909" s="273"/>
      <c r="CQ909" s="273"/>
      <c r="CR909" s="273"/>
      <c r="CS909" s="273"/>
      <c r="CT909" s="273"/>
      <c r="CU909" s="273"/>
      <c r="CV909" s="273"/>
      <c r="CW909" s="273"/>
      <c r="CX909" s="273"/>
      <c r="CY909" s="273"/>
      <c r="CZ909" s="273"/>
      <c r="DA909" s="273"/>
      <c r="DB909" s="273"/>
      <c r="DC909" s="273"/>
      <c r="DD909" s="273"/>
      <c r="DE909" s="273"/>
      <c r="DF909" s="273"/>
      <c r="DM909" s="16"/>
      <c r="DN909" s="16"/>
      <c r="DO909" s="17"/>
      <c r="DP909" s="12"/>
      <c r="DQ909" s="12"/>
      <c r="DR909" s="18"/>
      <c r="DS909" s="19"/>
      <c r="DT909" s="19"/>
      <c r="DU909" s="19"/>
      <c r="DV909" s="19"/>
      <c r="DW909" s="19"/>
      <c r="DX909" s="20"/>
      <c r="DY909" s="20"/>
      <c r="DZ909" s="21"/>
      <c r="EA909" s="21"/>
      <c r="EB909" s="21"/>
      <c r="EC909" s="18"/>
      <c r="ED909" s="21"/>
      <c r="EE909" s="21"/>
      <c r="EF909" s="21"/>
      <c r="EG909" s="21"/>
      <c r="EH909" s="21"/>
      <c r="EI909" s="20"/>
      <c r="EJ909" s="16"/>
      <c r="EK909" s="21"/>
      <c r="EL909" s="21"/>
      <c r="EM909" s="21"/>
      <c r="EN909" s="18"/>
      <c r="EO909" s="22"/>
      <c r="EP909" s="22"/>
      <c r="EQ909" s="22"/>
      <c r="ER909" s="22"/>
      <c r="ES909" s="22"/>
      <c r="ET909" s="20"/>
      <c r="EU909" s="23"/>
      <c r="EV909" s="22"/>
      <c r="EW909" s="22"/>
      <c r="EX909" s="22"/>
      <c r="EY909" s="24"/>
      <c r="EZ909" s="25"/>
      <c r="FA909" s="25"/>
      <c r="FB909" s="25"/>
      <c r="FC909" s="25"/>
      <c r="FD909" s="25"/>
    </row>
    <row r="910" spans="1:160" ht="12.4" customHeight="1" x14ac:dyDescent="0.25">
      <c r="A910" s="290"/>
      <c r="B910" s="205"/>
      <c r="H910" s="292"/>
      <c r="M910" s="205"/>
      <c r="N910" s="205"/>
      <c r="O910" s="205"/>
      <c r="P910" s="205"/>
      <c r="Q910" s="271"/>
      <c r="R910" s="227"/>
      <c r="S910" s="205"/>
      <c r="T910" s="205"/>
      <c r="U910" s="227"/>
      <c r="V910" s="227"/>
      <c r="W910" s="227"/>
      <c r="X910" s="272"/>
      <c r="Y910" s="272"/>
      <c r="Z910" s="227"/>
      <c r="AA910" s="273"/>
      <c r="AB910" s="273"/>
      <c r="AC910" s="273"/>
      <c r="AD910" s="273"/>
      <c r="AE910" s="273"/>
      <c r="AF910" s="273"/>
      <c r="AG910" s="273"/>
      <c r="AH910" s="273"/>
      <c r="AI910" s="274"/>
      <c r="AJ910" s="274"/>
      <c r="AK910" s="274"/>
      <c r="AL910" s="274"/>
      <c r="AM910" s="273"/>
      <c r="AN910" s="273"/>
      <c r="AO910" s="273"/>
      <c r="AP910" s="273"/>
      <c r="AQ910" s="273"/>
      <c r="AR910" s="273"/>
      <c r="AS910" s="273"/>
      <c r="AT910" s="273"/>
      <c r="AU910" s="273"/>
      <c r="AV910" s="273"/>
      <c r="AW910" s="273"/>
      <c r="AX910" s="273"/>
      <c r="AY910" s="273"/>
      <c r="AZ910" s="273"/>
      <c r="BA910" s="273"/>
      <c r="BB910" s="273"/>
      <c r="BC910" s="273"/>
      <c r="BD910" s="273"/>
      <c r="BE910" s="273"/>
      <c r="BF910" s="273"/>
      <c r="BG910" s="273"/>
      <c r="BH910" s="273"/>
      <c r="BI910" s="273"/>
      <c r="BJ910" s="273"/>
      <c r="BK910" s="273"/>
      <c r="BL910" s="273"/>
      <c r="BM910" s="273"/>
      <c r="BN910" s="273"/>
      <c r="BO910" s="273"/>
      <c r="BP910" s="273"/>
      <c r="BQ910" s="273"/>
      <c r="BR910" s="273"/>
      <c r="BS910" s="273"/>
      <c r="BT910" s="273"/>
      <c r="BU910" s="273"/>
      <c r="BV910" s="273"/>
      <c r="BW910" s="273"/>
      <c r="BX910" s="273"/>
      <c r="BY910" s="273"/>
      <c r="BZ910" s="273"/>
      <c r="CA910" s="273"/>
      <c r="CB910" s="273"/>
      <c r="CC910" s="273"/>
      <c r="CD910" s="273"/>
      <c r="CE910" s="273"/>
      <c r="CF910" s="273"/>
      <c r="CG910" s="273"/>
      <c r="CH910" s="273"/>
      <c r="CI910" s="273"/>
      <c r="CJ910" s="273"/>
      <c r="CK910" s="273"/>
      <c r="CL910" s="273"/>
      <c r="CM910" s="273"/>
      <c r="CN910" s="273"/>
      <c r="CO910" s="273"/>
      <c r="CP910" s="273"/>
      <c r="CQ910" s="273"/>
      <c r="CR910" s="273"/>
      <c r="CS910" s="273"/>
      <c r="CT910" s="273"/>
      <c r="CU910" s="273"/>
      <c r="CV910" s="273"/>
      <c r="CW910" s="273"/>
      <c r="CX910" s="273"/>
      <c r="CY910" s="273"/>
      <c r="CZ910" s="273"/>
      <c r="DA910" s="273"/>
      <c r="DB910" s="273"/>
      <c r="DC910" s="273"/>
      <c r="DD910" s="273"/>
      <c r="DE910" s="273"/>
      <c r="DF910" s="273"/>
      <c r="DM910" s="16"/>
      <c r="DN910" s="16"/>
      <c r="DO910" s="17"/>
      <c r="DP910" s="12"/>
      <c r="DQ910" s="12"/>
      <c r="DR910" s="18"/>
      <c r="DS910" s="19"/>
      <c r="DT910" s="19"/>
      <c r="DU910" s="19"/>
      <c r="DV910" s="19"/>
      <c r="DW910" s="19"/>
      <c r="DX910" s="20"/>
      <c r="DY910" s="20"/>
      <c r="DZ910" s="21"/>
      <c r="EA910" s="21"/>
      <c r="EB910" s="21"/>
      <c r="EC910" s="18"/>
      <c r="ED910" s="21"/>
      <c r="EE910" s="21"/>
      <c r="EF910" s="21"/>
      <c r="EG910" s="21"/>
      <c r="EH910" s="21"/>
      <c r="EI910" s="20"/>
      <c r="EJ910" s="16"/>
      <c r="EK910" s="21"/>
      <c r="EL910" s="21"/>
      <c r="EM910" s="21"/>
      <c r="EN910" s="18"/>
      <c r="EO910" s="22"/>
      <c r="EP910" s="22"/>
      <c r="EQ910" s="22"/>
      <c r="ER910" s="22"/>
      <c r="ES910" s="22"/>
      <c r="ET910" s="20"/>
      <c r="EU910" s="23"/>
      <c r="EV910" s="22"/>
      <c r="EW910" s="22"/>
      <c r="EX910" s="22"/>
      <c r="EY910" s="24"/>
      <c r="EZ910" s="25"/>
      <c r="FA910" s="25"/>
      <c r="FB910" s="25"/>
      <c r="FC910" s="25"/>
      <c r="FD910" s="25"/>
    </row>
    <row r="911" spans="1:160" ht="12.4" customHeight="1" x14ac:dyDescent="0.25">
      <c r="A911" s="290"/>
      <c r="B911" s="205"/>
      <c r="H911" s="292"/>
      <c r="M911" s="205"/>
      <c r="N911" s="205"/>
      <c r="O911" s="205"/>
      <c r="P911" s="205"/>
      <c r="Q911" s="271"/>
      <c r="R911" s="227"/>
      <c r="S911" s="205"/>
      <c r="T911" s="205"/>
      <c r="U911" s="227"/>
      <c r="V911" s="227"/>
      <c r="W911" s="227"/>
      <c r="X911" s="272"/>
      <c r="Y911" s="272"/>
      <c r="Z911" s="227"/>
      <c r="AA911" s="273"/>
      <c r="AB911" s="273"/>
      <c r="AC911" s="273"/>
      <c r="AD911" s="273"/>
      <c r="AE911" s="273"/>
      <c r="AF911" s="273"/>
      <c r="AG911" s="273"/>
      <c r="AH911" s="273"/>
      <c r="AI911" s="273"/>
      <c r="AJ911" s="273"/>
      <c r="AK911" s="273"/>
      <c r="AL911" s="273"/>
      <c r="AM911" s="273"/>
      <c r="AN911" s="273"/>
      <c r="AO911" s="273"/>
      <c r="AP911" s="273"/>
      <c r="AQ911" s="274"/>
      <c r="AR911" s="274"/>
      <c r="AS911" s="274"/>
      <c r="AT911" s="274"/>
      <c r="AU911" s="273"/>
      <c r="AV911" s="273"/>
      <c r="AW911" s="273"/>
      <c r="AX911" s="273"/>
      <c r="AY911" s="273"/>
      <c r="AZ911" s="273"/>
      <c r="BA911" s="273"/>
      <c r="BB911" s="273"/>
      <c r="BC911" s="273"/>
      <c r="BD911" s="273"/>
      <c r="BE911" s="273"/>
      <c r="BF911" s="273"/>
      <c r="BG911" s="273"/>
      <c r="BH911" s="273"/>
      <c r="BI911" s="273"/>
      <c r="BJ911" s="273"/>
      <c r="BK911" s="273"/>
      <c r="BL911" s="273"/>
      <c r="BM911" s="273"/>
      <c r="BN911" s="273"/>
      <c r="BO911" s="273"/>
      <c r="BP911" s="273"/>
      <c r="BQ911" s="273"/>
      <c r="BR911" s="273"/>
      <c r="BS911" s="273"/>
      <c r="BT911" s="273"/>
      <c r="BU911" s="273"/>
      <c r="BV911" s="273"/>
      <c r="BW911" s="273"/>
      <c r="BX911" s="273"/>
      <c r="BY911" s="273"/>
      <c r="BZ911" s="273"/>
      <c r="CA911" s="273"/>
      <c r="CB911" s="273"/>
      <c r="CC911" s="273"/>
      <c r="CD911" s="273"/>
      <c r="CE911" s="273"/>
      <c r="CF911" s="273"/>
      <c r="CG911" s="273"/>
      <c r="CH911" s="273"/>
      <c r="CI911" s="273"/>
      <c r="CJ911" s="273"/>
      <c r="CK911" s="273"/>
      <c r="CL911" s="273"/>
      <c r="CM911" s="273"/>
      <c r="CN911" s="273"/>
      <c r="CO911" s="273"/>
      <c r="CP911" s="273"/>
      <c r="CQ911" s="273"/>
      <c r="CR911" s="273"/>
      <c r="CS911" s="273"/>
      <c r="CT911" s="273"/>
      <c r="CU911" s="274"/>
      <c r="CV911" s="274"/>
      <c r="CW911" s="274"/>
      <c r="CX911" s="274"/>
      <c r="CY911" s="273"/>
      <c r="CZ911" s="273"/>
      <c r="DA911" s="273"/>
      <c r="DB911" s="273"/>
      <c r="DC911" s="273"/>
      <c r="DD911" s="273"/>
      <c r="DE911" s="273"/>
      <c r="DF911" s="273"/>
      <c r="DM911" s="16"/>
      <c r="DN911" s="16"/>
      <c r="DO911" s="17"/>
      <c r="DP911" s="12"/>
      <c r="DQ911" s="12"/>
      <c r="DR911" s="18"/>
      <c r="DS911" s="19"/>
      <c r="DT911" s="19"/>
      <c r="DU911" s="19"/>
      <c r="DV911" s="19"/>
      <c r="DW911" s="19"/>
      <c r="DX911" s="20"/>
      <c r="DY911" s="20"/>
      <c r="DZ911" s="21"/>
      <c r="EA911" s="21"/>
      <c r="EB911" s="21"/>
      <c r="EC911" s="18"/>
      <c r="ED911" s="21"/>
      <c r="EE911" s="21"/>
      <c r="EF911" s="21"/>
      <c r="EG911" s="21"/>
      <c r="EH911" s="21"/>
      <c r="EI911" s="20"/>
      <c r="EJ911" s="16"/>
      <c r="EK911" s="21"/>
      <c r="EL911" s="21"/>
      <c r="EM911" s="21"/>
      <c r="EN911" s="18"/>
      <c r="EO911" s="22"/>
      <c r="EP911" s="22"/>
      <c r="EQ911" s="22"/>
      <c r="ER911" s="22"/>
      <c r="ES911" s="22"/>
      <c r="ET911" s="20"/>
      <c r="EU911" s="23"/>
      <c r="EV911" s="22"/>
      <c r="EW911" s="22"/>
      <c r="EX911" s="22"/>
      <c r="EY911" s="24"/>
      <c r="EZ911" s="25"/>
      <c r="FA911" s="25"/>
      <c r="FB911" s="25"/>
      <c r="FC911" s="25"/>
      <c r="FD911" s="25"/>
    </row>
    <row r="912" spans="1:160" ht="12.4" customHeight="1" x14ac:dyDescent="0.25">
      <c r="A912" s="290"/>
      <c r="B912" s="205"/>
      <c r="H912" s="292"/>
      <c r="M912" s="205"/>
      <c r="N912" s="205"/>
      <c r="O912" s="205"/>
      <c r="P912" s="205"/>
      <c r="Q912" s="271"/>
      <c r="R912" s="227"/>
      <c r="S912" s="205"/>
      <c r="T912" s="205"/>
      <c r="U912" s="227"/>
      <c r="V912" s="227"/>
      <c r="W912" s="227"/>
      <c r="X912" s="272"/>
      <c r="Y912" s="272"/>
      <c r="Z912" s="227"/>
      <c r="AA912" s="273"/>
      <c r="AB912" s="273"/>
      <c r="AC912" s="273"/>
      <c r="AD912" s="273"/>
      <c r="AE912" s="273"/>
      <c r="AF912" s="273"/>
      <c r="AG912" s="273"/>
      <c r="AH912" s="273"/>
      <c r="AI912" s="273"/>
      <c r="AJ912" s="273"/>
      <c r="AK912" s="274"/>
      <c r="AL912" s="274"/>
      <c r="AM912" s="273"/>
      <c r="AN912" s="273"/>
      <c r="AO912" s="273"/>
      <c r="AP912" s="273"/>
      <c r="AQ912" s="273"/>
      <c r="AR912" s="273"/>
      <c r="AS912" s="273"/>
      <c r="AT912" s="273"/>
      <c r="AU912" s="273"/>
      <c r="AV912" s="273"/>
      <c r="AW912" s="273"/>
      <c r="AX912" s="273"/>
      <c r="AY912" s="273"/>
      <c r="AZ912" s="273"/>
      <c r="BA912" s="273"/>
      <c r="BB912" s="273"/>
      <c r="BC912" s="273"/>
      <c r="BD912" s="273"/>
      <c r="BE912" s="273"/>
      <c r="BF912" s="273"/>
      <c r="BG912" s="273"/>
      <c r="BH912" s="273"/>
      <c r="BI912" s="273"/>
      <c r="BJ912" s="273"/>
      <c r="BK912" s="273"/>
      <c r="BL912" s="273"/>
      <c r="BM912" s="273"/>
      <c r="BN912" s="273"/>
      <c r="BO912" s="273"/>
      <c r="BP912" s="273"/>
      <c r="BQ912" s="273"/>
      <c r="BR912" s="273"/>
      <c r="BS912" s="273"/>
      <c r="BT912" s="273"/>
      <c r="BU912" s="273"/>
      <c r="BV912" s="273"/>
      <c r="BW912" s="273"/>
      <c r="BX912" s="273"/>
      <c r="BY912" s="273"/>
      <c r="BZ912" s="273"/>
      <c r="CA912" s="273"/>
      <c r="CB912" s="273"/>
      <c r="CC912" s="273"/>
      <c r="CD912" s="273"/>
      <c r="CE912" s="273"/>
      <c r="CF912" s="273"/>
      <c r="CG912" s="273"/>
      <c r="CH912" s="273"/>
      <c r="CI912" s="273"/>
      <c r="CJ912" s="273"/>
      <c r="CK912" s="273"/>
      <c r="CL912" s="273"/>
      <c r="CM912" s="273"/>
      <c r="CN912" s="273"/>
      <c r="CO912" s="273"/>
      <c r="CP912" s="273"/>
      <c r="CQ912" s="273"/>
      <c r="CR912" s="273"/>
      <c r="CS912" s="273"/>
      <c r="CT912" s="273"/>
      <c r="CU912" s="274"/>
      <c r="CV912" s="274"/>
      <c r="CW912" s="274"/>
      <c r="CX912" s="274"/>
      <c r="CY912" s="273"/>
      <c r="CZ912" s="273"/>
      <c r="DA912" s="273"/>
      <c r="DB912" s="273"/>
      <c r="DC912" s="273"/>
      <c r="DD912" s="273"/>
      <c r="DE912" s="273"/>
      <c r="DF912" s="273"/>
      <c r="DM912" s="16"/>
      <c r="DN912" s="16"/>
      <c r="DO912" s="17"/>
      <c r="DP912" s="12"/>
      <c r="DQ912" s="12"/>
      <c r="DR912" s="18"/>
      <c r="DS912" s="19"/>
      <c r="DT912" s="19"/>
      <c r="DU912" s="19"/>
      <c r="DV912" s="19"/>
      <c r="DW912" s="19"/>
      <c r="DX912" s="20"/>
      <c r="DY912" s="20"/>
      <c r="DZ912" s="21"/>
      <c r="EA912" s="21"/>
      <c r="EB912" s="21"/>
      <c r="EC912" s="18"/>
      <c r="ED912" s="21"/>
      <c r="EE912" s="21"/>
      <c r="EF912" s="21"/>
      <c r="EG912" s="21"/>
      <c r="EH912" s="21"/>
      <c r="EI912" s="20"/>
      <c r="EJ912" s="16"/>
      <c r="EK912" s="21"/>
      <c r="EL912" s="21"/>
      <c r="EM912" s="21"/>
      <c r="EN912" s="18"/>
      <c r="EO912" s="22"/>
      <c r="EP912" s="22"/>
      <c r="EQ912" s="22"/>
      <c r="ER912" s="22"/>
      <c r="ES912" s="22"/>
      <c r="ET912" s="20"/>
      <c r="EU912" s="23"/>
      <c r="EV912" s="22"/>
      <c r="EW912" s="22"/>
      <c r="EX912" s="22"/>
      <c r="EY912" s="24"/>
      <c r="EZ912" s="25"/>
      <c r="FA912" s="25"/>
      <c r="FB912" s="25"/>
      <c r="FC912" s="25"/>
      <c r="FD912" s="25"/>
    </row>
    <row r="913" spans="1:160" ht="12.4" customHeight="1" x14ac:dyDescent="0.25">
      <c r="A913" s="290"/>
      <c r="B913" s="205"/>
      <c r="H913" s="292"/>
      <c r="M913" s="205"/>
      <c r="N913" s="205"/>
      <c r="O913" s="205"/>
      <c r="P913" s="205"/>
      <c r="Q913" s="271"/>
      <c r="R913" s="227"/>
      <c r="S913" s="205"/>
      <c r="T913" s="205"/>
      <c r="U913" s="227"/>
      <c r="V913" s="227"/>
      <c r="W913" s="227"/>
      <c r="X913" s="272"/>
      <c r="Y913" s="272"/>
      <c r="Z913" s="227"/>
      <c r="AA913" s="273"/>
      <c r="AB913" s="273"/>
      <c r="AC913" s="273"/>
      <c r="AD913" s="273"/>
      <c r="AE913" s="273"/>
      <c r="AF913" s="273"/>
      <c r="AG913" s="273"/>
      <c r="AH913" s="273"/>
      <c r="AI913" s="273"/>
      <c r="AJ913" s="273"/>
      <c r="AK913" s="273"/>
      <c r="AL913" s="273"/>
      <c r="AM913" s="273"/>
      <c r="AN913" s="273"/>
      <c r="AO913" s="273"/>
      <c r="AP913" s="273"/>
      <c r="AQ913" s="273"/>
      <c r="AR913" s="273"/>
      <c r="AS913" s="273"/>
      <c r="AT913" s="274"/>
      <c r="AU913" s="273"/>
      <c r="AV913" s="273"/>
      <c r="AW913" s="273"/>
      <c r="AX913" s="273"/>
      <c r="AY913" s="274"/>
      <c r="AZ913" s="274"/>
      <c r="BA913" s="274"/>
      <c r="BB913" s="274"/>
      <c r="BC913" s="273"/>
      <c r="BD913" s="273"/>
      <c r="BE913" s="273"/>
      <c r="BF913" s="273"/>
      <c r="BG913" s="273"/>
      <c r="BH913" s="273"/>
      <c r="BI913" s="273"/>
      <c r="BJ913" s="273"/>
      <c r="BK913" s="273"/>
      <c r="BL913" s="273"/>
      <c r="BM913" s="273"/>
      <c r="BN913" s="273"/>
      <c r="BO913" s="273"/>
      <c r="BP913" s="273"/>
      <c r="BQ913" s="273"/>
      <c r="BR913" s="273"/>
      <c r="BS913" s="273"/>
      <c r="BT913" s="273"/>
      <c r="BU913" s="273"/>
      <c r="BV913" s="273"/>
      <c r="BW913" s="273"/>
      <c r="BX913" s="273"/>
      <c r="BY913" s="273"/>
      <c r="BZ913" s="273"/>
      <c r="CA913" s="273"/>
      <c r="CB913" s="273"/>
      <c r="CC913" s="273"/>
      <c r="CD913" s="273"/>
      <c r="CE913" s="273"/>
      <c r="CF913" s="273"/>
      <c r="CG913" s="273"/>
      <c r="CH913" s="273"/>
      <c r="CI913" s="273"/>
      <c r="CJ913" s="273"/>
      <c r="CK913" s="273"/>
      <c r="CL913" s="273"/>
      <c r="CM913" s="273"/>
      <c r="CN913" s="273"/>
      <c r="CO913" s="273"/>
      <c r="CP913" s="273"/>
      <c r="CQ913" s="273"/>
      <c r="CR913" s="273"/>
      <c r="CS913" s="273"/>
      <c r="CT913" s="273"/>
      <c r="CU913" s="274"/>
      <c r="CV913" s="274"/>
      <c r="CW913" s="274"/>
      <c r="CX913" s="274"/>
      <c r="CY913" s="274"/>
      <c r="CZ913" s="274"/>
      <c r="DA913" s="274"/>
      <c r="DB913" s="274"/>
      <c r="DC913" s="273"/>
      <c r="DD913" s="273"/>
      <c r="DE913" s="273"/>
      <c r="DF913" s="273"/>
      <c r="DM913" s="16"/>
      <c r="DN913" s="16"/>
      <c r="DO913" s="17"/>
      <c r="DP913" s="12"/>
      <c r="DQ913" s="12"/>
      <c r="DR913" s="18"/>
      <c r="DS913" s="19"/>
      <c r="DT913" s="19"/>
      <c r="DU913" s="19"/>
      <c r="DV913" s="19"/>
      <c r="DW913" s="19"/>
      <c r="DX913" s="20"/>
      <c r="DY913" s="20"/>
      <c r="DZ913" s="21"/>
      <c r="EA913" s="21"/>
      <c r="EB913" s="21"/>
      <c r="EC913" s="18"/>
      <c r="ED913" s="21"/>
      <c r="EE913" s="21"/>
      <c r="EF913" s="21"/>
      <c r="EG913" s="21"/>
      <c r="EH913" s="21"/>
      <c r="EI913" s="20"/>
      <c r="EJ913" s="16"/>
      <c r="EK913" s="21"/>
      <c r="EL913" s="21"/>
      <c r="EM913" s="21"/>
      <c r="EN913" s="18"/>
      <c r="EO913" s="22"/>
      <c r="EP913" s="22"/>
      <c r="EQ913" s="22"/>
      <c r="ER913" s="22"/>
      <c r="ES913" s="22"/>
      <c r="ET913" s="20"/>
      <c r="EU913" s="23"/>
      <c r="EV913" s="22"/>
      <c r="EW913" s="22"/>
      <c r="EX913" s="22"/>
      <c r="EY913" s="24"/>
      <c r="EZ913" s="25"/>
      <c r="FA913" s="25"/>
      <c r="FB913" s="25"/>
      <c r="FC913" s="25"/>
      <c r="FD913" s="25"/>
    </row>
    <row r="914" spans="1:160" ht="12.4" customHeight="1" x14ac:dyDescent="0.25">
      <c r="A914" s="290"/>
      <c r="B914" s="205"/>
      <c r="H914" s="292"/>
      <c r="M914" s="205"/>
      <c r="N914" s="205"/>
      <c r="O914" s="205"/>
      <c r="P914" s="205"/>
      <c r="Q914" s="271"/>
      <c r="R914" s="227"/>
      <c r="S914" s="205"/>
      <c r="T914" s="205"/>
      <c r="U914" s="227"/>
      <c r="V914" s="227"/>
      <c r="W914" s="227"/>
      <c r="X914" s="227"/>
      <c r="Y914" s="272"/>
      <c r="Z914" s="227"/>
      <c r="AA914" s="273"/>
      <c r="AB914" s="273"/>
      <c r="AC914" s="273"/>
      <c r="AD914" s="273"/>
      <c r="AE914" s="273"/>
      <c r="AF914" s="273"/>
      <c r="AG914" s="273"/>
      <c r="AH914" s="273"/>
      <c r="AI914" s="273"/>
      <c r="AJ914" s="273"/>
      <c r="AK914" s="273"/>
      <c r="AL914" s="273"/>
      <c r="AM914" s="273"/>
      <c r="AN914" s="273"/>
      <c r="AO914" s="273"/>
      <c r="AP914" s="273"/>
      <c r="AQ914" s="273"/>
      <c r="AR914" s="273"/>
      <c r="AS914" s="273"/>
      <c r="AT914" s="273"/>
      <c r="AU914" s="273"/>
      <c r="AV914" s="273"/>
      <c r="AW914" s="273"/>
      <c r="AX914" s="273"/>
      <c r="AY914" s="273"/>
      <c r="AZ914" s="273"/>
      <c r="BA914" s="273"/>
      <c r="BB914" s="273"/>
      <c r="BC914" s="273"/>
      <c r="BD914" s="273"/>
      <c r="BE914" s="273"/>
      <c r="BF914" s="273"/>
      <c r="BG914" s="273"/>
      <c r="BH914" s="273"/>
      <c r="BI914" s="273"/>
      <c r="BJ914" s="273"/>
      <c r="BK914" s="273"/>
      <c r="BL914" s="273"/>
      <c r="BM914" s="273"/>
      <c r="BN914" s="273"/>
      <c r="BO914" s="273"/>
      <c r="BP914" s="273"/>
      <c r="BQ914" s="273"/>
      <c r="BR914" s="273"/>
      <c r="BS914" s="273"/>
      <c r="BT914" s="273"/>
      <c r="BU914" s="273"/>
      <c r="BV914" s="273"/>
      <c r="BW914" s="273"/>
      <c r="BX914" s="273"/>
      <c r="BY914" s="273"/>
      <c r="BZ914" s="273"/>
      <c r="CA914" s="273"/>
      <c r="CB914" s="273"/>
      <c r="CC914" s="273"/>
      <c r="CD914" s="273"/>
      <c r="CE914" s="273"/>
      <c r="CF914" s="273"/>
      <c r="CG914" s="273"/>
      <c r="CH914" s="273"/>
      <c r="CI914" s="273"/>
      <c r="CJ914" s="273"/>
      <c r="CK914" s="273"/>
      <c r="CL914" s="273"/>
      <c r="CM914" s="273"/>
      <c r="CN914" s="273"/>
      <c r="CO914" s="273"/>
      <c r="CP914" s="273"/>
      <c r="CQ914" s="273"/>
      <c r="CR914" s="273"/>
      <c r="CS914" s="273"/>
      <c r="CT914" s="273"/>
      <c r="CU914" s="274"/>
      <c r="CV914" s="274"/>
      <c r="CW914" s="274"/>
      <c r="CX914" s="274"/>
      <c r="CY914" s="273"/>
      <c r="CZ914" s="273"/>
      <c r="DA914" s="273"/>
      <c r="DB914" s="273"/>
      <c r="DC914" s="273"/>
      <c r="DD914" s="273"/>
      <c r="DE914" s="273"/>
      <c r="DF914" s="273"/>
      <c r="DM914" s="16"/>
      <c r="DN914" s="16"/>
      <c r="DO914" s="17"/>
      <c r="DP914" s="12"/>
      <c r="DQ914" s="12"/>
      <c r="DR914" s="18"/>
      <c r="DS914" s="19"/>
      <c r="DT914" s="19"/>
      <c r="DU914" s="19"/>
      <c r="DV914" s="19"/>
      <c r="DW914" s="19"/>
      <c r="DX914" s="20"/>
      <c r="DY914" s="20"/>
      <c r="DZ914" s="21"/>
      <c r="EA914" s="21"/>
      <c r="EB914" s="21"/>
      <c r="EC914" s="18"/>
      <c r="ED914" s="21"/>
      <c r="EE914" s="21"/>
      <c r="EF914" s="21"/>
      <c r="EG914" s="21"/>
      <c r="EH914" s="21"/>
      <c r="EI914" s="20"/>
      <c r="EJ914" s="16"/>
      <c r="EK914" s="21"/>
      <c r="EL914" s="21"/>
      <c r="EM914" s="21"/>
      <c r="EN914" s="18"/>
      <c r="EO914" s="22"/>
      <c r="EP914" s="22"/>
      <c r="EQ914" s="22"/>
      <c r="ER914" s="22"/>
      <c r="ES914" s="22"/>
      <c r="ET914" s="20"/>
      <c r="EU914" s="23"/>
      <c r="EV914" s="22"/>
      <c r="EW914" s="22"/>
      <c r="EX914" s="22"/>
      <c r="EY914" s="24"/>
      <c r="EZ914" s="25"/>
      <c r="FA914" s="25"/>
      <c r="FB914" s="25"/>
      <c r="FC914" s="25"/>
      <c r="FD914" s="25"/>
    </row>
    <row r="915" spans="1:160" ht="12.4" customHeight="1" x14ac:dyDescent="0.25">
      <c r="A915" s="290"/>
      <c r="B915" s="205"/>
      <c r="H915" s="292"/>
      <c r="M915" s="205"/>
      <c r="N915" s="205"/>
      <c r="O915" s="205"/>
      <c r="P915" s="205"/>
      <c r="Q915" s="271"/>
      <c r="R915" s="227"/>
      <c r="S915" s="205"/>
      <c r="T915" s="205"/>
      <c r="U915" s="227"/>
      <c r="V915" s="227"/>
      <c r="W915" s="227"/>
      <c r="X915" s="272"/>
      <c r="Y915" s="272"/>
      <c r="Z915" s="227"/>
      <c r="AA915" s="273"/>
      <c r="AB915" s="273"/>
      <c r="AC915" s="273"/>
      <c r="AD915" s="273"/>
      <c r="AE915" s="273"/>
      <c r="AF915" s="273"/>
      <c r="AG915" s="273"/>
      <c r="AH915" s="273"/>
      <c r="AI915" s="273"/>
      <c r="AJ915" s="273"/>
      <c r="AK915" s="273"/>
      <c r="AL915" s="273"/>
      <c r="AM915" s="273"/>
      <c r="AN915" s="273"/>
      <c r="AO915" s="273"/>
      <c r="AP915" s="273"/>
      <c r="AQ915" s="273"/>
      <c r="AR915" s="273"/>
      <c r="AS915" s="273"/>
      <c r="AT915" s="273"/>
      <c r="AU915" s="273"/>
      <c r="AV915" s="273"/>
      <c r="AW915" s="273"/>
      <c r="AX915" s="273"/>
      <c r="AY915" s="274"/>
      <c r="AZ915" s="274"/>
      <c r="BA915" s="274"/>
      <c r="BB915" s="274"/>
      <c r="BC915" s="273"/>
      <c r="BD915" s="273"/>
      <c r="BE915" s="273"/>
      <c r="BF915" s="273"/>
      <c r="BG915" s="273"/>
      <c r="BH915" s="273"/>
      <c r="BI915" s="273"/>
      <c r="BJ915" s="273"/>
      <c r="BK915" s="273"/>
      <c r="BL915" s="273"/>
      <c r="BM915" s="273"/>
      <c r="BN915" s="273"/>
      <c r="BO915" s="273"/>
      <c r="BP915" s="273"/>
      <c r="BQ915" s="273"/>
      <c r="BR915" s="273"/>
      <c r="BS915" s="273"/>
      <c r="BT915" s="273"/>
      <c r="BU915" s="273"/>
      <c r="BV915" s="273"/>
      <c r="BW915" s="273"/>
      <c r="BX915" s="273"/>
      <c r="BY915" s="273"/>
      <c r="BZ915" s="273"/>
      <c r="CA915" s="273"/>
      <c r="CB915" s="273"/>
      <c r="CC915" s="273"/>
      <c r="CD915" s="273"/>
      <c r="CE915" s="273"/>
      <c r="CF915" s="273"/>
      <c r="CG915" s="273"/>
      <c r="CH915" s="273"/>
      <c r="CI915" s="273"/>
      <c r="CJ915" s="273"/>
      <c r="CK915" s="273"/>
      <c r="CL915" s="273"/>
      <c r="CM915" s="273"/>
      <c r="CN915" s="273"/>
      <c r="CO915" s="273"/>
      <c r="CP915" s="273"/>
      <c r="CQ915" s="273"/>
      <c r="CR915" s="273"/>
      <c r="CS915" s="273"/>
      <c r="CT915" s="273"/>
      <c r="CU915" s="273"/>
      <c r="CV915" s="273"/>
      <c r="CW915" s="273"/>
      <c r="CX915" s="274"/>
      <c r="CY915" s="273"/>
      <c r="CZ915" s="273"/>
      <c r="DA915" s="273"/>
      <c r="DB915" s="273"/>
      <c r="DC915" s="273"/>
      <c r="DD915" s="273"/>
      <c r="DE915" s="273"/>
      <c r="DF915" s="273"/>
      <c r="DM915" s="16"/>
      <c r="DN915" s="16"/>
      <c r="DO915" s="17"/>
      <c r="DP915" s="12"/>
      <c r="DQ915" s="12"/>
      <c r="DR915" s="18"/>
      <c r="DS915" s="19"/>
      <c r="DT915" s="19"/>
      <c r="DU915" s="19"/>
      <c r="DV915" s="19"/>
      <c r="DW915" s="19"/>
      <c r="DX915" s="20"/>
      <c r="DY915" s="20"/>
      <c r="DZ915" s="21"/>
      <c r="EA915" s="21"/>
      <c r="EB915" s="21"/>
      <c r="EC915" s="18"/>
      <c r="ED915" s="21"/>
      <c r="EE915" s="21"/>
      <c r="EF915" s="21"/>
      <c r="EG915" s="21"/>
      <c r="EH915" s="21"/>
      <c r="EI915" s="20"/>
      <c r="EJ915" s="16"/>
      <c r="EK915" s="21"/>
      <c r="EL915" s="21"/>
      <c r="EM915" s="21"/>
      <c r="EN915" s="18"/>
      <c r="EO915" s="22"/>
      <c r="EP915" s="22"/>
      <c r="EQ915" s="22"/>
      <c r="ER915" s="22"/>
      <c r="ES915" s="22"/>
      <c r="ET915" s="20"/>
      <c r="EU915" s="23"/>
      <c r="EV915" s="22"/>
      <c r="EW915" s="22"/>
      <c r="EX915" s="22"/>
      <c r="EY915" s="24"/>
      <c r="EZ915" s="25"/>
      <c r="FA915" s="25"/>
      <c r="FB915" s="25"/>
      <c r="FC915" s="25"/>
      <c r="FD915" s="25"/>
    </row>
    <row r="916" spans="1:160" ht="12.4" customHeight="1" x14ac:dyDescent="0.25">
      <c r="A916" s="290"/>
      <c r="B916" s="205"/>
      <c r="H916" s="292"/>
      <c r="M916" s="205"/>
      <c r="N916" s="205"/>
      <c r="O916" s="205"/>
      <c r="P916" s="205"/>
      <c r="Q916" s="271"/>
      <c r="R916" s="227"/>
      <c r="S916" s="205"/>
      <c r="T916" s="205"/>
      <c r="U916" s="227"/>
      <c r="V916" s="227"/>
      <c r="W916" s="227"/>
      <c r="X916" s="272"/>
      <c r="Y916" s="272"/>
      <c r="Z916" s="227"/>
      <c r="AA916" s="273"/>
      <c r="AB916" s="273"/>
      <c r="AC916" s="273"/>
      <c r="AD916" s="273"/>
      <c r="AE916" s="273"/>
      <c r="AF916" s="273"/>
      <c r="AG916" s="273"/>
      <c r="AH916" s="273"/>
      <c r="AI916" s="273"/>
      <c r="AJ916" s="273"/>
      <c r="AK916" s="273"/>
      <c r="AL916" s="273"/>
      <c r="AM916" s="273"/>
      <c r="AN916" s="273"/>
      <c r="AO916" s="273"/>
      <c r="AP916" s="273"/>
      <c r="AQ916" s="273"/>
      <c r="AR916" s="273"/>
      <c r="AS916" s="273"/>
      <c r="AT916" s="273"/>
      <c r="AU916" s="273"/>
      <c r="AV916" s="273"/>
      <c r="AW916" s="273"/>
      <c r="AX916" s="273"/>
      <c r="AY916" s="273"/>
      <c r="AZ916" s="273"/>
      <c r="BA916" s="273"/>
      <c r="BB916" s="273"/>
      <c r="BC916" s="273"/>
      <c r="BD916" s="273"/>
      <c r="BE916" s="273"/>
      <c r="BF916" s="273"/>
      <c r="BG916" s="273"/>
      <c r="BH916" s="273"/>
      <c r="BI916" s="273"/>
      <c r="BJ916" s="273"/>
      <c r="BK916" s="273"/>
      <c r="BL916" s="273"/>
      <c r="BM916" s="273"/>
      <c r="BN916" s="273"/>
      <c r="BO916" s="273"/>
      <c r="BP916" s="273"/>
      <c r="BQ916" s="273"/>
      <c r="BR916" s="273"/>
      <c r="BS916" s="273"/>
      <c r="BT916" s="273"/>
      <c r="BU916" s="273"/>
      <c r="BV916" s="273"/>
      <c r="BW916" s="273"/>
      <c r="BX916" s="273"/>
      <c r="BY916" s="273"/>
      <c r="BZ916" s="273"/>
      <c r="CA916" s="273"/>
      <c r="CB916" s="273"/>
      <c r="CC916" s="273"/>
      <c r="CD916" s="273"/>
      <c r="CE916" s="273"/>
      <c r="CF916" s="273"/>
      <c r="CG916" s="273"/>
      <c r="CH916" s="273"/>
      <c r="CI916" s="273"/>
      <c r="CJ916" s="273"/>
      <c r="CK916" s="273"/>
      <c r="CL916" s="273"/>
      <c r="CM916" s="273"/>
      <c r="CN916" s="273"/>
      <c r="CO916" s="273"/>
      <c r="CP916" s="273"/>
      <c r="CQ916" s="273"/>
      <c r="CR916" s="273"/>
      <c r="CS916" s="273"/>
      <c r="CT916" s="273"/>
      <c r="CU916" s="273"/>
      <c r="CV916" s="273"/>
      <c r="CW916" s="274"/>
      <c r="CX916" s="274"/>
      <c r="CY916" s="273"/>
      <c r="CZ916" s="273"/>
      <c r="DA916" s="273"/>
      <c r="DB916" s="273"/>
      <c r="DC916" s="273"/>
      <c r="DD916" s="273"/>
      <c r="DE916" s="273"/>
      <c r="DF916" s="273"/>
      <c r="DM916" s="16"/>
      <c r="DN916" s="16"/>
      <c r="DO916" s="17"/>
      <c r="DP916" s="12"/>
      <c r="DQ916" s="12"/>
      <c r="DR916" s="18"/>
      <c r="DS916" s="19"/>
      <c r="DT916" s="19"/>
      <c r="DU916" s="19"/>
      <c r="DV916" s="19"/>
      <c r="DW916" s="19"/>
      <c r="DX916" s="20"/>
      <c r="DY916" s="20"/>
      <c r="DZ916" s="21"/>
      <c r="EA916" s="21"/>
      <c r="EB916" s="21"/>
      <c r="EC916" s="18"/>
      <c r="ED916" s="21"/>
      <c r="EE916" s="21"/>
      <c r="EF916" s="21"/>
      <c r="EG916" s="21"/>
      <c r="EH916" s="21"/>
      <c r="EI916" s="20"/>
      <c r="EJ916" s="16"/>
      <c r="EK916" s="21"/>
      <c r="EL916" s="21"/>
      <c r="EM916" s="21"/>
      <c r="EN916" s="18"/>
      <c r="EO916" s="22"/>
      <c r="EP916" s="22"/>
      <c r="EQ916" s="22"/>
      <c r="ER916" s="22"/>
      <c r="ES916" s="22"/>
      <c r="ET916" s="20"/>
      <c r="EU916" s="23"/>
      <c r="EV916" s="22"/>
      <c r="EW916" s="22"/>
      <c r="EX916" s="22"/>
      <c r="EY916" s="24"/>
      <c r="EZ916" s="25"/>
      <c r="FA916" s="25"/>
      <c r="FB916" s="25"/>
      <c r="FC916" s="25"/>
      <c r="FD916" s="25"/>
    </row>
    <row r="917" spans="1:160" ht="12.4" customHeight="1" x14ac:dyDescent="0.25">
      <c r="A917" s="290"/>
      <c r="B917" s="205"/>
      <c r="H917" s="292"/>
      <c r="M917" s="205"/>
      <c r="N917" s="205"/>
      <c r="O917" s="205"/>
      <c r="P917" s="205"/>
      <c r="Q917" s="271"/>
      <c r="R917" s="227"/>
      <c r="S917" s="205"/>
      <c r="T917" s="205"/>
      <c r="U917" s="227"/>
      <c r="V917" s="227"/>
      <c r="W917" s="227"/>
      <c r="X917" s="272"/>
      <c r="Y917" s="272"/>
      <c r="Z917" s="227"/>
      <c r="AA917" s="273"/>
      <c r="AB917" s="273"/>
      <c r="AC917" s="273"/>
      <c r="AD917" s="273"/>
      <c r="AE917" s="273"/>
      <c r="AF917" s="273"/>
      <c r="AG917" s="273"/>
      <c r="AH917" s="273"/>
      <c r="AI917" s="274"/>
      <c r="AJ917" s="274"/>
      <c r="AK917" s="274"/>
      <c r="AL917" s="274"/>
      <c r="AM917" s="273"/>
      <c r="AN917" s="273"/>
      <c r="AO917" s="273"/>
      <c r="AP917" s="273"/>
      <c r="AQ917" s="274"/>
      <c r="AR917" s="274"/>
      <c r="AS917" s="274"/>
      <c r="AT917" s="274"/>
      <c r="AU917" s="273"/>
      <c r="AV917" s="273"/>
      <c r="AW917" s="273"/>
      <c r="AX917" s="273"/>
      <c r="AY917" s="273"/>
      <c r="AZ917" s="273"/>
      <c r="BA917" s="273"/>
      <c r="BB917" s="273"/>
      <c r="BC917" s="273"/>
      <c r="BD917" s="273"/>
      <c r="BE917" s="273"/>
      <c r="BF917" s="273"/>
      <c r="BG917" s="273"/>
      <c r="BH917" s="273"/>
      <c r="BI917" s="273"/>
      <c r="BJ917" s="273"/>
      <c r="BK917" s="273"/>
      <c r="BL917" s="273"/>
      <c r="BM917" s="273"/>
      <c r="BN917" s="273"/>
      <c r="BO917" s="273"/>
      <c r="BP917" s="273"/>
      <c r="BQ917" s="273"/>
      <c r="BR917" s="273"/>
      <c r="BS917" s="273"/>
      <c r="BT917" s="273"/>
      <c r="BU917" s="273"/>
      <c r="BV917" s="273"/>
      <c r="BW917" s="273"/>
      <c r="BX917" s="273"/>
      <c r="BY917" s="273"/>
      <c r="BZ917" s="273"/>
      <c r="CA917" s="273"/>
      <c r="CB917" s="273"/>
      <c r="CC917" s="273"/>
      <c r="CD917" s="273"/>
      <c r="CE917" s="273"/>
      <c r="CF917" s="273"/>
      <c r="CG917" s="273"/>
      <c r="CH917" s="273"/>
      <c r="CI917" s="273"/>
      <c r="CJ917" s="273"/>
      <c r="CK917" s="273"/>
      <c r="CL917" s="273"/>
      <c r="CM917" s="273"/>
      <c r="CN917" s="273"/>
      <c r="CO917" s="273"/>
      <c r="CP917" s="273"/>
      <c r="CQ917" s="273"/>
      <c r="CR917" s="273"/>
      <c r="CS917" s="273"/>
      <c r="CT917" s="273"/>
      <c r="CU917" s="274"/>
      <c r="CV917" s="274"/>
      <c r="CW917" s="274"/>
      <c r="CX917" s="274"/>
      <c r="CY917" s="274"/>
      <c r="CZ917" s="274"/>
      <c r="DA917" s="274"/>
      <c r="DB917" s="274"/>
      <c r="DC917" s="273"/>
      <c r="DD917" s="273"/>
      <c r="DE917" s="273"/>
      <c r="DF917" s="273"/>
      <c r="DM917" s="16"/>
      <c r="DN917" s="16"/>
      <c r="DO917" s="17"/>
      <c r="DP917" s="12"/>
      <c r="DQ917" s="12"/>
      <c r="DR917" s="18"/>
      <c r="DS917" s="19"/>
      <c r="DT917" s="19"/>
      <c r="DU917" s="19"/>
      <c r="DV917" s="19"/>
      <c r="DW917" s="19"/>
      <c r="DX917" s="20"/>
      <c r="DY917" s="20"/>
      <c r="DZ917" s="21"/>
      <c r="EA917" s="21"/>
      <c r="EB917" s="21"/>
      <c r="EC917" s="18"/>
      <c r="ED917" s="21"/>
      <c r="EE917" s="21"/>
      <c r="EF917" s="21"/>
      <c r="EG917" s="21"/>
      <c r="EH917" s="21"/>
      <c r="EI917" s="20"/>
      <c r="EJ917" s="16"/>
      <c r="EK917" s="21"/>
      <c r="EL917" s="21"/>
      <c r="EM917" s="21"/>
      <c r="EN917" s="18"/>
      <c r="EO917" s="22"/>
      <c r="EP917" s="22"/>
      <c r="EQ917" s="22"/>
      <c r="ER917" s="22"/>
      <c r="ES917" s="22"/>
      <c r="ET917" s="20"/>
      <c r="EU917" s="23"/>
      <c r="EV917" s="22"/>
      <c r="EW917" s="22"/>
      <c r="EX917" s="22"/>
      <c r="EY917" s="24"/>
      <c r="EZ917" s="25"/>
      <c r="FA917" s="25"/>
      <c r="FB917" s="25"/>
      <c r="FC917" s="25"/>
      <c r="FD917" s="25"/>
    </row>
    <row r="918" spans="1:160" ht="12.4" customHeight="1" x14ac:dyDescent="0.25">
      <c r="A918" s="290"/>
      <c r="B918" s="205"/>
      <c r="H918" s="292"/>
      <c r="M918" s="205"/>
      <c r="N918" s="205"/>
      <c r="O918" s="205"/>
      <c r="P918" s="205"/>
      <c r="Q918" s="271"/>
      <c r="R918" s="227"/>
      <c r="S918" s="205"/>
      <c r="T918" s="205"/>
      <c r="U918" s="227"/>
      <c r="V918" s="227"/>
      <c r="W918" s="227"/>
      <c r="X918" s="272"/>
      <c r="Y918" s="272"/>
      <c r="Z918" s="227"/>
      <c r="AA918" s="273"/>
      <c r="AB918" s="273"/>
      <c r="AC918" s="273"/>
      <c r="AD918" s="273"/>
      <c r="AE918" s="273"/>
      <c r="AF918" s="273"/>
      <c r="AG918" s="273"/>
      <c r="AH918" s="273"/>
      <c r="AI918" s="273"/>
      <c r="AJ918" s="273"/>
      <c r="AK918" s="273"/>
      <c r="AL918" s="273"/>
      <c r="AM918" s="273"/>
      <c r="AN918" s="273"/>
      <c r="AO918" s="273"/>
      <c r="AP918" s="273"/>
      <c r="AQ918" s="273"/>
      <c r="AR918" s="273"/>
      <c r="AS918" s="273"/>
      <c r="AT918" s="273"/>
      <c r="AU918" s="273"/>
      <c r="AV918" s="273"/>
      <c r="AW918" s="273"/>
      <c r="AX918" s="273"/>
      <c r="AY918" s="274"/>
      <c r="AZ918" s="274"/>
      <c r="BA918" s="274"/>
      <c r="BB918" s="274"/>
      <c r="BC918" s="273"/>
      <c r="BD918" s="273"/>
      <c r="BE918" s="273"/>
      <c r="BF918" s="273"/>
      <c r="BG918" s="273"/>
      <c r="BH918" s="273"/>
      <c r="BI918" s="273"/>
      <c r="BJ918" s="273"/>
      <c r="BK918" s="273"/>
      <c r="BL918" s="273"/>
      <c r="BM918" s="273"/>
      <c r="BN918" s="273"/>
      <c r="BO918" s="273"/>
      <c r="BP918" s="273"/>
      <c r="BQ918" s="273"/>
      <c r="BR918" s="273"/>
      <c r="BS918" s="273"/>
      <c r="BT918" s="273"/>
      <c r="BU918" s="273"/>
      <c r="BV918" s="273"/>
      <c r="BW918" s="273"/>
      <c r="BX918" s="273"/>
      <c r="BY918" s="273"/>
      <c r="BZ918" s="273"/>
      <c r="CA918" s="273"/>
      <c r="CB918" s="273"/>
      <c r="CC918" s="273"/>
      <c r="CD918" s="273"/>
      <c r="CE918" s="273"/>
      <c r="CF918" s="273"/>
      <c r="CG918" s="273"/>
      <c r="CH918" s="273"/>
      <c r="CI918" s="273"/>
      <c r="CJ918" s="273"/>
      <c r="CK918" s="273"/>
      <c r="CL918" s="273"/>
      <c r="CM918" s="273"/>
      <c r="CN918" s="273"/>
      <c r="CO918" s="273"/>
      <c r="CP918" s="273"/>
      <c r="CQ918" s="273"/>
      <c r="CR918" s="273"/>
      <c r="CS918" s="273"/>
      <c r="CT918" s="273"/>
      <c r="CU918" s="274"/>
      <c r="CV918" s="273"/>
      <c r="CW918" s="273"/>
      <c r="CX918" s="274"/>
      <c r="CY918" s="274"/>
      <c r="CZ918" s="274"/>
      <c r="DA918" s="274"/>
      <c r="DB918" s="273"/>
      <c r="DC918" s="273"/>
      <c r="DD918" s="273"/>
      <c r="DE918" s="273"/>
      <c r="DF918" s="273"/>
      <c r="DM918" s="16"/>
      <c r="DN918" s="16"/>
      <c r="DO918" s="17"/>
      <c r="DP918" s="12"/>
      <c r="DQ918" s="12"/>
      <c r="DR918" s="18"/>
      <c r="DS918" s="19"/>
      <c r="DT918" s="19"/>
      <c r="DU918" s="19"/>
      <c r="DV918" s="19"/>
      <c r="DW918" s="19"/>
      <c r="DX918" s="20"/>
      <c r="DY918" s="20"/>
      <c r="DZ918" s="21"/>
      <c r="EA918" s="21"/>
      <c r="EB918" s="21"/>
      <c r="EC918" s="18"/>
      <c r="ED918" s="21"/>
      <c r="EE918" s="21"/>
      <c r="EF918" s="21"/>
      <c r="EG918" s="21"/>
      <c r="EH918" s="21"/>
      <c r="EI918" s="20"/>
      <c r="EJ918" s="16"/>
      <c r="EK918" s="21"/>
      <c r="EL918" s="21"/>
      <c r="EM918" s="21"/>
      <c r="EN918" s="18"/>
      <c r="EO918" s="22"/>
      <c r="EP918" s="22"/>
      <c r="EQ918" s="22"/>
      <c r="ER918" s="22"/>
      <c r="ES918" s="22"/>
      <c r="ET918" s="20"/>
      <c r="EU918" s="23"/>
      <c r="EV918" s="22"/>
      <c r="EW918" s="22"/>
      <c r="EX918" s="22"/>
      <c r="EY918" s="24"/>
      <c r="EZ918" s="25"/>
      <c r="FA918" s="25"/>
      <c r="FB918" s="25"/>
      <c r="FC918" s="25"/>
      <c r="FD918" s="25"/>
    </row>
    <row r="919" spans="1:160" ht="12.4" customHeight="1" x14ac:dyDescent="0.25">
      <c r="A919" s="290"/>
      <c r="B919" s="205"/>
      <c r="H919" s="292"/>
      <c r="M919" s="205"/>
      <c r="N919" s="205"/>
      <c r="O919" s="205"/>
      <c r="P919" s="205"/>
      <c r="Q919" s="271"/>
      <c r="R919" s="227"/>
      <c r="S919" s="205"/>
      <c r="T919" s="205"/>
      <c r="U919" s="227"/>
      <c r="V919" s="227"/>
      <c r="W919" s="227"/>
      <c r="X919" s="272"/>
      <c r="Y919" s="272"/>
      <c r="Z919" s="227"/>
      <c r="AA919" s="273"/>
      <c r="AB919" s="273"/>
      <c r="AC919" s="273"/>
      <c r="AD919" s="273"/>
      <c r="AE919" s="273"/>
      <c r="AF919" s="273"/>
      <c r="AG919" s="273"/>
      <c r="AH919" s="273"/>
      <c r="AI919" s="273"/>
      <c r="AJ919" s="273"/>
      <c r="AK919" s="273"/>
      <c r="AL919" s="273"/>
      <c r="AM919" s="273"/>
      <c r="AN919" s="273"/>
      <c r="AO919" s="273"/>
      <c r="AP919" s="273"/>
      <c r="AQ919" s="273"/>
      <c r="AR919" s="273"/>
      <c r="AS919" s="273"/>
      <c r="AT919" s="273"/>
      <c r="AU919" s="273"/>
      <c r="AV919" s="273"/>
      <c r="AW919" s="273"/>
      <c r="AX919" s="273"/>
      <c r="AY919" s="274"/>
      <c r="AZ919" s="274"/>
      <c r="BA919" s="274"/>
      <c r="BB919" s="274"/>
      <c r="BC919" s="273"/>
      <c r="BD919" s="273"/>
      <c r="BE919" s="273"/>
      <c r="BF919" s="273"/>
      <c r="BG919" s="273"/>
      <c r="BH919" s="273"/>
      <c r="BI919" s="273"/>
      <c r="BJ919" s="273"/>
      <c r="BK919" s="273"/>
      <c r="BL919" s="273"/>
      <c r="BM919" s="273"/>
      <c r="BN919" s="273"/>
      <c r="BO919" s="273"/>
      <c r="BP919" s="273"/>
      <c r="BQ919" s="273"/>
      <c r="BR919" s="273"/>
      <c r="BS919" s="273"/>
      <c r="BT919" s="273"/>
      <c r="BU919" s="273"/>
      <c r="BV919" s="273"/>
      <c r="BW919" s="273"/>
      <c r="BX919" s="273"/>
      <c r="BY919" s="273"/>
      <c r="BZ919" s="273"/>
      <c r="CA919" s="273"/>
      <c r="CB919" s="273"/>
      <c r="CC919" s="273"/>
      <c r="CD919" s="273"/>
      <c r="CE919" s="273"/>
      <c r="CF919" s="273"/>
      <c r="CG919" s="273"/>
      <c r="CH919" s="273"/>
      <c r="CI919" s="273"/>
      <c r="CJ919" s="273"/>
      <c r="CK919" s="273"/>
      <c r="CL919" s="273"/>
      <c r="CM919" s="273"/>
      <c r="CN919" s="273"/>
      <c r="CO919" s="273"/>
      <c r="CP919" s="273"/>
      <c r="CQ919" s="273"/>
      <c r="CR919" s="273"/>
      <c r="CS919" s="273"/>
      <c r="CT919" s="273"/>
      <c r="CU919" s="273"/>
      <c r="CV919" s="274"/>
      <c r="CW919" s="274"/>
      <c r="CX919" s="274"/>
      <c r="CY919" s="274"/>
      <c r="CZ919" s="273"/>
      <c r="DA919" s="273"/>
      <c r="DB919" s="273"/>
      <c r="DC919" s="273"/>
      <c r="DD919" s="273"/>
      <c r="DE919" s="273"/>
      <c r="DF919" s="273"/>
      <c r="DM919" s="16"/>
      <c r="DN919" s="16"/>
      <c r="DO919" s="17"/>
      <c r="DP919" s="12"/>
      <c r="DQ919" s="12"/>
      <c r="DR919" s="18"/>
      <c r="DS919" s="19"/>
      <c r="DT919" s="19"/>
      <c r="DU919" s="19"/>
      <c r="DV919" s="19"/>
      <c r="DW919" s="19"/>
      <c r="DX919" s="20"/>
      <c r="DY919" s="20"/>
      <c r="DZ919" s="21"/>
      <c r="EA919" s="21"/>
      <c r="EB919" s="21"/>
      <c r="EC919" s="18"/>
      <c r="ED919" s="21"/>
      <c r="EE919" s="21"/>
      <c r="EF919" s="21"/>
      <c r="EG919" s="21"/>
      <c r="EH919" s="21"/>
      <c r="EI919" s="20"/>
      <c r="EJ919" s="16"/>
      <c r="EK919" s="21"/>
      <c r="EL919" s="21"/>
      <c r="EM919" s="21"/>
      <c r="EN919" s="18"/>
      <c r="EO919" s="22"/>
      <c r="EP919" s="22"/>
      <c r="EQ919" s="22"/>
      <c r="ER919" s="22"/>
      <c r="ES919" s="22"/>
      <c r="ET919" s="20"/>
      <c r="EU919" s="23"/>
      <c r="EV919" s="22"/>
      <c r="EW919" s="22"/>
      <c r="EX919" s="22"/>
      <c r="EY919" s="24"/>
      <c r="EZ919" s="25"/>
      <c r="FA919" s="25"/>
      <c r="FB919" s="25"/>
      <c r="FC919" s="25"/>
      <c r="FD919" s="25"/>
    </row>
    <row r="920" spans="1:160" ht="12.4" customHeight="1" x14ac:dyDescent="0.25">
      <c r="A920" s="290"/>
      <c r="B920" s="205"/>
      <c r="E920" s="295"/>
      <c r="H920" s="292"/>
      <c r="M920" s="205"/>
      <c r="N920" s="205"/>
      <c r="O920" s="205"/>
      <c r="P920" s="271"/>
      <c r="Q920" s="271"/>
      <c r="R920" s="227"/>
      <c r="S920" s="205"/>
      <c r="T920" s="205"/>
      <c r="U920" s="227"/>
      <c r="V920" s="227"/>
      <c r="W920" s="227"/>
      <c r="X920" s="272"/>
      <c r="Y920" s="272"/>
      <c r="Z920" s="227"/>
      <c r="AA920" s="273"/>
      <c r="AB920" s="273"/>
      <c r="AC920" s="273"/>
      <c r="AD920" s="274"/>
      <c r="AE920" s="273"/>
      <c r="AF920" s="273"/>
      <c r="AG920" s="273"/>
      <c r="AH920" s="274"/>
      <c r="AI920" s="273"/>
      <c r="AJ920" s="273"/>
      <c r="AK920" s="273"/>
      <c r="AL920" s="274"/>
      <c r="AM920" s="273"/>
      <c r="AN920" s="273"/>
      <c r="AO920" s="273"/>
      <c r="AP920" s="274"/>
      <c r="AQ920" s="273"/>
      <c r="AR920" s="273"/>
      <c r="AS920" s="273"/>
      <c r="AT920" s="274"/>
      <c r="AU920" s="273"/>
      <c r="AV920" s="273"/>
      <c r="AW920" s="273"/>
      <c r="AX920" s="274"/>
      <c r="AY920" s="274"/>
      <c r="AZ920" s="274"/>
      <c r="BA920" s="274"/>
      <c r="BB920" s="274"/>
      <c r="BC920" s="273"/>
      <c r="BD920" s="273"/>
      <c r="BE920" s="273"/>
      <c r="BF920" s="274"/>
      <c r="BG920" s="273"/>
      <c r="BH920" s="273"/>
      <c r="BI920" s="273"/>
      <c r="BJ920" s="274"/>
      <c r="BK920" s="273"/>
      <c r="BL920" s="273"/>
      <c r="BM920" s="273"/>
      <c r="BN920" s="274"/>
      <c r="BO920" s="273"/>
      <c r="BP920" s="273"/>
      <c r="BQ920" s="273"/>
      <c r="BR920" s="274"/>
      <c r="BS920" s="273"/>
      <c r="BT920" s="273"/>
      <c r="BU920" s="273"/>
      <c r="BV920" s="274"/>
      <c r="BW920" s="273"/>
      <c r="BX920" s="273"/>
      <c r="BY920" s="273"/>
      <c r="BZ920" s="274"/>
      <c r="CA920" s="273"/>
      <c r="CB920" s="273"/>
      <c r="CC920" s="273"/>
      <c r="CD920" s="274"/>
      <c r="CE920" s="273"/>
      <c r="CF920" s="273"/>
      <c r="CG920" s="273"/>
      <c r="CH920" s="274"/>
      <c r="CI920" s="273"/>
      <c r="CJ920" s="273"/>
      <c r="CK920" s="273"/>
      <c r="CL920" s="274"/>
      <c r="CM920" s="273"/>
      <c r="CN920" s="273"/>
      <c r="CO920" s="273"/>
      <c r="CP920" s="274"/>
      <c r="CQ920" s="273"/>
      <c r="CR920" s="273"/>
      <c r="CS920" s="273"/>
      <c r="CT920" s="274"/>
      <c r="CU920" s="273"/>
      <c r="CV920" s="273"/>
      <c r="CW920" s="273"/>
      <c r="CX920" s="274"/>
      <c r="CY920" s="273"/>
      <c r="CZ920" s="273"/>
      <c r="DA920" s="273"/>
      <c r="DB920" s="274"/>
      <c r="DC920" s="273"/>
      <c r="DD920" s="273"/>
      <c r="DE920" s="273"/>
      <c r="DF920" s="274"/>
      <c r="DM920" s="16"/>
      <c r="DN920" s="16"/>
      <c r="DO920" s="17"/>
      <c r="DP920" s="12"/>
      <c r="DQ920" s="12"/>
      <c r="DR920" s="18"/>
      <c r="DS920" s="19"/>
      <c r="DT920" s="19"/>
      <c r="DU920" s="19"/>
      <c r="DV920" s="19"/>
      <c r="DW920" s="19"/>
      <c r="DX920" s="20"/>
      <c r="DY920" s="20"/>
      <c r="DZ920" s="21"/>
      <c r="EA920" s="21"/>
      <c r="EB920" s="21"/>
      <c r="EC920" s="18"/>
      <c r="ED920" s="21"/>
      <c r="EE920" s="21"/>
      <c r="EF920" s="21"/>
      <c r="EG920" s="21"/>
      <c r="EH920" s="21"/>
      <c r="EI920" s="20"/>
      <c r="EJ920" s="16"/>
      <c r="EK920" s="21"/>
      <c r="EL920" s="21"/>
      <c r="EM920" s="21"/>
      <c r="EN920" s="18"/>
      <c r="EO920" s="22"/>
      <c r="EP920" s="22"/>
      <c r="EQ920" s="22"/>
      <c r="ER920" s="22"/>
      <c r="ES920" s="22"/>
      <c r="ET920" s="20"/>
      <c r="EU920" s="23"/>
      <c r="EV920" s="22"/>
      <c r="EW920" s="22"/>
      <c r="EX920" s="22"/>
      <c r="EY920" s="24"/>
      <c r="EZ920" s="25"/>
      <c r="FA920" s="25"/>
      <c r="FB920" s="25"/>
      <c r="FC920" s="25"/>
      <c r="FD920" s="25"/>
    </row>
    <row r="921" spans="1:160" ht="12.4" customHeight="1" x14ac:dyDescent="0.25">
      <c r="A921" s="290"/>
      <c r="B921" s="205"/>
      <c r="H921" s="292"/>
      <c r="M921" s="205"/>
      <c r="N921" s="205"/>
      <c r="O921" s="205"/>
      <c r="P921" s="205"/>
      <c r="Q921" s="271"/>
      <c r="R921" s="227"/>
      <c r="S921" s="205"/>
      <c r="T921" s="205"/>
      <c r="U921" s="227"/>
      <c r="V921" s="227"/>
      <c r="W921" s="227"/>
      <c r="X921" s="272"/>
      <c r="Y921" s="272"/>
      <c r="Z921" s="227"/>
      <c r="AA921" s="273"/>
      <c r="AB921" s="273"/>
      <c r="AC921" s="273"/>
      <c r="AD921" s="273"/>
      <c r="AE921" s="273"/>
      <c r="AF921" s="273"/>
      <c r="AG921" s="273"/>
      <c r="AH921" s="273"/>
      <c r="AI921" s="274"/>
      <c r="AJ921" s="274"/>
      <c r="AK921" s="274"/>
      <c r="AL921" s="274"/>
      <c r="AM921" s="273"/>
      <c r="AN921" s="273"/>
      <c r="AO921" s="273"/>
      <c r="AP921" s="273"/>
      <c r="AQ921" s="273"/>
      <c r="AR921" s="273"/>
      <c r="AS921" s="273"/>
      <c r="AT921" s="273"/>
      <c r="AU921" s="273"/>
      <c r="AV921" s="273"/>
      <c r="AW921" s="273"/>
      <c r="AX921" s="273"/>
      <c r="AY921" s="273"/>
      <c r="AZ921" s="273"/>
      <c r="BA921" s="273"/>
      <c r="BB921" s="273"/>
      <c r="BC921" s="273"/>
      <c r="BD921" s="273"/>
      <c r="BE921" s="273"/>
      <c r="BF921" s="273"/>
      <c r="BG921" s="273"/>
      <c r="BH921" s="273"/>
      <c r="BI921" s="273"/>
      <c r="BJ921" s="273"/>
      <c r="BK921" s="273"/>
      <c r="BL921" s="273"/>
      <c r="BM921" s="273"/>
      <c r="BN921" s="273"/>
      <c r="BO921" s="273"/>
      <c r="BP921" s="273"/>
      <c r="BQ921" s="273"/>
      <c r="BR921" s="273"/>
      <c r="BS921" s="273"/>
      <c r="BT921" s="273"/>
      <c r="BU921" s="273"/>
      <c r="BV921" s="273"/>
      <c r="BW921" s="273"/>
      <c r="BX921" s="273"/>
      <c r="BY921" s="273"/>
      <c r="BZ921" s="273"/>
      <c r="CA921" s="273"/>
      <c r="CB921" s="273"/>
      <c r="CC921" s="273"/>
      <c r="CD921" s="273"/>
      <c r="CE921" s="273"/>
      <c r="CF921" s="273"/>
      <c r="CG921" s="273"/>
      <c r="CH921" s="273"/>
      <c r="CI921" s="273"/>
      <c r="CJ921" s="273"/>
      <c r="CK921" s="273"/>
      <c r="CL921" s="273"/>
      <c r="CM921" s="273"/>
      <c r="CN921" s="273"/>
      <c r="CO921" s="273"/>
      <c r="CP921" s="273"/>
      <c r="CQ921" s="273"/>
      <c r="CR921" s="273"/>
      <c r="CS921" s="273"/>
      <c r="CT921" s="273"/>
      <c r="CU921" s="273"/>
      <c r="CV921" s="273"/>
      <c r="CW921" s="273"/>
      <c r="CX921" s="273"/>
      <c r="CY921" s="273"/>
      <c r="CZ921" s="273"/>
      <c r="DA921" s="273"/>
      <c r="DB921" s="273"/>
      <c r="DC921" s="273"/>
      <c r="DD921" s="273"/>
      <c r="DE921" s="273"/>
      <c r="DF921" s="273"/>
      <c r="DM921" s="16"/>
      <c r="DN921" s="16"/>
      <c r="DO921" s="17"/>
      <c r="DP921" s="12"/>
      <c r="DQ921" s="12"/>
      <c r="DR921" s="18"/>
      <c r="DS921" s="19"/>
      <c r="DT921" s="19"/>
      <c r="DU921" s="19"/>
      <c r="DV921" s="19"/>
      <c r="DW921" s="19"/>
      <c r="DX921" s="20"/>
      <c r="DY921" s="20"/>
      <c r="DZ921" s="21"/>
      <c r="EA921" s="21"/>
      <c r="EB921" s="21"/>
      <c r="EC921" s="18"/>
      <c r="ED921" s="21"/>
      <c r="EE921" s="21"/>
      <c r="EF921" s="21"/>
      <c r="EG921" s="21"/>
      <c r="EH921" s="21"/>
      <c r="EI921" s="20"/>
      <c r="EJ921" s="16"/>
      <c r="EK921" s="21"/>
      <c r="EL921" s="21"/>
      <c r="EM921" s="21"/>
      <c r="EN921" s="18"/>
      <c r="EO921" s="22"/>
      <c r="EP921" s="22"/>
      <c r="EQ921" s="22"/>
      <c r="ER921" s="22"/>
      <c r="ES921" s="22"/>
      <c r="ET921" s="20"/>
      <c r="EU921" s="23"/>
      <c r="EV921" s="22"/>
      <c r="EW921" s="22"/>
      <c r="EX921" s="22"/>
      <c r="EY921" s="24"/>
      <c r="EZ921" s="25"/>
      <c r="FA921" s="25"/>
      <c r="FB921" s="25"/>
      <c r="FC921" s="25"/>
      <c r="FD921" s="25"/>
    </row>
    <row r="922" spans="1:160" ht="12.4" customHeight="1" x14ac:dyDescent="0.25">
      <c r="A922" s="290"/>
      <c r="B922" s="205"/>
      <c r="H922" s="292"/>
      <c r="M922" s="205"/>
      <c r="N922" s="205"/>
      <c r="O922" s="205"/>
      <c r="P922" s="205"/>
      <c r="Q922" s="271"/>
      <c r="R922" s="227"/>
      <c r="S922" s="205"/>
      <c r="T922" s="205"/>
      <c r="U922" s="227"/>
      <c r="V922" s="227"/>
      <c r="W922" s="227"/>
      <c r="X922" s="227"/>
      <c r="Y922" s="272"/>
      <c r="Z922" s="227"/>
      <c r="AA922" s="273"/>
      <c r="AB922" s="273"/>
      <c r="AC922" s="273"/>
      <c r="AD922" s="273"/>
      <c r="AE922" s="273"/>
      <c r="AF922" s="273"/>
      <c r="AG922" s="273"/>
      <c r="AH922" s="273"/>
      <c r="AI922" s="273"/>
      <c r="AJ922" s="273"/>
      <c r="AK922" s="273"/>
      <c r="AL922" s="273"/>
      <c r="AM922" s="273"/>
      <c r="AN922" s="273"/>
      <c r="AO922" s="273"/>
      <c r="AP922" s="273"/>
      <c r="AQ922" s="273"/>
      <c r="AR922" s="273"/>
      <c r="AS922" s="273"/>
      <c r="AT922" s="273"/>
      <c r="AU922" s="273"/>
      <c r="AV922" s="273"/>
      <c r="AW922" s="273"/>
      <c r="AX922" s="273"/>
      <c r="AY922" s="274"/>
      <c r="AZ922" s="274"/>
      <c r="BA922" s="274"/>
      <c r="BB922" s="274"/>
      <c r="BC922" s="273"/>
      <c r="BD922" s="273"/>
      <c r="BE922" s="273"/>
      <c r="BF922" s="273"/>
      <c r="BG922" s="273"/>
      <c r="BH922" s="273"/>
      <c r="BI922" s="273"/>
      <c r="BJ922" s="273"/>
      <c r="BK922" s="273"/>
      <c r="BL922" s="273"/>
      <c r="BM922" s="273"/>
      <c r="BN922" s="273"/>
      <c r="BO922" s="273"/>
      <c r="BP922" s="273"/>
      <c r="BQ922" s="273"/>
      <c r="BR922" s="273"/>
      <c r="BS922" s="273"/>
      <c r="BT922" s="273"/>
      <c r="BU922" s="273"/>
      <c r="BV922" s="273"/>
      <c r="BW922" s="273"/>
      <c r="BX922" s="273"/>
      <c r="BY922" s="273"/>
      <c r="BZ922" s="273"/>
      <c r="CA922" s="273"/>
      <c r="CB922" s="273"/>
      <c r="CC922" s="273"/>
      <c r="CD922" s="273"/>
      <c r="CE922" s="273"/>
      <c r="CF922" s="273"/>
      <c r="CG922" s="273"/>
      <c r="CH922" s="273"/>
      <c r="CI922" s="273"/>
      <c r="CJ922" s="273"/>
      <c r="CK922" s="273"/>
      <c r="CL922" s="273"/>
      <c r="CM922" s="273"/>
      <c r="CN922" s="273"/>
      <c r="CO922" s="273"/>
      <c r="CP922" s="273"/>
      <c r="CQ922" s="273"/>
      <c r="CR922" s="273"/>
      <c r="CS922" s="273"/>
      <c r="CT922" s="273"/>
      <c r="CU922" s="273"/>
      <c r="CV922" s="273"/>
      <c r="CW922" s="273"/>
      <c r="CX922" s="273"/>
      <c r="CY922" s="273"/>
      <c r="CZ922" s="273"/>
      <c r="DA922" s="273"/>
      <c r="DB922" s="273"/>
      <c r="DC922" s="273"/>
      <c r="DD922" s="273"/>
      <c r="DE922" s="273"/>
      <c r="DF922" s="273"/>
      <c r="DM922" s="16"/>
      <c r="DN922" s="16"/>
      <c r="DO922" s="17"/>
      <c r="DP922" s="12"/>
      <c r="DQ922" s="12"/>
      <c r="DR922" s="18"/>
      <c r="DS922" s="19"/>
      <c r="DT922" s="19"/>
      <c r="DU922" s="19"/>
      <c r="DV922" s="19"/>
      <c r="DW922" s="19"/>
      <c r="DX922" s="20"/>
      <c r="DY922" s="20"/>
      <c r="DZ922" s="21"/>
      <c r="EA922" s="21"/>
      <c r="EB922" s="21"/>
      <c r="EC922" s="18"/>
      <c r="ED922" s="21"/>
      <c r="EE922" s="21"/>
      <c r="EF922" s="21"/>
      <c r="EG922" s="21"/>
      <c r="EH922" s="21"/>
      <c r="EI922" s="20"/>
      <c r="EJ922" s="16"/>
      <c r="EK922" s="21"/>
      <c r="EL922" s="21"/>
      <c r="EM922" s="21"/>
      <c r="EN922" s="18"/>
      <c r="EO922" s="22"/>
      <c r="EP922" s="22"/>
      <c r="EQ922" s="22"/>
      <c r="ER922" s="22"/>
      <c r="ES922" s="22"/>
      <c r="ET922" s="20"/>
      <c r="EU922" s="23"/>
      <c r="EV922" s="22"/>
      <c r="EW922" s="22"/>
      <c r="EX922" s="22"/>
      <c r="EY922" s="24"/>
      <c r="EZ922" s="25"/>
      <c r="FA922" s="25"/>
      <c r="FB922" s="25"/>
      <c r="FC922" s="25"/>
      <c r="FD922" s="25"/>
    </row>
    <row r="923" spans="1:160" ht="12.4" customHeight="1" x14ac:dyDescent="0.25">
      <c r="A923" s="290"/>
      <c r="B923" s="205"/>
      <c r="H923" s="292"/>
      <c r="M923" s="205"/>
      <c r="N923" s="205"/>
      <c r="O923" s="205"/>
      <c r="P923" s="205"/>
      <c r="Q923" s="271"/>
      <c r="R923" s="227"/>
      <c r="S923" s="205"/>
      <c r="T923" s="205"/>
      <c r="U923" s="227"/>
      <c r="V923" s="227"/>
      <c r="W923" s="227"/>
      <c r="X923" s="227"/>
      <c r="Y923" s="272"/>
      <c r="Z923" s="227"/>
      <c r="AA923" s="273"/>
      <c r="AB923" s="273"/>
      <c r="AC923" s="273"/>
      <c r="AD923" s="273"/>
      <c r="AE923" s="273"/>
      <c r="AF923" s="273"/>
      <c r="AG923" s="273"/>
      <c r="AH923" s="273"/>
      <c r="AI923" s="273"/>
      <c r="AJ923" s="273"/>
      <c r="AK923" s="273"/>
      <c r="AL923" s="273"/>
      <c r="AM923" s="273"/>
      <c r="AN923" s="273"/>
      <c r="AO923" s="273"/>
      <c r="AP923" s="273"/>
      <c r="AQ923" s="273"/>
      <c r="AR923" s="273"/>
      <c r="AS923" s="273"/>
      <c r="AT923" s="274"/>
      <c r="AU923" s="273"/>
      <c r="AV923" s="273"/>
      <c r="AW923" s="273"/>
      <c r="AX923" s="273"/>
      <c r="AY923" s="273"/>
      <c r="AZ923" s="273"/>
      <c r="BA923" s="273"/>
      <c r="BB923" s="273"/>
      <c r="BC923" s="273"/>
      <c r="BD923" s="273"/>
      <c r="BE923" s="273"/>
      <c r="BF923" s="273"/>
      <c r="BG923" s="273"/>
      <c r="BH923" s="273"/>
      <c r="BI923" s="273"/>
      <c r="BJ923" s="273"/>
      <c r="BK923" s="273"/>
      <c r="BL923" s="273"/>
      <c r="BM923" s="273"/>
      <c r="BN923" s="273"/>
      <c r="BO923" s="273"/>
      <c r="BP923" s="273"/>
      <c r="BQ923" s="273"/>
      <c r="BR923" s="273"/>
      <c r="BS923" s="273"/>
      <c r="BT923" s="273"/>
      <c r="BU923" s="273"/>
      <c r="BV923" s="273"/>
      <c r="BW923" s="273"/>
      <c r="BX923" s="273"/>
      <c r="BY923" s="273"/>
      <c r="BZ923" s="273"/>
      <c r="CA923" s="273"/>
      <c r="CB923" s="273"/>
      <c r="CC923" s="273"/>
      <c r="CD923" s="273"/>
      <c r="CE923" s="273"/>
      <c r="CF923" s="273"/>
      <c r="CG923" s="273"/>
      <c r="CH923" s="273"/>
      <c r="CI923" s="273"/>
      <c r="CJ923" s="273"/>
      <c r="CK923" s="273"/>
      <c r="CL923" s="273"/>
      <c r="CM923" s="273"/>
      <c r="CN923" s="273"/>
      <c r="CO923" s="273"/>
      <c r="CP923" s="273"/>
      <c r="CQ923" s="273"/>
      <c r="CR923" s="273"/>
      <c r="CS923" s="273"/>
      <c r="CT923" s="273"/>
      <c r="CU923" s="273"/>
      <c r="CV923" s="273"/>
      <c r="CW923" s="273"/>
      <c r="CX923" s="273"/>
      <c r="CY923" s="274"/>
      <c r="CZ923" s="274"/>
      <c r="DA923" s="274"/>
      <c r="DB923" s="274"/>
      <c r="DC923" s="273"/>
      <c r="DD923" s="273"/>
      <c r="DE923" s="273"/>
      <c r="DF923" s="273"/>
      <c r="DM923" s="16"/>
      <c r="DN923" s="16"/>
      <c r="DO923" s="17"/>
      <c r="DP923" s="12"/>
      <c r="DQ923" s="12"/>
      <c r="DR923" s="18"/>
      <c r="DS923" s="19"/>
      <c r="DT923" s="19"/>
      <c r="DU923" s="19"/>
      <c r="DV923" s="19"/>
      <c r="DW923" s="19"/>
      <c r="DX923" s="20"/>
      <c r="DY923" s="20"/>
      <c r="DZ923" s="21"/>
      <c r="EA923" s="21"/>
      <c r="EB923" s="21"/>
      <c r="EC923" s="18"/>
      <c r="ED923" s="21"/>
      <c r="EE923" s="21"/>
      <c r="EF923" s="21"/>
      <c r="EG923" s="21"/>
      <c r="EH923" s="21"/>
      <c r="EI923" s="20"/>
      <c r="EJ923" s="16"/>
      <c r="EK923" s="21"/>
      <c r="EL923" s="21"/>
      <c r="EM923" s="21"/>
      <c r="EN923" s="18"/>
      <c r="EO923" s="22"/>
      <c r="EP923" s="22"/>
      <c r="EQ923" s="22"/>
      <c r="ER923" s="22"/>
      <c r="ES923" s="22"/>
      <c r="ET923" s="20"/>
      <c r="EU923" s="23"/>
      <c r="EV923" s="22"/>
      <c r="EW923" s="22"/>
      <c r="EX923" s="22"/>
      <c r="EY923" s="24"/>
      <c r="EZ923" s="25"/>
      <c r="FA923" s="25"/>
      <c r="FB923" s="25"/>
      <c r="FC923" s="25"/>
      <c r="FD923" s="25"/>
    </row>
    <row r="924" spans="1:160" ht="12.4" customHeight="1" x14ac:dyDescent="0.25">
      <c r="A924" s="290"/>
      <c r="B924" s="205"/>
      <c r="H924" s="292"/>
      <c r="M924" s="205"/>
      <c r="N924" s="205"/>
      <c r="O924" s="205"/>
      <c r="P924" s="205"/>
      <c r="Q924" s="271"/>
      <c r="R924" s="227"/>
      <c r="S924" s="205"/>
      <c r="T924" s="205"/>
      <c r="U924" s="227"/>
      <c r="V924" s="227"/>
      <c r="W924" s="227"/>
      <c r="X924" s="227"/>
      <c r="Y924" s="272"/>
      <c r="Z924" s="227"/>
      <c r="AA924" s="273"/>
      <c r="AB924" s="273"/>
      <c r="AC924" s="273"/>
      <c r="AD924" s="273"/>
      <c r="AE924" s="273"/>
      <c r="AF924" s="273"/>
      <c r="AG924" s="273"/>
      <c r="AH924" s="273"/>
      <c r="AI924" s="273"/>
      <c r="AJ924" s="274"/>
      <c r="AK924" s="274"/>
      <c r="AL924" s="273"/>
      <c r="AM924" s="273"/>
      <c r="AN924" s="273"/>
      <c r="AO924" s="273"/>
      <c r="AP924" s="273"/>
      <c r="AQ924" s="273"/>
      <c r="AR924" s="273"/>
      <c r="AS924" s="273"/>
      <c r="AT924" s="273"/>
      <c r="AU924" s="273"/>
      <c r="AV924" s="273"/>
      <c r="AW924" s="273"/>
      <c r="AX924" s="273"/>
      <c r="AY924" s="273"/>
      <c r="AZ924" s="273"/>
      <c r="BA924" s="273"/>
      <c r="BB924" s="273"/>
      <c r="BC924" s="273"/>
      <c r="BD924" s="273"/>
      <c r="BE924" s="273"/>
      <c r="BF924" s="273"/>
      <c r="BG924" s="273"/>
      <c r="BH924" s="273"/>
      <c r="BI924" s="273"/>
      <c r="BJ924" s="273"/>
      <c r="BK924" s="273"/>
      <c r="BL924" s="273"/>
      <c r="BM924" s="273"/>
      <c r="BN924" s="273"/>
      <c r="BO924" s="273"/>
      <c r="BP924" s="273"/>
      <c r="BQ924" s="273"/>
      <c r="BR924" s="273"/>
      <c r="BS924" s="273"/>
      <c r="BT924" s="273"/>
      <c r="BU924" s="273"/>
      <c r="BV924" s="273"/>
      <c r="BW924" s="273"/>
      <c r="BX924" s="273"/>
      <c r="BY924" s="273"/>
      <c r="BZ924" s="273"/>
      <c r="CA924" s="273"/>
      <c r="CB924" s="273"/>
      <c r="CC924" s="273"/>
      <c r="CD924" s="273"/>
      <c r="CE924" s="273"/>
      <c r="CF924" s="273"/>
      <c r="CG924" s="273"/>
      <c r="CH924" s="273"/>
      <c r="CI924" s="273"/>
      <c r="CJ924" s="273"/>
      <c r="CK924" s="273"/>
      <c r="CL924" s="273"/>
      <c r="CM924" s="273"/>
      <c r="CN924" s="273"/>
      <c r="CO924" s="273"/>
      <c r="CP924" s="273"/>
      <c r="CQ924" s="273"/>
      <c r="CR924" s="273"/>
      <c r="CS924" s="273"/>
      <c r="CT924" s="273"/>
      <c r="CU924" s="273"/>
      <c r="CV924" s="274"/>
      <c r="CW924" s="274"/>
      <c r="CX924" s="274"/>
      <c r="CY924" s="273"/>
      <c r="CZ924" s="273"/>
      <c r="DA924" s="273"/>
      <c r="DB924" s="273"/>
      <c r="DC924" s="273"/>
      <c r="DD924" s="273"/>
      <c r="DE924" s="273"/>
      <c r="DF924" s="273"/>
      <c r="DM924" s="16"/>
      <c r="DN924" s="16"/>
      <c r="DO924" s="17"/>
      <c r="DP924" s="12"/>
      <c r="DQ924" s="12"/>
      <c r="DR924" s="18"/>
      <c r="DS924" s="19"/>
      <c r="DT924" s="19"/>
      <c r="DU924" s="19"/>
      <c r="DV924" s="19"/>
      <c r="DW924" s="19"/>
      <c r="DX924" s="20"/>
      <c r="DY924" s="20"/>
      <c r="DZ924" s="21"/>
      <c r="EA924" s="21"/>
      <c r="EB924" s="21"/>
      <c r="EC924" s="18"/>
      <c r="ED924" s="21"/>
      <c r="EE924" s="21"/>
      <c r="EF924" s="21"/>
      <c r="EG924" s="21"/>
      <c r="EH924" s="21"/>
      <c r="EI924" s="20"/>
      <c r="EJ924" s="16"/>
      <c r="EK924" s="21"/>
      <c r="EL924" s="21"/>
      <c r="EM924" s="21"/>
      <c r="EN924" s="18"/>
      <c r="EO924" s="22"/>
      <c r="EP924" s="22"/>
      <c r="EQ924" s="22"/>
      <c r="ER924" s="22"/>
      <c r="ES924" s="22"/>
      <c r="ET924" s="20"/>
      <c r="EU924" s="23"/>
      <c r="EV924" s="22"/>
      <c r="EW924" s="22"/>
      <c r="EX924" s="22"/>
      <c r="EY924" s="24"/>
      <c r="EZ924" s="25"/>
      <c r="FA924" s="25"/>
      <c r="FB924" s="25"/>
      <c r="FC924" s="25"/>
      <c r="FD924" s="25"/>
    </row>
    <row r="925" spans="1:160" ht="12.4" customHeight="1" x14ac:dyDescent="0.25">
      <c r="A925" s="290"/>
      <c r="B925" s="205"/>
      <c r="H925" s="292"/>
      <c r="M925" s="205"/>
      <c r="N925" s="205"/>
      <c r="O925" s="205"/>
      <c r="P925" s="205"/>
      <c r="Q925" s="271"/>
      <c r="R925" s="227"/>
      <c r="S925" s="205"/>
      <c r="T925" s="205"/>
      <c r="U925" s="227"/>
      <c r="V925" s="227"/>
      <c r="W925" s="227"/>
      <c r="X925" s="272"/>
      <c r="Y925" s="272"/>
      <c r="Z925" s="227"/>
      <c r="AA925" s="273"/>
      <c r="AB925" s="273"/>
      <c r="AC925" s="273"/>
      <c r="AD925" s="273"/>
      <c r="AE925" s="273"/>
      <c r="AF925" s="273"/>
      <c r="AG925" s="273"/>
      <c r="AH925" s="273"/>
      <c r="AI925" s="273"/>
      <c r="AJ925" s="273"/>
      <c r="AK925" s="273"/>
      <c r="AL925" s="273"/>
      <c r="AM925" s="273"/>
      <c r="AN925" s="273"/>
      <c r="AO925" s="273"/>
      <c r="AP925" s="273"/>
      <c r="AQ925" s="273"/>
      <c r="AR925" s="273"/>
      <c r="AS925" s="273"/>
      <c r="AT925" s="273"/>
      <c r="AU925" s="273"/>
      <c r="AV925" s="273"/>
      <c r="AW925" s="273"/>
      <c r="AX925" s="273"/>
      <c r="AY925" s="274"/>
      <c r="AZ925" s="274"/>
      <c r="BA925" s="274"/>
      <c r="BB925" s="274"/>
      <c r="BC925" s="273"/>
      <c r="BD925" s="273"/>
      <c r="BE925" s="273"/>
      <c r="BF925" s="273"/>
      <c r="BG925" s="273"/>
      <c r="BH925" s="273"/>
      <c r="BI925" s="273"/>
      <c r="BJ925" s="273"/>
      <c r="BK925" s="273"/>
      <c r="BL925" s="273"/>
      <c r="BM925" s="273"/>
      <c r="BN925" s="273"/>
      <c r="BO925" s="273"/>
      <c r="BP925" s="273"/>
      <c r="BQ925" s="273"/>
      <c r="BR925" s="273"/>
      <c r="BS925" s="273"/>
      <c r="BT925" s="273"/>
      <c r="BU925" s="273"/>
      <c r="BV925" s="273"/>
      <c r="BW925" s="273"/>
      <c r="BX925" s="273"/>
      <c r="BY925" s="273"/>
      <c r="BZ925" s="273"/>
      <c r="CA925" s="273"/>
      <c r="CB925" s="273"/>
      <c r="CC925" s="273"/>
      <c r="CD925" s="273"/>
      <c r="CE925" s="273"/>
      <c r="CF925" s="273"/>
      <c r="CG925" s="273"/>
      <c r="CH925" s="273"/>
      <c r="CI925" s="273"/>
      <c r="CJ925" s="273"/>
      <c r="CK925" s="273"/>
      <c r="CL925" s="273"/>
      <c r="CM925" s="273"/>
      <c r="CN925" s="273"/>
      <c r="CO925" s="273"/>
      <c r="CP925" s="273"/>
      <c r="CQ925" s="273"/>
      <c r="CR925" s="273"/>
      <c r="CS925" s="273"/>
      <c r="CT925" s="273"/>
      <c r="CU925" s="273"/>
      <c r="CV925" s="273"/>
      <c r="CW925" s="274"/>
      <c r="CX925" s="274"/>
      <c r="CY925" s="273"/>
      <c r="CZ925" s="273"/>
      <c r="DA925" s="273"/>
      <c r="DB925" s="273"/>
      <c r="DC925" s="273"/>
      <c r="DD925" s="273"/>
      <c r="DE925" s="273"/>
      <c r="DF925" s="273"/>
      <c r="DM925" s="16"/>
      <c r="DN925" s="16"/>
      <c r="DO925" s="17"/>
      <c r="DP925" s="12"/>
      <c r="DQ925" s="12"/>
      <c r="DR925" s="18"/>
      <c r="DS925" s="19"/>
      <c r="DT925" s="19"/>
      <c r="DU925" s="19"/>
      <c r="DV925" s="19"/>
      <c r="DW925" s="19"/>
      <c r="DX925" s="20"/>
      <c r="DY925" s="20"/>
      <c r="DZ925" s="21"/>
      <c r="EA925" s="21"/>
      <c r="EB925" s="21"/>
      <c r="EC925" s="18"/>
      <c r="ED925" s="21"/>
      <c r="EE925" s="21"/>
      <c r="EF925" s="21"/>
      <c r="EG925" s="21"/>
      <c r="EH925" s="21"/>
      <c r="EI925" s="20"/>
      <c r="EJ925" s="16"/>
      <c r="EK925" s="21"/>
      <c r="EL925" s="21"/>
      <c r="EM925" s="21"/>
      <c r="EN925" s="18"/>
      <c r="EO925" s="22"/>
      <c r="EP925" s="22"/>
      <c r="EQ925" s="22"/>
      <c r="ER925" s="22"/>
      <c r="ES925" s="22"/>
      <c r="ET925" s="20"/>
      <c r="EU925" s="23"/>
      <c r="EV925" s="22"/>
      <c r="EW925" s="22"/>
      <c r="EX925" s="22"/>
      <c r="EY925" s="24"/>
      <c r="EZ925" s="25"/>
      <c r="FA925" s="25"/>
      <c r="FB925" s="25"/>
      <c r="FC925" s="25"/>
      <c r="FD925" s="25"/>
    </row>
    <row r="926" spans="1:160" ht="12.4" customHeight="1" x14ac:dyDescent="0.25">
      <c r="A926" s="290"/>
      <c r="B926" s="205"/>
      <c r="H926" s="292"/>
      <c r="M926" s="205"/>
      <c r="N926" s="205"/>
      <c r="O926" s="205"/>
      <c r="P926" s="205"/>
      <c r="Q926" s="271"/>
      <c r="R926" s="227"/>
      <c r="S926" s="205"/>
      <c r="T926" s="205"/>
      <c r="U926" s="227"/>
      <c r="V926" s="227"/>
      <c r="W926" s="227"/>
      <c r="X926" s="227"/>
      <c r="Y926" s="272"/>
      <c r="Z926" s="227"/>
      <c r="AA926" s="273"/>
      <c r="AB926" s="273"/>
      <c r="AC926" s="273"/>
      <c r="AD926" s="273"/>
      <c r="AE926" s="273"/>
      <c r="AF926" s="273"/>
      <c r="AG926" s="273"/>
      <c r="AH926" s="273"/>
      <c r="AI926" s="273"/>
      <c r="AJ926" s="273"/>
      <c r="AK926" s="273"/>
      <c r="AL926" s="273"/>
      <c r="AM926" s="273"/>
      <c r="AN926" s="273"/>
      <c r="AO926" s="273"/>
      <c r="AP926" s="273"/>
      <c r="AQ926" s="273"/>
      <c r="AR926" s="273"/>
      <c r="AS926" s="273"/>
      <c r="AT926" s="273"/>
      <c r="AU926" s="273"/>
      <c r="AV926" s="273"/>
      <c r="AW926" s="273"/>
      <c r="AX926" s="273"/>
      <c r="AY926" s="274"/>
      <c r="AZ926" s="274"/>
      <c r="BA926" s="274"/>
      <c r="BB926" s="274"/>
      <c r="BC926" s="273"/>
      <c r="BD926" s="273"/>
      <c r="BE926" s="273"/>
      <c r="BF926" s="273"/>
      <c r="BG926" s="273"/>
      <c r="BH926" s="273"/>
      <c r="BI926" s="273"/>
      <c r="BJ926" s="273"/>
      <c r="BK926" s="273"/>
      <c r="BL926" s="273"/>
      <c r="BM926" s="273"/>
      <c r="BN926" s="273"/>
      <c r="BO926" s="273"/>
      <c r="BP926" s="273"/>
      <c r="BQ926" s="273"/>
      <c r="BR926" s="273"/>
      <c r="BS926" s="273"/>
      <c r="BT926" s="273"/>
      <c r="BU926" s="273"/>
      <c r="BV926" s="273"/>
      <c r="BW926" s="273"/>
      <c r="BX926" s="273"/>
      <c r="BY926" s="273"/>
      <c r="BZ926" s="273"/>
      <c r="CA926" s="273"/>
      <c r="CB926" s="273"/>
      <c r="CC926" s="273"/>
      <c r="CD926" s="273"/>
      <c r="CE926" s="273"/>
      <c r="CF926" s="273"/>
      <c r="CG926" s="273"/>
      <c r="CH926" s="273"/>
      <c r="CI926" s="273"/>
      <c r="CJ926" s="273"/>
      <c r="CK926" s="273"/>
      <c r="CL926" s="273"/>
      <c r="CM926" s="273"/>
      <c r="CN926" s="273"/>
      <c r="CO926" s="273"/>
      <c r="CP926" s="273"/>
      <c r="CQ926" s="273"/>
      <c r="CR926" s="273"/>
      <c r="CS926" s="273"/>
      <c r="CT926" s="273"/>
      <c r="CU926" s="273"/>
      <c r="CV926" s="273"/>
      <c r="CW926" s="274"/>
      <c r="CX926" s="274"/>
      <c r="CY926" s="273"/>
      <c r="CZ926" s="273"/>
      <c r="DA926" s="273"/>
      <c r="DB926" s="273"/>
      <c r="DC926" s="273"/>
      <c r="DD926" s="273"/>
      <c r="DE926" s="273"/>
      <c r="DF926" s="273"/>
      <c r="DM926" s="16"/>
      <c r="DN926" s="16"/>
      <c r="DO926" s="17"/>
      <c r="DP926" s="12"/>
      <c r="DQ926" s="12"/>
      <c r="DR926" s="18"/>
      <c r="DS926" s="19"/>
      <c r="DT926" s="19"/>
      <c r="DU926" s="19"/>
      <c r="DV926" s="19"/>
      <c r="DW926" s="19"/>
      <c r="DX926" s="20"/>
      <c r="DY926" s="20"/>
      <c r="DZ926" s="21"/>
      <c r="EA926" s="21"/>
      <c r="EB926" s="21"/>
      <c r="EC926" s="18"/>
      <c r="ED926" s="21"/>
      <c r="EE926" s="21"/>
      <c r="EF926" s="21"/>
      <c r="EG926" s="21"/>
      <c r="EH926" s="21"/>
      <c r="EI926" s="20"/>
      <c r="EJ926" s="16"/>
      <c r="EK926" s="21"/>
      <c r="EL926" s="21"/>
      <c r="EM926" s="21"/>
      <c r="EN926" s="18"/>
      <c r="EO926" s="22"/>
      <c r="EP926" s="22"/>
      <c r="EQ926" s="22"/>
      <c r="ER926" s="22"/>
      <c r="ES926" s="22"/>
      <c r="ET926" s="20"/>
      <c r="EU926" s="23"/>
      <c r="EV926" s="22"/>
      <c r="EW926" s="22"/>
      <c r="EX926" s="22"/>
      <c r="EY926" s="24"/>
      <c r="EZ926" s="25"/>
      <c r="FA926" s="25"/>
      <c r="FB926" s="25"/>
      <c r="FC926" s="25"/>
      <c r="FD926" s="25"/>
    </row>
    <row r="927" spans="1:160" ht="12.4" customHeight="1" x14ac:dyDescent="0.25">
      <c r="A927" s="290"/>
      <c r="B927" s="205"/>
      <c r="H927" s="292"/>
      <c r="M927" s="205"/>
      <c r="N927" s="205"/>
      <c r="O927" s="205"/>
      <c r="P927" s="205"/>
      <c r="Q927" s="271"/>
      <c r="R927" s="227"/>
      <c r="S927" s="205"/>
      <c r="T927" s="205"/>
      <c r="U927" s="227"/>
      <c r="V927" s="227"/>
      <c r="W927" s="227"/>
      <c r="X927" s="227"/>
      <c r="Y927" s="272"/>
      <c r="Z927" s="227"/>
      <c r="AA927" s="273"/>
      <c r="AB927" s="273"/>
      <c r="AC927" s="273"/>
      <c r="AD927" s="273"/>
      <c r="AE927" s="273"/>
      <c r="AF927" s="273"/>
      <c r="AG927" s="273"/>
      <c r="AH927" s="273"/>
      <c r="AI927" s="274"/>
      <c r="AJ927" s="274"/>
      <c r="AK927" s="273"/>
      <c r="AL927" s="273"/>
      <c r="AM927" s="273"/>
      <c r="AN927" s="273"/>
      <c r="AO927" s="273"/>
      <c r="AP927" s="273"/>
      <c r="AQ927" s="274"/>
      <c r="AR927" s="274"/>
      <c r="AS927" s="274"/>
      <c r="AT927" s="274"/>
      <c r="AU927" s="273"/>
      <c r="AV927" s="273"/>
      <c r="AW927" s="273"/>
      <c r="AX927" s="273"/>
      <c r="AY927" s="273"/>
      <c r="AZ927" s="273"/>
      <c r="BA927" s="273"/>
      <c r="BB927" s="273"/>
      <c r="BC927" s="273"/>
      <c r="BD927" s="273"/>
      <c r="BE927" s="273"/>
      <c r="BF927" s="273"/>
      <c r="BG927" s="273"/>
      <c r="BH927" s="273"/>
      <c r="BI927" s="273"/>
      <c r="BJ927" s="273"/>
      <c r="BK927" s="273"/>
      <c r="BL927" s="273"/>
      <c r="BM927" s="273"/>
      <c r="BN927" s="273"/>
      <c r="BO927" s="273"/>
      <c r="BP927" s="273"/>
      <c r="BQ927" s="273"/>
      <c r="BR927" s="273"/>
      <c r="BS927" s="273"/>
      <c r="BT927" s="273"/>
      <c r="BU927" s="273"/>
      <c r="BV927" s="273"/>
      <c r="BW927" s="273"/>
      <c r="BX927" s="273"/>
      <c r="BY927" s="273"/>
      <c r="BZ927" s="273"/>
      <c r="CA927" s="273"/>
      <c r="CB927" s="273"/>
      <c r="CC927" s="273"/>
      <c r="CD927" s="273"/>
      <c r="CE927" s="273"/>
      <c r="CF927" s="273"/>
      <c r="CG927" s="273"/>
      <c r="CH927" s="273"/>
      <c r="CI927" s="273"/>
      <c r="CJ927" s="273"/>
      <c r="CK927" s="273"/>
      <c r="CL927" s="273"/>
      <c r="CM927" s="273"/>
      <c r="CN927" s="273"/>
      <c r="CO927" s="273"/>
      <c r="CP927" s="273"/>
      <c r="CQ927" s="273"/>
      <c r="CR927" s="273"/>
      <c r="CS927" s="273"/>
      <c r="CT927" s="273"/>
      <c r="CU927" s="274"/>
      <c r="CV927" s="274"/>
      <c r="CW927" s="274"/>
      <c r="CX927" s="274"/>
      <c r="CY927" s="273"/>
      <c r="CZ927" s="273"/>
      <c r="DA927" s="273"/>
      <c r="DB927" s="273"/>
      <c r="DC927" s="273"/>
      <c r="DD927" s="273"/>
      <c r="DE927" s="273"/>
      <c r="DF927" s="273"/>
      <c r="DM927" s="16"/>
      <c r="DN927" s="16"/>
      <c r="DO927" s="17"/>
      <c r="DP927" s="12"/>
      <c r="DQ927" s="12"/>
      <c r="DR927" s="18"/>
      <c r="DS927" s="19"/>
      <c r="DT927" s="19"/>
      <c r="DU927" s="19"/>
      <c r="DV927" s="19"/>
      <c r="DW927" s="19"/>
      <c r="DX927" s="20"/>
      <c r="DY927" s="20"/>
      <c r="DZ927" s="21"/>
      <c r="EA927" s="21"/>
      <c r="EB927" s="21"/>
      <c r="EC927" s="18"/>
      <c r="ED927" s="21"/>
      <c r="EE927" s="21"/>
      <c r="EF927" s="21"/>
      <c r="EG927" s="21"/>
      <c r="EH927" s="21"/>
      <c r="EI927" s="20"/>
      <c r="EJ927" s="16"/>
      <c r="EK927" s="21"/>
      <c r="EL927" s="21"/>
      <c r="EM927" s="21"/>
      <c r="EN927" s="18"/>
      <c r="EO927" s="22"/>
      <c r="EP927" s="22"/>
      <c r="EQ927" s="22"/>
      <c r="ER927" s="22"/>
      <c r="ES927" s="22"/>
      <c r="ET927" s="20"/>
      <c r="EU927" s="23"/>
      <c r="EV927" s="22"/>
      <c r="EW927" s="22"/>
      <c r="EX927" s="22"/>
      <c r="EY927" s="24"/>
      <c r="EZ927" s="25"/>
      <c r="FA927" s="25"/>
      <c r="FB927" s="25"/>
      <c r="FC927" s="25"/>
      <c r="FD927" s="25"/>
    </row>
    <row r="928" spans="1:160" ht="12.4" customHeight="1" x14ac:dyDescent="0.25">
      <c r="A928" s="290"/>
      <c r="B928" s="205"/>
      <c r="H928" s="292"/>
      <c r="M928" s="205"/>
      <c r="N928" s="205"/>
      <c r="O928" s="205"/>
      <c r="P928" s="205"/>
      <c r="Q928" s="271"/>
      <c r="R928" s="227"/>
      <c r="S928" s="205"/>
      <c r="T928" s="205"/>
      <c r="U928" s="227"/>
      <c r="V928" s="227"/>
      <c r="W928" s="227"/>
      <c r="X928" s="272"/>
      <c r="Y928" s="272"/>
      <c r="Z928" s="227"/>
      <c r="AA928" s="273"/>
      <c r="AB928" s="273"/>
      <c r="AC928" s="273"/>
      <c r="AD928" s="273"/>
      <c r="AE928" s="273"/>
      <c r="AF928" s="273"/>
      <c r="AG928" s="273"/>
      <c r="AH928" s="273"/>
      <c r="AI928" s="274"/>
      <c r="AJ928" s="274"/>
      <c r="AK928" s="274"/>
      <c r="AL928" s="274"/>
      <c r="AM928" s="273"/>
      <c r="AN928" s="273"/>
      <c r="AO928" s="273"/>
      <c r="AP928" s="273"/>
      <c r="AQ928" s="273"/>
      <c r="AR928" s="273"/>
      <c r="AS928" s="273"/>
      <c r="AT928" s="273"/>
      <c r="AU928" s="273"/>
      <c r="AV928" s="273"/>
      <c r="AW928" s="273"/>
      <c r="AX928" s="273"/>
      <c r="AY928" s="273"/>
      <c r="AZ928" s="273"/>
      <c r="BA928" s="273"/>
      <c r="BB928" s="273"/>
      <c r="BC928" s="273"/>
      <c r="BD928" s="273"/>
      <c r="BE928" s="273"/>
      <c r="BF928" s="273"/>
      <c r="BG928" s="273"/>
      <c r="BH928" s="273"/>
      <c r="BI928" s="273"/>
      <c r="BJ928" s="273"/>
      <c r="BK928" s="273"/>
      <c r="BL928" s="273"/>
      <c r="BM928" s="273"/>
      <c r="BN928" s="273"/>
      <c r="BO928" s="273"/>
      <c r="BP928" s="273"/>
      <c r="BQ928" s="273"/>
      <c r="BR928" s="273"/>
      <c r="BS928" s="273"/>
      <c r="BT928" s="273"/>
      <c r="BU928" s="273"/>
      <c r="BV928" s="273"/>
      <c r="BW928" s="273"/>
      <c r="BX928" s="273"/>
      <c r="BY928" s="273"/>
      <c r="BZ928" s="273"/>
      <c r="CA928" s="273"/>
      <c r="CB928" s="273"/>
      <c r="CC928" s="273"/>
      <c r="CD928" s="273"/>
      <c r="CE928" s="273"/>
      <c r="CF928" s="273"/>
      <c r="CG928" s="273"/>
      <c r="CH928" s="273"/>
      <c r="CI928" s="273"/>
      <c r="CJ928" s="273"/>
      <c r="CK928" s="273"/>
      <c r="CL928" s="273"/>
      <c r="CM928" s="273"/>
      <c r="CN928" s="273"/>
      <c r="CO928" s="273"/>
      <c r="CP928" s="273"/>
      <c r="CQ928" s="273"/>
      <c r="CR928" s="273"/>
      <c r="CS928" s="273"/>
      <c r="CT928" s="273"/>
      <c r="CU928" s="273"/>
      <c r="CV928" s="274"/>
      <c r="CW928" s="274"/>
      <c r="CX928" s="274"/>
      <c r="CY928" s="273"/>
      <c r="CZ928" s="273"/>
      <c r="DA928" s="273"/>
      <c r="DB928" s="273"/>
      <c r="DC928" s="273"/>
      <c r="DD928" s="273"/>
      <c r="DE928" s="273"/>
      <c r="DF928" s="273"/>
      <c r="DM928" s="16"/>
      <c r="DN928" s="16"/>
      <c r="DO928" s="17"/>
      <c r="DP928" s="12"/>
      <c r="DQ928" s="12"/>
      <c r="DR928" s="18"/>
      <c r="DS928" s="19"/>
      <c r="DT928" s="19"/>
      <c r="DU928" s="19"/>
      <c r="DV928" s="19"/>
      <c r="DW928" s="19"/>
      <c r="DX928" s="20"/>
      <c r="DY928" s="20"/>
      <c r="DZ928" s="21"/>
      <c r="EA928" s="21"/>
      <c r="EB928" s="21"/>
      <c r="EC928" s="18"/>
      <c r="ED928" s="21"/>
      <c r="EE928" s="21"/>
      <c r="EF928" s="21"/>
      <c r="EG928" s="21"/>
      <c r="EH928" s="21"/>
      <c r="EI928" s="20"/>
      <c r="EJ928" s="16"/>
      <c r="EK928" s="21"/>
      <c r="EL928" s="21"/>
      <c r="EM928" s="21"/>
      <c r="EN928" s="18"/>
      <c r="EO928" s="22"/>
      <c r="EP928" s="22"/>
      <c r="EQ928" s="22"/>
      <c r="ER928" s="22"/>
      <c r="ES928" s="22"/>
      <c r="ET928" s="20"/>
      <c r="EU928" s="23"/>
      <c r="EV928" s="22"/>
      <c r="EW928" s="22"/>
      <c r="EX928" s="22"/>
      <c r="EY928" s="24"/>
      <c r="EZ928" s="25"/>
      <c r="FA928" s="25"/>
      <c r="FB928" s="25"/>
      <c r="FC928" s="25"/>
      <c r="FD928" s="25"/>
    </row>
    <row r="929" spans="1:160" ht="12.4" customHeight="1" x14ac:dyDescent="0.25">
      <c r="A929" s="290"/>
      <c r="B929" s="205"/>
      <c r="H929" s="292"/>
      <c r="M929" s="205"/>
      <c r="N929" s="205"/>
      <c r="O929" s="205"/>
      <c r="P929" s="205"/>
      <c r="Q929" s="271"/>
      <c r="R929" s="227"/>
      <c r="S929" s="205"/>
      <c r="T929" s="205"/>
      <c r="U929" s="227"/>
      <c r="V929" s="227"/>
      <c r="W929" s="227"/>
      <c r="X929" s="272"/>
      <c r="Y929" s="272"/>
      <c r="Z929" s="227"/>
      <c r="AA929" s="273"/>
      <c r="AB929" s="273"/>
      <c r="AC929" s="273"/>
      <c r="AD929" s="273"/>
      <c r="AE929" s="273"/>
      <c r="AF929" s="273"/>
      <c r="AG929" s="273"/>
      <c r="AH929" s="273"/>
      <c r="AI929" s="274"/>
      <c r="AJ929" s="274"/>
      <c r="AK929" s="274"/>
      <c r="AL929" s="274"/>
      <c r="AM929" s="273"/>
      <c r="AN929" s="273"/>
      <c r="AO929" s="273"/>
      <c r="AP929" s="273"/>
      <c r="AQ929" s="273"/>
      <c r="AR929" s="273"/>
      <c r="AS929" s="273"/>
      <c r="AT929" s="273"/>
      <c r="AU929" s="273"/>
      <c r="AV929" s="273"/>
      <c r="AW929" s="273"/>
      <c r="AX929" s="273"/>
      <c r="AY929" s="273"/>
      <c r="AZ929" s="273"/>
      <c r="BA929" s="273"/>
      <c r="BB929" s="273"/>
      <c r="BC929" s="273"/>
      <c r="BD929" s="273"/>
      <c r="BE929" s="273"/>
      <c r="BF929" s="273"/>
      <c r="BG929" s="273"/>
      <c r="BH929" s="273"/>
      <c r="BI929" s="273"/>
      <c r="BJ929" s="273"/>
      <c r="BK929" s="273"/>
      <c r="BL929" s="273"/>
      <c r="BM929" s="273"/>
      <c r="BN929" s="273"/>
      <c r="BO929" s="273"/>
      <c r="BP929" s="273"/>
      <c r="BQ929" s="273"/>
      <c r="BR929" s="273"/>
      <c r="BS929" s="273"/>
      <c r="BT929" s="273"/>
      <c r="BU929" s="273"/>
      <c r="BV929" s="273"/>
      <c r="BW929" s="273"/>
      <c r="BX929" s="273"/>
      <c r="BY929" s="273"/>
      <c r="BZ929" s="273"/>
      <c r="CA929" s="273"/>
      <c r="CB929" s="273"/>
      <c r="CC929" s="273"/>
      <c r="CD929" s="273"/>
      <c r="CE929" s="273"/>
      <c r="CF929" s="273"/>
      <c r="CG929" s="273"/>
      <c r="CH929" s="273"/>
      <c r="CI929" s="273"/>
      <c r="CJ929" s="273"/>
      <c r="CK929" s="273"/>
      <c r="CL929" s="273"/>
      <c r="CM929" s="273"/>
      <c r="CN929" s="273"/>
      <c r="CO929" s="273"/>
      <c r="CP929" s="273"/>
      <c r="CQ929" s="273"/>
      <c r="CR929" s="273"/>
      <c r="CS929" s="273"/>
      <c r="CT929" s="273"/>
      <c r="CU929" s="273"/>
      <c r="CV929" s="273"/>
      <c r="CW929" s="273"/>
      <c r="CX929" s="273"/>
      <c r="CY929" s="273"/>
      <c r="CZ929" s="273"/>
      <c r="DA929" s="273"/>
      <c r="DB929" s="273"/>
      <c r="DC929" s="273"/>
      <c r="DD929" s="273"/>
      <c r="DE929" s="273"/>
      <c r="DF929" s="273"/>
      <c r="DM929" s="16"/>
      <c r="DN929" s="16"/>
      <c r="DO929" s="17"/>
      <c r="DP929" s="12"/>
      <c r="DQ929" s="12"/>
      <c r="DR929" s="18"/>
      <c r="DS929" s="19"/>
      <c r="DT929" s="19"/>
      <c r="DU929" s="19"/>
      <c r="DV929" s="19"/>
      <c r="DW929" s="19"/>
      <c r="DX929" s="20"/>
      <c r="DY929" s="20"/>
      <c r="DZ929" s="21"/>
      <c r="EA929" s="21"/>
      <c r="EB929" s="21"/>
      <c r="EC929" s="18"/>
      <c r="ED929" s="21"/>
      <c r="EE929" s="21"/>
      <c r="EF929" s="21"/>
      <c r="EG929" s="21"/>
      <c r="EH929" s="21"/>
      <c r="EI929" s="20"/>
      <c r="EJ929" s="16"/>
      <c r="EK929" s="21"/>
      <c r="EL929" s="21"/>
      <c r="EM929" s="21"/>
      <c r="EN929" s="18"/>
      <c r="EO929" s="22"/>
      <c r="EP929" s="22"/>
      <c r="EQ929" s="22"/>
      <c r="ER929" s="22"/>
      <c r="ES929" s="22"/>
      <c r="ET929" s="20"/>
      <c r="EU929" s="23"/>
      <c r="EV929" s="22"/>
      <c r="EW929" s="22"/>
      <c r="EX929" s="22"/>
      <c r="EY929" s="24"/>
      <c r="EZ929" s="25"/>
      <c r="FA929" s="25"/>
      <c r="FB929" s="25"/>
      <c r="FC929" s="25"/>
      <c r="FD929" s="25"/>
    </row>
    <row r="930" spans="1:160" ht="12.4" customHeight="1" x14ac:dyDescent="0.25">
      <c r="A930" s="290"/>
      <c r="B930" s="205"/>
      <c r="H930" s="292"/>
      <c r="M930" s="205"/>
      <c r="N930" s="205"/>
      <c r="O930" s="205"/>
      <c r="P930" s="205"/>
      <c r="Q930" s="271"/>
      <c r="R930" s="227"/>
      <c r="S930" s="205"/>
      <c r="T930" s="205"/>
      <c r="U930" s="227"/>
      <c r="V930" s="227"/>
      <c r="W930" s="227"/>
      <c r="X930" s="227"/>
      <c r="Y930" s="272"/>
      <c r="Z930" s="227"/>
      <c r="AA930" s="273"/>
      <c r="AB930" s="273"/>
      <c r="AC930" s="273"/>
      <c r="AD930" s="273"/>
      <c r="AE930" s="273"/>
      <c r="AF930" s="273"/>
      <c r="AG930" s="273"/>
      <c r="AH930" s="273"/>
      <c r="AI930" s="274"/>
      <c r="AJ930" s="274"/>
      <c r="AK930" s="274"/>
      <c r="AL930" s="274"/>
      <c r="AM930" s="273"/>
      <c r="AN930" s="273"/>
      <c r="AO930" s="273"/>
      <c r="AP930" s="273"/>
      <c r="AQ930" s="273"/>
      <c r="AR930" s="273"/>
      <c r="AS930" s="273"/>
      <c r="AT930" s="273"/>
      <c r="AU930" s="273"/>
      <c r="AV930" s="273"/>
      <c r="AW930" s="273"/>
      <c r="AX930" s="273"/>
      <c r="AY930" s="273"/>
      <c r="AZ930" s="273"/>
      <c r="BA930" s="273"/>
      <c r="BB930" s="273"/>
      <c r="BC930" s="273"/>
      <c r="BD930" s="273"/>
      <c r="BE930" s="273"/>
      <c r="BF930" s="273"/>
      <c r="BG930" s="273"/>
      <c r="BH930" s="273"/>
      <c r="BI930" s="273"/>
      <c r="BJ930" s="273"/>
      <c r="BK930" s="273"/>
      <c r="BL930" s="273"/>
      <c r="BM930" s="273"/>
      <c r="BN930" s="273"/>
      <c r="BO930" s="273"/>
      <c r="BP930" s="273"/>
      <c r="BQ930" s="273"/>
      <c r="BR930" s="273"/>
      <c r="BS930" s="273"/>
      <c r="BT930" s="273"/>
      <c r="BU930" s="273"/>
      <c r="BV930" s="273"/>
      <c r="BW930" s="273"/>
      <c r="BX930" s="273"/>
      <c r="BY930" s="273"/>
      <c r="BZ930" s="273"/>
      <c r="CA930" s="273"/>
      <c r="CB930" s="273"/>
      <c r="CC930" s="273"/>
      <c r="CD930" s="273"/>
      <c r="CE930" s="273"/>
      <c r="CF930" s="273"/>
      <c r="CG930" s="273"/>
      <c r="CH930" s="273"/>
      <c r="CI930" s="273"/>
      <c r="CJ930" s="273"/>
      <c r="CK930" s="273"/>
      <c r="CL930" s="273"/>
      <c r="CM930" s="273"/>
      <c r="CN930" s="273"/>
      <c r="CO930" s="273"/>
      <c r="CP930" s="273"/>
      <c r="CQ930" s="273"/>
      <c r="CR930" s="273"/>
      <c r="CS930" s="273"/>
      <c r="CT930" s="273"/>
      <c r="CU930" s="274"/>
      <c r="CV930" s="273"/>
      <c r="CW930" s="273"/>
      <c r="CX930" s="273"/>
      <c r="CY930" s="273"/>
      <c r="CZ930" s="273"/>
      <c r="DA930" s="273"/>
      <c r="DB930" s="273"/>
      <c r="DC930" s="273"/>
      <c r="DD930" s="273"/>
      <c r="DE930" s="273"/>
      <c r="DF930" s="273"/>
      <c r="DM930" s="16"/>
      <c r="DN930" s="16"/>
      <c r="DO930" s="17"/>
      <c r="DP930" s="12"/>
      <c r="DQ930" s="12"/>
      <c r="DR930" s="18"/>
      <c r="DS930" s="19"/>
      <c r="DT930" s="19"/>
      <c r="DU930" s="19"/>
      <c r="DV930" s="19"/>
      <c r="DW930" s="19"/>
      <c r="DX930" s="20"/>
      <c r="DY930" s="20"/>
      <c r="DZ930" s="21"/>
      <c r="EA930" s="21"/>
      <c r="EB930" s="21"/>
      <c r="EC930" s="18"/>
      <c r="ED930" s="21"/>
      <c r="EE930" s="21"/>
      <c r="EF930" s="21"/>
      <c r="EG930" s="21"/>
      <c r="EH930" s="21"/>
      <c r="EI930" s="20"/>
      <c r="EJ930" s="16"/>
      <c r="EK930" s="21"/>
      <c r="EL930" s="21"/>
      <c r="EM930" s="21"/>
      <c r="EN930" s="18"/>
      <c r="EO930" s="22"/>
      <c r="EP930" s="22"/>
      <c r="EQ930" s="22"/>
      <c r="ER930" s="22"/>
      <c r="ES930" s="22"/>
      <c r="ET930" s="20"/>
      <c r="EU930" s="23"/>
      <c r="EV930" s="22"/>
      <c r="EW930" s="22"/>
      <c r="EX930" s="22"/>
      <c r="EY930" s="24"/>
      <c r="EZ930" s="25"/>
      <c r="FA930" s="25"/>
      <c r="FB930" s="25"/>
      <c r="FC930" s="25"/>
      <c r="FD930" s="25"/>
    </row>
    <row r="931" spans="1:160" ht="12.4" customHeight="1" x14ac:dyDescent="0.25">
      <c r="A931" s="290"/>
      <c r="B931" s="205"/>
      <c r="H931" s="292"/>
      <c r="M931" s="205"/>
      <c r="N931" s="205"/>
      <c r="O931" s="205"/>
      <c r="P931" s="205"/>
      <c r="Q931" s="271"/>
      <c r="R931" s="227"/>
      <c r="S931" s="205"/>
      <c r="T931" s="205"/>
      <c r="U931" s="227"/>
      <c r="V931" s="227"/>
      <c r="W931" s="227"/>
      <c r="X931" s="272"/>
      <c r="Y931" s="272"/>
      <c r="Z931" s="227"/>
      <c r="AA931" s="273"/>
      <c r="AB931" s="273"/>
      <c r="AC931" s="273"/>
      <c r="AD931" s="274"/>
      <c r="AE931" s="273"/>
      <c r="AF931" s="273"/>
      <c r="AG931" s="273"/>
      <c r="AH931" s="274"/>
      <c r="AI931" s="273"/>
      <c r="AJ931" s="273"/>
      <c r="AK931" s="273"/>
      <c r="AL931" s="274"/>
      <c r="AM931" s="273"/>
      <c r="AN931" s="273"/>
      <c r="AO931" s="273"/>
      <c r="AP931" s="274"/>
      <c r="AQ931" s="273"/>
      <c r="AR931" s="273"/>
      <c r="AS931" s="273"/>
      <c r="AT931" s="274"/>
      <c r="AU931" s="273"/>
      <c r="AV931" s="273"/>
      <c r="AW931" s="273"/>
      <c r="AX931" s="274"/>
      <c r="AY931" s="274"/>
      <c r="AZ931" s="274"/>
      <c r="BA931" s="274"/>
      <c r="BB931" s="274"/>
      <c r="BC931" s="273"/>
      <c r="BD931" s="273"/>
      <c r="BE931" s="273"/>
      <c r="BF931" s="274"/>
      <c r="BG931" s="273"/>
      <c r="BH931" s="273"/>
      <c r="BI931" s="273"/>
      <c r="BJ931" s="274"/>
      <c r="BK931" s="273"/>
      <c r="BL931" s="273"/>
      <c r="BM931" s="273"/>
      <c r="BN931" s="274"/>
      <c r="BO931" s="273"/>
      <c r="BP931" s="273"/>
      <c r="BQ931" s="273"/>
      <c r="BR931" s="274"/>
      <c r="BS931" s="273"/>
      <c r="BT931" s="273"/>
      <c r="BU931" s="273"/>
      <c r="BV931" s="274"/>
      <c r="BW931" s="273"/>
      <c r="BX931" s="273"/>
      <c r="BY931" s="273"/>
      <c r="BZ931" s="274"/>
      <c r="CA931" s="273"/>
      <c r="CB931" s="273"/>
      <c r="CC931" s="273"/>
      <c r="CD931" s="274"/>
      <c r="CE931" s="273"/>
      <c r="CF931" s="273"/>
      <c r="CG931" s="273"/>
      <c r="CH931" s="274"/>
      <c r="CI931" s="273"/>
      <c r="CJ931" s="273"/>
      <c r="CK931" s="273"/>
      <c r="CL931" s="274"/>
      <c r="CM931" s="273"/>
      <c r="CN931" s="273"/>
      <c r="CO931" s="273"/>
      <c r="CP931" s="274"/>
      <c r="CQ931" s="273"/>
      <c r="CR931" s="273"/>
      <c r="CS931" s="273"/>
      <c r="CT931" s="274"/>
      <c r="CU931" s="273"/>
      <c r="CV931" s="273"/>
      <c r="CW931" s="273"/>
      <c r="CX931" s="274"/>
      <c r="CY931" s="273"/>
      <c r="CZ931" s="273"/>
      <c r="DA931" s="273"/>
      <c r="DB931" s="274"/>
      <c r="DC931" s="273"/>
      <c r="DD931" s="273"/>
      <c r="DE931" s="273"/>
      <c r="DF931" s="274"/>
      <c r="DM931" s="16"/>
      <c r="DN931" s="16"/>
      <c r="DO931" s="17"/>
      <c r="DP931" s="12"/>
      <c r="DQ931" s="12"/>
      <c r="DR931" s="18"/>
      <c r="DS931" s="19"/>
      <c r="DT931" s="19"/>
      <c r="DU931" s="19"/>
      <c r="DV931" s="19"/>
      <c r="DW931" s="19"/>
      <c r="DX931" s="20"/>
      <c r="DY931" s="20"/>
      <c r="DZ931" s="21"/>
      <c r="EA931" s="21"/>
      <c r="EB931" s="21"/>
      <c r="EC931" s="18"/>
      <c r="ED931" s="21"/>
      <c r="EE931" s="21"/>
      <c r="EF931" s="21"/>
      <c r="EG931" s="21"/>
      <c r="EH931" s="21"/>
      <c r="EI931" s="20"/>
      <c r="EJ931" s="16"/>
      <c r="EK931" s="21"/>
      <c r="EL931" s="21"/>
      <c r="EM931" s="21"/>
      <c r="EN931" s="18"/>
      <c r="EO931" s="22"/>
      <c r="EP931" s="22"/>
      <c r="EQ931" s="22"/>
      <c r="ER931" s="22"/>
      <c r="ES931" s="22"/>
      <c r="ET931" s="20"/>
      <c r="EU931" s="23"/>
      <c r="EV931" s="22"/>
      <c r="EW931" s="22"/>
      <c r="EX931" s="22"/>
      <c r="EY931" s="24"/>
      <c r="EZ931" s="25"/>
      <c r="FA931" s="25"/>
      <c r="FB931" s="25"/>
      <c r="FC931" s="25"/>
      <c r="FD931" s="25"/>
    </row>
    <row r="932" spans="1:160" ht="12.4" customHeight="1" x14ac:dyDescent="0.25">
      <c r="A932" s="290"/>
      <c r="B932" s="205"/>
      <c r="H932" s="292"/>
      <c r="M932" s="205"/>
      <c r="N932" s="205"/>
      <c r="O932" s="205"/>
      <c r="P932" s="205"/>
      <c r="Q932" s="271"/>
      <c r="R932" s="227"/>
      <c r="S932" s="205"/>
      <c r="T932" s="205"/>
      <c r="U932" s="227"/>
      <c r="V932" s="227"/>
      <c r="W932" s="227"/>
      <c r="X932" s="227"/>
      <c r="Y932" s="272"/>
      <c r="Z932" s="227"/>
      <c r="AA932" s="273"/>
      <c r="AB932" s="273"/>
      <c r="AC932" s="273"/>
      <c r="AD932" s="273"/>
      <c r="AE932" s="273"/>
      <c r="AF932" s="273"/>
      <c r="AG932" s="273"/>
      <c r="AH932" s="273"/>
      <c r="AI932" s="274"/>
      <c r="AJ932" s="274"/>
      <c r="AK932" s="274"/>
      <c r="AL932" s="274"/>
      <c r="AM932" s="273"/>
      <c r="AN932" s="273"/>
      <c r="AO932" s="273"/>
      <c r="AP932" s="273"/>
      <c r="AQ932" s="274"/>
      <c r="AR932" s="274"/>
      <c r="AS932" s="274"/>
      <c r="AT932" s="274"/>
      <c r="AU932" s="273"/>
      <c r="AV932" s="273"/>
      <c r="AW932" s="273"/>
      <c r="AX932" s="273"/>
      <c r="AY932" s="273"/>
      <c r="AZ932" s="273"/>
      <c r="BA932" s="273"/>
      <c r="BB932" s="273"/>
      <c r="BC932" s="273"/>
      <c r="BD932" s="273"/>
      <c r="BE932" s="273"/>
      <c r="BF932" s="273"/>
      <c r="BG932" s="273"/>
      <c r="BH932" s="273"/>
      <c r="BI932" s="273"/>
      <c r="BJ932" s="273"/>
      <c r="BK932" s="273"/>
      <c r="BL932" s="273"/>
      <c r="BM932" s="273"/>
      <c r="BN932" s="273"/>
      <c r="BO932" s="273"/>
      <c r="BP932" s="273"/>
      <c r="BQ932" s="273"/>
      <c r="BR932" s="273"/>
      <c r="BS932" s="273"/>
      <c r="BT932" s="273"/>
      <c r="BU932" s="273"/>
      <c r="BV932" s="273"/>
      <c r="BW932" s="273"/>
      <c r="BX932" s="273"/>
      <c r="BY932" s="273"/>
      <c r="BZ932" s="273"/>
      <c r="CA932" s="273"/>
      <c r="CB932" s="273"/>
      <c r="CC932" s="273"/>
      <c r="CD932" s="273"/>
      <c r="CE932" s="273"/>
      <c r="CF932" s="273"/>
      <c r="CG932" s="273"/>
      <c r="CH932" s="273"/>
      <c r="CI932" s="273"/>
      <c r="CJ932" s="273"/>
      <c r="CK932" s="273"/>
      <c r="CL932" s="273"/>
      <c r="CM932" s="273"/>
      <c r="CN932" s="273"/>
      <c r="CO932" s="273"/>
      <c r="CP932" s="273"/>
      <c r="CQ932" s="273"/>
      <c r="CR932" s="273"/>
      <c r="CS932" s="273"/>
      <c r="CT932" s="273"/>
      <c r="CU932" s="273"/>
      <c r="CV932" s="273"/>
      <c r="CW932" s="273"/>
      <c r="CX932" s="273"/>
      <c r="CY932" s="273"/>
      <c r="CZ932" s="273"/>
      <c r="DA932" s="273"/>
      <c r="DB932" s="273"/>
      <c r="DC932" s="273"/>
      <c r="DD932" s="273"/>
      <c r="DE932" s="273"/>
      <c r="DF932" s="273"/>
      <c r="DM932" s="16"/>
      <c r="DN932" s="16"/>
      <c r="DO932" s="17"/>
      <c r="DP932" s="12"/>
      <c r="DQ932" s="12"/>
      <c r="DR932" s="18"/>
      <c r="DS932" s="19"/>
      <c r="DT932" s="19"/>
      <c r="DU932" s="19"/>
      <c r="DV932" s="19"/>
      <c r="DW932" s="19"/>
      <c r="DX932" s="20"/>
      <c r="DY932" s="20"/>
      <c r="DZ932" s="21"/>
      <c r="EA932" s="21"/>
      <c r="EB932" s="21"/>
      <c r="EC932" s="18"/>
      <c r="ED932" s="21"/>
      <c r="EE932" s="21"/>
      <c r="EF932" s="21"/>
      <c r="EG932" s="21"/>
      <c r="EH932" s="21"/>
      <c r="EI932" s="20"/>
      <c r="EJ932" s="16"/>
      <c r="EK932" s="21"/>
      <c r="EL932" s="21"/>
      <c r="EM932" s="21"/>
      <c r="EN932" s="18"/>
      <c r="EO932" s="22"/>
      <c r="EP932" s="22"/>
      <c r="EQ932" s="22"/>
      <c r="ER932" s="22"/>
      <c r="ES932" s="22"/>
      <c r="ET932" s="20"/>
      <c r="EU932" s="23"/>
      <c r="EV932" s="22"/>
      <c r="EW932" s="22"/>
      <c r="EX932" s="22"/>
      <c r="EY932" s="24"/>
      <c r="EZ932" s="25"/>
      <c r="FA932" s="25"/>
      <c r="FB932" s="25"/>
      <c r="FC932" s="25"/>
      <c r="FD932" s="25"/>
    </row>
    <row r="933" spans="1:160" ht="12.4" customHeight="1" x14ac:dyDescent="0.25">
      <c r="A933" s="290"/>
      <c r="B933" s="205"/>
      <c r="H933" s="292"/>
      <c r="M933" s="205"/>
      <c r="N933" s="205"/>
      <c r="O933" s="205"/>
      <c r="P933" s="205"/>
      <c r="Q933" s="271"/>
      <c r="R933" s="227"/>
      <c r="S933" s="205"/>
      <c r="T933" s="205"/>
      <c r="U933" s="227"/>
      <c r="V933" s="227"/>
      <c r="W933" s="227"/>
      <c r="X933" s="272"/>
      <c r="Y933" s="272"/>
      <c r="Z933" s="227"/>
      <c r="AA933" s="273"/>
      <c r="AB933" s="273"/>
      <c r="AC933" s="273"/>
      <c r="AD933" s="273"/>
      <c r="AE933" s="273"/>
      <c r="AF933" s="273"/>
      <c r="AG933" s="273"/>
      <c r="AH933" s="273"/>
      <c r="AI933" s="274"/>
      <c r="AJ933" s="274"/>
      <c r="AK933" s="274"/>
      <c r="AL933" s="274"/>
      <c r="AM933" s="273"/>
      <c r="AN933" s="273"/>
      <c r="AO933" s="273"/>
      <c r="AP933" s="273"/>
      <c r="AQ933" s="273"/>
      <c r="AR933" s="273"/>
      <c r="AS933" s="273"/>
      <c r="AT933" s="273"/>
      <c r="AU933" s="273"/>
      <c r="AV933" s="273"/>
      <c r="AW933" s="273"/>
      <c r="AX933" s="273"/>
      <c r="AY933" s="273"/>
      <c r="AZ933" s="273"/>
      <c r="BA933" s="273"/>
      <c r="BB933" s="273"/>
      <c r="BC933" s="273"/>
      <c r="BD933" s="273"/>
      <c r="BE933" s="273"/>
      <c r="BF933" s="273"/>
      <c r="BG933" s="273"/>
      <c r="BH933" s="273"/>
      <c r="BI933" s="273"/>
      <c r="BJ933" s="273"/>
      <c r="BK933" s="273"/>
      <c r="BL933" s="273"/>
      <c r="BM933" s="273"/>
      <c r="BN933" s="273"/>
      <c r="BO933" s="273"/>
      <c r="BP933" s="273"/>
      <c r="BQ933" s="273"/>
      <c r="BR933" s="273"/>
      <c r="BS933" s="273"/>
      <c r="BT933" s="273"/>
      <c r="BU933" s="273"/>
      <c r="BV933" s="273"/>
      <c r="BW933" s="273"/>
      <c r="BX933" s="273"/>
      <c r="BY933" s="273"/>
      <c r="BZ933" s="273"/>
      <c r="CA933" s="273"/>
      <c r="CB933" s="273"/>
      <c r="CC933" s="273"/>
      <c r="CD933" s="273"/>
      <c r="CE933" s="273"/>
      <c r="CF933" s="273"/>
      <c r="CG933" s="273"/>
      <c r="CH933" s="273"/>
      <c r="CI933" s="273"/>
      <c r="CJ933" s="273"/>
      <c r="CK933" s="273"/>
      <c r="CL933" s="273"/>
      <c r="CM933" s="273"/>
      <c r="CN933" s="273"/>
      <c r="CO933" s="273"/>
      <c r="CP933" s="273"/>
      <c r="CQ933" s="273"/>
      <c r="CR933" s="273"/>
      <c r="CS933" s="273"/>
      <c r="CT933" s="273"/>
      <c r="CU933" s="274"/>
      <c r="CV933" s="274"/>
      <c r="CW933" s="274"/>
      <c r="CX933" s="274"/>
      <c r="CY933" s="273"/>
      <c r="CZ933" s="273"/>
      <c r="DA933" s="273"/>
      <c r="DB933" s="273"/>
      <c r="DC933" s="273"/>
      <c r="DD933" s="273"/>
      <c r="DE933" s="273"/>
      <c r="DF933" s="273"/>
      <c r="DM933" s="16"/>
      <c r="DN933" s="16"/>
      <c r="DO933" s="17"/>
      <c r="DP933" s="12"/>
      <c r="DQ933" s="12"/>
      <c r="DR933" s="18"/>
      <c r="DS933" s="19"/>
      <c r="DT933" s="19"/>
      <c r="DU933" s="19"/>
      <c r="DV933" s="19"/>
      <c r="DW933" s="19"/>
      <c r="DX933" s="20"/>
      <c r="DY933" s="20"/>
      <c r="DZ933" s="21"/>
      <c r="EA933" s="21"/>
      <c r="EB933" s="21"/>
      <c r="EC933" s="18"/>
      <c r="ED933" s="21"/>
      <c r="EE933" s="21"/>
      <c r="EF933" s="21"/>
      <c r="EG933" s="21"/>
      <c r="EH933" s="21"/>
      <c r="EI933" s="20"/>
      <c r="EJ933" s="16"/>
      <c r="EK933" s="21"/>
      <c r="EL933" s="21"/>
      <c r="EM933" s="21"/>
      <c r="EN933" s="18"/>
      <c r="EO933" s="22"/>
      <c r="EP933" s="22"/>
      <c r="EQ933" s="22"/>
      <c r="ER933" s="22"/>
      <c r="ES933" s="22"/>
      <c r="ET933" s="20"/>
      <c r="EU933" s="23"/>
      <c r="EV933" s="22"/>
      <c r="EW933" s="22"/>
      <c r="EX933" s="22"/>
      <c r="EY933" s="24"/>
      <c r="EZ933" s="25"/>
      <c r="FA933" s="25"/>
      <c r="FB933" s="25"/>
      <c r="FC933" s="25"/>
      <c r="FD933" s="25"/>
    </row>
    <row r="934" spans="1:160" ht="12.4" customHeight="1" x14ac:dyDescent="0.25">
      <c r="A934" s="290"/>
      <c r="B934" s="205"/>
      <c r="H934" s="292"/>
      <c r="M934" s="205"/>
      <c r="N934" s="205"/>
      <c r="O934" s="205"/>
      <c r="P934" s="205"/>
      <c r="Q934" s="271"/>
      <c r="R934" s="227"/>
      <c r="S934" s="205"/>
      <c r="T934" s="205"/>
      <c r="U934" s="227"/>
      <c r="V934" s="227"/>
      <c r="W934" s="227"/>
      <c r="X934" s="272"/>
      <c r="Y934" s="272"/>
      <c r="Z934" s="227"/>
      <c r="AA934" s="273"/>
      <c r="AB934" s="273"/>
      <c r="AC934" s="273"/>
      <c r="AD934" s="273"/>
      <c r="AE934" s="273"/>
      <c r="AF934" s="273"/>
      <c r="AG934" s="273"/>
      <c r="AH934" s="273"/>
      <c r="AI934" s="273"/>
      <c r="AJ934" s="273"/>
      <c r="AK934" s="274"/>
      <c r="AL934" s="274"/>
      <c r="AM934" s="273"/>
      <c r="AN934" s="273"/>
      <c r="AO934" s="273"/>
      <c r="AP934" s="273"/>
      <c r="AQ934" s="274"/>
      <c r="AR934" s="274"/>
      <c r="AS934" s="274"/>
      <c r="AT934" s="274"/>
      <c r="AU934" s="273"/>
      <c r="AV934" s="273"/>
      <c r="AW934" s="273"/>
      <c r="AX934" s="273"/>
      <c r="AY934" s="273"/>
      <c r="AZ934" s="273"/>
      <c r="BA934" s="273"/>
      <c r="BB934" s="273"/>
      <c r="BC934" s="273"/>
      <c r="BD934" s="273"/>
      <c r="BE934" s="273"/>
      <c r="BF934" s="273"/>
      <c r="BG934" s="273"/>
      <c r="BH934" s="273"/>
      <c r="BI934" s="273"/>
      <c r="BJ934" s="273"/>
      <c r="BK934" s="273"/>
      <c r="BL934" s="273"/>
      <c r="BM934" s="273"/>
      <c r="BN934" s="273"/>
      <c r="BO934" s="273"/>
      <c r="BP934" s="273"/>
      <c r="BQ934" s="273"/>
      <c r="BR934" s="273"/>
      <c r="BS934" s="273"/>
      <c r="BT934" s="273"/>
      <c r="BU934" s="273"/>
      <c r="BV934" s="273"/>
      <c r="BW934" s="273"/>
      <c r="BX934" s="273"/>
      <c r="BY934" s="273"/>
      <c r="BZ934" s="273"/>
      <c r="CA934" s="273"/>
      <c r="CB934" s="273"/>
      <c r="CC934" s="273"/>
      <c r="CD934" s="273"/>
      <c r="CE934" s="273"/>
      <c r="CF934" s="273"/>
      <c r="CG934" s="273"/>
      <c r="CH934" s="273"/>
      <c r="CI934" s="273"/>
      <c r="CJ934" s="273"/>
      <c r="CK934" s="273"/>
      <c r="CL934" s="273"/>
      <c r="CM934" s="273"/>
      <c r="CN934" s="273"/>
      <c r="CO934" s="273"/>
      <c r="CP934" s="273"/>
      <c r="CQ934" s="273"/>
      <c r="CR934" s="273"/>
      <c r="CS934" s="273"/>
      <c r="CT934" s="273"/>
      <c r="CU934" s="273"/>
      <c r="CV934" s="274"/>
      <c r="CW934" s="274"/>
      <c r="CX934" s="274"/>
      <c r="CY934" s="273"/>
      <c r="CZ934" s="273"/>
      <c r="DA934" s="273"/>
      <c r="DB934" s="273"/>
      <c r="DC934" s="273"/>
      <c r="DD934" s="273"/>
      <c r="DE934" s="273"/>
      <c r="DF934" s="273"/>
      <c r="DM934" s="16"/>
      <c r="DN934" s="16"/>
      <c r="DO934" s="17"/>
      <c r="DP934" s="12"/>
      <c r="DQ934" s="12"/>
      <c r="DR934" s="18"/>
      <c r="DS934" s="19"/>
      <c r="DT934" s="19"/>
      <c r="DU934" s="19"/>
      <c r="DV934" s="19"/>
      <c r="DW934" s="19"/>
      <c r="DX934" s="20"/>
      <c r="DY934" s="20"/>
      <c r="DZ934" s="21"/>
      <c r="EA934" s="21"/>
      <c r="EB934" s="21"/>
      <c r="EC934" s="18"/>
      <c r="ED934" s="21"/>
      <c r="EE934" s="21"/>
      <c r="EF934" s="21"/>
      <c r="EG934" s="21"/>
      <c r="EH934" s="21"/>
      <c r="EI934" s="20"/>
      <c r="EJ934" s="16"/>
      <c r="EK934" s="21"/>
      <c r="EL934" s="21"/>
      <c r="EM934" s="21"/>
      <c r="EN934" s="18"/>
      <c r="EO934" s="22"/>
      <c r="EP934" s="22"/>
      <c r="EQ934" s="22"/>
      <c r="ER934" s="22"/>
      <c r="ES934" s="22"/>
      <c r="ET934" s="20"/>
      <c r="EU934" s="23"/>
      <c r="EV934" s="22"/>
      <c r="EW934" s="22"/>
      <c r="EX934" s="22"/>
      <c r="EY934" s="24"/>
      <c r="EZ934" s="25"/>
      <c r="FA934" s="25"/>
      <c r="FB934" s="25"/>
      <c r="FC934" s="25"/>
      <c r="FD934" s="25"/>
    </row>
    <row r="935" spans="1:160" ht="12.4" customHeight="1" x14ac:dyDescent="0.25">
      <c r="A935" s="290"/>
      <c r="B935" s="205"/>
      <c r="H935" s="292"/>
      <c r="M935" s="205"/>
      <c r="N935" s="205"/>
      <c r="O935" s="205"/>
      <c r="P935" s="205"/>
      <c r="Q935" s="271"/>
      <c r="R935" s="227"/>
      <c r="S935" s="205"/>
      <c r="T935" s="205"/>
      <c r="U935" s="227"/>
      <c r="V935" s="227"/>
      <c r="W935" s="227"/>
      <c r="X935" s="272"/>
      <c r="Y935" s="272"/>
      <c r="Z935" s="227"/>
      <c r="AA935" s="273"/>
      <c r="AB935" s="273"/>
      <c r="AC935" s="273"/>
      <c r="AD935" s="273"/>
      <c r="AE935" s="273"/>
      <c r="AF935" s="273"/>
      <c r="AG935" s="273"/>
      <c r="AH935" s="273"/>
      <c r="AI935" s="273"/>
      <c r="AJ935" s="273"/>
      <c r="AK935" s="273"/>
      <c r="AL935" s="273"/>
      <c r="AM935" s="273"/>
      <c r="AN935" s="273"/>
      <c r="AO935" s="273"/>
      <c r="AP935" s="273"/>
      <c r="AQ935" s="273"/>
      <c r="AR935" s="273"/>
      <c r="AS935" s="273"/>
      <c r="AT935" s="273"/>
      <c r="AU935" s="273"/>
      <c r="AV935" s="273"/>
      <c r="AW935" s="273"/>
      <c r="AX935" s="273"/>
      <c r="AY935" s="274"/>
      <c r="AZ935" s="274"/>
      <c r="BA935" s="274"/>
      <c r="BB935" s="274"/>
      <c r="BC935" s="273"/>
      <c r="BD935" s="273"/>
      <c r="BE935" s="273"/>
      <c r="BF935" s="273"/>
      <c r="BG935" s="273"/>
      <c r="BH935" s="273"/>
      <c r="BI935" s="273"/>
      <c r="BJ935" s="273"/>
      <c r="BK935" s="273"/>
      <c r="BL935" s="273"/>
      <c r="BM935" s="273"/>
      <c r="BN935" s="273"/>
      <c r="BO935" s="273"/>
      <c r="BP935" s="273"/>
      <c r="BQ935" s="273"/>
      <c r="BR935" s="273"/>
      <c r="BS935" s="273"/>
      <c r="BT935" s="273"/>
      <c r="BU935" s="273"/>
      <c r="BV935" s="273"/>
      <c r="BW935" s="273"/>
      <c r="BX935" s="273"/>
      <c r="BY935" s="273"/>
      <c r="BZ935" s="273"/>
      <c r="CA935" s="273"/>
      <c r="CB935" s="273"/>
      <c r="CC935" s="273"/>
      <c r="CD935" s="273"/>
      <c r="CE935" s="273"/>
      <c r="CF935" s="273"/>
      <c r="CG935" s="273"/>
      <c r="CH935" s="273"/>
      <c r="CI935" s="273"/>
      <c r="CJ935" s="273"/>
      <c r="CK935" s="273"/>
      <c r="CL935" s="273"/>
      <c r="CM935" s="273"/>
      <c r="CN935" s="273"/>
      <c r="CO935" s="273"/>
      <c r="CP935" s="273"/>
      <c r="CQ935" s="273"/>
      <c r="CR935" s="273"/>
      <c r="CS935" s="273"/>
      <c r="CT935" s="273"/>
      <c r="CU935" s="274"/>
      <c r="CV935" s="274"/>
      <c r="CW935" s="274"/>
      <c r="CX935" s="274"/>
      <c r="CY935" s="273"/>
      <c r="CZ935" s="273"/>
      <c r="DA935" s="273"/>
      <c r="DB935" s="273"/>
      <c r="DC935" s="273"/>
      <c r="DD935" s="273"/>
      <c r="DE935" s="273"/>
      <c r="DF935" s="273"/>
      <c r="DM935" s="16"/>
      <c r="DN935" s="16"/>
      <c r="DO935" s="17"/>
      <c r="DP935" s="12"/>
      <c r="DQ935" s="12"/>
      <c r="DR935" s="18"/>
      <c r="DS935" s="19"/>
      <c r="DT935" s="19"/>
      <c r="DU935" s="19"/>
      <c r="DV935" s="19"/>
      <c r="DW935" s="19"/>
      <c r="DX935" s="20"/>
      <c r="DY935" s="20"/>
      <c r="DZ935" s="21"/>
      <c r="EA935" s="21"/>
      <c r="EB935" s="21"/>
      <c r="EC935" s="18"/>
      <c r="ED935" s="21"/>
      <c r="EE935" s="21"/>
      <c r="EF935" s="21"/>
      <c r="EG935" s="21"/>
      <c r="EH935" s="21"/>
      <c r="EI935" s="20"/>
      <c r="EJ935" s="16"/>
      <c r="EK935" s="21"/>
      <c r="EL935" s="21"/>
      <c r="EM935" s="21"/>
      <c r="EN935" s="18"/>
      <c r="EO935" s="22"/>
      <c r="EP935" s="22"/>
      <c r="EQ935" s="22"/>
      <c r="ER935" s="22"/>
      <c r="ES935" s="22"/>
      <c r="ET935" s="20"/>
      <c r="EU935" s="23"/>
      <c r="EV935" s="22"/>
      <c r="EW935" s="22"/>
      <c r="EX935" s="22"/>
      <c r="EY935" s="24"/>
      <c r="EZ935" s="25"/>
      <c r="FA935" s="25"/>
      <c r="FB935" s="25"/>
      <c r="FC935" s="25"/>
      <c r="FD935" s="25"/>
    </row>
    <row r="936" spans="1:160" ht="12.4" customHeight="1" x14ac:dyDescent="0.25">
      <c r="A936" s="290"/>
      <c r="B936" s="205"/>
      <c r="H936" s="292"/>
      <c r="M936" s="205"/>
      <c r="N936" s="205"/>
      <c r="O936" s="205"/>
      <c r="P936" s="205"/>
      <c r="Q936" s="271"/>
      <c r="R936" s="227"/>
      <c r="S936" s="205"/>
      <c r="T936" s="205"/>
      <c r="U936" s="227"/>
      <c r="V936" s="227"/>
      <c r="W936" s="227"/>
      <c r="X936" s="272"/>
      <c r="Y936" s="272"/>
      <c r="Z936" s="227"/>
      <c r="AA936" s="273"/>
      <c r="AB936" s="273"/>
      <c r="AC936" s="273"/>
      <c r="AD936" s="273"/>
      <c r="AE936" s="273"/>
      <c r="AF936" s="273"/>
      <c r="AG936" s="273"/>
      <c r="AH936" s="273"/>
      <c r="AI936" s="273"/>
      <c r="AJ936" s="273"/>
      <c r="AK936" s="273"/>
      <c r="AL936" s="273"/>
      <c r="AM936" s="273"/>
      <c r="AN936" s="273"/>
      <c r="AO936" s="273"/>
      <c r="AP936" s="273"/>
      <c r="AQ936" s="274"/>
      <c r="AR936" s="273"/>
      <c r="AS936" s="273"/>
      <c r="AT936" s="273"/>
      <c r="AU936" s="273"/>
      <c r="AV936" s="273"/>
      <c r="AW936" s="273"/>
      <c r="AX936" s="273"/>
      <c r="AY936" s="273"/>
      <c r="AZ936" s="273"/>
      <c r="BA936" s="273"/>
      <c r="BB936" s="273"/>
      <c r="BC936" s="273"/>
      <c r="BD936" s="273"/>
      <c r="BE936" s="273"/>
      <c r="BF936" s="273"/>
      <c r="BG936" s="273"/>
      <c r="BH936" s="273"/>
      <c r="BI936" s="273"/>
      <c r="BJ936" s="273"/>
      <c r="BK936" s="273"/>
      <c r="BL936" s="273"/>
      <c r="BM936" s="273"/>
      <c r="BN936" s="273"/>
      <c r="BO936" s="273"/>
      <c r="BP936" s="273"/>
      <c r="BQ936" s="273"/>
      <c r="BR936" s="273"/>
      <c r="BS936" s="273"/>
      <c r="BT936" s="273"/>
      <c r="BU936" s="273"/>
      <c r="BV936" s="273"/>
      <c r="BW936" s="273"/>
      <c r="BX936" s="273"/>
      <c r="BY936" s="273"/>
      <c r="BZ936" s="273"/>
      <c r="CA936" s="273"/>
      <c r="CB936" s="273"/>
      <c r="CC936" s="273"/>
      <c r="CD936" s="273"/>
      <c r="CE936" s="273"/>
      <c r="CF936" s="273"/>
      <c r="CG936" s="273"/>
      <c r="CH936" s="273"/>
      <c r="CI936" s="273"/>
      <c r="CJ936" s="273"/>
      <c r="CK936" s="273"/>
      <c r="CL936" s="273"/>
      <c r="CM936" s="273"/>
      <c r="CN936" s="273"/>
      <c r="CO936" s="273"/>
      <c r="CP936" s="273"/>
      <c r="CQ936" s="273"/>
      <c r="CR936" s="273"/>
      <c r="CS936" s="273"/>
      <c r="CT936" s="273"/>
      <c r="CU936" s="274"/>
      <c r="CV936" s="274"/>
      <c r="CW936" s="274"/>
      <c r="CX936" s="274"/>
      <c r="CY936" s="273"/>
      <c r="CZ936" s="273"/>
      <c r="DA936" s="273"/>
      <c r="DB936" s="273"/>
      <c r="DC936" s="273"/>
      <c r="DD936" s="273"/>
      <c r="DE936" s="273"/>
      <c r="DF936" s="273"/>
      <c r="DM936" s="16"/>
      <c r="DN936" s="16"/>
      <c r="DO936" s="17"/>
      <c r="DP936" s="12"/>
      <c r="DQ936" s="12"/>
      <c r="DR936" s="18"/>
      <c r="DS936" s="19"/>
      <c r="DT936" s="19"/>
      <c r="DU936" s="19"/>
      <c r="DV936" s="19"/>
      <c r="DW936" s="19"/>
      <c r="DX936" s="20"/>
      <c r="DY936" s="20"/>
      <c r="DZ936" s="21"/>
      <c r="EA936" s="21"/>
      <c r="EB936" s="21"/>
      <c r="EC936" s="18"/>
      <c r="ED936" s="21"/>
      <c r="EE936" s="21"/>
      <c r="EF936" s="21"/>
      <c r="EG936" s="21"/>
      <c r="EH936" s="21"/>
      <c r="EI936" s="20"/>
      <c r="EJ936" s="16"/>
      <c r="EK936" s="21"/>
      <c r="EL936" s="21"/>
      <c r="EM936" s="21"/>
      <c r="EN936" s="18"/>
      <c r="EO936" s="22"/>
      <c r="EP936" s="22"/>
      <c r="EQ936" s="22"/>
      <c r="ER936" s="22"/>
      <c r="ES936" s="22"/>
      <c r="ET936" s="20"/>
      <c r="EU936" s="23"/>
      <c r="EV936" s="22"/>
      <c r="EW936" s="22"/>
      <c r="EX936" s="22"/>
      <c r="EY936" s="24"/>
      <c r="EZ936" s="25"/>
      <c r="FA936" s="25"/>
      <c r="FB936" s="25"/>
      <c r="FC936" s="25"/>
      <c r="FD936" s="25"/>
    </row>
    <row r="937" spans="1:160" ht="12.4" customHeight="1" x14ac:dyDescent="0.25">
      <c r="A937" s="290"/>
      <c r="B937" s="205"/>
      <c r="H937" s="292"/>
      <c r="M937" s="205"/>
      <c r="N937" s="205"/>
      <c r="O937" s="205"/>
      <c r="P937" s="205"/>
      <c r="Q937" s="271"/>
      <c r="R937" s="227"/>
      <c r="S937" s="205"/>
      <c r="T937" s="205"/>
      <c r="U937" s="227"/>
      <c r="V937" s="227"/>
      <c r="W937" s="227"/>
      <c r="X937" s="227"/>
      <c r="Y937" s="272"/>
      <c r="Z937" s="227"/>
      <c r="AA937" s="273"/>
      <c r="AB937" s="273"/>
      <c r="AC937" s="273"/>
      <c r="AD937" s="273"/>
      <c r="AE937" s="273"/>
      <c r="AF937" s="273"/>
      <c r="AG937" s="273"/>
      <c r="AH937" s="273"/>
      <c r="AI937" s="273"/>
      <c r="AJ937" s="273"/>
      <c r="AK937" s="273"/>
      <c r="AL937" s="274"/>
      <c r="AM937" s="273"/>
      <c r="AN937" s="273"/>
      <c r="AO937" s="273"/>
      <c r="AP937" s="273"/>
      <c r="AQ937" s="273"/>
      <c r="AR937" s="273"/>
      <c r="AS937" s="273"/>
      <c r="AT937" s="274"/>
      <c r="AU937" s="273"/>
      <c r="AV937" s="273"/>
      <c r="AW937" s="273"/>
      <c r="AX937" s="273"/>
      <c r="AY937" s="273"/>
      <c r="AZ937" s="273"/>
      <c r="BA937" s="273"/>
      <c r="BB937" s="273"/>
      <c r="BC937" s="273"/>
      <c r="BD937" s="273"/>
      <c r="BE937" s="273"/>
      <c r="BF937" s="273"/>
      <c r="BG937" s="273"/>
      <c r="BH937" s="273"/>
      <c r="BI937" s="273"/>
      <c r="BJ937" s="273"/>
      <c r="BK937" s="273"/>
      <c r="BL937" s="273"/>
      <c r="BM937" s="273"/>
      <c r="BN937" s="273"/>
      <c r="BO937" s="273"/>
      <c r="BP937" s="273"/>
      <c r="BQ937" s="273"/>
      <c r="BR937" s="273"/>
      <c r="BS937" s="273"/>
      <c r="BT937" s="273"/>
      <c r="BU937" s="273"/>
      <c r="BV937" s="273"/>
      <c r="BW937" s="273"/>
      <c r="BX937" s="273"/>
      <c r="BY937" s="273"/>
      <c r="BZ937" s="273"/>
      <c r="CA937" s="273"/>
      <c r="CB937" s="273"/>
      <c r="CC937" s="273"/>
      <c r="CD937" s="273"/>
      <c r="CE937" s="273"/>
      <c r="CF937" s="273"/>
      <c r="CG937" s="273"/>
      <c r="CH937" s="273"/>
      <c r="CI937" s="273"/>
      <c r="CJ937" s="273"/>
      <c r="CK937" s="273"/>
      <c r="CL937" s="273"/>
      <c r="CM937" s="273"/>
      <c r="CN937" s="273"/>
      <c r="CO937" s="273"/>
      <c r="CP937" s="273"/>
      <c r="CQ937" s="273"/>
      <c r="CR937" s="273"/>
      <c r="CS937" s="273"/>
      <c r="CT937" s="273"/>
      <c r="CU937" s="274"/>
      <c r="CV937" s="274"/>
      <c r="CW937" s="273"/>
      <c r="CX937" s="274"/>
      <c r="CY937" s="273"/>
      <c r="CZ937" s="273"/>
      <c r="DA937" s="273"/>
      <c r="DB937" s="273"/>
      <c r="DC937" s="273"/>
      <c r="DD937" s="273"/>
      <c r="DE937" s="273"/>
      <c r="DF937" s="273"/>
      <c r="DM937" s="16"/>
      <c r="DN937" s="16"/>
      <c r="DO937" s="17"/>
      <c r="DP937" s="12"/>
      <c r="DQ937" s="12"/>
      <c r="DR937" s="18"/>
      <c r="DS937" s="19"/>
      <c r="DT937" s="19"/>
      <c r="DU937" s="19"/>
      <c r="DV937" s="19"/>
      <c r="DW937" s="19"/>
      <c r="DX937" s="20"/>
      <c r="DY937" s="20"/>
      <c r="DZ937" s="21"/>
      <c r="EA937" s="21"/>
      <c r="EB937" s="21"/>
      <c r="EC937" s="18"/>
      <c r="ED937" s="21"/>
      <c r="EE937" s="21"/>
      <c r="EF937" s="21"/>
      <c r="EG937" s="21"/>
      <c r="EH937" s="21"/>
      <c r="EI937" s="20"/>
      <c r="EJ937" s="16"/>
      <c r="EK937" s="21"/>
      <c r="EL937" s="21"/>
      <c r="EM937" s="21"/>
      <c r="EN937" s="18"/>
      <c r="EO937" s="22"/>
      <c r="EP937" s="22"/>
      <c r="EQ937" s="22"/>
      <c r="ER937" s="22"/>
      <c r="ES937" s="22"/>
      <c r="ET937" s="20"/>
      <c r="EU937" s="23"/>
      <c r="EV937" s="22"/>
      <c r="EW937" s="22"/>
      <c r="EX937" s="22"/>
      <c r="EY937" s="24"/>
      <c r="EZ937" s="25"/>
      <c r="FA937" s="25"/>
      <c r="FB937" s="25"/>
      <c r="FC937" s="25"/>
      <c r="FD937" s="25"/>
    </row>
    <row r="938" spans="1:160" ht="12.4" customHeight="1" x14ac:dyDescent="0.25">
      <c r="A938" s="290"/>
      <c r="B938" s="205"/>
      <c r="H938" s="292"/>
      <c r="M938" s="205"/>
      <c r="N938" s="205"/>
      <c r="O938" s="205"/>
      <c r="P938" s="205"/>
      <c r="Q938" s="271"/>
      <c r="R938" s="227"/>
      <c r="S938" s="205"/>
      <c r="T938" s="205"/>
      <c r="U938" s="227"/>
      <c r="V938" s="227"/>
      <c r="W938" s="227"/>
      <c r="X938" s="272"/>
      <c r="Y938" s="272"/>
      <c r="Z938" s="227"/>
      <c r="AA938" s="273"/>
      <c r="AB938" s="273"/>
      <c r="AC938" s="273"/>
      <c r="AD938" s="273"/>
      <c r="AE938" s="273"/>
      <c r="AF938" s="273"/>
      <c r="AG938" s="273"/>
      <c r="AH938" s="273"/>
      <c r="AI938" s="273"/>
      <c r="AJ938" s="273"/>
      <c r="AK938" s="273"/>
      <c r="AL938" s="273"/>
      <c r="AM938" s="273"/>
      <c r="AN938" s="273"/>
      <c r="AO938" s="273"/>
      <c r="AP938" s="273"/>
      <c r="AQ938" s="273"/>
      <c r="AR938" s="273"/>
      <c r="AS938" s="273"/>
      <c r="AT938" s="273"/>
      <c r="AU938" s="273"/>
      <c r="AV938" s="273"/>
      <c r="AW938" s="273"/>
      <c r="AX938" s="273"/>
      <c r="AY938" s="273"/>
      <c r="AZ938" s="273"/>
      <c r="BA938" s="273"/>
      <c r="BB938" s="273"/>
      <c r="BC938" s="273"/>
      <c r="BD938" s="273"/>
      <c r="BE938" s="273"/>
      <c r="BF938" s="273"/>
      <c r="BG938" s="273"/>
      <c r="BH938" s="273"/>
      <c r="BI938" s="273"/>
      <c r="BJ938" s="273"/>
      <c r="BK938" s="273"/>
      <c r="BL938" s="273"/>
      <c r="BM938" s="273"/>
      <c r="BN938" s="273"/>
      <c r="BO938" s="273"/>
      <c r="BP938" s="273"/>
      <c r="BQ938" s="273"/>
      <c r="BR938" s="273"/>
      <c r="BS938" s="273"/>
      <c r="BT938" s="273"/>
      <c r="BU938" s="273"/>
      <c r="BV938" s="273"/>
      <c r="BW938" s="273"/>
      <c r="BX938" s="273"/>
      <c r="BY938" s="273"/>
      <c r="BZ938" s="273"/>
      <c r="CA938" s="273"/>
      <c r="CB938" s="273"/>
      <c r="CC938" s="273"/>
      <c r="CD938" s="273"/>
      <c r="CE938" s="273"/>
      <c r="CF938" s="273"/>
      <c r="CG938" s="273"/>
      <c r="CH938" s="273"/>
      <c r="CI938" s="273"/>
      <c r="CJ938" s="273"/>
      <c r="CK938" s="273"/>
      <c r="CL938" s="273"/>
      <c r="CM938" s="273"/>
      <c r="CN938" s="273"/>
      <c r="CO938" s="273"/>
      <c r="CP938" s="273"/>
      <c r="CQ938" s="273"/>
      <c r="CR938" s="273"/>
      <c r="CS938" s="273"/>
      <c r="CT938" s="273"/>
      <c r="CU938" s="274"/>
      <c r="CV938" s="274"/>
      <c r="CW938" s="274"/>
      <c r="CX938" s="274"/>
      <c r="CY938" s="273"/>
      <c r="CZ938" s="273"/>
      <c r="DA938" s="273"/>
      <c r="DB938" s="273"/>
      <c r="DC938" s="273"/>
      <c r="DD938" s="273"/>
      <c r="DE938" s="273"/>
      <c r="DF938" s="273"/>
      <c r="DM938" s="16"/>
      <c r="DN938" s="16"/>
      <c r="DO938" s="17"/>
      <c r="DP938" s="12"/>
      <c r="DQ938" s="12"/>
      <c r="DR938" s="18"/>
      <c r="DS938" s="19"/>
      <c r="DT938" s="19"/>
      <c r="DU938" s="19"/>
      <c r="DV938" s="19"/>
      <c r="DW938" s="19"/>
      <c r="DX938" s="20"/>
      <c r="DY938" s="20"/>
      <c r="DZ938" s="21"/>
      <c r="EA938" s="21"/>
      <c r="EB938" s="21"/>
      <c r="EC938" s="18"/>
      <c r="ED938" s="21"/>
      <c r="EE938" s="21"/>
      <c r="EF938" s="21"/>
      <c r="EG938" s="21"/>
      <c r="EH938" s="21"/>
      <c r="EI938" s="20"/>
      <c r="EJ938" s="16"/>
      <c r="EK938" s="21"/>
      <c r="EL938" s="21"/>
      <c r="EM938" s="21"/>
      <c r="EN938" s="18"/>
      <c r="EO938" s="22"/>
      <c r="EP938" s="22"/>
      <c r="EQ938" s="22"/>
      <c r="ER938" s="22"/>
      <c r="ES938" s="22"/>
      <c r="ET938" s="20"/>
      <c r="EU938" s="23"/>
      <c r="EV938" s="22"/>
      <c r="EW938" s="22"/>
      <c r="EX938" s="22"/>
      <c r="EY938" s="24"/>
      <c r="EZ938" s="25"/>
      <c r="FA938" s="25"/>
      <c r="FB938" s="25"/>
      <c r="FC938" s="25"/>
      <c r="FD938" s="25"/>
    </row>
    <row r="939" spans="1:160" ht="12.4" customHeight="1" x14ac:dyDescent="0.25">
      <c r="A939" s="290"/>
      <c r="B939" s="205"/>
      <c r="H939" s="292"/>
      <c r="M939" s="205"/>
      <c r="N939" s="205"/>
      <c r="O939" s="205"/>
      <c r="P939" s="205"/>
      <c r="Q939" s="271"/>
      <c r="R939" s="227"/>
      <c r="S939" s="205"/>
      <c r="T939" s="205"/>
      <c r="U939" s="227"/>
      <c r="V939" s="227"/>
      <c r="W939" s="227"/>
      <c r="X939" s="272"/>
      <c r="Y939" s="272"/>
      <c r="Z939" s="227"/>
      <c r="AA939" s="273"/>
      <c r="AB939" s="273"/>
      <c r="AC939" s="273"/>
      <c r="AD939" s="273"/>
      <c r="AE939" s="273"/>
      <c r="AF939" s="273"/>
      <c r="AG939" s="273"/>
      <c r="AH939" s="273"/>
      <c r="AI939" s="273"/>
      <c r="AJ939" s="273"/>
      <c r="AK939" s="273"/>
      <c r="AL939" s="273"/>
      <c r="AM939" s="273"/>
      <c r="AN939" s="273"/>
      <c r="AO939" s="273"/>
      <c r="AP939" s="273"/>
      <c r="AQ939" s="274"/>
      <c r="AR939" s="274"/>
      <c r="AS939" s="273"/>
      <c r="AT939" s="274"/>
      <c r="AU939" s="273"/>
      <c r="AV939" s="273"/>
      <c r="AW939" s="273"/>
      <c r="AX939" s="273"/>
      <c r="AY939" s="273"/>
      <c r="AZ939" s="273"/>
      <c r="BA939" s="273"/>
      <c r="BB939" s="273"/>
      <c r="BC939" s="273"/>
      <c r="BD939" s="273"/>
      <c r="BE939" s="273"/>
      <c r="BF939" s="273"/>
      <c r="BG939" s="273"/>
      <c r="BH939" s="273"/>
      <c r="BI939" s="273"/>
      <c r="BJ939" s="273"/>
      <c r="BK939" s="273"/>
      <c r="BL939" s="273"/>
      <c r="BM939" s="273"/>
      <c r="BN939" s="273"/>
      <c r="BO939" s="273"/>
      <c r="BP939" s="273"/>
      <c r="BQ939" s="273"/>
      <c r="BR939" s="273"/>
      <c r="BS939" s="273"/>
      <c r="BT939" s="273"/>
      <c r="BU939" s="273"/>
      <c r="BV939" s="273"/>
      <c r="BW939" s="273"/>
      <c r="BX939" s="273"/>
      <c r="BY939" s="273"/>
      <c r="BZ939" s="273"/>
      <c r="CA939" s="273"/>
      <c r="CB939" s="273"/>
      <c r="CC939" s="273"/>
      <c r="CD939" s="273"/>
      <c r="CE939" s="273"/>
      <c r="CF939" s="273"/>
      <c r="CG939" s="273"/>
      <c r="CH939" s="273"/>
      <c r="CI939" s="273"/>
      <c r="CJ939" s="273"/>
      <c r="CK939" s="273"/>
      <c r="CL939" s="273"/>
      <c r="CM939" s="273"/>
      <c r="CN939" s="273"/>
      <c r="CO939" s="273"/>
      <c r="CP939" s="273"/>
      <c r="CQ939" s="273"/>
      <c r="CR939" s="273"/>
      <c r="CS939" s="273"/>
      <c r="CT939" s="273"/>
      <c r="CU939" s="274"/>
      <c r="CV939" s="274"/>
      <c r="CW939" s="273"/>
      <c r="CX939" s="274"/>
      <c r="CY939" s="273"/>
      <c r="CZ939" s="273"/>
      <c r="DA939" s="273"/>
      <c r="DB939" s="273"/>
      <c r="DC939" s="273"/>
      <c r="DD939" s="273"/>
      <c r="DE939" s="273"/>
      <c r="DF939" s="273"/>
      <c r="DM939" s="16"/>
      <c r="DN939" s="16"/>
      <c r="DO939" s="17"/>
      <c r="DP939" s="12"/>
      <c r="DQ939" s="12"/>
      <c r="DR939" s="18"/>
      <c r="DS939" s="19"/>
      <c r="DT939" s="19"/>
      <c r="DU939" s="19"/>
      <c r="DV939" s="19"/>
      <c r="DW939" s="19"/>
      <c r="DX939" s="20"/>
      <c r="DY939" s="20"/>
      <c r="DZ939" s="21"/>
      <c r="EA939" s="21"/>
      <c r="EB939" s="21"/>
      <c r="EC939" s="18"/>
      <c r="ED939" s="21"/>
      <c r="EE939" s="21"/>
      <c r="EF939" s="21"/>
      <c r="EG939" s="21"/>
      <c r="EH939" s="21"/>
      <c r="EI939" s="20"/>
      <c r="EJ939" s="16"/>
      <c r="EK939" s="21"/>
      <c r="EL939" s="21"/>
      <c r="EM939" s="21"/>
      <c r="EN939" s="18"/>
      <c r="EO939" s="22"/>
      <c r="EP939" s="22"/>
      <c r="EQ939" s="22"/>
      <c r="ER939" s="22"/>
      <c r="ES939" s="22"/>
      <c r="ET939" s="20"/>
      <c r="EU939" s="23"/>
      <c r="EV939" s="22"/>
      <c r="EW939" s="22"/>
      <c r="EX939" s="22"/>
      <c r="EY939" s="24"/>
      <c r="EZ939" s="25"/>
      <c r="FA939" s="25"/>
      <c r="FB939" s="25"/>
      <c r="FC939" s="25"/>
      <c r="FD939" s="25"/>
    </row>
    <row r="940" spans="1:160" ht="12.4" customHeight="1" x14ac:dyDescent="0.25">
      <c r="A940" s="290"/>
      <c r="B940" s="205"/>
      <c r="H940" s="292"/>
      <c r="M940" s="205"/>
      <c r="N940" s="205"/>
      <c r="O940" s="205"/>
      <c r="P940" s="205"/>
      <c r="Q940" s="271"/>
      <c r="R940" s="227"/>
      <c r="S940" s="205"/>
      <c r="T940" s="205"/>
      <c r="U940" s="227"/>
      <c r="V940" s="227"/>
      <c r="W940" s="227"/>
      <c r="X940" s="272"/>
      <c r="Y940" s="272"/>
      <c r="Z940" s="227"/>
      <c r="AA940" s="273"/>
      <c r="AB940" s="273"/>
      <c r="AC940" s="273"/>
      <c r="AD940" s="273"/>
      <c r="AE940" s="273"/>
      <c r="AF940" s="273"/>
      <c r="AG940" s="273"/>
      <c r="AH940" s="273"/>
      <c r="AI940" s="274"/>
      <c r="AJ940" s="274"/>
      <c r="AK940" s="274"/>
      <c r="AL940" s="274"/>
      <c r="AM940" s="273"/>
      <c r="AN940" s="273"/>
      <c r="AO940" s="273"/>
      <c r="AP940" s="273"/>
      <c r="AQ940" s="273"/>
      <c r="AR940" s="273"/>
      <c r="AS940" s="273"/>
      <c r="AT940" s="273"/>
      <c r="AU940" s="273"/>
      <c r="AV940" s="273"/>
      <c r="AW940" s="273"/>
      <c r="AX940" s="273"/>
      <c r="AY940" s="273"/>
      <c r="AZ940" s="273"/>
      <c r="BA940" s="273"/>
      <c r="BB940" s="273"/>
      <c r="BC940" s="273"/>
      <c r="BD940" s="273"/>
      <c r="BE940" s="273"/>
      <c r="BF940" s="273"/>
      <c r="BG940" s="273"/>
      <c r="BH940" s="273"/>
      <c r="BI940" s="273"/>
      <c r="BJ940" s="273"/>
      <c r="BK940" s="273"/>
      <c r="BL940" s="273"/>
      <c r="BM940" s="273"/>
      <c r="BN940" s="273"/>
      <c r="BO940" s="273"/>
      <c r="BP940" s="273"/>
      <c r="BQ940" s="273"/>
      <c r="BR940" s="273"/>
      <c r="BS940" s="273"/>
      <c r="BT940" s="273"/>
      <c r="BU940" s="273"/>
      <c r="BV940" s="273"/>
      <c r="BW940" s="273"/>
      <c r="BX940" s="273"/>
      <c r="BY940" s="273"/>
      <c r="BZ940" s="273"/>
      <c r="CA940" s="273"/>
      <c r="CB940" s="273"/>
      <c r="CC940" s="273"/>
      <c r="CD940" s="273"/>
      <c r="CE940" s="273"/>
      <c r="CF940" s="273"/>
      <c r="CG940" s="273"/>
      <c r="CH940" s="273"/>
      <c r="CI940" s="273"/>
      <c r="CJ940" s="273"/>
      <c r="CK940" s="273"/>
      <c r="CL940" s="273"/>
      <c r="CM940" s="273"/>
      <c r="CN940" s="273"/>
      <c r="CO940" s="273"/>
      <c r="CP940" s="273"/>
      <c r="CQ940" s="273"/>
      <c r="CR940" s="273"/>
      <c r="CS940" s="273"/>
      <c r="CT940" s="273"/>
      <c r="CU940" s="273"/>
      <c r="CV940" s="273"/>
      <c r="CW940" s="273"/>
      <c r="CX940" s="273"/>
      <c r="CY940" s="273"/>
      <c r="CZ940" s="273"/>
      <c r="DA940" s="273"/>
      <c r="DB940" s="273"/>
      <c r="DC940" s="273"/>
      <c r="DD940" s="273"/>
      <c r="DE940" s="273"/>
      <c r="DF940" s="273"/>
      <c r="DM940" s="16"/>
      <c r="DN940" s="16"/>
      <c r="DO940" s="17"/>
      <c r="DP940" s="12"/>
      <c r="DQ940" s="12"/>
      <c r="DR940" s="18"/>
      <c r="DS940" s="19"/>
      <c r="DT940" s="19"/>
      <c r="DU940" s="19"/>
      <c r="DV940" s="19"/>
      <c r="DW940" s="19"/>
      <c r="DX940" s="20"/>
      <c r="DY940" s="20"/>
      <c r="DZ940" s="21"/>
      <c r="EA940" s="21"/>
      <c r="EB940" s="21"/>
      <c r="EC940" s="18"/>
      <c r="ED940" s="21"/>
      <c r="EE940" s="21"/>
      <c r="EF940" s="21"/>
      <c r="EG940" s="21"/>
      <c r="EH940" s="21"/>
      <c r="EI940" s="20"/>
      <c r="EJ940" s="16"/>
      <c r="EK940" s="21"/>
      <c r="EL940" s="21"/>
      <c r="EM940" s="21"/>
      <c r="EN940" s="18"/>
      <c r="EO940" s="22"/>
      <c r="EP940" s="22"/>
      <c r="EQ940" s="22"/>
      <c r="ER940" s="22"/>
      <c r="ES940" s="22"/>
      <c r="ET940" s="20"/>
      <c r="EU940" s="23"/>
      <c r="EV940" s="22"/>
      <c r="EW940" s="22"/>
      <c r="EX940" s="22"/>
      <c r="EY940" s="24"/>
      <c r="EZ940" s="25"/>
      <c r="FA940" s="25"/>
      <c r="FB940" s="25"/>
      <c r="FC940" s="25"/>
      <c r="FD940" s="25"/>
    </row>
    <row r="941" spans="1:160" ht="12.4" customHeight="1" x14ac:dyDescent="0.25">
      <c r="A941" s="290"/>
      <c r="B941" s="205"/>
      <c r="H941" s="292"/>
      <c r="M941" s="205"/>
      <c r="N941" s="205"/>
      <c r="O941" s="205"/>
      <c r="P941" s="205"/>
      <c r="Q941" s="271"/>
      <c r="R941" s="227"/>
      <c r="S941" s="205"/>
      <c r="T941" s="205"/>
      <c r="U941" s="227"/>
      <c r="V941" s="227"/>
      <c r="W941" s="227"/>
      <c r="X941" s="227"/>
      <c r="Y941" s="272"/>
      <c r="Z941" s="227"/>
      <c r="AA941" s="273"/>
      <c r="AB941" s="273"/>
      <c r="AC941" s="273"/>
      <c r="AD941" s="273"/>
      <c r="AE941" s="273"/>
      <c r="AF941" s="273"/>
      <c r="AG941" s="273"/>
      <c r="AH941" s="273"/>
      <c r="AI941" s="274"/>
      <c r="AJ941" s="274"/>
      <c r="AK941" s="274"/>
      <c r="AL941" s="274"/>
      <c r="AM941" s="273"/>
      <c r="AN941" s="273"/>
      <c r="AO941" s="273"/>
      <c r="AP941" s="273"/>
      <c r="AQ941" s="273"/>
      <c r="AR941" s="273"/>
      <c r="AS941" s="273"/>
      <c r="AT941" s="273"/>
      <c r="AU941" s="273"/>
      <c r="AV941" s="273"/>
      <c r="AW941" s="273"/>
      <c r="AX941" s="273"/>
      <c r="AY941" s="274"/>
      <c r="AZ941" s="273"/>
      <c r="BA941" s="273"/>
      <c r="BB941" s="273"/>
      <c r="BC941" s="273"/>
      <c r="BD941" s="273"/>
      <c r="BE941" s="273"/>
      <c r="BF941" s="273"/>
      <c r="BG941" s="273"/>
      <c r="BH941" s="273"/>
      <c r="BI941" s="273"/>
      <c r="BJ941" s="273"/>
      <c r="BK941" s="273"/>
      <c r="BL941" s="273"/>
      <c r="BM941" s="273"/>
      <c r="BN941" s="273"/>
      <c r="BO941" s="273"/>
      <c r="BP941" s="273"/>
      <c r="BQ941" s="273"/>
      <c r="BR941" s="273"/>
      <c r="BS941" s="274"/>
      <c r="BT941" s="273"/>
      <c r="BU941" s="273"/>
      <c r="BV941" s="273"/>
      <c r="BW941" s="273"/>
      <c r="BX941" s="273"/>
      <c r="BY941" s="273"/>
      <c r="BZ941" s="273"/>
      <c r="CA941" s="273"/>
      <c r="CB941" s="273"/>
      <c r="CC941" s="273"/>
      <c r="CD941" s="273"/>
      <c r="CE941" s="273"/>
      <c r="CF941" s="273"/>
      <c r="CG941" s="273"/>
      <c r="CH941" s="273"/>
      <c r="CI941" s="273"/>
      <c r="CJ941" s="273"/>
      <c r="CK941" s="273"/>
      <c r="CL941" s="273"/>
      <c r="CM941" s="273"/>
      <c r="CN941" s="273"/>
      <c r="CO941" s="273"/>
      <c r="CP941" s="273"/>
      <c r="CQ941" s="273"/>
      <c r="CR941" s="273"/>
      <c r="CS941" s="273"/>
      <c r="CT941" s="273"/>
      <c r="CU941" s="274"/>
      <c r="CV941" s="274"/>
      <c r="CW941" s="274"/>
      <c r="CX941" s="274"/>
      <c r="CY941" s="274"/>
      <c r="CZ941" s="273"/>
      <c r="DA941" s="273"/>
      <c r="DB941" s="273"/>
      <c r="DC941" s="273"/>
      <c r="DD941" s="273"/>
      <c r="DE941" s="273"/>
      <c r="DF941" s="273"/>
      <c r="DM941" s="16"/>
      <c r="DN941" s="16"/>
      <c r="DO941" s="17"/>
      <c r="DP941" s="12"/>
      <c r="DQ941" s="12"/>
      <c r="DR941" s="18"/>
      <c r="DS941" s="19"/>
      <c r="DT941" s="19"/>
      <c r="DU941" s="19"/>
      <c r="DV941" s="19"/>
      <c r="DW941" s="19"/>
      <c r="DX941" s="20"/>
      <c r="DY941" s="20"/>
      <c r="DZ941" s="21"/>
      <c r="EA941" s="21"/>
      <c r="EB941" s="21"/>
      <c r="EC941" s="18"/>
      <c r="ED941" s="21"/>
      <c r="EE941" s="21"/>
      <c r="EF941" s="21"/>
      <c r="EG941" s="21"/>
      <c r="EH941" s="21"/>
      <c r="EI941" s="20"/>
      <c r="EJ941" s="16"/>
      <c r="EK941" s="21"/>
      <c r="EL941" s="21"/>
      <c r="EM941" s="21"/>
      <c r="EN941" s="18"/>
      <c r="EO941" s="22"/>
      <c r="EP941" s="22"/>
      <c r="EQ941" s="22"/>
      <c r="ER941" s="22"/>
      <c r="ES941" s="22"/>
      <c r="ET941" s="20"/>
      <c r="EU941" s="23"/>
      <c r="EV941" s="22"/>
      <c r="EW941" s="22"/>
      <c r="EX941" s="22"/>
      <c r="EY941" s="24"/>
      <c r="EZ941" s="25"/>
      <c r="FA941" s="25"/>
      <c r="FB941" s="25"/>
      <c r="FC941" s="25"/>
      <c r="FD941" s="25"/>
    </row>
    <row r="942" spans="1:160" ht="12.4" customHeight="1" x14ac:dyDescent="0.25">
      <c r="A942" s="290"/>
      <c r="B942" s="205"/>
      <c r="H942" s="292"/>
      <c r="M942" s="205"/>
      <c r="N942" s="205"/>
      <c r="O942" s="205"/>
      <c r="P942" s="205"/>
      <c r="Q942" s="271"/>
      <c r="R942" s="227"/>
      <c r="S942" s="205"/>
      <c r="T942" s="205"/>
      <c r="U942" s="227"/>
      <c r="V942" s="227"/>
      <c r="W942" s="227"/>
      <c r="X942" s="272"/>
      <c r="Y942" s="272"/>
      <c r="Z942" s="227"/>
      <c r="AA942" s="274"/>
      <c r="AB942" s="274"/>
      <c r="AC942" s="274"/>
      <c r="AD942" s="273"/>
      <c r="AE942" s="274"/>
      <c r="AF942" s="274"/>
      <c r="AG942" s="274"/>
      <c r="AH942" s="273"/>
      <c r="AI942" s="274"/>
      <c r="AJ942" s="274"/>
      <c r="AK942" s="274"/>
      <c r="AL942" s="274"/>
      <c r="AM942" s="274"/>
      <c r="AN942" s="274"/>
      <c r="AO942" s="274"/>
      <c r="AP942" s="273"/>
      <c r="AQ942" s="274"/>
      <c r="AR942" s="274"/>
      <c r="AS942" s="274"/>
      <c r="AT942" s="273"/>
      <c r="AU942" s="274"/>
      <c r="AV942" s="274"/>
      <c r="AW942" s="274"/>
      <c r="AX942" s="273"/>
      <c r="AY942" s="274"/>
      <c r="AZ942" s="274"/>
      <c r="BA942" s="274"/>
      <c r="BB942" s="273"/>
      <c r="BC942" s="274"/>
      <c r="BD942" s="274"/>
      <c r="BE942" s="274"/>
      <c r="BF942" s="273"/>
      <c r="BG942" s="274"/>
      <c r="BH942" s="274"/>
      <c r="BI942" s="274"/>
      <c r="BJ942" s="273"/>
      <c r="BK942" s="274"/>
      <c r="BL942" s="274"/>
      <c r="BM942" s="274"/>
      <c r="BN942" s="273"/>
      <c r="BO942" s="274"/>
      <c r="BP942" s="274"/>
      <c r="BQ942" s="274"/>
      <c r="BR942" s="273"/>
      <c r="BS942" s="274"/>
      <c r="BT942" s="274"/>
      <c r="BU942" s="274"/>
      <c r="BV942" s="273"/>
      <c r="BW942" s="274"/>
      <c r="BX942" s="274"/>
      <c r="BY942" s="274"/>
      <c r="BZ942" s="273"/>
      <c r="CA942" s="274"/>
      <c r="CB942" s="274"/>
      <c r="CC942" s="274"/>
      <c r="CD942" s="273"/>
      <c r="CE942" s="274"/>
      <c r="CF942" s="274"/>
      <c r="CG942" s="274"/>
      <c r="CH942" s="273"/>
      <c r="CI942" s="274"/>
      <c r="CJ942" s="274"/>
      <c r="CK942" s="274"/>
      <c r="CL942" s="273"/>
      <c r="CM942" s="274"/>
      <c r="CN942" s="274"/>
      <c r="CO942" s="274"/>
      <c r="CP942" s="273"/>
      <c r="CQ942" s="274"/>
      <c r="CR942" s="274"/>
      <c r="CS942" s="274"/>
      <c r="CT942" s="273"/>
      <c r="CU942" s="274"/>
      <c r="CV942" s="274"/>
      <c r="CW942" s="274"/>
      <c r="CX942" s="274"/>
      <c r="CY942" s="274"/>
      <c r="CZ942" s="274"/>
      <c r="DA942" s="274"/>
      <c r="DB942" s="273"/>
      <c r="DC942" s="274"/>
      <c r="DD942" s="274"/>
      <c r="DE942" s="274"/>
      <c r="DF942" s="273"/>
      <c r="DM942" s="16"/>
      <c r="DN942" s="16"/>
      <c r="DO942" s="17"/>
      <c r="DP942" s="12"/>
      <c r="DQ942" s="12"/>
      <c r="DR942" s="18"/>
      <c r="DS942" s="19"/>
      <c r="DT942" s="19"/>
      <c r="DU942" s="19"/>
      <c r="DV942" s="19"/>
      <c r="DW942" s="19"/>
      <c r="DX942" s="20"/>
      <c r="DY942" s="20"/>
      <c r="DZ942" s="21"/>
      <c r="EA942" s="21"/>
      <c r="EB942" s="21"/>
      <c r="EC942" s="18"/>
      <c r="ED942" s="21"/>
      <c r="EE942" s="21"/>
      <c r="EF942" s="21"/>
      <c r="EG942" s="21"/>
      <c r="EH942" s="21"/>
      <c r="EI942" s="20"/>
      <c r="EJ942" s="16"/>
      <c r="EK942" s="21"/>
      <c r="EL942" s="21"/>
      <c r="EM942" s="21"/>
      <c r="EN942" s="18"/>
      <c r="EO942" s="22"/>
      <c r="EP942" s="22"/>
      <c r="EQ942" s="22"/>
      <c r="ER942" s="22"/>
      <c r="ES942" s="22"/>
      <c r="ET942" s="20"/>
      <c r="EU942" s="23"/>
      <c r="EV942" s="22"/>
      <c r="EW942" s="22"/>
      <c r="EX942" s="22"/>
      <c r="EY942" s="24"/>
      <c r="EZ942" s="25"/>
      <c r="FA942" s="25"/>
      <c r="FB942" s="25"/>
      <c r="FC942" s="25"/>
      <c r="FD942" s="25"/>
    </row>
    <row r="943" spans="1:160" ht="12.4" customHeight="1" x14ac:dyDescent="0.25">
      <c r="A943" s="290"/>
      <c r="B943" s="205"/>
      <c r="H943" s="292"/>
      <c r="M943" s="205"/>
      <c r="N943" s="205"/>
      <c r="O943" s="205"/>
      <c r="P943" s="205"/>
      <c r="Q943" s="271"/>
      <c r="R943" s="227"/>
      <c r="S943" s="205"/>
      <c r="T943" s="205"/>
      <c r="U943" s="227"/>
      <c r="V943" s="227"/>
      <c r="W943" s="227"/>
      <c r="X943" s="272"/>
      <c r="Y943" s="272"/>
      <c r="Z943" s="227"/>
      <c r="AA943" s="273"/>
      <c r="AB943" s="273"/>
      <c r="AC943" s="273"/>
      <c r="AD943" s="273"/>
      <c r="AE943" s="273"/>
      <c r="AF943" s="273"/>
      <c r="AG943" s="273"/>
      <c r="AH943" s="273"/>
      <c r="AI943" s="273"/>
      <c r="AJ943" s="273"/>
      <c r="AK943" s="273"/>
      <c r="AL943" s="273"/>
      <c r="AM943" s="273"/>
      <c r="AN943" s="273"/>
      <c r="AO943" s="273"/>
      <c r="AP943" s="273"/>
      <c r="AQ943" s="273"/>
      <c r="AR943" s="273"/>
      <c r="AS943" s="273"/>
      <c r="AT943" s="273"/>
      <c r="AU943" s="273"/>
      <c r="AV943" s="273"/>
      <c r="AW943" s="273"/>
      <c r="AX943" s="273"/>
      <c r="AY943" s="273"/>
      <c r="AZ943" s="273"/>
      <c r="BA943" s="273"/>
      <c r="BB943" s="273"/>
      <c r="BC943" s="273"/>
      <c r="BD943" s="273"/>
      <c r="BE943" s="273"/>
      <c r="BF943" s="273"/>
      <c r="BG943" s="273"/>
      <c r="BH943" s="273"/>
      <c r="BI943" s="273"/>
      <c r="BJ943" s="273"/>
      <c r="BK943" s="273"/>
      <c r="BL943" s="273"/>
      <c r="BM943" s="273"/>
      <c r="BN943" s="273"/>
      <c r="BO943" s="273"/>
      <c r="BP943" s="273"/>
      <c r="BQ943" s="273"/>
      <c r="BR943" s="273"/>
      <c r="BS943" s="273"/>
      <c r="BT943" s="273"/>
      <c r="BU943" s="273"/>
      <c r="BV943" s="273"/>
      <c r="BW943" s="273"/>
      <c r="BX943" s="273"/>
      <c r="BY943" s="273"/>
      <c r="BZ943" s="273"/>
      <c r="CA943" s="273"/>
      <c r="CB943" s="273"/>
      <c r="CC943" s="273"/>
      <c r="CD943" s="273"/>
      <c r="CE943" s="273"/>
      <c r="CF943" s="273"/>
      <c r="CG943" s="273"/>
      <c r="CH943" s="273"/>
      <c r="CI943" s="273"/>
      <c r="CJ943" s="273"/>
      <c r="CK943" s="273"/>
      <c r="CL943" s="273"/>
      <c r="CM943" s="273"/>
      <c r="CN943" s="273"/>
      <c r="CO943" s="273"/>
      <c r="CP943" s="273"/>
      <c r="CQ943" s="273"/>
      <c r="CR943" s="273"/>
      <c r="CS943" s="273"/>
      <c r="CT943" s="273"/>
      <c r="CU943" s="274"/>
      <c r="CV943" s="274"/>
      <c r="CW943" s="274"/>
      <c r="CX943" s="274"/>
      <c r="CY943" s="273"/>
      <c r="CZ943" s="273"/>
      <c r="DA943" s="273"/>
      <c r="DB943" s="273"/>
      <c r="DC943" s="273"/>
      <c r="DD943" s="273"/>
      <c r="DE943" s="273"/>
      <c r="DF943" s="273"/>
      <c r="DM943" s="16"/>
      <c r="DN943" s="16"/>
      <c r="DO943" s="17"/>
      <c r="DP943" s="12"/>
      <c r="DQ943" s="12"/>
      <c r="DR943" s="18"/>
      <c r="DS943" s="19"/>
      <c r="DT943" s="19"/>
      <c r="DU943" s="19"/>
      <c r="DV943" s="19"/>
      <c r="DW943" s="19"/>
      <c r="DX943" s="20"/>
      <c r="DY943" s="20"/>
      <c r="DZ943" s="21"/>
      <c r="EA943" s="21"/>
      <c r="EB943" s="21"/>
      <c r="EC943" s="18"/>
      <c r="ED943" s="21"/>
      <c r="EE943" s="21"/>
      <c r="EF943" s="21"/>
      <c r="EG943" s="21"/>
      <c r="EH943" s="21"/>
      <c r="EI943" s="20"/>
      <c r="EJ943" s="16"/>
      <c r="EK943" s="21"/>
      <c r="EL943" s="21"/>
      <c r="EM943" s="21"/>
      <c r="EN943" s="18"/>
      <c r="EO943" s="22"/>
      <c r="EP943" s="22"/>
      <c r="EQ943" s="22"/>
      <c r="ER943" s="22"/>
      <c r="ES943" s="22"/>
      <c r="ET943" s="20"/>
      <c r="EU943" s="23"/>
      <c r="EV943" s="22"/>
      <c r="EW943" s="22"/>
      <c r="EX943" s="22"/>
      <c r="EY943" s="24"/>
      <c r="EZ943" s="25"/>
      <c r="FA943" s="25"/>
      <c r="FB943" s="25"/>
      <c r="FC943" s="25"/>
      <c r="FD943" s="25"/>
    </row>
    <row r="944" spans="1:160" ht="12.4" customHeight="1" x14ac:dyDescent="0.25">
      <c r="A944" s="290"/>
      <c r="B944" s="205"/>
      <c r="H944" s="292"/>
      <c r="M944" s="205"/>
      <c r="N944" s="205"/>
      <c r="O944" s="205"/>
      <c r="P944" s="205"/>
      <c r="Q944" s="271"/>
      <c r="R944" s="227"/>
      <c r="S944" s="205"/>
      <c r="T944" s="205"/>
      <c r="U944" s="227"/>
      <c r="V944" s="227"/>
      <c r="W944" s="227"/>
      <c r="X944" s="272"/>
      <c r="Y944" s="272"/>
      <c r="Z944" s="227"/>
      <c r="AA944" s="273"/>
      <c r="AB944" s="273"/>
      <c r="AC944" s="273"/>
      <c r="AD944" s="273"/>
      <c r="AE944" s="273"/>
      <c r="AF944" s="273"/>
      <c r="AG944" s="273"/>
      <c r="AH944" s="273"/>
      <c r="AI944" s="274"/>
      <c r="AJ944" s="274"/>
      <c r="AK944" s="274"/>
      <c r="AL944" s="274"/>
      <c r="AM944" s="273"/>
      <c r="AN944" s="273"/>
      <c r="AO944" s="273"/>
      <c r="AP944" s="273"/>
      <c r="AQ944" s="273"/>
      <c r="AR944" s="273"/>
      <c r="AS944" s="273"/>
      <c r="AT944" s="273"/>
      <c r="AU944" s="273"/>
      <c r="AV944" s="273"/>
      <c r="AW944" s="273"/>
      <c r="AX944" s="273"/>
      <c r="AY944" s="273"/>
      <c r="AZ944" s="273"/>
      <c r="BA944" s="273"/>
      <c r="BB944" s="273"/>
      <c r="BC944" s="273"/>
      <c r="BD944" s="273"/>
      <c r="BE944" s="273"/>
      <c r="BF944" s="273"/>
      <c r="BG944" s="273"/>
      <c r="BH944" s="273"/>
      <c r="BI944" s="273"/>
      <c r="BJ944" s="273"/>
      <c r="BK944" s="273"/>
      <c r="BL944" s="273"/>
      <c r="BM944" s="273"/>
      <c r="BN944" s="273"/>
      <c r="BO944" s="273"/>
      <c r="BP944" s="273"/>
      <c r="BQ944" s="273"/>
      <c r="BR944" s="273"/>
      <c r="BS944" s="273"/>
      <c r="BT944" s="273"/>
      <c r="BU944" s="273"/>
      <c r="BV944" s="273"/>
      <c r="BW944" s="273"/>
      <c r="BX944" s="273"/>
      <c r="BY944" s="273"/>
      <c r="BZ944" s="273"/>
      <c r="CA944" s="273"/>
      <c r="CB944" s="273"/>
      <c r="CC944" s="273"/>
      <c r="CD944" s="273"/>
      <c r="CE944" s="273"/>
      <c r="CF944" s="273"/>
      <c r="CG944" s="273"/>
      <c r="CH944" s="273"/>
      <c r="CI944" s="273"/>
      <c r="CJ944" s="273"/>
      <c r="CK944" s="273"/>
      <c r="CL944" s="273"/>
      <c r="CM944" s="273"/>
      <c r="CN944" s="273"/>
      <c r="CO944" s="273"/>
      <c r="CP944" s="273"/>
      <c r="CQ944" s="273"/>
      <c r="CR944" s="273"/>
      <c r="CS944" s="273"/>
      <c r="CT944" s="273"/>
      <c r="CU944" s="273"/>
      <c r="CV944" s="273"/>
      <c r="CW944" s="273"/>
      <c r="CX944" s="273"/>
      <c r="CY944" s="273"/>
      <c r="CZ944" s="273"/>
      <c r="DA944" s="273"/>
      <c r="DB944" s="273"/>
      <c r="DC944" s="273"/>
      <c r="DD944" s="273"/>
      <c r="DE944" s="273"/>
      <c r="DF944" s="273"/>
      <c r="DM944" s="16"/>
      <c r="DN944" s="16"/>
      <c r="DO944" s="17"/>
      <c r="DP944" s="12"/>
      <c r="DQ944" s="12"/>
      <c r="DR944" s="18"/>
      <c r="DS944" s="19"/>
      <c r="DT944" s="19"/>
      <c r="DU944" s="19"/>
      <c r="DV944" s="19"/>
      <c r="DW944" s="19"/>
      <c r="DX944" s="20"/>
      <c r="DY944" s="20"/>
      <c r="DZ944" s="21"/>
      <c r="EA944" s="21"/>
      <c r="EB944" s="21"/>
      <c r="EC944" s="18"/>
      <c r="ED944" s="21"/>
      <c r="EE944" s="21"/>
      <c r="EF944" s="21"/>
      <c r="EG944" s="21"/>
      <c r="EH944" s="21"/>
      <c r="EI944" s="20"/>
      <c r="EJ944" s="16"/>
      <c r="EK944" s="21"/>
      <c r="EL944" s="21"/>
      <c r="EM944" s="21"/>
      <c r="EN944" s="18"/>
      <c r="EO944" s="22"/>
      <c r="EP944" s="22"/>
      <c r="EQ944" s="22"/>
      <c r="ER944" s="22"/>
      <c r="ES944" s="22"/>
      <c r="ET944" s="20"/>
      <c r="EU944" s="23"/>
      <c r="EV944" s="22"/>
      <c r="EW944" s="22"/>
      <c r="EX944" s="22"/>
      <c r="EY944" s="24"/>
      <c r="EZ944" s="25"/>
      <c r="FA944" s="25"/>
      <c r="FB944" s="25"/>
      <c r="FC944" s="25"/>
      <c r="FD944" s="25"/>
    </row>
    <row r="945" spans="1:160" ht="12.4" customHeight="1" x14ac:dyDescent="0.25">
      <c r="A945" s="290"/>
      <c r="B945" s="205"/>
      <c r="H945" s="292"/>
      <c r="M945" s="205"/>
      <c r="N945" s="205"/>
      <c r="O945" s="205"/>
      <c r="P945" s="205"/>
      <c r="Q945" s="271"/>
      <c r="R945" s="227"/>
      <c r="S945" s="205"/>
      <c r="T945" s="205"/>
      <c r="U945" s="227"/>
      <c r="V945" s="227"/>
      <c r="W945" s="227"/>
      <c r="X945" s="272"/>
      <c r="Y945" s="272"/>
      <c r="Z945" s="227"/>
      <c r="AA945" s="273"/>
      <c r="AB945" s="273"/>
      <c r="AC945" s="273"/>
      <c r="AD945" s="273"/>
      <c r="AE945" s="273"/>
      <c r="AF945" s="273"/>
      <c r="AG945" s="273"/>
      <c r="AH945" s="273"/>
      <c r="AI945" s="273"/>
      <c r="AJ945" s="273"/>
      <c r="AK945" s="273"/>
      <c r="AL945" s="273"/>
      <c r="AM945" s="273"/>
      <c r="AN945" s="273"/>
      <c r="AO945" s="273"/>
      <c r="AP945" s="273"/>
      <c r="AQ945" s="273"/>
      <c r="AR945" s="273"/>
      <c r="AS945" s="273"/>
      <c r="AT945" s="273"/>
      <c r="AU945" s="273"/>
      <c r="AV945" s="273"/>
      <c r="AW945" s="273"/>
      <c r="AX945" s="273"/>
      <c r="AY945" s="274"/>
      <c r="AZ945" s="274"/>
      <c r="BA945" s="274"/>
      <c r="BB945" s="274"/>
      <c r="BC945" s="273"/>
      <c r="BD945" s="273"/>
      <c r="BE945" s="273"/>
      <c r="BF945" s="273"/>
      <c r="BG945" s="273"/>
      <c r="BH945" s="273"/>
      <c r="BI945" s="273"/>
      <c r="BJ945" s="273"/>
      <c r="BK945" s="273"/>
      <c r="BL945" s="273"/>
      <c r="BM945" s="273"/>
      <c r="BN945" s="273"/>
      <c r="BO945" s="273"/>
      <c r="BP945" s="273"/>
      <c r="BQ945" s="273"/>
      <c r="BR945" s="273"/>
      <c r="BS945" s="273"/>
      <c r="BT945" s="273"/>
      <c r="BU945" s="273"/>
      <c r="BV945" s="273"/>
      <c r="BW945" s="273"/>
      <c r="BX945" s="273"/>
      <c r="BY945" s="273"/>
      <c r="BZ945" s="273"/>
      <c r="CA945" s="273"/>
      <c r="CB945" s="273"/>
      <c r="CC945" s="273"/>
      <c r="CD945" s="273"/>
      <c r="CE945" s="273"/>
      <c r="CF945" s="273"/>
      <c r="CG945" s="273"/>
      <c r="CH945" s="273"/>
      <c r="CI945" s="273"/>
      <c r="CJ945" s="273"/>
      <c r="CK945" s="273"/>
      <c r="CL945" s="273"/>
      <c r="CM945" s="273"/>
      <c r="CN945" s="273"/>
      <c r="CO945" s="273"/>
      <c r="CP945" s="273"/>
      <c r="CQ945" s="273"/>
      <c r="CR945" s="273"/>
      <c r="CS945" s="273"/>
      <c r="CT945" s="273"/>
      <c r="CU945" s="274"/>
      <c r="CV945" s="274"/>
      <c r="CW945" s="274"/>
      <c r="CX945" s="274"/>
      <c r="CY945" s="273"/>
      <c r="CZ945" s="273"/>
      <c r="DA945" s="273"/>
      <c r="DB945" s="273"/>
      <c r="DC945" s="273"/>
      <c r="DD945" s="273"/>
      <c r="DE945" s="273"/>
      <c r="DF945" s="273"/>
      <c r="DM945" s="16"/>
      <c r="DN945" s="16"/>
      <c r="DO945" s="17"/>
      <c r="DP945" s="12"/>
      <c r="DQ945" s="12"/>
      <c r="DR945" s="18"/>
      <c r="DS945" s="19"/>
      <c r="DT945" s="19"/>
      <c r="DU945" s="19"/>
      <c r="DV945" s="19"/>
      <c r="DW945" s="19"/>
      <c r="DX945" s="20"/>
      <c r="DY945" s="20"/>
      <c r="DZ945" s="21"/>
      <c r="EA945" s="21"/>
      <c r="EB945" s="21"/>
      <c r="EC945" s="18"/>
      <c r="ED945" s="21"/>
      <c r="EE945" s="21"/>
      <c r="EF945" s="21"/>
      <c r="EG945" s="21"/>
      <c r="EH945" s="21"/>
      <c r="EI945" s="20"/>
      <c r="EJ945" s="16"/>
      <c r="EK945" s="21"/>
      <c r="EL945" s="21"/>
      <c r="EM945" s="21"/>
      <c r="EN945" s="18"/>
      <c r="EO945" s="22"/>
      <c r="EP945" s="22"/>
      <c r="EQ945" s="22"/>
      <c r="ER945" s="22"/>
      <c r="ES945" s="22"/>
      <c r="ET945" s="20"/>
      <c r="EU945" s="23"/>
      <c r="EV945" s="22"/>
      <c r="EW945" s="22"/>
      <c r="EX945" s="22"/>
      <c r="EY945" s="24"/>
      <c r="EZ945" s="25"/>
      <c r="FA945" s="25"/>
      <c r="FB945" s="25"/>
      <c r="FC945" s="25"/>
      <c r="FD945" s="25"/>
    </row>
    <row r="946" spans="1:160" ht="12.4" customHeight="1" x14ac:dyDescent="0.25">
      <c r="A946" s="290"/>
      <c r="B946" s="205"/>
      <c r="H946" s="292"/>
      <c r="M946" s="205"/>
      <c r="N946" s="205"/>
      <c r="O946" s="205"/>
      <c r="P946" s="205"/>
      <c r="Q946" s="271"/>
      <c r="R946" s="227"/>
      <c r="S946" s="205"/>
      <c r="T946" s="205"/>
      <c r="U946" s="227"/>
      <c r="V946" s="227"/>
      <c r="W946" s="227"/>
      <c r="X946" s="227"/>
      <c r="Y946" s="272"/>
      <c r="Z946" s="227"/>
      <c r="AA946" s="273"/>
      <c r="AB946" s="273"/>
      <c r="AC946" s="273"/>
      <c r="AD946" s="273"/>
      <c r="AE946" s="273"/>
      <c r="AF946" s="273"/>
      <c r="AG946" s="273"/>
      <c r="AH946" s="273"/>
      <c r="AI946" s="274"/>
      <c r="AJ946" s="274"/>
      <c r="AK946" s="274"/>
      <c r="AL946" s="274"/>
      <c r="AM946" s="273"/>
      <c r="AN946" s="273"/>
      <c r="AO946" s="273"/>
      <c r="AP946" s="273"/>
      <c r="AQ946" s="273"/>
      <c r="AR946" s="273"/>
      <c r="AS946" s="273"/>
      <c r="AT946" s="273"/>
      <c r="AU946" s="273"/>
      <c r="AV946" s="273"/>
      <c r="AW946" s="273"/>
      <c r="AX946" s="273"/>
      <c r="AY946" s="273"/>
      <c r="AZ946" s="273"/>
      <c r="BA946" s="273"/>
      <c r="BB946" s="273"/>
      <c r="BC946" s="273"/>
      <c r="BD946" s="273"/>
      <c r="BE946" s="273"/>
      <c r="BF946" s="273"/>
      <c r="BG946" s="273"/>
      <c r="BH946" s="273"/>
      <c r="BI946" s="273"/>
      <c r="BJ946" s="273"/>
      <c r="BK946" s="273"/>
      <c r="BL946" s="273"/>
      <c r="BM946" s="273"/>
      <c r="BN946" s="273"/>
      <c r="BO946" s="273"/>
      <c r="BP946" s="273"/>
      <c r="BQ946" s="273"/>
      <c r="BR946" s="273"/>
      <c r="BS946" s="273"/>
      <c r="BT946" s="273"/>
      <c r="BU946" s="273"/>
      <c r="BV946" s="273"/>
      <c r="BW946" s="273"/>
      <c r="BX946" s="273"/>
      <c r="BY946" s="273"/>
      <c r="BZ946" s="273"/>
      <c r="CA946" s="273"/>
      <c r="CB946" s="273"/>
      <c r="CC946" s="273"/>
      <c r="CD946" s="273"/>
      <c r="CE946" s="273"/>
      <c r="CF946" s="273"/>
      <c r="CG946" s="273"/>
      <c r="CH946" s="273"/>
      <c r="CI946" s="273"/>
      <c r="CJ946" s="273"/>
      <c r="CK946" s="273"/>
      <c r="CL946" s="273"/>
      <c r="CM946" s="273"/>
      <c r="CN946" s="273"/>
      <c r="CO946" s="273"/>
      <c r="CP946" s="273"/>
      <c r="CQ946" s="273"/>
      <c r="CR946" s="273"/>
      <c r="CS946" s="273"/>
      <c r="CT946" s="273"/>
      <c r="CU946" s="273"/>
      <c r="CV946" s="273"/>
      <c r="CW946" s="273"/>
      <c r="CX946" s="274"/>
      <c r="CY946" s="273"/>
      <c r="CZ946" s="273"/>
      <c r="DA946" s="273"/>
      <c r="DB946" s="273"/>
      <c r="DC946" s="273"/>
      <c r="DD946" s="273"/>
      <c r="DE946" s="273"/>
      <c r="DF946" s="273"/>
      <c r="DM946" s="16"/>
      <c r="DN946" s="16"/>
      <c r="DO946" s="17"/>
      <c r="DP946" s="12"/>
      <c r="DQ946" s="12"/>
      <c r="DR946" s="18"/>
      <c r="DS946" s="19"/>
      <c r="DT946" s="19"/>
      <c r="DU946" s="19"/>
      <c r="DV946" s="19"/>
      <c r="DW946" s="19"/>
      <c r="DX946" s="20"/>
      <c r="DY946" s="20"/>
      <c r="DZ946" s="21"/>
      <c r="EA946" s="21"/>
      <c r="EB946" s="21"/>
      <c r="EC946" s="18"/>
      <c r="ED946" s="21"/>
      <c r="EE946" s="21"/>
      <c r="EF946" s="21"/>
      <c r="EG946" s="21"/>
      <c r="EH946" s="21"/>
      <c r="EI946" s="20"/>
      <c r="EJ946" s="16"/>
      <c r="EK946" s="21"/>
      <c r="EL946" s="21"/>
      <c r="EM946" s="21"/>
      <c r="EN946" s="18"/>
      <c r="EO946" s="22"/>
      <c r="EP946" s="22"/>
      <c r="EQ946" s="22"/>
      <c r="ER946" s="22"/>
      <c r="ES946" s="22"/>
      <c r="ET946" s="20"/>
      <c r="EU946" s="23"/>
      <c r="EV946" s="22"/>
      <c r="EW946" s="22"/>
      <c r="EX946" s="22"/>
      <c r="EY946" s="24"/>
      <c r="EZ946" s="25"/>
      <c r="FA946" s="25"/>
      <c r="FB946" s="25"/>
      <c r="FC946" s="25"/>
      <c r="FD946" s="25"/>
    </row>
    <row r="947" spans="1:160" ht="12.4" customHeight="1" x14ac:dyDescent="0.25">
      <c r="A947" s="290"/>
      <c r="B947" s="205"/>
      <c r="H947" s="292"/>
      <c r="M947" s="205"/>
      <c r="N947" s="205"/>
      <c r="O947" s="205"/>
      <c r="P947" s="205"/>
      <c r="Q947" s="271"/>
      <c r="R947" s="227"/>
      <c r="S947" s="205"/>
      <c r="T947" s="205"/>
      <c r="U947" s="227"/>
      <c r="V947" s="227"/>
      <c r="W947" s="227"/>
      <c r="X947" s="272"/>
      <c r="Y947" s="272"/>
      <c r="Z947" s="227"/>
      <c r="AA947" s="273"/>
      <c r="AB947" s="273"/>
      <c r="AC947" s="273"/>
      <c r="AD947" s="273"/>
      <c r="AE947" s="273"/>
      <c r="AF947" s="273"/>
      <c r="AG947" s="273"/>
      <c r="AH947" s="273"/>
      <c r="AI947" s="273"/>
      <c r="AJ947" s="273"/>
      <c r="AK947" s="273"/>
      <c r="AL947" s="273"/>
      <c r="AM947" s="273"/>
      <c r="AN947" s="273"/>
      <c r="AO947" s="273"/>
      <c r="AP947" s="273"/>
      <c r="AQ947" s="273"/>
      <c r="AR947" s="273"/>
      <c r="AS947" s="273"/>
      <c r="AT947" s="273"/>
      <c r="AU947" s="273"/>
      <c r="AV947" s="273"/>
      <c r="AW947" s="273"/>
      <c r="AX947" s="273"/>
      <c r="AY947" s="274"/>
      <c r="AZ947" s="274"/>
      <c r="BA947" s="274"/>
      <c r="BB947" s="274"/>
      <c r="BC947" s="273"/>
      <c r="BD947" s="273"/>
      <c r="BE947" s="273"/>
      <c r="BF947" s="273"/>
      <c r="BG947" s="273"/>
      <c r="BH947" s="273"/>
      <c r="BI947" s="273"/>
      <c r="BJ947" s="273"/>
      <c r="BK947" s="273"/>
      <c r="BL947" s="273"/>
      <c r="BM947" s="273"/>
      <c r="BN947" s="273"/>
      <c r="BO947" s="273"/>
      <c r="BP947" s="273"/>
      <c r="BQ947" s="273"/>
      <c r="BR947" s="273"/>
      <c r="BS947" s="273"/>
      <c r="BT947" s="273"/>
      <c r="BU947" s="273"/>
      <c r="BV947" s="273"/>
      <c r="BW947" s="273"/>
      <c r="BX947" s="273"/>
      <c r="BY947" s="273"/>
      <c r="BZ947" s="273"/>
      <c r="CA947" s="273"/>
      <c r="CB947" s="273"/>
      <c r="CC947" s="273"/>
      <c r="CD947" s="273"/>
      <c r="CE947" s="273"/>
      <c r="CF947" s="273"/>
      <c r="CG947" s="273"/>
      <c r="CH947" s="273"/>
      <c r="CI947" s="273"/>
      <c r="CJ947" s="273"/>
      <c r="CK947" s="273"/>
      <c r="CL947" s="273"/>
      <c r="CM947" s="273"/>
      <c r="CN947" s="273"/>
      <c r="CO947" s="273"/>
      <c r="CP947" s="273"/>
      <c r="CQ947" s="273"/>
      <c r="CR947" s="273"/>
      <c r="CS947" s="273"/>
      <c r="CT947" s="273"/>
      <c r="CU947" s="273"/>
      <c r="CV947" s="273"/>
      <c r="CW947" s="274"/>
      <c r="CX947" s="273"/>
      <c r="CY947" s="273"/>
      <c r="CZ947" s="273"/>
      <c r="DA947" s="273"/>
      <c r="DB947" s="273"/>
      <c r="DC947" s="273"/>
      <c r="DD947" s="273"/>
      <c r="DE947" s="273"/>
      <c r="DF947" s="273"/>
      <c r="DM947" s="16"/>
      <c r="DN947" s="16"/>
      <c r="DO947" s="17"/>
      <c r="DP947" s="12"/>
      <c r="DQ947" s="12"/>
      <c r="DR947" s="18"/>
      <c r="DS947" s="19"/>
      <c r="DT947" s="19"/>
      <c r="DU947" s="19"/>
      <c r="DV947" s="19"/>
      <c r="DW947" s="19"/>
      <c r="DX947" s="20"/>
      <c r="DY947" s="20"/>
      <c r="DZ947" s="21"/>
      <c r="EA947" s="21"/>
      <c r="EB947" s="21"/>
      <c r="EC947" s="18"/>
      <c r="ED947" s="21"/>
      <c r="EE947" s="21"/>
      <c r="EF947" s="21"/>
      <c r="EG947" s="21"/>
      <c r="EH947" s="21"/>
      <c r="EI947" s="20"/>
      <c r="EJ947" s="16"/>
      <c r="EK947" s="21"/>
      <c r="EL947" s="21"/>
      <c r="EM947" s="21"/>
      <c r="EN947" s="18"/>
      <c r="EO947" s="22"/>
      <c r="EP947" s="22"/>
      <c r="EQ947" s="22"/>
      <c r="ER947" s="22"/>
      <c r="ES947" s="22"/>
      <c r="ET947" s="20"/>
      <c r="EU947" s="23"/>
      <c r="EV947" s="22"/>
      <c r="EW947" s="22"/>
      <c r="EX947" s="22"/>
      <c r="EY947" s="24"/>
      <c r="EZ947" s="25"/>
      <c r="FA947" s="25"/>
      <c r="FB947" s="25"/>
      <c r="FC947" s="25"/>
      <c r="FD947" s="25"/>
    </row>
    <row r="948" spans="1:160" ht="12.4" customHeight="1" x14ac:dyDescent="0.25">
      <c r="A948" s="290"/>
      <c r="B948" s="205"/>
      <c r="H948" s="292"/>
      <c r="M948" s="205"/>
      <c r="N948" s="205"/>
      <c r="O948" s="205"/>
      <c r="P948" s="205"/>
      <c r="Q948" s="271"/>
      <c r="R948" s="227"/>
      <c r="S948" s="205"/>
      <c r="T948" s="205"/>
      <c r="U948" s="227"/>
      <c r="V948" s="227"/>
      <c r="W948" s="227"/>
      <c r="X948" s="272"/>
      <c r="Y948" s="272"/>
      <c r="Z948" s="227"/>
      <c r="AA948" s="273"/>
      <c r="AB948" s="273"/>
      <c r="AC948" s="273"/>
      <c r="AD948" s="273"/>
      <c r="AE948" s="273"/>
      <c r="AF948" s="273"/>
      <c r="AG948" s="273"/>
      <c r="AH948" s="273"/>
      <c r="AI948" s="273"/>
      <c r="AJ948" s="273"/>
      <c r="AK948" s="273"/>
      <c r="AL948" s="273"/>
      <c r="AM948" s="273"/>
      <c r="AN948" s="273"/>
      <c r="AO948" s="273"/>
      <c r="AP948" s="273"/>
      <c r="AQ948" s="273"/>
      <c r="AR948" s="273"/>
      <c r="AS948" s="273"/>
      <c r="AT948" s="273"/>
      <c r="AU948" s="273"/>
      <c r="AV948" s="273"/>
      <c r="AW948" s="273"/>
      <c r="AX948" s="273"/>
      <c r="AY948" s="274"/>
      <c r="AZ948" s="274"/>
      <c r="BA948" s="274"/>
      <c r="BB948" s="274"/>
      <c r="BC948" s="273"/>
      <c r="BD948" s="273"/>
      <c r="BE948" s="273"/>
      <c r="BF948" s="273"/>
      <c r="BG948" s="273"/>
      <c r="BH948" s="273"/>
      <c r="BI948" s="273"/>
      <c r="BJ948" s="273"/>
      <c r="BK948" s="273"/>
      <c r="BL948" s="273"/>
      <c r="BM948" s="273"/>
      <c r="BN948" s="273"/>
      <c r="BO948" s="273"/>
      <c r="BP948" s="273"/>
      <c r="BQ948" s="273"/>
      <c r="BR948" s="273"/>
      <c r="BS948" s="273"/>
      <c r="BT948" s="273"/>
      <c r="BU948" s="273"/>
      <c r="BV948" s="273"/>
      <c r="BW948" s="273"/>
      <c r="BX948" s="273"/>
      <c r="BY948" s="273"/>
      <c r="BZ948" s="273"/>
      <c r="CA948" s="273"/>
      <c r="CB948" s="273"/>
      <c r="CC948" s="273"/>
      <c r="CD948" s="273"/>
      <c r="CE948" s="273"/>
      <c r="CF948" s="273"/>
      <c r="CG948" s="273"/>
      <c r="CH948" s="273"/>
      <c r="CI948" s="273"/>
      <c r="CJ948" s="273"/>
      <c r="CK948" s="273"/>
      <c r="CL948" s="273"/>
      <c r="CM948" s="273"/>
      <c r="CN948" s="273"/>
      <c r="CO948" s="273"/>
      <c r="CP948" s="273"/>
      <c r="CQ948" s="273"/>
      <c r="CR948" s="273"/>
      <c r="CS948" s="273"/>
      <c r="CT948" s="273"/>
      <c r="CU948" s="274"/>
      <c r="CV948" s="274"/>
      <c r="CW948" s="274"/>
      <c r="CX948" s="274"/>
      <c r="CY948" s="273"/>
      <c r="CZ948" s="273"/>
      <c r="DA948" s="273"/>
      <c r="DB948" s="273"/>
      <c r="DC948" s="273"/>
      <c r="DD948" s="273"/>
      <c r="DE948" s="273"/>
      <c r="DF948" s="273"/>
      <c r="DM948" s="16"/>
      <c r="DN948" s="16"/>
      <c r="DO948" s="17"/>
      <c r="DP948" s="12"/>
      <c r="DQ948" s="12"/>
      <c r="DR948" s="18"/>
      <c r="DS948" s="19"/>
      <c r="DT948" s="19"/>
      <c r="DU948" s="19"/>
      <c r="DV948" s="19"/>
      <c r="DW948" s="19"/>
      <c r="DX948" s="20"/>
      <c r="DY948" s="20"/>
      <c r="DZ948" s="21"/>
      <c r="EA948" s="21"/>
      <c r="EB948" s="21"/>
      <c r="EC948" s="18"/>
      <c r="ED948" s="21"/>
      <c r="EE948" s="21"/>
      <c r="EF948" s="21"/>
      <c r="EG948" s="21"/>
      <c r="EH948" s="21"/>
      <c r="EI948" s="20"/>
      <c r="EJ948" s="16"/>
      <c r="EK948" s="21"/>
      <c r="EL948" s="21"/>
      <c r="EM948" s="21"/>
      <c r="EN948" s="18"/>
      <c r="EO948" s="22"/>
      <c r="EP948" s="22"/>
      <c r="EQ948" s="22"/>
      <c r="ER948" s="22"/>
      <c r="ES948" s="22"/>
      <c r="ET948" s="20"/>
      <c r="EU948" s="23"/>
      <c r="EV948" s="22"/>
      <c r="EW948" s="22"/>
      <c r="EX948" s="22"/>
      <c r="EY948" s="24"/>
      <c r="EZ948" s="25"/>
      <c r="FA948" s="25"/>
      <c r="FB948" s="25"/>
      <c r="FC948" s="25"/>
      <c r="FD948" s="25"/>
    </row>
    <row r="949" spans="1:160" ht="12.4" customHeight="1" x14ac:dyDescent="0.25">
      <c r="A949" s="290"/>
      <c r="B949" s="205"/>
      <c r="H949" s="292"/>
      <c r="M949" s="205"/>
      <c r="N949" s="205"/>
      <c r="O949" s="205"/>
      <c r="P949" s="205"/>
      <c r="Q949" s="271"/>
      <c r="R949" s="227"/>
      <c r="S949" s="205"/>
      <c r="T949" s="205"/>
      <c r="U949" s="227"/>
      <c r="V949" s="227"/>
      <c r="W949" s="227"/>
      <c r="X949" s="272"/>
      <c r="Y949" s="272"/>
      <c r="Z949" s="227"/>
      <c r="AA949" s="273"/>
      <c r="AB949" s="273"/>
      <c r="AC949" s="273"/>
      <c r="AD949" s="273"/>
      <c r="AE949" s="273"/>
      <c r="AF949" s="273"/>
      <c r="AG949" s="273"/>
      <c r="AH949" s="273"/>
      <c r="AI949" s="273"/>
      <c r="AJ949" s="273"/>
      <c r="AK949" s="273"/>
      <c r="AL949" s="273"/>
      <c r="AM949" s="273"/>
      <c r="AN949" s="273"/>
      <c r="AO949" s="273"/>
      <c r="AP949" s="273"/>
      <c r="AQ949" s="273"/>
      <c r="AR949" s="273"/>
      <c r="AS949" s="273"/>
      <c r="AT949" s="273"/>
      <c r="AU949" s="273"/>
      <c r="AV949" s="273"/>
      <c r="AW949" s="273"/>
      <c r="AX949" s="273"/>
      <c r="AY949" s="273"/>
      <c r="AZ949" s="273"/>
      <c r="BA949" s="273"/>
      <c r="BB949" s="273"/>
      <c r="BC949" s="273"/>
      <c r="BD949" s="273"/>
      <c r="BE949" s="273"/>
      <c r="BF949" s="273"/>
      <c r="BG949" s="273"/>
      <c r="BH949" s="273"/>
      <c r="BI949" s="273"/>
      <c r="BJ949" s="273"/>
      <c r="BK949" s="273"/>
      <c r="BL949" s="273"/>
      <c r="BM949" s="273"/>
      <c r="BN949" s="273"/>
      <c r="BO949" s="273"/>
      <c r="BP949" s="273"/>
      <c r="BQ949" s="273"/>
      <c r="BR949" s="273"/>
      <c r="BS949" s="273"/>
      <c r="BT949" s="273"/>
      <c r="BU949" s="273"/>
      <c r="BV949" s="273"/>
      <c r="BW949" s="273"/>
      <c r="BX949" s="273"/>
      <c r="BY949" s="273"/>
      <c r="BZ949" s="273"/>
      <c r="CA949" s="273"/>
      <c r="CB949" s="273"/>
      <c r="CC949" s="273"/>
      <c r="CD949" s="273"/>
      <c r="CE949" s="273"/>
      <c r="CF949" s="273"/>
      <c r="CG949" s="273"/>
      <c r="CH949" s="273"/>
      <c r="CI949" s="273"/>
      <c r="CJ949" s="273"/>
      <c r="CK949" s="273"/>
      <c r="CL949" s="273"/>
      <c r="CM949" s="273"/>
      <c r="CN949" s="273"/>
      <c r="CO949" s="273"/>
      <c r="CP949" s="273"/>
      <c r="CQ949" s="273"/>
      <c r="CR949" s="273"/>
      <c r="CS949" s="273"/>
      <c r="CT949" s="273"/>
      <c r="CU949" s="273"/>
      <c r="CV949" s="273"/>
      <c r="CW949" s="273"/>
      <c r="CX949" s="273"/>
      <c r="CY949" s="273"/>
      <c r="CZ949" s="273"/>
      <c r="DA949" s="273"/>
      <c r="DB949" s="273"/>
      <c r="DC949" s="273"/>
      <c r="DD949" s="273"/>
      <c r="DE949" s="273"/>
      <c r="DF949" s="273"/>
      <c r="DM949" s="16"/>
      <c r="DN949" s="16"/>
      <c r="DO949" s="17"/>
      <c r="DP949" s="12"/>
      <c r="DQ949" s="12"/>
      <c r="DR949" s="18"/>
      <c r="DS949" s="19"/>
      <c r="DT949" s="19"/>
      <c r="DU949" s="19"/>
      <c r="DV949" s="19"/>
      <c r="DW949" s="19"/>
      <c r="DX949" s="20"/>
      <c r="DY949" s="20"/>
      <c r="DZ949" s="21"/>
      <c r="EA949" s="21"/>
      <c r="EB949" s="21"/>
      <c r="EC949" s="18"/>
      <c r="ED949" s="21"/>
      <c r="EE949" s="21"/>
      <c r="EF949" s="21"/>
      <c r="EG949" s="21"/>
      <c r="EH949" s="21"/>
      <c r="EI949" s="20"/>
      <c r="EJ949" s="16"/>
      <c r="EK949" s="21"/>
      <c r="EL949" s="21"/>
      <c r="EM949" s="21"/>
      <c r="EN949" s="18"/>
      <c r="EO949" s="22"/>
      <c r="EP949" s="22"/>
      <c r="EQ949" s="22"/>
      <c r="ER949" s="22"/>
      <c r="ES949" s="22"/>
      <c r="ET949" s="20"/>
      <c r="EU949" s="23"/>
      <c r="EV949" s="22"/>
      <c r="EW949" s="22"/>
      <c r="EX949" s="22"/>
      <c r="EY949" s="24"/>
      <c r="EZ949" s="25"/>
      <c r="FA949" s="25"/>
      <c r="FB949" s="25"/>
      <c r="FC949" s="25"/>
      <c r="FD949" s="25"/>
    </row>
    <row r="950" spans="1:160" ht="12.4" customHeight="1" x14ac:dyDescent="0.25">
      <c r="A950" s="290"/>
      <c r="B950" s="205"/>
      <c r="H950" s="292"/>
      <c r="M950" s="205"/>
      <c r="N950" s="205"/>
      <c r="O950" s="205"/>
      <c r="P950" s="205"/>
      <c r="Q950" s="271"/>
      <c r="R950" s="227"/>
      <c r="S950" s="205"/>
      <c r="T950" s="205"/>
      <c r="U950" s="227"/>
      <c r="V950" s="227"/>
      <c r="W950" s="227"/>
      <c r="X950" s="272"/>
      <c r="Y950" s="272"/>
      <c r="Z950" s="227"/>
      <c r="AA950" s="273"/>
      <c r="AB950" s="273"/>
      <c r="AC950" s="273"/>
      <c r="AD950" s="273"/>
      <c r="AE950" s="273"/>
      <c r="AF950" s="273"/>
      <c r="AG950" s="273"/>
      <c r="AH950" s="273"/>
      <c r="AI950" s="273"/>
      <c r="AJ950" s="273"/>
      <c r="AK950" s="273"/>
      <c r="AL950" s="273"/>
      <c r="AM950" s="273"/>
      <c r="AN950" s="273"/>
      <c r="AO950" s="273"/>
      <c r="AP950" s="273"/>
      <c r="AQ950" s="273"/>
      <c r="AR950" s="273"/>
      <c r="AS950" s="273"/>
      <c r="AT950" s="273"/>
      <c r="AU950" s="273"/>
      <c r="AV950" s="273"/>
      <c r="AW950" s="273"/>
      <c r="AX950" s="273"/>
      <c r="AY950" s="274"/>
      <c r="AZ950" s="274"/>
      <c r="BA950" s="274"/>
      <c r="BB950" s="274"/>
      <c r="BC950" s="273"/>
      <c r="BD950" s="273"/>
      <c r="BE950" s="273"/>
      <c r="BF950" s="273"/>
      <c r="BG950" s="273"/>
      <c r="BH950" s="273"/>
      <c r="BI950" s="273"/>
      <c r="BJ950" s="273"/>
      <c r="BK950" s="273"/>
      <c r="BL950" s="273"/>
      <c r="BM950" s="273"/>
      <c r="BN950" s="273"/>
      <c r="BO950" s="273"/>
      <c r="BP950" s="273"/>
      <c r="BQ950" s="273"/>
      <c r="BR950" s="273"/>
      <c r="BS950" s="273"/>
      <c r="BT950" s="273"/>
      <c r="BU950" s="273"/>
      <c r="BV950" s="273"/>
      <c r="BW950" s="273"/>
      <c r="BX950" s="273"/>
      <c r="BY950" s="273"/>
      <c r="BZ950" s="273"/>
      <c r="CA950" s="273"/>
      <c r="CB950" s="273"/>
      <c r="CC950" s="273"/>
      <c r="CD950" s="273"/>
      <c r="CE950" s="273"/>
      <c r="CF950" s="273"/>
      <c r="CG950" s="273"/>
      <c r="CH950" s="273"/>
      <c r="CI950" s="273"/>
      <c r="CJ950" s="273"/>
      <c r="CK950" s="273"/>
      <c r="CL950" s="273"/>
      <c r="CM950" s="273"/>
      <c r="CN950" s="273"/>
      <c r="CO950" s="273"/>
      <c r="CP950" s="273"/>
      <c r="CQ950" s="273"/>
      <c r="CR950" s="273"/>
      <c r="CS950" s="273"/>
      <c r="CT950" s="273"/>
      <c r="CU950" s="273"/>
      <c r="CV950" s="273"/>
      <c r="CW950" s="273"/>
      <c r="CX950" s="273"/>
      <c r="CY950" s="274"/>
      <c r="CZ950" s="274"/>
      <c r="DA950" s="274"/>
      <c r="DB950" s="274"/>
      <c r="DC950" s="273"/>
      <c r="DD950" s="273"/>
      <c r="DE950" s="273"/>
      <c r="DF950" s="273"/>
      <c r="DM950" s="16"/>
      <c r="DN950" s="16"/>
      <c r="DO950" s="17"/>
      <c r="DP950" s="12"/>
      <c r="DQ950" s="12"/>
      <c r="DR950" s="18"/>
      <c r="DS950" s="19"/>
      <c r="DT950" s="19"/>
      <c r="DU950" s="19"/>
      <c r="DV950" s="19"/>
      <c r="DW950" s="19"/>
      <c r="DX950" s="20"/>
      <c r="DY950" s="20"/>
      <c r="DZ950" s="21"/>
      <c r="EA950" s="21"/>
      <c r="EB950" s="21"/>
      <c r="EC950" s="18"/>
      <c r="ED950" s="21"/>
      <c r="EE950" s="21"/>
      <c r="EF950" s="21"/>
      <c r="EG950" s="21"/>
      <c r="EH950" s="21"/>
      <c r="EI950" s="20"/>
      <c r="EJ950" s="16"/>
      <c r="EK950" s="21"/>
      <c r="EL950" s="21"/>
      <c r="EM950" s="21"/>
      <c r="EN950" s="18"/>
      <c r="EO950" s="22"/>
      <c r="EP950" s="22"/>
      <c r="EQ950" s="22"/>
      <c r="ER950" s="22"/>
      <c r="ES950" s="22"/>
      <c r="ET950" s="20"/>
      <c r="EU950" s="23"/>
      <c r="EV950" s="22"/>
      <c r="EW950" s="22"/>
      <c r="EX950" s="22"/>
      <c r="EY950" s="24"/>
      <c r="EZ950" s="25"/>
      <c r="FA950" s="25"/>
      <c r="FB950" s="25"/>
      <c r="FC950" s="25"/>
      <c r="FD950" s="25"/>
    </row>
    <row r="951" spans="1:160" ht="12.4" customHeight="1" x14ac:dyDescent="0.25">
      <c r="A951" s="290"/>
      <c r="B951" s="205"/>
      <c r="H951" s="292"/>
      <c r="M951" s="205"/>
      <c r="N951" s="205"/>
      <c r="O951" s="205"/>
      <c r="P951" s="205"/>
      <c r="Q951" s="271"/>
      <c r="R951" s="227"/>
      <c r="S951" s="205"/>
      <c r="T951" s="205"/>
      <c r="U951" s="227"/>
      <c r="V951" s="227"/>
      <c r="W951" s="227"/>
      <c r="X951" s="272"/>
      <c r="Y951" s="272"/>
      <c r="Z951" s="227"/>
      <c r="AA951" s="274"/>
      <c r="AB951" s="274"/>
      <c r="AC951" s="274"/>
      <c r="AD951" s="274"/>
      <c r="AE951" s="274"/>
      <c r="AF951" s="274"/>
      <c r="AG951" s="274"/>
      <c r="AH951" s="274"/>
      <c r="AI951" s="274"/>
      <c r="AJ951" s="274"/>
      <c r="AK951" s="274"/>
      <c r="AL951" s="274"/>
      <c r="AM951" s="274"/>
      <c r="AN951" s="274"/>
      <c r="AO951" s="274"/>
      <c r="AP951" s="274"/>
      <c r="AQ951" s="274"/>
      <c r="AR951" s="274"/>
      <c r="AS951" s="274"/>
      <c r="AT951" s="274"/>
      <c r="AU951" s="274"/>
      <c r="AV951" s="274"/>
      <c r="AW951" s="274"/>
      <c r="AX951" s="274"/>
      <c r="AY951" s="274"/>
      <c r="AZ951" s="274"/>
      <c r="BA951" s="274"/>
      <c r="BB951" s="274"/>
      <c r="BC951" s="274"/>
      <c r="BD951" s="274"/>
      <c r="BE951" s="274"/>
      <c r="BF951" s="274"/>
      <c r="BG951" s="274"/>
      <c r="BH951" s="274"/>
      <c r="BI951" s="274"/>
      <c r="BJ951" s="274"/>
      <c r="BK951" s="274"/>
      <c r="BL951" s="274"/>
      <c r="BM951" s="274"/>
      <c r="BN951" s="274"/>
      <c r="BO951" s="274"/>
      <c r="BP951" s="274"/>
      <c r="BQ951" s="274"/>
      <c r="BR951" s="274"/>
      <c r="BS951" s="274"/>
      <c r="BT951" s="274"/>
      <c r="BU951" s="274"/>
      <c r="BV951" s="274"/>
      <c r="BW951" s="274"/>
      <c r="BX951" s="274"/>
      <c r="BY951" s="274"/>
      <c r="BZ951" s="274"/>
      <c r="CA951" s="274"/>
      <c r="CB951" s="274"/>
      <c r="CC951" s="274"/>
      <c r="CD951" s="274"/>
      <c r="CE951" s="274"/>
      <c r="CF951" s="274"/>
      <c r="CG951" s="274"/>
      <c r="CH951" s="274"/>
      <c r="CI951" s="274"/>
      <c r="CJ951" s="274"/>
      <c r="CK951" s="274"/>
      <c r="CL951" s="274"/>
      <c r="CM951" s="274"/>
      <c r="CN951" s="274"/>
      <c r="CO951" s="274"/>
      <c r="CP951" s="274"/>
      <c r="CQ951" s="274"/>
      <c r="CR951" s="274"/>
      <c r="CS951" s="274"/>
      <c r="CT951" s="274"/>
      <c r="CU951" s="274"/>
      <c r="CV951" s="274"/>
      <c r="CW951" s="274"/>
      <c r="CX951" s="274"/>
      <c r="CY951" s="274"/>
      <c r="CZ951" s="274"/>
      <c r="DA951" s="274"/>
      <c r="DB951" s="274"/>
      <c r="DC951" s="274"/>
      <c r="DD951" s="274"/>
      <c r="DE951" s="274"/>
      <c r="DF951" s="274"/>
      <c r="DM951" s="16"/>
      <c r="DN951" s="16"/>
      <c r="DO951" s="17"/>
      <c r="DP951" s="12"/>
      <c r="DQ951" s="12"/>
      <c r="DR951" s="18"/>
      <c r="DS951" s="19"/>
      <c r="DT951" s="19"/>
      <c r="DU951" s="19"/>
      <c r="DV951" s="19"/>
      <c r="DW951" s="19"/>
      <c r="DX951" s="20"/>
      <c r="DY951" s="20"/>
      <c r="DZ951" s="21"/>
      <c r="EA951" s="21"/>
      <c r="EB951" s="21"/>
      <c r="EC951" s="18"/>
      <c r="ED951" s="21"/>
      <c r="EE951" s="21"/>
      <c r="EF951" s="21"/>
      <c r="EG951" s="21"/>
      <c r="EH951" s="21"/>
      <c r="EI951" s="20"/>
      <c r="EJ951" s="16"/>
      <c r="EK951" s="21"/>
      <c r="EL951" s="21"/>
      <c r="EM951" s="21"/>
      <c r="EN951" s="18"/>
      <c r="EO951" s="22"/>
      <c r="EP951" s="22"/>
      <c r="EQ951" s="22"/>
      <c r="ER951" s="22"/>
      <c r="ES951" s="22"/>
      <c r="ET951" s="20"/>
      <c r="EU951" s="23"/>
      <c r="EV951" s="22"/>
      <c r="EW951" s="22"/>
      <c r="EX951" s="22"/>
      <c r="EY951" s="24"/>
      <c r="EZ951" s="25"/>
      <c r="FA951" s="25"/>
      <c r="FB951" s="25"/>
      <c r="FC951" s="25"/>
      <c r="FD951" s="25"/>
    </row>
    <row r="952" spans="1:160" ht="12.4" customHeight="1" x14ac:dyDescent="0.25">
      <c r="A952" s="290"/>
      <c r="B952" s="205"/>
      <c r="H952" s="292"/>
      <c r="M952" s="205"/>
      <c r="N952" s="205"/>
      <c r="O952" s="205"/>
      <c r="P952" s="205"/>
      <c r="Q952" s="271"/>
      <c r="R952" s="227"/>
      <c r="S952" s="205"/>
      <c r="T952" s="205"/>
      <c r="U952" s="227"/>
      <c r="V952" s="227"/>
      <c r="W952" s="227"/>
      <c r="X952" s="227"/>
      <c r="Y952" s="272"/>
      <c r="Z952" s="227"/>
      <c r="AA952" s="273"/>
      <c r="AB952" s="273"/>
      <c r="AC952" s="273"/>
      <c r="AD952" s="273"/>
      <c r="AE952" s="273"/>
      <c r="AF952" s="273"/>
      <c r="AG952" s="273"/>
      <c r="AH952" s="273"/>
      <c r="AI952" s="273"/>
      <c r="AJ952" s="274"/>
      <c r="AK952" s="274"/>
      <c r="AL952" s="274"/>
      <c r="AM952" s="273"/>
      <c r="AN952" s="273"/>
      <c r="AO952" s="273"/>
      <c r="AP952" s="273"/>
      <c r="AQ952" s="274"/>
      <c r="AR952" s="273"/>
      <c r="AS952" s="273"/>
      <c r="AT952" s="273"/>
      <c r="AU952" s="273"/>
      <c r="AV952" s="273"/>
      <c r="AW952" s="273"/>
      <c r="AX952" s="273"/>
      <c r="AY952" s="273"/>
      <c r="AZ952" s="273"/>
      <c r="BA952" s="273"/>
      <c r="BB952" s="273"/>
      <c r="BC952" s="273"/>
      <c r="BD952" s="273"/>
      <c r="BE952" s="273"/>
      <c r="BF952" s="273"/>
      <c r="BG952" s="273"/>
      <c r="BH952" s="273"/>
      <c r="BI952" s="273"/>
      <c r="BJ952" s="273"/>
      <c r="BK952" s="273"/>
      <c r="BL952" s="273"/>
      <c r="BM952" s="273"/>
      <c r="BN952" s="273"/>
      <c r="BO952" s="273"/>
      <c r="BP952" s="273"/>
      <c r="BQ952" s="273"/>
      <c r="BR952" s="273"/>
      <c r="BS952" s="273"/>
      <c r="BT952" s="273"/>
      <c r="BU952" s="273"/>
      <c r="BV952" s="273"/>
      <c r="BW952" s="273"/>
      <c r="BX952" s="273"/>
      <c r="BY952" s="273"/>
      <c r="BZ952" s="273"/>
      <c r="CA952" s="273"/>
      <c r="CB952" s="273"/>
      <c r="CC952" s="273"/>
      <c r="CD952" s="273"/>
      <c r="CE952" s="273"/>
      <c r="CF952" s="273"/>
      <c r="CG952" s="273"/>
      <c r="CH952" s="273"/>
      <c r="CI952" s="273"/>
      <c r="CJ952" s="274"/>
      <c r="CK952" s="274"/>
      <c r="CL952" s="274"/>
      <c r="CM952" s="273"/>
      <c r="CN952" s="273"/>
      <c r="CO952" s="273"/>
      <c r="CP952" s="273"/>
      <c r="CQ952" s="273"/>
      <c r="CR952" s="273"/>
      <c r="CS952" s="273"/>
      <c r="CT952" s="273"/>
      <c r="CU952" s="273"/>
      <c r="CV952" s="273"/>
      <c r="CW952" s="273"/>
      <c r="CX952" s="273"/>
      <c r="CY952" s="273"/>
      <c r="CZ952" s="273"/>
      <c r="DA952" s="273"/>
      <c r="DB952" s="273"/>
      <c r="DC952" s="273"/>
      <c r="DD952" s="273"/>
      <c r="DE952" s="273"/>
      <c r="DF952" s="273"/>
      <c r="DM952" s="16"/>
      <c r="DN952" s="16"/>
      <c r="DO952" s="17"/>
      <c r="DP952" s="12"/>
      <c r="DQ952" s="12"/>
      <c r="DR952" s="18"/>
      <c r="DS952" s="19"/>
      <c r="DT952" s="19"/>
      <c r="DU952" s="19"/>
      <c r="DV952" s="19"/>
      <c r="DW952" s="19"/>
      <c r="DX952" s="20"/>
      <c r="DY952" s="20"/>
      <c r="DZ952" s="21"/>
      <c r="EA952" s="21"/>
      <c r="EB952" s="21"/>
      <c r="EC952" s="18"/>
      <c r="ED952" s="21"/>
      <c r="EE952" s="21"/>
      <c r="EF952" s="21"/>
      <c r="EG952" s="21"/>
      <c r="EH952" s="21"/>
      <c r="EI952" s="20"/>
      <c r="EJ952" s="16"/>
      <c r="EK952" s="21"/>
      <c r="EL952" s="21"/>
      <c r="EM952" s="21"/>
      <c r="EN952" s="18"/>
      <c r="EO952" s="22"/>
      <c r="EP952" s="22"/>
      <c r="EQ952" s="22"/>
      <c r="ER952" s="22"/>
      <c r="ES952" s="22"/>
      <c r="ET952" s="20"/>
      <c r="EU952" s="23"/>
      <c r="EV952" s="22"/>
      <c r="EW952" s="22"/>
      <c r="EX952" s="22"/>
      <c r="EY952" s="24"/>
      <c r="EZ952" s="25"/>
      <c r="FA952" s="25"/>
      <c r="FB952" s="25"/>
      <c r="FC952" s="25"/>
      <c r="FD952" s="25"/>
    </row>
    <row r="953" spans="1:160" ht="12.4" customHeight="1" x14ac:dyDescent="0.25">
      <c r="A953" s="290"/>
      <c r="B953" s="205"/>
      <c r="H953" s="292"/>
      <c r="M953" s="205"/>
      <c r="N953" s="205"/>
      <c r="O953" s="205"/>
      <c r="P953" s="205"/>
      <c r="Q953" s="271"/>
      <c r="R953" s="227"/>
      <c r="S953" s="205"/>
      <c r="T953" s="205"/>
      <c r="U953" s="227"/>
      <c r="V953" s="227"/>
      <c r="W953" s="227"/>
      <c r="X953" s="227"/>
      <c r="Y953" s="272"/>
      <c r="Z953" s="227"/>
      <c r="AA953" s="273"/>
      <c r="AB953" s="273"/>
      <c r="AC953" s="273"/>
      <c r="AD953" s="273"/>
      <c r="AE953" s="273"/>
      <c r="AF953" s="273"/>
      <c r="AG953" s="273"/>
      <c r="AH953" s="273"/>
      <c r="AI953" s="273"/>
      <c r="AJ953" s="273"/>
      <c r="AK953" s="273"/>
      <c r="AL953" s="273"/>
      <c r="AM953" s="273"/>
      <c r="AN953" s="273"/>
      <c r="AO953" s="273"/>
      <c r="AP953" s="273"/>
      <c r="AQ953" s="274"/>
      <c r="AR953" s="274"/>
      <c r="AS953" s="274"/>
      <c r="AT953" s="274"/>
      <c r="AU953" s="273"/>
      <c r="AV953" s="273"/>
      <c r="AW953" s="273"/>
      <c r="AX953" s="273"/>
      <c r="AY953" s="273"/>
      <c r="AZ953" s="273"/>
      <c r="BA953" s="273"/>
      <c r="BB953" s="273"/>
      <c r="BC953" s="273"/>
      <c r="BD953" s="273"/>
      <c r="BE953" s="273"/>
      <c r="BF953" s="273"/>
      <c r="BG953" s="273"/>
      <c r="BH953" s="273"/>
      <c r="BI953" s="273"/>
      <c r="BJ953" s="273"/>
      <c r="BK953" s="273"/>
      <c r="BL953" s="273"/>
      <c r="BM953" s="273"/>
      <c r="BN953" s="273"/>
      <c r="BO953" s="273"/>
      <c r="BP953" s="273"/>
      <c r="BQ953" s="273"/>
      <c r="BR953" s="273"/>
      <c r="BS953" s="273"/>
      <c r="BT953" s="273"/>
      <c r="BU953" s="273"/>
      <c r="BV953" s="273"/>
      <c r="BW953" s="273"/>
      <c r="BX953" s="273"/>
      <c r="BY953" s="273"/>
      <c r="BZ953" s="273"/>
      <c r="CA953" s="273"/>
      <c r="CB953" s="273"/>
      <c r="CC953" s="273"/>
      <c r="CD953" s="273"/>
      <c r="CE953" s="273"/>
      <c r="CF953" s="273"/>
      <c r="CG953" s="273"/>
      <c r="CH953" s="273"/>
      <c r="CI953" s="273"/>
      <c r="CJ953" s="273"/>
      <c r="CK953" s="273"/>
      <c r="CL953" s="273"/>
      <c r="CM953" s="273"/>
      <c r="CN953" s="273"/>
      <c r="CO953" s="273"/>
      <c r="CP953" s="274"/>
      <c r="CQ953" s="273"/>
      <c r="CR953" s="273"/>
      <c r="CS953" s="273"/>
      <c r="CT953" s="273"/>
      <c r="CU953" s="274"/>
      <c r="CV953" s="274"/>
      <c r="CW953" s="274"/>
      <c r="CX953" s="274"/>
      <c r="CY953" s="273"/>
      <c r="CZ953" s="273"/>
      <c r="DA953" s="273"/>
      <c r="DB953" s="273"/>
      <c r="DC953" s="273"/>
      <c r="DD953" s="273"/>
      <c r="DE953" s="273"/>
      <c r="DF953" s="273"/>
      <c r="DM953" s="16"/>
      <c r="DN953" s="16"/>
      <c r="DO953" s="17"/>
      <c r="DP953" s="12"/>
      <c r="DQ953" s="12"/>
      <c r="DR953" s="18"/>
      <c r="DS953" s="19"/>
      <c r="DT953" s="19"/>
      <c r="DU953" s="19"/>
      <c r="DV953" s="19"/>
      <c r="DW953" s="19"/>
      <c r="DX953" s="20"/>
      <c r="DY953" s="20"/>
      <c r="DZ953" s="21"/>
      <c r="EA953" s="21"/>
      <c r="EB953" s="21"/>
      <c r="EC953" s="18"/>
      <c r="ED953" s="21"/>
      <c r="EE953" s="21"/>
      <c r="EF953" s="21"/>
      <c r="EG953" s="21"/>
      <c r="EH953" s="21"/>
      <c r="EI953" s="20"/>
      <c r="EJ953" s="16"/>
      <c r="EK953" s="21"/>
      <c r="EL953" s="21"/>
      <c r="EM953" s="21"/>
      <c r="EN953" s="18"/>
      <c r="EO953" s="22"/>
      <c r="EP953" s="22"/>
      <c r="EQ953" s="22"/>
      <c r="ER953" s="22"/>
      <c r="ES953" s="22"/>
      <c r="ET953" s="20"/>
      <c r="EU953" s="23"/>
      <c r="EV953" s="22"/>
      <c r="EW953" s="22"/>
      <c r="EX953" s="22"/>
      <c r="EY953" s="24"/>
      <c r="EZ953" s="25"/>
      <c r="FA953" s="25"/>
      <c r="FB953" s="25"/>
      <c r="FC953" s="25"/>
      <c r="FD953" s="25"/>
    </row>
    <row r="954" spans="1:160" ht="12.4" customHeight="1" x14ac:dyDescent="0.25">
      <c r="A954" s="290"/>
      <c r="B954" s="205"/>
      <c r="H954" s="292"/>
      <c r="M954" s="205"/>
      <c r="N954" s="205"/>
      <c r="O954" s="205"/>
      <c r="P954" s="205"/>
      <c r="Q954" s="271"/>
      <c r="R954" s="227"/>
      <c r="S954" s="205"/>
      <c r="T954" s="205"/>
      <c r="U954" s="227"/>
      <c r="V954" s="227"/>
      <c r="W954" s="227"/>
      <c r="X954" s="272"/>
      <c r="Y954" s="272"/>
      <c r="Z954" s="227"/>
      <c r="AA954" s="273"/>
      <c r="AB954" s="273"/>
      <c r="AC954" s="273"/>
      <c r="AD954" s="273"/>
      <c r="AE954" s="273"/>
      <c r="AF954" s="273"/>
      <c r="AG954" s="273"/>
      <c r="AH954" s="273"/>
      <c r="AI954" s="274"/>
      <c r="AJ954" s="274"/>
      <c r="AK954" s="274"/>
      <c r="AL954" s="274"/>
      <c r="AM954" s="273"/>
      <c r="AN954" s="273"/>
      <c r="AO954" s="273"/>
      <c r="AP954" s="273"/>
      <c r="AQ954" s="273"/>
      <c r="AR954" s="273"/>
      <c r="AS954" s="273"/>
      <c r="AT954" s="274"/>
      <c r="AU954" s="273"/>
      <c r="AV954" s="273"/>
      <c r="AW954" s="273"/>
      <c r="AX954" s="273"/>
      <c r="AY954" s="273"/>
      <c r="AZ954" s="273"/>
      <c r="BA954" s="273"/>
      <c r="BB954" s="273"/>
      <c r="BC954" s="273"/>
      <c r="BD954" s="273"/>
      <c r="BE954" s="273"/>
      <c r="BF954" s="273"/>
      <c r="BG954" s="273"/>
      <c r="BH954" s="273"/>
      <c r="BI954" s="273"/>
      <c r="BJ954" s="273"/>
      <c r="BK954" s="273"/>
      <c r="BL954" s="273"/>
      <c r="BM954" s="273"/>
      <c r="BN954" s="273"/>
      <c r="BO954" s="273"/>
      <c r="BP954" s="273"/>
      <c r="BQ954" s="273"/>
      <c r="BR954" s="273"/>
      <c r="BS954" s="273"/>
      <c r="BT954" s="273"/>
      <c r="BU954" s="273"/>
      <c r="BV954" s="273"/>
      <c r="BW954" s="273"/>
      <c r="BX954" s="273"/>
      <c r="BY954" s="273"/>
      <c r="BZ954" s="273"/>
      <c r="CA954" s="273"/>
      <c r="CB954" s="273"/>
      <c r="CC954" s="273"/>
      <c r="CD954" s="273"/>
      <c r="CE954" s="273"/>
      <c r="CF954" s="273"/>
      <c r="CG954" s="273"/>
      <c r="CH954" s="273"/>
      <c r="CI954" s="273"/>
      <c r="CJ954" s="273"/>
      <c r="CK954" s="273"/>
      <c r="CL954" s="273"/>
      <c r="CM954" s="273"/>
      <c r="CN954" s="273"/>
      <c r="CO954" s="273"/>
      <c r="CP954" s="273"/>
      <c r="CQ954" s="273"/>
      <c r="CR954" s="273"/>
      <c r="CS954" s="273"/>
      <c r="CT954" s="273"/>
      <c r="CU954" s="274"/>
      <c r="CV954" s="273"/>
      <c r="CW954" s="274"/>
      <c r="CX954" s="274"/>
      <c r="CY954" s="273"/>
      <c r="CZ954" s="273"/>
      <c r="DA954" s="273"/>
      <c r="DB954" s="273"/>
      <c r="DC954" s="273"/>
      <c r="DD954" s="273"/>
      <c r="DE954" s="273"/>
      <c r="DF954" s="273"/>
      <c r="DM954" s="16"/>
      <c r="DN954" s="16"/>
      <c r="DO954" s="17"/>
      <c r="DP954" s="12"/>
      <c r="DQ954" s="12"/>
      <c r="DR954" s="18"/>
      <c r="DS954" s="19"/>
      <c r="DT954" s="19"/>
      <c r="DU954" s="19"/>
      <c r="DV954" s="19"/>
      <c r="DW954" s="19"/>
      <c r="DX954" s="20"/>
      <c r="DY954" s="20"/>
      <c r="DZ954" s="21"/>
      <c r="EA954" s="21"/>
      <c r="EB954" s="21"/>
      <c r="EC954" s="18"/>
      <c r="ED954" s="21"/>
      <c r="EE954" s="21"/>
      <c r="EF954" s="21"/>
      <c r="EG954" s="21"/>
      <c r="EH954" s="21"/>
      <c r="EI954" s="20"/>
      <c r="EJ954" s="16"/>
      <c r="EK954" s="21"/>
      <c r="EL954" s="21"/>
      <c r="EM954" s="21"/>
      <c r="EN954" s="18"/>
      <c r="EO954" s="22"/>
      <c r="EP954" s="22"/>
      <c r="EQ954" s="22"/>
      <c r="ER954" s="22"/>
      <c r="ES954" s="22"/>
      <c r="ET954" s="20"/>
      <c r="EU954" s="23"/>
      <c r="EV954" s="22"/>
      <c r="EW954" s="22"/>
      <c r="EX954" s="22"/>
      <c r="EY954" s="24"/>
      <c r="EZ954" s="25"/>
      <c r="FA954" s="25"/>
      <c r="FB954" s="25"/>
      <c r="FC954" s="25"/>
      <c r="FD954" s="25"/>
    </row>
    <row r="955" spans="1:160" ht="12.4" customHeight="1" x14ac:dyDescent="0.25">
      <c r="A955" s="290"/>
      <c r="B955" s="205"/>
      <c r="H955" s="292"/>
      <c r="M955" s="205"/>
      <c r="N955" s="205"/>
      <c r="O955" s="205"/>
      <c r="P955" s="205"/>
      <c r="Q955" s="271"/>
      <c r="R955" s="227"/>
      <c r="S955" s="205"/>
      <c r="T955" s="205"/>
      <c r="U955" s="227"/>
      <c r="V955" s="227"/>
      <c r="W955" s="227"/>
      <c r="X955" s="227"/>
      <c r="Y955" s="272"/>
      <c r="Z955" s="227"/>
      <c r="AA955" s="273"/>
      <c r="AB955" s="273"/>
      <c r="AC955" s="273"/>
      <c r="AD955" s="273"/>
      <c r="AE955" s="273"/>
      <c r="AF955" s="273"/>
      <c r="AG955" s="273"/>
      <c r="AH955" s="273"/>
      <c r="AI955" s="274"/>
      <c r="AJ955" s="274"/>
      <c r="AK955" s="274"/>
      <c r="AL955" s="274"/>
      <c r="AM955" s="273"/>
      <c r="AN955" s="273"/>
      <c r="AO955" s="273"/>
      <c r="AP955" s="273"/>
      <c r="AQ955" s="273"/>
      <c r="AR955" s="273"/>
      <c r="AS955" s="273"/>
      <c r="AT955" s="273"/>
      <c r="AU955" s="273"/>
      <c r="AV955" s="273"/>
      <c r="AW955" s="273"/>
      <c r="AX955" s="273"/>
      <c r="AY955" s="273"/>
      <c r="AZ955" s="273"/>
      <c r="BA955" s="273"/>
      <c r="BB955" s="273"/>
      <c r="BC955" s="273"/>
      <c r="BD955" s="273"/>
      <c r="BE955" s="273"/>
      <c r="BF955" s="273"/>
      <c r="BG955" s="273"/>
      <c r="BH955" s="273"/>
      <c r="BI955" s="273"/>
      <c r="BJ955" s="273"/>
      <c r="BK955" s="273"/>
      <c r="BL955" s="273"/>
      <c r="BM955" s="273"/>
      <c r="BN955" s="273"/>
      <c r="BO955" s="273"/>
      <c r="BP955" s="273"/>
      <c r="BQ955" s="273"/>
      <c r="BR955" s="273"/>
      <c r="BS955" s="273"/>
      <c r="BT955" s="273"/>
      <c r="BU955" s="273"/>
      <c r="BV955" s="273"/>
      <c r="BW955" s="273"/>
      <c r="BX955" s="273"/>
      <c r="BY955" s="273"/>
      <c r="BZ955" s="273"/>
      <c r="CA955" s="273"/>
      <c r="CB955" s="273"/>
      <c r="CC955" s="273"/>
      <c r="CD955" s="273"/>
      <c r="CE955" s="273"/>
      <c r="CF955" s="273"/>
      <c r="CG955" s="273"/>
      <c r="CH955" s="273"/>
      <c r="CI955" s="273"/>
      <c r="CJ955" s="273"/>
      <c r="CK955" s="273"/>
      <c r="CL955" s="273"/>
      <c r="CM955" s="273"/>
      <c r="CN955" s="273"/>
      <c r="CO955" s="273"/>
      <c r="CP955" s="273"/>
      <c r="CQ955" s="273"/>
      <c r="CR955" s="273"/>
      <c r="CS955" s="273"/>
      <c r="CT955" s="273"/>
      <c r="CU955" s="274"/>
      <c r="CV955" s="273"/>
      <c r="CW955" s="273"/>
      <c r="CX955" s="274"/>
      <c r="CY955" s="273"/>
      <c r="CZ955" s="273"/>
      <c r="DA955" s="273"/>
      <c r="DB955" s="273"/>
      <c r="DC955" s="273"/>
      <c r="DD955" s="273"/>
      <c r="DE955" s="273"/>
      <c r="DF955" s="273"/>
      <c r="DM955" s="16"/>
      <c r="DN955" s="16"/>
      <c r="DO955" s="17"/>
      <c r="DP955" s="12"/>
      <c r="DQ955" s="12"/>
      <c r="DR955" s="18"/>
      <c r="DS955" s="19"/>
      <c r="DT955" s="19"/>
      <c r="DU955" s="19"/>
      <c r="DV955" s="19"/>
      <c r="DW955" s="19"/>
      <c r="DX955" s="20"/>
      <c r="DY955" s="20"/>
      <c r="DZ955" s="21"/>
      <c r="EA955" s="21"/>
      <c r="EB955" s="21"/>
      <c r="EC955" s="18"/>
      <c r="ED955" s="21"/>
      <c r="EE955" s="21"/>
      <c r="EF955" s="21"/>
      <c r="EG955" s="21"/>
      <c r="EH955" s="21"/>
      <c r="EI955" s="20"/>
      <c r="EJ955" s="16"/>
      <c r="EK955" s="21"/>
      <c r="EL955" s="21"/>
      <c r="EM955" s="21"/>
      <c r="EN955" s="18"/>
      <c r="EO955" s="22"/>
      <c r="EP955" s="22"/>
      <c r="EQ955" s="22"/>
      <c r="ER955" s="22"/>
      <c r="ES955" s="22"/>
      <c r="ET955" s="20"/>
      <c r="EU955" s="23"/>
      <c r="EV955" s="22"/>
      <c r="EW955" s="22"/>
      <c r="EX955" s="22"/>
      <c r="EY955" s="24"/>
      <c r="EZ955" s="25"/>
      <c r="FA955" s="25"/>
      <c r="FB955" s="25"/>
      <c r="FC955" s="25"/>
      <c r="FD955" s="25"/>
    </row>
    <row r="956" spans="1:160" ht="12.4" customHeight="1" x14ac:dyDescent="0.25">
      <c r="A956" s="290"/>
      <c r="B956" s="205"/>
      <c r="H956" s="292"/>
      <c r="M956" s="205"/>
      <c r="N956" s="205"/>
      <c r="O956" s="205"/>
      <c r="P956" s="271"/>
      <c r="Q956" s="271"/>
      <c r="R956" s="227"/>
      <c r="S956" s="205"/>
      <c r="T956" s="205"/>
      <c r="U956" s="227"/>
      <c r="V956" s="227"/>
      <c r="W956" s="227"/>
      <c r="X956" s="227"/>
      <c r="Y956" s="272"/>
      <c r="Z956" s="227"/>
      <c r="AA956" s="273"/>
      <c r="AB956" s="273"/>
      <c r="AC956" s="273"/>
      <c r="AD956" s="273"/>
      <c r="AE956" s="273"/>
      <c r="AF956" s="273"/>
      <c r="AG956" s="273"/>
      <c r="AH956" s="273"/>
      <c r="AI956" s="273"/>
      <c r="AJ956" s="273"/>
      <c r="AK956" s="273"/>
      <c r="AL956" s="273"/>
      <c r="AM956" s="273"/>
      <c r="AN956" s="273"/>
      <c r="AO956" s="273"/>
      <c r="AP956" s="273"/>
      <c r="AQ956" s="273"/>
      <c r="AR956" s="273"/>
      <c r="AS956" s="273"/>
      <c r="AT956" s="273"/>
      <c r="AU956" s="273"/>
      <c r="AV956" s="273"/>
      <c r="AW956" s="273"/>
      <c r="AX956" s="273"/>
      <c r="AY956" s="274"/>
      <c r="AZ956" s="274"/>
      <c r="BA956" s="274"/>
      <c r="BB956" s="274"/>
      <c r="BC956" s="273"/>
      <c r="BD956" s="273"/>
      <c r="BE956" s="273"/>
      <c r="BF956" s="273"/>
      <c r="BG956" s="273"/>
      <c r="BH956" s="273"/>
      <c r="BI956" s="273"/>
      <c r="BJ956" s="273"/>
      <c r="BK956" s="273"/>
      <c r="BL956" s="273"/>
      <c r="BM956" s="273"/>
      <c r="BN956" s="273"/>
      <c r="BO956" s="273"/>
      <c r="BP956" s="273"/>
      <c r="BQ956" s="273"/>
      <c r="BR956" s="273"/>
      <c r="BS956" s="273"/>
      <c r="BT956" s="273"/>
      <c r="BU956" s="273"/>
      <c r="BV956" s="273"/>
      <c r="BW956" s="273"/>
      <c r="BX956" s="273"/>
      <c r="BY956" s="273"/>
      <c r="BZ956" s="273"/>
      <c r="CA956" s="273"/>
      <c r="CB956" s="273"/>
      <c r="CC956" s="273"/>
      <c r="CD956" s="273"/>
      <c r="CE956" s="273"/>
      <c r="CF956" s="273"/>
      <c r="CG956" s="273"/>
      <c r="CH956" s="273"/>
      <c r="CI956" s="273"/>
      <c r="CJ956" s="273"/>
      <c r="CK956" s="273"/>
      <c r="CL956" s="273"/>
      <c r="CM956" s="273"/>
      <c r="CN956" s="273"/>
      <c r="CO956" s="273"/>
      <c r="CP956" s="273"/>
      <c r="CQ956" s="273"/>
      <c r="CR956" s="273"/>
      <c r="CS956" s="273"/>
      <c r="CT956" s="273"/>
      <c r="CU956" s="274"/>
      <c r="CV956" s="274"/>
      <c r="CW956" s="274"/>
      <c r="CX956" s="274"/>
      <c r="CY956" s="273"/>
      <c r="CZ956" s="273"/>
      <c r="DA956" s="273"/>
      <c r="DB956" s="273"/>
      <c r="DC956" s="273"/>
      <c r="DD956" s="273"/>
      <c r="DE956" s="273"/>
      <c r="DF956" s="273"/>
      <c r="DM956" s="16"/>
      <c r="DN956" s="16"/>
      <c r="DO956" s="17"/>
      <c r="DP956" s="12"/>
      <c r="DQ956" s="12"/>
      <c r="DR956" s="18"/>
      <c r="DS956" s="19"/>
      <c r="DT956" s="19"/>
      <c r="DU956" s="19"/>
      <c r="DV956" s="19"/>
      <c r="DW956" s="19"/>
      <c r="DX956" s="20"/>
      <c r="DY956" s="20"/>
      <c r="DZ956" s="21"/>
      <c r="EA956" s="21"/>
      <c r="EB956" s="21"/>
      <c r="EC956" s="18"/>
      <c r="ED956" s="21"/>
      <c r="EE956" s="21"/>
      <c r="EF956" s="21"/>
      <c r="EG956" s="21"/>
      <c r="EH956" s="21"/>
      <c r="EI956" s="20"/>
      <c r="EJ956" s="16"/>
      <c r="EK956" s="21"/>
      <c r="EL956" s="21"/>
      <c r="EM956" s="21"/>
      <c r="EN956" s="18"/>
      <c r="EO956" s="22"/>
      <c r="EP956" s="22"/>
      <c r="EQ956" s="22"/>
      <c r="ER956" s="22"/>
      <c r="ES956" s="22"/>
      <c r="ET956" s="20"/>
      <c r="EU956" s="23"/>
      <c r="EV956" s="22"/>
      <c r="EW956" s="22"/>
      <c r="EX956" s="22"/>
      <c r="EY956" s="24"/>
      <c r="EZ956" s="25"/>
      <c r="FA956" s="25"/>
      <c r="FB956" s="25"/>
      <c r="FC956" s="25"/>
      <c r="FD956" s="25"/>
    </row>
    <row r="957" spans="1:160" ht="12.4" customHeight="1" x14ac:dyDescent="0.25">
      <c r="A957" s="290"/>
      <c r="B957" s="205"/>
      <c r="H957" s="292"/>
      <c r="M957" s="205"/>
      <c r="N957" s="205"/>
      <c r="O957" s="205"/>
      <c r="P957" s="205"/>
      <c r="Q957" s="271"/>
      <c r="R957" s="227"/>
      <c r="S957" s="205"/>
      <c r="T957" s="205"/>
      <c r="U957" s="227"/>
      <c r="V957" s="227"/>
      <c r="W957" s="227"/>
      <c r="X957" s="227"/>
      <c r="Y957" s="272"/>
      <c r="Z957" s="227"/>
      <c r="AA957" s="273"/>
      <c r="AB957" s="273"/>
      <c r="AC957" s="273"/>
      <c r="AD957" s="273"/>
      <c r="AE957" s="273"/>
      <c r="AF957" s="273"/>
      <c r="AG957" s="273"/>
      <c r="AH957" s="273"/>
      <c r="AI957" s="274"/>
      <c r="AJ957" s="274"/>
      <c r="AK957" s="274"/>
      <c r="AL957" s="274"/>
      <c r="AM957" s="273"/>
      <c r="AN957" s="273"/>
      <c r="AO957" s="273"/>
      <c r="AP957" s="273"/>
      <c r="AQ957" s="273"/>
      <c r="AR957" s="273"/>
      <c r="AS957" s="273"/>
      <c r="AT957" s="273"/>
      <c r="AU957" s="273"/>
      <c r="AV957" s="273"/>
      <c r="AW957" s="273"/>
      <c r="AX957" s="273"/>
      <c r="AY957" s="273"/>
      <c r="AZ957" s="273"/>
      <c r="BA957" s="273"/>
      <c r="BB957" s="273"/>
      <c r="BC957" s="273"/>
      <c r="BD957" s="273"/>
      <c r="BE957" s="273"/>
      <c r="BF957" s="273"/>
      <c r="BG957" s="273"/>
      <c r="BH957" s="273"/>
      <c r="BI957" s="273"/>
      <c r="BJ957" s="273"/>
      <c r="BK957" s="273"/>
      <c r="BL957" s="273"/>
      <c r="BM957" s="273"/>
      <c r="BN957" s="273"/>
      <c r="BO957" s="273"/>
      <c r="BP957" s="273"/>
      <c r="BQ957" s="273"/>
      <c r="BR957" s="273"/>
      <c r="BS957" s="273"/>
      <c r="BT957" s="273"/>
      <c r="BU957" s="273"/>
      <c r="BV957" s="273"/>
      <c r="BW957" s="273"/>
      <c r="BX957" s="273"/>
      <c r="BY957" s="273"/>
      <c r="BZ957" s="273"/>
      <c r="CA957" s="273"/>
      <c r="CB957" s="273"/>
      <c r="CC957" s="273"/>
      <c r="CD957" s="273"/>
      <c r="CE957" s="273"/>
      <c r="CF957" s="273"/>
      <c r="CG957" s="273"/>
      <c r="CH957" s="273"/>
      <c r="CI957" s="273"/>
      <c r="CJ957" s="273"/>
      <c r="CK957" s="273"/>
      <c r="CL957" s="273"/>
      <c r="CM957" s="273"/>
      <c r="CN957" s="273"/>
      <c r="CO957" s="273"/>
      <c r="CP957" s="273"/>
      <c r="CQ957" s="273"/>
      <c r="CR957" s="273"/>
      <c r="CS957" s="273"/>
      <c r="CT957" s="273"/>
      <c r="CU957" s="273"/>
      <c r="CV957" s="273"/>
      <c r="CW957" s="273"/>
      <c r="CX957" s="273"/>
      <c r="CY957" s="273"/>
      <c r="CZ957" s="273"/>
      <c r="DA957" s="273"/>
      <c r="DB957" s="273"/>
      <c r="DC957" s="273"/>
      <c r="DD957" s="273"/>
      <c r="DE957" s="273"/>
      <c r="DF957" s="273"/>
      <c r="DM957" s="16"/>
      <c r="DN957" s="16"/>
      <c r="DO957" s="17"/>
      <c r="DP957" s="12"/>
      <c r="DQ957" s="12"/>
      <c r="DR957" s="18"/>
      <c r="DS957" s="19"/>
      <c r="DT957" s="19"/>
      <c r="DU957" s="19"/>
      <c r="DV957" s="19"/>
      <c r="DW957" s="19"/>
      <c r="DX957" s="20"/>
      <c r="DY957" s="20"/>
      <c r="DZ957" s="21"/>
      <c r="EA957" s="21"/>
      <c r="EB957" s="21"/>
      <c r="EC957" s="18"/>
      <c r="ED957" s="21"/>
      <c r="EE957" s="21"/>
      <c r="EF957" s="21"/>
      <c r="EG957" s="21"/>
      <c r="EH957" s="21"/>
      <c r="EI957" s="20"/>
      <c r="EJ957" s="16"/>
      <c r="EK957" s="21"/>
      <c r="EL957" s="21"/>
      <c r="EM957" s="21"/>
      <c r="EN957" s="18"/>
      <c r="EO957" s="22"/>
      <c r="EP957" s="22"/>
      <c r="EQ957" s="22"/>
      <c r="ER957" s="22"/>
      <c r="ES957" s="22"/>
      <c r="ET957" s="20"/>
      <c r="EU957" s="23"/>
      <c r="EV957" s="22"/>
      <c r="EW957" s="22"/>
      <c r="EX957" s="22"/>
      <c r="EY957" s="24"/>
      <c r="EZ957" s="25"/>
      <c r="FA957" s="25"/>
      <c r="FB957" s="25"/>
      <c r="FC957" s="25"/>
      <c r="FD957" s="25"/>
    </row>
    <row r="958" spans="1:160" ht="12.4" customHeight="1" x14ac:dyDescent="0.25">
      <c r="A958" s="290"/>
      <c r="B958" s="205"/>
      <c r="H958" s="292"/>
      <c r="M958" s="205"/>
      <c r="N958" s="205"/>
      <c r="O958" s="205"/>
      <c r="P958" s="205"/>
      <c r="Q958" s="271"/>
      <c r="R958" s="227"/>
      <c r="S958" s="205"/>
      <c r="T958" s="205"/>
      <c r="U958" s="227"/>
      <c r="V958" s="227"/>
      <c r="W958" s="227"/>
      <c r="X958" s="227"/>
      <c r="Y958" s="272"/>
      <c r="Z958" s="227"/>
      <c r="AA958" s="273"/>
      <c r="AB958" s="273"/>
      <c r="AC958" s="273"/>
      <c r="AD958" s="273"/>
      <c r="AE958" s="273"/>
      <c r="AF958" s="273"/>
      <c r="AG958" s="273"/>
      <c r="AH958" s="273"/>
      <c r="AI958" s="274"/>
      <c r="AJ958" s="274"/>
      <c r="AK958" s="274"/>
      <c r="AL958" s="274"/>
      <c r="AM958" s="273"/>
      <c r="AN958" s="273"/>
      <c r="AO958" s="273"/>
      <c r="AP958" s="273"/>
      <c r="AQ958" s="273"/>
      <c r="AR958" s="273"/>
      <c r="AS958" s="273"/>
      <c r="AT958" s="273"/>
      <c r="AU958" s="273"/>
      <c r="AV958" s="273"/>
      <c r="AW958" s="273"/>
      <c r="AX958" s="273"/>
      <c r="AY958" s="273"/>
      <c r="AZ958" s="273"/>
      <c r="BA958" s="273"/>
      <c r="BB958" s="273"/>
      <c r="BC958" s="273"/>
      <c r="BD958" s="273"/>
      <c r="BE958" s="273"/>
      <c r="BF958" s="273"/>
      <c r="BG958" s="273"/>
      <c r="BH958" s="273"/>
      <c r="BI958" s="273"/>
      <c r="BJ958" s="273"/>
      <c r="BK958" s="273"/>
      <c r="BL958" s="273"/>
      <c r="BM958" s="273"/>
      <c r="BN958" s="273"/>
      <c r="BO958" s="273"/>
      <c r="BP958" s="273"/>
      <c r="BQ958" s="273"/>
      <c r="BR958" s="273"/>
      <c r="BS958" s="273"/>
      <c r="BT958" s="273"/>
      <c r="BU958" s="273"/>
      <c r="BV958" s="273"/>
      <c r="BW958" s="273"/>
      <c r="BX958" s="273"/>
      <c r="BY958" s="273"/>
      <c r="BZ958" s="273"/>
      <c r="CA958" s="273"/>
      <c r="CB958" s="273"/>
      <c r="CC958" s="273"/>
      <c r="CD958" s="273"/>
      <c r="CE958" s="273"/>
      <c r="CF958" s="273"/>
      <c r="CG958" s="273"/>
      <c r="CH958" s="273"/>
      <c r="CI958" s="273"/>
      <c r="CJ958" s="273"/>
      <c r="CK958" s="273"/>
      <c r="CL958" s="273"/>
      <c r="CM958" s="273"/>
      <c r="CN958" s="273"/>
      <c r="CO958" s="273"/>
      <c r="CP958" s="273"/>
      <c r="CQ958" s="273"/>
      <c r="CR958" s="273"/>
      <c r="CS958" s="273"/>
      <c r="CT958" s="273"/>
      <c r="CU958" s="273"/>
      <c r="CV958" s="273"/>
      <c r="CW958" s="273"/>
      <c r="CX958" s="273"/>
      <c r="CY958" s="273"/>
      <c r="CZ958" s="273"/>
      <c r="DA958" s="273"/>
      <c r="DB958" s="273"/>
      <c r="DC958" s="273"/>
      <c r="DD958" s="273"/>
      <c r="DE958" s="273"/>
      <c r="DF958" s="273"/>
      <c r="DM958" s="16"/>
      <c r="DN958" s="16"/>
      <c r="DO958" s="17"/>
      <c r="DP958" s="12"/>
      <c r="DQ958" s="12"/>
      <c r="DR958" s="18"/>
      <c r="DS958" s="19"/>
      <c r="DT958" s="19"/>
      <c r="DU958" s="19"/>
      <c r="DV958" s="19"/>
      <c r="DW958" s="19"/>
      <c r="DX958" s="20"/>
      <c r="DY958" s="20"/>
      <c r="DZ958" s="21"/>
      <c r="EA958" s="21"/>
      <c r="EB958" s="21"/>
      <c r="EC958" s="18"/>
      <c r="ED958" s="21"/>
      <c r="EE958" s="21"/>
      <c r="EF958" s="21"/>
      <c r="EG958" s="21"/>
      <c r="EH958" s="21"/>
      <c r="EI958" s="20"/>
      <c r="EJ958" s="16"/>
      <c r="EK958" s="21"/>
      <c r="EL958" s="21"/>
      <c r="EM958" s="21"/>
      <c r="EN958" s="18"/>
      <c r="EO958" s="22"/>
      <c r="EP958" s="22"/>
      <c r="EQ958" s="22"/>
      <c r="ER958" s="22"/>
      <c r="ES958" s="22"/>
      <c r="ET958" s="20"/>
      <c r="EU958" s="23"/>
      <c r="EV958" s="22"/>
      <c r="EW958" s="22"/>
      <c r="EX958" s="22"/>
      <c r="EY958" s="24"/>
      <c r="EZ958" s="25"/>
      <c r="FA958" s="25"/>
      <c r="FB958" s="25"/>
      <c r="FC958" s="25"/>
      <c r="FD958" s="25"/>
    </row>
    <row r="959" spans="1:160" ht="12.4" customHeight="1" x14ac:dyDescent="0.25">
      <c r="A959" s="290"/>
      <c r="B959" s="205"/>
      <c r="H959" s="292"/>
      <c r="M959" s="205"/>
      <c r="N959" s="205"/>
      <c r="O959" s="205"/>
      <c r="P959" s="205"/>
      <c r="Q959" s="271"/>
      <c r="R959" s="227"/>
      <c r="S959" s="205"/>
      <c r="T959" s="205"/>
      <c r="U959" s="227"/>
      <c r="V959" s="227"/>
      <c r="W959" s="227"/>
      <c r="X959" s="272"/>
      <c r="Y959" s="272"/>
      <c r="Z959" s="227"/>
      <c r="AA959" s="273"/>
      <c r="AB959" s="273"/>
      <c r="AC959" s="273"/>
      <c r="AD959" s="273"/>
      <c r="AE959" s="273"/>
      <c r="AF959" s="273"/>
      <c r="AG959" s="273"/>
      <c r="AH959" s="273"/>
      <c r="AI959" s="273"/>
      <c r="AJ959" s="273"/>
      <c r="AK959" s="273"/>
      <c r="AL959" s="273"/>
      <c r="AM959" s="273"/>
      <c r="AN959" s="273"/>
      <c r="AO959" s="273"/>
      <c r="AP959" s="273"/>
      <c r="AQ959" s="273"/>
      <c r="AR959" s="273"/>
      <c r="AS959" s="273"/>
      <c r="AT959" s="273"/>
      <c r="AU959" s="273"/>
      <c r="AV959" s="273"/>
      <c r="AW959" s="273"/>
      <c r="AX959" s="273"/>
      <c r="AY959" s="274"/>
      <c r="AZ959" s="274"/>
      <c r="BA959" s="274"/>
      <c r="BB959" s="274"/>
      <c r="BC959" s="273"/>
      <c r="BD959" s="273"/>
      <c r="BE959" s="273"/>
      <c r="BF959" s="273"/>
      <c r="BG959" s="273"/>
      <c r="BH959" s="273"/>
      <c r="BI959" s="273"/>
      <c r="BJ959" s="273"/>
      <c r="BK959" s="273"/>
      <c r="BL959" s="273"/>
      <c r="BM959" s="273"/>
      <c r="BN959" s="273"/>
      <c r="BO959" s="273"/>
      <c r="BP959" s="273"/>
      <c r="BQ959" s="273"/>
      <c r="BR959" s="273"/>
      <c r="BS959" s="273"/>
      <c r="BT959" s="273"/>
      <c r="BU959" s="273"/>
      <c r="BV959" s="273"/>
      <c r="BW959" s="273"/>
      <c r="BX959" s="273"/>
      <c r="BY959" s="273"/>
      <c r="BZ959" s="273"/>
      <c r="CA959" s="273"/>
      <c r="CB959" s="273"/>
      <c r="CC959" s="273"/>
      <c r="CD959" s="273"/>
      <c r="CE959" s="273"/>
      <c r="CF959" s="273"/>
      <c r="CG959" s="273"/>
      <c r="CH959" s="273"/>
      <c r="CI959" s="273"/>
      <c r="CJ959" s="273"/>
      <c r="CK959" s="273"/>
      <c r="CL959" s="273"/>
      <c r="CM959" s="273"/>
      <c r="CN959" s="273"/>
      <c r="CO959" s="273"/>
      <c r="CP959" s="273"/>
      <c r="CQ959" s="273"/>
      <c r="CR959" s="273"/>
      <c r="CS959" s="273"/>
      <c r="CT959" s="273"/>
      <c r="CU959" s="273"/>
      <c r="CV959" s="273"/>
      <c r="CW959" s="273"/>
      <c r="CX959" s="274"/>
      <c r="CY959" s="274"/>
      <c r="CZ959" s="273"/>
      <c r="DA959" s="273"/>
      <c r="DB959" s="273"/>
      <c r="DC959" s="273"/>
      <c r="DD959" s="273"/>
      <c r="DE959" s="273"/>
      <c r="DF959" s="273"/>
      <c r="DM959" s="16"/>
      <c r="DN959" s="16"/>
      <c r="DO959" s="17"/>
      <c r="DP959" s="12"/>
      <c r="DQ959" s="12"/>
      <c r="DR959" s="18"/>
      <c r="DS959" s="19"/>
      <c r="DT959" s="19"/>
      <c r="DU959" s="19"/>
      <c r="DV959" s="19"/>
      <c r="DW959" s="19"/>
      <c r="DX959" s="20"/>
      <c r="DY959" s="20"/>
      <c r="DZ959" s="21"/>
      <c r="EA959" s="21"/>
      <c r="EB959" s="21"/>
      <c r="EC959" s="18"/>
      <c r="ED959" s="21"/>
      <c r="EE959" s="21"/>
      <c r="EF959" s="21"/>
      <c r="EG959" s="21"/>
      <c r="EH959" s="21"/>
      <c r="EI959" s="20"/>
      <c r="EJ959" s="16"/>
      <c r="EK959" s="21"/>
      <c r="EL959" s="21"/>
      <c r="EM959" s="21"/>
      <c r="EN959" s="18"/>
      <c r="EO959" s="22"/>
      <c r="EP959" s="22"/>
      <c r="EQ959" s="22"/>
      <c r="ER959" s="22"/>
      <c r="ES959" s="22"/>
      <c r="ET959" s="20"/>
      <c r="EU959" s="23"/>
      <c r="EV959" s="22"/>
      <c r="EW959" s="22"/>
      <c r="EX959" s="22"/>
      <c r="EY959" s="24"/>
      <c r="EZ959" s="25"/>
      <c r="FA959" s="25"/>
      <c r="FB959" s="25"/>
      <c r="FC959" s="25"/>
      <c r="FD959" s="25"/>
    </row>
    <row r="960" spans="1:160" ht="12.4" customHeight="1" x14ac:dyDescent="0.25">
      <c r="A960" s="290"/>
      <c r="B960" s="205"/>
      <c r="H960" s="292"/>
      <c r="M960" s="205"/>
      <c r="N960" s="205"/>
      <c r="O960" s="205"/>
      <c r="P960" s="205"/>
      <c r="Q960" s="271"/>
      <c r="R960" s="227"/>
      <c r="S960" s="205"/>
      <c r="T960" s="205"/>
      <c r="U960" s="227"/>
      <c r="V960" s="227"/>
      <c r="W960" s="227"/>
      <c r="X960" s="272"/>
      <c r="Y960" s="272"/>
      <c r="Z960" s="227"/>
      <c r="AA960" s="273"/>
      <c r="AB960" s="273"/>
      <c r="AC960" s="273"/>
      <c r="AD960" s="273"/>
      <c r="AE960" s="273"/>
      <c r="AF960" s="273"/>
      <c r="AG960" s="273"/>
      <c r="AH960" s="273"/>
      <c r="AI960" s="274"/>
      <c r="AJ960" s="273"/>
      <c r="AK960" s="273"/>
      <c r="AL960" s="274"/>
      <c r="AM960" s="273"/>
      <c r="AN960" s="273"/>
      <c r="AO960" s="273"/>
      <c r="AP960" s="273"/>
      <c r="AQ960" s="274"/>
      <c r="AR960" s="274"/>
      <c r="AS960" s="274"/>
      <c r="AT960" s="274"/>
      <c r="AU960" s="273"/>
      <c r="AV960" s="273"/>
      <c r="AW960" s="273"/>
      <c r="AX960" s="273"/>
      <c r="AY960" s="273"/>
      <c r="AZ960" s="273"/>
      <c r="BA960" s="273"/>
      <c r="BB960" s="273"/>
      <c r="BC960" s="273"/>
      <c r="BD960" s="273"/>
      <c r="BE960" s="273"/>
      <c r="BF960" s="273"/>
      <c r="BG960" s="273"/>
      <c r="BH960" s="273"/>
      <c r="BI960" s="273"/>
      <c r="BJ960" s="273"/>
      <c r="BK960" s="273"/>
      <c r="BL960" s="273"/>
      <c r="BM960" s="273"/>
      <c r="BN960" s="273"/>
      <c r="BO960" s="273"/>
      <c r="BP960" s="273"/>
      <c r="BQ960" s="273"/>
      <c r="BR960" s="273"/>
      <c r="BS960" s="273"/>
      <c r="BT960" s="273"/>
      <c r="BU960" s="273"/>
      <c r="BV960" s="273"/>
      <c r="BW960" s="273"/>
      <c r="BX960" s="273"/>
      <c r="BY960" s="273"/>
      <c r="BZ960" s="273"/>
      <c r="CA960" s="273"/>
      <c r="CB960" s="273"/>
      <c r="CC960" s="273"/>
      <c r="CD960" s="273"/>
      <c r="CE960" s="273"/>
      <c r="CF960" s="273"/>
      <c r="CG960" s="273"/>
      <c r="CH960" s="273"/>
      <c r="CI960" s="273"/>
      <c r="CJ960" s="273"/>
      <c r="CK960" s="273"/>
      <c r="CL960" s="273"/>
      <c r="CM960" s="273"/>
      <c r="CN960" s="273"/>
      <c r="CO960" s="273"/>
      <c r="CP960" s="273"/>
      <c r="CQ960" s="273"/>
      <c r="CR960" s="273"/>
      <c r="CS960" s="273"/>
      <c r="CT960" s="273"/>
      <c r="CU960" s="274"/>
      <c r="CV960" s="274"/>
      <c r="CW960" s="274"/>
      <c r="CX960" s="274"/>
      <c r="CY960" s="273"/>
      <c r="CZ960" s="273"/>
      <c r="DA960" s="273"/>
      <c r="DB960" s="273"/>
      <c r="DC960" s="273"/>
      <c r="DD960" s="273"/>
      <c r="DE960" s="273"/>
      <c r="DF960" s="273"/>
      <c r="DM960" s="16"/>
      <c r="DN960" s="16"/>
      <c r="DO960" s="17"/>
      <c r="DP960" s="12"/>
      <c r="DQ960" s="12"/>
      <c r="DR960" s="18"/>
      <c r="DS960" s="19"/>
      <c r="DT960" s="19"/>
      <c r="DU960" s="19"/>
      <c r="DV960" s="19"/>
      <c r="DW960" s="19"/>
      <c r="DX960" s="20"/>
      <c r="DY960" s="20"/>
      <c r="DZ960" s="21"/>
      <c r="EA960" s="21"/>
      <c r="EB960" s="21"/>
      <c r="EC960" s="18"/>
      <c r="ED960" s="21"/>
      <c r="EE960" s="21"/>
      <c r="EF960" s="21"/>
      <c r="EG960" s="21"/>
      <c r="EH960" s="21"/>
      <c r="EI960" s="20"/>
      <c r="EJ960" s="16"/>
      <c r="EK960" s="21"/>
      <c r="EL960" s="21"/>
      <c r="EM960" s="21"/>
      <c r="EN960" s="18"/>
      <c r="EO960" s="22"/>
      <c r="EP960" s="22"/>
      <c r="EQ960" s="22"/>
      <c r="ER960" s="22"/>
      <c r="ES960" s="22"/>
      <c r="ET960" s="20"/>
      <c r="EU960" s="23"/>
      <c r="EV960" s="22"/>
      <c r="EW960" s="22"/>
      <c r="EX960" s="22"/>
      <c r="EY960" s="24"/>
      <c r="EZ960" s="25"/>
      <c r="FA960" s="25"/>
      <c r="FB960" s="25"/>
      <c r="FC960" s="25"/>
      <c r="FD960" s="25"/>
    </row>
    <row r="961" spans="1:160" ht="12.4" customHeight="1" x14ac:dyDescent="0.25">
      <c r="A961" s="290"/>
      <c r="B961" s="205"/>
      <c r="H961" s="292"/>
      <c r="M961" s="205"/>
      <c r="N961" s="205"/>
      <c r="O961" s="205"/>
      <c r="P961" s="205"/>
      <c r="Q961" s="271"/>
      <c r="R961" s="227"/>
      <c r="S961" s="205"/>
      <c r="T961" s="205"/>
      <c r="U961" s="227"/>
      <c r="V961" s="227"/>
      <c r="W961" s="227"/>
      <c r="X961" s="227"/>
      <c r="Y961" s="272"/>
      <c r="Z961" s="227"/>
      <c r="AA961" s="273"/>
      <c r="AB961" s="273"/>
      <c r="AC961" s="273"/>
      <c r="AD961" s="273"/>
      <c r="AE961" s="273"/>
      <c r="AF961" s="273"/>
      <c r="AG961" s="273"/>
      <c r="AH961" s="273"/>
      <c r="AI961" s="274"/>
      <c r="AJ961" s="274"/>
      <c r="AK961" s="274"/>
      <c r="AL961" s="274"/>
      <c r="AM961" s="273"/>
      <c r="AN961" s="273"/>
      <c r="AO961" s="273"/>
      <c r="AP961" s="273"/>
      <c r="AQ961" s="273"/>
      <c r="AR961" s="273"/>
      <c r="AS961" s="273"/>
      <c r="AT961" s="273"/>
      <c r="AU961" s="273"/>
      <c r="AV961" s="273"/>
      <c r="AW961" s="273"/>
      <c r="AX961" s="273"/>
      <c r="AY961" s="273"/>
      <c r="AZ961" s="273"/>
      <c r="BA961" s="273"/>
      <c r="BB961" s="273"/>
      <c r="BC961" s="273"/>
      <c r="BD961" s="273"/>
      <c r="BE961" s="273"/>
      <c r="BF961" s="273"/>
      <c r="BG961" s="273"/>
      <c r="BH961" s="273"/>
      <c r="BI961" s="273"/>
      <c r="BJ961" s="273"/>
      <c r="BK961" s="273"/>
      <c r="BL961" s="273"/>
      <c r="BM961" s="273"/>
      <c r="BN961" s="273"/>
      <c r="BO961" s="273"/>
      <c r="BP961" s="273"/>
      <c r="BQ961" s="273"/>
      <c r="BR961" s="273"/>
      <c r="BS961" s="273"/>
      <c r="BT961" s="273"/>
      <c r="BU961" s="273"/>
      <c r="BV961" s="273"/>
      <c r="BW961" s="273"/>
      <c r="BX961" s="273"/>
      <c r="BY961" s="273"/>
      <c r="BZ961" s="273"/>
      <c r="CA961" s="273"/>
      <c r="CB961" s="273"/>
      <c r="CC961" s="273"/>
      <c r="CD961" s="273"/>
      <c r="CE961" s="273"/>
      <c r="CF961" s="273"/>
      <c r="CG961" s="273"/>
      <c r="CH961" s="274"/>
      <c r="CI961" s="273"/>
      <c r="CJ961" s="273"/>
      <c r="CK961" s="273"/>
      <c r="CL961" s="273"/>
      <c r="CM961" s="273"/>
      <c r="CN961" s="273"/>
      <c r="CO961" s="273"/>
      <c r="CP961" s="273"/>
      <c r="CQ961" s="273"/>
      <c r="CR961" s="273"/>
      <c r="CS961" s="273"/>
      <c r="CT961" s="273"/>
      <c r="CU961" s="273"/>
      <c r="CV961" s="273"/>
      <c r="CW961" s="273"/>
      <c r="CX961" s="273"/>
      <c r="CY961" s="273"/>
      <c r="CZ961" s="273"/>
      <c r="DA961" s="273"/>
      <c r="DB961" s="273"/>
      <c r="DC961" s="273"/>
      <c r="DD961" s="273"/>
      <c r="DE961" s="273"/>
      <c r="DF961" s="273"/>
      <c r="DM961" s="16"/>
      <c r="DN961" s="16"/>
      <c r="DO961" s="17"/>
      <c r="DP961" s="12"/>
      <c r="DQ961" s="12"/>
      <c r="DR961" s="18"/>
      <c r="DS961" s="19"/>
      <c r="DT961" s="19"/>
      <c r="DU961" s="19"/>
      <c r="DV961" s="19"/>
      <c r="DW961" s="19"/>
      <c r="DX961" s="20"/>
      <c r="DY961" s="20"/>
      <c r="DZ961" s="21"/>
      <c r="EA961" s="21"/>
      <c r="EB961" s="21"/>
      <c r="EC961" s="18"/>
      <c r="ED961" s="21"/>
      <c r="EE961" s="21"/>
      <c r="EF961" s="21"/>
      <c r="EG961" s="21"/>
      <c r="EH961" s="21"/>
      <c r="EI961" s="20"/>
      <c r="EJ961" s="16"/>
      <c r="EK961" s="21"/>
      <c r="EL961" s="21"/>
      <c r="EM961" s="21"/>
      <c r="EN961" s="18"/>
      <c r="EO961" s="22"/>
      <c r="EP961" s="22"/>
      <c r="EQ961" s="22"/>
      <c r="ER961" s="22"/>
      <c r="ES961" s="22"/>
      <c r="ET961" s="20"/>
      <c r="EU961" s="23"/>
      <c r="EV961" s="22"/>
      <c r="EW961" s="22"/>
      <c r="EX961" s="22"/>
      <c r="EY961" s="24"/>
      <c r="EZ961" s="25"/>
      <c r="FA961" s="25"/>
      <c r="FB961" s="25"/>
      <c r="FC961" s="25"/>
      <c r="FD961" s="25"/>
    </row>
    <row r="962" spans="1:160" ht="12.4" customHeight="1" x14ac:dyDescent="0.25">
      <c r="A962" s="290"/>
      <c r="B962" s="205"/>
      <c r="H962" s="292"/>
      <c r="M962" s="205"/>
      <c r="N962" s="205"/>
      <c r="O962" s="205"/>
      <c r="P962" s="205"/>
      <c r="Q962" s="271"/>
      <c r="R962" s="227"/>
      <c r="S962" s="205"/>
      <c r="T962" s="205"/>
      <c r="U962" s="227"/>
      <c r="V962" s="227"/>
      <c r="W962" s="227"/>
      <c r="X962" s="227"/>
      <c r="Y962" s="272"/>
      <c r="Z962" s="227"/>
      <c r="AA962" s="273"/>
      <c r="AB962" s="273"/>
      <c r="AC962" s="273"/>
      <c r="AD962" s="273"/>
      <c r="AE962" s="273"/>
      <c r="AF962" s="273"/>
      <c r="AG962" s="273"/>
      <c r="AH962" s="273"/>
      <c r="AI962" s="274"/>
      <c r="AJ962" s="274"/>
      <c r="AK962" s="274"/>
      <c r="AL962" s="274"/>
      <c r="AM962" s="273"/>
      <c r="AN962" s="273"/>
      <c r="AO962" s="273"/>
      <c r="AP962" s="273"/>
      <c r="AQ962" s="273"/>
      <c r="AR962" s="273"/>
      <c r="AS962" s="273"/>
      <c r="AT962" s="274"/>
      <c r="AU962" s="273"/>
      <c r="AV962" s="273"/>
      <c r="AW962" s="273"/>
      <c r="AX962" s="273"/>
      <c r="AY962" s="273"/>
      <c r="AZ962" s="273"/>
      <c r="BA962" s="273"/>
      <c r="BB962" s="273"/>
      <c r="BC962" s="273"/>
      <c r="BD962" s="273"/>
      <c r="BE962" s="273"/>
      <c r="BF962" s="273"/>
      <c r="BG962" s="273"/>
      <c r="BH962" s="273"/>
      <c r="BI962" s="273"/>
      <c r="BJ962" s="273"/>
      <c r="BK962" s="273"/>
      <c r="BL962" s="273"/>
      <c r="BM962" s="273"/>
      <c r="BN962" s="273"/>
      <c r="BO962" s="273"/>
      <c r="BP962" s="273"/>
      <c r="BQ962" s="273"/>
      <c r="BR962" s="273"/>
      <c r="BS962" s="273"/>
      <c r="BT962" s="273"/>
      <c r="BU962" s="273"/>
      <c r="BV962" s="273"/>
      <c r="BW962" s="273"/>
      <c r="BX962" s="273"/>
      <c r="BY962" s="273"/>
      <c r="BZ962" s="273"/>
      <c r="CA962" s="273"/>
      <c r="CB962" s="273"/>
      <c r="CC962" s="273"/>
      <c r="CD962" s="273"/>
      <c r="CE962" s="273"/>
      <c r="CF962" s="273"/>
      <c r="CG962" s="273"/>
      <c r="CH962" s="274"/>
      <c r="CI962" s="273"/>
      <c r="CJ962" s="273"/>
      <c r="CK962" s="273"/>
      <c r="CL962" s="274"/>
      <c r="CM962" s="273"/>
      <c r="CN962" s="273"/>
      <c r="CO962" s="273"/>
      <c r="CP962" s="273"/>
      <c r="CQ962" s="273"/>
      <c r="CR962" s="273"/>
      <c r="CS962" s="273"/>
      <c r="CT962" s="273"/>
      <c r="CU962" s="274"/>
      <c r="CV962" s="274"/>
      <c r="CW962" s="274"/>
      <c r="CX962" s="274"/>
      <c r="CY962" s="273"/>
      <c r="CZ962" s="273"/>
      <c r="DA962" s="273"/>
      <c r="DB962" s="273"/>
      <c r="DC962" s="273"/>
      <c r="DD962" s="273"/>
      <c r="DE962" s="273"/>
      <c r="DF962" s="273"/>
      <c r="DM962" s="16"/>
      <c r="DN962" s="16"/>
      <c r="DO962" s="17"/>
      <c r="DP962" s="12"/>
      <c r="DQ962" s="12"/>
      <c r="DR962" s="18"/>
      <c r="DS962" s="19"/>
      <c r="DT962" s="19"/>
      <c r="DU962" s="19"/>
      <c r="DV962" s="19"/>
      <c r="DW962" s="19"/>
      <c r="DX962" s="20"/>
      <c r="DY962" s="20"/>
      <c r="DZ962" s="21"/>
      <c r="EA962" s="21"/>
      <c r="EB962" s="21"/>
      <c r="EC962" s="18"/>
      <c r="ED962" s="21"/>
      <c r="EE962" s="21"/>
      <c r="EF962" s="21"/>
      <c r="EG962" s="21"/>
      <c r="EH962" s="21"/>
      <c r="EI962" s="20"/>
      <c r="EJ962" s="16"/>
      <c r="EK962" s="21"/>
      <c r="EL962" s="21"/>
      <c r="EM962" s="21"/>
      <c r="EN962" s="18"/>
      <c r="EO962" s="22"/>
      <c r="EP962" s="22"/>
      <c r="EQ962" s="22"/>
      <c r="ER962" s="22"/>
      <c r="ES962" s="22"/>
      <c r="ET962" s="20"/>
      <c r="EU962" s="23"/>
      <c r="EV962" s="22"/>
      <c r="EW962" s="22"/>
      <c r="EX962" s="22"/>
      <c r="EY962" s="24"/>
      <c r="EZ962" s="25"/>
      <c r="FA962" s="25"/>
      <c r="FB962" s="25"/>
      <c r="FC962" s="25"/>
      <c r="FD962" s="25"/>
    </row>
    <row r="963" spans="1:160" ht="12.4" customHeight="1" x14ac:dyDescent="0.25">
      <c r="A963" s="290"/>
      <c r="B963" s="205"/>
      <c r="H963" s="292"/>
      <c r="M963" s="205"/>
      <c r="N963" s="205"/>
      <c r="O963" s="205"/>
      <c r="P963" s="205"/>
      <c r="Q963" s="271"/>
      <c r="R963" s="227"/>
      <c r="S963" s="205"/>
      <c r="T963" s="205"/>
      <c r="U963" s="227"/>
      <c r="V963" s="227"/>
      <c r="W963" s="227"/>
      <c r="X963" s="272"/>
      <c r="Y963" s="272"/>
      <c r="Z963" s="227"/>
      <c r="AA963" s="273"/>
      <c r="AB963" s="273"/>
      <c r="AC963" s="273"/>
      <c r="AD963" s="273"/>
      <c r="AE963" s="273"/>
      <c r="AF963" s="273"/>
      <c r="AG963" s="273"/>
      <c r="AH963" s="273"/>
      <c r="AI963" s="274"/>
      <c r="AJ963" s="274"/>
      <c r="AK963" s="274"/>
      <c r="AL963" s="274"/>
      <c r="AM963" s="273"/>
      <c r="AN963" s="273"/>
      <c r="AO963" s="273"/>
      <c r="AP963" s="273"/>
      <c r="AQ963" s="273"/>
      <c r="AR963" s="273"/>
      <c r="AS963" s="273"/>
      <c r="AT963" s="273"/>
      <c r="AU963" s="273"/>
      <c r="AV963" s="273"/>
      <c r="AW963" s="273"/>
      <c r="AX963" s="273"/>
      <c r="AY963" s="273"/>
      <c r="AZ963" s="273"/>
      <c r="BA963" s="273"/>
      <c r="BB963" s="273"/>
      <c r="BC963" s="273"/>
      <c r="BD963" s="273"/>
      <c r="BE963" s="273"/>
      <c r="BF963" s="273"/>
      <c r="BG963" s="273"/>
      <c r="BH963" s="273"/>
      <c r="BI963" s="273"/>
      <c r="BJ963" s="273"/>
      <c r="BK963" s="273"/>
      <c r="BL963" s="273"/>
      <c r="BM963" s="273"/>
      <c r="BN963" s="273"/>
      <c r="BO963" s="273"/>
      <c r="BP963" s="273"/>
      <c r="BQ963" s="273"/>
      <c r="BR963" s="273"/>
      <c r="BS963" s="273"/>
      <c r="BT963" s="273"/>
      <c r="BU963" s="273"/>
      <c r="BV963" s="273"/>
      <c r="BW963" s="273"/>
      <c r="BX963" s="273"/>
      <c r="BY963" s="273"/>
      <c r="BZ963" s="273"/>
      <c r="CA963" s="273"/>
      <c r="CB963" s="273"/>
      <c r="CC963" s="273"/>
      <c r="CD963" s="273"/>
      <c r="CE963" s="273"/>
      <c r="CF963" s="273"/>
      <c r="CG963" s="273"/>
      <c r="CH963" s="273"/>
      <c r="CI963" s="273"/>
      <c r="CJ963" s="273"/>
      <c r="CK963" s="273"/>
      <c r="CL963" s="273"/>
      <c r="CM963" s="273"/>
      <c r="CN963" s="273"/>
      <c r="CO963" s="273"/>
      <c r="CP963" s="273"/>
      <c r="CQ963" s="273"/>
      <c r="CR963" s="273"/>
      <c r="CS963" s="273"/>
      <c r="CT963" s="273"/>
      <c r="CU963" s="273"/>
      <c r="CV963" s="273"/>
      <c r="CW963" s="273"/>
      <c r="CX963" s="273"/>
      <c r="CY963" s="274"/>
      <c r="CZ963" s="274"/>
      <c r="DA963" s="274"/>
      <c r="DB963" s="274"/>
      <c r="DC963" s="273"/>
      <c r="DD963" s="273"/>
      <c r="DE963" s="273"/>
      <c r="DF963" s="273"/>
      <c r="DM963" s="16"/>
      <c r="DN963" s="16"/>
      <c r="DO963" s="17"/>
      <c r="DP963" s="12"/>
      <c r="DQ963" s="12"/>
      <c r="DR963" s="18"/>
      <c r="DS963" s="19"/>
      <c r="DT963" s="19"/>
      <c r="DU963" s="19"/>
      <c r="DV963" s="19"/>
      <c r="DW963" s="19"/>
      <c r="DX963" s="20"/>
      <c r="DY963" s="20"/>
      <c r="DZ963" s="21"/>
      <c r="EA963" s="21"/>
      <c r="EB963" s="21"/>
      <c r="EC963" s="18"/>
      <c r="ED963" s="21"/>
      <c r="EE963" s="21"/>
      <c r="EF963" s="21"/>
      <c r="EG963" s="21"/>
      <c r="EH963" s="21"/>
      <c r="EI963" s="20"/>
      <c r="EJ963" s="16"/>
      <c r="EK963" s="21"/>
      <c r="EL963" s="21"/>
      <c r="EM963" s="21"/>
      <c r="EN963" s="18"/>
      <c r="EO963" s="22"/>
      <c r="EP963" s="22"/>
      <c r="EQ963" s="22"/>
      <c r="ER963" s="22"/>
      <c r="ES963" s="22"/>
      <c r="ET963" s="20"/>
      <c r="EU963" s="23"/>
      <c r="EV963" s="22"/>
      <c r="EW963" s="22"/>
      <c r="EX963" s="22"/>
      <c r="EY963" s="24"/>
      <c r="EZ963" s="25"/>
      <c r="FA963" s="25"/>
      <c r="FB963" s="25"/>
      <c r="FC963" s="25"/>
      <c r="FD963" s="25"/>
    </row>
    <row r="964" spans="1:160" ht="12.4" customHeight="1" x14ac:dyDescent="0.25">
      <c r="A964" s="290"/>
      <c r="B964" s="205"/>
      <c r="H964" s="292"/>
      <c r="M964" s="205"/>
      <c r="N964" s="205"/>
      <c r="O964" s="205"/>
      <c r="P964" s="205"/>
      <c r="Q964" s="271"/>
      <c r="R964" s="227"/>
      <c r="S964" s="205"/>
      <c r="T964" s="205"/>
      <c r="U964" s="227"/>
      <c r="V964" s="227"/>
      <c r="W964" s="227"/>
      <c r="X964" s="227"/>
      <c r="Y964" s="272"/>
      <c r="Z964" s="227"/>
      <c r="AA964" s="273"/>
      <c r="AB964" s="273"/>
      <c r="AC964" s="273"/>
      <c r="AD964" s="273"/>
      <c r="AE964" s="273"/>
      <c r="AF964" s="273"/>
      <c r="AG964" s="273"/>
      <c r="AH964" s="273"/>
      <c r="AI964" s="273"/>
      <c r="AJ964" s="273"/>
      <c r="AK964" s="273"/>
      <c r="AL964" s="273"/>
      <c r="AM964" s="273"/>
      <c r="AN964" s="273"/>
      <c r="AO964" s="273"/>
      <c r="AP964" s="273"/>
      <c r="AQ964" s="273"/>
      <c r="AR964" s="273"/>
      <c r="AS964" s="273"/>
      <c r="AT964" s="273"/>
      <c r="AU964" s="273"/>
      <c r="AV964" s="273"/>
      <c r="AW964" s="273"/>
      <c r="AX964" s="273"/>
      <c r="AY964" s="274"/>
      <c r="AZ964" s="274"/>
      <c r="BA964" s="274"/>
      <c r="BB964" s="274"/>
      <c r="BC964" s="273"/>
      <c r="BD964" s="273"/>
      <c r="BE964" s="273"/>
      <c r="BF964" s="273"/>
      <c r="BG964" s="273"/>
      <c r="BH964" s="273"/>
      <c r="BI964" s="273"/>
      <c r="BJ964" s="273"/>
      <c r="BK964" s="273"/>
      <c r="BL964" s="273"/>
      <c r="BM964" s="273"/>
      <c r="BN964" s="273"/>
      <c r="BO964" s="273"/>
      <c r="BP964" s="273"/>
      <c r="BQ964" s="273"/>
      <c r="BR964" s="273"/>
      <c r="BS964" s="273"/>
      <c r="BT964" s="273"/>
      <c r="BU964" s="273"/>
      <c r="BV964" s="273"/>
      <c r="BW964" s="273"/>
      <c r="BX964" s="273"/>
      <c r="BY964" s="273"/>
      <c r="BZ964" s="273"/>
      <c r="CA964" s="273"/>
      <c r="CB964" s="273"/>
      <c r="CC964" s="273"/>
      <c r="CD964" s="273"/>
      <c r="CE964" s="273"/>
      <c r="CF964" s="273"/>
      <c r="CG964" s="273"/>
      <c r="CH964" s="273"/>
      <c r="CI964" s="273"/>
      <c r="CJ964" s="273"/>
      <c r="CK964" s="273"/>
      <c r="CL964" s="273"/>
      <c r="CM964" s="273"/>
      <c r="CN964" s="273"/>
      <c r="CO964" s="273"/>
      <c r="CP964" s="273"/>
      <c r="CQ964" s="273"/>
      <c r="CR964" s="273"/>
      <c r="CS964" s="273"/>
      <c r="CT964" s="273"/>
      <c r="CU964" s="274"/>
      <c r="CV964" s="274"/>
      <c r="CW964" s="274"/>
      <c r="CX964" s="274"/>
      <c r="CY964" s="273"/>
      <c r="CZ964" s="273"/>
      <c r="DA964" s="273"/>
      <c r="DB964" s="273"/>
      <c r="DC964" s="273"/>
      <c r="DD964" s="273"/>
      <c r="DE964" s="273"/>
      <c r="DF964" s="273"/>
      <c r="DM964" s="16"/>
      <c r="DN964" s="16"/>
      <c r="DO964" s="17"/>
      <c r="DP964" s="12"/>
      <c r="DQ964" s="12"/>
      <c r="DR964" s="18"/>
      <c r="DS964" s="19"/>
      <c r="DT964" s="19"/>
      <c r="DU964" s="19"/>
      <c r="DV964" s="19"/>
      <c r="DW964" s="19"/>
      <c r="DX964" s="20"/>
      <c r="DY964" s="20"/>
      <c r="DZ964" s="21"/>
      <c r="EA964" s="21"/>
      <c r="EB964" s="21"/>
      <c r="EC964" s="18"/>
      <c r="ED964" s="21"/>
      <c r="EE964" s="21"/>
      <c r="EF964" s="21"/>
      <c r="EG964" s="21"/>
      <c r="EH964" s="21"/>
      <c r="EI964" s="20"/>
      <c r="EJ964" s="16"/>
      <c r="EK964" s="21"/>
      <c r="EL964" s="21"/>
      <c r="EM964" s="21"/>
      <c r="EN964" s="18"/>
      <c r="EO964" s="22"/>
      <c r="EP964" s="22"/>
      <c r="EQ964" s="22"/>
      <c r="ER964" s="22"/>
      <c r="ES964" s="22"/>
      <c r="ET964" s="20"/>
      <c r="EU964" s="23"/>
      <c r="EV964" s="22"/>
      <c r="EW964" s="22"/>
      <c r="EX964" s="22"/>
      <c r="EY964" s="24"/>
      <c r="EZ964" s="25"/>
      <c r="FA964" s="25"/>
      <c r="FB964" s="25"/>
      <c r="FC964" s="25"/>
      <c r="FD964" s="25"/>
    </row>
    <row r="965" spans="1:160" ht="12.4" customHeight="1" x14ac:dyDescent="0.25">
      <c r="A965" s="290"/>
      <c r="B965" s="205"/>
      <c r="H965" s="292"/>
      <c r="M965" s="205"/>
      <c r="N965" s="205"/>
      <c r="O965" s="205"/>
      <c r="P965" s="205"/>
      <c r="Q965" s="271"/>
      <c r="R965" s="227"/>
      <c r="S965" s="205"/>
      <c r="T965" s="205"/>
      <c r="U965" s="227"/>
      <c r="V965" s="227"/>
      <c r="W965" s="227"/>
      <c r="X965" s="272"/>
      <c r="Y965" s="272"/>
      <c r="Z965" s="227"/>
      <c r="AA965" s="273"/>
      <c r="AB965" s="273"/>
      <c r="AC965" s="273"/>
      <c r="AD965" s="273"/>
      <c r="AE965" s="273"/>
      <c r="AF965" s="273"/>
      <c r="AG965" s="273"/>
      <c r="AH965" s="273"/>
      <c r="AI965" s="273"/>
      <c r="AJ965" s="273"/>
      <c r="AK965" s="273"/>
      <c r="AL965" s="274"/>
      <c r="AM965" s="273"/>
      <c r="AN965" s="273"/>
      <c r="AO965" s="273"/>
      <c r="AP965" s="273"/>
      <c r="AQ965" s="273"/>
      <c r="AR965" s="273"/>
      <c r="AS965" s="273"/>
      <c r="AT965" s="273"/>
      <c r="AU965" s="273"/>
      <c r="AV965" s="273"/>
      <c r="AW965" s="273"/>
      <c r="AX965" s="273"/>
      <c r="AY965" s="273"/>
      <c r="AZ965" s="273"/>
      <c r="BA965" s="273"/>
      <c r="BB965" s="273"/>
      <c r="BC965" s="273"/>
      <c r="BD965" s="273"/>
      <c r="BE965" s="273"/>
      <c r="BF965" s="273"/>
      <c r="BG965" s="273"/>
      <c r="BH965" s="273"/>
      <c r="BI965" s="273"/>
      <c r="BJ965" s="273"/>
      <c r="BK965" s="273"/>
      <c r="BL965" s="273"/>
      <c r="BM965" s="273"/>
      <c r="BN965" s="273"/>
      <c r="BO965" s="273"/>
      <c r="BP965" s="273"/>
      <c r="BQ965" s="273"/>
      <c r="BR965" s="273"/>
      <c r="BS965" s="273"/>
      <c r="BT965" s="273"/>
      <c r="BU965" s="273"/>
      <c r="BV965" s="273"/>
      <c r="BW965" s="273"/>
      <c r="BX965" s="273"/>
      <c r="BY965" s="273"/>
      <c r="BZ965" s="273"/>
      <c r="CA965" s="273"/>
      <c r="CB965" s="273"/>
      <c r="CC965" s="273"/>
      <c r="CD965" s="273"/>
      <c r="CE965" s="273"/>
      <c r="CF965" s="273"/>
      <c r="CG965" s="273"/>
      <c r="CH965" s="273"/>
      <c r="CI965" s="273"/>
      <c r="CJ965" s="273"/>
      <c r="CK965" s="273"/>
      <c r="CL965" s="273"/>
      <c r="CM965" s="273"/>
      <c r="CN965" s="273"/>
      <c r="CO965" s="273"/>
      <c r="CP965" s="273"/>
      <c r="CQ965" s="273"/>
      <c r="CR965" s="273"/>
      <c r="CS965" s="273"/>
      <c r="CT965" s="273"/>
      <c r="CU965" s="274"/>
      <c r="CV965" s="274"/>
      <c r="CW965" s="274"/>
      <c r="CX965" s="274"/>
      <c r="CY965" s="273"/>
      <c r="CZ965" s="273"/>
      <c r="DA965" s="273"/>
      <c r="DB965" s="273"/>
      <c r="DC965" s="273"/>
      <c r="DD965" s="273"/>
      <c r="DE965" s="273"/>
      <c r="DF965" s="273"/>
      <c r="DM965" s="16"/>
      <c r="DN965" s="16"/>
      <c r="DO965" s="17"/>
      <c r="DP965" s="12"/>
      <c r="DQ965" s="12"/>
      <c r="DR965" s="18"/>
      <c r="DS965" s="19"/>
      <c r="DT965" s="19"/>
      <c r="DU965" s="19"/>
      <c r="DV965" s="19"/>
      <c r="DW965" s="19"/>
      <c r="DX965" s="20"/>
      <c r="DY965" s="20"/>
      <c r="DZ965" s="21"/>
      <c r="EA965" s="21"/>
      <c r="EB965" s="21"/>
      <c r="EC965" s="18"/>
      <c r="ED965" s="21"/>
      <c r="EE965" s="21"/>
      <c r="EF965" s="21"/>
      <c r="EG965" s="21"/>
      <c r="EH965" s="21"/>
      <c r="EI965" s="20"/>
      <c r="EJ965" s="16"/>
      <c r="EK965" s="21"/>
      <c r="EL965" s="21"/>
      <c r="EM965" s="21"/>
      <c r="EN965" s="18"/>
      <c r="EO965" s="22"/>
      <c r="EP965" s="22"/>
      <c r="EQ965" s="22"/>
      <c r="ER965" s="22"/>
      <c r="ES965" s="22"/>
      <c r="ET965" s="20"/>
      <c r="EU965" s="23"/>
      <c r="EV965" s="22"/>
      <c r="EW965" s="22"/>
      <c r="EX965" s="22"/>
      <c r="EY965" s="24"/>
      <c r="EZ965" s="25"/>
      <c r="FA965" s="25"/>
      <c r="FB965" s="25"/>
      <c r="FC965" s="25"/>
      <c r="FD965" s="25"/>
    </row>
    <row r="966" spans="1:160" ht="12.4" customHeight="1" x14ac:dyDescent="0.25">
      <c r="A966" s="290"/>
      <c r="B966" s="205"/>
      <c r="H966" s="292"/>
      <c r="M966" s="205"/>
      <c r="N966" s="205"/>
      <c r="O966" s="205"/>
      <c r="P966" s="205"/>
      <c r="Q966" s="271"/>
      <c r="R966" s="227"/>
      <c r="S966" s="205"/>
      <c r="T966" s="205"/>
      <c r="U966" s="227"/>
      <c r="V966" s="227"/>
      <c r="W966" s="227"/>
      <c r="X966" s="272"/>
      <c r="Y966" s="272"/>
      <c r="Z966" s="227"/>
      <c r="AA966" s="273"/>
      <c r="AB966" s="273"/>
      <c r="AC966" s="273"/>
      <c r="AD966" s="273"/>
      <c r="AE966" s="273"/>
      <c r="AF966" s="273"/>
      <c r="AG966" s="273"/>
      <c r="AH966" s="273"/>
      <c r="AI966" s="273"/>
      <c r="AJ966" s="273"/>
      <c r="AK966" s="273"/>
      <c r="AL966" s="273"/>
      <c r="AM966" s="273"/>
      <c r="AN966" s="273"/>
      <c r="AO966" s="273"/>
      <c r="AP966" s="273"/>
      <c r="AQ966" s="273"/>
      <c r="AR966" s="273"/>
      <c r="AS966" s="273"/>
      <c r="AT966" s="273"/>
      <c r="AU966" s="273"/>
      <c r="AV966" s="273"/>
      <c r="AW966" s="273"/>
      <c r="AX966" s="273"/>
      <c r="AY966" s="274"/>
      <c r="AZ966" s="274"/>
      <c r="BA966" s="274"/>
      <c r="BB966" s="274"/>
      <c r="BC966" s="273"/>
      <c r="BD966" s="273"/>
      <c r="BE966" s="273"/>
      <c r="BF966" s="273"/>
      <c r="BG966" s="273"/>
      <c r="BH966" s="273"/>
      <c r="BI966" s="273"/>
      <c r="BJ966" s="273"/>
      <c r="BK966" s="273"/>
      <c r="BL966" s="273"/>
      <c r="BM966" s="273"/>
      <c r="BN966" s="273"/>
      <c r="BO966" s="273"/>
      <c r="BP966" s="273"/>
      <c r="BQ966" s="273"/>
      <c r="BR966" s="273"/>
      <c r="BS966" s="273"/>
      <c r="BT966" s="273"/>
      <c r="BU966" s="273"/>
      <c r="BV966" s="273"/>
      <c r="BW966" s="273"/>
      <c r="BX966" s="273"/>
      <c r="BY966" s="273"/>
      <c r="BZ966" s="273"/>
      <c r="CA966" s="273"/>
      <c r="CB966" s="273"/>
      <c r="CC966" s="273"/>
      <c r="CD966" s="273"/>
      <c r="CE966" s="273"/>
      <c r="CF966" s="273"/>
      <c r="CG966" s="273"/>
      <c r="CH966" s="273"/>
      <c r="CI966" s="273"/>
      <c r="CJ966" s="273"/>
      <c r="CK966" s="273"/>
      <c r="CL966" s="273"/>
      <c r="CM966" s="273"/>
      <c r="CN966" s="273"/>
      <c r="CO966" s="273"/>
      <c r="CP966" s="273"/>
      <c r="CQ966" s="273"/>
      <c r="CR966" s="273"/>
      <c r="CS966" s="273"/>
      <c r="CT966" s="273"/>
      <c r="CU966" s="274"/>
      <c r="CV966" s="274"/>
      <c r="CW966" s="274"/>
      <c r="CX966" s="274"/>
      <c r="CY966" s="273"/>
      <c r="CZ966" s="273"/>
      <c r="DA966" s="273"/>
      <c r="DB966" s="274"/>
      <c r="DC966" s="273"/>
      <c r="DD966" s="273"/>
      <c r="DE966" s="273"/>
      <c r="DF966" s="273"/>
      <c r="DM966" s="16"/>
      <c r="DN966" s="16"/>
      <c r="DO966" s="17"/>
      <c r="DP966" s="12"/>
      <c r="DQ966" s="12"/>
      <c r="DR966" s="18"/>
      <c r="DS966" s="19"/>
      <c r="DT966" s="19"/>
      <c r="DU966" s="19"/>
      <c r="DV966" s="19"/>
      <c r="DW966" s="19"/>
      <c r="DX966" s="20"/>
      <c r="DY966" s="20"/>
      <c r="DZ966" s="21"/>
      <c r="EA966" s="21"/>
      <c r="EB966" s="21"/>
      <c r="EC966" s="18"/>
      <c r="ED966" s="21"/>
      <c r="EE966" s="21"/>
      <c r="EF966" s="21"/>
      <c r="EG966" s="21"/>
      <c r="EH966" s="21"/>
      <c r="EI966" s="20"/>
      <c r="EJ966" s="16"/>
      <c r="EK966" s="21"/>
      <c r="EL966" s="21"/>
      <c r="EM966" s="21"/>
      <c r="EN966" s="18"/>
      <c r="EO966" s="22"/>
      <c r="EP966" s="22"/>
      <c r="EQ966" s="22"/>
      <c r="ER966" s="22"/>
      <c r="ES966" s="22"/>
      <c r="ET966" s="20"/>
      <c r="EU966" s="23"/>
      <c r="EV966" s="22"/>
      <c r="EW966" s="22"/>
      <c r="EX966" s="22"/>
      <c r="EY966" s="24"/>
      <c r="EZ966" s="25"/>
      <c r="FA966" s="25"/>
      <c r="FB966" s="25"/>
      <c r="FC966" s="25"/>
      <c r="FD966" s="25"/>
    </row>
    <row r="967" spans="1:160" ht="12.4" customHeight="1" x14ac:dyDescent="0.25">
      <c r="A967" s="290"/>
      <c r="B967" s="205"/>
      <c r="H967" s="292"/>
      <c r="M967" s="205"/>
      <c r="N967" s="205"/>
      <c r="O967" s="205"/>
      <c r="P967" s="205"/>
      <c r="Q967" s="271"/>
      <c r="R967" s="227"/>
      <c r="S967" s="205"/>
      <c r="T967" s="205"/>
      <c r="U967" s="227"/>
      <c r="V967" s="227"/>
      <c r="W967" s="227"/>
      <c r="X967" s="272"/>
      <c r="Y967" s="272"/>
      <c r="Z967" s="227"/>
      <c r="AA967" s="273"/>
      <c r="AB967" s="273"/>
      <c r="AC967" s="273"/>
      <c r="AD967" s="273"/>
      <c r="AE967" s="273"/>
      <c r="AF967" s="273"/>
      <c r="AG967" s="273"/>
      <c r="AH967" s="273"/>
      <c r="AI967" s="274"/>
      <c r="AJ967" s="274"/>
      <c r="AK967" s="274"/>
      <c r="AL967" s="274"/>
      <c r="AM967" s="273"/>
      <c r="AN967" s="273"/>
      <c r="AO967" s="273"/>
      <c r="AP967" s="273"/>
      <c r="AQ967" s="273"/>
      <c r="AR967" s="273"/>
      <c r="AS967" s="273"/>
      <c r="AT967" s="273"/>
      <c r="AU967" s="273"/>
      <c r="AV967" s="273"/>
      <c r="AW967" s="273"/>
      <c r="AX967" s="273"/>
      <c r="AY967" s="273"/>
      <c r="AZ967" s="273"/>
      <c r="BA967" s="273"/>
      <c r="BB967" s="273"/>
      <c r="BC967" s="273"/>
      <c r="BD967" s="273"/>
      <c r="BE967" s="273"/>
      <c r="BF967" s="273"/>
      <c r="BG967" s="273"/>
      <c r="BH967" s="273"/>
      <c r="BI967" s="273"/>
      <c r="BJ967" s="273"/>
      <c r="BK967" s="273"/>
      <c r="BL967" s="273"/>
      <c r="BM967" s="273"/>
      <c r="BN967" s="273"/>
      <c r="BO967" s="273"/>
      <c r="BP967" s="273"/>
      <c r="BQ967" s="273"/>
      <c r="BR967" s="273"/>
      <c r="BS967" s="273"/>
      <c r="BT967" s="273"/>
      <c r="BU967" s="273"/>
      <c r="BV967" s="273"/>
      <c r="BW967" s="273"/>
      <c r="BX967" s="273"/>
      <c r="BY967" s="273"/>
      <c r="BZ967" s="273"/>
      <c r="CA967" s="273"/>
      <c r="CB967" s="273"/>
      <c r="CC967" s="273"/>
      <c r="CD967" s="273"/>
      <c r="CE967" s="273"/>
      <c r="CF967" s="273"/>
      <c r="CG967" s="273"/>
      <c r="CH967" s="273"/>
      <c r="CI967" s="273"/>
      <c r="CJ967" s="273"/>
      <c r="CK967" s="273"/>
      <c r="CL967" s="273"/>
      <c r="CM967" s="273"/>
      <c r="CN967" s="273"/>
      <c r="CO967" s="273"/>
      <c r="CP967" s="273"/>
      <c r="CQ967" s="273"/>
      <c r="CR967" s="273"/>
      <c r="CS967" s="273"/>
      <c r="CT967" s="273"/>
      <c r="CU967" s="274"/>
      <c r="CV967" s="274"/>
      <c r="CW967" s="274"/>
      <c r="CX967" s="274"/>
      <c r="CY967" s="273"/>
      <c r="CZ967" s="273"/>
      <c r="DA967" s="273"/>
      <c r="DB967" s="273"/>
      <c r="DC967" s="273"/>
      <c r="DD967" s="273"/>
      <c r="DE967" s="273"/>
      <c r="DF967" s="273"/>
      <c r="DM967" s="16"/>
      <c r="DN967" s="16"/>
      <c r="DO967" s="17"/>
      <c r="DP967" s="12"/>
      <c r="DQ967" s="12"/>
      <c r="DR967" s="18"/>
      <c r="DS967" s="19"/>
      <c r="DT967" s="19"/>
      <c r="DU967" s="19"/>
      <c r="DV967" s="19"/>
      <c r="DW967" s="19"/>
      <c r="DX967" s="20"/>
      <c r="DY967" s="20"/>
      <c r="DZ967" s="21"/>
      <c r="EA967" s="21"/>
      <c r="EB967" s="21"/>
      <c r="EC967" s="18"/>
      <c r="ED967" s="21"/>
      <c r="EE967" s="21"/>
      <c r="EF967" s="21"/>
      <c r="EG967" s="21"/>
      <c r="EH967" s="21"/>
      <c r="EI967" s="20"/>
      <c r="EJ967" s="16"/>
      <c r="EK967" s="21"/>
      <c r="EL967" s="21"/>
      <c r="EM967" s="21"/>
      <c r="EN967" s="18"/>
      <c r="EO967" s="22"/>
      <c r="EP967" s="22"/>
      <c r="EQ967" s="22"/>
      <c r="ER967" s="22"/>
      <c r="ES967" s="22"/>
      <c r="ET967" s="20"/>
      <c r="EU967" s="23"/>
      <c r="EV967" s="22"/>
      <c r="EW967" s="22"/>
      <c r="EX967" s="22"/>
      <c r="EY967" s="24"/>
      <c r="EZ967" s="25"/>
      <c r="FA967" s="25"/>
      <c r="FB967" s="25"/>
      <c r="FC967" s="25"/>
      <c r="FD967" s="25"/>
    </row>
    <row r="968" spans="1:160" ht="12.4" customHeight="1" x14ac:dyDescent="0.25">
      <c r="A968" s="290"/>
      <c r="B968" s="205"/>
      <c r="H968" s="292"/>
      <c r="M968" s="205"/>
      <c r="N968" s="205"/>
      <c r="O968" s="205"/>
      <c r="P968" s="205"/>
      <c r="Q968" s="271"/>
      <c r="R968" s="227"/>
      <c r="S968" s="205"/>
      <c r="T968" s="205"/>
      <c r="U968" s="227"/>
      <c r="V968" s="227"/>
      <c r="W968" s="227"/>
      <c r="X968" s="227"/>
      <c r="Y968" s="272"/>
      <c r="Z968" s="227"/>
      <c r="AA968" s="273"/>
      <c r="AB968" s="273"/>
      <c r="AC968" s="273"/>
      <c r="AD968" s="273"/>
      <c r="AE968" s="273"/>
      <c r="AF968" s="273"/>
      <c r="AG968" s="273"/>
      <c r="AH968" s="273"/>
      <c r="AI968" s="273"/>
      <c r="AJ968" s="273"/>
      <c r="AK968" s="273"/>
      <c r="AL968" s="273"/>
      <c r="AM968" s="273"/>
      <c r="AN968" s="273"/>
      <c r="AO968" s="273"/>
      <c r="AP968" s="273"/>
      <c r="AQ968" s="273"/>
      <c r="AR968" s="273"/>
      <c r="AS968" s="273"/>
      <c r="AT968" s="273"/>
      <c r="AU968" s="273"/>
      <c r="AV968" s="273"/>
      <c r="AW968" s="273"/>
      <c r="AX968" s="273"/>
      <c r="AY968" s="274"/>
      <c r="AZ968" s="274"/>
      <c r="BA968" s="274"/>
      <c r="BB968" s="274"/>
      <c r="BC968" s="273"/>
      <c r="BD968" s="273"/>
      <c r="BE968" s="273"/>
      <c r="BF968" s="273"/>
      <c r="BG968" s="273"/>
      <c r="BH968" s="273"/>
      <c r="BI968" s="273"/>
      <c r="BJ968" s="273"/>
      <c r="BK968" s="273"/>
      <c r="BL968" s="273"/>
      <c r="BM968" s="273"/>
      <c r="BN968" s="273"/>
      <c r="BO968" s="273"/>
      <c r="BP968" s="273"/>
      <c r="BQ968" s="273"/>
      <c r="BR968" s="273"/>
      <c r="BS968" s="273"/>
      <c r="BT968" s="273"/>
      <c r="BU968" s="273"/>
      <c r="BV968" s="273"/>
      <c r="BW968" s="273"/>
      <c r="BX968" s="273"/>
      <c r="BY968" s="273"/>
      <c r="BZ968" s="273"/>
      <c r="CA968" s="273"/>
      <c r="CB968" s="273"/>
      <c r="CC968" s="273"/>
      <c r="CD968" s="273"/>
      <c r="CE968" s="273"/>
      <c r="CF968" s="273"/>
      <c r="CG968" s="273"/>
      <c r="CH968" s="273"/>
      <c r="CI968" s="273"/>
      <c r="CJ968" s="273"/>
      <c r="CK968" s="273"/>
      <c r="CL968" s="273"/>
      <c r="CM968" s="273"/>
      <c r="CN968" s="273"/>
      <c r="CO968" s="273"/>
      <c r="CP968" s="273"/>
      <c r="CQ968" s="273"/>
      <c r="CR968" s="273"/>
      <c r="CS968" s="273"/>
      <c r="CT968" s="273"/>
      <c r="CU968" s="274"/>
      <c r="CV968" s="274"/>
      <c r="CW968" s="274"/>
      <c r="CX968" s="274"/>
      <c r="CY968" s="273"/>
      <c r="CZ968" s="273"/>
      <c r="DA968" s="273"/>
      <c r="DB968" s="273"/>
      <c r="DC968" s="273"/>
      <c r="DD968" s="273"/>
      <c r="DE968" s="273"/>
      <c r="DF968" s="273"/>
      <c r="DM968" s="16"/>
      <c r="DN968" s="16"/>
      <c r="DO968" s="17"/>
      <c r="DP968" s="12"/>
      <c r="DQ968" s="12"/>
      <c r="DR968" s="18"/>
      <c r="DS968" s="19"/>
      <c r="DT968" s="19"/>
      <c r="DU968" s="19"/>
      <c r="DV968" s="19"/>
      <c r="DW968" s="19"/>
      <c r="DX968" s="20"/>
      <c r="DY968" s="20"/>
      <c r="DZ968" s="21"/>
      <c r="EA968" s="21"/>
      <c r="EB968" s="21"/>
      <c r="EC968" s="18"/>
      <c r="ED968" s="21"/>
      <c r="EE968" s="21"/>
      <c r="EF968" s="21"/>
      <c r="EG968" s="21"/>
      <c r="EH968" s="21"/>
      <c r="EI968" s="20"/>
      <c r="EJ968" s="16"/>
      <c r="EK968" s="21"/>
      <c r="EL968" s="21"/>
      <c r="EM968" s="21"/>
      <c r="EN968" s="18"/>
      <c r="EO968" s="22"/>
      <c r="EP968" s="22"/>
      <c r="EQ968" s="22"/>
      <c r="ER968" s="22"/>
      <c r="ES968" s="22"/>
      <c r="ET968" s="20"/>
      <c r="EU968" s="23"/>
      <c r="EV968" s="22"/>
      <c r="EW968" s="22"/>
      <c r="EX968" s="22"/>
      <c r="EY968" s="24"/>
      <c r="EZ968" s="25"/>
      <c r="FA968" s="25"/>
      <c r="FB968" s="25"/>
      <c r="FC968" s="25"/>
      <c r="FD968" s="25"/>
    </row>
    <row r="969" spans="1:160" ht="12.4" customHeight="1" x14ac:dyDescent="0.25">
      <c r="A969" s="290"/>
      <c r="B969" s="205"/>
      <c r="H969" s="292"/>
      <c r="M969" s="205"/>
      <c r="N969" s="205"/>
      <c r="O969" s="205"/>
      <c r="P969" s="271"/>
      <c r="Q969" s="271"/>
      <c r="R969" s="227"/>
      <c r="S969" s="205"/>
      <c r="T969" s="205"/>
      <c r="U969" s="227"/>
      <c r="V969" s="227"/>
      <c r="W969" s="227"/>
      <c r="X969" s="272"/>
      <c r="Y969" s="272"/>
      <c r="Z969" s="227"/>
      <c r="AA969" s="273"/>
      <c r="AB969" s="273"/>
      <c r="AC969" s="273"/>
      <c r="AD969" s="273"/>
      <c r="AE969" s="273"/>
      <c r="AF969" s="273"/>
      <c r="AG969" s="273"/>
      <c r="AH969" s="273"/>
      <c r="AI969" s="273"/>
      <c r="AJ969" s="273"/>
      <c r="AK969" s="273"/>
      <c r="AL969" s="273"/>
      <c r="AM969" s="273"/>
      <c r="AN969" s="273"/>
      <c r="AO969" s="273"/>
      <c r="AP969" s="273"/>
      <c r="AQ969" s="273"/>
      <c r="AR969" s="273"/>
      <c r="AS969" s="273"/>
      <c r="AT969" s="273"/>
      <c r="AU969" s="273"/>
      <c r="AV969" s="273"/>
      <c r="AW969" s="273"/>
      <c r="AX969" s="273"/>
      <c r="AY969" s="274"/>
      <c r="AZ969" s="274"/>
      <c r="BA969" s="274"/>
      <c r="BB969" s="274"/>
      <c r="BC969" s="273"/>
      <c r="BD969" s="273"/>
      <c r="BE969" s="273"/>
      <c r="BF969" s="273"/>
      <c r="BG969" s="273"/>
      <c r="BH969" s="273"/>
      <c r="BI969" s="273"/>
      <c r="BJ969" s="273"/>
      <c r="BK969" s="273"/>
      <c r="BL969" s="273"/>
      <c r="BM969" s="273"/>
      <c r="BN969" s="273"/>
      <c r="BO969" s="273"/>
      <c r="BP969" s="273"/>
      <c r="BQ969" s="273"/>
      <c r="BR969" s="273"/>
      <c r="BS969" s="273"/>
      <c r="BT969" s="273"/>
      <c r="BU969" s="273"/>
      <c r="BV969" s="273"/>
      <c r="BW969" s="273"/>
      <c r="BX969" s="273"/>
      <c r="BY969" s="273"/>
      <c r="BZ969" s="273"/>
      <c r="CA969" s="273"/>
      <c r="CB969" s="273"/>
      <c r="CC969" s="273"/>
      <c r="CD969" s="273"/>
      <c r="CE969" s="273"/>
      <c r="CF969" s="273"/>
      <c r="CG969" s="273"/>
      <c r="CH969" s="273"/>
      <c r="CI969" s="273"/>
      <c r="CJ969" s="273"/>
      <c r="CK969" s="273"/>
      <c r="CL969" s="273"/>
      <c r="CM969" s="273"/>
      <c r="CN969" s="273"/>
      <c r="CO969" s="273"/>
      <c r="CP969" s="273"/>
      <c r="CQ969" s="273"/>
      <c r="CR969" s="273"/>
      <c r="CS969" s="273"/>
      <c r="CT969" s="273"/>
      <c r="CU969" s="273"/>
      <c r="CV969" s="273"/>
      <c r="CW969" s="274"/>
      <c r="CX969" s="274"/>
      <c r="CY969" s="274"/>
      <c r="CZ969" s="273"/>
      <c r="DA969" s="274"/>
      <c r="DB969" s="274"/>
      <c r="DC969" s="273"/>
      <c r="DD969" s="273"/>
      <c r="DE969" s="273"/>
      <c r="DF969" s="273"/>
      <c r="DM969" s="16"/>
      <c r="DN969" s="16"/>
      <c r="DO969" s="17"/>
      <c r="DP969" s="12"/>
      <c r="DQ969" s="12"/>
      <c r="DR969" s="18"/>
      <c r="DS969" s="19"/>
      <c r="DT969" s="19"/>
      <c r="DU969" s="19"/>
      <c r="DV969" s="19"/>
      <c r="DW969" s="19"/>
      <c r="DX969" s="20"/>
      <c r="DY969" s="20"/>
      <c r="DZ969" s="21"/>
      <c r="EA969" s="21"/>
      <c r="EB969" s="21"/>
      <c r="EC969" s="18"/>
      <c r="ED969" s="21"/>
      <c r="EE969" s="21"/>
      <c r="EF969" s="21"/>
      <c r="EG969" s="21"/>
      <c r="EH969" s="21"/>
      <c r="EI969" s="20"/>
      <c r="EJ969" s="16"/>
      <c r="EK969" s="21"/>
      <c r="EL969" s="21"/>
      <c r="EM969" s="21"/>
      <c r="EN969" s="18"/>
      <c r="EO969" s="22"/>
      <c r="EP969" s="22"/>
      <c r="EQ969" s="22"/>
      <c r="ER969" s="22"/>
      <c r="ES969" s="22"/>
      <c r="ET969" s="20"/>
      <c r="EU969" s="23"/>
      <c r="EV969" s="22"/>
      <c r="EW969" s="22"/>
      <c r="EX969" s="22"/>
      <c r="EY969" s="24"/>
      <c r="EZ969" s="25"/>
      <c r="FA969" s="25"/>
      <c r="FB969" s="25"/>
      <c r="FC969" s="25"/>
      <c r="FD969" s="25"/>
    </row>
    <row r="970" spans="1:160" ht="12.4" customHeight="1" x14ac:dyDescent="0.25">
      <c r="A970" s="290"/>
      <c r="B970" s="205"/>
      <c r="H970" s="292"/>
      <c r="M970" s="205"/>
      <c r="N970" s="205"/>
      <c r="O970" s="205"/>
      <c r="P970" s="205"/>
      <c r="Q970" s="271"/>
      <c r="R970" s="227"/>
      <c r="S970" s="205"/>
      <c r="T970" s="205"/>
      <c r="U970" s="227"/>
      <c r="V970" s="227"/>
      <c r="W970" s="227"/>
      <c r="X970" s="272"/>
      <c r="Y970" s="272"/>
      <c r="Z970" s="227"/>
      <c r="AA970" s="273"/>
      <c r="AB970" s="273"/>
      <c r="AC970" s="274"/>
      <c r="AD970" s="273"/>
      <c r="AE970" s="273"/>
      <c r="AF970" s="273"/>
      <c r="AG970" s="274"/>
      <c r="AH970" s="273"/>
      <c r="AI970" s="274"/>
      <c r="AJ970" s="274"/>
      <c r="AK970" s="274"/>
      <c r="AL970" s="274"/>
      <c r="AM970" s="273"/>
      <c r="AN970" s="273"/>
      <c r="AO970" s="274"/>
      <c r="AP970" s="273"/>
      <c r="AQ970" s="273"/>
      <c r="AR970" s="273"/>
      <c r="AS970" s="274"/>
      <c r="AT970" s="274"/>
      <c r="AU970" s="273"/>
      <c r="AV970" s="273"/>
      <c r="AW970" s="274"/>
      <c r="AX970" s="273"/>
      <c r="AY970" s="273"/>
      <c r="AZ970" s="273"/>
      <c r="BA970" s="273"/>
      <c r="BB970" s="273"/>
      <c r="BC970" s="273"/>
      <c r="BD970" s="273"/>
      <c r="BE970" s="273"/>
      <c r="BF970" s="273"/>
      <c r="BG970" s="273"/>
      <c r="BH970" s="273"/>
      <c r="BI970" s="273"/>
      <c r="BJ970" s="273"/>
      <c r="BK970" s="273"/>
      <c r="BL970" s="273"/>
      <c r="BM970" s="273"/>
      <c r="BN970" s="273"/>
      <c r="BO970" s="273"/>
      <c r="BP970" s="273"/>
      <c r="BQ970" s="273"/>
      <c r="BR970" s="273"/>
      <c r="BS970" s="273"/>
      <c r="BT970" s="273"/>
      <c r="BU970" s="273"/>
      <c r="BV970" s="273"/>
      <c r="BW970" s="273"/>
      <c r="BX970" s="273"/>
      <c r="BY970" s="273"/>
      <c r="BZ970" s="273"/>
      <c r="CA970" s="273"/>
      <c r="CB970" s="273"/>
      <c r="CC970" s="273"/>
      <c r="CD970" s="273"/>
      <c r="CE970" s="273"/>
      <c r="CF970" s="273"/>
      <c r="CG970" s="274"/>
      <c r="CH970" s="273"/>
      <c r="CI970" s="273"/>
      <c r="CJ970" s="273"/>
      <c r="CK970" s="274"/>
      <c r="CL970" s="273"/>
      <c r="CM970" s="273"/>
      <c r="CN970" s="273"/>
      <c r="CO970" s="273"/>
      <c r="CP970" s="273"/>
      <c r="CQ970" s="273"/>
      <c r="CR970" s="273"/>
      <c r="CS970" s="274"/>
      <c r="CT970" s="273"/>
      <c r="CU970" s="274"/>
      <c r="CV970" s="274"/>
      <c r="CW970" s="274"/>
      <c r="CX970" s="274"/>
      <c r="CY970" s="273"/>
      <c r="CZ970" s="273"/>
      <c r="DA970" s="274"/>
      <c r="DB970" s="273"/>
      <c r="DC970" s="273"/>
      <c r="DD970" s="273"/>
      <c r="DE970" s="273"/>
      <c r="DF970" s="273"/>
      <c r="DM970" s="16"/>
      <c r="DN970" s="16"/>
      <c r="DO970" s="17"/>
      <c r="DP970" s="12"/>
      <c r="DQ970" s="12"/>
      <c r="DR970" s="18"/>
      <c r="DS970" s="19"/>
      <c r="DT970" s="19"/>
      <c r="DU970" s="19"/>
      <c r="DV970" s="19"/>
      <c r="DW970" s="19"/>
      <c r="DX970" s="20"/>
      <c r="DY970" s="20"/>
      <c r="DZ970" s="21"/>
      <c r="EA970" s="21"/>
      <c r="EB970" s="21"/>
      <c r="EC970" s="18"/>
      <c r="ED970" s="21"/>
      <c r="EE970" s="21"/>
      <c r="EF970" s="21"/>
      <c r="EG970" s="21"/>
      <c r="EH970" s="21"/>
      <c r="EI970" s="20"/>
      <c r="EJ970" s="16"/>
      <c r="EK970" s="21"/>
      <c r="EL970" s="21"/>
      <c r="EM970" s="21"/>
      <c r="EN970" s="18"/>
      <c r="EO970" s="22"/>
      <c r="EP970" s="22"/>
      <c r="EQ970" s="22"/>
      <c r="ER970" s="22"/>
      <c r="ES970" s="22"/>
      <c r="ET970" s="20"/>
      <c r="EU970" s="23"/>
      <c r="EV970" s="22"/>
      <c r="EW970" s="22"/>
      <c r="EX970" s="22"/>
      <c r="EY970" s="24"/>
      <c r="EZ970" s="25"/>
      <c r="FA970" s="25"/>
      <c r="FB970" s="25"/>
      <c r="FC970" s="25"/>
      <c r="FD970" s="25"/>
    </row>
    <row r="971" spans="1:160" ht="12.4" customHeight="1" x14ac:dyDescent="0.25">
      <c r="A971" s="290"/>
      <c r="B971" s="205"/>
      <c r="H971" s="292"/>
      <c r="M971" s="205"/>
      <c r="N971" s="205"/>
      <c r="O971" s="205"/>
      <c r="P971" s="205"/>
      <c r="Q971" s="271"/>
      <c r="R971" s="227"/>
      <c r="S971" s="205"/>
      <c r="T971" s="205"/>
      <c r="U971" s="227"/>
      <c r="V971" s="227"/>
      <c r="W971" s="227"/>
      <c r="X971" s="272"/>
      <c r="Y971" s="272"/>
      <c r="Z971" s="227"/>
      <c r="AA971" s="273"/>
      <c r="AB971" s="273"/>
      <c r="AC971" s="273"/>
      <c r="AD971" s="273"/>
      <c r="AE971" s="273"/>
      <c r="AF971" s="273"/>
      <c r="AG971" s="273"/>
      <c r="AH971" s="273"/>
      <c r="AI971" s="274"/>
      <c r="AJ971" s="274"/>
      <c r="AK971" s="274"/>
      <c r="AL971" s="274"/>
      <c r="AM971" s="273"/>
      <c r="AN971" s="273"/>
      <c r="AO971" s="273"/>
      <c r="AP971" s="273"/>
      <c r="AQ971" s="274"/>
      <c r="AR971" s="274"/>
      <c r="AS971" s="274"/>
      <c r="AT971" s="274"/>
      <c r="AU971" s="273"/>
      <c r="AV971" s="273"/>
      <c r="AW971" s="273"/>
      <c r="AX971" s="273"/>
      <c r="AY971" s="273"/>
      <c r="AZ971" s="273"/>
      <c r="BA971" s="273"/>
      <c r="BB971" s="273"/>
      <c r="BC971" s="273"/>
      <c r="BD971" s="273"/>
      <c r="BE971" s="273"/>
      <c r="BF971" s="273"/>
      <c r="BG971" s="273"/>
      <c r="BH971" s="273"/>
      <c r="BI971" s="273"/>
      <c r="BJ971" s="273"/>
      <c r="BK971" s="273"/>
      <c r="BL971" s="273"/>
      <c r="BM971" s="273"/>
      <c r="BN971" s="273"/>
      <c r="BO971" s="273"/>
      <c r="BP971" s="273"/>
      <c r="BQ971" s="273"/>
      <c r="BR971" s="273"/>
      <c r="BS971" s="273"/>
      <c r="BT971" s="273"/>
      <c r="BU971" s="273"/>
      <c r="BV971" s="273"/>
      <c r="BW971" s="273"/>
      <c r="BX971" s="273"/>
      <c r="BY971" s="273"/>
      <c r="BZ971" s="273"/>
      <c r="CA971" s="273"/>
      <c r="CB971" s="273"/>
      <c r="CC971" s="273"/>
      <c r="CD971" s="273"/>
      <c r="CE971" s="273"/>
      <c r="CF971" s="273"/>
      <c r="CG971" s="273"/>
      <c r="CH971" s="273"/>
      <c r="CI971" s="273"/>
      <c r="CJ971" s="273"/>
      <c r="CK971" s="273"/>
      <c r="CL971" s="273"/>
      <c r="CM971" s="273"/>
      <c r="CN971" s="273"/>
      <c r="CO971" s="273"/>
      <c r="CP971" s="273"/>
      <c r="CQ971" s="273"/>
      <c r="CR971" s="273"/>
      <c r="CS971" s="273"/>
      <c r="CT971" s="273"/>
      <c r="CU971" s="274"/>
      <c r="CV971" s="274"/>
      <c r="CW971" s="274"/>
      <c r="CX971" s="274"/>
      <c r="CY971" s="273"/>
      <c r="CZ971" s="273"/>
      <c r="DA971" s="273"/>
      <c r="DB971" s="273"/>
      <c r="DC971" s="273"/>
      <c r="DD971" s="273"/>
      <c r="DE971" s="273"/>
      <c r="DF971" s="273"/>
      <c r="DM971" s="16"/>
      <c r="DN971" s="16"/>
      <c r="DO971" s="17"/>
      <c r="DP971" s="12"/>
      <c r="DQ971" s="12"/>
      <c r="DR971" s="18"/>
      <c r="DS971" s="19"/>
      <c r="DT971" s="19"/>
      <c r="DU971" s="19"/>
      <c r="DV971" s="19"/>
      <c r="DW971" s="19"/>
      <c r="DX971" s="20"/>
      <c r="DY971" s="20"/>
      <c r="DZ971" s="21"/>
      <c r="EA971" s="21"/>
      <c r="EB971" s="21"/>
      <c r="EC971" s="18"/>
      <c r="ED971" s="21"/>
      <c r="EE971" s="21"/>
      <c r="EF971" s="21"/>
      <c r="EG971" s="21"/>
      <c r="EH971" s="21"/>
      <c r="EI971" s="20"/>
      <c r="EJ971" s="16"/>
      <c r="EK971" s="21"/>
      <c r="EL971" s="21"/>
      <c r="EM971" s="21"/>
      <c r="EN971" s="18"/>
      <c r="EO971" s="22"/>
      <c r="EP971" s="22"/>
      <c r="EQ971" s="22"/>
      <c r="ER971" s="22"/>
      <c r="ES971" s="22"/>
      <c r="ET971" s="20"/>
      <c r="EU971" s="23"/>
      <c r="EV971" s="22"/>
      <c r="EW971" s="22"/>
      <c r="EX971" s="22"/>
      <c r="EY971" s="24"/>
      <c r="EZ971" s="25"/>
      <c r="FA971" s="25"/>
      <c r="FB971" s="25"/>
      <c r="FC971" s="25"/>
      <c r="FD971" s="25"/>
    </row>
    <row r="972" spans="1:160" ht="12.4" customHeight="1" x14ac:dyDescent="0.25">
      <c r="A972" s="290"/>
      <c r="B972" s="205"/>
      <c r="H972" s="292"/>
      <c r="M972" s="205"/>
      <c r="N972" s="205"/>
      <c r="O972" s="205"/>
      <c r="P972" s="205"/>
      <c r="Q972" s="271"/>
      <c r="R972" s="227"/>
      <c r="S972" s="205"/>
      <c r="T972" s="205"/>
      <c r="U972" s="227"/>
      <c r="V972" s="227"/>
      <c r="W972" s="227"/>
      <c r="X972" s="272"/>
      <c r="Y972" s="272"/>
      <c r="Z972" s="227"/>
      <c r="AA972" s="273"/>
      <c r="AB972" s="273"/>
      <c r="AC972" s="273"/>
      <c r="AD972" s="273"/>
      <c r="AE972" s="273"/>
      <c r="AF972" s="273"/>
      <c r="AG972" s="273"/>
      <c r="AH972" s="273"/>
      <c r="AI972" s="274"/>
      <c r="AJ972" s="274"/>
      <c r="AK972" s="274"/>
      <c r="AL972" s="274"/>
      <c r="AM972" s="273"/>
      <c r="AN972" s="273"/>
      <c r="AO972" s="273"/>
      <c r="AP972" s="273"/>
      <c r="AQ972" s="274"/>
      <c r="AR972" s="274"/>
      <c r="AS972" s="274"/>
      <c r="AT972" s="274"/>
      <c r="AU972" s="273"/>
      <c r="AV972" s="273"/>
      <c r="AW972" s="273"/>
      <c r="AX972" s="273"/>
      <c r="AY972" s="273"/>
      <c r="AZ972" s="273"/>
      <c r="BA972" s="273"/>
      <c r="BB972" s="273"/>
      <c r="BC972" s="273"/>
      <c r="BD972" s="273"/>
      <c r="BE972" s="273"/>
      <c r="BF972" s="273"/>
      <c r="BG972" s="273"/>
      <c r="BH972" s="273"/>
      <c r="BI972" s="273"/>
      <c r="BJ972" s="273"/>
      <c r="BK972" s="273"/>
      <c r="BL972" s="273"/>
      <c r="BM972" s="273"/>
      <c r="BN972" s="273"/>
      <c r="BO972" s="273"/>
      <c r="BP972" s="273"/>
      <c r="BQ972" s="273"/>
      <c r="BR972" s="273"/>
      <c r="BS972" s="273"/>
      <c r="BT972" s="273"/>
      <c r="BU972" s="273"/>
      <c r="BV972" s="273"/>
      <c r="BW972" s="273"/>
      <c r="BX972" s="273"/>
      <c r="BY972" s="273"/>
      <c r="BZ972" s="273"/>
      <c r="CA972" s="273"/>
      <c r="CB972" s="273"/>
      <c r="CC972" s="273"/>
      <c r="CD972" s="273"/>
      <c r="CE972" s="273"/>
      <c r="CF972" s="273"/>
      <c r="CG972" s="273"/>
      <c r="CH972" s="273"/>
      <c r="CI972" s="273"/>
      <c r="CJ972" s="273"/>
      <c r="CK972" s="273"/>
      <c r="CL972" s="273"/>
      <c r="CM972" s="273"/>
      <c r="CN972" s="273"/>
      <c r="CO972" s="273"/>
      <c r="CP972" s="273"/>
      <c r="CQ972" s="273"/>
      <c r="CR972" s="273"/>
      <c r="CS972" s="273"/>
      <c r="CT972" s="273"/>
      <c r="CU972" s="273"/>
      <c r="CV972" s="273"/>
      <c r="CW972" s="273"/>
      <c r="CX972" s="273"/>
      <c r="CY972" s="273"/>
      <c r="CZ972" s="273"/>
      <c r="DA972" s="273"/>
      <c r="DB972" s="273"/>
      <c r="DC972" s="273"/>
      <c r="DD972" s="273"/>
      <c r="DE972" s="273"/>
      <c r="DF972" s="273"/>
      <c r="DM972" s="16"/>
      <c r="DN972" s="16"/>
      <c r="DO972" s="17"/>
      <c r="DP972" s="12"/>
      <c r="DQ972" s="12"/>
      <c r="DR972" s="18"/>
      <c r="DS972" s="19"/>
      <c r="DT972" s="19"/>
      <c r="DU972" s="19"/>
      <c r="DV972" s="19"/>
      <c r="DW972" s="19"/>
      <c r="DX972" s="20"/>
      <c r="DY972" s="20"/>
      <c r="DZ972" s="21"/>
      <c r="EA972" s="21"/>
      <c r="EB972" s="21"/>
      <c r="EC972" s="18"/>
      <c r="ED972" s="21"/>
      <c r="EE972" s="21"/>
      <c r="EF972" s="21"/>
      <c r="EG972" s="21"/>
      <c r="EH972" s="21"/>
      <c r="EI972" s="20"/>
      <c r="EJ972" s="16"/>
      <c r="EK972" s="21"/>
      <c r="EL972" s="21"/>
      <c r="EM972" s="21"/>
      <c r="EN972" s="18"/>
      <c r="EO972" s="22"/>
      <c r="EP972" s="22"/>
      <c r="EQ972" s="22"/>
      <c r="ER972" s="22"/>
      <c r="ES972" s="22"/>
      <c r="ET972" s="20"/>
      <c r="EU972" s="23"/>
      <c r="EV972" s="22"/>
      <c r="EW972" s="22"/>
      <c r="EX972" s="22"/>
      <c r="EY972" s="24"/>
      <c r="EZ972" s="25"/>
      <c r="FA972" s="25"/>
      <c r="FB972" s="25"/>
      <c r="FC972" s="25"/>
      <c r="FD972" s="25"/>
    </row>
    <row r="973" spans="1:160" ht="12.4" customHeight="1" x14ac:dyDescent="0.25">
      <c r="A973" s="290"/>
      <c r="B973" s="205"/>
      <c r="H973" s="292"/>
      <c r="M973" s="205"/>
      <c r="N973" s="205"/>
      <c r="O973" s="205"/>
      <c r="P973" s="205"/>
      <c r="Q973" s="271"/>
      <c r="R973" s="227"/>
      <c r="S973" s="205"/>
      <c r="T973" s="205"/>
      <c r="U973" s="227"/>
      <c r="V973" s="227"/>
      <c r="W973" s="227"/>
      <c r="X973" s="272"/>
      <c r="Y973" s="272"/>
      <c r="Z973" s="227"/>
      <c r="AA973" s="273"/>
      <c r="AB973" s="273"/>
      <c r="AC973" s="273"/>
      <c r="AD973" s="273"/>
      <c r="AE973" s="273"/>
      <c r="AF973" s="273"/>
      <c r="AG973" s="273"/>
      <c r="AH973" s="273"/>
      <c r="AI973" s="274"/>
      <c r="AJ973" s="274"/>
      <c r="AK973" s="274"/>
      <c r="AL973" s="274"/>
      <c r="AM973" s="273"/>
      <c r="AN973" s="273"/>
      <c r="AO973" s="273"/>
      <c r="AP973" s="273"/>
      <c r="AQ973" s="274"/>
      <c r="AR973" s="274"/>
      <c r="AS973" s="274"/>
      <c r="AT973" s="273"/>
      <c r="AU973" s="273"/>
      <c r="AV973" s="273"/>
      <c r="AW973" s="273"/>
      <c r="AX973" s="273"/>
      <c r="AY973" s="273"/>
      <c r="AZ973" s="273"/>
      <c r="BA973" s="273"/>
      <c r="BB973" s="273"/>
      <c r="BC973" s="273"/>
      <c r="BD973" s="273"/>
      <c r="BE973" s="273"/>
      <c r="BF973" s="273"/>
      <c r="BG973" s="273"/>
      <c r="BH973" s="273"/>
      <c r="BI973" s="273"/>
      <c r="BJ973" s="273"/>
      <c r="BK973" s="273"/>
      <c r="BL973" s="273"/>
      <c r="BM973" s="273"/>
      <c r="BN973" s="273"/>
      <c r="BO973" s="273"/>
      <c r="BP973" s="273"/>
      <c r="BQ973" s="273"/>
      <c r="BR973" s="273"/>
      <c r="BS973" s="273"/>
      <c r="BT973" s="273"/>
      <c r="BU973" s="273"/>
      <c r="BV973" s="273"/>
      <c r="BW973" s="273"/>
      <c r="BX973" s="273"/>
      <c r="BY973" s="273"/>
      <c r="BZ973" s="273"/>
      <c r="CA973" s="273"/>
      <c r="CB973" s="273"/>
      <c r="CC973" s="273"/>
      <c r="CD973" s="273"/>
      <c r="CE973" s="273"/>
      <c r="CF973" s="273"/>
      <c r="CG973" s="273"/>
      <c r="CH973" s="273"/>
      <c r="CI973" s="273"/>
      <c r="CJ973" s="273"/>
      <c r="CK973" s="273"/>
      <c r="CL973" s="273"/>
      <c r="CM973" s="273"/>
      <c r="CN973" s="273"/>
      <c r="CO973" s="273"/>
      <c r="CP973" s="273"/>
      <c r="CQ973" s="273"/>
      <c r="CR973" s="273"/>
      <c r="CS973" s="273"/>
      <c r="CT973" s="273"/>
      <c r="CU973" s="273"/>
      <c r="CV973" s="273"/>
      <c r="CW973" s="273"/>
      <c r="CX973" s="273"/>
      <c r="CY973" s="273"/>
      <c r="CZ973" s="273"/>
      <c r="DA973" s="273"/>
      <c r="DB973" s="273"/>
      <c r="DC973" s="273"/>
      <c r="DD973" s="273"/>
      <c r="DE973" s="273"/>
      <c r="DF973" s="273"/>
      <c r="DM973" s="16"/>
      <c r="DN973" s="16"/>
      <c r="DO973" s="17"/>
      <c r="DP973" s="12"/>
      <c r="DQ973" s="12"/>
      <c r="DR973" s="18"/>
      <c r="DS973" s="19"/>
      <c r="DT973" s="19"/>
      <c r="DU973" s="19"/>
      <c r="DV973" s="19"/>
      <c r="DW973" s="19"/>
      <c r="DX973" s="20"/>
      <c r="DY973" s="20"/>
      <c r="DZ973" s="21"/>
      <c r="EA973" s="21"/>
      <c r="EB973" s="21"/>
      <c r="EC973" s="18"/>
      <c r="ED973" s="21"/>
      <c r="EE973" s="21"/>
      <c r="EF973" s="21"/>
      <c r="EG973" s="21"/>
      <c r="EH973" s="21"/>
      <c r="EI973" s="20"/>
      <c r="EJ973" s="16"/>
      <c r="EK973" s="21"/>
      <c r="EL973" s="21"/>
      <c r="EM973" s="21"/>
      <c r="EN973" s="18"/>
      <c r="EO973" s="22"/>
      <c r="EP973" s="22"/>
      <c r="EQ973" s="22"/>
      <c r="ER973" s="22"/>
      <c r="ES973" s="22"/>
      <c r="ET973" s="20"/>
      <c r="EU973" s="23"/>
      <c r="EV973" s="22"/>
      <c r="EW973" s="22"/>
      <c r="EX973" s="22"/>
      <c r="EY973" s="24"/>
      <c r="EZ973" s="25"/>
      <c r="FA973" s="25"/>
      <c r="FB973" s="25"/>
      <c r="FC973" s="25"/>
      <c r="FD973" s="25"/>
    </row>
    <row r="974" spans="1:160" ht="12.4" customHeight="1" x14ac:dyDescent="0.25">
      <c r="A974" s="290"/>
      <c r="B974" s="205"/>
      <c r="H974" s="292"/>
      <c r="M974" s="205"/>
      <c r="N974" s="205"/>
      <c r="O974" s="205"/>
      <c r="P974" s="205"/>
      <c r="Q974" s="271"/>
      <c r="R974" s="227"/>
      <c r="S974" s="205"/>
      <c r="T974" s="205"/>
      <c r="U974" s="227"/>
      <c r="V974" s="227"/>
      <c r="W974" s="227"/>
      <c r="X974" s="272"/>
      <c r="Y974" s="272"/>
      <c r="Z974" s="227"/>
      <c r="AA974" s="273"/>
      <c r="AB974" s="273"/>
      <c r="AC974" s="273"/>
      <c r="AD974" s="273"/>
      <c r="AE974" s="273"/>
      <c r="AF974" s="273"/>
      <c r="AG974" s="273"/>
      <c r="AH974" s="273"/>
      <c r="AI974" s="273"/>
      <c r="AJ974" s="273"/>
      <c r="AK974" s="273"/>
      <c r="AL974" s="273"/>
      <c r="AM974" s="273"/>
      <c r="AN974" s="273"/>
      <c r="AO974" s="273"/>
      <c r="AP974" s="273"/>
      <c r="AQ974" s="273"/>
      <c r="AR974" s="273"/>
      <c r="AS974" s="273"/>
      <c r="AT974" s="273"/>
      <c r="AU974" s="273"/>
      <c r="AV974" s="273"/>
      <c r="AW974" s="273"/>
      <c r="AX974" s="273"/>
      <c r="AY974" s="274"/>
      <c r="AZ974" s="274"/>
      <c r="BA974" s="274"/>
      <c r="BB974" s="274"/>
      <c r="BC974" s="273"/>
      <c r="BD974" s="273"/>
      <c r="BE974" s="273"/>
      <c r="BF974" s="273"/>
      <c r="BG974" s="273"/>
      <c r="BH974" s="273"/>
      <c r="BI974" s="273"/>
      <c r="BJ974" s="273"/>
      <c r="BK974" s="273"/>
      <c r="BL974" s="273"/>
      <c r="BM974" s="273"/>
      <c r="BN974" s="273"/>
      <c r="BO974" s="273"/>
      <c r="BP974" s="273"/>
      <c r="BQ974" s="273"/>
      <c r="BR974" s="273"/>
      <c r="BS974" s="273"/>
      <c r="BT974" s="273"/>
      <c r="BU974" s="273"/>
      <c r="BV974" s="273"/>
      <c r="BW974" s="273"/>
      <c r="BX974" s="273"/>
      <c r="BY974" s="273"/>
      <c r="BZ974" s="273"/>
      <c r="CA974" s="273"/>
      <c r="CB974" s="273"/>
      <c r="CC974" s="273"/>
      <c r="CD974" s="273"/>
      <c r="CE974" s="273"/>
      <c r="CF974" s="273"/>
      <c r="CG974" s="273"/>
      <c r="CH974" s="273"/>
      <c r="CI974" s="273"/>
      <c r="CJ974" s="273"/>
      <c r="CK974" s="273"/>
      <c r="CL974" s="273"/>
      <c r="CM974" s="273"/>
      <c r="CN974" s="273"/>
      <c r="CO974" s="273"/>
      <c r="CP974" s="273"/>
      <c r="CQ974" s="273"/>
      <c r="CR974" s="273"/>
      <c r="CS974" s="273"/>
      <c r="CT974" s="273"/>
      <c r="CU974" s="274"/>
      <c r="CV974" s="273"/>
      <c r="CW974" s="274"/>
      <c r="CX974" s="274"/>
      <c r="CY974" s="273"/>
      <c r="CZ974" s="273"/>
      <c r="DA974" s="273"/>
      <c r="DB974" s="273"/>
      <c r="DC974" s="273"/>
      <c r="DD974" s="273"/>
      <c r="DE974" s="273"/>
      <c r="DF974" s="273"/>
      <c r="DM974" s="16"/>
      <c r="DN974" s="16"/>
      <c r="DO974" s="17"/>
      <c r="DP974" s="12"/>
      <c r="DQ974" s="12"/>
      <c r="DR974" s="18"/>
      <c r="DS974" s="19"/>
      <c r="DT974" s="19"/>
      <c r="DU974" s="19"/>
      <c r="DV974" s="19"/>
      <c r="DW974" s="19"/>
      <c r="DX974" s="20"/>
      <c r="DY974" s="20"/>
      <c r="DZ974" s="21"/>
      <c r="EA974" s="21"/>
      <c r="EB974" s="21"/>
      <c r="EC974" s="18"/>
      <c r="ED974" s="21"/>
      <c r="EE974" s="21"/>
      <c r="EF974" s="21"/>
      <c r="EG974" s="21"/>
      <c r="EH974" s="21"/>
      <c r="EI974" s="20"/>
      <c r="EJ974" s="16"/>
      <c r="EK974" s="21"/>
      <c r="EL974" s="21"/>
      <c r="EM974" s="21"/>
      <c r="EN974" s="18"/>
      <c r="EO974" s="22"/>
      <c r="EP974" s="22"/>
      <c r="EQ974" s="22"/>
      <c r="ER974" s="22"/>
      <c r="ES974" s="22"/>
      <c r="ET974" s="20"/>
      <c r="EU974" s="23"/>
      <c r="EV974" s="22"/>
      <c r="EW974" s="22"/>
      <c r="EX974" s="22"/>
      <c r="EY974" s="24"/>
      <c r="EZ974" s="25"/>
      <c r="FA974" s="25"/>
      <c r="FB974" s="25"/>
      <c r="FC974" s="25"/>
      <c r="FD974" s="25"/>
    </row>
    <row r="975" spans="1:160" ht="12.4" customHeight="1" x14ac:dyDescent="0.25">
      <c r="A975" s="290"/>
      <c r="B975" s="205"/>
      <c r="H975" s="292"/>
      <c r="M975" s="205"/>
      <c r="N975" s="205"/>
      <c r="O975" s="205"/>
      <c r="P975" s="205"/>
      <c r="Q975" s="271"/>
      <c r="R975" s="227"/>
      <c r="S975" s="205"/>
      <c r="T975" s="205"/>
      <c r="U975" s="227"/>
      <c r="V975" s="227"/>
      <c r="W975" s="227"/>
      <c r="X975" s="272"/>
      <c r="Y975" s="272"/>
      <c r="Z975" s="227"/>
      <c r="AA975" s="273"/>
      <c r="AB975" s="273"/>
      <c r="AC975" s="274"/>
      <c r="AD975" s="274"/>
      <c r="AE975" s="273"/>
      <c r="AF975" s="273"/>
      <c r="AG975" s="274"/>
      <c r="AH975" s="274"/>
      <c r="AI975" s="274"/>
      <c r="AJ975" s="274"/>
      <c r="AK975" s="274"/>
      <c r="AL975" s="274"/>
      <c r="AM975" s="273"/>
      <c r="AN975" s="273"/>
      <c r="AO975" s="274"/>
      <c r="AP975" s="274"/>
      <c r="AQ975" s="273"/>
      <c r="AR975" s="273"/>
      <c r="AS975" s="274"/>
      <c r="AT975" s="274"/>
      <c r="AU975" s="273"/>
      <c r="AV975" s="273"/>
      <c r="AW975" s="274"/>
      <c r="AX975" s="274"/>
      <c r="AY975" s="273"/>
      <c r="AZ975" s="273"/>
      <c r="BA975" s="274"/>
      <c r="BB975" s="274"/>
      <c r="BC975" s="273"/>
      <c r="BD975" s="273"/>
      <c r="BE975" s="274"/>
      <c r="BF975" s="274"/>
      <c r="BG975" s="273"/>
      <c r="BH975" s="273"/>
      <c r="BI975" s="274"/>
      <c r="BJ975" s="274"/>
      <c r="BK975" s="273"/>
      <c r="BL975" s="273"/>
      <c r="BM975" s="274"/>
      <c r="BN975" s="274"/>
      <c r="BO975" s="273"/>
      <c r="BP975" s="273"/>
      <c r="BQ975" s="274"/>
      <c r="BR975" s="274"/>
      <c r="BS975" s="273"/>
      <c r="BT975" s="273"/>
      <c r="BU975" s="274"/>
      <c r="BV975" s="274"/>
      <c r="BW975" s="273"/>
      <c r="BX975" s="273"/>
      <c r="BY975" s="274"/>
      <c r="BZ975" s="274"/>
      <c r="CA975" s="273"/>
      <c r="CB975" s="273"/>
      <c r="CC975" s="274"/>
      <c r="CD975" s="274"/>
      <c r="CE975" s="273"/>
      <c r="CF975" s="273"/>
      <c r="CG975" s="274"/>
      <c r="CH975" s="274"/>
      <c r="CI975" s="273"/>
      <c r="CJ975" s="273"/>
      <c r="CK975" s="274"/>
      <c r="CL975" s="274"/>
      <c r="CM975" s="273"/>
      <c r="CN975" s="273"/>
      <c r="CO975" s="274"/>
      <c r="CP975" s="274"/>
      <c r="CQ975" s="273"/>
      <c r="CR975" s="273"/>
      <c r="CS975" s="274"/>
      <c r="CT975" s="274"/>
      <c r="CU975" s="274"/>
      <c r="CV975" s="274"/>
      <c r="CW975" s="274"/>
      <c r="CX975" s="274"/>
      <c r="CY975" s="273"/>
      <c r="CZ975" s="273"/>
      <c r="DA975" s="274"/>
      <c r="DB975" s="274"/>
      <c r="DC975" s="273"/>
      <c r="DD975" s="273"/>
      <c r="DE975" s="274"/>
      <c r="DF975" s="274"/>
      <c r="DM975" s="16"/>
      <c r="DN975" s="16"/>
      <c r="DO975" s="17"/>
      <c r="DP975" s="12"/>
      <c r="DQ975" s="12"/>
      <c r="DR975" s="18"/>
      <c r="DS975" s="19"/>
      <c r="DT975" s="19"/>
      <c r="DU975" s="19"/>
      <c r="DV975" s="19"/>
      <c r="DW975" s="19"/>
      <c r="DX975" s="20"/>
      <c r="DY975" s="20"/>
      <c r="DZ975" s="21"/>
      <c r="EA975" s="21"/>
      <c r="EB975" s="21"/>
      <c r="EC975" s="18"/>
      <c r="ED975" s="21"/>
      <c r="EE975" s="21"/>
      <c r="EF975" s="21"/>
      <c r="EG975" s="21"/>
      <c r="EH975" s="21"/>
      <c r="EI975" s="20"/>
      <c r="EJ975" s="16"/>
      <c r="EK975" s="21"/>
      <c r="EL975" s="21"/>
      <c r="EM975" s="21"/>
      <c r="EN975" s="18"/>
      <c r="EO975" s="22"/>
      <c r="EP975" s="22"/>
      <c r="EQ975" s="22"/>
      <c r="ER975" s="22"/>
      <c r="ES975" s="22"/>
      <c r="ET975" s="20"/>
      <c r="EU975" s="23"/>
      <c r="EV975" s="22"/>
      <c r="EW975" s="22"/>
      <c r="EX975" s="22"/>
      <c r="EY975" s="24"/>
      <c r="EZ975" s="25"/>
      <c r="FA975" s="25"/>
      <c r="FB975" s="25"/>
      <c r="FC975" s="25"/>
      <c r="FD975" s="25"/>
    </row>
    <row r="976" spans="1:160" ht="12.4" customHeight="1" x14ac:dyDescent="0.25">
      <c r="A976" s="290"/>
      <c r="B976" s="205"/>
      <c r="H976" s="292"/>
      <c r="M976" s="205"/>
      <c r="N976" s="205"/>
      <c r="O976" s="205"/>
      <c r="P976" s="205"/>
      <c r="Q976" s="271"/>
      <c r="R976" s="227"/>
      <c r="S976" s="205"/>
      <c r="T976" s="205"/>
      <c r="U976" s="227"/>
      <c r="V976" s="227"/>
      <c r="W976" s="227"/>
      <c r="X976" s="272"/>
      <c r="Y976" s="272"/>
      <c r="Z976" s="227"/>
      <c r="AA976" s="273"/>
      <c r="AB976" s="273"/>
      <c r="AC976" s="273"/>
      <c r="AD976" s="273"/>
      <c r="AE976" s="273"/>
      <c r="AF976" s="273"/>
      <c r="AG976" s="273"/>
      <c r="AH976" s="273"/>
      <c r="AI976" s="274"/>
      <c r="AJ976" s="274"/>
      <c r="AK976" s="274"/>
      <c r="AL976" s="274"/>
      <c r="AM976" s="273"/>
      <c r="AN976" s="273"/>
      <c r="AO976" s="273"/>
      <c r="AP976" s="273"/>
      <c r="AQ976" s="273"/>
      <c r="AR976" s="273"/>
      <c r="AS976" s="273"/>
      <c r="AT976" s="274"/>
      <c r="AU976" s="273"/>
      <c r="AV976" s="273"/>
      <c r="AW976" s="273"/>
      <c r="AX976" s="273"/>
      <c r="AY976" s="273"/>
      <c r="AZ976" s="273"/>
      <c r="BA976" s="273"/>
      <c r="BB976" s="273"/>
      <c r="BC976" s="273"/>
      <c r="BD976" s="273"/>
      <c r="BE976" s="273"/>
      <c r="BF976" s="273"/>
      <c r="BG976" s="273"/>
      <c r="BH976" s="273"/>
      <c r="BI976" s="273"/>
      <c r="BJ976" s="273"/>
      <c r="BK976" s="273"/>
      <c r="BL976" s="273"/>
      <c r="BM976" s="273"/>
      <c r="BN976" s="273"/>
      <c r="BO976" s="273"/>
      <c r="BP976" s="273"/>
      <c r="BQ976" s="273"/>
      <c r="BR976" s="273"/>
      <c r="BS976" s="273"/>
      <c r="BT976" s="273"/>
      <c r="BU976" s="273"/>
      <c r="BV976" s="273"/>
      <c r="BW976" s="273"/>
      <c r="BX976" s="273"/>
      <c r="BY976" s="273"/>
      <c r="BZ976" s="273"/>
      <c r="CA976" s="273"/>
      <c r="CB976" s="273"/>
      <c r="CC976" s="273"/>
      <c r="CD976" s="273"/>
      <c r="CE976" s="273"/>
      <c r="CF976" s="273"/>
      <c r="CG976" s="273"/>
      <c r="CH976" s="273"/>
      <c r="CI976" s="273"/>
      <c r="CJ976" s="273"/>
      <c r="CK976" s="273"/>
      <c r="CL976" s="273"/>
      <c r="CM976" s="273"/>
      <c r="CN976" s="273"/>
      <c r="CO976" s="273"/>
      <c r="CP976" s="273"/>
      <c r="CQ976" s="273"/>
      <c r="CR976" s="273"/>
      <c r="CS976" s="273"/>
      <c r="CT976" s="273"/>
      <c r="CU976" s="274"/>
      <c r="CV976" s="274"/>
      <c r="CW976" s="274"/>
      <c r="CX976" s="274"/>
      <c r="CY976" s="273"/>
      <c r="CZ976" s="273"/>
      <c r="DA976" s="273"/>
      <c r="DB976" s="273"/>
      <c r="DC976" s="273"/>
      <c r="DD976" s="273"/>
      <c r="DE976" s="273"/>
      <c r="DF976" s="273"/>
      <c r="DM976" s="16"/>
      <c r="DN976" s="16"/>
      <c r="DO976" s="17"/>
      <c r="DP976" s="12"/>
      <c r="DQ976" s="12"/>
      <c r="DR976" s="18"/>
      <c r="DS976" s="19"/>
      <c r="DT976" s="19"/>
      <c r="DU976" s="19"/>
      <c r="DV976" s="19"/>
      <c r="DW976" s="19"/>
      <c r="DX976" s="20"/>
      <c r="DY976" s="20"/>
      <c r="DZ976" s="21"/>
      <c r="EA976" s="21"/>
      <c r="EB976" s="21"/>
      <c r="EC976" s="18"/>
      <c r="ED976" s="21"/>
      <c r="EE976" s="21"/>
      <c r="EF976" s="21"/>
      <c r="EG976" s="21"/>
      <c r="EH976" s="21"/>
      <c r="EI976" s="20"/>
      <c r="EJ976" s="16"/>
      <c r="EK976" s="21"/>
      <c r="EL976" s="21"/>
      <c r="EM976" s="21"/>
      <c r="EN976" s="18"/>
      <c r="EO976" s="22"/>
      <c r="EP976" s="22"/>
      <c r="EQ976" s="22"/>
      <c r="ER976" s="22"/>
      <c r="ES976" s="22"/>
      <c r="ET976" s="20"/>
      <c r="EU976" s="23"/>
      <c r="EV976" s="22"/>
      <c r="EW976" s="22"/>
      <c r="EX976" s="22"/>
      <c r="EY976" s="24"/>
      <c r="EZ976" s="25"/>
      <c r="FA976" s="25"/>
      <c r="FB976" s="25"/>
      <c r="FC976" s="25"/>
      <c r="FD976" s="25"/>
    </row>
    <row r="977" spans="1:160" ht="12.4" customHeight="1" x14ac:dyDescent="0.25">
      <c r="A977" s="290"/>
      <c r="B977" s="205"/>
      <c r="H977" s="292"/>
      <c r="M977" s="205"/>
      <c r="N977" s="205"/>
      <c r="O977" s="205"/>
      <c r="P977" s="205"/>
      <c r="Q977" s="271"/>
      <c r="R977" s="227"/>
      <c r="S977" s="205"/>
      <c r="T977" s="205"/>
      <c r="U977" s="227"/>
      <c r="V977" s="227"/>
      <c r="W977" s="227"/>
      <c r="X977" s="272"/>
      <c r="Y977" s="272"/>
      <c r="Z977" s="227"/>
      <c r="AA977" s="273"/>
      <c r="AB977" s="273"/>
      <c r="AC977" s="273"/>
      <c r="AD977" s="273"/>
      <c r="AE977" s="273"/>
      <c r="AF977" s="273"/>
      <c r="AG977" s="273"/>
      <c r="AH977" s="273"/>
      <c r="AI977" s="274"/>
      <c r="AJ977" s="274"/>
      <c r="AK977" s="274"/>
      <c r="AL977" s="274"/>
      <c r="AM977" s="273"/>
      <c r="AN977" s="273"/>
      <c r="AO977" s="273"/>
      <c r="AP977" s="273"/>
      <c r="AQ977" s="273"/>
      <c r="AR977" s="273"/>
      <c r="AS977" s="273"/>
      <c r="AT977" s="273"/>
      <c r="AU977" s="273"/>
      <c r="AV977" s="273"/>
      <c r="AW977" s="273"/>
      <c r="AX977" s="273"/>
      <c r="AY977" s="273"/>
      <c r="AZ977" s="273"/>
      <c r="BA977" s="273"/>
      <c r="BB977" s="273"/>
      <c r="BC977" s="273"/>
      <c r="BD977" s="273"/>
      <c r="BE977" s="273"/>
      <c r="BF977" s="273"/>
      <c r="BG977" s="273"/>
      <c r="BH977" s="273"/>
      <c r="BI977" s="273"/>
      <c r="BJ977" s="273"/>
      <c r="BK977" s="273"/>
      <c r="BL977" s="273"/>
      <c r="BM977" s="273"/>
      <c r="BN977" s="273"/>
      <c r="BO977" s="273"/>
      <c r="BP977" s="273"/>
      <c r="BQ977" s="273"/>
      <c r="BR977" s="273"/>
      <c r="BS977" s="273"/>
      <c r="BT977" s="273"/>
      <c r="BU977" s="273"/>
      <c r="BV977" s="273"/>
      <c r="BW977" s="273"/>
      <c r="BX977" s="273"/>
      <c r="BY977" s="273"/>
      <c r="BZ977" s="273"/>
      <c r="CA977" s="273"/>
      <c r="CB977" s="273"/>
      <c r="CC977" s="273"/>
      <c r="CD977" s="273"/>
      <c r="CE977" s="273"/>
      <c r="CF977" s="273"/>
      <c r="CG977" s="273"/>
      <c r="CH977" s="273"/>
      <c r="CI977" s="273"/>
      <c r="CJ977" s="273"/>
      <c r="CK977" s="273"/>
      <c r="CL977" s="273"/>
      <c r="CM977" s="273"/>
      <c r="CN977" s="273"/>
      <c r="CO977" s="273"/>
      <c r="CP977" s="273"/>
      <c r="CQ977" s="273"/>
      <c r="CR977" s="273"/>
      <c r="CS977" s="273"/>
      <c r="CT977" s="273"/>
      <c r="CU977" s="274"/>
      <c r="CV977" s="274"/>
      <c r="CW977" s="274"/>
      <c r="CX977" s="274"/>
      <c r="CY977" s="273"/>
      <c r="CZ977" s="273"/>
      <c r="DA977" s="273"/>
      <c r="DB977" s="273"/>
      <c r="DC977" s="273"/>
      <c r="DD977" s="273"/>
      <c r="DE977" s="273"/>
      <c r="DF977" s="273"/>
      <c r="DM977" s="16"/>
      <c r="DN977" s="16"/>
      <c r="DO977" s="17"/>
      <c r="DP977" s="12"/>
      <c r="DQ977" s="12"/>
      <c r="DR977" s="18"/>
      <c r="DS977" s="19"/>
      <c r="DT977" s="19"/>
      <c r="DU977" s="19"/>
      <c r="DV977" s="19"/>
      <c r="DW977" s="19"/>
      <c r="DX977" s="20"/>
      <c r="DY977" s="20"/>
      <c r="DZ977" s="21"/>
      <c r="EA977" s="21"/>
      <c r="EB977" s="21"/>
      <c r="EC977" s="18"/>
      <c r="ED977" s="21"/>
      <c r="EE977" s="21"/>
      <c r="EF977" s="21"/>
      <c r="EG977" s="21"/>
      <c r="EH977" s="21"/>
      <c r="EI977" s="20"/>
      <c r="EJ977" s="16"/>
      <c r="EK977" s="21"/>
      <c r="EL977" s="21"/>
      <c r="EM977" s="21"/>
      <c r="EN977" s="18"/>
      <c r="EO977" s="22"/>
      <c r="EP977" s="22"/>
      <c r="EQ977" s="22"/>
      <c r="ER977" s="22"/>
      <c r="ES977" s="22"/>
      <c r="ET977" s="20"/>
      <c r="EU977" s="23"/>
      <c r="EV977" s="22"/>
      <c r="EW977" s="22"/>
      <c r="EX977" s="22"/>
      <c r="EY977" s="24"/>
      <c r="EZ977" s="25"/>
      <c r="FA977" s="25"/>
      <c r="FB977" s="25"/>
      <c r="FC977" s="25"/>
      <c r="FD977" s="25"/>
    </row>
    <row r="978" spans="1:160" ht="12.4" customHeight="1" x14ac:dyDescent="0.25">
      <c r="A978" s="290"/>
      <c r="B978" s="205"/>
      <c r="H978" s="292"/>
      <c r="M978" s="205"/>
      <c r="N978" s="205"/>
      <c r="O978" s="205"/>
      <c r="P978" s="205"/>
      <c r="Q978" s="271"/>
      <c r="R978" s="227"/>
      <c r="S978" s="205"/>
      <c r="T978" s="205"/>
      <c r="U978" s="227"/>
      <c r="V978" s="227"/>
      <c r="W978" s="227"/>
      <c r="X978" s="227"/>
      <c r="Y978" s="272"/>
      <c r="Z978" s="227"/>
      <c r="AA978" s="274"/>
      <c r="AB978" s="273"/>
      <c r="AC978" s="273"/>
      <c r="AD978" s="274"/>
      <c r="AE978" s="274"/>
      <c r="AF978" s="273"/>
      <c r="AG978" s="273"/>
      <c r="AH978" s="274"/>
      <c r="AI978" s="274"/>
      <c r="AJ978" s="274"/>
      <c r="AK978" s="274"/>
      <c r="AL978" s="274"/>
      <c r="AM978" s="274"/>
      <c r="AN978" s="273"/>
      <c r="AO978" s="273"/>
      <c r="AP978" s="274"/>
      <c r="AQ978" s="274"/>
      <c r="AR978" s="274"/>
      <c r="AS978" s="274"/>
      <c r="AT978" s="274"/>
      <c r="AU978" s="274"/>
      <c r="AV978" s="273"/>
      <c r="AW978" s="273"/>
      <c r="AX978" s="274"/>
      <c r="AY978" s="274"/>
      <c r="AZ978" s="273"/>
      <c r="BA978" s="273"/>
      <c r="BB978" s="274"/>
      <c r="BC978" s="274"/>
      <c r="BD978" s="273"/>
      <c r="BE978" s="273"/>
      <c r="BF978" s="274"/>
      <c r="BG978" s="274"/>
      <c r="BH978" s="273"/>
      <c r="BI978" s="273"/>
      <c r="BJ978" s="274"/>
      <c r="BK978" s="274"/>
      <c r="BL978" s="273"/>
      <c r="BM978" s="273"/>
      <c r="BN978" s="274"/>
      <c r="BO978" s="274"/>
      <c r="BP978" s="273"/>
      <c r="BQ978" s="273"/>
      <c r="BR978" s="274"/>
      <c r="BS978" s="274"/>
      <c r="BT978" s="274"/>
      <c r="BU978" s="274"/>
      <c r="BV978" s="274"/>
      <c r="BW978" s="274"/>
      <c r="BX978" s="273"/>
      <c r="BY978" s="273"/>
      <c r="BZ978" s="274"/>
      <c r="CA978" s="274"/>
      <c r="CB978" s="273"/>
      <c r="CC978" s="273"/>
      <c r="CD978" s="274"/>
      <c r="CE978" s="274"/>
      <c r="CF978" s="273"/>
      <c r="CG978" s="273"/>
      <c r="CH978" s="274"/>
      <c r="CI978" s="274"/>
      <c r="CJ978" s="273"/>
      <c r="CK978" s="273"/>
      <c r="CL978" s="274"/>
      <c r="CM978" s="274"/>
      <c r="CN978" s="273"/>
      <c r="CO978" s="273"/>
      <c r="CP978" s="274"/>
      <c r="CQ978" s="274"/>
      <c r="CR978" s="273"/>
      <c r="CS978" s="273"/>
      <c r="CT978" s="274"/>
      <c r="CU978" s="274"/>
      <c r="CV978" s="273"/>
      <c r="CW978" s="274"/>
      <c r="CX978" s="274"/>
      <c r="CY978" s="274"/>
      <c r="CZ978" s="273"/>
      <c r="DA978" s="273"/>
      <c r="DB978" s="274"/>
      <c r="DC978" s="274"/>
      <c r="DD978" s="273"/>
      <c r="DE978" s="273"/>
      <c r="DF978" s="274"/>
      <c r="DM978" s="16"/>
      <c r="DN978" s="16"/>
      <c r="DO978" s="17"/>
      <c r="DP978" s="12"/>
      <c r="DQ978" s="12"/>
      <c r="DR978" s="18"/>
      <c r="DS978" s="19"/>
      <c r="DT978" s="19"/>
      <c r="DU978" s="19"/>
      <c r="DV978" s="19"/>
      <c r="DW978" s="19"/>
      <c r="DX978" s="20"/>
      <c r="DY978" s="20"/>
      <c r="DZ978" s="21"/>
      <c r="EA978" s="21"/>
      <c r="EB978" s="21"/>
      <c r="EC978" s="18"/>
      <c r="ED978" s="21"/>
      <c r="EE978" s="21"/>
      <c r="EF978" s="21"/>
      <c r="EG978" s="21"/>
      <c r="EH978" s="21"/>
      <c r="EI978" s="20"/>
      <c r="EJ978" s="16"/>
      <c r="EK978" s="21"/>
      <c r="EL978" s="21"/>
      <c r="EM978" s="21"/>
      <c r="EN978" s="18"/>
      <c r="EO978" s="22"/>
      <c r="EP978" s="22"/>
      <c r="EQ978" s="22"/>
      <c r="ER978" s="22"/>
      <c r="ES978" s="22"/>
      <c r="ET978" s="20"/>
      <c r="EU978" s="23"/>
      <c r="EV978" s="22"/>
      <c r="EW978" s="22"/>
      <c r="EX978" s="22"/>
      <c r="EY978" s="24"/>
      <c r="EZ978" s="25"/>
      <c r="FA978" s="25"/>
      <c r="FB978" s="25"/>
      <c r="FC978" s="25"/>
      <c r="FD978" s="25"/>
    </row>
    <row r="979" spans="1:160" ht="12.4" customHeight="1" x14ac:dyDescent="0.25">
      <c r="A979" s="290"/>
      <c r="B979" s="205"/>
      <c r="H979" s="292"/>
      <c r="M979" s="205"/>
      <c r="N979" s="205"/>
      <c r="O979" s="205"/>
      <c r="P979" s="205"/>
      <c r="Q979" s="271"/>
      <c r="R979" s="227"/>
      <c r="S979" s="205"/>
      <c r="T979" s="205"/>
      <c r="U979" s="227"/>
      <c r="V979" s="227"/>
      <c r="W979" s="227"/>
      <c r="X979" s="272"/>
      <c r="Y979" s="272"/>
      <c r="Z979" s="227"/>
      <c r="AA979" s="273"/>
      <c r="AB979" s="273"/>
      <c r="AC979" s="273"/>
      <c r="AD979" s="273"/>
      <c r="AE979" s="273"/>
      <c r="AF979" s="273"/>
      <c r="AG979" s="273"/>
      <c r="AH979" s="273"/>
      <c r="AI979" s="273"/>
      <c r="AJ979" s="273"/>
      <c r="AK979" s="273"/>
      <c r="AL979" s="273"/>
      <c r="AM979" s="273"/>
      <c r="AN979" s="273"/>
      <c r="AO979" s="273"/>
      <c r="AP979" s="273"/>
      <c r="AQ979" s="273"/>
      <c r="AR979" s="273"/>
      <c r="AS979" s="273"/>
      <c r="AT979" s="273"/>
      <c r="AU979" s="273"/>
      <c r="AV979" s="273"/>
      <c r="AW979" s="273"/>
      <c r="AX979" s="273"/>
      <c r="AY979" s="274"/>
      <c r="AZ979" s="274"/>
      <c r="BA979" s="274"/>
      <c r="BB979" s="274"/>
      <c r="BC979" s="273"/>
      <c r="BD979" s="273"/>
      <c r="BE979" s="273"/>
      <c r="BF979" s="273"/>
      <c r="BG979" s="273"/>
      <c r="BH979" s="273"/>
      <c r="BI979" s="273"/>
      <c r="BJ979" s="273"/>
      <c r="BK979" s="273"/>
      <c r="BL979" s="273"/>
      <c r="BM979" s="273"/>
      <c r="BN979" s="273"/>
      <c r="BO979" s="273"/>
      <c r="BP979" s="273"/>
      <c r="BQ979" s="273"/>
      <c r="BR979" s="273"/>
      <c r="BS979" s="273"/>
      <c r="BT979" s="273"/>
      <c r="BU979" s="273"/>
      <c r="BV979" s="273"/>
      <c r="BW979" s="273"/>
      <c r="BX979" s="273"/>
      <c r="BY979" s="273"/>
      <c r="BZ979" s="273"/>
      <c r="CA979" s="273"/>
      <c r="CB979" s="273"/>
      <c r="CC979" s="273"/>
      <c r="CD979" s="273"/>
      <c r="CE979" s="273"/>
      <c r="CF979" s="273"/>
      <c r="CG979" s="273"/>
      <c r="CH979" s="273"/>
      <c r="CI979" s="273"/>
      <c r="CJ979" s="273"/>
      <c r="CK979" s="273"/>
      <c r="CL979" s="273"/>
      <c r="CM979" s="273"/>
      <c r="CN979" s="273"/>
      <c r="CO979" s="273"/>
      <c r="CP979" s="273"/>
      <c r="CQ979" s="273"/>
      <c r="CR979" s="273"/>
      <c r="CS979" s="273"/>
      <c r="CT979" s="273"/>
      <c r="CU979" s="274"/>
      <c r="CV979" s="274"/>
      <c r="CW979" s="274"/>
      <c r="CX979" s="274"/>
      <c r="CY979" s="273"/>
      <c r="CZ979" s="273"/>
      <c r="DA979" s="273"/>
      <c r="DB979" s="273"/>
      <c r="DC979" s="273"/>
      <c r="DD979" s="273"/>
      <c r="DE979" s="273"/>
      <c r="DF979" s="273"/>
      <c r="DM979" s="16"/>
      <c r="DN979" s="16"/>
      <c r="DO979" s="17"/>
      <c r="DP979" s="12"/>
      <c r="DQ979" s="12"/>
      <c r="DR979" s="18"/>
      <c r="DS979" s="19"/>
      <c r="DT979" s="19"/>
      <c r="DU979" s="19"/>
      <c r="DV979" s="19"/>
      <c r="DW979" s="19"/>
      <c r="DX979" s="20"/>
      <c r="DY979" s="20"/>
      <c r="DZ979" s="21"/>
      <c r="EA979" s="21"/>
      <c r="EB979" s="21"/>
      <c r="EC979" s="18"/>
      <c r="ED979" s="21"/>
      <c r="EE979" s="21"/>
      <c r="EF979" s="21"/>
      <c r="EG979" s="21"/>
      <c r="EH979" s="21"/>
      <c r="EI979" s="20"/>
      <c r="EJ979" s="16"/>
      <c r="EK979" s="21"/>
      <c r="EL979" s="21"/>
      <c r="EM979" s="21"/>
      <c r="EN979" s="18"/>
      <c r="EO979" s="22"/>
      <c r="EP979" s="22"/>
      <c r="EQ979" s="22"/>
      <c r="ER979" s="22"/>
      <c r="ES979" s="22"/>
      <c r="ET979" s="20"/>
      <c r="EU979" s="23"/>
      <c r="EV979" s="22"/>
      <c r="EW979" s="22"/>
      <c r="EX979" s="22"/>
      <c r="EY979" s="24"/>
      <c r="EZ979" s="25"/>
      <c r="FA979" s="25"/>
      <c r="FB979" s="25"/>
      <c r="FC979" s="25"/>
      <c r="FD979" s="25"/>
    </row>
    <row r="980" spans="1:160" ht="12.4" customHeight="1" x14ac:dyDescent="0.25">
      <c r="A980" s="290"/>
      <c r="B980" s="205"/>
      <c r="H980" s="292"/>
      <c r="M980" s="205"/>
      <c r="N980" s="205"/>
      <c r="O980" s="205"/>
      <c r="P980" s="205"/>
      <c r="Q980" s="271"/>
      <c r="R980" s="227"/>
      <c r="S980" s="205"/>
      <c r="T980" s="205"/>
      <c r="U980" s="227"/>
      <c r="V980" s="227"/>
      <c r="W980" s="227"/>
      <c r="X980" s="272"/>
      <c r="Y980" s="272"/>
      <c r="Z980" s="227"/>
      <c r="AA980" s="273"/>
      <c r="AB980" s="273"/>
      <c r="AC980" s="273"/>
      <c r="AD980" s="273"/>
      <c r="AE980" s="273"/>
      <c r="AF980" s="273"/>
      <c r="AG980" s="273"/>
      <c r="AH980" s="273"/>
      <c r="AI980" s="274"/>
      <c r="AJ980" s="274"/>
      <c r="AK980" s="274"/>
      <c r="AL980" s="274"/>
      <c r="AM980" s="273"/>
      <c r="AN980" s="273"/>
      <c r="AO980" s="273"/>
      <c r="AP980" s="273"/>
      <c r="AQ980" s="273"/>
      <c r="AR980" s="273"/>
      <c r="AS980" s="273"/>
      <c r="AT980" s="273"/>
      <c r="AU980" s="273"/>
      <c r="AV980" s="273"/>
      <c r="AW980" s="273"/>
      <c r="AX980" s="273"/>
      <c r="AY980" s="273"/>
      <c r="AZ980" s="273"/>
      <c r="BA980" s="273"/>
      <c r="BB980" s="273"/>
      <c r="BC980" s="273"/>
      <c r="BD980" s="273"/>
      <c r="BE980" s="273"/>
      <c r="BF980" s="273"/>
      <c r="BG980" s="273"/>
      <c r="BH980" s="273"/>
      <c r="BI980" s="273"/>
      <c r="BJ980" s="273"/>
      <c r="BK980" s="273"/>
      <c r="BL980" s="273"/>
      <c r="BM980" s="273"/>
      <c r="BN980" s="273"/>
      <c r="BO980" s="273"/>
      <c r="BP980" s="273"/>
      <c r="BQ980" s="273"/>
      <c r="BR980" s="273"/>
      <c r="BS980" s="273"/>
      <c r="BT980" s="273"/>
      <c r="BU980" s="273"/>
      <c r="BV980" s="273"/>
      <c r="BW980" s="273"/>
      <c r="BX980" s="273"/>
      <c r="BY980" s="273"/>
      <c r="BZ980" s="273"/>
      <c r="CA980" s="273"/>
      <c r="CB980" s="273"/>
      <c r="CC980" s="273"/>
      <c r="CD980" s="273"/>
      <c r="CE980" s="273"/>
      <c r="CF980" s="273"/>
      <c r="CG980" s="273"/>
      <c r="CH980" s="273"/>
      <c r="CI980" s="273"/>
      <c r="CJ980" s="273"/>
      <c r="CK980" s="273"/>
      <c r="CL980" s="273"/>
      <c r="CM980" s="273"/>
      <c r="CN980" s="273"/>
      <c r="CO980" s="273"/>
      <c r="CP980" s="273"/>
      <c r="CQ980" s="273"/>
      <c r="CR980" s="273"/>
      <c r="CS980" s="273"/>
      <c r="CT980" s="273"/>
      <c r="CU980" s="273"/>
      <c r="CV980" s="273"/>
      <c r="CW980" s="273"/>
      <c r="CX980" s="273"/>
      <c r="CY980" s="273"/>
      <c r="CZ980" s="273"/>
      <c r="DA980" s="273"/>
      <c r="DB980" s="273"/>
      <c r="DC980" s="273"/>
      <c r="DD980" s="273"/>
      <c r="DE980" s="273"/>
      <c r="DF980" s="273"/>
      <c r="DM980" s="16"/>
      <c r="DN980" s="16"/>
      <c r="DO980" s="17"/>
      <c r="DP980" s="12"/>
      <c r="DQ980" s="12"/>
      <c r="DR980" s="18"/>
      <c r="DS980" s="19"/>
      <c r="DT980" s="19"/>
      <c r="DU980" s="19"/>
      <c r="DV980" s="19"/>
      <c r="DW980" s="19"/>
      <c r="DX980" s="20"/>
      <c r="DY980" s="20"/>
      <c r="DZ980" s="21"/>
      <c r="EA980" s="21"/>
      <c r="EB980" s="21"/>
      <c r="EC980" s="18"/>
      <c r="ED980" s="21"/>
      <c r="EE980" s="21"/>
      <c r="EF980" s="21"/>
      <c r="EG980" s="21"/>
      <c r="EH980" s="21"/>
      <c r="EI980" s="20"/>
      <c r="EJ980" s="16"/>
      <c r="EK980" s="21"/>
      <c r="EL980" s="21"/>
      <c r="EM980" s="21"/>
      <c r="EN980" s="18"/>
      <c r="EO980" s="22"/>
      <c r="EP980" s="22"/>
      <c r="EQ980" s="22"/>
      <c r="ER980" s="22"/>
      <c r="ES980" s="22"/>
      <c r="ET980" s="20"/>
      <c r="EU980" s="23"/>
      <c r="EV980" s="22"/>
      <c r="EW980" s="22"/>
      <c r="EX980" s="22"/>
      <c r="EY980" s="24"/>
      <c r="EZ980" s="25"/>
      <c r="FA980" s="25"/>
      <c r="FB980" s="25"/>
      <c r="FC980" s="25"/>
      <c r="FD980" s="25"/>
    </row>
    <row r="981" spans="1:160" ht="12.4" customHeight="1" x14ac:dyDescent="0.25">
      <c r="A981" s="290"/>
      <c r="B981" s="205"/>
      <c r="H981" s="292"/>
      <c r="M981" s="205"/>
      <c r="N981" s="205"/>
      <c r="O981" s="205"/>
      <c r="P981" s="205"/>
      <c r="Q981" s="271"/>
      <c r="R981" s="227"/>
      <c r="S981" s="205"/>
      <c r="T981" s="205"/>
      <c r="U981" s="227"/>
      <c r="V981" s="227"/>
      <c r="W981" s="227"/>
      <c r="X981" s="272"/>
      <c r="Y981" s="272"/>
      <c r="Z981" s="227"/>
      <c r="AA981" s="273"/>
      <c r="AB981" s="273"/>
      <c r="AC981" s="273"/>
      <c r="AD981" s="273"/>
      <c r="AE981" s="273"/>
      <c r="AF981" s="273"/>
      <c r="AG981" s="273"/>
      <c r="AH981" s="273"/>
      <c r="AI981" s="273"/>
      <c r="AJ981" s="273"/>
      <c r="AK981" s="273"/>
      <c r="AL981" s="273"/>
      <c r="AM981" s="273"/>
      <c r="AN981" s="273"/>
      <c r="AO981" s="273"/>
      <c r="AP981" s="273"/>
      <c r="AQ981" s="273"/>
      <c r="AR981" s="273"/>
      <c r="AS981" s="273"/>
      <c r="AT981" s="273"/>
      <c r="AU981" s="273"/>
      <c r="AV981" s="273"/>
      <c r="AW981" s="273"/>
      <c r="AX981" s="273"/>
      <c r="AY981" s="274"/>
      <c r="AZ981" s="274"/>
      <c r="BA981" s="274"/>
      <c r="BB981" s="274"/>
      <c r="BC981" s="273"/>
      <c r="BD981" s="273"/>
      <c r="BE981" s="273"/>
      <c r="BF981" s="273"/>
      <c r="BG981" s="273"/>
      <c r="BH981" s="273"/>
      <c r="BI981" s="273"/>
      <c r="BJ981" s="273"/>
      <c r="BK981" s="273"/>
      <c r="BL981" s="273"/>
      <c r="BM981" s="273"/>
      <c r="BN981" s="273"/>
      <c r="BO981" s="273"/>
      <c r="BP981" s="273"/>
      <c r="BQ981" s="273"/>
      <c r="BR981" s="273"/>
      <c r="BS981" s="273"/>
      <c r="BT981" s="273"/>
      <c r="BU981" s="273"/>
      <c r="BV981" s="273"/>
      <c r="BW981" s="273"/>
      <c r="BX981" s="273"/>
      <c r="BY981" s="273"/>
      <c r="BZ981" s="273"/>
      <c r="CA981" s="273"/>
      <c r="CB981" s="273"/>
      <c r="CC981" s="273"/>
      <c r="CD981" s="273"/>
      <c r="CE981" s="273"/>
      <c r="CF981" s="273"/>
      <c r="CG981" s="273"/>
      <c r="CH981" s="273"/>
      <c r="CI981" s="273"/>
      <c r="CJ981" s="273"/>
      <c r="CK981" s="273"/>
      <c r="CL981" s="273"/>
      <c r="CM981" s="273"/>
      <c r="CN981" s="273"/>
      <c r="CO981" s="273"/>
      <c r="CP981" s="273"/>
      <c r="CQ981" s="273"/>
      <c r="CR981" s="273"/>
      <c r="CS981" s="273"/>
      <c r="CT981" s="273"/>
      <c r="CU981" s="273"/>
      <c r="CV981" s="273"/>
      <c r="CW981" s="273"/>
      <c r="CX981" s="273"/>
      <c r="CY981" s="273"/>
      <c r="CZ981" s="273"/>
      <c r="DA981" s="273"/>
      <c r="DB981" s="273"/>
      <c r="DC981" s="273"/>
      <c r="DD981" s="273"/>
      <c r="DE981" s="273"/>
      <c r="DF981" s="273"/>
      <c r="DM981" s="16"/>
      <c r="DN981" s="16"/>
      <c r="DO981" s="17"/>
      <c r="DP981" s="12"/>
      <c r="DQ981" s="12"/>
      <c r="DR981" s="18"/>
      <c r="DS981" s="19"/>
      <c r="DT981" s="19"/>
      <c r="DU981" s="19"/>
      <c r="DV981" s="19"/>
      <c r="DW981" s="19"/>
      <c r="DX981" s="20"/>
      <c r="DY981" s="20"/>
      <c r="DZ981" s="21"/>
      <c r="EA981" s="21"/>
      <c r="EB981" s="21"/>
      <c r="EC981" s="18"/>
      <c r="ED981" s="21"/>
      <c r="EE981" s="21"/>
      <c r="EF981" s="21"/>
      <c r="EG981" s="21"/>
      <c r="EH981" s="21"/>
      <c r="EI981" s="20"/>
      <c r="EJ981" s="16"/>
      <c r="EK981" s="21"/>
      <c r="EL981" s="21"/>
      <c r="EM981" s="21"/>
      <c r="EN981" s="18"/>
      <c r="EO981" s="22"/>
      <c r="EP981" s="22"/>
      <c r="EQ981" s="22"/>
      <c r="ER981" s="22"/>
      <c r="ES981" s="22"/>
      <c r="ET981" s="20"/>
      <c r="EU981" s="23"/>
      <c r="EV981" s="22"/>
      <c r="EW981" s="22"/>
      <c r="EX981" s="22"/>
      <c r="EY981" s="24"/>
      <c r="EZ981" s="25"/>
      <c r="FA981" s="25"/>
      <c r="FB981" s="25"/>
      <c r="FC981" s="25"/>
      <c r="FD981" s="25"/>
    </row>
    <row r="982" spans="1:160" ht="12.4" customHeight="1" x14ac:dyDescent="0.25">
      <c r="A982" s="290"/>
      <c r="B982" s="205"/>
      <c r="H982" s="292"/>
      <c r="M982" s="205"/>
      <c r="N982" s="205"/>
      <c r="O982" s="205"/>
      <c r="P982" s="205"/>
      <c r="Q982" s="271"/>
      <c r="R982" s="227"/>
      <c r="S982" s="205"/>
      <c r="T982" s="205"/>
      <c r="U982" s="227"/>
      <c r="V982" s="227"/>
      <c r="W982" s="227"/>
      <c r="X982" s="272"/>
      <c r="Y982" s="272"/>
      <c r="Z982" s="227"/>
      <c r="AA982" s="274"/>
      <c r="AB982" s="274"/>
      <c r="AC982" s="274"/>
      <c r="AD982" s="274"/>
      <c r="AE982" s="274"/>
      <c r="AF982" s="274"/>
      <c r="AG982" s="274"/>
      <c r="AH982" s="274"/>
      <c r="AI982" s="274"/>
      <c r="AJ982" s="274"/>
      <c r="AK982" s="274"/>
      <c r="AL982" s="274"/>
      <c r="AM982" s="274"/>
      <c r="AN982" s="274"/>
      <c r="AO982" s="274"/>
      <c r="AP982" s="274"/>
      <c r="AQ982" s="274"/>
      <c r="AR982" s="274"/>
      <c r="AS982" s="274"/>
      <c r="AT982" s="274"/>
      <c r="AU982" s="274"/>
      <c r="AV982" s="274"/>
      <c r="AW982" s="274"/>
      <c r="AX982" s="274"/>
      <c r="AY982" s="274"/>
      <c r="AZ982" s="274"/>
      <c r="BA982" s="274"/>
      <c r="BB982" s="274"/>
      <c r="BC982" s="274"/>
      <c r="BD982" s="274"/>
      <c r="BE982" s="274"/>
      <c r="BF982" s="274"/>
      <c r="BG982" s="274"/>
      <c r="BH982" s="274"/>
      <c r="BI982" s="274"/>
      <c r="BJ982" s="274"/>
      <c r="BK982" s="274"/>
      <c r="BL982" s="274"/>
      <c r="BM982" s="274"/>
      <c r="BN982" s="274"/>
      <c r="BO982" s="274"/>
      <c r="BP982" s="274"/>
      <c r="BQ982" s="274"/>
      <c r="BR982" s="274"/>
      <c r="BS982" s="274"/>
      <c r="BT982" s="274"/>
      <c r="BU982" s="274"/>
      <c r="BV982" s="274"/>
      <c r="BW982" s="274"/>
      <c r="BX982" s="274"/>
      <c r="BY982" s="274"/>
      <c r="BZ982" s="274"/>
      <c r="CA982" s="274"/>
      <c r="CB982" s="274"/>
      <c r="CC982" s="274"/>
      <c r="CD982" s="274"/>
      <c r="CE982" s="274"/>
      <c r="CF982" s="274"/>
      <c r="CG982" s="274"/>
      <c r="CH982" s="274"/>
      <c r="CI982" s="274"/>
      <c r="CJ982" s="274"/>
      <c r="CK982" s="274"/>
      <c r="CL982" s="274"/>
      <c r="CM982" s="274"/>
      <c r="CN982" s="274"/>
      <c r="CO982" s="274"/>
      <c r="CP982" s="274"/>
      <c r="CQ982" s="274"/>
      <c r="CR982" s="274"/>
      <c r="CS982" s="274"/>
      <c r="CT982" s="274"/>
      <c r="CU982" s="274"/>
      <c r="CV982" s="274"/>
      <c r="CW982" s="274"/>
      <c r="CX982" s="274"/>
      <c r="CY982" s="274"/>
      <c r="CZ982" s="274"/>
      <c r="DA982" s="274"/>
      <c r="DB982" s="274"/>
      <c r="DC982" s="274"/>
      <c r="DD982" s="274"/>
      <c r="DE982" s="274"/>
      <c r="DF982" s="274"/>
      <c r="DM982" s="16"/>
      <c r="DN982" s="16"/>
      <c r="DO982" s="17"/>
      <c r="DP982" s="12"/>
      <c r="DQ982" s="12"/>
      <c r="DR982" s="18"/>
      <c r="DS982" s="19"/>
      <c r="DT982" s="19"/>
      <c r="DU982" s="19"/>
      <c r="DV982" s="19"/>
      <c r="DW982" s="19"/>
      <c r="DX982" s="20"/>
      <c r="DY982" s="20"/>
      <c r="DZ982" s="21"/>
      <c r="EA982" s="21"/>
      <c r="EB982" s="21"/>
      <c r="EC982" s="18"/>
      <c r="ED982" s="21"/>
      <c r="EE982" s="21"/>
      <c r="EF982" s="21"/>
      <c r="EG982" s="21"/>
      <c r="EH982" s="21"/>
      <c r="EI982" s="20"/>
      <c r="EJ982" s="16"/>
      <c r="EK982" s="21"/>
      <c r="EL982" s="21"/>
      <c r="EM982" s="21"/>
      <c r="EN982" s="18"/>
      <c r="EO982" s="22"/>
      <c r="EP982" s="22"/>
      <c r="EQ982" s="22"/>
      <c r="ER982" s="22"/>
      <c r="ES982" s="22"/>
      <c r="ET982" s="20"/>
      <c r="EU982" s="23"/>
      <c r="EV982" s="22"/>
      <c r="EW982" s="22"/>
      <c r="EX982" s="22"/>
      <c r="EY982" s="24"/>
      <c r="EZ982" s="25"/>
      <c r="FA982" s="25"/>
      <c r="FB982" s="25"/>
      <c r="FC982" s="25"/>
      <c r="FD982" s="25"/>
    </row>
    <row r="983" spans="1:160" ht="12.4" customHeight="1" x14ac:dyDescent="0.25">
      <c r="A983" s="290"/>
      <c r="B983" s="205"/>
      <c r="H983" s="292"/>
      <c r="M983" s="205"/>
      <c r="N983" s="205"/>
      <c r="O983" s="205"/>
      <c r="P983" s="205"/>
      <c r="Q983" s="271"/>
      <c r="R983" s="227"/>
      <c r="S983" s="205"/>
      <c r="T983" s="205"/>
      <c r="U983" s="227"/>
      <c r="V983" s="227"/>
      <c r="W983" s="227"/>
      <c r="X983" s="272"/>
      <c r="Y983" s="272"/>
      <c r="Z983" s="227"/>
      <c r="AA983" s="273"/>
      <c r="AB983" s="273"/>
      <c r="AC983" s="273"/>
      <c r="AD983" s="273"/>
      <c r="AE983" s="273"/>
      <c r="AF983" s="273"/>
      <c r="AG983" s="273"/>
      <c r="AH983" s="273"/>
      <c r="AI983" s="273"/>
      <c r="AJ983" s="273"/>
      <c r="AK983" s="273"/>
      <c r="AL983" s="273"/>
      <c r="AM983" s="273"/>
      <c r="AN983" s="273"/>
      <c r="AO983" s="273"/>
      <c r="AP983" s="273"/>
      <c r="AQ983" s="273"/>
      <c r="AR983" s="273"/>
      <c r="AS983" s="273"/>
      <c r="AT983" s="273"/>
      <c r="AU983" s="273"/>
      <c r="AV983" s="273"/>
      <c r="AW983" s="273"/>
      <c r="AX983" s="273"/>
      <c r="AY983" s="274"/>
      <c r="AZ983" s="274"/>
      <c r="BA983" s="274"/>
      <c r="BB983" s="274"/>
      <c r="BC983" s="273"/>
      <c r="BD983" s="273"/>
      <c r="BE983" s="273"/>
      <c r="BF983" s="273"/>
      <c r="BG983" s="273"/>
      <c r="BH983" s="273"/>
      <c r="BI983" s="273"/>
      <c r="BJ983" s="273"/>
      <c r="BK983" s="273"/>
      <c r="BL983" s="273"/>
      <c r="BM983" s="273"/>
      <c r="BN983" s="273"/>
      <c r="BO983" s="273"/>
      <c r="BP983" s="273"/>
      <c r="BQ983" s="273"/>
      <c r="BR983" s="273"/>
      <c r="BS983" s="273"/>
      <c r="BT983" s="273"/>
      <c r="BU983" s="273"/>
      <c r="BV983" s="273"/>
      <c r="BW983" s="273"/>
      <c r="BX983" s="273"/>
      <c r="BY983" s="273"/>
      <c r="BZ983" s="273"/>
      <c r="CA983" s="273"/>
      <c r="CB983" s="273"/>
      <c r="CC983" s="273"/>
      <c r="CD983" s="273"/>
      <c r="CE983" s="273"/>
      <c r="CF983" s="273"/>
      <c r="CG983" s="273"/>
      <c r="CH983" s="273"/>
      <c r="CI983" s="273"/>
      <c r="CJ983" s="273"/>
      <c r="CK983" s="273"/>
      <c r="CL983" s="273"/>
      <c r="CM983" s="273"/>
      <c r="CN983" s="273"/>
      <c r="CO983" s="273"/>
      <c r="CP983" s="273"/>
      <c r="CQ983" s="273"/>
      <c r="CR983" s="273"/>
      <c r="CS983" s="273"/>
      <c r="CT983" s="273"/>
      <c r="CU983" s="273"/>
      <c r="CV983" s="273"/>
      <c r="CW983" s="273"/>
      <c r="CX983" s="274"/>
      <c r="CY983" s="273"/>
      <c r="CZ983" s="273"/>
      <c r="DA983" s="273"/>
      <c r="DB983" s="273"/>
      <c r="DC983" s="273"/>
      <c r="DD983" s="273"/>
      <c r="DE983" s="273"/>
      <c r="DF983" s="273"/>
      <c r="DM983" s="16"/>
      <c r="DN983" s="16"/>
      <c r="DO983" s="17"/>
      <c r="DP983" s="12"/>
      <c r="DQ983" s="12"/>
      <c r="DR983" s="18"/>
      <c r="DS983" s="19"/>
      <c r="DT983" s="19"/>
      <c r="DU983" s="19"/>
      <c r="DV983" s="19"/>
      <c r="DW983" s="19"/>
      <c r="DX983" s="20"/>
      <c r="DY983" s="20"/>
      <c r="DZ983" s="21"/>
      <c r="EA983" s="21"/>
      <c r="EB983" s="21"/>
      <c r="EC983" s="18"/>
      <c r="ED983" s="21"/>
      <c r="EE983" s="21"/>
      <c r="EF983" s="21"/>
      <c r="EG983" s="21"/>
      <c r="EH983" s="21"/>
      <c r="EI983" s="20"/>
      <c r="EJ983" s="16"/>
      <c r="EK983" s="21"/>
      <c r="EL983" s="21"/>
      <c r="EM983" s="21"/>
      <c r="EN983" s="18"/>
      <c r="EO983" s="22"/>
      <c r="EP983" s="22"/>
      <c r="EQ983" s="22"/>
      <c r="ER983" s="22"/>
      <c r="ES983" s="22"/>
      <c r="ET983" s="20"/>
      <c r="EU983" s="23"/>
      <c r="EV983" s="22"/>
      <c r="EW983" s="22"/>
      <c r="EX983" s="22"/>
      <c r="EY983" s="24"/>
      <c r="EZ983" s="25"/>
      <c r="FA983" s="25"/>
      <c r="FB983" s="25"/>
      <c r="FC983" s="25"/>
      <c r="FD983" s="25"/>
    </row>
    <row r="984" spans="1:160" ht="12.4" customHeight="1" x14ac:dyDescent="0.25">
      <c r="A984" s="290"/>
      <c r="B984" s="205"/>
      <c r="H984" s="292"/>
      <c r="M984" s="205"/>
      <c r="N984" s="205"/>
      <c r="O984" s="205"/>
      <c r="P984" s="205"/>
      <c r="Q984" s="271"/>
      <c r="R984" s="227"/>
      <c r="S984" s="205"/>
      <c r="T984" s="205"/>
      <c r="U984" s="227"/>
      <c r="V984" s="227"/>
      <c r="W984" s="227"/>
      <c r="X984" s="272"/>
      <c r="Y984" s="272"/>
      <c r="Z984" s="227"/>
      <c r="AA984" s="273"/>
      <c r="AB984" s="273"/>
      <c r="AC984" s="273"/>
      <c r="AD984" s="273"/>
      <c r="AE984" s="273"/>
      <c r="AF984" s="273"/>
      <c r="AG984" s="273"/>
      <c r="AH984" s="273"/>
      <c r="AI984" s="274"/>
      <c r="AJ984" s="274"/>
      <c r="AK984" s="274"/>
      <c r="AL984" s="274"/>
      <c r="AM984" s="273"/>
      <c r="AN984" s="273"/>
      <c r="AO984" s="273"/>
      <c r="AP984" s="273"/>
      <c r="AQ984" s="273"/>
      <c r="AR984" s="273"/>
      <c r="AS984" s="273"/>
      <c r="AT984" s="273"/>
      <c r="AU984" s="273"/>
      <c r="AV984" s="273"/>
      <c r="AW984" s="273"/>
      <c r="AX984" s="273"/>
      <c r="AY984" s="273"/>
      <c r="AZ984" s="273"/>
      <c r="BA984" s="273"/>
      <c r="BB984" s="273"/>
      <c r="BC984" s="273"/>
      <c r="BD984" s="273"/>
      <c r="BE984" s="273"/>
      <c r="BF984" s="273"/>
      <c r="BG984" s="273"/>
      <c r="BH984" s="273"/>
      <c r="BI984" s="273"/>
      <c r="BJ984" s="273"/>
      <c r="BK984" s="273"/>
      <c r="BL984" s="273"/>
      <c r="BM984" s="273"/>
      <c r="BN984" s="273"/>
      <c r="BO984" s="273"/>
      <c r="BP984" s="273"/>
      <c r="BQ984" s="273"/>
      <c r="BR984" s="273"/>
      <c r="BS984" s="273"/>
      <c r="BT984" s="273"/>
      <c r="BU984" s="273"/>
      <c r="BV984" s="273"/>
      <c r="BW984" s="273"/>
      <c r="BX984" s="273"/>
      <c r="BY984" s="273"/>
      <c r="BZ984" s="273"/>
      <c r="CA984" s="273"/>
      <c r="CB984" s="273"/>
      <c r="CC984" s="273"/>
      <c r="CD984" s="273"/>
      <c r="CE984" s="273"/>
      <c r="CF984" s="273"/>
      <c r="CG984" s="273"/>
      <c r="CH984" s="273"/>
      <c r="CI984" s="273"/>
      <c r="CJ984" s="273"/>
      <c r="CK984" s="273"/>
      <c r="CL984" s="273"/>
      <c r="CM984" s="274"/>
      <c r="CN984" s="274"/>
      <c r="CO984" s="274"/>
      <c r="CP984" s="274"/>
      <c r="CQ984" s="273"/>
      <c r="CR984" s="273"/>
      <c r="CS984" s="273"/>
      <c r="CT984" s="273"/>
      <c r="CU984" s="274"/>
      <c r="CV984" s="274"/>
      <c r="CW984" s="274"/>
      <c r="CX984" s="274"/>
      <c r="CY984" s="273"/>
      <c r="CZ984" s="273"/>
      <c r="DA984" s="273"/>
      <c r="DB984" s="273"/>
      <c r="DC984" s="273"/>
      <c r="DD984" s="273"/>
      <c r="DE984" s="273"/>
      <c r="DF984" s="273"/>
      <c r="DM984" s="16"/>
      <c r="DN984" s="16"/>
      <c r="DO984" s="17"/>
      <c r="DP984" s="12"/>
      <c r="DQ984" s="12"/>
      <c r="DR984" s="18"/>
      <c r="DS984" s="19"/>
      <c r="DT984" s="19"/>
      <c r="DU984" s="19"/>
      <c r="DV984" s="19"/>
      <c r="DW984" s="19"/>
      <c r="DX984" s="20"/>
      <c r="DY984" s="20"/>
      <c r="DZ984" s="21"/>
      <c r="EA984" s="21"/>
      <c r="EB984" s="21"/>
      <c r="EC984" s="18"/>
      <c r="ED984" s="21"/>
      <c r="EE984" s="21"/>
      <c r="EF984" s="21"/>
      <c r="EG984" s="21"/>
      <c r="EH984" s="21"/>
      <c r="EI984" s="20"/>
      <c r="EJ984" s="16"/>
      <c r="EK984" s="21"/>
      <c r="EL984" s="21"/>
      <c r="EM984" s="21"/>
      <c r="EN984" s="18"/>
      <c r="EO984" s="22"/>
      <c r="EP984" s="22"/>
      <c r="EQ984" s="22"/>
      <c r="ER984" s="22"/>
      <c r="ES984" s="22"/>
      <c r="ET984" s="20"/>
      <c r="EU984" s="23"/>
      <c r="EV984" s="22"/>
      <c r="EW984" s="22"/>
      <c r="EX984" s="22"/>
      <c r="EY984" s="24"/>
      <c r="EZ984" s="25"/>
      <c r="FA984" s="25"/>
      <c r="FB984" s="25"/>
      <c r="FC984" s="25"/>
      <c r="FD984" s="25"/>
    </row>
    <row r="985" spans="1:160" ht="12.4" customHeight="1" x14ac:dyDescent="0.25">
      <c r="A985" s="290"/>
      <c r="B985" s="205"/>
      <c r="H985" s="292"/>
      <c r="M985" s="205"/>
      <c r="N985" s="205"/>
      <c r="O985" s="205"/>
      <c r="P985" s="271"/>
      <c r="Q985" s="271"/>
      <c r="R985" s="227"/>
      <c r="S985" s="205"/>
      <c r="T985" s="205"/>
      <c r="U985" s="227"/>
      <c r="V985" s="227"/>
      <c r="W985" s="227"/>
      <c r="X985" s="272"/>
      <c r="Y985" s="272"/>
      <c r="Z985" s="227"/>
      <c r="AA985" s="273"/>
      <c r="AB985" s="273"/>
      <c r="AC985" s="273"/>
      <c r="AD985" s="273"/>
      <c r="AE985" s="273"/>
      <c r="AF985" s="273"/>
      <c r="AG985" s="273"/>
      <c r="AH985" s="273"/>
      <c r="AI985" s="273"/>
      <c r="AJ985" s="273"/>
      <c r="AK985" s="273"/>
      <c r="AL985" s="273"/>
      <c r="AM985" s="273"/>
      <c r="AN985" s="273"/>
      <c r="AO985" s="273"/>
      <c r="AP985" s="273"/>
      <c r="AQ985" s="273"/>
      <c r="AR985" s="273"/>
      <c r="AS985" s="273"/>
      <c r="AT985" s="273"/>
      <c r="AU985" s="273"/>
      <c r="AV985" s="273"/>
      <c r="AW985" s="273"/>
      <c r="AX985" s="273"/>
      <c r="AY985" s="274"/>
      <c r="AZ985" s="274"/>
      <c r="BA985" s="274"/>
      <c r="BB985" s="274"/>
      <c r="BC985" s="273"/>
      <c r="BD985" s="273"/>
      <c r="BE985" s="273"/>
      <c r="BF985" s="273"/>
      <c r="BG985" s="273"/>
      <c r="BH985" s="273"/>
      <c r="BI985" s="273"/>
      <c r="BJ985" s="273"/>
      <c r="BK985" s="273"/>
      <c r="BL985" s="273"/>
      <c r="BM985" s="273"/>
      <c r="BN985" s="273"/>
      <c r="BO985" s="273"/>
      <c r="BP985" s="273"/>
      <c r="BQ985" s="273"/>
      <c r="BR985" s="273"/>
      <c r="BS985" s="273"/>
      <c r="BT985" s="273"/>
      <c r="BU985" s="273"/>
      <c r="BV985" s="273"/>
      <c r="BW985" s="273"/>
      <c r="BX985" s="273"/>
      <c r="BY985" s="273"/>
      <c r="BZ985" s="273"/>
      <c r="CA985" s="273"/>
      <c r="CB985" s="273"/>
      <c r="CC985" s="273"/>
      <c r="CD985" s="273"/>
      <c r="CE985" s="273"/>
      <c r="CF985" s="273"/>
      <c r="CG985" s="273"/>
      <c r="CH985" s="273"/>
      <c r="CI985" s="273"/>
      <c r="CJ985" s="273"/>
      <c r="CK985" s="273"/>
      <c r="CL985" s="273"/>
      <c r="CM985" s="273"/>
      <c r="CN985" s="273"/>
      <c r="CO985" s="273"/>
      <c r="CP985" s="273"/>
      <c r="CQ985" s="273"/>
      <c r="CR985" s="273"/>
      <c r="CS985" s="273"/>
      <c r="CT985" s="273"/>
      <c r="CU985" s="273"/>
      <c r="CV985" s="273"/>
      <c r="CW985" s="274"/>
      <c r="CX985" s="274"/>
      <c r="CY985" s="273"/>
      <c r="CZ985" s="273"/>
      <c r="DA985" s="273"/>
      <c r="DB985" s="273"/>
      <c r="DC985" s="273"/>
      <c r="DD985" s="273"/>
      <c r="DE985" s="273"/>
      <c r="DF985" s="273"/>
      <c r="DM985" s="16"/>
      <c r="DN985" s="16"/>
      <c r="DO985" s="17"/>
      <c r="DP985" s="12"/>
      <c r="DQ985" s="12"/>
      <c r="DR985" s="18"/>
      <c r="DS985" s="19"/>
      <c r="DT985" s="19"/>
      <c r="DU985" s="19"/>
      <c r="DV985" s="19"/>
      <c r="DW985" s="19"/>
      <c r="DX985" s="20"/>
      <c r="DY985" s="20"/>
      <c r="DZ985" s="21"/>
      <c r="EA985" s="21"/>
      <c r="EB985" s="21"/>
      <c r="EC985" s="18"/>
      <c r="ED985" s="21"/>
      <c r="EE985" s="21"/>
      <c r="EF985" s="21"/>
      <c r="EG985" s="21"/>
      <c r="EH985" s="21"/>
      <c r="EI985" s="20"/>
      <c r="EJ985" s="16"/>
      <c r="EK985" s="21"/>
      <c r="EL985" s="21"/>
      <c r="EM985" s="21"/>
      <c r="EN985" s="18"/>
      <c r="EO985" s="22"/>
      <c r="EP985" s="22"/>
      <c r="EQ985" s="22"/>
      <c r="ER985" s="22"/>
      <c r="ES985" s="22"/>
      <c r="ET985" s="20"/>
      <c r="EU985" s="23"/>
      <c r="EV985" s="22"/>
      <c r="EW985" s="22"/>
      <c r="EX985" s="22"/>
      <c r="EY985" s="24"/>
      <c r="EZ985" s="25"/>
      <c r="FA985" s="25"/>
      <c r="FB985" s="25"/>
      <c r="FC985" s="25"/>
      <c r="FD985" s="25"/>
    </row>
    <row r="986" spans="1:160" ht="12.4" customHeight="1" x14ac:dyDescent="0.25">
      <c r="A986" s="290"/>
      <c r="B986" s="205"/>
      <c r="H986" s="292"/>
      <c r="M986" s="205"/>
      <c r="N986" s="205"/>
      <c r="O986" s="205"/>
      <c r="P986" s="205"/>
      <c r="Q986" s="271"/>
      <c r="R986" s="227"/>
      <c r="S986" s="205"/>
      <c r="T986" s="205"/>
      <c r="U986" s="227"/>
      <c r="V986" s="227"/>
      <c r="W986" s="227"/>
      <c r="X986" s="272"/>
      <c r="Y986" s="227"/>
      <c r="Z986" s="227"/>
      <c r="AA986" s="273"/>
      <c r="AB986" s="273"/>
      <c r="AC986" s="273"/>
      <c r="AD986" s="273"/>
      <c r="AE986" s="273"/>
      <c r="AF986" s="273"/>
      <c r="AG986" s="273"/>
      <c r="AH986" s="273"/>
      <c r="AI986" s="274"/>
      <c r="AJ986" s="274"/>
      <c r="AK986" s="274"/>
      <c r="AL986" s="274"/>
      <c r="AM986" s="273"/>
      <c r="AN986" s="273"/>
      <c r="AO986" s="273"/>
      <c r="AP986" s="273"/>
      <c r="AQ986" s="274"/>
      <c r="AR986" s="274"/>
      <c r="AS986" s="274"/>
      <c r="AT986" s="274"/>
      <c r="AU986" s="273"/>
      <c r="AV986" s="273"/>
      <c r="AW986" s="273"/>
      <c r="AX986" s="273"/>
      <c r="AY986" s="273"/>
      <c r="AZ986" s="273"/>
      <c r="BA986" s="273"/>
      <c r="BB986" s="273"/>
      <c r="BC986" s="273"/>
      <c r="BD986" s="273"/>
      <c r="BE986" s="273"/>
      <c r="BF986" s="273"/>
      <c r="BG986" s="273"/>
      <c r="BH986" s="273"/>
      <c r="BI986" s="273"/>
      <c r="BJ986" s="273"/>
      <c r="BK986" s="273"/>
      <c r="BL986" s="273"/>
      <c r="BM986" s="273"/>
      <c r="BN986" s="273"/>
      <c r="BO986" s="273"/>
      <c r="BP986" s="273"/>
      <c r="BQ986" s="273"/>
      <c r="BR986" s="273"/>
      <c r="BS986" s="273"/>
      <c r="BT986" s="273"/>
      <c r="BU986" s="273"/>
      <c r="BV986" s="273"/>
      <c r="BW986" s="273"/>
      <c r="BX986" s="273"/>
      <c r="BY986" s="273"/>
      <c r="BZ986" s="273"/>
      <c r="CA986" s="273"/>
      <c r="CB986" s="273"/>
      <c r="CC986" s="273"/>
      <c r="CD986" s="273"/>
      <c r="CE986" s="273"/>
      <c r="CF986" s="273"/>
      <c r="CG986" s="273"/>
      <c r="CH986" s="273"/>
      <c r="CI986" s="273"/>
      <c r="CJ986" s="273"/>
      <c r="CK986" s="273"/>
      <c r="CL986" s="273"/>
      <c r="CM986" s="273"/>
      <c r="CN986" s="273"/>
      <c r="CO986" s="273"/>
      <c r="CP986" s="273"/>
      <c r="CQ986" s="273"/>
      <c r="CR986" s="273"/>
      <c r="CS986" s="273"/>
      <c r="CT986" s="273"/>
      <c r="CU986" s="273"/>
      <c r="CV986" s="273"/>
      <c r="CW986" s="273"/>
      <c r="CX986" s="273"/>
      <c r="CY986" s="273"/>
      <c r="CZ986" s="273"/>
      <c r="DA986" s="273"/>
      <c r="DB986" s="273"/>
      <c r="DC986" s="273"/>
      <c r="DD986" s="273"/>
      <c r="DE986" s="273"/>
      <c r="DF986" s="273"/>
      <c r="DM986" s="16"/>
      <c r="DN986" s="16"/>
      <c r="DO986" s="17"/>
      <c r="DP986" s="12"/>
      <c r="DQ986" s="12"/>
      <c r="DR986" s="18"/>
      <c r="DS986" s="19"/>
      <c r="DT986" s="19"/>
      <c r="DU986" s="19"/>
      <c r="DV986" s="19"/>
      <c r="DW986" s="19"/>
      <c r="DX986" s="20"/>
      <c r="DY986" s="20"/>
      <c r="DZ986" s="21"/>
      <c r="EA986" s="21"/>
      <c r="EB986" s="21"/>
      <c r="EC986" s="18"/>
      <c r="ED986" s="21"/>
      <c r="EE986" s="21"/>
      <c r="EF986" s="21"/>
      <c r="EG986" s="21"/>
      <c r="EH986" s="21"/>
      <c r="EI986" s="20"/>
      <c r="EJ986" s="16"/>
      <c r="EK986" s="21"/>
      <c r="EL986" s="21"/>
      <c r="EM986" s="21"/>
      <c r="EN986" s="18"/>
      <c r="EO986" s="22"/>
      <c r="EP986" s="22"/>
      <c r="EQ986" s="22"/>
      <c r="ER986" s="22"/>
      <c r="ES986" s="22"/>
      <c r="ET986" s="20"/>
      <c r="EU986" s="23"/>
      <c r="EV986" s="22"/>
      <c r="EW986" s="22"/>
      <c r="EX986" s="22"/>
      <c r="EY986" s="24"/>
      <c r="EZ986" s="25"/>
      <c r="FA986" s="25"/>
      <c r="FB986" s="25"/>
      <c r="FC986" s="25"/>
      <c r="FD986" s="25"/>
    </row>
    <row r="987" spans="1:160" ht="12.4" customHeight="1" x14ac:dyDescent="0.25">
      <c r="A987" s="290"/>
      <c r="B987" s="205"/>
      <c r="H987" s="292"/>
      <c r="M987" s="205"/>
      <c r="N987" s="205"/>
      <c r="O987" s="205"/>
      <c r="P987" s="205"/>
      <c r="Q987" s="271"/>
      <c r="R987" s="227"/>
      <c r="S987" s="205"/>
      <c r="T987" s="205"/>
      <c r="U987" s="227"/>
      <c r="V987" s="227"/>
      <c r="W987" s="227"/>
      <c r="X987" s="272"/>
      <c r="Y987" s="272"/>
      <c r="Z987" s="227"/>
      <c r="AA987" s="274"/>
      <c r="AB987" s="274"/>
      <c r="AC987" s="274"/>
      <c r="AD987" s="274"/>
      <c r="AE987" s="274"/>
      <c r="AF987" s="274"/>
      <c r="AG987" s="274"/>
      <c r="AH987" s="274"/>
      <c r="AI987" s="274"/>
      <c r="AJ987" s="274"/>
      <c r="AK987" s="274"/>
      <c r="AL987" s="274"/>
      <c r="AM987" s="274"/>
      <c r="AN987" s="274"/>
      <c r="AO987" s="274"/>
      <c r="AP987" s="274"/>
      <c r="AQ987" s="274"/>
      <c r="AR987" s="274"/>
      <c r="AS987" s="274"/>
      <c r="AT987" s="274"/>
      <c r="AU987" s="274"/>
      <c r="AV987" s="274"/>
      <c r="AW987" s="274"/>
      <c r="AX987" s="274"/>
      <c r="AY987" s="274"/>
      <c r="AZ987" s="274"/>
      <c r="BA987" s="274"/>
      <c r="BB987" s="274"/>
      <c r="BC987" s="274"/>
      <c r="BD987" s="274"/>
      <c r="BE987" s="274"/>
      <c r="BF987" s="274"/>
      <c r="BG987" s="274"/>
      <c r="BH987" s="274"/>
      <c r="BI987" s="274"/>
      <c r="BJ987" s="274"/>
      <c r="BK987" s="274"/>
      <c r="BL987" s="274"/>
      <c r="BM987" s="274"/>
      <c r="BN987" s="274"/>
      <c r="BO987" s="274"/>
      <c r="BP987" s="274"/>
      <c r="BQ987" s="274"/>
      <c r="BR987" s="274"/>
      <c r="BS987" s="274"/>
      <c r="BT987" s="274"/>
      <c r="BU987" s="274"/>
      <c r="BV987" s="274"/>
      <c r="BW987" s="274"/>
      <c r="BX987" s="274"/>
      <c r="BY987" s="274"/>
      <c r="BZ987" s="274"/>
      <c r="CA987" s="274"/>
      <c r="CB987" s="274"/>
      <c r="CC987" s="274"/>
      <c r="CD987" s="274"/>
      <c r="CE987" s="274"/>
      <c r="CF987" s="274"/>
      <c r="CG987" s="274"/>
      <c r="CH987" s="274"/>
      <c r="CI987" s="274"/>
      <c r="CJ987" s="274"/>
      <c r="CK987" s="274"/>
      <c r="CL987" s="274"/>
      <c r="CM987" s="274"/>
      <c r="CN987" s="274"/>
      <c r="CO987" s="274"/>
      <c r="CP987" s="274"/>
      <c r="CQ987" s="274"/>
      <c r="CR987" s="274"/>
      <c r="CS987" s="274"/>
      <c r="CT987" s="274"/>
      <c r="CU987" s="274"/>
      <c r="CV987" s="274"/>
      <c r="CW987" s="274"/>
      <c r="CX987" s="274"/>
      <c r="CY987" s="274"/>
      <c r="CZ987" s="274"/>
      <c r="DA987" s="274"/>
      <c r="DB987" s="274"/>
      <c r="DC987" s="274"/>
      <c r="DD987" s="274"/>
      <c r="DE987" s="274"/>
      <c r="DF987" s="274"/>
      <c r="DM987" s="16"/>
      <c r="DN987" s="16"/>
      <c r="DO987" s="17"/>
      <c r="DP987" s="12"/>
      <c r="DQ987" s="12"/>
      <c r="DR987" s="18"/>
      <c r="DS987" s="19"/>
      <c r="DT987" s="19"/>
      <c r="DU987" s="19"/>
      <c r="DV987" s="19"/>
      <c r="DW987" s="19"/>
      <c r="DX987" s="20"/>
      <c r="DY987" s="20"/>
      <c r="DZ987" s="21"/>
      <c r="EA987" s="21"/>
      <c r="EB987" s="21"/>
      <c r="EC987" s="18"/>
      <c r="ED987" s="21"/>
      <c r="EE987" s="21"/>
      <c r="EF987" s="21"/>
      <c r="EG987" s="21"/>
      <c r="EH987" s="21"/>
      <c r="EI987" s="20"/>
      <c r="EJ987" s="16"/>
      <c r="EK987" s="21"/>
      <c r="EL987" s="21"/>
      <c r="EM987" s="21"/>
      <c r="EN987" s="18"/>
      <c r="EO987" s="22"/>
      <c r="EP987" s="22"/>
      <c r="EQ987" s="22"/>
      <c r="ER987" s="22"/>
      <c r="ES987" s="22"/>
      <c r="ET987" s="20"/>
      <c r="EU987" s="23"/>
      <c r="EV987" s="22"/>
      <c r="EW987" s="22"/>
      <c r="EX987" s="22"/>
      <c r="EY987" s="24"/>
      <c r="EZ987" s="25"/>
      <c r="FA987" s="25"/>
      <c r="FB987" s="25"/>
      <c r="FC987" s="25"/>
      <c r="FD987" s="25"/>
    </row>
    <row r="988" spans="1:160" ht="12.4" customHeight="1" x14ac:dyDescent="0.25">
      <c r="A988" s="290"/>
      <c r="B988" s="205"/>
      <c r="H988" s="292"/>
      <c r="M988" s="205"/>
      <c r="N988" s="205"/>
      <c r="O988" s="205"/>
      <c r="P988" s="205"/>
      <c r="Q988" s="271"/>
      <c r="R988" s="227"/>
      <c r="S988" s="205"/>
      <c r="T988" s="205"/>
      <c r="U988" s="227"/>
      <c r="V988" s="227"/>
      <c r="W988" s="227"/>
      <c r="X988" s="272"/>
      <c r="Y988" s="227"/>
      <c r="Z988" s="227"/>
      <c r="AA988" s="273"/>
      <c r="AB988" s="273"/>
      <c r="AC988" s="273"/>
      <c r="AD988" s="273"/>
      <c r="AE988" s="273"/>
      <c r="AF988" s="273"/>
      <c r="AG988" s="273"/>
      <c r="AH988" s="273"/>
      <c r="AI988" s="273"/>
      <c r="AJ988" s="273"/>
      <c r="AK988" s="273"/>
      <c r="AL988" s="273"/>
      <c r="AM988" s="273"/>
      <c r="AN988" s="273"/>
      <c r="AO988" s="273"/>
      <c r="AP988" s="273"/>
      <c r="AQ988" s="273"/>
      <c r="AR988" s="273"/>
      <c r="AS988" s="273"/>
      <c r="AT988" s="273"/>
      <c r="AU988" s="273"/>
      <c r="AV988" s="273"/>
      <c r="AW988" s="273"/>
      <c r="AX988" s="273"/>
      <c r="AY988" s="273"/>
      <c r="AZ988" s="273"/>
      <c r="BA988" s="273"/>
      <c r="BB988" s="273"/>
      <c r="BC988" s="273"/>
      <c r="BD988" s="273"/>
      <c r="BE988" s="273"/>
      <c r="BF988" s="273"/>
      <c r="BG988" s="273"/>
      <c r="BH988" s="273"/>
      <c r="BI988" s="273"/>
      <c r="BJ988" s="273"/>
      <c r="BK988" s="273"/>
      <c r="BL988" s="273"/>
      <c r="BM988" s="273"/>
      <c r="BN988" s="273"/>
      <c r="BO988" s="273"/>
      <c r="BP988" s="273"/>
      <c r="BQ988" s="273"/>
      <c r="BR988" s="273"/>
      <c r="BS988" s="273"/>
      <c r="BT988" s="273"/>
      <c r="BU988" s="273"/>
      <c r="BV988" s="273"/>
      <c r="BW988" s="273"/>
      <c r="BX988" s="273"/>
      <c r="BY988" s="273"/>
      <c r="BZ988" s="273"/>
      <c r="CA988" s="273"/>
      <c r="CB988" s="273"/>
      <c r="CC988" s="273"/>
      <c r="CD988" s="273"/>
      <c r="CE988" s="273"/>
      <c r="CF988" s="273"/>
      <c r="CG988" s="273"/>
      <c r="CH988" s="273"/>
      <c r="CI988" s="273"/>
      <c r="CJ988" s="273"/>
      <c r="CK988" s="273"/>
      <c r="CL988" s="273"/>
      <c r="CM988" s="273"/>
      <c r="CN988" s="273"/>
      <c r="CO988" s="273"/>
      <c r="CP988" s="273"/>
      <c r="CQ988" s="273"/>
      <c r="CR988" s="273"/>
      <c r="CS988" s="273"/>
      <c r="CT988" s="273"/>
      <c r="CU988" s="274"/>
      <c r="CV988" s="274"/>
      <c r="CW988" s="274"/>
      <c r="CX988" s="274"/>
      <c r="CY988" s="273"/>
      <c r="CZ988" s="273"/>
      <c r="DA988" s="273"/>
      <c r="DB988" s="273"/>
      <c r="DC988" s="273"/>
      <c r="DD988" s="273"/>
      <c r="DE988" s="273"/>
      <c r="DF988" s="273"/>
      <c r="DM988" s="16"/>
      <c r="DN988" s="16"/>
      <c r="DO988" s="17"/>
      <c r="DP988" s="12"/>
      <c r="DQ988" s="12"/>
      <c r="DR988" s="18"/>
      <c r="DS988" s="19"/>
      <c r="DT988" s="19"/>
      <c r="DU988" s="19"/>
      <c r="DV988" s="19"/>
      <c r="DW988" s="19"/>
      <c r="DX988" s="20"/>
      <c r="DY988" s="20"/>
      <c r="DZ988" s="21"/>
      <c r="EA988" s="21"/>
      <c r="EB988" s="21"/>
      <c r="EC988" s="18"/>
      <c r="ED988" s="21"/>
      <c r="EE988" s="21"/>
      <c r="EF988" s="21"/>
      <c r="EG988" s="21"/>
      <c r="EH988" s="21"/>
      <c r="EI988" s="20"/>
      <c r="EJ988" s="16"/>
      <c r="EK988" s="21"/>
      <c r="EL988" s="21"/>
      <c r="EM988" s="21"/>
      <c r="EN988" s="18"/>
      <c r="EO988" s="22"/>
      <c r="EP988" s="22"/>
      <c r="EQ988" s="22"/>
      <c r="ER988" s="22"/>
      <c r="ES988" s="22"/>
      <c r="ET988" s="20"/>
      <c r="EU988" s="23"/>
      <c r="EV988" s="22"/>
      <c r="EW988" s="22"/>
      <c r="EX988" s="22"/>
      <c r="EY988" s="24"/>
      <c r="EZ988" s="25"/>
      <c r="FA988" s="25"/>
      <c r="FB988" s="25"/>
      <c r="FC988" s="25"/>
      <c r="FD988" s="25"/>
    </row>
    <row r="989" spans="1:160" ht="12.4" customHeight="1" x14ac:dyDescent="0.25">
      <c r="A989" s="290"/>
      <c r="B989" s="205"/>
      <c r="H989" s="292"/>
      <c r="M989" s="205"/>
      <c r="N989" s="205"/>
      <c r="O989" s="205"/>
      <c r="P989" s="205"/>
      <c r="Q989" s="271"/>
      <c r="R989" s="227"/>
      <c r="S989" s="205"/>
      <c r="T989" s="205"/>
      <c r="U989" s="227"/>
      <c r="V989" s="227"/>
      <c r="W989" s="227"/>
      <c r="X989" s="272"/>
      <c r="Y989" s="272"/>
      <c r="Z989" s="227"/>
      <c r="AA989" s="273"/>
      <c r="AB989" s="273"/>
      <c r="AC989" s="273"/>
      <c r="AD989" s="273"/>
      <c r="AE989" s="273"/>
      <c r="AF989" s="273"/>
      <c r="AG989" s="273"/>
      <c r="AH989" s="273"/>
      <c r="AI989" s="274"/>
      <c r="AJ989" s="273"/>
      <c r="AK989" s="274"/>
      <c r="AL989" s="274"/>
      <c r="AM989" s="273"/>
      <c r="AN989" s="273"/>
      <c r="AO989" s="273"/>
      <c r="AP989" s="273"/>
      <c r="AQ989" s="273"/>
      <c r="AR989" s="274"/>
      <c r="AS989" s="274"/>
      <c r="AT989" s="274"/>
      <c r="AU989" s="273"/>
      <c r="AV989" s="273"/>
      <c r="AW989" s="273"/>
      <c r="AX989" s="273"/>
      <c r="AY989" s="273"/>
      <c r="AZ989" s="273"/>
      <c r="BA989" s="273"/>
      <c r="BB989" s="273"/>
      <c r="BC989" s="273"/>
      <c r="BD989" s="273"/>
      <c r="BE989" s="273"/>
      <c r="BF989" s="273"/>
      <c r="BG989" s="273"/>
      <c r="BH989" s="273"/>
      <c r="BI989" s="273"/>
      <c r="BJ989" s="273"/>
      <c r="BK989" s="273"/>
      <c r="BL989" s="273"/>
      <c r="BM989" s="273"/>
      <c r="BN989" s="273"/>
      <c r="BO989" s="273"/>
      <c r="BP989" s="273"/>
      <c r="BQ989" s="273"/>
      <c r="BR989" s="273"/>
      <c r="BS989" s="273"/>
      <c r="BT989" s="273"/>
      <c r="BU989" s="273"/>
      <c r="BV989" s="273"/>
      <c r="BW989" s="273"/>
      <c r="BX989" s="273"/>
      <c r="BY989" s="273"/>
      <c r="BZ989" s="273"/>
      <c r="CA989" s="273"/>
      <c r="CB989" s="273"/>
      <c r="CC989" s="273"/>
      <c r="CD989" s="273"/>
      <c r="CE989" s="273"/>
      <c r="CF989" s="273"/>
      <c r="CG989" s="273"/>
      <c r="CH989" s="273"/>
      <c r="CI989" s="273"/>
      <c r="CJ989" s="273"/>
      <c r="CK989" s="273"/>
      <c r="CL989" s="273"/>
      <c r="CM989" s="273"/>
      <c r="CN989" s="273"/>
      <c r="CO989" s="273"/>
      <c r="CP989" s="273"/>
      <c r="CQ989" s="273"/>
      <c r="CR989" s="273"/>
      <c r="CS989" s="273"/>
      <c r="CT989" s="273"/>
      <c r="CU989" s="274"/>
      <c r="CV989" s="274"/>
      <c r="CW989" s="274"/>
      <c r="CX989" s="274"/>
      <c r="CY989" s="273"/>
      <c r="CZ989" s="273"/>
      <c r="DA989" s="273"/>
      <c r="DB989" s="273"/>
      <c r="DC989" s="273"/>
      <c r="DD989" s="273"/>
      <c r="DE989" s="273"/>
      <c r="DF989" s="273"/>
      <c r="DM989" s="16"/>
      <c r="DN989" s="16"/>
      <c r="DO989" s="17"/>
      <c r="DP989" s="12"/>
      <c r="DQ989" s="12"/>
      <c r="DR989" s="18"/>
      <c r="DS989" s="19"/>
      <c r="DT989" s="19"/>
      <c r="DU989" s="19"/>
      <c r="DV989" s="19"/>
      <c r="DW989" s="19"/>
      <c r="DX989" s="20"/>
      <c r="DY989" s="20"/>
      <c r="DZ989" s="21"/>
      <c r="EA989" s="21"/>
      <c r="EB989" s="21"/>
      <c r="EC989" s="18"/>
      <c r="ED989" s="21"/>
      <c r="EE989" s="21"/>
      <c r="EF989" s="21"/>
      <c r="EG989" s="21"/>
      <c r="EH989" s="21"/>
      <c r="EI989" s="20"/>
      <c r="EJ989" s="16"/>
      <c r="EK989" s="21"/>
      <c r="EL989" s="21"/>
      <c r="EM989" s="21"/>
      <c r="EN989" s="18"/>
      <c r="EO989" s="22"/>
      <c r="EP989" s="22"/>
      <c r="EQ989" s="22"/>
      <c r="ER989" s="22"/>
      <c r="ES989" s="22"/>
      <c r="ET989" s="20"/>
      <c r="EU989" s="23"/>
      <c r="EV989" s="22"/>
      <c r="EW989" s="22"/>
      <c r="EX989" s="22"/>
      <c r="EY989" s="24"/>
      <c r="EZ989" s="25"/>
      <c r="FA989" s="25"/>
      <c r="FB989" s="25"/>
      <c r="FC989" s="25"/>
      <c r="FD989" s="25"/>
    </row>
    <row r="990" spans="1:160" ht="12.4" customHeight="1" x14ac:dyDescent="0.25">
      <c r="A990" s="290"/>
      <c r="B990" s="205"/>
      <c r="H990" s="292"/>
      <c r="M990" s="205"/>
      <c r="N990" s="205"/>
      <c r="O990" s="205"/>
      <c r="P990" s="205"/>
      <c r="Q990" s="271"/>
      <c r="R990" s="227"/>
      <c r="S990" s="205"/>
      <c r="T990" s="205"/>
      <c r="U990" s="227"/>
      <c r="V990" s="227"/>
      <c r="W990" s="227"/>
      <c r="X990" s="227"/>
      <c r="Y990" s="272"/>
      <c r="Z990" s="227"/>
      <c r="AA990" s="273"/>
      <c r="AB990" s="273"/>
      <c r="AC990" s="273"/>
      <c r="AD990" s="273"/>
      <c r="AE990" s="273"/>
      <c r="AF990" s="273"/>
      <c r="AG990" s="273"/>
      <c r="AH990" s="273"/>
      <c r="AI990" s="273"/>
      <c r="AJ990" s="273"/>
      <c r="AK990" s="273"/>
      <c r="AL990" s="273"/>
      <c r="AM990" s="273"/>
      <c r="AN990" s="273"/>
      <c r="AO990" s="273"/>
      <c r="AP990" s="273"/>
      <c r="AQ990" s="273"/>
      <c r="AR990" s="273"/>
      <c r="AS990" s="273"/>
      <c r="AT990" s="273"/>
      <c r="AU990" s="273"/>
      <c r="AV990" s="273"/>
      <c r="AW990" s="273"/>
      <c r="AX990" s="273"/>
      <c r="AY990" s="274"/>
      <c r="AZ990" s="274"/>
      <c r="BA990" s="274"/>
      <c r="BB990" s="274"/>
      <c r="BC990" s="273"/>
      <c r="BD990" s="273"/>
      <c r="BE990" s="273"/>
      <c r="BF990" s="273"/>
      <c r="BG990" s="273"/>
      <c r="BH990" s="273"/>
      <c r="BI990" s="273"/>
      <c r="BJ990" s="273"/>
      <c r="BK990" s="273"/>
      <c r="BL990" s="273"/>
      <c r="BM990" s="273"/>
      <c r="BN990" s="273"/>
      <c r="BO990" s="273"/>
      <c r="BP990" s="273"/>
      <c r="BQ990" s="273"/>
      <c r="BR990" s="273"/>
      <c r="BS990" s="273"/>
      <c r="BT990" s="273"/>
      <c r="BU990" s="273"/>
      <c r="BV990" s="273"/>
      <c r="BW990" s="273"/>
      <c r="BX990" s="273"/>
      <c r="BY990" s="273"/>
      <c r="BZ990" s="273"/>
      <c r="CA990" s="273"/>
      <c r="CB990" s="273"/>
      <c r="CC990" s="273"/>
      <c r="CD990" s="273"/>
      <c r="CE990" s="273"/>
      <c r="CF990" s="273"/>
      <c r="CG990" s="273"/>
      <c r="CH990" s="273"/>
      <c r="CI990" s="273"/>
      <c r="CJ990" s="273"/>
      <c r="CK990" s="273"/>
      <c r="CL990" s="273"/>
      <c r="CM990" s="273"/>
      <c r="CN990" s="273"/>
      <c r="CO990" s="273"/>
      <c r="CP990" s="273"/>
      <c r="CQ990" s="273"/>
      <c r="CR990" s="273"/>
      <c r="CS990" s="273"/>
      <c r="CT990" s="273"/>
      <c r="CU990" s="273"/>
      <c r="CV990" s="273"/>
      <c r="CW990" s="273"/>
      <c r="CX990" s="274"/>
      <c r="CY990" s="273"/>
      <c r="CZ990" s="273"/>
      <c r="DA990" s="273"/>
      <c r="DB990" s="273"/>
      <c r="DC990" s="273"/>
      <c r="DD990" s="273"/>
      <c r="DE990" s="273"/>
      <c r="DF990" s="273"/>
      <c r="DM990" s="16"/>
      <c r="DN990" s="16"/>
      <c r="DO990" s="17"/>
      <c r="DP990" s="12"/>
      <c r="DQ990" s="12"/>
      <c r="DR990" s="18"/>
      <c r="DS990" s="19"/>
      <c r="DT990" s="19"/>
      <c r="DU990" s="19"/>
      <c r="DV990" s="19"/>
      <c r="DW990" s="19"/>
      <c r="DX990" s="20"/>
      <c r="DY990" s="20"/>
      <c r="DZ990" s="21"/>
      <c r="EA990" s="21"/>
      <c r="EB990" s="21"/>
      <c r="EC990" s="18"/>
      <c r="ED990" s="21"/>
      <c r="EE990" s="21"/>
      <c r="EF990" s="21"/>
      <c r="EG990" s="21"/>
      <c r="EH990" s="21"/>
      <c r="EI990" s="20"/>
      <c r="EJ990" s="16"/>
      <c r="EK990" s="21"/>
      <c r="EL990" s="21"/>
      <c r="EM990" s="21"/>
      <c r="EN990" s="18"/>
      <c r="EO990" s="22"/>
      <c r="EP990" s="22"/>
      <c r="EQ990" s="22"/>
      <c r="ER990" s="22"/>
      <c r="ES990" s="22"/>
      <c r="ET990" s="20"/>
      <c r="EU990" s="23"/>
      <c r="EV990" s="22"/>
      <c r="EW990" s="22"/>
      <c r="EX990" s="22"/>
      <c r="EY990" s="24"/>
      <c r="EZ990" s="25"/>
      <c r="FA990" s="25"/>
      <c r="FB990" s="25"/>
      <c r="FC990" s="25"/>
      <c r="FD990" s="25"/>
    </row>
    <row r="991" spans="1:160" ht="12.4" customHeight="1" x14ac:dyDescent="0.25">
      <c r="A991" s="290"/>
      <c r="B991" s="205"/>
      <c r="H991" s="292"/>
      <c r="M991" s="205"/>
      <c r="N991" s="205"/>
      <c r="O991" s="205"/>
      <c r="P991" s="205"/>
      <c r="Q991" s="271"/>
      <c r="R991" s="227"/>
      <c r="S991" s="205"/>
      <c r="T991" s="205"/>
      <c r="U991" s="227"/>
      <c r="V991" s="227"/>
      <c r="W991" s="227"/>
      <c r="X991" s="272"/>
      <c r="Y991" s="272"/>
      <c r="Z991" s="227"/>
      <c r="AA991" s="273"/>
      <c r="AB991" s="273"/>
      <c r="AC991" s="273"/>
      <c r="AD991" s="273"/>
      <c r="AE991" s="273"/>
      <c r="AF991" s="273"/>
      <c r="AG991" s="273"/>
      <c r="AH991" s="273"/>
      <c r="AI991" s="273"/>
      <c r="AJ991" s="273"/>
      <c r="AK991" s="273"/>
      <c r="AL991" s="273"/>
      <c r="AM991" s="273"/>
      <c r="AN991" s="273"/>
      <c r="AO991" s="273"/>
      <c r="AP991" s="273"/>
      <c r="AQ991" s="273"/>
      <c r="AR991" s="273"/>
      <c r="AS991" s="273"/>
      <c r="AT991" s="273"/>
      <c r="AU991" s="273"/>
      <c r="AV991" s="273"/>
      <c r="AW991" s="273"/>
      <c r="AX991" s="273"/>
      <c r="AY991" s="274"/>
      <c r="AZ991" s="274"/>
      <c r="BA991" s="274"/>
      <c r="BB991" s="274"/>
      <c r="BC991" s="273"/>
      <c r="BD991" s="273"/>
      <c r="BE991" s="273"/>
      <c r="BF991" s="273"/>
      <c r="BG991" s="273"/>
      <c r="BH991" s="273"/>
      <c r="BI991" s="273"/>
      <c r="BJ991" s="273"/>
      <c r="BK991" s="273"/>
      <c r="BL991" s="273"/>
      <c r="BM991" s="273"/>
      <c r="BN991" s="273"/>
      <c r="BO991" s="273"/>
      <c r="BP991" s="273"/>
      <c r="BQ991" s="273"/>
      <c r="BR991" s="273"/>
      <c r="BS991" s="273"/>
      <c r="BT991" s="273"/>
      <c r="BU991" s="273"/>
      <c r="BV991" s="273"/>
      <c r="BW991" s="273"/>
      <c r="BX991" s="273"/>
      <c r="BY991" s="273"/>
      <c r="BZ991" s="273"/>
      <c r="CA991" s="273"/>
      <c r="CB991" s="273"/>
      <c r="CC991" s="273"/>
      <c r="CD991" s="273"/>
      <c r="CE991" s="273"/>
      <c r="CF991" s="273"/>
      <c r="CG991" s="273"/>
      <c r="CH991" s="273"/>
      <c r="CI991" s="273"/>
      <c r="CJ991" s="273"/>
      <c r="CK991" s="273"/>
      <c r="CL991" s="273"/>
      <c r="CM991" s="273"/>
      <c r="CN991" s="273"/>
      <c r="CO991" s="273"/>
      <c r="CP991" s="273"/>
      <c r="CQ991" s="273"/>
      <c r="CR991" s="273"/>
      <c r="CS991" s="273"/>
      <c r="CT991" s="273"/>
      <c r="CU991" s="273"/>
      <c r="CV991" s="274"/>
      <c r="CW991" s="274"/>
      <c r="CX991" s="274"/>
      <c r="CY991" s="273"/>
      <c r="CZ991" s="273"/>
      <c r="DA991" s="273"/>
      <c r="DB991" s="273"/>
      <c r="DC991" s="273"/>
      <c r="DD991" s="273"/>
      <c r="DE991" s="273"/>
      <c r="DF991" s="273"/>
      <c r="DM991" s="16"/>
      <c r="DN991" s="16"/>
      <c r="DO991" s="17"/>
      <c r="DP991" s="12"/>
      <c r="DQ991" s="12"/>
      <c r="DR991" s="18"/>
      <c r="DS991" s="19"/>
      <c r="DT991" s="19"/>
      <c r="DU991" s="19"/>
      <c r="DV991" s="19"/>
      <c r="DW991" s="19"/>
      <c r="DX991" s="20"/>
      <c r="DY991" s="20"/>
      <c r="DZ991" s="21"/>
      <c r="EA991" s="21"/>
      <c r="EB991" s="21"/>
      <c r="EC991" s="18"/>
      <c r="ED991" s="21"/>
      <c r="EE991" s="21"/>
      <c r="EF991" s="21"/>
      <c r="EG991" s="21"/>
      <c r="EH991" s="21"/>
      <c r="EI991" s="20"/>
      <c r="EJ991" s="16"/>
      <c r="EK991" s="21"/>
      <c r="EL991" s="21"/>
      <c r="EM991" s="21"/>
      <c r="EN991" s="18"/>
      <c r="EO991" s="22"/>
      <c r="EP991" s="22"/>
      <c r="EQ991" s="22"/>
      <c r="ER991" s="22"/>
      <c r="ES991" s="22"/>
      <c r="ET991" s="20"/>
      <c r="EU991" s="23"/>
      <c r="EV991" s="22"/>
      <c r="EW991" s="22"/>
      <c r="EX991" s="22"/>
      <c r="EY991" s="24"/>
      <c r="EZ991" s="25"/>
      <c r="FA991" s="25"/>
      <c r="FB991" s="25"/>
      <c r="FC991" s="25"/>
      <c r="FD991" s="25"/>
    </row>
    <row r="992" spans="1:160" ht="12.4" customHeight="1" x14ac:dyDescent="0.25">
      <c r="A992" s="290"/>
      <c r="B992" s="205"/>
      <c r="H992" s="292"/>
      <c r="M992" s="205"/>
      <c r="N992" s="205"/>
      <c r="O992" s="205"/>
      <c r="P992" s="205"/>
      <c r="Q992" s="271"/>
      <c r="R992" s="227"/>
      <c r="S992" s="205"/>
      <c r="T992" s="205"/>
      <c r="U992" s="227"/>
      <c r="V992" s="227"/>
      <c r="W992" s="227"/>
      <c r="X992" s="227"/>
      <c r="Y992" s="272"/>
      <c r="Z992" s="227"/>
      <c r="AA992" s="273"/>
      <c r="AB992" s="273"/>
      <c r="AC992" s="273"/>
      <c r="AD992" s="274"/>
      <c r="AE992" s="273"/>
      <c r="AF992" s="274"/>
      <c r="AG992" s="274"/>
      <c r="AH992" s="274"/>
      <c r="AI992" s="274"/>
      <c r="AJ992" s="274"/>
      <c r="AK992" s="274"/>
      <c r="AL992" s="274"/>
      <c r="AM992" s="273"/>
      <c r="AN992" s="274"/>
      <c r="AO992" s="274"/>
      <c r="AP992" s="274"/>
      <c r="AQ992" s="273"/>
      <c r="AR992" s="273"/>
      <c r="AS992" s="273"/>
      <c r="AT992" s="274"/>
      <c r="AU992" s="273"/>
      <c r="AV992" s="274"/>
      <c r="AW992" s="274"/>
      <c r="AX992" s="274"/>
      <c r="AY992" s="273"/>
      <c r="AZ992" s="273"/>
      <c r="BA992" s="273"/>
      <c r="BB992" s="273"/>
      <c r="BC992" s="273"/>
      <c r="BD992" s="273"/>
      <c r="BE992" s="273"/>
      <c r="BF992" s="273"/>
      <c r="BG992" s="273"/>
      <c r="BH992" s="273"/>
      <c r="BI992" s="273"/>
      <c r="BJ992" s="273"/>
      <c r="BK992" s="273"/>
      <c r="BL992" s="273"/>
      <c r="BM992" s="273"/>
      <c r="BN992" s="273"/>
      <c r="BO992" s="273"/>
      <c r="BP992" s="273"/>
      <c r="BQ992" s="273"/>
      <c r="BR992" s="273"/>
      <c r="BS992" s="273"/>
      <c r="BT992" s="273"/>
      <c r="BU992" s="273"/>
      <c r="BV992" s="273"/>
      <c r="BW992" s="273"/>
      <c r="BX992" s="273"/>
      <c r="BY992" s="273"/>
      <c r="BZ992" s="273"/>
      <c r="CA992" s="273"/>
      <c r="CB992" s="273"/>
      <c r="CC992" s="273"/>
      <c r="CD992" s="273"/>
      <c r="CE992" s="273"/>
      <c r="CF992" s="274"/>
      <c r="CG992" s="273"/>
      <c r="CH992" s="273"/>
      <c r="CI992" s="273"/>
      <c r="CJ992" s="273"/>
      <c r="CK992" s="273"/>
      <c r="CL992" s="273"/>
      <c r="CM992" s="273"/>
      <c r="CN992" s="273"/>
      <c r="CO992" s="273"/>
      <c r="CP992" s="273"/>
      <c r="CQ992" s="273"/>
      <c r="CR992" s="273"/>
      <c r="CS992" s="273"/>
      <c r="CT992" s="273"/>
      <c r="CU992" s="274"/>
      <c r="CV992" s="274"/>
      <c r="CW992" s="273"/>
      <c r="CX992" s="273"/>
      <c r="CY992" s="273"/>
      <c r="CZ992" s="273"/>
      <c r="DA992" s="273"/>
      <c r="DB992" s="273"/>
      <c r="DC992" s="273"/>
      <c r="DD992" s="273"/>
      <c r="DE992" s="273"/>
      <c r="DF992" s="273"/>
      <c r="DM992" s="16"/>
      <c r="DN992" s="16"/>
      <c r="DO992" s="17"/>
      <c r="DP992" s="12"/>
      <c r="DQ992" s="12"/>
      <c r="DR992" s="18"/>
      <c r="DS992" s="19"/>
      <c r="DT992" s="19"/>
      <c r="DU992" s="19"/>
      <c r="DV992" s="19"/>
      <c r="DW992" s="19"/>
      <c r="DX992" s="20"/>
      <c r="DY992" s="20"/>
      <c r="DZ992" s="21"/>
      <c r="EA992" s="21"/>
      <c r="EB992" s="21"/>
      <c r="EC992" s="18"/>
      <c r="ED992" s="21"/>
      <c r="EE992" s="21"/>
      <c r="EF992" s="21"/>
      <c r="EG992" s="21"/>
      <c r="EH992" s="21"/>
      <c r="EI992" s="20"/>
      <c r="EJ992" s="16"/>
      <c r="EK992" s="21"/>
      <c r="EL992" s="21"/>
      <c r="EM992" s="21"/>
      <c r="EN992" s="18"/>
      <c r="EO992" s="22"/>
      <c r="EP992" s="22"/>
      <c r="EQ992" s="22"/>
      <c r="ER992" s="22"/>
      <c r="ES992" s="22"/>
      <c r="ET992" s="20"/>
      <c r="EU992" s="23"/>
      <c r="EV992" s="22"/>
      <c r="EW992" s="22"/>
      <c r="EX992" s="22"/>
      <c r="EY992" s="24"/>
      <c r="EZ992" s="25"/>
      <c r="FA992" s="25"/>
      <c r="FB992" s="25"/>
      <c r="FC992" s="25"/>
      <c r="FD992" s="25"/>
    </row>
    <row r="993" spans="1:160" ht="12.4" customHeight="1" x14ac:dyDescent="0.25">
      <c r="A993" s="290"/>
      <c r="B993" s="205"/>
      <c r="H993" s="292"/>
      <c r="M993" s="205"/>
      <c r="N993" s="205"/>
      <c r="O993" s="205"/>
      <c r="P993" s="271"/>
      <c r="Q993" s="271"/>
      <c r="R993" s="227"/>
      <c r="S993" s="205"/>
      <c r="T993" s="205"/>
      <c r="U993" s="227"/>
      <c r="V993" s="227"/>
      <c r="W993" s="227"/>
      <c r="X993" s="272"/>
      <c r="Y993" s="272"/>
      <c r="Z993" s="227"/>
      <c r="AA993" s="273"/>
      <c r="AB993" s="273"/>
      <c r="AC993" s="273"/>
      <c r="AD993" s="274"/>
      <c r="AE993" s="273"/>
      <c r="AF993" s="273"/>
      <c r="AG993" s="273"/>
      <c r="AH993" s="274"/>
      <c r="AI993" s="273"/>
      <c r="AJ993" s="273"/>
      <c r="AK993" s="273"/>
      <c r="AL993" s="274"/>
      <c r="AM993" s="273"/>
      <c r="AN993" s="273"/>
      <c r="AO993" s="273"/>
      <c r="AP993" s="274"/>
      <c r="AQ993" s="273"/>
      <c r="AR993" s="273"/>
      <c r="AS993" s="273"/>
      <c r="AT993" s="274"/>
      <c r="AU993" s="273"/>
      <c r="AV993" s="273"/>
      <c r="AW993" s="273"/>
      <c r="AX993" s="274"/>
      <c r="AY993" s="274"/>
      <c r="AZ993" s="274"/>
      <c r="BA993" s="274"/>
      <c r="BB993" s="274"/>
      <c r="BC993" s="273"/>
      <c r="BD993" s="273"/>
      <c r="BE993" s="273"/>
      <c r="BF993" s="274"/>
      <c r="BG993" s="273"/>
      <c r="BH993" s="273"/>
      <c r="BI993" s="273"/>
      <c r="BJ993" s="274"/>
      <c r="BK993" s="273"/>
      <c r="BL993" s="273"/>
      <c r="BM993" s="273"/>
      <c r="BN993" s="274"/>
      <c r="BO993" s="273"/>
      <c r="BP993" s="273"/>
      <c r="BQ993" s="273"/>
      <c r="BR993" s="274"/>
      <c r="BS993" s="273"/>
      <c r="BT993" s="273"/>
      <c r="BU993" s="273"/>
      <c r="BV993" s="274"/>
      <c r="BW993" s="273"/>
      <c r="BX993" s="273"/>
      <c r="BY993" s="273"/>
      <c r="BZ993" s="274"/>
      <c r="CA993" s="273"/>
      <c r="CB993" s="273"/>
      <c r="CC993" s="273"/>
      <c r="CD993" s="274"/>
      <c r="CE993" s="273"/>
      <c r="CF993" s="273"/>
      <c r="CG993" s="273"/>
      <c r="CH993" s="274"/>
      <c r="CI993" s="274"/>
      <c r="CJ993" s="274"/>
      <c r="CK993" s="274"/>
      <c r="CL993" s="274"/>
      <c r="CM993" s="273"/>
      <c r="CN993" s="273"/>
      <c r="CO993" s="273"/>
      <c r="CP993" s="274"/>
      <c r="CQ993" s="273"/>
      <c r="CR993" s="273"/>
      <c r="CS993" s="273"/>
      <c r="CT993" s="274"/>
      <c r="CU993" s="273"/>
      <c r="CV993" s="273"/>
      <c r="CW993" s="273"/>
      <c r="CX993" s="274"/>
      <c r="CY993" s="273"/>
      <c r="CZ993" s="273"/>
      <c r="DA993" s="273"/>
      <c r="DB993" s="274"/>
      <c r="DC993" s="273"/>
      <c r="DD993" s="273"/>
      <c r="DE993" s="273"/>
      <c r="DF993" s="274"/>
      <c r="DM993" s="16"/>
      <c r="DN993" s="16"/>
      <c r="DO993" s="17"/>
      <c r="DP993" s="12"/>
      <c r="DQ993" s="12"/>
      <c r="DR993" s="18"/>
      <c r="DS993" s="19"/>
      <c r="DT993" s="19"/>
      <c r="DU993" s="19"/>
      <c r="DV993" s="19"/>
      <c r="DW993" s="19"/>
      <c r="DX993" s="20"/>
      <c r="DY993" s="20"/>
      <c r="DZ993" s="21"/>
      <c r="EA993" s="21"/>
      <c r="EB993" s="21"/>
      <c r="EC993" s="18"/>
      <c r="ED993" s="21"/>
      <c r="EE993" s="21"/>
      <c r="EF993" s="21"/>
      <c r="EG993" s="21"/>
      <c r="EH993" s="21"/>
      <c r="EI993" s="20"/>
      <c r="EJ993" s="16"/>
      <c r="EK993" s="21"/>
      <c r="EL993" s="21"/>
      <c r="EM993" s="21"/>
      <c r="EN993" s="18"/>
      <c r="EO993" s="22"/>
      <c r="EP993" s="22"/>
      <c r="EQ993" s="22"/>
      <c r="ER993" s="22"/>
      <c r="ES993" s="22"/>
      <c r="ET993" s="20"/>
      <c r="EU993" s="23"/>
      <c r="EV993" s="22"/>
      <c r="EW993" s="22"/>
      <c r="EX993" s="22"/>
      <c r="EY993" s="24"/>
      <c r="EZ993" s="25"/>
      <c r="FA993" s="25"/>
      <c r="FB993" s="25"/>
      <c r="FC993" s="25"/>
      <c r="FD993" s="25"/>
    </row>
    <row r="994" spans="1:160" ht="12.4" customHeight="1" x14ac:dyDescent="0.25">
      <c r="A994" s="290"/>
      <c r="B994" s="205"/>
      <c r="H994" s="292"/>
      <c r="M994" s="205"/>
      <c r="N994" s="205"/>
      <c r="O994" s="205"/>
      <c r="P994" s="271"/>
      <c r="Q994" s="271"/>
      <c r="R994" s="227"/>
      <c r="S994" s="205"/>
      <c r="T994" s="205"/>
      <c r="U994" s="227"/>
      <c r="V994" s="227"/>
      <c r="W994" s="227"/>
      <c r="X994" s="272"/>
      <c r="Y994" s="272"/>
      <c r="Z994" s="227"/>
      <c r="AA994" s="273"/>
      <c r="AB994" s="273"/>
      <c r="AC994" s="274"/>
      <c r="AD994" s="274"/>
      <c r="AE994" s="273"/>
      <c r="AF994" s="273"/>
      <c r="AG994" s="274"/>
      <c r="AH994" s="274"/>
      <c r="AI994" s="273"/>
      <c r="AJ994" s="273"/>
      <c r="AK994" s="274"/>
      <c r="AL994" s="274"/>
      <c r="AM994" s="273"/>
      <c r="AN994" s="273"/>
      <c r="AO994" s="274"/>
      <c r="AP994" s="274"/>
      <c r="AQ994" s="273"/>
      <c r="AR994" s="273"/>
      <c r="AS994" s="274"/>
      <c r="AT994" s="274"/>
      <c r="AU994" s="273"/>
      <c r="AV994" s="273"/>
      <c r="AW994" s="274"/>
      <c r="AX994" s="274"/>
      <c r="AY994" s="274"/>
      <c r="AZ994" s="274"/>
      <c r="BA994" s="274"/>
      <c r="BB994" s="274"/>
      <c r="BC994" s="273"/>
      <c r="BD994" s="273"/>
      <c r="BE994" s="274"/>
      <c r="BF994" s="274"/>
      <c r="BG994" s="273"/>
      <c r="BH994" s="273"/>
      <c r="BI994" s="274"/>
      <c r="BJ994" s="274"/>
      <c r="BK994" s="273"/>
      <c r="BL994" s="273"/>
      <c r="BM994" s="274"/>
      <c r="BN994" s="274"/>
      <c r="BO994" s="273"/>
      <c r="BP994" s="273"/>
      <c r="BQ994" s="274"/>
      <c r="BR994" s="274"/>
      <c r="BS994" s="273"/>
      <c r="BT994" s="273"/>
      <c r="BU994" s="274"/>
      <c r="BV994" s="274"/>
      <c r="BW994" s="273"/>
      <c r="BX994" s="273"/>
      <c r="BY994" s="274"/>
      <c r="BZ994" s="274"/>
      <c r="CA994" s="273"/>
      <c r="CB994" s="273"/>
      <c r="CC994" s="274"/>
      <c r="CD994" s="274"/>
      <c r="CE994" s="273"/>
      <c r="CF994" s="273"/>
      <c r="CG994" s="274"/>
      <c r="CH994" s="274"/>
      <c r="CI994" s="273"/>
      <c r="CJ994" s="273"/>
      <c r="CK994" s="274"/>
      <c r="CL994" s="274"/>
      <c r="CM994" s="273"/>
      <c r="CN994" s="273"/>
      <c r="CO994" s="274"/>
      <c r="CP994" s="274"/>
      <c r="CQ994" s="273"/>
      <c r="CR994" s="273"/>
      <c r="CS994" s="274"/>
      <c r="CT994" s="274"/>
      <c r="CU994" s="274"/>
      <c r="CV994" s="274"/>
      <c r="CW994" s="274"/>
      <c r="CX994" s="274"/>
      <c r="CY994" s="273"/>
      <c r="CZ994" s="273"/>
      <c r="DA994" s="274"/>
      <c r="DB994" s="274"/>
      <c r="DC994" s="273"/>
      <c r="DD994" s="273"/>
      <c r="DE994" s="274"/>
      <c r="DF994" s="274"/>
      <c r="DM994" s="16"/>
      <c r="DN994" s="16"/>
      <c r="DO994" s="17"/>
      <c r="DP994" s="12"/>
      <c r="DQ994" s="12"/>
      <c r="DR994" s="18"/>
      <c r="DS994" s="19"/>
      <c r="DT994" s="19"/>
      <c r="DU994" s="19"/>
      <c r="DV994" s="19"/>
      <c r="DW994" s="19"/>
      <c r="DX994" s="20"/>
      <c r="DY994" s="20"/>
      <c r="DZ994" s="21"/>
      <c r="EA994" s="21"/>
      <c r="EB994" s="21"/>
      <c r="EC994" s="18"/>
      <c r="ED994" s="21"/>
      <c r="EE994" s="21"/>
      <c r="EF994" s="21"/>
      <c r="EG994" s="21"/>
      <c r="EH994" s="21"/>
      <c r="EI994" s="20"/>
      <c r="EJ994" s="16"/>
      <c r="EK994" s="21"/>
      <c r="EL994" s="21"/>
      <c r="EM994" s="21"/>
      <c r="EN994" s="18"/>
      <c r="EO994" s="22"/>
      <c r="EP994" s="22"/>
      <c r="EQ994" s="22"/>
      <c r="ER994" s="22"/>
      <c r="ES994" s="22"/>
      <c r="ET994" s="20"/>
      <c r="EU994" s="23"/>
      <c r="EV994" s="22"/>
      <c r="EW994" s="22"/>
      <c r="EX994" s="22"/>
      <c r="EY994" s="24"/>
      <c r="EZ994" s="25"/>
      <c r="FA994" s="25"/>
      <c r="FB994" s="25"/>
      <c r="FC994" s="25"/>
      <c r="FD994" s="25"/>
    </row>
    <row r="995" spans="1:160" ht="12.4" customHeight="1" x14ac:dyDescent="0.25">
      <c r="A995" s="290"/>
      <c r="B995" s="205"/>
      <c r="H995" s="292"/>
      <c r="M995" s="205"/>
      <c r="N995" s="205"/>
      <c r="O995" s="205"/>
      <c r="P995" s="205"/>
      <c r="Q995" s="271"/>
      <c r="R995" s="227"/>
      <c r="S995" s="205"/>
      <c r="T995" s="205"/>
      <c r="U995" s="227"/>
      <c r="V995" s="227"/>
      <c r="W995" s="227"/>
      <c r="X995" s="272"/>
      <c r="Y995" s="272"/>
      <c r="Z995" s="227"/>
      <c r="AA995" s="273"/>
      <c r="AB995" s="273"/>
      <c r="AC995" s="273"/>
      <c r="AD995" s="273"/>
      <c r="AE995" s="273"/>
      <c r="AF995" s="273"/>
      <c r="AG995" s="273"/>
      <c r="AH995" s="273"/>
      <c r="AI995" s="273"/>
      <c r="AJ995" s="273"/>
      <c r="AK995" s="273"/>
      <c r="AL995" s="273"/>
      <c r="AM995" s="273"/>
      <c r="AN995" s="273"/>
      <c r="AO995" s="273"/>
      <c r="AP995" s="273"/>
      <c r="AQ995" s="273"/>
      <c r="AR995" s="273"/>
      <c r="AS995" s="273"/>
      <c r="AT995" s="273"/>
      <c r="AU995" s="273"/>
      <c r="AV995" s="273"/>
      <c r="AW995" s="273"/>
      <c r="AX995" s="273"/>
      <c r="AY995" s="274"/>
      <c r="AZ995" s="274"/>
      <c r="BA995" s="274"/>
      <c r="BB995" s="274"/>
      <c r="BC995" s="273"/>
      <c r="BD995" s="273"/>
      <c r="BE995" s="273"/>
      <c r="BF995" s="273"/>
      <c r="BG995" s="273"/>
      <c r="BH995" s="273"/>
      <c r="BI995" s="273"/>
      <c r="BJ995" s="273"/>
      <c r="BK995" s="273"/>
      <c r="BL995" s="273"/>
      <c r="BM995" s="273"/>
      <c r="BN995" s="273"/>
      <c r="BO995" s="273"/>
      <c r="BP995" s="273"/>
      <c r="BQ995" s="273"/>
      <c r="BR995" s="273"/>
      <c r="BS995" s="273"/>
      <c r="BT995" s="273"/>
      <c r="BU995" s="273"/>
      <c r="BV995" s="273"/>
      <c r="BW995" s="273"/>
      <c r="BX995" s="273"/>
      <c r="BY995" s="273"/>
      <c r="BZ995" s="273"/>
      <c r="CA995" s="273"/>
      <c r="CB995" s="273"/>
      <c r="CC995" s="273"/>
      <c r="CD995" s="273"/>
      <c r="CE995" s="273"/>
      <c r="CF995" s="273"/>
      <c r="CG995" s="273"/>
      <c r="CH995" s="273"/>
      <c r="CI995" s="273"/>
      <c r="CJ995" s="273"/>
      <c r="CK995" s="273"/>
      <c r="CL995" s="273"/>
      <c r="CM995" s="273"/>
      <c r="CN995" s="273"/>
      <c r="CO995" s="273"/>
      <c r="CP995" s="273"/>
      <c r="CQ995" s="273"/>
      <c r="CR995" s="273"/>
      <c r="CS995" s="273"/>
      <c r="CT995" s="273"/>
      <c r="CU995" s="274"/>
      <c r="CV995" s="274"/>
      <c r="CW995" s="274"/>
      <c r="CX995" s="274"/>
      <c r="CY995" s="273"/>
      <c r="CZ995" s="273"/>
      <c r="DA995" s="273"/>
      <c r="DB995" s="273"/>
      <c r="DC995" s="273"/>
      <c r="DD995" s="273"/>
      <c r="DE995" s="273"/>
      <c r="DF995" s="273"/>
      <c r="DM995" s="16"/>
      <c r="DN995" s="16"/>
      <c r="DO995" s="17"/>
      <c r="DP995" s="12"/>
      <c r="DQ995" s="12"/>
      <c r="DR995" s="18"/>
      <c r="DS995" s="19"/>
      <c r="DT995" s="19"/>
      <c r="DU995" s="19"/>
      <c r="DV995" s="19"/>
      <c r="DW995" s="19"/>
      <c r="DX995" s="20"/>
      <c r="DY995" s="20"/>
      <c r="DZ995" s="21"/>
      <c r="EA995" s="21"/>
      <c r="EB995" s="21"/>
      <c r="EC995" s="18"/>
      <c r="ED995" s="21"/>
      <c r="EE995" s="21"/>
      <c r="EF995" s="21"/>
      <c r="EG995" s="21"/>
      <c r="EH995" s="21"/>
      <c r="EI995" s="20"/>
      <c r="EJ995" s="16"/>
      <c r="EK995" s="21"/>
      <c r="EL995" s="21"/>
      <c r="EM995" s="21"/>
      <c r="EN995" s="18"/>
      <c r="EO995" s="22"/>
      <c r="EP995" s="22"/>
      <c r="EQ995" s="22"/>
      <c r="ER995" s="22"/>
      <c r="ES995" s="22"/>
      <c r="ET995" s="20"/>
      <c r="EU995" s="23"/>
      <c r="EV995" s="22"/>
      <c r="EW995" s="22"/>
      <c r="EX995" s="22"/>
      <c r="EY995" s="24"/>
      <c r="EZ995" s="25"/>
      <c r="FA995" s="25"/>
      <c r="FB995" s="25"/>
      <c r="FC995" s="25"/>
      <c r="FD995" s="25"/>
    </row>
    <row r="996" spans="1:160" ht="12.4" customHeight="1" x14ac:dyDescent="0.2">
      <c r="A996" s="290"/>
      <c r="B996" s="205"/>
      <c r="H996" s="292"/>
      <c r="M996" s="205"/>
      <c r="N996" s="205"/>
      <c r="O996" s="205"/>
      <c r="P996" s="205"/>
      <c r="Q996" s="271"/>
      <c r="R996" s="227"/>
      <c r="S996" s="205"/>
      <c r="T996" s="205"/>
      <c r="U996" s="227"/>
      <c r="V996" s="227"/>
      <c r="W996" s="227"/>
      <c r="X996" s="227"/>
      <c r="Y996" s="227"/>
      <c r="Z996" s="227"/>
      <c r="AA996" s="273"/>
      <c r="AB996" s="273"/>
      <c r="AC996" s="273"/>
      <c r="AD996" s="273"/>
      <c r="AE996" s="273"/>
      <c r="AF996" s="273"/>
      <c r="AG996" s="273"/>
      <c r="AH996" s="273"/>
      <c r="AI996" s="274"/>
      <c r="AJ996" s="274"/>
      <c r="AK996" s="274"/>
      <c r="AL996" s="274"/>
      <c r="AM996" s="273"/>
      <c r="AN996" s="273"/>
      <c r="AO996" s="273"/>
      <c r="AP996" s="273"/>
      <c r="AQ996" s="273"/>
      <c r="AR996" s="273"/>
      <c r="AS996" s="273"/>
      <c r="AT996" s="273"/>
      <c r="AU996" s="273"/>
      <c r="AV996" s="273"/>
      <c r="AW996" s="273"/>
      <c r="AX996" s="273"/>
      <c r="AY996" s="273"/>
      <c r="AZ996" s="273"/>
      <c r="BA996" s="273"/>
      <c r="BB996" s="273"/>
      <c r="BC996" s="273"/>
      <c r="BD996" s="273"/>
      <c r="BE996" s="273"/>
      <c r="BF996" s="273"/>
      <c r="BG996" s="273"/>
      <c r="BH996" s="273"/>
      <c r="BI996" s="273"/>
      <c r="BJ996" s="273"/>
      <c r="BK996" s="273"/>
      <c r="BL996" s="273"/>
      <c r="BM996" s="273"/>
      <c r="BN996" s="273"/>
      <c r="BO996" s="273"/>
      <c r="BP996" s="273"/>
      <c r="BQ996" s="273"/>
      <c r="BR996" s="273"/>
      <c r="BS996" s="273"/>
      <c r="BT996" s="273"/>
      <c r="BU996" s="273"/>
      <c r="BV996" s="273"/>
      <c r="BW996" s="273"/>
      <c r="BX996" s="273"/>
      <c r="BY996" s="273"/>
      <c r="BZ996" s="273"/>
      <c r="CA996" s="273"/>
      <c r="CB996" s="273"/>
      <c r="CC996" s="273"/>
      <c r="CD996" s="273"/>
      <c r="CE996" s="273"/>
      <c r="CF996" s="273"/>
      <c r="CG996" s="273"/>
      <c r="CH996" s="273"/>
      <c r="CI996" s="273"/>
      <c r="CJ996" s="273"/>
      <c r="CK996" s="273"/>
      <c r="CL996" s="273"/>
      <c r="CM996" s="273"/>
      <c r="CN996" s="273"/>
      <c r="CO996" s="273"/>
      <c r="CP996" s="273"/>
      <c r="CQ996" s="273"/>
      <c r="CR996" s="273"/>
      <c r="CS996" s="273"/>
      <c r="CT996" s="273"/>
      <c r="CU996" s="273"/>
      <c r="CV996" s="273"/>
      <c r="CW996" s="273"/>
      <c r="CX996" s="274"/>
      <c r="CY996" s="273"/>
      <c r="CZ996" s="273"/>
      <c r="DA996" s="273"/>
      <c r="DB996" s="273"/>
      <c r="DC996" s="273"/>
      <c r="DD996" s="273"/>
      <c r="DE996" s="273"/>
      <c r="DF996" s="273"/>
      <c r="DM996" s="16"/>
      <c r="DN996" s="16"/>
      <c r="DO996" s="17"/>
      <c r="DP996" s="12"/>
      <c r="DQ996" s="12"/>
      <c r="DR996" s="18"/>
      <c r="DS996" s="19"/>
      <c r="DT996" s="19"/>
      <c r="DU996" s="19"/>
      <c r="DV996" s="19"/>
      <c r="DW996" s="19"/>
      <c r="DX996" s="20"/>
      <c r="DY996" s="20"/>
      <c r="DZ996" s="21"/>
      <c r="EA996" s="21"/>
      <c r="EB996" s="21"/>
      <c r="EC996" s="18"/>
      <c r="ED996" s="21"/>
      <c r="EE996" s="21"/>
      <c r="EF996" s="21"/>
      <c r="EG996" s="21"/>
      <c r="EH996" s="21"/>
      <c r="EI996" s="20"/>
      <c r="EJ996" s="16"/>
      <c r="EK996" s="21"/>
      <c r="EL996" s="21"/>
      <c r="EM996" s="21"/>
      <c r="EN996" s="18"/>
      <c r="EO996" s="22"/>
      <c r="EP996" s="22"/>
      <c r="EQ996" s="22"/>
      <c r="ER996" s="22"/>
      <c r="ES996" s="22"/>
      <c r="ET996" s="20"/>
      <c r="EU996" s="23"/>
      <c r="EV996" s="22"/>
      <c r="EW996" s="22"/>
      <c r="EX996" s="22"/>
      <c r="EY996" s="24"/>
      <c r="EZ996" s="25"/>
      <c r="FA996" s="25"/>
      <c r="FB996" s="25"/>
      <c r="FC996" s="25"/>
      <c r="FD996" s="25"/>
    </row>
    <row r="997" spans="1:160" ht="12.4" customHeight="1" x14ac:dyDescent="0.25">
      <c r="A997" s="290"/>
      <c r="B997" s="205"/>
      <c r="H997" s="292"/>
      <c r="M997" s="205"/>
      <c r="N997" s="205"/>
      <c r="O997" s="205"/>
      <c r="P997" s="205"/>
      <c r="Q997" s="271"/>
      <c r="R997" s="227"/>
      <c r="S997" s="205"/>
      <c r="T997" s="205"/>
      <c r="U997" s="227"/>
      <c r="V997" s="227"/>
      <c r="W997" s="227"/>
      <c r="X997" s="272"/>
      <c r="Y997" s="272"/>
      <c r="Z997" s="227"/>
      <c r="AA997" s="273"/>
      <c r="AB997" s="273"/>
      <c r="AC997" s="273"/>
      <c r="AD997" s="273"/>
      <c r="AE997" s="273"/>
      <c r="AF997" s="273"/>
      <c r="AG997" s="273"/>
      <c r="AH997" s="273"/>
      <c r="AI997" s="274"/>
      <c r="AJ997" s="274"/>
      <c r="AK997" s="274"/>
      <c r="AL997" s="274"/>
      <c r="AM997" s="273"/>
      <c r="AN997" s="273"/>
      <c r="AO997" s="273"/>
      <c r="AP997" s="273"/>
      <c r="AQ997" s="274"/>
      <c r="AR997" s="274"/>
      <c r="AS997" s="274"/>
      <c r="AT997" s="274"/>
      <c r="AU997" s="273"/>
      <c r="AV997" s="273"/>
      <c r="AW997" s="273"/>
      <c r="AX997" s="273"/>
      <c r="AY997" s="273"/>
      <c r="AZ997" s="273"/>
      <c r="BA997" s="273"/>
      <c r="BB997" s="273"/>
      <c r="BC997" s="273"/>
      <c r="BD997" s="273"/>
      <c r="BE997" s="273"/>
      <c r="BF997" s="273"/>
      <c r="BG997" s="273"/>
      <c r="BH997" s="273"/>
      <c r="BI997" s="273"/>
      <c r="BJ997" s="273"/>
      <c r="BK997" s="273"/>
      <c r="BL997" s="273"/>
      <c r="BM997" s="273"/>
      <c r="BN997" s="273"/>
      <c r="BO997" s="273"/>
      <c r="BP997" s="273"/>
      <c r="BQ997" s="273"/>
      <c r="BR997" s="273"/>
      <c r="BS997" s="273"/>
      <c r="BT997" s="273"/>
      <c r="BU997" s="273"/>
      <c r="BV997" s="273"/>
      <c r="BW997" s="273"/>
      <c r="BX997" s="273"/>
      <c r="BY997" s="273"/>
      <c r="BZ997" s="273"/>
      <c r="CA997" s="273"/>
      <c r="CB997" s="273"/>
      <c r="CC997" s="273"/>
      <c r="CD997" s="273"/>
      <c r="CE997" s="273"/>
      <c r="CF997" s="273"/>
      <c r="CG997" s="273"/>
      <c r="CH997" s="273"/>
      <c r="CI997" s="273"/>
      <c r="CJ997" s="273"/>
      <c r="CK997" s="273"/>
      <c r="CL997" s="273"/>
      <c r="CM997" s="273"/>
      <c r="CN997" s="273"/>
      <c r="CO997" s="273"/>
      <c r="CP997" s="273"/>
      <c r="CQ997" s="273"/>
      <c r="CR997" s="273"/>
      <c r="CS997" s="273"/>
      <c r="CT997" s="273"/>
      <c r="CU997" s="273"/>
      <c r="CV997" s="274"/>
      <c r="CW997" s="274"/>
      <c r="CX997" s="274"/>
      <c r="CY997" s="273"/>
      <c r="CZ997" s="273"/>
      <c r="DA997" s="273"/>
      <c r="DB997" s="273"/>
      <c r="DC997" s="273"/>
      <c r="DD997" s="273"/>
      <c r="DE997" s="273"/>
      <c r="DF997" s="273"/>
      <c r="DM997" s="16"/>
      <c r="DN997" s="16"/>
      <c r="DO997" s="17"/>
      <c r="DP997" s="12"/>
      <c r="DQ997" s="12"/>
      <c r="DR997" s="18"/>
      <c r="DS997" s="19"/>
      <c r="DT997" s="19"/>
      <c r="DU997" s="19"/>
      <c r="DV997" s="19"/>
      <c r="DW997" s="19"/>
      <c r="DX997" s="20"/>
      <c r="DY997" s="20"/>
      <c r="DZ997" s="21"/>
      <c r="EA997" s="21"/>
      <c r="EB997" s="21"/>
      <c r="EC997" s="18"/>
      <c r="ED997" s="21"/>
      <c r="EE997" s="21"/>
      <c r="EF997" s="21"/>
      <c r="EG997" s="21"/>
      <c r="EH997" s="21"/>
      <c r="EI997" s="20"/>
      <c r="EJ997" s="16"/>
      <c r="EK997" s="21"/>
      <c r="EL997" s="21"/>
      <c r="EM997" s="21"/>
      <c r="EN997" s="18"/>
      <c r="EO997" s="22"/>
      <c r="EP997" s="22"/>
      <c r="EQ997" s="22"/>
      <c r="ER997" s="22"/>
      <c r="ES997" s="22"/>
      <c r="ET997" s="20"/>
      <c r="EU997" s="23"/>
      <c r="EV997" s="22"/>
      <c r="EW997" s="22"/>
      <c r="EX997" s="22"/>
      <c r="EY997" s="24"/>
      <c r="EZ997" s="25"/>
      <c r="FA997" s="25"/>
      <c r="FB997" s="25"/>
      <c r="FC997" s="25"/>
      <c r="FD997" s="25"/>
    </row>
    <row r="998" spans="1:160" ht="12.4" customHeight="1" x14ac:dyDescent="0.25">
      <c r="A998" s="290"/>
      <c r="B998" s="205"/>
      <c r="H998" s="292"/>
      <c r="M998" s="205"/>
      <c r="N998" s="205"/>
      <c r="O998" s="205"/>
      <c r="P998" s="205"/>
      <c r="Q998" s="271"/>
      <c r="R998" s="227"/>
      <c r="S998" s="205"/>
      <c r="T998" s="205"/>
      <c r="U998" s="227"/>
      <c r="V998" s="227"/>
      <c r="W998" s="227"/>
      <c r="X998" s="272"/>
      <c r="Y998" s="272"/>
      <c r="Z998" s="227"/>
      <c r="AA998" s="273"/>
      <c r="AB998" s="273"/>
      <c r="AC998" s="273"/>
      <c r="AD998" s="273"/>
      <c r="AE998" s="273"/>
      <c r="AF998" s="273"/>
      <c r="AG998" s="273"/>
      <c r="AH998" s="273"/>
      <c r="AI998" s="273"/>
      <c r="AJ998" s="273"/>
      <c r="AK998" s="273"/>
      <c r="AL998" s="273"/>
      <c r="AM998" s="273"/>
      <c r="AN998" s="273"/>
      <c r="AO998" s="273"/>
      <c r="AP998" s="273"/>
      <c r="AQ998" s="273"/>
      <c r="AR998" s="273"/>
      <c r="AS998" s="273"/>
      <c r="AT998" s="273"/>
      <c r="AU998" s="273"/>
      <c r="AV998" s="273"/>
      <c r="AW998" s="273"/>
      <c r="AX998" s="273"/>
      <c r="AY998" s="274"/>
      <c r="AZ998" s="274"/>
      <c r="BA998" s="274"/>
      <c r="BB998" s="274"/>
      <c r="BC998" s="273"/>
      <c r="BD998" s="273"/>
      <c r="BE998" s="273"/>
      <c r="BF998" s="273"/>
      <c r="BG998" s="273"/>
      <c r="BH998" s="273"/>
      <c r="BI998" s="273"/>
      <c r="BJ998" s="273"/>
      <c r="BK998" s="273"/>
      <c r="BL998" s="273"/>
      <c r="BM998" s="273"/>
      <c r="BN998" s="273"/>
      <c r="BO998" s="273"/>
      <c r="BP998" s="273"/>
      <c r="BQ998" s="273"/>
      <c r="BR998" s="273"/>
      <c r="BS998" s="273"/>
      <c r="BT998" s="273"/>
      <c r="BU998" s="273"/>
      <c r="BV998" s="273"/>
      <c r="BW998" s="273"/>
      <c r="BX998" s="273"/>
      <c r="BY998" s="273"/>
      <c r="BZ998" s="273"/>
      <c r="CA998" s="273"/>
      <c r="CB998" s="273"/>
      <c r="CC998" s="273"/>
      <c r="CD998" s="273"/>
      <c r="CE998" s="273"/>
      <c r="CF998" s="273"/>
      <c r="CG998" s="273"/>
      <c r="CH998" s="273"/>
      <c r="CI998" s="273"/>
      <c r="CJ998" s="273"/>
      <c r="CK998" s="273"/>
      <c r="CL998" s="273"/>
      <c r="CM998" s="273"/>
      <c r="CN998" s="273"/>
      <c r="CO998" s="273"/>
      <c r="CP998" s="273"/>
      <c r="CQ998" s="273"/>
      <c r="CR998" s="273"/>
      <c r="CS998" s="273"/>
      <c r="CT998" s="273"/>
      <c r="CU998" s="273"/>
      <c r="CV998" s="273"/>
      <c r="CW998" s="273"/>
      <c r="CX998" s="274"/>
      <c r="CY998" s="273"/>
      <c r="CZ998" s="273"/>
      <c r="DA998" s="273"/>
      <c r="DB998" s="274"/>
      <c r="DC998" s="273"/>
      <c r="DD998" s="273"/>
      <c r="DE998" s="273"/>
      <c r="DF998" s="273"/>
      <c r="DM998" s="16"/>
      <c r="DN998" s="16"/>
      <c r="DO998" s="17"/>
      <c r="DP998" s="12"/>
      <c r="DQ998" s="12"/>
      <c r="DR998" s="18"/>
      <c r="DS998" s="19"/>
      <c r="DT998" s="19"/>
      <c r="DU998" s="19"/>
      <c r="DV998" s="19"/>
      <c r="DW998" s="19"/>
      <c r="DX998" s="20"/>
      <c r="DY998" s="20"/>
      <c r="DZ998" s="21"/>
      <c r="EA998" s="21"/>
      <c r="EB998" s="21"/>
      <c r="EC998" s="18"/>
      <c r="ED998" s="21"/>
      <c r="EE998" s="21"/>
      <c r="EF998" s="21"/>
      <c r="EG998" s="21"/>
      <c r="EH998" s="21"/>
      <c r="EI998" s="20"/>
      <c r="EJ998" s="16"/>
      <c r="EK998" s="21"/>
      <c r="EL998" s="21"/>
      <c r="EM998" s="21"/>
      <c r="EN998" s="18"/>
      <c r="EO998" s="22"/>
      <c r="EP998" s="22"/>
      <c r="EQ998" s="22"/>
      <c r="ER998" s="22"/>
      <c r="ES998" s="22"/>
      <c r="ET998" s="20"/>
      <c r="EU998" s="23"/>
      <c r="EV998" s="22"/>
      <c r="EW998" s="22"/>
      <c r="EX998" s="22"/>
      <c r="EY998" s="24"/>
      <c r="EZ998" s="25"/>
      <c r="FA998" s="25"/>
      <c r="FB998" s="25"/>
      <c r="FC998" s="25"/>
      <c r="FD998" s="25"/>
    </row>
    <row r="999" spans="1:160" ht="12.4" customHeight="1" x14ac:dyDescent="0.25">
      <c r="A999" s="290"/>
      <c r="B999" s="205"/>
      <c r="H999" s="292"/>
      <c r="M999" s="205"/>
      <c r="N999" s="205"/>
      <c r="O999" s="205"/>
      <c r="P999" s="205"/>
      <c r="Q999" s="271"/>
      <c r="R999" s="227"/>
      <c r="S999" s="205"/>
      <c r="T999" s="205"/>
      <c r="U999" s="227"/>
      <c r="V999" s="227"/>
      <c r="W999" s="227"/>
      <c r="X999" s="227"/>
      <c r="Y999" s="272"/>
      <c r="Z999" s="227"/>
      <c r="AA999" s="273"/>
      <c r="AB999" s="273"/>
      <c r="AC999" s="273"/>
      <c r="AD999" s="273"/>
      <c r="AE999" s="273"/>
      <c r="AF999" s="273"/>
      <c r="AG999" s="273"/>
      <c r="AH999" s="273"/>
      <c r="AI999" s="274"/>
      <c r="AJ999" s="274"/>
      <c r="AK999" s="274"/>
      <c r="AL999" s="274"/>
      <c r="AM999" s="273"/>
      <c r="AN999" s="273"/>
      <c r="AO999" s="273"/>
      <c r="AP999" s="273"/>
      <c r="AQ999" s="273"/>
      <c r="AR999" s="273"/>
      <c r="AS999" s="273"/>
      <c r="AT999" s="273"/>
      <c r="AU999" s="273"/>
      <c r="AV999" s="273"/>
      <c r="AW999" s="273"/>
      <c r="AX999" s="273"/>
      <c r="AY999" s="273"/>
      <c r="AZ999" s="273"/>
      <c r="BA999" s="273"/>
      <c r="BB999" s="273"/>
      <c r="BC999" s="273"/>
      <c r="BD999" s="273"/>
      <c r="BE999" s="273"/>
      <c r="BF999" s="273"/>
      <c r="BG999" s="273"/>
      <c r="BH999" s="273"/>
      <c r="BI999" s="273"/>
      <c r="BJ999" s="273"/>
      <c r="BK999" s="273"/>
      <c r="BL999" s="273"/>
      <c r="BM999" s="273"/>
      <c r="BN999" s="273"/>
      <c r="BO999" s="273"/>
      <c r="BP999" s="273"/>
      <c r="BQ999" s="273"/>
      <c r="BR999" s="273"/>
      <c r="BS999" s="273"/>
      <c r="BT999" s="273"/>
      <c r="BU999" s="273"/>
      <c r="BV999" s="273"/>
      <c r="BW999" s="273"/>
      <c r="BX999" s="273"/>
      <c r="BY999" s="273"/>
      <c r="BZ999" s="273"/>
      <c r="CA999" s="273"/>
      <c r="CB999" s="273"/>
      <c r="CC999" s="273"/>
      <c r="CD999" s="273"/>
      <c r="CE999" s="273"/>
      <c r="CF999" s="273"/>
      <c r="CG999" s="273"/>
      <c r="CH999" s="273"/>
      <c r="CI999" s="273"/>
      <c r="CJ999" s="273"/>
      <c r="CK999" s="273"/>
      <c r="CL999" s="273"/>
      <c r="CM999" s="273"/>
      <c r="CN999" s="273"/>
      <c r="CO999" s="273"/>
      <c r="CP999" s="273"/>
      <c r="CQ999" s="273"/>
      <c r="CR999" s="273"/>
      <c r="CS999" s="273"/>
      <c r="CT999" s="273"/>
      <c r="CU999" s="274"/>
      <c r="CV999" s="274"/>
      <c r="CW999" s="274"/>
      <c r="CX999" s="274"/>
      <c r="CY999" s="274"/>
      <c r="CZ999" s="273"/>
      <c r="DA999" s="273"/>
      <c r="DB999" s="273"/>
      <c r="DC999" s="273"/>
      <c r="DD999" s="273"/>
      <c r="DE999" s="273"/>
      <c r="DF999" s="273"/>
      <c r="DM999" s="16"/>
      <c r="DN999" s="16"/>
      <c r="DO999" s="17"/>
      <c r="DP999" s="12"/>
      <c r="DQ999" s="12"/>
      <c r="DR999" s="18"/>
      <c r="DS999" s="19"/>
      <c r="DT999" s="19"/>
      <c r="DU999" s="19"/>
      <c r="DV999" s="19"/>
      <c r="DW999" s="19"/>
      <c r="DX999" s="20"/>
      <c r="DY999" s="20"/>
      <c r="DZ999" s="21"/>
      <c r="EA999" s="21"/>
      <c r="EB999" s="21"/>
      <c r="EC999" s="18"/>
      <c r="ED999" s="21"/>
      <c r="EE999" s="21"/>
      <c r="EF999" s="21"/>
      <c r="EG999" s="21"/>
      <c r="EH999" s="21"/>
      <c r="EI999" s="20"/>
      <c r="EJ999" s="16"/>
      <c r="EK999" s="21"/>
      <c r="EL999" s="21"/>
      <c r="EM999" s="21"/>
      <c r="EN999" s="18"/>
      <c r="EO999" s="22"/>
      <c r="EP999" s="22"/>
      <c r="EQ999" s="22"/>
      <c r="ER999" s="22"/>
      <c r="ES999" s="22"/>
      <c r="ET999" s="20"/>
      <c r="EU999" s="23"/>
      <c r="EV999" s="22"/>
      <c r="EW999" s="22"/>
      <c r="EX999" s="22"/>
      <c r="EY999" s="24"/>
      <c r="EZ999" s="25"/>
      <c r="FA999" s="25"/>
      <c r="FB999" s="25"/>
      <c r="FC999" s="25"/>
      <c r="FD999" s="25"/>
    </row>
    <row r="1000" spans="1:160" ht="12.4" customHeight="1" x14ac:dyDescent="0.25">
      <c r="A1000" s="290"/>
      <c r="B1000" s="205"/>
      <c r="H1000" s="292"/>
      <c r="M1000" s="205"/>
      <c r="N1000" s="205"/>
      <c r="O1000" s="205"/>
      <c r="P1000" s="205"/>
      <c r="Q1000" s="271"/>
      <c r="R1000" s="227"/>
      <c r="S1000" s="205"/>
      <c r="T1000" s="205"/>
      <c r="U1000" s="227"/>
      <c r="V1000" s="227"/>
      <c r="W1000" s="227"/>
      <c r="X1000" s="272"/>
      <c r="Y1000" s="272"/>
      <c r="Z1000" s="227"/>
      <c r="AA1000" s="273"/>
      <c r="AB1000" s="273"/>
      <c r="AC1000" s="273"/>
      <c r="AD1000" s="273"/>
      <c r="AE1000" s="273"/>
      <c r="AF1000" s="273"/>
      <c r="AG1000" s="273"/>
      <c r="AH1000" s="273"/>
      <c r="AI1000" s="274"/>
      <c r="AJ1000" s="273"/>
      <c r="AK1000" s="273"/>
      <c r="AL1000" s="273"/>
      <c r="AM1000" s="273"/>
      <c r="AN1000" s="273"/>
      <c r="AO1000" s="273"/>
      <c r="AP1000" s="273"/>
      <c r="AQ1000" s="273"/>
      <c r="AR1000" s="273"/>
      <c r="AS1000" s="273"/>
      <c r="AT1000" s="273"/>
      <c r="AU1000" s="273"/>
      <c r="AV1000" s="273"/>
      <c r="AW1000" s="273"/>
      <c r="AX1000" s="273"/>
      <c r="AY1000" s="273"/>
      <c r="AZ1000" s="273"/>
      <c r="BA1000" s="273"/>
      <c r="BB1000" s="273"/>
      <c r="BC1000" s="273"/>
      <c r="BD1000" s="273"/>
      <c r="BE1000" s="273"/>
      <c r="BF1000" s="273"/>
      <c r="BG1000" s="273"/>
      <c r="BH1000" s="273"/>
      <c r="BI1000" s="273"/>
      <c r="BJ1000" s="273"/>
      <c r="BK1000" s="273"/>
      <c r="BL1000" s="273"/>
      <c r="BM1000" s="273"/>
      <c r="BN1000" s="273"/>
      <c r="BO1000" s="273"/>
      <c r="BP1000" s="273"/>
      <c r="BQ1000" s="273"/>
      <c r="BR1000" s="273"/>
      <c r="BS1000" s="273"/>
      <c r="BT1000" s="273"/>
      <c r="BU1000" s="273"/>
      <c r="BV1000" s="273"/>
      <c r="BW1000" s="273"/>
      <c r="BX1000" s="273"/>
      <c r="BY1000" s="273"/>
      <c r="BZ1000" s="273"/>
      <c r="CA1000" s="273"/>
      <c r="CB1000" s="273"/>
      <c r="CC1000" s="273"/>
      <c r="CD1000" s="273"/>
      <c r="CE1000" s="273"/>
      <c r="CF1000" s="273"/>
      <c r="CG1000" s="273"/>
      <c r="CH1000" s="273"/>
      <c r="CI1000" s="273"/>
      <c r="CJ1000" s="273"/>
      <c r="CK1000" s="273"/>
      <c r="CL1000" s="273"/>
      <c r="CM1000" s="273"/>
      <c r="CN1000" s="273"/>
      <c r="CO1000" s="273"/>
      <c r="CP1000" s="273"/>
      <c r="CQ1000" s="273"/>
      <c r="CR1000" s="273"/>
      <c r="CS1000" s="273"/>
      <c r="CT1000" s="273"/>
      <c r="CU1000" s="274"/>
      <c r="CV1000" s="274"/>
      <c r="CW1000" s="274"/>
      <c r="CX1000" s="274"/>
      <c r="CY1000" s="273"/>
      <c r="CZ1000" s="273"/>
      <c r="DA1000" s="273"/>
      <c r="DB1000" s="273"/>
      <c r="DC1000" s="273"/>
      <c r="DD1000" s="273"/>
      <c r="DE1000" s="273"/>
      <c r="DF1000" s="273"/>
      <c r="DM1000" s="16"/>
      <c r="DN1000" s="16"/>
      <c r="DO1000" s="17"/>
      <c r="DP1000" s="12"/>
      <c r="DQ1000" s="12"/>
      <c r="DR1000" s="18"/>
      <c r="DS1000" s="19"/>
      <c r="DT1000" s="19"/>
      <c r="DU1000" s="19"/>
      <c r="DV1000" s="19"/>
      <c r="DW1000" s="19"/>
      <c r="DX1000" s="20"/>
      <c r="DY1000" s="20"/>
      <c r="DZ1000" s="21"/>
      <c r="EA1000" s="21"/>
      <c r="EB1000" s="21"/>
      <c r="EC1000" s="18"/>
      <c r="ED1000" s="21"/>
      <c r="EE1000" s="21"/>
      <c r="EF1000" s="21"/>
      <c r="EG1000" s="21"/>
      <c r="EH1000" s="21"/>
      <c r="EI1000" s="20"/>
      <c r="EJ1000" s="16"/>
      <c r="EK1000" s="21"/>
      <c r="EL1000" s="21"/>
      <c r="EM1000" s="21"/>
      <c r="EN1000" s="18"/>
      <c r="EO1000" s="22"/>
      <c r="EP1000" s="22"/>
      <c r="EQ1000" s="22"/>
      <c r="ER1000" s="22"/>
      <c r="ES1000" s="22"/>
      <c r="ET1000" s="20"/>
      <c r="EU1000" s="23"/>
      <c r="EV1000" s="22"/>
      <c r="EW1000" s="22"/>
      <c r="EX1000" s="22"/>
      <c r="EY1000" s="24"/>
      <c r="EZ1000" s="25"/>
      <c r="FA1000" s="25"/>
      <c r="FB1000" s="25"/>
      <c r="FC1000" s="25"/>
      <c r="FD1000" s="25"/>
    </row>
    <row r="1001" spans="1:160" ht="12.4" customHeight="1" x14ac:dyDescent="0.25">
      <c r="A1001" s="290"/>
      <c r="B1001" s="205"/>
      <c r="H1001" s="292"/>
      <c r="M1001" s="205"/>
      <c r="N1001" s="205"/>
      <c r="O1001" s="205"/>
      <c r="P1001" s="271"/>
      <c r="Q1001" s="271"/>
      <c r="R1001" s="227"/>
      <c r="S1001" s="205"/>
      <c r="T1001" s="205"/>
      <c r="U1001" s="227"/>
      <c r="V1001" s="227"/>
      <c r="W1001" s="227"/>
      <c r="X1001" s="272"/>
      <c r="Y1001" s="272"/>
      <c r="Z1001" s="227"/>
      <c r="AA1001" s="274"/>
      <c r="AB1001" s="273"/>
      <c r="AC1001" s="273"/>
      <c r="AD1001" s="273"/>
      <c r="AE1001" s="274"/>
      <c r="AF1001" s="273"/>
      <c r="AG1001" s="273"/>
      <c r="AH1001" s="273"/>
      <c r="AI1001" s="274"/>
      <c r="AJ1001" s="273"/>
      <c r="AK1001" s="273"/>
      <c r="AL1001" s="273"/>
      <c r="AM1001" s="274"/>
      <c r="AN1001" s="273"/>
      <c r="AO1001" s="273"/>
      <c r="AP1001" s="273"/>
      <c r="AQ1001" s="274"/>
      <c r="AR1001" s="273"/>
      <c r="AS1001" s="273"/>
      <c r="AT1001" s="273"/>
      <c r="AU1001" s="274"/>
      <c r="AV1001" s="273"/>
      <c r="AW1001" s="273"/>
      <c r="AX1001" s="273"/>
      <c r="AY1001" s="274"/>
      <c r="AZ1001" s="274"/>
      <c r="BA1001" s="274"/>
      <c r="BB1001" s="274"/>
      <c r="BC1001" s="274"/>
      <c r="BD1001" s="273"/>
      <c r="BE1001" s="273"/>
      <c r="BF1001" s="273"/>
      <c r="BG1001" s="274"/>
      <c r="BH1001" s="273"/>
      <c r="BI1001" s="273"/>
      <c r="BJ1001" s="273"/>
      <c r="BK1001" s="274"/>
      <c r="BL1001" s="273"/>
      <c r="BM1001" s="273"/>
      <c r="BN1001" s="273"/>
      <c r="BO1001" s="274"/>
      <c r="BP1001" s="273"/>
      <c r="BQ1001" s="273"/>
      <c r="BR1001" s="273"/>
      <c r="BS1001" s="274"/>
      <c r="BT1001" s="273"/>
      <c r="BU1001" s="273"/>
      <c r="BV1001" s="273"/>
      <c r="BW1001" s="274"/>
      <c r="BX1001" s="273"/>
      <c r="BY1001" s="273"/>
      <c r="BZ1001" s="273"/>
      <c r="CA1001" s="274"/>
      <c r="CB1001" s="273"/>
      <c r="CC1001" s="273"/>
      <c r="CD1001" s="273"/>
      <c r="CE1001" s="274"/>
      <c r="CF1001" s="273"/>
      <c r="CG1001" s="273"/>
      <c r="CH1001" s="273"/>
      <c r="CI1001" s="274"/>
      <c r="CJ1001" s="273"/>
      <c r="CK1001" s="273"/>
      <c r="CL1001" s="273"/>
      <c r="CM1001" s="274"/>
      <c r="CN1001" s="273"/>
      <c r="CO1001" s="273"/>
      <c r="CP1001" s="273"/>
      <c r="CQ1001" s="274"/>
      <c r="CR1001" s="273"/>
      <c r="CS1001" s="273"/>
      <c r="CT1001" s="273"/>
      <c r="CU1001" s="274"/>
      <c r="CV1001" s="274"/>
      <c r="CW1001" s="274"/>
      <c r="CX1001" s="274"/>
      <c r="CY1001" s="274"/>
      <c r="CZ1001" s="273"/>
      <c r="DA1001" s="273"/>
      <c r="DB1001" s="273"/>
      <c r="DC1001" s="274"/>
      <c r="DD1001" s="273"/>
      <c r="DE1001" s="273"/>
      <c r="DF1001" s="273"/>
      <c r="DM1001" s="16"/>
      <c r="DN1001" s="16"/>
      <c r="DO1001" s="17"/>
      <c r="DP1001" s="12"/>
      <c r="DQ1001" s="12"/>
      <c r="DR1001" s="18"/>
      <c r="DS1001" s="19"/>
      <c r="DT1001" s="19"/>
      <c r="DU1001" s="19"/>
      <c r="DV1001" s="19"/>
      <c r="DW1001" s="19"/>
      <c r="DX1001" s="20"/>
      <c r="DY1001" s="20"/>
      <c r="DZ1001" s="21"/>
      <c r="EA1001" s="21"/>
      <c r="EB1001" s="21"/>
      <c r="EC1001" s="18"/>
      <c r="ED1001" s="21"/>
      <c r="EE1001" s="21"/>
      <c r="EF1001" s="21"/>
      <c r="EG1001" s="21"/>
      <c r="EH1001" s="21"/>
      <c r="EI1001" s="20"/>
      <c r="EJ1001" s="16"/>
      <c r="EK1001" s="21"/>
      <c r="EL1001" s="21"/>
      <c r="EM1001" s="21"/>
      <c r="EN1001" s="18"/>
      <c r="EO1001" s="22"/>
      <c r="EP1001" s="22"/>
      <c r="EQ1001" s="22"/>
      <c r="ER1001" s="22"/>
      <c r="ES1001" s="22"/>
      <c r="ET1001" s="20"/>
      <c r="EU1001" s="23"/>
      <c r="EV1001" s="22"/>
      <c r="EW1001" s="22"/>
      <c r="EX1001" s="22"/>
      <c r="EY1001" s="24"/>
      <c r="EZ1001" s="25"/>
      <c r="FA1001" s="25"/>
      <c r="FB1001" s="25"/>
      <c r="FC1001" s="25"/>
      <c r="FD1001" s="25"/>
    </row>
    <row r="1002" spans="1:160" ht="12.4" customHeight="1" x14ac:dyDescent="0.25">
      <c r="A1002" s="290"/>
      <c r="B1002" s="205"/>
      <c r="H1002" s="292"/>
      <c r="M1002" s="205"/>
      <c r="N1002" s="205"/>
      <c r="O1002" s="205"/>
      <c r="P1002" s="205"/>
      <c r="Q1002" s="271"/>
      <c r="R1002" s="227"/>
      <c r="S1002" s="205"/>
      <c r="T1002" s="205"/>
      <c r="U1002" s="227"/>
      <c r="V1002" s="227"/>
      <c r="W1002" s="227"/>
      <c r="X1002" s="272"/>
      <c r="Y1002" s="272"/>
      <c r="Z1002" s="227"/>
      <c r="AA1002" s="273"/>
      <c r="AB1002" s="273"/>
      <c r="AC1002" s="273"/>
      <c r="AD1002" s="273"/>
      <c r="AE1002" s="273"/>
      <c r="AF1002" s="273"/>
      <c r="AG1002" s="273"/>
      <c r="AH1002" s="273"/>
      <c r="AI1002" s="273"/>
      <c r="AJ1002" s="273"/>
      <c r="AK1002" s="273"/>
      <c r="AL1002" s="273"/>
      <c r="AM1002" s="273"/>
      <c r="AN1002" s="273"/>
      <c r="AO1002" s="273"/>
      <c r="AP1002" s="273"/>
      <c r="AQ1002" s="273"/>
      <c r="AR1002" s="273"/>
      <c r="AS1002" s="273"/>
      <c r="AT1002" s="273"/>
      <c r="AU1002" s="273"/>
      <c r="AV1002" s="273"/>
      <c r="AW1002" s="273"/>
      <c r="AX1002" s="273"/>
      <c r="AY1002" s="274"/>
      <c r="AZ1002" s="274"/>
      <c r="BA1002" s="274"/>
      <c r="BB1002" s="274"/>
      <c r="BC1002" s="273"/>
      <c r="BD1002" s="273"/>
      <c r="BE1002" s="273"/>
      <c r="BF1002" s="273"/>
      <c r="BG1002" s="273"/>
      <c r="BH1002" s="273"/>
      <c r="BI1002" s="273"/>
      <c r="BJ1002" s="273"/>
      <c r="BK1002" s="273"/>
      <c r="BL1002" s="273"/>
      <c r="BM1002" s="273"/>
      <c r="BN1002" s="273"/>
      <c r="BO1002" s="273"/>
      <c r="BP1002" s="273"/>
      <c r="BQ1002" s="273"/>
      <c r="BR1002" s="273"/>
      <c r="BS1002" s="273"/>
      <c r="BT1002" s="273"/>
      <c r="BU1002" s="273"/>
      <c r="BV1002" s="273"/>
      <c r="BW1002" s="273"/>
      <c r="BX1002" s="273"/>
      <c r="BY1002" s="273"/>
      <c r="BZ1002" s="273"/>
      <c r="CA1002" s="273"/>
      <c r="CB1002" s="273"/>
      <c r="CC1002" s="273"/>
      <c r="CD1002" s="273"/>
      <c r="CE1002" s="273"/>
      <c r="CF1002" s="273"/>
      <c r="CG1002" s="273"/>
      <c r="CH1002" s="273"/>
      <c r="CI1002" s="273"/>
      <c r="CJ1002" s="273"/>
      <c r="CK1002" s="273"/>
      <c r="CL1002" s="273"/>
      <c r="CM1002" s="273"/>
      <c r="CN1002" s="273"/>
      <c r="CO1002" s="273"/>
      <c r="CP1002" s="273"/>
      <c r="CQ1002" s="273"/>
      <c r="CR1002" s="273"/>
      <c r="CS1002" s="273"/>
      <c r="CT1002" s="273"/>
      <c r="CU1002" s="274"/>
      <c r="CV1002" s="274"/>
      <c r="CW1002" s="274"/>
      <c r="CX1002" s="274"/>
      <c r="CY1002" s="273"/>
      <c r="CZ1002" s="273"/>
      <c r="DA1002" s="273"/>
      <c r="DB1002" s="273"/>
      <c r="DC1002" s="273"/>
      <c r="DD1002" s="273"/>
      <c r="DE1002" s="273"/>
      <c r="DF1002" s="273"/>
      <c r="DM1002" s="16"/>
      <c r="DN1002" s="16"/>
      <c r="DO1002" s="17"/>
      <c r="DP1002" s="12"/>
      <c r="DQ1002" s="12"/>
      <c r="DR1002" s="18"/>
      <c r="DS1002" s="19"/>
      <c r="DT1002" s="19"/>
      <c r="DU1002" s="19"/>
      <c r="DV1002" s="19"/>
      <c r="DW1002" s="19"/>
      <c r="DX1002" s="20"/>
      <c r="DY1002" s="20"/>
      <c r="DZ1002" s="21"/>
      <c r="EA1002" s="21"/>
      <c r="EB1002" s="21"/>
      <c r="EC1002" s="18"/>
      <c r="ED1002" s="21"/>
      <c r="EE1002" s="21"/>
      <c r="EF1002" s="21"/>
      <c r="EG1002" s="21"/>
      <c r="EH1002" s="21"/>
      <c r="EI1002" s="20"/>
      <c r="EJ1002" s="16"/>
      <c r="EK1002" s="21"/>
      <c r="EL1002" s="21"/>
      <c r="EM1002" s="21"/>
      <c r="EN1002" s="18"/>
      <c r="EO1002" s="22"/>
      <c r="EP1002" s="22"/>
      <c r="EQ1002" s="22"/>
      <c r="ER1002" s="22"/>
      <c r="ES1002" s="22"/>
      <c r="ET1002" s="20"/>
      <c r="EU1002" s="23"/>
      <c r="EV1002" s="22"/>
      <c r="EW1002" s="22"/>
      <c r="EX1002" s="22"/>
      <c r="EY1002" s="24"/>
      <c r="EZ1002" s="25"/>
      <c r="FA1002" s="25"/>
      <c r="FB1002" s="25"/>
      <c r="FC1002" s="25"/>
      <c r="FD1002" s="25"/>
    </row>
    <row r="1003" spans="1:160" ht="12.4" customHeight="1" x14ac:dyDescent="0.25">
      <c r="A1003" s="290"/>
      <c r="B1003" s="205"/>
      <c r="H1003" s="292"/>
      <c r="M1003" s="205"/>
      <c r="N1003" s="205"/>
      <c r="O1003" s="205"/>
      <c r="P1003" s="205"/>
      <c r="Q1003" s="271"/>
      <c r="R1003" s="227"/>
      <c r="S1003" s="205"/>
      <c r="T1003" s="205"/>
      <c r="U1003" s="227"/>
      <c r="V1003" s="227"/>
      <c r="W1003" s="227"/>
      <c r="X1003" s="272"/>
      <c r="Y1003" s="272"/>
      <c r="Z1003" s="227"/>
      <c r="AA1003" s="273"/>
      <c r="AB1003" s="273"/>
      <c r="AC1003" s="273"/>
      <c r="AD1003" s="273"/>
      <c r="AE1003" s="273"/>
      <c r="AF1003" s="273"/>
      <c r="AG1003" s="273"/>
      <c r="AH1003" s="273"/>
      <c r="AI1003" s="274"/>
      <c r="AJ1003" s="274"/>
      <c r="AK1003" s="274"/>
      <c r="AL1003" s="274"/>
      <c r="AM1003" s="273"/>
      <c r="AN1003" s="273"/>
      <c r="AO1003" s="273"/>
      <c r="AP1003" s="273"/>
      <c r="AQ1003" s="273"/>
      <c r="AR1003" s="273"/>
      <c r="AS1003" s="273"/>
      <c r="AT1003" s="273"/>
      <c r="AU1003" s="273"/>
      <c r="AV1003" s="273"/>
      <c r="AW1003" s="273"/>
      <c r="AX1003" s="273"/>
      <c r="AY1003" s="273"/>
      <c r="AZ1003" s="273"/>
      <c r="BA1003" s="273"/>
      <c r="BB1003" s="273"/>
      <c r="BC1003" s="273"/>
      <c r="BD1003" s="273"/>
      <c r="BE1003" s="273"/>
      <c r="BF1003" s="273"/>
      <c r="BG1003" s="273"/>
      <c r="BH1003" s="273"/>
      <c r="BI1003" s="273"/>
      <c r="BJ1003" s="273"/>
      <c r="BK1003" s="273"/>
      <c r="BL1003" s="273"/>
      <c r="BM1003" s="273"/>
      <c r="BN1003" s="273"/>
      <c r="BO1003" s="273"/>
      <c r="BP1003" s="273"/>
      <c r="BQ1003" s="273"/>
      <c r="BR1003" s="273"/>
      <c r="BS1003" s="273"/>
      <c r="BT1003" s="273"/>
      <c r="BU1003" s="273"/>
      <c r="BV1003" s="273"/>
      <c r="BW1003" s="273"/>
      <c r="BX1003" s="273"/>
      <c r="BY1003" s="273"/>
      <c r="BZ1003" s="273"/>
      <c r="CA1003" s="273"/>
      <c r="CB1003" s="273"/>
      <c r="CC1003" s="273"/>
      <c r="CD1003" s="273"/>
      <c r="CE1003" s="273"/>
      <c r="CF1003" s="273"/>
      <c r="CG1003" s="273"/>
      <c r="CH1003" s="273"/>
      <c r="CI1003" s="273"/>
      <c r="CJ1003" s="273"/>
      <c r="CK1003" s="273"/>
      <c r="CL1003" s="273"/>
      <c r="CM1003" s="273"/>
      <c r="CN1003" s="273"/>
      <c r="CO1003" s="273"/>
      <c r="CP1003" s="273"/>
      <c r="CQ1003" s="273"/>
      <c r="CR1003" s="273"/>
      <c r="CS1003" s="273"/>
      <c r="CT1003" s="273"/>
      <c r="CU1003" s="273"/>
      <c r="CV1003" s="273"/>
      <c r="CW1003" s="273"/>
      <c r="CX1003" s="273"/>
      <c r="CY1003" s="273"/>
      <c r="CZ1003" s="274"/>
      <c r="DA1003" s="274"/>
      <c r="DB1003" s="274"/>
      <c r="DC1003" s="273"/>
      <c r="DD1003" s="273"/>
      <c r="DE1003" s="273"/>
      <c r="DF1003" s="273"/>
      <c r="DM1003" s="16"/>
      <c r="DN1003" s="16"/>
      <c r="DO1003" s="17"/>
      <c r="DP1003" s="12"/>
      <c r="DQ1003" s="12"/>
      <c r="DR1003" s="18"/>
      <c r="DS1003" s="19"/>
      <c r="DT1003" s="19"/>
      <c r="DU1003" s="19"/>
      <c r="DV1003" s="19"/>
      <c r="DW1003" s="19"/>
      <c r="DX1003" s="20"/>
      <c r="DY1003" s="20"/>
      <c r="DZ1003" s="21"/>
      <c r="EA1003" s="21"/>
      <c r="EB1003" s="21"/>
      <c r="EC1003" s="18"/>
      <c r="ED1003" s="21"/>
      <c r="EE1003" s="21"/>
      <c r="EF1003" s="21"/>
      <c r="EG1003" s="21"/>
      <c r="EH1003" s="21"/>
      <c r="EI1003" s="20"/>
      <c r="EJ1003" s="16"/>
      <c r="EK1003" s="21"/>
      <c r="EL1003" s="21"/>
      <c r="EM1003" s="21"/>
      <c r="EN1003" s="18"/>
      <c r="EO1003" s="22"/>
      <c r="EP1003" s="22"/>
      <c r="EQ1003" s="22"/>
      <c r="ER1003" s="22"/>
      <c r="ES1003" s="22"/>
      <c r="ET1003" s="20"/>
      <c r="EU1003" s="23"/>
      <c r="EV1003" s="22"/>
      <c r="EW1003" s="22"/>
      <c r="EX1003" s="22"/>
      <c r="EY1003" s="24"/>
      <c r="EZ1003" s="25"/>
      <c r="FA1003" s="25"/>
      <c r="FB1003" s="25"/>
      <c r="FC1003" s="25"/>
      <c r="FD1003" s="25"/>
    </row>
    <row r="1004" spans="1:160" ht="12.4" customHeight="1" x14ac:dyDescent="0.25">
      <c r="A1004" s="290"/>
      <c r="B1004" s="205"/>
      <c r="H1004" s="292"/>
      <c r="M1004" s="205"/>
      <c r="N1004" s="205"/>
      <c r="O1004" s="205"/>
      <c r="P1004" s="271"/>
      <c r="Q1004" s="271"/>
      <c r="R1004" s="227"/>
      <c r="S1004" s="205"/>
      <c r="T1004" s="205"/>
      <c r="U1004" s="227"/>
      <c r="V1004" s="227"/>
      <c r="W1004" s="227"/>
      <c r="X1004" s="272"/>
      <c r="Y1004" s="272"/>
      <c r="Z1004" s="227"/>
      <c r="AA1004" s="273"/>
      <c r="AB1004" s="273"/>
      <c r="AC1004" s="273"/>
      <c r="AD1004" s="273"/>
      <c r="AE1004" s="273"/>
      <c r="AF1004" s="273"/>
      <c r="AG1004" s="273"/>
      <c r="AH1004" s="273"/>
      <c r="AI1004" s="273"/>
      <c r="AJ1004" s="273"/>
      <c r="AK1004" s="273"/>
      <c r="AL1004" s="273"/>
      <c r="AM1004" s="273"/>
      <c r="AN1004" s="273"/>
      <c r="AO1004" s="273"/>
      <c r="AP1004" s="273"/>
      <c r="AQ1004" s="273"/>
      <c r="AR1004" s="273"/>
      <c r="AS1004" s="273"/>
      <c r="AT1004" s="273"/>
      <c r="AU1004" s="273"/>
      <c r="AV1004" s="273"/>
      <c r="AW1004" s="273"/>
      <c r="AX1004" s="273"/>
      <c r="AY1004" s="274"/>
      <c r="AZ1004" s="274"/>
      <c r="BA1004" s="274"/>
      <c r="BB1004" s="274"/>
      <c r="BC1004" s="273"/>
      <c r="BD1004" s="273"/>
      <c r="BE1004" s="273"/>
      <c r="BF1004" s="273"/>
      <c r="BG1004" s="273"/>
      <c r="BH1004" s="273"/>
      <c r="BI1004" s="273"/>
      <c r="BJ1004" s="273"/>
      <c r="BK1004" s="273"/>
      <c r="BL1004" s="273"/>
      <c r="BM1004" s="273"/>
      <c r="BN1004" s="273"/>
      <c r="BO1004" s="273"/>
      <c r="BP1004" s="273"/>
      <c r="BQ1004" s="273"/>
      <c r="BR1004" s="273"/>
      <c r="BS1004" s="273"/>
      <c r="BT1004" s="273"/>
      <c r="BU1004" s="273"/>
      <c r="BV1004" s="273"/>
      <c r="BW1004" s="273"/>
      <c r="BX1004" s="273"/>
      <c r="BY1004" s="273"/>
      <c r="BZ1004" s="273"/>
      <c r="CA1004" s="273"/>
      <c r="CB1004" s="273"/>
      <c r="CC1004" s="273"/>
      <c r="CD1004" s="273"/>
      <c r="CE1004" s="273"/>
      <c r="CF1004" s="273"/>
      <c r="CG1004" s="273"/>
      <c r="CH1004" s="273"/>
      <c r="CI1004" s="273"/>
      <c r="CJ1004" s="273"/>
      <c r="CK1004" s="273"/>
      <c r="CL1004" s="273"/>
      <c r="CM1004" s="273"/>
      <c r="CN1004" s="273"/>
      <c r="CO1004" s="273"/>
      <c r="CP1004" s="273"/>
      <c r="CQ1004" s="273"/>
      <c r="CR1004" s="273"/>
      <c r="CS1004" s="273"/>
      <c r="CT1004" s="273"/>
      <c r="CU1004" s="273"/>
      <c r="CV1004" s="273"/>
      <c r="CW1004" s="273"/>
      <c r="CX1004" s="274"/>
      <c r="CY1004" s="274"/>
      <c r="CZ1004" s="274"/>
      <c r="DA1004" s="274"/>
      <c r="DB1004" s="274"/>
      <c r="DC1004" s="273"/>
      <c r="DD1004" s="273"/>
      <c r="DE1004" s="273"/>
      <c r="DF1004" s="273"/>
      <c r="DM1004" s="16"/>
      <c r="DN1004" s="16"/>
      <c r="DO1004" s="17"/>
      <c r="DP1004" s="12"/>
      <c r="DQ1004" s="12"/>
      <c r="DR1004" s="18"/>
      <c r="DS1004" s="19"/>
      <c r="DT1004" s="19"/>
      <c r="DU1004" s="19"/>
      <c r="DV1004" s="19"/>
      <c r="DW1004" s="19"/>
      <c r="DX1004" s="20"/>
      <c r="DY1004" s="20"/>
      <c r="DZ1004" s="21"/>
      <c r="EA1004" s="21"/>
      <c r="EB1004" s="21"/>
      <c r="EC1004" s="18"/>
      <c r="ED1004" s="21"/>
      <c r="EE1004" s="21"/>
      <c r="EF1004" s="21"/>
      <c r="EG1004" s="21"/>
      <c r="EH1004" s="21"/>
      <c r="EI1004" s="20"/>
      <c r="EJ1004" s="16"/>
      <c r="EK1004" s="21"/>
      <c r="EL1004" s="21"/>
      <c r="EM1004" s="21"/>
      <c r="EN1004" s="18"/>
      <c r="EO1004" s="22"/>
      <c r="EP1004" s="22"/>
      <c r="EQ1004" s="22"/>
      <c r="ER1004" s="22"/>
      <c r="ES1004" s="22"/>
      <c r="ET1004" s="20"/>
      <c r="EU1004" s="23"/>
      <c r="EV1004" s="22"/>
      <c r="EW1004" s="22"/>
      <c r="EX1004" s="22"/>
      <c r="EY1004" s="24"/>
      <c r="EZ1004" s="25"/>
      <c r="FA1004" s="25"/>
      <c r="FB1004" s="25"/>
      <c r="FC1004" s="25"/>
      <c r="FD1004" s="25"/>
    </row>
    <row r="1005" spans="1:160" ht="12.4" customHeight="1" x14ac:dyDescent="0.25">
      <c r="A1005" s="290"/>
      <c r="B1005" s="205"/>
      <c r="H1005" s="292"/>
      <c r="M1005" s="205"/>
      <c r="N1005" s="205"/>
      <c r="O1005" s="205"/>
      <c r="P1005" s="205"/>
      <c r="Q1005" s="271"/>
      <c r="R1005" s="227"/>
      <c r="S1005" s="205"/>
      <c r="T1005" s="205"/>
      <c r="U1005" s="227"/>
      <c r="V1005" s="227"/>
      <c r="W1005" s="227"/>
      <c r="X1005" s="272"/>
      <c r="Y1005" s="272"/>
      <c r="Z1005" s="227"/>
      <c r="AA1005" s="273"/>
      <c r="AB1005" s="273"/>
      <c r="AC1005" s="273"/>
      <c r="AD1005" s="273"/>
      <c r="AE1005" s="273"/>
      <c r="AF1005" s="273"/>
      <c r="AG1005" s="273"/>
      <c r="AH1005" s="273"/>
      <c r="AI1005" s="273"/>
      <c r="AJ1005" s="273"/>
      <c r="AK1005" s="273"/>
      <c r="AL1005" s="273"/>
      <c r="AM1005" s="273"/>
      <c r="AN1005" s="273"/>
      <c r="AO1005" s="273"/>
      <c r="AP1005" s="273"/>
      <c r="AQ1005" s="273"/>
      <c r="AR1005" s="273"/>
      <c r="AS1005" s="273"/>
      <c r="AT1005" s="273"/>
      <c r="AU1005" s="273"/>
      <c r="AV1005" s="273"/>
      <c r="AW1005" s="273"/>
      <c r="AX1005" s="273"/>
      <c r="AY1005" s="274"/>
      <c r="AZ1005" s="274"/>
      <c r="BA1005" s="274"/>
      <c r="BB1005" s="274"/>
      <c r="BC1005" s="273"/>
      <c r="BD1005" s="273"/>
      <c r="BE1005" s="273"/>
      <c r="BF1005" s="273"/>
      <c r="BG1005" s="273"/>
      <c r="BH1005" s="273"/>
      <c r="BI1005" s="273"/>
      <c r="BJ1005" s="273"/>
      <c r="BK1005" s="273"/>
      <c r="BL1005" s="273"/>
      <c r="BM1005" s="273"/>
      <c r="BN1005" s="273"/>
      <c r="BO1005" s="273"/>
      <c r="BP1005" s="273"/>
      <c r="BQ1005" s="273"/>
      <c r="BR1005" s="273"/>
      <c r="BS1005" s="273"/>
      <c r="BT1005" s="273"/>
      <c r="BU1005" s="273"/>
      <c r="BV1005" s="273"/>
      <c r="BW1005" s="273"/>
      <c r="BX1005" s="273"/>
      <c r="BY1005" s="273"/>
      <c r="BZ1005" s="273"/>
      <c r="CA1005" s="273"/>
      <c r="CB1005" s="273"/>
      <c r="CC1005" s="273"/>
      <c r="CD1005" s="273"/>
      <c r="CE1005" s="273"/>
      <c r="CF1005" s="273"/>
      <c r="CG1005" s="273"/>
      <c r="CH1005" s="273"/>
      <c r="CI1005" s="273"/>
      <c r="CJ1005" s="273"/>
      <c r="CK1005" s="273"/>
      <c r="CL1005" s="273"/>
      <c r="CM1005" s="273"/>
      <c r="CN1005" s="273"/>
      <c r="CO1005" s="273"/>
      <c r="CP1005" s="273"/>
      <c r="CQ1005" s="273"/>
      <c r="CR1005" s="273"/>
      <c r="CS1005" s="273"/>
      <c r="CT1005" s="273"/>
      <c r="CU1005" s="274"/>
      <c r="CV1005" s="274"/>
      <c r="CW1005" s="273"/>
      <c r="CX1005" s="273"/>
      <c r="CY1005" s="273"/>
      <c r="CZ1005" s="274"/>
      <c r="DA1005" s="274"/>
      <c r="DB1005" s="274"/>
      <c r="DC1005" s="273"/>
      <c r="DD1005" s="273"/>
      <c r="DE1005" s="273"/>
      <c r="DF1005" s="273"/>
      <c r="DM1005" s="16"/>
      <c r="DN1005" s="16"/>
      <c r="DO1005" s="17"/>
      <c r="DP1005" s="12"/>
      <c r="DQ1005" s="12"/>
      <c r="DR1005" s="18"/>
      <c r="DS1005" s="19"/>
      <c r="DT1005" s="19"/>
      <c r="DU1005" s="19"/>
      <c r="DV1005" s="19"/>
      <c r="DW1005" s="19"/>
      <c r="DX1005" s="20"/>
      <c r="DY1005" s="20"/>
      <c r="DZ1005" s="21"/>
      <c r="EA1005" s="21"/>
      <c r="EB1005" s="21"/>
      <c r="EC1005" s="18"/>
      <c r="ED1005" s="21"/>
      <c r="EE1005" s="21"/>
      <c r="EF1005" s="21"/>
      <c r="EG1005" s="21"/>
      <c r="EH1005" s="21"/>
      <c r="EI1005" s="20"/>
      <c r="EJ1005" s="16"/>
      <c r="EK1005" s="21"/>
      <c r="EL1005" s="21"/>
      <c r="EM1005" s="21"/>
      <c r="EN1005" s="18"/>
      <c r="EO1005" s="22"/>
      <c r="EP1005" s="22"/>
      <c r="EQ1005" s="22"/>
      <c r="ER1005" s="22"/>
      <c r="ES1005" s="22"/>
      <c r="ET1005" s="20"/>
      <c r="EU1005" s="23"/>
      <c r="EV1005" s="22"/>
      <c r="EW1005" s="22"/>
      <c r="EX1005" s="22"/>
      <c r="EY1005" s="24"/>
      <c r="EZ1005" s="25"/>
      <c r="FA1005" s="25"/>
      <c r="FB1005" s="25"/>
      <c r="FC1005" s="25"/>
      <c r="FD1005" s="25"/>
    </row>
    <row r="1006" spans="1:160" ht="12.4" customHeight="1" x14ac:dyDescent="0.25">
      <c r="A1006" s="290"/>
      <c r="B1006" s="205"/>
      <c r="H1006" s="292"/>
      <c r="M1006" s="205"/>
      <c r="N1006" s="205"/>
      <c r="O1006" s="205"/>
      <c r="P1006" s="205"/>
      <c r="Q1006" s="271"/>
      <c r="R1006" s="227"/>
      <c r="S1006" s="205"/>
      <c r="T1006" s="205"/>
      <c r="U1006" s="227"/>
      <c r="V1006" s="227"/>
      <c r="W1006" s="227"/>
      <c r="X1006" s="227"/>
      <c r="Y1006" s="272"/>
      <c r="Z1006" s="227"/>
      <c r="AA1006" s="273"/>
      <c r="AB1006" s="273"/>
      <c r="AC1006" s="273"/>
      <c r="AD1006" s="273"/>
      <c r="AE1006" s="273"/>
      <c r="AF1006" s="273"/>
      <c r="AG1006" s="273"/>
      <c r="AH1006" s="273"/>
      <c r="AI1006" s="274"/>
      <c r="AJ1006" s="274"/>
      <c r="AK1006" s="274"/>
      <c r="AL1006" s="273"/>
      <c r="AM1006" s="273"/>
      <c r="AN1006" s="273"/>
      <c r="AO1006" s="273"/>
      <c r="AP1006" s="273"/>
      <c r="AQ1006" s="273"/>
      <c r="AR1006" s="273"/>
      <c r="AS1006" s="273"/>
      <c r="AT1006" s="273"/>
      <c r="AU1006" s="273"/>
      <c r="AV1006" s="273"/>
      <c r="AW1006" s="273"/>
      <c r="AX1006" s="273"/>
      <c r="AY1006" s="273"/>
      <c r="AZ1006" s="273"/>
      <c r="BA1006" s="273"/>
      <c r="BB1006" s="273"/>
      <c r="BC1006" s="273"/>
      <c r="BD1006" s="273"/>
      <c r="BE1006" s="273"/>
      <c r="BF1006" s="273"/>
      <c r="BG1006" s="273"/>
      <c r="BH1006" s="273"/>
      <c r="BI1006" s="273"/>
      <c r="BJ1006" s="273"/>
      <c r="BK1006" s="273"/>
      <c r="BL1006" s="273"/>
      <c r="BM1006" s="273"/>
      <c r="BN1006" s="273"/>
      <c r="BO1006" s="273"/>
      <c r="BP1006" s="273"/>
      <c r="BQ1006" s="273"/>
      <c r="BR1006" s="273"/>
      <c r="BS1006" s="273"/>
      <c r="BT1006" s="273"/>
      <c r="BU1006" s="273"/>
      <c r="BV1006" s="273"/>
      <c r="BW1006" s="273"/>
      <c r="BX1006" s="273"/>
      <c r="BY1006" s="273"/>
      <c r="BZ1006" s="273"/>
      <c r="CA1006" s="273"/>
      <c r="CB1006" s="273"/>
      <c r="CC1006" s="273"/>
      <c r="CD1006" s="273"/>
      <c r="CE1006" s="273"/>
      <c r="CF1006" s="273"/>
      <c r="CG1006" s="273"/>
      <c r="CH1006" s="273"/>
      <c r="CI1006" s="273"/>
      <c r="CJ1006" s="273"/>
      <c r="CK1006" s="273"/>
      <c r="CL1006" s="273"/>
      <c r="CM1006" s="273"/>
      <c r="CN1006" s="273"/>
      <c r="CO1006" s="273"/>
      <c r="CP1006" s="273"/>
      <c r="CQ1006" s="273"/>
      <c r="CR1006" s="273"/>
      <c r="CS1006" s="273"/>
      <c r="CT1006" s="273"/>
      <c r="CU1006" s="274"/>
      <c r="CV1006" s="274"/>
      <c r="CW1006" s="274"/>
      <c r="CX1006" s="274"/>
      <c r="CY1006" s="273"/>
      <c r="CZ1006" s="273"/>
      <c r="DA1006" s="273"/>
      <c r="DB1006" s="273"/>
      <c r="DC1006" s="273"/>
      <c r="DD1006" s="273"/>
      <c r="DE1006" s="273"/>
      <c r="DF1006" s="273"/>
      <c r="DM1006" s="16"/>
      <c r="DN1006" s="16"/>
      <c r="DO1006" s="17"/>
      <c r="DP1006" s="12"/>
      <c r="DQ1006" s="12"/>
      <c r="DR1006" s="18"/>
      <c r="DS1006" s="19"/>
      <c r="DT1006" s="19"/>
      <c r="DU1006" s="19"/>
      <c r="DV1006" s="19"/>
      <c r="DW1006" s="19"/>
      <c r="DX1006" s="20"/>
      <c r="DY1006" s="20"/>
      <c r="DZ1006" s="21"/>
      <c r="EA1006" s="21"/>
      <c r="EB1006" s="21"/>
      <c r="EC1006" s="18"/>
      <c r="ED1006" s="21"/>
      <c r="EE1006" s="21"/>
      <c r="EF1006" s="21"/>
      <c r="EG1006" s="21"/>
      <c r="EH1006" s="21"/>
      <c r="EI1006" s="20"/>
      <c r="EJ1006" s="16"/>
      <c r="EK1006" s="21"/>
      <c r="EL1006" s="21"/>
      <c r="EM1006" s="21"/>
      <c r="EN1006" s="18"/>
      <c r="EO1006" s="22"/>
      <c r="EP1006" s="22"/>
      <c r="EQ1006" s="22"/>
      <c r="ER1006" s="22"/>
      <c r="ES1006" s="22"/>
      <c r="ET1006" s="20"/>
      <c r="EU1006" s="23"/>
      <c r="EV1006" s="22"/>
      <c r="EW1006" s="22"/>
      <c r="EX1006" s="22"/>
      <c r="EY1006" s="24"/>
      <c r="EZ1006" s="25"/>
      <c r="FA1006" s="25"/>
      <c r="FB1006" s="25"/>
      <c r="FC1006" s="25"/>
      <c r="FD1006" s="25"/>
    </row>
    <row r="1007" spans="1:160" ht="12.4" customHeight="1" x14ac:dyDescent="0.25">
      <c r="A1007" s="290"/>
      <c r="B1007" s="205"/>
      <c r="H1007" s="292"/>
      <c r="M1007" s="205"/>
      <c r="N1007" s="205"/>
      <c r="O1007" s="205"/>
      <c r="P1007" s="205"/>
      <c r="Q1007" s="271"/>
      <c r="R1007" s="227"/>
      <c r="S1007" s="205"/>
      <c r="T1007" s="205"/>
      <c r="U1007" s="227"/>
      <c r="V1007" s="227"/>
      <c r="W1007" s="227"/>
      <c r="X1007" s="272"/>
      <c r="Y1007" s="272"/>
      <c r="Z1007" s="227"/>
      <c r="AA1007" s="273"/>
      <c r="AB1007" s="273"/>
      <c r="AC1007" s="273"/>
      <c r="AD1007" s="273"/>
      <c r="AE1007" s="273"/>
      <c r="AF1007" s="273"/>
      <c r="AG1007" s="273"/>
      <c r="AH1007" s="273"/>
      <c r="AI1007" s="274"/>
      <c r="AJ1007" s="274"/>
      <c r="AK1007" s="274"/>
      <c r="AL1007" s="274"/>
      <c r="AM1007" s="273"/>
      <c r="AN1007" s="273"/>
      <c r="AO1007" s="273"/>
      <c r="AP1007" s="273"/>
      <c r="AQ1007" s="273"/>
      <c r="AR1007" s="273"/>
      <c r="AS1007" s="273"/>
      <c r="AT1007" s="273"/>
      <c r="AU1007" s="273"/>
      <c r="AV1007" s="273"/>
      <c r="AW1007" s="273"/>
      <c r="AX1007" s="273"/>
      <c r="AY1007" s="273"/>
      <c r="AZ1007" s="273"/>
      <c r="BA1007" s="273"/>
      <c r="BB1007" s="273"/>
      <c r="BC1007" s="273"/>
      <c r="BD1007" s="273"/>
      <c r="BE1007" s="273"/>
      <c r="BF1007" s="273"/>
      <c r="BG1007" s="273"/>
      <c r="BH1007" s="273"/>
      <c r="BI1007" s="273"/>
      <c r="BJ1007" s="273"/>
      <c r="BK1007" s="273"/>
      <c r="BL1007" s="273"/>
      <c r="BM1007" s="273"/>
      <c r="BN1007" s="273"/>
      <c r="BO1007" s="273"/>
      <c r="BP1007" s="273"/>
      <c r="BQ1007" s="273"/>
      <c r="BR1007" s="273"/>
      <c r="BS1007" s="273"/>
      <c r="BT1007" s="273"/>
      <c r="BU1007" s="273"/>
      <c r="BV1007" s="273"/>
      <c r="BW1007" s="273"/>
      <c r="BX1007" s="273"/>
      <c r="BY1007" s="273"/>
      <c r="BZ1007" s="273"/>
      <c r="CA1007" s="273"/>
      <c r="CB1007" s="273"/>
      <c r="CC1007" s="273"/>
      <c r="CD1007" s="273"/>
      <c r="CE1007" s="273"/>
      <c r="CF1007" s="273"/>
      <c r="CG1007" s="273"/>
      <c r="CH1007" s="273"/>
      <c r="CI1007" s="273"/>
      <c r="CJ1007" s="273"/>
      <c r="CK1007" s="273"/>
      <c r="CL1007" s="273"/>
      <c r="CM1007" s="273"/>
      <c r="CN1007" s="273"/>
      <c r="CO1007" s="273"/>
      <c r="CP1007" s="273"/>
      <c r="CQ1007" s="273"/>
      <c r="CR1007" s="273"/>
      <c r="CS1007" s="273"/>
      <c r="CT1007" s="273"/>
      <c r="CU1007" s="274"/>
      <c r="CV1007" s="274"/>
      <c r="CW1007" s="273"/>
      <c r="CX1007" s="273"/>
      <c r="CY1007" s="273"/>
      <c r="CZ1007" s="273"/>
      <c r="DA1007" s="273"/>
      <c r="DB1007" s="273"/>
      <c r="DC1007" s="273"/>
      <c r="DD1007" s="273"/>
      <c r="DE1007" s="273"/>
      <c r="DF1007" s="273"/>
      <c r="DM1007" s="16"/>
      <c r="DN1007" s="16"/>
      <c r="DO1007" s="17"/>
      <c r="DP1007" s="12"/>
      <c r="DQ1007" s="12"/>
      <c r="DR1007" s="18"/>
      <c r="DS1007" s="19"/>
      <c r="DT1007" s="19"/>
      <c r="DU1007" s="19"/>
      <c r="DV1007" s="19"/>
      <c r="DW1007" s="19"/>
      <c r="DX1007" s="20"/>
      <c r="DY1007" s="20"/>
      <c r="DZ1007" s="21"/>
      <c r="EA1007" s="21"/>
      <c r="EB1007" s="21"/>
      <c r="EC1007" s="18"/>
      <c r="ED1007" s="21"/>
      <c r="EE1007" s="21"/>
      <c r="EF1007" s="21"/>
      <c r="EG1007" s="21"/>
      <c r="EH1007" s="21"/>
      <c r="EI1007" s="20"/>
      <c r="EJ1007" s="16"/>
      <c r="EK1007" s="21"/>
      <c r="EL1007" s="21"/>
      <c r="EM1007" s="21"/>
      <c r="EN1007" s="18"/>
      <c r="EO1007" s="22"/>
      <c r="EP1007" s="22"/>
      <c r="EQ1007" s="22"/>
      <c r="ER1007" s="22"/>
      <c r="ES1007" s="22"/>
      <c r="ET1007" s="20"/>
      <c r="EU1007" s="23"/>
      <c r="EV1007" s="22"/>
      <c r="EW1007" s="22"/>
      <c r="EX1007" s="22"/>
      <c r="EY1007" s="24"/>
      <c r="EZ1007" s="25"/>
      <c r="FA1007" s="25"/>
      <c r="FB1007" s="25"/>
      <c r="FC1007" s="25"/>
      <c r="FD1007" s="25"/>
    </row>
    <row r="1008" spans="1:160" ht="12.4" customHeight="1" x14ac:dyDescent="0.25">
      <c r="A1008" s="290"/>
      <c r="B1008" s="205"/>
      <c r="H1008" s="292"/>
      <c r="M1008" s="205"/>
      <c r="N1008" s="205"/>
      <c r="O1008" s="205"/>
      <c r="P1008" s="205"/>
      <c r="Q1008" s="271"/>
      <c r="R1008" s="227"/>
      <c r="S1008" s="205"/>
      <c r="T1008" s="205"/>
      <c r="U1008" s="227"/>
      <c r="V1008" s="227"/>
      <c r="W1008" s="227"/>
      <c r="X1008" s="227"/>
      <c r="Y1008" s="272"/>
      <c r="Z1008" s="227"/>
      <c r="AA1008" s="273"/>
      <c r="AB1008" s="273"/>
      <c r="AC1008" s="273"/>
      <c r="AD1008" s="273"/>
      <c r="AE1008" s="273"/>
      <c r="AF1008" s="273"/>
      <c r="AG1008" s="273"/>
      <c r="AH1008" s="273"/>
      <c r="AI1008" s="274"/>
      <c r="AJ1008" s="274"/>
      <c r="AK1008" s="274"/>
      <c r="AL1008" s="274"/>
      <c r="AM1008" s="273"/>
      <c r="AN1008" s="273"/>
      <c r="AO1008" s="273"/>
      <c r="AP1008" s="273"/>
      <c r="AQ1008" s="273"/>
      <c r="AR1008" s="273"/>
      <c r="AS1008" s="273"/>
      <c r="AT1008" s="274"/>
      <c r="AU1008" s="273"/>
      <c r="AV1008" s="273"/>
      <c r="AW1008" s="273"/>
      <c r="AX1008" s="273"/>
      <c r="AY1008" s="273"/>
      <c r="AZ1008" s="273"/>
      <c r="BA1008" s="273"/>
      <c r="BB1008" s="273"/>
      <c r="BC1008" s="273"/>
      <c r="BD1008" s="273"/>
      <c r="BE1008" s="273"/>
      <c r="BF1008" s="273"/>
      <c r="BG1008" s="273"/>
      <c r="BH1008" s="273"/>
      <c r="BI1008" s="273"/>
      <c r="BJ1008" s="273"/>
      <c r="BK1008" s="273"/>
      <c r="BL1008" s="273"/>
      <c r="BM1008" s="273"/>
      <c r="BN1008" s="273"/>
      <c r="BO1008" s="273"/>
      <c r="BP1008" s="273"/>
      <c r="BQ1008" s="273"/>
      <c r="BR1008" s="273"/>
      <c r="BS1008" s="273"/>
      <c r="BT1008" s="273"/>
      <c r="BU1008" s="273"/>
      <c r="BV1008" s="273"/>
      <c r="BW1008" s="273"/>
      <c r="BX1008" s="273"/>
      <c r="BY1008" s="273"/>
      <c r="BZ1008" s="273"/>
      <c r="CA1008" s="273"/>
      <c r="CB1008" s="273"/>
      <c r="CC1008" s="273"/>
      <c r="CD1008" s="273"/>
      <c r="CE1008" s="273"/>
      <c r="CF1008" s="273"/>
      <c r="CG1008" s="273"/>
      <c r="CH1008" s="273"/>
      <c r="CI1008" s="273"/>
      <c r="CJ1008" s="273"/>
      <c r="CK1008" s="273"/>
      <c r="CL1008" s="273"/>
      <c r="CM1008" s="273"/>
      <c r="CN1008" s="273"/>
      <c r="CO1008" s="273"/>
      <c r="CP1008" s="273"/>
      <c r="CQ1008" s="273"/>
      <c r="CR1008" s="273"/>
      <c r="CS1008" s="273"/>
      <c r="CT1008" s="273"/>
      <c r="CU1008" s="274"/>
      <c r="CV1008" s="274"/>
      <c r="CW1008" s="273"/>
      <c r="CX1008" s="274"/>
      <c r="CY1008" s="273"/>
      <c r="CZ1008" s="273"/>
      <c r="DA1008" s="273"/>
      <c r="DB1008" s="273"/>
      <c r="DC1008" s="273"/>
      <c r="DD1008" s="273"/>
      <c r="DE1008" s="273"/>
      <c r="DF1008" s="273"/>
      <c r="DM1008" s="16"/>
      <c r="DN1008" s="16"/>
      <c r="DO1008" s="17"/>
      <c r="DP1008" s="12"/>
      <c r="DQ1008" s="12"/>
      <c r="DR1008" s="18"/>
      <c r="DS1008" s="19"/>
      <c r="DT1008" s="19"/>
      <c r="DU1008" s="19"/>
      <c r="DV1008" s="19"/>
      <c r="DW1008" s="19"/>
      <c r="DX1008" s="20"/>
      <c r="DY1008" s="20"/>
      <c r="DZ1008" s="21"/>
      <c r="EA1008" s="21"/>
      <c r="EB1008" s="21"/>
      <c r="EC1008" s="18"/>
      <c r="ED1008" s="21"/>
      <c r="EE1008" s="21"/>
      <c r="EF1008" s="21"/>
      <c r="EG1008" s="21"/>
      <c r="EH1008" s="21"/>
      <c r="EI1008" s="20"/>
      <c r="EJ1008" s="16"/>
      <c r="EK1008" s="21"/>
      <c r="EL1008" s="21"/>
      <c r="EM1008" s="21"/>
      <c r="EN1008" s="18"/>
      <c r="EO1008" s="22"/>
      <c r="EP1008" s="22"/>
      <c r="EQ1008" s="22"/>
      <c r="ER1008" s="22"/>
      <c r="ES1008" s="22"/>
      <c r="ET1008" s="20"/>
      <c r="EU1008" s="23"/>
      <c r="EV1008" s="22"/>
      <c r="EW1008" s="22"/>
      <c r="EX1008" s="22"/>
      <c r="EY1008" s="24"/>
      <c r="EZ1008" s="25"/>
      <c r="FA1008" s="25"/>
      <c r="FB1008" s="25"/>
      <c r="FC1008" s="25"/>
      <c r="FD1008" s="25"/>
    </row>
    <row r="1009" spans="1:160" ht="12.4" customHeight="1" x14ac:dyDescent="0.25">
      <c r="A1009" s="290"/>
      <c r="B1009" s="205"/>
      <c r="H1009" s="292"/>
      <c r="M1009" s="205"/>
      <c r="N1009" s="205"/>
      <c r="O1009" s="205"/>
      <c r="P1009" s="205"/>
      <c r="Q1009" s="271"/>
      <c r="R1009" s="227"/>
      <c r="S1009" s="205"/>
      <c r="T1009" s="205"/>
      <c r="U1009" s="227"/>
      <c r="V1009" s="227"/>
      <c r="W1009" s="227"/>
      <c r="X1009" s="272"/>
      <c r="Y1009" s="272"/>
      <c r="Z1009" s="227"/>
      <c r="AA1009" s="273"/>
      <c r="AB1009" s="273"/>
      <c r="AC1009" s="273"/>
      <c r="AD1009" s="273"/>
      <c r="AE1009" s="273"/>
      <c r="AF1009" s="273"/>
      <c r="AG1009" s="273"/>
      <c r="AH1009" s="273"/>
      <c r="AI1009" s="273"/>
      <c r="AJ1009" s="273"/>
      <c r="AK1009" s="273"/>
      <c r="AL1009" s="273"/>
      <c r="AM1009" s="273"/>
      <c r="AN1009" s="273"/>
      <c r="AO1009" s="273"/>
      <c r="AP1009" s="273"/>
      <c r="AQ1009" s="273"/>
      <c r="AR1009" s="273"/>
      <c r="AS1009" s="273"/>
      <c r="AT1009" s="273"/>
      <c r="AU1009" s="273"/>
      <c r="AV1009" s="273"/>
      <c r="AW1009" s="273"/>
      <c r="AX1009" s="273"/>
      <c r="AY1009" s="273"/>
      <c r="AZ1009" s="273"/>
      <c r="BA1009" s="273"/>
      <c r="BB1009" s="273"/>
      <c r="BC1009" s="273"/>
      <c r="BD1009" s="273"/>
      <c r="BE1009" s="273"/>
      <c r="BF1009" s="273"/>
      <c r="BG1009" s="273"/>
      <c r="BH1009" s="273"/>
      <c r="BI1009" s="273"/>
      <c r="BJ1009" s="273"/>
      <c r="BK1009" s="273"/>
      <c r="BL1009" s="273"/>
      <c r="BM1009" s="273"/>
      <c r="BN1009" s="273"/>
      <c r="BO1009" s="273"/>
      <c r="BP1009" s="273"/>
      <c r="BQ1009" s="273"/>
      <c r="BR1009" s="273"/>
      <c r="BS1009" s="273"/>
      <c r="BT1009" s="273"/>
      <c r="BU1009" s="273"/>
      <c r="BV1009" s="273"/>
      <c r="BW1009" s="273"/>
      <c r="BX1009" s="273"/>
      <c r="BY1009" s="273"/>
      <c r="BZ1009" s="273"/>
      <c r="CA1009" s="273"/>
      <c r="CB1009" s="273"/>
      <c r="CC1009" s="273"/>
      <c r="CD1009" s="273"/>
      <c r="CE1009" s="273"/>
      <c r="CF1009" s="273"/>
      <c r="CG1009" s="273"/>
      <c r="CH1009" s="273"/>
      <c r="CI1009" s="273"/>
      <c r="CJ1009" s="273"/>
      <c r="CK1009" s="273"/>
      <c r="CL1009" s="273"/>
      <c r="CM1009" s="273"/>
      <c r="CN1009" s="273"/>
      <c r="CO1009" s="273"/>
      <c r="CP1009" s="273"/>
      <c r="CQ1009" s="273"/>
      <c r="CR1009" s="273"/>
      <c r="CS1009" s="273"/>
      <c r="CT1009" s="273"/>
      <c r="CU1009" s="273"/>
      <c r="CV1009" s="273"/>
      <c r="CW1009" s="273"/>
      <c r="CX1009" s="273"/>
      <c r="CY1009" s="273"/>
      <c r="CZ1009" s="273"/>
      <c r="DA1009" s="273"/>
      <c r="DB1009" s="273"/>
      <c r="DC1009" s="273"/>
      <c r="DD1009" s="273"/>
      <c r="DE1009" s="273"/>
      <c r="DF1009" s="273"/>
      <c r="DM1009" s="16"/>
      <c r="DN1009" s="16"/>
      <c r="DO1009" s="17"/>
      <c r="DP1009" s="12"/>
      <c r="DQ1009" s="12"/>
      <c r="DR1009" s="18"/>
      <c r="DS1009" s="19"/>
      <c r="DT1009" s="19"/>
      <c r="DU1009" s="19"/>
      <c r="DV1009" s="19"/>
      <c r="DW1009" s="19"/>
      <c r="DX1009" s="20"/>
      <c r="DY1009" s="20"/>
      <c r="DZ1009" s="21"/>
      <c r="EA1009" s="21"/>
      <c r="EB1009" s="21"/>
      <c r="EC1009" s="18"/>
      <c r="ED1009" s="21"/>
      <c r="EE1009" s="21"/>
      <c r="EF1009" s="21"/>
      <c r="EG1009" s="21"/>
      <c r="EH1009" s="21"/>
      <c r="EI1009" s="20"/>
      <c r="EJ1009" s="16"/>
      <c r="EK1009" s="21"/>
      <c r="EL1009" s="21"/>
      <c r="EM1009" s="21"/>
      <c r="EN1009" s="18"/>
      <c r="EO1009" s="22"/>
      <c r="EP1009" s="22"/>
      <c r="EQ1009" s="22"/>
      <c r="ER1009" s="22"/>
      <c r="ES1009" s="22"/>
      <c r="ET1009" s="20"/>
      <c r="EU1009" s="23"/>
      <c r="EV1009" s="22"/>
      <c r="EW1009" s="22"/>
      <c r="EX1009" s="22"/>
      <c r="EY1009" s="24"/>
      <c r="EZ1009" s="25"/>
      <c r="FA1009" s="25"/>
      <c r="FB1009" s="25"/>
      <c r="FC1009" s="25"/>
      <c r="FD1009" s="25"/>
    </row>
    <row r="1010" spans="1:160" ht="12.4" customHeight="1" x14ac:dyDescent="0.25">
      <c r="A1010" s="290"/>
      <c r="B1010" s="205"/>
      <c r="H1010" s="292"/>
      <c r="M1010" s="205"/>
      <c r="N1010" s="271"/>
      <c r="O1010" s="271"/>
      <c r="P1010" s="271"/>
      <c r="Q1010" s="271"/>
      <c r="R1010" s="227"/>
      <c r="S1010" s="205"/>
      <c r="T1010" s="205"/>
      <c r="U1010" s="227"/>
      <c r="V1010" s="272"/>
      <c r="W1010" s="227"/>
      <c r="X1010" s="272"/>
      <c r="Y1010" s="272"/>
      <c r="Z1010" s="227"/>
      <c r="AA1010" s="273"/>
      <c r="AB1010" s="274"/>
      <c r="AC1010" s="274"/>
      <c r="AD1010" s="274"/>
      <c r="AE1010" s="273"/>
      <c r="AF1010" s="274"/>
      <c r="AG1010" s="274"/>
      <c r="AH1010" s="274"/>
      <c r="AI1010" s="274"/>
      <c r="AJ1010" s="274"/>
      <c r="AK1010" s="274"/>
      <c r="AL1010" s="274"/>
      <c r="AM1010" s="273"/>
      <c r="AN1010" s="274"/>
      <c r="AO1010" s="274"/>
      <c r="AP1010" s="274"/>
      <c r="AQ1010" s="273"/>
      <c r="AR1010" s="274"/>
      <c r="AS1010" s="274"/>
      <c r="AT1010" s="274"/>
      <c r="AU1010" s="273"/>
      <c r="AV1010" s="274"/>
      <c r="AW1010" s="274"/>
      <c r="AX1010" s="274"/>
      <c r="AY1010" s="273"/>
      <c r="AZ1010" s="274"/>
      <c r="BA1010" s="274"/>
      <c r="BB1010" s="274"/>
      <c r="BC1010" s="273"/>
      <c r="BD1010" s="274"/>
      <c r="BE1010" s="274"/>
      <c r="BF1010" s="274"/>
      <c r="BG1010" s="273"/>
      <c r="BH1010" s="274"/>
      <c r="BI1010" s="274"/>
      <c r="BJ1010" s="274"/>
      <c r="BK1010" s="273"/>
      <c r="BL1010" s="274"/>
      <c r="BM1010" s="274"/>
      <c r="BN1010" s="274"/>
      <c r="BO1010" s="273"/>
      <c r="BP1010" s="274"/>
      <c r="BQ1010" s="274"/>
      <c r="BR1010" s="274"/>
      <c r="BS1010" s="273"/>
      <c r="BT1010" s="274"/>
      <c r="BU1010" s="274"/>
      <c r="BV1010" s="274"/>
      <c r="BW1010" s="273"/>
      <c r="BX1010" s="274"/>
      <c r="BY1010" s="274"/>
      <c r="BZ1010" s="274"/>
      <c r="CA1010" s="273"/>
      <c r="CB1010" s="274"/>
      <c r="CC1010" s="274"/>
      <c r="CD1010" s="274"/>
      <c r="CE1010" s="273"/>
      <c r="CF1010" s="274"/>
      <c r="CG1010" s="274"/>
      <c r="CH1010" s="274"/>
      <c r="CI1010" s="273"/>
      <c r="CJ1010" s="274"/>
      <c r="CK1010" s="274"/>
      <c r="CL1010" s="274"/>
      <c r="CM1010" s="273"/>
      <c r="CN1010" s="274"/>
      <c r="CO1010" s="274"/>
      <c r="CP1010" s="274"/>
      <c r="CQ1010" s="273"/>
      <c r="CR1010" s="274"/>
      <c r="CS1010" s="274"/>
      <c r="CT1010" s="274"/>
      <c r="CU1010" s="274"/>
      <c r="CV1010" s="274"/>
      <c r="CW1010" s="274"/>
      <c r="CX1010" s="274"/>
      <c r="CY1010" s="273"/>
      <c r="CZ1010" s="274"/>
      <c r="DA1010" s="274"/>
      <c r="DB1010" s="274"/>
      <c r="DC1010" s="273"/>
      <c r="DD1010" s="274"/>
      <c r="DE1010" s="274"/>
      <c r="DF1010" s="274"/>
      <c r="DM1010" s="16"/>
      <c r="DN1010" s="16"/>
      <c r="DO1010" s="17"/>
      <c r="DP1010" s="12"/>
      <c r="DQ1010" s="12"/>
      <c r="DR1010" s="18"/>
      <c r="DS1010" s="19"/>
      <c r="DT1010" s="19"/>
      <c r="DU1010" s="19"/>
      <c r="DV1010" s="19"/>
      <c r="DW1010" s="19"/>
      <c r="DX1010" s="20"/>
      <c r="DY1010" s="20"/>
      <c r="DZ1010" s="21"/>
      <c r="EA1010" s="21"/>
      <c r="EB1010" s="21"/>
      <c r="EC1010" s="18"/>
      <c r="ED1010" s="21"/>
      <c r="EE1010" s="21"/>
      <c r="EF1010" s="21"/>
      <c r="EG1010" s="21"/>
      <c r="EH1010" s="21"/>
      <c r="EI1010" s="20"/>
      <c r="EJ1010" s="16"/>
      <c r="EK1010" s="21"/>
      <c r="EL1010" s="21"/>
      <c r="EM1010" s="21"/>
      <c r="EN1010" s="18"/>
      <c r="EO1010" s="22"/>
      <c r="EP1010" s="22"/>
      <c r="EQ1010" s="22"/>
      <c r="ER1010" s="22"/>
      <c r="ES1010" s="22"/>
      <c r="ET1010" s="20"/>
      <c r="EU1010" s="23"/>
      <c r="EV1010" s="22"/>
      <c r="EW1010" s="22"/>
      <c r="EX1010" s="22"/>
      <c r="EY1010" s="24"/>
      <c r="EZ1010" s="25"/>
      <c r="FA1010" s="25"/>
      <c r="FB1010" s="25"/>
      <c r="FC1010" s="25"/>
      <c r="FD1010" s="25"/>
    </row>
    <row r="1011" spans="1:160" ht="12.4" customHeight="1" x14ac:dyDescent="0.25">
      <c r="A1011" s="290"/>
      <c r="B1011" s="205"/>
      <c r="H1011" s="292"/>
      <c r="M1011" s="205"/>
      <c r="N1011" s="205"/>
      <c r="O1011" s="205"/>
      <c r="P1011" s="205"/>
      <c r="Q1011" s="271"/>
      <c r="R1011" s="227"/>
      <c r="S1011" s="205"/>
      <c r="T1011" s="205"/>
      <c r="U1011" s="227"/>
      <c r="V1011" s="227"/>
      <c r="W1011" s="227"/>
      <c r="X1011" s="272"/>
      <c r="Y1011" s="272"/>
      <c r="Z1011" s="227"/>
      <c r="AA1011" s="273"/>
      <c r="AB1011" s="273"/>
      <c r="AC1011" s="273"/>
      <c r="AD1011" s="273"/>
      <c r="AE1011" s="273"/>
      <c r="AF1011" s="273"/>
      <c r="AG1011" s="273"/>
      <c r="AH1011" s="273"/>
      <c r="AI1011" s="273"/>
      <c r="AJ1011" s="273"/>
      <c r="AK1011" s="274"/>
      <c r="AL1011" s="273"/>
      <c r="AM1011" s="273"/>
      <c r="AN1011" s="273"/>
      <c r="AO1011" s="273"/>
      <c r="AP1011" s="273"/>
      <c r="AQ1011" s="273"/>
      <c r="AR1011" s="273"/>
      <c r="AS1011" s="274"/>
      <c r="AT1011" s="273"/>
      <c r="AU1011" s="273"/>
      <c r="AV1011" s="273"/>
      <c r="AW1011" s="273"/>
      <c r="AX1011" s="273"/>
      <c r="AY1011" s="273"/>
      <c r="AZ1011" s="273"/>
      <c r="BA1011" s="273"/>
      <c r="BB1011" s="273"/>
      <c r="BC1011" s="273"/>
      <c r="BD1011" s="273"/>
      <c r="BE1011" s="273"/>
      <c r="BF1011" s="273"/>
      <c r="BG1011" s="273"/>
      <c r="BH1011" s="273"/>
      <c r="BI1011" s="273"/>
      <c r="BJ1011" s="273"/>
      <c r="BK1011" s="273"/>
      <c r="BL1011" s="273"/>
      <c r="BM1011" s="273"/>
      <c r="BN1011" s="273"/>
      <c r="BO1011" s="273"/>
      <c r="BP1011" s="273"/>
      <c r="BQ1011" s="273"/>
      <c r="BR1011" s="273"/>
      <c r="BS1011" s="273"/>
      <c r="BT1011" s="273"/>
      <c r="BU1011" s="273"/>
      <c r="BV1011" s="273"/>
      <c r="BW1011" s="273"/>
      <c r="BX1011" s="273"/>
      <c r="BY1011" s="273"/>
      <c r="BZ1011" s="273"/>
      <c r="CA1011" s="273"/>
      <c r="CB1011" s="273"/>
      <c r="CC1011" s="273"/>
      <c r="CD1011" s="273"/>
      <c r="CE1011" s="273"/>
      <c r="CF1011" s="273"/>
      <c r="CG1011" s="273"/>
      <c r="CH1011" s="273"/>
      <c r="CI1011" s="273"/>
      <c r="CJ1011" s="273"/>
      <c r="CK1011" s="273"/>
      <c r="CL1011" s="273"/>
      <c r="CM1011" s="273"/>
      <c r="CN1011" s="273"/>
      <c r="CO1011" s="273"/>
      <c r="CP1011" s="273"/>
      <c r="CQ1011" s="273"/>
      <c r="CR1011" s="273"/>
      <c r="CS1011" s="273"/>
      <c r="CT1011" s="273"/>
      <c r="CU1011" s="273"/>
      <c r="CV1011" s="273"/>
      <c r="CW1011" s="273"/>
      <c r="CX1011" s="273"/>
      <c r="CY1011" s="273"/>
      <c r="CZ1011" s="273"/>
      <c r="DA1011" s="273"/>
      <c r="DB1011" s="273"/>
      <c r="DC1011" s="273"/>
      <c r="DD1011" s="273"/>
      <c r="DE1011" s="273"/>
      <c r="DF1011" s="273"/>
      <c r="DM1011" s="16"/>
      <c r="DN1011" s="16"/>
      <c r="DO1011" s="17"/>
      <c r="DP1011" s="12"/>
      <c r="DQ1011" s="12"/>
      <c r="DR1011" s="18"/>
      <c r="DS1011" s="19"/>
      <c r="DT1011" s="19"/>
      <c r="DU1011" s="19"/>
      <c r="DV1011" s="19"/>
      <c r="DW1011" s="19"/>
      <c r="DX1011" s="20"/>
      <c r="DY1011" s="20"/>
      <c r="DZ1011" s="21"/>
      <c r="EA1011" s="21"/>
      <c r="EB1011" s="21"/>
      <c r="EC1011" s="18"/>
      <c r="ED1011" s="21"/>
      <c r="EE1011" s="21"/>
      <c r="EF1011" s="21"/>
      <c r="EG1011" s="21"/>
      <c r="EH1011" s="21"/>
      <c r="EI1011" s="20"/>
      <c r="EJ1011" s="16"/>
      <c r="EK1011" s="21"/>
      <c r="EL1011" s="21"/>
      <c r="EM1011" s="21"/>
      <c r="EN1011" s="18"/>
      <c r="EO1011" s="22"/>
      <c r="EP1011" s="22"/>
      <c r="EQ1011" s="22"/>
      <c r="ER1011" s="22"/>
      <c r="ES1011" s="22"/>
      <c r="ET1011" s="20"/>
      <c r="EU1011" s="23"/>
      <c r="EV1011" s="22"/>
      <c r="EW1011" s="22"/>
      <c r="EX1011" s="22"/>
      <c r="EY1011" s="24"/>
      <c r="EZ1011" s="25"/>
      <c r="FA1011" s="25"/>
      <c r="FB1011" s="25"/>
      <c r="FC1011" s="25"/>
      <c r="FD1011" s="25"/>
    </row>
    <row r="1012" spans="1:160" ht="12.4" customHeight="1" x14ac:dyDescent="0.25">
      <c r="A1012" s="290"/>
      <c r="B1012" s="205"/>
      <c r="H1012" s="292"/>
      <c r="M1012" s="205"/>
      <c r="N1012" s="205"/>
      <c r="O1012" s="205"/>
      <c r="P1012" s="205"/>
      <c r="Q1012" s="271"/>
      <c r="R1012" s="227"/>
      <c r="S1012" s="205"/>
      <c r="T1012" s="205"/>
      <c r="U1012" s="227"/>
      <c r="V1012" s="227"/>
      <c r="W1012" s="227"/>
      <c r="X1012" s="272"/>
      <c r="Y1012" s="272"/>
      <c r="Z1012" s="227"/>
      <c r="AA1012" s="273"/>
      <c r="AB1012" s="273"/>
      <c r="AC1012" s="273"/>
      <c r="AD1012" s="273"/>
      <c r="AE1012" s="273"/>
      <c r="AF1012" s="273"/>
      <c r="AG1012" s="273"/>
      <c r="AH1012" s="273"/>
      <c r="AI1012" s="273"/>
      <c r="AJ1012" s="273"/>
      <c r="AK1012" s="273"/>
      <c r="AL1012" s="273"/>
      <c r="AM1012" s="273"/>
      <c r="AN1012" s="273"/>
      <c r="AO1012" s="273"/>
      <c r="AP1012" s="273"/>
      <c r="AQ1012" s="273"/>
      <c r="AR1012" s="273"/>
      <c r="AS1012" s="273"/>
      <c r="AT1012" s="273"/>
      <c r="AU1012" s="273"/>
      <c r="AV1012" s="273"/>
      <c r="AW1012" s="273"/>
      <c r="AX1012" s="273"/>
      <c r="AY1012" s="274"/>
      <c r="AZ1012" s="274"/>
      <c r="BA1012" s="274"/>
      <c r="BB1012" s="274"/>
      <c r="BC1012" s="273"/>
      <c r="BD1012" s="273"/>
      <c r="BE1012" s="273"/>
      <c r="BF1012" s="273"/>
      <c r="BG1012" s="273"/>
      <c r="BH1012" s="273"/>
      <c r="BI1012" s="273"/>
      <c r="BJ1012" s="273"/>
      <c r="BK1012" s="273"/>
      <c r="BL1012" s="273"/>
      <c r="BM1012" s="273"/>
      <c r="BN1012" s="273"/>
      <c r="BO1012" s="273"/>
      <c r="BP1012" s="273"/>
      <c r="BQ1012" s="273"/>
      <c r="BR1012" s="273"/>
      <c r="BS1012" s="273"/>
      <c r="BT1012" s="273"/>
      <c r="BU1012" s="273"/>
      <c r="BV1012" s="273"/>
      <c r="BW1012" s="273"/>
      <c r="BX1012" s="273"/>
      <c r="BY1012" s="273"/>
      <c r="BZ1012" s="273"/>
      <c r="CA1012" s="273"/>
      <c r="CB1012" s="273"/>
      <c r="CC1012" s="273"/>
      <c r="CD1012" s="273"/>
      <c r="CE1012" s="273"/>
      <c r="CF1012" s="273"/>
      <c r="CG1012" s="273"/>
      <c r="CH1012" s="273"/>
      <c r="CI1012" s="273"/>
      <c r="CJ1012" s="273"/>
      <c r="CK1012" s="273"/>
      <c r="CL1012" s="273"/>
      <c r="CM1012" s="273"/>
      <c r="CN1012" s="273"/>
      <c r="CO1012" s="273"/>
      <c r="CP1012" s="273"/>
      <c r="CQ1012" s="273"/>
      <c r="CR1012" s="273"/>
      <c r="CS1012" s="273"/>
      <c r="CT1012" s="273"/>
      <c r="CU1012" s="274"/>
      <c r="CV1012" s="274"/>
      <c r="CW1012" s="274"/>
      <c r="CX1012" s="274"/>
      <c r="CY1012" s="274"/>
      <c r="CZ1012" s="274"/>
      <c r="DA1012" s="274"/>
      <c r="DB1012" s="274"/>
      <c r="DC1012" s="273"/>
      <c r="DD1012" s="273"/>
      <c r="DE1012" s="273"/>
      <c r="DF1012" s="273"/>
      <c r="DM1012" s="16"/>
      <c r="DN1012" s="16"/>
      <c r="DO1012" s="17"/>
      <c r="DP1012" s="12"/>
      <c r="DQ1012" s="12"/>
      <c r="DR1012" s="18"/>
      <c r="DS1012" s="19"/>
      <c r="DT1012" s="19"/>
      <c r="DU1012" s="19"/>
      <c r="DV1012" s="19"/>
      <c r="DW1012" s="19"/>
      <c r="DX1012" s="20"/>
      <c r="DY1012" s="20"/>
      <c r="DZ1012" s="21"/>
      <c r="EA1012" s="21"/>
      <c r="EB1012" s="21"/>
      <c r="EC1012" s="18"/>
      <c r="ED1012" s="21"/>
      <c r="EE1012" s="21"/>
      <c r="EF1012" s="21"/>
      <c r="EG1012" s="21"/>
      <c r="EH1012" s="21"/>
      <c r="EI1012" s="20"/>
      <c r="EJ1012" s="16"/>
      <c r="EK1012" s="21"/>
      <c r="EL1012" s="21"/>
      <c r="EM1012" s="21"/>
      <c r="EN1012" s="18"/>
      <c r="EO1012" s="22"/>
      <c r="EP1012" s="22"/>
      <c r="EQ1012" s="22"/>
      <c r="ER1012" s="22"/>
      <c r="ES1012" s="22"/>
      <c r="ET1012" s="20"/>
      <c r="EU1012" s="23"/>
      <c r="EV1012" s="22"/>
      <c r="EW1012" s="22"/>
      <c r="EX1012" s="22"/>
      <c r="EY1012" s="24"/>
      <c r="EZ1012" s="25"/>
      <c r="FA1012" s="25"/>
      <c r="FB1012" s="25"/>
      <c r="FC1012" s="25"/>
      <c r="FD1012" s="25"/>
    </row>
    <row r="1013" spans="1:160" ht="12.4" customHeight="1" x14ac:dyDescent="0.25">
      <c r="A1013" s="290"/>
      <c r="B1013" s="205"/>
      <c r="H1013" s="292"/>
      <c r="M1013" s="205"/>
      <c r="N1013" s="205"/>
      <c r="O1013" s="205"/>
      <c r="P1013" s="205"/>
      <c r="Q1013" s="271"/>
      <c r="R1013" s="227"/>
      <c r="S1013" s="205"/>
      <c r="T1013" s="205"/>
      <c r="U1013" s="227"/>
      <c r="V1013" s="227"/>
      <c r="W1013" s="227"/>
      <c r="X1013" s="272"/>
      <c r="Y1013" s="272"/>
      <c r="Z1013" s="227"/>
      <c r="AA1013" s="273"/>
      <c r="AB1013" s="273"/>
      <c r="AC1013" s="273"/>
      <c r="AD1013" s="273"/>
      <c r="AE1013" s="273"/>
      <c r="AF1013" s="273"/>
      <c r="AG1013" s="273"/>
      <c r="AH1013" s="273"/>
      <c r="AI1013" s="273"/>
      <c r="AJ1013" s="273"/>
      <c r="AK1013" s="273"/>
      <c r="AL1013" s="273"/>
      <c r="AM1013" s="273"/>
      <c r="AN1013" s="273"/>
      <c r="AO1013" s="273"/>
      <c r="AP1013" s="273"/>
      <c r="AQ1013" s="273"/>
      <c r="AR1013" s="273"/>
      <c r="AS1013" s="273"/>
      <c r="AT1013" s="273"/>
      <c r="AU1013" s="273"/>
      <c r="AV1013" s="273"/>
      <c r="AW1013" s="273"/>
      <c r="AX1013" s="273"/>
      <c r="AY1013" s="273"/>
      <c r="AZ1013" s="273"/>
      <c r="BA1013" s="273"/>
      <c r="BB1013" s="273"/>
      <c r="BC1013" s="273"/>
      <c r="BD1013" s="273"/>
      <c r="BE1013" s="273"/>
      <c r="BF1013" s="273"/>
      <c r="BG1013" s="273"/>
      <c r="BH1013" s="273"/>
      <c r="BI1013" s="273"/>
      <c r="BJ1013" s="273"/>
      <c r="BK1013" s="273"/>
      <c r="BL1013" s="273"/>
      <c r="BM1013" s="273"/>
      <c r="BN1013" s="273"/>
      <c r="BO1013" s="273"/>
      <c r="BP1013" s="273"/>
      <c r="BQ1013" s="273"/>
      <c r="BR1013" s="273"/>
      <c r="BS1013" s="273"/>
      <c r="BT1013" s="273"/>
      <c r="BU1013" s="273"/>
      <c r="BV1013" s="273"/>
      <c r="BW1013" s="273"/>
      <c r="BX1013" s="273"/>
      <c r="BY1013" s="273"/>
      <c r="BZ1013" s="273"/>
      <c r="CA1013" s="273"/>
      <c r="CB1013" s="273"/>
      <c r="CC1013" s="273"/>
      <c r="CD1013" s="273"/>
      <c r="CE1013" s="273"/>
      <c r="CF1013" s="273"/>
      <c r="CG1013" s="273"/>
      <c r="CH1013" s="273"/>
      <c r="CI1013" s="273"/>
      <c r="CJ1013" s="273"/>
      <c r="CK1013" s="273"/>
      <c r="CL1013" s="273"/>
      <c r="CM1013" s="273"/>
      <c r="CN1013" s="273"/>
      <c r="CO1013" s="273"/>
      <c r="CP1013" s="273"/>
      <c r="CQ1013" s="273"/>
      <c r="CR1013" s="273"/>
      <c r="CS1013" s="273"/>
      <c r="CT1013" s="273"/>
      <c r="CU1013" s="273"/>
      <c r="CV1013" s="273"/>
      <c r="CW1013" s="273"/>
      <c r="CX1013" s="273"/>
      <c r="CY1013" s="273"/>
      <c r="CZ1013" s="273"/>
      <c r="DA1013" s="273"/>
      <c r="DB1013" s="273"/>
      <c r="DC1013" s="273"/>
      <c r="DD1013" s="273"/>
      <c r="DE1013" s="273"/>
      <c r="DF1013" s="273"/>
      <c r="DM1013" s="16"/>
      <c r="DN1013" s="16"/>
      <c r="DO1013" s="17"/>
      <c r="DP1013" s="12"/>
      <c r="DQ1013" s="12"/>
      <c r="DR1013" s="18"/>
      <c r="DS1013" s="19"/>
      <c r="DT1013" s="19"/>
      <c r="DU1013" s="19"/>
      <c r="DV1013" s="19"/>
      <c r="DW1013" s="19"/>
      <c r="DX1013" s="20"/>
      <c r="DY1013" s="20"/>
      <c r="DZ1013" s="21"/>
      <c r="EA1013" s="21"/>
      <c r="EB1013" s="21"/>
      <c r="EC1013" s="18"/>
      <c r="ED1013" s="21"/>
      <c r="EE1013" s="21"/>
      <c r="EF1013" s="21"/>
      <c r="EG1013" s="21"/>
      <c r="EH1013" s="21"/>
      <c r="EI1013" s="20"/>
      <c r="EJ1013" s="16"/>
      <c r="EK1013" s="21"/>
      <c r="EL1013" s="21"/>
      <c r="EM1013" s="21"/>
      <c r="EN1013" s="18"/>
      <c r="EO1013" s="22"/>
      <c r="EP1013" s="22"/>
      <c r="EQ1013" s="22"/>
      <c r="ER1013" s="22"/>
      <c r="ES1013" s="22"/>
      <c r="ET1013" s="20"/>
      <c r="EU1013" s="23"/>
      <c r="EV1013" s="22"/>
      <c r="EW1013" s="22"/>
      <c r="EX1013" s="22"/>
      <c r="EY1013" s="24"/>
      <c r="EZ1013" s="25"/>
      <c r="FA1013" s="25"/>
      <c r="FB1013" s="25"/>
      <c r="FC1013" s="25"/>
      <c r="FD1013" s="25"/>
    </row>
    <row r="1014" spans="1:160" ht="12.4" customHeight="1" x14ac:dyDescent="0.25">
      <c r="A1014" s="290"/>
      <c r="B1014" s="205"/>
      <c r="H1014" s="292"/>
      <c r="M1014" s="205"/>
      <c r="N1014" s="205"/>
      <c r="O1014" s="205"/>
      <c r="P1014" s="271"/>
      <c r="Q1014" s="271"/>
      <c r="R1014" s="227"/>
      <c r="S1014" s="205"/>
      <c r="T1014" s="205"/>
      <c r="U1014" s="227"/>
      <c r="V1014" s="227"/>
      <c r="W1014" s="227"/>
      <c r="X1014" s="272"/>
      <c r="Y1014" s="272"/>
      <c r="Z1014" s="227"/>
      <c r="AA1014" s="273"/>
      <c r="AB1014" s="273"/>
      <c r="AC1014" s="273"/>
      <c r="AD1014" s="274"/>
      <c r="AE1014" s="273"/>
      <c r="AF1014" s="273"/>
      <c r="AG1014" s="273"/>
      <c r="AH1014" s="274"/>
      <c r="AI1014" s="273"/>
      <c r="AJ1014" s="273"/>
      <c r="AK1014" s="273"/>
      <c r="AL1014" s="274"/>
      <c r="AM1014" s="273"/>
      <c r="AN1014" s="273"/>
      <c r="AO1014" s="273"/>
      <c r="AP1014" s="274"/>
      <c r="AQ1014" s="273"/>
      <c r="AR1014" s="273"/>
      <c r="AS1014" s="273"/>
      <c r="AT1014" s="274"/>
      <c r="AU1014" s="273"/>
      <c r="AV1014" s="273"/>
      <c r="AW1014" s="273"/>
      <c r="AX1014" s="274"/>
      <c r="AY1014" s="274"/>
      <c r="AZ1014" s="274"/>
      <c r="BA1014" s="274"/>
      <c r="BB1014" s="274"/>
      <c r="BC1014" s="273"/>
      <c r="BD1014" s="273"/>
      <c r="BE1014" s="273"/>
      <c r="BF1014" s="274"/>
      <c r="BG1014" s="273"/>
      <c r="BH1014" s="273"/>
      <c r="BI1014" s="273"/>
      <c r="BJ1014" s="274"/>
      <c r="BK1014" s="273"/>
      <c r="BL1014" s="273"/>
      <c r="BM1014" s="273"/>
      <c r="BN1014" s="274"/>
      <c r="BO1014" s="273"/>
      <c r="BP1014" s="273"/>
      <c r="BQ1014" s="273"/>
      <c r="BR1014" s="274"/>
      <c r="BS1014" s="273"/>
      <c r="BT1014" s="273"/>
      <c r="BU1014" s="273"/>
      <c r="BV1014" s="274"/>
      <c r="BW1014" s="273"/>
      <c r="BX1014" s="273"/>
      <c r="BY1014" s="273"/>
      <c r="BZ1014" s="274"/>
      <c r="CA1014" s="273"/>
      <c r="CB1014" s="273"/>
      <c r="CC1014" s="273"/>
      <c r="CD1014" s="274"/>
      <c r="CE1014" s="273"/>
      <c r="CF1014" s="273"/>
      <c r="CG1014" s="273"/>
      <c r="CH1014" s="274"/>
      <c r="CI1014" s="273"/>
      <c r="CJ1014" s="273"/>
      <c r="CK1014" s="273"/>
      <c r="CL1014" s="274"/>
      <c r="CM1014" s="273"/>
      <c r="CN1014" s="273"/>
      <c r="CO1014" s="273"/>
      <c r="CP1014" s="274"/>
      <c r="CQ1014" s="273"/>
      <c r="CR1014" s="273"/>
      <c r="CS1014" s="273"/>
      <c r="CT1014" s="274"/>
      <c r="CU1014" s="273"/>
      <c r="CV1014" s="274"/>
      <c r="CW1014" s="274"/>
      <c r="CX1014" s="274"/>
      <c r="CY1014" s="273"/>
      <c r="CZ1014" s="273"/>
      <c r="DA1014" s="273"/>
      <c r="DB1014" s="274"/>
      <c r="DC1014" s="273"/>
      <c r="DD1014" s="273"/>
      <c r="DE1014" s="273"/>
      <c r="DF1014" s="274"/>
      <c r="DM1014" s="16"/>
      <c r="DN1014" s="16"/>
      <c r="DO1014" s="17"/>
      <c r="DP1014" s="12"/>
      <c r="DQ1014" s="12"/>
      <c r="DR1014" s="18"/>
      <c r="DS1014" s="19"/>
      <c r="DT1014" s="19"/>
      <c r="DU1014" s="19"/>
      <c r="DV1014" s="19"/>
      <c r="DW1014" s="19"/>
      <c r="DX1014" s="20"/>
      <c r="DY1014" s="20"/>
      <c r="DZ1014" s="21"/>
      <c r="EA1014" s="21"/>
      <c r="EB1014" s="21"/>
      <c r="EC1014" s="18"/>
      <c r="ED1014" s="21"/>
      <c r="EE1014" s="21"/>
      <c r="EF1014" s="21"/>
      <c r="EG1014" s="21"/>
      <c r="EH1014" s="21"/>
      <c r="EI1014" s="20"/>
      <c r="EJ1014" s="16"/>
      <c r="EK1014" s="21"/>
      <c r="EL1014" s="21"/>
      <c r="EM1014" s="21"/>
      <c r="EN1014" s="18"/>
      <c r="EO1014" s="22"/>
      <c r="EP1014" s="22"/>
      <c r="EQ1014" s="22"/>
      <c r="ER1014" s="22"/>
      <c r="ES1014" s="22"/>
      <c r="ET1014" s="20"/>
      <c r="EU1014" s="23"/>
      <c r="EV1014" s="22"/>
      <c r="EW1014" s="22"/>
      <c r="EX1014" s="22"/>
      <c r="EY1014" s="24"/>
      <c r="EZ1014" s="25"/>
      <c r="FA1014" s="25"/>
      <c r="FB1014" s="25"/>
      <c r="FC1014" s="25"/>
      <c r="FD1014" s="25"/>
    </row>
    <row r="1015" spans="1:160" ht="12.4" customHeight="1" x14ac:dyDescent="0.25">
      <c r="A1015" s="290"/>
      <c r="B1015" s="205"/>
      <c r="H1015" s="292"/>
      <c r="M1015" s="205"/>
      <c r="N1015" s="205"/>
      <c r="O1015" s="205"/>
      <c r="P1015" s="205"/>
      <c r="Q1015" s="271"/>
      <c r="R1015" s="227"/>
      <c r="S1015" s="205"/>
      <c r="T1015" s="205"/>
      <c r="U1015" s="227"/>
      <c r="V1015" s="227"/>
      <c r="W1015" s="227"/>
      <c r="X1015" s="272"/>
      <c r="Y1015" s="272"/>
      <c r="Z1015" s="227"/>
      <c r="AA1015" s="273"/>
      <c r="AB1015" s="273"/>
      <c r="AC1015" s="273"/>
      <c r="AD1015" s="273"/>
      <c r="AE1015" s="273"/>
      <c r="AF1015" s="273"/>
      <c r="AG1015" s="273"/>
      <c r="AH1015" s="273"/>
      <c r="AI1015" s="274"/>
      <c r="AJ1015" s="273"/>
      <c r="AK1015" s="273"/>
      <c r="AL1015" s="273"/>
      <c r="AM1015" s="273"/>
      <c r="AN1015" s="273"/>
      <c r="AO1015" s="273"/>
      <c r="AP1015" s="273"/>
      <c r="AQ1015" s="274"/>
      <c r="AR1015" s="273"/>
      <c r="AS1015" s="274"/>
      <c r="AT1015" s="274"/>
      <c r="AU1015" s="273"/>
      <c r="AV1015" s="273"/>
      <c r="AW1015" s="273"/>
      <c r="AX1015" s="273"/>
      <c r="AY1015" s="273"/>
      <c r="AZ1015" s="273"/>
      <c r="BA1015" s="273"/>
      <c r="BB1015" s="273"/>
      <c r="BC1015" s="273"/>
      <c r="BD1015" s="273"/>
      <c r="BE1015" s="273"/>
      <c r="BF1015" s="273"/>
      <c r="BG1015" s="273"/>
      <c r="BH1015" s="273"/>
      <c r="BI1015" s="273"/>
      <c r="BJ1015" s="273"/>
      <c r="BK1015" s="273"/>
      <c r="BL1015" s="273"/>
      <c r="BM1015" s="273"/>
      <c r="BN1015" s="273"/>
      <c r="BO1015" s="273"/>
      <c r="BP1015" s="273"/>
      <c r="BQ1015" s="273"/>
      <c r="BR1015" s="273"/>
      <c r="BS1015" s="273"/>
      <c r="BT1015" s="273"/>
      <c r="BU1015" s="273"/>
      <c r="BV1015" s="273"/>
      <c r="BW1015" s="273"/>
      <c r="BX1015" s="273"/>
      <c r="BY1015" s="273"/>
      <c r="BZ1015" s="273"/>
      <c r="CA1015" s="273"/>
      <c r="CB1015" s="273"/>
      <c r="CC1015" s="273"/>
      <c r="CD1015" s="273"/>
      <c r="CE1015" s="273"/>
      <c r="CF1015" s="273"/>
      <c r="CG1015" s="273"/>
      <c r="CH1015" s="273"/>
      <c r="CI1015" s="273"/>
      <c r="CJ1015" s="273"/>
      <c r="CK1015" s="273"/>
      <c r="CL1015" s="273"/>
      <c r="CM1015" s="273"/>
      <c r="CN1015" s="273"/>
      <c r="CO1015" s="273"/>
      <c r="CP1015" s="273"/>
      <c r="CQ1015" s="273"/>
      <c r="CR1015" s="273"/>
      <c r="CS1015" s="273"/>
      <c r="CT1015" s="273"/>
      <c r="CU1015" s="273"/>
      <c r="CV1015" s="273"/>
      <c r="CW1015" s="273"/>
      <c r="CX1015" s="273"/>
      <c r="CY1015" s="273"/>
      <c r="CZ1015" s="273"/>
      <c r="DA1015" s="273"/>
      <c r="DB1015" s="273"/>
      <c r="DC1015" s="273"/>
      <c r="DD1015" s="273"/>
      <c r="DE1015" s="273"/>
      <c r="DF1015" s="273"/>
      <c r="DM1015" s="16"/>
      <c r="DN1015" s="16"/>
      <c r="DO1015" s="17"/>
      <c r="DP1015" s="12"/>
      <c r="DQ1015" s="12"/>
      <c r="DR1015" s="18"/>
      <c r="DS1015" s="19"/>
      <c r="DT1015" s="19"/>
      <c r="DU1015" s="19"/>
      <c r="DV1015" s="19"/>
      <c r="DW1015" s="19"/>
      <c r="DX1015" s="20"/>
      <c r="DY1015" s="20"/>
      <c r="DZ1015" s="21"/>
      <c r="EA1015" s="21"/>
      <c r="EB1015" s="21"/>
      <c r="EC1015" s="18"/>
      <c r="ED1015" s="21"/>
      <c r="EE1015" s="21"/>
      <c r="EF1015" s="21"/>
      <c r="EG1015" s="21"/>
      <c r="EH1015" s="21"/>
      <c r="EI1015" s="20"/>
      <c r="EJ1015" s="16"/>
      <c r="EK1015" s="21"/>
      <c r="EL1015" s="21"/>
      <c r="EM1015" s="21"/>
      <c r="EN1015" s="18"/>
      <c r="EO1015" s="22"/>
      <c r="EP1015" s="22"/>
      <c r="EQ1015" s="22"/>
      <c r="ER1015" s="22"/>
      <c r="ES1015" s="22"/>
      <c r="ET1015" s="20"/>
      <c r="EU1015" s="23"/>
      <c r="EV1015" s="22"/>
      <c r="EW1015" s="22"/>
      <c r="EX1015" s="22"/>
      <c r="EY1015" s="24"/>
      <c r="EZ1015" s="25"/>
      <c r="FA1015" s="25"/>
      <c r="FB1015" s="25"/>
      <c r="FC1015" s="25"/>
      <c r="FD1015" s="25"/>
    </row>
    <row r="1016" spans="1:160" ht="12.4" customHeight="1" x14ac:dyDescent="0.25">
      <c r="A1016" s="290"/>
      <c r="B1016" s="205"/>
      <c r="H1016" s="292"/>
      <c r="M1016" s="205"/>
      <c r="N1016" s="205"/>
      <c r="O1016" s="205"/>
      <c r="P1016" s="205"/>
      <c r="Q1016" s="271"/>
      <c r="R1016" s="227"/>
      <c r="S1016" s="205"/>
      <c r="T1016" s="205"/>
      <c r="U1016" s="227"/>
      <c r="V1016" s="227"/>
      <c r="W1016" s="227"/>
      <c r="X1016" s="272"/>
      <c r="Y1016" s="272"/>
      <c r="Z1016" s="227"/>
      <c r="AA1016" s="273"/>
      <c r="AB1016" s="273"/>
      <c r="AC1016" s="273"/>
      <c r="AD1016" s="273"/>
      <c r="AE1016" s="273"/>
      <c r="AF1016" s="273"/>
      <c r="AG1016" s="273"/>
      <c r="AH1016" s="273"/>
      <c r="AI1016" s="273"/>
      <c r="AJ1016" s="273"/>
      <c r="AK1016" s="274"/>
      <c r="AL1016" s="274"/>
      <c r="AM1016" s="273"/>
      <c r="AN1016" s="273"/>
      <c r="AO1016" s="273"/>
      <c r="AP1016" s="273"/>
      <c r="AQ1016" s="273"/>
      <c r="AR1016" s="273"/>
      <c r="AS1016" s="273"/>
      <c r="AT1016" s="273"/>
      <c r="AU1016" s="273"/>
      <c r="AV1016" s="273"/>
      <c r="AW1016" s="273"/>
      <c r="AX1016" s="273"/>
      <c r="AY1016" s="273"/>
      <c r="AZ1016" s="273"/>
      <c r="BA1016" s="273"/>
      <c r="BB1016" s="273"/>
      <c r="BC1016" s="273"/>
      <c r="BD1016" s="273"/>
      <c r="BE1016" s="273"/>
      <c r="BF1016" s="273"/>
      <c r="BG1016" s="273"/>
      <c r="BH1016" s="273"/>
      <c r="BI1016" s="273"/>
      <c r="BJ1016" s="273"/>
      <c r="BK1016" s="273"/>
      <c r="BL1016" s="273"/>
      <c r="BM1016" s="273"/>
      <c r="BN1016" s="273"/>
      <c r="BO1016" s="273"/>
      <c r="BP1016" s="273"/>
      <c r="BQ1016" s="273"/>
      <c r="BR1016" s="273"/>
      <c r="BS1016" s="273"/>
      <c r="BT1016" s="273"/>
      <c r="BU1016" s="273"/>
      <c r="BV1016" s="273"/>
      <c r="BW1016" s="273"/>
      <c r="BX1016" s="273"/>
      <c r="BY1016" s="273"/>
      <c r="BZ1016" s="273"/>
      <c r="CA1016" s="273"/>
      <c r="CB1016" s="273"/>
      <c r="CC1016" s="273"/>
      <c r="CD1016" s="273"/>
      <c r="CE1016" s="273"/>
      <c r="CF1016" s="273"/>
      <c r="CG1016" s="273"/>
      <c r="CH1016" s="273"/>
      <c r="CI1016" s="273"/>
      <c r="CJ1016" s="273"/>
      <c r="CK1016" s="273"/>
      <c r="CL1016" s="273"/>
      <c r="CM1016" s="273"/>
      <c r="CN1016" s="273"/>
      <c r="CO1016" s="273"/>
      <c r="CP1016" s="273"/>
      <c r="CQ1016" s="273"/>
      <c r="CR1016" s="273"/>
      <c r="CS1016" s="273"/>
      <c r="CT1016" s="273"/>
      <c r="CU1016" s="274"/>
      <c r="CV1016" s="274"/>
      <c r="CW1016" s="274"/>
      <c r="CX1016" s="274"/>
      <c r="CY1016" s="273"/>
      <c r="CZ1016" s="273"/>
      <c r="DA1016" s="273"/>
      <c r="DB1016" s="273"/>
      <c r="DC1016" s="273"/>
      <c r="DD1016" s="273"/>
      <c r="DE1016" s="273"/>
      <c r="DF1016" s="273"/>
      <c r="DM1016" s="16"/>
      <c r="DN1016" s="16"/>
      <c r="DO1016" s="17"/>
      <c r="DP1016" s="12"/>
      <c r="DQ1016" s="12"/>
      <c r="DR1016" s="18"/>
      <c r="DS1016" s="19"/>
      <c r="DT1016" s="19"/>
      <c r="DU1016" s="19"/>
      <c r="DV1016" s="19"/>
      <c r="DW1016" s="19"/>
      <c r="DX1016" s="20"/>
      <c r="DY1016" s="20"/>
      <c r="DZ1016" s="21"/>
      <c r="EA1016" s="21"/>
      <c r="EB1016" s="21"/>
      <c r="EC1016" s="18"/>
      <c r="ED1016" s="21"/>
      <c r="EE1016" s="21"/>
      <c r="EF1016" s="21"/>
      <c r="EG1016" s="21"/>
      <c r="EH1016" s="21"/>
      <c r="EI1016" s="20"/>
      <c r="EJ1016" s="16"/>
      <c r="EK1016" s="21"/>
      <c r="EL1016" s="21"/>
      <c r="EM1016" s="21"/>
      <c r="EN1016" s="18"/>
      <c r="EO1016" s="22"/>
      <c r="EP1016" s="22"/>
      <c r="EQ1016" s="22"/>
      <c r="ER1016" s="22"/>
      <c r="ES1016" s="22"/>
      <c r="ET1016" s="20"/>
      <c r="EU1016" s="23"/>
      <c r="EV1016" s="22"/>
      <c r="EW1016" s="22"/>
      <c r="EX1016" s="22"/>
      <c r="EY1016" s="24"/>
      <c r="EZ1016" s="25"/>
      <c r="FA1016" s="25"/>
      <c r="FB1016" s="25"/>
      <c r="FC1016" s="25"/>
      <c r="FD1016" s="25"/>
    </row>
    <row r="1017" spans="1:160" ht="12.4" customHeight="1" x14ac:dyDescent="0.25">
      <c r="A1017" s="290"/>
      <c r="B1017" s="205"/>
      <c r="H1017" s="292"/>
      <c r="M1017" s="205"/>
      <c r="N1017" s="205"/>
      <c r="O1017" s="205"/>
      <c r="P1017" s="205"/>
      <c r="Q1017" s="271"/>
      <c r="R1017" s="227"/>
      <c r="S1017" s="205"/>
      <c r="T1017" s="205"/>
      <c r="U1017" s="227"/>
      <c r="V1017" s="227"/>
      <c r="W1017" s="227"/>
      <c r="X1017" s="272"/>
      <c r="Y1017" s="272"/>
      <c r="Z1017" s="227"/>
      <c r="AA1017" s="273"/>
      <c r="AB1017" s="273"/>
      <c r="AC1017" s="273"/>
      <c r="AD1017" s="273"/>
      <c r="AE1017" s="273"/>
      <c r="AF1017" s="273"/>
      <c r="AG1017" s="273"/>
      <c r="AH1017" s="273"/>
      <c r="AI1017" s="274"/>
      <c r="AJ1017" s="274"/>
      <c r="AK1017" s="274"/>
      <c r="AL1017" s="274"/>
      <c r="AM1017" s="273"/>
      <c r="AN1017" s="273"/>
      <c r="AO1017" s="273"/>
      <c r="AP1017" s="273"/>
      <c r="AQ1017" s="273"/>
      <c r="AR1017" s="273"/>
      <c r="AS1017" s="273"/>
      <c r="AT1017" s="273"/>
      <c r="AU1017" s="273"/>
      <c r="AV1017" s="273"/>
      <c r="AW1017" s="273"/>
      <c r="AX1017" s="273"/>
      <c r="AY1017" s="273"/>
      <c r="AZ1017" s="273"/>
      <c r="BA1017" s="273"/>
      <c r="BB1017" s="273"/>
      <c r="BC1017" s="273"/>
      <c r="BD1017" s="273"/>
      <c r="BE1017" s="273"/>
      <c r="BF1017" s="273"/>
      <c r="BG1017" s="273"/>
      <c r="BH1017" s="273"/>
      <c r="BI1017" s="273"/>
      <c r="BJ1017" s="273"/>
      <c r="BK1017" s="273"/>
      <c r="BL1017" s="273"/>
      <c r="BM1017" s="273"/>
      <c r="BN1017" s="273"/>
      <c r="BO1017" s="273"/>
      <c r="BP1017" s="273"/>
      <c r="BQ1017" s="273"/>
      <c r="BR1017" s="273"/>
      <c r="BS1017" s="273"/>
      <c r="BT1017" s="273"/>
      <c r="BU1017" s="273"/>
      <c r="BV1017" s="273"/>
      <c r="BW1017" s="273"/>
      <c r="BX1017" s="273"/>
      <c r="BY1017" s="273"/>
      <c r="BZ1017" s="273"/>
      <c r="CA1017" s="273"/>
      <c r="CB1017" s="273"/>
      <c r="CC1017" s="273"/>
      <c r="CD1017" s="273"/>
      <c r="CE1017" s="273"/>
      <c r="CF1017" s="273"/>
      <c r="CG1017" s="273"/>
      <c r="CH1017" s="273"/>
      <c r="CI1017" s="273"/>
      <c r="CJ1017" s="273"/>
      <c r="CK1017" s="273"/>
      <c r="CL1017" s="273"/>
      <c r="CM1017" s="273"/>
      <c r="CN1017" s="273"/>
      <c r="CO1017" s="273"/>
      <c r="CP1017" s="273"/>
      <c r="CQ1017" s="273"/>
      <c r="CR1017" s="273"/>
      <c r="CS1017" s="273"/>
      <c r="CT1017" s="273"/>
      <c r="CU1017" s="274"/>
      <c r="CV1017" s="274"/>
      <c r="CW1017" s="274"/>
      <c r="CX1017" s="274"/>
      <c r="CY1017" s="273"/>
      <c r="CZ1017" s="273"/>
      <c r="DA1017" s="273"/>
      <c r="DB1017" s="273"/>
      <c r="DC1017" s="273"/>
      <c r="DD1017" s="273"/>
      <c r="DE1017" s="273"/>
      <c r="DF1017" s="273"/>
      <c r="DM1017" s="16"/>
      <c r="DN1017" s="16"/>
      <c r="DO1017" s="17"/>
      <c r="DP1017" s="12"/>
      <c r="DQ1017" s="12"/>
      <c r="DR1017" s="18"/>
      <c r="DS1017" s="19"/>
      <c r="DT1017" s="19"/>
      <c r="DU1017" s="19"/>
      <c r="DV1017" s="19"/>
      <c r="DW1017" s="19"/>
      <c r="DX1017" s="20"/>
      <c r="DY1017" s="20"/>
      <c r="DZ1017" s="21"/>
      <c r="EA1017" s="21"/>
      <c r="EB1017" s="21"/>
      <c r="EC1017" s="18"/>
      <c r="ED1017" s="21"/>
      <c r="EE1017" s="21"/>
      <c r="EF1017" s="21"/>
      <c r="EG1017" s="21"/>
      <c r="EH1017" s="21"/>
      <c r="EI1017" s="20"/>
      <c r="EJ1017" s="16"/>
      <c r="EK1017" s="21"/>
      <c r="EL1017" s="21"/>
      <c r="EM1017" s="21"/>
      <c r="EN1017" s="18"/>
      <c r="EO1017" s="22"/>
      <c r="EP1017" s="22"/>
      <c r="EQ1017" s="22"/>
      <c r="ER1017" s="22"/>
      <c r="ES1017" s="22"/>
      <c r="ET1017" s="20"/>
      <c r="EU1017" s="23"/>
      <c r="EV1017" s="22"/>
      <c r="EW1017" s="22"/>
      <c r="EX1017" s="22"/>
      <c r="EY1017" s="24"/>
      <c r="EZ1017" s="25"/>
      <c r="FA1017" s="25"/>
      <c r="FB1017" s="25"/>
      <c r="FC1017" s="25"/>
      <c r="FD1017" s="25"/>
    </row>
    <row r="1018" spans="1:160" ht="12.4" customHeight="1" x14ac:dyDescent="0.25">
      <c r="A1018" s="290"/>
      <c r="B1018" s="205"/>
      <c r="H1018" s="292"/>
      <c r="M1018" s="205"/>
      <c r="N1018" s="205"/>
      <c r="O1018" s="205"/>
      <c r="P1018" s="205"/>
      <c r="Q1018" s="271"/>
      <c r="R1018" s="227"/>
      <c r="S1018" s="205"/>
      <c r="T1018" s="205"/>
      <c r="U1018" s="227"/>
      <c r="V1018" s="227"/>
      <c r="W1018" s="227"/>
      <c r="X1018" s="272"/>
      <c r="Y1018" s="272"/>
      <c r="Z1018" s="227"/>
      <c r="AA1018" s="273"/>
      <c r="AB1018" s="273"/>
      <c r="AC1018" s="273"/>
      <c r="AD1018" s="273"/>
      <c r="AE1018" s="273"/>
      <c r="AF1018" s="273"/>
      <c r="AG1018" s="273"/>
      <c r="AH1018" s="273"/>
      <c r="AI1018" s="273"/>
      <c r="AJ1018" s="273"/>
      <c r="AK1018" s="273"/>
      <c r="AL1018" s="273"/>
      <c r="AM1018" s="273"/>
      <c r="AN1018" s="273"/>
      <c r="AO1018" s="273"/>
      <c r="AP1018" s="273"/>
      <c r="AQ1018" s="273"/>
      <c r="AR1018" s="273"/>
      <c r="AS1018" s="273"/>
      <c r="AT1018" s="273"/>
      <c r="AU1018" s="273"/>
      <c r="AV1018" s="273"/>
      <c r="AW1018" s="273"/>
      <c r="AX1018" s="273"/>
      <c r="AY1018" s="274"/>
      <c r="AZ1018" s="274"/>
      <c r="BA1018" s="274"/>
      <c r="BB1018" s="274"/>
      <c r="BC1018" s="273"/>
      <c r="BD1018" s="273"/>
      <c r="BE1018" s="273"/>
      <c r="BF1018" s="273"/>
      <c r="BG1018" s="273"/>
      <c r="BH1018" s="273"/>
      <c r="BI1018" s="273"/>
      <c r="BJ1018" s="273"/>
      <c r="BK1018" s="273"/>
      <c r="BL1018" s="273"/>
      <c r="BM1018" s="273"/>
      <c r="BN1018" s="273"/>
      <c r="BO1018" s="273"/>
      <c r="BP1018" s="273"/>
      <c r="BQ1018" s="273"/>
      <c r="BR1018" s="273"/>
      <c r="BS1018" s="273"/>
      <c r="BT1018" s="273"/>
      <c r="BU1018" s="273"/>
      <c r="BV1018" s="273"/>
      <c r="BW1018" s="273"/>
      <c r="BX1018" s="273"/>
      <c r="BY1018" s="273"/>
      <c r="BZ1018" s="273"/>
      <c r="CA1018" s="273"/>
      <c r="CB1018" s="273"/>
      <c r="CC1018" s="273"/>
      <c r="CD1018" s="273"/>
      <c r="CE1018" s="273"/>
      <c r="CF1018" s="273"/>
      <c r="CG1018" s="273"/>
      <c r="CH1018" s="273"/>
      <c r="CI1018" s="273"/>
      <c r="CJ1018" s="273"/>
      <c r="CK1018" s="273"/>
      <c r="CL1018" s="273"/>
      <c r="CM1018" s="273"/>
      <c r="CN1018" s="273"/>
      <c r="CO1018" s="273"/>
      <c r="CP1018" s="273"/>
      <c r="CQ1018" s="273"/>
      <c r="CR1018" s="273"/>
      <c r="CS1018" s="273"/>
      <c r="CT1018" s="273"/>
      <c r="CU1018" s="274"/>
      <c r="CV1018" s="274"/>
      <c r="CW1018" s="274"/>
      <c r="CX1018" s="274"/>
      <c r="CY1018" s="273"/>
      <c r="CZ1018" s="273"/>
      <c r="DA1018" s="273"/>
      <c r="DB1018" s="273"/>
      <c r="DC1018" s="273"/>
      <c r="DD1018" s="273"/>
      <c r="DE1018" s="273"/>
      <c r="DF1018" s="273"/>
      <c r="DM1018" s="16"/>
      <c r="DN1018" s="16"/>
      <c r="DO1018" s="17"/>
      <c r="DP1018" s="12"/>
      <c r="DQ1018" s="12"/>
      <c r="DR1018" s="18"/>
      <c r="DS1018" s="19"/>
      <c r="DT1018" s="19"/>
      <c r="DU1018" s="19"/>
      <c r="DV1018" s="19"/>
      <c r="DW1018" s="19"/>
      <c r="DX1018" s="20"/>
      <c r="DY1018" s="20"/>
      <c r="DZ1018" s="21"/>
      <c r="EA1018" s="21"/>
      <c r="EB1018" s="21"/>
      <c r="EC1018" s="18"/>
      <c r="ED1018" s="21"/>
      <c r="EE1018" s="21"/>
      <c r="EF1018" s="21"/>
      <c r="EG1018" s="21"/>
      <c r="EH1018" s="21"/>
      <c r="EI1018" s="20"/>
      <c r="EJ1018" s="16"/>
      <c r="EK1018" s="21"/>
      <c r="EL1018" s="21"/>
      <c r="EM1018" s="21"/>
      <c r="EN1018" s="18"/>
      <c r="EO1018" s="22"/>
      <c r="EP1018" s="22"/>
      <c r="EQ1018" s="22"/>
      <c r="ER1018" s="22"/>
      <c r="ES1018" s="22"/>
      <c r="ET1018" s="20"/>
      <c r="EU1018" s="23"/>
      <c r="EV1018" s="22"/>
      <c r="EW1018" s="22"/>
      <c r="EX1018" s="22"/>
      <c r="EY1018" s="24"/>
      <c r="EZ1018" s="25"/>
      <c r="FA1018" s="25"/>
      <c r="FB1018" s="25"/>
      <c r="FC1018" s="25"/>
      <c r="FD1018" s="25"/>
    </row>
    <row r="1019" spans="1:160" ht="12.4" customHeight="1" x14ac:dyDescent="0.25">
      <c r="A1019" s="290"/>
      <c r="B1019" s="205"/>
      <c r="H1019" s="292"/>
      <c r="M1019" s="205"/>
      <c r="N1019" s="205"/>
      <c r="O1019" s="205"/>
      <c r="P1019" s="205"/>
      <c r="Q1019" s="271"/>
      <c r="R1019" s="227"/>
      <c r="S1019" s="205"/>
      <c r="T1019" s="205"/>
      <c r="U1019" s="227"/>
      <c r="V1019" s="227"/>
      <c r="W1019" s="227"/>
      <c r="X1019" s="272"/>
      <c r="Y1019" s="272"/>
      <c r="Z1019" s="227"/>
      <c r="AA1019" s="273"/>
      <c r="AB1019" s="273"/>
      <c r="AC1019" s="273"/>
      <c r="AD1019" s="273"/>
      <c r="AE1019" s="273"/>
      <c r="AF1019" s="273"/>
      <c r="AG1019" s="273"/>
      <c r="AH1019" s="273"/>
      <c r="AI1019" s="273"/>
      <c r="AJ1019" s="273"/>
      <c r="AK1019" s="273"/>
      <c r="AL1019" s="273"/>
      <c r="AM1019" s="273"/>
      <c r="AN1019" s="273"/>
      <c r="AO1019" s="273"/>
      <c r="AP1019" s="273"/>
      <c r="AQ1019" s="273"/>
      <c r="AR1019" s="273"/>
      <c r="AS1019" s="273"/>
      <c r="AT1019" s="273"/>
      <c r="AU1019" s="273"/>
      <c r="AV1019" s="273"/>
      <c r="AW1019" s="273"/>
      <c r="AX1019" s="273"/>
      <c r="AY1019" s="274"/>
      <c r="AZ1019" s="274"/>
      <c r="BA1019" s="274"/>
      <c r="BB1019" s="274"/>
      <c r="BC1019" s="273"/>
      <c r="BD1019" s="273"/>
      <c r="BE1019" s="273"/>
      <c r="BF1019" s="273"/>
      <c r="BG1019" s="273"/>
      <c r="BH1019" s="273"/>
      <c r="BI1019" s="273"/>
      <c r="BJ1019" s="273"/>
      <c r="BK1019" s="273"/>
      <c r="BL1019" s="273"/>
      <c r="BM1019" s="273"/>
      <c r="BN1019" s="273"/>
      <c r="BO1019" s="273"/>
      <c r="BP1019" s="273"/>
      <c r="BQ1019" s="273"/>
      <c r="BR1019" s="273"/>
      <c r="BS1019" s="273"/>
      <c r="BT1019" s="273"/>
      <c r="BU1019" s="273"/>
      <c r="BV1019" s="273"/>
      <c r="BW1019" s="273"/>
      <c r="BX1019" s="273"/>
      <c r="BY1019" s="273"/>
      <c r="BZ1019" s="273"/>
      <c r="CA1019" s="273"/>
      <c r="CB1019" s="273"/>
      <c r="CC1019" s="273"/>
      <c r="CD1019" s="273"/>
      <c r="CE1019" s="273"/>
      <c r="CF1019" s="273"/>
      <c r="CG1019" s="273"/>
      <c r="CH1019" s="273"/>
      <c r="CI1019" s="273"/>
      <c r="CJ1019" s="273"/>
      <c r="CK1019" s="273"/>
      <c r="CL1019" s="273"/>
      <c r="CM1019" s="273"/>
      <c r="CN1019" s="273"/>
      <c r="CO1019" s="273"/>
      <c r="CP1019" s="273"/>
      <c r="CQ1019" s="273"/>
      <c r="CR1019" s="273"/>
      <c r="CS1019" s="273"/>
      <c r="CT1019" s="273"/>
      <c r="CU1019" s="274"/>
      <c r="CV1019" s="274"/>
      <c r="CW1019" s="274"/>
      <c r="CX1019" s="274"/>
      <c r="CY1019" s="273"/>
      <c r="CZ1019" s="273"/>
      <c r="DA1019" s="273"/>
      <c r="DB1019" s="274"/>
      <c r="DC1019" s="273"/>
      <c r="DD1019" s="273"/>
      <c r="DE1019" s="273"/>
      <c r="DF1019" s="273"/>
      <c r="DM1019" s="16"/>
      <c r="DN1019" s="16"/>
      <c r="DO1019" s="17"/>
      <c r="DP1019" s="12"/>
      <c r="DQ1019" s="12"/>
      <c r="DR1019" s="18"/>
      <c r="DS1019" s="19"/>
      <c r="DT1019" s="19"/>
      <c r="DU1019" s="19"/>
      <c r="DV1019" s="19"/>
      <c r="DW1019" s="19"/>
      <c r="DX1019" s="20"/>
      <c r="DY1019" s="20"/>
      <c r="DZ1019" s="21"/>
      <c r="EA1019" s="21"/>
      <c r="EB1019" s="21"/>
      <c r="EC1019" s="18"/>
      <c r="ED1019" s="21"/>
      <c r="EE1019" s="21"/>
      <c r="EF1019" s="21"/>
      <c r="EG1019" s="21"/>
      <c r="EH1019" s="21"/>
      <c r="EI1019" s="20"/>
      <c r="EJ1019" s="16"/>
      <c r="EK1019" s="21"/>
      <c r="EL1019" s="21"/>
      <c r="EM1019" s="21"/>
      <c r="EN1019" s="18"/>
      <c r="EO1019" s="22"/>
      <c r="EP1019" s="22"/>
      <c r="EQ1019" s="22"/>
      <c r="ER1019" s="22"/>
      <c r="ES1019" s="22"/>
      <c r="ET1019" s="20"/>
      <c r="EU1019" s="23"/>
      <c r="EV1019" s="22"/>
      <c r="EW1019" s="22"/>
      <c r="EX1019" s="22"/>
      <c r="EY1019" s="24"/>
      <c r="EZ1019" s="25"/>
      <c r="FA1019" s="25"/>
      <c r="FB1019" s="25"/>
      <c r="FC1019" s="25"/>
      <c r="FD1019" s="25"/>
    </row>
    <row r="1020" spans="1:160" ht="12.4" customHeight="1" x14ac:dyDescent="0.25">
      <c r="A1020" s="290"/>
      <c r="B1020" s="205"/>
      <c r="H1020" s="292"/>
      <c r="M1020" s="205"/>
      <c r="N1020" s="205"/>
      <c r="O1020" s="205"/>
      <c r="P1020" s="205"/>
      <c r="Q1020" s="271"/>
      <c r="R1020" s="227"/>
      <c r="S1020" s="205"/>
      <c r="T1020" s="205"/>
      <c r="U1020" s="227"/>
      <c r="V1020" s="227"/>
      <c r="W1020" s="227"/>
      <c r="X1020" s="272"/>
      <c r="Y1020" s="272"/>
      <c r="Z1020" s="227"/>
      <c r="AA1020" s="273"/>
      <c r="AB1020" s="273"/>
      <c r="AC1020" s="273"/>
      <c r="AD1020" s="273"/>
      <c r="AE1020" s="273"/>
      <c r="AF1020" s="273"/>
      <c r="AG1020" s="273"/>
      <c r="AH1020" s="273"/>
      <c r="AI1020" s="273"/>
      <c r="AJ1020" s="273"/>
      <c r="AK1020" s="273"/>
      <c r="AL1020" s="273"/>
      <c r="AM1020" s="273"/>
      <c r="AN1020" s="273"/>
      <c r="AO1020" s="273"/>
      <c r="AP1020" s="273"/>
      <c r="AQ1020" s="274"/>
      <c r="AR1020" s="274"/>
      <c r="AS1020" s="274"/>
      <c r="AT1020" s="273"/>
      <c r="AU1020" s="273"/>
      <c r="AV1020" s="273"/>
      <c r="AW1020" s="273"/>
      <c r="AX1020" s="273"/>
      <c r="AY1020" s="273"/>
      <c r="AZ1020" s="273"/>
      <c r="BA1020" s="273"/>
      <c r="BB1020" s="273"/>
      <c r="BC1020" s="273"/>
      <c r="BD1020" s="273"/>
      <c r="BE1020" s="273"/>
      <c r="BF1020" s="273"/>
      <c r="BG1020" s="273"/>
      <c r="BH1020" s="273"/>
      <c r="BI1020" s="273"/>
      <c r="BJ1020" s="273"/>
      <c r="BK1020" s="273"/>
      <c r="BL1020" s="273"/>
      <c r="BM1020" s="273"/>
      <c r="BN1020" s="273"/>
      <c r="BO1020" s="273"/>
      <c r="BP1020" s="273"/>
      <c r="BQ1020" s="273"/>
      <c r="BR1020" s="273"/>
      <c r="BS1020" s="273"/>
      <c r="BT1020" s="273"/>
      <c r="BU1020" s="273"/>
      <c r="BV1020" s="273"/>
      <c r="BW1020" s="273"/>
      <c r="BX1020" s="273"/>
      <c r="BY1020" s="273"/>
      <c r="BZ1020" s="273"/>
      <c r="CA1020" s="273"/>
      <c r="CB1020" s="273"/>
      <c r="CC1020" s="273"/>
      <c r="CD1020" s="273"/>
      <c r="CE1020" s="273"/>
      <c r="CF1020" s="273"/>
      <c r="CG1020" s="273"/>
      <c r="CH1020" s="273"/>
      <c r="CI1020" s="273"/>
      <c r="CJ1020" s="273"/>
      <c r="CK1020" s="273"/>
      <c r="CL1020" s="273"/>
      <c r="CM1020" s="273"/>
      <c r="CN1020" s="273"/>
      <c r="CO1020" s="273"/>
      <c r="CP1020" s="273"/>
      <c r="CQ1020" s="273"/>
      <c r="CR1020" s="273"/>
      <c r="CS1020" s="273"/>
      <c r="CT1020" s="273"/>
      <c r="CU1020" s="273"/>
      <c r="CV1020" s="274"/>
      <c r="CW1020" s="274"/>
      <c r="CX1020" s="273"/>
      <c r="CY1020" s="273"/>
      <c r="CZ1020" s="273"/>
      <c r="DA1020" s="273"/>
      <c r="DB1020" s="273"/>
      <c r="DC1020" s="273"/>
      <c r="DD1020" s="273"/>
      <c r="DE1020" s="273"/>
      <c r="DF1020" s="273"/>
      <c r="DM1020" s="16"/>
      <c r="DN1020" s="16"/>
      <c r="DO1020" s="17"/>
      <c r="DP1020" s="12"/>
      <c r="DQ1020" s="12"/>
      <c r="DR1020" s="18"/>
      <c r="DS1020" s="19"/>
      <c r="DT1020" s="19"/>
      <c r="DU1020" s="19"/>
      <c r="DV1020" s="19"/>
      <c r="DW1020" s="19"/>
      <c r="DX1020" s="20"/>
      <c r="DY1020" s="20"/>
      <c r="DZ1020" s="21"/>
      <c r="EA1020" s="21"/>
      <c r="EB1020" s="21"/>
      <c r="EC1020" s="18"/>
      <c r="ED1020" s="21"/>
      <c r="EE1020" s="21"/>
      <c r="EF1020" s="21"/>
      <c r="EG1020" s="21"/>
      <c r="EH1020" s="21"/>
      <c r="EI1020" s="20"/>
      <c r="EJ1020" s="16"/>
      <c r="EK1020" s="21"/>
      <c r="EL1020" s="21"/>
      <c r="EM1020" s="21"/>
      <c r="EN1020" s="18"/>
      <c r="EO1020" s="22"/>
      <c r="EP1020" s="22"/>
      <c r="EQ1020" s="22"/>
      <c r="ER1020" s="22"/>
      <c r="ES1020" s="22"/>
      <c r="ET1020" s="20"/>
      <c r="EU1020" s="23"/>
      <c r="EV1020" s="22"/>
      <c r="EW1020" s="22"/>
      <c r="EX1020" s="22"/>
      <c r="EY1020" s="24"/>
      <c r="EZ1020" s="25"/>
      <c r="FA1020" s="25"/>
      <c r="FB1020" s="25"/>
      <c r="FC1020" s="25"/>
      <c r="FD1020" s="25"/>
    </row>
    <row r="1021" spans="1:160" ht="12.4" customHeight="1" x14ac:dyDescent="0.25">
      <c r="A1021" s="290"/>
      <c r="B1021" s="205"/>
      <c r="H1021" s="292"/>
      <c r="M1021" s="205"/>
      <c r="N1021" s="205"/>
      <c r="O1021" s="205"/>
      <c r="P1021" s="205"/>
      <c r="Q1021" s="271"/>
      <c r="R1021" s="227"/>
      <c r="S1021" s="205"/>
      <c r="T1021" s="205"/>
      <c r="U1021" s="227"/>
      <c r="V1021" s="227"/>
      <c r="W1021" s="227"/>
      <c r="X1021" s="272"/>
      <c r="Y1021" s="272"/>
      <c r="Z1021" s="227"/>
      <c r="AA1021" s="273"/>
      <c r="AB1021" s="273"/>
      <c r="AC1021" s="274"/>
      <c r="AD1021" s="273"/>
      <c r="AE1021" s="273"/>
      <c r="AF1021" s="273"/>
      <c r="AG1021" s="274"/>
      <c r="AH1021" s="273"/>
      <c r="AI1021" s="274"/>
      <c r="AJ1021" s="274"/>
      <c r="AK1021" s="274"/>
      <c r="AL1021" s="274"/>
      <c r="AM1021" s="273"/>
      <c r="AN1021" s="273"/>
      <c r="AO1021" s="274"/>
      <c r="AP1021" s="273"/>
      <c r="AQ1021" s="273"/>
      <c r="AR1021" s="273"/>
      <c r="AS1021" s="274"/>
      <c r="AT1021" s="273"/>
      <c r="AU1021" s="273"/>
      <c r="AV1021" s="273"/>
      <c r="AW1021" s="274"/>
      <c r="AX1021" s="273"/>
      <c r="AY1021" s="273"/>
      <c r="AZ1021" s="273"/>
      <c r="BA1021" s="274"/>
      <c r="BB1021" s="273"/>
      <c r="BC1021" s="273"/>
      <c r="BD1021" s="273"/>
      <c r="BE1021" s="274"/>
      <c r="BF1021" s="273"/>
      <c r="BG1021" s="273"/>
      <c r="BH1021" s="273"/>
      <c r="BI1021" s="274"/>
      <c r="BJ1021" s="273"/>
      <c r="BK1021" s="273"/>
      <c r="BL1021" s="273"/>
      <c r="BM1021" s="274"/>
      <c r="BN1021" s="273"/>
      <c r="BO1021" s="273"/>
      <c r="BP1021" s="273"/>
      <c r="BQ1021" s="274"/>
      <c r="BR1021" s="273"/>
      <c r="BS1021" s="273"/>
      <c r="BT1021" s="273"/>
      <c r="BU1021" s="274"/>
      <c r="BV1021" s="273"/>
      <c r="BW1021" s="273"/>
      <c r="BX1021" s="273"/>
      <c r="BY1021" s="274"/>
      <c r="BZ1021" s="273"/>
      <c r="CA1021" s="273"/>
      <c r="CB1021" s="273"/>
      <c r="CC1021" s="274"/>
      <c r="CD1021" s="273"/>
      <c r="CE1021" s="273"/>
      <c r="CF1021" s="273"/>
      <c r="CG1021" s="274"/>
      <c r="CH1021" s="273"/>
      <c r="CI1021" s="273"/>
      <c r="CJ1021" s="273"/>
      <c r="CK1021" s="274"/>
      <c r="CL1021" s="273"/>
      <c r="CM1021" s="273"/>
      <c r="CN1021" s="273"/>
      <c r="CO1021" s="274"/>
      <c r="CP1021" s="273"/>
      <c r="CQ1021" s="273"/>
      <c r="CR1021" s="273"/>
      <c r="CS1021" s="274"/>
      <c r="CT1021" s="273"/>
      <c r="CU1021" s="274"/>
      <c r="CV1021" s="274"/>
      <c r="CW1021" s="274"/>
      <c r="CX1021" s="274"/>
      <c r="CY1021" s="273"/>
      <c r="CZ1021" s="273"/>
      <c r="DA1021" s="274"/>
      <c r="DB1021" s="273"/>
      <c r="DC1021" s="273"/>
      <c r="DD1021" s="273"/>
      <c r="DE1021" s="274"/>
      <c r="DF1021" s="273"/>
      <c r="DM1021" s="16"/>
      <c r="DN1021" s="16"/>
      <c r="DO1021" s="17"/>
      <c r="DP1021" s="12"/>
      <c r="DQ1021" s="12"/>
      <c r="DR1021" s="18"/>
      <c r="DS1021" s="19"/>
      <c r="DT1021" s="19"/>
      <c r="DU1021" s="19"/>
      <c r="DV1021" s="19"/>
      <c r="DW1021" s="19"/>
      <c r="DX1021" s="20"/>
      <c r="DY1021" s="20"/>
      <c r="DZ1021" s="21"/>
      <c r="EA1021" s="21"/>
      <c r="EB1021" s="21"/>
      <c r="EC1021" s="18"/>
      <c r="ED1021" s="21"/>
      <c r="EE1021" s="21"/>
      <c r="EF1021" s="21"/>
      <c r="EG1021" s="21"/>
      <c r="EH1021" s="21"/>
      <c r="EI1021" s="20"/>
      <c r="EJ1021" s="16"/>
      <c r="EK1021" s="21"/>
      <c r="EL1021" s="21"/>
      <c r="EM1021" s="21"/>
      <c r="EN1021" s="18"/>
      <c r="EO1021" s="22"/>
      <c r="EP1021" s="22"/>
      <c r="EQ1021" s="22"/>
      <c r="ER1021" s="22"/>
      <c r="ES1021" s="22"/>
      <c r="ET1021" s="20"/>
      <c r="EU1021" s="23"/>
      <c r="EV1021" s="22"/>
      <c r="EW1021" s="22"/>
      <c r="EX1021" s="22"/>
      <c r="EY1021" s="24"/>
      <c r="EZ1021" s="25"/>
      <c r="FA1021" s="25"/>
      <c r="FB1021" s="25"/>
      <c r="FC1021" s="25"/>
      <c r="FD1021" s="25"/>
    </row>
    <row r="1022" spans="1:160" ht="12.4" customHeight="1" x14ac:dyDescent="0.25">
      <c r="A1022" s="290"/>
      <c r="B1022" s="205"/>
      <c r="H1022" s="292"/>
      <c r="M1022" s="205"/>
      <c r="N1022" s="205"/>
      <c r="O1022" s="205"/>
      <c r="P1022" s="205"/>
      <c r="Q1022" s="271"/>
      <c r="R1022" s="227"/>
      <c r="S1022" s="205"/>
      <c r="T1022" s="205"/>
      <c r="U1022" s="227"/>
      <c r="V1022" s="227"/>
      <c r="W1022" s="227"/>
      <c r="X1022" s="272"/>
      <c r="Y1022" s="272"/>
      <c r="Z1022" s="227"/>
      <c r="AA1022" s="273"/>
      <c r="AB1022" s="273"/>
      <c r="AC1022" s="273"/>
      <c r="AD1022" s="273"/>
      <c r="AE1022" s="273"/>
      <c r="AF1022" s="273"/>
      <c r="AG1022" s="273"/>
      <c r="AH1022" s="273"/>
      <c r="AI1022" s="274"/>
      <c r="AJ1022" s="274"/>
      <c r="AK1022" s="274"/>
      <c r="AL1022" s="274"/>
      <c r="AM1022" s="273"/>
      <c r="AN1022" s="273"/>
      <c r="AO1022" s="273"/>
      <c r="AP1022" s="273"/>
      <c r="AQ1022" s="273"/>
      <c r="AR1022" s="273"/>
      <c r="AS1022" s="273"/>
      <c r="AT1022" s="273"/>
      <c r="AU1022" s="273"/>
      <c r="AV1022" s="273"/>
      <c r="AW1022" s="273"/>
      <c r="AX1022" s="273"/>
      <c r="AY1022" s="273"/>
      <c r="AZ1022" s="273"/>
      <c r="BA1022" s="273"/>
      <c r="BB1022" s="273"/>
      <c r="BC1022" s="273"/>
      <c r="BD1022" s="273"/>
      <c r="BE1022" s="273"/>
      <c r="BF1022" s="273"/>
      <c r="BG1022" s="273"/>
      <c r="BH1022" s="273"/>
      <c r="BI1022" s="273"/>
      <c r="BJ1022" s="273"/>
      <c r="BK1022" s="273"/>
      <c r="BL1022" s="273"/>
      <c r="BM1022" s="273"/>
      <c r="BN1022" s="273"/>
      <c r="BO1022" s="273"/>
      <c r="BP1022" s="273"/>
      <c r="BQ1022" s="273"/>
      <c r="BR1022" s="273"/>
      <c r="BS1022" s="273"/>
      <c r="BT1022" s="273"/>
      <c r="BU1022" s="273"/>
      <c r="BV1022" s="273"/>
      <c r="BW1022" s="273"/>
      <c r="BX1022" s="273"/>
      <c r="BY1022" s="273"/>
      <c r="BZ1022" s="273"/>
      <c r="CA1022" s="273"/>
      <c r="CB1022" s="273"/>
      <c r="CC1022" s="273"/>
      <c r="CD1022" s="273"/>
      <c r="CE1022" s="273"/>
      <c r="CF1022" s="273"/>
      <c r="CG1022" s="273"/>
      <c r="CH1022" s="273"/>
      <c r="CI1022" s="273"/>
      <c r="CJ1022" s="273"/>
      <c r="CK1022" s="273"/>
      <c r="CL1022" s="273"/>
      <c r="CM1022" s="273"/>
      <c r="CN1022" s="273"/>
      <c r="CO1022" s="273"/>
      <c r="CP1022" s="273"/>
      <c r="CQ1022" s="273"/>
      <c r="CR1022" s="273"/>
      <c r="CS1022" s="273"/>
      <c r="CT1022" s="273"/>
      <c r="CU1022" s="274"/>
      <c r="CV1022" s="274"/>
      <c r="CW1022" s="274"/>
      <c r="CX1022" s="273"/>
      <c r="CY1022" s="273"/>
      <c r="CZ1022" s="273"/>
      <c r="DA1022" s="273"/>
      <c r="DB1022" s="273"/>
      <c r="DC1022" s="273"/>
      <c r="DD1022" s="273"/>
      <c r="DE1022" s="273"/>
      <c r="DF1022" s="273"/>
      <c r="DM1022" s="16"/>
      <c r="DN1022" s="16"/>
      <c r="DO1022" s="17"/>
      <c r="DP1022" s="12"/>
      <c r="DQ1022" s="12"/>
      <c r="DR1022" s="18"/>
      <c r="DS1022" s="19"/>
      <c r="DT1022" s="19"/>
      <c r="DU1022" s="19"/>
      <c r="DV1022" s="19"/>
      <c r="DW1022" s="19"/>
      <c r="DX1022" s="20"/>
      <c r="DY1022" s="20"/>
      <c r="DZ1022" s="21"/>
      <c r="EA1022" s="21"/>
      <c r="EB1022" s="21"/>
      <c r="EC1022" s="18"/>
      <c r="ED1022" s="21"/>
      <c r="EE1022" s="21"/>
      <c r="EF1022" s="21"/>
      <c r="EG1022" s="21"/>
      <c r="EH1022" s="21"/>
      <c r="EI1022" s="20"/>
      <c r="EJ1022" s="16"/>
      <c r="EK1022" s="21"/>
      <c r="EL1022" s="21"/>
      <c r="EM1022" s="21"/>
      <c r="EN1022" s="18"/>
      <c r="EO1022" s="22"/>
      <c r="EP1022" s="22"/>
      <c r="EQ1022" s="22"/>
      <c r="ER1022" s="22"/>
      <c r="ES1022" s="22"/>
      <c r="ET1022" s="20"/>
      <c r="EU1022" s="23"/>
      <c r="EV1022" s="22"/>
      <c r="EW1022" s="22"/>
      <c r="EX1022" s="22"/>
      <c r="EY1022" s="24"/>
      <c r="EZ1022" s="25"/>
      <c r="FA1022" s="25"/>
      <c r="FB1022" s="25"/>
      <c r="FC1022" s="25"/>
      <c r="FD1022" s="25"/>
    </row>
    <row r="1023" spans="1:160" ht="12.4" customHeight="1" x14ac:dyDescent="0.25">
      <c r="A1023" s="290"/>
      <c r="B1023" s="205"/>
      <c r="H1023" s="292"/>
      <c r="M1023" s="205"/>
      <c r="N1023" s="205"/>
      <c r="O1023" s="205"/>
      <c r="P1023" s="205"/>
      <c r="Q1023" s="271"/>
      <c r="R1023" s="227"/>
      <c r="S1023" s="205"/>
      <c r="T1023" s="205"/>
      <c r="U1023" s="227"/>
      <c r="V1023" s="227"/>
      <c r="W1023" s="227"/>
      <c r="X1023" s="227"/>
      <c r="Y1023" s="272"/>
      <c r="Z1023" s="227"/>
      <c r="AA1023" s="273"/>
      <c r="AB1023" s="273"/>
      <c r="AC1023" s="273"/>
      <c r="AD1023" s="273"/>
      <c r="AE1023" s="273"/>
      <c r="AF1023" s="273"/>
      <c r="AG1023" s="273"/>
      <c r="AH1023" s="273"/>
      <c r="AI1023" s="273"/>
      <c r="AJ1023" s="273"/>
      <c r="AK1023" s="273"/>
      <c r="AL1023" s="273"/>
      <c r="AM1023" s="273"/>
      <c r="AN1023" s="273"/>
      <c r="AO1023" s="273"/>
      <c r="AP1023" s="273"/>
      <c r="AQ1023" s="273"/>
      <c r="AR1023" s="273"/>
      <c r="AS1023" s="273"/>
      <c r="AT1023" s="273"/>
      <c r="AU1023" s="273"/>
      <c r="AV1023" s="273"/>
      <c r="AW1023" s="273"/>
      <c r="AX1023" s="273"/>
      <c r="AY1023" s="274"/>
      <c r="AZ1023" s="274"/>
      <c r="BA1023" s="274"/>
      <c r="BB1023" s="274"/>
      <c r="BC1023" s="273"/>
      <c r="BD1023" s="273"/>
      <c r="BE1023" s="273"/>
      <c r="BF1023" s="273"/>
      <c r="BG1023" s="273"/>
      <c r="BH1023" s="273"/>
      <c r="BI1023" s="273"/>
      <c r="BJ1023" s="273"/>
      <c r="BK1023" s="273"/>
      <c r="BL1023" s="273"/>
      <c r="BM1023" s="273"/>
      <c r="BN1023" s="273"/>
      <c r="BO1023" s="273"/>
      <c r="BP1023" s="273"/>
      <c r="BQ1023" s="273"/>
      <c r="BR1023" s="273"/>
      <c r="BS1023" s="273"/>
      <c r="BT1023" s="273"/>
      <c r="BU1023" s="273"/>
      <c r="BV1023" s="273"/>
      <c r="BW1023" s="273"/>
      <c r="BX1023" s="273"/>
      <c r="BY1023" s="273"/>
      <c r="BZ1023" s="273"/>
      <c r="CA1023" s="273"/>
      <c r="CB1023" s="273"/>
      <c r="CC1023" s="273"/>
      <c r="CD1023" s="273"/>
      <c r="CE1023" s="273"/>
      <c r="CF1023" s="273"/>
      <c r="CG1023" s="273"/>
      <c r="CH1023" s="273"/>
      <c r="CI1023" s="273"/>
      <c r="CJ1023" s="273"/>
      <c r="CK1023" s="273"/>
      <c r="CL1023" s="273"/>
      <c r="CM1023" s="273"/>
      <c r="CN1023" s="273"/>
      <c r="CO1023" s="273"/>
      <c r="CP1023" s="273"/>
      <c r="CQ1023" s="273"/>
      <c r="CR1023" s="273"/>
      <c r="CS1023" s="273"/>
      <c r="CT1023" s="273"/>
      <c r="CU1023" s="273"/>
      <c r="CV1023" s="273"/>
      <c r="CW1023" s="274"/>
      <c r="CX1023" s="274"/>
      <c r="CY1023" s="273"/>
      <c r="CZ1023" s="273"/>
      <c r="DA1023" s="273"/>
      <c r="DB1023" s="273"/>
      <c r="DC1023" s="273"/>
      <c r="DD1023" s="273"/>
      <c r="DE1023" s="273"/>
      <c r="DF1023" s="273"/>
      <c r="DM1023" s="16"/>
      <c r="DN1023" s="16"/>
      <c r="DO1023" s="17"/>
      <c r="DP1023" s="12"/>
      <c r="DQ1023" s="12"/>
      <c r="DR1023" s="18"/>
      <c r="DS1023" s="19"/>
      <c r="DT1023" s="19"/>
      <c r="DU1023" s="19"/>
      <c r="DV1023" s="19"/>
      <c r="DW1023" s="19"/>
      <c r="DX1023" s="20"/>
      <c r="DY1023" s="20"/>
      <c r="DZ1023" s="21"/>
      <c r="EA1023" s="21"/>
      <c r="EB1023" s="21"/>
      <c r="EC1023" s="18"/>
      <c r="ED1023" s="21"/>
      <c r="EE1023" s="21"/>
      <c r="EF1023" s="21"/>
      <c r="EG1023" s="21"/>
      <c r="EH1023" s="21"/>
      <c r="EI1023" s="20"/>
      <c r="EJ1023" s="16"/>
      <c r="EK1023" s="21"/>
      <c r="EL1023" s="21"/>
      <c r="EM1023" s="21"/>
      <c r="EN1023" s="18"/>
      <c r="EO1023" s="22"/>
      <c r="EP1023" s="22"/>
      <c r="EQ1023" s="22"/>
      <c r="ER1023" s="22"/>
      <c r="ES1023" s="22"/>
      <c r="ET1023" s="20"/>
      <c r="EU1023" s="23"/>
      <c r="EV1023" s="22"/>
      <c r="EW1023" s="22"/>
      <c r="EX1023" s="22"/>
      <c r="EY1023" s="24"/>
      <c r="EZ1023" s="25"/>
      <c r="FA1023" s="25"/>
      <c r="FB1023" s="25"/>
      <c r="FC1023" s="25"/>
      <c r="FD1023" s="25"/>
    </row>
    <row r="1024" spans="1:160" ht="12.4" customHeight="1" x14ac:dyDescent="0.25">
      <c r="A1024" s="290"/>
      <c r="B1024" s="205"/>
      <c r="H1024" s="292"/>
      <c r="M1024" s="205"/>
      <c r="N1024" s="205"/>
      <c r="O1024" s="205"/>
      <c r="P1024" s="271"/>
      <c r="Q1024" s="271"/>
      <c r="R1024" s="227"/>
      <c r="S1024" s="205"/>
      <c r="T1024" s="205"/>
      <c r="U1024" s="227"/>
      <c r="V1024" s="227"/>
      <c r="W1024" s="227"/>
      <c r="X1024" s="272"/>
      <c r="Y1024" s="272"/>
      <c r="Z1024" s="227"/>
      <c r="AA1024" s="273"/>
      <c r="AB1024" s="273"/>
      <c r="AC1024" s="273"/>
      <c r="AD1024" s="273"/>
      <c r="AE1024" s="273"/>
      <c r="AF1024" s="273"/>
      <c r="AG1024" s="273"/>
      <c r="AH1024" s="273"/>
      <c r="AI1024" s="273"/>
      <c r="AJ1024" s="273"/>
      <c r="AK1024" s="273"/>
      <c r="AL1024" s="273"/>
      <c r="AM1024" s="273"/>
      <c r="AN1024" s="273"/>
      <c r="AO1024" s="273"/>
      <c r="AP1024" s="273"/>
      <c r="AQ1024" s="273"/>
      <c r="AR1024" s="273"/>
      <c r="AS1024" s="274"/>
      <c r="AT1024" s="274"/>
      <c r="AU1024" s="273"/>
      <c r="AV1024" s="273"/>
      <c r="AW1024" s="273"/>
      <c r="AX1024" s="273"/>
      <c r="AY1024" s="274"/>
      <c r="AZ1024" s="274"/>
      <c r="BA1024" s="274"/>
      <c r="BB1024" s="274"/>
      <c r="BC1024" s="273"/>
      <c r="BD1024" s="273"/>
      <c r="BE1024" s="273"/>
      <c r="BF1024" s="273"/>
      <c r="BG1024" s="273"/>
      <c r="BH1024" s="273"/>
      <c r="BI1024" s="273"/>
      <c r="BJ1024" s="273"/>
      <c r="BK1024" s="273"/>
      <c r="BL1024" s="273"/>
      <c r="BM1024" s="273"/>
      <c r="BN1024" s="273"/>
      <c r="BO1024" s="273"/>
      <c r="BP1024" s="273"/>
      <c r="BQ1024" s="273"/>
      <c r="BR1024" s="273"/>
      <c r="BS1024" s="273"/>
      <c r="BT1024" s="273"/>
      <c r="BU1024" s="273"/>
      <c r="BV1024" s="273"/>
      <c r="BW1024" s="273"/>
      <c r="BX1024" s="273"/>
      <c r="BY1024" s="273"/>
      <c r="BZ1024" s="273"/>
      <c r="CA1024" s="273"/>
      <c r="CB1024" s="273"/>
      <c r="CC1024" s="273"/>
      <c r="CD1024" s="273"/>
      <c r="CE1024" s="273"/>
      <c r="CF1024" s="273"/>
      <c r="CG1024" s="273"/>
      <c r="CH1024" s="273"/>
      <c r="CI1024" s="273"/>
      <c r="CJ1024" s="273"/>
      <c r="CK1024" s="273"/>
      <c r="CL1024" s="273"/>
      <c r="CM1024" s="273"/>
      <c r="CN1024" s="273"/>
      <c r="CO1024" s="273"/>
      <c r="CP1024" s="273"/>
      <c r="CQ1024" s="273"/>
      <c r="CR1024" s="273"/>
      <c r="CS1024" s="273"/>
      <c r="CT1024" s="273"/>
      <c r="CU1024" s="274"/>
      <c r="CV1024" s="274"/>
      <c r="CW1024" s="274"/>
      <c r="CX1024" s="274"/>
      <c r="CY1024" s="274"/>
      <c r="CZ1024" s="274"/>
      <c r="DA1024" s="274"/>
      <c r="DB1024" s="274"/>
      <c r="DC1024" s="273"/>
      <c r="DD1024" s="273"/>
      <c r="DE1024" s="273"/>
      <c r="DF1024" s="273"/>
      <c r="DM1024" s="16"/>
      <c r="DN1024" s="16"/>
      <c r="DO1024" s="17"/>
      <c r="DP1024" s="12"/>
      <c r="DQ1024" s="12"/>
      <c r="DR1024" s="18"/>
      <c r="DS1024" s="19"/>
      <c r="DT1024" s="19"/>
      <c r="DU1024" s="19"/>
      <c r="DV1024" s="19"/>
      <c r="DW1024" s="19"/>
      <c r="DX1024" s="20"/>
      <c r="DY1024" s="20"/>
      <c r="DZ1024" s="21"/>
      <c r="EA1024" s="21"/>
      <c r="EB1024" s="21"/>
      <c r="EC1024" s="18"/>
      <c r="ED1024" s="21"/>
      <c r="EE1024" s="21"/>
      <c r="EF1024" s="21"/>
      <c r="EG1024" s="21"/>
      <c r="EH1024" s="21"/>
      <c r="EI1024" s="20"/>
      <c r="EJ1024" s="16"/>
      <c r="EK1024" s="21"/>
      <c r="EL1024" s="21"/>
      <c r="EM1024" s="21"/>
      <c r="EN1024" s="18"/>
      <c r="EO1024" s="22"/>
      <c r="EP1024" s="22"/>
      <c r="EQ1024" s="22"/>
      <c r="ER1024" s="22"/>
      <c r="ES1024" s="22"/>
      <c r="ET1024" s="20"/>
      <c r="EU1024" s="23"/>
      <c r="EV1024" s="22"/>
      <c r="EW1024" s="22"/>
      <c r="EX1024" s="22"/>
      <c r="EY1024" s="24"/>
      <c r="EZ1024" s="25"/>
      <c r="FA1024" s="25"/>
      <c r="FB1024" s="25"/>
      <c r="FC1024" s="25"/>
      <c r="FD1024" s="25"/>
    </row>
    <row r="1025" spans="1:160" ht="12.4" customHeight="1" x14ac:dyDescent="0.25">
      <c r="A1025" s="290"/>
      <c r="B1025" s="205"/>
      <c r="H1025" s="292"/>
      <c r="M1025" s="205"/>
      <c r="N1025" s="205"/>
      <c r="O1025" s="205"/>
      <c r="P1025" s="271"/>
      <c r="Q1025" s="271"/>
      <c r="R1025" s="227"/>
      <c r="S1025" s="205"/>
      <c r="T1025" s="205"/>
      <c r="U1025" s="227"/>
      <c r="V1025" s="227"/>
      <c r="W1025" s="227"/>
      <c r="X1025" s="272"/>
      <c r="Y1025" s="272"/>
      <c r="Z1025" s="227"/>
      <c r="AA1025" s="273"/>
      <c r="AB1025" s="273"/>
      <c r="AC1025" s="273"/>
      <c r="AD1025" s="273"/>
      <c r="AE1025" s="273"/>
      <c r="AF1025" s="273"/>
      <c r="AG1025" s="273"/>
      <c r="AH1025" s="273"/>
      <c r="AI1025" s="274"/>
      <c r="AJ1025" s="274"/>
      <c r="AK1025" s="273"/>
      <c r="AL1025" s="274"/>
      <c r="AM1025" s="273"/>
      <c r="AN1025" s="273"/>
      <c r="AO1025" s="273"/>
      <c r="AP1025" s="273"/>
      <c r="AQ1025" s="274"/>
      <c r="AR1025" s="274"/>
      <c r="AS1025" s="274"/>
      <c r="AT1025" s="274"/>
      <c r="AU1025" s="273"/>
      <c r="AV1025" s="273"/>
      <c r="AW1025" s="273"/>
      <c r="AX1025" s="273"/>
      <c r="AY1025" s="273"/>
      <c r="AZ1025" s="273"/>
      <c r="BA1025" s="273"/>
      <c r="BB1025" s="273"/>
      <c r="BC1025" s="273"/>
      <c r="BD1025" s="273"/>
      <c r="BE1025" s="273"/>
      <c r="BF1025" s="273"/>
      <c r="BG1025" s="273"/>
      <c r="BH1025" s="273"/>
      <c r="BI1025" s="273"/>
      <c r="BJ1025" s="273"/>
      <c r="BK1025" s="273"/>
      <c r="BL1025" s="273"/>
      <c r="BM1025" s="273"/>
      <c r="BN1025" s="273"/>
      <c r="BO1025" s="273"/>
      <c r="BP1025" s="273"/>
      <c r="BQ1025" s="273"/>
      <c r="BR1025" s="273"/>
      <c r="BS1025" s="273"/>
      <c r="BT1025" s="273"/>
      <c r="BU1025" s="273"/>
      <c r="BV1025" s="273"/>
      <c r="BW1025" s="273"/>
      <c r="BX1025" s="273"/>
      <c r="BY1025" s="273"/>
      <c r="BZ1025" s="273"/>
      <c r="CA1025" s="273"/>
      <c r="CB1025" s="273"/>
      <c r="CC1025" s="273"/>
      <c r="CD1025" s="273"/>
      <c r="CE1025" s="273"/>
      <c r="CF1025" s="273"/>
      <c r="CG1025" s="273"/>
      <c r="CH1025" s="273"/>
      <c r="CI1025" s="273"/>
      <c r="CJ1025" s="273"/>
      <c r="CK1025" s="273"/>
      <c r="CL1025" s="273"/>
      <c r="CM1025" s="273"/>
      <c r="CN1025" s="273"/>
      <c r="CO1025" s="273"/>
      <c r="CP1025" s="273"/>
      <c r="CQ1025" s="273"/>
      <c r="CR1025" s="273"/>
      <c r="CS1025" s="273"/>
      <c r="CT1025" s="273"/>
      <c r="CU1025" s="274"/>
      <c r="CV1025" s="274"/>
      <c r="CW1025" s="273"/>
      <c r="CX1025" s="273"/>
      <c r="CY1025" s="273"/>
      <c r="CZ1025" s="273"/>
      <c r="DA1025" s="273"/>
      <c r="DB1025" s="273"/>
      <c r="DC1025" s="273"/>
      <c r="DD1025" s="273"/>
      <c r="DE1025" s="273"/>
      <c r="DF1025" s="273"/>
      <c r="DM1025" s="16"/>
      <c r="DN1025" s="16"/>
      <c r="DO1025" s="17"/>
      <c r="DP1025" s="12"/>
      <c r="DQ1025" s="12"/>
      <c r="DR1025" s="18"/>
      <c r="DS1025" s="19"/>
      <c r="DT1025" s="19"/>
      <c r="DU1025" s="19"/>
      <c r="DV1025" s="19"/>
      <c r="DW1025" s="19"/>
      <c r="DX1025" s="20"/>
      <c r="DY1025" s="20"/>
      <c r="DZ1025" s="21"/>
      <c r="EA1025" s="21"/>
      <c r="EB1025" s="21"/>
      <c r="EC1025" s="18"/>
      <c r="ED1025" s="21"/>
      <c r="EE1025" s="21"/>
      <c r="EF1025" s="21"/>
      <c r="EG1025" s="21"/>
      <c r="EH1025" s="21"/>
      <c r="EI1025" s="20"/>
      <c r="EJ1025" s="16"/>
      <c r="EK1025" s="21"/>
      <c r="EL1025" s="21"/>
      <c r="EM1025" s="21"/>
      <c r="EN1025" s="18"/>
      <c r="EO1025" s="22"/>
      <c r="EP1025" s="22"/>
      <c r="EQ1025" s="22"/>
      <c r="ER1025" s="22"/>
      <c r="ES1025" s="22"/>
      <c r="ET1025" s="20"/>
      <c r="EU1025" s="23"/>
      <c r="EV1025" s="22"/>
      <c r="EW1025" s="22"/>
      <c r="EX1025" s="22"/>
      <c r="EY1025" s="24"/>
      <c r="EZ1025" s="25"/>
      <c r="FA1025" s="25"/>
      <c r="FB1025" s="25"/>
      <c r="FC1025" s="25"/>
      <c r="FD1025" s="25"/>
    </row>
    <row r="1026" spans="1:160" ht="12.4" customHeight="1" x14ac:dyDescent="0.25">
      <c r="A1026" s="290"/>
      <c r="B1026" s="205"/>
      <c r="H1026" s="292"/>
      <c r="M1026" s="205"/>
      <c r="N1026" s="205"/>
      <c r="O1026" s="205"/>
      <c r="P1026" s="205"/>
      <c r="Q1026" s="271"/>
      <c r="R1026" s="227"/>
      <c r="S1026" s="205"/>
      <c r="T1026" s="205"/>
      <c r="U1026" s="227"/>
      <c r="V1026" s="227"/>
      <c r="W1026" s="227"/>
      <c r="X1026" s="272"/>
      <c r="Y1026" s="227"/>
      <c r="Z1026" s="227"/>
      <c r="AA1026" s="273"/>
      <c r="AB1026" s="273"/>
      <c r="AC1026" s="273"/>
      <c r="AD1026" s="273"/>
      <c r="AE1026" s="273"/>
      <c r="AF1026" s="273"/>
      <c r="AG1026" s="273"/>
      <c r="AH1026" s="273"/>
      <c r="AI1026" s="273"/>
      <c r="AJ1026" s="273"/>
      <c r="AK1026" s="274"/>
      <c r="AL1026" s="274"/>
      <c r="AM1026" s="273"/>
      <c r="AN1026" s="273"/>
      <c r="AO1026" s="273"/>
      <c r="AP1026" s="273"/>
      <c r="AQ1026" s="273"/>
      <c r="AR1026" s="273"/>
      <c r="AS1026" s="273"/>
      <c r="AT1026" s="273"/>
      <c r="AU1026" s="273"/>
      <c r="AV1026" s="273"/>
      <c r="AW1026" s="273"/>
      <c r="AX1026" s="273"/>
      <c r="AY1026" s="273"/>
      <c r="AZ1026" s="273"/>
      <c r="BA1026" s="273"/>
      <c r="BB1026" s="273"/>
      <c r="BC1026" s="273"/>
      <c r="BD1026" s="273"/>
      <c r="BE1026" s="273"/>
      <c r="BF1026" s="273"/>
      <c r="BG1026" s="273"/>
      <c r="BH1026" s="273"/>
      <c r="BI1026" s="273"/>
      <c r="BJ1026" s="273"/>
      <c r="BK1026" s="273"/>
      <c r="BL1026" s="273"/>
      <c r="BM1026" s="273"/>
      <c r="BN1026" s="273"/>
      <c r="BO1026" s="273"/>
      <c r="BP1026" s="273"/>
      <c r="BQ1026" s="273"/>
      <c r="BR1026" s="273"/>
      <c r="BS1026" s="273"/>
      <c r="BT1026" s="273"/>
      <c r="BU1026" s="273"/>
      <c r="BV1026" s="273"/>
      <c r="BW1026" s="273"/>
      <c r="BX1026" s="273"/>
      <c r="BY1026" s="273"/>
      <c r="BZ1026" s="273"/>
      <c r="CA1026" s="273"/>
      <c r="CB1026" s="273"/>
      <c r="CC1026" s="273"/>
      <c r="CD1026" s="273"/>
      <c r="CE1026" s="273"/>
      <c r="CF1026" s="273"/>
      <c r="CG1026" s="273"/>
      <c r="CH1026" s="273"/>
      <c r="CI1026" s="273"/>
      <c r="CJ1026" s="273"/>
      <c r="CK1026" s="273"/>
      <c r="CL1026" s="273"/>
      <c r="CM1026" s="273"/>
      <c r="CN1026" s="273"/>
      <c r="CO1026" s="273"/>
      <c r="CP1026" s="273"/>
      <c r="CQ1026" s="273"/>
      <c r="CR1026" s="273"/>
      <c r="CS1026" s="273"/>
      <c r="CT1026" s="273"/>
      <c r="CU1026" s="274"/>
      <c r="CV1026" s="274"/>
      <c r="CW1026" s="274"/>
      <c r="CX1026" s="274"/>
      <c r="CY1026" s="273"/>
      <c r="CZ1026" s="273"/>
      <c r="DA1026" s="273"/>
      <c r="DB1026" s="273"/>
      <c r="DC1026" s="273"/>
      <c r="DD1026" s="273"/>
      <c r="DE1026" s="273"/>
      <c r="DF1026" s="273"/>
      <c r="DM1026" s="16"/>
      <c r="DN1026" s="16"/>
      <c r="DO1026" s="17"/>
      <c r="DP1026" s="12"/>
      <c r="DQ1026" s="12"/>
      <c r="DR1026" s="18"/>
      <c r="DS1026" s="19"/>
      <c r="DT1026" s="19"/>
      <c r="DU1026" s="19"/>
      <c r="DV1026" s="19"/>
      <c r="DW1026" s="19"/>
      <c r="DX1026" s="20"/>
      <c r="DY1026" s="20"/>
      <c r="DZ1026" s="21"/>
      <c r="EA1026" s="21"/>
      <c r="EB1026" s="21"/>
      <c r="EC1026" s="18"/>
      <c r="ED1026" s="21"/>
      <c r="EE1026" s="21"/>
      <c r="EF1026" s="21"/>
      <c r="EG1026" s="21"/>
      <c r="EH1026" s="21"/>
      <c r="EI1026" s="20"/>
      <c r="EJ1026" s="16"/>
      <c r="EK1026" s="21"/>
      <c r="EL1026" s="21"/>
      <c r="EM1026" s="21"/>
      <c r="EN1026" s="18"/>
      <c r="EO1026" s="22"/>
      <c r="EP1026" s="22"/>
      <c r="EQ1026" s="22"/>
      <c r="ER1026" s="22"/>
      <c r="ES1026" s="22"/>
      <c r="ET1026" s="20"/>
      <c r="EU1026" s="23"/>
      <c r="EV1026" s="22"/>
      <c r="EW1026" s="22"/>
      <c r="EX1026" s="22"/>
      <c r="EY1026" s="24"/>
      <c r="EZ1026" s="25"/>
      <c r="FA1026" s="25"/>
      <c r="FB1026" s="25"/>
      <c r="FC1026" s="25"/>
      <c r="FD1026" s="25"/>
    </row>
    <row r="1027" spans="1:160" ht="12.4" customHeight="1" x14ac:dyDescent="0.25">
      <c r="A1027" s="290"/>
      <c r="B1027" s="205"/>
      <c r="H1027" s="292"/>
      <c r="M1027" s="205"/>
      <c r="N1027" s="205"/>
      <c r="O1027" s="205"/>
      <c r="P1027" s="205"/>
      <c r="Q1027" s="271"/>
      <c r="R1027" s="227"/>
      <c r="S1027" s="205"/>
      <c r="T1027" s="205"/>
      <c r="U1027" s="227"/>
      <c r="V1027" s="227"/>
      <c r="W1027" s="227"/>
      <c r="X1027" s="272"/>
      <c r="Y1027" s="272"/>
      <c r="Z1027" s="227"/>
      <c r="AA1027" s="274"/>
      <c r="AB1027" s="273"/>
      <c r="AC1027" s="273"/>
      <c r="AD1027" s="273"/>
      <c r="AE1027" s="274"/>
      <c r="AF1027" s="273"/>
      <c r="AG1027" s="273"/>
      <c r="AH1027" s="273"/>
      <c r="AI1027" s="274"/>
      <c r="AJ1027" s="273"/>
      <c r="AK1027" s="273"/>
      <c r="AL1027" s="273"/>
      <c r="AM1027" s="274"/>
      <c r="AN1027" s="273"/>
      <c r="AO1027" s="273"/>
      <c r="AP1027" s="273"/>
      <c r="AQ1027" s="274"/>
      <c r="AR1027" s="273"/>
      <c r="AS1027" s="273"/>
      <c r="AT1027" s="273"/>
      <c r="AU1027" s="274"/>
      <c r="AV1027" s="273"/>
      <c r="AW1027" s="273"/>
      <c r="AX1027" s="273"/>
      <c r="AY1027" s="274"/>
      <c r="AZ1027" s="274"/>
      <c r="BA1027" s="274"/>
      <c r="BB1027" s="274"/>
      <c r="BC1027" s="274"/>
      <c r="BD1027" s="273"/>
      <c r="BE1027" s="273"/>
      <c r="BF1027" s="273"/>
      <c r="BG1027" s="274"/>
      <c r="BH1027" s="273"/>
      <c r="BI1027" s="273"/>
      <c r="BJ1027" s="273"/>
      <c r="BK1027" s="274"/>
      <c r="BL1027" s="273"/>
      <c r="BM1027" s="273"/>
      <c r="BN1027" s="273"/>
      <c r="BO1027" s="274"/>
      <c r="BP1027" s="273"/>
      <c r="BQ1027" s="273"/>
      <c r="BR1027" s="273"/>
      <c r="BS1027" s="274"/>
      <c r="BT1027" s="273"/>
      <c r="BU1027" s="273"/>
      <c r="BV1027" s="273"/>
      <c r="BW1027" s="274"/>
      <c r="BX1027" s="273"/>
      <c r="BY1027" s="273"/>
      <c r="BZ1027" s="273"/>
      <c r="CA1027" s="274"/>
      <c r="CB1027" s="273"/>
      <c r="CC1027" s="273"/>
      <c r="CD1027" s="273"/>
      <c r="CE1027" s="274"/>
      <c r="CF1027" s="273"/>
      <c r="CG1027" s="273"/>
      <c r="CH1027" s="273"/>
      <c r="CI1027" s="274"/>
      <c r="CJ1027" s="273"/>
      <c r="CK1027" s="273"/>
      <c r="CL1027" s="273"/>
      <c r="CM1027" s="274"/>
      <c r="CN1027" s="273"/>
      <c r="CO1027" s="273"/>
      <c r="CP1027" s="273"/>
      <c r="CQ1027" s="274"/>
      <c r="CR1027" s="273"/>
      <c r="CS1027" s="273"/>
      <c r="CT1027" s="273"/>
      <c r="CU1027" s="274"/>
      <c r="CV1027" s="274"/>
      <c r="CW1027" s="273"/>
      <c r="CX1027" s="274"/>
      <c r="CY1027" s="274"/>
      <c r="CZ1027" s="273"/>
      <c r="DA1027" s="273"/>
      <c r="DB1027" s="274"/>
      <c r="DC1027" s="274"/>
      <c r="DD1027" s="273"/>
      <c r="DE1027" s="273"/>
      <c r="DF1027" s="273"/>
      <c r="DM1027" s="16"/>
      <c r="DN1027" s="16"/>
      <c r="DO1027" s="17"/>
      <c r="DP1027" s="12"/>
      <c r="DQ1027" s="12"/>
      <c r="DR1027" s="18"/>
      <c r="DS1027" s="19"/>
      <c r="DT1027" s="19"/>
      <c r="DU1027" s="19"/>
      <c r="DV1027" s="19"/>
      <c r="DW1027" s="19"/>
      <c r="DX1027" s="20"/>
      <c r="DY1027" s="20"/>
      <c r="DZ1027" s="21"/>
      <c r="EA1027" s="21"/>
      <c r="EB1027" s="21"/>
      <c r="EC1027" s="18"/>
      <c r="ED1027" s="21"/>
      <c r="EE1027" s="21"/>
      <c r="EF1027" s="21"/>
      <c r="EG1027" s="21"/>
      <c r="EH1027" s="21"/>
      <c r="EI1027" s="20"/>
      <c r="EJ1027" s="16"/>
      <c r="EK1027" s="21"/>
      <c r="EL1027" s="21"/>
      <c r="EM1027" s="21"/>
      <c r="EN1027" s="18"/>
      <c r="EO1027" s="22"/>
      <c r="EP1027" s="22"/>
      <c r="EQ1027" s="22"/>
      <c r="ER1027" s="22"/>
      <c r="ES1027" s="22"/>
      <c r="ET1027" s="20"/>
      <c r="EU1027" s="23"/>
      <c r="EV1027" s="22"/>
      <c r="EW1027" s="22"/>
      <c r="EX1027" s="22"/>
      <c r="EY1027" s="24"/>
      <c r="EZ1027" s="25"/>
      <c r="FA1027" s="25"/>
      <c r="FB1027" s="25"/>
      <c r="FC1027" s="25"/>
      <c r="FD1027" s="25"/>
    </row>
    <row r="1028" spans="1:160" ht="12.4" customHeight="1" x14ac:dyDescent="0.25">
      <c r="A1028" s="290"/>
      <c r="B1028" s="205"/>
      <c r="H1028" s="292"/>
      <c r="M1028" s="205"/>
      <c r="N1028" s="205"/>
      <c r="O1028" s="205"/>
      <c r="P1028" s="205"/>
      <c r="Q1028" s="271"/>
      <c r="R1028" s="227"/>
      <c r="S1028" s="205"/>
      <c r="T1028" s="205"/>
      <c r="U1028" s="227"/>
      <c r="V1028" s="227"/>
      <c r="W1028" s="227"/>
      <c r="X1028" s="272"/>
      <c r="Y1028" s="272"/>
      <c r="Z1028" s="227"/>
      <c r="AA1028" s="273"/>
      <c r="AB1028" s="273"/>
      <c r="AC1028" s="273"/>
      <c r="AD1028" s="273"/>
      <c r="AE1028" s="273"/>
      <c r="AF1028" s="273"/>
      <c r="AG1028" s="273"/>
      <c r="AH1028" s="273"/>
      <c r="AI1028" s="273"/>
      <c r="AJ1028" s="273"/>
      <c r="AK1028" s="273"/>
      <c r="AL1028" s="273"/>
      <c r="AM1028" s="273"/>
      <c r="AN1028" s="273"/>
      <c r="AO1028" s="273"/>
      <c r="AP1028" s="273"/>
      <c r="AQ1028" s="273"/>
      <c r="AR1028" s="273"/>
      <c r="AS1028" s="274"/>
      <c r="AT1028" s="274"/>
      <c r="AU1028" s="273"/>
      <c r="AV1028" s="273"/>
      <c r="AW1028" s="273"/>
      <c r="AX1028" s="273"/>
      <c r="AY1028" s="274"/>
      <c r="AZ1028" s="274"/>
      <c r="BA1028" s="274"/>
      <c r="BB1028" s="274"/>
      <c r="BC1028" s="273"/>
      <c r="BD1028" s="273"/>
      <c r="BE1028" s="273"/>
      <c r="BF1028" s="273"/>
      <c r="BG1028" s="273"/>
      <c r="BH1028" s="273"/>
      <c r="BI1028" s="273"/>
      <c r="BJ1028" s="273"/>
      <c r="BK1028" s="273"/>
      <c r="BL1028" s="273"/>
      <c r="BM1028" s="273"/>
      <c r="BN1028" s="273"/>
      <c r="BO1028" s="273"/>
      <c r="BP1028" s="273"/>
      <c r="BQ1028" s="273"/>
      <c r="BR1028" s="273"/>
      <c r="BS1028" s="273"/>
      <c r="BT1028" s="273"/>
      <c r="BU1028" s="273"/>
      <c r="BV1028" s="273"/>
      <c r="BW1028" s="273"/>
      <c r="BX1028" s="273"/>
      <c r="BY1028" s="273"/>
      <c r="BZ1028" s="273"/>
      <c r="CA1028" s="273"/>
      <c r="CB1028" s="273"/>
      <c r="CC1028" s="273"/>
      <c r="CD1028" s="273"/>
      <c r="CE1028" s="273"/>
      <c r="CF1028" s="273"/>
      <c r="CG1028" s="273"/>
      <c r="CH1028" s="273"/>
      <c r="CI1028" s="273"/>
      <c r="CJ1028" s="273"/>
      <c r="CK1028" s="273"/>
      <c r="CL1028" s="273"/>
      <c r="CM1028" s="273"/>
      <c r="CN1028" s="273"/>
      <c r="CO1028" s="273"/>
      <c r="CP1028" s="273"/>
      <c r="CQ1028" s="273"/>
      <c r="CR1028" s="273"/>
      <c r="CS1028" s="273"/>
      <c r="CT1028" s="273"/>
      <c r="CU1028" s="274"/>
      <c r="CV1028" s="274"/>
      <c r="CW1028" s="274"/>
      <c r="CX1028" s="273"/>
      <c r="CY1028" s="273"/>
      <c r="CZ1028" s="273"/>
      <c r="DA1028" s="273"/>
      <c r="DB1028" s="273"/>
      <c r="DC1028" s="273"/>
      <c r="DD1028" s="273"/>
      <c r="DE1028" s="273"/>
      <c r="DF1028" s="273"/>
      <c r="DM1028" s="16"/>
      <c r="DN1028" s="16"/>
      <c r="DO1028" s="17"/>
      <c r="DP1028" s="12"/>
      <c r="DQ1028" s="12"/>
      <c r="DR1028" s="18"/>
      <c r="DS1028" s="19"/>
      <c r="DT1028" s="19"/>
      <c r="DU1028" s="19"/>
      <c r="DV1028" s="19"/>
      <c r="DW1028" s="19"/>
      <c r="DX1028" s="20"/>
      <c r="DY1028" s="20"/>
      <c r="DZ1028" s="21"/>
      <c r="EA1028" s="21"/>
      <c r="EB1028" s="21"/>
      <c r="EC1028" s="18"/>
      <c r="ED1028" s="21"/>
      <c r="EE1028" s="21"/>
      <c r="EF1028" s="21"/>
      <c r="EG1028" s="21"/>
      <c r="EH1028" s="21"/>
      <c r="EI1028" s="20"/>
      <c r="EJ1028" s="16"/>
      <c r="EK1028" s="21"/>
      <c r="EL1028" s="21"/>
      <c r="EM1028" s="21"/>
      <c r="EN1028" s="18"/>
      <c r="EO1028" s="22"/>
      <c r="EP1028" s="22"/>
      <c r="EQ1028" s="22"/>
      <c r="ER1028" s="22"/>
      <c r="ES1028" s="22"/>
      <c r="ET1028" s="20"/>
      <c r="EU1028" s="23"/>
      <c r="EV1028" s="22"/>
      <c r="EW1028" s="22"/>
      <c r="EX1028" s="22"/>
      <c r="EY1028" s="24"/>
      <c r="EZ1028" s="25"/>
      <c r="FA1028" s="25"/>
      <c r="FB1028" s="25"/>
      <c r="FC1028" s="25"/>
      <c r="FD1028" s="25"/>
    </row>
    <row r="1029" spans="1:160" ht="12.4" customHeight="1" x14ac:dyDescent="0.25">
      <c r="A1029" s="290"/>
      <c r="B1029" s="205"/>
      <c r="H1029" s="292"/>
      <c r="M1029" s="205"/>
      <c r="N1029" s="205"/>
      <c r="O1029" s="205"/>
      <c r="P1029" s="205"/>
      <c r="Q1029" s="271"/>
      <c r="R1029" s="227"/>
      <c r="S1029" s="205"/>
      <c r="T1029" s="205"/>
      <c r="U1029" s="227"/>
      <c r="V1029" s="227"/>
      <c r="W1029" s="227"/>
      <c r="X1029" s="272"/>
      <c r="Y1029" s="272"/>
      <c r="Z1029" s="227"/>
      <c r="AA1029" s="273"/>
      <c r="AB1029" s="273"/>
      <c r="AC1029" s="273"/>
      <c r="AD1029" s="273"/>
      <c r="AE1029" s="273"/>
      <c r="AF1029" s="273"/>
      <c r="AG1029" s="273"/>
      <c r="AH1029" s="273"/>
      <c r="AI1029" s="273"/>
      <c r="AJ1029" s="273"/>
      <c r="AK1029" s="273"/>
      <c r="AL1029" s="273"/>
      <c r="AM1029" s="273"/>
      <c r="AN1029" s="273"/>
      <c r="AO1029" s="273"/>
      <c r="AP1029" s="273"/>
      <c r="AQ1029" s="273"/>
      <c r="AR1029" s="273"/>
      <c r="AS1029" s="273"/>
      <c r="AT1029" s="273"/>
      <c r="AU1029" s="273"/>
      <c r="AV1029" s="273"/>
      <c r="AW1029" s="273"/>
      <c r="AX1029" s="273"/>
      <c r="AY1029" s="274"/>
      <c r="AZ1029" s="274"/>
      <c r="BA1029" s="274"/>
      <c r="BB1029" s="274"/>
      <c r="BC1029" s="273"/>
      <c r="BD1029" s="273"/>
      <c r="BE1029" s="273"/>
      <c r="BF1029" s="273"/>
      <c r="BG1029" s="273"/>
      <c r="BH1029" s="273"/>
      <c r="BI1029" s="273"/>
      <c r="BJ1029" s="273"/>
      <c r="BK1029" s="273"/>
      <c r="BL1029" s="273"/>
      <c r="BM1029" s="273"/>
      <c r="BN1029" s="273"/>
      <c r="BO1029" s="273"/>
      <c r="BP1029" s="273"/>
      <c r="BQ1029" s="273"/>
      <c r="BR1029" s="273"/>
      <c r="BS1029" s="273"/>
      <c r="BT1029" s="273"/>
      <c r="BU1029" s="273"/>
      <c r="BV1029" s="273"/>
      <c r="BW1029" s="273"/>
      <c r="BX1029" s="273"/>
      <c r="BY1029" s="273"/>
      <c r="BZ1029" s="273"/>
      <c r="CA1029" s="273"/>
      <c r="CB1029" s="273"/>
      <c r="CC1029" s="273"/>
      <c r="CD1029" s="273"/>
      <c r="CE1029" s="273"/>
      <c r="CF1029" s="273"/>
      <c r="CG1029" s="273"/>
      <c r="CH1029" s="273"/>
      <c r="CI1029" s="273"/>
      <c r="CJ1029" s="273"/>
      <c r="CK1029" s="273"/>
      <c r="CL1029" s="273"/>
      <c r="CM1029" s="273"/>
      <c r="CN1029" s="273"/>
      <c r="CO1029" s="273"/>
      <c r="CP1029" s="273"/>
      <c r="CQ1029" s="273"/>
      <c r="CR1029" s="273"/>
      <c r="CS1029" s="273"/>
      <c r="CT1029" s="273"/>
      <c r="CU1029" s="274"/>
      <c r="CV1029" s="274"/>
      <c r="CW1029" s="274"/>
      <c r="CX1029" s="274"/>
      <c r="CY1029" s="273"/>
      <c r="CZ1029" s="273"/>
      <c r="DA1029" s="273"/>
      <c r="DB1029" s="273"/>
      <c r="DC1029" s="273"/>
      <c r="DD1029" s="273"/>
      <c r="DE1029" s="273"/>
      <c r="DF1029" s="273"/>
      <c r="DM1029" s="16"/>
      <c r="DN1029" s="16"/>
      <c r="DO1029" s="17"/>
      <c r="DP1029" s="12"/>
      <c r="DQ1029" s="12"/>
      <c r="DR1029" s="18"/>
      <c r="DS1029" s="19"/>
      <c r="DT1029" s="19"/>
      <c r="DU1029" s="19"/>
      <c r="DV1029" s="19"/>
      <c r="DW1029" s="19"/>
      <c r="DX1029" s="20"/>
      <c r="DY1029" s="20"/>
      <c r="DZ1029" s="21"/>
      <c r="EA1029" s="21"/>
      <c r="EB1029" s="21"/>
      <c r="EC1029" s="18"/>
      <c r="ED1029" s="21"/>
      <c r="EE1029" s="21"/>
      <c r="EF1029" s="21"/>
      <c r="EG1029" s="21"/>
      <c r="EH1029" s="21"/>
      <c r="EI1029" s="20"/>
      <c r="EJ1029" s="16"/>
      <c r="EK1029" s="21"/>
      <c r="EL1029" s="21"/>
      <c r="EM1029" s="21"/>
      <c r="EN1029" s="18"/>
      <c r="EO1029" s="22"/>
      <c r="EP1029" s="22"/>
      <c r="EQ1029" s="22"/>
      <c r="ER1029" s="22"/>
      <c r="ES1029" s="22"/>
      <c r="ET1029" s="20"/>
      <c r="EU1029" s="23"/>
      <c r="EV1029" s="22"/>
      <c r="EW1029" s="22"/>
      <c r="EX1029" s="22"/>
      <c r="EY1029" s="24"/>
      <c r="EZ1029" s="25"/>
      <c r="FA1029" s="25"/>
      <c r="FB1029" s="25"/>
      <c r="FC1029" s="25"/>
      <c r="FD1029" s="25"/>
    </row>
    <row r="1030" spans="1:160" ht="12.4" customHeight="1" x14ac:dyDescent="0.25">
      <c r="A1030" s="290"/>
      <c r="B1030" s="205"/>
      <c r="H1030" s="292"/>
      <c r="M1030" s="205"/>
      <c r="N1030" s="205"/>
      <c r="O1030" s="205"/>
      <c r="P1030" s="205"/>
      <c r="Q1030" s="271"/>
      <c r="R1030" s="227"/>
      <c r="S1030" s="205"/>
      <c r="T1030" s="205"/>
      <c r="U1030" s="227"/>
      <c r="V1030" s="227"/>
      <c r="W1030" s="227"/>
      <c r="X1030" s="272"/>
      <c r="Y1030" s="272"/>
      <c r="Z1030" s="227"/>
      <c r="AA1030" s="273"/>
      <c r="AB1030" s="273"/>
      <c r="AC1030" s="273"/>
      <c r="AD1030" s="273"/>
      <c r="AE1030" s="273"/>
      <c r="AF1030" s="273"/>
      <c r="AG1030" s="273"/>
      <c r="AH1030" s="273"/>
      <c r="AI1030" s="273"/>
      <c r="AJ1030" s="273"/>
      <c r="AK1030" s="273"/>
      <c r="AL1030" s="273"/>
      <c r="AM1030" s="273"/>
      <c r="AN1030" s="273"/>
      <c r="AO1030" s="273"/>
      <c r="AP1030" s="273"/>
      <c r="AQ1030" s="273"/>
      <c r="AR1030" s="273"/>
      <c r="AS1030" s="273"/>
      <c r="AT1030" s="273"/>
      <c r="AU1030" s="273"/>
      <c r="AV1030" s="273"/>
      <c r="AW1030" s="273"/>
      <c r="AX1030" s="273"/>
      <c r="AY1030" s="274"/>
      <c r="AZ1030" s="274"/>
      <c r="BA1030" s="274"/>
      <c r="BB1030" s="274"/>
      <c r="BC1030" s="273"/>
      <c r="BD1030" s="273"/>
      <c r="BE1030" s="273"/>
      <c r="BF1030" s="273"/>
      <c r="BG1030" s="273"/>
      <c r="BH1030" s="273"/>
      <c r="BI1030" s="273"/>
      <c r="BJ1030" s="273"/>
      <c r="BK1030" s="273"/>
      <c r="BL1030" s="273"/>
      <c r="BM1030" s="273"/>
      <c r="BN1030" s="273"/>
      <c r="BO1030" s="273"/>
      <c r="BP1030" s="273"/>
      <c r="BQ1030" s="273"/>
      <c r="BR1030" s="273"/>
      <c r="BS1030" s="273"/>
      <c r="BT1030" s="273"/>
      <c r="BU1030" s="273"/>
      <c r="BV1030" s="273"/>
      <c r="BW1030" s="273"/>
      <c r="BX1030" s="273"/>
      <c r="BY1030" s="273"/>
      <c r="BZ1030" s="273"/>
      <c r="CA1030" s="273"/>
      <c r="CB1030" s="273"/>
      <c r="CC1030" s="273"/>
      <c r="CD1030" s="273"/>
      <c r="CE1030" s="273"/>
      <c r="CF1030" s="273"/>
      <c r="CG1030" s="273"/>
      <c r="CH1030" s="273"/>
      <c r="CI1030" s="273"/>
      <c r="CJ1030" s="273"/>
      <c r="CK1030" s="273"/>
      <c r="CL1030" s="273"/>
      <c r="CM1030" s="273"/>
      <c r="CN1030" s="273"/>
      <c r="CO1030" s="273"/>
      <c r="CP1030" s="273"/>
      <c r="CQ1030" s="273"/>
      <c r="CR1030" s="273"/>
      <c r="CS1030" s="273"/>
      <c r="CT1030" s="273"/>
      <c r="CU1030" s="273"/>
      <c r="CV1030" s="273"/>
      <c r="CW1030" s="273"/>
      <c r="CX1030" s="274"/>
      <c r="CY1030" s="274"/>
      <c r="CZ1030" s="274"/>
      <c r="DA1030" s="274"/>
      <c r="DB1030" s="274"/>
      <c r="DC1030" s="273"/>
      <c r="DD1030" s="273"/>
      <c r="DE1030" s="273"/>
      <c r="DF1030" s="273"/>
      <c r="DM1030" s="16"/>
      <c r="DN1030" s="16"/>
      <c r="DO1030" s="17"/>
      <c r="DP1030" s="12"/>
      <c r="DQ1030" s="12"/>
      <c r="DR1030" s="18"/>
      <c r="DS1030" s="19"/>
      <c r="DT1030" s="19"/>
      <c r="DU1030" s="19"/>
      <c r="DV1030" s="19"/>
      <c r="DW1030" s="19"/>
      <c r="DX1030" s="20"/>
      <c r="DY1030" s="20"/>
      <c r="DZ1030" s="21"/>
      <c r="EA1030" s="21"/>
      <c r="EB1030" s="21"/>
      <c r="EC1030" s="18"/>
      <c r="ED1030" s="21"/>
      <c r="EE1030" s="21"/>
      <c r="EF1030" s="21"/>
      <c r="EG1030" s="21"/>
      <c r="EH1030" s="21"/>
      <c r="EI1030" s="20"/>
      <c r="EJ1030" s="16"/>
      <c r="EK1030" s="21"/>
      <c r="EL1030" s="21"/>
      <c r="EM1030" s="21"/>
      <c r="EN1030" s="18"/>
      <c r="EO1030" s="22"/>
      <c r="EP1030" s="22"/>
      <c r="EQ1030" s="22"/>
      <c r="ER1030" s="22"/>
      <c r="ES1030" s="22"/>
      <c r="ET1030" s="20"/>
      <c r="EU1030" s="23"/>
      <c r="EV1030" s="22"/>
      <c r="EW1030" s="22"/>
      <c r="EX1030" s="22"/>
      <c r="EY1030" s="24"/>
      <c r="EZ1030" s="25"/>
      <c r="FA1030" s="25"/>
      <c r="FB1030" s="25"/>
      <c r="FC1030" s="25"/>
      <c r="FD1030" s="25"/>
    </row>
    <row r="1031" spans="1:160" ht="12.4" customHeight="1" x14ac:dyDescent="0.25">
      <c r="A1031" s="290"/>
      <c r="B1031" s="205"/>
      <c r="H1031" s="292"/>
      <c r="M1031" s="205"/>
      <c r="N1031" s="205"/>
      <c r="O1031" s="205"/>
      <c r="P1031" s="205"/>
      <c r="Q1031" s="271"/>
      <c r="R1031" s="227"/>
      <c r="S1031" s="205"/>
      <c r="T1031" s="205"/>
      <c r="U1031" s="227"/>
      <c r="V1031" s="227"/>
      <c r="W1031" s="227"/>
      <c r="X1031" s="272"/>
      <c r="Y1031" s="272"/>
      <c r="Z1031" s="227"/>
      <c r="AA1031" s="273"/>
      <c r="AB1031" s="273"/>
      <c r="AC1031" s="273"/>
      <c r="AD1031" s="273"/>
      <c r="AE1031" s="273"/>
      <c r="AF1031" s="273"/>
      <c r="AG1031" s="273"/>
      <c r="AH1031" s="273"/>
      <c r="AI1031" s="274"/>
      <c r="AJ1031" s="274"/>
      <c r="AK1031" s="274"/>
      <c r="AL1031" s="274"/>
      <c r="AM1031" s="273"/>
      <c r="AN1031" s="273"/>
      <c r="AO1031" s="273"/>
      <c r="AP1031" s="273"/>
      <c r="AQ1031" s="273"/>
      <c r="AR1031" s="273"/>
      <c r="AS1031" s="273"/>
      <c r="AT1031" s="274"/>
      <c r="AU1031" s="273"/>
      <c r="AV1031" s="273"/>
      <c r="AW1031" s="273"/>
      <c r="AX1031" s="273"/>
      <c r="AY1031" s="273"/>
      <c r="AZ1031" s="273"/>
      <c r="BA1031" s="273"/>
      <c r="BB1031" s="273"/>
      <c r="BC1031" s="273"/>
      <c r="BD1031" s="273"/>
      <c r="BE1031" s="273"/>
      <c r="BF1031" s="273"/>
      <c r="BG1031" s="273"/>
      <c r="BH1031" s="273"/>
      <c r="BI1031" s="273"/>
      <c r="BJ1031" s="273"/>
      <c r="BK1031" s="273"/>
      <c r="BL1031" s="273"/>
      <c r="BM1031" s="273"/>
      <c r="BN1031" s="273"/>
      <c r="BO1031" s="273"/>
      <c r="BP1031" s="273"/>
      <c r="BQ1031" s="273"/>
      <c r="BR1031" s="273"/>
      <c r="BS1031" s="273"/>
      <c r="BT1031" s="273"/>
      <c r="BU1031" s="273"/>
      <c r="BV1031" s="273"/>
      <c r="BW1031" s="273"/>
      <c r="BX1031" s="273"/>
      <c r="BY1031" s="273"/>
      <c r="BZ1031" s="273"/>
      <c r="CA1031" s="273"/>
      <c r="CB1031" s="273"/>
      <c r="CC1031" s="273"/>
      <c r="CD1031" s="273"/>
      <c r="CE1031" s="273"/>
      <c r="CF1031" s="273"/>
      <c r="CG1031" s="273"/>
      <c r="CH1031" s="273"/>
      <c r="CI1031" s="273"/>
      <c r="CJ1031" s="273"/>
      <c r="CK1031" s="273"/>
      <c r="CL1031" s="273"/>
      <c r="CM1031" s="273"/>
      <c r="CN1031" s="273"/>
      <c r="CO1031" s="273"/>
      <c r="CP1031" s="273"/>
      <c r="CQ1031" s="273"/>
      <c r="CR1031" s="273"/>
      <c r="CS1031" s="273"/>
      <c r="CT1031" s="273"/>
      <c r="CU1031" s="274"/>
      <c r="CV1031" s="274"/>
      <c r="CW1031" s="274"/>
      <c r="CX1031" s="274"/>
      <c r="CY1031" s="273"/>
      <c r="CZ1031" s="273"/>
      <c r="DA1031" s="273"/>
      <c r="DB1031" s="273"/>
      <c r="DC1031" s="273"/>
      <c r="DD1031" s="273"/>
      <c r="DE1031" s="273"/>
      <c r="DF1031" s="273"/>
      <c r="DM1031" s="16"/>
      <c r="DN1031" s="16"/>
      <c r="DO1031" s="17"/>
      <c r="DP1031" s="12"/>
      <c r="DQ1031" s="12"/>
      <c r="DR1031" s="18"/>
      <c r="DS1031" s="19"/>
      <c r="DT1031" s="19"/>
      <c r="DU1031" s="19"/>
      <c r="DV1031" s="19"/>
      <c r="DW1031" s="19"/>
      <c r="DX1031" s="20"/>
      <c r="DY1031" s="20"/>
      <c r="DZ1031" s="21"/>
      <c r="EA1031" s="21"/>
      <c r="EB1031" s="21"/>
      <c r="EC1031" s="18"/>
      <c r="ED1031" s="21"/>
      <c r="EE1031" s="21"/>
      <c r="EF1031" s="21"/>
      <c r="EG1031" s="21"/>
      <c r="EH1031" s="21"/>
      <c r="EI1031" s="20"/>
      <c r="EJ1031" s="16"/>
      <c r="EK1031" s="21"/>
      <c r="EL1031" s="21"/>
      <c r="EM1031" s="21"/>
      <c r="EN1031" s="18"/>
      <c r="EO1031" s="22"/>
      <c r="EP1031" s="22"/>
      <c r="EQ1031" s="22"/>
      <c r="ER1031" s="22"/>
      <c r="ES1031" s="22"/>
      <c r="ET1031" s="20"/>
      <c r="EU1031" s="23"/>
      <c r="EV1031" s="22"/>
      <c r="EW1031" s="22"/>
      <c r="EX1031" s="22"/>
      <c r="EY1031" s="24"/>
      <c r="EZ1031" s="25"/>
      <c r="FA1031" s="25"/>
      <c r="FB1031" s="25"/>
      <c r="FC1031" s="25"/>
      <c r="FD1031" s="25"/>
    </row>
    <row r="1032" spans="1:160" ht="12.4" customHeight="1" x14ac:dyDescent="0.25">
      <c r="A1032" s="290"/>
      <c r="B1032" s="205"/>
      <c r="H1032" s="292"/>
      <c r="M1032" s="205"/>
      <c r="N1032" s="205"/>
      <c r="O1032" s="205"/>
      <c r="P1032" s="205"/>
      <c r="Q1032" s="271"/>
      <c r="R1032" s="227"/>
      <c r="S1032" s="205"/>
      <c r="T1032" s="205"/>
      <c r="U1032" s="227"/>
      <c r="V1032" s="227"/>
      <c r="W1032" s="227"/>
      <c r="X1032" s="272"/>
      <c r="Y1032" s="272"/>
      <c r="Z1032" s="227"/>
      <c r="AA1032" s="273"/>
      <c r="AB1032" s="273"/>
      <c r="AC1032" s="273"/>
      <c r="AD1032" s="273"/>
      <c r="AE1032" s="273"/>
      <c r="AF1032" s="273"/>
      <c r="AG1032" s="273"/>
      <c r="AH1032" s="273"/>
      <c r="AI1032" s="274"/>
      <c r="AJ1032" s="274"/>
      <c r="AK1032" s="274"/>
      <c r="AL1032" s="274"/>
      <c r="AM1032" s="273"/>
      <c r="AN1032" s="273"/>
      <c r="AO1032" s="273"/>
      <c r="AP1032" s="273"/>
      <c r="AQ1032" s="274"/>
      <c r="AR1032" s="274"/>
      <c r="AS1032" s="274"/>
      <c r="AT1032" s="274"/>
      <c r="AU1032" s="273"/>
      <c r="AV1032" s="273"/>
      <c r="AW1032" s="273"/>
      <c r="AX1032" s="273"/>
      <c r="AY1032" s="273"/>
      <c r="AZ1032" s="273"/>
      <c r="BA1032" s="273"/>
      <c r="BB1032" s="273"/>
      <c r="BC1032" s="273"/>
      <c r="BD1032" s="273"/>
      <c r="BE1032" s="273"/>
      <c r="BF1032" s="273"/>
      <c r="BG1032" s="273"/>
      <c r="BH1032" s="273"/>
      <c r="BI1032" s="273"/>
      <c r="BJ1032" s="273"/>
      <c r="BK1032" s="273"/>
      <c r="BL1032" s="273"/>
      <c r="BM1032" s="273"/>
      <c r="BN1032" s="273"/>
      <c r="BO1032" s="273"/>
      <c r="BP1032" s="273"/>
      <c r="BQ1032" s="273"/>
      <c r="BR1032" s="273"/>
      <c r="BS1032" s="273"/>
      <c r="BT1032" s="273"/>
      <c r="BU1032" s="273"/>
      <c r="BV1032" s="273"/>
      <c r="BW1032" s="273"/>
      <c r="BX1032" s="273"/>
      <c r="BY1032" s="273"/>
      <c r="BZ1032" s="273"/>
      <c r="CA1032" s="273"/>
      <c r="CB1032" s="273"/>
      <c r="CC1032" s="273"/>
      <c r="CD1032" s="273"/>
      <c r="CE1032" s="273"/>
      <c r="CF1032" s="273"/>
      <c r="CG1032" s="273"/>
      <c r="CH1032" s="273"/>
      <c r="CI1032" s="273"/>
      <c r="CJ1032" s="273"/>
      <c r="CK1032" s="273"/>
      <c r="CL1032" s="273"/>
      <c r="CM1032" s="273"/>
      <c r="CN1032" s="274"/>
      <c r="CO1032" s="273"/>
      <c r="CP1032" s="273"/>
      <c r="CQ1032" s="273"/>
      <c r="CR1032" s="273"/>
      <c r="CS1032" s="273"/>
      <c r="CT1032" s="273"/>
      <c r="CU1032" s="274"/>
      <c r="CV1032" s="273"/>
      <c r="CW1032" s="273"/>
      <c r="CX1032" s="273"/>
      <c r="CY1032" s="273"/>
      <c r="CZ1032" s="273"/>
      <c r="DA1032" s="273"/>
      <c r="DB1032" s="273"/>
      <c r="DC1032" s="273"/>
      <c r="DD1032" s="273"/>
      <c r="DE1032" s="273"/>
      <c r="DF1032" s="273"/>
      <c r="DM1032" s="16"/>
      <c r="DN1032" s="16"/>
      <c r="DO1032" s="17"/>
      <c r="DP1032" s="12"/>
      <c r="DQ1032" s="12"/>
      <c r="DR1032" s="18"/>
      <c r="DS1032" s="19"/>
      <c r="DT1032" s="19"/>
      <c r="DU1032" s="19"/>
      <c r="DV1032" s="19"/>
      <c r="DW1032" s="19"/>
      <c r="DX1032" s="20"/>
      <c r="DY1032" s="20"/>
      <c r="DZ1032" s="21"/>
      <c r="EA1032" s="21"/>
      <c r="EB1032" s="21"/>
      <c r="EC1032" s="18"/>
      <c r="ED1032" s="21"/>
      <c r="EE1032" s="21"/>
      <c r="EF1032" s="21"/>
      <c r="EG1032" s="21"/>
      <c r="EH1032" s="21"/>
      <c r="EI1032" s="20"/>
      <c r="EJ1032" s="16"/>
      <c r="EK1032" s="21"/>
      <c r="EL1032" s="21"/>
      <c r="EM1032" s="21"/>
      <c r="EN1032" s="18"/>
      <c r="EO1032" s="22"/>
      <c r="EP1032" s="22"/>
      <c r="EQ1032" s="22"/>
      <c r="ER1032" s="22"/>
      <c r="ES1032" s="22"/>
      <c r="ET1032" s="20"/>
      <c r="EU1032" s="23"/>
      <c r="EV1032" s="22"/>
      <c r="EW1032" s="22"/>
      <c r="EX1032" s="22"/>
      <c r="EY1032" s="24"/>
      <c r="EZ1032" s="25"/>
      <c r="FA1032" s="25"/>
      <c r="FB1032" s="25"/>
      <c r="FC1032" s="25"/>
      <c r="FD1032" s="25"/>
    </row>
    <row r="1033" spans="1:160" ht="12.4" customHeight="1" x14ac:dyDescent="0.25">
      <c r="A1033" s="290"/>
      <c r="B1033" s="205"/>
      <c r="H1033" s="292"/>
      <c r="M1033" s="205"/>
      <c r="N1033" s="205"/>
      <c r="O1033" s="205"/>
      <c r="P1033" s="271"/>
      <c r="Q1033" s="271"/>
      <c r="R1033" s="227"/>
      <c r="S1033" s="205"/>
      <c r="T1033" s="205"/>
      <c r="U1033" s="227"/>
      <c r="V1033" s="227"/>
      <c r="W1033" s="227"/>
      <c r="X1033" s="272"/>
      <c r="Y1033" s="272"/>
      <c r="Z1033" s="227"/>
      <c r="AA1033" s="273"/>
      <c r="AB1033" s="273"/>
      <c r="AC1033" s="273"/>
      <c r="AD1033" s="274"/>
      <c r="AE1033" s="273"/>
      <c r="AF1033" s="273"/>
      <c r="AG1033" s="273"/>
      <c r="AH1033" s="274"/>
      <c r="AI1033" s="273"/>
      <c r="AJ1033" s="273"/>
      <c r="AK1033" s="273"/>
      <c r="AL1033" s="274"/>
      <c r="AM1033" s="273"/>
      <c r="AN1033" s="273"/>
      <c r="AO1033" s="273"/>
      <c r="AP1033" s="274"/>
      <c r="AQ1033" s="273"/>
      <c r="AR1033" s="273"/>
      <c r="AS1033" s="273"/>
      <c r="AT1033" s="274"/>
      <c r="AU1033" s="273"/>
      <c r="AV1033" s="273"/>
      <c r="AW1033" s="273"/>
      <c r="AX1033" s="274"/>
      <c r="AY1033" s="274"/>
      <c r="AZ1033" s="274"/>
      <c r="BA1033" s="274"/>
      <c r="BB1033" s="274"/>
      <c r="BC1033" s="273"/>
      <c r="BD1033" s="273"/>
      <c r="BE1033" s="273"/>
      <c r="BF1033" s="274"/>
      <c r="BG1033" s="273"/>
      <c r="BH1033" s="273"/>
      <c r="BI1033" s="273"/>
      <c r="BJ1033" s="274"/>
      <c r="BK1033" s="273"/>
      <c r="BL1033" s="273"/>
      <c r="BM1033" s="273"/>
      <c r="BN1033" s="274"/>
      <c r="BO1033" s="273"/>
      <c r="BP1033" s="273"/>
      <c r="BQ1033" s="273"/>
      <c r="BR1033" s="274"/>
      <c r="BS1033" s="273"/>
      <c r="BT1033" s="273"/>
      <c r="BU1033" s="273"/>
      <c r="BV1033" s="274"/>
      <c r="BW1033" s="273"/>
      <c r="BX1033" s="273"/>
      <c r="BY1033" s="273"/>
      <c r="BZ1033" s="274"/>
      <c r="CA1033" s="273"/>
      <c r="CB1033" s="273"/>
      <c r="CC1033" s="273"/>
      <c r="CD1033" s="274"/>
      <c r="CE1033" s="273"/>
      <c r="CF1033" s="273"/>
      <c r="CG1033" s="273"/>
      <c r="CH1033" s="274"/>
      <c r="CI1033" s="273"/>
      <c r="CJ1033" s="273"/>
      <c r="CK1033" s="273"/>
      <c r="CL1033" s="274"/>
      <c r="CM1033" s="273"/>
      <c r="CN1033" s="273"/>
      <c r="CO1033" s="273"/>
      <c r="CP1033" s="274"/>
      <c r="CQ1033" s="273"/>
      <c r="CR1033" s="273"/>
      <c r="CS1033" s="273"/>
      <c r="CT1033" s="274"/>
      <c r="CU1033" s="274"/>
      <c r="CV1033" s="274"/>
      <c r="CW1033" s="274"/>
      <c r="CX1033" s="274"/>
      <c r="CY1033" s="273"/>
      <c r="CZ1033" s="273"/>
      <c r="DA1033" s="273"/>
      <c r="DB1033" s="274"/>
      <c r="DC1033" s="273"/>
      <c r="DD1033" s="273"/>
      <c r="DE1033" s="273"/>
      <c r="DF1033" s="274"/>
      <c r="DM1033" s="16"/>
      <c r="DN1033" s="16"/>
      <c r="DO1033" s="17"/>
      <c r="DP1033" s="12"/>
      <c r="DQ1033" s="12"/>
      <c r="DR1033" s="18"/>
      <c r="DS1033" s="19"/>
      <c r="DT1033" s="19"/>
      <c r="DU1033" s="19"/>
      <c r="DV1033" s="19"/>
      <c r="DW1033" s="19"/>
      <c r="DX1033" s="20"/>
      <c r="DY1033" s="20"/>
      <c r="DZ1033" s="21"/>
      <c r="EA1033" s="21"/>
      <c r="EB1033" s="21"/>
      <c r="EC1033" s="18"/>
      <c r="ED1033" s="21"/>
      <c r="EE1033" s="21"/>
      <c r="EF1033" s="21"/>
      <c r="EG1033" s="21"/>
      <c r="EH1033" s="21"/>
      <c r="EI1033" s="20"/>
      <c r="EJ1033" s="16"/>
      <c r="EK1033" s="21"/>
      <c r="EL1033" s="21"/>
      <c r="EM1033" s="21"/>
      <c r="EN1033" s="18"/>
      <c r="EO1033" s="22"/>
      <c r="EP1033" s="22"/>
      <c r="EQ1033" s="22"/>
      <c r="ER1033" s="22"/>
      <c r="ES1033" s="22"/>
      <c r="ET1033" s="20"/>
      <c r="EU1033" s="23"/>
      <c r="EV1033" s="22"/>
      <c r="EW1033" s="22"/>
      <c r="EX1033" s="22"/>
      <c r="EY1033" s="24"/>
      <c r="EZ1033" s="25"/>
      <c r="FA1033" s="25"/>
      <c r="FB1033" s="25"/>
      <c r="FC1033" s="25"/>
      <c r="FD1033" s="25"/>
    </row>
    <row r="1034" spans="1:160" ht="12.4" customHeight="1" x14ac:dyDescent="0.25">
      <c r="A1034" s="290"/>
      <c r="B1034" s="205"/>
      <c r="H1034" s="292"/>
      <c r="M1034" s="205"/>
      <c r="N1034" s="205"/>
      <c r="O1034" s="205"/>
      <c r="P1034" s="205"/>
      <c r="Q1034" s="271"/>
      <c r="R1034" s="227"/>
      <c r="S1034" s="205"/>
      <c r="T1034" s="205"/>
      <c r="U1034" s="227"/>
      <c r="V1034" s="227"/>
      <c r="W1034" s="227"/>
      <c r="X1034" s="227"/>
      <c r="Y1034" s="272"/>
      <c r="Z1034" s="227"/>
      <c r="AA1034" s="273"/>
      <c r="AB1034" s="273"/>
      <c r="AC1034" s="273"/>
      <c r="AD1034" s="273"/>
      <c r="AE1034" s="273"/>
      <c r="AF1034" s="273"/>
      <c r="AG1034" s="273"/>
      <c r="AH1034" s="273"/>
      <c r="AI1034" s="274"/>
      <c r="AJ1034" s="274"/>
      <c r="AK1034" s="274"/>
      <c r="AL1034" s="274"/>
      <c r="AM1034" s="273"/>
      <c r="AN1034" s="273"/>
      <c r="AO1034" s="273"/>
      <c r="AP1034" s="273"/>
      <c r="AQ1034" s="273"/>
      <c r="AR1034" s="273"/>
      <c r="AS1034" s="273"/>
      <c r="AT1034" s="273"/>
      <c r="AU1034" s="273"/>
      <c r="AV1034" s="273"/>
      <c r="AW1034" s="273"/>
      <c r="AX1034" s="273"/>
      <c r="AY1034" s="273"/>
      <c r="AZ1034" s="273"/>
      <c r="BA1034" s="273"/>
      <c r="BB1034" s="273"/>
      <c r="BC1034" s="273"/>
      <c r="BD1034" s="273"/>
      <c r="BE1034" s="273"/>
      <c r="BF1034" s="273"/>
      <c r="BG1034" s="273"/>
      <c r="BH1034" s="273"/>
      <c r="BI1034" s="273"/>
      <c r="BJ1034" s="273"/>
      <c r="BK1034" s="273"/>
      <c r="BL1034" s="273"/>
      <c r="BM1034" s="273"/>
      <c r="BN1034" s="273"/>
      <c r="BO1034" s="273"/>
      <c r="BP1034" s="273"/>
      <c r="BQ1034" s="273"/>
      <c r="BR1034" s="273"/>
      <c r="BS1034" s="273"/>
      <c r="BT1034" s="273"/>
      <c r="BU1034" s="273"/>
      <c r="BV1034" s="273"/>
      <c r="BW1034" s="273"/>
      <c r="BX1034" s="273"/>
      <c r="BY1034" s="273"/>
      <c r="BZ1034" s="273"/>
      <c r="CA1034" s="273"/>
      <c r="CB1034" s="273"/>
      <c r="CC1034" s="273"/>
      <c r="CD1034" s="273"/>
      <c r="CE1034" s="273"/>
      <c r="CF1034" s="273"/>
      <c r="CG1034" s="273"/>
      <c r="CH1034" s="273"/>
      <c r="CI1034" s="273"/>
      <c r="CJ1034" s="273"/>
      <c r="CK1034" s="273"/>
      <c r="CL1034" s="273"/>
      <c r="CM1034" s="273"/>
      <c r="CN1034" s="273"/>
      <c r="CO1034" s="273"/>
      <c r="CP1034" s="273"/>
      <c r="CQ1034" s="273"/>
      <c r="CR1034" s="273"/>
      <c r="CS1034" s="273"/>
      <c r="CT1034" s="273"/>
      <c r="CU1034" s="274"/>
      <c r="CV1034" s="274"/>
      <c r="CW1034" s="274"/>
      <c r="CX1034" s="274"/>
      <c r="CY1034" s="273"/>
      <c r="CZ1034" s="273"/>
      <c r="DA1034" s="273"/>
      <c r="DB1034" s="273"/>
      <c r="DC1034" s="273"/>
      <c r="DD1034" s="273"/>
      <c r="DE1034" s="273"/>
      <c r="DF1034" s="273"/>
      <c r="DM1034" s="16"/>
      <c r="DN1034" s="16"/>
      <c r="DO1034" s="17"/>
      <c r="DP1034" s="12"/>
      <c r="DQ1034" s="12"/>
      <c r="DR1034" s="18"/>
      <c r="DS1034" s="19"/>
      <c r="DT1034" s="19"/>
      <c r="DU1034" s="19"/>
      <c r="DV1034" s="19"/>
      <c r="DW1034" s="19"/>
      <c r="DX1034" s="20"/>
      <c r="DY1034" s="20"/>
      <c r="DZ1034" s="21"/>
      <c r="EA1034" s="21"/>
      <c r="EB1034" s="21"/>
      <c r="EC1034" s="18"/>
      <c r="ED1034" s="21"/>
      <c r="EE1034" s="21"/>
      <c r="EF1034" s="21"/>
      <c r="EG1034" s="21"/>
      <c r="EH1034" s="21"/>
      <c r="EI1034" s="20"/>
      <c r="EJ1034" s="16"/>
      <c r="EK1034" s="21"/>
      <c r="EL1034" s="21"/>
      <c r="EM1034" s="21"/>
      <c r="EN1034" s="18"/>
      <c r="EO1034" s="22"/>
      <c r="EP1034" s="22"/>
      <c r="EQ1034" s="22"/>
      <c r="ER1034" s="22"/>
      <c r="ES1034" s="22"/>
      <c r="ET1034" s="20"/>
      <c r="EU1034" s="23"/>
      <c r="EV1034" s="22"/>
      <c r="EW1034" s="22"/>
      <c r="EX1034" s="22"/>
      <c r="EY1034" s="24"/>
      <c r="EZ1034" s="25"/>
      <c r="FA1034" s="25"/>
      <c r="FB1034" s="25"/>
      <c r="FC1034" s="25"/>
      <c r="FD1034" s="25"/>
    </row>
    <row r="1035" spans="1:160" ht="12.4" customHeight="1" x14ac:dyDescent="0.25">
      <c r="A1035" s="290"/>
      <c r="B1035" s="205"/>
      <c r="H1035" s="292"/>
      <c r="M1035" s="205"/>
      <c r="N1035" s="205"/>
      <c r="O1035" s="205"/>
      <c r="P1035" s="205"/>
      <c r="Q1035" s="271"/>
      <c r="R1035" s="227"/>
      <c r="S1035" s="205"/>
      <c r="T1035" s="205"/>
      <c r="U1035" s="227"/>
      <c r="V1035" s="227"/>
      <c r="W1035" s="227"/>
      <c r="X1035" s="272"/>
      <c r="Y1035" s="272"/>
      <c r="Z1035" s="227"/>
      <c r="AA1035" s="273"/>
      <c r="AB1035" s="273"/>
      <c r="AC1035" s="273"/>
      <c r="AD1035" s="273"/>
      <c r="AE1035" s="273"/>
      <c r="AF1035" s="273"/>
      <c r="AG1035" s="273"/>
      <c r="AH1035" s="273"/>
      <c r="AI1035" s="274"/>
      <c r="AJ1035" s="274"/>
      <c r="AK1035" s="274"/>
      <c r="AL1035" s="274"/>
      <c r="AM1035" s="273"/>
      <c r="AN1035" s="273"/>
      <c r="AO1035" s="273"/>
      <c r="AP1035" s="273"/>
      <c r="AQ1035" s="273"/>
      <c r="AR1035" s="274"/>
      <c r="AS1035" s="274"/>
      <c r="AT1035" s="274"/>
      <c r="AU1035" s="273"/>
      <c r="AV1035" s="273"/>
      <c r="AW1035" s="273"/>
      <c r="AX1035" s="273"/>
      <c r="AY1035" s="274"/>
      <c r="AZ1035" s="273"/>
      <c r="BA1035" s="273"/>
      <c r="BB1035" s="273"/>
      <c r="BC1035" s="273"/>
      <c r="BD1035" s="273"/>
      <c r="BE1035" s="273"/>
      <c r="BF1035" s="273"/>
      <c r="BG1035" s="273"/>
      <c r="BH1035" s="273"/>
      <c r="BI1035" s="273"/>
      <c r="BJ1035" s="273"/>
      <c r="BK1035" s="273"/>
      <c r="BL1035" s="273"/>
      <c r="BM1035" s="273"/>
      <c r="BN1035" s="273"/>
      <c r="BO1035" s="273"/>
      <c r="BP1035" s="273"/>
      <c r="BQ1035" s="273"/>
      <c r="BR1035" s="273"/>
      <c r="BS1035" s="274"/>
      <c r="BT1035" s="273"/>
      <c r="BU1035" s="273"/>
      <c r="BV1035" s="273"/>
      <c r="BW1035" s="273"/>
      <c r="BX1035" s="273"/>
      <c r="BY1035" s="273"/>
      <c r="BZ1035" s="273"/>
      <c r="CA1035" s="273"/>
      <c r="CB1035" s="273"/>
      <c r="CC1035" s="273"/>
      <c r="CD1035" s="273"/>
      <c r="CE1035" s="273"/>
      <c r="CF1035" s="273"/>
      <c r="CG1035" s="273"/>
      <c r="CH1035" s="273"/>
      <c r="CI1035" s="273"/>
      <c r="CJ1035" s="273"/>
      <c r="CK1035" s="273"/>
      <c r="CL1035" s="273"/>
      <c r="CM1035" s="273"/>
      <c r="CN1035" s="273"/>
      <c r="CO1035" s="273"/>
      <c r="CP1035" s="273"/>
      <c r="CQ1035" s="273"/>
      <c r="CR1035" s="273"/>
      <c r="CS1035" s="273"/>
      <c r="CT1035" s="273"/>
      <c r="CU1035" s="273"/>
      <c r="CV1035" s="273"/>
      <c r="CW1035" s="273"/>
      <c r="CX1035" s="273"/>
      <c r="CY1035" s="274"/>
      <c r="CZ1035" s="273"/>
      <c r="DA1035" s="273"/>
      <c r="DB1035" s="273"/>
      <c r="DC1035" s="273"/>
      <c r="DD1035" s="273"/>
      <c r="DE1035" s="273"/>
      <c r="DF1035" s="273"/>
      <c r="DM1035" s="16"/>
      <c r="DN1035" s="16"/>
      <c r="DO1035" s="17"/>
      <c r="DP1035" s="12"/>
      <c r="DQ1035" s="12"/>
      <c r="DR1035" s="18"/>
      <c r="DS1035" s="19"/>
      <c r="DT1035" s="19"/>
      <c r="DU1035" s="19"/>
      <c r="DV1035" s="19"/>
      <c r="DW1035" s="19"/>
      <c r="DX1035" s="20"/>
      <c r="DY1035" s="20"/>
      <c r="DZ1035" s="21"/>
      <c r="EA1035" s="21"/>
      <c r="EB1035" s="21"/>
      <c r="EC1035" s="18"/>
      <c r="ED1035" s="21"/>
      <c r="EE1035" s="21"/>
      <c r="EF1035" s="21"/>
      <c r="EG1035" s="21"/>
      <c r="EH1035" s="21"/>
      <c r="EI1035" s="20"/>
      <c r="EJ1035" s="16"/>
      <c r="EK1035" s="21"/>
      <c r="EL1035" s="21"/>
      <c r="EM1035" s="21"/>
      <c r="EN1035" s="18"/>
      <c r="EO1035" s="22"/>
      <c r="EP1035" s="22"/>
      <c r="EQ1035" s="22"/>
      <c r="ER1035" s="22"/>
      <c r="ES1035" s="22"/>
      <c r="ET1035" s="20"/>
      <c r="EU1035" s="23"/>
      <c r="EV1035" s="22"/>
      <c r="EW1035" s="22"/>
      <c r="EX1035" s="22"/>
      <c r="EY1035" s="24"/>
      <c r="EZ1035" s="25"/>
      <c r="FA1035" s="25"/>
      <c r="FB1035" s="25"/>
      <c r="FC1035" s="25"/>
      <c r="FD1035" s="25"/>
    </row>
    <row r="1036" spans="1:160" ht="12.4" customHeight="1" x14ac:dyDescent="0.25">
      <c r="A1036" s="290"/>
      <c r="B1036" s="205"/>
      <c r="H1036" s="292"/>
      <c r="M1036" s="205"/>
      <c r="N1036" s="205"/>
      <c r="O1036" s="205"/>
      <c r="P1036" s="205"/>
      <c r="Q1036" s="271"/>
      <c r="R1036" s="227"/>
      <c r="S1036" s="205"/>
      <c r="T1036" s="205"/>
      <c r="U1036" s="227"/>
      <c r="V1036" s="227"/>
      <c r="W1036" s="227"/>
      <c r="X1036" s="227"/>
      <c r="Y1036" s="272"/>
      <c r="Z1036" s="227"/>
      <c r="AA1036" s="273"/>
      <c r="AB1036" s="273"/>
      <c r="AC1036" s="273"/>
      <c r="AD1036" s="273"/>
      <c r="AE1036" s="273"/>
      <c r="AF1036" s="273"/>
      <c r="AG1036" s="273"/>
      <c r="AH1036" s="273"/>
      <c r="AI1036" s="273"/>
      <c r="AJ1036" s="273"/>
      <c r="AK1036" s="273"/>
      <c r="AL1036" s="273"/>
      <c r="AM1036" s="273"/>
      <c r="AN1036" s="273"/>
      <c r="AO1036" s="273"/>
      <c r="AP1036" s="273"/>
      <c r="AQ1036" s="273"/>
      <c r="AR1036" s="273"/>
      <c r="AS1036" s="273"/>
      <c r="AT1036" s="273"/>
      <c r="AU1036" s="273"/>
      <c r="AV1036" s="273"/>
      <c r="AW1036" s="273"/>
      <c r="AX1036" s="273"/>
      <c r="AY1036" s="274"/>
      <c r="AZ1036" s="274"/>
      <c r="BA1036" s="274"/>
      <c r="BB1036" s="274"/>
      <c r="BC1036" s="273"/>
      <c r="BD1036" s="273"/>
      <c r="BE1036" s="273"/>
      <c r="BF1036" s="273"/>
      <c r="BG1036" s="273"/>
      <c r="BH1036" s="273"/>
      <c r="BI1036" s="273"/>
      <c r="BJ1036" s="273"/>
      <c r="BK1036" s="273"/>
      <c r="BL1036" s="273"/>
      <c r="BM1036" s="273"/>
      <c r="BN1036" s="273"/>
      <c r="BO1036" s="273"/>
      <c r="BP1036" s="273"/>
      <c r="BQ1036" s="273"/>
      <c r="BR1036" s="273"/>
      <c r="BS1036" s="273"/>
      <c r="BT1036" s="273"/>
      <c r="BU1036" s="273"/>
      <c r="BV1036" s="273"/>
      <c r="BW1036" s="273"/>
      <c r="BX1036" s="273"/>
      <c r="BY1036" s="273"/>
      <c r="BZ1036" s="273"/>
      <c r="CA1036" s="273"/>
      <c r="CB1036" s="273"/>
      <c r="CC1036" s="273"/>
      <c r="CD1036" s="273"/>
      <c r="CE1036" s="273"/>
      <c r="CF1036" s="273"/>
      <c r="CG1036" s="273"/>
      <c r="CH1036" s="273"/>
      <c r="CI1036" s="273"/>
      <c r="CJ1036" s="273"/>
      <c r="CK1036" s="273"/>
      <c r="CL1036" s="273"/>
      <c r="CM1036" s="273"/>
      <c r="CN1036" s="273"/>
      <c r="CO1036" s="273"/>
      <c r="CP1036" s="273"/>
      <c r="CQ1036" s="273"/>
      <c r="CR1036" s="273"/>
      <c r="CS1036" s="273"/>
      <c r="CT1036" s="273"/>
      <c r="CU1036" s="273"/>
      <c r="CV1036" s="273"/>
      <c r="CW1036" s="273"/>
      <c r="CX1036" s="273"/>
      <c r="CY1036" s="273"/>
      <c r="CZ1036" s="273"/>
      <c r="DA1036" s="273"/>
      <c r="DB1036" s="273"/>
      <c r="DC1036" s="273"/>
      <c r="DD1036" s="273"/>
      <c r="DE1036" s="273"/>
      <c r="DF1036" s="273"/>
      <c r="DM1036" s="16"/>
      <c r="DN1036" s="16"/>
      <c r="DO1036" s="17"/>
      <c r="DP1036" s="12"/>
      <c r="DQ1036" s="12"/>
      <c r="DR1036" s="18"/>
      <c r="DS1036" s="19"/>
      <c r="DT1036" s="19"/>
      <c r="DU1036" s="19"/>
      <c r="DV1036" s="19"/>
      <c r="DW1036" s="19"/>
      <c r="DX1036" s="20"/>
      <c r="DY1036" s="20"/>
      <c r="DZ1036" s="21"/>
      <c r="EA1036" s="21"/>
      <c r="EB1036" s="21"/>
      <c r="EC1036" s="18"/>
      <c r="ED1036" s="21"/>
      <c r="EE1036" s="21"/>
      <c r="EF1036" s="21"/>
      <c r="EG1036" s="21"/>
      <c r="EH1036" s="21"/>
      <c r="EI1036" s="20"/>
      <c r="EJ1036" s="16"/>
      <c r="EK1036" s="21"/>
      <c r="EL1036" s="21"/>
      <c r="EM1036" s="21"/>
      <c r="EN1036" s="18"/>
      <c r="EO1036" s="22"/>
      <c r="EP1036" s="22"/>
      <c r="EQ1036" s="22"/>
      <c r="ER1036" s="22"/>
      <c r="ES1036" s="22"/>
      <c r="ET1036" s="20"/>
      <c r="EU1036" s="23"/>
      <c r="EV1036" s="22"/>
      <c r="EW1036" s="22"/>
      <c r="EX1036" s="22"/>
      <c r="EY1036" s="24"/>
      <c r="EZ1036" s="25"/>
      <c r="FA1036" s="25"/>
      <c r="FB1036" s="25"/>
      <c r="FC1036" s="25"/>
      <c r="FD1036" s="25"/>
    </row>
    <row r="1037" spans="1:160" ht="12.4" customHeight="1" x14ac:dyDescent="0.25">
      <c r="A1037" s="290"/>
      <c r="B1037" s="205"/>
      <c r="H1037" s="292"/>
      <c r="M1037" s="205"/>
      <c r="N1037" s="205"/>
      <c r="O1037" s="205"/>
      <c r="P1037" s="205"/>
      <c r="Q1037" s="271"/>
      <c r="R1037" s="227"/>
      <c r="S1037" s="205"/>
      <c r="T1037" s="205"/>
      <c r="U1037" s="227"/>
      <c r="V1037" s="227"/>
      <c r="W1037" s="227"/>
      <c r="X1037" s="272"/>
      <c r="Y1037" s="272"/>
      <c r="Z1037" s="227"/>
      <c r="AA1037" s="273"/>
      <c r="AB1037" s="273"/>
      <c r="AC1037" s="273"/>
      <c r="AD1037" s="273"/>
      <c r="AE1037" s="273"/>
      <c r="AF1037" s="273"/>
      <c r="AG1037" s="273"/>
      <c r="AH1037" s="273"/>
      <c r="AI1037" s="273"/>
      <c r="AJ1037" s="273"/>
      <c r="AK1037" s="273"/>
      <c r="AL1037" s="273"/>
      <c r="AM1037" s="273"/>
      <c r="AN1037" s="273"/>
      <c r="AO1037" s="273"/>
      <c r="AP1037" s="273"/>
      <c r="AQ1037" s="273"/>
      <c r="AR1037" s="273"/>
      <c r="AS1037" s="273"/>
      <c r="AT1037" s="273"/>
      <c r="AU1037" s="273"/>
      <c r="AV1037" s="273"/>
      <c r="AW1037" s="273"/>
      <c r="AX1037" s="273"/>
      <c r="AY1037" s="274"/>
      <c r="AZ1037" s="274"/>
      <c r="BA1037" s="274"/>
      <c r="BB1037" s="274"/>
      <c r="BC1037" s="273"/>
      <c r="BD1037" s="273"/>
      <c r="BE1037" s="273"/>
      <c r="BF1037" s="273"/>
      <c r="BG1037" s="273"/>
      <c r="BH1037" s="273"/>
      <c r="BI1037" s="273"/>
      <c r="BJ1037" s="273"/>
      <c r="BK1037" s="273"/>
      <c r="BL1037" s="273"/>
      <c r="BM1037" s="273"/>
      <c r="BN1037" s="273"/>
      <c r="BO1037" s="273"/>
      <c r="BP1037" s="273"/>
      <c r="BQ1037" s="273"/>
      <c r="BR1037" s="273"/>
      <c r="BS1037" s="273"/>
      <c r="BT1037" s="273"/>
      <c r="BU1037" s="273"/>
      <c r="BV1037" s="273"/>
      <c r="BW1037" s="273"/>
      <c r="BX1037" s="273"/>
      <c r="BY1037" s="273"/>
      <c r="BZ1037" s="273"/>
      <c r="CA1037" s="273"/>
      <c r="CB1037" s="273"/>
      <c r="CC1037" s="273"/>
      <c r="CD1037" s="273"/>
      <c r="CE1037" s="273"/>
      <c r="CF1037" s="273"/>
      <c r="CG1037" s="273"/>
      <c r="CH1037" s="273"/>
      <c r="CI1037" s="273"/>
      <c r="CJ1037" s="273"/>
      <c r="CK1037" s="273"/>
      <c r="CL1037" s="273"/>
      <c r="CM1037" s="273"/>
      <c r="CN1037" s="273"/>
      <c r="CO1037" s="273"/>
      <c r="CP1037" s="273"/>
      <c r="CQ1037" s="273"/>
      <c r="CR1037" s="273"/>
      <c r="CS1037" s="273"/>
      <c r="CT1037" s="273"/>
      <c r="CU1037" s="273"/>
      <c r="CV1037" s="274"/>
      <c r="CW1037" s="274"/>
      <c r="CX1037" s="274"/>
      <c r="CY1037" s="273"/>
      <c r="CZ1037" s="273"/>
      <c r="DA1037" s="274"/>
      <c r="DB1037" s="273"/>
      <c r="DC1037" s="273"/>
      <c r="DD1037" s="273"/>
      <c r="DE1037" s="273"/>
      <c r="DF1037" s="273"/>
      <c r="DM1037" s="16"/>
      <c r="DN1037" s="16"/>
      <c r="DO1037" s="17"/>
      <c r="DP1037" s="12"/>
      <c r="DQ1037" s="12"/>
      <c r="DR1037" s="18"/>
      <c r="DS1037" s="19"/>
      <c r="DT1037" s="19"/>
      <c r="DU1037" s="19"/>
      <c r="DV1037" s="19"/>
      <c r="DW1037" s="19"/>
      <c r="DX1037" s="20"/>
      <c r="DY1037" s="20"/>
      <c r="DZ1037" s="21"/>
      <c r="EA1037" s="21"/>
      <c r="EB1037" s="21"/>
      <c r="EC1037" s="18"/>
      <c r="ED1037" s="21"/>
      <c r="EE1037" s="21"/>
      <c r="EF1037" s="21"/>
      <c r="EG1037" s="21"/>
      <c r="EH1037" s="21"/>
      <c r="EI1037" s="20"/>
      <c r="EJ1037" s="16"/>
      <c r="EK1037" s="21"/>
      <c r="EL1037" s="21"/>
      <c r="EM1037" s="21"/>
      <c r="EN1037" s="18"/>
      <c r="EO1037" s="22"/>
      <c r="EP1037" s="22"/>
      <c r="EQ1037" s="22"/>
      <c r="ER1037" s="22"/>
      <c r="ES1037" s="22"/>
      <c r="ET1037" s="20"/>
      <c r="EU1037" s="23"/>
      <c r="EV1037" s="22"/>
      <c r="EW1037" s="22"/>
      <c r="EX1037" s="22"/>
      <c r="EY1037" s="24"/>
      <c r="EZ1037" s="25"/>
      <c r="FA1037" s="25"/>
      <c r="FB1037" s="25"/>
      <c r="FC1037" s="25"/>
      <c r="FD1037" s="25"/>
    </row>
    <row r="1038" spans="1:160" ht="12.4" customHeight="1" x14ac:dyDescent="0.25">
      <c r="A1038" s="290"/>
      <c r="B1038" s="205"/>
      <c r="H1038" s="292"/>
      <c r="M1038" s="205"/>
      <c r="N1038" s="205"/>
      <c r="O1038" s="205"/>
      <c r="P1038" s="205"/>
      <c r="Q1038" s="271"/>
      <c r="R1038" s="227"/>
      <c r="S1038" s="205"/>
      <c r="T1038" s="205"/>
      <c r="U1038" s="227"/>
      <c r="V1038" s="227"/>
      <c r="W1038" s="227"/>
      <c r="X1038" s="272"/>
      <c r="Y1038" s="272"/>
      <c r="Z1038" s="227"/>
      <c r="AA1038" s="273"/>
      <c r="AB1038" s="273"/>
      <c r="AC1038" s="273"/>
      <c r="AD1038" s="273"/>
      <c r="AE1038" s="273"/>
      <c r="AF1038" s="273"/>
      <c r="AG1038" s="273"/>
      <c r="AH1038" s="273"/>
      <c r="AI1038" s="273"/>
      <c r="AJ1038" s="273"/>
      <c r="AK1038" s="273"/>
      <c r="AL1038" s="273"/>
      <c r="AM1038" s="273"/>
      <c r="AN1038" s="273"/>
      <c r="AO1038" s="273"/>
      <c r="AP1038" s="273"/>
      <c r="AQ1038" s="274"/>
      <c r="AR1038" s="274"/>
      <c r="AS1038" s="274"/>
      <c r="AT1038" s="274"/>
      <c r="AU1038" s="273"/>
      <c r="AV1038" s="273"/>
      <c r="AW1038" s="273"/>
      <c r="AX1038" s="273"/>
      <c r="AY1038" s="273"/>
      <c r="AZ1038" s="273"/>
      <c r="BA1038" s="274"/>
      <c r="BB1038" s="273"/>
      <c r="BC1038" s="273"/>
      <c r="BD1038" s="273"/>
      <c r="BE1038" s="273"/>
      <c r="BF1038" s="273"/>
      <c r="BG1038" s="273"/>
      <c r="BH1038" s="273"/>
      <c r="BI1038" s="273"/>
      <c r="BJ1038" s="273"/>
      <c r="BK1038" s="273"/>
      <c r="BL1038" s="273"/>
      <c r="BM1038" s="273"/>
      <c r="BN1038" s="273"/>
      <c r="BO1038" s="273"/>
      <c r="BP1038" s="273"/>
      <c r="BQ1038" s="273"/>
      <c r="BR1038" s="273"/>
      <c r="BS1038" s="273"/>
      <c r="BT1038" s="273"/>
      <c r="BU1038" s="273"/>
      <c r="BV1038" s="273"/>
      <c r="BW1038" s="273"/>
      <c r="BX1038" s="273"/>
      <c r="BY1038" s="273"/>
      <c r="BZ1038" s="273"/>
      <c r="CA1038" s="273"/>
      <c r="CB1038" s="273"/>
      <c r="CC1038" s="273"/>
      <c r="CD1038" s="273"/>
      <c r="CE1038" s="273"/>
      <c r="CF1038" s="273"/>
      <c r="CG1038" s="273"/>
      <c r="CH1038" s="273"/>
      <c r="CI1038" s="273"/>
      <c r="CJ1038" s="273"/>
      <c r="CK1038" s="273"/>
      <c r="CL1038" s="273"/>
      <c r="CM1038" s="273"/>
      <c r="CN1038" s="273"/>
      <c r="CO1038" s="273"/>
      <c r="CP1038" s="273"/>
      <c r="CQ1038" s="273"/>
      <c r="CR1038" s="273"/>
      <c r="CS1038" s="273"/>
      <c r="CT1038" s="273"/>
      <c r="CU1038" s="273"/>
      <c r="CV1038" s="273"/>
      <c r="CW1038" s="274"/>
      <c r="CX1038" s="274"/>
      <c r="CY1038" s="273"/>
      <c r="CZ1038" s="273"/>
      <c r="DA1038" s="273"/>
      <c r="DB1038" s="273"/>
      <c r="DC1038" s="273"/>
      <c r="DD1038" s="273"/>
      <c r="DE1038" s="273"/>
      <c r="DF1038" s="273"/>
      <c r="DM1038" s="16"/>
      <c r="DN1038" s="16"/>
      <c r="DO1038" s="17"/>
      <c r="DP1038" s="12"/>
      <c r="DQ1038" s="12"/>
      <c r="DR1038" s="18"/>
      <c r="DS1038" s="19"/>
      <c r="DT1038" s="19"/>
      <c r="DU1038" s="19"/>
      <c r="DV1038" s="19"/>
      <c r="DW1038" s="19"/>
      <c r="DX1038" s="20"/>
      <c r="DY1038" s="20"/>
      <c r="DZ1038" s="21"/>
      <c r="EA1038" s="21"/>
      <c r="EB1038" s="21"/>
      <c r="EC1038" s="18"/>
      <c r="ED1038" s="21"/>
      <c r="EE1038" s="21"/>
      <c r="EF1038" s="21"/>
      <c r="EG1038" s="21"/>
      <c r="EH1038" s="21"/>
      <c r="EI1038" s="20"/>
      <c r="EJ1038" s="16"/>
      <c r="EK1038" s="21"/>
      <c r="EL1038" s="21"/>
      <c r="EM1038" s="21"/>
      <c r="EN1038" s="18"/>
      <c r="EO1038" s="22"/>
      <c r="EP1038" s="22"/>
      <c r="EQ1038" s="22"/>
      <c r="ER1038" s="22"/>
      <c r="ES1038" s="22"/>
      <c r="ET1038" s="20"/>
      <c r="EU1038" s="23"/>
      <c r="EV1038" s="22"/>
      <c r="EW1038" s="22"/>
      <c r="EX1038" s="22"/>
      <c r="EY1038" s="24"/>
      <c r="EZ1038" s="25"/>
      <c r="FA1038" s="25"/>
      <c r="FB1038" s="25"/>
      <c r="FC1038" s="25"/>
      <c r="FD1038" s="25"/>
    </row>
    <row r="1039" spans="1:160" ht="12.4" customHeight="1" x14ac:dyDescent="0.25">
      <c r="A1039" s="290"/>
      <c r="B1039" s="205"/>
      <c r="H1039" s="292"/>
      <c r="M1039" s="205"/>
      <c r="N1039" s="205"/>
      <c r="O1039" s="205"/>
      <c r="P1039" s="205"/>
      <c r="Q1039" s="271"/>
      <c r="R1039" s="227"/>
      <c r="S1039" s="205"/>
      <c r="T1039" s="205"/>
      <c r="U1039" s="227"/>
      <c r="V1039" s="227"/>
      <c r="W1039" s="227"/>
      <c r="X1039" s="272"/>
      <c r="Y1039" s="272"/>
      <c r="Z1039" s="227"/>
      <c r="AA1039" s="273"/>
      <c r="AB1039" s="273"/>
      <c r="AC1039" s="273"/>
      <c r="AD1039" s="273"/>
      <c r="AE1039" s="273"/>
      <c r="AF1039" s="273"/>
      <c r="AG1039" s="273"/>
      <c r="AH1039" s="273"/>
      <c r="AI1039" s="274"/>
      <c r="AJ1039" s="274"/>
      <c r="AK1039" s="274"/>
      <c r="AL1039" s="274"/>
      <c r="AM1039" s="273"/>
      <c r="AN1039" s="273"/>
      <c r="AO1039" s="273"/>
      <c r="AP1039" s="273"/>
      <c r="AQ1039" s="273"/>
      <c r="AR1039" s="273"/>
      <c r="AS1039" s="273"/>
      <c r="AT1039" s="273"/>
      <c r="AU1039" s="273"/>
      <c r="AV1039" s="273"/>
      <c r="AW1039" s="273"/>
      <c r="AX1039" s="273"/>
      <c r="AY1039" s="273"/>
      <c r="AZ1039" s="273"/>
      <c r="BA1039" s="273"/>
      <c r="BB1039" s="273"/>
      <c r="BC1039" s="273"/>
      <c r="BD1039" s="273"/>
      <c r="BE1039" s="273"/>
      <c r="BF1039" s="273"/>
      <c r="BG1039" s="273"/>
      <c r="BH1039" s="273"/>
      <c r="BI1039" s="273"/>
      <c r="BJ1039" s="273"/>
      <c r="BK1039" s="273"/>
      <c r="BL1039" s="273"/>
      <c r="BM1039" s="273"/>
      <c r="BN1039" s="273"/>
      <c r="BO1039" s="273"/>
      <c r="BP1039" s="273"/>
      <c r="BQ1039" s="273"/>
      <c r="BR1039" s="273"/>
      <c r="BS1039" s="273"/>
      <c r="BT1039" s="273"/>
      <c r="BU1039" s="273"/>
      <c r="BV1039" s="273"/>
      <c r="BW1039" s="273"/>
      <c r="BX1039" s="273"/>
      <c r="BY1039" s="273"/>
      <c r="BZ1039" s="273"/>
      <c r="CA1039" s="273"/>
      <c r="CB1039" s="273"/>
      <c r="CC1039" s="273"/>
      <c r="CD1039" s="273"/>
      <c r="CE1039" s="273"/>
      <c r="CF1039" s="273"/>
      <c r="CG1039" s="273"/>
      <c r="CH1039" s="273"/>
      <c r="CI1039" s="273"/>
      <c r="CJ1039" s="273"/>
      <c r="CK1039" s="273"/>
      <c r="CL1039" s="273"/>
      <c r="CM1039" s="273"/>
      <c r="CN1039" s="273"/>
      <c r="CO1039" s="273"/>
      <c r="CP1039" s="273"/>
      <c r="CQ1039" s="273"/>
      <c r="CR1039" s="273"/>
      <c r="CS1039" s="273"/>
      <c r="CT1039" s="273"/>
      <c r="CU1039" s="273"/>
      <c r="CV1039" s="273"/>
      <c r="CW1039" s="273"/>
      <c r="CX1039" s="273"/>
      <c r="CY1039" s="273"/>
      <c r="CZ1039" s="273"/>
      <c r="DA1039" s="273"/>
      <c r="DB1039" s="273"/>
      <c r="DC1039" s="273"/>
      <c r="DD1039" s="273"/>
      <c r="DE1039" s="273"/>
      <c r="DF1039" s="273"/>
      <c r="DM1039" s="16"/>
      <c r="DN1039" s="16"/>
      <c r="DO1039" s="17"/>
      <c r="DP1039" s="12"/>
      <c r="DQ1039" s="12"/>
      <c r="DR1039" s="18"/>
      <c r="DS1039" s="19"/>
      <c r="DT1039" s="19"/>
      <c r="DU1039" s="19"/>
      <c r="DV1039" s="19"/>
      <c r="DW1039" s="19"/>
      <c r="DX1039" s="20"/>
      <c r="DY1039" s="20"/>
      <c r="DZ1039" s="21"/>
      <c r="EA1039" s="21"/>
      <c r="EB1039" s="21"/>
      <c r="EC1039" s="18"/>
      <c r="ED1039" s="21"/>
      <c r="EE1039" s="21"/>
      <c r="EF1039" s="21"/>
      <c r="EG1039" s="21"/>
      <c r="EH1039" s="21"/>
      <c r="EI1039" s="20"/>
      <c r="EJ1039" s="16"/>
      <c r="EK1039" s="21"/>
      <c r="EL1039" s="21"/>
      <c r="EM1039" s="21"/>
      <c r="EN1039" s="18"/>
      <c r="EO1039" s="22"/>
      <c r="EP1039" s="22"/>
      <c r="EQ1039" s="22"/>
      <c r="ER1039" s="22"/>
      <c r="ES1039" s="22"/>
      <c r="ET1039" s="20"/>
      <c r="EU1039" s="23"/>
      <c r="EV1039" s="22"/>
      <c r="EW1039" s="22"/>
      <c r="EX1039" s="22"/>
      <c r="EY1039" s="24"/>
      <c r="EZ1039" s="25"/>
      <c r="FA1039" s="25"/>
      <c r="FB1039" s="25"/>
      <c r="FC1039" s="25"/>
      <c r="FD1039" s="25"/>
    </row>
    <row r="1040" spans="1:160" ht="12.4" customHeight="1" x14ac:dyDescent="0.25">
      <c r="A1040" s="290"/>
      <c r="B1040" s="205"/>
      <c r="H1040" s="292"/>
      <c r="M1040" s="205"/>
      <c r="N1040" s="205"/>
      <c r="O1040" s="205"/>
      <c r="P1040" s="205"/>
      <c r="Q1040" s="271"/>
      <c r="R1040" s="227"/>
      <c r="S1040" s="205"/>
      <c r="T1040" s="205"/>
      <c r="U1040" s="227"/>
      <c r="V1040" s="227"/>
      <c r="W1040" s="227"/>
      <c r="X1040" s="272"/>
      <c r="Y1040" s="272"/>
      <c r="Z1040" s="227"/>
      <c r="AA1040" s="273"/>
      <c r="AB1040" s="273"/>
      <c r="AC1040" s="273"/>
      <c r="AD1040" s="273"/>
      <c r="AE1040" s="273"/>
      <c r="AF1040" s="273"/>
      <c r="AG1040" s="273"/>
      <c r="AH1040" s="273"/>
      <c r="AI1040" s="273"/>
      <c r="AJ1040" s="273"/>
      <c r="AK1040" s="273"/>
      <c r="AL1040" s="273"/>
      <c r="AM1040" s="273"/>
      <c r="AN1040" s="273"/>
      <c r="AO1040" s="273"/>
      <c r="AP1040" s="273"/>
      <c r="AQ1040" s="273"/>
      <c r="AR1040" s="273"/>
      <c r="AS1040" s="273"/>
      <c r="AT1040" s="273"/>
      <c r="AU1040" s="273"/>
      <c r="AV1040" s="273"/>
      <c r="AW1040" s="273"/>
      <c r="AX1040" s="273"/>
      <c r="AY1040" s="274"/>
      <c r="AZ1040" s="274"/>
      <c r="BA1040" s="274"/>
      <c r="BB1040" s="274"/>
      <c r="BC1040" s="273"/>
      <c r="BD1040" s="273"/>
      <c r="BE1040" s="273"/>
      <c r="BF1040" s="273"/>
      <c r="BG1040" s="273"/>
      <c r="BH1040" s="273"/>
      <c r="BI1040" s="273"/>
      <c r="BJ1040" s="273"/>
      <c r="BK1040" s="273"/>
      <c r="BL1040" s="273"/>
      <c r="BM1040" s="273"/>
      <c r="BN1040" s="273"/>
      <c r="BO1040" s="273"/>
      <c r="BP1040" s="273"/>
      <c r="BQ1040" s="273"/>
      <c r="BR1040" s="273"/>
      <c r="BS1040" s="273"/>
      <c r="BT1040" s="273"/>
      <c r="BU1040" s="273"/>
      <c r="BV1040" s="273"/>
      <c r="BW1040" s="273"/>
      <c r="BX1040" s="273"/>
      <c r="BY1040" s="273"/>
      <c r="BZ1040" s="273"/>
      <c r="CA1040" s="273"/>
      <c r="CB1040" s="273"/>
      <c r="CC1040" s="273"/>
      <c r="CD1040" s="273"/>
      <c r="CE1040" s="273"/>
      <c r="CF1040" s="273"/>
      <c r="CG1040" s="273"/>
      <c r="CH1040" s="273"/>
      <c r="CI1040" s="273"/>
      <c r="CJ1040" s="273"/>
      <c r="CK1040" s="273"/>
      <c r="CL1040" s="273"/>
      <c r="CM1040" s="273"/>
      <c r="CN1040" s="273"/>
      <c r="CO1040" s="273"/>
      <c r="CP1040" s="273"/>
      <c r="CQ1040" s="273"/>
      <c r="CR1040" s="273"/>
      <c r="CS1040" s="273"/>
      <c r="CT1040" s="273"/>
      <c r="CU1040" s="273"/>
      <c r="CV1040" s="273"/>
      <c r="CW1040" s="274"/>
      <c r="CX1040" s="274"/>
      <c r="CY1040" s="273"/>
      <c r="CZ1040" s="273"/>
      <c r="DA1040" s="273"/>
      <c r="DB1040" s="273"/>
      <c r="DC1040" s="273"/>
      <c r="DD1040" s="273"/>
      <c r="DE1040" s="273"/>
      <c r="DF1040" s="273"/>
      <c r="DM1040" s="16"/>
      <c r="DN1040" s="16"/>
      <c r="DO1040" s="17"/>
      <c r="DP1040" s="12"/>
      <c r="DQ1040" s="12"/>
      <c r="DR1040" s="18"/>
      <c r="DS1040" s="19"/>
      <c r="DT1040" s="19"/>
      <c r="DU1040" s="19"/>
      <c r="DV1040" s="19"/>
      <c r="DW1040" s="19"/>
      <c r="DX1040" s="20"/>
      <c r="DY1040" s="20"/>
      <c r="DZ1040" s="21"/>
      <c r="EA1040" s="21"/>
      <c r="EB1040" s="21"/>
      <c r="EC1040" s="18"/>
      <c r="ED1040" s="21"/>
      <c r="EE1040" s="21"/>
      <c r="EF1040" s="21"/>
      <c r="EG1040" s="21"/>
      <c r="EH1040" s="21"/>
      <c r="EI1040" s="20"/>
      <c r="EJ1040" s="16"/>
      <c r="EK1040" s="21"/>
      <c r="EL1040" s="21"/>
      <c r="EM1040" s="21"/>
      <c r="EN1040" s="18"/>
      <c r="EO1040" s="22"/>
      <c r="EP1040" s="22"/>
      <c r="EQ1040" s="22"/>
      <c r="ER1040" s="22"/>
      <c r="ES1040" s="22"/>
      <c r="ET1040" s="20"/>
      <c r="EU1040" s="23"/>
      <c r="EV1040" s="22"/>
      <c r="EW1040" s="22"/>
      <c r="EX1040" s="22"/>
      <c r="EY1040" s="24"/>
      <c r="EZ1040" s="25"/>
      <c r="FA1040" s="25"/>
      <c r="FB1040" s="25"/>
      <c r="FC1040" s="25"/>
      <c r="FD1040" s="25"/>
    </row>
    <row r="1041" spans="1:160" ht="12.4" customHeight="1" x14ac:dyDescent="0.25">
      <c r="A1041" s="290"/>
      <c r="B1041" s="205"/>
      <c r="H1041" s="292"/>
      <c r="M1041" s="205"/>
      <c r="N1041" s="205"/>
      <c r="O1041" s="205"/>
      <c r="P1041" s="205"/>
      <c r="Q1041" s="271"/>
      <c r="R1041" s="227"/>
      <c r="S1041" s="205"/>
      <c r="T1041" s="205"/>
      <c r="U1041" s="227"/>
      <c r="V1041" s="227"/>
      <c r="W1041" s="227"/>
      <c r="X1041" s="272"/>
      <c r="Y1041" s="272"/>
      <c r="Z1041" s="227"/>
      <c r="AA1041" s="273"/>
      <c r="AB1041" s="273"/>
      <c r="AC1041" s="273"/>
      <c r="AD1041" s="273"/>
      <c r="AE1041" s="273"/>
      <c r="AF1041" s="273"/>
      <c r="AG1041" s="273"/>
      <c r="AH1041" s="273"/>
      <c r="AI1041" s="274"/>
      <c r="AJ1041" s="274"/>
      <c r="AK1041" s="274"/>
      <c r="AL1041" s="274"/>
      <c r="AM1041" s="273"/>
      <c r="AN1041" s="273"/>
      <c r="AO1041" s="273"/>
      <c r="AP1041" s="273"/>
      <c r="AQ1041" s="273"/>
      <c r="AR1041" s="273"/>
      <c r="AS1041" s="273"/>
      <c r="AT1041" s="273"/>
      <c r="AU1041" s="273"/>
      <c r="AV1041" s="273"/>
      <c r="AW1041" s="273"/>
      <c r="AX1041" s="273"/>
      <c r="AY1041" s="273"/>
      <c r="AZ1041" s="273"/>
      <c r="BA1041" s="273"/>
      <c r="BB1041" s="273"/>
      <c r="BC1041" s="273"/>
      <c r="BD1041" s="273"/>
      <c r="BE1041" s="273"/>
      <c r="BF1041" s="273"/>
      <c r="BG1041" s="273"/>
      <c r="BH1041" s="273"/>
      <c r="BI1041" s="273"/>
      <c r="BJ1041" s="273"/>
      <c r="BK1041" s="273"/>
      <c r="BL1041" s="273"/>
      <c r="BM1041" s="273"/>
      <c r="BN1041" s="273"/>
      <c r="BO1041" s="273"/>
      <c r="BP1041" s="273"/>
      <c r="BQ1041" s="273"/>
      <c r="BR1041" s="273"/>
      <c r="BS1041" s="273"/>
      <c r="BT1041" s="273"/>
      <c r="BU1041" s="273"/>
      <c r="BV1041" s="273"/>
      <c r="BW1041" s="273"/>
      <c r="BX1041" s="273"/>
      <c r="BY1041" s="273"/>
      <c r="BZ1041" s="273"/>
      <c r="CA1041" s="273"/>
      <c r="CB1041" s="273"/>
      <c r="CC1041" s="273"/>
      <c r="CD1041" s="273"/>
      <c r="CE1041" s="273"/>
      <c r="CF1041" s="273"/>
      <c r="CG1041" s="273"/>
      <c r="CH1041" s="273"/>
      <c r="CI1041" s="273"/>
      <c r="CJ1041" s="273"/>
      <c r="CK1041" s="273"/>
      <c r="CL1041" s="273"/>
      <c r="CM1041" s="273"/>
      <c r="CN1041" s="273"/>
      <c r="CO1041" s="273"/>
      <c r="CP1041" s="273"/>
      <c r="CQ1041" s="273"/>
      <c r="CR1041" s="273"/>
      <c r="CS1041" s="273"/>
      <c r="CT1041" s="273"/>
      <c r="CU1041" s="274"/>
      <c r="CV1041" s="273"/>
      <c r="CW1041" s="273"/>
      <c r="CX1041" s="274"/>
      <c r="CY1041" s="273"/>
      <c r="CZ1041" s="273"/>
      <c r="DA1041" s="273"/>
      <c r="DB1041" s="273"/>
      <c r="DC1041" s="273"/>
      <c r="DD1041" s="273"/>
      <c r="DE1041" s="273"/>
      <c r="DF1041" s="273"/>
      <c r="DM1041" s="16"/>
      <c r="DN1041" s="16"/>
      <c r="DO1041" s="17"/>
      <c r="DP1041" s="12"/>
      <c r="DQ1041" s="12"/>
      <c r="DR1041" s="18"/>
      <c r="DS1041" s="19"/>
      <c r="DT1041" s="19"/>
      <c r="DU1041" s="19"/>
      <c r="DV1041" s="19"/>
      <c r="DW1041" s="19"/>
      <c r="DX1041" s="20"/>
      <c r="DY1041" s="20"/>
      <c r="DZ1041" s="21"/>
      <c r="EA1041" s="21"/>
      <c r="EB1041" s="21"/>
      <c r="EC1041" s="18"/>
      <c r="ED1041" s="21"/>
      <c r="EE1041" s="21"/>
      <c r="EF1041" s="21"/>
      <c r="EG1041" s="21"/>
      <c r="EH1041" s="21"/>
      <c r="EI1041" s="20"/>
      <c r="EJ1041" s="16"/>
      <c r="EK1041" s="21"/>
      <c r="EL1041" s="21"/>
      <c r="EM1041" s="21"/>
      <c r="EN1041" s="18"/>
      <c r="EO1041" s="22"/>
      <c r="EP1041" s="22"/>
      <c r="EQ1041" s="22"/>
      <c r="ER1041" s="22"/>
      <c r="ES1041" s="22"/>
      <c r="ET1041" s="20"/>
      <c r="EU1041" s="23"/>
      <c r="EV1041" s="22"/>
      <c r="EW1041" s="22"/>
      <c r="EX1041" s="22"/>
      <c r="EY1041" s="24"/>
      <c r="EZ1041" s="25"/>
      <c r="FA1041" s="25"/>
      <c r="FB1041" s="25"/>
      <c r="FC1041" s="25"/>
      <c r="FD1041" s="25"/>
    </row>
    <row r="1042" spans="1:160" ht="12.4" customHeight="1" x14ac:dyDescent="0.25">
      <c r="A1042" s="290"/>
      <c r="B1042" s="205"/>
      <c r="H1042" s="292"/>
      <c r="M1042" s="205"/>
      <c r="N1042" s="205"/>
      <c r="O1042" s="205"/>
      <c r="P1042" s="205"/>
      <c r="Q1042" s="271"/>
      <c r="R1042" s="227"/>
      <c r="S1042" s="205"/>
      <c r="T1042" s="205"/>
      <c r="U1042" s="227"/>
      <c r="V1042" s="227"/>
      <c r="W1042" s="227"/>
      <c r="X1042" s="227"/>
      <c r="Y1042" s="272"/>
      <c r="Z1042" s="227"/>
      <c r="AA1042" s="273"/>
      <c r="AB1042" s="273"/>
      <c r="AC1042" s="273"/>
      <c r="AD1042" s="273"/>
      <c r="AE1042" s="273"/>
      <c r="AF1042" s="273"/>
      <c r="AG1042" s="273"/>
      <c r="AH1042" s="273"/>
      <c r="AI1042" s="273"/>
      <c r="AJ1042" s="273"/>
      <c r="AK1042" s="273"/>
      <c r="AL1042" s="273"/>
      <c r="AM1042" s="273"/>
      <c r="AN1042" s="273"/>
      <c r="AO1042" s="273"/>
      <c r="AP1042" s="273"/>
      <c r="AQ1042" s="273"/>
      <c r="AR1042" s="273"/>
      <c r="AS1042" s="273"/>
      <c r="AT1042" s="273"/>
      <c r="AU1042" s="273"/>
      <c r="AV1042" s="273"/>
      <c r="AW1042" s="273"/>
      <c r="AX1042" s="273"/>
      <c r="AY1042" s="274"/>
      <c r="AZ1042" s="274"/>
      <c r="BA1042" s="274"/>
      <c r="BB1042" s="274"/>
      <c r="BC1042" s="273"/>
      <c r="BD1042" s="273"/>
      <c r="BE1042" s="273"/>
      <c r="BF1042" s="273"/>
      <c r="BG1042" s="273"/>
      <c r="BH1042" s="273"/>
      <c r="BI1042" s="273"/>
      <c r="BJ1042" s="273"/>
      <c r="BK1042" s="273"/>
      <c r="BL1042" s="273"/>
      <c r="BM1042" s="273"/>
      <c r="BN1042" s="273"/>
      <c r="BO1042" s="273"/>
      <c r="BP1042" s="273"/>
      <c r="BQ1042" s="273"/>
      <c r="BR1042" s="273"/>
      <c r="BS1042" s="273"/>
      <c r="BT1042" s="273"/>
      <c r="BU1042" s="273"/>
      <c r="BV1042" s="273"/>
      <c r="BW1042" s="273"/>
      <c r="BX1042" s="273"/>
      <c r="BY1042" s="273"/>
      <c r="BZ1042" s="273"/>
      <c r="CA1042" s="273"/>
      <c r="CB1042" s="273"/>
      <c r="CC1042" s="273"/>
      <c r="CD1042" s="273"/>
      <c r="CE1042" s="273"/>
      <c r="CF1042" s="273"/>
      <c r="CG1042" s="273"/>
      <c r="CH1042" s="273"/>
      <c r="CI1042" s="273"/>
      <c r="CJ1042" s="273"/>
      <c r="CK1042" s="273"/>
      <c r="CL1042" s="273"/>
      <c r="CM1042" s="273"/>
      <c r="CN1042" s="273"/>
      <c r="CO1042" s="273"/>
      <c r="CP1042" s="273"/>
      <c r="CQ1042" s="273"/>
      <c r="CR1042" s="273"/>
      <c r="CS1042" s="273"/>
      <c r="CT1042" s="273"/>
      <c r="CU1042" s="273"/>
      <c r="CV1042" s="273"/>
      <c r="CW1042" s="274"/>
      <c r="CX1042" s="274"/>
      <c r="CY1042" s="273"/>
      <c r="CZ1042" s="273"/>
      <c r="DA1042" s="273"/>
      <c r="DB1042" s="273"/>
      <c r="DC1042" s="273"/>
      <c r="DD1042" s="273"/>
      <c r="DE1042" s="273"/>
      <c r="DF1042" s="273"/>
      <c r="DM1042" s="16"/>
      <c r="DN1042" s="16"/>
      <c r="DO1042" s="17"/>
      <c r="DP1042" s="12"/>
      <c r="DQ1042" s="12"/>
      <c r="DR1042" s="18"/>
      <c r="DS1042" s="19"/>
      <c r="DT1042" s="19"/>
      <c r="DU1042" s="19"/>
      <c r="DV1042" s="19"/>
      <c r="DW1042" s="19"/>
      <c r="DX1042" s="20"/>
      <c r="DY1042" s="20"/>
      <c r="DZ1042" s="21"/>
      <c r="EA1042" s="21"/>
      <c r="EB1042" s="21"/>
      <c r="EC1042" s="18"/>
      <c r="ED1042" s="21"/>
      <c r="EE1042" s="21"/>
      <c r="EF1042" s="21"/>
      <c r="EG1042" s="21"/>
      <c r="EH1042" s="21"/>
      <c r="EI1042" s="20"/>
      <c r="EJ1042" s="16"/>
      <c r="EK1042" s="21"/>
      <c r="EL1042" s="21"/>
      <c r="EM1042" s="21"/>
      <c r="EN1042" s="18"/>
      <c r="EO1042" s="22"/>
      <c r="EP1042" s="22"/>
      <c r="EQ1042" s="22"/>
      <c r="ER1042" s="22"/>
      <c r="ES1042" s="22"/>
      <c r="ET1042" s="20"/>
      <c r="EU1042" s="23"/>
      <c r="EV1042" s="22"/>
      <c r="EW1042" s="22"/>
      <c r="EX1042" s="22"/>
      <c r="EY1042" s="24"/>
      <c r="EZ1042" s="25"/>
      <c r="FA1042" s="25"/>
      <c r="FB1042" s="25"/>
      <c r="FC1042" s="25"/>
      <c r="FD1042" s="25"/>
    </row>
    <row r="1043" spans="1:160" ht="12.4" customHeight="1" x14ac:dyDescent="0.25">
      <c r="A1043" s="290"/>
      <c r="B1043" s="205"/>
      <c r="H1043" s="292"/>
      <c r="M1043" s="205"/>
      <c r="N1043" s="205"/>
      <c r="O1043" s="205"/>
      <c r="P1043" s="205"/>
      <c r="Q1043" s="271"/>
      <c r="R1043" s="227"/>
      <c r="S1043" s="205"/>
      <c r="T1043" s="205"/>
      <c r="U1043" s="227"/>
      <c r="V1043" s="227"/>
      <c r="W1043" s="227"/>
      <c r="X1043" s="272"/>
      <c r="Y1043" s="272"/>
      <c r="Z1043" s="227"/>
      <c r="AA1043" s="273"/>
      <c r="AB1043" s="273"/>
      <c r="AC1043" s="273"/>
      <c r="AD1043" s="273"/>
      <c r="AE1043" s="273"/>
      <c r="AF1043" s="273"/>
      <c r="AG1043" s="273"/>
      <c r="AH1043" s="273"/>
      <c r="AI1043" s="274"/>
      <c r="AJ1043" s="274"/>
      <c r="AK1043" s="274"/>
      <c r="AL1043" s="274"/>
      <c r="AM1043" s="273"/>
      <c r="AN1043" s="273"/>
      <c r="AO1043" s="273"/>
      <c r="AP1043" s="273"/>
      <c r="AQ1043" s="273"/>
      <c r="AR1043" s="273"/>
      <c r="AS1043" s="273"/>
      <c r="AT1043" s="273"/>
      <c r="AU1043" s="273"/>
      <c r="AV1043" s="273"/>
      <c r="AW1043" s="273"/>
      <c r="AX1043" s="273"/>
      <c r="AY1043" s="273"/>
      <c r="AZ1043" s="273"/>
      <c r="BA1043" s="273"/>
      <c r="BB1043" s="273"/>
      <c r="BC1043" s="273"/>
      <c r="BD1043" s="273"/>
      <c r="BE1043" s="273"/>
      <c r="BF1043" s="273"/>
      <c r="BG1043" s="273"/>
      <c r="BH1043" s="273"/>
      <c r="BI1043" s="273"/>
      <c r="BJ1043" s="273"/>
      <c r="BK1043" s="273"/>
      <c r="BL1043" s="273"/>
      <c r="BM1043" s="273"/>
      <c r="BN1043" s="273"/>
      <c r="BO1043" s="273"/>
      <c r="BP1043" s="273"/>
      <c r="BQ1043" s="273"/>
      <c r="BR1043" s="273"/>
      <c r="BS1043" s="273"/>
      <c r="BT1043" s="273"/>
      <c r="BU1043" s="273"/>
      <c r="BV1043" s="273"/>
      <c r="BW1043" s="273"/>
      <c r="BX1043" s="273"/>
      <c r="BY1043" s="273"/>
      <c r="BZ1043" s="273"/>
      <c r="CA1043" s="273"/>
      <c r="CB1043" s="273"/>
      <c r="CC1043" s="273"/>
      <c r="CD1043" s="273"/>
      <c r="CE1043" s="273"/>
      <c r="CF1043" s="273"/>
      <c r="CG1043" s="273"/>
      <c r="CH1043" s="273"/>
      <c r="CI1043" s="273"/>
      <c r="CJ1043" s="273"/>
      <c r="CK1043" s="273"/>
      <c r="CL1043" s="273"/>
      <c r="CM1043" s="273"/>
      <c r="CN1043" s="273"/>
      <c r="CO1043" s="273"/>
      <c r="CP1043" s="273"/>
      <c r="CQ1043" s="273"/>
      <c r="CR1043" s="273"/>
      <c r="CS1043" s="273"/>
      <c r="CT1043" s="273"/>
      <c r="CU1043" s="274"/>
      <c r="CV1043" s="274"/>
      <c r="CW1043" s="274"/>
      <c r="CX1043" s="274"/>
      <c r="CY1043" s="273"/>
      <c r="CZ1043" s="273"/>
      <c r="DA1043" s="273"/>
      <c r="DB1043" s="273"/>
      <c r="DC1043" s="273"/>
      <c r="DD1043" s="273"/>
      <c r="DE1043" s="273"/>
      <c r="DF1043" s="273"/>
      <c r="DM1043" s="16"/>
      <c r="DN1043" s="16"/>
      <c r="DO1043" s="17"/>
      <c r="DP1043" s="12"/>
      <c r="DQ1043" s="12"/>
      <c r="DR1043" s="18"/>
      <c r="DS1043" s="19"/>
      <c r="DT1043" s="19"/>
      <c r="DU1043" s="19"/>
      <c r="DV1043" s="19"/>
      <c r="DW1043" s="19"/>
      <c r="DX1043" s="20"/>
      <c r="DY1043" s="20"/>
      <c r="DZ1043" s="21"/>
      <c r="EA1043" s="21"/>
      <c r="EB1043" s="21"/>
      <c r="EC1043" s="18"/>
      <c r="ED1043" s="21"/>
      <c r="EE1043" s="21"/>
      <c r="EF1043" s="21"/>
      <c r="EG1043" s="21"/>
      <c r="EH1043" s="21"/>
      <c r="EI1043" s="20"/>
      <c r="EJ1043" s="16"/>
      <c r="EK1043" s="21"/>
      <c r="EL1043" s="21"/>
      <c r="EM1043" s="21"/>
      <c r="EN1043" s="18"/>
      <c r="EO1043" s="22"/>
      <c r="EP1043" s="22"/>
      <c r="EQ1043" s="22"/>
      <c r="ER1043" s="22"/>
      <c r="ES1043" s="22"/>
      <c r="ET1043" s="20"/>
      <c r="EU1043" s="23"/>
      <c r="EV1043" s="22"/>
      <c r="EW1043" s="22"/>
      <c r="EX1043" s="22"/>
      <c r="EY1043" s="24"/>
      <c r="EZ1043" s="25"/>
      <c r="FA1043" s="25"/>
      <c r="FB1043" s="25"/>
      <c r="FC1043" s="25"/>
      <c r="FD1043" s="25"/>
    </row>
    <row r="1044" spans="1:160" ht="12.4" customHeight="1" x14ac:dyDescent="0.25">
      <c r="A1044" s="290"/>
      <c r="B1044" s="205"/>
      <c r="H1044" s="292"/>
      <c r="M1044" s="205"/>
      <c r="N1044" s="205"/>
      <c r="O1044" s="205"/>
      <c r="P1044" s="205"/>
      <c r="Q1044" s="271"/>
      <c r="R1044" s="227"/>
      <c r="S1044" s="205"/>
      <c r="T1044" s="205"/>
      <c r="U1044" s="227"/>
      <c r="V1044" s="227"/>
      <c r="W1044" s="227"/>
      <c r="X1044" s="272"/>
      <c r="Y1044" s="272"/>
      <c r="Z1044" s="227"/>
      <c r="AA1044" s="273"/>
      <c r="AB1044" s="273"/>
      <c r="AC1044" s="274"/>
      <c r="AD1044" s="274"/>
      <c r="AE1044" s="273"/>
      <c r="AF1044" s="273"/>
      <c r="AG1044" s="274"/>
      <c r="AH1044" s="274"/>
      <c r="AI1044" s="274"/>
      <c r="AJ1044" s="274"/>
      <c r="AK1044" s="274"/>
      <c r="AL1044" s="274"/>
      <c r="AM1044" s="273"/>
      <c r="AN1044" s="273"/>
      <c r="AO1044" s="274"/>
      <c r="AP1044" s="274"/>
      <c r="AQ1044" s="273"/>
      <c r="AR1044" s="274"/>
      <c r="AS1044" s="274"/>
      <c r="AT1044" s="274"/>
      <c r="AU1044" s="273"/>
      <c r="AV1044" s="273"/>
      <c r="AW1044" s="274"/>
      <c r="AX1044" s="274"/>
      <c r="AY1044" s="273"/>
      <c r="AZ1044" s="273"/>
      <c r="BA1044" s="274"/>
      <c r="BB1044" s="274"/>
      <c r="BC1044" s="273"/>
      <c r="BD1044" s="273"/>
      <c r="BE1044" s="274"/>
      <c r="BF1044" s="274"/>
      <c r="BG1044" s="273"/>
      <c r="BH1044" s="273"/>
      <c r="BI1044" s="274"/>
      <c r="BJ1044" s="274"/>
      <c r="BK1044" s="273"/>
      <c r="BL1044" s="273"/>
      <c r="BM1044" s="274"/>
      <c r="BN1044" s="274"/>
      <c r="BO1044" s="273"/>
      <c r="BP1044" s="273"/>
      <c r="BQ1044" s="274"/>
      <c r="BR1044" s="274"/>
      <c r="BS1044" s="273"/>
      <c r="BT1044" s="273"/>
      <c r="BU1044" s="274"/>
      <c r="BV1044" s="274"/>
      <c r="BW1044" s="273"/>
      <c r="BX1044" s="273"/>
      <c r="BY1044" s="274"/>
      <c r="BZ1044" s="274"/>
      <c r="CA1044" s="273"/>
      <c r="CB1044" s="273"/>
      <c r="CC1044" s="274"/>
      <c r="CD1044" s="274"/>
      <c r="CE1044" s="273"/>
      <c r="CF1044" s="273"/>
      <c r="CG1044" s="274"/>
      <c r="CH1044" s="274"/>
      <c r="CI1044" s="273"/>
      <c r="CJ1044" s="273"/>
      <c r="CK1044" s="274"/>
      <c r="CL1044" s="274"/>
      <c r="CM1044" s="273"/>
      <c r="CN1044" s="273"/>
      <c r="CO1044" s="274"/>
      <c r="CP1044" s="274"/>
      <c r="CQ1044" s="273"/>
      <c r="CR1044" s="273"/>
      <c r="CS1044" s="274"/>
      <c r="CT1044" s="274"/>
      <c r="CU1044" s="274"/>
      <c r="CV1044" s="274"/>
      <c r="CW1044" s="274"/>
      <c r="CX1044" s="274"/>
      <c r="CY1044" s="273"/>
      <c r="CZ1044" s="273"/>
      <c r="DA1044" s="274"/>
      <c r="DB1044" s="274"/>
      <c r="DC1044" s="273"/>
      <c r="DD1044" s="273"/>
      <c r="DE1044" s="274"/>
      <c r="DF1044" s="274"/>
      <c r="DM1044" s="16"/>
      <c r="DN1044" s="16"/>
      <c r="DO1044" s="17"/>
      <c r="DP1044" s="12"/>
      <c r="DQ1044" s="12"/>
      <c r="DR1044" s="18"/>
      <c r="DS1044" s="19"/>
      <c r="DT1044" s="19"/>
      <c r="DU1044" s="19"/>
      <c r="DV1044" s="19"/>
      <c r="DW1044" s="19"/>
      <c r="DX1044" s="20"/>
      <c r="DY1044" s="20"/>
      <c r="DZ1044" s="21"/>
      <c r="EA1044" s="21"/>
      <c r="EB1044" s="21"/>
      <c r="EC1044" s="18"/>
      <c r="ED1044" s="21"/>
      <c r="EE1044" s="21"/>
      <c r="EF1044" s="21"/>
      <c r="EG1044" s="21"/>
      <c r="EH1044" s="21"/>
      <c r="EI1044" s="20"/>
      <c r="EJ1044" s="16"/>
      <c r="EK1044" s="21"/>
      <c r="EL1044" s="21"/>
      <c r="EM1044" s="21"/>
      <c r="EN1044" s="18"/>
      <c r="EO1044" s="22"/>
      <c r="EP1044" s="22"/>
      <c r="EQ1044" s="22"/>
      <c r="ER1044" s="22"/>
      <c r="ES1044" s="22"/>
      <c r="ET1044" s="20"/>
      <c r="EU1044" s="23"/>
      <c r="EV1044" s="22"/>
      <c r="EW1044" s="22"/>
      <c r="EX1044" s="22"/>
      <c r="EY1044" s="24"/>
      <c r="EZ1044" s="25"/>
      <c r="FA1044" s="25"/>
      <c r="FB1044" s="25"/>
      <c r="FC1044" s="25"/>
      <c r="FD1044" s="25"/>
    </row>
    <row r="1045" spans="1:160" ht="12.4" customHeight="1" x14ac:dyDescent="0.25">
      <c r="A1045" s="290"/>
      <c r="B1045" s="205"/>
      <c r="H1045" s="292"/>
      <c r="M1045" s="205"/>
      <c r="N1045" s="205"/>
      <c r="O1045" s="205"/>
      <c r="P1045" s="205"/>
      <c r="Q1045" s="271"/>
      <c r="R1045" s="227"/>
      <c r="S1045" s="205"/>
      <c r="T1045" s="205"/>
      <c r="U1045" s="227"/>
      <c r="V1045" s="227"/>
      <c r="W1045" s="227"/>
      <c r="X1045" s="272"/>
      <c r="Y1045" s="272"/>
      <c r="Z1045" s="227"/>
      <c r="AA1045" s="273"/>
      <c r="AB1045" s="273"/>
      <c r="AC1045" s="273"/>
      <c r="AD1045" s="273"/>
      <c r="AE1045" s="273"/>
      <c r="AF1045" s="273"/>
      <c r="AG1045" s="273"/>
      <c r="AH1045" s="273"/>
      <c r="AI1045" s="273"/>
      <c r="AJ1045" s="273"/>
      <c r="AK1045" s="273"/>
      <c r="AL1045" s="273"/>
      <c r="AM1045" s="273"/>
      <c r="AN1045" s="273"/>
      <c r="AO1045" s="273"/>
      <c r="AP1045" s="273"/>
      <c r="AQ1045" s="273"/>
      <c r="AR1045" s="273"/>
      <c r="AS1045" s="273"/>
      <c r="AT1045" s="273"/>
      <c r="AU1045" s="273"/>
      <c r="AV1045" s="273"/>
      <c r="AW1045" s="273"/>
      <c r="AX1045" s="273"/>
      <c r="AY1045" s="274"/>
      <c r="AZ1045" s="274"/>
      <c r="BA1045" s="274"/>
      <c r="BB1045" s="274"/>
      <c r="BC1045" s="273"/>
      <c r="BD1045" s="273"/>
      <c r="BE1045" s="273"/>
      <c r="BF1045" s="273"/>
      <c r="BG1045" s="273"/>
      <c r="BH1045" s="273"/>
      <c r="BI1045" s="273"/>
      <c r="BJ1045" s="273"/>
      <c r="BK1045" s="273"/>
      <c r="BL1045" s="273"/>
      <c r="BM1045" s="273"/>
      <c r="BN1045" s="273"/>
      <c r="BO1045" s="273"/>
      <c r="BP1045" s="273"/>
      <c r="BQ1045" s="273"/>
      <c r="BR1045" s="273"/>
      <c r="BS1045" s="273"/>
      <c r="BT1045" s="273"/>
      <c r="BU1045" s="273"/>
      <c r="BV1045" s="273"/>
      <c r="BW1045" s="273"/>
      <c r="BX1045" s="273"/>
      <c r="BY1045" s="273"/>
      <c r="BZ1045" s="273"/>
      <c r="CA1045" s="273"/>
      <c r="CB1045" s="273"/>
      <c r="CC1045" s="273"/>
      <c r="CD1045" s="273"/>
      <c r="CE1045" s="273"/>
      <c r="CF1045" s="273"/>
      <c r="CG1045" s="273"/>
      <c r="CH1045" s="273"/>
      <c r="CI1045" s="273"/>
      <c r="CJ1045" s="273"/>
      <c r="CK1045" s="273"/>
      <c r="CL1045" s="273"/>
      <c r="CM1045" s="273"/>
      <c r="CN1045" s="273"/>
      <c r="CO1045" s="273"/>
      <c r="CP1045" s="273"/>
      <c r="CQ1045" s="273"/>
      <c r="CR1045" s="273"/>
      <c r="CS1045" s="273"/>
      <c r="CT1045" s="273"/>
      <c r="CU1045" s="273"/>
      <c r="CV1045" s="273"/>
      <c r="CW1045" s="273"/>
      <c r="CX1045" s="273"/>
      <c r="CY1045" s="273"/>
      <c r="CZ1045" s="274"/>
      <c r="DA1045" s="274"/>
      <c r="DB1045" s="274"/>
      <c r="DC1045" s="273"/>
      <c r="DD1045" s="273"/>
      <c r="DE1045" s="273"/>
      <c r="DF1045" s="273"/>
      <c r="DM1045" s="16"/>
      <c r="DN1045" s="16"/>
      <c r="DO1045" s="17"/>
      <c r="DP1045" s="12"/>
      <c r="DQ1045" s="12"/>
      <c r="DR1045" s="18"/>
      <c r="DS1045" s="19"/>
      <c r="DT1045" s="19"/>
      <c r="DU1045" s="19"/>
      <c r="DV1045" s="19"/>
      <c r="DW1045" s="19"/>
      <c r="DX1045" s="20"/>
      <c r="DY1045" s="20"/>
      <c r="DZ1045" s="21"/>
      <c r="EA1045" s="21"/>
      <c r="EB1045" s="21"/>
      <c r="EC1045" s="18"/>
      <c r="ED1045" s="21"/>
      <c r="EE1045" s="21"/>
      <c r="EF1045" s="21"/>
      <c r="EG1045" s="21"/>
      <c r="EH1045" s="21"/>
      <c r="EI1045" s="20"/>
      <c r="EJ1045" s="16"/>
      <c r="EK1045" s="21"/>
      <c r="EL1045" s="21"/>
      <c r="EM1045" s="21"/>
      <c r="EN1045" s="18"/>
      <c r="EO1045" s="22"/>
      <c r="EP1045" s="22"/>
      <c r="EQ1045" s="22"/>
      <c r="ER1045" s="22"/>
      <c r="ES1045" s="22"/>
      <c r="ET1045" s="20"/>
      <c r="EU1045" s="23"/>
      <c r="EV1045" s="22"/>
      <c r="EW1045" s="22"/>
      <c r="EX1045" s="22"/>
      <c r="EY1045" s="24"/>
      <c r="EZ1045" s="25"/>
      <c r="FA1045" s="25"/>
      <c r="FB1045" s="25"/>
      <c r="FC1045" s="25"/>
      <c r="FD1045" s="25"/>
    </row>
    <row r="1046" spans="1:160" ht="12.4" customHeight="1" x14ac:dyDescent="0.25">
      <c r="A1046" s="290"/>
      <c r="B1046" s="205"/>
      <c r="H1046" s="292"/>
      <c r="M1046" s="205"/>
      <c r="N1046" s="205"/>
      <c r="O1046" s="205"/>
      <c r="P1046" s="205"/>
      <c r="Q1046" s="271"/>
      <c r="R1046" s="227"/>
      <c r="S1046" s="205"/>
      <c r="T1046" s="205"/>
      <c r="U1046" s="227"/>
      <c r="V1046" s="227"/>
      <c r="W1046" s="227"/>
      <c r="X1046" s="272"/>
      <c r="Y1046" s="272"/>
      <c r="Z1046" s="227"/>
      <c r="AA1046" s="273"/>
      <c r="AB1046" s="273"/>
      <c r="AC1046" s="273"/>
      <c r="AD1046" s="273"/>
      <c r="AE1046" s="273"/>
      <c r="AF1046" s="273"/>
      <c r="AG1046" s="273"/>
      <c r="AH1046" s="273"/>
      <c r="AI1046" s="273"/>
      <c r="AJ1046" s="273"/>
      <c r="AK1046" s="273"/>
      <c r="AL1046" s="273"/>
      <c r="AM1046" s="273"/>
      <c r="AN1046" s="273"/>
      <c r="AO1046" s="273"/>
      <c r="AP1046" s="273"/>
      <c r="AQ1046" s="273"/>
      <c r="AR1046" s="273"/>
      <c r="AS1046" s="273"/>
      <c r="AT1046" s="273"/>
      <c r="AU1046" s="273"/>
      <c r="AV1046" s="273"/>
      <c r="AW1046" s="273"/>
      <c r="AX1046" s="273"/>
      <c r="AY1046" s="274"/>
      <c r="AZ1046" s="274"/>
      <c r="BA1046" s="274"/>
      <c r="BB1046" s="274"/>
      <c r="BC1046" s="273"/>
      <c r="BD1046" s="273"/>
      <c r="BE1046" s="273"/>
      <c r="BF1046" s="273"/>
      <c r="BG1046" s="273"/>
      <c r="BH1046" s="273"/>
      <c r="BI1046" s="273"/>
      <c r="BJ1046" s="273"/>
      <c r="BK1046" s="273"/>
      <c r="BL1046" s="273"/>
      <c r="BM1046" s="273"/>
      <c r="BN1046" s="273"/>
      <c r="BO1046" s="273"/>
      <c r="BP1046" s="273"/>
      <c r="BQ1046" s="273"/>
      <c r="BR1046" s="273"/>
      <c r="BS1046" s="273"/>
      <c r="BT1046" s="273"/>
      <c r="BU1046" s="273"/>
      <c r="BV1046" s="273"/>
      <c r="BW1046" s="273"/>
      <c r="BX1046" s="273"/>
      <c r="BY1046" s="273"/>
      <c r="BZ1046" s="273"/>
      <c r="CA1046" s="273"/>
      <c r="CB1046" s="273"/>
      <c r="CC1046" s="273"/>
      <c r="CD1046" s="273"/>
      <c r="CE1046" s="273"/>
      <c r="CF1046" s="273"/>
      <c r="CG1046" s="273"/>
      <c r="CH1046" s="273"/>
      <c r="CI1046" s="273"/>
      <c r="CJ1046" s="273"/>
      <c r="CK1046" s="273"/>
      <c r="CL1046" s="273"/>
      <c r="CM1046" s="273"/>
      <c r="CN1046" s="273"/>
      <c r="CO1046" s="273"/>
      <c r="CP1046" s="273"/>
      <c r="CQ1046" s="273"/>
      <c r="CR1046" s="273"/>
      <c r="CS1046" s="273"/>
      <c r="CT1046" s="273"/>
      <c r="CU1046" s="274"/>
      <c r="CV1046" s="274"/>
      <c r="CW1046" s="274"/>
      <c r="CX1046" s="274"/>
      <c r="CY1046" s="273"/>
      <c r="CZ1046" s="273"/>
      <c r="DA1046" s="273"/>
      <c r="DB1046" s="273"/>
      <c r="DC1046" s="273"/>
      <c r="DD1046" s="273"/>
      <c r="DE1046" s="273"/>
      <c r="DF1046" s="273"/>
      <c r="DM1046" s="16"/>
      <c r="DN1046" s="16"/>
      <c r="DO1046" s="17"/>
      <c r="DP1046" s="12"/>
      <c r="DQ1046" s="12"/>
      <c r="DR1046" s="18"/>
      <c r="DS1046" s="19"/>
      <c r="DT1046" s="19"/>
      <c r="DU1046" s="19"/>
      <c r="DV1046" s="19"/>
      <c r="DW1046" s="19"/>
      <c r="DX1046" s="20"/>
      <c r="DY1046" s="20"/>
      <c r="DZ1046" s="21"/>
      <c r="EA1046" s="21"/>
      <c r="EB1046" s="21"/>
      <c r="EC1046" s="18"/>
      <c r="ED1046" s="21"/>
      <c r="EE1046" s="21"/>
      <c r="EF1046" s="21"/>
      <c r="EG1046" s="21"/>
      <c r="EH1046" s="21"/>
      <c r="EI1046" s="20"/>
      <c r="EJ1046" s="16"/>
      <c r="EK1046" s="21"/>
      <c r="EL1046" s="21"/>
      <c r="EM1046" s="21"/>
      <c r="EN1046" s="18"/>
      <c r="EO1046" s="22"/>
      <c r="EP1046" s="22"/>
      <c r="EQ1046" s="22"/>
      <c r="ER1046" s="22"/>
      <c r="ES1046" s="22"/>
      <c r="ET1046" s="20"/>
      <c r="EU1046" s="23"/>
      <c r="EV1046" s="22"/>
      <c r="EW1046" s="22"/>
      <c r="EX1046" s="22"/>
      <c r="EY1046" s="24"/>
      <c r="EZ1046" s="25"/>
      <c r="FA1046" s="25"/>
      <c r="FB1046" s="25"/>
      <c r="FC1046" s="25"/>
      <c r="FD1046" s="25"/>
    </row>
    <row r="1047" spans="1:160" ht="12.4" customHeight="1" x14ac:dyDescent="0.25">
      <c r="A1047" s="290"/>
      <c r="B1047" s="205"/>
      <c r="H1047" s="292"/>
      <c r="M1047" s="205"/>
      <c r="N1047" s="205"/>
      <c r="O1047" s="205"/>
      <c r="P1047" s="205"/>
      <c r="Q1047" s="271"/>
      <c r="R1047" s="227"/>
      <c r="S1047" s="205"/>
      <c r="T1047" s="205"/>
      <c r="U1047" s="227"/>
      <c r="V1047" s="227"/>
      <c r="W1047" s="227"/>
      <c r="X1047" s="227"/>
      <c r="Y1047" s="272"/>
      <c r="Z1047" s="227"/>
      <c r="AA1047" s="273"/>
      <c r="AB1047" s="273"/>
      <c r="AC1047" s="273"/>
      <c r="AD1047" s="273"/>
      <c r="AE1047" s="273"/>
      <c r="AF1047" s="273"/>
      <c r="AG1047" s="273"/>
      <c r="AH1047" s="273"/>
      <c r="AI1047" s="274"/>
      <c r="AJ1047" s="274"/>
      <c r="AK1047" s="274"/>
      <c r="AL1047" s="274"/>
      <c r="AM1047" s="273"/>
      <c r="AN1047" s="273"/>
      <c r="AO1047" s="273"/>
      <c r="AP1047" s="273"/>
      <c r="AQ1047" s="273"/>
      <c r="AR1047" s="273"/>
      <c r="AS1047" s="273"/>
      <c r="AT1047" s="273"/>
      <c r="AU1047" s="273"/>
      <c r="AV1047" s="273"/>
      <c r="AW1047" s="273"/>
      <c r="AX1047" s="273"/>
      <c r="AY1047" s="273"/>
      <c r="AZ1047" s="273"/>
      <c r="BA1047" s="273"/>
      <c r="BB1047" s="273"/>
      <c r="BC1047" s="273"/>
      <c r="BD1047" s="273"/>
      <c r="BE1047" s="273"/>
      <c r="BF1047" s="273"/>
      <c r="BG1047" s="273"/>
      <c r="BH1047" s="273"/>
      <c r="BI1047" s="273"/>
      <c r="BJ1047" s="273"/>
      <c r="BK1047" s="273"/>
      <c r="BL1047" s="273"/>
      <c r="BM1047" s="273"/>
      <c r="BN1047" s="273"/>
      <c r="BO1047" s="273"/>
      <c r="BP1047" s="273"/>
      <c r="BQ1047" s="273"/>
      <c r="BR1047" s="273"/>
      <c r="BS1047" s="273"/>
      <c r="BT1047" s="273"/>
      <c r="BU1047" s="273"/>
      <c r="BV1047" s="273"/>
      <c r="BW1047" s="273"/>
      <c r="BX1047" s="273"/>
      <c r="BY1047" s="273"/>
      <c r="BZ1047" s="273"/>
      <c r="CA1047" s="273"/>
      <c r="CB1047" s="273"/>
      <c r="CC1047" s="273"/>
      <c r="CD1047" s="273"/>
      <c r="CE1047" s="273"/>
      <c r="CF1047" s="273"/>
      <c r="CG1047" s="273"/>
      <c r="CH1047" s="273"/>
      <c r="CI1047" s="273"/>
      <c r="CJ1047" s="273"/>
      <c r="CK1047" s="273"/>
      <c r="CL1047" s="273"/>
      <c r="CM1047" s="273"/>
      <c r="CN1047" s="273"/>
      <c r="CO1047" s="273"/>
      <c r="CP1047" s="273"/>
      <c r="CQ1047" s="273"/>
      <c r="CR1047" s="273"/>
      <c r="CS1047" s="273"/>
      <c r="CT1047" s="273"/>
      <c r="CU1047" s="274"/>
      <c r="CV1047" s="274"/>
      <c r="CW1047" s="274"/>
      <c r="CX1047" s="274"/>
      <c r="CY1047" s="273"/>
      <c r="CZ1047" s="273"/>
      <c r="DA1047" s="273"/>
      <c r="DB1047" s="273"/>
      <c r="DC1047" s="273"/>
      <c r="DD1047" s="273"/>
      <c r="DE1047" s="273"/>
      <c r="DF1047" s="273"/>
      <c r="DM1047" s="16"/>
      <c r="DN1047" s="16"/>
      <c r="DO1047" s="17"/>
      <c r="DP1047" s="12"/>
      <c r="DQ1047" s="12"/>
      <c r="DR1047" s="18"/>
      <c r="DS1047" s="19"/>
      <c r="DT1047" s="19"/>
      <c r="DU1047" s="19"/>
      <c r="DV1047" s="19"/>
      <c r="DW1047" s="19"/>
      <c r="DX1047" s="20"/>
      <c r="DY1047" s="20"/>
      <c r="DZ1047" s="21"/>
      <c r="EA1047" s="21"/>
      <c r="EB1047" s="21"/>
      <c r="EC1047" s="18"/>
      <c r="ED1047" s="21"/>
      <c r="EE1047" s="21"/>
      <c r="EF1047" s="21"/>
      <c r="EG1047" s="21"/>
      <c r="EH1047" s="21"/>
      <c r="EI1047" s="20"/>
      <c r="EJ1047" s="16"/>
      <c r="EK1047" s="21"/>
      <c r="EL1047" s="21"/>
      <c r="EM1047" s="21"/>
      <c r="EN1047" s="18"/>
      <c r="EO1047" s="22"/>
      <c r="EP1047" s="22"/>
      <c r="EQ1047" s="22"/>
      <c r="ER1047" s="22"/>
      <c r="ES1047" s="22"/>
      <c r="ET1047" s="20"/>
      <c r="EU1047" s="23"/>
      <c r="EV1047" s="22"/>
      <c r="EW1047" s="22"/>
      <c r="EX1047" s="22"/>
      <c r="EY1047" s="24"/>
      <c r="EZ1047" s="25"/>
      <c r="FA1047" s="25"/>
      <c r="FB1047" s="25"/>
      <c r="FC1047" s="25"/>
      <c r="FD1047" s="25"/>
    </row>
    <row r="1048" spans="1:160" ht="12.4" customHeight="1" x14ac:dyDescent="0.25">
      <c r="A1048" s="290"/>
      <c r="B1048" s="205"/>
      <c r="H1048" s="292"/>
      <c r="M1048" s="205"/>
      <c r="N1048" s="205"/>
      <c r="O1048" s="205"/>
      <c r="P1048" s="205"/>
      <c r="Q1048" s="271"/>
      <c r="R1048" s="227"/>
      <c r="S1048" s="205"/>
      <c r="T1048" s="205"/>
      <c r="U1048" s="227"/>
      <c r="V1048" s="227"/>
      <c r="W1048" s="227"/>
      <c r="X1048" s="272"/>
      <c r="Y1048" s="272"/>
      <c r="Z1048" s="227"/>
      <c r="AA1048" s="274"/>
      <c r="AB1048" s="273"/>
      <c r="AC1048" s="273"/>
      <c r="AD1048" s="273"/>
      <c r="AE1048" s="274"/>
      <c r="AF1048" s="273"/>
      <c r="AG1048" s="273"/>
      <c r="AH1048" s="273"/>
      <c r="AI1048" s="274"/>
      <c r="AJ1048" s="273"/>
      <c r="AK1048" s="273"/>
      <c r="AL1048" s="273"/>
      <c r="AM1048" s="274"/>
      <c r="AN1048" s="273"/>
      <c r="AO1048" s="273"/>
      <c r="AP1048" s="273"/>
      <c r="AQ1048" s="274"/>
      <c r="AR1048" s="273"/>
      <c r="AS1048" s="273"/>
      <c r="AT1048" s="273"/>
      <c r="AU1048" s="274"/>
      <c r="AV1048" s="273"/>
      <c r="AW1048" s="273"/>
      <c r="AX1048" s="273"/>
      <c r="AY1048" s="274"/>
      <c r="AZ1048" s="274"/>
      <c r="BA1048" s="274"/>
      <c r="BB1048" s="274"/>
      <c r="BC1048" s="274"/>
      <c r="BD1048" s="273"/>
      <c r="BE1048" s="273"/>
      <c r="BF1048" s="273"/>
      <c r="BG1048" s="274"/>
      <c r="BH1048" s="273"/>
      <c r="BI1048" s="273"/>
      <c r="BJ1048" s="273"/>
      <c r="BK1048" s="274"/>
      <c r="BL1048" s="273"/>
      <c r="BM1048" s="273"/>
      <c r="BN1048" s="273"/>
      <c r="BO1048" s="274"/>
      <c r="BP1048" s="273"/>
      <c r="BQ1048" s="273"/>
      <c r="BR1048" s="273"/>
      <c r="BS1048" s="274"/>
      <c r="BT1048" s="273"/>
      <c r="BU1048" s="273"/>
      <c r="BV1048" s="273"/>
      <c r="BW1048" s="274"/>
      <c r="BX1048" s="273"/>
      <c r="BY1048" s="273"/>
      <c r="BZ1048" s="273"/>
      <c r="CA1048" s="274"/>
      <c r="CB1048" s="273"/>
      <c r="CC1048" s="273"/>
      <c r="CD1048" s="273"/>
      <c r="CE1048" s="274"/>
      <c r="CF1048" s="273"/>
      <c r="CG1048" s="273"/>
      <c r="CH1048" s="273"/>
      <c r="CI1048" s="274"/>
      <c r="CJ1048" s="273"/>
      <c r="CK1048" s="273"/>
      <c r="CL1048" s="273"/>
      <c r="CM1048" s="274"/>
      <c r="CN1048" s="273"/>
      <c r="CO1048" s="273"/>
      <c r="CP1048" s="273"/>
      <c r="CQ1048" s="274"/>
      <c r="CR1048" s="273"/>
      <c r="CS1048" s="273"/>
      <c r="CT1048" s="273"/>
      <c r="CU1048" s="274"/>
      <c r="CV1048" s="274"/>
      <c r="CW1048" s="274"/>
      <c r="CX1048" s="274"/>
      <c r="CY1048" s="274"/>
      <c r="CZ1048" s="274"/>
      <c r="DA1048" s="274"/>
      <c r="DB1048" s="274"/>
      <c r="DC1048" s="274"/>
      <c r="DD1048" s="273"/>
      <c r="DE1048" s="273"/>
      <c r="DF1048" s="273"/>
      <c r="DM1048" s="16"/>
      <c r="DN1048" s="16"/>
      <c r="DO1048" s="17"/>
      <c r="DP1048" s="12"/>
      <c r="DQ1048" s="12"/>
      <c r="DR1048" s="18"/>
      <c r="DS1048" s="19"/>
      <c r="DT1048" s="19"/>
      <c r="DU1048" s="19"/>
      <c r="DV1048" s="19"/>
      <c r="DW1048" s="19"/>
      <c r="DX1048" s="20"/>
      <c r="DY1048" s="20"/>
      <c r="DZ1048" s="21"/>
      <c r="EA1048" s="21"/>
      <c r="EB1048" s="21"/>
      <c r="EC1048" s="18"/>
      <c r="ED1048" s="21"/>
      <c r="EE1048" s="21"/>
      <c r="EF1048" s="21"/>
      <c r="EG1048" s="21"/>
      <c r="EH1048" s="21"/>
      <c r="EI1048" s="20"/>
      <c r="EJ1048" s="16"/>
      <c r="EK1048" s="21"/>
      <c r="EL1048" s="21"/>
      <c r="EM1048" s="21"/>
      <c r="EN1048" s="18"/>
      <c r="EO1048" s="22"/>
      <c r="EP1048" s="22"/>
      <c r="EQ1048" s="22"/>
      <c r="ER1048" s="22"/>
      <c r="ES1048" s="22"/>
      <c r="ET1048" s="20"/>
      <c r="EU1048" s="23"/>
      <c r="EV1048" s="22"/>
      <c r="EW1048" s="22"/>
      <c r="EX1048" s="22"/>
      <c r="EY1048" s="24"/>
      <c r="EZ1048" s="25"/>
      <c r="FA1048" s="25"/>
      <c r="FB1048" s="25"/>
      <c r="FC1048" s="25"/>
      <c r="FD1048" s="25"/>
    </row>
    <row r="1049" spans="1:160" ht="12.4" customHeight="1" x14ac:dyDescent="0.25">
      <c r="A1049" s="290"/>
      <c r="B1049" s="205"/>
      <c r="H1049" s="292"/>
      <c r="M1049" s="205"/>
      <c r="N1049" s="205"/>
      <c r="O1049" s="205"/>
      <c r="P1049" s="205"/>
      <c r="Q1049" s="271"/>
      <c r="R1049" s="227"/>
      <c r="S1049" s="205"/>
      <c r="T1049" s="205"/>
      <c r="U1049" s="227"/>
      <c r="V1049" s="227"/>
      <c r="W1049" s="227"/>
      <c r="X1049" s="272"/>
      <c r="Y1049" s="272"/>
      <c r="Z1049" s="227"/>
      <c r="AA1049" s="273"/>
      <c r="AB1049" s="273"/>
      <c r="AC1049" s="273"/>
      <c r="AD1049" s="273"/>
      <c r="AE1049" s="273"/>
      <c r="AF1049" s="273"/>
      <c r="AG1049" s="273"/>
      <c r="AH1049" s="273"/>
      <c r="AI1049" s="273"/>
      <c r="AJ1049" s="273"/>
      <c r="AK1049" s="273"/>
      <c r="AL1049" s="274"/>
      <c r="AM1049" s="273"/>
      <c r="AN1049" s="273"/>
      <c r="AO1049" s="273"/>
      <c r="AP1049" s="273"/>
      <c r="AQ1049" s="273"/>
      <c r="AR1049" s="273"/>
      <c r="AS1049" s="274"/>
      <c r="AT1049" s="274"/>
      <c r="AU1049" s="273"/>
      <c r="AV1049" s="273"/>
      <c r="AW1049" s="273"/>
      <c r="AX1049" s="273"/>
      <c r="AY1049" s="273"/>
      <c r="AZ1049" s="273"/>
      <c r="BA1049" s="273"/>
      <c r="BB1049" s="273"/>
      <c r="BC1049" s="273"/>
      <c r="BD1049" s="273"/>
      <c r="BE1049" s="273"/>
      <c r="BF1049" s="273"/>
      <c r="BG1049" s="273"/>
      <c r="BH1049" s="273"/>
      <c r="BI1049" s="273"/>
      <c r="BJ1049" s="273"/>
      <c r="BK1049" s="273"/>
      <c r="BL1049" s="273"/>
      <c r="BM1049" s="273"/>
      <c r="BN1049" s="273"/>
      <c r="BO1049" s="273"/>
      <c r="BP1049" s="273"/>
      <c r="BQ1049" s="273"/>
      <c r="BR1049" s="273"/>
      <c r="BS1049" s="273"/>
      <c r="BT1049" s="273"/>
      <c r="BU1049" s="273"/>
      <c r="BV1049" s="273"/>
      <c r="BW1049" s="273"/>
      <c r="BX1049" s="273"/>
      <c r="BY1049" s="273"/>
      <c r="BZ1049" s="273"/>
      <c r="CA1049" s="273"/>
      <c r="CB1049" s="273"/>
      <c r="CC1049" s="273"/>
      <c r="CD1049" s="273"/>
      <c r="CE1049" s="273"/>
      <c r="CF1049" s="273"/>
      <c r="CG1049" s="273"/>
      <c r="CH1049" s="273"/>
      <c r="CI1049" s="273"/>
      <c r="CJ1049" s="273"/>
      <c r="CK1049" s="273"/>
      <c r="CL1049" s="273"/>
      <c r="CM1049" s="273"/>
      <c r="CN1049" s="273"/>
      <c r="CO1049" s="273"/>
      <c r="CP1049" s="273"/>
      <c r="CQ1049" s="273"/>
      <c r="CR1049" s="273"/>
      <c r="CS1049" s="273"/>
      <c r="CT1049" s="273"/>
      <c r="CU1049" s="274"/>
      <c r="CV1049" s="274"/>
      <c r="CW1049" s="274"/>
      <c r="CX1049" s="274"/>
      <c r="CY1049" s="273"/>
      <c r="CZ1049" s="273"/>
      <c r="DA1049" s="273"/>
      <c r="DB1049" s="273"/>
      <c r="DC1049" s="273"/>
      <c r="DD1049" s="273"/>
      <c r="DE1049" s="273"/>
      <c r="DF1049" s="273"/>
      <c r="DM1049" s="16"/>
      <c r="DN1049" s="16"/>
      <c r="DO1049" s="17"/>
      <c r="DP1049" s="12"/>
      <c r="DQ1049" s="12"/>
      <c r="DR1049" s="18"/>
      <c r="DS1049" s="19"/>
      <c r="DT1049" s="19"/>
      <c r="DU1049" s="19"/>
      <c r="DV1049" s="19"/>
      <c r="DW1049" s="19"/>
      <c r="DX1049" s="20"/>
      <c r="DY1049" s="20"/>
      <c r="DZ1049" s="21"/>
      <c r="EA1049" s="21"/>
      <c r="EB1049" s="21"/>
      <c r="EC1049" s="18"/>
      <c r="ED1049" s="21"/>
      <c r="EE1049" s="21"/>
      <c r="EF1049" s="21"/>
      <c r="EG1049" s="21"/>
      <c r="EH1049" s="21"/>
      <c r="EI1049" s="20"/>
      <c r="EJ1049" s="16"/>
      <c r="EK1049" s="21"/>
      <c r="EL1049" s="21"/>
      <c r="EM1049" s="21"/>
      <c r="EN1049" s="18"/>
      <c r="EO1049" s="22"/>
      <c r="EP1049" s="22"/>
      <c r="EQ1049" s="22"/>
      <c r="ER1049" s="22"/>
      <c r="ES1049" s="22"/>
      <c r="ET1049" s="20"/>
      <c r="EU1049" s="23"/>
      <c r="EV1049" s="22"/>
      <c r="EW1049" s="22"/>
      <c r="EX1049" s="22"/>
      <c r="EY1049" s="24"/>
      <c r="EZ1049" s="25"/>
      <c r="FA1049" s="25"/>
      <c r="FB1049" s="25"/>
      <c r="FC1049" s="25"/>
      <c r="FD1049" s="25"/>
    </row>
    <row r="1050" spans="1:160" ht="12.4" customHeight="1" x14ac:dyDescent="0.25">
      <c r="A1050" s="290"/>
      <c r="B1050" s="205"/>
      <c r="H1050" s="292"/>
      <c r="M1050" s="205"/>
      <c r="N1050" s="205"/>
      <c r="O1050" s="205"/>
      <c r="P1050" s="205"/>
      <c r="Q1050" s="271"/>
      <c r="R1050" s="227"/>
      <c r="S1050" s="205"/>
      <c r="T1050" s="205"/>
      <c r="U1050" s="227"/>
      <c r="V1050" s="227"/>
      <c r="W1050" s="227"/>
      <c r="X1050" s="272"/>
      <c r="Y1050" s="272"/>
      <c r="Z1050" s="227"/>
      <c r="AA1050" s="273"/>
      <c r="AB1050" s="273"/>
      <c r="AC1050" s="273"/>
      <c r="AD1050" s="273"/>
      <c r="AE1050" s="273"/>
      <c r="AF1050" s="273"/>
      <c r="AG1050" s="273"/>
      <c r="AH1050" s="273"/>
      <c r="AI1050" s="273"/>
      <c r="AJ1050" s="273"/>
      <c r="AK1050" s="273"/>
      <c r="AL1050" s="273"/>
      <c r="AM1050" s="273"/>
      <c r="AN1050" s="273"/>
      <c r="AO1050" s="273"/>
      <c r="AP1050" s="273"/>
      <c r="AQ1050" s="273"/>
      <c r="AR1050" s="273"/>
      <c r="AS1050" s="273"/>
      <c r="AT1050" s="273"/>
      <c r="AU1050" s="273"/>
      <c r="AV1050" s="273"/>
      <c r="AW1050" s="273"/>
      <c r="AX1050" s="273"/>
      <c r="AY1050" s="274"/>
      <c r="AZ1050" s="274"/>
      <c r="BA1050" s="274"/>
      <c r="BB1050" s="274"/>
      <c r="BC1050" s="273"/>
      <c r="BD1050" s="273"/>
      <c r="BE1050" s="273"/>
      <c r="BF1050" s="273"/>
      <c r="BG1050" s="273"/>
      <c r="BH1050" s="273"/>
      <c r="BI1050" s="273"/>
      <c r="BJ1050" s="273"/>
      <c r="BK1050" s="273"/>
      <c r="BL1050" s="273"/>
      <c r="BM1050" s="273"/>
      <c r="BN1050" s="273"/>
      <c r="BO1050" s="273"/>
      <c r="BP1050" s="273"/>
      <c r="BQ1050" s="273"/>
      <c r="BR1050" s="273"/>
      <c r="BS1050" s="273"/>
      <c r="BT1050" s="273"/>
      <c r="BU1050" s="273"/>
      <c r="BV1050" s="273"/>
      <c r="BW1050" s="273"/>
      <c r="BX1050" s="273"/>
      <c r="BY1050" s="273"/>
      <c r="BZ1050" s="273"/>
      <c r="CA1050" s="273"/>
      <c r="CB1050" s="273"/>
      <c r="CC1050" s="273"/>
      <c r="CD1050" s="273"/>
      <c r="CE1050" s="273"/>
      <c r="CF1050" s="273"/>
      <c r="CG1050" s="273"/>
      <c r="CH1050" s="273"/>
      <c r="CI1050" s="273"/>
      <c r="CJ1050" s="273"/>
      <c r="CK1050" s="273"/>
      <c r="CL1050" s="273"/>
      <c r="CM1050" s="273"/>
      <c r="CN1050" s="273"/>
      <c r="CO1050" s="273"/>
      <c r="CP1050" s="273"/>
      <c r="CQ1050" s="273"/>
      <c r="CR1050" s="273"/>
      <c r="CS1050" s="273"/>
      <c r="CT1050" s="273"/>
      <c r="CU1050" s="274"/>
      <c r="CV1050" s="274"/>
      <c r="CW1050" s="274"/>
      <c r="CX1050" s="274"/>
      <c r="CY1050" s="273"/>
      <c r="CZ1050" s="273"/>
      <c r="DA1050" s="273"/>
      <c r="DB1050" s="273"/>
      <c r="DC1050" s="273"/>
      <c r="DD1050" s="273"/>
      <c r="DE1050" s="273"/>
      <c r="DF1050" s="273"/>
      <c r="DM1050" s="16"/>
      <c r="DN1050" s="16"/>
      <c r="DO1050" s="17"/>
      <c r="DP1050" s="12"/>
      <c r="DQ1050" s="12"/>
      <c r="DR1050" s="18"/>
      <c r="DS1050" s="19"/>
      <c r="DT1050" s="19"/>
      <c r="DU1050" s="19"/>
      <c r="DV1050" s="19"/>
      <c r="DW1050" s="19"/>
      <c r="DX1050" s="20"/>
      <c r="DY1050" s="20"/>
      <c r="DZ1050" s="21"/>
      <c r="EA1050" s="21"/>
      <c r="EB1050" s="21"/>
      <c r="EC1050" s="18"/>
      <c r="ED1050" s="21"/>
      <c r="EE1050" s="21"/>
      <c r="EF1050" s="21"/>
      <c r="EG1050" s="21"/>
      <c r="EH1050" s="21"/>
      <c r="EI1050" s="20"/>
      <c r="EJ1050" s="16"/>
      <c r="EK1050" s="21"/>
      <c r="EL1050" s="21"/>
      <c r="EM1050" s="21"/>
      <c r="EN1050" s="18"/>
      <c r="EO1050" s="22"/>
      <c r="EP1050" s="22"/>
      <c r="EQ1050" s="22"/>
      <c r="ER1050" s="22"/>
      <c r="ES1050" s="22"/>
      <c r="ET1050" s="20"/>
      <c r="EU1050" s="23"/>
      <c r="EV1050" s="22"/>
      <c r="EW1050" s="22"/>
      <c r="EX1050" s="22"/>
      <c r="EY1050" s="24"/>
      <c r="EZ1050" s="25"/>
      <c r="FA1050" s="25"/>
      <c r="FB1050" s="25"/>
      <c r="FC1050" s="25"/>
      <c r="FD1050" s="25"/>
    </row>
    <row r="1051" spans="1:160" ht="12.4" customHeight="1" x14ac:dyDescent="0.25">
      <c r="A1051" s="290"/>
      <c r="B1051" s="205"/>
      <c r="H1051" s="292"/>
      <c r="M1051" s="205"/>
      <c r="N1051" s="205"/>
      <c r="O1051" s="205"/>
      <c r="P1051" s="271"/>
      <c r="Q1051" s="271"/>
      <c r="R1051" s="227"/>
      <c r="S1051" s="205"/>
      <c r="T1051" s="205"/>
      <c r="U1051" s="227"/>
      <c r="V1051" s="227"/>
      <c r="W1051" s="227"/>
      <c r="X1051" s="272"/>
      <c r="Y1051" s="272"/>
      <c r="Z1051" s="227"/>
      <c r="AA1051" s="273"/>
      <c r="AB1051" s="273"/>
      <c r="AC1051" s="273"/>
      <c r="AD1051" s="273"/>
      <c r="AE1051" s="273"/>
      <c r="AF1051" s="273"/>
      <c r="AG1051" s="273"/>
      <c r="AH1051" s="273"/>
      <c r="AI1051" s="273"/>
      <c r="AJ1051" s="273"/>
      <c r="AK1051" s="273"/>
      <c r="AL1051" s="273"/>
      <c r="AM1051" s="273"/>
      <c r="AN1051" s="273"/>
      <c r="AO1051" s="273"/>
      <c r="AP1051" s="273"/>
      <c r="AQ1051" s="273"/>
      <c r="AR1051" s="273"/>
      <c r="AS1051" s="273"/>
      <c r="AT1051" s="273"/>
      <c r="AU1051" s="273"/>
      <c r="AV1051" s="273"/>
      <c r="AW1051" s="273"/>
      <c r="AX1051" s="273"/>
      <c r="AY1051" s="274"/>
      <c r="AZ1051" s="274"/>
      <c r="BA1051" s="274"/>
      <c r="BB1051" s="274"/>
      <c r="BC1051" s="273"/>
      <c r="BD1051" s="273"/>
      <c r="BE1051" s="273"/>
      <c r="BF1051" s="273"/>
      <c r="BG1051" s="273"/>
      <c r="BH1051" s="273"/>
      <c r="BI1051" s="273"/>
      <c r="BJ1051" s="273"/>
      <c r="BK1051" s="273"/>
      <c r="BL1051" s="273"/>
      <c r="BM1051" s="273"/>
      <c r="BN1051" s="273"/>
      <c r="BO1051" s="273"/>
      <c r="BP1051" s="273"/>
      <c r="BQ1051" s="273"/>
      <c r="BR1051" s="273"/>
      <c r="BS1051" s="273"/>
      <c r="BT1051" s="273"/>
      <c r="BU1051" s="273"/>
      <c r="BV1051" s="273"/>
      <c r="BW1051" s="273"/>
      <c r="BX1051" s="273"/>
      <c r="BY1051" s="273"/>
      <c r="BZ1051" s="273"/>
      <c r="CA1051" s="273"/>
      <c r="CB1051" s="273"/>
      <c r="CC1051" s="273"/>
      <c r="CD1051" s="273"/>
      <c r="CE1051" s="273"/>
      <c r="CF1051" s="273"/>
      <c r="CG1051" s="273"/>
      <c r="CH1051" s="273"/>
      <c r="CI1051" s="273"/>
      <c r="CJ1051" s="273"/>
      <c r="CK1051" s="273"/>
      <c r="CL1051" s="273"/>
      <c r="CM1051" s="273"/>
      <c r="CN1051" s="273"/>
      <c r="CO1051" s="273"/>
      <c r="CP1051" s="273"/>
      <c r="CQ1051" s="273"/>
      <c r="CR1051" s="273"/>
      <c r="CS1051" s="273"/>
      <c r="CT1051" s="273"/>
      <c r="CU1051" s="273"/>
      <c r="CV1051" s="273"/>
      <c r="CW1051" s="273"/>
      <c r="CX1051" s="273"/>
      <c r="CY1051" s="273"/>
      <c r="CZ1051" s="273"/>
      <c r="DA1051" s="273"/>
      <c r="DB1051" s="273"/>
      <c r="DC1051" s="273"/>
      <c r="DD1051" s="273"/>
      <c r="DE1051" s="273"/>
      <c r="DF1051" s="273"/>
      <c r="DM1051" s="16"/>
      <c r="DN1051" s="16"/>
      <c r="DO1051" s="17"/>
      <c r="DP1051" s="12"/>
      <c r="DQ1051" s="12"/>
      <c r="DR1051" s="18"/>
      <c r="DS1051" s="19"/>
      <c r="DT1051" s="19"/>
      <c r="DU1051" s="19"/>
      <c r="DV1051" s="19"/>
      <c r="DW1051" s="19"/>
      <c r="DX1051" s="20"/>
      <c r="DY1051" s="20"/>
      <c r="DZ1051" s="21"/>
      <c r="EA1051" s="21"/>
      <c r="EB1051" s="21"/>
      <c r="EC1051" s="18"/>
      <c r="ED1051" s="21"/>
      <c r="EE1051" s="21"/>
      <c r="EF1051" s="21"/>
      <c r="EG1051" s="21"/>
      <c r="EH1051" s="21"/>
      <c r="EI1051" s="20"/>
      <c r="EJ1051" s="16"/>
      <c r="EK1051" s="21"/>
      <c r="EL1051" s="21"/>
      <c r="EM1051" s="21"/>
      <c r="EN1051" s="18"/>
      <c r="EO1051" s="22"/>
      <c r="EP1051" s="22"/>
      <c r="EQ1051" s="22"/>
      <c r="ER1051" s="22"/>
      <c r="ES1051" s="22"/>
      <c r="ET1051" s="20"/>
      <c r="EU1051" s="23"/>
      <c r="EV1051" s="22"/>
      <c r="EW1051" s="22"/>
      <c r="EX1051" s="22"/>
      <c r="EY1051" s="24"/>
      <c r="EZ1051" s="25"/>
      <c r="FA1051" s="25"/>
      <c r="FB1051" s="25"/>
      <c r="FC1051" s="25"/>
      <c r="FD1051" s="25"/>
    </row>
    <row r="1052" spans="1:160" ht="12.4" customHeight="1" x14ac:dyDescent="0.25">
      <c r="A1052" s="290"/>
      <c r="B1052" s="205"/>
      <c r="H1052" s="292"/>
      <c r="M1052" s="205"/>
      <c r="N1052" s="205"/>
      <c r="O1052" s="205"/>
      <c r="P1052" s="205"/>
      <c r="Q1052" s="271"/>
      <c r="R1052" s="227"/>
      <c r="S1052" s="205"/>
      <c r="T1052" s="205"/>
      <c r="U1052" s="227"/>
      <c r="V1052" s="227"/>
      <c r="W1052" s="227"/>
      <c r="X1052" s="227"/>
      <c r="Y1052" s="272"/>
      <c r="Z1052" s="227"/>
      <c r="AA1052" s="273"/>
      <c r="AB1052" s="273"/>
      <c r="AC1052" s="273"/>
      <c r="AD1052" s="273"/>
      <c r="AE1052" s="273"/>
      <c r="AF1052" s="273"/>
      <c r="AG1052" s="273"/>
      <c r="AH1052" s="273"/>
      <c r="AI1052" s="273"/>
      <c r="AJ1052" s="273"/>
      <c r="AK1052" s="273"/>
      <c r="AL1052" s="273"/>
      <c r="AM1052" s="273"/>
      <c r="AN1052" s="273"/>
      <c r="AO1052" s="273"/>
      <c r="AP1052" s="273"/>
      <c r="AQ1052" s="273"/>
      <c r="AR1052" s="273"/>
      <c r="AS1052" s="273"/>
      <c r="AT1052" s="273"/>
      <c r="AU1052" s="273"/>
      <c r="AV1052" s="273"/>
      <c r="AW1052" s="273"/>
      <c r="AX1052" s="273"/>
      <c r="AY1052" s="274"/>
      <c r="AZ1052" s="274"/>
      <c r="BA1052" s="274"/>
      <c r="BB1052" s="274"/>
      <c r="BC1052" s="273"/>
      <c r="BD1052" s="273"/>
      <c r="BE1052" s="273"/>
      <c r="BF1052" s="273"/>
      <c r="BG1052" s="273"/>
      <c r="BH1052" s="273"/>
      <c r="BI1052" s="273"/>
      <c r="BJ1052" s="273"/>
      <c r="BK1052" s="273"/>
      <c r="BL1052" s="273"/>
      <c r="BM1052" s="273"/>
      <c r="BN1052" s="273"/>
      <c r="BO1052" s="273"/>
      <c r="BP1052" s="273"/>
      <c r="BQ1052" s="273"/>
      <c r="BR1052" s="273"/>
      <c r="BS1052" s="273"/>
      <c r="BT1052" s="273"/>
      <c r="BU1052" s="273"/>
      <c r="BV1052" s="273"/>
      <c r="BW1052" s="273"/>
      <c r="BX1052" s="273"/>
      <c r="BY1052" s="273"/>
      <c r="BZ1052" s="273"/>
      <c r="CA1052" s="273"/>
      <c r="CB1052" s="273"/>
      <c r="CC1052" s="273"/>
      <c r="CD1052" s="273"/>
      <c r="CE1052" s="273"/>
      <c r="CF1052" s="273"/>
      <c r="CG1052" s="273"/>
      <c r="CH1052" s="273"/>
      <c r="CI1052" s="273"/>
      <c r="CJ1052" s="273"/>
      <c r="CK1052" s="273"/>
      <c r="CL1052" s="273"/>
      <c r="CM1052" s="273"/>
      <c r="CN1052" s="273"/>
      <c r="CO1052" s="273"/>
      <c r="CP1052" s="273"/>
      <c r="CQ1052" s="273"/>
      <c r="CR1052" s="273"/>
      <c r="CS1052" s="273"/>
      <c r="CT1052" s="273"/>
      <c r="CU1052" s="273"/>
      <c r="CV1052" s="273"/>
      <c r="CW1052" s="273"/>
      <c r="CX1052" s="273"/>
      <c r="CY1052" s="274"/>
      <c r="CZ1052" s="273"/>
      <c r="DA1052" s="274"/>
      <c r="DB1052" s="274"/>
      <c r="DC1052" s="273"/>
      <c r="DD1052" s="273"/>
      <c r="DE1052" s="273"/>
      <c r="DF1052" s="273"/>
      <c r="DM1052" s="16"/>
      <c r="DN1052" s="16"/>
      <c r="DO1052" s="17"/>
      <c r="DP1052" s="12"/>
      <c r="DQ1052" s="12"/>
      <c r="DR1052" s="18"/>
      <c r="DS1052" s="19"/>
      <c r="DT1052" s="19"/>
      <c r="DU1052" s="19"/>
      <c r="DV1052" s="19"/>
      <c r="DW1052" s="19"/>
      <c r="DX1052" s="20"/>
      <c r="DY1052" s="20"/>
      <c r="DZ1052" s="21"/>
      <c r="EA1052" s="21"/>
      <c r="EB1052" s="21"/>
      <c r="EC1052" s="18"/>
      <c r="ED1052" s="21"/>
      <c r="EE1052" s="21"/>
      <c r="EF1052" s="21"/>
      <c r="EG1052" s="21"/>
      <c r="EH1052" s="21"/>
      <c r="EI1052" s="20"/>
      <c r="EJ1052" s="16"/>
      <c r="EK1052" s="21"/>
      <c r="EL1052" s="21"/>
      <c r="EM1052" s="21"/>
      <c r="EN1052" s="18"/>
      <c r="EO1052" s="22"/>
      <c r="EP1052" s="22"/>
      <c r="EQ1052" s="22"/>
      <c r="ER1052" s="22"/>
      <c r="ES1052" s="22"/>
      <c r="ET1052" s="20"/>
      <c r="EU1052" s="23"/>
      <c r="EV1052" s="22"/>
      <c r="EW1052" s="22"/>
      <c r="EX1052" s="22"/>
      <c r="EY1052" s="24"/>
      <c r="EZ1052" s="25"/>
      <c r="FA1052" s="25"/>
      <c r="FB1052" s="25"/>
      <c r="FC1052" s="25"/>
      <c r="FD1052" s="25"/>
    </row>
    <row r="1053" spans="1:160" ht="12.4" customHeight="1" x14ac:dyDescent="0.25">
      <c r="A1053" s="290"/>
      <c r="B1053" s="205"/>
      <c r="H1053" s="292"/>
      <c r="M1053" s="205"/>
      <c r="N1053" s="205"/>
      <c r="O1053" s="205"/>
      <c r="P1053" s="205"/>
      <c r="Q1053" s="271"/>
      <c r="R1053" s="227"/>
      <c r="S1053" s="205"/>
      <c r="T1053" s="205"/>
      <c r="U1053" s="227"/>
      <c r="V1053" s="227"/>
      <c r="W1053" s="227"/>
      <c r="X1053" s="272"/>
      <c r="Y1053" s="272"/>
      <c r="Z1053" s="227"/>
      <c r="AA1053" s="274"/>
      <c r="AB1053" s="273"/>
      <c r="AC1053" s="273"/>
      <c r="AD1053" s="273"/>
      <c r="AE1053" s="274"/>
      <c r="AF1053" s="273"/>
      <c r="AG1053" s="273"/>
      <c r="AH1053" s="273"/>
      <c r="AI1053" s="274"/>
      <c r="AJ1053" s="273"/>
      <c r="AK1053" s="273"/>
      <c r="AL1053" s="274"/>
      <c r="AM1053" s="274"/>
      <c r="AN1053" s="273"/>
      <c r="AO1053" s="273"/>
      <c r="AP1053" s="273"/>
      <c r="AQ1053" s="274"/>
      <c r="AR1053" s="274"/>
      <c r="AS1053" s="274"/>
      <c r="AT1053" s="274"/>
      <c r="AU1053" s="274"/>
      <c r="AV1053" s="273"/>
      <c r="AW1053" s="273"/>
      <c r="AX1053" s="273"/>
      <c r="AY1053" s="274"/>
      <c r="AZ1053" s="273"/>
      <c r="BA1053" s="273"/>
      <c r="BB1053" s="273"/>
      <c r="BC1053" s="274"/>
      <c r="BD1053" s="273"/>
      <c r="BE1053" s="273"/>
      <c r="BF1053" s="273"/>
      <c r="BG1053" s="274"/>
      <c r="BH1053" s="273"/>
      <c r="BI1053" s="273"/>
      <c r="BJ1053" s="273"/>
      <c r="BK1053" s="274"/>
      <c r="BL1053" s="273"/>
      <c r="BM1053" s="273"/>
      <c r="BN1053" s="273"/>
      <c r="BO1053" s="274"/>
      <c r="BP1053" s="273"/>
      <c r="BQ1053" s="273"/>
      <c r="BR1053" s="273"/>
      <c r="BS1053" s="274"/>
      <c r="BT1053" s="273"/>
      <c r="BU1053" s="273"/>
      <c r="BV1053" s="273"/>
      <c r="BW1053" s="274"/>
      <c r="BX1053" s="273"/>
      <c r="BY1053" s="273"/>
      <c r="BZ1053" s="273"/>
      <c r="CA1053" s="274"/>
      <c r="CB1053" s="273"/>
      <c r="CC1053" s="273"/>
      <c r="CD1053" s="273"/>
      <c r="CE1053" s="274"/>
      <c r="CF1053" s="273"/>
      <c r="CG1053" s="273"/>
      <c r="CH1053" s="273"/>
      <c r="CI1053" s="274"/>
      <c r="CJ1053" s="273"/>
      <c r="CK1053" s="273"/>
      <c r="CL1053" s="273"/>
      <c r="CM1053" s="274"/>
      <c r="CN1053" s="273"/>
      <c r="CO1053" s="273"/>
      <c r="CP1053" s="273"/>
      <c r="CQ1053" s="274"/>
      <c r="CR1053" s="273"/>
      <c r="CS1053" s="273"/>
      <c r="CT1053" s="273"/>
      <c r="CU1053" s="274"/>
      <c r="CV1053" s="273"/>
      <c r="CW1053" s="273"/>
      <c r="CX1053" s="273"/>
      <c r="CY1053" s="274"/>
      <c r="CZ1053" s="273"/>
      <c r="DA1053" s="273"/>
      <c r="DB1053" s="273"/>
      <c r="DC1053" s="274"/>
      <c r="DD1053" s="273"/>
      <c r="DE1053" s="273"/>
      <c r="DF1053" s="273"/>
      <c r="DM1053" s="16"/>
      <c r="DN1053" s="16"/>
      <c r="DO1053" s="17"/>
      <c r="DP1053" s="12"/>
      <c r="DQ1053" s="12"/>
      <c r="DR1053" s="18"/>
      <c r="DS1053" s="19"/>
      <c r="DT1053" s="19"/>
      <c r="DU1053" s="19"/>
      <c r="DV1053" s="19"/>
      <c r="DW1053" s="19"/>
      <c r="DX1053" s="20"/>
      <c r="DY1053" s="20"/>
      <c r="DZ1053" s="21"/>
      <c r="EA1053" s="21"/>
      <c r="EB1053" s="21"/>
      <c r="EC1053" s="18"/>
      <c r="ED1053" s="21"/>
      <c r="EE1053" s="21"/>
      <c r="EF1053" s="21"/>
      <c r="EG1053" s="21"/>
      <c r="EH1053" s="21"/>
      <c r="EI1053" s="20"/>
      <c r="EJ1053" s="16"/>
      <c r="EK1053" s="21"/>
      <c r="EL1053" s="21"/>
      <c r="EM1053" s="21"/>
      <c r="EN1053" s="18"/>
      <c r="EO1053" s="22"/>
      <c r="EP1053" s="22"/>
      <c r="EQ1053" s="22"/>
      <c r="ER1053" s="22"/>
      <c r="ES1053" s="22"/>
      <c r="ET1053" s="20"/>
      <c r="EU1053" s="23"/>
      <c r="EV1053" s="22"/>
      <c r="EW1053" s="22"/>
      <c r="EX1053" s="22"/>
      <c r="EY1053" s="24"/>
      <c r="EZ1053" s="25"/>
      <c r="FA1053" s="25"/>
      <c r="FB1053" s="25"/>
      <c r="FC1053" s="25"/>
      <c r="FD1053" s="25"/>
    </row>
    <row r="1054" spans="1:160" ht="12.4" customHeight="1" x14ac:dyDescent="0.25">
      <c r="A1054" s="290"/>
      <c r="B1054" s="205"/>
      <c r="H1054" s="292"/>
      <c r="M1054" s="205"/>
      <c r="N1054" s="205"/>
      <c r="O1054" s="205"/>
      <c r="P1054" s="205"/>
      <c r="Q1054" s="271"/>
      <c r="R1054" s="227"/>
      <c r="S1054" s="205"/>
      <c r="T1054" s="205"/>
      <c r="U1054" s="227"/>
      <c r="V1054" s="227"/>
      <c r="W1054" s="227"/>
      <c r="X1054" s="272"/>
      <c r="Y1054" s="272"/>
      <c r="Z1054" s="227"/>
      <c r="AA1054" s="273"/>
      <c r="AB1054" s="273"/>
      <c r="AC1054" s="273"/>
      <c r="AD1054" s="273"/>
      <c r="AE1054" s="273"/>
      <c r="AF1054" s="273"/>
      <c r="AG1054" s="273"/>
      <c r="AH1054" s="273"/>
      <c r="AI1054" s="274"/>
      <c r="AJ1054" s="274"/>
      <c r="AK1054" s="273"/>
      <c r="AL1054" s="274"/>
      <c r="AM1054" s="273"/>
      <c r="AN1054" s="273"/>
      <c r="AO1054" s="273"/>
      <c r="AP1054" s="273"/>
      <c r="AQ1054" s="273"/>
      <c r="AR1054" s="273"/>
      <c r="AS1054" s="273"/>
      <c r="AT1054" s="273"/>
      <c r="AU1054" s="273"/>
      <c r="AV1054" s="273"/>
      <c r="AW1054" s="273"/>
      <c r="AX1054" s="273"/>
      <c r="AY1054" s="273"/>
      <c r="AZ1054" s="273"/>
      <c r="BA1054" s="273"/>
      <c r="BB1054" s="273"/>
      <c r="BC1054" s="273"/>
      <c r="BD1054" s="273"/>
      <c r="BE1054" s="273"/>
      <c r="BF1054" s="273"/>
      <c r="BG1054" s="273"/>
      <c r="BH1054" s="273"/>
      <c r="BI1054" s="273"/>
      <c r="BJ1054" s="273"/>
      <c r="BK1054" s="273"/>
      <c r="BL1054" s="273"/>
      <c r="BM1054" s="273"/>
      <c r="BN1054" s="273"/>
      <c r="BO1054" s="273"/>
      <c r="BP1054" s="273"/>
      <c r="BQ1054" s="273"/>
      <c r="BR1054" s="273"/>
      <c r="BS1054" s="273"/>
      <c r="BT1054" s="273"/>
      <c r="BU1054" s="273"/>
      <c r="BV1054" s="273"/>
      <c r="BW1054" s="273"/>
      <c r="BX1054" s="273"/>
      <c r="BY1054" s="273"/>
      <c r="BZ1054" s="273"/>
      <c r="CA1054" s="273"/>
      <c r="CB1054" s="273"/>
      <c r="CC1054" s="273"/>
      <c r="CD1054" s="273"/>
      <c r="CE1054" s="273"/>
      <c r="CF1054" s="273"/>
      <c r="CG1054" s="273"/>
      <c r="CH1054" s="273"/>
      <c r="CI1054" s="273"/>
      <c r="CJ1054" s="273"/>
      <c r="CK1054" s="273"/>
      <c r="CL1054" s="273"/>
      <c r="CM1054" s="273"/>
      <c r="CN1054" s="273"/>
      <c r="CO1054" s="273"/>
      <c r="CP1054" s="273"/>
      <c r="CQ1054" s="273"/>
      <c r="CR1054" s="273"/>
      <c r="CS1054" s="273"/>
      <c r="CT1054" s="274"/>
      <c r="CU1054" s="274"/>
      <c r="CV1054" s="274"/>
      <c r="CW1054" s="274"/>
      <c r="CX1054" s="274"/>
      <c r="CY1054" s="273"/>
      <c r="CZ1054" s="273"/>
      <c r="DA1054" s="273"/>
      <c r="DB1054" s="273"/>
      <c r="DC1054" s="273"/>
      <c r="DD1054" s="273"/>
      <c r="DE1054" s="273"/>
      <c r="DF1054" s="273"/>
      <c r="DM1054" s="16"/>
      <c r="DN1054" s="16"/>
      <c r="DO1054" s="17"/>
      <c r="DP1054" s="12"/>
      <c r="DQ1054" s="12"/>
      <c r="DR1054" s="18"/>
      <c r="DS1054" s="19"/>
      <c r="DT1054" s="19"/>
      <c r="DU1054" s="19"/>
      <c r="DV1054" s="19"/>
      <c r="DW1054" s="19"/>
      <c r="DX1054" s="20"/>
      <c r="DY1054" s="20"/>
      <c r="DZ1054" s="21"/>
      <c r="EA1054" s="21"/>
      <c r="EB1054" s="21"/>
      <c r="EC1054" s="18"/>
      <c r="ED1054" s="21"/>
      <c r="EE1054" s="21"/>
      <c r="EF1054" s="21"/>
      <c r="EG1054" s="21"/>
      <c r="EH1054" s="21"/>
      <c r="EI1054" s="20"/>
      <c r="EJ1054" s="16"/>
      <c r="EK1054" s="21"/>
      <c r="EL1054" s="21"/>
      <c r="EM1054" s="21"/>
      <c r="EN1054" s="18"/>
      <c r="EO1054" s="22"/>
      <c r="EP1054" s="22"/>
      <c r="EQ1054" s="22"/>
      <c r="ER1054" s="22"/>
      <c r="ES1054" s="22"/>
      <c r="ET1054" s="20"/>
      <c r="EU1054" s="23"/>
      <c r="EV1054" s="22"/>
      <c r="EW1054" s="22"/>
      <c r="EX1054" s="22"/>
      <c r="EY1054" s="24"/>
      <c r="EZ1054" s="25"/>
      <c r="FA1054" s="25"/>
      <c r="FB1054" s="25"/>
      <c r="FC1054" s="25"/>
      <c r="FD1054" s="25"/>
    </row>
    <row r="1055" spans="1:160" ht="12.4" customHeight="1" x14ac:dyDescent="0.25">
      <c r="A1055" s="290"/>
      <c r="B1055" s="205"/>
      <c r="H1055" s="292"/>
      <c r="M1055" s="205"/>
      <c r="N1055" s="205"/>
      <c r="O1055" s="205"/>
      <c r="P1055" s="205"/>
      <c r="Q1055" s="271"/>
      <c r="R1055" s="227"/>
      <c r="S1055" s="205"/>
      <c r="T1055" s="205"/>
      <c r="U1055" s="227"/>
      <c r="V1055" s="227"/>
      <c r="W1055" s="227"/>
      <c r="X1055" s="272"/>
      <c r="Y1055" s="272"/>
      <c r="Z1055" s="227"/>
      <c r="AA1055" s="273"/>
      <c r="AB1055" s="273"/>
      <c r="AC1055" s="273"/>
      <c r="AD1055" s="273"/>
      <c r="AE1055" s="273"/>
      <c r="AF1055" s="273"/>
      <c r="AG1055" s="273"/>
      <c r="AH1055" s="273"/>
      <c r="AI1055" s="274"/>
      <c r="AJ1055" s="274"/>
      <c r="AK1055" s="274"/>
      <c r="AL1055" s="274"/>
      <c r="AM1055" s="273"/>
      <c r="AN1055" s="273"/>
      <c r="AO1055" s="273"/>
      <c r="AP1055" s="273"/>
      <c r="AQ1055" s="273"/>
      <c r="AR1055" s="273"/>
      <c r="AS1055" s="273"/>
      <c r="AT1055" s="273"/>
      <c r="AU1055" s="273"/>
      <c r="AV1055" s="273"/>
      <c r="AW1055" s="273"/>
      <c r="AX1055" s="273"/>
      <c r="AY1055" s="273"/>
      <c r="AZ1055" s="273"/>
      <c r="BA1055" s="273"/>
      <c r="BB1055" s="273"/>
      <c r="BC1055" s="273"/>
      <c r="BD1055" s="273"/>
      <c r="BE1055" s="273"/>
      <c r="BF1055" s="273"/>
      <c r="BG1055" s="273"/>
      <c r="BH1055" s="273"/>
      <c r="BI1055" s="273"/>
      <c r="BJ1055" s="273"/>
      <c r="BK1055" s="273"/>
      <c r="BL1055" s="273"/>
      <c r="BM1055" s="273"/>
      <c r="BN1055" s="273"/>
      <c r="BO1055" s="273"/>
      <c r="BP1055" s="273"/>
      <c r="BQ1055" s="273"/>
      <c r="BR1055" s="273"/>
      <c r="BS1055" s="273"/>
      <c r="BT1055" s="273"/>
      <c r="BU1055" s="273"/>
      <c r="BV1055" s="273"/>
      <c r="BW1055" s="273"/>
      <c r="BX1055" s="273"/>
      <c r="BY1055" s="273"/>
      <c r="BZ1055" s="273"/>
      <c r="CA1055" s="273"/>
      <c r="CB1055" s="273"/>
      <c r="CC1055" s="273"/>
      <c r="CD1055" s="273"/>
      <c r="CE1055" s="273"/>
      <c r="CF1055" s="273"/>
      <c r="CG1055" s="273"/>
      <c r="CH1055" s="273"/>
      <c r="CI1055" s="273"/>
      <c r="CJ1055" s="273"/>
      <c r="CK1055" s="273"/>
      <c r="CL1055" s="273"/>
      <c r="CM1055" s="273"/>
      <c r="CN1055" s="273"/>
      <c r="CO1055" s="273"/>
      <c r="CP1055" s="273"/>
      <c r="CQ1055" s="273"/>
      <c r="CR1055" s="273"/>
      <c r="CS1055" s="273"/>
      <c r="CT1055" s="273"/>
      <c r="CU1055" s="274"/>
      <c r="CV1055" s="274"/>
      <c r="CW1055" s="274"/>
      <c r="CX1055" s="274"/>
      <c r="CY1055" s="273"/>
      <c r="CZ1055" s="273"/>
      <c r="DA1055" s="273"/>
      <c r="DB1055" s="273"/>
      <c r="DC1055" s="273"/>
      <c r="DD1055" s="273"/>
      <c r="DE1055" s="273"/>
      <c r="DF1055" s="273"/>
      <c r="DM1055" s="16"/>
      <c r="DN1055" s="16"/>
      <c r="DO1055" s="17"/>
      <c r="DP1055" s="12"/>
      <c r="DQ1055" s="12"/>
      <c r="DR1055" s="18"/>
      <c r="DS1055" s="19"/>
      <c r="DT1055" s="19"/>
      <c r="DU1055" s="19"/>
      <c r="DV1055" s="19"/>
      <c r="DW1055" s="19"/>
      <c r="DX1055" s="20"/>
      <c r="DY1055" s="20"/>
      <c r="DZ1055" s="21"/>
      <c r="EA1055" s="21"/>
      <c r="EB1055" s="21"/>
      <c r="EC1055" s="18"/>
      <c r="ED1055" s="21"/>
      <c r="EE1055" s="21"/>
      <c r="EF1055" s="21"/>
      <c r="EG1055" s="21"/>
      <c r="EH1055" s="21"/>
      <c r="EI1055" s="20"/>
      <c r="EJ1055" s="16"/>
      <c r="EK1055" s="21"/>
      <c r="EL1055" s="21"/>
      <c r="EM1055" s="21"/>
      <c r="EN1055" s="18"/>
      <c r="EO1055" s="22"/>
      <c r="EP1055" s="22"/>
      <c r="EQ1055" s="22"/>
      <c r="ER1055" s="22"/>
      <c r="ES1055" s="22"/>
      <c r="ET1055" s="20"/>
      <c r="EU1055" s="23"/>
      <c r="EV1055" s="22"/>
      <c r="EW1055" s="22"/>
      <c r="EX1055" s="22"/>
      <c r="EY1055" s="24"/>
      <c r="EZ1055" s="25"/>
      <c r="FA1055" s="25"/>
      <c r="FB1055" s="25"/>
      <c r="FC1055" s="25"/>
      <c r="FD1055" s="25"/>
    </row>
    <row r="1056" spans="1:160" ht="12.4" customHeight="1" x14ac:dyDescent="0.25">
      <c r="A1056" s="290"/>
      <c r="B1056" s="205"/>
      <c r="H1056" s="292"/>
      <c r="M1056" s="205"/>
      <c r="N1056" s="205"/>
      <c r="O1056" s="205"/>
      <c r="P1056" s="205"/>
      <c r="Q1056" s="271"/>
      <c r="R1056" s="227"/>
      <c r="S1056" s="205"/>
      <c r="T1056" s="205"/>
      <c r="U1056" s="227"/>
      <c r="V1056" s="227"/>
      <c r="W1056" s="227"/>
      <c r="X1056" s="272"/>
      <c r="Y1056" s="272"/>
      <c r="Z1056" s="227"/>
      <c r="AA1056" s="273"/>
      <c r="AB1056" s="273"/>
      <c r="AC1056" s="273"/>
      <c r="AD1056" s="273"/>
      <c r="AE1056" s="273"/>
      <c r="AF1056" s="273"/>
      <c r="AG1056" s="273"/>
      <c r="AH1056" s="273"/>
      <c r="AI1056" s="273"/>
      <c r="AJ1056" s="273"/>
      <c r="AK1056" s="273"/>
      <c r="AL1056" s="273"/>
      <c r="AM1056" s="273"/>
      <c r="AN1056" s="273"/>
      <c r="AO1056" s="273"/>
      <c r="AP1056" s="273"/>
      <c r="AQ1056" s="273"/>
      <c r="AR1056" s="273"/>
      <c r="AS1056" s="273"/>
      <c r="AT1056" s="273"/>
      <c r="AU1056" s="273"/>
      <c r="AV1056" s="273"/>
      <c r="AW1056" s="273"/>
      <c r="AX1056" s="273"/>
      <c r="AY1056" s="274"/>
      <c r="AZ1056" s="274"/>
      <c r="BA1056" s="274"/>
      <c r="BB1056" s="274"/>
      <c r="BC1056" s="273"/>
      <c r="BD1056" s="273"/>
      <c r="BE1056" s="273"/>
      <c r="BF1056" s="273"/>
      <c r="BG1056" s="273"/>
      <c r="BH1056" s="273"/>
      <c r="BI1056" s="273"/>
      <c r="BJ1056" s="273"/>
      <c r="BK1056" s="273"/>
      <c r="BL1056" s="273"/>
      <c r="BM1056" s="273"/>
      <c r="BN1056" s="273"/>
      <c r="BO1056" s="273"/>
      <c r="BP1056" s="273"/>
      <c r="BQ1056" s="273"/>
      <c r="BR1056" s="273"/>
      <c r="BS1056" s="273"/>
      <c r="BT1056" s="273"/>
      <c r="BU1056" s="273"/>
      <c r="BV1056" s="273"/>
      <c r="BW1056" s="273"/>
      <c r="BX1056" s="273"/>
      <c r="BY1056" s="273"/>
      <c r="BZ1056" s="273"/>
      <c r="CA1056" s="273"/>
      <c r="CB1056" s="273"/>
      <c r="CC1056" s="273"/>
      <c r="CD1056" s="273"/>
      <c r="CE1056" s="273"/>
      <c r="CF1056" s="273"/>
      <c r="CG1056" s="273"/>
      <c r="CH1056" s="273"/>
      <c r="CI1056" s="273"/>
      <c r="CJ1056" s="273"/>
      <c r="CK1056" s="273"/>
      <c r="CL1056" s="273"/>
      <c r="CM1056" s="273"/>
      <c r="CN1056" s="273"/>
      <c r="CO1056" s="273"/>
      <c r="CP1056" s="273"/>
      <c r="CQ1056" s="273"/>
      <c r="CR1056" s="273"/>
      <c r="CS1056" s="273"/>
      <c r="CT1056" s="273"/>
      <c r="CU1056" s="273"/>
      <c r="CV1056" s="273"/>
      <c r="CW1056" s="274"/>
      <c r="CX1056" s="274"/>
      <c r="CY1056" s="273"/>
      <c r="CZ1056" s="273"/>
      <c r="DA1056" s="273"/>
      <c r="DB1056" s="273"/>
      <c r="DC1056" s="273"/>
      <c r="DD1056" s="273"/>
      <c r="DE1056" s="273"/>
      <c r="DF1056" s="273"/>
      <c r="DM1056" s="16"/>
      <c r="DN1056" s="16"/>
      <c r="DO1056" s="17"/>
      <c r="DP1056" s="12"/>
      <c r="DQ1056" s="12"/>
      <c r="DR1056" s="18"/>
      <c r="DS1056" s="19"/>
      <c r="DT1056" s="19"/>
      <c r="DU1056" s="19"/>
      <c r="DV1056" s="19"/>
      <c r="DW1056" s="19"/>
      <c r="DX1056" s="20"/>
      <c r="DY1056" s="20"/>
      <c r="DZ1056" s="21"/>
      <c r="EA1056" s="21"/>
      <c r="EB1056" s="21"/>
      <c r="EC1056" s="18"/>
      <c r="ED1056" s="21"/>
      <c r="EE1056" s="21"/>
      <c r="EF1056" s="21"/>
      <c r="EG1056" s="21"/>
      <c r="EH1056" s="21"/>
      <c r="EI1056" s="20"/>
      <c r="EJ1056" s="16"/>
      <c r="EK1056" s="21"/>
      <c r="EL1056" s="21"/>
      <c r="EM1056" s="21"/>
      <c r="EN1056" s="18"/>
      <c r="EO1056" s="22"/>
      <c r="EP1056" s="22"/>
      <c r="EQ1056" s="22"/>
      <c r="ER1056" s="22"/>
      <c r="ES1056" s="22"/>
      <c r="ET1056" s="20"/>
      <c r="EU1056" s="23"/>
      <c r="EV1056" s="22"/>
      <c r="EW1056" s="22"/>
      <c r="EX1056" s="22"/>
      <c r="EY1056" s="24"/>
      <c r="EZ1056" s="25"/>
      <c r="FA1056" s="25"/>
      <c r="FB1056" s="25"/>
      <c r="FC1056" s="25"/>
      <c r="FD1056" s="25"/>
    </row>
    <row r="1057" spans="1:160" ht="12.4" customHeight="1" x14ac:dyDescent="0.25">
      <c r="A1057" s="290"/>
      <c r="B1057" s="205"/>
      <c r="H1057" s="292"/>
      <c r="M1057" s="205"/>
      <c r="N1057" s="205"/>
      <c r="O1057" s="205"/>
      <c r="P1057" s="205"/>
      <c r="Q1057" s="271"/>
      <c r="R1057" s="227"/>
      <c r="S1057" s="205"/>
      <c r="T1057" s="205"/>
      <c r="U1057" s="227"/>
      <c r="V1057" s="227"/>
      <c r="W1057" s="227"/>
      <c r="X1057" s="227"/>
      <c r="Y1057" s="272"/>
      <c r="Z1057" s="227"/>
      <c r="AA1057" s="273"/>
      <c r="AB1057" s="273"/>
      <c r="AC1057" s="273"/>
      <c r="AD1057" s="273"/>
      <c r="AE1057" s="273"/>
      <c r="AF1057" s="273"/>
      <c r="AG1057" s="273"/>
      <c r="AH1057" s="273"/>
      <c r="AI1057" s="274"/>
      <c r="AJ1057" s="274"/>
      <c r="AK1057" s="274"/>
      <c r="AL1057" s="274"/>
      <c r="AM1057" s="273"/>
      <c r="AN1057" s="273"/>
      <c r="AO1057" s="273"/>
      <c r="AP1057" s="273"/>
      <c r="AQ1057" s="273"/>
      <c r="AR1057" s="273"/>
      <c r="AS1057" s="273"/>
      <c r="AT1057" s="273"/>
      <c r="AU1057" s="273"/>
      <c r="AV1057" s="273"/>
      <c r="AW1057" s="273"/>
      <c r="AX1057" s="273"/>
      <c r="AY1057" s="273"/>
      <c r="AZ1057" s="273"/>
      <c r="BA1057" s="273"/>
      <c r="BB1057" s="273"/>
      <c r="BC1057" s="273"/>
      <c r="BD1057" s="273"/>
      <c r="BE1057" s="273"/>
      <c r="BF1057" s="273"/>
      <c r="BG1057" s="273"/>
      <c r="BH1057" s="273"/>
      <c r="BI1057" s="273"/>
      <c r="BJ1057" s="273"/>
      <c r="BK1057" s="273"/>
      <c r="BL1057" s="273"/>
      <c r="BM1057" s="273"/>
      <c r="BN1057" s="273"/>
      <c r="BO1057" s="273"/>
      <c r="BP1057" s="273"/>
      <c r="BQ1057" s="273"/>
      <c r="BR1057" s="273"/>
      <c r="BS1057" s="273"/>
      <c r="BT1057" s="273"/>
      <c r="BU1057" s="273"/>
      <c r="BV1057" s="273"/>
      <c r="BW1057" s="273"/>
      <c r="BX1057" s="273"/>
      <c r="BY1057" s="273"/>
      <c r="BZ1057" s="273"/>
      <c r="CA1057" s="273"/>
      <c r="CB1057" s="273"/>
      <c r="CC1057" s="273"/>
      <c r="CD1057" s="273"/>
      <c r="CE1057" s="273"/>
      <c r="CF1057" s="273"/>
      <c r="CG1057" s="273"/>
      <c r="CH1057" s="273"/>
      <c r="CI1057" s="273"/>
      <c r="CJ1057" s="273"/>
      <c r="CK1057" s="273"/>
      <c r="CL1057" s="273"/>
      <c r="CM1057" s="273"/>
      <c r="CN1057" s="273"/>
      <c r="CO1057" s="273"/>
      <c r="CP1057" s="273"/>
      <c r="CQ1057" s="273"/>
      <c r="CR1057" s="273"/>
      <c r="CS1057" s="273"/>
      <c r="CT1057" s="273"/>
      <c r="CU1057" s="274"/>
      <c r="CV1057" s="274"/>
      <c r="CW1057" s="274"/>
      <c r="CX1057" s="274"/>
      <c r="CY1057" s="273"/>
      <c r="CZ1057" s="273"/>
      <c r="DA1057" s="273"/>
      <c r="DB1057" s="273"/>
      <c r="DC1057" s="273"/>
      <c r="DD1057" s="273"/>
      <c r="DE1057" s="273"/>
      <c r="DF1057" s="273"/>
      <c r="DM1057" s="16"/>
      <c r="DN1057" s="16"/>
      <c r="DO1057" s="17"/>
      <c r="DP1057" s="12"/>
      <c r="DQ1057" s="12"/>
      <c r="DR1057" s="18"/>
      <c r="DS1057" s="19"/>
      <c r="DT1057" s="19"/>
      <c r="DU1057" s="19"/>
      <c r="DV1057" s="19"/>
      <c r="DW1057" s="19"/>
      <c r="DX1057" s="20"/>
      <c r="DY1057" s="20"/>
      <c r="DZ1057" s="21"/>
      <c r="EA1057" s="21"/>
      <c r="EB1057" s="21"/>
      <c r="EC1057" s="18"/>
      <c r="ED1057" s="21"/>
      <c r="EE1057" s="21"/>
      <c r="EF1057" s="21"/>
      <c r="EG1057" s="21"/>
      <c r="EH1057" s="21"/>
      <c r="EI1057" s="20"/>
      <c r="EJ1057" s="16"/>
      <c r="EK1057" s="21"/>
      <c r="EL1057" s="21"/>
      <c r="EM1057" s="21"/>
      <c r="EN1057" s="18"/>
      <c r="EO1057" s="22"/>
      <c r="EP1057" s="22"/>
      <c r="EQ1057" s="22"/>
      <c r="ER1057" s="22"/>
      <c r="ES1057" s="22"/>
      <c r="ET1057" s="20"/>
      <c r="EU1057" s="23"/>
      <c r="EV1057" s="22"/>
      <c r="EW1057" s="22"/>
      <c r="EX1057" s="22"/>
      <c r="EY1057" s="24"/>
      <c r="EZ1057" s="25"/>
      <c r="FA1057" s="25"/>
      <c r="FB1057" s="25"/>
      <c r="FC1057" s="25"/>
      <c r="FD1057" s="25"/>
    </row>
    <row r="1058" spans="1:160" ht="12.4" customHeight="1" x14ac:dyDescent="0.25">
      <c r="A1058" s="290"/>
      <c r="B1058" s="205"/>
      <c r="H1058" s="292"/>
      <c r="M1058" s="205"/>
      <c r="N1058" s="205"/>
      <c r="O1058" s="205"/>
      <c r="P1058" s="205"/>
      <c r="Q1058" s="271"/>
      <c r="R1058" s="227"/>
      <c r="S1058" s="205"/>
      <c r="T1058" s="205"/>
      <c r="U1058" s="227"/>
      <c r="V1058" s="227"/>
      <c r="W1058" s="227"/>
      <c r="X1058" s="272"/>
      <c r="Y1058" s="272"/>
      <c r="Z1058" s="227"/>
      <c r="AA1058" s="273"/>
      <c r="AB1058" s="273"/>
      <c r="AC1058" s="273"/>
      <c r="AD1058" s="273"/>
      <c r="AE1058" s="273"/>
      <c r="AF1058" s="273"/>
      <c r="AG1058" s="273"/>
      <c r="AH1058" s="273"/>
      <c r="AI1058" s="273"/>
      <c r="AJ1058" s="273"/>
      <c r="AK1058" s="273"/>
      <c r="AL1058" s="273"/>
      <c r="AM1058" s="273"/>
      <c r="AN1058" s="273"/>
      <c r="AO1058" s="273"/>
      <c r="AP1058" s="273"/>
      <c r="AQ1058" s="273"/>
      <c r="AR1058" s="273"/>
      <c r="AS1058" s="273"/>
      <c r="AT1058" s="273"/>
      <c r="AU1058" s="273"/>
      <c r="AV1058" s="273"/>
      <c r="AW1058" s="273"/>
      <c r="AX1058" s="273"/>
      <c r="AY1058" s="273"/>
      <c r="AZ1058" s="273"/>
      <c r="BA1058" s="273"/>
      <c r="BB1058" s="273"/>
      <c r="BC1058" s="273"/>
      <c r="BD1058" s="273"/>
      <c r="BE1058" s="273"/>
      <c r="BF1058" s="273"/>
      <c r="BG1058" s="273"/>
      <c r="BH1058" s="273"/>
      <c r="BI1058" s="273"/>
      <c r="BJ1058" s="273"/>
      <c r="BK1058" s="273"/>
      <c r="BL1058" s="273"/>
      <c r="BM1058" s="273"/>
      <c r="BN1058" s="273"/>
      <c r="BO1058" s="273"/>
      <c r="BP1058" s="273"/>
      <c r="BQ1058" s="273"/>
      <c r="BR1058" s="273"/>
      <c r="BS1058" s="273"/>
      <c r="BT1058" s="273"/>
      <c r="BU1058" s="273"/>
      <c r="BV1058" s="273"/>
      <c r="BW1058" s="273"/>
      <c r="BX1058" s="273"/>
      <c r="BY1058" s="273"/>
      <c r="BZ1058" s="273"/>
      <c r="CA1058" s="273"/>
      <c r="CB1058" s="273"/>
      <c r="CC1058" s="273"/>
      <c r="CD1058" s="273"/>
      <c r="CE1058" s="273"/>
      <c r="CF1058" s="273"/>
      <c r="CG1058" s="273"/>
      <c r="CH1058" s="273"/>
      <c r="CI1058" s="273"/>
      <c r="CJ1058" s="273"/>
      <c r="CK1058" s="273"/>
      <c r="CL1058" s="273"/>
      <c r="CM1058" s="273"/>
      <c r="CN1058" s="273"/>
      <c r="CO1058" s="273"/>
      <c r="CP1058" s="273"/>
      <c r="CQ1058" s="273"/>
      <c r="CR1058" s="273"/>
      <c r="CS1058" s="273"/>
      <c r="CT1058" s="273"/>
      <c r="CU1058" s="274"/>
      <c r="CV1058" s="274"/>
      <c r="CW1058" s="274"/>
      <c r="CX1058" s="274"/>
      <c r="CY1058" s="273"/>
      <c r="CZ1058" s="273"/>
      <c r="DA1058" s="273"/>
      <c r="DB1058" s="273"/>
      <c r="DC1058" s="273"/>
      <c r="DD1058" s="273"/>
      <c r="DE1058" s="273"/>
      <c r="DF1058" s="273"/>
      <c r="DM1058" s="16"/>
      <c r="DN1058" s="16"/>
      <c r="DO1058" s="17"/>
      <c r="DP1058" s="12"/>
      <c r="DQ1058" s="12"/>
      <c r="DR1058" s="18"/>
      <c r="DS1058" s="19"/>
      <c r="DT1058" s="19"/>
      <c r="DU1058" s="19"/>
      <c r="DV1058" s="19"/>
      <c r="DW1058" s="19"/>
      <c r="DX1058" s="20"/>
      <c r="DY1058" s="20"/>
      <c r="DZ1058" s="21"/>
      <c r="EA1058" s="21"/>
      <c r="EB1058" s="21"/>
      <c r="EC1058" s="18"/>
      <c r="ED1058" s="21"/>
      <c r="EE1058" s="21"/>
      <c r="EF1058" s="21"/>
      <c r="EG1058" s="21"/>
      <c r="EH1058" s="21"/>
      <c r="EI1058" s="20"/>
      <c r="EJ1058" s="16"/>
      <c r="EK1058" s="21"/>
      <c r="EL1058" s="21"/>
      <c r="EM1058" s="21"/>
      <c r="EN1058" s="18"/>
      <c r="EO1058" s="22"/>
      <c r="EP1058" s="22"/>
      <c r="EQ1058" s="22"/>
      <c r="ER1058" s="22"/>
      <c r="ES1058" s="22"/>
      <c r="ET1058" s="20"/>
      <c r="EU1058" s="23"/>
      <c r="EV1058" s="22"/>
      <c r="EW1058" s="22"/>
      <c r="EX1058" s="22"/>
      <c r="EY1058" s="24"/>
      <c r="EZ1058" s="25"/>
      <c r="FA1058" s="25"/>
      <c r="FB1058" s="25"/>
      <c r="FC1058" s="25"/>
      <c r="FD1058" s="25"/>
    </row>
    <row r="1059" spans="1:160" ht="12.4" customHeight="1" x14ac:dyDescent="0.25">
      <c r="A1059" s="290"/>
      <c r="B1059" s="205"/>
      <c r="H1059" s="292"/>
      <c r="M1059" s="205"/>
      <c r="N1059" s="205"/>
      <c r="O1059" s="205"/>
      <c r="P1059" s="205"/>
      <c r="Q1059" s="271"/>
      <c r="R1059" s="227"/>
      <c r="S1059" s="205"/>
      <c r="T1059" s="205"/>
      <c r="U1059" s="227"/>
      <c r="V1059" s="227"/>
      <c r="W1059" s="227"/>
      <c r="X1059" s="272"/>
      <c r="Y1059" s="272"/>
      <c r="Z1059" s="227"/>
      <c r="AA1059" s="273"/>
      <c r="AB1059" s="273"/>
      <c r="AC1059" s="273"/>
      <c r="AD1059" s="273"/>
      <c r="AE1059" s="273"/>
      <c r="AF1059" s="273"/>
      <c r="AG1059" s="273"/>
      <c r="AH1059" s="273"/>
      <c r="AI1059" s="274"/>
      <c r="AJ1059" s="274"/>
      <c r="AK1059" s="274"/>
      <c r="AL1059" s="274"/>
      <c r="AM1059" s="273"/>
      <c r="AN1059" s="273"/>
      <c r="AO1059" s="273"/>
      <c r="AP1059" s="273"/>
      <c r="AQ1059" s="273"/>
      <c r="AR1059" s="273"/>
      <c r="AS1059" s="273"/>
      <c r="AT1059" s="273"/>
      <c r="AU1059" s="273"/>
      <c r="AV1059" s="273"/>
      <c r="AW1059" s="273"/>
      <c r="AX1059" s="273"/>
      <c r="AY1059" s="273"/>
      <c r="AZ1059" s="273"/>
      <c r="BA1059" s="273"/>
      <c r="BB1059" s="273"/>
      <c r="BC1059" s="273"/>
      <c r="BD1059" s="273"/>
      <c r="BE1059" s="273"/>
      <c r="BF1059" s="273"/>
      <c r="BG1059" s="273"/>
      <c r="BH1059" s="273"/>
      <c r="BI1059" s="273"/>
      <c r="BJ1059" s="273"/>
      <c r="BK1059" s="273"/>
      <c r="BL1059" s="273"/>
      <c r="BM1059" s="273"/>
      <c r="BN1059" s="273"/>
      <c r="BO1059" s="273"/>
      <c r="BP1059" s="273"/>
      <c r="BQ1059" s="273"/>
      <c r="BR1059" s="273"/>
      <c r="BS1059" s="273"/>
      <c r="BT1059" s="273"/>
      <c r="BU1059" s="273"/>
      <c r="BV1059" s="273"/>
      <c r="BW1059" s="273"/>
      <c r="BX1059" s="273"/>
      <c r="BY1059" s="273"/>
      <c r="BZ1059" s="273"/>
      <c r="CA1059" s="273"/>
      <c r="CB1059" s="273"/>
      <c r="CC1059" s="273"/>
      <c r="CD1059" s="273"/>
      <c r="CE1059" s="273"/>
      <c r="CF1059" s="273"/>
      <c r="CG1059" s="273"/>
      <c r="CH1059" s="273"/>
      <c r="CI1059" s="273"/>
      <c r="CJ1059" s="273"/>
      <c r="CK1059" s="273"/>
      <c r="CL1059" s="273"/>
      <c r="CM1059" s="273"/>
      <c r="CN1059" s="273"/>
      <c r="CO1059" s="273"/>
      <c r="CP1059" s="273"/>
      <c r="CQ1059" s="273"/>
      <c r="CR1059" s="273"/>
      <c r="CS1059" s="273"/>
      <c r="CT1059" s="273"/>
      <c r="CU1059" s="273"/>
      <c r="CV1059" s="273"/>
      <c r="CW1059" s="273"/>
      <c r="CX1059" s="274"/>
      <c r="CY1059" s="273"/>
      <c r="CZ1059" s="273"/>
      <c r="DA1059" s="273"/>
      <c r="DB1059" s="273"/>
      <c r="DC1059" s="273"/>
      <c r="DD1059" s="273"/>
      <c r="DE1059" s="273"/>
      <c r="DF1059" s="273"/>
      <c r="DM1059" s="16"/>
      <c r="DN1059" s="16"/>
      <c r="DO1059" s="17"/>
      <c r="DP1059" s="12"/>
      <c r="DQ1059" s="12"/>
      <c r="DR1059" s="18"/>
      <c r="DS1059" s="19"/>
      <c r="DT1059" s="19"/>
      <c r="DU1059" s="19"/>
      <c r="DV1059" s="19"/>
      <c r="DW1059" s="19"/>
      <c r="DX1059" s="20"/>
      <c r="DY1059" s="20"/>
      <c r="DZ1059" s="21"/>
      <c r="EA1059" s="21"/>
      <c r="EB1059" s="21"/>
      <c r="EC1059" s="18"/>
      <c r="ED1059" s="21"/>
      <c r="EE1059" s="21"/>
      <c r="EF1059" s="21"/>
      <c r="EG1059" s="21"/>
      <c r="EH1059" s="21"/>
      <c r="EI1059" s="20"/>
      <c r="EJ1059" s="16"/>
      <c r="EK1059" s="21"/>
      <c r="EL1059" s="21"/>
      <c r="EM1059" s="21"/>
      <c r="EN1059" s="18"/>
      <c r="EO1059" s="22"/>
      <c r="EP1059" s="22"/>
      <c r="EQ1059" s="22"/>
      <c r="ER1059" s="22"/>
      <c r="ES1059" s="22"/>
      <c r="ET1059" s="20"/>
      <c r="EU1059" s="23"/>
      <c r="EV1059" s="22"/>
      <c r="EW1059" s="22"/>
      <c r="EX1059" s="22"/>
      <c r="EY1059" s="24"/>
      <c r="EZ1059" s="25"/>
      <c r="FA1059" s="25"/>
      <c r="FB1059" s="25"/>
      <c r="FC1059" s="25"/>
      <c r="FD1059" s="25"/>
    </row>
    <row r="1060" spans="1:160" ht="12.4" customHeight="1" x14ac:dyDescent="0.25">
      <c r="A1060" s="290"/>
      <c r="B1060" s="205"/>
      <c r="H1060" s="292"/>
      <c r="M1060" s="205"/>
      <c r="N1060" s="205"/>
      <c r="O1060" s="205"/>
      <c r="P1060" s="205"/>
      <c r="Q1060" s="271"/>
      <c r="R1060" s="227"/>
      <c r="S1060" s="205"/>
      <c r="T1060" s="205"/>
      <c r="U1060" s="227"/>
      <c r="V1060" s="227"/>
      <c r="W1060" s="227"/>
      <c r="X1060" s="272"/>
      <c r="Y1060" s="272"/>
      <c r="Z1060" s="227"/>
      <c r="AA1060" s="273"/>
      <c r="AB1060" s="273"/>
      <c r="AC1060" s="273"/>
      <c r="AD1060" s="273"/>
      <c r="AE1060" s="273"/>
      <c r="AF1060" s="273"/>
      <c r="AG1060" s="273"/>
      <c r="AH1060" s="273"/>
      <c r="AI1060" s="274"/>
      <c r="AJ1060" s="274"/>
      <c r="AK1060" s="273"/>
      <c r="AL1060" s="274"/>
      <c r="AM1060" s="273"/>
      <c r="AN1060" s="273"/>
      <c r="AO1060" s="273"/>
      <c r="AP1060" s="273"/>
      <c r="AQ1060" s="273"/>
      <c r="AR1060" s="273"/>
      <c r="AS1060" s="273"/>
      <c r="AT1060" s="274"/>
      <c r="AU1060" s="273"/>
      <c r="AV1060" s="273"/>
      <c r="AW1060" s="273"/>
      <c r="AX1060" s="273"/>
      <c r="AY1060" s="273"/>
      <c r="AZ1060" s="273"/>
      <c r="BA1060" s="273"/>
      <c r="BB1060" s="273"/>
      <c r="BC1060" s="273"/>
      <c r="BD1060" s="273"/>
      <c r="BE1060" s="273"/>
      <c r="BF1060" s="273"/>
      <c r="BG1060" s="273"/>
      <c r="BH1060" s="273"/>
      <c r="BI1060" s="273"/>
      <c r="BJ1060" s="273"/>
      <c r="BK1060" s="273"/>
      <c r="BL1060" s="273"/>
      <c r="BM1060" s="273"/>
      <c r="BN1060" s="273"/>
      <c r="BO1060" s="273"/>
      <c r="BP1060" s="273"/>
      <c r="BQ1060" s="273"/>
      <c r="BR1060" s="273"/>
      <c r="BS1060" s="273"/>
      <c r="BT1060" s="273"/>
      <c r="BU1060" s="273"/>
      <c r="BV1060" s="273"/>
      <c r="BW1060" s="273"/>
      <c r="BX1060" s="273"/>
      <c r="BY1060" s="273"/>
      <c r="BZ1060" s="273"/>
      <c r="CA1060" s="273"/>
      <c r="CB1060" s="273"/>
      <c r="CC1060" s="273"/>
      <c r="CD1060" s="273"/>
      <c r="CE1060" s="273"/>
      <c r="CF1060" s="273"/>
      <c r="CG1060" s="273"/>
      <c r="CH1060" s="273"/>
      <c r="CI1060" s="273"/>
      <c r="CJ1060" s="273"/>
      <c r="CK1060" s="273"/>
      <c r="CL1060" s="273"/>
      <c r="CM1060" s="273"/>
      <c r="CN1060" s="273"/>
      <c r="CO1060" s="273"/>
      <c r="CP1060" s="273"/>
      <c r="CQ1060" s="273"/>
      <c r="CR1060" s="273"/>
      <c r="CS1060" s="273"/>
      <c r="CT1060" s="273"/>
      <c r="CU1060" s="274"/>
      <c r="CV1060" s="274"/>
      <c r="CW1060" s="274"/>
      <c r="CX1060" s="274"/>
      <c r="CY1060" s="273"/>
      <c r="CZ1060" s="273"/>
      <c r="DA1060" s="273"/>
      <c r="DB1060" s="273"/>
      <c r="DC1060" s="273"/>
      <c r="DD1060" s="273"/>
      <c r="DE1060" s="273"/>
      <c r="DF1060" s="273"/>
      <c r="DM1060" s="16"/>
      <c r="DN1060" s="16"/>
      <c r="DO1060" s="17"/>
      <c r="DP1060" s="12"/>
      <c r="DQ1060" s="12"/>
      <c r="DR1060" s="18"/>
      <c r="DS1060" s="19"/>
      <c r="DT1060" s="19"/>
      <c r="DU1060" s="19"/>
      <c r="DV1060" s="19"/>
      <c r="DW1060" s="19"/>
      <c r="DX1060" s="20"/>
      <c r="DY1060" s="20"/>
      <c r="DZ1060" s="21"/>
      <c r="EA1060" s="21"/>
      <c r="EB1060" s="21"/>
      <c r="EC1060" s="18"/>
      <c r="ED1060" s="21"/>
      <c r="EE1060" s="21"/>
      <c r="EF1060" s="21"/>
      <c r="EG1060" s="21"/>
      <c r="EH1060" s="21"/>
      <c r="EI1060" s="20"/>
      <c r="EJ1060" s="16"/>
      <c r="EK1060" s="21"/>
      <c r="EL1060" s="21"/>
      <c r="EM1060" s="21"/>
      <c r="EN1060" s="18"/>
      <c r="EO1060" s="22"/>
      <c r="EP1060" s="22"/>
      <c r="EQ1060" s="22"/>
      <c r="ER1060" s="22"/>
      <c r="ES1060" s="22"/>
      <c r="ET1060" s="20"/>
      <c r="EU1060" s="23"/>
      <c r="EV1060" s="22"/>
      <c r="EW1060" s="22"/>
      <c r="EX1060" s="22"/>
      <c r="EY1060" s="24"/>
      <c r="EZ1060" s="25"/>
      <c r="FA1060" s="25"/>
      <c r="FB1060" s="25"/>
      <c r="FC1060" s="25"/>
      <c r="FD1060" s="25"/>
    </row>
    <row r="1061" spans="1:160" ht="12.4" customHeight="1" x14ac:dyDescent="0.25">
      <c r="A1061" s="290"/>
      <c r="B1061" s="205"/>
      <c r="H1061" s="292"/>
      <c r="M1061" s="205"/>
      <c r="N1061" s="271"/>
      <c r="O1061" s="271"/>
      <c r="P1061" s="271"/>
      <c r="Q1061" s="271"/>
      <c r="R1061" s="227"/>
      <c r="S1061" s="205"/>
      <c r="T1061" s="205"/>
      <c r="U1061" s="227"/>
      <c r="V1061" s="272"/>
      <c r="W1061" s="227"/>
      <c r="X1061" s="272"/>
      <c r="Y1061" s="272"/>
      <c r="Z1061" s="227"/>
      <c r="AA1061" s="273"/>
      <c r="AB1061" s="274"/>
      <c r="AC1061" s="274"/>
      <c r="AD1061" s="274"/>
      <c r="AE1061" s="273"/>
      <c r="AF1061" s="274"/>
      <c r="AG1061" s="274"/>
      <c r="AH1061" s="274"/>
      <c r="AI1061" s="274"/>
      <c r="AJ1061" s="274"/>
      <c r="AK1061" s="274"/>
      <c r="AL1061" s="274"/>
      <c r="AM1061" s="273"/>
      <c r="AN1061" s="274"/>
      <c r="AO1061" s="274"/>
      <c r="AP1061" s="274"/>
      <c r="AQ1061" s="273"/>
      <c r="AR1061" s="274"/>
      <c r="AS1061" s="274"/>
      <c r="AT1061" s="274"/>
      <c r="AU1061" s="273"/>
      <c r="AV1061" s="274"/>
      <c r="AW1061" s="274"/>
      <c r="AX1061" s="274"/>
      <c r="AY1061" s="273"/>
      <c r="AZ1061" s="274"/>
      <c r="BA1061" s="274"/>
      <c r="BB1061" s="274"/>
      <c r="BC1061" s="273"/>
      <c r="BD1061" s="274"/>
      <c r="BE1061" s="274"/>
      <c r="BF1061" s="274"/>
      <c r="BG1061" s="273"/>
      <c r="BH1061" s="274"/>
      <c r="BI1061" s="274"/>
      <c r="BJ1061" s="274"/>
      <c r="BK1061" s="273"/>
      <c r="BL1061" s="274"/>
      <c r="BM1061" s="274"/>
      <c r="BN1061" s="274"/>
      <c r="BO1061" s="273"/>
      <c r="BP1061" s="274"/>
      <c r="BQ1061" s="274"/>
      <c r="BR1061" s="274"/>
      <c r="BS1061" s="273"/>
      <c r="BT1061" s="274"/>
      <c r="BU1061" s="274"/>
      <c r="BV1061" s="274"/>
      <c r="BW1061" s="273"/>
      <c r="BX1061" s="274"/>
      <c r="BY1061" s="274"/>
      <c r="BZ1061" s="274"/>
      <c r="CA1061" s="273"/>
      <c r="CB1061" s="274"/>
      <c r="CC1061" s="274"/>
      <c r="CD1061" s="274"/>
      <c r="CE1061" s="273"/>
      <c r="CF1061" s="274"/>
      <c r="CG1061" s="274"/>
      <c r="CH1061" s="274"/>
      <c r="CI1061" s="273"/>
      <c r="CJ1061" s="274"/>
      <c r="CK1061" s="274"/>
      <c r="CL1061" s="274"/>
      <c r="CM1061" s="273"/>
      <c r="CN1061" s="274"/>
      <c r="CO1061" s="274"/>
      <c r="CP1061" s="274"/>
      <c r="CQ1061" s="273"/>
      <c r="CR1061" s="274"/>
      <c r="CS1061" s="274"/>
      <c r="CT1061" s="274"/>
      <c r="CU1061" s="274"/>
      <c r="CV1061" s="274"/>
      <c r="CW1061" s="274"/>
      <c r="CX1061" s="274"/>
      <c r="CY1061" s="273"/>
      <c r="CZ1061" s="274"/>
      <c r="DA1061" s="274"/>
      <c r="DB1061" s="274"/>
      <c r="DC1061" s="273"/>
      <c r="DD1061" s="274"/>
      <c r="DE1061" s="274"/>
      <c r="DF1061" s="274"/>
      <c r="DM1061" s="16"/>
      <c r="DN1061" s="16"/>
      <c r="DO1061" s="17"/>
      <c r="DP1061" s="12"/>
      <c r="DQ1061" s="12"/>
      <c r="DR1061" s="18"/>
      <c r="DS1061" s="19"/>
      <c r="DT1061" s="19"/>
      <c r="DU1061" s="19"/>
      <c r="DV1061" s="19"/>
      <c r="DW1061" s="19"/>
      <c r="DX1061" s="20"/>
      <c r="DY1061" s="20"/>
      <c r="DZ1061" s="21"/>
      <c r="EA1061" s="21"/>
      <c r="EB1061" s="21"/>
      <c r="EC1061" s="18"/>
      <c r="ED1061" s="21"/>
      <c r="EE1061" s="21"/>
      <c r="EF1061" s="21"/>
      <c r="EG1061" s="21"/>
      <c r="EH1061" s="21"/>
      <c r="EI1061" s="20"/>
      <c r="EJ1061" s="16"/>
      <c r="EK1061" s="21"/>
      <c r="EL1061" s="21"/>
      <c r="EM1061" s="21"/>
      <c r="EN1061" s="18"/>
      <c r="EO1061" s="22"/>
      <c r="EP1061" s="22"/>
      <c r="EQ1061" s="22"/>
      <c r="ER1061" s="22"/>
      <c r="ES1061" s="22"/>
      <c r="ET1061" s="20"/>
      <c r="EU1061" s="23"/>
      <c r="EV1061" s="22"/>
      <c r="EW1061" s="22"/>
      <c r="EX1061" s="22"/>
      <c r="EY1061" s="24"/>
      <c r="EZ1061" s="25"/>
      <c r="FA1061" s="25"/>
      <c r="FB1061" s="25"/>
      <c r="FC1061" s="25"/>
      <c r="FD1061" s="25"/>
    </row>
    <row r="1062" spans="1:160" ht="12.4" customHeight="1" x14ac:dyDescent="0.25">
      <c r="A1062" s="290"/>
      <c r="B1062" s="205"/>
      <c r="H1062" s="292"/>
      <c r="M1062" s="205"/>
      <c r="N1062" s="205"/>
      <c r="O1062" s="205"/>
      <c r="P1062" s="205"/>
      <c r="Q1062" s="271"/>
      <c r="R1062" s="227"/>
      <c r="S1062" s="205"/>
      <c r="T1062" s="205"/>
      <c r="U1062" s="227"/>
      <c r="V1062" s="227"/>
      <c r="W1062" s="227"/>
      <c r="X1062" s="227"/>
      <c r="Y1062" s="272"/>
      <c r="Z1062" s="227"/>
      <c r="AA1062" s="273"/>
      <c r="AB1062" s="273"/>
      <c r="AC1062" s="273"/>
      <c r="AD1062" s="273"/>
      <c r="AE1062" s="273"/>
      <c r="AF1062" s="273"/>
      <c r="AG1062" s="273"/>
      <c r="AH1062" s="273"/>
      <c r="AI1062" s="274"/>
      <c r="AJ1062" s="274"/>
      <c r="AK1062" s="274"/>
      <c r="AL1062" s="274"/>
      <c r="AM1062" s="273"/>
      <c r="AN1062" s="273"/>
      <c r="AO1062" s="273"/>
      <c r="AP1062" s="273"/>
      <c r="AQ1062" s="273"/>
      <c r="AR1062" s="273"/>
      <c r="AS1062" s="274"/>
      <c r="AT1062" s="274"/>
      <c r="AU1062" s="273"/>
      <c r="AV1062" s="273"/>
      <c r="AW1062" s="273"/>
      <c r="AX1062" s="273"/>
      <c r="AY1062" s="273"/>
      <c r="AZ1062" s="273"/>
      <c r="BA1062" s="273"/>
      <c r="BB1062" s="273"/>
      <c r="BC1062" s="273"/>
      <c r="BD1062" s="273"/>
      <c r="BE1062" s="273"/>
      <c r="BF1062" s="273"/>
      <c r="BG1062" s="273"/>
      <c r="BH1062" s="273"/>
      <c r="BI1062" s="273"/>
      <c r="BJ1062" s="273"/>
      <c r="BK1062" s="273"/>
      <c r="BL1062" s="273"/>
      <c r="BM1062" s="273"/>
      <c r="BN1062" s="273"/>
      <c r="BO1062" s="273"/>
      <c r="BP1062" s="273"/>
      <c r="BQ1062" s="273"/>
      <c r="BR1062" s="273"/>
      <c r="BS1062" s="273"/>
      <c r="BT1062" s="273"/>
      <c r="BU1062" s="273"/>
      <c r="BV1062" s="273"/>
      <c r="BW1062" s="273"/>
      <c r="BX1062" s="273"/>
      <c r="BY1062" s="273"/>
      <c r="BZ1062" s="273"/>
      <c r="CA1062" s="273"/>
      <c r="CB1062" s="273"/>
      <c r="CC1062" s="273"/>
      <c r="CD1062" s="273"/>
      <c r="CE1062" s="273"/>
      <c r="CF1062" s="273"/>
      <c r="CG1062" s="273"/>
      <c r="CH1062" s="273"/>
      <c r="CI1062" s="273"/>
      <c r="CJ1062" s="273"/>
      <c r="CK1062" s="273"/>
      <c r="CL1062" s="273"/>
      <c r="CM1062" s="273"/>
      <c r="CN1062" s="273"/>
      <c r="CO1062" s="273"/>
      <c r="CP1062" s="273"/>
      <c r="CQ1062" s="273"/>
      <c r="CR1062" s="273"/>
      <c r="CS1062" s="273"/>
      <c r="CT1062" s="273"/>
      <c r="CU1062" s="274"/>
      <c r="CV1062" s="274"/>
      <c r="CW1062" s="274"/>
      <c r="CX1062" s="274"/>
      <c r="CY1062" s="273"/>
      <c r="CZ1062" s="273"/>
      <c r="DA1062" s="273"/>
      <c r="DB1062" s="273"/>
      <c r="DC1062" s="273"/>
      <c r="DD1062" s="273"/>
      <c r="DE1062" s="273"/>
      <c r="DF1062" s="273"/>
      <c r="DM1062" s="16"/>
      <c r="DN1062" s="16"/>
      <c r="DO1062" s="17"/>
      <c r="DP1062" s="12"/>
      <c r="DQ1062" s="12"/>
      <c r="DR1062" s="18"/>
      <c r="DS1062" s="19"/>
      <c r="DT1062" s="19"/>
      <c r="DU1062" s="19"/>
      <c r="DV1062" s="19"/>
      <c r="DW1062" s="19"/>
      <c r="DX1062" s="20"/>
      <c r="DY1062" s="20"/>
      <c r="DZ1062" s="21"/>
      <c r="EA1062" s="21"/>
      <c r="EB1062" s="21"/>
      <c r="EC1062" s="18"/>
      <c r="ED1062" s="21"/>
      <c r="EE1062" s="21"/>
      <c r="EF1062" s="21"/>
      <c r="EG1062" s="21"/>
      <c r="EH1062" s="21"/>
      <c r="EI1062" s="20"/>
      <c r="EJ1062" s="16"/>
      <c r="EK1062" s="21"/>
      <c r="EL1062" s="21"/>
      <c r="EM1062" s="21"/>
      <c r="EN1062" s="18"/>
      <c r="EO1062" s="22"/>
      <c r="EP1062" s="22"/>
      <c r="EQ1062" s="22"/>
      <c r="ER1062" s="22"/>
      <c r="ES1062" s="22"/>
      <c r="ET1062" s="20"/>
      <c r="EU1062" s="23"/>
      <c r="EV1062" s="22"/>
      <c r="EW1062" s="22"/>
      <c r="EX1062" s="22"/>
      <c r="EY1062" s="24"/>
      <c r="EZ1062" s="25"/>
      <c r="FA1062" s="25"/>
      <c r="FB1062" s="25"/>
      <c r="FC1062" s="25"/>
      <c r="FD1062" s="25"/>
    </row>
    <row r="1063" spans="1:160" ht="12.4" customHeight="1" x14ac:dyDescent="0.25">
      <c r="A1063" s="290"/>
      <c r="B1063" s="205"/>
      <c r="H1063" s="292"/>
      <c r="M1063" s="205"/>
      <c r="N1063" s="205"/>
      <c r="O1063" s="205"/>
      <c r="P1063" s="205"/>
      <c r="Q1063" s="271"/>
      <c r="R1063" s="227"/>
      <c r="S1063" s="205"/>
      <c r="T1063" s="205"/>
      <c r="U1063" s="227"/>
      <c r="V1063" s="227"/>
      <c r="W1063" s="227"/>
      <c r="X1063" s="272"/>
      <c r="Y1063" s="272"/>
      <c r="Z1063" s="227"/>
      <c r="AA1063" s="273"/>
      <c r="AB1063" s="273"/>
      <c r="AC1063" s="273"/>
      <c r="AD1063" s="273"/>
      <c r="AE1063" s="273"/>
      <c r="AF1063" s="273"/>
      <c r="AG1063" s="273"/>
      <c r="AH1063" s="273"/>
      <c r="AI1063" s="273"/>
      <c r="AJ1063" s="273"/>
      <c r="AK1063" s="273"/>
      <c r="AL1063" s="274"/>
      <c r="AM1063" s="273"/>
      <c r="AN1063" s="273"/>
      <c r="AO1063" s="273"/>
      <c r="AP1063" s="273"/>
      <c r="AQ1063" s="274"/>
      <c r="AR1063" s="273"/>
      <c r="AS1063" s="274"/>
      <c r="AT1063" s="274"/>
      <c r="AU1063" s="273"/>
      <c r="AV1063" s="273"/>
      <c r="AW1063" s="273"/>
      <c r="AX1063" s="273"/>
      <c r="AY1063" s="273"/>
      <c r="AZ1063" s="273"/>
      <c r="BA1063" s="273"/>
      <c r="BB1063" s="273"/>
      <c r="BC1063" s="273"/>
      <c r="BD1063" s="273"/>
      <c r="BE1063" s="273"/>
      <c r="BF1063" s="273"/>
      <c r="BG1063" s="273"/>
      <c r="BH1063" s="273"/>
      <c r="BI1063" s="273"/>
      <c r="BJ1063" s="273"/>
      <c r="BK1063" s="273"/>
      <c r="BL1063" s="273"/>
      <c r="BM1063" s="273"/>
      <c r="BN1063" s="273"/>
      <c r="BO1063" s="273"/>
      <c r="BP1063" s="273"/>
      <c r="BQ1063" s="273"/>
      <c r="BR1063" s="273"/>
      <c r="BS1063" s="273"/>
      <c r="BT1063" s="273"/>
      <c r="BU1063" s="273"/>
      <c r="BV1063" s="273"/>
      <c r="BW1063" s="273"/>
      <c r="BX1063" s="273"/>
      <c r="BY1063" s="273"/>
      <c r="BZ1063" s="273"/>
      <c r="CA1063" s="273"/>
      <c r="CB1063" s="273"/>
      <c r="CC1063" s="273"/>
      <c r="CD1063" s="273"/>
      <c r="CE1063" s="273"/>
      <c r="CF1063" s="273"/>
      <c r="CG1063" s="273"/>
      <c r="CH1063" s="273"/>
      <c r="CI1063" s="273"/>
      <c r="CJ1063" s="273"/>
      <c r="CK1063" s="273"/>
      <c r="CL1063" s="273"/>
      <c r="CM1063" s="273"/>
      <c r="CN1063" s="273"/>
      <c r="CO1063" s="273"/>
      <c r="CP1063" s="273"/>
      <c r="CQ1063" s="273"/>
      <c r="CR1063" s="273"/>
      <c r="CS1063" s="273"/>
      <c r="CT1063" s="273"/>
      <c r="CU1063" s="274"/>
      <c r="CV1063" s="274"/>
      <c r="CW1063" s="274"/>
      <c r="CX1063" s="274"/>
      <c r="CY1063" s="273"/>
      <c r="CZ1063" s="273"/>
      <c r="DA1063" s="273"/>
      <c r="DB1063" s="273"/>
      <c r="DC1063" s="273"/>
      <c r="DD1063" s="273"/>
      <c r="DE1063" s="273"/>
      <c r="DF1063" s="273"/>
      <c r="DM1063" s="16"/>
      <c r="DN1063" s="16"/>
      <c r="DO1063" s="17"/>
      <c r="DP1063" s="12"/>
      <c r="DQ1063" s="12"/>
      <c r="DR1063" s="18"/>
      <c r="DS1063" s="19"/>
      <c r="DT1063" s="19"/>
      <c r="DU1063" s="19"/>
      <c r="DV1063" s="19"/>
      <c r="DW1063" s="19"/>
      <c r="DX1063" s="20"/>
      <c r="DY1063" s="20"/>
      <c r="DZ1063" s="21"/>
      <c r="EA1063" s="21"/>
      <c r="EB1063" s="21"/>
      <c r="EC1063" s="18"/>
      <c r="ED1063" s="21"/>
      <c r="EE1063" s="21"/>
      <c r="EF1063" s="21"/>
      <c r="EG1063" s="21"/>
      <c r="EH1063" s="21"/>
      <c r="EI1063" s="20"/>
      <c r="EJ1063" s="16"/>
      <c r="EK1063" s="21"/>
      <c r="EL1063" s="21"/>
      <c r="EM1063" s="21"/>
      <c r="EN1063" s="18"/>
      <c r="EO1063" s="22"/>
      <c r="EP1063" s="22"/>
      <c r="EQ1063" s="22"/>
      <c r="ER1063" s="22"/>
      <c r="ES1063" s="22"/>
      <c r="ET1063" s="20"/>
      <c r="EU1063" s="23"/>
      <c r="EV1063" s="22"/>
      <c r="EW1063" s="22"/>
      <c r="EX1063" s="22"/>
      <c r="EY1063" s="24"/>
      <c r="EZ1063" s="25"/>
      <c r="FA1063" s="25"/>
      <c r="FB1063" s="25"/>
      <c r="FC1063" s="25"/>
      <c r="FD1063" s="25"/>
    </row>
    <row r="1064" spans="1:160" ht="12.4" customHeight="1" x14ac:dyDescent="0.25">
      <c r="A1064" s="290"/>
      <c r="B1064" s="205"/>
      <c r="H1064" s="292"/>
      <c r="M1064" s="205"/>
      <c r="N1064" s="205"/>
      <c r="O1064" s="205"/>
      <c r="P1064" s="205"/>
      <c r="Q1064" s="271"/>
      <c r="R1064" s="227"/>
      <c r="S1064" s="205"/>
      <c r="T1064" s="205"/>
      <c r="U1064" s="227"/>
      <c r="V1064" s="227"/>
      <c r="W1064" s="227"/>
      <c r="X1064" s="227"/>
      <c r="Y1064" s="272"/>
      <c r="Z1064" s="227"/>
      <c r="AA1064" s="273"/>
      <c r="AB1064" s="274"/>
      <c r="AC1064" s="273"/>
      <c r="AD1064" s="273"/>
      <c r="AE1064" s="273"/>
      <c r="AF1064" s="274"/>
      <c r="AG1064" s="274"/>
      <c r="AH1064" s="273"/>
      <c r="AI1064" s="273"/>
      <c r="AJ1064" s="274"/>
      <c r="AK1064" s="274"/>
      <c r="AL1064" s="274"/>
      <c r="AM1064" s="273"/>
      <c r="AN1064" s="274"/>
      <c r="AO1064" s="274"/>
      <c r="AP1064" s="273"/>
      <c r="AQ1064" s="273"/>
      <c r="AR1064" s="274"/>
      <c r="AS1064" s="273"/>
      <c r="AT1064" s="274"/>
      <c r="AU1064" s="274"/>
      <c r="AV1064" s="274"/>
      <c r="AW1064" s="273"/>
      <c r="AX1064" s="273"/>
      <c r="AY1064" s="273"/>
      <c r="AZ1064" s="273"/>
      <c r="BA1064" s="273"/>
      <c r="BB1064" s="273"/>
      <c r="BC1064" s="273"/>
      <c r="BD1064" s="273"/>
      <c r="BE1064" s="273"/>
      <c r="BF1064" s="273"/>
      <c r="BG1064" s="273"/>
      <c r="BH1064" s="273"/>
      <c r="BI1064" s="273"/>
      <c r="BJ1064" s="273"/>
      <c r="BK1064" s="273"/>
      <c r="BL1064" s="273"/>
      <c r="BM1064" s="273"/>
      <c r="BN1064" s="273"/>
      <c r="BO1064" s="273"/>
      <c r="BP1064" s="273"/>
      <c r="BQ1064" s="273"/>
      <c r="BR1064" s="273"/>
      <c r="BS1064" s="273"/>
      <c r="BT1064" s="273"/>
      <c r="BU1064" s="273"/>
      <c r="BV1064" s="273"/>
      <c r="BW1064" s="273"/>
      <c r="BX1064" s="273"/>
      <c r="BY1064" s="273"/>
      <c r="BZ1064" s="273"/>
      <c r="CA1064" s="273"/>
      <c r="CB1064" s="273"/>
      <c r="CC1064" s="273"/>
      <c r="CD1064" s="273"/>
      <c r="CE1064" s="274"/>
      <c r="CF1064" s="274"/>
      <c r="CG1064" s="274"/>
      <c r="CH1064" s="274"/>
      <c r="CI1064" s="273"/>
      <c r="CJ1064" s="274"/>
      <c r="CK1064" s="273"/>
      <c r="CL1064" s="273"/>
      <c r="CM1064" s="273"/>
      <c r="CN1064" s="273"/>
      <c r="CO1064" s="273"/>
      <c r="CP1064" s="273"/>
      <c r="CQ1064" s="273"/>
      <c r="CR1064" s="273"/>
      <c r="CS1064" s="273"/>
      <c r="CT1064" s="273"/>
      <c r="CU1064" s="274"/>
      <c r="CV1064" s="274"/>
      <c r="CW1064" s="274"/>
      <c r="CX1064" s="274"/>
      <c r="CY1064" s="273"/>
      <c r="CZ1064" s="274"/>
      <c r="DA1064" s="273"/>
      <c r="DB1064" s="273"/>
      <c r="DC1064" s="273"/>
      <c r="DD1064" s="273"/>
      <c r="DE1064" s="273"/>
      <c r="DF1064" s="273"/>
      <c r="DM1064" s="16"/>
      <c r="DN1064" s="16"/>
      <c r="DO1064" s="17"/>
      <c r="DP1064" s="12"/>
      <c r="DQ1064" s="12"/>
      <c r="DR1064" s="18"/>
      <c r="DS1064" s="19"/>
      <c r="DT1064" s="19"/>
      <c r="DU1064" s="19"/>
      <c r="DV1064" s="19"/>
      <c r="DW1064" s="19"/>
      <c r="DX1064" s="20"/>
      <c r="DY1064" s="20"/>
      <c r="DZ1064" s="21"/>
      <c r="EA1064" s="21"/>
      <c r="EB1064" s="21"/>
      <c r="EC1064" s="18"/>
      <c r="ED1064" s="21"/>
      <c r="EE1064" s="21"/>
      <c r="EF1064" s="21"/>
      <c r="EG1064" s="21"/>
      <c r="EH1064" s="21"/>
      <c r="EI1064" s="20"/>
      <c r="EJ1064" s="16"/>
      <c r="EK1064" s="21"/>
      <c r="EL1064" s="21"/>
      <c r="EM1064" s="21"/>
      <c r="EN1064" s="18"/>
      <c r="EO1064" s="22"/>
      <c r="EP1064" s="22"/>
      <c r="EQ1064" s="22"/>
      <c r="ER1064" s="22"/>
      <c r="ES1064" s="22"/>
      <c r="ET1064" s="20"/>
      <c r="EU1064" s="23"/>
      <c r="EV1064" s="22"/>
      <c r="EW1064" s="22"/>
      <c r="EX1064" s="22"/>
      <c r="EY1064" s="24"/>
      <c r="EZ1064" s="25"/>
      <c r="FA1064" s="25"/>
      <c r="FB1064" s="25"/>
      <c r="FC1064" s="25"/>
      <c r="FD1064" s="25"/>
    </row>
    <row r="1065" spans="1:160" ht="12.4" customHeight="1" x14ac:dyDescent="0.25">
      <c r="A1065" s="290"/>
      <c r="B1065" s="205"/>
      <c r="H1065" s="292"/>
      <c r="M1065" s="205"/>
      <c r="N1065" s="205"/>
      <c r="O1065" s="205"/>
      <c r="P1065" s="205"/>
      <c r="Q1065" s="271"/>
      <c r="R1065" s="227"/>
      <c r="S1065" s="205"/>
      <c r="T1065" s="205"/>
      <c r="U1065" s="227"/>
      <c r="V1065" s="227"/>
      <c r="W1065" s="227"/>
      <c r="X1065" s="272"/>
      <c r="Y1065" s="272"/>
      <c r="Z1065" s="227"/>
      <c r="AA1065" s="273"/>
      <c r="AB1065" s="273"/>
      <c r="AC1065" s="273"/>
      <c r="AD1065" s="273"/>
      <c r="AE1065" s="273"/>
      <c r="AF1065" s="273"/>
      <c r="AG1065" s="273"/>
      <c r="AH1065" s="273"/>
      <c r="AI1065" s="273"/>
      <c r="AJ1065" s="273"/>
      <c r="AK1065" s="273"/>
      <c r="AL1065" s="273"/>
      <c r="AM1065" s="273"/>
      <c r="AN1065" s="273"/>
      <c r="AO1065" s="273"/>
      <c r="AP1065" s="273"/>
      <c r="AQ1065" s="273"/>
      <c r="AR1065" s="273"/>
      <c r="AS1065" s="273"/>
      <c r="AT1065" s="273"/>
      <c r="AU1065" s="273"/>
      <c r="AV1065" s="273"/>
      <c r="AW1065" s="273"/>
      <c r="AX1065" s="273"/>
      <c r="AY1065" s="274"/>
      <c r="AZ1065" s="274"/>
      <c r="BA1065" s="274"/>
      <c r="BB1065" s="274"/>
      <c r="BC1065" s="273"/>
      <c r="BD1065" s="273"/>
      <c r="BE1065" s="273"/>
      <c r="BF1065" s="273"/>
      <c r="BG1065" s="273"/>
      <c r="BH1065" s="273"/>
      <c r="BI1065" s="273"/>
      <c r="BJ1065" s="273"/>
      <c r="BK1065" s="273"/>
      <c r="BL1065" s="273"/>
      <c r="BM1065" s="273"/>
      <c r="BN1065" s="273"/>
      <c r="BO1065" s="273"/>
      <c r="BP1065" s="273"/>
      <c r="BQ1065" s="273"/>
      <c r="BR1065" s="273"/>
      <c r="BS1065" s="273"/>
      <c r="BT1065" s="273"/>
      <c r="BU1065" s="273"/>
      <c r="BV1065" s="273"/>
      <c r="BW1065" s="273"/>
      <c r="BX1065" s="273"/>
      <c r="BY1065" s="273"/>
      <c r="BZ1065" s="273"/>
      <c r="CA1065" s="273"/>
      <c r="CB1065" s="273"/>
      <c r="CC1065" s="273"/>
      <c r="CD1065" s="273"/>
      <c r="CE1065" s="273"/>
      <c r="CF1065" s="273"/>
      <c r="CG1065" s="273"/>
      <c r="CH1065" s="273"/>
      <c r="CI1065" s="273"/>
      <c r="CJ1065" s="273"/>
      <c r="CK1065" s="273"/>
      <c r="CL1065" s="273"/>
      <c r="CM1065" s="273"/>
      <c r="CN1065" s="273"/>
      <c r="CO1065" s="273"/>
      <c r="CP1065" s="273"/>
      <c r="CQ1065" s="273"/>
      <c r="CR1065" s="273"/>
      <c r="CS1065" s="273"/>
      <c r="CT1065" s="273"/>
      <c r="CU1065" s="274"/>
      <c r="CV1065" s="274"/>
      <c r="CW1065" s="274"/>
      <c r="CX1065" s="274"/>
      <c r="CY1065" s="273"/>
      <c r="CZ1065" s="273"/>
      <c r="DA1065" s="273"/>
      <c r="DB1065" s="273"/>
      <c r="DC1065" s="273"/>
      <c r="DD1065" s="273"/>
      <c r="DE1065" s="273"/>
      <c r="DF1065" s="273"/>
      <c r="DM1065" s="16"/>
      <c r="DN1065" s="16"/>
      <c r="DO1065" s="17"/>
      <c r="DP1065" s="12"/>
      <c r="DQ1065" s="12"/>
      <c r="DR1065" s="18"/>
      <c r="DS1065" s="19"/>
      <c r="DT1065" s="19"/>
      <c r="DU1065" s="19"/>
      <c r="DV1065" s="19"/>
      <c r="DW1065" s="19"/>
      <c r="DX1065" s="20"/>
      <c r="DY1065" s="20"/>
      <c r="DZ1065" s="21"/>
      <c r="EA1065" s="21"/>
      <c r="EB1065" s="21"/>
      <c r="EC1065" s="18"/>
      <c r="ED1065" s="21"/>
      <c r="EE1065" s="21"/>
      <c r="EF1065" s="21"/>
      <c r="EG1065" s="21"/>
      <c r="EH1065" s="21"/>
      <c r="EI1065" s="20"/>
      <c r="EJ1065" s="16"/>
      <c r="EK1065" s="21"/>
      <c r="EL1065" s="21"/>
      <c r="EM1065" s="21"/>
      <c r="EN1065" s="18"/>
      <c r="EO1065" s="22"/>
      <c r="EP1065" s="22"/>
      <c r="EQ1065" s="22"/>
      <c r="ER1065" s="22"/>
      <c r="ES1065" s="22"/>
      <c r="ET1065" s="20"/>
      <c r="EU1065" s="23"/>
      <c r="EV1065" s="22"/>
      <c r="EW1065" s="22"/>
      <c r="EX1065" s="22"/>
      <c r="EY1065" s="24"/>
      <c r="EZ1065" s="25"/>
      <c r="FA1065" s="25"/>
      <c r="FB1065" s="25"/>
      <c r="FC1065" s="25"/>
      <c r="FD1065" s="25"/>
    </row>
    <row r="1066" spans="1:160" ht="12.4" customHeight="1" x14ac:dyDescent="0.25">
      <c r="A1066" s="290"/>
      <c r="B1066" s="205"/>
      <c r="H1066" s="292"/>
      <c r="M1066" s="205"/>
      <c r="N1066" s="205"/>
      <c r="O1066" s="205"/>
      <c r="P1066" s="205"/>
      <c r="Q1066" s="271"/>
      <c r="R1066" s="227"/>
      <c r="S1066" s="205"/>
      <c r="T1066" s="205"/>
      <c r="U1066" s="227"/>
      <c r="V1066" s="227"/>
      <c r="W1066" s="227"/>
      <c r="X1066" s="272"/>
      <c r="Y1066" s="272"/>
      <c r="Z1066" s="227"/>
      <c r="AA1066" s="273"/>
      <c r="AB1066" s="273"/>
      <c r="AC1066" s="273"/>
      <c r="AD1066" s="273"/>
      <c r="AE1066" s="273"/>
      <c r="AF1066" s="273"/>
      <c r="AG1066" s="273"/>
      <c r="AH1066" s="273"/>
      <c r="AI1066" s="274"/>
      <c r="AJ1066" s="274"/>
      <c r="AK1066" s="274"/>
      <c r="AL1066" s="274"/>
      <c r="AM1066" s="273"/>
      <c r="AN1066" s="273"/>
      <c r="AO1066" s="273"/>
      <c r="AP1066" s="273"/>
      <c r="AQ1066" s="273"/>
      <c r="AR1066" s="273"/>
      <c r="AS1066" s="273"/>
      <c r="AT1066" s="273"/>
      <c r="AU1066" s="273"/>
      <c r="AV1066" s="273"/>
      <c r="AW1066" s="273"/>
      <c r="AX1066" s="273"/>
      <c r="AY1066" s="273"/>
      <c r="AZ1066" s="273"/>
      <c r="BA1066" s="273"/>
      <c r="BB1066" s="274"/>
      <c r="BC1066" s="273"/>
      <c r="BD1066" s="273"/>
      <c r="BE1066" s="273"/>
      <c r="BF1066" s="273"/>
      <c r="BG1066" s="273"/>
      <c r="BH1066" s="273"/>
      <c r="BI1066" s="273"/>
      <c r="BJ1066" s="273"/>
      <c r="BK1066" s="273"/>
      <c r="BL1066" s="273"/>
      <c r="BM1066" s="273"/>
      <c r="BN1066" s="273"/>
      <c r="BO1066" s="273"/>
      <c r="BP1066" s="273"/>
      <c r="BQ1066" s="273"/>
      <c r="BR1066" s="273"/>
      <c r="BS1066" s="273"/>
      <c r="BT1066" s="273"/>
      <c r="BU1066" s="273"/>
      <c r="BV1066" s="273"/>
      <c r="BW1066" s="273"/>
      <c r="BX1066" s="273"/>
      <c r="BY1066" s="273"/>
      <c r="BZ1066" s="273"/>
      <c r="CA1066" s="273"/>
      <c r="CB1066" s="273"/>
      <c r="CC1066" s="273"/>
      <c r="CD1066" s="273"/>
      <c r="CE1066" s="273"/>
      <c r="CF1066" s="273"/>
      <c r="CG1066" s="273"/>
      <c r="CH1066" s="273"/>
      <c r="CI1066" s="273"/>
      <c r="CJ1066" s="273"/>
      <c r="CK1066" s="273"/>
      <c r="CL1066" s="273"/>
      <c r="CM1066" s="273"/>
      <c r="CN1066" s="273"/>
      <c r="CO1066" s="273"/>
      <c r="CP1066" s="273"/>
      <c r="CQ1066" s="273"/>
      <c r="CR1066" s="273"/>
      <c r="CS1066" s="273"/>
      <c r="CT1066" s="273"/>
      <c r="CU1066" s="274"/>
      <c r="CV1066" s="274"/>
      <c r="CW1066" s="273"/>
      <c r="CX1066" s="274"/>
      <c r="CY1066" s="273"/>
      <c r="CZ1066" s="273"/>
      <c r="DA1066" s="273"/>
      <c r="DB1066" s="273"/>
      <c r="DC1066" s="273"/>
      <c r="DD1066" s="273"/>
      <c r="DE1066" s="273"/>
      <c r="DF1066" s="273"/>
      <c r="DM1066" s="16"/>
      <c r="DN1066" s="16"/>
      <c r="DO1066" s="17"/>
      <c r="DP1066" s="12"/>
      <c r="DQ1066" s="12"/>
      <c r="DR1066" s="18"/>
      <c r="DS1066" s="19"/>
      <c r="DT1066" s="19"/>
      <c r="DU1066" s="19"/>
      <c r="DV1066" s="19"/>
      <c r="DW1066" s="19"/>
      <c r="DX1066" s="20"/>
      <c r="DY1066" s="20"/>
      <c r="DZ1066" s="21"/>
      <c r="EA1066" s="21"/>
      <c r="EB1066" s="21"/>
      <c r="EC1066" s="18"/>
      <c r="ED1066" s="21"/>
      <c r="EE1066" s="21"/>
      <c r="EF1066" s="21"/>
      <c r="EG1066" s="21"/>
      <c r="EH1066" s="21"/>
      <c r="EI1066" s="20"/>
      <c r="EJ1066" s="16"/>
      <c r="EK1066" s="21"/>
      <c r="EL1066" s="21"/>
      <c r="EM1066" s="21"/>
      <c r="EN1066" s="18"/>
      <c r="EO1066" s="22"/>
      <c r="EP1066" s="22"/>
      <c r="EQ1066" s="22"/>
      <c r="ER1066" s="22"/>
      <c r="ES1066" s="22"/>
      <c r="ET1066" s="20"/>
      <c r="EU1066" s="23"/>
      <c r="EV1066" s="22"/>
      <c r="EW1066" s="22"/>
      <c r="EX1066" s="22"/>
      <c r="EY1066" s="24"/>
      <c r="EZ1066" s="25"/>
      <c r="FA1066" s="25"/>
      <c r="FB1066" s="25"/>
      <c r="FC1066" s="25"/>
      <c r="FD1066" s="25"/>
    </row>
    <row r="1067" spans="1:160" ht="12.4" customHeight="1" x14ac:dyDescent="0.25">
      <c r="A1067" s="290"/>
      <c r="B1067" s="205"/>
      <c r="H1067" s="292"/>
      <c r="M1067" s="205"/>
      <c r="N1067" s="205"/>
      <c r="O1067" s="205"/>
      <c r="P1067" s="205"/>
      <c r="Q1067" s="271"/>
      <c r="R1067" s="227"/>
      <c r="S1067" s="205"/>
      <c r="T1067" s="205"/>
      <c r="U1067" s="227"/>
      <c r="V1067" s="227"/>
      <c r="W1067" s="227"/>
      <c r="X1067" s="227"/>
      <c r="Y1067" s="272"/>
      <c r="Z1067" s="227"/>
      <c r="AA1067" s="273"/>
      <c r="AB1067" s="273"/>
      <c r="AC1067" s="273"/>
      <c r="AD1067" s="273"/>
      <c r="AE1067" s="273"/>
      <c r="AF1067" s="273"/>
      <c r="AG1067" s="273"/>
      <c r="AH1067" s="273"/>
      <c r="AI1067" s="274"/>
      <c r="AJ1067" s="274"/>
      <c r="AK1067" s="274"/>
      <c r="AL1067" s="274"/>
      <c r="AM1067" s="273"/>
      <c r="AN1067" s="273"/>
      <c r="AO1067" s="273"/>
      <c r="AP1067" s="273"/>
      <c r="AQ1067" s="273"/>
      <c r="AR1067" s="273"/>
      <c r="AS1067" s="273"/>
      <c r="AT1067" s="273"/>
      <c r="AU1067" s="273"/>
      <c r="AV1067" s="273"/>
      <c r="AW1067" s="273"/>
      <c r="AX1067" s="273"/>
      <c r="AY1067" s="273"/>
      <c r="AZ1067" s="273"/>
      <c r="BA1067" s="273"/>
      <c r="BB1067" s="273"/>
      <c r="BC1067" s="273"/>
      <c r="BD1067" s="273"/>
      <c r="BE1067" s="273"/>
      <c r="BF1067" s="273"/>
      <c r="BG1067" s="273"/>
      <c r="BH1067" s="273"/>
      <c r="BI1067" s="273"/>
      <c r="BJ1067" s="273"/>
      <c r="BK1067" s="273"/>
      <c r="BL1067" s="273"/>
      <c r="BM1067" s="273"/>
      <c r="BN1067" s="273"/>
      <c r="BO1067" s="273"/>
      <c r="BP1067" s="273"/>
      <c r="BQ1067" s="273"/>
      <c r="BR1067" s="273"/>
      <c r="BS1067" s="273"/>
      <c r="BT1067" s="273"/>
      <c r="BU1067" s="273"/>
      <c r="BV1067" s="273"/>
      <c r="BW1067" s="273"/>
      <c r="BX1067" s="273"/>
      <c r="BY1067" s="273"/>
      <c r="BZ1067" s="273"/>
      <c r="CA1067" s="273"/>
      <c r="CB1067" s="273"/>
      <c r="CC1067" s="273"/>
      <c r="CD1067" s="273"/>
      <c r="CE1067" s="273"/>
      <c r="CF1067" s="273"/>
      <c r="CG1067" s="273"/>
      <c r="CH1067" s="273"/>
      <c r="CI1067" s="273"/>
      <c r="CJ1067" s="273"/>
      <c r="CK1067" s="273"/>
      <c r="CL1067" s="273"/>
      <c r="CM1067" s="273"/>
      <c r="CN1067" s="273"/>
      <c r="CO1067" s="273"/>
      <c r="CP1067" s="273"/>
      <c r="CQ1067" s="273"/>
      <c r="CR1067" s="273"/>
      <c r="CS1067" s="273"/>
      <c r="CT1067" s="273"/>
      <c r="CU1067" s="273"/>
      <c r="CV1067" s="273"/>
      <c r="CW1067" s="273"/>
      <c r="CX1067" s="273"/>
      <c r="CY1067" s="273"/>
      <c r="CZ1067" s="273"/>
      <c r="DA1067" s="273"/>
      <c r="DB1067" s="273"/>
      <c r="DC1067" s="273"/>
      <c r="DD1067" s="273"/>
      <c r="DE1067" s="273"/>
      <c r="DF1067" s="273"/>
      <c r="DM1067" s="16"/>
      <c r="DN1067" s="16"/>
      <c r="DO1067" s="17"/>
      <c r="DP1067" s="12"/>
      <c r="DQ1067" s="12"/>
      <c r="DR1067" s="18"/>
      <c r="DS1067" s="19"/>
      <c r="DT1067" s="19"/>
      <c r="DU1067" s="19"/>
      <c r="DV1067" s="19"/>
      <c r="DW1067" s="19"/>
      <c r="DX1067" s="20"/>
      <c r="DY1067" s="20"/>
      <c r="DZ1067" s="21"/>
      <c r="EA1067" s="21"/>
      <c r="EB1067" s="21"/>
      <c r="EC1067" s="18"/>
      <c r="ED1067" s="21"/>
      <c r="EE1067" s="21"/>
      <c r="EF1067" s="21"/>
      <c r="EG1067" s="21"/>
      <c r="EH1067" s="21"/>
      <c r="EI1067" s="20"/>
      <c r="EJ1067" s="16"/>
      <c r="EK1067" s="21"/>
      <c r="EL1067" s="21"/>
      <c r="EM1067" s="21"/>
      <c r="EN1067" s="18"/>
      <c r="EO1067" s="22"/>
      <c r="EP1067" s="22"/>
      <c r="EQ1067" s="22"/>
      <c r="ER1067" s="22"/>
      <c r="ES1067" s="22"/>
      <c r="ET1067" s="20"/>
      <c r="EU1067" s="23"/>
      <c r="EV1067" s="22"/>
      <c r="EW1067" s="22"/>
      <c r="EX1067" s="22"/>
      <c r="EY1067" s="24"/>
      <c r="EZ1067" s="25"/>
      <c r="FA1067" s="25"/>
      <c r="FB1067" s="25"/>
      <c r="FC1067" s="25"/>
      <c r="FD1067" s="25"/>
    </row>
    <row r="1068" spans="1:160" ht="12.4" customHeight="1" x14ac:dyDescent="0.25">
      <c r="A1068" s="290"/>
      <c r="B1068" s="205"/>
      <c r="H1068" s="292"/>
      <c r="M1068" s="205"/>
      <c r="N1068" s="205"/>
      <c r="O1068" s="205"/>
      <c r="P1068" s="205"/>
      <c r="Q1068" s="271"/>
      <c r="R1068" s="227"/>
      <c r="S1068" s="205"/>
      <c r="T1068" s="205"/>
      <c r="U1068" s="227"/>
      <c r="V1068" s="227"/>
      <c r="W1068" s="227"/>
      <c r="X1068" s="272"/>
      <c r="Y1068" s="272"/>
      <c r="Z1068" s="227"/>
      <c r="AA1068" s="273"/>
      <c r="AB1068" s="273"/>
      <c r="AC1068" s="273"/>
      <c r="AD1068" s="273"/>
      <c r="AE1068" s="273"/>
      <c r="AF1068" s="273"/>
      <c r="AG1068" s="273"/>
      <c r="AH1068" s="273"/>
      <c r="AI1068" s="273"/>
      <c r="AJ1068" s="273"/>
      <c r="AK1068" s="273"/>
      <c r="AL1068" s="274"/>
      <c r="AM1068" s="273"/>
      <c r="AN1068" s="273"/>
      <c r="AO1068" s="273"/>
      <c r="AP1068" s="273"/>
      <c r="AQ1068" s="273"/>
      <c r="AR1068" s="273"/>
      <c r="AS1068" s="273"/>
      <c r="AT1068" s="273"/>
      <c r="AU1068" s="273"/>
      <c r="AV1068" s="273"/>
      <c r="AW1068" s="273"/>
      <c r="AX1068" s="273"/>
      <c r="AY1068" s="273"/>
      <c r="AZ1068" s="273"/>
      <c r="BA1068" s="273"/>
      <c r="BB1068" s="273"/>
      <c r="BC1068" s="273"/>
      <c r="BD1068" s="273"/>
      <c r="BE1068" s="273"/>
      <c r="BF1068" s="273"/>
      <c r="BG1068" s="273"/>
      <c r="BH1068" s="273"/>
      <c r="BI1068" s="273"/>
      <c r="BJ1068" s="273"/>
      <c r="BK1068" s="273"/>
      <c r="BL1068" s="273"/>
      <c r="BM1068" s="273"/>
      <c r="BN1068" s="273"/>
      <c r="BO1068" s="273"/>
      <c r="BP1068" s="273"/>
      <c r="BQ1068" s="273"/>
      <c r="BR1068" s="273"/>
      <c r="BS1068" s="273"/>
      <c r="BT1068" s="273"/>
      <c r="BU1068" s="273"/>
      <c r="BV1068" s="273"/>
      <c r="BW1068" s="273"/>
      <c r="BX1068" s="273"/>
      <c r="BY1068" s="273"/>
      <c r="BZ1068" s="273"/>
      <c r="CA1068" s="273"/>
      <c r="CB1068" s="273"/>
      <c r="CC1068" s="273"/>
      <c r="CD1068" s="273"/>
      <c r="CE1068" s="273"/>
      <c r="CF1068" s="273"/>
      <c r="CG1068" s="273"/>
      <c r="CH1068" s="273"/>
      <c r="CI1068" s="273"/>
      <c r="CJ1068" s="273"/>
      <c r="CK1068" s="273"/>
      <c r="CL1068" s="273"/>
      <c r="CM1068" s="273"/>
      <c r="CN1068" s="273"/>
      <c r="CO1068" s="273"/>
      <c r="CP1068" s="273"/>
      <c r="CQ1068" s="273"/>
      <c r="CR1068" s="273"/>
      <c r="CS1068" s="273"/>
      <c r="CT1068" s="273"/>
      <c r="CU1068" s="273"/>
      <c r="CV1068" s="273"/>
      <c r="CW1068" s="273"/>
      <c r="CX1068" s="273"/>
      <c r="CY1068" s="273"/>
      <c r="CZ1068" s="273"/>
      <c r="DA1068" s="273"/>
      <c r="DB1068" s="273"/>
      <c r="DC1068" s="273"/>
      <c r="DD1068" s="273"/>
      <c r="DE1068" s="273"/>
      <c r="DF1068" s="273"/>
      <c r="DM1068" s="16"/>
      <c r="DN1068" s="16"/>
      <c r="DO1068" s="17"/>
      <c r="DP1068" s="12"/>
      <c r="DQ1068" s="12"/>
      <c r="DR1068" s="18"/>
      <c r="DS1068" s="19"/>
      <c r="DT1068" s="19"/>
      <c r="DU1068" s="19"/>
      <c r="DV1068" s="19"/>
      <c r="DW1068" s="19"/>
      <c r="DX1068" s="20"/>
      <c r="DY1068" s="20"/>
      <c r="DZ1068" s="21"/>
      <c r="EA1068" s="21"/>
      <c r="EB1068" s="21"/>
      <c r="EC1068" s="18"/>
      <c r="ED1068" s="21"/>
      <c r="EE1068" s="21"/>
      <c r="EF1068" s="21"/>
      <c r="EG1068" s="21"/>
      <c r="EH1068" s="21"/>
      <c r="EI1068" s="20"/>
      <c r="EJ1068" s="16"/>
      <c r="EK1068" s="21"/>
      <c r="EL1068" s="21"/>
      <c r="EM1068" s="21"/>
      <c r="EN1068" s="18"/>
      <c r="EO1068" s="22"/>
      <c r="EP1068" s="22"/>
      <c r="EQ1068" s="22"/>
      <c r="ER1068" s="22"/>
      <c r="ES1068" s="22"/>
      <c r="ET1068" s="20"/>
      <c r="EU1068" s="23"/>
      <c r="EV1068" s="22"/>
      <c r="EW1068" s="22"/>
      <c r="EX1068" s="22"/>
      <c r="EY1068" s="24"/>
      <c r="EZ1068" s="25"/>
      <c r="FA1068" s="25"/>
      <c r="FB1068" s="25"/>
      <c r="FC1068" s="25"/>
      <c r="FD1068" s="25"/>
    </row>
    <row r="1069" spans="1:160" ht="12.4" customHeight="1" x14ac:dyDescent="0.25">
      <c r="A1069" s="290"/>
      <c r="B1069" s="205"/>
      <c r="H1069" s="292"/>
      <c r="M1069" s="205"/>
      <c r="N1069" s="205"/>
      <c r="O1069" s="205"/>
      <c r="P1069" s="205"/>
      <c r="Q1069" s="271"/>
      <c r="R1069" s="227"/>
      <c r="S1069" s="205"/>
      <c r="T1069" s="205"/>
      <c r="U1069" s="227"/>
      <c r="V1069" s="227"/>
      <c r="W1069" s="227"/>
      <c r="X1069" s="227"/>
      <c r="Y1069" s="272"/>
      <c r="Z1069" s="227"/>
      <c r="AA1069" s="273"/>
      <c r="AB1069" s="273"/>
      <c r="AC1069" s="273"/>
      <c r="AD1069" s="273"/>
      <c r="AE1069" s="273"/>
      <c r="AF1069" s="273"/>
      <c r="AG1069" s="273"/>
      <c r="AH1069" s="273"/>
      <c r="AI1069" s="274"/>
      <c r="AJ1069" s="274"/>
      <c r="AK1069" s="273"/>
      <c r="AL1069" s="273"/>
      <c r="AM1069" s="273"/>
      <c r="AN1069" s="273"/>
      <c r="AO1069" s="273"/>
      <c r="AP1069" s="273"/>
      <c r="AQ1069" s="274"/>
      <c r="AR1069" s="274"/>
      <c r="AS1069" s="274"/>
      <c r="AT1069" s="274"/>
      <c r="AU1069" s="273"/>
      <c r="AV1069" s="273"/>
      <c r="AW1069" s="273"/>
      <c r="AX1069" s="273"/>
      <c r="AY1069" s="273"/>
      <c r="AZ1069" s="273"/>
      <c r="BA1069" s="273"/>
      <c r="BB1069" s="273"/>
      <c r="BC1069" s="273"/>
      <c r="BD1069" s="273"/>
      <c r="BE1069" s="273"/>
      <c r="BF1069" s="273"/>
      <c r="BG1069" s="273"/>
      <c r="BH1069" s="273"/>
      <c r="BI1069" s="273"/>
      <c r="BJ1069" s="273"/>
      <c r="BK1069" s="273"/>
      <c r="BL1069" s="273"/>
      <c r="BM1069" s="273"/>
      <c r="BN1069" s="273"/>
      <c r="BO1069" s="273"/>
      <c r="BP1069" s="273"/>
      <c r="BQ1069" s="273"/>
      <c r="BR1069" s="273"/>
      <c r="BS1069" s="273"/>
      <c r="BT1069" s="273"/>
      <c r="BU1069" s="273"/>
      <c r="BV1069" s="273"/>
      <c r="BW1069" s="273"/>
      <c r="BX1069" s="273"/>
      <c r="BY1069" s="273"/>
      <c r="BZ1069" s="273"/>
      <c r="CA1069" s="273"/>
      <c r="CB1069" s="273"/>
      <c r="CC1069" s="273"/>
      <c r="CD1069" s="273"/>
      <c r="CE1069" s="273"/>
      <c r="CF1069" s="273"/>
      <c r="CG1069" s="273"/>
      <c r="CH1069" s="273"/>
      <c r="CI1069" s="273"/>
      <c r="CJ1069" s="273"/>
      <c r="CK1069" s="273"/>
      <c r="CL1069" s="273"/>
      <c r="CM1069" s="273"/>
      <c r="CN1069" s="273"/>
      <c r="CO1069" s="273"/>
      <c r="CP1069" s="273"/>
      <c r="CQ1069" s="273"/>
      <c r="CR1069" s="273"/>
      <c r="CS1069" s="273"/>
      <c r="CT1069" s="273"/>
      <c r="CU1069" s="274"/>
      <c r="CV1069" s="274"/>
      <c r="CW1069" s="274"/>
      <c r="CX1069" s="274"/>
      <c r="CY1069" s="273"/>
      <c r="CZ1069" s="273"/>
      <c r="DA1069" s="273"/>
      <c r="DB1069" s="273"/>
      <c r="DC1069" s="273"/>
      <c r="DD1069" s="273"/>
      <c r="DE1069" s="273"/>
      <c r="DF1069" s="273"/>
      <c r="DM1069" s="16"/>
      <c r="DN1069" s="16"/>
      <c r="DO1069" s="17"/>
      <c r="DP1069" s="12"/>
      <c r="DQ1069" s="12"/>
      <c r="DR1069" s="18"/>
      <c r="DS1069" s="19"/>
      <c r="DT1069" s="19"/>
      <c r="DU1069" s="19"/>
      <c r="DV1069" s="19"/>
      <c r="DW1069" s="19"/>
      <c r="DX1069" s="20"/>
      <c r="DY1069" s="20"/>
      <c r="DZ1069" s="21"/>
      <c r="EA1069" s="21"/>
      <c r="EB1069" s="21"/>
      <c r="EC1069" s="18"/>
      <c r="ED1069" s="21"/>
      <c r="EE1069" s="21"/>
      <c r="EF1069" s="21"/>
      <c r="EG1069" s="21"/>
      <c r="EH1069" s="21"/>
      <c r="EI1069" s="20"/>
      <c r="EJ1069" s="16"/>
      <c r="EK1069" s="21"/>
      <c r="EL1069" s="21"/>
      <c r="EM1069" s="21"/>
      <c r="EN1069" s="18"/>
      <c r="EO1069" s="22"/>
      <c r="EP1069" s="22"/>
      <c r="EQ1069" s="22"/>
      <c r="ER1069" s="22"/>
      <c r="ES1069" s="22"/>
      <c r="ET1069" s="20"/>
      <c r="EU1069" s="23"/>
      <c r="EV1069" s="22"/>
      <c r="EW1069" s="22"/>
      <c r="EX1069" s="22"/>
      <c r="EY1069" s="24"/>
      <c r="EZ1069" s="25"/>
      <c r="FA1069" s="25"/>
      <c r="FB1069" s="25"/>
      <c r="FC1069" s="25"/>
      <c r="FD1069" s="25"/>
    </row>
    <row r="1070" spans="1:160" ht="12.4" customHeight="1" x14ac:dyDescent="0.25">
      <c r="A1070" s="290"/>
      <c r="B1070" s="205"/>
      <c r="H1070" s="292"/>
      <c r="M1070" s="205"/>
      <c r="N1070" s="205"/>
      <c r="O1070" s="205"/>
      <c r="P1070" s="205"/>
      <c r="Q1070" s="271"/>
      <c r="R1070" s="227"/>
      <c r="S1070" s="205"/>
      <c r="T1070" s="205"/>
      <c r="U1070" s="227"/>
      <c r="V1070" s="227"/>
      <c r="W1070" s="227"/>
      <c r="X1070" s="272"/>
      <c r="Y1070" s="272"/>
      <c r="Z1070" s="227"/>
      <c r="AA1070" s="273"/>
      <c r="AB1070" s="273"/>
      <c r="AC1070" s="273"/>
      <c r="AD1070" s="273"/>
      <c r="AE1070" s="273"/>
      <c r="AF1070" s="273"/>
      <c r="AG1070" s="273"/>
      <c r="AH1070" s="273"/>
      <c r="AI1070" s="274"/>
      <c r="AJ1070" s="274"/>
      <c r="AK1070" s="274"/>
      <c r="AL1070" s="274"/>
      <c r="AM1070" s="273"/>
      <c r="AN1070" s="273"/>
      <c r="AO1070" s="273"/>
      <c r="AP1070" s="273"/>
      <c r="AQ1070" s="273"/>
      <c r="AR1070" s="273"/>
      <c r="AS1070" s="273"/>
      <c r="AT1070" s="273"/>
      <c r="AU1070" s="273"/>
      <c r="AV1070" s="273"/>
      <c r="AW1070" s="273"/>
      <c r="AX1070" s="273"/>
      <c r="AY1070" s="273"/>
      <c r="AZ1070" s="273"/>
      <c r="BA1070" s="273"/>
      <c r="BB1070" s="273"/>
      <c r="BC1070" s="273"/>
      <c r="BD1070" s="273"/>
      <c r="BE1070" s="273"/>
      <c r="BF1070" s="273"/>
      <c r="BG1070" s="273"/>
      <c r="BH1070" s="273"/>
      <c r="BI1070" s="273"/>
      <c r="BJ1070" s="273"/>
      <c r="BK1070" s="273"/>
      <c r="BL1070" s="273"/>
      <c r="BM1070" s="273"/>
      <c r="BN1070" s="273"/>
      <c r="BO1070" s="273"/>
      <c r="BP1070" s="273"/>
      <c r="BQ1070" s="273"/>
      <c r="BR1070" s="273"/>
      <c r="BS1070" s="273"/>
      <c r="BT1070" s="273"/>
      <c r="BU1070" s="273"/>
      <c r="BV1070" s="273"/>
      <c r="BW1070" s="273"/>
      <c r="BX1070" s="273"/>
      <c r="BY1070" s="273"/>
      <c r="BZ1070" s="273"/>
      <c r="CA1070" s="273"/>
      <c r="CB1070" s="273"/>
      <c r="CC1070" s="273"/>
      <c r="CD1070" s="273"/>
      <c r="CE1070" s="273"/>
      <c r="CF1070" s="273"/>
      <c r="CG1070" s="273"/>
      <c r="CH1070" s="273"/>
      <c r="CI1070" s="273"/>
      <c r="CJ1070" s="273"/>
      <c r="CK1070" s="273"/>
      <c r="CL1070" s="273"/>
      <c r="CM1070" s="273"/>
      <c r="CN1070" s="273"/>
      <c r="CO1070" s="273"/>
      <c r="CP1070" s="273"/>
      <c r="CQ1070" s="273"/>
      <c r="CR1070" s="273"/>
      <c r="CS1070" s="273"/>
      <c r="CT1070" s="273"/>
      <c r="CU1070" s="273"/>
      <c r="CV1070" s="274"/>
      <c r="CW1070" s="274"/>
      <c r="CX1070" s="274"/>
      <c r="CY1070" s="273"/>
      <c r="CZ1070" s="273"/>
      <c r="DA1070" s="273"/>
      <c r="DB1070" s="273"/>
      <c r="DC1070" s="273"/>
      <c r="DD1070" s="273"/>
      <c r="DE1070" s="273"/>
      <c r="DF1070" s="273"/>
      <c r="DM1070" s="16"/>
      <c r="DN1070" s="16"/>
      <c r="DO1070" s="17"/>
      <c r="DP1070" s="12"/>
      <c r="DQ1070" s="12"/>
      <c r="DR1070" s="18"/>
      <c r="DS1070" s="19"/>
      <c r="DT1070" s="19"/>
      <c r="DU1070" s="19"/>
      <c r="DV1070" s="19"/>
      <c r="DW1070" s="19"/>
      <c r="DX1070" s="20"/>
      <c r="DY1070" s="20"/>
      <c r="DZ1070" s="21"/>
      <c r="EA1070" s="21"/>
      <c r="EB1070" s="21"/>
      <c r="EC1070" s="18"/>
      <c r="ED1070" s="21"/>
      <c r="EE1070" s="21"/>
      <c r="EF1070" s="21"/>
      <c r="EG1070" s="21"/>
      <c r="EH1070" s="21"/>
      <c r="EI1070" s="20"/>
      <c r="EJ1070" s="16"/>
      <c r="EK1070" s="21"/>
      <c r="EL1070" s="21"/>
      <c r="EM1070" s="21"/>
      <c r="EN1070" s="18"/>
      <c r="EO1070" s="22"/>
      <c r="EP1070" s="22"/>
      <c r="EQ1070" s="22"/>
      <c r="ER1070" s="22"/>
      <c r="ES1070" s="22"/>
      <c r="ET1070" s="20"/>
      <c r="EU1070" s="23"/>
      <c r="EV1070" s="22"/>
      <c r="EW1070" s="22"/>
      <c r="EX1070" s="22"/>
      <c r="EY1070" s="24"/>
      <c r="EZ1070" s="25"/>
      <c r="FA1070" s="25"/>
      <c r="FB1070" s="25"/>
      <c r="FC1070" s="25"/>
      <c r="FD1070" s="25"/>
    </row>
    <row r="1071" spans="1:160" ht="12.4" customHeight="1" x14ac:dyDescent="0.25">
      <c r="A1071" s="290"/>
      <c r="B1071" s="205"/>
      <c r="H1071" s="292"/>
      <c r="M1071" s="205"/>
      <c r="N1071" s="205"/>
      <c r="O1071" s="205"/>
      <c r="P1071" s="205"/>
      <c r="Q1071" s="271"/>
      <c r="R1071" s="227"/>
      <c r="S1071" s="205"/>
      <c r="T1071" s="205"/>
      <c r="U1071" s="227"/>
      <c r="V1071" s="227"/>
      <c r="W1071" s="227"/>
      <c r="X1071" s="272"/>
      <c r="Y1071" s="272"/>
      <c r="Z1071" s="227"/>
      <c r="AA1071" s="273"/>
      <c r="AB1071" s="273"/>
      <c r="AC1071" s="273"/>
      <c r="AD1071" s="273"/>
      <c r="AE1071" s="273"/>
      <c r="AF1071" s="273"/>
      <c r="AG1071" s="273"/>
      <c r="AH1071" s="273"/>
      <c r="AI1071" s="273"/>
      <c r="AJ1071" s="273"/>
      <c r="AK1071" s="273"/>
      <c r="AL1071" s="273"/>
      <c r="AM1071" s="273"/>
      <c r="AN1071" s="273"/>
      <c r="AO1071" s="273"/>
      <c r="AP1071" s="273"/>
      <c r="AQ1071" s="273"/>
      <c r="AR1071" s="273"/>
      <c r="AS1071" s="273"/>
      <c r="AT1071" s="274"/>
      <c r="AU1071" s="273"/>
      <c r="AV1071" s="273"/>
      <c r="AW1071" s="273"/>
      <c r="AX1071" s="273"/>
      <c r="AY1071" s="274"/>
      <c r="AZ1071" s="274"/>
      <c r="BA1071" s="274"/>
      <c r="BB1071" s="274"/>
      <c r="BC1071" s="273"/>
      <c r="BD1071" s="273"/>
      <c r="BE1071" s="273"/>
      <c r="BF1071" s="273"/>
      <c r="BG1071" s="273"/>
      <c r="BH1071" s="273"/>
      <c r="BI1071" s="273"/>
      <c r="BJ1071" s="273"/>
      <c r="BK1071" s="273"/>
      <c r="BL1071" s="273"/>
      <c r="BM1071" s="273"/>
      <c r="BN1071" s="273"/>
      <c r="BO1071" s="273"/>
      <c r="BP1071" s="273"/>
      <c r="BQ1071" s="273"/>
      <c r="BR1071" s="273"/>
      <c r="BS1071" s="273"/>
      <c r="BT1071" s="273"/>
      <c r="BU1071" s="273"/>
      <c r="BV1071" s="273"/>
      <c r="BW1071" s="273"/>
      <c r="BX1071" s="273"/>
      <c r="BY1071" s="273"/>
      <c r="BZ1071" s="273"/>
      <c r="CA1071" s="273"/>
      <c r="CB1071" s="273"/>
      <c r="CC1071" s="273"/>
      <c r="CD1071" s="273"/>
      <c r="CE1071" s="273"/>
      <c r="CF1071" s="273"/>
      <c r="CG1071" s="273"/>
      <c r="CH1071" s="273"/>
      <c r="CI1071" s="273"/>
      <c r="CJ1071" s="273"/>
      <c r="CK1071" s="273"/>
      <c r="CL1071" s="273"/>
      <c r="CM1071" s="273"/>
      <c r="CN1071" s="273"/>
      <c r="CO1071" s="273"/>
      <c r="CP1071" s="273"/>
      <c r="CQ1071" s="273"/>
      <c r="CR1071" s="273"/>
      <c r="CS1071" s="273"/>
      <c r="CT1071" s="273"/>
      <c r="CU1071" s="273"/>
      <c r="CV1071" s="273"/>
      <c r="CW1071" s="274"/>
      <c r="CX1071" s="274"/>
      <c r="CY1071" s="273"/>
      <c r="CZ1071" s="273"/>
      <c r="DA1071" s="273"/>
      <c r="DB1071" s="273"/>
      <c r="DC1071" s="273"/>
      <c r="DD1071" s="273"/>
      <c r="DE1071" s="273"/>
      <c r="DF1071" s="273"/>
      <c r="DM1071" s="16"/>
      <c r="DN1071" s="16"/>
      <c r="DO1071" s="17"/>
      <c r="DP1071" s="12"/>
      <c r="DQ1071" s="12"/>
      <c r="DR1071" s="18"/>
      <c r="DS1071" s="19"/>
      <c r="DT1071" s="19"/>
      <c r="DU1071" s="19"/>
      <c r="DV1071" s="19"/>
      <c r="DW1071" s="19"/>
      <c r="DX1071" s="20"/>
      <c r="DY1071" s="20"/>
      <c r="DZ1071" s="21"/>
      <c r="EA1071" s="21"/>
      <c r="EB1071" s="21"/>
      <c r="EC1071" s="18"/>
      <c r="ED1071" s="21"/>
      <c r="EE1071" s="21"/>
      <c r="EF1071" s="21"/>
      <c r="EG1071" s="21"/>
      <c r="EH1071" s="21"/>
      <c r="EI1071" s="20"/>
      <c r="EJ1071" s="16"/>
      <c r="EK1071" s="21"/>
      <c r="EL1071" s="21"/>
      <c r="EM1071" s="21"/>
      <c r="EN1071" s="18"/>
      <c r="EO1071" s="22"/>
      <c r="EP1071" s="22"/>
      <c r="EQ1071" s="22"/>
      <c r="ER1071" s="22"/>
      <c r="ES1071" s="22"/>
      <c r="ET1071" s="20"/>
      <c r="EU1071" s="23"/>
      <c r="EV1071" s="22"/>
      <c r="EW1071" s="22"/>
      <c r="EX1071" s="22"/>
      <c r="EY1071" s="24"/>
      <c r="EZ1071" s="25"/>
      <c r="FA1071" s="25"/>
      <c r="FB1071" s="25"/>
      <c r="FC1071" s="25"/>
      <c r="FD1071" s="25"/>
    </row>
    <row r="1072" spans="1:160" ht="12.4" customHeight="1" x14ac:dyDescent="0.25">
      <c r="A1072" s="290"/>
      <c r="B1072" s="205"/>
      <c r="H1072" s="292"/>
      <c r="M1072" s="205"/>
      <c r="N1072" s="205"/>
      <c r="O1072" s="205"/>
      <c r="P1072" s="205"/>
      <c r="Q1072" s="271"/>
      <c r="R1072" s="227"/>
      <c r="S1072" s="205"/>
      <c r="T1072" s="205"/>
      <c r="U1072" s="227"/>
      <c r="V1072" s="227"/>
      <c r="W1072" s="227"/>
      <c r="X1072" s="227"/>
      <c r="Y1072" s="272"/>
      <c r="Z1072" s="227"/>
      <c r="AA1072" s="273"/>
      <c r="AB1072" s="273"/>
      <c r="AC1072" s="273"/>
      <c r="AD1072" s="273"/>
      <c r="AE1072" s="273"/>
      <c r="AF1072" s="273"/>
      <c r="AG1072" s="273"/>
      <c r="AH1072" s="273"/>
      <c r="AI1072" s="274"/>
      <c r="AJ1072" s="274"/>
      <c r="AK1072" s="274"/>
      <c r="AL1072" s="274"/>
      <c r="AM1072" s="273"/>
      <c r="AN1072" s="273"/>
      <c r="AO1072" s="273"/>
      <c r="AP1072" s="273"/>
      <c r="AQ1072" s="273"/>
      <c r="AR1072" s="273"/>
      <c r="AS1072" s="273"/>
      <c r="AT1072" s="274"/>
      <c r="AU1072" s="273"/>
      <c r="AV1072" s="273"/>
      <c r="AW1072" s="273"/>
      <c r="AX1072" s="273"/>
      <c r="AY1072" s="273"/>
      <c r="AZ1072" s="273"/>
      <c r="BA1072" s="273"/>
      <c r="BB1072" s="273"/>
      <c r="BC1072" s="273"/>
      <c r="BD1072" s="273"/>
      <c r="BE1072" s="273"/>
      <c r="BF1072" s="273"/>
      <c r="BG1072" s="273"/>
      <c r="BH1072" s="273"/>
      <c r="BI1072" s="273"/>
      <c r="BJ1072" s="273"/>
      <c r="BK1072" s="273"/>
      <c r="BL1072" s="273"/>
      <c r="BM1072" s="273"/>
      <c r="BN1072" s="273"/>
      <c r="BO1072" s="273"/>
      <c r="BP1072" s="273"/>
      <c r="BQ1072" s="273"/>
      <c r="BR1072" s="273"/>
      <c r="BS1072" s="273"/>
      <c r="BT1072" s="273"/>
      <c r="BU1072" s="273"/>
      <c r="BV1072" s="273"/>
      <c r="BW1072" s="273"/>
      <c r="BX1072" s="273"/>
      <c r="BY1072" s="273"/>
      <c r="BZ1072" s="273"/>
      <c r="CA1072" s="273"/>
      <c r="CB1072" s="273"/>
      <c r="CC1072" s="273"/>
      <c r="CD1072" s="273"/>
      <c r="CE1072" s="273"/>
      <c r="CF1072" s="273"/>
      <c r="CG1072" s="273"/>
      <c r="CH1072" s="273"/>
      <c r="CI1072" s="273"/>
      <c r="CJ1072" s="273"/>
      <c r="CK1072" s="273"/>
      <c r="CL1072" s="273"/>
      <c r="CM1072" s="273"/>
      <c r="CN1072" s="273"/>
      <c r="CO1072" s="273"/>
      <c r="CP1072" s="273"/>
      <c r="CQ1072" s="273"/>
      <c r="CR1072" s="273"/>
      <c r="CS1072" s="273"/>
      <c r="CT1072" s="273"/>
      <c r="CU1072" s="273"/>
      <c r="CV1072" s="274"/>
      <c r="CW1072" s="274"/>
      <c r="CX1072" s="274"/>
      <c r="CY1072" s="273"/>
      <c r="CZ1072" s="273"/>
      <c r="DA1072" s="273"/>
      <c r="DB1072" s="273"/>
      <c r="DC1072" s="273"/>
      <c r="DD1072" s="273"/>
      <c r="DE1072" s="273"/>
      <c r="DF1072" s="273"/>
      <c r="DM1072" s="16"/>
      <c r="DN1072" s="16"/>
      <c r="DO1072" s="17"/>
      <c r="DP1072" s="12"/>
      <c r="DQ1072" s="12"/>
      <c r="DR1072" s="18"/>
      <c r="DS1072" s="19"/>
      <c r="DT1072" s="19"/>
      <c r="DU1072" s="19"/>
      <c r="DV1072" s="19"/>
      <c r="DW1072" s="19"/>
      <c r="DX1072" s="20"/>
      <c r="DY1072" s="20"/>
      <c r="DZ1072" s="21"/>
      <c r="EA1072" s="21"/>
      <c r="EB1072" s="21"/>
      <c r="EC1072" s="18"/>
      <c r="ED1072" s="21"/>
      <c r="EE1072" s="21"/>
      <c r="EF1072" s="21"/>
      <c r="EG1072" s="21"/>
      <c r="EH1072" s="21"/>
      <c r="EI1072" s="20"/>
      <c r="EJ1072" s="16"/>
      <c r="EK1072" s="21"/>
      <c r="EL1072" s="21"/>
      <c r="EM1072" s="21"/>
      <c r="EN1072" s="18"/>
      <c r="EO1072" s="22"/>
      <c r="EP1072" s="22"/>
      <c r="EQ1072" s="22"/>
      <c r="ER1072" s="22"/>
      <c r="ES1072" s="22"/>
      <c r="ET1072" s="20"/>
      <c r="EU1072" s="23"/>
      <c r="EV1072" s="22"/>
      <c r="EW1072" s="22"/>
      <c r="EX1072" s="22"/>
      <c r="EY1072" s="24"/>
      <c r="EZ1072" s="25"/>
      <c r="FA1072" s="25"/>
      <c r="FB1072" s="25"/>
      <c r="FC1072" s="25"/>
      <c r="FD1072" s="25"/>
    </row>
    <row r="1073" spans="1:160" ht="12.4" customHeight="1" x14ac:dyDescent="0.25">
      <c r="A1073" s="290"/>
      <c r="B1073" s="205"/>
      <c r="H1073" s="292"/>
      <c r="M1073" s="205"/>
      <c r="N1073" s="205"/>
      <c r="O1073" s="205"/>
      <c r="P1073" s="205"/>
      <c r="Q1073" s="271"/>
      <c r="R1073" s="227"/>
      <c r="S1073" s="205"/>
      <c r="T1073" s="205"/>
      <c r="U1073" s="227"/>
      <c r="V1073" s="227"/>
      <c r="W1073" s="227"/>
      <c r="X1073" s="227"/>
      <c r="Y1073" s="272"/>
      <c r="Z1073" s="227"/>
      <c r="AA1073" s="273"/>
      <c r="AB1073" s="273"/>
      <c r="AC1073" s="273"/>
      <c r="AD1073" s="273"/>
      <c r="AE1073" s="273"/>
      <c r="AF1073" s="273"/>
      <c r="AG1073" s="273"/>
      <c r="AH1073" s="273"/>
      <c r="AI1073" s="274"/>
      <c r="AJ1073" s="274"/>
      <c r="AK1073" s="274"/>
      <c r="AL1073" s="274"/>
      <c r="AM1073" s="273"/>
      <c r="AN1073" s="273"/>
      <c r="AO1073" s="273"/>
      <c r="AP1073" s="273"/>
      <c r="AQ1073" s="273"/>
      <c r="AR1073" s="273"/>
      <c r="AS1073" s="273"/>
      <c r="AT1073" s="273"/>
      <c r="AU1073" s="273"/>
      <c r="AV1073" s="273"/>
      <c r="AW1073" s="273"/>
      <c r="AX1073" s="273"/>
      <c r="AY1073" s="273"/>
      <c r="AZ1073" s="273"/>
      <c r="BA1073" s="273"/>
      <c r="BB1073" s="273"/>
      <c r="BC1073" s="273"/>
      <c r="BD1073" s="273"/>
      <c r="BE1073" s="273"/>
      <c r="BF1073" s="273"/>
      <c r="BG1073" s="273"/>
      <c r="BH1073" s="273"/>
      <c r="BI1073" s="273"/>
      <c r="BJ1073" s="273"/>
      <c r="BK1073" s="273"/>
      <c r="BL1073" s="273"/>
      <c r="BM1073" s="273"/>
      <c r="BN1073" s="273"/>
      <c r="BO1073" s="273"/>
      <c r="BP1073" s="273"/>
      <c r="BQ1073" s="273"/>
      <c r="BR1073" s="273"/>
      <c r="BS1073" s="273"/>
      <c r="BT1073" s="273"/>
      <c r="BU1073" s="273"/>
      <c r="BV1073" s="273"/>
      <c r="BW1073" s="273"/>
      <c r="BX1073" s="273"/>
      <c r="BY1073" s="273"/>
      <c r="BZ1073" s="273"/>
      <c r="CA1073" s="273"/>
      <c r="CB1073" s="273"/>
      <c r="CC1073" s="273"/>
      <c r="CD1073" s="273"/>
      <c r="CE1073" s="273"/>
      <c r="CF1073" s="273"/>
      <c r="CG1073" s="273"/>
      <c r="CH1073" s="273"/>
      <c r="CI1073" s="273"/>
      <c r="CJ1073" s="273"/>
      <c r="CK1073" s="273"/>
      <c r="CL1073" s="273"/>
      <c r="CM1073" s="273"/>
      <c r="CN1073" s="273"/>
      <c r="CO1073" s="273"/>
      <c r="CP1073" s="273"/>
      <c r="CQ1073" s="273"/>
      <c r="CR1073" s="273"/>
      <c r="CS1073" s="273"/>
      <c r="CT1073" s="273"/>
      <c r="CU1073" s="273"/>
      <c r="CV1073" s="273"/>
      <c r="CW1073" s="273"/>
      <c r="CX1073" s="274"/>
      <c r="CY1073" s="273"/>
      <c r="CZ1073" s="273"/>
      <c r="DA1073" s="273"/>
      <c r="DB1073" s="273"/>
      <c r="DC1073" s="273"/>
      <c r="DD1073" s="273"/>
      <c r="DE1073" s="273"/>
      <c r="DF1073" s="273"/>
      <c r="DM1073" s="16"/>
      <c r="DN1073" s="16"/>
      <c r="DO1073" s="17"/>
      <c r="DP1073" s="12"/>
      <c r="DQ1073" s="12"/>
      <c r="DR1073" s="18"/>
      <c r="DS1073" s="19"/>
      <c r="DT1073" s="19"/>
      <c r="DU1073" s="19"/>
      <c r="DV1073" s="19"/>
      <c r="DW1073" s="19"/>
      <c r="DX1073" s="20"/>
      <c r="DY1073" s="20"/>
      <c r="DZ1073" s="21"/>
      <c r="EA1073" s="21"/>
      <c r="EB1073" s="21"/>
      <c r="EC1073" s="18"/>
      <c r="ED1073" s="21"/>
      <c r="EE1073" s="21"/>
      <c r="EF1073" s="21"/>
      <c r="EG1073" s="21"/>
      <c r="EH1073" s="21"/>
      <c r="EI1073" s="20"/>
      <c r="EJ1073" s="16"/>
      <c r="EK1073" s="21"/>
      <c r="EL1073" s="21"/>
      <c r="EM1073" s="21"/>
      <c r="EN1073" s="18"/>
      <c r="EO1073" s="22"/>
      <c r="EP1073" s="22"/>
      <c r="EQ1073" s="22"/>
      <c r="ER1073" s="22"/>
      <c r="ES1073" s="22"/>
      <c r="ET1073" s="20"/>
      <c r="EU1073" s="23"/>
      <c r="EV1073" s="22"/>
      <c r="EW1073" s="22"/>
      <c r="EX1073" s="22"/>
      <c r="EY1073" s="24"/>
      <c r="EZ1073" s="25"/>
      <c r="FA1073" s="25"/>
      <c r="FB1073" s="25"/>
      <c r="FC1073" s="25"/>
      <c r="FD1073" s="25"/>
    </row>
    <row r="1074" spans="1:160" ht="12.4" customHeight="1" x14ac:dyDescent="0.25">
      <c r="A1074" s="290"/>
      <c r="B1074" s="205"/>
      <c r="H1074" s="292"/>
      <c r="M1074" s="205"/>
      <c r="N1074" s="205"/>
      <c r="O1074" s="205"/>
      <c r="P1074" s="205"/>
      <c r="Q1074" s="271"/>
      <c r="R1074" s="227"/>
      <c r="S1074" s="205"/>
      <c r="T1074" s="205"/>
      <c r="U1074" s="227"/>
      <c r="V1074" s="227"/>
      <c r="W1074" s="227"/>
      <c r="X1074" s="272"/>
      <c r="Y1074" s="272"/>
      <c r="Z1074" s="227"/>
      <c r="AA1074" s="273"/>
      <c r="AB1074" s="273"/>
      <c r="AC1074" s="273"/>
      <c r="AD1074" s="273"/>
      <c r="AE1074" s="273"/>
      <c r="AF1074" s="273"/>
      <c r="AG1074" s="273"/>
      <c r="AH1074" s="273"/>
      <c r="AI1074" s="274"/>
      <c r="AJ1074" s="274"/>
      <c r="AK1074" s="274"/>
      <c r="AL1074" s="274"/>
      <c r="AM1074" s="273"/>
      <c r="AN1074" s="273"/>
      <c r="AO1074" s="273"/>
      <c r="AP1074" s="273"/>
      <c r="AQ1074" s="273"/>
      <c r="AR1074" s="273"/>
      <c r="AS1074" s="273"/>
      <c r="AT1074" s="274"/>
      <c r="AU1074" s="273"/>
      <c r="AV1074" s="273"/>
      <c r="AW1074" s="273"/>
      <c r="AX1074" s="273"/>
      <c r="AY1074" s="273"/>
      <c r="AZ1074" s="273"/>
      <c r="BA1074" s="273"/>
      <c r="BB1074" s="273"/>
      <c r="BC1074" s="273"/>
      <c r="BD1074" s="273"/>
      <c r="BE1074" s="273"/>
      <c r="BF1074" s="273"/>
      <c r="BG1074" s="273"/>
      <c r="BH1074" s="273"/>
      <c r="BI1074" s="273"/>
      <c r="BJ1074" s="273"/>
      <c r="BK1074" s="273"/>
      <c r="BL1074" s="273"/>
      <c r="BM1074" s="273"/>
      <c r="BN1074" s="273"/>
      <c r="BO1074" s="273"/>
      <c r="BP1074" s="273"/>
      <c r="BQ1074" s="273"/>
      <c r="BR1074" s="273"/>
      <c r="BS1074" s="273"/>
      <c r="BT1074" s="273"/>
      <c r="BU1074" s="273"/>
      <c r="BV1074" s="273"/>
      <c r="BW1074" s="273"/>
      <c r="BX1074" s="273"/>
      <c r="BY1074" s="273"/>
      <c r="BZ1074" s="273"/>
      <c r="CA1074" s="273"/>
      <c r="CB1074" s="273"/>
      <c r="CC1074" s="273"/>
      <c r="CD1074" s="273"/>
      <c r="CE1074" s="273"/>
      <c r="CF1074" s="273"/>
      <c r="CG1074" s="273"/>
      <c r="CH1074" s="273"/>
      <c r="CI1074" s="273"/>
      <c r="CJ1074" s="273"/>
      <c r="CK1074" s="273"/>
      <c r="CL1074" s="273"/>
      <c r="CM1074" s="273"/>
      <c r="CN1074" s="273"/>
      <c r="CO1074" s="273"/>
      <c r="CP1074" s="273"/>
      <c r="CQ1074" s="273"/>
      <c r="CR1074" s="273"/>
      <c r="CS1074" s="273"/>
      <c r="CT1074" s="273"/>
      <c r="CU1074" s="274"/>
      <c r="CV1074" s="274"/>
      <c r="CW1074" s="274"/>
      <c r="CX1074" s="274"/>
      <c r="CY1074" s="273"/>
      <c r="CZ1074" s="273"/>
      <c r="DA1074" s="273"/>
      <c r="DB1074" s="273"/>
      <c r="DC1074" s="273"/>
      <c r="DD1074" s="273"/>
      <c r="DE1074" s="273"/>
      <c r="DF1074" s="273"/>
      <c r="DM1074" s="16"/>
      <c r="DN1074" s="16"/>
      <c r="DO1074" s="17"/>
      <c r="DP1074" s="12"/>
      <c r="DQ1074" s="12"/>
      <c r="DR1074" s="18"/>
      <c r="DS1074" s="19"/>
      <c r="DT1074" s="19"/>
      <c r="DU1074" s="19"/>
      <c r="DV1074" s="19"/>
      <c r="DW1074" s="19"/>
      <c r="DX1074" s="20"/>
      <c r="DY1074" s="20"/>
      <c r="DZ1074" s="21"/>
      <c r="EA1074" s="21"/>
      <c r="EB1074" s="21"/>
      <c r="EC1074" s="18"/>
      <c r="ED1074" s="21"/>
      <c r="EE1074" s="21"/>
      <c r="EF1074" s="21"/>
      <c r="EG1074" s="21"/>
      <c r="EH1074" s="21"/>
      <c r="EI1074" s="20"/>
      <c r="EJ1074" s="16"/>
      <c r="EK1074" s="21"/>
      <c r="EL1074" s="21"/>
      <c r="EM1074" s="21"/>
      <c r="EN1074" s="18"/>
      <c r="EO1074" s="22"/>
      <c r="EP1074" s="22"/>
      <c r="EQ1074" s="22"/>
      <c r="ER1074" s="22"/>
      <c r="ES1074" s="22"/>
      <c r="ET1074" s="20"/>
      <c r="EU1074" s="23"/>
      <c r="EV1074" s="22"/>
      <c r="EW1074" s="22"/>
      <c r="EX1074" s="22"/>
      <c r="EY1074" s="24"/>
      <c r="EZ1074" s="25"/>
      <c r="FA1074" s="25"/>
      <c r="FB1074" s="25"/>
      <c r="FC1074" s="25"/>
      <c r="FD1074" s="25"/>
    </row>
    <row r="1075" spans="1:160" ht="12.4" customHeight="1" x14ac:dyDescent="0.25">
      <c r="A1075" s="290"/>
      <c r="B1075" s="205"/>
      <c r="H1075" s="292"/>
      <c r="M1075" s="205"/>
      <c r="N1075" s="205"/>
      <c r="O1075" s="205"/>
      <c r="P1075" s="205"/>
      <c r="Q1075" s="271"/>
      <c r="R1075" s="227"/>
      <c r="S1075" s="205"/>
      <c r="T1075" s="205"/>
      <c r="U1075" s="227"/>
      <c r="V1075" s="227"/>
      <c r="W1075" s="227"/>
      <c r="X1075" s="272"/>
      <c r="Y1075" s="272"/>
      <c r="Z1075" s="227"/>
      <c r="AA1075" s="273"/>
      <c r="AB1075" s="273"/>
      <c r="AC1075" s="273"/>
      <c r="AD1075" s="273"/>
      <c r="AE1075" s="273"/>
      <c r="AF1075" s="273"/>
      <c r="AG1075" s="273"/>
      <c r="AH1075" s="273"/>
      <c r="AI1075" s="273"/>
      <c r="AJ1075" s="273"/>
      <c r="AK1075" s="273"/>
      <c r="AL1075" s="273"/>
      <c r="AM1075" s="273"/>
      <c r="AN1075" s="273"/>
      <c r="AO1075" s="273"/>
      <c r="AP1075" s="273"/>
      <c r="AQ1075" s="273"/>
      <c r="AR1075" s="273"/>
      <c r="AS1075" s="273"/>
      <c r="AT1075" s="273"/>
      <c r="AU1075" s="273"/>
      <c r="AV1075" s="273"/>
      <c r="AW1075" s="273"/>
      <c r="AX1075" s="273"/>
      <c r="AY1075" s="274"/>
      <c r="AZ1075" s="274"/>
      <c r="BA1075" s="274"/>
      <c r="BB1075" s="274"/>
      <c r="BC1075" s="273"/>
      <c r="BD1075" s="273"/>
      <c r="BE1075" s="273"/>
      <c r="BF1075" s="273"/>
      <c r="BG1075" s="273"/>
      <c r="BH1075" s="273"/>
      <c r="BI1075" s="273"/>
      <c r="BJ1075" s="273"/>
      <c r="BK1075" s="273"/>
      <c r="BL1075" s="273"/>
      <c r="BM1075" s="273"/>
      <c r="BN1075" s="273"/>
      <c r="BO1075" s="273"/>
      <c r="BP1075" s="273"/>
      <c r="BQ1075" s="273"/>
      <c r="BR1075" s="273"/>
      <c r="BS1075" s="273"/>
      <c r="BT1075" s="273"/>
      <c r="BU1075" s="273"/>
      <c r="BV1075" s="273"/>
      <c r="BW1075" s="273"/>
      <c r="BX1075" s="273"/>
      <c r="BY1075" s="273"/>
      <c r="BZ1075" s="273"/>
      <c r="CA1075" s="273"/>
      <c r="CB1075" s="273"/>
      <c r="CC1075" s="273"/>
      <c r="CD1075" s="273"/>
      <c r="CE1075" s="273"/>
      <c r="CF1075" s="273"/>
      <c r="CG1075" s="273"/>
      <c r="CH1075" s="273"/>
      <c r="CI1075" s="273"/>
      <c r="CJ1075" s="273"/>
      <c r="CK1075" s="273"/>
      <c r="CL1075" s="273"/>
      <c r="CM1075" s="273"/>
      <c r="CN1075" s="273"/>
      <c r="CO1075" s="273"/>
      <c r="CP1075" s="273"/>
      <c r="CQ1075" s="273"/>
      <c r="CR1075" s="273"/>
      <c r="CS1075" s="273"/>
      <c r="CT1075" s="273"/>
      <c r="CU1075" s="274"/>
      <c r="CV1075" s="274"/>
      <c r="CW1075" s="274"/>
      <c r="CX1075" s="274"/>
      <c r="CY1075" s="273"/>
      <c r="CZ1075" s="273"/>
      <c r="DA1075" s="273"/>
      <c r="DB1075" s="273"/>
      <c r="DC1075" s="273"/>
      <c r="DD1075" s="273"/>
      <c r="DE1075" s="273"/>
      <c r="DF1075" s="273"/>
      <c r="DM1075" s="16"/>
      <c r="DN1075" s="16"/>
      <c r="DO1075" s="17"/>
      <c r="DP1075" s="12"/>
      <c r="DQ1075" s="12"/>
      <c r="DR1075" s="18"/>
      <c r="DS1075" s="19"/>
      <c r="DT1075" s="19"/>
      <c r="DU1075" s="19"/>
      <c r="DV1075" s="19"/>
      <c r="DW1075" s="19"/>
      <c r="DX1075" s="20"/>
      <c r="DY1075" s="20"/>
      <c r="DZ1075" s="21"/>
      <c r="EA1075" s="21"/>
      <c r="EB1075" s="21"/>
      <c r="EC1075" s="18"/>
      <c r="ED1075" s="21"/>
      <c r="EE1075" s="21"/>
      <c r="EF1075" s="21"/>
      <c r="EG1075" s="21"/>
      <c r="EH1075" s="21"/>
      <c r="EI1075" s="20"/>
      <c r="EJ1075" s="16"/>
      <c r="EK1075" s="21"/>
      <c r="EL1075" s="21"/>
      <c r="EM1075" s="21"/>
      <c r="EN1075" s="18"/>
      <c r="EO1075" s="22"/>
      <c r="EP1075" s="22"/>
      <c r="EQ1075" s="22"/>
      <c r="ER1075" s="22"/>
      <c r="ES1075" s="22"/>
      <c r="ET1075" s="20"/>
      <c r="EU1075" s="23"/>
      <c r="EV1075" s="22"/>
      <c r="EW1075" s="22"/>
      <c r="EX1075" s="22"/>
      <c r="EY1075" s="24"/>
      <c r="EZ1075" s="25"/>
      <c r="FA1075" s="25"/>
      <c r="FB1075" s="25"/>
      <c r="FC1075" s="25"/>
      <c r="FD1075" s="25"/>
    </row>
    <row r="1076" spans="1:160" ht="12.4" customHeight="1" x14ac:dyDescent="0.25">
      <c r="A1076" s="290"/>
      <c r="B1076" s="205"/>
      <c r="H1076" s="292"/>
      <c r="M1076" s="205"/>
      <c r="N1076" s="205"/>
      <c r="O1076" s="205"/>
      <c r="P1076" s="205"/>
      <c r="Q1076" s="271"/>
      <c r="R1076" s="227"/>
      <c r="S1076" s="205"/>
      <c r="T1076" s="205"/>
      <c r="U1076" s="227"/>
      <c r="V1076" s="227"/>
      <c r="W1076" s="227"/>
      <c r="X1076" s="272"/>
      <c r="Y1076" s="272"/>
      <c r="Z1076" s="227"/>
      <c r="AA1076" s="273"/>
      <c r="AB1076" s="273"/>
      <c r="AC1076" s="273"/>
      <c r="AD1076" s="273"/>
      <c r="AE1076" s="273"/>
      <c r="AF1076" s="273"/>
      <c r="AG1076" s="273"/>
      <c r="AH1076" s="273"/>
      <c r="AI1076" s="274"/>
      <c r="AJ1076" s="274"/>
      <c r="AK1076" s="274"/>
      <c r="AL1076" s="274"/>
      <c r="AM1076" s="273"/>
      <c r="AN1076" s="273"/>
      <c r="AO1076" s="273"/>
      <c r="AP1076" s="273"/>
      <c r="AQ1076" s="273"/>
      <c r="AR1076" s="273"/>
      <c r="AS1076" s="273"/>
      <c r="AT1076" s="273"/>
      <c r="AU1076" s="273"/>
      <c r="AV1076" s="273"/>
      <c r="AW1076" s="273"/>
      <c r="AX1076" s="273"/>
      <c r="AY1076" s="273"/>
      <c r="AZ1076" s="273"/>
      <c r="BA1076" s="273"/>
      <c r="BB1076" s="273"/>
      <c r="BC1076" s="273"/>
      <c r="BD1076" s="273"/>
      <c r="BE1076" s="273"/>
      <c r="BF1076" s="273"/>
      <c r="BG1076" s="273"/>
      <c r="BH1076" s="273"/>
      <c r="BI1076" s="273"/>
      <c r="BJ1076" s="273"/>
      <c r="BK1076" s="273"/>
      <c r="BL1076" s="273"/>
      <c r="BM1076" s="273"/>
      <c r="BN1076" s="273"/>
      <c r="BO1076" s="273"/>
      <c r="BP1076" s="273"/>
      <c r="BQ1076" s="273"/>
      <c r="BR1076" s="273"/>
      <c r="BS1076" s="273"/>
      <c r="BT1076" s="273"/>
      <c r="BU1076" s="273"/>
      <c r="BV1076" s="273"/>
      <c r="BW1076" s="273"/>
      <c r="BX1076" s="273"/>
      <c r="BY1076" s="273"/>
      <c r="BZ1076" s="273"/>
      <c r="CA1076" s="273"/>
      <c r="CB1076" s="273"/>
      <c r="CC1076" s="273"/>
      <c r="CD1076" s="273"/>
      <c r="CE1076" s="273"/>
      <c r="CF1076" s="273"/>
      <c r="CG1076" s="273"/>
      <c r="CH1076" s="273"/>
      <c r="CI1076" s="273"/>
      <c r="CJ1076" s="273"/>
      <c r="CK1076" s="273"/>
      <c r="CL1076" s="273"/>
      <c r="CM1076" s="273"/>
      <c r="CN1076" s="273"/>
      <c r="CO1076" s="273"/>
      <c r="CP1076" s="273"/>
      <c r="CQ1076" s="273"/>
      <c r="CR1076" s="273"/>
      <c r="CS1076" s="273"/>
      <c r="CT1076" s="273"/>
      <c r="CU1076" s="273"/>
      <c r="CV1076" s="273"/>
      <c r="CW1076" s="273"/>
      <c r="CX1076" s="273"/>
      <c r="CY1076" s="273"/>
      <c r="CZ1076" s="273"/>
      <c r="DA1076" s="273"/>
      <c r="DB1076" s="273"/>
      <c r="DC1076" s="273"/>
      <c r="DD1076" s="273"/>
      <c r="DE1076" s="273"/>
      <c r="DF1076" s="273"/>
      <c r="DM1076" s="16"/>
      <c r="DN1076" s="16"/>
      <c r="DO1076" s="17"/>
      <c r="DP1076" s="12"/>
      <c r="DQ1076" s="12"/>
      <c r="DR1076" s="18"/>
      <c r="DS1076" s="19"/>
      <c r="DT1076" s="19"/>
      <c r="DU1076" s="19"/>
      <c r="DV1076" s="19"/>
      <c r="DW1076" s="19"/>
      <c r="DX1076" s="20"/>
      <c r="DY1076" s="20"/>
      <c r="DZ1076" s="21"/>
      <c r="EA1076" s="21"/>
      <c r="EB1076" s="21"/>
      <c r="EC1076" s="18"/>
      <c r="ED1076" s="21"/>
      <c r="EE1076" s="21"/>
      <c r="EF1076" s="21"/>
      <c r="EG1076" s="21"/>
      <c r="EH1076" s="21"/>
      <c r="EI1076" s="20"/>
      <c r="EJ1076" s="16"/>
      <c r="EK1076" s="21"/>
      <c r="EL1076" s="21"/>
      <c r="EM1076" s="21"/>
      <c r="EN1076" s="18"/>
      <c r="EO1076" s="22"/>
      <c r="EP1076" s="22"/>
      <c r="EQ1076" s="22"/>
      <c r="ER1076" s="22"/>
      <c r="ES1076" s="22"/>
      <c r="ET1076" s="20"/>
      <c r="EU1076" s="23"/>
      <c r="EV1076" s="22"/>
      <c r="EW1076" s="22"/>
      <c r="EX1076" s="22"/>
      <c r="EY1076" s="24"/>
      <c r="EZ1076" s="25"/>
      <c r="FA1076" s="25"/>
      <c r="FB1076" s="25"/>
      <c r="FC1076" s="25"/>
      <c r="FD1076" s="25"/>
    </row>
    <row r="1077" spans="1:160" ht="12.4" customHeight="1" x14ac:dyDescent="0.25">
      <c r="A1077" s="290"/>
      <c r="B1077" s="205"/>
      <c r="H1077" s="292"/>
      <c r="M1077" s="205"/>
      <c r="N1077" s="205"/>
      <c r="O1077" s="205"/>
      <c r="P1077" s="205"/>
      <c r="Q1077" s="271"/>
      <c r="R1077" s="227"/>
      <c r="S1077" s="205"/>
      <c r="T1077" s="205"/>
      <c r="U1077" s="227"/>
      <c r="V1077" s="227"/>
      <c r="W1077" s="227"/>
      <c r="X1077" s="227"/>
      <c r="Y1077" s="272"/>
      <c r="Z1077" s="227"/>
      <c r="AA1077" s="273"/>
      <c r="AB1077" s="273"/>
      <c r="AC1077" s="273"/>
      <c r="AD1077" s="273"/>
      <c r="AE1077" s="273"/>
      <c r="AF1077" s="273"/>
      <c r="AG1077" s="273"/>
      <c r="AH1077" s="273"/>
      <c r="AI1077" s="273"/>
      <c r="AJ1077" s="273"/>
      <c r="AK1077" s="273"/>
      <c r="AL1077" s="273"/>
      <c r="AM1077" s="273"/>
      <c r="AN1077" s="273"/>
      <c r="AO1077" s="273"/>
      <c r="AP1077" s="273"/>
      <c r="AQ1077" s="273"/>
      <c r="AR1077" s="273"/>
      <c r="AS1077" s="273"/>
      <c r="AT1077" s="273"/>
      <c r="AU1077" s="273"/>
      <c r="AV1077" s="273"/>
      <c r="AW1077" s="273"/>
      <c r="AX1077" s="273"/>
      <c r="AY1077" s="274"/>
      <c r="AZ1077" s="274"/>
      <c r="BA1077" s="274"/>
      <c r="BB1077" s="274"/>
      <c r="BC1077" s="273"/>
      <c r="BD1077" s="273"/>
      <c r="BE1077" s="273"/>
      <c r="BF1077" s="273"/>
      <c r="BG1077" s="273"/>
      <c r="BH1077" s="273"/>
      <c r="BI1077" s="273"/>
      <c r="BJ1077" s="273"/>
      <c r="BK1077" s="273"/>
      <c r="BL1077" s="273"/>
      <c r="BM1077" s="273"/>
      <c r="BN1077" s="273"/>
      <c r="BO1077" s="273"/>
      <c r="BP1077" s="273"/>
      <c r="BQ1077" s="273"/>
      <c r="BR1077" s="273"/>
      <c r="BS1077" s="273"/>
      <c r="BT1077" s="273"/>
      <c r="BU1077" s="273"/>
      <c r="BV1077" s="273"/>
      <c r="BW1077" s="273"/>
      <c r="BX1077" s="273"/>
      <c r="BY1077" s="273"/>
      <c r="BZ1077" s="273"/>
      <c r="CA1077" s="273"/>
      <c r="CB1077" s="273"/>
      <c r="CC1077" s="273"/>
      <c r="CD1077" s="273"/>
      <c r="CE1077" s="273"/>
      <c r="CF1077" s="273"/>
      <c r="CG1077" s="273"/>
      <c r="CH1077" s="273"/>
      <c r="CI1077" s="273"/>
      <c r="CJ1077" s="273"/>
      <c r="CK1077" s="273"/>
      <c r="CL1077" s="273"/>
      <c r="CM1077" s="273"/>
      <c r="CN1077" s="273"/>
      <c r="CO1077" s="273"/>
      <c r="CP1077" s="273"/>
      <c r="CQ1077" s="273"/>
      <c r="CR1077" s="273"/>
      <c r="CS1077" s="273"/>
      <c r="CT1077" s="273"/>
      <c r="CU1077" s="274"/>
      <c r="CV1077" s="274"/>
      <c r="CW1077" s="274"/>
      <c r="CX1077" s="274"/>
      <c r="CY1077" s="273"/>
      <c r="CZ1077" s="273"/>
      <c r="DA1077" s="273"/>
      <c r="DB1077" s="273"/>
      <c r="DC1077" s="273"/>
      <c r="DD1077" s="273"/>
      <c r="DE1077" s="273"/>
      <c r="DF1077" s="273"/>
      <c r="DM1077" s="16"/>
      <c r="DN1077" s="16"/>
      <c r="DO1077" s="17"/>
      <c r="DP1077" s="12"/>
      <c r="DQ1077" s="12"/>
      <c r="DR1077" s="18"/>
      <c r="DS1077" s="19"/>
      <c r="DT1077" s="19"/>
      <c r="DU1077" s="19"/>
      <c r="DV1077" s="19"/>
      <c r="DW1077" s="19"/>
      <c r="DX1077" s="20"/>
      <c r="DY1077" s="20"/>
      <c r="DZ1077" s="21"/>
      <c r="EA1077" s="21"/>
      <c r="EB1077" s="21"/>
      <c r="EC1077" s="18"/>
      <c r="ED1077" s="21"/>
      <c r="EE1077" s="21"/>
      <c r="EF1077" s="21"/>
      <c r="EG1077" s="21"/>
      <c r="EH1077" s="21"/>
      <c r="EI1077" s="20"/>
      <c r="EJ1077" s="16"/>
      <c r="EK1077" s="21"/>
      <c r="EL1077" s="21"/>
      <c r="EM1077" s="21"/>
      <c r="EN1077" s="18"/>
      <c r="EO1077" s="22"/>
      <c r="EP1077" s="22"/>
      <c r="EQ1077" s="22"/>
      <c r="ER1077" s="22"/>
      <c r="ES1077" s="22"/>
      <c r="ET1077" s="20"/>
      <c r="EU1077" s="23"/>
      <c r="EV1077" s="22"/>
      <c r="EW1077" s="22"/>
      <c r="EX1077" s="22"/>
      <c r="EY1077" s="24"/>
      <c r="EZ1077" s="25"/>
      <c r="FA1077" s="25"/>
      <c r="FB1077" s="25"/>
      <c r="FC1077" s="25"/>
      <c r="FD1077" s="25"/>
    </row>
    <row r="1078" spans="1:160" ht="12.4" customHeight="1" x14ac:dyDescent="0.25">
      <c r="A1078" s="290"/>
      <c r="B1078" s="205"/>
      <c r="H1078" s="292"/>
      <c r="M1078" s="205"/>
      <c r="N1078" s="205"/>
      <c r="O1078" s="205"/>
      <c r="P1078" s="205"/>
      <c r="Q1078" s="271"/>
      <c r="R1078" s="227"/>
      <c r="S1078" s="205"/>
      <c r="T1078" s="205"/>
      <c r="U1078" s="227"/>
      <c r="V1078" s="227"/>
      <c r="W1078" s="227"/>
      <c r="X1078" s="272"/>
      <c r="Y1078" s="272"/>
      <c r="Z1078" s="227"/>
      <c r="AA1078" s="274"/>
      <c r="AB1078" s="274"/>
      <c r="AC1078" s="274"/>
      <c r="AD1078" s="274"/>
      <c r="AE1078" s="274"/>
      <c r="AF1078" s="274"/>
      <c r="AG1078" s="274"/>
      <c r="AH1078" s="274"/>
      <c r="AI1078" s="274"/>
      <c r="AJ1078" s="274"/>
      <c r="AK1078" s="274"/>
      <c r="AL1078" s="274"/>
      <c r="AM1078" s="274"/>
      <c r="AN1078" s="274"/>
      <c r="AO1078" s="274"/>
      <c r="AP1078" s="274"/>
      <c r="AQ1078" s="274"/>
      <c r="AR1078" s="274"/>
      <c r="AS1078" s="274"/>
      <c r="AT1078" s="274"/>
      <c r="AU1078" s="274"/>
      <c r="AV1078" s="274"/>
      <c r="AW1078" s="274"/>
      <c r="AX1078" s="274"/>
      <c r="AY1078" s="274"/>
      <c r="AZ1078" s="274"/>
      <c r="BA1078" s="274"/>
      <c r="BB1078" s="274"/>
      <c r="BC1078" s="274"/>
      <c r="BD1078" s="274"/>
      <c r="BE1078" s="274"/>
      <c r="BF1078" s="274"/>
      <c r="BG1078" s="274"/>
      <c r="BH1078" s="274"/>
      <c r="BI1078" s="274"/>
      <c r="BJ1078" s="274"/>
      <c r="BK1078" s="274"/>
      <c r="BL1078" s="274"/>
      <c r="BM1078" s="274"/>
      <c r="BN1078" s="274"/>
      <c r="BO1078" s="274"/>
      <c r="BP1078" s="274"/>
      <c r="BQ1078" s="274"/>
      <c r="BR1078" s="274"/>
      <c r="BS1078" s="274"/>
      <c r="BT1078" s="274"/>
      <c r="BU1078" s="274"/>
      <c r="BV1078" s="274"/>
      <c r="BW1078" s="274"/>
      <c r="BX1078" s="274"/>
      <c r="BY1078" s="274"/>
      <c r="BZ1078" s="274"/>
      <c r="CA1078" s="274"/>
      <c r="CB1078" s="274"/>
      <c r="CC1078" s="274"/>
      <c r="CD1078" s="274"/>
      <c r="CE1078" s="274"/>
      <c r="CF1078" s="274"/>
      <c r="CG1078" s="274"/>
      <c r="CH1078" s="274"/>
      <c r="CI1078" s="274"/>
      <c r="CJ1078" s="274"/>
      <c r="CK1078" s="274"/>
      <c r="CL1078" s="274"/>
      <c r="CM1078" s="274"/>
      <c r="CN1078" s="274"/>
      <c r="CO1078" s="274"/>
      <c r="CP1078" s="274"/>
      <c r="CQ1078" s="274"/>
      <c r="CR1078" s="274"/>
      <c r="CS1078" s="274"/>
      <c r="CT1078" s="274"/>
      <c r="CU1078" s="274"/>
      <c r="CV1078" s="274"/>
      <c r="CW1078" s="274"/>
      <c r="CX1078" s="274"/>
      <c r="CY1078" s="274"/>
      <c r="CZ1078" s="274"/>
      <c r="DA1078" s="274"/>
      <c r="DB1078" s="274"/>
      <c r="DC1078" s="274"/>
      <c r="DD1078" s="274"/>
      <c r="DE1078" s="274"/>
      <c r="DF1078" s="274"/>
      <c r="DM1078" s="16"/>
      <c r="DN1078" s="16"/>
      <c r="DO1078" s="17"/>
      <c r="DP1078" s="12"/>
      <c r="DQ1078" s="12"/>
      <c r="DR1078" s="18"/>
      <c r="DS1078" s="19"/>
      <c r="DT1078" s="19"/>
      <c r="DU1078" s="19"/>
      <c r="DV1078" s="19"/>
      <c r="DW1078" s="19"/>
      <c r="DX1078" s="20"/>
      <c r="DY1078" s="20"/>
      <c r="DZ1078" s="21"/>
      <c r="EA1078" s="21"/>
      <c r="EB1078" s="21"/>
      <c r="EC1078" s="18"/>
      <c r="ED1078" s="21"/>
      <c r="EE1078" s="21"/>
      <c r="EF1078" s="21"/>
      <c r="EG1078" s="21"/>
      <c r="EH1078" s="21"/>
      <c r="EI1078" s="20"/>
      <c r="EJ1078" s="16"/>
      <c r="EK1078" s="21"/>
      <c r="EL1078" s="21"/>
      <c r="EM1078" s="21"/>
      <c r="EN1078" s="18"/>
      <c r="EO1078" s="22"/>
      <c r="EP1078" s="22"/>
      <c r="EQ1078" s="22"/>
      <c r="ER1078" s="22"/>
      <c r="ES1078" s="22"/>
      <c r="ET1078" s="20"/>
      <c r="EU1078" s="23"/>
      <c r="EV1078" s="22"/>
      <c r="EW1078" s="22"/>
      <c r="EX1078" s="22"/>
      <c r="EY1078" s="24"/>
      <c r="EZ1078" s="25"/>
      <c r="FA1078" s="25"/>
      <c r="FB1078" s="25"/>
      <c r="FC1078" s="25"/>
      <c r="FD1078" s="25"/>
    </row>
    <row r="1079" spans="1:160" ht="12.4" customHeight="1" x14ac:dyDescent="0.25">
      <c r="A1079" s="290"/>
      <c r="B1079" s="205"/>
      <c r="H1079" s="292"/>
      <c r="M1079" s="205"/>
      <c r="N1079" s="205"/>
      <c r="O1079" s="205"/>
      <c r="P1079" s="205"/>
      <c r="Q1079" s="271"/>
      <c r="R1079" s="227"/>
      <c r="S1079" s="205"/>
      <c r="T1079" s="205"/>
      <c r="U1079" s="227"/>
      <c r="V1079" s="227"/>
      <c r="W1079" s="227"/>
      <c r="X1079" s="272"/>
      <c r="Y1079" s="272"/>
      <c r="Z1079" s="227"/>
      <c r="AA1079" s="273"/>
      <c r="AB1079" s="273"/>
      <c r="AC1079" s="273"/>
      <c r="AD1079" s="273"/>
      <c r="AE1079" s="273"/>
      <c r="AF1079" s="273"/>
      <c r="AG1079" s="273"/>
      <c r="AH1079" s="273"/>
      <c r="AI1079" s="273"/>
      <c r="AJ1079" s="273"/>
      <c r="AK1079" s="273"/>
      <c r="AL1079" s="273"/>
      <c r="AM1079" s="273"/>
      <c r="AN1079" s="273"/>
      <c r="AO1079" s="273"/>
      <c r="AP1079" s="273"/>
      <c r="AQ1079" s="273"/>
      <c r="AR1079" s="273"/>
      <c r="AS1079" s="273"/>
      <c r="AT1079" s="273"/>
      <c r="AU1079" s="273"/>
      <c r="AV1079" s="273"/>
      <c r="AW1079" s="273"/>
      <c r="AX1079" s="273"/>
      <c r="AY1079" s="274"/>
      <c r="AZ1079" s="274"/>
      <c r="BA1079" s="274"/>
      <c r="BB1079" s="274"/>
      <c r="BC1079" s="273"/>
      <c r="BD1079" s="273"/>
      <c r="BE1079" s="273"/>
      <c r="BF1079" s="273"/>
      <c r="BG1079" s="273"/>
      <c r="BH1079" s="273"/>
      <c r="BI1079" s="273"/>
      <c r="BJ1079" s="273"/>
      <c r="BK1079" s="273"/>
      <c r="BL1079" s="273"/>
      <c r="BM1079" s="273"/>
      <c r="BN1079" s="273"/>
      <c r="BO1079" s="273"/>
      <c r="BP1079" s="273"/>
      <c r="BQ1079" s="273"/>
      <c r="BR1079" s="273"/>
      <c r="BS1079" s="273"/>
      <c r="BT1079" s="273"/>
      <c r="BU1079" s="273"/>
      <c r="BV1079" s="273"/>
      <c r="BW1079" s="273"/>
      <c r="BX1079" s="273"/>
      <c r="BY1079" s="273"/>
      <c r="BZ1079" s="273"/>
      <c r="CA1079" s="273"/>
      <c r="CB1079" s="273"/>
      <c r="CC1079" s="273"/>
      <c r="CD1079" s="273"/>
      <c r="CE1079" s="273"/>
      <c r="CF1079" s="273"/>
      <c r="CG1079" s="273"/>
      <c r="CH1079" s="273"/>
      <c r="CI1079" s="273"/>
      <c r="CJ1079" s="273"/>
      <c r="CK1079" s="273"/>
      <c r="CL1079" s="273"/>
      <c r="CM1079" s="273"/>
      <c r="CN1079" s="273"/>
      <c r="CO1079" s="273"/>
      <c r="CP1079" s="273"/>
      <c r="CQ1079" s="273"/>
      <c r="CR1079" s="273"/>
      <c r="CS1079" s="273"/>
      <c r="CT1079" s="273"/>
      <c r="CU1079" s="274"/>
      <c r="CV1079" s="274"/>
      <c r="CW1079" s="274"/>
      <c r="CX1079" s="274"/>
      <c r="CY1079" s="274"/>
      <c r="CZ1079" s="274"/>
      <c r="DA1079" s="273"/>
      <c r="DB1079" s="273"/>
      <c r="DC1079" s="273"/>
      <c r="DD1079" s="273"/>
      <c r="DE1079" s="273"/>
      <c r="DF1079" s="273"/>
      <c r="DM1079" s="16"/>
      <c r="DN1079" s="16"/>
      <c r="DO1079" s="17"/>
      <c r="DP1079" s="12"/>
      <c r="DQ1079" s="12"/>
      <c r="DR1079" s="18"/>
      <c r="DS1079" s="19"/>
      <c r="DT1079" s="19"/>
      <c r="DU1079" s="19"/>
      <c r="DV1079" s="19"/>
      <c r="DW1079" s="19"/>
      <c r="DX1079" s="20"/>
      <c r="DY1079" s="20"/>
      <c r="DZ1079" s="21"/>
      <c r="EA1079" s="21"/>
      <c r="EB1079" s="21"/>
      <c r="EC1079" s="18"/>
      <c r="ED1079" s="21"/>
      <c r="EE1079" s="21"/>
      <c r="EF1079" s="21"/>
      <c r="EG1079" s="21"/>
      <c r="EH1079" s="21"/>
      <c r="EI1079" s="20"/>
      <c r="EJ1079" s="16"/>
      <c r="EK1079" s="21"/>
      <c r="EL1079" s="21"/>
      <c r="EM1079" s="21"/>
      <c r="EN1079" s="18"/>
      <c r="EO1079" s="22"/>
      <c r="EP1079" s="22"/>
      <c r="EQ1079" s="22"/>
      <c r="ER1079" s="22"/>
      <c r="ES1079" s="22"/>
      <c r="ET1079" s="20"/>
      <c r="EU1079" s="23"/>
      <c r="EV1079" s="22"/>
      <c r="EW1079" s="22"/>
      <c r="EX1079" s="22"/>
      <c r="EY1079" s="24"/>
      <c r="EZ1079" s="25"/>
      <c r="FA1079" s="25"/>
      <c r="FB1079" s="25"/>
      <c r="FC1079" s="25"/>
      <c r="FD1079" s="25"/>
    </row>
    <row r="1080" spans="1:160" ht="12.4" customHeight="1" x14ac:dyDescent="0.25">
      <c r="A1080" s="290"/>
      <c r="B1080" s="205"/>
      <c r="H1080" s="292"/>
      <c r="M1080" s="205"/>
      <c r="N1080" s="205"/>
      <c r="O1080" s="205"/>
      <c r="P1080" s="271"/>
      <c r="Q1080" s="271"/>
      <c r="R1080" s="227"/>
      <c r="S1080" s="205"/>
      <c r="T1080" s="205"/>
      <c r="U1080" s="227"/>
      <c r="V1080" s="227"/>
      <c r="W1080" s="227"/>
      <c r="X1080" s="272"/>
      <c r="Y1080" s="272"/>
      <c r="Z1080" s="227"/>
      <c r="AA1080" s="273"/>
      <c r="AB1080" s="273"/>
      <c r="AC1080" s="273"/>
      <c r="AD1080" s="273"/>
      <c r="AE1080" s="273"/>
      <c r="AF1080" s="273"/>
      <c r="AG1080" s="273"/>
      <c r="AH1080" s="273"/>
      <c r="AI1080" s="273"/>
      <c r="AJ1080" s="273"/>
      <c r="AK1080" s="273"/>
      <c r="AL1080" s="273"/>
      <c r="AM1080" s="273"/>
      <c r="AN1080" s="273"/>
      <c r="AO1080" s="273"/>
      <c r="AP1080" s="273"/>
      <c r="AQ1080" s="273"/>
      <c r="AR1080" s="273"/>
      <c r="AS1080" s="273"/>
      <c r="AT1080" s="273"/>
      <c r="AU1080" s="273"/>
      <c r="AV1080" s="273"/>
      <c r="AW1080" s="273"/>
      <c r="AX1080" s="273"/>
      <c r="AY1080" s="274"/>
      <c r="AZ1080" s="274"/>
      <c r="BA1080" s="274"/>
      <c r="BB1080" s="274"/>
      <c r="BC1080" s="273"/>
      <c r="BD1080" s="273"/>
      <c r="BE1080" s="273"/>
      <c r="BF1080" s="273"/>
      <c r="BG1080" s="273"/>
      <c r="BH1080" s="273"/>
      <c r="BI1080" s="273"/>
      <c r="BJ1080" s="273"/>
      <c r="BK1080" s="273"/>
      <c r="BL1080" s="273"/>
      <c r="BM1080" s="273"/>
      <c r="BN1080" s="273"/>
      <c r="BO1080" s="273"/>
      <c r="BP1080" s="273"/>
      <c r="BQ1080" s="273"/>
      <c r="BR1080" s="273"/>
      <c r="BS1080" s="273"/>
      <c r="BT1080" s="273"/>
      <c r="BU1080" s="273"/>
      <c r="BV1080" s="273"/>
      <c r="BW1080" s="273"/>
      <c r="BX1080" s="273"/>
      <c r="BY1080" s="273"/>
      <c r="BZ1080" s="273"/>
      <c r="CA1080" s="273"/>
      <c r="CB1080" s="273"/>
      <c r="CC1080" s="273"/>
      <c r="CD1080" s="273"/>
      <c r="CE1080" s="273"/>
      <c r="CF1080" s="273"/>
      <c r="CG1080" s="273"/>
      <c r="CH1080" s="273"/>
      <c r="CI1080" s="273"/>
      <c r="CJ1080" s="273"/>
      <c r="CK1080" s="273"/>
      <c r="CL1080" s="273"/>
      <c r="CM1080" s="273"/>
      <c r="CN1080" s="273"/>
      <c r="CO1080" s="273"/>
      <c r="CP1080" s="273"/>
      <c r="CQ1080" s="273"/>
      <c r="CR1080" s="273"/>
      <c r="CS1080" s="273"/>
      <c r="CT1080" s="273"/>
      <c r="CU1080" s="274"/>
      <c r="CV1080" s="273"/>
      <c r="CW1080" s="273"/>
      <c r="CX1080" s="273"/>
      <c r="CY1080" s="274"/>
      <c r="CZ1080" s="274"/>
      <c r="DA1080" s="274"/>
      <c r="DB1080" s="273"/>
      <c r="DC1080" s="273"/>
      <c r="DD1080" s="273"/>
      <c r="DE1080" s="273"/>
      <c r="DF1080" s="273"/>
      <c r="DM1080" s="16"/>
      <c r="DN1080" s="16"/>
      <c r="DO1080" s="17"/>
      <c r="DP1080" s="12"/>
      <c r="DQ1080" s="12"/>
      <c r="DR1080" s="18"/>
      <c r="DS1080" s="19"/>
      <c r="DT1080" s="19"/>
      <c r="DU1080" s="19"/>
      <c r="DV1080" s="19"/>
      <c r="DW1080" s="19"/>
      <c r="DX1080" s="20"/>
      <c r="DY1080" s="20"/>
      <c r="DZ1080" s="21"/>
      <c r="EA1080" s="21"/>
      <c r="EB1080" s="21"/>
      <c r="EC1080" s="18"/>
      <c r="ED1080" s="21"/>
      <c r="EE1080" s="21"/>
      <c r="EF1080" s="21"/>
      <c r="EG1080" s="21"/>
      <c r="EH1080" s="21"/>
      <c r="EI1080" s="20"/>
      <c r="EJ1080" s="16"/>
      <c r="EK1080" s="21"/>
      <c r="EL1080" s="21"/>
      <c r="EM1080" s="21"/>
      <c r="EN1080" s="18"/>
      <c r="EO1080" s="22"/>
      <c r="EP1080" s="22"/>
      <c r="EQ1080" s="22"/>
      <c r="ER1080" s="22"/>
      <c r="ES1080" s="22"/>
      <c r="ET1080" s="20"/>
      <c r="EU1080" s="23"/>
      <c r="EV1080" s="22"/>
      <c r="EW1080" s="22"/>
      <c r="EX1080" s="22"/>
      <c r="EY1080" s="24"/>
      <c r="EZ1080" s="25"/>
      <c r="FA1080" s="25"/>
      <c r="FB1080" s="25"/>
      <c r="FC1080" s="25"/>
      <c r="FD1080" s="25"/>
    </row>
    <row r="1081" spans="1:160" ht="12.4" customHeight="1" x14ac:dyDescent="0.25">
      <c r="A1081" s="290"/>
      <c r="B1081" s="205"/>
      <c r="H1081" s="292"/>
      <c r="M1081" s="205"/>
      <c r="N1081" s="205"/>
      <c r="O1081" s="205"/>
      <c r="P1081" s="205"/>
      <c r="Q1081" s="271"/>
      <c r="R1081" s="227"/>
      <c r="S1081" s="205"/>
      <c r="T1081" s="205"/>
      <c r="U1081" s="227"/>
      <c r="V1081" s="227"/>
      <c r="W1081" s="227"/>
      <c r="X1081" s="272"/>
      <c r="Y1081" s="272"/>
      <c r="Z1081" s="227"/>
      <c r="AA1081" s="273"/>
      <c r="AB1081" s="273"/>
      <c r="AC1081" s="273"/>
      <c r="AD1081" s="273"/>
      <c r="AE1081" s="273"/>
      <c r="AF1081" s="273"/>
      <c r="AG1081" s="273"/>
      <c r="AH1081" s="273"/>
      <c r="AI1081" s="273"/>
      <c r="AJ1081" s="273"/>
      <c r="AK1081" s="273"/>
      <c r="AL1081" s="273"/>
      <c r="AM1081" s="273"/>
      <c r="AN1081" s="273"/>
      <c r="AO1081" s="273"/>
      <c r="AP1081" s="273"/>
      <c r="AQ1081" s="273"/>
      <c r="AR1081" s="273"/>
      <c r="AS1081" s="273"/>
      <c r="AT1081" s="273"/>
      <c r="AU1081" s="273"/>
      <c r="AV1081" s="273"/>
      <c r="AW1081" s="273"/>
      <c r="AX1081" s="273"/>
      <c r="AY1081" s="274"/>
      <c r="AZ1081" s="274"/>
      <c r="BA1081" s="274"/>
      <c r="BB1081" s="274"/>
      <c r="BC1081" s="273"/>
      <c r="BD1081" s="273"/>
      <c r="BE1081" s="273"/>
      <c r="BF1081" s="273"/>
      <c r="BG1081" s="273"/>
      <c r="BH1081" s="273"/>
      <c r="BI1081" s="273"/>
      <c r="BJ1081" s="273"/>
      <c r="BK1081" s="273"/>
      <c r="BL1081" s="273"/>
      <c r="BM1081" s="273"/>
      <c r="BN1081" s="273"/>
      <c r="BO1081" s="273"/>
      <c r="BP1081" s="273"/>
      <c r="BQ1081" s="273"/>
      <c r="BR1081" s="273"/>
      <c r="BS1081" s="273"/>
      <c r="BT1081" s="273"/>
      <c r="BU1081" s="273"/>
      <c r="BV1081" s="273"/>
      <c r="BW1081" s="273"/>
      <c r="BX1081" s="273"/>
      <c r="BY1081" s="273"/>
      <c r="BZ1081" s="273"/>
      <c r="CA1081" s="273"/>
      <c r="CB1081" s="273"/>
      <c r="CC1081" s="273"/>
      <c r="CD1081" s="273"/>
      <c r="CE1081" s="273"/>
      <c r="CF1081" s="273"/>
      <c r="CG1081" s="273"/>
      <c r="CH1081" s="273"/>
      <c r="CI1081" s="273"/>
      <c r="CJ1081" s="273"/>
      <c r="CK1081" s="273"/>
      <c r="CL1081" s="273"/>
      <c r="CM1081" s="273"/>
      <c r="CN1081" s="273"/>
      <c r="CO1081" s="273"/>
      <c r="CP1081" s="273"/>
      <c r="CQ1081" s="273"/>
      <c r="CR1081" s="273"/>
      <c r="CS1081" s="273"/>
      <c r="CT1081" s="273"/>
      <c r="CU1081" s="273"/>
      <c r="CV1081" s="273"/>
      <c r="CW1081" s="274"/>
      <c r="CX1081" s="274"/>
      <c r="CY1081" s="273"/>
      <c r="CZ1081" s="273"/>
      <c r="DA1081" s="273"/>
      <c r="DB1081" s="273"/>
      <c r="DC1081" s="273"/>
      <c r="DD1081" s="273"/>
      <c r="DE1081" s="273"/>
      <c r="DF1081" s="273"/>
      <c r="DM1081" s="16"/>
      <c r="DN1081" s="16"/>
      <c r="DO1081" s="17"/>
      <c r="DP1081" s="12"/>
      <c r="DQ1081" s="12"/>
      <c r="DR1081" s="18"/>
      <c r="DS1081" s="19"/>
      <c r="DT1081" s="19"/>
      <c r="DU1081" s="19"/>
      <c r="DV1081" s="19"/>
      <c r="DW1081" s="19"/>
      <c r="DX1081" s="20"/>
      <c r="DY1081" s="20"/>
      <c r="DZ1081" s="21"/>
      <c r="EA1081" s="21"/>
      <c r="EB1081" s="21"/>
      <c r="EC1081" s="18"/>
      <c r="ED1081" s="21"/>
      <c r="EE1081" s="21"/>
      <c r="EF1081" s="21"/>
      <c r="EG1081" s="21"/>
      <c r="EH1081" s="21"/>
      <c r="EI1081" s="20"/>
      <c r="EJ1081" s="16"/>
      <c r="EK1081" s="21"/>
      <c r="EL1081" s="21"/>
      <c r="EM1081" s="21"/>
      <c r="EN1081" s="18"/>
      <c r="EO1081" s="22"/>
      <c r="EP1081" s="22"/>
      <c r="EQ1081" s="22"/>
      <c r="ER1081" s="22"/>
      <c r="ES1081" s="22"/>
      <c r="ET1081" s="20"/>
      <c r="EU1081" s="23"/>
      <c r="EV1081" s="22"/>
      <c r="EW1081" s="22"/>
      <c r="EX1081" s="22"/>
      <c r="EY1081" s="24"/>
      <c r="EZ1081" s="25"/>
      <c r="FA1081" s="25"/>
      <c r="FB1081" s="25"/>
      <c r="FC1081" s="25"/>
      <c r="FD1081" s="25"/>
    </row>
    <row r="1082" spans="1:160" ht="12.4" customHeight="1" x14ac:dyDescent="0.25">
      <c r="A1082" s="290"/>
      <c r="B1082" s="205"/>
      <c r="H1082" s="292"/>
      <c r="M1082" s="205"/>
      <c r="N1082" s="205"/>
      <c r="O1082" s="205"/>
      <c r="P1082" s="205"/>
      <c r="Q1082" s="271"/>
      <c r="R1082" s="227"/>
      <c r="S1082" s="205"/>
      <c r="T1082" s="205"/>
      <c r="U1082" s="227"/>
      <c r="V1082" s="227"/>
      <c r="W1082" s="227"/>
      <c r="X1082" s="272"/>
      <c r="Y1082" s="272"/>
      <c r="Z1082" s="227"/>
      <c r="AA1082" s="274"/>
      <c r="AB1082" s="274"/>
      <c r="AC1082" s="274"/>
      <c r="AD1082" s="274"/>
      <c r="AE1082" s="274"/>
      <c r="AF1082" s="274"/>
      <c r="AG1082" s="274"/>
      <c r="AH1082" s="274"/>
      <c r="AI1082" s="274"/>
      <c r="AJ1082" s="274"/>
      <c r="AK1082" s="274"/>
      <c r="AL1082" s="274"/>
      <c r="AM1082" s="274"/>
      <c r="AN1082" s="274"/>
      <c r="AO1082" s="274"/>
      <c r="AP1082" s="274"/>
      <c r="AQ1082" s="274"/>
      <c r="AR1082" s="274"/>
      <c r="AS1082" s="274"/>
      <c r="AT1082" s="274"/>
      <c r="AU1082" s="274"/>
      <c r="AV1082" s="274"/>
      <c r="AW1082" s="274"/>
      <c r="AX1082" s="274"/>
      <c r="AY1082" s="274"/>
      <c r="AZ1082" s="274"/>
      <c r="BA1082" s="274"/>
      <c r="BB1082" s="274"/>
      <c r="BC1082" s="274"/>
      <c r="BD1082" s="274"/>
      <c r="BE1082" s="274"/>
      <c r="BF1082" s="274"/>
      <c r="BG1082" s="274"/>
      <c r="BH1082" s="274"/>
      <c r="BI1082" s="274"/>
      <c r="BJ1082" s="274"/>
      <c r="BK1082" s="274"/>
      <c r="BL1082" s="274"/>
      <c r="BM1082" s="274"/>
      <c r="BN1082" s="274"/>
      <c r="BO1082" s="274"/>
      <c r="BP1082" s="274"/>
      <c r="BQ1082" s="274"/>
      <c r="BR1082" s="274"/>
      <c r="BS1082" s="274"/>
      <c r="BT1082" s="274"/>
      <c r="BU1082" s="274"/>
      <c r="BV1082" s="274"/>
      <c r="BW1082" s="274"/>
      <c r="BX1082" s="274"/>
      <c r="BY1082" s="274"/>
      <c r="BZ1082" s="274"/>
      <c r="CA1082" s="274"/>
      <c r="CB1082" s="274"/>
      <c r="CC1082" s="274"/>
      <c r="CD1082" s="274"/>
      <c r="CE1082" s="274"/>
      <c r="CF1082" s="274"/>
      <c r="CG1082" s="274"/>
      <c r="CH1082" s="274"/>
      <c r="CI1082" s="274"/>
      <c r="CJ1082" s="274"/>
      <c r="CK1082" s="274"/>
      <c r="CL1082" s="274"/>
      <c r="CM1082" s="274"/>
      <c r="CN1082" s="274"/>
      <c r="CO1082" s="274"/>
      <c r="CP1082" s="274"/>
      <c r="CQ1082" s="274"/>
      <c r="CR1082" s="274"/>
      <c r="CS1082" s="274"/>
      <c r="CT1082" s="274"/>
      <c r="CU1082" s="274"/>
      <c r="CV1082" s="274"/>
      <c r="CW1082" s="274"/>
      <c r="CX1082" s="274"/>
      <c r="CY1082" s="274"/>
      <c r="CZ1082" s="274"/>
      <c r="DA1082" s="274"/>
      <c r="DB1082" s="274"/>
      <c r="DC1082" s="274"/>
      <c r="DD1082" s="274"/>
      <c r="DE1082" s="274"/>
      <c r="DF1082" s="274"/>
      <c r="DM1082" s="16"/>
      <c r="DN1082" s="16"/>
      <c r="DO1082" s="17"/>
      <c r="DP1082" s="12"/>
      <c r="DQ1082" s="12"/>
      <c r="DR1082" s="18"/>
      <c r="DS1082" s="19"/>
      <c r="DT1082" s="19"/>
      <c r="DU1082" s="19"/>
      <c r="DV1082" s="19"/>
      <c r="DW1082" s="19"/>
      <c r="DX1082" s="20"/>
      <c r="DY1082" s="20"/>
      <c r="DZ1082" s="21"/>
      <c r="EA1082" s="21"/>
      <c r="EB1082" s="21"/>
      <c r="EC1082" s="18"/>
      <c r="ED1082" s="21"/>
      <c r="EE1082" s="21"/>
      <c r="EF1082" s="21"/>
      <c r="EG1082" s="21"/>
      <c r="EH1082" s="21"/>
      <c r="EI1082" s="20"/>
      <c r="EJ1082" s="16"/>
      <c r="EK1082" s="21"/>
      <c r="EL1082" s="21"/>
      <c r="EM1082" s="21"/>
      <c r="EN1082" s="18"/>
      <c r="EO1082" s="22"/>
      <c r="EP1082" s="22"/>
      <c r="EQ1082" s="22"/>
      <c r="ER1082" s="22"/>
      <c r="ES1082" s="22"/>
      <c r="ET1082" s="20"/>
      <c r="EU1082" s="23"/>
      <c r="EV1082" s="22"/>
      <c r="EW1082" s="22"/>
      <c r="EX1082" s="22"/>
      <c r="EY1082" s="24"/>
      <c r="EZ1082" s="25"/>
      <c r="FA1082" s="25"/>
      <c r="FB1082" s="25"/>
      <c r="FC1082" s="25"/>
      <c r="FD1082" s="25"/>
    </row>
    <row r="1083" spans="1:160" ht="12.4" customHeight="1" x14ac:dyDescent="0.25">
      <c r="A1083" s="290"/>
      <c r="B1083" s="205"/>
      <c r="H1083" s="292"/>
      <c r="M1083" s="205"/>
      <c r="N1083" s="205"/>
      <c r="O1083" s="205"/>
      <c r="P1083" s="205"/>
      <c r="Q1083" s="271"/>
      <c r="R1083" s="227"/>
      <c r="S1083" s="205"/>
      <c r="T1083" s="205"/>
      <c r="U1083" s="227"/>
      <c r="V1083" s="227"/>
      <c r="W1083" s="227"/>
      <c r="X1083" s="272"/>
      <c r="Y1083" s="272"/>
      <c r="Z1083" s="227"/>
      <c r="AA1083" s="273"/>
      <c r="AB1083" s="273"/>
      <c r="AC1083" s="273"/>
      <c r="AD1083" s="273"/>
      <c r="AE1083" s="273"/>
      <c r="AF1083" s="273"/>
      <c r="AG1083" s="273"/>
      <c r="AH1083" s="273"/>
      <c r="AI1083" s="273"/>
      <c r="AJ1083" s="273"/>
      <c r="AK1083" s="273"/>
      <c r="AL1083" s="274"/>
      <c r="AM1083" s="273"/>
      <c r="AN1083" s="273"/>
      <c r="AO1083" s="273"/>
      <c r="AP1083" s="273"/>
      <c r="AQ1083" s="273"/>
      <c r="AR1083" s="273"/>
      <c r="AS1083" s="274"/>
      <c r="AT1083" s="274"/>
      <c r="AU1083" s="273"/>
      <c r="AV1083" s="273"/>
      <c r="AW1083" s="273"/>
      <c r="AX1083" s="273"/>
      <c r="AY1083" s="273"/>
      <c r="AZ1083" s="273"/>
      <c r="BA1083" s="273"/>
      <c r="BB1083" s="273"/>
      <c r="BC1083" s="273"/>
      <c r="BD1083" s="273"/>
      <c r="BE1083" s="273"/>
      <c r="BF1083" s="273"/>
      <c r="BG1083" s="273"/>
      <c r="BH1083" s="273"/>
      <c r="BI1083" s="273"/>
      <c r="BJ1083" s="273"/>
      <c r="BK1083" s="273"/>
      <c r="BL1083" s="273"/>
      <c r="BM1083" s="273"/>
      <c r="BN1083" s="273"/>
      <c r="BO1083" s="273"/>
      <c r="BP1083" s="273"/>
      <c r="BQ1083" s="273"/>
      <c r="BR1083" s="273"/>
      <c r="BS1083" s="273"/>
      <c r="BT1083" s="273"/>
      <c r="BU1083" s="273"/>
      <c r="BV1083" s="273"/>
      <c r="BW1083" s="273"/>
      <c r="BX1083" s="273"/>
      <c r="BY1083" s="273"/>
      <c r="BZ1083" s="273"/>
      <c r="CA1083" s="273"/>
      <c r="CB1083" s="273"/>
      <c r="CC1083" s="273"/>
      <c r="CD1083" s="273"/>
      <c r="CE1083" s="273"/>
      <c r="CF1083" s="273"/>
      <c r="CG1083" s="273"/>
      <c r="CH1083" s="273"/>
      <c r="CI1083" s="273"/>
      <c r="CJ1083" s="273"/>
      <c r="CK1083" s="273"/>
      <c r="CL1083" s="273"/>
      <c r="CM1083" s="273"/>
      <c r="CN1083" s="273"/>
      <c r="CO1083" s="273"/>
      <c r="CP1083" s="273"/>
      <c r="CQ1083" s="273"/>
      <c r="CR1083" s="273"/>
      <c r="CS1083" s="273"/>
      <c r="CT1083" s="273"/>
      <c r="CU1083" s="274"/>
      <c r="CV1083" s="274"/>
      <c r="CW1083" s="274"/>
      <c r="CX1083" s="274"/>
      <c r="CY1083" s="273"/>
      <c r="CZ1083" s="273"/>
      <c r="DA1083" s="273"/>
      <c r="DB1083" s="273"/>
      <c r="DC1083" s="273"/>
      <c r="DD1083" s="273"/>
      <c r="DE1083" s="273"/>
      <c r="DF1083" s="273"/>
      <c r="DM1083" s="16"/>
      <c r="DN1083" s="16"/>
      <c r="DO1083" s="17"/>
      <c r="DP1083" s="12"/>
      <c r="DQ1083" s="12"/>
      <c r="DR1083" s="18"/>
      <c r="DS1083" s="19"/>
      <c r="DT1083" s="19"/>
      <c r="DU1083" s="19"/>
      <c r="DV1083" s="19"/>
      <c r="DW1083" s="19"/>
      <c r="DX1083" s="20"/>
      <c r="DY1083" s="20"/>
      <c r="DZ1083" s="21"/>
      <c r="EA1083" s="21"/>
      <c r="EB1083" s="21"/>
      <c r="EC1083" s="18"/>
      <c r="ED1083" s="21"/>
      <c r="EE1083" s="21"/>
      <c r="EF1083" s="21"/>
      <c r="EG1083" s="21"/>
      <c r="EH1083" s="21"/>
      <c r="EI1083" s="20"/>
      <c r="EJ1083" s="16"/>
      <c r="EK1083" s="21"/>
      <c r="EL1083" s="21"/>
      <c r="EM1083" s="21"/>
      <c r="EN1083" s="18"/>
      <c r="EO1083" s="22"/>
      <c r="EP1083" s="22"/>
      <c r="EQ1083" s="22"/>
      <c r="ER1083" s="22"/>
      <c r="ES1083" s="22"/>
      <c r="ET1083" s="20"/>
      <c r="EU1083" s="23"/>
      <c r="EV1083" s="22"/>
      <c r="EW1083" s="22"/>
      <c r="EX1083" s="22"/>
      <c r="EY1083" s="24"/>
      <c r="EZ1083" s="25"/>
      <c r="FA1083" s="25"/>
      <c r="FB1083" s="25"/>
      <c r="FC1083" s="25"/>
      <c r="FD1083" s="25"/>
    </row>
    <row r="1084" spans="1:160" ht="12.4" customHeight="1" x14ac:dyDescent="0.25">
      <c r="A1084" s="290"/>
      <c r="B1084" s="205"/>
      <c r="H1084" s="292"/>
      <c r="M1084" s="205"/>
      <c r="N1084" s="205"/>
      <c r="O1084" s="205"/>
      <c r="P1084" s="205"/>
      <c r="Q1084" s="271"/>
      <c r="R1084" s="227"/>
      <c r="S1084" s="205"/>
      <c r="T1084" s="205"/>
      <c r="U1084" s="227"/>
      <c r="V1084" s="227"/>
      <c r="W1084" s="227"/>
      <c r="X1084" s="272"/>
      <c r="Y1084" s="272"/>
      <c r="Z1084" s="227"/>
      <c r="AA1084" s="273"/>
      <c r="AB1084" s="273"/>
      <c r="AC1084" s="273"/>
      <c r="AD1084" s="273"/>
      <c r="AE1084" s="273"/>
      <c r="AF1084" s="273"/>
      <c r="AG1084" s="273"/>
      <c r="AH1084" s="273"/>
      <c r="AI1084" s="274"/>
      <c r="AJ1084" s="274"/>
      <c r="AK1084" s="274"/>
      <c r="AL1084" s="274"/>
      <c r="AM1084" s="273"/>
      <c r="AN1084" s="273"/>
      <c r="AO1084" s="273"/>
      <c r="AP1084" s="273"/>
      <c r="AQ1084" s="273"/>
      <c r="AR1084" s="273"/>
      <c r="AS1084" s="273"/>
      <c r="AT1084" s="273"/>
      <c r="AU1084" s="273"/>
      <c r="AV1084" s="273"/>
      <c r="AW1084" s="273"/>
      <c r="AX1084" s="273"/>
      <c r="AY1084" s="273"/>
      <c r="AZ1084" s="273"/>
      <c r="BA1084" s="273"/>
      <c r="BB1084" s="273"/>
      <c r="BC1084" s="273"/>
      <c r="BD1084" s="273"/>
      <c r="BE1084" s="273"/>
      <c r="BF1084" s="273"/>
      <c r="BG1084" s="273"/>
      <c r="BH1084" s="273"/>
      <c r="BI1084" s="273"/>
      <c r="BJ1084" s="273"/>
      <c r="BK1084" s="273"/>
      <c r="BL1084" s="273"/>
      <c r="BM1084" s="273"/>
      <c r="BN1084" s="273"/>
      <c r="BO1084" s="273"/>
      <c r="BP1084" s="273"/>
      <c r="BQ1084" s="273"/>
      <c r="BR1084" s="273"/>
      <c r="BS1084" s="273"/>
      <c r="BT1084" s="273"/>
      <c r="BU1084" s="273"/>
      <c r="BV1084" s="273"/>
      <c r="BW1084" s="273"/>
      <c r="BX1084" s="273"/>
      <c r="BY1084" s="273"/>
      <c r="BZ1084" s="273"/>
      <c r="CA1084" s="273"/>
      <c r="CB1084" s="273"/>
      <c r="CC1084" s="273"/>
      <c r="CD1084" s="273"/>
      <c r="CE1084" s="273"/>
      <c r="CF1084" s="273"/>
      <c r="CG1084" s="273"/>
      <c r="CH1084" s="273"/>
      <c r="CI1084" s="273"/>
      <c r="CJ1084" s="273"/>
      <c r="CK1084" s="273"/>
      <c r="CL1084" s="273"/>
      <c r="CM1084" s="273"/>
      <c r="CN1084" s="273"/>
      <c r="CO1084" s="273"/>
      <c r="CP1084" s="273"/>
      <c r="CQ1084" s="273"/>
      <c r="CR1084" s="273"/>
      <c r="CS1084" s="273"/>
      <c r="CT1084" s="273"/>
      <c r="CU1084" s="273"/>
      <c r="CV1084" s="273"/>
      <c r="CW1084" s="273"/>
      <c r="CX1084" s="273"/>
      <c r="CY1084" s="273"/>
      <c r="CZ1084" s="273"/>
      <c r="DA1084" s="273"/>
      <c r="DB1084" s="273"/>
      <c r="DC1084" s="273"/>
      <c r="DD1084" s="273"/>
      <c r="DE1084" s="273"/>
      <c r="DF1084" s="273"/>
      <c r="DM1084" s="16"/>
      <c r="DN1084" s="16"/>
      <c r="DO1084" s="17"/>
      <c r="DP1084" s="12"/>
      <c r="DQ1084" s="12"/>
      <c r="DR1084" s="18"/>
      <c r="DS1084" s="19"/>
      <c r="DT1084" s="19"/>
      <c r="DU1084" s="19"/>
      <c r="DV1084" s="19"/>
      <c r="DW1084" s="19"/>
      <c r="DX1084" s="20"/>
      <c r="DY1084" s="20"/>
      <c r="DZ1084" s="21"/>
      <c r="EA1084" s="21"/>
      <c r="EB1084" s="21"/>
      <c r="EC1084" s="18"/>
      <c r="ED1084" s="21"/>
      <c r="EE1084" s="21"/>
      <c r="EF1084" s="21"/>
      <c r="EG1084" s="21"/>
      <c r="EH1084" s="21"/>
      <c r="EI1084" s="20"/>
      <c r="EJ1084" s="16"/>
      <c r="EK1084" s="21"/>
      <c r="EL1084" s="21"/>
      <c r="EM1084" s="21"/>
      <c r="EN1084" s="18"/>
      <c r="EO1084" s="22"/>
      <c r="EP1084" s="22"/>
      <c r="EQ1084" s="22"/>
      <c r="ER1084" s="22"/>
      <c r="ES1084" s="22"/>
      <c r="ET1084" s="20"/>
      <c r="EU1084" s="23"/>
      <c r="EV1084" s="22"/>
      <c r="EW1084" s="22"/>
      <c r="EX1084" s="22"/>
      <c r="EY1084" s="24"/>
      <c r="EZ1084" s="25"/>
      <c r="FA1084" s="25"/>
      <c r="FB1084" s="25"/>
      <c r="FC1084" s="25"/>
      <c r="FD1084" s="25"/>
    </row>
    <row r="1085" spans="1:160" ht="12.4" customHeight="1" x14ac:dyDescent="0.25">
      <c r="A1085" s="290"/>
      <c r="B1085" s="205"/>
      <c r="H1085" s="292"/>
      <c r="M1085" s="205"/>
      <c r="N1085" s="205"/>
      <c r="O1085" s="205"/>
      <c r="P1085" s="205"/>
      <c r="Q1085" s="271"/>
      <c r="R1085" s="227"/>
      <c r="S1085" s="205"/>
      <c r="T1085" s="205"/>
      <c r="U1085" s="227"/>
      <c r="V1085" s="227"/>
      <c r="W1085" s="227"/>
      <c r="X1085" s="272"/>
      <c r="Y1085" s="272"/>
      <c r="Z1085" s="227"/>
      <c r="AA1085" s="273"/>
      <c r="AB1085" s="273"/>
      <c r="AC1085" s="273"/>
      <c r="AD1085" s="273"/>
      <c r="AE1085" s="273"/>
      <c r="AF1085" s="273"/>
      <c r="AG1085" s="273"/>
      <c r="AH1085" s="273"/>
      <c r="AI1085" s="274"/>
      <c r="AJ1085" s="274"/>
      <c r="AK1085" s="274"/>
      <c r="AL1085" s="274"/>
      <c r="AM1085" s="273"/>
      <c r="AN1085" s="273"/>
      <c r="AO1085" s="273"/>
      <c r="AP1085" s="273"/>
      <c r="AQ1085" s="273"/>
      <c r="AR1085" s="273"/>
      <c r="AS1085" s="273"/>
      <c r="AT1085" s="273"/>
      <c r="AU1085" s="273"/>
      <c r="AV1085" s="273"/>
      <c r="AW1085" s="273"/>
      <c r="AX1085" s="273"/>
      <c r="AY1085" s="273"/>
      <c r="AZ1085" s="273"/>
      <c r="BA1085" s="273"/>
      <c r="BB1085" s="273"/>
      <c r="BC1085" s="273"/>
      <c r="BD1085" s="273"/>
      <c r="BE1085" s="273"/>
      <c r="BF1085" s="273"/>
      <c r="BG1085" s="273"/>
      <c r="BH1085" s="273"/>
      <c r="BI1085" s="273"/>
      <c r="BJ1085" s="273"/>
      <c r="BK1085" s="273"/>
      <c r="BL1085" s="273"/>
      <c r="BM1085" s="273"/>
      <c r="BN1085" s="273"/>
      <c r="BO1085" s="273"/>
      <c r="BP1085" s="273"/>
      <c r="BQ1085" s="273"/>
      <c r="BR1085" s="273"/>
      <c r="BS1085" s="273"/>
      <c r="BT1085" s="273"/>
      <c r="BU1085" s="273"/>
      <c r="BV1085" s="273"/>
      <c r="BW1085" s="273"/>
      <c r="BX1085" s="273"/>
      <c r="BY1085" s="273"/>
      <c r="BZ1085" s="273"/>
      <c r="CA1085" s="273"/>
      <c r="CB1085" s="273"/>
      <c r="CC1085" s="273"/>
      <c r="CD1085" s="273"/>
      <c r="CE1085" s="273"/>
      <c r="CF1085" s="273"/>
      <c r="CG1085" s="273"/>
      <c r="CH1085" s="273"/>
      <c r="CI1085" s="273"/>
      <c r="CJ1085" s="273"/>
      <c r="CK1085" s="273"/>
      <c r="CL1085" s="273"/>
      <c r="CM1085" s="273"/>
      <c r="CN1085" s="273"/>
      <c r="CO1085" s="273"/>
      <c r="CP1085" s="273"/>
      <c r="CQ1085" s="273"/>
      <c r="CR1085" s="273"/>
      <c r="CS1085" s="273"/>
      <c r="CT1085" s="273"/>
      <c r="CU1085" s="273"/>
      <c r="CV1085" s="273"/>
      <c r="CW1085" s="273"/>
      <c r="CX1085" s="273"/>
      <c r="CY1085" s="273"/>
      <c r="CZ1085" s="273"/>
      <c r="DA1085" s="273"/>
      <c r="DB1085" s="273"/>
      <c r="DC1085" s="273"/>
      <c r="DD1085" s="273"/>
      <c r="DE1085" s="273"/>
      <c r="DF1085" s="273"/>
      <c r="DM1085" s="16"/>
      <c r="DN1085" s="16"/>
      <c r="DO1085" s="17"/>
      <c r="DP1085" s="12"/>
      <c r="DQ1085" s="12"/>
      <c r="DR1085" s="18"/>
      <c r="DS1085" s="19"/>
      <c r="DT1085" s="19"/>
      <c r="DU1085" s="19"/>
      <c r="DV1085" s="19"/>
      <c r="DW1085" s="19"/>
      <c r="DX1085" s="20"/>
      <c r="DY1085" s="20"/>
      <c r="DZ1085" s="21"/>
      <c r="EA1085" s="21"/>
      <c r="EB1085" s="21"/>
      <c r="EC1085" s="18"/>
      <c r="ED1085" s="21"/>
      <c r="EE1085" s="21"/>
      <c r="EF1085" s="21"/>
      <c r="EG1085" s="21"/>
      <c r="EH1085" s="21"/>
      <c r="EI1085" s="20"/>
      <c r="EJ1085" s="16"/>
      <c r="EK1085" s="21"/>
      <c r="EL1085" s="21"/>
      <c r="EM1085" s="21"/>
      <c r="EN1085" s="18"/>
      <c r="EO1085" s="22"/>
      <c r="EP1085" s="22"/>
      <c r="EQ1085" s="22"/>
      <c r="ER1085" s="22"/>
      <c r="ES1085" s="22"/>
      <c r="ET1085" s="20"/>
      <c r="EU1085" s="23"/>
      <c r="EV1085" s="22"/>
      <c r="EW1085" s="22"/>
      <c r="EX1085" s="22"/>
      <c r="EY1085" s="24"/>
      <c r="EZ1085" s="25"/>
      <c r="FA1085" s="25"/>
      <c r="FB1085" s="25"/>
      <c r="FC1085" s="25"/>
      <c r="FD1085" s="25"/>
    </row>
    <row r="1086" spans="1:160" ht="12.4" customHeight="1" x14ac:dyDescent="0.25">
      <c r="A1086" s="290"/>
      <c r="B1086" s="205"/>
      <c r="H1086" s="292"/>
      <c r="M1086" s="205"/>
      <c r="N1086" s="205"/>
      <c r="O1086" s="205"/>
      <c r="P1086" s="205"/>
      <c r="Q1086" s="271"/>
      <c r="R1086" s="227"/>
      <c r="S1086" s="205"/>
      <c r="T1086" s="205"/>
      <c r="U1086" s="227"/>
      <c r="V1086" s="227"/>
      <c r="W1086" s="227"/>
      <c r="X1086" s="272"/>
      <c r="Y1086" s="272"/>
      <c r="Z1086" s="227"/>
      <c r="AA1086" s="273"/>
      <c r="AB1086" s="273"/>
      <c r="AC1086" s="273"/>
      <c r="AD1086" s="273"/>
      <c r="AE1086" s="273"/>
      <c r="AF1086" s="273"/>
      <c r="AG1086" s="273"/>
      <c r="AH1086" s="273"/>
      <c r="AI1086" s="273"/>
      <c r="AJ1086" s="273"/>
      <c r="AK1086" s="273"/>
      <c r="AL1086" s="273"/>
      <c r="AM1086" s="273"/>
      <c r="AN1086" s="273"/>
      <c r="AO1086" s="273"/>
      <c r="AP1086" s="273"/>
      <c r="AQ1086" s="273"/>
      <c r="AR1086" s="273"/>
      <c r="AS1086" s="273"/>
      <c r="AT1086" s="273"/>
      <c r="AU1086" s="273"/>
      <c r="AV1086" s="273"/>
      <c r="AW1086" s="273"/>
      <c r="AX1086" s="273"/>
      <c r="AY1086" s="273"/>
      <c r="AZ1086" s="273"/>
      <c r="BA1086" s="273"/>
      <c r="BB1086" s="273"/>
      <c r="BC1086" s="273"/>
      <c r="BD1086" s="273"/>
      <c r="BE1086" s="273"/>
      <c r="BF1086" s="273"/>
      <c r="BG1086" s="273"/>
      <c r="BH1086" s="273"/>
      <c r="BI1086" s="273"/>
      <c r="BJ1086" s="273"/>
      <c r="BK1086" s="273"/>
      <c r="BL1086" s="273"/>
      <c r="BM1086" s="273"/>
      <c r="BN1086" s="273"/>
      <c r="BO1086" s="273"/>
      <c r="BP1086" s="273"/>
      <c r="BQ1086" s="273"/>
      <c r="BR1086" s="273"/>
      <c r="BS1086" s="273"/>
      <c r="BT1086" s="273"/>
      <c r="BU1086" s="273"/>
      <c r="BV1086" s="273"/>
      <c r="BW1086" s="273"/>
      <c r="BX1086" s="273"/>
      <c r="BY1086" s="273"/>
      <c r="BZ1086" s="273"/>
      <c r="CA1086" s="273"/>
      <c r="CB1086" s="273"/>
      <c r="CC1086" s="273"/>
      <c r="CD1086" s="273"/>
      <c r="CE1086" s="273"/>
      <c r="CF1086" s="273"/>
      <c r="CG1086" s="273"/>
      <c r="CH1086" s="273"/>
      <c r="CI1086" s="273"/>
      <c r="CJ1086" s="273"/>
      <c r="CK1086" s="273"/>
      <c r="CL1086" s="274"/>
      <c r="CM1086" s="273"/>
      <c r="CN1086" s="273"/>
      <c r="CO1086" s="273"/>
      <c r="CP1086" s="273"/>
      <c r="CQ1086" s="273"/>
      <c r="CR1086" s="273"/>
      <c r="CS1086" s="273"/>
      <c r="CT1086" s="273"/>
      <c r="CU1086" s="274"/>
      <c r="CV1086" s="274"/>
      <c r="CW1086" s="274"/>
      <c r="CX1086" s="274"/>
      <c r="CY1086" s="273"/>
      <c r="CZ1086" s="273"/>
      <c r="DA1086" s="273"/>
      <c r="DB1086" s="273"/>
      <c r="DC1086" s="273"/>
      <c r="DD1086" s="273"/>
      <c r="DE1086" s="273"/>
      <c r="DF1086" s="273"/>
      <c r="DM1086" s="16"/>
      <c r="DN1086" s="16"/>
      <c r="DO1086" s="17"/>
      <c r="DP1086" s="12"/>
      <c r="DQ1086" s="12"/>
      <c r="DR1086" s="18"/>
      <c r="DS1086" s="19"/>
      <c r="DT1086" s="19"/>
      <c r="DU1086" s="19"/>
      <c r="DV1086" s="19"/>
      <c r="DW1086" s="19"/>
      <c r="DX1086" s="20"/>
      <c r="DY1086" s="20"/>
      <c r="DZ1086" s="21"/>
      <c r="EA1086" s="21"/>
      <c r="EB1086" s="21"/>
      <c r="EC1086" s="18"/>
      <c r="ED1086" s="21"/>
      <c r="EE1086" s="21"/>
      <c r="EF1086" s="21"/>
      <c r="EG1086" s="21"/>
      <c r="EH1086" s="21"/>
      <c r="EI1086" s="20"/>
      <c r="EJ1086" s="16"/>
      <c r="EK1086" s="21"/>
      <c r="EL1086" s="21"/>
      <c r="EM1086" s="21"/>
      <c r="EN1086" s="18"/>
      <c r="EO1086" s="22"/>
      <c r="EP1086" s="22"/>
      <c r="EQ1086" s="22"/>
      <c r="ER1086" s="22"/>
      <c r="ES1086" s="22"/>
      <c r="ET1086" s="20"/>
      <c r="EU1086" s="23"/>
      <c r="EV1086" s="22"/>
      <c r="EW1086" s="22"/>
      <c r="EX1086" s="22"/>
      <c r="EY1086" s="24"/>
      <c r="EZ1086" s="25"/>
      <c r="FA1086" s="25"/>
      <c r="FB1086" s="25"/>
      <c r="FC1086" s="25"/>
      <c r="FD1086" s="25"/>
    </row>
    <row r="1087" spans="1:160" ht="12.4" customHeight="1" x14ac:dyDescent="0.25">
      <c r="A1087" s="290"/>
      <c r="B1087" s="205"/>
      <c r="H1087" s="292"/>
      <c r="M1087" s="205"/>
      <c r="N1087" s="205"/>
      <c r="O1087" s="205"/>
      <c r="P1087" s="271"/>
      <c r="Q1087" s="271"/>
      <c r="R1087" s="227"/>
      <c r="S1087" s="205"/>
      <c r="T1087" s="205"/>
      <c r="U1087" s="227"/>
      <c r="V1087" s="227"/>
      <c r="W1087" s="227"/>
      <c r="X1087" s="227"/>
      <c r="Y1087" s="272"/>
      <c r="Z1087" s="227"/>
      <c r="AA1087" s="273"/>
      <c r="AB1087" s="273"/>
      <c r="AC1087" s="273"/>
      <c r="AD1087" s="273"/>
      <c r="AE1087" s="273"/>
      <c r="AF1087" s="273"/>
      <c r="AG1087" s="273"/>
      <c r="AH1087" s="273"/>
      <c r="AI1087" s="274"/>
      <c r="AJ1087" s="274"/>
      <c r="AK1087" s="274"/>
      <c r="AL1087" s="274"/>
      <c r="AM1087" s="273"/>
      <c r="AN1087" s="273"/>
      <c r="AO1087" s="273"/>
      <c r="AP1087" s="273"/>
      <c r="AQ1087" s="273"/>
      <c r="AR1087" s="273"/>
      <c r="AS1087" s="273"/>
      <c r="AT1087" s="273"/>
      <c r="AU1087" s="273"/>
      <c r="AV1087" s="273"/>
      <c r="AW1087" s="273"/>
      <c r="AX1087" s="273"/>
      <c r="AY1087" s="273"/>
      <c r="AZ1087" s="273"/>
      <c r="BA1087" s="273"/>
      <c r="BB1087" s="273"/>
      <c r="BC1087" s="273"/>
      <c r="BD1087" s="273"/>
      <c r="BE1087" s="273"/>
      <c r="BF1087" s="273"/>
      <c r="BG1087" s="273"/>
      <c r="BH1087" s="273"/>
      <c r="BI1087" s="273"/>
      <c r="BJ1087" s="273"/>
      <c r="BK1087" s="273"/>
      <c r="BL1087" s="273"/>
      <c r="BM1087" s="273"/>
      <c r="BN1087" s="273"/>
      <c r="BO1087" s="273"/>
      <c r="BP1087" s="273"/>
      <c r="BQ1087" s="273"/>
      <c r="BR1087" s="273"/>
      <c r="BS1087" s="273"/>
      <c r="BT1087" s="273"/>
      <c r="BU1087" s="273"/>
      <c r="BV1087" s="273"/>
      <c r="BW1087" s="273"/>
      <c r="BX1087" s="273"/>
      <c r="BY1087" s="273"/>
      <c r="BZ1087" s="273"/>
      <c r="CA1087" s="273"/>
      <c r="CB1087" s="273"/>
      <c r="CC1087" s="273"/>
      <c r="CD1087" s="273"/>
      <c r="CE1087" s="273"/>
      <c r="CF1087" s="273"/>
      <c r="CG1087" s="273"/>
      <c r="CH1087" s="273"/>
      <c r="CI1087" s="273"/>
      <c r="CJ1087" s="273"/>
      <c r="CK1087" s="273"/>
      <c r="CL1087" s="273"/>
      <c r="CM1087" s="273"/>
      <c r="CN1087" s="273"/>
      <c r="CO1087" s="273"/>
      <c r="CP1087" s="273"/>
      <c r="CQ1087" s="273"/>
      <c r="CR1087" s="273"/>
      <c r="CS1087" s="273"/>
      <c r="CT1087" s="273"/>
      <c r="CU1087" s="274"/>
      <c r="CV1087" s="274"/>
      <c r="CW1087" s="274"/>
      <c r="CX1087" s="274"/>
      <c r="CY1087" s="273"/>
      <c r="CZ1087" s="273"/>
      <c r="DA1087" s="273"/>
      <c r="DB1087" s="274"/>
      <c r="DC1087" s="273"/>
      <c r="DD1087" s="273"/>
      <c r="DE1087" s="273"/>
      <c r="DF1087" s="273"/>
      <c r="DM1087" s="16"/>
      <c r="DN1087" s="16"/>
      <c r="DO1087" s="17"/>
      <c r="DP1087" s="12"/>
      <c r="DQ1087" s="12"/>
      <c r="DR1087" s="18"/>
      <c r="DS1087" s="19"/>
      <c r="DT1087" s="19"/>
      <c r="DU1087" s="19"/>
      <c r="DV1087" s="19"/>
      <c r="DW1087" s="19"/>
      <c r="DX1087" s="20"/>
      <c r="DY1087" s="20"/>
      <c r="DZ1087" s="21"/>
      <c r="EA1087" s="21"/>
      <c r="EB1087" s="21"/>
      <c r="EC1087" s="18"/>
      <c r="ED1087" s="21"/>
      <c r="EE1087" s="21"/>
      <c r="EF1087" s="21"/>
      <c r="EG1087" s="21"/>
      <c r="EH1087" s="21"/>
      <c r="EI1087" s="20"/>
      <c r="EJ1087" s="16"/>
      <c r="EK1087" s="21"/>
      <c r="EL1087" s="21"/>
      <c r="EM1087" s="21"/>
      <c r="EN1087" s="18"/>
      <c r="EO1087" s="22"/>
      <c r="EP1087" s="22"/>
      <c r="EQ1087" s="22"/>
      <c r="ER1087" s="22"/>
      <c r="ES1087" s="22"/>
      <c r="ET1087" s="20"/>
      <c r="EU1087" s="23"/>
      <c r="EV1087" s="22"/>
      <c r="EW1087" s="22"/>
      <c r="EX1087" s="22"/>
      <c r="EY1087" s="24"/>
      <c r="EZ1087" s="25"/>
      <c r="FA1087" s="25"/>
      <c r="FB1087" s="25"/>
      <c r="FC1087" s="25"/>
      <c r="FD1087" s="25"/>
    </row>
    <row r="1088" spans="1:160" ht="12.4" customHeight="1" x14ac:dyDescent="0.25">
      <c r="A1088" s="290"/>
      <c r="B1088" s="205"/>
      <c r="H1088" s="292"/>
      <c r="M1088" s="205"/>
      <c r="N1088" s="205"/>
      <c r="O1088" s="205"/>
      <c r="P1088" s="205"/>
      <c r="Q1088" s="271"/>
      <c r="R1088" s="227"/>
      <c r="S1088" s="205"/>
      <c r="T1088" s="205"/>
      <c r="U1088" s="227"/>
      <c r="V1088" s="227"/>
      <c r="W1088" s="227"/>
      <c r="X1088" s="272"/>
      <c r="Y1088" s="272"/>
      <c r="Z1088" s="227"/>
      <c r="AA1088" s="273"/>
      <c r="AB1088" s="273"/>
      <c r="AC1088" s="273"/>
      <c r="AD1088" s="273"/>
      <c r="AE1088" s="273"/>
      <c r="AF1088" s="273"/>
      <c r="AG1088" s="273"/>
      <c r="AH1088" s="273"/>
      <c r="AI1088" s="273"/>
      <c r="AJ1088" s="273"/>
      <c r="AK1088" s="273"/>
      <c r="AL1088" s="273"/>
      <c r="AM1088" s="273"/>
      <c r="AN1088" s="273"/>
      <c r="AO1088" s="273"/>
      <c r="AP1088" s="273"/>
      <c r="AQ1088" s="273"/>
      <c r="AR1088" s="273"/>
      <c r="AS1088" s="273"/>
      <c r="AT1088" s="273"/>
      <c r="AU1088" s="273"/>
      <c r="AV1088" s="273"/>
      <c r="AW1088" s="273"/>
      <c r="AX1088" s="273"/>
      <c r="AY1088" s="274"/>
      <c r="AZ1088" s="274"/>
      <c r="BA1088" s="274"/>
      <c r="BB1088" s="274"/>
      <c r="BC1088" s="273"/>
      <c r="BD1088" s="273"/>
      <c r="BE1088" s="273"/>
      <c r="BF1088" s="273"/>
      <c r="BG1088" s="273"/>
      <c r="BH1088" s="273"/>
      <c r="BI1088" s="273"/>
      <c r="BJ1088" s="273"/>
      <c r="BK1088" s="273"/>
      <c r="BL1088" s="273"/>
      <c r="BM1088" s="273"/>
      <c r="BN1088" s="273"/>
      <c r="BO1088" s="273"/>
      <c r="BP1088" s="273"/>
      <c r="BQ1088" s="273"/>
      <c r="BR1088" s="273"/>
      <c r="BS1088" s="273"/>
      <c r="BT1088" s="273"/>
      <c r="BU1088" s="273"/>
      <c r="BV1088" s="273"/>
      <c r="BW1088" s="273"/>
      <c r="BX1088" s="273"/>
      <c r="BY1088" s="273"/>
      <c r="BZ1088" s="273"/>
      <c r="CA1088" s="273"/>
      <c r="CB1088" s="273"/>
      <c r="CC1088" s="273"/>
      <c r="CD1088" s="273"/>
      <c r="CE1088" s="273"/>
      <c r="CF1088" s="273"/>
      <c r="CG1088" s="273"/>
      <c r="CH1088" s="273"/>
      <c r="CI1088" s="273"/>
      <c r="CJ1088" s="273"/>
      <c r="CK1088" s="273"/>
      <c r="CL1088" s="273"/>
      <c r="CM1088" s="273"/>
      <c r="CN1088" s="273"/>
      <c r="CO1088" s="273"/>
      <c r="CP1088" s="273"/>
      <c r="CQ1088" s="273"/>
      <c r="CR1088" s="273"/>
      <c r="CS1088" s="273"/>
      <c r="CT1088" s="273"/>
      <c r="CU1088" s="274"/>
      <c r="CV1088" s="274"/>
      <c r="CW1088" s="274"/>
      <c r="CX1088" s="274"/>
      <c r="CY1088" s="273"/>
      <c r="CZ1088" s="273"/>
      <c r="DA1088" s="273"/>
      <c r="DB1088" s="273"/>
      <c r="DC1088" s="273"/>
      <c r="DD1088" s="273"/>
      <c r="DE1088" s="273"/>
      <c r="DF1088" s="273"/>
      <c r="DM1088" s="16"/>
      <c r="DN1088" s="16"/>
      <c r="DO1088" s="17"/>
      <c r="DP1088" s="12"/>
      <c r="DQ1088" s="12"/>
      <c r="DR1088" s="18"/>
      <c r="DS1088" s="19"/>
      <c r="DT1088" s="19"/>
      <c r="DU1088" s="19"/>
      <c r="DV1088" s="19"/>
      <c r="DW1088" s="19"/>
      <c r="DX1088" s="20"/>
      <c r="DY1088" s="20"/>
      <c r="DZ1088" s="21"/>
      <c r="EA1088" s="21"/>
      <c r="EB1088" s="21"/>
      <c r="EC1088" s="18"/>
      <c r="ED1088" s="21"/>
      <c r="EE1088" s="21"/>
      <c r="EF1088" s="21"/>
      <c r="EG1088" s="21"/>
      <c r="EH1088" s="21"/>
      <c r="EI1088" s="20"/>
      <c r="EJ1088" s="16"/>
      <c r="EK1088" s="21"/>
      <c r="EL1088" s="21"/>
      <c r="EM1088" s="21"/>
      <c r="EN1088" s="18"/>
      <c r="EO1088" s="22"/>
      <c r="EP1088" s="22"/>
      <c r="EQ1088" s="22"/>
      <c r="ER1088" s="22"/>
      <c r="ES1088" s="22"/>
      <c r="ET1088" s="20"/>
      <c r="EU1088" s="23"/>
      <c r="EV1088" s="22"/>
      <c r="EW1088" s="22"/>
      <c r="EX1088" s="22"/>
      <c r="EY1088" s="24"/>
      <c r="EZ1088" s="25"/>
      <c r="FA1088" s="25"/>
      <c r="FB1088" s="25"/>
      <c r="FC1088" s="25"/>
      <c r="FD1088" s="25"/>
    </row>
    <row r="1089" spans="1:160" ht="12.4" customHeight="1" x14ac:dyDescent="0.25">
      <c r="A1089" s="290"/>
      <c r="B1089" s="205"/>
      <c r="H1089" s="292"/>
      <c r="M1089" s="205"/>
      <c r="N1089" s="205"/>
      <c r="O1089" s="205"/>
      <c r="P1089" s="271"/>
      <c r="Q1089" s="271"/>
      <c r="R1089" s="227"/>
      <c r="S1089" s="205"/>
      <c r="T1089" s="205"/>
      <c r="U1089" s="227"/>
      <c r="V1089" s="227"/>
      <c r="W1089" s="227"/>
      <c r="X1089" s="272"/>
      <c r="Y1089" s="272"/>
      <c r="Z1089" s="227"/>
      <c r="AA1089" s="273"/>
      <c r="AB1089" s="273"/>
      <c r="AC1089" s="273"/>
      <c r="AD1089" s="273"/>
      <c r="AE1089" s="273"/>
      <c r="AF1089" s="273"/>
      <c r="AG1089" s="273"/>
      <c r="AH1089" s="273"/>
      <c r="AI1089" s="273"/>
      <c r="AJ1089" s="273"/>
      <c r="AK1089" s="273"/>
      <c r="AL1089" s="273"/>
      <c r="AM1089" s="273"/>
      <c r="AN1089" s="273"/>
      <c r="AO1089" s="273"/>
      <c r="AP1089" s="273"/>
      <c r="AQ1089" s="273"/>
      <c r="AR1089" s="273"/>
      <c r="AS1089" s="273"/>
      <c r="AT1089" s="273"/>
      <c r="AU1089" s="273"/>
      <c r="AV1089" s="273"/>
      <c r="AW1089" s="273"/>
      <c r="AX1089" s="273"/>
      <c r="AY1089" s="274"/>
      <c r="AZ1089" s="274"/>
      <c r="BA1089" s="274"/>
      <c r="BB1089" s="274"/>
      <c r="BC1089" s="273"/>
      <c r="BD1089" s="273"/>
      <c r="BE1089" s="273"/>
      <c r="BF1089" s="273"/>
      <c r="BG1089" s="273"/>
      <c r="BH1089" s="273"/>
      <c r="BI1089" s="273"/>
      <c r="BJ1089" s="273"/>
      <c r="BK1089" s="273"/>
      <c r="BL1089" s="273"/>
      <c r="BM1089" s="273"/>
      <c r="BN1089" s="273"/>
      <c r="BO1089" s="273"/>
      <c r="BP1089" s="273"/>
      <c r="BQ1089" s="273"/>
      <c r="BR1089" s="273"/>
      <c r="BS1089" s="273"/>
      <c r="BT1089" s="273"/>
      <c r="BU1089" s="273"/>
      <c r="BV1089" s="273"/>
      <c r="BW1089" s="273"/>
      <c r="BX1089" s="273"/>
      <c r="BY1089" s="273"/>
      <c r="BZ1089" s="273"/>
      <c r="CA1089" s="273"/>
      <c r="CB1089" s="273"/>
      <c r="CC1089" s="273"/>
      <c r="CD1089" s="273"/>
      <c r="CE1089" s="273"/>
      <c r="CF1089" s="273"/>
      <c r="CG1089" s="273"/>
      <c r="CH1089" s="273"/>
      <c r="CI1089" s="273"/>
      <c r="CJ1089" s="273"/>
      <c r="CK1089" s="273"/>
      <c r="CL1089" s="273"/>
      <c r="CM1089" s="273"/>
      <c r="CN1089" s="273"/>
      <c r="CO1089" s="273"/>
      <c r="CP1089" s="273"/>
      <c r="CQ1089" s="273"/>
      <c r="CR1089" s="273"/>
      <c r="CS1089" s="273"/>
      <c r="CT1089" s="273"/>
      <c r="CU1089" s="273"/>
      <c r="CV1089" s="273"/>
      <c r="CW1089" s="273"/>
      <c r="CX1089" s="273"/>
      <c r="CY1089" s="273"/>
      <c r="CZ1089" s="273"/>
      <c r="DA1089" s="273"/>
      <c r="DB1089" s="273"/>
      <c r="DC1089" s="273"/>
      <c r="DD1089" s="273"/>
      <c r="DE1089" s="273"/>
      <c r="DF1089" s="273"/>
      <c r="DM1089" s="16"/>
      <c r="DN1089" s="16"/>
      <c r="DO1089" s="17"/>
      <c r="DP1089" s="12"/>
      <c r="DQ1089" s="12"/>
      <c r="DR1089" s="18"/>
      <c r="DS1089" s="19"/>
      <c r="DT1089" s="19"/>
      <c r="DU1089" s="19"/>
      <c r="DV1089" s="19"/>
      <c r="DW1089" s="19"/>
      <c r="DX1089" s="20"/>
      <c r="DY1089" s="20"/>
      <c r="DZ1089" s="21"/>
      <c r="EA1089" s="21"/>
      <c r="EB1089" s="21"/>
      <c r="EC1089" s="18"/>
      <c r="ED1089" s="21"/>
      <c r="EE1089" s="21"/>
      <c r="EF1089" s="21"/>
      <c r="EG1089" s="21"/>
      <c r="EH1089" s="21"/>
      <c r="EI1089" s="20"/>
      <c r="EJ1089" s="16"/>
      <c r="EK1089" s="21"/>
      <c r="EL1089" s="21"/>
      <c r="EM1089" s="21"/>
      <c r="EN1089" s="18"/>
      <c r="EO1089" s="22"/>
      <c r="EP1089" s="22"/>
      <c r="EQ1089" s="22"/>
      <c r="ER1089" s="22"/>
      <c r="ES1089" s="22"/>
      <c r="ET1089" s="20"/>
      <c r="EU1089" s="23"/>
      <c r="EV1089" s="22"/>
      <c r="EW1089" s="22"/>
      <c r="EX1089" s="22"/>
      <c r="EY1089" s="24"/>
      <c r="EZ1089" s="25"/>
      <c r="FA1089" s="25"/>
      <c r="FB1089" s="25"/>
      <c r="FC1089" s="25"/>
      <c r="FD1089" s="25"/>
    </row>
    <row r="1090" spans="1:160" ht="12.4" customHeight="1" x14ac:dyDescent="0.25">
      <c r="A1090" s="290"/>
      <c r="B1090" s="205"/>
      <c r="H1090" s="292"/>
      <c r="M1090" s="205"/>
      <c r="N1090" s="271"/>
      <c r="O1090" s="271"/>
      <c r="P1090" s="205"/>
      <c r="Q1090" s="271"/>
      <c r="R1090" s="227"/>
      <c r="S1090" s="205"/>
      <c r="T1090" s="205"/>
      <c r="U1090" s="227"/>
      <c r="V1090" s="272"/>
      <c r="W1090" s="227"/>
      <c r="X1090" s="272"/>
      <c r="Y1090" s="272"/>
      <c r="Z1090" s="227"/>
      <c r="AA1090" s="274"/>
      <c r="AB1090" s="273"/>
      <c r="AC1090" s="273"/>
      <c r="AD1090" s="273"/>
      <c r="AE1090" s="274"/>
      <c r="AF1090" s="273"/>
      <c r="AG1090" s="273"/>
      <c r="AH1090" s="273"/>
      <c r="AI1090" s="274"/>
      <c r="AJ1090" s="274"/>
      <c r="AK1090" s="274"/>
      <c r="AL1090" s="274"/>
      <c r="AM1090" s="274"/>
      <c r="AN1090" s="273"/>
      <c r="AO1090" s="273"/>
      <c r="AP1090" s="273"/>
      <c r="AQ1090" s="274"/>
      <c r="AR1090" s="274"/>
      <c r="AS1090" s="273"/>
      <c r="AT1090" s="273"/>
      <c r="AU1090" s="274"/>
      <c r="AV1090" s="273"/>
      <c r="AW1090" s="273"/>
      <c r="AX1090" s="273"/>
      <c r="AY1090" s="274"/>
      <c r="AZ1090" s="273"/>
      <c r="BA1090" s="273"/>
      <c r="BB1090" s="273"/>
      <c r="BC1090" s="274"/>
      <c r="BD1090" s="273"/>
      <c r="BE1090" s="273"/>
      <c r="BF1090" s="273"/>
      <c r="BG1090" s="274"/>
      <c r="BH1090" s="273"/>
      <c r="BI1090" s="273"/>
      <c r="BJ1090" s="273"/>
      <c r="BK1090" s="274"/>
      <c r="BL1090" s="273"/>
      <c r="BM1090" s="273"/>
      <c r="BN1090" s="273"/>
      <c r="BO1090" s="274"/>
      <c r="BP1090" s="273"/>
      <c r="BQ1090" s="273"/>
      <c r="BR1090" s="273"/>
      <c r="BS1090" s="274"/>
      <c r="BT1090" s="273"/>
      <c r="BU1090" s="273"/>
      <c r="BV1090" s="273"/>
      <c r="BW1090" s="274"/>
      <c r="BX1090" s="273"/>
      <c r="BY1090" s="273"/>
      <c r="BZ1090" s="273"/>
      <c r="CA1090" s="274"/>
      <c r="CB1090" s="273"/>
      <c r="CC1090" s="273"/>
      <c r="CD1090" s="273"/>
      <c r="CE1090" s="274"/>
      <c r="CF1090" s="273"/>
      <c r="CG1090" s="273"/>
      <c r="CH1090" s="273"/>
      <c r="CI1090" s="274"/>
      <c r="CJ1090" s="273"/>
      <c r="CK1090" s="273"/>
      <c r="CL1090" s="273"/>
      <c r="CM1090" s="274"/>
      <c r="CN1090" s="273"/>
      <c r="CO1090" s="273"/>
      <c r="CP1090" s="273"/>
      <c r="CQ1090" s="274"/>
      <c r="CR1090" s="273"/>
      <c r="CS1090" s="273"/>
      <c r="CT1090" s="273"/>
      <c r="CU1090" s="274"/>
      <c r="CV1090" s="274"/>
      <c r="CW1090" s="274"/>
      <c r="CX1090" s="274"/>
      <c r="CY1090" s="274"/>
      <c r="CZ1090" s="273"/>
      <c r="DA1090" s="273"/>
      <c r="DB1090" s="273"/>
      <c r="DC1090" s="274"/>
      <c r="DD1090" s="273"/>
      <c r="DE1090" s="273"/>
      <c r="DF1090" s="273"/>
      <c r="DM1090" s="16"/>
      <c r="DN1090" s="16"/>
      <c r="DO1090" s="17"/>
      <c r="DP1090" s="12"/>
      <c r="DQ1090" s="12"/>
      <c r="DR1090" s="18"/>
      <c r="DS1090" s="19"/>
      <c r="DT1090" s="19"/>
      <c r="DU1090" s="19"/>
      <c r="DV1090" s="19"/>
      <c r="DW1090" s="19"/>
      <c r="DX1090" s="20"/>
      <c r="DY1090" s="20"/>
      <c r="DZ1090" s="21"/>
      <c r="EA1090" s="21"/>
      <c r="EB1090" s="21"/>
      <c r="EC1090" s="18"/>
      <c r="ED1090" s="21"/>
      <c r="EE1090" s="21"/>
      <c r="EF1090" s="21"/>
      <c r="EG1090" s="21"/>
      <c r="EH1090" s="21"/>
      <c r="EI1090" s="20"/>
      <c r="EJ1090" s="16"/>
      <c r="EK1090" s="21"/>
      <c r="EL1090" s="21"/>
      <c r="EM1090" s="21"/>
      <c r="EN1090" s="18"/>
      <c r="EO1090" s="22"/>
      <c r="EP1090" s="22"/>
      <c r="EQ1090" s="22"/>
      <c r="ER1090" s="22"/>
      <c r="ES1090" s="22"/>
      <c r="ET1090" s="20"/>
      <c r="EU1090" s="23"/>
      <c r="EV1090" s="22"/>
      <c r="EW1090" s="22"/>
      <c r="EX1090" s="22"/>
      <c r="EY1090" s="24"/>
      <c r="EZ1090" s="25"/>
      <c r="FA1090" s="25"/>
      <c r="FB1090" s="25"/>
      <c r="FC1090" s="25"/>
      <c r="FD1090" s="25"/>
    </row>
    <row r="1091" spans="1:160" ht="12.4" customHeight="1" x14ac:dyDescent="0.25">
      <c r="A1091" s="290"/>
      <c r="B1091" s="205"/>
      <c r="H1091" s="292"/>
      <c r="M1091" s="205"/>
      <c r="N1091" s="205"/>
      <c r="O1091" s="205"/>
      <c r="P1091" s="205"/>
      <c r="Q1091" s="271"/>
      <c r="R1091" s="227"/>
      <c r="S1091" s="205"/>
      <c r="T1091" s="205"/>
      <c r="U1091" s="227"/>
      <c r="V1091" s="227"/>
      <c r="W1091" s="227"/>
      <c r="X1091" s="227"/>
      <c r="Y1091" s="272"/>
      <c r="Z1091" s="227"/>
      <c r="AA1091" s="273"/>
      <c r="AB1091" s="273"/>
      <c r="AC1091" s="273"/>
      <c r="AD1091" s="273"/>
      <c r="AE1091" s="273"/>
      <c r="AF1091" s="273"/>
      <c r="AG1091" s="273"/>
      <c r="AH1091" s="273"/>
      <c r="AI1091" s="274"/>
      <c r="AJ1091" s="274"/>
      <c r="AK1091" s="274"/>
      <c r="AL1091" s="274"/>
      <c r="AM1091" s="273"/>
      <c r="AN1091" s="273"/>
      <c r="AO1091" s="273"/>
      <c r="AP1091" s="273"/>
      <c r="AQ1091" s="273"/>
      <c r="AR1091" s="273"/>
      <c r="AS1091" s="273"/>
      <c r="AT1091" s="273"/>
      <c r="AU1091" s="273"/>
      <c r="AV1091" s="273"/>
      <c r="AW1091" s="273"/>
      <c r="AX1091" s="273"/>
      <c r="AY1091" s="273"/>
      <c r="AZ1091" s="273"/>
      <c r="BA1091" s="273"/>
      <c r="BB1091" s="273"/>
      <c r="BC1091" s="273"/>
      <c r="BD1091" s="273"/>
      <c r="BE1091" s="273"/>
      <c r="BF1091" s="273"/>
      <c r="BG1091" s="273"/>
      <c r="BH1091" s="273"/>
      <c r="BI1091" s="273"/>
      <c r="BJ1091" s="273"/>
      <c r="BK1091" s="273"/>
      <c r="BL1091" s="273"/>
      <c r="BM1091" s="273"/>
      <c r="BN1091" s="273"/>
      <c r="BO1091" s="273"/>
      <c r="BP1091" s="273"/>
      <c r="BQ1091" s="273"/>
      <c r="BR1091" s="273"/>
      <c r="BS1091" s="273"/>
      <c r="BT1091" s="273"/>
      <c r="BU1091" s="273"/>
      <c r="BV1091" s="273"/>
      <c r="BW1091" s="273"/>
      <c r="BX1091" s="273"/>
      <c r="BY1091" s="273"/>
      <c r="BZ1091" s="273"/>
      <c r="CA1091" s="273"/>
      <c r="CB1091" s="273"/>
      <c r="CC1091" s="273"/>
      <c r="CD1091" s="273"/>
      <c r="CE1091" s="273"/>
      <c r="CF1091" s="273"/>
      <c r="CG1091" s="273"/>
      <c r="CH1091" s="273"/>
      <c r="CI1091" s="273"/>
      <c r="CJ1091" s="273"/>
      <c r="CK1091" s="273"/>
      <c r="CL1091" s="273"/>
      <c r="CM1091" s="273"/>
      <c r="CN1091" s="273"/>
      <c r="CO1091" s="273"/>
      <c r="CP1091" s="273"/>
      <c r="CQ1091" s="273"/>
      <c r="CR1091" s="273"/>
      <c r="CS1091" s="273"/>
      <c r="CT1091" s="273"/>
      <c r="CU1091" s="273"/>
      <c r="CV1091" s="274"/>
      <c r="CW1091" s="274"/>
      <c r="CX1091" s="274"/>
      <c r="CY1091" s="273"/>
      <c r="CZ1091" s="273"/>
      <c r="DA1091" s="273"/>
      <c r="DB1091" s="273"/>
      <c r="DC1091" s="273"/>
      <c r="DD1091" s="273"/>
      <c r="DE1091" s="273"/>
      <c r="DF1091" s="273"/>
      <c r="DM1091" s="16"/>
      <c r="DN1091" s="16"/>
      <c r="DO1091" s="17"/>
      <c r="DP1091" s="12"/>
      <c r="DQ1091" s="12"/>
      <c r="DR1091" s="18"/>
      <c r="DS1091" s="19"/>
      <c r="DT1091" s="19"/>
      <c r="DU1091" s="19"/>
      <c r="DV1091" s="19"/>
      <c r="DW1091" s="19"/>
      <c r="DX1091" s="20"/>
      <c r="DY1091" s="20"/>
      <c r="DZ1091" s="21"/>
      <c r="EA1091" s="21"/>
      <c r="EB1091" s="21"/>
      <c r="EC1091" s="18"/>
      <c r="ED1091" s="21"/>
      <c r="EE1091" s="21"/>
      <c r="EF1091" s="21"/>
      <c r="EG1091" s="21"/>
      <c r="EH1091" s="21"/>
      <c r="EI1091" s="20"/>
      <c r="EJ1091" s="16"/>
      <c r="EK1091" s="21"/>
      <c r="EL1091" s="21"/>
      <c r="EM1091" s="21"/>
      <c r="EN1091" s="18"/>
      <c r="EO1091" s="22"/>
      <c r="EP1091" s="22"/>
      <c r="EQ1091" s="22"/>
      <c r="ER1091" s="22"/>
      <c r="ES1091" s="22"/>
      <c r="ET1091" s="20"/>
      <c r="EU1091" s="23"/>
      <c r="EV1091" s="22"/>
      <c r="EW1091" s="22"/>
      <c r="EX1091" s="22"/>
      <c r="EY1091" s="24"/>
      <c r="EZ1091" s="25"/>
      <c r="FA1091" s="25"/>
      <c r="FB1091" s="25"/>
      <c r="FC1091" s="25"/>
      <c r="FD1091" s="25"/>
    </row>
    <row r="1092" spans="1:160" ht="12.4" customHeight="1" x14ac:dyDescent="0.25">
      <c r="A1092" s="290"/>
      <c r="B1092" s="205"/>
      <c r="H1092" s="292"/>
      <c r="M1092" s="205"/>
      <c r="N1092" s="205"/>
      <c r="O1092" s="205"/>
      <c r="P1092" s="205"/>
      <c r="Q1092" s="271"/>
      <c r="R1092" s="227"/>
      <c r="S1092" s="205"/>
      <c r="T1092" s="205"/>
      <c r="U1092" s="227"/>
      <c r="V1092" s="227"/>
      <c r="W1092" s="227"/>
      <c r="X1092" s="272"/>
      <c r="Y1092" s="272"/>
      <c r="Z1092" s="227"/>
      <c r="AA1092" s="273"/>
      <c r="AB1092" s="273"/>
      <c r="AC1092" s="273"/>
      <c r="AD1092" s="273"/>
      <c r="AE1092" s="273"/>
      <c r="AF1092" s="273"/>
      <c r="AG1092" s="273"/>
      <c r="AH1092" s="273"/>
      <c r="AI1092" s="273"/>
      <c r="AJ1092" s="273"/>
      <c r="AK1092" s="274"/>
      <c r="AL1092" s="274"/>
      <c r="AM1092" s="273"/>
      <c r="AN1092" s="273"/>
      <c r="AO1092" s="273"/>
      <c r="AP1092" s="273"/>
      <c r="AQ1092" s="274"/>
      <c r="AR1092" s="274"/>
      <c r="AS1092" s="274"/>
      <c r="AT1092" s="274"/>
      <c r="AU1092" s="273"/>
      <c r="AV1092" s="273"/>
      <c r="AW1092" s="273"/>
      <c r="AX1092" s="273"/>
      <c r="AY1092" s="273"/>
      <c r="AZ1092" s="273"/>
      <c r="BA1092" s="273"/>
      <c r="BB1092" s="273"/>
      <c r="BC1092" s="273"/>
      <c r="BD1092" s="273"/>
      <c r="BE1092" s="273"/>
      <c r="BF1092" s="273"/>
      <c r="BG1092" s="273"/>
      <c r="BH1092" s="273"/>
      <c r="BI1092" s="273"/>
      <c r="BJ1092" s="273"/>
      <c r="BK1092" s="273"/>
      <c r="BL1092" s="273"/>
      <c r="BM1092" s="273"/>
      <c r="BN1092" s="273"/>
      <c r="BO1092" s="273"/>
      <c r="BP1092" s="273"/>
      <c r="BQ1092" s="273"/>
      <c r="BR1092" s="273"/>
      <c r="BS1092" s="273"/>
      <c r="BT1092" s="273"/>
      <c r="BU1092" s="273"/>
      <c r="BV1092" s="273"/>
      <c r="BW1092" s="273"/>
      <c r="BX1092" s="273"/>
      <c r="BY1092" s="273"/>
      <c r="BZ1092" s="273"/>
      <c r="CA1092" s="273"/>
      <c r="CB1092" s="273"/>
      <c r="CC1092" s="273"/>
      <c r="CD1092" s="273"/>
      <c r="CE1092" s="273"/>
      <c r="CF1092" s="273"/>
      <c r="CG1092" s="273"/>
      <c r="CH1092" s="273"/>
      <c r="CI1092" s="273"/>
      <c r="CJ1092" s="273"/>
      <c r="CK1092" s="273"/>
      <c r="CL1092" s="273"/>
      <c r="CM1092" s="273"/>
      <c r="CN1092" s="273"/>
      <c r="CO1092" s="273"/>
      <c r="CP1092" s="273"/>
      <c r="CQ1092" s="273"/>
      <c r="CR1092" s="273"/>
      <c r="CS1092" s="273"/>
      <c r="CT1092" s="273"/>
      <c r="CU1092" s="273"/>
      <c r="CV1092" s="273"/>
      <c r="CW1092" s="274"/>
      <c r="CX1092" s="274"/>
      <c r="CY1092" s="273"/>
      <c r="CZ1092" s="273"/>
      <c r="DA1092" s="273"/>
      <c r="DB1092" s="273"/>
      <c r="DC1092" s="273"/>
      <c r="DD1092" s="273"/>
      <c r="DE1092" s="273"/>
      <c r="DF1092" s="273"/>
      <c r="DM1092" s="16"/>
      <c r="DN1092" s="16"/>
      <c r="DO1092" s="17"/>
      <c r="DP1092" s="12"/>
      <c r="DQ1092" s="12"/>
      <c r="DR1092" s="18"/>
      <c r="DS1092" s="19"/>
      <c r="DT1092" s="19"/>
      <c r="DU1092" s="19"/>
      <c r="DV1092" s="19"/>
      <c r="DW1092" s="19"/>
      <c r="DX1092" s="20"/>
      <c r="DY1092" s="20"/>
      <c r="DZ1092" s="21"/>
      <c r="EA1092" s="21"/>
      <c r="EB1092" s="21"/>
      <c r="EC1092" s="18"/>
      <c r="ED1092" s="21"/>
      <c r="EE1092" s="21"/>
      <c r="EF1092" s="21"/>
      <c r="EG1092" s="21"/>
      <c r="EH1092" s="21"/>
      <c r="EI1092" s="20"/>
      <c r="EJ1092" s="16"/>
      <c r="EK1092" s="21"/>
      <c r="EL1092" s="21"/>
      <c r="EM1092" s="21"/>
      <c r="EN1092" s="18"/>
      <c r="EO1092" s="22"/>
      <c r="EP1092" s="22"/>
      <c r="EQ1092" s="22"/>
      <c r="ER1092" s="22"/>
      <c r="ES1092" s="22"/>
      <c r="ET1092" s="20"/>
      <c r="EU1092" s="23"/>
      <c r="EV1092" s="22"/>
      <c r="EW1092" s="22"/>
      <c r="EX1092" s="22"/>
      <c r="EY1092" s="24"/>
      <c r="EZ1092" s="25"/>
      <c r="FA1092" s="25"/>
      <c r="FB1092" s="25"/>
      <c r="FC1092" s="25"/>
      <c r="FD1092" s="25"/>
    </row>
    <row r="1093" spans="1:160" ht="12.4" customHeight="1" x14ac:dyDescent="0.25">
      <c r="A1093" s="290"/>
      <c r="B1093" s="205"/>
      <c r="H1093" s="292"/>
      <c r="M1093" s="205"/>
      <c r="N1093" s="205"/>
      <c r="O1093" s="205"/>
      <c r="P1093" s="205"/>
      <c r="Q1093" s="271"/>
      <c r="R1093" s="227"/>
      <c r="S1093" s="205"/>
      <c r="T1093" s="205"/>
      <c r="U1093" s="227"/>
      <c r="V1093" s="227"/>
      <c r="W1093" s="227"/>
      <c r="X1093" s="227"/>
      <c r="Y1093" s="272"/>
      <c r="Z1093" s="227"/>
      <c r="AA1093" s="273"/>
      <c r="AB1093" s="273"/>
      <c r="AC1093" s="273"/>
      <c r="AD1093" s="273"/>
      <c r="AE1093" s="273"/>
      <c r="AF1093" s="273"/>
      <c r="AG1093" s="273"/>
      <c r="AH1093" s="273"/>
      <c r="AI1093" s="274"/>
      <c r="AJ1093" s="274"/>
      <c r="AK1093" s="274"/>
      <c r="AL1093" s="274"/>
      <c r="AM1093" s="273"/>
      <c r="AN1093" s="273"/>
      <c r="AO1093" s="273"/>
      <c r="AP1093" s="273"/>
      <c r="AQ1093" s="273"/>
      <c r="AR1093" s="273"/>
      <c r="AS1093" s="273"/>
      <c r="AT1093" s="273"/>
      <c r="AU1093" s="273"/>
      <c r="AV1093" s="273"/>
      <c r="AW1093" s="273"/>
      <c r="AX1093" s="273"/>
      <c r="AY1093" s="273"/>
      <c r="AZ1093" s="273"/>
      <c r="BA1093" s="273"/>
      <c r="BB1093" s="273"/>
      <c r="BC1093" s="273"/>
      <c r="BD1093" s="273"/>
      <c r="BE1093" s="273"/>
      <c r="BF1093" s="273"/>
      <c r="BG1093" s="273"/>
      <c r="BH1093" s="273"/>
      <c r="BI1093" s="273"/>
      <c r="BJ1093" s="273"/>
      <c r="BK1093" s="273"/>
      <c r="BL1093" s="273"/>
      <c r="BM1093" s="273"/>
      <c r="BN1093" s="273"/>
      <c r="BO1093" s="273"/>
      <c r="BP1093" s="273"/>
      <c r="BQ1093" s="273"/>
      <c r="BR1093" s="273"/>
      <c r="BS1093" s="273"/>
      <c r="BT1093" s="273"/>
      <c r="BU1093" s="273"/>
      <c r="BV1093" s="273"/>
      <c r="BW1093" s="273"/>
      <c r="BX1093" s="273"/>
      <c r="BY1093" s="273"/>
      <c r="BZ1093" s="273"/>
      <c r="CA1093" s="273"/>
      <c r="CB1093" s="273"/>
      <c r="CC1093" s="273"/>
      <c r="CD1093" s="273"/>
      <c r="CE1093" s="273"/>
      <c r="CF1093" s="273"/>
      <c r="CG1093" s="273"/>
      <c r="CH1093" s="273"/>
      <c r="CI1093" s="273"/>
      <c r="CJ1093" s="273"/>
      <c r="CK1093" s="273"/>
      <c r="CL1093" s="273"/>
      <c r="CM1093" s="273"/>
      <c r="CN1093" s="273"/>
      <c r="CO1093" s="273"/>
      <c r="CP1093" s="273"/>
      <c r="CQ1093" s="273"/>
      <c r="CR1093" s="273"/>
      <c r="CS1093" s="273"/>
      <c r="CT1093" s="273"/>
      <c r="CU1093" s="273"/>
      <c r="CV1093" s="273"/>
      <c r="CW1093" s="273"/>
      <c r="CX1093" s="274"/>
      <c r="CY1093" s="273"/>
      <c r="CZ1093" s="273"/>
      <c r="DA1093" s="273"/>
      <c r="DB1093" s="273"/>
      <c r="DC1093" s="273"/>
      <c r="DD1093" s="273"/>
      <c r="DE1093" s="273"/>
      <c r="DF1093" s="273"/>
      <c r="DM1093" s="16"/>
      <c r="DN1093" s="16"/>
      <c r="DO1093" s="17"/>
      <c r="DP1093" s="12"/>
      <c r="DQ1093" s="12"/>
      <c r="DR1093" s="18"/>
      <c r="DS1093" s="19"/>
      <c r="DT1093" s="19"/>
      <c r="DU1093" s="19"/>
      <c r="DV1093" s="19"/>
      <c r="DW1093" s="19"/>
      <c r="DX1093" s="20"/>
      <c r="DY1093" s="20"/>
      <c r="DZ1093" s="21"/>
      <c r="EA1093" s="21"/>
      <c r="EB1093" s="21"/>
      <c r="EC1093" s="18"/>
      <c r="ED1093" s="21"/>
      <c r="EE1093" s="21"/>
      <c r="EF1093" s="21"/>
      <c r="EG1093" s="21"/>
      <c r="EH1093" s="21"/>
      <c r="EI1093" s="20"/>
      <c r="EJ1093" s="16"/>
      <c r="EK1093" s="21"/>
      <c r="EL1093" s="21"/>
      <c r="EM1093" s="21"/>
      <c r="EN1093" s="18"/>
      <c r="EO1093" s="22"/>
      <c r="EP1093" s="22"/>
      <c r="EQ1093" s="22"/>
      <c r="ER1093" s="22"/>
      <c r="ES1093" s="22"/>
      <c r="ET1093" s="20"/>
      <c r="EU1093" s="23"/>
      <c r="EV1093" s="22"/>
      <c r="EW1093" s="22"/>
      <c r="EX1093" s="22"/>
      <c r="EY1093" s="24"/>
      <c r="EZ1093" s="25"/>
      <c r="FA1093" s="25"/>
      <c r="FB1093" s="25"/>
      <c r="FC1093" s="25"/>
      <c r="FD1093" s="25"/>
    </row>
    <row r="1094" spans="1:160" ht="12.4" customHeight="1" x14ac:dyDescent="0.25">
      <c r="A1094" s="290"/>
      <c r="B1094" s="205"/>
      <c r="H1094" s="292"/>
      <c r="M1094" s="205"/>
      <c r="N1094" s="205"/>
      <c r="O1094" s="205"/>
      <c r="P1094" s="271"/>
      <c r="Q1094" s="271"/>
      <c r="R1094" s="227"/>
      <c r="S1094" s="205"/>
      <c r="T1094" s="205"/>
      <c r="U1094" s="227"/>
      <c r="V1094" s="227"/>
      <c r="W1094" s="227"/>
      <c r="X1094" s="272"/>
      <c r="Y1094" s="272"/>
      <c r="Z1094" s="227"/>
      <c r="AA1094" s="273"/>
      <c r="AB1094" s="273"/>
      <c r="AC1094" s="273"/>
      <c r="AD1094" s="274"/>
      <c r="AE1094" s="273"/>
      <c r="AF1094" s="273"/>
      <c r="AG1094" s="273"/>
      <c r="AH1094" s="274"/>
      <c r="AI1094" s="273"/>
      <c r="AJ1094" s="273"/>
      <c r="AK1094" s="273"/>
      <c r="AL1094" s="274"/>
      <c r="AM1094" s="273"/>
      <c r="AN1094" s="273"/>
      <c r="AO1094" s="273"/>
      <c r="AP1094" s="274"/>
      <c r="AQ1094" s="273"/>
      <c r="AR1094" s="273"/>
      <c r="AS1094" s="273"/>
      <c r="AT1094" s="274"/>
      <c r="AU1094" s="273"/>
      <c r="AV1094" s="273"/>
      <c r="AW1094" s="273"/>
      <c r="AX1094" s="274"/>
      <c r="AY1094" s="274"/>
      <c r="AZ1094" s="274"/>
      <c r="BA1094" s="274"/>
      <c r="BB1094" s="274"/>
      <c r="BC1094" s="273"/>
      <c r="BD1094" s="273"/>
      <c r="BE1094" s="273"/>
      <c r="BF1094" s="274"/>
      <c r="BG1094" s="273"/>
      <c r="BH1094" s="273"/>
      <c r="BI1094" s="273"/>
      <c r="BJ1094" s="274"/>
      <c r="BK1094" s="273"/>
      <c r="BL1094" s="273"/>
      <c r="BM1094" s="273"/>
      <c r="BN1094" s="274"/>
      <c r="BO1094" s="273"/>
      <c r="BP1094" s="273"/>
      <c r="BQ1094" s="273"/>
      <c r="BR1094" s="274"/>
      <c r="BS1094" s="273"/>
      <c r="BT1094" s="273"/>
      <c r="BU1094" s="273"/>
      <c r="BV1094" s="274"/>
      <c r="BW1094" s="273"/>
      <c r="BX1094" s="273"/>
      <c r="BY1094" s="273"/>
      <c r="BZ1094" s="274"/>
      <c r="CA1094" s="273"/>
      <c r="CB1094" s="273"/>
      <c r="CC1094" s="273"/>
      <c r="CD1094" s="274"/>
      <c r="CE1094" s="273"/>
      <c r="CF1094" s="273"/>
      <c r="CG1094" s="273"/>
      <c r="CH1094" s="274"/>
      <c r="CI1094" s="273"/>
      <c r="CJ1094" s="273"/>
      <c r="CK1094" s="273"/>
      <c r="CL1094" s="274"/>
      <c r="CM1094" s="273"/>
      <c r="CN1094" s="273"/>
      <c r="CO1094" s="273"/>
      <c r="CP1094" s="274"/>
      <c r="CQ1094" s="273"/>
      <c r="CR1094" s="273"/>
      <c r="CS1094" s="273"/>
      <c r="CT1094" s="274"/>
      <c r="CU1094" s="274"/>
      <c r="CV1094" s="274"/>
      <c r="CW1094" s="274"/>
      <c r="CX1094" s="274"/>
      <c r="CY1094" s="273"/>
      <c r="CZ1094" s="273"/>
      <c r="DA1094" s="273"/>
      <c r="DB1094" s="274"/>
      <c r="DC1094" s="273"/>
      <c r="DD1094" s="273"/>
      <c r="DE1094" s="273"/>
      <c r="DF1094" s="274"/>
      <c r="DM1094" s="16"/>
      <c r="DN1094" s="16"/>
      <c r="DO1094" s="17"/>
      <c r="DP1094" s="12"/>
      <c r="DQ1094" s="12"/>
      <c r="DR1094" s="18"/>
      <c r="DS1094" s="19"/>
      <c r="DT1094" s="19"/>
      <c r="DU1094" s="19"/>
      <c r="DV1094" s="19"/>
      <c r="DW1094" s="19"/>
      <c r="DX1094" s="20"/>
      <c r="DY1094" s="20"/>
      <c r="DZ1094" s="21"/>
      <c r="EA1094" s="21"/>
      <c r="EB1094" s="21"/>
      <c r="EC1094" s="18"/>
      <c r="ED1094" s="21"/>
      <c r="EE1094" s="21"/>
      <c r="EF1094" s="21"/>
      <c r="EG1094" s="21"/>
      <c r="EH1094" s="21"/>
      <c r="EI1094" s="20"/>
      <c r="EJ1094" s="16"/>
      <c r="EK1094" s="21"/>
      <c r="EL1094" s="21"/>
      <c r="EM1094" s="21"/>
      <c r="EN1094" s="18"/>
      <c r="EO1094" s="22"/>
      <c r="EP1094" s="22"/>
      <c r="EQ1094" s="22"/>
      <c r="ER1094" s="22"/>
      <c r="ES1094" s="22"/>
      <c r="ET1094" s="20"/>
      <c r="EU1094" s="23"/>
      <c r="EV1094" s="22"/>
      <c r="EW1094" s="22"/>
      <c r="EX1094" s="22"/>
      <c r="EY1094" s="24"/>
      <c r="EZ1094" s="25"/>
      <c r="FA1094" s="25"/>
      <c r="FB1094" s="25"/>
      <c r="FC1094" s="25"/>
      <c r="FD1094" s="25"/>
    </row>
    <row r="1095" spans="1:160" ht="12.4" customHeight="1" x14ac:dyDescent="0.25">
      <c r="A1095" s="290"/>
      <c r="B1095" s="205"/>
      <c r="H1095" s="292"/>
      <c r="M1095" s="205"/>
      <c r="N1095" s="205"/>
      <c r="O1095" s="205"/>
      <c r="P1095" s="205"/>
      <c r="Q1095" s="271"/>
      <c r="R1095" s="227"/>
      <c r="S1095" s="205"/>
      <c r="T1095" s="205"/>
      <c r="U1095" s="227"/>
      <c r="V1095" s="227"/>
      <c r="W1095" s="227"/>
      <c r="X1095" s="227"/>
      <c r="Y1095" s="272"/>
      <c r="Z1095" s="227"/>
      <c r="AA1095" s="274"/>
      <c r="AB1095" s="274"/>
      <c r="AC1095" s="274"/>
      <c r="AD1095" s="274"/>
      <c r="AE1095" s="274"/>
      <c r="AF1095" s="274"/>
      <c r="AG1095" s="274"/>
      <c r="AH1095" s="274"/>
      <c r="AI1095" s="274"/>
      <c r="AJ1095" s="274"/>
      <c r="AK1095" s="274"/>
      <c r="AL1095" s="274"/>
      <c r="AM1095" s="274"/>
      <c r="AN1095" s="274"/>
      <c r="AO1095" s="274"/>
      <c r="AP1095" s="274"/>
      <c r="AQ1095" s="274"/>
      <c r="AR1095" s="274"/>
      <c r="AS1095" s="274"/>
      <c r="AT1095" s="274"/>
      <c r="AU1095" s="274"/>
      <c r="AV1095" s="274"/>
      <c r="AW1095" s="274"/>
      <c r="AX1095" s="274"/>
      <c r="AY1095" s="274"/>
      <c r="AZ1095" s="274"/>
      <c r="BA1095" s="274"/>
      <c r="BB1095" s="274"/>
      <c r="BC1095" s="274"/>
      <c r="BD1095" s="274"/>
      <c r="BE1095" s="274"/>
      <c r="BF1095" s="274"/>
      <c r="BG1095" s="274"/>
      <c r="BH1095" s="274"/>
      <c r="BI1095" s="274"/>
      <c r="BJ1095" s="274"/>
      <c r="BK1095" s="274"/>
      <c r="BL1095" s="274"/>
      <c r="BM1095" s="274"/>
      <c r="BN1095" s="274"/>
      <c r="BO1095" s="274"/>
      <c r="BP1095" s="274"/>
      <c r="BQ1095" s="274"/>
      <c r="BR1095" s="274"/>
      <c r="BS1095" s="274"/>
      <c r="BT1095" s="274"/>
      <c r="BU1095" s="274"/>
      <c r="BV1095" s="274"/>
      <c r="BW1095" s="274"/>
      <c r="BX1095" s="274"/>
      <c r="BY1095" s="274"/>
      <c r="BZ1095" s="274"/>
      <c r="CA1095" s="274"/>
      <c r="CB1095" s="274"/>
      <c r="CC1095" s="274"/>
      <c r="CD1095" s="274"/>
      <c r="CE1095" s="274"/>
      <c r="CF1095" s="274"/>
      <c r="CG1095" s="274"/>
      <c r="CH1095" s="274"/>
      <c r="CI1095" s="274"/>
      <c r="CJ1095" s="274"/>
      <c r="CK1095" s="274"/>
      <c r="CL1095" s="274"/>
      <c r="CM1095" s="274"/>
      <c r="CN1095" s="274"/>
      <c r="CO1095" s="274"/>
      <c r="CP1095" s="274"/>
      <c r="CQ1095" s="274"/>
      <c r="CR1095" s="274"/>
      <c r="CS1095" s="274"/>
      <c r="CT1095" s="274"/>
      <c r="CU1095" s="274"/>
      <c r="CV1095" s="274"/>
      <c r="CW1095" s="274"/>
      <c r="CX1095" s="274"/>
      <c r="CY1095" s="274"/>
      <c r="CZ1095" s="274"/>
      <c r="DA1095" s="274"/>
      <c r="DB1095" s="274"/>
      <c r="DC1095" s="274"/>
      <c r="DD1095" s="274"/>
      <c r="DE1095" s="274"/>
      <c r="DF1095" s="274"/>
      <c r="DM1095" s="16"/>
      <c r="DN1095" s="16"/>
      <c r="DO1095" s="17"/>
      <c r="DP1095" s="12"/>
      <c r="DQ1095" s="12"/>
      <c r="DR1095" s="18"/>
      <c r="DS1095" s="19"/>
      <c r="DT1095" s="19"/>
      <c r="DU1095" s="19"/>
      <c r="DV1095" s="19"/>
      <c r="DW1095" s="19"/>
      <c r="DX1095" s="20"/>
      <c r="DY1095" s="20"/>
      <c r="DZ1095" s="21"/>
      <c r="EA1095" s="21"/>
      <c r="EB1095" s="21"/>
      <c r="EC1095" s="18"/>
      <c r="ED1095" s="21"/>
      <c r="EE1095" s="21"/>
      <c r="EF1095" s="21"/>
      <c r="EG1095" s="21"/>
      <c r="EH1095" s="21"/>
      <c r="EI1095" s="20"/>
      <c r="EJ1095" s="16"/>
      <c r="EK1095" s="21"/>
      <c r="EL1095" s="21"/>
      <c r="EM1095" s="21"/>
      <c r="EN1095" s="18"/>
      <c r="EO1095" s="22"/>
      <c r="EP1095" s="22"/>
      <c r="EQ1095" s="22"/>
      <c r="ER1095" s="22"/>
      <c r="ES1095" s="22"/>
      <c r="ET1095" s="20"/>
      <c r="EU1095" s="23"/>
      <c r="EV1095" s="22"/>
      <c r="EW1095" s="22"/>
      <c r="EX1095" s="22"/>
      <c r="EY1095" s="24"/>
      <c r="EZ1095" s="25"/>
      <c r="FA1095" s="25"/>
      <c r="FB1095" s="25"/>
      <c r="FC1095" s="25"/>
      <c r="FD1095" s="25"/>
    </row>
    <row r="1096" spans="1:160" ht="12.4" customHeight="1" x14ac:dyDescent="0.25">
      <c r="A1096" s="290"/>
      <c r="B1096" s="205"/>
      <c r="H1096" s="292"/>
      <c r="M1096" s="205"/>
      <c r="N1096" s="205"/>
      <c r="O1096" s="205"/>
      <c r="P1096" s="205"/>
      <c r="Q1096" s="271"/>
      <c r="R1096" s="227"/>
      <c r="S1096" s="205"/>
      <c r="T1096" s="205"/>
      <c r="U1096" s="227"/>
      <c r="V1096" s="227"/>
      <c r="W1096" s="227"/>
      <c r="X1096" s="272"/>
      <c r="Y1096" s="272"/>
      <c r="Z1096" s="227"/>
      <c r="AA1096" s="273"/>
      <c r="AB1096" s="273"/>
      <c r="AC1096" s="273"/>
      <c r="AD1096" s="273"/>
      <c r="AE1096" s="273"/>
      <c r="AF1096" s="273"/>
      <c r="AG1096" s="273"/>
      <c r="AH1096" s="273"/>
      <c r="AI1096" s="274"/>
      <c r="AJ1096" s="273"/>
      <c r="AK1096" s="273"/>
      <c r="AL1096" s="274"/>
      <c r="AM1096" s="273"/>
      <c r="AN1096" s="273"/>
      <c r="AO1096" s="273"/>
      <c r="AP1096" s="273"/>
      <c r="AQ1096" s="273"/>
      <c r="AR1096" s="273"/>
      <c r="AS1096" s="273"/>
      <c r="AT1096" s="273"/>
      <c r="AU1096" s="273"/>
      <c r="AV1096" s="273"/>
      <c r="AW1096" s="273"/>
      <c r="AX1096" s="273"/>
      <c r="AY1096" s="273"/>
      <c r="AZ1096" s="273"/>
      <c r="BA1096" s="273"/>
      <c r="BB1096" s="273"/>
      <c r="BC1096" s="273"/>
      <c r="BD1096" s="273"/>
      <c r="BE1096" s="273"/>
      <c r="BF1096" s="273"/>
      <c r="BG1096" s="273"/>
      <c r="BH1096" s="273"/>
      <c r="BI1096" s="273"/>
      <c r="BJ1096" s="273"/>
      <c r="BK1096" s="273"/>
      <c r="BL1096" s="273"/>
      <c r="BM1096" s="273"/>
      <c r="BN1096" s="273"/>
      <c r="BO1096" s="273"/>
      <c r="BP1096" s="273"/>
      <c r="BQ1096" s="273"/>
      <c r="BR1096" s="273"/>
      <c r="BS1096" s="273"/>
      <c r="BT1096" s="273"/>
      <c r="BU1096" s="273"/>
      <c r="BV1096" s="273"/>
      <c r="BW1096" s="273"/>
      <c r="BX1096" s="273"/>
      <c r="BY1096" s="273"/>
      <c r="BZ1096" s="273"/>
      <c r="CA1096" s="273"/>
      <c r="CB1096" s="273"/>
      <c r="CC1096" s="273"/>
      <c r="CD1096" s="273"/>
      <c r="CE1096" s="273"/>
      <c r="CF1096" s="273"/>
      <c r="CG1096" s="273"/>
      <c r="CH1096" s="273"/>
      <c r="CI1096" s="273"/>
      <c r="CJ1096" s="273"/>
      <c r="CK1096" s="273"/>
      <c r="CL1096" s="273"/>
      <c r="CM1096" s="273"/>
      <c r="CN1096" s="273"/>
      <c r="CO1096" s="273"/>
      <c r="CP1096" s="273"/>
      <c r="CQ1096" s="273"/>
      <c r="CR1096" s="273"/>
      <c r="CS1096" s="273"/>
      <c r="CT1096" s="273"/>
      <c r="CU1096" s="274"/>
      <c r="CV1096" s="274"/>
      <c r="CW1096" s="274"/>
      <c r="CX1096" s="274"/>
      <c r="CY1096" s="273"/>
      <c r="CZ1096" s="273"/>
      <c r="DA1096" s="273"/>
      <c r="DB1096" s="273"/>
      <c r="DC1096" s="273"/>
      <c r="DD1096" s="273"/>
      <c r="DE1096" s="273"/>
      <c r="DF1096" s="273"/>
      <c r="DM1096" s="16"/>
      <c r="DN1096" s="16"/>
      <c r="DO1096" s="17"/>
      <c r="DP1096" s="12"/>
      <c r="DQ1096" s="12"/>
      <c r="DR1096" s="18"/>
      <c r="DS1096" s="19"/>
      <c r="DT1096" s="19"/>
      <c r="DU1096" s="19"/>
      <c r="DV1096" s="19"/>
      <c r="DW1096" s="19"/>
      <c r="DX1096" s="20"/>
      <c r="DY1096" s="20"/>
      <c r="DZ1096" s="21"/>
      <c r="EA1096" s="21"/>
      <c r="EB1096" s="21"/>
      <c r="EC1096" s="18"/>
      <c r="ED1096" s="21"/>
      <c r="EE1096" s="21"/>
      <c r="EF1096" s="21"/>
      <c r="EG1096" s="21"/>
      <c r="EH1096" s="21"/>
      <c r="EI1096" s="20"/>
      <c r="EJ1096" s="16"/>
      <c r="EK1096" s="21"/>
      <c r="EL1096" s="21"/>
      <c r="EM1096" s="21"/>
      <c r="EN1096" s="18"/>
      <c r="EO1096" s="22"/>
      <c r="EP1096" s="22"/>
      <c r="EQ1096" s="22"/>
      <c r="ER1096" s="22"/>
      <c r="ES1096" s="22"/>
      <c r="ET1096" s="20"/>
      <c r="EU1096" s="23"/>
      <c r="EV1096" s="22"/>
      <c r="EW1096" s="22"/>
      <c r="EX1096" s="22"/>
      <c r="EY1096" s="24"/>
      <c r="EZ1096" s="25"/>
      <c r="FA1096" s="25"/>
      <c r="FB1096" s="25"/>
      <c r="FC1096" s="25"/>
      <c r="FD1096" s="25"/>
    </row>
    <row r="1097" spans="1:160" ht="12.4" customHeight="1" x14ac:dyDescent="0.25">
      <c r="A1097" s="290"/>
      <c r="B1097" s="205"/>
      <c r="H1097" s="292"/>
      <c r="M1097" s="205"/>
      <c r="N1097" s="205"/>
      <c r="O1097" s="205"/>
      <c r="P1097" s="205"/>
      <c r="Q1097" s="271"/>
      <c r="R1097" s="227"/>
      <c r="S1097" s="205"/>
      <c r="T1097" s="205"/>
      <c r="U1097" s="227"/>
      <c r="V1097" s="227"/>
      <c r="W1097" s="227"/>
      <c r="X1097" s="227"/>
      <c r="Y1097" s="272"/>
      <c r="Z1097" s="227"/>
      <c r="AA1097" s="273"/>
      <c r="AB1097" s="273"/>
      <c r="AC1097" s="273"/>
      <c r="AD1097" s="273"/>
      <c r="AE1097" s="273"/>
      <c r="AF1097" s="273"/>
      <c r="AG1097" s="273"/>
      <c r="AH1097" s="273"/>
      <c r="AI1097" s="274"/>
      <c r="AJ1097" s="274"/>
      <c r="AK1097" s="274"/>
      <c r="AL1097" s="274"/>
      <c r="AM1097" s="273"/>
      <c r="AN1097" s="273"/>
      <c r="AO1097" s="273"/>
      <c r="AP1097" s="273"/>
      <c r="AQ1097" s="273"/>
      <c r="AR1097" s="273"/>
      <c r="AS1097" s="273"/>
      <c r="AT1097" s="273"/>
      <c r="AU1097" s="273"/>
      <c r="AV1097" s="273"/>
      <c r="AW1097" s="273"/>
      <c r="AX1097" s="273"/>
      <c r="AY1097" s="273"/>
      <c r="AZ1097" s="273"/>
      <c r="BA1097" s="273"/>
      <c r="BB1097" s="273"/>
      <c r="BC1097" s="273"/>
      <c r="BD1097" s="273"/>
      <c r="BE1097" s="273"/>
      <c r="BF1097" s="273"/>
      <c r="BG1097" s="273"/>
      <c r="BH1097" s="273"/>
      <c r="BI1097" s="273"/>
      <c r="BJ1097" s="273"/>
      <c r="BK1097" s="273"/>
      <c r="BL1097" s="273"/>
      <c r="BM1097" s="273"/>
      <c r="BN1097" s="273"/>
      <c r="BO1097" s="273"/>
      <c r="BP1097" s="273"/>
      <c r="BQ1097" s="273"/>
      <c r="BR1097" s="273"/>
      <c r="BS1097" s="273"/>
      <c r="BT1097" s="273"/>
      <c r="BU1097" s="273"/>
      <c r="BV1097" s="273"/>
      <c r="BW1097" s="273"/>
      <c r="BX1097" s="273"/>
      <c r="BY1097" s="273"/>
      <c r="BZ1097" s="273"/>
      <c r="CA1097" s="273"/>
      <c r="CB1097" s="273"/>
      <c r="CC1097" s="273"/>
      <c r="CD1097" s="273"/>
      <c r="CE1097" s="273"/>
      <c r="CF1097" s="273"/>
      <c r="CG1097" s="273"/>
      <c r="CH1097" s="273"/>
      <c r="CI1097" s="273"/>
      <c r="CJ1097" s="273"/>
      <c r="CK1097" s="273"/>
      <c r="CL1097" s="273"/>
      <c r="CM1097" s="273"/>
      <c r="CN1097" s="273"/>
      <c r="CO1097" s="273"/>
      <c r="CP1097" s="273"/>
      <c r="CQ1097" s="273"/>
      <c r="CR1097" s="273"/>
      <c r="CS1097" s="273"/>
      <c r="CT1097" s="273"/>
      <c r="CU1097" s="273"/>
      <c r="CV1097" s="273"/>
      <c r="CW1097" s="273"/>
      <c r="CX1097" s="273"/>
      <c r="CY1097" s="273"/>
      <c r="CZ1097" s="273"/>
      <c r="DA1097" s="273"/>
      <c r="DB1097" s="273"/>
      <c r="DC1097" s="273"/>
      <c r="DD1097" s="273"/>
      <c r="DE1097" s="273"/>
      <c r="DF1097" s="273"/>
      <c r="DM1097" s="16"/>
      <c r="DN1097" s="16"/>
      <c r="DO1097" s="17"/>
      <c r="DP1097" s="12"/>
      <c r="DQ1097" s="12"/>
      <c r="DR1097" s="18"/>
      <c r="DS1097" s="19"/>
      <c r="DT1097" s="19"/>
      <c r="DU1097" s="19"/>
      <c r="DV1097" s="19"/>
      <c r="DW1097" s="19"/>
      <c r="DX1097" s="20"/>
      <c r="DY1097" s="20"/>
      <c r="DZ1097" s="21"/>
      <c r="EA1097" s="21"/>
      <c r="EB1097" s="21"/>
      <c r="EC1097" s="18"/>
      <c r="ED1097" s="21"/>
      <c r="EE1097" s="21"/>
      <c r="EF1097" s="21"/>
      <c r="EG1097" s="21"/>
      <c r="EH1097" s="21"/>
      <c r="EI1097" s="20"/>
      <c r="EJ1097" s="16"/>
      <c r="EK1097" s="21"/>
      <c r="EL1097" s="21"/>
      <c r="EM1097" s="21"/>
      <c r="EN1097" s="18"/>
      <c r="EO1097" s="22"/>
      <c r="EP1097" s="22"/>
      <c r="EQ1097" s="22"/>
      <c r="ER1097" s="22"/>
      <c r="ES1097" s="22"/>
      <c r="ET1097" s="20"/>
      <c r="EU1097" s="23"/>
      <c r="EV1097" s="22"/>
      <c r="EW1097" s="22"/>
      <c r="EX1097" s="22"/>
      <c r="EY1097" s="24"/>
      <c r="EZ1097" s="25"/>
      <c r="FA1097" s="25"/>
      <c r="FB1097" s="25"/>
      <c r="FC1097" s="25"/>
      <c r="FD1097" s="25"/>
    </row>
    <row r="1098" spans="1:160" ht="12.4" customHeight="1" x14ac:dyDescent="0.25">
      <c r="A1098" s="290"/>
      <c r="B1098" s="205"/>
      <c r="H1098" s="292"/>
      <c r="M1098" s="205"/>
      <c r="N1098" s="205"/>
      <c r="O1098" s="205"/>
      <c r="P1098" s="271"/>
      <c r="Q1098" s="271"/>
      <c r="R1098" s="227"/>
      <c r="S1098" s="205"/>
      <c r="T1098" s="205"/>
      <c r="U1098" s="227"/>
      <c r="V1098" s="227"/>
      <c r="W1098" s="227"/>
      <c r="X1098" s="272"/>
      <c r="Y1098" s="272"/>
      <c r="Z1098" s="227"/>
      <c r="AA1098" s="273"/>
      <c r="AB1098" s="273"/>
      <c r="AC1098" s="273"/>
      <c r="AD1098" s="273"/>
      <c r="AE1098" s="273"/>
      <c r="AF1098" s="273"/>
      <c r="AG1098" s="273"/>
      <c r="AH1098" s="273"/>
      <c r="AI1098" s="273"/>
      <c r="AJ1098" s="273"/>
      <c r="AK1098" s="273"/>
      <c r="AL1098" s="273"/>
      <c r="AM1098" s="273"/>
      <c r="AN1098" s="273"/>
      <c r="AO1098" s="273"/>
      <c r="AP1098" s="273"/>
      <c r="AQ1098" s="273"/>
      <c r="AR1098" s="273"/>
      <c r="AS1098" s="273"/>
      <c r="AT1098" s="273"/>
      <c r="AU1098" s="273"/>
      <c r="AV1098" s="273"/>
      <c r="AW1098" s="273"/>
      <c r="AX1098" s="273"/>
      <c r="AY1098" s="274"/>
      <c r="AZ1098" s="274"/>
      <c r="BA1098" s="274"/>
      <c r="BB1098" s="274"/>
      <c r="BC1098" s="273"/>
      <c r="BD1098" s="273"/>
      <c r="BE1098" s="273"/>
      <c r="BF1098" s="273"/>
      <c r="BG1098" s="273"/>
      <c r="BH1098" s="273"/>
      <c r="BI1098" s="273"/>
      <c r="BJ1098" s="273"/>
      <c r="BK1098" s="273"/>
      <c r="BL1098" s="273"/>
      <c r="BM1098" s="273"/>
      <c r="BN1098" s="273"/>
      <c r="BO1098" s="273"/>
      <c r="BP1098" s="273"/>
      <c r="BQ1098" s="273"/>
      <c r="BR1098" s="273"/>
      <c r="BS1098" s="273"/>
      <c r="BT1098" s="273"/>
      <c r="BU1098" s="273"/>
      <c r="BV1098" s="273"/>
      <c r="BW1098" s="273"/>
      <c r="BX1098" s="273"/>
      <c r="BY1098" s="273"/>
      <c r="BZ1098" s="273"/>
      <c r="CA1098" s="273"/>
      <c r="CB1098" s="273"/>
      <c r="CC1098" s="273"/>
      <c r="CD1098" s="273"/>
      <c r="CE1098" s="273"/>
      <c r="CF1098" s="273"/>
      <c r="CG1098" s="273"/>
      <c r="CH1098" s="273"/>
      <c r="CI1098" s="273"/>
      <c r="CJ1098" s="273"/>
      <c r="CK1098" s="273"/>
      <c r="CL1098" s="273"/>
      <c r="CM1098" s="273"/>
      <c r="CN1098" s="273"/>
      <c r="CO1098" s="273"/>
      <c r="CP1098" s="273"/>
      <c r="CQ1098" s="273"/>
      <c r="CR1098" s="273"/>
      <c r="CS1098" s="273"/>
      <c r="CT1098" s="273"/>
      <c r="CU1098" s="273"/>
      <c r="CV1098" s="274"/>
      <c r="CW1098" s="274"/>
      <c r="CX1098" s="274"/>
      <c r="CY1098" s="273"/>
      <c r="CZ1098" s="273"/>
      <c r="DA1098" s="273"/>
      <c r="DB1098" s="274"/>
      <c r="DC1098" s="273"/>
      <c r="DD1098" s="273"/>
      <c r="DE1098" s="273"/>
      <c r="DF1098" s="273"/>
      <c r="DM1098" s="16"/>
      <c r="DN1098" s="16"/>
      <c r="DO1098" s="17"/>
      <c r="DP1098" s="12"/>
      <c r="DQ1098" s="12"/>
      <c r="DR1098" s="18"/>
      <c r="DS1098" s="19"/>
      <c r="DT1098" s="19"/>
      <c r="DU1098" s="19"/>
      <c r="DV1098" s="19"/>
      <c r="DW1098" s="19"/>
      <c r="DX1098" s="20"/>
      <c r="DY1098" s="20"/>
      <c r="DZ1098" s="21"/>
      <c r="EA1098" s="21"/>
      <c r="EB1098" s="21"/>
      <c r="EC1098" s="18"/>
      <c r="ED1098" s="21"/>
      <c r="EE1098" s="21"/>
      <c r="EF1098" s="21"/>
      <c r="EG1098" s="21"/>
      <c r="EH1098" s="21"/>
      <c r="EI1098" s="20"/>
      <c r="EJ1098" s="16"/>
      <c r="EK1098" s="21"/>
      <c r="EL1098" s="21"/>
      <c r="EM1098" s="21"/>
      <c r="EN1098" s="18"/>
      <c r="EO1098" s="22"/>
      <c r="EP1098" s="22"/>
      <c r="EQ1098" s="22"/>
      <c r="ER1098" s="22"/>
      <c r="ES1098" s="22"/>
      <c r="ET1098" s="20"/>
      <c r="EU1098" s="23"/>
      <c r="EV1098" s="22"/>
      <c r="EW1098" s="22"/>
      <c r="EX1098" s="22"/>
      <c r="EY1098" s="24"/>
      <c r="EZ1098" s="25"/>
      <c r="FA1098" s="25"/>
      <c r="FB1098" s="25"/>
      <c r="FC1098" s="25"/>
      <c r="FD1098" s="25"/>
    </row>
    <row r="1099" spans="1:160" ht="12.4" customHeight="1" x14ac:dyDescent="0.25">
      <c r="A1099" s="290"/>
      <c r="B1099" s="205"/>
      <c r="H1099" s="292"/>
      <c r="M1099" s="205"/>
      <c r="N1099" s="205"/>
      <c r="O1099" s="205"/>
      <c r="P1099" s="205"/>
      <c r="Q1099" s="271"/>
      <c r="R1099" s="227"/>
      <c r="S1099" s="205"/>
      <c r="T1099" s="205"/>
      <c r="U1099" s="227"/>
      <c r="V1099" s="227"/>
      <c r="W1099" s="227"/>
      <c r="X1099" s="227"/>
      <c r="Y1099" s="272"/>
      <c r="Z1099" s="227"/>
      <c r="AA1099" s="273"/>
      <c r="AB1099" s="273"/>
      <c r="AC1099" s="273"/>
      <c r="AD1099" s="273"/>
      <c r="AE1099" s="273"/>
      <c r="AF1099" s="273"/>
      <c r="AG1099" s="273"/>
      <c r="AH1099" s="273"/>
      <c r="AI1099" s="274"/>
      <c r="AJ1099" s="274"/>
      <c r="AK1099" s="273"/>
      <c r="AL1099" s="274"/>
      <c r="AM1099" s="273"/>
      <c r="AN1099" s="273"/>
      <c r="AO1099" s="273"/>
      <c r="AP1099" s="273"/>
      <c r="AQ1099" s="273"/>
      <c r="AR1099" s="273"/>
      <c r="AS1099" s="273"/>
      <c r="AT1099" s="273"/>
      <c r="AU1099" s="273"/>
      <c r="AV1099" s="273"/>
      <c r="AW1099" s="273"/>
      <c r="AX1099" s="273"/>
      <c r="AY1099" s="273"/>
      <c r="AZ1099" s="273"/>
      <c r="BA1099" s="273"/>
      <c r="BB1099" s="273"/>
      <c r="BC1099" s="273"/>
      <c r="BD1099" s="273"/>
      <c r="BE1099" s="273"/>
      <c r="BF1099" s="273"/>
      <c r="BG1099" s="273"/>
      <c r="BH1099" s="273"/>
      <c r="BI1099" s="273"/>
      <c r="BJ1099" s="273"/>
      <c r="BK1099" s="273"/>
      <c r="BL1099" s="273"/>
      <c r="BM1099" s="273"/>
      <c r="BN1099" s="273"/>
      <c r="BO1099" s="273"/>
      <c r="BP1099" s="273"/>
      <c r="BQ1099" s="273"/>
      <c r="BR1099" s="273"/>
      <c r="BS1099" s="273"/>
      <c r="BT1099" s="273"/>
      <c r="BU1099" s="273"/>
      <c r="BV1099" s="273"/>
      <c r="BW1099" s="273"/>
      <c r="BX1099" s="273"/>
      <c r="BY1099" s="273"/>
      <c r="BZ1099" s="273"/>
      <c r="CA1099" s="273"/>
      <c r="CB1099" s="273"/>
      <c r="CC1099" s="273"/>
      <c r="CD1099" s="273"/>
      <c r="CE1099" s="273"/>
      <c r="CF1099" s="273"/>
      <c r="CG1099" s="273"/>
      <c r="CH1099" s="273"/>
      <c r="CI1099" s="273"/>
      <c r="CJ1099" s="273"/>
      <c r="CK1099" s="273"/>
      <c r="CL1099" s="273"/>
      <c r="CM1099" s="273"/>
      <c r="CN1099" s="273"/>
      <c r="CO1099" s="273"/>
      <c r="CP1099" s="273"/>
      <c r="CQ1099" s="273"/>
      <c r="CR1099" s="273"/>
      <c r="CS1099" s="273"/>
      <c r="CT1099" s="273"/>
      <c r="CU1099" s="274"/>
      <c r="CV1099" s="274"/>
      <c r="CW1099" s="274"/>
      <c r="CX1099" s="274"/>
      <c r="CY1099" s="273"/>
      <c r="CZ1099" s="273"/>
      <c r="DA1099" s="273"/>
      <c r="DB1099" s="273"/>
      <c r="DC1099" s="273"/>
      <c r="DD1099" s="273"/>
      <c r="DE1099" s="273"/>
      <c r="DF1099" s="273"/>
      <c r="DM1099" s="16"/>
      <c r="DN1099" s="16"/>
      <c r="DO1099" s="17"/>
      <c r="DP1099" s="12"/>
      <c r="DQ1099" s="12"/>
      <c r="DR1099" s="18"/>
      <c r="DS1099" s="19"/>
      <c r="DT1099" s="19"/>
      <c r="DU1099" s="19"/>
      <c r="DV1099" s="19"/>
      <c r="DW1099" s="19"/>
      <c r="DX1099" s="20"/>
      <c r="DY1099" s="20"/>
      <c r="DZ1099" s="21"/>
      <c r="EA1099" s="21"/>
      <c r="EB1099" s="21"/>
      <c r="EC1099" s="18"/>
      <c r="ED1099" s="21"/>
      <c r="EE1099" s="21"/>
      <c r="EF1099" s="21"/>
      <c r="EG1099" s="21"/>
      <c r="EH1099" s="21"/>
      <c r="EI1099" s="20"/>
      <c r="EJ1099" s="16"/>
      <c r="EK1099" s="21"/>
      <c r="EL1099" s="21"/>
      <c r="EM1099" s="21"/>
      <c r="EN1099" s="18"/>
      <c r="EO1099" s="22"/>
      <c r="EP1099" s="22"/>
      <c r="EQ1099" s="22"/>
      <c r="ER1099" s="22"/>
      <c r="ES1099" s="22"/>
      <c r="ET1099" s="20"/>
      <c r="EU1099" s="23"/>
      <c r="EV1099" s="22"/>
      <c r="EW1099" s="22"/>
      <c r="EX1099" s="22"/>
      <c r="EY1099" s="24"/>
      <c r="EZ1099" s="25"/>
      <c r="FA1099" s="25"/>
      <c r="FB1099" s="25"/>
      <c r="FC1099" s="25"/>
      <c r="FD1099" s="25"/>
    </row>
    <row r="1100" spans="1:160" ht="12.4" customHeight="1" x14ac:dyDescent="0.25">
      <c r="A1100" s="290"/>
      <c r="B1100" s="205"/>
      <c r="H1100" s="292"/>
      <c r="M1100" s="205"/>
      <c r="N1100" s="205"/>
      <c r="O1100" s="205"/>
      <c r="P1100" s="205"/>
      <c r="Q1100" s="271"/>
      <c r="R1100" s="227"/>
      <c r="S1100" s="205"/>
      <c r="T1100" s="205"/>
      <c r="U1100" s="227"/>
      <c r="V1100" s="227"/>
      <c r="W1100" s="227"/>
      <c r="X1100" s="272"/>
      <c r="Y1100" s="272"/>
      <c r="Z1100" s="227"/>
      <c r="AA1100" s="273"/>
      <c r="AB1100" s="273"/>
      <c r="AC1100" s="273"/>
      <c r="AD1100" s="273"/>
      <c r="AE1100" s="273"/>
      <c r="AF1100" s="273"/>
      <c r="AG1100" s="273"/>
      <c r="AH1100" s="273"/>
      <c r="AI1100" s="274"/>
      <c r="AJ1100" s="274"/>
      <c r="AK1100" s="274"/>
      <c r="AL1100" s="274"/>
      <c r="AM1100" s="273"/>
      <c r="AN1100" s="273"/>
      <c r="AO1100" s="273"/>
      <c r="AP1100" s="273"/>
      <c r="AQ1100" s="273"/>
      <c r="AR1100" s="273"/>
      <c r="AS1100" s="273"/>
      <c r="AT1100" s="273"/>
      <c r="AU1100" s="273"/>
      <c r="AV1100" s="273"/>
      <c r="AW1100" s="273"/>
      <c r="AX1100" s="273"/>
      <c r="AY1100" s="273"/>
      <c r="AZ1100" s="273"/>
      <c r="BA1100" s="273"/>
      <c r="BB1100" s="273"/>
      <c r="BC1100" s="273"/>
      <c r="BD1100" s="273"/>
      <c r="BE1100" s="273"/>
      <c r="BF1100" s="273"/>
      <c r="BG1100" s="273"/>
      <c r="BH1100" s="273"/>
      <c r="BI1100" s="273"/>
      <c r="BJ1100" s="273"/>
      <c r="BK1100" s="273"/>
      <c r="BL1100" s="273"/>
      <c r="BM1100" s="273"/>
      <c r="BN1100" s="273"/>
      <c r="BO1100" s="273"/>
      <c r="BP1100" s="273"/>
      <c r="BQ1100" s="273"/>
      <c r="BR1100" s="273"/>
      <c r="BS1100" s="273"/>
      <c r="BT1100" s="273"/>
      <c r="BU1100" s="273"/>
      <c r="BV1100" s="273"/>
      <c r="BW1100" s="273"/>
      <c r="BX1100" s="273"/>
      <c r="BY1100" s="273"/>
      <c r="BZ1100" s="273"/>
      <c r="CA1100" s="273"/>
      <c r="CB1100" s="273"/>
      <c r="CC1100" s="273"/>
      <c r="CD1100" s="273"/>
      <c r="CE1100" s="273"/>
      <c r="CF1100" s="273"/>
      <c r="CG1100" s="273"/>
      <c r="CH1100" s="273"/>
      <c r="CI1100" s="273"/>
      <c r="CJ1100" s="273"/>
      <c r="CK1100" s="273"/>
      <c r="CL1100" s="273"/>
      <c r="CM1100" s="273"/>
      <c r="CN1100" s="273"/>
      <c r="CO1100" s="273"/>
      <c r="CP1100" s="273"/>
      <c r="CQ1100" s="273"/>
      <c r="CR1100" s="273"/>
      <c r="CS1100" s="273"/>
      <c r="CT1100" s="273"/>
      <c r="CU1100" s="274"/>
      <c r="CV1100" s="274"/>
      <c r="CW1100" s="274"/>
      <c r="CX1100" s="274"/>
      <c r="CY1100" s="273"/>
      <c r="CZ1100" s="273"/>
      <c r="DA1100" s="273"/>
      <c r="DB1100" s="273"/>
      <c r="DC1100" s="273"/>
      <c r="DD1100" s="273"/>
      <c r="DE1100" s="273"/>
      <c r="DF1100" s="273"/>
      <c r="DM1100" s="16"/>
      <c r="DN1100" s="16"/>
      <c r="DO1100" s="17"/>
      <c r="DP1100" s="12"/>
      <c r="DQ1100" s="12"/>
      <c r="DR1100" s="18"/>
      <c r="DS1100" s="19"/>
      <c r="DT1100" s="19"/>
      <c r="DU1100" s="19"/>
      <c r="DV1100" s="19"/>
      <c r="DW1100" s="19"/>
      <c r="DX1100" s="20"/>
      <c r="DY1100" s="20"/>
      <c r="DZ1100" s="21"/>
      <c r="EA1100" s="21"/>
      <c r="EB1100" s="21"/>
      <c r="EC1100" s="18"/>
      <c r="ED1100" s="21"/>
      <c r="EE1100" s="21"/>
      <c r="EF1100" s="21"/>
      <c r="EG1100" s="21"/>
      <c r="EH1100" s="21"/>
      <c r="EI1100" s="20"/>
      <c r="EJ1100" s="16"/>
      <c r="EK1100" s="21"/>
      <c r="EL1100" s="21"/>
      <c r="EM1100" s="21"/>
      <c r="EN1100" s="18"/>
      <c r="EO1100" s="22"/>
      <c r="EP1100" s="22"/>
      <c r="EQ1100" s="22"/>
      <c r="ER1100" s="22"/>
      <c r="ES1100" s="22"/>
      <c r="ET1100" s="20"/>
      <c r="EU1100" s="23"/>
      <c r="EV1100" s="22"/>
      <c r="EW1100" s="22"/>
      <c r="EX1100" s="22"/>
      <c r="EY1100" s="24"/>
      <c r="EZ1100" s="25"/>
      <c r="FA1100" s="25"/>
      <c r="FB1100" s="25"/>
      <c r="FC1100" s="25"/>
      <c r="FD1100" s="25"/>
    </row>
    <row r="1101" spans="1:160" ht="12.4" customHeight="1" x14ac:dyDescent="0.25">
      <c r="A1101" s="290"/>
      <c r="B1101" s="205"/>
      <c r="H1101" s="292"/>
      <c r="M1101" s="205"/>
      <c r="N1101" s="205"/>
      <c r="O1101" s="205"/>
      <c r="P1101" s="205"/>
      <c r="Q1101" s="271"/>
      <c r="R1101" s="227"/>
      <c r="S1101" s="205"/>
      <c r="T1101" s="205"/>
      <c r="U1101" s="227"/>
      <c r="V1101" s="227"/>
      <c r="W1101" s="227"/>
      <c r="X1101" s="272"/>
      <c r="Y1101" s="272"/>
      <c r="Z1101" s="227"/>
      <c r="AA1101" s="274"/>
      <c r="AB1101" s="274"/>
      <c r="AC1101" s="274"/>
      <c r="AD1101" s="274"/>
      <c r="AE1101" s="274"/>
      <c r="AF1101" s="274"/>
      <c r="AG1101" s="274"/>
      <c r="AH1101" s="274"/>
      <c r="AI1101" s="274"/>
      <c r="AJ1101" s="274"/>
      <c r="AK1101" s="274"/>
      <c r="AL1101" s="274"/>
      <c r="AM1101" s="274"/>
      <c r="AN1101" s="274"/>
      <c r="AO1101" s="274"/>
      <c r="AP1101" s="274"/>
      <c r="AQ1101" s="274"/>
      <c r="AR1101" s="274"/>
      <c r="AS1101" s="274"/>
      <c r="AT1101" s="274"/>
      <c r="AU1101" s="274"/>
      <c r="AV1101" s="274"/>
      <c r="AW1101" s="274"/>
      <c r="AX1101" s="274"/>
      <c r="AY1101" s="274"/>
      <c r="AZ1101" s="274"/>
      <c r="BA1101" s="274"/>
      <c r="BB1101" s="274"/>
      <c r="BC1101" s="274"/>
      <c r="BD1101" s="274"/>
      <c r="BE1101" s="274"/>
      <c r="BF1101" s="274"/>
      <c r="BG1101" s="274"/>
      <c r="BH1101" s="274"/>
      <c r="BI1101" s="274"/>
      <c r="BJ1101" s="274"/>
      <c r="BK1101" s="274"/>
      <c r="BL1101" s="274"/>
      <c r="BM1101" s="274"/>
      <c r="BN1101" s="274"/>
      <c r="BO1101" s="274"/>
      <c r="BP1101" s="274"/>
      <c r="BQ1101" s="274"/>
      <c r="BR1101" s="274"/>
      <c r="BS1101" s="274"/>
      <c r="BT1101" s="274"/>
      <c r="BU1101" s="274"/>
      <c r="BV1101" s="274"/>
      <c r="BW1101" s="274"/>
      <c r="BX1101" s="274"/>
      <c r="BY1101" s="274"/>
      <c r="BZ1101" s="274"/>
      <c r="CA1101" s="274"/>
      <c r="CB1101" s="274"/>
      <c r="CC1101" s="274"/>
      <c r="CD1101" s="274"/>
      <c r="CE1101" s="274"/>
      <c r="CF1101" s="274"/>
      <c r="CG1101" s="274"/>
      <c r="CH1101" s="274"/>
      <c r="CI1101" s="274"/>
      <c r="CJ1101" s="274"/>
      <c r="CK1101" s="274"/>
      <c r="CL1101" s="274"/>
      <c r="CM1101" s="274"/>
      <c r="CN1101" s="274"/>
      <c r="CO1101" s="274"/>
      <c r="CP1101" s="274"/>
      <c r="CQ1101" s="274"/>
      <c r="CR1101" s="274"/>
      <c r="CS1101" s="274"/>
      <c r="CT1101" s="274"/>
      <c r="CU1101" s="274"/>
      <c r="CV1101" s="274"/>
      <c r="CW1101" s="274"/>
      <c r="CX1101" s="274"/>
      <c r="CY1101" s="274"/>
      <c r="CZ1101" s="274"/>
      <c r="DA1101" s="274"/>
      <c r="DB1101" s="274"/>
      <c r="DC1101" s="274"/>
      <c r="DD1101" s="274"/>
      <c r="DE1101" s="274"/>
      <c r="DF1101" s="274"/>
      <c r="DM1101" s="16"/>
      <c r="DN1101" s="16"/>
      <c r="DO1101" s="17"/>
      <c r="DP1101" s="12"/>
      <c r="DQ1101" s="12"/>
      <c r="DR1101" s="18"/>
      <c r="DS1101" s="19"/>
      <c r="DT1101" s="19"/>
      <c r="DU1101" s="19"/>
      <c r="DV1101" s="19"/>
      <c r="DW1101" s="19"/>
      <c r="DX1101" s="20"/>
      <c r="DY1101" s="20"/>
      <c r="DZ1101" s="21"/>
      <c r="EA1101" s="21"/>
      <c r="EB1101" s="21"/>
      <c r="EC1101" s="18"/>
      <c r="ED1101" s="21"/>
      <c r="EE1101" s="21"/>
      <c r="EF1101" s="21"/>
      <c r="EG1101" s="21"/>
      <c r="EH1101" s="21"/>
      <c r="EI1101" s="20"/>
      <c r="EJ1101" s="16"/>
      <c r="EK1101" s="21"/>
      <c r="EL1101" s="21"/>
      <c r="EM1101" s="21"/>
      <c r="EN1101" s="18"/>
      <c r="EO1101" s="22"/>
      <c r="EP1101" s="22"/>
      <c r="EQ1101" s="22"/>
      <c r="ER1101" s="22"/>
      <c r="ES1101" s="22"/>
      <c r="ET1101" s="20"/>
      <c r="EU1101" s="23"/>
      <c r="EV1101" s="22"/>
      <c r="EW1101" s="22"/>
      <c r="EX1101" s="22"/>
      <c r="EY1101" s="24"/>
      <c r="EZ1101" s="25"/>
      <c r="FA1101" s="25"/>
      <c r="FB1101" s="25"/>
      <c r="FC1101" s="25"/>
      <c r="FD1101" s="25"/>
    </row>
    <row r="1102" spans="1:160" ht="12.4" customHeight="1" x14ac:dyDescent="0.25">
      <c r="A1102" s="290"/>
      <c r="B1102" s="205"/>
      <c r="H1102" s="292"/>
      <c r="M1102" s="205"/>
      <c r="N1102" s="205"/>
      <c r="O1102" s="205"/>
      <c r="P1102" s="205"/>
      <c r="Q1102" s="271"/>
      <c r="R1102" s="227"/>
      <c r="S1102" s="205"/>
      <c r="T1102" s="205"/>
      <c r="U1102" s="227"/>
      <c r="V1102" s="227"/>
      <c r="W1102" s="227"/>
      <c r="X1102" s="227"/>
      <c r="Y1102" s="272"/>
      <c r="Z1102" s="227"/>
      <c r="AA1102" s="273"/>
      <c r="AB1102" s="273"/>
      <c r="AC1102" s="273"/>
      <c r="AD1102" s="273"/>
      <c r="AE1102" s="273"/>
      <c r="AF1102" s="273"/>
      <c r="AG1102" s="273"/>
      <c r="AH1102" s="273"/>
      <c r="AI1102" s="274"/>
      <c r="AJ1102" s="274"/>
      <c r="AK1102" s="274"/>
      <c r="AL1102" s="274"/>
      <c r="AM1102" s="273"/>
      <c r="AN1102" s="273"/>
      <c r="AO1102" s="273"/>
      <c r="AP1102" s="273"/>
      <c r="AQ1102" s="273"/>
      <c r="AR1102" s="273"/>
      <c r="AS1102" s="273"/>
      <c r="AT1102" s="273"/>
      <c r="AU1102" s="273"/>
      <c r="AV1102" s="273"/>
      <c r="AW1102" s="273"/>
      <c r="AX1102" s="273"/>
      <c r="AY1102" s="273"/>
      <c r="AZ1102" s="273"/>
      <c r="BA1102" s="273"/>
      <c r="BB1102" s="273"/>
      <c r="BC1102" s="273"/>
      <c r="BD1102" s="273"/>
      <c r="BE1102" s="273"/>
      <c r="BF1102" s="273"/>
      <c r="BG1102" s="273"/>
      <c r="BH1102" s="273"/>
      <c r="BI1102" s="273"/>
      <c r="BJ1102" s="273"/>
      <c r="BK1102" s="273"/>
      <c r="BL1102" s="273"/>
      <c r="BM1102" s="273"/>
      <c r="BN1102" s="273"/>
      <c r="BO1102" s="273"/>
      <c r="BP1102" s="273"/>
      <c r="BQ1102" s="273"/>
      <c r="BR1102" s="273"/>
      <c r="BS1102" s="273"/>
      <c r="BT1102" s="273"/>
      <c r="BU1102" s="273"/>
      <c r="BV1102" s="273"/>
      <c r="BW1102" s="273"/>
      <c r="BX1102" s="273"/>
      <c r="BY1102" s="273"/>
      <c r="BZ1102" s="273"/>
      <c r="CA1102" s="273"/>
      <c r="CB1102" s="273"/>
      <c r="CC1102" s="273"/>
      <c r="CD1102" s="273"/>
      <c r="CE1102" s="273"/>
      <c r="CF1102" s="273"/>
      <c r="CG1102" s="273"/>
      <c r="CH1102" s="273"/>
      <c r="CI1102" s="273"/>
      <c r="CJ1102" s="273"/>
      <c r="CK1102" s="273"/>
      <c r="CL1102" s="273"/>
      <c r="CM1102" s="273"/>
      <c r="CN1102" s="273"/>
      <c r="CO1102" s="273"/>
      <c r="CP1102" s="273"/>
      <c r="CQ1102" s="273"/>
      <c r="CR1102" s="273"/>
      <c r="CS1102" s="273"/>
      <c r="CT1102" s="273"/>
      <c r="CU1102" s="274"/>
      <c r="CV1102" s="274"/>
      <c r="CW1102" s="274"/>
      <c r="CX1102" s="274"/>
      <c r="CY1102" s="273"/>
      <c r="CZ1102" s="273"/>
      <c r="DA1102" s="273"/>
      <c r="DB1102" s="273"/>
      <c r="DC1102" s="273"/>
      <c r="DD1102" s="273"/>
      <c r="DE1102" s="273"/>
      <c r="DF1102" s="273"/>
      <c r="DM1102" s="16"/>
      <c r="DN1102" s="16"/>
      <c r="DO1102" s="17"/>
      <c r="DP1102" s="12"/>
      <c r="DQ1102" s="12"/>
      <c r="DR1102" s="18"/>
      <c r="DS1102" s="19"/>
      <c r="DT1102" s="19"/>
      <c r="DU1102" s="19"/>
      <c r="DV1102" s="19"/>
      <c r="DW1102" s="19"/>
      <c r="DX1102" s="20"/>
      <c r="DY1102" s="20"/>
      <c r="DZ1102" s="21"/>
      <c r="EA1102" s="21"/>
      <c r="EB1102" s="21"/>
      <c r="EC1102" s="18"/>
      <c r="ED1102" s="21"/>
      <c r="EE1102" s="21"/>
      <c r="EF1102" s="21"/>
      <c r="EG1102" s="21"/>
      <c r="EH1102" s="21"/>
      <c r="EI1102" s="20"/>
      <c r="EJ1102" s="16"/>
      <c r="EK1102" s="21"/>
      <c r="EL1102" s="21"/>
      <c r="EM1102" s="21"/>
      <c r="EN1102" s="18"/>
      <c r="EO1102" s="22"/>
      <c r="EP1102" s="22"/>
      <c r="EQ1102" s="22"/>
      <c r="ER1102" s="22"/>
      <c r="ES1102" s="22"/>
      <c r="ET1102" s="20"/>
      <c r="EU1102" s="23"/>
      <c r="EV1102" s="22"/>
      <c r="EW1102" s="22"/>
      <c r="EX1102" s="22"/>
      <c r="EY1102" s="24"/>
      <c r="EZ1102" s="25"/>
      <c r="FA1102" s="25"/>
      <c r="FB1102" s="25"/>
      <c r="FC1102" s="25"/>
      <c r="FD1102" s="25"/>
    </row>
    <row r="1103" spans="1:160" ht="12.4" customHeight="1" x14ac:dyDescent="0.25">
      <c r="A1103" s="290"/>
      <c r="B1103" s="205"/>
      <c r="H1103" s="292"/>
      <c r="M1103" s="205"/>
      <c r="N1103" s="205"/>
      <c r="O1103" s="205"/>
      <c r="P1103" s="205"/>
      <c r="Q1103" s="271"/>
      <c r="R1103" s="227"/>
      <c r="S1103" s="205"/>
      <c r="T1103" s="205"/>
      <c r="U1103" s="227"/>
      <c r="V1103" s="227"/>
      <c r="W1103" s="227"/>
      <c r="X1103" s="272"/>
      <c r="Y1103" s="272"/>
      <c r="Z1103" s="227"/>
      <c r="AA1103" s="273"/>
      <c r="AB1103" s="273"/>
      <c r="AC1103" s="273"/>
      <c r="AD1103" s="273"/>
      <c r="AE1103" s="273"/>
      <c r="AF1103" s="273"/>
      <c r="AG1103" s="273"/>
      <c r="AH1103" s="273"/>
      <c r="AI1103" s="274"/>
      <c r="AJ1103" s="274"/>
      <c r="AK1103" s="274"/>
      <c r="AL1103" s="274"/>
      <c r="AM1103" s="273"/>
      <c r="AN1103" s="273"/>
      <c r="AO1103" s="273"/>
      <c r="AP1103" s="273"/>
      <c r="AQ1103" s="273"/>
      <c r="AR1103" s="273"/>
      <c r="AS1103" s="273"/>
      <c r="AT1103" s="273"/>
      <c r="AU1103" s="273"/>
      <c r="AV1103" s="273"/>
      <c r="AW1103" s="273"/>
      <c r="AX1103" s="273"/>
      <c r="AY1103" s="273"/>
      <c r="AZ1103" s="273"/>
      <c r="BA1103" s="273"/>
      <c r="BB1103" s="273"/>
      <c r="BC1103" s="273"/>
      <c r="BD1103" s="273"/>
      <c r="BE1103" s="273"/>
      <c r="BF1103" s="273"/>
      <c r="BG1103" s="273"/>
      <c r="BH1103" s="273"/>
      <c r="BI1103" s="273"/>
      <c r="BJ1103" s="273"/>
      <c r="BK1103" s="273"/>
      <c r="BL1103" s="273"/>
      <c r="BM1103" s="273"/>
      <c r="BN1103" s="273"/>
      <c r="BO1103" s="273"/>
      <c r="BP1103" s="273"/>
      <c r="BQ1103" s="273"/>
      <c r="BR1103" s="273"/>
      <c r="BS1103" s="273"/>
      <c r="BT1103" s="273"/>
      <c r="BU1103" s="273"/>
      <c r="BV1103" s="273"/>
      <c r="BW1103" s="273"/>
      <c r="BX1103" s="273"/>
      <c r="BY1103" s="273"/>
      <c r="BZ1103" s="273"/>
      <c r="CA1103" s="273"/>
      <c r="CB1103" s="273"/>
      <c r="CC1103" s="273"/>
      <c r="CD1103" s="273"/>
      <c r="CE1103" s="273"/>
      <c r="CF1103" s="273"/>
      <c r="CG1103" s="273"/>
      <c r="CH1103" s="273"/>
      <c r="CI1103" s="273"/>
      <c r="CJ1103" s="273"/>
      <c r="CK1103" s="273"/>
      <c r="CL1103" s="273"/>
      <c r="CM1103" s="273"/>
      <c r="CN1103" s="273"/>
      <c r="CO1103" s="273"/>
      <c r="CP1103" s="273"/>
      <c r="CQ1103" s="273"/>
      <c r="CR1103" s="273"/>
      <c r="CS1103" s="273"/>
      <c r="CT1103" s="273"/>
      <c r="CU1103" s="274"/>
      <c r="CV1103" s="274"/>
      <c r="CW1103" s="274"/>
      <c r="CX1103" s="274"/>
      <c r="CY1103" s="273"/>
      <c r="CZ1103" s="273"/>
      <c r="DA1103" s="273"/>
      <c r="DB1103" s="273"/>
      <c r="DC1103" s="273"/>
      <c r="DD1103" s="273"/>
      <c r="DE1103" s="273"/>
      <c r="DF1103" s="273"/>
      <c r="DM1103" s="16"/>
      <c r="DN1103" s="16"/>
      <c r="DO1103" s="17"/>
      <c r="DP1103" s="12"/>
      <c r="DQ1103" s="12"/>
      <c r="DR1103" s="18"/>
      <c r="DS1103" s="19"/>
      <c r="DT1103" s="19"/>
      <c r="DU1103" s="19"/>
      <c r="DV1103" s="19"/>
      <c r="DW1103" s="19"/>
      <c r="DX1103" s="20"/>
      <c r="DY1103" s="20"/>
      <c r="DZ1103" s="21"/>
      <c r="EA1103" s="21"/>
      <c r="EB1103" s="21"/>
      <c r="EC1103" s="18"/>
      <c r="ED1103" s="21"/>
      <c r="EE1103" s="21"/>
      <c r="EF1103" s="21"/>
      <c r="EG1103" s="21"/>
      <c r="EH1103" s="21"/>
      <c r="EI1103" s="20"/>
      <c r="EJ1103" s="16"/>
      <c r="EK1103" s="21"/>
      <c r="EL1103" s="21"/>
      <c r="EM1103" s="21"/>
      <c r="EN1103" s="18"/>
      <c r="EO1103" s="22"/>
      <c r="EP1103" s="22"/>
      <c r="EQ1103" s="22"/>
      <c r="ER1103" s="22"/>
      <c r="ES1103" s="22"/>
      <c r="ET1103" s="20"/>
      <c r="EU1103" s="23"/>
      <c r="EV1103" s="22"/>
      <c r="EW1103" s="22"/>
      <c r="EX1103" s="22"/>
      <c r="EY1103" s="24"/>
      <c r="EZ1103" s="25"/>
      <c r="FA1103" s="25"/>
      <c r="FB1103" s="25"/>
      <c r="FC1103" s="25"/>
      <c r="FD1103" s="25"/>
    </row>
    <row r="1104" spans="1:160" ht="12.4" customHeight="1" x14ac:dyDescent="0.25">
      <c r="A1104" s="290"/>
      <c r="B1104" s="205"/>
      <c r="H1104" s="292"/>
      <c r="M1104" s="205"/>
      <c r="N1104" s="205"/>
      <c r="O1104" s="205"/>
      <c r="P1104" s="205"/>
      <c r="Q1104" s="271"/>
      <c r="R1104" s="227"/>
      <c r="S1104" s="205"/>
      <c r="T1104" s="205"/>
      <c r="U1104" s="227"/>
      <c r="V1104" s="227"/>
      <c r="W1104" s="227"/>
      <c r="X1104" s="272"/>
      <c r="Y1104" s="272"/>
      <c r="Z1104" s="227"/>
      <c r="AA1104" s="273"/>
      <c r="AB1104" s="273"/>
      <c r="AC1104" s="273"/>
      <c r="AD1104" s="273"/>
      <c r="AE1104" s="273"/>
      <c r="AF1104" s="273"/>
      <c r="AG1104" s="273"/>
      <c r="AH1104" s="273"/>
      <c r="AI1104" s="274"/>
      <c r="AJ1104" s="274"/>
      <c r="AK1104" s="274"/>
      <c r="AL1104" s="274"/>
      <c r="AM1104" s="273"/>
      <c r="AN1104" s="273"/>
      <c r="AO1104" s="273"/>
      <c r="AP1104" s="273"/>
      <c r="AQ1104" s="273"/>
      <c r="AR1104" s="273"/>
      <c r="AS1104" s="273"/>
      <c r="AT1104" s="273"/>
      <c r="AU1104" s="273"/>
      <c r="AV1104" s="273"/>
      <c r="AW1104" s="273"/>
      <c r="AX1104" s="273"/>
      <c r="AY1104" s="273"/>
      <c r="AZ1104" s="273"/>
      <c r="BA1104" s="273"/>
      <c r="BB1104" s="273"/>
      <c r="BC1104" s="273"/>
      <c r="BD1104" s="273"/>
      <c r="BE1104" s="273"/>
      <c r="BF1104" s="273"/>
      <c r="BG1104" s="273"/>
      <c r="BH1104" s="273"/>
      <c r="BI1104" s="273"/>
      <c r="BJ1104" s="273"/>
      <c r="BK1104" s="273"/>
      <c r="BL1104" s="273"/>
      <c r="BM1104" s="273"/>
      <c r="BN1104" s="273"/>
      <c r="BO1104" s="273"/>
      <c r="BP1104" s="273"/>
      <c r="BQ1104" s="273"/>
      <c r="BR1104" s="273"/>
      <c r="BS1104" s="273"/>
      <c r="BT1104" s="273"/>
      <c r="BU1104" s="273"/>
      <c r="BV1104" s="273"/>
      <c r="BW1104" s="273"/>
      <c r="BX1104" s="273"/>
      <c r="BY1104" s="273"/>
      <c r="BZ1104" s="273"/>
      <c r="CA1104" s="273"/>
      <c r="CB1104" s="273"/>
      <c r="CC1104" s="273"/>
      <c r="CD1104" s="273"/>
      <c r="CE1104" s="273"/>
      <c r="CF1104" s="273"/>
      <c r="CG1104" s="273"/>
      <c r="CH1104" s="273"/>
      <c r="CI1104" s="273"/>
      <c r="CJ1104" s="273"/>
      <c r="CK1104" s="273"/>
      <c r="CL1104" s="273"/>
      <c r="CM1104" s="273"/>
      <c r="CN1104" s="273"/>
      <c r="CO1104" s="273"/>
      <c r="CP1104" s="273"/>
      <c r="CQ1104" s="273"/>
      <c r="CR1104" s="273"/>
      <c r="CS1104" s="273"/>
      <c r="CT1104" s="273"/>
      <c r="CU1104" s="274"/>
      <c r="CV1104" s="273"/>
      <c r="CW1104" s="273"/>
      <c r="CX1104" s="273"/>
      <c r="CY1104" s="273"/>
      <c r="CZ1104" s="273"/>
      <c r="DA1104" s="273"/>
      <c r="DB1104" s="273"/>
      <c r="DC1104" s="273"/>
      <c r="DD1104" s="273"/>
      <c r="DE1104" s="273"/>
      <c r="DF1104" s="273"/>
      <c r="DM1104" s="16"/>
      <c r="DN1104" s="16"/>
      <c r="DO1104" s="17"/>
      <c r="DP1104" s="12"/>
      <c r="DQ1104" s="12"/>
      <c r="DR1104" s="18"/>
      <c r="DS1104" s="19"/>
      <c r="DT1104" s="19"/>
      <c r="DU1104" s="19"/>
      <c r="DV1104" s="19"/>
      <c r="DW1104" s="19"/>
      <c r="DX1104" s="20"/>
      <c r="DY1104" s="20"/>
      <c r="DZ1104" s="21"/>
      <c r="EA1104" s="21"/>
      <c r="EB1104" s="21"/>
      <c r="EC1104" s="18"/>
      <c r="ED1104" s="21"/>
      <c r="EE1104" s="21"/>
      <c r="EF1104" s="21"/>
      <c r="EG1104" s="21"/>
      <c r="EH1104" s="21"/>
      <c r="EI1104" s="20"/>
      <c r="EJ1104" s="16"/>
      <c r="EK1104" s="21"/>
      <c r="EL1104" s="21"/>
      <c r="EM1104" s="21"/>
      <c r="EN1104" s="18"/>
      <c r="EO1104" s="22"/>
      <c r="EP1104" s="22"/>
      <c r="EQ1104" s="22"/>
      <c r="ER1104" s="22"/>
      <c r="ES1104" s="22"/>
      <c r="ET1104" s="20"/>
      <c r="EU1104" s="23"/>
      <c r="EV1104" s="22"/>
      <c r="EW1104" s="22"/>
      <c r="EX1104" s="22"/>
      <c r="EY1104" s="24"/>
      <c r="EZ1104" s="25"/>
      <c r="FA1104" s="25"/>
      <c r="FB1104" s="25"/>
      <c r="FC1104" s="25"/>
      <c r="FD1104" s="25"/>
    </row>
    <row r="1105" spans="1:160" ht="12.4" customHeight="1" x14ac:dyDescent="0.25">
      <c r="A1105" s="290"/>
      <c r="B1105" s="205"/>
      <c r="H1105" s="292"/>
      <c r="M1105" s="205"/>
      <c r="N1105" s="205"/>
      <c r="O1105" s="205"/>
      <c r="P1105" s="205"/>
      <c r="Q1105" s="271"/>
      <c r="R1105" s="227"/>
      <c r="S1105" s="205"/>
      <c r="T1105" s="205"/>
      <c r="U1105" s="227"/>
      <c r="V1105" s="227"/>
      <c r="W1105" s="227"/>
      <c r="X1105" s="272"/>
      <c r="Y1105" s="272"/>
      <c r="Z1105" s="227"/>
      <c r="AA1105" s="273"/>
      <c r="AB1105" s="273"/>
      <c r="AC1105" s="273"/>
      <c r="AD1105" s="273"/>
      <c r="AE1105" s="273"/>
      <c r="AF1105" s="273"/>
      <c r="AG1105" s="273"/>
      <c r="AH1105" s="273"/>
      <c r="AI1105" s="273"/>
      <c r="AJ1105" s="273"/>
      <c r="AK1105" s="273"/>
      <c r="AL1105" s="273"/>
      <c r="AM1105" s="273"/>
      <c r="AN1105" s="273"/>
      <c r="AO1105" s="273"/>
      <c r="AP1105" s="273"/>
      <c r="AQ1105" s="273"/>
      <c r="AR1105" s="273"/>
      <c r="AS1105" s="273"/>
      <c r="AT1105" s="273"/>
      <c r="AU1105" s="273"/>
      <c r="AV1105" s="273"/>
      <c r="AW1105" s="273"/>
      <c r="AX1105" s="273"/>
      <c r="AY1105" s="273"/>
      <c r="AZ1105" s="273"/>
      <c r="BA1105" s="273"/>
      <c r="BB1105" s="273"/>
      <c r="BC1105" s="273"/>
      <c r="BD1105" s="273"/>
      <c r="BE1105" s="273"/>
      <c r="BF1105" s="273"/>
      <c r="BG1105" s="273"/>
      <c r="BH1105" s="273"/>
      <c r="BI1105" s="273"/>
      <c r="BJ1105" s="273"/>
      <c r="BK1105" s="273"/>
      <c r="BL1105" s="273"/>
      <c r="BM1105" s="273"/>
      <c r="BN1105" s="273"/>
      <c r="BO1105" s="273"/>
      <c r="BP1105" s="273"/>
      <c r="BQ1105" s="273"/>
      <c r="BR1105" s="273"/>
      <c r="BS1105" s="273"/>
      <c r="BT1105" s="273"/>
      <c r="BU1105" s="273"/>
      <c r="BV1105" s="273"/>
      <c r="BW1105" s="273"/>
      <c r="BX1105" s="273"/>
      <c r="BY1105" s="273"/>
      <c r="BZ1105" s="273"/>
      <c r="CA1105" s="273"/>
      <c r="CB1105" s="273"/>
      <c r="CC1105" s="273"/>
      <c r="CD1105" s="273"/>
      <c r="CE1105" s="273"/>
      <c r="CF1105" s="273"/>
      <c r="CG1105" s="273"/>
      <c r="CH1105" s="273"/>
      <c r="CI1105" s="273"/>
      <c r="CJ1105" s="273"/>
      <c r="CK1105" s="273"/>
      <c r="CL1105" s="273"/>
      <c r="CM1105" s="273"/>
      <c r="CN1105" s="273"/>
      <c r="CO1105" s="273"/>
      <c r="CP1105" s="273"/>
      <c r="CQ1105" s="273"/>
      <c r="CR1105" s="273"/>
      <c r="CS1105" s="273"/>
      <c r="CT1105" s="273"/>
      <c r="CU1105" s="274"/>
      <c r="CV1105" s="274"/>
      <c r="CW1105" s="274"/>
      <c r="CX1105" s="274"/>
      <c r="CY1105" s="273"/>
      <c r="CZ1105" s="273"/>
      <c r="DA1105" s="273"/>
      <c r="DB1105" s="273"/>
      <c r="DC1105" s="273"/>
      <c r="DD1105" s="273"/>
      <c r="DE1105" s="273"/>
      <c r="DF1105" s="273"/>
      <c r="DM1105" s="16"/>
      <c r="DN1105" s="16"/>
      <c r="DO1105" s="17"/>
      <c r="DP1105" s="12"/>
      <c r="DQ1105" s="12"/>
      <c r="DR1105" s="18"/>
      <c r="DS1105" s="19"/>
      <c r="DT1105" s="19"/>
      <c r="DU1105" s="19"/>
      <c r="DV1105" s="19"/>
      <c r="DW1105" s="19"/>
      <c r="DX1105" s="20"/>
      <c r="DY1105" s="20"/>
      <c r="DZ1105" s="21"/>
      <c r="EA1105" s="21"/>
      <c r="EB1105" s="21"/>
      <c r="EC1105" s="18"/>
      <c r="ED1105" s="21"/>
      <c r="EE1105" s="21"/>
      <c r="EF1105" s="21"/>
      <c r="EG1105" s="21"/>
      <c r="EH1105" s="21"/>
      <c r="EI1105" s="20"/>
      <c r="EJ1105" s="16"/>
      <c r="EK1105" s="21"/>
      <c r="EL1105" s="21"/>
      <c r="EM1105" s="21"/>
      <c r="EN1105" s="18"/>
      <c r="EO1105" s="22"/>
      <c r="EP1105" s="22"/>
      <c r="EQ1105" s="22"/>
      <c r="ER1105" s="22"/>
      <c r="ES1105" s="22"/>
      <c r="ET1105" s="20"/>
      <c r="EU1105" s="23"/>
      <c r="EV1105" s="22"/>
      <c r="EW1105" s="22"/>
      <c r="EX1105" s="22"/>
      <c r="EY1105" s="24"/>
      <c r="EZ1105" s="25"/>
      <c r="FA1105" s="25"/>
      <c r="FB1105" s="25"/>
      <c r="FC1105" s="25"/>
      <c r="FD1105" s="25"/>
    </row>
    <row r="1106" spans="1:160" ht="12.4" customHeight="1" x14ac:dyDescent="0.25">
      <c r="A1106" s="290"/>
      <c r="B1106" s="205"/>
      <c r="H1106" s="292"/>
      <c r="M1106" s="205"/>
      <c r="N1106" s="205"/>
      <c r="O1106" s="205"/>
      <c r="P1106" s="205"/>
      <c r="Q1106" s="271"/>
      <c r="R1106" s="227"/>
      <c r="S1106" s="205"/>
      <c r="T1106" s="205"/>
      <c r="U1106" s="227"/>
      <c r="V1106" s="227"/>
      <c r="W1106" s="227"/>
      <c r="X1106" s="272"/>
      <c r="Y1106" s="272"/>
      <c r="Z1106" s="227"/>
      <c r="AA1106" s="273"/>
      <c r="AB1106" s="273"/>
      <c r="AC1106" s="273"/>
      <c r="AD1106" s="273"/>
      <c r="AE1106" s="273"/>
      <c r="AF1106" s="273"/>
      <c r="AG1106" s="273"/>
      <c r="AH1106" s="273"/>
      <c r="AI1106" s="273"/>
      <c r="AJ1106" s="273"/>
      <c r="AK1106" s="273"/>
      <c r="AL1106" s="273"/>
      <c r="AM1106" s="273"/>
      <c r="AN1106" s="273"/>
      <c r="AO1106" s="273"/>
      <c r="AP1106" s="273"/>
      <c r="AQ1106" s="274"/>
      <c r="AR1106" s="274"/>
      <c r="AS1106" s="274"/>
      <c r="AT1106" s="274"/>
      <c r="AU1106" s="273"/>
      <c r="AV1106" s="273"/>
      <c r="AW1106" s="273"/>
      <c r="AX1106" s="273"/>
      <c r="AY1106" s="273"/>
      <c r="AZ1106" s="273"/>
      <c r="BA1106" s="273"/>
      <c r="BB1106" s="273"/>
      <c r="BC1106" s="273"/>
      <c r="BD1106" s="273"/>
      <c r="BE1106" s="273"/>
      <c r="BF1106" s="273"/>
      <c r="BG1106" s="273"/>
      <c r="BH1106" s="273"/>
      <c r="BI1106" s="273"/>
      <c r="BJ1106" s="273"/>
      <c r="BK1106" s="273"/>
      <c r="BL1106" s="273"/>
      <c r="BM1106" s="273"/>
      <c r="BN1106" s="273"/>
      <c r="BO1106" s="273"/>
      <c r="BP1106" s="273"/>
      <c r="BQ1106" s="273"/>
      <c r="BR1106" s="273"/>
      <c r="BS1106" s="273"/>
      <c r="BT1106" s="273"/>
      <c r="BU1106" s="273"/>
      <c r="BV1106" s="273"/>
      <c r="BW1106" s="273"/>
      <c r="BX1106" s="273"/>
      <c r="BY1106" s="273"/>
      <c r="BZ1106" s="273"/>
      <c r="CA1106" s="273"/>
      <c r="CB1106" s="273"/>
      <c r="CC1106" s="273"/>
      <c r="CD1106" s="273"/>
      <c r="CE1106" s="273"/>
      <c r="CF1106" s="273"/>
      <c r="CG1106" s="273"/>
      <c r="CH1106" s="273"/>
      <c r="CI1106" s="273"/>
      <c r="CJ1106" s="273"/>
      <c r="CK1106" s="273"/>
      <c r="CL1106" s="273"/>
      <c r="CM1106" s="273"/>
      <c r="CN1106" s="273"/>
      <c r="CO1106" s="273"/>
      <c r="CP1106" s="273"/>
      <c r="CQ1106" s="273"/>
      <c r="CR1106" s="273"/>
      <c r="CS1106" s="273"/>
      <c r="CT1106" s="273"/>
      <c r="CU1106" s="274"/>
      <c r="CV1106" s="274"/>
      <c r="CW1106" s="274"/>
      <c r="CX1106" s="274"/>
      <c r="CY1106" s="273"/>
      <c r="CZ1106" s="273"/>
      <c r="DA1106" s="273"/>
      <c r="DB1106" s="273"/>
      <c r="DC1106" s="273"/>
      <c r="DD1106" s="273"/>
      <c r="DE1106" s="273"/>
      <c r="DF1106" s="273"/>
      <c r="DM1106" s="16"/>
      <c r="DN1106" s="16"/>
      <c r="DO1106" s="17"/>
      <c r="DP1106" s="12"/>
      <c r="DQ1106" s="12"/>
      <c r="DR1106" s="18"/>
      <c r="DS1106" s="19"/>
      <c r="DT1106" s="19"/>
      <c r="DU1106" s="19"/>
      <c r="DV1106" s="19"/>
      <c r="DW1106" s="19"/>
      <c r="DX1106" s="20"/>
      <c r="DY1106" s="20"/>
      <c r="DZ1106" s="21"/>
      <c r="EA1106" s="21"/>
      <c r="EB1106" s="21"/>
      <c r="EC1106" s="18"/>
      <c r="ED1106" s="21"/>
      <c r="EE1106" s="21"/>
      <c r="EF1106" s="21"/>
      <c r="EG1106" s="21"/>
      <c r="EH1106" s="21"/>
      <c r="EI1106" s="20"/>
      <c r="EJ1106" s="16"/>
      <c r="EK1106" s="21"/>
      <c r="EL1106" s="21"/>
      <c r="EM1106" s="21"/>
      <c r="EN1106" s="18"/>
      <c r="EO1106" s="22"/>
      <c r="EP1106" s="22"/>
      <c r="EQ1106" s="22"/>
      <c r="ER1106" s="22"/>
      <c r="ES1106" s="22"/>
      <c r="ET1106" s="20"/>
      <c r="EU1106" s="23"/>
      <c r="EV1106" s="22"/>
      <c r="EW1106" s="22"/>
      <c r="EX1106" s="22"/>
      <c r="EY1106" s="24"/>
      <c r="EZ1106" s="25"/>
      <c r="FA1106" s="25"/>
      <c r="FB1106" s="25"/>
      <c r="FC1106" s="25"/>
      <c r="FD1106" s="25"/>
    </row>
    <row r="1107" spans="1:160" ht="12.4" customHeight="1" x14ac:dyDescent="0.25">
      <c r="A1107" s="290"/>
      <c r="B1107" s="205"/>
      <c r="H1107" s="292"/>
      <c r="M1107" s="205"/>
      <c r="N1107" s="205"/>
      <c r="O1107" s="205"/>
      <c r="P1107" s="205"/>
      <c r="Q1107" s="271"/>
      <c r="R1107" s="227"/>
      <c r="S1107" s="205"/>
      <c r="T1107" s="205"/>
      <c r="U1107" s="227"/>
      <c r="V1107" s="227"/>
      <c r="W1107" s="227"/>
      <c r="X1107" s="272"/>
      <c r="Y1107" s="272"/>
      <c r="Z1107" s="227"/>
      <c r="AA1107" s="273"/>
      <c r="AB1107" s="273"/>
      <c r="AC1107" s="273"/>
      <c r="AD1107" s="273"/>
      <c r="AE1107" s="273"/>
      <c r="AF1107" s="273"/>
      <c r="AG1107" s="273"/>
      <c r="AH1107" s="273"/>
      <c r="AI1107" s="273"/>
      <c r="AJ1107" s="273"/>
      <c r="AK1107" s="273"/>
      <c r="AL1107" s="273"/>
      <c r="AM1107" s="273"/>
      <c r="AN1107" s="273"/>
      <c r="AO1107" s="273"/>
      <c r="AP1107" s="273"/>
      <c r="AQ1107" s="273"/>
      <c r="AR1107" s="273"/>
      <c r="AS1107" s="273"/>
      <c r="AT1107" s="273"/>
      <c r="AU1107" s="273"/>
      <c r="AV1107" s="273"/>
      <c r="AW1107" s="273"/>
      <c r="AX1107" s="273"/>
      <c r="AY1107" s="274"/>
      <c r="AZ1107" s="274"/>
      <c r="BA1107" s="274"/>
      <c r="BB1107" s="274"/>
      <c r="BC1107" s="273"/>
      <c r="BD1107" s="273"/>
      <c r="BE1107" s="273"/>
      <c r="BF1107" s="273"/>
      <c r="BG1107" s="273"/>
      <c r="BH1107" s="273"/>
      <c r="BI1107" s="273"/>
      <c r="BJ1107" s="273"/>
      <c r="BK1107" s="273"/>
      <c r="BL1107" s="273"/>
      <c r="BM1107" s="273"/>
      <c r="BN1107" s="273"/>
      <c r="BO1107" s="273"/>
      <c r="BP1107" s="273"/>
      <c r="BQ1107" s="273"/>
      <c r="BR1107" s="273"/>
      <c r="BS1107" s="273"/>
      <c r="BT1107" s="273"/>
      <c r="BU1107" s="273"/>
      <c r="BV1107" s="273"/>
      <c r="BW1107" s="273"/>
      <c r="BX1107" s="273"/>
      <c r="BY1107" s="273"/>
      <c r="BZ1107" s="273"/>
      <c r="CA1107" s="273"/>
      <c r="CB1107" s="273"/>
      <c r="CC1107" s="273"/>
      <c r="CD1107" s="273"/>
      <c r="CE1107" s="273"/>
      <c r="CF1107" s="273"/>
      <c r="CG1107" s="273"/>
      <c r="CH1107" s="273"/>
      <c r="CI1107" s="273"/>
      <c r="CJ1107" s="273"/>
      <c r="CK1107" s="273"/>
      <c r="CL1107" s="273"/>
      <c r="CM1107" s="273"/>
      <c r="CN1107" s="273"/>
      <c r="CO1107" s="273"/>
      <c r="CP1107" s="273"/>
      <c r="CQ1107" s="273"/>
      <c r="CR1107" s="273"/>
      <c r="CS1107" s="273"/>
      <c r="CT1107" s="273"/>
      <c r="CU1107" s="273"/>
      <c r="CV1107" s="273"/>
      <c r="CW1107" s="274"/>
      <c r="CX1107" s="273"/>
      <c r="CY1107" s="274"/>
      <c r="CZ1107" s="274"/>
      <c r="DA1107" s="273"/>
      <c r="DB1107" s="273"/>
      <c r="DC1107" s="273"/>
      <c r="DD1107" s="273"/>
      <c r="DE1107" s="273"/>
      <c r="DF1107" s="273"/>
      <c r="DM1107" s="16"/>
      <c r="DN1107" s="16"/>
      <c r="DO1107" s="17"/>
      <c r="DP1107" s="12"/>
      <c r="DQ1107" s="12"/>
      <c r="DR1107" s="18"/>
      <c r="DS1107" s="19"/>
      <c r="DT1107" s="19"/>
      <c r="DU1107" s="19"/>
      <c r="DV1107" s="19"/>
      <c r="DW1107" s="19"/>
      <c r="DX1107" s="20"/>
      <c r="DY1107" s="20"/>
      <c r="DZ1107" s="21"/>
      <c r="EA1107" s="21"/>
      <c r="EB1107" s="21"/>
      <c r="EC1107" s="18"/>
      <c r="ED1107" s="21"/>
      <c r="EE1107" s="21"/>
      <c r="EF1107" s="21"/>
      <c r="EG1107" s="21"/>
      <c r="EH1107" s="21"/>
      <c r="EI1107" s="20"/>
      <c r="EJ1107" s="16"/>
      <c r="EK1107" s="21"/>
      <c r="EL1107" s="21"/>
      <c r="EM1107" s="21"/>
      <c r="EN1107" s="18"/>
      <c r="EO1107" s="22"/>
      <c r="EP1107" s="22"/>
      <c r="EQ1107" s="22"/>
      <c r="ER1107" s="22"/>
      <c r="ES1107" s="22"/>
      <c r="ET1107" s="20"/>
      <c r="EU1107" s="23"/>
      <c r="EV1107" s="22"/>
      <c r="EW1107" s="22"/>
      <c r="EX1107" s="22"/>
      <c r="EY1107" s="24"/>
      <c r="EZ1107" s="25"/>
      <c r="FA1107" s="25"/>
      <c r="FB1107" s="25"/>
      <c r="FC1107" s="25"/>
      <c r="FD1107" s="25"/>
    </row>
    <row r="1108" spans="1:160" ht="12.4" customHeight="1" x14ac:dyDescent="0.25">
      <c r="A1108" s="290"/>
      <c r="B1108" s="205"/>
      <c r="H1108" s="292"/>
      <c r="M1108" s="205"/>
      <c r="N1108" s="205"/>
      <c r="O1108" s="205"/>
      <c r="P1108" s="205"/>
      <c r="Q1108" s="271"/>
      <c r="R1108" s="227"/>
      <c r="S1108" s="205"/>
      <c r="T1108" s="205"/>
      <c r="U1108" s="227"/>
      <c r="V1108" s="227"/>
      <c r="W1108" s="227"/>
      <c r="X1108" s="272"/>
      <c r="Y1108" s="272"/>
      <c r="Z1108" s="227"/>
      <c r="AA1108" s="273"/>
      <c r="AB1108" s="273"/>
      <c r="AC1108" s="273"/>
      <c r="AD1108" s="273"/>
      <c r="AE1108" s="273"/>
      <c r="AF1108" s="273"/>
      <c r="AG1108" s="273"/>
      <c r="AH1108" s="273"/>
      <c r="AI1108" s="274"/>
      <c r="AJ1108" s="274"/>
      <c r="AK1108" s="274"/>
      <c r="AL1108" s="274"/>
      <c r="AM1108" s="273"/>
      <c r="AN1108" s="273"/>
      <c r="AO1108" s="273"/>
      <c r="AP1108" s="273"/>
      <c r="AQ1108" s="273"/>
      <c r="AR1108" s="273"/>
      <c r="AS1108" s="273"/>
      <c r="AT1108" s="274"/>
      <c r="AU1108" s="273"/>
      <c r="AV1108" s="273"/>
      <c r="AW1108" s="273"/>
      <c r="AX1108" s="273"/>
      <c r="AY1108" s="273"/>
      <c r="AZ1108" s="273"/>
      <c r="BA1108" s="273"/>
      <c r="BB1108" s="273"/>
      <c r="BC1108" s="273"/>
      <c r="BD1108" s="273"/>
      <c r="BE1108" s="273"/>
      <c r="BF1108" s="273"/>
      <c r="BG1108" s="273"/>
      <c r="BH1108" s="273"/>
      <c r="BI1108" s="273"/>
      <c r="BJ1108" s="273"/>
      <c r="BK1108" s="273"/>
      <c r="BL1108" s="273"/>
      <c r="BM1108" s="273"/>
      <c r="BN1108" s="273"/>
      <c r="BO1108" s="273"/>
      <c r="BP1108" s="273"/>
      <c r="BQ1108" s="273"/>
      <c r="BR1108" s="273"/>
      <c r="BS1108" s="273"/>
      <c r="BT1108" s="273"/>
      <c r="BU1108" s="273"/>
      <c r="BV1108" s="273"/>
      <c r="BW1108" s="273"/>
      <c r="BX1108" s="273"/>
      <c r="BY1108" s="273"/>
      <c r="BZ1108" s="273"/>
      <c r="CA1108" s="273"/>
      <c r="CB1108" s="273"/>
      <c r="CC1108" s="273"/>
      <c r="CD1108" s="273"/>
      <c r="CE1108" s="273"/>
      <c r="CF1108" s="273"/>
      <c r="CG1108" s="273"/>
      <c r="CH1108" s="273"/>
      <c r="CI1108" s="273"/>
      <c r="CJ1108" s="273"/>
      <c r="CK1108" s="273"/>
      <c r="CL1108" s="273"/>
      <c r="CM1108" s="273"/>
      <c r="CN1108" s="273"/>
      <c r="CO1108" s="273"/>
      <c r="CP1108" s="273"/>
      <c r="CQ1108" s="273"/>
      <c r="CR1108" s="273"/>
      <c r="CS1108" s="273"/>
      <c r="CT1108" s="273"/>
      <c r="CU1108" s="274"/>
      <c r="CV1108" s="274"/>
      <c r="CW1108" s="274"/>
      <c r="CX1108" s="274"/>
      <c r="CY1108" s="273"/>
      <c r="CZ1108" s="273"/>
      <c r="DA1108" s="273"/>
      <c r="DB1108" s="273"/>
      <c r="DC1108" s="273"/>
      <c r="DD1108" s="273"/>
      <c r="DE1108" s="273"/>
      <c r="DF1108" s="273"/>
      <c r="DM1108" s="16"/>
      <c r="DN1108" s="16"/>
      <c r="DO1108" s="17"/>
      <c r="DP1108" s="12"/>
      <c r="DQ1108" s="12"/>
      <c r="DR1108" s="18"/>
      <c r="DS1108" s="19"/>
      <c r="DT1108" s="19"/>
      <c r="DU1108" s="19"/>
      <c r="DV1108" s="19"/>
      <c r="DW1108" s="19"/>
      <c r="DX1108" s="20"/>
      <c r="DY1108" s="20"/>
      <c r="DZ1108" s="21"/>
      <c r="EA1108" s="21"/>
      <c r="EB1108" s="21"/>
      <c r="EC1108" s="18"/>
      <c r="ED1108" s="21"/>
      <c r="EE1108" s="21"/>
      <c r="EF1108" s="21"/>
      <c r="EG1108" s="21"/>
      <c r="EH1108" s="21"/>
      <c r="EI1108" s="20"/>
      <c r="EJ1108" s="16"/>
      <c r="EK1108" s="21"/>
      <c r="EL1108" s="21"/>
      <c r="EM1108" s="21"/>
      <c r="EN1108" s="18"/>
      <c r="EO1108" s="22"/>
      <c r="EP1108" s="22"/>
      <c r="EQ1108" s="22"/>
      <c r="ER1108" s="22"/>
      <c r="ES1108" s="22"/>
      <c r="ET1108" s="20"/>
      <c r="EU1108" s="23"/>
      <c r="EV1108" s="22"/>
      <c r="EW1108" s="22"/>
      <c r="EX1108" s="22"/>
      <c r="EY1108" s="24"/>
      <c r="EZ1108" s="25"/>
      <c r="FA1108" s="25"/>
      <c r="FB1108" s="25"/>
      <c r="FC1108" s="25"/>
      <c r="FD1108" s="25"/>
    </row>
    <row r="1109" spans="1:160" ht="12.4" customHeight="1" x14ac:dyDescent="0.25">
      <c r="A1109" s="290"/>
      <c r="B1109" s="205"/>
      <c r="H1109" s="292"/>
      <c r="M1109" s="205"/>
      <c r="N1109" s="205"/>
      <c r="O1109" s="205"/>
      <c r="P1109" s="205"/>
      <c r="Q1109" s="271"/>
      <c r="R1109" s="227"/>
      <c r="S1109" s="205"/>
      <c r="T1109" s="205"/>
      <c r="U1109" s="227"/>
      <c r="V1109" s="227"/>
      <c r="W1109" s="227"/>
      <c r="X1109" s="272"/>
      <c r="Y1109" s="272"/>
      <c r="Z1109" s="227"/>
      <c r="AA1109" s="273"/>
      <c r="AB1109" s="273"/>
      <c r="AC1109" s="273"/>
      <c r="AD1109" s="273"/>
      <c r="AE1109" s="273"/>
      <c r="AF1109" s="273"/>
      <c r="AG1109" s="273"/>
      <c r="AH1109" s="273"/>
      <c r="AI1109" s="273"/>
      <c r="AJ1109" s="273"/>
      <c r="AK1109" s="273"/>
      <c r="AL1109" s="273"/>
      <c r="AM1109" s="273"/>
      <c r="AN1109" s="273"/>
      <c r="AO1109" s="273"/>
      <c r="AP1109" s="273"/>
      <c r="AQ1109" s="273"/>
      <c r="AR1109" s="273"/>
      <c r="AS1109" s="273"/>
      <c r="AT1109" s="273"/>
      <c r="AU1109" s="273"/>
      <c r="AV1109" s="273"/>
      <c r="AW1109" s="273"/>
      <c r="AX1109" s="273"/>
      <c r="AY1109" s="274"/>
      <c r="AZ1109" s="274"/>
      <c r="BA1109" s="274"/>
      <c r="BB1109" s="274"/>
      <c r="BC1109" s="273"/>
      <c r="BD1109" s="273"/>
      <c r="BE1109" s="273"/>
      <c r="BF1109" s="273"/>
      <c r="BG1109" s="273"/>
      <c r="BH1109" s="273"/>
      <c r="BI1109" s="273"/>
      <c r="BJ1109" s="273"/>
      <c r="BK1109" s="273"/>
      <c r="BL1109" s="273"/>
      <c r="BM1109" s="273"/>
      <c r="BN1109" s="273"/>
      <c r="BO1109" s="273"/>
      <c r="BP1109" s="273"/>
      <c r="BQ1109" s="273"/>
      <c r="BR1109" s="273"/>
      <c r="BS1109" s="273"/>
      <c r="BT1109" s="273"/>
      <c r="BU1109" s="273"/>
      <c r="BV1109" s="273"/>
      <c r="BW1109" s="273"/>
      <c r="BX1109" s="273"/>
      <c r="BY1109" s="273"/>
      <c r="BZ1109" s="273"/>
      <c r="CA1109" s="273"/>
      <c r="CB1109" s="273"/>
      <c r="CC1109" s="273"/>
      <c r="CD1109" s="273"/>
      <c r="CE1109" s="273"/>
      <c r="CF1109" s="273"/>
      <c r="CG1109" s="273"/>
      <c r="CH1109" s="273"/>
      <c r="CI1109" s="273"/>
      <c r="CJ1109" s="273"/>
      <c r="CK1109" s="273"/>
      <c r="CL1109" s="273"/>
      <c r="CM1109" s="273"/>
      <c r="CN1109" s="273"/>
      <c r="CO1109" s="273"/>
      <c r="CP1109" s="273"/>
      <c r="CQ1109" s="273"/>
      <c r="CR1109" s="273"/>
      <c r="CS1109" s="273"/>
      <c r="CT1109" s="273"/>
      <c r="CU1109" s="273"/>
      <c r="CV1109" s="274"/>
      <c r="CW1109" s="274"/>
      <c r="CX1109" s="274"/>
      <c r="CY1109" s="273"/>
      <c r="CZ1109" s="273"/>
      <c r="DA1109" s="273"/>
      <c r="DB1109" s="273"/>
      <c r="DC1109" s="273"/>
      <c r="DD1109" s="273"/>
      <c r="DE1109" s="273"/>
      <c r="DF1109" s="273"/>
      <c r="DM1109" s="16"/>
      <c r="DN1109" s="16"/>
      <c r="DO1109" s="17"/>
      <c r="DP1109" s="12"/>
      <c r="DQ1109" s="12"/>
      <c r="DR1109" s="18"/>
      <c r="DS1109" s="19"/>
      <c r="DT1109" s="19"/>
      <c r="DU1109" s="19"/>
      <c r="DV1109" s="19"/>
      <c r="DW1109" s="19"/>
      <c r="DX1109" s="20"/>
      <c r="DY1109" s="20"/>
      <c r="DZ1109" s="21"/>
      <c r="EA1109" s="21"/>
      <c r="EB1109" s="21"/>
      <c r="EC1109" s="18"/>
      <c r="ED1109" s="21"/>
      <c r="EE1109" s="21"/>
      <c r="EF1109" s="21"/>
      <c r="EG1109" s="21"/>
      <c r="EH1109" s="21"/>
      <c r="EI1109" s="20"/>
      <c r="EJ1109" s="16"/>
      <c r="EK1109" s="21"/>
      <c r="EL1109" s="21"/>
      <c r="EM1109" s="21"/>
      <c r="EN1109" s="18"/>
      <c r="EO1109" s="22"/>
      <c r="EP1109" s="22"/>
      <c r="EQ1109" s="22"/>
      <c r="ER1109" s="22"/>
      <c r="ES1109" s="22"/>
      <c r="ET1109" s="20"/>
      <c r="EU1109" s="23"/>
      <c r="EV1109" s="22"/>
      <c r="EW1109" s="22"/>
      <c r="EX1109" s="22"/>
      <c r="EY1109" s="24"/>
      <c r="EZ1109" s="25"/>
      <c r="FA1109" s="25"/>
      <c r="FB1109" s="25"/>
      <c r="FC1109" s="25"/>
      <c r="FD1109" s="25"/>
    </row>
    <row r="1110" spans="1:160" ht="12.4" customHeight="1" x14ac:dyDescent="0.25">
      <c r="A1110" s="290"/>
      <c r="B1110" s="205"/>
      <c r="H1110" s="292"/>
      <c r="M1110" s="205"/>
      <c r="N1110" s="205"/>
      <c r="O1110" s="205"/>
      <c r="P1110" s="205"/>
      <c r="Q1110" s="271"/>
      <c r="R1110" s="227"/>
      <c r="S1110" s="205"/>
      <c r="T1110" s="205"/>
      <c r="U1110" s="227"/>
      <c r="V1110" s="227"/>
      <c r="W1110" s="227"/>
      <c r="X1110" s="272"/>
      <c r="Y1110" s="272"/>
      <c r="Z1110" s="227"/>
      <c r="AA1110" s="273"/>
      <c r="AB1110" s="273"/>
      <c r="AC1110" s="273"/>
      <c r="AD1110" s="273"/>
      <c r="AE1110" s="273"/>
      <c r="AF1110" s="273"/>
      <c r="AG1110" s="273"/>
      <c r="AH1110" s="273"/>
      <c r="AI1110" s="273"/>
      <c r="AJ1110" s="273"/>
      <c r="AK1110" s="273"/>
      <c r="AL1110" s="273"/>
      <c r="AM1110" s="273"/>
      <c r="AN1110" s="273"/>
      <c r="AO1110" s="273"/>
      <c r="AP1110" s="273"/>
      <c r="AQ1110" s="273"/>
      <c r="AR1110" s="273"/>
      <c r="AS1110" s="273"/>
      <c r="AT1110" s="273"/>
      <c r="AU1110" s="273"/>
      <c r="AV1110" s="273"/>
      <c r="AW1110" s="273"/>
      <c r="AX1110" s="273"/>
      <c r="AY1110" s="273"/>
      <c r="AZ1110" s="273"/>
      <c r="BA1110" s="273"/>
      <c r="BB1110" s="273"/>
      <c r="BC1110" s="273"/>
      <c r="BD1110" s="273"/>
      <c r="BE1110" s="273"/>
      <c r="BF1110" s="273"/>
      <c r="BG1110" s="273"/>
      <c r="BH1110" s="273"/>
      <c r="BI1110" s="273"/>
      <c r="BJ1110" s="273"/>
      <c r="BK1110" s="273"/>
      <c r="BL1110" s="273"/>
      <c r="BM1110" s="273"/>
      <c r="BN1110" s="273"/>
      <c r="BO1110" s="273"/>
      <c r="BP1110" s="273"/>
      <c r="BQ1110" s="273"/>
      <c r="BR1110" s="273"/>
      <c r="BS1110" s="273"/>
      <c r="BT1110" s="273"/>
      <c r="BU1110" s="273"/>
      <c r="BV1110" s="273"/>
      <c r="BW1110" s="273"/>
      <c r="BX1110" s="273"/>
      <c r="BY1110" s="273"/>
      <c r="BZ1110" s="273"/>
      <c r="CA1110" s="273"/>
      <c r="CB1110" s="273"/>
      <c r="CC1110" s="273"/>
      <c r="CD1110" s="273"/>
      <c r="CE1110" s="273"/>
      <c r="CF1110" s="273"/>
      <c r="CG1110" s="273"/>
      <c r="CH1110" s="273"/>
      <c r="CI1110" s="273"/>
      <c r="CJ1110" s="273"/>
      <c r="CK1110" s="273"/>
      <c r="CL1110" s="273"/>
      <c r="CM1110" s="273"/>
      <c r="CN1110" s="273"/>
      <c r="CO1110" s="273"/>
      <c r="CP1110" s="273"/>
      <c r="CQ1110" s="273"/>
      <c r="CR1110" s="273"/>
      <c r="CS1110" s="273"/>
      <c r="CT1110" s="273"/>
      <c r="CU1110" s="273"/>
      <c r="CV1110" s="273"/>
      <c r="CW1110" s="273"/>
      <c r="CX1110" s="273"/>
      <c r="CY1110" s="273"/>
      <c r="CZ1110" s="273"/>
      <c r="DA1110" s="273"/>
      <c r="DB1110" s="273"/>
      <c r="DC1110" s="273"/>
      <c r="DD1110" s="273"/>
      <c r="DE1110" s="273"/>
      <c r="DF1110" s="273"/>
      <c r="DM1110" s="16"/>
      <c r="DN1110" s="16"/>
      <c r="DO1110" s="17"/>
      <c r="DP1110" s="12"/>
      <c r="DQ1110" s="12"/>
      <c r="DR1110" s="18"/>
      <c r="DS1110" s="19"/>
      <c r="DT1110" s="19"/>
      <c r="DU1110" s="19"/>
      <c r="DV1110" s="19"/>
      <c r="DW1110" s="19"/>
      <c r="DX1110" s="20"/>
      <c r="DY1110" s="20"/>
      <c r="DZ1110" s="21"/>
      <c r="EA1110" s="21"/>
      <c r="EB1110" s="21"/>
      <c r="EC1110" s="18"/>
      <c r="ED1110" s="21"/>
      <c r="EE1110" s="21"/>
      <c r="EF1110" s="21"/>
      <c r="EG1110" s="21"/>
      <c r="EH1110" s="21"/>
      <c r="EI1110" s="20"/>
      <c r="EJ1110" s="16"/>
      <c r="EK1110" s="21"/>
      <c r="EL1110" s="21"/>
      <c r="EM1110" s="21"/>
      <c r="EN1110" s="18"/>
      <c r="EO1110" s="22"/>
      <c r="EP1110" s="22"/>
      <c r="EQ1110" s="22"/>
      <c r="ER1110" s="22"/>
      <c r="ES1110" s="22"/>
      <c r="ET1110" s="20"/>
      <c r="EU1110" s="23"/>
      <c r="EV1110" s="22"/>
      <c r="EW1110" s="22"/>
      <c r="EX1110" s="22"/>
      <c r="EY1110" s="24"/>
      <c r="EZ1110" s="25"/>
      <c r="FA1110" s="25"/>
      <c r="FB1110" s="25"/>
      <c r="FC1110" s="25"/>
      <c r="FD1110" s="25"/>
    </row>
    <row r="1111" spans="1:160" ht="12.4" customHeight="1" x14ac:dyDescent="0.25">
      <c r="A1111" s="290"/>
      <c r="B1111" s="205"/>
      <c r="H1111" s="292"/>
      <c r="M1111" s="205"/>
      <c r="N1111" s="205"/>
      <c r="O1111" s="205"/>
      <c r="P1111" s="205"/>
      <c r="Q1111" s="271"/>
      <c r="R1111" s="227"/>
      <c r="S1111" s="205"/>
      <c r="T1111" s="205"/>
      <c r="U1111" s="227"/>
      <c r="V1111" s="227"/>
      <c r="W1111" s="227"/>
      <c r="X1111" s="272"/>
      <c r="Y1111" s="272"/>
      <c r="Z1111" s="227"/>
      <c r="AA1111" s="273"/>
      <c r="AB1111" s="273"/>
      <c r="AC1111" s="273"/>
      <c r="AD1111" s="273"/>
      <c r="AE1111" s="273"/>
      <c r="AF1111" s="273"/>
      <c r="AG1111" s="273"/>
      <c r="AH1111" s="273"/>
      <c r="AI1111" s="274"/>
      <c r="AJ1111" s="274"/>
      <c r="AK1111" s="274"/>
      <c r="AL1111" s="274"/>
      <c r="AM1111" s="273"/>
      <c r="AN1111" s="273"/>
      <c r="AO1111" s="273"/>
      <c r="AP1111" s="273"/>
      <c r="AQ1111" s="273"/>
      <c r="AR1111" s="274"/>
      <c r="AS1111" s="273"/>
      <c r="AT1111" s="273"/>
      <c r="AU1111" s="273"/>
      <c r="AV1111" s="273"/>
      <c r="AW1111" s="273"/>
      <c r="AX1111" s="273"/>
      <c r="AY1111" s="273"/>
      <c r="AZ1111" s="273"/>
      <c r="BA1111" s="273"/>
      <c r="BB1111" s="273"/>
      <c r="BC1111" s="273"/>
      <c r="BD1111" s="273"/>
      <c r="BE1111" s="273"/>
      <c r="BF1111" s="273"/>
      <c r="BG1111" s="273"/>
      <c r="BH1111" s="273"/>
      <c r="BI1111" s="273"/>
      <c r="BJ1111" s="273"/>
      <c r="BK1111" s="273"/>
      <c r="BL1111" s="273"/>
      <c r="BM1111" s="273"/>
      <c r="BN1111" s="273"/>
      <c r="BO1111" s="273"/>
      <c r="BP1111" s="273"/>
      <c r="BQ1111" s="273"/>
      <c r="BR1111" s="273"/>
      <c r="BS1111" s="273"/>
      <c r="BT1111" s="273"/>
      <c r="BU1111" s="273"/>
      <c r="BV1111" s="273"/>
      <c r="BW1111" s="273"/>
      <c r="BX1111" s="273"/>
      <c r="BY1111" s="273"/>
      <c r="BZ1111" s="273"/>
      <c r="CA1111" s="273"/>
      <c r="CB1111" s="273"/>
      <c r="CC1111" s="273"/>
      <c r="CD1111" s="273"/>
      <c r="CE1111" s="273"/>
      <c r="CF1111" s="273"/>
      <c r="CG1111" s="273"/>
      <c r="CH1111" s="273"/>
      <c r="CI1111" s="273"/>
      <c r="CJ1111" s="273"/>
      <c r="CK1111" s="273"/>
      <c r="CL1111" s="273"/>
      <c r="CM1111" s="273"/>
      <c r="CN1111" s="273"/>
      <c r="CO1111" s="273"/>
      <c r="CP1111" s="273"/>
      <c r="CQ1111" s="273"/>
      <c r="CR1111" s="273"/>
      <c r="CS1111" s="273"/>
      <c r="CT1111" s="273"/>
      <c r="CU1111" s="274"/>
      <c r="CV1111" s="274"/>
      <c r="CW1111" s="274"/>
      <c r="CX1111" s="274"/>
      <c r="CY1111" s="273"/>
      <c r="CZ1111" s="273"/>
      <c r="DA1111" s="273"/>
      <c r="DB1111" s="273"/>
      <c r="DC1111" s="273"/>
      <c r="DD1111" s="273"/>
      <c r="DE1111" s="273"/>
      <c r="DF1111" s="273"/>
      <c r="DM1111" s="16"/>
      <c r="DN1111" s="16"/>
      <c r="DO1111" s="17"/>
      <c r="DP1111" s="12"/>
      <c r="DQ1111" s="12"/>
      <c r="DR1111" s="18"/>
      <c r="DS1111" s="19"/>
      <c r="DT1111" s="19"/>
      <c r="DU1111" s="19"/>
      <c r="DV1111" s="19"/>
      <c r="DW1111" s="19"/>
      <c r="DX1111" s="20"/>
      <c r="DY1111" s="20"/>
      <c r="DZ1111" s="21"/>
      <c r="EA1111" s="21"/>
      <c r="EB1111" s="21"/>
      <c r="EC1111" s="18"/>
      <c r="ED1111" s="21"/>
      <c r="EE1111" s="21"/>
      <c r="EF1111" s="21"/>
      <c r="EG1111" s="21"/>
      <c r="EH1111" s="21"/>
      <c r="EI1111" s="20"/>
      <c r="EJ1111" s="16"/>
      <c r="EK1111" s="21"/>
      <c r="EL1111" s="21"/>
      <c r="EM1111" s="21"/>
      <c r="EN1111" s="18"/>
      <c r="EO1111" s="22"/>
      <c r="EP1111" s="22"/>
      <c r="EQ1111" s="22"/>
      <c r="ER1111" s="22"/>
      <c r="ES1111" s="22"/>
      <c r="ET1111" s="20"/>
      <c r="EU1111" s="23"/>
      <c r="EV1111" s="22"/>
      <c r="EW1111" s="22"/>
      <c r="EX1111" s="22"/>
      <c r="EY1111" s="24"/>
      <c r="EZ1111" s="25"/>
      <c r="FA1111" s="25"/>
      <c r="FB1111" s="25"/>
      <c r="FC1111" s="25"/>
      <c r="FD1111" s="25"/>
    </row>
    <row r="1112" spans="1:160" ht="12.4" customHeight="1" x14ac:dyDescent="0.25">
      <c r="A1112" s="290"/>
      <c r="B1112" s="205"/>
      <c r="H1112" s="292"/>
      <c r="M1112" s="205"/>
      <c r="N1112" s="205"/>
      <c r="O1112" s="205"/>
      <c r="P1112" s="205"/>
      <c r="Q1112" s="271"/>
      <c r="R1112" s="227"/>
      <c r="S1112" s="205"/>
      <c r="T1112" s="205"/>
      <c r="U1112" s="227"/>
      <c r="V1112" s="227"/>
      <c r="W1112" s="227"/>
      <c r="X1112" s="272"/>
      <c r="Y1112" s="272"/>
      <c r="Z1112" s="227"/>
      <c r="AA1112" s="273"/>
      <c r="AB1112" s="273"/>
      <c r="AC1112" s="273"/>
      <c r="AD1112" s="273"/>
      <c r="AE1112" s="273"/>
      <c r="AF1112" s="273"/>
      <c r="AG1112" s="273"/>
      <c r="AH1112" s="273"/>
      <c r="AI1112" s="273"/>
      <c r="AJ1112" s="273"/>
      <c r="AK1112" s="273"/>
      <c r="AL1112" s="273"/>
      <c r="AM1112" s="273"/>
      <c r="AN1112" s="273"/>
      <c r="AO1112" s="273"/>
      <c r="AP1112" s="273"/>
      <c r="AQ1112" s="273"/>
      <c r="AR1112" s="273"/>
      <c r="AS1112" s="273"/>
      <c r="AT1112" s="273"/>
      <c r="AU1112" s="273"/>
      <c r="AV1112" s="273"/>
      <c r="AW1112" s="273"/>
      <c r="AX1112" s="273"/>
      <c r="AY1112" s="274"/>
      <c r="AZ1112" s="274"/>
      <c r="BA1112" s="274"/>
      <c r="BB1112" s="274"/>
      <c r="BC1112" s="273"/>
      <c r="BD1112" s="273"/>
      <c r="BE1112" s="273"/>
      <c r="BF1112" s="273"/>
      <c r="BG1112" s="273"/>
      <c r="BH1112" s="273"/>
      <c r="BI1112" s="273"/>
      <c r="BJ1112" s="273"/>
      <c r="BK1112" s="273"/>
      <c r="BL1112" s="273"/>
      <c r="BM1112" s="273"/>
      <c r="BN1112" s="273"/>
      <c r="BO1112" s="273"/>
      <c r="BP1112" s="273"/>
      <c r="BQ1112" s="273"/>
      <c r="BR1112" s="273"/>
      <c r="BS1112" s="273"/>
      <c r="BT1112" s="273"/>
      <c r="BU1112" s="273"/>
      <c r="BV1112" s="273"/>
      <c r="BW1112" s="273"/>
      <c r="BX1112" s="273"/>
      <c r="BY1112" s="273"/>
      <c r="BZ1112" s="273"/>
      <c r="CA1112" s="273"/>
      <c r="CB1112" s="273"/>
      <c r="CC1112" s="273"/>
      <c r="CD1112" s="273"/>
      <c r="CE1112" s="273"/>
      <c r="CF1112" s="273"/>
      <c r="CG1112" s="273"/>
      <c r="CH1112" s="273"/>
      <c r="CI1112" s="273"/>
      <c r="CJ1112" s="273"/>
      <c r="CK1112" s="273"/>
      <c r="CL1112" s="273"/>
      <c r="CM1112" s="273"/>
      <c r="CN1112" s="273"/>
      <c r="CO1112" s="273"/>
      <c r="CP1112" s="273"/>
      <c r="CQ1112" s="273"/>
      <c r="CR1112" s="273"/>
      <c r="CS1112" s="273"/>
      <c r="CT1112" s="273"/>
      <c r="CU1112" s="273"/>
      <c r="CV1112" s="273"/>
      <c r="CW1112" s="273"/>
      <c r="CX1112" s="274"/>
      <c r="CY1112" s="273"/>
      <c r="CZ1112" s="273"/>
      <c r="DA1112" s="273"/>
      <c r="DB1112" s="273"/>
      <c r="DC1112" s="273"/>
      <c r="DD1112" s="273"/>
      <c r="DE1112" s="273"/>
      <c r="DF1112" s="273"/>
      <c r="DM1112" s="16"/>
      <c r="DN1112" s="16"/>
      <c r="DO1112" s="17"/>
      <c r="DP1112" s="12"/>
      <c r="DQ1112" s="12"/>
      <c r="DR1112" s="18"/>
      <c r="DS1112" s="19"/>
      <c r="DT1112" s="19"/>
      <c r="DU1112" s="19"/>
      <c r="DV1112" s="19"/>
      <c r="DW1112" s="19"/>
      <c r="DX1112" s="20"/>
      <c r="DY1112" s="20"/>
      <c r="DZ1112" s="21"/>
      <c r="EA1112" s="21"/>
      <c r="EB1112" s="21"/>
      <c r="EC1112" s="18"/>
      <c r="ED1112" s="21"/>
      <c r="EE1112" s="21"/>
      <c r="EF1112" s="21"/>
      <c r="EG1112" s="21"/>
      <c r="EH1112" s="21"/>
      <c r="EI1112" s="20"/>
      <c r="EJ1112" s="16"/>
      <c r="EK1112" s="21"/>
      <c r="EL1112" s="21"/>
      <c r="EM1112" s="21"/>
      <c r="EN1112" s="18"/>
      <c r="EO1112" s="22"/>
      <c r="EP1112" s="22"/>
      <c r="EQ1112" s="22"/>
      <c r="ER1112" s="22"/>
      <c r="ES1112" s="22"/>
      <c r="ET1112" s="20"/>
      <c r="EU1112" s="23"/>
      <c r="EV1112" s="22"/>
      <c r="EW1112" s="22"/>
      <c r="EX1112" s="22"/>
      <c r="EY1112" s="24"/>
      <c r="EZ1112" s="25"/>
      <c r="FA1112" s="25"/>
      <c r="FB1112" s="25"/>
      <c r="FC1112" s="25"/>
      <c r="FD1112" s="25"/>
    </row>
    <row r="1113" spans="1:160" ht="12.4" customHeight="1" x14ac:dyDescent="0.25">
      <c r="A1113" s="290"/>
      <c r="B1113" s="205"/>
      <c r="H1113" s="292"/>
      <c r="M1113" s="205"/>
      <c r="N1113" s="205"/>
      <c r="O1113" s="205"/>
      <c r="P1113" s="205"/>
      <c r="Q1113" s="271"/>
      <c r="R1113" s="227"/>
      <c r="S1113" s="205"/>
      <c r="T1113" s="205"/>
      <c r="U1113" s="227"/>
      <c r="V1113" s="227"/>
      <c r="W1113" s="227"/>
      <c r="X1113" s="272"/>
      <c r="Y1113" s="272"/>
      <c r="Z1113" s="227"/>
      <c r="AA1113" s="273"/>
      <c r="AB1113" s="273"/>
      <c r="AC1113" s="273"/>
      <c r="AD1113" s="273"/>
      <c r="AE1113" s="273"/>
      <c r="AF1113" s="273"/>
      <c r="AG1113" s="273"/>
      <c r="AH1113" s="273"/>
      <c r="AI1113" s="273"/>
      <c r="AJ1113" s="273"/>
      <c r="AK1113" s="273"/>
      <c r="AL1113" s="273"/>
      <c r="AM1113" s="273"/>
      <c r="AN1113" s="273"/>
      <c r="AO1113" s="273"/>
      <c r="AP1113" s="273"/>
      <c r="AQ1113" s="274"/>
      <c r="AR1113" s="274"/>
      <c r="AS1113" s="274"/>
      <c r="AT1113" s="274"/>
      <c r="AU1113" s="273"/>
      <c r="AV1113" s="273"/>
      <c r="AW1113" s="273"/>
      <c r="AX1113" s="273"/>
      <c r="AY1113" s="273"/>
      <c r="AZ1113" s="273"/>
      <c r="BA1113" s="273"/>
      <c r="BB1113" s="273"/>
      <c r="BC1113" s="273"/>
      <c r="BD1113" s="273"/>
      <c r="BE1113" s="273"/>
      <c r="BF1113" s="273"/>
      <c r="BG1113" s="273"/>
      <c r="BH1113" s="273"/>
      <c r="BI1113" s="273"/>
      <c r="BJ1113" s="273"/>
      <c r="BK1113" s="273"/>
      <c r="BL1113" s="273"/>
      <c r="BM1113" s="273"/>
      <c r="BN1113" s="273"/>
      <c r="BO1113" s="273"/>
      <c r="BP1113" s="273"/>
      <c r="BQ1113" s="273"/>
      <c r="BR1113" s="273"/>
      <c r="BS1113" s="273"/>
      <c r="BT1113" s="273"/>
      <c r="BU1113" s="273"/>
      <c r="BV1113" s="273"/>
      <c r="BW1113" s="273"/>
      <c r="BX1113" s="273"/>
      <c r="BY1113" s="273"/>
      <c r="BZ1113" s="273"/>
      <c r="CA1113" s="273"/>
      <c r="CB1113" s="273"/>
      <c r="CC1113" s="273"/>
      <c r="CD1113" s="273"/>
      <c r="CE1113" s="273"/>
      <c r="CF1113" s="273"/>
      <c r="CG1113" s="273"/>
      <c r="CH1113" s="273"/>
      <c r="CI1113" s="273"/>
      <c r="CJ1113" s="273"/>
      <c r="CK1113" s="273"/>
      <c r="CL1113" s="273"/>
      <c r="CM1113" s="273"/>
      <c r="CN1113" s="273"/>
      <c r="CO1113" s="273"/>
      <c r="CP1113" s="273"/>
      <c r="CQ1113" s="273"/>
      <c r="CR1113" s="273"/>
      <c r="CS1113" s="273"/>
      <c r="CT1113" s="273"/>
      <c r="CU1113" s="274"/>
      <c r="CV1113" s="274"/>
      <c r="CW1113" s="274"/>
      <c r="CX1113" s="274"/>
      <c r="CY1113" s="273"/>
      <c r="CZ1113" s="273"/>
      <c r="DA1113" s="273"/>
      <c r="DB1113" s="273"/>
      <c r="DC1113" s="273"/>
      <c r="DD1113" s="273"/>
      <c r="DE1113" s="273"/>
      <c r="DF1113" s="273"/>
      <c r="DM1113" s="16"/>
      <c r="DN1113" s="16"/>
      <c r="DO1113" s="17"/>
      <c r="DP1113" s="12"/>
      <c r="DQ1113" s="12"/>
      <c r="DR1113" s="18"/>
      <c r="DS1113" s="19"/>
      <c r="DT1113" s="19"/>
      <c r="DU1113" s="19"/>
      <c r="DV1113" s="19"/>
      <c r="DW1113" s="19"/>
      <c r="DX1113" s="20"/>
      <c r="DY1113" s="20"/>
      <c r="DZ1113" s="21"/>
      <c r="EA1113" s="21"/>
      <c r="EB1113" s="21"/>
      <c r="EC1113" s="18"/>
      <c r="ED1113" s="21"/>
      <c r="EE1113" s="21"/>
      <c r="EF1113" s="21"/>
      <c r="EG1113" s="21"/>
      <c r="EH1113" s="21"/>
      <c r="EI1113" s="20"/>
      <c r="EJ1113" s="16"/>
      <c r="EK1113" s="21"/>
      <c r="EL1113" s="21"/>
      <c r="EM1113" s="21"/>
      <c r="EN1113" s="18"/>
      <c r="EO1113" s="22"/>
      <c r="EP1113" s="22"/>
      <c r="EQ1113" s="22"/>
      <c r="ER1113" s="22"/>
      <c r="ES1113" s="22"/>
      <c r="ET1113" s="20"/>
      <c r="EU1113" s="23"/>
      <c r="EV1113" s="22"/>
      <c r="EW1113" s="22"/>
      <c r="EX1113" s="22"/>
      <c r="EY1113" s="24"/>
      <c r="EZ1113" s="25"/>
      <c r="FA1113" s="25"/>
      <c r="FB1113" s="25"/>
      <c r="FC1113" s="25"/>
      <c r="FD1113" s="25"/>
    </row>
    <row r="1114" spans="1:160" ht="12.4" customHeight="1" x14ac:dyDescent="0.25">
      <c r="A1114" s="290"/>
      <c r="B1114" s="205"/>
      <c r="H1114" s="292"/>
      <c r="M1114" s="205"/>
      <c r="N1114" s="205"/>
      <c r="O1114" s="205"/>
      <c r="P1114" s="205"/>
      <c r="Q1114" s="271"/>
      <c r="R1114" s="227"/>
      <c r="S1114" s="205"/>
      <c r="T1114" s="205"/>
      <c r="U1114" s="227"/>
      <c r="V1114" s="227"/>
      <c r="W1114" s="227"/>
      <c r="X1114" s="272"/>
      <c r="Y1114" s="272"/>
      <c r="Z1114" s="227"/>
      <c r="AA1114" s="274"/>
      <c r="AB1114" s="274"/>
      <c r="AC1114" s="274"/>
      <c r="AD1114" s="274"/>
      <c r="AE1114" s="274"/>
      <c r="AF1114" s="274"/>
      <c r="AG1114" s="274"/>
      <c r="AH1114" s="274"/>
      <c r="AI1114" s="274"/>
      <c r="AJ1114" s="274"/>
      <c r="AK1114" s="274"/>
      <c r="AL1114" s="274"/>
      <c r="AM1114" s="274"/>
      <c r="AN1114" s="274"/>
      <c r="AO1114" s="274"/>
      <c r="AP1114" s="274"/>
      <c r="AQ1114" s="274"/>
      <c r="AR1114" s="274"/>
      <c r="AS1114" s="274"/>
      <c r="AT1114" s="274"/>
      <c r="AU1114" s="274"/>
      <c r="AV1114" s="274"/>
      <c r="AW1114" s="274"/>
      <c r="AX1114" s="274"/>
      <c r="AY1114" s="274"/>
      <c r="AZ1114" s="274"/>
      <c r="BA1114" s="274"/>
      <c r="BB1114" s="274"/>
      <c r="BC1114" s="274"/>
      <c r="BD1114" s="274"/>
      <c r="BE1114" s="274"/>
      <c r="BF1114" s="274"/>
      <c r="BG1114" s="274"/>
      <c r="BH1114" s="274"/>
      <c r="BI1114" s="274"/>
      <c r="BJ1114" s="274"/>
      <c r="BK1114" s="274"/>
      <c r="BL1114" s="274"/>
      <c r="BM1114" s="274"/>
      <c r="BN1114" s="274"/>
      <c r="BO1114" s="274"/>
      <c r="BP1114" s="274"/>
      <c r="BQ1114" s="274"/>
      <c r="BR1114" s="274"/>
      <c r="BS1114" s="274"/>
      <c r="BT1114" s="274"/>
      <c r="BU1114" s="274"/>
      <c r="BV1114" s="274"/>
      <c r="BW1114" s="274"/>
      <c r="BX1114" s="274"/>
      <c r="BY1114" s="274"/>
      <c r="BZ1114" s="274"/>
      <c r="CA1114" s="274"/>
      <c r="CB1114" s="274"/>
      <c r="CC1114" s="274"/>
      <c r="CD1114" s="274"/>
      <c r="CE1114" s="274"/>
      <c r="CF1114" s="274"/>
      <c r="CG1114" s="274"/>
      <c r="CH1114" s="274"/>
      <c r="CI1114" s="274"/>
      <c r="CJ1114" s="274"/>
      <c r="CK1114" s="274"/>
      <c r="CL1114" s="274"/>
      <c r="CM1114" s="274"/>
      <c r="CN1114" s="274"/>
      <c r="CO1114" s="274"/>
      <c r="CP1114" s="274"/>
      <c r="CQ1114" s="274"/>
      <c r="CR1114" s="274"/>
      <c r="CS1114" s="274"/>
      <c r="CT1114" s="274"/>
      <c r="CU1114" s="274"/>
      <c r="CV1114" s="274"/>
      <c r="CW1114" s="274"/>
      <c r="CX1114" s="274"/>
      <c r="CY1114" s="274"/>
      <c r="CZ1114" s="274"/>
      <c r="DA1114" s="274"/>
      <c r="DB1114" s="274"/>
      <c r="DC1114" s="274"/>
      <c r="DD1114" s="274"/>
      <c r="DE1114" s="274"/>
      <c r="DF1114" s="274"/>
      <c r="DM1114" s="16"/>
      <c r="DN1114" s="16"/>
      <c r="DO1114" s="17"/>
      <c r="DP1114" s="12"/>
      <c r="DQ1114" s="12"/>
      <c r="DR1114" s="18"/>
      <c r="DS1114" s="19"/>
      <c r="DT1114" s="19"/>
      <c r="DU1114" s="19"/>
      <c r="DV1114" s="19"/>
      <c r="DW1114" s="19"/>
      <c r="DX1114" s="20"/>
      <c r="DY1114" s="20"/>
      <c r="DZ1114" s="21"/>
      <c r="EA1114" s="21"/>
      <c r="EB1114" s="21"/>
      <c r="EC1114" s="18"/>
      <c r="ED1114" s="21"/>
      <c r="EE1114" s="21"/>
      <c r="EF1114" s="21"/>
      <c r="EG1114" s="21"/>
      <c r="EH1114" s="21"/>
      <c r="EI1114" s="20"/>
      <c r="EJ1114" s="16"/>
      <c r="EK1114" s="21"/>
      <c r="EL1114" s="21"/>
      <c r="EM1114" s="21"/>
      <c r="EN1114" s="18"/>
      <c r="EO1114" s="22"/>
      <c r="EP1114" s="22"/>
      <c r="EQ1114" s="22"/>
      <c r="ER1114" s="22"/>
      <c r="ES1114" s="22"/>
      <c r="ET1114" s="20"/>
      <c r="EU1114" s="23"/>
      <c r="EV1114" s="22"/>
      <c r="EW1114" s="22"/>
      <c r="EX1114" s="22"/>
      <c r="EY1114" s="24"/>
      <c r="EZ1114" s="25"/>
      <c r="FA1114" s="25"/>
      <c r="FB1114" s="25"/>
      <c r="FC1114" s="25"/>
      <c r="FD1114" s="25"/>
    </row>
    <row r="1115" spans="1:160" ht="12.4" customHeight="1" x14ac:dyDescent="0.25">
      <c r="A1115" s="290"/>
      <c r="B1115" s="205"/>
      <c r="H1115" s="292"/>
      <c r="M1115" s="205"/>
      <c r="N1115" s="205"/>
      <c r="O1115" s="205"/>
      <c r="P1115" s="205"/>
      <c r="Q1115" s="271"/>
      <c r="R1115" s="227"/>
      <c r="S1115" s="205"/>
      <c r="T1115" s="205"/>
      <c r="U1115" s="227"/>
      <c r="V1115" s="227"/>
      <c r="W1115" s="227"/>
      <c r="X1115" s="272"/>
      <c r="Y1115" s="272"/>
      <c r="Z1115" s="227"/>
      <c r="AA1115" s="273"/>
      <c r="AB1115" s="273"/>
      <c r="AC1115" s="273"/>
      <c r="AD1115" s="273"/>
      <c r="AE1115" s="273"/>
      <c r="AF1115" s="273"/>
      <c r="AG1115" s="273"/>
      <c r="AH1115" s="273"/>
      <c r="AI1115" s="273"/>
      <c r="AJ1115" s="273"/>
      <c r="AK1115" s="273"/>
      <c r="AL1115" s="273"/>
      <c r="AM1115" s="273"/>
      <c r="AN1115" s="273"/>
      <c r="AO1115" s="273"/>
      <c r="AP1115" s="273"/>
      <c r="AQ1115" s="273"/>
      <c r="AR1115" s="273"/>
      <c r="AS1115" s="273"/>
      <c r="AT1115" s="273"/>
      <c r="AU1115" s="273"/>
      <c r="AV1115" s="273"/>
      <c r="AW1115" s="273"/>
      <c r="AX1115" s="273"/>
      <c r="AY1115" s="274"/>
      <c r="AZ1115" s="274"/>
      <c r="BA1115" s="274"/>
      <c r="BB1115" s="274"/>
      <c r="BC1115" s="273"/>
      <c r="BD1115" s="273"/>
      <c r="BE1115" s="273"/>
      <c r="BF1115" s="273"/>
      <c r="BG1115" s="273"/>
      <c r="BH1115" s="273"/>
      <c r="BI1115" s="273"/>
      <c r="BJ1115" s="273"/>
      <c r="BK1115" s="273"/>
      <c r="BL1115" s="273"/>
      <c r="BM1115" s="273"/>
      <c r="BN1115" s="273"/>
      <c r="BO1115" s="273"/>
      <c r="BP1115" s="273"/>
      <c r="BQ1115" s="273"/>
      <c r="BR1115" s="273"/>
      <c r="BS1115" s="273"/>
      <c r="BT1115" s="273"/>
      <c r="BU1115" s="273"/>
      <c r="BV1115" s="273"/>
      <c r="BW1115" s="273"/>
      <c r="BX1115" s="273"/>
      <c r="BY1115" s="273"/>
      <c r="BZ1115" s="273"/>
      <c r="CA1115" s="273"/>
      <c r="CB1115" s="273"/>
      <c r="CC1115" s="273"/>
      <c r="CD1115" s="273"/>
      <c r="CE1115" s="273"/>
      <c r="CF1115" s="273"/>
      <c r="CG1115" s="273"/>
      <c r="CH1115" s="273"/>
      <c r="CI1115" s="273"/>
      <c r="CJ1115" s="273"/>
      <c r="CK1115" s="273"/>
      <c r="CL1115" s="273"/>
      <c r="CM1115" s="273"/>
      <c r="CN1115" s="273"/>
      <c r="CO1115" s="273"/>
      <c r="CP1115" s="273"/>
      <c r="CQ1115" s="273"/>
      <c r="CR1115" s="273"/>
      <c r="CS1115" s="273"/>
      <c r="CT1115" s="273"/>
      <c r="CU1115" s="273"/>
      <c r="CV1115" s="273"/>
      <c r="CW1115" s="274"/>
      <c r="CX1115" s="274"/>
      <c r="CY1115" s="273"/>
      <c r="CZ1115" s="273"/>
      <c r="DA1115" s="273"/>
      <c r="DB1115" s="273"/>
      <c r="DC1115" s="273"/>
      <c r="DD1115" s="273"/>
      <c r="DE1115" s="273"/>
      <c r="DF1115" s="273"/>
      <c r="DM1115" s="16"/>
      <c r="DN1115" s="16"/>
      <c r="DO1115" s="17"/>
      <c r="DP1115" s="12"/>
      <c r="DQ1115" s="12"/>
      <c r="DR1115" s="18"/>
      <c r="DS1115" s="19"/>
      <c r="DT1115" s="19"/>
      <c r="DU1115" s="19"/>
      <c r="DV1115" s="19"/>
      <c r="DW1115" s="19"/>
      <c r="DX1115" s="20"/>
      <c r="DY1115" s="20"/>
      <c r="DZ1115" s="21"/>
      <c r="EA1115" s="21"/>
      <c r="EB1115" s="21"/>
      <c r="EC1115" s="18"/>
      <c r="ED1115" s="21"/>
      <c r="EE1115" s="21"/>
      <c r="EF1115" s="21"/>
      <c r="EG1115" s="21"/>
      <c r="EH1115" s="21"/>
      <c r="EI1115" s="20"/>
      <c r="EJ1115" s="16"/>
      <c r="EK1115" s="21"/>
      <c r="EL1115" s="21"/>
      <c r="EM1115" s="21"/>
      <c r="EN1115" s="18"/>
      <c r="EO1115" s="22"/>
      <c r="EP1115" s="22"/>
      <c r="EQ1115" s="22"/>
      <c r="ER1115" s="22"/>
      <c r="ES1115" s="22"/>
      <c r="ET1115" s="20"/>
      <c r="EU1115" s="23"/>
      <c r="EV1115" s="22"/>
      <c r="EW1115" s="22"/>
      <c r="EX1115" s="22"/>
      <c r="EY1115" s="24"/>
      <c r="EZ1115" s="25"/>
      <c r="FA1115" s="25"/>
      <c r="FB1115" s="25"/>
      <c r="FC1115" s="25"/>
      <c r="FD1115" s="25"/>
    </row>
    <row r="1116" spans="1:160" ht="12.4" customHeight="1" x14ac:dyDescent="0.25">
      <c r="A1116" s="290"/>
      <c r="B1116" s="205"/>
      <c r="H1116" s="292"/>
      <c r="M1116" s="205"/>
      <c r="N1116" s="205"/>
      <c r="O1116" s="205"/>
      <c r="P1116" s="205"/>
      <c r="Q1116" s="271"/>
      <c r="R1116" s="227"/>
      <c r="S1116" s="205"/>
      <c r="T1116" s="205"/>
      <c r="U1116" s="227"/>
      <c r="V1116" s="227"/>
      <c r="W1116" s="227"/>
      <c r="X1116" s="272"/>
      <c r="Y1116" s="272"/>
      <c r="Z1116" s="227"/>
      <c r="AA1116" s="273"/>
      <c r="AB1116" s="273"/>
      <c r="AC1116" s="273"/>
      <c r="AD1116" s="273"/>
      <c r="AE1116" s="273"/>
      <c r="AF1116" s="273"/>
      <c r="AG1116" s="273"/>
      <c r="AH1116" s="273"/>
      <c r="AI1116" s="274"/>
      <c r="AJ1116" s="274"/>
      <c r="AK1116" s="274"/>
      <c r="AL1116" s="274"/>
      <c r="AM1116" s="273"/>
      <c r="AN1116" s="273"/>
      <c r="AO1116" s="273"/>
      <c r="AP1116" s="273"/>
      <c r="AQ1116" s="273"/>
      <c r="AR1116" s="274"/>
      <c r="AS1116" s="274"/>
      <c r="AT1116" s="274"/>
      <c r="AU1116" s="273"/>
      <c r="AV1116" s="273"/>
      <c r="AW1116" s="273"/>
      <c r="AX1116" s="273"/>
      <c r="AY1116" s="274"/>
      <c r="AZ1116" s="273"/>
      <c r="BA1116" s="273"/>
      <c r="BB1116" s="273"/>
      <c r="BC1116" s="273"/>
      <c r="BD1116" s="273"/>
      <c r="BE1116" s="273"/>
      <c r="BF1116" s="273"/>
      <c r="BG1116" s="273"/>
      <c r="BH1116" s="273"/>
      <c r="BI1116" s="273"/>
      <c r="BJ1116" s="273"/>
      <c r="BK1116" s="273"/>
      <c r="BL1116" s="273"/>
      <c r="BM1116" s="273"/>
      <c r="BN1116" s="273"/>
      <c r="BO1116" s="273"/>
      <c r="BP1116" s="273"/>
      <c r="BQ1116" s="273"/>
      <c r="BR1116" s="273"/>
      <c r="BS1116" s="274"/>
      <c r="BT1116" s="273"/>
      <c r="BU1116" s="273"/>
      <c r="BV1116" s="273"/>
      <c r="BW1116" s="273"/>
      <c r="BX1116" s="273"/>
      <c r="BY1116" s="273"/>
      <c r="BZ1116" s="273"/>
      <c r="CA1116" s="273"/>
      <c r="CB1116" s="273"/>
      <c r="CC1116" s="273"/>
      <c r="CD1116" s="273"/>
      <c r="CE1116" s="273"/>
      <c r="CF1116" s="273"/>
      <c r="CG1116" s="273"/>
      <c r="CH1116" s="273"/>
      <c r="CI1116" s="273"/>
      <c r="CJ1116" s="273"/>
      <c r="CK1116" s="273"/>
      <c r="CL1116" s="273"/>
      <c r="CM1116" s="273"/>
      <c r="CN1116" s="273"/>
      <c r="CO1116" s="273"/>
      <c r="CP1116" s="273"/>
      <c r="CQ1116" s="273"/>
      <c r="CR1116" s="273"/>
      <c r="CS1116" s="273"/>
      <c r="CT1116" s="273"/>
      <c r="CU1116" s="273"/>
      <c r="CV1116" s="274"/>
      <c r="CW1116" s="274"/>
      <c r="CX1116" s="274"/>
      <c r="CY1116" s="274"/>
      <c r="CZ1116" s="273"/>
      <c r="DA1116" s="273"/>
      <c r="DB1116" s="273"/>
      <c r="DC1116" s="273"/>
      <c r="DD1116" s="273"/>
      <c r="DE1116" s="273"/>
      <c r="DF1116" s="273"/>
      <c r="DM1116" s="16"/>
      <c r="DN1116" s="16"/>
      <c r="DO1116" s="17"/>
      <c r="DP1116" s="12"/>
      <c r="DQ1116" s="12"/>
      <c r="DR1116" s="18"/>
      <c r="DS1116" s="19"/>
      <c r="DT1116" s="19"/>
      <c r="DU1116" s="19"/>
      <c r="DV1116" s="19"/>
      <c r="DW1116" s="19"/>
      <c r="DX1116" s="20"/>
      <c r="DY1116" s="20"/>
      <c r="DZ1116" s="21"/>
      <c r="EA1116" s="21"/>
      <c r="EB1116" s="21"/>
      <c r="EC1116" s="18"/>
      <c r="ED1116" s="21"/>
      <c r="EE1116" s="21"/>
      <c r="EF1116" s="21"/>
      <c r="EG1116" s="21"/>
      <c r="EH1116" s="21"/>
      <c r="EI1116" s="20"/>
      <c r="EJ1116" s="16"/>
      <c r="EK1116" s="21"/>
      <c r="EL1116" s="21"/>
      <c r="EM1116" s="21"/>
      <c r="EN1116" s="18"/>
      <c r="EO1116" s="22"/>
      <c r="EP1116" s="22"/>
      <c r="EQ1116" s="22"/>
      <c r="ER1116" s="22"/>
      <c r="ES1116" s="22"/>
      <c r="ET1116" s="20"/>
      <c r="EU1116" s="23"/>
      <c r="EV1116" s="22"/>
      <c r="EW1116" s="22"/>
      <c r="EX1116" s="22"/>
      <c r="EY1116" s="24"/>
      <c r="EZ1116" s="25"/>
      <c r="FA1116" s="25"/>
      <c r="FB1116" s="25"/>
      <c r="FC1116" s="25"/>
      <c r="FD1116" s="25"/>
    </row>
    <row r="1117" spans="1:160" ht="12.4" customHeight="1" x14ac:dyDescent="0.25">
      <c r="A1117" s="290"/>
      <c r="B1117" s="205"/>
      <c r="H1117" s="292"/>
      <c r="M1117" s="205"/>
      <c r="N1117" s="205"/>
      <c r="O1117" s="205"/>
      <c r="P1117" s="205"/>
      <c r="Q1117" s="271"/>
      <c r="R1117" s="227"/>
      <c r="S1117" s="205"/>
      <c r="T1117" s="205"/>
      <c r="U1117" s="227"/>
      <c r="V1117" s="227"/>
      <c r="W1117" s="227"/>
      <c r="X1117" s="227"/>
      <c r="Y1117" s="272"/>
      <c r="Z1117" s="227"/>
      <c r="AA1117" s="273"/>
      <c r="AB1117" s="273"/>
      <c r="AC1117" s="273"/>
      <c r="AD1117" s="273"/>
      <c r="AE1117" s="273"/>
      <c r="AF1117" s="273"/>
      <c r="AG1117" s="273"/>
      <c r="AH1117" s="273"/>
      <c r="AI1117" s="274"/>
      <c r="AJ1117" s="274"/>
      <c r="AK1117" s="274"/>
      <c r="AL1117" s="274"/>
      <c r="AM1117" s="273"/>
      <c r="AN1117" s="273"/>
      <c r="AO1117" s="273"/>
      <c r="AP1117" s="273"/>
      <c r="AQ1117" s="273"/>
      <c r="AR1117" s="273"/>
      <c r="AS1117" s="273"/>
      <c r="AT1117" s="273"/>
      <c r="AU1117" s="273"/>
      <c r="AV1117" s="273"/>
      <c r="AW1117" s="273"/>
      <c r="AX1117" s="273"/>
      <c r="AY1117" s="274"/>
      <c r="AZ1117" s="273"/>
      <c r="BA1117" s="273"/>
      <c r="BB1117" s="273"/>
      <c r="BC1117" s="273"/>
      <c r="BD1117" s="273"/>
      <c r="BE1117" s="273"/>
      <c r="BF1117" s="273"/>
      <c r="BG1117" s="273"/>
      <c r="BH1117" s="273"/>
      <c r="BI1117" s="273"/>
      <c r="BJ1117" s="273"/>
      <c r="BK1117" s="273"/>
      <c r="BL1117" s="273"/>
      <c r="BM1117" s="273"/>
      <c r="BN1117" s="273"/>
      <c r="BO1117" s="273"/>
      <c r="BP1117" s="273"/>
      <c r="BQ1117" s="273"/>
      <c r="BR1117" s="273"/>
      <c r="BS1117" s="274"/>
      <c r="BT1117" s="273"/>
      <c r="BU1117" s="273"/>
      <c r="BV1117" s="273"/>
      <c r="BW1117" s="273"/>
      <c r="BX1117" s="273"/>
      <c r="BY1117" s="273"/>
      <c r="BZ1117" s="273"/>
      <c r="CA1117" s="273"/>
      <c r="CB1117" s="273"/>
      <c r="CC1117" s="273"/>
      <c r="CD1117" s="273"/>
      <c r="CE1117" s="273"/>
      <c r="CF1117" s="273"/>
      <c r="CG1117" s="273"/>
      <c r="CH1117" s="273"/>
      <c r="CI1117" s="273"/>
      <c r="CJ1117" s="273"/>
      <c r="CK1117" s="273"/>
      <c r="CL1117" s="273"/>
      <c r="CM1117" s="273"/>
      <c r="CN1117" s="273"/>
      <c r="CO1117" s="273"/>
      <c r="CP1117" s="273"/>
      <c r="CQ1117" s="273"/>
      <c r="CR1117" s="273"/>
      <c r="CS1117" s="273"/>
      <c r="CT1117" s="273"/>
      <c r="CU1117" s="274"/>
      <c r="CV1117" s="274"/>
      <c r="CW1117" s="274"/>
      <c r="CX1117" s="274"/>
      <c r="CY1117" s="274"/>
      <c r="CZ1117" s="273"/>
      <c r="DA1117" s="273"/>
      <c r="DB1117" s="273"/>
      <c r="DC1117" s="273"/>
      <c r="DD1117" s="273"/>
      <c r="DE1117" s="273"/>
      <c r="DF1117" s="273"/>
      <c r="DM1117" s="16"/>
      <c r="DN1117" s="16"/>
      <c r="DO1117" s="17"/>
      <c r="DP1117" s="12"/>
      <c r="DQ1117" s="12"/>
      <c r="DR1117" s="18"/>
      <c r="DS1117" s="19"/>
      <c r="DT1117" s="19"/>
      <c r="DU1117" s="19"/>
      <c r="DV1117" s="19"/>
      <c r="DW1117" s="19"/>
      <c r="DX1117" s="20"/>
      <c r="DY1117" s="20"/>
      <c r="DZ1117" s="21"/>
      <c r="EA1117" s="21"/>
      <c r="EB1117" s="21"/>
      <c r="EC1117" s="18"/>
      <c r="ED1117" s="21"/>
      <c r="EE1117" s="21"/>
      <c r="EF1117" s="21"/>
      <c r="EG1117" s="21"/>
      <c r="EH1117" s="21"/>
      <c r="EI1117" s="20"/>
      <c r="EJ1117" s="16"/>
      <c r="EK1117" s="21"/>
      <c r="EL1117" s="21"/>
      <c r="EM1117" s="21"/>
      <c r="EN1117" s="18"/>
      <c r="EO1117" s="22"/>
      <c r="EP1117" s="22"/>
      <c r="EQ1117" s="22"/>
      <c r="ER1117" s="22"/>
      <c r="ES1117" s="22"/>
      <c r="ET1117" s="20"/>
      <c r="EU1117" s="23"/>
      <c r="EV1117" s="22"/>
      <c r="EW1117" s="22"/>
      <c r="EX1117" s="22"/>
      <c r="EY1117" s="24"/>
      <c r="EZ1117" s="25"/>
      <c r="FA1117" s="25"/>
      <c r="FB1117" s="25"/>
      <c r="FC1117" s="25"/>
      <c r="FD1117" s="25"/>
    </row>
    <row r="1118" spans="1:160" ht="12.4" customHeight="1" x14ac:dyDescent="0.25">
      <c r="A1118" s="290"/>
      <c r="B1118" s="205"/>
      <c r="H1118" s="292"/>
      <c r="M1118" s="205"/>
      <c r="N1118" s="205"/>
      <c r="O1118" s="205"/>
      <c r="P1118" s="205"/>
      <c r="Q1118" s="271"/>
      <c r="R1118" s="227"/>
      <c r="S1118" s="205"/>
      <c r="T1118" s="205"/>
      <c r="U1118" s="227"/>
      <c r="V1118" s="227"/>
      <c r="W1118" s="227"/>
      <c r="X1118" s="227"/>
      <c r="Y1118" s="272"/>
      <c r="Z1118" s="227"/>
      <c r="AA1118" s="273"/>
      <c r="AB1118" s="273"/>
      <c r="AC1118" s="273"/>
      <c r="AD1118" s="273"/>
      <c r="AE1118" s="273"/>
      <c r="AF1118" s="273"/>
      <c r="AG1118" s="273"/>
      <c r="AH1118" s="273"/>
      <c r="AI1118" s="274"/>
      <c r="AJ1118" s="274"/>
      <c r="AK1118" s="274"/>
      <c r="AL1118" s="274"/>
      <c r="AM1118" s="273"/>
      <c r="AN1118" s="273"/>
      <c r="AO1118" s="273"/>
      <c r="AP1118" s="273"/>
      <c r="AQ1118" s="273"/>
      <c r="AR1118" s="273"/>
      <c r="AS1118" s="273"/>
      <c r="AT1118" s="273"/>
      <c r="AU1118" s="273"/>
      <c r="AV1118" s="273"/>
      <c r="AW1118" s="273"/>
      <c r="AX1118" s="273"/>
      <c r="AY1118" s="273"/>
      <c r="AZ1118" s="273"/>
      <c r="BA1118" s="273"/>
      <c r="BB1118" s="273"/>
      <c r="BC1118" s="273"/>
      <c r="BD1118" s="273"/>
      <c r="BE1118" s="273"/>
      <c r="BF1118" s="273"/>
      <c r="BG1118" s="273"/>
      <c r="BH1118" s="273"/>
      <c r="BI1118" s="273"/>
      <c r="BJ1118" s="273"/>
      <c r="BK1118" s="273"/>
      <c r="BL1118" s="273"/>
      <c r="BM1118" s="273"/>
      <c r="BN1118" s="273"/>
      <c r="BO1118" s="273"/>
      <c r="BP1118" s="273"/>
      <c r="BQ1118" s="273"/>
      <c r="BR1118" s="273"/>
      <c r="BS1118" s="273"/>
      <c r="BT1118" s="273"/>
      <c r="BU1118" s="273"/>
      <c r="BV1118" s="273"/>
      <c r="BW1118" s="273"/>
      <c r="BX1118" s="273"/>
      <c r="BY1118" s="273"/>
      <c r="BZ1118" s="273"/>
      <c r="CA1118" s="273"/>
      <c r="CB1118" s="273"/>
      <c r="CC1118" s="273"/>
      <c r="CD1118" s="273"/>
      <c r="CE1118" s="273"/>
      <c r="CF1118" s="273"/>
      <c r="CG1118" s="273"/>
      <c r="CH1118" s="273"/>
      <c r="CI1118" s="273"/>
      <c r="CJ1118" s="273"/>
      <c r="CK1118" s="273"/>
      <c r="CL1118" s="273"/>
      <c r="CM1118" s="273"/>
      <c r="CN1118" s="273"/>
      <c r="CO1118" s="273"/>
      <c r="CP1118" s="273"/>
      <c r="CQ1118" s="273"/>
      <c r="CR1118" s="273"/>
      <c r="CS1118" s="273"/>
      <c r="CT1118" s="273"/>
      <c r="CU1118" s="273"/>
      <c r="CV1118" s="274"/>
      <c r="CW1118" s="274"/>
      <c r="CX1118" s="274"/>
      <c r="CY1118" s="274"/>
      <c r="CZ1118" s="274"/>
      <c r="DA1118" s="274"/>
      <c r="DB1118" s="274"/>
      <c r="DC1118" s="273"/>
      <c r="DD1118" s="273"/>
      <c r="DE1118" s="273"/>
      <c r="DF1118" s="273"/>
      <c r="DM1118" s="16"/>
      <c r="DN1118" s="16"/>
      <c r="DO1118" s="17"/>
      <c r="DP1118" s="12"/>
      <c r="DQ1118" s="12"/>
      <c r="DR1118" s="18"/>
      <c r="DS1118" s="19"/>
      <c r="DT1118" s="19"/>
      <c r="DU1118" s="19"/>
      <c r="DV1118" s="19"/>
      <c r="DW1118" s="19"/>
      <c r="DX1118" s="20"/>
      <c r="DY1118" s="20"/>
      <c r="DZ1118" s="21"/>
      <c r="EA1118" s="21"/>
      <c r="EB1118" s="21"/>
      <c r="EC1118" s="18"/>
      <c r="ED1118" s="21"/>
      <c r="EE1118" s="21"/>
      <c r="EF1118" s="21"/>
      <c r="EG1118" s="21"/>
      <c r="EH1118" s="21"/>
      <c r="EI1118" s="20"/>
      <c r="EJ1118" s="16"/>
      <c r="EK1118" s="21"/>
      <c r="EL1118" s="21"/>
      <c r="EM1118" s="21"/>
      <c r="EN1118" s="18"/>
      <c r="EO1118" s="22"/>
      <c r="EP1118" s="22"/>
      <c r="EQ1118" s="22"/>
      <c r="ER1118" s="22"/>
      <c r="ES1118" s="22"/>
      <c r="ET1118" s="20"/>
      <c r="EU1118" s="23"/>
      <c r="EV1118" s="22"/>
      <c r="EW1118" s="22"/>
      <c r="EX1118" s="22"/>
      <c r="EY1118" s="24"/>
      <c r="EZ1118" s="25"/>
      <c r="FA1118" s="25"/>
      <c r="FB1118" s="25"/>
      <c r="FC1118" s="25"/>
      <c r="FD1118" s="25"/>
    </row>
    <row r="1119" spans="1:160" ht="12.4" customHeight="1" x14ac:dyDescent="0.25">
      <c r="A1119" s="290"/>
      <c r="B1119" s="205"/>
      <c r="H1119" s="292"/>
      <c r="M1119" s="205"/>
      <c r="N1119" s="205"/>
      <c r="O1119" s="205"/>
      <c r="P1119" s="205"/>
      <c r="Q1119" s="271"/>
      <c r="R1119" s="227"/>
      <c r="S1119" s="205"/>
      <c r="T1119" s="205"/>
      <c r="U1119" s="227"/>
      <c r="V1119" s="227"/>
      <c r="W1119" s="227"/>
      <c r="X1119" s="272"/>
      <c r="Y1119" s="272"/>
      <c r="Z1119" s="227"/>
      <c r="AA1119" s="273"/>
      <c r="AB1119" s="273"/>
      <c r="AC1119" s="273"/>
      <c r="AD1119" s="273"/>
      <c r="AE1119" s="273"/>
      <c r="AF1119" s="273"/>
      <c r="AG1119" s="273"/>
      <c r="AH1119" s="273"/>
      <c r="AI1119" s="274"/>
      <c r="AJ1119" s="274"/>
      <c r="AK1119" s="274"/>
      <c r="AL1119" s="274"/>
      <c r="AM1119" s="273"/>
      <c r="AN1119" s="273"/>
      <c r="AO1119" s="273"/>
      <c r="AP1119" s="273"/>
      <c r="AQ1119" s="274"/>
      <c r="AR1119" s="274"/>
      <c r="AS1119" s="274"/>
      <c r="AT1119" s="274"/>
      <c r="AU1119" s="273"/>
      <c r="AV1119" s="273"/>
      <c r="AW1119" s="273"/>
      <c r="AX1119" s="273"/>
      <c r="AY1119" s="273"/>
      <c r="AZ1119" s="273"/>
      <c r="BA1119" s="273"/>
      <c r="BB1119" s="273"/>
      <c r="BC1119" s="273"/>
      <c r="BD1119" s="273"/>
      <c r="BE1119" s="273"/>
      <c r="BF1119" s="273"/>
      <c r="BG1119" s="273"/>
      <c r="BH1119" s="273"/>
      <c r="BI1119" s="273"/>
      <c r="BJ1119" s="273"/>
      <c r="BK1119" s="273"/>
      <c r="BL1119" s="273"/>
      <c r="BM1119" s="273"/>
      <c r="BN1119" s="273"/>
      <c r="BO1119" s="273"/>
      <c r="BP1119" s="273"/>
      <c r="BQ1119" s="273"/>
      <c r="BR1119" s="273"/>
      <c r="BS1119" s="273"/>
      <c r="BT1119" s="273"/>
      <c r="BU1119" s="273"/>
      <c r="BV1119" s="273"/>
      <c r="BW1119" s="273"/>
      <c r="BX1119" s="273"/>
      <c r="BY1119" s="273"/>
      <c r="BZ1119" s="273"/>
      <c r="CA1119" s="273"/>
      <c r="CB1119" s="273"/>
      <c r="CC1119" s="273"/>
      <c r="CD1119" s="273"/>
      <c r="CE1119" s="273"/>
      <c r="CF1119" s="273"/>
      <c r="CG1119" s="273"/>
      <c r="CH1119" s="273"/>
      <c r="CI1119" s="273"/>
      <c r="CJ1119" s="273"/>
      <c r="CK1119" s="273"/>
      <c r="CL1119" s="273"/>
      <c r="CM1119" s="273"/>
      <c r="CN1119" s="273"/>
      <c r="CO1119" s="273"/>
      <c r="CP1119" s="273"/>
      <c r="CQ1119" s="273"/>
      <c r="CR1119" s="273"/>
      <c r="CS1119" s="273"/>
      <c r="CT1119" s="273"/>
      <c r="CU1119" s="274"/>
      <c r="CV1119" s="274"/>
      <c r="CW1119" s="274"/>
      <c r="CX1119" s="274"/>
      <c r="CY1119" s="273"/>
      <c r="CZ1119" s="274"/>
      <c r="DA1119" s="273"/>
      <c r="DB1119" s="273"/>
      <c r="DC1119" s="273"/>
      <c r="DD1119" s="273"/>
      <c r="DE1119" s="273"/>
      <c r="DF1119" s="273"/>
      <c r="DM1119" s="16"/>
      <c r="DN1119" s="16"/>
      <c r="DO1119" s="17"/>
      <c r="DP1119" s="12"/>
      <c r="DQ1119" s="12"/>
      <c r="DR1119" s="18"/>
      <c r="DS1119" s="19"/>
      <c r="DT1119" s="19"/>
      <c r="DU1119" s="19"/>
      <c r="DV1119" s="19"/>
      <c r="DW1119" s="19"/>
      <c r="DX1119" s="20"/>
      <c r="DY1119" s="20"/>
      <c r="DZ1119" s="21"/>
      <c r="EA1119" s="21"/>
      <c r="EB1119" s="21"/>
      <c r="EC1119" s="18"/>
      <c r="ED1119" s="21"/>
      <c r="EE1119" s="21"/>
      <c r="EF1119" s="21"/>
      <c r="EG1119" s="21"/>
      <c r="EH1119" s="21"/>
      <c r="EI1119" s="20"/>
      <c r="EJ1119" s="16"/>
      <c r="EK1119" s="21"/>
      <c r="EL1119" s="21"/>
      <c r="EM1119" s="21"/>
      <c r="EN1119" s="18"/>
      <c r="EO1119" s="22"/>
      <c r="EP1119" s="22"/>
      <c r="EQ1119" s="22"/>
      <c r="ER1119" s="22"/>
      <c r="ES1119" s="22"/>
      <c r="ET1119" s="20"/>
      <c r="EU1119" s="23"/>
      <c r="EV1119" s="22"/>
      <c r="EW1119" s="22"/>
      <c r="EX1119" s="22"/>
      <c r="EY1119" s="24"/>
      <c r="EZ1119" s="25"/>
      <c r="FA1119" s="25"/>
      <c r="FB1119" s="25"/>
      <c r="FC1119" s="25"/>
      <c r="FD1119" s="25"/>
    </row>
    <row r="1120" spans="1:160" ht="12.4" customHeight="1" x14ac:dyDescent="0.25">
      <c r="A1120" s="290"/>
      <c r="B1120" s="205"/>
      <c r="H1120" s="292"/>
      <c r="M1120" s="205"/>
      <c r="N1120" s="271"/>
      <c r="O1120" s="271"/>
      <c r="P1120" s="205"/>
      <c r="Q1120" s="271"/>
      <c r="R1120" s="227"/>
      <c r="S1120" s="205"/>
      <c r="T1120" s="205"/>
      <c r="U1120" s="227"/>
      <c r="V1120" s="272"/>
      <c r="W1120" s="227"/>
      <c r="X1120" s="272"/>
      <c r="Y1120" s="272"/>
      <c r="Z1120" s="227"/>
      <c r="AA1120" s="274"/>
      <c r="AB1120" s="274"/>
      <c r="AC1120" s="273"/>
      <c r="AD1120" s="273"/>
      <c r="AE1120" s="274"/>
      <c r="AF1120" s="274"/>
      <c r="AG1120" s="273"/>
      <c r="AH1120" s="273"/>
      <c r="AI1120" s="274"/>
      <c r="AJ1120" s="274"/>
      <c r="AK1120" s="274"/>
      <c r="AL1120" s="274"/>
      <c r="AM1120" s="274"/>
      <c r="AN1120" s="274"/>
      <c r="AO1120" s="273"/>
      <c r="AP1120" s="273"/>
      <c r="AQ1120" s="274"/>
      <c r="AR1120" s="274"/>
      <c r="AS1120" s="274"/>
      <c r="AT1120" s="274"/>
      <c r="AU1120" s="274"/>
      <c r="AV1120" s="274"/>
      <c r="AW1120" s="273"/>
      <c r="AX1120" s="273"/>
      <c r="AY1120" s="274"/>
      <c r="AZ1120" s="274"/>
      <c r="BA1120" s="273"/>
      <c r="BB1120" s="273"/>
      <c r="BC1120" s="274"/>
      <c r="BD1120" s="274"/>
      <c r="BE1120" s="273"/>
      <c r="BF1120" s="273"/>
      <c r="BG1120" s="274"/>
      <c r="BH1120" s="274"/>
      <c r="BI1120" s="273"/>
      <c r="BJ1120" s="273"/>
      <c r="BK1120" s="274"/>
      <c r="BL1120" s="274"/>
      <c r="BM1120" s="273"/>
      <c r="BN1120" s="273"/>
      <c r="BO1120" s="274"/>
      <c r="BP1120" s="274"/>
      <c r="BQ1120" s="273"/>
      <c r="BR1120" s="273"/>
      <c r="BS1120" s="274"/>
      <c r="BT1120" s="274"/>
      <c r="BU1120" s="274"/>
      <c r="BV1120" s="273"/>
      <c r="BW1120" s="274"/>
      <c r="BX1120" s="274"/>
      <c r="BY1120" s="273"/>
      <c r="BZ1120" s="273"/>
      <c r="CA1120" s="274"/>
      <c r="CB1120" s="274"/>
      <c r="CC1120" s="273"/>
      <c r="CD1120" s="273"/>
      <c r="CE1120" s="274"/>
      <c r="CF1120" s="274"/>
      <c r="CG1120" s="273"/>
      <c r="CH1120" s="273"/>
      <c r="CI1120" s="274"/>
      <c r="CJ1120" s="274"/>
      <c r="CK1120" s="273"/>
      <c r="CL1120" s="273"/>
      <c r="CM1120" s="274"/>
      <c r="CN1120" s="274"/>
      <c r="CO1120" s="273"/>
      <c r="CP1120" s="273"/>
      <c r="CQ1120" s="274"/>
      <c r="CR1120" s="274"/>
      <c r="CS1120" s="273"/>
      <c r="CT1120" s="273"/>
      <c r="CU1120" s="274"/>
      <c r="CV1120" s="274"/>
      <c r="CW1120" s="273"/>
      <c r="CX1120" s="273"/>
      <c r="CY1120" s="274"/>
      <c r="CZ1120" s="274"/>
      <c r="DA1120" s="273"/>
      <c r="DB1120" s="273"/>
      <c r="DC1120" s="274"/>
      <c r="DD1120" s="274"/>
      <c r="DE1120" s="273"/>
      <c r="DF1120" s="273"/>
      <c r="DM1120" s="16"/>
      <c r="DN1120" s="16"/>
      <c r="DO1120" s="17"/>
      <c r="DP1120" s="12"/>
      <c r="DQ1120" s="12"/>
      <c r="DR1120" s="18"/>
      <c r="DS1120" s="19"/>
      <c r="DT1120" s="19"/>
      <c r="DU1120" s="19"/>
      <c r="DV1120" s="19"/>
      <c r="DW1120" s="19"/>
      <c r="DX1120" s="20"/>
      <c r="DY1120" s="20"/>
      <c r="DZ1120" s="21"/>
      <c r="EA1120" s="21"/>
      <c r="EB1120" s="21"/>
      <c r="EC1120" s="18"/>
      <c r="ED1120" s="21"/>
      <c r="EE1120" s="21"/>
      <c r="EF1120" s="21"/>
      <c r="EG1120" s="21"/>
      <c r="EH1120" s="21"/>
      <c r="EI1120" s="20"/>
      <c r="EJ1120" s="16"/>
      <c r="EK1120" s="21"/>
      <c r="EL1120" s="21"/>
      <c r="EM1120" s="21"/>
      <c r="EN1120" s="18"/>
      <c r="EO1120" s="22"/>
      <c r="EP1120" s="22"/>
      <c r="EQ1120" s="22"/>
      <c r="ER1120" s="22"/>
      <c r="ES1120" s="22"/>
      <c r="ET1120" s="20"/>
      <c r="EU1120" s="23"/>
      <c r="EV1120" s="22"/>
      <c r="EW1120" s="22"/>
      <c r="EX1120" s="22"/>
      <c r="EY1120" s="24"/>
      <c r="EZ1120" s="25"/>
      <c r="FA1120" s="25"/>
      <c r="FB1120" s="25"/>
      <c r="FC1120" s="25"/>
      <c r="FD1120" s="25"/>
    </row>
    <row r="1121" spans="1:160" ht="12.4" customHeight="1" x14ac:dyDescent="0.25">
      <c r="A1121" s="290"/>
      <c r="B1121" s="205"/>
      <c r="H1121" s="292"/>
      <c r="M1121" s="205"/>
      <c r="N1121" s="205"/>
      <c r="O1121" s="205"/>
      <c r="P1121" s="205"/>
      <c r="Q1121" s="271"/>
      <c r="R1121" s="227"/>
      <c r="S1121" s="205"/>
      <c r="T1121" s="205"/>
      <c r="U1121" s="227"/>
      <c r="V1121" s="227"/>
      <c r="W1121" s="227"/>
      <c r="X1121" s="272"/>
      <c r="Y1121" s="272"/>
      <c r="Z1121" s="227"/>
      <c r="AA1121" s="273"/>
      <c r="AB1121" s="273"/>
      <c r="AC1121" s="273"/>
      <c r="AD1121" s="273"/>
      <c r="AE1121" s="273"/>
      <c r="AF1121" s="273"/>
      <c r="AG1121" s="273"/>
      <c r="AH1121" s="273"/>
      <c r="AI1121" s="273"/>
      <c r="AJ1121" s="273"/>
      <c r="AK1121" s="273"/>
      <c r="AL1121" s="273"/>
      <c r="AM1121" s="273"/>
      <c r="AN1121" s="273"/>
      <c r="AO1121" s="273"/>
      <c r="AP1121" s="273"/>
      <c r="AQ1121" s="273"/>
      <c r="AR1121" s="273"/>
      <c r="AS1121" s="273"/>
      <c r="AT1121" s="273"/>
      <c r="AU1121" s="273"/>
      <c r="AV1121" s="273"/>
      <c r="AW1121" s="273"/>
      <c r="AX1121" s="273"/>
      <c r="AY1121" s="274"/>
      <c r="AZ1121" s="274"/>
      <c r="BA1121" s="274"/>
      <c r="BB1121" s="274"/>
      <c r="BC1121" s="273"/>
      <c r="BD1121" s="273"/>
      <c r="BE1121" s="273"/>
      <c r="BF1121" s="273"/>
      <c r="BG1121" s="273"/>
      <c r="BH1121" s="273"/>
      <c r="BI1121" s="273"/>
      <c r="BJ1121" s="273"/>
      <c r="BK1121" s="273"/>
      <c r="BL1121" s="273"/>
      <c r="BM1121" s="273"/>
      <c r="BN1121" s="273"/>
      <c r="BO1121" s="273"/>
      <c r="BP1121" s="273"/>
      <c r="BQ1121" s="273"/>
      <c r="BR1121" s="273"/>
      <c r="BS1121" s="273"/>
      <c r="BT1121" s="273"/>
      <c r="BU1121" s="273"/>
      <c r="BV1121" s="273"/>
      <c r="BW1121" s="273"/>
      <c r="BX1121" s="273"/>
      <c r="BY1121" s="273"/>
      <c r="BZ1121" s="273"/>
      <c r="CA1121" s="273"/>
      <c r="CB1121" s="273"/>
      <c r="CC1121" s="273"/>
      <c r="CD1121" s="273"/>
      <c r="CE1121" s="273"/>
      <c r="CF1121" s="273"/>
      <c r="CG1121" s="273"/>
      <c r="CH1121" s="273"/>
      <c r="CI1121" s="273"/>
      <c r="CJ1121" s="273"/>
      <c r="CK1121" s="273"/>
      <c r="CL1121" s="273"/>
      <c r="CM1121" s="273"/>
      <c r="CN1121" s="273"/>
      <c r="CO1121" s="273"/>
      <c r="CP1121" s="273"/>
      <c r="CQ1121" s="273"/>
      <c r="CR1121" s="273"/>
      <c r="CS1121" s="273"/>
      <c r="CT1121" s="273"/>
      <c r="CU1121" s="273"/>
      <c r="CV1121" s="273"/>
      <c r="CW1121" s="273"/>
      <c r="CX1121" s="273"/>
      <c r="CY1121" s="273"/>
      <c r="CZ1121" s="273"/>
      <c r="DA1121" s="273"/>
      <c r="DB1121" s="273"/>
      <c r="DC1121" s="273"/>
      <c r="DD1121" s="273"/>
      <c r="DE1121" s="273"/>
      <c r="DF1121" s="273"/>
      <c r="DM1121" s="16"/>
      <c r="DN1121" s="16"/>
      <c r="DO1121" s="17"/>
      <c r="DP1121" s="12"/>
      <c r="DQ1121" s="12"/>
      <c r="DR1121" s="18"/>
      <c r="DS1121" s="19"/>
      <c r="DT1121" s="19"/>
      <c r="DU1121" s="19"/>
      <c r="DV1121" s="19"/>
      <c r="DW1121" s="19"/>
      <c r="DX1121" s="20"/>
      <c r="DY1121" s="20"/>
      <c r="DZ1121" s="21"/>
      <c r="EA1121" s="21"/>
      <c r="EB1121" s="21"/>
      <c r="EC1121" s="18"/>
      <c r="ED1121" s="21"/>
      <c r="EE1121" s="21"/>
      <c r="EF1121" s="21"/>
      <c r="EG1121" s="21"/>
      <c r="EH1121" s="21"/>
      <c r="EI1121" s="20"/>
      <c r="EJ1121" s="16"/>
      <c r="EK1121" s="21"/>
      <c r="EL1121" s="21"/>
      <c r="EM1121" s="21"/>
      <c r="EN1121" s="18"/>
      <c r="EO1121" s="22"/>
      <c r="EP1121" s="22"/>
      <c r="EQ1121" s="22"/>
      <c r="ER1121" s="22"/>
      <c r="ES1121" s="22"/>
      <c r="ET1121" s="20"/>
      <c r="EU1121" s="23"/>
      <c r="EV1121" s="22"/>
      <c r="EW1121" s="22"/>
      <c r="EX1121" s="22"/>
      <c r="EY1121" s="24"/>
      <c r="EZ1121" s="25"/>
      <c r="FA1121" s="25"/>
      <c r="FB1121" s="25"/>
      <c r="FC1121" s="25"/>
      <c r="FD1121" s="25"/>
    </row>
    <row r="1122" spans="1:160" ht="12.4" customHeight="1" x14ac:dyDescent="0.25">
      <c r="A1122" s="290"/>
      <c r="B1122" s="205"/>
      <c r="H1122" s="292"/>
      <c r="M1122" s="205"/>
      <c r="N1122" s="205"/>
      <c r="O1122" s="205"/>
      <c r="P1122" s="205"/>
      <c r="Q1122" s="271"/>
      <c r="R1122" s="227"/>
      <c r="S1122" s="205"/>
      <c r="T1122" s="205"/>
      <c r="U1122" s="227"/>
      <c r="V1122" s="227"/>
      <c r="W1122" s="227"/>
      <c r="X1122" s="272"/>
      <c r="Y1122" s="272"/>
      <c r="Z1122" s="227"/>
      <c r="AA1122" s="273"/>
      <c r="AB1122" s="273"/>
      <c r="AC1122" s="273"/>
      <c r="AD1122" s="273"/>
      <c r="AE1122" s="273"/>
      <c r="AF1122" s="273"/>
      <c r="AG1122" s="273"/>
      <c r="AH1122" s="273"/>
      <c r="AI1122" s="273"/>
      <c r="AJ1122" s="273"/>
      <c r="AK1122" s="273"/>
      <c r="AL1122" s="273"/>
      <c r="AM1122" s="273"/>
      <c r="AN1122" s="273"/>
      <c r="AO1122" s="273"/>
      <c r="AP1122" s="273"/>
      <c r="AQ1122" s="273"/>
      <c r="AR1122" s="273"/>
      <c r="AS1122" s="273"/>
      <c r="AT1122" s="274"/>
      <c r="AU1122" s="273"/>
      <c r="AV1122" s="273"/>
      <c r="AW1122" s="273"/>
      <c r="AX1122" s="273"/>
      <c r="AY1122" s="273"/>
      <c r="AZ1122" s="273"/>
      <c r="BA1122" s="273"/>
      <c r="BB1122" s="273"/>
      <c r="BC1122" s="273"/>
      <c r="BD1122" s="273"/>
      <c r="BE1122" s="273"/>
      <c r="BF1122" s="273"/>
      <c r="BG1122" s="273"/>
      <c r="BH1122" s="273"/>
      <c r="BI1122" s="273"/>
      <c r="BJ1122" s="273"/>
      <c r="BK1122" s="273"/>
      <c r="BL1122" s="273"/>
      <c r="BM1122" s="273"/>
      <c r="BN1122" s="273"/>
      <c r="BO1122" s="273"/>
      <c r="BP1122" s="273"/>
      <c r="BQ1122" s="273"/>
      <c r="BR1122" s="273"/>
      <c r="BS1122" s="273"/>
      <c r="BT1122" s="273"/>
      <c r="BU1122" s="273"/>
      <c r="BV1122" s="273"/>
      <c r="BW1122" s="273"/>
      <c r="BX1122" s="273"/>
      <c r="BY1122" s="273"/>
      <c r="BZ1122" s="273"/>
      <c r="CA1122" s="273"/>
      <c r="CB1122" s="273"/>
      <c r="CC1122" s="273"/>
      <c r="CD1122" s="273"/>
      <c r="CE1122" s="273"/>
      <c r="CF1122" s="273"/>
      <c r="CG1122" s="273"/>
      <c r="CH1122" s="273"/>
      <c r="CI1122" s="273"/>
      <c r="CJ1122" s="273"/>
      <c r="CK1122" s="273"/>
      <c r="CL1122" s="273"/>
      <c r="CM1122" s="273"/>
      <c r="CN1122" s="273"/>
      <c r="CO1122" s="273"/>
      <c r="CP1122" s="273"/>
      <c r="CQ1122" s="273"/>
      <c r="CR1122" s="273"/>
      <c r="CS1122" s="273"/>
      <c r="CT1122" s="273"/>
      <c r="CU1122" s="274"/>
      <c r="CV1122" s="274"/>
      <c r="CW1122" s="274"/>
      <c r="CX1122" s="274"/>
      <c r="CY1122" s="274"/>
      <c r="CZ1122" s="274"/>
      <c r="DA1122" s="273"/>
      <c r="DB1122" s="273"/>
      <c r="DC1122" s="273"/>
      <c r="DD1122" s="273"/>
      <c r="DE1122" s="273"/>
      <c r="DF1122" s="273"/>
      <c r="DM1122" s="16"/>
      <c r="DN1122" s="16"/>
      <c r="DO1122" s="17"/>
      <c r="DP1122" s="12"/>
      <c r="DQ1122" s="12"/>
      <c r="DR1122" s="18"/>
      <c r="DS1122" s="19"/>
      <c r="DT1122" s="19"/>
      <c r="DU1122" s="19"/>
      <c r="DV1122" s="19"/>
      <c r="DW1122" s="19"/>
      <c r="DX1122" s="20"/>
      <c r="DY1122" s="20"/>
      <c r="DZ1122" s="21"/>
      <c r="EA1122" s="21"/>
      <c r="EB1122" s="21"/>
      <c r="EC1122" s="18"/>
      <c r="ED1122" s="21"/>
      <c r="EE1122" s="21"/>
      <c r="EF1122" s="21"/>
      <c r="EG1122" s="21"/>
      <c r="EH1122" s="21"/>
      <c r="EI1122" s="20"/>
      <c r="EJ1122" s="16"/>
      <c r="EK1122" s="21"/>
      <c r="EL1122" s="21"/>
      <c r="EM1122" s="21"/>
      <c r="EN1122" s="18"/>
      <c r="EO1122" s="22"/>
      <c r="EP1122" s="22"/>
      <c r="EQ1122" s="22"/>
      <c r="ER1122" s="22"/>
      <c r="ES1122" s="22"/>
      <c r="ET1122" s="20"/>
      <c r="EU1122" s="23"/>
      <c r="EV1122" s="22"/>
      <c r="EW1122" s="22"/>
      <c r="EX1122" s="22"/>
      <c r="EY1122" s="24"/>
      <c r="EZ1122" s="25"/>
      <c r="FA1122" s="25"/>
      <c r="FB1122" s="25"/>
      <c r="FC1122" s="25"/>
      <c r="FD1122" s="25"/>
    </row>
    <row r="1123" spans="1:160" ht="12.4" customHeight="1" x14ac:dyDescent="0.25">
      <c r="A1123" s="290"/>
      <c r="B1123" s="205"/>
      <c r="H1123" s="292"/>
      <c r="M1123" s="205"/>
      <c r="N1123" s="205"/>
      <c r="O1123" s="205"/>
      <c r="P1123" s="205"/>
      <c r="Q1123" s="271"/>
      <c r="R1123" s="227"/>
      <c r="S1123" s="205"/>
      <c r="T1123" s="205"/>
      <c r="U1123" s="227"/>
      <c r="V1123" s="227"/>
      <c r="W1123" s="227"/>
      <c r="X1123" s="272"/>
      <c r="Y1123" s="272"/>
      <c r="Z1123" s="227"/>
      <c r="AA1123" s="273"/>
      <c r="AB1123" s="273"/>
      <c r="AC1123" s="273"/>
      <c r="AD1123" s="273"/>
      <c r="AE1123" s="273"/>
      <c r="AF1123" s="273"/>
      <c r="AG1123" s="273"/>
      <c r="AH1123" s="273"/>
      <c r="AI1123" s="274"/>
      <c r="AJ1123" s="274"/>
      <c r="AK1123" s="274"/>
      <c r="AL1123" s="274"/>
      <c r="AM1123" s="273"/>
      <c r="AN1123" s="273"/>
      <c r="AO1123" s="273"/>
      <c r="AP1123" s="273"/>
      <c r="AQ1123" s="274"/>
      <c r="AR1123" s="274"/>
      <c r="AS1123" s="274"/>
      <c r="AT1123" s="274"/>
      <c r="AU1123" s="273"/>
      <c r="AV1123" s="273"/>
      <c r="AW1123" s="273"/>
      <c r="AX1123" s="273"/>
      <c r="AY1123" s="273"/>
      <c r="AZ1123" s="273"/>
      <c r="BA1123" s="273"/>
      <c r="BB1123" s="273"/>
      <c r="BC1123" s="273"/>
      <c r="BD1123" s="273"/>
      <c r="BE1123" s="273"/>
      <c r="BF1123" s="273"/>
      <c r="BG1123" s="273"/>
      <c r="BH1123" s="273"/>
      <c r="BI1123" s="273"/>
      <c r="BJ1123" s="273"/>
      <c r="BK1123" s="273"/>
      <c r="BL1123" s="273"/>
      <c r="BM1123" s="273"/>
      <c r="BN1123" s="273"/>
      <c r="BO1123" s="273"/>
      <c r="BP1123" s="273"/>
      <c r="BQ1123" s="273"/>
      <c r="BR1123" s="273"/>
      <c r="BS1123" s="273"/>
      <c r="BT1123" s="273"/>
      <c r="BU1123" s="273"/>
      <c r="BV1123" s="273"/>
      <c r="BW1123" s="273"/>
      <c r="BX1123" s="273"/>
      <c r="BY1123" s="273"/>
      <c r="BZ1123" s="273"/>
      <c r="CA1123" s="273"/>
      <c r="CB1123" s="273"/>
      <c r="CC1123" s="273"/>
      <c r="CD1123" s="273"/>
      <c r="CE1123" s="273"/>
      <c r="CF1123" s="273"/>
      <c r="CG1123" s="273"/>
      <c r="CH1123" s="273"/>
      <c r="CI1123" s="273"/>
      <c r="CJ1123" s="273"/>
      <c r="CK1123" s="273"/>
      <c r="CL1123" s="273"/>
      <c r="CM1123" s="273"/>
      <c r="CN1123" s="273"/>
      <c r="CO1123" s="274"/>
      <c r="CP1123" s="274"/>
      <c r="CQ1123" s="273"/>
      <c r="CR1123" s="273"/>
      <c r="CS1123" s="273"/>
      <c r="CT1123" s="273"/>
      <c r="CU1123" s="274"/>
      <c r="CV1123" s="274"/>
      <c r="CW1123" s="274"/>
      <c r="CX1123" s="274"/>
      <c r="CY1123" s="273"/>
      <c r="CZ1123" s="273"/>
      <c r="DA1123" s="273"/>
      <c r="DB1123" s="273"/>
      <c r="DC1123" s="273"/>
      <c r="DD1123" s="273"/>
      <c r="DE1123" s="273"/>
      <c r="DF1123" s="273"/>
      <c r="DM1123" s="16"/>
      <c r="DN1123" s="16"/>
      <c r="DO1123" s="17"/>
      <c r="DP1123" s="12"/>
      <c r="DQ1123" s="12"/>
      <c r="DR1123" s="18"/>
      <c r="DS1123" s="19"/>
      <c r="DT1123" s="19"/>
      <c r="DU1123" s="19"/>
      <c r="DV1123" s="19"/>
      <c r="DW1123" s="19"/>
      <c r="DX1123" s="20"/>
      <c r="DY1123" s="20"/>
      <c r="DZ1123" s="21"/>
      <c r="EA1123" s="21"/>
      <c r="EB1123" s="21"/>
      <c r="EC1123" s="18"/>
      <c r="ED1123" s="21"/>
      <c r="EE1123" s="21"/>
      <c r="EF1123" s="21"/>
      <c r="EG1123" s="21"/>
      <c r="EH1123" s="21"/>
      <c r="EI1123" s="20"/>
      <c r="EJ1123" s="16"/>
      <c r="EK1123" s="21"/>
      <c r="EL1123" s="21"/>
      <c r="EM1123" s="21"/>
      <c r="EN1123" s="18"/>
      <c r="EO1123" s="22"/>
      <c r="EP1123" s="22"/>
      <c r="EQ1123" s="22"/>
      <c r="ER1123" s="22"/>
      <c r="ES1123" s="22"/>
      <c r="ET1123" s="20"/>
      <c r="EU1123" s="23"/>
      <c r="EV1123" s="22"/>
      <c r="EW1123" s="22"/>
      <c r="EX1123" s="22"/>
      <c r="EY1123" s="24"/>
      <c r="EZ1123" s="25"/>
      <c r="FA1123" s="25"/>
      <c r="FB1123" s="25"/>
      <c r="FC1123" s="25"/>
      <c r="FD1123" s="25"/>
    </row>
    <row r="1124" spans="1:160" ht="12.4" customHeight="1" x14ac:dyDescent="0.25">
      <c r="A1124" s="290"/>
      <c r="B1124" s="205"/>
      <c r="H1124" s="292"/>
      <c r="M1124" s="205"/>
      <c r="N1124" s="205"/>
      <c r="O1124" s="205"/>
      <c r="P1124" s="205"/>
      <c r="Q1124" s="271"/>
      <c r="R1124" s="227"/>
      <c r="S1124" s="205"/>
      <c r="T1124" s="205"/>
      <c r="U1124" s="227"/>
      <c r="V1124" s="227"/>
      <c r="W1124" s="227"/>
      <c r="X1124" s="227"/>
      <c r="Y1124" s="272"/>
      <c r="Z1124" s="227"/>
      <c r="AA1124" s="273"/>
      <c r="AB1124" s="273"/>
      <c r="AC1124" s="273"/>
      <c r="AD1124" s="273"/>
      <c r="AE1124" s="273"/>
      <c r="AF1124" s="273"/>
      <c r="AG1124" s="273"/>
      <c r="AH1124" s="273"/>
      <c r="AI1124" s="273"/>
      <c r="AJ1124" s="273"/>
      <c r="AK1124" s="273"/>
      <c r="AL1124" s="274"/>
      <c r="AM1124" s="273"/>
      <c r="AN1124" s="273"/>
      <c r="AO1124" s="273"/>
      <c r="AP1124" s="273"/>
      <c r="AQ1124" s="273"/>
      <c r="AR1124" s="274"/>
      <c r="AS1124" s="273"/>
      <c r="AT1124" s="274"/>
      <c r="AU1124" s="273"/>
      <c r="AV1124" s="273"/>
      <c r="AW1124" s="273"/>
      <c r="AX1124" s="273"/>
      <c r="AY1124" s="273"/>
      <c r="AZ1124" s="273"/>
      <c r="BA1124" s="273"/>
      <c r="BB1124" s="273"/>
      <c r="BC1124" s="273"/>
      <c r="BD1124" s="273"/>
      <c r="BE1124" s="273"/>
      <c r="BF1124" s="273"/>
      <c r="BG1124" s="273"/>
      <c r="BH1124" s="273"/>
      <c r="BI1124" s="273"/>
      <c r="BJ1124" s="273"/>
      <c r="BK1124" s="273"/>
      <c r="BL1124" s="273"/>
      <c r="BM1124" s="273"/>
      <c r="BN1124" s="273"/>
      <c r="BO1124" s="273"/>
      <c r="BP1124" s="273"/>
      <c r="BQ1124" s="273"/>
      <c r="BR1124" s="273"/>
      <c r="BS1124" s="273"/>
      <c r="BT1124" s="273"/>
      <c r="BU1124" s="273"/>
      <c r="BV1124" s="273"/>
      <c r="BW1124" s="273"/>
      <c r="BX1124" s="273"/>
      <c r="BY1124" s="273"/>
      <c r="BZ1124" s="273"/>
      <c r="CA1124" s="273"/>
      <c r="CB1124" s="273"/>
      <c r="CC1124" s="273"/>
      <c r="CD1124" s="273"/>
      <c r="CE1124" s="273"/>
      <c r="CF1124" s="273"/>
      <c r="CG1124" s="273"/>
      <c r="CH1124" s="273"/>
      <c r="CI1124" s="273"/>
      <c r="CJ1124" s="274"/>
      <c r="CK1124" s="273"/>
      <c r="CL1124" s="273"/>
      <c r="CM1124" s="273"/>
      <c r="CN1124" s="273"/>
      <c r="CO1124" s="273"/>
      <c r="CP1124" s="273"/>
      <c r="CQ1124" s="273"/>
      <c r="CR1124" s="273"/>
      <c r="CS1124" s="273"/>
      <c r="CT1124" s="273"/>
      <c r="CU1124" s="274"/>
      <c r="CV1124" s="274"/>
      <c r="CW1124" s="274"/>
      <c r="CX1124" s="274"/>
      <c r="CY1124" s="273"/>
      <c r="CZ1124" s="273"/>
      <c r="DA1124" s="273"/>
      <c r="DB1124" s="273"/>
      <c r="DC1124" s="273"/>
      <c r="DD1124" s="273"/>
      <c r="DE1124" s="273"/>
      <c r="DF1124" s="273"/>
      <c r="DM1124" s="16"/>
      <c r="DN1124" s="16"/>
      <c r="DO1124" s="17"/>
      <c r="DP1124" s="12"/>
      <c r="DQ1124" s="12"/>
      <c r="DR1124" s="18"/>
      <c r="DS1124" s="19"/>
      <c r="DT1124" s="19"/>
      <c r="DU1124" s="19"/>
      <c r="DV1124" s="19"/>
      <c r="DW1124" s="19"/>
      <c r="DX1124" s="20"/>
      <c r="DY1124" s="20"/>
      <c r="DZ1124" s="21"/>
      <c r="EA1124" s="21"/>
      <c r="EB1124" s="21"/>
      <c r="EC1124" s="18"/>
      <c r="ED1124" s="21"/>
      <c r="EE1124" s="21"/>
      <c r="EF1124" s="21"/>
      <c r="EG1124" s="21"/>
      <c r="EH1124" s="21"/>
      <c r="EI1124" s="20"/>
      <c r="EJ1124" s="16"/>
      <c r="EK1124" s="21"/>
      <c r="EL1124" s="21"/>
      <c r="EM1124" s="21"/>
      <c r="EN1124" s="18"/>
      <c r="EO1124" s="22"/>
      <c r="EP1124" s="22"/>
      <c r="EQ1124" s="22"/>
      <c r="ER1124" s="22"/>
      <c r="ES1124" s="22"/>
      <c r="ET1124" s="20"/>
      <c r="EU1124" s="23"/>
      <c r="EV1124" s="22"/>
      <c r="EW1124" s="22"/>
      <c r="EX1124" s="22"/>
      <c r="EY1124" s="24"/>
      <c r="EZ1124" s="25"/>
      <c r="FA1124" s="25"/>
      <c r="FB1124" s="25"/>
      <c r="FC1124" s="25"/>
      <c r="FD1124" s="25"/>
    </row>
    <row r="1125" spans="1:160" ht="12.4" customHeight="1" x14ac:dyDescent="0.25">
      <c r="A1125" s="290"/>
      <c r="B1125" s="205"/>
      <c r="H1125" s="292"/>
      <c r="M1125" s="205"/>
      <c r="N1125" s="205"/>
      <c r="O1125" s="205"/>
      <c r="P1125" s="205"/>
      <c r="Q1125" s="271"/>
      <c r="R1125" s="227"/>
      <c r="S1125" s="205"/>
      <c r="T1125" s="205"/>
      <c r="U1125" s="227"/>
      <c r="V1125" s="227"/>
      <c r="W1125" s="227"/>
      <c r="X1125" s="272"/>
      <c r="Y1125" s="272"/>
      <c r="Z1125" s="227"/>
      <c r="AA1125" s="274"/>
      <c r="AB1125" s="273"/>
      <c r="AC1125" s="273"/>
      <c r="AD1125" s="273"/>
      <c r="AE1125" s="274"/>
      <c r="AF1125" s="273"/>
      <c r="AG1125" s="273"/>
      <c r="AH1125" s="273"/>
      <c r="AI1125" s="274"/>
      <c r="AJ1125" s="274"/>
      <c r="AK1125" s="274"/>
      <c r="AL1125" s="274"/>
      <c r="AM1125" s="274"/>
      <c r="AN1125" s="273"/>
      <c r="AO1125" s="273"/>
      <c r="AP1125" s="273"/>
      <c r="AQ1125" s="274"/>
      <c r="AR1125" s="273"/>
      <c r="AS1125" s="273"/>
      <c r="AT1125" s="273"/>
      <c r="AU1125" s="274"/>
      <c r="AV1125" s="273"/>
      <c r="AW1125" s="273"/>
      <c r="AX1125" s="273"/>
      <c r="AY1125" s="274"/>
      <c r="AZ1125" s="273"/>
      <c r="BA1125" s="273"/>
      <c r="BB1125" s="273"/>
      <c r="BC1125" s="274"/>
      <c r="BD1125" s="273"/>
      <c r="BE1125" s="273"/>
      <c r="BF1125" s="273"/>
      <c r="BG1125" s="274"/>
      <c r="BH1125" s="273"/>
      <c r="BI1125" s="273"/>
      <c r="BJ1125" s="273"/>
      <c r="BK1125" s="274"/>
      <c r="BL1125" s="273"/>
      <c r="BM1125" s="273"/>
      <c r="BN1125" s="273"/>
      <c r="BO1125" s="274"/>
      <c r="BP1125" s="273"/>
      <c r="BQ1125" s="273"/>
      <c r="BR1125" s="273"/>
      <c r="BS1125" s="274"/>
      <c r="BT1125" s="273"/>
      <c r="BU1125" s="273"/>
      <c r="BV1125" s="273"/>
      <c r="BW1125" s="274"/>
      <c r="BX1125" s="273"/>
      <c r="BY1125" s="273"/>
      <c r="BZ1125" s="273"/>
      <c r="CA1125" s="274"/>
      <c r="CB1125" s="273"/>
      <c r="CC1125" s="273"/>
      <c r="CD1125" s="273"/>
      <c r="CE1125" s="274"/>
      <c r="CF1125" s="273"/>
      <c r="CG1125" s="273"/>
      <c r="CH1125" s="273"/>
      <c r="CI1125" s="274"/>
      <c r="CJ1125" s="273"/>
      <c r="CK1125" s="273"/>
      <c r="CL1125" s="273"/>
      <c r="CM1125" s="274"/>
      <c r="CN1125" s="273"/>
      <c r="CO1125" s="273"/>
      <c r="CP1125" s="273"/>
      <c r="CQ1125" s="274"/>
      <c r="CR1125" s="273"/>
      <c r="CS1125" s="273"/>
      <c r="CT1125" s="273"/>
      <c r="CU1125" s="274"/>
      <c r="CV1125" s="274"/>
      <c r="CW1125" s="274"/>
      <c r="CX1125" s="274"/>
      <c r="CY1125" s="274"/>
      <c r="CZ1125" s="273"/>
      <c r="DA1125" s="273"/>
      <c r="DB1125" s="273"/>
      <c r="DC1125" s="274"/>
      <c r="DD1125" s="273"/>
      <c r="DE1125" s="273"/>
      <c r="DF1125" s="273"/>
      <c r="DM1125" s="16"/>
      <c r="DN1125" s="16"/>
      <c r="DO1125" s="17"/>
      <c r="DP1125" s="12"/>
      <c r="DQ1125" s="12"/>
      <c r="DR1125" s="18"/>
      <c r="DS1125" s="19"/>
      <c r="DT1125" s="19"/>
      <c r="DU1125" s="19"/>
      <c r="DV1125" s="19"/>
      <c r="DW1125" s="19"/>
      <c r="DX1125" s="20"/>
      <c r="DY1125" s="20"/>
      <c r="DZ1125" s="21"/>
      <c r="EA1125" s="21"/>
      <c r="EB1125" s="21"/>
      <c r="EC1125" s="18"/>
      <c r="ED1125" s="21"/>
      <c r="EE1125" s="21"/>
      <c r="EF1125" s="21"/>
      <c r="EG1125" s="21"/>
      <c r="EH1125" s="21"/>
      <c r="EI1125" s="20"/>
      <c r="EJ1125" s="16"/>
      <c r="EK1125" s="21"/>
      <c r="EL1125" s="21"/>
      <c r="EM1125" s="21"/>
      <c r="EN1125" s="18"/>
      <c r="EO1125" s="22"/>
      <c r="EP1125" s="22"/>
      <c r="EQ1125" s="22"/>
      <c r="ER1125" s="22"/>
      <c r="ES1125" s="22"/>
      <c r="ET1125" s="20"/>
      <c r="EU1125" s="23"/>
      <c r="EV1125" s="22"/>
      <c r="EW1125" s="22"/>
      <c r="EX1125" s="22"/>
      <c r="EY1125" s="24"/>
      <c r="EZ1125" s="25"/>
      <c r="FA1125" s="25"/>
      <c r="FB1125" s="25"/>
      <c r="FC1125" s="25"/>
      <c r="FD1125" s="25"/>
    </row>
    <row r="1126" spans="1:160" ht="12.4" customHeight="1" x14ac:dyDescent="0.25">
      <c r="A1126" s="290"/>
      <c r="B1126" s="205"/>
      <c r="H1126" s="292"/>
      <c r="M1126" s="205"/>
      <c r="N1126" s="205"/>
      <c r="O1126" s="205"/>
      <c r="P1126" s="205"/>
      <c r="Q1126" s="271"/>
      <c r="R1126" s="227"/>
      <c r="S1126" s="205"/>
      <c r="T1126" s="205"/>
      <c r="U1126" s="227"/>
      <c r="V1126" s="227"/>
      <c r="W1126" s="227"/>
      <c r="X1126" s="272"/>
      <c r="Y1126" s="272"/>
      <c r="Z1126" s="227"/>
      <c r="AA1126" s="273"/>
      <c r="AB1126" s="273"/>
      <c r="AC1126" s="273"/>
      <c r="AD1126" s="273"/>
      <c r="AE1126" s="273"/>
      <c r="AF1126" s="273"/>
      <c r="AG1126" s="273"/>
      <c r="AH1126" s="273"/>
      <c r="AI1126" s="274"/>
      <c r="AJ1126" s="274"/>
      <c r="AK1126" s="274"/>
      <c r="AL1126" s="274"/>
      <c r="AM1126" s="273"/>
      <c r="AN1126" s="273"/>
      <c r="AO1126" s="273"/>
      <c r="AP1126" s="273"/>
      <c r="AQ1126" s="274"/>
      <c r="AR1126" s="274"/>
      <c r="AS1126" s="274"/>
      <c r="AT1126" s="274"/>
      <c r="AU1126" s="273"/>
      <c r="AV1126" s="273"/>
      <c r="AW1126" s="273"/>
      <c r="AX1126" s="273"/>
      <c r="AY1126" s="273"/>
      <c r="AZ1126" s="273"/>
      <c r="BA1126" s="273"/>
      <c r="BB1126" s="273"/>
      <c r="BC1126" s="273"/>
      <c r="BD1126" s="273"/>
      <c r="BE1126" s="273"/>
      <c r="BF1126" s="273"/>
      <c r="BG1126" s="273"/>
      <c r="BH1126" s="273"/>
      <c r="BI1126" s="273"/>
      <c r="BJ1126" s="273"/>
      <c r="BK1126" s="273"/>
      <c r="BL1126" s="273"/>
      <c r="BM1126" s="273"/>
      <c r="BN1126" s="273"/>
      <c r="BO1126" s="273"/>
      <c r="BP1126" s="273"/>
      <c r="BQ1126" s="273"/>
      <c r="BR1126" s="273"/>
      <c r="BS1126" s="273"/>
      <c r="BT1126" s="273"/>
      <c r="BU1126" s="273"/>
      <c r="BV1126" s="273"/>
      <c r="BW1126" s="273"/>
      <c r="BX1126" s="273"/>
      <c r="BY1126" s="273"/>
      <c r="BZ1126" s="273"/>
      <c r="CA1126" s="273"/>
      <c r="CB1126" s="273"/>
      <c r="CC1126" s="273"/>
      <c r="CD1126" s="273"/>
      <c r="CE1126" s="273"/>
      <c r="CF1126" s="273"/>
      <c r="CG1126" s="273"/>
      <c r="CH1126" s="273"/>
      <c r="CI1126" s="273"/>
      <c r="CJ1126" s="273"/>
      <c r="CK1126" s="273"/>
      <c r="CL1126" s="273"/>
      <c r="CM1126" s="273"/>
      <c r="CN1126" s="273"/>
      <c r="CO1126" s="273"/>
      <c r="CP1126" s="273"/>
      <c r="CQ1126" s="273"/>
      <c r="CR1126" s="273"/>
      <c r="CS1126" s="273"/>
      <c r="CT1126" s="273"/>
      <c r="CU1126" s="274"/>
      <c r="CV1126" s="274"/>
      <c r="CW1126" s="274"/>
      <c r="CX1126" s="274"/>
      <c r="CY1126" s="273"/>
      <c r="CZ1126" s="273"/>
      <c r="DA1126" s="273"/>
      <c r="DB1126" s="273"/>
      <c r="DC1126" s="273"/>
      <c r="DD1126" s="273"/>
      <c r="DE1126" s="273"/>
      <c r="DF1126" s="273"/>
      <c r="DM1126" s="16"/>
      <c r="DN1126" s="16"/>
      <c r="DO1126" s="17"/>
      <c r="DP1126" s="12"/>
      <c r="DQ1126" s="12"/>
      <c r="DR1126" s="18"/>
      <c r="DS1126" s="19"/>
      <c r="DT1126" s="19"/>
      <c r="DU1126" s="19"/>
      <c r="DV1126" s="19"/>
      <c r="DW1126" s="19"/>
      <c r="DX1126" s="20"/>
      <c r="DY1126" s="20"/>
      <c r="DZ1126" s="21"/>
      <c r="EA1126" s="21"/>
      <c r="EB1126" s="21"/>
      <c r="EC1126" s="18"/>
      <c r="ED1126" s="21"/>
      <c r="EE1126" s="21"/>
      <c r="EF1126" s="21"/>
      <c r="EG1126" s="21"/>
      <c r="EH1126" s="21"/>
      <c r="EI1126" s="20"/>
      <c r="EJ1126" s="16"/>
      <c r="EK1126" s="21"/>
      <c r="EL1126" s="21"/>
      <c r="EM1126" s="21"/>
      <c r="EN1126" s="18"/>
      <c r="EO1126" s="22"/>
      <c r="EP1126" s="22"/>
      <c r="EQ1126" s="22"/>
      <c r="ER1126" s="22"/>
      <c r="ES1126" s="22"/>
      <c r="ET1126" s="20"/>
      <c r="EU1126" s="23"/>
      <c r="EV1126" s="22"/>
      <c r="EW1126" s="22"/>
      <c r="EX1126" s="22"/>
      <c r="EY1126" s="24"/>
      <c r="EZ1126" s="25"/>
      <c r="FA1126" s="25"/>
      <c r="FB1126" s="25"/>
      <c r="FC1126" s="25"/>
      <c r="FD1126" s="25"/>
    </row>
    <row r="1127" spans="1:160" ht="12.4" customHeight="1" x14ac:dyDescent="0.25">
      <c r="A1127" s="290"/>
      <c r="B1127" s="205"/>
      <c r="H1127" s="292"/>
      <c r="M1127" s="205"/>
      <c r="N1127" s="205"/>
      <c r="O1127" s="205"/>
      <c r="P1127" s="205"/>
      <c r="Q1127" s="271"/>
      <c r="R1127" s="227"/>
      <c r="S1127" s="205"/>
      <c r="T1127" s="205"/>
      <c r="U1127" s="227"/>
      <c r="V1127" s="227"/>
      <c r="W1127" s="227"/>
      <c r="X1127" s="227"/>
      <c r="Y1127" s="272"/>
      <c r="Z1127" s="227"/>
      <c r="AA1127" s="273"/>
      <c r="AB1127" s="273"/>
      <c r="AC1127" s="273"/>
      <c r="AD1127" s="273"/>
      <c r="AE1127" s="273"/>
      <c r="AF1127" s="273"/>
      <c r="AG1127" s="273"/>
      <c r="AH1127" s="273"/>
      <c r="AI1127" s="273"/>
      <c r="AJ1127" s="274"/>
      <c r="AK1127" s="274"/>
      <c r="AL1127" s="274"/>
      <c r="AM1127" s="273"/>
      <c r="AN1127" s="273"/>
      <c r="AO1127" s="273"/>
      <c r="AP1127" s="273"/>
      <c r="AQ1127" s="273"/>
      <c r="AR1127" s="273"/>
      <c r="AS1127" s="273"/>
      <c r="AT1127" s="273"/>
      <c r="AU1127" s="273"/>
      <c r="AV1127" s="273"/>
      <c r="AW1127" s="273"/>
      <c r="AX1127" s="273"/>
      <c r="AY1127" s="273"/>
      <c r="AZ1127" s="273"/>
      <c r="BA1127" s="273"/>
      <c r="BB1127" s="274"/>
      <c r="BC1127" s="273"/>
      <c r="BD1127" s="273"/>
      <c r="BE1127" s="273"/>
      <c r="BF1127" s="273"/>
      <c r="BG1127" s="273"/>
      <c r="BH1127" s="273"/>
      <c r="BI1127" s="273"/>
      <c r="BJ1127" s="273"/>
      <c r="BK1127" s="273"/>
      <c r="BL1127" s="273"/>
      <c r="BM1127" s="273"/>
      <c r="BN1127" s="273"/>
      <c r="BO1127" s="273"/>
      <c r="BP1127" s="273"/>
      <c r="BQ1127" s="273"/>
      <c r="BR1127" s="273"/>
      <c r="BS1127" s="273"/>
      <c r="BT1127" s="273"/>
      <c r="BU1127" s="273"/>
      <c r="BV1127" s="273"/>
      <c r="BW1127" s="273"/>
      <c r="BX1127" s="273"/>
      <c r="BY1127" s="273"/>
      <c r="BZ1127" s="273"/>
      <c r="CA1127" s="273"/>
      <c r="CB1127" s="273"/>
      <c r="CC1127" s="273"/>
      <c r="CD1127" s="273"/>
      <c r="CE1127" s="273"/>
      <c r="CF1127" s="273"/>
      <c r="CG1127" s="273"/>
      <c r="CH1127" s="273"/>
      <c r="CI1127" s="273"/>
      <c r="CJ1127" s="273"/>
      <c r="CK1127" s="273"/>
      <c r="CL1127" s="273"/>
      <c r="CM1127" s="273"/>
      <c r="CN1127" s="273"/>
      <c r="CO1127" s="273"/>
      <c r="CP1127" s="273"/>
      <c r="CQ1127" s="273"/>
      <c r="CR1127" s="273"/>
      <c r="CS1127" s="273"/>
      <c r="CT1127" s="273"/>
      <c r="CU1127" s="274"/>
      <c r="CV1127" s="274"/>
      <c r="CW1127" s="274"/>
      <c r="CX1127" s="274"/>
      <c r="CY1127" s="273"/>
      <c r="CZ1127" s="273"/>
      <c r="DA1127" s="273"/>
      <c r="DB1127" s="273"/>
      <c r="DC1127" s="273"/>
      <c r="DD1127" s="273"/>
      <c r="DE1127" s="273"/>
      <c r="DF1127" s="273"/>
      <c r="DM1127" s="16"/>
      <c r="DN1127" s="16"/>
      <c r="DO1127" s="17"/>
      <c r="DP1127" s="12"/>
      <c r="DQ1127" s="12"/>
      <c r="DR1127" s="18"/>
      <c r="DS1127" s="19"/>
      <c r="DT1127" s="19"/>
      <c r="DU1127" s="19"/>
      <c r="DV1127" s="19"/>
      <c r="DW1127" s="19"/>
      <c r="DX1127" s="20"/>
      <c r="DY1127" s="20"/>
      <c r="DZ1127" s="21"/>
      <c r="EA1127" s="21"/>
      <c r="EB1127" s="21"/>
      <c r="EC1127" s="18"/>
      <c r="ED1127" s="21"/>
      <c r="EE1127" s="21"/>
      <c r="EF1127" s="21"/>
      <c r="EG1127" s="21"/>
      <c r="EH1127" s="21"/>
      <c r="EI1127" s="20"/>
      <c r="EJ1127" s="16"/>
      <c r="EK1127" s="21"/>
      <c r="EL1127" s="21"/>
      <c r="EM1127" s="21"/>
      <c r="EN1127" s="18"/>
      <c r="EO1127" s="22"/>
      <c r="EP1127" s="22"/>
      <c r="EQ1127" s="22"/>
      <c r="ER1127" s="22"/>
      <c r="ES1127" s="22"/>
      <c r="ET1127" s="20"/>
      <c r="EU1127" s="23"/>
      <c r="EV1127" s="22"/>
      <c r="EW1127" s="22"/>
      <c r="EX1127" s="22"/>
      <c r="EY1127" s="24"/>
      <c r="EZ1127" s="25"/>
      <c r="FA1127" s="25"/>
      <c r="FB1127" s="25"/>
      <c r="FC1127" s="25"/>
      <c r="FD1127" s="25"/>
    </row>
    <row r="1128" spans="1:160" ht="12.4" customHeight="1" x14ac:dyDescent="0.25">
      <c r="A1128" s="290"/>
      <c r="B1128" s="205"/>
      <c r="H1128" s="292"/>
      <c r="M1128" s="205"/>
      <c r="N1128" s="205"/>
      <c r="O1128" s="205"/>
      <c r="P1128" s="205"/>
      <c r="Q1128" s="271"/>
      <c r="R1128" s="227"/>
      <c r="S1128" s="205"/>
      <c r="T1128" s="205"/>
      <c r="U1128" s="227"/>
      <c r="V1128" s="227"/>
      <c r="W1128" s="227"/>
      <c r="X1128" s="272"/>
      <c r="Y1128" s="272"/>
      <c r="Z1128" s="227"/>
      <c r="AA1128" s="273"/>
      <c r="AB1128" s="273"/>
      <c r="AC1128" s="273"/>
      <c r="AD1128" s="273"/>
      <c r="AE1128" s="273"/>
      <c r="AF1128" s="273"/>
      <c r="AG1128" s="273"/>
      <c r="AH1128" s="273"/>
      <c r="AI1128" s="274"/>
      <c r="AJ1128" s="274"/>
      <c r="AK1128" s="274"/>
      <c r="AL1128" s="274"/>
      <c r="AM1128" s="273"/>
      <c r="AN1128" s="273"/>
      <c r="AO1128" s="273"/>
      <c r="AP1128" s="273"/>
      <c r="AQ1128" s="273"/>
      <c r="AR1128" s="273"/>
      <c r="AS1128" s="274"/>
      <c r="AT1128" s="274"/>
      <c r="AU1128" s="273"/>
      <c r="AV1128" s="273"/>
      <c r="AW1128" s="273"/>
      <c r="AX1128" s="273"/>
      <c r="AY1128" s="273"/>
      <c r="AZ1128" s="273"/>
      <c r="BA1128" s="273"/>
      <c r="BB1128" s="273"/>
      <c r="BC1128" s="273"/>
      <c r="BD1128" s="273"/>
      <c r="BE1128" s="273"/>
      <c r="BF1128" s="273"/>
      <c r="BG1128" s="273"/>
      <c r="BH1128" s="273"/>
      <c r="BI1128" s="273"/>
      <c r="BJ1128" s="273"/>
      <c r="BK1128" s="273"/>
      <c r="BL1128" s="273"/>
      <c r="BM1128" s="273"/>
      <c r="BN1128" s="273"/>
      <c r="BO1128" s="273"/>
      <c r="BP1128" s="273"/>
      <c r="BQ1128" s="273"/>
      <c r="BR1128" s="273"/>
      <c r="BS1128" s="273"/>
      <c r="BT1128" s="273"/>
      <c r="BU1128" s="273"/>
      <c r="BV1128" s="273"/>
      <c r="BW1128" s="273"/>
      <c r="BX1128" s="273"/>
      <c r="BY1128" s="273"/>
      <c r="BZ1128" s="273"/>
      <c r="CA1128" s="273"/>
      <c r="CB1128" s="273"/>
      <c r="CC1128" s="273"/>
      <c r="CD1128" s="273"/>
      <c r="CE1128" s="273"/>
      <c r="CF1128" s="273"/>
      <c r="CG1128" s="273"/>
      <c r="CH1128" s="273"/>
      <c r="CI1128" s="273"/>
      <c r="CJ1128" s="273"/>
      <c r="CK1128" s="273"/>
      <c r="CL1128" s="273"/>
      <c r="CM1128" s="273"/>
      <c r="CN1128" s="273"/>
      <c r="CO1128" s="273"/>
      <c r="CP1128" s="273"/>
      <c r="CQ1128" s="273"/>
      <c r="CR1128" s="273"/>
      <c r="CS1128" s="273"/>
      <c r="CT1128" s="273"/>
      <c r="CU1128" s="274"/>
      <c r="CV1128" s="274"/>
      <c r="CW1128" s="274"/>
      <c r="CX1128" s="274"/>
      <c r="CY1128" s="273"/>
      <c r="CZ1128" s="273"/>
      <c r="DA1128" s="273"/>
      <c r="DB1128" s="273"/>
      <c r="DC1128" s="273"/>
      <c r="DD1128" s="273"/>
      <c r="DE1128" s="273"/>
      <c r="DF1128" s="273"/>
      <c r="DM1128" s="16"/>
      <c r="DN1128" s="16"/>
      <c r="DO1128" s="17"/>
      <c r="DP1128" s="12"/>
      <c r="DQ1128" s="12"/>
      <c r="DR1128" s="18"/>
      <c r="DS1128" s="19"/>
      <c r="DT1128" s="19"/>
      <c r="DU1128" s="19"/>
      <c r="DV1128" s="19"/>
      <c r="DW1128" s="19"/>
      <c r="DX1128" s="20"/>
      <c r="DY1128" s="20"/>
      <c r="DZ1128" s="21"/>
      <c r="EA1128" s="21"/>
      <c r="EB1128" s="21"/>
      <c r="EC1128" s="18"/>
      <c r="ED1128" s="21"/>
      <c r="EE1128" s="21"/>
      <c r="EF1128" s="21"/>
      <c r="EG1128" s="21"/>
      <c r="EH1128" s="21"/>
      <c r="EI1128" s="20"/>
      <c r="EJ1128" s="16"/>
      <c r="EK1128" s="21"/>
      <c r="EL1128" s="21"/>
      <c r="EM1128" s="21"/>
      <c r="EN1128" s="18"/>
      <c r="EO1128" s="22"/>
      <c r="EP1128" s="22"/>
      <c r="EQ1128" s="22"/>
      <c r="ER1128" s="22"/>
      <c r="ES1128" s="22"/>
      <c r="ET1128" s="20"/>
      <c r="EU1128" s="23"/>
      <c r="EV1128" s="22"/>
      <c r="EW1128" s="22"/>
      <c r="EX1128" s="22"/>
      <c r="EY1128" s="24"/>
      <c r="EZ1128" s="25"/>
      <c r="FA1128" s="25"/>
      <c r="FB1128" s="25"/>
      <c r="FC1128" s="25"/>
      <c r="FD1128" s="25"/>
    </row>
    <row r="1129" spans="1:160" ht="12.4" customHeight="1" x14ac:dyDescent="0.25">
      <c r="A1129" s="290"/>
      <c r="B1129" s="205"/>
      <c r="H1129" s="292"/>
      <c r="M1129" s="205"/>
      <c r="N1129" s="205"/>
      <c r="O1129" s="205"/>
      <c r="P1129" s="205"/>
      <c r="Q1129" s="271"/>
      <c r="R1129" s="227"/>
      <c r="S1129" s="205"/>
      <c r="T1129" s="205"/>
      <c r="U1129" s="227"/>
      <c r="V1129" s="227"/>
      <c r="W1129" s="227"/>
      <c r="X1129" s="272"/>
      <c r="Y1129" s="272"/>
      <c r="Z1129" s="227"/>
      <c r="AA1129" s="273"/>
      <c r="AB1129" s="273"/>
      <c r="AC1129" s="273"/>
      <c r="AD1129" s="273"/>
      <c r="AE1129" s="273"/>
      <c r="AF1129" s="273"/>
      <c r="AG1129" s="273"/>
      <c r="AH1129" s="273"/>
      <c r="AI1129" s="273"/>
      <c r="AJ1129" s="273"/>
      <c r="AK1129" s="273"/>
      <c r="AL1129" s="273"/>
      <c r="AM1129" s="273"/>
      <c r="AN1129" s="273"/>
      <c r="AO1129" s="273"/>
      <c r="AP1129" s="273"/>
      <c r="AQ1129" s="273"/>
      <c r="AR1129" s="273"/>
      <c r="AS1129" s="273"/>
      <c r="AT1129" s="273"/>
      <c r="AU1129" s="273"/>
      <c r="AV1129" s="273"/>
      <c r="AW1129" s="273"/>
      <c r="AX1129" s="273"/>
      <c r="AY1129" s="274"/>
      <c r="AZ1129" s="274"/>
      <c r="BA1129" s="274"/>
      <c r="BB1129" s="274"/>
      <c r="BC1129" s="273"/>
      <c r="BD1129" s="273"/>
      <c r="BE1129" s="273"/>
      <c r="BF1129" s="273"/>
      <c r="BG1129" s="273"/>
      <c r="BH1129" s="273"/>
      <c r="BI1129" s="273"/>
      <c r="BJ1129" s="273"/>
      <c r="BK1129" s="273"/>
      <c r="BL1129" s="273"/>
      <c r="BM1129" s="273"/>
      <c r="BN1129" s="273"/>
      <c r="BO1129" s="273"/>
      <c r="BP1129" s="273"/>
      <c r="BQ1129" s="273"/>
      <c r="BR1129" s="273"/>
      <c r="BS1129" s="273"/>
      <c r="BT1129" s="273"/>
      <c r="BU1129" s="273"/>
      <c r="BV1129" s="273"/>
      <c r="BW1129" s="273"/>
      <c r="BX1129" s="273"/>
      <c r="BY1129" s="273"/>
      <c r="BZ1129" s="273"/>
      <c r="CA1129" s="273"/>
      <c r="CB1129" s="273"/>
      <c r="CC1129" s="273"/>
      <c r="CD1129" s="273"/>
      <c r="CE1129" s="273"/>
      <c r="CF1129" s="273"/>
      <c r="CG1129" s="273"/>
      <c r="CH1129" s="273"/>
      <c r="CI1129" s="273"/>
      <c r="CJ1129" s="273"/>
      <c r="CK1129" s="273"/>
      <c r="CL1129" s="273"/>
      <c r="CM1129" s="273"/>
      <c r="CN1129" s="273"/>
      <c r="CO1129" s="273"/>
      <c r="CP1129" s="273"/>
      <c r="CQ1129" s="273"/>
      <c r="CR1129" s="273"/>
      <c r="CS1129" s="273"/>
      <c r="CT1129" s="273"/>
      <c r="CU1129" s="273"/>
      <c r="CV1129" s="273"/>
      <c r="CW1129" s="274"/>
      <c r="CX1129" s="274"/>
      <c r="CY1129" s="273"/>
      <c r="CZ1129" s="273"/>
      <c r="DA1129" s="273"/>
      <c r="DB1129" s="273"/>
      <c r="DC1129" s="273"/>
      <c r="DD1129" s="273"/>
      <c r="DE1129" s="273"/>
      <c r="DF1129" s="273"/>
      <c r="DM1129" s="16"/>
      <c r="DN1129" s="16"/>
      <c r="DO1129" s="17"/>
      <c r="DP1129" s="12"/>
      <c r="DQ1129" s="12"/>
      <c r="DR1129" s="18"/>
      <c r="DS1129" s="19"/>
      <c r="DT1129" s="19"/>
      <c r="DU1129" s="19"/>
      <c r="DV1129" s="19"/>
      <c r="DW1129" s="19"/>
      <c r="DX1129" s="20"/>
      <c r="DY1129" s="20"/>
      <c r="DZ1129" s="21"/>
      <c r="EA1129" s="21"/>
      <c r="EB1129" s="21"/>
      <c r="EC1129" s="18"/>
      <c r="ED1129" s="21"/>
      <c r="EE1129" s="21"/>
      <c r="EF1129" s="21"/>
      <c r="EG1129" s="21"/>
      <c r="EH1129" s="21"/>
      <c r="EI1129" s="20"/>
      <c r="EJ1129" s="16"/>
      <c r="EK1129" s="21"/>
      <c r="EL1129" s="21"/>
      <c r="EM1129" s="21"/>
      <c r="EN1129" s="18"/>
      <c r="EO1129" s="22"/>
      <c r="EP1129" s="22"/>
      <c r="EQ1129" s="22"/>
      <c r="ER1129" s="22"/>
      <c r="ES1129" s="22"/>
      <c r="ET1129" s="20"/>
      <c r="EU1129" s="23"/>
      <c r="EV1129" s="22"/>
      <c r="EW1129" s="22"/>
      <c r="EX1129" s="22"/>
      <c r="EY1129" s="24"/>
      <c r="EZ1129" s="25"/>
      <c r="FA1129" s="25"/>
      <c r="FB1129" s="25"/>
      <c r="FC1129" s="25"/>
      <c r="FD1129" s="25"/>
    </row>
    <row r="1130" spans="1:160" ht="12.4" customHeight="1" x14ac:dyDescent="0.25">
      <c r="A1130" s="290"/>
      <c r="B1130" s="205"/>
      <c r="H1130" s="292"/>
      <c r="M1130" s="205"/>
      <c r="N1130" s="205"/>
      <c r="O1130" s="205"/>
      <c r="P1130" s="205"/>
      <c r="Q1130" s="271"/>
      <c r="R1130" s="227"/>
      <c r="S1130" s="205"/>
      <c r="T1130" s="205"/>
      <c r="U1130" s="227"/>
      <c r="V1130" s="227"/>
      <c r="W1130" s="227"/>
      <c r="X1130" s="227"/>
      <c r="Y1130" s="272"/>
      <c r="Z1130" s="227"/>
      <c r="AA1130" s="273"/>
      <c r="AB1130" s="273"/>
      <c r="AC1130" s="273"/>
      <c r="AD1130" s="273"/>
      <c r="AE1130" s="273"/>
      <c r="AF1130" s="273"/>
      <c r="AG1130" s="273"/>
      <c r="AH1130" s="273"/>
      <c r="AI1130" s="273"/>
      <c r="AJ1130" s="273"/>
      <c r="AK1130" s="273"/>
      <c r="AL1130" s="273"/>
      <c r="AM1130" s="273"/>
      <c r="AN1130" s="273"/>
      <c r="AO1130" s="273"/>
      <c r="AP1130" s="273"/>
      <c r="AQ1130" s="273"/>
      <c r="AR1130" s="273"/>
      <c r="AS1130" s="273"/>
      <c r="AT1130" s="273"/>
      <c r="AU1130" s="273"/>
      <c r="AV1130" s="273"/>
      <c r="AW1130" s="273"/>
      <c r="AX1130" s="273"/>
      <c r="AY1130" s="274"/>
      <c r="AZ1130" s="274"/>
      <c r="BA1130" s="274"/>
      <c r="BB1130" s="274"/>
      <c r="BC1130" s="273"/>
      <c r="BD1130" s="273"/>
      <c r="BE1130" s="273"/>
      <c r="BF1130" s="273"/>
      <c r="BG1130" s="273"/>
      <c r="BH1130" s="273"/>
      <c r="BI1130" s="273"/>
      <c r="BJ1130" s="273"/>
      <c r="BK1130" s="273"/>
      <c r="BL1130" s="273"/>
      <c r="BM1130" s="273"/>
      <c r="BN1130" s="273"/>
      <c r="BO1130" s="273"/>
      <c r="BP1130" s="273"/>
      <c r="BQ1130" s="273"/>
      <c r="BR1130" s="273"/>
      <c r="BS1130" s="273"/>
      <c r="BT1130" s="273"/>
      <c r="BU1130" s="273"/>
      <c r="BV1130" s="273"/>
      <c r="BW1130" s="273"/>
      <c r="BX1130" s="273"/>
      <c r="BY1130" s="273"/>
      <c r="BZ1130" s="273"/>
      <c r="CA1130" s="273"/>
      <c r="CB1130" s="273"/>
      <c r="CC1130" s="273"/>
      <c r="CD1130" s="273"/>
      <c r="CE1130" s="273"/>
      <c r="CF1130" s="273"/>
      <c r="CG1130" s="273"/>
      <c r="CH1130" s="273"/>
      <c r="CI1130" s="273"/>
      <c r="CJ1130" s="273"/>
      <c r="CK1130" s="273"/>
      <c r="CL1130" s="273"/>
      <c r="CM1130" s="273"/>
      <c r="CN1130" s="273"/>
      <c r="CO1130" s="273"/>
      <c r="CP1130" s="273"/>
      <c r="CQ1130" s="273"/>
      <c r="CR1130" s="273"/>
      <c r="CS1130" s="273"/>
      <c r="CT1130" s="273"/>
      <c r="CU1130" s="273"/>
      <c r="CV1130" s="273"/>
      <c r="CW1130" s="273"/>
      <c r="CX1130" s="274"/>
      <c r="CY1130" s="274"/>
      <c r="CZ1130" s="274"/>
      <c r="DA1130" s="274"/>
      <c r="DB1130" s="273"/>
      <c r="DC1130" s="273"/>
      <c r="DD1130" s="273"/>
      <c r="DE1130" s="273"/>
      <c r="DF1130" s="273"/>
      <c r="DM1130" s="16"/>
      <c r="DN1130" s="16"/>
      <c r="DO1130" s="17"/>
      <c r="DP1130" s="12"/>
      <c r="DQ1130" s="12"/>
      <c r="DR1130" s="18"/>
      <c r="DS1130" s="19"/>
      <c r="DT1130" s="19"/>
      <c r="DU1130" s="19"/>
      <c r="DV1130" s="19"/>
      <c r="DW1130" s="19"/>
      <c r="DX1130" s="20"/>
      <c r="DY1130" s="20"/>
      <c r="DZ1130" s="21"/>
      <c r="EA1130" s="21"/>
      <c r="EB1130" s="21"/>
      <c r="EC1130" s="18"/>
      <c r="ED1130" s="21"/>
      <c r="EE1130" s="21"/>
      <c r="EF1130" s="21"/>
      <c r="EG1130" s="21"/>
      <c r="EH1130" s="21"/>
      <c r="EI1130" s="20"/>
      <c r="EJ1130" s="16"/>
      <c r="EK1130" s="21"/>
      <c r="EL1130" s="21"/>
      <c r="EM1130" s="21"/>
      <c r="EN1130" s="18"/>
      <c r="EO1130" s="22"/>
      <c r="EP1130" s="22"/>
      <c r="EQ1130" s="22"/>
      <c r="ER1130" s="22"/>
      <c r="ES1130" s="22"/>
      <c r="ET1130" s="20"/>
      <c r="EU1130" s="23"/>
      <c r="EV1130" s="22"/>
      <c r="EW1130" s="22"/>
      <c r="EX1130" s="22"/>
      <c r="EY1130" s="24"/>
      <c r="EZ1130" s="25"/>
      <c r="FA1130" s="25"/>
      <c r="FB1130" s="25"/>
      <c r="FC1130" s="25"/>
      <c r="FD1130" s="25"/>
    </row>
    <row r="1131" spans="1:160" ht="12.4" customHeight="1" x14ac:dyDescent="0.25">
      <c r="A1131" s="290"/>
      <c r="B1131" s="205"/>
      <c r="H1131" s="292"/>
      <c r="M1131" s="205"/>
      <c r="N1131" s="205"/>
      <c r="O1131" s="205"/>
      <c r="P1131" s="271"/>
      <c r="Q1131" s="271"/>
      <c r="R1131" s="227"/>
      <c r="S1131" s="205"/>
      <c r="T1131" s="205"/>
      <c r="U1131" s="227"/>
      <c r="V1131" s="227"/>
      <c r="W1131" s="227"/>
      <c r="X1131" s="272"/>
      <c r="Y1131" s="272"/>
      <c r="Z1131" s="227"/>
      <c r="AA1131" s="273"/>
      <c r="AB1131" s="273"/>
      <c r="AC1131" s="273"/>
      <c r="AD1131" s="273"/>
      <c r="AE1131" s="273"/>
      <c r="AF1131" s="273"/>
      <c r="AG1131" s="273"/>
      <c r="AH1131" s="273"/>
      <c r="AI1131" s="273"/>
      <c r="AJ1131" s="273"/>
      <c r="AK1131" s="273"/>
      <c r="AL1131" s="273"/>
      <c r="AM1131" s="273"/>
      <c r="AN1131" s="273"/>
      <c r="AO1131" s="273"/>
      <c r="AP1131" s="273"/>
      <c r="AQ1131" s="273"/>
      <c r="AR1131" s="273"/>
      <c r="AS1131" s="273"/>
      <c r="AT1131" s="273"/>
      <c r="AU1131" s="273"/>
      <c r="AV1131" s="273"/>
      <c r="AW1131" s="273"/>
      <c r="AX1131" s="273"/>
      <c r="AY1131" s="274"/>
      <c r="AZ1131" s="274"/>
      <c r="BA1131" s="274"/>
      <c r="BB1131" s="274"/>
      <c r="BC1131" s="273"/>
      <c r="BD1131" s="273"/>
      <c r="BE1131" s="273"/>
      <c r="BF1131" s="273"/>
      <c r="BG1131" s="273"/>
      <c r="BH1131" s="273"/>
      <c r="BI1131" s="273"/>
      <c r="BJ1131" s="273"/>
      <c r="BK1131" s="273"/>
      <c r="BL1131" s="273"/>
      <c r="BM1131" s="273"/>
      <c r="BN1131" s="273"/>
      <c r="BO1131" s="273"/>
      <c r="BP1131" s="273"/>
      <c r="BQ1131" s="273"/>
      <c r="BR1131" s="273"/>
      <c r="BS1131" s="273"/>
      <c r="BT1131" s="273"/>
      <c r="BU1131" s="273"/>
      <c r="BV1131" s="273"/>
      <c r="BW1131" s="273"/>
      <c r="BX1131" s="273"/>
      <c r="BY1131" s="273"/>
      <c r="BZ1131" s="273"/>
      <c r="CA1131" s="273"/>
      <c r="CB1131" s="273"/>
      <c r="CC1131" s="273"/>
      <c r="CD1131" s="273"/>
      <c r="CE1131" s="273"/>
      <c r="CF1131" s="273"/>
      <c r="CG1131" s="273"/>
      <c r="CH1131" s="273"/>
      <c r="CI1131" s="273"/>
      <c r="CJ1131" s="273"/>
      <c r="CK1131" s="273"/>
      <c r="CL1131" s="273"/>
      <c r="CM1131" s="273"/>
      <c r="CN1131" s="273"/>
      <c r="CO1131" s="273"/>
      <c r="CP1131" s="273"/>
      <c r="CQ1131" s="273"/>
      <c r="CR1131" s="273"/>
      <c r="CS1131" s="273"/>
      <c r="CT1131" s="273"/>
      <c r="CU1131" s="274"/>
      <c r="CV1131" s="274"/>
      <c r="CW1131" s="274"/>
      <c r="CX1131" s="274"/>
      <c r="CY1131" s="273"/>
      <c r="CZ1131" s="273"/>
      <c r="DA1131" s="273"/>
      <c r="DB1131" s="273"/>
      <c r="DC1131" s="273"/>
      <c r="DD1131" s="273"/>
      <c r="DE1131" s="273"/>
      <c r="DF1131" s="273"/>
      <c r="DM1131" s="16"/>
      <c r="DN1131" s="16"/>
      <c r="DO1131" s="17"/>
      <c r="DP1131" s="12"/>
      <c r="DQ1131" s="12"/>
      <c r="DR1131" s="18"/>
      <c r="DS1131" s="19"/>
      <c r="DT1131" s="19"/>
      <c r="DU1131" s="19"/>
      <c r="DV1131" s="19"/>
      <c r="DW1131" s="19"/>
      <c r="DX1131" s="20"/>
      <c r="DY1131" s="20"/>
      <c r="DZ1131" s="21"/>
      <c r="EA1131" s="21"/>
      <c r="EB1131" s="21"/>
      <c r="EC1131" s="18"/>
      <c r="ED1131" s="21"/>
      <c r="EE1131" s="21"/>
      <c r="EF1131" s="21"/>
      <c r="EG1131" s="21"/>
      <c r="EH1131" s="21"/>
      <c r="EI1131" s="20"/>
      <c r="EJ1131" s="16"/>
      <c r="EK1131" s="21"/>
      <c r="EL1131" s="21"/>
      <c r="EM1131" s="21"/>
      <c r="EN1131" s="18"/>
      <c r="EO1131" s="22"/>
      <c r="EP1131" s="22"/>
      <c r="EQ1131" s="22"/>
      <c r="ER1131" s="22"/>
      <c r="ES1131" s="22"/>
      <c r="ET1131" s="20"/>
      <c r="EU1131" s="23"/>
      <c r="EV1131" s="22"/>
      <c r="EW1131" s="22"/>
      <c r="EX1131" s="22"/>
      <c r="EY1131" s="24"/>
      <c r="EZ1131" s="25"/>
      <c r="FA1131" s="25"/>
      <c r="FB1131" s="25"/>
      <c r="FC1131" s="25"/>
      <c r="FD1131" s="25"/>
    </row>
    <row r="1132" spans="1:160" ht="12.4" customHeight="1" x14ac:dyDescent="0.25">
      <c r="A1132" s="290"/>
      <c r="B1132" s="205"/>
      <c r="H1132" s="292"/>
      <c r="M1132" s="205"/>
      <c r="N1132" s="205"/>
      <c r="O1132" s="205"/>
      <c r="P1132" s="205"/>
      <c r="Q1132" s="271"/>
      <c r="R1132" s="227"/>
      <c r="S1132" s="205"/>
      <c r="T1132" s="205"/>
      <c r="U1132" s="227"/>
      <c r="V1132" s="227"/>
      <c r="W1132" s="227"/>
      <c r="X1132" s="272"/>
      <c r="Y1132" s="272"/>
      <c r="Z1132" s="227"/>
      <c r="AA1132" s="273"/>
      <c r="AB1132" s="273"/>
      <c r="AC1132" s="273"/>
      <c r="AD1132" s="274"/>
      <c r="AE1132" s="273"/>
      <c r="AF1132" s="273"/>
      <c r="AG1132" s="273"/>
      <c r="AH1132" s="274"/>
      <c r="AI1132" s="274"/>
      <c r="AJ1132" s="274"/>
      <c r="AK1132" s="274"/>
      <c r="AL1132" s="274"/>
      <c r="AM1132" s="273"/>
      <c r="AN1132" s="273"/>
      <c r="AO1132" s="273"/>
      <c r="AP1132" s="274"/>
      <c r="AQ1132" s="274"/>
      <c r="AR1132" s="274"/>
      <c r="AS1132" s="274"/>
      <c r="AT1132" s="274"/>
      <c r="AU1132" s="273"/>
      <c r="AV1132" s="273"/>
      <c r="AW1132" s="273"/>
      <c r="AX1132" s="274"/>
      <c r="AY1132" s="273"/>
      <c r="AZ1132" s="273"/>
      <c r="BA1132" s="273"/>
      <c r="BB1132" s="274"/>
      <c r="BC1132" s="273"/>
      <c r="BD1132" s="273"/>
      <c r="BE1132" s="273"/>
      <c r="BF1132" s="274"/>
      <c r="BG1132" s="273"/>
      <c r="BH1132" s="273"/>
      <c r="BI1132" s="273"/>
      <c r="BJ1132" s="274"/>
      <c r="BK1132" s="273"/>
      <c r="BL1132" s="273"/>
      <c r="BM1132" s="273"/>
      <c r="BN1132" s="274"/>
      <c r="BO1132" s="273"/>
      <c r="BP1132" s="273"/>
      <c r="BQ1132" s="273"/>
      <c r="BR1132" s="274"/>
      <c r="BS1132" s="273"/>
      <c r="BT1132" s="273"/>
      <c r="BU1132" s="273"/>
      <c r="BV1132" s="274"/>
      <c r="BW1132" s="273"/>
      <c r="BX1132" s="273"/>
      <c r="BY1132" s="273"/>
      <c r="BZ1132" s="274"/>
      <c r="CA1132" s="273"/>
      <c r="CB1132" s="273"/>
      <c r="CC1132" s="273"/>
      <c r="CD1132" s="274"/>
      <c r="CE1132" s="273"/>
      <c r="CF1132" s="273"/>
      <c r="CG1132" s="273"/>
      <c r="CH1132" s="274"/>
      <c r="CI1132" s="273"/>
      <c r="CJ1132" s="273"/>
      <c r="CK1132" s="273"/>
      <c r="CL1132" s="274"/>
      <c r="CM1132" s="273"/>
      <c r="CN1132" s="273"/>
      <c r="CO1132" s="273"/>
      <c r="CP1132" s="274"/>
      <c r="CQ1132" s="273"/>
      <c r="CR1132" s="273"/>
      <c r="CS1132" s="273"/>
      <c r="CT1132" s="274"/>
      <c r="CU1132" s="274"/>
      <c r="CV1132" s="274"/>
      <c r="CW1132" s="274"/>
      <c r="CX1132" s="274"/>
      <c r="CY1132" s="274"/>
      <c r="CZ1132" s="274"/>
      <c r="DA1132" s="274"/>
      <c r="DB1132" s="274"/>
      <c r="DC1132" s="273"/>
      <c r="DD1132" s="273"/>
      <c r="DE1132" s="273"/>
      <c r="DF1132" s="274"/>
      <c r="DM1132" s="16"/>
      <c r="DN1132" s="16"/>
      <c r="DO1132" s="17"/>
      <c r="DP1132" s="12"/>
      <c r="DQ1132" s="12"/>
      <c r="DR1132" s="18"/>
      <c r="DS1132" s="19"/>
      <c r="DT1132" s="19"/>
      <c r="DU1132" s="19"/>
      <c r="DV1132" s="19"/>
      <c r="DW1132" s="19"/>
      <c r="DX1132" s="20"/>
      <c r="DY1132" s="20"/>
      <c r="DZ1132" s="21"/>
      <c r="EA1132" s="21"/>
      <c r="EB1132" s="21"/>
      <c r="EC1132" s="18"/>
      <c r="ED1132" s="21"/>
      <c r="EE1132" s="21"/>
      <c r="EF1132" s="21"/>
      <c r="EG1132" s="21"/>
      <c r="EH1132" s="21"/>
      <c r="EI1132" s="20"/>
      <c r="EJ1132" s="16"/>
      <c r="EK1132" s="21"/>
      <c r="EL1132" s="21"/>
      <c r="EM1132" s="21"/>
      <c r="EN1132" s="18"/>
      <c r="EO1132" s="22"/>
      <c r="EP1132" s="22"/>
      <c r="EQ1132" s="22"/>
      <c r="ER1132" s="22"/>
      <c r="ES1132" s="22"/>
      <c r="ET1132" s="20"/>
      <c r="EU1132" s="23"/>
      <c r="EV1132" s="22"/>
      <c r="EW1132" s="22"/>
      <c r="EX1132" s="22"/>
      <c r="EY1132" s="24"/>
      <c r="EZ1132" s="25"/>
      <c r="FA1132" s="25"/>
      <c r="FB1132" s="25"/>
      <c r="FC1132" s="25"/>
      <c r="FD1132" s="25"/>
    </row>
    <row r="1133" spans="1:160" ht="12.4" customHeight="1" x14ac:dyDescent="0.25">
      <c r="A1133" s="290"/>
      <c r="B1133" s="205"/>
      <c r="H1133" s="292"/>
      <c r="M1133" s="205"/>
      <c r="N1133" s="205"/>
      <c r="O1133" s="205"/>
      <c r="P1133" s="205"/>
      <c r="Q1133" s="271"/>
      <c r="R1133" s="227"/>
      <c r="S1133" s="205"/>
      <c r="T1133" s="205"/>
      <c r="U1133" s="227"/>
      <c r="V1133" s="227"/>
      <c r="W1133" s="227"/>
      <c r="X1133" s="272"/>
      <c r="Y1133" s="272"/>
      <c r="Z1133" s="227"/>
      <c r="AA1133" s="273"/>
      <c r="AB1133" s="273"/>
      <c r="AC1133" s="273"/>
      <c r="AD1133" s="273"/>
      <c r="AE1133" s="273"/>
      <c r="AF1133" s="273"/>
      <c r="AG1133" s="273"/>
      <c r="AH1133" s="273"/>
      <c r="AI1133" s="274"/>
      <c r="AJ1133" s="274"/>
      <c r="AK1133" s="274"/>
      <c r="AL1133" s="274"/>
      <c r="AM1133" s="273"/>
      <c r="AN1133" s="273"/>
      <c r="AO1133" s="273"/>
      <c r="AP1133" s="273"/>
      <c r="AQ1133" s="274"/>
      <c r="AR1133" s="274"/>
      <c r="AS1133" s="274"/>
      <c r="AT1133" s="274"/>
      <c r="AU1133" s="273"/>
      <c r="AV1133" s="273"/>
      <c r="AW1133" s="273"/>
      <c r="AX1133" s="273"/>
      <c r="AY1133" s="273"/>
      <c r="AZ1133" s="273"/>
      <c r="BA1133" s="273"/>
      <c r="BB1133" s="273"/>
      <c r="BC1133" s="273"/>
      <c r="BD1133" s="273"/>
      <c r="BE1133" s="273"/>
      <c r="BF1133" s="273"/>
      <c r="BG1133" s="273"/>
      <c r="BH1133" s="273"/>
      <c r="BI1133" s="273"/>
      <c r="BJ1133" s="273"/>
      <c r="BK1133" s="273"/>
      <c r="BL1133" s="273"/>
      <c r="BM1133" s="273"/>
      <c r="BN1133" s="273"/>
      <c r="BO1133" s="273"/>
      <c r="BP1133" s="273"/>
      <c r="BQ1133" s="273"/>
      <c r="BR1133" s="273"/>
      <c r="BS1133" s="273"/>
      <c r="BT1133" s="273"/>
      <c r="BU1133" s="273"/>
      <c r="BV1133" s="273"/>
      <c r="BW1133" s="273"/>
      <c r="BX1133" s="273"/>
      <c r="BY1133" s="273"/>
      <c r="BZ1133" s="273"/>
      <c r="CA1133" s="273"/>
      <c r="CB1133" s="273"/>
      <c r="CC1133" s="273"/>
      <c r="CD1133" s="273"/>
      <c r="CE1133" s="273"/>
      <c r="CF1133" s="273"/>
      <c r="CG1133" s="273"/>
      <c r="CH1133" s="273"/>
      <c r="CI1133" s="273"/>
      <c r="CJ1133" s="273"/>
      <c r="CK1133" s="273"/>
      <c r="CL1133" s="273"/>
      <c r="CM1133" s="273"/>
      <c r="CN1133" s="273"/>
      <c r="CO1133" s="273"/>
      <c r="CP1133" s="273"/>
      <c r="CQ1133" s="273"/>
      <c r="CR1133" s="273"/>
      <c r="CS1133" s="273"/>
      <c r="CT1133" s="273"/>
      <c r="CU1133" s="273"/>
      <c r="CV1133" s="274"/>
      <c r="CW1133" s="274"/>
      <c r="CX1133" s="274"/>
      <c r="CY1133" s="273"/>
      <c r="CZ1133" s="273"/>
      <c r="DA1133" s="273"/>
      <c r="DB1133" s="273"/>
      <c r="DC1133" s="273"/>
      <c r="DD1133" s="273"/>
      <c r="DE1133" s="273"/>
      <c r="DF1133" s="273"/>
      <c r="DM1133" s="16"/>
      <c r="DN1133" s="16"/>
      <c r="DO1133" s="17"/>
      <c r="DP1133" s="12"/>
      <c r="DQ1133" s="12"/>
      <c r="DR1133" s="18"/>
      <c r="DS1133" s="19"/>
      <c r="DT1133" s="19"/>
      <c r="DU1133" s="19"/>
      <c r="DV1133" s="19"/>
      <c r="DW1133" s="19"/>
      <c r="DX1133" s="20"/>
      <c r="DY1133" s="20"/>
      <c r="DZ1133" s="21"/>
      <c r="EA1133" s="21"/>
      <c r="EB1133" s="21"/>
      <c r="EC1133" s="18"/>
      <c r="ED1133" s="21"/>
      <c r="EE1133" s="21"/>
      <c r="EF1133" s="21"/>
      <c r="EG1133" s="21"/>
      <c r="EH1133" s="21"/>
      <c r="EI1133" s="20"/>
      <c r="EJ1133" s="16"/>
      <c r="EK1133" s="21"/>
      <c r="EL1133" s="21"/>
      <c r="EM1133" s="21"/>
      <c r="EN1133" s="18"/>
      <c r="EO1133" s="22"/>
      <c r="EP1133" s="22"/>
      <c r="EQ1133" s="22"/>
      <c r="ER1133" s="22"/>
      <c r="ES1133" s="22"/>
      <c r="ET1133" s="20"/>
      <c r="EU1133" s="23"/>
      <c r="EV1133" s="22"/>
      <c r="EW1133" s="22"/>
      <c r="EX1133" s="22"/>
      <c r="EY1133" s="24"/>
      <c r="EZ1133" s="25"/>
      <c r="FA1133" s="25"/>
      <c r="FB1133" s="25"/>
      <c r="FC1133" s="25"/>
      <c r="FD1133" s="25"/>
    </row>
    <row r="1134" spans="1:160" ht="12.4" customHeight="1" x14ac:dyDescent="0.25">
      <c r="A1134" s="290"/>
      <c r="B1134" s="205"/>
      <c r="H1134" s="292"/>
      <c r="M1134" s="205"/>
      <c r="N1134" s="205"/>
      <c r="O1134" s="205"/>
      <c r="P1134" s="205"/>
      <c r="Q1134" s="271"/>
      <c r="R1134" s="227"/>
      <c r="S1134" s="205"/>
      <c r="T1134" s="205"/>
      <c r="U1134" s="227"/>
      <c r="V1134" s="227"/>
      <c r="W1134" s="227"/>
      <c r="X1134" s="272"/>
      <c r="Y1134" s="272"/>
      <c r="Z1134" s="227"/>
      <c r="AA1134" s="273"/>
      <c r="AB1134" s="273"/>
      <c r="AC1134" s="273"/>
      <c r="AD1134" s="273"/>
      <c r="AE1134" s="273"/>
      <c r="AF1134" s="273"/>
      <c r="AG1134" s="273"/>
      <c r="AH1134" s="273"/>
      <c r="AI1134" s="273"/>
      <c r="AJ1134" s="273"/>
      <c r="AK1134" s="273"/>
      <c r="AL1134" s="273"/>
      <c r="AM1134" s="273"/>
      <c r="AN1134" s="273"/>
      <c r="AO1134" s="273"/>
      <c r="AP1134" s="273"/>
      <c r="AQ1134" s="273"/>
      <c r="AR1134" s="273"/>
      <c r="AS1134" s="273"/>
      <c r="AT1134" s="273"/>
      <c r="AU1134" s="273"/>
      <c r="AV1134" s="273"/>
      <c r="AW1134" s="273"/>
      <c r="AX1134" s="273"/>
      <c r="AY1134" s="274"/>
      <c r="AZ1134" s="274"/>
      <c r="BA1134" s="274"/>
      <c r="BB1134" s="274"/>
      <c r="BC1134" s="273"/>
      <c r="BD1134" s="273"/>
      <c r="BE1134" s="273"/>
      <c r="BF1134" s="273"/>
      <c r="BG1134" s="273"/>
      <c r="BH1134" s="273"/>
      <c r="BI1134" s="273"/>
      <c r="BJ1134" s="273"/>
      <c r="BK1134" s="273"/>
      <c r="BL1134" s="273"/>
      <c r="BM1134" s="273"/>
      <c r="BN1134" s="273"/>
      <c r="BO1134" s="273"/>
      <c r="BP1134" s="273"/>
      <c r="BQ1134" s="273"/>
      <c r="BR1134" s="273"/>
      <c r="BS1134" s="273"/>
      <c r="BT1134" s="273"/>
      <c r="BU1134" s="273"/>
      <c r="BV1134" s="273"/>
      <c r="BW1134" s="273"/>
      <c r="BX1134" s="273"/>
      <c r="BY1134" s="273"/>
      <c r="BZ1134" s="273"/>
      <c r="CA1134" s="273"/>
      <c r="CB1134" s="273"/>
      <c r="CC1134" s="273"/>
      <c r="CD1134" s="273"/>
      <c r="CE1134" s="273"/>
      <c r="CF1134" s="273"/>
      <c r="CG1134" s="273"/>
      <c r="CH1134" s="273"/>
      <c r="CI1134" s="273"/>
      <c r="CJ1134" s="273"/>
      <c r="CK1134" s="273"/>
      <c r="CL1134" s="273"/>
      <c r="CM1134" s="273"/>
      <c r="CN1134" s="273"/>
      <c r="CO1134" s="273"/>
      <c r="CP1134" s="273"/>
      <c r="CQ1134" s="273"/>
      <c r="CR1134" s="273"/>
      <c r="CS1134" s="273"/>
      <c r="CT1134" s="273"/>
      <c r="CU1134" s="273"/>
      <c r="CV1134" s="273"/>
      <c r="CW1134" s="273"/>
      <c r="CX1134" s="274"/>
      <c r="CY1134" s="273"/>
      <c r="CZ1134" s="273"/>
      <c r="DA1134" s="273"/>
      <c r="DB1134" s="273"/>
      <c r="DC1134" s="273"/>
      <c r="DD1134" s="273"/>
      <c r="DE1134" s="273"/>
      <c r="DF1134" s="273"/>
      <c r="DM1134" s="16"/>
      <c r="DN1134" s="16"/>
      <c r="DO1134" s="17"/>
      <c r="DP1134" s="12"/>
      <c r="DQ1134" s="12"/>
      <c r="DR1134" s="18"/>
      <c r="DS1134" s="19"/>
      <c r="DT1134" s="19"/>
      <c r="DU1134" s="19"/>
      <c r="DV1134" s="19"/>
      <c r="DW1134" s="19"/>
      <c r="DX1134" s="20"/>
      <c r="DY1134" s="20"/>
      <c r="DZ1134" s="21"/>
      <c r="EA1134" s="21"/>
      <c r="EB1134" s="21"/>
      <c r="EC1134" s="18"/>
      <c r="ED1134" s="21"/>
      <c r="EE1134" s="21"/>
      <c r="EF1134" s="21"/>
      <c r="EG1134" s="21"/>
      <c r="EH1134" s="21"/>
      <c r="EI1134" s="20"/>
      <c r="EJ1134" s="16"/>
      <c r="EK1134" s="21"/>
      <c r="EL1134" s="21"/>
      <c r="EM1134" s="21"/>
      <c r="EN1134" s="18"/>
      <c r="EO1134" s="22"/>
      <c r="EP1134" s="22"/>
      <c r="EQ1134" s="22"/>
      <c r="ER1134" s="22"/>
      <c r="ES1134" s="22"/>
      <c r="ET1134" s="20"/>
      <c r="EU1134" s="23"/>
      <c r="EV1134" s="22"/>
      <c r="EW1134" s="22"/>
      <c r="EX1134" s="22"/>
      <c r="EY1134" s="24"/>
      <c r="EZ1134" s="25"/>
      <c r="FA1134" s="25"/>
      <c r="FB1134" s="25"/>
      <c r="FC1134" s="25"/>
      <c r="FD1134" s="25"/>
    </row>
    <row r="1135" spans="1:160" ht="12.4" customHeight="1" x14ac:dyDescent="0.25">
      <c r="A1135" s="290"/>
      <c r="B1135" s="205"/>
      <c r="H1135" s="292"/>
      <c r="M1135" s="205"/>
      <c r="N1135" s="205"/>
      <c r="O1135" s="205"/>
      <c r="P1135" s="205"/>
      <c r="Q1135" s="271"/>
      <c r="R1135" s="227"/>
      <c r="S1135" s="205"/>
      <c r="T1135" s="205"/>
      <c r="U1135" s="227"/>
      <c r="V1135" s="227"/>
      <c r="W1135" s="227"/>
      <c r="X1135" s="227"/>
      <c r="Y1135" s="272"/>
      <c r="Z1135" s="227"/>
      <c r="AA1135" s="273"/>
      <c r="AB1135" s="273"/>
      <c r="AC1135" s="273"/>
      <c r="AD1135" s="273"/>
      <c r="AE1135" s="273"/>
      <c r="AF1135" s="273"/>
      <c r="AG1135" s="273"/>
      <c r="AH1135" s="273"/>
      <c r="AI1135" s="274"/>
      <c r="AJ1135" s="274"/>
      <c r="AK1135" s="274"/>
      <c r="AL1135" s="274"/>
      <c r="AM1135" s="273"/>
      <c r="AN1135" s="273"/>
      <c r="AO1135" s="273"/>
      <c r="AP1135" s="273"/>
      <c r="AQ1135" s="273"/>
      <c r="AR1135" s="273"/>
      <c r="AS1135" s="273"/>
      <c r="AT1135" s="273"/>
      <c r="AU1135" s="273"/>
      <c r="AV1135" s="273"/>
      <c r="AW1135" s="273"/>
      <c r="AX1135" s="273"/>
      <c r="AY1135" s="273"/>
      <c r="AZ1135" s="273"/>
      <c r="BA1135" s="273"/>
      <c r="BB1135" s="273"/>
      <c r="BC1135" s="273"/>
      <c r="BD1135" s="273"/>
      <c r="BE1135" s="273"/>
      <c r="BF1135" s="273"/>
      <c r="BG1135" s="273"/>
      <c r="BH1135" s="273"/>
      <c r="BI1135" s="273"/>
      <c r="BJ1135" s="273"/>
      <c r="BK1135" s="273"/>
      <c r="BL1135" s="273"/>
      <c r="BM1135" s="273"/>
      <c r="BN1135" s="273"/>
      <c r="BO1135" s="273"/>
      <c r="BP1135" s="273"/>
      <c r="BQ1135" s="273"/>
      <c r="BR1135" s="273"/>
      <c r="BS1135" s="273"/>
      <c r="BT1135" s="273"/>
      <c r="BU1135" s="273"/>
      <c r="BV1135" s="273"/>
      <c r="BW1135" s="273"/>
      <c r="BX1135" s="273"/>
      <c r="BY1135" s="273"/>
      <c r="BZ1135" s="273"/>
      <c r="CA1135" s="273"/>
      <c r="CB1135" s="273"/>
      <c r="CC1135" s="273"/>
      <c r="CD1135" s="273"/>
      <c r="CE1135" s="273"/>
      <c r="CF1135" s="273"/>
      <c r="CG1135" s="273"/>
      <c r="CH1135" s="273"/>
      <c r="CI1135" s="273"/>
      <c r="CJ1135" s="273"/>
      <c r="CK1135" s="273"/>
      <c r="CL1135" s="273"/>
      <c r="CM1135" s="273"/>
      <c r="CN1135" s="273"/>
      <c r="CO1135" s="273"/>
      <c r="CP1135" s="273"/>
      <c r="CQ1135" s="273"/>
      <c r="CR1135" s="273"/>
      <c r="CS1135" s="273"/>
      <c r="CT1135" s="273"/>
      <c r="CU1135" s="274"/>
      <c r="CV1135" s="274"/>
      <c r="CW1135" s="274"/>
      <c r="CX1135" s="274"/>
      <c r="CY1135" s="274"/>
      <c r="CZ1135" s="273"/>
      <c r="DA1135" s="273"/>
      <c r="DB1135" s="274"/>
      <c r="DC1135" s="273"/>
      <c r="DD1135" s="273"/>
      <c r="DE1135" s="273"/>
      <c r="DF1135" s="273"/>
      <c r="DM1135" s="16"/>
      <c r="DN1135" s="16"/>
      <c r="DO1135" s="17"/>
      <c r="DP1135" s="12"/>
      <c r="DQ1135" s="12"/>
      <c r="DR1135" s="18"/>
      <c r="DS1135" s="19"/>
      <c r="DT1135" s="19"/>
      <c r="DU1135" s="19"/>
      <c r="DV1135" s="19"/>
      <c r="DW1135" s="19"/>
      <c r="DX1135" s="20"/>
      <c r="DY1135" s="20"/>
      <c r="DZ1135" s="21"/>
      <c r="EA1135" s="21"/>
      <c r="EB1135" s="21"/>
      <c r="EC1135" s="18"/>
      <c r="ED1135" s="21"/>
      <c r="EE1135" s="21"/>
      <c r="EF1135" s="21"/>
      <c r="EG1135" s="21"/>
      <c r="EH1135" s="21"/>
      <c r="EI1135" s="20"/>
      <c r="EJ1135" s="16"/>
      <c r="EK1135" s="21"/>
      <c r="EL1135" s="21"/>
      <c r="EM1135" s="21"/>
      <c r="EN1135" s="18"/>
      <c r="EO1135" s="22"/>
      <c r="EP1135" s="22"/>
      <c r="EQ1135" s="22"/>
      <c r="ER1135" s="22"/>
      <c r="ES1135" s="22"/>
      <c r="ET1135" s="20"/>
      <c r="EU1135" s="23"/>
      <c r="EV1135" s="22"/>
      <c r="EW1135" s="22"/>
      <c r="EX1135" s="22"/>
      <c r="EY1135" s="24"/>
      <c r="EZ1135" s="25"/>
      <c r="FA1135" s="25"/>
      <c r="FB1135" s="25"/>
      <c r="FC1135" s="25"/>
      <c r="FD1135" s="25"/>
    </row>
    <row r="1136" spans="1:160" ht="12.4" customHeight="1" x14ac:dyDescent="0.25">
      <c r="A1136" s="290"/>
      <c r="B1136" s="205"/>
      <c r="H1136" s="292"/>
      <c r="M1136" s="205"/>
      <c r="N1136" s="205"/>
      <c r="O1136" s="205"/>
      <c r="P1136" s="205"/>
      <c r="Q1136" s="271"/>
      <c r="R1136" s="227"/>
      <c r="S1136" s="205"/>
      <c r="T1136" s="205"/>
      <c r="U1136" s="227"/>
      <c r="V1136" s="227"/>
      <c r="W1136" s="227"/>
      <c r="X1136" s="272"/>
      <c r="Y1136" s="272"/>
      <c r="Z1136" s="227"/>
      <c r="AA1136" s="273"/>
      <c r="AB1136" s="273"/>
      <c r="AC1136" s="273"/>
      <c r="AD1136" s="273"/>
      <c r="AE1136" s="273"/>
      <c r="AF1136" s="273"/>
      <c r="AG1136" s="273"/>
      <c r="AH1136" s="273"/>
      <c r="AI1136" s="273"/>
      <c r="AJ1136" s="274"/>
      <c r="AK1136" s="274"/>
      <c r="AL1136" s="274"/>
      <c r="AM1136" s="273"/>
      <c r="AN1136" s="273"/>
      <c r="AO1136" s="273"/>
      <c r="AP1136" s="273"/>
      <c r="AQ1136" s="273"/>
      <c r="AR1136" s="273"/>
      <c r="AS1136" s="273"/>
      <c r="AT1136" s="273"/>
      <c r="AU1136" s="273"/>
      <c r="AV1136" s="273"/>
      <c r="AW1136" s="273"/>
      <c r="AX1136" s="273"/>
      <c r="AY1136" s="273"/>
      <c r="AZ1136" s="273"/>
      <c r="BA1136" s="273"/>
      <c r="BB1136" s="274"/>
      <c r="BC1136" s="273"/>
      <c r="BD1136" s="273"/>
      <c r="BE1136" s="273"/>
      <c r="BF1136" s="273"/>
      <c r="BG1136" s="273"/>
      <c r="BH1136" s="273"/>
      <c r="BI1136" s="273"/>
      <c r="BJ1136" s="273"/>
      <c r="BK1136" s="273"/>
      <c r="BL1136" s="273"/>
      <c r="BM1136" s="273"/>
      <c r="BN1136" s="273"/>
      <c r="BO1136" s="273"/>
      <c r="BP1136" s="273"/>
      <c r="BQ1136" s="273"/>
      <c r="BR1136" s="273"/>
      <c r="BS1136" s="273"/>
      <c r="BT1136" s="273"/>
      <c r="BU1136" s="273"/>
      <c r="BV1136" s="273"/>
      <c r="BW1136" s="273"/>
      <c r="BX1136" s="273"/>
      <c r="BY1136" s="273"/>
      <c r="BZ1136" s="273"/>
      <c r="CA1136" s="273"/>
      <c r="CB1136" s="273"/>
      <c r="CC1136" s="273"/>
      <c r="CD1136" s="273"/>
      <c r="CE1136" s="273"/>
      <c r="CF1136" s="273"/>
      <c r="CG1136" s="273"/>
      <c r="CH1136" s="273"/>
      <c r="CI1136" s="273"/>
      <c r="CJ1136" s="273"/>
      <c r="CK1136" s="273"/>
      <c r="CL1136" s="273"/>
      <c r="CM1136" s="273"/>
      <c r="CN1136" s="273"/>
      <c r="CO1136" s="273"/>
      <c r="CP1136" s="273"/>
      <c r="CQ1136" s="273"/>
      <c r="CR1136" s="273"/>
      <c r="CS1136" s="273"/>
      <c r="CT1136" s="273"/>
      <c r="CU1136" s="274"/>
      <c r="CV1136" s="274"/>
      <c r="CW1136" s="274"/>
      <c r="CX1136" s="274"/>
      <c r="CY1136" s="273"/>
      <c r="CZ1136" s="273"/>
      <c r="DA1136" s="273"/>
      <c r="DB1136" s="273"/>
      <c r="DC1136" s="273"/>
      <c r="DD1136" s="273"/>
      <c r="DE1136" s="273"/>
      <c r="DF1136" s="273"/>
      <c r="DM1136" s="16"/>
      <c r="DN1136" s="16"/>
      <c r="DO1136" s="17"/>
      <c r="DP1136" s="12"/>
      <c r="DQ1136" s="12"/>
      <c r="DR1136" s="18"/>
      <c r="DS1136" s="19"/>
      <c r="DT1136" s="19"/>
      <c r="DU1136" s="19"/>
      <c r="DV1136" s="19"/>
      <c r="DW1136" s="19"/>
      <c r="DX1136" s="20"/>
      <c r="DY1136" s="20"/>
      <c r="DZ1136" s="21"/>
      <c r="EA1136" s="21"/>
      <c r="EB1136" s="21"/>
      <c r="EC1136" s="18"/>
      <c r="ED1136" s="21"/>
      <c r="EE1136" s="21"/>
      <c r="EF1136" s="21"/>
      <c r="EG1136" s="21"/>
      <c r="EH1136" s="21"/>
      <c r="EI1136" s="20"/>
      <c r="EJ1136" s="16"/>
      <c r="EK1136" s="21"/>
      <c r="EL1136" s="21"/>
      <c r="EM1136" s="21"/>
      <c r="EN1136" s="18"/>
      <c r="EO1136" s="22"/>
      <c r="EP1136" s="22"/>
      <c r="EQ1136" s="22"/>
      <c r="ER1136" s="22"/>
      <c r="ES1136" s="22"/>
      <c r="ET1136" s="20"/>
      <c r="EU1136" s="23"/>
      <c r="EV1136" s="22"/>
      <c r="EW1136" s="22"/>
      <c r="EX1136" s="22"/>
      <c r="EY1136" s="24"/>
      <c r="EZ1136" s="25"/>
      <c r="FA1136" s="25"/>
      <c r="FB1136" s="25"/>
      <c r="FC1136" s="25"/>
      <c r="FD1136" s="25"/>
    </row>
    <row r="1137" spans="1:160" ht="12.4" customHeight="1" x14ac:dyDescent="0.25">
      <c r="A1137" s="290"/>
      <c r="B1137" s="205"/>
      <c r="H1137" s="292"/>
      <c r="M1137" s="205"/>
      <c r="N1137" s="205"/>
      <c r="O1137" s="205"/>
      <c r="P1137" s="271"/>
      <c r="Q1137" s="271"/>
      <c r="R1137" s="227"/>
      <c r="S1137" s="205"/>
      <c r="T1137" s="205"/>
      <c r="U1137" s="227"/>
      <c r="V1137" s="227"/>
      <c r="W1137" s="227"/>
      <c r="X1137" s="227"/>
      <c r="Y1137" s="272"/>
      <c r="Z1137" s="227"/>
      <c r="AA1137" s="273"/>
      <c r="AB1137" s="273"/>
      <c r="AC1137" s="273"/>
      <c r="AD1137" s="274"/>
      <c r="AE1137" s="273"/>
      <c r="AF1137" s="273"/>
      <c r="AG1137" s="273"/>
      <c r="AH1137" s="274"/>
      <c r="AI1137" s="274"/>
      <c r="AJ1137" s="274"/>
      <c r="AK1137" s="274"/>
      <c r="AL1137" s="274"/>
      <c r="AM1137" s="273"/>
      <c r="AN1137" s="273"/>
      <c r="AO1137" s="273"/>
      <c r="AP1137" s="274"/>
      <c r="AQ1137" s="273"/>
      <c r="AR1137" s="273"/>
      <c r="AS1137" s="273"/>
      <c r="AT1137" s="274"/>
      <c r="AU1137" s="273"/>
      <c r="AV1137" s="273"/>
      <c r="AW1137" s="273"/>
      <c r="AX1137" s="274"/>
      <c r="AY1137" s="273"/>
      <c r="AZ1137" s="273"/>
      <c r="BA1137" s="273"/>
      <c r="BB1137" s="274"/>
      <c r="BC1137" s="273"/>
      <c r="BD1137" s="273"/>
      <c r="BE1137" s="273"/>
      <c r="BF1137" s="274"/>
      <c r="BG1137" s="273"/>
      <c r="BH1137" s="273"/>
      <c r="BI1137" s="273"/>
      <c r="BJ1137" s="274"/>
      <c r="BK1137" s="273"/>
      <c r="BL1137" s="273"/>
      <c r="BM1137" s="273"/>
      <c r="BN1137" s="274"/>
      <c r="BO1137" s="273"/>
      <c r="BP1137" s="273"/>
      <c r="BQ1137" s="273"/>
      <c r="BR1137" s="274"/>
      <c r="BS1137" s="273"/>
      <c r="BT1137" s="273"/>
      <c r="BU1137" s="273"/>
      <c r="BV1137" s="274"/>
      <c r="BW1137" s="273"/>
      <c r="BX1137" s="273"/>
      <c r="BY1137" s="273"/>
      <c r="BZ1137" s="274"/>
      <c r="CA1137" s="273"/>
      <c r="CB1137" s="273"/>
      <c r="CC1137" s="273"/>
      <c r="CD1137" s="274"/>
      <c r="CE1137" s="273"/>
      <c r="CF1137" s="273"/>
      <c r="CG1137" s="273"/>
      <c r="CH1137" s="274"/>
      <c r="CI1137" s="273"/>
      <c r="CJ1137" s="273"/>
      <c r="CK1137" s="273"/>
      <c r="CL1137" s="274"/>
      <c r="CM1137" s="273"/>
      <c r="CN1137" s="273"/>
      <c r="CO1137" s="273"/>
      <c r="CP1137" s="274"/>
      <c r="CQ1137" s="273"/>
      <c r="CR1137" s="273"/>
      <c r="CS1137" s="273"/>
      <c r="CT1137" s="274"/>
      <c r="CU1137" s="274"/>
      <c r="CV1137" s="274"/>
      <c r="CW1137" s="274"/>
      <c r="CX1137" s="274"/>
      <c r="CY1137" s="273"/>
      <c r="CZ1137" s="273"/>
      <c r="DA1137" s="274"/>
      <c r="DB1137" s="274"/>
      <c r="DC1137" s="273"/>
      <c r="DD1137" s="273"/>
      <c r="DE1137" s="273"/>
      <c r="DF1137" s="274"/>
      <c r="DM1137" s="16"/>
      <c r="DN1137" s="16"/>
      <c r="DO1137" s="17"/>
      <c r="DP1137" s="12"/>
      <c r="DQ1137" s="12"/>
      <c r="DR1137" s="18"/>
      <c r="DS1137" s="19"/>
      <c r="DT1137" s="19"/>
      <c r="DU1137" s="19"/>
      <c r="DV1137" s="19"/>
      <c r="DW1137" s="19"/>
      <c r="DX1137" s="20"/>
      <c r="DY1137" s="20"/>
      <c r="DZ1137" s="21"/>
      <c r="EA1137" s="21"/>
      <c r="EB1137" s="21"/>
      <c r="EC1137" s="18"/>
      <c r="ED1137" s="21"/>
      <c r="EE1137" s="21"/>
      <c r="EF1137" s="21"/>
      <c r="EG1137" s="21"/>
      <c r="EH1137" s="21"/>
      <c r="EI1137" s="20"/>
      <c r="EJ1137" s="16"/>
      <c r="EK1137" s="21"/>
      <c r="EL1137" s="21"/>
      <c r="EM1137" s="21"/>
      <c r="EN1137" s="18"/>
      <c r="EO1137" s="22"/>
      <c r="EP1137" s="22"/>
      <c r="EQ1137" s="22"/>
      <c r="ER1137" s="22"/>
      <c r="ES1137" s="22"/>
      <c r="ET1137" s="20"/>
      <c r="EU1137" s="23"/>
      <c r="EV1137" s="22"/>
      <c r="EW1137" s="22"/>
      <c r="EX1137" s="22"/>
      <c r="EY1137" s="24"/>
      <c r="EZ1137" s="25"/>
      <c r="FA1137" s="25"/>
      <c r="FB1137" s="25"/>
      <c r="FC1137" s="25"/>
      <c r="FD1137" s="25"/>
    </row>
    <row r="1138" spans="1:160" ht="12.4" customHeight="1" x14ac:dyDescent="0.25">
      <c r="A1138" s="290"/>
      <c r="B1138" s="205"/>
      <c r="H1138" s="292"/>
      <c r="M1138" s="205"/>
      <c r="N1138" s="205"/>
      <c r="O1138" s="205"/>
      <c r="P1138" s="205"/>
      <c r="Q1138" s="271"/>
      <c r="R1138" s="227"/>
      <c r="S1138" s="205"/>
      <c r="T1138" s="205"/>
      <c r="U1138" s="227"/>
      <c r="V1138" s="227"/>
      <c r="W1138" s="227"/>
      <c r="X1138" s="272"/>
      <c r="Y1138" s="272"/>
      <c r="Z1138" s="227"/>
      <c r="AA1138" s="273"/>
      <c r="AB1138" s="273"/>
      <c r="AC1138" s="273"/>
      <c r="AD1138" s="273"/>
      <c r="AE1138" s="273"/>
      <c r="AF1138" s="273"/>
      <c r="AG1138" s="273"/>
      <c r="AH1138" s="273"/>
      <c r="AI1138" s="273"/>
      <c r="AJ1138" s="273"/>
      <c r="AK1138" s="273"/>
      <c r="AL1138" s="273"/>
      <c r="AM1138" s="273"/>
      <c r="AN1138" s="273"/>
      <c r="AO1138" s="273"/>
      <c r="AP1138" s="273"/>
      <c r="AQ1138" s="273"/>
      <c r="AR1138" s="273"/>
      <c r="AS1138" s="273"/>
      <c r="AT1138" s="273"/>
      <c r="AU1138" s="273"/>
      <c r="AV1138" s="273"/>
      <c r="AW1138" s="273"/>
      <c r="AX1138" s="273"/>
      <c r="AY1138" s="274"/>
      <c r="AZ1138" s="274"/>
      <c r="BA1138" s="274"/>
      <c r="BB1138" s="274"/>
      <c r="BC1138" s="273"/>
      <c r="BD1138" s="273"/>
      <c r="BE1138" s="273"/>
      <c r="BF1138" s="273"/>
      <c r="BG1138" s="273"/>
      <c r="BH1138" s="273"/>
      <c r="BI1138" s="273"/>
      <c r="BJ1138" s="273"/>
      <c r="BK1138" s="273"/>
      <c r="BL1138" s="273"/>
      <c r="BM1138" s="273"/>
      <c r="BN1138" s="273"/>
      <c r="BO1138" s="273"/>
      <c r="BP1138" s="273"/>
      <c r="BQ1138" s="273"/>
      <c r="BR1138" s="273"/>
      <c r="BS1138" s="273"/>
      <c r="BT1138" s="273"/>
      <c r="BU1138" s="273"/>
      <c r="BV1138" s="273"/>
      <c r="BW1138" s="273"/>
      <c r="BX1138" s="273"/>
      <c r="BY1138" s="273"/>
      <c r="BZ1138" s="273"/>
      <c r="CA1138" s="273"/>
      <c r="CB1138" s="273"/>
      <c r="CC1138" s="273"/>
      <c r="CD1138" s="273"/>
      <c r="CE1138" s="273"/>
      <c r="CF1138" s="273"/>
      <c r="CG1138" s="273"/>
      <c r="CH1138" s="273"/>
      <c r="CI1138" s="273"/>
      <c r="CJ1138" s="273"/>
      <c r="CK1138" s="273"/>
      <c r="CL1138" s="273"/>
      <c r="CM1138" s="273"/>
      <c r="CN1138" s="273"/>
      <c r="CO1138" s="273"/>
      <c r="CP1138" s="273"/>
      <c r="CQ1138" s="273"/>
      <c r="CR1138" s="273"/>
      <c r="CS1138" s="273"/>
      <c r="CT1138" s="273"/>
      <c r="CU1138" s="273"/>
      <c r="CV1138" s="273"/>
      <c r="CW1138" s="273"/>
      <c r="CX1138" s="273"/>
      <c r="CY1138" s="273"/>
      <c r="CZ1138" s="273"/>
      <c r="DA1138" s="274"/>
      <c r="DB1138" s="273"/>
      <c r="DC1138" s="273"/>
      <c r="DD1138" s="273"/>
      <c r="DE1138" s="273"/>
      <c r="DF1138" s="273"/>
      <c r="DM1138" s="16"/>
      <c r="DN1138" s="16"/>
      <c r="DO1138" s="17"/>
      <c r="DP1138" s="12"/>
      <c r="DQ1138" s="12"/>
      <c r="DR1138" s="18"/>
      <c r="DS1138" s="19"/>
      <c r="DT1138" s="19"/>
      <c r="DU1138" s="19"/>
      <c r="DV1138" s="19"/>
      <c r="DW1138" s="19"/>
      <c r="DX1138" s="20"/>
      <c r="DY1138" s="20"/>
      <c r="DZ1138" s="21"/>
      <c r="EA1138" s="21"/>
      <c r="EB1138" s="21"/>
      <c r="EC1138" s="18"/>
      <c r="ED1138" s="21"/>
      <c r="EE1138" s="21"/>
      <c r="EF1138" s="21"/>
      <c r="EG1138" s="21"/>
      <c r="EH1138" s="21"/>
      <c r="EI1138" s="20"/>
      <c r="EJ1138" s="16"/>
      <c r="EK1138" s="21"/>
      <c r="EL1138" s="21"/>
      <c r="EM1138" s="21"/>
      <c r="EN1138" s="18"/>
      <c r="EO1138" s="22"/>
      <c r="EP1138" s="22"/>
      <c r="EQ1138" s="22"/>
      <c r="ER1138" s="22"/>
      <c r="ES1138" s="22"/>
      <c r="ET1138" s="20"/>
      <c r="EU1138" s="23"/>
      <c r="EV1138" s="22"/>
      <c r="EW1138" s="22"/>
      <c r="EX1138" s="22"/>
      <c r="EY1138" s="24"/>
      <c r="EZ1138" s="25"/>
      <c r="FA1138" s="25"/>
      <c r="FB1138" s="25"/>
      <c r="FC1138" s="25"/>
      <c r="FD1138" s="25"/>
    </row>
    <row r="1139" spans="1:160" ht="12.4" customHeight="1" x14ac:dyDescent="0.25">
      <c r="A1139" s="290"/>
      <c r="B1139" s="205"/>
      <c r="H1139" s="292"/>
      <c r="M1139" s="205"/>
      <c r="N1139" s="205"/>
      <c r="O1139" s="205"/>
      <c r="P1139" s="205"/>
      <c r="Q1139" s="271"/>
      <c r="R1139" s="227"/>
      <c r="S1139" s="205"/>
      <c r="T1139" s="205"/>
      <c r="U1139" s="227"/>
      <c r="V1139" s="227"/>
      <c r="W1139" s="227"/>
      <c r="X1139" s="272"/>
      <c r="Y1139" s="272"/>
      <c r="Z1139" s="227"/>
      <c r="AA1139" s="273"/>
      <c r="AB1139" s="273"/>
      <c r="AC1139" s="273"/>
      <c r="AD1139" s="273"/>
      <c r="AE1139" s="273"/>
      <c r="AF1139" s="273"/>
      <c r="AG1139" s="273"/>
      <c r="AH1139" s="273"/>
      <c r="AI1139" s="273"/>
      <c r="AJ1139" s="273"/>
      <c r="AK1139" s="273"/>
      <c r="AL1139" s="273"/>
      <c r="AM1139" s="273"/>
      <c r="AN1139" s="273"/>
      <c r="AO1139" s="273"/>
      <c r="AP1139" s="273"/>
      <c r="AQ1139" s="273"/>
      <c r="AR1139" s="273"/>
      <c r="AS1139" s="273"/>
      <c r="AT1139" s="273"/>
      <c r="AU1139" s="273"/>
      <c r="AV1139" s="273"/>
      <c r="AW1139" s="273"/>
      <c r="AX1139" s="273"/>
      <c r="AY1139" s="274"/>
      <c r="AZ1139" s="274"/>
      <c r="BA1139" s="274"/>
      <c r="BB1139" s="274"/>
      <c r="BC1139" s="273"/>
      <c r="BD1139" s="273"/>
      <c r="BE1139" s="273"/>
      <c r="BF1139" s="273"/>
      <c r="BG1139" s="273"/>
      <c r="BH1139" s="273"/>
      <c r="BI1139" s="273"/>
      <c r="BJ1139" s="273"/>
      <c r="BK1139" s="273"/>
      <c r="BL1139" s="273"/>
      <c r="BM1139" s="273"/>
      <c r="BN1139" s="273"/>
      <c r="BO1139" s="273"/>
      <c r="BP1139" s="273"/>
      <c r="BQ1139" s="273"/>
      <c r="BR1139" s="273"/>
      <c r="BS1139" s="273"/>
      <c r="BT1139" s="273"/>
      <c r="BU1139" s="273"/>
      <c r="BV1139" s="273"/>
      <c r="BW1139" s="273"/>
      <c r="BX1139" s="273"/>
      <c r="BY1139" s="273"/>
      <c r="BZ1139" s="273"/>
      <c r="CA1139" s="273"/>
      <c r="CB1139" s="273"/>
      <c r="CC1139" s="273"/>
      <c r="CD1139" s="273"/>
      <c r="CE1139" s="273"/>
      <c r="CF1139" s="273"/>
      <c r="CG1139" s="273"/>
      <c r="CH1139" s="273"/>
      <c r="CI1139" s="273"/>
      <c r="CJ1139" s="273"/>
      <c r="CK1139" s="273"/>
      <c r="CL1139" s="273"/>
      <c r="CM1139" s="273"/>
      <c r="CN1139" s="273"/>
      <c r="CO1139" s="273"/>
      <c r="CP1139" s="273"/>
      <c r="CQ1139" s="273"/>
      <c r="CR1139" s="273"/>
      <c r="CS1139" s="273"/>
      <c r="CT1139" s="273"/>
      <c r="CU1139" s="273"/>
      <c r="CV1139" s="274"/>
      <c r="CW1139" s="274"/>
      <c r="CX1139" s="274"/>
      <c r="CY1139" s="274"/>
      <c r="CZ1139" s="274"/>
      <c r="DA1139" s="274"/>
      <c r="DB1139" s="274"/>
      <c r="DC1139" s="273"/>
      <c r="DD1139" s="273"/>
      <c r="DE1139" s="273"/>
      <c r="DF1139" s="273"/>
      <c r="DM1139" s="16"/>
      <c r="DN1139" s="16"/>
      <c r="DO1139" s="17"/>
      <c r="DP1139" s="12"/>
      <c r="DQ1139" s="12"/>
      <c r="DR1139" s="18"/>
      <c r="DS1139" s="19"/>
      <c r="DT1139" s="19"/>
      <c r="DU1139" s="19"/>
      <c r="DV1139" s="19"/>
      <c r="DW1139" s="19"/>
      <c r="DX1139" s="20"/>
      <c r="DY1139" s="20"/>
      <c r="DZ1139" s="21"/>
      <c r="EA1139" s="21"/>
      <c r="EB1139" s="21"/>
      <c r="EC1139" s="18"/>
      <c r="ED1139" s="21"/>
      <c r="EE1139" s="21"/>
      <c r="EF1139" s="21"/>
      <c r="EG1139" s="21"/>
      <c r="EH1139" s="21"/>
      <c r="EI1139" s="20"/>
      <c r="EJ1139" s="16"/>
      <c r="EK1139" s="21"/>
      <c r="EL1139" s="21"/>
      <c r="EM1139" s="21"/>
      <c r="EN1139" s="18"/>
      <c r="EO1139" s="22"/>
      <c r="EP1139" s="22"/>
      <c r="EQ1139" s="22"/>
      <c r="ER1139" s="22"/>
      <c r="ES1139" s="22"/>
      <c r="ET1139" s="20"/>
      <c r="EU1139" s="23"/>
      <c r="EV1139" s="22"/>
      <c r="EW1139" s="22"/>
      <c r="EX1139" s="22"/>
      <c r="EY1139" s="24"/>
      <c r="EZ1139" s="25"/>
      <c r="FA1139" s="25"/>
      <c r="FB1139" s="25"/>
      <c r="FC1139" s="25"/>
      <c r="FD1139" s="25"/>
    </row>
    <row r="1140" spans="1:160" ht="12.4" customHeight="1" x14ac:dyDescent="0.25">
      <c r="A1140" s="290"/>
      <c r="B1140" s="205"/>
      <c r="H1140" s="292"/>
      <c r="M1140" s="205"/>
      <c r="N1140" s="205"/>
      <c r="O1140" s="205"/>
      <c r="P1140" s="271"/>
      <c r="Q1140" s="271"/>
      <c r="R1140" s="227"/>
      <c r="S1140" s="205"/>
      <c r="T1140" s="205"/>
      <c r="U1140" s="227"/>
      <c r="V1140" s="227"/>
      <c r="W1140" s="227"/>
      <c r="X1140" s="272"/>
      <c r="Y1140" s="272"/>
      <c r="Z1140" s="227"/>
      <c r="AA1140" s="273"/>
      <c r="AB1140" s="273"/>
      <c r="AC1140" s="273"/>
      <c r="AD1140" s="273"/>
      <c r="AE1140" s="273"/>
      <c r="AF1140" s="273"/>
      <c r="AG1140" s="273"/>
      <c r="AH1140" s="273"/>
      <c r="AI1140" s="273"/>
      <c r="AJ1140" s="273"/>
      <c r="AK1140" s="273"/>
      <c r="AL1140" s="273"/>
      <c r="AM1140" s="273"/>
      <c r="AN1140" s="273"/>
      <c r="AO1140" s="273"/>
      <c r="AP1140" s="273"/>
      <c r="AQ1140" s="273"/>
      <c r="AR1140" s="273"/>
      <c r="AS1140" s="274"/>
      <c r="AT1140" s="273"/>
      <c r="AU1140" s="273"/>
      <c r="AV1140" s="273"/>
      <c r="AW1140" s="273"/>
      <c r="AX1140" s="273"/>
      <c r="AY1140" s="274"/>
      <c r="AZ1140" s="274"/>
      <c r="BA1140" s="274"/>
      <c r="BB1140" s="274"/>
      <c r="BC1140" s="273"/>
      <c r="BD1140" s="273"/>
      <c r="BE1140" s="273"/>
      <c r="BF1140" s="273"/>
      <c r="BG1140" s="273"/>
      <c r="BH1140" s="273"/>
      <c r="BI1140" s="273"/>
      <c r="BJ1140" s="273"/>
      <c r="BK1140" s="273"/>
      <c r="BL1140" s="273"/>
      <c r="BM1140" s="273"/>
      <c r="BN1140" s="273"/>
      <c r="BO1140" s="273"/>
      <c r="BP1140" s="273"/>
      <c r="BQ1140" s="273"/>
      <c r="BR1140" s="273"/>
      <c r="BS1140" s="273"/>
      <c r="BT1140" s="273"/>
      <c r="BU1140" s="273"/>
      <c r="BV1140" s="273"/>
      <c r="BW1140" s="273"/>
      <c r="BX1140" s="273"/>
      <c r="BY1140" s="273"/>
      <c r="BZ1140" s="273"/>
      <c r="CA1140" s="273"/>
      <c r="CB1140" s="273"/>
      <c r="CC1140" s="273"/>
      <c r="CD1140" s="273"/>
      <c r="CE1140" s="273"/>
      <c r="CF1140" s="273"/>
      <c r="CG1140" s="273"/>
      <c r="CH1140" s="273"/>
      <c r="CI1140" s="273"/>
      <c r="CJ1140" s="273"/>
      <c r="CK1140" s="273"/>
      <c r="CL1140" s="273"/>
      <c r="CM1140" s="273"/>
      <c r="CN1140" s="273"/>
      <c r="CO1140" s="273"/>
      <c r="CP1140" s="273"/>
      <c r="CQ1140" s="273"/>
      <c r="CR1140" s="273"/>
      <c r="CS1140" s="273"/>
      <c r="CT1140" s="273"/>
      <c r="CU1140" s="274"/>
      <c r="CV1140" s="274"/>
      <c r="CW1140" s="274"/>
      <c r="CX1140" s="274"/>
      <c r="CY1140" s="273"/>
      <c r="CZ1140" s="273"/>
      <c r="DA1140" s="273"/>
      <c r="DB1140" s="273"/>
      <c r="DC1140" s="273"/>
      <c r="DD1140" s="273"/>
      <c r="DE1140" s="273"/>
      <c r="DF1140" s="273"/>
      <c r="DM1140" s="16"/>
      <c r="DN1140" s="16"/>
      <c r="DO1140" s="17"/>
      <c r="DP1140" s="12"/>
      <c r="DQ1140" s="12"/>
      <c r="DR1140" s="18"/>
      <c r="DS1140" s="19"/>
      <c r="DT1140" s="19"/>
      <c r="DU1140" s="19"/>
      <c r="DV1140" s="19"/>
      <c r="DW1140" s="19"/>
      <c r="DX1140" s="20"/>
      <c r="DY1140" s="20"/>
      <c r="DZ1140" s="21"/>
      <c r="EA1140" s="21"/>
      <c r="EB1140" s="21"/>
      <c r="EC1140" s="18"/>
      <c r="ED1140" s="21"/>
      <c r="EE1140" s="21"/>
      <c r="EF1140" s="21"/>
      <c r="EG1140" s="21"/>
      <c r="EH1140" s="21"/>
      <c r="EI1140" s="20"/>
      <c r="EJ1140" s="16"/>
      <c r="EK1140" s="21"/>
      <c r="EL1140" s="21"/>
      <c r="EM1140" s="21"/>
      <c r="EN1140" s="18"/>
      <c r="EO1140" s="22"/>
      <c r="EP1140" s="22"/>
      <c r="EQ1140" s="22"/>
      <c r="ER1140" s="22"/>
      <c r="ES1140" s="22"/>
      <c r="ET1140" s="20"/>
      <c r="EU1140" s="23"/>
      <c r="EV1140" s="22"/>
      <c r="EW1140" s="22"/>
      <c r="EX1140" s="22"/>
      <c r="EY1140" s="24"/>
      <c r="EZ1140" s="25"/>
      <c r="FA1140" s="25"/>
      <c r="FB1140" s="25"/>
      <c r="FC1140" s="25"/>
      <c r="FD1140" s="25"/>
    </row>
    <row r="1141" spans="1:160" ht="12.4" customHeight="1" x14ac:dyDescent="0.25">
      <c r="A1141" s="290"/>
      <c r="B1141" s="205"/>
      <c r="H1141" s="292"/>
      <c r="M1141" s="205"/>
      <c r="N1141" s="205"/>
      <c r="O1141" s="205"/>
      <c r="P1141" s="205"/>
      <c r="Q1141" s="271"/>
      <c r="R1141" s="227"/>
      <c r="S1141" s="205"/>
      <c r="T1141" s="205"/>
      <c r="U1141" s="227"/>
      <c r="V1141" s="227"/>
      <c r="W1141" s="227"/>
      <c r="X1141" s="272"/>
      <c r="Y1141" s="272"/>
      <c r="Z1141" s="227"/>
      <c r="AA1141" s="273"/>
      <c r="AB1141" s="273"/>
      <c r="AC1141" s="273"/>
      <c r="AD1141" s="273"/>
      <c r="AE1141" s="273"/>
      <c r="AF1141" s="273"/>
      <c r="AG1141" s="273"/>
      <c r="AH1141" s="273"/>
      <c r="AI1141" s="273"/>
      <c r="AJ1141" s="273"/>
      <c r="AK1141" s="273"/>
      <c r="AL1141" s="273"/>
      <c r="AM1141" s="273"/>
      <c r="AN1141" s="273"/>
      <c r="AO1141" s="273"/>
      <c r="AP1141" s="273"/>
      <c r="AQ1141" s="273"/>
      <c r="AR1141" s="273"/>
      <c r="AS1141" s="273"/>
      <c r="AT1141" s="273"/>
      <c r="AU1141" s="273"/>
      <c r="AV1141" s="273"/>
      <c r="AW1141" s="273"/>
      <c r="AX1141" s="273"/>
      <c r="AY1141" s="274"/>
      <c r="AZ1141" s="274"/>
      <c r="BA1141" s="274"/>
      <c r="BB1141" s="274"/>
      <c r="BC1141" s="273"/>
      <c r="BD1141" s="273"/>
      <c r="BE1141" s="273"/>
      <c r="BF1141" s="273"/>
      <c r="BG1141" s="273"/>
      <c r="BH1141" s="273"/>
      <c r="BI1141" s="273"/>
      <c r="BJ1141" s="273"/>
      <c r="BK1141" s="273"/>
      <c r="BL1141" s="273"/>
      <c r="BM1141" s="273"/>
      <c r="BN1141" s="273"/>
      <c r="BO1141" s="273"/>
      <c r="BP1141" s="273"/>
      <c r="BQ1141" s="273"/>
      <c r="BR1141" s="273"/>
      <c r="BS1141" s="273"/>
      <c r="BT1141" s="273"/>
      <c r="BU1141" s="273"/>
      <c r="BV1141" s="273"/>
      <c r="BW1141" s="273"/>
      <c r="BX1141" s="273"/>
      <c r="BY1141" s="273"/>
      <c r="BZ1141" s="273"/>
      <c r="CA1141" s="273"/>
      <c r="CB1141" s="273"/>
      <c r="CC1141" s="273"/>
      <c r="CD1141" s="273"/>
      <c r="CE1141" s="273"/>
      <c r="CF1141" s="273"/>
      <c r="CG1141" s="273"/>
      <c r="CH1141" s="273"/>
      <c r="CI1141" s="273"/>
      <c r="CJ1141" s="273"/>
      <c r="CK1141" s="273"/>
      <c r="CL1141" s="273"/>
      <c r="CM1141" s="273"/>
      <c r="CN1141" s="273"/>
      <c r="CO1141" s="273"/>
      <c r="CP1141" s="273"/>
      <c r="CQ1141" s="273"/>
      <c r="CR1141" s="273"/>
      <c r="CS1141" s="273"/>
      <c r="CT1141" s="273"/>
      <c r="CU1141" s="274"/>
      <c r="CV1141" s="274"/>
      <c r="CW1141" s="274"/>
      <c r="CX1141" s="273"/>
      <c r="CY1141" s="273"/>
      <c r="CZ1141" s="274"/>
      <c r="DA1141" s="274"/>
      <c r="DB1141" s="273"/>
      <c r="DC1141" s="273"/>
      <c r="DD1141" s="273"/>
      <c r="DE1141" s="273"/>
      <c r="DF1141" s="273"/>
      <c r="DM1141" s="16"/>
      <c r="DN1141" s="16"/>
      <c r="DO1141" s="17"/>
      <c r="DP1141" s="12"/>
      <c r="DQ1141" s="12"/>
      <c r="DR1141" s="18"/>
      <c r="DS1141" s="19"/>
      <c r="DT1141" s="19"/>
      <c r="DU1141" s="19"/>
      <c r="DV1141" s="19"/>
      <c r="DW1141" s="19"/>
      <c r="DX1141" s="20"/>
      <c r="DY1141" s="20"/>
      <c r="DZ1141" s="21"/>
      <c r="EA1141" s="21"/>
      <c r="EB1141" s="21"/>
      <c r="EC1141" s="18"/>
      <c r="ED1141" s="21"/>
      <c r="EE1141" s="21"/>
      <c r="EF1141" s="21"/>
      <c r="EG1141" s="21"/>
      <c r="EH1141" s="21"/>
      <c r="EI1141" s="20"/>
      <c r="EJ1141" s="16"/>
      <c r="EK1141" s="21"/>
      <c r="EL1141" s="21"/>
      <c r="EM1141" s="21"/>
      <c r="EN1141" s="18"/>
      <c r="EO1141" s="22"/>
      <c r="EP1141" s="22"/>
      <c r="EQ1141" s="22"/>
      <c r="ER1141" s="22"/>
      <c r="ES1141" s="22"/>
      <c r="ET1141" s="20"/>
      <c r="EU1141" s="23"/>
      <c r="EV1141" s="22"/>
      <c r="EW1141" s="22"/>
      <c r="EX1141" s="22"/>
      <c r="EY1141" s="24"/>
      <c r="EZ1141" s="25"/>
      <c r="FA1141" s="25"/>
      <c r="FB1141" s="25"/>
      <c r="FC1141" s="25"/>
      <c r="FD1141" s="25"/>
    </row>
    <row r="1142" spans="1:160" ht="12.4" customHeight="1" x14ac:dyDescent="0.25">
      <c r="A1142" s="290"/>
      <c r="B1142" s="205"/>
      <c r="H1142" s="292"/>
      <c r="M1142" s="205"/>
      <c r="N1142" s="205"/>
      <c r="O1142" s="205"/>
      <c r="P1142" s="205"/>
      <c r="Q1142" s="271"/>
      <c r="R1142" s="227"/>
      <c r="S1142" s="205"/>
      <c r="T1142" s="205"/>
      <c r="U1142" s="227"/>
      <c r="V1142" s="227"/>
      <c r="W1142" s="227"/>
      <c r="X1142" s="227"/>
      <c r="Y1142" s="272"/>
      <c r="Z1142" s="227"/>
      <c r="AA1142" s="273"/>
      <c r="AB1142" s="274"/>
      <c r="AC1142" s="274"/>
      <c r="AD1142" s="274"/>
      <c r="AE1142" s="273"/>
      <c r="AF1142" s="274"/>
      <c r="AG1142" s="274"/>
      <c r="AH1142" s="274"/>
      <c r="AI1142" s="274"/>
      <c r="AJ1142" s="274"/>
      <c r="AK1142" s="274"/>
      <c r="AL1142" s="274"/>
      <c r="AM1142" s="273"/>
      <c r="AN1142" s="274"/>
      <c r="AO1142" s="274"/>
      <c r="AP1142" s="274"/>
      <c r="AQ1142" s="274"/>
      <c r="AR1142" s="274"/>
      <c r="AS1142" s="274"/>
      <c r="AT1142" s="274"/>
      <c r="AU1142" s="273"/>
      <c r="AV1142" s="274"/>
      <c r="AW1142" s="274"/>
      <c r="AX1142" s="274"/>
      <c r="AY1142" s="273"/>
      <c r="AZ1142" s="273"/>
      <c r="BA1142" s="274"/>
      <c r="BB1142" s="274"/>
      <c r="BC1142" s="273"/>
      <c r="BD1142" s="273"/>
      <c r="BE1142" s="274"/>
      <c r="BF1142" s="274"/>
      <c r="BG1142" s="273"/>
      <c r="BH1142" s="273"/>
      <c r="BI1142" s="274"/>
      <c r="BJ1142" s="274"/>
      <c r="BK1142" s="273"/>
      <c r="BL1142" s="273"/>
      <c r="BM1142" s="274"/>
      <c r="BN1142" s="274"/>
      <c r="BO1142" s="273"/>
      <c r="BP1142" s="273"/>
      <c r="BQ1142" s="274"/>
      <c r="BR1142" s="274"/>
      <c r="BS1142" s="273"/>
      <c r="BT1142" s="273"/>
      <c r="BU1142" s="274"/>
      <c r="BV1142" s="274"/>
      <c r="BW1142" s="273"/>
      <c r="BX1142" s="273"/>
      <c r="BY1142" s="274"/>
      <c r="BZ1142" s="274"/>
      <c r="CA1142" s="273"/>
      <c r="CB1142" s="273"/>
      <c r="CC1142" s="274"/>
      <c r="CD1142" s="274"/>
      <c r="CE1142" s="273"/>
      <c r="CF1142" s="274"/>
      <c r="CG1142" s="274"/>
      <c r="CH1142" s="274"/>
      <c r="CI1142" s="273"/>
      <c r="CJ1142" s="274"/>
      <c r="CK1142" s="274"/>
      <c r="CL1142" s="274"/>
      <c r="CM1142" s="273"/>
      <c r="CN1142" s="273"/>
      <c r="CO1142" s="274"/>
      <c r="CP1142" s="274"/>
      <c r="CQ1142" s="273"/>
      <c r="CR1142" s="273"/>
      <c r="CS1142" s="274"/>
      <c r="CT1142" s="274"/>
      <c r="CU1142" s="274"/>
      <c r="CV1142" s="274"/>
      <c r="CW1142" s="274"/>
      <c r="CX1142" s="274"/>
      <c r="CY1142" s="273"/>
      <c r="CZ1142" s="274"/>
      <c r="DA1142" s="274"/>
      <c r="DB1142" s="274"/>
      <c r="DC1142" s="273"/>
      <c r="DD1142" s="273"/>
      <c r="DE1142" s="274"/>
      <c r="DF1142" s="274"/>
      <c r="DM1142" s="16"/>
      <c r="DN1142" s="16"/>
      <c r="DO1142" s="17"/>
      <c r="DP1142" s="12"/>
      <c r="DQ1142" s="12"/>
      <c r="DR1142" s="18"/>
      <c r="DS1142" s="19"/>
      <c r="DT1142" s="19"/>
      <c r="DU1142" s="19"/>
      <c r="DV1142" s="19"/>
      <c r="DW1142" s="19"/>
      <c r="DX1142" s="20"/>
      <c r="DY1142" s="20"/>
      <c r="DZ1142" s="21"/>
      <c r="EA1142" s="21"/>
      <c r="EB1142" s="21"/>
      <c r="EC1142" s="18"/>
      <c r="ED1142" s="21"/>
      <c r="EE1142" s="21"/>
      <c r="EF1142" s="21"/>
      <c r="EG1142" s="21"/>
      <c r="EH1142" s="21"/>
      <c r="EI1142" s="20"/>
      <c r="EJ1142" s="16"/>
      <c r="EK1142" s="21"/>
      <c r="EL1142" s="21"/>
      <c r="EM1142" s="21"/>
      <c r="EN1142" s="18"/>
      <c r="EO1142" s="22"/>
      <c r="EP1142" s="22"/>
      <c r="EQ1142" s="22"/>
      <c r="ER1142" s="22"/>
      <c r="ES1142" s="22"/>
      <c r="ET1142" s="20"/>
      <c r="EU1142" s="23"/>
      <c r="EV1142" s="22"/>
      <c r="EW1142" s="22"/>
      <c r="EX1142" s="22"/>
      <c r="EY1142" s="24"/>
      <c r="EZ1142" s="25"/>
      <c r="FA1142" s="25"/>
      <c r="FB1142" s="25"/>
      <c r="FC1142" s="25"/>
      <c r="FD1142" s="25"/>
    </row>
    <row r="1143" spans="1:160" ht="12.4" customHeight="1" x14ac:dyDescent="0.25">
      <c r="A1143" s="290"/>
      <c r="B1143" s="205"/>
      <c r="H1143" s="292"/>
      <c r="M1143" s="205"/>
      <c r="N1143" s="205"/>
      <c r="O1143" s="205"/>
      <c r="P1143" s="205"/>
      <c r="Q1143" s="271"/>
      <c r="R1143" s="227"/>
      <c r="S1143" s="205"/>
      <c r="T1143" s="205"/>
      <c r="U1143" s="227"/>
      <c r="V1143" s="227"/>
      <c r="W1143" s="227"/>
      <c r="X1143" s="272"/>
      <c r="Y1143" s="272"/>
      <c r="Z1143" s="227"/>
      <c r="AA1143" s="273"/>
      <c r="AB1143" s="273"/>
      <c r="AC1143" s="273"/>
      <c r="AD1143" s="273"/>
      <c r="AE1143" s="273"/>
      <c r="AF1143" s="273"/>
      <c r="AG1143" s="273"/>
      <c r="AH1143" s="273"/>
      <c r="AI1143" s="274"/>
      <c r="AJ1143" s="274"/>
      <c r="AK1143" s="274"/>
      <c r="AL1143" s="274"/>
      <c r="AM1143" s="273"/>
      <c r="AN1143" s="273"/>
      <c r="AO1143" s="273"/>
      <c r="AP1143" s="273"/>
      <c r="AQ1143" s="273"/>
      <c r="AR1143" s="274"/>
      <c r="AS1143" s="274"/>
      <c r="AT1143" s="274"/>
      <c r="AU1143" s="273"/>
      <c r="AV1143" s="273"/>
      <c r="AW1143" s="273"/>
      <c r="AX1143" s="273"/>
      <c r="AY1143" s="273"/>
      <c r="AZ1143" s="273"/>
      <c r="BA1143" s="273"/>
      <c r="BB1143" s="273"/>
      <c r="BC1143" s="273"/>
      <c r="BD1143" s="273"/>
      <c r="BE1143" s="273"/>
      <c r="BF1143" s="273"/>
      <c r="BG1143" s="273"/>
      <c r="BH1143" s="273"/>
      <c r="BI1143" s="273"/>
      <c r="BJ1143" s="273"/>
      <c r="BK1143" s="273"/>
      <c r="BL1143" s="273"/>
      <c r="BM1143" s="273"/>
      <c r="BN1143" s="273"/>
      <c r="BO1143" s="273"/>
      <c r="BP1143" s="273"/>
      <c r="BQ1143" s="273"/>
      <c r="BR1143" s="273"/>
      <c r="BS1143" s="273"/>
      <c r="BT1143" s="273"/>
      <c r="BU1143" s="273"/>
      <c r="BV1143" s="273"/>
      <c r="BW1143" s="273"/>
      <c r="BX1143" s="273"/>
      <c r="BY1143" s="273"/>
      <c r="BZ1143" s="273"/>
      <c r="CA1143" s="273"/>
      <c r="CB1143" s="273"/>
      <c r="CC1143" s="273"/>
      <c r="CD1143" s="273"/>
      <c r="CE1143" s="273"/>
      <c r="CF1143" s="273"/>
      <c r="CG1143" s="273"/>
      <c r="CH1143" s="273"/>
      <c r="CI1143" s="273"/>
      <c r="CJ1143" s="273"/>
      <c r="CK1143" s="273"/>
      <c r="CL1143" s="273"/>
      <c r="CM1143" s="273"/>
      <c r="CN1143" s="273"/>
      <c r="CO1143" s="273"/>
      <c r="CP1143" s="273"/>
      <c r="CQ1143" s="273"/>
      <c r="CR1143" s="273"/>
      <c r="CS1143" s="273"/>
      <c r="CT1143" s="273"/>
      <c r="CU1143" s="274"/>
      <c r="CV1143" s="274"/>
      <c r="CW1143" s="274"/>
      <c r="CX1143" s="274"/>
      <c r="CY1143" s="273"/>
      <c r="CZ1143" s="273"/>
      <c r="DA1143" s="273"/>
      <c r="DB1143" s="273"/>
      <c r="DC1143" s="273"/>
      <c r="DD1143" s="273"/>
      <c r="DE1143" s="273"/>
      <c r="DF1143" s="273"/>
      <c r="DM1143" s="16"/>
      <c r="DN1143" s="16"/>
      <c r="DO1143" s="17"/>
      <c r="DP1143" s="12"/>
      <c r="DQ1143" s="12"/>
      <c r="DR1143" s="18"/>
      <c r="DS1143" s="19"/>
      <c r="DT1143" s="19"/>
      <c r="DU1143" s="19"/>
      <c r="DV1143" s="19"/>
      <c r="DW1143" s="19"/>
      <c r="DX1143" s="20"/>
      <c r="DY1143" s="20"/>
      <c r="DZ1143" s="21"/>
      <c r="EA1143" s="21"/>
      <c r="EB1143" s="21"/>
      <c r="EC1143" s="18"/>
      <c r="ED1143" s="21"/>
      <c r="EE1143" s="21"/>
      <c r="EF1143" s="21"/>
      <c r="EG1143" s="21"/>
      <c r="EH1143" s="21"/>
      <c r="EI1143" s="20"/>
      <c r="EJ1143" s="16"/>
      <c r="EK1143" s="21"/>
      <c r="EL1143" s="21"/>
      <c r="EM1143" s="21"/>
      <c r="EN1143" s="18"/>
      <c r="EO1143" s="22"/>
      <c r="EP1143" s="22"/>
      <c r="EQ1143" s="22"/>
      <c r="ER1143" s="22"/>
      <c r="ES1143" s="22"/>
      <c r="ET1143" s="20"/>
      <c r="EU1143" s="23"/>
      <c r="EV1143" s="22"/>
      <c r="EW1143" s="22"/>
      <c r="EX1143" s="22"/>
      <c r="EY1143" s="24"/>
      <c r="EZ1143" s="25"/>
      <c r="FA1143" s="25"/>
      <c r="FB1143" s="25"/>
      <c r="FC1143" s="25"/>
      <c r="FD1143" s="25"/>
    </row>
    <row r="1144" spans="1:160" ht="12.4" customHeight="1" x14ac:dyDescent="0.25">
      <c r="A1144" s="290"/>
      <c r="B1144" s="205"/>
      <c r="H1144" s="292"/>
      <c r="M1144" s="205"/>
      <c r="N1144" s="205"/>
      <c r="O1144" s="205"/>
      <c r="P1144" s="271"/>
      <c r="Q1144" s="271"/>
      <c r="R1144" s="227"/>
      <c r="S1144" s="205"/>
      <c r="T1144" s="205"/>
      <c r="U1144" s="227"/>
      <c r="V1144" s="227"/>
      <c r="W1144" s="227"/>
      <c r="X1144" s="272"/>
      <c r="Y1144" s="272"/>
      <c r="Z1144" s="227"/>
      <c r="AA1144" s="274"/>
      <c r="AB1144" s="274"/>
      <c r="AC1144" s="273"/>
      <c r="AD1144" s="273"/>
      <c r="AE1144" s="274"/>
      <c r="AF1144" s="274"/>
      <c r="AG1144" s="273"/>
      <c r="AH1144" s="273"/>
      <c r="AI1144" s="274"/>
      <c r="AJ1144" s="274"/>
      <c r="AK1144" s="274"/>
      <c r="AL1144" s="274"/>
      <c r="AM1144" s="274"/>
      <c r="AN1144" s="274"/>
      <c r="AO1144" s="273"/>
      <c r="AP1144" s="273"/>
      <c r="AQ1144" s="274"/>
      <c r="AR1144" s="274"/>
      <c r="AS1144" s="273"/>
      <c r="AT1144" s="273"/>
      <c r="AU1144" s="274"/>
      <c r="AV1144" s="274"/>
      <c r="AW1144" s="273"/>
      <c r="AX1144" s="273"/>
      <c r="AY1144" s="274"/>
      <c r="AZ1144" s="274"/>
      <c r="BA1144" s="273"/>
      <c r="BB1144" s="273"/>
      <c r="BC1144" s="274"/>
      <c r="BD1144" s="274"/>
      <c r="BE1144" s="273"/>
      <c r="BF1144" s="273"/>
      <c r="BG1144" s="274"/>
      <c r="BH1144" s="274"/>
      <c r="BI1144" s="273"/>
      <c r="BJ1144" s="273"/>
      <c r="BK1144" s="274"/>
      <c r="BL1144" s="274"/>
      <c r="BM1144" s="273"/>
      <c r="BN1144" s="273"/>
      <c r="BO1144" s="274"/>
      <c r="BP1144" s="274"/>
      <c r="BQ1144" s="273"/>
      <c r="BR1144" s="273"/>
      <c r="BS1144" s="274"/>
      <c r="BT1144" s="274"/>
      <c r="BU1144" s="273"/>
      <c r="BV1144" s="273"/>
      <c r="BW1144" s="274"/>
      <c r="BX1144" s="274"/>
      <c r="BY1144" s="273"/>
      <c r="BZ1144" s="273"/>
      <c r="CA1144" s="274"/>
      <c r="CB1144" s="274"/>
      <c r="CC1144" s="273"/>
      <c r="CD1144" s="273"/>
      <c r="CE1144" s="274"/>
      <c r="CF1144" s="274"/>
      <c r="CG1144" s="273"/>
      <c r="CH1144" s="273"/>
      <c r="CI1144" s="274"/>
      <c r="CJ1144" s="274"/>
      <c r="CK1144" s="273"/>
      <c r="CL1144" s="273"/>
      <c r="CM1144" s="274"/>
      <c r="CN1144" s="274"/>
      <c r="CO1144" s="273"/>
      <c r="CP1144" s="273"/>
      <c r="CQ1144" s="274"/>
      <c r="CR1144" s="274"/>
      <c r="CS1144" s="273"/>
      <c r="CT1144" s="273"/>
      <c r="CU1144" s="274"/>
      <c r="CV1144" s="274"/>
      <c r="CW1144" s="274"/>
      <c r="CX1144" s="274"/>
      <c r="CY1144" s="274"/>
      <c r="CZ1144" s="274"/>
      <c r="DA1144" s="273"/>
      <c r="DB1144" s="273"/>
      <c r="DC1144" s="274"/>
      <c r="DD1144" s="274"/>
      <c r="DE1144" s="273"/>
      <c r="DF1144" s="273"/>
      <c r="DM1144" s="16"/>
      <c r="DN1144" s="16"/>
      <c r="DO1144" s="17"/>
      <c r="DP1144" s="12"/>
      <c r="DQ1144" s="12"/>
      <c r="DR1144" s="18"/>
      <c r="DS1144" s="19"/>
      <c r="DT1144" s="19"/>
      <c r="DU1144" s="19"/>
      <c r="DV1144" s="19"/>
      <c r="DW1144" s="19"/>
      <c r="DX1144" s="20"/>
      <c r="DY1144" s="20"/>
      <c r="DZ1144" s="21"/>
      <c r="EA1144" s="21"/>
      <c r="EB1144" s="21"/>
      <c r="EC1144" s="18"/>
      <c r="ED1144" s="21"/>
      <c r="EE1144" s="21"/>
      <c r="EF1144" s="21"/>
      <c r="EG1144" s="21"/>
      <c r="EH1144" s="21"/>
      <c r="EI1144" s="20"/>
      <c r="EJ1144" s="16"/>
      <c r="EK1144" s="21"/>
      <c r="EL1144" s="21"/>
      <c r="EM1144" s="21"/>
      <c r="EN1144" s="18"/>
      <c r="EO1144" s="22"/>
      <c r="EP1144" s="22"/>
      <c r="EQ1144" s="22"/>
      <c r="ER1144" s="22"/>
      <c r="ES1144" s="22"/>
      <c r="ET1144" s="20"/>
      <c r="EU1144" s="23"/>
      <c r="EV1144" s="22"/>
      <c r="EW1144" s="22"/>
      <c r="EX1144" s="22"/>
      <c r="EY1144" s="24"/>
      <c r="EZ1144" s="25"/>
      <c r="FA1144" s="25"/>
      <c r="FB1144" s="25"/>
      <c r="FC1144" s="25"/>
      <c r="FD1144" s="25"/>
    </row>
    <row r="1145" spans="1:160" ht="12.4" customHeight="1" x14ac:dyDescent="0.25">
      <c r="A1145" s="290"/>
      <c r="B1145" s="205"/>
      <c r="H1145" s="292"/>
      <c r="M1145" s="205"/>
      <c r="N1145" s="205"/>
      <c r="O1145" s="205"/>
      <c r="P1145" s="205"/>
      <c r="Q1145" s="271"/>
      <c r="R1145" s="227"/>
      <c r="S1145" s="205"/>
      <c r="T1145" s="205"/>
      <c r="U1145" s="227"/>
      <c r="V1145" s="227"/>
      <c r="W1145" s="227"/>
      <c r="X1145" s="272"/>
      <c r="Y1145" s="272"/>
      <c r="Z1145" s="227"/>
      <c r="AA1145" s="273"/>
      <c r="AB1145" s="273"/>
      <c r="AC1145" s="273"/>
      <c r="AD1145" s="273"/>
      <c r="AE1145" s="273"/>
      <c r="AF1145" s="273"/>
      <c r="AG1145" s="273"/>
      <c r="AH1145" s="273"/>
      <c r="AI1145" s="273"/>
      <c r="AJ1145" s="273"/>
      <c r="AK1145" s="274"/>
      <c r="AL1145" s="274"/>
      <c r="AM1145" s="273"/>
      <c r="AN1145" s="273"/>
      <c r="AO1145" s="273"/>
      <c r="AP1145" s="273"/>
      <c r="AQ1145" s="273"/>
      <c r="AR1145" s="273"/>
      <c r="AS1145" s="273"/>
      <c r="AT1145" s="273"/>
      <c r="AU1145" s="273"/>
      <c r="AV1145" s="273"/>
      <c r="AW1145" s="273"/>
      <c r="AX1145" s="273"/>
      <c r="AY1145" s="273"/>
      <c r="AZ1145" s="273"/>
      <c r="BA1145" s="273"/>
      <c r="BB1145" s="273"/>
      <c r="BC1145" s="273"/>
      <c r="BD1145" s="273"/>
      <c r="BE1145" s="273"/>
      <c r="BF1145" s="273"/>
      <c r="BG1145" s="273"/>
      <c r="BH1145" s="273"/>
      <c r="BI1145" s="273"/>
      <c r="BJ1145" s="273"/>
      <c r="BK1145" s="273"/>
      <c r="BL1145" s="273"/>
      <c r="BM1145" s="273"/>
      <c r="BN1145" s="273"/>
      <c r="BO1145" s="273"/>
      <c r="BP1145" s="273"/>
      <c r="BQ1145" s="273"/>
      <c r="BR1145" s="273"/>
      <c r="BS1145" s="273"/>
      <c r="BT1145" s="273"/>
      <c r="BU1145" s="273"/>
      <c r="BV1145" s="273"/>
      <c r="BW1145" s="273"/>
      <c r="BX1145" s="273"/>
      <c r="BY1145" s="273"/>
      <c r="BZ1145" s="273"/>
      <c r="CA1145" s="273"/>
      <c r="CB1145" s="273"/>
      <c r="CC1145" s="273"/>
      <c r="CD1145" s="273"/>
      <c r="CE1145" s="273"/>
      <c r="CF1145" s="273"/>
      <c r="CG1145" s="273"/>
      <c r="CH1145" s="273"/>
      <c r="CI1145" s="273"/>
      <c r="CJ1145" s="273"/>
      <c r="CK1145" s="273"/>
      <c r="CL1145" s="273"/>
      <c r="CM1145" s="273"/>
      <c r="CN1145" s="273"/>
      <c r="CO1145" s="273"/>
      <c r="CP1145" s="273"/>
      <c r="CQ1145" s="273"/>
      <c r="CR1145" s="273"/>
      <c r="CS1145" s="273"/>
      <c r="CT1145" s="273"/>
      <c r="CU1145" s="273"/>
      <c r="CV1145" s="273"/>
      <c r="CW1145" s="274"/>
      <c r="CX1145" s="274"/>
      <c r="CY1145" s="273"/>
      <c r="CZ1145" s="273"/>
      <c r="DA1145" s="273"/>
      <c r="DB1145" s="273"/>
      <c r="DC1145" s="273"/>
      <c r="DD1145" s="273"/>
      <c r="DE1145" s="273"/>
      <c r="DF1145" s="273"/>
      <c r="DM1145" s="16"/>
      <c r="DN1145" s="16"/>
      <c r="DO1145" s="17"/>
      <c r="DP1145" s="12"/>
      <c r="DQ1145" s="12"/>
      <c r="DR1145" s="18"/>
      <c r="DS1145" s="19"/>
      <c r="DT1145" s="19"/>
      <c r="DU1145" s="19"/>
      <c r="DV1145" s="19"/>
      <c r="DW1145" s="19"/>
      <c r="DX1145" s="20"/>
      <c r="DY1145" s="20"/>
      <c r="DZ1145" s="21"/>
      <c r="EA1145" s="21"/>
      <c r="EB1145" s="21"/>
      <c r="EC1145" s="18"/>
      <c r="ED1145" s="21"/>
      <c r="EE1145" s="21"/>
      <c r="EF1145" s="21"/>
      <c r="EG1145" s="21"/>
      <c r="EH1145" s="21"/>
      <c r="EI1145" s="20"/>
      <c r="EJ1145" s="16"/>
      <c r="EK1145" s="21"/>
      <c r="EL1145" s="21"/>
      <c r="EM1145" s="21"/>
      <c r="EN1145" s="18"/>
      <c r="EO1145" s="22"/>
      <c r="EP1145" s="22"/>
      <c r="EQ1145" s="22"/>
      <c r="ER1145" s="22"/>
      <c r="ES1145" s="22"/>
      <c r="ET1145" s="20"/>
      <c r="EU1145" s="23"/>
      <c r="EV1145" s="22"/>
      <c r="EW1145" s="22"/>
      <c r="EX1145" s="22"/>
      <c r="EY1145" s="24"/>
      <c r="EZ1145" s="25"/>
      <c r="FA1145" s="25"/>
      <c r="FB1145" s="25"/>
      <c r="FC1145" s="25"/>
      <c r="FD1145" s="25"/>
    </row>
    <row r="1146" spans="1:160" ht="12.4" customHeight="1" x14ac:dyDescent="0.25">
      <c r="A1146" s="290"/>
      <c r="B1146" s="205"/>
      <c r="H1146" s="292"/>
      <c r="M1146" s="205"/>
      <c r="N1146" s="205"/>
      <c r="O1146" s="205"/>
      <c r="P1146" s="205"/>
      <c r="Q1146" s="271"/>
      <c r="R1146" s="227"/>
      <c r="S1146" s="205"/>
      <c r="T1146" s="205"/>
      <c r="U1146" s="227"/>
      <c r="V1146" s="227"/>
      <c r="W1146" s="227"/>
      <c r="X1146" s="272"/>
      <c r="Y1146" s="272"/>
      <c r="Z1146" s="227"/>
      <c r="AA1146" s="273"/>
      <c r="AB1146" s="273"/>
      <c r="AC1146" s="273"/>
      <c r="AD1146" s="273"/>
      <c r="AE1146" s="273"/>
      <c r="AF1146" s="273"/>
      <c r="AG1146" s="273"/>
      <c r="AH1146" s="273"/>
      <c r="AI1146" s="273"/>
      <c r="AJ1146" s="273"/>
      <c r="AK1146" s="273"/>
      <c r="AL1146" s="273"/>
      <c r="AM1146" s="273"/>
      <c r="AN1146" s="273"/>
      <c r="AO1146" s="273"/>
      <c r="AP1146" s="273"/>
      <c r="AQ1146" s="273"/>
      <c r="AR1146" s="273"/>
      <c r="AS1146" s="273"/>
      <c r="AT1146" s="273"/>
      <c r="AU1146" s="273"/>
      <c r="AV1146" s="273"/>
      <c r="AW1146" s="273"/>
      <c r="AX1146" s="273"/>
      <c r="AY1146" s="274"/>
      <c r="AZ1146" s="274"/>
      <c r="BA1146" s="274"/>
      <c r="BB1146" s="274"/>
      <c r="BC1146" s="273"/>
      <c r="BD1146" s="273"/>
      <c r="BE1146" s="273"/>
      <c r="BF1146" s="273"/>
      <c r="BG1146" s="273"/>
      <c r="BH1146" s="273"/>
      <c r="BI1146" s="273"/>
      <c r="BJ1146" s="273"/>
      <c r="BK1146" s="273"/>
      <c r="BL1146" s="273"/>
      <c r="BM1146" s="273"/>
      <c r="BN1146" s="273"/>
      <c r="BO1146" s="273"/>
      <c r="BP1146" s="273"/>
      <c r="BQ1146" s="273"/>
      <c r="BR1146" s="273"/>
      <c r="BS1146" s="273"/>
      <c r="BT1146" s="273"/>
      <c r="BU1146" s="273"/>
      <c r="BV1146" s="273"/>
      <c r="BW1146" s="273"/>
      <c r="BX1146" s="273"/>
      <c r="BY1146" s="273"/>
      <c r="BZ1146" s="273"/>
      <c r="CA1146" s="273"/>
      <c r="CB1146" s="273"/>
      <c r="CC1146" s="273"/>
      <c r="CD1146" s="273"/>
      <c r="CE1146" s="273"/>
      <c r="CF1146" s="273"/>
      <c r="CG1146" s="273"/>
      <c r="CH1146" s="273"/>
      <c r="CI1146" s="273"/>
      <c r="CJ1146" s="273"/>
      <c r="CK1146" s="273"/>
      <c r="CL1146" s="273"/>
      <c r="CM1146" s="273"/>
      <c r="CN1146" s="273"/>
      <c r="CO1146" s="273"/>
      <c r="CP1146" s="273"/>
      <c r="CQ1146" s="273"/>
      <c r="CR1146" s="273"/>
      <c r="CS1146" s="273"/>
      <c r="CT1146" s="273"/>
      <c r="CU1146" s="273"/>
      <c r="CV1146" s="273"/>
      <c r="CW1146" s="273"/>
      <c r="CX1146" s="273"/>
      <c r="CY1146" s="273"/>
      <c r="CZ1146" s="273"/>
      <c r="DA1146" s="273"/>
      <c r="DB1146" s="273"/>
      <c r="DC1146" s="273"/>
      <c r="DD1146" s="273"/>
      <c r="DE1146" s="273"/>
      <c r="DF1146" s="273"/>
      <c r="DM1146" s="16"/>
      <c r="DN1146" s="16"/>
      <c r="DO1146" s="17"/>
      <c r="DP1146" s="12"/>
      <c r="DQ1146" s="12"/>
      <c r="DR1146" s="18"/>
      <c r="DS1146" s="19"/>
      <c r="DT1146" s="19"/>
      <c r="DU1146" s="19"/>
      <c r="DV1146" s="19"/>
      <c r="DW1146" s="19"/>
      <c r="DX1146" s="20"/>
      <c r="DY1146" s="20"/>
      <c r="DZ1146" s="21"/>
      <c r="EA1146" s="21"/>
      <c r="EB1146" s="21"/>
      <c r="EC1146" s="18"/>
      <c r="ED1146" s="21"/>
      <c r="EE1146" s="21"/>
      <c r="EF1146" s="21"/>
      <c r="EG1146" s="21"/>
      <c r="EH1146" s="21"/>
      <c r="EI1146" s="20"/>
      <c r="EJ1146" s="16"/>
      <c r="EK1146" s="21"/>
      <c r="EL1146" s="21"/>
      <c r="EM1146" s="21"/>
      <c r="EN1146" s="18"/>
      <c r="EO1146" s="22"/>
      <c r="EP1146" s="22"/>
      <c r="EQ1146" s="22"/>
      <c r="ER1146" s="22"/>
      <c r="ES1146" s="22"/>
      <c r="ET1146" s="20"/>
      <c r="EU1146" s="23"/>
      <c r="EV1146" s="22"/>
      <c r="EW1146" s="22"/>
      <c r="EX1146" s="22"/>
      <c r="EY1146" s="24"/>
      <c r="EZ1146" s="25"/>
      <c r="FA1146" s="25"/>
      <c r="FB1146" s="25"/>
      <c r="FC1146" s="25"/>
      <c r="FD1146" s="25"/>
    </row>
    <row r="1147" spans="1:160" ht="12.4" customHeight="1" x14ac:dyDescent="0.25">
      <c r="A1147" s="290"/>
      <c r="B1147" s="205"/>
      <c r="H1147" s="292"/>
      <c r="M1147" s="205"/>
      <c r="N1147" s="205"/>
      <c r="O1147" s="205"/>
      <c r="P1147" s="271"/>
      <c r="Q1147" s="271"/>
      <c r="R1147" s="227"/>
      <c r="S1147" s="205"/>
      <c r="T1147" s="205"/>
      <c r="U1147" s="227"/>
      <c r="V1147" s="227"/>
      <c r="W1147" s="227"/>
      <c r="X1147" s="227"/>
      <c r="Y1147" s="272"/>
      <c r="Z1147" s="227"/>
      <c r="AA1147" s="273"/>
      <c r="AB1147" s="273"/>
      <c r="AC1147" s="273"/>
      <c r="AD1147" s="273"/>
      <c r="AE1147" s="273"/>
      <c r="AF1147" s="273"/>
      <c r="AG1147" s="273"/>
      <c r="AH1147" s="273"/>
      <c r="AI1147" s="273"/>
      <c r="AJ1147" s="273"/>
      <c r="AK1147" s="273"/>
      <c r="AL1147" s="273"/>
      <c r="AM1147" s="273"/>
      <c r="AN1147" s="273"/>
      <c r="AO1147" s="273"/>
      <c r="AP1147" s="273"/>
      <c r="AQ1147" s="273"/>
      <c r="AR1147" s="273"/>
      <c r="AS1147" s="273"/>
      <c r="AT1147" s="273"/>
      <c r="AU1147" s="273"/>
      <c r="AV1147" s="273"/>
      <c r="AW1147" s="273"/>
      <c r="AX1147" s="273"/>
      <c r="AY1147" s="274"/>
      <c r="AZ1147" s="274"/>
      <c r="BA1147" s="274"/>
      <c r="BB1147" s="274"/>
      <c r="BC1147" s="273"/>
      <c r="BD1147" s="273"/>
      <c r="BE1147" s="273"/>
      <c r="BF1147" s="273"/>
      <c r="BG1147" s="273"/>
      <c r="BH1147" s="273"/>
      <c r="BI1147" s="273"/>
      <c r="BJ1147" s="273"/>
      <c r="BK1147" s="273"/>
      <c r="BL1147" s="273"/>
      <c r="BM1147" s="273"/>
      <c r="BN1147" s="273"/>
      <c r="BO1147" s="273"/>
      <c r="BP1147" s="273"/>
      <c r="BQ1147" s="273"/>
      <c r="BR1147" s="273"/>
      <c r="BS1147" s="273"/>
      <c r="BT1147" s="273"/>
      <c r="BU1147" s="273"/>
      <c r="BV1147" s="273"/>
      <c r="BW1147" s="273"/>
      <c r="BX1147" s="273"/>
      <c r="BY1147" s="273"/>
      <c r="BZ1147" s="273"/>
      <c r="CA1147" s="273"/>
      <c r="CB1147" s="273"/>
      <c r="CC1147" s="273"/>
      <c r="CD1147" s="273"/>
      <c r="CE1147" s="273"/>
      <c r="CF1147" s="273"/>
      <c r="CG1147" s="273"/>
      <c r="CH1147" s="273"/>
      <c r="CI1147" s="273"/>
      <c r="CJ1147" s="273"/>
      <c r="CK1147" s="273"/>
      <c r="CL1147" s="273"/>
      <c r="CM1147" s="273"/>
      <c r="CN1147" s="273"/>
      <c r="CO1147" s="273"/>
      <c r="CP1147" s="273"/>
      <c r="CQ1147" s="273"/>
      <c r="CR1147" s="273"/>
      <c r="CS1147" s="273"/>
      <c r="CT1147" s="273"/>
      <c r="CU1147" s="273"/>
      <c r="CV1147" s="273"/>
      <c r="CW1147" s="273"/>
      <c r="CX1147" s="273"/>
      <c r="CY1147" s="274"/>
      <c r="CZ1147" s="274"/>
      <c r="DA1147" s="274"/>
      <c r="DB1147" s="274"/>
      <c r="DC1147" s="273"/>
      <c r="DD1147" s="273"/>
      <c r="DE1147" s="273"/>
      <c r="DF1147" s="273"/>
      <c r="DM1147" s="16"/>
      <c r="DN1147" s="16"/>
      <c r="DO1147" s="17"/>
      <c r="DP1147" s="12"/>
      <c r="DQ1147" s="12"/>
      <c r="DR1147" s="18"/>
      <c r="DS1147" s="19"/>
      <c r="DT1147" s="19"/>
      <c r="DU1147" s="19"/>
      <c r="DV1147" s="19"/>
      <c r="DW1147" s="19"/>
      <c r="DX1147" s="20"/>
      <c r="DY1147" s="20"/>
      <c r="DZ1147" s="21"/>
      <c r="EA1147" s="21"/>
      <c r="EB1147" s="21"/>
      <c r="EC1147" s="18"/>
      <c r="ED1147" s="21"/>
      <c r="EE1147" s="21"/>
      <c r="EF1147" s="21"/>
      <c r="EG1147" s="21"/>
      <c r="EH1147" s="21"/>
      <c r="EI1147" s="20"/>
      <c r="EJ1147" s="16"/>
      <c r="EK1147" s="21"/>
      <c r="EL1147" s="21"/>
      <c r="EM1147" s="21"/>
      <c r="EN1147" s="18"/>
      <c r="EO1147" s="22"/>
      <c r="EP1147" s="22"/>
      <c r="EQ1147" s="22"/>
      <c r="ER1147" s="22"/>
      <c r="ES1147" s="22"/>
      <c r="ET1147" s="20"/>
      <c r="EU1147" s="23"/>
      <c r="EV1147" s="22"/>
      <c r="EW1147" s="22"/>
      <c r="EX1147" s="22"/>
      <c r="EY1147" s="24"/>
      <c r="EZ1147" s="25"/>
      <c r="FA1147" s="25"/>
      <c r="FB1147" s="25"/>
      <c r="FC1147" s="25"/>
      <c r="FD1147" s="25"/>
    </row>
    <row r="1148" spans="1:160" ht="12.4" customHeight="1" x14ac:dyDescent="0.25">
      <c r="A1148" s="290"/>
      <c r="B1148" s="205"/>
      <c r="H1148" s="292"/>
      <c r="M1148" s="205"/>
      <c r="N1148" s="205"/>
      <c r="O1148" s="205"/>
      <c r="P1148" s="205"/>
      <c r="Q1148" s="271"/>
      <c r="R1148" s="227"/>
      <c r="S1148" s="205"/>
      <c r="T1148" s="205"/>
      <c r="U1148" s="227"/>
      <c r="V1148" s="227"/>
      <c r="W1148" s="227"/>
      <c r="X1148" s="272"/>
      <c r="Y1148" s="272"/>
      <c r="Z1148" s="227"/>
      <c r="AA1148" s="273"/>
      <c r="AB1148" s="273"/>
      <c r="AC1148" s="273"/>
      <c r="AD1148" s="273"/>
      <c r="AE1148" s="273"/>
      <c r="AF1148" s="273"/>
      <c r="AG1148" s="273"/>
      <c r="AH1148" s="273"/>
      <c r="AI1148" s="273"/>
      <c r="AJ1148" s="273"/>
      <c r="AK1148" s="273"/>
      <c r="AL1148" s="273"/>
      <c r="AM1148" s="273"/>
      <c r="AN1148" s="273"/>
      <c r="AO1148" s="273"/>
      <c r="AP1148" s="273"/>
      <c r="AQ1148" s="273"/>
      <c r="AR1148" s="273"/>
      <c r="AS1148" s="273"/>
      <c r="AT1148" s="274"/>
      <c r="AU1148" s="273"/>
      <c r="AV1148" s="273"/>
      <c r="AW1148" s="273"/>
      <c r="AX1148" s="273"/>
      <c r="AY1148" s="273"/>
      <c r="AZ1148" s="273"/>
      <c r="BA1148" s="273"/>
      <c r="BB1148" s="273"/>
      <c r="BC1148" s="273"/>
      <c r="BD1148" s="273"/>
      <c r="BE1148" s="273"/>
      <c r="BF1148" s="273"/>
      <c r="BG1148" s="273"/>
      <c r="BH1148" s="273"/>
      <c r="BI1148" s="273"/>
      <c r="BJ1148" s="273"/>
      <c r="BK1148" s="273"/>
      <c r="BL1148" s="273"/>
      <c r="BM1148" s="273"/>
      <c r="BN1148" s="273"/>
      <c r="BO1148" s="273"/>
      <c r="BP1148" s="273"/>
      <c r="BQ1148" s="273"/>
      <c r="BR1148" s="273"/>
      <c r="BS1148" s="273"/>
      <c r="BT1148" s="273"/>
      <c r="BU1148" s="273"/>
      <c r="BV1148" s="273"/>
      <c r="BW1148" s="273"/>
      <c r="BX1148" s="273"/>
      <c r="BY1148" s="273"/>
      <c r="BZ1148" s="273"/>
      <c r="CA1148" s="273"/>
      <c r="CB1148" s="273"/>
      <c r="CC1148" s="273"/>
      <c r="CD1148" s="273"/>
      <c r="CE1148" s="273"/>
      <c r="CF1148" s="273"/>
      <c r="CG1148" s="273"/>
      <c r="CH1148" s="273"/>
      <c r="CI1148" s="273"/>
      <c r="CJ1148" s="273"/>
      <c r="CK1148" s="273"/>
      <c r="CL1148" s="273"/>
      <c r="CM1148" s="273"/>
      <c r="CN1148" s="273"/>
      <c r="CO1148" s="273"/>
      <c r="CP1148" s="273"/>
      <c r="CQ1148" s="273"/>
      <c r="CR1148" s="273"/>
      <c r="CS1148" s="273"/>
      <c r="CT1148" s="273"/>
      <c r="CU1148" s="274"/>
      <c r="CV1148" s="274"/>
      <c r="CW1148" s="274"/>
      <c r="CX1148" s="274"/>
      <c r="CY1148" s="273"/>
      <c r="CZ1148" s="273"/>
      <c r="DA1148" s="273"/>
      <c r="DB1148" s="273"/>
      <c r="DC1148" s="273"/>
      <c r="DD1148" s="273"/>
      <c r="DE1148" s="273"/>
      <c r="DF1148" s="273"/>
      <c r="DM1148" s="16"/>
      <c r="DN1148" s="16"/>
      <c r="DO1148" s="17"/>
      <c r="DP1148" s="12"/>
      <c r="DQ1148" s="12"/>
      <c r="DR1148" s="18"/>
      <c r="DS1148" s="19"/>
      <c r="DT1148" s="19"/>
      <c r="DU1148" s="19"/>
      <c r="DV1148" s="19"/>
      <c r="DW1148" s="19"/>
      <c r="DX1148" s="20"/>
      <c r="DY1148" s="20"/>
      <c r="DZ1148" s="21"/>
      <c r="EA1148" s="21"/>
      <c r="EB1148" s="21"/>
      <c r="EC1148" s="18"/>
      <c r="ED1148" s="21"/>
      <c r="EE1148" s="21"/>
      <c r="EF1148" s="21"/>
      <c r="EG1148" s="21"/>
      <c r="EH1148" s="21"/>
      <c r="EI1148" s="20"/>
      <c r="EJ1148" s="16"/>
      <c r="EK1148" s="21"/>
      <c r="EL1148" s="21"/>
      <c r="EM1148" s="21"/>
      <c r="EN1148" s="18"/>
      <c r="EO1148" s="22"/>
      <c r="EP1148" s="22"/>
      <c r="EQ1148" s="22"/>
      <c r="ER1148" s="22"/>
      <c r="ES1148" s="22"/>
      <c r="ET1148" s="20"/>
      <c r="EU1148" s="23"/>
      <c r="EV1148" s="22"/>
      <c r="EW1148" s="22"/>
      <c r="EX1148" s="22"/>
      <c r="EY1148" s="24"/>
      <c r="EZ1148" s="25"/>
      <c r="FA1148" s="25"/>
      <c r="FB1148" s="25"/>
      <c r="FC1148" s="25"/>
      <c r="FD1148" s="25"/>
    </row>
    <row r="1149" spans="1:160" ht="12.4" customHeight="1" x14ac:dyDescent="0.25">
      <c r="A1149" s="290"/>
      <c r="B1149" s="205"/>
      <c r="H1149" s="292"/>
      <c r="M1149" s="205"/>
      <c r="N1149" s="205"/>
      <c r="O1149" s="205"/>
      <c r="P1149" s="271"/>
      <c r="Q1149" s="271"/>
      <c r="R1149" s="227"/>
      <c r="S1149" s="205"/>
      <c r="T1149" s="205"/>
      <c r="U1149" s="227"/>
      <c r="V1149" s="227"/>
      <c r="W1149" s="227"/>
      <c r="X1149" s="272"/>
      <c r="Y1149" s="272"/>
      <c r="Z1149" s="227"/>
      <c r="AA1149" s="273"/>
      <c r="AB1149" s="273"/>
      <c r="AC1149" s="273"/>
      <c r="AD1149" s="274"/>
      <c r="AE1149" s="273"/>
      <c r="AF1149" s="273"/>
      <c r="AG1149" s="273"/>
      <c r="AH1149" s="274"/>
      <c r="AI1149" s="273"/>
      <c r="AJ1149" s="273"/>
      <c r="AK1149" s="273"/>
      <c r="AL1149" s="274"/>
      <c r="AM1149" s="273"/>
      <c r="AN1149" s="273"/>
      <c r="AO1149" s="273"/>
      <c r="AP1149" s="274"/>
      <c r="AQ1149" s="273"/>
      <c r="AR1149" s="273"/>
      <c r="AS1149" s="273"/>
      <c r="AT1149" s="274"/>
      <c r="AU1149" s="273"/>
      <c r="AV1149" s="273"/>
      <c r="AW1149" s="273"/>
      <c r="AX1149" s="274"/>
      <c r="AY1149" s="274"/>
      <c r="AZ1149" s="274"/>
      <c r="BA1149" s="274"/>
      <c r="BB1149" s="274"/>
      <c r="BC1149" s="273"/>
      <c r="BD1149" s="273"/>
      <c r="BE1149" s="273"/>
      <c r="BF1149" s="274"/>
      <c r="BG1149" s="273"/>
      <c r="BH1149" s="273"/>
      <c r="BI1149" s="273"/>
      <c r="BJ1149" s="274"/>
      <c r="BK1149" s="273"/>
      <c r="BL1149" s="273"/>
      <c r="BM1149" s="273"/>
      <c r="BN1149" s="274"/>
      <c r="BO1149" s="273"/>
      <c r="BP1149" s="273"/>
      <c r="BQ1149" s="273"/>
      <c r="BR1149" s="274"/>
      <c r="BS1149" s="273"/>
      <c r="BT1149" s="273"/>
      <c r="BU1149" s="273"/>
      <c r="BV1149" s="274"/>
      <c r="BW1149" s="273"/>
      <c r="BX1149" s="273"/>
      <c r="BY1149" s="273"/>
      <c r="BZ1149" s="274"/>
      <c r="CA1149" s="273"/>
      <c r="CB1149" s="273"/>
      <c r="CC1149" s="273"/>
      <c r="CD1149" s="274"/>
      <c r="CE1149" s="273"/>
      <c r="CF1149" s="273"/>
      <c r="CG1149" s="273"/>
      <c r="CH1149" s="274"/>
      <c r="CI1149" s="273"/>
      <c r="CJ1149" s="273"/>
      <c r="CK1149" s="273"/>
      <c r="CL1149" s="274"/>
      <c r="CM1149" s="273"/>
      <c r="CN1149" s="273"/>
      <c r="CO1149" s="273"/>
      <c r="CP1149" s="274"/>
      <c r="CQ1149" s="273"/>
      <c r="CR1149" s="273"/>
      <c r="CS1149" s="273"/>
      <c r="CT1149" s="274"/>
      <c r="CU1149" s="273"/>
      <c r="CV1149" s="273"/>
      <c r="CW1149" s="273"/>
      <c r="CX1149" s="274"/>
      <c r="CY1149" s="273"/>
      <c r="CZ1149" s="273"/>
      <c r="DA1149" s="274"/>
      <c r="DB1149" s="274"/>
      <c r="DC1149" s="273"/>
      <c r="DD1149" s="273"/>
      <c r="DE1149" s="273"/>
      <c r="DF1149" s="274"/>
      <c r="DM1149" s="16"/>
      <c r="DN1149" s="16"/>
      <c r="DO1149" s="17"/>
      <c r="DP1149" s="12"/>
      <c r="DQ1149" s="12"/>
      <c r="DR1149" s="18"/>
      <c r="DS1149" s="19"/>
      <c r="DT1149" s="19"/>
      <c r="DU1149" s="19"/>
      <c r="DV1149" s="19"/>
      <c r="DW1149" s="19"/>
      <c r="DX1149" s="20"/>
      <c r="DY1149" s="20"/>
      <c r="DZ1149" s="21"/>
      <c r="EA1149" s="21"/>
      <c r="EB1149" s="21"/>
      <c r="EC1149" s="18"/>
      <c r="ED1149" s="21"/>
      <c r="EE1149" s="21"/>
      <c r="EF1149" s="21"/>
      <c r="EG1149" s="21"/>
      <c r="EH1149" s="21"/>
      <c r="EI1149" s="20"/>
      <c r="EJ1149" s="16"/>
      <c r="EK1149" s="21"/>
      <c r="EL1149" s="21"/>
      <c r="EM1149" s="21"/>
      <c r="EN1149" s="18"/>
      <c r="EO1149" s="22"/>
      <c r="EP1149" s="22"/>
      <c r="EQ1149" s="22"/>
      <c r="ER1149" s="22"/>
      <c r="ES1149" s="22"/>
      <c r="ET1149" s="20"/>
      <c r="EU1149" s="23"/>
      <c r="EV1149" s="22"/>
      <c r="EW1149" s="22"/>
      <c r="EX1149" s="22"/>
      <c r="EY1149" s="24"/>
      <c r="EZ1149" s="25"/>
      <c r="FA1149" s="25"/>
      <c r="FB1149" s="25"/>
      <c r="FC1149" s="25"/>
      <c r="FD1149" s="25"/>
    </row>
    <row r="1150" spans="1:160" ht="12.4" customHeight="1" x14ac:dyDescent="0.25">
      <c r="A1150" s="290"/>
      <c r="B1150" s="205"/>
      <c r="H1150" s="292"/>
      <c r="M1150" s="205"/>
      <c r="N1150" s="205"/>
      <c r="O1150" s="205"/>
      <c r="P1150" s="205"/>
      <c r="Q1150" s="271"/>
      <c r="R1150" s="227"/>
      <c r="S1150" s="205"/>
      <c r="T1150" s="205"/>
      <c r="U1150" s="227"/>
      <c r="V1150" s="227"/>
      <c r="W1150" s="227"/>
      <c r="X1150" s="227"/>
      <c r="Y1150" s="272"/>
      <c r="Z1150" s="227"/>
      <c r="AA1150" s="273"/>
      <c r="AB1150" s="273"/>
      <c r="AC1150" s="273"/>
      <c r="AD1150" s="273"/>
      <c r="AE1150" s="273"/>
      <c r="AF1150" s="273"/>
      <c r="AG1150" s="273"/>
      <c r="AH1150" s="273"/>
      <c r="AI1150" s="274"/>
      <c r="AJ1150" s="274"/>
      <c r="AK1150" s="274"/>
      <c r="AL1150" s="274"/>
      <c r="AM1150" s="273"/>
      <c r="AN1150" s="273"/>
      <c r="AO1150" s="273"/>
      <c r="AP1150" s="273"/>
      <c r="AQ1150" s="273"/>
      <c r="AR1150" s="273"/>
      <c r="AS1150" s="273"/>
      <c r="AT1150" s="273"/>
      <c r="AU1150" s="273"/>
      <c r="AV1150" s="273"/>
      <c r="AW1150" s="273"/>
      <c r="AX1150" s="273"/>
      <c r="AY1150" s="273"/>
      <c r="AZ1150" s="273"/>
      <c r="BA1150" s="273"/>
      <c r="BB1150" s="273"/>
      <c r="BC1150" s="273"/>
      <c r="BD1150" s="273"/>
      <c r="BE1150" s="273"/>
      <c r="BF1150" s="273"/>
      <c r="BG1150" s="273"/>
      <c r="BH1150" s="273"/>
      <c r="BI1150" s="273"/>
      <c r="BJ1150" s="273"/>
      <c r="BK1150" s="273"/>
      <c r="BL1150" s="273"/>
      <c r="BM1150" s="273"/>
      <c r="BN1150" s="273"/>
      <c r="BO1150" s="273"/>
      <c r="BP1150" s="273"/>
      <c r="BQ1150" s="273"/>
      <c r="BR1150" s="273"/>
      <c r="BS1150" s="273"/>
      <c r="BT1150" s="273"/>
      <c r="BU1150" s="273"/>
      <c r="BV1150" s="273"/>
      <c r="BW1150" s="273"/>
      <c r="BX1150" s="273"/>
      <c r="BY1150" s="273"/>
      <c r="BZ1150" s="273"/>
      <c r="CA1150" s="273"/>
      <c r="CB1150" s="273"/>
      <c r="CC1150" s="273"/>
      <c r="CD1150" s="273"/>
      <c r="CE1150" s="273"/>
      <c r="CF1150" s="273"/>
      <c r="CG1150" s="273"/>
      <c r="CH1150" s="273"/>
      <c r="CI1150" s="274"/>
      <c r="CJ1150" s="274"/>
      <c r="CK1150" s="274"/>
      <c r="CL1150" s="273"/>
      <c r="CM1150" s="273"/>
      <c r="CN1150" s="273"/>
      <c r="CO1150" s="273"/>
      <c r="CP1150" s="273"/>
      <c r="CQ1150" s="273"/>
      <c r="CR1150" s="273"/>
      <c r="CS1150" s="273"/>
      <c r="CT1150" s="273"/>
      <c r="CU1150" s="273"/>
      <c r="CV1150" s="273"/>
      <c r="CW1150" s="273"/>
      <c r="CX1150" s="273"/>
      <c r="CY1150" s="273"/>
      <c r="CZ1150" s="273"/>
      <c r="DA1150" s="273"/>
      <c r="DB1150" s="273"/>
      <c r="DC1150" s="273"/>
      <c r="DD1150" s="273"/>
      <c r="DE1150" s="273"/>
      <c r="DF1150" s="273"/>
      <c r="DM1150" s="16"/>
      <c r="DN1150" s="16"/>
      <c r="DO1150" s="17"/>
      <c r="DP1150" s="12"/>
      <c r="DQ1150" s="12"/>
      <c r="DR1150" s="18"/>
      <c r="DS1150" s="19"/>
      <c r="DT1150" s="19"/>
      <c r="DU1150" s="19"/>
      <c r="DV1150" s="19"/>
      <c r="DW1150" s="19"/>
      <c r="DX1150" s="20"/>
      <c r="DY1150" s="20"/>
      <c r="DZ1150" s="21"/>
      <c r="EA1150" s="21"/>
      <c r="EB1150" s="21"/>
      <c r="EC1150" s="18"/>
      <c r="ED1150" s="21"/>
      <c r="EE1150" s="21"/>
      <c r="EF1150" s="21"/>
      <c r="EG1150" s="21"/>
      <c r="EH1150" s="21"/>
      <c r="EI1150" s="20"/>
      <c r="EJ1150" s="16"/>
      <c r="EK1150" s="21"/>
      <c r="EL1150" s="21"/>
      <c r="EM1150" s="21"/>
      <c r="EN1150" s="18"/>
      <c r="EO1150" s="22"/>
      <c r="EP1150" s="22"/>
      <c r="EQ1150" s="22"/>
      <c r="ER1150" s="22"/>
      <c r="ES1150" s="22"/>
      <c r="ET1150" s="20"/>
      <c r="EU1150" s="23"/>
      <c r="EV1150" s="22"/>
      <c r="EW1150" s="22"/>
      <c r="EX1150" s="22"/>
      <c r="EY1150" s="24"/>
      <c r="EZ1150" s="25"/>
      <c r="FA1150" s="25"/>
      <c r="FB1150" s="25"/>
      <c r="FC1150" s="25"/>
      <c r="FD1150" s="25"/>
    </row>
    <row r="1151" spans="1:160" ht="12.4" customHeight="1" x14ac:dyDescent="0.25">
      <c r="A1151" s="290"/>
      <c r="B1151" s="205"/>
      <c r="H1151" s="292"/>
      <c r="M1151" s="205"/>
      <c r="N1151" s="205"/>
      <c r="O1151" s="205"/>
      <c r="P1151" s="205"/>
      <c r="Q1151" s="271"/>
      <c r="R1151" s="227"/>
      <c r="S1151" s="205"/>
      <c r="T1151" s="205"/>
      <c r="U1151" s="227"/>
      <c r="V1151" s="227"/>
      <c r="W1151" s="227"/>
      <c r="X1151" s="272"/>
      <c r="Y1151" s="272"/>
      <c r="Z1151" s="227"/>
      <c r="AA1151" s="273"/>
      <c r="AB1151" s="273"/>
      <c r="AC1151" s="273"/>
      <c r="AD1151" s="273"/>
      <c r="AE1151" s="273"/>
      <c r="AF1151" s="273"/>
      <c r="AG1151" s="273"/>
      <c r="AH1151" s="273"/>
      <c r="AI1151" s="273"/>
      <c r="AJ1151" s="273"/>
      <c r="AK1151" s="273"/>
      <c r="AL1151" s="273"/>
      <c r="AM1151" s="273"/>
      <c r="AN1151" s="273"/>
      <c r="AO1151" s="273"/>
      <c r="AP1151" s="273"/>
      <c r="AQ1151" s="273"/>
      <c r="AR1151" s="273"/>
      <c r="AS1151" s="273"/>
      <c r="AT1151" s="273"/>
      <c r="AU1151" s="273"/>
      <c r="AV1151" s="273"/>
      <c r="AW1151" s="273"/>
      <c r="AX1151" s="273"/>
      <c r="AY1151" s="274"/>
      <c r="AZ1151" s="274"/>
      <c r="BA1151" s="274"/>
      <c r="BB1151" s="274"/>
      <c r="BC1151" s="273"/>
      <c r="BD1151" s="273"/>
      <c r="BE1151" s="273"/>
      <c r="BF1151" s="273"/>
      <c r="BG1151" s="273"/>
      <c r="BH1151" s="273"/>
      <c r="BI1151" s="273"/>
      <c r="BJ1151" s="273"/>
      <c r="BK1151" s="273"/>
      <c r="BL1151" s="273"/>
      <c r="BM1151" s="273"/>
      <c r="BN1151" s="273"/>
      <c r="BO1151" s="273"/>
      <c r="BP1151" s="273"/>
      <c r="BQ1151" s="273"/>
      <c r="BR1151" s="273"/>
      <c r="BS1151" s="273"/>
      <c r="BT1151" s="273"/>
      <c r="BU1151" s="273"/>
      <c r="BV1151" s="273"/>
      <c r="BW1151" s="273"/>
      <c r="BX1151" s="273"/>
      <c r="BY1151" s="273"/>
      <c r="BZ1151" s="273"/>
      <c r="CA1151" s="273"/>
      <c r="CB1151" s="273"/>
      <c r="CC1151" s="273"/>
      <c r="CD1151" s="273"/>
      <c r="CE1151" s="273"/>
      <c r="CF1151" s="273"/>
      <c r="CG1151" s="273"/>
      <c r="CH1151" s="273"/>
      <c r="CI1151" s="273"/>
      <c r="CJ1151" s="273"/>
      <c r="CK1151" s="273"/>
      <c r="CL1151" s="273"/>
      <c r="CM1151" s="273"/>
      <c r="CN1151" s="273"/>
      <c r="CO1151" s="273"/>
      <c r="CP1151" s="273"/>
      <c r="CQ1151" s="273"/>
      <c r="CR1151" s="273"/>
      <c r="CS1151" s="273"/>
      <c r="CT1151" s="273"/>
      <c r="CU1151" s="274"/>
      <c r="CV1151" s="274"/>
      <c r="CW1151" s="274"/>
      <c r="CX1151" s="274"/>
      <c r="CY1151" s="273"/>
      <c r="CZ1151" s="273"/>
      <c r="DA1151" s="273"/>
      <c r="DB1151" s="273"/>
      <c r="DC1151" s="273"/>
      <c r="DD1151" s="273"/>
      <c r="DE1151" s="273"/>
      <c r="DF1151" s="273"/>
      <c r="DM1151" s="16"/>
      <c r="DN1151" s="16"/>
      <c r="DO1151" s="17"/>
      <c r="DP1151" s="12"/>
      <c r="DQ1151" s="12"/>
      <c r="DR1151" s="18"/>
      <c r="DS1151" s="19"/>
      <c r="DT1151" s="19"/>
      <c r="DU1151" s="19"/>
      <c r="DV1151" s="19"/>
      <c r="DW1151" s="19"/>
      <c r="DX1151" s="20"/>
      <c r="DY1151" s="20"/>
      <c r="DZ1151" s="21"/>
      <c r="EA1151" s="21"/>
      <c r="EB1151" s="21"/>
      <c r="EC1151" s="18"/>
      <c r="ED1151" s="21"/>
      <c r="EE1151" s="21"/>
      <c r="EF1151" s="21"/>
      <c r="EG1151" s="21"/>
      <c r="EH1151" s="21"/>
      <c r="EI1151" s="20"/>
      <c r="EJ1151" s="16"/>
      <c r="EK1151" s="21"/>
      <c r="EL1151" s="21"/>
      <c r="EM1151" s="21"/>
      <c r="EN1151" s="18"/>
      <c r="EO1151" s="22"/>
      <c r="EP1151" s="22"/>
      <c r="EQ1151" s="22"/>
      <c r="ER1151" s="22"/>
      <c r="ES1151" s="22"/>
      <c r="ET1151" s="20"/>
      <c r="EU1151" s="23"/>
      <c r="EV1151" s="22"/>
      <c r="EW1151" s="22"/>
      <c r="EX1151" s="22"/>
      <c r="EY1151" s="24"/>
      <c r="EZ1151" s="25"/>
      <c r="FA1151" s="25"/>
      <c r="FB1151" s="25"/>
      <c r="FC1151" s="25"/>
      <c r="FD1151" s="25"/>
    </row>
    <row r="1152" spans="1:160" ht="12.4" customHeight="1" x14ac:dyDescent="0.25">
      <c r="A1152" s="290"/>
      <c r="B1152" s="205"/>
      <c r="H1152" s="292"/>
      <c r="M1152" s="205"/>
      <c r="N1152" s="205"/>
      <c r="O1152" s="205"/>
      <c r="P1152" s="205"/>
      <c r="Q1152" s="271"/>
      <c r="R1152" s="227"/>
      <c r="S1152" s="205"/>
      <c r="T1152" s="205"/>
      <c r="U1152" s="227"/>
      <c r="V1152" s="227"/>
      <c r="W1152" s="227"/>
      <c r="X1152" s="272"/>
      <c r="Y1152" s="272"/>
      <c r="Z1152" s="227"/>
      <c r="AA1152" s="273"/>
      <c r="AB1152" s="273"/>
      <c r="AC1152" s="273"/>
      <c r="AD1152" s="273"/>
      <c r="AE1152" s="273"/>
      <c r="AF1152" s="273"/>
      <c r="AG1152" s="273"/>
      <c r="AH1152" s="273"/>
      <c r="AI1152" s="273"/>
      <c r="AJ1152" s="273"/>
      <c r="AK1152" s="273"/>
      <c r="AL1152" s="273"/>
      <c r="AM1152" s="273"/>
      <c r="AN1152" s="273"/>
      <c r="AO1152" s="273"/>
      <c r="AP1152" s="273"/>
      <c r="AQ1152" s="273"/>
      <c r="AR1152" s="273"/>
      <c r="AS1152" s="273"/>
      <c r="AT1152" s="273"/>
      <c r="AU1152" s="273"/>
      <c r="AV1152" s="273"/>
      <c r="AW1152" s="273"/>
      <c r="AX1152" s="273"/>
      <c r="AY1152" s="273"/>
      <c r="AZ1152" s="273"/>
      <c r="BA1152" s="273"/>
      <c r="BB1152" s="273"/>
      <c r="BC1152" s="273"/>
      <c r="BD1152" s="273"/>
      <c r="BE1152" s="273"/>
      <c r="BF1152" s="273"/>
      <c r="BG1152" s="273"/>
      <c r="BH1152" s="273"/>
      <c r="BI1152" s="273"/>
      <c r="BJ1152" s="273"/>
      <c r="BK1152" s="273"/>
      <c r="BL1152" s="273"/>
      <c r="BM1152" s="273"/>
      <c r="BN1152" s="273"/>
      <c r="BO1152" s="273"/>
      <c r="BP1152" s="273"/>
      <c r="BQ1152" s="273"/>
      <c r="BR1152" s="273"/>
      <c r="BS1152" s="273"/>
      <c r="BT1152" s="273"/>
      <c r="BU1152" s="273"/>
      <c r="BV1152" s="273"/>
      <c r="BW1152" s="273"/>
      <c r="BX1152" s="273"/>
      <c r="BY1152" s="273"/>
      <c r="BZ1152" s="273"/>
      <c r="CA1152" s="273"/>
      <c r="CB1152" s="273"/>
      <c r="CC1152" s="273"/>
      <c r="CD1152" s="273"/>
      <c r="CE1152" s="273"/>
      <c r="CF1152" s="273"/>
      <c r="CG1152" s="273"/>
      <c r="CH1152" s="273"/>
      <c r="CI1152" s="273"/>
      <c r="CJ1152" s="273"/>
      <c r="CK1152" s="273"/>
      <c r="CL1152" s="273"/>
      <c r="CM1152" s="273"/>
      <c r="CN1152" s="273"/>
      <c r="CO1152" s="274"/>
      <c r="CP1152" s="274"/>
      <c r="CQ1152" s="273"/>
      <c r="CR1152" s="273"/>
      <c r="CS1152" s="273"/>
      <c r="CT1152" s="273"/>
      <c r="CU1152" s="274"/>
      <c r="CV1152" s="274"/>
      <c r="CW1152" s="274"/>
      <c r="CX1152" s="274"/>
      <c r="CY1152" s="274"/>
      <c r="CZ1152" s="274"/>
      <c r="DA1152" s="274"/>
      <c r="DB1152" s="274"/>
      <c r="DC1152" s="273"/>
      <c r="DD1152" s="273"/>
      <c r="DE1152" s="273"/>
      <c r="DF1152" s="273"/>
      <c r="DM1152" s="16"/>
      <c r="DN1152" s="16"/>
      <c r="DO1152" s="17"/>
      <c r="DP1152" s="12"/>
      <c r="DQ1152" s="12"/>
      <c r="DR1152" s="18"/>
      <c r="DS1152" s="19"/>
      <c r="DT1152" s="19"/>
      <c r="DU1152" s="19"/>
      <c r="DV1152" s="19"/>
      <c r="DW1152" s="19"/>
      <c r="DX1152" s="20"/>
      <c r="DY1152" s="20"/>
      <c r="DZ1152" s="21"/>
      <c r="EA1152" s="21"/>
      <c r="EB1152" s="21"/>
      <c r="EC1152" s="18"/>
      <c r="ED1152" s="21"/>
      <c r="EE1152" s="21"/>
      <c r="EF1152" s="21"/>
      <c r="EG1152" s="21"/>
      <c r="EH1152" s="21"/>
      <c r="EI1152" s="20"/>
      <c r="EJ1152" s="16"/>
      <c r="EK1152" s="21"/>
      <c r="EL1152" s="21"/>
      <c r="EM1152" s="21"/>
      <c r="EN1152" s="18"/>
      <c r="EO1152" s="22"/>
      <c r="EP1152" s="22"/>
      <c r="EQ1152" s="22"/>
      <c r="ER1152" s="22"/>
      <c r="ES1152" s="22"/>
      <c r="ET1152" s="20"/>
      <c r="EU1152" s="23"/>
      <c r="EV1152" s="22"/>
      <c r="EW1152" s="22"/>
      <c r="EX1152" s="22"/>
      <c r="EY1152" s="24"/>
      <c r="EZ1152" s="25"/>
      <c r="FA1152" s="25"/>
      <c r="FB1152" s="25"/>
      <c r="FC1152" s="25"/>
      <c r="FD1152" s="25"/>
    </row>
    <row r="1153" spans="1:160" ht="12.4" customHeight="1" x14ac:dyDescent="0.25">
      <c r="A1153" s="290"/>
      <c r="B1153" s="205"/>
      <c r="H1153" s="292"/>
      <c r="M1153" s="205"/>
      <c r="N1153" s="205"/>
      <c r="O1153" s="205"/>
      <c r="P1153" s="205"/>
      <c r="Q1153" s="271"/>
      <c r="R1153" s="227"/>
      <c r="S1153" s="205"/>
      <c r="T1153" s="205"/>
      <c r="U1153" s="227"/>
      <c r="V1153" s="227"/>
      <c r="W1153" s="227"/>
      <c r="X1153" s="227"/>
      <c r="Y1153" s="272"/>
      <c r="Z1153" s="227"/>
      <c r="AA1153" s="273"/>
      <c r="AB1153" s="273"/>
      <c r="AC1153" s="273"/>
      <c r="AD1153" s="273"/>
      <c r="AE1153" s="273"/>
      <c r="AF1153" s="273"/>
      <c r="AG1153" s="273"/>
      <c r="AH1153" s="273"/>
      <c r="AI1153" s="273"/>
      <c r="AJ1153" s="274"/>
      <c r="AK1153" s="274"/>
      <c r="AL1153" s="274"/>
      <c r="AM1153" s="273"/>
      <c r="AN1153" s="273"/>
      <c r="AO1153" s="273"/>
      <c r="AP1153" s="273"/>
      <c r="AQ1153" s="273"/>
      <c r="AR1153" s="274"/>
      <c r="AS1153" s="274"/>
      <c r="AT1153" s="274"/>
      <c r="AU1153" s="273"/>
      <c r="AV1153" s="273"/>
      <c r="AW1153" s="273"/>
      <c r="AX1153" s="273"/>
      <c r="AY1153" s="273"/>
      <c r="AZ1153" s="273"/>
      <c r="BA1153" s="273"/>
      <c r="BB1153" s="273"/>
      <c r="BC1153" s="273"/>
      <c r="BD1153" s="273"/>
      <c r="BE1153" s="273"/>
      <c r="BF1153" s="273"/>
      <c r="BG1153" s="273"/>
      <c r="BH1153" s="273"/>
      <c r="BI1153" s="273"/>
      <c r="BJ1153" s="273"/>
      <c r="BK1153" s="273"/>
      <c r="BL1153" s="273"/>
      <c r="BM1153" s="273"/>
      <c r="BN1153" s="273"/>
      <c r="BO1153" s="273"/>
      <c r="BP1153" s="273"/>
      <c r="BQ1153" s="273"/>
      <c r="BR1153" s="273"/>
      <c r="BS1153" s="273"/>
      <c r="BT1153" s="273"/>
      <c r="BU1153" s="273"/>
      <c r="BV1153" s="273"/>
      <c r="BW1153" s="273"/>
      <c r="BX1153" s="273"/>
      <c r="BY1153" s="273"/>
      <c r="BZ1153" s="273"/>
      <c r="CA1153" s="273"/>
      <c r="CB1153" s="273"/>
      <c r="CC1153" s="273"/>
      <c r="CD1153" s="273"/>
      <c r="CE1153" s="273"/>
      <c r="CF1153" s="273"/>
      <c r="CG1153" s="273"/>
      <c r="CH1153" s="273"/>
      <c r="CI1153" s="273"/>
      <c r="CJ1153" s="273"/>
      <c r="CK1153" s="273"/>
      <c r="CL1153" s="273"/>
      <c r="CM1153" s="273"/>
      <c r="CN1153" s="273"/>
      <c r="CO1153" s="273"/>
      <c r="CP1153" s="273"/>
      <c r="CQ1153" s="273"/>
      <c r="CR1153" s="273"/>
      <c r="CS1153" s="273"/>
      <c r="CT1153" s="273"/>
      <c r="CU1153" s="274"/>
      <c r="CV1153" s="274"/>
      <c r="CW1153" s="274"/>
      <c r="CX1153" s="273"/>
      <c r="CY1153" s="273"/>
      <c r="CZ1153" s="273"/>
      <c r="DA1153" s="273"/>
      <c r="DB1153" s="273"/>
      <c r="DC1153" s="273"/>
      <c r="DD1153" s="273"/>
      <c r="DE1153" s="273"/>
      <c r="DF1153" s="273"/>
      <c r="DM1153" s="16"/>
      <c r="DN1153" s="16"/>
      <c r="DO1153" s="17"/>
      <c r="DP1153" s="12"/>
      <c r="DQ1153" s="12"/>
      <c r="DR1153" s="18"/>
      <c r="DS1153" s="19"/>
      <c r="DT1153" s="19"/>
      <c r="DU1153" s="19"/>
      <c r="DV1153" s="19"/>
      <c r="DW1153" s="19"/>
      <c r="DX1153" s="20"/>
      <c r="DY1153" s="20"/>
      <c r="DZ1153" s="21"/>
      <c r="EA1153" s="21"/>
      <c r="EB1153" s="21"/>
      <c r="EC1153" s="18"/>
      <c r="ED1153" s="21"/>
      <c r="EE1153" s="21"/>
      <c r="EF1153" s="21"/>
      <c r="EG1153" s="21"/>
      <c r="EH1153" s="21"/>
      <c r="EI1153" s="20"/>
      <c r="EJ1153" s="16"/>
      <c r="EK1153" s="21"/>
      <c r="EL1153" s="21"/>
      <c r="EM1153" s="21"/>
      <c r="EN1153" s="18"/>
      <c r="EO1153" s="22"/>
      <c r="EP1153" s="22"/>
      <c r="EQ1153" s="22"/>
      <c r="ER1153" s="22"/>
      <c r="ES1153" s="22"/>
      <c r="ET1153" s="20"/>
      <c r="EU1153" s="23"/>
      <c r="EV1153" s="22"/>
      <c r="EW1153" s="22"/>
      <c r="EX1153" s="22"/>
      <c r="EY1153" s="24"/>
      <c r="EZ1153" s="25"/>
      <c r="FA1153" s="25"/>
      <c r="FB1153" s="25"/>
      <c r="FC1153" s="25"/>
      <c r="FD1153" s="25"/>
    </row>
    <row r="1154" spans="1:160" ht="12.4" customHeight="1" x14ac:dyDescent="0.25">
      <c r="A1154" s="290"/>
      <c r="B1154" s="205"/>
      <c r="H1154" s="292"/>
      <c r="M1154" s="205"/>
      <c r="N1154" s="205"/>
      <c r="O1154" s="205"/>
      <c r="P1154" s="205"/>
      <c r="Q1154" s="271"/>
      <c r="R1154" s="227"/>
      <c r="S1154" s="205"/>
      <c r="T1154" s="205"/>
      <c r="U1154" s="227"/>
      <c r="V1154" s="227"/>
      <c r="W1154" s="227"/>
      <c r="X1154" s="272"/>
      <c r="Y1154" s="272"/>
      <c r="Z1154" s="227"/>
      <c r="AA1154" s="273"/>
      <c r="AB1154" s="273"/>
      <c r="AC1154" s="273"/>
      <c r="AD1154" s="273"/>
      <c r="AE1154" s="273"/>
      <c r="AF1154" s="273"/>
      <c r="AG1154" s="273"/>
      <c r="AH1154" s="273"/>
      <c r="AI1154" s="274"/>
      <c r="AJ1154" s="274"/>
      <c r="AK1154" s="274"/>
      <c r="AL1154" s="274"/>
      <c r="AM1154" s="273"/>
      <c r="AN1154" s="273"/>
      <c r="AO1154" s="273"/>
      <c r="AP1154" s="273"/>
      <c r="AQ1154" s="273"/>
      <c r="AR1154" s="273"/>
      <c r="AS1154" s="273"/>
      <c r="AT1154" s="273"/>
      <c r="AU1154" s="273"/>
      <c r="AV1154" s="273"/>
      <c r="AW1154" s="273"/>
      <c r="AX1154" s="273"/>
      <c r="AY1154" s="273"/>
      <c r="AZ1154" s="273"/>
      <c r="BA1154" s="273"/>
      <c r="BB1154" s="273"/>
      <c r="BC1154" s="273"/>
      <c r="BD1154" s="273"/>
      <c r="BE1154" s="273"/>
      <c r="BF1154" s="273"/>
      <c r="BG1154" s="273"/>
      <c r="BH1154" s="273"/>
      <c r="BI1154" s="273"/>
      <c r="BJ1154" s="273"/>
      <c r="BK1154" s="273"/>
      <c r="BL1154" s="273"/>
      <c r="BM1154" s="273"/>
      <c r="BN1154" s="273"/>
      <c r="BO1154" s="273"/>
      <c r="BP1154" s="273"/>
      <c r="BQ1154" s="273"/>
      <c r="BR1154" s="273"/>
      <c r="BS1154" s="273"/>
      <c r="BT1154" s="273"/>
      <c r="BU1154" s="273"/>
      <c r="BV1154" s="273"/>
      <c r="BW1154" s="273"/>
      <c r="BX1154" s="273"/>
      <c r="BY1154" s="273"/>
      <c r="BZ1154" s="273"/>
      <c r="CA1154" s="273"/>
      <c r="CB1154" s="273"/>
      <c r="CC1154" s="273"/>
      <c r="CD1154" s="273"/>
      <c r="CE1154" s="273"/>
      <c r="CF1154" s="273"/>
      <c r="CG1154" s="273"/>
      <c r="CH1154" s="273"/>
      <c r="CI1154" s="273"/>
      <c r="CJ1154" s="273"/>
      <c r="CK1154" s="273"/>
      <c r="CL1154" s="273"/>
      <c r="CM1154" s="273"/>
      <c r="CN1154" s="273"/>
      <c r="CO1154" s="273"/>
      <c r="CP1154" s="273"/>
      <c r="CQ1154" s="273"/>
      <c r="CR1154" s="273"/>
      <c r="CS1154" s="273"/>
      <c r="CT1154" s="273"/>
      <c r="CU1154" s="274"/>
      <c r="CV1154" s="274"/>
      <c r="CW1154" s="274"/>
      <c r="CX1154" s="274"/>
      <c r="CY1154" s="273"/>
      <c r="CZ1154" s="273"/>
      <c r="DA1154" s="273"/>
      <c r="DB1154" s="273"/>
      <c r="DC1154" s="273"/>
      <c r="DD1154" s="273"/>
      <c r="DE1154" s="273"/>
      <c r="DF1154" s="273"/>
      <c r="DM1154" s="16"/>
      <c r="DN1154" s="16"/>
      <c r="DO1154" s="17"/>
      <c r="DP1154" s="12"/>
      <c r="DQ1154" s="12"/>
      <c r="DR1154" s="18"/>
      <c r="DS1154" s="19"/>
      <c r="DT1154" s="19"/>
      <c r="DU1154" s="19"/>
      <c r="DV1154" s="19"/>
      <c r="DW1154" s="19"/>
      <c r="DX1154" s="20"/>
      <c r="DY1154" s="20"/>
      <c r="DZ1154" s="21"/>
      <c r="EA1154" s="21"/>
      <c r="EB1154" s="21"/>
      <c r="EC1154" s="18"/>
      <c r="ED1154" s="21"/>
      <c r="EE1154" s="21"/>
      <c r="EF1154" s="21"/>
      <c r="EG1154" s="21"/>
      <c r="EH1154" s="21"/>
      <c r="EI1154" s="20"/>
      <c r="EJ1154" s="16"/>
      <c r="EK1154" s="21"/>
      <c r="EL1154" s="21"/>
      <c r="EM1154" s="21"/>
      <c r="EN1154" s="18"/>
      <c r="EO1154" s="22"/>
      <c r="EP1154" s="22"/>
      <c r="EQ1154" s="22"/>
      <c r="ER1154" s="22"/>
      <c r="ES1154" s="22"/>
      <c r="ET1154" s="20"/>
      <c r="EU1154" s="23"/>
      <c r="EV1154" s="22"/>
      <c r="EW1154" s="22"/>
      <c r="EX1154" s="22"/>
      <c r="EY1154" s="24"/>
      <c r="EZ1154" s="25"/>
      <c r="FA1154" s="25"/>
      <c r="FB1154" s="25"/>
      <c r="FC1154" s="25"/>
      <c r="FD1154" s="25"/>
    </row>
    <row r="1155" spans="1:160" ht="12.4" customHeight="1" x14ac:dyDescent="0.25">
      <c r="A1155" s="290"/>
      <c r="B1155" s="205"/>
      <c r="H1155" s="292"/>
      <c r="M1155" s="205"/>
      <c r="N1155" s="205"/>
      <c r="O1155" s="205"/>
      <c r="P1155" s="205"/>
      <c r="Q1155" s="271"/>
      <c r="R1155" s="227"/>
      <c r="S1155" s="205"/>
      <c r="T1155" s="205"/>
      <c r="U1155" s="227"/>
      <c r="V1155" s="227"/>
      <c r="W1155" s="227"/>
      <c r="X1155" s="272"/>
      <c r="Y1155" s="272"/>
      <c r="Z1155" s="227"/>
      <c r="AA1155" s="273"/>
      <c r="AB1155" s="273"/>
      <c r="AC1155" s="273"/>
      <c r="AD1155" s="273"/>
      <c r="AE1155" s="273"/>
      <c r="AF1155" s="273"/>
      <c r="AG1155" s="273"/>
      <c r="AH1155" s="273"/>
      <c r="AI1155" s="274"/>
      <c r="AJ1155" s="274"/>
      <c r="AK1155" s="274"/>
      <c r="AL1155" s="274"/>
      <c r="AM1155" s="273"/>
      <c r="AN1155" s="273"/>
      <c r="AO1155" s="273"/>
      <c r="AP1155" s="273"/>
      <c r="AQ1155" s="273"/>
      <c r="AR1155" s="273"/>
      <c r="AS1155" s="273"/>
      <c r="AT1155" s="273"/>
      <c r="AU1155" s="273"/>
      <c r="AV1155" s="273"/>
      <c r="AW1155" s="273"/>
      <c r="AX1155" s="273"/>
      <c r="AY1155" s="273"/>
      <c r="AZ1155" s="273"/>
      <c r="BA1155" s="273"/>
      <c r="BB1155" s="273"/>
      <c r="BC1155" s="273"/>
      <c r="BD1155" s="273"/>
      <c r="BE1155" s="273"/>
      <c r="BF1155" s="273"/>
      <c r="BG1155" s="273"/>
      <c r="BH1155" s="273"/>
      <c r="BI1155" s="273"/>
      <c r="BJ1155" s="273"/>
      <c r="BK1155" s="273"/>
      <c r="BL1155" s="273"/>
      <c r="BM1155" s="273"/>
      <c r="BN1155" s="273"/>
      <c r="BO1155" s="273"/>
      <c r="BP1155" s="273"/>
      <c r="BQ1155" s="273"/>
      <c r="BR1155" s="273"/>
      <c r="BS1155" s="273"/>
      <c r="BT1155" s="273"/>
      <c r="BU1155" s="273"/>
      <c r="BV1155" s="273"/>
      <c r="BW1155" s="273"/>
      <c r="BX1155" s="273"/>
      <c r="BY1155" s="273"/>
      <c r="BZ1155" s="273"/>
      <c r="CA1155" s="273"/>
      <c r="CB1155" s="273"/>
      <c r="CC1155" s="273"/>
      <c r="CD1155" s="273"/>
      <c r="CE1155" s="273"/>
      <c r="CF1155" s="273"/>
      <c r="CG1155" s="273"/>
      <c r="CH1155" s="273"/>
      <c r="CI1155" s="273"/>
      <c r="CJ1155" s="273"/>
      <c r="CK1155" s="273"/>
      <c r="CL1155" s="273"/>
      <c r="CM1155" s="273"/>
      <c r="CN1155" s="273"/>
      <c r="CO1155" s="273"/>
      <c r="CP1155" s="273"/>
      <c r="CQ1155" s="273"/>
      <c r="CR1155" s="273"/>
      <c r="CS1155" s="273"/>
      <c r="CT1155" s="273"/>
      <c r="CU1155" s="274"/>
      <c r="CV1155" s="274"/>
      <c r="CW1155" s="274"/>
      <c r="CX1155" s="274"/>
      <c r="CY1155" s="273"/>
      <c r="CZ1155" s="273"/>
      <c r="DA1155" s="273"/>
      <c r="DB1155" s="273"/>
      <c r="DC1155" s="273"/>
      <c r="DD1155" s="273"/>
      <c r="DE1155" s="273"/>
      <c r="DF1155" s="273"/>
      <c r="DM1155" s="16"/>
      <c r="DN1155" s="16"/>
      <c r="DO1155" s="17"/>
      <c r="DP1155" s="12"/>
      <c r="DQ1155" s="12"/>
      <c r="DR1155" s="18"/>
      <c r="DS1155" s="19"/>
      <c r="DT1155" s="19"/>
      <c r="DU1155" s="19"/>
      <c r="DV1155" s="19"/>
      <c r="DW1155" s="19"/>
      <c r="DX1155" s="20"/>
      <c r="DY1155" s="20"/>
      <c r="DZ1155" s="21"/>
      <c r="EA1155" s="21"/>
      <c r="EB1155" s="21"/>
      <c r="EC1155" s="18"/>
      <c r="ED1155" s="21"/>
      <c r="EE1155" s="21"/>
      <c r="EF1155" s="21"/>
      <c r="EG1155" s="21"/>
      <c r="EH1155" s="21"/>
      <c r="EI1155" s="20"/>
      <c r="EJ1155" s="16"/>
      <c r="EK1155" s="21"/>
      <c r="EL1155" s="21"/>
      <c r="EM1155" s="21"/>
      <c r="EN1155" s="18"/>
      <c r="EO1155" s="22"/>
      <c r="EP1155" s="22"/>
      <c r="EQ1155" s="22"/>
      <c r="ER1155" s="22"/>
      <c r="ES1155" s="22"/>
      <c r="ET1155" s="20"/>
      <c r="EU1155" s="23"/>
      <c r="EV1155" s="22"/>
      <c r="EW1155" s="22"/>
      <c r="EX1155" s="22"/>
      <c r="EY1155" s="24"/>
      <c r="EZ1155" s="25"/>
      <c r="FA1155" s="25"/>
      <c r="FB1155" s="25"/>
      <c r="FC1155" s="25"/>
      <c r="FD1155" s="25"/>
    </row>
    <row r="1156" spans="1:160" ht="12.4" customHeight="1" x14ac:dyDescent="0.25">
      <c r="A1156" s="290"/>
      <c r="B1156" s="205"/>
      <c r="H1156" s="292"/>
      <c r="M1156" s="205"/>
      <c r="N1156" s="205"/>
      <c r="O1156" s="205"/>
      <c r="P1156" s="271"/>
      <c r="Q1156" s="271"/>
      <c r="R1156" s="227"/>
      <c r="S1156" s="205"/>
      <c r="T1156" s="205"/>
      <c r="U1156" s="227"/>
      <c r="V1156" s="227"/>
      <c r="W1156" s="227"/>
      <c r="X1156" s="272"/>
      <c r="Y1156" s="272"/>
      <c r="Z1156" s="227"/>
      <c r="AA1156" s="273"/>
      <c r="AB1156" s="273"/>
      <c r="AC1156" s="273"/>
      <c r="AD1156" s="274"/>
      <c r="AE1156" s="273"/>
      <c r="AF1156" s="273"/>
      <c r="AG1156" s="273"/>
      <c r="AH1156" s="274"/>
      <c r="AI1156" s="273"/>
      <c r="AJ1156" s="273"/>
      <c r="AK1156" s="273"/>
      <c r="AL1156" s="274"/>
      <c r="AM1156" s="273"/>
      <c r="AN1156" s="273"/>
      <c r="AO1156" s="273"/>
      <c r="AP1156" s="274"/>
      <c r="AQ1156" s="273"/>
      <c r="AR1156" s="273"/>
      <c r="AS1156" s="273"/>
      <c r="AT1156" s="274"/>
      <c r="AU1156" s="273"/>
      <c r="AV1156" s="273"/>
      <c r="AW1156" s="273"/>
      <c r="AX1156" s="274"/>
      <c r="AY1156" s="274"/>
      <c r="AZ1156" s="274"/>
      <c r="BA1156" s="274"/>
      <c r="BB1156" s="274"/>
      <c r="BC1156" s="273"/>
      <c r="BD1156" s="273"/>
      <c r="BE1156" s="273"/>
      <c r="BF1156" s="274"/>
      <c r="BG1156" s="273"/>
      <c r="BH1156" s="273"/>
      <c r="BI1156" s="273"/>
      <c r="BJ1156" s="274"/>
      <c r="BK1156" s="273"/>
      <c r="BL1156" s="273"/>
      <c r="BM1156" s="273"/>
      <c r="BN1156" s="274"/>
      <c r="BO1156" s="273"/>
      <c r="BP1156" s="273"/>
      <c r="BQ1156" s="273"/>
      <c r="BR1156" s="274"/>
      <c r="BS1156" s="273"/>
      <c r="BT1156" s="273"/>
      <c r="BU1156" s="273"/>
      <c r="BV1156" s="274"/>
      <c r="BW1156" s="273"/>
      <c r="BX1156" s="273"/>
      <c r="BY1156" s="273"/>
      <c r="BZ1156" s="274"/>
      <c r="CA1156" s="273"/>
      <c r="CB1156" s="273"/>
      <c r="CC1156" s="273"/>
      <c r="CD1156" s="274"/>
      <c r="CE1156" s="273"/>
      <c r="CF1156" s="273"/>
      <c r="CG1156" s="273"/>
      <c r="CH1156" s="274"/>
      <c r="CI1156" s="273"/>
      <c r="CJ1156" s="273"/>
      <c r="CK1156" s="273"/>
      <c r="CL1156" s="274"/>
      <c r="CM1156" s="273"/>
      <c r="CN1156" s="273"/>
      <c r="CO1156" s="273"/>
      <c r="CP1156" s="274"/>
      <c r="CQ1156" s="273"/>
      <c r="CR1156" s="273"/>
      <c r="CS1156" s="273"/>
      <c r="CT1156" s="274"/>
      <c r="CU1156" s="273"/>
      <c r="CV1156" s="273"/>
      <c r="CW1156" s="273"/>
      <c r="CX1156" s="274"/>
      <c r="CY1156" s="274"/>
      <c r="CZ1156" s="273"/>
      <c r="DA1156" s="273"/>
      <c r="DB1156" s="274"/>
      <c r="DC1156" s="273"/>
      <c r="DD1156" s="273"/>
      <c r="DE1156" s="273"/>
      <c r="DF1156" s="274"/>
      <c r="DM1156" s="16"/>
      <c r="DN1156" s="16"/>
      <c r="DO1156" s="17"/>
      <c r="DP1156" s="12"/>
      <c r="DQ1156" s="12"/>
      <c r="DR1156" s="18"/>
      <c r="DS1156" s="19"/>
      <c r="DT1156" s="19"/>
      <c r="DU1156" s="19"/>
      <c r="DV1156" s="19"/>
      <c r="DW1156" s="19"/>
      <c r="DX1156" s="20"/>
      <c r="DY1156" s="20"/>
      <c r="DZ1156" s="21"/>
      <c r="EA1156" s="21"/>
      <c r="EB1156" s="21"/>
      <c r="EC1156" s="18"/>
      <c r="ED1156" s="21"/>
      <c r="EE1156" s="21"/>
      <c r="EF1156" s="21"/>
      <c r="EG1156" s="21"/>
      <c r="EH1156" s="21"/>
      <c r="EI1156" s="20"/>
      <c r="EJ1156" s="16"/>
      <c r="EK1156" s="21"/>
      <c r="EL1156" s="21"/>
      <c r="EM1156" s="21"/>
      <c r="EN1156" s="18"/>
      <c r="EO1156" s="22"/>
      <c r="EP1156" s="22"/>
      <c r="EQ1156" s="22"/>
      <c r="ER1156" s="22"/>
      <c r="ES1156" s="22"/>
      <c r="ET1156" s="20"/>
      <c r="EU1156" s="23"/>
      <c r="EV1156" s="22"/>
      <c r="EW1156" s="22"/>
      <c r="EX1156" s="22"/>
      <c r="EY1156" s="24"/>
      <c r="EZ1156" s="25"/>
      <c r="FA1156" s="25"/>
      <c r="FB1156" s="25"/>
      <c r="FC1156" s="25"/>
      <c r="FD1156" s="25"/>
    </row>
    <row r="1157" spans="1:160" ht="12.4" customHeight="1" x14ac:dyDescent="0.25">
      <c r="A1157" s="290"/>
      <c r="B1157" s="205"/>
      <c r="H1157" s="292"/>
      <c r="M1157" s="205"/>
      <c r="N1157" s="205"/>
      <c r="O1157" s="205"/>
      <c r="P1157" s="271"/>
      <c r="Q1157" s="271"/>
      <c r="R1157" s="227"/>
      <c r="S1157" s="205"/>
      <c r="T1157" s="205"/>
      <c r="U1157" s="227"/>
      <c r="V1157" s="227"/>
      <c r="W1157" s="227"/>
      <c r="X1157" s="227"/>
      <c r="Y1157" s="272"/>
      <c r="Z1157" s="227"/>
      <c r="AA1157" s="273"/>
      <c r="AB1157" s="273"/>
      <c r="AC1157" s="273"/>
      <c r="AD1157" s="273"/>
      <c r="AE1157" s="273"/>
      <c r="AF1157" s="273"/>
      <c r="AG1157" s="273"/>
      <c r="AH1157" s="273"/>
      <c r="AI1157" s="274"/>
      <c r="AJ1157" s="274"/>
      <c r="AK1157" s="274"/>
      <c r="AL1157" s="274"/>
      <c r="AM1157" s="273"/>
      <c r="AN1157" s="273"/>
      <c r="AO1157" s="273"/>
      <c r="AP1157" s="273"/>
      <c r="AQ1157" s="273"/>
      <c r="AR1157" s="273"/>
      <c r="AS1157" s="273"/>
      <c r="AT1157" s="273"/>
      <c r="AU1157" s="273"/>
      <c r="AV1157" s="273"/>
      <c r="AW1157" s="273"/>
      <c r="AX1157" s="273"/>
      <c r="AY1157" s="273"/>
      <c r="AZ1157" s="273"/>
      <c r="BA1157" s="273"/>
      <c r="BB1157" s="273"/>
      <c r="BC1157" s="273"/>
      <c r="BD1157" s="273"/>
      <c r="BE1157" s="273"/>
      <c r="BF1157" s="273"/>
      <c r="BG1157" s="273"/>
      <c r="BH1157" s="273"/>
      <c r="BI1157" s="273"/>
      <c r="BJ1157" s="273"/>
      <c r="BK1157" s="273"/>
      <c r="BL1157" s="273"/>
      <c r="BM1157" s="273"/>
      <c r="BN1157" s="273"/>
      <c r="BO1157" s="273"/>
      <c r="BP1157" s="273"/>
      <c r="BQ1157" s="273"/>
      <c r="BR1157" s="273"/>
      <c r="BS1157" s="273"/>
      <c r="BT1157" s="273"/>
      <c r="BU1157" s="273"/>
      <c r="BV1157" s="273"/>
      <c r="BW1157" s="273"/>
      <c r="BX1157" s="273"/>
      <c r="BY1157" s="273"/>
      <c r="BZ1157" s="273"/>
      <c r="CA1157" s="273"/>
      <c r="CB1157" s="273"/>
      <c r="CC1157" s="273"/>
      <c r="CD1157" s="273"/>
      <c r="CE1157" s="273"/>
      <c r="CF1157" s="273"/>
      <c r="CG1157" s="273"/>
      <c r="CH1157" s="273"/>
      <c r="CI1157" s="273"/>
      <c r="CJ1157" s="273"/>
      <c r="CK1157" s="273"/>
      <c r="CL1157" s="273"/>
      <c r="CM1157" s="273"/>
      <c r="CN1157" s="273"/>
      <c r="CO1157" s="273"/>
      <c r="CP1157" s="273"/>
      <c r="CQ1157" s="273"/>
      <c r="CR1157" s="273"/>
      <c r="CS1157" s="273"/>
      <c r="CT1157" s="273"/>
      <c r="CU1157" s="274"/>
      <c r="CV1157" s="274"/>
      <c r="CW1157" s="274"/>
      <c r="CX1157" s="274"/>
      <c r="CY1157" s="273"/>
      <c r="CZ1157" s="273"/>
      <c r="DA1157" s="273"/>
      <c r="DB1157" s="273"/>
      <c r="DC1157" s="273"/>
      <c r="DD1157" s="273"/>
      <c r="DE1157" s="273"/>
      <c r="DF1157" s="273"/>
      <c r="DM1157" s="16"/>
      <c r="DN1157" s="16"/>
      <c r="DO1157" s="17"/>
      <c r="DP1157" s="12"/>
      <c r="DQ1157" s="12"/>
      <c r="DR1157" s="18"/>
      <c r="DS1157" s="19"/>
      <c r="DT1157" s="19"/>
      <c r="DU1157" s="19"/>
      <c r="DV1157" s="19"/>
      <c r="DW1157" s="19"/>
      <c r="DX1157" s="20"/>
      <c r="DY1157" s="20"/>
      <c r="DZ1157" s="21"/>
      <c r="EA1157" s="21"/>
      <c r="EB1157" s="21"/>
      <c r="EC1157" s="18"/>
      <c r="ED1157" s="21"/>
      <c r="EE1157" s="21"/>
      <c r="EF1157" s="21"/>
      <c r="EG1157" s="21"/>
      <c r="EH1157" s="21"/>
      <c r="EI1157" s="20"/>
      <c r="EJ1157" s="16"/>
      <c r="EK1157" s="21"/>
      <c r="EL1157" s="21"/>
      <c r="EM1157" s="21"/>
      <c r="EN1157" s="18"/>
      <c r="EO1157" s="22"/>
      <c r="EP1157" s="22"/>
      <c r="EQ1157" s="22"/>
      <c r="ER1157" s="22"/>
      <c r="ES1157" s="22"/>
      <c r="ET1157" s="20"/>
      <c r="EU1157" s="23"/>
      <c r="EV1157" s="22"/>
      <c r="EW1157" s="22"/>
      <c r="EX1157" s="22"/>
      <c r="EY1157" s="24"/>
      <c r="EZ1157" s="25"/>
      <c r="FA1157" s="25"/>
      <c r="FB1157" s="25"/>
      <c r="FC1157" s="25"/>
      <c r="FD1157" s="25"/>
    </row>
    <row r="1158" spans="1:160" ht="12.4" customHeight="1" x14ac:dyDescent="0.25">
      <c r="A1158" s="290"/>
      <c r="B1158" s="205"/>
      <c r="H1158" s="292"/>
      <c r="M1158" s="205"/>
      <c r="N1158" s="205"/>
      <c r="O1158" s="205"/>
      <c r="P1158" s="205"/>
      <c r="Q1158" s="271"/>
      <c r="R1158" s="227"/>
      <c r="S1158" s="205"/>
      <c r="T1158" s="205"/>
      <c r="U1158" s="227"/>
      <c r="V1158" s="227"/>
      <c r="W1158" s="227"/>
      <c r="X1158" s="272"/>
      <c r="Y1158" s="272"/>
      <c r="Z1158" s="227"/>
      <c r="AA1158" s="273"/>
      <c r="AB1158" s="273"/>
      <c r="AC1158" s="273"/>
      <c r="AD1158" s="273"/>
      <c r="AE1158" s="273"/>
      <c r="AF1158" s="273"/>
      <c r="AG1158" s="273"/>
      <c r="AH1158" s="273"/>
      <c r="AI1158" s="274"/>
      <c r="AJ1158" s="274"/>
      <c r="AK1158" s="274"/>
      <c r="AL1158" s="274"/>
      <c r="AM1158" s="273"/>
      <c r="AN1158" s="273"/>
      <c r="AO1158" s="273"/>
      <c r="AP1158" s="273"/>
      <c r="AQ1158" s="274"/>
      <c r="AR1158" s="273"/>
      <c r="AS1158" s="273"/>
      <c r="AT1158" s="274"/>
      <c r="AU1158" s="273"/>
      <c r="AV1158" s="273"/>
      <c r="AW1158" s="273"/>
      <c r="AX1158" s="273"/>
      <c r="AY1158" s="273"/>
      <c r="AZ1158" s="273"/>
      <c r="BA1158" s="273"/>
      <c r="BB1158" s="273"/>
      <c r="BC1158" s="273"/>
      <c r="BD1158" s="273"/>
      <c r="BE1158" s="273"/>
      <c r="BF1158" s="273"/>
      <c r="BG1158" s="273"/>
      <c r="BH1158" s="273"/>
      <c r="BI1158" s="273"/>
      <c r="BJ1158" s="273"/>
      <c r="BK1158" s="273"/>
      <c r="BL1158" s="273"/>
      <c r="BM1158" s="273"/>
      <c r="BN1158" s="273"/>
      <c r="BO1158" s="273"/>
      <c r="BP1158" s="273"/>
      <c r="BQ1158" s="273"/>
      <c r="BR1158" s="273"/>
      <c r="BS1158" s="273"/>
      <c r="BT1158" s="273"/>
      <c r="BU1158" s="273"/>
      <c r="BV1158" s="273"/>
      <c r="BW1158" s="273"/>
      <c r="BX1158" s="273"/>
      <c r="BY1158" s="273"/>
      <c r="BZ1158" s="273"/>
      <c r="CA1158" s="273"/>
      <c r="CB1158" s="273"/>
      <c r="CC1158" s="273"/>
      <c r="CD1158" s="273"/>
      <c r="CE1158" s="273"/>
      <c r="CF1158" s="273"/>
      <c r="CG1158" s="273"/>
      <c r="CH1158" s="273"/>
      <c r="CI1158" s="273"/>
      <c r="CJ1158" s="273"/>
      <c r="CK1158" s="273"/>
      <c r="CL1158" s="273"/>
      <c r="CM1158" s="273"/>
      <c r="CN1158" s="274"/>
      <c r="CO1158" s="274"/>
      <c r="CP1158" s="274"/>
      <c r="CQ1158" s="273"/>
      <c r="CR1158" s="273"/>
      <c r="CS1158" s="273"/>
      <c r="CT1158" s="273"/>
      <c r="CU1158" s="273"/>
      <c r="CV1158" s="273"/>
      <c r="CW1158" s="274"/>
      <c r="CX1158" s="274"/>
      <c r="CY1158" s="273"/>
      <c r="CZ1158" s="273"/>
      <c r="DA1158" s="273"/>
      <c r="DB1158" s="273"/>
      <c r="DC1158" s="273"/>
      <c r="DD1158" s="273"/>
      <c r="DE1158" s="273"/>
      <c r="DF1158" s="273"/>
      <c r="DM1158" s="16"/>
      <c r="DN1158" s="16"/>
      <c r="DO1158" s="17"/>
      <c r="DP1158" s="12"/>
      <c r="DQ1158" s="12"/>
      <c r="DR1158" s="18"/>
      <c r="DS1158" s="19"/>
      <c r="DT1158" s="19"/>
      <c r="DU1158" s="19"/>
      <c r="DV1158" s="19"/>
      <c r="DW1158" s="19"/>
      <c r="DX1158" s="20"/>
      <c r="DY1158" s="20"/>
      <c r="DZ1158" s="21"/>
      <c r="EA1158" s="21"/>
      <c r="EB1158" s="21"/>
      <c r="EC1158" s="18"/>
      <c r="ED1158" s="21"/>
      <c r="EE1158" s="21"/>
      <c r="EF1158" s="21"/>
      <c r="EG1158" s="21"/>
      <c r="EH1158" s="21"/>
      <c r="EI1158" s="20"/>
      <c r="EJ1158" s="16"/>
      <c r="EK1158" s="21"/>
      <c r="EL1158" s="21"/>
      <c r="EM1158" s="21"/>
      <c r="EN1158" s="18"/>
      <c r="EO1158" s="22"/>
      <c r="EP1158" s="22"/>
      <c r="EQ1158" s="22"/>
      <c r="ER1158" s="22"/>
      <c r="ES1158" s="22"/>
      <c r="ET1158" s="20"/>
      <c r="EU1158" s="23"/>
      <c r="EV1158" s="22"/>
      <c r="EW1158" s="22"/>
      <c r="EX1158" s="22"/>
      <c r="EY1158" s="24"/>
      <c r="EZ1158" s="25"/>
      <c r="FA1158" s="25"/>
      <c r="FB1158" s="25"/>
      <c r="FC1158" s="25"/>
      <c r="FD1158" s="25"/>
    </row>
    <row r="1159" spans="1:160" ht="12.4" customHeight="1" x14ac:dyDescent="0.25">
      <c r="A1159" s="290"/>
      <c r="B1159" s="205"/>
      <c r="H1159" s="292"/>
      <c r="M1159" s="205"/>
      <c r="N1159" s="205"/>
      <c r="O1159" s="205"/>
      <c r="P1159" s="205"/>
      <c r="Q1159" s="271"/>
      <c r="R1159" s="227"/>
      <c r="S1159" s="205"/>
      <c r="T1159" s="205"/>
      <c r="U1159" s="227"/>
      <c r="V1159" s="227"/>
      <c r="W1159" s="227"/>
      <c r="X1159" s="272"/>
      <c r="Y1159" s="272"/>
      <c r="Z1159" s="227"/>
      <c r="AA1159" s="273"/>
      <c r="AB1159" s="273"/>
      <c r="AC1159" s="273"/>
      <c r="AD1159" s="273"/>
      <c r="AE1159" s="273"/>
      <c r="AF1159" s="273"/>
      <c r="AG1159" s="273"/>
      <c r="AH1159" s="273"/>
      <c r="AI1159" s="273"/>
      <c r="AJ1159" s="273"/>
      <c r="AK1159" s="273"/>
      <c r="AL1159" s="273"/>
      <c r="AM1159" s="273"/>
      <c r="AN1159" s="273"/>
      <c r="AO1159" s="273"/>
      <c r="AP1159" s="273"/>
      <c r="AQ1159" s="274"/>
      <c r="AR1159" s="273"/>
      <c r="AS1159" s="273"/>
      <c r="AT1159" s="273"/>
      <c r="AU1159" s="273"/>
      <c r="AV1159" s="273"/>
      <c r="AW1159" s="273"/>
      <c r="AX1159" s="273"/>
      <c r="AY1159" s="274"/>
      <c r="AZ1159" s="274"/>
      <c r="BA1159" s="274"/>
      <c r="BB1159" s="274"/>
      <c r="BC1159" s="273"/>
      <c r="BD1159" s="273"/>
      <c r="BE1159" s="273"/>
      <c r="BF1159" s="273"/>
      <c r="BG1159" s="273"/>
      <c r="BH1159" s="273"/>
      <c r="BI1159" s="273"/>
      <c r="BJ1159" s="273"/>
      <c r="BK1159" s="273"/>
      <c r="BL1159" s="273"/>
      <c r="BM1159" s="273"/>
      <c r="BN1159" s="273"/>
      <c r="BO1159" s="273"/>
      <c r="BP1159" s="273"/>
      <c r="BQ1159" s="273"/>
      <c r="BR1159" s="273"/>
      <c r="BS1159" s="273"/>
      <c r="BT1159" s="273"/>
      <c r="BU1159" s="273"/>
      <c r="BV1159" s="273"/>
      <c r="BW1159" s="273"/>
      <c r="BX1159" s="273"/>
      <c r="BY1159" s="273"/>
      <c r="BZ1159" s="273"/>
      <c r="CA1159" s="273"/>
      <c r="CB1159" s="273"/>
      <c r="CC1159" s="273"/>
      <c r="CD1159" s="273"/>
      <c r="CE1159" s="273"/>
      <c r="CF1159" s="273"/>
      <c r="CG1159" s="273"/>
      <c r="CH1159" s="273"/>
      <c r="CI1159" s="273"/>
      <c r="CJ1159" s="273"/>
      <c r="CK1159" s="273"/>
      <c r="CL1159" s="273"/>
      <c r="CM1159" s="273"/>
      <c r="CN1159" s="273"/>
      <c r="CO1159" s="273"/>
      <c r="CP1159" s="273"/>
      <c r="CQ1159" s="273"/>
      <c r="CR1159" s="273"/>
      <c r="CS1159" s="273"/>
      <c r="CT1159" s="273"/>
      <c r="CU1159" s="274"/>
      <c r="CV1159" s="273"/>
      <c r="CW1159" s="273"/>
      <c r="CX1159" s="274"/>
      <c r="CY1159" s="273"/>
      <c r="CZ1159" s="274"/>
      <c r="DA1159" s="274"/>
      <c r="DB1159" s="274"/>
      <c r="DC1159" s="273"/>
      <c r="DD1159" s="273"/>
      <c r="DE1159" s="273"/>
      <c r="DF1159" s="273"/>
      <c r="DM1159" s="16"/>
      <c r="DN1159" s="16"/>
      <c r="DO1159" s="17"/>
      <c r="DP1159" s="12"/>
      <c r="DQ1159" s="12"/>
      <c r="DR1159" s="18"/>
      <c r="DS1159" s="19"/>
      <c r="DT1159" s="19"/>
      <c r="DU1159" s="19"/>
      <c r="DV1159" s="19"/>
      <c r="DW1159" s="19"/>
      <c r="DX1159" s="20"/>
      <c r="DY1159" s="20"/>
      <c r="DZ1159" s="21"/>
      <c r="EA1159" s="21"/>
      <c r="EB1159" s="21"/>
      <c r="EC1159" s="18"/>
      <c r="ED1159" s="21"/>
      <c r="EE1159" s="21"/>
      <c r="EF1159" s="21"/>
      <c r="EG1159" s="21"/>
      <c r="EH1159" s="21"/>
      <c r="EI1159" s="20"/>
      <c r="EJ1159" s="16"/>
      <c r="EK1159" s="21"/>
      <c r="EL1159" s="21"/>
      <c r="EM1159" s="21"/>
      <c r="EN1159" s="18"/>
      <c r="EO1159" s="22"/>
      <c r="EP1159" s="22"/>
      <c r="EQ1159" s="22"/>
      <c r="ER1159" s="22"/>
      <c r="ES1159" s="22"/>
      <c r="ET1159" s="20"/>
      <c r="EU1159" s="23"/>
      <c r="EV1159" s="22"/>
      <c r="EW1159" s="22"/>
      <c r="EX1159" s="22"/>
      <c r="EY1159" s="24"/>
      <c r="EZ1159" s="25"/>
      <c r="FA1159" s="25"/>
      <c r="FB1159" s="25"/>
      <c r="FC1159" s="25"/>
      <c r="FD1159" s="25"/>
    </row>
    <row r="1160" spans="1:160" ht="12.4" customHeight="1" x14ac:dyDescent="0.25">
      <c r="A1160" s="290"/>
      <c r="B1160" s="205"/>
      <c r="H1160" s="292"/>
      <c r="M1160" s="205"/>
      <c r="N1160" s="205"/>
      <c r="O1160" s="205"/>
      <c r="P1160" s="205"/>
      <c r="Q1160" s="271"/>
      <c r="R1160" s="227"/>
      <c r="S1160" s="205"/>
      <c r="T1160" s="205"/>
      <c r="U1160" s="227"/>
      <c r="V1160" s="227"/>
      <c r="W1160" s="227"/>
      <c r="X1160" s="272"/>
      <c r="Y1160" s="272"/>
      <c r="Z1160" s="227"/>
      <c r="AA1160" s="273"/>
      <c r="AB1160" s="273"/>
      <c r="AC1160" s="273"/>
      <c r="AD1160" s="273"/>
      <c r="AE1160" s="273"/>
      <c r="AF1160" s="273"/>
      <c r="AG1160" s="273"/>
      <c r="AH1160" s="273"/>
      <c r="AI1160" s="273"/>
      <c r="AJ1160" s="274"/>
      <c r="AK1160" s="274"/>
      <c r="AL1160" s="274"/>
      <c r="AM1160" s="273"/>
      <c r="AN1160" s="273"/>
      <c r="AO1160" s="273"/>
      <c r="AP1160" s="273"/>
      <c r="AQ1160" s="273"/>
      <c r="AR1160" s="273"/>
      <c r="AS1160" s="274"/>
      <c r="AT1160" s="274"/>
      <c r="AU1160" s="273"/>
      <c r="AV1160" s="273"/>
      <c r="AW1160" s="273"/>
      <c r="AX1160" s="273"/>
      <c r="AY1160" s="273"/>
      <c r="AZ1160" s="273"/>
      <c r="BA1160" s="273"/>
      <c r="BB1160" s="273"/>
      <c r="BC1160" s="273"/>
      <c r="BD1160" s="273"/>
      <c r="BE1160" s="273"/>
      <c r="BF1160" s="273"/>
      <c r="BG1160" s="273"/>
      <c r="BH1160" s="273"/>
      <c r="BI1160" s="273"/>
      <c r="BJ1160" s="273"/>
      <c r="BK1160" s="273"/>
      <c r="BL1160" s="273"/>
      <c r="BM1160" s="273"/>
      <c r="BN1160" s="273"/>
      <c r="BO1160" s="273"/>
      <c r="BP1160" s="273"/>
      <c r="BQ1160" s="273"/>
      <c r="BR1160" s="273"/>
      <c r="BS1160" s="273"/>
      <c r="BT1160" s="273"/>
      <c r="BU1160" s="273"/>
      <c r="BV1160" s="273"/>
      <c r="BW1160" s="273"/>
      <c r="BX1160" s="273"/>
      <c r="BY1160" s="273"/>
      <c r="BZ1160" s="273"/>
      <c r="CA1160" s="273"/>
      <c r="CB1160" s="273"/>
      <c r="CC1160" s="273"/>
      <c r="CD1160" s="273"/>
      <c r="CE1160" s="273"/>
      <c r="CF1160" s="273"/>
      <c r="CG1160" s="273"/>
      <c r="CH1160" s="273"/>
      <c r="CI1160" s="273"/>
      <c r="CJ1160" s="273"/>
      <c r="CK1160" s="273"/>
      <c r="CL1160" s="273"/>
      <c r="CM1160" s="273"/>
      <c r="CN1160" s="273"/>
      <c r="CO1160" s="273"/>
      <c r="CP1160" s="273"/>
      <c r="CQ1160" s="273"/>
      <c r="CR1160" s="273"/>
      <c r="CS1160" s="273"/>
      <c r="CT1160" s="273"/>
      <c r="CU1160" s="274"/>
      <c r="CV1160" s="274"/>
      <c r="CW1160" s="274"/>
      <c r="CX1160" s="274"/>
      <c r="CY1160" s="273"/>
      <c r="CZ1160" s="273"/>
      <c r="DA1160" s="273"/>
      <c r="DB1160" s="273"/>
      <c r="DC1160" s="273"/>
      <c r="DD1160" s="273"/>
      <c r="DE1160" s="273"/>
      <c r="DF1160" s="273"/>
      <c r="DM1160" s="16"/>
      <c r="DN1160" s="16"/>
      <c r="DO1160" s="17"/>
      <c r="DP1160" s="12"/>
      <c r="DQ1160" s="12"/>
      <c r="DR1160" s="18"/>
      <c r="DS1160" s="19"/>
      <c r="DT1160" s="19"/>
      <c r="DU1160" s="19"/>
      <c r="DV1160" s="19"/>
      <c r="DW1160" s="19"/>
      <c r="DX1160" s="20"/>
      <c r="DY1160" s="20"/>
      <c r="DZ1160" s="21"/>
      <c r="EA1160" s="21"/>
      <c r="EB1160" s="21"/>
      <c r="EC1160" s="18"/>
      <c r="ED1160" s="21"/>
      <c r="EE1160" s="21"/>
      <c r="EF1160" s="21"/>
      <c r="EG1160" s="21"/>
      <c r="EH1160" s="21"/>
      <c r="EI1160" s="20"/>
      <c r="EJ1160" s="16"/>
      <c r="EK1160" s="21"/>
      <c r="EL1160" s="21"/>
      <c r="EM1160" s="21"/>
      <c r="EN1160" s="18"/>
      <c r="EO1160" s="22"/>
      <c r="EP1160" s="22"/>
      <c r="EQ1160" s="22"/>
      <c r="ER1160" s="22"/>
      <c r="ES1160" s="22"/>
      <c r="ET1160" s="20"/>
      <c r="EU1160" s="23"/>
      <c r="EV1160" s="22"/>
      <c r="EW1160" s="22"/>
      <c r="EX1160" s="22"/>
      <c r="EY1160" s="24"/>
      <c r="EZ1160" s="25"/>
      <c r="FA1160" s="25"/>
      <c r="FB1160" s="25"/>
      <c r="FC1160" s="25"/>
      <c r="FD1160" s="25"/>
    </row>
    <row r="1161" spans="1:160" ht="12.4" customHeight="1" x14ac:dyDescent="0.25">
      <c r="A1161" s="290"/>
      <c r="B1161" s="205"/>
      <c r="H1161" s="292"/>
      <c r="M1161" s="205"/>
      <c r="N1161" s="205"/>
      <c r="O1161" s="205"/>
      <c r="P1161" s="205"/>
      <c r="Q1161" s="271"/>
      <c r="R1161" s="227"/>
      <c r="S1161" s="205"/>
      <c r="T1161" s="205"/>
      <c r="U1161" s="227"/>
      <c r="V1161" s="227"/>
      <c r="W1161" s="227"/>
      <c r="X1161" s="272"/>
      <c r="Y1161" s="272"/>
      <c r="Z1161" s="227"/>
      <c r="AA1161" s="273"/>
      <c r="AB1161" s="273"/>
      <c r="AC1161" s="273"/>
      <c r="AD1161" s="273"/>
      <c r="AE1161" s="273"/>
      <c r="AF1161" s="273"/>
      <c r="AG1161" s="273"/>
      <c r="AH1161" s="273"/>
      <c r="AI1161" s="274"/>
      <c r="AJ1161" s="274"/>
      <c r="AK1161" s="274"/>
      <c r="AL1161" s="274"/>
      <c r="AM1161" s="273"/>
      <c r="AN1161" s="273"/>
      <c r="AO1161" s="273"/>
      <c r="AP1161" s="273"/>
      <c r="AQ1161" s="273"/>
      <c r="AR1161" s="273"/>
      <c r="AS1161" s="273"/>
      <c r="AT1161" s="273"/>
      <c r="AU1161" s="273"/>
      <c r="AV1161" s="273"/>
      <c r="AW1161" s="273"/>
      <c r="AX1161" s="273"/>
      <c r="AY1161" s="273"/>
      <c r="AZ1161" s="273"/>
      <c r="BA1161" s="273"/>
      <c r="BB1161" s="273"/>
      <c r="BC1161" s="273"/>
      <c r="BD1161" s="273"/>
      <c r="BE1161" s="273"/>
      <c r="BF1161" s="273"/>
      <c r="BG1161" s="273"/>
      <c r="BH1161" s="273"/>
      <c r="BI1161" s="273"/>
      <c r="BJ1161" s="273"/>
      <c r="BK1161" s="273"/>
      <c r="BL1161" s="273"/>
      <c r="BM1161" s="273"/>
      <c r="BN1161" s="273"/>
      <c r="BO1161" s="273"/>
      <c r="BP1161" s="273"/>
      <c r="BQ1161" s="273"/>
      <c r="BR1161" s="273"/>
      <c r="BS1161" s="273"/>
      <c r="BT1161" s="273"/>
      <c r="BU1161" s="273"/>
      <c r="BV1161" s="273"/>
      <c r="BW1161" s="273"/>
      <c r="BX1161" s="273"/>
      <c r="BY1161" s="273"/>
      <c r="BZ1161" s="273"/>
      <c r="CA1161" s="273"/>
      <c r="CB1161" s="273"/>
      <c r="CC1161" s="273"/>
      <c r="CD1161" s="273"/>
      <c r="CE1161" s="273"/>
      <c r="CF1161" s="273"/>
      <c r="CG1161" s="273"/>
      <c r="CH1161" s="273"/>
      <c r="CI1161" s="273"/>
      <c r="CJ1161" s="273"/>
      <c r="CK1161" s="273"/>
      <c r="CL1161" s="273"/>
      <c r="CM1161" s="273"/>
      <c r="CN1161" s="273"/>
      <c r="CO1161" s="273"/>
      <c r="CP1161" s="273"/>
      <c r="CQ1161" s="273"/>
      <c r="CR1161" s="273"/>
      <c r="CS1161" s="273"/>
      <c r="CT1161" s="273"/>
      <c r="CU1161" s="274"/>
      <c r="CV1161" s="274"/>
      <c r="CW1161" s="274"/>
      <c r="CX1161" s="274"/>
      <c r="CY1161" s="273"/>
      <c r="CZ1161" s="273"/>
      <c r="DA1161" s="273"/>
      <c r="DB1161" s="273"/>
      <c r="DC1161" s="273"/>
      <c r="DD1161" s="273"/>
      <c r="DE1161" s="273"/>
      <c r="DF1161" s="273"/>
      <c r="DM1161" s="16"/>
      <c r="DN1161" s="16"/>
      <c r="DO1161" s="17"/>
      <c r="DP1161" s="12"/>
      <c r="DQ1161" s="12"/>
      <c r="DR1161" s="18"/>
      <c r="DS1161" s="19"/>
      <c r="DT1161" s="19"/>
      <c r="DU1161" s="19"/>
      <c r="DV1161" s="19"/>
      <c r="DW1161" s="19"/>
      <c r="DX1161" s="20"/>
      <c r="DY1161" s="20"/>
      <c r="DZ1161" s="21"/>
      <c r="EA1161" s="21"/>
      <c r="EB1161" s="21"/>
      <c r="EC1161" s="18"/>
      <c r="ED1161" s="21"/>
      <c r="EE1161" s="21"/>
      <c r="EF1161" s="21"/>
      <c r="EG1161" s="21"/>
      <c r="EH1161" s="21"/>
      <c r="EI1161" s="20"/>
      <c r="EJ1161" s="16"/>
      <c r="EK1161" s="21"/>
      <c r="EL1161" s="21"/>
      <c r="EM1161" s="21"/>
      <c r="EN1161" s="18"/>
      <c r="EO1161" s="22"/>
      <c r="EP1161" s="22"/>
      <c r="EQ1161" s="22"/>
      <c r="ER1161" s="22"/>
      <c r="ES1161" s="22"/>
      <c r="ET1161" s="20"/>
      <c r="EU1161" s="23"/>
      <c r="EV1161" s="22"/>
      <c r="EW1161" s="22"/>
      <c r="EX1161" s="22"/>
      <c r="EY1161" s="24"/>
      <c r="EZ1161" s="25"/>
      <c r="FA1161" s="25"/>
      <c r="FB1161" s="25"/>
      <c r="FC1161" s="25"/>
      <c r="FD1161" s="25"/>
    </row>
    <row r="1162" spans="1:160" ht="12.4" customHeight="1" x14ac:dyDescent="0.25">
      <c r="A1162" s="290"/>
      <c r="B1162" s="205"/>
      <c r="H1162" s="292"/>
      <c r="M1162" s="205"/>
      <c r="N1162" s="205"/>
      <c r="O1162" s="205"/>
      <c r="P1162" s="205"/>
      <c r="Q1162" s="271"/>
      <c r="R1162" s="227"/>
      <c r="S1162" s="205"/>
      <c r="T1162" s="205"/>
      <c r="U1162" s="227"/>
      <c r="V1162" s="227"/>
      <c r="W1162" s="227"/>
      <c r="X1162" s="272"/>
      <c r="Y1162" s="272"/>
      <c r="Z1162" s="227"/>
      <c r="AA1162" s="273"/>
      <c r="AB1162" s="273"/>
      <c r="AC1162" s="273"/>
      <c r="AD1162" s="273"/>
      <c r="AE1162" s="273"/>
      <c r="AF1162" s="273"/>
      <c r="AG1162" s="273"/>
      <c r="AH1162" s="273"/>
      <c r="AI1162" s="274"/>
      <c r="AJ1162" s="274"/>
      <c r="AK1162" s="274"/>
      <c r="AL1162" s="274"/>
      <c r="AM1162" s="273"/>
      <c r="AN1162" s="273"/>
      <c r="AO1162" s="273"/>
      <c r="AP1162" s="273"/>
      <c r="AQ1162" s="273"/>
      <c r="AR1162" s="274"/>
      <c r="AS1162" s="274"/>
      <c r="AT1162" s="274"/>
      <c r="AU1162" s="273"/>
      <c r="AV1162" s="273"/>
      <c r="AW1162" s="273"/>
      <c r="AX1162" s="273"/>
      <c r="AY1162" s="273"/>
      <c r="AZ1162" s="273"/>
      <c r="BA1162" s="273"/>
      <c r="BB1162" s="273"/>
      <c r="BC1162" s="273"/>
      <c r="BD1162" s="273"/>
      <c r="BE1162" s="273"/>
      <c r="BF1162" s="273"/>
      <c r="BG1162" s="273"/>
      <c r="BH1162" s="273"/>
      <c r="BI1162" s="273"/>
      <c r="BJ1162" s="273"/>
      <c r="BK1162" s="273"/>
      <c r="BL1162" s="273"/>
      <c r="BM1162" s="273"/>
      <c r="BN1162" s="273"/>
      <c r="BO1162" s="273"/>
      <c r="BP1162" s="273"/>
      <c r="BQ1162" s="273"/>
      <c r="BR1162" s="273"/>
      <c r="BS1162" s="273"/>
      <c r="BT1162" s="273"/>
      <c r="BU1162" s="273"/>
      <c r="BV1162" s="273"/>
      <c r="BW1162" s="273"/>
      <c r="BX1162" s="273"/>
      <c r="BY1162" s="273"/>
      <c r="BZ1162" s="273"/>
      <c r="CA1162" s="273"/>
      <c r="CB1162" s="273"/>
      <c r="CC1162" s="273"/>
      <c r="CD1162" s="273"/>
      <c r="CE1162" s="273"/>
      <c r="CF1162" s="273"/>
      <c r="CG1162" s="273"/>
      <c r="CH1162" s="273"/>
      <c r="CI1162" s="273"/>
      <c r="CJ1162" s="273"/>
      <c r="CK1162" s="273"/>
      <c r="CL1162" s="273"/>
      <c r="CM1162" s="273"/>
      <c r="CN1162" s="273"/>
      <c r="CO1162" s="273"/>
      <c r="CP1162" s="273"/>
      <c r="CQ1162" s="273"/>
      <c r="CR1162" s="273"/>
      <c r="CS1162" s="273"/>
      <c r="CT1162" s="273"/>
      <c r="CU1162" s="274"/>
      <c r="CV1162" s="274"/>
      <c r="CW1162" s="274"/>
      <c r="CX1162" s="274"/>
      <c r="CY1162" s="273"/>
      <c r="CZ1162" s="273"/>
      <c r="DA1162" s="273"/>
      <c r="DB1162" s="273"/>
      <c r="DC1162" s="273"/>
      <c r="DD1162" s="273"/>
      <c r="DE1162" s="273"/>
      <c r="DF1162" s="273"/>
      <c r="DM1162" s="16"/>
      <c r="DN1162" s="16"/>
      <c r="DO1162" s="17"/>
      <c r="DP1162" s="12"/>
      <c r="DQ1162" s="12"/>
      <c r="DR1162" s="18"/>
      <c r="DS1162" s="19"/>
      <c r="DT1162" s="19"/>
      <c r="DU1162" s="19"/>
      <c r="DV1162" s="19"/>
      <c r="DW1162" s="19"/>
      <c r="DX1162" s="20"/>
      <c r="DY1162" s="20"/>
      <c r="DZ1162" s="21"/>
      <c r="EA1162" s="21"/>
      <c r="EB1162" s="21"/>
      <c r="EC1162" s="18"/>
      <c r="ED1162" s="21"/>
      <c r="EE1162" s="21"/>
      <c r="EF1162" s="21"/>
      <c r="EG1162" s="21"/>
      <c r="EH1162" s="21"/>
      <c r="EI1162" s="20"/>
      <c r="EJ1162" s="16"/>
      <c r="EK1162" s="21"/>
      <c r="EL1162" s="21"/>
      <c r="EM1162" s="21"/>
      <c r="EN1162" s="18"/>
      <c r="EO1162" s="22"/>
      <c r="EP1162" s="22"/>
      <c r="EQ1162" s="22"/>
      <c r="ER1162" s="22"/>
      <c r="ES1162" s="22"/>
      <c r="ET1162" s="20"/>
      <c r="EU1162" s="23"/>
      <c r="EV1162" s="22"/>
      <c r="EW1162" s="22"/>
      <c r="EX1162" s="22"/>
      <c r="EY1162" s="24"/>
      <c r="EZ1162" s="25"/>
      <c r="FA1162" s="25"/>
      <c r="FB1162" s="25"/>
      <c r="FC1162" s="25"/>
      <c r="FD1162" s="25"/>
    </row>
    <row r="1163" spans="1:160" ht="12.4" customHeight="1" x14ac:dyDescent="0.25">
      <c r="A1163" s="290"/>
      <c r="B1163" s="205"/>
      <c r="H1163" s="292"/>
      <c r="M1163" s="205"/>
      <c r="N1163" s="205"/>
      <c r="O1163" s="205"/>
      <c r="P1163" s="205"/>
      <c r="Q1163" s="271"/>
      <c r="R1163" s="227"/>
      <c r="S1163" s="205"/>
      <c r="T1163" s="205"/>
      <c r="U1163" s="227"/>
      <c r="V1163" s="227"/>
      <c r="W1163" s="227"/>
      <c r="X1163" s="227"/>
      <c r="Y1163" s="272"/>
      <c r="Z1163" s="227"/>
      <c r="AA1163" s="273"/>
      <c r="AB1163" s="273"/>
      <c r="AC1163" s="273"/>
      <c r="AD1163" s="273"/>
      <c r="AE1163" s="273"/>
      <c r="AF1163" s="273"/>
      <c r="AG1163" s="273"/>
      <c r="AH1163" s="273"/>
      <c r="AI1163" s="274"/>
      <c r="AJ1163" s="273"/>
      <c r="AK1163" s="273"/>
      <c r="AL1163" s="274"/>
      <c r="AM1163" s="273"/>
      <c r="AN1163" s="273"/>
      <c r="AO1163" s="273"/>
      <c r="AP1163" s="273"/>
      <c r="AQ1163" s="274"/>
      <c r="AR1163" s="274"/>
      <c r="AS1163" s="274"/>
      <c r="AT1163" s="274"/>
      <c r="AU1163" s="273"/>
      <c r="AV1163" s="273"/>
      <c r="AW1163" s="273"/>
      <c r="AX1163" s="273"/>
      <c r="AY1163" s="273"/>
      <c r="AZ1163" s="273"/>
      <c r="BA1163" s="273"/>
      <c r="BB1163" s="273"/>
      <c r="BC1163" s="273"/>
      <c r="BD1163" s="273"/>
      <c r="BE1163" s="273"/>
      <c r="BF1163" s="273"/>
      <c r="BG1163" s="273"/>
      <c r="BH1163" s="273"/>
      <c r="BI1163" s="273"/>
      <c r="BJ1163" s="273"/>
      <c r="BK1163" s="273"/>
      <c r="BL1163" s="273"/>
      <c r="BM1163" s="273"/>
      <c r="BN1163" s="273"/>
      <c r="BO1163" s="273"/>
      <c r="BP1163" s="273"/>
      <c r="BQ1163" s="273"/>
      <c r="BR1163" s="273"/>
      <c r="BS1163" s="273"/>
      <c r="BT1163" s="273"/>
      <c r="BU1163" s="273"/>
      <c r="BV1163" s="273"/>
      <c r="BW1163" s="273"/>
      <c r="BX1163" s="273"/>
      <c r="BY1163" s="273"/>
      <c r="BZ1163" s="273"/>
      <c r="CA1163" s="273"/>
      <c r="CB1163" s="273"/>
      <c r="CC1163" s="273"/>
      <c r="CD1163" s="273"/>
      <c r="CE1163" s="273"/>
      <c r="CF1163" s="273"/>
      <c r="CG1163" s="273"/>
      <c r="CH1163" s="273"/>
      <c r="CI1163" s="273"/>
      <c r="CJ1163" s="273"/>
      <c r="CK1163" s="273"/>
      <c r="CL1163" s="273"/>
      <c r="CM1163" s="273"/>
      <c r="CN1163" s="273"/>
      <c r="CO1163" s="273"/>
      <c r="CP1163" s="273"/>
      <c r="CQ1163" s="273"/>
      <c r="CR1163" s="273"/>
      <c r="CS1163" s="273"/>
      <c r="CT1163" s="273"/>
      <c r="CU1163" s="274"/>
      <c r="CV1163" s="273"/>
      <c r="CW1163" s="273"/>
      <c r="CX1163" s="274"/>
      <c r="CY1163" s="273"/>
      <c r="CZ1163" s="273"/>
      <c r="DA1163" s="273"/>
      <c r="DB1163" s="273"/>
      <c r="DC1163" s="273"/>
      <c r="DD1163" s="273"/>
      <c r="DE1163" s="273"/>
      <c r="DF1163" s="273"/>
      <c r="DM1163" s="16"/>
      <c r="DN1163" s="16"/>
      <c r="DO1163" s="17"/>
      <c r="DP1163" s="12"/>
      <c r="DQ1163" s="12"/>
      <c r="DR1163" s="18"/>
      <c r="DS1163" s="19"/>
      <c r="DT1163" s="19"/>
      <c r="DU1163" s="19"/>
      <c r="DV1163" s="19"/>
      <c r="DW1163" s="19"/>
      <c r="DX1163" s="20"/>
      <c r="DY1163" s="20"/>
      <c r="DZ1163" s="21"/>
      <c r="EA1163" s="21"/>
      <c r="EB1163" s="21"/>
      <c r="EC1163" s="18"/>
      <c r="ED1163" s="21"/>
      <c r="EE1163" s="21"/>
      <c r="EF1163" s="21"/>
      <c r="EG1163" s="21"/>
      <c r="EH1163" s="21"/>
      <c r="EI1163" s="20"/>
      <c r="EJ1163" s="16"/>
      <c r="EK1163" s="21"/>
      <c r="EL1163" s="21"/>
      <c r="EM1163" s="21"/>
      <c r="EN1163" s="18"/>
      <c r="EO1163" s="22"/>
      <c r="EP1163" s="22"/>
      <c r="EQ1163" s="22"/>
      <c r="ER1163" s="22"/>
      <c r="ES1163" s="22"/>
      <c r="ET1163" s="20"/>
      <c r="EU1163" s="23"/>
      <c r="EV1163" s="22"/>
      <c r="EW1163" s="22"/>
      <c r="EX1163" s="22"/>
      <c r="EY1163" s="24"/>
      <c r="EZ1163" s="25"/>
      <c r="FA1163" s="25"/>
      <c r="FB1163" s="25"/>
      <c r="FC1163" s="25"/>
      <c r="FD1163" s="25"/>
    </row>
    <row r="1164" spans="1:160" ht="12.4" customHeight="1" x14ac:dyDescent="0.25">
      <c r="A1164" s="290"/>
      <c r="B1164" s="205"/>
      <c r="H1164" s="292"/>
      <c r="M1164" s="205"/>
      <c r="N1164" s="205"/>
      <c r="O1164" s="205"/>
      <c r="P1164" s="205"/>
      <c r="Q1164" s="271"/>
      <c r="R1164" s="227"/>
      <c r="S1164" s="205"/>
      <c r="T1164" s="205"/>
      <c r="U1164" s="227"/>
      <c r="V1164" s="227"/>
      <c r="W1164" s="227"/>
      <c r="X1164" s="272"/>
      <c r="Y1164" s="272"/>
      <c r="Z1164" s="227"/>
      <c r="AA1164" s="273"/>
      <c r="AB1164" s="273"/>
      <c r="AC1164" s="273"/>
      <c r="AD1164" s="273"/>
      <c r="AE1164" s="273"/>
      <c r="AF1164" s="273"/>
      <c r="AG1164" s="273"/>
      <c r="AH1164" s="273"/>
      <c r="AI1164" s="274"/>
      <c r="AJ1164" s="274"/>
      <c r="AK1164" s="274"/>
      <c r="AL1164" s="274"/>
      <c r="AM1164" s="273"/>
      <c r="AN1164" s="273"/>
      <c r="AO1164" s="273"/>
      <c r="AP1164" s="273"/>
      <c r="AQ1164" s="273"/>
      <c r="AR1164" s="273"/>
      <c r="AS1164" s="273"/>
      <c r="AT1164" s="273"/>
      <c r="AU1164" s="273"/>
      <c r="AV1164" s="273"/>
      <c r="AW1164" s="273"/>
      <c r="AX1164" s="273"/>
      <c r="AY1164" s="273"/>
      <c r="AZ1164" s="273"/>
      <c r="BA1164" s="273"/>
      <c r="BB1164" s="273"/>
      <c r="BC1164" s="273"/>
      <c r="BD1164" s="273"/>
      <c r="BE1164" s="273"/>
      <c r="BF1164" s="273"/>
      <c r="BG1164" s="273"/>
      <c r="BH1164" s="273"/>
      <c r="BI1164" s="273"/>
      <c r="BJ1164" s="273"/>
      <c r="BK1164" s="273"/>
      <c r="BL1164" s="273"/>
      <c r="BM1164" s="273"/>
      <c r="BN1164" s="273"/>
      <c r="BO1164" s="273"/>
      <c r="BP1164" s="273"/>
      <c r="BQ1164" s="273"/>
      <c r="BR1164" s="273"/>
      <c r="BS1164" s="273"/>
      <c r="BT1164" s="273"/>
      <c r="BU1164" s="273"/>
      <c r="BV1164" s="273"/>
      <c r="BW1164" s="273"/>
      <c r="BX1164" s="273"/>
      <c r="BY1164" s="273"/>
      <c r="BZ1164" s="273"/>
      <c r="CA1164" s="273"/>
      <c r="CB1164" s="273"/>
      <c r="CC1164" s="273"/>
      <c r="CD1164" s="273"/>
      <c r="CE1164" s="273"/>
      <c r="CF1164" s="273"/>
      <c r="CG1164" s="273"/>
      <c r="CH1164" s="273"/>
      <c r="CI1164" s="273"/>
      <c r="CJ1164" s="273"/>
      <c r="CK1164" s="273"/>
      <c r="CL1164" s="273"/>
      <c r="CM1164" s="273"/>
      <c r="CN1164" s="273"/>
      <c r="CO1164" s="273"/>
      <c r="CP1164" s="273"/>
      <c r="CQ1164" s="273"/>
      <c r="CR1164" s="273"/>
      <c r="CS1164" s="273"/>
      <c r="CT1164" s="273"/>
      <c r="CU1164" s="274"/>
      <c r="CV1164" s="273"/>
      <c r="CW1164" s="274"/>
      <c r="CX1164" s="274"/>
      <c r="CY1164" s="273"/>
      <c r="CZ1164" s="274"/>
      <c r="DA1164" s="273"/>
      <c r="DB1164" s="273"/>
      <c r="DC1164" s="273"/>
      <c r="DD1164" s="273"/>
      <c r="DE1164" s="273"/>
      <c r="DF1164" s="273"/>
      <c r="DM1164" s="16"/>
      <c r="DN1164" s="16"/>
      <c r="DO1164" s="17"/>
      <c r="DP1164" s="12"/>
      <c r="DQ1164" s="12"/>
      <c r="DR1164" s="18"/>
      <c r="DS1164" s="19"/>
      <c r="DT1164" s="19"/>
      <c r="DU1164" s="19"/>
      <c r="DV1164" s="19"/>
      <c r="DW1164" s="19"/>
      <c r="DX1164" s="20"/>
      <c r="DY1164" s="20"/>
      <c r="DZ1164" s="21"/>
      <c r="EA1164" s="21"/>
      <c r="EB1164" s="21"/>
      <c r="EC1164" s="18"/>
      <c r="ED1164" s="21"/>
      <c r="EE1164" s="21"/>
      <c r="EF1164" s="21"/>
      <c r="EG1164" s="21"/>
      <c r="EH1164" s="21"/>
      <c r="EI1164" s="20"/>
      <c r="EJ1164" s="16"/>
      <c r="EK1164" s="21"/>
      <c r="EL1164" s="21"/>
      <c r="EM1164" s="21"/>
      <c r="EN1164" s="18"/>
      <c r="EO1164" s="22"/>
      <c r="EP1164" s="22"/>
      <c r="EQ1164" s="22"/>
      <c r="ER1164" s="22"/>
      <c r="ES1164" s="22"/>
      <c r="ET1164" s="20"/>
      <c r="EU1164" s="23"/>
      <c r="EV1164" s="22"/>
      <c r="EW1164" s="22"/>
      <c r="EX1164" s="22"/>
      <c r="EY1164" s="24"/>
      <c r="EZ1164" s="25"/>
      <c r="FA1164" s="25"/>
      <c r="FB1164" s="25"/>
      <c r="FC1164" s="25"/>
      <c r="FD1164" s="25"/>
    </row>
    <row r="1165" spans="1:160" ht="12.4" customHeight="1" x14ac:dyDescent="0.25">
      <c r="A1165" s="290"/>
      <c r="B1165" s="205"/>
      <c r="H1165" s="292"/>
      <c r="M1165" s="205"/>
      <c r="N1165" s="205"/>
      <c r="O1165" s="205"/>
      <c r="P1165" s="271"/>
      <c r="Q1165" s="271"/>
      <c r="R1165" s="227"/>
      <c r="S1165" s="205"/>
      <c r="T1165" s="205"/>
      <c r="U1165" s="227"/>
      <c r="V1165" s="227"/>
      <c r="W1165" s="227"/>
      <c r="X1165" s="272"/>
      <c r="Y1165" s="272"/>
      <c r="Z1165" s="227"/>
      <c r="AA1165" s="273"/>
      <c r="AB1165" s="273"/>
      <c r="AC1165" s="273"/>
      <c r="AD1165" s="273"/>
      <c r="AE1165" s="273"/>
      <c r="AF1165" s="273"/>
      <c r="AG1165" s="273"/>
      <c r="AH1165" s="273"/>
      <c r="AI1165" s="273"/>
      <c r="AJ1165" s="273"/>
      <c r="AK1165" s="273"/>
      <c r="AL1165" s="273"/>
      <c r="AM1165" s="273"/>
      <c r="AN1165" s="273"/>
      <c r="AO1165" s="273"/>
      <c r="AP1165" s="273"/>
      <c r="AQ1165" s="273"/>
      <c r="AR1165" s="273"/>
      <c r="AS1165" s="273"/>
      <c r="AT1165" s="273"/>
      <c r="AU1165" s="273"/>
      <c r="AV1165" s="273"/>
      <c r="AW1165" s="273"/>
      <c r="AX1165" s="273"/>
      <c r="AY1165" s="274"/>
      <c r="AZ1165" s="274"/>
      <c r="BA1165" s="274"/>
      <c r="BB1165" s="274"/>
      <c r="BC1165" s="273"/>
      <c r="BD1165" s="273"/>
      <c r="BE1165" s="273"/>
      <c r="BF1165" s="273"/>
      <c r="BG1165" s="273"/>
      <c r="BH1165" s="273"/>
      <c r="BI1165" s="273"/>
      <c r="BJ1165" s="273"/>
      <c r="BK1165" s="273"/>
      <c r="BL1165" s="273"/>
      <c r="BM1165" s="273"/>
      <c r="BN1165" s="273"/>
      <c r="BO1165" s="273"/>
      <c r="BP1165" s="273"/>
      <c r="BQ1165" s="273"/>
      <c r="BR1165" s="273"/>
      <c r="BS1165" s="273"/>
      <c r="BT1165" s="273"/>
      <c r="BU1165" s="273"/>
      <c r="BV1165" s="273"/>
      <c r="BW1165" s="273"/>
      <c r="BX1165" s="273"/>
      <c r="BY1165" s="273"/>
      <c r="BZ1165" s="273"/>
      <c r="CA1165" s="273"/>
      <c r="CB1165" s="273"/>
      <c r="CC1165" s="273"/>
      <c r="CD1165" s="273"/>
      <c r="CE1165" s="273"/>
      <c r="CF1165" s="273"/>
      <c r="CG1165" s="273"/>
      <c r="CH1165" s="273"/>
      <c r="CI1165" s="273"/>
      <c r="CJ1165" s="273"/>
      <c r="CK1165" s="273"/>
      <c r="CL1165" s="273"/>
      <c r="CM1165" s="273"/>
      <c r="CN1165" s="273"/>
      <c r="CO1165" s="273"/>
      <c r="CP1165" s="273"/>
      <c r="CQ1165" s="273"/>
      <c r="CR1165" s="273"/>
      <c r="CS1165" s="273"/>
      <c r="CT1165" s="273"/>
      <c r="CU1165" s="274"/>
      <c r="CV1165" s="274"/>
      <c r="CW1165" s="274"/>
      <c r="CX1165" s="274"/>
      <c r="CY1165" s="273"/>
      <c r="CZ1165" s="273"/>
      <c r="DA1165" s="273"/>
      <c r="DB1165" s="273"/>
      <c r="DC1165" s="273"/>
      <c r="DD1165" s="273"/>
      <c r="DE1165" s="273"/>
      <c r="DF1165" s="273"/>
      <c r="DM1165" s="16"/>
      <c r="DN1165" s="16"/>
      <c r="DO1165" s="17"/>
      <c r="DP1165" s="12"/>
      <c r="DQ1165" s="12"/>
      <c r="DR1165" s="18"/>
      <c r="DS1165" s="19"/>
      <c r="DT1165" s="19"/>
      <c r="DU1165" s="19"/>
      <c r="DV1165" s="19"/>
      <c r="DW1165" s="19"/>
      <c r="DX1165" s="20"/>
      <c r="DY1165" s="20"/>
      <c r="DZ1165" s="21"/>
      <c r="EA1165" s="21"/>
      <c r="EB1165" s="21"/>
      <c r="EC1165" s="18"/>
      <c r="ED1165" s="21"/>
      <c r="EE1165" s="21"/>
      <c r="EF1165" s="21"/>
      <c r="EG1165" s="21"/>
      <c r="EH1165" s="21"/>
      <c r="EI1165" s="20"/>
      <c r="EJ1165" s="16"/>
      <c r="EK1165" s="21"/>
      <c r="EL1165" s="21"/>
      <c r="EM1165" s="21"/>
      <c r="EN1165" s="18"/>
      <c r="EO1165" s="22"/>
      <c r="EP1165" s="22"/>
      <c r="EQ1165" s="22"/>
      <c r="ER1165" s="22"/>
      <c r="ES1165" s="22"/>
      <c r="ET1165" s="20"/>
      <c r="EU1165" s="23"/>
      <c r="EV1165" s="22"/>
      <c r="EW1165" s="22"/>
      <c r="EX1165" s="22"/>
      <c r="EY1165" s="24"/>
      <c r="EZ1165" s="25"/>
      <c r="FA1165" s="25"/>
      <c r="FB1165" s="25"/>
      <c r="FC1165" s="25"/>
      <c r="FD1165" s="25"/>
    </row>
    <row r="1166" spans="1:160" ht="12.4" customHeight="1" x14ac:dyDescent="0.25">
      <c r="A1166" s="290"/>
      <c r="B1166" s="205"/>
      <c r="H1166" s="292"/>
      <c r="M1166" s="205"/>
      <c r="N1166" s="205"/>
      <c r="O1166" s="205"/>
      <c r="P1166" s="205"/>
      <c r="Q1166" s="271"/>
      <c r="R1166" s="227"/>
      <c r="S1166" s="205"/>
      <c r="T1166" s="205"/>
      <c r="U1166" s="227"/>
      <c r="V1166" s="227"/>
      <c r="W1166" s="227"/>
      <c r="X1166" s="272"/>
      <c r="Y1166" s="272"/>
      <c r="Z1166" s="227"/>
      <c r="AA1166" s="273"/>
      <c r="AB1166" s="273"/>
      <c r="AC1166" s="273"/>
      <c r="AD1166" s="273"/>
      <c r="AE1166" s="273"/>
      <c r="AF1166" s="273"/>
      <c r="AG1166" s="273"/>
      <c r="AH1166" s="273"/>
      <c r="AI1166" s="274"/>
      <c r="AJ1166" s="274"/>
      <c r="AK1166" s="274"/>
      <c r="AL1166" s="274"/>
      <c r="AM1166" s="273"/>
      <c r="AN1166" s="273"/>
      <c r="AO1166" s="273"/>
      <c r="AP1166" s="273"/>
      <c r="AQ1166" s="273"/>
      <c r="AR1166" s="273"/>
      <c r="AS1166" s="273"/>
      <c r="AT1166" s="273"/>
      <c r="AU1166" s="273"/>
      <c r="AV1166" s="273"/>
      <c r="AW1166" s="273"/>
      <c r="AX1166" s="273"/>
      <c r="AY1166" s="273"/>
      <c r="AZ1166" s="273"/>
      <c r="BA1166" s="273"/>
      <c r="BB1166" s="273"/>
      <c r="BC1166" s="273"/>
      <c r="BD1166" s="273"/>
      <c r="BE1166" s="273"/>
      <c r="BF1166" s="273"/>
      <c r="BG1166" s="273"/>
      <c r="BH1166" s="273"/>
      <c r="BI1166" s="273"/>
      <c r="BJ1166" s="273"/>
      <c r="BK1166" s="273"/>
      <c r="BL1166" s="273"/>
      <c r="BM1166" s="273"/>
      <c r="BN1166" s="273"/>
      <c r="BO1166" s="273"/>
      <c r="BP1166" s="273"/>
      <c r="BQ1166" s="273"/>
      <c r="BR1166" s="273"/>
      <c r="BS1166" s="273"/>
      <c r="BT1166" s="273"/>
      <c r="BU1166" s="273"/>
      <c r="BV1166" s="273"/>
      <c r="BW1166" s="273"/>
      <c r="BX1166" s="273"/>
      <c r="BY1166" s="273"/>
      <c r="BZ1166" s="273"/>
      <c r="CA1166" s="273"/>
      <c r="CB1166" s="273"/>
      <c r="CC1166" s="273"/>
      <c r="CD1166" s="273"/>
      <c r="CE1166" s="273"/>
      <c r="CF1166" s="273"/>
      <c r="CG1166" s="273"/>
      <c r="CH1166" s="273"/>
      <c r="CI1166" s="273"/>
      <c r="CJ1166" s="273"/>
      <c r="CK1166" s="273"/>
      <c r="CL1166" s="273"/>
      <c r="CM1166" s="273"/>
      <c r="CN1166" s="273"/>
      <c r="CO1166" s="273"/>
      <c r="CP1166" s="273"/>
      <c r="CQ1166" s="273"/>
      <c r="CR1166" s="273"/>
      <c r="CS1166" s="273"/>
      <c r="CT1166" s="273"/>
      <c r="CU1166" s="273"/>
      <c r="CV1166" s="274"/>
      <c r="CW1166" s="273"/>
      <c r="CX1166" s="273"/>
      <c r="CY1166" s="273"/>
      <c r="CZ1166" s="273"/>
      <c r="DA1166" s="273"/>
      <c r="DB1166" s="273"/>
      <c r="DC1166" s="273"/>
      <c r="DD1166" s="273"/>
      <c r="DE1166" s="273"/>
      <c r="DF1166" s="273"/>
      <c r="DM1166" s="16"/>
      <c r="DN1166" s="16"/>
      <c r="DO1166" s="17"/>
      <c r="DP1166" s="12"/>
      <c r="DQ1166" s="12"/>
      <c r="DR1166" s="18"/>
      <c r="DS1166" s="19"/>
      <c r="DT1166" s="19"/>
      <c r="DU1166" s="19"/>
      <c r="DV1166" s="19"/>
      <c r="DW1166" s="19"/>
      <c r="DX1166" s="20"/>
      <c r="DY1166" s="20"/>
      <c r="DZ1166" s="21"/>
      <c r="EA1166" s="21"/>
      <c r="EB1166" s="21"/>
      <c r="EC1166" s="18"/>
      <c r="ED1166" s="21"/>
      <c r="EE1166" s="21"/>
      <c r="EF1166" s="21"/>
      <c r="EG1166" s="21"/>
      <c r="EH1166" s="21"/>
      <c r="EI1166" s="20"/>
      <c r="EJ1166" s="16"/>
      <c r="EK1166" s="21"/>
      <c r="EL1166" s="21"/>
      <c r="EM1166" s="21"/>
      <c r="EN1166" s="18"/>
      <c r="EO1166" s="22"/>
      <c r="EP1166" s="22"/>
      <c r="EQ1166" s="22"/>
      <c r="ER1166" s="22"/>
      <c r="ES1166" s="22"/>
      <c r="ET1166" s="20"/>
      <c r="EU1166" s="23"/>
      <c r="EV1166" s="22"/>
      <c r="EW1166" s="22"/>
      <c r="EX1166" s="22"/>
      <c r="EY1166" s="24"/>
      <c r="EZ1166" s="25"/>
      <c r="FA1166" s="25"/>
      <c r="FB1166" s="25"/>
      <c r="FC1166" s="25"/>
      <c r="FD1166" s="25"/>
    </row>
    <row r="1167" spans="1:160" ht="12.4" customHeight="1" x14ac:dyDescent="0.25">
      <c r="A1167" s="290"/>
      <c r="B1167" s="205"/>
      <c r="H1167" s="292"/>
      <c r="M1167" s="205"/>
      <c r="N1167" s="205"/>
      <c r="O1167" s="205"/>
      <c r="P1167" s="205"/>
      <c r="Q1167" s="271"/>
      <c r="R1167" s="227"/>
      <c r="S1167" s="205"/>
      <c r="T1167" s="205"/>
      <c r="U1167" s="227"/>
      <c r="V1167" s="227"/>
      <c r="W1167" s="227"/>
      <c r="X1167" s="272"/>
      <c r="Y1167" s="272"/>
      <c r="Z1167" s="227"/>
      <c r="AA1167" s="273"/>
      <c r="AB1167" s="273"/>
      <c r="AC1167" s="273"/>
      <c r="AD1167" s="273"/>
      <c r="AE1167" s="273"/>
      <c r="AF1167" s="273"/>
      <c r="AG1167" s="273"/>
      <c r="AH1167" s="273"/>
      <c r="AI1167" s="274"/>
      <c r="AJ1167" s="274"/>
      <c r="AK1167" s="274"/>
      <c r="AL1167" s="274"/>
      <c r="AM1167" s="273"/>
      <c r="AN1167" s="273"/>
      <c r="AO1167" s="273"/>
      <c r="AP1167" s="273"/>
      <c r="AQ1167" s="273"/>
      <c r="AR1167" s="273"/>
      <c r="AS1167" s="274"/>
      <c r="AT1167" s="273"/>
      <c r="AU1167" s="273"/>
      <c r="AV1167" s="273"/>
      <c r="AW1167" s="273"/>
      <c r="AX1167" s="273"/>
      <c r="AY1167" s="273"/>
      <c r="AZ1167" s="273"/>
      <c r="BA1167" s="273"/>
      <c r="BB1167" s="273"/>
      <c r="BC1167" s="273"/>
      <c r="BD1167" s="273"/>
      <c r="BE1167" s="273"/>
      <c r="BF1167" s="273"/>
      <c r="BG1167" s="273"/>
      <c r="BH1167" s="273"/>
      <c r="BI1167" s="273"/>
      <c r="BJ1167" s="273"/>
      <c r="BK1167" s="273"/>
      <c r="BL1167" s="273"/>
      <c r="BM1167" s="273"/>
      <c r="BN1167" s="273"/>
      <c r="BO1167" s="273"/>
      <c r="BP1167" s="273"/>
      <c r="BQ1167" s="273"/>
      <c r="BR1167" s="273"/>
      <c r="BS1167" s="273"/>
      <c r="BT1167" s="273"/>
      <c r="BU1167" s="273"/>
      <c r="BV1167" s="273"/>
      <c r="BW1167" s="273"/>
      <c r="BX1167" s="273"/>
      <c r="BY1167" s="273"/>
      <c r="BZ1167" s="273"/>
      <c r="CA1167" s="273"/>
      <c r="CB1167" s="273"/>
      <c r="CC1167" s="273"/>
      <c r="CD1167" s="273"/>
      <c r="CE1167" s="273"/>
      <c r="CF1167" s="273"/>
      <c r="CG1167" s="273"/>
      <c r="CH1167" s="273"/>
      <c r="CI1167" s="273"/>
      <c r="CJ1167" s="273"/>
      <c r="CK1167" s="273"/>
      <c r="CL1167" s="273"/>
      <c r="CM1167" s="273"/>
      <c r="CN1167" s="273"/>
      <c r="CO1167" s="273"/>
      <c r="CP1167" s="273"/>
      <c r="CQ1167" s="273"/>
      <c r="CR1167" s="273"/>
      <c r="CS1167" s="273"/>
      <c r="CT1167" s="273"/>
      <c r="CU1167" s="273"/>
      <c r="CV1167" s="273"/>
      <c r="CW1167" s="273"/>
      <c r="CX1167" s="273"/>
      <c r="CY1167" s="273"/>
      <c r="CZ1167" s="273"/>
      <c r="DA1167" s="273"/>
      <c r="DB1167" s="273"/>
      <c r="DC1167" s="273"/>
      <c r="DD1167" s="273"/>
      <c r="DE1167" s="273"/>
      <c r="DF1167" s="273"/>
      <c r="DM1167" s="16"/>
      <c r="DN1167" s="16"/>
      <c r="DO1167" s="17"/>
      <c r="DP1167" s="12"/>
      <c r="DQ1167" s="12"/>
      <c r="DR1167" s="18"/>
      <c r="DS1167" s="19"/>
      <c r="DT1167" s="19"/>
      <c r="DU1167" s="19"/>
      <c r="DV1167" s="19"/>
      <c r="DW1167" s="19"/>
      <c r="DX1167" s="20"/>
      <c r="DY1167" s="20"/>
      <c r="DZ1167" s="21"/>
      <c r="EA1167" s="21"/>
      <c r="EB1167" s="21"/>
      <c r="EC1167" s="18"/>
      <c r="ED1167" s="21"/>
      <c r="EE1167" s="21"/>
      <c r="EF1167" s="21"/>
      <c r="EG1167" s="21"/>
      <c r="EH1167" s="21"/>
      <c r="EI1167" s="20"/>
      <c r="EJ1167" s="16"/>
      <c r="EK1167" s="21"/>
      <c r="EL1167" s="21"/>
      <c r="EM1167" s="21"/>
      <c r="EN1167" s="18"/>
      <c r="EO1167" s="22"/>
      <c r="EP1167" s="22"/>
      <c r="EQ1167" s="22"/>
      <c r="ER1167" s="22"/>
      <c r="ES1167" s="22"/>
      <c r="ET1167" s="20"/>
      <c r="EU1167" s="23"/>
      <c r="EV1167" s="22"/>
      <c r="EW1167" s="22"/>
      <c r="EX1167" s="22"/>
      <c r="EY1167" s="24"/>
      <c r="EZ1167" s="25"/>
      <c r="FA1167" s="25"/>
      <c r="FB1167" s="25"/>
      <c r="FC1167" s="25"/>
      <c r="FD1167" s="25"/>
    </row>
    <row r="1168" spans="1:160" ht="12.4" customHeight="1" x14ac:dyDescent="0.25">
      <c r="A1168" s="290"/>
      <c r="B1168" s="205"/>
      <c r="H1168" s="292"/>
      <c r="M1168" s="205"/>
      <c r="N1168" s="205"/>
      <c r="O1168" s="205"/>
      <c r="P1168" s="205"/>
      <c r="Q1168" s="271"/>
      <c r="R1168" s="227"/>
      <c r="S1168" s="205"/>
      <c r="T1168" s="205"/>
      <c r="U1168" s="227"/>
      <c r="V1168" s="227"/>
      <c r="W1168" s="227"/>
      <c r="X1168" s="272"/>
      <c r="Y1168" s="272"/>
      <c r="Z1168" s="227"/>
      <c r="AA1168" s="273"/>
      <c r="AB1168" s="273"/>
      <c r="AC1168" s="273"/>
      <c r="AD1168" s="273"/>
      <c r="AE1168" s="273"/>
      <c r="AF1168" s="273"/>
      <c r="AG1168" s="273"/>
      <c r="AH1168" s="273"/>
      <c r="AI1168" s="273"/>
      <c r="AJ1168" s="273"/>
      <c r="AK1168" s="273"/>
      <c r="AL1168" s="273"/>
      <c r="AM1168" s="273"/>
      <c r="AN1168" s="273"/>
      <c r="AO1168" s="273"/>
      <c r="AP1168" s="273"/>
      <c r="AQ1168" s="273"/>
      <c r="AR1168" s="273"/>
      <c r="AS1168" s="273"/>
      <c r="AT1168" s="273"/>
      <c r="AU1168" s="273"/>
      <c r="AV1168" s="273"/>
      <c r="AW1168" s="273"/>
      <c r="AX1168" s="273"/>
      <c r="AY1168" s="274"/>
      <c r="AZ1168" s="274"/>
      <c r="BA1168" s="274"/>
      <c r="BB1168" s="274"/>
      <c r="BC1168" s="273"/>
      <c r="BD1168" s="273"/>
      <c r="BE1168" s="273"/>
      <c r="BF1168" s="273"/>
      <c r="BG1168" s="273"/>
      <c r="BH1168" s="273"/>
      <c r="BI1168" s="273"/>
      <c r="BJ1168" s="273"/>
      <c r="BK1168" s="273"/>
      <c r="BL1168" s="273"/>
      <c r="BM1168" s="273"/>
      <c r="BN1168" s="273"/>
      <c r="BO1168" s="273"/>
      <c r="BP1168" s="273"/>
      <c r="BQ1168" s="273"/>
      <c r="BR1168" s="273"/>
      <c r="BS1168" s="273"/>
      <c r="BT1168" s="273"/>
      <c r="BU1168" s="273"/>
      <c r="BV1168" s="273"/>
      <c r="BW1168" s="273"/>
      <c r="BX1168" s="273"/>
      <c r="BY1168" s="273"/>
      <c r="BZ1168" s="273"/>
      <c r="CA1168" s="273"/>
      <c r="CB1168" s="273"/>
      <c r="CC1168" s="273"/>
      <c r="CD1168" s="273"/>
      <c r="CE1168" s="273"/>
      <c r="CF1168" s="273"/>
      <c r="CG1168" s="273"/>
      <c r="CH1168" s="273"/>
      <c r="CI1168" s="273"/>
      <c r="CJ1168" s="273"/>
      <c r="CK1168" s="273"/>
      <c r="CL1168" s="273"/>
      <c r="CM1168" s="273"/>
      <c r="CN1168" s="273"/>
      <c r="CO1168" s="273"/>
      <c r="CP1168" s="273"/>
      <c r="CQ1168" s="273"/>
      <c r="CR1168" s="273"/>
      <c r="CS1168" s="273"/>
      <c r="CT1168" s="273"/>
      <c r="CU1168" s="273"/>
      <c r="CV1168" s="273"/>
      <c r="CW1168" s="274"/>
      <c r="CX1168" s="274"/>
      <c r="CY1168" s="273"/>
      <c r="CZ1168" s="273"/>
      <c r="DA1168" s="274"/>
      <c r="DB1168" s="274"/>
      <c r="DC1168" s="273"/>
      <c r="DD1168" s="273"/>
      <c r="DE1168" s="273"/>
      <c r="DF1168" s="273"/>
      <c r="DM1168" s="16"/>
      <c r="DN1168" s="16"/>
      <c r="DO1168" s="17"/>
      <c r="DP1168" s="12"/>
      <c r="DQ1168" s="12"/>
      <c r="DR1168" s="18"/>
      <c r="DS1168" s="19"/>
      <c r="DT1168" s="19"/>
      <c r="DU1168" s="19"/>
      <c r="DV1168" s="19"/>
      <c r="DW1168" s="19"/>
      <c r="DX1168" s="20"/>
      <c r="DY1168" s="20"/>
      <c r="DZ1168" s="21"/>
      <c r="EA1168" s="21"/>
      <c r="EB1168" s="21"/>
      <c r="EC1168" s="18"/>
      <c r="ED1168" s="21"/>
      <c r="EE1168" s="21"/>
      <c r="EF1168" s="21"/>
      <c r="EG1168" s="21"/>
      <c r="EH1168" s="21"/>
      <c r="EI1168" s="20"/>
      <c r="EJ1168" s="16"/>
      <c r="EK1168" s="21"/>
      <c r="EL1168" s="21"/>
      <c r="EM1168" s="21"/>
      <c r="EN1168" s="18"/>
      <c r="EO1168" s="22"/>
      <c r="EP1168" s="22"/>
      <c r="EQ1168" s="22"/>
      <c r="ER1168" s="22"/>
      <c r="ES1168" s="22"/>
      <c r="ET1168" s="20"/>
      <c r="EU1168" s="23"/>
      <c r="EV1168" s="22"/>
      <c r="EW1168" s="22"/>
      <c r="EX1168" s="22"/>
      <c r="EY1168" s="24"/>
      <c r="EZ1168" s="25"/>
      <c r="FA1168" s="25"/>
      <c r="FB1168" s="25"/>
      <c r="FC1168" s="25"/>
      <c r="FD1168" s="25"/>
    </row>
    <row r="1169" spans="1:160" ht="12.4" customHeight="1" x14ac:dyDescent="0.25">
      <c r="A1169" s="290"/>
      <c r="B1169" s="205"/>
      <c r="H1169" s="292"/>
      <c r="M1169" s="205"/>
      <c r="N1169" s="205"/>
      <c r="O1169" s="205"/>
      <c r="P1169" s="205"/>
      <c r="Q1169" s="271"/>
      <c r="R1169" s="227"/>
      <c r="S1169" s="205"/>
      <c r="T1169" s="205"/>
      <c r="U1169" s="227"/>
      <c r="V1169" s="227"/>
      <c r="W1169" s="227"/>
      <c r="X1169" s="227"/>
      <c r="Y1169" s="272"/>
      <c r="Z1169" s="227"/>
      <c r="AA1169" s="273"/>
      <c r="AB1169" s="273"/>
      <c r="AC1169" s="273"/>
      <c r="AD1169" s="273"/>
      <c r="AE1169" s="273"/>
      <c r="AF1169" s="273"/>
      <c r="AG1169" s="273"/>
      <c r="AH1169" s="273"/>
      <c r="AI1169" s="273"/>
      <c r="AJ1169" s="273"/>
      <c r="AK1169" s="274"/>
      <c r="AL1169" s="274"/>
      <c r="AM1169" s="273"/>
      <c r="AN1169" s="273"/>
      <c r="AO1169" s="273"/>
      <c r="AP1169" s="273"/>
      <c r="AQ1169" s="273"/>
      <c r="AR1169" s="273"/>
      <c r="AS1169" s="273"/>
      <c r="AT1169" s="273"/>
      <c r="AU1169" s="273"/>
      <c r="AV1169" s="273"/>
      <c r="AW1169" s="273"/>
      <c r="AX1169" s="273"/>
      <c r="AY1169" s="273"/>
      <c r="AZ1169" s="273"/>
      <c r="BA1169" s="273"/>
      <c r="BB1169" s="273"/>
      <c r="BC1169" s="273"/>
      <c r="BD1169" s="273"/>
      <c r="BE1169" s="273"/>
      <c r="BF1169" s="273"/>
      <c r="BG1169" s="273"/>
      <c r="BH1169" s="273"/>
      <c r="BI1169" s="273"/>
      <c r="BJ1169" s="273"/>
      <c r="BK1169" s="273"/>
      <c r="BL1169" s="273"/>
      <c r="BM1169" s="273"/>
      <c r="BN1169" s="273"/>
      <c r="BO1169" s="273"/>
      <c r="BP1169" s="273"/>
      <c r="BQ1169" s="273"/>
      <c r="BR1169" s="273"/>
      <c r="BS1169" s="273"/>
      <c r="BT1169" s="273"/>
      <c r="BU1169" s="273"/>
      <c r="BV1169" s="273"/>
      <c r="BW1169" s="273"/>
      <c r="BX1169" s="273"/>
      <c r="BY1169" s="273"/>
      <c r="BZ1169" s="273"/>
      <c r="CA1169" s="273"/>
      <c r="CB1169" s="273"/>
      <c r="CC1169" s="273"/>
      <c r="CD1169" s="273"/>
      <c r="CE1169" s="273"/>
      <c r="CF1169" s="273"/>
      <c r="CG1169" s="273"/>
      <c r="CH1169" s="273"/>
      <c r="CI1169" s="273"/>
      <c r="CJ1169" s="273"/>
      <c r="CK1169" s="273"/>
      <c r="CL1169" s="273"/>
      <c r="CM1169" s="273"/>
      <c r="CN1169" s="273"/>
      <c r="CO1169" s="273"/>
      <c r="CP1169" s="273"/>
      <c r="CQ1169" s="273"/>
      <c r="CR1169" s="273"/>
      <c r="CS1169" s="273"/>
      <c r="CT1169" s="273"/>
      <c r="CU1169" s="273"/>
      <c r="CV1169" s="273"/>
      <c r="CW1169" s="273"/>
      <c r="CX1169" s="273"/>
      <c r="CY1169" s="273"/>
      <c r="CZ1169" s="273"/>
      <c r="DA1169" s="273"/>
      <c r="DB1169" s="273"/>
      <c r="DC1169" s="273"/>
      <c r="DD1169" s="273"/>
      <c r="DE1169" s="273"/>
      <c r="DF1169" s="273"/>
      <c r="DM1169" s="16"/>
      <c r="DN1169" s="16"/>
      <c r="DO1169" s="17"/>
      <c r="DP1169" s="12"/>
      <c r="DQ1169" s="12"/>
      <c r="DR1169" s="18"/>
      <c r="DS1169" s="19"/>
      <c r="DT1169" s="19"/>
      <c r="DU1169" s="19"/>
      <c r="DV1169" s="19"/>
      <c r="DW1169" s="19"/>
      <c r="DX1169" s="20"/>
      <c r="DY1169" s="20"/>
      <c r="DZ1169" s="21"/>
      <c r="EA1169" s="21"/>
      <c r="EB1169" s="21"/>
      <c r="EC1169" s="18"/>
      <c r="ED1169" s="21"/>
      <c r="EE1169" s="21"/>
      <c r="EF1169" s="21"/>
      <c r="EG1169" s="21"/>
      <c r="EH1169" s="21"/>
      <c r="EI1169" s="20"/>
      <c r="EJ1169" s="16"/>
      <c r="EK1169" s="21"/>
      <c r="EL1169" s="21"/>
      <c r="EM1169" s="21"/>
      <c r="EN1169" s="18"/>
      <c r="EO1169" s="22"/>
      <c r="EP1169" s="22"/>
      <c r="EQ1169" s="22"/>
      <c r="ER1169" s="22"/>
      <c r="ES1169" s="22"/>
      <c r="ET1169" s="20"/>
      <c r="EU1169" s="23"/>
      <c r="EV1169" s="22"/>
      <c r="EW1169" s="22"/>
      <c r="EX1169" s="22"/>
      <c r="EY1169" s="24"/>
      <c r="EZ1169" s="25"/>
      <c r="FA1169" s="25"/>
      <c r="FB1169" s="25"/>
      <c r="FC1169" s="25"/>
      <c r="FD1169" s="25"/>
    </row>
    <row r="1170" spans="1:160" ht="12.4" customHeight="1" x14ac:dyDescent="0.25">
      <c r="A1170" s="290"/>
      <c r="B1170" s="205"/>
      <c r="H1170" s="292"/>
      <c r="M1170" s="205"/>
      <c r="N1170" s="205"/>
      <c r="O1170" s="205"/>
      <c r="P1170" s="205"/>
      <c r="Q1170" s="271"/>
      <c r="R1170" s="227"/>
      <c r="S1170" s="205"/>
      <c r="T1170" s="205"/>
      <c r="U1170" s="227"/>
      <c r="V1170" s="227"/>
      <c r="W1170" s="227"/>
      <c r="X1170" s="227"/>
      <c r="Y1170" s="272"/>
      <c r="Z1170" s="227"/>
      <c r="AA1170" s="274"/>
      <c r="AB1170" s="274"/>
      <c r="AC1170" s="274"/>
      <c r="AD1170" s="274"/>
      <c r="AE1170" s="274"/>
      <c r="AF1170" s="274"/>
      <c r="AG1170" s="274"/>
      <c r="AH1170" s="274"/>
      <c r="AI1170" s="274"/>
      <c r="AJ1170" s="274"/>
      <c r="AK1170" s="274"/>
      <c r="AL1170" s="274"/>
      <c r="AM1170" s="274"/>
      <c r="AN1170" s="274"/>
      <c r="AO1170" s="274"/>
      <c r="AP1170" s="274"/>
      <c r="AQ1170" s="274"/>
      <c r="AR1170" s="274"/>
      <c r="AS1170" s="274"/>
      <c r="AT1170" s="274"/>
      <c r="AU1170" s="274"/>
      <c r="AV1170" s="274"/>
      <c r="AW1170" s="274"/>
      <c r="AX1170" s="274"/>
      <c r="AY1170" s="274"/>
      <c r="AZ1170" s="274"/>
      <c r="BA1170" s="274"/>
      <c r="BB1170" s="274"/>
      <c r="BC1170" s="274"/>
      <c r="BD1170" s="274"/>
      <c r="BE1170" s="274"/>
      <c r="BF1170" s="274"/>
      <c r="BG1170" s="274"/>
      <c r="BH1170" s="274"/>
      <c r="BI1170" s="274"/>
      <c r="BJ1170" s="274"/>
      <c r="BK1170" s="274"/>
      <c r="BL1170" s="274"/>
      <c r="BM1170" s="274"/>
      <c r="BN1170" s="274"/>
      <c r="BO1170" s="274"/>
      <c r="BP1170" s="274"/>
      <c r="BQ1170" s="274"/>
      <c r="BR1170" s="274"/>
      <c r="BS1170" s="274"/>
      <c r="BT1170" s="274"/>
      <c r="BU1170" s="274"/>
      <c r="BV1170" s="274"/>
      <c r="BW1170" s="274"/>
      <c r="BX1170" s="274"/>
      <c r="BY1170" s="274"/>
      <c r="BZ1170" s="274"/>
      <c r="CA1170" s="274"/>
      <c r="CB1170" s="274"/>
      <c r="CC1170" s="274"/>
      <c r="CD1170" s="274"/>
      <c r="CE1170" s="274"/>
      <c r="CF1170" s="274"/>
      <c r="CG1170" s="274"/>
      <c r="CH1170" s="274"/>
      <c r="CI1170" s="274"/>
      <c r="CJ1170" s="274"/>
      <c r="CK1170" s="274"/>
      <c r="CL1170" s="274"/>
      <c r="CM1170" s="274"/>
      <c r="CN1170" s="274"/>
      <c r="CO1170" s="274"/>
      <c r="CP1170" s="274"/>
      <c r="CQ1170" s="274"/>
      <c r="CR1170" s="274"/>
      <c r="CS1170" s="274"/>
      <c r="CT1170" s="274"/>
      <c r="CU1170" s="274"/>
      <c r="CV1170" s="274"/>
      <c r="CW1170" s="274"/>
      <c r="CX1170" s="274"/>
      <c r="CY1170" s="274"/>
      <c r="CZ1170" s="274"/>
      <c r="DA1170" s="274"/>
      <c r="DB1170" s="274"/>
      <c r="DC1170" s="274"/>
      <c r="DD1170" s="274"/>
      <c r="DE1170" s="274"/>
      <c r="DF1170" s="274"/>
      <c r="DM1170" s="16"/>
      <c r="DN1170" s="16"/>
      <c r="DO1170" s="17"/>
      <c r="DP1170" s="12"/>
      <c r="DQ1170" s="12"/>
      <c r="DR1170" s="18"/>
      <c r="DS1170" s="19"/>
      <c r="DT1170" s="19"/>
      <c r="DU1170" s="19"/>
      <c r="DV1170" s="19"/>
      <c r="DW1170" s="19"/>
      <c r="DX1170" s="20"/>
      <c r="DY1170" s="20"/>
      <c r="DZ1170" s="21"/>
      <c r="EA1170" s="21"/>
      <c r="EB1170" s="21"/>
      <c r="EC1170" s="18"/>
      <c r="ED1170" s="21"/>
      <c r="EE1170" s="21"/>
      <c r="EF1170" s="21"/>
      <c r="EG1170" s="21"/>
      <c r="EH1170" s="21"/>
      <c r="EI1170" s="20"/>
      <c r="EJ1170" s="16"/>
      <c r="EK1170" s="21"/>
      <c r="EL1170" s="21"/>
      <c r="EM1170" s="21"/>
      <c r="EN1170" s="18"/>
      <c r="EO1170" s="22"/>
      <c r="EP1170" s="22"/>
      <c r="EQ1170" s="22"/>
      <c r="ER1170" s="22"/>
      <c r="ES1170" s="22"/>
      <c r="ET1170" s="20"/>
      <c r="EU1170" s="23"/>
      <c r="EV1170" s="22"/>
      <c r="EW1170" s="22"/>
      <c r="EX1170" s="22"/>
      <c r="EY1170" s="24"/>
      <c r="EZ1170" s="25"/>
      <c r="FA1170" s="25"/>
      <c r="FB1170" s="25"/>
      <c r="FC1170" s="25"/>
      <c r="FD1170" s="25"/>
    </row>
    <row r="1171" spans="1:160" ht="12.4" customHeight="1" x14ac:dyDescent="0.25">
      <c r="A1171" s="290"/>
      <c r="B1171" s="205"/>
      <c r="H1171" s="292"/>
      <c r="M1171" s="205"/>
      <c r="N1171" s="205"/>
      <c r="O1171" s="205"/>
      <c r="P1171" s="271"/>
      <c r="Q1171" s="271"/>
      <c r="R1171" s="227"/>
      <c r="S1171" s="205"/>
      <c r="T1171" s="205"/>
      <c r="U1171" s="227"/>
      <c r="V1171" s="227"/>
      <c r="W1171" s="227"/>
      <c r="X1171" s="227"/>
      <c r="Y1171" s="272"/>
      <c r="Z1171" s="227"/>
      <c r="AA1171" s="273"/>
      <c r="AB1171" s="273"/>
      <c r="AC1171" s="273"/>
      <c r="AD1171" s="273"/>
      <c r="AE1171" s="273"/>
      <c r="AF1171" s="273"/>
      <c r="AG1171" s="273"/>
      <c r="AH1171" s="273"/>
      <c r="AI1171" s="274"/>
      <c r="AJ1171" s="274"/>
      <c r="AK1171" s="274"/>
      <c r="AL1171" s="274"/>
      <c r="AM1171" s="273"/>
      <c r="AN1171" s="273"/>
      <c r="AO1171" s="273"/>
      <c r="AP1171" s="273"/>
      <c r="AQ1171" s="273"/>
      <c r="AR1171" s="273"/>
      <c r="AS1171" s="273"/>
      <c r="AT1171" s="273"/>
      <c r="AU1171" s="273"/>
      <c r="AV1171" s="273"/>
      <c r="AW1171" s="273"/>
      <c r="AX1171" s="273"/>
      <c r="AY1171" s="273"/>
      <c r="AZ1171" s="273"/>
      <c r="BA1171" s="273"/>
      <c r="BB1171" s="274"/>
      <c r="BC1171" s="273"/>
      <c r="BD1171" s="273"/>
      <c r="BE1171" s="273"/>
      <c r="BF1171" s="273"/>
      <c r="BG1171" s="273"/>
      <c r="BH1171" s="273"/>
      <c r="BI1171" s="273"/>
      <c r="BJ1171" s="274"/>
      <c r="BK1171" s="273"/>
      <c r="BL1171" s="273"/>
      <c r="BM1171" s="273"/>
      <c r="BN1171" s="274"/>
      <c r="BO1171" s="273"/>
      <c r="BP1171" s="273"/>
      <c r="BQ1171" s="273"/>
      <c r="BR1171" s="274"/>
      <c r="BS1171" s="273"/>
      <c r="BT1171" s="273"/>
      <c r="BU1171" s="273"/>
      <c r="BV1171" s="274"/>
      <c r="BW1171" s="273"/>
      <c r="BX1171" s="273"/>
      <c r="BY1171" s="273"/>
      <c r="BZ1171" s="273"/>
      <c r="CA1171" s="273"/>
      <c r="CB1171" s="273"/>
      <c r="CC1171" s="273"/>
      <c r="CD1171" s="273"/>
      <c r="CE1171" s="273"/>
      <c r="CF1171" s="273"/>
      <c r="CG1171" s="273"/>
      <c r="CH1171" s="273"/>
      <c r="CI1171" s="273"/>
      <c r="CJ1171" s="273"/>
      <c r="CK1171" s="273"/>
      <c r="CL1171" s="273"/>
      <c r="CM1171" s="273"/>
      <c r="CN1171" s="273"/>
      <c r="CO1171" s="273"/>
      <c r="CP1171" s="273"/>
      <c r="CQ1171" s="273"/>
      <c r="CR1171" s="273"/>
      <c r="CS1171" s="273"/>
      <c r="CT1171" s="273"/>
      <c r="CU1171" s="274"/>
      <c r="CV1171" s="274"/>
      <c r="CW1171" s="274"/>
      <c r="CX1171" s="274"/>
      <c r="CY1171" s="273"/>
      <c r="CZ1171" s="273"/>
      <c r="DA1171" s="273"/>
      <c r="DB1171" s="273"/>
      <c r="DC1171" s="273"/>
      <c r="DD1171" s="273"/>
      <c r="DE1171" s="273"/>
      <c r="DF1171" s="273"/>
      <c r="DM1171" s="16"/>
      <c r="DN1171" s="16"/>
      <c r="DO1171" s="17"/>
      <c r="DP1171" s="12"/>
      <c r="DQ1171" s="12"/>
      <c r="DR1171" s="18"/>
      <c r="DS1171" s="19"/>
      <c r="DT1171" s="19"/>
      <c r="DU1171" s="19"/>
      <c r="DV1171" s="19"/>
      <c r="DW1171" s="19"/>
      <c r="DX1171" s="20"/>
      <c r="DY1171" s="20"/>
      <c r="DZ1171" s="21"/>
      <c r="EA1171" s="21"/>
      <c r="EB1171" s="21"/>
      <c r="EC1171" s="18"/>
      <c r="ED1171" s="21"/>
      <c r="EE1171" s="21"/>
      <c r="EF1171" s="21"/>
      <c r="EG1171" s="21"/>
      <c r="EH1171" s="21"/>
      <c r="EI1171" s="20"/>
      <c r="EJ1171" s="16"/>
      <c r="EK1171" s="21"/>
      <c r="EL1171" s="21"/>
      <c r="EM1171" s="21"/>
      <c r="EN1171" s="18"/>
      <c r="EO1171" s="22"/>
      <c r="EP1171" s="22"/>
      <c r="EQ1171" s="22"/>
      <c r="ER1171" s="22"/>
      <c r="ES1171" s="22"/>
      <c r="ET1171" s="20"/>
      <c r="EU1171" s="23"/>
      <c r="EV1171" s="22"/>
      <c r="EW1171" s="22"/>
      <c r="EX1171" s="22"/>
      <c r="EY1171" s="24"/>
      <c r="EZ1171" s="25"/>
      <c r="FA1171" s="25"/>
      <c r="FB1171" s="25"/>
      <c r="FC1171" s="25"/>
      <c r="FD1171" s="25"/>
    </row>
    <row r="1172" spans="1:160" ht="12.4" customHeight="1" x14ac:dyDescent="0.25">
      <c r="A1172" s="290"/>
      <c r="B1172" s="205"/>
      <c r="H1172" s="292"/>
      <c r="M1172" s="205"/>
      <c r="N1172" s="205"/>
      <c r="O1172" s="205"/>
      <c r="P1172" s="205"/>
      <c r="Q1172" s="271"/>
      <c r="R1172" s="227"/>
      <c r="S1172" s="205"/>
      <c r="T1172" s="205"/>
      <c r="U1172" s="227"/>
      <c r="V1172" s="227"/>
      <c r="W1172" s="227"/>
      <c r="X1172" s="272"/>
      <c r="Y1172" s="272"/>
      <c r="Z1172" s="227"/>
      <c r="AA1172" s="273"/>
      <c r="AB1172" s="273"/>
      <c r="AC1172" s="273"/>
      <c r="AD1172" s="273"/>
      <c r="AE1172" s="273"/>
      <c r="AF1172" s="273"/>
      <c r="AG1172" s="273"/>
      <c r="AH1172" s="273"/>
      <c r="AI1172" s="274"/>
      <c r="AJ1172" s="274"/>
      <c r="AK1172" s="274"/>
      <c r="AL1172" s="274"/>
      <c r="AM1172" s="273"/>
      <c r="AN1172" s="273"/>
      <c r="AO1172" s="273"/>
      <c r="AP1172" s="273"/>
      <c r="AQ1172" s="273"/>
      <c r="AR1172" s="273"/>
      <c r="AS1172" s="273"/>
      <c r="AT1172" s="273"/>
      <c r="AU1172" s="273"/>
      <c r="AV1172" s="273"/>
      <c r="AW1172" s="273"/>
      <c r="AX1172" s="273"/>
      <c r="AY1172" s="273"/>
      <c r="AZ1172" s="273"/>
      <c r="BA1172" s="273"/>
      <c r="BB1172" s="273"/>
      <c r="BC1172" s="273"/>
      <c r="BD1172" s="273"/>
      <c r="BE1172" s="273"/>
      <c r="BF1172" s="273"/>
      <c r="BG1172" s="273"/>
      <c r="BH1172" s="273"/>
      <c r="BI1172" s="273"/>
      <c r="BJ1172" s="273"/>
      <c r="BK1172" s="273"/>
      <c r="BL1172" s="273"/>
      <c r="BM1172" s="273"/>
      <c r="BN1172" s="273"/>
      <c r="BO1172" s="273"/>
      <c r="BP1172" s="273"/>
      <c r="BQ1172" s="273"/>
      <c r="BR1172" s="273"/>
      <c r="BS1172" s="273"/>
      <c r="BT1172" s="273"/>
      <c r="BU1172" s="273"/>
      <c r="BV1172" s="273"/>
      <c r="BW1172" s="273"/>
      <c r="BX1172" s="273"/>
      <c r="BY1172" s="273"/>
      <c r="BZ1172" s="273"/>
      <c r="CA1172" s="273"/>
      <c r="CB1172" s="273"/>
      <c r="CC1172" s="273"/>
      <c r="CD1172" s="273"/>
      <c r="CE1172" s="273"/>
      <c r="CF1172" s="273"/>
      <c r="CG1172" s="273"/>
      <c r="CH1172" s="273"/>
      <c r="CI1172" s="273"/>
      <c r="CJ1172" s="273"/>
      <c r="CK1172" s="273"/>
      <c r="CL1172" s="273"/>
      <c r="CM1172" s="273"/>
      <c r="CN1172" s="273"/>
      <c r="CO1172" s="273"/>
      <c r="CP1172" s="273"/>
      <c r="CQ1172" s="273"/>
      <c r="CR1172" s="273"/>
      <c r="CS1172" s="273"/>
      <c r="CT1172" s="273"/>
      <c r="CU1172" s="273"/>
      <c r="CV1172" s="273"/>
      <c r="CW1172" s="273"/>
      <c r="CX1172" s="273"/>
      <c r="CY1172" s="273"/>
      <c r="CZ1172" s="273"/>
      <c r="DA1172" s="273"/>
      <c r="DB1172" s="273"/>
      <c r="DC1172" s="273"/>
      <c r="DD1172" s="273"/>
      <c r="DE1172" s="273"/>
      <c r="DF1172" s="273"/>
      <c r="DM1172" s="16"/>
      <c r="DN1172" s="16"/>
      <c r="DO1172" s="17"/>
      <c r="DP1172" s="12"/>
      <c r="DQ1172" s="12"/>
      <c r="DR1172" s="18"/>
      <c r="DS1172" s="19"/>
      <c r="DT1172" s="19"/>
      <c r="DU1172" s="19"/>
      <c r="DV1172" s="19"/>
      <c r="DW1172" s="19"/>
      <c r="DX1172" s="20"/>
      <c r="DY1172" s="20"/>
      <c r="DZ1172" s="21"/>
      <c r="EA1172" s="21"/>
      <c r="EB1172" s="21"/>
      <c r="EC1172" s="18"/>
      <c r="ED1172" s="21"/>
      <c r="EE1172" s="21"/>
      <c r="EF1172" s="21"/>
      <c r="EG1172" s="21"/>
      <c r="EH1172" s="21"/>
      <c r="EI1172" s="20"/>
      <c r="EJ1172" s="16"/>
      <c r="EK1172" s="21"/>
      <c r="EL1172" s="21"/>
      <c r="EM1172" s="21"/>
      <c r="EN1172" s="18"/>
      <c r="EO1172" s="22"/>
      <c r="EP1172" s="22"/>
      <c r="EQ1172" s="22"/>
      <c r="ER1172" s="22"/>
      <c r="ES1172" s="22"/>
      <c r="ET1172" s="20"/>
      <c r="EU1172" s="23"/>
      <c r="EV1172" s="22"/>
      <c r="EW1172" s="22"/>
      <c r="EX1172" s="22"/>
      <c r="EY1172" s="24"/>
      <c r="EZ1172" s="25"/>
      <c r="FA1172" s="25"/>
      <c r="FB1172" s="25"/>
      <c r="FC1172" s="25"/>
      <c r="FD1172" s="25"/>
    </row>
    <row r="1173" spans="1:160" ht="12.4" customHeight="1" x14ac:dyDescent="0.25">
      <c r="A1173" s="290"/>
      <c r="B1173" s="205"/>
      <c r="H1173" s="292"/>
      <c r="M1173" s="205"/>
      <c r="N1173" s="205"/>
      <c r="O1173" s="205"/>
      <c r="P1173" s="205"/>
      <c r="Q1173" s="271"/>
      <c r="R1173" s="227"/>
      <c r="S1173" s="205"/>
      <c r="T1173" s="205"/>
      <c r="U1173" s="227"/>
      <c r="V1173" s="227"/>
      <c r="W1173" s="227"/>
      <c r="X1173" s="272"/>
      <c r="Y1173" s="272"/>
      <c r="Z1173" s="227"/>
      <c r="AA1173" s="273"/>
      <c r="AB1173" s="273"/>
      <c r="AC1173" s="273"/>
      <c r="AD1173" s="273"/>
      <c r="AE1173" s="273"/>
      <c r="AF1173" s="273"/>
      <c r="AG1173" s="273"/>
      <c r="AH1173" s="273"/>
      <c r="AI1173" s="273"/>
      <c r="AJ1173" s="273"/>
      <c r="AK1173" s="273"/>
      <c r="AL1173" s="273"/>
      <c r="AM1173" s="273"/>
      <c r="AN1173" s="273"/>
      <c r="AO1173" s="273"/>
      <c r="AP1173" s="273"/>
      <c r="AQ1173" s="273"/>
      <c r="AR1173" s="273"/>
      <c r="AS1173" s="273"/>
      <c r="AT1173" s="273"/>
      <c r="AU1173" s="273"/>
      <c r="AV1173" s="273"/>
      <c r="AW1173" s="273"/>
      <c r="AX1173" s="273"/>
      <c r="AY1173" s="274"/>
      <c r="AZ1173" s="274"/>
      <c r="BA1173" s="274"/>
      <c r="BB1173" s="274"/>
      <c r="BC1173" s="273"/>
      <c r="BD1173" s="273"/>
      <c r="BE1173" s="273"/>
      <c r="BF1173" s="273"/>
      <c r="BG1173" s="273"/>
      <c r="BH1173" s="273"/>
      <c r="BI1173" s="273"/>
      <c r="BJ1173" s="273"/>
      <c r="BK1173" s="273"/>
      <c r="BL1173" s="273"/>
      <c r="BM1173" s="273"/>
      <c r="BN1173" s="273"/>
      <c r="BO1173" s="273"/>
      <c r="BP1173" s="273"/>
      <c r="BQ1173" s="273"/>
      <c r="BR1173" s="273"/>
      <c r="BS1173" s="273"/>
      <c r="BT1173" s="273"/>
      <c r="BU1173" s="273"/>
      <c r="BV1173" s="273"/>
      <c r="BW1173" s="273"/>
      <c r="BX1173" s="273"/>
      <c r="BY1173" s="273"/>
      <c r="BZ1173" s="273"/>
      <c r="CA1173" s="273"/>
      <c r="CB1173" s="273"/>
      <c r="CC1173" s="273"/>
      <c r="CD1173" s="273"/>
      <c r="CE1173" s="273"/>
      <c r="CF1173" s="273"/>
      <c r="CG1173" s="273"/>
      <c r="CH1173" s="273"/>
      <c r="CI1173" s="273"/>
      <c r="CJ1173" s="273"/>
      <c r="CK1173" s="273"/>
      <c r="CL1173" s="273"/>
      <c r="CM1173" s="273"/>
      <c r="CN1173" s="273"/>
      <c r="CO1173" s="273"/>
      <c r="CP1173" s="273"/>
      <c r="CQ1173" s="273"/>
      <c r="CR1173" s="273"/>
      <c r="CS1173" s="273"/>
      <c r="CT1173" s="273"/>
      <c r="CU1173" s="273"/>
      <c r="CV1173" s="274"/>
      <c r="CW1173" s="274"/>
      <c r="CX1173" s="274"/>
      <c r="CY1173" s="273"/>
      <c r="CZ1173" s="273"/>
      <c r="DA1173" s="273"/>
      <c r="DB1173" s="273"/>
      <c r="DC1173" s="273"/>
      <c r="DD1173" s="273"/>
      <c r="DE1173" s="273"/>
      <c r="DF1173" s="273"/>
      <c r="DM1173" s="16"/>
      <c r="DN1173" s="16"/>
      <c r="DO1173" s="17"/>
      <c r="DP1173" s="12"/>
      <c r="DQ1173" s="12"/>
      <c r="DR1173" s="18"/>
      <c r="DS1173" s="19"/>
      <c r="DT1173" s="19"/>
      <c r="DU1173" s="19"/>
      <c r="DV1173" s="19"/>
      <c r="DW1173" s="19"/>
      <c r="DX1173" s="20"/>
      <c r="DY1173" s="20"/>
      <c r="DZ1173" s="21"/>
      <c r="EA1173" s="21"/>
      <c r="EB1173" s="21"/>
      <c r="EC1173" s="18"/>
      <c r="ED1173" s="21"/>
      <c r="EE1173" s="21"/>
      <c r="EF1173" s="21"/>
      <c r="EG1173" s="21"/>
      <c r="EH1173" s="21"/>
      <c r="EI1173" s="20"/>
      <c r="EJ1173" s="16"/>
      <c r="EK1173" s="21"/>
      <c r="EL1173" s="21"/>
      <c r="EM1173" s="21"/>
      <c r="EN1173" s="18"/>
      <c r="EO1173" s="22"/>
      <c r="EP1173" s="22"/>
      <c r="EQ1173" s="22"/>
      <c r="ER1173" s="22"/>
      <c r="ES1173" s="22"/>
      <c r="ET1173" s="20"/>
      <c r="EU1173" s="23"/>
      <c r="EV1173" s="22"/>
      <c r="EW1173" s="22"/>
      <c r="EX1173" s="22"/>
      <c r="EY1173" s="24"/>
      <c r="EZ1173" s="25"/>
      <c r="FA1173" s="25"/>
      <c r="FB1173" s="25"/>
      <c r="FC1173" s="25"/>
      <c r="FD1173" s="25"/>
    </row>
    <row r="1174" spans="1:160" ht="12.4" customHeight="1" x14ac:dyDescent="0.2">
      <c r="A1174" s="290"/>
      <c r="B1174" s="205"/>
      <c r="H1174" s="292"/>
      <c r="M1174" s="205"/>
      <c r="N1174" s="205"/>
      <c r="O1174" s="205"/>
      <c r="P1174" s="205"/>
      <c r="Q1174" s="271"/>
      <c r="R1174" s="227"/>
      <c r="S1174" s="205"/>
      <c r="T1174" s="205"/>
      <c r="U1174" s="227"/>
      <c r="V1174" s="227"/>
      <c r="W1174" s="227"/>
      <c r="X1174" s="227"/>
      <c r="Y1174" s="227"/>
      <c r="Z1174" s="227"/>
      <c r="AA1174" s="273"/>
      <c r="AB1174" s="273"/>
      <c r="AC1174" s="273"/>
      <c r="AD1174" s="273"/>
      <c r="AE1174" s="273"/>
      <c r="AF1174" s="273"/>
      <c r="AG1174" s="273"/>
      <c r="AH1174" s="273"/>
      <c r="AI1174" s="274"/>
      <c r="AJ1174" s="274"/>
      <c r="AK1174" s="274"/>
      <c r="AL1174" s="274"/>
      <c r="AM1174" s="273"/>
      <c r="AN1174" s="273"/>
      <c r="AO1174" s="273"/>
      <c r="AP1174" s="273"/>
      <c r="AQ1174" s="274"/>
      <c r="AR1174" s="274"/>
      <c r="AS1174" s="274"/>
      <c r="AT1174" s="274"/>
      <c r="AU1174" s="273"/>
      <c r="AV1174" s="273"/>
      <c r="AW1174" s="273"/>
      <c r="AX1174" s="273"/>
      <c r="AY1174" s="273"/>
      <c r="AZ1174" s="273"/>
      <c r="BA1174" s="273"/>
      <c r="BB1174" s="273"/>
      <c r="BC1174" s="273"/>
      <c r="BD1174" s="273"/>
      <c r="BE1174" s="273"/>
      <c r="BF1174" s="273"/>
      <c r="BG1174" s="273"/>
      <c r="BH1174" s="273"/>
      <c r="BI1174" s="273"/>
      <c r="BJ1174" s="273"/>
      <c r="BK1174" s="273"/>
      <c r="BL1174" s="273"/>
      <c r="BM1174" s="273"/>
      <c r="BN1174" s="273"/>
      <c r="BO1174" s="273"/>
      <c r="BP1174" s="273"/>
      <c r="BQ1174" s="273"/>
      <c r="BR1174" s="273"/>
      <c r="BS1174" s="273"/>
      <c r="BT1174" s="273"/>
      <c r="BU1174" s="273"/>
      <c r="BV1174" s="273"/>
      <c r="BW1174" s="273"/>
      <c r="BX1174" s="273"/>
      <c r="BY1174" s="273"/>
      <c r="BZ1174" s="273"/>
      <c r="CA1174" s="273"/>
      <c r="CB1174" s="273"/>
      <c r="CC1174" s="273"/>
      <c r="CD1174" s="273"/>
      <c r="CE1174" s="273"/>
      <c r="CF1174" s="273"/>
      <c r="CG1174" s="273"/>
      <c r="CH1174" s="273"/>
      <c r="CI1174" s="273"/>
      <c r="CJ1174" s="273"/>
      <c r="CK1174" s="273"/>
      <c r="CL1174" s="273"/>
      <c r="CM1174" s="274"/>
      <c r="CN1174" s="273"/>
      <c r="CO1174" s="273"/>
      <c r="CP1174" s="273"/>
      <c r="CQ1174" s="273"/>
      <c r="CR1174" s="273"/>
      <c r="CS1174" s="273"/>
      <c r="CT1174" s="273"/>
      <c r="CU1174" s="274"/>
      <c r="CV1174" s="274"/>
      <c r="CW1174" s="273"/>
      <c r="CX1174" s="274"/>
      <c r="CY1174" s="273"/>
      <c r="CZ1174" s="273"/>
      <c r="DA1174" s="273"/>
      <c r="DB1174" s="273"/>
      <c r="DC1174" s="273"/>
      <c r="DD1174" s="273"/>
      <c r="DE1174" s="273"/>
      <c r="DF1174" s="273"/>
      <c r="DM1174" s="16"/>
      <c r="DN1174" s="16"/>
      <c r="DO1174" s="17"/>
      <c r="DP1174" s="12"/>
      <c r="DQ1174" s="12"/>
      <c r="DR1174" s="18"/>
      <c r="DS1174" s="19"/>
      <c r="DT1174" s="19"/>
      <c r="DU1174" s="19"/>
      <c r="DV1174" s="19"/>
      <c r="DW1174" s="19"/>
      <c r="DX1174" s="20"/>
      <c r="DY1174" s="20"/>
      <c r="DZ1174" s="21"/>
      <c r="EA1174" s="21"/>
      <c r="EB1174" s="21"/>
      <c r="EC1174" s="18"/>
      <c r="ED1174" s="21"/>
      <c r="EE1174" s="21"/>
      <c r="EF1174" s="21"/>
      <c r="EG1174" s="21"/>
      <c r="EH1174" s="21"/>
      <c r="EI1174" s="20"/>
      <c r="EJ1174" s="16"/>
      <c r="EK1174" s="21"/>
      <c r="EL1174" s="21"/>
      <c r="EM1174" s="21"/>
      <c r="EN1174" s="18"/>
      <c r="EO1174" s="22"/>
      <c r="EP1174" s="22"/>
      <c r="EQ1174" s="22"/>
      <c r="ER1174" s="22"/>
      <c r="ES1174" s="22"/>
      <c r="ET1174" s="20"/>
      <c r="EU1174" s="23"/>
      <c r="EV1174" s="22"/>
      <c r="EW1174" s="22"/>
      <c r="EX1174" s="22"/>
      <c r="EY1174" s="24"/>
      <c r="EZ1174" s="25"/>
      <c r="FA1174" s="25"/>
      <c r="FB1174" s="25"/>
      <c r="FC1174" s="25"/>
      <c r="FD1174" s="25"/>
    </row>
    <row r="1175" spans="1:160" ht="12.4" customHeight="1" x14ac:dyDescent="0.25">
      <c r="A1175" s="290"/>
      <c r="B1175" s="205"/>
      <c r="H1175" s="292"/>
      <c r="M1175" s="205"/>
      <c r="N1175" s="205"/>
      <c r="O1175" s="205"/>
      <c r="P1175" s="205"/>
      <c r="Q1175" s="271"/>
      <c r="R1175" s="227"/>
      <c r="S1175" s="205"/>
      <c r="T1175" s="205"/>
      <c r="U1175" s="227"/>
      <c r="V1175" s="227"/>
      <c r="W1175" s="227"/>
      <c r="X1175" s="227"/>
      <c r="Y1175" s="272"/>
      <c r="Z1175" s="227"/>
      <c r="AA1175" s="273"/>
      <c r="AB1175" s="273"/>
      <c r="AC1175" s="273"/>
      <c r="AD1175" s="273"/>
      <c r="AE1175" s="273"/>
      <c r="AF1175" s="273"/>
      <c r="AG1175" s="273"/>
      <c r="AH1175" s="273"/>
      <c r="AI1175" s="273"/>
      <c r="AJ1175" s="273"/>
      <c r="AK1175" s="273"/>
      <c r="AL1175" s="273"/>
      <c r="AM1175" s="273"/>
      <c r="AN1175" s="273"/>
      <c r="AO1175" s="273"/>
      <c r="AP1175" s="273"/>
      <c r="AQ1175" s="273"/>
      <c r="AR1175" s="273"/>
      <c r="AS1175" s="274"/>
      <c r="AT1175" s="273"/>
      <c r="AU1175" s="273"/>
      <c r="AV1175" s="273"/>
      <c r="AW1175" s="273"/>
      <c r="AX1175" s="273"/>
      <c r="AY1175" s="273"/>
      <c r="AZ1175" s="273"/>
      <c r="BA1175" s="273"/>
      <c r="BB1175" s="273"/>
      <c r="BC1175" s="273"/>
      <c r="BD1175" s="273"/>
      <c r="BE1175" s="273"/>
      <c r="BF1175" s="273"/>
      <c r="BG1175" s="273"/>
      <c r="BH1175" s="273"/>
      <c r="BI1175" s="273"/>
      <c r="BJ1175" s="273"/>
      <c r="BK1175" s="273"/>
      <c r="BL1175" s="273"/>
      <c r="BM1175" s="273"/>
      <c r="BN1175" s="273"/>
      <c r="BO1175" s="273"/>
      <c r="BP1175" s="273"/>
      <c r="BQ1175" s="273"/>
      <c r="BR1175" s="273"/>
      <c r="BS1175" s="273"/>
      <c r="BT1175" s="273"/>
      <c r="BU1175" s="273"/>
      <c r="BV1175" s="273"/>
      <c r="BW1175" s="273"/>
      <c r="BX1175" s="273"/>
      <c r="BY1175" s="273"/>
      <c r="BZ1175" s="273"/>
      <c r="CA1175" s="273"/>
      <c r="CB1175" s="273"/>
      <c r="CC1175" s="273"/>
      <c r="CD1175" s="273"/>
      <c r="CE1175" s="273"/>
      <c r="CF1175" s="273"/>
      <c r="CG1175" s="273"/>
      <c r="CH1175" s="273"/>
      <c r="CI1175" s="273"/>
      <c r="CJ1175" s="273"/>
      <c r="CK1175" s="273"/>
      <c r="CL1175" s="273"/>
      <c r="CM1175" s="273"/>
      <c r="CN1175" s="273"/>
      <c r="CO1175" s="273"/>
      <c r="CP1175" s="273"/>
      <c r="CQ1175" s="273"/>
      <c r="CR1175" s="273"/>
      <c r="CS1175" s="273"/>
      <c r="CT1175" s="273"/>
      <c r="CU1175" s="273"/>
      <c r="CV1175" s="273"/>
      <c r="CW1175" s="273"/>
      <c r="CX1175" s="273"/>
      <c r="CY1175" s="273"/>
      <c r="CZ1175" s="273"/>
      <c r="DA1175" s="273"/>
      <c r="DB1175" s="273"/>
      <c r="DC1175" s="273"/>
      <c r="DD1175" s="273"/>
      <c r="DE1175" s="273"/>
      <c r="DF1175" s="273"/>
      <c r="DM1175" s="16"/>
      <c r="DN1175" s="16"/>
      <c r="DO1175" s="17"/>
      <c r="DP1175" s="12"/>
      <c r="DQ1175" s="12"/>
      <c r="DR1175" s="18"/>
      <c r="DS1175" s="19"/>
      <c r="DT1175" s="19"/>
      <c r="DU1175" s="19"/>
      <c r="DV1175" s="19"/>
      <c r="DW1175" s="19"/>
      <c r="DX1175" s="20"/>
      <c r="DY1175" s="20"/>
      <c r="DZ1175" s="21"/>
      <c r="EA1175" s="21"/>
      <c r="EB1175" s="21"/>
      <c r="EC1175" s="18"/>
      <c r="ED1175" s="21"/>
      <c r="EE1175" s="21"/>
      <c r="EF1175" s="21"/>
      <c r="EG1175" s="21"/>
      <c r="EH1175" s="21"/>
      <c r="EI1175" s="20"/>
      <c r="EJ1175" s="16"/>
      <c r="EK1175" s="21"/>
      <c r="EL1175" s="21"/>
      <c r="EM1175" s="21"/>
      <c r="EN1175" s="18"/>
      <c r="EO1175" s="22"/>
      <c r="EP1175" s="22"/>
      <c r="EQ1175" s="22"/>
      <c r="ER1175" s="22"/>
      <c r="ES1175" s="22"/>
      <c r="ET1175" s="20"/>
      <c r="EU1175" s="23"/>
      <c r="EV1175" s="22"/>
      <c r="EW1175" s="22"/>
      <c r="EX1175" s="22"/>
      <c r="EY1175" s="24"/>
      <c r="EZ1175" s="25"/>
      <c r="FA1175" s="25"/>
      <c r="FB1175" s="25"/>
      <c r="FC1175" s="25"/>
      <c r="FD1175" s="25"/>
    </row>
    <row r="1176" spans="1:160" ht="12.4" customHeight="1" x14ac:dyDescent="0.25">
      <c r="A1176" s="290"/>
      <c r="B1176" s="205"/>
      <c r="H1176" s="292"/>
      <c r="M1176" s="205"/>
      <c r="N1176" s="205"/>
      <c r="O1176" s="205"/>
      <c r="P1176" s="205"/>
      <c r="Q1176" s="271"/>
      <c r="R1176" s="227"/>
      <c r="S1176" s="205"/>
      <c r="T1176" s="205"/>
      <c r="U1176" s="227"/>
      <c r="V1176" s="227"/>
      <c r="W1176" s="227"/>
      <c r="X1176" s="227"/>
      <c r="Y1176" s="272"/>
      <c r="Z1176" s="227"/>
      <c r="AA1176" s="273"/>
      <c r="AB1176" s="273"/>
      <c r="AC1176" s="273"/>
      <c r="AD1176" s="273"/>
      <c r="AE1176" s="273"/>
      <c r="AF1176" s="273"/>
      <c r="AG1176" s="273"/>
      <c r="AH1176" s="273"/>
      <c r="AI1176" s="274"/>
      <c r="AJ1176" s="274"/>
      <c r="AK1176" s="274"/>
      <c r="AL1176" s="274"/>
      <c r="AM1176" s="273"/>
      <c r="AN1176" s="273"/>
      <c r="AO1176" s="273"/>
      <c r="AP1176" s="273"/>
      <c r="AQ1176" s="274"/>
      <c r="AR1176" s="273"/>
      <c r="AS1176" s="274"/>
      <c r="AT1176" s="273"/>
      <c r="AU1176" s="273"/>
      <c r="AV1176" s="273"/>
      <c r="AW1176" s="273"/>
      <c r="AX1176" s="273"/>
      <c r="AY1176" s="273"/>
      <c r="AZ1176" s="273"/>
      <c r="BA1176" s="273"/>
      <c r="BB1176" s="273"/>
      <c r="BC1176" s="273"/>
      <c r="BD1176" s="273"/>
      <c r="BE1176" s="273"/>
      <c r="BF1176" s="273"/>
      <c r="BG1176" s="273"/>
      <c r="BH1176" s="273"/>
      <c r="BI1176" s="273"/>
      <c r="BJ1176" s="273"/>
      <c r="BK1176" s="273"/>
      <c r="BL1176" s="273"/>
      <c r="BM1176" s="273"/>
      <c r="BN1176" s="273"/>
      <c r="BO1176" s="273"/>
      <c r="BP1176" s="273"/>
      <c r="BQ1176" s="273"/>
      <c r="BR1176" s="273"/>
      <c r="BS1176" s="273"/>
      <c r="BT1176" s="273"/>
      <c r="BU1176" s="273"/>
      <c r="BV1176" s="273"/>
      <c r="BW1176" s="273"/>
      <c r="BX1176" s="273"/>
      <c r="BY1176" s="273"/>
      <c r="BZ1176" s="273"/>
      <c r="CA1176" s="273"/>
      <c r="CB1176" s="273"/>
      <c r="CC1176" s="273"/>
      <c r="CD1176" s="273"/>
      <c r="CE1176" s="273"/>
      <c r="CF1176" s="273"/>
      <c r="CG1176" s="273"/>
      <c r="CH1176" s="273"/>
      <c r="CI1176" s="273"/>
      <c r="CJ1176" s="273"/>
      <c r="CK1176" s="273"/>
      <c r="CL1176" s="273"/>
      <c r="CM1176" s="274"/>
      <c r="CN1176" s="273"/>
      <c r="CO1176" s="273"/>
      <c r="CP1176" s="273"/>
      <c r="CQ1176" s="273"/>
      <c r="CR1176" s="273"/>
      <c r="CS1176" s="273"/>
      <c r="CT1176" s="273"/>
      <c r="CU1176" s="274"/>
      <c r="CV1176" s="274"/>
      <c r="CW1176" s="274"/>
      <c r="CX1176" s="274"/>
      <c r="CY1176" s="273"/>
      <c r="CZ1176" s="273"/>
      <c r="DA1176" s="273"/>
      <c r="DB1176" s="273"/>
      <c r="DC1176" s="273"/>
      <c r="DD1176" s="273"/>
      <c r="DE1176" s="273"/>
      <c r="DF1176" s="273"/>
      <c r="DM1176" s="16"/>
      <c r="DN1176" s="16"/>
      <c r="DO1176" s="17"/>
      <c r="DP1176" s="12"/>
      <c r="DQ1176" s="12"/>
      <c r="DR1176" s="18"/>
      <c r="DS1176" s="19"/>
      <c r="DT1176" s="19"/>
      <c r="DU1176" s="19"/>
      <c r="DV1176" s="19"/>
      <c r="DW1176" s="19"/>
      <c r="DX1176" s="20"/>
      <c r="DY1176" s="20"/>
      <c r="DZ1176" s="21"/>
      <c r="EA1176" s="21"/>
      <c r="EB1176" s="21"/>
      <c r="EC1176" s="18"/>
      <c r="ED1176" s="21"/>
      <c r="EE1176" s="21"/>
      <c r="EF1176" s="21"/>
      <c r="EG1176" s="21"/>
      <c r="EH1176" s="21"/>
      <c r="EI1176" s="20"/>
      <c r="EJ1176" s="16"/>
      <c r="EK1176" s="21"/>
      <c r="EL1176" s="21"/>
      <c r="EM1176" s="21"/>
      <c r="EN1176" s="18"/>
      <c r="EO1176" s="22"/>
      <c r="EP1176" s="22"/>
      <c r="EQ1176" s="22"/>
      <c r="ER1176" s="22"/>
      <c r="ES1176" s="22"/>
      <c r="ET1176" s="20"/>
      <c r="EU1176" s="23"/>
      <c r="EV1176" s="22"/>
      <c r="EW1176" s="22"/>
      <c r="EX1176" s="22"/>
      <c r="EY1176" s="24"/>
      <c r="EZ1176" s="25"/>
      <c r="FA1176" s="25"/>
      <c r="FB1176" s="25"/>
      <c r="FC1176" s="25"/>
      <c r="FD1176" s="25"/>
    </row>
    <row r="1177" spans="1:160" ht="12.4" customHeight="1" x14ac:dyDescent="0.25">
      <c r="A1177" s="290"/>
      <c r="B1177" s="205"/>
      <c r="H1177" s="292"/>
      <c r="M1177" s="205"/>
      <c r="N1177" s="205"/>
      <c r="O1177" s="205"/>
      <c r="P1177" s="271"/>
      <c r="Q1177" s="271"/>
      <c r="R1177" s="227"/>
      <c r="S1177" s="205"/>
      <c r="T1177" s="205"/>
      <c r="U1177" s="227"/>
      <c r="V1177" s="227"/>
      <c r="W1177" s="227"/>
      <c r="X1177" s="272"/>
      <c r="Y1177" s="272"/>
      <c r="Z1177" s="227"/>
      <c r="AA1177" s="273"/>
      <c r="AB1177" s="273"/>
      <c r="AC1177" s="273"/>
      <c r="AD1177" s="273"/>
      <c r="AE1177" s="273"/>
      <c r="AF1177" s="273"/>
      <c r="AG1177" s="273"/>
      <c r="AH1177" s="273"/>
      <c r="AI1177" s="274"/>
      <c r="AJ1177" s="274"/>
      <c r="AK1177" s="274"/>
      <c r="AL1177" s="274"/>
      <c r="AM1177" s="273"/>
      <c r="AN1177" s="273"/>
      <c r="AO1177" s="273"/>
      <c r="AP1177" s="273"/>
      <c r="AQ1177" s="273"/>
      <c r="AR1177" s="273"/>
      <c r="AS1177" s="273"/>
      <c r="AT1177" s="273"/>
      <c r="AU1177" s="273"/>
      <c r="AV1177" s="273"/>
      <c r="AW1177" s="273"/>
      <c r="AX1177" s="273"/>
      <c r="AY1177" s="273"/>
      <c r="AZ1177" s="273"/>
      <c r="BA1177" s="273"/>
      <c r="BB1177" s="273"/>
      <c r="BC1177" s="273"/>
      <c r="BD1177" s="273"/>
      <c r="BE1177" s="273"/>
      <c r="BF1177" s="273"/>
      <c r="BG1177" s="273"/>
      <c r="BH1177" s="273"/>
      <c r="BI1177" s="273"/>
      <c r="BJ1177" s="273"/>
      <c r="BK1177" s="273"/>
      <c r="BL1177" s="273"/>
      <c r="BM1177" s="273"/>
      <c r="BN1177" s="273"/>
      <c r="BO1177" s="273"/>
      <c r="BP1177" s="273"/>
      <c r="BQ1177" s="273"/>
      <c r="BR1177" s="273"/>
      <c r="BS1177" s="273"/>
      <c r="BT1177" s="273"/>
      <c r="BU1177" s="273"/>
      <c r="BV1177" s="273"/>
      <c r="BW1177" s="273"/>
      <c r="BX1177" s="273"/>
      <c r="BY1177" s="273"/>
      <c r="BZ1177" s="273"/>
      <c r="CA1177" s="273"/>
      <c r="CB1177" s="273"/>
      <c r="CC1177" s="273"/>
      <c r="CD1177" s="273"/>
      <c r="CE1177" s="273"/>
      <c r="CF1177" s="273"/>
      <c r="CG1177" s="273"/>
      <c r="CH1177" s="273"/>
      <c r="CI1177" s="273"/>
      <c r="CJ1177" s="273"/>
      <c r="CK1177" s="273"/>
      <c r="CL1177" s="273"/>
      <c r="CM1177" s="273"/>
      <c r="CN1177" s="273"/>
      <c r="CO1177" s="273"/>
      <c r="CP1177" s="273"/>
      <c r="CQ1177" s="273"/>
      <c r="CR1177" s="273"/>
      <c r="CS1177" s="273"/>
      <c r="CT1177" s="273"/>
      <c r="CU1177" s="274"/>
      <c r="CV1177" s="274"/>
      <c r="CW1177" s="274"/>
      <c r="CX1177" s="274"/>
      <c r="CY1177" s="273"/>
      <c r="CZ1177" s="273"/>
      <c r="DA1177" s="273"/>
      <c r="DB1177" s="273"/>
      <c r="DC1177" s="273"/>
      <c r="DD1177" s="273"/>
      <c r="DE1177" s="273"/>
      <c r="DF1177" s="273"/>
      <c r="DM1177" s="16"/>
      <c r="DN1177" s="16"/>
      <c r="DO1177" s="17"/>
      <c r="DP1177" s="12"/>
      <c r="DQ1177" s="12"/>
      <c r="DR1177" s="18"/>
      <c r="DS1177" s="19"/>
      <c r="DT1177" s="19"/>
      <c r="DU1177" s="19"/>
      <c r="DV1177" s="19"/>
      <c r="DW1177" s="19"/>
      <c r="DX1177" s="20"/>
      <c r="DY1177" s="20"/>
      <c r="DZ1177" s="21"/>
      <c r="EA1177" s="21"/>
      <c r="EB1177" s="21"/>
      <c r="EC1177" s="18"/>
      <c r="ED1177" s="21"/>
      <c r="EE1177" s="21"/>
      <c r="EF1177" s="21"/>
      <c r="EG1177" s="21"/>
      <c r="EH1177" s="21"/>
      <c r="EI1177" s="20"/>
      <c r="EJ1177" s="16"/>
      <c r="EK1177" s="21"/>
      <c r="EL1177" s="21"/>
      <c r="EM1177" s="21"/>
      <c r="EN1177" s="18"/>
      <c r="EO1177" s="22"/>
      <c r="EP1177" s="22"/>
      <c r="EQ1177" s="22"/>
      <c r="ER1177" s="22"/>
      <c r="ES1177" s="22"/>
      <c r="ET1177" s="20"/>
      <c r="EU1177" s="23"/>
      <c r="EV1177" s="22"/>
      <c r="EW1177" s="22"/>
      <c r="EX1177" s="22"/>
      <c r="EY1177" s="24"/>
      <c r="EZ1177" s="25"/>
      <c r="FA1177" s="25"/>
      <c r="FB1177" s="25"/>
      <c r="FC1177" s="25"/>
      <c r="FD1177" s="25"/>
    </row>
    <row r="1178" spans="1:160" ht="12.4" customHeight="1" x14ac:dyDescent="0.25">
      <c r="A1178" s="290"/>
      <c r="B1178" s="205"/>
      <c r="H1178" s="292"/>
      <c r="M1178" s="205"/>
      <c r="N1178" s="205"/>
      <c r="O1178" s="205"/>
      <c r="P1178" s="205"/>
      <c r="Q1178" s="271"/>
      <c r="R1178" s="227"/>
      <c r="S1178" s="205"/>
      <c r="T1178" s="205"/>
      <c r="U1178" s="227"/>
      <c r="V1178" s="227"/>
      <c r="W1178" s="227"/>
      <c r="X1178" s="272"/>
      <c r="Y1178" s="227"/>
      <c r="Z1178" s="227"/>
      <c r="AA1178" s="273"/>
      <c r="AB1178" s="273"/>
      <c r="AC1178" s="274"/>
      <c r="AD1178" s="274"/>
      <c r="AE1178" s="273"/>
      <c r="AF1178" s="274"/>
      <c r="AG1178" s="274"/>
      <c r="AH1178" s="274"/>
      <c r="AI1178" s="274"/>
      <c r="AJ1178" s="274"/>
      <c r="AK1178" s="274"/>
      <c r="AL1178" s="274"/>
      <c r="AM1178" s="273"/>
      <c r="AN1178" s="274"/>
      <c r="AO1178" s="274"/>
      <c r="AP1178" s="274"/>
      <c r="AQ1178" s="274"/>
      <c r="AR1178" s="273"/>
      <c r="AS1178" s="274"/>
      <c r="AT1178" s="274"/>
      <c r="AU1178" s="273"/>
      <c r="AV1178" s="273"/>
      <c r="AW1178" s="274"/>
      <c r="AX1178" s="274"/>
      <c r="AY1178" s="273"/>
      <c r="AZ1178" s="273"/>
      <c r="BA1178" s="273"/>
      <c r="BB1178" s="273"/>
      <c r="BC1178" s="273"/>
      <c r="BD1178" s="273"/>
      <c r="BE1178" s="273"/>
      <c r="BF1178" s="273"/>
      <c r="BG1178" s="273"/>
      <c r="BH1178" s="273"/>
      <c r="BI1178" s="273"/>
      <c r="BJ1178" s="273"/>
      <c r="BK1178" s="273"/>
      <c r="BL1178" s="273"/>
      <c r="BM1178" s="273"/>
      <c r="BN1178" s="273"/>
      <c r="BO1178" s="273"/>
      <c r="BP1178" s="273"/>
      <c r="BQ1178" s="273"/>
      <c r="BR1178" s="273"/>
      <c r="BS1178" s="273"/>
      <c r="BT1178" s="273"/>
      <c r="BU1178" s="273"/>
      <c r="BV1178" s="273"/>
      <c r="BW1178" s="273"/>
      <c r="BX1178" s="273"/>
      <c r="BY1178" s="273"/>
      <c r="BZ1178" s="273"/>
      <c r="CA1178" s="273"/>
      <c r="CB1178" s="273"/>
      <c r="CC1178" s="273"/>
      <c r="CD1178" s="273"/>
      <c r="CE1178" s="273"/>
      <c r="CF1178" s="273"/>
      <c r="CG1178" s="274"/>
      <c r="CH1178" s="273"/>
      <c r="CI1178" s="273"/>
      <c r="CJ1178" s="273"/>
      <c r="CK1178" s="274"/>
      <c r="CL1178" s="274"/>
      <c r="CM1178" s="273"/>
      <c r="CN1178" s="273"/>
      <c r="CO1178" s="273"/>
      <c r="CP1178" s="273"/>
      <c r="CQ1178" s="273"/>
      <c r="CR1178" s="273"/>
      <c r="CS1178" s="273"/>
      <c r="CT1178" s="273"/>
      <c r="CU1178" s="274"/>
      <c r="CV1178" s="274"/>
      <c r="CW1178" s="274"/>
      <c r="CX1178" s="274"/>
      <c r="CY1178" s="273"/>
      <c r="CZ1178" s="273"/>
      <c r="DA1178" s="273"/>
      <c r="DB1178" s="273"/>
      <c r="DC1178" s="273"/>
      <c r="DD1178" s="273"/>
      <c r="DE1178" s="273"/>
      <c r="DF1178" s="273"/>
      <c r="DM1178" s="16"/>
      <c r="DN1178" s="16"/>
      <c r="DO1178" s="17"/>
      <c r="DP1178" s="12"/>
      <c r="DQ1178" s="12"/>
      <c r="DR1178" s="18"/>
      <c r="DS1178" s="19"/>
      <c r="DT1178" s="19"/>
      <c r="DU1178" s="19"/>
      <c r="DV1178" s="19"/>
      <c r="DW1178" s="19"/>
      <c r="DX1178" s="20"/>
      <c r="DY1178" s="20"/>
      <c r="DZ1178" s="21"/>
      <c r="EA1178" s="21"/>
      <c r="EB1178" s="21"/>
      <c r="EC1178" s="18"/>
      <c r="ED1178" s="21"/>
      <c r="EE1178" s="21"/>
      <c r="EF1178" s="21"/>
      <c r="EG1178" s="21"/>
      <c r="EH1178" s="21"/>
      <c r="EI1178" s="20"/>
      <c r="EJ1178" s="16"/>
      <c r="EK1178" s="21"/>
      <c r="EL1178" s="21"/>
      <c r="EM1178" s="21"/>
      <c r="EN1178" s="18"/>
      <c r="EO1178" s="22"/>
      <c r="EP1178" s="22"/>
      <c r="EQ1178" s="22"/>
      <c r="ER1178" s="22"/>
      <c r="ES1178" s="22"/>
      <c r="ET1178" s="20"/>
      <c r="EU1178" s="23"/>
      <c r="EV1178" s="22"/>
      <c r="EW1178" s="22"/>
      <c r="EX1178" s="22"/>
      <c r="EY1178" s="24"/>
      <c r="EZ1178" s="25"/>
      <c r="FA1178" s="25"/>
      <c r="FB1178" s="25"/>
      <c r="FC1178" s="25"/>
      <c r="FD1178" s="25"/>
    </row>
    <row r="1179" spans="1:160" ht="12.4" customHeight="1" x14ac:dyDescent="0.25">
      <c r="A1179" s="290"/>
      <c r="B1179" s="205"/>
      <c r="H1179" s="292"/>
      <c r="M1179" s="205"/>
      <c r="N1179" s="205"/>
      <c r="O1179" s="205"/>
      <c r="P1179" s="205"/>
      <c r="Q1179" s="271"/>
      <c r="R1179" s="227"/>
      <c r="S1179" s="205"/>
      <c r="T1179" s="205"/>
      <c r="U1179" s="227"/>
      <c r="V1179" s="227"/>
      <c r="W1179" s="227"/>
      <c r="X1179" s="272"/>
      <c r="Y1179" s="272"/>
      <c r="Z1179" s="227"/>
      <c r="AA1179" s="274"/>
      <c r="AB1179" s="274"/>
      <c r="AC1179" s="274"/>
      <c r="AD1179" s="274"/>
      <c r="AE1179" s="274"/>
      <c r="AF1179" s="274"/>
      <c r="AG1179" s="274"/>
      <c r="AH1179" s="274"/>
      <c r="AI1179" s="274"/>
      <c r="AJ1179" s="274"/>
      <c r="AK1179" s="274"/>
      <c r="AL1179" s="274"/>
      <c r="AM1179" s="274"/>
      <c r="AN1179" s="274"/>
      <c r="AO1179" s="274"/>
      <c r="AP1179" s="274"/>
      <c r="AQ1179" s="274"/>
      <c r="AR1179" s="274"/>
      <c r="AS1179" s="274"/>
      <c r="AT1179" s="274"/>
      <c r="AU1179" s="274"/>
      <c r="AV1179" s="274"/>
      <c r="AW1179" s="274"/>
      <c r="AX1179" s="274"/>
      <c r="AY1179" s="274"/>
      <c r="AZ1179" s="274"/>
      <c r="BA1179" s="274"/>
      <c r="BB1179" s="274"/>
      <c r="BC1179" s="274"/>
      <c r="BD1179" s="274"/>
      <c r="BE1179" s="274"/>
      <c r="BF1179" s="274"/>
      <c r="BG1179" s="274"/>
      <c r="BH1179" s="274"/>
      <c r="BI1179" s="274"/>
      <c r="BJ1179" s="274"/>
      <c r="BK1179" s="274"/>
      <c r="BL1179" s="274"/>
      <c r="BM1179" s="274"/>
      <c r="BN1179" s="274"/>
      <c r="BO1179" s="274"/>
      <c r="BP1179" s="274"/>
      <c r="BQ1179" s="274"/>
      <c r="BR1179" s="274"/>
      <c r="BS1179" s="274"/>
      <c r="BT1179" s="274"/>
      <c r="BU1179" s="274"/>
      <c r="BV1179" s="274"/>
      <c r="BW1179" s="274"/>
      <c r="BX1179" s="274"/>
      <c r="BY1179" s="274"/>
      <c r="BZ1179" s="274"/>
      <c r="CA1179" s="274"/>
      <c r="CB1179" s="274"/>
      <c r="CC1179" s="274"/>
      <c r="CD1179" s="274"/>
      <c r="CE1179" s="274"/>
      <c r="CF1179" s="274"/>
      <c r="CG1179" s="274"/>
      <c r="CH1179" s="274"/>
      <c r="CI1179" s="274"/>
      <c r="CJ1179" s="274"/>
      <c r="CK1179" s="274"/>
      <c r="CL1179" s="274"/>
      <c r="CM1179" s="274"/>
      <c r="CN1179" s="274"/>
      <c r="CO1179" s="274"/>
      <c r="CP1179" s="274"/>
      <c r="CQ1179" s="274"/>
      <c r="CR1179" s="274"/>
      <c r="CS1179" s="274"/>
      <c r="CT1179" s="274"/>
      <c r="CU1179" s="274"/>
      <c r="CV1179" s="274"/>
      <c r="CW1179" s="274"/>
      <c r="CX1179" s="274"/>
      <c r="CY1179" s="274"/>
      <c r="CZ1179" s="274"/>
      <c r="DA1179" s="274"/>
      <c r="DB1179" s="274"/>
      <c r="DC1179" s="274"/>
      <c r="DD1179" s="274"/>
      <c r="DE1179" s="274"/>
      <c r="DF1179" s="274"/>
      <c r="DM1179" s="16"/>
      <c r="DN1179" s="16"/>
      <c r="DO1179" s="17"/>
      <c r="DP1179" s="12"/>
      <c r="DQ1179" s="12"/>
      <c r="DR1179" s="18"/>
      <c r="DS1179" s="19"/>
      <c r="DT1179" s="19"/>
      <c r="DU1179" s="19"/>
      <c r="DV1179" s="19"/>
      <c r="DW1179" s="19"/>
      <c r="DX1179" s="20"/>
      <c r="DY1179" s="20"/>
      <c r="DZ1179" s="21"/>
      <c r="EA1179" s="21"/>
      <c r="EB1179" s="21"/>
      <c r="EC1179" s="18"/>
      <c r="ED1179" s="21"/>
      <c r="EE1179" s="21"/>
      <c r="EF1179" s="21"/>
      <c r="EG1179" s="21"/>
      <c r="EH1179" s="21"/>
      <c r="EI1179" s="20"/>
      <c r="EJ1179" s="16"/>
      <c r="EK1179" s="21"/>
      <c r="EL1179" s="21"/>
      <c r="EM1179" s="21"/>
      <c r="EN1179" s="18"/>
      <c r="EO1179" s="22"/>
      <c r="EP1179" s="22"/>
      <c r="EQ1179" s="22"/>
      <c r="ER1179" s="22"/>
      <c r="ES1179" s="22"/>
      <c r="ET1179" s="20"/>
      <c r="EU1179" s="23"/>
      <c r="EV1179" s="22"/>
      <c r="EW1179" s="22"/>
      <c r="EX1179" s="22"/>
      <c r="EY1179" s="24"/>
      <c r="EZ1179" s="25"/>
      <c r="FA1179" s="25"/>
      <c r="FB1179" s="25"/>
      <c r="FC1179" s="25"/>
      <c r="FD1179" s="25"/>
    </row>
    <row r="1180" spans="1:160" ht="12.4" customHeight="1" x14ac:dyDescent="0.25">
      <c r="A1180" s="290"/>
      <c r="B1180" s="205"/>
      <c r="H1180" s="292"/>
      <c r="M1180" s="205"/>
      <c r="N1180" s="205"/>
      <c r="O1180" s="205"/>
      <c r="P1180" s="271"/>
      <c r="Q1180" s="271"/>
      <c r="R1180" s="227"/>
      <c r="S1180" s="205"/>
      <c r="T1180" s="205"/>
      <c r="U1180" s="227"/>
      <c r="V1180" s="227"/>
      <c r="W1180" s="227"/>
      <c r="X1180" s="227"/>
      <c r="Y1180" s="272"/>
      <c r="Z1180" s="227"/>
      <c r="AA1180" s="273"/>
      <c r="AB1180" s="273"/>
      <c r="AC1180" s="273"/>
      <c r="AD1180" s="273"/>
      <c r="AE1180" s="273"/>
      <c r="AF1180" s="273"/>
      <c r="AG1180" s="273"/>
      <c r="AH1180" s="273"/>
      <c r="AI1180" s="274"/>
      <c r="AJ1180" s="274"/>
      <c r="AK1180" s="274"/>
      <c r="AL1180" s="274"/>
      <c r="AM1180" s="273"/>
      <c r="AN1180" s="273"/>
      <c r="AO1180" s="273"/>
      <c r="AP1180" s="273"/>
      <c r="AQ1180" s="274"/>
      <c r="AR1180" s="274"/>
      <c r="AS1180" s="274"/>
      <c r="AT1180" s="273"/>
      <c r="AU1180" s="273"/>
      <c r="AV1180" s="273"/>
      <c r="AW1180" s="273"/>
      <c r="AX1180" s="273"/>
      <c r="AY1180" s="273"/>
      <c r="AZ1180" s="273"/>
      <c r="BA1180" s="273"/>
      <c r="BB1180" s="273"/>
      <c r="BC1180" s="273"/>
      <c r="BD1180" s="273"/>
      <c r="BE1180" s="273"/>
      <c r="BF1180" s="273"/>
      <c r="BG1180" s="273"/>
      <c r="BH1180" s="273"/>
      <c r="BI1180" s="273"/>
      <c r="BJ1180" s="273"/>
      <c r="BK1180" s="273"/>
      <c r="BL1180" s="273"/>
      <c r="BM1180" s="273"/>
      <c r="BN1180" s="273"/>
      <c r="BO1180" s="273"/>
      <c r="BP1180" s="273"/>
      <c r="BQ1180" s="273"/>
      <c r="BR1180" s="273"/>
      <c r="BS1180" s="273"/>
      <c r="BT1180" s="273"/>
      <c r="BU1180" s="273"/>
      <c r="BV1180" s="273"/>
      <c r="BW1180" s="273"/>
      <c r="BX1180" s="273"/>
      <c r="BY1180" s="273"/>
      <c r="BZ1180" s="273"/>
      <c r="CA1180" s="273"/>
      <c r="CB1180" s="273"/>
      <c r="CC1180" s="273"/>
      <c r="CD1180" s="273"/>
      <c r="CE1180" s="273"/>
      <c r="CF1180" s="273"/>
      <c r="CG1180" s="274"/>
      <c r="CH1180" s="273"/>
      <c r="CI1180" s="273"/>
      <c r="CJ1180" s="273"/>
      <c r="CK1180" s="274"/>
      <c r="CL1180" s="273"/>
      <c r="CM1180" s="273"/>
      <c r="CN1180" s="273"/>
      <c r="CO1180" s="273"/>
      <c r="CP1180" s="273"/>
      <c r="CQ1180" s="273"/>
      <c r="CR1180" s="273"/>
      <c r="CS1180" s="273"/>
      <c r="CT1180" s="273"/>
      <c r="CU1180" s="274"/>
      <c r="CV1180" s="274"/>
      <c r="CW1180" s="274"/>
      <c r="CX1180" s="274"/>
      <c r="CY1180" s="273"/>
      <c r="CZ1180" s="273"/>
      <c r="DA1180" s="274"/>
      <c r="DB1180" s="274"/>
      <c r="DC1180" s="273"/>
      <c r="DD1180" s="273"/>
      <c r="DE1180" s="273"/>
      <c r="DF1180" s="273"/>
      <c r="DM1180" s="16"/>
      <c r="DN1180" s="16"/>
      <c r="DO1180" s="17"/>
      <c r="DP1180" s="12"/>
      <c r="DQ1180" s="12"/>
      <c r="DR1180" s="18"/>
      <c r="DS1180" s="19"/>
      <c r="DT1180" s="19"/>
      <c r="DU1180" s="19"/>
      <c r="DV1180" s="19"/>
      <c r="DW1180" s="19"/>
      <c r="DX1180" s="20"/>
      <c r="DY1180" s="20"/>
      <c r="DZ1180" s="21"/>
      <c r="EA1180" s="21"/>
      <c r="EB1180" s="21"/>
      <c r="EC1180" s="18"/>
      <c r="ED1180" s="21"/>
      <c r="EE1180" s="21"/>
      <c r="EF1180" s="21"/>
      <c r="EG1180" s="21"/>
      <c r="EH1180" s="21"/>
      <c r="EI1180" s="20"/>
      <c r="EJ1180" s="16"/>
      <c r="EK1180" s="21"/>
      <c r="EL1180" s="21"/>
      <c r="EM1180" s="21"/>
      <c r="EN1180" s="18"/>
      <c r="EO1180" s="22"/>
      <c r="EP1180" s="22"/>
      <c r="EQ1180" s="22"/>
      <c r="ER1180" s="22"/>
      <c r="ES1180" s="22"/>
      <c r="ET1180" s="20"/>
      <c r="EU1180" s="23"/>
      <c r="EV1180" s="22"/>
      <c r="EW1180" s="22"/>
      <c r="EX1180" s="22"/>
      <c r="EY1180" s="24"/>
      <c r="EZ1180" s="25"/>
      <c r="FA1180" s="25"/>
      <c r="FB1180" s="25"/>
      <c r="FC1180" s="25"/>
      <c r="FD1180" s="25"/>
    </row>
    <row r="1181" spans="1:160" ht="12.4" customHeight="1" x14ac:dyDescent="0.25">
      <c r="A1181" s="290"/>
      <c r="B1181" s="205"/>
      <c r="H1181" s="292"/>
      <c r="M1181" s="205"/>
      <c r="N1181" s="205"/>
      <c r="O1181" s="205"/>
      <c r="P1181" s="271"/>
      <c r="Q1181" s="271"/>
      <c r="R1181" s="227"/>
      <c r="S1181" s="205"/>
      <c r="T1181" s="205"/>
      <c r="U1181" s="227"/>
      <c r="V1181" s="227"/>
      <c r="W1181" s="227"/>
      <c r="X1181" s="272"/>
      <c r="Y1181" s="272"/>
      <c r="Z1181" s="227"/>
      <c r="AA1181" s="274"/>
      <c r="AB1181" s="273"/>
      <c r="AC1181" s="274"/>
      <c r="AD1181" s="274"/>
      <c r="AE1181" s="274"/>
      <c r="AF1181" s="273"/>
      <c r="AG1181" s="274"/>
      <c r="AH1181" s="274"/>
      <c r="AI1181" s="274"/>
      <c r="AJ1181" s="274"/>
      <c r="AK1181" s="274"/>
      <c r="AL1181" s="274"/>
      <c r="AM1181" s="274"/>
      <c r="AN1181" s="273"/>
      <c r="AO1181" s="274"/>
      <c r="AP1181" s="274"/>
      <c r="AQ1181" s="274"/>
      <c r="AR1181" s="274"/>
      <c r="AS1181" s="274"/>
      <c r="AT1181" s="274"/>
      <c r="AU1181" s="274"/>
      <c r="AV1181" s="273"/>
      <c r="AW1181" s="274"/>
      <c r="AX1181" s="274"/>
      <c r="AY1181" s="274"/>
      <c r="AZ1181" s="273"/>
      <c r="BA1181" s="274"/>
      <c r="BB1181" s="274"/>
      <c r="BC1181" s="274"/>
      <c r="BD1181" s="273"/>
      <c r="BE1181" s="274"/>
      <c r="BF1181" s="274"/>
      <c r="BG1181" s="274"/>
      <c r="BH1181" s="273"/>
      <c r="BI1181" s="274"/>
      <c r="BJ1181" s="274"/>
      <c r="BK1181" s="274"/>
      <c r="BL1181" s="273"/>
      <c r="BM1181" s="274"/>
      <c r="BN1181" s="274"/>
      <c r="BO1181" s="274"/>
      <c r="BP1181" s="273"/>
      <c r="BQ1181" s="274"/>
      <c r="BR1181" s="274"/>
      <c r="BS1181" s="274"/>
      <c r="BT1181" s="273"/>
      <c r="BU1181" s="274"/>
      <c r="BV1181" s="274"/>
      <c r="BW1181" s="274"/>
      <c r="BX1181" s="273"/>
      <c r="BY1181" s="274"/>
      <c r="BZ1181" s="274"/>
      <c r="CA1181" s="274"/>
      <c r="CB1181" s="273"/>
      <c r="CC1181" s="274"/>
      <c r="CD1181" s="274"/>
      <c r="CE1181" s="274"/>
      <c r="CF1181" s="273"/>
      <c r="CG1181" s="274"/>
      <c r="CH1181" s="274"/>
      <c r="CI1181" s="274"/>
      <c r="CJ1181" s="273"/>
      <c r="CK1181" s="274"/>
      <c r="CL1181" s="274"/>
      <c r="CM1181" s="274"/>
      <c r="CN1181" s="273"/>
      <c r="CO1181" s="274"/>
      <c r="CP1181" s="274"/>
      <c r="CQ1181" s="274"/>
      <c r="CR1181" s="273"/>
      <c r="CS1181" s="274"/>
      <c r="CT1181" s="274"/>
      <c r="CU1181" s="274"/>
      <c r="CV1181" s="274"/>
      <c r="CW1181" s="274"/>
      <c r="CX1181" s="274"/>
      <c r="CY1181" s="274"/>
      <c r="CZ1181" s="273"/>
      <c r="DA1181" s="274"/>
      <c r="DB1181" s="274"/>
      <c r="DC1181" s="274"/>
      <c r="DD1181" s="273"/>
      <c r="DE1181" s="274"/>
      <c r="DF1181" s="274"/>
      <c r="DM1181" s="16"/>
      <c r="DN1181" s="16"/>
      <c r="DO1181" s="17"/>
      <c r="DP1181" s="12"/>
      <c r="DQ1181" s="12"/>
      <c r="DR1181" s="18"/>
      <c r="DS1181" s="19"/>
      <c r="DT1181" s="19"/>
      <c r="DU1181" s="19"/>
      <c r="DV1181" s="19"/>
      <c r="DW1181" s="19"/>
      <c r="DX1181" s="20"/>
      <c r="DY1181" s="20"/>
      <c r="DZ1181" s="21"/>
      <c r="EA1181" s="21"/>
      <c r="EB1181" s="21"/>
      <c r="EC1181" s="18"/>
      <c r="ED1181" s="21"/>
      <c r="EE1181" s="21"/>
      <c r="EF1181" s="21"/>
      <c r="EG1181" s="21"/>
      <c r="EH1181" s="21"/>
      <c r="EI1181" s="20"/>
      <c r="EJ1181" s="16"/>
      <c r="EK1181" s="21"/>
      <c r="EL1181" s="21"/>
      <c r="EM1181" s="21"/>
      <c r="EN1181" s="18"/>
      <c r="EO1181" s="22"/>
      <c r="EP1181" s="22"/>
      <c r="EQ1181" s="22"/>
      <c r="ER1181" s="22"/>
      <c r="ES1181" s="22"/>
      <c r="ET1181" s="20"/>
      <c r="EU1181" s="23"/>
      <c r="EV1181" s="22"/>
      <c r="EW1181" s="22"/>
      <c r="EX1181" s="22"/>
      <c r="EY1181" s="24"/>
      <c r="EZ1181" s="25"/>
      <c r="FA1181" s="25"/>
      <c r="FB1181" s="25"/>
      <c r="FC1181" s="25"/>
      <c r="FD1181" s="25"/>
    </row>
    <row r="1182" spans="1:160" ht="12.4" customHeight="1" x14ac:dyDescent="0.25">
      <c r="A1182" s="290"/>
      <c r="B1182" s="205"/>
      <c r="H1182" s="292"/>
      <c r="M1182" s="205"/>
      <c r="N1182" s="205"/>
      <c r="O1182" s="205"/>
      <c r="P1182" s="205"/>
      <c r="Q1182" s="271"/>
      <c r="R1182" s="227"/>
      <c r="S1182" s="205"/>
      <c r="T1182" s="205"/>
      <c r="U1182" s="227"/>
      <c r="V1182" s="227"/>
      <c r="W1182" s="227"/>
      <c r="X1182" s="227"/>
      <c r="Y1182" s="272"/>
      <c r="Z1182" s="227"/>
      <c r="AA1182" s="273"/>
      <c r="AB1182" s="273"/>
      <c r="AC1182" s="273"/>
      <c r="AD1182" s="273"/>
      <c r="AE1182" s="273"/>
      <c r="AF1182" s="273"/>
      <c r="AG1182" s="273"/>
      <c r="AH1182" s="273"/>
      <c r="AI1182" s="274"/>
      <c r="AJ1182" s="274"/>
      <c r="AK1182" s="274"/>
      <c r="AL1182" s="274"/>
      <c r="AM1182" s="273"/>
      <c r="AN1182" s="273"/>
      <c r="AO1182" s="273"/>
      <c r="AP1182" s="273"/>
      <c r="AQ1182" s="273"/>
      <c r="AR1182" s="273"/>
      <c r="AS1182" s="273"/>
      <c r="AT1182" s="273"/>
      <c r="AU1182" s="273"/>
      <c r="AV1182" s="273"/>
      <c r="AW1182" s="273"/>
      <c r="AX1182" s="273"/>
      <c r="AY1182" s="273"/>
      <c r="AZ1182" s="273"/>
      <c r="BA1182" s="273"/>
      <c r="BB1182" s="274"/>
      <c r="BC1182" s="273"/>
      <c r="BD1182" s="273"/>
      <c r="BE1182" s="273"/>
      <c r="BF1182" s="273"/>
      <c r="BG1182" s="273"/>
      <c r="BH1182" s="273"/>
      <c r="BI1182" s="273"/>
      <c r="BJ1182" s="273"/>
      <c r="BK1182" s="273"/>
      <c r="BL1182" s="273"/>
      <c r="BM1182" s="273"/>
      <c r="BN1182" s="273"/>
      <c r="BO1182" s="273"/>
      <c r="BP1182" s="273"/>
      <c r="BQ1182" s="273"/>
      <c r="BR1182" s="273"/>
      <c r="BS1182" s="273"/>
      <c r="BT1182" s="273"/>
      <c r="BU1182" s="273"/>
      <c r="BV1182" s="273"/>
      <c r="BW1182" s="273"/>
      <c r="BX1182" s="273"/>
      <c r="BY1182" s="273"/>
      <c r="BZ1182" s="273"/>
      <c r="CA1182" s="273"/>
      <c r="CB1182" s="273"/>
      <c r="CC1182" s="273"/>
      <c r="CD1182" s="273"/>
      <c r="CE1182" s="273"/>
      <c r="CF1182" s="273"/>
      <c r="CG1182" s="273"/>
      <c r="CH1182" s="273"/>
      <c r="CI1182" s="273"/>
      <c r="CJ1182" s="273"/>
      <c r="CK1182" s="273"/>
      <c r="CL1182" s="273"/>
      <c r="CM1182" s="273"/>
      <c r="CN1182" s="273"/>
      <c r="CO1182" s="273"/>
      <c r="CP1182" s="273"/>
      <c r="CQ1182" s="273"/>
      <c r="CR1182" s="273"/>
      <c r="CS1182" s="273"/>
      <c r="CT1182" s="273"/>
      <c r="CU1182" s="273"/>
      <c r="CV1182" s="273"/>
      <c r="CW1182" s="273"/>
      <c r="CX1182" s="273"/>
      <c r="CY1182" s="273"/>
      <c r="CZ1182" s="273"/>
      <c r="DA1182" s="273"/>
      <c r="DB1182" s="273"/>
      <c r="DC1182" s="273"/>
      <c r="DD1182" s="273"/>
      <c r="DE1182" s="273"/>
      <c r="DF1182" s="273"/>
      <c r="DM1182" s="16"/>
      <c r="DN1182" s="16"/>
      <c r="DO1182" s="17"/>
      <c r="DP1182" s="12"/>
      <c r="DQ1182" s="12"/>
      <c r="DR1182" s="18"/>
      <c r="DS1182" s="19"/>
      <c r="DT1182" s="19"/>
      <c r="DU1182" s="19"/>
      <c r="DV1182" s="19"/>
      <c r="DW1182" s="19"/>
      <c r="DX1182" s="20"/>
      <c r="DY1182" s="20"/>
      <c r="DZ1182" s="21"/>
      <c r="EA1182" s="21"/>
      <c r="EB1182" s="21"/>
      <c r="EC1182" s="18"/>
      <c r="ED1182" s="21"/>
      <c r="EE1182" s="21"/>
      <c r="EF1182" s="21"/>
      <c r="EG1182" s="21"/>
      <c r="EH1182" s="21"/>
      <c r="EI1182" s="20"/>
      <c r="EJ1182" s="16"/>
      <c r="EK1182" s="21"/>
      <c r="EL1182" s="21"/>
      <c r="EM1182" s="21"/>
      <c r="EN1182" s="18"/>
      <c r="EO1182" s="22"/>
      <c r="EP1182" s="22"/>
      <c r="EQ1182" s="22"/>
      <c r="ER1182" s="22"/>
      <c r="ES1182" s="22"/>
      <c r="ET1182" s="20"/>
      <c r="EU1182" s="23"/>
      <c r="EV1182" s="22"/>
      <c r="EW1182" s="22"/>
      <c r="EX1182" s="22"/>
      <c r="EY1182" s="24"/>
      <c r="EZ1182" s="25"/>
      <c r="FA1182" s="25"/>
      <c r="FB1182" s="25"/>
      <c r="FC1182" s="25"/>
      <c r="FD1182" s="25"/>
    </row>
    <row r="1183" spans="1:160" ht="12.4" customHeight="1" x14ac:dyDescent="0.25">
      <c r="A1183" s="290"/>
      <c r="B1183" s="205"/>
      <c r="H1183" s="292"/>
      <c r="M1183" s="205"/>
      <c r="N1183" s="205"/>
      <c r="O1183" s="205"/>
      <c r="P1183" s="205"/>
      <c r="Q1183" s="271"/>
      <c r="R1183" s="227"/>
      <c r="S1183" s="205"/>
      <c r="T1183" s="205"/>
      <c r="U1183" s="227"/>
      <c r="V1183" s="227"/>
      <c r="W1183" s="227"/>
      <c r="X1183" s="227"/>
      <c r="Y1183" s="272"/>
      <c r="Z1183" s="227"/>
      <c r="AA1183" s="273"/>
      <c r="AB1183" s="273"/>
      <c r="AC1183" s="273"/>
      <c r="AD1183" s="273"/>
      <c r="AE1183" s="273"/>
      <c r="AF1183" s="273"/>
      <c r="AG1183" s="273"/>
      <c r="AH1183" s="273"/>
      <c r="AI1183" s="273"/>
      <c r="AJ1183" s="273"/>
      <c r="AK1183" s="273"/>
      <c r="AL1183" s="273"/>
      <c r="AM1183" s="273"/>
      <c r="AN1183" s="273"/>
      <c r="AO1183" s="273"/>
      <c r="AP1183" s="273"/>
      <c r="AQ1183" s="273"/>
      <c r="AR1183" s="273"/>
      <c r="AS1183" s="273"/>
      <c r="AT1183" s="273"/>
      <c r="AU1183" s="273"/>
      <c r="AV1183" s="273"/>
      <c r="AW1183" s="273"/>
      <c r="AX1183" s="273"/>
      <c r="AY1183" s="274"/>
      <c r="AZ1183" s="274"/>
      <c r="BA1183" s="274"/>
      <c r="BB1183" s="274"/>
      <c r="BC1183" s="273"/>
      <c r="BD1183" s="273"/>
      <c r="BE1183" s="273"/>
      <c r="BF1183" s="273"/>
      <c r="BG1183" s="273"/>
      <c r="BH1183" s="273"/>
      <c r="BI1183" s="273"/>
      <c r="BJ1183" s="273"/>
      <c r="BK1183" s="273"/>
      <c r="BL1183" s="273"/>
      <c r="BM1183" s="273"/>
      <c r="BN1183" s="273"/>
      <c r="BO1183" s="273"/>
      <c r="BP1183" s="273"/>
      <c r="BQ1183" s="273"/>
      <c r="BR1183" s="273"/>
      <c r="BS1183" s="273"/>
      <c r="BT1183" s="273"/>
      <c r="BU1183" s="273"/>
      <c r="BV1183" s="273"/>
      <c r="BW1183" s="273"/>
      <c r="BX1183" s="273"/>
      <c r="BY1183" s="273"/>
      <c r="BZ1183" s="273"/>
      <c r="CA1183" s="273"/>
      <c r="CB1183" s="273"/>
      <c r="CC1183" s="273"/>
      <c r="CD1183" s="273"/>
      <c r="CE1183" s="273"/>
      <c r="CF1183" s="273"/>
      <c r="CG1183" s="273"/>
      <c r="CH1183" s="273"/>
      <c r="CI1183" s="273"/>
      <c r="CJ1183" s="273"/>
      <c r="CK1183" s="273"/>
      <c r="CL1183" s="273"/>
      <c r="CM1183" s="273"/>
      <c r="CN1183" s="273"/>
      <c r="CO1183" s="273"/>
      <c r="CP1183" s="273"/>
      <c r="CQ1183" s="273"/>
      <c r="CR1183" s="273"/>
      <c r="CS1183" s="273"/>
      <c r="CT1183" s="273"/>
      <c r="CU1183" s="273"/>
      <c r="CV1183" s="273"/>
      <c r="CW1183" s="274"/>
      <c r="CX1183" s="274"/>
      <c r="CY1183" s="273"/>
      <c r="CZ1183" s="273"/>
      <c r="DA1183" s="273"/>
      <c r="DB1183" s="273"/>
      <c r="DC1183" s="273"/>
      <c r="DD1183" s="273"/>
      <c r="DE1183" s="273"/>
      <c r="DF1183" s="273"/>
      <c r="DM1183" s="16"/>
      <c r="DN1183" s="16"/>
      <c r="DO1183" s="17"/>
      <c r="DP1183" s="12"/>
      <c r="DQ1183" s="12"/>
      <c r="DR1183" s="18"/>
      <c r="DS1183" s="19"/>
      <c r="DT1183" s="19"/>
      <c r="DU1183" s="19"/>
      <c r="DV1183" s="19"/>
      <c r="DW1183" s="19"/>
      <c r="DX1183" s="20"/>
      <c r="DY1183" s="20"/>
      <c r="DZ1183" s="21"/>
      <c r="EA1183" s="21"/>
      <c r="EB1183" s="21"/>
      <c r="EC1183" s="18"/>
      <c r="ED1183" s="21"/>
      <c r="EE1183" s="21"/>
      <c r="EF1183" s="21"/>
      <c r="EG1183" s="21"/>
      <c r="EH1183" s="21"/>
      <c r="EI1183" s="20"/>
      <c r="EJ1183" s="16"/>
      <c r="EK1183" s="21"/>
      <c r="EL1183" s="21"/>
      <c r="EM1183" s="21"/>
      <c r="EN1183" s="18"/>
      <c r="EO1183" s="22"/>
      <c r="EP1183" s="22"/>
      <c r="EQ1183" s="22"/>
      <c r="ER1183" s="22"/>
      <c r="ES1183" s="22"/>
      <c r="ET1183" s="20"/>
      <c r="EU1183" s="23"/>
      <c r="EV1183" s="22"/>
      <c r="EW1183" s="22"/>
      <c r="EX1183" s="22"/>
      <c r="EY1183" s="24"/>
      <c r="EZ1183" s="25"/>
      <c r="FA1183" s="25"/>
      <c r="FB1183" s="25"/>
      <c r="FC1183" s="25"/>
      <c r="FD1183" s="25"/>
    </row>
    <row r="1184" spans="1:160" ht="12.4" customHeight="1" x14ac:dyDescent="0.25">
      <c r="A1184" s="290"/>
      <c r="B1184" s="205"/>
      <c r="H1184" s="292"/>
      <c r="M1184" s="205"/>
      <c r="N1184" s="205"/>
      <c r="O1184" s="205"/>
      <c r="P1184" s="205"/>
      <c r="Q1184" s="271"/>
      <c r="R1184" s="227"/>
      <c r="S1184" s="205"/>
      <c r="T1184" s="205"/>
      <c r="U1184" s="227"/>
      <c r="V1184" s="227"/>
      <c r="W1184" s="227"/>
      <c r="X1184" s="272"/>
      <c r="Y1184" s="272"/>
      <c r="Z1184" s="227"/>
      <c r="AA1184" s="274"/>
      <c r="AB1184" s="274"/>
      <c r="AC1184" s="274"/>
      <c r="AD1184" s="274"/>
      <c r="AE1184" s="274"/>
      <c r="AF1184" s="274"/>
      <c r="AG1184" s="274"/>
      <c r="AH1184" s="274"/>
      <c r="AI1184" s="274"/>
      <c r="AJ1184" s="274"/>
      <c r="AK1184" s="274"/>
      <c r="AL1184" s="274"/>
      <c r="AM1184" s="274"/>
      <c r="AN1184" s="274"/>
      <c r="AO1184" s="274"/>
      <c r="AP1184" s="274"/>
      <c r="AQ1184" s="274"/>
      <c r="AR1184" s="274"/>
      <c r="AS1184" s="274"/>
      <c r="AT1184" s="274"/>
      <c r="AU1184" s="274"/>
      <c r="AV1184" s="274"/>
      <c r="AW1184" s="274"/>
      <c r="AX1184" s="274"/>
      <c r="AY1184" s="274"/>
      <c r="AZ1184" s="274"/>
      <c r="BA1184" s="274"/>
      <c r="BB1184" s="274"/>
      <c r="BC1184" s="274"/>
      <c r="BD1184" s="274"/>
      <c r="BE1184" s="274"/>
      <c r="BF1184" s="274"/>
      <c r="BG1184" s="274"/>
      <c r="BH1184" s="274"/>
      <c r="BI1184" s="274"/>
      <c r="BJ1184" s="274"/>
      <c r="BK1184" s="274"/>
      <c r="BL1184" s="274"/>
      <c r="BM1184" s="274"/>
      <c r="BN1184" s="274"/>
      <c r="BO1184" s="274"/>
      <c r="BP1184" s="274"/>
      <c r="BQ1184" s="274"/>
      <c r="BR1184" s="274"/>
      <c r="BS1184" s="274"/>
      <c r="BT1184" s="274"/>
      <c r="BU1184" s="274"/>
      <c r="BV1184" s="274"/>
      <c r="BW1184" s="274"/>
      <c r="BX1184" s="274"/>
      <c r="BY1184" s="274"/>
      <c r="BZ1184" s="274"/>
      <c r="CA1184" s="274"/>
      <c r="CB1184" s="274"/>
      <c r="CC1184" s="274"/>
      <c r="CD1184" s="274"/>
      <c r="CE1184" s="274"/>
      <c r="CF1184" s="274"/>
      <c r="CG1184" s="274"/>
      <c r="CH1184" s="274"/>
      <c r="CI1184" s="274"/>
      <c r="CJ1184" s="274"/>
      <c r="CK1184" s="274"/>
      <c r="CL1184" s="274"/>
      <c r="CM1184" s="274"/>
      <c r="CN1184" s="274"/>
      <c r="CO1184" s="274"/>
      <c r="CP1184" s="274"/>
      <c r="CQ1184" s="274"/>
      <c r="CR1184" s="274"/>
      <c r="CS1184" s="274"/>
      <c r="CT1184" s="274"/>
      <c r="CU1184" s="274"/>
      <c r="CV1184" s="274"/>
      <c r="CW1184" s="274"/>
      <c r="CX1184" s="274"/>
      <c r="CY1184" s="274"/>
      <c r="CZ1184" s="274"/>
      <c r="DA1184" s="274"/>
      <c r="DB1184" s="274"/>
      <c r="DC1184" s="274"/>
      <c r="DD1184" s="274"/>
      <c r="DE1184" s="274"/>
      <c r="DF1184" s="274"/>
      <c r="DM1184" s="16"/>
      <c r="DN1184" s="16"/>
      <c r="DO1184" s="17"/>
      <c r="DP1184" s="12"/>
      <c r="DQ1184" s="12"/>
      <c r="DR1184" s="18"/>
      <c r="DS1184" s="19"/>
      <c r="DT1184" s="19"/>
      <c r="DU1184" s="19"/>
      <c r="DV1184" s="19"/>
      <c r="DW1184" s="19"/>
      <c r="DX1184" s="20"/>
      <c r="DY1184" s="20"/>
      <c r="DZ1184" s="21"/>
      <c r="EA1184" s="21"/>
      <c r="EB1184" s="21"/>
      <c r="EC1184" s="18"/>
      <c r="ED1184" s="21"/>
      <c r="EE1184" s="21"/>
      <c r="EF1184" s="21"/>
      <c r="EG1184" s="21"/>
      <c r="EH1184" s="21"/>
      <c r="EI1184" s="20"/>
      <c r="EJ1184" s="16"/>
      <c r="EK1184" s="21"/>
      <c r="EL1184" s="21"/>
      <c r="EM1184" s="21"/>
      <c r="EN1184" s="18"/>
      <c r="EO1184" s="22"/>
      <c r="EP1184" s="22"/>
      <c r="EQ1184" s="22"/>
      <c r="ER1184" s="22"/>
      <c r="ES1184" s="22"/>
      <c r="ET1184" s="20"/>
      <c r="EU1184" s="23"/>
      <c r="EV1184" s="22"/>
      <c r="EW1184" s="22"/>
      <c r="EX1184" s="22"/>
      <c r="EY1184" s="24"/>
      <c r="EZ1184" s="25"/>
      <c r="FA1184" s="25"/>
      <c r="FB1184" s="25"/>
      <c r="FC1184" s="25"/>
      <c r="FD1184" s="25"/>
    </row>
    <row r="1185" spans="1:160" ht="12.4" customHeight="1" x14ac:dyDescent="0.25">
      <c r="A1185" s="290"/>
      <c r="B1185" s="205"/>
      <c r="H1185" s="292"/>
      <c r="M1185" s="205"/>
      <c r="N1185" s="271"/>
      <c r="O1185" s="271"/>
      <c r="P1185" s="205"/>
      <c r="Q1185" s="271"/>
      <c r="R1185" s="227"/>
      <c r="S1185" s="205"/>
      <c r="T1185" s="205"/>
      <c r="U1185" s="227"/>
      <c r="V1185" s="272"/>
      <c r="W1185" s="227"/>
      <c r="X1185" s="272"/>
      <c r="Y1185" s="272"/>
      <c r="Z1185" s="227"/>
      <c r="AA1185" s="273"/>
      <c r="AB1185" s="273"/>
      <c r="AC1185" s="273"/>
      <c r="AD1185" s="273"/>
      <c r="AE1185" s="273"/>
      <c r="AF1185" s="273"/>
      <c r="AG1185" s="273"/>
      <c r="AH1185" s="273"/>
      <c r="AI1185" s="274"/>
      <c r="AJ1185" s="274"/>
      <c r="AK1185" s="274"/>
      <c r="AL1185" s="274"/>
      <c r="AM1185" s="273"/>
      <c r="AN1185" s="273"/>
      <c r="AO1185" s="273"/>
      <c r="AP1185" s="273"/>
      <c r="AQ1185" s="273"/>
      <c r="AR1185" s="273"/>
      <c r="AS1185" s="273"/>
      <c r="AT1185" s="273"/>
      <c r="AU1185" s="273"/>
      <c r="AV1185" s="273"/>
      <c r="AW1185" s="273"/>
      <c r="AX1185" s="273"/>
      <c r="AY1185" s="273"/>
      <c r="AZ1185" s="273"/>
      <c r="BA1185" s="273"/>
      <c r="BB1185" s="273"/>
      <c r="BC1185" s="273"/>
      <c r="BD1185" s="273"/>
      <c r="BE1185" s="273"/>
      <c r="BF1185" s="273"/>
      <c r="BG1185" s="273"/>
      <c r="BH1185" s="273"/>
      <c r="BI1185" s="273"/>
      <c r="BJ1185" s="273"/>
      <c r="BK1185" s="273"/>
      <c r="BL1185" s="273"/>
      <c r="BM1185" s="273"/>
      <c r="BN1185" s="273"/>
      <c r="BO1185" s="273"/>
      <c r="BP1185" s="273"/>
      <c r="BQ1185" s="273"/>
      <c r="BR1185" s="273"/>
      <c r="BS1185" s="273"/>
      <c r="BT1185" s="273"/>
      <c r="BU1185" s="273"/>
      <c r="BV1185" s="273"/>
      <c r="BW1185" s="273"/>
      <c r="BX1185" s="273"/>
      <c r="BY1185" s="273"/>
      <c r="BZ1185" s="273"/>
      <c r="CA1185" s="273"/>
      <c r="CB1185" s="273"/>
      <c r="CC1185" s="273"/>
      <c r="CD1185" s="273"/>
      <c r="CE1185" s="273"/>
      <c r="CF1185" s="273"/>
      <c r="CG1185" s="273"/>
      <c r="CH1185" s="273"/>
      <c r="CI1185" s="273"/>
      <c r="CJ1185" s="273"/>
      <c r="CK1185" s="273"/>
      <c r="CL1185" s="273"/>
      <c r="CM1185" s="273"/>
      <c r="CN1185" s="273"/>
      <c r="CO1185" s="273"/>
      <c r="CP1185" s="273"/>
      <c r="CQ1185" s="273"/>
      <c r="CR1185" s="273"/>
      <c r="CS1185" s="273"/>
      <c r="CT1185" s="273"/>
      <c r="CU1185" s="273"/>
      <c r="CV1185" s="274"/>
      <c r="CW1185" s="274"/>
      <c r="CX1185" s="274"/>
      <c r="CY1185" s="273"/>
      <c r="CZ1185" s="273"/>
      <c r="DA1185" s="273"/>
      <c r="DB1185" s="273"/>
      <c r="DC1185" s="273"/>
      <c r="DD1185" s="273"/>
      <c r="DE1185" s="273"/>
      <c r="DF1185" s="273"/>
      <c r="DM1185" s="16"/>
      <c r="DN1185" s="16"/>
      <c r="DO1185" s="17"/>
      <c r="DP1185" s="12"/>
      <c r="DQ1185" s="12"/>
      <c r="DR1185" s="18"/>
      <c r="DS1185" s="19"/>
      <c r="DT1185" s="19"/>
      <c r="DU1185" s="19"/>
      <c r="DV1185" s="19"/>
      <c r="DW1185" s="19"/>
      <c r="DX1185" s="20"/>
      <c r="DY1185" s="20"/>
      <c r="DZ1185" s="21"/>
      <c r="EA1185" s="21"/>
      <c r="EB1185" s="21"/>
      <c r="EC1185" s="18"/>
      <c r="ED1185" s="21"/>
      <c r="EE1185" s="21"/>
      <c r="EF1185" s="21"/>
      <c r="EG1185" s="21"/>
      <c r="EH1185" s="21"/>
      <c r="EI1185" s="20"/>
      <c r="EJ1185" s="16"/>
      <c r="EK1185" s="21"/>
      <c r="EL1185" s="21"/>
      <c r="EM1185" s="21"/>
      <c r="EN1185" s="18"/>
      <c r="EO1185" s="22"/>
      <c r="EP1185" s="22"/>
      <c r="EQ1185" s="22"/>
      <c r="ER1185" s="22"/>
      <c r="ES1185" s="22"/>
      <c r="ET1185" s="20"/>
      <c r="EU1185" s="23"/>
      <c r="EV1185" s="22"/>
      <c r="EW1185" s="22"/>
      <c r="EX1185" s="22"/>
      <c r="EY1185" s="24"/>
      <c r="EZ1185" s="25"/>
      <c r="FA1185" s="25"/>
      <c r="FB1185" s="25"/>
      <c r="FC1185" s="25"/>
      <c r="FD1185" s="25"/>
    </row>
    <row r="1186" spans="1:160" ht="12.4" customHeight="1" x14ac:dyDescent="0.25">
      <c r="A1186" s="290"/>
      <c r="B1186" s="205"/>
      <c r="H1186" s="292"/>
      <c r="M1186" s="205"/>
      <c r="N1186" s="205"/>
      <c r="O1186" s="205"/>
      <c r="P1186" s="205"/>
      <c r="Q1186" s="271"/>
      <c r="R1186" s="227"/>
      <c r="S1186" s="205"/>
      <c r="T1186" s="205"/>
      <c r="U1186" s="227"/>
      <c r="V1186" s="227"/>
      <c r="W1186" s="227"/>
      <c r="X1186" s="227"/>
      <c r="Y1186" s="272"/>
      <c r="Z1186" s="227"/>
      <c r="AA1186" s="273"/>
      <c r="AB1186" s="273"/>
      <c r="AC1186" s="273"/>
      <c r="AD1186" s="273"/>
      <c r="AE1186" s="273"/>
      <c r="AF1186" s="273"/>
      <c r="AG1186" s="273"/>
      <c r="AH1186" s="273"/>
      <c r="AI1186" s="274"/>
      <c r="AJ1186" s="274"/>
      <c r="AK1186" s="274"/>
      <c r="AL1186" s="274"/>
      <c r="AM1186" s="273"/>
      <c r="AN1186" s="273"/>
      <c r="AO1186" s="273"/>
      <c r="AP1186" s="273"/>
      <c r="AQ1186" s="273"/>
      <c r="AR1186" s="273"/>
      <c r="AS1186" s="273"/>
      <c r="AT1186" s="273"/>
      <c r="AU1186" s="273"/>
      <c r="AV1186" s="273"/>
      <c r="AW1186" s="273"/>
      <c r="AX1186" s="273"/>
      <c r="AY1186" s="273"/>
      <c r="AZ1186" s="273"/>
      <c r="BA1186" s="273"/>
      <c r="BB1186" s="273"/>
      <c r="BC1186" s="273"/>
      <c r="BD1186" s="273"/>
      <c r="BE1186" s="273"/>
      <c r="BF1186" s="273"/>
      <c r="BG1186" s="273"/>
      <c r="BH1186" s="273"/>
      <c r="BI1186" s="273"/>
      <c r="BJ1186" s="273"/>
      <c r="BK1186" s="273"/>
      <c r="BL1186" s="273"/>
      <c r="BM1186" s="273"/>
      <c r="BN1186" s="273"/>
      <c r="BO1186" s="273"/>
      <c r="BP1186" s="273"/>
      <c r="BQ1186" s="273"/>
      <c r="BR1186" s="273"/>
      <c r="BS1186" s="273"/>
      <c r="BT1186" s="273"/>
      <c r="BU1186" s="273"/>
      <c r="BV1186" s="273"/>
      <c r="BW1186" s="273"/>
      <c r="BX1186" s="273"/>
      <c r="BY1186" s="273"/>
      <c r="BZ1186" s="273"/>
      <c r="CA1186" s="273"/>
      <c r="CB1186" s="273"/>
      <c r="CC1186" s="273"/>
      <c r="CD1186" s="273"/>
      <c r="CE1186" s="273"/>
      <c r="CF1186" s="273"/>
      <c r="CG1186" s="273"/>
      <c r="CH1186" s="273"/>
      <c r="CI1186" s="273"/>
      <c r="CJ1186" s="273"/>
      <c r="CK1186" s="273"/>
      <c r="CL1186" s="273"/>
      <c r="CM1186" s="273"/>
      <c r="CN1186" s="273"/>
      <c r="CO1186" s="273"/>
      <c r="CP1186" s="273"/>
      <c r="CQ1186" s="273"/>
      <c r="CR1186" s="273"/>
      <c r="CS1186" s="273"/>
      <c r="CT1186" s="273"/>
      <c r="CU1186" s="274"/>
      <c r="CV1186" s="274"/>
      <c r="CW1186" s="274"/>
      <c r="CX1186" s="274"/>
      <c r="CY1186" s="273"/>
      <c r="CZ1186" s="273"/>
      <c r="DA1186" s="273"/>
      <c r="DB1186" s="273"/>
      <c r="DC1186" s="273"/>
      <c r="DD1186" s="273"/>
      <c r="DE1186" s="273"/>
      <c r="DF1186" s="273"/>
      <c r="DM1186" s="16"/>
      <c r="DN1186" s="16"/>
      <c r="DO1186" s="17"/>
      <c r="DP1186" s="12"/>
      <c r="DQ1186" s="12"/>
      <c r="DR1186" s="18"/>
      <c r="DS1186" s="19"/>
      <c r="DT1186" s="19"/>
      <c r="DU1186" s="19"/>
      <c r="DV1186" s="19"/>
      <c r="DW1186" s="19"/>
      <c r="DX1186" s="20"/>
      <c r="DY1186" s="20"/>
      <c r="DZ1186" s="21"/>
      <c r="EA1186" s="21"/>
      <c r="EB1186" s="21"/>
      <c r="EC1186" s="18"/>
      <c r="ED1186" s="21"/>
      <c r="EE1186" s="21"/>
      <c r="EF1186" s="21"/>
      <c r="EG1186" s="21"/>
      <c r="EH1186" s="21"/>
      <c r="EI1186" s="20"/>
      <c r="EJ1186" s="16"/>
      <c r="EK1186" s="21"/>
      <c r="EL1186" s="21"/>
      <c r="EM1186" s="21"/>
      <c r="EN1186" s="18"/>
      <c r="EO1186" s="22"/>
      <c r="EP1186" s="22"/>
      <c r="EQ1186" s="22"/>
      <c r="ER1186" s="22"/>
      <c r="ES1186" s="22"/>
      <c r="ET1186" s="20"/>
      <c r="EU1186" s="23"/>
      <c r="EV1186" s="22"/>
      <c r="EW1186" s="22"/>
      <c r="EX1186" s="22"/>
      <c r="EY1186" s="24"/>
      <c r="EZ1186" s="25"/>
      <c r="FA1186" s="25"/>
      <c r="FB1186" s="25"/>
      <c r="FC1186" s="25"/>
      <c r="FD1186" s="25"/>
    </row>
    <row r="1187" spans="1:160" ht="12.4" customHeight="1" x14ac:dyDescent="0.25">
      <c r="A1187" s="290"/>
      <c r="B1187" s="205"/>
      <c r="H1187" s="292"/>
      <c r="M1187" s="205"/>
      <c r="N1187" s="271"/>
      <c r="O1187" s="271"/>
      <c r="P1187" s="205"/>
      <c r="Q1187" s="271"/>
      <c r="R1187" s="227"/>
      <c r="S1187" s="205"/>
      <c r="T1187" s="205"/>
      <c r="U1187" s="227"/>
      <c r="V1187" s="272"/>
      <c r="W1187" s="227"/>
      <c r="X1187" s="272"/>
      <c r="Y1187" s="272"/>
      <c r="Z1187" s="227"/>
      <c r="AA1187" s="273"/>
      <c r="AB1187" s="273"/>
      <c r="AC1187" s="273"/>
      <c r="AD1187" s="273"/>
      <c r="AE1187" s="273"/>
      <c r="AF1187" s="273"/>
      <c r="AG1187" s="273"/>
      <c r="AH1187" s="273"/>
      <c r="AI1187" s="274"/>
      <c r="AJ1187" s="274"/>
      <c r="AK1187" s="274"/>
      <c r="AL1187" s="274"/>
      <c r="AM1187" s="273"/>
      <c r="AN1187" s="273"/>
      <c r="AO1187" s="273"/>
      <c r="AP1187" s="273"/>
      <c r="AQ1187" s="273"/>
      <c r="AR1187" s="273"/>
      <c r="AS1187" s="273"/>
      <c r="AT1187" s="273"/>
      <c r="AU1187" s="273"/>
      <c r="AV1187" s="273"/>
      <c r="AW1187" s="273"/>
      <c r="AX1187" s="273"/>
      <c r="AY1187" s="273"/>
      <c r="AZ1187" s="273"/>
      <c r="BA1187" s="273"/>
      <c r="BB1187" s="273"/>
      <c r="BC1187" s="273"/>
      <c r="BD1187" s="273"/>
      <c r="BE1187" s="273"/>
      <c r="BF1187" s="273"/>
      <c r="BG1187" s="273"/>
      <c r="BH1187" s="273"/>
      <c r="BI1187" s="273"/>
      <c r="BJ1187" s="273"/>
      <c r="BK1187" s="273"/>
      <c r="BL1187" s="273"/>
      <c r="BM1187" s="273"/>
      <c r="BN1187" s="273"/>
      <c r="BO1187" s="273"/>
      <c r="BP1187" s="273"/>
      <c r="BQ1187" s="273"/>
      <c r="BR1187" s="273"/>
      <c r="BS1187" s="273"/>
      <c r="BT1187" s="273"/>
      <c r="BU1187" s="273"/>
      <c r="BV1187" s="273"/>
      <c r="BW1187" s="273"/>
      <c r="BX1187" s="273"/>
      <c r="BY1187" s="273"/>
      <c r="BZ1187" s="273"/>
      <c r="CA1187" s="273"/>
      <c r="CB1187" s="273"/>
      <c r="CC1187" s="273"/>
      <c r="CD1187" s="273"/>
      <c r="CE1187" s="273"/>
      <c r="CF1187" s="273"/>
      <c r="CG1187" s="273"/>
      <c r="CH1187" s="273"/>
      <c r="CI1187" s="273"/>
      <c r="CJ1187" s="273"/>
      <c r="CK1187" s="273"/>
      <c r="CL1187" s="273"/>
      <c r="CM1187" s="273"/>
      <c r="CN1187" s="273"/>
      <c r="CO1187" s="273"/>
      <c r="CP1187" s="273"/>
      <c r="CQ1187" s="273"/>
      <c r="CR1187" s="273"/>
      <c r="CS1187" s="273"/>
      <c r="CT1187" s="273"/>
      <c r="CU1187" s="273"/>
      <c r="CV1187" s="273"/>
      <c r="CW1187" s="273"/>
      <c r="CX1187" s="273"/>
      <c r="CY1187" s="274"/>
      <c r="CZ1187" s="274"/>
      <c r="DA1187" s="273"/>
      <c r="DB1187" s="273"/>
      <c r="DC1187" s="273"/>
      <c r="DD1187" s="273"/>
      <c r="DE1187" s="273"/>
      <c r="DF1187" s="273"/>
      <c r="DM1187" s="16"/>
      <c r="DN1187" s="16"/>
      <c r="DO1187" s="17"/>
      <c r="DP1187" s="12"/>
      <c r="DQ1187" s="12"/>
      <c r="DR1187" s="18"/>
      <c r="DS1187" s="19"/>
      <c r="DT1187" s="19"/>
      <c r="DU1187" s="19"/>
      <c r="DV1187" s="19"/>
      <c r="DW1187" s="19"/>
      <c r="DX1187" s="20"/>
      <c r="DY1187" s="20"/>
      <c r="DZ1187" s="21"/>
      <c r="EA1187" s="21"/>
      <c r="EB1187" s="21"/>
      <c r="EC1187" s="18"/>
      <c r="ED1187" s="21"/>
      <c r="EE1187" s="21"/>
      <c r="EF1187" s="21"/>
      <c r="EG1187" s="21"/>
      <c r="EH1187" s="21"/>
      <c r="EI1187" s="20"/>
      <c r="EJ1187" s="16"/>
      <c r="EK1187" s="21"/>
      <c r="EL1187" s="21"/>
      <c r="EM1187" s="21"/>
      <c r="EN1187" s="18"/>
      <c r="EO1187" s="22"/>
      <c r="EP1187" s="22"/>
      <c r="EQ1187" s="22"/>
      <c r="ER1187" s="22"/>
      <c r="ES1187" s="22"/>
      <c r="ET1187" s="20"/>
      <c r="EU1187" s="23"/>
      <c r="EV1187" s="22"/>
      <c r="EW1187" s="22"/>
      <c r="EX1187" s="22"/>
      <c r="EY1187" s="24"/>
      <c r="EZ1187" s="25"/>
      <c r="FA1187" s="25"/>
      <c r="FB1187" s="25"/>
      <c r="FC1187" s="25"/>
      <c r="FD1187" s="25"/>
    </row>
    <row r="1188" spans="1:160" ht="12.4" customHeight="1" x14ac:dyDescent="0.25">
      <c r="A1188" s="290"/>
      <c r="B1188" s="205"/>
      <c r="H1188" s="292"/>
      <c r="M1188" s="205"/>
      <c r="N1188" s="205"/>
      <c r="O1188" s="205"/>
      <c r="P1188" s="271"/>
      <c r="Q1188" s="271"/>
      <c r="R1188" s="227"/>
      <c r="S1188" s="205"/>
      <c r="T1188" s="205"/>
      <c r="U1188" s="227"/>
      <c r="V1188" s="227"/>
      <c r="W1188" s="227"/>
      <c r="X1188" s="272"/>
      <c r="Y1188" s="272"/>
      <c r="Z1188" s="227"/>
      <c r="AA1188" s="273"/>
      <c r="AB1188" s="273"/>
      <c r="AC1188" s="273"/>
      <c r="AD1188" s="273"/>
      <c r="AE1188" s="273"/>
      <c r="AF1188" s="273"/>
      <c r="AG1188" s="273"/>
      <c r="AH1188" s="273"/>
      <c r="AI1188" s="273"/>
      <c r="AJ1188" s="273"/>
      <c r="AK1188" s="273"/>
      <c r="AL1188" s="273"/>
      <c r="AM1188" s="273"/>
      <c r="AN1188" s="273"/>
      <c r="AO1188" s="273"/>
      <c r="AP1188" s="273"/>
      <c r="AQ1188" s="273"/>
      <c r="AR1188" s="273"/>
      <c r="AS1188" s="273"/>
      <c r="AT1188" s="273"/>
      <c r="AU1188" s="273"/>
      <c r="AV1188" s="273"/>
      <c r="AW1188" s="273"/>
      <c r="AX1188" s="273"/>
      <c r="AY1188" s="274"/>
      <c r="AZ1188" s="274"/>
      <c r="BA1188" s="274"/>
      <c r="BB1188" s="274"/>
      <c r="BC1188" s="273"/>
      <c r="BD1188" s="273"/>
      <c r="BE1188" s="273"/>
      <c r="BF1188" s="273"/>
      <c r="BG1188" s="273"/>
      <c r="BH1188" s="273"/>
      <c r="BI1188" s="273"/>
      <c r="BJ1188" s="273"/>
      <c r="BK1188" s="273"/>
      <c r="BL1188" s="273"/>
      <c r="BM1188" s="273"/>
      <c r="BN1188" s="273"/>
      <c r="BO1188" s="273"/>
      <c r="BP1188" s="273"/>
      <c r="BQ1188" s="273"/>
      <c r="BR1188" s="273"/>
      <c r="BS1188" s="273"/>
      <c r="BT1188" s="273"/>
      <c r="BU1188" s="273"/>
      <c r="BV1188" s="273"/>
      <c r="BW1188" s="273"/>
      <c r="BX1188" s="273"/>
      <c r="BY1188" s="273"/>
      <c r="BZ1188" s="273"/>
      <c r="CA1188" s="273"/>
      <c r="CB1188" s="273"/>
      <c r="CC1188" s="273"/>
      <c r="CD1188" s="273"/>
      <c r="CE1188" s="273"/>
      <c r="CF1188" s="273"/>
      <c r="CG1188" s="273"/>
      <c r="CH1188" s="273"/>
      <c r="CI1188" s="273"/>
      <c r="CJ1188" s="273"/>
      <c r="CK1188" s="273"/>
      <c r="CL1188" s="273"/>
      <c r="CM1188" s="273"/>
      <c r="CN1188" s="273"/>
      <c r="CO1188" s="273"/>
      <c r="CP1188" s="273"/>
      <c r="CQ1188" s="273"/>
      <c r="CR1188" s="273"/>
      <c r="CS1188" s="273"/>
      <c r="CT1188" s="273"/>
      <c r="CU1188" s="274"/>
      <c r="CV1188" s="274"/>
      <c r="CW1188" s="274"/>
      <c r="CX1188" s="274"/>
      <c r="CY1188" s="273"/>
      <c r="CZ1188" s="273"/>
      <c r="DA1188" s="274"/>
      <c r="DB1188" s="273"/>
      <c r="DC1188" s="273"/>
      <c r="DD1188" s="273"/>
      <c r="DE1188" s="273"/>
      <c r="DF1188" s="273"/>
      <c r="DM1188" s="16"/>
      <c r="DN1188" s="16"/>
      <c r="DO1188" s="17"/>
      <c r="DP1188" s="12"/>
      <c r="DQ1188" s="12"/>
      <c r="DR1188" s="18"/>
      <c r="DS1188" s="19"/>
      <c r="DT1188" s="19"/>
      <c r="DU1188" s="19"/>
      <c r="DV1188" s="19"/>
      <c r="DW1188" s="19"/>
      <c r="DX1188" s="20"/>
      <c r="DY1188" s="20"/>
      <c r="DZ1188" s="21"/>
      <c r="EA1188" s="21"/>
      <c r="EB1188" s="21"/>
      <c r="EC1188" s="18"/>
      <c r="ED1188" s="21"/>
      <c r="EE1188" s="21"/>
      <c r="EF1188" s="21"/>
      <c r="EG1188" s="21"/>
      <c r="EH1188" s="21"/>
      <c r="EI1188" s="20"/>
      <c r="EJ1188" s="16"/>
      <c r="EK1188" s="21"/>
      <c r="EL1188" s="21"/>
      <c r="EM1188" s="21"/>
      <c r="EN1188" s="18"/>
      <c r="EO1188" s="22"/>
      <c r="EP1188" s="22"/>
      <c r="EQ1188" s="22"/>
      <c r="ER1188" s="22"/>
      <c r="ES1188" s="22"/>
      <c r="ET1188" s="20"/>
      <c r="EU1188" s="23"/>
      <c r="EV1188" s="22"/>
      <c r="EW1188" s="22"/>
      <c r="EX1188" s="22"/>
      <c r="EY1188" s="24"/>
      <c r="EZ1188" s="25"/>
      <c r="FA1188" s="25"/>
      <c r="FB1188" s="25"/>
      <c r="FC1188" s="25"/>
      <c r="FD1188" s="25"/>
    </row>
    <row r="1189" spans="1:160" ht="12.4" customHeight="1" x14ac:dyDescent="0.25">
      <c r="A1189" s="290"/>
      <c r="B1189" s="205"/>
      <c r="H1189" s="292"/>
      <c r="M1189" s="205"/>
      <c r="N1189" s="205"/>
      <c r="O1189" s="205"/>
      <c r="P1189" s="205"/>
      <c r="Q1189" s="271"/>
      <c r="R1189" s="227"/>
      <c r="S1189" s="205"/>
      <c r="T1189" s="205"/>
      <c r="U1189" s="227"/>
      <c r="V1189" s="227"/>
      <c r="W1189" s="227"/>
      <c r="X1189" s="272"/>
      <c r="Y1189" s="272"/>
      <c r="Z1189" s="227"/>
      <c r="AA1189" s="273"/>
      <c r="AB1189" s="273"/>
      <c r="AC1189" s="273"/>
      <c r="AD1189" s="273"/>
      <c r="AE1189" s="273"/>
      <c r="AF1189" s="273"/>
      <c r="AG1189" s="273"/>
      <c r="AH1189" s="273"/>
      <c r="AI1189" s="273"/>
      <c r="AJ1189" s="273"/>
      <c r="AK1189" s="273"/>
      <c r="AL1189" s="273"/>
      <c r="AM1189" s="273"/>
      <c r="AN1189" s="273"/>
      <c r="AO1189" s="273"/>
      <c r="AP1189" s="273"/>
      <c r="AQ1189" s="273"/>
      <c r="AR1189" s="273"/>
      <c r="AS1189" s="273"/>
      <c r="AT1189" s="273"/>
      <c r="AU1189" s="273"/>
      <c r="AV1189" s="273"/>
      <c r="AW1189" s="273"/>
      <c r="AX1189" s="273"/>
      <c r="AY1189" s="274"/>
      <c r="AZ1189" s="274"/>
      <c r="BA1189" s="274"/>
      <c r="BB1189" s="274"/>
      <c r="BC1189" s="273"/>
      <c r="BD1189" s="273"/>
      <c r="BE1189" s="273"/>
      <c r="BF1189" s="273"/>
      <c r="BG1189" s="273"/>
      <c r="BH1189" s="273"/>
      <c r="BI1189" s="273"/>
      <c r="BJ1189" s="273"/>
      <c r="BK1189" s="273"/>
      <c r="BL1189" s="273"/>
      <c r="BM1189" s="273"/>
      <c r="BN1189" s="273"/>
      <c r="BO1189" s="273"/>
      <c r="BP1189" s="273"/>
      <c r="BQ1189" s="273"/>
      <c r="BR1189" s="273"/>
      <c r="BS1189" s="273"/>
      <c r="BT1189" s="273"/>
      <c r="BU1189" s="273"/>
      <c r="BV1189" s="273"/>
      <c r="BW1189" s="273"/>
      <c r="BX1189" s="273"/>
      <c r="BY1189" s="273"/>
      <c r="BZ1189" s="273"/>
      <c r="CA1189" s="273"/>
      <c r="CB1189" s="273"/>
      <c r="CC1189" s="273"/>
      <c r="CD1189" s="273"/>
      <c r="CE1189" s="273"/>
      <c r="CF1189" s="273"/>
      <c r="CG1189" s="273"/>
      <c r="CH1189" s="273"/>
      <c r="CI1189" s="273"/>
      <c r="CJ1189" s="273"/>
      <c r="CK1189" s="273"/>
      <c r="CL1189" s="273"/>
      <c r="CM1189" s="273"/>
      <c r="CN1189" s="273"/>
      <c r="CO1189" s="273"/>
      <c r="CP1189" s="273"/>
      <c r="CQ1189" s="273"/>
      <c r="CR1189" s="273"/>
      <c r="CS1189" s="273"/>
      <c r="CT1189" s="273"/>
      <c r="CU1189" s="274"/>
      <c r="CV1189" s="274"/>
      <c r="CW1189" s="274"/>
      <c r="CX1189" s="274"/>
      <c r="CY1189" s="274"/>
      <c r="CZ1189" s="274"/>
      <c r="DA1189" s="274"/>
      <c r="DB1189" s="274"/>
      <c r="DC1189" s="273"/>
      <c r="DD1189" s="273"/>
      <c r="DE1189" s="273"/>
      <c r="DF1189" s="273"/>
      <c r="DM1189" s="16"/>
      <c r="DN1189" s="16"/>
      <c r="DO1189" s="17"/>
      <c r="DP1189" s="12"/>
      <c r="DQ1189" s="12"/>
      <c r="DR1189" s="18"/>
      <c r="DS1189" s="19"/>
      <c r="DT1189" s="19"/>
      <c r="DU1189" s="19"/>
      <c r="DV1189" s="19"/>
      <c r="DW1189" s="19"/>
      <c r="DX1189" s="20"/>
      <c r="DY1189" s="20"/>
      <c r="DZ1189" s="21"/>
      <c r="EA1189" s="21"/>
      <c r="EB1189" s="21"/>
      <c r="EC1189" s="18"/>
      <c r="ED1189" s="21"/>
      <c r="EE1189" s="21"/>
      <c r="EF1189" s="21"/>
      <c r="EG1189" s="21"/>
      <c r="EH1189" s="21"/>
      <c r="EI1189" s="20"/>
      <c r="EJ1189" s="16"/>
      <c r="EK1189" s="21"/>
      <c r="EL1189" s="21"/>
      <c r="EM1189" s="21"/>
      <c r="EN1189" s="18"/>
      <c r="EO1189" s="22"/>
      <c r="EP1189" s="22"/>
      <c r="EQ1189" s="22"/>
      <c r="ER1189" s="22"/>
      <c r="ES1189" s="22"/>
      <c r="ET1189" s="20"/>
      <c r="EU1189" s="23"/>
      <c r="EV1189" s="22"/>
      <c r="EW1189" s="22"/>
      <c r="EX1189" s="22"/>
      <c r="EY1189" s="24"/>
      <c r="EZ1189" s="25"/>
      <c r="FA1189" s="25"/>
      <c r="FB1189" s="25"/>
      <c r="FC1189" s="25"/>
      <c r="FD1189" s="25"/>
    </row>
    <row r="1190" spans="1:160" ht="12.4" customHeight="1" x14ac:dyDescent="0.25">
      <c r="A1190" s="290"/>
      <c r="B1190" s="205"/>
      <c r="H1190" s="292"/>
      <c r="M1190" s="205"/>
      <c r="N1190" s="205"/>
      <c r="O1190" s="205"/>
      <c r="P1190" s="205"/>
      <c r="Q1190" s="271"/>
      <c r="R1190" s="227"/>
      <c r="S1190" s="205"/>
      <c r="T1190" s="205"/>
      <c r="U1190" s="227"/>
      <c r="V1190" s="227"/>
      <c r="W1190" s="227"/>
      <c r="X1190" s="227"/>
      <c r="Y1190" s="272"/>
      <c r="Z1190" s="227"/>
      <c r="AA1190" s="273"/>
      <c r="AB1190" s="273"/>
      <c r="AC1190" s="273"/>
      <c r="AD1190" s="273"/>
      <c r="AE1190" s="273"/>
      <c r="AF1190" s="273"/>
      <c r="AG1190" s="273"/>
      <c r="AH1190" s="273"/>
      <c r="AI1190" s="273"/>
      <c r="AJ1190" s="273"/>
      <c r="AK1190" s="273"/>
      <c r="AL1190" s="273"/>
      <c r="AM1190" s="273"/>
      <c r="AN1190" s="273"/>
      <c r="AO1190" s="273"/>
      <c r="AP1190" s="273"/>
      <c r="AQ1190" s="273"/>
      <c r="AR1190" s="273"/>
      <c r="AS1190" s="273"/>
      <c r="AT1190" s="273"/>
      <c r="AU1190" s="273"/>
      <c r="AV1190" s="273"/>
      <c r="AW1190" s="273"/>
      <c r="AX1190" s="273"/>
      <c r="AY1190" s="274"/>
      <c r="AZ1190" s="274"/>
      <c r="BA1190" s="274"/>
      <c r="BB1190" s="274"/>
      <c r="BC1190" s="273"/>
      <c r="BD1190" s="273"/>
      <c r="BE1190" s="273"/>
      <c r="BF1190" s="273"/>
      <c r="BG1190" s="273"/>
      <c r="BH1190" s="273"/>
      <c r="BI1190" s="273"/>
      <c r="BJ1190" s="273"/>
      <c r="BK1190" s="273"/>
      <c r="BL1190" s="273"/>
      <c r="BM1190" s="273"/>
      <c r="BN1190" s="273"/>
      <c r="BO1190" s="273"/>
      <c r="BP1190" s="273"/>
      <c r="BQ1190" s="273"/>
      <c r="BR1190" s="273"/>
      <c r="BS1190" s="273"/>
      <c r="BT1190" s="273"/>
      <c r="BU1190" s="273"/>
      <c r="BV1190" s="273"/>
      <c r="BW1190" s="273"/>
      <c r="BX1190" s="273"/>
      <c r="BY1190" s="273"/>
      <c r="BZ1190" s="273"/>
      <c r="CA1190" s="273"/>
      <c r="CB1190" s="273"/>
      <c r="CC1190" s="273"/>
      <c r="CD1190" s="273"/>
      <c r="CE1190" s="273"/>
      <c r="CF1190" s="273"/>
      <c r="CG1190" s="273"/>
      <c r="CH1190" s="273"/>
      <c r="CI1190" s="273"/>
      <c r="CJ1190" s="273"/>
      <c r="CK1190" s="273"/>
      <c r="CL1190" s="273"/>
      <c r="CM1190" s="273"/>
      <c r="CN1190" s="273"/>
      <c r="CO1190" s="273"/>
      <c r="CP1190" s="273"/>
      <c r="CQ1190" s="273"/>
      <c r="CR1190" s="273"/>
      <c r="CS1190" s="273"/>
      <c r="CT1190" s="273"/>
      <c r="CU1190" s="273"/>
      <c r="CV1190" s="274"/>
      <c r="CW1190" s="274"/>
      <c r="CX1190" s="274"/>
      <c r="CY1190" s="274"/>
      <c r="CZ1190" s="274"/>
      <c r="DA1190" s="274"/>
      <c r="DB1190" s="274"/>
      <c r="DC1190" s="273"/>
      <c r="DD1190" s="273"/>
      <c r="DE1190" s="273"/>
      <c r="DF1190" s="273"/>
      <c r="DM1190" s="16"/>
      <c r="DN1190" s="16"/>
      <c r="DO1190" s="17"/>
      <c r="DP1190" s="12"/>
      <c r="DQ1190" s="12"/>
      <c r="DR1190" s="18"/>
      <c r="DS1190" s="19"/>
      <c r="DT1190" s="19"/>
      <c r="DU1190" s="19"/>
      <c r="DV1190" s="19"/>
      <c r="DW1190" s="19"/>
      <c r="DX1190" s="20"/>
      <c r="DY1190" s="20"/>
      <c r="DZ1190" s="21"/>
      <c r="EA1190" s="21"/>
      <c r="EB1190" s="21"/>
      <c r="EC1190" s="18"/>
      <c r="ED1190" s="21"/>
      <c r="EE1190" s="21"/>
      <c r="EF1190" s="21"/>
      <c r="EG1190" s="21"/>
      <c r="EH1190" s="21"/>
      <c r="EI1190" s="20"/>
      <c r="EJ1190" s="16"/>
      <c r="EK1190" s="21"/>
      <c r="EL1190" s="21"/>
      <c r="EM1190" s="21"/>
      <c r="EN1190" s="18"/>
      <c r="EO1190" s="22"/>
      <c r="EP1190" s="22"/>
      <c r="EQ1190" s="22"/>
      <c r="ER1190" s="22"/>
      <c r="ES1190" s="22"/>
      <c r="ET1190" s="20"/>
      <c r="EU1190" s="23"/>
      <c r="EV1190" s="22"/>
      <c r="EW1190" s="22"/>
      <c r="EX1190" s="22"/>
      <c r="EY1190" s="24"/>
      <c r="EZ1190" s="25"/>
      <c r="FA1190" s="25"/>
      <c r="FB1190" s="25"/>
      <c r="FC1190" s="25"/>
      <c r="FD1190" s="25"/>
    </row>
    <row r="1191" spans="1:160" ht="12.4" customHeight="1" x14ac:dyDescent="0.25">
      <c r="A1191" s="290"/>
      <c r="B1191" s="205"/>
      <c r="H1191" s="292"/>
      <c r="M1191" s="205"/>
      <c r="N1191" s="205"/>
      <c r="O1191" s="205"/>
      <c r="P1191" s="205"/>
      <c r="Q1191" s="271"/>
      <c r="R1191" s="227"/>
      <c r="S1191" s="205"/>
      <c r="T1191" s="205"/>
      <c r="U1191" s="227"/>
      <c r="V1191" s="227"/>
      <c r="W1191" s="227"/>
      <c r="X1191" s="272"/>
      <c r="Y1191" s="272"/>
      <c r="Z1191" s="227"/>
      <c r="AA1191" s="273"/>
      <c r="AB1191" s="273"/>
      <c r="AC1191" s="273"/>
      <c r="AD1191" s="273"/>
      <c r="AE1191" s="273"/>
      <c r="AF1191" s="273"/>
      <c r="AG1191" s="273"/>
      <c r="AH1191" s="273"/>
      <c r="AI1191" s="274"/>
      <c r="AJ1191" s="274"/>
      <c r="AK1191" s="274"/>
      <c r="AL1191" s="274"/>
      <c r="AM1191" s="273"/>
      <c r="AN1191" s="273"/>
      <c r="AO1191" s="273"/>
      <c r="AP1191" s="273"/>
      <c r="AQ1191" s="273"/>
      <c r="AR1191" s="273"/>
      <c r="AS1191" s="273"/>
      <c r="AT1191" s="274"/>
      <c r="AU1191" s="273"/>
      <c r="AV1191" s="273"/>
      <c r="AW1191" s="273"/>
      <c r="AX1191" s="273"/>
      <c r="AY1191" s="273"/>
      <c r="AZ1191" s="273"/>
      <c r="BA1191" s="273"/>
      <c r="BB1191" s="273"/>
      <c r="BC1191" s="273"/>
      <c r="BD1191" s="273"/>
      <c r="BE1191" s="273"/>
      <c r="BF1191" s="273"/>
      <c r="BG1191" s="273"/>
      <c r="BH1191" s="273"/>
      <c r="BI1191" s="273"/>
      <c r="BJ1191" s="273"/>
      <c r="BK1191" s="273"/>
      <c r="BL1191" s="273"/>
      <c r="BM1191" s="273"/>
      <c r="BN1191" s="273"/>
      <c r="BO1191" s="273"/>
      <c r="BP1191" s="273"/>
      <c r="BQ1191" s="273"/>
      <c r="BR1191" s="273"/>
      <c r="BS1191" s="273"/>
      <c r="BT1191" s="273"/>
      <c r="BU1191" s="273"/>
      <c r="BV1191" s="273"/>
      <c r="BW1191" s="273"/>
      <c r="BX1191" s="273"/>
      <c r="BY1191" s="273"/>
      <c r="BZ1191" s="273"/>
      <c r="CA1191" s="273"/>
      <c r="CB1191" s="273"/>
      <c r="CC1191" s="273"/>
      <c r="CD1191" s="273"/>
      <c r="CE1191" s="273"/>
      <c r="CF1191" s="273"/>
      <c r="CG1191" s="273"/>
      <c r="CH1191" s="273"/>
      <c r="CI1191" s="273"/>
      <c r="CJ1191" s="273"/>
      <c r="CK1191" s="273"/>
      <c r="CL1191" s="273"/>
      <c r="CM1191" s="273"/>
      <c r="CN1191" s="273"/>
      <c r="CO1191" s="273"/>
      <c r="CP1191" s="273"/>
      <c r="CQ1191" s="273"/>
      <c r="CR1191" s="273"/>
      <c r="CS1191" s="273"/>
      <c r="CT1191" s="273"/>
      <c r="CU1191" s="273"/>
      <c r="CV1191" s="273"/>
      <c r="CW1191" s="273"/>
      <c r="CX1191" s="273"/>
      <c r="CY1191" s="273"/>
      <c r="CZ1191" s="273"/>
      <c r="DA1191" s="273"/>
      <c r="DB1191" s="273"/>
      <c r="DC1191" s="273"/>
      <c r="DD1191" s="273"/>
      <c r="DE1191" s="273"/>
      <c r="DF1191" s="273"/>
      <c r="DM1191" s="16"/>
      <c r="DN1191" s="16"/>
      <c r="DO1191" s="17"/>
      <c r="DP1191" s="12"/>
      <c r="DQ1191" s="12"/>
      <c r="DR1191" s="18"/>
      <c r="DS1191" s="19"/>
      <c r="DT1191" s="19"/>
      <c r="DU1191" s="19"/>
      <c r="DV1191" s="19"/>
      <c r="DW1191" s="19"/>
      <c r="DX1191" s="20"/>
      <c r="DY1191" s="20"/>
      <c r="DZ1191" s="21"/>
      <c r="EA1191" s="21"/>
      <c r="EB1191" s="21"/>
      <c r="EC1191" s="18"/>
      <c r="ED1191" s="21"/>
      <c r="EE1191" s="21"/>
      <c r="EF1191" s="21"/>
      <c r="EG1191" s="21"/>
      <c r="EH1191" s="21"/>
      <c r="EI1191" s="20"/>
      <c r="EJ1191" s="16"/>
      <c r="EK1191" s="21"/>
      <c r="EL1191" s="21"/>
      <c r="EM1191" s="21"/>
      <c r="EN1191" s="18"/>
      <c r="EO1191" s="22"/>
      <c r="EP1191" s="22"/>
      <c r="EQ1191" s="22"/>
      <c r="ER1191" s="22"/>
      <c r="ES1191" s="22"/>
      <c r="ET1191" s="20"/>
      <c r="EU1191" s="23"/>
      <c r="EV1191" s="22"/>
      <c r="EW1191" s="22"/>
      <c r="EX1191" s="22"/>
      <c r="EY1191" s="24"/>
      <c r="EZ1191" s="25"/>
      <c r="FA1191" s="25"/>
      <c r="FB1191" s="25"/>
      <c r="FC1191" s="25"/>
      <c r="FD1191" s="25"/>
    </row>
    <row r="1192" spans="1:160" ht="12.4" customHeight="1" x14ac:dyDescent="0.25">
      <c r="A1192" s="290"/>
      <c r="B1192" s="205"/>
      <c r="H1192" s="292"/>
      <c r="M1192" s="205"/>
      <c r="N1192" s="205"/>
      <c r="O1192" s="205"/>
      <c r="P1192" s="205"/>
      <c r="Q1192" s="271"/>
      <c r="R1192" s="227"/>
      <c r="S1192" s="205"/>
      <c r="T1192" s="205"/>
      <c r="U1192" s="227"/>
      <c r="V1192" s="227"/>
      <c r="W1192" s="227"/>
      <c r="X1192" s="272"/>
      <c r="Y1192" s="272"/>
      <c r="Z1192" s="227"/>
      <c r="AA1192" s="273"/>
      <c r="AB1192" s="273"/>
      <c r="AC1192" s="273"/>
      <c r="AD1192" s="273"/>
      <c r="AE1192" s="273"/>
      <c r="AF1192" s="273"/>
      <c r="AG1192" s="273"/>
      <c r="AH1192" s="273"/>
      <c r="AI1192" s="274"/>
      <c r="AJ1192" s="274"/>
      <c r="AK1192" s="274"/>
      <c r="AL1192" s="274"/>
      <c r="AM1192" s="273"/>
      <c r="AN1192" s="273"/>
      <c r="AO1192" s="273"/>
      <c r="AP1192" s="273"/>
      <c r="AQ1192" s="274"/>
      <c r="AR1192" s="274"/>
      <c r="AS1192" s="273"/>
      <c r="AT1192" s="274"/>
      <c r="AU1192" s="273"/>
      <c r="AV1192" s="273"/>
      <c r="AW1192" s="273"/>
      <c r="AX1192" s="273"/>
      <c r="AY1192" s="273"/>
      <c r="AZ1192" s="273"/>
      <c r="BA1192" s="273"/>
      <c r="BB1192" s="273"/>
      <c r="BC1192" s="273"/>
      <c r="BD1192" s="273"/>
      <c r="BE1192" s="273"/>
      <c r="BF1192" s="273"/>
      <c r="BG1192" s="273"/>
      <c r="BH1192" s="273"/>
      <c r="BI1192" s="273"/>
      <c r="BJ1192" s="273"/>
      <c r="BK1192" s="273"/>
      <c r="BL1192" s="273"/>
      <c r="BM1192" s="273"/>
      <c r="BN1192" s="273"/>
      <c r="BO1192" s="273"/>
      <c r="BP1192" s="273"/>
      <c r="BQ1192" s="273"/>
      <c r="BR1192" s="273"/>
      <c r="BS1192" s="273"/>
      <c r="BT1192" s="273"/>
      <c r="BU1192" s="273"/>
      <c r="BV1192" s="273"/>
      <c r="BW1192" s="273"/>
      <c r="BX1192" s="273"/>
      <c r="BY1192" s="273"/>
      <c r="BZ1192" s="273"/>
      <c r="CA1192" s="273"/>
      <c r="CB1192" s="273"/>
      <c r="CC1192" s="273"/>
      <c r="CD1192" s="273"/>
      <c r="CE1192" s="273"/>
      <c r="CF1192" s="273"/>
      <c r="CG1192" s="273"/>
      <c r="CH1192" s="273"/>
      <c r="CI1192" s="273"/>
      <c r="CJ1192" s="273"/>
      <c r="CK1192" s="273"/>
      <c r="CL1192" s="273"/>
      <c r="CM1192" s="273"/>
      <c r="CN1192" s="273"/>
      <c r="CO1192" s="273"/>
      <c r="CP1192" s="273"/>
      <c r="CQ1192" s="273"/>
      <c r="CR1192" s="273"/>
      <c r="CS1192" s="273"/>
      <c r="CT1192" s="273"/>
      <c r="CU1192" s="274"/>
      <c r="CV1192" s="274"/>
      <c r="CW1192" s="274"/>
      <c r="CX1192" s="274"/>
      <c r="CY1192" s="273"/>
      <c r="CZ1192" s="273"/>
      <c r="DA1192" s="273"/>
      <c r="DB1192" s="273"/>
      <c r="DC1192" s="273"/>
      <c r="DD1192" s="273"/>
      <c r="DE1192" s="273"/>
      <c r="DF1192" s="273"/>
      <c r="DM1192" s="16"/>
      <c r="DN1192" s="16"/>
      <c r="DO1192" s="17"/>
      <c r="DP1192" s="12"/>
      <c r="DQ1192" s="12"/>
      <c r="DR1192" s="18"/>
      <c r="DS1192" s="19"/>
      <c r="DT1192" s="19"/>
      <c r="DU1192" s="19"/>
      <c r="DV1192" s="19"/>
      <c r="DW1192" s="19"/>
      <c r="DX1192" s="20"/>
      <c r="DY1192" s="20"/>
      <c r="DZ1192" s="21"/>
      <c r="EA1192" s="21"/>
      <c r="EB1192" s="21"/>
      <c r="EC1192" s="18"/>
      <c r="ED1192" s="21"/>
      <c r="EE1192" s="21"/>
      <c r="EF1192" s="21"/>
      <c r="EG1192" s="21"/>
      <c r="EH1192" s="21"/>
      <c r="EI1192" s="20"/>
      <c r="EJ1192" s="16"/>
      <c r="EK1192" s="21"/>
      <c r="EL1192" s="21"/>
      <c r="EM1192" s="21"/>
      <c r="EN1192" s="18"/>
      <c r="EO1192" s="22"/>
      <c r="EP1192" s="22"/>
      <c r="EQ1192" s="22"/>
      <c r="ER1192" s="22"/>
      <c r="ES1192" s="22"/>
      <c r="ET1192" s="20"/>
      <c r="EU1192" s="23"/>
      <c r="EV1192" s="22"/>
      <c r="EW1192" s="22"/>
      <c r="EX1192" s="22"/>
      <c r="EY1192" s="24"/>
      <c r="EZ1192" s="25"/>
      <c r="FA1192" s="25"/>
      <c r="FB1192" s="25"/>
      <c r="FC1192" s="25"/>
      <c r="FD1192" s="25"/>
    </row>
    <row r="1193" spans="1:160" ht="12.4" customHeight="1" x14ac:dyDescent="0.25">
      <c r="A1193" s="290"/>
      <c r="B1193" s="205"/>
      <c r="H1193" s="292"/>
      <c r="M1193" s="205"/>
      <c r="N1193" s="205"/>
      <c r="O1193" s="205"/>
      <c r="P1193" s="205"/>
      <c r="Q1193" s="271"/>
      <c r="R1193" s="227"/>
      <c r="S1193" s="205"/>
      <c r="T1193" s="205"/>
      <c r="U1193" s="227"/>
      <c r="V1193" s="227"/>
      <c r="W1193" s="227"/>
      <c r="X1193" s="227"/>
      <c r="Y1193" s="272"/>
      <c r="Z1193" s="227"/>
      <c r="AA1193" s="273"/>
      <c r="AB1193" s="273"/>
      <c r="AC1193" s="273"/>
      <c r="AD1193" s="273"/>
      <c r="AE1193" s="273"/>
      <c r="AF1193" s="273"/>
      <c r="AG1193" s="273"/>
      <c r="AH1193" s="273"/>
      <c r="AI1193" s="274"/>
      <c r="AJ1193" s="274"/>
      <c r="AK1193" s="274"/>
      <c r="AL1193" s="274"/>
      <c r="AM1193" s="273"/>
      <c r="AN1193" s="273"/>
      <c r="AO1193" s="273"/>
      <c r="AP1193" s="273"/>
      <c r="AQ1193" s="273"/>
      <c r="AR1193" s="273"/>
      <c r="AS1193" s="273"/>
      <c r="AT1193" s="273"/>
      <c r="AU1193" s="273"/>
      <c r="AV1193" s="273"/>
      <c r="AW1193" s="273"/>
      <c r="AX1193" s="273"/>
      <c r="AY1193" s="273"/>
      <c r="AZ1193" s="273"/>
      <c r="BA1193" s="273"/>
      <c r="BB1193" s="273"/>
      <c r="BC1193" s="273"/>
      <c r="BD1193" s="273"/>
      <c r="BE1193" s="273"/>
      <c r="BF1193" s="273"/>
      <c r="BG1193" s="273"/>
      <c r="BH1193" s="273"/>
      <c r="BI1193" s="273"/>
      <c r="BJ1193" s="273"/>
      <c r="BK1193" s="273"/>
      <c r="BL1193" s="273"/>
      <c r="BM1193" s="273"/>
      <c r="BN1193" s="273"/>
      <c r="BO1193" s="273"/>
      <c r="BP1193" s="273"/>
      <c r="BQ1193" s="273"/>
      <c r="BR1193" s="273"/>
      <c r="BS1193" s="273"/>
      <c r="BT1193" s="273"/>
      <c r="BU1193" s="273"/>
      <c r="BV1193" s="273"/>
      <c r="BW1193" s="273"/>
      <c r="BX1193" s="273"/>
      <c r="BY1193" s="273"/>
      <c r="BZ1193" s="273"/>
      <c r="CA1193" s="273"/>
      <c r="CB1193" s="273"/>
      <c r="CC1193" s="273"/>
      <c r="CD1193" s="273"/>
      <c r="CE1193" s="273"/>
      <c r="CF1193" s="273"/>
      <c r="CG1193" s="273"/>
      <c r="CH1193" s="273"/>
      <c r="CI1193" s="273"/>
      <c r="CJ1193" s="273"/>
      <c r="CK1193" s="273"/>
      <c r="CL1193" s="273"/>
      <c r="CM1193" s="273"/>
      <c r="CN1193" s="273"/>
      <c r="CO1193" s="273"/>
      <c r="CP1193" s="273"/>
      <c r="CQ1193" s="273"/>
      <c r="CR1193" s="273"/>
      <c r="CS1193" s="273"/>
      <c r="CT1193" s="273"/>
      <c r="CU1193" s="274"/>
      <c r="CV1193" s="273"/>
      <c r="CW1193" s="273"/>
      <c r="CX1193" s="273"/>
      <c r="CY1193" s="274"/>
      <c r="CZ1193" s="273"/>
      <c r="DA1193" s="273"/>
      <c r="DB1193" s="273"/>
      <c r="DC1193" s="273"/>
      <c r="DD1193" s="273"/>
      <c r="DE1193" s="273"/>
      <c r="DF1193" s="273"/>
      <c r="DM1193" s="16"/>
      <c r="DN1193" s="16"/>
      <c r="DO1193" s="17"/>
      <c r="DP1193" s="12"/>
      <c r="DQ1193" s="12"/>
      <c r="DR1193" s="18"/>
      <c r="DS1193" s="19"/>
      <c r="DT1193" s="19"/>
      <c r="DU1193" s="19"/>
      <c r="DV1193" s="19"/>
      <c r="DW1193" s="19"/>
      <c r="DX1193" s="20"/>
      <c r="DY1193" s="20"/>
      <c r="DZ1193" s="21"/>
      <c r="EA1193" s="21"/>
      <c r="EB1193" s="21"/>
      <c r="EC1193" s="18"/>
      <c r="ED1193" s="21"/>
      <c r="EE1193" s="21"/>
      <c r="EF1193" s="21"/>
      <c r="EG1193" s="21"/>
      <c r="EH1193" s="21"/>
      <c r="EI1193" s="20"/>
      <c r="EJ1193" s="16"/>
      <c r="EK1193" s="21"/>
      <c r="EL1193" s="21"/>
      <c r="EM1193" s="21"/>
      <c r="EN1193" s="18"/>
      <c r="EO1193" s="22"/>
      <c r="EP1193" s="22"/>
      <c r="EQ1193" s="22"/>
      <c r="ER1193" s="22"/>
      <c r="ES1193" s="22"/>
      <c r="ET1193" s="20"/>
      <c r="EU1193" s="23"/>
      <c r="EV1193" s="22"/>
      <c r="EW1193" s="22"/>
      <c r="EX1193" s="22"/>
      <c r="EY1193" s="24"/>
      <c r="EZ1193" s="25"/>
      <c r="FA1193" s="25"/>
      <c r="FB1193" s="25"/>
      <c r="FC1193" s="25"/>
      <c r="FD1193" s="25"/>
    </row>
    <row r="1194" spans="1:160" ht="12.4" customHeight="1" x14ac:dyDescent="0.25">
      <c r="A1194" s="290"/>
      <c r="B1194" s="205"/>
      <c r="H1194" s="292"/>
      <c r="M1194" s="205"/>
      <c r="N1194" s="205"/>
      <c r="O1194" s="205"/>
      <c r="P1194" s="205"/>
      <c r="Q1194" s="271"/>
      <c r="R1194" s="227"/>
      <c r="S1194" s="205"/>
      <c r="T1194" s="205"/>
      <c r="U1194" s="227"/>
      <c r="V1194" s="227"/>
      <c r="W1194" s="227"/>
      <c r="X1194" s="272"/>
      <c r="Y1194" s="272"/>
      <c r="Z1194" s="227"/>
      <c r="AA1194" s="273"/>
      <c r="AB1194" s="273"/>
      <c r="AC1194" s="273"/>
      <c r="AD1194" s="273"/>
      <c r="AE1194" s="273"/>
      <c r="AF1194" s="273"/>
      <c r="AG1194" s="273"/>
      <c r="AH1194" s="273"/>
      <c r="AI1194" s="274"/>
      <c r="AJ1194" s="274"/>
      <c r="AK1194" s="274"/>
      <c r="AL1194" s="274"/>
      <c r="AM1194" s="273"/>
      <c r="AN1194" s="273"/>
      <c r="AO1194" s="273"/>
      <c r="AP1194" s="273"/>
      <c r="AQ1194" s="273"/>
      <c r="AR1194" s="273"/>
      <c r="AS1194" s="273"/>
      <c r="AT1194" s="273"/>
      <c r="AU1194" s="273"/>
      <c r="AV1194" s="273"/>
      <c r="AW1194" s="273"/>
      <c r="AX1194" s="273"/>
      <c r="AY1194" s="274"/>
      <c r="AZ1194" s="273"/>
      <c r="BA1194" s="273"/>
      <c r="BB1194" s="273"/>
      <c r="BC1194" s="273"/>
      <c r="BD1194" s="273"/>
      <c r="BE1194" s="273"/>
      <c r="BF1194" s="273"/>
      <c r="BG1194" s="273"/>
      <c r="BH1194" s="273"/>
      <c r="BI1194" s="273"/>
      <c r="BJ1194" s="273"/>
      <c r="BK1194" s="273"/>
      <c r="BL1194" s="273"/>
      <c r="BM1194" s="273"/>
      <c r="BN1194" s="273"/>
      <c r="BO1194" s="273"/>
      <c r="BP1194" s="273"/>
      <c r="BQ1194" s="273"/>
      <c r="BR1194" s="273"/>
      <c r="BS1194" s="274"/>
      <c r="BT1194" s="273"/>
      <c r="BU1194" s="273"/>
      <c r="BV1194" s="273"/>
      <c r="BW1194" s="273"/>
      <c r="BX1194" s="273"/>
      <c r="BY1194" s="273"/>
      <c r="BZ1194" s="273"/>
      <c r="CA1194" s="273"/>
      <c r="CB1194" s="273"/>
      <c r="CC1194" s="273"/>
      <c r="CD1194" s="273"/>
      <c r="CE1194" s="273"/>
      <c r="CF1194" s="273"/>
      <c r="CG1194" s="273"/>
      <c r="CH1194" s="273"/>
      <c r="CI1194" s="273"/>
      <c r="CJ1194" s="273"/>
      <c r="CK1194" s="273"/>
      <c r="CL1194" s="273"/>
      <c r="CM1194" s="273"/>
      <c r="CN1194" s="273"/>
      <c r="CO1194" s="273"/>
      <c r="CP1194" s="273"/>
      <c r="CQ1194" s="273"/>
      <c r="CR1194" s="273"/>
      <c r="CS1194" s="273"/>
      <c r="CT1194" s="273"/>
      <c r="CU1194" s="273"/>
      <c r="CV1194" s="274"/>
      <c r="CW1194" s="274"/>
      <c r="CX1194" s="274"/>
      <c r="CY1194" s="274"/>
      <c r="CZ1194" s="273"/>
      <c r="DA1194" s="273"/>
      <c r="DB1194" s="273"/>
      <c r="DC1194" s="273"/>
      <c r="DD1194" s="273"/>
      <c r="DE1194" s="273"/>
      <c r="DF1194" s="273"/>
      <c r="DM1194" s="16"/>
      <c r="DN1194" s="16"/>
      <c r="DO1194" s="17"/>
      <c r="DP1194" s="12"/>
      <c r="DQ1194" s="12"/>
      <c r="DR1194" s="18"/>
      <c r="DS1194" s="19"/>
      <c r="DT1194" s="19"/>
      <c r="DU1194" s="19"/>
      <c r="DV1194" s="19"/>
      <c r="DW1194" s="19"/>
      <c r="DX1194" s="20"/>
      <c r="DY1194" s="20"/>
      <c r="DZ1194" s="21"/>
      <c r="EA1194" s="21"/>
      <c r="EB1194" s="21"/>
      <c r="EC1194" s="18"/>
      <c r="ED1194" s="21"/>
      <c r="EE1194" s="21"/>
      <c r="EF1194" s="21"/>
      <c r="EG1194" s="21"/>
      <c r="EH1194" s="21"/>
      <c r="EI1194" s="20"/>
      <c r="EJ1194" s="16"/>
      <c r="EK1194" s="21"/>
      <c r="EL1194" s="21"/>
      <c r="EM1194" s="21"/>
      <c r="EN1194" s="18"/>
      <c r="EO1194" s="22"/>
      <c r="EP1194" s="22"/>
      <c r="EQ1194" s="22"/>
      <c r="ER1194" s="22"/>
      <c r="ES1194" s="22"/>
      <c r="ET1194" s="20"/>
      <c r="EU1194" s="23"/>
      <c r="EV1194" s="22"/>
      <c r="EW1194" s="22"/>
      <c r="EX1194" s="22"/>
      <c r="EY1194" s="24"/>
      <c r="EZ1194" s="25"/>
      <c r="FA1194" s="25"/>
      <c r="FB1194" s="25"/>
      <c r="FC1194" s="25"/>
      <c r="FD1194" s="25"/>
    </row>
    <row r="1195" spans="1:160" ht="12.4" customHeight="1" x14ac:dyDescent="0.25">
      <c r="A1195" s="290"/>
      <c r="B1195" s="205"/>
      <c r="H1195" s="292"/>
      <c r="M1195" s="205"/>
      <c r="N1195" s="205"/>
      <c r="O1195" s="205"/>
      <c r="P1195" s="205"/>
      <c r="Q1195" s="271"/>
      <c r="R1195" s="227"/>
      <c r="S1195" s="205"/>
      <c r="T1195" s="205"/>
      <c r="U1195" s="227"/>
      <c r="V1195" s="227"/>
      <c r="W1195" s="227"/>
      <c r="X1195" s="272"/>
      <c r="Y1195" s="272"/>
      <c r="Z1195" s="227"/>
      <c r="AA1195" s="273"/>
      <c r="AB1195" s="273"/>
      <c r="AC1195" s="273"/>
      <c r="AD1195" s="273"/>
      <c r="AE1195" s="273"/>
      <c r="AF1195" s="273"/>
      <c r="AG1195" s="273"/>
      <c r="AH1195" s="273"/>
      <c r="AI1195" s="274"/>
      <c r="AJ1195" s="274"/>
      <c r="AK1195" s="274"/>
      <c r="AL1195" s="274"/>
      <c r="AM1195" s="273"/>
      <c r="AN1195" s="273"/>
      <c r="AO1195" s="273"/>
      <c r="AP1195" s="273"/>
      <c r="AQ1195" s="274"/>
      <c r="AR1195" s="273"/>
      <c r="AS1195" s="274"/>
      <c r="AT1195" s="274"/>
      <c r="AU1195" s="273"/>
      <c r="AV1195" s="273"/>
      <c r="AW1195" s="273"/>
      <c r="AX1195" s="273"/>
      <c r="AY1195" s="273"/>
      <c r="AZ1195" s="273"/>
      <c r="BA1195" s="273"/>
      <c r="BB1195" s="273"/>
      <c r="BC1195" s="273"/>
      <c r="BD1195" s="273"/>
      <c r="BE1195" s="273"/>
      <c r="BF1195" s="273"/>
      <c r="BG1195" s="273"/>
      <c r="BH1195" s="273"/>
      <c r="BI1195" s="273"/>
      <c r="BJ1195" s="273"/>
      <c r="BK1195" s="273"/>
      <c r="BL1195" s="273"/>
      <c r="BM1195" s="273"/>
      <c r="BN1195" s="273"/>
      <c r="BO1195" s="273"/>
      <c r="BP1195" s="273"/>
      <c r="BQ1195" s="273"/>
      <c r="BR1195" s="273"/>
      <c r="BS1195" s="273"/>
      <c r="BT1195" s="273"/>
      <c r="BU1195" s="273"/>
      <c r="BV1195" s="273"/>
      <c r="BW1195" s="273"/>
      <c r="BX1195" s="273"/>
      <c r="BY1195" s="273"/>
      <c r="BZ1195" s="273"/>
      <c r="CA1195" s="273"/>
      <c r="CB1195" s="273"/>
      <c r="CC1195" s="273"/>
      <c r="CD1195" s="273"/>
      <c r="CE1195" s="273"/>
      <c r="CF1195" s="273"/>
      <c r="CG1195" s="273"/>
      <c r="CH1195" s="273"/>
      <c r="CI1195" s="273"/>
      <c r="CJ1195" s="273"/>
      <c r="CK1195" s="273"/>
      <c r="CL1195" s="273"/>
      <c r="CM1195" s="273"/>
      <c r="CN1195" s="273"/>
      <c r="CO1195" s="273"/>
      <c r="CP1195" s="273"/>
      <c r="CQ1195" s="273"/>
      <c r="CR1195" s="273"/>
      <c r="CS1195" s="273"/>
      <c r="CT1195" s="273"/>
      <c r="CU1195" s="274"/>
      <c r="CV1195" s="274"/>
      <c r="CW1195" s="274"/>
      <c r="CX1195" s="274"/>
      <c r="CY1195" s="273"/>
      <c r="CZ1195" s="273"/>
      <c r="DA1195" s="273"/>
      <c r="DB1195" s="273"/>
      <c r="DC1195" s="273"/>
      <c r="DD1195" s="273"/>
      <c r="DE1195" s="273"/>
      <c r="DF1195" s="273"/>
      <c r="DM1195" s="16"/>
      <c r="DN1195" s="16"/>
      <c r="DO1195" s="17"/>
      <c r="DP1195" s="12"/>
      <c r="DQ1195" s="12"/>
      <c r="DR1195" s="18"/>
      <c r="DS1195" s="19"/>
      <c r="DT1195" s="19"/>
      <c r="DU1195" s="19"/>
      <c r="DV1195" s="19"/>
      <c r="DW1195" s="19"/>
      <c r="DX1195" s="20"/>
      <c r="DY1195" s="20"/>
      <c r="DZ1195" s="21"/>
      <c r="EA1195" s="21"/>
      <c r="EB1195" s="21"/>
      <c r="EC1195" s="18"/>
      <c r="ED1195" s="21"/>
      <c r="EE1195" s="21"/>
      <c r="EF1195" s="21"/>
      <c r="EG1195" s="21"/>
      <c r="EH1195" s="21"/>
      <c r="EI1195" s="20"/>
      <c r="EJ1195" s="16"/>
      <c r="EK1195" s="21"/>
      <c r="EL1195" s="21"/>
      <c r="EM1195" s="21"/>
      <c r="EN1195" s="18"/>
      <c r="EO1195" s="22"/>
      <c r="EP1195" s="22"/>
      <c r="EQ1195" s="22"/>
      <c r="ER1195" s="22"/>
      <c r="ES1195" s="22"/>
      <c r="ET1195" s="20"/>
      <c r="EU1195" s="23"/>
      <c r="EV1195" s="22"/>
      <c r="EW1195" s="22"/>
      <c r="EX1195" s="22"/>
      <c r="EY1195" s="24"/>
      <c r="EZ1195" s="25"/>
      <c r="FA1195" s="25"/>
      <c r="FB1195" s="25"/>
      <c r="FC1195" s="25"/>
      <c r="FD1195" s="25"/>
    </row>
    <row r="1196" spans="1:160" ht="12.4" customHeight="1" x14ac:dyDescent="0.25">
      <c r="A1196" s="290"/>
      <c r="B1196" s="205"/>
      <c r="H1196" s="292"/>
      <c r="M1196" s="205"/>
      <c r="N1196" s="205"/>
      <c r="O1196" s="205"/>
      <c r="P1196" s="205"/>
      <c r="Q1196" s="271"/>
      <c r="R1196" s="227"/>
      <c r="S1196" s="205"/>
      <c r="T1196" s="205"/>
      <c r="U1196" s="227"/>
      <c r="V1196" s="227"/>
      <c r="W1196" s="227"/>
      <c r="X1196" s="272"/>
      <c r="Y1196" s="272"/>
      <c r="Z1196" s="227"/>
      <c r="AA1196" s="273"/>
      <c r="AB1196" s="273"/>
      <c r="AC1196" s="273"/>
      <c r="AD1196" s="273"/>
      <c r="AE1196" s="273"/>
      <c r="AF1196" s="273"/>
      <c r="AG1196" s="273"/>
      <c r="AH1196" s="273"/>
      <c r="AI1196" s="274"/>
      <c r="AJ1196" s="274"/>
      <c r="AK1196" s="274"/>
      <c r="AL1196" s="274"/>
      <c r="AM1196" s="273"/>
      <c r="AN1196" s="273"/>
      <c r="AO1196" s="273"/>
      <c r="AP1196" s="273"/>
      <c r="AQ1196" s="273"/>
      <c r="AR1196" s="273"/>
      <c r="AS1196" s="273"/>
      <c r="AT1196" s="273"/>
      <c r="AU1196" s="273"/>
      <c r="AV1196" s="273"/>
      <c r="AW1196" s="273"/>
      <c r="AX1196" s="273"/>
      <c r="AY1196" s="273"/>
      <c r="AZ1196" s="273"/>
      <c r="BA1196" s="273"/>
      <c r="BB1196" s="273"/>
      <c r="BC1196" s="273"/>
      <c r="BD1196" s="273"/>
      <c r="BE1196" s="273"/>
      <c r="BF1196" s="273"/>
      <c r="BG1196" s="273"/>
      <c r="BH1196" s="273"/>
      <c r="BI1196" s="273"/>
      <c r="BJ1196" s="273"/>
      <c r="BK1196" s="273"/>
      <c r="BL1196" s="273"/>
      <c r="BM1196" s="273"/>
      <c r="BN1196" s="273"/>
      <c r="BO1196" s="273"/>
      <c r="BP1196" s="273"/>
      <c r="BQ1196" s="273"/>
      <c r="BR1196" s="273"/>
      <c r="BS1196" s="273"/>
      <c r="BT1196" s="273"/>
      <c r="BU1196" s="273"/>
      <c r="BV1196" s="273"/>
      <c r="BW1196" s="273"/>
      <c r="BX1196" s="273"/>
      <c r="BY1196" s="273"/>
      <c r="BZ1196" s="273"/>
      <c r="CA1196" s="273"/>
      <c r="CB1196" s="273"/>
      <c r="CC1196" s="273"/>
      <c r="CD1196" s="273"/>
      <c r="CE1196" s="273"/>
      <c r="CF1196" s="273"/>
      <c r="CG1196" s="273"/>
      <c r="CH1196" s="273"/>
      <c r="CI1196" s="273"/>
      <c r="CJ1196" s="273"/>
      <c r="CK1196" s="273"/>
      <c r="CL1196" s="273"/>
      <c r="CM1196" s="273"/>
      <c r="CN1196" s="273"/>
      <c r="CO1196" s="273"/>
      <c r="CP1196" s="273"/>
      <c r="CQ1196" s="273"/>
      <c r="CR1196" s="273"/>
      <c r="CS1196" s="273"/>
      <c r="CT1196" s="273"/>
      <c r="CU1196" s="274"/>
      <c r="CV1196" s="274"/>
      <c r="CW1196" s="274"/>
      <c r="CX1196" s="274"/>
      <c r="CY1196" s="273"/>
      <c r="CZ1196" s="273"/>
      <c r="DA1196" s="273"/>
      <c r="DB1196" s="273"/>
      <c r="DC1196" s="273"/>
      <c r="DD1196" s="273"/>
      <c r="DE1196" s="273"/>
      <c r="DF1196" s="273"/>
      <c r="DM1196" s="16"/>
      <c r="DN1196" s="16"/>
      <c r="DO1196" s="17"/>
      <c r="DP1196" s="12"/>
      <c r="DQ1196" s="12"/>
      <c r="DR1196" s="18"/>
      <c r="DS1196" s="19"/>
      <c r="DT1196" s="19"/>
      <c r="DU1196" s="19"/>
      <c r="DV1196" s="19"/>
      <c r="DW1196" s="19"/>
      <c r="DX1196" s="20"/>
      <c r="DY1196" s="20"/>
      <c r="DZ1196" s="21"/>
      <c r="EA1196" s="21"/>
      <c r="EB1196" s="21"/>
      <c r="EC1196" s="18"/>
      <c r="ED1196" s="21"/>
      <c r="EE1196" s="21"/>
      <c r="EF1196" s="21"/>
      <c r="EG1196" s="21"/>
      <c r="EH1196" s="21"/>
      <c r="EI1196" s="20"/>
      <c r="EJ1196" s="16"/>
      <c r="EK1196" s="21"/>
      <c r="EL1196" s="21"/>
      <c r="EM1196" s="21"/>
      <c r="EN1196" s="18"/>
      <c r="EO1196" s="22"/>
      <c r="EP1196" s="22"/>
      <c r="EQ1196" s="22"/>
      <c r="ER1196" s="22"/>
      <c r="ES1196" s="22"/>
      <c r="ET1196" s="20"/>
      <c r="EU1196" s="23"/>
      <c r="EV1196" s="22"/>
      <c r="EW1196" s="22"/>
      <c r="EX1196" s="22"/>
      <c r="EY1196" s="24"/>
      <c r="EZ1196" s="25"/>
      <c r="FA1196" s="25"/>
      <c r="FB1196" s="25"/>
      <c r="FC1196" s="25"/>
      <c r="FD1196" s="25"/>
    </row>
    <row r="1197" spans="1:160" ht="12.4" customHeight="1" x14ac:dyDescent="0.25">
      <c r="A1197" s="290"/>
      <c r="B1197" s="205"/>
      <c r="H1197" s="292"/>
      <c r="M1197" s="205"/>
      <c r="N1197" s="205"/>
      <c r="O1197" s="205"/>
      <c r="P1197" s="205"/>
      <c r="Q1197" s="271"/>
      <c r="R1197" s="227"/>
      <c r="S1197" s="205"/>
      <c r="T1197" s="205"/>
      <c r="U1197" s="227"/>
      <c r="V1197" s="227"/>
      <c r="W1197" s="227"/>
      <c r="X1197" s="227"/>
      <c r="Y1197" s="272"/>
      <c r="Z1197" s="227"/>
      <c r="AA1197" s="273"/>
      <c r="AB1197" s="273"/>
      <c r="AC1197" s="273"/>
      <c r="AD1197" s="273"/>
      <c r="AE1197" s="273"/>
      <c r="AF1197" s="273"/>
      <c r="AG1197" s="273"/>
      <c r="AH1197" s="273"/>
      <c r="AI1197" s="274"/>
      <c r="AJ1197" s="274"/>
      <c r="AK1197" s="274"/>
      <c r="AL1197" s="274"/>
      <c r="AM1197" s="273"/>
      <c r="AN1197" s="273"/>
      <c r="AO1197" s="273"/>
      <c r="AP1197" s="273"/>
      <c r="AQ1197" s="273"/>
      <c r="AR1197" s="273"/>
      <c r="AS1197" s="273"/>
      <c r="AT1197" s="273"/>
      <c r="AU1197" s="273"/>
      <c r="AV1197" s="273"/>
      <c r="AW1197" s="273"/>
      <c r="AX1197" s="273"/>
      <c r="AY1197" s="273"/>
      <c r="AZ1197" s="273"/>
      <c r="BA1197" s="273"/>
      <c r="BB1197" s="273"/>
      <c r="BC1197" s="273"/>
      <c r="BD1197" s="273"/>
      <c r="BE1197" s="273"/>
      <c r="BF1197" s="273"/>
      <c r="BG1197" s="273"/>
      <c r="BH1197" s="273"/>
      <c r="BI1197" s="273"/>
      <c r="BJ1197" s="273"/>
      <c r="BK1197" s="273"/>
      <c r="BL1197" s="273"/>
      <c r="BM1197" s="273"/>
      <c r="BN1197" s="273"/>
      <c r="BO1197" s="273"/>
      <c r="BP1197" s="273"/>
      <c r="BQ1197" s="273"/>
      <c r="BR1197" s="273"/>
      <c r="BS1197" s="273"/>
      <c r="BT1197" s="273"/>
      <c r="BU1197" s="273"/>
      <c r="BV1197" s="273"/>
      <c r="BW1197" s="273"/>
      <c r="BX1197" s="273"/>
      <c r="BY1197" s="273"/>
      <c r="BZ1197" s="273"/>
      <c r="CA1197" s="273"/>
      <c r="CB1197" s="273"/>
      <c r="CC1197" s="273"/>
      <c r="CD1197" s="273"/>
      <c r="CE1197" s="273"/>
      <c r="CF1197" s="273"/>
      <c r="CG1197" s="273"/>
      <c r="CH1197" s="273"/>
      <c r="CI1197" s="273"/>
      <c r="CJ1197" s="273"/>
      <c r="CK1197" s="273"/>
      <c r="CL1197" s="273"/>
      <c r="CM1197" s="273"/>
      <c r="CN1197" s="273"/>
      <c r="CO1197" s="273"/>
      <c r="CP1197" s="273"/>
      <c r="CQ1197" s="273"/>
      <c r="CR1197" s="273"/>
      <c r="CS1197" s="273"/>
      <c r="CT1197" s="273"/>
      <c r="CU1197" s="274"/>
      <c r="CV1197" s="274"/>
      <c r="CW1197" s="274"/>
      <c r="CX1197" s="273"/>
      <c r="CY1197" s="273"/>
      <c r="CZ1197" s="273"/>
      <c r="DA1197" s="273"/>
      <c r="DB1197" s="273"/>
      <c r="DC1197" s="273"/>
      <c r="DD1197" s="273"/>
      <c r="DE1197" s="273"/>
      <c r="DF1197" s="273"/>
      <c r="DM1197" s="16"/>
      <c r="DN1197" s="16"/>
      <c r="DO1197" s="17"/>
      <c r="DP1197" s="12"/>
      <c r="DQ1197" s="12"/>
      <c r="DR1197" s="18"/>
      <c r="DS1197" s="19"/>
      <c r="DT1197" s="19"/>
      <c r="DU1197" s="19"/>
      <c r="DV1197" s="19"/>
      <c r="DW1197" s="19"/>
      <c r="DX1197" s="20"/>
      <c r="DY1197" s="20"/>
      <c r="DZ1197" s="21"/>
      <c r="EA1197" s="21"/>
      <c r="EB1197" s="21"/>
      <c r="EC1197" s="18"/>
      <c r="ED1197" s="21"/>
      <c r="EE1197" s="21"/>
      <c r="EF1197" s="21"/>
      <c r="EG1197" s="21"/>
      <c r="EH1197" s="21"/>
      <c r="EI1197" s="20"/>
      <c r="EJ1197" s="16"/>
      <c r="EK1197" s="21"/>
      <c r="EL1197" s="21"/>
      <c r="EM1197" s="21"/>
      <c r="EN1197" s="18"/>
      <c r="EO1197" s="22"/>
      <c r="EP1197" s="22"/>
      <c r="EQ1197" s="22"/>
      <c r="ER1197" s="22"/>
      <c r="ES1197" s="22"/>
      <c r="ET1197" s="20"/>
      <c r="EU1197" s="23"/>
      <c r="EV1197" s="22"/>
      <c r="EW1197" s="22"/>
      <c r="EX1197" s="22"/>
      <c r="EY1197" s="24"/>
      <c r="EZ1197" s="25"/>
      <c r="FA1197" s="25"/>
      <c r="FB1197" s="25"/>
      <c r="FC1197" s="25"/>
      <c r="FD1197" s="25"/>
    </row>
    <row r="1198" spans="1:160" ht="12.4" customHeight="1" x14ac:dyDescent="0.25">
      <c r="A1198" s="290"/>
      <c r="B1198" s="205"/>
      <c r="H1198" s="292"/>
      <c r="M1198" s="205"/>
      <c r="N1198" s="205"/>
      <c r="O1198" s="205"/>
      <c r="P1198" s="271"/>
      <c r="Q1198" s="271"/>
      <c r="R1198" s="227"/>
      <c r="S1198" s="205"/>
      <c r="T1198" s="205"/>
      <c r="U1198" s="227"/>
      <c r="V1198" s="227"/>
      <c r="W1198" s="227"/>
      <c r="X1198" s="272"/>
      <c r="Y1198" s="272"/>
      <c r="Z1198" s="227"/>
      <c r="AA1198" s="273"/>
      <c r="AB1198" s="273"/>
      <c r="AC1198" s="273"/>
      <c r="AD1198" s="273"/>
      <c r="AE1198" s="273"/>
      <c r="AF1198" s="273"/>
      <c r="AG1198" s="273"/>
      <c r="AH1198" s="273"/>
      <c r="AI1198" s="273"/>
      <c r="AJ1198" s="273"/>
      <c r="AK1198" s="273"/>
      <c r="AL1198" s="273"/>
      <c r="AM1198" s="273"/>
      <c r="AN1198" s="273"/>
      <c r="AO1198" s="273"/>
      <c r="AP1198" s="273"/>
      <c r="AQ1198" s="273"/>
      <c r="AR1198" s="273"/>
      <c r="AS1198" s="273"/>
      <c r="AT1198" s="273"/>
      <c r="AU1198" s="273"/>
      <c r="AV1198" s="273"/>
      <c r="AW1198" s="273"/>
      <c r="AX1198" s="273"/>
      <c r="AY1198" s="274"/>
      <c r="AZ1198" s="274"/>
      <c r="BA1198" s="274"/>
      <c r="BB1198" s="274"/>
      <c r="BC1198" s="273"/>
      <c r="BD1198" s="273"/>
      <c r="BE1198" s="273"/>
      <c r="BF1198" s="273"/>
      <c r="BG1198" s="273"/>
      <c r="BH1198" s="273"/>
      <c r="BI1198" s="273"/>
      <c r="BJ1198" s="273"/>
      <c r="BK1198" s="273"/>
      <c r="BL1198" s="273"/>
      <c r="BM1198" s="273"/>
      <c r="BN1198" s="273"/>
      <c r="BO1198" s="273"/>
      <c r="BP1198" s="273"/>
      <c r="BQ1198" s="273"/>
      <c r="BR1198" s="273"/>
      <c r="BS1198" s="273"/>
      <c r="BT1198" s="273"/>
      <c r="BU1198" s="273"/>
      <c r="BV1198" s="273"/>
      <c r="BW1198" s="273"/>
      <c r="BX1198" s="273"/>
      <c r="BY1198" s="273"/>
      <c r="BZ1198" s="273"/>
      <c r="CA1198" s="273"/>
      <c r="CB1198" s="273"/>
      <c r="CC1198" s="273"/>
      <c r="CD1198" s="273"/>
      <c r="CE1198" s="273"/>
      <c r="CF1198" s="273"/>
      <c r="CG1198" s="273"/>
      <c r="CH1198" s="273"/>
      <c r="CI1198" s="273"/>
      <c r="CJ1198" s="273"/>
      <c r="CK1198" s="273"/>
      <c r="CL1198" s="273"/>
      <c r="CM1198" s="273"/>
      <c r="CN1198" s="273"/>
      <c r="CO1198" s="273"/>
      <c r="CP1198" s="273"/>
      <c r="CQ1198" s="273"/>
      <c r="CR1198" s="273"/>
      <c r="CS1198" s="273"/>
      <c r="CT1198" s="273"/>
      <c r="CU1198" s="274"/>
      <c r="CV1198" s="274"/>
      <c r="CW1198" s="274"/>
      <c r="CX1198" s="274"/>
      <c r="CY1198" s="273"/>
      <c r="CZ1198" s="273"/>
      <c r="DA1198" s="274"/>
      <c r="DB1198" s="274"/>
      <c r="DC1198" s="273"/>
      <c r="DD1198" s="273"/>
      <c r="DE1198" s="273"/>
      <c r="DF1198" s="273"/>
      <c r="DM1198" s="16"/>
      <c r="DN1198" s="16"/>
      <c r="DO1198" s="17"/>
      <c r="DP1198" s="12"/>
      <c r="DQ1198" s="12"/>
      <c r="DR1198" s="18"/>
      <c r="DS1198" s="19"/>
      <c r="DT1198" s="19"/>
      <c r="DU1198" s="19"/>
      <c r="DV1198" s="19"/>
      <c r="DW1198" s="19"/>
      <c r="DX1198" s="20"/>
      <c r="DY1198" s="20"/>
      <c r="DZ1198" s="21"/>
      <c r="EA1198" s="21"/>
      <c r="EB1198" s="21"/>
      <c r="EC1198" s="18"/>
      <c r="ED1198" s="21"/>
      <c r="EE1198" s="21"/>
      <c r="EF1198" s="21"/>
      <c r="EG1198" s="21"/>
      <c r="EH1198" s="21"/>
      <c r="EI1198" s="20"/>
      <c r="EJ1198" s="16"/>
      <c r="EK1198" s="21"/>
      <c r="EL1198" s="21"/>
      <c r="EM1198" s="21"/>
      <c r="EN1198" s="18"/>
      <c r="EO1198" s="22"/>
      <c r="EP1198" s="22"/>
      <c r="EQ1198" s="22"/>
      <c r="ER1198" s="22"/>
      <c r="ES1198" s="22"/>
      <c r="ET1198" s="20"/>
      <c r="EU1198" s="23"/>
      <c r="EV1198" s="22"/>
      <c r="EW1198" s="22"/>
      <c r="EX1198" s="22"/>
      <c r="EY1198" s="24"/>
      <c r="EZ1198" s="25"/>
      <c r="FA1198" s="25"/>
      <c r="FB1198" s="25"/>
      <c r="FC1198" s="25"/>
      <c r="FD1198" s="25"/>
    </row>
    <row r="1199" spans="1:160" ht="12.4" customHeight="1" x14ac:dyDescent="0.25">
      <c r="A1199" s="290"/>
      <c r="B1199" s="205"/>
      <c r="H1199" s="292"/>
      <c r="M1199" s="205"/>
      <c r="N1199" s="205"/>
      <c r="O1199" s="205"/>
      <c r="P1199" s="205"/>
      <c r="Q1199" s="271"/>
      <c r="R1199" s="227"/>
      <c r="S1199" s="205"/>
      <c r="T1199" s="205"/>
      <c r="U1199" s="227"/>
      <c r="V1199" s="227"/>
      <c r="W1199" s="227"/>
      <c r="X1199" s="272"/>
      <c r="Y1199" s="272"/>
      <c r="Z1199" s="227"/>
      <c r="AA1199" s="273"/>
      <c r="AB1199" s="273"/>
      <c r="AC1199" s="273"/>
      <c r="AD1199" s="273"/>
      <c r="AE1199" s="273"/>
      <c r="AF1199" s="273"/>
      <c r="AG1199" s="273"/>
      <c r="AH1199" s="273"/>
      <c r="AI1199" s="274"/>
      <c r="AJ1199" s="274"/>
      <c r="AK1199" s="274"/>
      <c r="AL1199" s="274"/>
      <c r="AM1199" s="273"/>
      <c r="AN1199" s="273"/>
      <c r="AO1199" s="273"/>
      <c r="AP1199" s="273"/>
      <c r="AQ1199" s="273"/>
      <c r="AR1199" s="273"/>
      <c r="AS1199" s="273"/>
      <c r="AT1199" s="273"/>
      <c r="AU1199" s="273"/>
      <c r="AV1199" s="273"/>
      <c r="AW1199" s="273"/>
      <c r="AX1199" s="273"/>
      <c r="AY1199" s="273"/>
      <c r="AZ1199" s="273"/>
      <c r="BA1199" s="273"/>
      <c r="BB1199" s="273"/>
      <c r="BC1199" s="273"/>
      <c r="BD1199" s="273"/>
      <c r="BE1199" s="273"/>
      <c r="BF1199" s="273"/>
      <c r="BG1199" s="273"/>
      <c r="BH1199" s="273"/>
      <c r="BI1199" s="273"/>
      <c r="BJ1199" s="273"/>
      <c r="BK1199" s="273"/>
      <c r="BL1199" s="273"/>
      <c r="BM1199" s="273"/>
      <c r="BN1199" s="273"/>
      <c r="BO1199" s="273"/>
      <c r="BP1199" s="273"/>
      <c r="BQ1199" s="273"/>
      <c r="BR1199" s="273"/>
      <c r="BS1199" s="273"/>
      <c r="BT1199" s="273"/>
      <c r="BU1199" s="273"/>
      <c r="BV1199" s="273"/>
      <c r="BW1199" s="273"/>
      <c r="BX1199" s="273"/>
      <c r="BY1199" s="273"/>
      <c r="BZ1199" s="273"/>
      <c r="CA1199" s="273"/>
      <c r="CB1199" s="273"/>
      <c r="CC1199" s="273"/>
      <c r="CD1199" s="273"/>
      <c r="CE1199" s="273"/>
      <c r="CF1199" s="273"/>
      <c r="CG1199" s="273"/>
      <c r="CH1199" s="273"/>
      <c r="CI1199" s="273"/>
      <c r="CJ1199" s="273"/>
      <c r="CK1199" s="273"/>
      <c r="CL1199" s="273"/>
      <c r="CM1199" s="273"/>
      <c r="CN1199" s="273"/>
      <c r="CO1199" s="273"/>
      <c r="CP1199" s="273"/>
      <c r="CQ1199" s="273"/>
      <c r="CR1199" s="273"/>
      <c r="CS1199" s="273"/>
      <c r="CT1199" s="273"/>
      <c r="CU1199" s="274"/>
      <c r="CV1199" s="274"/>
      <c r="CW1199" s="274"/>
      <c r="CX1199" s="273"/>
      <c r="CY1199" s="273"/>
      <c r="CZ1199" s="273"/>
      <c r="DA1199" s="273"/>
      <c r="DB1199" s="273"/>
      <c r="DC1199" s="273"/>
      <c r="DD1199" s="273"/>
      <c r="DE1199" s="273"/>
      <c r="DF1199" s="273"/>
      <c r="DM1199" s="16"/>
      <c r="DN1199" s="16"/>
      <c r="DO1199" s="17"/>
      <c r="DP1199" s="12"/>
      <c r="DQ1199" s="12"/>
      <c r="DR1199" s="18"/>
      <c r="DS1199" s="19"/>
      <c r="DT1199" s="19"/>
      <c r="DU1199" s="19"/>
      <c r="DV1199" s="19"/>
      <c r="DW1199" s="19"/>
      <c r="DX1199" s="20"/>
      <c r="DY1199" s="20"/>
      <c r="DZ1199" s="21"/>
      <c r="EA1199" s="21"/>
      <c r="EB1199" s="21"/>
      <c r="EC1199" s="18"/>
      <c r="ED1199" s="21"/>
      <c r="EE1199" s="21"/>
      <c r="EF1199" s="21"/>
      <c r="EG1199" s="21"/>
      <c r="EH1199" s="21"/>
      <c r="EI1199" s="20"/>
      <c r="EJ1199" s="16"/>
      <c r="EK1199" s="21"/>
      <c r="EL1199" s="21"/>
      <c r="EM1199" s="21"/>
      <c r="EN1199" s="18"/>
      <c r="EO1199" s="22"/>
      <c r="EP1199" s="22"/>
      <c r="EQ1199" s="22"/>
      <c r="ER1199" s="22"/>
      <c r="ES1199" s="22"/>
      <c r="ET1199" s="20"/>
      <c r="EU1199" s="23"/>
      <c r="EV1199" s="22"/>
      <c r="EW1199" s="22"/>
      <c r="EX1199" s="22"/>
      <c r="EY1199" s="24"/>
      <c r="EZ1199" s="25"/>
      <c r="FA1199" s="25"/>
      <c r="FB1199" s="25"/>
      <c r="FC1199" s="25"/>
      <c r="FD1199" s="25"/>
    </row>
    <row r="1200" spans="1:160" ht="12.4" customHeight="1" x14ac:dyDescent="0.25">
      <c r="A1200" s="290"/>
      <c r="B1200" s="205"/>
      <c r="H1200" s="292"/>
      <c r="M1200" s="205"/>
      <c r="N1200" s="205"/>
      <c r="O1200" s="205"/>
      <c r="P1200" s="205"/>
      <c r="Q1200" s="271"/>
      <c r="R1200" s="227"/>
      <c r="S1200" s="205"/>
      <c r="T1200" s="205"/>
      <c r="U1200" s="227"/>
      <c r="V1200" s="227"/>
      <c r="W1200" s="227"/>
      <c r="X1200" s="272"/>
      <c r="Y1200" s="272"/>
      <c r="Z1200" s="227"/>
      <c r="AA1200" s="273"/>
      <c r="AB1200" s="273"/>
      <c r="AC1200" s="273"/>
      <c r="AD1200" s="273"/>
      <c r="AE1200" s="273"/>
      <c r="AF1200" s="273"/>
      <c r="AG1200" s="273"/>
      <c r="AH1200" s="273"/>
      <c r="AI1200" s="273"/>
      <c r="AJ1200" s="273"/>
      <c r="AK1200" s="274"/>
      <c r="AL1200" s="274"/>
      <c r="AM1200" s="273"/>
      <c r="AN1200" s="273"/>
      <c r="AO1200" s="273"/>
      <c r="AP1200" s="273"/>
      <c r="AQ1200" s="274"/>
      <c r="AR1200" s="274"/>
      <c r="AS1200" s="274"/>
      <c r="AT1200" s="274"/>
      <c r="AU1200" s="273"/>
      <c r="AV1200" s="273"/>
      <c r="AW1200" s="273"/>
      <c r="AX1200" s="273"/>
      <c r="AY1200" s="273"/>
      <c r="AZ1200" s="273"/>
      <c r="BA1200" s="273"/>
      <c r="BB1200" s="273"/>
      <c r="BC1200" s="273"/>
      <c r="BD1200" s="273"/>
      <c r="BE1200" s="273"/>
      <c r="BF1200" s="273"/>
      <c r="BG1200" s="273"/>
      <c r="BH1200" s="273"/>
      <c r="BI1200" s="273"/>
      <c r="BJ1200" s="273"/>
      <c r="BK1200" s="273"/>
      <c r="BL1200" s="273"/>
      <c r="BM1200" s="273"/>
      <c r="BN1200" s="273"/>
      <c r="BO1200" s="273"/>
      <c r="BP1200" s="273"/>
      <c r="BQ1200" s="273"/>
      <c r="BR1200" s="273"/>
      <c r="BS1200" s="273"/>
      <c r="BT1200" s="273"/>
      <c r="BU1200" s="273"/>
      <c r="BV1200" s="273"/>
      <c r="BW1200" s="273"/>
      <c r="BX1200" s="273"/>
      <c r="BY1200" s="273"/>
      <c r="BZ1200" s="273"/>
      <c r="CA1200" s="273"/>
      <c r="CB1200" s="273"/>
      <c r="CC1200" s="273"/>
      <c r="CD1200" s="273"/>
      <c r="CE1200" s="273"/>
      <c r="CF1200" s="273"/>
      <c r="CG1200" s="273"/>
      <c r="CH1200" s="273"/>
      <c r="CI1200" s="273"/>
      <c r="CJ1200" s="273"/>
      <c r="CK1200" s="273"/>
      <c r="CL1200" s="273"/>
      <c r="CM1200" s="273"/>
      <c r="CN1200" s="274"/>
      <c r="CO1200" s="274"/>
      <c r="CP1200" s="274"/>
      <c r="CQ1200" s="273"/>
      <c r="CR1200" s="273"/>
      <c r="CS1200" s="273"/>
      <c r="CT1200" s="273"/>
      <c r="CU1200" s="274"/>
      <c r="CV1200" s="274"/>
      <c r="CW1200" s="274"/>
      <c r="CX1200" s="274"/>
      <c r="CY1200" s="273"/>
      <c r="CZ1200" s="273"/>
      <c r="DA1200" s="273"/>
      <c r="DB1200" s="273"/>
      <c r="DC1200" s="273"/>
      <c r="DD1200" s="273"/>
      <c r="DE1200" s="273"/>
      <c r="DF1200" s="273"/>
      <c r="DM1200" s="16"/>
      <c r="DN1200" s="16"/>
      <c r="DO1200" s="17"/>
      <c r="DP1200" s="12"/>
      <c r="DQ1200" s="12"/>
      <c r="DR1200" s="18"/>
      <c r="DS1200" s="19"/>
      <c r="DT1200" s="19"/>
      <c r="DU1200" s="19"/>
      <c r="DV1200" s="19"/>
      <c r="DW1200" s="19"/>
      <c r="DX1200" s="20"/>
      <c r="DY1200" s="20"/>
      <c r="DZ1200" s="21"/>
      <c r="EA1200" s="21"/>
      <c r="EB1200" s="21"/>
      <c r="EC1200" s="18"/>
      <c r="ED1200" s="21"/>
      <c r="EE1200" s="21"/>
      <c r="EF1200" s="21"/>
      <c r="EG1200" s="21"/>
      <c r="EH1200" s="21"/>
      <c r="EI1200" s="20"/>
      <c r="EJ1200" s="16"/>
      <c r="EK1200" s="21"/>
      <c r="EL1200" s="21"/>
      <c r="EM1200" s="21"/>
      <c r="EN1200" s="18"/>
      <c r="EO1200" s="22"/>
      <c r="EP1200" s="22"/>
      <c r="EQ1200" s="22"/>
      <c r="ER1200" s="22"/>
      <c r="ES1200" s="22"/>
      <c r="ET1200" s="20"/>
      <c r="EU1200" s="23"/>
      <c r="EV1200" s="22"/>
      <c r="EW1200" s="22"/>
      <c r="EX1200" s="22"/>
      <c r="EY1200" s="24"/>
      <c r="EZ1200" s="25"/>
      <c r="FA1200" s="25"/>
      <c r="FB1200" s="25"/>
      <c r="FC1200" s="25"/>
      <c r="FD1200" s="25"/>
    </row>
    <row r="1201" spans="1:160" ht="12.4" customHeight="1" x14ac:dyDescent="0.25">
      <c r="A1201" s="290"/>
      <c r="B1201" s="205"/>
      <c r="H1201" s="292"/>
      <c r="M1201" s="205"/>
      <c r="N1201" s="205"/>
      <c r="O1201" s="205"/>
      <c r="P1201" s="205"/>
      <c r="Q1201" s="271"/>
      <c r="R1201" s="227"/>
      <c r="S1201" s="205"/>
      <c r="T1201" s="205"/>
      <c r="U1201" s="227"/>
      <c r="V1201" s="227"/>
      <c r="W1201" s="227"/>
      <c r="X1201" s="272"/>
      <c r="Y1201" s="272"/>
      <c r="Z1201" s="227"/>
      <c r="AA1201" s="273"/>
      <c r="AB1201" s="273"/>
      <c r="AC1201" s="273"/>
      <c r="AD1201" s="273"/>
      <c r="AE1201" s="273"/>
      <c r="AF1201" s="273"/>
      <c r="AG1201" s="273"/>
      <c r="AH1201" s="273"/>
      <c r="AI1201" s="273"/>
      <c r="AJ1201" s="273"/>
      <c r="AK1201" s="273"/>
      <c r="AL1201" s="273"/>
      <c r="AM1201" s="273"/>
      <c r="AN1201" s="273"/>
      <c r="AO1201" s="273"/>
      <c r="AP1201" s="273"/>
      <c r="AQ1201" s="273"/>
      <c r="AR1201" s="273"/>
      <c r="AS1201" s="273"/>
      <c r="AT1201" s="273"/>
      <c r="AU1201" s="273"/>
      <c r="AV1201" s="273"/>
      <c r="AW1201" s="273"/>
      <c r="AX1201" s="273"/>
      <c r="AY1201" s="273"/>
      <c r="AZ1201" s="273"/>
      <c r="BA1201" s="273"/>
      <c r="BB1201" s="273"/>
      <c r="BC1201" s="273"/>
      <c r="BD1201" s="273"/>
      <c r="BE1201" s="273"/>
      <c r="BF1201" s="273"/>
      <c r="BG1201" s="273"/>
      <c r="BH1201" s="273"/>
      <c r="BI1201" s="273"/>
      <c r="BJ1201" s="273"/>
      <c r="BK1201" s="273"/>
      <c r="BL1201" s="273"/>
      <c r="BM1201" s="273"/>
      <c r="BN1201" s="273"/>
      <c r="BO1201" s="273"/>
      <c r="BP1201" s="273"/>
      <c r="BQ1201" s="273"/>
      <c r="BR1201" s="273"/>
      <c r="BS1201" s="273"/>
      <c r="BT1201" s="273"/>
      <c r="BU1201" s="273"/>
      <c r="BV1201" s="273"/>
      <c r="BW1201" s="273"/>
      <c r="BX1201" s="273"/>
      <c r="BY1201" s="273"/>
      <c r="BZ1201" s="273"/>
      <c r="CA1201" s="273"/>
      <c r="CB1201" s="273"/>
      <c r="CC1201" s="273"/>
      <c r="CD1201" s="273"/>
      <c r="CE1201" s="273"/>
      <c r="CF1201" s="273"/>
      <c r="CG1201" s="273"/>
      <c r="CH1201" s="273"/>
      <c r="CI1201" s="273"/>
      <c r="CJ1201" s="273"/>
      <c r="CK1201" s="273"/>
      <c r="CL1201" s="273"/>
      <c r="CM1201" s="273"/>
      <c r="CN1201" s="273"/>
      <c r="CO1201" s="273"/>
      <c r="CP1201" s="273"/>
      <c r="CQ1201" s="273"/>
      <c r="CR1201" s="273"/>
      <c r="CS1201" s="273"/>
      <c r="CT1201" s="273"/>
      <c r="CU1201" s="273"/>
      <c r="CV1201" s="274"/>
      <c r="CW1201" s="274"/>
      <c r="CX1201" s="274"/>
      <c r="CY1201" s="273"/>
      <c r="CZ1201" s="273"/>
      <c r="DA1201" s="273"/>
      <c r="DB1201" s="273"/>
      <c r="DC1201" s="273"/>
      <c r="DD1201" s="273"/>
      <c r="DE1201" s="273"/>
      <c r="DF1201" s="273"/>
      <c r="DM1201" s="16"/>
      <c r="DN1201" s="16"/>
      <c r="DO1201" s="17"/>
      <c r="DP1201" s="12"/>
      <c r="DQ1201" s="12"/>
      <c r="DR1201" s="18"/>
      <c r="DS1201" s="19"/>
      <c r="DT1201" s="19"/>
      <c r="DU1201" s="19"/>
      <c r="DV1201" s="19"/>
      <c r="DW1201" s="19"/>
      <c r="DX1201" s="20"/>
      <c r="DY1201" s="20"/>
      <c r="DZ1201" s="21"/>
      <c r="EA1201" s="21"/>
      <c r="EB1201" s="21"/>
      <c r="EC1201" s="18"/>
      <c r="ED1201" s="21"/>
      <c r="EE1201" s="21"/>
      <c r="EF1201" s="21"/>
      <c r="EG1201" s="21"/>
      <c r="EH1201" s="21"/>
      <c r="EI1201" s="20"/>
      <c r="EJ1201" s="16"/>
      <c r="EK1201" s="21"/>
      <c r="EL1201" s="21"/>
      <c r="EM1201" s="21"/>
      <c r="EN1201" s="18"/>
      <c r="EO1201" s="22"/>
      <c r="EP1201" s="22"/>
      <c r="EQ1201" s="22"/>
      <c r="ER1201" s="22"/>
      <c r="ES1201" s="22"/>
      <c r="ET1201" s="20"/>
      <c r="EU1201" s="23"/>
      <c r="EV1201" s="22"/>
      <c r="EW1201" s="22"/>
      <c r="EX1201" s="22"/>
      <c r="EY1201" s="24"/>
      <c r="EZ1201" s="25"/>
      <c r="FA1201" s="25"/>
      <c r="FB1201" s="25"/>
      <c r="FC1201" s="25"/>
      <c r="FD1201" s="25"/>
    </row>
    <row r="1202" spans="1:160" ht="12.4" customHeight="1" x14ac:dyDescent="0.25">
      <c r="A1202" s="290"/>
      <c r="B1202" s="205"/>
      <c r="H1202" s="292"/>
      <c r="M1202" s="205"/>
      <c r="N1202" s="205"/>
      <c r="O1202" s="205"/>
      <c r="P1202" s="205"/>
      <c r="Q1202" s="271"/>
      <c r="R1202" s="227"/>
      <c r="S1202" s="205"/>
      <c r="T1202" s="205"/>
      <c r="U1202" s="227"/>
      <c r="V1202" s="227"/>
      <c r="W1202" s="227"/>
      <c r="X1202" s="227"/>
      <c r="Y1202" s="272"/>
      <c r="Z1202" s="227"/>
      <c r="AA1202" s="273"/>
      <c r="AB1202" s="273"/>
      <c r="AC1202" s="273"/>
      <c r="AD1202" s="273"/>
      <c r="AE1202" s="273"/>
      <c r="AF1202" s="273"/>
      <c r="AG1202" s="273"/>
      <c r="AH1202" s="273"/>
      <c r="AI1202" s="273"/>
      <c r="AJ1202" s="273"/>
      <c r="AK1202" s="273"/>
      <c r="AL1202" s="273"/>
      <c r="AM1202" s="273"/>
      <c r="AN1202" s="273"/>
      <c r="AO1202" s="273"/>
      <c r="AP1202" s="273"/>
      <c r="AQ1202" s="273"/>
      <c r="AR1202" s="273"/>
      <c r="AS1202" s="273"/>
      <c r="AT1202" s="273"/>
      <c r="AU1202" s="273"/>
      <c r="AV1202" s="273"/>
      <c r="AW1202" s="273"/>
      <c r="AX1202" s="273"/>
      <c r="AY1202" s="273"/>
      <c r="AZ1202" s="273"/>
      <c r="BA1202" s="273"/>
      <c r="BB1202" s="273"/>
      <c r="BC1202" s="273"/>
      <c r="BD1202" s="273"/>
      <c r="BE1202" s="273"/>
      <c r="BF1202" s="273"/>
      <c r="BG1202" s="273"/>
      <c r="BH1202" s="273"/>
      <c r="BI1202" s="273"/>
      <c r="BJ1202" s="273"/>
      <c r="BK1202" s="273"/>
      <c r="BL1202" s="273"/>
      <c r="BM1202" s="273"/>
      <c r="BN1202" s="273"/>
      <c r="BO1202" s="273"/>
      <c r="BP1202" s="273"/>
      <c r="BQ1202" s="273"/>
      <c r="BR1202" s="273"/>
      <c r="BS1202" s="273"/>
      <c r="BT1202" s="273"/>
      <c r="BU1202" s="273"/>
      <c r="BV1202" s="273"/>
      <c r="BW1202" s="273"/>
      <c r="BX1202" s="273"/>
      <c r="BY1202" s="273"/>
      <c r="BZ1202" s="273"/>
      <c r="CA1202" s="273"/>
      <c r="CB1202" s="273"/>
      <c r="CC1202" s="273"/>
      <c r="CD1202" s="273"/>
      <c r="CE1202" s="273"/>
      <c r="CF1202" s="273"/>
      <c r="CG1202" s="273"/>
      <c r="CH1202" s="273"/>
      <c r="CI1202" s="273"/>
      <c r="CJ1202" s="273"/>
      <c r="CK1202" s="273"/>
      <c r="CL1202" s="273"/>
      <c r="CM1202" s="273"/>
      <c r="CN1202" s="273"/>
      <c r="CO1202" s="273"/>
      <c r="CP1202" s="273"/>
      <c r="CQ1202" s="273"/>
      <c r="CR1202" s="273"/>
      <c r="CS1202" s="273"/>
      <c r="CT1202" s="273"/>
      <c r="CU1202" s="273"/>
      <c r="CV1202" s="273"/>
      <c r="CW1202" s="273"/>
      <c r="CX1202" s="273"/>
      <c r="CY1202" s="273"/>
      <c r="CZ1202" s="273"/>
      <c r="DA1202" s="273"/>
      <c r="DB1202" s="273"/>
      <c r="DC1202" s="273"/>
      <c r="DD1202" s="273"/>
      <c r="DE1202" s="273"/>
      <c r="DF1202" s="273"/>
      <c r="DM1202" s="16"/>
      <c r="DN1202" s="16"/>
      <c r="DO1202" s="17"/>
      <c r="DP1202" s="12"/>
      <c r="DQ1202" s="12"/>
      <c r="DR1202" s="18"/>
      <c r="DS1202" s="19"/>
      <c r="DT1202" s="19"/>
      <c r="DU1202" s="19"/>
      <c r="DV1202" s="19"/>
      <c r="DW1202" s="19"/>
      <c r="DX1202" s="20"/>
      <c r="DY1202" s="20"/>
      <c r="DZ1202" s="21"/>
      <c r="EA1202" s="21"/>
      <c r="EB1202" s="21"/>
      <c r="EC1202" s="18"/>
      <c r="ED1202" s="21"/>
      <c r="EE1202" s="21"/>
      <c r="EF1202" s="21"/>
      <c r="EG1202" s="21"/>
      <c r="EH1202" s="21"/>
      <c r="EI1202" s="20"/>
      <c r="EJ1202" s="16"/>
      <c r="EK1202" s="21"/>
      <c r="EL1202" s="21"/>
      <c r="EM1202" s="21"/>
      <c r="EN1202" s="18"/>
      <c r="EO1202" s="22"/>
      <c r="EP1202" s="22"/>
      <c r="EQ1202" s="22"/>
      <c r="ER1202" s="22"/>
      <c r="ES1202" s="22"/>
      <c r="ET1202" s="20"/>
      <c r="EU1202" s="23"/>
      <c r="EV1202" s="22"/>
      <c r="EW1202" s="22"/>
      <c r="EX1202" s="22"/>
      <c r="EY1202" s="24"/>
      <c r="EZ1202" s="25"/>
      <c r="FA1202" s="25"/>
      <c r="FB1202" s="25"/>
      <c r="FC1202" s="25"/>
      <c r="FD1202" s="25"/>
    </row>
    <row r="1203" spans="1:160" ht="12.4" customHeight="1" x14ac:dyDescent="0.25">
      <c r="A1203" s="290"/>
      <c r="B1203" s="205"/>
      <c r="H1203" s="292"/>
      <c r="M1203" s="205"/>
      <c r="N1203" s="205"/>
      <c r="O1203" s="205"/>
      <c r="P1203" s="205"/>
      <c r="Q1203" s="271"/>
      <c r="R1203" s="227"/>
      <c r="S1203" s="205"/>
      <c r="T1203" s="205"/>
      <c r="U1203" s="227"/>
      <c r="V1203" s="227"/>
      <c r="W1203" s="227"/>
      <c r="X1203" s="227"/>
      <c r="Y1203" s="272"/>
      <c r="Z1203" s="227"/>
      <c r="AA1203" s="273"/>
      <c r="AB1203" s="273"/>
      <c r="AC1203" s="273"/>
      <c r="AD1203" s="273"/>
      <c r="AE1203" s="273"/>
      <c r="AF1203" s="273"/>
      <c r="AG1203" s="273"/>
      <c r="AH1203" s="273"/>
      <c r="AI1203" s="273"/>
      <c r="AJ1203" s="273"/>
      <c r="AK1203" s="273"/>
      <c r="AL1203" s="273"/>
      <c r="AM1203" s="273"/>
      <c r="AN1203" s="273"/>
      <c r="AO1203" s="273"/>
      <c r="AP1203" s="273"/>
      <c r="AQ1203" s="273"/>
      <c r="AR1203" s="273"/>
      <c r="AS1203" s="273"/>
      <c r="AT1203" s="273"/>
      <c r="AU1203" s="273"/>
      <c r="AV1203" s="273"/>
      <c r="AW1203" s="273"/>
      <c r="AX1203" s="273"/>
      <c r="AY1203" s="274"/>
      <c r="AZ1203" s="274"/>
      <c r="BA1203" s="274"/>
      <c r="BB1203" s="274"/>
      <c r="BC1203" s="273"/>
      <c r="BD1203" s="273"/>
      <c r="BE1203" s="273"/>
      <c r="BF1203" s="273"/>
      <c r="BG1203" s="273"/>
      <c r="BH1203" s="273"/>
      <c r="BI1203" s="273"/>
      <c r="BJ1203" s="273"/>
      <c r="BK1203" s="273"/>
      <c r="BL1203" s="273"/>
      <c r="BM1203" s="273"/>
      <c r="BN1203" s="273"/>
      <c r="BO1203" s="273"/>
      <c r="BP1203" s="273"/>
      <c r="BQ1203" s="273"/>
      <c r="BR1203" s="273"/>
      <c r="BS1203" s="273"/>
      <c r="BT1203" s="273"/>
      <c r="BU1203" s="273"/>
      <c r="BV1203" s="273"/>
      <c r="BW1203" s="273"/>
      <c r="BX1203" s="273"/>
      <c r="BY1203" s="273"/>
      <c r="BZ1203" s="273"/>
      <c r="CA1203" s="273"/>
      <c r="CB1203" s="273"/>
      <c r="CC1203" s="273"/>
      <c r="CD1203" s="273"/>
      <c r="CE1203" s="273"/>
      <c r="CF1203" s="273"/>
      <c r="CG1203" s="273"/>
      <c r="CH1203" s="273"/>
      <c r="CI1203" s="273"/>
      <c r="CJ1203" s="273"/>
      <c r="CK1203" s="273"/>
      <c r="CL1203" s="273"/>
      <c r="CM1203" s="273"/>
      <c r="CN1203" s="273"/>
      <c r="CO1203" s="273"/>
      <c r="CP1203" s="273"/>
      <c r="CQ1203" s="273"/>
      <c r="CR1203" s="273"/>
      <c r="CS1203" s="273"/>
      <c r="CT1203" s="273"/>
      <c r="CU1203" s="274"/>
      <c r="CV1203" s="274"/>
      <c r="CW1203" s="274"/>
      <c r="CX1203" s="274"/>
      <c r="CY1203" s="273"/>
      <c r="CZ1203" s="273"/>
      <c r="DA1203" s="273"/>
      <c r="DB1203" s="273"/>
      <c r="DC1203" s="273"/>
      <c r="DD1203" s="273"/>
      <c r="DE1203" s="273"/>
      <c r="DF1203" s="273"/>
      <c r="DM1203" s="16"/>
      <c r="DN1203" s="16"/>
      <c r="DO1203" s="17"/>
      <c r="DP1203" s="12"/>
      <c r="DQ1203" s="12"/>
      <c r="DR1203" s="18"/>
      <c r="DS1203" s="19"/>
      <c r="DT1203" s="19"/>
      <c r="DU1203" s="19"/>
      <c r="DV1203" s="19"/>
      <c r="DW1203" s="19"/>
      <c r="DX1203" s="20"/>
      <c r="DY1203" s="20"/>
      <c r="DZ1203" s="21"/>
      <c r="EA1203" s="21"/>
      <c r="EB1203" s="21"/>
      <c r="EC1203" s="18"/>
      <c r="ED1203" s="21"/>
      <c r="EE1203" s="21"/>
      <c r="EF1203" s="21"/>
      <c r="EG1203" s="21"/>
      <c r="EH1203" s="21"/>
      <c r="EI1203" s="20"/>
      <c r="EJ1203" s="16"/>
      <c r="EK1203" s="21"/>
      <c r="EL1203" s="21"/>
      <c r="EM1203" s="21"/>
      <c r="EN1203" s="18"/>
      <c r="EO1203" s="22"/>
      <c r="EP1203" s="22"/>
      <c r="EQ1203" s="22"/>
      <c r="ER1203" s="22"/>
      <c r="ES1203" s="22"/>
      <c r="ET1203" s="20"/>
      <c r="EU1203" s="23"/>
      <c r="EV1203" s="22"/>
      <c r="EW1203" s="22"/>
      <c r="EX1203" s="22"/>
      <c r="EY1203" s="24"/>
      <c r="EZ1203" s="25"/>
      <c r="FA1203" s="25"/>
      <c r="FB1203" s="25"/>
      <c r="FC1203" s="25"/>
      <c r="FD1203" s="25"/>
    </row>
    <row r="1204" spans="1:160" ht="12.4" customHeight="1" x14ac:dyDescent="0.25">
      <c r="A1204" s="290"/>
      <c r="B1204" s="205"/>
      <c r="H1204" s="292"/>
      <c r="M1204" s="205"/>
      <c r="N1204" s="205"/>
      <c r="O1204" s="205"/>
      <c r="P1204" s="205"/>
      <c r="Q1204" s="271"/>
      <c r="R1204" s="227"/>
      <c r="S1204" s="205"/>
      <c r="T1204" s="205"/>
      <c r="U1204" s="227"/>
      <c r="V1204" s="227"/>
      <c r="W1204" s="227"/>
      <c r="X1204" s="272"/>
      <c r="Y1204" s="272"/>
      <c r="Z1204" s="227"/>
      <c r="AA1204" s="273"/>
      <c r="AB1204" s="273"/>
      <c r="AC1204" s="273"/>
      <c r="AD1204" s="273"/>
      <c r="AE1204" s="273"/>
      <c r="AF1204" s="273"/>
      <c r="AG1204" s="273"/>
      <c r="AH1204" s="273"/>
      <c r="AI1204" s="273"/>
      <c r="AJ1204" s="273"/>
      <c r="AK1204" s="273"/>
      <c r="AL1204" s="273"/>
      <c r="AM1204" s="273"/>
      <c r="AN1204" s="273"/>
      <c r="AO1204" s="273"/>
      <c r="AP1204" s="273"/>
      <c r="AQ1204" s="273"/>
      <c r="AR1204" s="273"/>
      <c r="AS1204" s="273"/>
      <c r="AT1204" s="273"/>
      <c r="AU1204" s="273"/>
      <c r="AV1204" s="273"/>
      <c r="AW1204" s="273"/>
      <c r="AX1204" s="273"/>
      <c r="AY1204" s="274"/>
      <c r="AZ1204" s="274"/>
      <c r="BA1204" s="274"/>
      <c r="BB1204" s="274"/>
      <c r="BC1204" s="273"/>
      <c r="BD1204" s="273"/>
      <c r="BE1204" s="273"/>
      <c r="BF1204" s="273"/>
      <c r="BG1204" s="273"/>
      <c r="BH1204" s="273"/>
      <c r="BI1204" s="273"/>
      <c r="BJ1204" s="273"/>
      <c r="BK1204" s="273"/>
      <c r="BL1204" s="273"/>
      <c r="BM1204" s="273"/>
      <c r="BN1204" s="273"/>
      <c r="BO1204" s="273"/>
      <c r="BP1204" s="273"/>
      <c r="BQ1204" s="273"/>
      <c r="BR1204" s="273"/>
      <c r="BS1204" s="273"/>
      <c r="BT1204" s="273"/>
      <c r="BU1204" s="273"/>
      <c r="BV1204" s="273"/>
      <c r="BW1204" s="273"/>
      <c r="BX1204" s="273"/>
      <c r="BY1204" s="273"/>
      <c r="BZ1204" s="273"/>
      <c r="CA1204" s="273"/>
      <c r="CB1204" s="273"/>
      <c r="CC1204" s="273"/>
      <c r="CD1204" s="273"/>
      <c r="CE1204" s="273"/>
      <c r="CF1204" s="273"/>
      <c r="CG1204" s="273"/>
      <c r="CH1204" s="273"/>
      <c r="CI1204" s="273"/>
      <c r="CJ1204" s="273"/>
      <c r="CK1204" s="273"/>
      <c r="CL1204" s="273"/>
      <c r="CM1204" s="273"/>
      <c r="CN1204" s="273"/>
      <c r="CO1204" s="273"/>
      <c r="CP1204" s="273"/>
      <c r="CQ1204" s="273"/>
      <c r="CR1204" s="273"/>
      <c r="CS1204" s="273"/>
      <c r="CT1204" s="273"/>
      <c r="CU1204" s="274"/>
      <c r="CV1204" s="274"/>
      <c r="CW1204" s="274"/>
      <c r="CX1204" s="274"/>
      <c r="CY1204" s="273"/>
      <c r="CZ1204" s="273"/>
      <c r="DA1204" s="273"/>
      <c r="DB1204" s="273"/>
      <c r="DC1204" s="273"/>
      <c r="DD1204" s="273"/>
      <c r="DE1204" s="273"/>
      <c r="DF1204" s="273"/>
      <c r="DM1204" s="16"/>
      <c r="DN1204" s="16"/>
      <c r="DO1204" s="17"/>
      <c r="DP1204" s="12"/>
      <c r="DQ1204" s="12"/>
      <c r="DR1204" s="18"/>
      <c r="DS1204" s="19"/>
      <c r="DT1204" s="19"/>
      <c r="DU1204" s="19"/>
      <c r="DV1204" s="19"/>
      <c r="DW1204" s="19"/>
      <c r="DX1204" s="20"/>
      <c r="DY1204" s="20"/>
      <c r="DZ1204" s="21"/>
      <c r="EA1204" s="21"/>
      <c r="EB1204" s="21"/>
      <c r="EC1204" s="18"/>
      <c r="ED1204" s="21"/>
      <c r="EE1204" s="21"/>
      <c r="EF1204" s="21"/>
      <c r="EG1204" s="21"/>
      <c r="EH1204" s="21"/>
      <c r="EI1204" s="20"/>
      <c r="EJ1204" s="16"/>
      <c r="EK1204" s="21"/>
      <c r="EL1204" s="21"/>
      <c r="EM1204" s="21"/>
      <c r="EN1204" s="18"/>
      <c r="EO1204" s="22"/>
      <c r="EP1204" s="22"/>
      <c r="EQ1204" s="22"/>
      <c r="ER1204" s="22"/>
      <c r="ES1204" s="22"/>
      <c r="ET1204" s="20"/>
      <c r="EU1204" s="23"/>
      <c r="EV1204" s="22"/>
      <c r="EW1204" s="22"/>
      <c r="EX1204" s="22"/>
      <c r="EY1204" s="24"/>
      <c r="EZ1204" s="25"/>
      <c r="FA1204" s="25"/>
      <c r="FB1204" s="25"/>
      <c r="FC1204" s="25"/>
      <c r="FD1204" s="25"/>
    </row>
    <row r="1205" spans="1:160" ht="12.4" customHeight="1" x14ac:dyDescent="0.25">
      <c r="A1205" s="290"/>
      <c r="B1205" s="205"/>
      <c r="H1205" s="292"/>
      <c r="M1205" s="205"/>
      <c r="N1205" s="205"/>
      <c r="O1205" s="205"/>
      <c r="P1205" s="205"/>
      <c r="Q1205" s="271"/>
      <c r="R1205" s="227"/>
      <c r="S1205" s="205"/>
      <c r="T1205" s="205"/>
      <c r="U1205" s="227"/>
      <c r="V1205" s="227"/>
      <c r="W1205" s="227"/>
      <c r="X1205" s="272"/>
      <c r="Y1205" s="272"/>
      <c r="Z1205" s="227"/>
      <c r="AA1205" s="273"/>
      <c r="AB1205" s="273"/>
      <c r="AC1205" s="273"/>
      <c r="AD1205" s="273"/>
      <c r="AE1205" s="273"/>
      <c r="AF1205" s="273"/>
      <c r="AG1205" s="273"/>
      <c r="AH1205" s="273"/>
      <c r="AI1205" s="274"/>
      <c r="AJ1205" s="274"/>
      <c r="AK1205" s="274"/>
      <c r="AL1205" s="274"/>
      <c r="AM1205" s="273"/>
      <c r="AN1205" s="273"/>
      <c r="AO1205" s="273"/>
      <c r="AP1205" s="273"/>
      <c r="AQ1205" s="274"/>
      <c r="AR1205" s="274"/>
      <c r="AS1205" s="273"/>
      <c r="AT1205" s="273"/>
      <c r="AU1205" s="273"/>
      <c r="AV1205" s="273"/>
      <c r="AW1205" s="273"/>
      <c r="AX1205" s="273"/>
      <c r="AY1205" s="273"/>
      <c r="AZ1205" s="273"/>
      <c r="BA1205" s="273"/>
      <c r="BB1205" s="273"/>
      <c r="BC1205" s="273"/>
      <c r="BD1205" s="273"/>
      <c r="BE1205" s="273"/>
      <c r="BF1205" s="273"/>
      <c r="BG1205" s="273"/>
      <c r="BH1205" s="273"/>
      <c r="BI1205" s="273"/>
      <c r="BJ1205" s="273"/>
      <c r="BK1205" s="273"/>
      <c r="BL1205" s="273"/>
      <c r="BM1205" s="273"/>
      <c r="BN1205" s="273"/>
      <c r="BO1205" s="273"/>
      <c r="BP1205" s="273"/>
      <c r="BQ1205" s="273"/>
      <c r="BR1205" s="273"/>
      <c r="BS1205" s="273"/>
      <c r="BT1205" s="273"/>
      <c r="BU1205" s="273"/>
      <c r="BV1205" s="273"/>
      <c r="BW1205" s="273"/>
      <c r="BX1205" s="273"/>
      <c r="BY1205" s="273"/>
      <c r="BZ1205" s="273"/>
      <c r="CA1205" s="273"/>
      <c r="CB1205" s="273"/>
      <c r="CC1205" s="273"/>
      <c r="CD1205" s="273"/>
      <c r="CE1205" s="273"/>
      <c r="CF1205" s="273"/>
      <c r="CG1205" s="273"/>
      <c r="CH1205" s="273"/>
      <c r="CI1205" s="273"/>
      <c r="CJ1205" s="273"/>
      <c r="CK1205" s="273"/>
      <c r="CL1205" s="273"/>
      <c r="CM1205" s="273"/>
      <c r="CN1205" s="273"/>
      <c r="CO1205" s="273"/>
      <c r="CP1205" s="273"/>
      <c r="CQ1205" s="273"/>
      <c r="CR1205" s="273"/>
      <c r="CS1205" s="273"/>
      <c r="CT1205" s="273"/>
      <c r="CU1205" s="274"/>
      <c r="CV1205" s="274"/>
      <c r="CW1205" s="274"/>
      <c r="CX1205" s="274"/>
      <c r="CY1205" s="273"/>
      <c r="CZ1205" s="273"/>
      <c r="DA1205" s="273"/>
      <c r="DB1205" s="273"/>
      <c r="DC1205" s="273"/>
      <c r="DD1205" s="273"/>
      <c r="DE1205" s="273"/>
      <c r="DF1205" s="273"/>
      <c r="DM1205" s="16"/>
      <c r="DN1205" s="16"/>
      <c r="DO1205" s="17"/>
      <c r="DP1205" s="12"/>
      <c r="DQ1205" s="12"/>
      <c r="DR1205" s="18"/>
      <c r="DS1205" s="19"/>
      <c r="DT1205" s="19"/>
      <c r="DU1205" s="19"/>
      <c r="DV1205" s="19"/>
      <c r="DW1205" s="19"/>
      <c r="DX1205" s="20"/>
      <c r="DY1205" s="20"/>
      <c r="DZ1205" s="21"/>
      <c r="EA1205" s="21"/>
      <c r="EB1205" s="21"/>
      <c r="EC1205" s="18"/>
      <c r="ED1205" s="21"/>
      <c r="EE1205" s="21"/>
      <c r="EF1205" s="21"/>
      <c r="EG1205" s="21"/>
      <c r="EH1205" s="21"/>
      <c r="EI1205" s="20"/>
      <c r="EJ1205" s="16"/>
      <c r="EK1205" s="21"/>
      <c r="EL1205" s="21"/>
      <c r="EM1205" s="21"/>
      <c r="EN1205" s="18"/>
      <c r="EO1205" s="22"/>
      <c r="EP1205" s="22"/>
      <c r="EQ1205" s="22"/>
      <c r="ER1205" s="22"/>
      <c r="ES1205" s="22"/>
      <c r="ET1205" s="20"/>
      <c r="EU1205" s="23"/>
      <c r="EV1205" s="22"/>
      <c r="EW1205" s="22"/>
      <c r="EX1205" s="22"/>
      <c r="EY1205" s="24"/>
      <c r="EZ1205" s="25"/>
      <c r="FA1205" s="25"/>
      <c r="FB1205" s="25"/>
      <c r="FC1205" s="25"/>
      <c r="FD1205" s="25"/>
    </row>
    <row r="1206" spans="1:160" ht="12.4" customHeight="1" x14ac:dyDescent="0.25">
      <c r="A1206" s="290"/>
      <c r="B1206" s="205"/>
      <c r="H1206" s="292"/>
      <c r="M1206" s="205"/>
      <c r="N1206" s="205"/>
      <c r="O1206" s="205"/>
      <c r="P1206" s="205"/>
      <c r="Q1206" s="271"/>
      <c r="R1206" s="227"/>
      <c r="S1206" s="205"/>
      <c r="T1206" s="205"/>
      <c r="U1206" s="227"/>
      <c r="V1206" s="227"/>
      <c r="W1206" s="227"/>
      <c r="X1206" s="272"/>
      <c r="Y1206" s="272"/>
      <c r="Z1206" s="227"/>
      <c r="AA1206" s="273"/>
      <c r="AB1206" s="273"/>
      <c r="AC1206" s="273"/>
      <c r="AD1206" s="273"/>
      <c r="AE1206" s="273"/>
      <c r="AF1206" s="273"/>
      <c r="AG1206" s="273"/>
      <c r="AH1206" s="273"/>
      <c r="AI1206" s="274"/>
      <c r="AJ1206" s="274"/>
      <c r="AK1206" s="274"/>
      <c r="AL1206" s="274"/>
      <c r="AM1206" s="273"/>
      <c r="AN1206" s="273"/>
      <c r="AO1206" s="273"/>
      <c r="AP1206" s="273"/>
      <c r="AQ1206" s="273"/>
      <c r="AR1206" s="273"/>
      <c r="AS1206" s="274"/>
      <c r="AT1206" s="273"/>
      <c r="AU1206" s="273"/>
      <c r="AV1206" s="273"/>
      <c r="AW1206" s="273"/>
      <c r="AX1206" s="273"/>
      <c r="AY1206" s="273"/>
      <c r="AZ1206" s="273"/>
      <c r="BA1206" s="273"/>
      <c r="BB1206" s="273"/>
      <c r="BC1206" s="273"/>
      <c r="BD1206" s="273"/>
      <c r="BE1206" s="273"/>
      <c r="BF1206" s="273"/>
      <c r="BG1206" s="273"/>
      <c r="BH1206" s="273"/>
      <c r="BI1206" s="273"/>
      <c r="BJ1206" s="273"/>
      <c r="BK1206" s="273"/>
      <c r="BL1206" s="273"/>
      <c r="BM1206" s="273"/>
      <c r="BN1206" s="273"/>
      <c r="BO1206" s="273"/>
      <c r="BP1206" s="273"/>
      <c r="BQ1206" s="273"/>
      <c r="BR1206" s="273"/>
      <c r="BS1206" s="273"/>
      <c r="BT1206" s="273"/>
      <c r="BU1206" s="273"/>
      <c r="BV1206" s="273"/>
      <c r="BW1206" s="273"/>
      <c r="BX1206" s="273"/>
      <c r="BY1206" s="273"/>
      <c r="BZ1206" s="273"/>
      <c r="CA1206" s="273"/>
      <c r="CB1206" s="273"/>
      <c r="CC1206" s="273"/>
      <c r="CD1206" s="273"/>
      <c r="CE1206" s="273"/>
      <c r="CF1206" s="273"/>
      <c r="CG1206" s="273"/>
      <c r="CH1206" s="273"/>
      <c r="CI1206" s="273"/>
      <c r="CJ1206" s="273"/>
      <c r="CK1206" s="273"/>
      <c r="CL1206" s="273"/>
      <c r="CM1206" s="273"/>
      <c r="CN1206" s="273"/>
      <c r="CO1206" s="273"/>
      <c r="CP1206" s="273"/>
      <c r="CQ1206" s="273"/>
      <c r="CR1206" s="273"/>
      <c r="CS1206" s="273"/>
      <c r="CT1206" s="273"/>
      <c r="CU1206" s="274"/>
      <c r="CV1206" s="274"/>
      <c r="CW1206" s="274"/>
      <c r="CX1206" s="274"/>
      <c r="CY1206" s="273"/>
      <c r="CZ1206" s="273"/>
      <c r="DA1206" s="273"/>
      <c r="DB1206" s="273"/>
      <c r="DC1206" s="273"/>
      <c r="DD1206" s="273"/>
      <c r="DE1206" s="273"/>
      <c r="DF1206" s="273"/>
      <c r="DM1206" s="16"/>
      <c r="DN1206" s="16"/>
      <c r="DO1206" s="17"/>
      <c r="DP1206" s="12"/>
      <c r="DQ1206" s="12"/>
      <c r="DR1206" s="18"/>
      <c r="DS1206" s="19"/>
      <c r="DT1206" s="19"/>
      <c r="DU1206" s="19"/>
      <c r="DV1206" s="19"/>
      <c r="DW1206" s="19"/>
      <c r="DX1206" s="20"/>
      <c r="DY1206" s="20"/>
      <c r="DZ1206" s="21"/>
      <c r="EA1206" s="21"/>
      <c r="EB1206" s="21"/>
      <c r="EC1206" s="18"/>
      <c r="ED1206" s="21"/>
      <c r="EE1206" s="21"/>
      <c r="EF1206" s="21"/>
      <c r="EG1206" s="21"/>
      <c r="EH1206" s="21"/>
      <c r="EI1206" s="20"/>
      <c r="EJ1206" s="16"/>
      <c r="EK1206" s="21"/>
      <c r="EL1206" s="21"/>
      <c r="EM1206" s="21"/>
      <c r="EN1206" s="18"/>
      <c r="EO1206" s="22"/>
      <c r="EP1206" s="22"/>
      <c r="EQ1206" s="22"/>
      <c r="ER1206" s="22"/>
      <c r="ES1206" s="22"/>
      <c r="ET1206" s="20"/>
      <c r="EU1206" s="23"/>
      <c r="EV1206" s="22"/>
      <c r="EW1206" s="22"/>
      <c r="EX1206" s="22"/>
      <c r="EY1206" s="24"/>
      <c r="EZ1206" s="25"/>
      <c r="FA1206" s="25"/>
      <c r="FB1206" s="25"/>
      <c r="FC1206" s="25"/>
      <c r="FD1206" s="25"/>
    </row>
    <row r="1207" spans="1:160" ht="12.4" customHeight="1" x14ac:dyDescent="0.25">
      <c r="A1207" s="290"/>
      <c r="B1207" s="205"/>
      <c r="H1207" s="292"/>
      <c r="M1207" s="205"/>
      <c r="N1207" s="205"/>
      <c r="O1207" s="205"/>
      <c r="P1207" s="205"/>
      <c r="Q1207" s="271"/>
      <c r="R1207" s="227"/>
      <c r="S1207" s="205"/>
      <c r="T1207" s="205"/>
      <c r="U1207" s="227"/>
      <c r="V1207" s="227"/>
      <c r="W1207" s="227"/>
      <c r="X1207" s="227"/>
      <c r="Y1207" s="272"/>
      <c r="Z1207" s="227"/>
      <c r="AA1207" s="273"/>
      <c r="AB1207" s="273"/>
      <c r="AC1207" s="273"/>
      <c r="AD1207" s="273"/>
      <c r="AE1207" s="273"/>
      <c r="AF1207" s="273"/>
      <c r="AG1207" s="273"/>
      <c r="AH1207" s="273"/>
      <c r="AI1207" s="273"/>
      <c r="AJ1207" s="273"/>
      <c r="AK1207" s="273"/>
      <c r="AL1207" s="273"/>
      <c r="AM1207" s="273"/>
      <c r="AN1207" s="273"/>
      <c r="AO1207" s="273"/>
      <c r="AP1207" s="273"/>
      <c r="AQ1207" s="273"/>
      <c r="AR1207" s="273"/>
      <c r="AS1207" s="273"/>
      <c r="AT1207" s="273"/>
      <c r="AU1207" s="273"/>
      <c r="AV1207" s="273"/>
      <c r="AW1207" s="273"/>
      <c r="AX1207" s="273"/>
      <c r="AY1207" s="274"/>
      <c r="AZ1207" s="274"/>
      <c r="BA1207" s="274"/>
      <c r="BB1207" s="274"/>
      <c r="BC1207" s="273"/>
      <c r="BD1207" s="273"/>
      <c r="BE1207" s="273"/>
      <c r="BF1207" s="273"/>
      <c r="BG1207" s="273"/>
      <c r="BH1207" s="273"/>
      <c r="BI1207" s="273"/>
      <c r="BJ1207" s="273"/>
      <c r="BK1207" s="273"/>
      <c r="BL1207" s="273"/>
      <c r="BM1207" s="273"/>
      <c r="BN1207" s="273"/>
      <c r="BO1207" s="273"/>
      <c r="BP1207" s="273"/>
      <c r="BQ1207" s="273"/>
      <c r="BR1207" s="273"/>
      <c r="BS1207" s="273"/>
      <c r="BT1207" s="273"/>
      <c r="BU1207" s="273"/>
      <c r="BV1207" s="273"/>
      <c r="BW1207" s="273"/>
      <c r="BX1207" s="273"/>
      <c r="BY1207" s="273"/>
      <c r="BZ1207" s="273"/>
      <c r="CA1207" s="273"/>
      <c r="CB1207" s="273"/>
      <c r="CC1207" s="273"/>
      <c r="CD1207" s="273"/>
      <c r="CE1207" s="273"/>
      <c r="CF1207" s="273"/>
      <c r="CG1207" s="273"/>
      <c r="CH1207" s="273"/>
      <c r="CI1207" s="273"/>
      <c r="CJ1207" s="273"/>
      <c r="CK1207" s="273"/>
      <c r="CL1207" s="273"/>
      <c r="CM1207" s="273"/>
      <c r="CN1207" s="273"/>
      <c r="CO1207" s="273"/>
      <c r="CP1207" s="273"/>
      <c r="CQ1207" s="273"/>
      <c r="CR1207" s="273"/>
      <c r="CS1207" s="273"/>
      <c r="CT1207" s="273"/>
      <c r="CU1207" s="273"/>
      <c r="CV1207" s="273"/>
      <c r="CW1207" s="273"/>
      <c r="CX1207" s="274"/>
      <c r="CY1207" s="274"/>
      <c r="CZ1207" s="274"/>
      <c r="DA1207" s="274"/>
      <c r="DB1207" s="274"/>
      <c r="DC1207" s="273"/>
      <c r="DD1207" s="273"/>
      <c r="DE1207" s="273"/>
      <c r="DF1207" s="273"/>
      <c r="DM1207" s="16"/>
      <c r="DN1207" s="16"/>
      <c r="DO1207" s="17"/>
      <c r="DP1207" s="12"/>
      <c r="DQ1207" s="12"/>
      <c r="DR1207" s="18"/>
      <c r="DS1207" s="19"/>
      <c r="DT1207" s="19"/>
      <c r="DU1207" s="19"/>
      <c r="DV1207" s="19"/>
      <c r="DW1207" s="19"/>
      <c r="DX1207" s="20"/>
      <c r="DY1207" s="20"/>
      <c r="DZ1207" s="21"/>
      <c r="EA1207" s="21"/>
      <c r="EB1207" s="21"/>
      <c r="EC1207" s="18"/>
      <c r="ED1207" s="21"/>
      <c r="EE1207" s="21"/>
      <c r="EF1207" s="21"/>
      <c r="EG1207" s="21"/>
      <c r="EH1207" s="21"/>
      <c r="EI1207" s="20"/>
      <c r="EJ1207" s="16"/>
      <c r="EK1207" s="21"/>
      <c r="EL1207" s="21"/>
      <c r="EM1207" s="21"/>
      <c r="EN1207" s="18"/>
      <c r="EO1207" s="22"/>
      <c r="EP1207" s="22"/>
      <c r="EQ1207" s="22"/>
      <c r="ER1207" s="22"/>
      <c r="ES1207" s="22"/>
      <c r="ET1207" s="20"/>
      <c r="EU1207" s="23"/>
      <c r="EV1207" s="22"/>
      <c r="EW1207" s="22"/>
      <c r="EX1207" s="22"/>
      <c r="EY1207" s="24"/>
      <c r="EZ1207" s="25"/>
      <c r="FA1207" s="25"/>
      <c r="FB1207" s="25"/>
      <c r="FC1207" s="25"/>
      <c r="FD1207" s="25"/>
    </row>
    <row r="1208" spans="1:160" ht="12.4" customHeight="1" x14ac:dyDescent="0.25">
      <c r="A1208" s="290"/>
      <c r="B1208" s="205"/>
      <c r="H1208" s="292"/>
      <c r="M1208" s="205"/>
      <c r="N1208" s="205"/>
      <c r="O1208" s="205"/>
      <c r="P1208" s="205"/>
      <c r="Q1208" s="271"/>
      <c r="R1208" s="227"/>
      <c r="S1208" s="205"/>
      <c r="T1208" s="205"/>
      <c r="U1208" s="227"/>
      <c r="V1208" s="227"/>
      <c r="W1208" s="227"/>
      <c r="X1208" s="272"/>
      <c r="Y1208" s="272"/>
      <c r="Z1208" s="227"/>
      <c r="AA1208" s="273"/>
      <c r="AB1208" s="273"/>
      <c r="AC1208" s="273"/>
      <c r="AD1208" s="273"/>
      <c r="AE1208" s="273"/>
      <c r="AF1208" s="273"/>
      <c r="AG1208" s="273"/>
      <c r="AH1208" s="273"/>
      <c r="AI1208" s="273"/>
      <c r="AJ1208" s="273"/>
      <c r="AK1208" s="273"/>
      <c r="AL1208" s="273"/>
      <c r="AM1208" s="273"/>
      <c r="AN1208" s="273"/>
      <c r="AO1208" s="273"/>
      <c r="AP1208" s="273"/>
      <c r="AQ1208" s="273"/>
      <c r="AR1208" s="273"/>
      <c r="AS1208" s="273"/>
      <c r="AT1208" s="273"/>
      <c r="AU1208" s="273"/>
      <c r="AV1208" s="273"/>
      <c r="AW1208" s="273"/>
      <c r="AX1208" s="273"/>
      <c r="AY1208" s="274"/>
      <c r="AZ1208" s="274"/>
      <c r="BA1208" s="274"/>
      <c r="BB1208" s="274"/>
      <c r="BC1208" s="273"/>
      <c r="BD1208" s="273"/>
      <c r="BE1208" s="273"/>
      <c r="BF1208" s="273"/>
      <c r="BG1208" s="273"/>
      <c r="BH1208" s="273"/>
      <c r="BI1208" s="273"/>
      <c r="BJ1208" s="273"/>
      <c r="BK1208" s="273"/>
      <c r="BL1208" s="273"/>
      <c r="BM1208" s="273"/>
      <c r="BN1208" s="273"/>
      <c r="BO1208" s="273"/>
      <c r="BP1208" s="273"/>
      <c r="BQ1208" s="273"/>
      <c r="BR1208" s="273"/>
      <c r="BS1208" s="273"/>
      <c r="BT1208" s="273"/>
      <c r="BU1208" s="273"/>
      <c r="BV1208" s="273"/>
      <c r="BW1208" s="273"/>
      <c r="BX1208" s="273"/>
      <c r="BY1208" s="273"/>
      <c r="BZ1208" s="273"/>
      <c r="CA1208" s="273"/>
      <c r="CB1208" s="273"/>
      <c r="CC1208" s="273"/>
      <c r="CD1208" s="273"/>
      <c r="CE1208" s="273"/>
      <c r="CF1208" s="273"/>
      <c r="CG1208" s="273"/>
      <c r="CH1208" s="273"/>
      <c r="CI1208" s="273"/>
      <c r="CJ1208" s="273"/>
      <c r="CK1208" s="273"/>
      <c r="CL1208" s="273"/>
      <c r="CM1208" s="273"/>
      <c r="CN1208" s="273"/>
      <c r="CO1208" s="273"/>
      <c r="CP1208" s="273"/>
      <c r="CQ1208" s="273"/>
      <c r="CR1208" s="273"/>
      <c r="CS1208" s="273"/>
      <c r="CT1208" s="273"/>
      <c r="CU1208" s="273"/>
      <c r="CV1208" s="273"/>
      <c r="CW1208" s="274"/>
      <c r="CX1208" s="274"/>
      <c r="CY1208" s="274"/>
      <c r="CZ1208" s="274"/>
      <c r="DA1208" s="274"/>
      <c r="DB1208" s="274"/>
      <c r="DC1208" s="273"/>
      <c r="DD1208" s="273"/>
      <c r="DE1208" s="273"/>
      <c r="DF1208" s="273"/>
      <c r="DM1208" s="16"/>
      <c r="DN1208" s="16"/>
      <c r="DO1208" s="17"/>
      <c r="DP1208" s="12"/>
      <c r="DQ1208" s="12"/>
      <c r="DR1208" s="18"/>
      <c r="DS1208" s="19"/>
      <c r="DT1208" s="19"/>
      <c r="DU1208" s="19"/>
      <c r="DV1208" s="19"/>
      <c r="DW1208" s="19"/>
      <c r="DX1208" s="20"/>
      <c r="DY1208" s="20"/>
      <c r="DZ1208" s="21"/>
      <c r="EA1208" s="21"/>
      <c r="EB1208" s="21"/>
      <c r="EC1208" s="18"/>
      <c r="ED1208" s="21"/>
      <c r="EE1208" s="21"/>
      <c r="EF1208" s="21"/>
      <c r="EG1208" s="21"/>
      <c r="EH1208" s="21"/>
      <c r="EI1208" s="20"/>
      <c r="EJ1208" s="16"/>
      <c r="EK1208" s="21"/>
      <c r="EL1208" s="21"/>
      <c r="EM1208" s="21"/>
      <c r="EN1208" s="18"/>
      <c r="EO1208" s="22"/>
      <c r="EP1208" s="22"/>
      <c r="EQ1208" s="22"/>
      <c r="ER1208" s="22"/>
      <c r="ES1208" s="22"/>
      <c r="ET1208" s="20"/>
      <c r="EU1208" s="23"/>
      <c r="EV1208" s="22"/>
      <c r="EW1208" s="22"/>
      <c r="EX1208" s="22"/>
      <c r="EY1208" s="24"/>
      <c r="EZ1208" s="25"/>
      <c r="FA1208" s="25"/>
      <c r="FB1208" s="25"/>
      <c r="FC1208" s="25"/>
      <c r="FD1208" s="25"/>
    </row>
    <row r="1209" spans="1:160" ht="12.4" customHeight="1" x14ac:dyDescent="0.25">
      <c r="A1209" s="290"/>
      <c r="B1209" s="205"/>
      <c r="H1209" s="292"/>
      <c r="M1209" s="205"/>
      <c r="N1209" s="205"/>
      <c r="O1209" s="205"/>
      <c r="P1209" s="205"/>
      <c r="Q1209" s="271"/>
      <c r="R1209" s="227"/>
      <c r="S1209" s="205"/>
      <c r="T1209" s="205"/>
      <c r="U1209" s="227"/>
      <c r="V1209" s="227"/>
      <c r="W1209" s="227"/>
      <c r="X1209" s="227"/>
      <c r="Y1209" s="272"/>
      <c r="Z1209" s="227"/>
      <c r="AA1209" s="273"/>
      <c r="AB1209" s="273"/>
      <c r="AC1209" s="273"/>
      <c r="AD1209" s="273"/>
      <c r="AE1209" s="273"/>
      <c r="AF1209" s="273"/>
      <c r="AG1209" s="273"/>
      <c r="AH1209" s="273"/>
      <c r="AI1209" s="273"/>
      <c r="AJ1209" s="273"/>
      <c r="AK1209" s="273"/>
      <c r="AL1209" s="273"/>
      <c r="AM1209" s="273"/>
      <c r="AN1209" s="273"/>
      <c r="AO1209" s="273"/>
      <c r="AP1209" s="273"/>
      <c r="AQ1209" s="274"/>
      <c r="AR1209" s="273"/>
      <c r="AS1209" s="273"/>
      <c r="AT1209" s="273"/>
      <c r="AU1209" s="273"/>
      <c r="AV1209" s="273"/>
      <c r="AW1209" s="273"/>
      <c r="AX1209" s="273"/>
      <c r="AY1209" s="273"/>
      <c r="AZ1209" s="273"/>
      <c r="BA1209" s="273"/>
      <c r="BB1209" s="273"/>
      <c r="BC1209" s="273"/>
      <c r="BD1209" s="273"/>
      <c r="BE1209" s="273"/>
      <c r="BF1209" s="273"/>
      <c r="BG1209" s="273"/>
      <c r="BH1209" s="273"/>
      <c r="BI1209" s="273"/>
      <c r="BJ1209" s="273"/>
      <c r="BK1209" s="273"/>
      <c r="BL1209" s="273"/>
      <c r="BM1209" s="273"/>
      <c r="BN1209" s="273"/>
      <c r="BO1209" s="273"/>
      <c r="BP1209" s="273"/>
      <c r="BQ1209" s="273"/>
      <c r="BR1209" s="273"/>
      <c r="BS1209" s="273"/>
      <c r="BT1209" s="273"/>
      <c r="BU1209" s="273"/>
      <c r="BV1209" s="273"/>
      <c r="BW1209" s="273"/>
      <c r="BX1209" s="273"/>
      <c r="BY1209" s="273"/>
      <c r="BZ1209" s="273"/>
      <c r="CA1209" s="273"/>
      <c r="CB1209" s="273"/>
      <c r="CC1209" s="273"/>
      <c r="CD1209" s="273"/>
      <c r="CE1209" s="273"/>
      <c r="CF1209" s="273"/>
      <c r="CG1209" s="273"/>
      <c r="CH1209" s="273"/>
      <c r="CI1209" s="273"/>
      <c r="CJ1209" s="273"/>
      <c r="CK1209" s="273"/>
      <c r="CL1209" s="273"/>
      <c r="CM1209" s="273"/>
      <c r="CN1209" s="273"/>
      <c r="CO1209" s="273"/>
      <c r="CP1209" s="273"/>
      <c r="CQ1209" s="273"/>
      <c r="CR1209" s="273"/>
      <c r="CS1209" s="273"/>
      <c r="CT1209" s="273"/>
      <c r="CU1209" s="274"/>
      <c r="CV1209" s="273"/>
      <c r="CW1209" s="273"/>
      <c r="CX1209" s="273"/>
      <c r="CY1209" s="273"/>
      <c r="CZ1209" s="273"/>
      <c r="DA1209" s="273"/>
      <c r="DB1209" s="273"/>
      <c r="DC1209" s="273"/>
      <c r="DD1209" s="273"/>
      <c r="DE1209" s="273"/>
      <c r="DF1209" s="273"/>
      <c r="DM1209" s="16"/>
      <c r="DN1209" s="16"/>
      <c r="DO1209" s="17"/>
      <c r="DP1209" s="12"/>
      <c r="DQ1209" s="12"/>
      <c r="DR1209" s="18"/>
      <c r="DS1209" s="19"/>
      <c r="DT1209" s="19"/>
      <c r="DU1209" s="19"/>
      <c r="DV1209" s="19"/>
      <c r="DW1209" s="19"/>
      <c r="DX1209" s="20"/>
      <c r="DY1209" s="20"/>
      <c r="DZ1209" s="21"/>
      <c r="EA1209" s="21"/>
      <c r="EB1209" s="21"/>
      <c r="EC1209" s="18"/>
      <c r="ED1209" s="21"/>
      <c r="EE1209" s="21"/>
      <c r="EF1209" s="21"/>
      <c r="EG1209" s="21"/>
      <c r="EH1209" s="21"/>
      <c r="EI1209" s="20"/>
      <c r="EJ1209" s="16"/>
      <c r="EK1209" s="21"/>
      <c r="EL1209" s="21"/>
      <c r="EM1209" s="21"/>
      <c r="EN1209" s="18"/>
      <c r="EO1209" s="22"/>
      <c r="EP1209" s="22"/>
      <c r="EQ1209" s="22"/>
      <c r="ER1209" s="22"/>
      <c r="ES1209" s="22"/>
      <c r="ET1209" s="20"/>
      <c r="EU1209" s="23"/>
      <c r="EV1209" s="22"/>
      <c r="EW1209" s="22"/>
      <c r="EX1209" s="22"/>
      <c r="EY1209" s="24"/>
      <c r="EZ1209" s="25"/>
      <c r="FA1209" s="25"/>
      <c r="FB1209" s="25"/>
      <c r="FC1209" s="25"/>
      <c r="FD1209" s="25"/>
    </row>
    <row r="1210" spans="1:160" ht="12.4" customHeight="1" x14ac:dyDescent="0.25">
      <c r="A1210" s="290"/>
      <c r="B1210" s="205"/>
      <c r="H1210" s="292"/>
      <c r="M1210" s="205"/>
      <c r="N1210" s="205"/>
      <c r="O1210" s="205"/>
      <c r="P1210" s="205"/>
      <c r="Q1210" s="271"/>
      <c r="R1210" s="227"/>
      <c r="S1210" s="205"/>
      <c r="T1210" s="205"/>
      <c r="U1210" s="227"/>
      <c r="V1210" s="227"/>
      <c r="W1210" s="227"/>
      <c r="X1210" s="272"/>
      <c r="Y1210" s="272"/>
      <c r="Z1210" s="227"/>
      <c r="AA1210" s="273"/>
      <c r="AB1210" s="273"/>
      <c r="AC1210" s="273"/>
      <c r="AD1210" s="273"/>
      <c r="AE1210" s="273"/>
      <c r="AF1210" s="273"/>
      <c r="AG1210" s="273"/>
      <c r="AH1210" s="273"/>
      <c r="AI1210" s="274"/>
      <c r="AJ1210" s="274"/>
      <c r="AK1210" s="274"/>
      <c r="AL1210" s="274"/>
      <c r="AM1210" s="273"/>
      <c r="AN1210" s="273"/>
      <c r="AO1210" s="273"/>
      <c r="AP1210" s="273"/>
      <c r="AQ1210" s="273"/>
      <c r="AR1210" s="273"/>
      <c r="AS1210" s="273"/>
      <c r="AT1210" s="273"/>
      <c r="AU1210" s="273"/>
      <c r="AV1210" s="273"/>
      <c r="AW1210" s="273"/>
      <c r="AX1210" s="273"/>
      <c r="AY1210" s="273"/>
      <c r="AZ1210" s="273"/>
      <c r="BA1210" s="273"/>
      <c r="BB1210" s="273"/>
      <c r="BC1210" s="273"/>
      <c r="BD1210" s="273"/>
      <c r="BE1210" s="273"/>
      <c r="BF1210" s="273"/>
      <c r="BG1210" s="273"/>
      <c r="BH1210" s="273"/>
      <c r="BI1210" s="273"/>
      <c r="BJ1210" s="273"/>
      <c r="BK1210" s="273"/>
      <c r="BL1210" s="273"/>
      <c r="BM1210" s="273"/>
      <c r="BN1210" s="273"/>
      <c r="BO1210" s="273"/>
      <c r="BP1210" s="273"/>
      <c r="BQ1210" s="273"/>
      <c r="BR1210" s="273"/>
      <c r="BS1210" s="273"/>
      <c r="BT1210" s="273"/>
      <c r="BU1210" s="273"/>
      <c r="BV1210" s="273"/>
      <c r="BW1210" s="273"/>
      <c r="BX1210" s="273"/>
      <c r="BY1210" s="273"/>
      <c r="BZ1210" s="273"/>
      <c r="CA1210" s="273"/>
      <c r="CB1210" s="273"/>
      <c r="CC1210" s="273"/>
      <c r="CD1210" s="273"/>
      <c r="CE1210" s="273"/>
      <c r="CF1210" s="273"/>
      <c r="CG1210" s="273"/>
      <c r="CH1210" s="273"/>
      <c r="CI1210" s="273"/>
      <c r="CJ1210" s="273"/>
      <c r="CK1210" s="273"/>
      <c r="CL1210" s="273"/>
      <c r="CM1210" s="273"/>
      <c r="CN1210" s="273"/>
      <c r="CO1210" s="273"/>
      <c r="CP1210" s="273"/>
      <c r="CQ1210" s="273"/>
      <c r="CR1210" s="273"/>
      <c r="CS1210" s="273"/>
      <c r="CT1210" s="273"/>
      <c r="CU1210" s="273"/>
      <c r="CV1210" s="274"/>
      <c r="CW1210" s="274"/>
      <c r="CX1210" s="274"/>
      <c r="CY1210" s="273"/>
      <c r="CZ1210" s="273"/>
      <c r="DA1210" s="273"/>
      <c r="DB1210" s="273"/>
      <c r="DC1210" s="273"/>
      <c r="DD1210" s="273"/>
      <c r="DE1210" s="273"/>
      <c r="DF1210" s="273"/>
      <c r="DM1210" s="16"/>
      <c r="DN1210" s="16"/>
      <c r="DO1210" s="17"/>
      <c r="DP1210" s="12"/>
      <c r="DQ1210" s="12"/>
      <c r="DR1210" s="18"/>
      <c r="DS1210" s="19"/>
      <c r="DT1210" s="19"/>
      <c r="DU1210" s="19"/>
      <c r="DV1210" s="19"/>
      <c r="DW1210" s="19"/>
      <c r="DX1210" s="20"/>
      <c r="DY1210" s="20"/>
      <c r="DZ1210" s="21"/>
      <c r="EA1210" s="21"/>
      <c r="EB1210" s="21"/>
      <c r="EC1210" s="18"/>
      <c r="ED1210" s="21"/>
      <c r="EE1210" s="21"/>
      <c r="EF1210" s="21"/>
      <c r="EG1210" s="21"/>
      <c r="EH1210" s="21"/>
      <c r="EI1210" s="20"/>
      <c r="EJ1210" s="16"/>
      <c r="EK1210" s="21"/>
      <c r="EL1210" s="21"/>
      <c r="EM1210" s="21"/>
      <c r="EN1210" s="18"/>
      <c r="EO1210" s="22"/>
      <c r="EP1210" s="22"/>
      <c r="EQ1210" s="22"/>
      <c r="ER1210" s="22"/>
      <c r="ES1210" s="22"/>
      <c r="ET1210" s="20"/>
      <c r="EU1210" s="23"/>
      <c r="EV1210" s="22"/>
      <c r="EW1210" s="22"/>
      <c r="EX1210" s="22"/>
      <c r="EY1210" s="24"/>
      <c r="EZ1210" s="25"/>
      <c r="FA1210" s="25"/>
      <c r="FB1210" s="25"/>
      <c r="FC1210" s="25"/>
      <c r="FD1210" s="25"/>
    </row>
    <row r="1211" spans="1:160" ht="12.4" customHeight="1" x14ac:dyDescent="0.25">
      <c r="A1211" s="290"/>
      <c r="B1211" s="205"/>
      <c r="H1211" s="292"/>
      <c r="M1211" s="205"/>
      <c r="N1211" s="205"/>
      <c r="O1211" s="205"/>
      <c r="P1211" s="205"/>
      <c r="Q1211" s="271"/>
      <c r="R1211" s="227"/>
      <c r="S1211" s="205"/>
      <c r="T1211" s="205"/>
      <c r="U1211" s="227"/>
      <c r="V1211" s="227"/>
      <c r="W1211" s="227"/>
      <c r="X1211" s="272"/>
      <c r="Y1211" s="272"/>
      <c r="Z1211" s="227"/>
      <c r="AA1211" s="273"/>
      <c r="AB1211" s="273"/>
      <c r="AC1211" s="273"/>
      <c r="AD1211" s="273"/>
      <c r="AE1211" s="273"/>
      <c r="AF1211" s="273"/>
      <c r="AG1211" s="273"/>
      <c r="AH1211" s="273"/>
      <c r="AI1211" s="274"/>
      <c r="AJ1211" s="274"/>
      <c r="AK1211" s="274"/>
      <c r="AL1211" s="274"/>
      <c r="AM1211" s="273"/>
      <c r="AN1211" s="273"/>
      <c r="AO1211" s="273"/>
      <c r="AP1211" s="273"/>
      <c r="AQ1211" s="273"/>
      <c r="AR1211" s="273"/>
      <c r="AS1211" s="273"/>
      <c r="AT1211" s="273"/>
      <c r="AU1211" s="273"/>
      <c r="AV1211" s="273"/>
      <c r="AW1211" s="273"/>
      <c r="AX1211" s="273"/>
      <c r="AY1211" s="273"/>
      <c r="AZ1211" s="273"/>
      <c r="BA1211" s="273"/>
      <c r="BB1211" s="273"/>
      <c r="BC1211" s="273"/>
      <c r="BD1211" s="273"/>
      <c r="BE1211" s="273"/>
      <c r="BF1211" s="273"/>
      <c r="BG1211" s="273"/>
      <c r="BH1211" s="273"/>
      <c r="BI1211" s="273"/>
      <c r="BJ1211" s="273"/>
      <c r="BK1211" s="273"/>
      <c r="BL1211" s="273"/>
      <c r="BM1211" s="273"/>
      <c r="BN1211" s="273"/>
      <c r="BO1211" s="273"/>
      <c r="BP1211" s="273"/>
      <c r="BQ1211" s="273"/>
      <c r="BR1211" s="273"/>
      <c r="BS1211" s="273"/>
      <c r="BT1211" s="273"/>
      <c r="BU1211" s="273"/>
      <c r="BV1211" s="273"/>
      <c r="BW1211" s="273"/>
      <c r="BX1211" s="273"/>
      <c r="BY1211" s="273"/>
      <c r="BZ1211" s="273"/>
      <c r="CA1211" s="273"/>
      <c r="CB1211" s="273"/>
      <c r="CC1211" s="273"/>
      <c r="CD1211" s="273"/>
      <c r="CE1211" s="273"/>
      <c r="CF1211" s="273"/>
      <c r="CG1211" s="273"/>
      <c r="CH1211" s="273"/>
      <c r="CI1211" s="273"/>
      <c r="CJ1211" s="273"/>
      <c r="CK1211" s="273"/>
      <c r="CL1211" s="273"/>
      <c r="CM1211" s="273"/>
      <c r="CN1211" s="273"/>
      <c r="CO1211" s="273"/>
      <c r="CP1211" s="273"/>
      <c r="CQ1211" s="273"/>
      <c r="CR1211" s="273"/>
      <c r="CS1211" s="273"/>
      <c r="CT1211" s="273"/>
      <c r="CU1211" s="274"/>
      <c r="CV1211" s="274"/>
      <c r="CW1211" s="274"/>
      <c r="CX1211" s="274"/>
      <c r="CY1211" s="273"/>
      <c r="CZ1211" s="273"/>
      <c r="DA1211" s="273"/>
      <c r="DB1211" s="273"/>
      <c r="DC1211" s="273"/>
      <c r="DD1211" s="273"/>
      <c r="DE1211" s="273"/>
      <c r="DF1211" s="273"/>
      <c r="DM1211" s="16"/>
      <c r="DN1211" s="16"/>
      <c r="DO1211" s="17"/>
      <c r="DP1211" s="12"/>
      <c r="DQ1211" s="12"/>
      <c r="DR1211" s="18"/>
      <c r="DS1211" s="19"/>
      <c r="DT1211" s="19"/>
      <c r="DU1211" s="19"/>
      <c r="DV1211" s="19"/>
      <c r="DW1211" s="19"/>
      <c r="DX1211" s="20"/>
      <c r="DY1211" s="20"/>
      <c r="DZ1211" s="21"/>
      <c r="EA1211" s="21"/>
      <c r="EB1211" s="21"/>
      <c r="EC1211" s="18"/>
      <c r="ED1211" s="21"/>
      <c r="EE1211" s="21"/>
      <c r="EF1211" s="21"/>
      <c r="EG1211" s="21"/>
      <c r="EH1211" s="21"/>
      <c r="EI1211" s="20"/>
      <c r="EJ1211" s="16"/>
      <c r="EK1211" s="21"/>
      <c r="EL1211" s="21"/>
      <c r="EM1211" s="21"/>
      <c r="EN1211" s="18"/>
      <c r="EO1211" s="22"/>
      <c r="EP1211" s="22"/>
      <c r="EQ1211" s="22"/>
      <c r="ER1211" s="22"/>
      <c r="ES1211" s="22"/>
      <c r="ET1211" s="20"/>
      <c r="EU1211" s="23"/>
      <c r="EV1211" s="22"/>
      <c r="EW1211" s="22"/>
      <c r="EX1211" s="22"/>
      <c r="EY1211" s="24"/>
      <c r="EZ1211" s="25"/>
      <c r="FA1211" s="25"/>
      <c r="FB1211" s="25"/>
      <c r="FC1211" s="25"/>
      <c r="FD1211" s="25"/>
    </row>
    <row r="1212" spans="1:160" ht="12.4" customHeight="1" x14ac:dyDescent="0.25">
      <c r="A1212" s="290"/>
      <c r="B1212" s="205"/>
      <c r="H1212" s="292"/>
      <c r="M1212" s="205"/>
      <c r="N1212" s="205"/>
      <c r="O1212" s="205"/>
      <c r="P1212" s="205"/>
      <c r="Q1212" s="271"/>
      <c r="R1212" s="227"/>
      <c r="S1212" s="205"/>
      <c r="T1212" s="205"/>
      <c r="U1212" s="227"/>
      <c r="V1212" s="227"/>
      <c r="W1212" s="227"/>
      <c r="X1212" s="272"/>
      <c r="Y1212" s="272"/>
      <c r="Z1212" s="227"/>
      <c r="AA1212" s="274"/>
      <c r="AB1212" s="274"/>
      <c r="AC1212" s="274"/>
      <c r="AD1212" s="273"/>
      <c r="AE1212" s="274"/>
      <c r="AF1212" s="274"/>
      <c r="AG1212" s="274"/>
      <c r="AH1212" s="273"/>
      <c r="AI1212" s="274"/>
      <c r="AJ1212" s="274"/>
      <c r="AK1212" s="274"/>
      <c r="AL1212" s="274"/>
      <c r="AM1212" s="274"/>
      <c r="AN1212" s="274"/>
      <c r="AO1212" s="274"/>
      <c r="AP1212" s="273"/>
      <c r="AQ1212" s="274"/>
      <c r="AR1212" s="274"/>
      <c r="AS1212" s="274"/>
      <c r="AT1212" s="273"/>
      <c r="AU1212" s="274"/>
      <c r="AV1212" s="274"/>
      <c r="AW1212" s="274"/>
      <c r="AX1212" s="273"/>
      <c r="AY1212" s="274"/>
      <c r="AZ1212" s="274"/>
      <c r="BA1212" s="274"/>
      <c r="BB1212" s="273"/>
      <c r="BC1212" s="274"/>
      <c r="BD1212" s="274"/>
      <c r="BE1212" s="274"/>
      <c r="BF1212" s="273"/>
      <c r="BG1212" s="274"/>
      <c r="BH1212" s="274"/>
      <c r="BI1212" s="274"/>
      <c r="BJ1212" s="273"/>
      <c r="BK1212" s="274"/>
      <c r="BL1212" s="274"/>
      <c r="BM1212" s="274"/>
      <c r="BN1212" s="273"/>
      <c r="BO1212" s="274"/>
      <c r="BP1212" s="274"/>
      <c r="BQ1212" s="274"/>
      <c r="BR1212" s="273"/>
      <c r="BS1212" s="274"/>
      <c r="BT1212" s="274"/>
      <c r="BU1212" s="274"/>
      <c r="BV1212" s="273"/>
      <c r="BW1212" s="274"/>
      <c r="BX1212" s="274"/>
      <c r="BY1212" s="274"/>
      <c r="BZ1212" s="273"/>
      <c r="CA1212" s="274"/>
      <c r="CB1212" s="274"/>
      <c r="CC1212" s="274"/>
      <c r="CD1212" s="273"/>
      <c r="CE1212" s="274"/>
      <c r="CF1212" s="274"/>
      <c r="CG1212" s="274"/>
      <c r="CH1212" s="273"/>
      <c r="CI1212" s="274"/>
      <c r="CJ1212" s="274"/>
      <c r="CK1212" s="274"/>
      <c r="CL1212" s="273"/>
      <c r="CM1212" s="274"/>
      <c r="CN1212" s="274"/>
      <c r="CO1212" s="274"/>
      <c r="CP1212" s="273"/>
      <c r="CQ1212" s="274"/>
      <c r="CR1212" s="274"/>
      <c r="CS1212" s="274"/>
      <c r="CT1212" s="273"/>
      <c r="CU1212" s="274"/>
      <c r="CV1212" s="274"/>
      <c r="CW1212" s="274"/>
      <c r="CX1212" s="274"/>
      <c r="CY1212" s="274"/>
      <c r="CZ1212" s="274"/>
      <c r="DA1212" s="274"/>
      <c r="DB1212" s="273"/>
      <c r="DC1212" s="274"/>
      <c r="DD1212" s="274"/>
      <c r="DE1212" s="274"/>
      <c r="DF1212" s="273"/>
      <c r="DM1212" s="16"/>
      <c r="DN1212" s="16"/>
      <c r="DO1212" s="17"/>
      <c r="DP1212" s="12"/>
      <c r="DQ1212" s="12"/>
      <c r="DR1212" s="18"/>
      <c r="DS1212" s="19"/>
      <c r="DT1212" s="19"/>
      <c r="DU1212" s="19"/>
      <c r="DV1212" s="19"/>
      <c r="DW1212" s="19"/>
      <c r="DX1212" s="20"/>
      <c r="DY1212" s="20"/>
      <c r="DZ1212" s="21"/>
      <c r="EA1212" s="21"/>
      <c r="EB1212" s="21"/>
      <c r="EC1212" s="18"/>
      <c r="ED1212" s="21"/>
      <c r="EE1212" s="21"/>
      <c r="EF1212" s="21"/>
      <c r="EG1212" s="21"/>
      <c r="EH1212" s="21"/>
      <c r="EI1212" s="20"/>
      <c r="EJ1212" s="16"/>
      <c r="EK1212" s="21"/>
      <c r="EL1212" s="21"/>
      <c r="EM1212" s="21"/>
      <c r="EN1212" s="18"/>
      <c r="EO1212" s="22"/>
      <c r="EP1212" s="22"/>
      <c r="EQ1212" s="22"/>
      <c r="ER1212" s="22"/>
      <c r="ES1212" s="22"/>
      <c r="ET1212" s="20"/>
      <c r="EU1212" s="23"/>
      <c r="EV1212" s="22"/>
      <c r="EW1212" s="22"/>
      <c r="EX1212" s="22"/>
      <c r="EY1212" s="24"/>
      <c r="EZ1212" s="25"/>
      <c r="FA1212" s="25"/>
      <c r="FB1212" s="25"/>
      <c r="FC1212" s="25"/>
      <c r="FD1212" s="25"/>
    </row>
    <row r="1213" spans="1:160" ht="12.4" customHeight="1" x14ac:dyDescent="0.25">
      <c r="A1213" s="290"/>
      <c r="B1213" s="205"/>
      <c r="H1213" s="292"/>
      <c r="M1213" s="205"/>
      <c r="N1213" s="205"/>
      <c r="O1213" s="205"/>
      <c r="P1213" s="205"/>
      <c r="Q1213" s="271"/>
      <c r="R1213" s="227"/>
      <c r="S1213" s="205"/>
      <c r="T1213" s="205"/>
      <c r="U1213" s="227"/>
      <c r="V1213" s="227"/>
      <c r="W1213" s="227"/>
      <c r="X1213" s="227"/>
      <c r="Y1213" s="272"/>
      <c r="Z1213" s="227"/>
      <c r="AA1213" s="273"/>
      <c r="AB1213" s="273"/>
      <c r="AC1213" s="273"/>
      <c r="AD1213" s="273"/>
      <c r="AE1213" s="273"/>
      <c r="AF1213" s="273"/>
      <c r="AG1213" s="273"/>
      <c r="AH1213" s="273"/>
      <c r="AI1213" s="274"/>
      <c r="AJ1213" s="274"/>
      <c r="AK1213" s="274"/>
      <c r="AL1213" s="274"/>
      <c r="AM1213" s="273"/>
      <c r="AN1213" s="273"/>
      <c r="AO1213" s="273"/>
      <c r="AP1213" s="273"/>
      <c r="AQ1213" s="273"/>
      <c r="AR1213" s="274"/>
      <c r="AS1213" s="274"/>
      <c r="AT1213" s="274"/>
      <c r="AU1213" s="273"/>
      <c r="AV1213" s="273"/>
      <c r="AW1213" s="274"/>
      <c r="AX1213" s="274"/>
      <c r="AY1213" s="273"/>
      <c r="AZ1213" s="273"/>
      <c r="BA1213" s="273"/>
      <c r="BB1213" s="273"/>
      <c r="BC1213" s="273"/>
      <c r="BD1213" s="273"/>
      <c r="BE1213" s="273"/>
      <c r="BF1213" s="273"/>
      <c r="BG1213" s="273"/>
      <c r="BH1213" s="273"/>
      <c r="BI1213" s="273"/>
      <c r="BJ1213" s="273"/>
      <c r="BK1213" s="273"/>
      <c r="BL1213" s="273"/>
      <c r="BM1213" s="273"/>
      <c r="BN1213" s="273"/>
      <c r="BO1213" s="273"/>
      <c r="BP1213" s="273"/>
      <c r="BQ1213" s="273"/>
      <c r="BR1213" s="273"/>
      <c r="BS1213" s="273"/>
      <c r="BT1213" s="273"/>
      <c r="BU1213" s="273"/>
      <c r="BV1213" s="273"/>
      <c r="BW1213" s="273"/>
      <c r="BX1213" s="273"/>
      <c r="BY1213" s="273"/>
      <c r="BZ1213" s="273"/>
      <c r="CA1213" s="273"/>
      <c r="CB1213" s="273"/>
      <c r="CC1213" s="273"/>
      <c r="CD1213" s="273"/>
      <c r="CE1213" s="273"/>
      <c r="CF1213" s="273"/>
      <c r="CG1213" s="273"/>
      <c r="CH1213" s="273"/>
      <c r="CI1213" s="273"/>
      <c r="CJ1213" s="273"/>
      <c r="CK1213" s="274"/>
      <c r="CL1213" s="274"/>
      <c r="CM1213" s="273"/>
      <c r="CN1213" s="273"/>
      <c r="CO1213" s="273"/>
      <c r="CP1213" s="273"/>
      <c r="CQ1213" s="273"/>
      <c r="CR1213" s="273"/>
      <c r="CS1213" s="273"/>
      <c r="CT1213" s="273"/>
      <c r="CU1213" s="274"/>
      <c r="CV1213" s="274"/>
      <c r="CW1213" s="274"/>
      <c r="CX1213" s="274"/>
      <c r="CY1213" s="273"/>
      <c r="CZ1213" s="273"/>
      <c r="DA1213" s="273"/>
      <c r="DB1213" s="273"/>
      <c r="DC1213" s="273"/>
      <c r="DD1213" s="273"/>
      <c r="DE1213" s="273"/>
      <c r="DF1213" s="273"/>
      <c r="DM1213" s="16"/>
      <c r="DN1213" s="16"/>
      <c r="DO1213" s="17"/>
      <c r="DP1213" s="12"/>
      <c r="DQ1213" s="12"/>
      <c r="DR1213" s="18"/>
      <c r="DS1213" s="19"/>
      <c r="DT1213" s="19"/>
      <c r="DU1213" s="19"/>
      <c r="DV1213" s="19"/>
      <c r="DW1213" s="19"/>
      <c r="DX1213" s="20"/>
      <c r="DY1213" s="20"/>
      <c r="DZ1213" s="21"/>
      <c r="EA1213" s="21"/>
      <c r="EB1213" s="21"/>
      <c r="EC1213" s="18"/>
      <c r="ED1213" s="21"/>
      <c r="EE1213" s="21"/>
      <c r="EF1213" s="21"/>
      <c r="EG1213" s="21"/>
      <c r="EH1213" s="21"/>
      <c r="EI1213" s="20"/>
      <c r="EJ1213" s="16"/>
      <c r="EK1213" s="21"/>
      <c r="EL1213" s="21"/>
      <c r="EM1213" s="21"/>
      <c r="EN1213" s="18"/>
      <c r="EO1213" s="22"/>
      <c r="EP1213" s="22"/>
      <c r="EQ1213" s="22"/>
      <c r="ER1213" s="22"/>
      <c r="ES1213" s="22"/>
      <c r="ET1213" s="20"/>
      <c r="EU1213" s="23"/>
      <c r="EV1213" s="22"/>
      <c r="EW1213" s="22"/>
      <c r="EX1213" s="22"/>
      <c r="EY1213" s="24"/>
      <c r="EZ1213" s="25"/>
      <c r="FA1213" s="25"/>
      <c r="FB1213" s="25"/>
      <c r="FC1213" s="25"/>
      <c r="FD1213" s="25"/>
    </row>
    <row r="1214" spans="1:160" ht="12.4" customHeight="1" x14ac:dyDescent="0.25">
      <c r="A1214" s="290"/>
      <c r="B1214" s="205"/>
      <c r="H1214" s="292"/>
      <c r="M1214" s="205"/>
      <c r="N1214" s="205"/>
      <c r="O1214" s="205"/>
      <c r="P1214" s="205"/>
      <c r="Q1214" s="271"/>
      <c r="R1214" s="227"/>
      <c r="S1214" s="205"/>
      <c r="T1214" s="205"/>
      <c r="U1214" s="227"/>
      <c r="V1214" s="227"/>
      <c r="W1214" s="227"/>
      <c r="X1214" s="272"/>
      <c r="Y1214" s="272"/>
      <c r="Z1214" s="227"/>
      <c r="AA1214" s="273"/>
      <c r="AB1214" s="273"/>
      <c r="AC1214" s="273"/>
      <c r="AD1214" s="273"/>
      <c r="AE1214" s="273"/>
      <c r="AF1214" s="273"/>
      <c r="AG1214" s="273"/>
      <c r="AH1214" s="273"/>
      <c r="AI1214" s="274"/>
      <c r="AJ1214" s="274"/>
      <c r="AK1214" s="274"/>
      <c r="AL1214" s="274"/>
      <c r="AM1214" s="273"/>
      <c r="AN1214" s="273"/>
      <c r="AO1214" s="273"/>
      <c r="AP1214" s="273"/>
      <c r="AQ1214" s="273"/>
      <c r="AR1214" s="273"/>
      <c r="AS1214" s="273"/>
      <c r="AT1214" s="273"/>
      <c r="AU1214" s="273"/>
      <c r="AV1214" s="273"/>
      <c r="AW1214" s="273"/>
      <c r="AX1214" s="273"/>
      <c r="AY1214" s="273"/>
      <c r="AZ1214" s="273"/>
      <c r="BA1214" s="273"/>
      <c r="BB1214" s="273"/>
      <c r="BC1214" s="273"/>
      <c r="BD1214" s="273"/>
      <c r="BE1214" s="273"/>
      <c r="BF1214" s="273"/>
      <c r="BG1214" s="273"/>
      <c r="BH1214" s="273"/>
      <c r="BI1214" s="273"/>
      <c r="BJ1214" s="273"/>
      <c r="BK1214" s="273"/>
      <c r="BL1214" s="273"/>
      <c r="BM1214" s="273"/>
      <c r="BN1214" s="273"/>
      <c r="BO1214" s="273"/>
      <c r="BP1214" s="273"/>
      <c r="BQ1214" s="273"/>
      <c r="BR1214" s="273"/>
      <c r="BS1214" s="273"/>
      <c r="BT1214" s="273"/>
      <c r="BU1214" s="273"/>
      <c r="BV1214" s="273"/>
      <c r="BW1214" s="273"/>
      <c r="BX1214" s="273"/>
      <c r="BY1214" s="273"/>
      <c r="BZ1214" s="273"/>
      <c r="CA1214" s="273"/>
      <c r="CB1214" s="273"/>
      <c r="CC1214" s="273"/>
      <c r="CD1214" s="273"/>
      <c r="CE1214" s="273"/>
      <c r="CF1214" s="273"/>
      <c r="CG1214" s="273"/>
      <c r="CH1214" s="273"/>
      <c r="CI1214" s="273"/>
      <c r="CJ1214" s="273"/>
      <c r="CK1214" s="273"/>
      <c r="CL1214" s="273"/>
      <c r="CM1214" s="273"/>
      <c r="CN1214" s="273"/>
      <c r="CO1214" s="273"/>
      <c r="CP1214" s="273"/>
      <c r="CQ1214" s="273"/>
      <c r="CR1214" s="273"/>
      <c r="CS1214" s="273"/>
      <c r="CT1214" s="273"/>
      <c r="CU1214" s="273"/>
      <c r="CV1214" s="274"/>
      <c r="CW1214" s="274"/>
      <c r="CX1214" s="274"/>
      <c r="CY1214" s="273"/>
      <c r="CZ1214" s="273"/>
      <c r="DA1214" s="273"/>
      <c r="DB1214" s="273"/>
      <c r="DC1214" s="273"/>
      <c r="DD1214" s="273"/>
      <c r="DE1214" s="273"/>
      <c r="DF1214" s="273"/>
      <c r="DM1214" s="16"/>
      <c r="DN1214" s="16"/>
      <c r="DO1214" s="17"/>
      <c r="DP1214" s="12"/>
      <c r="DQ1214" s="12"/>
      <c r="DR1214" s="18"/>
      <c r="DS1214" s="19"/>
      <c r="DT1214" s="19"/>
      <c r="DU1214" s="19"/>
      <c r="DV1214" s="19"/>
      <c r="DW1214" s="19"/>
      <c r="DX1214" s="20"/>
      <c r="DY1214" s="20"/>
      <c r="DZ1214" s="21"/>
      <c r="EA1214" s="21"/>
      <c r="EB1214" s="21"/>
      <c r="EC1214" s="18"/>
      <c r="ED1214" s="21"/>
      <c r="EE1214" s="21"/>
      <c r="EF1214" s="21"/>
      <c r="EG1214" s="21"/>
      <c r="EH1214" s="21"/>
      <c r="EI1214" s="20"/>
      <c r="EJ1214" s="16"/>
      <c r="EK1214" s="21"/>
      <c r="EL1214" s="21"/>
      <c r="EM1214" s="21"/>
      <c r="EN1214" s="18"/>
      <c r="EO1214" s="22"/>
      <c r="EP1214" s="22"/>
      <c r="EQ1214" s="22"/>
      <c r="ER1214" s="22"/>
      <c r="ES1214" s="22"/>
      <c r="ET1214" s="20"/>
      <c r="EU1214" s="23"/>
      <c r="EV1214" s="22"/>
      <c r="EW1214" s="22"/>
      <c r="EX1214" s="22"/>
      <c r="EY1214" s="24"/>
      <c r="EZ1214" s="25"/>
      <c r="FA1214" s="25"/>
      <c r="FB1214" s="25"/>
      <c r="FC1214" s="25"/>
      <c r="FD1214" s="25"/>
    </row>
    <row r="1215" spans="1:160" ht="12.4" customHeight="1" x14ac:dyDescent="0.25">
      <c r="A1215" s="290"/>
      <c r="B1215" s="205"/>
      <c r="H1215" s="292"/>
      <c r="M1215" s="205"/>
      <c r="N1215" s="205"/>
      <c r="O1215" s="205"/>
      <c r="P1215" s="205"/>
      <c r="Q1215" s="271"/>
      <c r="R1215" s="227"/>
      <c r="S1215" s="205"/>
      <c r="T1215" s="205"/>
      <c r="U1215" s="227"/>
      <c r="V1215" s="227"/>
      <c r="W1215" s="227"/>
      <c r="X1215" s="272"/>
      <c r="Y1215" s="272"/>
      <c r="Z1215" s="227"/>
      <c r="AA1215" s="273"/>
      <c r="AB1215" s="273"/>
      <c r="AC1215" s="273"/>
      <c r="AD1215" s="273"/>
      <c r="AE1215" s="273"/>
      <c r="AF1215" s="273"/>
      <c r="AG1215" s="273"/>
      <c r="AH1215" s="273"/>
      <c r="AI1215" s="274"/>
      <c r="AJ1215" s="274"/>
      <c r="AK1215" s="274"/>
      <c r="AL1215" s="274"/>
      <c r="AM1215" s="273"/>
      <c r="AN1215" s="273"/>
      <c r="AO1215" s="273"/>
      <c r="AP1215" s="273"/>
      <c r="AQ1215" s="273"/>
      <c r="AR1215" s="273"/>
      <c r="AS1215" s="273"/>
      <c r="AT1215" s="273"/>
      <c r="AU1215" s="273"/>
      <c r="AV1215" s="273"/>
      <c r="AW1215" s="273"/>
      <c r="AX1215" s="273"/>
      <c r="AY1215" s="273"/>
      <c r="AZ1215" s="273"/>
      <c r="BA1215" s="273"/>
      <c r="BB1215" s="273"/>
      <c r="BC1215" s="273"/>
      <c r="BD1215" s="273"/>
      <c r="BE1215" s="273"/>
      <c r="BF1215" s="273"/>
      <c r="BG1215" s="273"/>
      <c r="BH1215" s="273"/>
      <c r="BI1215" s="273"/>
      <c r="BJ1215" s="273"/>
      <c r="BK1215" s="273"/>
      <c r="BL1215" s="273"/>
      <c r="BM1215" s="273"/>
      <c r="BN1215" s="273"/>
      <c r="BO1215" s="273"/>
      <c r="BP1215" s="273"/>
      <c r="BQ1215" s="273"/>
      <c r="BR1215" s="273"/>
      <c r="BS1215" s="273"/>
      <c r="BT1215" s="273"/>
      <c r="BU1215" s="273"/>
      <c r="BV1215" s="273"/>
      <c r="BW1215" s="273"/>
      <c r="BX1215" s="273"/>
      <c r="BY1215" s="273"/>
      <c r="BZ1215" s="273"/>
      <c r="CA1215" s="273"/>
      <c r="CB1215" s="273"/>
      <c r="CC1215" s="273"/>
      <c r="CD1215" s="273"/>
      <c r="CE1215" s="273"/>
      <c r="CF1215" s="273"/>
      <c r="CG1215" s="273"/>
      <c r="CH1215" s="273"/>
      <c r="CI1215" s="273"/>
      <c r="CJ1215" s="273"/>
      <c r="CK1215" s="273"/>
      <c r="CL1215" s="273"/>
      <c r="CM1215" s="273"/>
      <c r="CN1215" s="273"/>
      <c r="CO1215" s="273"/>
      <c r="CP1215" s="273"/>
      <c r="CQ1215" s="273"/>
      <c r="CR1215" s="273"/>
      <c r="CS1215" s="273"/>
      <c r="CT1215" s="273"/>
      <c r="CU1215" s="274"/>
      <c r="CV1215" s="274"/>
      <c r="CW1215" s="274"/>
      <c r="CX1215" s="274"/>
      <c r="CY1215" s="273"/>
      <c r="CZ1215" s="273"/>
      <c r="DA1215" s="273"/>
      <c r="DB1215" s="273"/>
      <c r="DC1215" s="273"/>
      <c r="DD1215" s="273"/>
      <c r="DE1215" s="273"/>
      <c r="DF1215" s="273"/>
      <c r="DM1215" s="16"/>
      <c r="DN1215" s="16"/>
      <c r="DO1215" s="17"/>
      <c r="DP1215" s="12"/>
      <c r="DQ1215" s="12"/>
      <c r="DR1215" s="18"/>
      <c r="DS1215" s="19"/>
      <c r="DT1215" s="19"/>
      <c r="DU1215" s="19"/>
      <c r="DV1215" s="19"/>
      <c r="DW1215" s="19"/>
      <c r="DX1215" s="20"/>
      <c r="DY1215" s="20"/>
      <c r="DZ1215" s="21"/>
      <c r="EA1215" s="21"/>
      <c r="EB1215" s="21"/>
      <c r="EC1215" s="18"/>
      <c r="ED1215" s="21"/>
      <c r="EE1215" s="21"/>
      <c r="EF1215" s="21"/>
      <c r="EG1215" s="21"/>
      <c r="EH1215" s="21"/>
      <c r="EI1215" s="20"/>
      <c r="EJ1215" s="16"/>
      <c r="EK1215" s="21"/>
      <c r="EL1215" s="21"/>
      <c r="EM1215" s="21"/>
      <c r="EN1215" s="18"/>
      <c r="EO1215" s="22"/>
      <c r="EP1215" s="22"/>
      <c r="EQ1215" s="22"/>
      <c r="ER1215" s="22"/>
      <c r="ES1215" s="22"/>
      <c r="ET1215" s="20"/>
      <c r="EU1215" s="23"/>
      <c r="EV1215" s="22"/>
      <c r="EW1215" s="22"/>
      <c r="EX1215" s="22"/>
      <c r="EY1215" s="24"/>
      <c r="EZ1215" s="25"/>
      <c r="FA1215" s="25"/>
      <c r="FB1215" s="25"/>
      <c r="FC1215" s="25"/>
      <c r="FD1215" s="25"/>
    </row>
    <row r="1216" spans="1:160" ht="12.4" customHeight="1" x14ac:dyDescent="0.25">
      <c r="A1216" s="290"/>
      <c r="B1216" s="205"/>
      <c r="H1216" s="292"/>
      <c r="M1216" s="205"/>
      <c r="N1216" s="205"/>
      <c r="O1216" s="205"/>
      <c r="P1216" s="205"/>
      <c r="Q1216" s="271"/>
      <c r="R1216" s="227"/>
      <c r="S1216" s="205"/>
      <c r="T1216" s="205"/>
      <c r="U1216" s="227"/>
      <c r="V1216" s="227"/>
      <c r="W1216" s="227"/>
      <c r="X1216" s="227"/>
      <c r="Y1216" s="272"/>
      <c r="Z1216" s="227"/>
      <c r="AA1216" s="273"/>
      <c r="AB1216" s="273"/>
      <c r="AC1216" s="273"/>
      <c r="AD1216" s="273"/>
      <c r="AE1216" s="273"/>
      <c r="AF1216" s="273"/>
      <c r="AG1216" s="273"/>
      <c r="AH1216" s="273"/>
      <c r="AI1216" s="274"/>
      <c r="AJ1216" s="274"/>
      <c r="AK1216" s="274"/>
      <c r="AL1216" s="274"/>
      <c r="AM1216" s="273"/>
      <c r="AN1216" s="273"/>
      <c r="AO1216" s="273"/>
      <c r="AP1216" s="273"/>
      <c r="AQ1216" s="273"/>
      <c r="AR1216" s="273"/>
      <c r="AS1216" s="273"/>
      <c r="AT1216" s="273"/>
      <c r="AU1216" s="273"/>
      <c r="AV1216" s="274"/>
      <c r="AW1216" s="274"/>
      <c r="AX1216" s="274"/>
      <c r="AY1216" s="273"/>
      <c r="AZ1216" s="273"/>
      <c r="BA1216" s="273"/>
      <c r="BB1216" s="273"/>
      <c r="BC1216" s="273"/>
      <c r="BD1216" s="273"/>
      <c r="BE1216" s="273"/>
      <c r="BF1216" s="273"/>
      <c r="BG1216" s="273"/>
      <c r="BH1216" s="273"/>
      <c r="BI1216" s="273"/>
      <c r="BJ1216" s="273"/>
      <c r="BK1216" s="273"/>
      <c r="BL1216" s="273"/>
      <c r="BM1216" s="273"/>
      <c r="BN1216" s="273"/>
      <c r="BO1216" s="273"/>
      <c r="BP1216" s="273"/>
      <c r="BQ1216" s="273"/>
      <c r="BR1216" s="273"/>
      <c r="BS1216" s="273"/>
      <c r="BT1216" s="273"/>
      <c r="BU1216" s="273"/>
      <c r="BV1216" s="273"/>
      <c r="BW1216" s="273"/>
      <c r="BX1216" s="273"/>
      <c r="BY1216" s="273"/>
      <c r="BZ1216" s="273"/>
      <c r="CA1216" s="273"/>
      <c r="CB1216" s="273"/>
      <c r="CC1216" s="273"/>
      <c r="CD1216" s="273"/>
      <c r="CE1216" s="273"/>
      <c r="CF1216" s="274"/>
      <c r="CG1216" s="274"/>
      <c r="CH1216" s="274"/>
      <c r="CI1216" s="273"/>
      <c r="CJ1216" s="273"/>
      <c r="CK1216" s="273"/>
      <c r="CL1216" s="273"/>
      <c r="CM1216" s="273"/>
      <c r="CN1216" s="273"/>
      <c r="CO1216" s="273"/>
      <c r="CP1216" s="273"/>
      <c r="CQ1216" s="273"/>
      <c r="CR1216" s="273"/>
      <c r="CS1216" s="273"/>
      <c r="CT1216" s="273"/>
      <c r="CU1216" s="274"/>
      <c r="CV1216" s="274"/>
      <c r="CW1216" s="274"/>
      <c r="CX1216" s="274"/>
      <c r="CY1216" s="273"/>
      <c r="CZ1216" s="273"/>
      <c r="DA1216" s="273"/>
      <c r="DB1216" s="273"/>
      <c r="DC1216" s="273"/>
      <c r="DD1216" s="273"/>
      <c r="DE1216" s="273"/>
      <c r="DF1216" s="273"/>
      <c r="DM1216" s="16"/>
      <c r="DN1216" s="16"/>
      <c r="DO1216" s="17"/>
      <c r="DP1216" s="12"/>
      <c r="DQ1216" s="12"/>
      <c r="DR1216" s="18"/>
      <c r="DS1216" s="19"/>
      <c r="DT1216" s="19"/>
      <c r="DU1216" s="19"/>
      <c r="DV1216" s="19"/>
      <c r="DW1216" s="19"/>
      <c r="DX1216" s="20"/>
      <c r="DY1216" s="20"/>
      <c r="DZ1216" s="21"/>
      <c r="EA1216" s="21"/>
      <c r="EB1216" s="21"/>
      <c r="EC1216" s="18"/>
      <c r="ED1216" s="21"/>
      <c r="EE1216" s="21"/>
      <c r="EF1216" s="21"/>
      <c r="EG1216" s="21"/>
      <c r="EH1216" s="21"/>
      <c r="EI1216" s="20"/>
      <c r="EJ1216" s="16"/>
      <c r="EK1216" s="21"/>
      <c r="EL1216" s="21"/>
      <c r="EM1216" s="21"/>
      <c r="EN1216" s="18"/>
      <c r="EO1216" s="22"/>
      <c r="EP1216" s="22"/>
      <c r="EQ1216" s="22"/>
      <c r="ER1216" s="22"/>
      <c r="ES1216" s="22"/>
      <c r="ET1216" s="20"/>
      <c r="EU1216" s="23"/>
      <c r="EV1216" s="22"/>
      <c r="EW1216" s="22"/>
      <c r="EX1216" s="22"/>
      <c r="EY1216" s="24"/>
      <c r="EZ1216" s="25"/>
      <c r="FA1216" s="25"/>
      <c r="FB1216" s="25"/>
      <c r="FC1216" s="25"/>
      <c r="FD1216" s="25"/>
    </row>
    <row r="1217" spans="1:160" ht="12.4" customHeight="1" x14ac:dyDescent="0.25">
      <c r="A1217" s="290"/>
      <c r="B1217" s="205"/>
      <c r="H1217" s="292"/>
      <c r="M1217" s="205"/>
      <c r="N1217" s="205"/>
      <c r="O1217" s="205"/>
      <c r="P1217" s="205"/>
      <c r="Q1217" s="271"/>
      <c r="R1217" s="227"/>
      <c r="S1217" s="205"/>
      <c r="T1217" s="205"/>
      <c r="U1217" s="227"/>
      <c r="V1217" s="227"/>
      <c r="W1217" s="227"/>
      <c r="X1217" s="227"/>
      <c r="Y1217" s="272"/>
      <c r="Z1217" s="227"/>
      <c r="AA1217" s="273"/>
      <c r="AB1217" s="273"/>
      <c r="AC1217" s="273"/>
      <c r="AD1217" s="273"/>
      <c r="AE1217" s="273"/>
      <c r="AF1217" s="273"/>
      <c r="AG1217" s="273"/>
      <c r="AH1217" s="273"/>
      <c r="AI1217" s="273"/>
      <c r="AJ1217" s="273"/>
      <c r="AK1217" s="273"/>
      <c r="AL1217" s="273"/>
      <c r="AM1217" s="273"/>
      <c r="AN1217" s="273"/>
      <c r="AO1217" s="273"/>
      <c r="AP1217" s="273"/>
      <c r="AQ1217" s="273"/>
      <c r="AR1217" s="273"/>
      <c r="AS1217" s="273"/>
      <c r="AT1217" s="273"/>
      <c r="AU1217" s="273"/>
      <c r="AV1217" s="273"/>
      <c r="AW1217" s="273"/>
      <c r="AX1217" s="273"/>
      <c r="AY1217" s="274"/>
      <c r="AZ1217" s="274"/>
      <c r="BA1217" s="274"/>
      <c r="BB1217" s="274"/>
      <c r="BC1217" s="273"/>
      <c r="BD1217" s="273"/>
      <c r="BE1217" s="273"/>
      <c r="BF1217" s="273"/>
      <c r="BG1217" s="273"/>
      <c r="BH1217" s="273"/>
      <c r="BI1217" s="273"/>
      <c r="BJ1217" s="273"/>
      <c r="BK1217" s="273"/>
      <c r="BL1217" s="273"/>
      <c r="BM1217" s="273"/>
      <c r="BN1217" s="273"/>
      <c r="BO1217" s="273"/>
      <c r="BP1217" s="273"/>
      <c r="BQ1217" s="273"/>
      <c r="BR1217" s="273"/>
      <c r="BS1217" s="273"/>
      <c r="BT1217" s="273"/>
      <c r="BU1217" s="273"/>
      <c r="BV1217" s="273"/>
      <c r="BW1217" s="273"/>
      <c r="BX1217" s="273"/>
      <c r="BY1217" s="273"/>
      <c r="BZ1217" s="273"/>
      <c r="CA1217" s="273"/>
      <c r="CB1217" s="273"/>
      <c r="CC1217" s="273"/>
      <c r="CD1217" s="273"/>
      <c r="CE1217" s="273"/>
      <c r="CF1217" s="273"/>
      <c r="CG1217" s="273"/>
      <c r="CH1217" s="273"/>
      <c r="CI1217" s="273"/>
      <c r="CJ1217" s="273"/>
      <c r="CK1217" s="273"/>
      <c r="CL1217" s="273"/>
      <c r="CM1217" s="273"/>
      <c r="CN1217" s="273"/>
      <c r="CO1217" s="273"/>
      <c r="CP1217" s="273"/>
      <c r="CQ1217" s="273"/>
      <c r="CR1217" s="273"/>
      <c r="CS1217" s="273"/>
      <c r="CT1217" s="273"/>
      <c r="CU1217" s="274"/>
      <c r="CV1217" s="274"/>
      <c r="CW1217" s="274"/>
      <c r="CX1217" s="274"/>
      <c r="CY1217" s="273"/>
      <c r="CZ1217" s="273"/>
      <c r="DA1217" s="273"/>
      <c r="DB1217" s="273"/>
      <c r="DC1217" s="273"/>
      <c r="DD1217" s="273"/>
      <c r="DE1217" s="273"/>
      <c r="DF1217" s="273"/>
      <c r="DM1217" s="16"/>
      <c r="DN1217" s="16"/>
      <c r="DO1217" s="17"/>
      <c r="DP1217" s="12"/>
      <c r="DQ1217" s="12"/>
      <c r="DR1217" s="18"/>
      <c r="DS1217" s="19"/>
      <c r="DT1217" s="19"/>
      <c r="DU1217" s="19"/>
      <c r="DV1217" s="19"/>
      <c r="DW1217" s="19"/>
      <c r="DX1217" s="20"/>
      <c r="DY1217" s="20"/>
      <c r="DZ1217" s="21"/>
      <c r="EA1217" s="21"/>
      <c r="EB1217" s="21"/>
      <c r="EC1217" s="18"/>
      <c r="ED1217" s="21"/>
      <c r="EE1217" s="21"/>
      <c r="EF1217" s="21"/>
      <c r="EG1217" s="21"/>
      <c r="EH1217" s="21"/>
      <c r="EI1217" s="20"/>
      <c r="EJ1217" s="16"/>
      <c r="EK1217" s="21"/>
      <c r="EL1217" s="21"/>
      <c r="EM1217" s="21"/>
      <c r="EN1217" s="18"/>
      <c r="EO1217" s="22"/>
      <c r="EP1217" s="22"/>
      <c r="EQ1217" s="22"/>
      <c r="ER1217" s="22"/>
      <c r="ES1217" s="22"/>
      <c r="ET1217" s="20"/>
      <c r="EU1217" s="23"/>
      <c r="EV1217" s="22"/>
      <c r="EW1217" s="22"/>
      <c r="EX1217" s="22"/>
      <c r="EY1217" s="24"/>
      <c r="EZ1217" s="25"/>
      <c r="FA1217" s="25"/>
      <c r="FB1217" s="25"/>
      <c r="FC1217" s="25"/>
      <c r="FD1217" s="25"/>
    </row>
    <row r="1218" spans="1:160" ht="12.4" customHeight="1" x14ac:dyDescent="0.25">
      <c r="A1218" s="290"/>
      <c r="B1218" s="205"/>
      <c r="H1218" s="292"/>
      <c r="M1218" s="205"/>
      <c r="N1218" s="205"/>
      <c r="O1218" s="205"/>
      <c r="P1218" s="271"/>
      <c r="Q1218" s="271"/>
      <c r="R1218" s="227"/>
      <c r="S1218" s="205"/>
      <c r="T1218" s="205"/>
      <c r="U1218" s="227"/>
      <c r="V1218" s="227"/>
      <c r="W1218" s="227"/>
      <c r="X1218" s="272"/>
      <c r="Y1218" s="272"/>
      <c r="Z1218" s="227"/>
      <c r="AA1218" s="273"/>
      <c r="AB1218" s="273"/>
      <c r="AC1218" s="273"/>
      <c r="AD1218" s="273"/>
      <c r="AE1218" s="273"/>
      <c r="AF1218" s="273"/>
      <c r="AG1218" s="273"/>
      <c r="AH1218" s="273"/>
      <c r="AI1218" s="273"/>
      <c r="AJ1218" s="273"/>
      <c r="AK1218" s="273"/>
      <c r="AL1218" s="273"/>
      <c r="AM1218" s="273"/>
      <c r="AN1218" s="273"/>
      <c r="AO1218" s="273"/>
      <c r="AP1218" s="273"/>
      <c r="AQ1218" s="273"/>
      <c r="AR1218" s="273"/>
      <c r="AS1218" s="273"/>
      <c r="AT1218" s="273"/>
      <c r="AU1218" s="273"/>
      <c r="AV1218" s="273"/>
      <c r="AW1218" s="273"/>
      <c r="AX1218" s="273"/>
      <c r="AY1218" s="274"/>
      <c r="AZ1218" s="274"/>
      <c r="BA1218" s="274"/>
      <c r="BB1218" s="274"/>
      <c r="BC1218" s="273"/>
      <c r="BD1218" s="273"/>
      <c r="BE1218" s="273"/>
      <c r="BF1218" s="273"/>
      <c r="BG1218" s="273"/>
      <c r="BH1218" s="273"/>
      <c r="BI1218" s="273"/>
      <c r="BJ1218" s="273"/>
      <c r="BK1218" s="273"/>
      <c r="BL1218" s="273"/>
      <c r="BM1218" s="273"/>
      <c r="BN1218" s="273"/>
      <c r="BO1218" s="273"/>
      <c r="BP1218" s="273"/>
      <c r="BQ1218" s="273"/>
      <c r="BR1218" s="273"/>
      <c r="BS1218" s="273"/>
      <c r="BT1218" s="273"/>
      <c r="BU1218" s="273"/>
      <c r="BV1218" s="273"/>
      <c r="BW1218" s="273"/>
      <c r="BX1218" s="273"/>
      <c r="BY1218" s="273"/>
      <c r="BZ1218" s="273"/>
      <c r="CA1218" s="273"/>
      <c r="CB1218" s="273"/>
      <c r="CC1218" s="273"/>
      <c r="CD1218" s="273"/>
      <c r="CE1218" s="273"/>
      <c r="CF1218" s="273"/>
      <c r="CG1218" s="273"/>
      <c r="CH1218" s="273"/>
      <c r="CI1218" s="273"/>
      <c r="CJ1218" s="273"/>
      <c r="CK1218" s="273"/>
      <c r="CL1218" s="273"/>
      <c r="CM1218" s="273"/>
      <c r="CN1218" s="273"/>
      <c r="CO1218" s="273"/>
      <c r="CP1218" s="273"/>
      <c r="CQ1218" s="273"/>
      <c r="CR1218" s="273"/>
      <c r="CS1218" s="273"/>
      <c r="CT1218" s="273"/>
      <c r="CU1218" s="274"/>
      <c r="CV1218" s="274"/>
      <c r="CW1218" s="274"/>
      <c r="CX1218" s="274"/>
      <c r="CY1218" s="273"/>
      <c r="CZ1218" s="273"/>
      <c r="DA1218" s="273"/>
      <c r="DB1218" s="273"/>
      <c r="DC1218" s="273"/>
      <c r="DD1218" s="273"/>
      <c r="DE1218" s="273"/>
      <c r="DF1218" s="273"/>
      <c r="DM1218" s="16"/>
      <c r="DN1218" s="16"/>
      <c r="DO1218" s="17"/>
      <c r="DP1218" s="12"/>
      <c r="DQ1218" s="12"/>
      <c r="DR1218" s="18"/>
      <c r="DS1218" s="19"/>
      <c r="DT1218" s="19"/>
      <c r="DU1218" s="19"/>
      <c r="DV1218" s="19"/>
      <c r="DW1218" s="19"/>
      <c r="DX1218" s="20"/>
      <c r="DY1218" s="20"/>
      <c r="DZ1218" s="21"/>
      <c r="EA1218" s="21"/>
      <c r="EB1218" s="21"/>
      <c r="EC1218" s="18"/>
      <c r="ED1218" s="21"/>
      <c r="EE1218" s="21"/>
      <c r="EF1218" s="21"/>
      <c r="EG1218" s="21"/>
      <c r="EH1218" s="21"/>
      <c r="EI1218" s="20"/>
      <c r="EJ1218" s="16"/>
      <c r="EK1218" s="21"/>
      <c r="EL1218" s="21"/>
      <c r="EM1218" s="21"/>
      <c r="EN1218" s="18"/>
      <c r="EO1218" s="22"/>
      <c r="EP1218" s="22"/>
      <c r="EQ1218" s="22"/>
      <c r="ER1218" s="22"/>
      <c r="ES1218" s="22"/>
      <c r="ET1218" s="20"/>
      <c r="EU1218" s="23"/>
      <c r="EV1218" s="22"/>
      <c r="EW1218" s="22"/>
      <c r="EX1218" s="22"/>
      <c r="EY1218" s="24"/>
      <c r="EZ1218" s="25"/>
      <c r="FA1218" s="25"/>
      <c r="FB1218" s="25"/>
      <c r="FC1218" s="25"/>
      <c r="FD1218" s="25"/>
    </row>
    <row r="1219" spans="1:160" ht="12.4" customHeight="1" x14ac:dyDescent="0.25">
      <c r="A1219" s="290"/>
      <c r="B1219" s="205"/>
      <c r="H1219" s="292"/>
      <c r="M1219" s="205"/>
      <c r="N1219" s="205"/>
      <c r="O1219" s="205"/>
      <c r="P1219" s="205"/>
      <c r="Q1219" s="271"/>
      <c r="R1219" s="227"/>
      <c r="S1219" s="205"/>
      <c r="T1219" s="205"/>
      <c r="U1219" s="227"/>
      <c r="V1219" s="227"/>
      <c r="W1219" s="227"/>
      <c r="X1219" s="227"/>
      <c r="Y1219" s="272"/>
      <c r="Z1219" s="227"/>
      <c r="AA1219" s="273"/>
      <c r="AB1219" s="273"/>
      <c r="AC1219" s="273"/>
      <c r="AD1219" s="273"/>
      <c r="AE1219" s="273"/>
      <c r="AF1219" s="273"/>
      <c r="AG1219" s="273"/>
      <c r="AH1219" s="273"/>
      <c r="AI1219" s="274"/>
      <c r="AJ1219" s="274"/>
      <c r="AK1219" s="274"/>
      <c r="AL1219" s="273"/>
      <c r="AM1219" s="273"/>
      <c r="AN1219" s="273"/>
      <c r="AO1219" s="273"/>
      <c r="AP1219" s="273"/>
      <c r="AQ1219" s="273"/>
      <c r="AR1219" s="274"/>
      <c r="AS1219" s="274"/>
      <c r="AT1219" s="274"/>
      <c r="AU1219" s="273"/>
      <c r="AV1219" s="273"/>
      <c r="AW1219" s="273"/>
      <c r="AX1219" s="273"/>
      <c r="AY1219" s="273"/>
      <c r="AZ1219" s="273"/>
      <c r="BA1219" s="273"/>
      <c r="BB1219" s="273"/>
      <c r="BC1219" s="273"/>
      <c r="BD1219" s="273"/>
      <c r="BE1219" s="273"/>
      <c r="BF1219" s="273"/>
      <c r="BG1219" s="273"/>
      <c r="BH1219" s="273"/>
      <c r="BI1219" s="273"/>
      <c r="BJ1219" s="273"/>
      <c r="BK1219" s="273"/>
      <c r="BL1219" s="273"/>
      <c r="BM1219" s="273"/>
      <c r="BN1219" s="273"/>
      <c r="BO1219" s="273"/>
      <c r="BP1219" s="273"/>
      <c r="BQ1219" s="273"/>
      <c r="BR1219" s="273"/>
      <c r="BS1219" s="273"/>
      <c r="BT1219" s="273"/>
      <c r="BU1219" s="273"/>
      <c r="BV1219" s="273"/>
      <c r="BW1219" s="273"/>
      <c r="BX1219" s="273"/>
      <c r="BY1219" s="273"/>
      <c r="BZ1219" s="273"/>
      <c r="CA1219" s="273"/>
      <c r="CB1219" s="273"/>
      <c r="CC1219" s="273"/>
      <c r="CD1219" s="273"/>
      <c r="CE1219" s="273"/>
      <c r="CF1219" s="273"/>
      <c r="CG1219" s="273"/>
      <c r="CH1219" s="273"/>
      <c r="CI1219" s="273"/>
      <c r="CJ1219" s="273"/>
      <c r="CK1219" s="273"/>
      <c r="CL1219" s="273"/>
      <c r="CM1219" s="273"/>
      <c r="CN1219" s="273"/>
      <c r="CO1219" s="273"/>
      <c r="CP1219" s="273"/>
      <c r="CQ1219" s="273"/>
      <c r="CR1219" s="273"/>
      <c r="CS1219" s="273"/>
      <c r="CT1219" s="273"/>
      <c r="CU1219" s="274"/>
      <c r="CV1219" s="274"/>
      <c r="CW1219" s="274"/>
      <c r="CX1219" s="274"/>
      <c r="CY1219" s="273"/>
      <c r="CZ1219" s="273"/>
      <c r="DA1219" s="273"/>
      <c r="DB1219" s="273"/>
      <c r="DC1219" s="273"/>
      <c r="DD1219" s="273"/>
      <c r="DE1219" s="273"/>
      <c r="DF1219" s="273"/>
      <c r="DM1219" s="16"/>
      <c r="DN1219" s="16"/>
      <c r="DO1219" s="17"/>
      <c r="DP1219" s="12"/>
      <c r="DQ1219" s="12"/>
      <c r="DR1219" s="18"/>
      <c r="DS1219" s="19"/>
      <c r="DT1219" s="19"/>
      <c r="DU1219" s="19"/>
      <c r="DV1219" s="19"/>
      <c r="DW1219" s="19"/>
      <c r="DX1219" s="20"/>
      <c r="DY1219" s="20"/>
      <c r="DZ1219" s="21"/>
      <c r="EA1219" s="21"/>
      <c r="EB1219" s="21"/>
      <c r="EC1219" s="18"/>
      <c r="ED1219" s="21"/>
      <c r="EE1219" s="21"/>
      <c r="EF1219" s="21"/>
      <c r="EG1219" s="21"/>
      <c r="EH1219" s="21"/>
      <c r="EI1219" s="20"/>
      <c r="EJ1219" s="16"/>
      <c r="EK1219" s="21"/>
      <c r="EL1219" s="21"/>
      <c r="EM1219" s="21"/>
      <c r="EN1219" s="18"/>
      <c r="EO1219" s="22"/>
      <c r="EP1219" s="22"/>
      <c r="EQ1219" s="22"/>
      <c r="ER1219" s="22"/>
      <c r="ES1219" s="22"/>
      <c r="ET1219" s="20"/>
      <c r="EU1219" s="23"/>
      <c r="EV1219" s="22"/>
      <c r="EW1219" s="22"/>
      <c r="EX1219" s="22"/>
      <c r="EY1219" s="24"/>
      <c r="EZ1219" s="25"/>
      <c r="FA1219" s="25"/>
      <c r="FB1219" s="25"/>
      <c r="FC1219" s="25"/>
      <c r="FD1219" s="25"/>
    </row>
    <row r="1220" spans="1:160" ht="12.4" customHeight="1" x14ac:dyDescent="0.25">
      <c r="A1220" s="290"/>
      <c r="B1220" s="205"/>
      <c r="H1220" s="292"/>
      <c r="M1220" s="205"/>
      <c r="N1220" s="205"/>
      <c r="O1220" s="205"/>
      <c r="P1220" s="205"/>
      <c r="Q1220" s="271"/>
      <c r="R1220" s="227"/>
      <c r="S1220" s="205"/>
      <c r="T1220" s="205"/>
      <c r="U1220" s="227"/>
      <c r="V1220" s="227"/>
      <c r="W1220" s="227"/>
      <c r="X1220" s="272"/>
      <c r="Y1220" s="272"/>
      <c r="Z1220" s="227"/>
      <c r="AA1220" s="273"/>
      <c r="AB1220" s="273"/>
      <c r="AC1220" s="273"/>
      <c r="AD1220" s="273"/>
      <c r="AE1220" s="273"/>
      <c r="AF1220" s="273"/>
      <c r="AG1220" s="273"/>
      <c r="AH1220" s="273"/>
      <c r="AI1220" s="273"/>
      <c r="AJ1220" s="273"/>
      <c r="AK1220" s="274"/>
      <c r="AL1220" s="274"/>
      <c r="AM1220" s="273"/>
      <c r="AN1220" s="273"/>
      <c r="AO1220" s="273"/>
      <c r="AP1220" s="273"/>
      <c r="AQ1220" s="273"/>
      <c r="AR1220" s="273"/>
      <c r="AS1220" s="273"/>
      <c r="AT1220" s="273"/>
      <c r="AU1220" s="273"/>
      <c r="AV1220" s="273"/>
      <c r="AW1220" s="273"/>
      <c r="AX1220" s="273"/>
      <c r="AY1220" s="273"/>
      <c r="AZ1220" s="273"/>
      <c r="BA1220" s="273"/>
      <c r="BB1220" s="273"/>
      <c r="BC1220" s="273"/>
      <c r="BD1220" s="273"/>
      <c r="BE1220" s="273"/>
      <c r="BF1220" s="273"/>
      <c r="BG1220" s="273"/>
      <c r="BH1220" s="273"/>
      <c r="BI1220" s="273"/>
      <c r="BJ1220" s="273"/>
      <c r="BK1220" s="273"/>
      <c r="BL1220" s="273"/>
      <c r="BM1220" s="273"/>
      <c r="BN1220" s="273"/>
      <c r="BO1220" s="273"/>
      <c r="BP1220" s="273"/>
      <c r="BQ1220" s="273"/>
      <c r="BR1220" s="273"/>
      <c r="BS1220" s="273"/>
      <c r="BT1220" s="273"/>
      <c r="BU1220" s="273"/>
      <c r="BV1220" s="273"/>
      <c r="BW1220" s="273"/>
      <c r="BX1220" s="273"/>
      <c r="BY1220" s="273"/>
      <c r="BZ1220" s="273"/>
      <c r="CA1220" s="273"/>
      <c r="CB1220" s="273"/>
      <c r="CC1220" s="273"/>
      <c r="CD1220" s="273"/>
      <c r="CE1220" s="273"/>
      <c r="CF1220" s="273"/>
      <c r="CG1220" s="273"/>
      <c r="CH1220" s="273"/>
      <c r="CI1220" s="273"/>
      <c r="CJ1220" s="273"/>
      <c r="CK1220" s="273"/>
      <c r="CL1220" s="273"/>
      <c r="CM1220" s="273"/>
      <c r="CN1220" s="273"/>
      <c r="CO1220" s="273"/>
      <c r="CP1220" s="273"/>
      <c r="CQ1220" s="273"/>
      <c r="CR1220" s="273"/>
      <c r="CS1220" s="273"/>
      <c r="CT1220" s="273"/>
      <c r="CU1220" s="274"/>
      <c r="CV1220" s="273"/>
      <c r="CW1220" s="273"/>
      <c r="CX1220" s="273"/>
      <c r="CY1220" s="273"/>
      <c r="CZ1220" s="273"/>
      <c r="DA1220" s="273"/>
      <c r="DB1220" s="273"/>
      <c r="DC1220" s="273"/>
      <c r="DD1220" s="273"/>
      <c r="DE1220" s="273"/>
      <c r="DF1220" s="273"/>
      <c r="DM1220" s="16"/>
      <c r="DN1220" s="16"/>
      <c r="DO1220" s="17"/>
      <c r="DP1220" s="12"/>
      <c r="DQ1220" s="12"/>
      <c r="DR1220" s="18"/>
      <c r="DS1220" s="19"/>
      <c r="DT1220" s="19"/>
      <c r="DU1220" s="19"/>
      <c r="DV1220" s="19"/>
      <c r="DW1220" s="19"/>
      <c r="DX1220" s="20"/>
      <c r="DY1220" s="20"/>
      <c r="DZ1220" s="21"/>
      <c r="EA1220" s="21"/>
      <c r="EB1220" s="21"/>
      <c r="EC1220" s="18"/>
      <c r="ED1220" s="21"/>
      <c r="EE1220" s="21"/>
      <c r="EF1220" s="21"/>
      <c r="EG1220" s="21"/>
      <c r="EH1220" s="21"/>
      <c r="EI1220" s="20"/>
      <c r="EJ1220" s="16"/>
      <c r="EK1220" s="21"/>
      <c r="EL1220" s="21"/>
      <c r="EM1220" s="21"/>
      <c r="EN1220" s="18"/>
      <c r="EO1220" s="22"/>
      <c r="EP1220" s="22"/>
      <c r="EQ1220" s="22"/>
      <c r="ER1220" s="22"/>
      <c r="ES1220" s="22"/>
      <c r="ET1220" s="20"/>
      <c r="EU1220" s="23"/>
      <c r="EV1220" s="22"/>
      <c r="EW1220" s="22"/>
      <c r="EX1220" s="22"/>
      <c r="EY1220" s="24"/>
      <c r="EZ1220" s="25"/>
      <c r="FA1220" s="25"/>
      <c r="FB1220" s="25"/>
      <c r="FC1220" s="25"/>
      <c r="FD1220" s="25"/>
    </row>
    <row r="1221" spans="1:160" ht="12.4" customHeight="1" x14ac:dyDescent="0.25">
      <c r="A1221" s="290"/>
      <c r="B1221" s="205"/>
      <c r="H1221" s="292"/>
      <c r="M1221" s="205"/>
      <c r="N1221" s="205"/>
      <c r="O1221" s="205"/>
      <c r="P1221" s="271"/>
      <c r="Q1221" s="271"/>
      <c r="R1221" s="227"/>
      <c r="S1221" s="205"/>
      <c r="T1221" s="205"/>
      <c r="U1221" s="227"/>
      <c r="V1221" s="227"/>
      <c r="W1221" s="227"/>
      <c r="X1221" s="272"/>
      <c r="Y1221" s="272"/>
      <c r="Z1221" s="227"/>
      <c r="AA1221" s="274"/>
      <c r="AB1221" s="274"/>
      <c r="AC1221" s="273"/>
      <c r="AD1221" s="273"/>
      <c r="AE1221" s="274"/>
      <c r="AF1221" s="274"/>
      <c r="AG1221" s="273"/>
      <c r="AH1221" s="273"/>
      <c r="AI1221" s="274"/>
      <c r="AJ1221" s="274"/>
      <c r="AK1221" s="274"/>
      <c r="AL1221" s="274"/>
      <c r="AM1221" s="274"/>
      <c r="AN1221" s="274"/>
      <c r="AO1221" s="273"/>
      <c r="AP1221" s="273"/>
      <c r="AQ1221" s="274"/>
      <c r="AR1221" s="274"/>
      <c r="AS1221" s="274"/>
      <c r="AT1221" s="273"/>
      <c r="AU1221" s="274"/>
      <c r="AV1221" s="274"/>
      <c r="AW1221" s="273"/>
      <c r="AX1221" s="273"/>
      <c r="AY1221" s="274"/>
      <c r="AZ1221" s="274"/>
      <c r="BA1221" s="273"/>
      <c r="BB1221" s="273"/>
      <c r="BC1221" s="274"/>
      <c r="BD1221" s="274"/>
      <c r="BE1221" s="273"/>
      <c r="BF1221" s="273"/>
      <c r="BG1221" s="274"/>
      <c r="BH1221" s="274"/>
      <c r="BI1221" s="273"/>
      <c r="BJ1221" s="273"/>
      <c r="BK1221" s="274"/>
      <c r="BL1221" s="274"/>
      <c r="BM1221" s="273"/>
      <c r="BN1221" s="273"/>
      <c r="BO1221" s="274"/>
      <c r="BP1221" s="274"/>
      <c r="BQ1221" s="273"/>
      <c r="BR1221" s="273"/>
      <c r="BS1221" s="274"/>
      <c r="BT1221" s="274"/>
      <c r="BU1221" s="273"/>
      <c r="BV1221" s="273"/>
      <c r="BW1221" s="274"/>
      <c r="BX1221" s="274"/>
      <c r="BY1221" s="273"/>
      <c r="BZ1221" s="273"/>
      <c r="CA1221" s="274"/>
      <c r="CB1221" s="274"/>
      <c r="CC1221" s="273"/>
      <c r="CD1221" s="273"/>
      <c r="CE1221" s="274"/>
      <c r="CF1221" s="274"/>
      <c r="CG1221" s="273"/>
      <c r="CH1221" s="273"/>
      <c r="CI1221" s="274"/>
      <c r="CJ1221" s="274"/>
      <c r="CK1221" s="273"/>
      <c r="CL1221" s="273"/>
      <c r="CM1221" s="274"/>
      <c r="CN1221" s="274"/>
      <c r="CO1221" s="273"/>
      <c r="CP1221" s="273"/>
      <c r="CQ1221" s="274"/>
      <c r="CR1221" s="274"/>
      <c r="CS1221" s="273"/>
      <c r="CT1221" s="273"/>
      <c r="CU1221" s="274"/>
      <c r="CV1221" s="274"/>
      <c r="CW1221" s="274"/>
      <c r="CX1221" s="274"/>
      <c r="CY1221" s="274"/>
      <c r="CZ1221" s="274"/>
      <c r="DA1221" s="273"/>
      <c r="DB1221" s="273"/>
      <c r="DC1221" s="274"/>
      <c r="DD1221" s="274"/>
      <c r="DE1221" s="273"/>
      <c r="DF1221" s="273"/>
      <c r="DM1221" s="16"/>
      <c r="DN1221" s="16"/>
      <c r="DO1221" s="17"/>
      <c r="DP1221" s="12"/>
      <c r="DQ1221" s="12"/>
      <c r="DR1221" s="18"/>
      <c r="DS1221" s="19"/>
      <c r="DT1221" s="19"/>
      <c r="DU1221" s="19"/>
      <c r="DV1221" s="19"/>
      <c r="DW1221" s="19"/>
      <c r="DX1221" s="20"/>
      <c r="DY1221" s="20"/>
      <c r="DZ1221" s="21"/>
      <c r="EA1221" s="21"/>
      <c r="EB1221" s="21"/>
      <c r="EC1221" s="18"/>
      <c r="ED1221" s="21"/>
      <c r="EE1221" s="21"/>
      <c r="EF1221" s="21"/>
      <c r="EG1221" s="21"/>
      <c r="EH1221" s="21"/>
      <c r="EI1221" s="20"/>
      <c r="EJ1221" s="16"/>
      <c r="EK1221" s="21"/>
      <c r="EL1221" s="21"/>
      <c r="EM1221" s="21"/>
      <c r="EN1221" s="18"/>
      <c r="EO1221" s="22"/>
      <c r="EP1221" s="22"/>
      <c r="EQ1221" s="22"/>
      <c r="ER1221" s="22"/>
      <c r="ES1221" s="22"/>
      <c r="ET1221" s="20"/>
      <c r="EU1221" s="23"/>
      <c r="EV1221" s="22"/>
      <c r="EW1221" s="22"/>
      <c r="EX1221" s="22"/>
      <c r="EY1221" s="24"/>
      <c r="EZ1221" s="25"/>
      <c r="FA1221" s="25"/>
      <c r="FB1221" s="25"/>
      <c r="FC1221" s="25"/>
      <c r="FD1221" s="25"/>
    </row>
    <row r="1222" spans="1:160" ht="12.4" customHeight="1" x14ac:dyDescent="0.25">
      <c r="A1222" s="290"/>
      <c r="B1222" s="205"/>
      <c r="H1222" s="292"/>
      <c r="M1222" s="205"/>
      <c r="N1222" s="205"/>
      <c r="O1222" s="205"/>
      <c r="P1222" s="205"/>
      <c r="Q1222" s="271"/>
      <c r="R1222" s="227"/>
      <c r="S1222" s="205"/>
      <c r="T1222" s="205"/>
      <c r="U1222" s="227"/>
      <c r="V1222" s="227"/>
      <c r="W1222" s="227"/>
      <c r="X1222" s="272"/>
      <c r="Y1222" s="272"/>
      <c r="Z1222" s="227"/>
      <c r="AA1222" s="274"/>
      <c r="AB1222" s="273"/>
      <c r="AC1222" s="273"/>
      <c r="AD1222" s="273"/>
      <c r="AE1222" s="274"/>
      <c r="AF1222" s="273"/>
      <c r="AG1222" s="273"/>
      <c r="AH1222" s="273"/>
      <c r="AI1222" s="274"/>
      <c r="AJ1222" s="274"/>
      <c r="AK1222" s="274"/>
      <c r="AL1222" s="274"/>
      <c r="AM1222" s="274"/>
      <c r="AN1222" s="273"/>
      <c r="AO1222" s="273"/>
      <c r="AP1222" s="273"/>
      <c r="AQ1222" s="274"/>
      <c r="AR1222" s="274"/>
      <c r="AS1222" s="274"/>
      <c r="AT1222" s="274"/>
      <c r="AU1222" s="274"/>
      <c r="AV1222" s="273"/>
      <c r="AW1222" s="273"/>
      <c r="AX1222" s="273"/>
      <c r="AY1222" s="274"/>
      <c r="AZ1222" s="273"/>
      <c r="BA1222" s="273"/>
      <c r="BB1222" s="273"/>
      <c r="BC1222" s="274"/>
      <c r="BD1222" s="273"/>
      <c r="BE1222" s="273"/>
      <c r="BF1222" s="273"/>
      <c r="BG1222" s="274"/>
      <c r="BH1222" s="273"/>
      <c r="BI1222" s="273"/>
      <c r="BJ1222" s="273"/>
      <c r="BK1222" s="274"/>
      <c r="BL1222" s="273"/>
      <c r="BM1222" s="273"/>
      <c r="BN1222" s="273"/>
      <c r="BO1222" s="274"/>
      <c r="BP1222" s="273"/>
      <c r="BQ1222" s="273"/>
      <c r="BR1222" s="273"/>
      <c r="BS1222" s="274"/>
      <c r="BT1222" s="273"/>
      <c r="BU1222" s="273"/>
      <c r="BV1222" s="273"/>
      <c r="BW1222" s="274"/>
      <c r="BX1222" s="273"/>
      <c r="BY1222" s="273"/>
      <c r="BZ1222" s="273"/>
      <c r="CA1222" s="274"/>
      <c r="CB1222" s="273"/>
      <c r="CC1222" s="273"/>
      <c r="CD1222" s="273"/>
      <c r="CE1222" s="274"/>
      <c r="CF1222" s="273"/>
      <c r="CG1222" s="273"/>
      <c r="CH1222" s="273"/>
      <c r="CI1222" s="274"/>
      <c r="CJ1222" s="273"/>
      <c r="CK1222" s="273"/>
      <c r="CL1222" s="273"/>
      <c r="CM1222" s="274"/>
      <c r="CN1222" s="273"/>
      <c r="CO1222" s="273"/>
      <c r="CP1222" s="273"/>
      <c r="CQ1222" s="274"/>
      <c r="CR1222" s="273"/>
      <c r="CS1222" s="273"/>
      <c r="CT1222" s="273"/>
      <c r="CU1222" s="274"/>
      <c r="CV1222" s="273"/>
      <c r="CW1222" s="274"/>
      <c r="CX1222" s="274"/>
      <c r="CY1222" s="274"/>
      <c r="CZ1222" s="273"/>
      <c r="DA1222" s="273"/>
      <c r="DB1222" s="273"/>
      <c r="DC1222" s="274"/>
      <c r="DD1222" s="273"/>
      <c r="DE1222" s="273"/>
      <c r="DF1222" s="273"/>
      <c r="DM1222" s="16"/>
      <c r="DN1222" s="16"/>
      <c r="DO1222" s="17"/>
      <c r="DP1222" s="12"/>
      <c r="DQ1222" s="12"/>
      <c r="DR1222" s="18"/>
      <c r="DS1222" s="19"/>
      <c r="DT1222" s="19"/>
      <c r="DU1222" s="19"/>
      <c r="DV1222" s="19"/>
      <c r="DW1222" s="19"/>
      <c r="DX1222" s="20"/>
      <c r="DY1222" s="20"/>
      <c r="DZ1222" s="21"/>
      <c r="EA1222" s="21"/>
      <c r="EB1222" s="21"/>
      <c r="EC1222" s="18"/>
      <c r="ED1222" s="21"/>
      <c r="EE1222" s="21"/>
      <c r="EF1222" s="21"/>
      <c r="EG1222" s="21"/>
      <c r="EH1222" s="21"/>
      <c r="EI1222" s="20"/>
      <c r="EJ1222" s="16"/>
      <c r="EK1222" s="21"/>
      <c r="EL1222" s="21"/>
      <c r="EM1222" s="21"/>
      <c r="EN1222" s="18"/>
      <c r="EO1222" s="22"/>
      <c r="EP1222" s="22"/>
      <c r="EQ1222" s="22"/>
      <c r="ER1222" s="22"/>
      <c r="ES1222" s="22"/>
      <c r="ET1222" s="20"/>
      <c r="EU1222" s="23"/>
      <c r="EV1222" s="22"/>
      <c r="EW1222" s="22"/>
      <c r="EX1222" s="22"/>
      <c r="EY1222" s="24"/>
      <c r="EZ1222" s="25"/>
      <c r="FA1222" s="25"/>
      <c r="FB1222" s="25"/>
      <c r="FC1222" s="25"/>
      <c r="FD1222" s="25"/>
    </row>
    <row r="1223" spans="1:160" ht="12.4" customHeight="1" x14ac:dyDescent="0.25">
      <c r="A1223" s="290"/>
      <c r="B1223" s="205"/>
      <c r="H1223" s="292"/>
      <c r="M1223" s="205"/>
      <c r="N1223" s="205"/>
      <c r="O1223" s="205"/>
      <c r="P1223" s="205"/>
      <c r="Q1223" s="271"/>
      <c r="R1223" s="227"/>
      <c r="S1223" s="205"/>
      <c r="T1223" s="205"/>
      <c r="U1223" s="227"/>
      <c r="V1223" s="227"/>
      <c r="W1223" s="227"/>
      <c r="X1223" s="272"/>
      <c r="Y1223" s="272"/>
      <c r="Z1223" s="227"/>
      <c r="AA1223" s="273"/>
      <c r="AB1223" s="273"/>
      <c r="AC1223" s="273"/>
      <c r="AD1223" s="273"/>
      <c r="AE1223" s="273"/>
      <c r="AF1223" s="273"/>
      <c r="AG1223" s="273"/>
      <c r="AH1223" s="274"/>
      <c r="AI1223" s="273"/>
      <c r="AJ1223" s="273"/>
      <c r="AK1223" s="273"/>
      <c r="AL1223" s="274"/>
      <c r="AM1223" s="273"/>
      <c r="AN1223" s="273"/>
      <c r="AO1223" s="273"/>
      <c r="AP1223" s="274"/>
      <c r="AQ1223" s="273"/>
      <c r="AR1223" s="273"/>
      <c r="AS1223" s="273"/>
      <c r="AT1223" s="273"/>
      <c r="AU1223" s="273"/>
      <c r="AV1223" s="273"/>
      <c r="AW1223" s="273"/>
      <c r="AX1223" s="274"/>
      <c r="AY1223" s="273"/>
      <c r="AZ1223" s="273"/>
      <c r="BA1223" s="273"/>
      <c r="BB1223" s="273"/>
      <c r="BC1223" s="273"/>
      <c r="BD1223" s="273"/>
      <c r="BE1223" s="273"/>
      <c r="BF1223" s="273"/>
      <c r="BG1223" s="273"/>
      <c r="BH1223" s="273"/>
      <c r="BI1223" s="273"/>
      <c r="BJ1223" s="273"/>
      <c r="BK1223" s="273"/>
      <c r="BL1223" s="273"/>
      <c r="BM1223" s="273"/>
      <c r="BN1223" s="273"/>
      <c r="BO1223" s="273"/>
      <c r="BP1223" s="273"/>
      <c r="BQ1223" s="273"/>
      <c r="BR1223" s="273"/>
      <c r="BS1223" s="273"/>
      <c r="BT1223" s="273"/>
      <c r="BU1223" s="273"/>
      <c r="BV1223" s="273"/>
      <c r="BW1223" s="273"/>
      <c r="BX1223" s="273"/>
      <c r="BY1223" s="273"/>
      <c r="BZ1223" s="273"/>
      <c r="CA1223" s="273"/>
      <c r="CB1223" s="273"/>
      <c r="CC1223" s="273"/>
      <c r="CD1223" s="273"/>
      <c r="CE1223" s="273"/>
      <c r="CF1223" s="273"/>
      <c r="CG1223" s="273"/>
      <c r="CH1223" s="274"/>
      <c r="CI1223" s="273"/>
      <c r="CJ1223" s="273"/>
      <c r="CK1223" s="273"/>
      <c r="CL1223" s="274"/>
      <c r="CM1223" s="273"/>
      <c r="CN1223" s="273"/>
      <c r="CO1223" s="273"/>
      <c r="CP1223" s="273"/>
      <c r="CQ1223" s="273"/>
      <c r="CR1223" s="273"/>
      <c r="CS1223" s="273"/>
      <c r="CT1223" s="273"/>
      <c r="CU1223" s="274"/>
      <c r="CV1223" s="274"/>
      <c r="CW1223" s="274"/>
      <c r="CX1223" s="274"/>
      <c r="CY1223" s="273"/>
      <c r="CZ1223" s="273"/>
      <c r="DA1223" s="273"/>
      <c r="DB1223" s="273"/>
      <c r="DC1223" s="273"/>
      <c r="DD1223" s="273"/>
      <c r="DE1223" s="273"/>
      <c r="DF1223" s="273"/>
      <c r="DM1223" s="16"/>
      <c r="DN1223" s="16"/>
      <c r="DO1223" s="17"/>
      <c r="DP1223" s="12"/>
      <c r="DQ1223" s="12"/>
      <c r="DR1223" s="18"/>
      <c r="DS1223" s="19"/>
      <c r="DT1223" s="19"/>
      <c r="DU1223" s="19"/>
      <c r="DV1223" s="19"/>
      <c r="DW1223" s="19"/>
      <c r="DX1223" s="20"/>
      <c r="DY1223" s="20"/>
      <c r="DZ1223" s="21"/>
      <c r="EA1223" s="21"/>
      <c r="EB1223" s="21"/>
      <c r="EC1223" s="18"/>
      <c r="ED1223" s="21"/>
      <c r="EE1223" s="21"/>
      <c r="EF1223" s="21"/>
      <c r="EG1223" s="21"/>
      <c r="EH1223" s="21"/>
      <c r="EI1223" s="20"/>
      <c r="EJ1223" s="16"/>
      <c r="EK1223" s="21"/>
      <c r="EL1223" s="21"/>
      <c r="EM1223" s="21"/>
      <c r="EN1223" s="18"/>
      <c r="EO1223" s="22"/>
      <c r="EP1223" s="22"/>
      <c r="EQ1223" s="22"/>
      <c r="ER1223" s="22"/>
      <c r="ES1223" s="22"/>
      <c r="ET1223" s="20"/>
      <c r="EU1223" s="23"/>
      <c r="EV1223" s="22"/>
      <c r="EW1223" s="22"/>
      <c r="EX1223" s="22"/>
      <c r="EY1223" s="24"/>
      <c r="EZ1223" s="25"/>
      <c r="FA1223" s="25"/>
      <c r="FB1223" s="25"/>
      <c r="FC1223" s="25"/>
      <c r="FD1223" s="25"/>
    </row>
    <row r="1224" spans="1:160" ht="12.4" customHeight="1" x14ac:dyDescent="0.25">
      <c r="A1224" s="290"/>
      <c r="B1224" s="205"/>
      <c r="H1224" s="292"/>
      <c r="M1224" s="205"/>
      <c r="N1224" s="205"/>
      <c r="O1224" s="205"/>
      <c r="P1224" s="205"/>
      <c r="Q1224" s="271"/>
      <c r="R1224" s="227"/>
      <c r="S1224" s="205"/>
      <c r="T1224" s="205"/>
      <c r="U1224" s="227"/>
      <c r="V1224" s="227"/>
      <c r="W1224" s="227"/>
      <c r="X1224" s="227"/>
      <c r="Y1224" s="272"/>
      <c r="Z1224" s="227"/>
      <c r="AA1224" s="273"/>
      <c r="AB1224" s="273"/>
      <c r="AC1224" s="273"/>
      <c r="AD1224" s="273"/>
      <c r="AE1224" s="273"/>
      <c r="AF1224" s="273"/>
      <c r="AG1224" s="273"/>
      <c r="AH1224" s="273"/>
      <c r="AI1224" s="274"/>
      <c r="AJ1224" s="274"/>
      <c r="AK1224" s="274"/>
      <c r="AL1224" s="274"/>
      <c r="AM1224" s="273"/>
      <c r="AN1224" s="273"/>
      <c r="AO1224" s="273"/>
      <c r="AP1224" s="273"/>
      <c r="AQ1224" s="273"/>
      <c r="AR1224" s="273"/>
      <c r="AS1224" s="273"/>
      <c r="AT1224" s="273"/>
      <c r="AU1224" s="273"/>
      <c r="AV1224" s="273"/>
      <c r="AW1224" s="273"/>
      <c r="AX1224" s="273"/>
      <c r="AY1224" s="273"/>
      <c r="AZ1224" s="273"/>
      <c r="BA1224" s="273"/>
      <c r="BB1224" s="273"/>
      <c r="BC1224" s="273"/>
      <c r="BD1224" s="273"/>
      <c r="BE1224" s="273"/>
      <c r="BF1224" s="273"/>
      <c r="BG1224" s="273"/>
      <c r="BH1224" s="273"/>
      <c r="BI1224" s="273"/>
      <c r="BJ1224" s="273"/>
      <c r="BK1224" s="273"/>
      <c r="BL1224" s="273"/>
      <c r="BM1224" s="273"/>
      <c r="BN1224" s="273"/>
      <c r="BO1224" s="273"/>
      <c r="BP1224" s="273"/>
      <c r="BQ1224" s="273"/>
      <c r="BR1224" s="273"/>
      <c r="BS1224" s="273"/>
      <c r="BT1224" s="273"/>
      <c r="BU1224" s="273"/>
      <c r="BV1224" s="273"/>
      <c r="BW1224" s="273"/>
      <c r="BX1224" s="273"/>
      <c r="BY1224" s="273"/>
      <c r="BZ1224" s="273"/>
      <c r="CA1224" s="273"/>
      <c r="CB1224" s="273"/>
      <c r="CC1224" s="273"/>
      <c r="CD1224" s="273"/>
      <c r="CE1224" s="273"/>
      <c r="CF1224" s="273"/>
      <c r="CG1224" s="273"/>
      <c r="CH1224" s="273"/>
      <c r="CI1224" s="273"/>
      <c r="CJ1224" s="273"/>
      <c r="CK1224" s="273"/>
      <c r="CL1224" s="273"/>
      <c r="CM1224" s="273"/>
      <c r="CN1224" s="273"/>
      <c r="CO1224" s="273"/>
      <c r="CP1224" s="273"/>
      <c r="CQ1224" s="273"/>
      <c r="CR1224" s="273"/>
      <c r="CS1224" s="273"/>
      <c r="CT1224" s="273"/>
      <c r="CU1224" s="273"/>
      <c r="CV1224" s="273"/>
      <c r="CW1224" s="273"/>
      <c r="CX1224" s="273"/>
      <c r="CY1224" s="274"/>
      <c r="CZ1224" s="274"/>
      <c r="DA1224" s="274"/>
      <c r="DB1224" s="274"/>
      <c r="DC1224" s="273"/>
      <c r="DD1224" s="273"/>
      <c r="DE1224" s="273"/>
      <c r="DF1224" s="273"/>
      <c r="DM1224" s="16"/>
      <c r="DN1224" s="16"/>
      <c r="DO1224" s="17"/>
      <c r="DP1224" s="12"/>
      <c r="DQ1224" s="12"/>
      <c r="DR1224" s="18"/>
      <c r="DS1224" s="19"/>
      <c r="DT1224" s="19"/>
      <c r="DU1224" s="19"/>
      <c r="DV1224" s="19"/>
      <c r="DW1224" s="19"/>
      <c r="DX1224" s="20"/>
      <c r="DY1224" s="20"/>
      <c r="DZ1224" s="21"/>
      <c r="EA1224" s="21"/>
      <c r="EB1224" s="21"/>
      <c r="EC1224" s="18"/>
      <c r="ED1224" s="21"/>
      <c r="EE1224" s="21"/>
      <c r="EF1224" s="21"/>
      <c r="EG1224" s="21"/>
      <c r="EH1224" s="21"/>
      <c r="EI1224" s="20"/>
      <c r="EJ1224" s="16"/>
      <c r="EK1224" s="21"/>
      <c r="EL1224" s="21"/>
      <c r="EM1224" s="21"/>
      <c r="EN1224" s="18"/>
      <c r="EO1224" s="22"/>
      <c r="EP1224" s="22"/>
      <c r="EQ1224" s="22"/>
      <c r="ER1224" s="22"/>
      <c r="ES1224" s="22"/>
      <c r="ET1224" s="20"/>
      <c r="EU1224" s="23"/>
      <c r="EV1224" s="22"/>
      <c r="EW1224" s="22"/>
      <c r="EX1224" s="22"/>
      <c r="EY1224" s="24"/>
      <c r="EZ1224" s="25"/>
      <c r="FA1224" s="25"/>
      <c r="FB1224" s="25"/>
      <c r="FC1224" s="25"/>
      <c r="FD1224" s="25"/>
    </row>
    <row r="1225" spans="1:160" ht="12.4" customHeight="1" x14ac:dyDescent="0.25">
      <c r="A1225" s="290"/>
      <c r="B1225" s="205"/>
      <c r="H1225" s="292"/>
      <c r="M1225" s="205"/>
      <c r="N1225" s="205"/>
      <c r="O1225" s="205"/>
      <c r="P1225" s="271"/>
      <c r="Q1225" s="271"/>
      <c r="R1225" s="227"/>
      <c r="S1225" s="205"/>
      <c r="T1225" s="205"/>
      <c r="U1225" s="227"/>
      <c r="V1225" s="227"/>
      <c r="W1225" s="227"/>
      <c r="X1225" s="272"/>
      <c r="Y1225" s="272"/>
      <c r="Z1225" s="227"/>
      <c r="AA1225" s="273"/>
      <c r="AB1225" s="273"/>
      <c r="AC1225" s="273"/>
      <c r="AD1225" s="273"/>
      <c r="AE1225" s="273"/>
      <c r="AF1225" s="273"/>
      <c r="AG1225" s="273"/>
      <c r="AH1225" s="273"/>
      <c r="AI1225" s="273"/>
      <c r="AJ1225" s="273"/>
      <c r="AK1225" s="273"/>
      <c r="AL1225" s="273"/>
      <c r="AM1225" s="273"/>
      <c r="AN1225" s="273"/>
      <c r="AO1225" s="273"/>
      <c r="AP1225" s="273"/>
      <c r="AQ1225" s="273"/>
      <c r="AR1225" s="273"/>
      <c r="AS1225" s="273"/>
      <c r="AT1225" s="273"/>
      <c r="AU1225" s="273"/>
      <c r="AV1225" s="273"/>
      <c r="AW1225" s="273"/>
      <c r="AX1225" s="273"/>
      <c r="AY1225" s="274"/>
      <c r="AZ1225" s="274"/>
      <c r="BA1225" s="274"/>
      <c r="BB1225" s="274"/>
      <c r="BC1225" s="273"/>
      <c r="BD1225" s="273"/>
      <c r="BE1225" s="273"/>
      <c r="BF1225" s="273"/>
      <c r="BG1225" s="273"/>
      <c r="BH1225" s="273"/>
      <c r="BI1225" s="273"/>
      <c r="BJ1225" s="273"/>
      <c r="BK1225" s="273"/>
      <c r="BL1225" s="273"/>
      <c r="BM1225" s="273"/>
      <c r="BN1225" s="273"/>
      <c r="BO1225" s="273"/>
      <c r="BP1225" s="273"/>
      <c r="BQ1225" s="273"/>
      <c r="BR1225" s="273"/>
      <c r="BS1225" s="273"/>
      <c r="BT1225" s="273"/>
      <c r="BU1225" s="273"/>
      <c r="BV1225" s="273"/>
      <c r="BW1225" s="273"/>
      <c r="BX1225" s="273"/>
      <c r="BY1225" s="273"/>
      <c r="BZ1225" s="273"/>
      <c r="CA1225" s="273"/>
      <c r="CB1225" s="273"/>
      <c r="CC1225" s="273"/>
      <c r="CD1225" s="273"/>
      <c r="CE1225" s="273"/>
      <c r="CF1225" s="273"/>
      <c r="CG1225" s="273"/>
      <c r="CH1225" s="273"/>
      <c r="CI1225" s="273"/>
      <c r="CJ1225" s="273"/>
      <c r="CK1225" s="273"/>
      <c r="CL1225" s="273"/>
      <c r="CM1225" s="273"/>
      <c r="CN1225" s="273"/>
      <c r="CO1225" s="273"/>
      <c r="CP1225" s="273"/>
      <c r="CQ1225" s="273"/>
      <c r="CR1225" s="273"/>
      <c r="CS1225" s="273"/>
      <c r="CT1225" s="273"/>
      <c r="CU1225" s="273"/>
      <c r="CV1225" s="274"/>
      <c r="CW1225" s="274"/>
      <c r="CX1225" s="274"/>
      <c r="CY1225" s="273"/>
      <c r="CZ1225" s="273"/>
      <c r="DA1225" s="273"/>
      <c r="DB1225" s="273"/>
      <c r="DC1225" s="273"/>
      <c r="DD1225" s="273"/>
      <c r="DE1225" s="273"/>
      <c r="DF1225" s="273"/>
      <c r="DM1225" s="16"/>
      <c r="DN1225" s="16"/>
      <c r="DO1225" s="17"/>
      <c r="DP1225" s="12"/>
      <c r="DQ1225" s="12"/>
      <c r="DR1225" s="18"/>
      <c r="DS1225" s="19"/>
      <c r="DT1225" s="19"/>
      <c r="DU1225" s="19"/>
      <c r="DV1225" s="19"/>
      <c r="DW1225" s="19"/>
      <c r="DX1225" s="20"/>
      <c r="DY1225" s="20"/>
      <c r="DZ1225" s="21"/>
      <c r="EA1225" s="21"/>
      <c r="EB1225" s="21"/>
      <c r="EC1225" s="18"/>
      <c r="ED1225" s="21"/>
      <c r="EE1225" s="21"/>
      <c r="EF1225" s="21"/>
      <c r="EG1225" s="21"/>
      <c r="EH1225" s="21"/>
      <c r="EI1225" s="20"/>
      <c r="EJ1225" s="16"/>
      <c r="EK1225" s="21"/>
      <c r="EL1225" s="21"/>
      <c r="EM1225" s="21"/>
      <c r="EN1225" s="18"/>
      <c r="EO1225" s="22"/>
      <c r="EP1225" s="22"/>
      <c r="EQ1225" s="22"/>
      <c r="ER1225" s="22"/>
      <c r="ES1225" s="22"/>
      <c r="ET1225" s="20"/>
      <c r="EU1225" s="23"/>
      <c r="EV1225" s="22"/>
      <c r="EW1225" s="22"/>
      <c r="EX1225" s="22"/>
      <c r="EY1225" s="24"/>
      <c r="EZ1225" s="25"/>
      <c r="FA1225" s="25"/>
      <c r="FB1225" s="25"/>
      <c r="FC1225" s="25"/>
      <c r="FD1225" s="25"/>
    </row>
    <row r="1226" spans="1:160" ht="12.4" customHeight="1" x14ac:dyDescent="0.25">
      <c r="A1226" s="290"/>
      <c r="B1226" s="205"/>
      <c r="H1226" s="292"/>
      <c r="M1226" s="205"/>
      <c r="N1226" s="205"/>
      <c r="O1226" s="205"/>
      <c r="P1226" s="205"/>
      <c r="Q1226" s="271"/>
      <c r="R1226" s="227"/>
      <c r="S1226" s="205"/>
      <c r="T1226" s="205"/>
      <c r="U1226" s="227"/>
      <c r="V1226" s="227"/>
      <c r="W1226" s="227"/>
      <c r="X1226" s="272"/>
      <c r="Y1226" s="272"/>
      <c r="Z1226" s="227"/>
      <c r="AA1226" s="273"/>
      <c r="AB1226" s="273"/>
      <c r="AC1226" s="273"/>
      <c r="AD1226" s="273"/>
      <c r="AE1226" s="273"/>
      <c r="AF1226" s="273"/>
      <c r="AG1226" s="273"/>
      <c r="AH1226" s="273"/>
      <c r="AI1226" s="274"/>
      <c r="AJ1226" s="274"/>
      <c r="AK1226" s="274"/>
      <c r="AL1226" s="274"/>
      <c r="AM1226" s="273"/>
      <c r="AN1226" s="273"/>
      <c r="AO1226" s="273"/>
      <c r="AP1226" s="273"/>
      <c r="AQ1226" s="273"/>
      <c r="AR1226" s="273"/>
      <c r="AS1226" s="273"/>
      <c r="AT1226" s="274"/>
      <c r="AU1226" s="273"/>
      <c r="AV1226" s="273"/>
      <c r="AW1226" s="273"/>
      <c r="AX1226" s="273"/>
      <c r="AY1226" s="273"/>
      <c r="AZ1226" s="273"/>
      <c r="BA1226" s="273"/>
      <c r="BB1226" s="273"/>
      <c r="BC1226" s="273"/>
      <c r="BD1226" s="273"/>
      <c r="BE1226" s="273"/>
      <c r="BF1226" s="273"/>
      <c r="BG1226" s="273"/>
      <c r="BH1226" s="273"/>
      <c r="BI1226" s="273"/>
      <c r="BJ1226" s="273"/>
      <c r="BK1226" s="273"/>
      <c r="BL1226" s="273"/>
      <c r="BM1226" s="273"/>
      <c r="BN1226" s="273"/>
      <c r="BO1226" s="273"/>
      <c r="BP1226" s="273"/>
      <c r="BQ1226" s="273"/>
      <c r="BR1226" s="273"/>
      <c r="BS1226" s="273"/>
      <c r="BT1226" s="273"/>
      <c r="BU1226" s="273"/>
      <c r="BV1226" s="273"/>
      <c r="BW1226" s="273"/>
      <c r="BX1226" s="273"/>
      <c r="BY1226" s="273"/>
      <c r="BZ1226" s="273"/>
      <c r="CA1226" s="273"/>
      <c r="CB1226" s="273"/>
      <c r="CC1226" s="273"/>
      <c r="CD1226" s="273"/>
      <c r="CE1226" s="273"/>
      <c r="CF1226" s="273"/>
      <c r="CG1226" s="273"/>
      <c r="CH1226" s="273"/>
      <c r="CI1226" s="273"/>
      <c r="CJ1226" s="273"/>
      <c r="CK1226" s="273"/>
      <c r="CL1226" s="273"/>
      <c r="CM1226" s="273"/>
      <c r="CN1226" s="273"/>
      <c r="CO1226" s="273"/>
      <c r="CP1226" s="273"/>
      <c r="CQ1226" s="273"/>
      <c r="CR1226" s="273"/>
      <c r="CS1226" s="273"/>
      <c r="CT1226" s="273"/>
      <c r="CU1226" s="274"/>
      <c r="CV1226" s="274"/>
      <c r="CW1226" s="274"/>
      <c r="CX1226" s="273"/>
      <c r="CY1226" s="273"/>
      <c r="CZ1226" s="273"/>
      <c r="DA1226" s="273"/>
      <c r="DB1226" s="273"/>
      <c r="DC1226" s="273"/>
      <c r="DD1226" s="273"/>
      <c r="DE1226" s="273"/>
      <c r="DF1226" s="273"/>
      <c r="DM1226" s="16"/>
      <c r="DN1226" s="16"/>
      <c r="DO1226" s="17"/>
      <c r="DP1226" s="12"/>
      <c r="DQ1226" s="12"/>
      <c r="DR1226" s="18"/>
      <c r="DS1226" s="19"/>
      <c r="DT1226" s="19"/>
      <c r="DU1226" s="19"/>
      <c r="DV1226" s="19"/>
      <c r="DW1226" s="19"/>
      <c r="DX1226" s="20"/>
      <c r="DY1226" s="20"/>
      <c r="DZ1226" s="21"/>
      <c r="EA1226" s="21"/>
      <c r="EB1226" s="21"/>
      <c r="EC1226" s="18"/>
      <c r="ED1226" s="21"/>
      <c r="EE1226" s="21"/>
      <c r="EF1226" s="21"/>
      <c r="EG1226" s="21"/>
      <c r="EH1226" s="21"/>
      <c r="EI1226" s="20"/>
      <c r="EJ1226" s="16"/>
      <c r="EK1226" s="21"/>
      <c r="EL1226" s="21"/>
      <c r="EM1226" s="21"/>
      <c r="EN1226" s="18"/>
      <c r="EO1226" s="22"/>
      <c r="EP1226" s="22"/>
      <c r="EQ1226" s="22"/>
      <c r="ER1226" s="22"/>
      <c r="ES1226" s="22"/>
      <c r="ET1226" s="20"/>
      <c r="EU1226" s="23"/>
      <c r="EV1226" s="22"/>
      <c r="EW1226" s="22"/>
      <c r="EX1226" s="22"/>
      <c r="EY1226" s="24"/>
      <c r="EZ1226" s="25"/>
      <c r="FA1226" s="25"/>
      <c r="FB1226" s="25"/>
      <c r="FC1226" s="25"/>
      <c r="FD1226" s="25"/>
    </row>
    <row r="1227" spans="1:160" ht="12.4" customHeight="1" x14ac:dyDescent="0.25">
      <c r="A1227" s="290"/>
      <c r="B1227" s="205"/>
      <c r="H1227" s="292"/>
      <c r="M1227" s="205"/>
      <c r="N1227" s="205"/>
      <c r="O1227" s="205"/>
      <c r="P1227" s="271"/>
      <c r="Q1227" s="271"/>
      <c r="R1227" s="227"/>
      <c r="S1227" s="205"/>
      <c r="T1227" s="205"/>
      <c r="U1227" s="227"/>
      <c r="V1227" s="227"/>
      <c r="W1227" s="227"/>
      <c r="X1227" s="272"/>
      <c r="Y1227" s="272"/>
      <c r="Z1227" s="227"/>
      <c r="AA1227" s="273"/>
      <c r="AB1227" s="273"/>
      <c r="AC1227" s="273"/>
      <c r="AD1227" s="273"/>
      <c r="AE1227" s="273"/>
      <c r="AF1227" s="273"/>
      <c r="AG1227" s="273"/>
      <c r="AH1227" s="273"/>
      <c r="AI1227" s="274"/>
      <c r="AJ1227" s="274"/>
      <c r="AK1227" s="274"/>
      <c r="AL1227" s="274"/>
      <c r="AM1227" s="273"/>
      <c r="AN1227" s="273"/>
      <c r="AO1227" s="273"/>
      <c r="AP1227" s="273"/>
      <c r="AQ1227" s="274"/>
      <c r="AR1227" s="274"/>
      <c r="AS1227" s="274"/>
      <c r="AT1227" s="274"/>
      <c r="AU1227" s="273"/>
      <c r="AV1227" s="273"/>
      <c r="AW1227" s="273"/>
      <c r="AX1227" s="273"/>
      <c r="AY1227" s="273"/>
      <c r="AZ1227" s="273"/>
      <c r="BA1227" s="273"/>
      <c r="BB1227" s="273"/>
      <c r="BC1227" s="273"/>
      <c r="BD1227" s="273"/>
      <c r="BE1227" s="273"/>
      <c r="BF1227" s="273"/>
      <c r="BG1227" s="273"/>
      <c r="BH1227" s="273"/>
      <c r="BI1227" s="273"/>
      <c r="BJ1227" s="273"/>
      <c r="BK1227" s="273"/>
      <c r="BL1227" s="273"/>
      <c r="BM1227" s="273"/>
      <c r="BN1227" s="273"/>
      <c r="BO1227" s="273"/>
      <c r="BP1227" s="273"/>
      <c r="BQ1227" s="273"/>
      <c r="BR1227" s="273"/>
      <c r="BS1227" s="273"/>
      <c r="BT1227" s="273"/>
      <c r="BU1227" s="273"/>
      <c r="BV1227" s="273"/>
      <c r="BW1227" s="273"/>
      <c r="BX1227" s="273"/>
      <c r="BY1227" s="273"/>
      <c r="BZ1227" s="273"/>
      <c r="CA1227" s="273"/>
      <c r="CB1227" s="273"/>
      <c r="CC1227" s="273"/>
      <c r="CD1227" s="273"/>
      <c r="CE1227" s="273"/>
      <c r="CF1227" s="273"/>
      <c r="CG1227" s="273"/>
      <c r="CH1227" s="273"/>
      <c r="CI1227" s="273"/>
      <c r="CJ1227" s="273"/>
      <c r="CK1227" s="273"/>
      <c r="CL1227" s="273"/>
      <c r="CM1227" s="273"/>
      <c r="CN1227" s="273"/>
      <c r="CO1227" s="273"/>
      <c r="CP1227" s="273"/>
      <c r="CQ1227" s="273"/>
      <c r="CR1227" s="273"/>
      <c r="CS1227" s="273"/>
      <c r="CT1227" s="273"/>
      <c r="CU1227" s="274"/>
      <c r="CV1227" s="274"/>
      <c r="CW1227" s="274"/>
      <c r="CX1227" s="274"/>
      <c r="CY1227" s="273"/>
      <c r="CZ1227" s="273"/>
      <c r="DA1227" s="273"/>
      <c r="DB1227" s="273"/>
      <c r="DC1227" s="273"/>
      <c r="DD1227" s="273"/>
      <c r="DE1227" s="273"/>
      <c r="DF1227" s="273"/>
      <c r="DM1227" s="16"/>
      <c r="DN1227" s="16"/>
      <c r="DO1227" s="17"/>
      <c r="DP1227" s="12"/>
      <c r="DQ1227" s="12"/>
      <c r="DR1227" s="18"/>
      <c r="DS1227" s="19"/>
      <c r="DT1227" s="19"/>
      <c r="DU1227" s="19"/>
      <c r="DV1227" s="19"/>
      <c r="DW1227" s="19"/>
      <c r="DX1227" s="20"/>
      <c r="DY1227" s="20"/>
      <c r="DZ1227" s="21"/>
      <c r="EA1227" s="21"/>
      <c r="EB1227" s="21"/>
      <c r="EC1227" s="18"/>
      <c r="ED1227" s="21"/>
      <c r="EE1227" s="21"/>
      <c r="EF1227" s="21"/>
      <c r="EG1227" s="21"/>
      <c r="EH1227" s="21"/>
      <c r="EI1227" s="20"/>
      <c r="EJ1227" s="16"/>
      <c r="EK1227" s="21"/>
      <c r="EL1227" s="21"/>
      <c r="EM1227" s="21"/>
      <c r="EN1227" s="18"/>
      <c r="EO1227" s="22"/>
      <c r="EP1227" s="22"/>
      <c r="EQ1227" s="22"/>
      <c r="ER1227" s="22"/>
      <c r="ES1227" s="22"/>
      <c r="ET1227" s="20"/>
      <c r="EU1227" s="23"/>
      <c r="EV1227" s="22"/>
      <c r="EW1227" s="22"/>
      <c r="EX1227" s="22"/>
      <c r="EY1227" s="24"/>
      <c r="EZ1227" s="25"/>
      <c r="FA1227" s="25"/>
      <c r="FB1227" s="25"/>
      <c r="FC1227" s="25"/>
      <c r="FD1227" s="25"/>
    </row>
    <row r="1228" spans="1:160" ht="12.4" customHeight="1" x14ac:dyDescent="0.25">
      <c r="A1228" s="290"/>
      <c r="B1228" s="205"/>
      <c r="H1228" s="292"/>
      <c r="M1228" s="205"/>
      <c r="N1228" s="205"/>
      <c r="O1228" s="205"/>
      <c r="P1228" s="205"/>
      <c r="Q1228" s="271"/>
      <c r="R1228" s="227"/>
      <c r="S1228" s="205"/>
      <c r="T1228" s="205"/>
      <c r="U1228" s="227"/>
      <c r="V1228" s="227"/>
      <c r="W1228" s="227"/>
      <c r="X1228" s="272"/>
      <c r="Y1228" s="272"/>
      <c r="Z1228" s="227"/>
      <c r="AA1228" s="273"/>
      <c r="AB1228" s="273"/>
      <c r="AC1228" s="273"/>
      <c r="AD1228" s="273"/>
      <c r="AE1228" s="273"/>
      <c r="AF1228" s="273"/>
      <c r="AG1228" s="273"/>
      <c r="AH1228" s="273"/>
      <c r="AI1228" s="273"/>
      <c r="AJ1228" s="273"/>
      <c r="AK1228" s="273"/>
      <c r="AL1228" s="273"/>
      <c r="AM1228" s="273"/>
      <c r="AN1228" s="273"/>
      <c r="AO1228" s="273"/>
      <c r="AP1228" s="273"/>
      <c r="AQ1228" s="273"/>
      <c r="AR1228" s="273"/>
      <c r="AS1228" s="273"/>
      <c r="AT1228" s="273"/>
      <c r="AU1228" s="273"/>
      <c r="AV1228" s="273"/>
      <c r="AW1228" s="273"/>
      <c r="AX1228" s="273"/>
      <c r="AY1228" s="274"/>
      <c r="AZ1228" s="274"/>
      <c r="BA1228" s="274"/>
      <c r="BB1228" s="274"/>
      <c r="BC1228" s="273"/>
      <c r="BD1228" s="273"/>
      <c r="BE1228" s="273"/>
      <c r="BF1228" s="273"/>
      <c r="BG1228" s="273"/>
      <c r="BH1228" s="273"/>
      <c r="BI1228" s="273"/>
      <c r="BJ1228" s="273"/>
      <c r="BK1228" s="273"/>
      <c r="BL1228" s="273"/>
      <c r="BM1228" s="273"/>
      <c r="BN1228" s="273"/>
      <c r="BO1228" s="273"/>
      <c r="BP1228" s="273"/>
      <c r="BQ1228" s="273"/>
      <c r="BR1228" s="273"/>
      <c r="BS1228" s="273"/>
      <c r="BT1228" s="273"/>
      <c r="BU1228" s="273"/>
      <c r="BV1228" s="273"/>
      <c r="BW1228" s="273"/>
      <c r="BX1228" s="273"/>
      <c r="BY1228" s="273"/>
      <c r="BZ1228" s="273"/>
      <c r="CA1228" s="273"/>
      <c r="CB1228" s="273"/>
      <c r="CC1228" s="273"/>
      <c r="CD1228" s="273"/>
      <c r="CE1228" s="273"/>
      <c r="CF1228" s="273"/>
      <c r="CG1228" s="273"/>
      <c r="CH1228" s="273"/>
      <c r="CI1228" s="273"/>
      <c r="CJ1228" s="273"/>
      <c r="CK1228" s="273"/>
      <c r="CL1228" s="273"/>
      <c r="CM1228" s="273"/>
      <c r="CN1228" s="273"/>
      <c r="CO1228" s="273"/>
      <c r="CP1228" s="273"/>
      <c r="CQ1228" s="273"/>
      <c r="CR1228" s="273"/>
      <c r="CS1228" s="273"/>
      <c r="CT1228" s="273"/>
      <c r="CU1228" s="274"/>
      <c r="CV1228" s="274"/>
      <c r="CW1228" s="274"/>
      <c r="CX1228" s="274"/>
      <c r="CY1228" s="273"/>
      <c r="CZ1228" s="273"/>
      <c r="DA1228" s="273"/>
      <c r="DB1228" s="273"/>
      <c r="DC1228" s="273"/>
      <c r="DD1228" s="273"/>
      <c r="DE1228" s="273"/>
      <c r="DF1228" s="273"/>
      <c r="DM1228" s="16"/>
      <c r="DN1228" s="16"/>
      <c r="DO1228" s="17"/>
      <c r="DP1228" s="12"/>
      <c r="DQ1228" s="12"/>
      <c r="DR1228" s="18"/>
      <c r="DS1228" s="19"/>
      <c r="DT1228" s="19"/>
      <c r="DU1228" s="19"/>
      <c r="DV1228" s="19"/>
      <c r="DW1228" s="19"/>
      <c r="DX1228" s="20"/>
      <c r="DY1228" s="20"/>
      <c r="DZ1228" s="21"/>
      <c r="EA1228" s="21"/>
      <c r="EB1228" s="21"/>
      <c r="EC1228" s="18"/>
      <c r="ED1228" s="21"/>
      <c r="EE1228" s="21"/>
      <c r="EF1228" s="21"/>
      <c r="EG1228" s="21"/>
      <c r="EH1228" s="21"/>
      <c r="EI1228" s="20"/>
      <c r="EJ1228" s="16"/>
      <c r="EK1228" s="21"/>
      <c r="EL1228" s="21"/>
      <c r="EM1228" s="21"/>
      <c r="EN1228" s="18"/>
      <c r="EO1228" s="22"/>
      <c r="EP1228" s="22"/>
      <c r="EQ1228" s="22"/>
      <c r="ER1228" s="22"/>
      <c r="ES1228" s="22"/>
      <c r="ET1228" s="20"/>
      <c r="EU1228" s="23"/>
      <c r="EV1228" s="22"/>
      <c r="EW1228" s="22"/>
      <c r="EX1228" s="22"/>
      <c r="EY1228" s="24"/>
      <c r="EZ1228" s="25"/>
      <c r="FA1228" s="25"/>
      <c r="FB1228" s="25"/>
      <c r="FC1228" s="25"/>
      <c r="FD1228" s="25"/>
    </row>
    <row r="1229" spans="1:160" ht="12.4" customHeight="1" x14ac:dyDescent="0.25">
      <c r="A1229" s="290"/>
      <c r="B1229" s="205"/>
      <c r="H1229" s="292"/>
      <c r="M1229" s="205"/>
      <c r="N1229" s="205"/>
      <c r="O1229" s="205"/>
      <c r="P1229" s="205"/>
      <c r="Q1229" s="271"/>
      <c r="R1229" s="227"/>
      <c r="S1229" s="205"/>
      <c r="T1229" s="205"/>
      <c r="U1229" s="227"/>
      <c r="V1229" s="227"/>
      <c r="W1229" s="227"/>
      <c r="X1229" s="272"/>
      <c r="Y1229" s="272"/>
      <c r="Z1229" s="227"/>
      <c r="AA1229" s="273"/>
      <c r="AB1229" s="273"/>
      <c r="AC1229" s="273"/>
      <c r="AD1229" s="273"/>
      <c r="AE1229" s="273"/>
      <c r="AF1229" s="273"/>
      <c r="AG1229" s="273"/>
      <c r="AH1229" s="273"/>
      <c r="AI1229" s="273"/>
      <c r="AJ1229" s="274"/>
      <c r="AK1229" s="274"/>
      <c r="AL1229" s="274"/>
      <c r="AM1229" s="273"/>
      <c r="AN1229" s="273"/>
      <c r="AO1229" s="273"/>
      <c r="AP1229" s="273"/>
      <c r="AQ1229" s="273"/>
      <c r="AR1229" s="273"/>
      <c r="AS1229" s="273"/>
      <c r="AT1229" s="273"/>
      <c r="AU1229" s="273"/>
      <c r="AV1229" s="273"/>
      <c r="AW1229" s="273"/>
      <c r="AX1229" s="273"/>
      <c r="AY1229" s="273"/>
      <c r="AZ1229" s="273"/>
      <c r="BA1229" s="273"/>
      <c r="BB1229" s="273"/>
      <c r="BC1229" s="273"/>
      <c r="BD1229" s="273"/>
      <c r="BE1229" s="273"/>
      <c r="BF1229" s="273"/>
      <c r="BG1229" s="273"/>
      <c r="BH1229" s="273"/>
      <c r="BI1229" s="273"/>
      <c r="BJ1229" s="273"/>
      <c r="BK1229" s="273"/>
      <c r="BL1229" s="273"/>
      <c r="BM1229" s="273"/>
      <c r="BN1229" s="273"/>
      <c r="BO1229" s="273"/>
      <c r="BP1229" s="273"/>
      <c r="BQ1229" s="273"/>
      <c r="BR1229" s="273"/>
      <c r="BS1229" s="273"/>
      <c r="BT1229" s="273"/>
      <c r="BU1229" s="273"/>
      <c r="BV1229" s="273"/>
      <c r="BW1229" s="273"/>
      <c r="BX1229" s="273"/>
      <c r="BY1229" s="273"/>
      <c r="BZ1229" s="273"/>
      <c r="CA1229" s="273"/>
      <c r="CB1229" s="273"/>
      <c r="CC1229" s="273"/>
      <c r="CD1229" s="273"/>
      <c r="CE1229" s="273"/>
      <c r="CF1229" s="273"/>
      <c r="CG1229" s="273"/>
      <c r="CH1229" s="273"/>
      <c r="CI1229" s="273"/>
      <c r="CJ1229" s="273"/>
      <c r="CK1229" s="273"/>
      <c r="CL1229" s="273"/>
      <c r="CM1229" s="273"/>
      <c r="CN1229" s="273"/>
      <c r="CO1229" s="273"/>
      <c r="CP1229" s="273"/>
      <c r="CQ1229" s="273"/>
      <c r="CR1229" s="273"/>
      <c r="CS1229" s="273"/>
      <c r="CT1229" s="273"/>
      <c r="CU1229" s="273"/>
      <c r="CV1229" s="273"/>
      <c r="CW1229" s="273"/>
      <c r="CX1229" s="273"/>
      <c r="CY1229" s="273"/>
      <c r="CZ1229" s="273"/>
      <c r="DA1229" s="273"/>
      <c r="DB1229" s="273"/>
      <c r="DC1229" s="273"/>
      <c r="DD1229" s="273"/>
      <c r="DE1229" s="273"/>
      <c r="DF1229" s="273"/>
      <c r="DM1229" s="16"/>
      <c r="DN1229" s="16"/>
      <c r="DO1229" s="17"/>
      <c r="DP1229" s="12"/>
      <c r="DQ1229" s="12"/>
      <c r="DR1229" s="18"/>
      <c r="DS1229" s="19"/>
      <c r="DT1229" s="19"/>
      <c r="DU1229" s="19"/>
      <c r="DV1229" s="19"/>
      <c r="DW1229" s="19"/>
      <c r="DX1229" s="20"/>
      <c r="DY1229" s="20"/>
      <c r="DZ1229" s="21"/>
      <c r="EA1229" s="21"/>
      <c r="EB1229" s="21"/>
      <c r="EC1229" s="18"/>
      <c r="ED1229" s="21"/>
      <c r="EE1229" s="21"/>
      <c r="EF1229" s="21"/>
      <c r="EG1229" s="21"/>
      <c r="EH1229" s="21"/>
      <c r="EI1229" s="20"/>
      <c r="EJ1229" s="16"/>
      <c r="EK1229" s="21"/>
      <c r="EL1229" s="21"/>
      <c r="EM1229" s="21"/>
      <c r="EN1229" s="18"/>
      <c r="EO1229" s="22"/>
      <c r="EP1229" s="22"/>
      <c r="EQ1229" s="22"/>
      <c r="ER1229" s="22"/>
      <c r="ES1229" s="22"/>
      <c r="ET1229" s="20"/>
      <c r="EU1229" s="23"/>
      <c r="EV1229" s="22"/>
      <c r="EW1229" s="22"/>
      <c r="EX1229" s="22"/>
      <c r="EY1229" s="24"/>
      <c r="EZ1229" s="25"/>
      <c r="FA1229" s="25"/>
      <c r="FB1229" s="25"/>
      <c r="FC1229" s="25"/>
      <c r="FD1229" s="25"/>
    </row>
    <row r="1230" spans="1:160" ht="12.4" customHeight="1" x14ac:dyDescent="0.25">
      <c r="A1230" s="290"/>
      <c r="B1230" s="205"/>
      <c r="H1230" s="292"/>
      <c r="M1230" s="205"/>
      <c r="N1230" s="205"/>
      <c r="O1230" s="205"/>
      <c r="P1230" s="205"/>
      <c r="Q1230" s="271"/>
      <c r="R1230" s="227"/>
      <c r="S1230" s="205"/>
      <c r="T1230" s="205"/>
      <c r="U1230" s="227"/>
      <c r="V1230" s="227"/>
      <c r="W1230" s="227"/>
      <c r="X1230" s="272"/>
      <c r="Y1230" s="272"/>
      <c r="Z1230" s="227"/>
      <c r="AA1230" s="273"/>
      <c r="AB1230" s="273"/>
      <c r="AC1230" s="273"/>
      <c r="AD1230" s="273"/>
      <c r="AE1230" s="273"/>
      <c r="AF1230" s="273"/>
      <c r="AG1230" s="273"/>
      <c r="AH1230" s="273"/>
      <c r="AI1230" s="274"/>
      <c r="AJ1230" s="274"/>
      <c r="AK1230" s="274"/>
      <c r="AL1230" s="274"/>
      <c r="AM1230" s="273"/>
      <c r="AN1230" s="273"/>
      <c r="AO1230" s="273"/>
      <c r="AP1230" s="273"/>
      <c r="AQ1230" s="273"/>
      <c r="AR1230" s="273"/>
      <c r="AS1230" s="273"/>
      <c r="AT1230" s="273"/>
      <c r="AU1230" s="273"/>
      <c r="AV1230" s="273"/>
      <c r="AW1230" s="273"/>
      <c r="AX1230" s="273"/>
      <c r="AY1230" s="273"/>
      <c r="AZ1230" s="273"/>
      <c r="BA1230" s="273"/>
      <c r="BB1230" s="273"/>
      <c r="BC1230" s="273"/>
      <c r="BD1230" s="273"/>
      <c r="BE1230" s="273"/>
      <c r="BF1230" s="273"/>
      <c r="BG1230" s="273"/>
      <c r="BH1230" s="273"/>
      <c r="BI1230" s="273"/>
      <c r="BJ1230" s="273"/>
      <c r="BK1230" s="273"/>
      <c r="BL1230" s="273"/>
      <c r="BM1230" s="273"/>
      <c r="BN1230" s="273"/>
      <c r="BO1230" s="273"/>
      <c r="BP1230" s="273"/>
      <c r="BQ1230" s="273"/>
      <c r="BR1230" s="273"/>
      <c r="BS1230" s="273"/>
      <c r="BT1230" s="273"/>
      <c r="BU1230" s="273"/>
      <c r="BV1230" s="273"/>
      <c r="BW1230" s="273"/>
      <c r="BX1230" s="273"/>
      <c r="BY1230" s="273"/>
      <c r="BZ1230" s="273"/>
      <c r="CA1230" s="273"/>
      <c r="CB1230" s="273"/>
      <c r="CC1230" s="273"/>
      <c r="CD1230" s="273"/>
      <c r="CE1230" s="273"/>
      <c r="CF1230" s="273"/>
      <c r="CG1230" s="273"/>
      <c r="CH1230" s="273"/>
      <c r="CI1230" s="273"/>
      <c r="CJ1230" s="273"/>
      <c r="CK1230" s="273"/>
      <c r="CL1230" s="273"/>
      <c r="CM1230" s="273"/>
      <c r="CN1230" s="273"/>
      <c r="CO1230" s="273"/>
      <c r="CP1230" s="273"/>
      <c r="CQ1230" s="273"/>
      <c r="CR1230" s="273"/>
      <c r="CS1230" s="273"/>
      <c r="CT1230" s="273"/>
      <c r="CU1230" s="273"/>
      <c r="CV1230" s="274"/>
      <c r="CW1230" s="274"/>
      <c r="CX1230" s="273"/>
      <c r="CY1230" s="273"/>
      <c r="CZ1230" s="273"/>
      <c r="DA1230" s="273"/>
      <c r="DB1230" s="273"/>
      <c r="DC1230" s="273"/>
      <c r="DD1230" s="273"/>
      <c r="DE1230" s="273"/>
      <c r="DF1230" s="273"/>
      <c r="DM1230" s="16"/>
      <c r="DN1230" s="16"/>
      <c r="DO1230" s="17"/>
      <c r="DP1230" s="12"/>
      <c r="DQ1230" s="12"/>
      <c r="DR1230" s="18"/>
      <c r="DS1230" s="19"/>
      <c r="DT1230" s="19"/>
      <c r="DU1230" s="19"/>
      <c r="DV1230" s="19"/>
      <c r="DW1230" s="19"/>
      <c r="DX1230" s="20"/>
      <c r="DY1230" s="20"/>
      <c r="DZ1230" s="21"/>
      <c r="EA1230" s="21"/>
      <c r="EB1230" s="21"/>
      <c r="EC1230" s="18"/>
      <c r="ED1230" s="21"/>
      <c r="EE1230" s="21"/>
      <c r="EF1230" s="21"/>
      <c r="EG1230" s="21"/>
      <c r="EH1230" s="21"/>
      <c r="EI1230" s="20"/>
      <c r="EJ1230" s="16"/>
      <c r="EK1230" s="21"/>
      <c r="EL1230" s="21"/>
      <c r="EM1230" s="21"/>
      <c r="EN1230" s="18"/>
      <c r="EO1230" s="22"/>
      <c r="EP1230" s="22"/>
      <c r="EQ1230" s="22"/>
      <c r="ER1230" s="22"/>
      <c r="ES1230" s="22"/>
      <c r="ET1230" s="20"/>
      <c r="EU1230" s="23"/>
      <c r="EV1230" s="22"/>
      <c r="EW1230" s="22"/>
      <c r="EX1230" s="22"/>
      <c r="EY1230" s="24"/>
      <c r="EZ1230" s="25"/>
      <c r="FA1230" s="25"/>
      <c r="FB1230" s="25"/>
      <c r="FC1230" s="25"/>
      <c r="FD1230" s="25"/>
    </row>
    <row r="1231" spans="1:160" ht="12.4" customHeight="1" x14ac:dyDescent="0.25">
      <c r="A1231" s="290"/>
      <c r="B1231" s="205"/>
      <c r="H1231" s="292"/>
      <c r="M1231" s="205"/>
      <c r="N1231" s="205"/>
      <c r="O1231" s="205"/>
      <c r="P1231" s="205"/>
      <c r="Q1231" s="271"/>
      <c r="R1231" s="227"/>
      <c r="S1231" s="205"/>
      <c r="T1231" s="205"/>
      <c r="U1231" s="227"/>
      <c r="V1231" s="227"/>
      <c r="W1231" s="227"/>
      <c r="X1231" s="272"/>
      <c r="Y1231" s="272"/>
      <c r="Z1231" s="227"/>
      <c r="AA1231" s="273"/>
      <c r="AB1231" s="273"/>
      <c r="AC1231" s="273"/>
      <c r="AD1231" s="273"/>
      <c r="AE1231" s="273"/>
      <c r="AF1231" s="273"/>
      <c r="AG1231" s="273"/>
      <c r="AH1231" s="273"/>
      <c r="AI1231" s="273"/>
      <c r="AJ1231" s="273"/>
      <c r="AK1231" s="273"/>
      <c r="AL1231" s="273"/>
      <c r="AM1231" s="273"/>
      <c r="AN1231" s="273"/>
      <c r="AO1231" s="273"/>
      <c r="AP1231" s="273"/>
      <c r="AQ1231" s="273"/>
      <c r="AR1231" s="273"/>
      <c r="AS1231" s="273"/>
      <c r="AT1231" s="273"/>
      <c r="AU1231" s="273"/>
      <c r="AV1231" s="273"/>
      <c r="AW1231" s="273"/>
      <c r="AX1231" s="273"/>
      <c r="AY1231" s="274"/>
      <c r="AZ1231" s="274"/>
      <c r="BA1231" s="274"/>
      <c r="BB1231" s="274"/>
      <c r="BC1231" s="273"/>
      <c r="BD1231" s="273"/>
      <c r="BE1231" s="273"/>
      <c r="BF1231" s="273"/>
      <c r="BG1231" s="273"/>
      <c r="BH1231" s="273"/>
      <c r="BI1231" s="273"/>
      <c r="BJ1231" s="273"/>
      <c r="BK1231" s="273"/>
      <c r="BL1231" s="273"/>
      <c r="BM1231" s="273"/>
      <c r="BN1231" s="273"/>
      <c r="BO1231" s="273"/>
      <c r="BP1231" s="273"/>
      <c r="BQ1231" s="273"/>
      <c r="BR1231" s="273"/>
      <c r="BS1231" s="273"/>
      <c r="BT1231" s="273"/>
      <c r="BU1231" s="273"/>
      <c r="BV1231" s="273"/>
      <c r="BW1231" s="273"/>
      <c r="BX1231" s="273"/>
      <c r="BY1231" s="273"/>
      <c r="BZ1231" s="273"/>
      <c r="CA1231" s="273"/>
      <c r="CB1231" s="273"/>
      <c r="CC1231" s="273"/>
      <c r="CD1231" s="273"/>
      <c r="CE1231" s="273"/>
      <c r="CF1231" s="273"/>
      <c r="CG1231" s="273"/>
      <c r="CH1231" s="273"/>
      <c r="CI1231" s="273"/>
      <c r="CJ1231" s="273"/>
      <c r="CK1231" s="273"/>
      <c r="CL1231" s="273"/>
      <c r="CM1231" s="273"/>
      <c r="CN1231" s="273"/>
      <c r="CO1231" s="273"/>
      <c r="CP1231" s="273"/>
      <c r="CQ1231" s="273"/>
      <c r="CR1231" s="273"/>
      <c r="CS1231" s="273"/>
      <c r="CT1231" s="273"/>
      <c r="CU1231" s="273"/>
      <c r="CV1231" s="274"/>
      <c r="CW1231" s="274"/>
      <c r="CX1231" s="274"/>
      <c r="CY1231" s="273"/>
      <c r="CZ1231" s="273"/>
      <c r="DA1231" s="274"/>
      <c r="DB1231" s="274"/>
      <c r="DC1231" s="273"/>
      <c r="DD1231" s="273"/>
      <c r="DE1231" s="273"/>
      <c r="DF1231" s="273"/>
      <c r="DM1231" s="16"/>
      <c r="DN1231" s="16"/>
      <c r="DO1231" s="17"/>
      <c r="DP1231" s="12"/>
      <c r="DQ1231" s="12"/>
      <c r="DR1231" s="18"/>
      <c r="DS1231" s="19"/>
      <c r="DT1231" s="19"/>
      <c r="DU1231" s="19"/>
      <c r="DV1231" s="19"/>
      <c r="DW1231" s="19"/>
      <c r="DX1231" s="20"/>
      <c r="DY1231" s="20"/>
      <c r="DZ1231" s="21"/>
      <c r="EA1231" s="21"/>
      <c r="EB1231" s="21"/>
      <c r="EC1231" s="18"/>
      <c r="ED1231" s="21"/>
      <c r="EE1231" s="21"/>
      <c r="EF1231" s="21"/>
      <c r="EG1231" s="21"/>
      <c r="EH1231" s="21"/>
      <c r="EI1231" s="20"/>
      <c r="EJ1231" s="16"/>
      <c r="EK1231" s="21"/>
      <c r="EL1231" s="21"/>
      <c r="EM1231" s="21"/>
      <c r="EN1231" s="18"/>
      <c r="EO1231" s="22"/>
      <c r="EP1231" s="22"/>
      <c r="EQ1231" s="22"/>
      <c r="ER1231" s="22"/>
      <c r="ES1231" s="22"/>
      <c r="ET1231" s="20"/>
      <c r="EU1231" s="23"/>
      <c r="EV1231" s="22"/>
      <c r="EW1231" s="22"/>
      <c r="EX1231" s="22"/>
      <c r="EY1231" s="24"/>
      <c r="EZ1231" s="25"/>
      <c r="FA1231" s="25"/>
      <c r="FB1231" s="25"/>
      <c r="FC1231" s="25"/>
      <c r="FD1231" s="25"/>
    </row>
    <row r="1232" spans="1:160" ht="12.4" customHeight="1" x14ac:dyDescent="0.25">
      <c r="A1232" s="290"/>
      <c r="B1232" s="205"/>
      <c r="H1232" s="292"/>
      <c r="M1232" s="205"/>
      <c r="N1232" s="205"/>
      <c r="O1232" s="205"/>
      <c r="P1232" s="205"/>
      <c r="Q1232" s="271"/>
      <c r="R1232" s="227"/>
      <c r="S1232" s="205"/>
      <c r="T1232" s="205"/>
      <c r="U1232" s="227"/>
      <c r="V1232" s="227"/>
      <c r="W1232" s="227"/>
      <c r="X1232" s="272"/>
      <c r="Y1232" s="272"/>
      <c r="Z1232" s="227"/>
      <c r="AA1232" s="273"/>
      <c r="AB1232" s="273"/>
      <c r="AC1232" s="273"/>
      <c r="AD1232" s="273"/>
      <c r="AE1232" s="273"/>
      <c r="AF1232" s="273"/>
      <c r="AG1232" s="273"/>
      <c r="AH1232" s="273"/>
      <c r="AI1232" s="274"/>
      <c r="AJ1232" s="274"/>
      <c r="AK1232" s="274"/>
      <c r="AL1232" s="274"/>
      <c r="AM1232" s="273"/>
      <c r="AN1232" s="273"/>
      <c r="AO1232" s="273"/>
      <c r="AP1232" s="273"/>
      <c r="AQ1232" s="274"/>
      <c r="AR1232" s="274"/>
      <c r="AS1232" s="274"/>
      <c r="AT1232" s="273"/>
      <c r="AU1232" s="273"/>
      <c r="AV1232" s="273"/>
      <c r="AW1232" s="273"/>
      <c r="AX1232" s="273"/>
      <c r="AY1232" s="273"/>
      <c r="AZ1232" s="273"/>
      <c r="BA1232" s="273"/>
      <c r="BB1232" s="273"/>
      <c r="BC1232" s="273"/>
      <c r="BD1232" s="273"/>
      <c r="BE1232" s="273"/>
      <c r="BF1232" s="273"/>
      <c r="BG1232" s="273"/>
      <c r="BH1232" s="273"/>
      <c r="BI1232" s="273"/>
      <c r="BJ1232" s="273"/>
      <c r="BK1232" s="273"/>
      <c r="BL1232" s="273"/>
      <c r="BM1232" s="273"/>
      <c r="BN1232" s="273"/>
      <c r="BO1232" s="273"/>
      <c r="BP1232" s="273"/>
      <c r="BQ1232" s="273"/>
      <c r="BR1232" s="273"/>
      <c r="BS1232" s="273"/>
      <c r="BT1232" s="273"/>
      <c r="BU1232" s="273"/>
      <c r="BV1232" s="273"/>
      <c r="BW1232" s="273"/>
      <c r="BX1232" s="273"/>
      <c r="BY1232" s="273"/>
      <c r="BZ1232" s="273"/>
      <c r="CA1232" s="273"/>
      <c r="CB1232" s="273"/>
      <c r="CC1232" s="273"/>
      <c r="CD1232" s="273"/>
      <c r="CE1232" s="274"/>
      <c r="CF1232" s="273"/>
      <c r="CG1232" s="273"/>
      <c r="CH1232" s="273"/>
      <c r="CI1232" s="273"/>
      <c r="CJ1232" s="273"/>
      <c r="CK1232" s="273"/>
      <c r="CL1232" s="274"/>
      <c r="CM1232" s="274"/>
      <c r="CN1232" s="273"/>
      <c r="CO1232" s="274"/>
      <c r="CP1232" s="273"/>
      <c r="CQ1232" s="273"/>
      <c r="CR1232" s="273"/>
      <c r="CS1232" s="273"/>
      <c r="CT1232" s="273"/>
      <c r="CU1232" s="274"/>
      <c r="CV1232" s="274"/>
      <c r="CW1232" s="274"/>
      <c r="CX1232" s="274"/>
      <c r="CY1232" s="274"/>
      <c r="CZ1232" s="274"/>
      <c r="DA1232" s="274"/>
      <c r="DB1232" s="273"/>
      <c r="DC1232" s="273"/>
      <c r="DD1232" s="273"/>
      <c r="DE1232" s="273"/>
      <c r="DF1232" s="273"/>
      <c r="DM1232" s="16"/>
      <c r="DN1232" s="16"/>
      <c r="DO1232" s="17"/>
      <c r="DP1232" s="12"/>
      <c r="DQ1232" s="12"/>
      <c r="DR1232" s="18"/>
      <c r="DS1232" s="19"/>
      <c r="DT1232" s="19"/>
      <c r="DU1232" s="19"/>
      <c r="DV1232" s="19"/>
      <c r="DW1232" s="19"/>
      <c r="DX1232" s="20"/>
      <c r="DY1232" s="20"/>
      <c r="DZ1232" s="21"/>
      <c r="EA1232" s="21"/>
      <c r="EB1232" s="21"/>
      <c r="EC1232" s="18"/>
      <c r="ED1232" s="21"/>
      <c r="EE1232" s="21"/>
      <c r="EF1232" s="21"/>
      <c r="EG1232" s="21"/>
      <c r="EH1232" s="21"/>
      <c r="EI1232" s="20"/>
      <c r="EJ1232" s="16"/>
      <c r="EK1232" s="21"/>
      <c r="EL1232" s="21"/>
      <c r="EM1232" s="21"/>
      <c r="EN1232" s="18"/>
      <c r="EO1232" s="22"/>
      <c r="EP1232" s="22"/>
      <c r="EQ1232" s="22"/>
      <c r="ER1232" s="22"/>
      <c r="ES1232" s="22"/>
      <c r="ET1232" s="20"/>
      <c r="EU1232" s="23"/>
      <c r="EV1232" s="22"/>
      <c r="EW1232" s="22"/>
      <c r="EX1232" s="22"/>
      <c r="EY1232" s="24"/>
      <c r="EZ1232" s="25"/>
      <c r="FA1232" s="25"/>
      <c r="FB1232" s="25"/>
      <c r="FC1232" s="25"/>
      <c r="FD1232" s="25"/>
    </row>
    <row r="1233" spans="1:160" ht="12.4" customHeight="1" x14ac:dyDescent="0.25">
      <c r="A1233" s="290"/>
      <c r="B1233" s="205"/>
      <c r="H1233" s="292"/>
      <c r="M1233" s="205"/>
      <c r="N1233" s="205"/>
      <c r="O1233" s="205"/>
      <c r="P1233" s="205"/>
      <c r="Q1233" s="271"/>
      <c r="R1233" s="227"/>
      <c r="S1233" s="205"/>
      <c r="T1233" s="205"/>
      <c r="U1233" s="227"/>
      <c r="V1233" s="227"/>
      <c r="W1233" s="227"/>
      <c r="X1233" s="272"/>
      <c r="Y1233" s="272"/>
      <c r="Z1233" s="227"/>
      <c r="AA1233" s="273"/>
      <c r="AB1233" s="273"/>
      <c r="AC1233" s="273"/>
      <c r="AD1233" s="273"/>
      <c r="AE1233" s="273"/>
      <c r="AF1233" s="273"/>
      <c r="AG1233" s="273"/>
      <c r="AH1233" s="273"/>
      <c r="AI1233" s="273"/>
      <c r="AJ1233" s="273"/>
      <c r="AK1233" s="273"/>
      <c r="AL1233" s="273"/>
      <c r="AM1233" s="273"/>
      <c r="AN1233" s="273"/>
      <c r="AO1233" s="273"/>
      <c r="AP1233" s="273"/>
      <c r="AQ1233" s="273"/>
      <c r="AR1233" s="273"/>
      <c r="AS1233" s="273"/>
      <c r="AT1233" s="273"/>
      <c r="AU1233" s="273"/>
      <c r="AV1233" s="273"/>
      <c r="AW1233" s="273"/>
      <c r="AX1233" s="273"/>
      <c r="AY1233" s="274"/>
      <c r="AZ1233" s="274"/>
      <c r="BA1233" s="274"/>
      <c r="BB1233" s="274"/>
      <c r="BC1233" s="273"/>
      <c r="BD1233" s="273"/>
      <c r="BE1233" s="273"/>
      <c r="BF1233" s="273"/>
      <c r="BG1233" s="273"/>
      <c r="BH1233" s="273"/>
      <c r="BI1233" s="273"/>
      <c r="BJ1233" s="273"/>
      <c r="BK1233" s="273"/>
      <c r="BL1233" s="273"/>
      <c r="BM1233" s="273"/>
      <c r="BN1233" s="273"/>
      <c r="BO1233" s="273"/>
      <c r="BP1233" s="273"/>
      <c r="BQ1233" s="273"/>
      <c r="BR1233" s="273"/>
      <c r="BS1233" s="273"/>
      <c r="BT1233" s="273"/>
      <c r="BU1233" s="273"/>
      <c r="BV1233" s="273"/>
      <c r="BW1233" s="273"/>
      <c r="BX1233" s="273"/>
      <c r="BY1233" s="273"/>
      <c r="BZ1233" s="273"/>
      <c r="CA1233" s="273"/>
      <c r="CB1233" s="273"/>
      <c r="CC1233" s="273"/>
      <c r="CD1233" s="273"/>
      <c r="CE1233" s="273"/>
      <c r="CF1233" s="273"/>
      <c r="CG1233" s="273"/>
      <c r="CH1233" s="273"/>
      <c r="CI1233" s="273"/>
      <c r="CJ1233" s="273"/>
      <c r="CK1233" s="273"/>
      <c r="CL1233" s="273"/>
      <c r="CM1233" s="273"/>
      <c r="CN1233" s="273"/>
      <c r="CO1233" s="273"/>
      <c r="CP1233" s="273"/>
      <c r="CQ1233" s="273"/>
      <c r="CR1233" s="273"/>
      <c r="CS1233" s="273"/>
      <c r="CT1233" s="273"/>
      <c r="CU1233" s="273"/>
      <c r="CV1233" s="273"/>
      <c r="CW1233" s="273"/>
      <c r="CX1233" s="274"/>
      <c r="CY1233" s="273"/>
      <c r="CZ1233" s="273"/>
      <c r="DA1233" s="273"/>
      <c r="DB1233" s="273"/>
      <c r="DC1233" s="273"/>
      <c r="DD1233" s="273"/>
      <c r="DE1233" s="273"/>
      <c r="DF1233" s="273"/>
      <c r="DM1233" s="16"/>
      <c r="DN1233" s="16"/>
      <c r="DO1233" s="17"/>
      <c r="DP1233" s="12"/>
      <c r="DQ1233" s="12"/>
      <c r="DR1233" s="18"/>
      <c r="DS1233" s="19"/>
      <c r="DT1233" s="19"/>
      <c r="DU1233" s="19"/>
      <c r="DV1233" s="19"/>
      <c r="DW1233" s="19"/>
      <c r="DX1233" s="20"/>
      <c r="DY1233" s="20"/>
      <c r="DZ1233" s="21"/>
      <c r="EA1233" s="21"/>
      <c r="EB1233" s="21"/>
      <c r="EC1233" s="18"/>
      <c r="ED1233" s="21"/>
      <c r="EE1233" s="21"/>
      <c r="EF1233" s="21"/>
      <c r="EG1233" s="21"/>
      <c r="EH1233" s="21"/>
      <c r="EI1233" s="20"/>
      <c r="EJ1233" s="16"/>
      <c r="EK1233" s="21"/>
      <c r="EL1233" s="21"/>
      <c r="EM1233" s="21"/>
      <c r="EN1233" s="18"/>
      <c r="EO1233" s="22"/>
      <c r="EP1233" s="22"/>
      <c r="EQ1233" s="22"/>
      <c r="ER1233" s="22"/>
      <c r="ES1233" s="22"/>
      <c r="ET1233" s="20"/>
      <c r="EU1233" s="23"/>
      <c r="EV1233" s="22"/>
      <c r="EW1233" s="22"/>
      <c r="EX1233" s="22"/>
      <c r="EY1233" s="24"/>
      <c r="EZ1233" s="25"/>
      <c r="FA1233" s="25"/>
      <c r="FB1233" s="25"/>
      <c r="FC1233" s="25"/>
      <c r="FD1233" s="25"/>
    </row>
    <row r="1234" spans="1:160" ht="12.4" customHeight="1" x14ac:dyDescent="0.25">
      <c r="A1234" s="290"/>
      <c r="B1234" s="205"/>
      <c r="H1234" s="292"/>
      <c r="M1234" s="205"/>
      <c r="N1234" s="205"/>
      <c r="O1234" s="205"/>
      <c r="P1234" s="205"/>
      <c r="Q1234" s="271"/>
      <c r="R1234" s="227"/>
      <c r="S1234" s="205"/>
      <c r="T1234" s="205"/>
      <c r="U1234" s="227"/>
      <c r="V1234" s="227"/>
      <c r="W1234" s="227"/>
      <c r="X1234" s="272"/>
      <c r="Y1234" s="272"/>
      <c r="Z1234" s="227"/>
      <c r="AA1234" s="273"/>
      <c r="AB1234" s="274"/>
      <c r="AC1234" s="274"/>
      <c r="AD1234" s="273"/>
      <c r="AE1234" s="273"/>
      <c r="AF1234" s="274"/>
      <c r="AG1234" s="274"/>
      <c r="AH1234" s="274"/>
      <c r="AI1234" s="274"/>
      <c r="AJ1234" s="274"/>
      <c r="AK1234" s="274"/>
      <c r="AL1234" s="274"/>
      <c r="AM1234" s="273"/>
      <c r="AN1234" s="274"/>
      <c r="AO1234" s="274"/>
      <c r="AP1234" s="274"/>
      <c r="AQ1234" s="274"/>
      <c r="AR1234" s="274"/>
      <c r="AS1234" s="274"/>
      <c r="AT1234" s="273"/>
      <c r="AU1234" s="273"/>
      <c r="AV1234" s="274"/>
      <c r="AW1234" s="274"/>
      <c r="AX1234" s="274"/>
      <c r="AY1234" s="273"/>
      <c r="AZ1234" s="273"/>
      <c r="BA1234" s="273"/>
      <c r="BB1234" s="273"/>
      <c r="BC1234" s="273"/>
      <c r="BD1234" s="273"/>
      <c r="BE1234" s="273"/>
      <c r="BF1234" s="273"/>
      <c r="BG1234" s="273"/>
      <c r="BH1234" s="273"/>
      <c r="BI1234" s="273"/>
      <c r="BJ1234" s="273"/>
      <c r="BK1234" s="273"/>
      <c r="BL1234" s="273"/>
      <c r="BM1234" s="273"/>
      <c r="BN1234" s="273"/>
      <c r="BO1234" s="273"/>
      <c r="BP1234" s="273"/>
      <c r="BQ1234" s="273"/>
      <c r="BR1234" s="273"/>
      <c r="BS1234" s="273"/>
      <c r="BT1234" s="273"/>
      <c r="BU1234" s="273"/>
      <c r="BV1234" s="273"/>
      <c r="BW1234" s="273"/>
      <c r="BX1234" s="273"/>
      <c r="BY1234" s="273"/>
      <c r="BZ1234" s="273"/>
      <c r="CA1234" s="273"/>
      <c r="CB1234" s="273"/>
      <c r="CC1234" s="273"/>
      <c r="CD1234" s="273"/>
      <c r="CE1234" s="273"/>
      <c r="CF1234" s="273"/>
      <c r="CG1234" s="273"/>
      <c r="CH1234" s="273"/>
      <c r="CI1234" s="273"/>
      <c r="CJ1234" s="273"/>
      <c r="CK1234" s="273"/>
      <c r="CL1234" s="273"/>
      <c r="CM1234" s="274"/>
      <c r="CN1234" s="274"/>
      <c r="CO1234" s="274"/>
      <c r="CP1234" s="274"/>
      <c r="CQ1234" s="273"/>
      <c r="CR1234" s="273"/>
      <c r="CS1234" s="273"/>
      <c r="CT1234" s="273"/>
      <c r="CU1234" s="274"/>
      <c r="CV1234" s="274"/>
      <c r="CW1234" s="274"/>
      <c r="CX1234" s="274"/>
      <c r="CY1234" s="273"/>
      <c r="CZ1234" s="273"/>
      <c r="DA1234" s="273"/>
      <c r="DB1234" s="273"/>
      <c r="DC1234" s="273"/>
      <c r="DD1234" s="273"/>
      <c r="DE1234" s="273"/>
      <c r="DF1234" s="273"/>
      <c r="DM1234" s="16"/>
      <c r="DN1234" s="16"/>
      <c r="DO1234" s="17"/>
      <c r="DP1234" s="12"/>
      <c r="DQ1234" s="12"/>
      <c r="DR1234" s="18"/>
      <c r="DS1234" s="19"/>
      <c r="DT1234" s="19"/>
      <c r="DU1234" s="19"/>
      <c r="DV1234" s="19"/>
      <c r="DW1234" s="19"/>
      <c r="DX1234" s="20"/>
      <c r="DY1234" s="20"/>
      <c r="DZ1234" s="21"/>
      <c r="EA1234" s="21"/>
      <c r="EB1234" s="21"/>
      <c r="EC1234" s="18"/>
      <c r="ED1234" s="21"/>
      <c r="EE1234" s="21"/>
      <c r="EF1234" s="21"/>
      <c r="EG1234" s="21"/>
      <c r="EH1234" s="21"/>
      <c r="EI1234" s="20"/>
      <c r="EJ1234" s="16"/>
      <c r="EK1234" s="21"/>
      <c r="EL1234" s="21"/>
      <c r="EM1234" s="21"/>
      <c r="EN1234" s="18"/>
      <c r="EO1234" s="22"/>
      <c r="EP1234" s="22"/>
      <c r="EQ1234" s="22"/>
      <c r="ER1234" s="22"/>
      <c r="ES1234" s="22"/>
      <c r="ET1234" s="20"/>
      <c r="EU1234" s="23"/>
      <c r="EV1234" s="22"/>
      <c r="EW1234" s="22"/>
      <c r="EX1234" s="22"/>
      <c r="EY1234" s="24"/>
      <c r="EZ1234" s="25"/>
      <c r="FA1234" s="25"/>
      <c r="FB1234" s="25"/>
      <c r="FC1234" s="25"/>
      <c r="FD1234" s="25"/>
    </row>
    <row r="1235" spans="1:160" ht="12.4" customHeight="1" x14ac:dyDescent="0.25">
      <c r="A1235" s="290"/>
      <c r="B1235" s="205"/>
      <c r="H1235" s="292"/>
      <c r="M1235" s="205"/>
      <c r="N1235" s="205"/>
      <c r="O1235" s="205"/>
      <c r="P1235" s="205"/>
      <c r="Q1235" s="271"/>
      <c r="R1235" s="227"/>
      <c r="S1235" s="205"/>
      <c r="T1235" s="205"/>
      <c r="U1235" s="227"/>
      <c r="V1235" s="227"/>
      <c r="W1235" s="227"/>
      <c r="X1235" s="227"/>
      <c r="Y1235" s="272"/>
      <c r="Z1235" s="227"/>
      <c r="AA1235" s="273"/>
      <c r="AB1235" s="273"/>
      <c r="AC1235" s="273"/>
      <c r="AD1235" s="273"/>
      <c r="AE1235" s="273"/>
      <c r="AF1235" s="273"/>
      <c r="AG1235" s="273"/>
      <c r="AH1235" s="273"/>
      <c r="AI1235" s="274"/>
      <c r="AJ1235" s="274"/>
      <c r="AK1235" s="274"/>
      <c r="AL1235" s="274"/>
      <c r="AM1235" s="273"/>
      <c r="AN1235" s="273"/>
      <c r="AO1235" s="273"/>
      <c r="AP1235" s="273"/>
      <c r="AQ1235" s="274"/>
      <c r="AR1235" s="274"/>
      <c r="AS1235" s="274"/>
      <c r="AT1235" s="274"/>
      <c r="AU1235" s="273"/>
      <c r="AV1235" s="273"/>
      <c r="AW1235" s="273"/>
      <c r="AX1235" s="273"/>
      <c r="AY1235" s="273"/>
      <c r="AZ1235" s="273"/>
      <c r="BA1235" s="273"/>
      <c r="BB1235" s="273"/>
      <c r="BC1235" s="273"/>
      <c r="BD1235" s="273"/>
      <c r="BE1235" s="273"/>
      <c r="BF1235" s="273"/>
      <c r="BG1235" s="273"/>
      <c r="BH1235" s="273"/>
      <c r="BI1235" s="273"/>
      <c r="BJ1235" s="273"/>
      <c r="BK1235" s="273"/>
      <c r="BL1235" s="273"/>
      <c r="BM1235" s="273"/>
      <c r="BN1235" s="273"/>
      <c r="BO1235" s="273"/>
      <c r="BP1235" s="273"/>
      <c r="BQ1235" s="273"/>
      <c r="BR1235" s="273"/>
      <c r="BS1235" s="273"/>
      <c r="BT1235" s="273"/>
      <c r="BU1235" s="273"/>
      <c r="BV1235" s="273"/>
      <c r="BW1235" s="273"/>
      <c r="BX1235" s="273"/>
      <c r="BY1235" s="273"/>
      <c r="BZ1235" s="273"/>
      <c r="CA1235" s="273"/>
      <c r="CB1235" s="273"/>
      <c r="CC1235" s="273"/>
      <c r="CD1235" s="273"/>
      <c r="CE1235" s="273"/>
      <c r="CF1235" s="273"/>
      <c r="CG1235" s="273"/>
      <c r="CH1235" s="273"/>
      <c r="CI1235" s="273"/>
      <c r="CJ1235" s="273"/>
      <c r="CK1235" s="273"/>
      <c r="CL1235" s="273"/>
      <c r="CM1235" s="273"/>
      <c r="CN1235" s="273"/>
      <c r="CO1235" s="273"/>
      <c r="CP1235" s="273"/>
      <c r="CQ1235" s="273"/>
      <c r="CR1235" s="273"/>
      <c r="CS1235" s="273"/>
      <c r="CT1235" s="273"/>
      <c r="CU1235" s="274"/>
      <c r="CV1235" s="274"/>
      <c r="CW1235" s="274"/>
      <c r="CX1235" s="274"/>
      <c r="CY1235" s="273"/>
      <c r="CZ1235" s="273"/>
      <c r="DA1235" s="273"/>
      <c r="DB1235" s="273"/>
      <c r="DC1235" s="273"/>
      <c r="DD1235" s="273"/>
      <c r="DE1235" s="273"/>
      <c r="DF1235" s="273"/>
      <c r="DM1235" s="16"/>
      <c r="DN1235" s="16"/>
      <c r="DO1235" s="17"/>
      <c r="DP1235" s="12"/>
      <c r="DQ1235" s="12"/>
      <c r="DR1235" s="18"/>
      <c r="DS1235" s="19"/>
      <c r="DT1235" s="19"/>
      <c r="DU1235" s="19"/>
      <c r="DV1235" s="19"/>
      <c r="DW1235" s="19"/>
      <c r="DX1235" s="20"/>
      <c r="DY1235" s="20"/>
      <c r="DZ1235" s="21"/>
      <c r="EA1235" s="21"/>
      <c r="EB1235" s="21"/>
      <c r="EC1235" s="18"/>
      <c r="ED1235" s="21"/>
      <c r="EE1235" s="21"/>
      <c r="EF1235" s="21"/>
      <c r="EG1235" s="21"/>
      <c r="EH1235" s="21"/>
      <c r="EI1235" s="20"/>
      <c r="EJ1235" s="16"/>
      <c r="EK1235" s="21"/>
      <c r="EL1235" s="21"/>
      <c r="EM1235" s="21"/>
      <c r="EN1235" s="18"/>
      <c r="EO1235" s="22"/>
      <c r="EP1235" s="22"/>
      <c r="EQ1235" s="22"/>
      <c r="ER1235" s="22"/>
      <c r="ES1235" s="22"/>
      <c r="ET1235" s="20"/>
      <c r="EU1235" s="23"/>
      <c r="EV1235" s="22"/>
      <c r="EW1235" s="22"/>
      <c r="EX1235" s="22"/>
      <c r="EY1235" s="24"/>
      <c r="EZ1235" s="25"/>
      <c r="FA1235" s="25"/>
      <c r="FB1235" s="25"/>
      <c r="FC1235" s="25"/>
      <c r="FD1235" s="25"/>
    </row>
    <row r="1236" spans="1:160" ht="12.4" customHeight="1" x14ac:dyDescent="0.25">
      <c r="A1236" s="290"/>
      <c r="B1236" s="205"/>
      <c r="H1236" s="292"/>
      <c r="M1236" s="205"/>
      <c r="N1236" s="205"/>
      <c r="O1236" s="205"/>
      <c r="P1236" s="205"/>
      <c r="Q1236" s="271"/>
      <c r="R1236" s="227"/>
      <c r="S1236" s="205"/>
      <c r="T1236" s="205"/>
      <c r="U1236" s="227"/>
      <c r="V1236" s="227"/>
      <c r="W1236" s="227"/>
      <c r="X1236" s="272"/>
      <c r="Y1236" s="227"/>
      <c r="Z1236" s="227"/>
      <c r="AA1236" s="273"/>
      <c r="AB1236" s="273"/>
      <c r="AC1236" s="273"/>
      <c r="AD1236" s="273"/>
      <c r="AE1236" s="273"/>
      <c r="AF1236" s="273"/>
      <c r="AG1236" s="273"/>
      <c r="AH1236" s="273"/>
      <c r="AI1236" s="273"/>
      <c r="AJ1236" s="273"/>
      <c r="AK1236" s="273"/>
      <c r="AL1236" s="273"/>
      <c r="AM1236" s="273"/>
      <c r="AN1236" s="273"/>
      <c r="AO1236" s="273"/>
      <c r="AP1236" s="273"/>
      <c r="AQ1236" s="273"/>
      <c r="AR1236" s="273"/>
      <c r="AS1236" s="273"/>
      <c r="AT1236" s="273"/>
      <c r="AU1236" s="273"/>
      <c r="AV1236" s="273"/>
      <c r="AW1236" s="273"/>
      <c r="AX1236" s="273"/>
      <c r="AY1236" s="273"/>
      <c r="AZ1236" s="273"/>
      <c r="BA1236" s="273"/>
      <c r="BB1236" s="273"/>
      <c r="BC1236" s="273"/>
      <c r="BD1236" s="273"/>
      <c r="BE1236" s="273"/>
      <c r="BF1236" s="273"/>
      <c r="BG1236" s="273"/>
      <c r="BH1236" s="273"/>
      <c r="BI1236" s="273"/>
      <c r="BJ1236" s="273"/>
      <c r="BK1236" s="273"/>
      <c r="BL1236" s="273"/>
      <c r="BM1236" s="273"/>
      <c r="BN1236" s="273"/>
      <c r="BO1236" s="273"/>
      <c r="BP1236" s="273"/>
      <c r="BQ1236" s="273"/>
      <c r="BR1236" s="273"/>
      <c r="BS1236" s="273"/>
      <c r="BT1236" s="273"/>
      <c r="BU1236" s="273"/>
      <c r="BV1236" s="273"/>
      <c r="BW1236" s="273"/>
      <c r="BX1236" s="273"/>
      <c r="BY1236" s="273"/>
      <c r="BZ1236" s="273"/>
      <c r="CA1236" s="273"/>
      <c r="CB1236" s="273"/>
      <c r="CC1236" s="273"/>
      <c r="CD1236" s="273"/>
      <c r="CE1236" s="273"/>
      <c r="CF1236" s="273"/>
      <c r="CG1236" s="273"/>
      <c r="CH1236" s="273"/>
      <c r="CI1236" s="273"/>
      <c r="CJ1236" s="273"/>
      <c r="CK1236" s="273"/>
      <c r="CL1236" s="273"/>
      <c r="CM1236" s="273"/>
      <c r="CN1236" s="273"/>
      <c r="CO1236" s="273"/>
      <c r="CP1236" s="273"/>
      <c r="CQ1236" s="273"/>
      <c r="CR1236" s="273"/>
      <c r="CS1236" s="273"/>
      <c r="CT1236" s="273"/>
      <c r="CU1236" s="274"/>
      <c r="CV1236" s="274"/>
      <c r="CW1236" s="274"/>
      <c r="CX1236" s="274"/>
      <c r="CY1236" s="273"/>
      <c r="CZ1236" s="273"/>
      <c r="DA1236" s="273"/>
      <c r="DB1236" s="273"/>
      <c r="DC1236" s="273"/>
      <c r="DD1236" s="273"/>
      <c r="DE1236" s="273"/>
      <c r="DF1236" s="273"/>
      <c r="DM1236" s="16"/>
      <c r="DN1236" s="16"/>
      <c r="DO1236" s="17"/>
      <c r="DP1236" s="12"/>
      <c r="DQ1236" s="12"/>
      <c r="DR1236" s="18"/>
      <c r="DS1236" s="19"/>
      <c r="DT1236" s="19"/>
      <c r="DU1236" s="19"/>
      <c r="DV1236" s="19"/>
      <c r="DW1236" s="19"/>
      <c r="DX1236" s="20"/>
      <c r="DY1236" s="20"/>
      <c r="DZ1236" s="21"/>
      <c r="EA1236" s="21"/>
      <c r="EB1236" s="21"/>
      <c r="EC1236" s="18"/>
      <c r="ED1236" s="21"/>
      <c r="EE1236" s="21"/>
      <c r="EF1236" s="21"/>
      <c r="EG1236" s="21"/>
      <c r="EH1236" s="21"/>
      <c r="EI1236" s="20"/>
      <c r="EJ1236" s="16"/>
      <c r="EK1236" s="21"/>
      <c r="EL1236" s="21"/>
      <c r="EM1236" s="21"/>
      <c r="EN1236" s="18"/>
      <c r="EO1236" s="22"/>
      <c r="EP1236" s="22"/>
      <c r="EQ1236" s="22"/>
      <c r="ER1236" s="22"/>
      <c r="ES1236" s="22"/>
      <c r="ET1236" s="20"/>
      <c r="EU1236" s="23"/>
      <c r="EV1236" s="22"/>
      <c r="EW1236" s="22"/>
      <c r="EX1236" s="22"/>
      <c r="EY1236" s="24"/>
      <c r="EZ1236" s="25"/>
      <c r="FA1236" s="25"/>
      <c r="FB1236" s="25"/>
      <c r="FC1236" s="25"/>
      <c r="FD1236" s="25"/>
    </row>
    <row r="1237" spans="1:160" ht="12.4" customHeight="1" x14ac:dyDescent="0.25">
      <c r="A1237" s="290"/>
      <c r="B1237" s="205"/>
      <c r="H1237" s="292"/>
      <c r="M1237" s="205"/>
      <c r="N1237" s="205"/>
      <c r="O1237" s="205"/>
      <c r="P1237" s="205"/>
      <c r="Q1237" s="271"/>
      <c r="R1237" s="227"/>
      <c r="S1237" s="205"/>
      <c r="T1237" s="205"/>
      <c r="U1237" s="227"/>
      <c r="V1237" s="227"/>
      <c r="W1237" s="227"/>
      <c r="X1237" s="272"/>
      <c r="Y1237" s="227"/>
      <c r="Z1237" s="227"/>
      <c r="AA1237" s="273"/>
      <c r="AB1237" s="273"/>
      <c r="AC1237" s="273"/>
      <c r="AD1237" s="273"/>
      <c r="AE1237" s="273"/>
      <c r="AF1237" s="273"/>
      <c r="AG1237" s="273"/>
      <c r="AH1237" s="273"/>
      <c r="AI1237" s="273"/>
      <c r="AJ1237" s="273"/>
      <c r="AK1237" s="274"/>
      <c r="AL1237" s="274"/>
      <c r="AM1237" s="273"/>
      <c r="AN1237" s="273"/>
      <c r="AO1237" s="273"/>
      <c r="AP1237" s="273"/>
      <c r="AQ1237" s="273"/>
      <c r="AR1237" s="273"/>
      <c r="AS1237" s="274"/>
      <c r="AT1237" s="273"/>
      <c r="AU1237" s="273"/>
      <c r="AV1237" s="273"/>
      <c r="AW1237" s="273"/>
      <c r="AX1237" s="273"/>
      <c r="AY1237" s="273"/>
      <c r="AZ1237" s="273"/>
      <c r="BA1237" s="273"/>
      <c r="BB1237" s="273"/>
      <c r="BC1237" s="273"/>
      <c r="BD1237" s="273"/>
      <c r="BE1237" s="273"/>
      <c r="BF1237" s="273"/>
      <c r="BG1237" s="273"/>
      <c r="BH1237" s="273"/>
      <c r="BI1237" s="273"/>
      <c r="BJ1237" s="273"/>
      <c r="BK1237" s="273"/>
      <c r="BL1237" s="273"/>
      <c r="BM1237" s="273"/>
      <c r="BN1237" s="273"/>
      <c r="BO1237" s="273"/>
      <c r="BP1237" s="273"/>
      <c r="BQ1237" s="273"/>
      <c r="BR1237" s="273"/>
      <c r="BS1237" s="273"/>
      <c r="BT1237" s="273"/>
      <c r="BU1237" s="273"/>
      <c r="BV1237" s="273"/>
      <c r="BW1237" s="273"/>
      <c r="BX1237" s="273"/>
      <c r="BY1237" s="273"/>
      <c r="BZ1237" s="273"/>
      <c r="CA1237" s="273"/>
      <c r="CB1237" s="273"/>
      <c r="CC1237" s="273"/>
      <c r="CD1237" s="273"/>
      <c r="CE1237" s="273"/>
      <c r="CF1237" s="273"/>
      <c r="CG1237" s="273"/>
      <c r="CH1237" s="273"/>
      <c r="CI1237" s="273"/>
      <c r="CJ1237" s="273"/>
      <c r="CK1237" s="273"/>
      <c r="CL1237" s="273"/>
      <c r="CM1237" s="273"/>
      <c r="CN1237" s="273"/>
      <c r="CO1237" s="273"/>
      <c r="CP1237" s="273"/>
      <c r="CQ1237" s="273"/>
      <c r="CR1237" s="273"/>
      <c r="CS1237" s="273"/>
      <c r="CT1237" s="273"/>
      <c r="CU1237" s="274"/>
      <c r="CV1237" s="274"/>
      <c r="CW1237" s="274"/>
      <c r="CX1237" s="274"/>
      <c r="CY1237" s="274"/>
      <c r="CZ1237" s="274"/>
      <c r="DA1237" s="273"/>
      <c r="DB1237" s="273"/>
      <c r="DC1237" s="273"/>
      <c r="DD1237" s="273"/>
      <c r="DE1237" s="273"/>
      <c r="DF1237" s="273"/>
      <c r="DM1237" s="16"/>
      <c r="DN1237" s="16"/>
      <c r="DO1237" s="17"/>
      <c r="DP1237" s="12"/>
      <c r="DQ1237" s="12"/>
      <c r="DR1237" s="18"/>
      <c r="DS1237" s="19"/>
      <c r="DT1237" s="19"/>
      <c r="DU1237" s="19"/>
      <c r="DV1237" s="19"/>
      <c r="DW1237" s="19"/>
      <c r="DX1237" s="20"/>
      <c r="DY1237" s="20"/>
      <c r="DZ1237" s="21"/>
      <c r="EA1237" s="21"/>
      <c r="EB1237" s="21"/>
      <c r="EC1237" s="18"/>
      <c r="ED1237" s="21"/>
      <c r="EE1237" s="21"/>
      <c r="EF1237" s="21"/>
      <c r="EG1237" s="21"/>
      <c r="EH1237" s="21"/>
      <c r="EI1237" s="20"/>
      <c r="EJ1237" s="16"/>
      <c r="EK1237" s="21"/>
      <c r="EL1237" s="21"/>
      <c r="EM1237" s="21"/>
      <c r="EN1237" s="18"/>
      <c r="EO1237" s="22"/>
      <c r="EP1237" s="22"/>
      <c r="EQ1237" s="22"/>
      <c r="ER1237" s="22"/>
      <c r="ES1237" s="22"/>
      <c r="ET1237" s="20"/>
      <c r="EU1237" s="23"/>
      <c r="EV1237" s="22"/>
      <c r="EW1237" s="22"/>
      <c r="EX1237" s="22"/>
      <c r="EY1237" s="24"/>
      <c r="EZ1237" s="25"/>
      <c r="FA1237" s="25"/>
      <c r="FB1237" s="25"/>
      <c r="FC1237" s="25"/>
      <c r="FD1237" s="25"/>
    </row>
    <row r="1238" spans="1:160" ht="12.4" customHeight="1" x14ac:dyDescent="0.25">
      <c r="A1238" s="290"/>
      <c r="B1238" s="205"/>
      <c r="H1238" s="292"/>
      <c r="M1238" s="205"/>
      <c r="N1238" s="205"/>
      <c r="O1238" s="205"/>
      <c r="P1238" s="205"/>
      <c r="Q1238" s="271"/>
      <c r="R1238" s="227"/>
      <c r="S1238" s="205"/>
      <c r="T1238" s="205"/>
      <c r="U1238" s="227"/>
      <c r="V1238" s="227"/>
      <c r="W1238" s="227"/>
      <c r="X1238" s="272"/>
      <c r="Y1238" s="272"/>
      <c r="Z1238" s="227"/>
      <c r="AA1238" s="274"/>
      <c r="AB1238" s="274"/>
      <c r="AC1238" s="274"/>
      <c r="AD1238" s="274"/>
      <c r="AE1238" s="274"/>
      <c r="AF1238" s="274"/>
      <c r="AG1238" s="274"/>
      <c r="AH1238" s="274"/>
      <c r="AI1238" s="274"/>
      <c r="AJ1238" s="274"/>
      <c r="AK1238" s="274"/>
      <c r="AL1238" s="274"/>
      <c r="AM1238" s="274"/>
      <c r="AN1238" s="274"/>
      <c r="AO1238" s="274"/>
      <c r="AP1238" s="274"/>
      <c r="AQ1238" s="274"/>
      <c r="AR1238" s="274"/>
      <c r="AS1238" s="274"/>
      <c r="AT1238" s="274"/>
      <c r="AU1238" s="274"/>
      <c r="AV1238" s="274"/>
      <c r="AW1238" s="274"/>
      <c r="AX1238" s="274"/>
      <c r="AY1238" s="274"/>
      <c r="AZ1238" s="274"/>
      <c r="BA1238" s="274"/>
      <c r="BB1238" s="274"/>
      <c r="BC1238" s="274"/>
      <c r="BD1238" s="274"/>
      <c r="BE1238" s="274"/>
      <c r="BF1238" s="274"/>
      <c r="BG1238" s="274"/>
      <c r="BH1238" s="274"/>
      <c r="BI1238" s="274"/>
      <c r="BJ1238" s="274"/>
      <c r="BK1238" s="274"/>
      <c r="BL1238" s="274"/>
      <c r="BM1238" s="274"/>
      <c r="BN1238" s="274"/>
      <c r="BO1238" s="274"/>
      <c r="BP1238" s="274"/>
      <c r="BQ1238" s="274"/>
      <c r="BR1238" s="274"/>
      <c r="BS1238" s="274"/>
      <c r="BT1238" s="274"/>
      <c r="BU1238" s="274"/>
      <c r="BV1238" s="274"/>
      <c r="BW1238" s="274"/>
      <c r="BX1238" s="274"/>
      <c r="BY1238" s="274"/>
      <c r="BZ1238" s="274"/>
      <c r="CA1238" s="274"/>
      <c r="CB1238" s="274"/>
      <c r="CC1238" s="274"/>
      <c r="CD1238" s="274"/>
      <c r="CE1238" s="274"/>
      <c r="CF1238" s="274"/>
      <c r="CG1238" s="274"/>
      <c r="CH1238" s="274"/>
      <c r="CI1238" s="274"/>
      <c r="CJ1238" s="274"/>
      <c r="CK1238" s="274"/>
      <c r="CL1238" s="274"/>
      <c r="CM1238" s="274"/>
      <c r="CN1238" s="274"/>
      <c r="CO1238" s="274"/>
      <c r="CP1238" s="274"/>
      <c r="CQ1238" s="274"/>
      <c r="CR1238" s="274"/>
      <c r="CS1238" s="274"/>
      <c r="CT1238" s="274"/>
      <c r="CU1238" s="274"/>
      <c r="CV1238" s="274"/>
      <c r="CW1238" s="274"/>
      <c r="CX1238" s="274"/>
      <c r="CY1238" s="274"/>
      <c r="CZ1238" s="274"/>
      <c r="DA1238" s="274"/>
      <c r="DB1238" s="274"/>
      <c r="DC1238" s="274"/>
      <c r="DD1238" s="274"/>
      <c r="DE1238" s="274"/>
      <c r="DF1238" s="274"/>
      <c r="DM1238" s="16"/>
      <c r="DN1238" s="16"/>
      <c r="DO1238" s="17"/>
      <c r="DP1238" s="12"/>
      <c r="DQ1238" s="12"/>
      <c r="DR1238" s="18"/>
      <c r="DS1238" s="19"/>
      <c r="DT1238" s="19"/>
      <c r="DU1238" s="19"/>
      <c r="DV1238" s="19"/>
      <c r="DW1238" s="19"/>
      <c r="DX1238" s="20"/>
      <c r="DY1238" s="20"/>
      <c r="DZ1238" s="21"/>
      <c r="EA1238" s="21"/>
      <c r="EB1238" s="21"/>
      <c r="EC1238" s="18"/>
      <c r="ED1238" s="21"/>
      <c r="EE1238" s="21"/>
      <c r="EF1238" s="21"/>
      <c r="EG1238" s="21"/>
      <c r="EH1238" s="21"/>
      <c r="EI1238" s="20"/>
      <c r="EJ1238" s="16"/>
      <c r="EK1238" s="21"/>
      <c r="EL1238" s="21"/>
      <c r="EM1238" s="21"/>
      <c r="EN1238" s="18"/>
      <c r="EO1238" s="22"/>
      <c r="EP1238" s="22"/>
      <c r="EQ1238" s="22"/>
      <c r="ER1238" s="22"/>
      <c r="ES1238" s="22"/>
      <c r="ET1238" s="20"/>
      <c r="EU1238" s="23"/>
      <c r="EV1238" s="22"/>
      <c r="EW1238" s="22"/>
      <c r="EX1238" s="22"/>
      <c r="EY1238" s="24"/>
      <c r="EZ1238" s="25"/>
      <c r="FA1238" s="25"/>
      <c r="FB1238" s="25"/>
      <c r="FC1238" s="25"/>
      <c r="FD1238" s="25"/>
    </row>
    <row r="1239" spans="1:160" ht="12.4" customHeight="1" x14ac:dyDescent="0.25">
      <c r="A1239" s="290"/>
      <c r="B1239" s="205"/>
      <c r="H1239" s="292"/>
      <c r="M1239" s="205"/>
      <c r="N1239" s="205"/>
      <c r="O1239" s="205"/>
      <c r="P1239" s="205"/>
      <c r="Q1239" s="271"/>
      <c r="R1239" s="227"/>
      <c r="S1239" s="205"/>
      <c r="T1239" s="205"/>
      <c r="U1239" s="227"/>
      <c r="V1239" s="227"/>
      <c r="W1239" s="227"/>
      <c r="X1239" s="227"/>
      <c r="Y1239" s="272"/>
      <c r="Z1239" s="227"/>
      <c r="AA1239" s="273"/>
      <c r="AB1239" s="273"/>
      <c r="AC1239" s="273"/>
      <c r="AD1239" s="273"/>
      <c r="AE1239" s="273"/>
      <c r="AF1239" s="273"/>
      <c r="AG1239" s="273"/>
      <c r="AH1239" s="273"/>
      <c r="AI1239" s="273"/>
      <c r="AJ1239" s="274"/>
      <c r="AK1239" s="274"/>
      <c r="AL1239" s="274"/>
      <c r="AM1239" s="273"/>
      <c r="AN1239" s="273"/>
      <c r="AO1239" s="273"/>
      <c r="AP1239" s="273"/>
      <c r="AQ1239" s="273"/>
      <c r="AR1239" s="273"/>
      <c r="AS1239" s="273"/>
      <c r="AT1239" s="273"/>
      <c r="AU1239" s="273"/>
      <c r="AV1239" s="273"/>
      <c r="AW1239" s="273"/>
      <c r="AX1239" s="273"/>
      <c r="AY1239" s="273"/>
      <c r="AZ1239" s="273"/>
      <c r="BA1239" s="273"/>
      <c r="BB1239" s="273"/>
      <c r="BC1239" s="273"/>
      <c r="BD1239" s="273"/>
      <c r="BE1239" s="273"/>
      <c r="BF1239" s="273"/>
      <c r="BG1239" s="273"/>
      <c r="BH1239" s="273"/>
      <c r="BI1239" s="273"/>
      <c r="BJ1239" s="273"/>
      <c r="BK1239" s="273"/>
      <c r="BL1239" s="273"/>
      <c r="BM1239" s="273"/>
      <c r="BN1239" s="273"/>
      <c r="BO1239" s="273"/>
      <c r="BP1239" s="273"/>
      <c r="BQ1239" s="273"/>
      <c r="BR1239" s="273"/>
      <c r="BS1239" s="273"/>
      <c r="BT1239" s="273"/>
      <c r="BU1239" s="273"/>
      <c r="BV1239" s="273"/>
      <c r="BW1239" s="273"/>
      <c r="BX1239" s="273"/>
      <c r="BY1239" s="273"/>
      <c r="BZ1239" s="273"/>
      <c r="CA1239" s="273"/>
      <c r="CB1239" s="273"/>
      <c r="CC1239" s="273"/>
      <c r="CD1239" s="273"/>
      <c r="CE1239" s="273"/>
      <c r="CF1239" s="273"/>
      <c r="CG1239" s="273"/>
      <c r="CH1239" s="273"/>
      <c r="CI1239" s="273"/>
      <c r="CJ1239" s="273"/>
      <c r="CK1239" s="273"/>
      <c r="CL1239" s="273"/>
      <c r="CM1239" s="273"/>
      <c r="CN1239" s="273"/>
      <c r="CO1239" s="273"/>
      <c r="CP1239" s="273"/>
      <c r="CQ1239" s="273"/>
      <c r="CR1239" s="273"/>
      <c r="CS1239" s="273"/>
      <c r="CT1239" s="273"/>
      <c r="CU1239" s="274"/>
      <c r="CV1239" s="274"/>
      <c r="CW1239" s="274"/>
      <c r="CX1239" s="274"/>
      <c r="CY1239" s="273"/>
      <c r="CZ1239" s="273"/>
      <c r="DA1239" s="273"/>
      <c r="DB1239" s="273"/>
      <c r="DC1239" s="273"/>
      <c r="DD1239" s="273"/>
      <c r="DE1239" s="273"/>
      <c r="DF1239" s="273"/>
      <c r="DM1239" s="16"/>
      <c r="DN1239" s="16"/>
      <c r="DO1239" s="17"/>
      <c r="DP1239" s="12"/>
      <c r="DQ1239" s="12"/>
      <c r="DR1239" s="18"/>
      <c r="DS1239" s="19"/>
      <c r="DT1239" s="19"/>
      <c r="DU1239" s="19"/>
      <c r="DV1239" s="19"/>
      <c r="DW1239" s="19"/>
      <c r="DX1239" s="20"/>
      <c r="DY1239" s="20"/>
      <c r="DZ1239" s="21"/>
      <c r="EA1239" s="21"/>
      <c r="EB1239" s="21"/>
      <c r="EC1239" s="18"/>
      <c r="ED1239" s="21"/>
      <c r="EE1239" s="21"/>
      <c r="EF1239" s="21"/>
      <c r="EG1239" s="21"/>
      <c r="EH1239" s="21"/>
      <c r="EI1239" s="20"/>
      <c r="EJ1239" s="16"/>
      <c r="EK1239" s="21"/>
      <c r="EL1239" s="21"/>
      <c r="EM1239" s="21"/>
      <c r="EN1239" s="18"/>
      <c r="EO1239" s="22"/>
      <c r="EP1239" s="22"/>
      <c r="EQ1239" s="22"/>
      <c r="ER1239" s="22"/>
      <c r="ES1239" s="22"/>
      <c r="ET1239" s="20"/>
      <c r="EU1239" s="23"/>
      <c r="EV1239" s="22"/>
      <c r="EW1239" s="22"/>
      <c r="EX1239" s="22"/>
      <c r="EY1239" s="24"/>
      <c r="EZ1239" s="25"/>
      <c r="FA1239" s="25"/>
      <c r="FB1239" s="25"/>
      <c r="FC1239" s="25"/>
      <c r="FD1239" s="25"/>
    </row>
    <row r="1240" spans="1:160" ht="12.4" customHeight="1" x14ac:dyDescent="0.25">
      <c r="A1240" s="290"/>
      <c r="B1240" s="205"/>
      <c r="H1240" s="292"/>
      <c r="M1240" s="205"/>
      <c r="N1240" s="205"/>
      <c r="O1240" s="205"/>
      <c r="P1240" s="205"/>
      <c r="Q1240" s="271"/>
      <c r="R1240" s="227"/>
      <c r="S1240" s="205"/>
      <c r="T1240" s="205"/>
      <c r="U1240" s="227"/>
      <c r="V1240" s="227"/>
      <c r="W1240" s="227"/>
      <c r="X1240" s="272"/>
      <c r="Y1240" s="272"/>
      <c r="Z1240" s="227"/>
      <c r="AA1240" s="274"/>
      <c r="AB1240" s="273"/>
      <c r="AC1240" s="273"/>
      <c r="AD1240" s="273"/>
      <c r="AE1240" s="274"/>
      <c r="AF1240" s="273"/>
      <c r="AG1240" s="273"/>
      <c r="AH1240" s="273"/>
      <c r="AI1240" s="274"/>
      <c r="AJ1240" s="273"/>
      <c r="AK1240" s="273"/>
      <c r="AL1240" s="273"/>
      <c r="AM1240" s="274"/>
      <c r="AN1240" s="273"/>
      <c r="AO1240" s="273"/>
      <c r="AP1240" s="273"/>
      <c r="AQ1240" s="274"/>
      <c r="AR1240" s="273"/>
      <c r="AS1240" s="273"/>
      <c r="AT1240" s="273"/>
      <c r="AU1240" s="274"/>
      <c r="AV1240" s="273"/>
      <c r="AW1240" s="273"/>
      <c r="AX1240" s="273"/>
      <c r="AY1240" s="274"/>
      <c r="AZ1240" s="274"/>
      <c r="BA1240" s="274"/>
      <c r="BB1240" s="274"/>
      <c r="BC1240" s="274"/>
      <c r="BD1240" s="273"/>
      <c r="BE1240" s="273"/>
      <c r="BF1240" s="273"/>
      <c r="BG1240" s="274"/>
      <c r="BH1240" s="273"/>
      <c r="BI1240" s="273"/>
      <c r="BJ1240" s="273"/>
      <c r="BK1240" s="274"/>
      <c r="BL1240" s="273"/>
      <c r="BM1240" s="273"/>
      <c r="BN1240" s="273"/>
      <c r="BO1240" s="274"/>
      <c r="BP1240" s="273"/>
      <c r="BQ1240" s="273"/>
      <c r="BR1240" s="273"/>
      <c r="BS1240" s="274"/>
      <c r="BT1240" s="273"/>
      <c r="BU1240" s="273"/>
      <c r="BV1240" s="273"/>
      <c r="BW1240" s="274"/>
      <c r="BX1240" s="273"/>
      <c r="BY1240" s="273"/>
      <c r="BZ1240" s="273"/>
      <c r="CA1240" s="274"/>
      <c r="CB1240" s="273"/>
      <c r="CC1240" s="273"/>
      <c r="CD1240" s="273"/>
      <c r="CE1240" s="274"/>
      <c r="CF1240" s="273"/>
      <c r="CG1240" s="273"/>
      <c r="CH1240" s="273"/>
      <c r="CI1240" s="274"/>
      <c r="CJ1240" s="273"/>
      <c r="CK1240" s="273"/>
      <c r="CL1240" s="273"/>
      <c r="CM1240" s="274"/>
      <c r="CN1240" s="273"/>
      <c r="CO1240" s="273"/>
      <c r="CP1240" s="273"/>
      <c r="CQ1240" s="274"/>
      <c r="CR1240" s="273"/>
      <c r="CS1240" s="273"/>
      <c r="CT1240" s="273"/>
      <c r="CU1240" s="274"/>
      <c r="CV1240" s="274"/>
      <c r="CW1240" s="274"/>
      <c r="CX1240" s="274"/>
      <c r="CY1240" s="274"/>
      <c r="CZ1240" s="274"/>
      <c r="DA1240" s="273"/>
      <c r="DB1240" s="273"/>
      <c r="DC1240" s="274"/>
      <c r="DD1240" s="273"/>
      <c r="DE1240" s="273"/>
      <c r="DF1240" s="273"/>
      <c r="DM1240" s="16"/>
      <c r="DN1240" s="16"/>
      <c r="DO1240" s="17"/>
      <c r="DP1240" s="12"/>
      <c r="DQ1240" s="12"/>
      <c r="DR1240" s="18"/>
      <c r="DS1240" s="19"/>
      <c r="DT1240" s="19"/>
      <c r="DU1240" s="19"/>
      <c r="DV1240" s="19"/>
      <c r="DW1240" s="19"/>
      <c r="DX1240" s="20"/>
      <c r="DY1240" s="20"/>
      <c r="DZ1240" s="21"/>
      <c r="EA1240" s="21"/>
      <c r="EB1240" s="21"/>
      <c r="EC1240" s="18"/>
      <c r="ED1240" s="21"/>
      <c r="EE1240" s="21"/>
      <c r="EF1240" s="21"/>
      <c r="EG1240" s="21"/>
      <c r="EH1240" s="21"/>
      <c r="EI1240" s="20"/>
      <c r="EJ1240" s="16"/>
      <c r="EK1240" s="21"/>
      <c r="EL1240" s="21"/>
      <c r="EM1240" s="21"/>
      <c r="EN1240" s="18"/>
      <c r="EO1240" s="22"/>
      <c r="EP1240" s="22"/>
      <c r="EQ1240" s="22"/>
      <c r="ER1240" s="22"/>
      <c r="ES1240" s="22"/>
      <c r="ET1240" s="20"/>
      <c r="EU1240" s="23"/>
      <c r="EV1240" s="22"/>
      <c r="EW1240" s="22"/>
      <c r="EX1240" s="22"/>
      <c r="EY1240" s="24"/>
      <c r="EZ1240" s="25"/>
      <c r="FA1240" s="25"/>
      <c r="FB1240" s="25"/>
      <c r="FC1240" s="25"/>
      <c r="FD1240" s="25"/>
    </row>
    <row r="1241" spans="1:160" ht="12.4" customHeight="1" x14ac:dyDescent="0.25">
      <c r="A1241" s="290"/>
      <c r="B1241" s="205"/>
      <c r="H1241" s="292"/>
      <c r="M1241" s="205"/>
      <c r="N1241" s="205"/>
      <c r="O1241" s="205"/>
      <c r="P1241" s="205"/>
      <c r="Q1241" s="271"/>
      <c r="R1241" s="227"/>
      <c r="S1241" s="205"/>
      <c r="T1241" s="205"/>
      <c r="U1241" s="227"/>
      <c r="V1241" s="227"/>
      <c r="W1241" s="227"/>
      <c r="X1241" s="272"/>
      <c r="Y1241" s="272"/>
      <c r="Z1241" s="227"/>
      <c r="AA1241" s="273"/>
      <c r="AB1241" s="273"/>
      <c r="AC1241" s="273"/>
      <c r="AD1241" s="273"/>
      <c r="AE1241" s="273"/>
      <c r="AF1241" s="273"/>
      <c r="AG1241" s="273"/>
      <c r="AH1241" s="273"/>
      <c r="AI1241" s="273"/>
      <c r="AJ1241" s="273"/>
      <c r="AK1241" s="274"/>
      <c r="AL1241" s="274"/>
      <c r="AM1241" s="273"/>
      <c r="AN1241" s="273"/>
      <c r="AO1241" s="273"/>
      <c r="AP1241" s="273"/>
      <c r="AQ1241" s="273"/>
      <c r="AR1241" s="273"/>
      <c r="AS1241" s="273"/>
      <c r="AT1241" s="273"/>
      <c r="AU1241" s="273"/>
      <c r="AV1241" s="273"/>
      <c r="AW1241" s="273"/>
      <c r="AX1241" s="273"/>
      <c r="AY1241" s="273"/>
      <c r="AZ1241" s="273"/>
      <c r="BA1241" s="273"/>
      <c r="BB1241" s="273"/>
      <c r="BC1241" s="273"/>
      <c r="BD1241" s="273"/>
      <c r="BE1241" s="273"/>
      <c r="BF1241" s="273"/>
      <c r="BG1241" s="273"/>
      <c r="BH1241" s="273"/>
      <c r="BI1241" s="273"/>
      <c r="BJ1241" s="273"/>
      <c r="BK1241" s="273"/>
      <c r="BL1241" s="273"/>
      <c r="BM1241" s="273"/>
      <c r="BN1241" s="273"/>
      <c r="BO1241" s="273"/>
      <c r="BP1241" s="273"/>
      <c r="BQ1241" s="273"/>
      <c r="BR1241" s="273"/>
      <c r="BS1241" s="273"/>
      <c r="BT1241" s="273"/>
      <c r="BU1241" s="273"/>
      <c r="BV1241" s="273"/>
      <c r="BW1241" s="273"/>
      <c r="BX1241" s="273"/>
      <c r="BY1241" s="273"/>
      <c r="BZ1241" s="273"/>
      <c r="CA1241" s="273"/>
      <c r="CB1241" s="273"/>
      <c r="CC1241" s="273"/>
      <c r="CD1241" s="273"/>
      <c r="CE1241" s="273"/>
      <c r="CF1241" s="273"/>
      <c r="CG1241" s="273"/>
      <c r="CH1241" s="273"/>
      <c r="CI1241" s="273"/>
      <c r="CJ1241" s="273"/>
      <c r="CK1241" s="273"/>
      <c r="CL1241" s="273"/>
      <c r="CM1241" s="273"/>
      <c r="CN1241" s="273"/>
      <c r="CO1241" s="273"/>
      <c r="CP1241" s="273"/>
      <c r="CQ1241" s="273"/>
      <c r="CR1241" s="273"/>
      <c r="CS1241" s="273"/>
      <c r="CT1241" s="273"/>
      <c r="CU1241" s="274"/>
      <c r="CV1241" s="274"/>
      <c r="CW1241" s="274"/>
      <c r="CX1241" s="274"/>
      <c r="CY1241" s="273"/>
      <c r="CZ1241" s="273"/>
      <c r="DA1241" s="273"/>
      <c r="DB1241" s="273"/>
      <c r="DC1241" s="273"/>
      <c r="DD1241" s="273"/>
      <c r="DE1241" s="273"/>
      <c r="DF1241" s="273"/>
      <c r="DM1241" s="16"/>
      <c r="DN1241" s="16"/>
      <c r="DO1241" s="17"/>
      <c r="DP1241" s="12"/>
      <c r="DQ1241" s="12"/>
      <c r="DR1241" s="18"/>
      <c r="DS1241" s="19"/>
      <c r="DT1241" s="19"/>
      <c r="DU1241" s="19"/>
      <c r="DV1241" s="19"/>
      <c r="DW1241" s="19"/>
      <c r="DX1241" s="20"/>
      <c r="DY1241" s="20"/>
      <c r="DZ1241" s="21"/>
      <c r="EA1241" s="21"/>
      <c r="EB1241" s="21"/>
      <c r="EC1241" s="18"/>
      <c r="ED1241" s="21"/>
      <c r="EE1241" s="21"/>
      <c r="EF1241" s="21"/>
      <c r="EG1241" s="21"/>
      <c r="EH1241" s="21"/>
      <c r="EI1241" s="20"/>
      <c r="EJ1241" s="16"/>
      <c r="EK1241" s="21"/>
      <c r="EL1241" s="21"/>
      <c r="EM1241" s="21"/>
      <c r="EN1241" s="18"/>
      <c r="EO1241" s="22"/>
      <c r="EP1241" s="22"/>
      <c r="EQ1241" s="22"/>
      <c r="ER1241" s="22"/>
      <c r="ES1241" s="22"/>
      <c r="ET1241" s="20"/>
      <c r="EU1241" s="23"/>
      <c r="EV1241" s="22"/>
      <c r="EW1241" s="22"/>
      <c r="EX1241" s="22"/>
      <c r="EY1241" s="24"/>
      <c r="EZ1241" s="25"/>
      <c r="FA1241" s="25"/>
      <c r="FB1241" s="25"/>
      <c r="FC1241" s="25"/>
      <c r="FD1241" s="25"/>
    </row>
    <row r="1242" spans="1:160" ht="12.4" customHeight="1" x14ac:dyDescent="0.25">
      <c r="A1242" s="290"/>
      <c r="B1242" s="205"/>
      <c r="H1242" s="292"/>
      <c r="M1242" s="205"/>
      <c r="N1242" s="205"/>
      <c r="O1242" s="205"/>
      <c r="P1242" s="271"/>
      <c r="Q1242" s="271"/>
      <c r="R1242" s="227"/>
      <c r="S1242" s="205"/>
      <c r="T1242" s="205"/>
      <c r="U1242" s="227"/>
      <c r="V1242" s="227"/>
      <c r="W1242" s="227"/>
      <c r="X1242" s="227"/>
      <c r="Y1242" s="272"/>
      <c r="Z1242" s="227"/>
      <c r="AA1242" s="273"/>
      <c r="AB1242" s="273"/>
      <c r="AC1242" s="273"/>
      <c r="AD1242" s="273"/>
      <c r="AE1242" s="273"/>
      <c r="AF1242" s="273"/>
      <c r="AG1242" s="273"/>
      <c r="AH1242" s="273"/>
      <c r="AI1242" s="274"/>
      <c r="AJ1242" s="274"/>
      <c r="AK1242" s="274"/>
      <c r="AL1242" s="274"/>
      <c r="AM1242" s="273"/>
      <c r="AN1242" s="273"/>
      <c r="AO1242" s="273"/>
      <c r="AP1242" s="273"/>
      <c r="AQ1242" s="273"/>
      <c r="AR1242" s="274"/>
      <c r="AS1242" s="274"/>
      <c r="AT1242" s="273"/>
      <c r="AU1242" s="273"/>
      <c r="AV1242" s="273"/>
      <c r="AW1242" s="273"/>
      <c r="AX1242" s="273"/>
      <c r="AY1242" s="273"/>
      <c r="AZ1242" s="273"/>
      <c r="BA1242" s="273"/>
      <c r="BB1242" s="273"/>
      <c r="BC1242" s="273"/>
      <c r="BD1242" s="273"/>
      <c r="BE1242" s="273"/>
      <c r="BF1242" s="273"/>
      <c r="BG1242" s="273"/>
      <c r="BH1242" s="273"/>
      <c r="BI1242" s="273"/>
      <c r="BJ1242" s="273"/>
      <c r="BK1242" s="273"/>
      <c r="BL1242" s="273"/>
      <c r="BM1242" s="273"/>
      <c r="BN1242" s="273"/>
      <c r="BO1242" s="273"/>
      <c r="BP1242" s="273"/>
      <c r="BQ1242" s="273"/>
      <c r="BR1242" s="273"/>
      <c r="BS1242" s="273"/>
      <c r="BT1242" s="273"/>
      <c r="BU1242" s="273"/>
      <c r="BV1242" s="273"/>
      <c r="BW1242" s="273"/>
      <c r="BX1242" s="273"/>
      <c r="BY1242" s="273"/>
      <c r="BZ1242" s="273"/>
      <c r="CA1242" s="273"/>
      <c r="CB1242" s="273"/>
      <c r="CC1242" s="273"/>
      <c r="CD1242" s="273"/>
      <c r="CE1242" s="274"/>
      <c r="CF1242" s="273"/>
      <c r="CG1242" s="273"/>
      <c r="CH1242" s="273"/>
      <c r="CI1242" s="273"/>
      <c r="CJ1242" s="273"/>
      <c r="CK1242" s="273"/>
      <c r="CL1242" s="273"/>
      <c r="CM1242" s="273"/>
      <c r="CN1242" s="273"/>
      <c r="CO1242" s="273"/>
      <c r="CP1242" s="273"/>
      <c r="CQ1242" s="273"/>
      <c r="CR1242" s="273"/>
      <c r="CS1242" s="273"/>
      <c r="CT1242" s="273"/>
      <c r="CU1242" s="274"/>
      <c r="CV1242" s="274"/>
      <c r="CW1242" s="274"/>
      <c r="CX1242" s="274"/>
      <c r="CY1242" s="273"/>
      <c r="CZ1242" s="273"/>
      <c r="DA1242" s="273"/>
      <c r="DB1242" s="273"/>
      <c r="DC1242" s="273"/>
      <c r="DD1242" s="273"/>
      <c r="DE1242" s="273"/>
      <c r="DF1242" s="273"/>
      <c r="DM1242" s="16"/>
      <c r="DN1242" s="16"/>
      <c r="DO1242" s="17"/>
      <c r="DP1242" s="12"/>
      <c r="DQ1242" s="12"/>
      <c r="DR1242" s="18"/>
      <c r="DS1242" s="19"/>
      <c r="DT1242" s="19"/>
      <c r="DU1242" s="19"/>
      <c r="DV1242" s="19"/>
      <c r="DW1242" s="19"/>
      <c r="DX1242" s="20"/>
      <c r="DY1242" s="20"/>
      <c r="DZ1242" s="21"/>
      <c r="EA1242" s="21"/>
      <c r="EB1242" s="21"/>
      <c r="EC1242" s="18"/>
      <c r="ED1242" s="21"/>
      <c r="EE1242" s="21"/>
      <c r="EF1242" s="21"/>
      <c r="EG1242" s="21"/>
      <c r="EH1242" s="21"/>
      <c r="EI1242" s="20"/>
      <c r="EJ1242" s="16"/>
      <c r="EK1242" s="21"/>
      <c r="EL1242" s="21"/>
      <c r="EM1242" s="21"/>
      <c r="EN1242" s="18"/>
      <c r="EO1242" s="22"/>
      <c r="EP1242" s="22"/>
      <c r="EQ1242" s="22"/>
      <c r="ER1242" s="22"/>
      <c r="ES1242" s="22"/>
      <c r="ET1242" s="20"/>
      <c r="EU1242" s="23"/>
      <c r="EV1242" s="22"/>
      <c r="EW1242" s="22"/>
      <c r="EX1242" s="22"/>
      <c r="EY1242" s="24"/>
      <c r="EZ1242" s="25"/>
      <c r="FA1242" s="25"/>
      <c r="FB1242" s="25"/>
      <c r="FC1242" s="25"/>
      <c r="FD1242" s="25"/>
    </row>
    <row r="1243" spans="1:160" ht="12.4" customHeight="1" x14ac:dyDescent="0.25">
      <c r="A1243" s="290"/>
      <c r="B1243" s="205"/>
      <c r="H1243" s="292"/>
      <c r="M1243" s="205"/>
      <c r="N1243" s="205"/>
      <c r="O1243" s="205"/>
      <c r="P1243" s="271"/>
      <c r="Q1243" s="271"/>
      <c r="R1243" s="227"/>
      <c r="S1243" s="205"/>
      <c r="T1243" s="205"/>
      <c r="U1243" s="227"/>
      <c r="V1243" s="227"/>
      <c r="W1243" s="227"/>
      <c r="X1243" s="272"/>
      <c r="Y1243" s="272"/>
      <c r="Z1243" s="227"/>
      <c r="AA1243" s="273"/>
      <c r="AB1243" s="273"/>
      <c r="AC1243" s="273"/>
      <c r="AD1243" s="273"/>
      <c r="AE1243" s="273"/>
      <c r="AF1243" s="273"/>
      <c r="AG1243" s="273"/>
      <c r="AH1243" s="273"/>
      <c r="AI1243" s="273"/>
      <c r="AJ1243" s="273"/>
      <c r="AK1243" s="273"/>
      <c r="AL1243" s="273"/>
      <c r="AM1243" s="273"/>
      <c r="AN1243" s="273"/>
      <c r="AO1243" s="273"/>
      <c r="AP1243" s="273"/>
      <c r="AQ1243" s="273"/>
      <c r="AR1243" s="273"/>
      <c r="AS1243" s="273"/>
      <c r="AT1243" s="273"/>
      <c r="AU1243" s="273"/>
      <c r="AV1243" s="273"/>
      <c r="AW1243" s="273"/>
      <c r="AX1243" s="273"/>
      <c r="AY1243" s="274"/>
      <c r="AZ1243" s="274"/>
      <c r="BA1243" s="274"/>
      <c r="BB1243" s="274"/>
      <c r="BC1243" s="273"/>
      <c r="BD1243" s="273"/>
      <c r="BE1243" s="273"/>
      <c r="BF1243" s="273"/>
      <c r="BG1243" s="273"/>
      <c r="BH1243" s="273"/>
      <c r="BI1243" s="273"/>
      <c r="BJ1243" s="273"/>
      <c r="BK1243" s="273"/>
      <c r="BL1243" s="273"/>
      <c r="BM1243" s="273"/>
      <c r="BN1243" s="273"/>
      <c r="BO1243" s="273"/>
      <c r="BP1243" s="273"/>
      <c r="BQ1243" s="273"/>
      <c r="BR1243" s="273"/>
      <c r="BS1243" s="273"/>
      <c r="BT1243" s="273"/>
      <c r="BU1243" s="273"/>
      <c r="BV1243" s="273"/>
      <c r="BW1243" s="273"/>
      <c r="BX1243" s="273"/>
      <c r="BY1243" s="273"/>
      <c r="BZ1243" s="273"/>
      <c r="CA1243" s="273"/>
      <c r="CB1243" s="273"/>
      <c r="CC1243" s="273"/>
      <c r="CD1243" s="273"/>
      <c r="CE1243" s="273"/>
      <c r="CF1243" s="273"/>
      <c r="CG1243" s="273"/>
      <c r="CH1243" s="273"/>
      <c r="CI1243" s="273"/>
      <c r="CJ1243" s="273"/>
      <c r="CK1243" s="273"/>
      <c r="CL1243" s="273"/>
      <c r="CM1243" s="273"/>
      <c r="CN1243" s="273"/>
      <c r="CO1243" s="273"/>
      <c r="CP1243" s="273"/>
      <c r="CQ1243" s="273"/>
      <c r="CR1243" s="273"/>
      <c r="CS1243" s="273"/>
      <c r="CT1243" s="273"/>
      <c r="CU1243" s="273"/>
      <c r="CV1243" s="273"/>
      <c r="CW1243" s="274"/>
      <c r="CX1243" s="274"/>
      <c r="CY1243" s="273"/>
      <c r="CZ1243" s="274"/>
      <c r="DA1243" s="273"/>
      <c r="DB1243" s="274"/>
      <c r="DC1243" s="273"/>
      <c r="DD1243" s="273"/>
      <c r="DE1243" s="273"/>
      <c r="DF1243" s="273"/>
      <c r="DM1243" s="16"/>
      <c r="DN1243" s="16"/>
      <c r="DO1243" s="17"/>
      <c r="DP1243" s="12"/>
      <c r="DQ1243" s="12"/>
      <c r="DR1243" s="18"/>
      <c r="DS1243" s="19"/>
      <c r="DT1243" s="19"/>
      <c r="DU1243" s="19"/>
      <c r="DV1243" s="19"/>
      <c r="DW1243" s="19"/>
      <c r="DX1243" s="20"/>
      <c r="DY1243" s="20"/>
      <c r="DZ1243" s="21"/>
      <c r="EA1243" s="21"/>
      <c r="EB1243" s="21"/>
      <c r="EC1243" s="18"/>
      <c r="ED1243" s="21"/>
      <c r="EE1243" s="21"/>
      <c r="EF1243" s="21"/>
      <c r="EG1243" s="21"/>
      <c r="EH1243" s="21"/>
      <c r="EI1243" s="20"/>
      <c r="EJ1243" s="16"/>
      <c r="EK1243" s="21"/>
      <c r="EL1243" s="21"/>
      <c r="EM1243" s="21"/>
      <c r="EN1243" s="18"/>
      <c r="EO1243" s="22"/>
      <c r="EP1243" s="22"/>
      <c r="EQ1243" s="22"/>
      <c r="ER1243" s="22"/>
      <c r="ES1243" s="22"/>
      <c r="ET1243" s="20"/>
      <c r="EU1243" s="23"/>
      <c r="EV1243" s="22"/>
      <c r="EW1243" s="22"/>
      <c r="EX1243" s="22"/>
      <c r="EY1243" s="24"/>
      <c r="EZ1243" s="25"/>
      <c r="FA1243" s="25"/>
      <c r="FB1243" s="25"/>
      <c r="FC1243" s="25"/>
      <c r="FD1243" s="25"/>
    </row>
    <row r="1244" spans="1:160" ht="12.4" customHeight="1" x14ac:dyDescent="0.25">
      <c r="A1244" s="290"/>
      <c r="B1244" s="205"/>
      <c r="H1244" s="292"/>
      <c r="M1244" s="205"/>
      <c r="N1244" s="205"/>
      <c r="O1244" s="205"/>
      <c r="P1244" s="205"/>
      <c r="Q1244" s="271"/>
      <c r="R1244" s="227"/>
      <c r="S1244" s="205"/>
      <c r="T1244" s="205"/>
      <c r="U1244" s="227"/>
      <c r="V1244" s="227"/>
      <c r="W1244" s="227"/>
      <c r="X1244" s="272"/>
      <c r="Y1244" s="272"/>
      <c r="Z1244" s="227"/>
      <c r="AA1244" s="274"/>
      <c r="AB1244" s="274"/>
      <c r="AC1244" s="274"/>
      <c r="AD1244" s="273"/>
      <c r="AE1244" s="274"/>
      <c r="AF1244" s="274"/>
      <c r="AG1244" s="274"/>
      <c r="AH1244" s="273"/>
      <c r="AI1244" s="274"/>
      <c r="AJ1244" s="274"/>
      <c r="AK1244" s="274"/>
      <c r="AL1244" s="274"/>
      <c r="AM1244" s="274"/>
      <c r="AN1244" s="274"/>
      <c r="AO1244" s="274"/>
      <c r="AP1244" s="273"/>
      <c r="AQ1244" s="274"/>
      <c r="AR1244" s="274"/>
      <c r="AS1244" s="274"/>
      <c r="AT1244" s="273"/>
      <c r="AU1244" s="274"/>
      <c r="AV1244" s="274"/>
      <c r="AW1244" s="274"/>
      <c r="AX1244" s="273"/>
      <c r="AY1244" s="274"/>
      <c r="AZ1244" s="274"/>
      <c r="BA1244" s="274"/>
      <c r="BB1244" s="273"/>
      <c r="BC1244" s="274"/>
      <c r="BD1244" s="274"/>
      <c r="BE1244" s="274"/>
      <c r="BF1244" s="273"/>
      <c r="BG1244" s="274"/>
      <c r="BH1244" s="274"/>
      <c r="BI1244" s="274"/>
      <c r="BJ1244" s="273"/>
      <c r="BK1244" s="274"/>
      <c r="BL1244" s="274"/>
      <c r="BM1244" s="274"/>
      <c r="BN1244" s="273"/>
      <c r="BO1244" s="274"/>
      <c r="BP1244" s="274"/>
      <c r="BQ1244" s="274"/>
      <c r="BR1244" s="273"/>
      <c r="BS1244" s="274"/>
      <c r="BT1244" s="274"/>
      <c r="BU1244" s="274"/>
      <c r="BV1244" s="273"/>
      <c r="BW1244" s="274"/>
      <c r="BX1244" s="274"/>
      <c r="BY1244" s="274"/>
      <c r="BZ1244" s="273"/>
      <c r="CA1244" s="274"/>
      <c r="CB1244" s="274"/>
      <c r="CC1244" s="274"/>
      <c r="CD1244" s="273"/>
      <c r="CE1244" s="274"/>
      <c r="CF1244" s="274"/>
      <c r="CG1244" s="274"/>
      <c r="CH1244" s="273"/>
      <c r="CI1244" s="274"/>
      <c r="CJ1244" s="274"/>
      <c r="CK1244" s="274"/>
      <c r="CL1244" s="273"/>
      <c r="CM1244" s="274"/>
      <c r="CN1244" s="274"/>
      <c r="CO1244" s="274"/>
      <c r="CP1244" s="273"/>
      <c r="CQ1244" s="274"/>
      <c r="CR1244" s="274"/>
      <c r="CS1244" s="274"/>
      <c r="CT1244" s="273"/>
      <c r="CU1244" s="274"/>
      <c r="CV1244" s="274"/>
      <c r="CW1244" s="274"/>
      <c r="CX1244" s="273"/>
      <c r="CY1244" s="274"/>
      <c r="CZ1244" s="274"/>
      <c r="DA1244" s="274"/>
      <c r="DB1244" s="273"/>
      <c r="DC1244" s="274"/>
      <c r="DD1244" s="274"/>
      <c r="DE1244" s="274"/>
      <c r="DF1244" s="273"/>
      <c r="DM1244" s="16"/>
      <c r="DN1244" s="16"/>
      <c r="DO1244" s="17"/>
      <c r="DP1244" s="12"/>
      <c r="DQ1244" s="12"/>
      <c r="DR1244" s="18"/>
      <c r="DS1244" s="19"/>
      <c r="DT1244" s="19"/>
      <c r="DU1244" s="19"/>
      <c r="DV1244" s="19"/>
      <c r="DW1244" s="19"/>
      <c r="DX1244" s="20"/>
      <c r="DY1244" s="20"/>
      <c r="DZ1244" s="21"/>
      <c r="EA1244" s="21"/>
      <c r="EB1244" s="21"/>
      <c r="EC1244" s="18"/>
      <c r="ED1244" s="21"/>
      <c r="EE1244" s="21"/>
      <c r="EF1244" s="21"/>
      <c r="EG1244" s="21"/>
      <c r="EH1244" s="21"/>
      <c r="EI1244" s="20"/>
      <c r="EJ1244" s="16"/>
      <c r="EK1244" s="21"/>
      <c r="EL1244" s="21"/>
      <c r="EM1244" s="21"/>
      <c r="EN1244" s="18"/>
      <c r="EO1244" s="22"/>
      <c r="EP1244" s="22"/>
      <c r="EQ1244" s="22"/>
      <c r="ER1244" s="22"/>
      <c r="ES1244" s="22"/>
      <c r="ET1244" s="20"/>
      <c r="EU1244" s="23"/>
      <c r="EV1244" s="22"/>
      <c r="EW1244" s="22"/>
      <c r="EX1244" s="22"/>
      <c r="EY1244" s="24"/>
      <c r="EZ1244" s="25"/>
      <c r="FA1244" s="25"/>
      <c r="FB1244" s="25"/>
      <c r="FC1244" s="25"/>
      <c r="FD1244" s="25"/>
    </row>
    <row r="1245" spans="1:160" ht="12.4" customHeight="1" x14ac:dyDescent="0.25">
      <c r="A1245" s="290"/>
      <c r="B1245" s="205"/>
      <c r="H1245" s="292"/>
      <c r="M1245" s="205"/>
      <c r="N1245" s="205"/>
      <c r="O1245" s="205"/>
      <c r="P1245" s="205"/>
      <c r="Q1245" s="271"/>
      <c r="R1245" s="227"/>
      <c r="S1245" s="205"/>
      <c r="T1245" s="205"/>
      <c r="U1245" s="227"/>
      <c r="V1245" s="227"/>
      <c r="W1245" s="227"/>
      <c r="X1245" s="227"/>
      <c r="Y1245" s="272"/>
      <c r="Z1245" s="227"/>
      <c r="AA1245" s="273"/>
      <c r="AB1245" s="273"/>
      <c r="AC1245" s="273"/>
      <c r="AD1245" s="273"/>
      <c r="AE1245" s="273"/>
      <c r="AF1245" s="273"/>
      <c r="AG1245" s="273"/>
      <c r="AH1245" s="273"/>
      <c r="AI1245" s="274"/>
      <c r="AJ1245" s="274"/>
      <c r="AK1245" s="274"/>
      <c r="AL1245" s="274"/>
      <c r="AM1245" s="273"/>
      <c r="AN1245" s="273"/>
      <c r="AO1245" s="273"/>
      <c r="AP1245" s="273"/>
      <c r="AQ1245" s="273"/>
      <c r="AR1245" s="273"/>
      <c r="AS1245" s="273"/>
      <c r="AT1245" s="273"/>
      <c r="AU1245" s="273"/>
      <c r="AV1245" s="273"/>
      <c r="AW1245" s="273"/>
      <c r="AX1245" s="273"/>
      <c r="AY1245" s="273"/>
      <c r="AZ1245" s="273"/>
      <c r="BA1245" s="273"/>
      <c r="BB1245" s="273"/>
      <c r="BC1245" s="273"/>
      <c r="BD1245" s="273"/>
      <c r="BE1245" s="273"/>
      <c r="BF1245" s="273"/>
      <c r="BG1245" s="273"/>
      <c r="BH1245" s="273"/>
      <c r="BI1245" s="273"/>
      <c r="BJ1245" s="273"/>
      <c r="BK1245" s="273"/>
      <c r="BL1245" s="273"/>
      <c r="BM1245" s="273"/>
      <c r="BN1245" s="273"/>
      <c r="BO1245" s="273"/>
      <c r="BP1245" s="273"/>
      <c r="BQ1245" s="273"/>
      <c r="BR1245" s="273"/>
      <c r="BS1245" s="273"/>
      <c r="BT1245" s="273"/>
      <c r="BU1245" s="273"/>
      <c r="BV1245" s="273"/>
      <c r="BW1245" s="273"/>
      <c r="BX1245" s="273"/>
      <c r="BY1245" s="273"/>
      <c r="BZ1245" s="273"/>
      <c r="CA1245" s="273"/>
      <c r="CB1245" s="273"/>
      <c r="CC1245" s="273"/>
      <c r="CD1245" s="273"/>
      <c r="CE1245" s="273"/>
      <c r="CF1245" s="273"/>
      <c r="CG1245" s="273"/>
      <c r="CH1245" s="273"/>
      <c r="CI1245" s="273"/>
      <c r="CJ1245" s="273"/>
      <c r="CK1245" s="273"/>
      <c r="CL1245" s="273"/>
      <c r="CM1245" s="273"/>
      <c r="CN1245" s="273"/>
      <c r="CO1245" s="273"/>
      <c r="CP1245" s="273"/>
      <c r="CQ1245" s="273"/>
      <c r="CR1245" s="273"/>
      <c r="CS1245" s="273"/>
      <c r="CT1245" s="273"/>
      <c r="CU1245" s="273"/>
      <c r="CV1245" s="273"/>
      <c r="CW1245" s="273"/>
      <c r="CX1245" s="274"/>
      <c r="CY1245" s="273"/>
      <c r="CZ1245" s="273"/>
      <c r="DA1245" s="273"/>
      <c r="DB1245" s="273"/>
      <c r="DC1245" s="273"/>
      <c r="DD1245" s="273"/>
      <c r="DE1245" s="273"/>
      <c r="DF1245" s="273"/>
      <c r="DM1245" s="16"/>
      <c r="DN1245" s="16"/>
      <c r="DO1245" s="17"/>
      <c r="DP1245" s="12"/>
      <c r="DQ1245" s="12"/>
      <c r="DR1245" s="18"/>
      <c r="DS1245" s="19"/>
      <c r="DT1245" s="19"/>
      <c r="DU1245" s="19"/>
      <c r="DV1245" s="19"/>
      <c r="DW1245" s="19"/>
      <c r="DX1245" s="20"/>
      <c r="DY1245" s="20"/>
      <c r="DZ1245" s="21"/>
      <c r="EA1245" s="21"/>
      <c r="EB1245" s="21"/>
      <c r="EC1245" s="18"/>
      <c r="ED1245" s="21"/>
      <c r="EE1245" s="21"/>
      <c r="EF1245" s="21"/>
      <c r="EG1245" s="21"/>
      <c r="EH1245" s="21"/>
      <c r="EI1245" s="20"/>
      <c r="EJ1245" s="16"/>
      <c r="EK1245" s="21"/>
      <c r="EL1245" s="21"/>
      <c r="EM1245" s="21"/>
      <c r="EN1245" s="18"/>
      <c r="EO1245" s="22"/>
      <c r="EP1245" s="22"/>
      <c r="EQ1245" s="22"/>
      <c r="ER1245" s="22"/>
      <c r="ES1245" s="22"/>
      <c r="ET1245" s="20"/>
      <c r="EU1245" s="23"/>
      <c r="EV1245" s="22"/>
      <c r="EW1245" s="22"/>
      <c r="EX1245" s="22"/>
      <c r="EY1245" s="24"/>
      <c r="EZ1245" s="25"/>
      <c r="FA1245" s="25"/>
      <c r="FB1245" s="25"/>
      <c r="FC1245" s="25"/>
      <c r="FD1245" s="25"/>
    </row>
    <row r="1246" spans="1:160" ht="12.4" customHeight="1" x14ac:dyDescent="0.25">
      <c r="A1246" s="290"/>
      <c r="B1246" s="205"/>
      <c r="H1246" s="292"/>
      <c r="M1246" s="205"/>
      <c r="N1246" s="205"/>
      <c r="O1246" s="205"/>
      <c r="P1246" s="205"/>
      <c r="Q1246" s="271"/>
      <c r="R1246" s="227"/>
      <c r="S1246" s="205"/>
      <c r="T1246" s="205"/>
      <c r="U1246" s="227"/>
      <c r="V1246" s="227"/>
      <c r="W1246" s="227"/>
      <c r="X1246" s="227"/>
      <c r="Y1246" s="272"/>
      <c r="Z1246" s="227"/>
      <c r="AA1246" s="273"/>
      <c r="AB1246" s="273"/>
      <c r="AC1246" s="273"/>
      <c r="AD1246" s="273"/>
      <c r="AE1246" s="273"/>
      <c r="AF1246" s="273"/>
      <c r="AG1246" s="273"/>
      <c r="AH1246" s="273"/>
      <c r="AI1246" s="274"/>
      <c r="AJ1246" s="274"/>
      <c r="AK1246" s="273"/>
      <c r="AL1246" s="274"/>
      <c r="AM1246" s="273"/>
      <c r="AN1246" s="273"/>
      <c r="AO1246" s="273"/>
      <c r="AP1246" s="273"/>
      <c r="AQ1246" s="273"/>
      <c r="AR1246" s="273"/>
      <c r="AS1246" s="273"/>
      <c r="AT1246" s="273"/>
      <c r="AU1246" s="273"/>
      <c r="AV1246" s="273"/>
      <c r="AW1246" s="273"/>
      <c r="AX1246" s="273"/>
      <c r="AY1246" s="273"/>
      <c r="AZ1246" s="273"/>
      <c r="BA1246" s="273"/>
      <c r="BB1246" s="273"/>
      <c r="BC1246" s="273"/>
      <c r="BD1246" s="273"/>
      <c r="BE1246" s="273"/>
      <c r="BF1246" s="273"/>
      <c r="BG1246" s="273"/>
      <c r="BH1246" s="273"/>
      <c r="BI1246" s="273"/>
      <c r="BJ1246" s="273"/>
      <c r="BK1246" s="273"/>
      <c r="BL1246" s="273"/>
      <c r="BM1246" s="273"/>
      <c r="BN1246" s="273"/>
      <c r="BO1246" s="273"/>
      <c r="BP1246" s="273"/>
      <c r="BQ1246" s="273"/>
      <c r="BR1246" s="273"/>
      <c r="BS1246" s="273"/>
      <c r="BT1246" s="273"/>
      <c r="BU1246" s="273"/>
      <c r="BV1246" s="273"/>
      <c r="BW1246" s="273"/>
      <c r="BX1246" s="273"/>
      <c r="BY1246" s="273"/>
      <c r="BZ1246" s="273"/>
      <c r="CA1246" s="273"/>
      <c r="CB1246" s="273"/>
      <c r="CC1246" s="273"/>
      <c r="CD1246" s="273"/>
      <c r="CE1246" s="273"/>
      <c r="CF1246" s="273"/>
      <c r="CG1246" s="273"/>
      <c r="CH1246" s="273"/>
      <c r="CI1246" s="273"/>
      <c r="CJ1246" s="273"/>
      <c r="CK1246" s="273"/>
      <c r="CL1246" s="273"/>
      <c r="CM1246" s="273"/>
      <c r="CN1246" s="273"/>
      <c r="CO1246" s="273"/>
      <c r="CP1246" s="273"/>
      <c r="CQ1246" s="273"/>
      <c r="CR1246" s="273"/>
      <c r="CS1246" s="273"/>
      <c r="CT1246" s="273"/>
      <c r="CU1246" s="274"/>
      <c r="CV1246" s="274"/>
      <c r="CW1246" s="274"/>
      <c r="CX1246" s="274"/>
      <c r="CY1246" s="273"/>
      <c r="CZ1246" s="273"/>
      <c r="DA1246" s="273"/>
      <c r="DB1246" s="273"/>
      <c r="DC1246" s="273"/>
      <c r="DD1246" s="273"/>
      <c r="DE1246" s="273"/>
      <c r="DF1246" s="273"/>
      <c r="DM1246" s="16"/>
      <c r="DN1246" s="16"/>
      <c r="DO1246" s="17"/>
      <c r="DP1246" s="12"/>
      <c r="DQ1246" s="12"/>
      <c r="DR1246" s="18"/>
      <c r="DS1246" s="19"/>
      <c r="DT1246" s="19"/>
      <c r="DU1246" s="19"/>
      <c r="DV1246" s="19"/>
      <c r="DW1246" s="19"/>
      <c r="DX1246" s="20"/>
      <c r="DY1246" s="20"/>
      <c r="DZ1246" s="21"/>
      <c r="EA1246" s="21"/>
      <c r="EB1246" s="21"/>
      <c r="EC1246" s="18"/>
      <c r="ED1246" s="21"/>
      <c r="EE1246" s="21"/>
      <c r="EF1246" s="21"/>
      <c r="EG1246" s="21"/>
      <c r="EH1246" s="21"/>
      <c r="EI1246" s="20"/>
      <c r="EJ1246" s="16"/>
      <c r="EK1246" s="21"/>
      <c r="EL1246" s="21"/>
      <c r="EM1246" s="21"/>
      <c r="EN1246" s="18"/>
      <c r="EO1246" s="22"/>
      <c r="EP1246" s="22"/>
      <c r="EQ1246" s="22"/>
      <c r="ER1246" s="22"/>
      <c r="ES1246" s="22"/>
      <c r="ET1246" s="20"/>
      <c r="EU1246" s="23"/>
      <c r="EV1246" s="22"/>
      <c r="EW1246" s="22"/>
      <c r="EX1246" s="22"/>
      <c r="EY1246" s="24"/>
      <c r="EZ1246" s="25"/>
      <c r="FA1246" s="25"/>
      <c r="FB1246" s="25"/>
      <c r="FC1246" s="25"/>
      <c r="FD1246" s="25"/>
    </row>
    <row r="1247" spans="1:160" ht="12.4" customHeight="1" x14ac:dyDescent="0.25">
      <c r="A1247" s="290"/>
      <c r="B1247" s="205"/>
      <c r="H1247" s="292"/>
      <c r="M1247" s="205"/>
      <c r="N1247" s="205"/>
      <c r="O1247" s="205"/>
      <c r="P1247" s="205"/>
      <c r="Q1247" s="271"/>
      <c r="R1247" s="227"/>
      <c r="S1247" s="205"/>
      <c r="T1247" s="205"/>
      <c r="U1247" s="227"/>
      <c r="V1247" s="227"/>
      <c r="W1247" s="227"/>
      <c r="X1247" s="272"/>
      <c r="Y1247" s="272"/>
      <c r="Z1247" s="227"/>
      <c r="AA1247" s="274"/>
      <c r="AB1247" s="274"/>
      <c r="AC1247" s="274"/>
      <c r="AD1247" s="274"/>
      <c r="AE1247" s="274"/>
      <c r="AF1247" s="274"/>
      <c r="AG1247" s="274"/>
      <c r="AH1247" s="274"/>
      <c r="AI1247" s="274"/>
      <c r="AJ1247" s="274"/>
      <c r="AK1247" s="274"/>
      <c r="AL1247" s="274"/>
      <c r="AM1247" s="274"/>
      <c r="AN1247" s="274"/>
      <c r="AO1247" s="274"/>
      <c r="AP1247" s="274"/>
      <c r="AQ1247" s="274"/>
      <c r="AR1247" s="274"/>
      <c r="AS1247" s="274"/>
      <c r="AT1247" s="274"/>
      <c r="AU1247" s="274"/>
      <c r="AV1247" s="274"/>
      <c r="AW1247" s="274"/>
      <c r="AX1247" s="274"/>
      <c r="AY1247" s="274"/>
      <c r="AZ1247" s="274"/>
      <c r="BA1247" s="274"/>
      <c r="BB1247" s="274"/>
      <c r="BC1247" s="274"/>
      <c r="BD1247" s="274"/>
      <c r="BE1247" s="274"/>
      <c r="BF1247" s="274"/>
      <c r="BG1247" s="274"/>
      <c r="BH1247" s="274"/>
      <c r="BI1247" s="274"/>
      <c r="BJ1247" s="274"/>
      <c r="BK1247" s="274"/>
      <c r="BL1247" s="274"/>
      <c r="BM1247" s="274"/>
      <c r="BN1247" s="274"/>
      <c r="BO1247" s="274"/>
      <c r="BP1247" s="274"/>
      <c r="BQ1247" s="274"/>
      <c r="BR1247" s="274"/>
      <c r="BS1247" s="274"/>
      <c r="BT1247" s="274"/>
      <c r="BU1247" s="274"/>
      <c r="BV1247" s="274"/>
      <c r="BW1247" s="274"/>
      <c r="BX1247" s="274"/>
      <c r="BY1247" s="274"/>
      <c r="BZ1247" s="274"/>
      <c r="CA1247" s="274"/>
      <c r="CB1247" s="274"/>
      <c r="CC1247" s="274"/>
      <c r="CD1247" s="274"/>
      <c r="CE1247" s="274"/>
      <c r="CF1247" s="274"/>
      <c r="CG1247" s="274"/>
      <c r="CH1247" s="274"/>
      <c r="CI1247" s="274"/>
      <c r="CJ1247" s="274"/>
      <c r="CK1247" s="274"/>
      <c r="CL1247" s="274"/>
      <c r="CM1247" s="274"/>
      <c r="CN1247" s="274"/>
      <c r="CO1247" s="274"/>
      <c r="CP1247" s="274"/>
      <c r="CQ1247" s="274"/>
      <c r="CR1247" s="274"/>
      <c r="CS1247" s="274"/>
      <c r="CT1247" s="274"/>
      <c r="CU1247" s="274"/>
      <c r="CV1247" s="274"/>
      <c r="CW1247" s="274"/>
      <c r="CX1247" s="274"/>
      <c r="CY1247" s="274"/>
      <c r="CZ1247" s="274"/>
      <c r="DA1247" s="274"/>
      <c r="DB1247" s="274"/>
      <c r="DC1247" s="274"/>
      <c r="DD1247" s="274"/>
      <c r="DE1247" s="274"/>
      <c r="DF1247" s="274"/>
      <c r="DM1247" s="16"/>
      <c r="DN1247" s="16"/>
      <c r="DO1247" s="17"/>
      <c r="DP1247" s="12"/>
      <c r="DQ1247" s="12"/>
      <c r="DR1247" s="18"/>
      <c r="DS1247" s="19"/>
      <c r="DT1247" s="19"/>
      <c r="DU1247" s="19"/>
      <c r="DV1247" s="19"/>
      <c r="DW1247" s="19"/>
      <c r="DX1247" s="20"/>
      <c r="DY1247" s="20"/>
      <c r="DZ1247" s="21"/>
      <c r="EA1247" s="21"/>
      <c r="EB1247" s="21"/>
      <c r="EC1247" s="18"/>
      <c r="ED1247" s="21"/>
      <c r="EE1247" s="21"/>
      <c r="EF1247" s="21"/>
      <c r="EG1247" s="21"/>
      <c r="EH1247" s="21"/>
      <c r="EI1247" s="20"/>
      <c r="EJ1247" s="16"/>
      <c r="EK1247" s="21"/>
      <c r="EL1247" s="21"/>
      <c r="EM1247" s="21"/>
      <c r="EN1247" s="18"/>
      <c r="EO1247" s="22"/>
      <c r="EP1247" s="22"/>
      <c r="EQ1247" s="22"/>
      <c r="ER1247" s="22"/>
      <c r="ES1247" s="22"/>
      <c r="ET1247" s="20"/>
      <c r="EU1247" s="23"/>
      <c r="EV1247" s="22"/>
      <c r="EW1247" s="22"/>
      <c r="EX1247" s="22"/>
      <c r="EY1247" s="24"/>
      <c r="EZ1247" s="25"/>
      <c r="FA1247" s="25"/>
      <c r="FB1247" s="25"/>
      <c r="FC1247" s="25"/>
      <c r="FD1247" s="25"/>
    </row>
    <row r="1248" spans="1:160" ht="12.4" customHeight="1" x14ac:dyDescent="0.25">
      <c r="A1248" s="290"/>
      <c r="B1248" s="205"/>
      <c r="H1248" s="292"/>
      <c r="M1248" s="205"/>
      <c r="N1248" s="205"/>
      <c r="O1248" s="205"/>
      <c r="P1248" s="205"/>
      <c r="Q1248" s="271"/>
      <c r="R1248" s="227"/>
      <c r="S1248" s="205"/>
      <c r="T1248" s="205"/>
      <c r="U1248" s="227"/>
      <c r="V1248" s="227"/>
      <c r="W1248" s="227"/>
      <c r="X1248" s="272"/>
      <c r="Y1248" s="272"/>
      <c r="Z1248" s="227"/>
      <c r="AA1248" s="273"/>
      <c r="AB1248" s="273"/>
      <c r="AC1248" s="273"/>
      <c r="AD1248" s="273"/>
      <c r="AE1248" s="273"/>
      <c r="AF1248" s="273"/>
      <c r="AG1248" s="273"/>
      <c r="AH1248" s="273"/>
      <c r="AI1248" s="274"/>
      <c r="AJ1248" s="274"/>
      <c r="AK1248" s="274"/>
      <c r="AL1248" s="274"/>
      <c r="AM1248" s="273"/>
      <c r="AN1248" s="273"/>
      <c r="AO1248" s="273"/>
      <c r="AP1248" s="273"/>
      <c r="AQ1248" s="273"/>
      <c r="AR1248" s="273"/>
      <c r="AS1248" s="273"/>
      <c r="AT1248" s="273"/>
      <c r="AU1248" s="273"/>
      <c r="AV1248" s="273"/>
      <c r="AW1248" s="273"/>
      <c r="AX1248" s="273"/>
      <c r="AY1248" s="273"/>
      <c r="AZ1248" s="273"/>
      <c r="BA1248" s="273"/>
      <c r="BB1248" s="273"/>
      <c r="BC1248" s="273"/>
      <c r="BD1248" s="273"/>
      <c r="BE1248" s="273"/>
      <c r="BF1248" s="273"/>
      <c r="BG1248" s="273"/>
      <c r="BH1248" s="273"/>
      <c r="BI1248" s="273"/>
      <c r="BJ1248" s="273"/>
      <c r="BK1248" s="273"/>
      <c r="BL1248" s="273"/>
      <c r="BM1248" s="273"/>
      <c r="BN1248" s="273"/>
      <c r="BO1248" s="273"/>
      <c r="BP1248" s="273"/>
      <c r="BQ1248" s="273"/>
      <c r="BR1248" s="273"/>
      <c r="BS1248" s="273"/>
      <c r="BT1248" s="273"/>
      <c r="BU1248" s="273"/>
      <c r="BV1248" s="273"/>
      <c r="BW1248" s="273"/>
      <c r="BX1248" s="273"/>
      <c r="BY1248" s="273"/>
      <c r="BZ1248" s="273"/>
      <c r="CA1248" s="273"/>
      <c r="CB1248" s="273"/>
      <c r="CC1248" s="273"/>
      <c r="CD1248" s="273"/>
      <c r="CE1248" s="273"/>
      <c r="CF1248" s="273"/>
      <c r="CG1248" s="273"/>
      <c r="CH1248" s="273"/>
      <c r="CI1248" s="273"/>
      <c r="CJ1248" s="273"/>
      <c r="CK1248" s="273"/>
      <c r="CL1248" s="273"/>
      <c r="CM1248" s="273"/>
      <c r="CN1248" s="273"/>
      <c r="CO1248" s="273"/>
      <c r="CP1248" s="273"/>
      <c r="CQ1248" s="273"/>
      <c r="CR1248" s="273"/>
      <c r="CS1248" s="273"/>
      <c r="CT1248" s="273"/>
      <c r="CU1248" s="274"/>
      <c r="CV1248" s="274"/>
      <c r="CW1248" s="274"/>
      <c r="CX1248" s="274"/>
      <c r="CY1248" s="273"/>
      <c r="CZ1248" s="273"/>
      <c r="DA1248" s="273"/>
      <c r="DB1248" s="273"/>
      <c r="DC1248" s="273"/>
      <c r="DD1248" s="273"/>
      <c r="DE1248" s="273"/>
      <c r="DF1248" s="273"/>
      <c r="DM1248" s="16"/>
      <c r="DN1248" s="16"/>
      <c r="DO1248" s="17"/>
      <c r="DP1248" s="12"/>
      <c r="DQ1248" s="12"/>
      <c r="DR1248" s="18"/>
      <c r="DS1248" s="19"/>
      <c r="DT1248" s="19"/>
      <c r="DU1248" s="19"/>
      <c r="DV1248" s="19"/>
      <c r="DW1248" s="19"/>
      <c r="DX1248" s="20"/>
      <c r="DY1248" s="20"/>
      <c r="DZ1248" s="21"/>
      <c r="EA1248" s="21"/>
      <c r="EB1248" s="21"/>
      <c r="EC1248" s="18"/>
      <c r="ED1248" s="21"/>
      <c r="EE1248" s="21"/>
      <c r="EF1248" s="21"/>
      <c r="EG1248" s="21"/>
      <c r="EH1248" s="21"/>
      <c r="EI1248" s="20"/>
      <c r="EJ1248" s="16"/>
      <c r="EK1248" s="21"/>
      <c r="EL1248" s="21"/>
      <c r="EM1248" s="21"/>
      <c r="EN1248" s="18"/>
      <c r="EO1248" s="22"/>
      <c r="EP1248" s="22"/>
      <c r="EQ1248" s="22"/>
      <c r="ER1248" s="22"/>
      <c r="ES1248" s="22"/>
      <c r="ET1248" s="20"/>
      <c r="EU1248" s="23"/>
      <c r="EV1248" s="22"/>
      <c r="EW1248" s="22"/>
      <c r="EX1248" s="22"/>
      <c r="EY1248" s="24"/>
      <c r="EZ1248" s="25"/>
      <c r="FA1248" s="25"/>
      <c r="FB1248" s="25"/>
      <c r="FC1248" s="25"/>
      <c r="FD1248" s="25"/>
    </row>
    <row r="1249" spans="1:160" ht="12.4" customHeight="1" x14ac:dyDescent="0.25">
      <c r="A1249" s="290"/>
      <c r="B1249" s="205"/>
      <c r="H1249" s="292"/>
      <c r="M1249" s="205"/>
      <c r="N1249" s="205"/>
      <c r="O1249" s="205"/>
      <c r="P1249" s="205"/>
      <c r="Q1249" s="271"/>
      <c r="R1249" s="227"/>
      <c r="S1249" s="205"/>
      <c r="T1249" s="205"/>
      <c r="U1249" s="227"/>
      <c r="V1249" s="227"/>
      <c r="W1249" s="227"/>
      <c r="X1249" s="272"/>
      <c r="Y1249" s="272"/>
      <c r="Z1249" s="227"/>
      <c r="AA1249" s="273"/>
      <c r="AB1249" s="273"/>
      <c r="AC1249" s="273"/>
      <c r="AD1249" s="273"/>
      <c r="AE1249" s="273"/>
      <c r="AF1249" s="273"/>
      <c r="AG1249" s="273"/>
      <c r="AH1249" s="273"/>
      <c r="AI1249" s="274"/>
      <c r="AJ1249" s="274"/>
      <c r="AK1249" s="274"/>
      <c r="AL1249" s="274"/>
      <c r="AM1249" s="273"/>
      <c r="AN1249" s="273"/>
      <c r="AO1249" s="273"/>
      <c r="AP1249" s="273"/>
      <c r="AQ1249" s="274"/>
      <c r="AR1249" s="273"/>
      <c r="AS1249" s="274"/>
      <c r="AT1249" s="274"/>
      <c r="AU1249" s="273"/>
      <c r="AV1249" s="273"/>
      <c r="AW1249" s="273"/>
      <c r="AX1249" s="273"/>
      <c r="AY1249" s="273"/>
      <c r="AZ1249" s="273"/>
      <c r="BA1249" s="273"/>
      <c r="BB1249" s="273"/>
      <c r="BC1249" s="273"/>
      <c r="BD1249" s="273"/>
      <c r="BE1249" s="273"/>
      <c r="BF1249" s="273"/>
      <c r="BG1249" s="273"/>
      <c r="BH1249" s="273"/>
      <c r="BI1249" s="273"/>
      <c r="BJ1249" s="273"/>
      <c r="BK1249" s="273"/>
      <c r="BL1249" s="273"/>
      <c r="BM1249" s="273"/>
      <c r="BN1249" s="273"/>
      <c r="BO1249" s="273"/>
      <c r="BP1249" s="273"/>
      <c r="BQ1249" s="273"/>
      <c r="BR1249" s="273"/>
      <c r="BS1249" s="273"/>
      <c r="BT1249" s="273"/>
      <c r="BU1249" s="273"/>
      <c r="BV1249" s="273"/>
      <c r="BW1249" s="273"/>
      <c r="BX1249" s="273"/>
      <c r="BY1249" s="273"/>
      <c r="BZ1249" s="273"/>
      <c r="CA1249" s="273"/>
      <c r="CB1249" s="273"/>
      <c r="CC1249" s="273"/>
      <c r="CD1249" s="273"/>
      <c r="CE1249" s="273"/>
      <c r="CF1249" s="273"/>
      <c r="CG1249" s="273"/>
      <c r="CH1249" s="273"/>
      <c r="CI1249" s="273"/>
      <c r="CJ1249" s="273"/>
      <c r="CK1249" s="273"/>
      <c r="CL1249" s="273"/>
      <c r="CM1249" s="274"/>
      <c r="CN1249" s="273"/>
      <c r="CO1249" s="273"/>
      <c r="CP1249" s="273"/>
      <c r="CQ1249" s="273"/>
      <c r="CR1249" s="273"/>
      <c r="CS1249" s="273"/>
      <c r="CT1249" s="273"/>
      <c r="CU1249" s="274"/>
      <c r="CV1249" s="274"/>
      <c r="CW1249" s="274"/>
      <c r="CX1249" s="274"/>
      <c r="CY1249" s="273"/>
      <c r="CZ1249" s="273"/>
      <c r="DA1249" s="273"/>
      <c r="DB1249" s="273"/>
      <c r="DC1249" s="273"/>
      <c r="DD1249" s="273"/>
      <c r="DE1249" s="273"/>
      <c r="DF1249" s="273"/>
      <c r="DM1249" s="16"/>
      <c r="DN1249" s="16"/>
      <c r="DO1249" s="17"/>
      <c r="DP1249" s="12"/>
      <c r="DQ1249" s="12"/>
      <c r="DR1249" s="18"/>
      <c r="DS1249" s="19"/>
      <c r="DT1249" s="19"/>
      <c r="DU1249" s="19"/>
      <c r="DV1249" s="19"/>
      <c r="DW1249" s="19"/>
      <c r="DX1249" s="20"/>
      <c r="DY1249" s="20"/>
      <c r="DZ1249" s="21"/>
      <c r="EA1249" s="21"/>
      <c r="EB1249" s="21"/>
      <c r="EC1249" s="18"/>
      <c r="ED1249" s="21"/>
      <c r="EE1249" s="21"/>
      <c r="EF1249" s="21"/>
      <c r="EG1249" s="21"/>
      <c r="EH1249" s="21"/>
      <c r="EI1249" s="20"/>
      <c r="EJ1249" s="16"/>
      <c r="EK1249" s="21"/>
      <c r="EL1249" s="21"/>
      <c r="EM1249" s="21"/>
      <c r="EN1249" s="18"/>
      <c r="EO1249" s="22"/>
      <c r="EP1249" s="22"/>
      <c r="EQ1249" s="22"/>
      <c r="ER1249" s="22"/>
      <c r="ES1249" s="22"/>
      <c r="ET1249" s="20"/>
      <c r="EU1249" s="23"/>
      <c r="EV1249" s="22"/>
      <c r="EW1249" s="22"/>
      <c r="EX1249" s="22"/>
      <c r="EY1249" s="24"/>
      <c r="EZ1249" s="25"/>
      <c r="FA1249" s="25"/>
      <c r="FB1249" s="25"/>
      <c r="FC1249" s="25"/>
      <c r="FD1249" s="25"/>
    </row>
    <row r="1250" spans="1:160" ht="12.4" customHeight="1" x14ac:dyDescent="0.25">
      <c r="A1250" s="290"/>
      <c r="B1250" s="205"/>
      <c r="H1250" s="292"/>
      <c r="M1250" s="205"/>
      <c r="N1250" s="205"/>
      <c r="O1250" s="205"/>
      <c r="P1250" s="205"/>
      <c r="Q1250" s="271"/>
      <c r="R1250" s="227"/>
      <c r="S1250" s="205"/>
      <c r="T1250" s="205"/>
      <c r="U1250" s="227"/>
      <c r="V1250" s="227"/>
      <c r="W1250" s="227"/>
      <c r="X1250" s="272"/>
      <c r="Y1250" s="272"/>
      <c r="Z1250" s="227"/>
      <c r="AA1250" s="273"/>
      <c r="AB1250" s="273"/>
      <c r="AC1250" s="273"/>
      <c r="AD1250" s="273"/>
      <c r="AE1250" s="273"/>
      <c r="AF1250" s="273"/>
      <c r="AG1250" s="273"/>
      <c r="AH1250" s="273"/>
      <c r="AI1250" s="274"/>
      <c r="AJ1250" s="274"/>
      <c r="AK1250" s="274"/>
      <c r="AL1250" s="274"/>
      <c r="AM1250" s="273"/>
      <c r="AN1250" s="273"/>
      <c r="AO1250" s="273"/>
      <c r="AP1250" s="273"/>
      <c r="AQ1250" s="273"/>
      <c r="AR1250" s="273"/>
      <c r="AS1250" s="273"/>
      <c r="AT1250" s="273"/>
      <c r="AU1250" s="273"/>
      <c r="AV1250" s="273"/>
      <c r="AW1250" s="273"/>
      <c r="AX1250" s="273"/>
      <c r="AY1250" s="273"/>
      <c r="AZ1250" s="273"/>
      <c r="BA1250" s="273"/>
      <c r="BB1250" s="273"/>
      <c r="BC1250" s="273"/>
      <c r="BD1250" s="273"/>
      <c r="BE1250" s="273"/>
      <c r="BF1250" s="273"/>
      <c r="BG1250" s="273"/>
      <c r="BH1250" s="273"/>
      <c r="BI1250" s="273"/>
      <c r="BJ1250" s="273"/>
      <c r="BK1250" s="273"/>
      <c r="BL1250" s="273"/>
      <c r="BM1250" s="273"/>
      <c r="BN1250" s="273"/>
      <c r="BO1250" s="273"/>
      <c r="BP1250" s="273"/>
      <c r="BQ1250" s="273"/>
      <c r="BR1250" s="273"/>
      <c r="BS1250" s="273"/>
      <c r="BT1250" s="273"/>
      <c r="BU1250" s="273"/>
      <c r="BV1250" s="273"/>
      <c r="BW1250" s="273"/>
      <c r="BX1250" s="273"/>
      <c r="BY1250" s="273"/>
      <c r="BZ1250" s="273"/>
      <c r="CA1250" s="273"/>
      <c r="CB1250" s="273"/>
      <c r="CC1250" s="273"/>
      <c r="CD1250" s="273"/>
      <c r="CE1250" s="273"/>
      <c r="CF1250" s="273"/>
      <c r="CG1250" s="273"/>
      <c r="CH1250" s="273"/>
      <c r="CI1250" s="273"/>
      <c r="CJ1250" s="273"/>
      <c r="CK1250" s="273"/>
      <c r="CL1250" s="273"/>
      <c r="CM1250" s="273"/>
      <c r="CN1250" s="273"/>
      <c r="CO1250" s="273"/>
      <c r="CP1250" s="273"/>
      <c r="CQ1250" s="273"/>
      <c r="CR1250" s="273"/>
      <c r="CS1250" s="273"/>
      <c r="CT1250" s="273"/>
      <c r="CU1250" s="274"/>
      <c r="CV1250" s="274"/>
      <c r="CW1250" s="274"/>
      <c r="CX1250" s="274"/>
      <c r="CY1250" s="273"/>
      <c r="CZ1250" s="273"/>
      <c r="DA1250" s="273"/>
      <c r="DB1250" s="273"/>
      <c r="DC1250" s="273"/>
      <c r="DD1250" s="273"/>
      <c r="DE1250" s="273"/>
      <c r="DF1250" s="273"/>
      <c r="DM1250" s="16"/>
      <c r="DN1250" s="16"/>
      <c r="DO1250" s="17"/>
      <c r="DP1250" s="12"/>
      <c r="DQ1250" s="12"/>
      <c r="DR1250" s="18"/>
      <c r="DS1250" s="19"/>
      <c r="DT1250" s="19"/>
      <c r="DU1250" s="19"/>
      <c r="DV1250" s="19"/>
      <c r="DW1250" s="19"/>
      <c r="DX1250" s="20"/>
      <c r="DY1250" s="20"/>
      <c r="DZ1250" s="21"/>
      <c r="EA1250" s="21"/>
      <c r="EB1250" s="21"/>
      <c r="EC1250" s="18"/>
      <c r="ED1250" s="21"/>
      <c r="EE1250" s="21"/>
      <c r="EF1250" s="21"/>
      <c r="EG1250" s="21"/>
      <c r="EH1250" s="21"/>
      <c r="EI1250" s="20"/>
      <c r="EJ1250" s="16"/>
      <c r="EK1250" s="21"/>
      <c r="EL1250" s="21"/>
      <c r="EM1250" s="21"/>
      <c r="EN1250" s="18"/>
      <c r="EO1250" s="22"/>
      <c r="EP1250" s="22"/>
      <c r="EQ1250" s="22"/>
      <c r="ER1250" s="22"/>
      <c r="ES1250" s="22"/>
      <c r="ET1250" s="20"/>
      <c r="EU1250" s="23"/>
      <c r="EV1250" s="22"/>
      <c r="EW1250" s="22"/>
      <c r="EX1250" s="22"/>
      <c r="EY1250" s="24"/>
      <c r="EZ1250" s="25"/>
      <c r="FA1250" s="25"/>
      <c r="FB1250" s="25"/>
      <c r="FC1250" s="25"/>
      <c r="FD1250" s="25"/>
    </row>
    <row r="1251" spans="1:160" ht="12.4" customHeight="1" x14ac:dyDescent="0.25">
      <c r="A1251" s="290"/>
      <c r="B1251" s="205"/>
      <c r="H1251" s="292"/>
      <c r="M1251" s="205"/>
      <c r="N1251" s="205"/>
      <c r="O1251" s="205"/>
      <c r="P1251" s="205"/>
      <c r="Q1251" s="271"/>
      <c r="R1251" s="227"/>
      <c r="S1251" s="205"/>
      <c r="T1251" s="205"/>
      <c r="U1251" s="227"/>
      <c r="V1251" s="227"/>
      <c r="W1251" s="227"/>
      <c r="X1251" s="272"/>
      <c r="Y1251" s="272"/>
      <c r="Z1251" s="227"/>
      <c r="AA1251" s="273"/>
      <c r="AB1251" s="273"/>
      <c r="AC1251" s="273"/>
      <c r="AD1251" s="273"/>
      <c r="AE1251" s="273"/>
      <c r="AF1251" s="273"/>
      <c r="AG1251" s="273"/>
      <c r="AH1251" s="273"/>
      <c r="AI1251" s="274"/>
      <c r="AJ1251" s="274"/>
      <c r="AK1251" s="274"/>
      <c r="AL1251" s="274"/>
      <c r="AM1251" s="273"/>
      <c r="AN1251" s="273"/>
      <c r="AO1251" s="273"/>
      <c r="AP1251" s="273"/>
      <c r="AQ1251" s="273"/>
      <c r="AR1251" s="273"/>
      <c r="AS1251" s="273"/>
      <c r="AT1251" s="273"/>
      <c r="AU1251" s="273"/>
      <c r="AV1251" s="273"/>
      <c r="AW1251" s="273"/>
      <c r="AX1251" s="273"/>
      <c r="AY1251" s="274"/>
      <c r="AZ1251" s="273"/>
      <c r="BA1251" s="273"/>
      <c r="BB1251" s="273"/>
      <c r="BC1251" s="273"/>
      <c r="BD1251" s="273"/>
      <c r="BE1251" s="273"/>
      <c r="BF1251" s="273"/>
      <c r="BG1251" s="273"/>
      <c r="BH1251" s="273"/>
      <c r="BI1251" s="273"/>
      <c r="BJ1251" s="273"/>
      <c r="BK1251" s="273"/>
      <c r="BL1251" s="273"/>
      <c r="BM1251" s="273"/>
      <c r="BN1251" s="273"/>
      <c r="BO1251" s="273"/>
      <c r="BP1251" s="273"/>
      <c r="BQ1251" s="273"/>
      <c r="BR1251" s="273"/>
      <c r="BS1251" s="274"/>
      <c r="BT1251" s="273"/>
      <c r="BU1251" s="273"/>
      <c r="BV1251" s="273"/>
      <c r="BW1251" s="273"/>
      <c r="BX1251" s="273"/>
      <c r="BY1251" s="273"/>
      <c r="BZ1251" s="273"/>
      <c r="CA1251" s="273"/>
      <c r="CB1251" s="273"/>
      <c r="CC1251" s="273"/>
      <c r="CD1251" s="273"/>
      <c r="CE1251" s="273"/>
      <c r="CF1251" s="273"/>
      <c r="CG1251" s="273"/>
      <c r="CH1251" s="273"/>
      <c r="CI1251" s="273"/>
      <c r="CJ1251" s="273"/>
      <c r="CK1251" s="273"/>
      <c r="CL1251" s="273"/>
      <c r="CM1251" s="273"/>
      <c r="CN1251" s="273"/>
      <c r="CO1251" s="273"/>
      <c r="CP1251" s="273"/>
      <c r="CQ1251" s="273"/>
      <c r="CR1251" s="273"/>
      <c r="CS1251" s="273"/>
      <c r="CT1251" s="273"/>
      <c r="CU1251" s="273"/>
      <c r="CV1251" s="273"/>
      <c r="CW1251" s="273"/>
      <c r="CX1251" s="273"/>
      <c r="CY1251" s="274"/>
      <c r="CZ1251" s="273"/>
      <c r="DA1251" s="273"/>
      <c r="DB1251" s="273"/>
      <c r="DC1251" s="273"/>
      <c r="DD1251" s="273"/>
      <c r="DE1251" s="273"/>
      <c r="DF1251" s="273"/>
      <c r="DM1251" s="16"/>
      <c r="DN1251" s="16"/>
      <c r="DO1251" s="17"/>
      <c r="DP1251" s="12"/>
      <c r="DQ1251" s="12"/>
      <c r="DR1251" s="18"/>
      <c r="DS1251" s="19"/>
      <c r="DT1251" s="19"/>
      <c r="DU1251" s="19"/>
      <c r="DV1251" s="19"/>
      <c r="DW1251" s="19"/>
      <c r="DX1251" s="20"/>
      <c r="DY1251" s="20"/>
      <c r="DZ1251" s="21"/>
      <c r="EA1251" s="21"/>
      <c r="EB1251" s="21"/>
      <c r="EC1251" s="18"/>
      <c r="ED1251" s="21"/>
      <c r="EE1251" s="21"/>
      <c r="EF1251" s="21"/>
      <c r="EG1251" s="21"/>
      <c r="EH1251" s="21"/>
      <c r="EI1251" s="20"/>
      <c r="EJ1251" s="16"/>
      <c r="EK1251" s="21"/>
      <c r="EL1251" s="21"/>
      <c r="EM1251" s="21"/>
      <c r="EN1251" s="18"/>
      <c r="EO1251" s="22"/>
      <c r="EP1251" s="22"/>
      <c r="EQ1251" s="22"/>
      <c r="ER1251" s="22"/>
      <c r="ES1251" s="22"/>
      <c r="ET1251" s="20"/>
      <c r="EU1251" s="23"/>
      <c r="EV1251" s="22"/>
      <c r="EW1251" s="22"/>
      <c r="EX1251" s="22"/>
      <c r="EY1251" s="24"/>
      <c r="EZ1251" s="25"/>
      <c r="FA1251" s="25"/>
      <c r="FB1251" s="25"/>
      <c r="FC1251" s="25"/>
      <c r="FD1251" s="25"/>
    </row>
    <row r="1252" spans="1:160" ht="12.4" customHeight="1" x14ac:dyDescent="0.25">
      <c r="A1252" s="290"/>
      <c r="B1252" s="205"/>
      <c r="H1252" s="292"/>
      <c r="M1252" s="205"/>
      <c r="N1252" s="205"/>
      <c r="O1252" s="205"/>
      <c r="P1252" s="205"/>
      <c r="Q1252" s="271"/>
      <c r="R1252" s="227"/>
      <c r="S1252" s="205"/>
      <c r="T1252" s="205"/>
      <c r="U1252" s="227"/>
      <c r="V1252" s="227"/>
      <c r="W1252" s="227"/>
      <c r="X1252" s="272"/>
      <c r="Y1252" s="272"/>
      <c r="Z1252" s="227"/>
      <c r="AA1252" s="273"/>
      <c r="AB1252" s="273"/>
      <c r="AC1252" s="273"/>
      <c r="AD1252" s="273"/>
      <c r="AE1252" s="273"/>
      <c r="AF1252" s="273"/>
      <c r="AG1252" s="273"/>
      <c r="AH1252" s="273"/>
      <c r="AI1252" s="274"/>
      <c r="AJ1252" s="274"/>
      <c r="AK1252" s="274"/>
      <c r="AL1252" s="274"/>
      <c r="AM1252" s="273"/>
      <c r="AN1252" s="273"/>
      <c r="AO1252" s="273"/>
      <c r="AP1252" s="273"/>
      <c r="AQ1252" s="273"/>
      <c r="AR1252" s="273"/>
      <c r="AS1252" s="273"/>
      <c r="AT1252" s="273"/>
      <c r="AU1252" s="273"/>
      <c r="AV1252" s="273"/>
      <c r="AW1252" s="273"/>
      <c r="AX1252" s="273"/>
      <c r="AY1252" s="273"/>
      <c r="AZ1252" s="273"/>
      <c r="BA1252" s="273"/>
      <c r="BB1252" s="273"/>
      <c r="BC1252" s="273"/>
      <c r="BD1252" s="273"/>
      <c r="BE1252" s="273"/>
      <c r="BF1252" s="273"/>
      <c r="BG1252" s="273"/>
      <c r="BH1252" s="273"/>
      <c r="BI1252" s="273"/>
      <c r="BJ1252" s="273"/>
      <c r="BK1252" s="273"/>
      <c r="BL1252" s="273"/>
      <c r="BM1252" s="273"/>
      <c r="BN1252" s="273"/>
      <c r="BO1252" s="273"/>
      <c r="BP1252" s="273"/>
      <c r="BQ1252" s="273"/>
      <c r="BR1252" s="273"/>
      <c r="BS1252" s="273"/>
      <c r="BT1252" s="273"/>
      <c r="BU1252" s="273"/>
      <c r="BV1252" s="273"/>
      <c r="BW1252" s="273"/>
      <c r="BX1252" s="273"/>
      <c r="BY1252" s="273"/>
      <c r="BZ1252" s="273"/>
      <c r="CA1252" s="273"/>
      <c r="CB1252" s="273"/>
      <c r="CC1252" s="273"/>
      <c r="CD1252" s="273"/>
      <c r="CE1252" s="273"/>
      <c r="CF1252" s="273"/>
      <c r="CG1252" s="273"/>
      <c r="CH1252" s="273"/>
      <c r="CI1252" s="273"/>
      <c r="CJ1252" s="273"/>
      <c r="CK1252" s="273"/>
      <c r="CL1252" s="273"/>
      <c r="CM1252" s="273"/>
      <c r="CN1252" s="273"/>
      <c r="CO1252" s="273"/>
      <c r="CP1252" s="273"/>
      <c r="CQ1252" s="273"/>
      <c r="CR1252" s="273"/>
      <c r="CS1252" s="273"/>
      <c r="CT1252" s="273"/>
      <c r="CU1252" s="274"/>
      <c r="CV1252" s="274"/>
      <c r="CW1252" s="274"/>
      <c r="CX1252" s="274"/>
      <c r="CY1252" s="273"/>
      <c r="CZ1252" s="273"/>
      <c r="DA1252" s="273"/>
      <c r="DB1252" s="273"/>
      <c r="DC1252" s="273"/>
      <c r="DD1252" s="273"/>
      <c r="DE1252" s="273"/>
      <c r="DF1252" s="273"/>
      <c r="DM1252" s="16"/>
      <c r="DN1252" s="16"/>
      <c r="DO1252" s="17"/>
      <c r="DP1252" s="12"/>
      <c r="DQ1252" s="12"/>
      <c r="DR1252" s="18"/>
      <c r="DS1252" s="19"/>
      <c r="DT1252" s="19"/>
      <c r="DU1252" s="19"/>
      <c r="DV1252" s="19"/>
      <c r="DW1252" s="19"/>
      <c r="DX1252" s="20"/>
      <c r="DY1252" s="20"/>
      <c r="DZ1252" s="21"/>
      <c r="EA1252" s="21"/>
      <c r="EB1252" s="21"/>
      <c r="EC1252" s="18"/>
      <c r="ED1252" s="21"/>
      <c r="EE1252" s="21"/>
      <c r="EF1252" s="21"/>
      <c r="EG1252" s="21"/>
      <c r="EH1252" s="21"/>
      <c r="EI1252" s="20"/>
      <c r="EJ1252" s="16"/>
      <c r="EK1252" s="21"/>
      <c r="EL1252" s="21"/>
      <c r="EM1252" s="21"/>
      <c r="EN1252" s="18"/>
      <c r="EO1252" s="22"/>
      <c r="EP1252" s="22"/>
      <c r="EQ1252" s="22"/>
      <c r="ER1252" s="22"/>
      <c r="ES1252" s="22"/>
      <c r="ET1252" s="20"/>
      <c r="EU1252" s="23"/>
      <c r="EV1252" s="22"/>
      <c r="EW1252" s="22"/>
      <c r="EX1252" s="22"/>
      <c r="EY1252" s="24"/>
      <c r="EZ1252" s="25"/>
      <c r="FA1252" s="25"/>
      <c r="FB1252" s="25"/>
      <c r="FC1252" s="25"/>
      <c r="FD1252" s="25"/>
    </row>
    <row r="1253" spans="1:160" ht="12.4" customHeight="1" x14ac:dyDescent="0.25">
      <c r="A1253" s="290"/>
      <c r="B1253" s="205"/>
      <c r="H1253" s="292"/>
      <c r="M1253" s="205"/>
      <c r="N1253" s="205"/>
      <c r="O1253" s="205"/>
      <c r="P1253" s="205"/>
      <c r="Q1253" s="271"/>
      <c r="R1253" s="227"/>
      <c r="S1253" s="205"/>
      <c r="T1253" s="205"/>
      <c r="U1253" s="227"/>
      <c r="V1253" s="227"/>
      <c r="W1253" s="227"/>
      <c r="X1253" s="227"/>
      <c r="Y1253" s="272"/>
      <c r="Z1253" s="227"/>
      <c r="AA1253" s="273"/>
      <c r="AB1253" s="273"/>
      <c r="AC1253" s="273"/>
      <c r="AD1253" s="273"/>
      <c r="AE1253" s="273"/>
      <c r="AF1253" s="273"/>
      <c r="AG1253" s="273"/>
      <c r="AH1253" s="273"/>
      <c r="AI1253" s="274"/>
      <c r="AJ1253" s="274"/>
      <c r="AK1253" s="274"/>
      <c r="AL1253" s="273"/>
      <c r="AM1253" s="273"/>
      <c r="AN1253" s="273"/>
      <c r="AO1253" s="273"/>
      <c r="AP1253" s="273"/>
      <c r="AQ1253" s="274"/>
      <c r="AR1253" s="274"/>
      <c r="AS1253" s="274"/>
      <c r="AT1253" s="274"/>
      <c r="AU1253" s="273"/>
      <c r="AV1253" s="273"/>
      <c r="AW1253" s="273"/>
      <c r="AX1253" s="273"/>
      <c r="AY1253" s="273"/>
      <c r="AZ1253" s="273"/>
      <c r="BA1253" s="273"/>
      <c r="BB1253" s="273"/>
      <c r="BC1253" s="273"/>
      <c r="BD1253" s="273"/>
      <c r="BE1253" s="273"/>
      <c r="BF1253" s="273"/>
      <c r="BG1253" s="273"/>
      <c r="BH1253" s="273"/>
      <c r="BI1253" s="273"/>
      <c r="BJ1253" s="273"/>
      <c r="BK1253" s="273"/>
      <c r="BL1253" s="273"/>
      <c r="BM1253" s="273"/>
      <c r="BN1253" s="273"/>
      <c r="BO1253" s="273"/>
      <c r="BP1253" s="273"/>
      <c r="BQ1253" s="273"/>
      <c r="BR1253" s="273"/>
      <c r="BS1253" s="273"/>
      <c r="BT1253" s="273"/>
      <c r="BU1253" s="273"/>
      <c r="BV1253" s="273"/>
      <c r="BW1253" s="273"/>
      <c r="BX1253" s="273"/>
      <c r="BY1253" s="273"/>
      <c r="BZ1253" s="273"/>
      <c r="CA1253" s="273"/>
      <c r="CB1253" s="273"/>
      <c r="CC1253" s="273"/>
      <c r="CD1253" s="273"/>
      <c r="CE1253" s="274"/>
      <c r="CF1253" s="273"/>
      <c r="CG1253" s="273"/>
      <c r="CH1253" s="273"/>
      <c r="CI1253" s="273"/>
      <c r="CJ1253" s="273"/>
      <c r="CK1253" s="273"/>
      <c r="CL1253" s="273"/>
      <c r="CM1253" s="273"/>
      <c r="CN1253" s="273"/>
      <c r="CO1253" s="273"/>
      <c r="CP1253" s="273"/>
      <c r="CQ1253" s="273"/>
      <c r="CR1253" s="273"/>
      <c r="CS1253" s="273"/>
      <c r="CT1253" s="273"/>
      <c r="CU1253" s="274"/>
      <c r="CV1253" s="274"/>
      <c r="CW1253" s="274"/>
      <c r="CX1253" s="274"/>
      <c r="CY1253" s="274"/>
      <c r="CZ1253" s="274"/>
      <c r="DA1253" s="273"/>
      <c r="DB1253" s="273"/>
      <c r="DC1253" s="273"/>
      <c r="DD1253" s="273"/>
      <c r="DE1253" s="273"/>
      <c r="DF1253" s="273"/>
      <c r="DM1253" s="16"/>
      <c r="DN1253" s="16"/>
      <c r="DO1253" s="17"/>
      <c r="DP1253" s="12"/>
      <c r="DQ1253" s="12"/>
      <c r="DR1253" s="18"/>
      <c r="DS1253" s="19"/>
      <c r="DT1253" s="19"/>
      <c r="DU1253" s="19"/>
      <c r="DV1253" s="19"/>
      <c r="DW1253" s="19"/>
      <c r="DX1253" s="20"/>
      <c r="DY1253" s="20"/>
      <c r="DZ1253" s="21"/>
      <c r="EA1253" s="21"/>
      <c r="EB1253" s="21"/>
      <c r="EC1253" s="18"/>
      <c r="ED1253" s="21"/>
      <c r="EE1253" s="21"/>
      <c r="EF1253" s="21"/>
      <c r="EG1253" s="21"/>
      <c r="EH1253" s="21"/>
      <c r="EI1253" s="20"/>
      <c r="EJ1253" s="16"/>
      <c r="EK1253" s="21"/>
      <c r="EL1253" s="21"/>
      <c r="EM1253" s="21"/>
      <c r="EN1253" s="18"/>
      <c r="EO1253" s="22"/>
      <c r="EP1253" s="22"/>
      <c r="EQ1253" s="22"/>
      <c r="ER1253" s="22"/>
      <c r="ES1253" s="22"/>
      <c r="ET1253" s="20"/>
      <c r="EU1253" s="23"/>
      <c r="EV1253" s="22"/>
      <c r="EW1253" s="22"/>
      <c r="EX1253" s="22"/>
      <c r="EY1253" s="24"/>
      <c r="EZ1253" s="25"/>
      <c r="FA1253" s="25"/>
      <c r="FB1253" s="25"/>
      <c r="FC1253" s="25"/>
      <c r="FD1253" s="25"/>
    </row>
    <row r="1254" spans="1:160" ht="12.4" customHeight="1" x14ac:dyDescent="0.25">
      <c r="A1254" s="290"/>
      <c r="B1254" s="205"/>
      <c r="H1254" s="292"/>
      <c r="M1254" s="205"/>
      <c r="N1254" s="205"/>
      <c r="O1254" s="205"/>
      <c r="P1254" s="271"/>
      <c r="Q1254" s="271"/>
      <c r="R1254" s="227"/>
      <c r="S1254" s="205"/>
      <c r="T1254" s="205"/>
      <c r="U1254" s="227"/>
      <c r="V1254" s="227"/>
      <c r="W1254" s="227"/>
      <c r="X1254" s="272"/>
      <c r="Y1254" s="272"/>
      <c r="Z1254" s="227"/>
      <c r="AA1254" s="273"/>
      <c r="AB1254" s="273"/>
      <c r="AC1254" s="273"/>
      <c r="AD1254" s="273"/>
      <c r="AE1254" s="273"/>
      <c r="AF1254" s="273"/>
      <c r="AG1254" s="273"/>
      <c r="AH1254" s="273"/>
      <c r="AI1254" s="273"/>
      <c r="AJ1254" s="273"/>
      <c r="AK1254" s="273"/>
      <c r="AL1254" s="273"/>
      <c r="AM1254" s="273"/>
      <c r="AN1254" s="273"/>
      <c r="AO1254" s="273"/>
      <c r="AP1254" s="273"/>
      <c r="AQ1254" s="273"/>
      <c r="AR1254" s="273"/>
      <c r="AS1254" s="273"/>
      <c r="AT1254" s="273"/>
      <c r="AU1254" s="273"/>
      <c r="AV1254" s="273"/>
      <c r="AW1254" s="273"/>
      <c r="AX1254" s="273"/>
      <c r="AY1254" s="274"/>
      <c r="AZ1254" s="274"/>
      <c r="BA1254" s="274"/>
      <c r="BB1254" s="274"/>
      <c r="BC1254" s="273"/>
      <c r="BD1254" s="273"/>
      <c r="BE1254" s="273"/>
      <c r="BF1254" s="273"/>
      <c r="BG1254" s="273"/>
      <c r="BH1254" s="273"/>
      <c r="BI1254" s="273"/>
      <c r="BJ1254" s="273"/>
      <c r="BK1254" s="273"/>
      <c r="BL1254" s="273"/>
      <c r="BM1254" s="273"/>
      <c r="BN1254" s="273"/>
      <c r="BO1254" s="273"/>
      <c r="BP1254" s="273"/>
      <c r="BQ1254" s="273"/>
      <c r="BR1254" s="273"/>
      <c r="BS1254" s="273"/>
      <c r="BT1254" s="273"/>
      <c r="BU1254" s="273"/>
      <c r="BV1254" s="273"/>
      <c r="BW1254" s="273"/>
      <c r="BX1254" s="273"/>
      <c r="BY1254" s="273"/>
      <c r="BZ1254" s="273"/>
      <c r="CA1254" s="273"/>
      <c r="CB1254" s="273"/>
      <c r="CC1254" s="273"/>
      <c r="CD1254" s="273"/>
      <c r="CE1254" s="273"/>
      <c r="CF1254" s="273"/>
      <c r="CG1254" s="273"/>
      <c r="CH1254" s="273"/>
      <c r="CI1254" s="273"/>
      <c r="CJ1254" s="273"/>
      <c r="CK1254" s="273"/>
      <c r="CL1254" s="273"/>
      <c r="CM1254" s="273"/>
      <c r="CN1254" s="273"/>
      <c r="CO1254" s="273"/>
      <c r="CP1254" s="273"/>
      <c r="CQ1254" s="273"/>
      <c r="CR1254" s="273"/>
      <c r="CS1254" s="273"/>
      <c r="CT1254" s="273"/>
      <c r="CU1254" s="274"/>
      <c r="CV1254" s="274"/>
      <c r="CW1254" s="274"/>
      <c r="CX1254" s="274"/>
      <c r="CY1254" s="273"/>
      <c r="CZ1254" s="273"/>
      <c r="DA1254" s="273"/>
      <c r="DB1254" s="273"/>
      <c r="DC1254" s="273"/>
      <c r="DD1254" s="273"/>
      <c r="DE1254" s="273"/>
      <c r="DF1254" s="273"/>
      <c r="DM1254" s="16"/>
      <c r="DN1254" s="16"/>
      <c r="DO1254" s="17"/>
      <c r="DP1254" s="12"/>
      <c r="DQ1254" s="12"/>
      <c r="DR1254" s="18"/>
      <c r="DS1254" s="19"/>
      <c r="DT1254" s="19"/>
      <c r="DU1254" s="19"/>
      <c r="DV1254" s="19"/>
      <c r="DW1254" s="19"/>
      <c r="DX1254" s="20"/>
      <c r="DY1254" s="20"/>
      <c r="DZ1254" s="21"/>
      <c r="EA1254" s="21"/>
      <c r="EB1254" s="21"/>
      <c r="EC1254" s="18"/>
      <c r="ED1254" s="21"/>
      <c r="EE1254" s="21"/>
      <c r="EF1254" s="21"/>
      <c r="EG1254" s="21"/>
      <c r="EH1254" s="21"/>
      <c r="EI1254" s="20"/>
      <c r="EJ1254" s="16"/>
      <c r="EK1254" s="21"/>
      <c r="EL1254" s="21"/>
      <c r="EM1254" s="21"/>
      <c r="EN1254" s="18"/>
      <c r="EO1254" s="22"/>
      <c r="EP1254" s="22"/>
      <c r="EQ1254" s="22"/>
      <c r="ER1254" s="22"/>
      <c r="ES1254" s="22"/>
      <c r="ET1254" s="20"/>
      <c r="EU1254" s="23"/>
      <c r="EV1254" s="22"/>
      <c r="EW1254" s="22"/>
      <c r="EX1254" s="22"/>
      <c r="EY1254" s="24"/>
      <c r="EZ1254" s="25"/>
      <c r="FA1254" s="25"/>
      <c r="FB1254" s="25"/>
      <c r="FC1254" s="25"/>
      <c r="FD1254" s="25"/>
    </row>
    <row r="1255" spans="1:160" ht="12.4" customHeight="1" x14ac:dyDescent="0.25">
      <c r="A1255" s="290"/>
      <c r="B1255" s="205"/>
      <c r="H1255" s="292"/>
      <c r="M1255" s="205"/>
      <c r="N1255" s="205"/>
      <c r="O1255" s="205"/>
      <c r="P1255" s="205"/>
      <c r="Q1255" s="271"/>
      <c r="R1255" s="227"/>
      <c r="S1255" s="205"/>
      <c r="T1255" s="205"/>
      <c r="U1255" s="227"/>
      <c r="V1255" s="227"/>
      <c r="W1255" s="227"/>
      <c r="X1255" s="227"/>
      <c r="Y1255" s="272"/>
      <c r="Z1255" s="227"/>
      <c r="AA1255" s="273"/>
      <c r="AB1255" s="273"/>
      <c r="AC1255" s="273"/>
      <c r="AD1255" s="273"/>
      <c r="AE1255" s="273"/>
      <c r="AF1255" s="273"/>
      <c r="AG1255" s="273"/>
      <c r="AH1255" s="273"/>
      <c r="AI1255" s="274"/>
      <c r="AJ1255" s="274"/>
      <c r="AK1255" s="274"/>
      <c r="AL1255" s="274"/>
      <c r="AM1255" s="273"/>
      <c r="AN1255" s="273"/>
      <c r="AO1255" s="273"/>
      <c r="AP1255" s="273"/>
      <c r="AQ1255" s="274"/>
      <c r="AR1255" s="274"/>
      <c r="AS1255" s="274"/>
      <c r="AT1255" s="274"/>
      <c r="AU1255" s="273"/>
      <c r="AV1255" s="273"/>
      <c r="AW1255" s="273"/>
      <c r="AX1255" s="273"/>
      <c r="AY1255" s="273"/>
      <c r="AZ1255" s="273"/>
      <c r="BA1255" s="273"/>
      <c r="BB1255" s="273"/>
      <c r="BC1255" s="273"/>
      <c r="BD1255" s="273"/>
      <c r="BE1255" s="273"/>
      <c r="BF1255" s="273"/>
      <c r="BG1255" s="273"/>
      <c r="BH1255" s="273"/>
      <c r="BI1255" s="273"/>
      <c r="BJ1255" s="273"/>
      <c r="BK1255" s="273"/>
      <c r="BL1255" s="273"/>
      <c r="BM1255" s="273"/>
      <c r="BN1255" s="273"/>
      <c r="BO1255" s="273"/>
      <c r="BP1255" s="273"/>
      <c r="BQ1255" s="273"/>
      <c r="BR1255" s="273"/>
      <c r="BS1255" s="273"/>
      <c r="BT1255" s="273"/>
      <c r="BU1255" s="273"/>
      <c r="BV1255" s="273"/>
      <c r="BW1255" s="273"/>
      <c r="BX1255" s="273"/>
      <c r="BY1255" s="273"/>
      <c r="BZ1255" s="273"/>
      <c r="CA1255" s="273"/>
      <c r="CB1255" s="273"/>
      <c r="CC1255" s="273"/>
      <c r="CD1255" s="273"/>
      <c r="CE1255" s="273"/>
      <c r="CF1255" s="273"/>
      <c r="CG1255" s="273"/>
      <c r="CH1255" s="273"/>
      <c r="CI1255" s="273"/>
      <c r="CJ1255" s="273"/>
      <c r="CK1255" s="273"/>
      <c r="CL1255" s="273"/>
      <c r="CM1255" s="273"/>
      <c r="CN1255" s="273"/>
      <c r="CO1255" s="273"/>
      <c r="CP1255" s="273"/>
      <c r="CQ1255" s="273"/>
      <c r="CR1255" s="273"/>
      <c r="CS1255" s="273"/>
      <c r="CT1255" s="273"/>
      <c r="CU1255" s="273"/>
      <c r="CV1255" s="273"/>
      <c r="CW1255" s="273"/>
      <c r="CX1255" s="273"/>
      <c r="CY1255" s="273"/>
      <c r="CZ1255" s="273"/>
      <c r="DA1255" s="273"/>
      <c r="DB1255" s="273"/>
      <c r="DC1255" s="273"/>
      <c r="DD1255" s="273"/>
      <c r="DE1255" s="273"/>
      <c r="DF1255" s="273"/>
      <c r="DM1255" s="16"/>
      <c r="DN1255" s="16"/>
      <c r="DO1255" s="17"/>
      <c r="DP1255" s="12"/>
      <c r="DQ1255" s="12"/>
      <c r="DR1255" s="18"/>
      <c r="DS1255" s="19"/>
      <c r="DT1255" s="19"/>
      <c r="DU1255" s="19"/>
      <c r="DV1255" s="19"/>
      <c r="DW1255" s="19"/>
      <c r="DX1255" s="20"/>
      <c r="DY1255" s="20"/>
      <c r="DZ1255" s="21"/>
      <c r="EA1255" s="21"/>
      <c r="EB1255" s="21"/>
      <c r="EC1255" s="18"/>
      <c r="ED1255" s="21"/>
      <c r="EE1255" s="21"/>
      <c r="EF1255" s="21"/>
      <c r="EG1255" s="21"/>
      <c r="EH1255" s="21"/>
      <c r="EI1255" s="20"/>
      <c r="EJ1255" s="16"/>
      <c r="EK1255" s="21"/>
      <c r="EL1255" s="21"/>
      <c r="EM1255" s="21"/>
      <c r="EN1255" s="18"/>
      <c r="EO1255" s="22"/>
      <c r="EP1255" s="22"/>
      <c r="EQ1255" s="22"/>
      <c r="ER1255" s="22"/>
      <c r="ES1255" s="22"/>
      <c r="ET1255" s="20"/>
      <c r="EU1255" s="23"/>
      <c r="EV1255" s="22"/>
      <c r="EW1255" s="22"/>
      <c r="EX1255" s="22"/>
      <c r="EY1255" s="24"/>
      <c r="EZ1255" s="25"/>
      <c r="FA1255" s="25"/>
      <c r="FB1255" s="25"/>
      <c r="FC1255" s="25"/>
      <c r="FD1255" s="25"/>
    </row>
    <row r="1256" spans="1:160" ht="12.4" customHeight="1" x14ac:dyDescent="0.25">
      <c r="A1256" s="290"/>
      <c r="B1256" s="205"/>
      <c r="H1256" s="292"/>
      <c r="M1256" s="205"/>
      <c r="N1256" s="205"/>
      <c r="O1256" s="205"/>
      <c r="P1256" s="205"/>
      <c r="Q1256" s="271"/>
      <c r="R1256" s="227"/>
      <c r="S1256" s="205"/>
      <c r="T1256" s="205"/>
      <c r="U1256" s="227"/>
      <c r="V1256" s="227"/>
      <c r="W1256" s="227"/>
      <c r="X1256" s="272"/>
      <c r="Y1256" s="272"/>
      <c r="Z1256" s="227"/>
      <c r="AA1256" s="273"/>
      <c r="AB1256" s="273"/>
      <c r="AC1256" s="273"/>
      <c r="AD1256" s="273"/>
      <c r="AE1256" s="273"/>
      <c r="AF1256" s="273"/>
      <c r="AG1256" s="273"/>
      <c r="AH1256" s="273"/>
      <c r="AI1256" s="274"/>
      <c r="AJ1256" s="274"/>
      <c r="AK1256" s="274"/>
      <c r="AL1256" s="274"/>
      <c r="AM1256" s="273"/>
      <c r="AN1256" s="273"/>
      <c r="AO1256" s="273"/>
      <c r="AP1256" s="273"/>
      <c r="AQ1256" s="274"/>
      <c r="AR1256" s="274"/>
      <c r="AS1256" s="274"/>
      <c r="AT1256" s="274"/>
      <c r="AU1256" s="273"/>
      <c r="AV1256" s="273"/>
      <c r="AW1256" s="273"/>
      <c r="AX1256" s="273"/>
      <c r="AY1256" s="273"/>
      <c r="AZ1256" s="273"/>
      <c r="BA1256" s="273"/>
      <c r="BB1256" s="273"/>
      <c r="BC1256" s="273"/>
      <c r="BD1256" s="273"/>
      <c r="BE1256" s="273"/>
      <c r="BF1256" s="273"/>
      <c r="BG1256" s="273"/>
      <c r="BH1256" s="273"/>
      <c r="BI1256" s="273"/>
      <c r="BJ1256" s="273"/>
      <c r="BK1256" s="273"/>
      <c r="BL1256" s="273"/>
      <c r="BM1256" s="273"/>
      <c r="BN1256" s="273"/>
      <c r="BO1256" s="273"/>
      <c r="BP1256" s="273"/>
      <c r="BQ1256" s="273"/>
      <c r="BR1256" s="273"/>
      <c r="BS1256" s="273"/>
      <c r="BT1256" s="273"/>
      <c r="BU1256" s="273"/>
      <c r="BV1256" s="273"/>
      <c r="BW1256" s="273"/>
      <c r="BX1256" s="273"/>
      <c r="BY1256" s="273"/>
      <c r="BZ1256" s="273"/>
      <c r="CA1256" s="273"/>
      <c r="CB1256" s="273"/>
      <c r="CC1256" s="273"/>
      <c r="CD1256" s="273"/>
      <c r="CE1256" s="273"/>
      <c r="CF1256" s="273"/>
      <c r="CG1256" s="273"/>
      <c r="CH1256" s="273"/>
      <c r="CI1256" s="273"/>
      <c r="CJ1256" s="273"/>
      <c r="CK1256" s="273"/>
      <c r="CL1256" s="273"/>
      <c r="CM1256" s="273"/>
      <c r="CN1256" s="273"/>
      <c r="CO1256" s="273"/>
      <c r="CP1256" s="273"/>
      <c r="CQ1256" s="273"/>
      <c r="CR1256" s="273"/>
      <c r="CS1256" s="273"/>
      <c r="CT1256" s="273"/>
      <c r="CU1256" s="274"/>
      <c r="CV1256" s="274"/>
      <c r="CW1256" s="274"/>
      <c r="CX1256" s="274"/>
      <c r="CY1256" s="273"/>
      <c r="CZ1256" s="273"/>
      <c r="DA1256" s="273"/>
      <c r="DB1256" s="273"/>
      <c r="DC1256" s="273"/>
      <c r="DD1256" s="273"/>
      <c r="DE1256" s="273"/>
      <c r="DF1256" s="273"/>
      <c r="DM1256" s="16"/>
      <c r="DN1256" s="16"/>
      <c r="DO1256" s="17"/>
      <c r="DP1256" s="12"/>
      <c r="DQ1256" s="12"/>
      <c r="DR1256" s="18"/>
      <c r="DS1256" s="19"/>
      <c r="DT1256" s="19"/>
      <c r="DU1256" s="19"/>
      <c r="DV1256" s="19"/>
      <c r="DW1256" s="19"/>
      <c r="DX1256" s="20"/>
      <c r="DY1256" s="20"/>
      <c r="DZ1256" s="21"/>
      <c r="EA1256" s="21"/>
      <c r="EB1256" s="21"/>
      <c r="EC1256" s="18"/>
      <c r="ED1256" s="21"/>
      <c r="EE1256" s="21"/>
      <c r="EF1256" s="21"/>
      <c r="EG1256" s="21"/>
      <c r="EH1256" s="21"/>
      <c r="EI1256" s="20"/>
      <c r="EJ1256" s="16"/>
      <c r="EK1256" s="21"/>
      <c r="EL1256" s="21"/>
      <c r="EM1256" s="21"/>
      <c r="EN1256" s="18"/>
      <c r="EO1256" s="22"/>
      <c r="EP1256" s="22"/>
      <c r="EQ1256" s="22"/>
      <c r="ER1256" s="22"/>
      <c r="ES1256" s="22"/>
      <c r="ET1256" s="20"/>
      <c r="EU1256" s="23"/>
      <c r="EV1256" s="22"/>
      <c r="EW1256" s="22"/>
      <c r="EX1256" s="22"/>
      <c r="EY1256" s="24"/>
      <c r="EZ1256" s="25"/>
      <c r="FA1256" s="25"/>
      <c r="FB1256" s="25"/>
      <c r="FC1256" s="25"/>
      <c r="FD1256" s="25"/>
    </row>
    <row r="1257" spans="1:160" ht="12.4" customHeight="1" x14ac:dyDescent="0.25">
      <c r="A1257" s="290"/>
      <c r="B1257" s="205"/>
      <c r="H1257" s="292"/>
      <c r="M1257" s="205"/>
      <c r="N1257" s="205"/>
      <c r="O1257" s="205"/>
      <c r="P1257" s="205"/>
      <c r="Q1257" s="271"/>
      <c r="R1257" s="227"/>
      <c r="S1257" s="205"/>
      <c r="T1257" s="205"/>
      <c r="U1257" s="227"/>
      <c r="V1257" s="227"/>
      <c r="W1257" s="227"/>
      <c r="X1257" s="272"/>
      <c r="Y1257" s="272"/>
      <c r="Z1257" s="227"/>
      <c r="AA1257" s="273"/>
      <c r="AB1257" s="273"/>
      <c r="AC1257" s="273"/>
      <c r="AD1257" s="273"/>
      <c r="AE1257" s="273"/>
      <c r="AF1257" s="273"/>
      <c r="AG1257" s="273"/>
      <c r="AH1257" s="273"/>
      <c r="AI1257" s="273"/>
      <c r="AJ1257" s="273"/>
      <c r="AK1257" s="273"/>
      <c r="AL1257" s="273"/>
      <c r="AM1257" s="273"/>
      <c r="AN1257" s="273"/>
      <c r="AO1257" s="273"/>
      <c r="AP1257" s="273"/>
      <c r="AQ1257" s="274"/>
      <c r="AR1257" s="274"/>
      <c r="AS1257" s="274"/>
      <c r="AT1257" s="274"/>
      <c r="AU1257" s="273"/>
      <c r="AV1257" s="273"/>
      <c r="AW1257" s="273"/>
      <c r="AX1257" s="273"/>
      <c r="AY1257" s="273"/>
      <c r="AZ1257" s="273"/>
      <c r="BA1257" s="273"/>
      <c r="BB1257" s="273"/>
      <c r="BC1257" s="273"/>
      <c r="BD1257" s="273"/>
      <c r="BE1257" s="273"/>
      <c r="BF1257" s="273"/>
      <c r="BG1257" s="273"/>
      <c r="BH1257" s="273"/>
      <c r="BI1257" s="273"/>
      <c r="BJ1257" s="273"/>
      <c r="BK1257" s="273"/>
      <c r="BL1257" s="273"/>
      <c r="BM1257" s="273"/>
      <c r="BN1257" s="273"/>
      <c r="BO1257" s="273"/>
      <c r="BP1257" s="273"/>
      <c r="BQ1257" s="273"/>
      <c r="BR1257" s="273"/>
      <c r="BS1257" s="273"/>
      <c r="BT1257" s="273"/>
      <c r="BU1257" s="273"/>
      <c r="BV1257" s="273"/>
      <c r="BW1257" s="273"/>
      <c r="BX1257" s="273"/>
      <c r="BY1257" s="273"/>
      <c r="BZ1257" s="273"/>
      <c r="CA1257" s="273"/>
      <c r="CB1257" s="273"/>
      <c r="CC1257" s="273"/>
      <c r="CD1257" s="273"/>
      <c r="CE1257" s="273"/>
      <c r="CF1257" s="273"/>
      <c r="CG1257" s="273"/>
      <c r="CH1257" s="273"/>
      <c r="CI1257" s="273"/>
      <c r="CJ1257" s="273"/>
      <c r="CK1257" s="273"/>
      <c r="CL1257" s="273"/>
      <c r="CM1257" s="273"/>
      <c r="CN1257" s="273"/>
      <c r="CO1257" s="273"/>
      <c r="CP1257" s="273"/>
      <c r="CQ1257" s="273"/>
      <c r="CR1257" s="273"/>
      <c r="CS1257" s="273"/>
      <c r="CT1257" s="273"/>
      <c r="CU1257" s="274"/>
      <c r="CV1257" s="274"/>
      <c r="CW1257" s="274"/>
      <c r="CX1257" s="274"/>
      <c r="CY1257" s="274"/>
      <c r="CZ1257" s="273"/>
      <c r="DA1257" s="273"/>
      <c r="DB1257" s="273"/>
      <c r="DC1257" s="273"/>
      <c r="DD1257" s="273"/>
      <c r="DE1257" s="273"/>
      <c r="DF1257" s="273"/>
      <c r="DM1257" s="16"/>
      <c r="DN1257" s="16"/>
      <c r="DO1257" s="17"/>
      <c r="DP1257" s="12"/>
      <c r="DQ1257" s="12"/>
      <c r="DR1257" s="18"/>
      <c r="DS1257" s="19"/>
      <c r="DT1257" s="19"/>
      <c r="DU1257" s="19"/>
      <c r="DV1257" s="19"/>
      <c r="DW1257" s="19"/>
      <c r="DX1257" s="20"/>
      <c r="DY1257" s="20"/>
      <c r="DZ1257" s="21"/>
      <c r="EA1257" s="21"/>
      <c r="EB1257" s="21"/>
      <c r="EC1257" s="18"/>
      <c r="ED1257" s="21"/>
      <c r="EE1257" s="21"/>
      <c r="EF1257" s="21"/>
      <c r="EG1257" s="21"/>
      <c r="EH1257" s="21"/>
      <c r="EI1257" s="20"/>
      <c r="EJ1257" s="16"/>
      <c r="EK1257" s="21"/>
      <c r="EL1257" s="21"/>
      <c r="EM1257" s="21"/>
      <c r="EN1257" s="18"/>
      <c r="EO1257" s="22"/>
      <c r="EP1257" s="22"/>
      <c r="EQ1257" s="22"/>
      <c r="ER1257" s="22"/>
      <c r="ES1257" s="22"/>
      <c r="ET1257" s="20"/>
      <c r="EU1257" s="23"/>
      <c r="EV1257" s="22"/>
      <c r="EW1257" s="22"/>
      <c r="EX1257" s="22"/>
      <c r="EY1257" s="24"/>
      <c r="EZ1257" s="25"/>
      <c r="FA1257" s="25"/>
      <c r="FB1257" s="25"/>
      <c r="FC1257" s="25"/>
      <c r="FD1257" s="25"/>
    </row>
    <row r="1258" spans="1:160" ht="12.4" customHeight="1" x14ac:dyDescent="0.25">
      <c r="A1258" s="290"/>
      <c r="B1258" s="205"/>
      <c r="H1258" s="292"/>
      <c r="M1258" s="205"/>
      <c r="N1258" s="205"/>
      <c r="O1258" s="205"/>
      <c r="P1258" s="205"/>
      <c r="Q1258" s="271"/>
      <c r="R1258" s="227"/>
      <c r="S1258" s="205"/>
      <c r="T1258" s="205"/>
      <c r="U1258" s="227"/>
      <c r="V1258" s="227"/>
      <c r="W1258" s="227"/>
      <c r="X1258" s="227"/>
      <c r="Y1258" s="272"/>
      <c r="Z1258" s="227"/>
      <c r="AA1258" s="273"/>
      <c r="AB1258" s="273"/>
      <c r="AC1258" s="273"/>
      <c r="AD1258" s="273"/>
      <c r="AE1258" s="273"/>
      <c r="AF1258" s="273"/>
      <c r="AG1258" s="273"/>
      <c r="AH1258" s="273"/>
      <c r="AI1258" s="274"/>
      <c r="AJ1258" s="274"/>
      <c r="AK1258" s="274"/>
      <c r="AL1258" s="274"/>
      <c r="AM1258" s="273"/>
      <c r="AN1258" s="273"/>
      <c r="AO1258" s="273"/>
      <c r="AP1258" s="273"/>
      <c r="AQ1258" s="273"/>
      <c r="AR1258" s="273"/>
      <c r="AS1258" s="273"/>
      <c r="AT1258" s="273"/>
      <c r="AU1258" s="273"/>
      <c r="AV1258" s="273"/>
      <c r="AW1258" s="273"/>
      <c r="AX1258" s="273"/>
      <c r="AY1258" s="273"/>
      <c r="AZ1258" s="273"/>
      <c r="BA1258" s="273"/>
      <c r="BB1258" s="273"/>
      <c r="BC1258" s="273"/>
      <c r="BD1258" s="273"/>
      <c r="BE1258" s="273"/>
      <c r="BF1258" s="273"/>
      <c r="BG1258" s="273"/>
      <c r="BH1258" s="273"/>
      <c r="BI1258" s="273"/>
      <c r="BJ1258" s="273"/>
      <c r="BK1258" s="273"/>
      <c r="BL1258" s="273"/>
      <c r="BM1258" s="273"/>
      <c r="BN1258" s="273"/>
      <c r="BO1258" s="273"/>
      <c r="BP1258" s="273"/>
      <c r="BQ1258" s="273"/>
      <c r="BR1258" s="273"/>
      <c r="BS1258" s="273"/>
      <c r="BT1258" s="273"/>
      <c r="BU1258" s="273"/>
      <c r="BV1258" s="273"/>
      <c r="BW1258" s="273"/>
      <c r="BX1258" s="273"/>
      <c r="BY1258" s="273"/>
      <c r="BZ1258" s="273"/>
      <c r="CA1258" s="273"/>
      <c r="CB1258" s="273"/>
      <c r="CC1258" s="273"/>
      <c r="CD1258" s="273"/>
      <c r="CE1258" s="273"/>
      <c r="CF1258" s="273"/>
      <c r="CG1258" s="274"/>
      <c r="CH1258" s="273"/>
      <c r="CI1258" s="273"/>
      <c r="CJ1258" s="273"/>
      <c r="CK1258" s="273"/>
      <c r="CL1258" s="273"/>
      <c r="CM1258" s="273"/>
      <c r="CN1258" s="273"/>
      <c r="CO1258" s="273"/>
      <c r="CP1258" s="273"/>
      <c r="CQ1258" s="273"/>
      <c r="CR1258" s="273"/>
      <c r="CS1258" s="273"/>
      <c r="CT1258" s="273"/>
      <c r="CU1258" s="273"/>
      <c r="CV1258" s="273"/>
      <c r="CW1258" s="273"/>
      <c r="CX1258" s="273"/>
      <c r="CY1258" s="273"/>
      <c r="CZ1258" s="273"/>
      <c r="DA1258" s="273"/>
      <c r="DB1258" s="273"/>
      <c r="DC1258" s="273"/>
      <c r="DD1258" s="273"/>
      <c r="DE1258" s="273"/>
      <c r="DF1258" s="273"/>
      <c r="DM1258" s="16"/>
      <c r="DN1258" s="16"/>
      <c r="DO1258" s="17"/>
      <c r="DP1258" s="12"/>
      <c r="DQ1258" s="12"/>
      <c r="DR1258" s="18"/>
      <c r="DS1258" s="19"/>
      <c r="DT1258" s="19"/>
      <c r="DU1258" s="19"/>
      <c r="DV1258" s="19"/>
      <c r="DW1258" s="19"/>
      <c r="DX1258" s="20"/>
      <c r="DY1258" s="20"/>
      <c r="DZ1258" s="21"/>
      <c r="EA1258" s="21"/>
      <c r="EB1258" s="21"/>
      <c r="EC1258" s="18"/>
      <c r="ED1258" s="21"/>
      <c r="EE1258" s="21"/>
      <c r="EF1258" s="21"/>
      <c r="EG1258" s="21"/>
      <c r="EH1258" s="21"/>
      <c r="EI1258" s="20"/>
      <c r="EJ1258" s="16"/>
      <c r="EK1258" s="21"/>
      <c r="EL1258" s="21"/>
      <c r="EM1258" s="21"/>
      <c r="EN1258" s="18"/>
      <c r="EO1258" s="22"/>
      <c r="EP1258" s="22"/>
      <c r="EQ1258" s="22"/>
      <c r="ER1258" s="22"/>
      <c r="ES1258" s="22"/>
      <c r="ET1258" s="20"/>
      <c r="EU1258" s="23"/>
      <c r="EV1258" s="22"/>
      <c r="EW1258" s="22"/>
      <c r="EX1258" s="22"/>
      <c r="EY1258" s="24"/>
      <c r="EZ1258" s="25"/>
      <c r="FA1258" s="25"/>
      <c r="FB1258" s="25"/>
      <c r="FC1258" s="25"/>
      <c r="FD1258" s="25"/>
    </row>
    <row r="1259" spans="1:160" ht="12.4" customHeight="1" x14ac:dyDescent="0.25">
      <c r="A1259" s="290"/>
      <c r="B1259" s="205"/>
      <c r="H1259" s="292"/>
      <c r="M1259" s="205"/>
      <c r="N1259" s="205"/>
      <c r="O1259" s="205"/>
      <c r="P1259" s="205"/>
      <c r="Q1259" s="271"/>
      <c r="R1259" s="227"/>
      <c r="S1259" s="205"/>
      <c r="T1259" s="205"/>
      <c r="U1259" s="227"/>
      <c r="V1259" s="227"/>
      <c r="W1259" s="227"/>
      <c r="X1259" s="272"/>
      <c r="Y1259" s="272"/>
      <c r="Z1259" s="227"/>
      <c r="AA1259" s="273"/>
      <c r="AB1259" s="273"/>
      <c r="AC1259" s="273"/>
      <c r="AD1259" s="273"/>
      <c r="AE1259" s="273"/>
      <c r="AF1259" s="273"/>
      <c r="AG1259" s="273"/>
      <c r="AH1259" s="273"/>
      <c r="AI1259" s="274"/>
      <c r="AJ1259" s="274"/>
      <c r="AK1259" s="274"/>
      <c r="AL1259" s="274"/>
      <c r="AM1259" s="273"/>
      <c r="AN1259" s="273"/>
      <c r="AO1259" s="273"/>
      <c r="AP1259" s="273"/>
      <c r="AQ1259" s="273"/>
      <c r="AR1259" s="273"/>
      <c r="AS1259" s="273"/>
      <c r="AT1259" s="273"/>
      <c r="AU1259" s="273"/>
      <c r="AV1259" s="273"/>
      <c r="AW1259" s="273"/>
      <c r="AX1259" s="273"/>
      <c r="AY1259" s="273"/>
      <c r="AZ1259" s="273"/>
      <c r="BA1259" s="273"/>
      <c r="BB1259" s="273"/>
      <c r="BC1259" s="273"/>
      <c r="BD1259" s="273"/>
      <c r="BE1259" s="273"/>
      <c r="BF1259" s="273"/>
      <c r="BG1259" s="273"/>
      <c r="BH1259" s="273"/>
      <c r="BI1259" s="273"/>
      <c r="BJ1259" s="273"/>
      <c r="BK1259" s="273"/>
      <c r="BL1259" s="273"/>
      <c r="BM1259" s="273"/>
      <c r="BN1259" s="273"/>
      <c r="BO1259" s="273"/>
      <c r="BP1259" s="273"/>
      <c r="BQ1259" s="273"/>
      <c r="BR1259" s="273"/>
      <c r="BS1259" s="273"/>
      <c r="BT1259" s="273"/>
      <c r="BU1259" s="273"/>
      <c r="BV1259" s="273"/>
      <c r="BW1259" s="273"/>
      <c r="BX1259" s="273"/>
      <c r="BY1259" s="273"/>
      <c r="BZ1259" s="273"/>
      <c r="CA1259" s="273"/>
      <c r="CB1259" s="273"/>
      <c r="CC1259" s="273"/>
      <c r="CD1259" s="273"/>
      <c r="CE1259" s="273"/>
      <c r="CF1259" s="273"/>
      <c r="CG1259" s="273"/>
      <c r="CH1259" s="273"/>
      <c r="CI1259" s="273"/>
      <c r="CJ1259" s="273"/>
      <c r="CK1259" s="273"/>
      <c r="CL1259" s="273"/>
      <c r="CM1259" s="273"/>
      <c r="CN1259" s="273"/>
      <c r="CO1259" s="273"/>
      <c r="CP1259" s="273"/>
      <c r="CQ1259" s="273"/>
      <c r="CR1259" s="273"/>
      <c r="CS1259" s="273"/>
      <c r="CT1259" s="273"/>
      <c r="CU1259" s="274"/>
      <c r="CV1259" s="274"/>
      <c r="CW1259" s="274"/>
      <c r="CX1259" s="274"/>
      <c r="CY1259" s="273"/>
      <c r="CZ1259" s="273"/>
      <c r="DA1259" s="273"/>
      <c r="DB1259" s="273"/>
      <c r="DC1259" s="273"/>
      <c r="DD1259" s="273"/>
      <c r="DE1259" s="273"/>
      <c r="DF1259" s="273"/>
      <c r="DM1259" s="16"/>
      <c r="DN1259" s="16"/>
      <c r="DO1259" s="17"/>
      <c r="DP1259" s="12"/>
      <c r="DQ1259" s="12"/>
      <c r="DR1259" s="18"/>
      <c r="DS1259" s="19"/>
      <c r="DT1259" s="19"/>
      <c r="DU1259" s="19"/>
      <c r="DV1259" s="19"/>
      <c r="DW1259" s="19"/>
      <c r="DX1259" s="20"/>
      <c r="DY1259" s="20"/>
      <c r="DZ1259" s="21"/>
      <c r="EA1259" s="21"/>
      <c r="EB1259" s="21"/>
      <c r="EC1259" s="18"/>
      <c r="ED1259" s="21"/>
      <c r="EE1259" s="21"/>
      <c r="EF1259" s="21"/>
      <c r="EG1259" s="21"/>
      <c r="EH1259" s="21"/>
      <c r="EI1259" s="20"/>
      <c r="EJ1259" s="16"/>
      <c r="EK1259" s="21"/>
      <c r="EL1259" s="21"/>
      <c r="EM1259" s="21"/>
      <c r="EN1259" s="18"/>
      <c r="EO1259" s="22"/>
      <c r="EP1259" s="22"/>
      <c r="EQ1259" s="22"/>
      <c r="ER1259" s="22"/>
      <c r="ES1259" s="22"/>
      <c r="ET1259" s="20"/>
      <c r="EU1259" s="23"/>
      <c r="EV1259" s="22"/>
      <c r="EW1259" s="22"/>
      <c r="EX1259" s="22"/>
      <c r="EY1259" s="24"/>
      <c r="EZ1259" s="25"/>
      <c r="FA1259" s="25"/>
      <c r="FB1259" s="25"/>
      <c r="FC1259" s="25"/>
      <c r="FD1259" s="25"/>
    </row>
    <row r="1260" spans="1:160" ht="12.4" customHeight="1" x14ac:dyDescent="0.25">
      <c r="A1260" s="290"/>
      <c r="B1260" s="205"/>
      <c r="H1260" s="292"/>
      <c r="M1260" s="205"/>
      <c r="N1260" s="205"/>
      <c r="O1260" s="205"/>
      <c r="P1260" s="205"/>
      <c r="Q1260" s="271"/>
      <c r="R1260" s="227"/>
      <c r="S1260" s="205"/>
      <c r="T1260" s="205"/>
      <c r="U1260" s="227"/>
      <c r="V1260" s="227"/>
      <c r="W1260" s="227"/>
      <c r="X1260" s="272"/>
      <c r="Y1260" s="272"/>
      <c r="Z1260" s="227"/>
      <c r="AA1260" s="273"/>
      <c r="AB1260" s="273"/>
      <c r="AC1260" s="273"/>
      <c r="AD1260" s="273"/>
      <c r="AE1260" s="273"/>
      <c r="AF1260" s="273"/>
      <c r="AG1260" s="273"/>
      <c r="AH1260" s="273"/>
      <c r="AI1260" s="274"/>
      <c r="AJ1260" s="274"/>
      <c r="AK1260" s="274"/>
      <c r="AL1260" s="274"/>
      <c r="AM1260" s="273"/>
      <c r="AN1260" s="273"/>
      <c r="AO1260" s="273"/>
      <c r="AP1260" s="273"/>
      <c r="AQ1260" s="274"/>
      <c r="AR1260" s="274"/>
      <c r="AS1260" s="274"/>
      <c r="AT1260" s="274"/>
      <c r="AU1260" s="273"/>
      <c r="AV1260" s="273"/>
      <c r="AW1260" s="273"/>
      <c r="AX1260" s="273"/>
      <c r="AY1260" s="273"/>
      <c r="AZ1260" s="273"/>
      <c r="BA1260" s="273"/>
      <c r="BB1260" s="273"/>
      <c r="BC1260" s="273"/>
      <c r="BD1260" s="273"/>
      <c r="BE1260" s="273"/>
      <c r="BF1260" s="273"/>
      <c r="BG1260" s="273"/>
      <c r="BH1260" s="273"/>
      <c r="BI1260" s="273"/>
      <c r="BJ1260" s="273"/>
      <c r="BK1260" s="273"/>
      <c r="BL1260" s="273"/>
      <c r="BM1260" s="273"/>
      <c r="BN1260" s="273"/>
      <c r="BO1260" s="273"/>
      <c r="BP1260" s="273"/>
      <c r="BQ1260" s="273"/>
      <c r="BR1260" s="273"/>
      <c r="BS1260" s="273"/>
      <c r="BT1260" s="273"/>
      <c r="BU1260" s="273"/>
      <c r="BV1260" s="273"/>
      <c r="BW1260" s="273"/>
      <c r="BX1260" s="273"/>
      <c r="BY1260" s="273"/>
      <c r="BZ1260" s="273"/>
      <c r="CA1260" s="273"/>
      <c r="CB1260" s="273"/>
      <c r="CC1260" s="273"/>
      <c r="CD1260" s="273"/>
      <c r="CE1260" s="273"/>
      <c r="CF1260" s="273"/>
      <c r="CG1260" s="273"/>
      <c r="CH1260" s="273"/>
      <c r="CI1260" s="273"/>
      <c r="CJ1260" s="273"/>
      <c r="CK1260" s="273"/>
      <c r="CL1260" s="273"/>
      <c r="CM1260" s="273"/>
      <c r="CN1260" s="273"/>
      <c r="CO1260" s="273"/>
      <c r="CP1260" s="273"/>
      <c r="CQ1260" s="273"/>
      <c r="CR1260" s="273"/>
      <c r="CS1260" s="273"/>
      <c r="CT1260" s="273"/>
      <c r="CU1260" s="273"/>
      <c r="CV1260" s="274"/>
      <c r="CW1260" s="274"/>
      <c r="CX1260" s="274"/>
      <c r="CY1260" s="273"/>
      <c r="CZ1260" s="273"/>
      <c r="DA1260" s="273"/>
      <c r="DB1260" s="273"/>
      <c r="DC1260" s="273"/>
      <c r="DD1260" s="273"/>
      <c r="DE1260" s="273"/>
      <c r="DF1260" s="273"/>
      <c r="DM1260" s="16"/>
      <c r="DN1260" s="16"/>
      <c r="DO1260" s="17"/>
      <c r="DP1260" s="12"/>
      <c r="DQ1260" s="12"/>
      <c r="DR1260" s="18"/>
      <c r="DS1260" s="19"/>
      <c r="DT1260" s="19"/>
      <c r="DU1260" s="19"/>
      <c r="DV1260" s="19"/>
      <c r="DW1260" s="19"/>
      <c r="DX1260" s="20"/>
      <c r="DY1260" s="20"/>
      <c r="DZ1260" s="21"/>
      <c r="EA1260" s="21"/>
      <c r="EB1260" s="21"/>
      <c r="EC1260" s="18"/>
      <c r="ED1260" s="21"/>
      <c r="EE1260" s="21"/>
      <c r="EF1260" s="21"/>
      <c r="EG1260" s="21"/>
      <c r="EH1260" s="21"/>
      <c r="EI1260" s="20"/>
      <c r="EJ1260" s="16"/>
      <c r="EK1260" s="21"/>
      <c r="EL1260" s="21"/>
      <c r="EM1260" s="21"/>
      <c r="EN1260" s="18"/>
      <c r="EO1260" s="22"/>
      <c r="EP1260" s="22"/>
      <c r="EQ1260" s="22"/>
      <c r="ER1260" s="22"/>
      <c r="ES1260" s="22"/>
      <c r="ET1260" s="20"/>
      <c r="EU1260" s="23"/>
      <c r="EV1260" s="22"/>
      <c r="EW1260" s="22"/>
      <c r="EX1260" s="22"/>
      <c r="EY1260" s="24"/>
      <c r="EZ1260" s="25"/>
      <c r="FA1260" s="25"/>
      <c r="FB1260" s="25"/>
      <c r="FC1260" s="25"/>
      <c r="FD1260" s="25"/>
    </row>
    <row r="1261" spans="1:160" ht="12.4" customHeight="1" x14ac:dyDescent="0.25">
      <c r="A1261" s="290"/>
      <c r="B1261" s="205"/>
      <c r="H1261" s="292"/>
      <c r="M1261" s="205"/>
      <c r="N1261" s="205"/>
      <c r="O1261" s="205"/>
      <c r="P1261" s="205"/>
      <c r="Q1261" s="271"/>
      <c r="R1261" s="227"/>
      <c r="S1261" s="205"/>
      <c r="T1261" s="205"/>
      <c r="U1261" s="227"/>
      <c r="V1261" s="227"/>
      <c r="W1261" s="227"/>
      <c r="X1261" s="272"/>
      <c r="Y1261" s="272"/>
      <c r="Z1261" s="227"/>
      <c r="AA1261" s="273"/>
      <c r="AB1261" s="273"/>
      <c r="AC1261" s="273"/>
      <c r="AD1261" s="273"/>
      <c r="AE1261" s="273"/>
      <c r="AF1261" s="273"/>
      <c r="AG1261" s="273"/>
      <c r="AH1261" s="273"/>
      <c r="AI1261" s="274"/>
      <c r="AJ1261" s="274"/>
      <c r="AK1261" s="274"/>
      <c r="AL1261" s="274"/>
      <c r="AM1261" s="273"/>
      <c r="AN1261" s="273"/>
      <c r="AO1261" s="273"/>
      <c r="AP1261" s="273"/>
      <c r="AQ1261" s="274"/>
      <c r="AR1261" s="274"/>
      <c r="AS1261" s="274"/>
      <c r="AT1261" s="274"/>
      <c r="AU1261" s="273"/>
      <c r="AV1261" s="273"/>
      <c r="AW1261" s="273"/>
      <c r="AX1261" s="273"/>
      <c r="AY1261" s="273"/>
      <c r="AZ1261" s="273"/>
      <c r="BA1261" s="273"/>
      <c r="BB1261" s="273"/>
      <c r="BC1261" s="273"/>
      <c r="BD1261" s="273"/>
      <c r="BE1261" s="273"/>
      <c r="BF1261" s="273"/>
      <c r="BG1261" s="273"/>
      <c r="BH1261" s="273"/>
      <c r="BI1261" s="273"/>
      <c r="BJ1261" s="273"/>
      <c r="BK1261" s="273"/>
      <c r="BL1261" s="273"/>
      <c r="BM1261" s="273"/>
      <c r="BN1261" s="273"/>
      <c r="BO1261" s="273"/>
      <c r="BP1261" s="273"/>
      <c r="BQ1261" s="273"/>
      <c r="BR1261" s="273"/>
      <c r="BS1261" s="273"/>
      <c r="BT1261" s="273"/>
      <c r="BU1261" s="273"/>
      <c r="BV1261" s="273"/>
      <c r="BW1261" s="273"/>
      <c r="BX1261" s="273"/>
      <c r="BY1261" s="273"/>
      <c r="BZ1261" s="273"/>
      <c r="CA1261" s="273"/>
      <c r="CB1261" s="273"/>
      <c r="CC1261" s="273"/>
      <c r="CD1261" s="273"/>
      <c r="CE1261" s="273"/>
      <c r="CF1261" s="273"/>
      <c r="CG1261" s="273"/>
      <c r="CH1261" s="273"/>
      <c r="CI1261" s="273"/>
      <c r="CJ1261" s="273"/>
      <c r="CK1261" s="273"/>
      <c r="CL1261" s="273"/>
      <c r="CM1261" s="273"/>
      <c r="CN1261" s="273"/>
      <c r="CO1261" s="273"/>
      <c r="CP1261" s="273"/>
      <c r="CQ1261" s="273"/>
      <c r="CR1261" s="273"/>
      <c r="CS1261" s="273"/>
      <c r="CT1261" s="273"/>
      <c r="CU1261" s="273"/>
      <c r="CV1261" s="273"/>
      <c r="CW1261" s="273"/>
      <c r="CX1261" s="273"/>
      <c r="CY1261" s="273"/>
      <c r="CZ1261" s="273"/>
      <c r="DA1261" s="273"/>
      <c r="DB1261" s="273"/>
      <c r="DC1261" s="273"/>
      <c r="DD1261" s="273"/>
      <c r="DE1261" s="273"/>
      <c r="DF1261" s="273"/>
      <c r="DM1261" s="16"/>
      <c r="DN1261" s="16"/>
      <c r="DO1261" s="17"/>
      <c r="DP1261" s="12"/>
      <c r="DQ1261" s="12"/>
      <c r="DR1261" s="18"/>
      <c r="DS1261" s="19"/>
      <c r="DT1261" s="19"/>
      <c r="DU1261" s="19"/>
      <c r="DV1261" s="19"/>
      <c r="DW1261" s="19"/>
      <c r="DX1261" s="20"/>
      <c r="DY1261" s="20"/>
      <c r="DZ1261" s="21"/>
      <c r="EA1261" s="21"/>
      <c r="EB1261" s="21"/>
      <c r="EC1261" s="18"/>
      <c r="ED1261" s="21"/>
      <c r="EE1261" s="21"/>
      <c r="EF1261" s="21"/>
      <c r="EG1261" s="21"/>
      <c r="EH1261" s="21"/>
      <c r="EI1261" s="20"/>
      <c r="EJ1261" s="16"/>
      <c r="EK1261" s="21"/>
      <c r="EL1261" s="21"/>
      <c r="EM1261" s="21"/>
      <c r="EN1261" s="18"/>
      <c r="EO1261" s="22"/>
      <c r="EP1261" s="22"/>
      <c r="EQ1261" s="22"/>
      <c r="ER1261" s="22"/>
      <c r="ES1261" s="22"/>
      <c r="ET1261" s="20"/>
      <c r="EU1261" s="23"/>
      <c r="EV1261" s="22"/>
      <c r="EW1261" s="22"/>
      <c r="EX1261" s="22"/>
      <c r="EY1261" s="24"/>
      <c r="EZ1261" s="25"/>
      <c r="FA1261" s="25"/>
      <c r="FB1261" s="25"/>
      <c r="FC1261" s="25"/>
      <c r="FD1261" s="25"/>
    </row>
    <row r="1262" spans="1:160" ht="12.4" customHeight="1" x14ac:dyDescent="0.25">
      <c r="A1262" s="290"/>
      <c r="B1262" s="205"/>
      <c r="H1262" s="292"/>
      <c r="M1262" s="205"/>
      <c r="N1262" s="205"/>
      <c r="O1262" s="205"/>
      <c r="P1262" s="205"/>
      <c r="Q1262" s="271"/>
      <c r="R1262" s="227"/>
      <c r="S1262" s="205"/>
      <c r="T1262" s="205"/>
      <c r="U1262" s="227"/>
      <c r="V1262" s="227"/>
      <c r="W1262" s="227"/>
      <c r="X1262" s="272"/>
      <c r="Y1262" s="272"/>
      <c r="Z1262" s="227"/>
      <c r="AA1262" s="273"/>
      <c r="AB1262" s="273"/>
      <c r="AC1262" s="273"/>
      <c r="AD1262" s="273"/>
      <c r="AE1262" s="273"/>
      <c r="AF1262" s="273"/>
      <c r="AG1262" s="273"/>
      <c r="AH1262" s="273"/>
      <c r="AI1262" s="273"/>
      <c r="AJ1262" s="273"/>
      <c r="AK1262" s="273"/>
      <c r="AL1262" s="273"/>
      <c r="AM1262" s="273"/>
      <c r="AN1262" s="273"/>
      <c r="AO1262" s="273"/>
      <c r="AP1262" s="273"/>
      <c r="AQ1262" s="273"/>
      <c r="AR1262" s="273"/>
      <c r="AS1262" s="273"/>
      <c r="AT1262" s="273"/>
      <c r="AU1262" s="273"/>
      <c r="AV1262" s="273"/>
      <c r="AW1262" s="273"/>
      <c r="AX1262" s="273"/>
      <c r="AY1262" s="274"/>
      <c r="AZ1262" s="274"/>
      <c r="BA1262" s="274"/>
      <c r="BB1262" s="274"/>
      <c r="BC1262" s="273"/>
      <c r="BD1262" s="273"/>
      <c r="BE1262" s="273"/>
      <c r="BF1262" s="273"/>
      <c r="BG1262" s="273"/>
      <c r="BH1262" s="273"/>
      <c r="BI1262" s="273"/>
      <c r="BJ1262" s="273"/>
      <c r="BK1262" s="273"/>
      <c r="BL1262" s="273"/>
      <c r="BM1262" s="273"/>
      <c r="BN1262" s="273"/>
      <c r="BO1262" s="273"/>
      <c r="BP1262" s="273"/>
      <c r="BQ1262" s="273"/>
      <c r="BR1262" s="273"/>
      <c r="BS1262" s="273"/>
      <c r="BT1262" s="273"/>
      <c r="BU1262" s="273"/>
      <c r="BV1262" s="273"/>
      <c r="BW1262" s="273"/>
      <c r="BX1262" s="273"/>
      <c r="BY1262" s="273"/>
      <c r="BZ1262" s="273"/>
      <c r="CA1262" s="273"/>
      <c r="CB1262" s="273"/>
      <c r="CC1262" s="273"/>
      <c r="CD1262" s="273"/>
      <c r="CE1262" s="273"/>
      <c r="CF1262" s="273"/>
      <c r="CG1262" s="273"/>
      <c r="CH1262" s="273"/>
      <c r="CI1262" s="273"/>
      <c r="CJ1262" s="273"/>
      <c r="CK1262" s="273"/>
      <c r="CL1262" s="273"/>
      <c r="CM1262" s="273"/>
      <c r="CN1262" s="273"/>
      <c r="CO1262" s="273"/>
      <c r="CP1262" s="273"/>
      <c r="CQ1262" s="273"/>
      <c r="CR1262" s="273"/>
      <c r="CS1262" s="273"/>
      <c r="CT1262" s="273"/>
      <c r="CU1262" s="273"/>
      <c r="CV1262" s="273"/>
      <c r="CW1262" s="273"/>
      <c r="CX1262" s="273"/>
      <c r="CY1262" s="274"/>
      <c r="CZ1262" s="274"/>
      <c r="DA1262" s="274"/>
      <c r="DB1262" s="274"/>
      <c r="DC1262" s="273"/>
      <c r="DD1262" s="273"/>
      <c r="DE1262" s="273"/>
      <c r="DF1262" s="273"/>
      <c r="DM1262" s="16"/>
      <c r="DN1262" s="16"/>
      <c r="DO1262" s="17"/>
      <c r="DP1262" s="12"/>
      <c r="DQ1262" s="12"/>
      <c r="DR1262" s="18"/>
      <c r="DS1262" s="19"/>
      <c r="DT1262" s="19"/>
      <c r="DU1262" s="19"/>
      <c r="DV1262" s="19"/>
      <c r="DW1262" s="19"/>
      <c r="DX1262" s="20"/>
      <c r="DY1262" s="20"/>
      <c r="DZ1262" s="21"/>
      <c r="EA1262" s="21"/>
      <c r="EB1262" s="21"/>
      <c r="EC1262" s="18"/>
      <c r="ED1262" s="21"/>
      <c r="EE1262" s="21"/>
      <c r="EF1262" s="21"/>
      <c r="EG1262" s="21"/>
      <c r="EH1262" s="21"/>
      <c r="EI1262" s="20"/>
      <c r="EJ1262" s="16"/>
      <c r="EK1262" s="21"/>
      <c r="EL1262" s="21"/>
      <c r="EM1262" s="21"/>
      <c r="EN1262" s="18"/>
      <c r="EO1262" s="22"/>
      <c r="EP1262" s="22"/>
      <c r="EQ1262" s="22"/>
      <c r="ER1262" s="22"/>
      <c r="ES1262" s="22"/>
      <c r="ET1262" s="20"/>
      <c r="EU1262" s="23"/>
      <c r="EV1262" s="22"/>
      <c r="EW1262" s="22"/>
      <c r="EX1262" s="22"/>
      <c r="EY1262" s="24"/>
      <c r="EZ1262" s="25"/>
      <c r="FA1262" s="25"/>
      <c r="FB1262" s="25"/>
      <c r="FC1262" s="25"/>
      <c r="FD1262" s="25"/>
    </row>
    <row r="1263" spans="1:160" ht="12.4" customHeight="1" x14ac:dyDescent="0.25">
      <c r="A1263" s="290"/>
      <c r="B1263" s="205"/>
      <c r="H1263" s="292"/>
      <c r="M1263" s="205"/>
      <c r="N1263" s="205"/>
      <c r="O1263" s="205"/>
      <c r="P1263" s="205"/>
      <c r="Q1263" s="271"/>
      <c r="R1263" s="227"/>
      <c r="S1263" s="205"/>
      <c r="T1263" s="205"/>
      <c r="U1263" s="227"/>
      <c r="V1263" s="227"/>
      <c r="W1263" s="227"/>
      <c r="X1263" s="272"/>
      <c r="Y1263" s="272"/>
      <c r="Z1263" s="227"/>
      <c r="AA1263" s="273"/>
      <c r="AB1263" s="273"/>
      <c r="AC1263" s="273"/>
      <c r="AD1263" s="273"/>
      <c r="AE1263" s="273"/>
      <c r="AF1263" s="273"/>
      <c r="AG1263" s="273"/>
      <c r="AH1263" s="273"/>
      <c r="AI1263" s="273"/>
      <c r="AJ1263" s="273"/>
      <c r="AK1263" s="273"/>
      <c r="AL1263" s="273"/>
      <c r="AM1263" s="273"/>
      <c r="AN1263" s="273"/>
      <c r="AO1263" s="273"/>
      <c r="AP1263" s="273"/>
      <c r="AQ1263" s="274"/>
      <c r="AR1263" s="274"/>
      <c r="AS1263" s="274"/>
      <c r="AT1263" s="273"/>
      <c r="AU1263" s="273"/>
      <c r="AV1263" s="273"/>
      <c r="AW1263" s="273"/>
      <c r="AX1263" s="273"/>
      <c r="AY1263" s="273"/>
      <c r="AZ1263" s="273"/>
      <c r="BA1263" s="273"/>
      <c r="BB1263" s="273"/>
      <c r="BC1263" s="273"/>
      <c r="BD1263" s="273"/>
      <c r="BE1263" s="273"/>
      <c r="BF1263" s="273"/>
      <c r="BG1263" s="273"/>
      <c r="BH1263" s="273"/>
      <c r="BI1263" s="273"/>
      <c r="BJ1263" s="273"/>
      <c r="BK1263" s="273"/>
      <c r="BL1263" s="273"/>
      <c r="BM1263" s="273"/>
      <c r="BN1263" s="273"/>
      <c r="BO1263" s="273"/>
      <c r="BP1263" s="273"/>
      <c r="BQ1263" s="273"/>
      <c r="BR1263" s="273"/>
      <c r="BS1263" s="273"/>
      <c r="BT1263" s="273"/>
      <c r="BU1263" s="273"/>
      <c r="BV1263" s="273"/>
      <c r="BW1263" s="273"/>
      <c r="BX1263" s="273"/>
      <c r="BY1263" s="273"/>
      <c r="BZ1263" s="273"/>
      <c r="CA1263" s="273"/>
      <c r="CB1263" s="273"/>
      <c r="CC1263" s="273"/>
      <c r="CD1263" s="273"/>
      <c r="CE1263" s="273"/>
      <c r="CF1263" s="273"/>
      <c r="CG1263" s="273"/>
      <c r="CH1263" s="273"/>
      <c r="CI1263" s="273"/>
      <c r="CJ1263" s="273"/>
      <c r="CK1263" s="273"/>
      <c r="CL1263" s="273"/>
      <c r="CM1263" s="273"/>
      <c r="CN1263" s="273"/>
      <c r="CO1263" s="273"/>
      <c r="CP1263" s="273"/>
      <c r="CQ1263" s="273"/>
      <c r="CR1263" s="273"/>
      <c r="CS1263" s="273"/>
      <c r="CT1263" s="273"/>
      <c r="CU1263" s="274"/>
      <c r="CV1263" s="274"/>
      <c r="CW1263" s="274"/>
      <c r="CX1263" s="274"/>
      <c r="CY1263" s="273"/>
      <c r="CZ1263" s="273"/>
      <c r="DA1263" s="273"/>
      <c r="DB1263" s="273"/>
      <c r="DC1263" s="273"/>
      <c r="DD1263" s="273"/>
      <c r="DE1263" s="273"/>
      <c r="DF1263" s="273"/>
      <c r="DM1263" s="16"/>
      <c r="DN1263" s="16"/>
      <c r="DO1263" s="17"/>
      <c r="DP1263" s="12"/>
      <c r="DQ1263" s="12"/>
      <c r="DR1263" s="18"/>
      <c r="DS1263" s="19"/>
      <c r="DT1263" s="19"/>
      <c r="DU1263" s="19"/>
      <c r="DV1263" s="19"/>
      <c r="DW1263" s="19"/>
      <c r="DX1263" s="20"/>
      <c r="DY1263" s="20"/>
      <c r="DZ1263" s="21"/>
      <c r="EA1263" s="21"/>
      <c r="EB1263" s="21"/>
      <c r="EC1263" s="18"/>
      <c r="ED1263" s="21"/>
      <c r="EE1263" s="21"/>
      <c r="EF1263" s="21"/>
      <c r="EG1263" s="21"/>
      <c r="EH1263" s="21"/>
      <c r="EI1263" s="20"/>
      <c r="EJ1263" s="16"/>
      <c r="EK1263" s="21"/>
      <c r="EL1263" s="21"/>
      <c r="EM1263" s="21"/>
      <c r="EN1263" s="18"/>
      <c r="EO1263" s="22"/>
      <c r="EP1263" s="22"/>
      <c r="EQ1263" s="22"/>
      <c r="ER1263" s="22"/>
      <c r="ES1263" s="22"/>
      <c r="ET1263" s="20"/>
      <c r="EU1263" s="23"/>
      <c r="EV1263" s="22"/>
      <c r="EW1263" s="22"/>
      <c r="EX1263" s="22"/>
      <c r="EY1263" s="24"/>
      <c r="EZ1263" s="25"/>
      <c r="FA1263" s="25"/>
      <c r="FB1263" s="25"/>
      <c r="FC1263" s="25"/>
      <c r="FD1263" s="25"/>
    </row>
    <row r="1264" spans="1:160" ht="12.4" customHeight="1" x14ac:dyDescent="0.25">
      <c r="A1264" s="290"/>
      <c r="B1264" s="205"/>
      <c r="H1264" s="292"/>
      <c r="M1264" s="205"/>
      <c r="N1264" s="205"/>
      <c r="O1264" s="205"/>
      <c r="P1264" s="205"/>
      <c r="Q1264" s="271"/>
      <c r="R1264" s="227"/>
      <c r="S1264" s="205"/>
      <c r="T1264" s="205"/>
      <c r="U1264" s="227"/>
      <c r="V1264" s="227"/>
      <c r="W1264" s="227"/>
      <c r="X1264" s="272"/>
      <c r="Y1264" s="272"/>
      <c r="Z1264" s="227"/>
      <c r="AA1264" s="273"/>
      <c r="AB1264" s="273"/>
      <c r="AC1264" s="273"/>
      <c r="AD1264" s="273"/>
      <c r="AE1264" s="273"/>
      <c r="AF1264" s="273"/>
      <c r="AG1264" s="273"/>
      <c r="AH1264" s="273"/>
      <c r="AI1264" s="274"/>
      <c r="AJ1264" s="274"/>
      <c r="AK1264" s="274"/>
      <c r="AL1264" s="274"/>
      <c r="AM1264" s="273"/>
      <c r="AN1264" s="273"/>
      <c r="AO1264" s="273"/>
      <c r="AP1264" s="273"/>
      <c r="AQ1264" s="274"/>
      <c r="AR1264" s="274"/>
      <c r="AS1264" s="273"/>
      <c r="AT1264" s="274"/>
      <c r="AU1264" s="273"/>
      <c r="AV1264" s="273"/>
      <c r="AW1264" s="273"/>
      <c r="AX1264" s="273"/>
      <c r="AY1264" s="273"/>
      <c r="AZ1264" s="273"/>
      <c r="BA1264" s="273"/>
      <c r="BB1264" s="273"/>
      <c r="BC1264" s="273"/>
      <c r="BD1264" s="273"/>
      <c r="BE1264" s="273"/>
      <c r="BF1264" s="273"/>
      <c r="BG1264" s="273"/>
      <c r="BH1264" s="273"/>
      <c r="BI1264" s="273"/>
      <c r="BJ1264" s="273"/>
      <c r="BK1264" s="273"/>
      <c r="BL1264" s="273"/>
      <c r="BM1264" s="273"/>
      <c r="BN1264" s="273"/>
      <c r="BO1264" s="273"/>
      <c r="BP1264" s="273"/>
      <c r="BQ1264" s="273"/>
      <c r="BR1264" s="273"/>
      <c r="BS1264" s="273"/>
      <c r="BT1264" s="273"/>
      <c r="BU1264" s="273"/>
      <c r="BV1264" s="273"/>
      <c r="BW1264" s="273"/>
      <c r="BX1264" s="273"/>
      <c r="BY1264" s="273"/>
      <c r="BZ1264" s="273"/>
      <c r="CA1264" s="273"/>
      <c r="CB1264" s="273"/>
      <c r="CC1264" s="273"/>
      <c r="CD1264" s="273"/>
      <c r="CE1264" s="273"/>
      <c r="CF1264" s="273"/>
      <c r="CG1264" s="273"/>
      <c r="CH1264" s="273"/>
      <c r="CI1264" s="273"/>
      <c r="CJ1264" s="273"/>
      <c r="CK1264" s="273"/>
      <c r="CL1264" s="273"/>
      <c r="CM1264" s="273"/>
      <c r="CN1264" s="273"/>
      <c r="CO1264" s="273"/>
      <c r="CP1264" s="273"/>
      <c r="CQ1264" s="273"/>
      <c r="CR1264" s="273"/>
      <c r="CS1264" s="273"/>
      <c r="CT1264" s="273"/>
      <c r="CU1264" s="273"/>
      <c r="CV1264" s="273"/>
      <c r="CW1264" s="273"/>
      <c r="CX1264" s="273"/>
      <c r="CY1264" s="273"/>
      <c r="CZ1264" s="273"/>
      <c r="DA1264" s="273"/>
      <c r="DB1264" s="273"/>
      <c r="DC1264" s="273"/>
      <c r="DD1264" s="273"/>
      <c r="DE1264" s="273"/>
      <c r="DF1264" s="273"/>
      <c r="DM1264" s="16"/>
      <c r="DN1264" s="16"/>
      <c r="DO1264" s="17"/>
      <c r="DP1264" s="12"/>
      <c r="DQ1264" s="12"/>
      <c r="DR1264" s="18"/>
      <c r="DS1264" s="19"/>
      <c r="DT1264" s="19"/>
      <c r="DU1264" s="19"/>
      <c r="DV1264" s="19"/>
      <c r="DW1264" s="19"/>
      <c r="DX1264" s="20"/>
      <c r="DY1264" s="20"/>
      <c r="DZ1264" s="21"/>
      <c r="EA1264" s="21"/>
      <c r="EB1264" s="21"/>
      <c r="EC1264" s="18"/>
      <c r="ED1264" s="21"/>
      <c r="EE1264" s="21"/>
      <c r="EF1264" s="21"/>
      <c r="EG1264" s="21"/>
      <c r="EH1264" s="21"/>
      <c r="EI1264" s="20"/>
      <c r="EJ1264" s="16"/>
      <c r="EK1264" s="21"/>
      <c r="EL1264" s="21"/>
      <c r="EM1264" s="21"/>
      <c r="EN1264" s="18"/>
      <c r="EO1264" s="22"/>
      <c r="EP1264" s="22"/>
      <c r="EQ1264" s="22"/>
      <c r="ER1264" s="22"/>
      <c r="ES1264" s="22"/>
      <c r="ET1264" s="20"/>
      <c r="EU1264" s="23"/>
      <c r="EV1264" s="22"/>
      <c r="EW1264" s="22"/>
      <c r="EX1264" s="22"/>
      <c r="EY1264" s="24"/>
      <c r="EZ1264" s="25"/>
      <c r="FA1264" s="25"/>
      <c r="FB1264" s="25"/>
      <c r="FC1264" s="25"/>
      <c r="FD1264" s="25"/>
    </row>
    <row r="1265" spans="1:160" ht="12.4" customHeight="1" x14ac:dyDescent="0.25">
      <c r="A1265" s="290"/>
      <c r="B1265" s="205"/>
      <c r="H1265" s="292"/>
      <c r="M1265" s="205"/>
      <c r="N1265" s="205"/>
      <c r="O1265" s="205"/>
      <c r="P1265" s="205"/>
      <c r="Q1265" s="271"/>
      <c r="R1265" s="227"/>
      <c r="S1265" s="205"/>
      <c r="T1265" s="205"/>
      <c r="U1265" s="227"/>
      <c r="V1265" s="227"/>
      <c r="W1265" s="227"/>
      <c r="X1265" s="227"/>
      <c r="Y1265" s="272"/>
      <c r="Z1265" s="227"/>
      <c r="AA1265" s="273"/>
      <c r="AB1265" s="273"/>
      <c r="AC1265" s="273"/>
      <c r="AD1265" s="273"/>
      <c r="AE1265" s="273"/>
      <c r="AF1265" s="273"/>
      <c r="AG1265" s="273"/>
      <c r="AH1265" s="273"/>
      <c r="AI1265" s="274"/>
      <c r="AJ1265" s="274"/>
      <c r="AK1265" s="273"/>
      <c r="AL1265" s="273"/>
      <c r="AM1265" s="273"/>
      <c r="AN1265" s="273"/>
      <c r="AO1265" s="273"/>
      <c r="AP1265" s="273"/>
      <c r="AQ1265" s="273"/>
      <c r="AR1265" s="273"/>
      <c r="AS1265" s="273"/>
      <c r="AT1265" s="273"/>
      <c r="AU1265" s="273"/>
      <c r="AV1265" s="273"/>
      <c r="AW1265" s="273"/>
      <c r="AX1265" s="273"/>
      <c r="AY1265" s="273"/>
      <c r="AZ1265" s="273"/>
      <c r="BA1265" s="273"/>
      <c r="BB1265" s="273"/>
      <c r="BC1265" s="273"/>
      <c r="BD1265" s="273"/>
      <c r="BE1265" s="273"/>
      <c r="BF1265" s="273"/>
      <c r="BG1265" s="273"/>
      <c r="BH1265" s="273"/>
      <c r="BI1265" s="273"/>
      <c r="BJ1265" s="273"/>
      <c r="BK1265" s="273"/>
      <c r="BL1265" s="273"/>
      <c r="BM1265" s="273"/>
      <c r="BN1265" s="273"/>
      <c r="BO1265" s="273"/>
      <c r="BP1265" s="273"/>
      <c r="BQ1265" s="273"/>
      <c r="BR1265" s="273"/>
      <c r="BS1265" s="273"/>
      <c r="BT1265" s="273"/>
      <c r="BU1265" s="273"/>
      <c r="BV1265" s="273"/>
      <c r="BW1265" s="273"/>
      <c r="BX1265" s="273"/>
      <c r="BY1265" s="273"/>
      <c r="BZ1265" s="273"/>
      <c r="CA1265" s="273"/>
      <c r="CB1265" s="273"/>
      <c r="CC1265" s="273"/>
      <c r="CD1265" s="273"/>
      <c r="CE1265" s="273"/>
      <c r="CF1265" s="273"/>
      <c r="CG1265" s="273"/>
      <c r="CH1265" s="273"/>
      <c r="CI1265" s="273"/>
      <c r="CJ1265" s="273"/>
      <c r="CK1265" s="273"/>
      <c r="CL1265" s="273"/>
      <c r="CM1265" s="273"/>
      <c r="CN1265" s="273"/>
      <c r="CO1265" s="273"/>
      <c r="CP1265" s="273"/>
      <c r="CQ1265" s="273"/>
      <c r="CR1265" s="273"/>
      <c r="CS1265" s="273"/>
      <c r="CT1265" s="273"/>
      <c r="CU1265" s="273"/>
      <c r="CV1265" s="273"/>
      <c r="CW1265" s="273"/>
      <c r="CX1265" s="273"/>
      <c r="CY1265" s="273"/>
      <c r="CZ1265" s="273"/>
      <c r="DA1265" s="273"/>
      <c r="DB1265" s="273"/>
      <c r="DC1265" s="273"/>
      <c r="DD1265" s="273"/>
      <c r="DE1265" s="273"/>
      <c r="DF1265" s="273"/>
      <c r="DM1265" s="16"/>
      <c r="DN1265" s="16"/>
      <c r="DO1265" s="17"/>
      <c r="DP1265" s="12"/>
      <c r="DQ1265" s="12"/>
      <c r="DR1265" s="18"/>
      <c r="DS1265" s="19"/>
      <c r="DT1265" s="19"/>
      <c r="DU1265" s="19"/>
      <c r="DV1265" s="19"/>
      <c r="DW1265" s="19"/>
      <c r="DX1265" s="20"/>
      <c r="DY1265" s="20"/>
      <c r="DZ1265" s="21"/>
      <c r="EA1265" s="21"/>
      <c r="EB1265" s="21"/>
      <c r="EC1265" s="18"/>
      <c r="ED1265" s="21"/>
      <c r="EE1265" s="21"/>
      <c r="EF1265" s="21"/>
      <c r="EG1265" s="21"/>
      <c r="EH1265" s="21"/>
      <c r="EI1265" s="20"/>
      <c r="EJ1265" s="16"/>
      <c r="EK1265" s="21"/>
      <c r="EL1265" s="21"/>
      <c r="EM1265" s="21"/>
      <c r="EN1265" s="18"/>
      <c r="EO1265" s="22"/>
      <c r="EP1265" s="22"/>
      <c r="EQ1265" s="22"/>
      <c r="ER1265" s="22"/>
      <c r="ES1265" s="22"/>
      <c r="ET1265" s="20"/>
      <c r="EU1265" s="23"/>
      <c r="EV1265" s="22"/>
      <c r="EW1265" s="22"/>
      <c r="EX1265" s="22"/>
      <c r="EY1265" s="24"/>
      <c r="EZ1265" s="25"/>
      <c r="FA1265" s="25"/>
      <c r="FB1265" s="25"/>
      <c r="FC1265" s="25"/>
      <c r="FD1265" s="25"/>
    </row>
    <row r="1266" spans="1:160" ht="12.4" customHeight="1" x14ac:dyDescent="0.25">
      <c r="A1266" s="290"/>
      <c r="B1266" s="205"/>
      <c r="H1266" s="292"/>
      <c r="M1266" s="205"/>
      <c r="N1266" s="205"/>
      <c r="O1266" s="205"/>
      <c r="P1266" s="205"/>
      <c r="Q1266" s="271"/>
      <c r="R1266" s="227"/>
      <c r="S1266" s="205"/>
      <c r="T1266" s="205"/>
      <c r="U1266" s="227"/>
      <c r="V1266" s="227"/>
      <c r="W1266" s="227"/>
      <c r="X1266" s="272"/>
      <c r="Y1266" s="272"/>
      <c r="Z1266" s="227"/>
      <c r="AA1266" s="274"/>
      <c r="AB1266" s="273"/>
      <c r="AC1266" s="273"/>
      <c r="AD1266" s="273"/>
      <c r="AE1266" s="274"/>
      <c r="AF1266" s="273"/>
      <c r="AG1266" s="273"/>
      <c r="AH1266" s="273"/>
      <c r="AI1266" s="274"/>
      <c r="AJ1266" s="274"/>
      <c r="AK1266" s="274"/>
      <c r="AL1266" s="274"/>
      <c r="AM1266" s="274"/>
      <c r="AN1266" s="273"/>
      <c r="AO1266" s="273"/>
      <c r="AP1266" s="273"/>
      <c r="AQ1266" s="274"/>
      <c r="AR1266" s="274"/>
      <c r="AS1266" s="274"/>
      <c r="AT1266" s="274"/>
      <c r="AU1266" s="274"/>
      <c r="AV1266" s="273"/>
      <c r="AW1266" s="273"/>
      <c r="AX1266" s="273"/>
      <c r="AY1266" s="274"/>
      <c r="AZ1266" s="273"/>
      <c r="BA1266" s="273"/>
      <c r="BB1266" s="273"/>
      <c r="BC1266" s="274"/>
      <c r="BD1266" s="273"/>
      <c r="BE1266" s="273"/>
      <c r="BF1266" s="273"/>
      <c r="BG1266" s="274"/>
      <c r="BH1266" s="273"/>
      <c r="BI1266" s="273"/>
      <c r="BJ1266" s="273"/>
      <c r="BK1266" s="274"/>
      <c r="BL1266" s="273"/>
      <c r="BM1266" s="273"/>
      <c r="BN1266" s="273"/>
      <c r="BO1266" s="274"/>
      <c r="BP1266" s="273"/>
      <c r="BQ1266" s="273"/>
      <c r="BR1266" s="273"/>
      <c r="BS1266" s="274"/>
      <c r="BT1266" s="273"/>
      <c r="BU1266" s="273"/>
      <c r="BV1266" s="273"/>
      <c r="BW1266" s="274"/>
      <c r="BX1266" s="273"/>
      <c r="BY1266" s="273"/>
      <c r="BZ1266" s="273"/>
      <c r="CA1266" s="274"/>
      <c r="CB1266" s="273"/>
      <c r="CC1266" s="273"/>
      <c r="CD1266" s="273"/>
      <c r="CE1266" s="274"/>
      <c r="CF1266" s="273"/>
      <c r="CG1266" s="273"/>
      <c r="CH1266" s="273"/>
      <c r="CI1266" s="274"/>
      <c r="CJ1266" s="274"/>
      <c r="CK1266" s="274"/>
      <c r="CL1266" s="274"/>
      <c r="CM1266" s="274"/>
      <c r="CN1266" s="273"/>
      <c r="CO1266" s="273"/>
      <c r="CP1266" s="273"/>
      <c r="CQ1266" s="274"/>
      <c r="CR1266" s="273"/>
      <c r="CS1266" s="273"/>
      <c r="CT1266" s="273"/>
      <c r="CU1266" s="274"/>
      <c r="CV1266" s="274"/>
      <c r="CW1266" s="274"/>
      <c r="CX1266" s="274"/>
      <c r="CY1266" s="274"/>
      <c r="CZ1266" s="273"/>
      <c r="DA1266" s="273"/>
      <c r="DB1266" s="273"/>
      <c r="DC1266" s="274"/>
      <c r="DD1266" s="273"/>
      <c r="DE1266" s="273"/>
      <c r="DF1266" s="273"/>
      <c r="DM1266" s="16"/>
      <c r="DN1266" s="16"/>
      <c r="DO1266" s="17"/>
      <c r="DP1266" s="12"/>
      <c r="DQ1266" s="12"/>
      <c r="DR1266" s="18"/>
      <c r="DS1266" s="19"/>
      <c r="DT1266" s="19"/>
      <c r="DU1266" s="19"/>
      <c r="DV1266" s="19"/>
      <c r="DW1266" s="19"/>
      <c r="DX1266" s="20"/>
      <c r="DY1266" s="20"/>
      <c r="DZ1266" s="21"/>
      <c r="EA1266" s="21"/>
      <c r="EB1266" s="21"/>
      <c r="EC1266" s="18"/>
      <c r="ED1266" s="21"/>
      <c r="EE1266" s="21"/>
      <c r="EF1266" s="21"/>
      <c r="EG1266" s="21"/>
      <c r="EH1266" s="21"/>
      <c r="EI1266" s="20"/>
      <c r="EJ1266" s="16"/>
      <c r="EK1266" s="21"/>
      <c r="EL1266" s="21"/>
      <c r="EM1266" s="21"/>
      <c r="EN1266" s="18"/>
      <c r="EO1266" s="22"/>
      <c r="EP1266" s="22"/>
      <c r="EQ1266" s="22"/>
      <c r="ER1266" s="22"/>
      <c r="ES1266" s="22"/>
      <c r="ET1266" s="20"/>
      <c r="EU1266" s="23"/>
      <c r="EV1266" s="22"/>
      <c r="EW1266" s="22"/>
      <c r="EX1266" s="22"/>
      <c r="EY1266" s="24"/>
      <c r="EZ1266" s="25"/>
      <c r="FA1266" s="25"/>
      <c r="FB1266" s="25"/>
      <c r="FC1266" s="25"/>
      <c r="FD1266" s="25"/>
    </row>
    <row r="1267" spans="1:160" ht="12.4" customHeight="1" x14ac:dyDescent="0.25">
      <c r="A1267" s="290"/>
      <c r="B1267" s="205"/>
      <c r="H1267" s="292"/>
      <c r="M1267" s="205"/>
      <c r="N1267" s="205"/>
      <c r="O1267" s="205"/>
      <c r="P1267" s="205"/>
      <c r="Q1267" s="271"/>
      <c r="R1267" s="227"/>
      <c r="S1267" s="205"/>
      <c r="T1267" s="205"/>
      <c r="U1267" s="227"/>
      <c r="V1267" s="227"/>
      <c r="W1267" s="227"/>
      <c r="X1267" s="272"/>
      <c r="Y1267" s="272"/>
      <c r="Z1267" s="227"/>
      <c r="AA1267" s="273"/>
      <c r="AB1267" s="273"/>
      <c r="AC1267" s="273"/>
      <c r="AD1267" s="273"/>
      <c r="AE1267" s="273"/>
      <c r="AF1267" s="273"/>
      <c r="AG1267" s="273"/>
      <c r="AH1267" s="273"/>
      <c r="AI1267" s="273"/>
      <c r="AJ1267" s="273"/>
      <c r="AK1267" s="273"/>
      <c r="AL1267" s="273"/>
      <c r="AM1267" s="273"/>
      <c r="AN1267" s="273"/>
      <c r="AO1267" s="273"/>
      <c r="AP1267" s="273"/>
      <c r="AQ1267" s="273"/>
      <c r="AR1267" s="273"/>
      <c r="AS1267" s="274"/>
      <c r="AT1267" s="273"/>
      <c r="AU1267" s="273"/>
      <c r="AV1267" s="273"/>
      <c r="AW1267" s="273"/>
      <c r="AX1267" s="273"/>
      <c r="AY1267" s="273"/>
      <c r="AZ1267" s="273"/>
      <c r="BA1267" s="273"/>
      <c r="BB1267" s="273"/>
      <c r="BC1267" s="273"/>
      <c r="BD1267" s="273"/>
      <c r="BE1267" s="273"/>
      <c r="BF1267" s="273"/>
      <c r="BG1267" s="273"/>
      <c r="BH1267" s="273"/>
      <c r="BI1267" s="273"/>
      <c r="BJ1267" s="273"/>
      <c r="BK1267" s="273"/>
      <c r="BL1267" s="273"/>
      <c r="BM1267" s="273"/>
      <c r="BN1267" s="273"/>
      <c r="BO1267" s="273"/>
      <c r="BP1267" s="273"/>
      <c r="BQ1267" s="273"/>
      <c r="BR1267" s="273"/>
      <c r="BS1267" s="273"/>
      <c r="BT1267" s="273"/>
      <c r="BU1267" s="273"/>
      <c r="BV1267" s="273"/>
      <c r="BW1267" s="273"/>
      <c r="BX1267" s="273"/>
      <c r="BY1267" s="273"/>
      <c r="BZ1267" s="273"/>
      <c r="CA1267" s="273"/>
      <c r="CB1267" s="273"/>
      <c r="CC1267" s="273"/>
      <c r="CD1267" s="273"/>
      <c r="CE1267" s="273"/>
      <c r="CF1267" s="273"/>
      <c r="CG1267" s="273"/>
      <c r="CH1267" s="273"/>
      <c r="CI1267" s="273"/>
      <c r="CJ1267" s="273"/>
      <c r="CK1267" s="273"/>
      <c r="CL1267" s="273"/>
      <c r="CM1267" s="273"/>
      <c r="CN1267" s="273"/>
      <c r="CO1267" s="273"/>
      <c r="CP1267" s="273"/>
      <c r="CQ1267" s="273"/>
      <c r="CR1267" s="273"/>
      <c r="CS1267" s="273"/>
      <c r="CT1267" s="273"/>
      <c r="CU1267" s="273"/>
      <c r="CV1267" s="273"/>
      <c r="CW1267" s="273"/>
      <c r="CX1267" s="274"/>
      <c r="CY1267" s="273"/>
      <c r="CZ1267" s="273"/>
      <c r="DA1267" s="273"/>
      <c r="DB1267" s="273"/>
      <c r="DC1267" s="273"/>
      <c r="DD1267" s="273"/>
      <c r="DE1267" s="273"/>
      <c r="DF1267" s="273"/>
      <c r="DM1267" s="16"/>
      <c r="DN1267" s="16"/>
      <c r="DO1267" s="17"/>
      <c r="DP1267" s="12"/>
      <c r="DQ1267" s="12"/>
      <c r="DR1267" s="18"/>
      <c r="DS1267" s="19"/>
      <c r="DT1267" s="19"/>
      <c r="DU1267" s="19"/>
      <c r="DV1267" s="19"/>
      <c r="DW1267" s="19"/>
      <c r="DX1267" s="20"/>
      <c r="DY1267" s="20"/>
      <c r="DZ1267" s="21"/>
      <c r="EA1267" s="21"/>
      <c r="EB1267" s="21"/>
      <c r="EC1267" s="18"/>
      <c r="ED1267" s="21"/>
      <c r="EE1267" s="21"/>
      <c r="EF1267" s="21"/>
      <c r="EG1267" s="21"/>
      <c r="EH1267" s="21"/>
      <c r="EI1267" s="20"/>
      <c r="EJ1267" s="16"/>
      <c r="EK1267" s="21"/>
      <c r="EL1267" s="21"/>
      <c r="EM1267" s="21"/>
      <c r="EN1267" s="18"/>
      <c r="EO1267" s="22"/>
      <c r="EP1267" s="22"/>
      <c r="EQ1267" s="22"/>
      <c r="ER1267" s="22"/>
      <c r="ES1267" s="22"/>
      <c r="ET1267" s="20"/>
      <c r="EU1267" s="23"/>
      <c r="EV1267" s="22"/>
      <c r="EW1267" s="22"/>
      <c r="EX1267" s="22"/>
      <c r="EY1267" s="24"/>
      <c r="EZ1267" s="25"/>
      <c r="FA1267" s="25"/>
      <c r="FB1267" s="25"/>
      <c r="FC1267" s="25"/>
      <c r="FD1267" s="25"/>
    </row>
    <row r="1268" spans="1:160" ht="12.4" customHeight="1" x14ac:dyDescent="0.25">
      <c r="A1268" s="290"/>
      <c r="B1268" s="205"/>
      <c r="H1268" s="292"/>
      <c r="M1268" s="205"/>
      <c r="N1268" s="205"/>
      <c r="O1268" s="205"/>
      <c r="P1268" s="205"/>
      <c r="Q1268" s="271"/>
      <c r="R1268" s="227"/>
      <c r="S1268" s="205"/>
      <c r="T1268" s="205"/>
      <c r="U1268" s="227"/>
      <c r="V1268" s="227"/>
      <c r="W1268" s="227"/>
      <c r="X1268" s="272"/>
      <c r="Y1268" s="272"/>
      <c r="Z1268" s="227"/>
      <c r="AA1268" s="273"/>
      <c r="AB1268" s="273"/>
      <c r="AC1268" s="273"/>
      <c r="AD1268" s="273"/>
      <c r="AE1268" s="273"/>
      <c r="AF1268" s="273"/>
      <c r="AG1268" s="273"/>
      <c r="AH1268" s="273"/>
      <c r="AI1268" s="273"/>
      <c r="AJ1268" s="273"/>
      <c r="AK1268" s="273"/>
      <c r="AL1268" s="273"/>
      <c r="AM1268" s="273"/>
      <c r="AN1268" s="273"/>
      <c r="AO1268" s="273"/>
      <c r="AP1268" s="273"/>
      <c r="AQ1268" s="273"/>
      <c r="AR1268" s="273"/>
      <c r="AS1268" s="273"/>
      <c r="AT1268" s="273"/>
      <c r="AU1268" s="273"/>
      <c r="AV1268" s="273"/>
      <c r="AW1268" s="273"/>
      <c r="AX1268" s="273"/>
      <c r="AY1268" s="273"/>
      <c r="AZ1268" s="273"/>
      <c r="BA1268" s="273"/>
      <c r="BB1268" s="273"/>
      <c r="BC1268" s="273"/>
      <c r="BD1268" s="273"/>
      <c r="BE1268" s="273"/>
      <c r="BF1268" s="273"/>
      <c r="BG1268" s="273"/>
      <c r="BH1268" s="273"/>
      <c r="BI1268" s="273"/>
      <c r="BJ1268" s="273"/>
      <c r="BK1268" s="273"/>
      <c r="BL1268" s="273"/>
      <c r="BM1268" s="273"/>
      <c r="BN1268" s="273"/>
      <c r="BO1268" s="273"/>
      <c r="BP1268" s="273"/>
      <c r="BQ1268" s="273"/>
      <c r="BR1268" s="273"/>
      <c r="BS1268" s="273"/>
      <c r="BT1268" s="273"/>
      <c r="BU1268" s="273"/>
      <c r="BV1268" s="273"/>
      <c r="BW1268" s="273"/>
      <c r="BX1268" s="273"/>
      <c r="BY1268" s="273"/>
      <c r="BZ1268" s="273"/>
      <c r="CA1268" s="273"/>
      <c r="CB1268" s="273"/>
      <c r="CC1268" s="273"/>
      <c r="CD1268" s="273"/>
      <c r="CE1268" s="273"/>
      <c r="CF1268" s="273"/>
      <c r="CG1268" s="273"/>
      <c r="CH1268" s="273"/>
      <c r="CI1268" s="273"/>
      <c r="CJ1268" s="273"/>
      <c r="CK1268" s="273"/>
      <c r="CL1268" s="273"/>
      <c r="CM1268" s="273"/>
      <c r="CN1268" s="273"/>
      <c r="CO1268" s="273"/>
      <c r="CP1268" s="273"/>
      <c r="CQ1268" s="273"/>
      <c r="CR1268" s="273"/>
      <c r="CS1268" s="273"/>
      <c r="CT1268" s="273"/>
      <c r="CU1268" s="273"/>
      <c r="CV1268" s="273"/>
      <c r="CW1268" s="273"/>
      <c r="CX1268" s="273"/>
      <c r="CY1268" s="273"/>
      <c r="CZ1268" s="273"/>
      <c r="DA1268" s="273"/>
      <c r="DB1268" s="273"/>
      <c r="DC1268" s="273"/>
      <c r="DD1268" s="273"/>
      <c r="DE1268" s="273"/>
      <c r="DF1268" s="273"/>
      <c r="DM1268" s="16"/>
      <c r="DN1268" s="16"/>
      <c r="DO1268" s="17"/>
      <c r="DP1268" s="12"/>
      <c r="DQ1268" s="12"/>
      <c r="DR1268" s="18"/>
      <c r="DS1268" s="19"/>
      <c r="DT1268" s="19"/>
      <c r="DU1268" s="19"/>
      <c r="DV1268" s="19"/>
      <c r="DW1268" s="19"/>
      <c r="DX1268" s="20"/>
      <c r="DY1268" s="20"/>
      <c r="DZ1268" s="21"/>
      <c r="EA1268" s="21"/>
      <c r="EB1268" s="21"/>
      <c r="EC1268" s="18"/>
      <c r="ED1268" s="21"/>
      <c r="EE1268" s="21"/>
      <c r="EF1268" s="21"/>
      <c r="EG1268" s="21"/>
      <c r="EH1268" s="21"/>
      <c r="EI1268" s="20"/>
      <c r="EJ1268" s="16"/>
      <c r="EK1268" s="21"/>
      <c r="EL1268" s="21"/>
      <c r="EM1268" s="21"/>
      <c r="EN1268" s="18"/>
      <c r="EO1268" s="22"/>
      <c r="EP1268" s="22"/>
      <c r="EQ1268" s="22"/>
      <c r="ER1268" s="22"/>
      <c r="ES1268" s="22"/>
      <c r="ET1268" s="20"/>
      <c r="EU1268" s="23"/>
      <c r="EV1268" s="22"/>
      <c r="EW1268" s="22"/>
      <c r="EX1268" s="22"/>
      <c r="EY1268" s="24"/>
      <c r="EZ1268" s="25"/>
      <c r="FA1268" s="25"/>
      <c r="FB1268" s="25"/>
      <c r="FC1268" s="25"/>
      <c r="FD1268" s="25"/>
    </row>
    <row r="1269" spans="1:160" ht="12.4" customHeight="1" x14ac:dyDescent="0.25">
      <c r="A1269" s="290"/>
      <c r="B1269" s="205"/>
      <c r="H1269" s="292"/>
      <c r="M1269" s="205"/>
      <c r="N1269" s="205"/>
      <c r="O1269" s="205"/>
      <c r="P1269" s="205"/>
      <c r="Q1269" s="271"/>
      <c r="R1269" s="227"/>
      <c r="S1269" s="205"/>
      <c r="T1269" s="205"/>
      <c r="U1269" s="227"/>
      <c r="V1269" s="227"/>
      <c r="W1269" s="227"/>
      <c r="X1269" s="272"/>
      <c r="Y1269" s="272"/>
      <c r="Z1269" s="227"/>
      <c r="AA1269" s="273"/>
      <c r="AB1269" s="273"/>
      <c r="AC1269" s="273"/>
      <c r="AD1269" s="273"/>
      <c r="AE1269" s="273"/>
      <c r="AF1269" s="273"/>
      <c r="AG1269" s="273"/>
      <c r="AH1269" s="273"/>
      <c r="AI1269" s="274"/>
      <c r="AJ1269" s="274"/>
      <c r="AK1269" s="274"/>
      <c r="AL1269" s="274"/>
      <c r="AM1269" s="273"/>
      <c r="AN1269" s="273"/>
      <c r="AO1269" s="273"/>
      <c r="AP1269" s="273"/>
      <c r="AQ1269" s="273"/>
      <c r="AR1269" s="273"/>
      <c r="AS1269" s="273"/>
      <c r="AT1269" s="273"/>
      <c r="AU1269" s="273"/>
      <c r="AV1269" s="273"/>
      <c r="AW1269" s="273"/>
      <c r="AX1269" s="273"/>
      <c r="AY1269" s="273"/>
      <c r="AZ1269" s="273"/>
      <c r="BA1269" s="273"/>
      <c r="BB1269" s="273"/>
      <c r="BC1269" s="273"/>
      <c r="BD1269" s="273"/>
      <c r="BE1269" s="273"/>
      <c r="BF1269" s="273"/>
      <c r="BG1269" s="273"/>
      <c r="BH1269" s="273"/>
      <c r="BI1269" s="273"/>
      <c r="BJ1269" s="273"/>
      <c r="BK1269" s="273"/>
      <c r="BL1269" s="273"/>
      <c r="BM1269" s="273"/>
      <c r="BN1269" s="273"/>
      <c r="BO1269" s="273"/>
      <c r="BP1269" s="273"/>
      <c r="BQ1269" s="273"/>
      <c r="BR1269" s="273"/>
      <c r="BS1269" s="273"/>
      <c r="BT1269" s="273"/>
      <c r="BU1269" s="273"/>
      <c r="BV1269" s="273"/>
      <c r="BW1269" s="273"/>
      <c r="BX1269" s="273"/>
      <c r="BY1269" s="273"/>
      <c r="BZ1269" s="273"/>
      <c r="CA1269" s="273"/>
      <c r="CB1269" s="273"/>
      <c r="CC1269" s="273"/>
      <c r="CD1269" s="273"/>
      <c r="CE1269" s="273"/>
      <c r="CF1269" s="273"/>
      <c r="CG1269" s="273"/>
      <c r="CH1269" s="273"/>
      <c r="CI1269" s="273"/>
      <c r="CJ1269" s="273"/>
      <c r="CK1269" s="273"/>
      <c r="CL1269" s="273"/>
      <c r="CM1269" s="273"/>
      <c r="CN1269" s="273"/>
      <c r="CO1269" s="273"/>
      <c r="CP1269" s="273"/>
      <c r="CQ1269" s="273"/>
      <c r="CR1269" s="273"/>
      <c r="CS1269" s="273"/>
      <c r="CT1269" s="273"/>
      <c r="CU1269" s="273"/>
      <c r="CV1269" s="273"/>
      <c r="CW1269" s="274"/>
      <c r="CX1269" s="274"/>
      <c r="CY1269" s="273"/>
      <c r="CZ1269" s="273"/>
      <c r="DA1269" s="273"/>
      <c r="DB1269" s="273"/>
      <c r="DC1269" s="273"/>
      <c r="DD1269" s="273"/>
      <c r="DE1269" s="273"/>
      <c r="DF1269" s="273"/>
      <c r="DM1269" s="16"/>
      <c r="DN1269" s="16"/>
      <c r="DO1269" s="17"/>
      <c r="DP1269" s="12"/>
      <c r="DQ1269" s="12"/>
      <c r="DR1269" s="18"/>
      <c r="DS1269" s="19"/>
      <c r="DT1269" s="19"/>
      <c r="DU1269" s="19"/>
      <c r="DV1269" s="19"/>
      <c r="DW1269" s="19"/>
      <c r="DX1269" s="20"/>
      <c r="DY1269" s="20"/>
      <c r="DZ1269" s="21"/>
      <c r="EA1269" s="21"/>
      <c r="EB1269" s="21"/>
      <c r="EC1269" s="18"/>
      <c r="ED1269" s="21"/>
      <c r="EE1269" s="21"/>
      <c r="EF1269" s="21"/>
      <c r="EG1269" s="21"/>
      <c r="EH1269" s="21"/>
      <c r="EI1269" s="20"/>
      <c r="EJ1269" s="16"/>
      <c r="EK1269" s="21"/>
      <c r="EL1269" s="21"/>
      <c r="EM1269" s="21"/>
      <c r="EN1269" s="18"/>
      <c r="EO1269" s="22"/>
      <c r="EP1269" s="22"/>
      <c r="EQ1269" s="22"/>
      <c r="ER1269" s="22"/>
      <c r="ES1269" s="22"/>
      <c r="ET1269" s="20"/>
      <c r="EU1269" s="23"/>
      <c r="EV1269" s="22"/>
      <c r="EW1269" s="22"/>
      <c r="EX1269" s="22"/>
      <c r="EY1269" s="24"/>
      <c r="EZ1269" s="25"/>
      <c r="FA1269" s="25"/>
      <c r="FB1269" s="25"/>
      <c r="FC1269" s="25"/>
      <c r="FD1269" s="25"/>
    </row>
    <row r="1270" spans="1:160" ht="12.4" customHeight="1" x14ac:dyDescent="0.25">
      <c r="A1270" s="290"/>
      <c r="B1270" s="205"/>
      <c r="H1270" s="292"/>
      <c r="M1270" s="205"/>
      <c r="N1270" s="205"/>
      <c r="O1270" s="205"/>
      <c r="P1270" s="205"/>
      <c r="Q1270" s="271"/>
      <c r="R1270" s="227"/>
      <c r="S1270" s="205"/>
      <c r="T1270" s="205"/>
      <c r="U1270" s="227"/>
      <c r="V1270" s="227"/>
      <c r="W1270" s="227"/>
      <c r="X1270" s="272"/>
      <c r="Y1270" s="272"/>
      <c r="Z1270" s="227"/>
      <c r="AA1270" s="273"/>
      <c r="AB1270" s="273"/>
      <c r="AC1270" s="273"/>
      <c r="AD1270" s="273"/>
      <c r="AE1270" s="273"/>
      <c r="AF1270" s="273"/>
      <c r="AG1270" s="273"/>
      <c r="AH1270" s="273"/>
      <c r="AI1270" s="274"/>
      <c r="AJ1270" s="274"/>
      <c r="AK1270" s="274"/>
      <c r="AL1270" s="274"/>
      <c r="AM1270" s="273"/>
      <c r="AN1270" s="273"/>
      <c r="AO1270" s="273"/>
      <c r="AP1270" s="273"/>
      <c r="AQ1270" s="273"/>
      <c r="AR1270" s="273"/>
      <c r="AS1270" s="273"/>
      <c r="AT1270" s="273"/>
      <c r="AU1270" s="273"/>
      <c r="AV1270" s="273"/>
      <c r="AW1270" s="273"/>
      <c r="AX1270" s="273"/>
      <c r="AY1270" s="273"/>
      <c r="AZ1270" s="273"/>
      <c r="BA1270" s="273"/>
      <c r="BB1270" s="273"/>
      <c r="BC1270" s="273"/>
      <c r="BD1270" s="273"/>
      <c r="BE1270" s="273"/>
      <c r="BF1270" s="273"/>
      <c r="BG1270" s="273"/>
      <c r="BH1270" s="273"/>
      <c r="BI1270" s="273"/>
      <c r="BJ1270" s="273"/>
      <c r="BK1270" s="273"/>
      <c r="BL1270" s="273"/>
      <c r="BM1270" s="273"/>
      <c r="BN1270" s="273"/>
      <c r="BO1270" s="273"/>
      <c r="BP1270" s="273"/>
      <c r="BQ1270" s="273"/>
      <c r="BR1270" s="273"/>
      <c r="BS1270" s="273"/>
      <c r="BT1270" s="273"/>
      <c r="BU1270" s="273"/>
      <c r="BV1270" s="273"/>
      <c r="BW1270" s="273"/>
      <c r="BX1270" s="273"/>
      <c r="BY1270" s="273"/>
      <c r="BZ1270" s="273"/>
      <c r="CA1270" s="273"/>
      <c r="CB1270" s="273"/>
      <c r="CC1270" s="273"/>
      <c r="CD1270" s="273"/>
      <c r="CE1270" s="273"/>
      <c r="CF1270" s="273"/>
      <c r="CG1270" s="273"/>
      <c r="CH1270" s="273"/>
      <c r="CI1270" s="273"/>
      <c r="CJ1270" s="273"/>
      <c r="CK1270" s="273"/>
      <c r="CL1270" s="273"/>
      <c r="CM1270" s="273"/>
      <c r="CN1270" s="273"/>
      <c r="CO1270" s="273"/>
      <c r="CP1270" s="273"/>
      <c r="CQ1270" s="273"/>
      <c r="CR1270" s="273"/>
      <c r="CS1270" s="273"/>
      <c r="CT1270" s="273"/>
      <c r="CU1270" s="273"/>
      <c r="CV1270" s="274"/>
      <c r="CW1270" s="274"/>
      <c r="CX1270" s="274"/>
      <c r="CY1270" s="273"/>
      <c r="CZ1270" s="273"/>
      <c r="DA1270" s="273"/>
      <c r="DB1270" s="273"/>
      <c r="DC1270" s="273"/>
      <c r="DD1270" s="273"/>
      <c r="DE1270" s="273"/>
      <c r="DF1270" s="273"/>
      <c r="DM1270" s="16"/>
      <c r="DN1270" s="16"/>
      <c r="DO1270" s="17"/>
      <c r="DP1270" s="12"/>
      <c r="DQ1270" s="12"/>
      <c r="DR1270" s="18"/>
      <c r="DS1270" s="19"/>
      <c r="DT1270" s="19"/>
      <c r="DU1270" s="19"/>
      <c r="DV1270" s="19"/>
      <c r="DW1270" s="19"/>
      <c r="DX1270" s="20"/>
      <c r="DY1270" s="20"/>
      <c r="DZ1270" s="21"/>
      <c r="EA1270" s="21"/>
      <c r="EB1270" s="21"/>
      <c r="EC1270" s="18"/>
      <c r="ED1270" s="21"/>
      <c r="EE1270" s="21"/>
      <c r="EF1270" s="21"/>
      <c r="EG1270" s="21"/>
      <c r="EH1270" s="21"/>
      <c r="EI1270" s="20"/>
      <c r="EJ1270" s="16"/>
      <c r="EK1270" s="21"/>
      <c r="EL1270" s="21"/>
      <c r="EM1270" s="21"/>
      <c r="EN1270" s="18"/>
      <c r="EO1270" s="22"/>
      <c r="EP1270" s="22"/>
      <c r="EQ1270" s="22"/>
      <c r="ER1270" s="22"/>
      <c r="ES1270" s="22"/>
      <c r="ET1270" s="20"/>
      <c r="EU1270" s="23"/>
      <c r="EV1270" s="22"/>
      <c r="EW1270" s="22"/>
      <c r="EX1270" s="22"/>
      <c r="EY1270" s="24"/>
      <c r="EZ1270" s="25"/>
      <c r="FA1270" s="25"/>
      <c r="FB1270" s="25"/>
      <c r="FC1270" s="25"/>
      <c r="FD1270" s="25"/>
    </row>
    <row r="1271" spans="1:160" ht="12.4" customHeight="1" x14ac:dyDescent="0.25">
      <c r="A1271" s="290"/>
      <c r="B1271" s="205"/>
      <c r="H1271" s="292"/>
      <c r="M1271" s="205"/>
      <c r="N1271" s="205"/>
      <c r="O1271" s="205"/>
      <c r="P1271" s="205"/>
      <c r="Q1271" s="271"/>
      <c r="R1271" s="227"/>
      <c r="S1271" s="205"/>
      <c r="T1271" s="205"/>
      <c r="U1271" s="227"/>
      <c r="V1271" s="227"/>
      <c r="W1271" s="227"/>
      <c r="X1271" s="272"/>
      <c r="Y1271" s="227"/>
      <c r="Z1271" s="227"/>
      <c r="AA1271" s="273"/>
      <c r="AB1271" s="273"/>
      <c r="AC1271" s="273"/>
      <c r="AD1271" s="273"/>
      <c r="AE1271" s="273"/>
      <c r="AF1271" s="273"/>
      <c r="AG1271" s="273"/>
      <c r="AH1271" s="273"/>
      <c r="AI1271" s="274"/>
      <c r="AJ1271" s="274"/>
      <c r="AK1271" s="274"/>
      <c r="AL1271" s="274"/>
      <c r="AM1271" s="273"/>
      <c r="AN1271" s="273"/>
      <c r="AO1271" s="273"/>
      <c r="AP1271" s="273"/>
      <c r="AQ1271" s="274"/>
      <c r="AR1271" s="274"/>
      <c r="AS1271" s="274"/>
      <c r="AT1271" s="274"/>
      <c r="AU1271" s="273"/>
      <c r="AV1271" s="273"/>
      <c r="AW1271" s="273"/>
      <c r="AX1271" s="273"/>
      <c r="AY1271" s="274"/>
      <c r="AZ1271" s="274"/>
      <c r="BA1271" s="274"/>
      <c r="BB1271" s="274"/>
      <c r="BC1271" s="273"/>
      <c r="BD1271" s="273"/>
      <c r="BE1271" s="273"/>
      <c r="BF1271" s="273"/>
      <c r="BG1271" s="273"/>
      <c r="BH1271" s="273"/>
      <c r="BI1271" s="273"/>
      <c r="BJ1271" s="273"/>
      <c r="BK1271" s="273"/>
      <c r="BL1271" s="273"/>
      <c r="BM1271" s="273"/>
      <c r="BN1271" s="273"/>
      <c r="BO1271" s="273"/>
      <c r="BP1271" s="273"/>
      <c r="BQ1271" s="273"/>
      <c r="BR1271" s="273"/>
      <c r="BS1271" s="273"/>
      <c r="BT1271" s="273"/>
      <c r="BU1271" s="273"/>
      <c r="BV1271" s="273"/>
      <c r="BW1271" s="273"/>
      <c r="BX1271" s="273"/>
      <c r="BY1271" s="273"/>
      <c r="BZ1271" s="273"/>
      <c r="CA1271" s="273"/>
      <c r="CB1271" s="273"/>
      <c r="CC1271" s="273"/>
      <c r="CD1271" s="273"/>
      <c r="CE1271" s="273"/>
      <c r="CF1271" s="273"/>
      <c r="CG1271" s="273"/>
      <c r="CH1271" s="273"/>
      <c r="CI1271" s="273"/>
      <c r="CJ1271" s="273"/>
      <c r="CK1271" s="273"/>
      <c r="CL1271" s="273"/>
      <c r="CM1271" s="273"/>
      <c r="CN1271" s="273"/>
      <c r="CO1271" s="273"/>
      <c r="CP1271" s="273"/>
      <c r="CQ1271" s="273"/>
      <c r="CR1271" s="273"/>
      <c r="CS1271" s="273"/>
      <c r="CT1271" s="273"/>
      <c r="CU1271" s="274"/>
      <c r="CV1271" s="274"/>
      <c r="CW1271" s="274"/>
      <c r="CX1271" s="274"/>
      <c r="CY1271" s="273"/>
      <c r="CZ1271" s="273"/>
      <c r="DA1271" s="273"/>
      <c r="DB1271" s="273"/>
      <c r="DC1271" s="273"/>
      <c r="DD1271" s="273"/>
      <c r="DE1271" s="273"/>
      <c r="DF1271" s="273"/>
      <c r="DM1271" s="16"/>
      <c r="DN1271" s="16"/>
      <c r="DO1271" s="17"/>
      <c r="DP1271" s="12"/>
      <c r="DQ1271" s="12"/>
      <c r="DR1271" s="18"/>
      <c r="DS1271" s="19"/>
      <c r="DT1271" s="19"/>
      <c r="DU1271" s="19"/>
      <c r="DV1271" s="19"/>
      <c r="DW1271" s="19"/>
      <c r="DX1271" s="20"/>
      <c r="DY1271" s="20"/>
      <c r="DZ1271" s="21"/>
      <c r="EA1271" s="21"/>
      <c r="EB1271" s="21"/>
      <c r="EC1271" s="18"/>
      <c r="ED1271" s="21"/>
      <c r="EE1271" s="21"/>
      <c r="EF1271" s="21"/>
      <c r="EG1271" s="21"/>
      <c r="EH1271" s="21"/>
      <c r="EI1271" s="20"/>
      <c r="EJ1271" s="16"/>
      <c r="EK1271" s="21"/>
      <c r="EL1271" s="21"/>
      <c r="EM1271" s="21"/>
      <c r="EN1271" s="18"/>
      <c r="EO1271" s="22"/>
      <c r="EP1271" s="22"/>
      <c r="EQ1271" s="22"/>
      <c r="ER1271" s="22"/>
      <c r="ES1271" s="22"/>
      <c r="ET1271" s="20"/>
      <c r="EU1271" s="23"/>
      <c r="EV1271" s="22"/>
      <c r="EW1271" s="22"/>
      <c r="EX1271" s="22"/>
      <c r="EY1271" s="24"/>
      <c r="EZ1271" s="25"/>
      <c r="FA1271" s="25"/>
      <c r="FB1271" s="25"/>
      <c r="FC1271" s="25"/>
      <c r="FD1271" s="25"/>
    </row>
    <row r="1272" spans="1:160" ht="12.4" customHeight="1" x14ac:dyDescent="0.25">
      <c r="A1272" s="290"/>
      <c r="B1272" s="205"/>
      <c r="H1272" s="292"/>
      <c r="M1272" s="205"/>
      <c r="N1272" s="271"/>
      <c r="O1272" s="271"/>
      <c r="P1272" s="205"/>
      <c r="Q1272" s="271"/>
      <c r="R1272" s="227"/>
      <c r="S1272" s="205"/>
      <c r="T1272" s="205"/>
      <c r="U1272" s="227"/>
      <c r="V1272" s="272"/>
      <c r="W1272" s="227"/>
      <c r="X1272" s="272"/>
      <c r="Y1272" s="272"/>
      <c r="Z1272" s="227"/>
      <c r="AA1272" s="273"/>
      <c r="AB1272" s="273"/>
      <c r="AC1272" s="273"/>
      <c r="AD1272" s="274"/>
      <c r="AE1272" s="273"/>
      <c r="AF1272" s="273"/>
      <c r="AG1272" s="273"/>
      <c r="AH1272" s="274"/>
      <c r="AI1272" s="274"/>
      <c r="AJ1272" s="274"/>
      <c r="AK1272" s="274"/>
      <c r="AL1272" s="274"/>
      <c r="AM1272" s="273"/>
      <c r="AN1272" s="273"/>
      <c r="AO1272" s="273"/>
      <c r="AP1272" s="274"/>
      <c r="AQ1272" s="273"/>
      <c r="AR1272" s="273"/>
      <c r="AS1272" s="273"/>
      <c r="AT1272" s="274"/>
      <c r="AU1272" s="273"/>
      <c r="AV1272" s="273"/>
      <c r="AW1272" s="273"/>
      <c r="AX1272" s="274"/>
      <c r="AY1272" s="273"/>
      <c r="AZ1272" s="273"/>
      <c r="BA1272" s="273"/>
      <c r="BB1272" s="274"/>
      <c r="BC1272" s="273"/>
      <c r="BD1272" s="273"/>
      <c r="BE1272" s="273"/>
      <c r="BF1272" s="274"/>
      <c r="BG1272" s="273"/>
      <c r="BH1272" s="273"/>
      <c r="BI1272" s="273"/>
      <c r="BJ1272" s="274"/>
      <c r="BK1272" s="273"/>
      <c r="BL1272" s="273"/>
      <c r="BM1272" s="273"/>
      <c r="BN1272" s="274"/>
      <c r="BO1272" s="273"/>
      <c r="BP1272" s="273"/>
      <c r="BQ1272" s="273"/>
      <c r="BR1272" s="274"/>
      <c r="BS1272" s="273"/>
      <c r="BT1272" s="273"/>
      <c r="BU1272" s="273"/>
      <c r="BV1272" s="274"/>
      <c r="BW1272" s="273"/>
      <c r="BX1272" s="273"/>
      <c r="BY1272" s="273"/>
      <c r="BZ1272" s="274"/>
      <c r="CA1272" s="273"/>
      <c r="CB1272" s="273"/>
      <c r="CC1272" s="273"/>
      <c r="CD1272" s="274"/>
      <c r="CE1272" s="273"/>
      <c r="CF1272" s="273"/>
      <c r="CG1272" s="273"/>
      <c r="CH1272" s="274"/>
      <c r="CI1272" s="273"/>
      <c r="CJ1272" s="273"/>
      <c r="CK1272" s="273"/>
      <c r="CL1272" s="274"/>
      <c r="CM1272" s="273"/>
      <c r="CN1272" s="273"/>
      <c r="CO1272" s="273"/>
      <c r="CP1272" s="274"/>
      <c r="CQ1272" s="273"/>
      <c r="CR1272" s="273"/>
      <c r="CS1272" s="273"/>
      <c r="CT1272" s="274"/>
      <c r="CU1272" s="273"/>
      <c r="CV1272" s="274"/>
      <c r="CW1272" s="274"/>
      <c r="CX1272" s="274"/>
      <c r="CY1272" s="273"/>
      <c r="CZ1272" s="273"/>
      <c r="DA1272" s="273"/>
      <c r="DB1272" s="274"/>
      <c r="DC1272" s="273"/>
      <c r="DD1272" s="273"/>
      <c r="DE1272" s="273"/>
      <c r="DF1272" s="274"/>
      <c r="DM1272" s="16"/>
      <c r="DN1272" s="16"/>
      <c r="DO1272" s="17"/>
      <c r="DP1272" s="12"/>
      <c r="DQ1272" s="12"/>
      <c r="DR1272" s="18"/>
      <c r="DS1272" s="19"/>
      <c r="DT1272" s="19"/>
      <c r="DU1272" s="19"/>
      <c r="DV1272" s="19"/>
      <c r="DW1272" s="19"/>
      <c r="DX1272" s="20"/>
      <c r="DY1272" s="20"/>
      <c r="DZ1272" s="21"/>
      <c r="EA1272" s="21"/>
      <c r="EB1272" s="21"/>
      <c r="EC1272" s="18"/>
      <c r="ED1272" s="21"/>
      <c r="EE1272" s="21"/>
      <c r="EF1272" s="21"/>
      <c r="EG1272" s="21"/>
      <c r="EH1272" s="21"/>
      <c r="EI1272" s="20"/>
      <c r="EJ1272" s="16"/>
      <c r="EK1272" s="21"/>
      <c r="EL1272" s="21"/>
      <c r="EM1272" s="21"/>
      <c r="EN1272" s="18"/>
      <c r="EO1272" s="22"/>
      <c r="EP1272" s="22"/>
      <c r="EQ1272" s="22"/>
      <c r="ER1272" s="22"/>
      <c r="ES1272" s="22"/>
      <c r="ET1272" s="20"/>
      <c r="EU1272" s="23"/>
      <c r="EV1272" s="22"/>
      <c r="EW1272" s="22"/>
      <c r="EX1272" s="22"/>
      <c r="EY1272" s="24"/>
      <c r="EZ1272" s="25"/>
      <c r="FA1272" s="25"/>
      <c r="FB1272" s="25"/>
      <c r="FC1272" s="25"/>
      <c r="FD1272" s="25"/>
    </row>
    <row r="1273" spans="1:160" ht="12.4" customHeight="1" x14ac:dyDescent="0.25">
      <c r="A1273" s="290"/>
      <c r="B1273" s="205"/>
      <c r="H1273" s="292"/>
      <c r="M1273" s="205"/>
      <c r="N1273" s="205"/>
      <c r="O1273" s="205"/>
      <c r="P1273" s="205"/>
      <c r="Q1273" s="271"/>
      <c r="R1273" s="227"/>
      <c r="S1273" s="205"/>
      <c r="T1273" s="205"/>
      <c r="U1273" s="227"/>
      <c r="V1273" s="227"/>
      <c r="W1273" s="227"/>
      <c r="X1273" s="272"/>
      <c r="Y1273" s="272"/>
      <c r="Z1273" s="227"/>
      <c r="AA1273" s="273"/>
      <c r="AB1273" s="273"/>
      <c r="AC1273" s="273"/>
      <c r="AD1273" s="273"/>
      <c r="AE1273" s="273"/>
      <c r="AF1273" s="273"/>
      <c r="AG1273" s="273"/>
      <c r="AH1273" s="273"/>
      <c r="AI1273" s="274"/>
      <c r="AJ1273" s="274"/>
      <c r="AK1273" s="274"/>
      <c r="AL1273" s="274"/>
      <c r="AM1273" s="273"/>
      <c r="AN1273" s="273"/>
      <c r="AO1273" s="273"/>
      <c r="AP1273" s="273"/>
      <c r="AQ1273" s="273"/>
      <c r="AR1273" s="273"/>
      <c r="AS1273" s="273"/>
      <c r="AT1273" s="273"/>
      <c r="AU1273" s="273"/>
      <c r="AV1273" s="273"/>
      <c r="AW1273" s="273"/>
      <c r="AX1273" s="273"/>
      <c r="AY1273" s="273"/>
      <c r="AZ1273" s="273"/>
      <c r="BA1273" s="273"/>
      <c r="BB1273" s="273"/>
      <c r="BC1273" s="273"/>
      <c r="BD1273" s="273"/>
      <c r="BE1273" s="273"/>
      <c r="BF1273" s="273"/>
      <c r="BG1273" s="273"/>
      <c r="BH1273" s="273"/>
      <c r="BI1273" s="273"/>
      <c r="BJ1273" s="273"/>
      <c r="BK1273" s="273"/>
      <c r="BL1273" s="273"/>
      <c r="BM1273" s="273"/>
      <c r="BN1273" s="273"/>
      <c r="BO1273" s="273"/>
      <c r="BP1273" s="273"/>
      <c r="BQ1273" s="273"/>
      <c r="BR1273" s="273"/>
      <c r="BS1273" s="273"/>
      <c r="BT1273" s="273"/>
      <c r="BU1273" s="273"/>
      <c r="BV1273" s="273"/>
      <c r="BW1273" s="273"/>
      <c r="BX1273" s="273"/>
      <c r="BY1273" s="273"/>
      <c r="BZ1273" s="273"/>
      <c r="CA1273" s="273"/>
      <c r="CB1273" s="273"/>
      <c r="CC1273" s="273"/>
      <c r="CD1273" s="273"/>
      <c r="CE1273" s="273"/>
      <c r="CF1273" s="273"/>
      <c r="CG1273" s="273"/>
      <c r="CH1273" s="273"/>
      <c r="CI1273" s="273"/>
      <c r="CJ1273" s="273"/>
      <c r="CK1273" s="273"/>
      <c r="CL1273" s="273"/>
      <c r="CM1273" s="273"/>
      <c r="CN1273" s="273"/>
      <c r="CO1273" s="273"/>
      <c r="CP1273" s="273"/>
      <c r="CQ1273" s="273"/>
      <c r="CR1273" s="273"/>
      <c r="CS1273" s="273"/>
      <c r="CT1273" s="273"/>
      <c r="CU1273" s="274"/>
      <c r="CV1273" s="273"/>
      <c r="CW1273" s="274"/>
      <c r="CX1273" s="274"/>
      <c r="CY1273" s="273"/>
      <c r="CZ1273" s="273"/>
      <c r="DA1273" s="273"/>
      <c r="DB1273" s="273"/>
      <c r="DC1273" s="273"/>
      <c r="DD1273" s="273"/>
      <c r="DE1273" s="273"/>
      <c r="DF1273" s="273"/>
      <c r="DM1273" s="16"/>
      <c r="DN1273" s="16"/>
      <c r="DO1273" s="17"/>
      <c r="DP1273" s="12"/>
      <c r="DQ1273" s="12"/>
      <c r="DR1273" s="18"/>
      <c r="DS1273" s="19"/>
      <c r="DT1273" s="19"/>
      <c r="DU1273" s="19"/>
      <c r="DV1273" s="19"/>
      <c r="DW1273" s="19"/>
      <c r="DX1273" s="20"/>
      <c r="DY1273" s="20"/>
      <c r="DZ1273" s="21"/>
      <c r="EA1273" s="21"/>
      <c r="EB1273" s="21"/>
      <c r="EC1273" s="18"/>
      <c r="ED1273" s="21"/>
      <c r="EE1273" s="21"/>
      <c r="EF1273" s="21"/>
      <c r="EG1273" s="21"/>
      <c r="EH1273" s="21"/>
      <c r="EI1273" s="20"/>
      <c r="EJ1273" s="16"/>
      <c r="EK1273" s="21"/>
      <c r="EL1273" s="21"/>
      <c r="EM1273" s="21"/>
      <c r="EN1273" s="18"/>
      <c r="EO1273" s="22"/>
      <c r="EP1273" s="22"/>
      <c r="EQ1273" s="22"/>
      <c r="ER1273" s="22"/>
      <c r="ES1273" s="22"/>
      <c r="ET1273" s="20"/>
      <c r="EU1273" s="23"/>
      <c r="EV1273" s="22"/>
      <c r="EW1273" s="22"/>
      <c r="EX1273" s="22"/>
      <c r="EY1273" s="24"/>
      <c r="EZ1273" s="25"/>
      <c r="FA1273" s="25"/>
      <c r="FB1273" s="25"/>
      <c r="FC1273" s="25"/>
      <c r="FD1273" s="25"/>
    </row>
    <row r="1274" spans="1:160" ht="12.4" customHeight="1" x14ac:dyDescent="0.25">
      <c r="A1274" s="290"/>
      <c r="B1274" s="205"/>
      <c r="H1274" s="292"/>
      <c r="M1274" s="205"/>
      <c r="N1274" s="205"/>
      <c r="O1274" s="205"/>
      <c r="P1274" s="205"/>
      <c r="Q1274" s="271"/>
      <c r="R1274" s="227"/>
      <c r="S1274" s="205"/>
      <c r="T1274" s="205"/>
      <c r="U1274" s="227"/>
      <c r="V1274" s="227"/>
      <c r="W1274" s="227"/>
      <c r="X1274" s="272"/>
      <c r="Y1274" s="272"/>
      <c r="Z1274" s="227"/>
      <c r="AA1274" s="273"/>
      <c r="AB1274" s="273"/>
      <c r="AC1274" s="273"/>
      <c r="AD1274" s="273"/>
      <c r="AE1274" s="273"/>
      <c r="AF1274" s="273"/>
      <c r="AG1274" s="273"/>
      <c r="AH1274" s="273"/>
      <c r="AI1274" s="273"/>
      <c r="AJ1274" s="273"/>
      <c r="AK1274" s="273"/>
      <c r="AL1274" s="273"/>
      <c r="AM1274" s="273"/>
      <c r="AN1274" s="273"/>
      <c r="AO1274" s="273"/>
      <c r="AP1274" s="273"/>
      <c r="AQ1274" s="273"/>
      <c r="AR1274" s="273"/>
      <c r="AS1274" s="273"/>
      <c r="AT1274" s="273"/>
      <c r="AU1274" s="273"/>
      <c r="AV1274" s="273"/>
      <c r="AW1274" s="273"/>
      <c r="AX1274" s="273"/>
      <c r="AY1274" s="274"/>
      <c r="AZ1274" s="274"/>
      <c r="BA1274" s="274"/>
      <c r="BB1274" s="274"/>
      <c r="BC1274" s="273"/>
      <c r="BD1274" s="273"/>
      <c r="BE1274" s="273"/>
      <c r="BF1274" s="273"/>
      <c r="BG1274" s="273"/>
      <c r="BH1274" s="273"/>
      <c r="BI1274" s="273"/>
      <c r="BJ1274" s="273"/>
      <c r="BK1274" s="273"/>
      <c r="BL1274" s="273"/>
      <c r="BM1274" s="273"/>
      <c r="BN1274" s="273"/>
      <c r="BO1274" s="273"/>
      <c r="BP1274" s="273"/>
      <c r="BQ1274" s="273"/>
      <c r="BR1274" s="273"/>
      <c r="BS1274" s="273"/>
      <c r="BT1274" s="273"/>
      <c r="BU1274" s="273"/>
      <c r="BV1274" s="273"/>
      <c r="BW1274" s="273"/>
      <c r="BX1274" s="273"/>
      <c r="BY1274" s="273"/>
      <c r="BZ1274" s="273"/>
      <c r="CA1274" s="273"/>
      <c r="CB1274" s="273"/>
      <c r="CC1274" s="273"/>
      <c r="CD1274" s="273"/>
      <c r="CE1274" s="273"/>
      <c r="CF1274" s="273"/>
      <c r="CG1274" s="273"/>
      <c r="CH1274" s="273"/>
      <c r="CI1274" s="273"/>
      <c r="CJ1274" s="273"/>
      <c r="CK1274" s="273"/>
      <c r="CL1274" s="273"/>
      <c r="CM1274" s="273"/>
      <c r="CN1274" s="273"/>
      <c r="CO1274" s="273"/>
      <c r="CP1274" s="273"/>
      <c r="CQ1274" s="273"/>
      <c r="CR1274" s="273"/>
      <c r="CS1274" s="273"/>
      <c r="CT1274" s="273"/>
      <c r="CU1274" s="273"/>
      <c r="CV1274" s="273"/>
      <c r="CW1274" s="274"/>
      <c r="CX1274" s="274"/>
      <c r="CY1274" s="273"/>
      <c r="CZ1274" s="273"/>
      <c r="DA1274" s="273"/>
      <c r="DB1274" s="273"/>
      <c r="DC1274" s="273"/>
      <c r="DD1274" s="273"/>
      <c r="DE1274" s="273"/>
      <c r="DF1274" s="273"/>
      <c r="DM1274" s="16"/>
      <c r="DN1274" s="16"/>
      <c r="DO1274" s="17"/>
      <c r="DP1274" s="12"/>
      <c r="DQ1274" s="12"/>
      <c r="DR1274" s="18"/>
      <c r="DS1274" s="19"/>
      <c r="DT1274" s="19"/>
      <c r="DU1274" s="19"/>
      <c r="DV1274" s="19"/>
      <c r="DW1274" s="19"/>
      <c r="DX1274" s="20"/>
      <c r="DY1274" s="20"/>
      <c r="DZ1274" s="21"/>
      <c r="EA1274" s="21"/>
      <c r="EB1274" s="21"/>
      <c r="EC1274" s="18"/>
      <c r="ED1274" s="21"/>
      <c r="EE1274" s="21"/>
      <c r="EF1274" s="21"/>
      <c r="EG1274" s="21"/>
      <c r="EH1274" s="21"/>
      <c r="EI1274" s="20"/>
      <c r="EJ1274" s="16"/>
      <c r="EK1274" s="21"/>
      <c r="EL1274" s="21"/>
      <c r="EM1274" s="21"/>
      <c r="EN1274" s="18"/>
      <c r="EO1274" s="22"/>
      <c r="EP1274" s="22"/>
      <c r="EQ1274" s="22"/>
      <c r="ER1274" s="22"/>
      <c r="ES1274" s="22"/>
      <c r="ET1274" s="20"/>
      <c r="EU1274" s="23"/>
      <c r="EV1274" s="22"/>
      <c r="EW1274" s="22"/>
      <c r="EX1274" s="22"/>
      <c r="EY1274" s="24"/>
      <c r="EZ1274" s="25"/>
      <c r="FA1274" s="25"/>
      <c r="FB1274" s="25"/>
      <c r="FC1274" s="25"/>
      <c r="FD1274" s="25"/>
    </row>
    <row r="1275" spans="1:160" ht="12.4" customHeight="1" x14ac:dyDescent="0.25">
      <c r="A1275" s="290"/>
      <c r="B1275" s="205"/>
      <c r="H1275" s="292"/>
      <c r="M1275" s="205"/>
      <c r="N1275" s="205"/>
      <c r="O1275" s="205"/>
      <c r="P1275" s="205"/>
      <c r="Q1275" s="271"/>
      <c r="R1275" s="227"/>
      <c r="S1275" s="205"/>
      <c r="T1275" s="205"/>
      <c r="U1275" s="227"/>
      <c r="V1275" s="227"/>
      <c r="W1275" s="227"/>
      <c r="X1275" s="272"/>
      <c r="Y1275" s="272"/>
      <c r="Z1275" s="227"/>
      <c r="AA1275" s="273"/>
      <c r="AB1275" s="273"/>
      <c r="AC1275" s="273"/>
      <c r="AD1275" s="273"/>
      <c r="AE1275" s="273"/>
      <c r="AF1275" s="273"/>
      <c r="AG1275" s="273"/>
      <c r="AH1275" s="273"/>
      <c r="AI1275" s="273"/>
      <c r="AJ1275" s="273"/>
      <c r="AK1275" s="273"/>
      <c r="AL1275" s="274"/>
      <c r="AM1275" s="273"/>
      <c r="AN1275" s="273"/>
      <c r="AO1275" s="273"/>
      <c r="AP1275" s="273"/>
      <c r="AQ1275" s="274"/>
      <c r="AR1275" s="273"/>
      <c r="AS1275" s="273"/>
      <c r="AT1275" s="273"/>
      <c r="AU1275" s="273"/>
      <c r="AV1275" s="273"/>
      <c r="AW1275" s="273"/>
      <c r="AX1275" s="273"/>
      <c r="AY1275" s="273"/>
      <c r="AZ1275" s="273"/>
      <c r="BA1275" s="273"/>
      <c r="BB1275" s="273"/>
      <c r="BC1275" s="273"/>
      <c r="BD1275" s="273"/>
      <c r="BE1275" s="273"/>
      <c r="BF1275" s="273"/>
      <c r="BG1275" s="273"/>
      <c r="BH1275" s="273"/>
      <c r="BI1275" s="273"/>
      <c r="BJ1275" s="273"/>
      <c r="BK1275" s="273"/>
      <c r="BL1275" s="273"/>
      <c r="BM1275" s="273"/>
      <c r="BN1275" s="273"/>
      <c r="BO1275" s="273"/>
      <c r="BP1275" s="273"/>
      <c r="BQ1275" s="273"/>
      <c r="BR1275" s="273"/>
      <c r="BS1275" s="273"/>
      <c r="BT1275" s="273"/>
      <c r="BU1275" s="273"/>
      <c r="BV1275" s="273"/>
      <c r="BW1275" s="273"/>
      <c r="BX1275" s="273"/>
      <c r="BY1275" s="273"/>
      <c r="BZ1275" s="273"/>
      <c r="CA1275" s="273"/>
      <c r="CB1275" s="273"/>
      <c r="CC1275" s="273"/>
      <c r="CD1275" s="273"/>
      <c r="CE1275" s="273"/>
      <c r="CF1275" s="273"/>
      <c r="CG1275" s="274"/>
      <c r="CH1275" s="273"/>
      <c r="CI1275" s="273"/>
      <c r="CJ1275" s="273"/>
      <c r="CK1275" s="273"/>
      <c r="CL1275" s="273"/>
      <c r="CM1275" s="274"/>
      <c r="CN1275" s="274"/>
      <c r="CO1275" s="273"/>
      <c r="CP1275" s="273"/>
      <c r="CQ1275" s="273"/>
      <c r="CR1275" s="273"/>
      <c r="CS1275" s="273"/>
      <c r="CT1275" s="273"/>
      <c r="CU1275" s="274"/>
      <c r="CV1275" s="274"/>
      <c r="CW1275" s="274"/>
      <c r="CX1275" s="274"/>
      <c r="CY1275" s="273"/>
      <c r="CZ1275" s="273"/>
      <c r="DA1275" s="274"/>
      <c r="DB1275" s="273"/>
      <c r="DC1275" s="273"/>
      <c r="DD1275" s="273"/>
      <c r="DE1275" s="273"/>
      <c r="DF1275" s="273"/>
      <c r="DM1275" s="16"/>
      <c r="DN1275" s="16"/>
      <c r="DO1275" s="17"/>
      <c r="DP1275" s="12"/>
      <c r="DQ1275" s="12"/>
      <c r="DR1275" s="18"/>
      <c r="DS1275" s="19"/>
      <c r="DT1275" s="19"/>
      <c r="DU1275" s="19"/>
      <c r="DV1275" s="19"/>
      <c r="DW1275" s="19"/>
      <c r="DX1275" s="20"/>
      <c r="DY1275" s="20"/>
      <c r="DZ1275" s="21"/>
      <c r="EA1275" s="21"/>
      <c r="EB1275" s="21"/>
      <c r="EC1275" s="18"/>
      <c r="ED1275" s="21"/>
      <c r="EE1275" s="21"/>
      <c r="EF1275" s="21"/>
      <c r="EG1275" s="21"/>
      <c r="EH1275" s="21"/>
      <c r="EI1275" s="20"/>
      <c r="EJ1275" s="16"/>
      <c r="EK1275" s="21"/>
      <c r="EL1275" s="21"/>
      <c r="EM1275" s="21"/>
      <c r="EN1275" s="18"/>
      <c r="EO1275" s="22"/>
      <c r="EP1275" s="22"/>
      <c r="EQ1275" s="22"/>
      <c r="ER1275" s="22"/>
      <c r="ES1275" s="22"/>
      <c r="ET1275" s="20"/>
      <c r="EU1275" s="23"/>
      <c r="EV1275" s="22"/>
      <c r="EW1275" s="22"/>
      <c r="EX1275" s="22"/>
      <c r="EY1275" s="24"/>
      <c r="EZ1275" s="25"/>
      <c r="FA1275" s="25"/>
      <c r="FB1275" s="25"/>
      <c r="FC1275" s="25"/>
      <c r="FD1275" s="25"/>
    </row>
    <row r="1276" spans="1:160" ht="12.4" customHeight="1" x14ac:dyDescent="0.25">
      <c r="A1276" s="290"/>
      <c r="B1276" s="205"/>
      <c r="H1276" s="292"/>
      <c r="M1276" s="205"/>
      <c r="N1276" s="205"/>
      <c r="O1276" s="205"/>
      <c r="P1276" s="205"/>
      <c r="Q1276" s="271"/>
      <c r="R1276" s="227"/>
      <c r="S1276" s="205"/>
      <c r="T1276" s="205"/>
      <c r="U1276" s="227"/>
      <c r="V1276" s="227"/>
      <c r="W1276" s="227"/>
      <c r="X1276" s="227"/>
      <c r="Y1276" s="272"/>
      <c r="Z1276" s="227"/>
      <c r="AA1276" s="273"/>
      <c r="AB1276" s="273"/>
      <c r="AC1276" s="273"/>
      <c r="AD1276" s="273"/>
      <c r="AE1276" s="273"/>
      <c r="AF1276" s="273"/>
      <c r="AG1276" s="273"/>
      <c r="AH1276" s="273"/>
      <c r="AI1276" s="274"/>
      <c r="AJ1276" s="274"/>
      <c r="AK1276" s="274"/>
      <c r="AL1276" s="274"/>
      <c r="AM1276" s="273"/>
      <c r="AN1276" s="273"/>
      <c r="AO1276" s="273"/>
      <c r="AP1276" s="273"/>
      <c r="AQ1276" s="274"/>
      <c r="AR1276" s="274"/>
      <c r="AS1276" s="274"/>
      <c r="AT1276" s="274"/>
      <c r="AU1276" s="273"/>
      <c r="AV1276" s="273"/>
      <c r="AW1276" s="273"/>
      <c r="AX1276" s="273"/>
      <c r="AY1276" s="273"/>
      <c r="AZ1276" s="273"/>
      <c r="BA1276" s="273"/>
      <c r="BB1276" s="273"/>
      <c r="BC1276" s="273"/>
      <c r="BD1276" s="273"/>
      <c r="BE1276" s="273"/>
      <c r="BF1276" s="273"/>
      <c r="BG1276" s="273"/>
      <c r="BH1276" s="273"/>
      <c r="BI1276" s="273"/>
      <c r="BJ1276" s="273"/>
      <c r="BK1276" s="273"/>
      <c r="BL1276" s="273"/>
      <c r="BM1276" s="273"/>
      <c r="BN1276" s="273"/>
      <c r="BO1276" s="273"/>
      <c r="BP1276" s="273"/>
      <c r="BQ1276" s="273"/>
      <c r="BR1276" s="273"/>
      <c r="BS1276" s="273"/>
      <c r="BT1276" s="273"/>
      <c r="BU1276" s="273"/>
      <c r="BV1276" s="273"/>
      <c r="BW1276" s="273"/>
      <c r="BX1276" s="273"/>
      <c r="BY1276" s="273"/>
      <c r="BZ1276" s="273"/>
      <c r="CA1276" s="273"/>
      <c r="CB1276" s="273"/>
      <c r="CC1276" s="273"/>
      <c r="CD1276" s="273"/>
      <c r="CE1276" s="273"/>
      <c r="CF1276" s="273"/>
      <c r="CG1276" s="273"/>
      <c r="CH1276" s="273"/>
      <c r="CI1276" s="273"/>
      <c r="CJ1276" s="273"/>
      <c r="CK1276" s="273"/>
      <c r="CL1276" s="273"/>
      <c r="CM1276" s="273"/>
      <c r="CN1276" s="273"/>
      <c r="CO1276" s="273"/>
      <c r="CP1276" s="273"/>
      <c r="CQ1276" s="273"/>
      <c r="CR1276" s="273"/>
      <c r="CS1276" s="273"/>
      <c r="CT1276" s="273"/>
      <c r="CU1276" s="274"/>
      <c r="CV1276" s="274"/>
      <c r="CW1276" s="274"/>
      <c r="CX1276" s="274"/>
      <c r="CY1276" s="273"/>
      <c r="CZ1276" s="273"/>
      <c r="DA1276" s="273"/>
      <c r="DB1276" s="273"/>
      <c r="DC1276" s="273"/>
      <c r="DD1276" s="273"/>
      <c r="DE1276" s="273"/>
      <c r="DF1276" s="273"/>
      <c r="DM1276" s="16"/>
      <c r="DN1276" s="16"/>
      <c r="DO1276" s="17"/>
      <c r="DP1276" s="12"/>
      <c r="DQ1276" s="12"/>
      <c r="DR1276" s="18"/>
      <c r="DS1276" s="19"/>
      <c r="DT1276" s="19"/>
      <c r="DU1276" s="19"/>
      <c r="DV1276" s="19"/>
      <c r="DW1276" s="19"/>
      <c r="DX1276" s="20"/>
      <c r="DY1276" s="20"/>
      <c r="DZ1276" s="21"/>
      <c r="EA1276" s="21"/>
      <c r="EB1276" s="21"/>
      <c r="EC1276" s="18"/>
      <c r="ED1276" s="21"/>
      <c r="EE1276" s="21"/>
      <c r="EF1276" s="21"/>
      <c r="EG1276" s="21"/>
      <c r="EH1276" s="21"/>
      <c r="EI1276" s="20"/>
      <c r="EJ1276" s="16"/>
      <c r="EK1276" s="21"/>
      <c r="EL1276" s="21"/>
      <c r="EM1276" s="21"/>
      <c r="EN1276" s="18"/>
      <c r="EO1276" s="22"/>
      <c r="EP1276" s="22"/>
      <c r="EQ1276" s="22"/>
      <c r="ER1276" s="22"/>
      <c r="ES1276" s="22"/>
      <c r="ET1276" s="20"/>
      <c r="EU1276" s="23"/>
      <c r="EV1276" s="22"/>
      <c r="EW1276" s="22"/>
      <c r="EX1276" s="22"/>
      <c r="EY1276" s="24"/>
      <c r="EZ1276" s="25"/>
      <c r="FA1276" s="25"/>
      <c r="FB1276" s="25"/>
      <c r="FC1276" s="25"/>
      <c r="FD1276" s="25"/>
    </row>
    <row r="1277" spans="1:160" ht="12.4" customHeight="1" x14ac:dyDescent="0.25">
      <c r="A1277" s="290"/>
      <c r="B1277" s="205"/>
      <c r="H1277" s="292"/>
      <c r="M1277" s="205"/>
      <c r="N1277" s="205"/>
      <c r="O1277" s="205"/>
      <c r="P1277" s="205"/>
      <c r="Q1277" s="271"/>
      <c r="R1277" s="227"/>
      <c r="S1277" s="205"/>
      <c r="T1277" s="205"/>
      <c r="U1277" s="227"/>
      <c r="V1277" s="227"/>
      <c r="W1277" s="227"/>
      <c r="X1277" s="227"/>
      <c r="Y1277" s="272"/>
      <c r="Z1277" s="227"/>
      <c r="AA1277" s="273"/>
      <c r="AB1277" s="273"/>
      <c r="AC1277" s="273"/>
      <c r="AD1277" s="273"/>
      <c r="AE1277" s="273"/>
      <c r="AF1277" s="273"/>
      <c r="AG1277" s="273"/>
      <c r="AH1277" s="273"/>
      <c r="AI1277" s="274"/>
      <c r="AJ1277" s="274"/>
      <c r="AK1277" s="274"/>
      <c r="AL1277" s="274"/>
      <c r="AM1277" s="273"/>
      <c r="AN1277" s="273"/>
      <c r="AO1277" s="273"/>
      <c r="AP1277" s="273"/>
      <c r="AQ1277" s="273"/>
      <c r="AR1277" s="273"/>
      <c r="AS1277" s="273"/>
      <c r="AT1277" s="273"/>
      <c r="AU1277" s="273"/>
      <c r="AV1277" s="273"/>
      <c r="AW1277" s="273"/>
      <c r="AX1277" s="273"/>
      <c r="AY1277" s="273"/>
      <c r="AZ1277" s="273"/>
      <c r="BA1277" s="273"/>
      <c r="BB1277" s="273"/>
      <c r="BC1277" s="273"/>
      <c r="BD1277" s="273"/>
      <c r="BE1277" s="273"/>
      <c r="BF1277" s="273"/>
      <c r="BG1277" s="273"/>
      <c r="BH1277" s="273"/>
      <c r="BI1277" s="273"/>
      <c r="BJ1277" s="273"/>
      <c r="BK1277" s="273"/>
      <c r="BL1277" s="273"/>
      <c r="BM1277" s="273"/>
      <c r="BN1277" s="273"/>
      <c r="BO1277" s="273"/>
      <c r="BP1277" s="273"/>
      <c r="BQ1277" s="273"/>
      <c r="BR1277" s="273"/>
      <c r="BS1277" s="273"/>
      <c r="BT1277" s="273"/>
      <c r="BU1277" s="273"/>
      <c r="BV1277" s="273"/>
      <c r="BW1277" s="273"/>
      <c r="BX1277" s="273"/>
      <c r="BY1277" s="273"/>
      <c r="BZ1277" s="273"/>
      <c r="CA1277" s="273"/>
      <c r="CB1277" s="273"/>
      <c r="CC1277" s="273"/>
      <c r="CD1277" s="273"/>
      <c r="CE1277" s="273"/>
      <c r="CF1277" s="273"/>
      <c r="CG1277" s="273"/>
      <c r="CH1277" s="273"/>
      <c r="CI1277" s="273"/>
      <c r="CJ1277" s="273"/>
      <c r="CK1277" s="273"/>
      <c r="CL1277" s="273"/>
      <c r="CM1277" s="273"/>
      <c r="CN1277" s="273"/>
      <c r="CO1277" s="273"/>
      <c r="CP1277" s="273"/>
      <c r="CQ1277" s="273"/>
      <c r="CR1277" s="273"/>
      <c r="CS1277" s="273"/>
      <c r="CT1277" s="273"/>
      <c r="CU1277" s="273"/>
      <c r="CV1277" s="273"/>
      <c r="CW1277" s="273"/>
      <c r="CX1277" s="273"/>
      <c r="CY1277" s="274"/>
      <c r="CZ1277" s="274"/>
      <c r="DA1277" s="274"/>
      <c r="DB1277" s="274"/>
      <c r="DC1277" s="273"/>
      <c r="DD1277" s="273"/>
      <c r="DE1277" s="273"/>
      <c r="DF1277" s="273"/>
      <c r="DM1277" s="16"/>
      <c r="DN1277" s="16"/>
      <c r="DO1277" s="17"/>
      <c r="DP1277" s="12"/>
      <c r="DQ1277" s="12"/>
      <c r="DR1277" s="18"/>
      <c r="DS1277" s="19"/>
      <c r="DT1277" s="19"/>
      <c r="DU1277" s="19"/>
      <c r="DV1277" s="19"/>
      <c r="DW1277" s="19"/>
      <c r="DX1277" s="20"/>
      <c r="DY1277" s="20"/>
      <c r="DZ1277" s="21"/>
      <c r="EA1277" s="21"/>
      <c r="EB1277" s="21"/>
      <c r="EC1277" s="18"/>
      <c r="ED1277" s="21"/>
      <c r="EE1277" s="21"/>
      <c r="EF1277" s="21"/>
      <c r="EG1277" s="21"/>
      <c r="EH1277" s="21"/>
      <c r="EI1277" s="20"/>
      <c r="EJ1277" s="16"/>
      <c r="EK1277" s="21"/>
      <c r="EL1277" s="21"/>
      <c r="EM1277" s="21"/>
      <c r="EN1277" s="18"/>
      <c r="EO1277" s="22"/>
      <c r="EP1277" s="22"/>
      <c r="EQ1277" s="22"/>
      <c r="ER1277" s="22"/>
      <c r="ES1277" s="22"/>
      <c r="ET1277" s="20"/>
      <c r="EU1277" s="23"/>
      <c r="EV1277" s="22"/>
      <c r="EW1277" s="22"/>
      <c r="EX1277" s="22"/>
      <c r="EY1277" s="24"/>
      <c r="EZ1277" s="25"/>
      <c r="FA1277" s="25"/>
      <c r="FB1277" s="25"/>
      <c r="FC1277" s="25"/>
      <c r="FD1277" s="25"/>
    </row>
    <row r="1278" spans="1:160" ht="12.4" customHeight="1" x14ac:dyDescent="0.25">
      <c r="A1278" s="290"/>
      <c r="B1278" s="205"/>
      <c r="H1278" s="292"/>
      <c r="M1278" s="205"/>
      <c r="N1278" s="205"/>
      <c r="O1278" s="205"/>
      <c r="P1278" s="271"/>
      <c r="Q1278" s="271"/>
      <c r="R1278" s="227"/>
      <c r="S1278" s="205"/>
      <c r="T1278" s="205"/>
      <c r="U1278" s="227"/>
      <c r="V1278" s="227"/>
      <c r="W1278" s="227"/>
      <c r="X1278" s="227"/>
      <c r="Y1278" s="272"/>
      <c r="Z1278" s="227"/>
      <c r="AA1278" s="273"/>
      <c r="AB1278" s="273"/>
      <c r="AC1278" s="273"/>
      <c r="AD1278" s="273"/>
      <c r="AE1278" s="273"/>
      <c r="AF1278" s="273"/>
      <c r="AG1278" s="273"/>
      <c r="AH1278" s="273"/>
      <c r="AI1278" s="273"/>
      <c r="AJ1278" s="273"/>
      <c r="AK1278" s="273"/>
      <c r="AL1278" s="273"/>
      <c r="AM1278" s="273"/>
      <c r="AN1278" s="273"/>
      <c r="AO1278" s="273"/>
      <c r="AP1278" s="273"/>
      <c r="AQ1278" s="273"/>
      <c r="AR1278" s="273"/>
      <c r="AS1278" s="273"/>
      <c r="AT1278" s="273"/>
      <c r="AU1278" s="273"/>
      <c r="AV1278" s="273"/>
      <c r="AW1278" s="273"/>
      <c r="AX1278" s="273"/>
      <c r="AY1278" s="274"/>
      <c r="AZ1278" s="274"/>
      <c r="BA1278" s="274"/>
      <c r="BB1278" s="274"/>
      <c r="BC1278" s="273"/>
      <c r="BD1278" s="273"/>
      <c r="BE1278" s="273"/>
      <c r="BF1278" s="273"/>
      <c r="BG1278" s="273"/>
      <c r="BH1278" s="273"/>
      <c r="BI1278" s="273"/>
      <c r="BJ1278" s="273"/>
      <c r="BK1278" s="273"/>
      <c r="BL1278" s="273"/>
      <c r="BM1278" s="273"/>
      <c r="BN1278" s="273"/>
      <c r="BO1278" s="273"/>
      <c r="BP1278" s="273"/>
      <c r="BQ1278" s="273"/>
      <c r="BR1278" s="273"/>
      <c r="BS1278" s="273"/>
      <c r="BT1278" s="273"/>
      <c r="BU1278" s="273"/>
      <c r="BV1278" s="273"/>
      <c r="BW1278" s="273"/>
      <c r="BX1278" s="273"/>
      <c r="BY1278" s="273"/>
      <c r="BZ1278" s="273"/>
      <c r="CA1278" s="273"/>
      <c r="CB1278" s="273"/>
      <c r="CC1278" s="273"/>
      <c r="CD1278" s="273"/>
      <c r="CE1278" s="273"/>
      <c r="CF1278" s="273"/>
      <c r="CG1278" s="273"/>
      <c r="CH1278" s="273"/>
      <c r="CI1278" s="273"/>
      <c r="CJ1278" s="273"/>
      <c r="CK1278" s="273"/>
      <c r="CL1278" s="273"/>
      <c r="CM1278" s="273"/>
      <c r="CN1278" s="273"/>
      <c r="CO1278" s="273"/>
      <c r="CP1278" s="273"/>
      <c r="CQ1278" s="273"/>
      <c r="CR1278" s="273"/>
      <c r="CS1278" s="273"/>
      <c r="CT1278" s="273"/>
      <c r="CU1278" s="273"/>
      <c r="CV1278" s="273"/>
      <c r="CW1278" s="274"/>
      <c r="CX1278" s="274"/>
      <c r="CY1278" s="274"/>
      <c r="CZ1278" s="273"/>
      <c r="DA1278" s="273"/>
      <c r="DB1278" s="274"/>
      <c r="DC1278" s="273"/>
      <c r="DD1278" s="273"/>
      <c r="DE1278" s="273"/>
      <c r="DF1278" s="273"/>
      <c r="DM1278" s="16"/>
      <c r="DN1278" s="16"/>
      <c r="DO1278" s="17"/>
      <c r="DP1278" s="12"/>
      <c r="DQ1278" s="12"/>
      <c r="DR1278" s="18"/>
      <c r="DS1278" s="19"/>
      <c r="DT1278" s="19"/>
      <c r="DU1278" s="19"/>
      <c r="DV1278" s="19"/>
      <c r="DW1278" s="19"/>
      <c r="DX1278" s="20"/>
      <c r="DY1278" s="20"/>
      <c r="DZ1278" s="21"/>
      <c r="EA1278" s="21"/>
      <c r="EB1278" s="21"/>
      <c r="EC1278" s="18"/>
      <c r="ED1278" s="21"/>
      <c r="EE1278" s="21"/>
      <c r="EF1278" s="21"/>
      <c r="EG1278" s="21"/>
      <c r="EH1278" s="21"/>
      <c r="EI1278" s="20"/>
      <c r="EJ1278" s="16"/>
      <c r="EK1278" s="21"/>
      <c r="EL1278" s="21"/>
      <c r="EM1278" s="21"/>
      <c r="EN1278" s="18"/>
      <c r="EO1278" s="22"/>
      <c r="EP1278" s="22"/>
      <c r="EQ1278" s="22"/>
      <c r="ER1278" s="22"/>
      <c r="ES1278" s="22"/>
      <c r="ET1278" s="20"/>
      <c r="EU1278" s="23"/>
      <c r="EV1278" s="22"/>
      <c r="EW1278" s="22"/>
      <c r="EX1278" s="22"/>
      <c r="EY1278" s="24"/>
      <c r="EZ1278" s="25"/>
      <c r="FA1278" s="25"/>
      <c r="FB1278" s="25"/>
      <c r="FC1278" s="25"/>
      <c r="FD1278" s="25"/>
    </row>
    <row r="1279" spans="1:160" ht="12.4" customHeight="1" x14ac:dyDescent="0.25">
      <c r="A1279" s="290"/>
      <c r="B1279" s="205"/>
      <c r="H1279" s="292"/>
      <c r="M1279" s="205"/>
      <c r="N1279" s="205"/>
      <c r="O1279" s="205"/>
      <c r="P1279" s="205"/>
      <c r="Q1279" s="271"/>
      <c r="R1279" s="227"/>
      <c r="S1279" s="205"/>
      <c r="T1279" s="205"/>
      <c r="U1279" s="227"/>
      <c r="V1279" s="227"/>
      <c r="W1279" s="227"/>
      <c r="X1279" s="227"/>
      <c r="Y1279" s="272"/>
      <c r="Z1279" s="227"/>
      <c r="AA1279" s="273"/>
      <c r="AB1279" s="274"/>
      <c r="AC1279" s="274"/>
      <c r="AD1279" s="274"/>
      <c r="AE1279" s="273"/>
      <c r="AF1279" s="274"/>
      <c r="AG1279" s="274"/>
      <c r="AH1279" s="274"/>
      <c r="AI1279" s="274"/>
      <c r="AJ1279" s="274"/>
      <c r="AK1279" s="274"/>
      <c r="AL1279" s="274"/>
      <c r="AM1279" s="273"/>
      <c r="AN1279" s="274"/>
      <c r="AO1279" s="274"/>
      <c r="AP1279" s="274"/>
      <c r="AQ1279" s="274"/>
      <c r="AR1279" s="274"/>
      <c r="AS1279" s="274"/>
      <c r="AT1279" s="274"/>
      <c r="AU1279" s="273"/>
      <c r="AV1279" s="274"/>
      <c r="AW1279" s="274"/>
      <c r="AX1279" s="274"/>
      <c r="AY1279" s="273"/>
      <c r="AZ1279" s="274"/>
      <c r="BA1279" s="274"/>
      <c r="BB1279" s="274"/>
      <c r="BC1279" s="273"/>
      <c r="BD1279" s="274"/>
      <c r="BE1279" s="274"/>
      <c r="BF1279" s="274"/>
      <c r="BG1279" s="273"/>
      <c r="BH1279" s="274"/>
      <c r="BI1279" s="274"/>
      <c r="BJ1279" s="274"/>
      <c r="BK1279" s="273"/>
      <c r="BL1279" s="274"/>
      <c r="BM1279" s="274"/>
      <c r="BN1279" s="274"/>
      <c r="BO1279" s="273"/>
      <c r="BP1279" s="274"/>
      <c r="BQ1279" s="274"/>
      <c r="BR1279" s="274"/>
      <c r="BS1279" s="273"/>
      <c r="BT1279" s="274"/>
      <c r="BU1279" s="274"/>
      <c r="BV1279" s="274"/>
      <c r="BW1279" s="273"/>
      <c r="BX1279" s="274"/>
      <c r="BY1279" s="274"/>
      <c r="BZ1279" s="274"/>
      <c r="CA1279" s="273"/>
      <c r="CB1279" s="274"/>
      <c r="CC1279" s="274"/>
      <c r="CD1279" s="274"/>
      <c r="CE1279" s="273"/>
      <c r="CF1279" s="274"/>
      <c r="CG1279" s="274"/>
      <c r="CH1279" s="274"/>
      <c r="CI1279" s="273"/>
      <c r="CJ1279" s="274"/>
      <c r="CK1279" s="274"/>
      <c r="CL1279" s="274"/>
      <c r="CM1279" s="274"/>
      <c r="CN1279" s="274"/>
      <c r="CO1279" s="274"/>
      <c r="CP1279" s="274"/>
      <c r="CQ1279" s="273"/>
      <c r="CR1279" s="274"/>
      <c r="CS1279" s="274"/>
      <c r="CT1279" s="274"/>
      <c r="CU1279" s="274"/>
      <c r="CV1279" s="274"/>
      <c r="CW1279" s="274"/>
      <c r="CX1279" s="274"/>
      <c r="CY1279" s="273"/>
      <c r="CZ1279" s="274"/>
      <c r="DA1279" s="274"/>
      <c r="DB1279" s="274"/>
      <c r="DC1279" s="273"/>
      <c r="DD1279" s="274"/>
      <c r="DE1279" s="274"/>
      <c r="DF1279" s="274"/>
      <c r="DM1279" s="16"/>
      <c r="DN1279" s="16"/>
      <c r="DO1279" s="17"/>
      <c r="DP1279" s="12"/>
      <c r="DQ1279" s="12"/>
      <c r="DR1279" s="18"/>
      <c r="DS1279" s="19"/>
      <c r="DT1279" s="19"/>
      <c r="DU1279" s="19"/>
      <c r="DV1279" s="19"/>
      <c r="DW1279" s="19"/>
      <c r="DX1279" s="20"/>
      <c r="DY1279" s="20"/>
      <c r="DZ1279" s="21"/>
      <c r="EA1279" s="21"/>
      <c r="EB1279" s="21"/>
      <c r="EC1279" s="18"/>
      <c r="ED1279" s="21"/>
      <c r="EE1279" s="21"/>
      <c r="EF1279" s="21"/>
      <c r="EG1279" s="21"/>
      <c r="EH1279" s="21"/>
      <c r="EI1279" s="20"/>
      <c r="EJ1279" s="16"/>
      <c r="EK1279" s="21"/>
      <c r="EL1279" s="21"/>
      <c r="EM1279" s="21"/>
      <c r="EN1279" s="18"/>
      <c r="EO1279" s="22"/>
      <c r="EP1279" s="22"/>
      <c r="EQ1279" s="22"/>
      <c r="ER1279" s="22"/>
      <c r="ES1279" s="22"/>
      <c r="ET1279" s="20"/>
      <c r="EU1279" s="23"/>
      <c r="EV1279" s="22"/>
      <c r="EW1279" s="22"/>
      <c r="EX1279" s="22"/>
      <c r="EY1279" s="24"/>
      <c r="EZ1279" s="25"/>
      <c r="FA1279" s="25"/>
      <c r="FB1279" s="25"/>
      <c r="FC1279" s="25"/>
      <c r="FD1279" s="25"/>
    </row>
    <row r="1280" spans="1:160" ht="12.4" customHeight="1" x14ac:dyDescent="0.25">
      <c r="A1280" s="290"/>
      <c r="B1280" s="205"/>
      <c r="H1280" s="292"/>
      <c r="M1280" s="205"/>
      <c r="N1280" s="205"/>
      <c r="O1280" s="205"/>
      <c r="P1280" s="205"/>
      <c r="Q1280" s="271"/>
      <c r="R1280" s="227"/>
      <c r="S1280" s="205"/>
      <c r="T1280" s="205"/>
      <c r="U1280" s="227"/>
      <c r="V1280" s="227"/>
      <c r="W1280" s="227"/>
      <c r="X1280" s="272"/>
      <c r="Y1280" s="272"/>
      <c r="Z1280" s="227"/>
      <c r="AA1280" s="273"/>
      <c r="AB1280" s="273"/>
      <c r="AC1280" s="273"/>
      <c r="AD1280" s="273"/>
      <c r="AE1280" s="273"/>
      <c r="AF1280" s="273"/>
      <c r="AG1280" s="273"/>
      <c r="AH1280" s="273"/>
      <c r="AI1280" s="274"/>
      <c r="AJ1280" s="274"/>
      <c r="AK1280" s="274"/>
      <c r="AL1280" s="274"/>
      <c r="AM1280" s="273"/>
      <c r="AN1280" s="273"/>
      <c r="AO1280" s="273"/>
      <c r="AP1280" s="273"/>
      <c r="AQ1280" s="273"/>
      <c r="AR1280" s="273"/>
      <c r="AS1280" s="273"/>
      <c r="AT1280" s="273"/>
      <c r="AU1280" s="273"/>
      <c r="AV1280" s="273"/>
      <c r="AW1280" s="273"/>
      <c r="AX1280" s="273"/>
      <c r="AY1280" s="273"/>
      <c r="AZ1280" s="273"/>
      <c r="BA1280" s="273"/>
      <c r="BB1280" s="273"/>
      <c r="BC1280" s="273"/>
      <c r="BD1280" s="273"/>
      <c r="BE1280" s="273"/>
      <c r="BF1280" s="273"/>
      <c r="BG1280" s="273"/>
      <c r="BH1280" s="273"/>
      <c r="BI1280" s="273"/>
      <c r="BJ1280" s="273"/>
      <c r="BK1280" s="273"/>
      <c r="BL1280" s="273"/>
      <c r="BM1280" s="273"/>
      <c r="BN1280" s="273"/>
      <c r="BO1280" s="273"/>
      <c r="BP1280" s="273"/>
      <c r="BQ1280" s="273"/>
      <c r="BR1280" s="273"/>
      <c r="BS1280" s="273"/>
      <c r="BT1280" s="273"/>
      <c r="BU1280" s="273"/>
      <c r="BV1280" s="273"/>
      <c r="BW1280" s="273"/>
      <c r="BX1280" s="273"/>
      <c r="BY1280" s="273"/>
      <c r="BZ1280" s="273"/>
      <c r="CA1280" s="273"/>
      <c r="CB1280" s="273"/>
      <c r="CC1280" s="273"/>
      <c r="CD1280" s="273"/>
      <c r="CE1280" s="273"/>
      <c r="CF1280" s="273"/>
      <c r="CG1280" s="273"/>
      <c r="CH1280" s="273"/>
      <c r="CI1280" s="273"/>
      <c r="CJ1280" s="273"/>
      <c r="CK1280" s="273"/>
      <c r="CL1280" s="273"/>
      <c r="CM1280" s="273"/>
      <c r="CN1280" s="273"/>
      <c r="CO1280" s="273"/>
      <c r="CP1280" s="273"/>
      <c r="CQ1280" s="273"/>
      <c r="CR1280" s="273"/>
      <c r="CS1280" s="273"/>
      <c r="CT1280" s="273"/>
      <c r="CU1280" s="274"/>
      <c r="CV1280" s="274"/>
      <c r="CW1280" s="274"/>
      <c r="CX1280" s="274"/>
      <c r="CY1280" s="273"/>
      <c r="CZ1280" s="273"/>
      <c r="DA1280" s="273"/>
      <c r="DB1280" s="273"/>
      <c r="DC1280" s="273"/>
      <c r="DD1280" s="273"/>
      <c r="DE1280" s="273"/>
      <c r="DF1280" s="273"/>
      <c r="DM1280" s="16"/>
      <c r="DN1280" s="16"/>
      <c r="DO1280" s="17"/>
      <c r="DP1280" s="12"/>
      <c r="DQ1280" s="12"/>
      <c r="DR1280" s="18"/>
      <c r="DS1280" s="19"/>
      <c r="DT1280" s="19"/>
      <c r="DU1280" s="19"/>
      <c r="DV1280" s="19"/>
      <c r="DW1280" s="19"/>
      <c r="DX1280" s="20"/>
      <c r="DY1280" s="20"/>
      <c r="DZ1280" s="21"/>
      <c r="EA1280" s="21"/>
      <c r="EB1280" s="21"/>
      <c r="EC1280" s="18"/>
      <c r="ED1280" s="21"/>
      <c r="EE1280" s="21"/>
      <c r="EF1280" s="21"/>
      <c r="EG1280" s="21"/>
      <c r="EH1280" s="21"/>
      <c r="EI1280" s="20"/>
      <c r="EJ1280" s="16"/>
      <c r="EK1280" s="21"/>
      <c r="EL1280" s="21"/>
      <c r="EM1280" s="21"/>
      <c r="EN1280" s="18"/>
      <c r="EO1280" s="22"/>
      <c r="EP1280" s="22"/>
      <c r="EQ1280" s="22"/>
      <c r="ER1280" s="22"/>
      <c r="ES1280" s="22"/>
      <c r="ET1280" s="20"/>
      <c r="EU1280" s="23"/>
      <c r="EV1280" s="22"/>
      <c r="EW1280" s="22"/>
      <c r="EX1280" s="22"/>
      <c r="EY1280" s="24"/>
      <c r="EZ1280" s="25"/>
      <c r="FA1280" s="25"/>
      <c r="FB1280" s="25"/>
      <c r="FC1280" s="25"/>
      <c r="FD1280" s="25"/>
    </row>
    <row r="1281" spans="1:160" ht="12.4" customHeight="1" x14ac:dyDescent="0.25">
      <c r="A1281" s="290"/>
      <c r="B1281" s="205"/>
      <c r="H1281" s="292"/>
      <c r="M1281" s="205"/>
      <c r="N1281" s="205"/>
      <c r="O1281" s="205"/>
      <c r="P1281" s="205"/>
      <c r="Q1281" s="271"/>
      <c r="R1281" s="227"/>
      <c r="S1281" s="205"/>
      <c r="T1281" s="205"/>
      <c r="U1281" s="227"/>
      <c r="V1281" s="227"/>
      <c r="W1281" s="227"/>
      <c r="X1281" s="272"/>
      <c r="Y1281" s="272"/>
      <c r="Z1281" s="227"/>
      <c r="AA1281" s="273"/>
      <c r="AB1281" s="273"/>
      <c r="AC1281" s="273"/>
      <c r="AD1281" s="273"/>
      <c r="AE1281" s="273"/>
      <c r="AF1281" s="273"/>
      <c r="AG1281" s="273"/>
      <c r="AH1281" s="273"/>
      <c r="AI1281" s="274"/>
      <c r="AJ1281" s="274"/>
      <c r="AK1281" s="274"/>
      <c r="AL1281" s="274"/>
      <c r="AM1281" s="273"/>
      <c r="AN1281" s="273"/>
      <c r="AO1281" s="273"/>
      <c r="AP1281" s="273"/>
      <c r="AQ1281" s="274"/>
      <c r="AR1281" s="274"/>
      <c r="AS1281" s="274"/>
      <c r="AT1281" s="274"/>
      <c r="AU1281" s="273"/>
      <c r="AV1281" s="273"/>
      <c r="AW1281" s="273"/>
      <c r="AX1281" s="273"/>
      <c r="AY1281" s="273"/>
      <c r="AZ1281" s="273"/>
      <c r="BA1281" s="273"/>
      <c r="BB1281" s="273"/>
      <c r="BC1281" s="273"/>
      <c r="BD1281" s="273"/>
      <c r="BE1281" s="273"/>
      <c r="BF1281" s="273"/>
      <c r="BG1281" s="273"/>
      <c r="BH1281" s="273"/>
      <c r="BI1281" s="273"/>
      <c r="BJ1281" s="273"/>
      <c r="BK1281" s="273"/>
      <c r="BL1281" s="273"/>
      <c r="BM1281" s="273"/>
      <c r="BN1281" s="273"/>
      <c r="BO1281" s="273"/>
      <c r="BP1281" s="273"/>
      <c r="BQ1281" s="273"/>
      <c r="BR1281" s="273"/>
      <c r="BS1281" s="273"/>
      <c r="BT1281" s="273"/>
      <c r="BU1281" s="273"/>
      <c r="BV1281" s="273"/>
      <c r="BW1281" s="273"/>
      <c r="BX1281" s="273"/>
      <c r="BY1281" s="273"/>
      <c r="BZ1281" s="273"/>
      <c r="CA1281" s="273"/>
      <c r="CB1281" s="273"/>
      <c r="CC1281" s="273"/>
      <c r="CD1281" s="273"/>
      <c r="CE1281" s="273"/>
      <c r="CF1281" s="273"/>
      <c r="CG1281" s="273"/>
      <c r="CH1281" s="273"/>
      <c r="CI1281" s="273"/>
      <c r="CJ1281" s="273"/>
      <c r="CK1281" s="273"/>
      <c r="CL1281" s="273"/>
      <c r="CM1281" s="273"/>
      <c r="CN1281" s="273"/>
      <c r="CO1281" s="273"/>
      <c r="CP1281" s="273"/>
      <c r="CQ1281" s="273"/>
      <c r="CR1281" s="273"/>
      <c r="CS1281" s="273"/>
      <c r="CT1281" s="273"/>
      <c r="CU1281" s="273"/>
      <c r="CV1281" s="274"/>
      <c r="CW1281" s="274"/>
      <c r="CX1281" s="273"/>
      <c r="CY1281" s="273"/>
      <c r="CZ1281" s="273"/>
      <c r="DA1281" s="273"/>
      <c r="DB1281" s="273"/>
      <c r="DC1281" s="273"/>
      <c r="DD1281" s="273"/>
      <c r="DE1281" s="273"/>
      <c r="DF1281" s="273"/>
      <c r="DM1281" s="16"/>
      <c r="DN1281" s="16"/>
      <c r="DO1281" s="17"/>
      <c r="DP1281" s="12"/>
      <c r="DQ1281" s="12"/>
      <c r="DR1281" s="18"/>
      <c r="DS1281" s="19"/>
      <c r="DT1281" s="19"/>
      <c r="DU1281" s="19"/>
      <c r="DV1281" s="19"/>
      <c r="DW1281" s="19"/>
      <c r="DX1281" s="20"/>
      <c r="DY1281" s="20"/>
      <c r="DZ1281" s="21"/>
      <c r="EA1281" s="21"/>
      <c r="EB1281" s="21"/>
      <c r="EC1281" s="18"/>
      <c r="ED1281" s="21"/>
      <c r="EE1281" s="21"/>
      <c r="EF1281" s="21"/>
      <c r="EG1281" s="21"/>
      <c r="EH1281" s="21"/>
      <c r="EI1281" s="20"/>
      <c r="EJ1281" s="16"/>
      <c r="EK1281" s="21"/>
      <c r="EL1281" s="21"/>
      <c r="EM1281" s="21"/>
      <c r="EN1281" s="18"/>
      <c r="EO1281" s="22"/>
      <c r="EP1281" s="22"/>
      <c r="EQ1281" s="22"/>
      <c r="ER1281" s="22"/>
      <c r="ES1281" s="22"/>
      <c r="ET1281" s="20"/>
      <c r="EU1281" s="23"/>
      <c r="EV1281" s="22"/>
      <c r="EW1281" s="22"/>
      <c r="EX1281" s="22"/>
      <c r="EY1281" s="24"/>
      <c r="EZ1281" s="25"/>
      <c r="FA1281" s="25"/>
      <c r="FB1281" s="25"/>
      <c r="FC1281" s="25"/>
      <c r="FD1281" s="25"/>
    </row>
    <row r="1282" spans="1:160" ht="12.4" customHeight="1" x14ac:dyDescent="0.25">
      <c r="A1282" s="290"/>
      <c r="B1282" s="205"/>
      <c r="H1282" s="292"/>
      <c r="M1282" s="205"/>
      <c r="N1282" s="205"/>
      <c r="O1282" s="205"/>
      <c r="P1282" s="205"/>
      <c r="Q1282" s="271"/>
      <c r="R1282" s="227"/>
      <c r="S1282" s="205"/>
      <c r="T1282" s="205"/>
      <c r="U1282" s="227"/>
      <c r="V1282" s="227"/>
      <c r="W1282" s="227"/>
      <c r="X1282" s="227"/>
      <c r="Y1282" s="272"/>
      <c r="Z1282" s="227"/>
      <c r="AA1282" s="273"/>
      <c r="AB1282" s="273"/>
      <c r="AC1282" s="273"/>
      <c r="AD1282" s="273"/>
      <c r="AE1282" s="273"/>
      <c r="AF1282" s="273"/>
      <c r="AG1282" s="273"/>
      <c r="AH1282" s="273"/>
      <c r="AI1282" s="274"/>
      <c r="AJ1282" s="274"/>
      <c r="AK1282" s="274"/>
      <c r="AL1282" s="274"/>
      <c r="AM1282" s="273"/>
      <c r="AN1282" s="273"/>
      <c r="AO1282" s="273"/>
      <c r="AP1282" s="273"/>
      <c r="AQ1282" s="274"/>
      <c r="AR1282" s="274"/>
      <c r="AS1282" s="274"/>
      <c r="AT1282" s="274"/>
      <c r="AU1282" s="273"/>
      <c r="AV1282" s="273"/>
      <c r="AW1282" s="273"/>
      <c r="AX1282" s="273"/>
      <c r="AY1282" s="273"/>
      <c r="AZ1282" s="273"/>
      <c r="BA1282" s="273"/>
      <c r="BB1282" s="273"/>
      <c r="BC1282" s="273"/>
      <c r="BD1282" s="273"/>
      <c r="BE1282" s="273"/>
      <c r="BF1282" s="273"/>
      <c r="BG1282" s="273"/>
      <c r="BH1282" s="273"/>
      <c r="BI1282" s="273"/>
      <c r="BJ1282" s="273"/>
      <c r="BK1282" s="273"/>
      <c r="BL1282" s="273"/>
      <c r="BM1282" s="273"/>
      <c r="BN1282" s="273"/>
      <c r="BO1282" s="273"/>
      <c r="BP1282" s="273"/>
      <c r="BQ1282" s="273"/>
      <c r="BR1282" s="273"/>
      <c r="BS1282" s="273"/>
      <c r="BT1282" s="273"/>
      <c r="BU1282" s="273"/>
      <c r="BV1282" s="273"/>
      <c r="BW1282" s="273"/>
      <c r="BX1282" s="273"/>
      <c r="BY1282" s="273"/>
      <c r="BZ1282" s="273"/>
      <c r="CA1282" s="273"/>
      <c r="CB1282" s="273"/>
      <c r="CC1282" s="273"/>
      <c r="CD1282" s="273"/>
      <c r="CE1282" s="273"/>
      <c r="CF1282" s="273"/>
      <c r="CG1282" s="273"/>
      <c r="CH1282" s="273"/>
      <c r="CI1282" s="273"/>
      <c r="CJ1282" s="273"/>
      <c r="CK1282" s="273"/>
      <c r="CL1282" s="273"/>
      <c r="CM1282" s="273"/>
      <c r="CN1282" s="273"/>
      <c r="CO1282" s="273"/>
      <c r="CP1282" s="273"/>
      <c r="CQ1282" s="273"/>
      <c r="CR1282" s="273"/>
      <c r="CS1282" s="273"/>
      <c r="CT1282" s="273"/>
      <c r="CU1282" s="274"/>
      <c r="CV1282" s="274"/>
      <c r="CW1282" s="274"/>
      <c r="CX1282" s="274"/>
      <c r="CY1282" s="273"/>
      <c r="CZ1282" s="273"/>
      <c r="DA1282" s="273"/>
      <c r="DB1282" s="273"/>
      <c r="DC1282" s="273"/>
      <c r="DD1282" s="273"/>
      <c r="DE1282" s="273"/>
      <c r="DF1282" s="273"/>
      <c r="DM1282" s="16"/>
      <c r="DN1282" s="16"/>
      <c r="DO1282" s="17"/>
      <c r="DP1282" s="12"/>
      <c r="DQ1282" s="12"/>
      <c r="DR1282" s="18"/>
      <c r="DS1282" s="19"/>
      <c r="DT1282" s="19"/>
      <c r="DU1282" s="19"/>
      <c r="DV1282" s="19"/>
      <c r="DW1282" s="19"/>
      <c r="DX1282" s="20"/>
      <c r="DY1282" s="20"/>
      <c r="DZ1282" s="21"/>
      <c r="EA1282" s="21"/>
      <c r="EB1282" s="21"/>
      <c r="EC1282" s="18"/>
      <c r="ED1282" s="21"/>
      <c r="EE1282" s="21"/>
      <c r="EF1282" s="21"/>
      <c r="EG1282" s="21"/>
      <c r="EH1282" s="21"/>
      <c r="EI1282" s="20"/>
      <c r="EJ1282" s="16"/>
      <c r="EK1282" s="21"/>
      <c r="EL1282" s="21"/>
      <c r="EM1282" s="21"/>
      <c r="EN1282" s="18"/>
      <c r="EO1282" s="22"/>
      <c r="EP1282" s="22"/>
      <c r="EQ1282" s="22"/>
      <c r="ER1282" s="22"/>
      <c r="ES1282" s="22"/>
      <c r="ET1282" s="20"/>
      <c r="EU1282" s="23"/>
      <c r="EV1282" s="22"/>
      <c r="EW1282" s="22"/>
      <c r="EX1282" s="22"/>
      <c r="EY1282" s="24"/>
      <c r="EZ1282" s="25"/>
      <c r="FA1282" s="25"/>
      <c r="FB1282" s="25"/>
      <c r="FC1282" s="25"/>
      <c r="FD1282" s="25"/>
    </row>
    <row r="1283" spans="1:160" ht="12.4" customHeight="1" x14ac:dyDescent="0.25">
      <c r="A1283" s="290"/>
      <c r="B1283" s="205"/>
      <c r="H1283" s="292"/>
      <c r="M1283" s="205"/>
      <c r="N1283" s="205"/>
      <c r="O1283" s="205"/>
      <c r="P1283" s="205"/>
      <c r="Q1283" s="271"/>
      <c r="R1283" s="227"/>
      <c r="S1283" s="205"/>
      <c r="T1283" s="205"/>
      <c r="U1283" s="227"/>
      <c r="V1283" s="227"/>
      <c r="W1283" s="227"/>
      <c r="X1283" s="272"/>
      <c r="Y1283" s="227"/>
      <c r="Z1283" s="227"/>
      <c r="AA1283" s="273"/>
      <c r="AB1283" s="273"/>
      <c r="AC1283" s="273"/>
      <c r="AD1283" s="273"/>
      <c r="AE1283" s="273"/>
      <c r="AF1283" s="273"/>
      <c r="AG1283" s="273"/>
      <c r="AH1283" s="273"/>
      <c r="AI1283" s="274"/>
      <c r="AJ1283" s="274"/>
      <c r="AK1283" s="274"/>
      <c r="AL1283" s="274"/>
      <c r="AM1283" s="273"/>
      <c r="AN1283" s="273"/>
      <c r="AO1283" s="273"/>
      <c r="AP1283" s="273"/>
      <c r="AQ1283" s="273"/>
      <c r="AR1283" s="273"/>
      <c r="AS1283" s="273"/>
      <c r="AT1283" s="273"/>
      <c r="AU1283" s="273"/>
      <c r="AV1283" s="273"/>
      <c r="AW1283" s="273"/>
      <c r="AX1283" s="273"/>
      <c r="AY1283" s="274"/>
      <c r="AZ1283" s="273"/>
      <c r="BA1283" s="273"/>
      <c r="BB1283" s="273"/>
      <c r="BC1283" s="273"/>
      <c r="BD1283" s="273"/>
      <c r="BE1283" s="273"/>
      <c r="BF1283" s="273"/>
      <c r="BG1283" s="273"/>
      <c r="BH1283" s="273"/>
      <c r="BI1283" s="273"/>
      <c r="BJ1283" s="273"/>
      <c r="BK1283" s="273"/>
      <c r="BL1283" s="273"/>
      <c r="BM1283" s="273"/>
      <c r="BN1283" s="273"/>
      <c r="BO1283" s="273"/>
      <c r="BP1283" s="273"/>
      <c r="BQ1283" s="273"/>
      <c r="BR1283" s="273"/>
      <c r="BS1283" s="274"/>
      <c r="BT1283" s="273"/>
      <c r="BU1283" s="273"/>
      <c r="BV1283" s="273"/>
      <c r="BW1283" s="273"/>
      <c r="BX1283" s="273"/>
      <c r="BY1283" s="273"/>
      <c r="BZ1283" s="273"/>
      <c r="CA1283" s="273"/>
      <c r="CB1283" s="273"/>
      <c r="CC1283" s="273"/>
      <c r="CD1283" s="273"/>
      <c r="CE1283" s="273"/>
      <c r="CF1283" s="273"/>
      <c r="CG1283" s="273"/>
      <c r="CH1283" s="273"/>
      <c r="CI1283" s="273"/>
      <c r="CJ1283" s="273"/>
      <c r="CK1283" s="273"/>
      <c r="CL1283" s="273"/>
      <c r="CM1283" s="273"/>
      <c r="CN1283" s="273"/>
      <c r="CO1283" s="273"/>
      <c r="CP1283" s="273"/>
      <c r="CQ1283" s="273"/>
      <c r="CR1283" s="273"/>
      <c r="CS1283" s="273"/>
      <c r="CT1283" s="273"/>
      <c r="CU1283" s="273"/>
      <c r="CV1283" s="273"/>
      <c r="CW1283" s="273"/>
      <c r="CX1283" s="273"/>
      <c r="CY1283" s="274"/>
      <c r="CZ1283" s="273"/>
      <c r="DA1283" s="273"/>
      <c r="DB1283" s="273"/>
      <c r="DC1283" s="273"/>
      <c r="DD1283" s="273"/>
      <c r="DE1283" s="273"/>
      <c r="DF1283" s="273"/>
      <c r="DM1283" s="16"/>
      <c r="DN1283" s="16"/>
      <c r="DO1283" s="17"/>
      <c r="DP1283" s="12"/>
      <c r="DQ1283" s="12"/>
      <c r="DR1283" s="18"/>
      <c r="DS1283" s="19"/>
      <c r="DT1283" s="19"/>
      <c r="DU1283" s="19"/>
      <c r="DV1283" s="19"/>
      <c r="DW1283" s="19"/>
      <c r="DX1283" s="20"/>
      <c r="DY1283" s="20"/>
      <c r="DZ1283" s="21"/>
      <c r="EA1283" s="21"/>
      <c r="EB1283" s="21"/>
      <c r="EC1283" s="18"/>
      <c r="ED1283" s="21"/>
      <c r="EE1283" s="21"/>
      <c r="EF1283" s="21"/>
      <c r="EG1283" s="21"/>
      <c r="EH1283" s="21"/>
      <c r="EI1283" s="20"/>
      <c r="EJ1283" s="16"/>
      <c r="EK1283" s="21"/>
      <c r="EL1283" s="21"/>
      <c r="EM1283" s="21"/>
      <c r="EN1283" s="18"/>
      <c r="EO1283" s="22"/>
      <c r="EP1283" s="22"/>
      <c r="EQ1283" s="22"/>
      <c r="ER1283" s="22"/>
      <c r="ES1283" s="22"/>
      <c r="ET1283" s="20"/>
      <c r="EU1283" s="23"/>
      <c r="EV1283" s="22"/>
      <c r="EW1283" s="22"/>
      <c r="EX1283" s="22"/>
      <c r="EY1283" s="24"/>
      <c r="EZ1283" s="25"/>
      <c r="FA1283" s="25"/>
      <c r="FB1283" s="25"/>
      <c r="FC1283" s="25"/>
      <c r="FD1283" s="25"/>
    </row>
    <row r="1284" spans="1:160" ht="12.4" customHeight="1" x14ac:dyDescent="0.25">
      <c r="A1284" s="290"/>
      <c r="B1284" s="205"/>
      <c r="H1284" s="292"/>
      <c r="M1284" s="205"/>
      <c r="N1284" s="205"/>
      <c r="O1284" s="205"/>
      <c r="P1284" s="205"/>
      <c r="Q1284" s="271"/>
      <c r="R1284" s="227"/>
      <c r="S1284" s="205"/>
      <c r="T1284" s="205"/>
      <c r="U1284" s="227"/>
      <c r="V1284" s="227"/>
      <c r="W1284" s="227"/>
      <c r="X1284" s="272"/>
      <c r="Y1284" s="272"/>
      <c r="Z1284" s="227"/>
      <c r="AA1284" s="274"/>
      <c r="AB1284" s="273"/>
      <c r="AC1284" s="273"/>
      <c r="AD1284" s="273"/>
      <c r="AE1284" s="274"/>
      <c r="AF1284" s="273"/>
      <c r="AG1284" s="273"/>
      <c r="AH1284" s="273"/>
      <c r="AI1284" s="274"/>
      <c r="AJ1284" s="274"/>
      <c r="AK1284" s="274"/>
      <c r="AL1284" s="274"/>
      <c r="AM1284" s="274"/>
      <c r="AN1284" s="273"/>
      <c r="AO1284" s="273"/>
      <c r="AP1284" s="273"/>
      <c r="AQ1284" s="274"/>
      <c r="AR1284" s="273"/>
      <c r="AS1284" s="273"/>
      <c r="AT1284" s="273"/>
      <c r="AU1284" s="274"/>
      <c r="AV1284" s="273"/>
      <c r="AW1284" s="273"/>
      <c r="AX1284" s="273"/>
      <c r="AY1284" s="274"/>
      <c r="AZ1284" s="274"/>
      <c r="BA1284" s="273"/>
      <c r="BB1284" s="273"/>
      <c r="BC1284" s="274"/>
      <c r="BD1284" s="273"/>
      <c r="BE1284" s="273"/>
      <c r="BF1284" s="273"/>
      <c r="BG1284" s="274"/>
      <c r="BH1284" s="273"/>
      <c r="BI1284" s="273"/>
      <c r="BJ1284" s="273"/>
      <c r="BK1284" s="274"/>
      <c r="BL1284" s="273"/>
      <c r="BM1284" s="273"/>
      <c r="BN1284" s="273"/>
      <c r="BO1284" s="274"/>
      <c r="BP1284" s="273"/>
      <c r="BQ1284" s="273"/>
      <c r="BR1284" s="273"/>
      <c r="BS1284" s="274"/>
      <c r="BT1284" s="274"/>
      <c r="BU1284" s="273"/>
      <c r="BV1284" s="273"/>
      <c r="BW1284" s="274"/>
      <c r="BX1284" s="273"/>
      <c r="BY1284" s="273"/>
      <c r="BZ1284" s="273"/>
      <c r="CA1284" s="274"/>
      <c r="CB1284" s="273"/>
      <c r="CC1284" s="273"/>
      <c r="CD1284" s="273"/>
      <c r="CE1284" s="274"/>
      <c r="CF1284" s="273"/>
      <c r="CG1284" s="273"/>
      <c r="CH1284" s="273"/>
      <c r="CI1284" s="274"/>
      <c r="CJ1284" s="273"/>
      <c r="CK1284" s="273"/>
      <c r="CL1284" s="273"/>
      <c r="CM1284" s="274"/>
      <c r="CN1284" s="273"/>
      <c r="CO1284" s="273"/>
      <c r="CP1284" s="273"/>
      <c r="CQ1284" s="274"/>
      <c r="CR1284" s="273"/>
      <c r="CS1284" s="273"/>
      <c r="CT1284" s="273"/>
      <c r="CU1284" s="274"/>
      <c r="CV1284" s="273"/>
      <c r="CW1284" s="274"/>
      <c r="CX1284" s="274"/>
      <c r="CY1284" s="274"/>
      <c r="CZ1284" s="274"/>
      <c r="DA1284" s="273"/>
      <c r="DB1284" s="273"/>
      <c r="DC1284" s="274"/>
      <c r="DD1284" s="273"/>
      <c r="DE1284" s="273"/>
      <c r="DF1284" s="273"/>
      <c r="DM1284" s="16"/>
      <c r="DN1284" s="16"/>
      <c r="DO1284" s="17"/>
      <c r="DP1284" s="12"/>
      <c r="DQ1284" s="12"/>
      <c r="DR1284" s="18"/>
      <c r="DS1284" s="19"/>
      <c r="DT1284" s="19"/>
      <c r="DU1284" s="19"/>
      <c r="DV1284" s="19"/>
      <c r="DW1284" s="19"/>
      <c r="DX1284" s="20"/>
      <c r="DY1284" s="20"/>
      <c r="DZ1284" s="21"/>
      <c r="EA1284" s="21"/>
      <c r="EB1284" s="21"/>
      <c r="EC1284" s="18"/>
      <c r="ED1284" s="21"/>
      <c r="EE1284" s="21"/>
      <c r="EF1284" s="21"/>
      <c r="EG1284" s="21"/>
      <c r="EH1284" s="21"/>
      <c r="EI1284" s="20"/>
      <c r="EJ1284" s="16"/>
      <c r="EK1284" s="21"/>
      <c r="EL1284" s="21"/>
      <c r="EM1284" s="21"/>
      <c r="EN1284" s="18"/>
      <c r="EO1284" s="22"/>
      <c r="EP1284" s="22"/>
      <c r="EQ1284" s="22"/>
      <c r="ER1284" s="22"/>
      <c r="ES1284" s="22"/>
      <c r="ET1284" s="20"/>
      <c r="EU1284" s="23"/>
      <c r="EV1284" s="22"/>
      <c r="EW1284" s="22"/>
      <c r="EX1284" s="22"/>
      <c r="EY1284" s="24"/>
      <c r="EZ1284" s="25"/>
      <c r="FA1284" s="25"/>
      <c r="FB1284" s="25"/>
      <c r="FC1284" s="25"/>
      <c r="FD1284" s="25"/>
    </row>
    <row r="1285" spans="1:160" ht="12.4" customHeight="1" x14ac:dyDescent="0.25">
      <c r="A1285" s="290"/>
      <c r="B1285" s="205"/>
      <c r="H1285" s="292"/>
      <c r="M1285" s="205"/>
      <c r="N1285" s="205"/>
      <c r="O1285" s="205"/>
      <c r="P1285" s="205"/>
      <c r="Q1285" s="271"/>
      <c r="R1285" s="227"/>
      <c r="S1285" s="205"/>
      <c r="T1285" s="205"/>
      <c r="U1285" s="227"/>
      <c r="V1285" s="227"/>
      <c r="W1285" s="227"/>
      <c r="X1285" s="227"/>
      <c r="Y1285" s="272"/>
      <c r="Z1285" s="227"/>
      <c r="AA1285" s="274"/>
      <c r="AB1285" s="273"/>
      <c r="AC1285" s="273"/>
      <c r="AD1285" s="273"/>
      <c r="AE1285" s="274"/>
      <c r="AF1285" s="273"/>
      <c r="AG1285" s="273"/>
      <c r="AH1285" s="273"/>
      <c r="AI1285" s="274"/>
      <c r="AJ1285" s="274"/>
      <c r="AK1285" s="274"/>
      <c r="AL1285" s="274"/>
      <c r="AM1285" s="274"/>
      <c r="AN1285" s="273"/>
      <c r="AO1285" s="273"/>
      <c r="AP1285" s="273"/>
      <c r="AQ1285" s="274"/>
      <c r="AR1285" s="273"/>
      <c r="AS1285" s="274"/>
      <c r="AT1285" s="274"/>
      <c r="AU1285" s="274"/>
      <c r="AV1285" s="273"/>
      <c r="AW1285" s="273"/>
      <c r="AX1285" s="273"/>
      <c r="AY1285" s="274"/>
      <c r="AZ1285" s="274"/>
      <c r="BA1285" s="273"/>
      <c r="BB1285" s="273"/>
      <c r="BC1285" s="274"/>
      <c r="BD1285" s="273"/>
      <c r="BE1285" s="273"/>
      <c r="BF1285" s="273"/>
      <c r="BG1285" s="274"/>
      <c r="BH1285" s="273"/>
      <c r="BI1285" s="273"/>
      <c r="BJ1285" s="273"/>
      <c r="BK1285" s="274"/>
      <c r="BL1285" s="273"/>
      <c r="BM1285" s="273"/>
      <c r="BN1285" s="273"/>
      <c r="BO1285" s="274"/>
      <c r="BP1285" s="273"/>
      <c r="BQ1285" s="273"/>
      <c r="BR1285" s="273"/>
      <c r="BS1285" s="274"/>
      <c r="BT1285" s="274"/>
      <c r="BU1285" s="273"/>
      <c r="BV1285" s="273"/>
      <c r="BW1285" s="274"/>
      <c r="BX1285" s="273"/>
      <c r="BY1285" s="273"/>
      <c r="BZ1285" s="273"/>
      <c r="CA1285" s="274"/>
      <c r="CB1285" s="273"/>
      <c r="CC1285" s="273"/>
      <c r="CD1285" s="273"/>
      <c r="CE1285" s="274"/>
      <c r="CF1285" s="273"/>
      <c r="CG1285" s="273"/>
      <c r="CH1285" s="273"/>
      <c r="CI1285" s="274"/>
      <c r="CJ1285" s="273"/>
      <c r="CK1285" s="273"/>
      <c r="CL1285" s="273"/>
      <c r="CM1285" s="274"/>
      <c r="CN1285" s="273"/>
      <c r="CO1285" s="273"/>
      <c r="CP1285" s="273"/>
      <c r="CQ1285" s="274"/>
      <c r="CR1285" s="273"/>
      <c r="CS1285" s="273"/>
      <c r="CT1285" s="273"/>
      <c r="CU1285" s="274"/>
      <c r="CV1285" s="274"/>
      <c r="CW1285" s="274"/>
      <c r="CX1285" s="274"/>
      <c r="CY1285" s="274"/>
      <c r="CZ1285" s="274"/>
      <c r="DA1285" s="273"/>
      <c r="DB1285" s="273"/>
      <c r="DC1285" s="274"/>
      <c r="DD1285" s="273"/>
      <c r="DE1285" s="273"/>
      <c r="DF1285" s="273"/>
      <c r="DM1285" s="16"/>
      <c r="DN1285" s="16"/>
      <c r="DO1285" s="17"/>
      <c r="DP1285" s="12"/>
      <c r="DQ1285" s="12"/>
      <c r="DR1285" s="18"/>
      <c r="DS1285" s="19"/>
      <c r="DT1285" s="19"/>
      <c r="DU1285" s="19"/>
      <c r="DV1285" s="19"/>
      <c r="DW1285" s="19"/>
      <c r="DX1285" s="20"/>
      <c r="DY1285" s="20"/>
      <c r="DZ1285" s="21"/>
      <c r="EA1285" s="21"/>
      <c r="EB1285" s="21"/>
      <c r="EC1285" s="18"/>
      <c r="ED1285" s="21"/>
      <c r="EE1285" s="21"/>
      <c r="EF1285" s="21"/>
      <c r="EG1285" s="21"/>
      <c r="EH1285" s="21"/>
      <c r="EI1285" s="20"/>
      <c r="EJ1285" s="16"/>
      <c r="EK1285" s="21"/>
      <c r="EL1285" s="21"/>
      <c r="EM1285" s="21"/>
      <c r="EN1285" s="18"/>
      <c r="EO1285" s="22"/>
      <c r="EP1285" s="22"/>
      <c r="EQ1285" s="22"/>
      <c r="ER1285" s="22"/>
      <c r="ES1285" s="22"/>
      <c r="ET1285" s="20"/>
      <c r="EU1285" s="23"/>
      <c r="EV1285" s="22"/>
      <c r="EW1285" s="22"/>
      <c r="EX1285" s="22"/>
      <c r="EY1285" s="24"/>
      <c r="EZ1285" s="25"/>
      <c r="FA1285" s="25"/>
      <c r="FB1285" s="25"/>
      <c r="FC1285" s="25"/>
      <c r="FD1285" s="25"/>
    </row>
    <row r="1286" spans="1:160" ht="12.4" customHeight="1" x14ac:dyDescent="0.25">
      <c r="A1286" s="290"/>
      <c r="B1286" s="205"/>
      <c r="H1286" s="292"/>
      <c r="M1286" s="205"/>
      <c r="N1286" s="205"/>
      <c r="O1286" s="205"/>
      <c r="P1286" s="205"/>
      <c r="Q1286" s="271"/>
      <c r="R1286" s="227"/>
      <c r="S1286" s="205"/>
      <c r="T1286" s="205"/>
      <c r="U1286" s="227"/>
      <c r="V1286" s="227"/>
      <c r="W1286" s="227"/>
      <c r="X1286" s="272"/>
      <c r="Y1286" s="272"/>
      <c r="Z1286" s="227"/>
      <c r="AA1286" s="273"/>
      <c r="AB1286" s="273"/>
      <c r="AC1286" s="273"/>
      <c r="AD1286" s="273"/>
      <c r="AE1286" s="273"/>
      <c r="AF1286" s="273"/>
      <c r="AG1286" s="273"/>
      <c r="AH1286" s="273"/>
      <c r="AI1286" s="273"/>
      <c r="AJ1286" s="273"/>
      <c r="AK1286" s="273"/>
      <c r="AL1286" s="273"/>
      <c r="AM1286" s="273"/>
      <c r="AN1286" s="273"/>
      <c r="AO1286" s="273"/>
      <c r="AP1286" s="273"/>
      <c r="AQ1286" s="274"/>
      <c r="AR1286" s="274"/>
      <c r="AS1286" s="274"/>
      <c r="AT1286" s="274"/>
      <c r="AU1286" s="273"/>
      <c r="AV1286" s="273"/>
      <c r="AW1286" s="273"/>
      <c r="AX1286" s="273"/>
      <c r="AY1286" s="273"/>
      <c r="AZ1286" s="273"/>
      <c r="BA1286" s="273"/>
      <c r="BB1286" s="273"/>
      <c r="BC1286" s="273"/>
      <c r="BD1286" s="273"/>
      <c r="BE1286" s="273"/>
      <c r="BF1286" s="273"/>
      <c r="BG1286" s="273"/>
      <c r="BH1286" s="273"/>
      <c r="BI1286" s="273"/>
      <c r="BJ1286" s="273"/>
      <c r="BK1286" s="273"/>
      <c r="BL1286" s="273"/>
      <c r="BM1286" s="273"/>
      <c r="BN1286" s="273"/>
      <c r="BO1286" s="273"/>
      <c r="BP1286" s="273"/>
      <c r="BQ1286" s="273"/>
      <c r="BR1286" s="273"/>
      <c r="BS1286" s="273"/>
      <c r="BT1286" s="273"/>
      <c r="BU1286" s="273"/>
      <c r="BV1286" s="273"/>
      <c r="BW1286" s="273"/>
      <c r="BX1286" s="273"/>
      <c r="BY1286" s="273"/>
      <c r="BZ1286" s="273"/>
      <c r="CA1286" s="273"/>
      <c r="CB1286" s="273"/>
      <c r="CC1286" s="273"/>
      <c r="CD1286" s="273"/>
      <c r="CE1286" s="273"/>
      <c r="CF1286" s="273"/>
      <c r="CG1286" s="273"/>
      <c r="CH1286" s="273"/>
      <c r="CI1286" s="273"/>
      <c r="CJ1286" s="273"/>
      <c r="CK1286" s="273"/>
      <c r="CL1286" s="273"/>
      <c r="CM1286" s="273"/>
      <c r="CN1286" s="273"/>
      <c r="CO1286" s="273"/>
      <c r="CP1286" s="273"/>
      <c r="CQ1286" s="273"/>
      <c r="CR1286" s="273"/>
      <c r="CS1286" s="273"/>
      <c r="CT1286" s="273"/>
      <c r="CU1286" s="274"/>
      <c r="CV1286" s="274"/>
      <c r="CW1286" s="274"/>
      <c r="CX1286" s="274"/>
      <c r="CY1286" s="273"/>
      <c r="CZ1286" s="273"/>
      <c r="DA1286" s="273"/>
      <c r="DB1286" s="273"/>
      <c r="DC1286" s="273"/>
      <c r="DD1286" s="273"/>
      <c r="DE1286" s="273"/>
      <c r="DF1286" s="273"/>
      <c r="DM1286" s="16"/>
      <c r="DN1286" s="16"/>
      <c r="DO1286" s="17"/>
      <c r="DP1286" s="12"/>
      <c r="DQ1286" s="12"/>
      <c r="DR1286" s="18"/>
      <c r="DS1286" s="19"/>
      <c r="DT1286" s="19"/>
      <c r="DU1286" s="19"/>
      <c r="DV1286" s="19"/>
      <c r="DW1286" s="19"/>
      <c r="DX1286" s="20"/>
      <c r="DY1286" s="20"/>
      <c r="DZ1286" s="21"/>
      <c r="EA1286" s="21"/>
      <c r="EB1286" s="21"/>
      <c r="EC1286" s="18"/>
      <c r="ED1286" s="21"/>
      <c r="EE1286" s="21"/>
      <c r="EF1286" s="21"/>
      <c r="EG1286" s="21"/>
      <c r="EH1286" s="21"/>
      <c r="EI1286" s="20"/>
      <c r="EJ1286" s="16"/>
      <c r="EK1286" s="21"/>
      <c r="EL1286" s="21"/>
      <c r="EM1286" s="21"/>
      <c r="EN1286" s="18"/>
      <c r="EO1286" s="22"/>
      <c r="EP1286" s="22"/>
      <c r="EQ1286" s="22"/>
      <c r="ER1286" s="22"/>
      <c r="ES1286" s="22"/>
      <c r="ET1286" s="20"/>
      <c r="EU1286" s="23"/>
      <c r="EV1286" s="22"/>
      <c r="EW1286" s="22"/>
      <c r="EX1286" s="22"/>
      <c r="EY1286" s="24"/>
      <c r="EZ1286" s="25"/>
      <c r="FA1286" s="25"/>
      <c r="FB1286" s="25"/>
      <c r="FC1286" s="25"/>
      <c r="FD1286" s="25"/>
    </row>
    <row r="1287" spans="1:160" ht="12.4" customHeight="1" x14ac:dyDescent="0.25">
      <c r="A1287" s="290"/>
      <c r="B1287" s="205"/>
      <c r="H1287" s="292"/>
      <c r="M1287" s="205"/>
      <c r="N1287" s="205"/>
      <c r="O1287" s="205"/>
      <c r="P1287" s="205"/>
      <c r="Q1287" s="271"/>
      <c r="R1287" s="227"/>
      <c r="S1287" s="205"/>
      <c r="T1287" s="205"/>
      <c r="U1287" s="227"/>
      <c r="V1287" s="227"/>
      <c r="W1287" s="227"/>
      <c r="X1287" s="272"/>
      <c r="Y1287" s="272"/>
      <c r="Z1287" s="227"/>
      <c r="AA1287" s="273"/>
      <c r="AB1287" s="273"/>
      <c r="AC1287" s="273"/>
      <c r="AD1287" s="273"/>
      <c r="AE1287" s="273"/>
      <c r="AF1287" s="273"/>
      <c r="AG1287" s="273"/>
      <c r="AH1287" s="273"/>
      <c r="AI1287" s="273"/>
      <c r="AJ1287" s="273"/>
      <c r="AK1287" s="273"/>
      <c r="AL1287" s="273"/>
      <c r="AM1287" s="273"/>
      <c r="AN1287" s="273"/>
      <c r="AO1287" s="273"/>
      <c r="AP1287" s="273"/>
      <c r="AQ1287" s="274"/>
      <c r="AR1287" s="274"/>
      <c r="AS1287" s="274"/>
      <c r="AT1287" s="274"/>
      <c r="AU1287" s="273"/>
      <c r="AV1287" s="273"/>
      <c r="AW1287" s="273"/>
      <c r="AX1287" s="273"/>
      <c r="AY1287" s="273"/>
      <c r="AZ1287" s="273"/>
      <c r="BA1287" s="273"/>
      <c r="BB1287" s="273"/>
      <c r="BC1287" s="273"/>
      <c r="BD1287" s="273"/>
      <c r="BE1287" s="273"/>
      <c r="BF1287" s="273"/>
      <c r="BG1287" s="273"/>
      <c r="BH1287" s="273"/>
      <c r="BI1287" s="273"/>
      <c r="BJ1287" s="273"/>
      <c r="BK1287" s="273"/>
      <c r="BL1287" s="273"/>
      <c r="BM1287" s="273"/>
      <c r="BN1287" s="273"/>
      <c r="BO1287" s="273"/>
      <c r="BP1287" s="273"/>
      <c r="BQ1287" s="273"/>
      <c r="BR1287" s="273"/>
      <c r="BS1287" s="273"/>
      <c r="BT1287" s="273"/>
      <c r="BU1287" s="273"/>
      <c r="BV1287" s="273"/>
      <c r="BW1287" s="273"/>
      <c r="BX1287" s="273"/>
      <c r="BY1287" s="273"/>
      <c r="BZ1287" s="273"/>
      <c r="CA1287" s="273"/>
      <c r="CB1287" s="273"/>
      <c r="CC1287" s="273"/>
      <c r="CD1287" s="273"/>
      <c r="CE1287" s="273"/>
      <c r="CF1287" s="273"/>
      <c r="CG1287" s="273"/>
      <c r="CH1287" s="273"/>
      <c r="CI1287" s="273"/>
      <c r="CJ1287" s="273"/>
      <c r="CK1287" s="273"/>
      <c r="CL1287" s="273"/>
      <c r="CM1287" s="273"/>
      <c r="CN1287" s="273"/>
      <c r="CO1287" s="273"/>
      <c r="CP1287" s="273"/>
      <c r="CQ1287" s="273"/>
      <c r="CR1287" s="273"/>
      <c r="CS1287" s="273"/>
      <c r="CT1287" s="273"/>
      <c r="CU1287" s="274"/>
      <c r="CV1287" s="274"/>
      <c r="CW1287" s="273"/>
      <c r="CX1287" s="273"/>
      <c r="CY1287" s="273"/>
      <c r="CZ1287" s="273"/>
      <c r="DA1287" s="273"/>
      <c r="DB1287" s="273"/>
      <c r="DC1287" s="273"/>
      <c r="DD1287" s="273"/>
      <c r="DE1287" s="273"/>
      <c r="DF1287" s="273"/>
      <c r="DM1287" s="16"/>
      <c r="DN1287" s="16"/>
      <c r="DO1287" s="17"/>
      <c r="DP1287" s="12"/>
      <c r="DQ1287" s="12"/>
      <c r="DR1287" s="18"/>
      <c r="DS1287" s="19"/>
      <c r="DT1287" s="19"/>
      <c r="DU1287" s="19"/>
      <c r="DV1287" s="19"/>
      <c r="DW1287" s="19"/>
      <c r="DX1287" s="20"/>
      <c r="DY1287" s="20"/>
      <c r="DZ1287" s="21"/>
      <c r="EA1287" s="21"/>
      <c r="EB1287" s="21"/>
      <c r="EC1287" s="18"/>
      <c r="ED1287" s="21"/>
      <c r="EE1287" s="21"/>
      <c r="EF1287" s="21"/>
      <c r="EG1287" s="21"/>
      <c r="EH1287" s="21"/>
      <c r="EI1287" s="20"/>
      <c r="EJ1287" s="16"/>
      <c r="EK1287" s="21"/>
      <c r="EL1287" s="21"/>
      <c r="EM1287" s="21"/>
      <c r="EN1287" s="18"/>
      <c r="EO1287" s="22"/>
      <c r="EP1287" s="22"/>
      <c r="EQ1287" s="22"/>
      <c r="ER1287" s="22"/>
      <c r="ES1287" s="22"/>
      <c r="ET1287" s="20"/>
      <c r="EU1287" s="23"/>
      <c r="EV1287" s="22"/>
      <c r="EW1287" s="22"/>
      <c r="EX1287" s="22"/>
      <c r="EY1287" s="24"/>
      <c r="EZ1287" s="25"/>
      <c r="FA1287" s="25"/>
      <c r="FB1287" s="25"/>
      <c r="FC1287" s="25"/>
      <c r="FD1287" s="25"/>
    </row>
    <row r="1288" spans="1:160" ht="12.4" customHeight="1" x14ac:dyDescent="0.25">
      <c r="A1288" s="290"/>
      <c r="B1288" s="205"/>
      <c r="H1288" s="292"/>
      <c r="M1288" s="205"/>
      <c r="N1288" s="205"/>
      <c r="O1288" s="205"/>
      <c r="P1288" s="205"/>
      <c r="Q1288" s="271"/>
      <c r="R1288" s="227"/>
      <c r="S1288" s="205"/>
      <c r="T1288" s="205"/>
      <c r="U1288" s="227"/>
      <c r="V1288" s="227"/>
      <c r="W1288" s="227"/>
      <c r="X1288" s="272"/>
      <c r="Y1288" s="272"/>
      <c r="Z1288" s="227"/>
      <c r="AA1288" s="273"/>
      <c r="AB1288" s="273"/>
      <c r="AC1288" s="273"/>
      <c r="AD1288" s="273"/>
      <c r="AE1288" s="273"/>
      <c r="AF1288" s="273"/>
      <c r="AG1288" s="273"/>
      <c r="AH1288" s="273"/>
      <c r="AI1288" s="273"/>
      <c r="AJ1288" s="273"/>
      <c r="AK1288" s="273"/>
      <c r="AL1288" s="273"/>
      <c r="AM1288" s="273"/>
      <c r="AN1288" s="273"/>
      <c r="AO1288" s="273"/>
      <c r="AP1288" s="273"/>
      <c r="AQ1288" s="273"/>
      <c r="AR1288" s="273"/>
      <c r="AS1288" s="273"/>
      <c r="AT1288" s="273"/>
      <c r="AU1288" s="273"/>
      <c r="AV1288" s="273"/>
      <c r="AW1288" s="273"/>
      <c r="AX1288" s="273"/>
      <c r="AY1288" s="274"/>
      <c r="AZ1288" s="274"/>
      <c r="BA1288" s="274"/>
      <c r="BB1288" s="274"/>
      <c r="BC1288" s="273"/>
      <c r="BD1288" s="273"/>
      <c r="BE1288" s="273"/>
      <c r="BF1288" s="273"/>
      <c r="BG1288" s="273"/>
      <c r="BH1288" s="273"/>
      <c r="BI1288" s="273"/>
      <c r="BJ1288" s="273"/>
      <c r="BK1288" s="273"/>
      <c r="BL1288" s="273"/>
      <c r="BM1288" s="273"/>
      <c r="BN1288" s="273"/>
      <c r="BO1288" s="273"/>
      <c r="BP1288" s="273"/>
      <c r="BQ1288" s="273"/>
      <c r="BR1288" s="273"/>
      <c r="BS1288" s="273"/>
      <c r="BT1288" s="273"/>
      <c r="BU1288" s="273"/>
      <c r="BV1288" s="273"/>
      <c r="BW1288" s="273"/>
      <c r="BX1288" s="273"/>
      <c r="BY1288" s="273"/>
      <c r="BZ1288" s="273"/>
      <c r="CA1288" s="273"/>
      <c r="CB1288" s="273"/>
      <c r="CC1288" s="273"/>
      <c r="CD1288" s="273"/>
      <c r="CE1288" s="273"/>
      <c r="CF1288" s="273"/>
      <c r="CG1288" s="273"/>
      <c r="CH1288" s="273"/>
      <c r="CI1288" s="273"/>
      <c r="CJ1288" s="273"/>
      <c r="CK1288" s="273"/>
      <c r="CL1288" s="273"/>
      <c r="CM1288" s="273"/>
      <c r="CN1288" s="273"/>
      <c r="CO1288" s="273"/>
      <c r="CP1288" s="273"/>
      <c r="CQ1288" s="273"/>
      <c r="CR1288" s="273"/>
      <c r="CS1288" s="273"/>
      <c r="CT1288" s="273"/>
      <c r="CU1288" s="273"/>
      <c r="CV1288" s="273"/>
      <c r="CW1288" s="274"/>
      <c r="CX1288" s="274"/>
      <c r="CY1288" s="274"/>
      <c r="CZ1288" s="274"/>
      <c r="DA1288" s="274"/>
      <c r="DB1288" s="274"/>
      <c r="DC1288" s="273"/>
      <c r="DD1288" s="273"/>
      <c r="DE1288" s="273"/>
      <c r="DF1288" s="273"/>
      <c r="DM1288" s="16"/>
      <c r="DN1288" s="16"/>
      <c r="DO1288" s="17"/>
      <c r="DP1288" s="12"/>
      <c r="DQ1288" s="12"/>
      <c r="DR1288" s="18"/>
      <c r="DS1288" s="19"/>
      <c r="DT1288" s="19"/>
      <c r="DU1288" s="19"/>
      <c r="DV1288" s="19"/>
      <c r="DW1288" s="19"/>
      <c r="DX1288" s="20"/>
      <c r="DY1288" s="20"/>
      <c r="DZ1288" s="21"/>
      <c r="EA1288" s="21"/>
      <c r="EB1288" s="21"/>
      <c r="EC1288" s="18"/>
      <c r="ED1288" s="21"/>
      <c r="EE1288" s="21"/>
      <c r="EF1288" s="21"/>
      <c r="EG1288" s="21"/>
      <c r="EH1288" s="21"/>
      <c r="EI1288" s="20"/>
      <c r="EJ1288" s="16"/>
      <c r="EK1288" s="21"/>
      <c r="EL1288" s="21"/>
      <c r="EM1288" s="21"/>
      <c r="EN1288" s="18"/>
      <c r="EO1288" s="22"/>
      <c r="EP1288" s="22"/>
      <c r="EQ1288" s="22"/>
      <c r="ER1288" s="22"/>
      <c r="ES1288" s="22"/>
      <c r="ET1288" s="20"/>
      <c r="EU1288" s="23"/>
      <c r="EV1288" s="22"/>
      <c r="EW1288" s="22"/>
      <c r="EX1288" s="22"/>
      <c r="EY1288" s="24"/>
      <c r="EZ1288" s="25"/>
      <c r="FA1288" s="25"/>
      <c r="FB1288" s="25"/>
      <c r="FC1288" s="25"/>
      <c r="FD1288" s="25"/>
    </row>
    <row r="1289" spans="1:160" ht="12.4" customHeight="1" x14ac:dyDescent="0.25">
      <c r="A1289" s="290"/>
      <c r="B1289" s="205"/>
      <c r="H1289" s="292"/>
      <c r="M1289" s="205"/>
      <c r="N1289" s="205"/>
      <c r="O1289" s="205"/>
      <c r="P1289" s="205"/>
      <c r="Q1289" s="271"/>
      <c r="R1289" s="227"/>
      <c r="S1289" s="205"/>
      <c r="T1289" s="205"/>
      <c r="U1289" s="227"/>
      <c r="V1289" s="227"/>
      <c r="W1289" s="227"/>
      <c r="X1289" s="272"/>
      <c r="Y1289" s="272"/>
      <c r="Z1289" s="227"/>
      <c r="AA1289" s="274"/>
      <c r="AB1289" s="274"/>
      <c r="AC1289" s="274"/>
      <c r="AD1289" s="274"/>
      <c r="AE1289" s="274"/>
      <c r="AF1289" s="274"/>
      <c r="AG1289" s="274"/>
      <c r="AH1289" s="274"/>
      <c r="AI1289" s="274"/>
      <c r="AJ1289" s="274"/>
      <c r="AK1289" s="274"/>
      <c r="AL1289" s="274"/>
      <c r="AM1289" s="274"/>
      <c r="AN1289" s="274"/>
      <c r="AO1289" s="274"/>
      <c r="AP1289" s="274"/>
      <c r="AQ1289" s="274"/>
      <c r="AR1289" s="274"/>
      <c r="AS1289" s="274"/>
      <c r="AT1289" s="274"/>
      <c r="AU1289" s="274"/>
      <c r="AV1289" s="274"/>
      <c r="AW1289" s="274"/>
      <c r="AX1289" s="274"/>
      <c r="AY1289" s="274"/>
      <c r="AZ1289" s="274"/>
      <c r="BA1289" s="274"/>
      <c r="BB1289" s="274"/>
      <c r="BC1289" s="274"/>
      <c r="BD1289" s="274"/>
      <c r="BE1289" s="274"/>
      <c r="BF1289" s="274"/>
      <c r="BG1289" s="274"/>
      <c r="BH1289" s="274"/>
      <c r="BI1289" s="274"/>
      <c r="BJ1289" s="274"/>
      <c r="BK1289" s="274"/>
      <c r="BL1289" s="274"/>
      <c r="BM1289" s="274"/>
      <c r="BN1289" s="274"/>
      <c r="BO1289" s="274"/>
      <c r="BP1289" s="274"/>
      <c r="BQ1289" s="274"/>
      <c r="BR1289" s="274"/>
      <c r="BS1289" s="274"/>
      <c r="BT1289" s="274"/>
      <c r="BU1289" s="274"/>
      <c r="BV1289" s="274"/>
      <c r="BW1289" s="274"/>
      <c r="BX1289" s="274"/>
      <c r="BY1289" s="274"/>
      <c r="BZ1289" s="274"/>
      <c r="CA1289" s="274"/>
      <c r="CB1289" s="274"/>
      <c r="CC1289" s="274"/>
      <c r="CD1289" s="274"/>
      <c r="CE1289" s="274"/>
      <c r="CF1289" s="274"/>
      <c r="CG1289" s="274"/>
      <c r="CH1289" s="274"/>
      <c r="CI1289" s="274"/>
      <c r="CJ1289" s="274"/>
      <c r="CK1289" s="274"/>
      <c r="CL1289" s="274"/>
      <c r="CM1289" s="274"/>
      <c r="CN1289" s="274"/>
      <c r="CO1289" s="274"/>
      <c r="CP1289" s="274"/>
      <c r="CQ1289" s="274"/>
      <c r="CR1289" s="274"/>
      <c r="CS1289" s="274"/>
      <c r="CT1289" s="274"/>
      <c r="CU1289" s="274"/>
      <c r="CV1289" s="274"/>
      <c r="CW1289" s="274"/>
      <c r="CX1289" s="274"/>
      <c r="CY1289" s="274"/>
      <c r="CZ1289" s="274"/>
      <c r="DA1289" s="274"/>
      <c r="DB1289" s="274"/>
      <c r="DC1289" s="274"/>
      <c r="DD1289" s="274"/>
      <c r="DE1289" s="274"/>
      <c r="DF1289" s="274"/>
      <c r="DM1289" s="16"/>
      <c r="DN1289" s="16"/>
      <c r="DO1289" s="17"/>
      <c r="DP1289" s="12"/>
      <c r="DQ1289" s="12"/>
      <c r="DR1289" s="18"/>
      <c r="DS1289" s="19"/>
      <c r="DT1289" s="19"/>
      <c r="DU1289" s="19"/>
      <c r="DV1289" s="19"/>
      <c r="DW1289" s="19"/>
      <c r="DX1289" s="20"/>
      <c r="DY1289" s="20"/>
      <c r="DZ1289" s="21"/>
      <c r="EA1289" s="21"/>
      <c r="EB1289" s="21"/>
      <c r="EC1289" s="18"/>
      <c r="ED1289" s="21"/>
      <c r="EE1289" s="21"/>
      <c r="EF1289" s="21"/>
      <c r="EG1289" s="21"/>
      <c r="EH1289" s="21"/>
      <c r="EI1289" s="20"/>
      <c r="EJ1289" s="16"/>
      <c r="EK1289" s="21"/>
      <c r="EL1289" s="21"/>
      <c r="EM1289" s="21"/>
      <c r="EN1289" s="18"/>
      <c r="EO1289" s="22"/>
      <c r="EP1289" s="22"/>
      <c r="EQ1289" s="22"/>
      <c r="ER1289" s="22"/>
      <c r="ES1289" s="22"/>
      <c r="ET1289" s="20"/>
      <c r="EU1289" s="23"/>
      <c r="EV1289" s="22"/>
      <c r="EW1289" s="22"/>
      <c r="EX1289" s="22"/>
      <c r="EY1289" s="24"/>
      <c r="EZ1289" s="25"/>
      <c r="FA1289" s="25"/>
      <c r="FB1289" s="25"/>
      <c r="FC1289" s="25"/>
      <c r="FD1289" s="25"/>
    </row>
    <row r="1290" spans="1:160" ht="12.4" customHeight="1" x14ac:dyDescent="0.25">
      <c r="A1290" s="290"/>
      <c r="B1290" s="205"/>
      <c r="H1290" s="292"/>
      <c r="M1290" s="205"/>
      <c r="N1290" s="205"/>
      <c r="O1290" s="205"/>
      <c r="P1290" s="205"/>
      <c r="Q1290" s="271"/>
      <c r="R1290" s="227"/>
      <c r="S1290" s="205"/>
      <c r="T1290" s="205"/>
      <c r="U1290" s="227"/>
      <c r="V1290" s="227"/>
      <c r="W1290" s="227"/>
      <c r="X1290" s="227"/>
      <c r="Y1290" s="272"/>
      <c r="Z1290" s="227"/>
      <c r="AA1290" s="273"/>
      <c r="AB1290" s="273"/>
      <c r="AC1290" s="273"/>
      <c r="AD1290" s="273"/>
      <c r="AE1290" s="273"/>
      <c r="AF1290" s="273"/>
      <c r="AG1290" s="273"/>
      <c r="AH1290" s="273"/>
      <c r="AI1290" s="273"/>
      <c r="AJ1290" s="273"/>
      <c r="AK1290" s="273"/>
      <c r="AL1290" s="273"/>
      <c r="AM1290" s="273"/>
      <c r="AN1290" s="273"/>
      <c r="AO1290" s="273"/>
      <c r="AP1290" s="273"/>
      <c r="AQ1290" s="274"/>
      <c r="AR1290" s="274"/>
      <c r="AS1290" s="274"/>
      <c r="AT1290" s="273"/>
      <c r="AU1290" s="273"/>
      <c r="AV1290" s="273"/>
      <c r="AW1290" s="273"/>
      <c r="AX1290" s="273"/>
      <c r="AY1290" s="273"/>
      <c r="AZ1290" s="273"/>
      <c r="BA1290" s="273"/>
      <c r="BB1290" s="273"/>
      <c r="BC1290" s="273"/>
      <c r="BD1290" s="273"/>
      <c r="BE1290" s="273"/>
      <c r="BF1290" s="273"/>
      <c r="BG1290" s="273"/>
      <c r="BH1290" s="273"/>
      <c r="BI1290" s="273"/>
      <c r="BJ1290" s="273"/>
      <c r="BK1290" s="273"/>
      <c r="BL1290" s="273"/>
      <c r="BM1290" s="273"/>
      <c r="BN1290" s="273"/>
      <c r="BO1290" s="273"/>
      <c r="BP1290" s="273"/>
      <c r="BQ1290" s="273"/>
      <c r="BR1290" s="273"/>
      <c r="BS1290" s="273"/>
      <c r="BT1290" s="273"/>
      <c r="BU1290" s="273"/>
      <c r="BV1290" s="273"/>
      <c r="BW1290" s="273"/>
      <c r="BX1290" s="273"/>
      <c r="BY1290" s="273"/>
      <c r="BZ1290" s="273"/>
      <c r="CA1290" s="273"/>
      <c r="CB1290" s="273"/>
      <c r="CC1290" s="273"/>
      <c r="CD1290" s="273"/>
      <c r="CE1290" s="273"/>
      <c r="CF1290" s="273"/>
      <c r="CG1290" s="273"/>
      <c r="CH1290" s="273"/>
      <c r="CI1290" s="273"/>
      <c r="CJ1290" s="273"/>
      <c r="CK1290" s="273"/>
      <c r="CL1290" s="273"/>
      <c r="CM1290" s="273"/>
      <c r="CN1290" s="273"/>
      <c r="CO1290" s="273"/>
      <c r="CP1290" s="273"/>
      <c r="CQ1290" s="273"/>
      <c r="CR1290" s="273"/>
      <c r="CS1290" s="273"/>
      <c r="CT1290" s="273"/>
      <c r="CU1290" s="274"/>
      <c r="CV1290" s="274"/>
      <c r="CW1290" s="274"/>
      <c r="CX1290" s="274"/>
      <c r="CY1290" s="273"/>
      <c r="CZ1290" s="273"/>
      <c r="DA1290" s="273"/>
      <c r="DB1290" s="273"/>
      <c r="DC1290" s="273"/>
      <c r="DD1290" s="273"/>
      <c r="DE1290" s="273"/>
      <c r="DF1290" s="273"/>
      <c r="DM1290" s="16"/>
      <c r="DN1290" s="16"/>
      <c r="DO1290" s="17"/>
      <c r="DP1290" s="12"/>
      <c r="DQ1290" s="12"/>
      <c r="DR1290" s="18"/>
      <c r="DS1290" s="19"/>
      <c r="DT1290" s="19"/>
      <c r="DU1290" s="19"/>
      <c r="DV1290" s="19"/>
      <c r="DW1290" s="19"/>
      <c r="DX1290" s="20"/>
      <c r="DY1290" s="20"/>
      <c r="DZ1290" s="21"/>
      <c r="EA1290" s="21"/>
      <c r="EB1290" s="21"/>
      <c r="EC1290" s="18"/>
      <c r="ED1290" s="21"/>
      <c r="EE1290" s="21"/>
      <c r="EF1290" s="21"/>
      <c r="EG1290" s="21"/>
      <c r="EH1290" s="21"/>
      <c r="EI1290" s="20"/>
      <c r="EJ1290" s="16"/>
      <c r="EK1290" s="21"/>
      <c r="EL1290" s="21"/>
      <c r="EM1290" s="21"/>
      <c r="EN1290" s="18"/>
      <c r="EO1290" s="22"/>
      <c r="EP1290" s="22"/>
      <c r="EQ1290" s="22"/>
      <c r="ER1290" s="22"/>
      <c r="ES1290" s="22"/>
      <c r="ET1290" s="20"/>
      <c r="EU1290" s="23"/>
      <c r="EV1290" s="22"/>
      <c r="EW1290" s="22"/>
      <c r="EX1290" s="22"/>
      <c r="EY1290" s="24"/>
      <c r="EZ1290" s="25"/>
      <c r="FA1290" s="25"/>
      <c r="FB1290" s="25"/>
      <c r="FC1290" s="25"/>
      <c r="FD1290" s="25"/>
    </row>
    <row r="1291" spans="1:160" ht="12.4" customHeight="1" x14ac:dyDescent="0.25">
      <c r="A1291" s="290"/>
      <c r="B1291" s="205"/>
      <c r="H1291" s="292"/>
      <c r="M1291" s="205"/>
      <c r="N1291" s="205"/>
      <c r="O1291" s="205"/>
      <c r="P1291" s="205"/>
      <c r="Q1291" s="271"/>
      <c r="R1291" s="227"/>
      <c r="S1291" s="205"/>
      <c r="T1291" s="205"/>
      <c r="U1291" s="227"/>
      <c r="V1291" s="227"/>
      <c r="W1291" s="227"/>
      <c r="X1291" s="272"/>
      <c r="Y1291" s="272"/>
      <c r="Z1291" s="227"/>
      <c r="AA1291" s="273"/>
      <c r="AB1291" s="273"/>
      <c r="AC1291" s="273"/>
      <c r="AD1291" s="273"/>
      <c r="AE1291" s="273"/>
      <c r="AF1291" s="273"/>
      <c r="AG1291" s="273"/>
      <c r="AH1291" s="273"/>
      <c r="AI1291" s="273"/>
      <c r="AJ1291" s="273"/>
      <c r="AK1291" s="273"/>
      <c r="AL1291" s="273"/>
      <c r="AM1291" s="273"/>
      <c r="AN1291" s="273"/>
      <c r="AO1291" s="273"/>
      <c r="AP1291" s="273"/>
      <c r="AQ1291" s="273"/>
      <c r="AR1291" s="273"/>
      <c r="AS1291" s="273"/>
      <c r="AT1291" s="273"/>
      <c r="AU1291" s="273"/>
      <c r="AV1291" s="273"/>
      <c r="AW1291" s="273"/>
      <c r="AX1291" s="273"/>
      <c r="AY1291" s="274"/>
      <c r="AZ1291" s="274"/>
      <c r="BA1291" s="274"/>
      <c r="BB1291" s="274"/>
      <c r="BC1291" s="273"/>
      <c r="BD1291" s="273"/>
      <c r="BE1291" s="273"/>
      <c r="BF1291" s="273"/>
      <c r="BG1291" s="273"/>
      <c r="BH1291" s="273"/>
      <c r="BI1291" s="273"/>
      <c r="BJ1291" s="273"/>
      <c r="BK1291" s="273"/>
      <c r="BL1291" s="273"/>
      <c r="BM1291" s="273"/>
      <c r="BN1291" s="273"/>
      <c r="BO1291" s="273"/>
      <c r="BP1291" s="273"/>
      <c r="BQ1291" s="273"/>
      <c r="BR1291" s="273"/>
      <c r="BS1291" s="273"/>
      <c r="BT1291" s="273"/>
      <c r="BU1291" s="273"/>
      <c r="BV1291" s="273"/>
      <c r="BW1291" s="273"/>
      <c r="BX1291" s="273"/>
      <c r="BY1291" s="273"/>
      <c r="BZ1291" s="273"/>
      <c r="CA1291" s="273"/>
      <c r="CB1291" s="273"/>
      <c r="CC1291" s="273"/>
      <c r="CD1291" s="273"/>
      <c r="CE1291" s="273"/>
      <c r="CF1291" s="273"/>
      <c r="CG1291" s="273"/>
      <c r="CH1291" s="273"/>
      <c r="CI1291" s="273"/>
      <c r="CJ1291" s="273"/>
      <c r="CK1291" s="273"/>
      <c r="CL1291" s="273"/>
      <c r="CM1291" s="273"/>
      <c r="CN1291" s="273"/>
      <c r="CO1291" s="273"/>
      <c r="CP1291" s="273"/>
      <c r="CQ1291" s="273"/>
      <c r="CR1291" s="273"/>
      <c r="CS1291" s="273"/>
      <c r="CT1291" s="273"/>
      <c r="CU1291" s="273"/>
      <c r="CV1291" s="273"/>
      <c r="CW1291" s="273"/>
      <c r="CX1291" s="273"/>
      <c r="CY1291" s="274"/>
      <c r="CZ1291" s="274"/>
      <c r="DA1291" s="274"/>
      <c r="DB1291" s="274"/>
      <c r="DC1291" s="273"/>
      <c r="DD1291" s="273"/>
      <c r="DE1291" s="273"/>
      <c r="DF1291" s="273"/>
      <c r="DM1291" s="16"/>
      <c r="DN1291" s="16"/>
      <c r="DO1291" s="17"/>
      <c r="DP1291" s="12"/>
      <c r="DQ1291" s="12"/>
      <c r="DR1291" s="18"/>
      <c r="DS1291" s="19"/>
      <c r="DT1291" s="19"/>
      <c r="DU1291" s="19"/>
      <c r="DV1291" s="19"/>
      <c r="DW1291" s="19"/>
      <c r="DX1291" s="20"/>
      <c r="DY1291" s="20"/>
      <c r="DZ1291" s="21"/>
      <c r="EA1291" s="21"/>
      <c r="EB1291" s="21"/>
      <c r="EC1291" s="18"/>
      <c r="ED1291" s="21"/>
      <c r="EE1291" s="21"/>
      <c r="EF1291" s="21"/>
      <c r="EG1291" s="21"/>
      <c r="EH1291" s="21"/>
      <c r="EI1291" s="20"/>
      <c r="EJ1291" s="16"/>
      <c r="EK1291" s="21"/>
      <c r="EL1291" s="21"/>
      <c r="EM1291" s="21"/>
      <c r="EN1291" s="18"/>
      <c r="EO1291" s="22"/>
      <c r="EP1291" s="22"/>
      <c r="EQ1291" s="22"/>
      <c r="ER1291" s="22"/>
      <c r="ES1291" s="22"/>
      <c r="ET1291" s="20"/>
      <c r="EU1291" s="23"/>
      <c r="EV1291" s="22"/>
      <c r="EW1291" s="22"/>
      <c r="EX1291" s="22"/>
      <c r="EY1291" s="24"/>
      <c r="EZ1291" s="25"/>
      <c r="FA1291" s="25"/>
      <c r="FB1291" s="25"/>
      <c r="FC1291" s="25"/>
      <c r="FD1291" s="25"/>
    </row>
    <row r="1292" spans="1:160" ht="12.4" customHeight="1" x14ac:dyDescent="0.25">
      <c r="A1292" s="290"/>
      <c r="B1292" s="205"/>
      <c r="H1292" s="292"/>
      <c r="M1292" s="205"/>
      <c r="N1292" s="205"/>
      <c r="O1292" s="205"/>
      <c r="P1292" s="205"/>
      <c r="Q1292" s="271"/>
      <c r="R1292" s="227"/>
      <c r="S1292" s="205"/>
      <c r="T1292" s="205"/>
      <c r="U1292" s="227"/>
      <c r="V1292" s="227"/>
      <c r="W1292" s="227"/>
      <c r="X1292" s="272"/>
      <c r="Y1292" s="272"/>
      <c r="Z1292" s="227"/>
      <c r="AA1292" s="273"/>
      <c r="AB1292" s="273"/>
      <c r="AC1292" s="273"/>
      <c r="AD1292" s="273"/>
      <c r="AE1292" s="273"/>
      <c r="AF1292" s="273"/>
      <c r="AG1292" s="273"/>
      <c r="AH1292" s="273"/>
      <c r="AI1292" s="274"/>
      <c r="AJ1292" s="274"/>
      <c r="AK1292" s="274"/>
      <c r="AL1292" s="274"/>
      <c r="AM1292" s="273"/>
      <c r="AN1292" s="273"/>
      <c r="AO1292" s="273"/>
      <c r="AP1292" s="273"/>
      <c r="AQ1292" s="273"/>
      <c r="AR1292" s="273"/>
      <c r="AS1292" s="274"/>
      <c r="AT1292" s="273"/>
      <c r="AU1292" s="273"/>
      <c r="AV1292" s="273"/>
      <c r="AW1292" s="273"/>
      <c r="AX1292" s="273"/>
      <c r="AY1292" s="273"/>
      <c r="AZ1292" s="273"/>
      <c r="BA1292" s="273"/>
      <c r="BB1292" s="274"/>
      <c r="BC1292" s="273"/>
      <c r="BD1292" s="273"/>
      <c r="BE1292" s="273"/>
      <c r="BF1292" s="273"/>
      <c r="BG1292" s="273"/>
      <c r="BH1292" s="273"/>
      <c r="BI1292" s="273"/>
      <c r="BJ1292" s="273"/>
      <c r="BK1292" s="273"/>
      <c r="BL1292" s="273"/>
      <c r="BM1292" s="273"/>
      <c r="BN1292" s="273"/>
      <c r="BO1292" s="273"/>
      <c r="BP1292" s="273"/>
      <c r="BQ1292" s="273"/>
      <c r="BR1292" s="273"/>
      <c r="BS1292" s="273"/>
      <c r="BT1292" s="273"/>
      <c r="BU1292" s="273"/>
      <c r="BV1292" s="273"/>
      <c r="BW1292" s="273"/>
      <c r="BX1292" s="273"/>
      <c r="BY1292" s="273"/>
      <c r="BZ1292" s="273"/>
      <c r="CA1292" s="273"/>
      <c r="CB1292" s="273"/>
      <c r="CC1292" s="273"/>
      <c r="CD1292" s="273"/>
      <c r="CE1292" s="273"/>
      <c r="CF1292" s="273"/>
      <c r="CG1292" s="273"/>
      <c r="CH1292" s="273"/>
      <c r="CI1292" s="273"/>
      <c r="CJ1292" s="273"/>
      <c r="CK1292" s="273"/>
      <c r="CL1292" s="273"/>
      <c r="CM1292" s="273"/>
      <c r="CN1292" s="273"/>
      <c r="CO1292" s="273"/>
      <c r="CP1292" s="273"/>
      <c r="CQ1292" s="273"/>
      <c r="CR1292" s="273"/>
      <c r="CS1292" s="273"/>
      <c r="CT1292" s="273"/>
      <c r="CU1292" s="274"/>
      <c r="CV1292" s="274"/>
      <c r="CW1292" s="274"/>
      <c r="CX1292" s="273"/>
      <c r="CY1292" s="273"/>
      <c r="CZ1292" s="273"/>
      <c r="DA1292" s="273"/>
      <c r="DB1292" s="273"/>
      <c r="DC1292" s="273"/>
      <c r="DD1292" s="273"/>
      <c r="DE1292" s="273"/>
      <c r="DF1292" s="273"/>
      <c r="DM1292" s="16"/>
      <c r="DN1292" s="16"/>
      <c r="DO1292" s="17"/>
      <c r="DP1292" s="12"/>
      <c r="DQ1292" s="12"/>
      <c r="DR1292" s="18"/>
      <c r="DS1292" s="19"/>
      <c r="DT1292" s="19"/>
      <c r="DU1292" s="19"/>
      <c r="DV1292" s="19"/>
      <c r="DW1292" s="19"/>
      <c r="DX1292" s="20"/>
      <c r="DY1292" s="20"/>
      <c r="DZ1292" s="21"/>
      <c r="EA1292" s="21"/>
      <c r="EB1292" s="21"/>
      <c r="EC1292" s="18"/>
      <c r="ED1292" s="21"/>
      <c r="EE1292" s="21"/>
      <c r="EF1292" s="21"/>
      <c r="EG1292" s="21"/>
      <c r="EH1292" s="21"/>
      <c r="EI1292" s="20"/>
      <c r="EJ1292" s="16"/>
      <c r="EK1292" s="21"/>
      <c r="EL1292" s="21"/>
      <c r="EM1292" s="21"/>
      <c r="EN1292" s="18"/>
      <c r="EO1292" s="22"/>
      <c r="EP1292" s="22"/>
      <c r="EQ1292" s="22"/>
      <c r="ER1292" s="22"/>
      <c r="ES1292" s="22"/>
      <c r="ET1292" s="20"/>
      <c r="EU1292" s="23"/>
      <c r="EV1292" s="22"/>
      <c r="EW1292" s="22"/>
      <c r="EX1292" s="22"/>
      <c r="EY1292" s="24"/>
      <c r="EZ1292" s="25"/>
      <c r="FA1292" s="25"/>
      <c r="FB1292" s="25"/>
      <c r="FC1292" s="25"/>
      <c r="FD1292" s="25"/>
    </row>
    <row r="1293" spans="1:160" ht="12.4" customHeight="1" x14ac:dyDescent="0.25">
      <c r="A1293" s="290"/>
      <c r="B1293" s="205"/>
      <c r="H1293" s="292"/>
      <c r="M1293" s="205"/>
      <c r="N1293" s="205"/>
      <c r="O1293" s="205"/>
      <c r="P1293" s="271"/>
      <c r="Q1293" s="271"/>
      <c r="R1293" s="227"/>
      <c r="S1293" s="205"/>
      <c r="T1293" s="205"/>
      <c r="U1293" s="227"/>
      <c r="V1293" s="227"/>
      <c r="W1293" s="227"/>
      <c r="X1293" s="272"/>
      <c r="Y1293" s="272"/>
      <c r="Z1293" s="227"/>
      <c r="AA1293" s="273"/>
      <c r="AB1293" s="273"/>
      <c r="AC1293" s="273"/>
      <c r="AD1293" s="273"/>
      <c r="AE1293" s="273"/>
      <c r="AF1293" s="273"/>
      <c r="AG1293" s="273"/>
      <c r="AH1293" s="273"/>
      <c r="AI1293" s="274"/>
      <c r="AJ1293" s="273"/>
      <c r="AK1293" s="273"/>
      <c r="AL1293" s="273"/>
      <c r="AM1293" s="273"/>
      <c r="AN1293" s="273"/>
      <c r="AO1293" s="273"/>
      <c r="AP1293" s="273"/>
      <c r="AQ1293" s="273"/>
      <c r="AR1293" s="273"/>
      <c r="AS1293" s="273"/>
      <c r="AT1293" s="273"/>
      <c r="AU1293" s="273"/>
      <c r="AV1293" s="273"/>
      <c r="AW1293" s="273"/>
      <c r="AX1293" s="273"/>
      <c r="AY1293" s="273"/>
      <c r="AZ1293" s="273"/>
      <c r="BA1293" s="273"/>
      <c r="BB1293" s="273"/>
      <c r="BC1293" s="273"/>
      <c r="BD1293" s="273"/>
      <c r="BE1293" s="273"/>
      <c r="BF1293" s="273"/>
      <c r="BG1293" s="273"/>
      <c r="BH1293" s="273"/>
      <c r="BI1293" s="273"/>
      <c r="BJ1293" s="273"/>
      <c r="BK1293" s="273"/>
      <c r="BL1293" s="273"/>
      <c r="BM1293" s="273"/>
      <c r="BN1293" s="273"/>
      <c r="BO1293" s="273"/>
      <c r="BP1293" s="273"/>
      <c r="BQ1293" s="273"/>
      <c r="BR1293" s="273"/>
      <c r="BS1293" s="273"/>
      <c r="BT1293" s="273"/>
      <c r="BU1293" s="273"/>
      <c r="BV1293" s="273"/>
      <c r="BW1293" s="273"/>
      <c r="BX1293" s="273"/>
      <c r="BY1293" s="273"/>
      <c r="BZ1293" s="273"/>
      <c r="CA1293" s="273"/>
      <c r="CB1293" s="273"/>
      <c r="CC1293" s="273"/>
      <c r="CD1293" s="273"/>
      <c r="CE1293" s="273"/>
      <c r="CF1293" s="273"/>
      <c r="CG1293" s="273"/>
      <c r="CH1293" s="273"/>
      <c r="CI1293" s="273"/>
      <c r="CJ1293" s="273"/>
      <c r="CK1293" s="273"/>
      <c r="CL1293" s="273"/>
      <c r="CM1293" s="273"/>
      <c r="CN1293" s="273"/>
      <c r="CO1293" s="273"/>
      <c r="CP1293" s="273"/>
      <c r="CQ1293" s="273"/>
      <c r="CR1293" s="273"/>
      <c r="CS1293" s="273"/>
      <c r="CT1293" s="273"/>
      <c r="CU1293" s="274"/>
      <c r="CV1293" s="274"/>
      <c r="CW1293" s="273"/>
      <c r="CX1293" s="273"/>
      <c r="CY1293" s="273"/>
      <c r="CZ1293" s="273"/>
      <c r="DA1293" s="273"/>
      <c r="DB1293" s="273"/>
      <c r="DC1293" s="273"/>
      <c r="DD1293" s="273"/>
      <c r="DE1293" s="273"/>
      <c r="DF1293" s="273"/>
      <c r="DM1293" s="16"/>
      <c r="DN1293" s="16"/>
      <c r="DO1293" s="17"/>
      <c r="DP1293" s="12"/>
      <c r="DQ1293" s="12"/>
      <c r="DR1293" s="18"/>
      <c r="DS1293" s="19"/>
      <c r="DT1293" s="19"/>
      <c r="DU1293" s="19"/>
      <c r="DV1293" s="19"/>
      <c r="DW1293" s="19"/>
      <c r="DX1293" s="20"/>
      <c r="DY1293" s="20"/>
      <c r="DZ1293" s="21"/>
      <c r="EA1293" s="21"/>
      <c r="EB1293" s="21"/>
      <c r="EC1293" s="18"/>
      <c r="ED1293" s="21"/>
      <c r="EE1293" s="21"/>
      <c r="EF1293" s="21"/>
      <c r="EG1293" s="21"/>
      <c r="EH1293" s="21"/>
      <c r="EI1293" s="20"/>
      <c r="EJ1293" s="16"/>
      <c r="EK1293" s="21"/>
      <c r="EL1293" s="21"/>
      <c r="EM1293" s="21"/>
      <c r="EN1293" s="18"/>
      <c r="EO1293" s="22"/>
      <c r="EP1293" s="22"/>
      <c r="EQ1293" s="22"/>
      <c r="ER1293" s="22"/>
      <c r="ES1293" s="22"/>
      <c r="ET1293" s="20"/>
      <c r="EU1293" s="23"/>
      <c r="EV1293" s="22"/>
      <c r="EW1293" s="22"/>
      <c r="EX1293" s="22"/>
      <c r="EY1293" s="24"/>
      <c r="EZ1293" s="25"/>
      <c r="FA1293" s="25"/>
      <c r="FB1293" s="25"/>
      <c r="FC1293" s="25"/>
      <c r="FD1293" s="25"/>
    </row>
    <row r="1294" spans="1:160" ht="12.4" customHeight="1" x14ac:dyDescent="0.25">
      <c r="A1294" s="290"/>
      <c r="B1294" s="205"/>
      <c r="H1294" s="292"/>
      <c r="M1294" s="205"/>
      <c r="N1294" s="205"/>
      <c r="O1294" s="205"/>
      <c r="P1294" s="205"/>
      <c r="Q1294" s="271"/>
      <c r="R1294" s="227"/>
      <c r="S1294" s="205"/>
      <c r="T1294" s="205"/>
      <c r="U1294" s="227"/>
      <c r="V1294" s="227"/>
      <c r="W1294" s="227"/>
      <c r="X1294" s="272"/>
      <c r="Y1294" s="272"/>
      <c r="Z1294" s="227"/>
      <c r="AA1294" s="273"/>
      <c r="AB1294" s="273"/>
      <c r="AC1294" s="273"/>
      <c r="AD1294" s="273"/>
      <c r="AE1294" s="273"/>
      <c r="AF1294" s="273"/>
      <c r="AG1294" s="273"/>
      <c r="AH1294" s="273"/>
      <c r="AI1294" s="273"/>
      <c r="AJ1294" s="273"/>
      <c r="AK1294" s="273"/>
      <c r="AL1294" s="273"/>
      <c r="AM1294" s="273"/>
      <c r="AN1294" s="273"/>
      <c r="AO1294" s="273"/>
      <c r="AP1294" s="273"/>
      <c r="AQ1294" s="274"/>
      <c r="AR1294" s="274"/>
      <c r="AS1294" s="274"/>
      <c r="AT1294" s="273"/>
      <c r="AU1294" s="273"/>
      <c r="AV1294" s="273"/>
      <c r="AW1294" s="273"/>
      <c r="AX1294" s="273"/>
      <c r="AY1294" s="273"/>
      <c r="AZ1294" s="273"/>
      <c r="BA1294" s="273"/>
      <c r="BB1294" s="273"/>
      <c r="BC1294" s="273"/>
      <c r="BD1294" s="273"/>
      <c r="BE1294" s="273"/>
      <c r="BF1294" s="273"/>
      <c r="BG1294" s="273"/>
      <c r="BH1294" s="273"/>
      <c r="BI1294" s="273"/>
      <c r="BJ1294" s="273"/>
      <c r="BK1294" s="273"/>
      <c r="BL1294" s="273"/>
      <c r="BM1294" s="273"/>
      <c r="BN1294" s="273"/>
      <c r="BO1294" s="273"/>
      <c r="BP1294" s="273"/>
      <c r="BQ1294" s="273"/>
      <c r="BR1294" s="273"/>
      <c r="BS1294" s="273"/>
      <c r="BT1294" s="273"/>
      <c r="BU1294" s="273"/>
      <c r="BV1294" s="273"/>
      <c r="BW1294" s="273"/>
      <c r="BX1294" s="273"/>
      <c r="BY1294" s="273"/>
      <c r="BZ1294" s="273"/>
      <c r="CA1294" s="273"/>
      <c r="CB1294" s="273"/>
      <c r="CC1294" s="273"/>
      <c r="CD1294" s="273"/>
      <c r="CE1294" s="273"/>
      <c r="CF1294" s="273"/>
      <c r="CG1294" s="273"/>
      <c r="CH1294" s="273"/>
      <c r="CI1294" s="273"/>
      <c r="CJ1294" s="273"/>
      <c r="CK1294" s="273"/>
      <c r="CL1294" s="273"/>
      <c r="CM1294" s="273"/>
      <c r="CN1294" s="273"/>
      <c r="CO1294" s="273"/>
      <c r="CP1294" s="273"/>
      <c r="CQ1294" s="273"/>
      <c r="CR1294" s="273"/>
      <c r="CS1294" s="273"/>
      <c r="CT1294" s="273"/>
      <c r="CU1294" s="274"/>
      <c r="CV1294" s="274"/>
      <c r="CW1294" s="274"/>
      <c r="CX1294" s="274"/>
      <c r="CY1294" s="273"/>
      <c r="CZ1294" s="273"/>
      <c r="DA1294" s="273"/>
      <c r="DB1294" s="273"/>
      <c r="DC1294" s="273"/>
      <c r="DD1294" s="273"/>
      <c r="DE1294" s="273"/>
      <c r="DF1294" s="273"/>
      <c r="DM1294" s="16"/>
      <c r="DN1294" s="16"/>
      <c r="DO1294" s="17"/>
      <c r="DP1294" s="12"/>
      <c r="DQ1294" s="12"/>
      <c r="DR1294" s="18"/>
      <c r="DS1294" s="19"/>
      <c r="DT1294" s="19"/>
      <c r="DU1294" s="19"/>
      <c r="DV1294" s="19"/>
      <c r="DW1294" s="19"/>
      <c r="DX1294" s="20"/>
      <c r="DY1294" s="20"/>
      <c r="DZ1294" s="21"/>
      <c r="EA1294" s="21"/>
      <c r="EB1294" s="21"/>
      <c r="EC1294" s="18"/>
      <c r="ED1294" s="21"/>
      <c r="EE1294" s="21"/>
      <c r="EF1294" s="21"/>
      <c r="EG1294" s="21"/>
      <c r="EH1294" s="21"/>
      <c r="EI1294" s="20"/>
      <c r="EJ1294" s="16"/>
      <c r="EK1294" s="21"/>
      <c r="EL1294" s="21"/>
      <c r="EM1294" s="21"/>
      <c r="EN1294" s="18"/>
      <c r="EO1294" s="22"/>
      <c r="EP1294" s="22"/>
      <c r="EQ1294" s="22"/>
      <c r="ER1294" s="22"/>
      <c r="ES1294" s="22"/>
      <c r="ET1294" s="20"/>
      <c r="EU1294" s="23"/>
      <c r="EV1294" s="22"/>
      <c r="EW1294" s="22"/>
      <c r="EX1294" s="22"/>
      <c r="EY1294" s="24"/>
      <c r="EZ1294" s="25"/>
      <c r="FA1294" s="25"/>
      <c r="FB1294" s="25"/>
      <c r="FC1294" s="25"/>
      <c r="FD1294" s="25"/>
    </row>
    <row r="1295" spans="1:160" ht="12.4" customHeight="1" x14ac:dyDescent="0.25">
      <c r="A1295" s="290"/>
      <c r="B1295" s="205"/>
      <c r="H1295" s="292"/>
      <c r="M1295" s="205"/>
      <c r="N1295" s="205"/>
      <c r="O1295" s="205"/>
      <c r="P1295" s="205"/>
      <c r="Q1295" s="271"/>
      <c r="R1295" s="227"/>
      <c r="S1295" s="205"/>
      <c r="T1295" s="205"/>
      <c r="U1295" s="227"/>
      <c r="V1295" s="227"/>
      <c r="W1295" s="227"/>
      <c r="X1295" s="227"/>
      <c r="Y1295" s="272"/>
      <c r="Z1295" s="227"/>
      <c r="AA1295" s="273"/>
      <c r="AB1295" s="273"/>
      <c r="AC1295" s="273"/>
      <c r="AD1295" s="273"/>
      <c r="AE1295" s="273"/>
      <c r="AF1295" s="273"/>
      <c r="AG1295" s="273"/>
      <c r="AH1295" s="273"/>
      <c r="AI1295" s="273"/>
      <c r="AJ1295" s="273"/>
      <c r="AK1295" s="273"/>
      <c r="AL1295" s="273"/>
      <c r="AM1295" s="273"/>
      <c r="AN1295" s="273"/>
      <c r="AO1295" s="273"/>
      <c r="AP1295" s="273"/>
      <c r="AQ1295" s="273"/>
      <c r="AR1295" s="273"/>
      <c r="AS1295" s="273"/>
      <c r="AT1295" s="273"/>
      <c r="AU1295" s="273"/>
      <c r="AV1295" s="273"/>
      <c r="AW1295" s="273"/>
      <c r="AX1295" s="273"/>
      <c r="AY1295" s="274"/>
      <c r="AZ1295" s="274"/>
      <c r="BA1295" s="274"/>
      <c r="BB1295" s="274"/>
      <c r="BC1295" s="273"/>
      <c r="BD1295" s="273"/>
      <c r="BE1295" s="273"/>
      <c r="BF1295" s="273"/>
      <c r="BG1295" s="273"/>
      <c r="BH1295" s="273"/>
      <c r="BI1295" s="273"/>
      <c r="BJ1295" s="273"/>
      <c r="BK1295" s="273"/>
      <c r="BL1295" s="273"/>
      <c r="BM1295" s="273"/>
      <c r="BN1295" s="273"/>
      <c r="BO1295" s="273"/>
      <c r="BP1295" s="273"/>
      <c r="BQ1295" s="273"/>
      <c r="BR1295" s="273"/>
      <c r="BS1295" s="273"/>
      <c r="BT1295" s="273"/>
      <c r="BU1295" s="273"/>
      <c r="BV1295" s="273"/>
      <c r="BW1295" s="273"/>
      <c r="BX1295" s="273"/>
      <c r="BY1295" s="273"/>
      <c r="BZ1295" s="273"/>
      <c r="CA1295" s="273"/>
      <c r="CB1295" s="273"/>
      <c r="CC1295" s="273"/>
      <c r="CD1295" s="273"/>
      <c r="CE1295" s="273"/>
      <c r="CF1295" s="273"/>
      <c r="CG1295" s="273"/>
      <c r="CH1295" s="273"/>
      <c r="CI1295" s="273"/>
      <c r="CJ1295" s="273"/>
      <c r="CK1295" s="273"/>
      <c r="CL1295" s="273"/>
      <c r="CM1295" s="273"/>
      <c r="CN1295" s="273"/>
      <c r="CO1295" s="273"/>
      <c r="CP1295" s="273"/>
      <c r="CQ1295" s="273"/>
      <c r="CR1295" s="273"/>
      <c r="CS1295" s="273"/>
      <c r="CT1295" s="273"/>
      <c r="CU1295" s="274"/>
      <c r="CV1295" s="274"/>
      <c r="CW1295" s="274"/>
      <c r="CX1295" s="274"/>
      <c r="CY1295" s="273"/>
      <c r="CZ1295" s="273"/>
      <c r="DA1295" s="273"/>
      <c r="DB1295" s="273"/>
      <c r="DC1295" s="273"/>
      <c r="DD1295" s="273"/>
      <c r="DE1295" s="273"/>
      <c r="DF1295" s="273"/>
      <c r="DM1295" s="16"/>
      <c r="DN1295" s="16"/>
      <c r="DO1295" s="17"/>
      <c r="DP1295" s="12"/>
      <c r="DQ1295" s="12"/>
      <c r="DR1295" s="18"/>
      <c r="DS1295" s="19"/>
      <c r="DT1295" s="19"/>
      <c r="DU1295" s="19"/>
      <c r="DV1295" s="19"/>
      <c r="DW1295" s="19"/>
      <c r="DX1295" s="20"/>
      <c r="DY1295" s="20"/>
      <c r="DZ1295" s="21"/>
      <c r="EA1295" s="21"/>
      <c r="EB1295" s="21"/>
      <c r="EC1295" s="18"/>
      <c r="ED1295" s="21"/>
      <c r="EE1295" s="21"/>
      <c r="EF1295" s="21"/>
      <c r="EG1295" s="21"/>
      <c r="EH1295" s="21"/>
      <c r="EI1295" s="20"/>
      <c r="EJ1295" s="16"/>
      <c r="EK1295" s="21"/>
      <c r="EL1295" s="21"/>
      <c r="EM1295" s="21"/>
      <c r="EN1295" s="18"/>
      <c r="EO1295" s="22"/>
      <c r="EP1295" s="22"/>
      <c r="EQ1295" s="22"/>
      <c r="ER1295" s="22"/>
      <c r="ES1295" s="22"/>
      <c r="ET1295" s="20"/>
      <c r="EU1295" s="23"/>
      <c r="EV1295" s="22"/>
      <c r="EW1295" s="22"/>
      <c r="EX1295" s="22"/>
      <c r="EY1295" s="24"/>
      <c r="EZ1295" s="25"/>
      <c r="FA1295" s="25"/>
      <c r="FB1295" s="25"/>
      <c r="FC1295" s="25"/>
      <c r="FD1295" s="25"/>
    </row>
    <row r="1296" spans="1:160" ht="12.4" customHeight="1" x14ac:dyDescent="0.25">
      <c r="A1296" s="290"/>
      <c r="B1296" s="205"/>
      <c r="H1296" s="292"/>
      <c r="M1296" s="205"/>
      <c r="N1296" s="205"/>
      <c r="O1296" s="205"/>
      <c r="P1296" s="271"/>
      <c r="Q1296" s="271"/>
      <c r="R1296" s="227"/>
      <c r="S1296" s="205"/>
      <c r="T1296" s="205"/>
      <c r="U1296" s="227"/>
      <c r="V1296" s="227"/>
      <c r="W1296" s="227"/>
      <c r="X1296" s="272"/>
      <c r="Y1296" s="272"/>
      <c r="Z1296" s="227"/>
      <c r="AA1296" s="273"/>
      <c r="AB1296" s="273"/>
      <c r="AC1296" s="273"/>
      <c r="AD1296" s="274"/>
      <c r="AE1296" s="273"/>
      <c r="AF1296" s="273"/>
      <c r="AG1296" s="273"/>
      <c r="AH1296" s="274"/>
      <c r="AI1296" s="273"/>
      <c r="AJ1296" s="274"/>
      <c r="AK1296" s="274"/>
      <c r="AL1296" s="274"/>
      <c r="AM1296" s="273"/>
      <c r="AN1296" s="273"/>
      <c r="AO1296" s="273"/>
      <c r="AP1296" s="274"/>
      <c r="AQ1296" s="274"/>
      <c r="AR1296" s="274"/>
      <c r="AS1296" s="274"/>
      <c r="AT1296" s="274"/>
      <c r="AU1296" s="273"/>
      <c r="AV1296" s="273"/>
      <c r="AW1296" s="273"/>
      <c r="AX1296" s="274"/>
      <c r="AY1296" s="273"/>
      <c r="AZ1296" s="273"/>
      <c r="BA1296" s="273"/>
      <c r="BB1296" s="274"/>
      <c r="BC1296" s="273"/>
      <c r="BD1296" s="273"/>
      <c r="BE1296" s="273"/>
      <c r="BF1296" s="274"/>
      <c r="BG1296" s="273"/>
      <c r="BH1296" s="273"/>
      <c r="BI1296" s="273"/>
      <c r="BJ1296" s="274"/>
      <c r="BK1296" s="273"/>
      <c r="BL1296" s="273"/>
      <c r="BM1296" s="273"/>
      <c r="BN1296" s="274"/>
      <c r="BO1296" s="273"/>
      <c r="BP1296" s="273"/>
      <c r="BQ1296" s="273"/>
      <c r="BR1296" s="274"/>
      <c r="BS1296" s="273"/>
      <c r="BT1296" s="273"/>
      <c r="BU1296" s="273"/>
      <c r="BV1296" s="274"/>
      <c r="BW1296" s="273"/>
      <c r="BX1296" s="273"/>
      <c r="BY1296" s="273"/>
      <c r="BZ1296" s="274"/>
      <c r="CA1296" s="273"/>
      <c r="CB1296" s="273"/>
      <c r="CC1296" s="273"/>
      <c r="CD1296" s="274"/>
      <c r="CE1296" s="273"/>
      <c r="CF1296" s="273"/>
      <c r="CG1296" s="273"/>
      <c r="CH1296" s="274"/>
      <c r="CI1296" s="273"/>
      <c r="CJ1296" s="273"/>
      <c r="CK1296" s="273"/>
      <c r="CL1296" s="274"/>
      <c r="CM1296" s="273"/>
      <c r="CN1296" s="273"/>
      <c r="CO1296" s="273"/>
      <c r="CP1296" s="274"/>
      <c r="CQ1296" s="273"/>
      <c r="CR1296" s="273"/>
      <c r="CS1296" s="273"/>
      <c r="CT1296" s="274"/>
      <c r="CU1296" s="274"/>
      <c r="CV1296" s="274"/>
      <c r="CW1296" s="274"/>
      <c r="CX1296" s="274"/>
      <c r="CY1296" s="273"/>
      <c r="CZ1296" s="273"/>
      <c r="DA1296" s="273"/>
      <c r="DB1296" s="274"/>
      <c r="DC1296" s="273"/>
      <c r="DD1296" s="273"/>
      <c r="DE1296" s="273"/>
      <c r="DF1296" s="274"/>
      <c r="DM1296" s="16"/>
      <c r="DN1296" s="16"/>
      <c r="DO1296" s="17"/>
      <c r="DP1296" s="12"/>
      <c r="DQ1296" s="12"/>
      <c r="DR1296" s="18"/>
      <c r="DS1296" s="19"/>
      <c r="DT1296" s="19"/>
      <c r="DU1296" s="19"/>
      <c r="DV1296" s="19"/>
      <c r="DW1296" s="19"/>
      <c r="DX1296" s="20"/>
      <c r="DY1296" s="20"/>
      <c r="DZ1296" s="21"/>
      <c r="EA1296" s="21"/>
      <c r="EB1296" s="21"/>
      <c r="EC1296" s="18"/>
      <c r="ED1296" s="21"/>
      <c r="EE1296" s="21"/>
      <c r="EF1296" s="21"/>
      <c r="EG1296" s="21"/>
      <c r="EH1296" s="21"/>
      <c r="EI1296" s="20"/>
      <c r="EJ1296" s="16"/>
      <c r="EK1296" s="21"/>
      <c r="EL1296" s="21"/>
      <c r="EM1296" s="21"/>
      <c r="EN1296" s="18"/>
      <c r="EO1296" s="22"/>
      <c r="EP1296" s="22"/>
      <c r="EQ1296" s="22"/>
      <c r="ER1296" s="22"/>
      <c r="ES1296" s="22"/>
      <c r="ET1296" s="20"/>
      <c r="EU1296" s="23"/>
      <c r="EV1296" s="22"/>
      <c r="EW1296" s="22"/>
      <c r="EX1296" s="22"/>
      <c r="EY1296" s="24"/>
      <c r="EZ1296" s="25"/>
      <c r="FA1296" s="25"/>
      <c r="FB1296" s="25"/>
      <c r="FC1296" s="25"/>
      <c r="FD1296" s="25"/>
    </row>
    <row r="1297" spans="1:160" ht="12.4" customHeight="1" x14ac:dyDescent="0.25">
      <c r="A1297" s="290"/>
      <c r="B1297" s="205"/>
      <c r="H1297" s="292"/>
      <c r="M1297" s="205"/>
      <c r="N1297" s="205"/>
      <c r="O1297" s="205"/>
      <c r="P1297" s="205"/>
      <c r="Q1297" s="271"/>
      <c r="R1297" s="227"/>
      <c r="S1297" s="205"/>
      <c r="T1297" s="205"/>
      <c r="U1297" s="227"/>
      <c r="V1297" s="227"/>
      <c r="W1297" s="227"/>
      <c r="X1297" s="227"/>
      <c r="Y1297" s="272"/>
      <c r="Z1297" s="227"/>
      <c r="AA1297" s="273"/>
      <c r="AB1297" s="273"/>
      <c r="AC1297" s="273"/>
      <c r="AD1297" s="273"/>
      <c r="AE1297" s="273"/>
      <c r="AF1297" s="273"/>
      <c r="AG1297" s="273"/>
      <c r="AH1297" s="273"/>
      <c r="AI1297" s="274"/>
      <c r="AJ1297" s="274"/>
      <c r="AK1297" s="274"/>
      <c r="AL1297" s="274"/>
      <c r="AM1297" s="273"/>
      <c r="AN1297" s="273"/>
      <c r="AO1297" s="273"/>
      <c r="AP1297" s="273"/>
      <c r="AQ1297" s="273"/>
      <c r="AR1297" s="273"/>
      <c r="AS1297" s="273"/>
      <c r="AT1297" s="273"/>
      <c r="AU1297" s="273"/>
      <c r="AV1297" s="273"/>
      <c r="AW1297" s="273"/>
      <c r="AX1297" s="273"/>
      <c r="AY1297" s="273"/>
      <c r="AZ1297" s="273"/>
      <c r="BA1297" s="273"/>
      <c r="BB1297" s="273"/>
      <c r="BC1297" s="273"/>
      <c r="BD1297" s="273"/>
      <c r="BE1297" s="273"/>
      <c r="BF1297" s="273"/>
      <c r="BG1297" s="273"/>
      <c r="BH1297" s="273"/>
      <c r="BI1297" s="273"/>
      <c r="BJ1297" s="273"/>
      <c r="BK1297" s="273"/>
      <c r="BL1297" s="273"/>
      <c r="BM1297" s="273"/>
      <c r="BN1297" s="273"/>
      <c r="BO1297" s="273"/>
      <c r="BP1297" s="273"/>
      <c r="BQ1297" s="273"/>
      <c r="BR1297" s="273"/>
      <c r="BS1297" s="273"/>
      <c r="BT1297" s="273"/>
      <c r="BU1297" s="273"/>
      <c r="BV1297" s="273"/>
      <c r="BW1297" s="273"/>
      <c r="BX1297" s="273"/>
      <c r="BY1297" s="273"/>
      <c r="BZ1297" s="273"/>
      <c r="CA1297" s="273"/>
      <c r="CB1297" s="273"/>
      <c r="CC1297" s="273"/>
      <c r="CD1297" s="273"/>
      <c r="CE1297" s="274"/>
      <c r="CF1297" s="274"/>
      <c r="CG1297" s="274"/>
      <c r="CH1297" s="274"/>
      <c r="CI1297" s="273"/>
      <c r="CJ1297" s="273"/>
      <c r="CK1297" s="273"/>
      <c r="CL1297" s="273"/>
      <c r="CM1297" s="273"/>
      <c r="CN1297" s="273"/>
      <c r="CO1297" s="273"/>
      <c r="CP1297" s="273"/>
      <c r="CQ1297" s="273"/>
      <c r="CR1297" s="273"/>
      <c r="CS1297" s="273"/>
      <c r="CT1297" s="273"/>
      <c r="CU1297" s="273"/>
      <c r="CV1297" s="273"/>
      <c r="CW1297" s="273"/>
      <c r="CX1297" s="273"/>
      <c r="CY1297" s="273"/>
      <c r="CZ1297" s="273"/>
      <c r="DA1297" s="273"/>
      <c r="DB1297" s="273"/>
      <c r="DC1297" s="273"/>
      <c r="DD1297" s="273"/>
      <c r="DE1297" s="273"/>
      <c r="DF1297" s="273"/>
      <c r="DM1297" s="16"/>
      <c r="DN1297" s="16"/>
      <c r="DO1297" s="17"/>
      <c r="DP1297" s="12"/>
      <c r="DQ1297" s="12"/>
      <c r="DR1297" s="18"/>
      <c r="DS1297" s="19"/>
      <c r="DT1297" s="19"/>
      <c r="DU1297" s="19"/>
      <c r="DV1297" s="19"/>
      <c r="DW1297" s="19"/>
      <c r="DX1297" s="20"/>
      <c r="DY1297" s="20"/>
      <c r="DZ1297" s="21"/>
      <c r="EA1297" s="21"/>
      <c r="EB1297" s="21"/>
      <c r="EC1297" s="18"/>
      <c r="ED1297" s="21"/>
      <c r="EE1297" s="21"/>
      <c r="EF1297" s="21"/>
      <c r="EG1297" s="21"/>
      <c r="EH1297" s="21"/>
      <c r="EI1297" s="20"/>
      <c r="EJ1297" s="16"/>
      <c r="EK1297" s="21"/>
      <c r="EL1297" s="21"/>
      <c r="EM1297" s="21"/>
      <c r="EN1297" s="18"/>
      <c r="EO1297" s="22"/>
      <c r="EP1297" s="22"/>
      <c r="EQ1297" s="22"/>
      <c r="ER1297" s="22"/>
      <c r="ES1297" s="22"/>
      <c r="ET1297" s="20"/>
      <c r="EU1297" s="23"/>
      <c r="EV1297" s="22"/>
      <c r="EW1297" s="22"/>
      <c r="EX1297" s="22"/>
      <c r="EY1297" s="24"/>
      <c r="EZ1297" s="25"/>
      <c r="FA1297" s="25"/>
      <c r="FB1297" s="25"/>
      <c r="FC1297" s="25"/>
      <c r="FD1297" s="25"/>
    </row>
    <row r="1298" spans="1:160" ht="12.4" customHeight="1" x14ac:dyDescent="0.25">
      <c r="A1298" s="290"/>
      <c r="B1298" s="205"/>
      <c r="H1298" s="292"/>
      <c r="M1298" s="205"/>
      <c r="N1298" s="205"/>
      <c r="O1298" s="205"/>
      <c r="P1298" s="205"/>
      <c r="Q1298" s="271"/>
      <c r="R1298" s="227"/>
      <c r="S1298" s="205"/>
      <c r="T1298" s="205"/>
      <c r="U1298" s="227"/>
      <c r="V1298" s="227"/>
      <c r="W1298" s="227"/>
      <c r="X1298" s="272"/>
      <c r="Y1298" s="272"/>
      <c r="Z1298" s="227"/>
      <c r="AA1298" s="273"/>
      <c r="AB1298" s="273"/>
      <c r="AC1298" s="273"/>
      <c r="AD1298" s="273"/>
      <c r="AE1298" s="273"/>
      <c r="AF1298" s="273"/>
      <c r="AG1298" s="273"/>
      <c r="AH1298" s="273"/>
      <c r="AI1298" s="273"/>
      <c r="AJ1298" s="273"/>
      <c r="AK1298" s="273"/>
      <c r="AL1298" s="273"/>
      <c r="AM1298" s="273"/>
      <c r="AN1298" s="273"/>
      <c r="AO1298" s="273"/>
      <c r="AP1298" s="273"/>
      <c r="AQ1298" s="273"/>
      <c r="AR1298" s="273"/>
      <c r="AS1298" s="273"/>
      <c r="AT1298" s="273"/>
      <c r="AU1298" s="273"/>
      <c r="AV1298" s="273"/>
      <c r="AW1298" s="273"/>
      <c r="AX1298" s="273"/>
      <c r="AY1298" s="274"/>
      <c r="AZ1298" s="274"/>
      <c r="BA1298" s="274"/>
      <c r="BB1298" s="274"/>
      <c r="BC1298" s="273"/>
      <c r="BD1298" s="273"/>
      <c r="BE1298" s="273"/>
      <c r="BF1298" s="273"/>
      <c r="BG1298" s="273"/>
      <c r="BH1298" s="273"/>
      <c r="BI1298" s="273"/>
      <c r="BJ1298" s="273"/>
      <c r="BK1298" s="273"/>
      <c r="BL1298" s="273"/>
      <c r="BM1298" s="273"/>
      <c r="BN1298" s="273"/>
      <c r="BO1298" s="273"/>
      <c r="BP1298" s="273"/>
      <c r="BQ1298" s="273"/>
      <c r="BR1298" s="273"/>
      <c r="BS1298" s="273"/>
      <c r="BT1298" s="273"/>
      <c r="BU1298" s="273"/>
      <c r="BV1298" s="273"/>
      <c r="BW1298" s="273"/>
      <c r="BX1298" s="273"/>
      <c r="BY1298" s="273"/>
      <c r="BZ1298" s="273"/>
      <c r="CA1298" s="273"/>
      <c r="CB1298" s="273"/>
      <c r="CC1298" s="273"/>
      <c r="CD1298" s="273"/>
      <c r="CE1298" s="273"/>
      <c r="CF1298" s="273"/>
      <c r="CG1298" s="273"/>
      <c r="CH1298" s="273"/>
      <c r="CI1298" s="273"/>
      <c r="CJ1298" s="273"/>
      <c r="CK1298" s="273"/>
      <c r="CL1298" s="273"/>
      <c r="CM1298" s="273"/>
      <c r="CN1298" s="273"/>
      <c r="CO1298" s="273"/>
      <c r="CP1298" s="273"/>
      <c r="CQ1298" s="273"/>
      <c r="CR1298" s="273"/>
      <c r="CS1298" s="273"/>
      <c r="CT1298" s="273"/>
      <c r="CU1298" s="273"/>
      <c r="CV1298" s="273"/>
      <c r="CW1298" s="273"/>
      <c r="CX1298" s="273"/>
      <c r="CY1298" s="273"/>
      <c r="CZ1298" s="273"/>
      <c r="DA1298" s="273"/>
      <c r="DB1298" s="273"/>
      <c r="DC1298" s="273"/>
      <c r="DD1298" s="273"/>
      <c r="DE1298" s="273"/>
      <c r="DF1298" s="273"/>
      <c r="DM1298" s="16"/>
      <c r="DN1298" s="16"/>
      <c r="DO1298" s="17"/>
      <c r="DP1298" s="12"/>
      <c r="DQ1298" s="12"/>
      <c r="DR1298" s="18"/>
      <c r="DS1298" s="19"/>
      <c r="DT1298" s="19"/>
      <c r="DU1298" s="19"/>
      <c r="DV1298" s="19"/>
      <c r="DW1298" s="19"/>
      <c r="DX1298" s="20"/>
      <c r="DY1298" s="20"/>
      <c r="DZ1298" s="21"/>
      <c r="EA1298" s="21"/>
      <c r="EB1298" s="21"/>
      <c r="EC1298" s="18"/>
      <c r="ED1298" s="21"/>
      <c r="EE1298" s="21"/>
      <c r="EF1298" s="21"/>
      <c r="EG1298" s="21"/>
      <c r="EH1298" s="21"/>
      <c r="EI1298" s="20"/>
      <c r="EJ1298" s="16"/>
      <c r="EK1298" s="21"/>
      <c r="EL1298" s="21"/>
      <c r="EM1298" s="21"/>
      <c r="EN1298" s="18"/>
      <c r="EO1298" s="22"/>
      <c r="EP1298" s="22"/>
      <c r="EQ1298" s="22"/>
      <c r="ER1298" s="22"/>
      <c r="ES1298" s="22"/>
      <c r="ET1298" s="20"/>
      <c r="EU1298" s="23"/>
      <c r="EV1298" s="22"/>
      <c r="EW1298" s="22"/>
      <c r="EX1298" s="22"/>
      <c r="EY1298" s="24"/>
      <c r="EZ1298" s="25"/>
      <c r="FA1298" s="25"/>
      <c r="FB1298" s="25"/>
      <c r="FC1298" s="25"/>
      <c r="FD1298" s="25"/>
    </row>
    <row r="1299" spans="1:160" ht="12.4" customHeight="1" x14ac:dyDescent="0.25">
      <c r="A1299" s="290"/>
      <c r="B1299" s="205"/>
      <c r="H1299" s="292"/>
      <c r="M1299" s="205"/>
      <c r="N1299" s="205"/>
      <c r="O1299" s="205"/>
      <c r="P1299" s="205"/>
      <c r="Q1299" s="271"/>
      <c r="R1299" s="227"/>
      <c r="S1299" s="205"/>
      <c r="T1299" s="205"/>
      <c r="U1299" s="227"/>
      <c r="V1299" s="227"/>
      <c r="W1299" s="227"/>
      <c r="X1299" s="227"/>
      <c r="Y1299" s="272"/>
      <c r="Z1299" s="227"/>
      <c r="AA1299" s="273"/>
      <c r="AB1299" s="273"/>
      <c r="AC1299" s="273"/>
      <c r="AD1299" s="273"/>
      <c r="AE1299" s="273"/>
      <c r="AF1299" s="273"/>
      <c r="AG1299" s="273"/>
      <c r="AH1299" s="273"/>
      <c r="AI1299" s="273"/>
      <c r="AJ1299" s="273"/>
      <c r="AK1299" s="273"/>
      <c r="AL1299" s="274"/>
      <c r="AM1299" s="273"/>
      <c r="AN1299" s="273"/>
      <c r="AO1299" s="273"/>
      <c r="AP1299" s="273"/>
      <c r="AQ1299" s="273"/>
      <c r="AR1299" s="273"/>
      <c r="AS1299" s="273"/>
      <c r="AT1299" s="273"/>
      <c r="AU1299" s="273"/>
      <c r="AV1299" s="273"/>
      <c r="AW1299" s="273"/>
      <c r="AX1299" s="273"/>
      <c r="AY1299" s="273"/>
      <c r="AZ1299" s="273"/>
      <c r="BA1299" s="273"/>
      <c r="BB1299" s="273"/>
      <c r="BC1299" s="273"/>
      <c r="BD1299" s="273"/>
      <c r="BE1299" s="273"/>
      <c r="BF1299" s="273"/>
      <c r="BG1299" s="273"/>
      <c r="BH1299" s="273"/>
      <c r="BI1299" s="273"/>
      <c r="BJ1299" s="273"/>
      <c r="BK1299" s="273"/>
      <c r="BL1299" s="273"/>
      <c r="BM1299" s="273"/>
      <c r="BN1299" s="273"/>
      <c r="BO1299" s="273"/>
      <c r="BP1299" s="273"/>
      <c r="BQ1299" s="273"/>
      <c r="BR1299" s="273"/>
      <c r="BS1299" s="273"/>
      <c r="BT1299" s="273"/>
      <c r="BU1299" s="273"/>
      <c r="BV1299" s="273"/>
      <c r="BW1299" s="273"/>
      <c r="BX1299" s="273"/>
      <c r="BY1299" s="273"/>
      <c r="BZ1299" s="273"/>
      <c r="CA1299" s="273"/>
      <c r="CB1299" s="273"/>
      <c r="CC1299" s="273"/>
      <c r="CD1299" s="273"/>
      <c r="CE1299" s="273"/>
      <c r="CF1299" s="273"/>
      <c r="CG1299" s="273"/>
      <c r="CH1299" s="273"/>
      <c r="CI1299" s="273"/>
      <c r="CJ1299" s="273"/>
      <c r="CK1299" s="273"/>
      <c r="CL1299" s="273"/>
      <c r="CM1299" s="273"/>
      <c r="CN1299" s="273"/>
      <c r="CO1299" s="273"/>
      <c r="CP1299" s="273"/>
      <c r="CQ1299" s="273"/>
      <c r="CR1299" s="273"/>
      <c r="CS1299" s="273"/>
      <c r="CT1299" s="273"/>
      <c r="CU1299" s="273"/>
      <c r="CV1299" s="273"/>
      <c r="CW1299" s="273"/>
      <c r="CX1299" s="273"/>
      <c r="CY1299" s="273"/>
      <c r="CZ1299" s="273"/>
      <c r="DA1299" s="273"/>
      <c r="DB1299" s="273"/>
      <c r="DC1299" s="273"/>
      <c r="DD1299" s="273"/>
      <c r="DE1299" s="273"/>
      <c r="DF1299" s="273"/>
      <c r="DM1299" s="16"/>
      <c r="DN1299" s="16"/>
      <c r="DO1299" s="17"/>
      <c r="DP1299" s="12"/>
      <c r="DQ1299" s="12"/>
      <c r="DR1299" s="18"/>
      <c r="DS1299" s="19"/>
      <c r="DT1299" s="19"/>
      <c r="DU1299" s="19"/>
      <c r="DV1299" s="19"/>
      <c r="DW1299" s="19"/>
      <c r="DX1299" s="20"/>
      <c r="DY1299" s="20"/>
      <c r="DZ1299" s="21"/>
      <c r="EA1299" s="21"/>
      <c r="EB1299" s="21"/>
      <c r="EC1299" s="18"/>
      <c r="ED1299" s="21"/>
      <c r="EE1299" s="21"/>
      <c r="EF1299" s="21"/>
      <c r="EG1299" s="21"/>
      <c r="EH1299" s="21"/>
      <c r="EI1299" s="20"/>
      <c r="EJ1299" s="16"/>
      <c r="EK1299" s="21"/>
      <c r="EL1299" s="21"/>
      <c r="EM1299" s="21"/>
      <c r="EN1299" s="18"/>
      <c r="EO1299" s="22"/>
      <c r="EP1299" s="22"/>
      <c r="EQ1299" s="22"/>
      <c r="ER1299" s="22"/>
      <c r="ES1299" s="22"/>
      <c r="ET1299" s="20"/>
      <c r="EU1299" s="23"/>
      <c r="EV1299" s="22"/>
      <c r="EW1299" s="22"/>
      <c r="EX1299" s="22"/>
      <c r="EY1299" s="24"/>
      <c r="EZ1299" s="25"/>
      <c r="FA1299" s="25"/>
      <c r="FB1299" s="25"/>
      <c r="FC1299" s="25"/>
      <c r="FD1299" s="25"/>
    </row>
    <row r="1300" spans="1:160" ht="12.4" customHeight="1" x14ac:dyDescent="0.25">
      <c r="A1300" s="290"/>
      <c r="B1300" s="205"/>
      <c r="H1300" s="292"/>
      <c r="M1300" s="205"/>
      <c r="N1300" s="205"/>
      <c r="O1300" s="205"/>
      <c r="P1300" s="205"/>
      <c r="Q1300" s="271"/>
      <c r="R1300" s="227"/>
      <c r="S1300" s="205"/>
      <c r="T1300" s="205"/>
      <c r="U1300" s="227"/>
      <c r="V1300" s="227"/>
      <c r="W1300" s="227"/>
      <c r="X1300" s="272"/>
      <c r="Y1300" s="272"/>
      <c r="Z1300" s="227"/>
      <c r="AA1300" s="274"/>
      <c r="AB1300" s="274"/>
      <c r="AC1300" s="274"/>
      <c r="AD1300" s="274"/>
      <c r="AE1300" s="274"/>
      <c r="AF1300" s="274"/>
      <c r="AG1300" s="274"/>
      <c r="AH1300" s="274"/>
      <c r="AI1300" s="274"/>
      <c r="AJ1300" s="274"/>
      <c r="AK1300" s="274"/>
      <c r="AL1300" s="274"/>
      <c r="AM1300" s="274"/>
      <c r="AN1300" s="274"/>
      <c r="AO1300" s="274"/>
      <c r="AP1300" s="274"/>
      <c r="AQ1300" s="274"/>
      <c r="AR1300" s="274"/>
      <c r="AS1300" s="274"/>
      <c r="AT1300" s="274"/>
      <c r="AU1300" s="274"/>
      <c r="AV1300" s="274"/>
      <c r="AW1300" s="274"/>
      <c r="AX1300" s="274"/>
      <c r="AY1300" s="274"/>
      <c r="AZ1300" s="274"/>
      <c r="BA1300" s="274"/>
      <c r="BB1300" s="274"/>
      <c r="BC1300" s="274"/>
      <c r="BD1300" s="274"/>
      <c r="BE1300" s="274"/>
      <c r="BF1300" s="274"/>
      <c r="BG1300" s="274"/>
      <c r="BH1300" s="274"/>
      <c r="BI1300" s="274"/>
      <c r="BJ1300" s="274"/>
      <c r="BK1300" s="274"/>
      <c r="BL1300" s="274"/>
      <c r="BM1300" s="274"/>
      <c r="BN1300" s="274"/>
      <c r="BO1300" s="274"/>
      <c r="BP1300" s="274"/>
      <c r="BQ1300" s="274"/>
      <c r="BR1300" s="274"/>
      <c r="BS1300" s="274"/>
      <c r="BT1300" s="274"/>
      <c r="BU1300" s="274"/>
      <c r="BV1300" s="274"/>
      <c r="BW1300" s="274"/>
      <c r="BX1300" s="274"/>
      <c r="BY1300" s="274"/>
      <c r="BZ1300" s="274"/>
      <c r="CA1300" s="274"/>
      <c r="CB1300" s="274"/>
      <c r="CC1300" s="274"/>
      <c r="CD1300" s="274"/>
      <c r="CE1300" s="274"/>
      <c r="CF1300" s="274"/>
      <c r="CG1300" s="274"/>
      <c r="CH1300" s="274"/>
      <c r="CI1300" s="274"/>
      <c r="CJ1300" s="274"/>
      <c r="CK1300" s="274"/>
      <c r="CL1300" s="274"/>
      <c r="CM1300" s="274"/>
      <c r="CN1300" s="274"/>
      <c r="CO1300" s="274"/>
      <c r="CP1300" s="274"/>
      <c r="CQ1300" s="274"/>
      <c r="CR1300" s="274"/>
      <c r="CS1300" s="274"/>
      <c r="CT1300" s="274"/>
      <c r="CU1300" s="274"/>
      <c r="CV1300" s="274"/>
      <c r="CW1300" s="274"/>
      <c r="CX1300" s="274"/>
      <c r="CY1300" s="274"/>
      <c r="CZ1300" s="274"/>
      <c r="DA1300" s="274"/>
      <c r="DB1300" s="274"/>
      <c r="DC1300" s="274"/>
      <c r="DD1300" s="274"/>
      <c r="DE1300" s="274"/>
      <c r="DF1300" s="274"/>
      <c r="DM1300" s="16"/>
      <c r="DN1300" s="16"/>
      <c r="DO1300" s="17"/>
      <c r="DP1300" s="12"/>
      <c r="DQ1300" s="12"/>
      <c r="DR1300" s="18"/>
      <c r="DS1300" s="19"/>
      <c r="DT1300" s="19"/>
      <c r="DU1300" s="19"/>
      <c r="DV1300" s="19"/>
      <c r="DW1300" s="19"/>
      <c r="DX1300" s="20"/>
      <c r="DY1300" s="20"/>
      <c r="DZ1300" s="21"/>
      <c r="EA1300" s="21"/>
      <c r="EB1300" s="21"/>
      <c r="EC1300" s="18"/>
      <c r="ED1300" s="21"/>
      <c r="EE1300" s="21"/>
      <c r="EF1300" s="21"/>
      <c r="EG1300" s="21"/>
      <c r="EH1300" s="21"/>
      <c r="EI1300" s="20"/>
      <c r="EJ1300" s="16"/>
      <c r="EK1300" s="21"/>
      <c r="EL1300" s="21"/>
      <c r="EM1300" s="21"/>
      <c r="EN1300" s="18"/>
      <c r="EO1300" s="22"/>
      <c r="EP1300" s="22"/>
      <c r="EQ1300" s="22"/>
      <c r="ER1300" s="22"/>
      <c r="ES1300" s="22"/>
      <c r="ET1300" s="20"/>
      <c r="EU1300" s="23"/>
      <c r="EV1300" s="22"/>
      <c r="EW1300" s="22"/>
      <c r="EX1300" s="22"/>
      <c r="EY1300" s="24"/>
      <c r="EZ1300" s="25"/>
      <c r="FA1300" s="25"/>
      <c r="FB1300" s="25"/>
      <c r="FC1300" s="25"/>
      <c r="FD1300" s="25"/>
    </row>
    <row r="1301" spans="1:160" ht="12.4" customHeight="1" x14ac:dyDescent="0.25">
      <c r="A1301" s="290"/>
      <c r="B1301" s="205"/>
      <c r="H1301" s="292"/>
      <c r="M1301" s="205"/>
      <c r="N1301" s="205"/>
      <c r="O1301" s="205"/>
      <c r="P1301" s="205"/>
      <c r="Q1301" s="271"/>
      <c r="R1301" s="227"/>
      <c r="S1301" s="205"/>
      <c r="T1301" s="205"/>
      <c r="U1301" s="227"/>
      <c r="V1301" s="227"/>
      <c r="W1301" s="227"/>
      <c r="X1301" s="272"/>
      <c r="Y1301" s="272"/>
      <c r="Z1301" s="227"/>
      <c r="AA1301" s="273"/>
      <c r="AB1301" s="273"/>
      <c r="AC1301" s="273"/>
      <c r="AD1301" s="273"/>
      <c r="AE1301" s="273"/>
      <c r="AF1301" s="273"/>
      <c r="AG1301" s="273"/>
      <c r="AH1301" s="273"/>
      <c r="AI1301" s="273"/>
      <c r="AJ1301" s="273"/>
      <c r="AK1301" s="273"/>
      <c r="AL1301" s="273"/>
      <c r="AM1301" s="273"/>
      <c r="AN1301" s="273"/>
      <c r="AO1301" s="273"/>
      <c r="AP1301" s="273"/>
      <c r="AQ1301" s="273"/>
      <c r="AR1301" s="273"/>
      <c r="AS1301" s="273"/>
      <c r="AT1301" s="273"/>
      <c r="AU1301" s="273"/>
      <c r="AV1301" s="273"/>
      <c r="AW1301" s="273"/>
      <c r="AX1301" s="273"/>
      <c r="AY1301" s="274"/>
      <c r="AZ1301" s="274"/>
      <c r="BA1301" s="274"/>
      <c r="BB1301" s="274"/>
      <c r="BC1301" s="273"/>
      <c r="BD1301" s="273"/>
      <c r="BE1301" s="273"/>
      <c r="BF1301" s="273"/>
      <c r="BG1301" s="273"/>
      <c r="BH1301" s="273"/>
      <c r="BI1301" s="273"/>
      <c r="BJ1301" s="273"/>
      <c r="BK1301" s="273"/>
      <c r="BL1301" s="273"/>
      <c r="BM1301" s="273"/>
      <c r="BN1301" s="273"/>
      <c r="BO1301" s="273"/>
      <c r="BP1301" s="273"/>
      <c r="BQ1301" s="273"/>
      <c r="BR1301" s="273"/>
      <c r="BS1301" s="273"/>
      <c r="BT1301" s="273"/>
      <c r="BU1301" s="273"/>
      <c r="BV1301" s="273"/>
      <c r="BW1301" s="273"/>
      <c r="BX1301" s="273"/>
      <c r="BY1301" s="273"/>
      <c r="BZ1301" s="273"/>
      <c r="CA1301" s="273"/>
      <c r="CB1301" s="273"/>
      <c r="CC1301" s="273"/>
      <c r="CD1301" s="273"/>
      <c r="CE1301" s="273"/>
      <c r="CF1301" s="273"/>
      <c r="CG1301" s="273"/>
      <c r="CH1301" s="273"/>
      <c r="CI1301" s="273"/>
      <c r="CJ1301" s="273"/>
      <c r="CK1301" s="273"/>
      <c r="CL1301" s="273"/>
      <c r="CM1301" s="273"/>
      <c r="CN1301" s="273"/>
      <c r="CO1301" s="273"/>
      <c r="CP1301" s="273"/>
      <c r="CQ1301" s="273"/>
      <c r="CR1301" s="273"/>
      <c r="CS1301" s="273"/>
      <c r="CT1301" s="273"/>
      <c r="CU1301" s="273"/>
      <c r="CV1301" s="273"/>
      <c r="CW1301" s="274"/>
      <c r="CX1301" s="274"/>
      <c r="CY1301" s="273"/>
      <c r="CZ1301" s="273"/>
      <c r="DA1301" s="273"/>
      <c r="DB1301" s="273"/>
      <c r="DC1301" s="273"/>
      <c r="DD1301" s="273"/>
      <c r="DE1301" s="273"/>
      <c r="DF1301" s="273"/>
      <c r="DM1301" s="16"/>
      <c r="DN1301" s="16"/>
      <c r="DO1301" s="17"/>
      <c r="DP1301" s="12"/>
      <c r="DQ1301" s="12"/>
      <c r="DR1301" s="18"/>
      <c r="DS1301" s="19"/>
      <c r="DT1301" s="19"/>
      <c r="DU1301" s="19"/>
      <c r="DV1301" s="19"/>
      <c r="DW1301" s="19"/>
      <c r="DX1301" s="20"/>
      <c r="DY1301" s="20"/>
      <c r="DZ1301" s="21"/>
      <c r="EA1301" s="21"/>
      <c r="EB1301" s="21"/>
      <c r="EC1301" s="18"/>
      <c r="ED1301" s="21"/>
      <c r="EE1301" s="21"/>
      <c r="EF1301" s="21"/>
      <c r="EG1301" s="21"/>
      <c r="EH1301" s="21"/>
      <c r="EI1301" s="20"/>
      <c r="EJ1301" s="16"/>
      <c r="EK1301" s="21"/>
      <c r="EL1301" s="21"/>
      <c r="EM1301" s="21"/>
      <c r="EN1301" s="18"/>
      <c r="EO1301" s="22"/>
      <c r="EP1301" s="22"/>
      <c r="EQ1301" s="22"/>
      <c r="ER1301" s="22"/>
      <c r="ES1301" s="22"/>
      <c r="ET1301" s="20"/>
      <c r="EU1301" s="23"/>
      <c r="EV1301" s="22"/>
      <c r="EW1301" s="22"/>
      <c r="EX1301" s="22"/>
      <c r="EY1301" s="24"/>
      <c r="EZ1301" s="25"/>
      <c r="FA1301" s="25"/>
      <c r="FB1301" s="25"/>
      <c r="FC1301" s="25"/>
      <c r="FD1301" s="25"/>
    </row>
    <row r="1302" spans="1:160" ht="12.4" customHeight="1" x14ac:dyDescent="0.25">
      <c r="A1302" s="290"/>
      <c r="B1302" s="205"/>
      <c r="H1302" s="292"/>
      <c r="M1302" s="205"/>
      <c r="N1302" s="205"/>
      <c r="O1302" s="205"/>
      <c r="P1302" s="205"/>
      <c r="Q1302" s="271"/>
      <c r="R1302" s="227"/>
      <c r="S1302" s="205"/>
      <c r="T1302" s="205"/>
      <c r="U1302" s="227"/>
      <c r="V1302" s="227"/>
      <c r="W1302" s="227"/>
      <c r="X1302" s="272"/>
      <c r="Y1302" s="272"/>
      <c r="Z1302" s="227"/>
      <c r="AA1302" s="273"/>
      <c r="AB1302" s="273"/>
      <c r="AC1302" s="273"/>
      <c r="AD1302" s="273"/>
      <c r="AE1302" s="273"/>
      <c r="AF1302" s="273"/>
      <c r="AG1302" s="273"/>
      <c r="AH1302" s="273"/>
      <c r="AI1302" s="274"/>
      <c r="AJ1302" s="274"/>
      <c r="AK1302" s="274"/>
      <c r="AL1302" s="274"/>
      <c r="AM1302" s="273"/>
      <c r="AN1302" s="273"/>
      <c r="AO1302" s="273"/>
      <c r="AP1302" s="273"/>
      <c r="AQ1302" s="273"/>
      <c r="AR1302" s="273"/>
      <c r="AS1302" s="273"/>
      <c r="AT1302" s="273"/>
      <c r="AU1302" s="273"/>
      <c r="AV1302" s="273"/>
      <c r="AW1302" s="273"/>
      <c r="AX1302" s="273"/>
      <c r="AY1302" s="273"/>
      <c r="AZ1302" s="273"/>
      <c r="BA1302" s="273"/>
      <c r="BB1302" s="273"/>
      <c r="BC1302" s="273"/>
      <c r="BD1302" s="273"/>
      <c r="BE1302" s="273"/>
      <c r="BF1302" s="273"/>
      <c r="BG1302" s="273"/>
      <c r="BH1302" s="273"/>
      <c r="BI1302" s="273"/>
      <c r="BJ1302" s="273"/>
      <c r="BK1302" s="273"/>
      <c r="BL1302" s="273"/>
      <c r="BM1302" s="273"/>
      <c r="BN1302" s="273"/>
      <c r="BO1302" s="273"/>
      <c r="BP1302" s="273"/>
      <c r="BQ1302" s="273"/>
      <c r="BR1302" s="273"/>
      <c r="BS1302" s="273"/>
      <c r="BT1302" s="273"/>
      <c r="BU1302" s="273"/>
      <c r="BV1302" s="273"/>
      <c r="BW1302" s="273"/>
      <c r="BX1302" s="273"/>
      <c r="BY1302" s="273"/>
      <c r="BZ1302" s="273"/>
      <c r="CA1302" s="273"/>
      <c r="CB1302" s="273"/>
      <c r="CC1302" s="273"/>
      <c r="CD1302" s="273"/>
      <c r="CE1302" s="273"/>
      <c r="CF1302" s="273"/>
      <c r="CG1302" s="273"/>
      <c r="CH1302" s="273"/>
      <c r="CI1302" s="273"/>
      <c r="CJ1302" s="273"/>
      <c r="CK1302" s="273"/>
      <c r="CL1302" s="273"/>
      <c r="CM1302" s="273"/>
      <c r="CN1302" s="274"/>
      <c r="CO1302" s="273"/>
      <c r="CP1302" s="273"/>
      <c r="CQ1302" s="273"/>
      <c r="CR1302" s="273"/>
      <c r="CS1302" s="273"/>
      <c r="CT1302" s="273"/>
      <c r="CU1302" s="274"/>
      <c r="CV1302" s="274"/>
      <c r="CW1302" s="274"/>
      <c r="CX1302" s="274"/>
      <c r="CY1302" s="273"/>
      <c r="CZ1302" s="273"/>
      <c r="DA1302" s="273"/>
      <c r="DB1302" s="273"/>
      <c r="DC1302" s="273"/>
      <c r="DD1302" s="273"/>
      <c r="DE1302" s="273"/>
      <c r="DF1302" s="273"/>
      <c r="DM1302" s="16"/>
      <c r="DN1302" s="16"/>
      <c r="DO1302" s="17"/>
      <c r="DP1302" s="12"/>
      <c r="DQ1302" s="12"/>
      <c r="DR1302" s="18"/>
      <c r="DS1302" s="19"/>
      <c r="DT1302" s="19"/>
      <c r="DU1302" s="19"/>
      <c r="DV1302" s="19"/>
      <c r="DW1302" s="19"/>
      <c r="DX1302" s="20"/>
      <c r="DY1302" s="20"/>
      <c r="DZ1302" s="21"/>
      <c r="EA1302" s="21"/>
      <c r="EB1302" s="21"/>
      <c r="EC1302" s="18"/>
      <c r="ED1302" s="21"/>
      <c r="EE1302" s="21"/>
      <c r="EF1302" s="21"/>
      <c r="EG1302" s="21"/>
      <c r="EH1302" s="21"/>
      <c r="EI1302" s="20"/>
      <c r="EJ1302" s="16"/>
      <c r="EK1302" s="21"/>
      <c r="EL1302" s="21"/>
      <c r="EM1302" s="21"/>
      <c r="EN1302" s="18"/>
      <c r="EO1302" s="22"/>
      <c r="EP1302" s="22"/>
      <c r="EQ1302" s="22"/>
      <c r="ER1302" s="22"/>
      <c r="ES1302" s="22"/>
      <c r="ET1302" s="20"/>
      <c r="EU1302" s="23"/>
      <c r="EV1302" s="22"/>
      <c r="EW1302" s="22"/>
      <c r="EX1302" s="22"/>
      <c r="EY1302" s="24"/>
      <c r="EZ1302" s="25"/>
      <c r="FA1302" s="25"/>
      <c r="FB1302" s="25"/>
      <c r="FC1302" s="25"/>
      <c r="FD1302" s="25"/>
    </row>
    <row r="1303" spans="1:160" ht="12.4" customHeight="1" x14ac:dyDescent="0.25">
      <c r="A1303" s="290"/>
      <c r="B1303" s="205"/>
      <c r="H1303" s="292"/>
      <c r="M1303" s="205"/>
      <c r="N1303" s="205"/>
      <c r="O1303" s="205"/>
      <c r="P1303" s="205"/>
      <c r="Q1303" s="271"/>
      <c r="R1303" s="227"/>
      <c r="S1303" s="205"/>
      <c r="T1303" s="205"/>
      <c r="U1303" s="227"/>
      <c r="V1303" s="227"/>
      <c r="W1303" s="227"/>
      <c r="X1303" s="272"/>
      <c r="Y1303" s="272"/>
      <c r="Z1303" s="227"/>
      <c r="AA1303" s="273"/>
      <c r="AB1303" s="273"/>
      <c r="AC1303" s="273"/>
      <c r="AD1303" s="273"/>
      <c r="AE1303" s="273"/>
      <c r="AF1303" s="273"/>
      <c r="AG1303" s="273"/>
      <c r="AH1303" s="273"/>
      <c r="AI1303" s="274"/>
      <c r="AJ1303" s="274"/>
      <c r="AK1303" s="274"/>
      <c r="AL1303" s="274"/>
      <c r="AM1303" s="273"/>
      <c r="AN1303" s="273"/>
      <c r="AO1303" s="273"/>
      <c r="AP1303" s="273"/>
      <c r="AQ1303" s="273"/>
      <c r="AR1303" s="273"/>
      <c r="AS1303" s="273"/>
      <c r="AT1303" s="273"/>
      <c r="AU1303" s="273"/>
      <c r="AV1303" s="273"/>
      <c r="AW1303" s="273"/>
      <c r="AX1303" s="273"/>
      <c r="AY1303" s="273"/>
      <c r="AZ1303" s="273"/>
      <c r="BA1303" s="273"/>
      <c r="BB1303" s="273"/>
      <c r="BC1303" s="273"/>
      <c r="BD1303" s="273"/>
      <c r="BE1303" s="273"/>
      <c r="BF1303" s="273"/>
      <c r="BG1303" s="273"/>
      <c r="BH1303" s="273"/>
      <c r="BI1303" s="273"/>
      <c r="BJ1303" s="273"/>
      <c r="BK1303" s="273"/>
      <c r="BL1303" s="273"/>
      <c r="BM1303" s="273"/>
      <c r="BN1303" s="273"/>
      <c r="BO1303" s="273"/>
      <c r="BP1303" s="273"/>
      <c r="BQ1303" s="273"/>
      <c r="BR1303" s="273"/>
      <c r="BS1303" s="273"/>
      <c r="BT1303" s="273"/>
      <c r="BU1303" s="273"/>
      <c r="BV1303" s="273"/>
      <c r="BW1303" s="273"/>
      <c r="BX1303" s="273"/>
      <c r="BY1303" s="273"/>
      <c r="BZ1303" s="273"/>
      <c r="CA1303" s="273"/>
      <c r="CB1303" s="273"/>
      <c r="CC1303" s="273"/>
      <c r="CD1303" s="273"/>
      <c r="CE1303" s="274"/>
      <c r="CF1303" s="274"/>
      <c r="CG1303" s="273"/>
      <c r="CH1303" s="273"/>
      <c r="CI1303" s="273"/>
      <c r="CJ1303" s="273"/>
      <c r="CK1303" s="273"/>
      <c r="CL1303" s="273"/>
      <c r="CM1303" s="273"/>
      <c r="CN1303" s="273"/>
      <c r="CO1303" s="273"/>
      <c r="CP1303" s="273"/>
      <c r="CQ1303" s="273"/>
      <c r="CR1303" s="273"/>
      <c r="CS1303" s="273"/>
      <c r="CT1303" s="273"/>
      <c r="CU1303" s="274"/>
      <c r="CV1303" s="274"/>
      <c r="CW1303" s="274"/>
      <c r="CX1303" s="274"/>
      <c r="CY1303" s="273"/>
      <c r="CZ1303" s="273"/>
      <c r="DA1303" s="273"/>
      <c r="DB1303" s="273"/>
      <c r="DC1303" s="273"/>
      <c r="DD1303" s="273"/>
      <c r="DE1303" s="273"/>
      <c r="DF1303" s="273"/>
      <c r="DM1303" s="16"/>
      <c r="DN1303" s="16"/>
      <c r="DO1303" s="17"/>
      <c r="DP1303" s="12"/>
      <c r="DQ1303" s="12"/>
      <c r="DR1303" s="18"/>
      <c r="DS1303" s="19"/>
      <c r="DT1303" s="19"/>
      <c r="DU1303" s="19"/>
      <c r="DV1303" s="19"/>
      <c r="DW1303" s="19"/>
      <c r="DX1303" s="20"/>
      <c r="DY1303" s="20"/>
      <c r="DZ1303" s="21"/>
      <c r="EA1303" s="21"/>
      <c r="EB1303" s="21"/>
      <c r="EC1303" s="18"/>
      <c r="ED1303" s="21"/>
      <c r="EE1303" s="21"/>
      <c r="EF1303" s="21"/>
      <c r="EG1303" s="21"/>
      <c r="EH1303" s="21"/>
      <c r="EI1303" s="20"/>
      <c r="EJ1303" s="16"/>
      <c r="EK1303" s="21"/>
      <c r="EL1303" s="21"/>
      <c r="EM1303" s="21"/>
      <c r="EN1303" s="18"/>
      <c r="EO1303" s="22"/>
      <c r="EP1303" s="22"/>
      <c r="EQ1303" s="22"/>
      <c r="ER1303" s="22"/>
      <c r="ES1303" s="22"/>
      <c r="ET1303" s="20"/>
      <c r="EU1303" s="23"/>
      <c r="EV1303" s="22"/>
      <c r="EW1303" s="22"/>
      <c r="EX1303" s="22"/>
      <c r="EY1303" s="24"/>
      <c r="EZ1303" s="25"/>
      <c r="FA1303" s="25"/>
      <c r="FB1303" s="25"/>
      <c r="FC1303" s="25"/>
      <c r="FD1303" s="25"/>
    </row>
    <row r="1304" spans="1:160" ht="12.4" customHeight="1" x14ac:dyDescent="0.25">
      <c r="A1304" s="290"/>
      <c r="B1304" s="205"/>
      <c r="H1304" s="292"/>
      <c r="M1304" s="205"/>
      <c r="N1304" s="205"/>
      <c r="O1304" s="205"/>
      <c r="P1304" s="205"/>
      <c r="Q1304" s="271"/>
      <c r="R1304" s="227"/>
      <c r="S1304" s="205"/>
      <c r="T1304" s="205"/>
      <c r="U1304" s="227"/>
      <c r="V1304" s="227"/>
      <c r="W1304" s="227"/>
      <c r="X1304" s="272"/>
      <c r="Y1304" s="272"/>
      <c r="Z1304" s="227"/>
      <c r="AA1304" s="273"/>
      <c r="AB1304" s="273"/>
      <c r="AC1304" s="273"/>
      <c r="AD1304" s="273"/>
      <c r="AE1304" s="273"/>
      <c r="AF1304" s="273"/>
      <c r="AG1304" s="273"/>
      <c r="AH1304" s="273"/>
      <c r="AI1304" s="274"/>
      <c r="AJ1304" s="274"/>
      <c r="AK1304" s="274"/>
      <c r="AL1304" s="274"/>
      <c r="AM1304" s="273"/>
      <c r="AN1304" s="273"/>
      <c r="AO1304" s="273"/>
      <c r="AP1304" s="273"/>
      <c r="AQ1304" s="273"/>
      <c r="AR1304" s="274"/>
      <c r="AS1304" s="274"/>
      <c r="AT1304" s="274"/>
      <c r="AU1304" s="273"/>
      <c r="AV1304" s="273"/>
      <c r="AW1304" s="273"/>
      <c r="AX1304" s="273"/>
      <c r="AY1304" s="273"/>
      <c r="AZ1304" s="273"/>
      <c r="BA1304" s="273"/>
      <c r="BB1304" s="273"/>
      <c r="BC1304" s="273"/>
      <c r="BD1304" s="273"/>
      <c r="BE1304" s="273"/>
      <c r="BF1304" s="273"/>
      <c r="BG1304" s="273"/>
      <c r="BH1304" s="273"/>
      <c r="BI1304" s="273"/>
      <c r="BJ1304" s="273"/>
      <c r="BK1304" s="273"/>
      <c r="BL1304" s="273"/>
      <c r="BM1304" s="273"/>
      <c r="BN1304" s="273"/>
      <c r="BO1304" s="273"/>
      <c r="BP1304" s="273"/>
      <c r="BQ1304" s="273"/>
      <c r="BR1304" s="273"/>
      <c r="BS1304" s="273"/>
      <c r="BT1304" s="273"/>
      <c r="BU1304" s="273"/>
      <c r="BV1304" s="273"/>
      <c r="BW1304" s="273"/>
      <c r="BX1304" s="273"/>
      <c r="BY1304" s="273"/>
      <c r="BZ1304" s="273"/>
      <c r="CA1304" s="273"/>
      <c r="CB1304" s="273"/>
      <c r="CC1304" s="273"/>
      <c r="CD1304" s="273"/>
      <c r="CE1304" s="273"/>
      <c r="CF1304" s="273"/>
      <c r="CG1304" s="273"/>
      <c r="CH1304" s="273"/>
      <c r="CI1304" s="273"/>
      <c r="CJ1304" s="273"/>
      <c r="CK1304" s="273"/>
      <c r="CL1304" s="273"/>
      <c r="CM1304" s="273"/>
      <c r="CN1304" s="273"/>
      <c r="CO1304" s="273"/>
      <c r="CP1304" s="273"/>
      <c r="CQ1304" s="273"/>
      <c r="CR1304" s="273"/>
      <c r="CS1304" s="273"/>
      <c r="CT1304" s="273"/>
      <c r="CU1304" s="274"/>
      <c r="CV1304" s="274"/>
      <c r="CW1304" s="274"/>
      <c r="CX1304" s="274"/>
      <c r="CY1304" s="273"/>
      <c r="CZ1304" s="273"/>
      <c r="DA1304" s="273"/>
      <c r="DB1304" s="273"/>
      <c r="DC1304" s="273"/>
      <c r="DD1304" s="273"/>
      <c r="DE1304" s="273"/>
      <c r="DF1304" s="273"/>
      <c r="DM1304" s="16"/>
      <c r="DN1304" s="16"/>
      <c r="DO1304" s="17"/>
      <c r="DP1304" s="12"/>
      <c r="DQ1304" s="12"/>
      <c r="DR1304" s="18"/>
      <c r="DS1304" s="19"/>
      <c r="DT1304" s="19"/>
      <c r="DU1304" s="19"/>
      <c r="DV1304" s="19"/>
      <c r="DW1304" s="19"/>
      <c r="DX1304" s="20"/>
      <c r="DY1304" s="20"/>
      <c r="DZ1304" s="21"/>
      <c r="EA1304" s="21"/>
      <c r="EB1304" s="21"/>
      <c r="EC1304" s="18"/>
      <c r="ED1304" s="21"/>
      <c r="EE1304" s="21"/>
      <c r="EF1304" s="21"/>
      <c r="EG1304" s="21"/>
      <c r="EH1304" s="21"/>
      <c r="EI1304" s="20"/>
      <c r="EJ1304" s="16"/>
      <c r="EK1304" s="21"/>
      <c r="EL1304" s="21"/>
      <c r="EM1304" s="21"/>
      <c r="EN1304" s="18"/>
      <c r="EO1304" s="22"/>
      <c r="EP1304" s="22"/>
      <c r="EQ1304" s="22"/>
      <c r="ER1304" s="22"/>
      <c r="ES1304" s="22"/>
      <c r="ET1304" s="20"/>
      <c r="EU1304" s="23"/>
      <c r="EV1304" s="22"/>
      <c r="EW1304" s="22"/>
      <c r="EX1304" s="22"/>
      <c r="EY1304" s="24"/>
      <c r="EZ1304" s="25"/>
      <c r="FA1304" s="25"/>
      <c r="FB1304" s="25"/>
      <c r="FC1304" s="25"/>
      <c r="FD1304" s="25"/>
    </row>
    <row r="1305" spans="1:160" ht="12.4" customHeight="1" x14ac:dyDescent="0.25">
      <c r="A1305" s="290"/>
      <c r="B1305" s="205"/>
      <c r="H1305" s="292"/>
      <c r="M1305" s="205"/>
      <c r="N1305" s="205"/>
      <c r="O1305" s="205"/>
      <c r="P1305" s="271"/>
      <c r="Q1305" s="271"/>
      <c r="R1305" s="227"/>
      <c r="S1305" s="205"/>
      <c r="T1305" s="205"/>
      <c r="U1305" s="227"/>
      <c r="V1305" s="227"/>
      <c r="W1305" s="227"/>
      <c r="X1305" s="272"/>
      <c r="Y1305" s="272"/>
      <c r="Z1305" s="227"/>
      <c r="AA1305" s="274"/>
      <c r="AB1305" s="274"/>
      <c r="AC1305" s="274"/>
      <c r="AD1305" s="274"/>
      <c r="AE1305" s="274"/>
      <c r="AF1305" s="274"/>
      <c r="AG1305" s="274"/>
      <c r="AH1305" s="274"/>
      <c r="AI1305" s="274"/>
      <c r="AJ1305" s="274"/>
      <c r="AK1305" s="274"/>
      <c r="AL1305" s="274"/>
      <c r="AM1305" s="274"/>
      <c r="AN1305" s="274"/>
      <c r="AO1305" s="274"/>
      <c r="AP1305" s="274"/>
      <c r="AQ1305" s="274"/>
      <c r="AR1305" s="274"/>
      <c r="AS1305" s="274"/>
      <c r="AT1305" s="274"/>
      <c r="AU1305" s="274"/>
      <c r="AV1305" s="274"/>
      <c r="AW1305" s="274"/>
      <c r="AX1305" s="274"/>
      <c r="AY1305" s="274"/>
      <c r="AZ1305" s="274"/>
      <c r="BA1305" s="274"/>
      <c r="BB1305" s="274"/>
      <c r="BC1305" s="274"/>
      <c r="BD1305" s="274"/>
      <c r="BE1305" s="274"/>
      <c r="BF1305" s="274"/>
      <c r="BG1305" s="274"/>
      <c r="BH1305" s="274"/>
      <c r="BI1305" s="274"/>
      <c r="BJ1305" s="274"/>
      <c r="BK1305" s="274"/>
      <c r="BL1305" s="274"/>
      <c r="BM1305" s="274"/>
      <c r="BN1305" s="274"/>
      <c r="BO1305" s="274"/>
      <c r="BP1305" s="274"/>
      <c r="BQ1305" s="274"/>
      <c r="BR1305" s="274"/>
      <c r="BS1305" s="274"/>
      <c r="BT1305" s="274"/>
      <c r="BU1305" s="274"/>
      <c r="BV1305" s="274"/>
      <c r="BW1305" s="274"/>
      <c r="BX1305" s="274"/>
      <c r="BY1305" s="274"/>
      <c r="BZ1305" s="274"/>
      <c r="CA1305" s="274"/>
      <c r="CB1305" s="274"/>
      <c r="CC1305" s="274"/>
      <c r="CD1305" s="274"/>
      <c r="CE1305" s="274"/>
      <c r="CF1305" s="274"/>
      <c r="CG1305" s="274"/>
      <c r="CH1305" s="274"/>
      <c r="CI1305" s="274"/>
      <c r="CJ1305" s="274"/>
      <c r="CK1305" s="274"/>
      <c r="CL1305" s="274"/>
      <c r="CM1305" s="274"/>
      <c r="CN1305" s="274"/>
      <c r="CO1305" s="274"/>
      <c r="CP1305" s="274"/>
      <c r="CQ1305" s="274"/>
      <c r="CR1305" s="274"/>
      <c r="CS1305" s="274"/>
      <c r="CT1305" s="274"/>
      <c r="CU1305" s="274"/>
      <c r="CV1305" s="274"/>
      <c r="CW1305" s="274"/>
      <c r="CX1305" s="274"/>
      <c r="CY1305" s="274"/>
      <c r="CZ1305" s="274"/>
      <c r="DA1305" s="274"/>
      <c r="DB1305" s="274"/>
      <c r="DC1305" s="274"/>
      <c r="DD1305" s="274"/>
      <c r="DE1305" s="274"/>
      <c r="DF1305" s="274"/>
      <c r="DM1305" s="16"/>
      <c r="DN1305" s="16"/>
      <c r="DO1305" s="17"/>
      <c r="DP1305" s="12"/>
      <c r="DQ1305" s="12"/>
      <c r="DR1305" s="18"/>
      <c r="DS1305" s="19"/>
      <c r="DT1305" s="19"/>
      <c r="DU1305" s="19"/>
      <c r="DV1305" s="19"/>
      <c r="DW1305" s="19"/>
      <c r="DX1305" s="20"/>
      <c r="DY1305" s="20"/>
      <c r="DZ1305" s="21"/>
      <c r="EA1305" s="21"/>
      <c r="EB1305" s="21"/>
      <c r="EC1305" s="18"/>
      <c r="ED1305" s="21"/>
      <c r="EE1305" s="21"/>
      <c r="EF1305" s="21"/>
      <c r="EG1305" s="21"/>
      <c r="EH1305" s="21"/>
      <c r="EI1305" s="20"/>
      <c r="EJ1305" s="16"/>
      <c r="EK1305" s="21"/>
      <c r="EL1305" s="21"/>
      <c r="EM1305" s="21"/>
      <c r="EN1305" s="18"/>
      <c r="EO1305" s="22"/>
      <c r="EP1305" s="22"/>
      <c r="EQ1305" s="22"/>
      <c r="ER1305" s="22"/>
      <c r="ES1305" s="22"/>
      <c r="ET1305" s="20"/>
      <c r="EU1305" s="23"/>
      <c r="EV1305" s="22"/>
      <c r="EW1305" s="22"/>
      <c r="EX1305" s="22"/>
      <c r="EY1305" s="24"/>
      <c r="EZ1305" s="25"/>
      <c r="FA1305" s="25"/>
      <c r="FB1305" s="25"/>
      <c r="FC1305" s="25"/>
      <c r="FD1305" s="25"/>
    </row>
    <row r="1306" spans="1:160" ht="12.4" customHeight="1" x14ac:dyDescent="0.25">
      <c r="A1306" s="290"/>
      <c r="B1306" s="205"/>
      <c r="H1306" s="292"/>
      <c r="M1306" s="205"/>
      <c r="N1306" s="205"/>
      <c r="O1306" s="205"/>
      <c r="P1306" s="205"/>
      <c r="Q1306" s="271"/>
      <c r="R1306" s="227"/>
      <c r="S1306" s="205"/>
      <c r="T1306" s="205"/>
      <c r="U1306" s="227"/>
      <c r="V1306" s="227"/>
      <c r="W1306" s="227"/>
      <c r="X1306" s="272"/>
      <c r="Y1306" s="272"/>
      <c r="Z1306" s="227"/>
      <c r="AA1306" s="273"/>
      <c r="AB1306" s="273"/>
      <c r="AC1306" s="273"/>
      <c r="AD1306" s="273"/>
      <c r="AE1306" s="273"/>
      <c r="AF1306" s="273"/>
      <c r="AG1306" s="273"/>
      <c r="AH1306" s="273"/>
      <c r="AI1306" s="273"/>
      <c r="AJ1306" s="273"/>
      <c r="AK1306" s="273"/>
      <c r="AL1306" s="273"/>
      <c r="AM1306" s="273"/>
      <c r="AN1306" s="273"/>
      <c r="AO1306" s="273"/>
      <c r="AP1306" s="273"/>
      <c r="AQ1306" s="273"/>
      <c r="AR1306" s="273"/>
      <c r="AS1306" s="273"/>
      <c r="AT1306" s="273"/>
      <c r="AU1306" s="273"/>
      <c r="AV1306" s="273"/>
      <c r="AW1306" s="273"/>
      <c r="AX1306" s="273"/>
      <c r="AY1306" s="274"/>
      <c r="AZ1306" s="274"/>
      <c r="BA1306" s="274"/>
      <c r="BB1306" s="274"/>
      <c r="BC1306" s="273"/>
      <c r="BD1306" s="273"/>
      <c r="BE1306" s="273"/>
      <c r="BF1306" s="273"/>
      <c r="BG1306" s="273"/>
      <c r="BH1306" s="273"/>
      <c r="BI1306" s="273"/>
      <c r="BJ1306" s="273"/>
      <c r="BK1306" s="273"/>
      <c r="BL1306" s="273"/>
      <c r="BM1306" s="273"/>
      <c r="BN1306" s="273"/>
      <c r="BO1306" s="273"/>
      <c r="BP1306" s="273"/>
      <c r="BQ1306" s="273"/>
      <c r="BR1306" s="273"/>
      <c r="BS1306" s="273"/>
      <c r="BT1306" s="273"/>
      <c r="BU1306" s="273"/>
      <c r="BV1306" s="273"/>
      <c r="BW1306" s="273"/>
      <c r="BX1306" s="273"/>
      <c r="BY1306" s="273"/>
      <c r="BZ1306" s="273"/>
      <c r="CA1306" s="273"/>
      <c r="CB1306" s="273"/>
      <c r="CC1306" s="273"/>
      <c r="CD1306" s="273"/>
      <c r="CE1306" s="273"/>
      <c r="CF1306" s="273"/>
      <c r="CG1306" s="273"/>
      <c r="CH1306" s="273"/>
      <c r="CI1306" s="273"/>
      <c r="CJ1306" s="273"/>
      <c r="CK1306" s="273"/>
      <c r="CL1306" s="273"/>
      <c r="CM1306" s="273"/>
      <c r="CN1306" s="273"/>
      <c r="CO1306" s="273"/>
      <c r="CP1306" s="273"/>
      <c r="CQ1306" s="273"/>
      <c r="CR1306" s="273"/>
      <c r="CS1306" s="273"/>
      <c r="CT1306" s="273"/>
      <c r="CU1306" s="273"/>
      <c r="CV1306" s="273"/>
      <c r="CW1306" s="274"/>
      <c r="CX1306" s="274"/>
      <c r="CY1306" s="274"/>
      <c r="CZ1306" s="274"/>
      <c r="DA1306" s="273"/>
      <c r="DB1306" s="273"/>
      <c r="DC1306" s="273"/>
      <c r="DD1306" s="273"/>
      <c r="DE1306" s="273"/>
      <c r="DF1306" s="273"/>
      <c r="DM1306" s="16"/>
      <c r="DN1306" s="16"/>
      <c r="DO1306" s="17"/>
      <c r="DP1306" s="12"/>
      <c r="DQ1306" s="12"/>
      <c r="DR1306" s="18"/>
      <c r="DS1306" s="19"/>
      <c r="DT1306" s="19"/>
      <c r="DU1306" s="19"/>
      <c r="DV1306" s="19"/>
      <c r="DW1306" s="19"/>
      <c r="DX1306" s="20"/>
      <c r="DY1306" s="20"/>
      <c r="DZ1306" s="21"/>
      <c r="EA1306" s="21"/>
      <c r="EB1306" s="21"/>
      <c r="EC1306" s="18"/>
      <c r="ED1306" s="21"/>
      <c r="EE1306" s="21"/>
      <c r="EF1306" s="21"/>
      <c r="EG1306" s="21"/>
      <c r="EH1306" s="21"/>
      <c r="EI1306" s="20"/>
      <c r="EJ1306" s="16"/>
      <c r="EK1306" s="21"/>
      <c r="EL1306" s="21"/>
      <c r="EM1306" s="21"/>
      <c r="EN1306" s="18"/>
      <c r="EO1306" s="22"/>
      <c r="EP1306" s="22"/>
      <c r="EQ1306" s="22"/>
      <c r="ER1306" s="22"/>
      <c r="ES1306" s="22"/>
      <c r="ET1306" s="20"/>
      <c r="EU1306" s="23"/>
      <c r="EV1306" s="22"/>
      <c r="EW1306" s="22"/>
      <c r="EX1306" s="22"/>
      <c r="EY1306" s="24"/>
      <c r="EZ1306" s="25"/>
      <c r="FA1306" s="25"/>
      <c r="FB1306" s="25"/>
      <c r="FC1306" s="25"/>
      <c r="FD1306" s="25"/>
    </row>
    <row r="1307" spans="1:160" ht="12.4" customHeight="1" x14ac:dyDescent="0.25">
      <c r="A1307" s="290"/>
      <c r="B1307" s="205"/>
      <c r="H1307" s="292"/>
      <c r="M1307" s="205"/>
      <c r="N1307" s="205"/>
      <c r="O1307" s="205"/>
      <c r="P1307" s="205"/>
      <c r="Q1307" s="271"/>
      <c r="R1307" s="227"/>
      <c r="S1307" s="205"/>
      <c r="T1307" s="205"/>
      <c r="U1307" s="227"/>
      <c r="V1307" s="227"/>
      <c r="W1307" s="227"/>
      <c r="X1307" s="272"/>
      <c r="Y1307" s="272"/>
      <c r="Z1307" s="227"/>
      <c r="AA1307" s="273"/>
      <c r="AB1307" s="273"/>
      <c r="AC1307" s="274"/>
      <c r="AD1307" s="273"/>
      <c r="AE1307" s="273"/>
      <c r="AF1307" s="273"/>
      <c r="AG1307" s="274"/>
      <c r="AH1307" s="273"/>
      <c r="AI1307" s="274"/>
      <c r="AJ1307" s="274"/>
      <c r="AK1307" s="274"/>
      <c r="AL1307" s="274"/>
      <c r="AM1307" s="273"/>
      <c r="AN1307" s="273"/>
      <c r="AO1307" s="274"/>
      <c r="AP1307" s="273"/>
      <c r="AQ1307" s="274"/>
      <c r="AR1307" s="274"/>
      <c r="AS1307" s="274"/>
      <c r="AT1307" s="274"/>
      <c r="AU1307" s="273"/>
      <c r="AV1307" s="274"/>
      <c r="AW1307" s="274"/>
      <c r="AX1307" s="273"/>
      <c r="AY1307" s="273"/>
      <c r="AZ1307" s="273"/>
      <c r="BA1307" s="273"/>
      <c r="BB1307" s="273"/>
      <c r="BC1307" s="273"/>
      <c r="BD1307" s="273"/>
      <c r="BE1307" s="273"/>
      <c r="BF1307" s="273"/>
      <c r="BG1307" s="273"/>
      <c r="BH1307" s="273"/>
      <c r="BI1307" s="273"/>
      <c r="BJ1307" s="273"/>
      <c r="BK1307" s="273"/>
      <c r="BL1307" s="273"/>
      <c r="BM1307" s="273"/>
      <c r="BN1307" s="273"/>
      <c r="BO1307" s="273"/>
      <c r="BP1307" s="273"/>
      <c r="BQ1307" s="273"/>
      <c r="BR1307" s="273"/>
      <c r="BS1307" s="273"/>
      <c r="BT1307" s="273"/>
      <c r="BU1307" s="273"/>
      <c r="BV1307" s="273"/>
      <c r="BW1307" s="273"/>
      <c r="BX1307" s="273"/>
      <c r="BY1307" s="273"/>
      <c r="BZ1307" s="273"/>
      <c r="CA1307" s="273"/>
      <c r="CB1307" s="273"/>
      <c r="CC1307" s="273"/>
      <c r="CD1307" s="273"/>
      <c r="CE1307" s="274"/>
      <c r="CF1307" s="274"/>
      <c r="CG1307" s="274"/>
      <c r="CH1307" s="274"/>
      <c r="CI1307" s="273"/>
      <c r="CJ1307" s="274"/>
      <c r="CK1307" s="273"/>
      <c r="CL1307" s="273"/>
      <c r="CM1307" s="273"/>
      <c r="CN1307" s="273"/>
      <c r="CO1307" s="273"/>
      <c r="CP1307" s="273"/>
      <c r="CQ1307" s="273"/>
      <c r="CR1307" s="273"/>
      <c r="CS1307" s="273"/>
      <c r="CT1307" s="273"/>
      <c r="CU1307" s="274"/>
      <c r="CV1307" s="274"/>
      <c r="CW1307" s="274"/>
      <c r="CX1307" s="273"/>
      <c r="CY1307" s="273"/>
      <c r="CZ1307" s="273"/>
      <c r="DA1307" s="273"/>
      <c r="DB1307" s="273"/>
      <c r="DC1307" s="273"/>
      <c r="DD1307" s="273"/>
      <c r="DE1307" s="273"/>
      <c r="DF1307" s="273"/>
      <c r="DM1307" s="16"/>
      <c r="DN1307" s="16"/>
      <c r="DO1307" s="17"/>
      <c r="DP1307" s="12"/>
      <c r="DQ1307" s="12"/>
      <c r="DR1307" s="18"/>
      <c r="DS1307" s="19"/>
      <c r="DT1307" s="19"/>
      <c r="DU1307" s="19"/>
      <c r="DV1307" s="19"/>
      <c r="DW1307" s="19"/>
      <c r="DX1307" s="20"/>
      <c r="DY1307" s="20"/>
      <c r="DZ1307" s="21"/>
      <c r="EA1307" s="21"/>
      <c r="EB1307" s="21"/>
      <c r="EC1307" s="18"/>
      <c r="ED1307" s="21"/>
      <c r="EE1307" s="21"/>
      <c r="EF1307" s="21"/>
      <c r="EG1307" s="21"/>
      <c r="EH1307" s="21"/>
      <c r="EI1307" s="20"/>
      <c r="EJ1307" s="16"/>
      <c r="EK1307" s="21"/>
      <c r="EL1307" s="21"/>
      <c r="EM1307" s="21"/>
      <c r="EN1307" s="18"/>
      <c r="EO1307" s="22"/>
      <c r="EP1307" s="22"/>
      <c r="EQ1307" s="22"/>
      <c r="ER1307" s="22"/>
      <c r="ES1307" s="22"/>
      <c r="ET1307" s="20"/>
      <c r="EU1307" s="23"/>
      <c r="EV1307" s="22"/>
      <c r="EW1307" s="22"/>
      <c r="EX1307" s="22"/>
      <c r="EY1307" s="24"/>
      <c r="EZ1307" s="25"/>
      <c r="FA1307" s="25"/>
      <c r="FB1307" s="25"/>
      <c r="FC1307" s="25"/>
      <c r="FD1307" s="25"/>
    </row>
    <row r="1308" spans="1:160" ht="12.4" customHeight="1" x14ac:dyDescent="0.25">
      <c r="A1308" s="290"/>
      <c r="B1308" s="205"/>
      <c r="H1308" s="292"/>
      <c r="M1308" s="205"/>
      <c r="N1308" s="205"/>
      <c r="O1308" s="205"/>
      <c r="P1308" s="205"/>
      <c r="Q1308" s="271"/>
      <c r="R1308" s="227"/>
      <c r="S1308" s="205"/>
      <c r="T1308" s="205"/>
      <c r="U1308" s="227"/>
      <c r="V1308" s="227"/>
      <c r="W1308" s="227"/>
      <c r="X1308" s="227"/>
      <c r="Y1308" s="272"/>
      <c r="Z1308" s="227"/>
      <c r="AA1308" s="273"/>
      <c r="AB1308" s="273"/>
      <c r="AC1308" s="273"/>
      <c r="AD1308" s="273"/>
      <c r="AE1308" s="273"/>
      <c r="AF1308" s="273"/>
      <c r="AG1308" s="273"/>
      <c r="AH1308" s="273"/>
      <c r="AI1308" s="273"/>
      <c r="AJ1308" s="274"/>
      <c r="AK1308" s="274"/>
      <c r="AL1308" s="274"/>
      <c r="AM1308" s="273"/>
      <c r="AN1308" s="273"/>
      <c r="AO1308" s="273"/>
      <c r="AP1308" s="273"/>
      <c r="AQ1308" s="274"/>
      <c r="AR1308" s="273"/>
      <c r="AS1308" s="273"/>
      <c r="AT1308" s="274"/>
      <c r="AU1308" s="273"/>
      <c r="AV1308" s="273"/>
      <c r="AW1308" s="273"/>
      <c r="AX1308" s="273"/>
      <c r="AY1308" s="273"/>
      <c r="AZ1308" s="273"/>
      <c r="BA1308" s="273"/>
      <c r="BB1308" s="273"/>
      <c r="BC1308" s="273"/>
      <c r="BD1308" s="273"/>
      <c r="BE1308" s="273"/>
      <c r="BF1308" s="273"/>
      <c r="BG1308" s="273"/>
      <c r="BH1308" s="273"/>
      <c r="BI1308" s="273"/>
      <c r="BJ1308" s="273"/>
      <c r="BK1308" s="273"/>
      <c r="BL1308" s="273"/>
      <c r="BM1308" s="273"/>
      <c r="BN1308" s="273"/>
      <c r="BO1308" s="273"/>
      <c r="BP1308" s="273"/>
      <c r="BQ1308" s="273"/>
      <c r="BR1308" s="273"/>
      <c r="BS1308" s="273"/>
      <c r="BT1308" s="273"/>
      <c r="BU1308" s="273"/>
      <c r="BV1308" s="273"/>
      <c r="BW1308" s="273"/>
      <c r="BX1308" s="273"/>
      <c r="BY1308" s="273"/>
      <c r="BZ1308" s="273"/>
      <c r="CA1308" s="273"/>
      <c r="CB1308" s="273"/>
      <c r="CC1308" s="273"/>
      <c r="CD1308" s="273"/>
      <c r="CE1308" s="273"/>
      <c r="CF1308" s="273"/>
      <c r="CG1308" s="273"/>
      <c r="CH1308" s="273"/>
      <c r="CI1308" s="273"/>
      <c r="CJ1308" s="273"/>
      <c r="CK1308" s="273"/>
      <c r="CL1308" s="273"/>
      <c r="CM1308" s="273"/>
      <c r="CN1308" s="273"/>
      <c r="CO1308" s="274"/>
      <c r="CP1308" s="273"/>
      <c r="CQ1308" s="273"/>
      <c r="CR1308" s="273"/>
      <c r="CS1308" s="273"/>
      <c r="CT1308" s="273"/>
      <c r="CU1308" s="274"/>
      <c r="CV1308" s="273"/>
      <c r="CW1308" s="273"/>
      <c r="CX1308" s="273"/>
      <c r="CY1308" s="273"/>
      <c r="CZ1308" s="273"/>
      <c r="DA1308" s="274"/>
      <c r="DB1308" s="273"/>
      <c r="DC1308" s="273"/>
      <c r="DD1308" s="273"/>
      <c r="DE1308" s="273"/>
      <c r="DF1308" s="273"/>
      <c r="DM1308" s="16"/>
      <c r="DN1308" s="16"/>
      <c r="DO1308" s="17"/>
      <c r="DP1308" s="12"/>
      <c r="DQ1308" s="12"/>
      <c r="DR1308" s="18"/>
      <c r="DS1308" s="19"/>
      <c r="DT1308" s="19"/>
      <c r="DU1308" s="19"/>
      <c r="DV1308" s="19"/>
      <c r="DW1308" s="19"/>
      <c r="DX1308" s="20"/>
      <c r="DY1308" s="20"/>
      <c r="DZ1308" s="21"/>
      <c r="EA1308" s="21"/>
      <c r="EB1308" s="21"/>
      <c r="EC1308" s="18"/>
      <c r="ED1308" s="21"/>
      <c r="EE1308" s="21"/>
      <c r="EF1308" s="21"/>
      <c r="EG1308" s="21"/>
      <c r="EH1308" s="21"/>
      <c r="EI1308" s="20"/>
      <c r="EJ1308" s="16"/>
      <c r="EK1308" s="21"/>
      <c r="EL1308" s="21"/>
      <c r="EM1308" s="21"/>
      <c r="EN1308" s="18"/>
      <c r="EO1308" s="22"/>
      <c r="EP1308" s="22"/>
      <c r="EQ1308" s="22"/>
      <c r="ER1308" s="22"/>
      <c r="ES1308" s="22"/>
      <c r="ET1308" s="20"/>
      <c r="EU1308" s="23"/>
      <c r="EV1308" s="22"/>
      <c r="EW1308" s="22"/>
      <c r="EX1308" s="22"/>
      <c r="EY1308" s="24"/>
      <c r="EZ1308" s="25"/>
      <c r="FA1308" s="25"/>
      <c r="FB1308" s="25"/>
      <c r="FC1308" s="25"/>
      <c r="FD1308" s="25"/>
    </row>
    <row r="1309" spans="1:160" ht="12.4" customHeight="1" x14ac:dyDescent="0.25">
      <c r="A1309" s="290"/>
      <c r="B1309" s="205"/>
      <c r="H1309" s="292"/>
      <c r="M1309" s="205"/>
      <c r="N1309" s="271"/>
      <c r="O1309" s="271"/>
      <c r="P1309" s="271"/>
      <c r="Q1309" s="271"/>
      <c r="R1309" s="227"/>
      <c r="S1309" s="205"/>
      <c r="T1309" s="205"/>
      <c r="U1309" s="227"/>
      <c r="V1309" s="272"/>
      <c r="W1309" s="227"/>
      <c r="X1309" s="272"/>
      <c r="Y1309" s="272"/>
      <c r="Z1309" s="227"/>
      <c r="AA1309" s="274"/>
      <c r="AB1309" s="273"/>
      <c r="AC1309" s="273"/>
      <c r="AD1309" s="273"/>
      <c r="AE1309" s="274"/>
      <c r="AF1309" s="273"/>
      <c r="AG1309" s="273"/>
      <c r="AH1309" s="273"/>
      <c r="AI1309" s="274"/>
      <c r="AJ1309" s="274"/>
      <c r="AK1309" s="274"/>
      <c r="AL1309" s="274"/>
      <c r="AM1309" s="274"/>
      <c r="AN1309" s="273"/>
      <c r="AO1309" s="273"/>
      <c r="AP1309" s="273"/>
      <c r="AQ1309" s="274"/>
      <c r="AR1309" s="274"/>
      <c r="AS1309" s="274"/>
      <c r="AT1309" s="274"/>
      <c r="AU1309" s="274"/>
      <c r="AV1309" s="273"/>
      <c r="AW1309" s="273"/>
      <c r="AX1309" s="273"/>
      <c r="AY1309" s="274"/>
      <c r="AZ1309" s="273"/>
      <c r="BA1309" s="273"/>
      <c r="BB1309" s="273"/>
      <c r="BC1309" s="274"/>
      <c r="BD1309" s="273"/>
      <c r="BE1309" s="273"/>
      <c r="BF1309" s="273"/>
      <c r="BG1309" s="274"/>
      <c r="BH1309" s="273"/>
      <c r="BI1309" s="273"/>
      <c r="BJ1309" s="273"/>
      <c r="BK1309" s="274"/>
      <c r="BL1309" s="273"/>
      <c r="BM1309" s="273"/>
      <c r="BN1309" s="273"/>
      <c r="BO1309" s="274"/>
      <c r="BP1309" s="273"/>
      <c r="BQ1309" s="273"/>
      <c r="BR1309" s="273"/>
      <c r="BS1309" s="274"/>
      <c r="BT1309" s="273"/>
      <c r="BU1309" s="273"/>
      <c r="BV1309" s="273"/>
      <c r="BW1309" s="274"/>
      <c r="BX1309" s="273"/>
      <c r="BY1309" s="273"/>
      <c r="BZ1309" s="273"/>
      <c r="CA1309" s="274"/>
      <c r="CB1309" s="273"/>
      <c r="CC1309" s="273"/>
      <c r="CD1309" s="273"/>
      <c r="CE1309" s="274"/>
      <c r="CF1309" s="273"/>
      <c r="CG1309" s="273"/>
      <c r="CH1309" s="273"/>
      <c r="CI1309" s="274"/>
      <c r="CJ1309" s="273"/>
      <c r="CK1309" s="273"/>
      <c r="CL1309" s="273"/>
      <c r="CM1309" s="274"/>
      <c r="CN1309" s="273"/>
      <c r="CO1309" s="274"/>
      <c r="CP1309" s="273"/>
      <c r="CQ1309" s="274"/>
      <c r="CR1309" s="273"/>
      <c r="CS1309" s="273"/>
      <c r="CT1309" s="273"/>
      <c r="CU1309" s="274"/>
      <c r="CV1309" s="274"/>
      <c r="CW1309" s="274"/>
      <c r="CX1309" s="274"/>
      <c r="CY1309" s="274"/>
      <c r="CZ1309" s="273"/>
      <c r="DA1309" s="273"/>
      <c r="DB1309" s="273"/>
      <c r="DC1309" s="274"/>
      <c r="DD1309" s="273"/>
      <c r="DE1309" s="273"/>
      <c r="DF1309" s="273"/>
      <c r="DM1309" s="16"/>
      <c r="DN1309" s="16"/>
      <c r="DO1309" s="17"/>
      <c r="DP1309" s="12"/>
      <c r="DQ1309" s="12"/>
      <c r="DR1309" s="18"/>
      <c r="DS1309" s="19"/>
      <c r="DT1309" s="19"/>
      <c r="DU1309" s="19"/>
      <c r="DV1309" s="19"/>
      <c r="DW1309" s="19"/>
      <c r="DX1309" s="20"/>
      <c r="DY1309" s="20"/>
      <c r="DZ1309" s="21"/>
      <c r="EA1309" s="21"/>
      <c r="EB1309" s="21"/>
      <c r="EC1309" s="18"/>
      <c r="ED1309" s="21"/>
      <c r="EE1309" s="21"/>
      <c r="EF1309" s="21"/>
      <c r="EG1309" s="21"/>
      <c r="EH1309" s="21"/>
      <c r="EI1309" s="20"/>
      <c r="EJ1309" s="16"/>
      <c r="EK1309" s="21"/>
      <c r="EL1309" s="21"/>
      <c r="EM1309" s="21"/>
      <c r="EN1309" s="18"/>
      <c r="EO1309" s="22"/>
      <c r="EP1309" s="22"/>
      <c r="EQ1309" s="22"/>
      <c r="ER1309" s="22"/>
      <c r="ES1309" s="22"/>
      <c r="ET1309" s="20"/>
      <c r="EU1309" s="23"/>
      <c r="EV1309" s="22"/>
      <c r="EW1309" s="22"/>
      <c r="EX1309" s="22"/>
      <c r="EY1309" s="24"/>
      <c r="EZ1309" s="25"/>
      <c r="FA1309" s="25"/>
      <c r="FB1309" s="25"/>
      <c r="FC1309" s="25"/>
      <c r="FD1309" s="25"/>
    </row>
    <row r="1310" spans="1:160" ht="12.4" customHeight="1" x14ac:dyDescent="0.25">
      <c r="A1310" s="290"/>
      <c r="B1310" s="205"/>
      <c r="H1310" s="292"/>
      <c r="M1310" s="205"/>
      <c r="N1310" s="205"/>
      <c r="O1310" s="205"/>
      <c r="P1310" s="271"/>
      <c r="Q1310" s="271"/>
      <c r="R1310" s="227"/>
      <c r="S1310" s="205"/>
      <c r="T1310" s="205"/>
      <c r="U1310" s="227"/>
      <c r="V1310" s="227"/>
      <c r="W1310" s="227"/>
      <c r="X1310" s="272"/>
      <c r="Y1310" s="272"/>
      <c r="Z1310" s="227"/>
      <c r="AA1310" s="273"/>
      <c r="AB1310" s="273"/>
      <c r="AC1310" s="273"/>
      <c r="AD1310" s="273"/>
      <c r="AE1310" s="273"/>
      <c r="AF1310" s="273"/>
      <c r="AG1310" s="273"/>
      <c r="AH1310" s="273"/>
      <c r="AI1310" s="273"/>
      <c r="AJ1310" s="273"/>
      <c r="AK1310" s="273"/>
      <c r="AL1310" s="273"/>
      <c r="AM1310" s="273"/>
      <c r="AN1310" s="273"/>
      <c r="AO1310" s="273"/>
      <c r="AP1310" s="273"/>
      <c r="AQ1310" s="273"/>
      <c r="AR1310" s="273"/>
      <c r="AS1310" s="273"/>
      <c r="AT1310" s="273"/>
      <c r="AU1310" s="273"/>
      <c r="AV1310" s="273"/>
      <c r="AW1310" s="273"/>
      <c r="AX1310" s="273"/>
      <c r="AY1310" s="274"/>
      <c r="AZ1310" s="274"/>
      <c r="BA1310" s="274"/>
      <c r="BB1310" s="274"/>
      <c r="BC1310" s="273"/>
      <c r="BD1310" s="273"/>
      <c r="BE1310" s="273"/>
      <c r="BF1310" s="273"/>
      <c r="BG1310" s="273"/>
      <c r="BH1310" s="273"/>
      <c r="BI1310" s="273"/>
      <c r="BJ1310" s="273"/>
      <c r="BK1310" s="273"/>
      <c r="BL1310" s="273"/>
      <c r="BM1310" s="273"/>
      <c r="BN1310" s="273"/>
      <c r="BO1310" s="273"/>
      <c r="BP1310" s="273"/>
      <c r="BQ1310" s="273"/>
      <c r="BR1310" s="273"/>
      <c r="BS1310" s="273"/>
      <c r="BT1310" s="273"/>
      <c r="BU1310" s="273"/>
      <c r="BV1310" s="273"/>
      <c r="BW1310" s="273"/>
      <c r="BX1310" s="273"/>
      <c r="BY1310" s="273"/>
      <c r="BZ1310" s="273"/>
      <c r="CA1310" s="273"/>
      <c r="CB1310" s="273"/>
      <c r="CC1310" s="273"/>
      <c r="CD1310" s="273"/>
      <c r="CE1310" s="273"/>
      <c r="CF1310" s="273"/>
      <c r="CG1310" s="273"/>
      <c r="CH1310" s="273"/>
      <c r="CI1310" s="273"/>
      <c r="CJ1310" s="273"/>
      <c r="CK1310" s="273"/>
      <c r="CL1310" s="273"/>
      <c r="CM1310" s="273"/>
      <c r="CN1310" s="273"/>
      <c r="CO1310" s="273"/>
      <c r="CP1310" s="273"/>
      <c r="CQ1310" s="273"/>
      <c r="CR1310" s="273"/>
      <c r="CS1310" s="273"/>
      <c r="CT1310" s="273"/>
      <c r="CU1310" s="274"/>
      <c r="CV1310" s="274"/>
      <c r="CW1310" s="274"/>
      <c r="CX1310" s="274"/>
      <c r="CY1310" s="273"/>
      <c r="CZ1310" s="273"/>
      <c r="DA1310" s="273"/>
      <c r="DB1310" s="273"/>
      <c r="DC1310" s="273"/>
      <c r="DD1310" s="273"/>
      <c r="DE1310" s="273"/>
      <c r="DF1310" s="273"/>
      <c r="DM1310" s="16"/>
      <c r="DN1310" s="16"/>
      <c r="DO1310" s="17"/>
      <c r="DP1310" s="12"/>
      <c r="DQ1310" s="12"/>
      <c r="DR1310" s="18"/>
      <c r="DS1310" s="19"/>
      <c r="DT1310" s="19"/>
      <c r="DU1310" s="19"/>
      <c r="DV1310" s="19"/>
      <c r="DW1310" s="19"/>
      <c r="DX1310" s="20"/>
      <c r="DY1310" s="20"/>
      <c r="DZ1310" s="21"/>
      <c r="EA1310" s="21"/>
      <c r="EB1310" s="21"/>
      <c r="EC1310" s="18"/>
      <c r="ED1310" s="21"/>
      <c r="EE1310" s="21"/>
      <c r="EF1310" s="21"/>
      <c r="EG1310" s="21"/>
      <c r="EH1310" s="21"/>
      <c r="EI1310" s="20"/>
      <c r="EJ1310" s="16"/>
      <c r="EK1310" s="21"/>
      <c r="EL1310" s="21"/>
      <c r="EM1310" s="21"/>
      <c r="EN1310" s="18"/>
      <c r="EO1310" s="22"/>
      <c r="EP1310" s="22"/>
      <c r="EQ1310" s="22"/>
      <c r="ER1310" s="22"/>
      <c r="ES1310" s="22"/>
      <c r="ET1310" s="20"/>
      <c r="EU1310" s="23"/>
      <c r="EV1310" s="22"/>
      <c r="EW1310" s="22"/>
      <c r="EX1310" s="22"/>
      <c r="EY1310" s="24"/>
      <c r="EZ1310" s="25"/>
      <c r="FA1310" s="25"/>
      <c r="FB1310" s="25"/>
      <c r="FC1310" s="25"/>
      <c r="FD1310" s="25"/>
    </row>
    <row r="1311" spans="1:160" ht="12.4" customHeight="1" x14ac:dyDescent="0.25">
      <c r="A1311" s="290"/>
      <c r="B1311" s="205"/>
      <c r="H1311" s="292"/>
      <c r="M1311" s="205"/>
      <c r="N1311" s="205"/>
      <c r="O1311" s="205"/>
      <c r="P1311" s="271"/>
      <c r="Q1311" s="271"/>
      <c r="R1311" s="227"/>
      <c r="S1311" s="205"/>
      <c r="T1311" s="205"/>
      <c r="U1311" s="227"/>
      <c r="V1311" s="227"/>
      <c r="W1311" s="227"/>
      <c r="X1311" s="227"/>
      <c r="Y1311" s="272"/>
      <c r="Z1311" s="227"/>
      <c r="AA1311" s="273"/>
      <c r="AB1311" s="273"/>
      <c r="AC1311" s="274"/>
      <c r="AD1311" s="274"/>
      <c r="AE1311" s="273"/>
      <c r="AF1311" s="273"/>
      <c r="AG1311" s="274"/>
      <c r="AH1311" s="274"/>
      <c r="AI1311" s="273"/>
      <c r="AJ1311" s="273"/>
      <c r="AK1311" s="274"/>
      <c r="AL1311" s="274"/>
      <c r="AM1311" s="273"/>
      <c r="AN1311" s="273"/>
      <c r="AO1311" s="274"/>
      <c r="AP1311" s="274"/>
      <c r="AQ1311" s="274"/>
      <c r="AR1311" s="274"/>
      <c r="AS1311" s="274"/>
      <c r="AT1311" s="274"/>
      <c r="AU1311" s="273"/>
      <c r="AV1311" s="273"/>
      <c r="AW1311" s="274"/>
      <c r="AX1311" s="274"/>
      <c r="AY1311" s="273"/>
      <c r="AZ1311" s="273"/>
      <c r="BA1311" s="274"/>
      <c r="BB1311" s="274"/>
      <c r="BC1311" s="273"/>
      <c r="BD1311" s="273"/>
      <c r="BE1311" s="274"/>
      <c r="BF1311" s="274"/>
      <c r="BG1311" s="273"/>
      <c r="BH1311" s="273"/>
      <c r="BI1311" s="274"/>
      <c r="BJ1311" s="274"/>
      <c r="BK1311" s="273"/>
      <c r="BL1311" s="273"/>
      <c r="BM1311" s="274"/>
      <c r="BN1311" s="274"/>
      <c r="BO1311" s="273"/>
      <c r="BP1311" s="273"/>
      <c r="BQ1311" s="274"/>
      <c r="BR1311" s="274"/>
      <c r="BS1311" s="273"/>
      <c r="BT1311" s="273"/>
      <c r="BU1311" s="274"/>
      <c r="BV1311" s="274"/>
      <c r="BW1311" s="273"/>
      <c r="BX1311" s="273"/>
      <c r="BY1311" s="274"/>
      <c r="BZ1311" s="274"/>
      <c r="CA1311" s="273"/>
      <c r="CB1311" s="273"/>
      <c r="CC1311" s="274"/>
      <c r="CD1311" s="274"/>
      <c r="CE1311" s="273"/>
      <c r="CF1311" s="273"/>
      <c r="CG1311" s="274"/>
      <c r="CH1311" s="274"/>
      <c r="CI1311" s="273"/>
      <c r="CJ1311" s="274"/>
      <c r="CK1311" s="274"/>
      <c r="CL1311" s="274"/>
      <c r="CM1311" s="273"/>
      <c r="CN1311" s="273"/>
      <c r="CO1311" s="274"/>
      <c r="CP1311" s="274"/>
      <c r="CQ1311" s="273"/>
      <c r="CR1311" s="273"/>
      <c r="CS1311" s="274"/>
      <c r="CT1311" s="274"/>
      <c r="CU1311" s="273"/>
      <c r="CV1311" s="274"/>
      <c r="CW1311" s="274"/>
      <c r="CX1311" s="274"/>
      <c r="CY1311" s="273"/>
      <c r="CZ1311" s="273"/>
      <c r="DA1311" s="274"/>
      <c r="DB1311" s="274"/>
      <c r="DC1311" s="273"/>
      <c r="DD1311" s="273"/>
      <c r="DE1311" s="274"/>
      <c r="DF1311" s="274"/>
      <c r="DM1311" s="16"/>
      <c r="DN1311" s="16"/>
      <c r="DO1311" s="17"/>
      <c r="DP1311" s="12"/>
      <c r="DQ1311" s="12"/>
      <c r="DR1311" s="18"/>
      <c r="DS1311" s="19"/>
      <c r="DT1311" s="19"/>
      <c r="DU1311" s="19"/>
      <c r="DV1311" s="19"/>
      <c r="DW1311" s="19"/>
      <c r="DX1311" s="20"/>
      <c r="DY1311" s="20"/>
      <c r="DZ1311" s="21"/>
      <c r="EA1311" s="21"/>
      <c r="EB1311" s="21"/>
      <c r="EC1311" s="18"/>
      <c r="ED1311" s="21"/>
      <c r="EE1311" s="21"/>
      <c r="EF1311" s="21"/>
      <c r="EG1311" s="21"/>
      <c r="EH1311" s="21"/>
      <c r="EI1311" s="20"/>
      <c r="EJ1311" s="16"/>
      <c r="EK1311" s="21"/>
      <c r="EL1311" s="21"/>
      <c r="EM1311" s="21"/>
      <c r="EN1311" s="18"/>
      <c r="EO1311" s="22"/>
      <c r="EP1311" s="22"/>
      <c r="EQ1311" s="22"/>
      <c r="ER1311" s="22"/>
      <c r="ES1311" s="22"/>
      <c r="ET1311" s="20"/>
      <c r="EU1311" s="23"/>
      <c r="EV1311" s="22"/>
      <c r="EW1311" s="22"/>
      <c r="EX1311" s="22"/>
      <c r="EY1311" s="24"/>
      <c r="EZ1311" s="25"/>
      <c r="FA1311" s="25"/>
      <c r="FB1311" s="25"/>
      <c r="FC1311" s="25"/>
      <c r="FD1311" s="25"/>
    </row>
    <row r="1312" spans="1:160" ht="12.4" customHeight="1" x14ac:dyDescent="0.25">
      <c r="A1312" s="290"/>
      <c r="B1312" s="205"/>
      <c r="H1312" s="292"/>
      <c r="M1312" s="205"/>
      <c r="N1312" s="205"/>
      <c r="O1312" s="205"/>
      <c r="P1312" s="205"/>
      <c r="Q1312" s="271"/>
      <c r="R1312" s="227"/>
      <c r="S1312" s="205"/>
      <c r="T1312" s="205"/>
      <c r="U1312" s="227"/>
      <c r="V1312" s="227"/>
      <c r="W1312" s="227"/>
      <c r="X1312" s="227"/>
      <c r="Y1312" s="272"/>
      <c r="Z1312" s="227"/>
      <c r="AA1312" s="273"/>
      <c r="AB1312" s="273"/>
      <c r="AC1312" s="273"/>
      <c r="AD1312" s="273"/>
      <c r="AE1312" s="273"/>
      <c r="AF1312" s="273"/>
      <c r="AG1312" s="273"/>
      <c r="AH1312" s="273"/>
      <c r="AI1312" s="274"/>
      <c r="AJ1312" s="274"/>
      <c r="AK1312" s="274"/>
      <c r="AL1312" s="274"/>
      <c r="AM1312" s="273"/>
      <c r="AN1312" s="273"/>
      <c r="AO1312" s="273"/>
      <c r="AP1312" s="273"/>
      <c r="AQ1312" s="273"/>
      <c r="AR1312" s="274"/>
      <c r="AS1312" s="274"/>
      <c r="AT1312" s="273"/>
      <c r="AU1312" s="274"/>
      <c r="AV1312" s="273"/>
      <c r="AW1312" s="273"/>
      <c r="AX1312" s="273"/>
      <c r="AY1312" s="274"/>
      <c r="AZ1312" s="273"/>
      <c r="BA1312" s="273"/>
      <c r="BB1312" s="273"/>
      <c r="BC1312" s="273"/>
      <c r="BD1312" s="273"/>
      <c r="BE1312" s="273"/>
      <c r="BF1312" s="273"/>
      <c r="BG1312" s="273"/>
      <c r="BH1312" s="273"/>
      <c r="BI1312" s="273"/>
      <c r="BJ1312" s="273"/>
      <c r="BK1312" s="273"/>
      <c r="BL1312" s="273"/>
      <c r="BM1312" s="273"/>
      <c r="BN1312" s="273"/>
      <c r="BO1312" s="273"/>
      <c r="BP1312" s="273"/>
      <c r="BQ1312" s="273"/>
      <c r="BR1312" s="273"/>
      <c r="BS1312" s="274"/>
      <c r="BT1312" s="273"/>
      <c r="BU1312" s="273"/>
      <c r="BV1312" s="273"/>
      <c r="BW1312" s="273"/>
      <c r="BX1312" s="273"/>
      <c r="BY1312" s="273"/>
      <c r="BZ1312" s="273"/>
      <c r="CA1312" s="273"/>
      <c r="CB1312" s="273"/>
      <c r="CC1312" s="273"/>
      <c r="CD1312" s="273"/>
      <c r="CE1312" s="273"/>
      <c r="CF1312" s="273"/>
      <c r="CG1312" s="273"/>
      <c r="CH1312" s="273"/>
      <c r="CI1312" s="273"/>
      <c r="CJ1312" s="273"/>
      <c r="CK1312" s="273"/>
      <c r="CL1312" s="273"/>
      <c r="CM1312" s="273"/>
      <c r="CN1312" s="273"/>
      <c r="CO1312" s="273"/>
      <c r="CP1312" s="273"/>
      <c r="CQ1312" s="273"/>
      <c r="CR1312" s="273"/>
      <c r="CS1312" s="273"/>
      <c r="CT1312" s="273"/>
      <c r="CU1312" s="274"/>
      <c r="CV1312" s="274"/>
      <c r="CW1312" s="274"/>
      <c r="CX1312" s="274"/>
      <c r="CY1312" s="274"/>
      <c r="CZ1312" s="273"/>
      <c r="DA1312" s="273"/>
      <c r="DB1312" s="273"/>
      <c r="DC1312" s="273"/>
      <c r="DD1312" s="273"/>
      <c r="DE1312" s="273"/>
      <c r="DF1312" s="273"/>
      <c r="DM1312" s="16"/>
      <c r="DN1312" s="16"/>
      <c r="DO1312" s="17"/>
      <c r="DP1312" s="12"/>
      <c r="DQ1312" s="12"/>
      <c r="DR1312" s="18"/>
      <c r="DS1312" s="19"/>
      <c r="DT1312" s="19"/>
      <c r="DU1312" s="19"/>
      <c r="DV1312" s="19"/>
      <c r="DW1312" s="19"/>
      <c r="DX1312" s="20"/>
      <c r="DY1312" s="20"/>
      <c r="DZ1312" s="21"/>
      <c r="EA1312" s="21"/>
      <c r="EB1312" s="21"/>
      <c r="EC1312" s="18"/>
      <c r="ED1312" s="21"/>
      <c r="EE1312" s="21"/>
      <c r="EF1312" s="21"/>
      <c r="EG1312" s="21"/>
      <c r="EH1312" s="21"/>
      <c r="EI1312" s="20"/>
      <c r="EJ1312" s="16"/>
      <c r="EK1312" s="21"/>
      <c r="EL1312" s="21"/>
      <c r="EM1312" s="21"/>
      <c r="EN1312" s="18"/>
      <c r="EO1312" s="22"/>
      <c r="EP1312" s="22"/>
      <c r="EQ1312" s="22"/>
      <c r="ER1312" s="22"/>
      <c r="ES1312" s="22"/>
      <c r="ET1312" s="20"/>
      <c r="EU1312" s="23"/>
      <c r="EV1312" s="22"/>
      <c r="EW1312" s="22"/>
      <c r="EX1312" s="22"/>
      <c r="EY1312" s="24"/>
      <c r="EZ1312" s="25"/>
      <c r="FA1312" s="25"/>
      <c r="FB1312" s="25"/>
      <c r="FC1312" s="25"/>
      <c r="FD1312" s="25"/>
    </row>
    <row r="1313" spans="1:160" ht="12.4" customHeight="1" x14ac:dyDescent="0.25">
      <c r="A1313" s="290"/>
      <c r="B1313" s="205"/>
      <c r="H1313" s="292"/>
      <c r="M1313" s="205"/>
      <c r="N1313" s="205"/>
      <c r="O1313" s="205"/>
      <c r="P1313" s="205"/>
      <c r="Q1313" s="271"/>
      <c r="R1313" s="227"/>
      <c r="S1313" s="205"/>
      <c r="T1313" s="205"/>
      <c r="U1313" s="227"/>
      <c r="V1313" s="227"/>
      <c r="W1313" s="227"/>
      <c r="X1313" s="272"/>
      <c r="Y1313" s="272"/>
      <c r="Z1313" s="227"/>
      <c r="AA1313" s="273"/>
      <c r="AB1313" s="273"/>
      <c r="AC1313" s="273"/>
      <c r="AD1313" s="273"/>
      <c r="AE1313" s="273"/>
      <c r="AF1313" s="273"/>
      <c r="AG1313" s="273"/>
      <c r="AH1313" s="273"/>
      <c r="AI1313" s="274"/>
      <c r="AJ1313" s="274"/>
      <c r="AK1313" s="274"/>
      <c r="AL1313" s="274"/>
      <c r="AM1313" s="273"/>
      <c r="AN1313" s="273"/>
      <c r="AO1313" s="273"/>
      <c r="AP1313" s="273"/>
      <c r="AQ1313" s="273"/>
      <c r="AR1313" s="273"/>
      <c r="AS1313" s="273"/>
      <c r="AT1313" s="273"/>
      <c r="AU1313" s="273"/>
      <c r="AV1313" s="273"/>
      <c r="AW1313" s="273"/>
      <c r="AX1313" s="273"/>
      <c r="AY1313" s="273"/>
      <c r="AZ1313" s="273"/>
      <c r="BA1313" s="273"/>
      <c r="BB1313" s="273"/>
      <c r="BC1313" s="273"/>
      <c r="BD1313" s="273"/>
      <c r="BE1313" s="273"/>
      <c r="BF1313" s="273"/>
      <c r="BG1313" s="273"/>
      <c r="BH1313" s="273"/>
      <c r="BI1313" s="273"/>
      <c r="BJ1313" s="273"/>
      <c r="BK1313" s="273"/>
      <c r="BL1313" s="273"/>
      <c r="BM1313" s="273"/>
      <c r="BN1313" s="273"/>
      <c r="BO1313" s="273"/>
      <c r="BP1313" s="273"/>
      <c r="BQ1313" s="273"/>
      <c r="BR1313" s="273"/>
      <c r="BS1313" s="273"/>
      <c r="BT1313" s="273"/>
      <c r="BU1313" s="273"/>
      <c r="BV1313" s="273"/>
      <c r="BW1313" s="273"/>
      <c r="BX1313" s="273"/>
      <c r="BY1313" s="273"/>
      <c r="BZ1313" s="273"/>
      <c r="CA1313" s="273"/>
      <c r="CB1313" s="273"/>
      <c r="CC1313" s="273"/>
      <c r="CD1313" s="273"/>
      <c r="CE1313" s="274"/>
      <c r="CF1313" s="273"/>
      <c r="CG1313" s="273"/>
      <c r="CH1313" s="273"/>
      <c r="CI1313" s="273"/>
      <c r="CJ1313" s="273"/>
      <c r="CK1313" s="273"/>
      <c r="CL1313" s="273"/>
      <c r="CM1313" s="273"/>
      <c r="CN1313" s="273"/>
      <c r="CO1313" s="273"/>
      <c r="CP1313" s="273"/>
      <c r="CQ1313" s="273"/>
      <c r="CR1313" s="273"/>
      <c r="CS1313" s="273"/>
      <c r="CT1313" s="273"/>
      <c r="CU1313" s="274"/>
      <c r="CV1313" s="274"/>
      <c r="CW1313" s="274"/>
      <c r="CX1313" s="274"/>
      <c r="CY1313" s="273"/>
      <c r="CZ1313" s="273"/>
      <c r="DA1313" s="273"/>
      <c r="DB1313" s="273"/>
      <c r="DC1313" s="273"/>
      <c r="DD1313" s="273"/>
      <c r="DE1313" s="273"/>
      <c r="DF1313" s="273"/>
      <c r="DM1313" s="16"/>
      <c r="DN1313" s="16"/>
      <c r="DO1313" s="17"/>
      <c r="DP1313" s="12"/>
      <c r="DQ1313" s="12"/>
      <c r="DR1313" s="18"/>
      <c r="DS1313" s="19"/>
      <c r="DT1313" s="19"/>
      <c r="DU1313" s="19"/>
      <c r="DV1313" s="19"/>
      <c r="DW1313" s="19"/>
      <c r="DX1313" s="20"/>
      <c r="DY1313" s="20"/>
      <c r="DZ1313" s="21"/>
      <c r="EA1313" s="21"/>
      <c r="EB1313" s="21"/>
      <c r="EC1313" s="18"/>
      <c r="ED1313" s="21"/>
      <c r="EE1313" s="21"/>
      <c r="EF1313" s="21"/>
      <c r="EG1313" s="21"/>
      <c r="EH1313" s="21"/>
      <c r="EI1313" s="20"/>
      <c r="EJ1313" s="16"/>
      <c r="EK1313" s="21"/>
      <c r="EL1313" s="21"/>
      <c r="EM1313" s="21"/>
      <c r="EN1313" s="18"/>
      <c r="EO1313" s="22"/>
      <c r="EP1313" s="22"/>
      <c r="EQ1313" s="22"/>
      <c r="ER1313" s="22"/>
      <c r="ES1313" s="22"/>
      <c r="ET1313" s="20"/>
      <c r="EU1313" s="23"/>
      <c r="EV1313" s="22"/>
      <c r="EW1313" s="22"/>
      <c r="EX1313" s="22"/>
      <c r="EY1313" s="24"/>
      <c r="EZ1313" s="25"/>
      <c r="FA1313" s="25"/>
      <c r="FB1313" s="25"/>
      <c r="FC1313" s="25"/>
      <c r="FD1313" s="25"/>
    </row>
    <row r="1314" spans="1:160" ht="12.4" customHeight="1" x14ac:dyDescent="0.25">
      <c r="A1314" s="290"/>
      <c r="B1314" s="205"/>
      <c r="H1314" s="292"/>
      <c r="M1314" s="205"/>
      <c r="N1314" s="205"/>
      <c r="O1314" s="205"/>
      <c r="P1314" s="205"/>
      <c r="Q1314" s="271"/>
      <c r="R1314" s="227"/>
      <c r="S1314" s="205"/>
      <c r="T1314" s="205"/>
      <c r="U1314" s="227"/>
      <c r="V1314" s="227"/>
      <c r="W1314" s="227"/>
      <c r="X1314" s="227"/>
      <c r="Y1314" s="272"/>
      <c r="Z1314" s="227"/>
      <c r="AA1314" s="273"/>
      <c r="AB1314" s="273"/>
      <c r="AC1314" s="273"/>
      <c r="AD1314" s="273"/>
      <c r="AE1314" s="273"/>
      <c r="AF1314" s="273"/>
      <c r="AG1314" s="273"/>
      <c r="AH1314" s="273"/>
      <c r="AI1314" s="274"/>
      <c r="AJ1314" s="274"/>
      <c r="AK1314" s="274"/>
      <c r="AL1314" s="274"/>
      <c r="AM1314" s="273"/>
      <c r="AN1314" s="273"/>
      <c r="AO1314" s="273"/>
      <c r="AP1314" s="273"/>
      <c r="AQ1314" s="273"/>
      <c r="AR1314" s="273"/>
      <c r="AS1314" s="273"/>
      <c r="AT1314" s="273"/>
      <c r="AU1314" s="273"/>
      <c r="AV1314" s="273"/>
      <c r="AW1314" s="273"/>
      <c r="AX1314" s="273"/>
      <c r="AY1314" s="273"/>
      <c r="AZ1314" s="273"/>
      <c r="BA1314" s="273"/>
      <c r="BB1314" s="273"/>
      <c r="BC1314" s="273"/>
      <c r="BD1314" s="273"/>
      <c r="BE1314" s="273"/>
      <c r="BF1314" s="273"/>
      <c r="BG1314" s="273"/>
      <c r="BH1314" s="273"/>
      <c r="BI1314" s="273"/>
      <c r="BJ1314" s="273"/>
      <c r="BK1314" s="273"/>
      <c r="BL1314" s="273"/>
      <c r="BM1314" s="273"/>
      <c r="BN1314" s="273"/>
      <c r="BO1314" s="273"/>
      <c r="BP1314" s="273"/>
      <c r="BQ1314" s="273"/>
      <c r="BR1314" s="273"/>
      <c r="BS1314" s="273"/>
      <c r="BT1314" s="273"/>
      <c r="BU1314" s="273"/>
      <c r="BV1314" s="273"/>
      <c r="BW1314" s="273"/>
      <c r="BX1314" s="273"/>
      <c r="BY1314" s="273"/>
      <c r="BZ1314" s="273"/>
      <c r="CA1314" s="273"/>
      <c r="CB1314" s="273"/>
      <c r="CC1314" s="273"/>
      <c r="CD1314" s="273"/>
      <c r="CE1314" s="273"/>
      <c r="CF1314" s="273"/>
      <c r="CG1314" s="273"/>
      <c r="CH1314" s="273"/>
      <c r="CI1314" s="273"/>
      <c r="CJ1314" s="273"/>
      <c r="CK1314" s="273"/>
      <c r="CL1314" s="273"/>
      <c r="CM1314" s="273"/>
      <c r="CN1314" s="273"/>
      <c r="CO1314" s="273"/>
      <c r="CP1314" s="273"/>
      <c r="CQ1314" s="273"/>
      <c r="CR1314" s="273"/>
      <c r="CS1314" s="273"/>
      <c r="CT1314" s="273"/>
      <c r="CU1314" s="274"/>
      <c r="CV1314" s="274"/>
      <c r="CW1314" s="274"/>
      <c r="CX1314" s="273"/>
      <c r="CY1314" s="273"/>
      <c r="CZ1314" s="273"/>
      <c r="DA1314" s="273"/>
      <c r="DB1314" s="273"/>
      <c r="DC1314" s="273"/>
      <c r="DD1314" s="273"/>
      <c r="DE1314" s="273"/>
      <c r="DF1314" s="273"/>
      <c r="DM1314" s="16"/>
      <c r="DN1314" s="16"/>
      <c r="DO1314" s="17"/>
      <c r="DP1314" s="12"/>
      <c r="DQ1314" s="12"/>
      <c r="DR1314" s="18"/>
      <c r="DS1314" s="19"/>
      <c r="DT1314" s="19"/>
      <c r="DU1314" s="19"/>
      <c r="DV1314" s="19"/>
      <c r="DW1314" s="19"/>
      <c r="DX1314" s="20"/>
      <c r="DY1314" s="20"/>
      <c r="DZ1314" s="21"/>
      <c r="EA1314" s="21"/>
      <c r="EB1314" s="21"/>
      <c r="EC1314" s="18"/>
      <c r="ED1314" s="21"/>
      <c r="EE1314" s="21"/>
      <c r="EF1314" s="21"/>
      <c r="EG1314" s="21"/>
      <c r="EH1314" s="21"/>
      <c r="EI1314" s="20"/>
      <c r="EJ1314" s="16"/>
      <c r="EK1314" s="21"/>
      <c r="EL1314" s="21"/>
      <c r="EM1314" s="21"/>
      <c r="EN1314" s="18"/>
      <c r="EO1314" s="22"/>
      <c r="EP1314" s="22"/>
      <c r="EQ1314" s="22"/>
      <c r="ER1314" s="22"/>
      <c r="ES1314" s="22"/>
      <c r="ET1314" s="20"/>
      <c r="EU1314" s="23"/>
      <c r="EV1314" s="22"/>
      <c r="EW1314" s="22"/>
      <c r="EX1314" s="22"/>
      <c r="EY1314" s="24"/>
      <c r="EZ1314" s="25"/>
      <c r="FA1314" s="25"/>
      <c r="FB1314" s="25"/>
      <c r="FC1314" s="25"/>
      <c r="FD1314" s="25"/>
    </row>
    <row r="1315" spans="1:160" ht="12.4" customHeight="1" x14ac:dyDescent="0.25">
      <c r="A1315" s="290"/>
      <c r="B1315" s="205"/>
      <c r="H1315" s="292"/>
      <c r="M1315" s="205"/>
      <c r="N1315" s="205"/>
      <c r="O1315" s="205"/>
      <c r="P1315" s="205"/>
      <c r="Q1315" s="271"/>
      <c r="R1315" s="227"/>
      <c r="S1315" s="205"/>
      <c r="T1315" s="205"/>
      <c r="U1315" s="227"/>
      <c r="V1315" s="227"/>
      <c r="W1315" s="227"/>
      <c r="X1315" s="227"/>
      <c r="Y1315" s="272"/>
      <c r="Z1315" s="227"/>
      <c r="AA1315" s="273"/>
      <c r="AB1315" s="273"/>
      <c r="AC1315" s="273"/>
      <c r="AD1315" s="273"/>
      <c r="AE1315" s="273"/>
      <c r="AF1315" s="273"/>
      <c r="AG1315" s="273"/>
      <c r="AH1315" s="273"/>
      <c r="AI1315" s="274"/>
      <c r="AJ1315" s="274"/>
      <c r="AK1315" s="274"/>
      <c r="AL1315" s="274"/>
      <c r="AM1315" s="273"/>
      <c r="AN1315" s="273"/>
      <c r="AO1315" s="273"/>
      <c r="AP1315" s="273"/>
      <c r="AQ1315" s="273"/>
      <c r="AR1315" s="273"/>
      <c r="AS1315" s="274"/>
      <c r="AT1315" s="274"/>
      <c r="AU1315" s="273"/>
      <c r="AV1315" s="273"/>
      <c r="AW1315" s="273"/>
      <c r="AX1315" s="273"/>
      <c r="AY1315" s="273"/>
      <c r="AZ1315" s="273"/>
      <c r="BA1315" s="273"/>
      <c r="BB1315" s="273"/>
      <c r="BC1315" s="273"/>
      <c r="BD1315" s="273"/>
      <c r="BE1315" s="273"/>
      <c r="BF1315" s="273"/>
      <c r="BG1315" s="273"/>
      <c r="BH1315" s="273"/>
      <c r="BI1315" s="273"/>
      <c r="BJ1315" s="273"/>
      <c r="BK1315" s="273"/>
      <c r="BL1315" s="273"/>
      <c r="BM1315" s="273"/>
      <c r="BN1315" s="273"/>
      <c r="BO1315" s="273"/>
      <c r="BP1315" s="273"/>
      <c r="BQ1315" s="273"/>
      <c r="BR1315" s="273"/>
      <c r="BS1315" s="273"/>
      <c r="BT1315" s="273"/>
      <c r="BU1315" s="273"/>
      <c r="BV1315" s="273"/>
      <c r="BW1315" s="273"/>
      <c r="BX1315" s="273"/>
      <c r="BY1315" s="273"/>
      <c r="BZ1315" s="273"/>
      <c r="CA1315" s="273"/>
      <c r="CB1315" s="273"/>
      <c r="CC1315" s="273"/>
      <c r="CD1315" s="273"/>
      <c r="CE1315" s="273"/>
      <c r="CF1315" s="273"/>
      <c r="CG1315" s="273"/>
      <c r="CH1315" s="273"/>
      <c r="CI1315" s="273"/>
      <c r="CJ1315" s="273"/>
      <c r="CK1315" s="273"/>
      <c r="CL1315" s="273"/>
      <c r="CM1315" s="273"/>
      <c r="CN1315" s="273"/>
      <c r="CO1315" s="273"/>
      <c r="CP1315" s="273"/>
      <c r="CQ1315" s="273"/>
      <c r="CR1315" s="273"/>
      <c r="CS1315" s="273"/>
      <c r="CT1315" s="273"/>
      <c r="CU1315" s="274"/>
      <c r="CV1315" s="274"/>
      <c r="CW1315" s="274"/>
      <c r="CX1315" s="274"/>
      <c r="CY1315" s="273"/>
      <c r="CZ1315" s="273"/>
      <c r="DA1315" s="273"/>
      <c r="DB1315" s="273"/>
      <c r="DC1315" s="273"/>
      <c r="DD1315" s="273"/>
      <c r="DE1315" s="273"/>
      <c r="DF1315" s="273"/>
      <c r="DM1315" s="16"/>
      <c r="DN1315" s="16"/>
      <c r="DO1315" s="17"/>
      <c r="DP1315" s="12"/>
      <c r="DQ1315" s="12"/>
      <c r="DR1315" s="18"/>
      <c r="DS1315" s="19"/>
      <c r="DT1315" s="19"/>
      <c r="DU1315" s="19"/>
      <c r="DV1315" s="19"/>
      <c r="DW1315" s="19"/>
      <c r="DX1315" s="20"/>
      <c r="DY1315" s="20"/>
      <c r="DZ1315" s="21"/>
      <c r="EA1315" s="21"/>
      <c r="EB1315" s="21"/>
      <c r="EC1315" s="18"/>
      <c r="ED1315" s="21"/>
      <c r="EE1315" s="21"/>
      <c r="EF1315" s="21"/>
      <c r="EG1315" s="21"/>
      <c r="EH1315" s="21"/>
      <c r="EI1315" s="20"/>
      <c r="EJ1315" s="16"/>
      <c r="EK1315" s="21"/>
      <c r="EL1315" s="21"/>
      <c r="EM1315" s="21"/>
      <c r="EN1315" s="18"/>
      <c r="EO1315" s="22"/>
      <c r="EP1315" s="22"/>
      <c r="EQ1315" s="22"/>
      <c r="ER1315" s="22"/>
      <c r="ES1315" s="22"/>
      <c r="ET1315" s="20"/>
      <c r="EU1315" s="23"/>
      <c r="EV1315" s="22"/>
      <c r="EW1315" s="22"/>
      <c r="EX1315" s="22"/>
      <c r="EY1315" s="24"/>
      <c r="EZ1315" s="25"/>
      <c r="FA1315" s="25"/>
      <c r="FB1315" s="25"/>
      <c r="FC1315" s="25"/>
      <c r="FD1315" s="25"/>
    </row>
    <row r="1316" spans="1:160" ht="12.4" customHeight="1" x14ac:dyDescent="0.25">
      <c r="A1316" s="290"/>
      <c r="B1316" s="205"/>
      <c r="H1316" s="292"/>
      <c r="M1316" s="205"/>
      <c r="N1316" s="205"/>
      <c r="O1316" s="205"/>
      <c r="P1316" s="205"/>
      <c r="Q1316" s="271"/>
      <c r="R1316" s="227"/>
      <c r="S1316" s="205"/>
      <c r="T1316" s="205"/>
      <c r="U1316" s="227"/>
      <c r="V1316" s="227"/>
      <c r="W1316" s="227"/>
      <c r="X1316" s="272"/>
      <c r="Y1316" s="272"/>
      <c r="Z1316" s="227"/>
      <c r="AA1316" s="273"/>
      <c r="AB1316" s="273"/>
      <c r="AC1316" s="273"/>
      <c r="AD1316" s="273"/>
      <c r="AE1316" s="273"/>
      <c r="AF1316" s="273"/>
      <c r="AG1316" s="273"/>
      <c r="AH1316" s="273"/>
      <c r="AI1316" s="273"/>
      <c r="AJ1316" s="273"/>
      <c r="AK1316" s="273"/>
      <c r="AL1316" s="274"/>
      <c r="AM1316" s="273"/>
      <c r="AN1316" s="273"/>
      <c r="AO1316" s="273"/>
      <c r="AP1316" s="273"/>
      <c r="AQ1316" s="274"/>
      <c r="AR1316" s="274"/>
      <c r="AS1316" s="274"/>
      <c r="AT1316" s="273"/>
      <c r="AU1316" s="273"/>
      <c r="AV1316" s="273"/>
      <c r="AW1316" s="273"/>
      <c r="AX1316" s="273"/>
      <c r="AY1316" s="273"/>
      <c r="AZ1316" s="273"/>
      <c r="BA1316" s="273"/>
      <c r="BB1316" s="273"/>
      <c r="BC1316" s="273"/>
      <c r="BD1316" s="273"/>
      <c r="BE1316" s="273"/>
      <c r="BF1316" s="273"/>
      <c r="BG1316" s="273"/>
      <c r="BH1316" s="273"/>
      <c r="BI1316" s="273"/>
      <c r="BJ1316" s="273"/>
      <c r="BK1316" s="273"/>
      <c r="BL1316" s="273"/>
      <c r="BM1316" s="273"/>
      <c r="BN1316" s="273"/>
      <c r="BO1316" s="273"/>
      <c r="BP1316" s="273"/>
      <c r="BQ1316" s="273"/>
      <c r="BR1316" s="273"/>
      <c r="BS1316" s="273"/>
      <c r="BT1316" s="273"/>
      <c r="BU1316" s="273"/>
      <c r="BV1316" s="273"/>
      <c r="BW1316" s="273"/>
      <c r="BX1316" s="273"/>
      <c r="BY1316" s="273"/>
      <c r="BZ1316" s="273"/>
      <c r="CA1316" s="273"/>
      <c r="CB1316" s="273"/>
      <c r="CC1316" s="273"/>
      <c r="CD1316" s="273"/>
      <c r="CE1316" s="273"/>
      <c r="CF1316" s="273"/>
      <c r="CG1316" s="273"/>
      <c r="CH1316" s="273"/>
      <c r="CI1316" s="273"/>
      <c r="CJ1316" s="273"/>
      <c r="CK1316" s="273"/>
      <c r="CL1316" s="273"/>
      <c r="CM1316" s="273"/>
      <c r="CN1316" s="273"/>
      <c r="CO1316" s="273"/>
      <c r="CP1316" s="273"/>
      <c r="CQ1316" s="273"/>
      <c r="CR1316" s="273"/>
      <c r="CS1316" s="273"/>
      <c r="CT1316" s="273"/>
      <c r="CU1316" s="274"/>
      <c r="CV1316" s="274"/>
      <c r="CW1316" s="274"/>
      <c r="CX1316" s="274"/>
      <c r="CY1316" s="273"/>
      <c r="CZ1316" s="273"/>
      <c r="DA1316" s="273"/>
      <c r="DB1316" s="273"/>
      <c r="DC1316" s="273"/>
      <c r="DD1316" s="273"/>
      <c r="DE1316" s="273"/>
      <c r="DF1316" s="273"/>
      <c r="DM1316" s="16"/>
      <c r="DN1316" s="16"/>
      <c r="DO1316" s="17"/>
      <c r="DP1316" s="12"/>
      <c r="DQ1316" s="12"/>
      <c r="DR1316" s="18"/>
      <c r="DS1316" s="19"/>
      <c r="DT1316" s="19"/>
      <c r="DU1316" s="19"/>
      <c r="DV1316" s="19"/>
      <c r="DW1316" s="19"/>
      <c r="DX1316" s="20"/>
      <c r="DY1316" s="20"/>
      <c r="DZ1316" s="21"/>
      <c r="EA1316" s="21"/>
      <c r="EB1316" s="21"/>
      <c r="EC1316" s="18"/>
      <c r="ED1316" s="21"/>
      <c r="EE1316" s="21"/>
      <c r="EF1316" s="21"/>
      <c r="EG1316" s="21"/>
      <c r="EH1316" s="21"/>
      <c r="EI1316" s="20"/>
      <c r="EJ1316" s="16"/>
      <c r="EK1316" s="21"/>
      <c r="EL1316" s="21"/>
      <c r="EM1316" s="21"/>
      <c r="EN1316" s="18"/>
      <c r="EO1316" s="22"/>
      <c r="EP1316" s="22"/>
      <c r="EQ1316" s="22"/>
      <c r="ER1316" s="22"/>
      <c r="ES1316" s="22"/>
      <c r="ET1316" s="20"/>
      <c r="EU1316" s="23"/>
      <c r="EV1316" s="22"/>
      <c r="EW1316" s="22"/>
      <c r="EX1316" s="22"/>
      <c r="EY1316" s="24"/>
      <c r="EZ1316" s="25"/>
      <c r="FA1316" s="25"/>
      <c r="FB1316" s="25"/>
      <c r="FC1316" s="25"/>
      <c r="FD1316" s="25"/>
    </row>
    <row r="1317" spans="1:160" ht="12.4" customHeight="1" x14ac:dyDescent="0.25">
      <c r="A1317" s="290"/>
      <c r="B1317" s="205"/>
      <c r="H1317" s="292"/>
      <c r="M1317" s="205"/>
      <c r="N1317" s="205"/>
      <c r="O1317" s="205"/>
      <c r="P1317" s="205"/>
      <c r="Q1317" s="271"/>
      <c r="R1317" s="227"/>
      <c r="S1317" s="205"/>
      <c r="T1317" s="205"/>
      <c r="U1317" s="227"/>
      <c r="V1317" s="227"/>
      <c r="W1317" s="227"/>
      <c r="X1317" s="272"/>
      <c r="Y1317" s="272"/>
      <c r="Z1317" s="227"/>
      <c r="AA1317" s="273"/>
      <c r="AB1317" s="273"/>
      <c r="AC1317" s="273"/>
      <c r="AD1317" s="273"/>
      <c r="AE1317" s="273"/>
      <c r="AF1317" s="273"/>
      <c r="AG1317" s="273"/>
      <c r="AH1317" s="273"/>
      <c r="AI1317" s="274"/>
      <c r="AJ1317" s="274"/>
      <c r="AK1317" s="274"/>
      <c r="AL1317" s="274"/>
      <c r="AM1317" s="273"/>
      <c r="AN1317" s="273"/>
      <c r="AO1317" s="273"/>
      <c r="AP1317" s="273"/>
      <c r="AQ1317" s="273"/>
      <c r="AR1317" s="273"/>
      <c r="AS1317" s="273"/>
      <c r="AT1317" s="273"/>
      <c r="AU1317" s="273"/>
      <c r="AV1317" s="273"/>
      <c r="AW1317" s="273"/>
      <c r="AX1317" s="273"/>
      <c r="AY1317" s="273"/>
      <c r="AZ1317" s="273"/>
      <c r="BA1317" s="273"/>
      <c r="BB1317" s="273"/>
      <c r="BC1317" s="273"/>
      <c r="BD1317" s="273"/>
      <c r="BE1317" s="273"/>
      <c r="BF1317" s="273"/>
      <c r="BG1317" s="273"/>
      <c r="BH1317" s="273"/>
      <c r="BI1317" s="273"/>
      <c r="BJ1317" s="273"/>
      <c r="BK1317" s="273"/>
      <c r="BL1317" s="273"/>
      <c r="BM1317" s="273"/>
      <c r="BN1317" s="273"/>
      <c r="BO1317" s="273"/>
      <c r="BP1317" s="273"/>
      <c r="BQ1317" s="273"/>
      <c r="BR1317" s="273"/>
      <c r="BS1317" s="273"/>
      <c r="BT1317" s="273"/>
      <c r="BU1317" s="273"/>
      <c r="BV1317" s="273"/>
      <c r="BW1317" s="273"/>
      <c r="BX1317" s="273"/>
      <c r="BY1317" s="273"/>
      <c r="BZ1317" s="273"/>
      <c r="CA1317" s="273"/>
      <c r="CB1317" s="273"/>
      <c r="CC1317" s="273"/>
      <c r="CD1317" s="273"/>
      <c r="CE1317" s="273"/>
      <c r="CF1317" s="273"/>
      <c r="CG1317" s="273"/>
      <c r="CH1317" s="273"/>
      <c r="CI1317" s="273"/>
      <c r="CJ1317" s="273"/>
      <c r="CK1317" s="273"/>
      <c r="CL1317" s="273"/>
      <c r="CM1317" s="273"/>
      <c r="CN1317" s="273"/>
      <c r="CO1317" s="273"/>
      <c r="CP1317" s="273"/>
      <c r="CQ1317" s="273"/>
      <c r="CR1317" s="273"/>
      <c r="CS1317" s="273"/>
      <c r="CT1317" s="273"/>
      <c r="CU1317" s="273"/>
      <c r="CV1317" s="273"/>
      <c r="CW1317" s="273"/>
      <c r="CX1317" s="273"/>
      <c r="CY1317" s="273"/>
      <c r="CZ1317" s="273"/>
      <c r="DA1317" s="273"/>
      <c r="DB1317" s="273"/>
      <c r="DC1317" s="273"/>
      <c r="DD1317" s="273"/>
      <c r="DE1317" s="273"/>
      <c r="DF1317" s="273"/>
      <c r="DM1317" s="16"/>
      <c r="DN1317" s="16"/>
      <c r="DO1317" s="17"/>
      <c r="DP1317" s="12"/>
      <c r="DQ1317" s="12"/>
      <c r="DR1317" s="18"/>
      <c r="DS1317" s="19"/>
      <c r="DT1317" s="19"/>
      <c r="DU1317" s="19"/>
      <c r="DV1317" s="19"/>
      <c r="DW1317" s="19"/>
      <c r="DX1317" s="20"/>
      <c r="DY1317" s="20"/>
      <c r="DZ1317" s="21"/>
      <c r="EA1317" s="21"/>
      <c r="EB1317" s="21"/>
      <c r="EC1317" s="18"/>
      <c r="ED1317" s="21"/>
      <c r="EE1317" s="21"/>
      <c r="EF1317" s="21"/>
      <c r="EG1317" s="21"/>
      <c r="EH1317" s="21"/>
      <c r="EI1317" s="20"/>
      <c r="EJ1317" s="16"/>
      <c r="EK1317" s="21"/>
      <c r="EL1317" s="21"/>
      <c r="EM1317" s="21"/>
      <c r="EN1317" s="18"/>
      <c r="EO1317" s="22"/>
      <c r="EP1317" s="22"/>
      <c r="EQ1317" s="22"/>
      <c r="ER1317" s="22"/>
      <c r="ES1317" s="22"/>
      <c r="ET1317" s="20"/>
      <c r="EU1317" s="23"/>
      <c r="EV1317" s="22"/>
      <c r="EW1317" s="22"/>
      <c r="EX1317" s="22"/>
      <c r="EY1317" s="24"/>
      <c r="EZ1317" s="25"/>
      <c r="FA1317" s="25"/>
      <c r="FB1317" s="25"/>
      <c r="FC1317" s="25"/>
      <c r="FD1317" s="25"/>
    </row>
    <row r="1318" spans="1:160" ht="12.4" customHeight="1" x14ac:dyDescent="0.25">
      <c r="A1318" s="290"/>
      <c r="B1318" s="205"/>
      <c r="H1318" s="292"/>
      <c r="M1318" s="205"/>
      <c r="N1318" s="205"/>
      <c r="O1318" s="205"/>
      <c r="P1318" s="205"/>
      <c r="Q1318" s="271"/>
      <c r="R1318" s="227"/>
      <c r="S1318" s="205"/>
      <c r="T1318" s="205"/>
      <c r="U1318" s="227"/>
      <c r="V1318" s="227"/>
      <c r="W1318" s="227"/>
      <c r="X1318" s="272"/>
      <c r="Y1318" s="272"/>
      <c r="Z1318" s="227"/>
      <c r="AA1318" s="273"/>
      <c r="AB1318" s="273"/>
      <c r="AC1318" s="273"/>
      <c r="AD1318" s="273"/>
      <c r="AE1318" s="273"/>
      <c r="AF1318" s="273"/>
      <c r="AG1318" s="273"/>
      <c r="AH1318" s="273"/>
      <c r="AI1318" s="273"/>
      <c r="AJ1318" s="273"/>
      <c r="AK1318" s="273"/>
      <c r="AL1318" s="273"/>
      <c r="AM1318" s="273"/>
      <c r="AN1318" s="273"/>
      <c r="AO1318" s="273"/>
      <c r="AP1318" s="273"/>
      <c r="AQ1318" s="273"/>
      <c r="AR1318" s="273"/>
      <c r="AS1318" s="273"/>
      <c r="AT1318" s="273"/>
      <c r="AU1318" s="273"/>
      <c r="AV1318" s="273"/>
      <c r="AW1318" s="273"/>
      <c r="AX1318" s="273"/>
      <c r="AY1318" s="274"/>
      <c r="AZ1318" s="274"/>
      <c r="BA1318" s="274"/>
      <c r="BB1318" s="274"/>
      <c r="BC1318" s="273"/>
      <c r="BD1318" s="273"/>
      <c r="BE1318" s="273"/>
      <c r="BF1318" s="273"/>
      <c r="BG1318" s="273"/>
      <c r="BH1318" s="273"/>
      <c r="BI1318" s="273"/>
      <c r="BJ1318" s="273"/>
      <c r="BK1318" s="273"/>
      <c r="BL1318" s="273"/>
      <c r="BM1318" s="273"/>
      <c r="BN1318" s="273"/>
      <c r="BO1318" s="273"/>
      <c r="BP1318" s="273"/>
      <c r="BQ1318" s="273"/>
      <c r="BR1318" s="273"/>
      <c r="BS1318" s="273"/>
      <c r="BT1318" s="273"/>
      <c r="BU1318" s="273"/>
      <c r="BV1318" s="273"/>
      <c r="BW1318" s="273"/>
      <c r="BX1318" s="273"/>
      <c r="BY1318" s="273"/>
      <c r="BZ1318" s="273"/>
      <c r="CA1318" s="273"/>
      <c r="CB1318" s="273"/>
      <c r="CC1318" s="273"/>
      <c r="CD1318" s="273"/>
      <c r="CE1318" s="273"/>
      <c r="CF1318" s="273"/>
      <c r="CG1318" s="273"/>
      <c r="CH1318" s="273"/>
      <c r="CI1318" s="273"/>
      <c r="CJ1318" s="273"/>
      <c r="CK1318" s="273"/>
      <c r="CL1318" s="273"/>
      <c r="CM1318" s="273"/>
      <c r="CN1318" s="273"/>
      <c r="CO1318" s="273"/>
      <c r="CP1318" s="273"/>
      <c r="CQ1318" s="273"/>
      <c r="CR1318" s="273"/>
      <c r="CS1318" s="273"/>
      <c r="CT1318" s="273"/>
      <c r="CU1318" s="274"/>
      <c r="CV1318" s="274"/>
      <c r="CW1318" s="274"/>
      <c r="CX1318" s="274"/>
      <c r="CY1318" s="273"/>
      <c r="CZ1318" s="273"/>
      <c r="DA1318" s="273"/>
      <c r="DB1318" s="273"/>
      <c r="DC1318" s="273"/>
      <c r="DD1318" s="273"/>
      <c r="DE1318" s="273"/>
      <c r="DF1318" s="273"/>
      <c r="DM1318" s="16"/>
      <c r="DN1318" s="16"/>
      <c r="DO1318" s="17"/>
      <c r="DP1318" s="12"/>
      <c r="DQ1318" s="12"/>
      <c r="DR1318" s="18"/>
      <c r="DS1318" s="19"/>
      <c r="DT1318" s="19"/>
      <c r="DU1318" s="19"/>
      <c r="DV1318" s="19"/>
      <c r="DW1318" s="19"/>
      <c r="DX1318" s="20"/>
      <c r="DY1318" s="20"/>
      <c r="DZ1318" s="21"/>
      <c r="EA1318" s="21"/>
      <c r="EB1318" s="21"/>
      <c r="EC1318" s="18"/>
      <c r="ED1318" s="21"/>
      <c r="EE1318" s="21"/>
      <c r="EF1318" s="21"/>
      <c r="EG1318" s="21"/>
      <c r="EH1318" s="21"/>
      <c r="EI1318" s="20"/>
      <c r="EJ1318" s="16"/>
      <c r="EK1318" s="21"/>
      <c r="EL1318" s="21"/>
      <c r="EM1318" s="21"/>
      <c r="EN1318" s="18"/>
      <c r="EO1318" s="22"/>
      <c r="EP1318" s="22"/>
      <c r="EQ1318" s="22"/>
      <c r="ER1318" s="22"/>
      <c r="ES1318" s="22"/>
      <c r="ET1318" s="20"/>
      <c r="EU1318" s="23"/>
      <c r="EV1318" s="22"/>
      <c r="EW1318" s="22"/>
      <c r="EX1318" s="22"/>
      <c r="EY1318" s="24"/>
      <c r="EZ1318" s="25"/>
      <c r="FA1318" s="25"/>
      <c r="FB1318" s="25"/>
      <c r="FC1318" s="25"/>
      <c r="FD1318" s="25"/>
    </row>
    <row r="1319" spans="1:160" ht="12.4" customHeight="1" x14ac:dyDescent="0.25">
      <c r="A1319" s="290"/>
      <c r="B1319" s="205"/>
      <c r="H1319" s="292"/>
      <c r="M1319" s="205"/>
      <c r="N1319" s="205"/>
      <c r="O1319" s="205"/>
      <c r="P1319" s="205"/>
      <c r="Q1319" s="271"/>
      <c r="R1319" s="227"/>
      <c r="S1319" s="205"/>
      <c r="T1319" s="205"/>
      <c r="U1319" s="227"/>
      <c r="V1319" s="227"/>
      <c r="W1319" s="227"/>
      <c r="X1319" s="272"/>
      <c r="Y1319" s="272"/>
      <c r="Z1319" s="227"/>
      <c r="AA1319" s="273"/>
      <c r="AB1319" s="273"/>
      <c r="AC1319" s="273"/>
      <c r="AD1319" s="273"/>
      <c r="AE1319" s="273"/>
      <c r="AF1319" s="273"/>
      <c r="AG1319" s="273"/>
      <c r="AH1319" s="273"/>
      <c r="AI1319" s="273"/>
      <c r="AJ1319" s="273"/>
      <c r="AK1319" s="273"/>
      <c r="AL1319" s="273"/>
      <c r="AM1319" s="273"/>
      <c r="AN1319" s="273"/>
      <c r="AO1319" s="273"/>
      <c r="AP1319" s="273"/>
      <c r="AQ1319" s="274"/>
      <c r="AR1319" s="273"/>
      <c r="AS1319" s="273"/>
      <c r="AT1319" s="273"/>
      <c r="AU1319" s="273"/>
      <c r="AV1319" s="273"/>
      <c r="AW1319" s="273"/>
      <c r="AX1319" s="273"/>
      <c r="AY1319" s="274"/>
      <c r="AZ1319" s="274"/>
      <c r="BA1319" s="274"/>
      <c r="BB1319" s="274"/>
      <c r="BC1319" s="273"/>
      <c r="BD1319" s="273"/>
      <c r="BE1319" s="273"/>
      <c r="BF1319" s="273"/>
      <c r="BG1319" s="273"/>
      <c r="BH1319" s="273"/>
      <c r="BI1319" s="273"/>
      <c r="BJ1319" s="273"/>
      <c r="BK1319" s="273"/>
      <c r="BL1319" s="273"/>
      <c r="BM1319" s="273"/>
      <c r="BN1319" s="273"/>
      <c r="BO1319" s="273"/>
      <c r="BP1319" s="273"/>
      <c r="BQ1319" s="273"/>
      <c r="BR1319" s="273"/>
      <c r="BS1319" s="273"/>
      <c r="BT1319" s="273"/>
      <c r="BU1319" s="273"/>
      <c r="BV1319" s="273"/>
      <c r="BW1319" s="273"/>
      <c r="BX1319" s="273"/>
      <c r="BY1319" s="273"/>
      <c r="BZ1319" s="273"/>
      <c r="CA1319" s="273"/>
      <c r="CB1319" s="273"/>
      <c r="CC1319" s="273"/>
      <c r="CD1319" s="273"/>
      <c r="CE1319" s="273"/>
      <c r="CF1319" s="273"/>
      <c r="CG1319" s="273"/>
      <c r="CH1319" s="273"/>
      <c r="CI1319" s="273"/>
      <c r="CJ1319" s="273"/>
      <c r="CK1319" s="273"/>
      <c r="CL1319" s="273"/>
      <c r="CM1319" s="273"/>
      <c r="CN1319" s="273"/>
      <c r="CO1319" s="273"/>
      <c r="CP1319" s="273"/>
      <c r="CQ1319" s="273"/>
      <c r="CR1319" s="273"/>
      <c r="CS1319" s="273"/>
      <c r="CT1319" s="273"/>
      <c r="CU1319" s="274"/>
      <c r="CV1319" s="274"/>
      <c r="CW1319" s="274"/>
      <c r="CX1319" s="274"/>
      <c r="CY1319" s="273"/>
      <c r="CZ1319" s="273"/>
      <c r="DA1319" s="273"/>
      <c r="DB1319" s="273"/>
      <c r="DC1319" s="273"/>
      <c r="DD1319" s="273"/>
      <c r="DE1319" s="273"/>
      <c r="DF1319" s="273"/>
      <c r="DM1319" s="16"/>
      <c r="DN1319" s="16"/>
      <c r="DO1319" s="17"/>
      <c r="DP1319" s="12"/>
      <c r="DQ1319" s="12"/>
      <c r="DR1319" s="18"/>
      <c r="DS1319" s="19"/>
      <c r="DT1319" s="19"/>
      <c r="DU1319" s="19"/>
      <c r="DV1319" s="19"/>
      <c r="DW1319" s="19"/>
      <c r="DX1319" s="20"/>
      <c r="DY1319" s="20"/>
      <c r="DZ1319" s="21"/>
      <c r="EA1319" s="21"/>
      <c r="EB1319" s="21"/>
      <c r="EC1319" s="18"/>
      <c r="ED1319" s="21"/>
      <c r="EE1319" s="21"/>
      <c r="EF1319" s="21"/>
      <c r="EG1319" s="21"/>
      <c r="EH1319" s="21"/>
      <c r="EI1319" s="20"/>
      <c r="EJ1319" s="16"/>
      <c r="EK1319" s="21"/>
      <c r="EL1319" s="21"/>
      <c r="EM1319" s="21"/>
      <c r="EN1319" s="18"/>
      <c r="EO1319" s="22"/>
      <c r="EP1319" s="22"/>
      <c r="EQ1319" s="22"/>
      <c r="ER1319" s="22"/>
      <c r="ES1319" s="22"/>
      <c r="ET1319" s="20"/>
      <c r="EU1319" s="23"/>
      <c r="EV1319" s="22"/>
      <c r="EW1319" s="22"/>
      <c r="EX1319" s="22"/>
      <c r="EY1319" s="24"/>
      <c r="EZ1319" s="25"/>
      <c r="FA1319" s="25"/>
      <c r="FB1319" s="25"/>
      <c r="FC1319" s="25"/>
      <c r="FD1319" s="25"/>
    </row>
    <row r="1320" spans="1:160" ht="12.4" customHeight="1" x14ac:dyDescent="0.25">
      <c r="A1320" s="290"/>
      <c r="B1320" s="205"/>
      <c r="H1320" s="292"/>
      <c r="M1320" s="205"/>
      <c r="N1320" s="205"/>
      <c r="O1320" s="205"/>
      <c r="P1320" s="205"/>
      <c r="Q1320" s="271"/>
      <c r="R1320" s="227"/>
      <c r="S1320" s="205"/>
      <c r="T1320" s="205"/>
      <c r="U1320" s="227"/>
      <c r="V1320" s="227"/>
      <c r="W1320" s="227"/>
      <c r="X1320" s="272"/>
      <c r="Y1320" s="272"/>
      <c r="Z1320" s="227"/>
      <c r="AA1320" s="273"/>
      <c r="AB1320" s="273"/>
      <c r="AC1320" s="273"/>
      <c r="AD1320" s="273"/>
      <c r="AE1320" s="273"/>
      <c r="AF1320" s="273"/>
      <c r="AG1320" s="273"/>
      <c r="AH1320" s="273"/>
      <c r="AI1320" s="274"/>
      <c r="AJ1320" s="274"/>
      <c r="AK1320" s="274"/>
      <c r="AL1320" s="274"/>
      <c r="AM1320" s="273"/>
      <c r="AN1320" s="273"/>
      <c r="AO1320" s="273"/>
      <c r="AP1320" s="273"/>
      <c r="AQ1320" s="273"/>
      <c r="AR1320" s="273"/>
      <c r="AS1320" s="273"/>
      <c r="AT1320" s="273"/>
      <c r="AU1320" s="273"/>
      <c r="AV1320" s="273"/>
      <c r="AW1320" s="273"/>
      <c r="AX1320" s="273"/>
      <c r="AY1320" s="273"/>
      <c r="AZ1320" s="273"/>
      <c r="BA1320" s="273"/>
      <c r="BB1320" s="273"/>
      <c r="BC1320" s="273"/>
      <c r="BD1320" s="273"/>
      <c r="BE1320" s="273"/>
      <c r="BF1320" s="273"/>
      <c r="BG1320" s="273"/>
      <c r="BH1320" s="273"/>
      <c r="BI1320" s="273"/>
      <c r="BJ1320" s="273"/>
      <c r="BK1320" s="273"/>
      <c r="BL1320" s="273"/>
      <c r="BM1320" s="273"/>
      <c r="BN1320" s="273"/>
      <c r="BO1320" s="273"/>
      <c r="BP1320" s="273"/>
      <c r="BQ1320" s="273"/>
      <c r="BR1320" s="273"/>
      <c r="BS1320" s="273"/>
      <c r="BT1320" s="273"/>
      <c r="BU1320" s="273"/>
      <c r="BV1320" s="273"/>
      <c r="BW1320" s="273"/>
      <c r="BX1320" s="273"/>
      <c r="BY1320" s="273"/>
      <c r="BZ1320" s="273"/>
      <c r="CA1320" s="273"/>
      <c r="CB1320" s="273"/>
      <c r="CC1320" s="273"/>
      <c r="CD1320" s="273"/>
      <c r="CE1320" s="273"/>
      <c r="CF1320" s="273"/>
      <c r="CG1320" s="273"/>
      <c r="CH1320" s="273"/>
      <c r="CI1320" s="273"/>
      <c r="CJ1320" s="273"/>
      <c r="CK1320" s="273"/>
      <c r="CL1320" s="273"/>
      <c r="CM1320" s="273"/>
      <c r="CN1320" s="273"/>
      <c r="CO1320" s="273"/>
      <c r="CP1320" s="273"/>
      <c r="CQ1320" s="273"/>
      <c r="CR1320" s="273"/>
      <c r="CS1320" s="273"/>
      <c r="CT1320" s="273"/>
      <c r="CU1320" s="274"/>
      <c r="CV1320" s="273"/>
      <c r="CW1320" s="274"/>
      <c r="CX1320" s="274"/>
      <c r="CY1320" s="273"/>
      <c r="CZ1320" s="273"/>
      <c r="DA1320" s="273"/>
      <c r="DB1320" s="273"/>
      <c r="DC1320" s="273"/>
      <c r="DD1320" s="273"/>
      <c r="DE1320" s="273"/>
      <c r="DF1320" s="273"/>
      <c r="DM1320" s="16"/>
      <c r="DN1320" s="16"/>
      <c r="DO1320" s="17"/>
      <c r="DP1320" s="12"/>
      <c r="DQ1320" s="12"/>
      <c r="DR1320" s="18"/>
      <c r="DS1320" s="19"/>
      <c r="DT1320" s="19"/>
      <c r="DU1320" s="19"/>
      <c r="DV1320" s="19"/>
      <c r="DW1320" s="19"/>
      <c r="DX1320" s="20"/>
      <c r="DY1320" s="20"/>
      <c r="DZ1320" s="21"/>
      <c r="EA1320" s="21"/>
      <c r="EB1320" s="21"/>
      <c r="EC1320" s="18"/>
      <c r="ED1320" s="21"/>
      <c r="EE1320" s="21"/>
      <c r="EF1320" s="21"/>
      <c r="EG1320" s="21"/>
      <c r="EH1320" s="21"/>
      <c r="EI1320" s="20"/>
      <c r="EJ1320" s="16"/>
      <c r="EK1320" s="21"/>
      <c r="EL1320" s="21"/>
      <c r="EM1320" s="21"/>
      <c r="EN1320" s="18"/>
      <c r="EO1320" s="22"/>
      <c r="EP1320" s="22"/>
      <c r="EQ1320" s="22"/>
      <c r="ER1320" s="22"/>
      <c r="ES1320" s="22"/>
      <c r="ET1320" s="20"/>
      <c r="EU1320" s="23"/>
      <c r="EV1320" s="22"/>
      <c r="EW1320" s="22"/>
      <c r="EX1320" s="22"/>
      <c r="EY1320" s="24"/>
      <c r="EZ1320" s="25"/>
      <c r="FA1320" s="25"/>
      <c r="FB1320" s="25"/>
      <c r="FC1320" s="25"/>
      <c r="FD1320" s="25"/>
    </row>
    <row r="1321" spans="1:160" ht="12.4" customHeight="1" x14ac:dyDescent="0.25">
      <c r="A1321" s="290"/>
      <c r="B1321" s="205"/>
      <c r="H1321" s="292"/>
      <c r="M1321" s="205"/>
      <c r="N1321" s="205"/>
      <c r="O1321" s="205"/>
      <c r="P1321" s="271"/>
      <c r="Q1321" s="271"/>
      <c r="R1321" s="227"/>
      <c r="S1321" s="205"/>
      <c r="T1321" s="205"/>
      <c r="U1321" s="227"/>
      <c r="V1321" s="227"/>
      <c r="W1321" s="227"/>
      <c r="X1321" s="227"/>
      <c r="Y1321" s="272"/>
      <c r="Z1321" s="227"/>
      <c r="AA1321" s="274"/>
      <c r="AB1321" s="274"/>
      <c r="AC1321" s="274"/>
      <c r="AD1321" s="274"/>
      <c r="AE1321" s="274"/>
      <c r="AF1321" s="274"/>
      <c r="AG1321" s="274"/>
      <c r="AH1321" s="274"/>
      <c r="AI1321" s="274"/>
      <c r="AJ1321" s="274"/>
      <c r="AK1321" s="274"/>
      <c r="AL1321" s="274"/>
      <c r="AM1321" s="274"/>
      <c r="AN1321" s="274"/>
      <c r="AO1321" s="274"/>
      <c r="AP1321" s="274"/>
      <c r="AQ1321" s="274"/>
      <c r="AR1321" s="274"/>
      <c r="AS1321" s="274"/>
      <c r="AT1321" s="274"/>
      <c r="AU1321" s="274"/>
      <c r="AV1321" s="274"/>
      <c r="AW1321" s="274"/>
      <c r="AX1321" s="274"/>
      <c r="AY1321" s="274"/>
      <c r="AZ1321" s="274"/>
      <c r="BA1321" s="274"/>
      <c r="BB1321" s="274"/>
      <c r="BC1321" s="274"/>
      <c r="BD1321" s="274"/>
      <c r="BE1321" s="274"/>
      <c r="BF1321" s="274"/>
      <c r="BG1321" s="274"/>
      <c r="BH1321" s="274"/>
      <c r="BI1321" s="274"/>
      <c r="BJ1321" s="274"/>
      <c r="BK1321" s="274"/>
      <c r="BL1321" s="274"/>
      <c r="BM1321" s="274"/>
      <c r="BN1321" s="274"/>
      <c r="BO1321" s="274"/>
      <c r="BP1321" s="274"/>
      <c r="BQ1321" s="274"/>
      <c r="BR1321" s="274"/>
      <c r="BS1321" s="274"/>
      <c r="BT1321" s="274"/>
      <c r="BU1321" s="274"/>
      <c r="BV1321" s="274"/>
      <c r="BW1321" s="274"/>
      <c r="BX1321" s="274"/>
      <c r="BY1321" s="274"/>
      <c r="BZ1321" s="274"/>
      <c r="CA1321" s="274"/>
      <c r="CB1321" s="274"/>
      <c r="CC1321" s="274"/>
      <c r="CD1321" s="274"/>
      <c r="CE1321" s="274"/>
      <c r="CF1321" s="274"/>
      <c r="CG1321" s="274"/>
      <c r="CH1321" s="274"/>
      <c r="CI1321" s="274"/>
      <c r="CJ1321" s="274"/>
      <c r="CK1321" s="274"/>
      <c r="CL1321" s="274"/>
      <c r="CM1321" s="274"/>
      <c r="CN1321" s="274"/>
      <c r="CO1321" s="274"/>
      <c r="CP1321" s="274"/>
      <c r="CQ1321" s="274"/>
      <c r="CR1321" s="274"/>
      <c r="CS1321" s="274"/>
      <c r="CT1321" s="274"/>
      <c r="CU1321" s="274"/>
      <c r="CV1321" s="274"/>
      <c r="CW1321" s="274"/>
      <c r="CX1321" s="274"/>
      <c r="CY1321" s="274"/>
      <c r="CZ1321" s="274"/>
      <c r="DA1321" s="274"/>
      <c r="DB1321" s="274"/>
      <c r="DC1321" s="274"/>
      <c r="DD1321" s="274"/>
      <c r="DE1321" s="274"/>
      <c r="DF1321" s="274"/>
      <c r="DM1321" s="16"/>
      <c r="DN1321" s="16"/>
      <c r="DO1321" s="17"/>
      <c r="DP1321" s="12"/>
      <c r="DQ1321" s="12"/>
      <c r="DR1321" s="18"/>
      <c r="DS1321" s="19"/>
      <c r="DT1321" s="19"/>
      <c r="DU1321" s="19"/>
      <c r="DV1321" s="19"/>
      <c r="DW1321" s="19"/>
      <c r="DX1321" s="20"/>
      <c r="DY1321" s="20"/>
      <c r="DZ1321" s="21"/>
      <c r="EA1321" s="21"/>
      <c r="EB1321" s="21"/>
      <c r="EC1321" s="18"/>
      <c r="ED1321" s="21"/>
      <c r="EE1321" s="21"/>
      <c r="EF1321" s="21"/>
      <c r="EG1321" s="21"/>
      <c r="EH1321" s="21"/>
      <c r="EI1321" s="20"/>
      <c r="EJ1321" s="16"/>
      <c r="EK1321" s="21"/>
      <c r="EL1321" s="21"/>
      <c r="EM1321" s="21"/>
      <c r="EN1321" s="18"/>
      <c r="EO1321" s="22"/>
      <c r="EP1321" s="22"/>
      <c r="EQ1321" s="22"/>
      <c r="ER1321" s="22"/>
      <c r="ES1321" s="22"/>
      <c r="ET1321" s="20"/>
      <c r="EU1321" s="23"/>
      <c r="EV1321" s="22"/>
      <c r="EW1321" s="22"/>
      <c r="EX1321" s="22"/>
      <c r="EY1321" s="24"/>
      <c r="EZ1321" s="25"/>
      <c r="FA1321" s="25"/>
      <c r="FB1321" s="25"/>
      <c r="FC1321" s="25"/>
      <c r="FD1321" s="25"/>
    </row>
    <row r="1322" spans="1:160" ht="12.4" customHeight="1" x14ac:dyDescent="0.25">
      <c r="A1322" s="290"/>
      <c r="B1322" s="205"/>
      <c r="H1322" s="292"/>
      <c r="M1322" s="205"/>
      <c r="N1322" s="205"/>
      <c r="O1322" s="205"/>
      <c r="P1322" s="205"/>
      <c r="Q1322" s="271"/>
      <c r="R1322" s="227"/>
      <c r="S1322" s="205"/>
      <c r="T1322" s="205"/>
      <c r="U1322" s="227"/>
      <c r="V1322" s="227"/>
      <c r="W1322" s="227"/>
      <c r="X1322" s="272"/>
      <c r="Y1322" s="272"/>
      <c r="Z1322" s="227"/>
      <c r="AA1322" s="273"/>
      <c r="AB1322" s="273"/>
      <c r="AC1322" s="273"/>
      <c r="AD1322" s="273"/>
      <c r="AE1322" s="273"/>
      <c r="AF1322" s="273"/>
      <c r="AG1322" s="273"/>
      <c r="AH1322" s="273"/>
      <c r="AI1322" s="273"/>
      <c r="AJ1322" s="273"/>
      <c r="AK1322" s="273"/>
      <c r="AL1322" s="273"/>
      <c r="AM1322" s="273"/>
      <c r="AN1322" s="273"/>
      <c r="AO1322" s="273"/>
      <c r="AP1322" s="273"/>
      <c r="AQ1322" s="273"/>
      <c r="AR1322" s="273"/>
      <c r="AS1322" s="273"/>
      <c r="AT1322" s="273"/>
      <c r="AU1322" s="273"/>
      <c r="AV1322" s="273"/>
      <c r="AW1322" s="273"/>
      <c r="AX1322" s="273"/>
      <c r="AY1322" s="273"/>
      <c r="AZ1322" s="273"/>
      <c r="BA1322" s="273"/>
      <c r="BB1322" s="273"/>
      <c r="BC1322" s="273"/>
      <c r="BD1322" s="273"/>
      <c r="BE1322" s="273"/>
      <c r="BF1322" s="273"/>
      <c r="BG1322" s="273"/>
      <c r="BH1322" s="273"/>
      <c r="BI1322" s="273"/>
      <c r="BJ1322" s="273"/>
      <c r="BK1322" s="273"/>
      <c r="BL1322" s="273"/>
      <c r="BM1322" s="273"/>
      <c r="BN1322" s="273"/>
      <c r="BO1322" s="273"/>
      <c r="BP1322" s="273"/>
      <c r="BQ1322" s="273"/>
      <c r="BR1322" s="273"/>
      <c r="BS1322" s="273"/>
      <c r="BT1322" s="273"/>
      <c r="BU1322" s="273"/>
      <c r="BV1322" s="273"/>
      <c r="BW1322" s="273"/>
      <c r="BX1322" s="273"/>
      <c r="BY1322" s="273"/>
      <c r="BZ1322" s="273"/>
      <c r="CA1322" s="273"/>
      <c r="CB1322" s="273"/>
      <c r="CC1322" s="273"/>
      <c r="CD1322" s="273"/>
      <c r="CE1322" s="273"/>
      <c r="CF1322" s="273"/>
      <c r="CG1322" s="273"/>
      <c r="CH1322" s="273"/>
      <c r="CI1322" s="273"/>
      <c r="CJ1322" s="273"/>
      <c r="CK1322" s="273"/>
      <c r="CL1322" s="273"/>
      <c r="CM1322" s="273"/>
      <c r="CN1322" s="273"/>
      <c r="CO1322" s="273"/>
      <c r="CP1322" s="273"/>
      <c r="CQ1322" s="273"/>
      <c r="CR1322" s="273"/>
      <c r="CS1322" s="273"/>
      <c r="CT1322" s="273"/>
      <c r="CU1322" s="274"/>
      <c r="CV1322" s="274"/>
      <c r="CW1322" s="274"/>
      <c r="CX1322" s="274"/>
      <c r="CY1322" s="273"/>
      <c r="CZ1322" s="273"/>
      <c r="DA1322" s="273"/>
      <c r="DB1322" s="273"/>
      <c r="DC1322" s="273"/>
      <c r="DD1322" s="273"/>
      <c r="DE1322" s="273"/>
      <c r="DF1322" s="273"/>
      <c r="DM1322" s="16"/>
      <c r="DN1322" s="16"/>
      <c r="DO1322" s="17"/>
      <c r="DP1322" s="12"/>
      <c r="DQ1322" s="12"/>
      <c r="DR1322" s="18"/>
      <c r="DS1322" s="19"/>
      <c r="DT1322" s="19"/>
      <c r="DU1322" s="19"/>
      <c r="DV1322" s="19"/>
      <c r="DW1322" s="19"/>
      <c r="DX1322" s="20"/>
      <c r="DY1322" s="20"/>
      <c r="DZ1322" s="21"/>
      <c r="EA1322" s="21"/>
      <c r="EB1322" s="21"/>
      <c r="EC1322" s="18"/>
      <c r="ED1322" s="21"/>
      <c r="EE1322" s="21"/>
      <c r="EF1322" s="21"/>
      <c r="EG1322" s="21"/>
      <c r="EH1322" s="21"/>
      <c r="EI1322" s="20"/>
      <c r="EJ1322" s="16"/>
      <c r="EK1322" s="21"/>
      <c r="EL1322" s="21"/>
      <c r="EM1322" s="21"/>
      <c r="EN1322" s="18"/>
      <c r="EO1322" s="22"/>
      <c r="EP1322" s="22"/>
      <c r="EQ1322" s="22"/>
      <c r="ER1322" s="22"/>
      <c r="ES1322" s="22"/>
      <c r="ET1322" s="20"/>
      <c r="EU1322" s="23"/>
      <c r="EV1322" s="22"/>
      <c r="EW1322" s="22"/>
      <c r="EX1322" s="22"/>
      <c r="EY1322" s="24"/>
      <c r="EZ1322" s="25"/>
      <c r="FA1322" s="25"/>
      <c r="FB1322" s="25"/>
      <c r="FC1322" s="25"/>
      <c r="FD1322" s="25"/>
    </row>
    <row r="1323" spans="1:160" ht="12.4" customHeight="1" x14ac:dyDescent="0.25">
      <c r="A1323" s="290"/>
      <c r="B1323" s="205"/>
      <c r="H1323" s="292"/>
      <c r="M1323" s="205"/>
      <c r="N1323" s="205"/>
      <c r="O1323" s="205"/>
      <c r="P1323" s="205"/>
      <c r="Q1323" s="271"/>
      <c r="R1323" s="227"/>
      <c r="S1323" s="205"/>
      <c r="T1323" s="205"/>
      <c r="U1323" s="227"/>
      <c r="V1323" s="227"/>
      <c r="W1323" s="227"/>
      <c r="X1323" s="227"/>
      <c r="Y1323" s="272"/>
      <c r="Z1323" s="227"/>
      <c r="AA1323" s="273"/>
      <c r="AB1323" s="273"/>
      <c r="AC1323" s="273"/>
      <c r="AD1323" s="273"/>
      <c r="AE1323" s="273"/>
      <c r="AF1323" s="273"/>
      <c r="AG1323" s="273"/>
      <c r="AH1323" s="273"/>
      <c r="AI1323" s="274"/>
      <c r="AJ1323" s="273"/>
      <c r="AK1323" s="274"/>
      <c r="AL1323" s="274"/>
      <c r="AM1323" s="273"/>
      <c r="AN1323" s="273"/>
      <c r="AO1323" s="273"/>
      <c r="AP1323" s="273"/>
      <c r="AQ1323" s="273"/>
      <c r="AR1323" s="273"/>
      <c r="AS1323" s="273"/>
      <c r="AT1323" s="273"/>
      <c r="AU1323" s="273"/>
      <c r="AV1323" s="273"/>
      <c r="AW1323" s="273"/>
      <c r="AX1323" s="273"/>
      <c r="AY1323" s="273"/>
      <c r="AZ1323" s="273"/>
      <c r="BA1323" s="273"/>
      <c r="BB1323" s="273"/>
      <c r="BC1323" s="273"/>
      <c r="BD1323" s="273"/>
      <c r="BE1323" s="273"/>
      <c r="BF1323" s="273"/>
      <c r="BG1323" s="273"/>
      <c r="BH1323" s="273"/>
      <c r="BI1323" s="273"/>
      <c r="BJ1323" s="273"/>
      <c r="BK1323" s="273"/>
      <c r="BL1323" s="273"/>
      <c r="BM1323" s="273"/>
      <c r="BN1323" s="273"/>
      <c r="BO1323" s="273"/>
      <c r="BP1323" s="273"/>
      <c r="BQ1323" s="273"/>
      <c r="BR1323" s="273"/>
      <c r="BS1323" s="273"/>
      <c r="BT1323" s="273"/>
      <c r="BU1323" s="273"/>
      <c r="BV1323" s="273"/>
      <c r="BW1323" s="273"/>
      <c r="BX1323" s="273"/>
      <c r="BY1323" s="273"/>
      <c r="BZ1323" s="273"/>
      <c r="CA1323" s="273"/>
      <c r="CB1323" s="273"/>
      <c r="CC1323" s="273"/>
      <c r="CD1323" s="273"/>
      <c r="CE1323" s="273"/>
      <c r="CF1323" s="273"/>
      <c r="CG1323" s="273"/>
      <c r="CH1323" s="273"/>
      <c r="CI1323" s="273"/>
      <c r="CJ1323" s="273"/>
      <c r="CK1323" s="273"/>
      <c r="CL1323" s="273"/>
      <c r="CM1323" s="273"/>
      <c r="CN1323" s="273"/>
      <c r="CO1323" s="273"/>
      <c r="CP1323" s="273"/>
      <c r="CQ1323" s="273"/>
      <c r="CR1323" s="273"/>
      <c r="CS1323" s="273"/>
      <c r="CT1323" s="273"/>
      <c r="CU1323" s="274"/>
      <c r="CV1323" s="274"/>
      <c r="CW1323" s="274"/>
      <c r="CX1323" s="274"/>
      <c r="CY1323" s="273"/>
      <c r="CZ1323" s="273"/>
      <c r="DA1323" s="273"/>
      <c r="DB1323" s="273"/>
      <c r="DC1323" s="273"/>
      <c r="DD1323" s="273"/>
      <c r="DE1323" s="273"/>
      <c r="DF1323" s="273"/>
      <c r="DM1323" s="16"/>
      <c r="DN1323" s="16"/>
      <c r="DO1323" s="17"/>
      <c r="DP1323" s="12"/>
      <c r="DQ1323" s="12"/>
      <c r="DR1323" s="18"/>
      <c r="DS1323" s="19"/>
      <c r="DT1323" s="19"/>
      <c r="DU1323" s="19"/>
      <c r="DV1323" s="19"/>
      <c r="DW1323" s="19"/>
      <c r="DX1323" s="20"/>
      <c r="DY1323" s="20"/>
      <c r="DZ1323" s="21"/>
      <c r="EA1323" s="21"/>
      <c r="EB1323" s="21"/>
      <c r="EC1323" s="18"/>
      <c r="ED1323" s="21"/>
      <c r="EE1323" s="21"/>
      <c r="EF1323" s="21"/>
      <c r="EG1323" s="21"/>
      <c r="EH1323" s="21"/>
      <c r="EI1323" s="20"/>
      <c r="EJ1323" s="16"/>
      <c r="EK1323" s="21"/>
      <c r="EL1323" s="21"/>
      <c r="EM1323" s="21"/>
      <c r="EN1323" s="18"/>
      <c r="EO1323" s="22"/>
      <c r="EP1323" s="22"/>
      <c r="EQ1323" s="22"/>
      <c r="ER1323" s="22"/>
      <c r="ES1323" s="22"/>
      <c r="ET1323" s="20"/>
      <c r="EU1323" s="23"/>
      <c r="EV1323" s="22"/>
      <c r="EW1323" s="22"/>
      <c r="EX1323" s="22"/>
      <c r="EY1323" s="24"/>
      <c r="EZ1323" s="25"/>
      <c r="FA1323" s="25"/>
      <c r="FB1323" s="25"/>
      <c r="FC1323" s="25"/>
      <c r="FD1323" s="25"/>
    </row>
    <row r="1324" spans="1:160" ht="12.4" customHeight="1" x14ac:dyDescent="0.25">
      <c r="A1324" s="290"/>
      <c r="B1324" s="205"/>
      <c r="H1324" s="292"/>
      <c r="M1324" s="205"/>
      <c r="N1324" s="205"/>
      <c r="O1324" s="205"/>
      <c r="P1324" s="205"/>
      <c r="Q1324" s="271"/>
      <c r="R1324" s="227"/>
      <c r="S1324" s="205"/>
      <c r="T1324" s="205"/>
      <c r="U1324" s="227"/>
      <c r="V1324" s="227"/>
      <c r="W1324" s="227"/>
      <c r="X1324" s="227"/>
      <c r="Y1324" s="272"/>
      <c r="Z1324" s="227"/>
      <c r="AA1324" s="273"/>
      <c r="AB1324" s="273"/>
      <c r="AC1324" s="273"/>
      <c r="AD1324" s="273"/>
      <c r="AE1324" s="273"/>
      <c r="AF1324" s="273"/>
      <c r="AG1324" s="273"/>
      <c r="AH1324" s="273"/>
      <c r="AI1324" s="273"/>
      <c r="AJ1324" s="274"/>
      <c r="AK1324" s="274"/>
      <c r="AL1324" s="274"/>
      <c r="AM1324" s="273"/>
      <c r="AN1324" s="273"/>
      <c r="AO1324" s="273"/>
      <c r="AP1324" s="273"/>
      <c r="AQ1324" s="273"/>
      <c r="AR1324" s="273"/>
      <c r="AS1324" s="273"/>
      <c r="AT1324" s="274"/>
      <c r="AU1324" s="273"/>
      <c r="AV1324" s="273"/>
      <c r="AW1324" s="273"/>
      <c r="AX1324" s="273"/>
      <c r="AY1324" s="273"/>
      <c r="AZ1324" s="273"/>
      <c r="BA1324" s="273"/>
      <c r="BB1324" s="273"/>
      <c r="BC1324" s="273"/>
      <c r="BD1324" s="273"/>
      <c r="BE1324" s="273"/>
      <c r="BF1324" s="273"/>
      <c r="BG1324" s="273"/>
      <c r="BH1324" s="273"/>
      <c r="BI1324" s="273"/>
      <c r="BJ1324" s="273"/>
      <c r="BK1324" s="273"/>
      <c r="BL1324" s="273"/>
      <c r="BM1324" s="273"/>
      <c r="BN1324" s="273"/>
      <c r="BO1324" s="273"/>
      <c r="BP1324" s="273"/>
      <c r="BQ1324" s="273"/>
      <c r="BR1324" s="273"/>
      <c r="BS1324" s="273"/>
      <c r="BT1324" s="273"/>
      <c r="BU1324" s="273"/>
      <c r="BV1324" s="273"/>
      <c r="BW1324" s="273"/>
      <c r="BX1324" s="273"/>
      <c r="BY1324" s="273"/>
      <c r="BZ1324" s="273"/>
      <c r="CA1324" s="273"/>
      <c r="CB1324" s="273"/>
      <c r="CC1324" s="273"/>
      <c r="CD1324" s="273"/>
      <c r="CE1324" s="273"/>
      <c r="CF1324" s="273"/>
      <c r="CG1324" s="273"/>
      <c r="CH1324" s="273"/>
      <c r="CI1324" s="273"/>
      <c r="CJ1324" s="273"/>
      <c r="CK1324" s="273"/>
      <c r="CL1324" s="273"/>
      <c r="CM1324" s="273"/>
      <c r="CN1324" s="273"/>
      <c r="CO1324" s="273"/>
      <c r="CP1324" s="273"/>
      <c r="CQ1324" s="273"/>
      <c r="CR1324" s="273"/>
      <c r="CS1324" s="273"/>
      <c r="CT1324" s="273"/>
      <c r="CU1324" s="274"/>
      <c r="CV1324" s="274"/>
      <c r="CW1324" s="274"/>
      <c r="CX1324" s="274"/>
      <c r="CY1324" s="273"/>
      <c r="CZ1324" s="273"/>
      <c r="DA1324" s="273"/>
      <c r="DB1324" s="273"/>
      <c r="DC1324" s="273"/>
      <c r="DD1324" s="273"/>
      <c r="DE1324" s="273"/>
      <c r="DF1324" s="273"/>
      <c r="DM1324" s="16"/>
      <c r="DN1324" s="16"/>
      <c r="DO1324" s="17"/>
      <c r="DP1324" s="12"/>
      <c r="DQ1324" s="12"/>
      <c r="DR1324" s="18"/>
      <c r="DS1324" s="19"/>
      <c r="DT1324" s="19"/>
      <c r="DU1324" s="19"/>
      <c r="DV1324" s="19"/>
      <c r="DW1324" s="19"/>
      <c r="DX1324" s="20"/>
      <c r="DY1324" s="20"/>
      <c r="DZ1324" s="21"/>
      <c r="EA1324" s="21"/>
      <c r="EB1324" s="21"/>
      <c r="EC1324" s="18"/>
      <c r="ED1324" s="21"/>
      <c r="EE1324" s="21"/>
      <c r="EF1324" s="21"/>
      <c r="EG1324" s="21"/>
      <c r="EH1324" s="21"/>
      <c r="EI1324" s="20"/>
      <c r="EJ1324" s="16"/>
      <c r="EK1324" s="21"/>
      <c r="EL1324" s="21"/>
      <c r="EM1324" s="21"/>
      <c r="EN1324" s="18"/>
      <c r="EO1324" s="22"/>
      <c r="EP1324" s="22"/>
      <c r="EQ1324" s="22"/>
      <c r="ER1324" s="22"/>
      <c r="ES1324" s="22"/>
      <c r="ET1324" s="20"/>
      <c r="EU1324" s="23"/>
      <c r="EV1324" s="22"/>
      <c r="EW1324" s="22"/>
      <c r="EX1324" s="22"/>
      <c r="EY1324" s="24"/>
      <c r="EZ1324" s="25"/>
      <c r="FA1324" s="25"/>
      <c r="FB1324" s="25"/>
      <c r="FC1324" s="25"/>
      <c r="FD1324" s="25"/>
    </row>
    <row r="1325" spans="1:160" ht="12.4" customHeight="1" x14ac:dyDescent="0.25">
      <c r="A1325" s="290"/>
      <c r="B1325" s="205"/>
      <c r="H1325" s="292"/>
      <c r="M1325" s="205"/>
      <c r="N1325" s="205"/>
      <c r="O1325" s="205"/>
      <c r="P1325" s="205"/>
      <c r="Q1325" s="271"/>
      <c r="R1325" s="227"/>
      <c r="S1325" s="205"/>
      <c r="T1325" s="205"/>
      <c r="U1325" s="227"/>
      <c r="V1325" s="227"/>
      <c r="W1325" s="227"/>
      <c r="X1325" s="272"/>
      <c r="Y1325" s="272"/>
      <c r="Z1325" s="227"/>
      <c r="AA1325" s="273"/>
      <c r="AB1325" s="273"/>
      <c r="AC1325" s="273"/>
      <c r="AD1325" s="273"/>
      <c r="AE1325" s="273"/>
      <c r="AF1325" s="273"/>
      <c r="AG1325" s="273"/>
      <c r="AH1325" s="273"/>
      <c r="AI1325" s="273"/>
      <c r="AJ1325" s="273"/>
      <c r="AK1325" s="273"/>
      <c r="AL1325" s="273"/>
      <c r="AM1325" s="273"/>
      <c r="AN1325" s="273"/>
      <c r="AO1325" s="273"/>
      <c r="AP1325" s="273"/>
      <c r="AQ1325" s="274"/>
      <c r="AR1325" s="274"/>
      <c r="AS1325" s="274"/>
      <c r="AT1325" s="273"/>
      <c r="AU1325" s="273"/>
      <c r="AV1325" s="273"/>
      <c r="AW1325" s="273"/>
      <c r="AX1325" s="273"/>
      <c r="AY1325" s="273"/>
      <c r="AZ1325" s="273"/>
      <c r="BA1325" s="273"/>
      <c r="BB1325" s="273"/>
      <c r="BC1325" s="273"/>
      <c r="BD1325" s="273"/>
      <c r="BE1325" s="273"/>
      <c r="BF1325" s="273"/>
      <c r="BG1325" s="273"/>
      <c r="BH1325" s="273"/>
      <c r="BI1325" s="273"/>
      <c r="BJ1325" s="273"/>
      <c r="BK1325" s="273"/>
      <c r="BL1325" s="273"/>
      <c r="BM1325" s="273"/>
      <c r="BN1325" s="273"/>
      <c r="BO1325" s="273"/>
      <c r="BP1325" s="273"/>
      <c r="BQ1325" s="273"/>
      <c r="BR1325" s="273"/>
      <c r="BS1325" s="273"/>
      <c r="BT1325" s="273"/>
      <c r="BU1325" s="273"/>
      <c r="BV1325" s="273"/>
      <c r="BW1325" s="273"/>
      <c r="BX1325" s="273"/>
      <c r="BY1325" s="273"/>
      <c r="BZ1325" s="273"/>
      <c r="CA1325" s="273"/>
      <c r="CB1325" s="273"/>
      <c r="CC1325" s="273"/>
      <c r="CD1325" s="273"/>
      <c r="CE1325" s="273"/>
      <c r="CF1325" s="273"/>
      <c r="CG1325" s="273"/>
      <c r="CH1325" s="273"/>
      <c r="CI1325" s="273"/>
      <c r="CJ1325" s="273"/>
      <c r="CK1325" s="273"/>
      <c r="CL1325" s="273"/>
      <c r="CM1325" s="273"/>
      <c r="CN1325" s="273"/>
      <c r="CO1325" s="273"/>
      <c r="CP1325" s="273"/>
      <c r="CQ1325" s="273"/>
      <c r="CR1325" s="273"/>
      <c r="CS1325" s="273"/>
      <c r="CT1325" s="273"/>
      <c r="CU1325" s="274"/>
      <c r="CV1325" s="274"/>
      <c r="CW1325" s="274"/>
      <c r="CX1325" s="274"/>
      <c r="CY1325" s="273"/>
      <c r="CZ1325" s="273"/>
      <c r="DA1325" s="273"/>
      <c r="DB1325" s="273"/>
      <c r="DC1325" s="273"/>
      <c r="DD1325" s="273"/>
      <c r="DE1325" s="273"/>
      <c r="DF1325" s="273"/>
      <c r="DM1325" s="16"/>
      <c r="DN1325" s="16"/>
      <c r="DO1325" s="17"/>
      <c r="DP1325" s="12"/>
      <c r="DQ1325" s="12"/>
      <c r="DR1325" s="18"/>
      <c r="DS1325" s="19"/>
      <c r="DT1325" s="19"/>
      <c r="DU1325" s="19"/>
      <c r="DV1325" s="19"/>
      <c r="DW1325" s="19"/>
      <c r="DX1325" s="20"/>
      <c r="DY1325" s="20"/>
      <c r="DZ1325" s="21"/>
      <c r="EA1325" s="21"/>
      <c r="EB1325" s="21"/>
      <c r="EC1325" s="18"/>
      <c r="ED1325" s="21"/>
      <c r="EE1325" s="21"/>
      <c r="EF1325" s="21"/>
      <c r="EG1325" s="21"/>
      <c r="EH1325" s="21"/>
      <c r="EI1325" s="20"/>
      <c r="EJ1325" s="16"/>
      <c r="EK1325" s="21"/>
      <c r="EL1325" s="21"/>
      <c r="EM1325" s="21"/>
      <c r="EN1325" s="18"/>
      <c r="EO1325" s="22"/>
      <c r="EP1325" s="22"/>
      <c r="EQ1325" s="22"/>
      <c r="ER1325" s="22"/>
      <c r="ES1325" s="22"/>
      <c r="ET1325" s="20"/>
      <c r="EU1325" s="23"/>
      <c r="EV1325" s="22"/>
      <c r="EW1325" s="22"/>
      <c r="EX1325" s="22"/>
      <c r="EY1325" s="24"/>
      <c r="EZ1325" s="25"/>
      <c r="FA1325" s="25"/>
      <c r="FB1325" s="25"/>
      <c r="FC1325" s="25"/>
      <c r="FD1325" s="25"/>
    </row>
    <row r="1326" spans="1:160" ht="12.4" customHeight="1" x14ac:dyDescent="0.25">
      <c r="A1326" s="290"/>
      <c r="B1326" s="205"/>
      <c r="H1326" s="292"/>
      <c r="M1326" s="205"/>
      <c r="N1326" s="205"/>
      <c r="O1326" s="205"/>
      <c r="P1326" s="205"/>
      <c r="Q1326" s="271"/>
      <c r="R1326" s="227"/>
      <c r="S1326" s="205"/>
      <c r="T1326" s="205"/>
      <c r="U1326" s="227"/>
      <c r="V1326" s="227"/>
      <c r="W1326" s="227"/>
      <c r="X1326" s="227"/>
      <c r="Y1326" s="272"/>
      <c r="Z1326" s="227"/>
      <c r="AA1326" s="273"/>
      <c r="AB1326" s="273"/>
      <c r="AC1326" s="273"/>
      <c r="AD1326" s="273"/>
      <c r="AE1326" s="273"/>
      <c r="AF1326" s="273"/>
      <c r="AG1326" s="273"/>
      <c r="AH1326" s="273"/>
      <c r="AI1326" s="274"/>
      <c r="AJ1326" s="274"/>
      <c r="AK1326" s="274"/>
      <c r="AL1326" s="274"/>
      <c r="AM1326" s="273"/>
      <c r="AN1326" s="273"/>
      <c r="AO1326" s="273"/>
      <c r="AP1326" s="273"/>
      <c r="AQ1326" s="273"/>
      <c r="AR1326" s="273"/>
      <c r="AS1326" s="273"/>
      <c r="AT1326" s="273"/>
      <c r="AU1326" s="273"/>
      <c r="AV1326" s="273"/>
      <c r="AW1326" s="273"/>
      <c r="AX1326" s="273"/>
      <c r="AY1326" s="273"/>
      <c r="AZ1326" s="273"/>
      <c r="BA1326" s="273"/>
      <c r="BB1326" s="273"/>
      <c r="BC1326" s="273"/>
      <c r="BD1326" s="273"/>
      <c r="BE1326" s="273"/>
      <c r="BF1326" s="273"/>
      <c r="BG1326" s="273"/>
      <c r="BH1326" s="273"/>
      <c r="BI1326" s="273"/>
      <c r="BJ1326" s="273"/>
      <c r="BK1326" s="273"/>
      <c r="BL1326" s="273"/>
      <c r="BM1326" s="273"/>
      <c r="BN1326" s="273"/>
      <c r="BO1326" s="273"/>
      <c r="BP1326" s="273"/>
      <c r="BQ1326" s="273"/>
      <c r="BR1326" s="273"/>
      <c r="BS1326" s="273"/>
      <c r="BT1326" s="273"/>
      <c r="BU1326" s="273"/>
      <c r="BV1326" s="273"/>
      <c r="BW1326" s="273"/>
      <c r="BX1326" s="273"/>
      <c r="BY1326" s="273"/>
      <c r="BZ1326" s="273"/>
      <c r="CA1326" s="273"/>
      <c r="CB1326" s="273"/>
      <c r="CC1326" s="273"/>
      <c r="CD1326" s="273"/>
      <c r="CE1326" s="273"/>
      <c r="CF1326" s="273"/>
      <c r="CG1326" s="273"/>
      <c r="CH1326" s="273"/>
      <c r="CI1326" s="273"/>
      <c r="CJ1326" s="273"/>
      <c r="CK1326" s="273"/>
      <c r="CL1326" s="273"/>
      <c r="CM1326" s="273"/>
      <c r="CN1326" s="273"/>
      <c r="CO1326" s="273"/>
      <c r="CP1326" s="273"/>
      <c r="CQ1326" s="273"/>
      <c r="CR1326" s="273"/>
      <c r="CS1326" s="273"/>
      <c r="CT1326" s="273"/>
      <c r="CU1326" s="274"/>
      <c r="CV1326" s="274"/>
      <c r="CW1326" s="274"/>
      <c r="CX1326" s="274"/>
      <c r="CY1326" s="273"/>
      <c r="CZ1326" s="273"/>
      <c r="DA1326" s="273"/>
      <c r="DB1326" s="273"/>
      <c r="DC1326" s="273"/>
      <c r="DD1326" s="273"/>
      <c r="DE1326" s="273"/>
      <c r="DF1326" s="273"/>
      <c r="DM1326" s="16"/>
      <c r="DN1326" s="16"/>
      <c r="DO1326" s="17"/>
      <c r="DP1326" s="12"/>
      <c r="DQ1326" s="12"/>
      <c r="DR1326" s="18"/>
      <c r="DS1326" s="19"/>
      <c r="DT1326" s="19"/>
      <c r="DU1326" s="19"/>
      <c r="DV1326" s="19"/>
      <c r="DW1326" s="19"/>
      <c r="DX1326" s="20"/>
      <c r="DY1326" s="20"/>
      <c r="DZ1326" s="21"/>
      <c r="EA1326" s="21"/>
      <c r="EB1326" s="21"/>
      <c r="EC1326" s="18"/>
      <c r="ED1326" s="21"/>
      <c r="EE1326" s="21"/>
      <c r="EF1326" s="21"/>
      <c r="EG1326" s="21"/>
      <c r="EH1326" s="21"/>
      <c r="EI1326" s="20"/>
      <c r="EJ1326" s="16"/>
      <c r="EK1326" s="21"/>
      <c r="EL1326" s="21"/>
      <c r="EM1326" s="21"/>
      <c r="EN1326" s="18"/>
      <c r="EO1326" s="22"/>
      <c r="EP1326" s="22"/>
      <c r="EQ1326" s="22"/>
      <c r="ER1326" s="22"/>
      <c r="ES1326" s="22"/>
      <c r="ET1326" s="20"/>
      <c r="EU1326" s="23"/>
      <c r="EV1326" s="22"/>
      <c r="EW1326" s="22"/>
      <c r="EX1326" s="22"/>
      <c r="EY1326" s="24"/>
      <c r="EZ1326" s="25"/>
      <c r="FA1326" s="25"/>
      <c r="FB1326" s="25"/>
      <c r="FC1326" s="25"/>
      <c r="FD1326" s="25"/>
    </row>
    <row r="1327" spans="1:160" ht="12.4" customHeight="1" x14ac:dyDescent="0.25">
      <c r="A1327" s="290"/>
      <c r="B1327" s="205"/>
      <c r="H1327" s="292"/>
      <c r="M1327" s="205"/>
      <c r="N1327" s="205"/>
      <c r="O1327" s="205"/>
      <c r="P1327" s="205"/>
      <c r="Q1327" s="271"/>
      <c r="R1327" s="227"/>
      <c r="S1327" s="205"/>
      <c r="T1327" s="205"/>
      <c r="U1327" s="227"/>
      <c r="V1327" s="227"/>
      <c r="W1327" s="227"/>
      <c r="X1327" s="227"/>
      <c r="Y1327" s="272"/>
      <c r="Z1327" s="227"/>
      <c r="AA1327" s="273"/>
      <c r="AB1327" s="273"/>
      <c r="AC1327" s="273"/>
      <c r="AD1327" s="273"/>
      <c r="AE1327" s="273"/>
      <c r="AF1327" s="273"/>
      <c r="AG1327" s="273"/>
      <c r="AH1327" s="273"/>
      <c r="AI1327" s="274"/>
      <c r="AJ1327" s="274"/>
      <c r="AK1327" s="274"/>
      <c r="AL1327" s="274"/>
      <c r="AM1327" s="273"/>
      <c r="AN1327" s="273"/>
      <c r="AO1327" s="273"/>
      <c r="AP1327" s="273"/>
      <c r="AQ1327" s="273"/>
      <c r="AR1327" s="274"/>
      <c r="AS1327" s="274"/>
      <c r="AT1327" s="274"/>
      <c r="AU1327" s="273"/>
      <c r="AV1327" s="273"/>
      <c r="AW1327" s="273"/>
      <c r="AX1327" s="273"/>
      <c r="AY1327" s="273"/>
      <c r="AZ1327" s="273"/>
      <c r="BA1327" s="273"/>
      <c r="BB1327" s="273"/>
      <c r="BC1327" s="273"/>
      <c r="BD1327" s="273"/>
      <c r="BE1327" s="273"/>
      <c r="BF1327" s="273"/>
      <c r="BG1327" s="273"/>
      <c r="BH1327" s="273"/>
      <c r="BI1327" s="273"/>
      <c r="BJ1327" s="273"/>
      <c r="BK1327" s="273"/>
      <c r="BL1327" s="273"/>
      <c r="BM1327" s="273"/>
      <c r="BN1327" s="273"/>
      <c r="BO1327" s="273"/>
      <c r="BP1327" s="273"/>
      <c r="BQ1327" s="273"/>
      <c r="BR1327" s="273"/>
      <c r="BS1327" s="273"/>
      <c r="BT1327" s="273"/>
      <c r="BU1327" s="273"/>
      <c r="BV1327" s="273"/>
      <c r="BW1327" s="273"/>
      <c r="BX1327" s="273"/>
      <c r="BY1327" s="273"/>
      <c r="BZ1327" s="273"/>
      <c r="CA1327" s="273"/>
      <c r="CB1327" s="273"/>
      <c r="CC1327" s="273"/>
      <c r="CD1327" s="273"/>
      <c r="CE1327" s="273"/>
      <c r="CF1327" s="273"/>
      <c r="CG1327" s="273"/>
      <c r="CH1327" s="273"/>
      <c r="CI1327" s="273"/>
      <c r="CJ1327" s="273"/>
      <c r="CK1327" s="273"/>
      <c r="CL1327" s="273"/>
      <c r="CM1327" s="273"/>
      <c r="CN1327" s="273"/>
      <c r="CO1327" s="273"/>
      <c r="CP1327" s="273"/>
      <c r="CQ1327" s="273"/>
      <c r="CR1327" s="273"/>
      <c r="CS1327" s="273"/>
      <c r="CT1327" s="273"/>
      <c r="CU1327" s="274"/>
      <c r="CV1327" s="274"/>
      <c r="CW1327" s="274"/>
      <c r="CX1327" s="274"/>
      <c r="CY1327" s="273"/>
      <c r="CZ1327" s="273"/>
      <c r="DA1327" s="273"/>
      <c r="DB1327" s="273"/>
      <c r="DC1327" s="273"/>
      <c r="DD1327" s="273"/>
      <c r="DE1327" s="273"/>
      <c r="DF1327" s="273"/>
      <c r="DM1327" s="16"/>
      <c r="DN1327" s="16"/>
      <c r="DO1327" s="17"/>
      <c r="DP1327" s="12"/>
      <c r="DQ1327" s="12"/>
      <c r="DR1327" s="18"/>
      <c r="DS1327" s="19"/>
      <c r="DT1327" s="19"/>
      <c r="DU1327" s="19"/>
      <c r="DV1327" s="19"/>
      <c r="DW1327" s="19"/>
      <c r="DX1327" s="20"/>
      <c r="DY1327" s="20"/>
      <c r="DZ1327" s="21"/>
      <c r="EA1327" s="21"/>
      <c r="EB1327" s="21"/>
      <c r="EC1327" s="18"/>
      <c r="ED1327" s="21"/>
      <c r="EE1327" s="21"/>
      <c r="EF1327" s="21"/>
      <c r="EG1327" s="21"/>
      <c r="EH1327" s="21"/>
      <c r="EI1327" s="20"/>
      <c r="EJ1327" s="16"/>
      <c r="EK1327" s="21"/>
      <c r="EL1327" s="21"/>
      <c r="EM1327" s="21"/>
      <c r="EN1327" s="18"/>
      <c r="EO1327" s="22"/>
      <c r="EP1327" s="22"/>
      <c r="EQ1327" s="22"/>
      <c r="ER1327" s="22"/>
      <c r="ES1327" s="22"/>
      <c r="ET1327" s="20"/>
      <c r="EU1327" s="23"/>
      <c r="EV1327" s="22"/>
      <c r="EW1327" s="22"/>
      <c r="EX1327" s="22"/>
      <c r="EY1327" s="24"/>
      <c r="EZ1327" s="25"/>
      <c r="FA1327" s="25"/>
      <c r="FB1327" s="25"/>
      <c r="FC1327" s="25"/>
      <c r="FD1327" s="25"/>
    </row>
    <row r="1328" spans="1:160" ht="12.4" customHeight="1" x14ac:dyDescent="0.25">
      <c r="A1328" s="290"/>
      <c r="B1328" s="205"/>
      <c r="H1328" s="292"/>
      <c r="M1328" s="205"/>
      <c r="N1328" s="205"/>
      <c r="O1328" s="205"/>
      <c r="P1328" s="205"/>
      <c r="Q1328" s="271"/>
      <c r="R1328" s="227"/>
      <c r="S1328" s="205"/>
      <c r="T1328" s="205"/>
      <c r="U1328" s="227"/>
      <c r="V1328" s="227"/>
      <c r="W1328" s="227"/>
      <c r="X1328" s="272"/>
      <c r="Y1328" s="272"/>
      <c r="Z1328" s="227"/>
      <c r="AA1328" s="273"/>
      <c r="AB1328" s="273"/>
      <c r="AC1328" s="273"/>
      <c r="AD1328" s="273"/>
      <c r="AE1328" s="273"/>
      <c r="AF1328" s="273"/>
      <c r="AG1328" s="273"/>
      <c r="AH1328" s="273"/>
      <c r="AI1328" s="274"/>
      <c r="AJ1328" s="274"/>
      <c r="AK1328" s="274"/>
      <c r="AL1328" s="274"/>
      <c r="AM1328" s="273"/>
      <c r="AN1328" s="273"/>
      <c r="AO1328" s="273"/>
      <c r="AP1328" s="273"/>
      <c r="AQ1328" s="273"/>
      <c r="AR1328" s="273"/>
      <c r="AS1328" s="273"/>
      <c r="AT1328" s="273"/>
      <c r="AU1328" s="273"/>
      <c r="AV1328" s="273"/>
      <c r="AW1328" s="273"/>
      <c r="AX1328" s="273"/>
      <c r="AY1328" s="273"/>
      <c r="AZ1328" s="273"/>
      <c r="BA1328" s="273"/>
      <c r="BB1328" s="273"/>
      <c r="BC1328" s="273"/>
      <c r="BD1328" s="273"/>
      <c r="BE1328" s="273"/>
      <c r="BF1328" s="273"/>
      <c r="BG1328" s="273"/>
      <c r="BH1328" s="273"/>
      <c r="BI1328" s="273"/>
      <c r="BJ1328" s="273"/>
      <c r="BK1328" s="273"/>
      <c r="BL1328" s="273"/>
      <c r="BM1328" s="273"/>
      <c r="BN1328" s="273"/>
      <c r="BO1328" s="273"/>
      <c r="BP1328" s="273"/>
      <c r="BQ1328" s="273"/>
      <c r="BR1328" s="273"/>
      <c r="BS1328" s="273"/>
      <c r="BT1328" s="273"/>
      <c r="BU1328" s="273"/>
      <c r="BV1328" s="273"/>
      <c r="BW1328" s="273"/>
      <c r="BX1328" s="273"/>
      <c r="BY1328" s="273"/>
      <c r="BZ1328" s="273"/>
      <c r="CA1328" s="273"/>
      <c r="CB1328" s="273"/>
      <c r="CC1328" s="273"/>
      <c r="CD1328" s="273"/>
      <c r="CE1328" s="273"/>
      <c r="CF1328" s="273"/>
      <c r="CG1328" s="273"/>
      <c r="CH1328" s="273"/>
      <c r="CI1328" s="273"/>
      <c r="CJ1328" s="273"/>
      <c r="CK1328" s="273"/>
      <c r="CL1328" s="273"/>
      <c r="CM1328" s="273"/>
      <c r="CN1328" s="273"/>
      <c r="CO1328" s="273"/>
      <c r="CP1328" s="273"/>
      <c r="CQ1328" s="273"/>
      <c r="CR1328" s="273"/>
      <c r="CS1328" s="273"/>
      <c r="CT1328" s="273"/>
      <c r="CU1328" s="273"/>
      <c r="CV1328" s="273"/>
      <c r="CW1328" s="273"/>
      <c r="CX1328" s="274"/>
      <c r="CY1328" s="273"/>
      <c r="CZ1328" s="273"/>
      <c r="DA1328" s="273"/>
      <c r="DB1328" s="273"/>
      <c r="DC1328" s="273"/>
      <c r="DD1328" s="273"/>
      <c r="DE1328" s="273"/>
      <c r="DF1328" s="273"/>
      <c r="DM1328" s="16"/>
      <c r="DN1328" s="16"/>
      <c r="DO1328" s="17"/>
      <c r="DP1328" s="12"/>
      <c r="DQ1328" s="12"/>
      <c r="DR1328" s="18"/>
      <c r="DS1328" s="19"/>
      <c r="DT1328" s="19"/>
      <c r="DU1328" s="19"/>
      <c r="DV1328" s="19"/>
      <c r="DW1328" s="19"/>
      <c r="DX1328" s="20"/>
      <c r="DY1328" s="20"/>
      <c r="DZ1328" s="21"/>
      <c r="EA1328" s="21"/>
      <c r="EB1328" s="21"/>
      <c r="EC1328" s="18"/>
      <c r="ED1328" s="21"/>
      <c r="EE1328" s="21"/>
      <c r="EF1328" s="21"/>
      <c r="EG1328" s="21"/>
      <c r="EH1328" s="21"/>
      <c r="EI1328" s="20"/>
      <c r="EJ1328" s="16"/>
      <c r="EK1328" s="21"/>
      <c r="EL1328" s="21"/>
      <c r="EM1328" s="21"/>
      <c r="EN1328" s="18"/>
      <c r="EO1328" s="22"/>
      <c r="EP1328" s="22"/>
      <c r="EQ1328" s="22"/>
      <c r="ER1328" s="22"/>
      <c r="ES1328" s="22"/>
      <c r="ET1328" s="20"/>
      <c r="EU1328" s="23"/>
      <c r="EV1328" s="22"/>
      <c r="EW1328" s="22"/>
      <c r="EX1328" s="22"/>
      <c r="EY1328" s="24"/>
      <c r="EZ1328" s="25"/>
      <c r="FA1328" s="25"/>
      <c r="FB1328" s="25"/>
      <c r="FC1328" s="25"/>
      <c r="FD1328" s="25"/>
    </row>
    <row r="1329" spans="1:160" ht="12.4" customHeight="1" x14ac:dyDescent="0.25">
      <c r="A1329" s="290"/>
      <c r="B1329" s="205"/>
      <c r="H1329" s="292"/>
      <c r="M1329" s="205"/>
      <c r="N1329" s="205"/>
      <c r="O1329" s="205"/>
      <c r="P1329" s="205"/>
      <c r="Q1329" s="271"/>
      <c r="R1329" s="227"/>
      <c r="S1329" s="205"/>
      <c r="T1329" s="205"/>
      <c r="U1329" s="227"/>
      <c r="V1329" s="227"/>
      <c r="W1329" s="227"/>
      <c r="X1329" s="272"/>
      <c r="Y1329" s="272"/>
      <c r="Z1329" s="227"/>
      <c r="AA1329" s="273"/>
      <c r="AB1329" s="273"/>
      <c r="AC1329" s="273"/>
      <c r="AD1329" s="273"/>
      <c r="AE1329" s="273"/>
      <c r="AF1329" s="273"/>
      <c r="AG1329" s="273"/>
      <c r="AH1329" s="273"/>
      <c r="AI1329" s="274"/>
      <c r="AJ1329" s="274"/>
      <c r="AK1329" s="274"/>
      <c r="AL1329" s="274"/>
      <c r="AM1329" s="273"/>
      <c r="AN1329" s="273"/>
      <c r="AO1329" s="273"/>
      <c r="AP1329" s="273"/>
      <c r="AQ1329" s="273"/>
      <c r="AR1329" s="273"/>
      <c r="AS1329" s="273"/>
      <c r="AT1329" s="273"/>
      <c r="AU1329" s="273"/>
      <c r="AV1329" s="273"/>
      <c r="AW1329" s="273"/>
      <c r="AX1329" s="273"/>
      <c r="AY1329" s="273"/>
      <c r="AZ1329" s="273"/>
      <c r="BA1329" s="273"/>
      <c r="BB1329" s="273"/>
      <c r="BC1329" s="273"/>
      <c r="BD1329" s="273"/>
      <c r="BE1329" s="273"/>
      <c r="BF1329" s="273"/>
      <c r="BG1329" s="273"/>
      <c r="BH1329" s="273"/>
      <c r="BI1329" s="273"/>
      <c r="BJ1329" s="273"/>
      <c r="BK1329" s="273"/>
      <c r="BL1329" s="273"/>
      <c r="BM1329" s="273"/>
      <c r="BN1329" s="273"/>
      <c r="BO1329" s="273"/>
      <c r="BP1329" s="273"/>
      <c r="BQ1329" s="273"/>
      <c r="BR1329" s="273"/>
      <c r="BS1329" s="273"/>
      <c r="BT1329" s="273"/>
      <c r="BU1329" s="273"/>
      <c r="BV1329" s="273"/>
      <c r="BW1329" s="273"/>
      <c r="BX1329" s="273"/>
      <c r="BY1329" s="273"/>
      <c r="BZ1329" s="273"/>
      <c r="CA1329" s="273"/>
      <c r="CB1329" s="273"/>
      <c r="CC1329" s="273"/>
      <c r="CD1329" s="273"/>
      <c r="CE1329" s="273"/>
      <c r="CF1329" s="273"/>
      <c r="CG1329" s="273"/>
      <c r="CH1329" s="273"/>
      <c r="CI1329" s="273"/>
      <c r="CJ1329" s="273"/>
      <c r="CK1329" s="273"/>
      <c r="CL1329" s="273"/>
      <c r="CM1329" s="273"/>
      <c r="CN1329" s="273"/>
      <c r="CO1329" s="273"/>
      <c r="CP1329" s="273"/>
      <c r="CQ1329" s="273"/>
      <c r="CR1329" s="273"/>
      <c r="CS1329" s="273"/>
      <c r="CT1329" s="273"/>
      <c r="CU1329" s="274"/>
      <c r="CV1329" s="274"/>
      <c r="CW1329" s="274"/>
      <c r="CX1329" s="274"/>
      <c r="CY1329" s="273"/>
      <c r="CZ1329" s="273"/>
      <c r="DA1329" s="273"/>
      <c r="DB1329" s="273"/>
      <c r="DC1329" s="273"/>
      <c r="DD1329" s="273"/>
      <c r="DE1329" s="273"/>
      <c r="DF1329" s="273"/>
      <c r="DM1329" s="16"/>
      <c r="DN1329" s="16"/>
      <c r="DO1329" s="17"/>
      <c r="DP1329" s="12"/>
      <c r="DQ1329" s="12"/>
      <c r="DR1329" s="18"/>
      <c r="DS1329" s="19"/>
      <c r="DT1329" s="19"/>
      <c r="DU1329" s="19"/>
      <c r="DV1329" s="19"/>
      <c r="DW1329" s="19"/>
      <c r="DX1329" s="20"/>
      <c r="DY1329" s="20"/>
      <c r="DZ1329" s="21"/>
      <c r="EA1329" s="21"/>
      <c r="EB1329" s="21"/>
      <c r="EC1329" s="18"/>
      <c r="ED1329" s="21"/>
      <c r="EE1329" s="21"/>
      <c r="EF1329" s="21"/>
      <c r="EG1329" s="21"/>
      <c r="EH1329" s="21"/>
      <c r="EI1329" s="20"/>
      <c r="EJ1329" s="16"/>
      <c r="EK1329" s="21"/>
      <c r="EL1329" s="21"/>
      <c r="EM1329" s="21"/>
      <c r="EN1329" s="18"/>
      <c r="EO1329" s="22"/>
      <c r="EP1329" s="22"/>
      <c r="EQ1329" s="22"/>
      <c r="ER1329" s="22"/>
      <c r="ES1329" s="22"/>
      <c r="ET1329" s="20"/>
      <c r="EU1329" s="23"/>
      <c r="EV1329" s="22"/>
      <c r="EW1329" s="22"/>
      <c r="EX1329" s="22"/>
      <c r="EY1329" s="24"/>
      <c r="EZ1329" s="25"/>
      <c r="FA1329" s="25"/>
      <c r="FB1329" s="25"/>
      <c r="FC1329" s="25"/>
      <c r="FD1329" s="25"/>
    </row>
    <row r="1330" spans="1:160" ht="12.4" customHeight="1" x14ac:dyDescent="0.25">
      <c r="A1330" s="290"/>
      <c r="B1330" s="205"/>
      <c r="H1330" s="292"/>
      <c r="M1330" s="205"/>
      <c r="N1330" s="205"/>
      <c r="O1330" s="205"/>
      <c r="P1330" s="205"/>
      <c r="Q1330" s="271"/>
      <c r="R1330" s="227"/>
      <c r="S1330" s="205"/>
      <c r="T1330" s="205"/>
      <c r="U1330" s="227"/>
      <c r="V1330" s="227"/>
      <c r="W1330" s="227"/>
      <c r="X1330" s="272"/>
      <c r="Y1330" s="272"/>
      <c r="Z1330" s="227"/>
      <c r="AA1330" s="274"/>
      <c r="AB1330" s="273"/>
      <c r="AC1330" s="273"/>
      <c r="AD1330" s="273"/>
      <c r="AE1330" s="274"/>
      <c r="AF1330" s="273"/>
      <c r="AG1330" s="273"/>
      <c r="AH1330" s="273"/>
      <c r="AI1330" s="274"/>
      <c r="AJ1330" s="273"/>
      <c r="AK1330" s="273"/>
      <c r="AL1330" s="273"/>
      <c r="AM1330" s="274"/>
      <c r="AN1330" s="273"/>
      <c r="AO1330" s="273"/>
      <c r="AP1330" s="273"/>
      <c r="AQ1330" s="274"/>
      <c r="AR1330" s="273"/>
      <c r="AS1330" s="273"/>
      <c r="AT1330" s="273"/>
      <c r="AU1330" s="274"/>
      <c r="AV1330" s="273"/>
      <c r="AW1330" s="273"/>
      <c r="AX1330" s="273"/>
      <c r="AY1330" s="274"/>
      <c r="AZ1330" s="274"/>
      <c r="BA1330" s="274"/>
      <c r="BB1330" s="274"/>
      <c r="BC1330" s="274"/>
      <c r="BD1330" s="273"/>
      <c r="BE1330" s="273"/>
      <c r="BF1330" s="273"/>
      <c r="BG1330" s="274"/>
      <c r="BH1330" s="273"/>
      <c r="BI1330" s="273"/>
      <c r="BJ1330" s="273"/>
      <c r="BK1330" s="274"/>
      <c r="BL1330" s="273"/>
      <c r="BM1330" s="273"/>
      <c r="BN1330" s="273"/>
      <c r="BO1330" s="274"/>
      <c r="BP1330" s="273"/>
      <c r="BQ1330" s="273"/>
      <c r="BR1330" s="273"/>
      <c r="BS1330" s="274"/>
      <c r="BT1330" s="273"/>
      <c r="BU1330" s="273"/>
      <c r="BV1330" s="273"/>
      <c r="BW1330" s="274"/>
      <c r="BX1330" s="273"/>
      <c r="BY1330" s="273"/>
      <c r="BZ1330" s="273"/>
      <c r="CA1330" s="274"/>
      <c r="CB1330" s="273"/>
      <c r="CC1330" s="273"/>
      <c r="CD1330" s="273"/>
      <c r="CE1330" s="274"/>
      <c r="CF1330" s="273"/>
      <c r="CG1330" s="273"/>
      <c r="CH1330" s="273"/>
      <c r="CI1330" s="274"/>
      <c r="CJ1330" s="273"/>
      <c r="CK1330" s="273"/>
      <c r="CL1330" s="273"/>
      <c r="CM1330" s="274"/>
      <c r="CN1330" s="273"/>
      <c r="CO1330" s="273"/>
      <c r="CP1330" s="273"/>
      <c r="CQ1330" s="274"/>
      <c r="CR1330" s="273"/>
      <c r="CS1330" s="273"/>
      <c r="CT1330" s="273"/>
      <c r="CU1330" s="274"/>
      <c r="CV1330" s="274"/>
      <c r="CW1330" s="274"/>
      <c r="CX1330" s="274"/>
      <c r="CY1330" s="274"/>
      <c r="CZ1330" s="273"/>
      <c r="DA1330" s="273"/>
      <c r="DB1330" s="273"/>
      <c r="DC1330" s="274"/>
      <c r="DD1330" s="273"/>
      <c r="DE1330" s="273"/>
      <c r="DF1330" s="273"/>
      <c r="DM1330" s="16"/>
      <c r="DN1330" s="16"/>
      <c r="DO1330" s="17"/>
      <c r="DP1330" s="12"/>
      <c r="DQ1330" s="12"/>
      <c r="DR1330" s="18"/>
      <c r="DS1330" s="19"/>
      <c r="DT1330" s="19"/>
      <c r="DU1330" s="19"/>
      <c r="DV1330" s="19"/>
      <c r="DW1330" s="19"/>
      <c r="DX1330" s="20"/>
      <c r="DY1330" s="20"/>
      <c r="DZ1330" s="21"/>
      <c r="EA1330" s="21"/>
      <c r="EB1330" s="21"/>
      <c r="EC1330" s="18"/>
      <c r="ED1330" s="21"/>
      <c r="EE1330" s="21"/>
      <c r="EF1330" s="21"/>
      <c r="EG1330" s="21"/>
      <c r="EH1330" s="21"/>
      <c r="EI1330" s="20"/>
      <c r="EJ1330" s="16"/>
      <c r="EK1330" s="21"/>
      <c r="EL1330" s="21"/>
      <c r="EM1330" s="21"/>
      <c r="EN1330" s="18"/>
      <c r="EO1330" s="22"/>
      <c r="EP1330" s="22"/>
      <c r="EQ1330" s="22"/>
      <c r="ER1330" s="22"/>
      <c r="ES1330" s="22"/>
      <c r="ET1330" s="20"/>
      <c r="EU1330" s="23"/>
      <c r="EV1330" s="22"/>
      <c r="EW1330" s="22"/>
      <c r="EX1330" s="22"/>
      <c r="EY1330" s="24"/>
      <c r="EZ1330" s="25"/>
      <c r="FA1330" s="25"/>
      <c r="FB1330" s="25"/>
      <c r="FC1330" s="25"/>
      <c r="FD1330" s="25"/>
    </row>
    <row r="1331" spans="1:160" ht="12.4" customHeight="1" x14ac:dyDescent="0.25">
      <c r="A1331" s="290"/>
      <c r="B1331" s="205"/>
      <c r="H1331" s="292"/>
      <c r="M1331" s="205"/>
      <c r="N1331" s="205"/>
      <c r="O1331" s="205"/>
      <c r="P1331" s="205"/>
      <c r="Q1331" s="271"/>
      <c r="R1331" s="227"/>
      <c r="S1331" s="205"/>
      <c r="T1331" s="205"/>
      <c r="U1331" s="227"/>
      <c r="V1331" s="227"/>
      <c r="W1331" s="227"/>
      <c r="X1331" s="272"/>
      <c r="Y1331" s="272"/>
      <c r="Z1331" s="227"/>
      <c r="AA1331" s="273"/>
      <c r="AB1331" s="273"/>
      <c r="AC1331" s="273"/>
      <c r="AD1331" s="273"/>
      <c r="AE1331" s="273"/>
      <c r="AF1331" s="273"/>
      <c r="AG1331" s="273"/>
      <c r="AH1331" s="273"/>
      <c r="AI1331" s="274"/>
      <c r="AJ1331" s="274"/>
      <c r="AK1331" s="274"/>
      <c r="AL1331" s="273"/>
      <c r="AM1331" s="273"/>
      <c r="AN1331" s="273"/>
      <c r="AO1331" s="273"/>
      <c r="AP1331" s="273"/>
      <c r="AQ1331" s="273"/>
      <c r="AR1331" s="273"/>
      <c r="AS1331" s="273"/>
      <c r="AT1331" s="273"/>
      <c r="AU1331" s="273"/>
      <c r="AV1331" s="273"/>
      <c r="AW1331" s="273"/>
      <c r="AX1331" s="273"/>
      <c r="AY1331" s="273"/>
      <c r="AZ1331" s="273"/>
      <c r="BA1331" s="273"/>
      <c r="BB1331" s="273"/>
      <c r="BC1331" s="273"/>
      <c r="BD1331" s="273"/>
      <c r="BE1331" s="273"/>
      <c r="BF1331" s="273"/>
      <c r="BG1331" s="273"/>
      <c r="BH1331" s="273"/>
      <c r="BI1331" s="273"/>
      <c r="BJ1331" s="273"/>
      <c r="BK1331" s="273"/>
      <c r="BL1331" s="273"/>
      <c r="BM1331" s="273"/>
      <c r="BN1331" s="273"/>
      <c r="BO1331" s="273"/>
      <c r="BP1331" s="273"/>
      <c r="BQ1331" s="273"/>
      <c r="BR1331" s="273"/>
      <c r="BS1331" s="273"/>
      <c r="BT1331" s="273"/>
      <c r="BU1331" s="273"/>
      <c r="BV1331" s="273"/>
      <c r="BW1331" s="273"/>
      <c r="BX1331" s="273"/>
      <c r="BY1331" s="273"/>
      <c r="BZ1331" s="273"/>
      <c r="CA1331" s="273"/>
      <c r="CB1331" s="273"/>
      <c r="CC1331" s="273"/>
      <c r="CD1331" s="273"/>
      <c r="CE1331" s="273"/>
      <c r="CF1331" s="273"/>
      <c r="CG1331" s="273"/>
      <c r="CH1331" s="273"/>
      <c r="CI1331" s="273"/>
      <c r="CJ1331" s="273"/>
      <c r="CK1331" s="273"/>
      <c r="CL1331" s="273"/>
      <c r="CM1331" s="273"/>
      <c r="CN1331" s="273"/>
      <c r="CO1331" s="273"/>
      <c r="CP1331" s="273"/>
      <c r="CQ1331" s="273"/>
      <c r="CR1331" s="273"/>
      <c r="CS1331" s="273"/>
      <c r="CT1331" s="273"/>
      <c r="CU1331" s="273"/>
      <c r="CV1331" s="273"/>
      <c r="CW1331" s="273"/>
      <c r="CX1331" s="273"/>
      <c r="CY1331" s="273"/>
      <c r="CZ1331" s="273"/>
      <c r="DA1331" s="273"/>
      <c r="DB1331" s="273"/>
      <c r="DC1331" s="273"/>
      <c r="DD1331" s="273"/>
      <c r="DE1331" s="273"/>
      <c r="DF1331" s="273"/>
      <c r="DM1331" s="16"/>
      <c r="DN1331" s="16"/>
      <c r="DO1331" s="17"/>
      <c r="DP1331" s="12"/>
      <c r="DQ1331" s="12"/>
      <c r="DR1331" s="18"/>
      <c r="DS1331" s="19"/>
      <c r="DT1331" s="19"/>
      <c r="DU1331" s="19"/>
      <c r="DV1331" s="19"/>
      <c r="DW1331" s="19"/>
      <c r="DX1331" s="20"/>
      <c r="DY1331" s="20"/>
      <c r="DZ1331" s="21"/>
      <c r="EA1331" s="21"/>
      <c r="EB1331" s="21"/>
      <c r="EC1331" s="18"/>
      <c r="ED1331" s="21"/>
      <c r="EE1331" s="21"/>
      <c r="EF1331" s="21"/>
      <c r="EG1331" s="21"/>
      <c r="EH1331" s="21"/>
      <c r="EI1331" s="20"/>
      <c r="EJ1331" s="16"/>
      <c r="EK1331" s="21"/>
      <c r="EL1331" s="21"/>
      <c r="EM1331" s="21"/>
      <c r="EN1331" s="18"/>
      <c r="EO1331" s="22"/>
      <c r="EP1331" s="22"/>
      <c r="EQ1331" s="22"/>
      <c r="ER1331" s="22"/>
      <c r="ES1331" s="22"/>
      <c r="ET1331" s="20"/>
      <c r="EU1331" s="23"/>
      <c r="EV1331" s="22"/>
      <c r="EW1331" s="22"/>
      <c r="EX1331" s="22"/>
      <c r="EY1331" s="24"/>
      <c r="EZ1331" s="25"/>
      <c r="FA1331" s="25"/>
      <c r="FB1331" s="25"/>
      <c r="FC1331" s="25"/>
      <c r="FD1331" s="25"/>
    </row>
    <row r="1332" spans="1:160" ht="12.4" customHeight="1" x14ac:dyDescent="0.25">
      <c r="A1332" s="290"/>
      <c r="B1332" s="205"/>
      <c r="H1332" s="292"/>
      <c r="M1332" s="205"/>
      <c r="N1332" s="205"/>
      <c r="O1332" s="205"/>
      <c r="P1332" s="205"/>
      <c r="Q1332" s="271"/>
      <c r="R1332" s="227"/>
      <c r="S1332" s="271"/>
      <c r="T1332" s="205"/>
      <c r="U1332" s="227"/>
      <c r="V1332" s="227"/>
      <c r="W1332" s="227"/>
      <c r="X1332" s="227"/>
      <c r="Y1332" s="272"/>
      <c r="Z1332" s="227"/>
      <c r="AA1332" s="274"/>
      <c r="AB1332" s="274"/>
      <c r="AC1332" s="273"/>
      <c r="AD1332" s="273"/>
      <c r="AE1332" s="274"/>
      <c r="AF1332" s="274"/>
      <c r="AG1332" s="273"/>
      <c r="AH1332" s="273"/>
      <c r="AI1332" s="274"/>
      <c r="AJ1332" s="274"/>
      <c r="AK1332" s="274"/>
      <c r="AL1332" s="274"/>
      <c r="AM1332" s="274"/>
      <c r="AN1332" s="274"/>
      <c r="AO1332" s="273"/>
      <c r="AP1332" s="273"/>
      <c r="AQ1332" s="274"/>
      <c r="AR1332" s="274"/>
      <c r="AS1332" s="274"/>
      <c r="AT1332" s="274"/>
      <c r="AU1332" s="274"/>
      <c r="AV1332" s="274"/>
      <c r="AW1332" s="273"/>
      <c r="AX1332" s="273"/>
      <c r="AY1332" s="274"/>
      <c r="AZ1332" s="274"/>
      <c r="BA1332" s="273"/>
      <c r="BB1332" s="273"/>
      <c r="BC1332" s="274"/>
      <c r="BD1332" s="274"/>
      <c r="BE1332" s="273"/>
      <c r="BF1332" s="273"/>
      <c r="BG1332" s="274"/>
      <c r="BH1332" s="274"/>
      <c r="BI1332" s="273"/>
      <c r="BJ1332" s="273"/>
      <c r="BK1332" s="274"/>
      <c r="BL1332" s="274"/>
      <c r="BM1332" s="273"/>
      <c r="BN1332" s="273"/>
      <c r="BO1332" s="274"/>
      <c r="BP1332" s="274"/>
      <c r="BQ1332" s="273"/>
      <c r="BR1332" s="273"/>
      <c r="BS1332" s="274"/>
      <c r="BT1332" s="274"/>
      <c r="BU1332" s="273"/>
      <c r="BV1332" s="273"/>
      <c r="BW1332" s="274"/>
      <c r="BX1332" s="274"/>
      <c r="BY1332" s="273"/>
      <c r="BZ1332" s="273"/>
      <c r="CA1332" s="274"/>
      <c r="CB1332" s="274"/>
      <c r="CC1332" s="273"/>
      <c r="CD1332" s="273"/>
      <c r="CE1332" s="274"/>
      <c r="CF1332" s="274"/>
      <c r="CG1332" s="273"/>
      <c r="CH1332" s="273"/>
      <c r="CI1332" s="274"/>
      <c r="CJ1332" s="274"/>
      <c r="CK1332" s="273"/>
      <c r="CL1332" s="273"/>
      <c r="CM1332" s="274"/>
      <c r="CN1332" s="274"/>
      <c r="CO1332" s="273"/>
      <c r="CP1332" s="273"/>
      <c r="CQ1332" s="274"/>
      <c r="CR1332" s="274"/>
      <c r="CS1332" s="273"/>
      <c r="CT1332" s="273"/>
      <c r="CU1332" s="274"/>
      <c r="CV1332" s="274"/>
      <c r="CW1332" s="273"/>
      <c r="CX1332" s="274"/>
      <c r="CY1332" s="274"/>
      <c r="CZ1332" s="274"/>
      <c r="DA1332" s="273"/>
      <c r="DB1332" s="273"/>
      <c r="DC1332" s="274"/>
      <c r="DD1332" s="274"/>
      <c r="DE1332" s="273"/>
      <c r="DF1332" s="273"/>
      <c r="DM1332" s="16"/>
      <c r="DN1332" s="16"/>
      <c r="DO1332" s="17"/>
      <c r="DP1332" s="12"/>
      <c r="DQ1332" s="12"/>
      <c r="DR1332" s="18"/>
      <c r="DS1332" s="19"/>
      <c r="DT1332" s="19"/>
      <c r="DU1332" s="19"/>
      <c r="DV1332" s="19"/>
      <c r="DW1332" s="19"/>
      <c r="DX1332" s="20"/>
      <c r="DY1332" s="20"/>
      <c r="DZ1332" s="21"/>
      <c r="EA1332" s="21"/>
      <c r="EB1332" s="21"/>
      <c r="EC1332" s="18"/>
      <c r="ED1332" s="21"/>
      <c r="EE1332" s="21"/>
      <c r="EF1332" s="21"/>
      <c r="EG1332" s="21"/>
      <c r="EH1332" s="21"/>
      <c r="EI1332" s="20"/>
      <c r="EJ1332" s="16"/>
      <c r="EK1332" s="21"/>
      <c r="EL1332" s="21"/>
      <c r="EM1332" s="21"/>
      <c r="EN1332" s="18"/>
      <c r="EO1332" s="22"/>
      <c r="EP1332" s="22"/>
      <c r="EQ1332" s="22"/>
      <c r="ER1332" s="22"/>
      <c r="ES1332" s="22"/>
      <c r="ET1332" s="20"/>
      <c r="EU1332" s="23"/>
      <c r="EV1332" s="22"/>
      <c r="EW1332" s="22"/>
      <c r="EX1332" s="22"/>
      <c r="EY1332" s="24"/>
      <c r="EZ1332" s="25"/>
      <c r="FA1332" s="25"/>
      <c r="FB1332" s="25"/>
      <c r="FC1332" s="25"/>
      <c r="FD1332" s="25"/>
    </row>
    <row r="1333" spans="1:160" ht="12.4" customHeight="1" x14ac:dyDescent="0.25">
      <c r="A1333" s="290"/>
      <c r="B1333" s="205"/>
      <c r="H1333" s="292"/>
      <c r="M1333" s="205"/>
      <c r="N1333" s="205"/>
      <c r="O1333" s="205"/>
      <c r="P1333" s="205"/>
      <c r="Q1333" s="271"/>
      <c r="R1333" s="227"/>
      <c r="S1333" s="205"/>
      <c r="T1333" s="205"/>
      <c r="U1333" s="227"/>
      <c r="V1333" s="227"/>
      <c r="W1333" s="227"/>
      <c r="X1333" s="272"/>
      <c r="Y1333" s="272"/>
      <c r="Z1333" s="227"/>
      <c r="AA1333" s="273"/>
      <c r="AB1333" s="273"/>
      <c r="AC1333" s="273"/>
      <c r="AD1333" s="273"/>
      <c r="AE1333" s="273"/>
      <c r="AF1333" s="273"/>
      <c r="AG1333" s="273"/>
      <c r="AH1333" s="273"/>
      <c r="AI1333" s="273"/>
      <c r="AJ1333" s="273"/>
      <c r="AK1333" s="273"/>
      <c r="AL1333" s="273"/>
      <c r="AM1333" s="273"/>
      <c r="AN1333" s="273"/>
      <c r="AO1333" s="273"/>
      <c r="AP1333" s="273"/>
      <c r="AQ1333" s="273"/>
      <c r="AR1333" s="273"/>
      <c r="AS1333" s="273"/>
      <c r="AT1333" s="273"/>
      <c r="AU1333" s="273"/>
      <c r="AV1333" s="273"/>
      <c r="AW1333" s="273"/>
      <c r="AX1333" s="273"/>
      <c r="AY1333" s="274"/>
      <c r="AZ1333" s="274"/>
      <c r="BA1333" s="274"/>
      <c r="BB1333" s="274"/>
      <c r="BC1333" s="273"/>
      <c r="BD1333" s="273"/>
      <c r="BE1333" s="273"/>
      <c r="BF1333" s="273"/>
      <c r="BG1333" s="273"/>
      <c r="BH1333" s="273"/>
      <c r="BI1333" s="273"/>
      <c r="BJ1333" s="273"/>
      <c r="BK1333" s="273"/>
      <c r="BL1333" s="273"/>
      <c r="BM1333" s="273"/>
      <c r="BN1333" s="273"/>
      <c r="BO1333" s="273"/>
      <c r="BP1333" s="273"/>
      <c r="BQ1333" s="273"/>
      <c r="BR1333" s="273"/>
      <c r="BS1333" s="273"/>
      <c r="BT1333" s="273"/>
      <c r="BU1333" s="273"/>
      <c r="BV1333" s="273"/>
      <c r="BW1333" s="273"/>
      <c r="BX1333" s="273"/>
      <c r="BY1333" s="273"/>
      <c r="BZ1333" s="273"/>
      <c r="CA1333" s="273"/>
      <c r="CB1333" s="273"/>
      <c r="CC1333" s="273"/>
      <c r="CD1333" s="273"/>
      <c r="CE1333" s="273"/>
      <c r="CF1333" s="273"/>
      <c r="CG1333" s="273"/>
      <c r="CH1333" s="273"/>
      <c r="CI1333" s="273"/>
      <c r="CJ1333" s="273"/>
      <c r="CK1333" s="273"/>
      <c r="CL1333" s="273"/>
      <c r="CM1333" s="273"/>
      <c r="CN1333" s="273"/>
      <c r="CO1333" s="273"/>
      <c r="CP1333" s="273"/>
      <c r="CQ1333" s="273"/>
      <c r="CR1333" s="273"/>
      <c r="CS1333" s="273"/>
      <c r="CT1333" s="273"/>
      <c r="CU1333" s="273"/>
      <c r="CV1333" s="273"/>
      <c r="CW1333" s="274"/>
      <c r="CX1333" s="274"/>
      <c r="CY1333" s="273"/>
      <c r="CZ1333" s="273"/>
      <c r="DA1333" s="273"/>
      <c r="DB1333" s="273"/>
      <c r="DC1333" s="273"/>
      <c r="DD1333" s="273"/>
      <c r="DE1333" s="273"/>
      <c r="DF1333" s="273"/>
      <c r="DM1333" s="16"/>
      <c r="DN1333" s="16"/>
      <c r="DO1333" s="17"/>
      <c r="DP1333" s="12"/>
      <c r="DQ1333" s="12"/>
      <c r="DR1333" s="18"/>
      <c r="DS1333" s="19"/>
      <c r="DT1333" s="19"/>
      <c r="DU1333" s="19"/>
      <c r="DV1333" s="19"/>
      <c r="DW1333" s="19"/>
      <c r="DX1333" s="20"/>
      <c r="DY1333" s="20"/>
      <c r="DZ1333" s="21"/>
      <c r="EA1333" s="21"/>
      <c r="EB1333" s="21"/>
      <c r="EC1333" s="18"/>
      <c r="ED1333" s="21"/>
      <c r="EE1333" s="21"/>
      <c r="EF1333" s="21"/>
      <c r="EG1333" s="21"/>
      <c r="EH1333" s="21"/>
      <c r="EI1333" s="20"/>
      <c r="EJ1333" s="16"/>
      <c r="EK1333" s="21"/>
      <c r="EL1333" s="21"/>
      <c r="EM1333" s="21"/>
      <c r="EN1333" s="18"/>
      <c r="EO1333" s="22"/>
      <c r="EP1333" s="22"/>
      <c r="EQ1333" s="22"/>
      <c r="ER1333" s="22"/>
      <c r="ES1333" s="22"/>
      <c r="ET1333" s="20"/>
      <c r="EU1333" s="23"/>
      <c r="EV1333" s="22"/>
      <c r="EW1333" s="22"/>
      <c r="EX1333" s="22"/>
      <c r="EY1333" s="24"/>
      <c r="EZ1333" s="25"/>
      <c r="FA1333" s="25"/>
      <c r="FB1333" s="25"/>
      <c r="FC1333" s="25"/>
      <c r="FD1333" s="25"/>
    </row>
    <row r="1334" spans="1:160" ht="12.4" customHeight="1" x14ac:dyDescent="0.25">
      <c r="A1334" s="290"/>
      <c r="B1334" s="205"/>
      <c r="H1334" s="292"/>
      <c r="M1334" s="205"/>
      <c r="N1334" s="205"/>
      <c r="O1334" s="205"/>
      <c r="P1334" s="271"/>
      <c r="Q1334" s="271"/>
      <c r="R1334" s="227"/>
      <c r="S1334" s="205"/>
      <c r="T1334" s="205"/>
      <c r="U1334" s="227"/>
      <c r="V1334" s="227"/>
      <c r="W1334" s="227"/>
      <c r="X1334" s="272"/>
      <c r="Y1334" s="272"/>
      <c r="Z1334" s="227"/>
      <c r="AA1334" s="273"/>
      <c r="AB1334" s="273"/>
      <c r="AC1334" s="273"/>
      <c r="AD1334" s="274"/>
      <c r="AE1334" s="273"/>
      <c r="AF1334" s="273"/>
      <c r="AG1334" s="273"/>
      <c r="AH1334" s="274"/>
      <c r="AI1334" s="274"/>
      <c r="AJ1334" s="274"/>
      <c r="AK1334" s="274"/>
      <c r="AL1334" s="274"/>
      <c r="AM1334" s="273"/>
      <c r="AN1334" s="273"/>
      <c r="AO1334" s="273"/>
      <c r="AP1334" s="274"/>
      <c r="AQ1334" s="273"/>
      <c r="AR1334" s="274"/>
      <c r="AS1334" s="274"/>
      <c r="AT1334" s="274"/>
      <c r="AU1334" s="273"/>
      <c r="AV1334" s="273"/>
      <c r="AW1334" s="274"/>
      <c r="AX1334" s="274"/>
      <c r="AY1334" s="273"/>
      <c r="AZ1334" s="273"/>
      <c r="BA1334" s="273"/>
      <c r="BB1334" s="274"/>
      <c r="BC1334" s="273"/>
      <c r="BD1334" s="273"/>
      <c r="BE1334" s="273"/>
      <c r="BF1334" s="274"/>
      <c r="BG1334" s="273"/>
      <c r="BH1334" s="273"/>
      <c r="BI1334" s="273"/>
      <c r="BJ1334" s="274"/>
      <c r="BK1334" s="273"/>
      <c r="BL1334" s="273"/>
      <c r="BM1334" s="273"/>
      <c r="BN1334" s="274"/>
      <c r="BO1334" s="273"/>
      <c r="BP1334" s="273"/>
      <c r="BQ1334" s="273"/>
      <c r="BR1334" s="274"/>
      <c r="BS1334" s="273"/>
      <c r="BT1334" s="273"/>
      <c r="BU1334" s="273"/>
      <c r="BV1334" s="274"/>
      <c r="BW1334" s="273"/>
      <c r="BX1334" s="273"/>
      <c r="BY1334" s="273"/>
      <c r="BZ1334" s="274"/>
      <c r="CA1334" s="273"/>
      <c r="CB1334" s="273"/>
      <c r="CC1334" s="273"/>
      <c r="CD1334" s="274"/>
      <c r="CE1334" s="273"/>
      <c r="CF1334" s="273"/>
      <c r="CG1334" s="273"/>
      <c r="CH1334" s="274"/>
      <c r="CI1334" s="273"/>
      <c r="CJ1334" s="273"/>
      <c r="CK1334" s="273"/>
      <c r="CL1334" s="274"/>
      <c r="CM1334" s="273"/>
      <c r="CN1334" s="273"/>
      <c r="CO1334" s="273"/>
      <c r="CP1334" s="274"/>
      <c r="CQ1334" s="273"/>
      <c r="CR1334" s="273"/>
      <c r="CS1334" s="273"/>
      <c r="CT1334" s="274"/>
      <c r="CU1334" s="274"/>
      <c r="CV1334" s="274"/>
      <c r="CW1334" s="274"/>
      <c r="CX1334" s="274"/>
      <c r="CY1334" s="273"/>
      <c r="CZ1334" s="273"/>
      <c r="DA1334" s="273"/>
      <c r="DB1334" s="274"/>
      <c r="DC1334" s="273"/>
      <c r="DD1334" s="273"/>
      <c r="DE1334" s="273"/>
      <c r="DF1334" s="274"/>
      <c r="DM1334" s="16"/>
      <c r="DN1334" s="16"/>
      <c r="DO1334" s="17"/>
      <c r="DP1334" s="12"/>
      <c r="DQ1334" s="12"/>
      <c r="DR1334" s="18"/>
      <c r="DS1334" s="19"/>
      <c r="DT1334" s="19"/>
      <c r="DU1334" s="19"/>
      <c r="DV1334" s="19"/>
      <c r="DW1334" s="19"/>
      <c r="DX1334" s="20"/>
      <c r="DY1334" s="20"/>
      <c r="DZ1334" s="21"/>
      <c r="EA1334" s="21"/>
      <c r="EB1334" s="21"/>
      <c r="EC1334" s="18"/>
      <c r="ED1334" s="21"/>
      <c r="EE1334" s="21"/>
      <c r="EF1334" s="21"/>
      <c r="EG1334" s="21"/>
      <c r="EH1334" s="21"/>
      <c r="EI1334" s="20"/>
      <c r="EJ1334" s="16"/>
      <c r="EK1334" s="21"/>
      <c r="EL1334" s="21"/>
      <c r="EM1334" s="21"/>
      <c r="EN1334" s="18"/>
      <c r="EO1334" s="22"/>
      <c r="EP1334" s="22"/>
      <c r="EQ1334" s="22"/>
      <c r="ER1334" s="22"/>
      <c r="ES1334" s="22"/>
      <c r="ET1334" s="20"/>
      <c r="EU1334" s="23"/>
      <c r="EV1334" s="22"/>
      <c r="EW1334" s="22"/>
      <c r="EX1334" s="22"/>
      <c r="EY1334" s="24"/>
      <c r="EZ1334" s="25"/>
      <c r="FA1334" s="25"/>
      <c r="FB1334" s="25"/>
      <c r="FC1334" s="25"/>
      <c r="FD1334" s="25"/>
    </row>
    <row r="1335" spans="1:160" ht="12.4" customHeight="1" x14ac:dyDescent="0.25">
      <c r="A1335" s="290"/>
      <c r="B1335" s="205"/>
      <c r="H1335" s="292"/>
      <c r="M1335" s="205"/>
      <c r="N1335" s="205"/>
      <c r="O1335" s="205"/>
      <c r="P1335" s="205"/>
      <c r="Q1335" s="271"/>
      <c r="R1335" s="227"/>
      <c r="S1335" s="205"/>
      <c r="T1335" s="205"/>
      <c r="U1335" s="227"/>
      <c r="V1335" s="227"/>
      <c r="W1335" s="227"/>
      <c r="X1335" s="272"/>
      <c r="Y1335" s="272"/>
      <c r="Z1335" s="227"/>
      <c r="AA1335" s="273"/>
      <c r="AB1335" s="273"/>
      <c r="AC1335" s="273"/>
      <c r="AD1335" s="273"/>
      <c r="AE1335" s="273"/>
      <c r="AF1335" s="273"/>
      <c r="AG1335" s="273"/>
      <c r="AH1335" s="273"/>
      <c r="AI1335" s="273"/>
      <c r="AJ1335" s="273"/>
      <c r="AK1335" s="273"/>
      <c r="AL1335" s="273"/>
      <c r="AM1335" s="273"/>
      <c r="AN1335" s="273"/>
      <c r="AO1335" s="273"/>
      <c r="AP1335" s="273"/>
      <c r="AQ1335" s="273"/>
      <c r="AR1335" s="273"/>
      <c r="AS1335" s="273"/>
      <c r="AT1335" s="273"/>
      <c r="AU1335" s="273"/>
      <c r="AV1335" s="273"/>
      <c r="AW1335" s="273"/>
      <c r="AX1335" s="273"/>
      <c r="AY1335" s="274"/>
      <c r="AZ1335" s="274"/>
      <c r="BA1335" s="274"/>
      <c r="BB1335" s="274"/>
      <c r="BC1335" s="273"/>
      <c r="BD1335" s="273"/>
      <c r="BE1335" s="273"/>
      <c r="BF1335" s="273"/>
      <c r="BG1335" s="273"/>
      <c r="BH1335" s="273"/>
      <c r="BI1335" s="273"/>
      <c r="BJ1335" s="273"/>
      <c r="BK1335" s="273"/>
      <c r="BL1335" s="273"/>
      <c r="BM1335" s="273"/>
      <c r="BN1335" s="273"/>
      <c r="BO1335" s="273"/>
      <c r="BP1335" s="273"/>
      <c r="BQ1335" s="273"/>
      <c r="BR1335" s="273"/>
      <c r="BS1335" s="273"/>
      <c r="BT1335" s="273"/>
      <c r="BU1335" s="273"/>
      <c r="BV1335" s="273"/>
      <c r="BW1335" s="273"/>
      <c r="BX1335" s="273"/>
      <c r="BY1335" s="273"/>
      <c r="BZ1335" s="273"/>
      <c r="CA1335" s="273"/>
      <c r="CB1335" s="273"/>
      <c r="CC1335" s="273"/>
      <c r="CD1335" s="273"/>
      <c r="CE1335" s="273"/>
      <c r="CF1335" s="273"/>
      <c r="CG1335" s="273"/>
      <c r="CH1335" s="273"/>
      <c r="CI1335" s="273"/>
      <c r="CJ1335" s="273"/>
      <c r="CK1335" s="273"/>
      <c r="CL1335" s="273"/>
      <c r="CM1335" s="273"/>
      <c r="CN1335" s="273"/>
      <c r="CO1335" s="273"/>
      <c r="CP1335" s="273"/>
      <c r="CQ1335" s="273"/>
      <c r="CR1335" s="273"/>
      <c r="CS1335" s="273"/>
      <c r="CT1335" s="273"/>
      <c r="CU1335" s="273"/>
      <c r="CV1335" s="273"/>
      <c r="CW1335" s="274"/>
      <c r="CX1335" s="274"/>
      <c r="CY1335" s="273"/>
      <c r="CZ1335" s="273"/>
      <c r="DA1335" s="273"/>
      <c r="DB1335" s="273"/>
      <c r="DC1335" s="273"/>
      <c r="DD1335" s="273"/>
      <c r="DE1335" s="273"/>
      <c r="DF1335" s="273"/>
      <c r="DM1335" s="16"/>
      <c r="DN1335" s="16"/>
      <c r="DO1335" s="17"/>
      <c r="DP1335" s="12"/>
      <c r="DQ1335" s="12"/>
      <c r="DR1335" s="18"/>
      <c r="DS1335" s="19"/>
      <c r="DT1335" s="19"/>
      <c r="DU1335" s="19"/>
      <c r="DV1335" s="19"/>
      <c r="DW1335" s="19"/>
      <c r="DX1335" s="20"/>
      <c r="DY1335" s="20"/>
      <c r="DZ1335" s="21"/>
      <c r="EA1335" s="21"/>
      <c r="EB1335" s="21"/>
      <c r="EC1335" s="18"/>
      <c r="ED1335" s="21"/>
      <c r="EE1335" s="21"/>
      <c r="EF1335" s="21"/>
      <c r="EG1335" s="21"/>
      <c r="EH1335" s="21"/>
      <c r="EI1335" s="20"/>
      <c r="EJ1335" s="16"/>
      <c r="EK1335" s="21"/>
      <c r="EL1335" s="21"/>
      <c r="EM1335" s="21"/>
      <c r="EN1335" s="18"/>
      <c r="EO1335" s="22"/>
      <c r="EP1335" s="22"/>
      <c r="EQ1335" s="22"/>
      <c r="ER1335" s="22"/>
      <c r="ES1335" s="22"/>
      <c r="ET1335" s="20"/>
      <c r="EU1335" s="23"/>
      <c r="EV1335" s="22"/>
      <c r="EW1335" s="22"/>
      <c r="EX1335" s="22"/>
      <c r="EY1335" s="24"/>
      <c r="EZ1335" s="25"/>
      <c r="FA1335" s="25"/>
      <c r="FB1335" s="25"/>
      <c r="FC1335" s="25"/>
      <c r="FD1335" s="25"/>
    </row>
    <row r="1336" spans="1:160" ht="12.4" customHeight="1" x14ac:dyDescent="0.25">
      <c r="A1336" s="290"/>
      <c r="B1336" s="205"/>
      <c r="H1336" s="292"/>
      <c r="M1336" s="205"/>
      <c r="N1336" s="205"/>
      <c r="O1336" s="205"/>
      <c r="P1336" s="205"/>
      <c r="Q1336" s="271"/>
      <c r="R1336" s="227"/>
      <c r="S1336" s="205"/>
      <c r="T1336" s="205"/>
      <c r="U1336" s="227"/>
      <c r="V1336" s="227"/>
      <c r="W1336" s="227"/>
      <c r="X1336" s="272"/>
      <c r="Y1336" s="272"/>
      <c r="Z1336" s="227"/>
      <c r="AA1336" s="273"/>
      <c r="AB1336" s="273"/>
      <c r="AC1336" s="273"/>
      <c r="AD1336" s="273"/>
      <c r="AE1336" s="273"/>
      <c r="AF1336" s="273"/>
      <c r="AG1336" s="273"/>
      <c r="AH1336" s="273"/>
      <c r="AI1336" s="274"/>
      <c r="AJ1336" s="274"/>
      <c r="AK1336" s="274"/>
      <c r="AL1336" s="274"/>
      <c r="AM1336" s="273"/>
      <c r="AN1336" s="273"/>
      <c r="AO1336" s="273"/>
      <c r="AP1336" s="273"/>
      <c r="AQ1336" s="273"/>
      <c r="AR1336" s="273"/>
      <c r="AS1336" s="273"/>
      <c r="AT1336" s="273"/>
      <c r="AU1336" s="273"/>
      <c r="AV1336" s="273"/>
      <c r="AW1336" s="273"/>
      <c r="AX1336" s="273"/>
      <c r="AY1336" s="273"/>
      <c r="AZ1336" s="273"/>
      <c r="BA1336" s="273"/>
      <c r="BB1336" s="273"/>
      <c r="BC1336" s="273"/>
      <c r="BD1336" s="273"/>
      <c r="BE1336" s="273"/>
      <c r="BF1336" s="273"/>
      <c r="BG1336" s="273"/>
      <c r="BH1336" s="273"/>
      <c r="BI1336" s="273"/>
      <c r="BJ1336" s="273"/>
      <c r="BK1336" s="273"/>
      <c r="BL1336" s="273"/>
      <c r="BM1336" s="273"/>
      <c r="BN1336" s="273"/>
      <c r="BO1336" s="273"/>
      <c r="BP1336" s="273"/>
      <c r="BQ1336" s="273"/>
      <c r="BR1336" s="273"/>
      <c r="BS1336" s="273"/>
      <c r="BT1336" s="273"/>
      <c r="BU1336" s="273"/>
      <c r="BV1336" s="273"/>
      <c r="BW1336" s="273"/>
      <c r="BX1336" s="273"/>
      <c r="BY1336" s="273"/>
      <c r="BZ1336" s="273"/>
      <c r="CA1336" s="273"/>
      <c r="CB1336" s="273"/>
      <c r="CC1336" s="273"/>
      <c r="CD1336" s="273"/>
      <c r="CE1336" s="273"/>
      <c r="CF1336" s="273"/>
      <c r="CG1336" s="273"/>
      <c r="CH1336" s="274"/>
      <c r="CI1336" s="273"/>
      <c r="CJ1336" s="273"/>
      <c r="CK1336" s="273"/>
      <c r="CL1336" s="274"/>
      <c r="CM1336" s="273"/>
      <c r="CN1336" s="273"/>
      <c r="CO1336" s="273"/>
      <c r="CP1336" s="273"/>
      <c r="CQ1336" s="273"/>
      <c r="CR1336" s="273"/>
      <c r="CS1336" s="273"/>
      <c r="CT1336" s="273"/>
      <c r="CU1336" s="273"/>
      <c r="CV1336" s="273"/>
      <c r="CW1336" s="273"/>
      <c r="CX1336" s="273"/>
      <c r="CY1336" s="273"/>
      <c r="CZ1336" s="273"/>
      <c r="DA1336" s="274"/>
      <c r="DB1336" s="274"/>
      <c r="DC1336" s="273"/>
      <c r="DD1336" s="273"/>
      <c r="DE1336" s="273"/>
      <c r="DF1336" s="273"/>
      <c r="DM1336" s="16"/>
      <c r="DN1336" s="16"/>
      <c r="DO1336" s="17"/>
      <c r="DP1336" s="12"/>
      <c r="DQ1336" s="12"/>
      <c r="DR1336" s="18"/>
      <c r="DS1336" s="19"/>
      <c r="DT1336" s="19"/>
      <c r="DU1336" s="19"/>
      <c r="DV1336" s="19"/>
      <c r="DW1336" s="19"/>
      <c r="DX1336" s="20"/>
      <c r="DY1336" s="20"/>
      <c r="DZ1336" s="21"/>
      <c r="EA1336" s="21"/>
      <c r="EB1336" s="21"/>
      <c r="EC1336" s="18"/>
      <c r="ED1336" s="21"/>
      <c r="EE1336" s="21"/>
      <c r="EF1336" s="21"/>
      <c r="EG1336" s="21"/>
      <c r="EH1336" s="21"/>
      <c r="EI1336" s="20"/>
      <c r="EJ1336" s="16"/>
      <c r="EK1336" s="21"/>
      <c r="EL1336" s="21"/>
      <c r="EM1336" s="21"/>
      <c r="EN1336" s="18"/>
      <c r="EO1336" s="22"/>
      <c r="EP1336" s="22"/>
      <c r="EQ1336" s="22"/>
      <c r="ER1336" s="22"/>
      <c r="ES1336" s="22"/>
      <c r="ET1336" s="20"/>
      <c r="EU1336" s="23"/>
      <c r="EV1336" s="22"/>
      <c r="EW1336" s="22"/>
      <c r="EX1336" s="22"/>
      <c r="EY1336" s="24"/>
      <c r="EZ1336" s="25"/>
      <c r="FA1336" s="25"/>
      <c r="FB1336" s="25"/>
      <c r="FC1336" s="25"/>
      <c r="FD1336" s="25"/>
    </row>
    <row r="1337" spans="1:160" ht="12.4" customHeight="1" x14ac:dyDescent="0.25">
      <c r="A1337" s="290"/>
      <c r="B1337" s="205"/>
      <c r="H1337" s="292"/>
      <c r="M1337" s="205"/>
      <c r="N1337" s="205"/>
      <c r="O1337" s="205"/>
      <c r="P1337" s="205"/>
      <c r="Q1337" s="271"/>
      <c r="R1337" s="227"/>
      <c r="S1337" s="205"/>
      <c r="T1337" s="205"/>
      <c r="U1337" s="227"/>
      <c r="V1337" s="227"/>
      <c r="W1337" s="227"/>
      <c r="X1337" s="272"/>
      <c r="Y1337" s="272"/>
      <c r="Z1337" s="227"/>
      <c r="AA1337" s="273"/>
      <c r="AB1337" s="273"/>
      <c r="AC1337" s="273"/>
      <c r="AD1337" s="273"/>
      <c r="AE1337" s="273"/>
      <c r="AF1337" s="273"/>
      <c r="AG1337" s="273"/>
      <c r="AH1337" s="273"/>
      <c r="AI1337" s="274"/>
      <c r="AJ1337" s="274"/>
      <c r="AK1337" s="274"/>
      <c r="AL1337" s="274"/>
      <c r="AM1337" s="273"/>
      <c r="AN1337" s="273"/>
      <c r="AO1337" s="273"/>
      <c r="AP1337" s="273"/>
      <c r="AQ1337" s="274"/>
      <c r="AR1337" s="274"/>
      <c r="AS1337" s="274"/>
      <c r="AT1337" s="274"/>
      <c r="AU1337" s="273"/>
      <c r="AV1337" s="273"/>
      <c r="AW1337" s="273"/>
      <c r="AX1337" s="273"/>
      <c r="AY1337" s="273"/>
      <c r="AZ1337" s="273"/>
      <c r="BA1337" s="273"/>
      <c r="BB1337" s="273"/>
      <c r="BC1337" s="273"/>
      <c r="BD1337" s="273"/>
      <c r="BE1337" s="273"/>
      <c r="BF1337" s="273"/>
      <c r="BG1337" s="273"/>
      <c r="BH1337" s="273"/>
      <c r="BI1337" s="273"/>
      <c r="BJ1337" s="273"/>
      <c r="BK1337" s="273"/>
      <c r="BL1337" s="273"/>
      <c r="BM1337" s="273"/>
      <c r="BN1337" s="273"/>
      <c r="BO1337" s="273"/>
      <c r="BP1337" s="273"/>
      <c r="BQ1337" s="273"/>
      <c r="BR1337" s="273"/>
      <c r="BS1337" s="273"/>
      <c r="BT1337" s="273"/>
      <c r="BU1337" s="273"/>
      <c r="BV1337" s="273"/>
      <c r="BW1337" s="273"/>
      <c r="BX1337" s="273"/>
      <c r="BY1337" s="273"/>
      <c r="BZ1337" s="273"/>
      <c r="CA1337" s="273"/>
      <c r="CB1337" s="273"/>
      <c r="CC1337" s="273"/>
      <c r="CD1337" s="273"/>
      <c r="CE1337" s="273"/>
      <c r="CF1337" s="273"/>
      <c r="CG1337" s="273"/>
      <c r="CH1337" s="273"/>
      <c r="CI1337" s="273"/>
      <c r="CJ1337" s="273"/>
      <c r="CK1337" s="273"/>
      <c r="CL1337" s="273"/>
      <c r="CM1337" s="273"/>
      <c r="CN1337" s="273"/>
      <c r="CO1337" s="273"/>
      <c r="CP1337" s="273"/>
      <c r="CQ1337" s="273"/>
      <c r="CR1337" s="273"/>
      <c r="CS1337" s="273"/>
      <c r="CT1337" s="273"/>
      <c r="CU1337" s="274"/>
      <c r="CV1337" s="274"/>
      <c r="CW1337" s="274"/>
      <c r="CX1337" s="274"/>
      <c r="CY1337" s="273"/>
      <c r="CZ1337" s="273"/>
      <c r="DA1337" s="273"/>
      <c r="DB1337" s="273"/>
      <c r="DC1337" s="273"/>
      <c r="DD1337" s="273"/>
      <c r="DE1337" s="273"/>
      <c r="DF1337" s="273"/>
      <c r="DM1337" s="16"/>
      <c r="DN1337" s="16"/>
      <c r="DO1337" s="17"/>
      <c r="DP1337" s="12"/>
      <c r="DQ1337" s="12"/>
      <c r="DR1337" s="18"/>
      <c r="DS1337" s="19"/>
      <c r="DT1337" s="19"/>
      <c r="DU1337" s="19"/>
      <c r="DV1337" s="19"/>
      <c r="DW1337" s="19"/>
      <c r="DX1337" s="20"/>
      <c r="DY1337" s="20"/>
      <c r="DZ1337" s="21"/>
      <c r="EA1337" s="21"/>
      <c r="EB1337" s="21"/>
      <c r="EC1337" s="18"/>
      <c r="ED1337" s="21"/>
      <c r="EE1337" s="21"/>
      <c r="EF1337" s="21"/>
      <c r="EG1337" s="21"/>
      <c r="EH1337" s="21"/>
      <c r="EI1337" s="20"/>
      <c r="EJ1337" s="16"/>
      <c r="EK1337" s="21"/>
      <c r="EL1337" s="21"/>
      <c r="EM1337" s="21"/>
      <c r="EN1337" s="18"/>
      <c r="EO1337" s="22"/>
      <c r="EP1337" s="22"/>
      <c r="EQ1337" s="22"/>
      <c r="ER1337" s="22"/>
      <c r="ES1337" s="22"/>
      <c r="ET1337" s="20"/>
      <c r="EU1337" s="23"/>
      <c r="EV1337" s="22"/>
      <c r="EW1337" s="22"/>
      <c r="EX1337" s="22"/>
      <c r="EY1337" s="24"/>
      <c r="EZ1337" s="25"/>
      <c r="FA1337" s="25"/>
      <c r="FB1337" s="25"/>
      <c r="FC1337" s="25"/>
      <c r="FD1337" s="25"/>
    </row>
    <row r="1338" spans="1:160" ht="12.4" customHeight="1" x14ac:dyDescent="0.25">
      <c r="A1338" s="290"/>
      <c r="B1338" s="205"/>
      <c r="H1338" s="292"/>
      <c r="M1338" s="205"/>
      <c r="N1338" s="205"/>
      <c r="O1338" s="205"/>
      <c r="P1338" s="205"/>
      <c r="Q1338" s="271"/>
      <c r="R1338" s="227"/>
      <c r="S1338" s="205"/>
      <c r="T1338" s="205"/>
      <c r="U1338" s="227"/>
      <c r="V1338" s="227"/>
      <c r="W1338" s="227"/>
      <c r="X1338" s="227"/>
      <c r="Y1338" s="272"/>
      <c r="Z1338" s="227"/>
      <c r="AA1338" s="273"/>
      <c r="AB1338" s="273"/>
      <c r="AC1338" s="273"/>
      <c r="AD1338" s="273"/>
      <c r="AE1338" s="273"/>
      <c r="AF1338" s="273"/>
      <c r="AG1338" s="273"/>
      <c r="AH1338" s="273"/>
      <c r="AI1338" s="274"/>
      <c r="AJ1338" s="274"/>
      <c r="AK1338" s="274"/>
      <c r="AL1338" s="274"/>
      <c r="AM1338" s="273"/>
      <c r="AN1338" s="273"/>
      <c r="AO1338" s="273"/>
      <c r="AP1338" s="273"/>
      <c r="AQ1338" s="273"/>
      <c r="AR1338" s="273"/>
      <c r="AS1338" s="273"/>
      <c r="AT1338" s="273"/>
      <c r="AU1338" s="273"/>
      <c r="AV1338" s="273"/>
      <c r="AW1338" s="273"/>
      <c r="AX1338" s="273"/>
      <c r="AY1338" s="273"/>
      <c r="AZ1338" s="273"/>
      <c r="BA1338" s="273"/>
      <c r="BB1338" s="273"/>
      <c r="BC1338" s="273"/>
      <c r="BD1338" s="273"/>
      <c r="BE1338" s="273"/>
      <c r="BF1338" s="273"/>
      <c r="BG1338" s="273"/>
      <c r="BH1338" s="273"/>
      <c r="BI1338" s="273"/>
      <c r="BJ1338" s="273"/>
      <c r="BK1338" s="273"/>
      <c r="BL1338" s="273"/>
      <c r="BM1338" s="273"/>
      <c r="BN1338" s="273"/>
      <c r="BO1338" s="273"/>
      <c r="BP1338" s="273"/>
      <c r="BQ1338" s="273"/>
      <c r="BR1338" s="273"/>
      <c r="BS1338" s="273"/>
      <c r="BT1338" s="273"/>
      <c r="BU1338" s="273"/>
      <c r="BV1338" s="273"/>
      <c r="BW1338" s="273"/>
      <c r="BX1338" s="273"/>
      <c r="BY1338" s="273"/>
      <c r="BZ1338" s="273"/>
      <c r="CA1338" s="274"/>
      <c r="CB1338" s="273"/>
      <c r="CC1338" s="273"/>
      <c r="CD1338" s="273"/>
      <c r="CE1338" s="274"/>
      <c r="CF1338" s="273"/>
      <c r="CG1338" s="273"/>
      <c r="CH1338" s="273"/>
      <c r="CI1338" s="274"/>
      <c r="CJ1338" s="273"/>
      <c r="CK1338" s="273"/>
      <c r="CL1338" s="273"/>
      <c r="CM1338" s="274"/>
      <c r="CN1338" s="273"/>
      <c r="CO1338" s="273"/>
      <c r="CP1338" s="273"/>
      <c r="CQ1338" s="274"/>
      <c r="CR1338" s="273"/>
      <c r="CS1338" s="273"/>
      <c r="CT1338" s="273"/>
      <c r="CU1338" s="274"/>
      <c r="CV1338" s="274"/>
      <c r="CW1338" s="274"/>
      <c r="CX1338" s="274"/>
      <c r="CY1338" s="274"/>
      <c r="CZ1338" s="273"/>
      <c r="DA1338" s="273"/>
      <c r="DB1338" s="273"/>
      <c r="DC1338" s="273"/>
      <c r="DD1338" s="273"/>
      <c r="DE1338" s="273"/>
      <c r="DF1338" s="273"/>
      <c r="DM1338" s="16"/>
      <c r="DN1338" s="16"/>
      <c r="DO1338" s="17"/>
      <c r="DP1338" s="12"/>
      <c r="DQ1338" s="12"/>
      <c r="DR1338" s="18"/>
      <c r="DS1338" s="19"/>
      <c r="DT1338" s="19"/>
      <c r="DU1338" s="19"/>
      <c r="DV1338" s="19"/>
      <c r="DW1338" s="19"/>
      <c r="DX1338" s="20"/>
      <c r="DY1338" s="20"/>
      <c r="DZ1338" s="21"/>
      <c r="EA1338" s="21"/>
      <c r="EB1338" s="21"/>
      <c r="EC1338" s="18"/>
      <c r="ED1338" s="21"/>
      <c r="EE1338" s="21"/>
      <c r="EF1338" s="21"/>
      <c r="EG1338" s="21"/>
      <c r="EH1338" s="21"/>
      <c r="EI1338" s="20"/>
      <c r="EJ1338" s="16"/>
      <c r="EK1338" s="21"/>
      <c r="EL1338" s="21"/>
      <c r="EM1338" s="21"/>
      <c r="EN1338" s="18"/>
      <c r="EO1338" s="22"/>
      <c r="EP1338" s="22"/>
      <c r="EQ1338" s="22"/>
      <c r="ER1338" s="22"/>
      <c r="ES1338" s="22"/>
      <c r="ET1338" s="20"/>
      <c r="EU1338" s="23"/>
      <c r="EV1338" s="22"/>
      <c r="EW1338" s="22"/>
      <c r="EX1338" s="22"/>
      <c r="EY1338" s="24"/>
      <c r="EZ1338" s="25"/>
      <c r="FA1338" s="25"/>
      <c r="FB1338" s="25"/>
      <c r="FC1338" s="25"/>
      <c r="FD1338" s="25"/>
    </row>
    <row r="1339" spans="1:160" ht="12.4" customHeight="1" x14ac:dyDescent="0.25">
      <c r="A1339" s="290"/>
      <c r="B1339" s="205"/>
      <c r="H1339" s="292"/>
      <c r="M1339" s="205"/>
      <c r="N1339" s="205"/>
      <c r="O1339" s="205"/>
      <c r="P1339" s="205"/>
      <c r="Q1339" s="271"/>
      <c r="R1339" s="227"/>
      <c r="S1339" s="205"/>
      <c r="T1339" s="205"/>
      <c r="U1339" s="227"/>
      <c r="V1339" s="227"/>
      <c r="W1339" s="227"/>
      <c r="X1339" s="272"/>
      <c r="Y1339" s="272"/>
      <c r="Z1339" s="227"/>
      <c r="AA1339" s="274"/>
      <c r="AB1339" s="273"/>
      <c r="AC1339" s="273"/>
      <c r="AD1339" s="273"/>
      <c r="AE1339" s="274"/>
      <c r="AF1339" s="273"/>
      <c r="AG1339" s="273"/>
      <c r="AH1339" s="273"/>
      <c r="AI1339" s="274"/>
      <c r="AJ1339" s="274"/>
      <c r="AK1339" s="274"/>
      <c r="AL1339" s="274"/>
      <c r="AM1339" s="274"/>
      <c r="AN1339" s="273"/>
      <c r="AO1339" s="273"/>
      <c r="AP1339" s="273"/>
      <c r="AQ1339" s="274"/>
      <c r="AR1339" s="273"/>
      <c r="AS1339" s="273"/>
      <c r="AT1339" s="273"/>
      <c r="AU1339" s="274"/>
      <c r="AV1339" s="273"/>
      <c r="AW1339" s="273"/>
      <c r="AX1339" s="273"/>
      <c r="AY1339" s="274"/>
      <c r="AZ1339" s="274"/>
      <c r="BA1339" s="273"/>
      <c r="BB1339" s="273"/>
      <c r="BC1339" s="274"/>
      <c r="BD1339" s="273"/>
      <c r="BE1339" s="273"/>
      <c r="BF1339" s="273"/>
      <c r="BG1339" s="274"/>
      <c r="BH1339" s="273"/>
      <c r="BI1339" s="273"/>
      <c r="BJ1339" s="273"/>
      <c r="BK1339" s="274"/>
      <c r="BL1339" s="273"/>
      <c r="BM1339" s="273"/>
      <c r="BN1339" s="273"/>
      <c r="BO1339" s="274"/>
      <c r="BP1339" s="273"/>
      <c r="BQ1339" s="273"/>
      <c r="BR1339" s="273"/>
      <c r="BS1339" s="274"/>
      <c r="BT1339" s="274"/>
      <c r="BU1339" s="273"/>
      <c r="BV1339" s="273"/>
      <c r="BW1339" s="274"/>
      <c r="BX1339" s="273"/>
      <c r="BY1339" s="273"/>
      <c r="BZ1339" s="273"/>
      <c r="CA1339" s="274"/>
      <c r="CB1339" s="273"/>
      <c r="CC1339" s="273"/>
      <c r="CD1339" s="273"/>
      <c r="CE1339" s="274"/>
      <c r="CF1339" s="273"/>
      <c r="CG1339" s="273"/>
      <c r="CH1339" s="273"/>
      <c r="CI1339" s="274"/>
      <c r="CJ1339" s="273"/>
      <c r="CK1339" s="273"/>
      <c r="CL1339" s="273"/>
      <c r="CM1339" s="274"/>
      <c r="CN1339" s="273"/>
      <c r="CO1339" s="273"/>
      <c r="CP1339" s="273"/>
      <c r="CQ1339" s="274"/>
      <c r="CR1339" s="273"/>
      <c r="CS1339" s="273"/>
      <c r="CT1339" s="273"/>
      <c r="CU1339" s="274"/>
      <c r="CV1339" s="273"/>
      <c r="CW1339" s="273"/>
      <c r="CX1339" s="273"/>
      <c r="CY1339" s="274"/>
      <c r="CZ1339" s="274"/>
      <c r="DA1339" s="273"/>
      <c r="DB1339" s="273"/>
      <c r="DC1339" s="274"/>
      <c r="DD1339" s="273"/>
      <c r="DE1339" s="273"/>
      <c r="DF1339" s="273"/>
      <c r="DM1339" s="16"/>
      <c r="DN1339" s="16"/>
      <c r="DO1339" s="17"/>
      <c r="DP1339" s="12"/>
      <c r="DQ1339" s="12"/>
      <c r="DR1339" s="18"/>
      <c r="DS1339" s="19"/>
      <c r="DT1339" s="19"/>
      <c r="DU1339" s="19"/>
      <c r="DV1339" s="19"/>
      <c r="DW1339" s="19"/>
      <c r="DX1339" s="20"/>
      <c r="DY1339" s="20"/>
      <c r="DZ1339" s="21"/>
      <c r="EA1339" s="21"/>
      <c r="EB1339" s="21"/>
      <c r="EC1339" s="18"/>
      <c r="ED1339" s="21"/>
      <c r="EE1339" s="21"/>
      <c r="EF1339" s="21"/>
      <c r="EG1339" s="21"/>
      <c r="EH1339" s="21"/>
      <c r="EI1339" s="20"/>
      <c r="EJ1339" s="16"/>
      <c r="EK1339" s="21"/>
      <c r="EL1339" s="21"/>
      <c r="EM1339" s="21"/>
      <c r="EN1339" s="18"/>
      <c r="EO1339" s="22"/>
      <c r="EP1339" s="22"/>
      <c r="EQ1339" s="22"/>
      <c r="ER1339" s="22"/>
      <c r="ES1339" s="22"/>
      <c r="ET1339" s="20"/>
      <c r="EU1339" s="23"/>
      <c r="EV1339" s="22"/>
      <c r="EW1339" s="22"/>
      <c r="EX1339" s="22"/>
      <c r="EY1339" s="24"/>
      <c r="EZ1339" s="25"/>
      <c r="FA1339" s="25"/>
      <c r="FB1339" s="25"/>
      <c r="FC1339" s="25"/>
      <c r="FD1339" s="25"/>
    </row>
    <row r="1340" spans="1:160" ht="12.4" customHeight="1" x14ac:dyDescent="0.25">
      <c r="A1340" s="290"/>
      <c r="B1340" s="205"/>
      <c r="H1340" s="292"/>
      <c r="M1340" s="205"/>
      <c r="N1340" s="205"/>
      <c r="O1340" s="205"/>
      <c r="P1340" s="205"/>
      <c r="Q1340" s="271"/>
      <c r="R1340" s="227"/>
      <c r="S1340" s="205"/>
      <c r="T1340" s="205"/>
      <c r="U1340" s="227"/>
      <c r="V1340" s="227"/>
      <c r="W1340" s="227"/>
      <c r="X1340" s="272"/>
      <c r="Y1340" s="272"/>
      <c r="Z1340" s="227"/>
      <c r="AA1340" s="273"/>
      <c r="AB1340" s="273"/>
      <c r="AC1340" s="273"/>
      <c r="AD1340" s="273"/>
      <c r="AE1340" s="273"/>
      <c r="AF1340" s="273"/>
      <c r="AG1340" s="273"/>
      <c r="AH1340" s="273"/>
      <c r="AI1340" s="273"/>
      <c r="AJ1340" s="273"/>
      <c r="AK1340" s="273"/>
      <c r="AL1340" s="273"/>
      <c r="AM1340" s="273"/>
      <c r="AN1340" s="273"/>
      <c r="AO1340" s="273"/>
      <c r="AP1340" s="273"/>
      <c r="AQ1340" s="273"/>
      <c r="AR1340" s="273"/>
      <c r="AS1340" s="273"/>
      <c r="AT1340" s="273"/>
      <c r="AU1340" s="273"/>
      <c r="AV1340" s="273"/>
      <c r="AW1340" s="273"/>
      <c r="AX1340" s="273"/>
      <c r="AY1340" s="273"/>
      <c r="AZ1340" s="273"/>
      <c r="BA1340" s="273"/>
      <c r="BB1340" s="273"/>
      <c r="BC1340" s="273"/>
      <c r="BD1340" s="273"/>
      <c r="BE1340" s="273"/>
      <c r="BF1340" s="273"/>
      <c r="BG1340" s="273"/>
      <c r="BH1340" s="273"/>
      <c r="BI1340" s="273"/>
      <c r="BJ1340" s="273"/>
      <c r="BK1340" s="273"/>
      <c r="BL1340" s="273"/>
      <c r="BM1340" s="273"/>
      <c r="BN1340" s="273"/>
      <c r="BO1340" s="273"/>
      <c r="BP1340" s="273"/>
      <c r="BQ1340" s="273"/>
      <c r="BR1340" s="273"/>
      <c r="BS1340" s="273"/>
      <c r="BT1340" s="273"/>
      <c r="BU1340" s="273"/>
      <c r="BV1340" s="273"/>
      <c r="BW1340" s="273"/>
      <c r="BX1340" s="273"/>
      <c r="BY1340" s="273"/>
      <c r="BZ1340" s="273"/>
      <c r="CA1340" s="273"/>
      <c r="CB1340" s="273"/>
      <c r="CC1340" s="273"/>
      <c r="CD1340" s="273"/>
      <c r="CE1340" s="273"/>
      <c r="CF1340" s="273"/>
      <c r="CG1340" s="273"/>
      <c r="CH1340" s="273"/>
      <c r="CI1340" s="273"/>
      <c r="CJ1340" s="273"/>
      <c r="CK1340" s="273"/>
      <c r="CL1340" s="273"/>
      <c r="CM1340" s="273"/>
      <c r="CN1340" s="273"/>
      <c r="CO1340" s="273"/>
      <c r="CP1340" s="273"/>
      <c r="CQ1340" s="273"/>
      <c r="CR1340" s="273"/>
      <c r="CS1340" s="273"/>
      <c r="CT1340" s="273"/>
      <c r="CU1340" s="273"/>
      <c r="CV1340" s="273"/>
      <c r="CW1340" s="273"/>
      <c r="CX1340" s="273"/>
      <c r="CY1340" s="273"/>
      <c r="CZ1340" s="273"/>
      <c r="DA1340" s="273"/>
      <c r="DB1340" s="273"/>
      <c r="DC1340" s="273"/>
      <c r="DD1340" s="273"/>
      <c r="DE1340" s="273"/>
      <c r="DF1340" s="273"/>
      <c r="DM1340" s="16"/>
      <c r="DN1340" s="16"/>
      <c r="DO1340" s="17"/>
      <c r="DP1340" s="12"/>
      <c r="DQ1340" s="12"/>
      <c r="DR1340" s="18"/>
      <c r="DS1340" s="19"/>
      <c r="DT1340" s="19"/>
      <c r="DU1340" s="19"/>
      <c r="DV1340" s="19"/>
      <c r="DW1340" s="19"/>
      <c r="DX1340" s="20"/>
      <c r="DY1340" s="20"/>
      <c r="DZ1340" s="21"/>
      <c r="EA1340" s="21"/>
      <c r="EB1340" s="21"/>
      <c r="EC1340" s="18"/>
      <c r="ED1340" s="21"/>
      <c r="EE1340" s="21"/>
      <c r="EF1340" s="21"/>
      <c r="EG1340" s="21"/>
      <c r="EH1340" s="21"/>
      <c r="EI1340" s="20"/>
      <c r="EJ1340" s="16"/>
      <c r="EK1340" s="21"/>
      <c r="EL1340" s="21"/>
      <c r="EM1340" s="21"/>
      <c r="EN1340" s="18"/>
      <c r="EO1340" s="22"/>
      <c r="EP1340" s="22"/>
      <c r="EQ1340" s="22"/>
      <c r="ER1340" s="22"/>
      <c r="ES1340" s="22"/>
      <c r="ET1340" s="20"/>
      <c r="EU1340" s="23"/>
      <c r="EV1340" s="22"/>
      <c r="EW1340" s="22"/>
      <c r="EX1340" s="22"/>
      <c r="EY1340" s="24"/>
      <c r="EZ1340" s="25"/>
      <c r="FA1340" s="25"/>
      <c r="FB1340" s="25"/>
      <c r="FC1340" s="25"/>
      <c r="FD1340" s="25"/>
    </row>
    <row r="1341" spans="1:160" ht="12.4" customHeight="1" x14ac:dyDescent="0.25">
      <c r="A1341" s="290"/>
      <c r="B1341" s="205"/>
      <c r="H1341" s="292"/>
      <c r="M1341" s="205"/>
      <c r="N1341" s="205"/>
      <c r="O1341" s="205"/>
      <c r="P1341" s="271"/>
      <c r="Q1341" s="271"/>
      <c r="R1341" s="227"/>
      <c r="S1341" s="205"/>
      <c r="T1341" s="205"/>
      <c r="U1341" s="227"/>
      <c r="V1341" s="227"/>
      <c r="W1341" s="227"/>
      <c r="X1341" s="227"/>
      <c r="Y1341" s="272"/>
      <c r="Z1341" s="227"/>
      <c r="AA1341" s="273"/>
      <c r="AB1341" s="274"/>
      <c r="AC1341" s="274"/>
      <c r="AD1341" s="274"/>
      <c r="AE1341" s="273"/>
      <c r="AF1341" s="274"/>
      <c r="AG1341" s="274"/>
      <c r="AH1341" s="274"/>
      <c r="AI1341" s="274"/>
      <c r="AJ1341" s="274"/>
      <c r="AK1341" s="274"/>
      <c r="AL1341" s="274"/>
      <c r="AM1341" s="273"/>
      <c r="AN1341" s="274"/>
      <c r="AO1341" s="274"/>
      <c r="AP1341" s="274"/>
      <c r="AQ1341" s="274"/>
      <c r="AR1341" s="274"/>
      <c r="AS1341" s="274"/>
      <c r="AT1341" s="274"/>
      <c r="AU1341" s="273"/>
      <c r="AV1341" s="274"/>
      <c r="AW1341" s="274"/>
      <c r="AX1341" s="274"/>
      <c r="AY1341" s="273"/>
      <c r="AZ1341" s="273"/>
      <c r="BA1341" s="273"/>
      <c r="BB1341" s="273"/>
      <c r="BC1341" s="273"/>
      <c r="BD1341" s="273"/>
      <c r="BE1341" s="273"/>
      <c r="BF1341" s="273"/>
      <c r="BG1341" s="273"/>
      <c r="BH1341" s="273"/>
      <c r="BI1341" s="273"/>
      <c r="BJ1341" s="273"/>
      <c r="BK1341" s="273"/>
      <c r="BL1341" s="273"/>
      <c r="BM1341" s="273"/>
      <c r="BN1341" s="273"/>
      <c r="BO1341" s="273"/>
      <c r="BP1341" s="273"/>
      <c r="BQ1341" s="273"/>
      <c r="BR1341" s="273"/>
      <c r="BS1341" s="273"/>
      <c r="BT1341" s="273"/>
      <c r="BU1341" s="273"/>
      <c r="BV1341" s="273"/>
      <c r="BW1341" s="273"/>
      <c r="BX1341" s="273"/>
      <c r="BY1341" s="273"/>
      <c r="BZ1341" s="273"/>
      <c r="CA1341" s="273"/>
      <c r="CB1341" s="273"/>
      <c r="CC1341" s="273"/>
      <c r="CD1341" s="273"/>
      <c r="CE1341" s="274"/>
      <c r="CF1341" s="274"/>
      <c r="CG1341" s="274"/>
      <c r="CH1341" s="274"/>
      <c r="CI1341" s="273"/>
      <c r="CJ1341" s="274"/>
      <c r="CK1341" s="274"/>
      <c r="CL1341" s="274"/>
      <c r="CM1341" s="273"/>
      <c r="CN1341" s="274"/>
      <c r="CO1341" s="274"/>
      <c r="CP1341" s="274"/>
      <c r="CQ1341" s="273"/>
      <c r="CR1341" s="273"/>
      <c r="CS1341" s="273"/>
      <c r="CT1341" s="273"/>
      <c r="CU1341" s="274"/>
      <c r="CV1341" s="274"/>
      <c r="CW1341" s="274"/>
      <c r="CX1341" s="274"/>
      <c r="CY1341" s="274"/>
      <c r="CZ1341" s="274"/>
      <c r="DA1341" s="274"/>
      <c r="DB1341" s="274"/>
      <c r="DC1341" s="273"/>
      <c r="DD1341" s="273"/>
      <c r="DE1341" s="273"/>
      <c r="DF1341" s="273"/>
      <c r="DM1341" s="16"/>
      <c r="DN1341" s="16"/>
      <c r="DO1341" s="17"/>
      <c r="DP1341" s="12"/>
      <c r="DQ1341" s="12"/>
      <c r="DR1341" s="18"/>
      <c r="DS1341" s="19"/>
      <c r="DT1341" s="19"/>
      <c r="DU1341" s="19"/>
      <c r="DV1341" s="19"/>
      <c r="DW1341" s="19"/>
      <c r="DX1341" s="20"/>
      <c r="DY1341" s="20"/>
      <c r="DZ1341" s="21"/>
      <c r="EA1341" s="21"/>
      <c r="EB1341" s="21"/>
      <c r="EC1341" s="18"/>
      <c r="ED1341" s="21"/>
      <c r="EE1341" s="21"/>
      <c r="EF1341" s="21"/>
      <c r="EG1341" s="21"/>
      <c r="EH1341" s="21"/>
      <c r="EI1341" s="20"/>
      <c r="EJ1341" s="16"/>
      <c r="EK1341" s="21"/>
      <c r="EL1341" s="21"/>
      <c r="EM1341" s="21"/>
      <c r="EN1341" s="18"/>
      <c r="EO1341" s="22"/>
      <c r="EP1341" s="22"/>
      <c r="EQ1341" s="22"/>
      <c r="ER1341" s="22"/>
      <c r="ES1341" s="22"/>
      <c r="ET1341" s="20"/>
      <c r="EU1341" s="23"/>
      <c r="EV1341" s="22"/>
      <c r="EW1341" s="22"/>
      <c r="EX1341" s="22"/>
      <c r="EY1341" s="24"/>
      <c r="EZ1341" s="25"/>
      <c r="FA1341" s="25"/>
      <c r="FB1341" s="25"/>
      <c r="FC1341" s="25"/>
      <c r="FD1341" s="25"/>
    </row>
    <row r="1342" spans="1:160" ht="12.4" customHeight="1" x14ac:dyDescent="0.25">
      <c r="A1342" s="290"/>
      <c r="B1342" s="205"/>
      <c r="H1342" s="292"/>
      <c r="M1342" s="205"/>
      <c r="N1342" s="205"/>
      <c r="O1342" s="205"/>
      <c r="P1342" s="205"/>
      <c r="Q1342" s="271"/>
      <c r="R1342" s="227"/>
      <c r="S1342" s="205"/>
      <c r="T1342" s="205"/>
      <c r="U1342" s="227"/>
      <c r="V1342" s="227"/>
      <c r="W1342" s="227"/>
      <c r="X1342" s="272"/>
      <c r="Y1342" s="272"/>
      <c r="Z1342" s="227"/>
      <c r="AA1342" s="273"/>
      <c r="AB1342" s="274"/>
      <c r="AC1342" s="274"/>
      <c r="AD1342" s="274"/>
      <c r="AE1342" s="273"/>
      <c r="AF1342" s="274"/>
      <c r="AG1342" s="274"/>
      <c r="AH1342" s="274"/>
      <c r="AI1342" s="274"/>
      <c r="AJ1342" s="274"/>
      <c r="AK1342" s="274"/>
      <c r="AL1342" s="274"/>
      <c r="AM1342" s="273"/>
      <c r="AN1342" s="274"/>
      <c r="AO1342" s="274"/>
      <c r="AP1342" s="274"/>
      <c r="AQ1342" s="274"/>
      <c r="AR1342" s="274"/>
      <c r="AS1342" s="274"/>
      <c r="AT1342" s="274"/>
      <c r="AU1342" s="273"/>
      <c r="AV1342" s="274"/>
      <c r="AW1342" s="274"/>
      <c r="AX1342" s="274"/>
      <c r="AY1342" s="273"/>
      <c r="AZ1342" s="273"/>
      <c r="BA1342" s="273"/>
      <c r="BB1342" s="273"/>
      <c r="BC1342" s="273"/>
      <c r="BD1342" s="273"/>
      <c r="BE1342" s="273"/>
      <c r="BF1342" s="273"/>
      <c r="BG1342" s="273"/>
      <c r="BH1342" s="273"/>
      <c r="BI1342" s="273"/>
      <c r="BJ1342" s="273"/>
      <c r="BK1342" s="273"/>
      <c r="BL1342" s="273"/>
      <c r="BM1342" s="273"/>
      <c r="BN1342" s="273"/>
      <c r="BO1342" s="273"/>
      <c r="BP1342" s="273"/>
      <c r="BQ1342" s="273"/>
      <c r="BR1342" s="273"/>
      <c r="BS1342" s="273"/>
      <c r="BT1342" s="273"/>
      <c r="BU1342" s="273"/>
      <c r="BV1342" s="273"/>
      <c r="BW1342" s="273"/>
      <c r="BX1342" s="273"/>
      <c r="BY1342" s="273"/>
      <c r="BZ1342" s="273"/>
      <c r="CA1342" s="273"/>
      <c r="CB1342" s="273"/>
      <c r="CC1342" s="273"/>
      <c r="CD1342" s="273"/>
      <c r="CE1342" s="273"/>
      <c r="CF1342" s="273"/>
      <c r="CG1342" s="273"/>
      <c r="CH1342" s="273"/>
      <c r="CI1342" s="274"/>
      <c r="CJ1342" s="274"/>
      <c r="CK1342" s="274"/>
      <c r="CL1342" s="274"/>
      <c r="CM1342" s="273"/>
      <c r="CN1342" s="273"/>
      <c r="CO1342" s="273"/>
      <c r="CP1342" s="273"/>
      <c r="CQ1342" s="273"/>
      <c r="CR1342" s="273"/>
      <c r="CS1342" s="273"/>
      <c r="CT1342" s="273"/>
      <c r="CU1342" s="274"/>
      <c r="CV1342" s="274"/>
      <c r="CW1342" s="274"/>
      <c r="CX1342" s="274"/>
      <c r="CY1342" s="273"/>
      <c r="CZ1342" s="273"/>
      <c r="DA1342" s="273"/>
      <c r="DB1342" s="273"/>
      <c r="DC1342" s="273"/>
      <c r="DD1342" s="273"/>
      <c r="DE1342" s="273"/>
      <c r="DF1342" s="273"/>
      <c r="DM1342" s="16"/>
      <c r="DN1342" s="16"/>
      <c r="DO1342" s="17"/>
      <c r="DP1342" s="12"/>
      <c r="DQ1342" s="12"/>
      <c r="DR1342" s="18"/>
      <c r="DS1342" s="19"/>
      <c r="DT1342" s="19"/>
      <c r="DU1342" s="19"/>
      <c r="DV1342" s="19"/>
      <c r="DW1342" s="19"/>
      <c r="DX1342" s="20"/>
      <c r="DY1342" s="20"/>
      <c r="DZ1342" s="21"/>
      <c r="EA1342" s="21"/>
      <c r="EB1342" s="21"/>
      <c r="EC1342" s="18"/>
      <c r="ED1342" s="21"/>
      <c r="EE1342" s="21"/>
      <c r="EF1342" s="21"/>
      <c r="EG1342" s="21"/>
      <c r="EH1342" s="21"/>
      <c r="EI1342" s="20"/>
      <c r="EJ1342" s="16"/>
      <c r="EK1342" s="21"/>
      <c r="EL1342" s="21"/>
      <c r="EM1342" s="21"/>
      <c r="EN1342" s="18"/>
      <c r="EO1342" s="22"/>
      <c r="EP1342" s="22"/>
      <c r="EQ1342" s="22"/>
      <c r="ER1342" s="22"/>
      <c r="ES1342" s="22"/>
      <c r="ET1342" s="20"/>
      <c r="EU1342" s="23"/>
      <c r="EV1342" s="22"/>
      <c r="EW1342" s="22"/>
      <c r="EX1342" s="22"/>
      <c r="EY1342" s="24"/>
      <c r="EZ1342" s="25"/>
      <c r="FA1342" s="25"/>
      <c r="FB1342" s="25"/>
      <c r="FC1342" s="25"/>
      <c r="FD1342" s="25"/>
    </row>
    <row r="1343" spans="1:160" ht="12.4" customHeight="1" x14ac:dyDescent="0.25">
      <c r="A1343" s="290"/>
      <c r="B1343" s="205"/>
      <c r="H1343" s="292"/>
      <c r="M1343" s="205"/>
      <c r="N1343" s="205"/>
      <c r="O1343" s="205"/>
      <c r="P1343" s="205"/>
      <c r="Q1343" s="271"/>
      <c r="R1343" s="227"/>
      <c r="S1343" s="205"/>
      <c r="T1343" s="205"/>
      <c r="U1343" s="227"/>
      <c r="V1343" s="227"/>
      <c r="W1343" s="227"/>
      <c r="X1343" s="272"/>
      <c r="Y1343" s="272"/>
      <c r="Z1343" s="227"/>
      <c r="AA1343" s="274"/>
      <c r="AB1343" s="273"/>
      <c r="AC1343" s="273"/>
      <c r="AD1343" s="273"/>
      <c r="AE1343" s="274"/>
      <c r="AF1343" s="273"/>
      <c r="AG1343" s="273"/>
      <c r="AH1343" s="273"/>
      <c r="AI1343" s="274"/>
      <c r="AJ1343" s="274"/>
      <c r="AK1343" s="274"/>
      <c r="AL1343" s="274"/>
      <c r="AM1343" s="274"/>
      <c r="AN1343" s="273"/>
      <c r="AO1343" s="273"/>
      <c r="AP1343" s="273"/>
      <c r="AQ1343" s="274"/>
      <c r="AR1343" s="273"/>
      <c r="AS1343" s="273"/>
      <c r="AT1343" s="273"/>
      <c r="AU1343" s="274"/>
      <c r="AV1343" s="273"/>
      <c r="AW1343" s="273"/>
      <c r="AX1343" s="273"/>
      <c r="AY1343" s="274"/>
      <c r="AZ1343" s="274"/>
      <c r="BA1343" s="273"/>
      <c r="BB1343" s="273"/>
      <c r="BC1343" s="274"/>
      <c r="BD1343" s="273"/>
      <c r="BE1343" s="273"/>
      <c r="BF1343" s="273"/>
      <c r="BG1343" s="274"/>
      <c r="BH1343" s="273"/>
      <c r="BI1343" s="273"/>
      <c r="BJ1343" s="273"/>
      <c r="BK1343" s="274"/>
      <c r="BL1343" s="273"/>
      <c r="BM1343" s="273"/>
      <c r="BN1343" s="273"/>
      <c r="BO1343" s="274"/>
      <c r="BP1343" s="273"/>
      <c r="BQ1343" s="273"/>
      <c r="BR1343" s="273"/>
      <c r="BS1343" s="274"/>
      <c r="BT1343" s="274"/>
      <c r="BU1343" s="273"/>
      <c r="BV1343" s="273"/>
      <c r="BW1343" s="274"/>
      <c r="BX1343" s="273"/>
      <c r="BY1343" s="273"/>
      <c r="BZ1343" s="273"/>
      <c r="CA1343" s="274"/>
      <c r="CB1343" s="273"/>
      <c r="CC1343" s="273"/>
      <c r="CD1343" s="273"/>
      <c r="CE1343" s="274"/>
      <c r="CF1343" s="273"/>
      <c r="CG1343" s="273"/>
      <c r="CH1343" s="273"/>
      <c r="CI1343" s="274"/>
      <c r="CJ1343" s="273"/>
      <c r="CK1343" s="273"/>
      <c r="CL1343" s="273"/>
      <c r="CM1343" s="274"/>
      <c r="CN1343" s="273"/>
      <c r="CO1343" s="273"/>
      <c r="CP1343" s="273"/>
      <c r="CQ1343" s="274"/>
      <c r="CR1343" s="273"/>
      <c r="CS1343" s="273"/>
      <c r="CT1343" s="273"/>
      <c r="CU1343" s="274"/>
      <c r="CV1343" s="274"/>
      <c r="CW1343" s="274"/>
      <c r="CX1343" s="274"/>
      <c r="CY1343" s="274"/>
      <c r="CZ1343" s="274"/>
      <c r="DA1343" s="273"/>
      <c r="DB1343" s="273"/>
      <c r="DC1343" s="274"/>
      <c r="DD1343" s="273"/>
      <c r="DE1343" s="273"/>
      <c r="DF1343" s="273"/>
      <c r="DM1343" s="16"/>
      <c r="DN1343" s="16"/>
      <c r="DO1343" s="17"/>
      <c r="DP1343" s="12"/>
      <c r="DQ1343" s="12"/>
      <c r="DR1343" s="18"/>
      <c r="DS1343" s="19"/>
      <c r="DT1343" s="19"/>
      <c r="DU1343" s="19"/>
      <c r="DV1343" s="19"/>
      <c r="DW1343" s="19"/>
      <c r="DX1343" s="20"/>
      <c r="DY1343" s="20"/>
      <c r="DZ1343" s="21"/>
      <c r="EA1343" s="21"/>
      <c r="EB1343" s="21"/>
      <c r="EC1343" s="18"/>
      <c r="ED1343" s="21"/>
      <c r="EE1343" s="21"/>
      <c r="EF1343" s="21"/>
      <c r="EG1343" s="21"/>
      <c r="EH1343" s="21"/>
      <c r="EI1343" s="20"/>
      <c r="EJ1343" s="16"/>
      <c r="EK1343" s="21"/>
      <c r="EL1343" s="21"/>
      <c r="EM1343" s="21"/>
      <c r="EN1343" s="18"/>
      <c r="EO1343" s="22"/>
      <c r="EP1343" s="22"/>
      <c r="EQ1343" s="22"/>
      <c r="ER1343" s="22"/>
      <c r="ES1343" s="22"/>
      <c r="ET1343" s="20"/>
      <c r="EU1343" s="23"/>
      <c r="EV1343" s="22"/>
      <c r="EW1343" s="22"/>
      <c r="EX1343" s="22"/>
      <c r="EY1343" s="24"/>
      <c r="EZ1343" s="25"/>
      <c r="FA1343" s="25"/>
      <c r="FB1343" s="25"/>
      <c r="FC1343" s="25"/>
      <c r="FD1343" s="25"/>
    </row>
    <row r="1344" spans="1:160" ht="12.4" customHeight="1" x14ac:dyDescent="0.25">
      <c r="A1344" s="290"/>
      <c r="B1344" s="205"/>
      <c r="H1344" s="292"/>
      <c r="M1344" s="205"/>
      <c r="N1344" s="205"/>
      <c r="O1344" s="205"/>
      <c r="P1344" s="205"/>
      <c r="Q1344" s="271"/>
      <c r="R1344" s="227"/>
      <c r="S1344" s="205"/>
      <c r="T1344" s="205"/>
      <c r="U1344" s="227"/>
      <c r="V1344" s="227"/>
      <c r="W1344" s="227"/>
      <c r="X1344" s="227"/>
      <c r="Y1344" s="272"/>
      <c r="Z1344" s="227"/>
      <c r="AA1344" s="274"/>
      <c r="AB1344" s="274"/>
      <c r="AC1344" s="273"/>
      <c r="AD1344" s="273"/>
      <c r="AE1344" s="274"/>
      <c r="AF1344" s="274"/>
      <c r="AG1344" s="273"/>
      <c r="AH1344" s="273"/>
      <c r="AI1344" s="274"/>
      <c r="AJ1344" s="274"/>
      <c r="AK1344" s="274"/>
      <c r="AL1344" s="274"/>
      <c r="AM1344" s="274"/>
      <c r="AN1344" s="274"/>
      <c r="AO1344" s="273"/>
      <c r="AP1344" s="273"/>
      <c r="AQ1344" s="274"/>
      <c r="AR1344" s="274"/>
      <c r="AS1344" s="273"/>
      <c r="AT1344" s="273"/>
      <c r="AU1344" s="274"/>
      <c r="AV1344" s="274"/>
      <c r="AW1344" s="273"/>
      <c r="AX1344" s="273"/>
      <c r="AY1344" s="274"/>
      <c r="AZ1344" s="274"/>
      <c r="BA1344" s="273"/>
      <c r="BB1344" s="273"/>
      <c r="BC1344" s="274"/>
      <c r="BD1344" s="274"/>
      <c r="BE1344" s="273"/>
      <c r="BF1344" s="273"/>
      <c r="BG1344" s="274"/>
      <c r="BH1344" s="274"/>
      <c r="BI1344" s="273"/>
      <c r="BJ1344" s="273"/>
      <c r="BK1344" s="274"/>
      <c r="BL1344" s="274"/>
      <c r="BM1344" s="273"/>
      <c r="BN1344" s="273"/>
      <c r="BO1344" s="274"/>
      <c r="BP1344" s="274"/>
      <c r="BQ1344" s="273"/>
      <c r="BR1344" s="273"/>
      <c r="BS1344" s="274"/>
      <c r="BT1344" s="274"/>
      <c r="BU1344" s="273"/>
      <c r="BV1344" s="273"/>
      <c r="BW1344" s="274"/>
      <c r="BX1344" s="274"/>
      <c r="BY1344" s="273"/>
      <c r="BZ1344" s="273"/>
      <c r="CA1344" s="274"/>
      <c r="CB1344" s="274"/>
      <c r="CC1344" s="273"/>
      <c r="CD1344" s="273"/>
      <c r="CE1344" s="274"/>
      <c r="CF1344" s="274"/>
      <c r="CG1344" s="273"/>
      <c r="CH1344" s="273"/>
      <c r="CI1344" s="274"/>
      <c r="CJ1344" s="274"/>
      <c r="CK1344" s="273"/>
      <c r="CL1344" s="273"/>
      <c r="CM1344" s="274"/>
      <c r="CN1344" s="274"/>
      <c r="CO1344" s="273"/>
      <c r="CP1344" s="273"/>
      <c r="CQ1344" s="274"/>
      <c r="CR1344" s="274"/>
      <c r="CS1344" s="273"/>
      <c r="CT1344" s="273"/>
      <c r="CU1344" s="274"/>
      <c r="CV1344" s="274"/>
      <c r="CW1344" s="274"/>
      <c r="CX1344" s="274"/>
      <c r="CY1344" s="274"/>
      <c r="CZ1344" s="274"/>
      <c r="DA1344" s="273"/>
      <c r="DB1344" s="273"/>
      <c r="DC1344" s="274"/>
      <c r="DD1344" s="274"/>
      <c r="DE1344" s="273"/>
      <c r="DF1344" s="273"/>
      <c r="DM1344" s="16"/>
      <c r="DN1344" s="16"/>
      <c r="DO1344" s="17"/>
      <c r="DP1344" s="12"/>
      <c r="DQ1344" s="12"/>
      <c r="DR1344" s="18"/>
      <c r="DS1344" s="19"/>
      <c r="DT1344" s="19"/>
      <c r="DU1344" s="19"/>
      <c r="DV1344" s="19"/>
      <c r="DW1344" s="19"/>
      <c r="DX1344" s="20"/>
      <c r="DY1344" s="20"/>
      <c r="DZ1344" s="21"/>
      <c r="EA1344" s="21"/>
      <c r="EB1344" s="21"/>
      <c r="EC1344" s="18"/>
      <c r="ED1344" s="21"/>
      <c r="EE1344" s="21"/>
      <c r="EF1344" s="21"/>
      <c r="EG1344" s="21"/>
      <c r="EH1344" s="21"/>
      <c r="EI1344" s="20"/>
      <c r="EJ1344" s="16"/>
      <c r="EK1344" s="21"/>
      <c r="EL1344" s="21"/>
      <c r="EM1344" s="21"/>
      <c r="EN1344" s="18"/>
      <c r="EO1344" s="22"/>
      <c r="EP1344" s="22"/>
      <c r="EQ1344" s="22"/>
      <c r="ER1344" s="22"/>
      <c r="ES1344" s="22"/>
      <c r="ET1344" s="20"/>
      <c r="EU1344" s="23"/>
      <c r="EV1344" s="22"/>
      <c r="EW1344" s="22"/>
      <c r="EX1344" s="22"/>
      <c r="EY1344" s="24"/>
      <c r="EZ1344" s="25"/>
      <c r="FA1344" s="25"/>
      <c r="FB1344" s="25"/>
      <c r="FC1344" s="25"/>
      <c r="FD1344" s="25"/>
    </row>
    <row r="1345" spans="1:160" ht="12.4" customHeight="1" x14ac:dyDescent="0.25">
      <c r="A1345" s="290"/>
      <c r="B1345" s="205"/>
      <c r="H1345" s="292"/>
      <c r="M1345" s="205"/>
      <c r="N1345" s="205"/>
      <c r="O1345" s="205"/>
      <c r="P1345" s="205"/>
      <c r="Q1345" s="271"/>
      <c r="R1345" s="227"/>
      <c r="S1345" s="205"/>
      <c r="T1345" s="205"/>
      <c r="U1345" s="227"/>
      <c r="V1345" s="227"/>
      <c r="W1345" s="227"/>
      <c r="X1345" s="272"/>
      <c r="Y1345" s="272"/>
      <c r="Z1345" s="227"/>
      <c r="AA1345" s="273"/>
      <c r="AB1345" s="273"/>
      <c r="AC1345" s="273"/>
      <c r="AD1345" s="273"/>
      <c r="AE1345" s="273"/>
      <c r="AF1345" s="273"/>
      <c r="AG1345" s="273"/>
      <c r="AH1345" s="273"/>
      <c r="AI1345" s="273"/>
      <c r="AJ1345" s="273"/>
      <c r="AK1345" s="273"/>
      <c r="AL1345" s="273"/>
      <c r="AM1345" s="273"/>
      <c r="AN1345" s="273"/>
      <c r="AO1345" s="273"/>
      <c r="AP1345" s="273"/>
      <c r="AQ1345" s="274"/>
      <c r="AR1345" s="273"/>
      <c r="AS1345" s="273"/>
      <c r="AT1345" s="273"/>
      <c r="AU1345" s="273"/>
      <c r="AV1345" s="273"/>
      <c r="AW1345" s="273"/>
      <c r="AX1345" s="273"/>
      <c r="AY1345" s="273"/>
      <c r="AZ1345" s="273"/>
      <c r="BA1345" s="273"/>
      <c r="BB1345" s="273"/>
      <c r="BC1345" s="273"/>
      <c r="BD1345" s="273"/>
      <c r="BE1345" s="273"/>
      <c r="BF1345" s="273"/>
      <c r="BG1345" s="273"/>
      <c r="BH1345" s="273"/>
      <c r="BI1345" s="273"/>
      <c r="BJ1345" s="273"/>
      <c r="BK1345" s="273"/>
      <c r="BL1345" s="273"/>
      <c r="BM1345" s="273"/>
      <c r="BN1345" s="273"/>
      <c r="BO1345" s="273"/>
      <c r="BP1345" s="273"/>
      <c r="BQ1345" s="273"/>
      <c r="BR1345" s="273"/>
      <c r="BS1345" s="273"/>
      <c r="BT1345" s="273"/>
      <c r="BU1345" s="273"/>
      <c r="BV1345" s="273"/>
      <c r="BW1345" s="273"/>
      <c r="BX1345" s="273"/>
      <c r="BY1345" s="273"/>
      <c r="BZ1345" s="273"/>
      <c r="CA1345" s="273"/>
      <c r="CB1345" s="273"/>
      <c r="CC1345" s="273"/>
      <c r="CD1345" s="273"/>
      <c r="CE1345" s="273"/>
      <c r="CF1345" s="273"/>
      <c r="CG1345" s="273"/>
      <c r="CH1345" s="273"/>
      <c r="CI1345" s="273"/>
      <c r="CJ1345" s="273"/>
      <c r="CK1345" s="273"/>
      <c r="CL1345" s="273"/>
      <c r="CM1345" s="273"/>
      <c r="CN1345" s="273"/>
      <c r="CO1345" s="273"/>
      <c r="CP1345" s="273"/>
      <c r="CQ1345" s="273"/>
      <c r="CR1345" s="273"/>
      <c r="CS1345" s="273"/>
      <c r="CT1345" s="273"/>
      <c r="CU1345" s="274"/>
      <c r="CV1345" s="274"/>
      <c r="CW1345" s="274"/>
      <c r="CX1345" s="274"/>
      <c r="CY1345" s="273"/>
      <c r="CZ1345" s="273"/>
      <c r="DA1345" s="273"/>
      <c r="DB1345" s="273"/>
      <c r="DC1345" s="273"/>
      <c r="DD1345" s="273"/>
      <c r="DE1345" s="273"/>
      <c r="DF1345" s="273"/>
      <c r="DM1345" s="16"/>
      <c r="DN1345" s="16"/>
      <c r="DO1345" s="17"/>
      <c r="DP1345" s="12"/>
      <c r="DQ1345" s="12"/>
      <c r="DR1345" s="18"/>
      <c r="DS1345" s="19"/>
      <c r="DT1345" s="19"/>
      <c r="DU1345" s="19"/>
      <c r="DV1345" s="19"/>
      <c r="DW1345" s="19"/>
      <c r="DX1345" s="20"/>
      <c r="DY1345" s="20"/>
      <c r="DZ1345" s="21"/>
      <c r="EA1345" s="21"/>
      <c r="EB1345" s="21"/>
      <c r="EC1345" s="18"/>
      <c r="ED1345" s="21"/>
      <c r="EE1345" s="21"/>
      <c r="EF1345" s="21"/>
      <c r="EG1345" s="21"/>
      <c r="EH1345" s="21"/>
      <c r="EI1345" s="20"/>
      <c r="EJ1345" s="16"/>
      <c r="EK1345" s="21"/>
      <c r="EL1345" s="21"/>
      <c r="EM1345" s="21"/>
      <c r="EN1345" s="18"/>
      <c r="EO1345" s="22"/>
      <c r="EP1345" s="22"/>
      <c r="EQ1345" s="22"/>
      <c r="ER1345" s="22"/>
      <c r="ES1345" s="22"/>
      <c r="ET1345" s="20"/>
      <c r="EU1345" s="23"/>
      <c r="EV1345" s="22"/>
      <c r="EW1345" s="22"/>
      <c r="EX1345" s="22"/>
      <c r="EY1345" s="24"/>
      <c r="EZ1345" s="25"/>
      <c r="FA1345" s="25"/>
      <c r="FB1345" s="25"/>
      <c r="FC1345" s="25"/>
      <c r="FD1345" s="25"/>
    </row>
    <row r="1346" spans="1:160" ht="12.4" customHeight="1" x14ac:dyDescent="0.25">
      <c r="A1346" s="290"/>
      <c r="B1346" s="205"/>
      <c r="H1346" s="292"/>
      <c r="M1346" s="205"/>
      <c r="N1346" s="205"/>
      <c r="O1346" s="205"/>
      <c r="P1346" s="205"/>
      <c r="Q1346" s="271"/>
      <c r="R1346" s="227"/>
      <c r="S1346" s="205"/>
      <c r="T1346" s="205"/>
      <c r="U1346" s="227"/>
      <c r="V1346" s="227"/>
      <c r="W1346" s="227"/>
      <c r="X1346" s="272"/>
      <c r="Y1346" s="272"/>
      <c r="Z1346" s="227"/>
      <c r="AA1346" s="273"/>
      <c r="AB1346" s="273"/>
      <c r="AC1346" s="273"/>
      <c r="AD1346" s="273"/>
      <c r="AE1346" s="273"/>
      <c r="AF1346" s="273"/>
      <c r="AG1346" s="273"/>
      <c r="AH1346" s="273"/>
      <c r="AI1346" s="274"/>
      <c r="AJ1346" s="274"/>
      <c r="AK1346" s="274"/>
      <c r="AL1346" s="274"/>
      <c r="AM1346" s="273"/>
      <c r="AN1346" s="273"/>
      <c r="AO1346" s="273"/>
      <c r="AP1346" s="273"/>
      <c r="AQ1346" s="273"/>
      <c r="AR1346" s="273"/>
      <c r="AS1346" s="273"/>
      <c r="AT1346" s="273"/>
      <c r="AU1346" s="273"/>
      <c r="AV1346" s="273"/>
      <c r="AW1346" s="273"/>
      <c r="AX1346" s="273"/>
      <c r="AY1346" s="274"/>
      <c r="AZ1346" s="273"/>
      <c r="BA1346" s="273"/>
      <c r="BB1346" s="273"/>
      <c r="BC1346" s="273"/>
      <c r="BD1346" s="273"/>
      <c r="BE1346" s="273"/>
      <c r="BF1346" s="273"/>
      <c r="BG1346" s="273"/>
      <c r="BH1346" s="273"/>
      <c r="BI1346" s="273"/>
      <c r="BJ1346" s="273"/>
      <c r="BK1346" s="273"/>
      <c r="BL1346" s="273"/>
      <c r="BM1346" s="273"/>
      <c r="BN1346" s="273"/>
      <c r="BO1346" s="273"/>
      <c r="BP1346" s="273"/>
      <c r="BQ1346" s="273"/>
      <c r="BR1346" s="273"/>
      <c r="BS1346" s="274"/>
      <c r="BT1346" s="273"/>
      <c r="BU1346" s="273"/>
      <c r="BV1346" s="273"/>
      <c r="BW1346" s="273"/>
      <c r="BX1346" s="273"/>
      <c r="BY1346" s="273"/>
      <c r="BZ1346" s="273"/>
      <c r="CA1346" s="273"/>
      <c r="CB1346" s="273"/>
      <c r="CC1346" s="273"/>
      <c r="CD1346" s="273"/>
      <c r="CE1346" s="273"/>
      <c r="CF1346" s="273"/>
      <c r="CG1346" s="273"/>
      <c r="CH1346" s="273"/>
      <c r="CI1346" s="273"/>
      <c r="CJ1346" s="273"/>
      <c r="CK1346" s="273"/>
      <c r="CL1346" s="273"/>
      <c r="CM1346" s="273"/>
      <c r="CN1346" s="273"/>
      <c r="CO1346" s="273"/>
      <c r="CP1346" s="273"/>
      <c r="CQ1346" s="273"/>
      <c r="CR1346" s="273"/>
      <c r="CS1346" s="273"/>
      <c r="CT1346" s="273"/>
      <c r="CU1346" s="274"/>
      <c r="CV1346" s="274"/>
      <c r="CW1346" s="274"/>
      <c r="CX1346" s="274"/>
      <c r="CY1346" s="274"/>
      <c r="CZ1346" s="273"/>
      <c r="DA1346" s="273"/>
      <c r="DB1346" s="273"/>
      <c r="DC1346" s="273"/>
      <c r="DD1346" s="273"/>
      <c r="DE1346" s="273"/>
      <c r="DF1346" s="273"/>
      <c r="DM1346" s="16"/>
      <c r="DN1346" s="16"/>
      <c r="DO1346" s="17"/>
      <c r="DP1346" s="12"/>
      <c r="DQ1346" s="12"/>
      <c r="DR1346" s="18"/>
      <c r="DS1346" s="19"/>
      <c r="DT1346" s="19"/>
      <c r="DU1346" s="19"/>
      <c r="DV1346" s="19"/>
      <c r="DW1346" s="19"/>
      <c r="DX1346" s="20"/>
      <c r="DY1346" s="20"/>
      <c r="DZ1346" s="21"/>
      <c r="EA1346" s="21"/>
      <c r="EB1346" s="21"/>
      <c r="EC1346" s="18"/>
      <c r="ED1346" s="21"/>
      <c r="EE1346" s="21"/>
      <c r="EF1346" s="21"/>
      <c r="EG1346" s="21"/>
      <c r="EH1346" s="21"/>
      <c r="EI1346" s="20"/>
      <c r="EJ1346" s="16"/>
      <c r="EK1346" s="21"/>
      <c r="EL1346" s="21"/>
      <c r="EM1346" s="21"/>
      <c r="EN1346" s="18"/>
      <c r="EO1346" s="22"/>
      <c r="EP1346" s="22"/>
      <c r="EQ1346" s="22"/>
      <c r="ER1346" s="22"/>
      <c r="ES1346" s="22"/>
      <c r="ET1346" s="20"/>
      <c r="EU1346" s="23"/>
      <c r="EV1346" s="22"/>
      <c r="EW1346" s="22"/>
      <c r="EX1346" s="22"/>
      <c r="EY1346" s="24"/>
      <c r="EZ1346" s="25"/>
      <c r="FA1346" s="25"/>
      <c r="FB1346" s="25"/>
      <c r="FC1346" s="25"/>
      <c r="FD1346" s="25"/>
    </row>
    <row r="1347" spans="1:160" ht="12.4" customHeight="1" x14ac:dyDescent="0.2">
      <c r="A1347" s="290"/>
      <c r="B1347" s="205"/>
      <c r="H1347" s="292"/>
      <c r="M1347" s="205"/>
      <c r="N1347" s="205"/>
      <c r="O1347" s="205"/>
      <c r="P1347" s="205"/>
      <c r="Q1347" s="271"/>
      <c r="R1347" s="227"/>
      <c r="S1347" s="205"/>
      <c r="T1347" s="205"/>
      <c r="U1347" s="227"/>
      <c r="V1347" s="227"/>
      <c r="W1347" s="227"/>
      <c r="X1347" s="227"/>
      <c r="Y1347" s="227"/>
      <c r="Z1347" s="227"/>
      <c r="AA1347" s="273"/>
      <c r="AB1347" s="273"/>
      <c r="AC1347" s="273"/>
      <c r="AD1347" s="273"/>
      <c r="AE1347" s="273"/>
      <c r="AF1347" s="273"/>
      <c r="AG1347" s="273"/>
      <c r="AH1347" s="273"/>
      <c r="AI1347" s="274"/>
      <c r="AJ1347" s="274"/>
      <c r="AK1347" s="274"/>
      <c r="AL1347" s="274"/>
      <c r="AM1347" s="273"/>
      <c r="AN1347" s="273"/>
      <c r="AO1347" s="273"/>
      <c r="AP1347" s="273"/>
      <c r="AQ1347" s="273"/>
      <c r="AR1347" s="273"/>
      <c r="AS1347" s="273"/>
      <c r="AT1347" s="273"/>
      <c r="AU1347" s="273"/>
      <c r="AV1347" s="273"/>
      <c r="AW1347" s="273"/>
      <c r="AX1347" s="273"/>
      <c r="AY1347" s="273"/>
      <c r="AZ1347" s="273"/>
      <c r="BA1347" s="273"/>
      <c r="BB1347" s="273"/>
      <c r="BC1347" s="273"/>
      <c r="BD1347" s="273"/>
      <c r="BE1347" s="273"/>
      <c r="BF1347" s="273"/>
      <c r="BG1347" s="273"/>
      <c r="BH1347" s="273"/>
      <c r="BI1347" s="273"/>
      <c r="BJ1347" s="273"/>
      <c r="BK1347" s="273"/>
      <c r="BL1347" s="273"/>
      <c r="BM1347" s="273"/>
      <c r="BN1347" s="273"/>
      <c r="BO1347" s="273"/>
      <c r="BP1347" s="273"/>
      <c r="BQ1347" s="273"/>
      <c r="BR1347" s="273"/>
      <c r="BS1347" s="273"/>
      <c r="BT1347" s="273"/>
      <c r="BU1347" s="273"/>
      <c r="BV1347" s="273"/>
      <c r="BW1347" s="273"/>
      <c r="BX1347" s="273"/>
      <c r="BY1347" s="273"/>
      <c r="BZ1347" s="273"/>
      <c r="CA1347" s="273"/>
      <c r="CB1347" s="273"/>
      <c r="CC1347" s="273"/>
      <c r="CD1347" s="273"/>
      <c r="CE1347" s="273"/>
      <c r="CF1347" s="273"/>
      <c r="CG1347" s="273"/>
      <c r="CH1347" s="273"/>
      <c r="CI1347" s="273"/>
      <c r="CJ1347" s="273"/>
      <c r="CK1347" s="273"/>
      <c r="CL1347" s="273"/>
      <c r="CM1347" s="273"/>
      <c r="CN1347" s="273"/>
      <c r="CO1347" s="273"/>
      <c r="CP1347" s="273"/>
      <c r="CQ1347" s="273"/>
      <c r="CR1347" s="273"/>
      <c r="CS1347" s="273"/>
      <c r="CT1347" s="273"/>
      <c r="CU1347" s="274"/>
      <c r="CV1347" s="274"/>
      <c r="CW1347" s="274"/>
      <c r="CX1347" s="273"/>
      <c r="CY1347" s="273"/>
      <c r="CZ1347" s="273"/>
      <c r="DA1347" s="273"/>
      <c r="DB1347" s="273"/>
      <c r="DC1347" s="273"/>
      <c r="DD1347" s="273"/>
      <c r="DE1347" s="273"/>
      <c r="DF1347" s="273"/>
      <c r="DM1347" s="16"/>
      <c r="DN1347" s="16"/>
      <c r="DO1347" s="17"/>
      <c r="DP1347" s="12"/>
      <c r="DQ1347" s="12"/>
      <c r="DR1347" s="18"/>
      <c r="DS1347" s="19"/>
      <c r="DT1347" s="19"/>
      <c r="DU1347" s="19"/>
      <c r="DV1347" s="19"/>
      <c r="DW1347" s="19"/>
      <c r="DX1347" s="20"/>
      <c r="DY1347" s="20"/>
      <c r="DZ1347" s="21"/>
      <c r="EA1347" s="21"/>
      <c r="EB1347" s="21"/>
      <c r="EC1347" s="18"/>
      <c r="ED1347" s="21"/>
      <c r="EE1347" s="21"/>
      <c r="EF1347" s="21"/>
      <c r="EG1347" s="21"/>
      <c r="EH1347" s="21"/>
      <c r="EI1347" s="20"/>
      <c r="EJ1347" s="16"/>
      <c r="EK1347" s="21"/>
      <c r="EL1347" s="21"/>
      <c r="EM1347" s="21"/>
      <c r="EN1347" s="18"/>
      <c r="EO1347" s="22"/>
      <c r="EP1347" s="22"/>
      <c r="EQ1347" s="22"/>
      <c r="ER1347" s="22"/>
      <c r="ES1347" s="22"/>
      <c r="ET1347" s="20"/>
      <c r="EU1347" s="23"/>
      <c r="EV1347" s="22"/>
      <c r="EW1347" s="22"/>
      <c r="EX1347" s="22"/>
      <c r="EY1347" s="24"/>
      <c r="EZ1347" s="25"/>
      <c r="FA1347" s="25"/>
      <c r="FB1347" s="25"/>
      <c r="FC1347" s="25"/>
      <c r="FD1347" s="25"/>
    </row>
    <row r="1348" spans="1:160" ht="12.4" customHeight="1" x14ac:dyDescent="0.25">
      <c r="A1348" s="290"/>
      <c r="B1348" s="205"/>
      <c r="H1348" s="292"/>
      <c r="M1348" s="205"/>
      <c r="N1348" s="205"/>
      <c r="O1348" s="205"/>
      <c r="P1348" s="205"/>
      <c r="Q1348" s="271"/>
      <c r="R1348" s="227"/>
      <c r="S1348" s="205"/>
      <c r="T1348" s="205"/>
      <c r="U1348" s="227"/>
      <c r="V1348" s="227"/>
      <c r="W1348" s="227"/>
      <c r="X1348" s="272"/>
      <c r="Y1348" s="272"/>
      <c r="Z1348" s="227"/>
      <c r="AA1348" s="273"/>
      <c r="AB1348" s="273"/>
      <c r="AC1348" s="273"/>
      <c r="AD1348" s="273"/>
      <c r="AE1348" s="273"/>
      <c r="AF1348" s="273"/>
      <c r="AG1348" s="273"/>
      <c r="AH1348" s="273"/>
      <c r="AI1348" s="273"/>
      <c r="AJ1348" s="273"/>
      <c r="AK1348" s="273"/>
      <c r="AL1348" s="273"/>
      <c r="AM1348" s="273"/>
      <c r="AN1348" s="273"/>
      <c r="AO1348" s="273"/>
      <c r="AP1348" s="273"/>
      <c r="AQ1348" s="274"/>
      <c r="AR1348" s="274"/>
      <c r="AS1348" s="274"/>
      <c r="AT1348" s="274"/>
      <c r="AU1348" s="273"/>
      <c r="AV1348" s="273"/>
      <c r="AW1348" s="273"/>
      <c r="AX1348" s="273"/>
      <c r="AY1348" s="273"/>
      <c r="AZ1348" s="273"/>
      <c r="BA1348" s="273"/>
      <c r="BB1348" s="273"/>
      <c r="BC1348" s="273"/>
      <c r="BD1348" s="273"/>
      <c r="BE1348" s="273"/>
      <c r="BF1348" s="273"/>
      <c r="BG1348" s="273"/>
      <c r="BH1348" s="273"/>
      <c r="BI1348" s="273"/>
      <c r="BJ1348" s="273"/>
      <c r="BK1348" s="273"/>
      <c r="BL1348" s="273"/>
      <c r="BM1348" s="273"/>
      <c r="BN1348" s="273"/>
      <c r="BO1348" s="273"/>
      <c r="BP1348" s="273"/>
      <c r="BQ1348" s="273"/>
      <c r="BR1348" s="273"/>
      <c r="BS1348" s="273"/>
      <c r="BT1348" s="273"/>
      <c r="BU1348" s="273"/>
      <c r="BV1348" s="273"/>
      <c r="BW1348" s="273"/>
      <c r="BX1348" s="273"/>
      <c r="BY1348" s="273"/>
      <c r="BZ1348" s="273"/>
      <c r="CA1348" s="273"/>
      <c r="CB1348" s="273"/>
      <c r="CC1348" s="273"/>
      <c r="CD1348" s="273"/>
      <c r="CE1348" s="273"/>
      <c r="CF1348" s="273"/>
      <c r="CG1348" s="273"/>
      <c r="CH1348" s="273"/>
      <c r="CI1348" s="273"/>
      <c r="CJ1348" s="273"/>
      <c r="CK1348" s="273"/>
      <c r="CL1348" s="273"/>
      <c r="CM1348" s="273"/>
      <c r="CN1348" s="273"/>
      <c r="CO1348" s="273"/>
      <c r="CP1348" s="273"/>
      <c r="CQ1348" s="273"/>
      <c r="CR1348" s="273"/>
      <c r="CS1348" s="273"/>
      <c r="CT1348" s="273"/>
      <c r="CU1348" s="273"/>
      <c r="CV1348" s="273"/>
      <c r="CW1348" s="273"/>
      <c r="CX1348" s="273"/>
      <c r="CY1348" s="273"/>
      <c r="CZ1348" s="273"/>
      <c r="DA1348" s="273"/>
      <c r="DB1348" s="273"/>
      <c r="DC1348" s="273"/>
      <c r="DD1348" s="273"/>
      <c r="DE1348" s="273"/>
      <c r="DF1348" s="273"/>
      <c r="DM1348" s="16"/>
      <c r="DN1348" s="16"/>
      <c r="DO1348" s="17"/>
      <c r="DP1348" s="12"/>
      <c r="DQ1348" s="12"/>
      <c r="DR1348" s="18"/>
      <c r="DS1348" s="19"/>
      <c r="DT1348" s="19"/>
      <c r="DU1348" s="19"/>
      <c r="DV1348" s="19"/>
      <c r="DW1348" s="19"/>
      <c r="DX1348" s="20"/>
      <c r="DY1348" s="20"/>
      <c r="DZ1348" s="21"/>
      <c r="EA1348" s="21"/>
      <c r="EB1348" s="21"/>
      <c r="EC1348" s="18"/>
      <c r="ED1348" s="21"/>
      <c r="EE1348" s="21"/>
      <c r="EF1348" s="21"/>
      <c r="EG1348" s="21"/>
      <c r="EH1348" s="21"/>
      <c r="EI1348" s="20"/>
      <c r="EJ1348" s="16"/>
      <c r="EK1348" s="21"/>
      <c r="EL1348" s="21"/>
      <c r="EM1348" s="21"/>
      <c r="EN1348" s="18"/>
      <c r="EO1348" s="22"/>
      <c r="EP1348" s="22"/>
      <c r="EQ1348" s="22"/>
      <c r="ER1348" s="22"/>
      <c r="ES1348" s="22"/>
      <c r="ET1348" s="20"/>
      <c r="EU1348" s="23"/>
      <c r="EV1348" s="22"/>
      <c r="EW1348" s="22"/>
      <c r="EX1348" s="22"/>
      <c r="EY1348" s="24"/>
      <c r="EZ1348" s="25"/>
      <c r="FA1348" s="25"/>
      <c r="FB1348" s="25"/>
      <c r="FC1348" s="25"/>
      <c r="FD1348" s="25"/>
    </row>
    <row r="1349" spans="1:160" ht="12.4" customHeight="1" x14ac:dyDescent="0.25">
      <c r="A1349" s="290"/>
      <c r="B1349" s="205"/>
      <c r="H1349" s="292"/>
      <c r="M1349" s="205"/>
      <c r="N1349" s="205"/>
      <c r="O1349" s="205"/>
      <c r="P1349" s="205"/>
      <c r="Q1349" s="271"/>
      <c r="R1349" s="227"/>
      <c r="S1349" s="205"/>
      <c r="T1349" s="205"/>
      <c r="U1349" s="227"/>
      <c r="V1349" s="227"/>
      <c r="W1349" s="227"/>
      <c r="X1349" s="272"/>
      <c r="Y1349" s="272"/>
      <c r="Z1349" s="227"/>
      <c r="AA1349" s="273"/>
      <c r="AB1349" s="273"/>
      <c r="AC1349" s="273"/>
      <c r="AD1349" s="273"/>
      <c r="AE1349" s="273"/>
      <c r="AF1349" s="273"/>
      <c r="AG1349" s="273"/>
      <c r="AH1349" s="273"/>
      <c r="AI1349" s="274"/>
      <c r="AJ1349" s="274"/>
      <c r="AK1349" s="274"/>
      <c r="AL1349" s="274"/>
      <c r="AM1349" s="273"/>
      <c r="AN1349" s="273"/>
      <c r="AO1349" s="273"/>
      <c r="AP1349" s="273"/>
      <c r="AQ1349" s="273"/>
      <c r="AR1349" s="273"/>
      <c r="AS1349" s="273"/>
      <c r="AT1349" s="273"/>
      <c r="AU1349" s="273"/>
      <c r="AV1349" s="273"/>
      <c r="AW1349" s="273"/>
      <c r="AX1349" s="273"/>
      <c r="AY1349" s="273"/>
      <c r="AZ1349" s="273"/>
      <c r="BA1349" s="273"/>
      <c r="BB1349" s="273"/>
      <c r="BC1349" s="273"/>
      <c r="BD1349" s="273"/>
      <c r="BE1349" s="273"/>
      <c r="BF1349" s="273"/>
      <c r="BG1349" s="273"/>
      <c r="BH1349" s="273"/>
      <c r="BI1349" s="273"/>
      <c r="BJ1349" s="273"/>
      <c r="BK1349" s="273"/>
      <c r="BL1349" s="273"/>
      <c r="BM1349" s="273"/>
      <c r="BN1349" s="273"/>
      <c r="BO1349" s="273"/>
      <c r="BP1349" s="273"/>
      <c r="BQ1349" s="273"/>
      <c r="BR1349" s="273"/>
      <c r="BS1349" s="273"/>
      <c r="BT1349" s="273"/>
      <c r="BU1349" s="273"/>
      <c r="BV1349" s="273"/>
      <c r="BW1349" s="273"/>
      <c r="BX1349" s="273"/>
      <c r="BY1349" s="273"/>
      <c r="BZ1349" s="273"/>
      <c r="CA1349" s="273"/>
      <c r="CB1349" s="273"/>
      <c r="CC1349" s="273"/>
      <c r="CD1349" s="273"/>
      <c r="CE1349" s="273"/>
      <c r="CF1349" s="273"/>
      <c r="CG1349" s="273"/>
      <c r="CH1349" s="273"/>
      <c r="CI1349" s="274"/>
      <c r="CJ1349" s="273"/>
      <c r="CK1349" s="273"/>
      <c r="CL1349" s="273"/>
      <c r="CM1349" s="273"/>
      <c r="CN1349" s="273"/>
      <c r="CO1349" s="273"/>
      <c r="CP1349" s="273"/>
      <c r="CQ1349" s="273"/>
      <c r="CR1349" s="273"/>
      <c r="CS1349" s="273"/>
      <c r="CT1349" s="273"/>
      <c r="CU1349" s="274"/>
      <c r="CV1349" s="274"/>
      <c r="CW1349" s="274"/>
      <c r="CX1349" s="274"/>
      <c r="CY1349" s="273"/>
      <c r="CZ1349" s="273"/>
      <c r="DA1349" s="273"/>
      <c r="DB1349" s="273"/>
      <c r="DC1349" s="273"/>
      <c r="DD1349" s="273"/>
      <c r="DE1349" s="273"/>
      <c r="DF1349" s="273"/>
      <c r="DM1349" s="16"/>
      <c r="DN1349" s="16"/>
      <c r="DO1349" s="17"/>
      <c r="DP1349" s="12"/>
      <c r="DQ1349" s="12"/>
      <c r="DR1349" s="18"/>
      <c r="DS1349" s="19"/>
      <c r="DT1349" s="19"/>
      <c r="DU1349" s="19"/>
      <c r="DV1349" s="19"/>
      <c r="DW1349" s="19"/>
      <c r="DX1349" s="20"/>
      <c r="DY1349" s="20"/>
      <c r="DZ1349" s="21"/>
      <c r="EA1349" s="21"/>
      <c r="EB1349" s="21"/>
      <c r="EC1349" s="18"/>
      <c r="ED1349" s="21"/>
      <c r="EE1349" s="21"/>
      <c r="EF1349" s="21"/>
      <c r="EG1349" s="21"/>
      <c r="EH1349" s="21"/>
      <c r="EI1349" s="20"/>
      <c r="EJ1349" s="16"/>
      <c r="EK1349" s="21"/>
      <c r="EL1349" s="21"/>
      <c r="EM1349" s="21"/>
      <c r="EN1349" s="18"/>
      <c r="EO1349" s="22"/>
      <c r="EP1349" s="22"/>
      <c r="EQ1349" s="22"/>
      <c r="ER1349" s="22"/>
      <c r="ES1349" s="22"/>
      <c r="ET1349" s="20"/>
      <c r="EU1349" s="23"/>
      <c r="EV1349" s="22"/>
      <c r="EW1349" s="22"/>
      <c r="EX1349" s="22"/>
      <c r="EY1349" s="24"/>
      <c r="EZ1349" s="25"/>
      <c r="FA1349" s="25"/>
      <c r="FB1349" s="25"/>
      <c r="FC1349" s="25"/>
      <c r="FD1349" s="25"/>
    </row>
    <row r="1350" spans="1:160" ht="12.4" customHeight="1" x14ac:dyDescent="0.25">
      <c r="A1350" s="290"/>
      <c r="B1350" s="205"/>
      <c r="H1350" s="292"/>
      <c r="M1350" s="205"/>
      <c r="N1350" s="205"/>
      <c r="O1350" s="205"/>
      <c r="P1350" s="271"/>
      <c r="Q1350" s="271"/>
      <c r="R1350" s="227"/>
      <c r="S1350" s="205"/>
      <c r="T1350" s="205"/>
      <c r="U1350" s="227"/>
      <c r="V1350" s="227"/>
      <c r="W1350" s="227"/>
      <c r="X1350" s="272"/>
      <c r="Y1350" s="272"/>
      <c r="Z1350" s="227"/>
      <c r="AA1350" s="274"/>
      <c r="AB1350" s="274"/>
      <c r="AC1350" s="274"/>
      <c r="AD1350" s="274"/>
      <c r="AE1350" s="274"/>
      <c r="AF1350" s="274"/>
      <c r="AG1350" s="274"/>
      <c r="AH1350" s="274"/>
      <c r="AI1350" s="274"/>
      <c r="AJ1350" s="274"/>
      <c r="AK1350" s="274"/>
      <c r="AL1350" s="274"/>
      <c r="AM1350" s="274"/>
      <c r="AN1350" s="274"/>
      <c r="AO1350" s="274"/>
      <c r="AP1350" s="274"/>
      <c r="AQ1350" s="274"/>
      <c r="AR1350" s="274"/>
      <c r="AS1350" s="274"/>
      <c r="AT1350" s="274"/>
      <c r="AU1350" s="274"/>
      <c r="AV1350" s="274"/>
      <c r="AW1350" s="274"/>
      <c r="AX1350" s="274"/>
      <c r="AY1350" s="274"/>
      <c r="AZ1350" s="274"/>
      <c r="BA1350" s="274"/>
      <c r="BB1350" s="274"/>
      <c r="BC1350" s="274"/>
      <c r="BD1350" s="274"/>
      <c r="BE1350" s="274"/>
      <c r="BF1350" s="274"/>
      <c r="BG1350" s="274"/>
      <c r="BH1350" s="274"/>
      <c r="BI1350" s="274"/>
      <c r="BJ1350" s="274"/>
      <c r="BK1350" s="274"/>
      <c r="BL1350" s="274"/>
      <c r="BM1350" s="274"/>
      <c r="BN1350" s="274"/>
      <c r="BO1350" s="274"/>
      <c r="BP1350" s="274"/>
      <c r="BQ1350" s="274"/>
      <c r="BR1350" s="274"/>
      <c r="BS1350" s="274"/>
      <c r="BT1350" s="274"/>
      <c r="BU1350" s="274"/>
      <c r="BV1350" s="274"/>
      <c r="BW1350" s="274"/>
      <c r="BX1350" s="274"/>
      <c r="BY1350" s="274"/>
      <c r="BZ1350" s="274"/>
      <c r="CA1350" s="274"/>
      <c r="CB1350" s="274"/>
      <c r="CC1350" s="274"/>
      <c r="CD1350" s="274"/>
      <c r="CE1350" s="274"/>
      <c r="CF1350" s="274"/>
      <c r="CG1350" s="274"/>
      <c r="CH1350" s="274"/>
      <c r="CI1350" s="274"/>
      <c r="CJ1350" s="274"/>
      <c r="CK1350" s="274"/>
      <c r="CL1350" s="274"/>
      <c r="CM1350" s="274"/>
      <c r="CN1350" s="274"/>
      <c r="CO1350" s="274"/>
      <c r="CP1350" s="274"/>
      <c r="CQ1350" s="274"/>
      <c r="CR1350" s="274"/>
      <c r="CS1350" s="274"/>
      <c r="CT1350" s="274"/>
      <c r="CU1350" s="274"/>
      <c r="CV1350" s="274"/>
      <c r="CW1350" s="274"/>
      <c r="CX1350" s="274"/>
      <c r="CY1350" s="274"/>
      <c r="CZ1350" s="274"/>
      <c r="DA1350" s="274"/>
      <c r="DB1350" s="274"/>
      <c r="DC1350" s="274"/>
      <c r="DD1350" s="274"/>
      <c r="DE1350" s="274"/>
      <c r="DF1350" s="274"/>
      <c r="DM1350" s="16"/>
      <c r="DN1350" s="16"/>
      <c r="DO1350" s="17"/>
      <c r="DP1350" s="12"/>
      <c r="DQ1350" s="12"/>
      <c r="DR1350" s="18"/>
      <c r="DS1350" s="19"/>
      <c r="DT1350" s="19"/>
      <c r="DU1350" s="19"/>
      <c r="DV1350" s="19"/>
      <c r="DW1350" s="19"/>
      <c r="DX1350" s="20"/>
      <c r="DY1350" s="20"/>
      <c r="DZ1350" s="21"/>
      <c r="EA1350" s="21"/>
      <c r="EB1350" s="21"/>
      <c r="EC1350" s="18"/>
      <c r="ED1350" s="21"/>
      <c r="EE1350" s="21"/>
      <c r="EF1350" s="21"/>
      <c r="EG1350" s="21"/>
      <c r="EH1350" s="21"/>
      <c r="EI1350" s="20"/>
      <c r="EJ1350" s="16"/>
      <c r="EK1350" s="21"/>
      <c r="EL1350" s="21"/>
      <c r="EM1350" s="21"/>
      <c r="EN1350" s="18"/>
      <c r="EO1350" s="22"/>
      <c r="EP1350" s="22"/>
      <c r="EQ1350" s="22"/>
      <c r="ER1350" s="22"/>
      <c r="ES1350" s="22"/>
      <c r="ET1350" s="20"/>
      <c r="EU1350" s="23"/>
      <c r="EV1350" s="22"/>
      <c r="EW1350" s="22"/>
      <c r="EX1350" s="22"/>
      <c r="EY1350" s="24"/>
      <c r="EZ1350" s="25"/>
      <c r="FA1350" s="25"/>
      <c r="FB1350" s="25"/>
      <c r="FC1350" s="25"/>
      <c r="FD1350" s="25"/>
    </row>
    <row r="1351" spans="1:160" ht="12.4" customHeight="1" x14ac:dyDescent="0.25">
      <c r="A1351" s="290"/>
      <c r="B1351" s="205"/>
      <c r="H1351" s="292"/>
      <c r="M1351" s="205"/>
      <c r="N1351" s="205"/>
      <c r="O1351" s="205"/>
      <c r="P1351" s="205"/>
      <c r="Q1351" s="271"/>
      <c r="R1351" s="227"/>
      <c r="S1351" s="205"/>
      <c r="T1351" s="205"/>
      <c r="U1351" s="227"/>
      <c r="V1351" s="227"/>
      <c r="W1351" s="227"/>
      <c r="X1351" s="272"/>
      <c r="Y1351" s="272"/>
      <c r="Z1351" s="227"/>
      <c r="AA1351" s="273"/>
      <c r="AB1351" s="273"/>
      <c r="AC1351" s="273"/>
      <c r="AD1351" s="273"/>
      <c r="AE1351" s="273"/>
      <c r="AF1351" s="273"/>
      <c r="AG1351" s="273"/>
      <c r="AH1351" s="273"/>
      <c r="AI1351" s="273"/>
      <c r="AJ1351" s="274"/>
      <c r="AK1351" s="274"/>
      <c r="AL1351" s="274"/>
      <c r="AM1351" s="273"/>
      <c r="AN1351" s="273"/>
      <c r="AO1351" s="273"/>
      <c r="AP1351" s="273"/>
      <c r="AQ1351" s="273"/>
      <c r="AR1351" s="273"/>
      <c r="AS1351" s="273"/>
      <c r="AT1351" s="273"/>
      <c r="AU1351" s="273"/>
      <c r="AV1351" s="273"/>
      <c r="AW1351" s="273"/>
      <c r="AX1351" s="273"/>
      <c r="AY1351" s="273"/>
      <c r="AZ1351" s="273"/>
      <c r="BA1351" s="273"/>
      <c r="BB1351" s="273"/>
      <c r="BC1351" s="273"/>
      <c r="BD1351" s="273"/>
      <c r="BE1351" s="273"/>
      <c r="BF1351" s="273"/>
      <c r="BG1351" s="273"/>
      <c r="BH1351" s="273"/>
      <c r="BI1351" s="273"/>
      <c r="BJ1351" s="273"/>
      <c r="BK1351" s="273"/>
      <c r="BL1351" s="273"/>
      <c r="BM1351" s="273"/>
      <c r="BN1351" s="273"/>
      <c r="BO1351" s="273"/>
      <c r="BP1351" s="273"/>
      <c r="BQ1351" s="273"/>
      <c r="BR1351" s="273"/>
      <c r="BS1351" s="273"/>
      <c r="BT1351" s="273"/>
      <c r="BU1351" s="273"/>
      <c r="BV1351" s="273"/>
      <c r="BW1351" s="273"/>
      <c r="BX1351" s="273"/>
      <c r="BY1351" s="273"/>
      <c r="BZ1351" s="273"/>
      <c r="CA1351" s="273"/>
      <c r="CB1351" s="273"/>
      <c r="CC1351" s="273"/>
      <c r="CD1351" s="273"/>
      <c r="CE1351" s="273"/>
      <c r="CF1351" s="273"/>
      <c r="CG1351" s="273"/>
      <c r="CH1351" s="273"/>
      <c r="CI1351" s="273"/>
      <c r="CJ1351" s="273"/>
      <c r="CK1351" s="273"/>
      <c r="CL1351" s="273"/>
      <c r="CM1351" s="273"/>
      <c r="CN1351" s="273"/>
      <c r="CO1351" s="273"/>
      <c r="CP1351" s="273"/>
      <c r="CQ1351" s="273"/>
      <c r="CR1351" s="273"/>
      <c r="CS1351" s="273"/>
      <c r="CT1351" s="273"/>
      <c r="CU1351" s="274"/>
      <c r="CV1351" s="274"/>
      <c r="CW1351" s="273"/>
      <c r="CX1351" s="273"/>
      <c r="CY1351" s="273"/>
      <c r="CZ1351" s="273"/>
      <c r="DA1351" s="273"/>
      <c r="DB1351" s="273"/>
      <c r="DC1351" s="273"/>
      <c r="DD1351" s="273"/>
      <c r="DE1351" s="273"/>
      <c r="DF1351" s="273"/>
      <c r="DM1351" s="16"/>
      <c r="DN1351" s="16"/>
      <c r="DO1351" s="17"/>
      <c r="DP1351" s="12"/>
      <c r="DQ1351" s="12"/>
      <c r="DR1351" s="18"/>
      <c r="DS1351" s="19"/>
      <c r="DT1351" s="19"/>
      <c r="DU1351" s="19"/>
      <c r="DV1351" s="19"/>
      <c r="DW1351" s="19"/>
      <c r="DX1351" s="20"/>
      <c r="DY1351" s="20"/>
      <c r="DZ1351" s="21"/>
      <c r="EA1351" s="21"/>
      <c r="EB1351" s="21"/>
      <c r="EC1351" s="18"/>
      <c r="ED1351" s="21"/>
      <c r="EE1351" s="21"/>
      <c r="EF1351" s="21"/>
      <c r="EG1351" s="21"/>
      <c r="EH1351" s="21"/>
      <c r="EI1351" s="20"/>
      <c r="EJ1351" s="16"/>
      <c r="EK1351" s="21"/>
      <c r="EL1351" s="21"/>
      <c r="EM1351" s="21"/>
      <c r="EN1351" s="18"/>
      <c r="EO1351" s="22"/>
      <c r="EP1351" s="22"/>
      <c r="EQ1351" s="22"/>
      <c r="ER1351" s="22"/>
      <c r="ES1351" s="22"/>
      <c r="ET1351" s="20"/>
      <c r="EU1351" s="23"/>
      <c r="EV1351" s="22"/>
      <c r="EW1351" s="22"/>
      <c r="EX1351" s="22"/>
      <c r="EY1351" s="24"/>
      <c r="EZ1351" s="25"/>
      <c r="FA1351" s="25"/>
      <c r="FB1351" s="25"/>
      <c r="FC1351" s="25"/>
      <c r="FD1351" s="25"/>
    </row>
    <row r="1352" spans="1:160" ht="12.4" customHeight="1" x14ac:dyDescent="0.25">
      <c r="A1352" s="290"/>
      <c r="B1352" s="205"/>
      <c r="H1352" s="292"/>
      <c r="M1352" s="205"/>
      <c r="N1352" s="205"/>
      <c r="O1352" s="205"/>
      <c r="P1352" s="205"/>
      <c r="Q1352" s="271"/>
      <c r="R1352" s="227"/>
      <c r="S1352" s="205"/>
      <c r="T1352" s="205"/>
      <c r="U1352" s="227"/>
      <c r="V1352" s="227"/>
      <c r="W1352" s="227"/>
      <c r="X1352" s="272"/>
      <c r="Y1352" s="272"/>
      <c r="Z1352" s="227"/>
      <c r="AA1352" s="273"/>
      <c r="AB1352" s="273"/>
      <c r="AC1352" s="273"/>
      <c r="AD1352" s="273"/>
      <c r="AE1352" s="273"/>
      <c r="AF1352" s="273"/>
      <c r="AG1352" s="273"/>
      <c r="AH1352" s="273"/>
      <c r="AI1352" s="274"/>
      <c r="AJ1352" s="274"/>
      <c r="AK1352" s="274"/>
      <c r="AL1352" s="274"/>
      <c r="AM1352" s="273"/>
      <c r="AN1352" s="273"/>
      <c r="AO1352" s="273"/>
      <c r="AP1352" s="273"/>
      <c r="AQ1352" s="273"/>
      <c r="AR1352" s="273"/>
      <c r="AS1352" s="273"/>
      <c r="AT1352" s="273"/>
      <c r="AU1352" s="273"/>
      <c r="AV1352" s="273"/>
      <c r="AW1352" s="273"/>
      <c r="AX1352" s="273"/>
      <c r="AY1352" s="273"/>
      <c r="AZ1352" s="273"/>
      <c r="BA1352" s="273"/>
      <c r="BB1352" s="273"/>
      <c r="BC1352" s="273"/>
      <c r="BD1352" s="273"/>
      <c r="BE1352" s="273"/>
      <c r="BF1352" s="273"/>
      <c r="BG1352" s="273"/>
      <c r="BH1352" s="273"/>
      <c r="BI1352" s="273"/>
      <c r="BJ1352" s="273"/>
      <c r="BK1352" s="273"/>
      <c r="BL1352" s="273"/>
      <c r="BM1352" s="273"/>
      <c r="BN1352" s="273"/>
      <c r="BO1352" s="273"/>
      <c r="BP1352" s="273"/>
      <c r="BQ1352" s="273"/>
      <c r="BR1352" s="273"/>
      <c r="BS1352" s="273"/>
      <c r="BT1352" s="273"/>
      <c r="BU1352" s="273"/>
      <c r="BV1352" s="273"/>
      <c r="BW1352" s="273"/>
      <c r="BX1352" s="273"/>
      <c r="BY1352" s="273"/>
      <c r="BZ1352" s="273"/>
      <c r="CA1352" s="273"/>
      <c r="CB1352" s="273"/>
      <c r="CC1352" s="273"/>
      <c r="CD1352" s="273"/>
      <c r="CE1352" s="273"/>
      <c r="CF1352" s="273"/>
      <c r="CG1352" s="273"/>
      <c r="CH1352" s="273"/>
      <c r="CI1352" s="273"/>
      <c r="CJ1352" s="273"/>
      <c r="CK1352" s="273"/>
      <c r="CL1352" s="273"/>
      <c r="CM1352" s="273"/>
      <c r="CN1352" s="273"/>
      <c r="CO1352" s="273"/>
      <c r="CP1352" s="273"/>
      <c r="CQ1352" s="273"/>
      <c r="CR1352" s="273"/>
      <c r="CS1352" s="273"/>
      <c r="CT1352" s="273"/>
      <c r="CU1352" s="274"/>
      <c r="CV1352" s="274"/>
      <c r="CW1352" s="274"/>
      <c r="CX1352" s="273"/>
      <c r="CY1352" s="273"/>
      <c r="CZ1352" s="273"/>
      <c r="DA1352" s="273"/>
      <c r="DB1352" s="273"/>
      <c r="DC1352" s="273"/>
      <c r="DD1352" s="273"/>
      <c r="DE1352" s="273"/>
      <c r="DF1352" s="273"/>
      <c r="DM1352" s="16"/>
      <c r="DN1352" s="16"/>
      <c r="DO1352" s="17"/>
      <c r="DP1352" s="12"/>
      <c r="DQ1352" s="12"/>
      <c r="DR1352" s="18"/>
      <c r="DS1352" s="19"/>
      <c r="DT1352" s="19"/>
      <c r="DU1352" s="19"/>
      <c r="DV1352" s="19"/>
      <c r="DW1352" s="19"/>
      <c r="DX1352" s="20"/>
      <c r="DY1352" s="20"/>
      <c r="DZ1352" s="21"/>
      <c r="EA1352" s="21"/>
      <c r="EB1352" s="21"/>
      <c r="EC1352" s="18"/>
      <c r="ED1352" s="21"/>
      <c r="EE1352" s="21"/>
      <c r="EF1352" s="21"/>
      <c r="EG1352" s="21"/>
      <c r="EH1352" s="21"/>
      <c r="EI1352" s="20"/>
      <c r="EJ1352" s="16"/>
      <c r="EK1352" s="21"/>
      <c r="EL1352" s="21"/>
      <c r="EM1352" s="21"/>
      <c r="EN1352" s="18"/>
      <c r="EO1352" s="22"/>
      <c r="EP1352" s="22"/>
      <c r="EQ1352" s="22"/>
      <c r="ER1352" s="22"/>
      <c r="ES1352" s="22"/>
      <c r="ET1352" s="20"/>
      <c r="EU1352" s="23"/>
      <c r="EV1352" s="22"/>
      <c r="EW1352" s="22"/>
      <c r="EX1352" s="22"/>
      <c r="EY1352" s="24"/>
      <c r="EZ1352" s="25"/>
      <c r="FA1352" s="25"/>
      <c r="FB1352" s="25"/>
      <c r="FC1352" s="25"/>
      <c r="FD1352" s="25"/>
    </row>
    <row r="1353" spans="1:160" ht="12.4" customHeight="1" x14ac:dyDescent="0.25">
      <c r="A1353" s="290"/>
      <c r="B1353" s="205"/>
      <c r="H1353" s="292"/>
      <c r="M1353" s="205"/>
      <c r="N1353" s="205"/>
      <c r="O1353" s="205"/>
      <c r="P1353" s="205"/>
      <c r="Q1353" s="271"/>
      <c r="R1353" s="227"/>
      <c r="S1353" s="205"/>
      <c r="T1353" s="205"/>
      <c r="U1353" s="227"/>
      <c r="V1353" s="227"/>
      <c r="W1353" s="227"/>
      <c r="X1353" s="272"/>
      <c r="Y1353" s="272"/>
      <c r="Z1353" s="227"/>
      <c r="AA1353" s="273"/>
      <c r="AB1353" s="273"/>
      <c r="AC1353" s="273"/>
      <c r="AD1353" s="273"/>
      <c r="AE1353" s="273"/>
      <c r="AF1353" s="273"/>
      <c r="AG1353" s="273"/>
      <c r="AH1353" s="273"/>
      <c r="AI1353" s="273"/>
      <c r="AJ1353" s="273"/>
      <c r="AK1353" s="274"/>
      <c r="AL1353" s="274"/>
      <c r="AM1353" s="273"/>
      <c r="AN1353" s="273"/>
      <c r="AO1353" s="273"/>
      <c r="AP1353" s="273"/>
      <c r="AQ1353" s="273"/>
      <c r="AR1353" s="273"/>
      <c r="AS1353" s="273"/>
      <c r="AT1353" s="274"/>
      <c r="AU1353" s="273"/>
      <c r="AV1353" s="273"/>
      <c r="AW1353" s="273"/>
      <c r="AX1353" s="273"/>
      <c r="AY1353" s="273"/>
      <c r="AZ1353" s="273"/>
      <c r="BA1353" s="273"/>
      <c r="BB1353" s="273"/>
      <c r="BC1353" s="273"/>
      <c r="BD1353" s="273"/>
      <c r="BE1353" s="273"/>
      <c r="BF1353" s="273"/>
      <c r="BG1353" s="273"/>
      <c r="BH1353" s="273"/>
      <c r="BI1353" s="273"/>
      <c r="BJ1353" s="273"/>
      <c r="BK1353" s="273"/>
      <c r="BL1353" s="273"/>
      <c r="BM1353" s="273"/>
      <c r="BN1353" s="273"/>
      <c r="BO1353" s="273"/>
      <c r="BP1353" s="273"/>
      <c r="BQ1353" s="273"/>
      <c r="BR1353" s="273"/>
      <c r="BS1353" s="273"/>
      <c r="BT1353" s="273"/>
      <c r="BU1353" s="273"/>
      <c r="BV1353" s="273"/>
      <c r="BW1353" s="273"/>
      <c r="BX1353" s="273"/>
      <c r="BY1353" s="273"/>
      <c r="BZ1353" s="273"/>
      <c r="CA1353" s="273"/>
      <c r="CB1353" s="273"/>
      <c r="CC1353" s="273"/>
      <c r="CD1353" s="273"/>
      <c r="CE1353" s="273"/>
      <c r="CF1353" s="273"/>
      <c r="CG1353" s="273"/>
      <c r="CH1353" s="273"/>
      <c r="CI1353" s="273"/>
      <c r="CJ1353" s="273"/>
      <c r="CK1353" s="273"/>
      <c r="CL1353" s="273"/>
      <c r="CM1353" s="273"/>
      <c r="CN1353" s="273"/>
      <c r="CO1353" s="273"/>
      <c r="CP1353" s="273"/>
      <c r="CQ1353" s="273"/>
      <c r="CR1353" s="273"/>
      <c r="CS1353" s="273"/>
      <c r="CT1353" s="273"/>
      <c r="CU1353" s="273"/>
      <c r="CV1353" s="274"/>
      <c r="CW1353" s="274"/>
      <c r="CX1353" s="274"/>
      <c r="CY1353" s="273"/>
      <c r="CZ1353" s="273"/>
      <c r="DA1353" s="273"/>
      <c r="DB1353" s="273"/>
      <c r="DC1353" s="273"/>
      <c r="DD1353" s="273"/>
      <c r="DE1353" s="273"/>
      <c r="DF1353" s="273"/>
      <c r="DM1353" s="16"/>
      <c r="DN1353" s="16"/>
      <c r="DO1353" s="17"/>
      <c r="DP1353" s="12"/>
      <c r="DQ1353" s="12"/>
      <c r="DR1353" s="18"/>
      <c r="DS1353" s="19"/>
      <c r="DT1353" s="19"/>
      <c r="DU1353" s="19"/>
      <c r="DV1353" s="19"/>
      <c r="DW1353" s="19"/>
      <c r="DX1353" s="20"/>
      <c r="DY1353" s="20"/>
      <c r="DZ1353" s="21"/>
      <c r="EA1353" s="21"/>
      <c r="EB1353" s="21"/>
      <c r="EC1353" s="18"/>
      <c r="ED1353" s="21"/>
      <c r="EE1353" s="21"/>
      <c r="EF1353" s="21"/>
      <c r="EG1353" s="21"/>
      <c r="EH1353" s="21"/>
      <c r="EI1353" s="20"/>
      <c r="EJ1353" s="16"/>
      <c r="EK1353" s="21"/>
      <c r="EL1353" s="21"/>
      <c r="EM1353" s="21"/>
      <c r="EN1353" s="18"/>
      <c r="EO1353" s="22"/>
      <c r="EP1353" s="22"/>
      <c r="EQ1353" s="22"/>
      <c r="ER1353" s="22"/>
      <c r="ES1353" s="22"/>
      <c r="ET1353" s="20"/>
      <c r="EU1353" s="23"/>
      <c r="EV1353" s="22"/>
      <c r="EW1353" s="22"/>
      <c r="EX1353" s="22"/>
      <c r="EY1353" s="24"/>
      <c r="EZ1353" s="25"/>
      <c r="FA1353" s="25"/>
      <c r="FB1353" s="25"/>
      <c r="FC1353" s="25"/>
      <c r="FD1353" s="25"/>
    </row>
    <row r="1354" spans="1:160" ht="12.4" customHeight="1" x14ac:dyDescent="0.25">
      <c r="A1354" s="290"/>
      <c r="B1354" s="205"/>
      <c r="H1354" s="292"/>
      <c r="M1354" s="205"/>
      <c r="N1354" s="205"/>
      <c r="O1354" s="205"/>
      <c r="P1354" s="271"/>
      <c r="Q1354" s="271"/>
      <c r="R1354" s="227"/>
      <c r="S1354" s="205"/>
      <c r="T1354" s="205"/>
      <c r="U1354" s="227"/>
      <c r="V1354" s="227"/>
      <c r="W1354" s="227"/>
      <c r="X1354" s="227"/>
      <c r="Y1354" s="272"/>
      <c r="Z1354" s="227"/>
      <c r="AA1354" s="274"/>
      <c r="AB1354" s="274"/>
      <c r="AC1354" s="274"/>
      <c r="AD1354" s="274"/>
      <c r="AE1354" s="274"/>
      <c r="AF1354" s="274"/>
      <c r="AG1354" s="274"/>
      <c r="AH1354" s="274"/>
      <c r="AI1354" s="274"/>
      <c r="AJ1354" s="274"/>
      <c r="AK1354" s="274"/>
      <c r="AL1354" s="274"/>
      <c r="AM1354" s="274"/>
      <c r="AN1354" s="274"/>
      <c r="AO1354" s="274"/>
      <c r="AP1354" s="274"/>
      <c r="AQ1354" s="274"/>
      <c r="AR1354" s="274"/>
      <c r="AS1354" s="274"/>
      <c r="AT1354" s="274"/>
      <c r="AU1354" s="274"/>
      <c r="AV1354" s="274"/>
      <c r="AW1354" s="274"/>
      <c r="AX1354" s="274"/>
      <c r="AY1354" s="274"/>
      <c r="AZ1354" s="274"/>
      <c r="BA1354" s="274"/>
      <c r="BB1354" s="274"/>
      <c r="BC1354" s="274"/>
      <c r="BD1354" s="274"/>
      <c r="BE1354" s="274"/>
      <c r="BF1354" s="274"/>
      <c r="BG1354" s="274"/>
      <c r="BH1354" s="274"/>
      <c r="BI1354" s="274"/>
      <c r="BJ1354" s="274"/>
      <c r="BK1354" s="274"/>
      <c r="BL1354" s="274"/>
      <c r="BM1354" s="274"/>
      <c r="BN1354" s="274"/>
      <c r="BO1354" s="274"/>
      <c r="BP1354" s="274"/>
      <c r="BQ1354" s="274"/>
      <c r="BR1354" s="274"/>
      <c r="BS1354" s="274"/>
      <c r="BT1354" s="274"/>
      <c r="BU1354" s="274"/>
      <c r="BV1354" s="274"/>
      <c r="BW1354" s="274"/>
      <c r="BX1354" s="274"/>
      <c r="BY1354" s="274"/>
      <c r="BZ1354" s="274"/>
      <c r="CA1354" s="274"/>
      <c r="CB1354" s="274"/>
      <c r="CC1354" s="274"/>
      <c r="CD1354" s="274"/>
      <c r="CE1354" s="274"/>
      <c r="CF1354" s="274"/>
      <c r="CG1354" s="274"/>
      <c r="CH1354" s="274"/>
      <c r="CI1354" s="274"/>
      <c r="CJ1354" s="274"/>
      <c r="CK1354" s="274"/>
      <c r="CL1354" s="274"/>
      <c r="CM1354" s="274"/>
      <c r="CN1354" s="274"/>
      <c r="CO1354" s="274"/>
      <c r="CP1354" s="274"/>
      <c r="CQ1354" s="274"/>
      <c r="CR1354" s="274"/>
      <c r="CS1354" s="274"/>
      <c r="CT1354" s="274"/>
      <c r="CU1354" s="274"/>
      <c r="CV1354" s="274"/>
      <c r="CW1354" s="274"/>
      <c r="CX1354" s="274"/>
      <c r="CY1354" s="274"/>
      <c r="CZ1354" s="274"/>
      <c r="DA1354" s="274"/>
      <c r="DB1354" s="274"/>
      <c r="DC1354" s="274"/>
      <c r="DD1354" s="274"/>
      <c r="DE1354" s="274"/>
      <c r="DF1354" s="274"/>
      <c r="DM1354" s="16"/>
      <c r="DN1354" s="16"/>
      <c r="DO1354" s="17"/>
      <c r="DP1354" s="12"/>
      <c r="DQ1354" s="12"/>
      <c r="DR1354" s="18"/>
      <c r="DS1354" s="19"/>
      <c r="DT1354" s="19"/>
      <c r="DU1354" s="19"/>
      <c r="DV1354" s="19"/>
      <c r="DW1354" s="19"/>
      <c r="DX1354" s="20"/>
      <c r="DY1354" s="20"/>
      <c r="DZ1354" s="21"/>
      <c r="EA1354" s="21"/>
      <c r="EB1354" s="21"/>
      <c r="EC1354" s="18"/>
      <c r="ED1354" s="21"/>
      <c r="EE1354" s="21"/>
      <c r="EF1354" s="21"/>
      <c r="EG1354" s="21"/>
      <c r="EH1354" s="21"/>
      <c r="EI1354" s="20"/>
      <c r="EJ1354" s="16"/>
      <c r="EK1354" s="21"/>
      <c r="EL1354" s="21"/>
      <c r="EM1354" s="21"/>
      <c r="EN1354" s="18"/>
      <c r="EO1354" s="22"/>
      <c r="EP1354" s="22"/>
      <c r="EQ1354" s="22"/>
      <c r="ER1354" s="22"/>
      <c r="ES1354" s="22"/>
      <c r="ET1354" s="20"/>
      <c r="EU1354" s="23"/>
      <c r="EV1354" s="22"/>
      <c r="EW1354" s="22"/>
      <c r="EX1354" s="22"/>
      <c r="EY1354" s="24"/>
      <c r="EZ1354" s="25"/>
      <c r="FA1354" s="25"/>
      <c r="FB1354" s="25"/>
      <c r="FC1354" s="25"/>
      <c r="FD1354" s="25"/>
    </row>
    <row r="1355" spans="1:160" ht="12.4" customHeight="1" x14ac:dyDescent="0.25">
      <c r="A1355" s="290"/>
      <c r="B1355" s="205"/>
      <c r="H1355" s="292"/>
      <c r="M1355" s="205"/>
      <c r="N1355" s="205"/>
      <c r="O1355" s="205"/>
      <c r="P1355" s="271"/>
      <c r="Q1355" s="271"/>
      <c r="R1355" s="227"/>
      <c r="S1355" s="205"/>
      <c r="T1355" s="205"/>
      <c r="U1355" s="227"/>
      <c r="V1355" s="227"/>
      <c r="W1355" s="227"/>
      <c r="X1355" s="272"/>
      <c r="Y1355" s="272"/>
      <c r="Z1355" s="227"/>
      <c r="AA1355" s="273"/>
      <c r="AB1355" s="273"/>
      <c r="AC1355" s="273"/>
      <c r="AD1355" s="273"/>
      <c r="AE1355" s="273"/>
      <c r="AF1355" s="273"/>
      <c r="AG1355" s="273"/>
      <c r="AH1355" s="273"/>
      <c r="AI1355" s="273"/>
      <c r="AJ1355" s="273"/>
      <c r="AK1355" s="273"/>
      <c r="AL1355" s="273"/>
      <c r="AM1355" s="273"/>
      <c r="AN1355" s="273"/>
      <c r="AO1355" s="273"/>
      <c r="AP1355" s="273"/>
      <c r="AQ1355" s="273"/>
      <c r="AR1355" s="273"/>
      <c r="AS1355" s="273"/>
      <c r="AT1355" s="274"/>
      <c r="AU1355" s="273"/>
      <c r="AV1355" s="273"/>
      <c r="AW1355" s="273"/>
      <c r="AX1355" s="273"/>
      <c r="AY1355" s="274"/>
      <c r="AZ1355" s="274"/>
      <c r="BA1355" s="274"/>
      <c r="BB1355" s="274"/>
      <c r="BC1355" s="273"/>
      <c r="BD1355" s="273"/>
      <c r="BE1355" s="273"/>
      <c r="BF1355" s="273"/>
      <c r="BG1355" s="273"/>
      <c r="BH1355" s="273"/>
      <c r="BI1355" s="273"/>
      <c r="BJ1355" s="273"/>
      <c r="BK1355" s="273"/>
      <c r="BL1355" s="273"/>
      <c r="BM1355" s="273"/>
      <c r="BN1355" s="273"/>
      <c r="BO1355" s="273"/>
      <c r="BP1355" s="273"/>
      <c r="BQ1355" s="273"/>
      <c r="BR1355" s="273"/>
      <c r="BS1355" s="273"/>
      <c r="BT1355" s="273"/>
      <c r="BU1355" s="273"/>
      <c r="BV1355" s="273"/>
      <c r="BW1355" s="273"/>
      <c r="BX1355" s="273"/>
      <c r="BY1355" s="273"/>
      <c r="BZ1355" s="273"/>
      <c r="CA1355" s="273"/>
      <c r="CB1355" s="273"/>
      <c r="CC1355" s="273"/>
      <c r="CD1355" s="273"/>
      <c r="CE1355" s="273"/>
      <c r="CF1355" s="273"/>
      <c r="CG1355" s="273"/>
      <c r="CH1355" s="273"/>
      <c r="CI1355" s="273"/>
      <c r="CJ1355" s="273"/>
      <c r="CK1355" s="273"/>
      <c r="CL1355" s="273"/>
      <c r="CM1355" s="273"/>
      <c r="CN1355" s="273"/>
      <c r="CO1355" s="273"/>
      <c r="CP1355" s="273"/>
      <c r="CQ1355" s="273"/>
      <c r="CR1355" s="273"/>
      <c r="CS1355" s="273"/>
      <c r="CT1355" s="273"/>
      <c r="CU1355" s="274"/>
      <c r="CV1355" s="274"/>
      <c r="CW1355" s="274"/>
      <c r="CX1355" s="274"/>
      <c r="CY1355" s="273"/>
      <c r="CZ1355" s="273"/>
      <c r="DA1355" s="273"/>
      <c r="DB1355" s="273"/>
      <c r="DC1355" s="273"/>
      <c r="DD1355" s="273"/>
      <c r="DE1355" s="273"/>
      <c r="DF1355" s="273"/>
      <c r="DM1355" s="16"/>
      <c r="DN1355" s="16"/>
      <c r="DO1355" s="17"/>
      <c r="DP1355" s="12"/>
      <c r="DQ1355" s="12"/>
      <c r="DR1355" s="18"/>
      <c r="DS1355" s="19"/>
      <c r="DT1355" s="19"/>
      <c r="DU1355" s="19"/>
      <c r="DV1355" s="19"/>
      <c r="DW1355" s="19"/>
      <c r="DX1355" s="20"/>
      <c r="DY1355" s="20"/>
      <c r="DZ1355" s="21"/>
      <c r="EA1355" s="21"/>
      <c r="EB1355" s="21"/>
      <c r="EC1355" s="18"/>
      <c r="ED1355" s="21"/>
      <c r="EE1355" s="21"/>
      <c r="EF1355" s="21"/>
      <c r="EG1355" s="21"/>
      <c r="EH1355" s="21"/>
      <c r="EI1355" s="20"/>
      <c r="EJ1355" s="16"/>
      <c r="EK1355" s="21"/>
      <c r="EL1355" s="21"/>
      <c r="EM1355" s="21"/>
      <c r="EN1355" s="18"/>
      <c r="EO1355" s="22"/>
      <c r="EP1355" s="22"/>
      <c r="EQ1355" s="22"/>
      <c r="ER1355" s="22"/>
      <c r="ES1355" s="22"/>
      <c r="ET1355" s="20"/>
      <c r="EU1355" s="23"/>
      <c r="EV1355" s="22"/>
      <c r="EW1355" s="22"/>
      <c r="EX1355" s="22"/>
      <c r="EY1355" s="24"/>
      <c r="EZ1355" s="25"/>
      <c r="FA1355" s="25"/>
      <c r="FB1355" s="25"/>
      <c r="FC1355" s="25"/>
      <c r="FD1355" s="25"/>
    </row>
    <row r="1356" spans="1:160" ht="12.4" customHeight="1" x14ac:dyDescent="0.25">
      <c r="A1356" s="290"/>
      <c r="B1356" s="205"/>
      <c r="H1356" s="292"/>
      <c r="M1356" s="205"/>
      <c r="N1356" s="205"/>
      <c r="O1356" s="205"/>
      <c r="P1356" s="205"/>
      <c r="Q1356" s="271"/>
      <c r="R1356" s="227"/>
      <c r="S1356" s="205"/>
      <c r="T1356" s="205"/>
      <c r="U1356" s="227"/>
      <c r="V1356" s="227"/>
      <c r="W1356" s="227"/>
      <c r="X1356" s="227"/>
      <c r="Y1356" s="272"/>
      <c r="Z1356" s="227"/>
      <c r="AA1356" s="273"/>
      <c r="AB1356" s="273"/>
      <c r="AC1356" s="273"/>
      <c r="AD1356" s="273"/>
      <c r="AE1356" s="273"/>
      <c r="AF1356" s="273"/>
      <c r="AG1356" s="273"/>
      <c r="AH1356" s="273"/>
      <c r="AI1356" s="274"/>
      <c r="AJ1356" s="274"/>
      <c r="AK1356" s="274"/>
      <c r="AL1356" s="274"/>
      <c r="AM1356" s="273"/>
      <c r="AN1356" s="273"/>
      <c r="AO1356" s="273"/>
      <c r="AP1356" s="273"/>
      <c r="AQ1356" s="274"/>
      <c r="AR1356" s="273"/>
      <c r="AS1356" s="273"/>
      <c r="AT1356" s="273"/>
      <c r="AU1356" s="273"/>
      <c r="AV1356" s="273"/>
      <c r="AW1356" s="273"/>
      <c r="AX1356" s="273"/>
      <c r="AY1356" s="273"/>
      <c r="AZ1356" s="273"/>
      <c r="BA1356" s="273"/>
      <c r="BB1356" s="273"/>
      <c r="BC1356" s="273"/>
      <c r="BD1356" s="273"/>
      <c r="BE1356" s="273"/>
      <c r="BF1356" s="273"/>
      <c r="BG1356" s="273"/>
      <c r="BH1356" s="273"/>
      <c r="BI1356" s="273"/>
      <c r="BJ1356" s="273"/>
      <c r="BK1356" s="273"/>
      <c r="BL1356" s="273"/>
      <c r="BM1356" s="273"/>
      <c r="BN1356" s="273"/>
      <c r="BO1356" s="273"/>
      <c r="BP1356" s="273"/>
      <c r="BQ1356" s="273"/>
      <c r="BR1356" s="273"/>
      <c r="BS1356" s="273"/>
      <c r="BT1356" s="273"/>
      <c r="BU1356" s="273"/>
      <c r="BV1356" s="273"/>
      <c r="BW1356" s="273"/>
      <c r="BX1356" s="273"/>
      <c r="BY1356" s="273"/>
      <c r="BZ1356" s="273"/>
      <c r="CA1356" s="273"/>
      <c r="CB1356" s="273"/>
      <c r="CC1356" s="273"/>
      <c r="CD1356" s="273"/>
      <c r="CE1356" s="273"/>
      <c r="CF1356" s="273"/>
      <c r="CG1356" s="273"/>
      <c r="CH1356" s="273"/>
      <c r="CI1356" s="273"/>
      <c r="CJ1356" s="273"/>
      <c r="CK1356" s="273"/>
      <c r="CL1356" s="273"/>
      <c r="CM1356" s="273"/>
      <c r="CN1356" s="273"/>
      <c r="CO1356" s="273"/>
      <c r="CP1356" s="273"/>
      <c r="CQ1356" s="273"/>
      <c r="CR1356" s="273"/>
      <c r="CS1356" s="273"/>
      <c r="CT1356" s="273"/>
      <c r="CU1356" s="274"/>
      <c r="CV1356" s="274"/>
      <c r="CW1356" s="274"/>
      <c r="CX1356" s="274"/>
      <c r="CY1356" s="273"/>
      <c r="CZ1356" s="273"/>
      <c r="DA1356" s="273"/>
      <c r="DB1356" s="273"/>
      <c r="DC1356" s="273"/>
      <c r="DD1356" s="273"/>
      <c r="DE1356" s="273"/>
      <c r="DF1356" s="273"/>
      <c r="DM1356" s="16"/>
      <c r="DN1356" s="16"/>
      <c r="DO1356" s="17"/>
      <c r="DP1356" s="12"/>
      <c r="DQ1356" s="12"/>
      <c r="DR1356" s="18"/>
      <c r="DS1356" s="19"/>
      <c r="DT1356" s="19"/>
      <c r="DU1356" s="19"/>
      <c r="DV1356" s="19"/>
      <c r="DW1356" s="19"/>
      <c r="DX1356" s="20"/>
      <c r="DY1356" s="20"/>
      <c r="DZ1356" s="21"/>
      <c r="EA1356" s="21"/>
      <c r="EB1356" s="21"/>
      <c r="EC1356" s="18"/>
      <c r="ED1356" s="21"/>
      <c r="EE1356" s="21"/>
      <c r="EF1356" s="21"/>
      <c r="EG1356" s="21"/>
      <c r="EH1356" s="21"/>
      <c r="EI1356" s="20"/>
      <c r="EJ1356" s="16"/>
      <c r="EK1356" s="21"/>
      <c r="EL1356" s="21"/>
      <c r="EM1356" s="21"/>
      <c r="EN1356" s="18"/>
      <c r="EO1356" s="22"/>
      <c r="EP1356" s="22"/>
      <c r="EQ1356" s="22"/>
      <c r="ER1356" s="22"/>
      <c r="ES1356" s="22"/>
      <c r="ET1356" s="20"/>
      <c r="EU1356" s="23"/>
      <c r="EV1356" s="22"/>
      <c r="EW1356" s="22"/>
      <c r="EX1356" s="22"/>
      <c r="EY1356" s="24"/>
      <c r="EZ1356" s="25"/>
      <c r="FA1356" s="25"/>
      <c r="FB1356" s="25"/>
      <c r="FC1356" s="25"/>
      <c r="FD1356" s="25"/>
    </row>
    <row r="1357" spans="1:160" ht="12.4" customHeight="1" x14ac:dyDescent="0.25">
      <c r="A1357" s="290"/>
      <c r="B1357" s="205"/>
      <c r="H1357" s="292"/>
      <c r="M1357" s="205"/>
      <c r="N1357" s="205"/>
      <c r="O1357" s="205"/>
      <c r="P1357" s="205"/>
      <c r="Q1357" s="271"/>
      <c r="R1357" s="227"/>
      <c r="S1357" s="205"/>
      <c r="T1357" s="205"/>
      <c r="U1357" s="227"/>
      <c r="V1357" s="227"/>
      <c r="W1357" s="227"/>
      <c r="X1357" s="227"/>
      <c r="Y1357" s="272"/>
      <c r="Z1357" s="227"/>
      <c r="AA1357" s="273"/>
      <c r="AB1357" s="273"/>
      <c r="AC1357" s="273"/>
      <c r="AD1357" s="273"/>
      <c r="AE1357" s="273"/>
      <c r="AF1357" s="273"/>
      <c r="AG1357" s="273"/>
      <c r="AH1357" s="273"/>
      <c r="AI1357" s="274"/>
      <c r="AJ1357" s="274"/>
      <c r="AK1357" s="274"/>
      <c r="AL1357" s="273"/>
      <c r="AM1357" s="273"/>
      <c r="AN1357" s="273"/>
      <c r="AO1357" s="273"/>
      <c r="AP1357" s="273"/>
      <c r="AQ1357" s="274"/>
      <c r="AR1357" s="273"/>
      <c r="AS1357" s="273"/>
      <c r="AT1357" s="274"/>
      <c r="AU1357" s="273"/>
      <c r="AV1357" s="273"/>
      <c r="AW1357" s="273"/>
      <c r="AX1357" s="273"/>
      <c r="AY1357" s="273"/>
      <c r="AZ1357" s="273"/>
      <c r="BA1357" s="273"/>
      <c r="BB1357" s="273"/>
      <c r="BC1357" s="273"/>
      <c r="BD1357" s="273"/>
      <c r="BE1357" s="273"/>
      <c r="BF1357" s="273"/>
      <c r="BG1357" s="273"/>
      <c r="BH1357" s="273"/>
      <c r="BI1357" s="273"/>
      <c r="BJ1357" s="273"/>
      <c r="BK1357" s="273"/>
      <c r="BL1357" s="273"/>
      <c r="BM1357" s="273"/>
      <c r="BN1357" s="273"/>
      <c r="BO1357" s="273"/>
      <c r="BP1357" s="273"/>
      <c r="BQ1357" s="273"/>
      <c r="BR1357" s="273"/>
      <c r="BS1357" s="273"/>
      <c r="BT1357" s="273"/>
      <c r="BU1357" s="273"/>
      <c r="BV1357" s="273"/>
      <c r="BW1357" s="273"/>
      <c r="BX1357" s="273"/>
      <c r="BY1357" s="273"/>
      <c r="BZ1357" s="273"/>
      <c r="CA1357" s="273"/>
      <c r="CB1357" s="273"/>
      <c r="CC1357" s="273"/>
      <c r="CD1357" s="273"/>
      <c r="CE1357" s="273"/>
      <c r="CF1357" s="273"/>
      <c r="CG1357" s="273"/>
      <c r="CH1357" s="273"/>
      <c r="CI1357" s="273"/>
      <c r="CJ1357" s="273"/>
      <c r="CK1357" s="273"/>
      <c r="CL1357" s="273"/>
      <c r="CM1357" s="273"/>
      <c r="CN1357" s="273"/>
      <c r="CO1357" s="273"/>
      <c r="CP1357" s="273"/>
      <c r="CQ1357" s="273"/>
      <c r="CR1357" s="273"/>
      <c r="CS1357" s="273"/>
      <c r="CT1357" s="273"/>
      <c r="CU1357" s="274"/>
      <c r="CV1357" s="273"/>
      <c r="CW1357" s="273"/>
      <c r="CX1357" s="273"/>
      <c r="CY1357" s="273"/>
      <c r="CZ1357" s="273"/>
      <c r="DA1357" s="273"/>
      <c r="DB1357" s="273"/>
      <c r="DC1357" s="273"/>
      <c r="DD1357" s="273"/>
      <c r="DE1357" s="273"/>
      <c r="DF1357" s="273"/>
      <c r="DM1357" s="16"/>
      <c r="DN1357" s="16"/>
      <c r="DO1357" s="17"/>
      <c r="DP1357" s="12"/>
      <c r="DQ1357" s="12"/>
      <c r="DR1357" s="18"/>
      <c r="DS1357" s="19"/>
      <c r="DT1357" s="19"/>
      <c r="DU1357" s="19"/>
      <c r="DV1357" s="19"/>
      <c r="DW1357" s="19"/>
      <c r="DX1357" s="20"/>
      <c r="DY1357" s="20"/>
      <c r="DZ1357" s="21"/>
      <c r="EA1357" s="21"/>
      <c r="EB1357" s="21"/>
      <c r="EC1357" s="18"/>
      <c r="ED1357" s="21"/>
      <c r="EE1357" s="21"/>
      <c r="EF1357" s="21"/>
      <c r="EG1357" s="21"/>
      <c r="EH1357" s="21"/>
      <c r="EI1357" s="20"/>
      <c r="EJ1357" s="16"/>
      <c r="EK1357" s="21"/>
      <c r="EL1357" s="21"/>
      <c r="EM1357" s="21"/>
      <c r="EN1357" s="18"/>
      <c r="EO1357" s="22"/>
      <c r="EP1357" s="22"/>
      <c r="EQ1357" s="22"/>
      <c r="ER1357" s="22"/>
      <c r="ES1357" s="22"/>
      <c r="ET1357" s="20"/>
      <c r="EU1357" s="23"/>
      <c r="EV1357" s="22"/>
      <c r="EW1357" s="22"/>
      <c r="EX1357" s="22"/>
      <c r="EY1357" s="24"/>
      <c r="EZ1357" s="25"/>
      <c r="FA1357" s="25"/>
      <c r="FB1357" s="25"/>
      <c r="FC1357" s="25"/>
      <c r="FD1357" s="25"/>
    </row>
    <row r="1358" spans="1:160" ht="12.4" customHeight="1" x14ac:dyDescent="0.25">
      <c r="A1358" s="290"/>
      <c r="B1358" s="205"/>
      <c r="H1358" s="292"/>
      <c r="M1358" s="205"/>
      <c r="N1358" s="205"/>
      <c r="O1358" s="205"/>
      <c r="P1358" s="205"/>
      <c r="Q1358" s="271"/>
      <c r="R1358" s="227"/>
      <c r="S1358" s="205"/>
      <c r="T1358" s="205"/>
      <c r="U1358" s="227"/>
      <c r="V1358" s="227"/>
      <c r="W1358" s="227"/>
      <c r="X1358" s="272"/>
      <c r="Y1358" s="272"/>
      <c r="Z1358" s="227"/>
      <c r="AA1358" s="273"/>
      <c r="AB1358" s="273"/>
      <c r="AC1358" s="274"/>
      <c r="AD1358" s="273"/>
      <c r="AE1358" s="273"/>
      <c r="AF1358" s="273"/>
      <c r="AG1358" s="274"/>
      <c r="AH1358" s="274"/>
      <c r="AI1358" s="274"/>
      <c r="AJ1358" s="274"/>
      <c r="AK1358" s="274"/>
      <c r="AL1358" s="274"/>
      <c r="AM1358" s="273"/>
      <c r="AN1358" s="273"/>
      <c r="AO1358" s="274"/>
      <c r="AP1358" s="274"/>
      <c r="AQ1358" s="273"/>
      <c r="AR1358" s="273"/>
      <c r="AS1358" s="274"/>
      <c r="AT1358" s="273"/>
      <c r="AU1358" s="273"/>
      <c r="AV1358" s="273"/>
      <c r="AW1358" s="274"/>
      <c r="AX1358" s="274"/>
      <c r="AY1358" s="273"/>
      <c r="AZ1358" s="273"/>
      <c r="BA1358" s="273"/>
      <c r="BB1358" s="273"/>
      <c r="BC1358" s="273"/>
      <c r="BD1358" s="273"/>
      <c r="BE1358" s="273"/>
      <c r="BF1358" s="273"/>
      <c r="BG1358" s="273"/>
      <c r="BH1358" s="273"/>
      <c r="BI1358" s="273"/>
      <c r="BJ1358" s="273"/>
      <c r="BK1358" s="273"/>
      <c r="BL1358" s="273"/>
      <c r="BM1358" s="273"/>
      <c r="BN1358" s="273"/>
      <c r="BO1358" s="273"/>
      <c r="BP1358" s="273"/>
      <c r="BQ1358" s="273"/>
      <c r="BR1358" s="273"/>
      <c r="BS1358" s="273"/>
      <c r="BT1358" s="273"/>
      <c r="BU1358" s="273"/>
      <c r="BV1358" s="273"/>
      <c r="BW1358" s="273"/>
      <c r="BX1358" s="273"/>
      <c r="BY1358" s="273"/>
      <c r="BZ1358" s="273"/>
      <c r="CA1358" s="273"/>
      <c r="CB1358" s="273"/>
      <c r="CC1358" s="273"/>
      <c r="CD1358" s="273"/>
      <c r="CE1358" s="274"/>
      <c r="CF1358" s="274"/>
      <c r="CG1358" s="274"/>
      <c r="CH1358" s="274"/>
      <c r="CI1358" s="273"/>
      <c r="CJ1358" s="273"/>
      <c r="CK1358" s="274"/>
      <c r="CL1358" s="273"/>
      <c r="CM1358" s="273"/>
      <c r="CN1358" s="273"/>
      <c r="CO1358" s="273"/>
      <c r="CP1358" s="273"/>
      <c r="CQ1358" s="273"/>
      <c r="CR1358" s="273"/>
      <c r="CS1358" s="273"/>
      <c r="CT1358" s="273"/>
      <c r="CU1358" s="274"/>
      <c r="CV1358" s="273"/>
      <c r="CW1358" s="273"/>
      <c r="CX1358" s="273"/>
      <c r="CY1358" s="274"/>
      <c r="CZ1358" s="274"/>
      <c r="DA1358" s="274"/>
      <c r="DB1358" s="274"/>
      <c r="DC1358" s="273"/>
      <c r="DD1358" s="273"/>
      <c r="DE1358" s="273"/>
      <c r="DF1358" s="273"/>
      <c r="DM1358" s="16"/>
      <c r="DN1358" s="16"/>
      <c r="DO1358" s="17"/>
      <c r="DP1358" s="12"/>
      <c r="DQ1358" s="12"/>
      <c r="DR1358" s="18"/>
      <c r="DS1358" s="19"/>
      <c r="DT1358" s="19"/>
      <c r="DU1358" s="19"/>
      <c r="DV1358" s="19"/>
      <c r="DW1358" s="19"/>
      <c r="DX1358" s="20"/>
      <c r="DY1358" s="20"/>
      <c r="DZ1358" s="21"/>
      <c r="EA1358" s="21"/>
      <c r="EB1358" s="21"/>
      <c r="EC1358" s="18"/>
      <c r="ED1358" s="21"/>
      <c r="EE1358" s="21"/>
      <c r="EF1358" s="21"/>
      <c r="EG1358" s="21"/>
      <c r="EH1358" s="21"/>
      <c r="EI1358" s="20"/>
      <c r="EJ1358" s="16"/>
      <c r="EK1358" s="21"/>
      <c r="EL1358" s="21"/>
      <c r="EM1358" s="21"/>
      <c r="EN1358" s="18"/>
      <c r="EO1358" s="22"/>
      <c r="EP1358" s="22"/>
      <c r="EQ1358" s="22"/>
      <c r="ER1358" s="22"/>
      <c r="ES1358" s="22"/>
      <c r="ET1358" s="20"/>
      <c r="EU1358" s="23"/>
      <c r="EV1358" s="22"/>
      <c r="EW1358" s="22"/>
      <c r="EX1358" s="22"/>
      <c r="EY1358" s="24"/>
      <c r="EZ1358" s="25"/>
      <c r="FA1358" s="25"/>
      <c r="FB1358" s="25"/>
      <c r="FC1358" s="25"/>
      <c r="FD1358" s="25"/>
    </row>
    <row r="1359" spans="1:160" ht="12.4" customHeight="1" x14ac:dyDescent="0.25">
      <c r="A1359" s="290"/>
      <c r="B1359" s="205"/>
      <c r="H1359" s="292"/>
      <c r="M1359" s="205"/>
      <c r="N1359" s="205"/>
      <c r="O1359" s="205"/>
      <c r="P1359" s="205"/>
      <c r="Q1359" s="271"/>
      <c r="R1359" s="227"/>
      <c r="S1359" s="205"/>
      <c r="T1359" s="205"/>
      <c r="U1359" s="227"/>
      <c r="V1359" s="227"/>
      <c r="W1359" s="227"/>
      <c r="X1359" s="272"/>
      <c r="Y1359" s="272"/>
      <c r="Z1359" s="227"/>
      <c r="AA1359" s="273"/>
      <c r="AB1359" s="273"/>
      <c r="AC1359" s="273"/>
      <c r="AD1359" s="273"/>
      <c r="AE1359" s="273"/>
      <c r="AF1359" s="273"/>
      <c r="AG1359" s="273"/>
      <c r="AH1359" s="273"/>
      <c r="AI1359" s="273"/>
      <c r="AJ1359" s="273"/>
      <c r="AK1359" s="273"/>
      <c r="AL1359" s="273"/>
      <c r="AM1359" s="273"/>
      <c r="AN1359" s="273"/>
      <c r="AO1359" s="273"/>
      <c r="AP1359" s="273"/>
      <c r="AQ1359" s="273"/>
      <c r="AR1359" s="273"/>
      <c r="AS1359" s="273"/>
      <c r="AT1359" s="273"/>
      <c r="AU1359" s="273"/>
      <c r="AV1359" s="273"/>
      <c r="AW1359" s="273"/>
      <c r="AX1359" s="273"/>
      <c r="AY1359" s="274"/>
      <c r="AZ1359" s="274"/>
      <c r="BA1359" s="274"/>
      <c r="BB1359" s="274"/>
      <c r="BC1359" s="273"/>
      <c r="BD1359" s="273"/>
      <c r="BE1359" s="273"/>
      <c r="BF1359" s="273"/>
      <c r="BG1359" s="273"/>
      <c r="BH1359" s="273"/>
      <c r="BI1359" s="273"/>
      <c r="BJ1359" s="273"/>
      <c r="BK1359" s="273"/>
      <c r="BL1359" s="273"/>
      <c r="BM1359" s="273"/>
      <c r="BN1359" s="273"/>
      <c r="BO1359" s="273"/>
      <c r="BP1359" s="273"/>
      <c r="BQ1359" s="273"/>
      <c r="BR1359" s="273"/>
      <c r="BS1359" s="273"/>
      <c r="BT1359" s="273"/>
      <c r="BU1359" s="273"/>
      <c r="BV1359" s="273"/>
      <c r="BW1359" s="273"/>
      <c r="BX1359" s="273"/>
      <c r="BY1359" s="273"/>
      <c r="BZ1359" s="273"/>
      <c r="CA1359" s="273"/>
      <c r="CB1359" s="273"/>
      <c r="CC1359" s="273"/>
      <c r="CD1359" s="273"/>
      <c r="CE1359" s="273"/>
      <c r="CF1359" s="273"/>
      <c r="CG1359" s="273"/>
      <c r="CH1359" s="273"/>
      <c r="CI1359" s="273"/>
      <c r="CJ1359" s="273"/>
      <c r="CK1359" s="273"/>
      <c r="CL1359" s="273"/>
      <c r="CM1359" s="273"/>
      <c r="CN1359" s="273"/>
      <c r="CO1359" s="273"/>
      <c r="CP1359" s="273"/>
      <c r="CQ1359" s="273"/>
      <c r="CR1359" s="273"/>
      <c r="CS1359" s="273"/>
      <c r="CT1359" s="273"/>
      <c r="CU1359" s="274"/>
      <c r="CV1359" s="274"/>
      <c r="CW1359" s="274"/>
      <c r="CX1359" s="274"/>
      <c r="CY1359" s="273"/>
      <c r="CZ1359" s="273"/>
      <c r="DA1359" s="273"/>
      <c r="DB1359" s="273"/>
      <c r="DC1359" s="273"/>
      <c r="DD1359" s="273"/>
      <c r="DE1359" s="273"/>
      <c r="DF1359" s="273"/>
      <c r="DM1359" s="16"/>
      <c r="DN1359" s="16"/>
      <c r="DO1359" s="17"/>
      <c r="DP1359" s="12"/>
      <c r="DQ1359" s="12"/>
      <c r="DR1359" s="18"/>
      <c r="DS1359" s="19"/>
      <c r="DT1359" s="19"/>
      <c r="DU1359" s="19"/>
      <c r="DV1359" s="19"/>
      <c r="DW1359" s="19"/>
      <c r="DX1359" s="20"/>
      <c r="DY1359" s="20"/>
      <c r="DZ1359" s="21"/>
      <c r="EA1359" s="21"/>
      <c r="EB1359" s="21"/>
      <c r="EC1359" s="18"/>
      <c r="ED1359" s="21"/>
      <c r="EE1359" s="21"/>
      <c r="EF1359" s="21"/>
      <c r="EG1359" s="21"/>
      <c r="EH1359" s="21"/>
      <c r="EI1359" s="20"/>
      <c r="EJ1359" s="16"/>
      <c r="EK1359" s="21"/>
      <c r="EL1359" s="21"/>
      <c r="EM1359" s="21"/>
      <c r="EN1359" s="18"/>
      <c r="EO1359" s="22"/>
      <c r="EP1359" s="22"/>
      <c r="EQ1359" s="22"/>
      <c r="ER1359" s="22"/>
      <c r="ES1359" s="22"/>
      <c r="ET1359" s="20"/>
      <c r="EU1359" s="23"/>
      <c r="EV1359" s="22"/>
      <c r="EW1359" s="22"/>
      <c r="EX1359" s="22"/>
      <c r="EY1359" s="24"/>
      <c r="EZ1359" s="25"/>
      <c r="FA1359" s="25"/>
      <c r="FB1359" s="25"/>
      <c r="FC1359" s="25"/>
      <c r="FD1359" s="25"/>
    </row>
    <row r="1360" spans="1:160" ht="12.4" customHeight="1" x14ac:dyDescent="0.25">
      <c r="A1360" s="290"/>
      <c r="B1360" s="205"/>
      <c r="H1360" s="292"/>
      <c r="M1360" s="205"/>
      <c r="N1360" s="205"/>
      <c r="O1360" s="205"/>
      <c r="P1360" s="205"/>
      <c r="Q1360" s="271"/>
      <c r="R1360" s="227"/>
      <c r="S1360" s="205"/>
      <c r="T1360" s="205"/>
      <c r="U1360" s="227"/>
      <c r="V1360" s="227"/>
      <c r="W1360" s="227"/>
      <c r="X1360" s="272"/>
      <c r="Y1360" s="272"/>
      <c r="Z1360" s="227"/>
      <c r="AA1360" s="273"/>
      <c r="AB1360" s="273"/>
      <c r="AC1360" s="274"/>
      <c r="AD1360" s="273"/>
      <c r="AE1360" s="273"/>
      <c r="AF1360" s="274"/>
      <c r="AG1360" s="274"/>
      <c r="AH1360" s="274"/>
      <c r="AI1360" s="274"/>
      <c r="AJ1360" s="273"/>
      <c r="AK1360" s="274"/>
      <c r="AL1360" s="274"/>
      <c r="AM1360" s="273"/>
      <c r="AN1360" s="273"/>
      <c r="AO1360" s="274"/>
      <c r="AP1360" s="274"/>
      <c r="AQ1360" s="273"/>
      <c r="AR1360" s="274"/>
      <c r="AS1360" s="274"/>
      <c r="AT1360" s="273"/>
      <c r="AU1360" s="273"/>
      <c r="AV1360" s="274"/>
      <c r="AW1360" s="274"/>
      <c r="AX1360" s="274"/>
      <c r="AY1360" s="274"/>
      <c r="AZ1360" s="273"/>
      <c r="BA1360" s="273"/>
      <c r="BB1360" s="273"/>
      <c r="BC1360" s="273"/>
      <c r="BD1360" s="273"/>
      <c r="BE1360" s="273"/>
      <c r="BF1360" s="273"/>
      <c r="BG1360" s="274"/>
      <c r="BH1360" s="273"/>
      <c r="BI1360" s="273"/>
      <c r="BJ1360" s="273"/>
      <c r="BK1360" s="274"/>
      <c r="BL1360" s="273"/>
      <c r="BM1360" s="273"/>
      <c r="BN1360" s="273"/>
      <c r="BO1360" s="274"/>
      <c r="BP1360" s="273"/>
      <c r="BQ1360" s="273"/>
      <c r="BR1360" s="273"/>
      <c r="BS1360" s="274"/>
      <c r="BT1360" s="273"/>
      <c r="BU1360" s="273"/>
      <c r="BV1360" s="273"/>
      <c r="BW1360" s="273"/>
      <c r="BX1360" s="273"/>
      <c r="BY1360" s="273"/>
      <c r="BZ1360" s="273"/>
      <c r="CA1360" s="273"/>
      <c r="CB1360" s="273"/>
      <c r="CC1360" s="273"/>
      <c r="CD1360" s="273"/>
      <c r="CE1360" s="274"/>
      <c r="CF1360" s="274"/>
      <c r="CG1360" s="274"/>
      <c r="CH1360" s="274"/>
      <c r="CI1360" s="273"/>
      <c r="CJ1360" s="274"/>
      <c r="CK1360" s="274"/>
      <c r="CL1360" s="274"/>
      <c r="CM1360" s="273"/>
      <c r="CN1360" s="273"/>
      <c r="CO1360" s="273"/>
      <c r="CP1360" s="273"/>
      <c r="CQ1360" s="273"/>
      <c r="CR1360" s="273"/>
      <c r="CS1360" s="273"/>
      <c r="CT1360" s="273"/>
      <c r="CU1360" s="274"/>
      <c r="CV1360" s="274"/>
      <c r="CW1360" s="274"/>
      <c r="CX1360" s="274"/>
      <c r="CY1360" s="274"/>
      <c r="CZ1360" s="274"/>
      <c r="DA1360" s="274"/>
      <c r="DB1360" s="274"/>
      <c r="DC1360" s="273"/>
      <c r="DD1360" s="273"/>
      <c r="DE1360" s="273"/>
      <c r="DF1360" s="273"/>
      <c r="DM1360" s="16"/>
      <c r="DN1360" s="16"/>
      <c r="DO1360" s="17"/>
      <c r="DP1360" s="12"/>
      <c r="DQ1360" s="12"/>
      <c r="DR1360" s="18"/>
      <c r="DS1360" s="19"/>
      <c r="DT1360" s="19"/>
      <c r="DU1360" s="19"/>
      <c r="DV1360" s="19"/>
      <c r="DW1360" s="19"/>
      <c r="DX1360" s="20"/>
      <c r="DY1360" s="20"/>
      <c r="DZ1360" s="21"/>
      <c r="EA1360" s="21"/>
      <c r="EB1360" s="21"/>
      <c r="EC1360" s="18"/>
      <c r="ED1360" s="21"/>
      <c r="EE1360" s="21"/>
      <c r="EF1360" s="21"/>
      <c r="EG1360" s="21"/>
      <c r="EH1360" s="21"/>
      <c r="EI1360" s="20"/>
      <c r="EJ1360" s="16"/>
      <c r="EK1360" s="21"/>
      <c r="EL1360" s="21"/>
      <c r="EM1360" s="21"/>
      <c r="EN1360" s="18"/>
      <c r="EO1360" s="22"/>
      <c r="EP1360" s="22"/>
      <c r="EQ1360" s="22"/>
      <c r="ER1360" s="22"/>
      <c r="ES1360" s="22"/>
      <c r="ET1360" s="20"/>
      <c r="EU1360" s="23"/>
      <c r="EV1360" s="22"/>
      <c r="EW1360" s="22"/>
      <c r="EX1360" s="22"/>
      <c r="EY1360" s="24"/>
      <c r="EZ1360" s="25"/>
      <c r="FA1360" s="25"/>
      <c r="FB1360" s="25"/>
      <c r="FC1360" s="25"/>
      <c r="FD1360" s="25"/>
    </row>
    <row r="1361" spans="1:160" ht="12.4" customHeight="1" x14ac:dyDescent="0.25">
      <c r="A1361" s="290"/>
      <c r="B1361" s="205"/>
      <c r="H1361" s="292"/>
      <c r="M1361" s="205"/>
      <c r="N1361" s="205"/>
      <c r="O1361" s="205"/>
      <c r="P1361" s="205"/>
      <c r="Q1361" s="271"/>
      <c r="R1361" s="227"/>
      <c r="S1361" s="205"/>
      <c r="T1361" s="205"/>
      <c r="U1361" s="227"/>
      <c r="V1361" s="227"/>
      <c r="W1361" s="227"/>
      <c r="X1361" s="227"/>
      <c r="Y1361" s="272"/>
      <c r="Z1361" s="227"/>
      <c r="AA1361" s="273"/>
      <c r="AB1361" s="273"/>
      <c r="AC1361" s="273"/>
      <c r="AD1361" s="273"/>
      <c r="AE1361" s="273"/>
      <c r="AF1361" s="273"/>
      <c r="AG1361" s="273"/>
      <c r="AH1361" s="273"/>
      <c r="AI1361" s="274"/>
      <c r="AJ1361" s="274"/>
      <c r="AK1361" s="274"/>
      <c r="AL1361" s="274"/>
      <c r="AM1361" s="273"/>
      <c r="AN1361" s="273"/>
      <c r="AO1361" s="273"/>
      <c r="AP1361" s="273"/>
      <c r="AQ1361" s="273"/>
      <c r="AR1361" s="274"/>
      <c r="AS1361" s="273"/>
      <c r="AT1361" s="274"/>
      <c r="AU1361" s="273"/>
      <c r="AV1361" s="273"/>
      <c r="AW1361" s="273"/>
      <c r="AX1361" s="273"/>
      <c r="AY1361" s="273"/>
      <c r="AZ1361" s="273"/>
      <c r="BA1361" s="273"/>
      <c r="BB1361" s="273"/>
      <c r="BC1361" s="273"/>
      <c r="BD1361" s="273"/>
      <c r="BE1361" s="273"/>
      <c r="BF1361" s="273"/>
      <c r="BG1361" s="273"/>
      <c r="BH1361" s="273"/>
      <c r="BI1361" s="273"/>
      <c r="BJ1361" s="273"/>
      <c r="BK1361" s="273"/>
      <c r="BL1361" s="273"/>
      <c r="BM1361" s="273"/>
      <c r="BN1361" s="273"/>
      <c r="BO1361" s="273"/>
      <c r="BP1361" s="273"/>
      <c r="BQ1361" s="273"/>
      <c r="BR1361" s="273"/>
      <c r="BS1361" s="273"/>
      <c r="BT1361" s="273"/>
      <c r="BU1361" s="273"/>
      <c r="BV1361" s="273"/>
      <c r="BW1361" s="273"/>
      <c r="BX1361" s="273"/>
      <c r="BY1361" s="273"/>
      <c r="BZ1361" s="273"/>
      <c r="CA1361" s="273"/>
      <c r="CB1361" s="273"/>
      <c r="CC1361" s="273"/>
      <c r="CD1361" s="273"/>
      <c r="CE1361" s="273"/>
      <c r="CF1361" s="274"/>
      <c r="CG1361" s="273"/>
      <c r="CH1361" s="273"/>
      <c r="CI1361" s="273"/>
      <c r="CJ1361" s="273"/>
      <c r="CK1361" s="273"/>
      <c r="CL1361" s="273"/>
      <c r="CM1361" s="273"/>
      <c r="CN1361" s="273"/>
      <c r="CO1361" s="273"/>
      <c r="CP1361" s="273"/>
      <c r="CQ1361" s="273"/>
      <c r="CR1361" s="273"/>
      <c r="CS1361" s="273"/>
      <c r="CT1361" s="273"/>
      <c r="CU1361" s="273"/>
      <c r="CV1361" s="274"/>
      <c r="CW1361" s="274"/>
      <c r="CX1361" s="274"/>
      <c r="CY1361" s="273"/>
      <c r="CZ1361" s="273"/>
      <c r="DA1361" s="273"/>
      <c r="DB1361" s="273"/>
      <c r="DC1361" s="273"/>
      <c r="DD1361" s="273"/>
      <c r="DE1361" s="273"/>
      <c r="DF1361" s="273"/>
      <c r="DM1361" s="16"/>
      <c r="DN1361" s="16"/>
      <c r="DO1361" s="17"/>
      <c r="DP1361" s="12"/>
      <c r="DQ1361" s="12"/>
      <c r="DR1361" s="18"/>
      <c r="DS1361" s="19"/>
      <c r="DT1361" s="19"/>
      <c r="DU1361" s="19"/>
      <c r="DV1361" s="19"/>
      <c r="DW1361" s="19"/>
      <c r="DX1361" s="20"/>
      <c r="DY1361" s="20"/>
      <c r="DZ1361" s="21"/>
      <c r="EA1361" s="21"/>
      <c r="EB1361" s="21"/>
      <c r="EC1361" s="18"/>
      <c r="ED1361" s="21"/>
      <c r="EE1361" s="21"/>
      <c r="EF1361" s="21"/>
      <c r="EG1361" s="21"/>
      <c r="EH1361" s="21"/>
      <c r="EI1361" s="20"/>
      <c r="EJ1361" s="16"/>
      <c r="EK1361" s="21"/>
      <c r="EL1361" s="21"/>
      <c r="EM1361" s="21"/>
      <c r="EN1361" s="18"/>
      <c r="EO1361" s="22"/>
      <c r="EP1361" s="22"/>
      <c r="EQ1361" s="22"/>
      <c r="ER1361" s="22"/>
      <c r="ES1361" s="22"/>
      <c r="ET1361" s="20"/>
      <c r="EU1361" s="23"/>
      <c r="EV1361" s="22"/>
      <c r="EW1361" s="22"/>
      <c r="EX1361" s="22"/>
      <c r="EY1361" s="24"/>
      <c r="EZ1361" s="25"/>
      <c r="FA1361" s="25"/>
      <c r="FB1361" s="25"/>
      <c r="FC1361" s="25"/>
      <c r="FD1361" s="25"/>
    </row>
    <row r="1362" spans="1:160" ht="12.4" customHeight="1" x14ac:dyDescent="0.25">
      <c r="A1362" s="290"/>
      <c r="B1362" s="205"/>
      <c r="H1362" s="292"/>
      <c r="M1362" s="205"/>
      <c r="N1362" s="205"/>
      <c r="O1362" s="205"/>
      <c r="P1362" s="205"/>
      <c r="Q1362" s="271"/>
      <c r="R1362" s="227"/>
      <c r="S1362" s="205"/>
      <c r="T1362" s="205"/>
      <c r="U1362" s="227"/>
      <c r="V1362" s="227"/>
      <c r="W1362" s="227"/>
      <c r="X1362" s="272"/>
      <c r="Y1362" s="272"/>
      <c r="Z1362" s="227"/>
      <c r="AA1362" s="273"/>
      <c r="AB1362" s="273"/>
      <c r="AC1362" s="273"/>
      <c r="AD1362" s="273"/>
      <c r="AE1362" s="273"/>
      <c r="AF1362" s="273"/>
      <c r="AG1362" s="273"/>
      <c r="AH1362" s="273"/>
      <c r="AI1362" s="274"/>
      <c r="AJ1362" s="274"/>
      <c r="AK1362" s="274"/>
      <c r="AL1362" s="274"/>
      <c r="AM1362" s="273"/>
      <c r="AN1362" s="273"/>
      <c r="AO1362" s="273"/>
      <c r="AP1362" s="273"/>
      <c r="AQ1362" s="273"/>
      <c r="AR1362" s="273"/>
      <c r="AS1362" s="274"/>
      <c r="AT1362" s="273"/>
      <c r="AU1362" s="274"/>
      <c r="AV1362" s="274"/>
      <c r="AW1362" s="274"/>
      <c r="AX1362" s="274"/>
      <c r="AY1362" s="273"/>
      <c r="AZ1362" s="273"/>
      <c r="BA1362" s="273"/>
      <c r="BB1362" s="273"/>
      <c r="BC1362" s="273"/>
      <c r="BD1362" s="273"/>
      <c r="BE1362" s="273"/>
      <c r="BF1362" s="273"/>
      <c r="BG1362" s="273"/>
      <c r="BH1362" s="273"/>
      <c r="BI1362" s="273"/>
      <c r="BJ1362" s="273"/>
      <c r="BK1362" s="273"/>
      <c r="BL1362" s="273"/>
      <c r="BM1362" s="273"/>
      <c r="BN1362" s="273"/>
      <c r="BO1362" s="273"/>
      <c r="BP1362" s="273"/>
      <c r="BQ1362" s="273"/>
      <c r="BR1362" s="273"/>
      <c r="BS1362" s="273"/>
      <c r="BT1362" s="273"/>
      <c r="BU1362" s="273"/>
      <c r="BV1362" s="273"/>
      <c r="BW1362" s="273"/>
      <c r="BX1362" s="273"/>
      <c r="BY1362" s="273"/>
      <c r="BZ1362" s="273"/>
      <c r="CA1362" s="273"/>
      <c r="CB1362" s="273"/>
      <c r="CC1362" s="273"/>
      <c r="CD1362" s="273"/>
      <c r="CE1362" s="273"/>
      <c r="CF1362" s="274"/>
      <c r="CG1362" s="274"/>
      <c r="CH1362" s="274"/>
      <c r="CI1362" s="273"/>
      <c r="CJ1362" s="273"/>
      <c r="CK1362" s="274"/>
      <c r="CL1362" s="274"/>
      <c r="CM1362" s="273"/>
      <c r="CN1362" s="273"/>
      <c r="CO1362" s="273"/>
      <c r="CP1362" s="273"/>
      <c r="CQ1362" s="273"/>
      <c r="CR1362" s="273"/>
      <c r="CS1362" s="273"/>
      <c r="CT1362" s="273"/>
      <c r="CU1362" s="274"/>
      <c r="CV1362" s="274"/>
      <c r="CW1362" s="274"/>
      <c r="CX1362" s="274"/>
      <c r="CY1362" s="273"/>
      <c r="CZ1362" s="273"/>
      <c r="DA1362" s="274"/>
      <c r="DB1362" s="274"/>
      <c r="DC1362" s="273"/>
      <c r="DD1362" s="273"/>
      <c r="DE1362" s="273"/>
      <c r="DF1362" s="273"/>
      <c r="DM1362" s="16"/>
      <c r="DN1362" s="16"/>
      <c r="DO1362" s="17"/>
      <c r="DP1362" s="12"/>
      <c r="DQ1362" s="12"/>
      <c r="DR1362" s="18"/>
      <c r="DS1362" s="19"/>
      <c r="DT1362" s="19"/>
      <c r="DU1362" s="19"/>
      <c r="DV1362" s="19"/>
      <c r="DW1362" s="19"/>
      <c r="DX1362" s="20"/>
      <c r="DY1362" s="20"/>
      <c r="DZ1362" s="21"/>
      <c r="EA1362" s="21"/>
      <c r="EB1362" s="21"/>
      <c r="EC1362" s="18"/>
      <c r="ED1362" s="21"/>
      <c r="EE1362" s="21"/>
      <c r="EF1362" s="21"/>
      <c r="EG1362" s="21"/>
      <c r="EH1362" s="21"/>
      <c r="EI1362" s="20"/>
      <c r="EJ1362" s="16"/>
      <c r="EK1362" s="21"/>
      <c r="EL1362" s="21"/>
      <c r="EM1362" s="21"/>
      <c r="EN1362" s="18"/>
      <c r="EO1362" s="22"/>
      <c r="EP1362" s="22"/>
      <c r="EQ1362" s="22"/>
      <c r="ER1362" s="22"/>
      <c r="ES1362" s="22"/>
      <c r="ET1362" s="20"/>
      <c r="EU1362" s="23"/>
      <c r="EV1362" s="22"/>
      <c r="EW1362" s="22"/>
      <c r="EX1362" s="22"/>
      <c r="EY1362" s="24"/>
      <c r="EZ1362" s="25"/>
      <c r="FA1362" s="25"/>
      <c r="FB1362" s="25"/>
      <c r="FC1362" s="25"/>
      <c r="FD1362" s="25"/>
    </row>
    <row r="1363" spans="1:160" ht="12.4" customHeight="1" x14ac:dyDescent="0.25">
      <c r="A1363" s="290"/>
      <c r="B1363" s="205"/>
      <c r="H1363" s="292"/>
      <c r="M1363" s="205"/>
      <c r="N1363" s="205"/>
      <c r="O1363" s="205"/>
      <c r="P1363" s="205"/>
      <c r="Q1363" s="271"/>
      <c r="R1363" s="227"/>
      <c r="S1363" s="205"/>
      <c r="T1363" s="205"/>
      <c r="U1363" s="227"/>
      <c r="V1363" s="227"/>
      <c r="W1363" s="227"/>
      <c r="X1363" s="227"/>
      <c r="Y1363" s="272"/>
      <c r="Z1363" s="227"/>
      <c r="AA1363" s="273"/>
      <c r="AB1363" s="273"/>
      <c r="AC1363" s="273"/>
      <c r="AD1363" s="273"/>
      <c r="AE1363" s="273"/>
      <c r="AF1363" s="273"/>
      <c r="AG1363" s="273"/>
      <c r="AH1363" s="273"/>
      <c r="AI1363" s="274"/>
      <c r="AJ1363" s="274"/>
      <c r="AK1363" s="274"/>
      <c r="AL1363" s="274"/>
      <c r="AM1363" s="273"/>
      <c r="AN1363" s="273"/>
      <c r="AO1363" s="273"/>
      <c r="AP1363" s="273"/>
      <c r="AQ1363" s="274"/>
      <c r="AR1363" s="274"/>
      <c r="AS1363" s="274"/>
      <c r="AT1363" s="274"/>
      <c r="AU1363" s="273"/>
      <c r="AV1363" s="273"/>
      <c r="AW1363" s="273"/>
      <c r="AX1363" s="273"/>
      <c r="AY1363" s="273"/>
      <c r="AZ1363" s="273"/>
      <c r="BA1363" s="273"/>
      <c r="BB1363" s="273"/>
      <c r="BC1363" s="273"/>
      <c r="BD1363" s="273"/>
      <c r="BE1363" s="273"/>
      <c r="BF1363" s="273"/>
      <c r="BG1363" s="273"/>
      <c r="BH1363" s="273"/>
      <c r="BI1363" s="273"/>
      <c r="BJ1363" s="273"/>
      <c r="BK1363" s="273"/>
      <c r="BL1363" s="273"/>
      <c r="BM1363" s="273"/>
      <c r="BN1363" s="273"/>
      <c r="BO1363" s="273"/>
      <c r="BP1363" s="273"/>
      <c r="BQ1363" s="273"/>
      <c r="BR1363" s="273"/>
      <c r="BS1363" s="273"/>
      <c r="BT1363" s="273"/>
      <c r="BU1363" s="273"/>
      <c r="BV1363" s="273"/>
      <c r="BW1363" s="273"/>
      <c r="BX1363" s="273"/>
      <c r="BY1363" s="273"/>
      <c r="BZ1363" s="273"/>
      <c r="CA1363" s="273"/>
      <c r="CB1363" s="273"/>
      <c r="CC1363" s="273"/>
      <c r="CD1363" s="273"/>
      <c r="CE1363" s="274"/>
      <c r="CF1363" s="274"/>
      <c r="CG1363" s="274"/>
      <c r="CH1363" s="274"/>
      <c r="CI1363" s="273"/>
      <c r="CJ1363" s="273"/>
      <c r="CK1363" s="273"/>
      <c r="CL1363" s="274"/>
      <c r="CM1363" s="273"/>
      <c r="CN1363" s="273"/>
      <c r="CO1363" s="273"/>
      <c r="CP1363" s="273"/>
      <c r="CQ1363" s="273"/>
      <c r="CR1363" s="273"/>
      <c r="CS1363" s="273"/>
      <c r="CT1363" s="273"/>
      <c r="CU1363" s="274"/>
      <c r="CV1363" s="274"/>
      <c r="CW1363" s="274"/>
      <c r="CX1363" s="274"/>
      <c r="CY1363" s="273"/>
      <c r="CZ1363" s="273"/>
      <c r="DA1363" s="273"/>
      <c r="DB1363" s="273"/>
      <c r="DC1363" s="273"/>
      <c r="DD1363" s="273"/>
      <c r="DE1363" s="273"/>
      <c r="DF1363" s="273"/>
      <c r="DM1363" s="16"/>
      <c r="DN1363" s="16"/>
      <c r="DO1363" s="17"/>
      <c r="DP1363" s="12"/>
      <c r="DQ1363" s="12"/>
      <c r="DR1363" s="18"/>
      <c r="DS1363" s="19"/>
      <c r="DT1363" s="19"/>
      <c r="DU1363" s="19"/>
      <c r="DV1363" s="19"/>
      <c r="DW1363" s="19"/>
      <c r="DX1363" s="20"/>
      <c r="DY1363" s="20"/>
      <c r="DZ1363" s="21"/>
      <c r="EA1363" s="21"/>
      <c r="EB1363" s="21"/>
      <c r="EC1363" s="18"/>
      <c r="ED1363" s="21"/>
      <c r="EE1363" s="21"/>
      <c r="EF1363" s="21"/>
      <c r="EG1363" s="21"/>
      <c r="EH1363" s="21"/>
      <c r="EI1363" s="20"/>
      <c r="EJ1363" s="16"/>
      <c r="EK1363" s="21"/>
      <c r="EL1363" s="21"/>
      <c r="EM1363" s="21"/>
      <c r="EN1363" s="18"/>
      <c r="EO1363" s="22"/>
      <c r="EP1363" s="22"/>
      <c r="EQ1363" s="22"/>
      <c r="ER1363" s="22"/>
      <c r="ES1363" s="22"/>
      <c r="ET1363" s="20"/>
      <c r="EU1363" s="23"/>
      <c r="EV1363" s="22"/>
      <c r="EW1363" s="22"/>
      <c r="EX1363" s="22"/>
      <c r="EY1363" s="24"/>
      <c r="EZ1363" s="25"/>
      <c r="FA1363" s="25"/>
      <c r="FB1363" s="25"/>
      <c r="FC1363" s="25"/>
      <c r="FD1363" s="25"/>
    </row>
    <row r="1364" spans="1:160" ht="12.4" customHeight="1" x14ac:dyDescent="0.25">
      <c r="A1364" s="290"/>
      <c r="B1364" s="205"/>
      <c r="E1364" s="295"/>
      <c r="H1364" s="292"/>
      <c r="M1364" s="205"/>
      <c r="N1364" s="205"/>
      <c r="O1364" s="205"/>
      <c r="P1364" s="205"/>
      <c r="Q1364" s="271"/>
      <c r="R1364" s="227"/>
      <c r="S1364" s="205"/>
      <c r="T1364" s="205"/>
      <c r="U1364" s="227"/>
      <c r="V1364" s="227"/>
      <c r="W1364" s="227"/>
      <c r="X1364" s="272"/>
      <c r="Y1364" s="272"/>
      <c r="Z1364" s="227"/>
      <c r="AA1364" s="273"/>
      <c r="AB1364" s="273"/>
      <c r="AC1364" s="273"/>
      <c r="AD1364" s="273"/>
      <c r="AE1364" s="273"/>
      <c r="AF1364" s="273"/>
      <c r="AG1364" s="273"/>
      <c r="AH1364" s="273"/>
      <c r="AI1364" s="273"/>
      <c r="AJ1364" s="273"/>
      <c r="AK1364" s="273"/>
      <c r="AL1364" s="273"/>
      <c r="AM1364" s="273"/>
      <c r="AN1364" s="273"/>
      <c r="AO1364" s="273"/>
      <c r="AP1364" s="273"/>
      <c r="AQ1364" s="273"/>
      <c r="AR1364" s="273"/>
      <c r="AS1364" s="273"/>
      <c r="AT1364" s="273"/>
      <c r="AU1364" s="273"/>
      <c r="AV1364" s="273"/>
      <c r="AW1364" s="273"/>
      <c r="AX1364" s="273"/>
      <c r="AY1364" s="274"/>
      <c r="AZ1364" s="274"/>
      <c r="BA1364" s="274"/>
      <c r="BB1364" s="274"/>
      <c r="BC1364" s="273"/>
      <c r="BD1364" s="273"/>
      <c r="BE1364" s="273"/>
      <c r="BF1364" s="273"/>
      <c r="BG1364" s="273"/>
      <c r="BH1364" s="273"/>
      <c r="BI1364" s="273"/>
      <c r="BJ1364" s="273"/>
      <c r="BK1364" s="273"/>
      <c r="BL1364" s="273"/>
      <c r="BM1364" s="273"/>
      <c r="BN1364" s="273"/>
      <c r="BO1364" s="273"/>
      <c r="BP1364" s="273"/>
      <c r="BQ1364" s="273"/>
      <c r="BR1364" s="273"/>
      <c r="BS1364" s="273"/>
      <c r="BT1364" s="273"/>
      <c r="BU1364" s="273"/>
      <c r="BV1364" s="273"/>
      <c r="BW1364" s="273"/>
      <c r="BX1364" s="273"/>
      <c r="BY1364" s="273"/>
      <c r="BZ1364" s="273"/>
      <c r="CA1364" s="273"/>
      <c r="CB1364" s="273"/>
      <c r="CC1364" s="273"/>
      <c r="CD1364" s="273"/>
      <c r="CE1364" s="273"/>
      <c r="CF1364" s="273"/>
      <c r="CG1364" s="273"/>
      <c r="CH1364" s="273"/>
      <c r="CI1364" s="273"/>
      <c r="CJ1364" s="273"/>
      <c r="CK1364" s="273"/>
      <c r="CL1364" s="273"/>
      <c r="CM1364" s="273"/>
      <c r="CN1364" s="273"/>
      <c r="CO1364" s="273"/>
      <c r="CP1364" s="273"/>
      <c r="CQ1364" s="273"/>
      <c r="CR1364" s="273"/>
      <c r="CS1364" s="273"/>
      <c r="CT1364" s="273"/>
      <c r="CU1364" s="274"/>
      <c r="CV1364" s="273"/>
      <c r="CW1364" s="273"/>
      <c r="CX1364" s="274"/>
      <c r="CY1364" s="273"/>
      <c r="CZ1364" s="274"/>
      <c r="DA1364" s="273"/>
      <c r="DB1364" s="273"/>
      <c r="DC1364" s="273"/>
      <c r="DD1364" s="273"/>
      <c r="DE1364" s="273"/>
      <c r="DF1364" s="273"/>
      <c r="DM1364" s="16"/>
      <c r="DN1364" s="16"/>
      <c r="DO1364" s="17"/>
      <c r="DP1364" s="12"/>
      <c r="DQ1364" s="12"/>
      <c r="DR1364" s="18"/>
      <c r="DS1364" s="19"/>
      <c r="DT1364" s="19"/>
      <c r="DU1364" s="19"/>
      <c r="DV1364" s="19"/>
      <c r="DW1364" s="19"/>
      <c r="DX1364" s="20"/>
      <c r="DY1364" s="20"/>
      <c r="DZ1364" s="21"/>
      <c r="EA1364" s="21"/>
      <c r="EB1364" s="21"/>
      <c r="EC1364" s="18"/>
      <c r="ED1364" s="21"/>
      <c r="EE1364" s="21"/>
      <c r="EF1364" s="21"/>
      <c r="EG1364" s="21"/>
      <c r="EH1364" s="21"/>
      <c r="EI1364" s="20"/>
      <c r="EJ1364" s="16"/>
      <c r="EK1364" s="21"/>
      <c r="EL1364" s="21"/>
      <c r="EM1364" s="21"/>
      <c r="EN1364" s="18"/>
      <c r="EO1364" s="22"/>
      <c r="EP1364" s="22"/>
      <c r="EQ1364" s="22"/>
      <c r="ER1364" s="22"/>
      <c r="ES1364" s="22"/>
      <c r="ET1364" s="20"/>
      <c r="EU1364" s="23"/>
      <c r="EV1364" s="22"/>
      <c r="EW1364" s="22"/>
      <c r="EX1364" s="22"/>
      <c r="EY1364" s="24"/>
      <c r="EZ1364" s="25"/>
      <c r="FA1364" s="25"/>
      <c r="FB1364" s="25"/>
      <c r="FC1364" s="25"/>
      <c r="FD1364" s="25"/>
    </row>
    <row r="1365" spans="1:160" ht="12.4" customHeight="1" x14ac:dyDescent="0.25">
      <c r="A1365" s="290"/>
      <c r="B1365" s="205"/>
      <c r="H1365" s="292"/>
      <c r="M1365" s="205"/>
      <c r="N1365" s="205"/>
      <c r="O1365" s="205"/>
      <c r="P1365" s="271"/>
      <c r="Q1365" s="271"/>
      <c r="R1365" s="227"/>
      <c r="S1365" s="205"/>
      <c r="T1365" s="205"/>
      <c r="U1365" s="227"/>
      <c r="V1365" s="227"/>
      <c r="W1365" s="227"/>
      <c r="X1365" s="272"/>
      <c r="Y1365" s="272"/>
      <c r="Z1365" s="227"/>
      <c r="AA1365" s="273"/>
      <c r="AB1365" s="273"/>
      <c r="AC1365" s="273"/>
      <c r="AD1365" s="273"/>
      <c r="AE1365" s="273"/>
      <c r="AF1365" s="273"/>
      <c r="AG1365" s="273"/>
      <c r="AH1365" s="273"/>
      <c r="AI1365" s="274"/>
      <c r="AJ1365" s="274"/>
      <c r="AK1365" s="274"/>
      <c r="AL1365" s="274"/>
      <c r="AM1365" s="273"/>
      <c r="AN1365" s="273"/>
      <c r="AO1365" s="273"/>
      <c r="AP1365" s="273"/>
      <c r="AQ1365" s="273"/>
      <c r="AR1365" s="273"/>
      <c r="AS1365" s="273"/>
      <c r="AT1365" s="273"/>
      <c r="AU1365" s="273"/>
      <c r="AV1365" s="273"/>
      <c r="AW1365" s="273"/>
      <c r="AX1365" s="273"/>
      <c r="AY1365" s="273"/>
      <c r="AZ1365" s="273"/>
      <c r="BA1365" s="273"/>
      <c r="BB1365" s="273"/>
      <c r="BC1365" s="273"/>
      <c r="BD1365" s="273"/>
      <c r="BE1365" s="273"/>
      <c r="BF1365" s="273"/>
      <c r="BG1365" s="273"/>
      <c r="BH1365" s="273"/>
      <c r="BI1365" s="273"/>
      <c r="BJ1365" s="273"/>
      <c r="BK1365" s="273"/>
      <c r="BL1365" s="273"/>
      <c r="BM1365" s="273"/>
      <c r="BN1365" s="273"/>
      <c r="BO1365" s="273"/>
      <c r="BP1365" s="273"/>
      <c r="BQ1365" s="273"/>
      <c r="BR1365" s="273"/>
      <c r="BS1365" s="273"/>
      <c r="BT1365" s="273"/>
      <c r="BU1365" s="273"/>
      <c r="BV1365" s="273"/>
      <c r="BW1365" s="273"/>
      <c r="BX1365" s="273"/>
      <c r="BY1365" s="273"/>
      <c r="BZ1365" s="273"/>
      <c r="CA1365" s="273"/>
      <c r="CB1365" s="273"/>
      <c r="CC1365" s="273"/>
      <c r="CD1365" s="273"/>
      <c r="CE1365" s="273"/>
      <c r="CF1365" s="273"/>
      <c r="CG1365" s="273"/>
      <c r="CH1365" s="273"/>
      <c r="CI1365" s="273"/>
      <c r="CJ1365" s="273"/>
      <c r="CK1365" s="273"/>
      <c r="CL1365" s="273"/>
      <c r="CM1365" s="273"/>
      <c r="CN1365" s="273"/>
      <c r="CO1365" s="273"/>
      <c r="CP1365" s="273"/>
      <c r="CQ1365" s="273"/>
      <c r="CR1365" s="273"/>
      <c r="CS1365" s="273"/>
      <c r="CT1365" s="273"/>
      <c r="CU1365" s="273"/>
      <c r="CV1365" s="273"/>
      <c r="CW1365" s="273"/>
      <c r="CX1365" s="273"/>
      <c r="CY1365" s="274"/>
      <c r="CZ1365" s="274"/>
      <c r="DA1365" s="274"/>
      <c r="DB1365" s="273"/>
      <c r="DC1365" s="273"/>
      <c r="DD1365" s="273"/>
      <c r="DE1365" s="273"/>
      <c r="DF1365" s="273"/>
      <c r="DM1365" s="16"/>
      <c r="DN1365" s="16"/>
      <c r="DO1365" s="17"/>
      <c r="DP1365" s="12"/>
      <c r="DQ1365" s="12"/>
      <c r="DR1365" s="18"/>
      <c r="DS1365" s="19"/>
      <c r="DT1365" s="19"/>
      <c r="DU1365" s="19"/>
      <c r="DV1365" s="19"/>
      <c r="DW1365" s="19"/>
      <c r="DX1365" s="20"/>
      <c r="DY1365" s="20"/>
      <c r="DZ1365" s="21"/>
      <c r="EA1365" s="21"/>
      <c r="EB1365" s="21"/>
      <c r="EC1365" s="18"/>
      <c r="ED1365" s="21"/>
      <c r="EE1365" s="21"/>
      <c r="EF1365" s="21"/>
      <c r="EG1365" s="21"/>
      <c r="EH1365" s="21"/>
      <c r="EI1365" s="20"/>
      <c r="EJ1365" s="16"/>
      <c r="EK1365" s="21"/>
      <c r="EL1365" s="21"/>
      <c r="EM1365" s="21"/>
      <c r="EN1365" s="18"/>
      <c r="EO1365" s="22"/>
      <c r="EP1365" s="22"/>
      <c r="EQ1365" s="22"/>
      <c r="ER1365" s="22"/>
      <c r="ES1365" s="22"/>
      <c r="ET1365" s="20"/>
      <c r="EU1365" s="23"/>
      <c r="EV1365" s="22"/>
      <c r="EW1365" s="22"/>
      <c r="EX1365" s="22"/>
      <c r="EY1365" s="24"/>
      <c r="EZ1365" s="25"/>
      <c r="FA1365" s="25"/>
      <c r="FB1365" s="25"/>
      <c r="FC1365" s="25"/>
      <c r="FD1365" s="25"/>
    </row>
    <row r="1366" spans="1:160" ht="12.4" customHeight="1" x14ac:dyDescent="0.25">
      <c r="A1366" s="290"/>
      <c r="B1366" s="205"/>
      <c r="H1366" s="292"/>
      <c r="M1366" s="205"/>
      <c r="N1366" s="205"/>
      <c r="O1366" s="205"/>
      <c r="P1366" s="205"/>
      <c r="Q1366" s="271"/>
      <c r="R1366" s="227"/>
      <c r="S1366" s="205"/>
      <c r="T1366" s="205"/>
      <c r="U1366" s="227"/>
      <c r="V1366" s="227"/>
      <c r="W1366" s="227"/>
      <c r="X1366" s="272"/>
      <c r="Y1366" s="272"/>
      <c r="Z1366" s="227"/>
      <c r="AA1366" s="273"/>
      <c r="AB1366" s="273"/>
      <c r="AC1366" s="273"/>
      <c r="AD1366" s="273"/>
      <c r="AE1366" s="273"/>
      <c r="AF1366" s="273"/>
      <c r="AG1366" s="273"/>
      <c r="AH1366" s="273"/>
      <c r="AI1366" s="274"/>
      <c r="AJ1366" s="274"/>
      <c r="AK1366" s="274"/>
      <c r="AL1366" s="274"/>
      <c r="AM1366" s="273"/>
      <c r="AN1366" s="273"/>
      <c r="AO1366" s="273"/>
      <c r="AP1366" s="273"/>
      <c r="AQ1366" s="273"/>
      <c r="AR1366" s="273"/>
      <c r="AS1366" s="273"/>
      <c r="AT1366" s="273"/>
      <c r="AU1366" s="273"/>
      <c r="AV1366" s="273"/>
      <c r="AW1366" s="273"/>
      <c r="AX1366" s="273"/>
      <c r="AY1366" s="273"/>
      <c r="AZ1366" s="273"/>
      <c r="BA1366" s="273"/>
      <c r="BB1366" s="273"/>
      <c r="BC1366" s="273"/>
      <c r="BD1366" s="273"/>
      <c r="BE1366" s="273"/>
      <c r="BF1366" s="273"/>
      <c r="BG1366" s="273"/>
      <c r="BH1366" s="273"/>
      <c r="BI1366" s="273"/>
      <c r="BJ1366" s="273"/>
      <c r="BK1366" s="273"/>
      <c r="BL1366" s="273"/>
      <c r="BM1366" s="273"/>
      <c r="BN1366" s="273"/>
      <c r="BO1366" s="273"/>
      <c r="BP1366" s="273"/>
      <c r="BQ1366" s="273"/>
      <c r="BR1366" s="273"/>
      <c r="BS1366" s="273"/>
      <c r="BT1366" s="273"/>
      <c r="BU1366" s="273"/>
      <c r="BV1366" s="273"/>
      <c r="BW1366" s="273"/>
      <c r="BX1366" s="273"/>
      <c r="BY1366" s="273"/>
      <c r="BZ1366" s="273"/>
      <c r="CA1366" s="273"/>
      <c r="CB1366" s="273"/>
      <c r="CC1366" s="273"/>
      <c r="CD1366" s="273"/>
      <c r="CE1366" s="273"/>
      <c r="CF1366" s="273"/>
      <c r="CG1366" s="273"/>
      <c r="CH1366" s="273"/>
      <c r="CI1366" s="273"/>
      <c r="CJ1366" s="273"/>
      <c r="CK1366" s="273"/>
      <c r="CL1366" s="273"/>
      <c r="CM1366" s="273"/>
      <c r="CN1366" s="273"/>
      <c r="CO1366" s="273"/>
      <c r="CP1366" s="273"/>
      <c r="CQ1366" s="273"/>
      <c r="CR1366" s="273"/>
      <c r="CS1366" s="273"/>
      <c r="CT1366" s="273"/>
      <c r="CU1366" s="274"/>
      <c r="CV1366" s="274"/>
      <c r="CW1366" s="274"/>
      <c r="CX1366" s="274"/>
      <c r="CY1366" s="273"/>
      <c r="CZ1366" s="273"/>
      <c r="DA1366" s="273"/>
      <c r="DB1366" s="273"/>
      <c r="DC1366" s="273"/>
      <c r="DD1366" s="273"/>
      <c r="DE1366" s="273"/>
      <c r="DF1366" s="273"/>
      <c r="DM1366" s="16"/>
      <c r="DN1366" s="16"/>
      <c r="DO1366" s="17"/>
      <c r="DP1366" s="12"/>
      <c r="DQ1366" s="12"/>
      <c r="DR1366" s="18"/>
      <c r="DS1366" s="19"/>
      <c r="DT1366" s="19"/>
      <c r="DU1366" s="19"/>
      <c r="DV1366" s="19"/>
      <c r="DW1366" s="19"/>
      <c r="DX1366" s="20"/>
      <c r="DY1366" s="20"/>
      <c r="DZ1366" s="21"/>
      <c r="EA1366" s="21"/>
      <c r="EB1366" s="21"/>
      <c r="EC1366" s="18"/>
      <c r="ED1366" s="21"/>
      <c r="EE1366" s="21"/>
      <c r="EF1366" s="21"/>
      <c r="EG1366" s="21"/>
      <c r="EH1366" s="21"/>
      <c r="EI1366" s="20"/>
      <c r="EJ1366" s="16"/>
      <c r="EK1366" s="21"/>
      <c r="EL1366" s="21"/>
      <c r="EM1366" s="21"/>
      <c r="EN1366" s="18"/>
      <c r="EO1366" s="22"/>
      <c r="EP1366" s="22"/>
      <c r="EQ1366" s="22"/>
      <c r="ER1366" s="22"/>
      <c r="ES1366" s="22"/>
      <c r="ET1366" s="20"/>
      <c r="EU1366" s="23"/>
      <c r="EV1366" s="22"/>
      <c r="EW1366" s="22"/>
      <c r="EX1366" s="22"/>
      <c r="EY1366" s="24"/>
      <c r="EZ1366" s="25"/>
      <c r="FA1366" s="25"/>
      <c r="FB1366" s="25"/>
      <c r="FC1366" s="25"/>
      <c r="FD1366" s="25"/>
    </row>
    <row r="1367" spans="1:160" ht="12.4" customHeight="1" x14ac:dyDescent="0.25">
      <c r="A1367" s="290"/>
      <c r="B1367" s="205"/>
      <c r="H1367" s="292"/>
      <c r="M1367" s="205"/>
      <c r="N1367" s="205"/>
      <c r="O1367" s="205"/>
      <c r="P1367" s="205"/>
      <c r="Q1367" s="271"/>
      <c r="R1367" s="227"/>
      <c r="S1367" s="205"/>
      <c r="T1367" s="205"/>
      <c r="U1367" s="227"/>
      <c r="V1367" s="227"/>
      <c r="W1367" s="227"/>
      <c r="X1367" s="227"/>
      <c r="Y1367" s="272"/>
      <c r="Z1367" s="227"/>
      <c r="AA1367" s="273"/>
      <c r="AB1367" s="273"/>
      <c r="AC1367" s="273"/>
      <c r="AD1367" s="273"/>
      <c r="AE1367" s="273"/>
      <c r="AF1367" s="273"/>
      <c r="AG1367" s="273"/>
      <c r="AH1367" s="273"/>
      <c r="AI1367" s="274"/>
      <c r="AJ1367" s="274"/>
      <c r="AK1367" s="274"/>
      <c r="AL1367" s="274"/>
      <c r="AM1367" s="273"/>
      <c r="AN1367" s="273"/>
      <c r="AO1367" s="273"/>
      <c r="AP1367" s="273"/>
      <c r="AQ1367" s="273"/>
      <c r="AR1367" s="274"/>
      <c r="AS1367" s="274"/>
      <c r="AT1367" s="273"/>
      <c r="AU1367" s="273"/>
      <c r="AV1367" s="273"/>
      <c r="AW1367" s="273"/>
      <c r="AX1367" s="273"/>
      <c r="AY1367" s="274"/>
      <c r="AZ1367" s="273"/>
      <c r="BA1367" s="273"/>
      <c r="BB1367" s="273"/>
      <c r="BC1367" s="273"/>
      <c r="BD1367" s="273"/>
      <c r="BE1367" s="273"/>
      <c r="BF1367" s="273"/>
      <c r="BG1367" s="273"/>
      <c r="BH1367" s="273"/>
      <c r="BI1367" s="273"/>
      <c r="BJ1367" s="273"/>
      <c r="BK1367" s="273"/>
      <c r="BL1367" s="273"/>
      <c r="BM1367" s="273"/>
      <c r="BN1367" s="273"/>
      <c r="BO1367" s="273"/>
      <c r="BP1367" s="273"/>
      <c r="BQ1367" s="273"/>
      <c r="BR1367" s="273"/>
      <c r="BS1367" s="274"/>
      <c r="BT1367" s="273"/>
      <c r="BU1367" s="273"/>
      <c r="BV1367" s="273"/>
      <c r="BW1367" s="273"/>
      <c r="BX1367" s="273"/>
      <c r="BY1367" s="273"/>
      <c r="BZ1367" s="273"/>
      <c r="CA1367" s="273"/>
      <c r="CB1367" s="273"/>
      <c r="CC1367" s="273"/>
      <c r="CD1367" s="273"/>
      <c r="CE1367" s="273"/>
      <c r="CF1367" s="273"/>
      <c r="CG1367" s="273"/>
      <c r="CH1367" s="273"/>
      <c r="CI1367" s="273"/>
      <c r="CJ1367" s="273"/>
      <c r="CK1367" s="273"/>
      <c r="CL1367" s="273"/>
      <c r="CM1367" s="273"/>
      <c r="CN1367" s="273"/>
      <c r="CO1367" s="273"/>
      <c r="CP1367" s="273"/>
      <c r="CQ1367" s="273"/>
      <c r="CR1367" s="273"/>
      <c r="CS1367" s="273"/>
      <c r="CT1367" s="273"/>
      <c r="CU1367" s="273"/>
      <c r="CV1367" s="273"/>
      <c r="CW1367" s="274"/>
      <c r="CX1367" s="274"/>
      <c r="CY1367" s="274"/>
      <c r="CZ1367" s="273"/>
      <c r="DA1367" s="273"/>
      <c r="DB1367" s="273"/>
      <c r="DC1367" s="273"/>
      <c r="DD1367" s="273"/>
      <c r="DE1367" s="273"/>
      <c r="DF1367" s="273"/>
      <c r="DM1367" s="16"/>
      <c r="DN1367" s="16"/>
      <c r="DO1367" s="17"/>
      <c r="DP1367" s="12"/>
      <c r="DQ1367" s="12"/>
      <c r="DR1367" s="18"/>
      <c r="DS1367" s="19"/>
      <c r="DT1367" s="19"/>
      <c r="DU1367" s="19"/>
      <c r="DV1367" s="19"/>
      <c r="DW1367" s="19"/>
      <c r="DX1367" s="20"/>
      <c r="DY1367" s="20"/>
      <c r="DZ1367" s="21"/>
      <c r="EA1367" s="21"/>
      <c r="EB1367" s="21"/>
      <c r="EC1367" s="18"/>
      <c r="ED1367" s="21"/>
      <c r="EE1367" s="21"/>
      <c r="EF1367" s="21"/>
      <c r="EG1367" s="21"/>
      <c r="EH1367" s="21"/>
      <c r="EI1367" s="20"/>
      <c r="EJ1367" s="16"/>
      <c r="EK1367" s="21"/>
      <c r="EL1367" s="21"/>
      <c r="EM1367" s="21"/>
      <c r="EN1367" s="18"/>
      <c r="EO1367" s="22"/>
      <c r="EP1367" s="22"/>
      <c r="EQ1367" s="22"/>
      <c r="ER1367" s="22"/>
      <c r="ES1367" s="22"/>
      <c r="ET1367" s="20"/>
      <c r="EU1367" s="23"/>
      <c r="EV1367" s="22"/>
      <c r="EW1367" s="22"/>
      <c r="EX1367" s="22"/>
      <c r="EY1367" s="24"/>
      <c r="EZ1367" s="25"/>
      <c r="FA1367" s="25"/>
      <c r="FB1367" s="25"/>
      <c r="FC1367" s="25"/>
      <c r="FD1367" s="25"/>
    </row>
    <row r="1368" spans="1:160" ht="12.4" customHeight="1" x14ac:dyDescent="0.25">
      <c r="A1368" s="290"/>
      <c r="B1368" s="205"/>
      <c r="H1368" s="292"/>
      <c r="M1368" s="205"/>
      <c r="N1368" s="205"/>
      <c r="O1368" s="205"/>
      <c r="P1368" s="205"/>
      <c r="Q1368" s="271"/>
      <c r="R1368" s="227"/>
      <c r="S1368" s="205"/>
      <c r="T1368" s="205"/>
      <c r="U1368" s="227"/>
      <c r="V1368" s="227"/>
      <c r="W1368" s="227"/>
      <c r="X1368" s="272"/>
      <c r="Y1368" s="272"/>
      <c r="Z1368" s="227"/>
      <c r="AA1368" s="273"/>
      <c r="AB1368" s="273"/>
      <c r="AC1368" s="273"/>
      <c r="AD1368" s="273"/>
      <c r="AE1368" s="273"/>
      <c r="AF1368" s="273"/>
      <c r="AG1368" s="273"/>
      <c r="AH1368" s="273"/>
      <c r="AI1368" s="274"/>
      <c r="AJ1368" s="274"/>
      <c r="AK1368" s="274"/>
      <c r="AL1368" s="274"/>
      <c r="AM1368" s="273"/>
      <c r="AN1368" s="273"/>
      <c r="AO1368" s="273"/>
      <c r="AP1368" s="273"/>
      <c r="AQ1368" s="273"/>
      <c r="AR1368" s="273"/>
      <c r="AS1368" s="273"/>
      <c r="AT1368" s="273"/>
      <c r="AU1368" s="273"/>
      <c r="AV1368" s="273"/>
      <c r="AW1368" s="273"/>
      <c r="AX1368" s="273"/>
      <c r="AY1368" s="273"/>
      <c r="AZ1368" s="273"/>
      <c r="BA1368" s="273"/>
      <c r="BB1368" s="274"/>
      <c r="BC1368" s="273"/>
      <c r="BD1368" s="273"/>
      <c r="BE1368" s="273"/>
      <c r="BF1368" s="273"/>
      <c r="BG1368" s="273"/>
      <c r="BH1368" s="273"/>
      <c r="BI1368" s="273"/>
      <c r="BJ1368" s="273"/>
      <c r="BK1368" s="273"/>
      <c r="BL1368" s="273"/>
      <c r="BM1368" s="273"/>
      <c r="BN1368" s="273"/>
      <c r="BO1368" s="273"/>
      <c r="BP1368" s="273"/>
      <c r="BQ1368" s="273"/>
      <c r="BR1368" s="273"/>
      <c r="BS1368" s="273"/>
      <c r="BT1368" s="273"/>
      <c r="BU1368" s="273"/>
      <c r="BV1368" s="273"/>
      <c r="BW1368" s="273"/>
      <c r="BX1368" s="273"/>
      <c r="BY1368" s="273"/>
      <c r="BZ1368" s="273"/>
      <c r="CA1368" s="273"/>
      <c r="CB1368" s="273"/>
      <c r="CC1368" s="273"/>
      <c r="CD1368" s="273"/>
      <c r="CE1368" s="273"/>
      <c r="CF1368" s="273"/>
      <c r="CG1368" s="273"/>
      <c r="CH1368" s="273"/>
      <c r="CI1368" s="273"/>
      <c r="CJ1368" s="273"/>
      <c r="CK1368" s="273"/>
      <c r="CL1368" s="273"/>
      <c r="CM1368" s="273"/>
      <c r="CN1368" s="273"/>
      <c r="CO1368" s="273"/>
      <c r="CP1368" s="273"/>
      <c r="CQ1368" s="273"/>
      <c r="CR1368" s="273"/>
      <c r="CS1368" s="273"/>
      <c r="CT1368" s="273"/>
      <c r="CU1368" s="274"/>
      <c r="CV1368" s="273"/>
      <c r="CW1368" s="273"/>
      <c r="CX1368" s="274"/>
      <c r="CY1368" s="273"/>
      <c r="CZ1368" s="273"/>
      <c r="DA1368" s="273"/>
      <c r="DB1368" s="273"/>
      <c r="DC1368" s="273"/>
      <c r="DD1368" s="273"/>
      <c r="DE1368" s="273"/>
      <c r="DF1368" s="273"/>
      <c r="DM1368" s="16"/>
      <c r="DN1368" s="16"/>
      <c r="DO1368" s="17"/>
      <c r="DP1368" s="12"/>
      <c r="DQ1368" s="12"/>
      <c r="DR1368" s="18"/>
      <c r="DS1368" s="19"/>
      <c r="DT1368" s="19"/>
      <c r="DU1368" s="19"/>
      <c r="DV1368" s="19"/>
      <c r="DW1368" s="19"/>
      <c r="DX1368" s="20"/>
      <c r="DY1368" s="20"/>
      <c r="DZ1368" s="21"/>
      <c r="EA1368" s="21"/>
      <c r="EB1368" s="21"/>
      <c r="EC1368" s="18"/>
      <c r="ED1368" s="21"/>
      <c r="EE1368" s="21"/>
      <c r="EF1368" s="21"/>
      <c r="EG1368" s="21"/>
      <c r="EH1368" s="21"/>
      <c r="EI1368" s="20"/>
      <c r="EJ1368" s="16"/>
      <c r="EK1368" s="21"/>
      <c r="EL1368" s="21"/>
      <c r="EM1368" s="21"/>
      <c r="EN1368" s="18"/>
      <c r="EO1368" s="22"/>
      <c r="EP1368" s="22"/>
      <c r="EQ1368" s="22"/>
      <c r="ER1368" s="22"/>
      <c r="ES1368" s="22"/>
      <c r="ET1368" s="20"/>
      <c r="EU1368" s="23"/>
      <c r="EV1368" s="22"/>
      <c r="EW1368" s="22"/>
      <c r="EX1368" s="22"/>
      <c r="EY1368" s="24"/>
      <c r="EZ1368" s="25"/>
      <c r="FA1368" s="25"/>
      <c r="FB1368" s="25"/>
      <c r="FC1368" s="25"/>
      <c r="FD1368" s="25"/>
    </row>
    <row r="1369" spans="1:160" ht="12.4" customHeight="1" x14ac:dyDescent="0.25">
      <c r="A1369" s="290"/>
      <c r="B1369" s="205"/>
      <c r="H1369" s="292"/>
      <c r="M1369" s="205"/>
      <c r="N1369" s="271"/>
      <c r="O1369" s="271"/>
      <c r="P1369" s="205"/>
      <c r="Q1369" s="271"/>
      <c r="R1369" s="227"/>
      <c r="S1369" s="205"/>
      <c r="T1369" s="205"/>
      <c r="U1369" s="227"/>
      <c r="V1369" s="272"/>
      <c r="W1369" s="227"/>
      <c r="X1369" s="272"/>
      <c r="Y1369" s="272"/>
      <c r="Z1369" s="227"/>
      <c r="AA1369" s="273"/>
      <c r="AB1369" s="273"/>
      <c r="AC1369" s="273"/>
      <c r="AD1369" s="273"/>
      <c r="AE1369" s="273"/>
      <c r="AF1369" s="273"/>
      <c r="AG1369" s="273"/>
      <c r="AH1369" s="273"/>
      <c r="AI1369" s="274"/>
      <c r="AJ1369" s="274"/>
      <c r="AK1369" s="274"/>
      <c r="AL1369" s="274"/>
      <c r="AM1369" s="273"/>
      <c r="AN1369" s="273"/>
      <c r="AO1369" s="273"/>
      <c r="AP1369" s="273"/>
      <c r="AQ1369" s="273"/>
      <c r="AR1369" s="273"/>
      <c r="AS1369" s="273"/>
      <c r="AT1369" s="273"/>
      <c r="AU1369" s="273"/>
      <c r="AV1369" s="273"/>
      <c r="AW1369" s="273"/>
      <c r="AX1369" s="273"/>
      <c r="AY1369" s="273"/>
      <c r="AZ1369" s="273"/>
      <c r="BA1369" s="273"/>
      <c r="BB1369" s="273"/>
      <c r="BC1369" s="273"/>
      <c r="BD1369" s="273"/>
      <c r="BE1369" s="273"/>
      <c r="BF1369" s="273"/>
      <c r="BG1369" s="273"/>
      <c r="BH1369" s="273"/>
      <c r="BI1369" s="273"/>
      <c r="BJ1369" s="273"/>
      <c r="BK1369" s="273"/>
      <c r="BL1369" s="273"/>
      <c r="BM1369" s="273"/>
      <c r="BN1369" s="273"/>
      <c r="BO1369" s="273"/>
      <c r="BP1369" s="273"/>
      <c r="BQ1369" s="273"/>
      <c r="BR1369" s="273"/>
      <c r="BS1369" s="273"/>
      <c r="BT1369" s="273"/>
      <c r="BU1369" s="273"/>
      <c r="BV1369" s="273"/>
      <c r="BW1369" s="273"/>
      <c r="BX1369" s="273"/>
      <c r="BY1369" s="273"/>
      <c r="BZ1369" s="273"/>
      <c r="CA1369" s="273"/>
      <c r="CB1369" s="273"/>
      <c r="CC1369" s="273"/>
      <c r="CD1369" s="273"/>
      <c r="CE1369" s="273"/>
      <c r="CF1369" s="273"/>
      <c r="CG1369" s="273"/>
      <c r="CH1369" s="273"/>
      <c r="CI1369" s="273"/>
      <c r="CJ1369" s="273"/>
      <c r="CK1369" s="273"/>
      <c r="CL1369" s="273"/>
      <c r="CM1369" s="273"/>
      <c r="CN1369" s="273"/>
      <c r="CO1369" s="273"/>
      <c r="CP1369" s="273"/>
      <c r="CQ1369" s="273"/>
      <c r="CR1369" s="273"/>
      <c r="CS1369" s="273"/>
      <c r="CT1369" s="273"/>
      <c r="CU1369" s="274"/>
      <c r="CV1369" s="273"/>
      <c r="CW1369" s="273"/>
      <c r="CX1369" s="273"/>
      <c r="CY1369" s="273"/>
      <c r="CZ1369" s="273"/>
      <c r="DA1369" s="273"/>
      <c r="DB1369" s="273"/>
      <c r="DC1369" s="273"/>
      <c r="DD1369" s="273"/>
      <c r="DE1369" s="273"/>
      <c r="DF1369" s="273"/>
      <c r="DM1369" s="16"/>
      <c r="DN1369" s="16"/>
      <c r="DO1369" s="17"/>
      <c r="DP1369" s="12"/>
      <c r="DQ1369" s="12"/>
      <c r="DR1369" s="18"/>
      <c r="DS1369" s="19"/>
      <c r="DT1369" s="19"/>
      <c r="DU1369" s="19"/>
      <c r="DV1369" s="19"/>
      <c r="DW1369" s="19"/>
      <c r="DX1369" s="20"/>
      <c r="DY1369" s="20"/>
      <c r="DZ1369" s="21"/>
      <c r="EA1369" s="21"/>
      <c r="EB1369" s="21"/>
      <c r="EC1369" s="18"/>
      <c r="ED1369" s="21"/>
      <c r="EE1369" s="21"/>
      <c r="EF1369" s="21"/>
      <c r="EG1369" s="21"/>
      <c r="EH1369" s="21"/>
      <c r="EI1369" s="20"/>
      <c r="EJ1369" s="16"/>
      <c r="EK1369" s="21"/>
      <c r="EL1369" s="21"/>
      <c r="EM1369" s="21"/>
      <c r="EN1369" s="18"/>
      <c r="EO1369" s="22"/>
      <c r="EP1369" s="22"/>
      <c r="EQ1369" s="22"/>
      <c r="ER1369" s="22"/>
      <c r="ES1369" s="22"/>
      <c r="ET1369" s="20"/>
      <c r="EU1369" s="23"/>
      <c r="EV1369" s="22"/>
      <c r="EW1369" s="22"/>
      <c r="EX1369" s="22"/>
      <c r="EY1369" s="24"/>
      <c r="EZ1369" s="25"/>
      <c r="FA1369" s="25"/>
      <c r="FB1369" s="25"/>
      <c r="FC1369" s="25"/>
      <c r="FD1369" s="25"/>
    </row>
    <row r="1370" spans="1:160" ht="12.4" customHeight="1" x14ac:dyDescent="0.25">
      <c r="A1370" s="290"/>
      <c r="B1370" s="205"/>
      <c r="H1370" s="292"/>
      <c r="M1370" s="205"/>
      <c r="N1370" s="205"/>
      <c r="O1370" s="205"/>
      <c r="P1370" s="205"/>
      <c r="Q1370" s="271"/>
      <c r="R1370" s="227"/>
      <c r="S1370" s="205"/>
      <c r="T1370" s="205"/>
      <c r="U1370" s="227"/>
      <c r="V1370" s="227"/>
      <c r="W1370" s="227"/>
      <c r="X1370" s="227"/>
      <c r="Y1370" s="272"/>
      <c r="Z1370" s="227"/>
      <c r="AA1370" s="273"/>
      <c r="AB1370" s="273"/>
      <c r="AC1370" s="273"/>
      <c r="AD1370" s="273"/>
      <c r="AE1370" s="273"/>
      <c r="AF1370" s="273"/>
      <c r="AG1370" s="273"/>
      <c r="AH1370" s="273"/>
      <c r="AI1370" s="274"/>
      <c r="AJ1370" s="274"/>
      <c r="AK1370" s="274"/>
      <c r="AL1370" s="274"/>
      <c r="AM1370" s="273"/>
      <c r="AN1370" s="273"/>
      <c r="AO1370" s="273"/>
      <c r="AP1370" s="273"/>
      <c r="AQ1370" s="273"/>
      <c r="AR1370" s="273"/>
      <c r="AS1370" s="273"/>
      <c r="AT1370" s="273"/>
      <c r="AU1370" s="273"/>
      <c r="AV1370" s="273"/>
      <c r="AW1370" s="273"/>
      <c r="AX1370" s="273"/>
      <c r="AY1370" s="273"/>
      <c r="AZ1370" s="273"/>
      <c r="BA1370" s="273"/>
      <c r="BB1370" s="273"/>
      <c r="BC1370" s="273"/>
      <c r="BD1370" s="273"/>
      <c r="BE1370" s="273"/>
      <c r="BF1370" s="273"/>
      <c r="BG1370" s="273"/>
      <c r="BH1370" s="273"/>
      <c r="BI1370" s="273"/>
      <c r="BJ1370" s="273"/>
      <c r="BK1370" s="273"/>
      <c r="BL1370" s="273"/>
      <c r="BM1370" s="273"/>
      <c r="BN1370" s="273"/>
      <c r="BO1370" s="273"/>
      <c r="BP1370" s="273"/>
      <c r="BQ1370" s="273"/>
      <c r="BR1370" s="273"/>
      <c r="BS1370" s="273"/>
      <c r="BT1370" s="273"/>
      <c r="BU1370" s="273"/>
      <c r="BV1370" s="273"/>
      <c r="BW1370" s="273"/>
      <c r="BX1370" s="273"/>
      <c r="BY1370" s="273"/>
      <c r="BZ1370" s="273"/>
      <c r="CA1370" s="273"/>
      <c r="CB1370" s="273"/>
      <c r="CC1370" s="273"/>
      <c r="CD1370" s="273"/>
      <c r="CE1370" s="273"/>
      <c r="CF1370" s="273"/>
      <c r="CG1370" s="273"/>
      <c r="CH1370" s="273"/>
      <c r="CI1370" s="273"/>
      <c r="CJ1370" s="273"/>
      <c r="CK1370" s="273"/>
      <c r="CL1370" s="273"/>
      <c r="CM1370" s="273"/>
      <c r="CN1370" s="273"/>
      <c r="CO1370" s="273"/>
      <c r="CP1370" s="273"/>
      <c r="CQ1370" s="273"/>
      <c r="CR1370" s="273"/>
      <c r="CS1370" s="273"/>
      <c r="CT1370" s="273"/>
      <c r="CU1370" s="274"/>
      <c r="CV1370" s="274"/>
      <c r="CW1370" s="274"/>
      <c r="CX1370" s="274"/>
      <c r="CY1370" s="273"/>
      <c r="CZ1370" s="273"/>
      <c r="DA1370" s="273"/>
      <c r="DB1370" s="273"/>
      <c r="DC1370" s="273"/>
      <c r="DD1370" s="273"/>
      <c r="DE1370" s="273"/>
      <c r="DF1370" s="273"/>
      <c r="DM1370" s="16"/>
      <c r="DN1370" s="16"/>
      <c r="DO1370" s="17"/>
      <c r="DP1370" s="12"/>
      <c r="DQ1370" s="12"/>
      <c r="DR1370" s="18"/>
      <c r="DS1370" s="19"/>
      <c r="DT1370" s="19"/>
      <c r="DU1370" s="19"/>
      <c r="DV1370" s="19"/>
      <c r="DW1370" s="19"/>
      <c r="DX1370" s="20"/>
      <c r="DY1370" s="20"/>
      <c r="DZ1370" s="21"/>
      <c r="EA1370" s="21"/>
      <c r="EB1370" s="21"/>
      <c r="EC1370" s="18"/>
      <c r="ED1370" s="21"/>
      <c r="EE1370" s="21"/>
      <c r="EF1370" s="21"/>
      <c r="EG1370" s="21"/>
      <c r="EH1370" s="21"/>
      <c r="EI1370" s="20"/>
      <c r="EJ1370" s="16"/>
      <c r="EK1370" s="21"/>
      <c r="EL1370" s="21"/>
      <c r="EM1370" s="21"/>
      <c r="EN1370" s="18"/>
      <c r="EO1370" s="22"/>
      <c r="EP1370" s="22"/>
      <c r="EQ1370" s="22"/>
      <c r="ER1370" s="22"/>
      <c r="ES1370" s="22"/>
      <c r="ET1370" s="20"/>
      <c r="EU1370" s="23"/>
      <c r="EV1370" s="22"/>
      <c r="EW1370" s="22"/>
      <c r="EX1370" s="22"/>
      <c r="EY1370" s="24"/>
      <c r="EZ1370" s="25"/>
      <c r="FA1370" s="25"/>
      <c r="FB1370" s="25"/>
      <c r="FC1370" s="25"/>
      <c r="FD1370" s="25"/>
    </row>
    <row r="1371" spans="1:160" ht="12.4" customHeight="1" x14ac:dyDescent="0.25">
      <c r="A1371" s="290"/>
      <c r="B1371" s="205"/>
      <c r="H1371" s="292"/>
      <c r="M1371" s="205"/>
      <c r="N1371" s="205"/>
      <c r="O1371" s="205"/>
      <c r="P1371" s="205"/>
      <c r="Q1371" s="271"/>
      <c r="R1371" s="227"/>
      <c r="S1371" s="205"/>
      <c r="T1371" s="205"/>
      <c r="U1371" s="227"/>
      <c r="V1371" s="227"/>
      <c r="W1371" s="227"/>
      <c r="X1371" s="272"/>
      <c r="Y1371" s="272"/>
      <c r="Z1371" s="227"/>
      <c r="AA1371" s="273"/>
      <c r="AB1371" s="273"/>
      <c r="AC1371" s="273"/>
      <c r="AD1371" s="273"/>
      <c r="AE1371" s="273"/>
      <c r="AF1371" s="273"/>
      <c r="AG1371" s="273"/>
      <c r="AH1371" s="273"/>
      <c r="AI1371" s="274"/>
      <c r="AJ1371" s="274"/>
      <c r="AK1371" s="274"/>
      <c r="AL1371" s="274"/>
      <c r="AM1371" s="273"/>
      <c r="AN1371" s="273"/>
      <c r="AO1371" s="273"/>
      <c r="AP1371" s="273"/>
      <c r="AQ1371" s="273"/>
      <c r="AR1371" s="273"/>
      <c r="AS1371" s="273"/>
      <c r="AT1371" s="273"/>
      <c r="AU1371" s="273"/>
      <c r="AV1371" s="273"/>
      <c r="AW1371" s="273"/>
      <c r="AX1371" s="273"/>
      <c r="AY1371" s="273"/>
      <c r="AZ1371" s="273"/>
      <c r="BA1371" s="273"/>
      <c r="BB1371" s="273"/>
      <c r="BC1371" s="273"/>
      <c r="BD1371" s="273"/>
      <c r="BE1371" s="273"/>
      <c r="BF1371" s="273"/>
      <c r="BG1371" s="273"/>
      <c r="BH1371" s="273"/>
      <c r="BI1371" s="273"/>
      <c r="BJ1371" s="273"/>
      <c r="BK1371" s="273"/>
      <c r="BL1371" s="273"/>
      <c r="BM1371" s="273"/>
      <c r="BN1371" s="273"/>
      <c r="BO1371" s="273"/>
      <c r="BP1371" s="273"/>
      <c r="BQ1371" s="273"/>
      <c r="BR1371" s="273"/>
      <c r="BS1371" s="273"/>
      <c r="BT1371" s="273"/>
      <c r="BU1371" s="273"/>
      <c r="BV1371" s="273"/>
      <c r="BW1371" s="273"/>
      <c r="BX1371" s="273"/>
      <c r="BY1371" s="273"/>
      <c r="BZ1371" s="273"/>
      <c r="CA1371" s="273"/>
      <c r="CB1371" s="273"/>
      <c r="CC1371" s="273"/>
      <c r="CD1371" s="273"/>
      <c r="CE1371" s="273"/>
      <c r="CF1371" s="273"/>
      <c r="CG1371" s="273"/>
      <c r="CH1371" s="273"/>
      <c r="CI1371" s="273"/>
      <c r="CJ1371" s="273"/>
      <c r="CK1371" s="273"/>
      <c r="CL1371" s="273"/>
      <c r="CM1371" s="273"/>
      <c r="CN1371" s="273"/>
      <c r="CO1371" s="273"/>
      <c r="CP1371" s="273"/>
      <c r="CQ1371" s="273"/>
      <c r="CR1371" s="273"/>
      <c r="CS1371" s="273"/>
      <c r="CT1371" s="273"/>
      <c r="CU1371" s="274"/>
      <c r="CV1371" s="274"/>
      <c r="CW1371" s="274"/>
      <c r="CX1371" s="274"/>
      <c r="CY1371" s="273"/>
      <c r="CZ1371" s="273"/>
      <c r="DA1371" s="273"/>
      <c r="DB1371" s="273"/>
      <c r="DC1371" s="273"/>
      <c r="DD1371" s="273"/>
      <c r="DE1371" s="273"/>
      <c r="DF1371" s="273"/>
      <c r="DM1371" s="16"/>
      <c r="DN1371" s="16"/>
      <c r="DO1371" s="17"/>
      <c r="DP1371" s="12"/>
      <c r="DQ1371" s="12"/>
      <c r="DR1371" s="18"/>
      <c r="DS1371" s="19"/>
      <c r="DT1371" s="19"/>
      <c r="DU1371" s="19"/>
      <c r="DV1371" s="19"/>
      <c r="DW1371" s="19"/>
      <c r="DX1371" s="20"/>
      <c r="DY1371" s="20"/>
      <c r="DZ1371" s="21"/>
      <c r="EA1371" s="21"/>
      <c r="EB1371" s="21"/>
      <c r="EC1371" s="18"/>
      <c r="ED1371" s="21"/>
      <c r="EE1371" s="21"/>
      <c r="EF1371" s="21"/>
      <c r="EG1371" s="21"/>
      <c r="EH1371" s="21"/>
      <c r="EI1371" s="20"/>
      <c r="EJ1371" s="16"/>
      <c r="EK1371" s="21"/>
      <c r="EL1371" s="21"/>
      <c r="EM1371" s="21"/>
      <c r="EN1371" s="18"/>
      <c r="EO1371" s="22"/>
      <c r="EP1371" s="22"/>
      <c r="EQ1371" s="22"/>
      <c r="ER1371" s="22"/>
      <c r="ES1371" s="22"/>
      <c r="ET1371" s="20"/>
      <c r="EU1371" s="23"/>
      <c r="EV1371" s="22"/>
      <c r="EW1371" s="22"/>
      <c r="EX1371" s="22"/>
      <c r="EY1371" s="24"/>
      <c r="EZ1371" s="25"/>
      <c r="FA1371" s="25"/>
      <c r="FB1371" s="25"/>
      <c r="FC1371" s="25"/>
      <c r="FD1371" s="25"/>
    </row>
    <row r="1372" spans="1:160" ht="12.4" customHeight="1" x14ac:dyDescent="0.25">
      <c r="A1372" s="290"/>
      <c r="B1372" s="205"/>
      <c r="H1372" s="292"/>
      <c r="M1372" s="205"/>
      <c r="N1372" s="205"/>
      <c r="O1372" s="205"/>
      <c r="P1372" s="205"/>
      <c r="Q1372" s="271"/>
      <c r="R1372" s="227"/>
      <c r="S1372" s="205"/>
      <c r="T1372" s="205"/>
      <c r="U1372" s="227"/>
      <c r="V1372" s="227"/>
      <c r="W1372" s="227"/>
      <c r="X1372" s="272"/>
      <c r="Y1372" s="272"/>
      <c r="Z1372" s="227"/>
      <c r="AA1372" s="273"/>
      <c r="AB1372" s="273"/>
      <c r="AC1372" s="273"/>
      <c r="AD1372" s="273"/>
      <c r="AE1372" s="273"/>
      <c r="AF1372" s="273"/>
      <c r="AG1372" s="273"/>
      <c r="AH1372" s="273"/>
      <c r="AI1372" s="274"/>
      <c r="AJ1372" s="274"/>
      <c r="AK1372" s="274"/>
      <c r="AL1372" s="274"/>
      <c r="AM1372" s="273"/>
      <c r="AN1372" s="273"/>
      <c r="AO1372" s="273"/>
      <c r="AP1372" s="273"/>
      <c r="AQ1372" s="273"/>
      <c r="AR1372" s="273"/>
      <c r="AS1372" s="273"/>
      <c r="AT1372" s="273"/>
      <c r="AU1372" s="273"/>
      <c r="AV1372" s="273"/>
      <c r="AW1372" s="273"/>
      <c r="AX1372" s="273"/>
      <c r="AY1372" s="273"/>
      <c r="AZ1372" s="273"/>
      <c r="BA1372" s="273"/>
      <c r="BB1372" s="273"/>
      <c r="BC1372" s="273"/>
      <c r="BD1372" s="273"/>
      <c r="BE1372" s="273"/>
      <c r="BF1372" s="273"/>
      <c r="BG1372" s="273"/>
      <c r="BH1372" s="273"/>
      <c r="BI1372" s="273"/>
      <c r="BJ1372" s="273"/>
      <c r="BK1372" s="273"/>
      <c r="BL1372" s="273"/>
      <c r="BM1372" s="273"/>
      <c r="BN1372" s="273"/>
      <c r="BO1372" s="273"/>
      <c r="BP1372" s="273"/>
      <c r="BQ1372" s="273"/>
      <c r="BR1372" s="273"/>
      <c r="BS1372" s="273"/>
      <c r="BT1372" s="273"/>
      <c r="BU1372" s="273"/>
      <c r="BV1372" s="273"/>
      <c r="BW1372" s="273"/>
      <c r="BX1372" s="273"/>
      <c r="BY1372" s="273"/>
      <c r="BZ1372" s="273"/>
      <c r="CA1372" s="273"/>
      <c r="CB1372" s="273"/>
      <c r="CC1372" s="273"/>
      <c r="CD1372" s="273"/>
      <c r="CE1372" s="273"/>
      <c r="CF1372" s="273"/>
      <c r="CG1372" s="273"/>
      <c r="CH1372" s="273"/>
      <c r="CI1372" s="273"/>
      <c r="CJ1372" s="273"/>
      <c r="CK1372" s="273"/>
      <c r="CL1372" s="273"/>
      <c r="CM1372" s="273"/>
      <c r="CN1372" s="273"/>
      <c r="CO1372" s="273"/>
      <c r="CP1372" s="273"/>
      <c r="CQ1372" s="273"/>
      <c r="CR1372" s="273"/>
      <c r="CS1372" s="273"/>
      <c r="CT1372" s="273"/>
      <c r="CU1372" s="274"/>
      <c r="CV1372" s="274"/>
      <c r="CW1372" s="274"/>
      <c r="CX1372" s="274"/>
      <c r="CY1372" s="273"/>
      <c r="CZ1372" s="273"/>
      <c r="DA1372" s="273"/>
      <c r="DB1372" s="273"/>
      <c r="DC1372" s="273"/>
      <c r="DD1372" s="273"/>
      <c r="DE1372" s="273"/>
      <c r="DF1372" s="273"/>
      <c r="DM1372" s="16"/>
      <c r="DN1372" s="16"/>
      <c r="DO1372" s="17"/>
      <c r="DP1372" s="12"/>
      <c r="DQ1372" s="12"/>
      <c r="DR1372" s="18"/>
      <c r="DS1372" s="19"/>
      <c r="DT1372" s="19"/>
      <c r="DU1372" s="19"/>
      <c r="DV1372" s="19"/>
      <c r="DW1372" s="19"/>
      <c r="DX1372" s="20"/>
      <c r="DY1372" s="20"/>
      <c r="DZ1372" s="21"/>
      <c r="EA1372" s="21"/>
      <c r="EB1372" s="21"/>
      <c r="EC1372" s="18"/>
      <c r="ED1372" s="21"/>
      <c r="EE1372" s="21"/>
      <c r="EF1372" s="21"/>
      <c r="EG1372" s="21"/>
      <c r="EH1372" s="21"/>
      <c r="EI1372" s="20"/>
      <c r="EJ1372" s="16"/>
      <c r="EK1372" s="21"/>
      <c r="EL1372" s="21"/>
      <c r="EM1372" s="21"/>
      <c r="EN1372" s="18"/>
      <c r="EO1372" s="22"/>
      <c r="EP1372" s="22"/>
      <c r="EQ1372" s="22"/>
      <c r="ER1372" s="22"/>
      <c r="ES1372" s="22"/>
      <c r="ET1372" s="20"/>
      <c r="EU1372" s="23"/>
      <c r="EV1372" s="22"/>
      <c r="EW1372" s="22"/>
      <c r="EX1372" s="22"/>
      <c r="EY1372" s="24"/>
      <c r="EZ1372" s="25"/>
      <c r="FA1372" s="25"/>
      <c r="FB1372" s="25"/>
      <c r="FC1372" s="25"/>
      <c r="FD1372" s="25"/>
    </row>
    <row r="1373" spans="1:160" ht="12.4" customHeight="1" x14ac:dyDescent="0.2">
      <c r="A1373" s="290"/>
      <c r="B1373" s="205"/>
      <c r="H1373" s="292"/>
      <c r="M1373" s="205"/>
      <c r="N1373" s="205"/>
      <c r="O1373" s="205"/>
      <c r="P1373" s="205"/>
      <c r="Q1373" s="271"/>
      <c r="R1373" s="227"/>
      <c r="S1373" s="205"/>
      <c r="T1373" s="205"/>
      <c r="U1373" s="227"/>
      <c r="V1373" s="227"/>
      <c r="W1373" s="227"/>
      <c r="X1373" s="227"/>
      <c r="Y1373" s="227"/>
      <c r="Z1373" s="227"/>
      <c r="AA1373" s="273"/>
      <c r="AB1373" s="273"/>
      <c r="AC1373" s="273"/>
      <c r="AD1373" s="273"/>
      <c r="AE1373" s="273"/>
      <c r="AF1373" s="273"/>
      <c r="AG1373" s="273"/>
      <c r="AH1373" s="273"/>
      <c r="AI1373" s="274"/>
      <c r="AJ1373" s="274"/>
      <c r="AK1373" s="274"/>
      <c r="AL1373" s="273"/>
      <c r="AM1373" s="273"/>
      <c r="AN1373" s="273"/>
      <c r="AO1373" s="273"/>
      <c r="AP1373" s="273"/>
      <c r="AQ1373" s="273"/>
      <c r="AR1373" s="273"/>
      <c r="AS1373" s="273"/>
      <c r="AT1373" s="273"/>
      <c r="AU1373" s="273"/>
      <c r="AV1373" s="273"/>
      <c r="AW1373" s="273"/>
      <c r="AX1373" s="273"/>
      <c r="AY1373" s="273"/>
      <c r="AZ1373" s="273"/>
      <c r="BA1373" s="273"/>
      <c r="BB1373" s="273"/>
      <c r="BC1373" s="273"/>
      <c r="BD1373" s="273"/>
      <c r="BE1373" s="273"/>
      <c r="BF1373" s="273"/>
      <c r="BG1373" s="273"/>
      <c r="BH1373" s="273"/>
      <c r="BI1373" s="273"/>
      <c r="BJ1373" s="273"/>
      <c r="BK1373" s="273"/>
      <c r="BL1373" s="273"/>
      <c r="BM1373" s="273"/>
      <c r="BN1373" s="273"/>
      <c r="BO1373" s="273"/>
      <c r="BP1373" s="273"/>
      <c r="BQ1373" s="273"/>
      <c r="BR1373" s="273"/>
      <c r="BS1373" s="273"/>
      <c r="BT1373" s="273"/>
      <c r="BU1373" s="273"/>
      <c r="BV1373" s="273"/>
      <c r="BW1373" s="273"/>
      <c r="BX1373" s="273"/>
      <c r="BY1373" s="273"/>
      <c r="BZ1373" s="273"/>
      <c r="CA1373" s="273"/>
      <c r="CB1373" s="273"/>
      <c r="CC1373" s="273"/>
      <c r="CD1373" s="273"/>
      <c r="CE1373" s="273"/>
      <c r="CF1373" s="273"/>
      <c r="CG1373" s="273"/>
      <c r="CH1373" s="273"/>
      <c r="CI1373" s="274"/>
      <c r="CJ1373" s="274"/>
      <c r="CK1373" s="273"/>
      <c r="CL1373" s="273"/>
      <c r="CM1373" s="273"/>
      <c r="CN1373" s="273"/>
      <c r="CO1373" s="273"/>
      <c r="CP1373" s="273"/>
      <c r="CQ1373" s="273"/>
      <c r="CR1373" s="273"/>
      <c r="CS1373" s="273"/>
      <c r="CT1373" s="273"/>
      <c r="CU1373" s="273"/>
      <c r="CV1373" s="273"/>
      <c r="CW1373" s="273"/>
      <c r="CX1373" s="273"/>
      <c r="CY1373" s="274"/>
      <c r="CZ1373" s="274"/>
      <c r="DA1373" s="274"/>
      <c r="DB1373" s="274"/>
      <c r="DC1373" s="273"/>
      <c r="DD1373" s="273"/>
      <c r="DE1373" s="273"/>
      <c r="DF1373" s="273"/>
      <c r="DM1373" s="16"/>
      <c r="DN1373" s="16"/>
      <c r="DO1373" s="17"/>
      <c r="DP1373" s="12"/>
      <c r="DQ1373" s="12"/>
      <c r="DR1373" s="18"/>
      <c r="DS1373" s="19"/>
      <c r="DT1373" s="19"/>
      <c r="DU1373" s="19"/>
      <c r="DV1373" s="19"/>
      <c r="DW1373" s="19"/>
      <c r="DX1373" s="20"/>
      <c r="DY1373" s="20"/>
      <c r="DZ1373" s="21"/>
      <c r="EA1373" s="21"/>
      <c r="EB1373" s="21"/>
      <c r="EC1373" s="18"/>
      <c r="ED1373" s="21"/>
      <c r="EE1373" s="21"/>
      <c r="EF1373" s="21"/>
      <c r="EG1373" s="21"/>
      <c r="EH1373" s="21"/>
      <c r="EI1373" s="20"/>
      <c r="EJ1373" s="16"/>
      <c r="EK1373" s="21"/>
      <c r="EL1373" s="21"/>
      <c r="EM1373" s="21"/>
      <c r="EN1373" s="18"/>
      <c r="EO1373" s="22"/>
      <c r="EP1373" s="22"/>
      <c r="EQ1373" s="22"/>
      <c r="ER1373" s="22"/>
      <c r="ES1373" s="22"/>
      <c r="ET1373" s="20"/>
      <c r="EU1373" s="23"/>
      <c r="EV1373" s="22"/>
      <c r="EW1373" s="22"/>
      <c r="EX1373" s="22"/>
      <c r="EY1373" s="24"/>
      <c r="EZ1373" s="25"/>
      <c r="FA1373" s="25"/>
      <c r="FB1373" s="25"/>
      <c r="FC1373" s="25"/>
      <c r="FD1373" s="25"/>
    </row>
    <row r="1374" spans="1:160" ht="12.4" customHeight="1" x14ac:dyDescent="0.25">
      <c r="A1374" s="290"/>
      <c r="B1374" s="205"/>
      <c r="H1374" s="292"/>
      <c r="M1374" s="205"/>
      <c r="N1374" s="205"/>
      <c r="O1374" s="205"/>
      <c r="P1374" s="205"/>
      <c r="Q1374" s="271"/>
      <c r="R1374" s="227"/>
      <c r="S1374" s="205"/>
      <c r="T1374" s="205"/>
      <c r="U1374" s="227"/>
      <c r="V1374" s="227"/>
      <c r="W1374" s="227"/>
      <c r="X1374" s="272"/>
      <c r="Y1374" s="272"/>
      <c r="Z1374" s="227"/>
      <c r="AA1374" s="273"/>
      <c r="AB1374" s="273"/>
      <c r="AC1374" s="273"/>
      <c r="AD1374" s="273"/>
      <c r="AE1374" s="273"/>
      <c r="AF1374" s="273"/>
      <c r="AG1374" s="273"/>
      <c r="AH1374" s="273"/>
      <c r="AI1374" s="274"/>
      <c r="AJ1374" s="274"/>
      <c r="AK1374" s="274"/>
      <c r="AL1374" s="274"/>
      <c r="AM1374" s="273"/>
      <c r="AN1374" s="273"/>
      <c r="AO1374" s="273"/>
      <c r="AP1374" s="273"/>
      <c r="AQ1374" s="274"/>
      <c r="AR1374" s="274"/>
      <c r="AS1374" s="274"/>
      <c r="AT1374" s="274"/>
      <c r="AU1374" s="273"/>
      <c r="AV1374" s="273"/>
      <c r="AW1374" s="273"/>
      <c r="AX1374" s="273"/>
      <c r="AY1374" s="273"/>
      <c r="AZ1374" s="273"/>
      <c r="BA1374" s="273"/>
      <c r="BB1374" s="273"/>
      <c r="BC1374" s="273"/>
      <c r="BD1374" s="273"/>
      <c r="BE1374" s="273"/>
      <c r="BF1374" s="273"/>
      <c r="BG1374" s="273"/>
      <c r="BH1374" s="273"/>
      <c r="BI1374" s="273"/>
      <c r="BJ1374" s="273"/>
      <c r="BK1374" s="273"/>
      <c r="BL1374" s="273"/>
      <c r="BM1374" s="273"/>
      <c r="BN1374" s="273"/>
      <c r="BO1374" s="273"/>
      <c r="BP1374" s="273"/>
      <c r="BQ1374" s="273"/>
      <c r="BR1374" s="273"/>
      <c r="BS1374" s="273"/>
      <c r="BT1374" s="273"/>
      <c r="BU1374" s="273"/>
      <c r="BV1374" s="273"/>
      <c r="BW1374" s="273"/>
      <c r="BX1374" s="273"/>
      <c r="BY1374" s="273"/>
      <c r="BZ1374" s="273"/>
      <c r="CA1374" s="273"/>
      <c r="CB1374" s="273"/>
      <c r="CC1374" s="273"/>
      <c r="CD1374" s="273"/>
      <c r="CE1374" s="273"/>
      <c r="CF1374" s="273"/>
      <c r="CG1374" s="273"/>
      <c r="CH1374" s="273"/>
      <c r="CI1374" s="273"/>
      <c r="CJ1374" s="273"/>
      <c r="CK1374" s="273"/>
      <c r="CL1374" s="273"/>
      <c r="CM1374" s="274"/>
      <c r="CN1374" s="274"/>
      <c r="CO1374" s="273"/>
      <c r="CP1374" s="273"/>
      <c r="CQ1374" s="273"/>
      <c r="CR1374" s="273"/>
      <c r="CS1374" s="273"/>
      <c r="CT1374" s="273"/>
      <c r="CU1374" s="273"/>
      <c r="CV1374" s="273"/>
      <c r="CW1374" s="273"/>
      <c r="CX1374" s="273"/>
      <c r="CY1374" s="273"/>
      <c r="CZ1374" s="273"/>
      <c r="DA1374" s="273"/>
      <c r="DB1374" s="273"/>
      <c r="DC1374" s="273"/>
      <c r="DD1374" s="273"/>
      <c r="DE1374" s="273"/>
      <c r="DF1374" s="273"/>
      <c r="DM1374" s="16"/>
      <c r="DN1374" s="16"/>
      <c r="DO1374" s="17"/>
      <c r="DP1374" s="12"/>
      <c r="DQ1374" s="12"/>
      <c r="DR1374" s="18"/>
      <c r="DS1374" s="19"/>
      <c r="DT1374" s="19"/>
      <c r="DU1374" s="19"/>
      <c r="DV1374" s="19"/>
      <c r="DW1374" s="19"/>
      <c r="DX1374" s="20"/>
      <c r="DY1374" s="20"/>
      <c r="DZ1374" s="21"/>
      <c r="EA1374" s="21"/>
      <c r="EB1374" s="21"/>
      <c r="EC1374" s="18"/>
      <c r="ED1374" s="21"/>
      <c r="EE1374" s="21"/>
      <c r="EF1374" s="21"/>
      <c r="EG1374" s="21"/>
      <c r="EH1374" s="21"/>
      <c r="EI1374" s="20"/>
      <c r="EJ1374" s="16"/>
      <c r="EK1374" s="21"/>
      <c r="EL1374" s="21"/>
      <c r="EM1374" s="21"/>
      <c r="EN1374" s="18"/>
      <c r="EO1374" s="22"/>
      <c r="EP1374" s="22"/>
      <c r="EQ1374" s="22"/>
      <c r="ER1374" s="22"/>
      <c r="ES1374" s="22"/>
      <c r="ET1374" s="20"/>
      <c r="EU1374" s="23"/>
      <c r="EV1374" s="22"/>
      <c r="EW1374" s="22"/>
      <c r="EX1374" s="22"/>
      <c r="EY1374" s="24"/>
      <c r="EZ1374" s="25"/>
      <c r="FA1374" s="25"/>
      <c r="FB1374" s="25"/>
      <c r="FC1374" s="25"/>
      <c r="FD1374" s="25"/>
    </row>
    <row r="1375" spans="1:160" ht="12.4" customHeight="1" x14ac:dyDescent="0.25">
      <c r="A1375" s="290"/>
      <c r="B1375" s="205"/>
      <c r="H1375" s="292"/>
      <c r="M1375" s="205"/>
      <c r="N1375" s="205"/>
      <c r="O1375" s="205"/>
      <c r="P1375" s="205"/>
      <c r="Q1375" s="271"/>
      <c r="R1375" s="227"/>
      <c r="S1375" s="205"/>
      <c r="T1375" s="205"/>
      <c r="U1375" s="227"/>
      <c r="V1375" s="227"/>
      <c r="W1375" s="227"/>
      <c r="X1375" s="272"/>
      <c r="Y1375" s="272"/>
      <c r="Z1375" s="227"/>
      <c r="AA1375" s="273"/>
      <c r="AB1375" s="273"/>
      <c r="AC1375" s="273"/>
      <c r="AD1375" s="273"/>
      <c r="AE1375" s="273"/>
      <c r="AF1375" s="273"/>
      <c r="AG1375" s="273"/>
      <c r="AH1375" s="274"/>
      <c r="AI1375" s="274"/>
      <c r="AJ1375" s="274"/>
      <c r="AK1375" s="274"/>
      <c r="AL1375" s="274"/>
      <c r="AM1375" s="273"/>
      <c r="AN1375" s="273"/>
      <c r="AO1375" s="273"/>
      <c r="AP1375" s="274"/>
      <c r="AQ1375" s="273"/>
      <c r="AR1375" s="273"/>
      <c r="AS1375" s="273"/>
      <c r="AT1375" s="273"/>
      <c r="AU1375" s="273"/>
      <c r="AV1375" s="273"/>
      <c r="AW1375" s="273"/>
      <c r="AX1375" s="273"/>
      <c r="AY1375" s="273"/>
      <c r="AZ1375" s="273"/>
      <c r="BA1375" s="273"/>
      <c r="BB1375" s="273"/>
      <c r="BC1375" s="273"/>
      <c r="BD1375" s="273"/>
      <c r="BE1375" s="273"/>
      <c r="BF1375" s="273"/>
      <c r="BG1375" s="273"/>
      <c r="BH1375" s="273"/>
      <c r="BI1375" s="273"/>
      <c r="BJ1375" s="273"/>
      <c r="BK1375" s="273"/>
      <c r="BL1375" s="273"/>
      <c r="BM1375" s="273"/>
      <c r="BN1375" s="273"/>
      <c r="BO1375" s="273"/>
      <c r="BP1375" s="273"/>
      <c r="BQ1375" s="273"/>
      <c r="BR1375" s="273"/>
      <c r="BS1375" s="273"/>
      <c r="BT1375" s="273"/>
      <c r="BU1375" s="273"/>
      <c r="BV1375" s="273"/>
      <c r="BW1375" s="273"/>
      <c r="BX1375" s="273"/>
      <c r="BY1375" s="273"/>
      <c r="BZ1375" s="273"/>
      <c r="CA1375" s="273"/>
      <c r="CB1375" s="273"/>
      <c r="CC1375" s="273"/>
      <c r="CD1375" s="273"/>
      <c r="CE1375" s="273"/>
      <c r="CF1375" s="273"/>
      <c r="CG1375" s="273"/>
      <c r="CH1375" s="273"/>
      <c r="CI1375" s="274"/>
      <c r="CJ1375" s="274"/>
      <c r="CK1375" s="274"/>
      <c r="CL1375" s="274"/>
      <c r="CM1375" s="273"/>
      <c r="CN1375" s="273"/>
      <c r="CO1375" s="273"/>
      <c r="CP1375" s="273"/>
      <c r="CQ1375" s="273"/>
      <c r="CR1375" s="273"/>
      <c r="CS1375" s="273"/>
      <c r="CT1375" s="273"/>
      <c r="CU1375" s="273"/>
      <c r="CV1375" s="274"/>
      <c r="CW1375" s="274"/>
      <c r="CX1375" s="274"/>
      <c r="CY1375" s="273"/>
      <c r="CZ1375" s="273"/>
      <c r="DA1375" s="273"/>
      <c r="DB1375" s="273"/>
      <c r="DC1375" s="273"/>
      <c r="DD1375" s="273"/>
      <c r="DE1375" s="273"/>
      <c r="DF1375" s="273"/>
      <c r="DM1375" s="16"/>
      <c r="DN1375" s="16"/>
      <c r="DO1375" s="17"/>
      <c r="DP1375" s="12"/>
      <c r="DQ1375" s="12"/>
      <c r="DR1375" s="18"/>
      <c r="DS1375" s="19"/>
      <c r="DT1375" s="19"/>
      <c r="DU1375" s="19"/>
      <c r="DV1375" s="19"/>
      <c r="DW1375" s="19"/>
      <c r="DX1375" s="20"/>
      <c r="DY1375" s="20"/>
      <c r="DZ1375" s="21"/>
      <c r="EA1375" s="21"/>
      <c r="EB1375" s="21"/>
      <c r="EC1375" s="18"/>
      <c r="ED1375" s="21"/>
      <c r="EE1375" s="21"/>
      <c r="EF1375" s="21"/>
      <c r="EG1375" s="21"/>
      <c r="EH1375" s="21"/>
      <c r="EI1375" s="20"/>
      <c r="EJ1375" s="16"/>
      <c r="EK1375" s="21"/>
      <c r="EL1375" s="21"/>
      <c r="EM1375" s="21"/>
      <c r="EN1375" s="18"/>
      <c r="EO1375" s="22"/>
      <c r="EP1375" s="22"/>
      <c r="EQ1375" s="22"/>
      <c r="ER1375" s="22"/>
      <c r="ES1375" s="22"/>
      <c r="ET1375" s="20"/>
      <c r="EU1375" s="23"/>
      <c r="EV1375" s="22"/>
      <c r="EW1375" s="22"/>
      <c r="EX1375" s="22"/>
      <c r="EY1375" s="24"/>
      <c r="EZ1375" s="25"/>
      <c r="FA1375" s="25"/>
      <c r="FB1375" s="25"/>
      <c r="FC1375" s="25"/>
      <c r="FD1375" s="25"/>
    </row>
    <row r="1376" spans="1:160" ht="12.4" customHeight="1" x14ac:dyDescent="0.25">
      <c r="A1376" s="290"/>
      <c r="B1376" s="205"/>
      <c r="H1376" s="292"/>
      <c r="M1376" s="205"/>
      <c r="N1376" s="205"/>
      <c r="O1376" s="205"/>
      <c r="P1376" s="205"/>
      <c r="Q1376" s="271"/>
      <c r="R1376" s="227"/>
      <c r="S1376" s="205"/>
      <c r="T1376" s="205"/>
      <c r="U1376" s="227"/>
      <c r="V1376" s="227"/>
      <c r="W1376" s="227"/>
      <c r="X1376" s="272"/>
      <c r="Y1376" s="272"/>
      <c r="Z1376" s="227"/>
      <c r="AA1376" s="273"/>
      <c r="AB1376" s="274"/>
      <c r="AC1376" s="273"/>
      <c r="AD1376" s="273"/>
      <c r="AE1376" s="273"/>
      <c r="AF1376" s="274"/>
      <c r="AG1376" s="274"/>
      <c r="AH1376" s="273"/>
      <c r="AI1376" s="274"/>
      <c r="AJ1376" s="274"/>
      <c r="AK1376" s="274"/>
      <c r="AL1376" s="274"/>
      <c r="AM1376" s="273"/>
      <c r="AN1376" s="274"/>
      <c r="AO1376" s="274"/>
      <c r="AP1376" s="273"/>
      <c r="AQ1376" s="273"/>
      <c r="AR1376" s="274"/>
      <c r="AS1376" s="273"/>
      <c r="AT1376" s="273"/>
      <c r="AU1376" s="273"/>
      <c r="AV1376" s="274"/>
      <c r="AW1376" s="274"/>
      <c r="AX1376" s="273"/>
      <c r="AY1376" s="273"/>
      <c r="AZ1376" s="273"/>
      <c r="BA1376" s="273"/>
      <c r="BB1376" s="273"/>
      <c r="BC1376" s="273"/>
      <c r="BD1376" s="273"/>
      <c r="BE1376" s="273"/>
      <c r="BF1376" s="273"/>
      <c r="BG1376" s="273"/>
      <c r="BH1376" s="273"/>
      <c r="BI1376" s="273"/>
      <c r="BJ1376" s="273"/>
      <c r="BK1376" s="273"/>
      <c r="BL1376" s="273"/>
      <c r="BM1376" s="273"/>
      <c r="BN1376" s="273"/>
      <c r="BO1376" s="273"/>
      <c r="BP1376" s="273"/>
      <c r="BQ1376" s="273"/>
      <c r="BR1376" s="273"/>
      <c r="BS1376" s="273"/>
      <c r="BT1376" s="273"/>
      <c r="BU1376" s="273"/>
      <c r="BV1376" s="273"/>
      <c r="BW1376" s="273"/>
      <c r="BX1376" s="273"/>
      <c r="BY1376" s="273"/>
      <c r="BZ1376" s="273"/>
      <c r="CA1376" s="273"/>
      <c r="CB1376" s="273"/>
      <c r="CC1376" s="273"/>
      <c r="CD1376" s="273"/>
      <c r="CE1376" s="273"/>
      <c r="CF1376" s="274"/>
      <c r="CG1376" s="274"/>
      <c r="CH1376" s="274"/>
      <c r="CI1376" s="273"/>
      <c r="CJ1376" s="274"/>
      <c r="CK1376" s="274"/>
      <c r="CL1376" s="273"/>
      <c r="CM1376" s="273"/>
      <c r="CN1376" s="273"/>
      <c r="CO1376" s="273"/>
      <c r="CP1376" s="273"/>
      <c r="CQ1376" s="273"/>
      <c r="CR1376" s="273"/>
      <c r="CS1376" s="273"/>
      <c r="CT1376" s="273"/>
      <c r="CU1376" s="274"/>
      <c r="CV1376" s="274"/>
      <c r="CW1376" s="274"/>
      <c r="CX1376" s="274"/>
      <c r="CY1376" s="273"/>
      <c r="CZ1376" s="273"/>
      <c r="DA1376" s="273"/>
      <c r="DB1376" s="273"/>
      <c r="DC1376" s="273"/>
      <c r="DD1376" s="273"/>
      <c r="DE1376" s="273"/>
      <c r="DF1376" s="273"/>
      <c r="DM1376" s="16"/>
      <c r="DN1376" s="16"/>
      <c r="DO1376" s="17"/>
      <c r="DP1376" s="12"/>
      <c r="DQ1376" s="12"/>
      <c r="DR1376" s="18"/>
      <c r="DS1376" s="19"/>
      <c r="DT1376" s="19"/>
      <c r="DU1376" s="19"/>
      <c r="DV1376" s="19"/>
      <c r="DW1376" s="19"/>
      <c r="DX1376" s="20"/>
      <c r="DY1376" s="20"/>
      <c r="DZ1376" s="21"/>
      <c r="EA1376" s="21"/>
      <c r="EB1376" s="21"/>
      <c r="EC1376" s="18"/>
      <c r="ED1376" s="21"/>
      <c r="EE1376" s="21"/>
      <c r="EF1376" s="21"/>
      <c r="EG1376" s="21"/>
      <c r="EH1376" s="21"/>
      <c r="EI1376" s="20"/>
      <c r="EJ1376" s="16"/>
      <c r="EK1376" s="21"/>
      <c r="EL1376" s="21"/>
      <c r="EM1376" s="21"/>
      <c r="EN1376" s="18"/>
      <c r="EO1376" s="22"/>
      <c r="EP1376" s="22"/>
      <c r="EQ1376" s="22"/>
      <c r="ER1376" s="22"/>
      <c r="ES1376" s="22"/>
      <c r="ET1376" s="20"/>
      <c r="EU1376" s="23"/>
      <c r="EV1376" s="22"/>
      <c r="EW1376" s="22"/>
      <c r="EX1376" s="22"/>
      <c r="EY1376" s="24"/>
      <c r="EZ1376" s="25"/>
      <c r="FA1376" s="25"/>
      <c r="FB1376" s="25"/>
      <c r="FC1376" s="25"/>
      <c r="FD1376" s="25"/>
    </row>
    <row r="1377" spans="1:160" ht="12.4" customHeight="1" x14ac:dyDescent="0.25">
      <c r="A1377" s="290"/>
      <c r="B1377" s="205"/>
      <c r="H1377" s="292"/>
      <c r="M1377" s="205"/>
      <c r="N1377" s="205"/>
      <c r="O1377" s="205"/>
      <c r="P1377" s="205"/>
      <c r="Q1377" s="271"/>
      <c r="R1377" s="227"/>
      <c r="S1377" s="205"/>
      <c r="T1377" s="205"/>
      <c r="U1377" s="227"/>
      <c r="V1377" s="227"/>
      <c r="W1377" s="227"/>
      <c r="X1377" s="272"/>
      <c r="Y1377" s="272"/>
      <c r="Z1377" s="227"/>
      <c r="AA1377" s="273"/>
      <c r="AB1377" s="273"/>
      <c r="AC1377" s="273"/>
      <c r="AD1377" s="273"/>
      <c r="AE1377" s="273"/>
      <c r="AF1377" s="273"/>
      <c r="AG1377" s="273"/>
      <c r="AH1377" s="273"/>
      <c r="AI1377" s="274"/>
      <c r="AJ1377" s="274"/>
      <c r="AK1377" s="274"/>
      <c r="AL1377" s="274"/>
      <c r="AM1377" s="273"/>
      <c r="AN1377" s="273"/>
      <c r="AO1377" s="273"/>
      <c r="AP1377" s="273"/>
      <c r="AQ1377" s="273"/>
      <c r="AR1377" s="273"/>
      <c r="AS1377" s="274"/>
      <c r="AT1377" s="274"/>
      <c r="AU1377" s="273"/>
      <c r="AV1377" s="273"/>
      <c r="AW1377" s="273"/>
      <c r="AX1377" s="273"/>
      <c r="AY1377" s="273"/>
      <c r="AZ1377" s="273"/>
      <c r="BA1377" s="273"/>
      <c r="BB1377" s="273"/>
      <c r="BC1377" s="273"/>
      <c r="BD1377" s="273"/>
      <c r="BE1377" s="273"/>
      <c r="BF1377" s="273"/>
      <c r="BG1377" s="273"/>
      <c r="BH1377" s="273"/>
      <c r="BI1377" s="273"/>
      <c r="BJ1377" s="273"/>
      <c r="BK1377" s="273"/>
      <c r="BL1377" s="273"/>
      <c r="BM1377" s="273"/>
      <c r="BN1377" s="273"/>
      <c r="BO1377" s="273"/>
      <c r="BP1377" s="273"/>
      <c r="BQ1377" s="273"/>
      <c r="BR1377" s="273"/>
      <c r="BS1377" s="273"/>
      <c r="BT1377" s="273"/>
      <c r="BU1377" s="273"/>
      <c r="BV1377" s="273"/>
      <c r="BW1377" s="273"/>
      <c r="BX1377" s="273"/>
      <c r="BY1377" s="273"/>
      <c r="BZ1377" s="273"/>
      <c r="CA1377" s="273"/>
      <c r="CB1377" s="273"/>
      <c r="CC1377" s="273"/>
      <c r="CD1377" s="273"/>
      <c r="CE1377" s="273"/>
      <c r="CF1377" s="273"/>
      <c r="CG1377" s="273"/>
      <c r="CH1377" s="273"/>
      <c r="CI1377" s="273"/>
      <c r="CJ1377" s="273"/>
      <c r="CK1377" s="273"/>
      <c r="CL1377" s="273"/>
      <c r="CM1377" s="273"/>
      <c r="CN1377" s="273"/>
      <c r="CO1377" s="273"/>
      <c r="CP1377" s="273"/>
      <c r="CQ1377" s="273"/>
      <c r="CR1377" s="273"/>
      <c r="CS1377" s="273"/>
      <c r="CT1377" s="273"/>
      <c r="CU1377" s="274"/>
      <c r="CV1377" s="274"/>
      <c r="CW1377" s="274"/>
      <c r="CX1377" s="274"/>
      <c r="CY1377" s="273"/>
      <c r="CZ1377" s="273"/>
      <c r="DA1377" s="274"/>
      <c r="DB1377" s="273"/>
      <c r="DC1377" s="273"/>
      <c r="DD1377" s="273"/>
      <c r="DE1377" s="273"/>
      <c r="DF1377" s="273"/>
      <c r="DM1377" s="16"/>
      <c r="DN1377" s="16"/>
      <c r="DO1377" s="17"/>
      <c r="DP1377" s="12"/>
      <c r="DQ1377" s="12"/>
      <c r="DR1377" s="18"/>
      <c r="DS1377" s="19"/>
      <c r="DT1377" s="19"/>
      <c r="DU1377" s="19"/>
      <c r="DV1377" s="19"/>
      <c r="DW1377" s="19"/>
      <c r="DX1377" s="20"/>
      <c r="DY1377" s="20"/>
      <c r="DZ1377" s="21"/>
      <c r="EA1377" s="21"/>
      <c r="EB1377" s="21"/>
      <c r="EC1377" s="18"/>
      <c r="ED1377" s="21"/>
      <c r="EE1377" s="21"/>
      <c r="EF1377" s="21"/>
      <c r="EG1377" s="21"/>
      <c r="EH1377" s="21"/>
      <c r="EI1377" s="20"/>
      <c r="EJ1377" s="16"/>
      <c r="EK1377" s="21"/>
      <c r="EL1377" s="21"/>
      <c r="EM1377" s="21"/>
      <c r="EN1377" s="18"/>
      <c r="EO1377" s="22"/>
      <c r="EP1377" s="22"/>
      <c r="EQ1377" s="22"/>
      <c r="ER1377" s="22"/>
      <c r="ES1377" s="22"/>
      <c r="ET1377" s="20"/>
      <c r="EU1377" s="23"/>
      <c r="EV1377" s="22"/>
      <c r="EW1377" s="22"/>
      <c r="EX1377" s="22"/>
      <c r="EY1377" s="24"/>
      <c r="EZ1377" s="25"/>
      <c r="FA1377" s="25"/>
      <c r="FB1377" s="25"/>
      <c r="FC1377" s="25"/>
      <c r="FD1377" s="25"/>
    </row>
    <row r="1378" spans="1:160" ht="12.4" customHeight="1" x14ac:dyDescent="0.25">
      <c r="A1378" s="290"/>
      <c r="B1378" s="205"/>
      <c r="H1378" s="292"/>
      <c r="M1378" s="205"/>
      <c r="N1378" s="205"/>
      <c r="O1378" s="205"/>
      <c r="P1378" s="205"/>
      <c r="Q1378" s="271"/>
      <c r="R1378" s="227"/>
      <c r="S1378" s="205"/>
      <c r="T1378" s="205"/>
      <c r="U1378" s="227"/>
      <c r="V1378" s="227"/>
      <c r="W1378" s="227"/>
      <c r="X1378" s="272"/>
      <c r="Y1378" s="272"/>
      <c r="Z1378" s="227"/>
      <c r="AA1378" s="274"/>
      <c r="AB1378" s="274"/>
      <c r="AC1378" s="274"/>
      <c r="AD1378" s="274"/>
      <c r="AE1378" s="274"/>
      <c r="AF1378" s="274"/>
      <c r="AG1378" s="274"/>
      <c r="AH1378" s="274"/>
      <c r="AI1378" s="274"/>
      <c r="AJ1378" s="274"/>
      <c r="AK1378" s="274"/>
      <c r="AL1378" s="274"/>
      <c r="AM1378" s="274"/>
      <c r="AN1378" s="274"/>
      <c r="AO1378" s="274"/>
      <c r="AP1378" s="274"/>
      <c r="AQ1378" s="274"/>
      <c r="AR1378" s="274"/>
      <c r="AS1378" s="274"/>
      <c r="AT1378" s="274"/>
      <c r="AU1378" s="274"/>
      <c r="AV1378" s="274"/>
      <c r="AW1378" s="274"/>
      <c r="AX1378" s="274"/>
      <c r="AY1378" s="274"/>
      <c r="AZ1378" s="274"/>
      <c r="BA1378" s="274"/>
      <c r="BB1378" s="274"/>
      <c r="BC1378" s="274"/>
      <c r="BD1378" s="274"/>
      <c r="BE1378" s="274"/>
      <c r="BF1378" s="274"/>
      <c r="BG1378" s="274"/>
      <c r="BH1378" s="274"/>
      <c r="BI1378" s="274"/>
      <c r="BJ1378" s="274"/>
      <c r="BK1378" s="274"/>
      <c r="BL1378" s="274"/>
      <c r="BM1378" s="274"/>
      <c r="BN1378" s="274"/>
      <c r="BO1378" s="274"/>
      <c r="BP1378" s="274"/>
      <c r="BQ1378" s="274"/>
      <c r="BR1378" s="274"/>
      <c r="BS1378" s="274"/>
      <c r="BT1378" s="274"/>
      <c r="BU1378" s="274"/>
      <c r="BV1378" s="274"/>
      <c r="BW1378" s="274"/>
      <c r="BX1378" s="274"/>
      <c r="BY1378" s="274"/>
      <c r="BZ1378" s="274"/>
      <c r="CA1378" s="274"/>
      <c r="CB1378" s="274"/>
      <c r="CC1378" s="274"/>
      <c r="CD1378" s="274"/>
      <c r="CE1378" s="274"/>
      <c r="CF1378" s="274"/>
      <c r="CG1378" s="274"/>
      <c r="CH1378" s="274"/>
      <c r="CI1378" s="274"/>
      <c r="CJ1378" s="274"/>
      <c r="CK1378" s="274"/>
      <c r="CL1378" s="274"/>
      <c r="CM1378" s="274"/>
      <c r="CN1378" s="274"/>
      <c r="CO1378" s="274"/>
      <c r="CP1378" s="274"/>
      <c r="CQ1378" s="274"/>
      <c r="CR1378" s="274"/>
      <c r="CS1378" s="274"/>
      <c r="CT1378" s="274"/>
      <c r="CU1378" s="274"/>
      <c r="CV1378" s="274"/>
      <c r="CW1378" s="274"/>
      <c r="CX1378" s="274"/>
      <c r="CY1378" s="274"/>
      <c r="CZ1378" s="274"/>
      <c r="DA1378" s="274"/>
      <c r="DB1378" s="274"/>
      <c r="DC1378" s="274"/>
      <c r="DD1378" s="274"/>
      <c r="DE1378" s="274"/>
      <c r="DF1378" s="274"/>
      <c r="DM1378" s="16"/>
      <c r="DN1378" s="16"/>
      <c r="DO1378" s="17"/>
      <c r="DP1378" s="12"/>
      <c r="DQ1378" s="12"/>
      <c r="DR1378" s="18"/>
      <c r="DS1378" s="19"/>
      <c r="DT1378" s="19"/>
      <c r="DU1378" s="19"/>
      <c r="DV1378" s="19"/>
      <c r="DW1378" s="19"/>
      <c r="DX1378" s="20"/>
      <c r="DY1378" s="20"/>
      <c r="DZ1378" s="21"/>
      <c r="EA1378" s="21"/>
      <c r="EB1378" s="21"/>
      <c r="EC1378" s="18"/>
      <c r="ED1378" s="21"/>
      <c r="EE1378" s="21"/>
      <c r="EF1378" s="21"/>
      <c r="EG1378" s="21"/>
      <c r="EH1378" s="21"/>
      <c r="EI1378" s="20"/>
      <c r="EJ1378" s="16"/>
      <c r="EK1378" s="21"/>
      <c r="EL1378" s="21"/>
      <c r="EM1378" s="21"/>
      <c r="EN1378" s="18"/>
      <c r="EO1378" s="22"/>
      <c r="EP1378" s="22"/>
      <c r="EQ1378" s="22"/>
      <c r="ER1378" s="22"/>
      <c r="ES1378" s="22"/>
      <c r="ET1378" s="20"/>
      <c r="EU1378" s="23"/>
      <c r="EV1378" s="22"/>
      <c r="EW1378" s="22"/>
      <c r="EX1378" s="22"/>
      <c r="EY1378" s="24"/>
      <c r="EZ1378" s="25"/>
      <c r="FA1378" s="25"/>
      <c r="FB1378" s="25"/>
      <c r="FC1378" s="25"/>
      <c r="FD1378" s="25"/>
    </row>
    <row r="1379" spans="1:160" ht="12.4" customHeight="1" x14ac:dyDescent="0.25">
      <c r="A1379" s="290"/>
      <c r="B1379" s="205"/>
      <c r="H1379" s="292"/>
      <c r="M1379" s="205"/>
      <c r="N1379" s="205"/>
      <c r="O1379" s="205"/>
      <c r="P1379" s="271"/>
      <c r="Q1379" s="271"/>
      <c r="R1379" s="227"/>
      <c r="S1379" s="205"/>
      <c r="T1379" s="205"/>
      <c r="U1379" s="227"/>
      <c r="V1379" s="227"/>
      <c r="W1379" s="227"/>
      <c r="X1379" s="272"/>
      <c r="Y1379" s="272"/>
      <c r="Z1379" s="227"/>
      <c r="AA1379" s="274"/>
      <c r="AB1379" s="273"/>
      <c r="AC1379" s="273"/>
      <c r="AD1379" s="273"/>
      <c r="AE1379" s="274"/>
      <c r="AF1379" s="273"/>
      <c r="AG1379" s="273"/>
      <c r="AH1379" s="273"/>
      <c r="AI1379" s="274"/>
      <c r="AJ1379" s="274"/>
      <c r="AK1379" s="274"/>
      <c r="AL1379" s="274"/>
      <c r="AM1379" s="274"/>
      <c r="AN1379" s="273"/>
      <c r="AO1379" s="273"/>
      <c r="AP1379" s="273"/>
      <c r="AQ1379" s="274"/>
      <c r="AR1379" s="273"/>
      <c r="AS1379" s="274"/>
      <c r="AT1379" s="273"/>
      <c r="AU1379" s="274"/>
      <c r="AV1379" s="273"/>
      <c r="AW1379" s="273"/>
      <c r="AX1379" s="273"/>
      <c r="AY1379" s="274"/>
      <c r="AZ1379" s="273"/>
      <c r="BA1379" s="273"/>
      <c r="BB1379" s="273"/>
      <c r="BC1379" s="274"/>
      <c r="BD1379" s="273"/>
      <c r="BE1379" s="273"/>
      <c r="BF1379" s="273"/>
      <c r="BG1379" s="274"/>
      <c r="BH1379" s="273"/>
      <c r="BI1379" s="273"/>
      <c r="BJ1379" s="273"/>
      <c r="BK1379" s="274"/>
      <c r="BL1379" s="273"/>
      <c r="BM1379" s="273"/>
      <c r="BN1379" s="273"/>
      <c r="BO1379" s="274"/>
      <c r="BP1379" s="273"/>
      <c r="BQ1379" s="273"/>
      <c r="BR1379" s="273"/>
      <c r="BS1379" s="274"/>
      <c r="BT1379" s="273"/>
      <c r="BU1379" s="273"/>
      <c r="BV1379" s="273"/>
      <c r="BW1379" s="274"/>
      <c r="BX1379" s="273"/>
      <c r="BY1379" s="273"/>
      <c r="BZ1379" s="273"/>
      <c r="CA1379" s="274"/>
      <c r="CB1379" s="273"/>
      <c r="CC1379" s="273"/>
      <c r="CD1379" s="273"/>
      <c r="CE1379" s="274"/>
      <c r="CF1379" s="273"/>
      <c r="CG1379" s="273"/>
      <c r="CH1379" s="273"/>
      <c r="CI1379" s="274"/>
      <c r="CJ1379" s="274"/>
      <c r="CK1379" s="274"/>
      <c r="CL1379" s="274"/>
      <c r="CM1379" s="274"/>
      <c r="CN1379" s="273"/>
      <c r="CO1379" s="273"/>
      <c r="CP1379" s="273"/>
      <c r="CQ1379" s="274"/>
      <c r="CR1379" s="273"/>
      <c r="CS1379" s="273"/>
      <c r="CT1379" s="273"/>
      <c r="CU1379" s="274"/>
      <c r="CV1379" s="274"/>
      <c r="CW1379" s="274"/>
      <c r="CX1379" s="274"/>
      <c r="CY1379" s="274"/>
      <c r="CZ1379" s="273"/>
      <c r="DA1379" s="273"/>
      <c r="DB1379" s="273"/>
      <c r="DC1379" s="274"/>
      <c r="DD1379" s="273"/>
      <c r="DE1379" s="273"/>
      <c r="DF1379" s="273"/>
      <c r="DM1379" s="16"/>
      <c r="DN1379" s="16"/>
      <c r="DO1379" s="17"/>
      <c r="DP1379" s="12"/>
      <c r="DQ1379" s="12"/>
      <c r="DR1379" s="18"/>
      <c r="DS1379" s="19"/>
      <c r="DT1379" s="19"/>
      <c r="DU1379" s="19"/>
      <c r="DV1379" s="19"/>
      <c r="DW1379" s="19"/>
      <c r="DX1379" s="20"/>
      <c r="DY1379" s="20"/>
      <c r="DZ1379" s="21"/>
      <c r="EA1379" s="21"/>
      <c r="EB1379" s="21"/>
      <c r="EC1379" s="18"/>
      <c r="ED1379" s="21"/>
      <c r="EE1379" s="21"/>
      <c r="EF1379" s="21"/>
      <c r="EG1379" s="21"/>
      <c r="EH1379" s="21"/>
      <c r="EI1379" s="20"/>
      <c r="EJ1379" s="16"/>
      <c r="EK1379" s="21"/>
      <c r="EL1379" s="21"/>
      <c r="EM1379" s="21"/>
      <c r="EN1379" s="18"/>
      <c r="EO1379" s="22"/>
      <c r="EP1379" s="22"/>
      <c r="EQ1379" s="22"/>
      <c r="ER1379" s="22"/>
      <c r="ES1379" s="22"/>
      <c r="ET1379" s="20"/>
      <c r="EU1379" s="23"/>
      <c r="EV1379" s="22"/>
      <c r="EW1379" s="22"/>
      <c r="EX1379" s="22"/>
      <c r="EY1379" s="24"/>
      <c r="EZ1379" s="25"/>
      <c r="FA1379" s="25"/>
      <c r="FB1379" s="25"/>
      <c r="FC1379" s="25"/>
      <c r="FD1379" s="25"/>
    </row>
    <row r="1380" spans="1:160" ht="12.4" customHeight="1" x14ac:dyDescent="0.25">
      <c r="A1380" s="290"/>
      <c r="B1380" s="205"/>
      <c r="H1380" s="292"/>
      <c r="M1380" s="205"/>
      <c r="N1380" s="205"/>
      <c r="O1380" s="205"/>
      <c r="P1380" s="205"/>
      <c r="Q1380" s="271"/>
      <c r="R1380" s="227"/>
      <c r="S1380" s="205"/>
      <c r="T1380" s="205"/>
      <c r="U1380" s="227"/>
      <c r="V1380" s="227"/>
      <c r="W1380" s="227"/>
      <c r="X1380" s="272"/>
      <c r="Y1380" s="272"/>
      <c r="Z1380" s="227"/>
      <c r="AA1380" s="273"/>
      <c r="AB1380" s="273"/>
      <c r="AC1380" s="273"/>
      <c r="AD1380" s="273"/>
      <c r="AE1380" s="273"/>
      <c r="AF1380" s="273"/>
      <c r="AG1380" s="273"/>
      <c r="AH1380" s="273"/>
      <c r="AI1380" s="273"/>
      <c r="AJ1380" s="273"/>
      <c r="AK1380" s="273"/>
      <c r="AL1380" s="273"/>
      <c r="AM1380" s="273"/>
      <c r="AN1380" s="273"/>
      <c r="AO1380" s="273"/>
      <c r="AP1380" s="273"/>
      <c r="AQ1380" s="273"/>
      <c r="AR1380" s="273"/>
      <c r="AS1380" s="273"/>
      <c r="AT1380" s="273"/>
      <c r="AU1380" s="273"/>
      <c r="AV1380" s="273"/>
      <c r="AW1380" s="273"/>
      <c r="AX1380" s="273"/>
      <c r="AY1380" s="274"/>
      <c r="AZ1380" s="274"/>
      <c r="BA1380" s="274"/>
      <c r="BB1380" s="274"/>
      <c r="BC1380" s="273"/>
      <c r="BD1380" s="273"/>
      <c r="BE1380" s="273"/>
      <c r="BF1380" s="273"/>
      <c r="BG1380" s="273"/>
      <c r="BH1380" s="273"/>
      <c r="BI1380" s="273"/>
      <c r="BJ1380" s="273"/>
      <c r="BK1380" s="273"/>
      <c r="BL1380" s="273"/>
      <c r="BM1380" s="273"/>
      <c r="BN1380" s="273"/>
      <c r="BO1380" s="273"/>
      <c r="BP1380" s="273"/>
      <c r="BQ1380" s="273"/>
      <c r="BR1380" s="273"/>
      <c r="BS1380" s="273"/>
      <c r="BT1380" s="273"/>
      <c r="BU1380" s="273"/>
      <c r="BV1380" s="273"/>
      <c r="BW1380" s="273"/>
      <c r="BX1380" s="273"/>
      <c r="BY1380" s="273"/>
      <c r="BZ1380" s="273"/>
      <c r="CA1380" s="273"/>
      <c r="CB1380" s="273"/>
      <c r="CC1380" s="273"/>
      <c r="CD1380" s="273"/>
      <c r="CE1380" s="273"/>
      <c r="CF1380" s="273"/>
      <c r="CG1380" s="273"/>
      <c r="CH1380" s="273"/>
      <c r="CI1380" s="273"/>
      <c r="CJ1380" s="273"/>
      <c r="CK1380" s="273"/>
      <c r="CL1380" s="273"/>
      <c r="CM1380" s="273"/>
      <c r="CN1380" s="273"/>
      <c r="CO1380" s="273"/>
      <c r="CP1380" s="273"/>
      <c r="CQ1380" s="273"/>
      <c r="CR1380" s="273"/>
      <c r="CS1380" s="273"/>
      <c r="CT1380" s="273"/>
      <c r="CU1380" s="273"/>
      <c r="CV1380" s="273"/>
      <c r="CW1380" s="274"/>
      <c r="CX1380" s="274"/>
      <c r="CY1380" s="273"/>
      <c r="CZ1380" s="273"/>
      <c r="DA1380" s="273"/>
      <c r="DB1380" s="273"/>
      <c r="DC1380" s="273"/>
      <c r="DD1380" s="273"/>
      <c r="DE1380" s="273"/>
      <c r="DF1380" s="273"/>
      <c r="DM1380" s="16"/>
      <c r="DN1380" s="16"/>
      <c r="DO1380" s="17"/>
      <c r="DP1380" s="12"/>
      <c r="DQ1380" s="12"/>
      <c r="DR1380" s="18"/>
      <c r="DS1380" s="19"/>
      <c r="DT1380" s="19"/>
      <c r="DU1380" s="19"/>
      <c r="DV1380" s="19"/>
      <c r="DW1380" s="19"/>
      <c r="DX1380" s="20"/>
      <c r="DY1380" s="20"/>
      <c r="DZ1380" s="21"/>
      <c r="EA1380" s="21"/>
      <c r="EB1380" s="21"/>
      <c r="EC1380" s="18"/>
      <c r="ED1380" s="21"/>
      <c r="EE1380" s="21"/>
      <c r="EF1380" s="21"/>
      <c r="EG1380" s="21"/>
      <c r="EH1380" s="21"/>
      <c r="EI1380" s="20"/>
      <c r="EJ1380" s="16"/>
      <c r="EK1380" s="21"/>
      <c r="EL1380" s="21"/>
      <c r="EM1380" s="21"/>
      <c r="EN1380" s="18"/>
      <c r="EO1380" s="22"/>
      <c r="EP1380" s="22"/>
      <c r="EQ1380" s="22"/>
      <c r="ER1380" s="22"/>
      <c r="ES1380" s="22"/>
      <c r="ET1380" s="20"/>
      <c r="EU1380" s="23"/>
      <c r="EV1380" s="22"/>
      <c r="EW1380" s="22"/>
      <c r="EX1380" s="22"/>
      <c r="EY1380" s="24"/>
      <c r="EZ1380" s="25"/>
      <c r="FA1380" s="25"/>
      <c r="FB1380" s="25"/>
      <c r="FC1380" s="25"/>
      <c r="FD1380" s="25"/>
    </row>
    <row r="1381" spans="1:160" ht="12.4" customHeight="1" x14ac:dyDescent="0.25">
      <c r="A1381" s="290"/>
      <c r="B1381" s="205"/>
      <c r="H1381" s="292"/>
      <c r="M1381" s="205"/>
      <c r="N1381" s="205"/>
      <c r="O1381" s="205"/>
      <c r="P1381" s="271"/>
      <c r="Q1381" s="271"/>
      <c r="R1381" s="227"/>
      <c r="S1381" s="205"/>
      <c r="T1381" s="205"/>
      <c r="U1381" s="227"/>
      <c r="V1381" s="227"/>
      <c r="W1381" s="227"/>
      <c r="X1381" s="227"/>
      <c r="Y1381" s="272"/>
      <c r="Z1381" s="227"/>
      <c r="AA1381" s="273"/>
      <c r="AB1381" s="273"/>
      <c r="AC1381" s="273"/>
      <c r="AD1381" s="273"/>
      <c r="AE1381" s="273"/>
      <c r="AF1381" s="273"/>
      <c r="AG1381" s="273"/>
      <c r="AH1381" s="273"/>
      <c r="AI1381" s="273"/>
      <c r="AJ1381" s="273"/>
      <c r="AK1381" s="273"/>
      <c r="AL1381" s="273"/>
      <c r="AM1381" s="273"/>
      <c r="AN1381" s="273"/>
      <c r="AO1381" s="273"/>
      <c r="AP1381" s="273"/>
      <c r="AQ1381" s="273"/>
      <c r="AR1381" s="273"/>
      <c r="AS1381" s="273"/>
      <c r="AT1381" s="273"/>
      <c r="AU1381" s="273"/>
      <c r="AV1381" s="273"/>
      <c r="AW1381" s="273"/>
      <c r="AX1381" s="273"/>
      <c r="AY1381" s="274"/>
      <c r="AZ1381" s="274"/>
      <c r="BA1381" s="274"/>
      <c r="BB1381" s="274"/>
      <c r="BC1381" s="273"/>
      <c r="BD1381" s="273"/>
      <c r="BE1381" s="273"/>
      <c r="BF1381" s="273"/>
      <c r="BG1381" s="273"/>
      <c r="BH1381" s="273"/>
      <c r="BI1381" s="273"/>
      <c r="BJ1381" s="273"/>
      <c r="BK1381" s="273"/>
      <c r="BL1381" s="273"/>
      <c r="BM1381" s="273"/>
      <c r="BN1381" s="273"/>
      <c r="BO1381" s="273"/>
      <c r="BP1381" s="273"/>
      <c r="BQ1381" s="273"/>
      <c r="BR1381" s="273"/>
      <c r="BS1381" s="273"/>
      <c r="BT1381" s="273"/>
      <c r="BU1381" s="273"/>
      <c r="BV1381" s="274"/>
      <c r="BW1381" s="273"/>
      <c r="BX1381" s="273"/>
      <c r="BY1381" s="273"/>
      <c r="BZ1381" s="273"/>
      <c r="CA1381" s="273"/>
      <c r="CB1381" s="273"/>
      <c r="CC1381" s="273"/>
      <c r="CD1381" s="273"/>
      <c r="CE1381" s="273"/>
      <c r="CF1381" s="273"/>
      <c r="CG1381" s="273"/>
      <c r="CH1381" s="273"/>
      <c r="CI1381" s="273"/>
      <c r="CJ1381" s="273"/>
      <c r="CK1381" s="273"/>
      <c r="CL1381" s="273"/>
      <c r="CM1381" s="273"/>
      <c r="CN1381" s="273"/>
      <c r="CO1381" s="273"/>
      <c r="CP1381" s="273"/>
      <c r="CQ1381" s="273"/>
      <c r="CR1381" s="273"/>
      <c r="CS1381" s="273"/>
      <c r="CT1381" s="273"/>
      <c r="CU1381" s="274"/>
      <c r="CV1381" s="274"/>
      <c r="CW1381" s="274"/>
      <c r="CX1381" s="274"/>
      <c r="CY1381" s="274"/>
      <c r="CZ1381" s="274"/>
      <c r="DA1381" s="274"/>
      <c r="DB1381" s="274"/>
      <c r="DC1381" s="273"/>
      <c r="DD1381" s="273"/>
      <c r="DE1381" s="273"/>
      <c r="DF1381" s="273"/>
      <c r="DM1381" s="16"/>
      <c r="DN1381" s="16"/>
      <c r="DO1381" s="17"/>
      <c r="DP1381" s="12"/>
      <c r="DQ1381" s="12"/>
      <c r="DR1381" s="18"/>
      <c r="DS1381" s="19"/>
      <c r="DT1381" s="19"/>
      <c r="DU1381" s="19"/>
      <c r="DV1381" s="19"/>
      <c r="DW1381" s="19"/>
      <c r="DX1381" s="20"/>
      <c r="DY1381" s="20"/>
      <c r="DZ1381" s="21"/>
      <c r="EA1381" s="21"/>
      <c r="EB1381" s="21"/>
      <c r="EC1381" s="18"/>
      <c r="ED1381" s="21"/>
      <c r="EE1381" s="21"/>
      <c r="EF1381" s="21"/>
      <c r="EG1381" s="21"/>
      <c r="EH1381" s="21"/>
      <c r="EI1381" s="20"/>
      <c r="EJ1381" s="16"/>
      <c r="EK1381" s="21"/>
      <c r="EL1381" s="21"/>
      <c r="EM1381" s="21"/>
      <c r="EN1381" s="18"/>
      <c r="EO1381" s="22"/>
      <c r="EP1381" s="22"/>
      <c r="EQ1381" s="22"/>
      <c r="ER1381" s="22"/>
      <c r="ES1381" s="22"/>
      <c r="ET1381" s="20"/>
      <c r="EU1381" s="23"/>
      <c r="EV1381" s="22"/>
      <c r="EW1381" s="22"/>
      <c r="EX1381" s="22"/>
      <c r="EY1381" s="24"/>
      <c r="EZ1381" s="25"/>
      <c r="FA1381" s="25"/>
      <c r="FB1381" s="25"/>
      <c r="FC1381" s="25"/>
      <c r="FD1381" s="25"/>
    </row>
    <row r="1382" spans="1:160" ht="12.4" customHeight="1" x14ac:dyDescent="0.25">
      <c r="A1382" s="290"/>
      <c r="B1382" s="205"/>
      <c r="H1382" s="292"/>
      <c r="M1382" s="205"/>
      <c r="N1382" s="205"/>
      <c r="O1382" s="205"/>
      <c r="P1382" s="205"/>
      <c r="Q1382" s="271"/>
      <c r="R1382" s="227"/>
      <c r="S1382" s="205"/>
      <c r="T1382" s="205"/>
      <c r="U1382" s="227"/>
      <c r="V1382" s="227"/>
      <c r="W1382" s="227"/>
      <c r="X1382" s="227"/>
      <c r="Y1382" s="272"/>
      <c r="Z1382" s="227"/>
      <c r="AA1382" s="273"/>
      <c r="AB1382" s="273"/>
      <c r="AC1382" s="273"/>
      <c r="AD1382" s="273"/>
      <c r="AE1382" s="273"/>
      <c r="AF1382" s="273"/>
      <c r="AG1382" s="273"/>
      <c r="AH1382" s="273"/>
      <c r="AI1382" s="274"/>
      <c r="AJ1382" s="274"/>
      <c r="AK1382" s="274"/>
      <c r="AL1382" s="274"/>
      <c r="AM1382" s="273"/>
      <c r="AN1382" s="273"/>
      <c r="AO1382" s="273"/>
      <c r="AP1382" s="273"/>
      <c r="AQ1382" s="273"/>
      <c r="AR1382" s="273"/>
      <c r="AS1382" s="273"/>
      <c r="AT1382" s="273"/>
      <c r="AU1382" s="273"/>
      <c r="AV1382" s="273"/>
      <c r="AW1382" s="273"/>
      <c r="AX1382" s="273"/>
      <c r="AY1382" s="273"/>
      <c r="AZ1382" s="273"/>
      <c r="BA1382" s="273"/>
      <c r="BB1382" s="273"/>
      <c r="BC1382" s="273"/>
      <c r="BD1382" s="273"/>
      <c r="BE1382" s="273"/>
      <c r="BF1382" s="273"/>
      <c r="BG1382" s="273"/>
      <c r="BH1382" s="273"/>
      <c r="BI1382" s="273"/>
      <c r="BJ1382" s="273"/>
      <c r="BK1382" s="273"/>
      <c r="BL1382" s="273"/>
      <c r="BM1382" s="273"/>
      <c r="BN1382" s="273"/>
      <c r="BO1382" s="273"/>
      <c r="BP1382" s="273"/>
      <c r="BQ1382" s="273"/>
      <c r="BR1382" s="273"/>
      <c r="BS1382" s="273"/>
      <c r="BT1382" s="273"/>
      <c r="BU1382" s="273"/>
      <c r="BV1382" s="273"/>
      <c r="BW1382" s="273"/>
      <c r="BX1382" s="273"/>
      <c r="BY1382" s="273"/>
      <c r="BZ1382" s="273"/>
      <c r="CA1382" s="273"/>
      <c r="CB1382" s="273"/>
      <c r="CC1382" s="273"/>
      <c r="CD1382" s="273"/>
      <c r="CE1382" s="274"/>
      <c r="CF1382" s="273"/>
      <c r="CG1382" s="273"/>
      <c r="CH1382" s="273"/>
      <c r="CI1382" s="273"/>
      <c r="CJ1382" s="273"/>
      <c r="CK1382" s="273"/>
      <c r="CL1382" s="273"/>
      <c r="CM1382" s="273"/>
      <c r="CN1382" s="273"/>
      <c r="CO1382" s="273"/>
      <c r="CP1382" s="273"/>
      <c r="CQ1382" s="273"/>
      <c r="CR1382" s="273"/>
      <c r="CS1382" s="273"/>
      <c r="CT1382" s="273"/>
      <c r="CU1382" s="273"/>
      <c r="CV1382" s="273"/>
      <c r="CW1382" s="273"/>
      <c r="CX1382" s="273"/>
      <c r="CY1382" s="273"/>
      <c r="CZ1382" s="273"/>
      <c r="DA1382" s="273"/>
      <c r="DB1382" s="273"/>
      <c r="DC1382" s="273"/>
      <c r="DD1382" s="273"/>
      <c r="DE1382" s="273"/>
      <c r="DF1382" s="273"/>
      <c r="DM1382" s="16"/>
      <c r="DN1382" s="16"/>
      <c r="DO1382" s="17"/>
      <c r="DP1382" s="12"/>
      <c r="DQ1382" s="12"/>
      <c r="DR1382" s="18"/>
      <c r="DS1382" s="19"/>
      <c r="DT1382" s="19"/>
      <c r="DU1382" s="19"/>
      <c r="DV1382" s="19"/>
      <c r="DW1382" s="19"/>
      <c r="DX1382" s="20"/>
      <c r="DY1382" s="20"/>
      <c r="DZ1382" s="21"/>
      <c r="EA1382" s="21"/>
      <c r="EB1382" s="21"/>
      <c r="EC1382" s="18"/>
      <c r="ED1382" s="21"/>
      <c r="EE1382" s="21"/>
      <c r="EF1382" s="21"/>
      <c r="EG1382" s="21"/>
      <c r="EH1382" s="21"/>
      <c r="EI1382" s="20"/>
      <c r="EJ1382" s="16"/>
      <c r="EK1382" s="21"/>
      <c r="EL1382" s="21"/>
      <c r="EM1382" s="21"/>
      <c r="EN1382" s="18"/>
      <c r="EO1382" s="22"/>
      <c r="EP1382" s="22"/>
      <c r="EQ1382" s="22"/>
      <c r="ER1382" s="22"/>
      <c r="ES1382" s="22"/>
      <c r="ET1382" s="20"/>
      <c r="EU1382" s="23"/>
      <c r="EV1382" s="22"/>
      <c r="EW1382" s="22"/>
      <c r="EX1382" s="22"/>
      <c r="EY1382" s="24"/>
      <c r="EZ1382" s="25"/>
      <c r="FA1382" s="25"/>
      <c r="FB1382" s="25"/>
      <c r="FC1382" s="25"/>
      <c r="FD1382" s="25"/>
    </row>
    <row r="1383" spans="1:160" ht="12.4" customHeight="1" x14ac:dyDescent="0.25">
      <c r="A1383" s="290"/>
      <c r="B1383" s="205"/>
      <c r="H1383" s="292"/>
      <c r="M1383" s="205"/>
      <c r="N1383" s="271"/>
      <c r="O1383" s="271"/>
      <c r="P1383" s="205"/>
      <c r="Q1383" s="271"/>
      <c r="R1383" s="227"/>
      <c r="S1383" s="205"/>
      <c r="T1383" s="205"/>
      <c r="U1383" s="227"/>
      <c r="V1383" s="272"/>
      <c r="W1383" s="227"/>
      <c r="X1383" s="272"/>
      <c r="Y1383" s="272"/>
      <c r="Z1383" s="227"/>
      <c r="AA1383" s="273"/>
      <c r="AB1383" s="273"/>
      <c r="AC1383" s="273"/>
      <c r="AD1383" s="273"/>
      <c r="AE1383" s="273"/>
      <c r="AF1383" s="273"/>
      <c r="AG1383" s="273"/>
      <c r="AH1383" s="273"/>
      <c r="AI1383" s="273"/>
      <c r="AJ1383" s="273"/>
      <c r="AK1383" s="273"/>
      <c r="AL1383" s="273"/>
      <c r="AM1383" s="273"/>
      <c r="AN1383" s="273"/>
      <c r="AO1383" s="273"/>
      <c r="AP1383" s="273"/>
      <c r="AQ1383" s="273"/>
      <c r="AR1383" s="273"/>
      <c r="AS1383" s="273"/>
      <c r="AT1383" s="273"/>
      <c r="AU1383" s="273"/>
      <c r="AV1383" s="273"/>
      <c r="AW1383" s="273"/>
      <c r="AX1383" s="273"/>
      <c r="AY1383" s="274"/>
      <c r="AZ1383" s="274"/>
      <c r="BA1383" s="274"/>
      <c r="BB1383" s="274"/>
      <c r="BC1383" s="273"/>
      <c r="BD1383" s="273"/>
      <c r="BE1383" s="273"/>
      <c r="BF1383" s="273"/>
      <c r="BG1383" s="273"/>
      <c r="BH1383" s="273"/>
      <c r="BI1383" s="273"/>
      <c r="BJ1383" s="273"/>
      <c r="BK1383" s="273"/>
      <c r="BL1383" s="273"/>
      <c r="BM1383" s="273"/>
      <c r="BN1383" s="273"/>
      <c r="BO1383" s="273"/>
      <c r="BP1383" s="273"/>
      <c r="BQ1383" s="273"/>
      <c r="BR1383" s="273"/>
      <c r="BS1383" s="273"/>
      <c r="BT1383" s="273"/>
      <c r="BU1383" s="273"/>
      <c r="BV1383" s="273"/>
      <c r="BW1383" s="273"/>
      <c r="BX1383" s="273"/>
      <c r="BY1383" s="273"/>
      <c r="BZ1383" s="273"/>
      <c r="CA1383" s="273"/>
      <c r="CB1383" s="273"/>
      <c r="CC1383" s="273"/>
      <c r="CD1383" s="273"/>
      <c r="CE1383" s="273"/>
      <c r="CF1383" s="273"/>
      <c r="CG1383" s="273"/>
      <c r="CH1383" s="273"/>
      <c r="CI1383" s="273"/>
      <c r="CJ1383" s="273"/>
      <c r="CK1383" s="273"/>
      <c r="CL1383" s="273"/>
      <c r="CM1383" s="273"/>
      <c r="CN1383" s="273"/>
      <c r="CO1383" s="273"/>
      <c r="CP1383" s="273"/>
      <c r="CQ1383" s="273"/>
      <c r="CR1383" s="273"/>
      <c r="CS1383" s="273"/>
      <c r="CT1383" s="273"/>
      <c r="CU1383" s="273"/>
      <c r="CV1383" s="273"/>
      <c r="CW1383" s="274"/>
      <c r="CX1383" s="274"/>
      <c r="CY1383" s="273"/>
      <c r="CZ1383" s="273"/>
      <c r="DA1383" s="273"/>
      <c r="DB1383" s="273"/>
      <c r="DC1383" s="273"/>
      <c r="DD1383" s="273"/>
      <c r="DE1383" s="273"/>
      <c r="DF1383" s="273"/>
      <c r="DM1383" s="16"/>
      <c r="DN1383" s="16"/>
      <c r="DO1383" s="17"/>
      <c r="DP1383" s="12"/>
      <c r="DQ1383" s="12"/>
      <c r="DR1383" s="18"/>
      <c r="DS1383" s="19"/>
      <c r="DT1383" s="19"/>
      <c r="DU1383" s="19"/>
      <c r="DV1383" s="19"/>
      <c r="DW1383" s="19"/>
      <c r="DX1383" s="20"/>
      <c r="DY1383" s="20"/>
      <c r="DZ1383" s="21"/>
      <c r="EA1383" s="21"/>
      <c r="EB1383" s="21"/>
      <c r="EC1383" s="18"/>
      <c r="ED1383" s="21"/>
      <c r="EE1383" s="21"/>
      <c r="EF1383" s="21"/>
      <c r="EG1383" s="21"/>
      <c r="EH1383" s="21"/>
      <c r="EI1383" s="20"/>
      <c r="EJ1383" s="16"/>
      <c r="EK1383" s="21"/>
      <c r="EL1383" s="21"/>
      <c r="EM1383" s="21"/>
      <c r="EN1383" s="18"/>
      <c r="EO1383" s="22"/>
      <c r="EP1383" s="22"/>
      <c r="EQ1383" s="22"/>
      <c r="ER1383" s="22"/>
      <c r="ES1383" s="22"/>
      <c r="ET1383" s="20"/>
      <c r="EU1383" s="23"/>
      <c r="EV1383" s="22"/>
      <c r="EW1383" s="22"/>
      <c r="EX1383" s="22"/>
      <c r="EY1383" s="24"/>
      <c r="EZ1383" s="25"/>
      <c r="FA1383" s="25"/>
      <c r="FB1383" s="25"/>
      <c r="FC1383" s="25"/>
      <c r="FD1383" s="25"/>
    </row>
    <row r="1384" spans="1:160" ht="12.4" customHeight="1" x14ac:dyDescent="0.25">
      <c r="A1384" s="290"/>
      <c r="B1384" s="205"/>
      <c r="H1384" s="292"/>
      <c r="M1384" s="205"/>
      <c r="N1384" s="205"/>
      <c r="O1384" s="205"/>
      <c r="P1384" s="205"/>
      <c r="Q1384" s="271"/>
      <c r="R1384" s="227"/>
      <c r="S1384" s="205"/>
      <c r="T1384" s="205"/>
      <c r="U1384" s="227"/>
      <c r="V1384" s="227"/>
      <c r="W1384" s="227"/>
      <c r="X1384" s="227"/>
      <c r="Y1384" s="272"/>
      <c r="Z1384" s="227"/>
      <c r="AA1384" s="273"/>
      <c r="AB1384" s="273"/>
      <c r="AC1384" s="273"/>
      <c r="AD1384" s="273"/>
      <c r="AE1384" s="273"/>
      <c r="AF1384" s="273"/>
      <c r="AG1384" s="273"/>
      <c r="AH1384" s="273"/>
      <c r="AI1384" s="274"/>
      <c r="AJ1384" s="274"/>
      <c r="AK1384" s="274"/>
      <c r="AL1384" s="274"/>
      <c r="AM1384" s="273"/>
      <c r="AN1384" s="273"/>
      <c r="AO1384" s="273"/>
      <c r="AP1384" s="273"/>
      <c r="AQ1384" s="273"/>
      <c r="AR1384" s="273"/>
      <c r="AS1384" s="273"/>
      <c r="AT1384" s="273"/>
      <c r="AU1384" s="273"/>
      <c r="AV1384" s="273"/>
      <c r="AW1384" s="273"/>
      <c r="AX1384" s="273"/>
      <c r="AY1384" s="273"/>
      <c r="AZ1384" s="273"/>
      <c r="BA1384" s="273"/>
      <c r="BB1384" s="273"/>
      <c r="BC1384" s="273"/>
      <c r="BD1384" s="273"/>
      <c r="BE1384" s="273"/>
      <c r="BF1384" s="273"/>
      <c r="BG1384" s="273"/>
      <c r="BH1384" s="273"/>
      <c r="BI1384" s="273"/>
      <c r="BJ1384" s="273"/>
      <c r="BK1384" s="273"/>
      <c r="BL1384" s="273"/>
      <c r="BM1384" s="273"/>
      <c r="BN1384" s="273"/>
      <c r="BO1384" s="273"/>
      <c r="BP1384" s="273"/>
      <c r="BQ1384" s="273"/>
      <c r="BR1384" s="273"/>
      <c r="BS1384" s="273"/>
      <c r="BT1384" s="273"/>
      <c r="BU1384" s="273"/>
      <c r="BV1384" s="273"/>
      <c r="BW1384" s="273"/>
      <c r="BX1384" s="273"/>
      <c r="BY1384" s="273"/>
      <c r="BZ1384" s="273"/>
      <c r="CA1384" s="273"/>
      <c r="CB1384" s="273"/>
      <c r="CC1384" s="273"/>
      <c r="CD1384" s="273"/>
      <c r="CE1384" s="273"/>
      <c r="CF1384" s="273"/>
      <c r="CG1384" s="273"/>
      <c r="CH1384" s="273"/>
      <c r="CI1384" s="274"/>
      <c r="CJ1384" s="274"/>
      <c r="CK1384" s="273"/>
      <c r="CL1384" s="273"/>
      <c r="CM1384" s="273"/>
      <c r="CN1384" s="273"/>
      <c r="CO1384" s="273"/>
      <c r="CP1384" s="273"/>
      <c r="CQ1384" s="273"/>
      <c r="CR1384" s="273"/>
      <c r="CS1384" s="273"/>
      <c r="CT1384" s="273"/>
      <c r="CU1384" s="274"/>
      <c r="CV1384" s="274"/>
      <c r="CW1384" s="274"/>
      <c r="CX1384" s="273"/>
      <c r="CY1384" s="273"/>
      <c r="CZ1384" s="273"/>
      <c r="DA1384" s="273"/>
      <c r="DB1384" s="273"/>
      <c r="DC1384" s="273"/>
      <c r="DD1384" s="273"/>
      <c r="DE1384" s="273"/>
      <c r="DF1384" s="273"/>
      <c r="DM1384" s="16"/>
      <c r="DN1384" s="16"/>
      <c r="DO1384" s="17"/>
      <c r="DP1384" s="12"/>
      <c r="DQ1384" s="12"/>
      <c r="DR1384" s="18"/>
      <c r="DS1384" s="19"/>
      <c r="DT1384" s="19"/>
      <c r="DU1384" s="19"/>
      <c r="DV1384" s="19"/>
      <c r="DW1384" s="19"/>
      <c r="DX1384" s="20"/>
      <c r="DY1384" s="20"/>
      <c r="DZ1384" s="21"/>
      <c r="EA1384" s="21"/>
      <c r="EB1384" s="21"/>
      <c r="EC1384" s="18"/>
      <c r="ED1384" s="21"/>
      <c r="EE1384" s="21"/>
      <c r="EF1384" s="21"/>
      <c r="EG1384" s="21"/>
      <c r="EH1384" s="21"/>
      <c r="EI1384" s="20"/>
      <c r="EJ1384" s="16"/>
      <c r="EK1384" s="21"/>
      <c r="EL1384" s="21"/>
      <c r="EM1384" s="21"/>
      <c r="EN1384" s="18"/>
      <c r="EO1384" s="22"/>
      <c r="EP1384" s="22"/>
      <c r="EQ1384" s="22"/>
      <c r="ER1384" s="22"/>
      <c r="ES1384" s="22"/>
      <c r="ET1384" s="20"/>
      <c r="EU1384" s="23"/>
      <c r="EV1384" s="22"/>
      <c r="EW1384" s="22"/>
      <c r="EX1384" s="22"/>
      <c r="EY1384" s="24"/>
      <c r="EZ1384" s="25"/>
      <c r="FA1384" s="25"/>
      <c r="FB1384" s="25"/>
      <c r="FC1384" s="25"/>
      <c r="FD1384" s="25"/>
    </row>
    <row r="1385" spans="1:160" ht="12.4" customHeight="1" x14ac:dyDescent="0.25">
      <c r="A1385" s="290"/>
      <c r="B1385" s="205"/>
      <c r="H1385" s="292"/>
      <c r="M1385" s="205"/>
      <c r="N1385" s="205"/>
      <c r="O1385" s="205"/>
      <c r="P1385" s="205"/>
      <c r="Q1385" s="271"/>
      <c r="R1385" s="227"/>
      <c r="S1385" s="205"/>
      <c r="T1385" s="205"/>
      <c r="U1385" s="227"/>
      <c r="V1385" s="227"/>
      <c r="W1385" s="227"/>
      <c r="X1385" s="227"/>
      <c r="Y1385" s="272"/>
      <c r="Z1385" s="227"/>
      <c r="AA1385" s="273"/>
      <c r="AB1385" s="274"/>
      <c r="AC1385" s="274"/>
      <c r="AD1385" s="273"/>
      <c r="AE1385" s="273"/>
      <c r="AF1385" s="274"/>
      <c r="AG1385" s="274"/>
      <c r="AH1385" s="273"/>
      <c r="AI1385" s="274"/>
      <c r="AJ1385" s="274"/>
      <c r="AK1385" s="274"/>
      <c r="AL1385" s="274"/>
      <c r="AM1385" s="273"/>
      <c r="AN1385" s="274"/>
      <c r="AO1385" s="274"/>
      <c r="AP1385" s="273"/>
      <c r="AQ1385" s="274"/>
      <c r="AR1385" s="274"/>
      <c r="AS1385" s="274"/>
      <c r="AT1385" s="274"/>
      <c r="AU1385" s="273"/>
      <c r="AV1385" s="274"/>
      <c r="AW1385" s="274"/>
      <c r="AX1385" s="273"/>
      <c r="AY1385" s="273"/>
      <c r="AZ1385" s="273"/>
      <c r="BA1385" s="273"/>
      <c r="BB1385" s="273"/>
      <c r="BC1385" s="273"/>
      <c r="BD1385" s="273"/>
      <c r="BE1385" s="273"/>
      <c r="BF1385" s="273"/>
      <c r="BG1385" s="273"/>
      <c r="BH1385" s="273"/>
      <c r="BI1385" s="273"/>
      <c r="BJ1385" s="273"/>
      <c r="BK1385" s="273"/>
      <c r="BL1385" s="273"/>
      <c r="BM1385" s="273"/>
      <c r="BN1385" s="273"/>
      <c r="BO1385" s="273"/>
      <c r="BP1385" s="273"/>
      <c r="BQ1385" s="273"/>
      <c r="BR1385" s="273"/>
      <c r="BS1385" s="273"/>
      <c r="BT1385" s="273"/>
      <c r="BU1385" s="273"/>
      <c r="BV1385" s="273"/>
      <c r="BW1385" s="273"/>
      <c r="BX1385" s="273"/>
      <c r="BY1385" s="273"/>
      <c r="BZ1385" s="273"/>
      <c r="CA1385" s="273"/>
      <c r="CB1385" s="273"/>
      <c r="CC1385" s="273"/>
      <c r="CD1385" s="273"/>
      <c r="CE1385" s="274"/>
      <c r="CF1385" s="274"/>
      <c r="CG1385" s="274"/>
      <c r="CH1385" s="274"/>
      <c r="CI1385" s="274"/>
      <c r="CJ1385" s="273"/>
      <c r="CK1385" s="273"/>
      <c r="CL1385" s="273"/>
      <c r="CM1385" s="274"/>
      <c r="CN1385" s="274"/>
      <c r="CO1385" s="274"/>
      <c r="CP1385" s="274"/>
      <c r="CQ1385" s="273"/>
      <c r="CR1385" s="273"/>
      <c r="CS1385" s="273"/>
      <c r="CT1385" s="273"/>
      <c r="CU1385" s="274"/>
      <c r="CV1385" s="274"/>
      <c r="CW1385" s="274"/>
      <c r="CX1385" s="274"/>
      <c r="CY1385" s="273"/>
      <c r="CZ1385" s="273"/>
      <c r="DA1385" s="273"/>
      <c r="DB1385" s="273"/>
      <c r="DC1385" s="273"/>
      <c r="DD1385" s="273"/>
      <c r="DE1385" s="273"/>
      <c r="DF1385" s="273"/>
      <c r="DM1385" s="16"/>
      <c r="DN1385" s="16"/>
      <c r="DO1385" s="17"/>
      <c r="DP1385" s="12"/>
      <c r="DQ1385" s="12"/>
      <c r="DR1385" s="18"/>
      <c r="DS1385" s="19"/>
      <c r="DT1385" s="19"/>
      <c r="DU1385" s="19"/>
      <c r="DV1385" s="19"/>
      <c r="DW1385" s="19"/>
      <c r="DX1385" s="20"/>
      <c r="DY1385" s="20"/>
      <c r="DZ1385" s="21"/>
      <c r="EA1385" s="21"/>
      <c r="EB1385" s="21"/>
      <c r="EC1385" s="18"/>
      <c r="ED1385" s="21"/>
      <c r="EE1385" s="21"/>
      <c r="EF1385" s="21"/>
      <c r="EG1385" s="21"/>
      <c r="EH1385" s="21"/>
      <c r="EI1385" s="20"/>
      <c r="EJ1385" s="16"/>
      <c r="EK1385" s="21"/>
      <c r="EL1385" s="21"/>
      <c r="EM1385" s="21"/>
      <c r="EN1385" s="18"/>
      <c r="EO1385" s="22"/>
      <c r="EP1385" s="22"/>
      <c r="EQ1385" s="22"/>
      <c r="ER1385" s="22"/>
      <c r="ES1385" s="22"/>
      <c r="ET1385" s="20"/>
      <c r="EU1385" s="23"/>
      <c r="EV1385" s="22"/>
      <c r="EW1385" s="22"/>
      <c r="EX1385" s="22"/>
      <c r="EY1385" s="24"/>
      <c r="EZ1385" s="25"/>
      <c r="FA1385" s="25"/>
      <c r="FB1385" s="25"/>
      <c r="FC1385" s="25"/>
      <c r="FD1385" s="25"/>
    </row>
    <row r="1386" spans="1:160" ht="12.4" customHeight="1" x14ac:dyDescent="0.25">
      <c r="A1386" s="290"/>
      <c r="B1386" s="205"/>
      <c r="H1386" s="292"/>
      <c r="M1386" s="205"/>
      <c r="N1386" s="205"/>
      <c r="O1386" s="205"/>
      <c r="P1386" s="205"/>
      <c r="Q1386" s="271"/>
      <c r="R1386" s="227"/>
      <c r="S1386" s="205"/>
      <c r="T1386" s="205"/>
      <c r="U1386" s="227"/>
      <c r="V1386" s="227"/>
      <c r="W1386" s="227"/>
      <c r="X1386" s="272"/>
      <c r="Y1386" s="272"/>
      <c r="Z1386" s="227"/>
      <c r="AA1386" s="273"/>
      <c r="AB1386" s="273"/>
      <c r="AC1386" s="273"/>
      <c r="AD1386" s="273"/>
      <c r="AE1386" s="273"/>
      <c r="AF1386" s="273"/>
      <c r="AG1386" s="273"/>
      <c r="AH1386" s="273"/>
      <c r="AI1386" s="274"/>
      <c r="AJ1386" s="274"/>
      <c r="AK1386" s="274"/>
      <c r="AL1386" s="274"/>
      <c r="AM1386" s="273"/>
      <c r="AN1386" s="273"/>
      <c r="AO1386" s="273"/>
      <c r="AP1386" s="273"/>
      <c r="AQ1386" s="273"/>
      <c r="AR1386" s="274"/>
      <c r="AS1386" s="274"/>
      <c r="AT1386" s="274"/>
      <c r="AU1386" s="273"/>
      <c r="AV1386" s="273"/>
      <c r="AW1386" s="273"/>
      <c r="AX1386" s="273"/>
      <c r="AY1386" s="273"/>
      <c r="AZ1386" s="273"/>
      <c r="BA1386" s="273"/>
      <c r="BB1386" s="273"/>
      <c r="BC1386" s="273"/>
      <c r="BD1386" s="273"/>
      <c r="BE1386" s="273"/>
      <c r="BF1386" s="273"/>
      <c r="BG1386" s="273"/>
      <c r="BH1386" s="273"/>
      <c r="BI1386" s="273"/>
      <c r="BJ1386" s="273"/>
      <c r="BK1386" s="273"/>
      <c r="BL1386" s="273"/>
      <c r="BM1386" s="273"/>
      <c r="BN1386" s="273"/>
      <c r="BO1386" s="273"/>
      <c r="BP1386" s="273"/>
      <c r="BQ1386" s="273"/>
      <c r="BR1386" s="273"/>
      <c r="BS1386" s="273"/>
      <c r="BT1386" s="273"/>
      <c r="BU1386" s="273"/>
      <c r="BV1386" s="273"/>
      <c r="BW1386" s="273"/>
      <c r="BX1386" s="273"/>
      <c r="BY1386" s="273"/>
      <c r="BZ1386" s="273"/>
      <c r="CA1386" s="273"/>
      <c r="CB1386" s="273"/>
      <c r="CC1386" s="273"/>
      <c r="CD1386" s="273"/>
      <c r="CE1386" s="273"/>
      <c r="CF1386" s="273"/>
      <c r="CG1386" s="273"/>
      <c r="CH1386" s="273"/>
      <c r="CI1386" s="273"/>
      <c r="CJ1386" s="273"/>
      <c r="CK1386" s="273"/>
      <c r="CL1386" s="273"/>
      <c r="CM1386" s="273"/>
      <c r="CN1386" s="273"/>
      <c r="CO1386" s="274"/>
      <c r="CP1386" s="274"/>
      <c r="CQ1386" s="273"/>
      <c r="CR1386" s="273"/>
      <c r="CS1386" s="273"/>
      <c r="CT1386" s="273"/>
      <c r="CU1386" s="274"/>
      <c r="CV1386" s="274"/>
      <c r="CW1386" s="274"/>
      <c r="CX1386" s="274"/>
      <c r="CY1386" s="274"/>
      <c r="CZ1386" s="274"/>
      <c r="DA1386" s="274"/>
      <c r="DB1386" s="274"/>
      <c r="DC1386" s="273"/>
      <c r="DD1386" s="273"/>
      <c r="DE1386" s="273"/>
      <c r="DF1386" s="273"/>
      <c r="DM1386" s="16"/>
      <c r="DN1386" s="16"/>
      <c r="DO1386" s="17"/>
      <c r="DP1386" s="12"/>
      <c r="DQ1386" s="12"/>
      <c r="DR1386" s="18"/>
      <c r="DS1386" s="19"/>
      <c r="DT1386" s="19"/>
      <c r="DU1386" s="19"/>
      <c r="DV1386" s="19"/>
      <c r="DW1386" s="19"/>
      <c r="DX1386" s="20"/>
      <c r="DY1386" s="20"/>
      <c r="DZ1386" s="21"/>
      <c r="EA1386" s="21"/>
      <c r="EB1386" s="21"/>
      <c r="EC1386" s="18"/>
      <c r="ED1386" s="21"/>
      <c r="EE1386" s="21"/>
      <c r="EF1386" s="21"/>
      <c r="EG1386" s="21"/>
      <c r="EH1386" s="21"/>
      <c r="EI1386" s="20"/>
      <c r="EJ1386" s="16"/>
      <c r="EK1386" s="21"/>
      <c r="EL1386" s="21"/>
      <c r="EM1386" s="21"/>
      <c r="EN1386" s="18"/>
      <c r="EO1386" s="22"/>
      <c r="EP1386" s="22"/>
      <c r="EQ1386" s="22"/>
      <c r="ER1386" s="22"/>
      <c r="ES1386" s="22"/>
      <c r="ET1386" s="20"/>
      <c r="EU1386" s="23"/>
      <c r="EV1386" s="22"/>
      <c r="EW1386" s="22"/>
      <c r="EX1386" s="22"/>
      <c r="EY1386" s="24"/>
      <c r="EZ1386" s="25"/>
      <c r="FA1386" s="25"/>
      <c r="FB1386" s="25"/>
      <c r="FC1386" s="25"/>
      <c r="FD1386" s="25"/>
    </row>
    <row r="1387" spans="1:160" ht="12.4" customHeight="1" x14ac:dyDescent="0.25">
      <c r="A1387" s="290"/>
      <c r="B1387" s="205"/>
      <c r="H1387" s="292"/>
      <c r="M1387" s="205"/>
      <c r="N1387" s="205"/>
      <c r="O1387" s="205"/>
      <c r="P1387" s="205"/>
      <c r="Q1387" s="271"/>
      <c r="R1387" s="227"/>
      <c r="S1387" s="205"/>
      <c r="T1387" s="205"/>
      <c r="U1387" s="227"/>
      <c r="V1387" s="227"/>
      <c r="W1387" s="227"/>
      <c r="X1387" s="272"/>
      <c r="Y1387" s="272"/>
      <c r="Z1387" s="227"/>
      <c r="AA1387" s="273"/>
      <c r="AB1387" s="273"/>
      <c r="AC1387" s="273"/>
      <c r="AD1387" s="273"/>
      <c r="AE1387" s="273"/>
      <c r="AF1387" s="273"/>
      <c r="AG1387" s="273"/>
      <c r="AH1387" s="273"/>
      <c r="AI1387" s="274"/>
      <c r="AJ1387" s="274"/>
      <c r="AK1387" s="274"/>
      <c r="AL1387" s="273"/>
      <c r="AM1387" s="273"/>
      <c r="AN1387" s="273"/>
      <c r="AO1387" s="273"/>
      <c r="AP1387" s="273"/>
      <c r="AQ1387" s="274"/>
      <c r="AR1387" s="274"/>
      <c r="AS1387" s="274"/>
      <c r="AT1387" s="274"/>
      <c r="AU1387" s="273"/>
      <c r="AV1387" s="273"/>
      <c r="AW1387" s="273"/>
      <c r="AX1387" s="273"/>
      <c r="AY1387" s="273"/>
      <c r="AZ1387" s="273"/>
      <c r="BA1387" s="273"/>
      <c r="BB1387" s="273"/>
      <c r="BC1387" s="273"/>
      <c r="BD1387" s="273"/>
      <c r="BE1387" s="273"/>
      <c r="BF1387" s="273"/>
      <c r="BG1387" s="273"/>
      <c r="BH1387" s="273"/>
      <c r="BI1387" s="273"/>
      <c r="BJ1387" s="273"/>
      <c r="BK1387" s="273"/>
      <c r="BL1387" s="273"/>
      <c r="BM1387" s="273"/>
      <c r="BN1387" s="273"/>
      <c r="BO1387" s="273"/>
      <c r="BP1387" s="273"/>
      <c r="BQ1387" s="273"/>
      <c r="BR1387" s="273"/>
      <c r="BS1387" s="273"/>
      <c r="BT1387" s="273"/>
      <c r="BU1387" s="273"/>
      <c r="BV1387" s="273"/>
      <c r="BW1387" s="273"/>
      <c r="BX1387" s="273"/>
      <c r="BY1387" s="273"/>
      <c r="BZ1387" s="273"/>
      <c r="CA1387" s="273"/>
      <c r="CB1387" s="273"/>
      <c r="CC1387" s="273"/>
      <c r="CD1387" s="273"/>
      <c r="CE1387" s="274"/>
      <c r="CF1387" s="274"/>
      <c r="CG1387" s="274"/>
      <c r="CH1387" s="273"/>
      <c r="CI1387" s="273"/>
      <c r="CJ1387" s="273"/>
      <c r="CK1387" s="273"/>
      <c r="CL1387" s="273"/>
      <c r="CM1387" s="273"/>
      <c r="CN1387" s="273"/>
      <c r="CO1387" s="273"/>
      <c r="CP1387" s="273"/>
      <c r="CQ1387" s="273"/>
      <c r="CR1387" s="273"/>
      <c r="CS1387" s="273"/>
      <c r="CT1387" s="273"/>
      <c r="CU1387" s="274"/>
      <c r="CV1387" s="274"/>
      <c r="CW1387" s="274"/>
      <c r="CX1387" s="274"/>
      <c r="CY1387" s="273"/>
      <c r="CZ1387" s="273"/>
      <c r="DA1387" s="273"/>
      <c r="DB1387" s="273"/>
      <c r="DC1387" s="273"/>
      <c r="DD1387" s="273"/>
      <c r="DE1387" s="273"/>
      <c r="DF1387" s="273"/>
      <c r="DM1387" s="16"/>
      <c r="DN1387" s="16"/>
      <c r="DO1387" s="17"/>
      <c r="DP1387" s="12"/>
      <c r="DQ1387" s="12"/>
      <c r="DR1387" s="18"/>
      <c r="DS1387" s="19"/>
      <c r="DT1387" s="19"/>
      <c r="DU1387" s="19"/>
      <c r="DV1387" s="19"/>
      <c r="DW1387" s="19"/>
      <c r="DX1387" s="20"/>
      <c r="DY1387" s="20"/>
      <c r="DZ1387" s="21"/>
      <c r="EA1387" s="21"/>
      <c r="EB1387" s="21"/>
      <c r="EC1387" s="18"/>
      <c r="ED1387" s="21"/>
      <c r="EE1387" s="21"/>
      <c r="EF1387" s="21"/>
      <c r="EG1387" s="21"/>
      <c r="EH1387" s="21"/>
      <c r="EI1387" s="20"/>
      <c r="EJ1387" s="16"/>
      <c r="EK1387" s="21"/>
      <c r="EL1387" s="21"/>
      <c r="EM1387" s="21"/>
      <c r="EN1387" s="18"/>
      <c r="EO1387" s="22"/>
      <c r="EP1387" s="22"/>
      <c r="EQ1387" s="22"/>
      <c r="ER1387" s="22"/>
      <c r="ES1387" s="22"/>
      <c r="ET1387" s="20"/>
      <c r="EU1387" s="23"/>
      <c r="EV1387" s="22"/>
      <c r="EW1387" s="22"/>
      <c r="EX1387" s="22"/>
      <c r="EY1387" s="24"/>
      <c r="EZ1387" s="25"/>
      <c r="FA1387" s="25"/>
      <c r="FB1387" s="25"/>
      <c r="FC1387" s="25"/>
      <c r="FD1387" s="25"/>
    </row>
    <row r="1388" spans="1:160" ht="12.4" customHeight="1" x14ac:dyDescent="0.25">
      <c r="A1388" s="290"/>
      <c r="B1388" s="205"/>
      <c r="H1388" s="292"/>
      <c r="M1388" s="205"/>
      <c r="N1388" s="205"/>
      <c r="O1388" s="205"/>
      <c r="P1388" s="205"/>
      <c r="Q1388" s="271"/>
      <c r="R1388" s="227"/>
      <c r="S1388" s="205"/>
      <c r="T1388" s="205"/>
      <c r="U1388" s="227"/>
      <c r="V1388" s="227"/>
      <c r="W1388" s="227"/>
      <c r="X1388" s="227"/>
      <c r="Y1388" s="272"/>
      <c r="Z1388" s="227"/>
      <c r="AA1388" s="273"/>
      <c r="AB1388" s="273"/>
      <c r="AC1388" s="273"/>
      <c r="AD1388" s="273"/>
      <c r="AE1388" s="273"/>
      <c r="AF1388" s="273"/>
      <c r="AG1388" s="273"/>
      <c r="AH1388" s="273"/>
      <c r="AI1388" s="274"/>
      <c r="AJ1388" s="274"/>
      <c r="AK1388" s="274"/>
      <c r="AL1388" s="274"/>
      <c r="AM1388" s="273"/>
      <c r="AN1388" s="273"/>
      <c r="AO1388" s="273"/>
      <c r="AP1388" s="273"/>
      <c r="AQ1388" s="273"/>
      <c r="AR1388" s="273"/>
      <c r="AS1388" s="273"/>
      <c r="AT1388" s="273"/>
      <c r="AU1388" s="273"/>
      <c r="AV1388" s="273"/>
      <c r="AW1388" s="273"/>
      <c r="AX1388" s="273"/>
      <c r="AY1388" s="273"/>
      <c r="AZ1388" s="273"/>
      <c r="BA1388" s="273"/>
      <c r="BB1388" s="273"/>
      <c r="BC1388" s="273"/>
      <c r="BD1388" s="273"/>
      <c r="BE1388" s="273"/>
      <c r="BF1388" s="273"/>
      <c r="BG1388" s="273"/>
      <c r="BH1388" s="273"/>
      <c r="BI1388" s="273"/>
      <c r="BJ1388" s="273"/>
      <c r="BK1388" s="273"/>
      <c r="BL1388" s="273"/>
      <c r="BM1388" s="273"/>
      <c r="BN1388" s="273"/>
      <c r="BO1388" s="273"/>
      <c r="BP1388" s="273"/>
      <c r="BQ1388" s="273"/>
      <c r="BR1388" s="273"/>
      <c r="BS1388" s="273"/>
      <c r="BT1388" s="273"/>
      <c r="BU1388" s="273"/>
      <c r="BV1388" s="273"/>
      <c r="BW1388" s="273"/>
      <c r="BX1388" s="273"/>
      <c r="BY1388" s="273"/>
      <c r="BZ1388" s="273"/>
      <c r="CA1388" s="273"/>
      <c r="CB1388" s="273"/>
      <c r="CC1388" s="273"/>
      <c r="CD1388" s="273"/>
      <c r="CE1388" s="273"/>
      <c r="CF1388" s="273"/>
      <c r="CG1388" s="273"/>
      <c r="CH1388" s="273"/>
      <c r="CI1388" s="273"/>
      <c r="CJ1388" s="273"/>
      <c r="CK1388" s="273"/>
      <c r="CL1388" s="273"/>
      <c r="CM1388" s="273"/>
      <c r="CN1388" s="273"/>
      <c r="CO1388" s="273"/>
      <c r="CP1388" s="273"/>
      <c r="CQ1388" s="273"/>
      <c r="CR1388" s="273"/>
      <c r="CS1388" s="273"/>
      <c r="CT1388" s="273"/>
      <c r="CU1388" s="274"/>
      <c r="CV1388" s="274"/>
      <c r="CW1388" s="274"/>
      <c r="CX1388" s="274"/>
      <c r="CY1388" s="273"/>
      <c r="CZ1388" s="273"/>
      <c r="DA1388" s="273"/>
      <c r="DB1388" s="274"/>
      <c r="DC1388" s="273"/>
      <c r="DD1388" s="273"/>
      <c r="DE1388" s="273"/>
      <c r="DF1388" s="273"/>
      <c r="DM1388" s="16"/>
      <c r="DN1388" s="16"/>
      <c r="DO1388" s="17"/>
      <c r="DP1388" s="12"/>
      <c r="DQ1388" s="12"/>
      <c r="DR1388" s="18"/>
      <c r="DS1388" s="19"/>
      <c r="DT1388" s="19"/>
      <c r="DU1388" s="19"/>
      <c r="DV1388" s="19"/>
      <c r="DW1388" s="19"/>
      <c r="DX1388" s="20"/>
      <c r="DY1388" s="20"/>
      <c r="DZ1388" s="21"/>
      <c r="EA1388" s="21"/>
      <c r="EB1388" s="21"/>
      <c r="EC1388" s="18"/>
      <c r="ED1388" s="21"/>
      <c r="EE1388" s="21"/>
      <c r="EF1388" s="21"/>
      <c r="EG1388" s="21"/>
      <c r="EH1388" s="21"/>
      <c r="EI1388" s="20"/>
      <c r="EJ1388" s="16"/>
      <c r="EK1388" s="21"/>
      <c r="EL1388" s="21"/>
      <c r="EM1388" s="21"/>
      <c r="EN1388" s="18"/>
      <c r="EO1388" s="22"/>
      <c r="EP1388" s="22"/>
      <c r="EQ1388" s="22"/>
      <c r="ER1388" s="22"/>
      <c r="ES1388" s="22"/>
      <c r="ET1388" s="20"/>
      <c r="EU1388" s="23"/>
      <c r="EV1388" s="22"/>
      <c r="EW1388" s="22"/>
      <c r="EX1388" s="22"/>
      <c r="EY1388" s="24"/>
      <c r="EZ1388" s="25"/>
      <c r="FA1388" s="25"/>
      <c r="FB1388" s="25"/>
      <c r="FC1388" s="25"/>
      <c r="FD1388" s="25"/>
    </row>
    <row r="1389" spans="1:160" ht="12.4" customHeight="1" x14ac:dyDescent="0.25">
      <c r="A1389" s="290"/>
      <c r="B1389" s="205"/>
      <c r="H1389" s="292"/>
      <c r="M1389" s="205"/>
      <c r="N1389" s="205"/>
      <c r="O1389" s="205"/>
      <c r="P1389" s="205"/>
      <c r="Q1389" s="271"/>
      <c r="R1389" s="227"/>
      <c r="S1389" s="205"/>
      <c r="T1389" s="205"/>
      <c r="U1389" s="227"/>
      <c r="V1389" s="227"/>
      <c r="W1389" s="227"/>
      <c r="X1389" s="272"/>
      <c r="Y1389" s="272"/>
      <c r="Z1389" s="227"/>
      <c r="AA1389" s="274"/>
      <c r="AB1389" s="274"/>
      <c r="AC1389" s="274"/>
      <c r="AD1389" s="273"/>
      <c r="AE1389" s="274"/>
      <c r="AF1389" s="274"/>
      <c r="AG1389" s="274"/>
      <c r="AH1389" s="273"/>
      <c r="AI1389" s="274"/>
      <c r="AJ1389" s="274"/>
      <c r="AK1389" s="274"/>
      <c r="AL1389" s="274"/>
      <c r="AM1389" s="274"/>
      <c r="AN1389" s="274"/>
      <c r="AO1389" s="274"/>
      <c r="AP1389" s="273"/>
      <c r="AQ1389" s="274"/>
      <c r="AR1389" s="274"/>
      <c r="AS1389" s="274"/>
      <c r="AT1389" s="274"/>
      <c r="AU1389" s="274"/>
      <c r="AV1389" s="274"/>
      <c r="AW1389" s="274"/>
      <c r="AX1389" s="273"/>
      <c r="AY1389" s="274"/>
      <c r="AZ1389" s="274"/>
      <c r="BA1389" s="274"/>
      <c r="BB1389" s="274"/>
      <c r="BC1389" s="274"/>
      <c r="BD1389" s="274"/>
      <c r="BE1389" s="274"/>
      <c r="BF1389" s="273"/>
      <c r="BG1389" s="274"/>
      <c r="BH1389" s="274"/>
      <c r="BI1389" s="274"/>
      <c r="BJ1389" s="274"/>
      <c r="BK1389" s="274"/>
      <c r="BL1389" s="274"/>
      <c r="BM1389" s="274"/>
      <c r="BN1389" s="274"/>
      <c r="BO1389" s="274"/>
      <c r="BP1389" s="274"/>
      <c r="BQ1389" s="274"/>
      <c r="BR1389" s="274"/>
      <c r="BS1389" s="274"/>
      <c r="BT1389" s="274"/>
      <c r="BU1389" s="274"/>
      <c r="BV1389" s="274"/>
      <c r="BW1389" s="274"/>
      <c r="BX1389" s="274"/>
      <c r="BY1389" s="274"/>
      <c r="BZ1389" s="273"/>
      <c r="CA1389" s="274"/>
      <c r="CB1389" s="274"/>
      <c r="CC1389" s="274"/>
      <c r="CD1389" s="273"/>
      <c r="CE1389" s="274"/>
      <c r="CF1389" s="274"/>
      <c r="CG1389" s="274"/>
      <c r="CH1389" s="273"/>
      <c r="CI1389" s="274"/>
      <c r="CJ1389" s="274"/>
      <c r="CK1389" s="274"/>
      <c r="CL1389" s="273"/>
      <c r="CM1389" s="274"/>
      <c r="CN1389" s="274"/>
      <c r="CO1389" s="274"/>
      <c r="CP1389" s="273"/>
      <c r="CQ1389" s="274"/>
      <c r="CR1389" s="274"/>
      <c r="CS1389" s="274"/>
      <c r="CT1389" s="273"/>
      <c r="CU1389" s="274"/>
      <c r="CV1389" s="274"/>
      <c r="CW1389" s="274"/>
      <c r="CX1389" s="274"/>
      <c r="CY1389" s="274"/>
      <c r="CZ1389" s="274"/>
      <c r="DA1389" s="274"/>
      <c r="DB1389" s="273"/>
      <c r="DC1389" s="274"/>
      <c r="DD1389" s="274"/>
      <c r="DE1389" s="274"/>
      <c r="DF1389" s="273"/>
      <c r="DM1389" s="16"/>
      <c r="DN1389" s="16"/>
      <c r="DO1389" s="17"/>
      <c r="DP1389" s="12"/>
      <c r="DQ1389" s="12"/>
      <c r="DR1389" s="18"/>
      <c r="DS1389" s="19"/>
      <c r="DT1389" s="19"/>
      <c r="DU1389" s="19"/>
      <c r="DV1389" s="19"/>
      <c r="DW1389" s="19"/>
      <c r="DX1389" s="20"/>
      <c r="DY1389" s="20"/>
      <c r="DZ1389" s="21"/>
      <c r="EA1389" s="21"/>
      <c r="EB1389" s="21"/>
      <c r="EC1389" s="18"/>
      <c r="ED1389" s="21"/>
      <c r="EE1389" s="21"/>
      <c r="EF1389" s="21"/>
      <c r="EG1389" s="21"/>
      <c r="EH1389" s="21"/>
      <c r="EI1389" s="20"/>
      <c r="EJ1389" s="16"/>
      <c r="EK1389" s="21"/>
      <c r="EL1389" s="21"/>
      <c r="EM1389" s="21"/>
      <c r="EN1389" s="18"/>
      <c r="EO1389" s="22"/>
      <c r="EP1389" s="22"/>
      <c r="EQ1389" s="22"/>
      <c r="ER1389" s="22"/>
      <c r="ES1389" s="22"/>
      <c r="ET1389" s="20"/>
      <c r="EU1389" s="23"/>
      <c r="EV1389" s="22"/>
      <c r="EW1389" s="22"/>
      <c r="EX1389" s="22"/>
      <c r="EY1389" s="24"/>
      <c r="EZ1389" s="25"/>
      <c r="FA1389" s="25"/>
      <c r="FB1389" s="25"/>
      <c r="FC1389" s="25"/>
      <c r="FD1389" s="25"/>
    </row>
    <row r="1390" spans="1:160" ht="12.4" customHeight="1" x14ac:dyDescent="0.25">
      <c r="A1390" s="290"/>
      <c r="B1390" s="205"/>
      <c r="H1390" s="292"/>
      <c r="M1390" s="205"/>
      <c r="N1390" s="205"/>
      <c r="O1390" s="205"/>
      <c r="P1390" s="205"/>
      <c r="Q1390" s="271"/>
      <c r="R1390" s="227"/>
      <c r="S1390" s="205"/>
      <c r="T1390" s="205"/>
      <c r="U1390" s="227"/>
      <c r="V1390" s="227"/>
      <c r="W1390" s="227"/>
      <c r="X1390" s="272"/>
      <c r="Y1390" s="272"/>
      <c r="Z1390" s="227"/>
      <c r="AA1390" s="273"/>
      <c r="AB1390" s="273"/>
      <c r="AC1390" s="273"/>
      <c r="AD1390" s="273"/>
      <c r="AE1390" s="273"/>
      <c r="AF1390" s="273"/>
      <c r="AG1390" s="273"/>
      <c r="AH1390" s="273"/>
      <c r="AI1390" s="274"/>
      <c r="AJ1390" s="274"/>
      <c r="AK1390" s="274"/>
      <c r="AL1390" s="274"/>
      <c r="AM1390" s="273"/>
      <c r="AN1390" s="273"/>
      <c r="AO1390" s="273"/>
      <c r="AP1390" s="273"/>
      <c r="AQ1390" s="274"/>
      <c r="AR1390" s="274"/>
      <c r="AS1390" s="274"/>
      <c r="AT1390" s="274"/>
      <c r="AU1390" s="273"/>
      <c r="AV1390" s="273"/>
      <c r="AW1390" s="273"/>
      <c r="AX1390" s="273"/>
      <c r="AY1390" s="273"/>
      <c r="AZ1390" s="273"/>
      <c r="BA1390" s="273"/>
      <c r="BB1390" s="273"/>
      <c r="BC1390" s="273"/>
      <c r="BD1390" s="273"/>
      <c r="BE1390" s="273"/>
      <c r="BF1390" s="273"/>
      <c r="BG1390" s="273"/>
      <c r="BH1390" s="273"/>
      <c r="BI1390" s="273"/>
      <c r="BJ1390" s="273"/>
      <c r="BK1390" s="273"/>
      <c r="BL1390" s="273"/>
      <c r="BM1390" s="273"/>
      <c r="BN1390" s="273"/>
      <c r="BO1390" s="273"/>
      <c r="BP1390" s="273"/>
      <c r="BQ1390" s="273"/>
      <c r="BR1390" s="273"/>
      <c r="BS1390" s="273"/>
      <c r="BT1390" s="273"/>
      <c r="BU1390" s="273"/>
      <c r="BV1390" s="273"/>
      <c r="BW1390" s="273"/>
      <c r="BX1390" s="273"/>
      <c r="BY1390" s="273"/>
      <c r="BZ1390" s="273"/>
      <c r="CA1390" s="273"/>
      <c r="CB1390" s="273"/>
      <c r="CC1390" s="273"/>
      <c r="CD1390" s="273"/>
      <c r="CE1390" s="273"/>
      <c r="CF1390" s="273"/>
      <c r="CG1390" s="273"/>
      <c r="CH1390" s="273"/>
      <c r="CI1390" s="273"/>
      <c r="CJ1390" s="273"/>
      <c r="CK1390" s="273"/>
      <c r="CL1390" s="273"/>
      <c r="CM1390" s="273"/>
      <c r="CN1390" s="273"/>
      <c r="CO1390" s="273"/>
      <c r="CP1390" s="273"/>
      <c r="CQ1390" s="273"/>
      <c r="CR1390" s="273"/>
      <c r="CS1390" s="273"/>
      <c r="CT1390" s="273"/>
      <c r="CU1390" s="274"/>
      <c r="CV1390" s="274"/>
      <c r="CW1390" s="274"/>
      <c r="CX1390" s="274"/>
      <c r="CY1390" s="273"/>
      <c r="CZ1390" s="273"/>
      <c r="DA1390" s="273"/>
      <c r="DB1390" s="273"/>
      <c r="DC1390" s="273"/>
      <c r="DD1390" s="273"/>
      <c r="DE1390" s="273"/>
      <c r="DF1390" s="273"/>
      <c r="DM1390" s="16"/>
      <c r="DN1390" s="16"/>
      <c r="DO1390" s="17"/>
      <c r="DP1390" s="12"/>
      <c r="DQ1390" s="12"/>
      <c r="DR1390" s="18"/>
      <c r="DS1390" s="19"/>
      <c r="DT1390" s="19"/>
      <c r="DU1390" s="19"/>
      <c r="DV1390" s="19"/>
      <c r="DW1390" s="19"/>
      <c r="DX1390" s="20"/>
      <c r="DY1390" s="20"/>
      <c r="DZ1390" s="21"/>
      <c r="EA1390" s="21"/>
      <c r="EB1390" s="21"/>
      <c r="EC1390" s="18"/>
      <c r="ED1390" s="21"/>
      <c r="EE1390" s="21"/>
      <c r="EF1390" s="21"/>
      <c r="EG1390" s="21"/>
      <c r="EH1390" s="21"/>
      <c r="EI1390" s="20"/>
      <c r="EJ1390" s="16"/>
      <c r="EK1390" s="21"/>
      <c r="EL1390" s="21"/>
      <c r="EM1390" s="21"/>
      <c r="EN1390" s="18"/>
      <c r="EO1390" s="22"/>
      <c r="EP1390" s="22"/>
      <c r="EQ1390" s="22"/>
      <c r="ER1390" s="22"/>
      <c r="ES1390" s="22"/>
      <c r="ET1390" s="20"/>
      <c r="EU1390" s="23"/>
      <c r="EV1390" s="22"/>
      <c r="EW1390" s="22"/>
      <c r="EX1390" s="22"/>
      <c r="EY1390" s="24"/>
      <c r="EZ1390" s="25"/>
      <c r="FA1390" s="25"/>
      <c r="FB1390" s="25"/>
      <c r="FC1390" s="25"/>
      <c r="FD1390" s="25"/>
    </row>
    <row r="1391" spans="1:160" ht="12.4" customHeight="1" x14ac:dyDescent="0.25">
      <c r="A1391" s="290"/>
      <c r="B1391" s="205"/>
      <c r="H1391" s="292"/>
      <c r="M1391" s="205"/>
      <c r="N1391" s="205"/>
      <c r="O1391" s="205"/>
      <c r="P1391" s="271"/>
      <c r="Q1391" s="271"/>
      <c r="R1391" s="227"/>
      <c r="S1391" s="205"/>
      <c r="T1391" s="205"/>
      <c r="U1391" s="227"/>
      <c r="V1391" s="227"/>
      <c r="W1391" s="227"/>
      <c r="X1391" s="272"/>
      <c r="Y1391" s="272"/>
      <c r="Z1391" s="227"/>
      <c r="AA1391" s="273"/>
      <c r="AB1391" s="273"/>
      <c r="AC1391" s="273"/>
      <c r="AD1391" s="273"/>
      <c r="AE1391" s="273"/>
      <c r="AF1391" s="273"/>
      <c r="AG1391" s="273"/>
      <c r="AH1391" s="273"/>
      <c r="AI1391" s="273"/>
      <c r="AJ1391" s="273"/>
      <c r="AK1391" s="273"/>
      <c r="AL1391" s="273"/>
      <c r="AM1391" s="273"/>
      <c r="AN1391" s="273"/>
      <c r="AO1391" s="273"/>
      <c r="AP1391" s="273"/>
      <c r="AQ1391" s="273"/>
      <c r="AR1391" s="273"/>
      <c r="AS1391" s="273"/>
      <c r="AT1391" s="273"/>
      <c r="AU1391" s="273"/>
      <c r="AV1391" s="273"/>
      <c r="AW1391" s="273"/>
      <c r="AX1391" s="273"/>
      <c r="AY1391" s="274"/>
      <c r="AZ1391" s="274"/>
      <c r="BA1391" s="274"/>
      <c r="BB1391" s="274"/>
      <c r="BC1391" s="273"/>
      <c r="BD1391" s="273"/>
      <c r="BE1391" s="273"/>
      <c r="BF1391" s="273"/>
      <c r="BG1391" s="273"/>
      <c r="BH1391" s="273"/>
      <c r="BI1391" s="273"/>
      <c r="BJ1391" s="273"/>
      <c r="BK1391" s="273"/>
      <c r="BL1391" s="273"/>
      <c r="BM1391" s="273"/>
      <c r="BN1391" s="273"/>
      <c r="BO1391" s="273"/>
      <c r="BP1391" s="273"/>
      <c r="BQ1391" s="273"/>
      <c r="BR1391" s="273"/>
      <c r="BS1391" s="273"/>
      <c r="BT1391" s="273"/>
      <c r="BU1391" s="273"/>
      <c r="BV1391" s="273"/>
      <c r="BW1391" s="273"/>
      <c r="BX1391" s="273"/>
      <c r="BY1391" s="273"/>
      <c r="BZ1391" s="273"/>
      <c r="CA1391" s="273"/>
      <c r="CB1391" s="273"/>
      <c r="CC1391" s="273"/>
      <c r="CD1391" s="273"/>
      <c r="CE1391" s="273"/>
      <c r="CF1391" s="273"/>
      <c r="CG1391" s="273"/>
      <c r="CH1391" s="273"/>
      <c r="CI1391" s="273"/>
      <c r="CJ1391" s="273"/>
      <c r="CK1391" s="273"/>
      <c r="CL1391" s="273"/>
      <c r="CM1391" s="273"/>
      <c r="CN1391" s="273"/>
      <c r="CO1391" s="273"/>
      <c r="CP1391" s="273"/>
      <c r="CQ1391" s="273"/>
      <c r="CR1391" s="273"/>
      <c r="CS1391" s="273"/>
      <c r="CT1391" s="273"/>
      <c r="CU1391" s="274"/>
      <c r="CV1391" s="274"/>
      <c r="CW1391" s="274"/>
      <c r="CX1391" s="274"/>
      <c r="CY1391" s="273"/>
      <c r="CZ1391" s="273"/>
      <c r="DA1391" s="273"/>
      <c r="DB1391" s="273"/>
      <c r="DC1391" s="273"/>
      <c r="DD1391" s="273"/>
      <c r="DE1391" s="273"/>
      <c r="DF1391" s="273"/>
      <c r="DM1391" s="16"/>
      <c r="DN1391" s="16"/>
      <c r="DO1391" s="17"/>
      <c r="DP1391" s="12"/>
      <c r="DQ1391" s="12"/>
      <c r="DR1391" s="18"/>
      <c r="DS1391" s="19"/>
      <c r="DT1391" s="19"/>
      <c r="DU1391" s="19"/>
      <c r="DV1391" s="19"/>
      <c r="DW1391" s="19"/>
      <c r="DX1391" s="20"/>
      <c r="DY1391" s="20"/>
      <c r="DZ1391" s="21"/>
      <c r="EA1391" s="21"/>
      <c r="EB1391" s="21"/>
      <c r="EC1391" s="18"/>
      <c r="ED1391" s="21"/>
      <c r="EE1391" s="21"/>
      <c r="EF1391" s="21"/>
      <c r="EG1391" s="21"/>
      <c r="EH1391" s="21"/>
      <c r="EI1391" s="20"/>
      <c r="EJ1391" s="16"/>
      <c r="EK1391" s="21"/>
      <c r="EL1391" s="21"/>
      <c r="EM1391" s="21"/>
      <c r="EN1391" s="18"/>
      <c r="EO1391" s="22"/>
      <c r="EP1391" s="22"/>
      <c r="EQ1391" s="22"/>
      <c r="ER1391" s="22"/>
      <c r="ES1391" s="22"/>
      <c r="ET1391" s="20"/>
      <c r="EU1391" s="23"/>
      <c r="EV1391" s="22"/>
      <c r="EW1391" s="22"/>
      <c r="EX1391" s="22"/>
      <c r="EY1391" s="24"/>
      <c r="EZ1391" s="25"/>
      <c r="FA1391" s="25"/>
      <c r="FB1391" s="25"/>
      <c r="FC1391" s="25"/>
      <c r="FD1391" s="25"/>
    </row>
    <row r="1392" spans="1:160" ht="12.4" customHeight="1" x14ac:dyDescent="0.25">
      <c r="A1392" s="290"/>
      <c r="B1392" s="205"/>
      <c r="H1392" s="292"/>
      <c r="M1392" s="205"/>
      <c r="N1392" s="205"/>
      <c r="O1392" s="205"/>
      <c r="P1392" s="205"/>
      <c r="Q1392" s="271"/>
      <c r="R1392" s="227"/>
      <c r="S1392" s="205"/>
      <c r="T1392" s="205"/>
      <c r="U1392" s="227"/>
      <c r="V1392" s="227"/>
      <c r="W1392" s="227"/>
      <c r="X1392" s="272"/>
      <c r="Y1392" s="272"/>
      <c r="Z1392" s="227"/>
      <c r="AA1392" s="273"/>
      <c r="AB1392" s="273"/>
      <c r="AC1392" s="273"/>
      <c r="AD1392" s="273"/>
      <c r="AE1392" s="273"/>
      <c r="AF1392" s="273"/>
      <c r="AG1392" s="273"/>
      <c r="AH1392" s="273"/>
      <c r="AI1392" s="274"/>
      <c r="AJ1392" s="274"/>
      <c r="AK1392" s="274"/>
      <c r="AL1392" s="273"/>
      <c r="AM1392" s="273"/>
      <c r="AN1392" s="273"/>
      <c r="AO1392" s="273"/>
      <c r="AP1392" s="273"/>
      <c r="AQ1392" s="273"/>
      <c r="AR1392" s="274"/>
      <c r="AS1392" s="274"/>
      <c r="AT1392" s="274"/>
      <c r="AU1392" s="273"/>
      <c r="AV1392" s="273"/>
      <c r="AW1392" s="273"/>
      <c r="AX1392" s="273"/>
      <c r="AY1392" s="273"/>
      <c r="AZ1392" s="273"/>
      <c r="BA1392" s="273"/>
      <c r="BB1392" s="273"/>
      <c r="BC1392" s="273"/>
      <c r="BD1392" s="273"/>
      <c r="BE1392" s="273"/>
      <c r="BF1392" s="273"/>
      <c r="BG1392" s="273"/>
      <c r="BH1392" s="273"/>
      <c r="BI1392" s="273"/>
      <c r="BJ1392" s="273"/>
      <c r="BK1392" s="273"/>
      <c r="BL1392" s="273"/>
      <c r="BM1392" s="273"/>
      <c r="BN1392" s="273"/>
      <c r="BO1392" s="273"/>
      <c r="BP1392" s="273"/>
      <c r="BQ1392" s="273"/>
      <c r="BR1392" s="273"/>
      <c r="BS1392" s="273"/>
      <c r="BT1392" s="273"/>
      <c r="BU1392" s="273"/>
      <c r="BV1392" s="273"/>
      <c r="BW1392" s="273"/>
      <c r="BX1392" s="273"/>
      <c r="BY1392" s="273"/>
      <c r="BZ1392" s="273"/>
      <c r="CA1392" s="273"/>
      <c r="CB1392" s="273"/>
      <c r="CC1392" s="273"/>
      <c r="CD1392" s="273"/>
      <c r="CE1392" s="274"/>
      <c r="CF1392" s="274"/>
      <c r="CG1392" s="273"/>
      <c r="CH1392" s="274"/>
      <c r="CI1392" s="273"/>
      <c r="CJ1392" s="273"/>
      <c r="CK1392" s="273"/>
      <c r="CL1392" s="273"/>
      <c r="CM1392" s="273"/>
      <c r="CN1392" s="273"/>
      <c r="CO1392" s="273"/>
      <c r="CP1392" s="273"/>
      <c r="CQ1392" s="273"/>
      <c r="CR1392" s="273"/>
      <c r="CS1392" s="273"/>
      <c r="CT1392" s="273"/>
      <c r="CU1392" s="274"/>
      <c r="CV1392" s="274"/>
      <c r="CW1392" s="274"/>
      <c r="CX1392" s="273"/>
      <c r="CY1392" s="273"/>
      <c r="CZ1392" s="273"/>
      <c r="DA1392" s="273"/>
      <c r="DB1392" s="273"/>
      <c r="DC1392" s="273"/>
      <c r="DD1392" s="273"/>
      <c r="DE1392" s="273"/>
      <c r="DF1392" s="273"/>
      <c r="DM1392" s="16"/>
      <c r="DN1392" s="16"/>
      <c r="DO1392" s="17"/>
      <c r="DP1392" s="12"/>
      <c r="DQ1392" s="12"/>
      <c r="DR1392" s="18"/>
      <c r="DS1392" s="19"/>
      <c r="DT1392" s="19"/>
      <c r="DU1392" s="19"/>
      <c r="DV1392" s="19"/>
      <c r="DW1392" s="19"/>
      <c r="DX1392" s="20"/>
      <c r="DY1392" s="20"/>
      <c r="DZ1392" s="21"/>
      <c r="EA1392" s="21"/>
      <c r="EB1392" s="21"/>
      <c r="EC1392" s="18"/>
      <c r="ED1392" s="21"/>
      <c r="EE1392" s="21"/>
      <c r="EF1392" s="21"/>
      <c r="EG1392" s="21"/>
      <c r="EH1392" s="21"/>
      <c r="EI1392" s="20"/>
      <c r="EJ1392" s="16"/>
      <c r="EK1392" s="21"/>
      <c r="EL1392" s="21"/>
      <c r="EM1392" s="21"/>
      <c r="EN1392" s="18"/>
      <c r="EO1392" s="22"/>
      <c r="EP1392" s="22"/>
      <c r="EQ1392" s="22"/>
      <c r="ER1392" s="22"/>
      <c r="ES1392" s="22"/>
      <c r="ET1392" s="20"/>
      <c r="EU1392" s="23"/>
      <c r="EV1392" s="22"/>
      <c r="EW1392" s="22"/>
      <c r="EX1392" s="22"/>
      <c r="EY1392" s="24"/>
      <c r="EZ1392" s="25"/>
      <c r="FA1392" s="25"/>
      <c r="FB1392" s="25"/>
      <c r="FC1392" s="25"/>
      <c r="FD1392" s="25"/>
    </row>
    <row r="1393" spans="1:160" ht="12.4" customHeight="1" x14ac:dyDescent="0.25">
      <c r="A1393" s="290"/>
      <c r="B1393" s="205"/>
      <c r="H1393" s="292"/>
      <c r="M1393" s="205"/>
      <c r="N1393" s="205"/>
      <c r="O1393" s="205"/>
      <c r="P1393" s="205"/>
      <c r="Q1393" s="271"/>
      <c r="R1393" s="227"/>
      <c r="S1393" s="205"/>
      <c r="T1393" s="205"/>
      <c r="U1393" s="227"/>
      <c r="V1393" s="227"/>
      <c r="W1393" s="227"/>
      <c r="X1393" s="272"/>
      <c r="Y1393" s="272"/>
      <c r="Z1393" s="227"/>
      <c r="AA1393" s="273"/>
      <c r="AB1393" s="273"/>
      <c r="AC1393" s="273"/>
      <c r="AD1393" s="273"/>
      <c r="AE1393" s="273"/>
      <c r="AF1393" s="273"/>
      <c r="AG1393" s="273"/>
      <c r="AH1393" s="273"/>
      <c r="AI1393" s="274"/>
      <c r="AJ1393" s="274"/>
      <c r="AK1393" s="274"/>
      <c r="AL1393" s="274"/>
      <c r="AM1393" s="273"/>
      <c r="AN1393" s="273"/>
      <c r="AO1393" s="273"/>
      <c r="AP1393" s="273"/>
      <c r="AQ1393" s="273"/>
      <c r="AR1393" s="273"/>
      <c r="AS1393" s="273"/>
      <c r="AT1393" s="274"/>
      <c r="AU1393" s="273"/>
      <c r="AV1393" s="273"/>
      <c r="AW1393" s="273"/>
      <c r="AX1393" s="273"/>
      <c r="AY1393" s="274"/>
      <c r="AZ1393" s="273"/>
      <c r="BA1393" s="273"/>
      <c r="BB1393" s="273"/>
      <c r="BC1393" s="273"/>
      <c r="BD1393" s="273"/>
      <c r="BE1393" s="273"/>
      <c r="BF1393" s="273"/>
      <c r="BG1393" s="273"/>
      <c r="BH1393" s="273"/>
      <c r="BI1393" s="273"/>
      <c r="BJ1393" s="273"/>
      <c r="BK1393" s="273"/>
      <c r="BL1393" s="273"/>
      <c r="BM1393" s="273"/>
      <c r="BN1393" s="273"/>
      <c r="BO1393" s="273"/>
      <c r="BP1393" s="273"/>
      <c r="BQ1393" s="273"/>
      <c r="BR1393" s="273"/>
      <c r="BS1393" s="274"/>
      <c r="BT1393" s="273"/>
      <c r="BU1393" s="273"/>
      <c r="BV1393" s="273"/>
      <c r="BW1393" s="273"/>
      <c r="BX1393" s="273"/>
      <c r="BY1393" s="273"/>
      <c r="BZ1393" s="273"/>
      <c r="CA1393" s="273"/>
      <c r="CB1393" s="273"/>
      <c r="CC1393" s="273"/>
      <c r="CD1393" s="273"/>
      <c r="CE1393" s="274"/>
      <c r="CF1393" s="274"/>
      <c r="CG1393" s="274"/>
      <c r="CH1393" s="273"/>
      <c r="CI1393" s="273"/>
      <c r="CJ1393" s="274"/>
      <c r="CK1393" s="273"/>
      <c r="CL1393" s="273"/>
      <c r="CM1393" s="274"/>
      <c r="CN1393" s="273"/>
      <c r="CO1393" s="274"/>
      <c r="CP1393" s="273"/>
      <c r="CQ1393" s="273"/>
      <c r="CR1393" s="273"/>
      <c r="CS1393" s="273"/>
      <c r="CT1393" s="273"/>
      <c r="CU1393" s="273"/>
      <c r="CV1393" s="274"/>
      <c r="CW1393" s="274"/>
      <c r="CX1393" s="274"/>
      <c r="CY1393" s="274"/>
      <c r="CZ1393" s="273"/>
      <c r="DA1393" s="273"/>
      <c r="DB1393" s="273"/>
      <c r="DC1393" s="273"/>
      <c r="DD1393" s="273"/>
      <c r="DE1393" s="273"/>
      <c r="DF1393" s="273"/>
      <c r="DM1393" s="16"/>
      <c r="DN1393" s="16"/>
      <c r="DO1393" s="17"/>
      <c r="DP1393" s="12"/>
      <c r="DQ1393" s="12"/>
      <c r="DR1393" s="18"/>
      <c r="DS1393" s="19"/>
      <c r="DT1393" s="19"/>
      <c r="DU1393" s="19"/>
      <c r="DV1393" s="19"/>
      <c r="DW1393" s="19"/>
      <c r="DX1393" s="20"/>
      <c r="DY1393" s="20"/>
      <c r="DZ1393" s="21"/>
      <c r="EA1393" s="21"/>
      <c r="EB1393" s="21"/>
      <c r="EC1393" s="18"/>
      <c r="ED1393" s="21"/>
      <c r="EE1393" s="21"/>
      <c r="EF1393" s="21"/>
      <c r="EG1393" s="21"/>
      <c r="EH1393" s="21"/>
      <c r="EI1393" s="20"/>
      <c r="EJ1393" s="16"/>
      <c r="EK1393" s="21"/>
      <c r="EL1393" s="21"/>
      <c r="EM1393" s="21"/>
      <c r="EN1393" s="18"/>
      <c r="EO1393" s="22"/>
      <c r="EP1393" s="22"/>
      <c r="EQ1393" s="22"/>
      <c r="ER1393" s="22"/>
      <c r="ES1393" s="22"/>
      <c r="ET1393" s="20"/>
      <c r="EU1393" s="23"/>
      <c r="EV1393" s="22"/>
      <c r="EW1393" s="22"/>
      <c r="EX1393" s="22"/>
      <c r="EY1393" s="24"/>
      <c r="EZ1393" s="25"/>
      <c r="FA1393" s="25"/>
      <c r="FB1393" s="25"/>
      <c r="FC1393" s="25"/>
      <c r="FD1393" s="25"/>
    </row>
    <row r="1394" spans="1:160" ht="12.4" customHeight="1" x14ac:dyDescent="0.25">
      <c r="A1394" s="290"/>
      <c r="B1394" s="205"/>
      <c r="H1394" s="292"/>
      <c r="M1394" s="205"/>
      <c r="N1394" s="205"/>
      <c r="O1394" s="205"/>
      <c r="P1394" s="205"/>
      <c r="Q1394" s="271"/>
      <c r="R1394" s="227"/>
      <c r="S1394" s="205"/>
      <c r="T1394" s="205"/>
      <c r="U1394" s="227"/>
      <c r="V1394" s="227"/>
      <c r="W1394" s="227"/>
      <c r="X1394" s="227"/>
      <c r="Y1394" s="272"/>
      <c r="Z1394" s="227"/>
      <c r="AA1394" s="273"/>
      <c r="AB1394" s="273"/>
      <c r="AC1394" s="273"/>
      <c r="AD1394" s="273"/>
      <c r="AE1394" s="273"/>
      <c r="AF1394" s="273"/>
      <c r="AG1394" s="273"/>
      <c r="AH1394" s="273"/>
      <c r="AI1394" s="274"/>
      <c r="AJ1394" s="274"/>
      <c r="AK1394" s="274"/>
      <c r="AL1394" s="274"/>
      <c r="AM1394" s="273"/>
      <c r="AN1394" s="273"/>
      <c r="AO1394" s="273"/>
      <c r="AP1394" s="273"/>
      <c r="AQ1394" s="274"/>
      <c r="AR1394" s="274"/>
      <c r="AS1394" s="274"/>
      <c r="AT1394" s="274"/>
      <c r="AU1394" s="273"/>
      <c r="AV1394" s="273"/>
      <c r="AW1394" s="273"/>
      <c r="AX1394" s="273"/>
      <c r="AY1394" s="273"/>
      <c r="AZ1394" s="273"/>
      <c r="BA1394" s="273"/>
      <c r="BB1394" s="273"/>
      <c r="BC1394" s="273"/>
      <c r="BD1394" s="273"/>
      <c r="BE1394" s="273"/>
      <c r="BF1394" s="273"/>
      <c r="BG1394" s="273"/>
      <c r="BH1394" s="273"/>
      <c r="BI1394" s="273"/>
      <c r="BJ1394" s="273"/>
      <c r="BK1394" s="273"/>
      <c r="BL1394" s="273"/>
      <c r="BM1394" s="273"/>
      <c r="BN1394" s="273"/>
      <c r="BO1394" s="273"/>
      <c r="BP1394" s="273"/>
      <c r="BQ1394" s="273"/>
      <c r="BR1394" s="273"/>
      <c r="BS1394" s="273"/>
      <c r="BT1394" s="273"/>
      <c r="BU1394" s="273"/>
      <c r="BV1394" s="273"/>
      <c r="BW1394" s="273"/>
      <c r="BX1394" s="273"/>
      <c r="BY1394" s="273"/>
      <c r="BZ1394" s="273"/>
      <c r="CA1394" s="273"/>
      <c r="CB1394" s="273"/>
      <c r="CC1394" s="273"/>
      <c r="CD1394" s="273"/>
      <c r="CE1394" s="273"/>
      <c r="CF1394" s="274"/>
      <c r="CG1394" s="274"/>
      <c r="CH1394" s="274"/>
      <c r="CI1394" s="273"/>
      <c r="CJ1394" s="273"/>
      <c r="CK1394" s="273"/>
      <c r="CL1394" s="273"/>
      <c r="CM1394" s="274"/>
      <c r="CN1394" s="274"/>
      <c r="CO1394" s="274"/>
      <c r="CP1394" s="274"/>
      <c r="CQ1394" s="273"/>
      <c r="CR1394" s="273"/>
      <c r="CS1394" s="273"/>
      <c r="CT1394" s="273"/>
      <c r="CU1394" s="274"/>
      <c r="CV1394" s="274"/>
      <c r="CW1394" s="274"/>
      <c r="CX1394" s="274"/>
      <c r="CY1394" s="273"/>
      <c r="CZ1394" s="273"/>
      <c r="DA1394" s="273"/>
      <c r="DB1394" s="273"/>
      <c r="DC1394" s="273"/>
      <c r="DD1394" s="273"/>
      <c r="DE1394" s="273"/>
      <c r="DF1394" s="273"/>
      <c r="DM1394" s="16"/>
      <c r="DN1394" s="16"/>
      <c r="DO1394" s="17"/>
      <c r="DP1394" s="12"/>
      <c r="DQ1394" s="12"/>
      <c r="DR1394" s="18"/>
      <c r="DS1394" s="19"/>
      <c r="DT1394" s="19"/>
      <c r="DU1394" s="19"/>
      <c r="DV1394" s="19"/>
      <c r="DW1394" s="19"/>
      <c r="DX1394" s="20"/>
      <c r="DY1394" s="20"/>
      <c r="DZ1394" s="21"/>
      <c r="EA1394" s="21"/>
      <c r="EB1394" s="21"/>
      <c r="EC1394" s="18"/>
      <c r="ED1394" s="21"/>
      <c r="EE1394" s="21"/>
      <c r="EF1394" s="21"/>
      <c r="EG1394" s="21"/>
      <c r="EH1394" s="21"/>
      <c r="EI1394" s="20"/>
      <c r="EJ1394" s="16"/>
      <c r="EK1394" s="21"/>
      <c r="EL1394" s="21"/>
      <c r="EM1394" s="21"/>
      <c r="EN1394" s="18"/>
      <c r="EO1394" s="22"/>
      <c r="EP1394" s="22"/>
      <c r="EQ1394" s="22"/>
      <c r="ER1394" s="22"/>
      <c r="ES1394" s="22"/>
      <c r="ET1394" s="20"/>
      <c r="EU1394" s="23"/>
      <c r="EV1394" s="22"/>
      <c r="EW1394" s="22"/>
      <c r="EX1394" s="22"/>
      <c r="EY1394" s="24"/>
      <c r="EZ1394" s="25"/>
      <c r="FA1394" s="25"/>
      <c r="FB1394" s="25"/>
      <c r="FC1394" s="25"/>
      <c r="FD1394" s="25"/>
    </row>
    <row r="1395" spans="1:160" ht="12.4" customHeight="1" x14ac:dyDescent="0.25">
      <c r="A1395" s="290"/>
      <c r="B1395" s="205"/>
      <c r="H1395" s="292"/>
      <c r="M1395" s="205"/>
      <c r="N1395" s="205"/>
      <c r="O1395" s="205"/>
      <c r="P1395" s="205"/>
      <c r="Q1395" s="271"/>
      <c r="R1395" s="227"/>
      <c r="S1395" s="205"/>
      <c r="T1395" s="205"/>
      <c r="U1395" s="227"/>
      <c r="V1395" s="227"/>
      <c r="W1395" s="227"/>
      <c r="X1395" s="227"/>
      <c r="Y1395" s="272"/>
      <c r="Z1395" s="227"/>
      <c r="AA1395" s="274"/>
      <c r="AB1395" s="273"/>
      <c r="AC1395" s="273"/>
      <c r="AD1395" s="274"/>
      <c r="AE1395" s="274"/>
      <c r="AF1395" s="273"/>
      <c r="AG1395" s="273"/>
      <c r="AH1395" s="274"/>
      <c r="AI1395" s="274"/>
      <c r="AJ1395" s="274"/>
      <c r="AK1395" s="274"/>
      <c r="AL1395" s="274"/>
      <c r="AM1395" s="274"/>
      <c r="AN1395" s="273"/>
      <c r="AO1395" s="273"/>
      <c r="AP1395" s="274"/>
      <c r="AQ1395" s="274"/>
      <c r="AR1395" s="273"/>
      <c r="AS1395" s="274"/>
      <c r="AT1395" s="274"/>
      <c r="AU1395" s="274"/>
      <c r="AV1395" s="273"/>
      <c r="AW1395" s="273"/>
      <c r="AX1395" s="274"/>
      <c r="AY1395" s="274"/>
      <c r="AZ1395" s="273"/>
      <c r="BA1395" s="273"/>
      <c r="BB1395" s="273"/>
      <c r="BC1395" s="274"/>
      <c r="BD1395" s="273"/>
      <c r="BE1395" s="273"/>
      <c r="BF1395" s="273"/>
      <c r="BG1395" s="274"/>
      <c r="BH1395" s="273"/>
      <c r="BI1395" s="273"/>
      <c r="BJ1395" s="273"/>
      <c r="BK1395" s="274"/>
      <c r="BL1395" s="273"/>
      <c r="BM1395" s="273"/>
      <c r="BN1395" s="273"/>
      <c r="BO1395" s="274"/>
      <c r="BP1395" s="273"/>
      <c r="BQ1395" s="273"/>
      <c r="BR1395" s="273"/>
      <c r="BS1395" s="274"/>
      <c r="BT1395" s="273"/>
      <c r="BU1395" s="273"/>
      <c r="BV1395" s="273"/>
      <c r="BW1395" s="274"/>
      <c r="BX1395" s="273"/>
      <c r="BY1395" s="273"/>
      <c r="BZ1395" s="273"/>
      <c r="CA1395" s="274"/>
      <c r="CB1395" s="273"/>
      <c r="CC1395" s="273"/>
      <c r="CD1395" s="273"/>
      <c r="CE1395" s="274"/>
      <c r="CF1395" s="273"/>
      <c r="CG1395" s="273"/>
      <c r="CH1395" s="274"/>
      <c r="CI1395" s="274"/>
      <c r="CJ1395" s="273"/>
      <c r="CK1395" s="273"/>
      <c r="CL1395" s="273"/>
      <c r="CM1395" s="274"/>
      <c r="CN1395" s="273"/>
      <c r="CO1395" s="273"/>
      <c r="CP1395" s="274"/>
      <c r="CQ1395" s="274"/>
      <c r="CR1395" s="273"/>
      <c r="CS1395" s="273"/>
      <c r="CT1395" s="273"/>
      <c r="CU1395" s="274"/>
      <c r="CV1395" s="274"/>
      <c r="CW1395" s="274"/>
      <c r="CX1395" s="274"/>
      <c r="CY1395" s="274"/>
      <c r="CZ1395" s="273"/>
      <c r="DA1395" s="274"/>
      <c r="DB1395" s="274"/>
      <c r="DC1395" s="274"/>
      <c r="DD1395" s="273"/>
      <c r="DE1395" s="273"/>
      <c r="DF1395" s="273"/>
      <c r="DM1395" s="16"/>
      <c r="DN1395" s="16"/>
      <c r="DO1395" s="17"/>
      <c r="DP1395" s="12"/>
      <c r="DQ1395" s="12"/>
      <c r="DR1395" s="18"/>
      <c r="DS1395" s="19"/>
      <c r="DT1395" s="19"/>
      <c r="DU1395" s="19"/>
      <c r="DV1395" s="19"/>
      <c r="DW1395" s="19"/>
      <c r="DX1395" s="20"/>
      <c r="DY1395" s="20"/>
      <c r="DZ1395" s="21"/>
      <c r="EA1395" s="21"/>
      <c r="EB1395" s="21"/>
      <c r="EC1395" s="18"/>
      <c r="ED1395" s="21"/>
      <c r="EE1395" s="21"/>
      <c r="EF1395" s="21"/>
      <c r="EG1395" s="21"/>
      <c r="EH1395" s="21"/>
      <c r="EI1395" s="20"/>
      <c r="EJ1395" s="16"/>
      <c r="EK1395" s="21"/>
      <c r="EL1395" s="21"/>
      <c r="EM1395" s="21"/>
      <c r="EN1395" s="18"/>
      <c r="EO1395" s="22"/>
      <c r="EP1395" s="22"/>
      <c r="EQ1395" s="22"/>
      <c r="ER1395" s="22"/>
      <c r="ES1395" s="22"/>
      <c r="ET1395" s="20"/>
      <c r="EU1395" s="23"/>
      <c r="EV1395" s="22"/>
      <c r="EW1395" s="22"/>
      <c r="EX1395" s="22"/>
      <c r="EY1395" s="24"/>
      <c r="EZ1395" s="25"/>
      <c r="FA1395" s="25"/>
      <c r="FB1395" s="25"/>
      <c r="FC1395" s="25"/>
      <c r="FD1395" s="25"/>
    </row>
    <row r="1396" spans="1:160" ht="12.4" customHeight="1" x14ac:dyDescent="0.25">
      <c r="A1396" s="290"/>
      <c r="B1396" s="205"/>
      <c r="H1396" s="292"/>
      <c r="M1396" s="205"/>
      <c r="N1396" s="205"/>
      <c r="O1396" s="205"/>
      <c r="P1396" s="205"/>
      <c r="Q1396" s="271"/>
      <c r="R1396" s="227"/>
      <c r="S1396" s="205"/>
      <c r="T1396" s="205"/>
      <c r="U1396" s="227"/>
      <c r="V1396" s="227"/>
      <c r="W1396" s="227"/>
      <c r="X1396" s="272"/>
      <c r="Y1396" s="272"/>
      <c r="Z1396" s="227"/>
      <c r="AA1396" s="273"/>
      <c r="AB1396" s="273"/>
      <c r="AC1396" s="273"/>
      <c r="AD1396" s="274"/>
      <c r="AE1396" s="273"/>
      <c r="AF1396" s="273"/>
      <c r="AG1396" s="273"/>
      <c r="AH1396" s="274"/>
      <c r="AI1396" s="274"/>
      <c r="AJ1396" s="274"/>
      <c r="AK1396" s="274"/>
      <c r="AL1396" s="274"/>
      <c r="AM1396" s="273"/>
      <c r="AN1396" s="273"/>
      <c r="AO1396" s="273"/>
      <c r="AP1396" s="274"/>
      <c r="AQ1396" s="273"/>
      <c r="AR1396" s="273"/>
      <c r="AS1396" s="273"/>
      <c r="AT1396" s="274"/>
      <c r="AU1396" s="273"/>
      <c r="AV1396" s="273"/>
      <c r="AW1396" s="273"/>
      <c r="AX1396" s="274"/>
      <c r="AY1396" s="273"/>
      <c r="AZ1396" s="273"/>
      <c r="BA1396" s="273"/>
      <c r="BB1396" s="274"/>
      <c r="BC1396" s="273"/>
      <c r="BD1396" s="273"/>
      <c r="BE1396" s="273"/>
      <c r="BF1396" s="274"/>
      <c r="BG1396" s="273"/>
      <c r="BH1396" s="273"/>
      <c r="BI1396" s="273"/>
      <c r="BJ1396" s="274"/>
      <c r="BK1396" s="273"/>
      <c r="BL1396" s="273"/>
      <c r="BM1396" s="273"/>
      <c r="BN1396" s="274"/>
      <c r="BO1396" s="273"/>
      <c r="BP1396" s="273"/>
      <c r="BQ1396" s="273"/>
      <c r="BR1396" s="274"/>
      <c r="BS1396" s="273"/>
      <c r="BT1396" s="273"/>
      <c r="BU1396" s="273"/>
      <c r="BV1396" s="274"/>
      <c r="BW1396" s="273"/>
      <c r="BX1396" s="273"/>
      <c r="BY1396" s="273"/>
      <c r="BZ1396" s="274"/>
      <c r="CA1396" s="273"/>
      <c r="CB1396" s="273"/>
      <c r="CC1396" s="273"/>
      <c r="CD1396" s="274"/>
      <c r="CE1396" s="273"/>
      <c r="CF1396" s="273"/>
      <c r="CG1396" s="273"/>
      <c r="CH1396" s="274"/>
      <c r="CI1396" s="274"/>
      <c r="CJ1396" s="274"/>
      <c r="CK1396" s="273"/>
      <c r="CL1396" s="274"/>
      <c r="CM1396" s="273"/>
      <c r="CN1396" s="273"/>
      <c r="CO1396" s="273"/>
      <c r="CP1396" s="274"/>
      <c r="CQ1396" s="273"/>
      <c r="CR1396" s="274"/>
      <c r="CS1396" s="273"/>
      <c r="CT1396" s="274"/>
      <c r="CU1396" s="274"/>
      <c r="CV1396" s="274"/>
      <c r="CW1396" s="274"/>
      <c r="CX1396" s="274"/>
      <c r="CY1396" s="273"/>
      <c r="CZ1396" s="273"/>
      <c r="DA1396" s="273"/>
      <c r="DB1396" s="274"/>
      <c r="DC1396" s="273"/>
      <c r="DD1396" s="273"/>
      <c r="DE1396" s="273"/>
      <c r="DF1396" s="274"/>
      <c r="DM1396" s="16"/>
      <c r="DN1396" s="16"/>
      <c r="DO1396" s="17"/>
      <c r="DP1396" s="12"/>
      <c r="DQ1396" s="12"/>
      <c r="DR1396" s="18"/>
      <c r="DS1396" s="19"/>
      <c r="DT1396" s="19"/>
      <c r="DU1396" s="19"/>
      <c r="DV1396" s="19"/>
      <c r="DW1396" s="19"/>
      <c r="DX1396" s="20"/>
      <c r="DY1396" s="20"/>
      <c r="DZ1396" s="21"/>
      <c r="EA1396" s="21"/>
      <c r="EB1396" s="21"/>
      <c r="EC1396" s="18"/>
      <c r="ED1396" s="21"/>
      <c r="EE1396" s="21"/>
      <c r="EF1396" s="21"/>
      <c r="EG1396" s="21"/>
      <c r="EH1396" s="21"/>
      <c r="EI1396" s="20"/>
      <c r="EJ1396" s="16"/>
      <c r="EK1396" s="21"/>
      <c r="EL1396" s="21"/>
      <c r="EM1396" s="21"/>
      <c r="EN1396" s="18"/>
      <c r="EO1396" s="22"/>
      <c r="EP1396" s="22"/>
      <c r="EQ1396" s="22"/>
      <c r="ER1396" s="22"/>
      <c r="ES1396" s="22"/>
      <c r="ET1396" s="20"/>
      <c r="EU1396" s="23"/>
      <c r="EV1396" s="22"/>
      <c r="EW1396" s="22"/>
      <c r="EX1396" s="22"/>
      <c r="EY1396" s="24"/>
      <c r="EZ1396" s="25"/>
      <c r="FA1396" s="25"/>
      <c r="FB1396" s="25"/>
      <c r="FC1396" s="25"/>
      <c r="FD1396" s="25"/>
    </row>
    <row r="1397" spans="1:160" ht="12.4" customHeight="1" x14ac:dyDescent="0.25">
      <c r="A1397" s="290"/>
      <c r="B1397" s="205"/>
      <c r="H1397" s="292"/>
      <c r="M1397" s="205"/>
      <c r="N1397" s="205"/>
      <c r="O1397" s="205"/>
      <c r="P1397" s="271"/>
      <c r="Q1397" s="271"/>
      <c r="R1397" s="227"/>
      <c r="S1397" s="205"/>
      <c r="T1397" s="205"/>
      <c r="U1397" s="227"/>
      <c r="V1397" s="227"/>
      <c r="W1397" s="227"/>
      <c r="X1397" s="227"/>
      <c r="Y1397" s="272"/>
      <c r="Z1397" s="227"/>
      <c r="AA1397" s="274"/>
      <c r="AB1397" s="274"/>
      <c r="AC1397" s="274"/>
      <c r="AD1397" s="273"/>
      <c r="AE1397" s="274"/>
      <c r="AF1397" s="274"/>
      <c r="AG1397" s="274"/>
      <c r="AH1397" s="273"/>
      <c r="AI1397" s="274"/>
      <c r="AJ1397" s="274"/>
      <c r="AK1397" s="274"/>
      <c r="AL1397" s="274"/>
      <c r="AM1397" s="274"/>
      <c r="AN1397" s="274"/>
      <c r="AO1397" s="274"/>
      <c r="AP1397" s="273"/>
      <c r="AQ1397" s="274"/>
      <c r="AR1397" s="274"/>
      <c r="AS1397" s="274"/>
      <c r="AT1397" s="273"/>
      <c r="AU1397" s="274"/>
      <c r="AV1397" s="274"/>
      <c r="AW1397" s="274"/>
      <c r="AX1397" s="273"/>
      <c r="AY1397" s="274"/>
      <c r="AZ1397" s="274"/>
      <c r="BA1397" s="274"/>
      <c r="BB1397" s="273"/>
      <c r="BC1397" s="274"/>
      <c r="BD1397" s="274"/>
      <c r="BE1397" s="274"/>
      <c r="BF1397" s="273"/>
      <c r="BG1397" s="274"/>
      <c r="BH1397" s="274"/>
      <c r="BI1397" s="274"/>
      <c r="BJ1397" s="273"/>
      <c r="BK1397" s="274"/>
      <c r="BL1397" s="274"/>
      <c r="BM1397" s="274"/>
      <c r="BN1397" s="273"/>
      <c r="BO1397" s="274"/>
      <c r="BP1397" s="274"/>
      <c r="BQ1397" s="274"/>
      <c r="BR1397" s="273"/>
      <c r="BS1397" s="274"/>
      <c r="BT1397" s="274"/>
      <c r="BU1397" s="274"/>
      <c r="BV1397" s="273"/>
      <c r="BW1397" s="274"/>
      <c r="BX1397" s="274"/>
      <c r="BY1397" s="274"/>
      <c r="BZ1397" s="273"/>
      <c r="CA1397" s="274"/>
      <c r="CB1397" s="274"/>
      <c r="CC1397" s="274"/>
      <c r="CD1397" s="273"/>
      <c r="CE1397" s="274"/>
      <c r="CF1397" s="274"/>
      <c r="CG1397" s="274"/>
      <c r="CH1397" s="273"/>
      <c r="CI1397" s="274"/>
      <c r="CJ1397" s="274"/>
      <c r="CK1397" s="274"/>
      <c r="CL1397" s="273"/>
      <c r="CM1397" s="274"/>
      <c r="CN1397" s="274"/>
      <c r="CO1397" s="274"/>
      <c r="CP1397" s="273"/>
      <c r="CQ1397" s="274"/>
      <c r="CR1397" s="274"/>
      <c r="CS1397" s="274"/>
      <c r="CT1397" s="273"/>
      <c r="CU1397" s="274"/>
      <c r="CV1397" s="274"/>
      <c r="CW1397" s="274"/>
      <c r="CX1397" s="274"/>
      <c r="CY1397" s="274"/>
      <c r="CZ1397" s="274"/>
      <c r="DA1397" s="274"/>
      <c r="DB1397" s="273"/>
      <c r="DC1397" s="274"/>
      <c r="DD1397" s="274"/>
      <c r="DE1397" s="274"/>
      <c r="DF1397" s="273"/>
      <c r="DM1397" s="16"/>
      <c r="DN1397" s="16"/>
      <c r="DO1397" s="17"/>
      <c r="DP1397" s="12"/>
      <c r="DQ1397" s="12"/>
      <c r="DR1397" s="18"/>
      <c r="DS1397" s="19"/>
      <c r="DT1397" s="19"/>
      <c r="DU1397" s="19"/>
      <c r="DV1397" s="19"/>
      <c r="DW1397" s="19"/>
      <c r="DX1397" s="20"/>
      <c r="DY1397" s="20"/>
      <c r="DZ1397" s="21"/>
      <c r="EA1397" s="21"/>
      <c r="EB1397" s="21"/>
      <c r="EC1397" s="18"/>
      <c r="ED1397" s="21"/>
      <c r="EE1397" s="21"/>
      <c r="EF1397" s="21"/>
      <c r="EG1397" s="21"/>
      <c r="EH1397" s="21"/>
      <c r="EI1397" s="20"/>
      <c r="EJ1397" s="16"/>
      <c r="EK1397" s="21"/>
      <c r="EL1397" s="21"/>
      <c r="EM1397" s="21"/>
      <c r="EN1397" s="18"/>
      <c r="EO1397" s="22"/>
      <c r="EP1397" s="22"/>
      <c r="EQ1397" s="22"/>
      <c r="ER1397" s="22"/>
      <c r="ES1397" s="22"/>
      <c r="ET1397" s="20"/>
      <c r="EU1397" s="23"/>
      <c r="EV1397" s="22"/>
      <c r="EW1397" s="22"/>
      <c r="EX1397" s="22"/>
      <c r="EY1397" s="24"/>
      <c r="EZ1397" s="25"/>
      <c r="FA1397" s="25"/>
      <c r="FB1397" s="25"/>
      <c r="FC1397" s="25"/>
      <c r="FD1397" s="25"/>
    </row>
    <row r="1398" spans="1:160" ht="12.4" customHeight="1" x14ac:dyDescent="0.25">
      <c r="A1398" s="290"/>
      <c r="B1398" s="205"/>
      <c r="H1398" s="292"/>
      <c r="M1398" s="205"/>
      <c r="N1398" s="205"/>
      <c r="O1398" s="205"/>
      <c r="P1398" s="205"/>
      <c r="Q1398" s="271"/>
      <c r="R1398" s="227"/>
      <c r="S1398" s="205"/>
      <c r="T1398" s="205"/>
      <c r="U1398" s="227"/>
      <c r="V1398" s="227"/>
      <c r="W1398" s="227"/>
      <c r="X1398" s="227"/>
      <c r="Y1398" s="272"/>
      <c r="Z1398" s="227"/>
      <c r="AA1398" s="273"/>
      <c r="AB1398" s="273"/>
      <c r="AC1398" s="273"/>
      <c r="AD1398" s="273"/>
      <c r="AE1398" s="273"/>
      <c r="AF1398" s="273"/>
      <c r="AG1398" s="273"/>
      <c r="AH1398" s="273"/>
      <c r="AI1398" s="274"/>
      <c r="AJ1398" s="274"/>
      <c r="AK1398" s="274"/>
      <c r="AL1398" s="274"/>
      <c r="AM1398" s="273"/>
      <c r="AN1398" s="273"/>
      <c r="AO1398" s="273"/>
      <c r="AP1398" s="273"/>
      <c r="AQ1398" s="274"/>
      <c r="AR1398" s="273"/>
      <c r="AS1398" s="273"/>
      <c r="AT1398" s="273"/>
      <c r="AU1398" s="273"/>
      <c r="AV1398" s="273"/>
      <c r="AW1398" s="273"/>
      <c r="AX1398" s="273"/>
      <c r="AY1398" s="273"/>
      <c r="AZ1398" s="273"/>
      <c r="BA1398" s="273"/>
      <c r="BB1398" s="273"/>
      <c r="BC1398" s="273"/>
      <c r="BD1398" s="273"/>
      <c r="BE1398" s="273"/>
      <c r="BF1398" s="273"/>
      <c r="BG1398" s="273"/>
      <c r="BH1398" s="273"/>
      <c r="BI1398" s="273"/>
      <c r="BJ1398" s="273"/>
      <c r="BK1398" s="273"/>
      <c r="BL1398" s="273"/>
      <c r="BM1398" s="273"/>
      <c r="BN1398" s="273"/>
      <c r="BO1398" s="273"/>
      <c r="BP1398" s="273"/>
      <c r="BQ1398" s="273"/>
      <c r="BR1398" s="273"/>
      <c r="BS1398" s="273"/>
      <c r="BT1398" s="273"/>
      <c r="BU1398" s="273"/>
      <c r="BV1398" s="273"/>
      <c r="BW1398" s="273"/>
      <c r="BX1398" s="273"/>
      <c r="BY1398" s="273"/>
      <c r="BZ1398" s="273"/>
      <c r="CA1398" s="273"/>
      <c r="CB1398" s="273"/>
      <c r="CC1398" s="273"/>
      <c r="CD1398" s="273"/>
      <c r="CE1398" s="273"/>
      <c r="CF1398" s="273"/>
      <c r="CG1398" s="273"/>
      <c r="CH1398" s="273"/>
      <c r="CI1398" s="273"/>
      <c r="CJ1398" s="273"/>
      <c r="CK1398" s="273"/>
      <c r="CL1398" s="273"/>
      <c r="CM1398" s="273"/>
      <c r="CN1398" s="273"/>
      <c r="CO1398" s="273"/>
      <c r="CP1398" s="273"/>
      <c r="CQ1398" s="273"/>
      <c r="CR1398" s="273"/>
      <c r="CS1398" s="273"/>
      <c r="CT1398" s="273"/>
      <c r="CU1398" s="273"/>
      <c r="CV1398" s="273"/>
      <c r="CW1398" s="273"/>
      <c r="CX1398" s="273"/>
      <c r="CY1398" s="273"/>
      <c r="CZ1398" s="273"/>
      <c r="DA1398" s="273"/>
      <c r="DB1398" s="273"/>
      <c r="DC1398" s="273"/>
      <c r="DD1398" s="273"/>
      <c r="DE1398" s="273"/>
      <c r="DF1398" s="273"/>
      <c r="DM1398" s="16"/>
      <c r="DN1398" s="16"/>
      <c r="DO1398" s="17"/>
      <c r="DP1398" s="12"/>
      <c r="DQ1398" s="12"/>
      <c r="DR1398" s="18"/>
      <c r="DS1398" s="19"/>
      <c r="DT1398" s="19"/>
      <c r="DU1398" s="19"/>
      <c r="DV1398" s="19"/>
      <c r="DW1398" s="19"/>
      <c r="DX1398" s="20"/>
      <c r="DY1398" s="20"/>
      <c r="DZ1398" s="21"/>
      <c r="EA1398" s="21"/>
      <c r="EB1398" s="21"/>
      <c r="EC1398" s="18"/>
      <c r="ED1398" s="21"/>
      <c r="EE1398" s="21"/>
      <c r="EF1398" s="21"/>
      <c r="EG1398" s="21"/>
      <c r="EH1398" s="21"/>
      <c r="EI1398" s="20"/>
      <c r="EJ1398" s="16"/>
      <c r="EK1398" s="21"/>
      <c r="EL1398" s="21"/>
      <c r="EM1398" s="21"/>
      <c r="EN1398" s="18"/>
      <c r="EO1398" s="22"/>
      <c r="EP1398" s="22"/>
      <c r="EQ1398" s="22"/>
      <c r="ER1398" s="22"/>
      <c r="ES1398" s="22"/>
      <c r="ET1398" s="20"/>
      <c r="EU1398" s="23"/>
      <c r="EV1398" s="22"/>
      <c r="EW1398" s="22"/>
      <c r="EX1398" s="22"/>
      <c r="EY1398" s="24"/>
      <c r="EZ1398" s="25"/>
      <c r="FA1398" s="25"/>
      <c r="FB1398" s="25"/>
      <c r="FC1398" s="25"/>
      <c r="FD1398" s="25"/>
    </row>
    <row r="1399" spans="1:160" ht="12.4" customHeight="1" x14ac:dyDescent="0.25">
      <c r="A1399" s="290"/>
      <c r="B1399" s="205"/>
      <c r="H1399" s="292"/>
      <c r="M1399" s="205"/>
      <c r="N1399" s="205"/>
      <c r="O1399" s="205"/>
      <c r="P1399" s="205"/>
      <c r="Q1399" s="271"/>
      <c r="R1399" s="227"/>
      <c r="S1399" s="205"/>
      <c r="T1399" s="205"/>
      <c r="U1399" s="227"/>
      <c r="V1399" s="227"/>
      <c r="W1399" s="227"/>
      <c r="X1399" s="227"/>
      <c r="Y1399" s="272"/>
      <c r="Z1399" s="227"/>
      <c r="AA1399" s="273"/>
      <c r="AB1399" s="273"/>
      <c r="AC1399" s="273"/>
      <c r="AD1399" s="273"/>
      <c r="AE1399" s="273"/>
      <c r="AF1399" s="273"/>
      <c r="AG1399" s="273"/>
      <c r="AH1399" s="273"/>
      <c r="AI1399" s="274"/>
      <c r="AJ1399" s="274"/>
      <c r="AK1399" s="274"/>
      <c r="AL1399" s="274"/>
      <c r="AM1399" s="273"/>
      <c r="AN1399" s="273"/>
      <c r="AO1399" s="273"/>
      <c r="AP1399" s="273"/>
      <c r="AQ1399" s="274"/>
      <c r="AR1399" s="273"/>
      <c r="AS1399" s="274"/>
      <c r="AT1399" s="273"/>
      <c r="AU1399" s="273"/>
      <c r="AV1399" s="273"/>
      <c r="AW1399" s="273"/>
      <c r="AX1399" s="273"/>
      <c r="AY1399" s="273"/>
      <c r="AZ1399" s="273"/>
      <c r="BA1399" s="273"/>
      <c r="BB1399" s="273"/>
      <c r="BC1399" s="273"/>
      <c r="BD1399" s="273"/>
      <c r="BE1399" s="273"/>
      <c r="BF1399" s="273"/>
      <c r="BG1399" s="273"/>
      <c r="BH1399" s="273"/>
      <c r="BI1399" s="273"/>
      <c r="BJ1399" s="273"/>
      <c r="BK1399" s="273"/>
      <c r="BL1399" s="273"/>
      <c r="BM1399" s="273"/>
      <c r="BN1399" s="273"/>
      <c r="BO1399" s="273"/>
      <c r="BP1399" s="273"/>
      <c r="BQ1399" s="273"/>
      <c r="BR1399" s="273"/>
      <c r="BS1399" s="273"/>
      <c r="BT1399" s="273"/>
      <c r="BU1399" s="273"/>
      <c r="BV1399" s="273"/>
      <c r="BW1399" s="273"/>
      <c r="BX1399" s="273"/>
      <c r="BY1399" s="273"/>
      <c r="BZ1399" s="273"/>
      <c r="CA1399" s="273"/>
      <c r="CB1399" s="273"/>
      <c r="CC1399" s="273"/>
      <c r="CD1399" s="273"/>
      <c r="CE1399" s="274"/>
      <c r="CF1399" s="274"/>
      <c r="CG1399" s="274"/>
      <c r="CH1399" s="273"/>
      <c r="CI1399" s="273"/>
      <c r="CJ1399" s="273"/>
      <c r="CK1399" s="273"/>
      <c r="CL1399" s="273"/>
      <c r="CM1399" s="274"/>
      <c r="CN1399" s="274"/>
      <c r="CO1399" s="273"/>
      <c r="CP1399" s="273"/>
      <c r="CQ1399" s="273"/>
      <c r="CR1399" s="273"/>
      <c r="CS1399" s="273"/>
      <c r="CT1399" s="273"/>
      <c r="CU1399" s="274"/>
      <c r="CV1399" s="273"/>
      <c r="CW1399" s="274"/>
      <c r="CX1399" s="274"/>
      <c r="CY1399" s="273"/>
      <c r="CZ1399" s="273"/>
      <c r="DA1399" s="273"/>
      <c r="DB1399" s="273"/>
      <c r="DC1399" s="273"/>
      <c r="DD1399" s="273"/>
      <c r="DE1399" s="273"/>
      <c r="DF1399" s="273"/>
      <c r="DM1399" s="16"/>
      <c r="DN1399" s="16"/>
      <c r="DO1399" s="17"/>
      <c r="DP1399" s="12"/>
      <c r="DQ1399" s="12"/>
      <c r="DR1399" s="18"/>
      <c r="DS1399" s="19"/>
      <c r="DT1399" s="19"/>
      <c r="DU1399" s="19"/>
      <c r="DV1399" s="19"/>
      <c r="DW1399" s="19"/>
      <c r="DX1399" s="20"/>
      <c r="DY1399" s="20"/>
      <c r="DZ1399" s="21"/>
      <c r="EA1399" s="21"/>
      <c r="EB1399" s="21"/>
      <c r="EC1399" s="18"/>
      <c r="ED1399" s="21"/>
      <c r="EE1399" s="21"/>
      <c r="EF1399" s="21"/>
      <c r="EG1399" s="21"/>
      <c r="EH1399" s="21"/>
      <c r="EI1399" s="20"/>
      <c r="EJ1399" s="16"/>
      <c r="EK1399" s="21"/>
      <c r="EL1399" s="21"/>
      <c r="EM1399" s="21"/>
      <c r="EN1399" s="18"/>
      <c r="EO1399" s="22"/>
      <c r="EP1399" s="22"/>
      <c r="EQ1399" s="22"/>
      <c r="ER1399" s="22"/>
      <c r="ES1399" s="22"/>
      <c r="ET1399" s="20"/>
      <c r="EU1399" s="23"/>
      <c r="EV1399" s="22"/>
      <c r="EW1399" s="22"/>
      <c r="EX1399" s="22"/>
      <c r="EY1399" s="24"/>
      <c r="EZ1399" s="25"/>
      <c r="FA1399" s="25"/>
      <c r="FB1399" s="25"/>
      <c r="FC1399" s="25"/>
      <c r="FD1399" s="25"/>
    </row>
    <row r="1400" spans="1:160" ht="12.4" customHeight="1" x14ac:dyDescent="0.25">
      <c r="A1400" s="290"/>
      <c r="B1400" s="205"/>
      <c r="H1400" s="292"/>
      <c r="M1400" s="205"/>
      <c r="N1400" s="205"/>
      <c r="O1400" s="205"/>
      <c r="P1400" s="205"/>
      <c r="Q1400" s="271"/>
      <c r="R1400" s="227"/>
      <c r="S1400" s="205"/>
      <c r="T1400" s="205"/>
      <c r="U1400" s="227"/>
      <c r="V1400" s="227"/>
      <c r="W1400" s="227"/>
      <c r="X1400" s="272"/>
      <c r="Y1400" s="272"/>
      <c r="Z1400" s="227"/>
      <c r="AA1400" s="273"/>
      <c r="AB1400" s="273"/>
      <c r="AC1400" s="273"/>
      <c r="AD1400" s="273"/>
      <c r="AE1400" s="273"/>
      <c r="AF1400" s="273"/>
      <c r="AG1400" s="273"/>
      <c r="AH1400" s="273"/>
      <c r="AI1400" s="273"/>
      <c r="AJ1400" s="273"/>
      <c r="AK1400" s="273"/>
      <c r="AL1400" s="274"/>
      <c r="AM1400" s="273"/>
      <c r="AN1400" s="273"/>
      <c r="AO1400" s="273"/>
      <c r="AP1400" s="273"/>
      <c r="AQ1400" s="274"/>
      <c r="AR1400" s="274"/>
      <c r="AS1400" s="274"/>
      <c r="AT1400" s="274"/>
      <c r="AU1400" s="273"/>
      <c r="AV1400" s="273"/>
      <c r="AW1400" s="273"/>
      <c r="AX1400" s="273"/>
      <c r="AY1400" s="273"/>
      <c r="AZ1400" s="273"/>
      <c r="BA1400" s="273"/>
      <c r="BB1400" s="273"/>
      <c r="BC1400" s="273"/>
      <c r="BD1400" s="273"/>
      <c r="BE1400" s="273"/>
      <c r="BF1400" s="273"/>
      <c r="BG1400" s="273"/>
      <c r="BH1400" s="273"/>
      <c r="BI1400" s="273"/>
      <c r="BJ1400" s="273"/>
      <c r="BK1400" s="273"/>
      <c r="BL1400" s="273"/>
      <c r="BM1400" s="273"/>
      <c r="BN1400" s="273"/>
      <c r="BO1400" s="273"/>
      <c r="BP1400" s="273"/>
      <c r="BQ1400" s="273"/>
      <c r="BR1400" s="273"/>
      <c r="BS1400" s="273"/>
      <c r="BT1400" s="273"/>
      <c r="BU1400" s="273"/>
      <c r="BV1400" s="273"/>
      <c r="BW1400" s="273"/>
      <c r="BX1400" s="273"/>
      <c r="BY1400" s="273"/>
      <c r="BZ1400" s="273"/>
      <c r="CA1400" s="273"/>
      <c r="CB1400" s="273"/>
      <c r="CC1400" s="273"/>
      <c r="CD1400" s="273"/>
      <c r="CE1400" s="273"/>
      <c r="CF1400" s="273"/>
      <c r="CG1400" s="273"/>
      <c r="CH1400" s="273"/>
      <c r="CI1400" s="273"/>
      <c r="CJ1400" s="273"/>
      <c r="CK1400" s="273"/>
      <c r="CL1400" s="273"/>
      <c r="CM1400" s="273"/>
      <c r="CN1400" s="273"/>
      <c r="CO1400" s="273"/>
      <c r="CP1400" s="273"/>
      <c r="CQ1400" s="273"/>
      <c r="CR1400" s="273"/>
      <c r="CS1400" s="273"/>
      <c r="CT1400" s="273"/>
      <c r="CU1400" s="274"/>
      <c r="CV1400" s="274"/>
      <c r="CW1400" s="274"/>
      <c r="CX1400" s="274"/>
      <c r="CY1400" s="273"/>
      <c r="CZ1400" s="273"/>
      <c r="DA1400" s="273"/>
      <c r="DB1400" s="273"/>
      <c r="DC1400" s="273"/>
      <c r="DD1400" s="273"/>
      <c r="DE1400" s="273"/>
      <c r="DF1400" s="273"/>
      <c r="DM1400" s="16"/>
      <c r="DN1400" s="16"/>
      <c r="DO1400" s="17"/>
      <c r="DP1400" s="12"/>
      <c r="DQ1400" s="12"/>
      <c r="DR1400" s="18"/>
      <c r="DS1400" s="19"/>
      <c r="DT1400" s="19"/>
      <c r="DU1400" s="19"/>
      <c r="DV1400" s="19"/>
      <c r="DW1400" s="19"/>
      <c r="DX1400" s="20"/>
      <c r="DY1400" s="20"/>
      <c r="DZ1400" s="21"/>
      <c r="EA1400" s="21"/>
      <c r="EB1400" s="21"/>
      <c r="EC1400" s="18"/>
      <c r="ED1400" s="21"/>
      <c r="EE1400" s="21"/>
      <c r="EF1400" s="21"/>
      <c r="EG1400" s="21"/>
      <c r="EH1400" s="21"/>
      <c r="EI1400" s="20"/>
      <c r="EJ1400" s="16"/>
      <c r="EK1400" s="21"/>
      <c r="EL1400" s="21"/>
      <c r="EM1400" s="21"/>
      <c r="EN1400" s="18"/>
      <c r="EO1400" s="22"/>
      <c r="EP1400" s="22"/>
      <c r="EQ1400" s="22"/>
      <c r="ER1400" s="22"/>
      <c r="ES1400" s="22"/>
      <c r="ET1400" s="20"/>
      <c r="EU1400" s="23"/>
      <c r="EV1400" s="22"/>
      <c r="EW1400" s="22"/>
      <c r="EX1400" s="22"/>
      <c r="EY1400" s="24"/>
      <c r="EZ1400" s="25"/>
      <c r="FA1400" s="25"/>
      <c r="FB1400" s="25"/>
      <c r="FC1400" s="25"/>
      <c r="FD1400" s="25"/>
    </row>
    <row r="1401" spans="1:160" ht="12.4" customHeight="1" x14ac:dyDescent="0.25">
      <c r="A1401" s="290"/>
      <c r="B1401" s="205"/>
      <c r="H1401" s="292"/>
      <c r="M1401" s="205"/>
      <c r="N1401" s="205"/>
      <c r="O1401" s="205"/>
      <c r="P1401" s="205"/>
      <c r="Q1401" s="271"/>
      <c r="R1401" s="227"/>
      <c r="S1401" s="205"/>
      <c r="T1401" s="205"/>
      <c r="U1401" s="227"/>
      <c r="V1401" s="227"/>
      <c r="W1401" s="227"/>
      <c r="X1401" s="272"/>
      <c r="Y1401" s="272"/>
      <c r="Z1401" s="227"/>
      <c r="AA1401" s="273"/>
      <c r="AB1401" s="273"/>
      <c r="AC1401" s="273"/>
      <c r="AD1401" s="273"/>
      <c r="AE1401" s="273"/>
      <c r="AF1401" s="273"/>
      <c r="AG1401" s="273"/>
      <c r="AH1401" s="273"/>
      <c r="AI1401" s="274"/>
      <c r="AJ1401" s="274"/>
      <c r="AK1401" s="274"/>
      <c r="AL1401" s="274"/>
      <c r="AM1401" s="273"/>
      <c r="AN1401" s="273"/>
      <c r="AO1401" s="273"/>
      <c r="AP1401" s="273"/>
      <c r="AQ1401" s="273"/>
      <c r="AR1401" s="273"/>
      <c r="AS1401" s="273"/>
      <c r="AT1401" s="273"/>
      <c r="AU1401" s="273"/>
      <c r="AV1401" s="273"/>
      <c r="AW1401" s="273"/>
      <c r="AX1401" s="273"/>
      <c r="AY1401" s="273"/>
      <c r="AZ1401" s="273"/>
      <c r="BA1401" s="273"/>
      <c r="BB1401" s="273"/>
      <c r="BC1401" s="273"/>
      <c r="BD1401" s="273"/>
      <c r="BE1401" s="273"/>
      <c r="BF1401" s="273"/>
      <c r="BG1401" s="273"/>
      <c r="BH1401" s="273"/>
      <c r="BI1401" s="273"/>
      <c r="BJ1401" s="273"/>
      <c r="BK1401" s="273"/>
      <c r="BL1401" s="273"/>
      <c r="BM1401" s="273"/>
      <c r="BN1401" s="273"/>
      <c r="BO1401" s="273"/>
      <c r="BP1401" s="273"/>
      <c r="BQ1401" s="273"/>
      <c r="BR1401" s="273"/>
      <c r="BS1401" s="273"/>
      <c r="BT1401" s="273"/>
      <c r="BU1401" s="273"/>
      <c r="BV1401" s="273"/>
      <c r="BW1401" s="273"/>
      <c r="BX1401" s="273"/>
      <c r="BY1401" s="273"/>
      <c r="BZ1401" s="273"/>
      <c r="CA1401" s="273"/>
      <c r="CB1401" s="273"/>
      <c r="CC1401" s="273"/>
      <c r="CD1401" s="273"/>
      <c r="CE1401" s="273"/>
      <c r="CF1401" s="273"/>
      <c r="CG1401" s="273"/>
      <c r="CH1401" s="273"/>
      <c r="CI1401" s="273"/>
      <c r="CJ1401" s="273"/>
      <c r="CK1401" s="273"/>
      <c r="CL1401" s="273"/>
      <c r="CM1401" s="273"/>
      <c r="CN1401" s="273"/>
      <c r="CO1401" s="273"/>
      <c r="CP1401" s="273"/>
      <c r="CQ1401" s="273"/>
      <c r="CR1401" s="273"/>
      <c r="CS1401" s="273"/>
      <c r="CT1401" s="273"/>
      <c r="CU1401" s="274"/>
      <c r="CV1401" s="274"/>
      <c r="CW1401" s="274"/>
      <c r="CX1401" s="274"/>
      <c r="CY1401" s="273"/>
      <c r="CZ1401" s="273"/>
      <c r="DA1401" s="273"/>
      <c r="DB1401" s="273"/>
      <c r="DC1401" s="273"/>
      <c r="DD1401" s="273"/>
      <c r="DE1401" s="273"/>
      <c r="DF1401" s="273"/>
      <c r="DM1401" s="16"/>
      <c r="DN1401" s="16"/>
      <c r="DO1401" s="17"/>
      <c r="DP1401" s="12"/>
      <c r="DQ1401" s="12"/>
      <c r="DR1401" s="18"/>
      <c r="DS1401" s="19"/>
      <c r="DT1401" s="19"/>
      <c r="DU1401" s="19"/>
      <c r="DV1401" s="19"/>
      <c r="DW1401" s="19"/>
      <c r="DX1401" s="20"/>
      <c r="DY1401" s="20"/>
      <c r="DZ1401" s="21"/>
      <c r="EA1401" s="21"/>
      <c r="EB1401" s="21"/>
      <c r="EC1401" s="18"/>
      <c r="ED1401" s="21"/>
      <c r="EE1401" s="21"/>
      <c r="EF1401" s="21"/>
      <c r="EG1401" s="21"/>
      <c r="EH1401" s="21"/>
      <c r="EI1401" s="20"/>
      <c r="EJ1401" s="16"/>
      <c r="EK1401" s="21"/>
      <c r="EL1401" s="21"/>
      <c r="EM1401" s="21"/>
      <c r="EN1401" s="18"/>
      <c r="EO1401" s="22"/>
      <c r="EP1401" s="22"/>
      <c r="EQ1401" s="22"/>
      <c r="ER1401" s="22"/>
      <c r="ES1401" s="22"/>
      <c r="ET1401" s="20"/>
      <c r="EU1401" s="23"/>
      <c r="EV1401" s="22"/>
      <c r="EW1401" s="22"/>
      <c r="EX1401" s="22"/>
      <c r="EY1401" s="24"/>
      <c r="EZ1401" s="25"/>
      <c r="FA1401" s="25"/>
      <c r="FB1401" s="25"/>
      <c r="FC1401" s="25"/>
      <c r="FD1401" s="25"/>
    </row>
    <row r="1402" spans="1:160" ht="12.4" customHeight="1" x14ac:dyDescent="0.25">
      <c r="A1402" s="290"/>
      <c r="B1402" s="205"/>
      <c r="H1402" s="292"/>
      <c r="M1402" s="205"/>
      <c r="N1402" s="205"/>
      <c r="O1402" s="205"/>
      <c r="P1402" s="205"/>
      <c r="Q1402" s="271"/>
      <c r="R1402" s="227"/>
      <c r="S1402" s="205"/>
      <c r="T1402" s="205"/>
      <c r="U1402" s="227"/>
      <c r="V1402" s="227"/>
      <c r="W1402" s="227"/>
      <c r="X1402" s="227"/>
      <c r="Y1402" s="272"/>
      <c r="Z1402" s="227"/>
      <c r="AA1402" s="273"/>
      <c r="AB1402" s="273"/>
      <c r="AC1402" s="273"/>
      <c r="AD1402" s="273"/>
      <c r="AE1402" s="273"/>
      <c r="AF1402" s="273"/>
      <c r="AG1402" s="273"/>
      <c r="AH1402" s="273"/>
      <c r="AI1402" s="274"/>
      <c r="AJ1402" s="274"/>
      <c r="AK1402" s="274"/>
      <c r="AL1402" s="274"/>
      <c r="AM1402" s="273"/>
      <c r="AN1402" s="273"/>
      <c r="AO1402" s="273"/>
      <c r="AP1402" s="273"/>
      <c r="AQ1402" s="274"/>
      <c r="AR1402" s="274"/>
      <c r="AS1402" s="274"/>
      <c r="AT1402" s="274"/>
      <c r="AU1402" s="273"/>
      <c r="AV1402" s="273"/>
      <c r="AW1402" s="274"/>
      <c r="AX1402" s="273"/>
      <c r="AY1402" s="273"/>
      <c r="AZ1402" s="273"/>
      <c r="BA1402" s="273"/>
      <c r="BB1402" s="273"/>
      <c r="BC1402" s="273"/>
      <c r="BD1402" s="273"/>
      <c r="BE1402" s="273"/>
      <c r="BF1402" s="273"/>
      <c r="BG1402" s="273"/>
      <c r="BH1402" s="273"/>
      <c r="BI1402" s="273"/>
      <c r="BJ1402" s="273"/>
      <c r="BK1402" s="273"/>
      <c r="BL1402" s="273"/>
      <c r="BM1402" s="273"/>
      <c r="BN1402" s="273"/>
      <c r="BO1402" s="273"/>
      <c r="BP1402" s="273"/>
      <c r="BQ1402" s="273"/>
      <c r="BR1402" s="273"/>
      <c r="BS1402" s="273"/>
      <c r="BT1402" s="273"/>
      <c r="BU1402" s="273"/>
      <c r="BV1402" s="273"/>
      <c r="BW1402" s="273"/>
      <c r="BX1402" s="273"/>
      <c r="BY1402" s="273"/>
      <c r="BZ1402" s="273"/>
      <c r="CA1402" s="273"/>
      <c r="CB1402" s="273"/>
      <c r="CC1402" s="273"/>
      <c r="CD1402" s="273"/>
      <c r="CE1402" s="273"/>
      <c r="CF1402" s="273"/>
      <c r="CG1402" s="273"/>
      <c r="CH1402" s="273"/>
      <c r="CI1402" s="273"/>
      <c r="CJ1402" s="273"/>
      <c r="CK1402" s="274"/>
      <c r="CL1402" s="273"/>
      <c r="CM1402" s="273"/>
      <c r="CN1402" s="273"/>
      <c r="CO1402" s="273"/>
      <c r="CP1402" s="273"/>
      <c r="CQ1402" s="273"/>
      <c r="CR1402" s="273"/>
      <c r="CS1402" s="273"/>
      <c r="CT1402" s="273"/>
      <c r="CU1402" s="274"/>
      <c r="CV1402" s="274"/>
      <c r="CW1402" s="274"/>
      <c r="CX1402" s="274"/>
      <c r="CY1402" s="273"/>
      <c r="CZ1402" s="273"/>
      <c r="DA1402" s="273"/>
      <c r="DB1402" s="273"/>
      <c r="DC1402" s="273"/>
      <c r="DD1402" s="273"/>
      <c r="DE1402" s="273"/>
      <c r="DF1402" s="273"/>
      <c r="DM1402" s="16"/>
      <c r="DN1402" s="16"/>
      <c r="DO1402" s="17"/>
      <c r="DP1402" s="12"/>
      <c r="DQ1402" s="12"/>
      <c r="DR1402" s="18"/>
      <c r="DS1402" s="19"/>
      <c r="DT1402" s="19"/>
      <c r="DU1402" s="19"/>
      <c r="DV1402" s="19"/>
      <c r="DW1402" s="19"/>
      <c r="DX1402" s="20"/>
      <c r="DY1402" s="20"/>
      <c r="DZ1402" s="21"/>
      <c r="EA1402" s="21"/>
      <c r="EB1402" s="21"/>
      <c r="EC1402" s="18"/>
      <c r="ED1402" s="21"/>
      <c r="EE1402" s="21"/>
      <c r="EF1402" s="21"/>
      <c r="EG1402" s="21"/>
      <c r="EH1402" s="21"/>
      <c r="EI1402" s="20"/>
      <c r="EJ1402" s="16"/>
      <c r="EK1402" s="21"/>
      <c r="EL1402" s="21"/>
      <c r="EM1402" s="21"/>
      <c r="EN1402" s="18"/>
      <c r="EO1402" s="22"/>
      <c r="EP1402" s="22"/>
      <c r="EQ1402" s="22"/>
      <c r="ER1402" s="22"/>
      <c r="ES1402" s="22"/>
      <c r="ET1402" s="20"/>
      <c r="EU1402" s="23"/>
      <c r="EV1402" s="22"/>
      <c r="EW1402" s="22"/>
      <c r="EX1402" s="22"/>
      <c r="EY1402" s="24"/>
      <c r="EZ1402" s="25"/>
      <c r="FA1402" s="25"/>
      <c r="FB1402" s="25"/>
      <c r="FC1402" s="25"/>
      <c r="FD1402" s="25"/>
    </row>
    <row r="1403" spans="1:160" ht="12.4" customHeight="1" x14ac:dyDescent="0.25">
      <c r="A1403" s="290"/>
      <c r="B1403" s="205"/>
      <c r="H1403" s="292"/>
      <c r="M1403" s="205"/>
      <c r="N1403" s="205"/>
      <c r="O1403" s="205"/>
      <c r="P1403" s="205"/>
      <c r="Q1403" s="271"/>
      <c r="R1403" s="227"/>
      <c r="S1403" s="205"/>
      <c r="T1403" s="205"/>
      <c r="U1403" s="227"/>
      <c r="V1403" s="227"/>
      <c r="W1403" s="227"/>
      <c r="X1403" s="272"/>
      <c r="Y1403" s="272"/>
      <c r="Z1403" s="227"/>
      <c r="AA1403" s="274"/>
      <c r="AB1403" s="274"/>
      <c r="AC1403" s="274"/>
      <c r="AD1403" s="274"/>
      <c r="AE1403" s="274"/>
      <c r="AF1403" s="274"/>
      <c r="AG1403" s="274"/>
      <c r="AH1403" s="274"/>
      <c r="AI1403" s="274"/>
      <c r="AJ1403" s="274"/>
      <c r="AK1403" s="274"/>
      <c r="AL1403" s="274"/>
      <c r="AM1403" s="274"/>
      <c r="AN1403" s="274"/>
      <c r="AO1403" s="274"/>
      <c r="AP1403" s="274"/>
      <c r="AQ1403" s="274"/>
      <c r="AR1403" s="274"/>
      <c r="AS1403" s="274"/>
      <c r="AT1403" s="274"/>
      <c r="AU1403" s="274"/>
      <c r="AV1403" s="274"/>
      <c r="AW1403" s="274"/>
      <c r="AX1403" s="274"/>
      <c r="AY1403" s="274"/>
      <c r="AZ1403" s="274"/>
      <c r="BA1403" s="274"/>
      <c r="BB1403" s="274"/>
      <c r="BC1403" s="274"/>
      <c r="BD1403" s="274"/>
      <c r="BE1403" s="274"/>
      <c r="BF1403" s="274"/>
      <c r="BG1403" s="274"/>
      <c r="BH1403" s="274"/>
      <c r="BI1403" s="274"/>
      <c r="BJ1403" s="274"/>
      <c r="BK1403" s="274"/>
      <c r="BL1403" s="274"/>
      <c r="BM1403" s="274"/>
      <c r="BN1403" s="274"/>
      <c r="BO1403" s="274"/>
      <c r="BP1403" s="274"/>
      <c r="BQ1403" s="274"/>
      <c r="BR1403" s="274"/>
      <c r="BS1403" s="274"/>
      <c r="BT1403" s="274"/>
      <c r="BU1403" s="274"/>
      <c r="BV1403" s="274"/>
      <c r="BW1403" s="274"/>
      <c r="BX1403" s="274"/>
      <c r="BY1403" s="274"/>
      <c r="BZ1403" s="274"/>
      <c r="CA1403" s="274"/>
      <c r="CB1403" s="274"/>
      <c r="CC1403" s="274"/>
      <c r="CD1403" s="274"/>
      <c r="CE1403" s="274"/>
      <c r="CF1403" s="274"/>
      <c r="CG1403" s="274"/>
      <c r="CH1403" s="274"/>
      <c r="CI1403" s="274"/>
      <c r="CJ1403" s="274"/>
      <c r="CK1403" s="274"/>
      <c r="CL1403" s="274"/>
      <c r="CM1403" s="274"/>
      <c r="CN1403" s="274"/>
      <c r="CO1403" s="274"/>
      <c r="CP1403" s="274"/>
      <c r="CQ1403" s="274"/>
      <c r="CR1403" s="274"/>
      <c r="CS1403" s="274"/>
      <c r="CT1403" s="274"/>
      <c r="CU1403" s="274"/>
      <c r="CV1403" s="274"/>
      <c r="CW1403" s="274"/>
      <c r="CX1403" s="274"/>
      <c r="CY1403" s="274"/>
      <c r="CZ1403" s="274"/>
      <c r="DA1403" s="274"/>
      <c r="DB1403" s="274"/>
      <c r="DC1403" s="274"/>
      <c r="DD1403" s="274"/>
      <c r="DE1403" s="274"/>
      <c r="DF1403" s="274"/>
      <c r="DM1403" s="16"/>
      <c r="DN1403" s="16"/>
      <c r="DO1403" s="17"/>
      <c r="DP1403" s="12"/>
      <c r="DQ1403" s="12"/>
      <c r="DR1403" s="18"/>
      <c r="DS1403" s="19"/>
      <c r="DT1403" s="19"/>
      <c r="DU1403" s="19"/>
      <c r="DV1403" s="19"/>
      <c r="DW1403" s="19"/>
      <c r="DX1403" s="20"/>
      <c r="DY1403" s="20"/>
      <c r="DZ1403" s="21"/>
      <c r="EA1403" s="21"/>
      <c r="EB1403" s="21"/>
      <c r="EC1403" s="18"/>
      <c r="ED1403" s="21"/>
      <c r="EE1403" s="21"/>
      <c r="EF1403" s="21"/>
      <c r="EG1403" s="21"/>
      <c r="EH1403" s="21"/>
      <c r="EI1403" s="20"/>
      <c r="EJ1403" s="16"/>
      <c r="EK1403" s="21"/>
      <c r="EL1403" s="21"/>
      <c r="EM1403" s="21"/>
      <c r="EN1403" s="18"/>
      <c r="EO1403" s="22"/>
      <c r="EP1403" s="22"/>
      <c r="EQ1403" s="22"/>
      <c r="ER1403" s="22"/>
      <c r="ES1403" s="22"/>
      <c r="ET1403" s="20"/>
      <c r="EU1403" s="23"/>
      <c r="EV1403" s="22"/>
      <c r="EW1403" s="22"/>
      <c r="EX1403" s="22"/>
      <c r="EY1403" s="24"/>
      <c r="EZ1403" s="25"/>
      <c r="FA1403" s="25"/>
      <c r="FB1403" s="25"/>
      <c r="FC1403" s="25"/>
      <c r="FD1403" s="25"/>
    </row>
    <row r="1404" spans="1:160" ht="12.4" customHeight="1" x14ac:dyDescent="0.25">
      <c r="A1404" s="290"/>
      <c r="B1404" s="205"/>
      <c r="H1404" s="292"/>
      <c r="M1404" s="205"/>
      <c r="N1404" s="205"/>
      <c r="O1404" s="205"/>
      <c r="P1404" s="205"/>
      <c r="Q1404" s="271"/>
      <c r="R1404" s="227"/>
      <c r="S1404" s="205"/>
      <c r="T1404" s="205"/>
      <c r="U1404" s="227"/>
      <c r="V1404" s="227"/>
      <c r="W1404" s="227"/>
      <c r="X1404" s="272"/>
      <c r="Y1404" s="272"/>
      <c r="Z1404" s="227"/>
      <c r="AA1404" s="273"/>
      <c r="AB1404" s="273"/>
      <c r="AC1404" s="273"/>
      <c r="AD1404" s="273"/>
      <c r="AE1404" s="273"/>
      <c r="AF1404" s="273"/>
      <c r="AG1404" s="273"/>
      <c r="AH1404" s="273"/>
      <c r="AI1404" s="274"/>
      <c r="AJ1404" s="274"/>
      <c r="AK1404" s="274"/>
      <c r="AL1404" s="274"/>
      <c r="AM1404" s="273"/>
      <c r="AN1404" s="273"/>
      <c r="AO1404" s="273"/>
      <c r="AP1404" s="273"/>
      <c r="AQ1404" s="274"/>
      <c r="AR1404" s="274"/>
      <c r="AS1404" s="274"/>
      <c r="AT1404" s="274"/>
      <c r="AU1404" s="273"/>
      <c r="AV1404" s="273"/>
      <c r="AW1404" s="273"/>
      <c r="AX1404" s="273"/>
      <c r="AY1404" s="273"/>
      <c r="AZ1404" s="273"/>
      <c r="BA1404" s="273"/>
      <c r="BB1404" s="273"/>
      <c r="BC1404" s="273"/>
      <c r="BD1404" s="273"/>
      <c r="BE1404" s="273"/>
      <c r="BF1404" s="273"/>
      <c r="BG1404" s="273"/>
      <c r="BH1404" s="273"/>
      <c r="BI1404" s="273"/>
      <c r="BJ1404" s="273"/>
      <c r="BK1404" s="273"/>
      <c r="BL1404" s="273"/>
      <c r="BM1404" s="273"/>
      <c r="BN1404" s="273"/>
      <c r="BO1404" s="273"/>
      <c r="BP1404" s="273"/>
      <c r="BQ1404" s="273"/>
      <c r="BR1404" s="273"/>
      <c r="BS1404" s="273"/>
      <c r="BT1404" s="273"/>
      <c r="BU1404" s="273"/>
      <c r="BV1404" s="273"/>
      <c r="BW1404" s="273"/>
      <c r="BX1404" s="273"/>
      <c r="BY1404" s="273"/>
      <c r="BZ1404" s="273"/>
      <c r="CA1404" s="273"/>
      <c r="CB1404" s="273"/>
      <c r="CC1404" s="273"/>
      <c r="CD1404" s="273"/>
      <c r="CE1404" s="273"/>
      <c r="CF1404" s="274"/>
      <c r="CG1404" s="274"/>
      <c r="CH1404" s="274"/>
      <c r="CI1404" s="273"/>
      <c r="CJ1404" s="273"/>
      <c r="CK1404" s="273"/>
      <c r="CL1404" s="274"/>
      <c r="CM1404" s="273"/>
      <c r="CN1404" s="274"/>
      <c r="CO1404" s="273"/>
      <c r="CP1404" s="273"/>
      <c r="CQ1404" s="273"/>
      <c r="CR1404" s="273"/>
      <c r="CS1404" s="273"/>
      <c r="CT1404" s="273"/>
      <c r="CU1404" s="273"/>
      <c r="CV1404" s="273"/>
      <c r="CW1404" s="273"/>
      <c r="CX1404" s="273"/>
      <c r="CY1404" s="273"/>
      <c r="CZ1404" s="273"/>
      <c r="DA1404" s="273"/>
      <c r="DB1404" s="273"/>
      <c r="DC1404" s="273"/>
      <c r="DD1404" s="273"/>
      <c r="DE1404" s="273"/>
      <c r="DF1404" s="273"/>
      <c r="DM1404" s="16"/>
      <c r="DN1404" s="16"/>
      <c r="DO1404" s="17"/>
      <c r="DP1404" s="12"/>
      <c r="DQ1404" s="12"/>
      <c r="DR1404" s="18"/>
      <c r="DS1404" s="19"/>
      <c r="DT1404" s="19"/>
      <c r="DU1404" s="19"/>
      <c r="DV1404" s="19"/>
      <c r="DW1404" s="19"/>
      <c r="DX1404" s="20"/>
      <c r="DY1404" s="20"/>
      <c r="DZ1404" s="21"/>
      <c r="EA1404" s="21"/>
      <c r="EB1404" s="21"/>
      <c r="EC1404" s="18"/>
      <c r="ED1404" s="21"/>
      <c r="EE1404" s="21"/>
      <c r="EF1404" s="21"/>
      <c r="EG1404" s="21"/>
      <c r="EH1404" s="21"/>
      <c r="EI1404" s="20"/>
      <c r="EJ1404" s="16"/>
      <c r="EK1404" s="21"/>
      <c r="EL1404" s="21"/>
      <c r="EM1404" s="21"/>
      <c r="EN1404" s="18"/>
      <c r="EO1404" s="22"/>
      <c r="EP1404" s="22"/>
      <c r="EQ1404" s="22"/>
      <c r="ER1404" s="22"/>
      <c r="ES1404" s="22"/>
      <c r="ET1404" s="20"/>
      <c r="EU1404" s="23"/>
      <c r="EV1404" s="22"/>
      <c r="EW1404" s="22"/>
      <c r="EX1404" s="22"/>
      <c r="EY1404" s="24"/>
      <c r="EZ1404" s="25"/>
      <c r="FA1404" s="25"/>
      <c r="FB1404" s="25"/>
      <c r="FC1404" s="25"/>
      <c r="FD1404" s="25"/>
    </row>
    <row r="1405" spans="1:160" ht="12.4" customHeight="1" x14ac:dyDescent="0.25">
      <c r="A1405" s="290"/>
      <c r="B1405" s="205"/>
      <c r="H1405" s="292"/>
      <c r="M1405" s="205"/>
      <c r="N1405" s="205"/>
      <c r="O1405" s="205"/>
      <c r="P1405" s="205"/>
      <c r="Q1405" s="271"/>
      <c r="R1405" s="227"/>
      <c r="S1405" s="205"/>
      <c r="T1405" s="205"/>
      <c r="U1405" s="227"/>
      <c r="V1405" s="227"/>
      <c r="W1405" s="227"/>
      <c r="X1405" s="272"/>
      <c r="Y1405" s="272"/>
      <c r="Z1405" s="227"/>
      <c r="AA1405" s="273"/>
      <c r="AB1405" s="273"/>
      <c r="AC1405" s="273"/>
      <c r="AD1405" s="273"/>
      <c r="AE1405" s="273"/>
      <c r="AF1405" s="273"/>
      <c r="AG1405" s="273"/>
      <c r="AH1405" s="273"/>
      <c r="AI1405" s="274"/>
      <c r="AJ1405" s="274"/>
      <c r="AK1405" s="274"/>
      <c r="AL1405" s="274"/>
      <c r="AM1405" s="273"/>
      <c r="AN1405" s="273"/>
      <c r="AO1405" s="273"/>
      <c r="AP1405" s="273"/>
      <c r="AQ1405" s="274"/>
      <c r="AR1405" s="274"/>
      <c r="AS1405" s="274"/>
      <c r="AT1405" s="274"/>
      <c r="AU1405" s="273"/>
      <c r="AV1405" s="273"/>
      <c r="AW1405" s="273"/>
      <c r="AX1405" s="273"/>
      <c r="AY1405" s="273"/>
      <c r="AZ1405" s="273"/>
      <c r="BA1405" s="273"/>
      <c r="BB1405" s="273"/>
      <c r="BC1405" s="273"/>
      <c r="BD1405" s="273"/>
      <c r="BE1405" s="273"/>
      <c r="BF1405" s="273"/>
      <c r="BG1405" s="273"/>
      <c r="BH1405" s="273"/>
      <c r="BI1405" s="273"/>
      <c r="BJ1405" s="273"/>
      <c r="BK1405" s="273"/>
      <c r="BL1405" s="273"/>
      <c r="BM1405" s="273"/>
      <c r="BN1405" s="273"/>
      <c r="BO1405" s="273"/>
      <c r="BP1405" s="273"/>
      <c r="BQ1405" s="273"/>
      <c r="BR1405" s="273"/>
      <c r="BS1405" s="273"/>
      <c r="BT1405" s="273"/>
      <c r="BU1405" s="273"/>
      <c r="BV1405" s="273"/>
      <c r="BW1405" s="273"/>
      <c r="BX1405" s="273"/>
      <c r="BY1405" s="273"/>
      <c r="BZ1405" s="273"/>
      <c r="CA1405" s="273"/>
      <c r="CB1405" s="273"/>
      <c r="CC1405" s="273"/>
      <c r="CD1405" s="273"/>
      <c r="CE1405" s="273"/>
      <c r="CF1405" s="273"/>
      <c r="CG1405" s="273"/>
      <c r="CH1405" s="273"/>
      <c r="CI1405" s="273"/>
      <c r="CJ1405" s="273"/>
      <c r="CK1405" s="273"/>
      <c r="CL1405" s="273"/>
      <c r="CM1405" s="273"/>
      <c r="CN1405" s="273"/>
      <c r="CO1405" s="273"/>
      <c r="CP1405" s="273"/>
      <c r="CQ1405" s="273"/>
      <c r="CR1405" s="273"/>
      <c r="CS1405" s="273"/>
      <c r="CT1405" s="273"/>
      <c r="CU1405" s="273"/>
      <c r="CV1405" s="273"/>
      <c r="CW1405" s="274"/>
      <c r="CX1405" s="274"/>
      <c r="CY1405" s="273"/>
      <c r="CZ1405" s="273"/>
      <c r="DA1405" s="273"/>
      <c r="DB1405" s="273"/>
      <c r="DC1405" s="273"/>
      <c r="DD1405" s="273"/>
      <c r="DE1405" s="273"/>
      <c r="DF1405" s="273"/>
      <c r="DM1405" s="16"/>
      <c r="DN1405" s="16"/>
      <c r="DO1405" s="17"/>
      <c r="DP1405" s="12"/>
      <c r="DQ1405" s="12"/>
      <c r="DR1405" s="18"/>
      <c r="DS1405" s="19"/>
      <c r="DT1405" s="19"/>
      <c r="DU1405" s="19"/>
      <c r="DV1405" s="19"/>
      <c r="DW1405" s="19"/>
      <c r="DX1405" s="20"/>
      <c r="DY1405" s="20"/>
      <c r="DZ1405" s="21"/>
      <c r="EA1405" s="21"/>
      <c r="EB1405" s="21"/>
      <c r="EC1405" s="18"/>
      <c r="ED1405" s="21"/>
      <c r="EE1405" s="21"/>
      <c r="EF1405" s="21"/>
      <c r="EG1405" s="21"/>
      <c r="EH1405" s="21"/>
      <c r="EI1405" s="20"/>
      <c r="EJ1405" s="16"/>
      <c r="EK1405" s="21"/>
      <c r="EL1405" s="21"/>
      <c r="EM1405" s="21"/>
      <c r="EN1405" s="18"/>
      <c r="EO1405" s="22"/>
      <c r="EP1405" s="22"/>
      <c r="EQ1405" s="22"/>
      <c r="ER1405" s="22"/>
      <c r="ES1405" s="22"/>
      <c r="ET1405" s="20"/>
      <c r="EU1405" s="23"/>
      <c r="EV1405" s="22"/>
      <c r="EW1405" s="22"/>
      <c r="EX1405" s="22"/>
      <c r="EY1405" s="24"/>
      <c r="EZ1405" s="25"/>
      <c r="FA1405" s="25"/>
      <c r="FB1405" s="25"/>
      <c r="FC1405" s="25"/>
      <c r="FD1405" s="25"/>
    </row>
    <row r="1406" spans="1:160" ht="12.4" customHeight="1" x14ac:dyDescent="0.25">
      <c r="A1406" s="290"/>
      <c r="B1406" s="205"/>
      <c r="H1406" s="292"/>
      <c r="M1406" s="205"/>
      <c r="N1406" s="205"/>
      <c r="O1406" s="205"/>
      <c r="P1406" s="205"/>
      <c r="Q1406" s="271"/>
      <c r="R1406" s="227"/>
      <c r="S1406" s="205"/>
      <c r="T1406" s="205"/>
      <c r="U1406" s="227"/>
      <c r="V1406" s="227"/>
      <c r="W1406" s="227"/>
      <c r="X1406" s="272"/>
      <c r="Y1406" s="272"/>
      <c r="Z1406" s="227"/>
      <c r="AA1406" s="273"/>
      <c r="AB1406" s="273"/>
      <c r="AC1406" s="273"/>
      <c r="AD1406" s="273"/>
      <c r="AE1406" s="273"/>
      <c r="AF1406" s="274"/>
      <c r="AG1406" s="273"/>
      <c r="AH1406" s="273"/>
      <c r="AI1406" s="274"/>
      <c r="AJ1406" s="274"/>
      <c r="AK1406" s="274"/>
      <c r="AL1406" s="274"/>
      <c r="AM1406" s="273"/>
      <c r="AN1406" s="274"/>
      <c r="AO1406" s="273"/>
      <c r="AP1406" s="273"/>
      <c r="AQ1406" s="273"/>
      <c r="AR1406" s="273"/>
      <c r="AS1406" s="273"/>
      <c r="AT1406" s="273"/>
      <c r="AU1406" s="274"/>
      <c r="AV1406" s="274"/>
      <c r="AW1406" s="273"/>
      <c r="AX1406" s="273"/>
      <c r="AY1406" s="273"/>
      <c r="AZ1406" s="273"/>
      <c r="BA1406" s="273"/>
      <c r="BB1406" s="273"/>
      <c r="BC1406" s="273"/>
      <c r="BD1406" s="273"/>
      <c r="BE1406" s="273"/>
      <c r="BF1406" s="273"/>
      <c r="BG1406" s="273"/>
      <c r="BH1406" s="273"/>
      <c r="BI1406" s="273"/>
      <c r="BJ1406" s="273"/>
      <c r="BK1406" s="273"/>
      <c r="BL1406" s="273"/>
      <c r="BM1406" s="273"/>
      <c r="BN1406" s="273"/>
      <c r="BO1406" s="273"/>
      <c r="BP1406" s="273"/>
      <c r="BQ1406" s="273"/>
      <c r="BR1406" s="273"/>
      <c r="BS1406" s="273"/>
      <c r="BT1406" s="273"/>
      <c r="BU1406" s="273"/>
      <c r="BV1406" s="273"/>
      <c r="BW1406" s="273"/>
      <c r="BX1406" s="273"/>
      <c r="BY1406" s="273"/>
      <c r="BZ1406" s="273"/>
      <c r="CA1406" s="273"/>
      <c r="CB1406" s="273"/>
      <c r="CC1406" s="273"/>
      <c r="CD1406" s="273"/>
      <c r="CE1406" s="274"/>
      <c r="CF1406" s="274"/>
      <c r="CG1406" s="274"/>
      <c r="CH1406" s="274"/>
      <c r="CI1406" s="274"/>
      <c r="CJ1406" s="273"/>
      <c r="CK1406" s="273"/>
      <c r="CL1406" s="273"/>
      <c r="CM1406" s="273"/>
      <c r="CN1406" s="273"/>
      <c r="CO1406" s="273"/>
      <c r="CP1406" s="273"/>
      <c r="CQ1406" s="273"/>
      <c r="CR1406" s="273"/>
      <c r="CS1406" s="273"/>
      <c r="CT1406" s="273"/>
      <c r="CU1406" s="274"/>
      <c r="CV1406" s="274"/>
      <c r="CW1406" s="274"/>
      <c r="CX1406" s="274"/>
      <c r="CY1406" s="273"/>
      <c r="CZ1406" s="273"/>
      <c r="DA1406" s="273"/>
      <c r="DB1406" s="273"/>
      <c r="DC1406" s="273"/>
      <c r="DD1406" s="273"/>
      <c r="DE1406" s="273"/>
      <c r="DF1406" s="273"/>
      <c r="DM1406" s="16"/>
      <c r="DN1406" s="16"/>
      <c r="DO1406" s="17"/>
      <c r="DP1406" s="12"/>
      <c r="DQ1406" s="12"/>
      <c r="DR1406" s="18"/>
      <c r="DS1406" s="19"/>
      <c r="DT1406" s="19"/>
      <c r="DU1406" s="19"/>
      <c r="DV1406" s="19"/>
      <c r="DW1406" s="19"/>
      <c r="DX1406" s="20"/>
      <c r="DY1406" s="20"/>
      <c r="DZ1406" s="21"/>
      <c r="EA1406" s="21"/>
      <c r="EB1406" s="21"/>
      <c r="EC1406" s="18"/>
      <c r="ED1406" s="21"/>
      <c r="EE1406" s="21"/>
      <c r="EF1406" s="21"/>
      <c r="EG1406" s="21"/>
      <c r="EH1406" s="21"/>
      <c r="EI1406" s="20"/>
      <c r="EJ1406" s="16"/>
      <c r="EK1406" s="21"/>
      <c r="EL1406" s="21"/>
      <c r="EM1406" s="21"/>
      <c r="EN1406" s="18"/>
      <c r="EO1406" s="22"/>
      <c r="EP1406" s="22"/>
      <c r="EQ1406" s="22"/>
      <c r="ER1406" s="22"/>
      <c r="ES1406" s="22"/>
      <c r="ET1406" s="20"/>
      <c r="EU1406" s="23"/>
      <c r="EV1406" s="22"/>
      <c r="EW1406" s="22"/>
      <c r="EX1406" s="22"/>
      <c r="EY1406" s="24"/>
      <c r="EZ1406" s="25"/>
      <c r="FA1406" s="25"/>
      <c r="FB1406" s="25"/>
      <c r="FC1406" s="25"/>
      <c r="FD1406" s="25"/>
    </row>
    <row r="1407" spans="1:160" ht="12.4" customHeight="1" x14ac:dyDescent="0.25">
      <c r="A1407" s="290"/>
      <c r="B1407" s="205"/>
      <c r="H1407" s="292"/>
      <c r="M1407" s="205"/>
      <c r="N1407" s="205"/>
      <c r="O1407" s="205"/>
      <c r="P1407" s="205"/>
      <c r="Q1407" s="271"/>
      <c r="R1407" s="227"/>
      <c r="S1407" s="205"/>
      <c r="T1407" s="205"/>
      <c r="U1407" s="227"/>
      <c r="V1407" s="227"/>
      <c r="W1407" s="227"/>
      <c r="X1407" s="272"/>
      <c r="Y1407" s="272"/>
      <c r="Z1407" s="227"/>
      <c r="AA1407" s="274"/>
      <c r="AB1407" s="274"/>
      <c r="AC1407" s="273"/>
      <c r="AD1407" s="273"/>
      <c r="AE1407" s="274"/>
      <c r="AF1407" s="274"/>
      <c r="AG1407" s="273"/>
      <c r="AH1407" s="273"/>
      <c r="AI1407" s="274"/>
      <c r="AJ1407" s="274"/>
      <c r="AK1407" s="274"/>
      <c r="AL1407" s="274"/>
      <c r="AM1407" s="274"/>
      <c r="AN1407" s="274"/>
      <c r="AO1407" s="273"/>
      <c r="AP1407" s="273"/>
      <c r="AQ1407" s="274"/>
      <c r="AR1407" s="274"/>
      <c r="AS1407" s="274"/>
      <c r="AT1407" s="274"/>
      <c r="AU1407" s="274"/>
      <c r="AV1407" s="274"/>
      <c r="AW1407" s="273"/>
      <c r="AX1407" s="273"/>
      <c r="AY1407" s="274"/>
      <c r="AZ1407" s="274"/>
      <c r="BA1407" s="273"/>
      <c r="BB1407" s="273"/>
      <c r="BC1407" s="274"/>
      <c r="BD1407" s="274"/>
      <c r="BE1407" s="273"/>
      <c r="BF1407" s="273"/>
      <c r="BG1407" s="274"/>
      <c r="BH1407" s="274"/>
      <c r="BI1407" s="273"/>
      <c r="BJ1407" s="273"/>
      <c r="BK1407" s="274"/>
      <c r="BL1407" s="274"/>
      <c r="BM1407" s="273"/>
      <c r="BN1407" s="273"/>
      <c r="BO1407" s="274"/>
      <c r="BP1407" s="274"/>
      <c r="BQ1407" s="273"/>
      <c r="BR1407" s="273"/>
      <c r="BS1407" s="274"/>
      <c r="BT1407" s="274"/>
      <c r="BU1407" s="273"/>
      <c r="BV1407" s="273"/>
      <c r="BW1407" s="274"/>
      <c r="BX1407" s="274"/>
      <c r="BY1407" s="273"/>
      <c r="BZ1407" s="273"/>
      <c r="CA1407" s="274"/>
      <c r="CB1407" s="274"/>
      <c r="CC1407" s="273"/>
      <c r="CD1407" s="273"/>
      <c r="CE1407" s="274"/>
      <c r="CF1407" s="274"/>
      <c r="CG1407" s="274"/>
      <c r="CH1407" s="273"/>
      <c r="CI1407" s="274"/>
      <c r="CJ1407" s="274"/>
      <c r="CK1407" s="273"/>
      <c r="CL1407" s="273"/>
      <c r="CM1407" s="274"/>
      <c r="CN1407" s="274"/>
      <c r="CO1407" s="273"/>
      <c r="CP1407" s="273"/>
      <c r="CQ1407" s="274"/>
      <c r="CR1407" s="274"/>
      <c r="CS1407" s="273"/>
      <c r="CT1407" s="273"/>
      <c r="CU1407" s="274"/>
      <c r="CV1407" s="274"/>
      <c r="CW1407" s="273"/>
      <c r="CX1407" s="273"/>
      <c r="CY1407" s="274"/>
      <c r="CZ1407" s="274"/>
      <c r="DA1407" s="273"/>
      <c r="DB1407" s="273"/>
      <c r="DC1407" s="274"/>
      <c r="DD1407" s="274"/>
      <c r="DE1407" s="273"/>
      <c r="DF1407" s="273"/>
      <c r="DM1407" s="16"/>
      <c r="DN1407" s="16"/>
      <c r="DO1407" s="17"/>
      <c r="DP1407" s="12"/>
      <c r="DQ1407" s="12"/>
      <c r="DR1407" s="18"/>
      <c r="DS1407" s="19"/>
      <c r="DT1407" s="19"/>
      <c r="DU1407" s="19"/>
      <c r="DV1407" s="19"/>
      <c r="DW1407" s="19"/>
      <c r="DX1407" s="20"/>
      <c r="DY1407" s="20"/>
      <c r="DZ1407" s="21"/>
      <c r="EA1407" s="21"/>
      <c r="EB1407" s="21"/>
      <c r="EC1407" s="18"/>
      <c r="ED1407" s="21"/>
      <c r="EE1407" s="21"/>
      <c r="EF1407" s="21"/>
      <c r="EG1407" s="21"/>
      <c r="EH1407" s="21"/>
      <c r="EI1407" s="20"/>
      <c r="EJ1407" s="16"/>
      <c r="EK1407" s="21"/>
      <c r="EL1407" s="21"/>
      <c r="EM1407" s="21"/>
      <c r="EN1407" s="18"/>
      <c r="EO1407" s="22"/>
      <c r="EP1407" s="22"/>
      <c r="EQ1407" s="22"/>
      <c r="ER1407" s="22"/>
      <c r="ES1407" s="22"/>
      <c r="ET1407" s="20"/>
      <c r="EU1407" s="23"/>
      <c r="EV1407" s="22"/>
      <c r="EW1407" s="22"/>
      <c r="EX1407" s="22"/>
      <c r="EY1407" s="24"/>
      <c r="EZ1407" s="25"/>
      <c r="FA1407" s="25"/>
      <c r="FB1407" s="25"/>
      <c r="FC1407" s="25"/>
      <c r="FD1407" s="25"/>
    </row>
    <row r="1408" spans="1:160" ht="12.4" customHeight="1" x14ac:dyDescent="0.25">
      <c r="A1408" s="290"/>
      <c r="B1408" s="205"/>
      <c r="H1408" s="292"/>
      <c r="M1408" s="205"/>
      <c r="N1408" s="205"/>
      <c r="O1408" s="205"/>
      <c r="P1408" s="205"/>
      <c r="Q1408" s="271"/>
      <c r="R1408" s="227"/>
      <c r="S1408" s="205"/>
      <c r="T1408" s="205"/>
      <c r="U1408" s="227"/>
      <c r="V1408" s="227"/>
      <c r="W1408" s="227"/>
      <c r="X1408" s="272"/>
      <c r="Y1408" s="272"/>
      <c r="Z1408" s="227"/>
      <c r="AA1408" s="273"/>
      <c r="AB1408" s="273"/>
      <c r="AC1408" s="273"/>
      <c r="AD1408" s="273"/>
      <c r="AE1408" s="273"/>
      <c r="AF1408" s="273"/>
      <c r="AG1408" s="273"/>
      <c r="AH1408" s="273"/>
      <c r="AI1408" s="273"/>
      <c r="AJ1408" s="273"/>
      <c r="AK1408" s="273"/>
      <c r="AL1408" s="273"/>
      <c r="AM1408" s="273"/>
      <c r="AN1408" s="273"/>
      <c r="AO1408" s="273"/>
      <c r="AP1408" s="273"/>
      <c r="AQ1408" s="273"/>
      <c r="AR1408" s="273"/>
      <c r="AS1408" s="273"/>
      <c r="AT1408" s="273"/>
      <c r="AU1408" s="273"/>
      <c r="AV1408" s="273"/>
      <c r="AW1408" s="273"/>
      <c r="AX1408" s="273"/>
      <c r="AY1408" s="274"/>
      <c r="AZ1408" s="274"/>
      <c r="BA1408" s="274"/>
      <c r="BB1408" s="274"/>
      <c r="BC1408" s="273"/>
      <c r="BD1408" s="273"/>
      <c r="BE1408" s="273"/>
      <c r="BF1408" s="273"/>
      <c r="BG1408" s="273"/>
      <c r="BH1408" s="273"/>
      <c r="BI1408" s="273"/>
      <c r="BJ1408" s="273"/>
      <c r="BK1408" s="273"/>
      <c r="BL1408" s="273"/>
      <c r="BM1408" s="273"/>
      <c r="BN1408" s="273"/>
      <c r="BO1408" s="273"/>
      <c r="BP1408" s="273"/>
      <c r="BQ1408" s="273"/>
      <c r="BR1408" s="273"/>
      <c r="BS1408" s="273"/>
      <c r="BT1408" s="273"/>
      <c r="BU1408" s="273"/>
      <c r="BV1408" s="273"/>
      <c r="BW1408" s="273"/>
      <c r="BX1408" s="273"/>
      <c r="BY1408" s="273"/>
      <c r="BZ1408" s="273"/>
      <c r="CA1408" s="273"/>
      <c r="CB1408" s="273"/>
      <c r="CC1408" s="273"/>
      <c r="CD1408" s="273"/>
      <c r="CE1408" s="273"/>
      <c r="CF1408" s="273"/>
      <c r="CG1408" s="273"/>
      <c r="CH1408" s="273"/>
      <c r="CI1408" s="273"/>
      <c r="CJ1408" s="273"/>
      <c r="CK1408" s="273"/>
      <c r="CL1408" s="273"/>
      <c r="CM1408" s="273"/>
      <c r="CN1408" s="273"/>
      <c r="CO1408" s="273"/>
      <c r="CP1408" s="273"/>
      <c r="CQ1408" s="273"/>
      <c r="CR1408" s="273"/>
      <c r="CS1408" s="273"/>
      <c r="CT1408" s="273"/>
      <c r="CU1408" s="273"/>
      <c r="CV1408" s="273"/>
      <c r="CW1408" s="274"/>
      <c r="CX1408" s="274"/>
      <c r="CY1408" s="273"/>
      <c r="CZ1408" s="274"/>
      <c r="DA1408" s="274"/>
      <c r="DB1408" s="274"/>
      <c r="DC1408" s="273"/>
      <c r="DD1408" s="273"/>
      <c r="DE1408" s="273"/>
      <c r="DF1408" s="273"/>
      <c r="DM1408" s="16"/>
      <c r="DN1408" s="16"/>
      <c r="DO1408" s="17"/>
      <c r="DP1408" s="12"/>
      <c r="DQ1408" s="12"/>
      <c r="DR1408" s="18"/>
      <c r="DS1408" s="19"/>
      <c r="DT1408" s="19"/>
      <c r="DU1408" s="19"/>
      <c r="DV1408" s="19"/>
      <c r="DW1408" s="19"/>
      <c r="DX1408" s="20"/>
      <c r="DY1408" s="20"/>
      <c r="DZ1408" s="21"/>
      <c r="EA1408" s="21"/>
      <c r="EB1408" s="21"/>
      <c r="EC1408" s="18"/>
      <c r="ED1408" s="21"/>
      <c r="EE1408" s="21"/>
      <c r="EF1408" s="21"/>
      <c r="EG1408" s="21"/>
      <c r="EH1408" s="21"/>
      <c r="EI1408" s="20"/>
      <c r="EJ1408" s="16"/>
      <c r="EK1408" s="21"/>
      <c r="EL1408" s="21"/>
      <c r="EM1408" s="21"/>
      <c r="EN1408" s="18"/>
      <c r="EO1408" s="22"/>
      <c r="EP1408" s="22"/>
      <c r="EQ1408" s="22"/>
      <c r="ER1408" s="22"/>
      <c r="ES1408" s="22"/>
      <c r="ET1408" s="20"/>
      <c r="EU1408" s="23"/>
      <c r="EV1408" s="22"/>
      <c r="EW1408" s="22"/>
      <c r="EX1408" s="22"/>
      <c r="EY1408" s="24"/>
      <c r="EZ1408" s="25"/>
      <c r="FA1408" s="25"/>
      <c r="FB1408" s="25"/>
      <c r="FC1408" s="25"/>
      <c r="FD1408" s="25"/>
    </row>
    <row r="1409" spans="1:160" ht="12.4" customHeight="1" x14ac:dyDescent="0.25">
      <c r="A1409" s="290"/>
      <c r="B1409" s="205"/>
      <c r="H1409" s="292"/>
      <c r="M1409" s="205"/>
      <c r="N1409" s="205"/>
      <c r="O1409" s="205"/>
      <c r="P1409" s="271"/>
      <c r="Q1409" s="271"/>
      <c r="R1409" s="227"/>
      <c r="S1409" s="205"/>
      <c r="T1409" s="205"/>
      <c r="U1409" s="227"/>
      <c r="V1409" s="227"/>
      <c r="W1409" s="227"/>
      <c r="X1409" s="227"/>
      <c r="Y1409" s="272"/>
      <c r="Z1409" s="227"/>
      <c r="AA1409" s="274"/>
      <c r="AB1409" s="274"/>
      <c r="AC1409" s="273"/>
      <c r="AD1409" s="273"/>
      <c r="AE1409" s="274"/>
      <c r="AF1409" s="274"/>
      <c r="AG1409" s="273"/>
      <c r="AH1409" s="273"/>
      <c r="AI1409" s="274"/>
      <c r="AJ1409" s="274"/>
      <c r="AK1409" s="274"/>
      <c r="AL1409" s="274"/>
      <c r="AM1409" s="274"/>
      <c r="AN1409" s="274"/>
      <c r="AO1409" s="273"/>
      <c r="AP1409" s="273"/>
      <c r="AQ1409" s="274"/>
      <c r="AR1409" s="274"/>
      <c r="AS1409" s="273"/>
      <c r="AT1409" s="273"/>
      <c r="AU1409" s="274"/>
      <c r="AV1409" s="274"/>
      <c r="AW1409" s="274"/>
      <c r="AX1409" s="273"/>
      <c r="AY1409" s="274"/>
      <c r="AZ1409" s="274"/>
      <c r="BA1409" s="273"/>
      <c r="BB1409" s="273"/>
      <c r="BC1409" s="274"/>
      <c r="BD1409" s="274"/>
      <c r="BE1409" s="273"/>
      <c r="BF1409" s="273"/>
      <c r="BG1409" s="274"/>
      <c r="BH1409" s="274"/>
      <c r="BI1409" s="273"/>
      <c r="BJ1409" s="273"/>
      <c r="BK1409" s="274"/>
      <c r="BL1409" s="274"/>
      <c r="BM1409" s="273"/>
      <c r="BN1409" s="273"/>
      <c r="BO1409" s="274"/>
      <c r="BP1409" s="274"/>
      <c r="BQ1409" s="273"/>
      <c r="BR1409" s="273"/>
      <c r="BS1409" s="274"/>
      <c r="BT1409" s="274"/>
      <c r="BU1409" s="273"/>
      <c r="BV1409" s="273"/>
      <c r="BW1409" s="274"/>
      <c r="BX1409" s="274"/>
      <c r="BY1409" s="273"/>
      <c r="BZ1409" s="273"/>
      <c r="CA1409" s="274"/>
      <c r="CB1409" s="274"/>
      <c r="CC1409" s="273"/>
      <c r="CD1409" s="273"/>
      <c r="CE1409" s="274"/>
      <c r="CF1409" s="274"/>
      <c r="CG1409" s="273"/>
      <c r="CH1409" s="273"/>
      <c r="CI1409" s="274"/>
      <c r="CJ1409" s="274"/>
      <c r="CK1409" s="273"/>
      <c r="CL1409" s="273"/>
      <c r="CM1409" s="274"/>
      <c r="CN1409" s="274"/>
      <c r="CO1409" s="273"/>
      <c r="CP1409" s="273"/>
      <c r="CQ1409" s="274"/>
      <c r="CR1409" s="274"/>
      <c r="CS1409" s="273"/>
      <c r="CT1409" s="273"/>
      <c r="CU1409" s="274"/>
      <c r="CV1409" s="274"/>
      <c r="CW1409" s="274"/>
      <c r="CX1409" s="274"/>
      <c r="CY1409" s="274"/>
      <c r="CZ1409" s="274"/>
      <c r="DA1409" s="273"/>
      <c r="DB1409" s="273"/>
      <c r="DC1409" s="274"/>
      <c r="DD1409" s="274"/>
      <c r="DE1409" s="273"/>
      <c r="DF1409" s="273"/>
      <c r="DM1409" s="16"/>
      <c r="DN1409" s="16"/>
      <c r="DO1409" s="17"/>
      <c r="DP1409" s="12"/>
      <c r="DQ1409" s="12"/>
      <c r="DR1409" s="18"/>
      <c r="DS1409" s="19"/>
      <c r="DT1409" s="19"/>
      <c r="DU1409" s="19"/>
      <c r="DV1409" s="19"/>
      <c r="DW1409" s="19"/>
      <c r="DX1409" s="20"/>
      <c r="DY1409" s="20"/>
      <c r="DZ1409" s="21"/>
      <c r="EA1409" s="21"/>
      <c r="EB1409" s="21"/>
      <c r="EC1409" s="18"/>
      <c r="ED1409" s="21"/>
      <c r="EE1409" s="21"/>
      <c r="EF1409" s="21"/>
      <c r="EG1409" s="21"/>
      <c r="EH1409" s="21"/>
      <c r="EI1409" s="20"/>
      <c r="EJ1409" s="16"/>
      <c r="EK1409" s="21"/>
      <c r="EL1409" s="21"/>
      <c r="EM1409" s="21"/>
      <c r="EN1409" s="18"/>
      <c r="EO1409" s="22"/>
      <c r="EP1409" s="22"/>
      <c r="EQ1409" s="22"/>
      <c r="ER1409" s="22"/>
      <c r="ES1409" s="22"/>
      <c r="ET1409" s="20"/>
      <c r="EU1409" s="23"/>
      <c r="EV1409" s="22"/>
      <c r="EW1409" s="22"/>
      <c r="EX1409" s="22"/>
      <c r="EY1409" s="24"/>
      <c r="EZ1409" s="25"/>
      <c r="FA1409" s="25"/>
      <c r="FB1409" s="25"/>
      <c r="FC1409" s="25"/>
      <c r="FD1409" s="25"/>
    </row>
    <row r="1410" spans="1:160" ht="12.4" customHeight="1" x14ac:dyDescent="0.25">
      <c r="A1410" s="290"/>
      <c r="B1410" s="205"/>
      <c r="H1410" s="292"/>
      <c r="M1410" s="205"/>
      <c r="N1410" s="205"/>
      <c r="O1410" s="205"/>
      <c r="P1410" s="205"/>
      <c r="Q1410" s="271"/>
      <c r="R1410" s="227"/>
      <c r="S1410" s="205"/>
      <c r="T1410" s="205"/>
      <c r="U1410" s="227"/>
      <c r="V1410" s="227"/>
      <c r="W1410" s="227"/>
      <c r="X1410" s="227"/>
      <c r="Y1410" s="272"/>
      <c r="Z1410" s="227"/>
      <c r="AA1410" s="273"/>
      <c r="AB1410" s="273"/>
      <c r="AC1410" s="273"/>
      <c r="AD1410" s="273"/>
      <c r="AE1410" s="273"/>
      <c r="AF1410" s="274"/>
      <c r="AG1410" s="274"/>
      <c r="AH1410" s="274"/>
      <c r="AI1410" s="274"/>
      <c r="AJ1410" s="274"/>
      <c r="AK1410" s="274"/>
      <c r="AL1410" s="274"/>
      <c r="AM1410" s="273"/>
      <c r="AN1410" s="274"/>
      <c r="AO1410" s="274"/>
      <c r="AP1410" s="274"/>
      <c r="AQ1410" s="273"/>
      <c r="AR1410" s="273"/>
      <c r="AS1410" s="273"/>
      <c r="AT1410" s="273"/>
      <c r="AU1410" s="273"/>
      <c r="AV1410" s="274"/>
      <c r="AW1410" s="274"/>
      <c r="AX1410" s="274"/>
      <c r="AY1410" s="273"/>
      <c r="AZ1410" s="273"/>
      <c r="BA1410" s="273"/>
      <c r="BB1410" s="273"/>
      <c r="BC1410" s="273"/>
      <c r="BD1410" s="273"/>
      <c r="BE1410" s="273"/>
      <c r="BF1410" s="273"/>
      <c r="BG1410" s="273"/>
      <c r="BH1410" s="273"/>
      <c r="BI1410" s="273"/>
      <c r="BJ1410" s="273"/>
      <c r="BK1410" s="273"/>
      <c r="BL1410" s="273"/>
      <c r="BM1410" s="273"/>
      <c r="BN1410" s="273"/>
      <c r="BO1410" s="273"/>
      <c r="BP1410" s="273"/>
      <c r="BQ1410" s="273"/>
      <c r="BR1410" s="273"/>
      <c r="BS1410" s="273"/>
      <c r="BT1410" s="273"/>
      <c r="BU1410" s="273"/>
      <c r="BV1410" s="273"/>
      <c r="BW1410" s="273"/>
      <c r="BX1410" s="273"/>
      <c r="BY1410" s="273"/>
      <c r="BZ1410" s="273"/>
      <c r="CA1410" s="273"/>
      <c r="CB1410" s="273"/>
      <c r="CC1410" s="273"/>
      <c r="CD1410" s="273"/>
      <c r="CE1410" s="273"/>
      <c r="CF1410" s="273"/>
      <c r="CG1410" s="273"/>
      <c r="CH1410" s="273"/>
      <c r="CI1410" s="274"/>
      <c r="CJ1410" s="274"/>
      <c r="CK1410" s="273"/>
      <c r="CL1410" s="273"/>
      <c r="CM1410" s="273"/>
      <c r="CN1410" s="273"/>
      <c r="CO1410" s="273"/>
      <c r="CP1410" s="273"/>
      <c r="CQ1410" s="273"/>
      <c r="CR1410" s="273"/>
      <c r="CS1410" s="273"/>
      <c r="CT1410" s="273"/>
      <c r="CU1410" s="274"/>
      <c r="CV1410" s="274"/>
      <c r="CW1410" s="274"/>
      <c r="CX1410" s="274"/>
      <c r="CY1410" s="273"/>
      <c r="CZ1410" s="273"/>
      <c r="DA1410" s="273"/>
      <c r="DB1410" s="273"/>
      <c r="DC1410" s="273"/>
      <c r="DD1410" s="273"/>
      <c r="DE1410" s="273"/>
      <c r="DF1410" s="273"/>
      <c r="DM1410" s="16"/>
      <c r="DN1410" s="16"/>
      <c r="DO1410" s="17"/>
      <c r="DP1410" s="12"/>
      <c r="DQ1410" s="12"/>
      <c r="DR1410" s="18"/>
      <c r="DS1410" s="19"/>
      <c r="DT1410" s="19"/>
      <c r="DU1410" s="19"/>
      <c r="DV1410" s="19"/>
      <c r="DW1410" s="19"/>
      <c r="DX1410" s="20"/>
      <c r="DY1410" s="20"/>
      <c r="DZ1410" s="21"/>
      <c r="EA1410" s="21"/>
      <c r="EB1410" s="21"/>
      <c r="EC1410" s="18"/>
      <c r="ED1410" s="21"/>
      <c r="EE1410" s="21"/>
      <c r="EF1410" s="21"/>
      <c r="EG1410" s="21"/>
      <c r="EH1410" s="21"/>
      <c r="EI1410" s="20"/>
      <c r="EJ1410" s="16"/>
      <c r="EK1410" s="21"/>
      <c r="EL1410" s="21"/>
      <c r="EM1410" s="21"/>
      <c r="EN1410" s="18"/>
      <c r="EO1410" s="22"/>
      <c r="EP1410" s="22"/>
      <c r="EQ1410" s="22"/>
      <c r="ER1410" s="22"/>
      <c r="ES1410" s="22"/>
      <c r="ET1410" s="20"/>
      <c r="EU1410" s="23"/>
      <c r="EV1410" s="22"/>
      <c r="EW1410" s="22"/>
      <c r="EX1410" s="22"/>
      <c r="EY1410" s="24"/>
      <c r="EZ1410" s="25"/>
      <c r="FA1410" s="25"/>
      <c r="FB1410" s="25"/>
      <c r="FC1410" s="25"/>
      <c r="FD1410" s="25"/>
    </row>
    <row r="1411" spans="1:160" ht="12.4" customHeight="1" x14ac:dyDescent="0.25">
      <c r="A1411" s="290"/>
      <c r="B1411" s="205"/>
      <c r="H1411" s="292"/>
      <c r="M1411" s="205"/>
      <c r="N1411" s="205"/>
      <c r="O1411" s="205"/>
      <c r="P1411" s="205"/>
      <c r="Q1411" s="271"/>
      <c r="R1411" s="227"/>
      <c r="S1411" s="205"/>
      <c r="T1411" s="205"/>
      <c r="U1411" s="227"/>
      <c r="V1411" s="227"/>
      <c r="W1411" s="227"/>
      <c r="X1411" s="272"/>
      <c r="Y1411" s="272"/>
      <c r="Z1411" s="227"/>
      <c r="AA1411" s="273"/>
      <c r="AB1411" s="273"/>
      <c r="AC1411" s="273"/>
      <c r="AD1411" s="273"/>
      <c r="AE1411" s="273"/>
      <c r="AF1411" s="273"/>
      <c r="AG1411" s="273"/>
      <c r="AH1411" s="273"/>
      <c r="AI1411" s="273"/>
      <c r="AJ1411" s="274"/>
      <c r="AK1411" s="274"/>
      <c r="AL1411" s="273"/>
      <c r="AM1411" s="273"/>
      <c r="AN1411" s="273"/>
      <c r="AO1411" s="273"/>
      <c r="AP1411" s="273"/>
      <c r="AQ1411" s="274"/>
      <c r="AR1411" s="273"/>
      <c r="AS1411" s="274"/>
      <c r="AT1411" s="274"/>
      <c r="AU1411" s="273"/>
      <c r="AV1411" s="273"/>
      <c r="AW1411" s="273"/>
      <c r="AX1411" s="273"/>
      <c r="AY1411" s="273"/>
      <c r="AZ1411" s="273"/>
      <c r="BA1411" s="273"/>
      <c r="BB1411" s="273"/>
      <c r="BC1411" s="273"/>
      <c r="BD1411" s="273"/>
      <c r="BE1411" s="273"/>
      <c r="BF1411" s="273"/>
      <c r="BG1411" s="273"/>
      <c r="BH1411" s="273"/>
      <c r="BI1411" s="273"/>
      <c r="BJ1411" s="273"/>
      <c r="BK1411" s="273"/>
      <c r="BL1411" s="273"/>
      <c r="BM1411" s="273"/>
      <c r="BN1411" s="273"/>
      <c r="BO1411" s="273"/>
      <c r="BP1411" s="273"/>
      <c r="BQ1411" s="273"/>
      <c r="BR1411" s="273"/>
      <c r="BS1411" s="273"/>
      <c r="BT1411" s="273"/>
      <c r="BU1411" s="273"/>
      <c r="BV1411" s="273"/>
      <c r="BW1411" s="273"/>
      <c r="BX1411" s="273"/>
      <c r="BY1411" s="273"/>
      <c r="BZ1411" s="273"/>
      <c r="CA1411" s="273"/>
      <c r="CB1411" s="273"/>
      <c r="CC1411" s="273"/>
      <c r="CD1411" s="273"/>
      <c r="CE1411" s="273"/>
      <c r="CF1411" s="273"/>
      <c r="CG1411" s="273"/>
      <c r="CH1411" s="273"/>
      <c r="CI1411" s="273"/>
      <c r="CJ1411" s="273"/>
      <c r="CK1411" s="273"/>
      <c r="CL1411" s="273"/>
      <c r="CM1411" s="273"/>
      <c r="CN1411" s="273"/>
      <c r="CO1411" s="273"/>
      <c r="CP1411" s="273"/>
      <c r="CQ1411" s="273"/>
      <c r="CR1411" s="273"/>
      <c r="CS1411" s="273"/>
      <c r="CT1411" s="273"/>
      <c r="CU1411" s="274"/>
      <c r="CV1411" s="274"/>
      <c r="CW1411" s="274"/>
      <c r="CX1411" s="274"/>
      <c r="CY1411" s="273"/>
      <c r="CZ1411" s="273"/>
      <c r="DA1411" s="273"/>
      <c r="DB1411" s="273"/>
      <c r="DC1411" s="273"/>
      <c r="DD1411" s="273"/>
      <c r="DE1411" s="273"/>
      <c r="DF1411" s="273"/>
      <c r="DM1411" s="16"/>
      <c r="DN1411" s="16"/>
      <c r="DO1411" s="17"/>
      <c r="DP1411" s="12"/>
      <c r="DQ1411" s="12"/>
      <c r="DR1411" s="18"/>
      <c r="DS1411" s="19"/>
      <c r="DT1411" s="19"/>
      <c r="DU1411" s="19"/>
      <c r="DV1411" s="19"/>
      <c r="DW1411" s="19"/>
      <c r="DX1411" s="20"/>
      <c r="DY1411" s="20"/>
      <c r="DZ1411" s="21"/>
      <c r="EA1411" s="21"/>
      <c r="EB1411" s="21"/>
      <c r="EC1411" s="18"/>
      <c r="ED1411" s="21"/>
      <c r="EE1411" s="21"/>
      <c r="EF1411" s="21"/>
      <c r="EG1411" s="21"/>
      <c r="EH1411" s="21"/>
      <c r="EI1411" s="20"/>
      <c r="EJ1411" s="16"/>
      <c r="EK1411" s="21"/>
      <c r="EL1411" s="21"/>
      <c r="EM1411" s="21"/>
      <c r="EN1411" s="18"/>
      <c r="EO1411" s="22"/>
      <c r="EP1411" s="22"/>
      <c r="EQ1411" s="22"/>
      <c r="ER1411" s="22"/>
      <c r="ES1411" s="22"/>
      <c r="ET1411" s="20"/>
      <c r="EU1411" s="23"/>
      <c r="EV1411" s="22"/>
      <c r="EW1411" s="22"/>
      <c r="EX1411" s="22"/>
      <c r="EY1411" s="24"/>
      <c r="EZ1411" s="25"/>
      <c r="FA1411" s="25"/>
      <c r="FB1411" s="25"/>
      <c r="FC1411" s="25"/>
      <c r="FD1411" s="25"/>
    </row>
    <row r="1412" spans="1:160" ht="12.4" customHeight="1" x14ac:dyDescent="0.25">
      <c r="A1412" s="290"/>
      <c r="B1412" s="205"/>
      <c r="H1412" s="292"/>
      <c r="M1412" s="205"/>
      <c r="N1412" s="205"/>
      <c r="O1412" s="205"/>
      <c r="P1412" s="205"/>
      <c r="Q1412" s="271"/>
      <c r="R1412" s="227"/>
      <c r="S1412" s="205"/>
      <c r="T1412" s="205"/>
      <c r="U1412" s="227"/>
      <c r="V1412" s="227"/>
      <c r="W1412" s="227"/>
      <c r="X1412" s="272"/>
      <c r="Y1412" s="227"/>
      <c r="Z1412" s="227"/>
      <c r="AA1412" s="273"/>
      <c r="AB1412" s="273"/>
      <c r="AC1412" s="273"/>
      <c r="AD1412" s="273"/>
      <c r="AE1412" s="273"/>
      <c r="AF1412" s="273"/>
      <c r="AG1412" s="273"/>
      <c r="AH1412" s="273"/>
      <c r="AI1412" s="274"/>
      <c r="AJ1412" s="274"/>
      <c r="AK1412" s="274"/>
      <c r="AL1412" s="274"/>
      <c r="AM1412" s="273"/>
      <c r="AN1412" s="273"/>
      <c r="AO1412" s="273"/>
      <c r="AP1412" s="273"/>
      <c r="AQ1412" s="273"/>
      <c r="AR1412" s="273"/>
      <c r="AS1412" s="273"/>
      <c r="AT1412" s="274"/>
      <c r="AU1412" s="273"/>
      <c r="AV1412" s="273"/>
      <c r="AW1412" s="273"/>
      <c r="AX1412" s="273"/>
      <c r="AY1412" s="273"/>
      <c r="AZ1412" s="273"/>
      <c r="BA1412" s="273"/>
      <c r="BB1412" s="273"/>
      <c r="BC1412" s="273"/>
      <c r="BD1412" s="273"/>
      <c r="BE1412" s="273"/>
      <c r="BF1412" s="273"/>
      <c r="BG1412" s="273"/>
      <c r="BH1412" s="273"/>
      <c r="BI1412" s="273"/>
      <c r="BJ1412" s="273"/>
      <c r="BK1412" s="273"/>
      <c r="BL1412" s="273"/>
      <c r="BM1412" s="273"/>
      <c r="BN1412" s="273"/>
      <c r="BO1412" s="273"/>
      <c r="BP1412" s="273"/>
      <c r="BQ1412" s="273"/>
      <c r="BR1412" s="273"/>
      <c r="BS1412" s="273"/>
      <c r="BT1412" s="273"/>
      <c r="BU1412" s="273"/>
      <c r="BV1412" s="273"/>
      <c r="BW1412" s="273"/>
      <c r="BX1412" s="273"/>
      <c r="BY1412" s="273"/>
      <c r="BZ1412" s="273"/>
      <c r="CA1412" s="273"/>
      <c r="CB1412" s="273"/>
      <c r="CC1412" s="273"/>
      <c r="CD1412" s="273"/>
      <c r="CE1412" s="273"/>
      <c r="CF1412" s="273"/>
      <c r="CG1412" s="273"/>
      <c r="CH1412" s="273"/>
      <c r="CI1412" s="273"/>
      <c r="CJ1412" s="273"/>
      <c r="CK1412" s="273"/>
      <c r="CL1412" s="273"/>
      <c r="CM1412" s="274"/>
      <c r="CN1412" s="274"/>
      <c r="CO1412" s="273"/>
      <c r="CP1412" s="273"/>
      <c r="CQ1412" s="273"/>
      <c r="CR1412" s="273"/>
      <c r="CS1412" s="273"/>
      <c r="CT1412" s="273"/>
      <c r="CU1412" s="274"/>
      <c r="CV1412" s="274"/>
      <c r="CW1412" s="274"/>
      <c r="CX1412" s="274"/>
      <c r="CY1412" s="273"/>
      <c r="CZ1412" s="273"/>
      <c r="DA1412" s="273"/>
      <c r="DB1412" s="273"/>
      <c r="DC1412" s="273"/>
      <c r="DD1412" s="273"/>
      <c r="DE1412" s="273"/>
      <c r="DF1412" s="273"/>
      <c r="DM1412" s="16"/>
      <c r="DN1412" s="16"/>
      <c r="DO1412" s="17"/>
      <c r="DP1412" s="12"/>
      <c r="DQ1412" s="12"/>
      <c r="DR1412" s="18"/>
      <c r="DS1412" s="19"/>
      <c r="DT1412" s="19"/>
      <c r="DU1412" s="19"/>
      <c r="DV1412" s="19"/>
      <c r="DW1412" s="19"/>
      <c r="DX1412" s="20"/>
      <c r="DY1412" s="20"/>
      <c r="DZ1412" s="21"/>
      <c r="EA1412" s="21"/>
      <c r="EB1412" s="21"/>
      <c r="EC1412" s="18"/>
      <c r="ED1412" s="21"/>
      <c r="EE1412" s="21"/>
      <c r="EF1412" s="21"/>
      <c r="EG1412" s="21"/>
      <c r="EH1412" s="21"/>
      <c r="EI1412" s="20"/>
      <c r="EJ1412" s="16"/>
      <c r="EK1412" s="21"/>
      <c r="EL1412" s="21"/>
      <c r="EM1412" s="21"/>
      <c r="EN1412" s="18"/>
      <c r="EO1412" s="22"/>
      <c r="EP1412" s="22"/>
      <c r="EQ1412" s="22"/>
      <c r="ER1412" s="22"/>
      <c r="ES1412" s="22"/>
      <c r="ET1412" s="20"/>
      <c r="EU1412" s="23"/>
      <c r="EV1412" s="22"/>
      <c r="EW1412" s="22"/>
      <c r="EX1412" s="22"/>
      <c r="EY1412" s="24"/>
      <c r="EZ1412" s="25"/>
      <c r="FA1412" s="25"/>
      <c r="FB1412" s="25"/>
      <c r="FC1412" s="25"/>
      <c r="FD1412" s="25"/>
    </row>
    <row r="1413" spans="1:160" ht="12.4" customHeight="1" x14ac:dyDescent="0.25">
      <c r="A1413" s="290"/>
      <c r="B1413" s="205"/>
      <c r="H1413" s="292"/>
      <c r="M1413" s="205"/>
      <c r="N1413" s="205"/>
      <c r="O1413" s="205"/>
      <c r="P1413" s="205"/>
      <c r="Q1413" s="271"/>
      <c r="R1413" s="227"/>
      <c r="S1413" s="205"/>
      <c r="T1413" s="205"/>
      <c r="U1413" s="227"/>
      <c r="V1413" s="227"/>
      <c r="W1413" s="227"/>
      <c r="X1413" s="227"/>
      <c r="Y1413" s="272"/>
      <c r="Z1413" s="227"/>
      <c r="AA1413" s="273"/>
      <c r="AB1413" s="273"/>
      <c r="AC1413" s="273"/>
      <c r="AD1413" s="273"/>
      <c r="AE1413" s="273"/>
      <c r="AF1413" s="273"/>
      <c r="AG1413" s="273"/>
      <c r="AH1413" s="273"/>
      <c r="AI1413" s="274"/>
      <c r="AJ1413" s="273"/>
      <c r="AK1413" s="274"/>
      <c r="AL1413" s="274"/>
      <c r="AM1413" s="273"/>
      <c r="AN1413" s="273"/>
      <c r="AO1413" s="273"/>
      <c r="AP1413" s="273"/>
      <c r="AQ1413" s="273"/>
      <c r="AR1413" s="273"/>
      <c r="AS1413" s="274"/>
      <c r="AT1413" s="273"/>
      <c r="AU1413" s="273"/>
      <c r="AV1413" s="273"/>
      <c r="AW1413" s="273"/>
      <c r="AX1413" s="273"/>
      <c r="AY1413" s="273"/>
      <c r="AZ1413" s="273"/>
      <c r="BA1413" s="273"/>
      <c r="BB1413" s="273"/>
      <c r="BC1413" s="273"/>
      <c r="BD1413" s="273"/>
      <c r="BE1413" s="273"/>
      <c r="BF1413" s="273"/>
      <c r="BG1413" s="273"/>
      <c r="BH1413" s="273"/>
      <c r="BI1413" s="273"/>
      <c r="BJ1413" s="273"/>
      <c r="BK1413" s="273"/>
      <c r="BL1413" s="273"/>
      <c r="BM1413" s="273"/>
      <c r="BN1413" s="273"/>
      <c r="BO1413" s="273"/>
      <c r="BP1413" s="273"/>
      <c r="BQ1413" s="273"/>
      <c r="BR1413" s="273"/>
      <c r="BS1413" s="273"/>
      <c r="BT1413" s="273"/>
      <c r="BU1413" s="273"/>
      <c r="BV1413" s="273"/>
      <c r="BW1413" s="273"/>
      <c r="BX1413" s="273"/>
      <c r="BY1413" s="273"/>
      <c r="BZ1413" s="273"/>
      <c r="CA1413" s="273"/>
      <c r="CB1413" s="273"/>
      <c r="CC1413" s="273"/>
      <c r="CD1413" s="273"/>
      <c r="CE1413" s="273"/>
      <c r="CF1413" s="273"/>
      <c r="CG1413" s="273"/>
      <c r="CH1413" s="274"/>
      <c r="CI1413" s="273"/>
      <c r="CJ1413" s="273"/>
      <c r="CK1413" s="273"/>
      <c r="CL1413" s="273"/>
      <c r="CM1413" s="274"/>
      <c r="CN1413" s="274"/>
      <c r="CO1413" s="273"/>
      <c r="CP1413" s="273"/>
      <c r="CQ1413" s="273"/>
      <c r="CR1413" s="273"/>
      <c r="CS1413" s="273"/>
      <c r="CT1413" s="273"/>
      <c r="CU1413" s="274"/>
      <c r="CV1413" s="274"/>
      <c r="CW1413" s="274"/>
      <c r="CX1413" s="274"/>
      <c r="CY1413" s="273"/>
      <c r="CZ1413" s="273"/>
      <c r="DA1413" s="273"/>
      <c r="DB1413" s="273"/>
      <c r="DC1413" s="273"/>
      <c r="DD1413" s="273"/>
      <c r="DE1413" s="273"/>
      <c r="DF1413" s="273"/>
      <c r="DM1413" s="16"/>
      <c r="DN1413" s="16"/>
      <c r="DO1413" s="17"/>
      <c r="DP1413" s="12"/>
      <c r="DQ1413" s="12"/>
      <c r="DR1413" s="18"/>
      <c r="DS1413" s="19"/>
      <c r="DT1413" s="19"/>
      <c r="DU1413" s="19"/>
      <c r="DV1413" s="19"/>
      <c r="DW1413" s="19"/>
      <c r="DX1413" s="20"/>
      <c r="DY1413" s="20"/>
      <c r="DZ1413" s="21"/>
      <c r="EA1413" s="21"/>
      <c r="EB1413" s="21"/>
      <c r="EC1413" s="18"/>
      <c r="ED1413" s="21"/>
      <c r="EE1413" s="21"/>
      <c r="EF1413" s="21"/>
      <c r="EG1413" s="21"/>
      <c r="EH1413" s="21"/>
      <c r="EI1413" s="20"/>
      <c r="EJ1413" s="16"/>
      <c r="EK1413" s="21"/>
      <c r="EL1413" s="21"/>
      <c r="EM1413" s="21"/>
      <c r="EN1413" s="18"/>
      <c r="EO1413" s="22"/>
      <c r="EP1413" s="22"/>
      <c r="EQ1413" s="22"/>
      <c r="ER1413" s="22"/>
      <c r="ES1413" s="22"/>
      <c r="ET1413" s="20"/>
      <c r="EU1413" s="23"/>
      <c r="EV1413" s="22"/>
      <c r="EW1413" s="22"/>
      <c r="EX1413" s="22"/>
      <c r="EY1413" s="24"/>
      <c r="EZ1413" s="25"/>
      <c r="FA1413" s="25"/>
      <c r="FB1413" s="25"/>
      <c r="FC1413" s="25"/>
      <c r="FD1413" s="25"/>
    </row>
    <row r="1414" spans="1:160" ht="12.4" customHeight="1" x14ac:dyDescent="0.25">
      <c r="A1414" s="290"/>
      <c r="B1414" s="205"/>
      <c r="H1414" s="292"/>
      <c r="M1414" s="205"/>
      <c r="N1414" s="205"/>
      <c r="O1414" s="205"/>
      <c r="P1414" s="271"/>
      <c r="Q1414" s="271"/>
      <c r="R1414" s="227"/>
      <c r="S1414" s="205"/>
      <c r="T1414" s="205"/>
      <c r="U1414" s="227"/>
      <c r="V1414" s="227"/>
      <c r="W1414" s="227"/>
      <c r="X1414" s="272"/>
      <c r="Y1414" s="272"/>
      <c r="Z1414" s="227"/>
      <c r="AA1414" s="273"/>
      <c r="AB1414" s="273"/>
      <c r="AC1414" s="273"/>
      <c r="AD1414" s="273"/>
      <c r="AE1414" s="273"/>
      <c r="AF1414" s="273"/>
      <c r="AG1414" s="274"/>
      <c r="AH1414" s="273"/>
      <c r="AI1414" s="274"/>
      <c r="AJ1414" s="274"/>
      <c r="AK1414" s="274"/>
      <c r="AL1414" s="274"/>
      <c r="AM1414" s="273"/>
      <c r="AN1414" s="273"/>
      <c r="AO1414" s="274"/>
      <c r="AP1414" s="273"/>
      <c r="AQ1414" s="273"/>
      <c r="AR1414" s="273"/>
      <c r="AS1414" s="273"/>
      <c r="AT1414" s="274"/>
      <c r="AU1414" s="273"/>
      <c r="AV1414" s="273"/>
      <c r="AW1414" s="273"/>
      <c r="AX1414" s="273"/>
      <c r="AY1414" s="273"/>
      <c r="AZ1414" s="273"/>
      <c r="BA1414" s="273"/>
      <c r="BB1414" s="273"/>
      <c r="BC1414" s="273"/>
      <c r="BD1414" s="273"/>
      <c r="BE1414" s="273"/>
      <c r="BF1414" s="273"/>
      <c r="BG1414" s="273"/>
      <c r="BH1414" s="273"/>
      <c r="BI1414" s="273"/>
      <c r="BJ1414" s="273"/>
      <c r="BK1414" s="273"/>
      <c r="BL1414" s="273"/>
      <c r="BM1414" s="273"/>
      <c r="BN1414" s="273"/>
      <c r="BO1414" s="273"/>
      <c r="BP1414" s="273"/>
      <c r="BQ1414" s="273"/>
      <c r="BR1414" s="273"/>
      <c r="BS1414" s="273"/>
      <c r="BT1414" s="273"/>
      <c r="BU1414" s="273"/>
      <c r="BV1414" s="273"/>
      <c r="BW1414" s="273"/>
      <c r="BX1414" s="273"/>
      <c r="BY1414" s="273"/>
      <c r="BZ1414" s="273"/>
      <c r="CA1414" s="273"/>
      <c r="CB1414" s="273"/>
      <c r="CC1414" s="273"/>
      <c r="CD1414" s="273"/>
      <c r="CE1414" s="273"/>
      <c r="CF1414" s="273"/>
      <c r="CG1414" s="273"/>
      <c r="CH1414" s="274"/>
      <c r="CI1414" s="273"/>
      <c r="CJ1414" s="273"/>
      <c r="CK1414" s="273"/>
      <c r="CL1414" s="273"/>
      <c r="CM1414" s="274"/>
      <c r="CN1414" s="274"/>
      <c r="CO1414" s="274"/>
      <c r="CP1414" s="273"/>
      <c r="CQ1414" s="273"/>
      <c r="CR1414" s="273"/>
      <c r="CS1414" s="273"/>
      <c r="CT1414" s="273"/>
      <c r="CU1414" s="274"/>
      <c r="CV1414" s="274"/>
      <c r="CW1414" s="274"/>
      <c r="CX1414" s="274"/>
      <c r="CY1414" s="273"/>
      <c r="CZ1414" s="273"/>
      <c r="DA1414" s="273"/>
      <c r="DB1414" s="273"/>
      <c r="DC1414" s="273"/>
      <c r="DD1414" s="273"/>
      <c r="DE1414" s="273"/>
      <c r="DF1414" s="273"/>
      <c r="DM1414" s="16"/>
      <c r="DN1414" s="16"/>
      <c r="DO1414" s="17"/>
      <c r="DP1414" s="12"/>
      <c r="DQ1414" s="12"/>
      <c r="DR1414" s="18"/>
      <c r="DS1414" s="19"/>
      <c r="DT1414" s="19"/>
      <c r="DU1414" s="19"/>
      <c r="DV1414" s="19"/>
      <c r="DW1414" s="19"/>
      <c r="DX1414" s="20"/>
      <c r="DY1414" s="20"/>
      <c r="DZ1414" s="21"/>
      <c r="EA1414" s="21"/>
      <c r="EB1414" s="21"/>
      <c r="EC1414" s="18"/>
      <c r="ED1414" s="21"/>
      <c r="EE1414" s="21"/>
      <c r="EF1414" s="21"/>
      <c r="EG1414" s="21"/>
      <c r="EH1414" s="21"/>
      <c r="EI1414" s="20"/>
      <c r="EJ1414" s="16"/>
      <c r="EK1414" s="21"/>
      <c r="EL1414" s="21"/>
      <c r="EM1414" s="21"/>
      <c r="EN1414" s="18"/>
      <c r="EO1414" s="22"/>
      <c r="EP1414" s="22"/>
      <c r="EQ1414" s="22"/>
      <c r="ER1414" s="22"/>
      <c r="ES1414" s="22"/>
      <c r="ET1414" s="20"/>
      <c r="EU1414" s="23"/>
      <c r="EV1414" s="22"/>
      <c r="EW1414" s="22"/>
      <c r="EX1414" s="22"/>
      <c r="EY1414" s="24"/>
      <c r="EZ1414" s="25"/>
      <c r="FA1414" s="25"/>
      <c r="FB1414" s="25"/>
      <c r="FC1414" s="25"/>
      <c r="FD1414" s="25"/>
    </row>
    <row r="1415" spans="1:160" ht="12.4" customHeight="1" x14ac:dyDescent="0.25">
      <c r="A1415" s="290"/>
      <c r="B1415" s="205"/>
      <c r="H1415" s="292"/>
      <c r="M1415" s="205"/>
      <c r="N1415" s="205"/>
      <c r="O1415" s="205"/>
      <c r="P1415" s="205"/>
      <c r="Q1415" s="271"/>
      <c r="R1415" s="227"/>
      <c r="S1415" s="205"/>
      <c r="T1415" s="205"/>
      <c r="U1415" s="227"/>
      <c r="V1415" s="227"/>
      <c r="W1415" s="227"/>
      <c r="X1415" s="272"/>
      <c r="Y1415" s="272"/>
      <c r="Z1415" s="227"/>
      <c r="AA1415" s="273"/>
      <c r="AB1415" s="273"/>
      <c r="AC1415" s="273"/>
      <c r="AD1415" s="273"/>
      <c r="AE1415" s="273"/>
      <c r="AF1415" s="273"/>
      <c r="AG1415" s="273"/>
      <c r="AH1415" s="273"/>
      <c r="AI1415" s="274"/>
      <c r="AJ1415" s="274"/>
      <c r="AK1415" s="274"/>
      <c r="AL1415" s="274"/>
      <c r="AM1415" s="273"/>
      <c r="AN1415" s="273"/>
      <c r="AO1415" s="273"/>
      <c r="AP1415" s="273"/>
      <c r="AQ1415" s="274"/>
      <c r="AR1415" s="274"/>
      <c r="AS1415" s="274"/>
      <c r="AT1415" s="274"/>
      <c r="AU1415" s="273"/>
      <c r="AV1415" s="273"/>
      <c r="AW1415" s="273"/>
      <c r="AX1415" s="273"/>
      <c r="AY1415" s="273"/>
      <c r="AZ1415" s="273"/>
      <c r="BA1415" s="273"/>
      <c r="BB1415" s="273"/>
      <c r="BC1415" s="273"/>
      <c r="BD1415" s="273"/>
      <c r="BE1415" s="273"/>
      <c r="BF1415" s="273"/>
      <c r="BG1415" s="273"/>
      <c r="BH1415" s="273"/>
      <c r="BI1415" s="273"/>
      <c r="BJ1415" s="273"/>
      <c r="BK1415" s="273"/>
      <c r="BL1415" s="273"/>
      <c r="BM1415" s="273"/>
      <c r="BN1415" s="273"/>
      <c r="BO1415" s="273"/>
      <c r="BP1415" s="273"/>
      <c r="BQ1415" s="273"/>
      <c r="BR1415" s="273"/>
      <c r="BS1415" s="273"/>
      <c r="BT1415" s="273"/>
      <c r="BU1415" s="273"/>
      <c r="BV1415" s="273"/>
      <c r="BW1415" s="273"/>
      <c r="BX1415" s="273"/>
      <c r="BY1415" s="273"/>
      <c r="BZ1415" s="273"/>
      <c r="CA1415" s="273"/>
      <c r="CB1415" s="273"/>
      <c r="CC1415" s="273"/>
      <c r="CD1415" s="273"/>
      <c r="CE1415" s="273"/>
      <c r="CF1415" s="273"/>
      <c r="CG1415" s="273"/>
      <c r="CH1415" s="273"/>
      <c r="CI1415" s="273"/>
      <c r="CJ1415" s="273"/>
      <c r="CK1415" s="273"/>
      <c r="CL1415" s="273"/>
      <c r="CM1415" s="273"/>
      <c r="CN1415" s="273"/>
      <c r="CO1415" s="273"/>
      <c r="CP1415" s="273"/>
      <c r="CQ1415" s="273"/>
      <c r="CR1415" s="273"/>
      <c r="CS1415" s="273"/>
      <c r="CT1415" s="273"/>
      <c r="CU1415" s="274"/>
      <c r="CV1415" s="274"/>
      <c r="CW1415" s="274"/>
      <c r="CX1415" s="274"/>
      <c r="CY1415" s="273"/>
      <c r="CZ1415" s="273"/>
      <c r="DA1415" s="273"/>
      <c r="DB1415" s="273"/>
      <c r="DC1415" s="273"/>
      <c r="DD1415" s="273"/>
      <c r="DE1415" s="273"/>
      <c r="DF1415" s="273"/>
      <c r="DM1415" s="16"/>
      <c r="DN1415" s="16"/>
      <c r="DO1415" s="17"/>
      <c r="DP1415" s="12"/>
      <c r="DQ1415" s="12"/>
      <c r="DR1415" s="18"/>
      <c r="DS1415" s="19"/>
      <c r="DT1415" s="19"/>
      <c r="DU1415" s="19"/>
      <c r="DV1415" s="19"/>
      <c r="DW1415" s="19"/>
      <c r="DX1415" s="20"/>
      <c r="DY1415" s="20"/>
      <c r="DZ1415" s="21"/>
      <c r="EA1415" s="21"/>
      <c r="EB1415" s="21"/>
      <c r="EC1415" s="18"/>
      <c r="ED1415" s="21"/>
      <c r="EE1415" s="21"/>
      <c r="EF1415" s="21"/>
      <c r="EG1415" s="21"/>
      <c r="EH1415" s="21"/>
      <c r="EI1415" s="20"/>
      <c r="EJ1415" s="16"/>
      <c r="EK1415" s="21"/>
      <c r="EL1415" s="21"/>
      <c r="EM1415" s="21"/>
      <c r="EN1415" s="18"/>
      <c r="EO1415" s="22"/>
      <c r="EP1415" s="22"/>
      <c r="EQ1415" s="22"/>
      <c r="ER1415" s="22"/>
      <c r="ES1415" s="22"/>
      <c r="ET1415" s="20"/>
      <c r="EU1415" s="23"/>
      <c r="EV1415" s="22"/>
      <c r="EW1415" s="22"/>
      <c r="EX1415" s="22"/>
      <c r="EY1415" s="24"/>
      <c r="EZ1415" s="25"/>
      <c r="FA1415" s="25"/>
      <c r="FB1415" s="25"/>
      <c r="FC1415" s="25"/>
      <c r="FD1415" s="25"/>
    </row>
    <row r="1416" spans="1:160" ht="12.4" customHeight="1" x14ac:dyDescent="0.25">
      <c r="A1416" s="290"/>
      <c r="B1416" s="205"/>
      <c r="H1416" s="292"/>
      <c r="M1416" s="205"/>
      <c r="N1416" s="205"/>
      <c r="O1416" s="205"/>
      <c r="P1416" s="271"/>
      <c r="Q1416" s="271"/>
      <c r="R1416" s="227"/>
      <c r="S1416" s="205"/>
      <c r="T1416" s="205"/>
      <c r="U1416" s="227"/>
      <c r="V1416" s="227"/>
      <c r="W1416" s="227"/>
      <c r="X1416" s="272"/>
      <c r="Y1416" s="272"/>
      <c r="Z1416" s="227"/>
      <c r="AA1416" s="273"/>
      <c r="AB1416" s="273"/>
      <c r="AC1416" s="273"/>
      <c r="AD1416" s="273"/>
      <c r="AE1416" s="273"/>
      <c r="AF1416" s="273"/>
      <c r="AG1416" s="273"/>
      <c r="AH1416" s="273"/>
      <c r="AI1416" s="274"/>
      <c r="AJ1416" s="274"/>
      <c r="AK1416" s="274"/>
      <c r="AL1416" s="274"/>
      <c r="AM1416" s="273"/>
      <c r="AN1416" s="273"/>
      <c r="AO1416" s="273"/>
      <c r="AP1416" s="273"/>
      <c r="AQ1416" s="274"/>
      <c r="AR1416" s="274"/>
      <c r="AS1416" s="274"/>
      <c r="AT1416" s="274"/>
      <c r="AU1416" s="273"/>
      <c r="AV1416" s="273"/>
      <c r="AW1416" s="273"/>
      <c r="AX1416" s="273"/>
      <c r="AY1416" s="273"/>
      <c r="AZ1416" s="273"/>
      <c r="BA1416" s="273"/>
      <c r="BB1416" s="273"/>
      <c r="BC1416" s="273"/>
      <c r="BD1416" s="273"/>
      <c r="BE1416" s="273"/>
      <c r="BF1416" s="273"/>
      <c r="BG1416" s="273"/>
      <c r="BH1416" s="273"/>
      <c r="BI1416" s="273"/>
      <c r="BJ1416" s="273"/>
      <c r="BK1416" s="273"/>
      <c r="BL1416" s="273"/>
      <c r="BM1416" s="273"/>
      <c r="BN1416" s="273"/>
      <c r="BO1416" s="273"/>
      <c r="BP1416" s="273"/>
      <c r="BQ1416" s="273"/>
      <c r="BR1416" s="273"/>
      <c r="BS1416" s="273"/>
      <c r="BT1416" s="273"/>
      <c r="BU1416" s="273"/>
      <c r="BV1416" s="273"/>
      <c r="BW1416" s="273"/>
      <c r="BX1416" s="273"/>
      <c r="BY1416" s="273"/>
      <c r="BZ1416" s="273"/>
      <c r="CA1416" s="273"/>
      <c r="CB1416" s="273"/>
      <c r="CC1416" s="273"/>
      <c r="CD1416" s="273"/>
      <c r="CE1416" s="274"/>
      <c r="CF1416" s="274"/>
      <c r="CG1416" s="274"/>
      <c r="CH1416" s="274"/>
      <c r="CI1416" s="273"/>
      <c r="CJ1416" s="273"/>
      <c r="CK1416" s="273"/>
      <c r="CL1416" s="273"/>
      <c r="CM1416" s="273"/>
      <c r="CN1416" s="273"/>
      <c r="CO1416" s="273"/>
      <c r="CP1416" s="273"/>
      <c r="CQ1416" s="273"/>
      <c r="CR1416" s="273"/>
      <c r="CS1416" s="273"/>
      <c r="CT1416" s="273"/>
      <c r="CU1416" s="273"/>
      <c r="CV1416" s="273"/>
      <c r="CW1416" s="273"/>
      <c r="CX1416" s="273"/>
      <c r="CY1416" s="273"/>
      <c r="CZ1416" s="273"/>
      <c r="DA1416" s="273"/>
      <c r="DB1416" s="273"/>
      <c r="DC1416" s="273"/>
      <c r="DD1416" s="273"/>
      <c r="DE1416" s="273"/>
      <c r="DF1416" s="273"/>
      <c r="DM1416" s="16"/>
      <c r="DN1416" s="16"/>
      <c r="DO1416" s="17"/>
      <c r="DP1416" s="12"/>
      <c r="DQ1416" s="12"/>
      <c r="DR1416" s="18"/>
      <c r="DS1416" s="19"/>
      <c r="DT1416" s="19"/>
      <c r="DU1416" s="19"/>
      <c r="DV1416" s="19"/>
      <c r="DW1416" s="19"/>
      <c r="DX1416" s="20"/>
      <c r="DY1416" s="20"/>
      <c r="DZ1416" s="21"/>
      <c r="EA1416" s="21"/>
      <c r="EB1416" s="21"/>
      <c r="EC1416" s="18"/>
      <c r="ED1416" s="21"/>
      <c r="EE1416" s="21"/>
      <c r="EF1416" s="21"/>
      <c r="EG1416" s="21"/>
      <c r="EH1416" s="21"/>
      <c r="EI1416" s="20"/>
      <c r="EJ1416" s="16"/>
      <c r="EK1416" s="21"/>
      <c r="EL1416" s="21"/>
      <c r="EM1416" s="21"/>
      <c r="EN1416" s="18"/>
      <c r="EO1416" s="22"/>
      <c r="EP1416" s="22"/>
      <c r="EQ1416" s="22"/>
      <c r="ER1416" s="22"/>
      <c r="ES1416" s="22"/>
      <c r="ET1416" s="20"/>
      <c r="EU1416" s="23"/>
      <c r="EV1416" s="22"/>
      <c r="EW1416" s="22"/>
      <c r="EX1416" s="22"/>
      <c r="EY1416" s="24"/>
      <c r="EZ1416" s="25"/>
      <c r="FA1416" s="25"/>
      <c r="FB1416" s="25"/>
      <c r="FC1416" s="25"/>
      <c r="FD1416" s="25"/>
    </row>
    <row r="1417" spans="1:160" ht="12.4" customHeight="1" x14ac:dyDescent="0.25">
      <c r="A1417" s="290"/>
      <c r="B1417" s="205"/>
      <c r="H1417" s="292"/>
      <c r="M1417" s="205"/>
      <c r="N1417" s="205"/>
      <c r="O1417" s="205"/>
      <c r="P1417" s="205"/>
      <c r="Q1417" s="271"/>
      <c r="R1417" s="227"/>
      <c r="S1417" s="205"/>
      <c r="T1417" s="205"/>
      <c r="U1417" s="227"/>
      <c r="V1417" s="227"/>
      <c r="W1417" s="227"/>
      <c r="X1417" s="272"/>
      <c r="Y1417" s="272"/>
      <c r="Z1417" s="227"/>
      <c r="AA1417" s="273"/>
      <c r="AB1417" s="273"/>
      <c r="AC1417" s="273"/>
      <c r="AD1417" s="273"/>
      <c r="AE1417" s="273"/>
      <c r="AF1417" s="273"/>
      <c r="AG1417" s="273"/>
      <c r="AH1417" s="273"/>
      <c r="AI1417" s="274"/>
      <c r="AJ1417" s="274"/>
      <c r="AK1417" s="274"/>
      <c r="AL1417" s="274"/>
      <c r="AM1417" s="273"/>
      <c r="AN1417" s="273"/>
      <c r="AO1417" s="273"/>
      <c r="AP1417" s="273"/>
      <c r="AQ1417" s="273"/>
      <c r="AR1417" s="273"/>
      <c r="AS1417" s="273"/>
      <c r="AT1417" s="273"/>
      <c r="AU1417" s="273"/>
      <c r="AV1417" s="273"/>
      <c r="AW1417" s="273"/>
      <c r="AX1417" s="273"/>
      <c r="AY1417" s="273"/>
      <c r="AZ1417" s="273"/>
      <c r="BA1417" s="273"/>
      <c r="BB1417" s="273"/>
      <c r="BC1417" s="273"/>
      <c r="BD1417" s="273"/>
      <c r="BE1417" s="273"/>
      <c r="BF1417" s="273"/>
      <c r="BG1417" s="273"/>
      <c r="BH1417" s="273"/>
      <c r="BI1417" s="273"/>
      <c r="BJ1417" s="273"/>
      <c r="BK1417" s="273"/>
      <c r="BL1417" s="273"/>
      <c r="BM1417" s="273"/>
      <c r="BN1417" s="273"/>
      <c r="BO1417" s="273"/>
      <c r="BP1417" s="273"/>
      <c r="BQ1417" s="273"/>
      <c r="BR1417" s="273"/>
      <c r="BS1417" s="273"/>
      <c r="BT1417" s="273"/>
      <c r="BU1417" s="273"/>
      <c r="BV1417" s="273"/>
      <c r="BW1417" s="273"/>
      <c r="BX1417" s="273"/>
      <c r="BY1417" s="273"/>
      <c r="BZ1417" s="273"/>
      <c r="CA1417" s="273"/>
      <c r="CB1417" s="273"/>
      <c r="CC1417" s="273"/>
      <c r="CD1417" s="273"/>
      <c r="CE1417" s="274"/>
      <c r="CF1417" s="274"/>
      <c r="CG1417" s="274"/>
      <c r="CH1417" s="274"/>
      <c r="CI1417" s="274"/>
      <c r="CJ1417" s="274"/>
      <c r="CK1417" s="274"/>
      <c r="CL1417" s="274"/>
      <c r="CM1417" s="273"/>
      <c r="CN1417" s="273"/>
      <c r="CO1417" s="273"/>
      <c r="CP1417" s="273"/>
      <c r="CQ1417" s="273"/>
      <c r="CR1417" s="273"/>
      <c r="CS1417" s="273"/>
      <c r="CT1417" s="273"/>
      <c r="CU1417" s="273"/>
      <c r="CV1417" s="273"/>
      <c r="CW1417" s="273"/>
      <c r="CX1417" s="274"/>
      <c r="CY1417" s="273"/>
      <c r="CZ1417" s="273"/>
      <c r="DA1417" s="273"/>
      <c r="DB1417" s="273"/>
      <c r="DC1417" s="273"/>
      <c r="DD1417" s="273"/>
      <c r="DE1417" s="273"/>
      <c r="DF1417" s="273"/>
      <c r="DM1417" s="16"/>
      <c r="DN1417" s="16"/>
      <c r="DO1417" s="17"/>
      <c r="DP1417" s="12"/>
      <c r="DQ1417" s="12"/>
      <c r="DR1417" s="18"/>
      <c r="DS1417" s="19"/>
      <c r="DT1417" s="19"/>
      <c r="DU1417" s="19"/>
      <c r="DV1417" s="19"/>
      <c r="DW1417" s="19"/>
      <c r="DX1417" s="20"/>
      <c r="DY1417" s="20"/>
      <c r="DZ1417" s="21"/>
      <c r="EA1417" s="21"/>
      <c r="EB1417" s="21"/>
      <c r="EC1417" s="18"/>
      <c r="ED1417" s="21"/>
      <c r="EE1417" s="21"/>
      <c r="EF1417" s="21"/>
      <c r="EG1417" s="21"/>
      <c r="EH1417" s="21"/>
      <c r="EI1417" s="20"/>
      <c r="EJ1417" s="16"/>
      <c r="EK1417" s="21"/>
      <c r="EL1417" s="21"/>
      <c r="EM1417" s="21"/>
      <c r="EN1417" s="18"/>
      <c r="EO1417" s="22"/>
      <c r="EP1417" s="22"/>
      <c r="EQ1417" s="22"/>
      <c r="ER1417" s="22"/>
      <c r="ES1417" s="22"/>
      <c r="ET1417" s="20"/>
      <c r="EU1417" s="23"/>
      <c r="EV1417" s="22"/>
      <c r="EW1417" s="22"/>
      <c r="EX1417" s="22"/>
      <c r="EY1417" s="24"/>
      <c r="EZ1417" s="25"/>
      <c r="FA1417" s="25"/>
      <c r="FB1417" s="25"/>
      <c r="FC1417" s="25"/>
      <c r="FD1417" s="25"/>
    </row>
    <row r="1418" spans="1:160" ht="12.4" customHeight="1" x14ac:dyDescent="0.25">
      <c r="A1418" s="290"/>
      <c r="B1418" s="205"/>
      <c r="H1418" s="292"/>
      <c r="M1418" s="205"/>
      <c r="N1418" s="205"/>
      <c r="O1418" s="205"/>
      <c r="P1418" s="205"/>
      <c r="Q1418" s="271"/>
      <c r="R1418" s="227"/>
      <c r="S1418" s="205"/>
      <c r="T1418" s="205"/>
      <c r="U1418" s="227"/>
      <c r="V1418" s="227"/>
      <c r="W1418" s="227"/>
      <c r="X1418" s="272"/>
      <c r="Y1418" s="272"/>
      <c r="Z1418" s="227"/>
      <c r="AA1418" s="273"/>
      <c r="AB1418" s="273"/>
      <c r="AC1418" s="273"/>
      <c r="AD1418" s="273"/>
      <c r="AE1418" s="273"/>
      <c r="AF1418" s="273"/>
      <c r="AG1418" s="273"/>
      <c r="AH1418" s="273"/>
      <c r="AI1418" s="273"/>
      <c r="AJ1418" s="273"/>
      <c r="AK1418" s="273"/>
      <c r="AL1418" s="274"/>
      <c r="AM1418" s="273"/>
      <c r="AN1418" s="273"/>
      <c r="AO1418" s="273"/>
      <c r="AP1418" s="273"/>
      <c r="AQ1418" s="273"/>
      <c r="AR1418" s="273"/>
      <c r="AS1418" s="273"/>
      <c r="AT1418" s="273"/>
      <c r="AU1418" s="273"/>
      <c r="AV1418" s="273"/>
      <c r="AW1418" s="273"/>
      <c r="AX1418" s="273"/>
      <c r="AY1418" s="273"/>
      <c r="AZ1418" s="273"/>
      <c r="BA1418" s="273"/>
      <c r="BB1418" s="273"/>
      <c r="BC1418" s="273"/>
      <c r="BD1418" s="273"/>
      <c r="BE1418" s="273"/>
      <c r="BF1418" s="273"/>
      <c r="BG1418" s="273"/>
      <c r="BH1418" s="273"/>
      <c r="BI1418" s="273"/>
      <c r="BJ1418" s="273"/>
      <c r="BK1418" s="273"/>
      <c r="BL1418" s="273"/>
      <c r="BM1418" s="273"/>
      <c r="BN1418" s="273"/>
      <c r="BO1418" s="273"/>
      <c r="BP1418" s="273"/>
      <c r="BQ1418" s="273"/>
      <c r="BR1418" s="273"/>
      <c r="BS1418" s="273"/>
      <c r="BT1418" s="273"/>
      <c r="BU1418" s="273"/>
      <c r="BV1418" s="273"/>
      <c r="BW1418" s="273"/>
      <c r="BX1418" s="273"/>
      <c r="BY1418" s="273"/>
      <c r="BZ1418" s="273"/>
      <c r="CA1418" s="273"/>
      <c r="CB1418" s="273"/>
      <c r="CC1418" s="273"/>
      <c r="CD1418" s="273"/>
      <c r="CE1418" s="273"/>
      <c r="CF1418" s="273"/>
      <c r="CG1418" s="273"/>
      <c r="CH1418" s="273"/>
      <c r="CI1418" s="273"/>
      <c r="CJ1418" s="273"/>
      <c r="CK1418" s="273"/>
      <c r="CL1418" s="273"/>
      <c r="CM1418" s="273"/>
      <c r="CN1418" s="273"/>
      <c r="CO1418" s="273"/>
      <c r="CP1418" s="273"/>
      <c r="CQ1418" s="273"/>
      <c r="CR1418" s="273"/>
      <c r="CS1418" s="273"/>
      <c r="CT1418" s="273"/>
      <c r="CU1418" s="274"/>
      <c r="CV1418" s="274"/>
      <c r="CW1418" s="274"/>
      <c r="CX1418" s="274"/>
      <c r="CY1418" s="273"/>
      <c r="CZ1418" s="273"/>
      <c r="DA1418" s="273"/>
      <c r="DB1418" s="273"/>
      <c r="DC1418" s="273"/>
      <c r="DD1418" s="273"/>
      <c r="DE1418" s="273"/>
      <c r="DF1418" s="273"/>
      <c r="DM1418" s="16"/>
      <c r="DN1418" s="16"/>
      <c r="DO1418" s="17"/>
      <c r="DP1418" s="12"/>
      <c r="DQ1418" s="12"/>
      <c r="DR1418" s="18"/>
      <c r="DS1418" s="19"/>
      <c r="DT1418" s="19"/>
      <c r="DU1418" s="19"/>
      <c r="DV1418" s="19"/>
      <c r="DW1418" s="19"/>
      <c r="DX1418" s="20"/>
      <c r="DY1418" s="20"/>
      <c r="DZ1418" s="21"/>
      <c r="EA1418" s="21"/>
      <c r="EB1418" s="21"/>
      <c r="EC1418" s="18"/>
      <c r="ED1418" s="21"/>
      <c r="EE1418" s="21"/>
      <c r="EF1418" s="21"/>
      <c r="EG1418" s="21"/>
      <c r="EH1418" s="21"/>
      <c r="EI1418" s="20"/>
      <c r="EJ1418" s="16"/>
      <c r="EK1418" s="21"/>
      <c r="EL1418" s="21"/>
      <c r="EM1418" s="21"/>
      <c r="EN1418" s="18"/>
      <c r="EO1418" s="22"/>
      <c r="EP1418" s="22"/>
      <c r="EQ1418" s="22"/>
      <c r="ER1418" s="22"/>
      <c r="ES1418" s="22"/>
      <c r="ET1418" s="20"/>
      <c r="EU1418" s="23"/>
      <c r="EV1418" s="22"/>
      <c r="EW1418" s="22"/>
      <c r="EX1418" s="22"/>
      <c r="EY1418" s="24"/>
      <c r="EZ1418" s="25"/>
      <c r="FA1418" s="25"/>
      <c r="FB1418" s="25"/>
      <c r="FC1418" s="25"/>
      <c r="FD1418" s="25"/>
    </row>
    <row r="1419" spans="1:160" ht="12.4" customHeight="1" x14ac:dyDescent="0.25">
      <c r="A1419" s="290"/>
      <c r="B1419" s="205"/>
      <c r="H1419" s="292"/>
      <c r="M1419" s="205"/>
      <c r="N1419" s="205"/>
      <c r="O1419" s="205"/>
      <c r="P1419" s="205"/>
      <c r="Q1419" s="271"/>
      <c r="R1419" s="227"/>
      <c r="S1419" s="205"/>
      <c r="T1419" s="205"/>
      <c r="U1419" s="227"/>
      <c r="V1419" s="227"/>
      <c r="W1419" s="227"/>
      <c r="X1419" s="227"/>
      <c r="Y1419" s="272"/>
      <c r="Z1419" s="227"/>
      <c r="AA1419" s="273"/>
      <c r="AB1419" s="273"/>
      <c r="AC1419" s="273"/>
      <c r="AD1419" s="273"/>
      <c r="AE1419" s="274"/>
      <c r="AF1419" s="274"/>
      <c r="AG1419" s="274"/>
      <c r="AH1419" s="274"/>
      <c r="AI1419" s="274"/>
      <c r="AJ1419" s="274"/>
      <c r="AK1419" s="274"/>
      <c r="AL1419" s="274"/>
      <c r="AM1419" s="274"/>
      <c r="AN1419" s="274"/>
      <c r="AO1419" s="274"/>
      <c r="AP1419" s="274"/>
      <c r="AQ1419" s="273"/>
      <c r="AR1419" s="273"/>
      <c r="AS1419" s="273"/>
      <c r="AT1419" s="273"/>
      <c r="AU1419" s="274"/>
      <c r="AV1419" s="274"/>
      <c r="AW1419" s="274"/>
      <c r="AX1419" s="274"/>
      <c r="AY1419" s="273"/>
      <c r="AZ1419" s="273"/>
      <c r="BA1419" s="273"/>
      <c r="BB1419" s="273"/>
      <c r="BC1419" s="273"/>
      <c r="BD1419" s="273"/>
      <c r="BE1419" s="273"/>
      <c r="BF1419" s="273"/>
      <c r="BG1419" s="273"/>
      <c r="BH1419" s="273"/>
      <c r="BI1419" s="273"/>
      <c r="BJ1419" s="273"/>
      <c r="BK1419" s="273"/>
      <c r="BL1419" s="273"/>
      <c r="BM1419" s="273"/>
      <c r="BN1419" s="273"/>
      <c r="BO1419" s="273"/>
      <c r="BP1419" s="273"/>
      <c r="BQ1419" s="273"/>
      <c r="BR1419" s="273"/>
      <c r="BS1419" s="273"/>
      <c r="BT1419" s="273"/>
      <c r="BU1419" s="273"/>
      <c r="BV1419" s="273"/>
      <c r="BW1419" s="273"/>
      <c r="BX1419" s="273"/>
      <c r="BY1419" s="273"/>
      <c r="BZ1419" s="273"/>
      <c r="CA1419" s="273"/>
      <c r="CB1419" s="273"/>
      <c r="CC1419" s="273"/>
      <c r="CD1419" s="273"/>
      <c r="CE1419" s="274"/>
      <c r="CF1419" s="274"/>
      <c r="CG1419" s="274"/>
      <c r="CH1419" s="274"/>
      <c r="CI1419" s="274"/>
      <c r="CJ1419" s="274"/>
      <c r="CK1419" s="274"/>
      <c r="CL1419" s="274"/>
      <c r="CM1419" s="273"/>
      <c r="CN1419" s="273"/>
      <c r="CO1419" s="273"/>
      <c r="CP1419" s="273"/>
      <c r="CQ1419" s="273"/>
      <c r="CR1419" s="273"/>
      <c r="CS1419" s="273"/>
      <c r="CT1419" s="273"/>
      <c r="CU1419" s="273"/>
      <c r="CV1419" s="274"/>
      <c r="CW1419" s="273"/>
      <c r="CX1419" s="273"/>
      <c r="CY1419" s="273"/>
      <c r="CZ1419" s="273"/>
      <c r="DA1419" s="273"/>
      <c r="DB1419" s="273"/>
      <c r="DC1419" s="273"/>
      <c r="DD1419" s="273"/>
      <c r="DE1419" s="273"/>
      <c r="DF1419" s="273"/>
      <c r="DM1419" s="16"/>
      <c r="DN1419" s="16"/>
      <c r="DO1419" s="17"/>
      <c r="DP1419" s="12"/>
      <c r="DQ1419" s="12"/>
      <c r="DR1419" s="18"/>
      <c r="DS1419" s="19"/>
      <c r="DT1419" s="19"/>
      <c r="DU1419" s="19"/>
      <c r="DV1419" s="19"/>
      <c r="DW1419" s="19"/>
      <c r="DX1419" s="20"/>
      <c r="DY1419" s="20"/>
      <c r="DZ1419" s="21"/>
      <c r="EA1419" s="21"/>
      <c r="EB1419" s="21"/>
      <c r="EC1419" s="18"/>
      <c r="ED1419" s="21"/>
      <c r="EE1419" s="21"/>
      <c r="EF1419" s="21"/>
      <c r="EG1419" s="21"/>
      <c r="EH1419" s="21"/>
      <c r="EI1419" s="20"/>
      <c r="EJ1419" s="16"/>
      <c r="EK1419" s="21"/>
      <c r="EL1419" s="21"/>
      <c r="EM1419" s="21"/>
      <c r="EN1419" s="18"/>
      <c r="EO1419" s="22"/>
      <c r="EP1419" s="22"/>
      <c r="EQ1419" s="22"/>
      <c r="ER1419" s="22"/>
      <c r="ES1419" s="22"/>
      <c r="ET1419" s="20"/>
      <c r="EU1419" s="23"/>
      <c r="EV1419" s="22"/>
      <c r="EW1419" s="22"/>
      <c r="EX1419" s="22"/>
      <c r="EY1419" s="24"/>
      <c r="EZ1419" s="25"/>
      <c r="FA1419" s="25"/>
      <c r="FB1419" s="25"/>
      <c r="FC1419" s="25"/>
      <c r="FD1419" s="25"/>
    </row>
    <row r="1420" spans="1:160" ht="12.4" customHeight="1" x14ac:dyDescent="0.25">
      <c r="A1420" s="290"/>
      <c r="B1420" s="205"/>
      <c r="H1420" s="292"/>
      <c r="M1420" s="205"/>
      <c r="N1420" s="205"/>
      <c r="O1420" s="205"/>
      <c r="P1420" s="205"/>
      <c r="Q1420" s="271"/>
      <c r="R1420" s="227"/>
      <c r="S1420" s="205"/>
      <c r="T1420" s="205"/>
      <c r="U1420" s="227"/>
      <c r="V1420" s="227"/>
      <c r="W1420" s="227"/>
      <c r="X1420" s="272"/>
      <c r="Y1420" s="272"/>
      <c r="Z1420" s="227"/>
      <c r="AA1420" s="273"/>
      <c r="AB1420" s="273"/>
      <c r="AC1420" s="273"/>
      <c r="AD1420" s="273"/>
      <c r="AE1420" s="273"/>
      <c r="AF1420" s="273"/>
      <c r="AG1420" s="274"/>
      <c r="AH1420" s="273"/>
      <c r="AI1420" s="274"/>
      <c r="AJ1420" s="274"/>
      <c r="AK1420" s="274"/>
      <c r="AL1420" s="274"/>
      <c r="AM1420" s="273"/>
      <c r="AN1420" s="273"/>
      <c r="AO1420" s="274"/>
      <c r="AP1420" s="273"/>
      <c r="AQ1420" s="273"/>
      <c r="AR1420" s="273"/>
      <c r="AS1420" s="273"/>
      <c r="AT1420" s="273"/>
      <c r="AU1420" s="273"/>
      <c r="AV1420" s="273"/>
      <c r="AW1420" s="274"/>
      <c r="AX1420" s="273"/>
      <c r="AY1420" s="273"/>
      <c r="AZ1420" s="273"/>
      <c r="BA1420" s="273"/>
      <c r="BB1420" s="273"/>
      <c r="BC1420" s="273"/>
      <c r="BD1420" s="273"/>
      <c r="BE1420" s="273"/>
      <c r="BF1420" s="273"/>
      <c r="BG1420" s="273"/>
      <c r="BH1420" s="273"/>
      <c r="BI1420" s="273"/>
      <c r="BJ1420" s="273"/>
      <c r="BK1420" s="273"/>
      <c r="BL1420" s="273"/>
      <c r="BM1420" s="273"/>
      <c r="BN1420" s="273"/>
      <c r="BO1420" s="273"/>
      <c r="BP1420" s="273"/>
      <c r="BQ1420" s="273"/>
      <c r="BR1420" s="273"/>
      <c r="BS1420" s="273"/>
      <c r="BT1420" s="273"/>
      <c r="BU1420" s="273"/>
      <c r="BV1420" s="273"/>
      <c r="BW1420" s="273"/>
      <c r="BX1420" s="273"/>
      <c r="BY1420" s="273"/>
      <c r="BZ1420" s="273"/>
      <c r="CA1420" s="273"/>
      <c r="CB1420" s="273"/>
      <c r="CC1420" s="273"/>
      <c r="CD1420" s="273"/>
      <c r="CE1420" s="273"/>
      <c r="CF1420" s="274"/>
      <c r="CG1420" s="273"/>
      <c r="CH1420" s="273"/>
      <c r="CI1420" s="273"/>
      <c r="CJ1420" s="273"/>
      <c r="CK1420" s="273"/>
      <c r="CL1420" s="273"/>
      <c r="CM1420" s="273"/>
      <c r="CN1420" s="273"/>
      <c r="CO1420" s="273"/>
      <c r="CP1420" s="273"/>
      <c r="CQ1420" s="273"/>
      <c r="CR1420" s="273"/>
      <c r="CS1420" s="273"/>
      <c r="CT1420" s="273"/>
      <c r="CU1420" s="274"/>
      <c r="CV1420" s="274"/>
      <c r="CW1420" s="274"/>
      <c r="CX1420" s="274"/>
      <c r="CY1420" s="273"/>
      <c r="CZ1420" s="273"/>
      <c r="DA1420" s="273"/>
      <c r="DB1420" s="273"/>
      <c r="DC1420" s="273"/>
      <c r="DD1420" s="273"/>
      <c r="DE1420" s="273"/>
      <c r="DF1420" s="273"/>
      <c r="DM1420" s="16"/>
      <c r="DN1420" s="16"/>
      <c r="DO1420" s="17"/>
      <c r="DP1420" s="12"/>
      <c r="DQ1420" s="12"/>
      <c r="DR1420" s="18"/>
      <c r="DS1420" s="19"/>
      <c r="DT1420" s="19"/>
      <c r="DU1420" s="19"/>
      <c r="DV1420" s="19"/>
      <c r="DW1420" s="19"/>
      <c r="DX1420" s="20"/>
      <c r="DY1420" s="20"/>
      <c r="DZ1420" s="21"/>
      <c r="EA1420" s="21"/>
      <c r="EB1420" s="21"/>
      <c r="EC1420" s="18"/>
      <c r="ED1420" s="21"/>
      <c r="EE1420" s="21"/>
      <c r="EF1420" s="21"/>
      <c r="EG1420" s="21"/>
      <c r="EH1420" s="21"/>
      <c r="EI1420" s="20"/>
      <c r="EJ1420" s="16"/>
      <c r="EK1420" s="21"/>
      <c r="EL1420" s="21"/>
      <c r="EM1420" s="21"/>
      <c r="EN1420" s="18"/>
      <c r="EO1420" s="22"/>
      <c r="EP1420" s="22"/>
      <c r="EQ1420" s="22"/>
      <c r="ER1420" s="22"/>
      <c r="ES1420" s="22"/>
      <c r="ET1420" s="20"/>
      <c r="EU1420" s="23"/>
      <c r="EV1420" s="22"/>
      <c r="EW1420" s="22"/>
      <c r="EX1420" s="22"/>
      <c r="EY1420" s="24"/>
      <c r="EZ1420" s="25"/>
      <c r="FA1420" s="25"/>
      <c r="FB1420" s="25"/>
      <c r="FC1420" s="25"/>
      <c r="FD1420" s="25"/>
    </row>
    <row r="1421" spans="1:160" ht="12.4" customHeight="1" x14ac:dyDescent="0.25">
      <c r="A1421" s="290"/>
      <c r="B1421" s="205"/>
      <c r="H1421" s="292"/>
      <c r="M1421" s="205"/>
      <c r="N1421" s="205"/>
      <c r="O1421" s="205"/>
      <c r="P1421" s="205"/>
      <c r="Q1421" s="271"/>
      <c r="R1421" s="227"/>
      <c r="S1421" s="205"/>
      <c r="T1421" s="205"/>
      <c r="U1421" s="227"/>
      <c r="V1421" s="227"/>
      <c r="W1421" s="227"/>
      <c r="X1421" s="272"/>
      <c r="Y1421" s="272"/>
      <c r="Z1421" s="227"/>
      <c r="AA1421" s="273"/>
      <c r="AB1421" s="273"/>
      <c r="AC1421" s="274"/>
      <c r="AD1421" s="274"/>
      <c r="AE1421" s="274"/>
      <c r="AF1421" s="274"/>
      <c r="AG1421" s="274"/>
      <c r="AH1421" s="274"/>
      <c r="AI1421" s="273"/>
      <c r="AJ1421" s="274"/>
      <c r="AK1421" s="274"/>
      <c r="AL1421" s="274"/>
      <c r="AM1421" s="273"/>
      <c r="AN1421" s="274"/>
      <c r="AO1421" s="274"/>
      <c r="AP1421" s="274"/>
      <c r="AQ1421" s="273"/>
      <c r="AR1421" s="273"/>
      <c r="AS1421" s="274"/>
      <c r="AT1421" s="274"/>
      <c r="AU1421" s="274"/>
      <c r="AV1421" s="274"/>
      <c r="AW1421" s="274"/>
      <c r="AX1421" s="274"/>
      <c r="AY1421" s="273"/>
      <c r="AZ1421" s="273"/>
      <c r="BA1421" s="273"/>
      <c r="BB1421" s="273"/>
      <c r="BC1421" s="273"/>
      <c r="BD1421" s="273"/>
      <c r="BE1421" s="273"/>
      <c r="BF1421" s="273"/>
      <c r="BG1421" s="273"/>
      <c r="BH1421" s="273"/>
      <c r="BI1421" s="273"/>
      <c r="BJ1421" s="273"/>
      <c r="BK1421" s="273"/>
      <c r="BL1421" s="273"/>
      <c r="BM1421" s="273"/>
      <c r="BN1421" s="273"/>
      <c r="BO1421" s="273"/>
      <c r="BP1421" s="273"/>
      <c r="BQ1421" s="273"/>
      <c r="BR1421" s="273"/>
      <c r="BS1421" s="273"/>
      <c r="BT1421" s="273"/>
      <c r="BU1421" s="273"/>
      <c r="BV1421" s="273"/>
      <c r="BW1421" s="273"/>
      <c r="BX1421" s="273"/>
      <c r="BY1421" s="273"/>
      <c r="BZ1421" s="273"/>
      <c r="CA1421" s="273"/>
      <c r="CB1421" s="273"/>
      <c r="CC1421" s="273"/>
      <c r="CD1421" s="273"/>
      <c r="CE1421" s="274"/>
      <c r="CF1421" s="274"/>
      <c r="CG1421" s="274"/>
      <c r="CH1421" s="274"/>
      <c r="CI1421" s="274"/>
      <c r="CJ1421" s="274"/>
      <c r="CK1421" s="274"/>
      <c r="CL1421" s="274"/>
      <c r="CM1421" s="273"/>
      <c r="CN1421" s="273"/>
      <c r="CO1421" s="273"/>
      <c r="CP1421" s="273"/>
      <c r="CQ1421" s="273"/>
      <c r="CR1421" s="273"/>
      <c r="CS1421" s="273"/>
      <c r="CT1421" s="273"/>
      <c r="CU1421" s="274"/>
      <c r="CV1421" s="274"/>
      <c r="CW1421" s="274"/>
      <c r="CX1421" s="274"/>
      <c r="CY1421" s="274"/>
      <c r="CZ1421" s="273"/>
      <c r="DA1421" s="274"/>
      <c r="DB1421" s="273"/>
      <c r="DC1421" s="273"/>
      <c r="DD1421" s="273"/>
      <c r="DE1421" s="273"/>
      <c r="DF1421" s="273"/>
      <c r="DM1421" s="16"/>
      <c r="DN1421" s="16"/>
      <c r="DO1421" s="17"/>
      <c r="DP1421" s="12"/>
      <c r="DQ1421" s="12"/>
      <c r="DR1421" s="18"/>
      <c r="DS1421" s="19"/>
      <c r="DT1421" s="19"/>
      <c r="DU1421" s="19"/>
      <c r="DV1421" s="19"/>
      <c r="DW1421" s="19"/>
      <c r="DX1421" s="20"/>
      <c r="DY1421" s="20"/>
      <c r="DZ1421" s="21"/>
      <c r="EA1421" s="21"/>
      <c r="EB1421" s="21"/>
      <c r="EC1421" s="18"/>
      <c r="ED1421" s="21"/>
      <c r="EE1421" s="21"/>
      <c r="EF1421" s="21"/>
      <c r="EG1421" s="21"/>
      <c r="EH1421" s="21"/>
      <c r="EI1421" s="20"/>
      <c r="EJ1421" s="16"/>
      <c r="EK1421" s="21"/>
      <c r="EL1421" s="21"/>
      <c r="EM1421" s="21"/>
      <c r="EN1421" s="18"/>
      <c r="EO1421" s="22"/>
      <c r="EP1421" s="22"/>
      <c r="EQ1421" s="22"/>
      <c r="ER1421" s="22"/>
      <c r="ES1421" s="22"/>
      <c r="ET1421" s="20"/>
      <c r="EU1421" s="23"/>
      <c r="EV1421" s="22"/>
      <c r="EW1421" s="22"/>
      <c r="EX1421" s="22"/>
      <c r="EY1421" s="24"/>
      <c r="EZ1421" s="25"/>
      <c r="FA1421" s="25"/>
      <c r="FB1421" s="25"/>
      <c r="FC1421" s="25"/>
      <c r="FD1421" s="25"/>
    </row>
    <row r="1422" spans="1:160" ht="12.4" customHeight="1" x14ac:dyDescent="0.25">
      <c r="A1422" s="290"/>
      <c r="B1422" s="205"/>
      <c r="H1422" s="292"/>
      <c r="M1422" s="205"/>
      <c r="N1422" s="205"/>
      <c r="O1422" s="205"/>
      <c r="P1422" s="271"/>
      <c r="Q1422" s="271"/>
      <c r="R1422" s="227"/>
      <c r="S1422" s="205"/>
      <c r="T1422" s="205"/>
      <c r="U1422" s="227"/>
      <c r="V1422" s="227"/>
      <c r="W1422" s="227"/>
      <c r="X1422" s="272"/>
      <c r="Y1422" s="272"/>
      <c r="Z1422" s="227"/>
      <c r="AA1422" s="274"/>
      <c r="AB1422" s="274"/>
      <c r="AC1422" s="273"/>
      <c r="AD1422" s="273"/>
      <c r="AE1422" s="274"/>
      <c r="AF1422" s="274"/>
      <c r="AG1422" s="273"/>
      <c r="AH1422" s="273"/>
      <c r="AI1422" s="274"/>
      <c r="AJ1422" s="274"/>
      <c r="AK1422" s="274"/>
      <c r="AL1422" s="274"/>
      <c r="AM1422" s="274"/>
      <c r="AN1422" s="274"/>
      <c r="AO1422" s="273"/>
      <c r="AP1422" s="273"/>
      <c r="AQ1422" s="274"/>
      <c r="AR1422" s="274"/>
      <c r="AS1422" s="273"/>
      <c r="AT1422" s="273"/>
      <c r="AU1422" s="274"/>
      <c r="AV1422" s="274"/>
      <c r="AW1422" s="273"/>
      <c r="AX1422" s="273"/>
      <c r="AY1422" s="274"/>
      <c r="AZ1422" s="274"/>
      <c r="BA1422" s="273"/>
      <c r="BB1422" s="273"/>
      <c r="BC1422" s="274"/>
      <c r="BD1422" s="274"/>
      <c r="BE1422" s="273"/>
      <c r="BF1422" s="273"/>
      <c r="BG1422" s="274"/>
      <c r="BH1422" s="274"/>
      <c r="BI1422" s="273"/>
      <c r="BJ1422" s="273"/>
      <c r="BK1422" s="274"/>
      <c r="BL1422" s="274"/>
      <c r="BM1422" s="273"/>
      <c r="BN1422" s="273"/>
      <c r="BO1422" s="274"/>
      <c r="BP1422" s="274"/>
      <c r="BQ1422" s="273"/>
      <c r="BR1422" s="273"/>
      <c r="BS1422" s="274"/>
      <c r="BT1422" s="274"/>
      <c r="BU1422" s="273"/>
      <c r="BV1422" s="273"/>
      <c r="BW1422" s="274"/>
      <c r="BX1422" s="274"/>
      <c r="BY1422" s="273"/>
      <c r="BZ1422" s="273"/>
      <c r="CA1422" s="274"/>
      <c r="CB1422" s="274"/>
      <c r="CC1422" s="273"/>
      <c r="CD1422" s="273"/>
      <c r="CE1422" s="274"/>
      <c r="CF1422" s="274"/>
      <c r="CG1422" s="273"/>
      <c r="CH1422" s="273"/>
      <c r="CI1422" s="274"/>
      <c r="CJ1422" s="274"/>
      <c r="CK1422" s="273"/>
      <c r="CL1422" s="273"/>
      <c r="CM1422" s="274"/>
      <c r="CN1422" s="274"/>
      <c r="CO1422" s="273"/>
      <c r="CP1422" s="273"/>
      <c r="CQ1422" s="274"/>
      <c r="CR1422" s="274"/>
      <c r="CS1422" s="273"/>
      <c r="CT1422" s="273"/>
      <c r="CU1422" s="274"/>
      <c r="CV1422" s="274"/>
      <c r="CW1422" s="274"/>
      <c r="CX1422" s="274"/>
      <c r="CY1422" s="274"/>
      <c r="CZ1422" s="274"/>
      <c r="DA1422" s="273"/>
      <c r="DB1422" s="273"/>
      <c r="DC1422" s="274"/>
      <c r="DD1422" s="274"/>
      <c r="DE1422" s="273"/>
      <c r="DF1422" s="273"/>
      <c r="DM1422" s="16"/>
      <c r="DN1422" s="16"/>
      <c r="DO1422" s="17"/>
      <c r="DP1422" s="12"/>
      <c r="DQ1422" s="12"/>
      <c r="DR1422" s="18"/>
      <c r="DS1422" s="19"/>
      <c r="DT1422" s="19"/>
      <c r="DU1422" s="19"/>
      <c r="DV1422" s="19"/>
      <c r="DW1422" s="19"/>
      <c r="DX1422" s="20"/>
      <c r="DY1422" s="20"/>
      <c r="DZ1422" s="21"/>
      <c r="EA1422" s="21"/>
      <c r="EB1422" s="21"/>
      <c r="EC1422" s="18"/>
      <c r="ED1422" s="21"/>
      <c r="EE1422" s="21"/>
      <c r="EF1422" s="21"/>
      <c r="EG1422" s="21"/>
      <c r="EH1422" s="21"/>
      <c r="EI1422" s="20"/>
      <c r="EJ1422" s="16"/>
      <c r="EK1422" s="21"/>
      <c r="EL1422" s="21"/>
      <c r="EM1422" s="21"/>
      <c r="EN1422" s="18"/>
      <c r="EO1422" s="22"/>
      <c r="EP1422" s="22"/>
      <c r="EQ1422" s="22"/>
      <c r="ER1422" s="22"/>
      <c r="ES1422" s="22"/>
      <c r="ET1422" s="20"/>
      <c r="EU1422" s="23"/>
      <c r="EV1422" s="22"/>
      <c r="EW1422" s="22"/>
      <c r="EX1422" s="22"/>
      <c r="EY1422" s="24"/>
      <c r="EZ1422" s="25"/>
      <c r="FA1422" s="25"/>
      <c r="FB1422" s="25"/>
      <c r="FC1422" s="25"/>
      <c r="FD1422" s="25"/>
    </row>
    <row r="1423" spans="1:160" ht="12.4" customHeight="1" x14ac:dyDescent="0.25">
      <c r="A1423" s="290"/>
      <c r="B1423" s="205"/>
      <c r="H1423" s="292"/>
      <c r="M1423" s="205"/>
      <c r="N1423" s="205"/>
      <c r="O1423" s="205"/>
      <c r="P1423" s="205"/>
      <c r="Q1423" s="271"/>
      <c r="R1423" s="227"/>
      <c r="S1423" s="205"/>
      <c r="T1423" s="205"/>
      <c r="U1423" s="227"/>
      <c r="V1423" s="227"/>
      <c r="W1423" s="227"/>
      <c r="X1423" s="272"/>
      <c r="Y1423" s="272"/>
      <c r="Z1423" s="227"/>
      <c r="AA1423" s="273"/>
      <c r="AB1423" s="273"/>
      <c r="AC1423" s="273"/>
      <c r="AD1423" s="273"/>
      <c r="AE1423" s="273"/>
      <c r="AF1423" s="273"/>
      <c r="AG1423" s="273"/>
      <c r="AH1423" s="273"/>
      <c r="AI1423" s="273"/>
      <c r="AJ1423" s="273"/>
      <c r="AK1423" s="274"/>
      <c r="AL1423" s="273"/>
      <c r="AM1423" s="273"/>
      <c r="AN1423" s="273"/>
      <c r="AO1423" s="273"/>
      <c r="AP1423" s="273"/>
      <c r="AQ1423" s="273"/>
      <c r="AR1423" s="273"/>
      <c r="AS1423" s="273"/>
      <c r="AT1423" s="273"/>
      <c r="AU1423" s="273"/>
      <c r="AV1423" s="273"/>
      <c r="AW1423" s="273"/>
      <c r="AX1423" s="273"/>
      <c r="AY1423" s="273"/>
      <c r="AZ1423" s="273"/>
      <c r="BA1423" s="273"/>
      <c r="BB1423" s="273"/>
      <c r="BC1423" s="273"/>
      <c r="BD1423" s="273"/>
      <c r="BE1423" s="273"/>
      <c r="BF1423" s="273"/>
      <c r="BG1423" s="273"/>
      <c r="BH1423" s="273"/>
      <c r="BI1423" s="273"/>
      <c r="BJ1423" s="273"/>
      <c r="BK1423" s="273"/>
      <c r="BL1423" s="273"/>
      <c r="BM1423" s="273"/>
      <c r="BN1423" s="273"/>
      <c r="BO1423" s="273"/>
      <c r="BP1423" s="273"/>
      <c r="BQ1423" s="273"/>
      <c r="BR1423" s="273"/>
      <c r="BS1423" s="273"/>
      <c r="BT1423" s="273"/>
      <c r="BU1423" s="273"/>
      <c r="BV1423" s="273"/>
      <c r="BW1423" s="273"/>
      <c r="BX1423" s="273"/>
      <c r="BY1423" s="273"/>
      <c r="BZ1423" s="273"/>
      <c r="CA1423" s="273"/>
      <c r="CB1423" s="273"/>
      <c r="CC1423" s="273"/>
      <c r="CD1423" s="273"/>
      <c r="CE1423" s="273"/>
      <c r="CF1423" s="273"/>
      <c r="CG1423" s="273"/>
      <c r="CH1423" s="273"/>
      <c r="CI1423" s="273"/>
      <c r="CJ1423" s="273"/>
      <c r="CK1423" s="273"/>
      <c r="CL1423" s="273"/>
      <c r="CM1423" s="273"/>
      <c r="CN1423" s="273"/>
      <c r="CO1423" s="273"/>
      <c r="CP1423" s="273"/>
      <c r="CQ1423" s="273"/>
      <c r="CR1423" s="273"/>
      <c r="CS1423" s="273"/>
      <c r="CT1423" s="273"/>
      <c r="CU1423" s="274"/>
      <c r="CV1423" s="274"/>
      <c r="CW1423" s="274"/>
      <c r="CX1423" s="273"/>
      <c r="CY1423" s="273"/>
      <c r="CZ1423" s="273"/>
      <c r="DA1423" s="273"/>
      <c r="DB1423" s="273"/>
      <c r="DC1423" s="273"/>
      <c r="DD1423" s="273"/>
      <c r="DE1423" s="273"/>
      <c r="DF1423" s="273"/>
      <c r="DM1423" s="16"/>
      <c r="DN1423" s="16"/>
      <c r="DO1423" s="17"/>
      <c r="DP1423" s="12"/>
      <c r="DQ1423" s="12"/>
      <c r="DR1423" s="18"/>
      <c r="DS1423" s="19"/>
      <c r="DT1423" s="19"/>
      <c r="DU1423" s="19"/>
      <c r="DV1423" s="19"/>
      <c r="DW1423" s="19"/>
      <c r="DX1423" s="20"/>
      <c r="DY1423" s="20"/>
      <c r="DZ1423" s="21"/>
      <c r="EA1423" s="21"/>
      <c r="EB1423" s="21"/>
      <c r="EC1423" s="18"/>
      <c r="ED1423" s="21"/>
      <c r="EE1423" s="21"/>
      <c r="EF1423" s="21"/>
      <c r="EG1423" s="21"/>
      <c r="EH1423" s="21"/>
      <c r="EI1423" s="20"/>
      <c r="EJ1423" s="16"/>
      <c r="EK1423" s="21"/>
      <c r="EL1423" s="21"/>
      <c r="EM1423" s="21"/>
      <c r="EN1423" s="18"/>
      <c r="EO1423" s="22"/>
      <c r="EP1423" s="22"/>
      <c r="EQ1423" s="22"/>
      <c r="ER1423" s="22"/>
      <c r="ES1423" s="22"/>
      <c r="ET1423" s="20"/>
      <c r="EU1423" s="23"/>
      <c r="EV1423" s="22"/>
      <c r="EW1423" s="22"/>
      <c r="EX1423" s="22"/>
      <c r="EY1423" s="24"/>
      <c r="EZ1423" s="25"/>
      <c r="FA1423" s="25"/>
      <c r="FB1423" s="25"/>
      <c r="FC1423" s="25"/>
      <c r="FD1423" s="25"/>
    </row>
    <row r="1424" spans="1:160" ht="12.4" customHeight="1" x14ac:dyDescent="0.25">
      <c r="A1424" s="290"/>
      <c r="B1424" s="205"/>
      <c r="H1424" s="292"/>
      <c r="M1424" s="205"/>
      <c r="N1424" s="205"/>
      <c r="O1424" s="205"/>
      <c r="P1424" s="205"/>
      <c r="Q1424" s="271"/>
      <c r="R1424" s="227"/>
      <c r="S1424" s="205"/>
      <c r="T1424" s="205"/>
      <c r="U1424" s="227"/>
      <c r="V1424" s="227"/>
      <c r="W1424" s="227"/>
      <c r="X1424" s="272"/>
      <c r="Y1424" s="272"/>
      <c r="Z1424" s="227"/>
      <c r="AA1424" s="274"/>
      <c r="AB1424" s="274"/>
      <c r="AC1424" s="274"/>
      <c r="AD1424" s="274"/>
      <c r="AE1424" s="274"/>
      <c r="AF1424" s="274"/>
      <c r="AG1424" s="274"/>
      <c r="AH1424" s="274"/>
      <c r="AI1424" s="274"/>
      <c r="AJ1424" s="274"/>
      <c r="AK1424" s="274"/>
      <c r="AL1424" s="274"/>
      <c r="AM1424" s="274"/>
      <c r="AN1424" s="274"/>
      <c r="AO1424" s="274"/>
      <c r="AP1424" s="274"/>
      <c r="AQ1424" s="274"/>
      <c r="AR1424" s="274"/>
      <c r="AS1424" s="274"/>
      <c r="AT1424" s="274"/>
      <c r="AU1424" s="274"/>
      <c r="AV1424" s="274"/>
      <c r="AW1424" s="274"/>
      <c r="AX1424" s="274"/>
      <c r="AY1424" s="274"/>
      <c r="AZ1424" s="274"/>
      <c r="BA1424" s="274"/>
      <c r="BB1424" s="274"/>
      <c r="BC1424" s="274"/>
      <c r="BD1424" s="274"/>
      <c r="BE1424" s="274"/>
      <c r="BF1424" s="274"/>
      <c r="BG1424" s="274"/>
      <c r="BH1424" s="274"/>
      <c r="BI1424" s="274"/>
      <c r="BJ1424" s="274"/>
      <c r="BK1424" s="274"/>
      <c r="BL1424" s="274"/>
      <c r="BM1424" s="274"/>
      <c r="BN1424" s="274"/>
      <c r="BO1424" s="274"/>
      <c r="BP1424" s="274"/>
      <c r="BQ1424" s="274"/>
      <c r="BR1424" s="274"/>
      <c r="BS1424" s="274"/>
      <c r="BT1424" s="274"/>
      <c r="BU1424" s="274"/>
      <c r="BV1424" s="274"/>
      <c r="BW1424" s="274"/>
      <c r="BX1424" s="274"/>
      <c r="BY1424" s="274"/>
      <c r="BZ1424" s="274"/>
      <c r="CA1424" s="274"/>
      <c r="CB1424" s="274"/>
      <c r="CC1424" s="274"/>
      <c r="CD1424" s="274"/>
      <c r="CE1424" s="274"/>
      <c r="CF1424" s="274"/>
      <c r="CG1424" s="274"/>
      <c r="CH1424" s="274"/>
      <c r="CI1424" s="274"/>
      <c r="CJ1424" s="274"/>
      <c r="CK1424" s="274"/>
      <c r="CL1424" s="274"/>
      <c r="CM1424" s="274"/>
      <c r="CN1424" s="274"/>
      <c r="CO1424" s="274"/>
      <c r="CP1424" s="274"/>
      <c r="CQ1424" s="274"/>
      <c r="CR1424" s="274"/>
      <c r="CS1424" s="274"/>
      <c r="CT1424" s="274"/>
      <c r="CU1424" s="274"/>
      <c r="CV1424" s="274"/>
      <c r="CW1424" s="274"/>
      <c r="CX1424" s="274"/>
      <c r="CY1424" s="274"/>
      <c r="CZ1424" s="274"/>
      <c r="DA1424" s="274"/>
      <c r="DB1424" s="274"/>
      <c r="DC1424" s="274"/>
      <c r="DD1424" s="274"/>
      <c r="DE1424" s="274"/>
      <c r="DF1424" s="274"/>
      <c r="DM1424" s="16"/>
      <c r="DN1424" s="16"/>
      <c r="DO1424" s="17"/>
      <c r="DP1424" s="12"/>
      <c r="DQ1424" s="12"/>
      <c r="DR1424" s="18"/>
      <c r="DS1424" s="19"/>
      <c r="DT1424" s="19"/>
      <c r="DU1424" s="19"/>
      <c r="DV1424" s="19"/>
      <c r="DW1424" s="19"/>
      <c r="DX1424" s="20"/>
      <c r="DY1424" s="20"/>
      <c r="DZ1424" s="21"/>
      <c r="EA1424" s="21"/>
      <c r="EB1424" s="21"/>
      <c r="EC1424" s="18"/>
      <c r="ED1424" s="21"/>
      <c r="EE1424" s="21"/>
      <c r="EF1424" s="21"/>
      <c r="EG1424" s="21"/>
      <c r="EH1424" s="21"/>
      <c r="EI1424" s="20"/>
      <c r="EJ1424" s="16"/>
      <c r="EK1424" s="21"/>
      <c r="EL1424" s="21"/>
      <c r="EM1424" s="21"/>
      <c r="EN1424" s="18"/>
      <c r="EO1424" s="22"/>
      <c r="EP1424" s="22"/>
      <c r="EQ1424" s="22"/>
      <c r="ER1424" s="22"/>
      <c r="ES1424" s="22"/>
      <c r="ET1424" s="20"/>
      <c r="EU1424" s="23"/>
      <c r="EV1424" s="22"/>
      <c r="EW1424" s="22"/>
      <c r="EX1424" s="22"/>
      <c r="EY1424" s="24"/>
      <c r="EZ1424" s="25"/>
      <c r="FA1424" s="25"/>
      <c r="FB1424" s="25"/>
      <c r="FC1424" s="25"/>
      <c r="FD1424" s="25"/>
    </row>
    <row r="1425" spans="1:160" ht="12.4" customHeight="1" x14ac:dyDescent="0.25">
      <c r="A1425" s="290"/>
      <c r="B1425" s="205"/>
      <c r="H1425" s="292"/>
      <c r="M1425" s="205"/>
      <c r="N1425" s="205"/>
      <c r="O1425" s="205"/>
      <c r="P1425" s="271"/>
      <c r="Q1425" s="271"/>
      <c r="R1425" s="227"/>
      <c r="S1425" s="205"/>
      <c r="T1425" s="205"/>
      <c r="U1425" s="227"/>
      <c r="V1425" s="227"/>
      <c r="W1425" s="227"/>
      <c r="X1425" s="272"/>
      <c r="Y1425" s="272"/>
      <c r="Z1425" s="227"/>
      <c r="AA1425" s="273"/>
      <c r="AB1425" s="273"/>
      <c r="AC1425" s="273"/>
      <c r="AD1425" s="274"/>
      <c r="AE1425" s="273"/>
      <c r="AF1425" s="273"/>
      <c r="AG1425" s="273"/>
      <c r="AH1425" s="274"/>
      <c r="AI1425" s="274"/>
      <c r="AJ1425" s="274"/>
      <c r="AK1425" s="274"/>
      <c r="AL1425" s="274"/>
      <c r="AM1425" s="273"/>
      <c r="AN1425" s="273"/>
      <c r="AO1425" s="273"/>
      <c r="AP1425" s="274"/>
      <c r="AQ1425" s="274"/>
      <c r="AR1425" s="274"/>
      <c r="AS1425" s="274"/>
      <c r="AT1425" s="274"/>
      <c r="AU1425" s="273"/>
      <c r="AV1425" s="273"/>
      <c r="AW1425" s="273"/>
      <c r="AX1425" s="274"/>
      <c r="AY1425" s="273"/>
      <c r="AZ1425" s="273"/>
      <c r="BA1425" s="273"/>
      <c r="BB1425" s="273"/>
      <c r="BC1425" s="273"/>
      <c r="BD1425" s="273"/>
      <c r="BE1425" s="273"/>
      <c r="BF1425" s="273"/>
      <c r="BG1425" s="273"/>
      <c r="BH1425" s="273"/>
      <c r="BI1425" s="273"/>
      <c r="BJ1425" s="273"/>
      <c r="BK1425" s="273"/>
      <c r="BL1425" s="273"/>
      <c r="BM1425" s="273"/>
      <c r="BN1425" s="273"/>
      <c r="BO1425" s="273"/>
      <c r="BP1425" s="273"/>
      <c r="BQ1425" s="273"/>
      <c r="BR1425" s="273"/>
      <c r="BS1425" s="273"/>
      <c r="BT1425" s="273"/>
      <c r="BU1425" s="273"/>
      <c r="BV1425" s="273"/>
      <c r="BW1425" s="273"/>
      <c r="BX1425" s="273"/>
      <c r="BY1425" s="273"/>
      <c r="BZ1425" s="273"/>
      <c r="CA1425" s="273"/>
      <c r="CB1425" s="273"/>
      <c r="CC1425" s="273"/>
      <c r="CD1425" s="273"/>
      <c r="CE1425" s="273"/>
      <c r="CF1425" s="273"/>
      <c r="CG1425" s="273"/>
      <c r="CH1425" s="273"/>
      <c r="CI1425" s="273"/>
      <c r="CJ1425" s="273"/>
      <c r="CK1425" s="273"/>
      <c r="CL1425" s="273"/>
      <c r="CM1425" s="273"/>
      <c r="CN1425" s="273"/>
      <c r="CO1425" s="273"/>
      <c r="CP1425" s="273"/>
      <c r="CQ1425" s="273"/>
      <c r="CR1425" s="273"/>
      <c r="CS1425" s="273"/>
      <c r="CT1425" s="273"/>
      <c r="CU1425" s="274"/>
      <c r="CV1425" s="274"/>
      <c r="CW1425" s="274"/>
      <c r="CX1425" s="274"/>
      <c r="CY1425" s="273"/>
      <c r="CZ1425" s="273"/>
      <c r="DA1425" s="273"/>
      <c r="DB1425" s="273"/>
      <c r="DC1425" s="273"/>
      <c r="DD1425" s="273"/>
      <c r="DE1425" s="273"/>
      <c r="DF1425" s="273"/>
      <c r="DM1425" s="16"/>
      <c r="DN1425" s="16"/>
      <c r="DO1425" s="17"/>
      <c r="DP1425" s="12"/>
      <c r="DQ1425" s="12"/>
      <c r="DR1425" s="18"/>
      <c r="DS1425" s="19"/>
      <c r="DT1425" s="19"/>
      <c r="DU1425" s="19"/>
      <c r="DV1425" s="19"/>
      <c r="DW1425" s="19"/>
      <c r="DX1425" s="20"/>
      <c r="DY1425" s="20"/>
      <c r="DZ1425" s="21"/>
      <c r="EA1425" s="21"/>
      <c r="EB1425" s="21"/>
      <c r="EC1425" s="18"/>
      <c r="ED1425" s="21"/>
      <c r="EE1425" s="21"/>
      <c r="EF1425" s="21"/>
      <c r="EG1425" s="21"/>
      <c r="EH1425" s="21"/>
      <c r="EI1425" s="20"/>
      <c r="EJ1425" s="16"/>
      <c r="EK1425" s="21"/>
      <c r="EL1425" s="21"/>
      <c r="EM1425" s="21"/>
      <c r="EN1425" s="18"/>
      <c r="EO1425" s="22"/>
      <c r="EP1425" s="22"/>
      <c r="EQ1425" s="22"/>
      <c r="ER1425" s="22"/>
      <c r="ES1425" s="22"/>
      <c r="ET1425" s="20"/>
      <c r="EU1425" s="23"/>
      <c r="EV1425" s="22"/>
      <c r="EW1425" s="22"/>
      <c r="EX1425" s="22"/>
      <c r="EY1425" s="24"/>
      <c r="EZ1425" s="25"/>
      <c r="FA1425" s="25"/>
      <c r="FB1425" s="25"/>
      <c r="FC1425" s="25"/>
      <c r="FD1425" s="25"/>
    </row>
    <row r="1426" spans="1:160" ht="12.4" customHeight="1" x14ac:dyDescent="0.25">
      <c r="A1426" s="290"/>
      <c r="B1426" s="205"/>
      <c r="H1426" s="292"/>
      <c r="M1426" s="205"/>
      <c r="N1426" s="205"/>
      <c r="O1426" s="205"/>
      <c r="P1426" s="205"/>
      <c r="Q1426" s="271"/>
      <c r="R1426" s="227"/>
      <c r="S1426" s="205"/>
      <c r="T1426" s="205"/>
      <c r="U1426" s="227"/>
      <c r="V1426" s="227"/>
      <c r="W1426" s="227"/>
      <c r="X1426" s="272"/>
      <c r="Y1426" s="272"/>
      <c r="Z1426" s="227"/>
      <c r="AA1426" s="273"/>
      <c r="AB1426" s="273"/>
      <c r="AC1426" s="273"/>
      <c r="AD1426" s="273"/>
      <c r="AE1426" s="273"/>
      <c r="AF1426" s="273"/>
      <c r="AG1426" s="273"/>
      <c r="AH1426" s="273"/>
      <c r="AI1426" s="274"/>
      <c r="AJ1426" s="274"/>
      <c r="AK1426" s="274"/>
      <c r="AL1426" s="274"/>
      <c r="AM1426" s="273"/>
      <c r="AN1426" s="273"/>
      <c r="AO1426" s="273"/>
      <c r="AP1426" s="273"/>
      <c r="AQ1426" s="274"/>
      <c r="AR1426" s="273"/>
      <c r="AS1426" s="273"/>
      <c r="AT1426" s="274"/>
      <c r="AU1426" s="273"/>
      <c r="AV1426" s="273"/>
      <c r="AW1426" s="273"/>
      <c r="AX1426" s="273"/>
      <c r="AY1426" s="273"/>
      <c r="AZ1426" s="273"/>
      <c r="BA1426" s="273"/>
      <c r="BB1426" s="273"/>
      <c r="BC1426" s="273"/>
      <c r="BD1426" s="273"/>
      <c r="BE1426" s="273"/>
      <c r="BF1426" s="273"/>
      <c r="BG1426" s="273"/>
      <c r="BH1426" s="273"/>
      <c r="BI1426" s="273"/>
      <c r="BJ1426" s="273"/>
      <c r="BK1426" s="273"/>
      <c r="BL1426" s="273"/>
      <c r="BM1426" s="273"/>
      <c r="BN1426" s="273"/>
      <c r="BO1426" s="273"/>
      <c r="BP1426" s="273"/>
      <c r="BQ1426" s="273"/>
      <c r="BR1426" s="273"/>
      <c r="BS1426" s="273"/>
      <c r="BT1426" s="273"/>
      <c r="BU1426" s="273"/>
      <c r="BV1426" s="273"/>
      <c r="BW1426" s="273"/>
      <c r="BX1426" s="273"/>
      <c r="BY1426" s="273"/>
      <c r="BZ1426" s="273"/>
      <c r="CA1426" s="273"/>
      <c r="CB1426" s="273"/>
      <c r="CC1426" s="273"/>
      <c r="CD1426" s="273"/>
      <c r="CE1426" s="273"/>
      <c r="CF1426" s="273"/>
      <c r="CG1426" s="273"/>
      <c r="CH1426" s="273"/>
      <c r="CI1426" s="273"/>
      <c r="CJ1426" s="273"/>
      <c r="CK1426" s="273"/>
      <c r="CL1426" s="273"/>
      <c r="CM1426" s="273"/>
      <c r="CN1426" s="273"/>
      <c r="CO1426" s="273"/>
      <c r="CP1426" s="273"/>
      <c r="CQ1426" s="273"/>
      <c r="CR1426" s="273"/>
      <c r="CS1426" s="273"/>
      <c r="CT1426" s="273"/>
      <c r="CU1426" s="274"/>
      <c r="CV1426" s="274"/>
      <c r="CW1426" s="274"/>
      <c r="CX1426" s="274"/>
      <c r="CY1426" s="273"/>
      <c r="CZ1426" s="273"/>
      <c r="DA1426" s="273"/>
      <c r="DB1426" s="273"/>
      <c r="DC1426" s="273"/>
      <c r="DD1426" s="273"/>
      <c r="DE1426" s="273"/>
      <c r="DF1426" s="273"/>
      <c r="DM1426" s="16"/>
      <c r="DN1426" s="16"/>
      <c r="DO1426" s="17"/>
      <c r="DP1426" s="12"/>
      <c r="DQ1426" s="12"/>
      <c r="DR1426" s="18"/>
      <c r="DS1426" s="19"/>
      <c r="DT1426" s="19"/>
      <c r="DU1426" s="19"/>
      <c r="DV1426" s="19"/>
      <c r="DW1426" s="19"/>
      <c r="DX1426" s="20"/>
      <c r="DY1426" s="20"/>
      <c r="DZ1426" s="21"/>
      <c r="EA1426" s="21"/>
      <c r="EB1426" s="21"/>
      <c r="EC1426" s="18"/>
      <c r="ED1426" s="21"/>
      <c r="EE1426" s="21"/>
      <c r="EF1426" s="21"/>
      <c r="EG1426" s="21"/>
      <c r="EH1426" s="21"/>
      <c r="EI1426" s="20"/>
      <c r="EJ1426" s="16"/>
      <c r="EK1426" s="21"/>
      <c r="EL1426" s="21"/>
      <c r="EM1426" s="21"/>
      <c r="EN1426" s="18"/>
      <c r="EO1426" s="22"/>
      <c r="EP1426" s="22"/>
      <c r="EQ1426" s="22"/>
      <c r="ER1426" s="22"/>
      <c r="ES1426" s="22"/>
      <c r="ET1426" s="20"/>
      <c r="EU1426" s="23"/>
      <c r="EV1426" s="22"/>
      <c r="EW1426" s="22"/>
      <c r="EX1426" s="22"/>
      <c r="EY1426" s="24"/>
      <c r="EZ1426" s="25"/>
      <c r="FA1426" s="25"/>
      <c r="FB1426" s="25"/>
      <c r="FC1426" s="25"/>
      <c r="FD1426" s="25"/>
    </row>
    <row r="1427" spans="1:160" ht="12.4" customHeight="1" x14ac:dyDescent="0.25">
      <c r="A1427" s="290"/>
      <c r="B1427" s="205"/>
      <c r="H1427" s="292"/>
      <c r="M1427" s="205"/>
      <c r="N1427" s="205"/>
      <c r="O1427" s="205"/>
      <c r="P1427" s="205"/>
      <c r="Q1427" s="271"/>
      <c r="R1427" s="227"/>
      <c r="S1427" s="205"/>
      <c r="T1427" s="205"/>
      <c r="U1427" s="227"/>
      <c r="V1427" s="227"/>
      <c r="W1427" s="227"/>
      <c r="X1427" s="272"/>
      <c r="Y1427" s="272"/>
      <c r="Z1427" s="227"/>
      <c r="AA1427" s="274"/>
      <c r="AB1427" s="273"/>
      <c r="AC1427" s="273"/>
      <c r="AD1427" s="273"/>
      <c r="AE1427" s="274"/>
      <c r="AF1427" s="273"/>
      <c r="AG1427" s="273"/>
      <c r="AH1427" s="273"/>
      <c r="AI1427" s="274"/>
      <c r="AJ1427" s="274"/>
      <c r="AK1427" s="274"/>
      <c r="AL1427" s="274"/>
      <c r="AM1427" s="274"/>
      <c r="AN1427" s="273"/>
      <c r="AO1427" s="273"/>
      <c r="AP1427" s="273"/>
      <c r="AQ1427" s="274"/>
      <c r="AR1427" s="273"/>
      <c r="AS1427" s="273"/>
      <c r="AT1427" s="274"/>
      <c r="AU1427" s="274"/>
      <c r="AV1427" s="273"/>
      <c r="AW1427" s="273"/>
      <c r="AX1427" s="273"/>
      <c r="AY1427" s="274"/>
      <c r="AZ1427" s="273"/>
      <c r="BA1427" s="273"/>
      <c r="BB1427" s="273"/>
      <c r="BC1427" s="274"/>
      <c r="BD1427" s="273"/>
      <c r="BE1427" s="273"/>
      <c r="BF1427" s="273"/>
      <c r="BG1427" s="274"/>
      <c r="BH1427" s="273"/>
      <c r="BI1427" s="273"/>
      <c r="BJ1427" s="273"/>
      <c r="BK1427" s="274"/>
      <c r="BL1427" s="273"/>
      <c r="BM1427" s="273"/>
      <c r="BN1427" s="273"/>
      <c r="BO1427" s="274"/>
      <c r="BP1427" s="273"/>
      <c r="BQ1427" s="273"/>
      <c r="BR1427" s="273"/>
      <c r="BS1427" s="274"/>
      <c r="BT1427" s="273"/>
      <c r="BU1427" s="273"/>
      <c r="BV1427" s="273"/>
      <c r="BW1427" s="274"/>
      <c r="BX1427" s="273"/>
      <c r="BY1427" s="273"/>
      <c r="BZ1427" s="273"/>
      <c r="CA1427" s="274"/>
      <c r="CB1427" s="273"/>
      <c r="CC1427" s="273"/>
      <c r="CD1427" s="273"/>
      <c r="CE1427" s="274"/>
      <c r="CF1427" s="273"/>
      <c r="CG1427" s="273"/>
      <c r="CH1427" s="273"/>
      <c r="CI1427" s="274"/>
      <c r="CJ1427" s="274"/>
      <c r="CK1427" s="274"/>
      <c r="CL1427" s="274"/>
      <c r="CM1427" s="274"/>
      <c r="CN1427" s="273"/>
      <c r="CO1427" s="273"/>
      <c r="CP1427" s="273"/>
      <c r="CQ1427" s="274"/>
      <c r="CR1427" s="273"/>
      <c r="CS1427" s="273"/>
      <c r="CT1427" s="273"/>
      <c r="CU1427" s="274"/>
      <c r="CV1427" s="274"/>
      <c r="CW1427" s="274"/>
      <c r="CX1427" s="274"/>
      <c r="CY1427" s="274"/>
      <c r="CZ1427" s="273"/>
      <c r="DA1427" s="273"/>
      <c r="DB1427" s="273"/>
      <c r="DC1427" s="274"/>
      <c r="DD1427" s="273"/>
      <c r="DE1427" s="273"/>
      <c r="DF1427" s="273"/>
      <c r="DM1427" s="16"/>
      <c r="DN1427" s="16"/>
      <c r="DO1427" s="17"/>
      <c r="DP1427" s="12"/>
      <c r="DQ1427" s="12"/>
      <c r="DR1427" s="18"/>
      <c r="DS1427" s="19"/>
      <c r="DT1427" s="19"/>
      <c r="DU1427" s="19"/>
      <c r="DV1427" s="19"/>
      <c r="DW1427" s="19"/>
      <c r="DX1427" s="20"/>
      <c r="DY1427" s="20"/>
      <c r="DZ1427" s="21"/>
      <c r="EA1427" s="21"/>
      <c r="EB1427" s="21"/>
      <c r="EC1427" s="18"/>
      <c r="ED1427" s="21"/>
      <c r="EE1427" s="21"/>
      <c r="EF1427" s="21"/>
      <c r="EG1427" s="21"/>
      <c r="EH1427" s="21"/>
      <c r="EI1427" s="20"/>
      <c r="EJ1427" s="16"/>
      <c r="EK1427" s="21"/>
      <c r="EL1427" s="21"/>
      <c r="EM1427" s="21"/>
      <c r="EN1427" s="18"/>
      <c r="EO1427" s="22"/>
      <c r="EP1427" s="22"/>
      <c r="EQ1427" s="22"/>
      <c r="ER1427" s="22"/>
      <c r="ES1427" s="22"/>
      <c r="ET1427" s="20"/>
      <c r="EU1427" s="23"/>
      <c r="EV1427" s="22"/>
      <c r="EW1427" s="22"/>
      <c r="EX1427" s="22"/>
      <c r="EY1427" s="24"/>
      <c r="EZ1427" s="25"/>
      <c r="FA1427" s="25"/>
      <c r="FB1427" s="25"/>
      <c r="FC1427" s="25"/>
      <c r="FD1427" s="25"/>
    </row>
    <row r="1428" spans="1:160" ht="12.4" customHeight="1" x14ac:dyDescent="0.25">
      <c r="A1428" s="290"/>
      <c r="B1428" s="205"/>
      <c r="H1428" s="292"/>
      <c r="M1428" s="205"/>
      <c r="N1428" s="205"/>
      <c r="O1428" s="205"/>
      <c r="P1428" s="205"/>
      <c r="Q1428" s="271"/>
      <c r="R1428" s="227"/>
      <c r="S1428" s="205"/>
      <c r="T1428" s="205"/>
      <c r="U1428" s="227"/>
      <c r="V1428" s="227"/>
      <c r="W1428" s="227"/>
      <c r="X1428" s="272"/>
      <c r="Y1428" s="272"/>
      <c r="Z1428" s="227"/>
      <c r="AA1428" s="273"/>
      <c r="AB1428" s="273"/>
      <c r="AC1428" s="273"/>
      <c r="AD1428" s="273"/>
      <c r="AE1428" s="273"/>
      <c r="AF1428" s="273"/>
      <c r="AG1428" s="273"/>
      <c r="AH1428" s="273"/>
      <c r="AI1428" s="274"/>
      <c r="AJ1428" s="274"/>
      <c r="AK1428" s="274"/>
      <c r="AL1428" s="274"/>
      <c r="AM1428" s="273"/>
      <c r="AN1428" s="273"/>
      <c r="AO1428" s="273"/>
      <c r="AP1428" s="273"/>
      <c r="AQ1428" s="273"/>
      <c r="AR1428" s="274"/>
      <c r="AS1428" s="273"/>
      <c r="AT1428" s="273"/>
      <c r="AU1428" s="273"/>
      <c r="AV1428" s="273"/>
      <c r="AW1428" s="273"/>
      <c r="AX1428" s="273"/>
      <c r="AY1428" s="273"/>
      <c r="AZ1428" s="273"/>
      <c r="BA1428" s="273"/>
      <c r="BB1428" s="273"/>
      <c r="BC1428" s="273"/>
      <c r="BD1428" s="273"/>
      <c r="BE1428" s="273"/>
      <c r="BF1428" s="273"/>
      <c r="BG1428" s="273"/>
      <c r="BH1428" s="273"/>
      <c r="BI1428" s="273"/>
      <c r="BJ1428" s="273"/>
      <c r="BK1428" s="273"/>
      <c r="BL1428" s="273"/>
      <c r="BM1428" s="273"/>
      <c r="BN1428" s="273"/>
      <c r="BO1428" s="273"/>
      <c r="BP1428" s="273"/>
      <c r="BQ1428" s="273"/>
      <c r="BR1428" s="273"/>
      <c r="BS1428" s="273"/>
      <c r="BT1428" s="273"/>
      <c r="BU1428" s="273"/>
      <c r="BV1428" s="273"/>
      <c r="BW1428" s="273"/>
      <c r="BX1428" s="273"/>
      <c r="BY1428" s="273"/>
      <c r="BZ1428" s="273"/>
      <c r="CA1428" s="273"/>
      <c r="CB1428" s="273"/>
      <c r="CC1428" s="273"/>
      <c r="CD1428" s="273"/>
      <c r="CE1428" s="273"/>
      <c r="CF1428" s="273"/>
      <c r="CG1428" s="274"/>
      <c r="CH1428" s="273"/>
      <c r="CI1428" s="273"/>
      <c r="CJ1428" s="273"/>
      <c r="CK1428" s="273"/>
      <c r="CL1428" s="273"/>
      <c r="CM1428" s="273"/>
      <c r="CN1428" s="273"/>
      <c r="CO1428" s="273"/>
      <c r="CP1428" s="273"/>
      <c r="CQ1428" s="273"/>
      <c r="CR1428" s="273"/>
      <c r="CS1428" s="273"/>
      <c r="CT1428" s="273"/>
      <c r="CU1428" s="273"/>
      <c r="CV1428" s="273"/>
      <c r="CW1428" s="273"/>
      <c r="CX1428" s="274"/>
      <c r="CY1428" s="273"/>
      <c r="CZ1428" s="273"/>
      <c r="DA1428" s="273"/>
      <c r="DB1428" s="273"/>
      <c r="DC1428" s="273"/>
      <c r="DD1428" s="273"/>
      <c r="DE1428" s="273"/>
      <c r="DF1428" s="273"/>
      <c r="DM1428" s="16"/>
      <c r="DN1428" s="16"/>
      <c r="DO1428" s="17"/>
      <c r="DP1428" s="12"/>
      <c r="DQ1428" s="12"/>
      <c r="DR1428" s="18"/>
      <c r="DS1428" s="19"/>
      <c r="DT1428" s="19"/>
      <c r="DU1428" s="19"/>
      <c r="DV1428" s="19"/>
      <c r="DW1428" s="19"/>
      <c r="DX1428" s="20"/>
      <c r="DY1428" s="20"/>
      <c r="DZ1428" s="21"/>
      <c r="EA1428" s="21"/>
      <c r="EB1428" s="21"/>
      <c r="EC1428" s="18"/>
      <c r="ED1428" s="21"/>
      <c r="EE1428" s="21"/>
      <c r="EF1428" s="21"/>
      <c r="EG1428" s="21"/>
      <c r="EH1428" s="21"/>
      <c r="EI1428" s="20"/>
      <c r="EJ1428" s="16"/>
      <c r="EK1428" s="21"/>
      <c r="EL1428" s="21"/>
      <c r="EM1428" s="21"/>
      <c r="EN1428" s="18"/>
      <c r="EO1428" s="22"/>
      <c r="EP1428" s="22"/>
      <c r="EQ1428" s="22"/>
      <c r="ER1428" s="22"/>
      <c r="ES1428" s="22"/>
      <c r="ET1428" s="20"/>
      <c r="EU1428" s="23"/>
      <c r="EV1428" s="22"/>
      <c r="EW1428" s="22"/>
      <c r="EX1428" s="22"/>
      <c r="EY1428" s="24"/>
      <c r="EZ1428" s="25"/>
      <c r="FA1428" s="25"/>
      <c r="FB1428" s="25"/>
      <c r="FC1428" s="25"/>
      <c r="FD1428" s="25"/>
    </row>
    <row r="1429" spans="1:160" ht="12.4" customHeight="1" x14ac:dyDescent="0.25">
      <c r="A1429" s="290"/>
      <c r="B1429" s="205"/>
      <c r="H1429" s="292"/>
      <c r="M1429" s="205"/>
      <c r="N1429" s="205"/>
      <c r="O1429" s="205"/>
      <c r="P1429" s="205"/>
      <c r="Q1429" s="271"/>
      <c r="R1429" s="227"/>
      <c r="S1429" s="205"/>
      <c r="T1429" s="205"/>
      <c r="U1429" s="227"/>
      <c r="V1429" s="227"/>
      <c r="W1429" s="227"/>
      <c r="X1429" s="272"/>
      <c r="Y1429" s="272"/>
      <c r="Z1429" s="227"/>
      <c r="AA1429" s="273"/>
      <c r="AB1429" s="273"/>
      <c r="AC1429" s="273"/>
      <c r="AD1429" s="273"/>
      <c r="AE1429" s="273"/>
      <c r="AF1429" s="273"/>
      <c r="AG1429" s="273"/>
      <c r="AH1429" s="273"/>
      <c r="AI1429" s="274"/>
      <c r="AJ1429" s="274"/>
      <c r="AK1429" s="274"/>
      <c r="AL1429" s="274"/>
      <c r="AM1429" s="273"/>
      <c r="AN1429" s="273"/>
      <c r="AO1429" s="273"/>
      <c r="AP1429" s="273"/>
      <c r="AQ1429" s="273"/>
      <c r="AR1429" s="273"/>
      <c r="AS1429" s="273"/>
      <c r="AT1429" s="273"/>
      <c r="AU1429" s="273"/>
      <c r="AV1429" s="273"/>
      <c r="AW1429" s="273"/>
      <c r="AX1429" s="273"/>
      <c r="AY1429" s="273"/>
      <c r="AZ1429" s="273"/>
      <c r="BA1429" s="273"/>
      <c r="BB1429" s="273"/>
      <c r="BC1429" s="273"/>
      <c r="BD1429" s="273"/>
      <c r="BE1429" s="273"/>
      <c r="BF1429" s="273"/>
      <c r="BG1429" s="273"/>
      <c r="BH1429" s="273"/>
      <c r="BI1429" s="273"/>
      <c r="BJ1429" s="273"/>
      <c r="BK1429" s="273"/>
      <c r="BL1429" s="273"/>
      <c r="BM1429" s="273"/>
      <c r="BN1429" s="273"/>
      <c r="BO1429" s="273"/>
      <c r="BP1429" s="273"/>
      <c r="BQ1429" s="273"/>
      <c r="BR1429" s="273"/>
      <c r="BS1429" s="273"/>
      <c r="BT1429" s="273"/>
      <c r="BU1429" s="273"/>
      <c r="BV1429" s="273"/>
      <c r="BW1429" s="273"/>
      <c r="BX1429" s="273"/>
      <c r="BY1429" s="273"/>
      <c r="BZ1429" s="273"/>
      <c r="CA1429" s="273"/>
      <c r="CB1429" s="273"/>
      <c r="CC1429" s="273"/>
      <c r="CD1429" s="273"/>
      <c r="CE1429" s="274"/>
      <c r="CF1429" s="273"/>
      <c r="CG1429" s="273"/>
      <c r="CH1429" s="273"/>
      <c r="CI1429" s="273"/>
      <c r="CJ1429" s="273"/>
      <c r="CK1429" s="273"/>
      <c r="CL1429" s="273"/>
      <c r="CM1429" s="273"/>
      <c r="CN1429" s="273"/>
      <c r="CO1429" s="273"/>
      <c r="CP1429" s="273"/>
      <c r="CQ1429" s="273"/>
      <c r="CR1429" s="273"/>
      <c r="CS1429" s="273"/>
      <c r="CT1429" s="273"/>
      <c r="CU1429" s="273"/>
      <c r="CV1429" s="273"/>
      <c r="CW1429" s="273"/>
      <c r="CX1429" s="273"/>
      <c r="CY1429" s="273"/>
      <c r="CZ1429" s="273"/>
      <c r="DA1429" s="273"/>
      <c r="DB1429" s="273"/>
      <c r="DC1429" s="273"/>
      <c r="DD1429" s="273"/>
      <c r="DE1429" s="273"/>
      <c r="DF1429" s="273"/>
      <c r="DM1429" s="16"/>
      <c r="DN1429" s="16"/>
      <c r="DO1429" s="17"/>
      <c r="DP1429" s="12"/>
      <c r="DQ1429" s="12"/>
      <c r="DR1429" s="18"/>
      <c r="DS1429" s="19"/>
      <c r="DT1429" s="19"/>
      <c r="DU1429" s="19"/>
      <c r="DV1429" s="19"/>
      <c r="DW1429" s="19"/>
      <c r="DX1429" s="20"/>
      <c r="DY1429" s="20"/>
      <c r="DZ1429" s="21"/>
      <c r="EA1429" s="21"/>
      <c r="EB1429" s="21"/>
      <c r="EC1429" s="18"/>
      <c r="ED1429" s="21"/>
      <c r="EE1429" s="21"/>
      <c r="EF1429" s="21"/>
      <c r="EG1429" s="21"/>
      <c r="EH1429" s="21"/>
      <c r="EI1429" s="20"/>
      <c r="EJ1429" s="16"/>
      <c r="EK1429" s="21"/>
      <c r="EL1429" s="21"/>
      <c r="EM1429" s="21"/>
      <c r="EN1429" s="18"/>
      <c r="EO1429" s="22"/>
      <c r="EP1429" s="22"/>
      <c r="EQ1429" s="22"/>
      <c r="ER1429" s="22"/>
      <c r="ES1429" s="22"/>
      <c r="ET1429" s="20"/>
      <c r="EU1429" s="23"/>
      <c r="EV1429" s="22"/>
      <c r="EW1429" s="22"/>
      <c r="EX1429" s="22"/>
      <c r="EY1429" s="24"/>
      <c r="EZ1429" s="25"/>
      <c r="FA1429" s="25"/>
      <c r="FB1429" s="25"/>
      <c r="FC1429" s="25"/>
      <c r="FD1429" s="25"/>
    </row>
    <row r="1430" spans="1:160" ht="12.4" customHeight="1" x14ac:dyDescent="0.25">
      <c r="A1430" s="290"/>
      <c r="B1430" s="205"/>
      <c r="H1430" s="292"/>
      <c r="M1430" s="205"/>
      <c r="N1430" s="205"/>
      <c r="O1430" s="205"/>
      <c r="P1430" s="205"/>
      <c r="Q1430" s="271"/>
      <c r="R1430" s="227"/>
      <c r="S1430" s="205"/>
      <c r="T1430" s="205"/>
      <c r="U1430" s="227"/>
      <c r="V1430" s="227"/>
      <c r="W1430" s="227"/>
      <c r="X1430" s="272"/>
      <c r="Y1430" s="272"/>
      <c r="Z1430" s="227"/>
      <c r="AA1430" s="273"/>
      <c r="AB1430" s="273"/>
      <c r="AC1430" s="273"/>
      <c r="AD1430" s="273"/>
      <c r="AE1430" s="273"/>
      <c r="AF1430" s="273"/>
      <c r="AG1430" s="273"/>
      <c r="AH1430" s="273"/>
      <c r="AI1430" s="273"/>
      <c r="AJ1430" s="273"/>
      <c r="AK1430" s="273"/>
      <c r="AL1430" s="274"/>
      <c r="AM1430" s="273"/>
      <c r="AN1430" s="273"/>
      <c r="AO1430" s="273"/>
      <c r="AP1430" s="273"/>
      <c r="AQ1430" s="274"/>
      <c r="AR1430" s="273"/>
      <c r="AS1430" s="273"/>
      <c r="AT1430" s="273"/>
      <c r="AU1430" s="273"/>
      <c r="AV1430" s="273"/>
      <c r="AW1430" s="273"/>
      <c r="AX1430" s="273"/>
      <c r="AY1430" s="273"/>
      <c r="AZ1430" s="273"/>
      <c r="BA1430" s="273"/>
      <c r="BB1430" s="273"/>
      <c r="BC1430" s="273"/>
      <c r="BD1430" s="273"/>
      <c r="BE1430" s="273"/>
      <c r="BF1430" s="273"/>
      <c r="BG1430" s="273"/>
      <c r="BH1430" s="273"/>
      <c r="BI1430" s="273"/>
      <c r="BJ1430" s="273"/>
      <c r="BK1430" s="273"/>
      <c r="BL1430" s="273"/>
      <c r="BM1430" s="273"/>
      <c r="BN1430" s="273"/>
      <c r="BO1430" s="273"/>
      <c r="BP1430" s="273"/>
      <c r="BQ1430" s="273"/>
      <c r="BR1430" s="273"/>
      <c r="BS1430" s="273"/>
      <c r="BT1430" s="273"/>
      <c r="BU1430" s="273"/>
      <c r="BV1430" s="273"/>
      <c r="BW1430" s="273"/>
      <c r="BX1430" s="273"/>
      <c r="BY1430" s="273"/>
      <c r="BZ1430" s="273"/>
      <c r="CA1430" s="273"/>
      <c r="CB1430" s="273"/>
      <c r="CC1430" s="273"/>
      <c r="CD1430" s="273"/>
      <c r="CE1430" s="273"/>
      <c r="CF1430" s="273"/>
      <c r="CG1430" s="273"/>
      <c r="CH1430" s="273"/>
      <c r="CI1430" s="273"/>
      <c r="CJ1430" s="273"/>
      <c r="CK1430" s="274"/>
      <c r="CL1430" s="273"/>
      <c r="CM1430" s="273"/>
      <c r="CN1430" s="273"/>
      <c r="CO1430" s="273"/>
      <c r="CP1430" s="273"/>
      <c r="CQ1430" s="273"/>
      <c r="CR1430" s="273"/>
      <c r="CS1430" s="273"/>
      <c r="CT1430" s="273"/>
      <c r="CU1430" s="274"/>
      <c r="CV1430" s="274"/>
      <c r="CW1430" s="274"/>
      <c r="CX1430" s="274"/>
      <c r="CY1430" s="273"/>
      <c r="CZ1430" s="273"/>
      <c r="DA1430" s="273"/>
      <c r="DB1430" s="273"/>
      <c r="DC1430" s="273"/>
      <c r="DD1430" s="273"/>
      <c r="DE1430" s="273"/>
      <c r="DF1430" s="273"/>
      <c r="DM1430" s="16"/>
      <c r="DN1430" s="16"/>
      <c r="DO1430" s="17"/>
      <c r="DP1430" s="12"/>
      <c r="DQ1430" s="12"/>
      <c r="DR1430" s="18"/>
      <c r="DS1430" s="19"/>
      <c r="DT1430" s="19"/>
      <c r="DU1430" s="19"/>
      <c r="DV1430" s="19"/>
      <c r="DW1430" s="19"/>
      <c r="DX1430" s="20"/>
      <c r="DY1430" s="20"/>
      <c r="DZ1430" s="21"/>
      <c r="EA1430" s="21"/>
      <c r="EB1430" s="21"/>
      <c r="EC1430" s="18"/>
      <c r="ED1430" s="21"/>
      <c r="EE1430" s="21"/>
      <c r="EF1430" s="21"/>
      <c r="EG1430" s="21"/>
      <c r="EH1430" s="21"/>
      <c r="EI1430" s="20"/>
      <c r="EJ1430" s="16"/>
      <c r="EK1430" s="21"/>
      <c r="EL1430" s="21"/>
      <c r="EM1430" s="21"/>
      <c r="EN1430" s="18"/>
      <c r="EO1430" s="22"/>
      <c r="EP1430" s="22"/>
      <c r="EQ1430" s="22"/>
      <c r="ER1430" s="22"/>
      <c r="ES1430" s="22"/>
      <c r="ET1430" s="20"/>
      <c r="EU1430" s="23"/>
      <c r="EV1430" s="22"/>
      <c r="EW1430" s="22"/>
      <c r="EX1430" s="22"/>
      <c r="EY1430" s="24"/>
      <c r="EZ1430" s="25"/>
      <c r="FA1430" s="25"/>
      <c r="FB1430" s="25"/>
      <c r="FC1430" s="25"/>
      <c r="FD1430" s="25"/>
    </row>
    <row r="1431" spans="1:160" ht="12.4" customHeight="1" x14ac:dyDescent="0.25">
      <c r="A1431" s="290"/>
      <c r="B1431" s="205"/>
      <c r="H1431" s="292"/>
      <c r="M1431" s="205"/>
      <c r="N1431" s="205"/>
      <c r="O1431" s="205"/>
      <c r="P1431" s="205"/>
      <c r="Q1431" s="271"/>
      <c r="R1431" s="227"/>
      <c r="S1431" s="205"/>
      <c r="T1431" s="205"/>
      <c r="U1431" s="227"/>
      <c r="V1431" s="227"/>
      <c r="W1431" s="227"/>
      <c r="X1431" s="227"/>
      <c r="Y1431" s="272"/>
      <c r="Z1431" s="227"/>
      <c r="AA1431" s="273"/>
      <c r="AB1431" s="273"/>
      <c r="AC1431" s="273"/>
      <c r="AD1431" s="273"/>
      <c r="AE1431" s="273"/>
      <c r="AF1431" s="273"/>
      <c r="AG1431" s="273"/>
      <c r="AH1431" s="273"/>
      <c r="AI1431" s="274"/>
      <c r="AJ1431" s="274"/>
      <c r="AK1431" s="274"/>
      <c r="AL1431" s="274"/>
      <c r="AM1431" s="273"/>
      <c r="AN1431" s="273"/>
      <c r="AO1431" s="273"/>
      <c r="AP1431" s="273"/>
      <c r="AQ1431" s="273"/>
      <c r="AR1431" s="273"/>
      <c r="AS1431" s="273"/>
      <c r="AT1431" s="273"/>
      <c r="AU1431" s="273"/>
      <c r="AV1431" s="273"/>
      <c r="AW1431" s="273"/>
      <c r="AX1431" s="273"/>
      <c r="AY1431" s="273"/>
      <c r="AZ1431" s="273"/>
      <c r="BA1431" s="273"/>
      <c r="BB1431" s="273"/>
      <c r="BC1431" s="273"/>
      <c r="BD1431" s="273"/>
      <c r="BE1431" s="273"/>
      <c r="BF1431" s="273"/>
      <c r="BG1431" s="273"/>
      <c r="BH1431" s="273"/>
      <c r="BI1431" s="273"/>
      <c r="BJ1431" s="273"/>
      <c r="BK1431" s="273"/>
      <c r="BL1431" s="273"/>
      <c r="BM1431" s="273"/>
      <c r="BN1431" s="273"/>
      <c r="BO1431" s="273"/>
      <c r="BP1431" s="273"/>
      <c r="BQ1431" s="273"/>
      <c r="BR1431" s="273"/>
      <c r="BS1431" s="273"/>
      <c r="BT1431" s="273"/>
      <c r="BU1431" s="273"/>
      <c r="BV1431" s="273"/>
      <c r="BW1431" s="273"/>
      <c r="BX1431" s="273"/>
      <c r="BY1431" s="273"/>
      <c r="BZ1431" s="273"/>
      <c r="CA1431" s="273"/>
      <c r="CB1431" s="273"/>
      <c r="CC1431" s="273"/>
      <c r="CD1431" s="273"/>
      <c r="CE1431" s="273"/>
      <c r="CF1431" s="273"/>
      <c r="CG1431" s="273"/>
      <c r="CH1431" s="273"/>
      <c r="CI1431" s="273"/>
      <c r="CJ1431" s="273"/>
      <c r="CK1431" s="273"/>
      <c r="CL1431" s="273"/>
      <c r="CM1431" s="273"/>
      <c r="CN1431" s="273"/>
      <c r="CO1431" s="273"/>
      <c r="CP1431" s="273"/>
      <c r="CQ1431" s="273"/>
      <c r="CR1431" s="273"/>
      <c r="CS1431" s="273"/>
      <c r="CT1431" s="273"/>
      <c r="CU1431" s="274"/>
      <c r="CV1431" s="274"/>
      <c r="CW1431" s="274"/>
      <c r="CX1431" s="274"/>
      <c r="CY1431" s="273"/>
      <c r="CZ1431" s="273"/>
      <c r="DA1431" s="273"/>
      <c r="DB1431" s="273"/>
      <c r="DC1431" s="273"/>
      <c r="DD1431" s="273"/>
      <c r="DE1431" s="273"/>
      <c r="DF1431" s="273"/>
      <c r="DM1431" s="16"/>
      <c r="DN1431" s="16"/>
      <c r="DO1431" s="17"/>
      <c r="DP1431" s="12"/>
      <c r="DQ1431" s="12"/>
      <c r="DR1431" s="18"/>
      <c r="DS1431" s="19"/>
      <c r="DT1431" s="19"/>
      <c r="DU1431" s="19"/>
      <c r="DV1431" s="19"/>
      <c r="DW1431" s="19"/>
      <c r="DX1431" s="20"/>
      <c r="DY1431" s="20"/>
      <c r="DZ1431" s="21"/>
      <c r="EA1431" s="21"/>
      <c r="EB1431" s="21"/>
      <c r="EC1431" s="18"/>
      <c r="ED1431" s="21"/>
      <c r="EE1431" s="21"/>
      <c r="EF1431" s="21"/>
      <c r="EG1431" s="21"/>
      <c r="EH1431" s="21"/>
      <c r="EI1431" s="20"/>
      <c r="EJ1431" s="16"/>
      <c r="EK1431" s="21"/>
      <c r="EL1431" s="21"/>
      <c r="EM1431" s="21"/>
      <c r="EN1431" s="18"/>
      <c r="EO1431" s="22"/>
      <c r="EP1431" s="22"/>
      <c r="EQ1431" s="22"/>
      <c r="ER1431" s="22"/>
      <c r="ES1431" s="22"/>
      <c r="ET1431" s="20"/>
      <c r="EU1431" s="23"/>
      <c r="EV1431" s="22"/>
      <c r="EW1431" s="22"/>
      <c r="EX1431" s="22"/>
      <c r="EY1431" s="24"/>
      <c r="EZ1431" s="25"/>
      <c r="FA1431" s="25"/>
      <c r="FB1431" s="25"/>
      <c r="FC1431" s="25"/>
      <c r="FD1431" s="25"/>
    </row>
    <row r="1432" spans="1:160" ht="12.4" customHeight="1" x14ac:dyDescent="0.25">
      <c r="A1432" s="290"/>
      <c r="B1432" s="205"/>
      <c r="H1432" s="292"/>
      <c r="M1432" s="205"/>
      <c r="N1432" s="205"/>
      <c r="O1432" s="205"/>
      <c r="P1432" s="205"/>
      <c r="Q1432" s="271"/>
      <c r="R1432" s="227"/>
      <c r="S1432" s="205"/>
      <c r="T1432" s="205"/>
      <c r="U1432" s="227"/>
      <c r="V1432" s="227"/>
      <c r="W1432" s="227"/>
      <c r="X1432" s="272"/>
      <c r="Y1432" s="272"/>
      <c r="Z1432" s="227"/>
      <c r="AA1432" s="273"/>
      <c r="AB1432" s="273"/>
      <c r="AC1432" s="273"/>
      <c r="AD1432" s="273"/>
      <c r="AE1432" s="273"/>
      <c r="AF1432" s="273"/>
      <c r="AG1432" s="273"/>
      <c r="AH1432" s="273"/>
      <c r="AI1432" s="274"/>
      <c r="AJ1432" s="274"/>
      <c r="AK1432" s="274"/>
      <c r="AL1432" s="274"/>
      <c r="AM1432" s="273"/>
      <c r="AN1432" s="273"/>
      <c r="AO1432" s="273"/>
      <c r="AP1432" s="273"/>
      <c r="AQ1432" s="273"/>
      <c r="AR1432" s="273"/>
      <c r="AS1432" s="273"/>
      <c r="AT1432" s="274"/>
      <c r="AU1432" s="273"/>
      <c r="AV1432" s="273"/>
      <c r="AW1432" s="273"/>
      <c r="AX1432" s="273"/>
      <c r="AY1432" s="273"/>
      <c r="AZ1432" s="273"/>
      <c r="BA1432" s="273"/>
      <c r="BB1432" s="273"/>
      <c r="BC1432" s="273"/>
      <c r="BD1432" s="273"/>
      <c r="BE1432" s="273"/>
      <c r="BF1432" s="273"/>
      <c r="BG1432" s="273"/>
      <c r="BH1432" s="273"/>
      <c r="BI1432" s="273"/>
      <c r="BJ1432" s="273"/>
      <c r="BK1432" s="273"/>
      <c r="BL1432" s="273"/>
      <c r="BM1432" s="273"/>
      <c r="BN1432" s="273"/>
      <c r="BO1432" s="273"/>
      <c r="BP1432" s="273"/>
      <c r="BQ1432" s="273"/>
      <c r="BR1432" s="273"/>
      <c r="BS1432" s="273"/>
      <c r="BT1432" s="273"/>
      <c r="BU1432" s="273"/>
      <c r="BV1432" s="273"/>
      <c r="BW1432" s="273"/>
      <c r="BX1432" s="273"/>
      <c r="BY1432" s="273"/>
      <c r="BZ1432" s="273"/>
      <c r="CA1432" s="273"/>
      <c r="CB1432" s="273"/>
      <c r="CC1432" s="273"/>
      <c r="CD1432" s="273"/>
      <c r="CE1432" s="273"/>
      <c r="CF1432" s="273"/>
      <c r="CG1432" s="273"/>
      <c r="CH1432" s="273"/>
      <c r="CI1432" s="273"/>
      <c r="CJ1432" s="273"/>
      <c r="CK1432" s="273"/>
      <c r="CL1432" s="273"/>
      <c r="CM1432" s="274"/>
      <c r="CN1432" s="274"/>
      <c r="CO1432" s="274"/>
      <c r="CP1432" s="273"/>
      <c r="CQ1432" s="273"/>
      <c r="CR1432" s="273"/>
      <c r="CS1432" s="273"/>
      <c r="CT1432" s="273"/>
      <c r="CU1432" s="274"/>
      <c r="CV1432" s="274"/>
      <c r="CW1432" s="274"/>
      <c r="CX1432" s="274"/>
      <c r="CY1432" s="273"/>
      <c r="CZ1432" s="273"/>
      <c r="DA1432" s="273"/>
      <c r="DB1432" s="273"/>
      <c r="DC1432" s="273"/>
      <c r="DD1432" s="273"/>
      <c r="DE1432" s="273"/>
      <c r="DF1432" s="273"/>
      <c r="DM1432" s="16"/>
      <c r="DN1432" s="16"/>
      <c r="DO1432" s="17"/>
      <c r="DP1432" s="12"/>
      <c r="DQ1432" s="12"/>
      <c r="DR1432" s="18"/>
      <c r="DS1432" s="19"/>
      <c r="DT1432" s="19"/>
      <c r="DU1432" s="19"/>
      <c r="DV1432" s="19"/>
      <c r="DW1432" s="19"/>
      <c r="DX1432" s="20"/>
      <c r="DY1432" s="20"/>
      <c r="DZ1432" s="21"/>
      <c r="EA1432" s="21"/>
      <c r="EB1432" s="21"/>
      <c r="EC1432" s="18"/>
      <c r="ED1432" s="21"/>
      <c r="EE1432" s="21"/>
      <c r="EF1432" s="21"/>
      <c r="EG1432" s="21"/>
      <c r="EH1432" s="21"/>
      <c r="EI1432" s="20"/>
      <c r="EJ1432" s="16"/>
      <c r="EK1432" s="21"/>
      <c r="EL1432" s="21"/>
      <c r="EM1432" s="21"/>
      <c r="EN1432" s="18"/>
      <c r="EO1432" s="22"/>
      <c r="EP1432" s="22"/>
      <c r="EQ1432" s="22"/>
      <c r="ER1432" s="22"/>
      <c r="ES1432" s="22"/>
      <c r="ET1432" s="20"/>
      <c r="EU1432" s="23"/>
      <c r="EV1432" s="22"/>
      <c r="EW1432" s="22"/>
      <c r="EX1432" s="22"/>
      <c r="EY1432" s="24"/>
      <c r="EZ1432" s="25"/>
      <c r="FA1432" s="25"/>
      <c r="FB1432" s="25"/>
      <c r="FC1432" s="25"/>
      <c r="FD1432" s="25"/>
    </row>
    <row r="1433" spans="1:160" ht="12.4" customHeight="1" x14ac:dyDescent="0.25">
      <c r="A1433" s="290"/>
      <c r="B1433" s="205"/>
      <c r="H1433" s="292"/>
      <c r="M1433" s="205"/>
      <c r="N1433" s="205"/>
      <c r="O1433" s="205"/>
      <c r="P1433" s="205"/>
      <c r="Q1433" s="271"/>
      <c r="R1433" s="227"/>
      <c r="S1433" s="205"/>
      <c r="T1433" s="205"/>
      <c r="U1433" s="227"/>
      <c r="V1433" s="227"/>
      <c r="W1433" s="227"/>
      <c r="X1433" s="272"/>
      <c r="Y1433" s="272"/>
      <c r="Z1433" s="227"/>
      <c r="AA1433" s="273"/>
      <c r="AB1433" s="274"/>
      <c r="AC1433" s="274"/>
      <c r="AD1433" s="274"/>
      <c r="AE1433" s="273"/>
      <c r="AF1433" s="274"/>
      <c r="AG1433" s="274"/>
      <c r="AH1433" s="274"/>
      <c r="AI1433" s="274"/>
      <c r="AJ1433" s="274"/>
      <c r="AK1433" s="274"/>
      <c r="AL1433" s="274"/>
      <c r="AM1433" s="273"/>
      <c r="AN1433" s="274"/>
      <c r="AO1433" s="274"/>
      <c r="AP1433" s="274"/>
      <c r="AQ1433" s="274"/>
      <c r="AR1433" s="274"/>
      <c r="AS1433" s="274"/>
      <c r="AT1433" s="274"/>
      <c r="AU1433" s="273"/>
      <c r="AV1433" s="274"/>
      <c r="AW1433" s="274"/>
      <c r="AX1433" s="274"/>
      <c r="AY1433" s="273"/>
      <c r="AZ1433" s="273"/>
      <c r="BA1433" s="273"/>
      <c r="BB1433" s="273"/>
      <c r="BC1433" s="273"/>
      <c r="BD1433" s="273"/>
      <c r="BE1433" s="273"/>
      <c r="BF1433" s="273"/>
      <c r="BG1433" s="273"/>
      <c r="BH1433" s="273"/>
      <c r="BI1433" s="273"/>
      <c r="BJ1433" s="273"/>
      <c r="BK1433" s="273"/>
      <c r="BL1433" s="273"/>
      <c r="BM1433" s="273"/>
      <c r="BN1433" s="273"/>
      <c r="BO1433" s="273"/>
      <c r="BP1433" s="273"/>
      <c r="BQ1433" s="273"/>
      <c r="BR1433" s="273"/>
      <c r="BS1433" s="273"/>
      <c r="BT1433" s="273"/>
      <c r="BU1433" s="273"/>
      <c r="BV1433" s="273"/>
      <c r="BW1433" s="273"/>
      <c r="BX1433" s="273"/>
      <c r="BY1433" s="273"/>
      <c r="BZ1433" s="273"/>
      <c r="CA1433" s="273"/>
      <c r="CB1433" s="273"/>
      <c r="CC1433" s="273"/>
      <c r="CD1433" s="273"/>
      <c r="CE1433" s="274"/>
      <c r="CF1433" s="274"/>
      <c r="CG1433" s="274"/>
      <c r="CH1433" s="274"/>
      <c r="CI1433" s="273"/>
      <c r="CJ1433" s="274"/>
      <c r="CK1433" s="274"/>
      <c r="CL1433" s="274"/>
      <c r="CM1433" s="273"/>
      <c r="CN1433" s="273"/>
      <c r="CO1433" s="274"/>
      <c r="CP1433" s="273"/>
      <c r="CQ1433" s="273"/>
      <c r="CR1433" s="273"/>
      <c r="CS1433" s="273"/>
      <c r="CT1433" s="273"/>
      <c r="CU1433" s="274"/>
      <c r="CV1433" s="274"/>
      <c r="CW1433" s="274"/>
      <c r="CX1433" s="274"/>
      <c r="CY1433" s="273"/>
      <c r="CZ1433" s="273"/>
      <c r="DA1433" s="273"/>
      <c r="DB1433" s="273"/>
      <c r="DC1433" s="273"/>
      <c r="DD1433" s="273"/>
      <c r="DE1433" s="273"/>
      <c r="DF1433" s="273"/>
      <c r="DM1433" s="16"/>
      <c r="DN1433" s="16"/>
      <c r="DO1433" s="17"/>
      <c r="DP1433" s="12"/>
      <c r="DQ1433" s="12"/>
      <c r="DR1433" s="18"/>
      <c r="DS1433" s="19"/>
      <c r="DT1433" s="19"/>
      <c r="DU1433" s="19"/>
      <c r="DV1433" s="19"/>
      <c r="DW1433" s="19"/>
      <c r="DX1433" s="20"/>
      <c r="DY1433" s="20"/>
      <c r="DZ1433" s="21"/>
      <c r="EA1433" s="21"/>
      <c r="EB1433" s="21"/>
      <c r="EC1433" s="18"/>
      <c r="ED1433" s="21"/>
      <c r="EE1433" s="21"/>
      <c r="EF1433" s="21"/>
      <c r="EG1433" s="21"/>
      <c r="EH1433" s="21"/>
      <c r="EI1433" s="20"/>
      <c r="EJ1433" s="16"/>
      <c r="EK1433" s="21"/>
      <c r="EL1433" s="21"/>
      <c r="EM1433" s="21"/>
      <c r="EN1433" s="18"/>
      <c r="EO1433" s="22"/>
      <c r="EP1433" s="22"/>
      <c r="EQ1433" s="22"/>
      <c r="ER1433" s="22"/>
      <c r="ES1433" s="22"/>
      <c r="ET1433" s="20"/>
      <c r="EU1433" s="23"/>
      <c r="EV1433" s="22"/>
      <c r="EW1433" s="22"/>
      <c r="EX1433" s="22"/>
      <c r="EY1433" s="24"/>
      <c r="EZ1433" s="25"/>
      <c r="FA1433" s="25"/>
      <c r="FB1433" s="25"/>
      <c r="FC1433" s="25"/>
      <c r="FD1433" s="25"/>
    </row>
    <row r="1434" spans="1:160" ht="12.4" customHeight="1" x14ac:dyDescent="0.25">
      <c r="A1434" s="290"/>
      <c r="B1434" s="205"/>
      <c r="H1434" s="292"/>
      <c r="M1434" s="205"/>
      <c r="N1434" s="205"/>
      <c r="O1434" s="205"/>
      <c r="P1434" s="205"/>
      <c r="Q1434" s="271"/>
      <c r="R1434" s="227"/>
      <c r="S1434" s="205"/>
      <c r="T1434" s="205"/>
      <c r="U1434" s="227"/>
      <c r="V1434" s="227"/>
      <c r="W1434" s="227"/>
      <c r="X1434" s="272"/>
      <c r="Y1434" s="272"/>
      <c r="Z1434" s="227"/>
      <c r="AA1434" s="273"/>
      <c r="AB1434" s="273"/>
      <c r="AC1434" s="273"/>
      <c r="AD1434" s="273"/>
      <c r="AE1434" s="273"/>
      <c r="AF1434" s="273"/>
      <c r="AG1434" s="273"/>
      <c r="AH1434" s="273"/>
      <c r="AI1434" s="273"/>
      <c r="AJ1434" s="273"/>
      <c r="AK1434" s="273"/>
      <c r="AL1434" s="274"/>
      <c r="AM1434" s="273"/>
      <c r="AN1434" s="273"/>
      <c r="AO1434" s="273"/>
      <c r="AP1434" s="273"/>
      <c r="AQ1434" s="274"/>
      <c r="AR1434" s="274"/>
      <c r="AS1434" s="273"/>
      <c r="AT1434" s="274"/>
      <c r="AU1434" s="273"/>
      <c r="AV1434" s="273"/>
      <c r="AW1434" s="273"/>
      <c r="AX1434" s="273"/>
      <c r="AY1434" s="273"/>
      <c r="AZ1434" s="273"/>
      <c r="BA1434" s="273"/>
      <c r="BB1434" s="273"/>
      <c r="BC1434" s="273"/>
      <c r="BD1434" s="273"/>
      <c r="BE1434" s="273"/>
      <c r="BF1434" s="273"/>
      <c r="BG1434" s="273"/>
      <c r="BH1434" s="273"/>
      <c r="BI1434" s="273"/>
      <c r="BJ1434" s="273"/>
      <c r="BK1434" s="273"/>
      <c r="BL1434" s="273"/>
      <c r="BM1434" s="273"/>
      <c r="BN1434" s="273"/>
      <c r="BO1434" s="273"/>
      <c r="BP1434" s="273"/>
      <c r="BQ1434" s="273"/>
      <c r="BR1434" s="273"/>
      <c r="BS1434" s="273"/>
      <c r="BT1434" s="273"/>
      <c r="BU1434" s="273"/>
      <c r="BV1434" s="273"/>
      <c r="BW1434" s="273"/>
      <c r="BX1434" s="273"/>
      <c r="BY1434" s="273"/>
      <c r="BZ1434" s="273"/>
      <c r="CA1434" s="273"/>
      <c r="CB1434" s="273"/>
      <c r="CC1434" s="273"/>
      <c r="CD1434" s="273"/>
      <c r="CE1434" s="273"/>
      <c r="CF1434" s="273"/>
      <c r="CG1434" s="273"/>
      <c r="CH1434" s="273"/>
      <c r="CI1434" s="273"/>
      <c r="CJ1434" s="273"/>
      <c r="CK1434" s="273"/>
      <c r="CL1434" s="273"/>
      <c r="CM1434" s="273"/>
      <c r="CN1434" s="273"/>
      <c r="CO1434" s="273"/>
      <c r="CP1434" s="273"/>
      <c r="CQ1434" s="273"/>
      <c r="CR1434" s="273"/>
      <c r="CS1434" s="273"/>
      <c r="CT1434" s="273"/>
      <c r="CU1434" s="273"/>
      <c r="CV1434" s="273"/>
      <c r="CW1434" s="273"/>
      <c r="CX1434" s="273"/>
      <c r="CY1434" s="273"/>
      <c r="CZ1434" s="273"/>
      <c r="DA1434" s="273"/>
      <c r="DB1434" s="273"/>
      <c r="DC1434" s="273"/>
      <c r="DD1434" s="273"/>
      <c r="DE1434" s="273"/>
      <c r="DF1434" s="273"/>
      <c r="DM1434" s="16"/>
      <c r="DN1434" s="16"/>
      <c r="DO1434" s="17"/>
      <c r="DP1434" s="12"/>
      <c r="DQ1434" s="12"/>
      <c r="DR1434" s="18"/>
      <c r="DS1434" s="19"/>
      <c r="DT1434" s="19"/>
      <c r="DU1434" s="19"/>
      <c r="DV1434" s="19"/>
      <c r="DW1434" s="19"/>
      <c r="DX1434" s="20"/>
      <c r="DY1434" s="20"/>
      <c r="DZ1434" s="21"/>
      <c r="EA1434" s="21"/>
      <c r="EB1434" s="21"/>
      <c r="EC1434" s="18"/>
      <c r="ED1434" s="21"/>
      <c r="EE1434" s="21"/>
      <c r="EF1434" s="21"/>
      <c r="EG1434" s="21"/>
      <c r="EH1434" s="21"/>
      <c r="EI1434" s="20"/>
      <c r="EJ1434" s="16"/>
      <c r="EK1434" s="21"/>
      <c r="EL1434" s="21"/>
      <c r="EM1434" s="21"/>
      <c r="EN1434" s="18"/>
      <c r="EO1434" s="22"/>
      <c r="EP1434" s="22"/>
      <c r="EQ1434" s="22"/>
      <c r="ER1434" s="22"/>
      <c r="ES1434" s="22"/>
      <c r="ET1434" s="20"/>
      <c r="EU1434" s="23"/>
      <c r="EV1434" s="22"/>
      <c r="EW1434" s="22"/>
      <c r="EX1434" s="22"/>
      <c r="EY1434" s="24"/>
      <c r="EZ1434" s="25"/>
      <c r="FA1434" s="25"/>
      <c r="FB1434" s="25"/>
      <c r="FC1434" s="25"/>
      <c r="FD1434" s="25"/>
    </row>
    <row r="1435" spans="1:160" ht="12.4" customHeight="1" x14ac:dyDescent="0.25">
      <c r="A1435" s="290"/>
      <c r="B1435" s="205"/>
      <c r="H1435" s="292"/>
      <c r="M1435" s="205"/>
      <c r="N1435" s="205"/>
      <c r="O1435" s="205"/>
      <c r="P1435" s="205"/>
      <c r="Q1435" s="271"/>
      <c r="R1435" s="227"/>
      <c r="S1435" s="205"/>
      <c r="T1435" s="205"/>
      <c r="U1435" s="227"/>
      <c r="V1435" s="227"/>
      <c r="W1435" s="227"/>
      <c r="X1435" s="227"/>
      <c r="Y1435" s="272"/>
      <c r="Z1435" s="227"/>
      <c r="AA1435" s="273"/>
      <c r="AB1435" s="273"/>
      <c r="AC1435" s="273"/>
      <c r="AD1435" s="273"/>
      <c r="AE1435" s="274"/>
      <c r="AF1435" s="273"/>
      <c r="AG1435" s="273"/>
      <c r="AH1435" s="273"/>
      <c r="AI1435" s="274"/>
      <c r="AJ1435" s="274"/>
      <c r="AK1435" s="274"/>
      <c r="AL1435" s="274"/>
      <c r="AM1435" s="274"/>
      <c r="AN1435" s="273"/>
      <c r="AO1435" s="273"/>
      <c r="AP1435" s="273"/>
      <c r="AQ1435" s="273"/>
      <c r="AR1435" s="274"/>
      <c r="AS1435" s="274"/>
      <c r="AT1435" s="274"/>
      <c r="AU1435" s="274"/>
      <c r="AV1435" s="274"/>
      <c r="AW1435" s="273"/>
      <c r="AX1435" s="273"/>
      <c r="AY1435" s="274"/>
      <c r="AZ1435" s="273"/>
      <c r="BA1435" s="273"/>
      <c r="BB1435" s="273"/>
      <c r="BC1435" s="273"/>
      <c r="BD1435" s="273"/>
      <c r="BE1435" s="273"/>
      <c r="BF1435" s="273"/>
      <c r="BG1435" s="273"/>
      <c r="BH1435" s="273"/>
      <c r="BI1435" s="273"/>
      <c r="BJ1435" s="273"/>
      <c r="BK1435" s="273"/>
      <c r="BL1435" s="273"/>
      <c r="BM1435" s="273"/>
      <c r="BN1435" s="273"/>
      <c r="BO1435" s="273"/>
      <c r="BP1435" s="273"/>
      <c r="BQ1435" s="273"/>
      <c r="BR1435" s="273"/>
      <c r="BS1435" s="274"/>
      <c r="BT1435" s="273"/>
      <c r="BU1435" s="273"/>
      <c r="BV1435" s="273"/>
      <c r="BW1435" s="273"/>
      <c r="BX1435" s="273"/>
      <c r="BY1435" s="273"/>
      <c r="BZ1435" s="273"/>
      <c r="CA1435" s="273"/>
      <c r="CB1435" s="273"/>
      <c r="CC1435" s="273"/>
      <c r="CD1435" s="273"/>
      <c r="CE1435" s="273"/>
      <c r="CF1435" s="273"/>
      <c r="CG1435" s="273"/>
      <c r="CH1435" s="273"/>
      <c r="CI1435" s="273"/>
      <c r="CJ1435" s="273"/>
      <c r="CK1435" s="273"/>
      <c r="CL1435" s="273"/>
      <c r="CM1435" s="273"/>
      <c r="CN1435" s="273"/>
      <c r="CO1435" s="273"/>
      <c r="CP1435" s="273"/>
      <c r="CQ1435" s="273"/>
      <c r="CR1435" s="273"/>
      <c r="CS1435" s="273"/>
      <c r="CT1435" s="273"/>
      <c r="CU1435" s="274"/>
      <c r="CV1435" s="274"/>
      <c r="CW1435" s="274"/>
      <c r="CX1435" s="274"/>
      <c r="CY1435" s="274"/>
      <c r="CZ1435" s="273"/>
      <c r="DA1435" s="273"/>
      <c r="DB1435" s="273"/>
      <c r="DC1435" s="273"/>
      <c r="DD1435" s="273"/>
      <c r="DE1435" s="273"/>
      <c r="DF1435" s="273"/>
      <c r="DM1435" s="16"/>
      <c r="DN1435" s="16"/>
      <c r="DO1435" s="17"/>
      <c r="DP1435" s="12"/>
      <c r="DQ1435" s="12"/>
      <c r="DR1435" s="18"/>
      <c r="DS1435" s="19"/>
      <c r="DT1435" s="19"/>
      <c r="DU1435" s="19"/>
      <c r="DV1435" s="19"/>
      <c r="DW1435" s="19"/>
      <c r="DX1435" s="20"/>
      <c r="DY1435" s="20"/>
      <c r="DZ1435" s="21"/>
      <c r="EA1435" s="21"/>
      <c r="EB1435" s="21"/>
      <c r="EC1435" s="18"/>
      <c r="ED1435" s="21"/>
      <c r="EE1435" s="21"/>
      <c r="EF1435" s="21"/>
      <c r="EG1435" s="21"/>
      <c r="EH1435" s="21"/>
      <c r="EI1435" s="20"/>
      <c r="EJ1435" s="16"/>
      <c r="EK1435" s="21"/>
      <c r="EL1435" s="21"/>
      <c r="EM1435" s="21"/>
      <c r="EN1435" s="18"/>
      <c r="EO1435" s="22"/>
      <c r="EP1435" s="22"/>
      <c r="EQ1435" s="22"/>
      <c r="ER1435" s="22"/>
      <c r="ES1435" s="22"/>
      <c r="ET1435" s="20"/>
      <c r="EU1435" s="23"/>
      <c r="EV1435" s="22"/>
      <c r="EW1435" s="22"/>
      <c r="EX1435" s="22"/>
      <c r="EY1435" s="24"/>
      <c r="EZ1435" s="25"/>
      <c r="FA1435" s="25"/>
      <c r="FB1435" s="25"/>
      <c r="FC1435" s="25"/>
      <c r="FD1435" s="25"/>
    </row>
    <row r="1436" spans="1:160" ht="12.4" customHeight="1" x14ac:dyDescent="0.25">
      <c r="A1436" s="290"/>
      <c r="B1436" s="205"/>
      <c r="H1436" s="292"/>
      <c r="M1436" s="205"/>
      <c r="N1436" s="205"/>
      <c r="O1436" s="205"/>
      <c r="P1436" s="205"/>
      <c r="Q1436" s="271"/>
      <c r="R1436" s="227"/>
      <c r="S1436" s="205"/>
      <c r="T1436" s="205"/>
      <c r="U1436" s="227"/>
      <c r="V1436" s="227"/>
      <c r="W1436" s="227"/>
      <c r="X1436" s="227"/>
      <c r="Y1436" s="272"/>
      <c r="Z1436" s="227"/>
      <c r="AA1436" s="273"/>
      <c r="AB1436" s="273"/>
      <c r="AC1436" s="273"/>
      <c r="AD1436" s="273"/>
      <c r="AE1436" s="273"/>
      <c r="AF1436" s="273"/>
      <c r="AG1436" s="273"/>
      <c r="AH1436" s="273"/>
      <c r="AI1436" s="274"/>
      <c r="AJ1436" s="274"/>
      <c r="AK1436" s="274"/>
      <c r="AL1436" s="274"/>
      <c r="AM1436" s="273"/>
      <c r="AN1436" s="273"/>
      <c r="AO1436" s="273"/>
      <c r="AP1436" s="273"/>
      <c r="AQ1436" s="273"/>
      <c r="AR1436" s="273"/>
      <c r="AS1436" s="273"/>
      <c r="AT1436" s="273"/>
      <c r="AU1436" s="273"/>
      <c r="AV1436" s="273"/>
      <c r="AW1436" s="273"/>
      <c r="AX1436" s="273"/>
      <c r="AY1436" s="273"/>
      <c r="AZ1436" s="273"/>
      <c r="BA1436" s="273"/>
      <c r="BB1436" s="273"/>
      <c r="BC1436" s="273"/>
      <c r="BD1436" s="273"/>
      <c r="BE1436" s="273"/>
      <c r="BF1436" s="273"/>
      <c r="BG1436" s="273"/>
      <c r="BH1436" s="273"/>
      <c r="BI1436" s="273"/>
      <c r="BJ1436" s="273"/>
      <c r="BK1436" s="273"/>
      <c r="BL1436" s="273"/>
      <c r="BM1436" s="273"/>
      <c r="BN1436" s="273"/>
      <c r="BO1436" s="273"/>
      <c r="BP1436" s="273"/>
      <c r="BQ1436" s="273"/>
      <c r="BR1436" s="273"/>
      <c r="BS1436" s="273"/>
      <c r="BT1436" s="273"/>
      <c r="BU1436" s="273"/>
      <c r="BV1436" s="273"/>
      <c r="BW1436" s="273"/>
      <c r="BX1436" s="273"/>
      <c r="BY1436" s="273"/>
      <c r="BZ1436" s="273"/>
      <c r="CA1436" s="273"/>
      <c r="CB1436" s="273"/>
      <c r="CC1436" s="273"/>
      <c r="CD1436" s="273"/>
      <c r="CE1436" s="273"/>
      <c r="CF1436" s="273"/>
      <c r="CG1436" s="273"/>
      <c r="CH1436" s="273"/>
      <c r="CI1436" s="273"/>
      <c r="CJ1436" s="273"/>
      <c r="CK1436" s="273"/>
      <c r="CL1436" s="273"/>
      <c r="CM1436" s="273"/>
      <c r="CN1436" s="273"/>
      <c r="CO1436" s="273"/>
      <c r="CP1436" s="273"/>
      <c r="CQ1436" s="273"/>
      <c r="CR1436" s="273"/>
      <c r="CS1436" s="273"/>
      <c r="CT1436" s="273"/>
      <c r="CU1436" s="274"/>
      <c r="CV1436" s="274"/>
      <c r="CW1436" s="273"/>
      <c r="CX1436" s="273"/>
      <c r="CY1436" s="273"/>
      <c r="CZ1436" s="273"/>
      <c r="DA1436" s="273"/>
      <c r="DB1436" s="273"/>
      <c r="DC1436" s="273"/>
      <c r="DD1436" s="273"/>
      <c r="DE1436" s="273"/>
      <c r="DF1436" s="273"/>
      <c r="DM1436" s="16"/>
      <c r="DN1436" s="16"/>
      <c r="DO1436" s="17"/>
      <c r="DP1436" s="12"/>
      <c r="DQ1436" s="12"/>
      <c r="DR1436" s="18"/>
      <c r="DS1436" s="19"/>
      <c r="DT1436" s="19"/>
      <c r="DU1436" s="19"/>
      <c r="DV1436" s="19"/>
      <c r="DW1436" s="19"/>
      <c r="DX1436" s="20"/>
      <c r="DY1436" s="20"/>
      <c r="DZ1436" s="21"/>
      <c r="EA1436" s="21"/>
      <c r="EB1436" s="21"/>
      <c r="EC1436" s="18"/>
      <c r="ED1436" s="21"/>
      <c r="EE1436" s="21"/>
      <c r="EF1436" s="21"/>
      <c r="EG1436" s="21"/>
      <c r="EH1436" s="21"/>
      <c r="EI1436" s="20"/>
      <c r="EJ1436" s="16"/>
      <c r="EK1436" s="21"/>
      <c r="EL1436" s="21"/>
      <c r="EM1436" s="21"/>
      <c r="EN1436" s="18"/>
      <c r="EO1436" s="22"/>
      <c r="EP1436" s="22"/>
      <c r="EQ1436" s="22"/>
      <c r="ER1436" s="22"/>
      <c r="ES1436" s="22"/>
      <c r="ET1436" s="20"/>
      <c r="EU1436" s="23"/>
      <c r="EV1436" s="22"/>
      <c r="EW1436" s="22"/>
      <c r="EX1436" s="22"/>
      <c r="EY1436" s="24"/>
      <c r="EZ1436" s="25"/>
      <c r="FA1436" s="25"/>
      <c r="FB1436" s="25"/>
      <c r="FC1436" s="25"/>
      <c r="FD1436" s="25"/>
    </row>
    <row r="1437" spans="1:160" ht="12.4" customHeight="1" x14ac:dyDescent="0.25">
      <c r="A1437" s="290"/>
      <c r="B1437" s="205"/>
      <c r="H1437" s="292"/>
      <c r="M1437" s="205"/>
      <c r="N1437" s="205"/>
      <c r="O1437" s="205"/>
      <c r="P1437" s="205"/>
      <c r="Q1437" s="271"/>
      <c r="R1437" s="227"/>
      <c r="S1437" s="205"/>
      <c r="T1437" s="205"/>
      <c r="U1437" s="227"/>
      <c r="V1437" s="227"/>
      <c r="W1437" s="227"/>
      <c r="X1437" s="272"/>
      <c r="Y1437" s="272"/>
      <c r="Z1437" s="227"/>
      <c r="AA1437" s="273"/>
      <c r="AB1437" s="273"/>
      <c r="AC1437" s="273"/>
      <c r="AD1437" s="273"/>
      <c r="AE1437" s="273"/>
      <c r="AF1437" s="273"/>
      <c r="AG1437" s="273"/>
      <c r="AH1437" s="273"/>
      <c r="AI1437" s="274"/>
      <c r="AJ1437" s="274"/>
      <c r="AK1437" s="274"/>
      <c r="AL1437" s="274"/>
      <c r="AM1437" s="273"/>
      <c r="AN1437" s="273"/>
      <c r="AO1437" s="273"/>
      <c r="AP1437" s="273"/>
      <c r="AQ1437" s="273"/>
      <c r="AR1437" s="273"/>
      <c r="AS1437" s="273"/>
      <c r="AT1437" s="273"/>
      <c r="AU1437" s="273"/>
      <c r="AV1437" s="273"/>
      <c r="AW1437" s="273"/>
      <c r="AX1437" s="273"/>
      <c r="AY1437" s="273"/>
      <c r="AZ1437" s="273"/>
      <c r="BA1437" s="273"/>
      <c r="BB1437" s="273"/>
      <c r="BC1437" s="273"/>
      <c r="BD1437" s="273"/>
      <c r="BE1437" s="273"/>
      <c r="BF1437" s="273"/>
      <c r="BG1437" s="273"/>
      <c r="BH1437" s="273"/>
      <c r="BI1437" s="273"/>
      <c r="BJ1437" s="273"/>
      <c r="BK1437" s="273"/>
      <c r="BL1437" s="273"/>
      <c r="BM1437" s="273"/>
      <c r="BN1437" s="273"/>
      <c r="BO1437" s="273"/>
      <c r="BP1437" s="273"/>
      <c r="BQ1437" s="273"/>
      <c r="BR1437" s="273"/>
      <c r="BS1437" s="273"/>
      <c r="BT1437" s="273"/>
      <c r="BU1437" s="273"/>
      <c r="BV1437" s="273"/>
      <c r="BW1437" s="273"/>
      <c r="BX1437" s="273"/>
      <c r="BY1437" s="273"/>
      <c r="BZ1437" s="273"/>
      <c r="CA1437" s="273"/>
      <c r="CB1437" s="273"/>
      <c r="CC1437" s="273"/>
      <c r="CD1437" s="273"/>
      <c r="CE1437" s="273"/>
      <c r="CF1437" s="273"/>
      <c r="CG1437" s="273"/>
      <c r="CH1437" s="273"/>
      <c r="CI1437" s="274"/>
      <c r="CJ1437" s="274"/>
      <c r="CK1437" s="274"/>
      <c r="CL1437" s="274"/>
      <c r="CM1437" s="273"/>
      <c r="CN1437" s="273"/>
      <c r="CO1437" s="273"/>
      <c r="CP1437" s="273"/>
      <c r="CQ1437" s="273"/>
      <c r="CR1437" s="273"/>
      <c r="CS1437" s="273"/>
      <c r="CT1437" s="273"/>
      <c r="CU1437" s="274"/>
      <c r="CV1437" s="274"/>
      <c r="CW1437" s="274"/>
      <c r="CX1437" s="274"/>
      <c r="CY1437" s="273"/>
      <c r="CZ1437" s="273"/>
      <c r="DA1437" s="273"/>
      <c r="DB1437" s="273"/>
      <c r="DC1437" s="273"/>
      <c r="DD1437" s="273"/>
      <c r="DE1437" s="273"/>
      <c r="DF1437" s="273"/>
      <c r="DM1437" s="16"/>
      <c r="DN1437" s="16"/>
      <c r="DO1437" s="17"/>
      <c r="DP1437" s="12"/>
      <c r="DQ1437" s="12"/>
      <c r="DR1437" s="18"/>
      <c r="DS1437" s="19"/>
      <c r="DT1437" s="19"/>
      <c r="DU1437" s="19"/>
      <c r="DV1437" s="19"/>
      <c r="DW1437" s="19"/>
      <c r="DX1437" s="20"/>
      <c r="DY1437" s="20"/>
      <c r="DZ1437" s="21"/>
      <c r="EA1437" s="21"/>
      <c r="EB1437" s="21"/>
      <c r="EC1437" s="18"/>
      <c r="ED1437" s="21"/>
      <c r="EE1437" s="21"/>
      <c r="EF1437" s="21"/>
      <c r="EG1437" s="21"/>
      <c r="EH1437" s="21"/>
      <c r="EI1437" s="20"/>
      <c r="EJ1437" s="16"/>
      <c r="EK1437" s="21"/>
      <c r="EL1437" s="21"/>
      <c r="EM1437" s="21"/>
      <c r="EN1437" s="18"/>
      <c r="EO1437" s="22"/>
      <c r="EP1437" s="22"/>
      <c r="EQ1437" s="22"/>
      <c r="ER1437" s="22"/>
      <c r="ES1437" s="22"/>
      <c r="ET1437" s="20"/>
      <c r="EU1437" s="23"/>
      <c r="EV1437" s="22"/>
      <c r="EW1437" s="22"/>
      <c r="EX1437" s="22"/>
      <c r="EY1437" s="24"/>
      <c r="EZ1437" s="25"/>
      <c r="FA1437" s="25"/>
      <c r="FB1437" s="25"/>
      <c r="FC1437" s="25"/>
      <c r="FD1437" s="25"/>
    </row>
    <row r="1438" spans="1:160" ht="12.4" customHeight="1" x14ac:dyDescent="0.25">
      <c r="A1438" s="290"/>
      <c r="B1438" s="205"/>
      <c r="H1438" s="292"/>
      <c r="M1438" s="205"/>
      <c r="N1438" s="205"/>
      <c r="O1438" s="205"/>
      <c r="P1438" s="205"/>
      <c r="Q1438" s="271"/>
      <c r="R1438" s="227"/>
      <c r="S1438" s="205"/>
      <c r="T1438" s="205"/>
      <c r="U1438" s="227"/>
      <c r="V1438" s="227"/>
      <c r="W1438" s="227"/>
      <c r="X1438" s="272"/>
      <c r="Y1438" s="272"/>
      <c r="Z1438" s="227"/>
      <c r="AA1438" s="273"/>
      <c r="AB1438" s="273"/>
      <c r="AC1438" s="273"/>
      <c r="AD1438" s="273"/>
      <c r="AE1438" s="273"/>
      <c r="AF1438" s="273"/>
      <c r="AG1438" s="273"/>
      <c r="AH1438" s="273"/>
      <c r="AI1438" s="273"/>
      <c r="AJ1438" s="274"/>
      <c r="AK1438" s="274"/>
      <c r="AL1438" s="273"/>
      <c r="AM1438" s="273"/>
      <c r="AN1438" s="273"/>
      <c r="AO1438" s="273"/>
      <c r="AP1438" s="273"/>
      <c r="AQ1438" s="274"/>
      <c r="AR1438" s="274"/>
      <c r="AS1438" s="274"/>
      <c r="AT1438" s="274"/>
      <c r="AU1438" s="273"/>
      <c r="AV1438" s="273"/>
      <c r="AW1438" s="273"/>
      <c r="AX1438" s="273"/>
      <c r="AY1438" s="273"/>
      <c r="AZ1438" s="273"/>
      <c r="BA1438" s="273"/>
      <c r="BB1438" s="273"/>
      <c r="BC1438" s="273"/>
      <c r="BD1438" s="273"/>
      <c r="BE1438" s="273"/>
      <c r="BF1438" s="273"/>
      <c r="BG1438" s="273"/>
      <c r="BH1438" s="273"/>
      <c r="BI1438" s="273"/>
      <c r="BJ1438" s="273"/>
      <c r="BK1438" s="273"/>
      <c r="BL1438" s="273"/>
      <c r="BM1438" s="273"/>
      <c r="BN1438" s="273"/>
      <c r="BO1438" s="273"/>
      <c r="BP1438" s="273"/>
      <c r="BQ1438" s="273"/>
      <c r="BR1438" s="273"/>
      <c r="BS1438" s="273"/>
      <c r="BT1438" s="273"/>
      <c r="BU1438" s="273"/>
      <c r="BV1438" s="273"/>
      <c r="BW1438" s="273"/>
      <c r="BX1438" s="273"/>
      <c r="BY1438" s="273"/>
      <c r="BZ1438" s="273"/>
      <c r="CA1438" s="273"/>
      <c r="CB1438" s="273"/>
      <c r="CC1438" s="273"/>
      <c r="CD1438" s="273"/>
      <c r="CE1438" s="273"/>
      <c r="CF1438" s="273"/>
      <c r="CG1438" s="273"/>
      <c r="CH1438" s="273"/>
      <c r="CI1438" s="273"/>
      <c r="CJ1438" s="273"/>
      <c r="CK1438" s="273"/>
      <c r="CL1438" s="273"/>
      <c r="CM1438" s="273"/>
      <c r="CN1438" s="273"/>
      <c r="CO1438" s="273"/>
      <c r="CP1438" s="273"/>
      <c r="CQ1438" s="273"/>
      <c r="CR1438" s="273"/>
      <c r="CS1438" s="273"/>
      <c r="CT1438" s="273"/>
      <c r="CU1438" s="274"/>
      <c r="CV1438" s="274"/>
      <c r="CW1438" s="274"/>
      <c r="CX1438" s="274"/>
      <c r="CY1438" s="273"/>
      <c r="CZ1438" s="273"/>
      <c r="DA1438" s="273"/>
      <c r="DB1438" s="273"/>
      <c r="DC1438" s="273"/>
      <c r="DD1438" s="273"/>
      <c r="DE1438" s="273"/>
      <c r="DF1438" s="273"/>
      <c r="DM1438" s="16"/>
      <c r="DN1438" s="16"/>
      <c r="DO1438" s="17"/>
      <c r="DP1438" s="12"/>
      <c r="DQ1438" s="12"/>
      <c r="DR1438" s="18"/>
      <c r="DS1438" s="19"/>
      <c r="DT1438" s="19"/>
      <c r="DU1438" s="19"/>
      <c r="DV1438" s="19"/>
      <c r="DW1438" s="19"/>
      <c r="DX1438" s="20"/>
      <c r="DY1438" s="20"/>
      <c r="DZ1438" s="21"/>
      <c r="EA1438" s="21"/>
      <c r="EB1438" s="21"/>
      <c r="EC1438" s="18"/>
      <c r="ED1438" s="21"/>
      <c r="EE1438" s="21"/>
      <c r="EF1438" s="21"/>
      <c r="EG1438" s="21"/>
      <c r="EH1438" s="21"/>
      <c r="EI1438" s="20"/>
      <c r="EJ1438" s="16"/>
      <c r="EK1438" s="21"/>
      <c r="EL1438" s="21"/>
      <c r="EM1438" s="21"/>
      <c r="EN1438" s="18"/>
      <c r="EO1438" s="22"/>
      <c r="EP1438" s="22"/>
      <c r="EQ1438" s="22"/>
      <c r="ER1438" s="22"/>
      <c r="ES1438" s="22"/>
      <c r="ET1438" s="20"/>
      <c r="EU1438" s="23"/>
      <c r="EV1438" s="22"/>
      <c r="EW1438" s="22"/>
      <c r="EX1438" s="22"/>
      <c r="EY1438" s="24"/>
      <c r="EZ1438" s="25"/>
      <c r="FA1438" s="25"/>
      <c r="FB1438" s="25"/>
      <c r="FC1438" s="25"/>
      <c r="FD1438" s="25"/>
    </row>
    <row r="1439" spans="1:160" ht="12.4" customHeight="1" x14ac:dyDescent="0.25">
      <c r="A1439" s="290"/>
      <c r="B1439" s="205"/>
      <c r="H1439" s="292"/>
      <c r="M1439" s="205"/>
      <c r="N1439" s="205"/>
      <c r="O1439" s="205"/>
      <c r="P1439" s="205"/>
      <c r="Q1439" s="271"/>
      <c r="R1439" s="227"/>
      <c r="S1439" s="205"/>
      <c r="T1439" s="205"/>
      <c r="U1439" s="227"/>
      <c r="V1439" s="227"/>
      <c r="W1439" s="227"/>
      <c r="X1439" s="272"/>
      <c r="Y1439" s="272"/>
      <c r="Z1439" s="227"/>
      <c r="AA1439" s="273"/>
      <c r="AB1439" s="273"/>
      <c r="AC1439" s="273"/>
      <c r="AD1439" s="273"/>
      <c r="AE1439" s="273"/>
      <c r="AF1439" s="273"/>
      <c r="AG1439" s="273"/>
      <c r="AH1439" s="273"/>
      <c r="AI1439" s="273"/>
      <c r="AJ1439" s="273"/>
      <c r="AK1439" s="273"/>
      <c r="AL1439" s="273"/>
      <c r="AM1439" s="273"/>
      <c r="AN1439" s="273"/>
      <c r="AO1439" s="273"/>
      <c r="AP1439" s="273"/>
      <c r="AQ1439" s="273"/>
      <c r="AR1439" s="273"/>
      <c r="AS1439" s="273"/>
      <c r="AT1439" s="273"/>
      <c r="AU1439" s="273"/>
      <c r="AV1439" s="273"/>
      <c r="AW1439" s="273"/>
      <c r="AX1439" s="273"/>
      <c r="AY1439" s="273"/>
      <c r="AZ1439" s="273"/>
      <c r="BA1439" s="273"/>
      <c r="BB1439" s="273"/>
      <c r="BC1439" s="273"/>
      <c r="BD1439" s="273"/>
      <c r="BE1439" s="273"/>
      <c r="BF1439" s="273"/>
      <c r="BG1439" s="273"/>
      <c r="BH1439" s="273"/>
      <c r="BI1439" s="273"/>
      <c r="BJ1439" s="273"/>
      <c r="BK1439" s="273"/>
      <c r="BL1439" s="273"/>
      <c r="BM1439" s="273"/>
      <c r="BN1439" s="273"/>
      <c r="BO1439" s="273"/>
      <c r="BP1439" s="273"/>
      <c r="BQ1439" s="273"/>
      <c r="BR1439" s="273"/>
      <c r="BS1439" s="273"/>
      <c r="BT1439" s="273"/>
      <c r="BU1439" s="273"/>
      <c r="BV1439" s="273"/>
      <c r="BW1439" s="273"/>
      <c r="BX1439" s="273"/>
      <c r="BY1439" s="273"/>
      <c r="BZ1439" s="273"/>
      <c r="CA1439" s="273"/>
      <c r="CB1439" s="273"/>
      <c r="CC1439" s="273"/>
      <c r="CD1439" s="273"/>
      <c r="CE1439" s="273"/>
      <c r="CF1439" s="273"/>
      <c r="CG1439" s="273"/>
      <c r="CH1439" s="273"/>
      <c r="CI1439" s="273"/>
      <c r="CJ1439" s="273"/>
      <c r="CK1439" s="274"/>
      <c r="CL1439" s="274"/>
      <c r="CM1439" s="273"/>
      <c r="CN1439" s="273"/>
      <c r="CO1439" s="273"/>
      <c r="CP1439" s="273"/>
      <c r="CQ1439" s="273"/>
      <c r="CR1439" s="273"/>
      <c r="CS1439" s="273"/>
      <c r="CT1439" s="273"/>
      <c r="CU1439" s="274"/>
      <c r="CV1439" s="274"/>
      <c r="CW1439" s="274"/>
      <c r="CX1439" s="274"/>
      <c r="CY1439" s="273"/>
      <c r="CZ1439" s="273"/>
      <c r="DA1439" s="273"/>
      <c r="DB1439" s="273"/>
      <c r="DC1439" s="273"/>
      <c r="DD1439" s="273"/>
      <c r="DE1439" s="273"/>
      <c r="DF1439" s="273"/>
      <c r="DM1439" s="16"/>
      <c r="DN1439" s="16"/>
      <c r="DO1439" s="17"/>
      <c r="DP1439" s="12"/>
      <c r="DQ1439" s="12"/>
      <c r="DR1439" s="18"/>
      <c r="DS1439" s="19"/>
      <c r="DT1439" s="19"/>
      <c r="DU1439" s="19"/>
      <c r="DV1439" s="19"/>
      <c r="DW1439" s="19"/>
      <c r="DX1439" s="20"/>
      <c r="DY1439" s="20"/>
      <c r="DZ1439" s="21"/>
      <c r="EA1439" s="21"/>
      <c r="EB1439" s="21"/>
      <c r="EC1439" s="18"/>
      <c r="ED1439" s="21"/>
      <c r="EE1439" s="21"/>
      <c r="EF1439" s="21"/>
      <c r="EG1439" s="21"/>
      <c r="EH1439" s="21"/>
      <c r="EI1439" s="20"/>
      <c r="EJ1439" s="16"/>
      <c r="EK1439" s="21"/>
      <c r="EL1439" s="21"/>
      <c r="EM1439" s="21"/>
      <c r="EN1439" s="18"/>
      <c r="EO1439" s="22"/>
      <c r="EP1439" s="22"/>
      <c r="EQ1439" s="22"/>
      <c r="ER1439" s="22"/>
      <c r="ES1439" s="22"/>
      <c r="ET1439" s="20"/>
      <c r="EU1439" s="23"/>
      <c r="EV1439" s="22"/>
      <c r="EW1439" s="22"/>
      <c r="EX1439" s="22"/>
      <c r="EY1439" s="24"/>
      <c r="EZ1439" s="25"/>
      <c r="FA1439" s="25"/>
      <c r="FB1439" s="25"/>
      <c r="FC1439" s="25"/>
      <c r="FD1439" s="25"/>
    </row>
    <row r="1440" spans="1:160" ht="12.4" customHeight="1" x14ac:dyDescent="0.25">
      <c r="A1440" s="290"/>
      <c r="B1440" s="205"/>
      <c r="H1440" s="292"/>
      <c r="M1440" s="205"/>
      <c r="N1440" s="205"/>
      <c r="O1440" s="205"/>
      <c r="P1440" s="205"/>
      <c r="Q1440" s="271"/>
      <c r="R1440" s="227"/>
      <c r="S1440" s="205"/>
      <c r="T1440" s="205"/>
      <c r="U1440" s="227"/>
      <c r="V1440" s="227"/>
      <c r="W1440" s="227"/>
      <c r="X1440" s="227"/>
      <c r="Y1440" s="272"/>
      <c r="Z1440" s="227"/>
      <c r="AA1440" s="273"/>
      <c r="AB1440" s="273"/>
      <c r="AC1440" s="273"/>
      <c r="AD1440" s="273"/>
      <c r="AE1440" s="273"/>
      <c r="AF1440" s="273"/>
      <c r="AG1440" s="273"/>
      <c r="AH1440" s="273"/>
      <c r="AI1440" s="274"/>
      <c r="AJ1440" s="274"/>
      <c r="AK1440" s="274"/>
      <c r="AL1440" s="274"/>
      <c r="AM1440" s="273"/>
      <c r="AN1440" s="273"/>
      <c r="AO1440" s="273"/>
      <c r="AP1440" s="273"/>
      <c r="AQ1440" s="273"/>
      <c r="AR1440" s="273"/>
      <c r="AS1440" s="273"/>
      <c r="AT1440" s="273"/>
      <c r="AU1440" s="273"/>
      <c r="AV1440" s="273"/>
      <c r="AW1440" s="273"/>
      <c r="AX1440" s="273"/>
      <c r="AY1440" s="273"/>
      <c r="AZ1440" s="273"/>
      <c r="BA1440" s="273"/>
      <c r="BB1440" s="273"/>
      <c r="BC1440" s="273"/>
      <c r="BD1440" s="273"/>
      <c r="BE1440" s="273"/>
      <c r="BF1440" s="273"/>
      <c r="BG1440" s="273"/>
      <c r="BH1440" s="273"/>
      <c r="BI1440" s="273"/>
      <c r="BJ1440" s="273"/>
      <c r="BK1440" s="273"/>
      <c r="BL1440" s="273"/>
      <c r="BM1440" s="273"/>
      <c r="BN1440" s="273"/>
      <c r="BO1440" s="273"/>
      <c r="BP1440" s="273"/>
      <c r="BQ1440" s="273"/>
      <c r="BR1440" s="273"/>
      <c r="BS1440" s="273"/>
      <c r="BT1440" s="273"/>
      <c r="BU1440" s="273"/>
      <c r="BV1440" s="273"/>
      <c r="BW1440" s="273"/>
      <c r="BX1440" s="273"/>
      <c r="BY1440" s="273"/>
      <c r="BZ1440" s="273"/>
      <c r="CA1440" s="273"/>
      <c r="CB1440" s="273"/>
      <c r="CC1440" s="273"/>
      <c r="CD1440" s="273"/>
      <c r="CE1440" s="273"/>
      <c r="CF1440" s="273"/>
      <c r="CG1440" s="273"/>
      <c r="CH1440" s="273"/>
      <c r="CI1440" s="273"/>
      <c r="CJ1440" s="273"/>
      <c r="CK1440" s="273"/>
      <c r="CL1440" s="273"/>
      <c r="CM1440" s="273"/>
      <c r="CN1440" s="273"/>
      <c r="CO1440" s="273"/>
      <c r="CP1440" s="273"/>
      <c r="CQ1440" s="273"/>
      <c r="CR1440" s="273"/>
      <c r="CS1440" s="273"/>
      <c r="CT1440" s="273"/>
      <c r="CU1440" s="274"/>
      <c r="CV1440" s="274"/>
      <c r="CW1440" s="274"/>
      <c r="CX1440" s="274"/>
      <c r="CY1440" s="274"/>
      <c r="CZ1440" s="274"/>
      <c r="DA1440" s="273"/>
      <c r="DB1440" s="273"/>
      <c r="DC1440" s="273"/>
      <c r="DD1440" s="273"/>
      <c r="DE1440" s="273"/>
      <c r="DF1440" s="273"/>
      <c r="DM1440" s="16"/>
      <c r="DN1440" s="16"/>
      <c r="DO1440" s="17"/>
      <c r="DP1440" s="12"/>
      <c r="DQ1440" s="12"/>
      <c r="DR1440" s="18"/>
      <c r="DS1440" s="19"/>
      <c r="DT1440" s="19"/>
      <c r="DU1440" s="19"/>
      <c r="DV1440" s="19"/>
      <c r="DW1440" s="19"/>
      <c r="DX1440" s="20"/>
      <c r="DY1440" s="20"/>
      <c r="DZ1440" s="21"/>
      <c r="EA1440" s="21"/>
      <c r="EB1440" s="21"/>
      <c r="EC1440" s="18"/>
      <c r="ED1440" s="21"/>
      <c r="EE1440" s="21"/>
      <c r="EF1440" s="21"/>
      <c r="EG1440" s="21"/>
      <c r="EH1440" s="21"/>
      <c r="EI1440" s="20"/>
      <c r="EJ1440" s="16"/>
      <c r="EK1440" s="21"/>
      <c r="EL1440" s="21"/>
      <c r="EM1440" s="21"/>
      <c r="EN1440" s="18"/>
      <c r="EO1440" s="22"/>
      <c r="EP1440" s="22"/>
      <c r="EQ1440" s="22"/>
      <c r="ER1440" s="22"/>
      <c r="ES1440" s="22"/>
      <c r="ET1440" s="20"/>
      <c r="EU1440" s="23"/>
      <c r="EV1440" s="22"/>
      <c r="EW1440" s="22"/>
      <c r="EX1440" s="22"/>
      <c r="EY1440" s="24"/>
      <c r="EZ1440" s="25"/>
      <c r="FA1440" s="25"/>
      <c r="FB1440" s="25"/>
      <c r="FC1440" s="25"/>
      <c r="FD1440" s="25"/>
    </row>
    <row r="1441" spans="1:160" ht="12.4" customHeight="1" x14ac:dyDescent="0.25">
      <c r="A1441" s="290"/>
      <c r="B1441" s="205"/>
      <c r="H1441" s="292"/>
      <c r="M1441" s="205"/>
      <c r="N1441" s="205"/>
      <c r="O1441" s="205"/>
      <c r="P1441" s="205"/>
      <c r="Q1441" s="271"/>
      <c r="R1441" s="227"/>
      <c r="S1441" s="205"/>
      <c r="T1441" s="205"/>
      <c r="U1441" s="227"/>
      <c r="V1441" s="227"/>
      <c r="W1441" s="227"/>
      <c r="X1441" s="227"/>
      <c r="Y1441" s="272"/>
      <c r="Z1441" s="227"/>
      <c r="AA1441" s="273"/>
      <c r="AB1441" s="273"/>
      <c r="AC1441" s="273"/>
      <c r="AD1441" s="273"/>
      <c r="AE1441" s="273"/>
      <c r="AF1441" s="273"/>
      <c r="AG1441" s="274"/>
      <c r="AH1441" s="274"/>
      <c r="AI1441" s="273"/>
      <c r="AJ1441" s="273"/>
      <c r="AK1441" s="274"/>
      <c r="AL1441" s="274"/>
      <c r="AM1441" s="273"/>
      <c r="AN1441" s="273"/>
      <c r="AO1441" s="274"/>
      <c r="AP1441" s="274"/>
      <c r="AQ1441" s="273"/>
      <c r="AR1441" s="273"/>
      <c r="AS1441" s="273"/>
      <c r="AT1441" s="273"/>
      <c r="AU1441" s="273"/>
      <c r="AV1441" s="273"/>
      <c r="AW1441" s="274"/>
      <c r="AX1441" s="274"/>
      <c r="AY1441" s="273"/>
      <c r="AZ1441" s="273"/>
      <c r="BA1441" s="273"/>
      <c r="BB1441" s="273"/>
      <c r="BC1441" s="273"/>
      <c r="BD1441" s="273"/>
      <c r="BE1441" s="273"/>
      <c r="BF1441" s="273"/>
      <c r="BG1441" s="273"/>
      <c r="BH1441" s="273"/>
      <c r="BI1441" s="273"/>
      <c r="BJ1441" s="273"/>
      <c r="BK1441" s="273"/>
      <c r="BL1441" s="273"/>
      <c r="BM1441" s="273"/>
      <c r="BN1441" s="273"/>
      <c r="BO1441" s="273"/>
      <c r="BP1441" s="273"/>
      <c r="BQ1441" s="273"/>
      <c r="BR1441" s="273"/>
      <c r="BS1441" s="273"/>
      <c r="BT1441" s="273"/>
      <c r="BU1441" s="273"/>
      <c r="BV1441" s="273"/>
      <c r="BW1441" s="273"/>
      <c r="BX1441" s="273"/>
      <c r="BY1441" s="273"/>
      <c r="BZ1441" s="273"/>
      <c r="CA1441" s="273"/>
      <c r="CB1441" s="273"/>
      <c r="CC1441" s="273"/>
      <c r="CD1441" s="273"/>
      <c r="CE1441" s="274"/>
      <c r="CF1441" s="274"/>
      <c r="CG1441" s="273"/>
      <c r="CH1441" s="274"/>
      <c r="CI1441" s="274"/>
      <c r="CJ1441" s="273"/>
      <c r="CK1441" s="273"/>
      <c r="CL1441" s="273"/>
      <c r="CM1441" s="273"/>
      <c r="CN1441" s="273"/>
      <c r="CO1441" s="273"/>
      <c r="CP1441" s="273"/>
      <c r="CQ1441" s="273"/>
      <c r="CR1441" s="273"/>
      <c r="CS1441" s="273"/>
      <c r="CT1441" s="273"/>
      <c r="CU1441" s="273"/>
      <c r="CV1441" s="273"/>
      <c r="CW1441" s="273"/>
      <c r="CX1441" s="273"/>
      <c r="CY1441" s="273"/>
      <c r="CZ1441" s="273"/>
      <c r="DA1441" s="273"/>
      <c r="DB1441" s="273"/>
      <c r="DC1441" s="273"/>
      <c r="DD1441" s="273"/>
      <c r="DE1441" s="273"/>
      <c r="DF1441" s="273"/>
      <c r="DM1441" s="16"/>
      <c r="DN1441" s="16"/>
      <c r="DO1441" s="17"/>
      <c r="DP1441" s="12"/>
      <c r="DQ1441" s="12"/>
      <c r="DR1441" s="18"/>
      <c r="DS1441" s="19"/>
      <c r="DT1441" s="19"/>
      <c r="DU1441" s="19"/>
      <c r="DV1441" s="19"/>
      <c r="DW1441" s="19"/>
      <c r="DX1441" s="20"/>
      <c r="DY1441" s="20"/>
      <c r="DZ1441" s="21"/>
      <c r="EA1441" s="21"/>
      <c r="EB1441" s="21"/>
      <c r="EC1441" s="18"/>
      <c r="ED1441" s="21"/>
      <c r="EE1441" s="21"/>
      <c r="EF1441" s="21"/>
      <c r="EG1441" s="21"/>
      <c r="EH1441" s="21"/>
      <c r="EI1441" s="20"/>
      <c r="EJ1441" s="16"/>
      <c r="EK1441" s="21"/>
      <c r="EL1441" s="21"/>
      <c r="EM1441" s="21"/>
      <c r="EN1441" s="18"/>
      <c r="EO1441" s="22"/>
      <c r="EP1441" s="22"/>
      <c r="EQ1441" s="22"/>
      <c r="ER1441" s="22"/>
      <c r="ES1441" s="22"/>
      <c r="ET1441" s="20"/>
      <c r="EU1441" s="23"/>
      <c r="EV1441" s="22"/>
      <c r="EW1441" s="22"/>
      <c r="EX1441" s="22"/>
      <c r="EY1441" s="24"/>
      <c r="EZ1441" s="25"/>
      <c r="FA1441" s="25"/>
      <c r="FB1441" s="25"/>
      <c r="FC1441" s="25"/>
      <c r="FD1441" s="25"/>
    </row>
    <row r="1442" spans="1:160" ht="12.4" customHeight="1" x14ac:dyDescent="0.25">
      <c r="A1442" s="290"/>
      <c r="B1442" s="205"/>
      <c r="H1442" s="292"/>
      <c r="M1442" s="205"/>
      <c r="N1442" s="205"/>
      <c r="O1442" s="205"/>
      <c r="P1442" s="205"/>
      <c r="Q1442" s="271"/>
      <c r="R1442" s="227"/>
      <c r="S1442" s="205"/>
      <c r="T1442" s="205"/>
      <c r="U1442" s="227"/>
      <c r="V1442" s="227"/>
      <c r="W1442" s="227"/>
      <c r="X1442" s="227"/>
      <c r="Y1442" s="272"/>
      <c r="Z1442" s="227"/>
      <c r="AA1442" s="273"/>
      <c r="AB1442" s="273"/>
      <c r="AC1442" s="273"/>
      <c r="AD1442" s="273"/>
      <c r="AE1442" s="273"/>
      <c r="AF1442" s="273"/>
      <c r="AG1442" s="273"/>
      <c r="AH1442" s="273"/>
      <c r="AI1442" s="274"/>
      <c r="AJ1442" s="274"/>
      <c r="AK1442" s="274"/>
      <c r="AL1442" s="274"/>
      <c r="AM1442" s="273"/>
      <c r="AN1442" s="273"/>
      <c r="AO1442" s="273"/>
      <c r="AP1442" s="273"/>
      <c r="AQ1442" s="273"/>
      <c r="AR1442" s="273"/>
      <c r="AS1442" s="273"/>
      <c r="AT1442" s="273"/>
      <c r="AU1442" s="273"/>
      <c r="AV1442" s="273"/>
      <c r="AW1442" s="273"/>
      <c r="AX1442" s="273"/>
      <c r="AY1442" s="273"/>
      <c r="AZ1442" s="273"/>
      <c r="BA1442" s="273"/>
      <c r="BB1442" s="273"/>
      <c r="BC1442" s="273"/>
      <c r="BD1442" s="273"/>
      <c r="BE1442" s="273"/>
      <c r="BF1442" s="273"/>
      <c r="BG1442" s="273"/>
      <c r="BH1442" s="273"/>
      <c r="BI1442" s="273"/>
      <c r="BJ1442" s="273"/>
      <c r="BK1442" s="273"/>
      <c r="BL1442" s="273"/>
      <c r="BM1442" s="273"/>
      <c r="BN1442" s="273"/>
      <c r="BO1442" s="273"/>
      <c r="BP1442" s="273"/>
      <c r="BQ1442" s="273"/>
      <c r="BR1442" s="273"/>
      <c r="BS1442" s="273"/>
      <c r="BT1442" s="273"/>
      <c r="BU1442" s="273"/>
      <c r="BV1442" s="273"/>
      <c r="BW1442" s="273"/>
      <c r="BX1442" s="273"/>
      <c r="BY1442" s="273"/>
      <c r="BZ1442" s="273"/>
      <c r="CA1442" s="273"/>
      <c r="CB1442" s="273"/>
      <c r="CC1442" s="273"/>
      <c r="CD1442" s="273"/>
      <c r="CE1442" s="273"/>
      <c r="CF1442" s="273"/>
      <c r="CG1442" s="273"/>
      <c r="CH1442" s="273"/>
      <c r="CI1442" s="273"/>
      <c r="CJ1442" s="273"/>
      <c r="CK1442" s="273"/>
      <c r="CL1442" s="273"/>
      <c r="CM1442" s="273"/>
      <c r="CN1442" s="273"/>
      <c r="CO1442" s="273"/>
      <c r="CP1442" s="273"/>
      <c r="CQ1442" s="273"/>
      <c r="CR1442" s="273"/>
      <c r="CS1442" s="273"/>
      <c r="CT1442" s="273"/>
      <c r="CU1442" s="274"/>
      <c r="CV1442" s="274"/>
      <c r="CW1442" s="274"/>
      <c r="CX1442" s="274"/>
      <c r="CY1442" s="273"/>
      <c r="CZ1442" s="273"/>
      <c r="DA1442" s="273"/>
      <c r="DB1442" s="273"/>
      <c r="DC1442" s="273"/>
      <c r="DD1442" s="273"/>
      <c r="DE1442" s="273"/>
      <c r="DF1442" s="273"/>
      <c r="DM1442" s="16"/>
      <c r="DN1442" s="16"/>
      <c r="DO1442" s="17"/>
      <c r="DP1442" s="12"/>
      <c r="DQ1442" s="12"/>
      <c r="DR1442" s="18"/>
      <c r="DS1442" s="19"/>
      <c r="DT1442" s="19"/>
      <c r="DU1442" s="19"/>
      <c r="DV1442" s="19"/>
      <c r="DW1442" s="19"/>
      <c r="DX1442" s="20"/>
      <c r="DY1442" s="20"/>
      <c r="DZ1442" s="21"/>
      <c r="EA1442" s="21"/>
      <c r="EB1442" s="21"/>
      <c r="EC1442" s="18"/>
      <c r="ED1442" s="21"/>
      <c r="EE1442" s="21"/>
      <c r="EF1442" s="21"/>
      <c r="EG1442" s="21"/>
      <c r="EH1442" s="21"/>
      <c r="EI1442" s="20"/>
      <c r="EJ1442" s="16"/>
      <c r="EK1442" s="21"/>
      <c r="EL1442" s="21"/>
      <c r="EM1442" s="21"/>
      <c r="EN1442" s="18"/>
      <c r="EO1442" s="22"/>
      <c r="EP1442" s="22"/>
      <c r="EQ1442" s="22"/>
      <c r="ER1442" s="22"/>
      <c r="ES1442" s="22"/>
      <c r="ET1442" s="20"/>
      <c r="EU1442" s="23"/>
      <c r="EV1442" s="22"/>
      <c r="EW1442" s="22"/>
      <c r="EX1442" s="22"/>
      <c r="EY1442" s="24"/>
      <c r="EZ1442" s="25"/>
      <c r="FA1442" s="25"/>
      <c r="FB1442" s="25"/>
      <c r="FC1442" s="25"/>
      <c r="FD1442" s="25"/>
    </row>
    <row r="1443" spans="1:160" ht="12.4" customHeight="1" x14ac:dyDescent="0.25">
      <c r="A1443" s="290"/>
      <c r="B1443" s="205"/>
      <c r="H1443" s="292"/>
      <c r="M1443" s="205"/>
      <c r="N1443" s="205"/>
      <c r="O1443" s="205"/>
      <c r="P1443" s="205"/>
      <c r="Q1443" s="271"/>
      <c r="R1443" s="227"/>
      <c r="S1443" s="205"/>
      <c r="T1443" s="205"/>
      <c r="U1443" s="227"/>
      <c r="V1443" s="227"/>
      <c r="W1443" s="227"/>
      <c r="X1443" s="272"/>
      <c r="Y1443" s="272"/>
      <c r="Z1443" s="227"/>
      <c r="AA1443" s="273"/>
      <c r="AB1443" s="273"/>
      <c r="AC1443" s="273"/>
      <c r="AD1443" s="273"/>
      <c r="AE1443" s="274"/>
      <c r="AF1443" s="274"/>
      <c r="AG1443" s="274"/>
      <c r="AH1443" s="273"/>
      <c r="AI1443" s="274"/>
      <c r="AJ1443" s="274"/>
      <c r="AK1443" s="274"/>
      <c r="AL1443" s="274"/>
      <c r="AM1443" s="274"/>
      <c r="AN1443" s="274"/>
      <c r="AO1443" s="274"/>
      <c r="AP1443" s="273"/>
      <c r="AQ1443" s="273"/>
      <c r="AR1443" s="273"/>
      <c r="AS1443" s="273"/>
      <c r="AT1443" s="274"/>
      <c r="AU1443" s="274"/>
      <c r="AV1443" s="274"/>
      <c r="AW1443" s="274"/>
      <c r="AX1443" s="274"/>
      <c r="AY1443" s="273"/>
      <c r="AZ1443" s="273"/>
      <c r="BA1443" s="273"/>
      <c r="BB1443" s="273"/>
      <c r="BC1443" s="273"/>
      <c r="BD1443" s="273"/>
      <c r="BE1443" s="273"/>
      <c r="BF1443" s="273"/>
      <c r="BG1443" s="273"/>
      <c r="BH1443" s="273"/>
      <c r="BI1443" s="273"/>
      <c r="BJ1443" s="273"/>
      <c r="BK1443" s="273"/>
      <c r="BL1443" s="273"/>
      <c r="BM1443" s="273"/>
      <c r="BN1443" s="273"/>
      <c r="BO1443" s="273"/>
      <c r="BP1443" s="273"/>
      <c r="BQ1443" s="273"/>
      <c r="BR1443" s="273"/>
      <c r="BS1443" s="273"/>
      <c r="BT1443" s="273"/>
      <c r="BU1443" s="273"/>
      <c r="BV1443" s="273"/>
      <c r="BW1443" s="273"/>
      <c r="BX1443" s="273"/>
      <c r="BY1443" s="273"/>
      <c r="BZ1443" s="273"/>
      <c r="CA1443" s="273"/>
      <c r="CB1443" s="273"/>
      <c r="CC1443" s="273"/>
      <c r="CD1443" s="273"/>
      <c r="CE1443" s="274"/>
      <c r="CF1443" s="274"/>
      <c r="CG1443" s="274"/>
      <c r="CH1443" s="274"/>
      <c r="CI1443" s="273"/>
      <c r="CJ1443" s="273"/>
      <c r="CK1443" s="273"/>
      <c r="CL1443" s="273"/>
      <c r="CM1443" s="274"/>
      <c r="CN1443" s="274"/>
      <c r="CO1443" s="273"/>
      <c r="CP1443" s="274"/>
      <c r="CQ1443" s="273"/>
      <c r="CR1443" s="273"/>
      <c r="CS1443" s="273"/>
      <c r="CT1443" s="273"/>
      <c r="CU1443" s="273"/>
      <c r="CV1443" s="273"/>
      <c r="CW1443" s="273"/>
      <c r="CX1443" s="273"/>
      <c r="CY1443" s="274"/>
      <c r="CZ1443" s="274"/>
      <c r="DA1443" s="273"/>
      <c r="DB1443" s="273"/>
      <c r="DC1443" s="273"/>
      <c r="DD1443" s="273"/>
      <c r="DE1443" s="273"/>
      <c r="DF1443" s="273"/>
      <c r="DM1443" s="16"/>
      <c r="DN1443" s="16"/>
      <c r="DO1443" s="17"/>
      <c r="DP1443" s="12"/>
      <c r="DQ1443" s="12"/>
      <c r="DR1443" s="18"/>
      <c r="DS1443" s="19"/>
      <c r="DT1443" s="19"/>
      <c r="DU1443" s="19"/>
      <c r="DV1443" s="19"/>
      <c r="DW1443" s="19"/>
      <c r="DX1443" s="20"/>
      <c r="DY1443" s="20"/>
      <c r="DZ1443" s="21"/>
      <c r="EA1443" s="21"/>
      <c r="EB1443" s="21"/>
      <c r="EC1443" s="18"/>
      <c r="ED1443" s="21"/>
      <c r="EE1443" s="21"/>
      <c r="EF1443" s="21"/>
      <c r="EG1443" s="21"/>
      <c r="EH1443" s="21"/>
      <c r="EI1443" s="20"/>
      <c r="EJ1443" s="16"/>
      <c r="EK1443" s="21"/>
      <c r="EL1443" s="21"/>
      <c r="EM1443" s="21"/>
      <c r="EN1443" s="18"/>
      <c r="EO1443" s="22"/>
      <c r="EP1443" s="22"/>
      <c r="EQ1443" s="22"/>
      <c r="ER1443" s="22"/>
      <c r="ES1443" s="22"/>
      <c r="ET1443" s="20"/>
      <c r="EU1443" s="23"/>
      <c r="EV1443" s="22"/>
      <c r="EW1443" s="22"/>
      <c r="EX1443" s="22"/>
      <c r="EY1443" s="24"/>
      <c r="EZ1443" s="25"/>
      <c r="FA1443" s="25"/>
      <c r="FB1443" s="25"/>
      <c r="FC1443" s="25"/>
      <c r="FD1443" s="25"/>
    </row>
    <row r="1444" spans="1:160" ht="12.4" customHeight="1" x14ac:dyDescent="0.25">
      <c r="A1444" s="290"/>
      <c r="B1444" s="205"/>
      <c r="H1444" s="292"/>
      <c r="M1444" s="205"/>
      <c r="N1444" s="205"/>
      <c r="O1444" s="205"/>
      <c r="P1444" s="205"/>
      <c r="Q1444" s="271"/>
      <c r="R1444" s="227"/>
      <c r="S1444" s="205"/>
      <c r="T1444" s="205"/>
      <c r="U1444" s="227"/>
      <c r="V1444" s="227"/>
      <c r="W1444" s="227"/>
      <c r="X1444" s="272"/>
      <c r="Y1444" s="272"/>
      <c r="Z1444" s="227"/>
      <c r="AA1444" s="273"/>
      <c r="AB1444" s="273"/>
      <c r="AC1444" s="273"/>
      <c r="AD1444" s="273"/>
      <c r="AE1444" s="273"/>
      <c r="AF1444" s="273"/>
      <c r="AG1444" s="273"/>
      <c r="AH1444" s="273"/>
      <c r="AI1444" s="274"/>
      <c r="AJ1444" s="274"/>
      <c r="AK1444" s="274"/>
      <c r="AL1444" s="274"/>
      <c r="AM1444" s="273"/>
      <c r="AN1444" s="273"/>
      <c r="AO1444" s="273"/>
      <c r="AP1444" s="273"/>
      <c r="AQ1444" s="274"/>
      <c r="AR1444" s="274"/>
      <c r="AS1444" s="274"/>
      <c r="AT1444" s="274"/>
      <c r="AU1444" s="273"/>
      <c r="AV1444" s="273"/>
      <c r="AW1444" s="273"/>
      <c r="AX1444" s="273"/>
      <c r="AY1444" s="273"/>
      <c r="AZ1444" s="273"/>
      <c r="BA1444" s="273"/>
      <c r="BB1444" s="273"/>
      <c r="BC1444" s="273"/>
      <c r="BD1444" s="273"/>
      <c r="BE1444" s="273"/>
      <c r="BF1444" s="273"/>
      <c r="BG1444" s="273"/>
      <c r="BH1444" s="273"/>
      <c r="BI1444" s="273"/>
      <c r="BJ1444" s="273"/>
      <c r="BK1444" s="273"/>
      <c r="BL1444" s="273"/>
      <c r="BM1444" s="273"/>
      <c r="BN1444" s="273"/>
      <c r="BO1444" s="273"/>
      <c r="BP1444" s="273"/>
      <c r="BQ1444" s="273"/>
      <c r="BR1444" s="273"/>
      <c r="BS1444" s="273"/>
      <c r="BT1444" s="273"/>
      <c r="BU1444" s="273"/>
      <c r="BV1444" s="273"/>
      <c r="BW1444" s="273"/>
      <c r="BX1444" s="273"/>
      <c r="BY1444" s="273"/>
      <c r="BZ1444" s="273"/>
      <c r="CA1444" s="273"/>
      <c r="CB1444" s="273"/>
      <c r="CC1444" s="273"/>
      <c r="CD1444" s="273"/>
      <c r="CE1444" s="273"/>
      <c r="CF1444" s="273"/>
      <c r="CG1444" s="273"/>
      <c r="CH1444" s="273"/>
      <c r="CI1444" s="273"/>
      <c r="CJ1444" s="274"/>
      <c r="CK1444" s="274"/>
      <c r="CL1444" s="274"/>
      <c r="CM1444" s="273"/>
      <c r="CN1444" s="274"/>
      <c r="CO1444" s="274"/>
      <c r="CP1444" s="273"/>
      <c r="CQ1444" s="273"/>
      <c r="CR1444" s="273"/>
      <c r="CS1444" s="273"/>
      <c r="CT1444" s="273"/>
      <c r="CU1444" s="274"/>
      <c r="CV1444" s="274"/>
      <c r="CW1444" s="274"/>
      <c r="CX1444" s="274"/>
      <c r="CY1444" s="274"/>
      <c r="CZ1444" s="274"/>
      <c r="DA1444" s="274"/>
      <c r="DB1444" s="274"/>
      <c r="DC1444" s="273"/>
      <c r="DD1444" s="273"/>
      <c r="DE1444" s="273"/>
      <c r="DF1444" s="273"/>
      <c r="DM1444" s="16"/>
      <c r="DN1444" s="16"/>
      <c r="DO1444" s="17"/>
      <c r="DP1444" s="12"/>
      <c r="DQ1444" s="12"/>
      <c r="DR1444" s="18"/>
      <c r="DS1444" s="19"/>
      <c r="DT1444" s="19"/>
      <c r="DU1444" s="19"/>
      <c r="DV1444" s="19"/>
      <c r="DW1444" s="19"/>
      <c r="DX1444" s="20"/>
      <c r="DY1444" s="20"/>
      <c r="DZ1444" s="21"/>
      <c r="EA1444" s="21"/>
      <c r="EB1444" s="21"/>
      <c r="EC1444" s="18"/>
      <c r="ED1444" s="21"/>
      <c r="EE1444" s="21"/>
      <c r="EF1444" s="21"/>
      <c r="EG1444" s="21"/>
      <c r="EH1444" s="21"/>
      <c r="EI1444" s="20"/>
      <c r="EJ1444" s="16"/>
      <c r="EK1444" s="21"/>
      <c r="EL1444" s="21"/>
      <c r="EM1444" s="21"/>
      <c r="EN1444" s="18"/>
      <c r="EO1444" s="22"/>
      <c r="EP1444" s="22"/>
      <c r="EQ1444" s="22"/>
      <c r="ER1444" s="22"/>
      <c r="ES1444" s="22"/>
      <c r="ET1444" s="20"/>
      <c r="EU1444" s="23"/>
      <c r="EV1444" s="22"/>
      <c r="EW1444" s="22"/>
      <c r="EX1444" s="22"/>
      <c r="EY1444" s="24"/>
      <c r="EZ1444" s="25"/>
      <c r="FA1444" s="25"/>
      <c r="FB1444" s="25"/>
      <c r="FC1444" s="25"/>
      <c r="FD1444" s="25"/>
    </row>
    <row r="1445" spans="1:160" ht="12.4" customHeight="1" x14ac:dyDescent="0.25">
      <c r="A1445" s="290"/>
      <c r="B1445" s="205"/>
      <c r="H1445" s="292"/>
      <c r="M1445" s="205"/>
      <c r="N1445" s="205"/>
      <c r="O1445" s="205"/>
      <c r="P1445" s="205"/>
      <c r="Q1445" s="271"/>
      <c r="R1445" s="227"/>
      <c r="S1445" s="205"/>
      <c r="T1445" s="205"/>
      <c r="U1445" s="227"/>
      <c r="V1445" s="227"/>
      <c r="W1445" s="227"/>
      <c r="X1445" s="227"/>
      <c r="Y1445" s="272"/>
      <c r="Z1445" s="227"/>
      <c r="AA1445" s="273"/>
      <c r="AB1445" s="273"/>
      <c r="AC1445" s="274"/>
      <c r="AD1445" s="273"/>
      <c r="AE1445" s="273"/>
      <c r="AF1445" s="273"/>
      <c r="AG1445" s="274"/>
      <c r="AH1445" s="273"/>
      <c r="AI1445" s="274"/>
      <c r="AJ1445" s="274"/>
      <c r="AK1445" s="274"/>
      <c r="AL1445" s="274"/>
      <c r="AM1445" s="273"/>
      <c r="AN1445" s="273"/>
      <c r="AO1445" s="274"/>
      <c r="AP1445" s="273"/>
      <c r="AQ1445" s="274"/>
      <c r="AR1445" s="274"/>
      <c r="AS1445" s="274"/>
      <c r="AT1445" s="273"/>
      <c r="AU1445" s="273"/>
      <c r="AV1445" s="274"/>
      <c r="AW1445" s="274"/>
      <c r="AX1445" s="273"/>
      <c r="AY1445" s="273"/>
      <c r="AZ1445" s="273"/>
      <c r="BA1445" s="273"/>
      <c r="BB1445" s="273"/>
      <c r="BC1445" s="273"/>
      <c r="BD1445" s="274"/>
      <c r="BE1445" s="274"/>
      <c r="BF1445" s="273"/>
      <c r="BG1445" s="273"/>
      <c r="BH1445" s="273"/>
      <c r="BI1445" s="273"/>
      <c r="BJ1445" s="273"/>
      <c r="BK1445" s="273"/>
      <c r="BL1445" s="273"/>
      <c r="BM1445" s="273"/>
      <c r="BN1445" s="273"/>
      <c r="BO1445" s="273"/>
      <c r="BP1445" s="273"/>
      <c r="BQ1445" s="273"/>
      <c r="BR1445" s="273"/>
      <c r="BS1445" s="273"/>
      <c r="BT1445" s="273"/>
      <c r="BU1445" s="273"/>
      <c r="BV1445" s="273"/>
      <c r="BW1445" s="273"/>
      <c r="BX1445" s="273"/>
      <c r="BY1445" s="273"/>
      <c r="BZ1445" s="273"/>
      <c r="CA1445" s="273"/>
      <c r="CB1445" s="273"/>
      <c r="CC1445" s="273"/>
      <c r="CD1445" s="273"/>
      <c r="CE1445" s="273"/>
      <c r="CF1445" s="273"/>
      <c r="CG1445" s="273"/>
      <c r="CH1445" s="274"/>
      <c r="CI1445" s="274"/>
      <c r="CJ1445" s="273"/>
      <c r="CK1445" s="273"/>
      <c r="CL1445" s="274"/>
      <c r="CM1445" s="273"/>
      <c r="CN1445" s="273"/>
      <c r="CO1445" s="273"/>
      <c r="CP1445" s="273"/>
      <c r="CQ1445" s="273"/>
      <c r="CR1445" s="273"/>
      <c r="CS1445" s="273"/>
      <c r="CT1445" s="273"/>
      <c r="CU1445" s="274"/>
      <c r="CV1445" s="274"/>
      <c r="CW1445" s="274"/>
      <c r="CX1445" s="274"/>
      <c r="CY1445" s="273"/>
      <c r="CZ1445" s="273"/>
      <c r="DA1445" s="273"/>
      <c r="DB1445" s="273"/>
      <c r="DC1445" s="273"/>
      <c r="DD1445" s="273"/>
      <c r="DE1445" s="273"/>
      <c r="DF1445" s="273"/>
      <c r="DM1445" s="16"/>
      <c r="DN1445" s="16"/>
      <c r="DO1445" s="17"/>
      <c r="DP1445" s="12"/>
      <c r="DQ1445" s="12"/>
      <c r="DR1445" s="18"/>
      <c r="DS1445" s="19"/>
      <c r="DT1445" s="19"/>
      <c r="DU1445" s="19"/>
      <c r="DV1445" s="19"/>
      <c r="DW1445" s="19"/>
      <c r="DX1445" s="20"/>
      <c r="DY1445" s="20"/>
      <c r="DZ1445" s="21"/>
      <c r="EA1445" s="21"/>
      <c r="EB1445" s="21"/>
      <c r="EC1445" s="18"/>
      <c r="ED1445" s="21"/>
      <c r="EE1445" s="21"/>
      <c r="EF1445" s="21"/>
      <c r="EG1445" s="21"/>
      <c r="EH1445" s="21"/>
      <c r="EI1445" s="20"/>
      <c r="EJ1445" s="16"/>
      <c r="EK1445" s="21"/>
      <c r="EL1445" s="21"/>
      <c r="EM1445" s="21"/>
      <c r="EN1445" s="18"/>
      <c r="EO1445" s="22"/>
      <c r="EP1445" s="22"/>
      <c r="EQ1445" s="22"/>
      <c r="ER1445" s="22"/>
      <c r="ES1445" s="22"/>
      <c r="ET1445" s="20"/>
      <c r="EU1445" s="23"/>
      <c r="EV1445" s="22"/>
      <c r="EW1445" s="22"/>
      <c r="EX1445" s="22"/>
      <c r="EY1445" s="24"/>
      <c r="EZ1445" s="25"/>
      <c r="FA1445" s="25"/>
      <c r="FB1445" s="25"/>
      <c r="FC1445" s="25"/>
      <c r="FD1445" s="25"/>
    </row>
    <row r="1446" spans="1:160" ht="12.4" customHeight="1" x14ac:dyDescent="0.25">
      <c r="A1446" s="290"/>
      <c r="B1446" s="205"/>
      <c r="H1446" s="292"/>
      <c r="M1446" s="205"/>
      <c r="N1446" s="205"/>
      <c r="O1446" s="205"/>
      <c r="P1446" s="205"/>
      <c r="Q1446" s="271"/>
      <c r="R1446" s="227"/>
      <c r="S1446" s="205"/>
      <c r="T1446" s="205"/>
      <c r="U1446" s="227"/>
      <c r="V1446" s="227"/>
      <c r="W1446" s="227"/>
      <c r="X1446" s="227"/>
      <c r="Y1446" s="272"/>
      <c r="Z1446" s="227"/>
      <c r="AA1446" s="274"/>
      <c r="AB1446" s="274"/>
      <c r="AC1446" s="274"/>
      <c r="AD1446" s="274"/>
      <c r="AE1446" s="274"/>
      <c r="AF1446" s="274"/>
      <c r="AG1446" s="274"/>
      <c r="AH1446" s="274"/>
      <c r="AI1446" s="274"/>
      <c r="AJ1446" s="274"/>
      <c r="AK1446" s="274"/>
      <c r="AL1446" s="274"/>
      <c r="AM1446" s="274"/>
      <c r="AN1446" s="274"/>
      <c r="AO1446" s="274"/>
      <c r="AP1446" s="274"/>
      <c r="AQ1446" s="274"/>
      <c r="AR1446" s="274"/>
      <c r="AS1446" s="274"/>
      <c r="AT1446" s="274"/>
      <c r="AU1446" s="274"/>
      <c r="AV1446" s="274"/>
      <c r="AW1446" s="274"/>
      <c r="AX1446" s="274"/>
      <c r="AY1446" s="274"/>
      <c r="AZ1446" s="274"/>
      <c r="BA1446" s="274"/>
      <c r="BB1446" s="274"/>
      <c r="BC1446" s="274"/>
      <c r="BD1446" s="274"/>
      <c r="BE1446" s="274"/>
      <c r="BF1446" s="274"/>
      <c r="BG1446" s="274"/>
      <c r="BH1446" s="274"/>
      <c r="BI1446" s="274"/>
      <c r="BJ1446" s="274"/>
      <c r="BK1446" s="274"/>
      <c r="BL1446" s="274"/>
      <c r="BM1446" s="274"/>
      <c r="BN1446" s="274"/>
      <c r="BO1446" s="274"/>
      <c r="BP1446" s="274"/>
      <c r="BQ1446" s="274"/>
      <c r="BR1446" s="274"/>
      <c r="BS1446" s="274"/>
      <c r="BT1446" s="274"/>
      <c r="BU1446" s="274"/>
      <c r="BV1446" s="274"/>
      <c r="BW1446" s="274"/>
      <c r="BX1446" s="274"/>
      <c r="BY1446" s="274"/>
      <c r="BZ1446" s="274"/>
      <c r="CA1446" s="274"/>
      <c r="CB1446" s="274"/>
      <c r="CC1446" s="274"/>
      <c r="CD1446" s="274"/>
      <c r="CE1446" s="274"/>
      <c r="CF1446" s="274"/>
      <c r="CG1446" s="274"/>
      <c r="CH1446" s="274"/>
      <c r="CI1446" s="274"/>
      <c r="CJ1446" s="274"/>
      <c r="CK1446" s="274"/>
      <c r="CL1446" s="274"/>
      <c r="CM1446" s="274"/>
      <c r="CN1446" s="274"/>
      <c r="CO1446" s="274"/>
      <c r="CP1446" s="274"/>
      <c r="CQ1446" s="274"/>
      <c r="CR1446" s="274"/>
      <c r="CS1446" s="274"/>
      <c r="CT1446" s="274"/>
      <c r="CU1446" s="274"/>
      <c r="CV1446" s="274"/>
      <c r="CW1446" s="274"/>
      <c r="CX1446" s="274"/>
      <c r="CY1446" s="274"/>
      <c r="CZ1446" s="274"/>
      <c r="DA1446" s="274"/>
      <c r="DB1446" s="274"/>
      <c r="DC1446" s="274"/>
      <c r="DD1446" s="274"/>
      <c r="DE1446" s="274"/>
      <c r="DF1446" s="274"/>
      <c r="DM1446" s="16"/>
      <c r="DN1446" s="16"/>
      <c r="DO1446" s="17"/>
      <c r="DP1446" s="12"/>
      <c r="DQ1446" s="12"/>
      <c r="DR1446" s="18"/>
      <c r="DS1446" s="19"/>
      <c r="DT1446" s="19"/>
      <c r="DU1446" s="19"/>
      <c r="DV1446" s="19"/>
      <c r="DW1446" s="19"/>
      <c r="DX1446" s="20"/>
      <c r="DY1446" s="20"/>
      <c r="DZ1446" s="21"/>
      <c r="EA1446" s="21"/>
      <c r="EB1446" s="21"/>
      <c r="EC1446" s="18"/>
      <c r="ED1446" s="21"/>
      <c r="EE1446" s="21"/>
      <c r="EF1446" s="21"/>
      <c r="EG1446" s="21"/>
      <c r="EH1446" s="21"/>
      <c r="EI1446" s="20"/>
      <c r="EJ1446" s="16"/>
      <c r="EK1446" s="21"/>
      <c r="EL1446" s="21"/>
      <c r="EM1446" s="21"/>
      <c r="EN1446" s="18"/>
      <c r="EO1446" s="22"/>
      <c r="EP1446" s="22"/>
      <c r="EQ1446" s="22"/>
      <c r="ER1446" s="22"/>
      <c r="ES1446" s="22"/>
      <c r="ET1446" s="20"/>
      <c r="EU1446" s="23"/>
      <c r="EV1446" s="22"/>
      <c r="EW1446" s="22"/>
      <c r="EX1446" s="22"/>
      <c r="EY1446" s="24"/>
      <c r="EZ1446" s="25"/>
      <c r="FA1446" s="25"/>
      <c r="FB1446" s="25"/>
      <c r="FC1446" s="25"/>
      <c r="FD1446" s="25"/>
    </row>
    <row r="1447" spans="1:160" ht="12.4" customHeight="1" x14ac:dyDescent="0.25">
      <c r="A1447" s="290"/>
      <c r="B1447" s="205"/>
      <c r="H1447" s="292"/>
      <c r="M1447" s="205"/>
      <c r="N1447" s="205"/>
      <c r="O1447" s="205"/>
      <c r="P1447" s="205"/>
      <c r="Q1447" s="271"/>
      <c r="R1447" s="227"/>
      <c r="S1447" s="205"/>
      <c r="T1447" s="205"/>
      <c r="U1447" s="227"/>
      <c r="V1447" s="227"/>
      <c r="W1447" s="227"/>
      <c r="X1447" s="227"/>
      <c r="Y1447" s="272"/>
      <c r="Z1447" s="227"/>
      <c r="AA1447" s="273"/>
      <c r="AB1447" s="273"/>
      <c r="AC1447" s="274"/>
      <c r="AD1447" s="273"/>
      <c r="AE1447" s="273"/>
      <c r="AF1447" s="274"/>
      <c r="AG1447" s="274"/>
      <c r="AH1447" s="273"/>
      <c r="AI1447" s="274"/>
      <c r="AJ1447" s="274"/>
      <c r="AK1447" s="274"/>
      <c r="AL1447" s="274"/>
      <c r="AM1447" s="273"/>
      <c r="AN1447" s="274"/>
      <c r="AO1447" s="274"/>
      <c r="AP1447" s="273"/>
      <c r="AQ1447" s="273"/>
      <c r="AR1447" s="273"/>
      <c r="AS1447" s="274"/>
      <c r="AT1447" s="274"/>
      <c r="AU1447" s="274"/>
      <c r="AV1447" s="274"/>
      <c r="AW1447" s="274"/>
      <c r="AX1447" s="274"/>
      <c r="AY1447" s="273"/>
      <c r="AZ1447" s="273"/>
      <c r="BA1447" s="273"/>
      <c r="BB1447" s="273"/>
      <c r="BC1447" s="273"/>
      <c r="BD1447" s="273"/>
      <c r="BE1447" s="273"/>
      <c r="BF1447" s="273"/>
      <c r="BG1447" s="273"/>
      <c r="BH1447" s="273"/>
      <c r="BI1447" s="273"/>
      <c r="BJ1447" s="273"/>
      <c r="BK1447" s="273"/>
      <c r="BL1447" s="273"/>
      <c r="BM1447" s="273"/>
      <c r="BN1447" s="273"/>
      <c r="BO1447" s="273"/>
      <c r="BP1447" s="273"/>
      <c r="BQ1447" s="273"/>
      <c r="BR1447" s="273"/>
      <c r="BS1447" s="273"/>
      <c r="BT1447" s="273"/>
      <c r="BU1447" s="273"/>
      <c r="BV1447" s="273"/>
      <c r="BW1447" s="273"/>
      <c r="BX1447" s="273"/>
      <c r="BY1447" s="273"/>
      <c r="BZ1447" s="273"/>
      <c r="CA1447" s="273"/>
      <c r="CB1447" s="273"/>
      <c r="CC1447" s="273"/>
      <c r="CD1447" s="273"/>
      <c r="CE1447" s="274"/>
      <c r="CF1447" s="274"/>
      <c r="CG1447" s="274"/>
      <c r="CH1447" s="274"/>
      <c r="CI1447" s="274"/>
      <c r="CJ1447" s="274"/>
      <c r="CK1447" s="273"/>
      <c r="CL1447" s="273"/>
      <c r="CM1447" s="274"/>
      <c r="CN1447" s="274"/>
      <c r="CO1447" s="273"/>
      <c r="CP1447" s="273"/>
      <c r="CQ1447" s="273"/>
      <c r="CR1447" s="273"/>
      <c r="CS1447" s="273"/>
      <c r="CT1447" s="273"/>
      <c r="CU1447" s="274"/>
      <c r="CV1447" s="274"/>
      <c r="CW1447" s="274"/>
      <c r="CX1447" s="274"/>
      <c r="CY1447" s="273"/>
      <c r="CZ1447" s="273"/>
      <c r="DA1447" s="273"/>
      <c r="DB1447" s="273"/>
      <c r="DC1447" s="273"/>
      <c r="DD1447" s="273"/>
      <c r="DE1447" s="273"/>
      <c r="DF1447" s="273"/>
      <c r="DM1447" s="16"/>
      <c r="DN1447" s="16"/>
      <c r="DO1447" s="17"/>
      <c r="DP1447" s="12"/>
      <c r="DQ1447" s="12"/>
      <c r="DR1447" s="18"/>
      <c r="DS1447" s="19"/>
      <c r="DT1447" s="19"/>
      <c r="DU1447" s="19"/>
      <c r="DV1447" s="19"/>
      <c r="DW1447" s="19"/>
      <c r="DX1447" s="20"/>
      <c r="DY1447" s="20"/>
      <c r="DZ1447" s="21"/>
      <c r="EA1447" s="21"/>
      <c r="EB1447" s="21"/>
      <c r="EC1447" s="18"/>
      <c r="ED1447" s="21"/>
      <c r="EE1447" s="21"/>
      <c r="EF1447" s="21"/>
      <c r="EG1447" s="21"/>
      <c r="EH1447" s="21"/>
      <c r="EI1447" s="20"/>
      <c r="EJ1447" s="16"/>
      <c r="EK1447" s="21"/>
      <c r="EL1447" s="21"/>
      <c r="EM1447" s="21"/>
      <c r="EN1447" s="18"/>
      <c r="EO1447" s="22"/>
      <c r="EP1447" s="22"/>
      <c r="EQ1447" s="22"/>
      <c r="ER1447" s="22"/>
      <c r="ES1447" s="22"/>
      <c r="ET1447" s="20"/>
      <c r="EU1447" s="23"/>
      <c r="EV1447" s="22"/>
      <c r="EW1447" s="22"/>
      <c r="EX1447" s="22"/>
      <c r="EY1447" s="24"/>
      <c r="EZ1447" s="25"/>
      <c r="FA1447" s="25"/>
      <c r="FB1447" s="25"/>
      <c r="FC1447" s="25"/>
      <c r="FD1447" s="25"/>
    </row>
    <row r="1448" spans="1:160" ht="12.4" customHeight="1" x14ac:dyDescent="0.25">
      <c r="A1448" s="290"/>
      <c r="B1448" s="205"/>
      <c r="H1448" s="292"/>
      <c r="M1448" s="205"/>
      <c r="N1448" s="205"/>
      <c r="O1448" s="205"/>
      <c r="P1448" s="205"/>
      <c r="Q1448" s="271"/>
      <c r="R1448" s="227"/>
      <c r="S1448" s="205"/>
      <c r="T1448" s="205"/>
      <c r="U1448" s="227"/>
      <c r="V1448" s="227"/>
      <c r="W1448" s="227"/>
      <c r="X1448" s="227"/>
      <c r="Y1448" s="272"/>
      <c r="Z1448" s="227"/>
      <c r="AA1448" s="273"/>
      <c r="AB1448" s="273"/>
      <c r="AC1448" s="273"/>
      <c r="AD1448" s="273"/>
      <c r="AE1448" s="273"/>
      <c r="AF1448" s="273"/>
      <c r="AG1448" s="273"/>
      <c r="AH1448" s="273"/>
      <c r="AI1448" s="274"/>
      <c r="AJ1448" s="274"/>
      <c r="AK1448" s="274"/>
      <c r="AL1448" s="274"/>
      <c r="AM1448" s="273"/>
      <c r="AN1448" s="273"/>
      <c r="AO1448" s="273"/>
      <c r="AP1448" s="273"/>
      <c r="AQ1448" s="274"/>
      <c r="AR1448" s="274"/>
      <c r="AS1448" s="273"/>
      <c r="AT1448" s="273"/>
      <c r="AU1448" s="273"/>
      <c r="AV1448" s="273"/>
      <c r="AW1448" s="273"/>
      <c r="AX1448" s="273"/>
      <c r="AY1448" s="273"/>
      <c r="AZ1448" s="273"/>
      <c r="BA1448" s="273"/>
      <c r="BB1448" s="273"/>
      <c r="BC1448" s="273"/>
      <c r="BD1448" s="273"/>
      <c r="BE1448" s="273"/>
      <c r="BF1448" s="273"/>
      <c r="BG1448" s="273"/>
      <c r="BH1448" s="273"/>
      <c r="BI1448" s="273"/>
      <c r="BJ1448" s="273"/>
      <c r="BK1448" s="273"/>
      <c r="BL1448" s="273"/>
      <c r="BM1448" s="273"/>
      <c r="BN1448" s="273"/>
      <c r="BO1448" s="273"/>
      <c r="BP1448" s="273"/>
      <c r="BQ1448" s="273"/>
      <c r="BR1448" s="273"/>
      <c r="BS1448" s="273"/>
      <c r="BT1448" s="273"/>
      <c r="BU1448" s="273"/>
      <c r="BV1448" s="273"/>
      <c r="BW1448" s="273"/>
      <c r="BX1448" s="273"/>
      <c r="BY1448" s="273"/>
      <c r="BZ1448" s="273"/>
      <c r="CA1448" s="273"/>
      <c r="CB1448" s="273"/>
      <c r="CC1448" s="273"/>
      <c r="CD1448" s="273"/>
      <c r="CE1448" s="273"/>
      <c r="CF1448" s="273"/>
      <c r="CG1448" s="273"/>
      <c r="CH1448" s="273"/>
      <c r="CI1448" s="273"/>
      <c r="CJ1448" s="273"/>
      <c r="CK1448" s="273"/>
      <c r="CL1448" s="273"/>
      <c r="CM1448" s="273"/>
      <c r="CN1448" s="273"/>
      <c r="CO1448" s="273"/>
      <c r="CP1448" s="273"/>
      <c r="CQ1448" s="273"/>
      <c r="CR1448" s="273"/>
      <c r="CS1448" s="273"/>
      <c r="CT1448" s="273"/>
      <c r="CU1448" s="274"/>
      <c r="CV1448" s="274"/>
      <c r="CW1448" s="274"/>
      <c r="CX1448" s="274"/>
      <c r="CY1448" s="273"/>
      <c r="CZ1448" s="273"/>
      <c r="DA1448" s="273"/>
      <c r="DB1448" s="273"/>
      <c r="DC1448" s="273"/>
      <c r="DD1448" s="273"/>
      <c r="DE1448" s="273"/>
      <c r="DF1448" s="273"/>
      <c r="DM1448" s="16"/>
      <c r="DN1448" s="16"/>
      <c r="DO1448" s="17"/>
      <c r="DP1448" s="12"/>
      <c r="DQ1448" s="12"/>
      <c r="DR1448" s="18"/>
      <c r="DS1448" s="19"/>
      <c r="DT1448" s="19"/>
      <c r="DU1448" s="19"/>
      <c r="DV1448" s="19"/>
      <c r="DW1448" s="19"/>
      <c r="DX1448" s="20"/>
      <c r="DY1448" s="20"/>
      <c r="DZ1448" s="21"/>
      <c r="EA1448" s="21"/>
      <c r="EB1448" s="21"/>
      <c r="EC1448" s="18"/>
      <c r="ED1448" s="21"/>
      <c r="EE1448" s="21"/>
      <c r="EF1448" s="21"/>
      <c r="EG1448" s="21"/>
      <c r="EH1448" s="21"/>
      <c r="EI1448" s="20"/>
      <c r="EJ1448" s="16"/>
      <c r="EK1448" s="21"/>
      <c r="EL1448" s="21"/>
      <c r="EM1448" s="21"/>
      <c r="EN1448" s="18"/>
      <c r="EO1448" s="22"/>
      <c r="EP1448" s="22"/>
      <c r="EQ1448" s="22"/>
      <c r="ER1448" s="22"/>
      <c r="ES1448" s="22"/>
      <c r="ET1448" s="20"/>
      <c r="EU1448" s="23"/>
      <c r="EV1448" s="22"/>
      <c r="EW1448" s="22"/>
      <c r="EX1448" s="22"/>
      <c r="EY1448" s="24"/>
      <c r="EZ1448" s="25"/>
      <c r="FA1448" s="25"/>
      <c r="FB1448" s="25"/>
      <c r="FC1448" s="25"/>
      <c r="FD1448" s="25"/>
    </row>
    <row r="1449" spans="1:160" ht="12.4" customHeight="1" x14ac:dyDescent="0.25">
      <c r="A1449" s="290"/>
      <c r="B1449" s="205"/>
      <c r="H1449" s="292"/>
      <c r="M1449" s="205"/>
      <c r="N1449" s="205"/>
      <c r="O1449" s="205"/>
      <c r="P1449" s="205"/>
      <c r="Q1449" s="271"/>
      <c r="R1449" s="227"/>
      <c r="S1449" s="205"/>
      <c r="T1449" s="205"/>
      <c r="U1449" s="227"/>
      <c r="V1449" s="227"/>
      <c r="W1449" s="227"/>
      <c r="X1449" s="272"/>
      <c r="Y1449" s="272"/>
      <c r="Z1449" s="227"/>
      <c r="AA1449" s="274"/>
      <c r="AB1449" s="274"/>
      <c r="AC1449" s="273"/>
      <c r="AD1449" s="273"/>
      <c r="AE1449" s="274"/>
      <c r="AF1449" s="274"/>
      <c r="AG1449" s="273"/>
      <c r="AH1449" s="274"/>
      <c r="AI1449" s="274"/>
      <c r="AJ1449" s="274"/>
      <c r="AK1449" s="274"/>
      <c r="AL1449" s="273"/>
      <c r="AM1449" s="274"/>
      <c r="AN1449" s="274"/>
      <c r="AO1449" s="273"/>
      <c r="AP1449" s="273"/>
      <c r="AQ1449" s="274"/>
      <c r="AR1449" s="274"/>
      <c r="AS1449" s="274"/>
      <c r="AT1449" s="274"/>
      <c r="AU1449" s="274"/>
      <c r="AV1449" s="274"/>
      <c r="AW1449" s="274"/>
      <c r="AX1449" s="274"/>
      <c r="AY1449" s="274"/>
      <c r="AZ1449" s="274"/>
      <c r="BA1449" s="273"/>
      <c r="BB1449" s="273"/>
      <c r="BC1449" s="274"/>
      <c r="BD1449" s="274"/>
      <c r="BE1449" s="273"/>
      <c r="BF1449" s="273"/>
      <c r="BG1449" s="274"/>
      <c r="BH1449" s="274"/>
      <c r="BI1449" s="273"/>
      <c r="BJ1449" s="273"/>
      <c r="BK1449" s="274"/>
      <c r="BL1449" s="274"/>
      <c r="BM1449" s="273"/>
      <c r="BN1449" s="273"/>
      <c r="BO1449" s="274"/>
      <c r="BP1449" s="274"/>
      <c r="BQ1449" s="273"/>
      <c r="BR1449" s="273"/>
      <c r="BS1449" s="274"/>
      <c r="BT1449" s="274"/>
      <c r="BU1449" s="273"/>
      <c r="BV1449" s="273"/>
      <c r="BW1449" s="274"/>
      <c r="BX1449" s="274"/>
      <c r="BY1449" s="273"/>
      <c r="BZ1449" s="273"/>
      <c r="CA1449" s="274"/>
      <c r="CB1449" s="274"/>
      <c r="CC1449" s="273"/>
      <c r="CD1449" s="273"/>
      <c r="CE1449" s="274"/>
      <c r="CF1449" s="274"/>
      <c r="CG1449" s="274"/>
      <c r="CH1449" s="274"/>
      <c r="CI1449" s="274"/>
      <c r="CJ1449" s="274"/>
      <c r="CK1449" s="273"/>
      <c r="CL1449" s="273"/>
      <c r="CM1449" s="274"/>
      <c r="CN1449" s="274"/>
      <c r="CO1449" s="273"/>
      <c r="CP1449" s="274"/>
      <c r="CQ1449" s="274"/>
      <c r="CR1449" s="274"/>
      <c r="CS1449" s="273"/>
      <c r="CT1449" s="273"/>
      <c r="CU1449" s="274"/>
      <c r="CV1449" s="274"/>
      <c r="CW1449" s="274"/>
      <c r="CX1449" s="273"/>
      <c r="CY1449" s="274"/>
      <c r="CZ1449" s="274"/>
      <c r="DA1449" s="273"/>
      <c r="DB1449" s="273"/>
      <c r="DC1449" s="274"/>
      <c r="DD1449" s="274"/>
      <c r="DE1449" s="273"/>
      <c r="DF1449" s="273"/>
      <c r="DM1449" s="16"/>
      <c r="DN1449" s="16"/>
      <c r="DO1449" s="17"/>
      <c r="DP1449" s="12"/>
      <c r="DQ1449" s="12"/>
      <c r="DR1449" s="18"/>
      <c r="DS1449" s="19"/>
      <c r="DT1449" s="19"/>
      <c r="DU1449" s="19"/>
      <c r="DV1449" s="19"/>
      <c r="DW1449" s="19"/>
      <c r="DX1449" s="20"/>
      <c r="DY1449" s="20"/>
      <c r="DZ1449" s="21"/>
      <c r="EA1449" s="21"/>
      <c r="EB1449" s="21"/>
      <c r="EC1449" s="18"/>
      <c r="ED1449" s="21"/>
      <c r="EE1449" s="21"/>
      <c r="EF1449" s="21"/>
      <c r="EG1449" s="21"/>
      <c r="EH1449" s="21"/>
      <c r="EI1449" s="20"/>
      <c r="EJ1449" s="16"/>
      <c r="EK1449" s="21"/>
      <c r="EL1449" s="21"/>
      <c r="EM1449" s="21"/>
      <c r="EN1449" s="18"/>
      <c r="EO1449" s="22"/>
      <c r="EP1449" s="22"/>
      <c r="EQ1449" s="22"/>
      <c r="ER1449" s="22"/>
      <c r="ES1449" s="22"/>
      <c r="ET1449" s="20"/>
      <c r="EU1449" s="23"/>
      <c r="EV1449" s="22"/>
      <c r="EW1449" s="22"/>
      <c r="EX1449" s="22"/>
      <c r="EY1449" s="24"/>
      <c r="EZ1449" s="25"/>
      <c r="FA1449" s="25"/>
      <c r="FB1449" s="25"/>
      <c r="FC1449" s="25"/>
      <c r="FD1449" s="25"/>
    </row>
    <row r="1450" spans="1:160" ht="12.4" customHeight="1" x14ac:dyDescent="0.25">
      <c r="A1450" s="290"/>
      <c r="B1450" s="205"/>
      <c r="H1450" s="292"/>
      <c r="M1450" s="205"/>
      <c r="N1450" s="205"/>
      <c r="O1450" s="205"/>
      <c r="P1450" s="205"/>
      <c r="Q1450" s="271"/>
      <c r="R1450" s="227"/>
      <c r="S1450" s="205"/>
      <c r="T1450" s="205"/>
      <c r="U1450" s="227"/>
      <c r="V1450" s="227"/>
      <c r="W1450" s="227"/>
      <c r="X1450" s="227"/>
      <c r="Y1450" s="272"/>
      <c r="Z1450" s="227"/>
      <c r="AA1450" s="273"/>
      <c r="AB1450" s="273"/>
      <c r="AC1450" s="273"/>
      <c r="AD1450" s="273"/>
      <c r="AE1450" s="273"/>
      <c r="AF1450" s="273"/>
      <c r="AG1450" s="273"/>
      <c r="AH1450" s="273"/>
      <c r="AI1450" s="274"/>
      <c r="AJ1450" s="274"/>
      <c r="AK1450" s="274"/>
      <c r="AL1450" s="274"/>
      <c r="AM1450" s="273"/>
      <c r="AN1450" s="273"/>
      <c r="AO1450" s="273"/>
      <c r="AP1450" s="273"/>
      <c r="AQ1450" s="273"/>
      <c r="AR1450" s="273"/>
      <c r="AS1450" s="274"/>
      <c r="AT1450" s="274"/>
      <c r="AU1450" s="273"/>
      <c r="AV1450" s="273"/>
      <c r="AW1450" s="273"/>
      <c r="AX1450" s="273"/>
      <c r="AY1450" s="274"/>
      <c r="AZ1450" s="273"/>
      <c r="BA1450" s="273"/>
      <c r="BB1450" s="273"/>
      <c r="BC1450" s="273"/>
      <c r="BD1450" s="273"/>
      <c r="BE1450" s="273"/>
      <c r="BF1450" s="273"/>
      <c r="BG1450" s="274"/>
      <c r="BH1450" s="273"/>
      <c r="BI1450" s="273"/>
      <c r="BJ1450" s="273"/>
      <c r="BK1450" s="274"/>
      <c r="BL1450" s="273"/>
      <c r="BM1450" s="273"/>
      <c r="BN1450" s="273"/>
      <c r="BO1450" s="274"/>
      <c r="BP1450" s="273"/>
      <c r="BQ1450" s="273"/>
      <c r="BR1450" s="273"/>
      <c r="BS1450" s="274"/>
      <c r="BT1450" s="273"/>
      <c r="BU1450" s="273"/>
      <c r="BV1450" s="273"/>
      <c r="BW1450" s="273"/>
      <c r="BX1450" s="273"/>
      <c r="BY1450" s="273"/>
      <c r="BZ1450" s="273"/>
      <c r="CA1450" s="273"/>
      <c r="CB1450" s="273"/>
      <c r="CC1450" s="273"/>
      <c r="CD1450" s="273"/>
      <c r="CE1450" s="274"/>
      <c r="CF1450" s="274"/>
      <c r="CG1450" s="274"/>
      <c r="CH1450" s="274"/>
      <c r="CI1450" s="273"/>
      <c r="CJ1450" s="273"/>
      <c r="CK1450" s="273"/>
      <c r="CL1450" s="273"/>
      <c r="CM1450" s="273"/>
      <c r="CN1450" s="273"/>
      <c r="CO1450" s="273"/>
      <c r="CP1450" s="273"/>
      <c r="CQ1450" s="273"/>
      <c r="CR1450" s="273"/>
      <c r="CS1450" s="273"/>
      <c r="CT1450" s="273"/>
      <c r="CU1450" s="274"/>
      <c r="CV1450" s="274"/>
      <c r="CW1450" s="274"/>
      <c r="CX1450" s="274"/>
      <c r="CY1450" s="274"/>
      <c r="CZ1450" s="273"/>
      <c r="DA1450" s="273"/>
      <c r="DB1450" s="273"/>
      <c r="DC1450" s="273"/>
      <c r="DD1450" s="273"/>
      <c r="DE1450" s="273"/>
      <c r="DF1450" s="273"/>
      <c r="DM1450" s="16"/>
      <c r="DN1450" s="16"/>
      <c r="DO1450" s="17"/>
      <c r="DP1450" s="12"/>
      <c r="DQ1450" s="12"/>
      <c r="DR1450" s="18"/>
      <c r="DS1450" s="19"/>
      <c r="DT1450" s="19"/>
      <c r="DU1450" s="19"/>
      <c r="DV1450" s="19"/>
      <c r="DW1450" s="19"/>
      <c r="DX1450" s="20"/>
      <c r="DY1450" s="20"/>
      <c r="DZ1450" s="21"/>
      <c r="EA1450" s="21"/>
      <c r="EB1450" s="21"/>
      <c r="EC1450" s="18"/>
      <c r="ED1450" s="21"/>
      <c r="EE1450" s="21"/>
      <c r="EF1450" s="21"/>
      <c r="EG1450" s="21"/>
      <c r="EH1450" s="21"/>
      <c r="EI1450" s="20"/>
      <c r="EJ1450" s="16"/>
      <c r="EK1450" s="21"/>
      <c r="EL1450" s="21"/>
      <c r="EM1450" s="21"/>
      <c r="EN1450" s="18"/>
      <c r="EO1450" s="22"/>
      <c r="EP1450" s="22"/>
      <c r="EQ1450" s="22"/>
      <c r="ER1450" s="22"/>
      <c r="ES1450" s="22"/>
      <c r="ET1450" s="20"/>
      <c r="EU1450" s="23"/>
      <c r="EV1450" s="22"/>
      <c r="EW1450" s="22"/>
      <c r="EX1450" s="22"/>
      <c r="EY1450" s="24"/>
      <c r="EZ1450" s="25"/>
      <c r="FA1450" s="25"/>
      <c r="FB1450" s="25"/>
      <c r="FC1450" s="25"/>
      <c r="FD1450" s="25"/>
    </row>
    <row r="1451" spans="1:160" ht="12.4" customHeight="1" x14ac:dyDescent="0.25">
      <c r="A1451" s="290"/>
      <c r="B1451" s="205"/>
      <c r="H1451" s="292"/>
      <c r="M1451" s="205"/>
      <c r="N1451" s="205"/>
      <c r="O1451" s="205"/>
      <c r="P1451" s="205"/>
      <c r="Q1451" s="271"/>
      <c r="R1451" s="227"/>
      <c r="S1451" s="205"/>
      <c r="T1451" s="205"/>
      <c r="U1451" s="227"/>
      <c r="V1451" s="227"/>
      <c r="W1451" s="227"/>
      <c r="X1451" s="272"/>
      <c r="Y1451" s="272"/>
      <c r="Z1451" s="227"/>
      <c r="AA1451" s="273"/>
      <c r="AB1451" s="273"/>
      <c r="AC1451" s="273"/>
      <c r="AD1451" s="273"/>
      <c r="AE1451" s="273"/>
      <c r="AF1451" s="273"/>
      <c r="AG1451" s="273"/>
      <c r="AH1451" s="273"/>
      <c r="AI1451" s="274"/>
      <c r="AJ1451" s="274"/>
      <c r="AK1451" s="274"/>
      <c r="AL1451" s="274"/>
      <c r="AM1451" s="273"/>
      <c r="AN1451" s="273"/>
      <c r="AO1451" s="273"/>
      <c r="AP1451" s="273"/>
      <c r="AQ1451" s="274"/>
      <c r="AR1451" s="274"/>
      <c r="AS1451" s="274"/>
      <c r="AT1451" s="274"/>
      <c r="AU1451" s="273"/>
      <c r="AV1451" s="273"/>
      <c r="AW1451" s="273"/>
      <c r="AX1451" s="273"/>
      <c r="AY1451" s="273"/>
      <c r="AZ1451" s="273"/>
      <c r="BA1451" s="273"/>
      <c r="BB1451" s="273"/>
      <c r="BC1451" s="273"/>
      <c r="BD1451" s="273"/>
      <c r="BE1451" s="273"/>
      <c r="BF1451" s="273"/>
      <c r="BG1451" s="273"/>
      <c r="BH1451" s="273"/>
      <c r="BI1451" s="273"/>
      <c r="BJ1451" s="273"/>
      <c r="BK1451" s="273"/>
      <c r="BL1451" s="273"/>
      <c r="BM1451" s="273"/>
      <c r="BN1451" s="273"/>
      <c r="BO1451" s="273"/>
      <c r="BP1451" s="273"/>
      <c r="BQ1451" s="273"/>
      <c r="BR1451" s="273"/>
      <c r="BS1451" s="273"/>
      <c r="BT1451" s="273"/>
      <c r="BU1451" s="273"/>
      <c r="BV1451" s="273"/>
      <c r="BW1451" s="273"/>
      <c r="BX1451" s="273"/>
      <c r="BY1451" s="273"/>
      <c r="BZ1451" s="273"/>
      <c r="CA1451" s="273"/>
      <c r="CB1451" s="273"/>
      <c r="CC1451" s="273"/>
      <c r="CD1451" s="273"/>
      <c r="CE1451" s="274"/>
      <c r="CF1451" s="274"/>
      <c r="CG1451" s="274"/>
      <c r="CH1451" s="274"/>
      <c r="CI1451" s="274"/>
      <c r="CJ1451" s="274"/>
      <c r="CK1451" s="274"/>
      <c r="CL1451" s="274"/>
      <c r="CM1451" s="273"/>
      <c r="CN1451" s="273"/>
      <c r="CO1451" s="273"/>
      <c r="CP1451" s="273"/>
      <c r="CQ1451" s="273"/>
      <c r="CR1451" s="273"/>
      <c r="CS1451" s="273"/>
      <c r="CT1451" s="273"/>
      <c r="CU1451" s="274"/>
      <c r="CV1451" s="274"/>
      <c r="CW1451" s="274"/>
      <c r="CX1451" s="274"/>
      <c r="CY1451" s="273"/>
      <c r="CZ1451" s="273"/>
      <c r="DA1451" s="273"/>
      <c r="DB1451" s="273"/>
      <c r="DC1451" s="273"/>
      <c r="DD1451" s="273"/>
      <c r="DE1451" s="273"/>
      <c r="DF1451" s="273"/>
      <c r="DM1451" s="16"/>
      <c r="DN1451" s="16"/>
      <c r="DO1451" s="17"/>
      <c r="DP1451" s="12"/>
      <c r="DQ1451" s="12"/>
      <c r="DR1451" s="18"/>
      <c r="DS1451" s="19"/>
      <c r="DT1451" s="19"/>
      <c r="DU1451" s="19"/>
      <c r="DV1451" s="19"/>
      <c r="DW1451" s="19"/>
      <c r="DX1451" s="20"/>
      <c r="DY1451" s="20"/>
      <c r="DZ1451" s="21"/>
      <c r="EA1451" s="21"/>
      <c r="EB1451" s="21"/>
      <c r="EC1451" s="18"/>
      <c r="ED1451" s="21"/>
      <c r="EE1451" s="21"/>
      <c r="EF1451" s="21"/>
      <c r="EG1451" s="21"/>
      <c r="EH1451" s="21"/>
      <c r="EI1451" s="20"/>
      <c r="EJ1451" s="16"/>
      <c r="EK1451" s="21"/>
      <c r="EL1451" s="21"/>
      <c r="EM1451" s="21"/>
      <c r="EN1451" s="18"/>
      <c r="EO1451" s="22"/>
      <c r="EP1451" s="22"/>
      <c r="EQ1451" s="22"/>
      <c r="ER1451" s="22"/>
      <c r="ES1451" s="22"/>
      <c r="ET1451" s="20"/>
      <c r="EU1451" s="23"/>
      <c r="EV1451" s="22"/>
      <c r="EW1451" s="22"/>
      <c r="EX1451" s="22"/>
      <c r="EY1451" s="24"/>
      <c r="EZ1451" s="25"/>
      <c r="FA1451" s="25"/>
      <c r="FB1451" s="25"/>
      <c r="FC1451" s="25"/>
      <c r="FD1451" s="25"/>
    </row>
    <row r="1452" spans="1:160" ht="12.4" customHeight="1" x14ac:dyDescent="0.25">
      <c r="A1452" s="290"/>
      <c r="B1452" s="205"/>
      <c r="H1452" s="292"/>
      <c r="M1452" s="205"/>
      <c r="N1452" s="205"/>
      <c r="O1452" s="205"/>
      <c r="P1452" s="205"/>
      <c r="Q1452" s="271"/>
      <c r="R1452" s="227"/>
      <c r="S1452" s="205"/>
      <c r="T1452" s="205"/>
      <c r="U1452" s="227"/>
      <c r="V1452" s="227"/>
      <c r="W1452" s="227"/>
      <c r="X1452" s="272"/>
      <c r="Y1452" s="272"/>
      <c r="Z1452" s="227"/>
      <c r="AA1452" s="274"/>
      <c r="AB1452" s="274"/>
      <c r="AC1452" s="273"/>
      <c r="AD1452" s="273"/>
      <c r="AE1452" s="274"/>
      <c r="AF1452" s="274"/>
      <c r="AG1452" s="273"/>
      <c r="AH1452" s="273"/>
      <c r="AI1452" s="274"/>
      <c r="AJ1452" s="274"/>
      <c r="AK1452" s="274"/>
      <c r="AL1452" s="274"/>
      <c r="AM1452" s="274"/>
      <c r="AN1452" s="274"/>
      <c r="AO1452" s="273"/>
      <c r="AP1452" s="273"/>
      <c r="AQ1452" s="274"/>
      <c r="AR1452" s="274"/>
      <c r="AS1452" s="273"/>
      <c r="AT1452" s="273"/>
      <c r="AU1452" s="274"/>
      <c r="AV1452" s="274"/>
      <c r="AW1452" s="273"/>
      <c r="AX1452" s="273"/>
      <c r="AY1452" s="274"/>
      <c r="AZ1452" s="274"/>
      <c r="BA1452" s="273"/>
      <c r="BB1452" s="273"/>
      <c r="BC1452" s="274"/>
      <c r="BD1452" s="274"/>
      <c r="BE1452" s="273"/>
      <c r="BF1452" s="273"/>
      <c r="BG1452" s="274"/>
      <c r="BH1452" s="274"/>
      <c r="BI1452" s="273"/>
      <c r="BJ1452" s="273"/>
      <c r="BK1452" s="274"/>
      <c r="BL1452" s="274"/>
      <c r="BM1452" s="273"/>
      <c r="BN1452" s="273"/>
      <c r="BO1452" s="274"/>
      <c r="BP1452" s="274"/>
      <c r="BQ1452" s="273"/>
      <c r="BR1452" s="273"/>
      <c r="BS1452" s="274"/>
      <c r="BT1452" s="274"/>
      <c r="BU1452" s="273"/>
      <c r="BV1452" s="273"/>
      <c r="BW1452" s="274"/>
      <c r="BX1452" s="274"/>
      <c r="BY1452" s="273"/>
      <c r="BZ1452" s="273"/>
      <c r="CA1452" s="274"/>
      <c r="CB1452" s="274"/>
      <c r="CC1452" s="273"/>
      <c r="CD1452" s="273"/>
      <c r="CE1452" s="274"/>
      <c r="CF1452" s="274"/>
      <c r="CG1452" s="273"/>
      <c r="CH1452" s="273"/>
      <c r="CI1452" s="274"/>
      <c r="CJ1452" s="274"/>
      <c r="CK1452" s="273"/>
      <c r="CL1452" s="273"/>
      <c r="CM1452" s="274"/>
      <c r="CN1452" s="274"/>
      <c r="CO1452" s="273"/>
      <c r="CP1452" s="273"/>
      <c r="CQ1452" s="274"/>
      <c r="CR1452" s="274"/>
      <c r="CS1452" s="273"/>
      <c r="CT1452" s="273"/>
      <c r="CU1452" s="274"/>
      <c r="CV1452" s="274"/>
      <c r="CW1452" s="274"/>
      <c r="CX1452" s="274"/>
      <c r="CY1452" s="274"/>
      <c r="CZ1452" s="274"/>
      <c r="DA1452" s="273"/>
      <c r="DB1452" s="273"/>
      <c r="DC1452" s="274"/>
      <c r="DD1452" s="274"/>
      <c r="DE1452" s="273"/>
      <c r="DF1452" s="273"/>
      <c r="DM1452" s="16"/>
      <c r="DN1452" s="16"/>
      <c r="DO1452" s="17"/>
      <c r="DP1452" s="12"/>
      <c r="DQ1452" s="12"/>
      <c r="DR1452" s="18"/>
      <c r="DS1452" s="19"/>
      <c r="DT1452" s="19"/>
      <c r="DU1452" s="19"/>
      <c r="DV1452" s="19"/>
      <c r="DW1452" s="19"/>
      <c r="DX1452" s="20"/>
      <c r="DY1452" s="20"/>
      <c r="DZ1452" s="21"/>
      <c r="EA1452" s="21"/>
      <c r="EB1452" s="21"/>
      <c r="EC1452" s="18"/>
      <c r="ED1452" s="21"/>
      <c r="EE1452" s="21"/>
      <c r="EF1452" s="21"/>
      <c r="EG1452" s="21"/>
      <c r="EH1452" s="21"/>
      <c r="EI1452" s="20"/>
      <c r="EJ1452" s="16"/>
      <c r="EK1452" s="21"/>
      <c r="EL1452" s="21"/>
      <c r="EM1452" s="21"/>
      <c r="EN1452" s="18"/>
      <c r="EO1452" s="22"/>
      <c r="EP1452" s="22"/>
      <c r="EQ1452" s="22"/>
      <c r="ER1452" s="22"/>
      <c r="ES1452" s="22"/>
      <c r="ET1452" s="20"/>
      <c r="EU1452" s="23"/>
      <c r="EV1452" s="22"/>
      <c r="EW1452" s="22"/>
      <c r="EX1452" s="22"/>
      <c r="EY1452" s="24"/>
      <c r="EZ1452" s="25"/>
      <c r="FA1452" s="25"/>
      <c r="FB1452" s="25"/>
      <c r="FC1452" s="25"/>
      <c r="FD1452" s="25"/>
    </row>
    <row r="1453" spans="1:160" ht="12.4" customHeight="1" x14ac:dyDescent="0.25">
      <c r="A1453" s="290"/>
      <c r="B1453" s="205"/>
      <c r="H1453" s="292"/>
      <c r="M1453" s="205"/>
      <c r="N1453" s="205"/>
      <c r="O1453" s="205"/>
      <c r="P1453" s="205"/>
      <c r="Q1453" s="271"/>
      <c r="R1453" s="227"/>
      <c r="S1453" s="205"/>
      <c r="T1453" s="205"/>
      <c r="U1453" s="227"/>
      <c r="V1453" s="227"/>
      <c r="W1453" s="227"/>
      <c r="X1453" s="227"/>
      <c r="Y1453" s="272"/>
      <c r="Z1453" s="227"/>
      <c r="AA1453" s="273"/>
      <c r="AB1453" s="273"/>
      <c r="AC1453" s="273"/>
      <c r="AD1453" s="273"/>
      <c r="AE1453" s="273"/>
      <c r="AF1453" s="273"/>
      <c r="AG1453" s="273"/>
      <c r="AH1453" s="273"/>
      <c r="AI1453" s="274"/>
      <c r="AJ1453" s="274"/>
      <c r="AK1453" s="274"/>
      <c r="AL1453" s="274"/>
      <c r="AM1453" s="273"/>
      <c r="AN1453" s="273"/>
      <c r="AO1453" s="273"/>
      <c r="AP1453" s="273"/>
      <c r="AQ1453" s="273"/>
      <c r="AR1453" s="273"/>
      <c r="AS1453" s="274"/>
      <c r="AT1453" s="274"/>
      <c r="AU1453" s="273"/>
      <c r="AV1453" s="273"/>
      <c r="AW1453" s="273"/>
      <c r="AX1453" s="273"/>
      <c r="AY1453" s="273"/>
      <c r="AZ1453" s="273"/>
      <c r="BA1453" s="273"/>
      <c r="BB1453" s="273"/>
      <c r="BC1453" s="273"/>
      <c r="BD1453" s="273"/>
      <c r="BE1453" s="273"/>
      <c r="BF1453" s="273"/>
      <c r="BG1453" s="273"/>
      <c r="BH1453" s="273"/>
      <c r="BI1453" s="273"/>
      <c r="BJ1453" s="273"/>
      <c r="BK1453" s="273"/>
      <c r="BL1453" s="273"/>
      <c r="BM1453" s="273"/>
      <c r="BN1453" s="273"/>
      <c r="BO1453" s="273"/>
      <c r="BP1453" s="273"/>
      <c r="BQ1453" s="273"/>
      <c r="BR1453" s="273"/>
      <c r="BS1453" s="273"/>
      <c r="BT1453" s="273"/>
      <c r="BU1453" s="273"/>
      <c r="BV1453" s="273"/>
      <c r="BW1453" s="273"/>
      <c r="BX1453" s="273"/>
      <c r="BY1453" s="273"/>
      <c r="BZ1453" s="273"/>
      <c r="CA1453" s="273"/>
      <c r="CB1453" s="273"/>
      <c r="CC1453" s="273"/>
      <c r="CD1453" s="273"/>
      <c r="CE1453" s="273"/>
      <c r="CF1453" s="273"/>
      <c r="CG1453" s="273"/>
      <c r="CH1453" s="273"/>
      <c r="CI1453" s="273"/>
      <c r="CJ1453" s="273"/>
      <c r="CK1453" s="273"/>
      <c r="CL1453" s="273"/>
      <c r="CM1453" s="273"/>
      <c r="CN1453" s="273"/>
      <c r="CO1453" s="273"/>
      <c r="CP1453" s="273"/>
      <c r="CQ1453" s="273"/>
      <c r="CR1453" s="273"/>
      <c r="CS1453" s="273"/>
      <c r="CT1453" s="273"/>
      <c r="CU1453" s="273"/>
      <c r="CV1453" s="273"/>
      <c r="CW1453" s="274"/>
      <c r="CX1453" s="274"/>
      <c r="CY1453" s="273"/>
      <c r="CZ1453" s="273"/>
      <c r="DA1453" s="273"/>
      <c r="DB1453" s="273"/>
      <c r="DC1453" s="273"/>
      <c r="DD1453" s="273"/>
      <c r="DE1453" s="273"/>
      <c r="DF1453" s="273"/>
      <c r="DM1453" s="16"/>
      <c r="DN1453" s="16"/>
      <c r="DO1453" s="17"/>
      <c r="DP1453" s="12"/>
      <c r="DQ1453" s="12"/>
      <c r="DR1453" s="18"/>
      <c r="DS1453" s="19"/>
      <c r="DT1453" s="19"/>
      <c r="DU1453" s="19"/>
      <c r="DV1453" s="19"/>
      <c r="DW1453" s="19"/>
      <c r="DX1453" s="20"/>
      <c r="DY1453" s="20"/>
      <c r="DZ1453" s="21"/>
      <c r="EA1453" s="21"/>
      <c r="EB1453" s="21"/>
      <c r="EC1453" s="18"/>
      <c r="ED1453" s="21"/>
      <c r="EE1453" s="21"/>
      <c r="EF1453" s="21"/>
      <c r="EG1453" s="21"/>
      <c r="EH1453" s="21"/>
      <c r="EI1453" s="20"/>
      <c r="EJ1453" s="16"/>
      <c r="EK1453" s="21"/>
      <c r="EL1453" s="21"/>
      <c r="EM1453" s="21"/>
      <c r="EN1453" s="18"/>
      <c r="EO1453" s="22"/>
      <c r="EP1453" s="22"/>
      <c r="EQ1453" s="22"/>
      <c r="ER1453" s="22"/>
      <c r="ES1453" s="22"/>
      <c r="ET1453" s="20"/>
      <c r="EU1453" s="23"/>
      <c r="EV1453" s="22"/>
      <c r="EW1453" s="22"/>
      <c r="EX1453" s="22"/>
      <c r="EY1453" s="24"/>
      <c r="EZ1453" s="25"/>
      <c r="FA1453" s="25"/>
      <c r="FB1453" s="25"/>
      <c r="FC1453" s="25"/>
      <c r="FD1453" s="25"/>
    </row>
    <row r="1454" spans="1:160" ht="12.4" customHeight="1" x14ac:dyDescent="0.25">
      <c r="A1454" s="290"/>
      <c r="B1454" s="205"/>
      <c r="H1454" s="292"/>
      <c r="M1454" s="205"/>
      <c r="N1454" s="205"/>
      <c r="O1454" s="205"/>
      <c r="P1454" s="271"/>
      <c r="Q1454" s="271"/>
      <c r="R1454" s="227"/>
      <c r="S1454" s="205"/>
      <c r="T1454" s="205"/>
      <c r="U1454" s="227"/>
      <c r="V1454" s="227"/>
      <c r="W1454" s="227"/>
      <c r="X1454" s="272"/>
      <c r="Y1454" s="272"/>
      <c r="Z1454" s="227"/>
      <c r="AA1454" s="274"/>
      <c r="AB1454" s="273"/>
      <c r="AC1454" s="273"/>
      <c r="AD1454" s="274"/>
      <c r="AE1454" s="274"/>
      <c r="AF1454" s="273"/>
      <c r="AG1454" s="273"/>
      <c r="AH1454" s="274"/>
      <c r="AI1454" s="274"/>
      <c r="AJ1454" s="274"/>
      <c r="AK1454" s="274"/>
      <c r="AL1454" s="274"/>
      <c r="AM1454" s="274"/>
      <c r="AN1454" s="273"/>
      <c r="AO1454" s="273"/>
      <c r="AP1454" s="274"/>
      <c r="AQ1454" s="274"/>
      <c r="AR1454" s="274"/>
      <c r="AS1454" s="273"/>
      <c r="AT1454" s="274"/>
      <c r="AU1454" s="274"/>
      <c r="AV1454" s="273"/>
      <c r="AW1454" s="273"/>
      <c r="AX1454" s="274"/>
      <c r="AY1454" s="274"/>
      <c r="AZ1454" s="273"/>
      <c r="BA1454" s="273"/>
      <c r="BB1454" s="274"/>
      <c r="BC1454" s="274"/>
      <c r="BD1454" s="273"/>
      <c r="BE1454" s="273"/>
      <c r="BF1454" s="274"/>
      <c r="BG1454" s="274"/>
      <c r="BH1454" s="273"/>
      <c r="BI1454" s="273"/>
      <c r="BJ1454" s="274"/>
      <c r="BK1454" s="274"/>
      <c r="BL1454" s="273"/>
      <c r="BM1454" s="273"/>
      <c r="BN1454" s="274"/>
      <c r="BO1454" s="274"/>
      <c r="BP1454" s="273"/>
      <c r="BQ1454" s="273"/>
      <c r="BR1454" s="274"/>
      <c r="BS1454" s="274"/>
      <c r="BT1454" s="273"/>
      <c r="BU1454" s="273"/>
      <c r="BV1454" s="274"/>
      <c r="BW1454" s="274"/>
      <c r="BX1454" s="273"/>
      <c r="BY1454" s="273"/>
      <c r="BZ1454" s="274"/>
      <c r="CA1454" s="274"/>
      <c r="CB1454" s="273"/>
      <c r="CC1454" s="273"/>
      <c r="CD1454" s="274"/>
      <c r="CE1454" s="274"/>
      <c r="CF1454" s="274"/>
      <c r="CG1454" s="273"/>
      <c r="CH1454" s="274"/>
      <c r="CI1454" s="274"/>
      <c r="CJ1454" s="274"/>
      <c r="CK1454" s="273"/>
      <c r="CL1454" s="274"/>
      <c r="CM1454" s="274"/>
      <c r="CN1454" s="273"/>
      <c r="CO1454" s="273"/>
      <c r="CP1454" s="274"/>
      <c r="CQ1454" s="274"/>
      <c r="CR1454" s="274"/>
      <c r="CS1454" s="273"/>
      <c r="CT1454" s="274"/>
      <c r="CU1454" s="274"/>
      <c r="CV1454" s="274"/>
      <c r="CW1454" s="274"/>
      <c r="CX1454" s="274"/>
      <c r="CY1454" s="274"/>
      <c r="CZ1454" s="273"/>
      <c r="DA1454" s="273"/>
      <c r="DB1454" s="274"/>
      <c r="DC1454" s="274"/>
      <c r="DD1454" s="273"/>
      <c r="DE1454" s="273"/>
      <c r="DF1454" s="274"/>
      <c r="DM1454" s="16"/>
      <c r="DN1454" s="16"/>
      <c r="DO1454" s="17"/>
      <c r="DP1454" s="12"/>
      <c r="DQ1454" s="12"/>
      <c r="DR1454" s="18"/>
      <c r="DS1454" s="19"/>
      <c r="DT1454" s="19"/>
      <c r="DU1454" s="19"/>
      <c r="DV1454" s="19"/>
      <c r="DW1454" s="19"/>
      <c r="DX1454" s="20"/>
      <c r="DY1454" s="20"/>
      <c r="DZ1454" s="21"/>
      <c r="EA1454" s="21"/>
      <c r="EB1454" s="21"/>
      <c r="EC1454" s="18"/>
      <c r="ED1454" s="21"/>
      <c r="EE1454" s="21"/>
      <c r="EF1454" s="21"/>
      <c r="EG1454" s="21"/>
      <c r="EH1454" s="21"/>
      <c r="EI1454" s="20"/>
      <c r="EJ1454" s="16"/>
      <c r="EK1454" s="21"/>
      <c r="EL1454" s="21"/>
      <c r="EM1454" s="21"/>
      <c r="EN1454" s="18"/>
      <c r="EO1454" s="22"/>
      <c r="EP1454" s="22"/>
      <c r="EQ1454" s="22"/>
      <c r="ER1454" s="22"/>
      <c r="ES1454" s="22"/>
      <c r="ET1454" s="20"/>
      <c r="EU1454" s="23"/>
      <c r="EV1454" s="22"/>
      <c r="EW1454" s="22"/>
      <c r="EX1454" s="22"/>
      <c r="EY1454" s="24"/>
      <c r="EZ1454" s="25"/>
      <c r="FA1454" s="25"/>
      <c r="FB1454" s="25"/>
      <c r="FC1454" s="25"/>
      <c r="FD1454" s="25"/>
    </row>
    <row r="1455" spans="1:160" ht="12.4" customHeight="1" x14ac:dyDescent="0.25">
      <c r="A1455" s="290"/>
      <c r="B1455" s="205"/>
      <c r="H1455" s="292"/>
      <c r="M1455" s="205"/>
      <c r="N1455" s="205"/>
      <c r="O1455" s="205"/>
      <c r="P1455" s="271"/>
      <c r="Q1455" s="271"/>
      <c r="R1455" s="227"/>
      <c r="S1455" s="205"/>
      <c r="T1455" s="205"/>
      <c r="U1455" s="227"/>
      <c r="V1455" s="227"/>
      <c r="W1455" s="227"/>
      <c r="X1455" s="272"/>
      <c r="Y1455" s="272"/>
      <c r="Z1455" s="227"/>
      <c r="AA1455" s="274"/>
      <c r="AB1455" s="274"/>
      <c r="AC1455" s="273"/>
      <c r="AD1455" s="273"/>
      <c r="AE1455" s="274"/>
      <c r="AF1455" s="274"/>
      <c r="AG1455" s="273"/>
      <c r="AH1455" s="273"/>
      <c r="AI1455" s="274"/>
      <c r="AJ1455" s="274"/>
      <c r="AK1455" s="274"/>
      <c r="AL1455" s="274"/>
      <c r="AM1455" s="274"/>
      <c r="AN1455" s="274"/>
      <c r="AO1455" s="273"/>
      <c r="AP1455" s="273"/>
      <c r="AQ1455" s="274"/>
      <c r="AR1455" s="274"/>
      <c r="AS1455" s="274"/>
      <c r="AT1455" s="274"/>
      <c r="AU1455" s="274"/>
      <c r="AV1455" s="274"/>
      <c r="AW1455" s="273"/>
      <c r="AX1455" s="273"/>
      <c r="AY1455" s="274"/>
      <c r="AZ1455" s="274"/>
      <c r="BA1455" s="273"/>
      <c r="BB1455" s="273"/>
      <c r="BC1455" s="274"/>
      <c r="BD1455" s="274"/>
      <c r="BE1455" s="273"/>
      <c r="BF1455" s="273"/>
      <c r="BG1455" s="274"/>
      <c r="BH1455" s="274"/>
      <c r="BI1455" s="273"/>
      <c r="BJ1455" s="273"/>
      <c r="BK1455" s="274"/>
      <c r="BL1455" s="274"/>
      <c r="BM1455" s="273"/>
      <c r="BN1455" s="273"/>
      <c r="BO1455" s="274"/>
      <c r="BP1455" s="274"/>
      <c r="BQ1455" s="273"/>
      <c r="BR1455" s="273"/>
      <c r="BS1455" s="274"/>
      <c r="BT1455" s="274"/>
      <c r="BU1455" s="273"/>
      <c r="BV1455" s="273"/>
      <c r="BW1455" s="274"/>
      <c r="BX1455" s="274"/>
      <c r="BY1455" s="273"/>
      <c r="BZ1455" s="273"/>
      <c r="CA1455" s="274"/>
      <c r="CB1455" s="274"/>
      <c r="CC1455" s="273"/>
      <c r="CD1455" s="273"/>
      <c r="CE1455" s="274"/>
      <c r="CF1455" s="274"/>
      <c r="CG1455" s="274"/>
      <c r="CH1455" s="273"/>
      <c r="CI1455" s="274"/>
      <c r="CJ1455" s="274"/>
      <c r="CK1455" s="273"/>
      <c r="CL1455" s="273"/>
      <c r="CM1455" s="274"/>
      <c r="CN1455" s="274"/>
      <c r="CO1455" s="273"/>
      <c r="CP1455" s="273"/>
      <c r="CQ1455" s="274"/>
      <c r="CR1455" s="274"/>
      <c r="CS1455" s="273"/>
      <c r="CT1455" s="273"/>
      <c r="CU1455" s="274"/>
      <c r="CV1455" s="274"/>
      <c r="CW1455" s="273"/>
      <c r="CX1455" s="273"/>
      <c r="CY1455" s="274"/>
      <c r="CZ1455" s="274"/>
      <c r="DA1455" s="273"/>
      <c r="DB1455" s="273"/>
      <c r="DC1455" s="274"/>
      <c r="DD1455" s="274"/>
      <c r="DE1455" s="273"/>
      <c r="DF1455" s="273"/>
      <c r="DM1455" s="16"/>
      <c r="DN1455" s="16"/>
      <c r="DO1455" s="17"/>
      <c r="DP1455" s="12"/>
      <c r="DQ1455" s="12"/>
      <c r="DR1455" s="18"/>
      <c r="DS1455" s="19"/>
      <c r="DT1455" s="19"/>
      <c r="DU1455" s="19"/>
      <c r="DV1455" s="19"/>
      <c r="DW1455" s="19"/>
      <c r="DX1455" s="20"/>
      <c r="DY1455" s="20"/>
      <c r="DZ1455" s="21"/>
      <c r="EA1455" s="21"/>
      <c r="EB1455" s="21"/>
      <c r="EC1455" s="18"/>
      <c r="ED1455" s="21"/>
      <c r="EE1455" s="21"/>
      <c r="EF1455" s="21"/>
      <c r="EG1455" s="21"/>
      <c r="EH1455" s="21"/>
      <c r="EI1455" s="20"/>
      <c r="EJ1455" s="16"/>
      <c r="EK1455" s="21"/>
      <c r="EL1455" s="21"/>
      <c r="EM1455" s="21"/>
      <c r="EN1455" s="18"/>
      <c r="EO1455" s="22"/>
      <c r="EP1455" s="22"/>
      <c r="EQ1455" s="22"/>
      <c r="ER1455" s="22"/>
      <c r="ES1455" s="22"/>
      <c r="ET1455" s="20"/>
      <c r="EU1455" s="23"/>
      <c r="EV1455" s="22"/>
      <c r="EW1455" s="22"/>
      <c r="EX1455" s="22"/>
      <c r="EY1455" s="24"/>
      <c r="EZ1455" s="25"/>
      <c r="FA1455" s="25"/>
      <c r="FB1455" s="25"/>
      <c r="FC1455" s="25"/>
      <c r="FD1455" s="25"/>
    </row>
    <row r="1456" spans="1:160" ht="12.4" customHeight="1" x14ac:dyDescent="0.25">
      <c r="A1456" s="290"/>
      <c r="B1456" s="205"/>
      <c r="H1456" s="292"/>
      <c r="M1456" s="205"/>
      <c r="N1456" s="205"/>
      <c r="O1456" s="205"/>
      <c r="P1456" s="205"/>
      <c r="Q1456" s="271"/>
      <c r="R1456" s="227"/>
      <c r="S1456" s="205"/>
      <c r="T1456" s="205"/>
      <c r="U1456" s="227"/>
      <c r="V1456" s="227"/>
      <c r="W1456" s="227"/>
      <c r="X1456" s="227"/>
      <c r="Y1456" s="272"/>
      <c r="Z1456" s="227"/>
      <c r="AA1456" s="273"/>
      <c r="AB1456" s="273"/>
      <c r="AC1456" s="273"/>
      <c r="AD1456" s="273"/>
      <c r="AE1456" s="273"/>
      <c r="AF1456" s="273"/>
      <c r="AG1456" s="273"/>
      <c r="AH1456" s="273"/>
      <c r="AI1456" s="274"/>
      <c r="AJ1456" s="274"/>
      <c r="AK1456" s="274"/>
      <c r="AL1456" s="274"/>
      <c r="AM1456" s="273"/>
      <c r="AN1456" s="273"/>
      <c r="AO1456" s="273"/>
      <c r="AP1456" s="273"/>
      <c r="AQ1456" s="273"/>
      <c r="AR1456" s="273"/>
      <c r="AS1456" s="273"/>
      <c r="AT1456" s="274"/>
      <c r="AU1456" s="274"/>
      <c r="AV1456" s="274"/>
      <c r="AW1456" s="274"/>
      <c r="AX1456" s="274"/>
      <c r="AY1456" s="273"/>
      <c r="AZ1456" s="273"/>
      <c r="BA1456" s="273"/>
      <c r="BB1456" s="273"/>
      <c r="BC1456" s="273"/>
      <c r="BD1456" s="273"/>
      <c r="BE1456" s="273"/>
      <c r="BF1456" s="273"/>
      <c r="BG1456" s="273"/>
      <c r="BH1456" s="273"/>
      <c r="BI1456" s="273"/>
      <c r="BJ1456" s="273"/>
      <c r="BK1456" s="273"/>
      <c r="BL1456" s="273"/>
      <c r="BM1456" s="273"/>
      <c r="BN1456" s="273"/>
      <c r="BO1456" s="273"/>
      <c r="BP1456" s="273"/>
      <c r="BQ1456" s="273"/>
      <c r="BR1456" s="273"/>
      <c r="BS1456" s="273"/>
      <c r="BT1456" s="273"/>
      <c r="BU1456" s="273"/>
      <c r="BV1456" s="273"/>
      <c r="BW1456" s="273"/>
      <c r="BX1456" s="273"/>
      <c r="BY1456" s="273"/>
      <c r="BZ1456" s="273"/>
      <c r="CA1456" s="273"/>
      <c r="CB1456" s="273"/>
      <c r="CC1456" s="273"/>
      <c r="CD1456" s="273"/>
      <c r="CE1456" s="274"/>
      <c r="CF1456" s="274"/>
      <c r="CG1456" s="274"/>
      <c r="CH1456" s="274"/>
      <c r="CI1456" s="273"/>
      <c r="CJ1456" s="273"/>
      <c r="CK1456" s="274"/>
      <c r="CL1456" s="274"/>
      <c r="CM1456" s="273"/>
      <c r="CN1456" s="273"/>
      <c r="CO1456" s="273"/>
      <c r="CP1456" s="273"/>
      <c r="CQ1456" s="273"/>
      <c r="CR1456" s="273"/>
      <c r="CS1456" s="273"/>
      <c r="CT1456" s="273"/>
      <c r="CU1456" s="273"/>
      <c r="CV1456" s="273"/>
      <c r="CW1456" s="273"/>
      <c r="CX1456" s="274"/>
      <c r="CY1456" s="274"/>
      <c r="CZ1456" s="274"/>
      <c r="DA1456" s="274"/>
      <c r="DB1456" s="274"/>
      <c r="DC1456" s="273"/>
      <c r="DD1456" s="273"/>
      <c r="DE1456" s="273"/>
      <c r="DF1456" s="273"/>
      <c r="DM1456" s="16"/>
      <c r="DN1456" s="16"/>
      <c r="DO1456" s="17"/>
      <c r="DP1456" s="12"/>
      <c r="DQ1456" s="12"/>
      <c r="DR1456" s="18"/>
      <c r="DS1456" s="19"/>
      <c r="DT1456" s="19"/>
      <c r="DU1456" s="19"/>
      <c r="DV1456" s="19"/>
      <c r="DW1456" s="19"/>
      <c r="DX1456" s="20"/>
      <c r="DY1456" s="20"/>
      <c r="DZ1456" s="21"/>
      <c r="EA1456" s="21"/>
      <c r="EB1456" s="21"/>
      <c r="EC1456" s="18"/>
      <c r="ED1456" s="21"/>
      <c r="EE1456" s="21"/>
      <c r="EF1456" s="21"/>
      <c r="EG1456" s="21"/>
      <c r="EH1456" s="21"/>
      <c r="EI1456" s="20"/>
      <c r="EJ1456" s="16"/>
      <c r="EK1456" s="21"/>
      <c r="EL1456" s="21"/>
      <c r="EM1456" s="21"/>
      <c r="EN1456" s="18"/>
      <c r="EO1456" s="22"/>
      <c r="EP1456" s="22"/>
      <c r="EQ1456" s="22"/>
      <c r="ER1456" s="22"/>
      <c r="ES1456" s="22"/>
      <c r="ET1456" s="20"/>
      <c r="EU1456" s="23"/>
      <c r="EV1456" s="22"/>
      <c r="EW1456" s="22"/>
      <c r="EX1456" s="22"/>
      <c r="EY1456" s="24"/>
      <c r="EZ1456" s="25"/>
      <c r="FA1456" s="25"/>
      <c r="FB1456" s="25"/>
      <c r="FC1456" s="25"/>
      <c r="FD1456" s="25"/>
    </row>
    <row r="1457" spans="1:160" ht="12.4" customHeight="1" x14ac:dyDescent="0.25">
      <c r="A1457" s="290"/>
      <c r="B1457" s="205"/>
      <c r="H1457" s="292"/>
      <c r="M1457" s="205"/>
      <c r="N1457" s="205"/>
      <c r="O1457" s="205"/>
      <c r="P1457" s="205"/>
      <c r="Q1457" s="271"/>
      <c r="R1457" s="227"/>
      <c r="S1457" s="205"/>
      <c r="T1457" s="205"/>
      <c r="U1457" s="227"/>
      <c r="V1457" s="227"/>
      <c r="W1457" s="227"/>
      <c r="X1457" s="272"/>
      <c r="Y1457" s="272"/>
      <c r="Z1457" s="227"/>
      <c r="AA1457" s="273"/>
      <c r="AB1457" s="273"/>
      <c r="AC1457" s="273"/>
      <c r="AD1457" s="273"/>
      <c r="AE1457" s="273"/>
      <c r="AF1457" s="273"/>
      <c r="AG1457" s="273"/>
      <c r="AH1457" s="273"/>
      <c r="AI1457" s="274"/>
      <c r="AJ1457" s="273"/>
      <c r="AK1457" s="273"/>
      <c r="AL1457" s="274"/>
      <c r="AM1457" s="273"/>
      <c r="AN1457" s="273"/>
      <c r="AO1457" s="273"/>
      <c r="AP1457" s="273"/>
      <c r="AQ1457" s="274"/>
      <c r="AR1457" s="273"/>
      <c r="AS1457" s="273"/>
      <c r="AT1457" s="273"/>
      <c r="AU1457" s="274"/>
      <c r="AV1457" s="274"/>
      <c r="AW1457" s="274"/>
      <c r="AX1457" s="274"/>
      <c r="AY1457" s="273"/>
      <c r="AZ1457" s="273"/>
      <c r="BA1457" s="273"/>
      <c r="BB1457" s="274"/>
      <c r="BC1457" s="273"/>
      <c r="BD1457" s="273"/>
      <c r="BE1457" s="273"/>
      <c r="BF1457" s="273"/>
      <c r="BG1457" s="273"/>
      <c r="BH1457" s="273"/>
      <c r="BI1457" s="273"/>
      <c r="BJ1457" s="273"/>
      <c r="BK1457" s="273"/>
      <c r="BL1457" s="273"/>
      <c r="BM1457" s="273"/>
      <c r="BN1457" s="273"/>
      <c r="BO1457" s="273"/>
      <c r="BP1457" s="273"/>
      <c r="BQ1457" s="273"/>
      <c r="BR1457" s="273"/>
      <c r="BS1457" s="273"/>
      <c r="BT1457" s="273"/>
      <c r="BU1457" s="273"/>
      <c r="BV1457" s="273"/>
      <c r="BW1457" s="273"/>
      <c r="BX1457" s="273"/>
      <c r="BY1457" s="273"/>
      <c r="BZ1457" s="273"/>
      <c r="CA1457" s="273"/>
      <c r="CB1457" s="273"/>
      <c r="CC1457" s="273"/>
      <c r="CD1457" s="273"/>
      <c r="CE1457" s="274"/>
      <c r="CF1457" s="274"/>
      <c r="CG1457" s="274"/>
      <c r="CH1457" s="274"/>
      <c r="CI1457" s="274"/>
      <c r="CJ1457" s="273"/>
      <c r="CK1457" s="273"/>
      <c r="CL1457" s="273"/>
      <c r="CM1457" s="273"/>
      <c r="CN1457" s="273"/>
      <c r="CO1457" s="273"/>
      <c r="CP1457" s="273"/>
      <c r="CQ1457" s="273"/>
      <c r="CR1457" s="273"/>
      <c r="CS1457" s="273"/>
      <c r="CT1457" s="273"/>
      <c r="CU1457" s="274"/>
      <c r="CV1457" s="273"/>
      <c r="CW1457" s="273"/>
      <c r="CX1457" s="273"/>
      <c r="CY1457" s="273"/>
      <c r="CZ1457" s="273"/>
      <c r="DA1457" s="273"/>
      <c r="DB1457" s="273"/>
      <c r="DC1457" s="273"/>
      <c r="DD1457" s="273"/>
      <c r="DE1457" s="273"/>
      <c r="DF1457" s="273"/>
      <c r="DM1457" s="16"/>
      <c r="DN1457" s="16"/>
      <c r="DO1457" s="17"/>
      <c r="DP1457" s="12"/>
      <c r="DQ1457" s="12"/>
      <c r="DR1457" s="18"/>
      <c r="DS1457" s="19"/>
      <c r="DT1457" s="19"/>
      <c r="DU1457" s="19"/>
      <c r="DV1457" s="19"/>
      <c r="DW1457" s="19"/>
      <c r="DX1457" s="20"/>
      <c r="DY1457" s="20"/>
      <c r="DZ1457" s="21"/>
      <c r="EA1457" s="21"/>
      <c r="EB1457" s="21"/>
      <c r="EC1457" s="18"/>
      <c r="ED1457" s="21"/>
      <c r="EE1457" s="21"/>
      <c r="EF1457" s="21"/>
      <c r="EG1457" s="21"/>
      <c r="EH1457" s="21"/>
      <c r="EI1457" s="20"/>
      <c r="EJ1457" s="16"/>
      <c r="EK1457" s="21"/>
      <c r="EL1457" s="21"/>
      <c r="EM1457" s="21"/>
      <c r="EN1457" s="18"/>
      <c r="EO1457" s="22"/>
      <c r="EP1457" s="22"/>
      <c r="EQ1457" s="22"/>
      <c r="ER1457" s="22"/>
      <c r="ES1457" s="22"/>
      <c r="ET1457" s="20"/>
      <c r="EU1457" s="23"/>
      <c r="EV1457" s="22"/>
      <c r="EW1457" s="22"/>
      <c r="EX1457" s="22"/>
      <c r="EY1457" s="24"/>
      <c r="EZ1457" s="25"/>
      <c r="FA1457" s="25"/>
      <c r="FB1457" s="25"/>
      <c r="FC1457" s="25"/>
      <c r="FD1457" s="25"/>
    </row>
    <row r="1458" spans="1:160" ht="12.4" customHeight="1" x14ac:dyDescent="0.25">
      <c r="A1458" s="290"/>
      <c r="B1458" s="205"/>
      <c r="H1458" s="292"/>
      <c r="M1458" s="205"/>
      <c r="N1458" s="205"/>
      <c r="O1458" s="205"/>
      <c r="P1458" s="205"/>
      <c r="Q1458" s="271"/>
      <c r="R1458" s="227"/>
      <c r="S1458" s="205"/>
      <c r="T1458" s="205"/>
      <c r="U1458" s="227"/>
      <c r="V1458" s="227"/>
      <c r="W1458" s="227"/>
      <c r="X1458" s="272"/>
      <c r="Y1458" s="272"/>
      <c r="Z1458" s="227"/>
      <c r="AA1458" s="274"/>
      <c r="AB1458" s="274"/>
      <c r="AC1458" s="274"/>
      <c r="AD1458" s="274"/>
      <c r="AE1458" s="274"/>
      <c r="AF1458" s="274"/>
      <c r="AG1458" s="274"/>
      <c r="AH1458" s="274"/>
      <c r="AI1458" s="274"/>
      <c r="AJ1458" s="274"/>
      <c r="AK1458" s="274"/>
      <c r="AL1458" s="274"/>
      <c r="AM1458" s="274"/>
      <c r="AN1458" s="274"/>
      <c r="AO1458" s="274"/>
      <c r="AP1458" s="274"/>
      <c r="AQ1458" s="274"/>
      <c r="AR1458" s="274"/>
      <c r="AS1458" s="274"/>
      <c r="AT1458" s="274"/>
      <c r="AU1458" s="274"/>
      <c r="AV1458" s="274"/>
      <c r="AW1458" s="274"/>
      <c r="AX1458" s="274"/>
      <c r="AY1458" s="274"/>
      <c r="AZ1458" s="274"/>
      <c r="BA1458" s="274"/>
      <c r="BB1458" s="274"/>
      <c r="BC1458" s="274"/>
      <c r="BD1458" s="274"/>
      <c r="BE1458" s="274"/>
      <c r="BF1458" s="274"/>
      <c r="BG1458" s="274"/>
      <c r="BH1458" s="274"/>
      <c r="BI1458" s="274"/>
      <c r="BJ1458" s="274"/>
      <c r="BK1458" s="274"/>
      <c r="BL1458" s="274"/>
      <c r="BM1458" s="274"/>
      <c r="BN1458" s="274"/>
      <c r="BO1458" s="274"/>
      <c r="BP1458" s="274"/>
      <c r="BQ1458" s="274"/>
      <c r="BR1458" s="274"/>
      <c r="BS1458" s="274"/>
      <c r="BT1458" s="274"/>
      <c r="BU1458" s="274"/>
      <c r="BV1458" s="274"/>
      <c r="BW1458" s="274"/>
      <c r="BX1458" s="274"/>
      <c r="BY1458" s="274"/>
      <c r="BZ1458" s="274"/>
      <c r="CA1458" s="274"/>
      <c r="CB1458" s="274"/>
      <c r="CC1458" s="274"/>
      <c r="CD1458" s="274"/>
      <c r="CE1458" s="274"/>
      <c r="CF1458" s="274"/>
      <c r="CG1458" s="274"/>
      <c r="CH1458" s="274"/>
      <c r="CI1458" s="274"/>
      <c r="CJ1458" s="274"/>
      <c r="CK1458" s="274"/>
      <c r="CL1458" s="274"/>
      <c r="CM1458" s="274"/>
      <c r="CN1458" s="274"/>
      <c r="CO1458" s="274"/>
      <c r="CP1458" s="274"/>
      <c r="CQ1458" s="274"/>
      <c r="CR1458" s="274"/>
      <c r="CS1458" s="274"/>
      <c r="CT1458" s="274"/>
      <c r="CU1458" s="274"/>
      <c r="CV1458" s="274"/>
      <c r="CW1458" s="274"/>
      <c r="CX1458" s="274"/>
      <c r="CY1458" s="274"/>
      <c r="CZ1458" s="274"/>
      <c r="DA1458" s="274"/>
      <c r="DB1458" s="274"/>
      <c r="DC1458" s="274"/>
      <c r="DD1458" s="274"/>
      <c r="DE1458" s="274"/>
      <c r="DF1458" s="274"/>
      <c r="DM1458" s="16"/>
      <c r="DN1458" s="16"/>
      <c r="DO1458" s="17"/>
      <c r="DP1458" s="12"/>
      <c r="DQ1458" s="12"/>
      <c r="DR1458" s="18"/>
      <c r="DS1458" s="19"/>
      <c r="DT1458" s="19"/>
      <c r="DU1458" s="19"/>
      <c r="DV1458" s="19"/>
      <c r="DW1458" s="19"/>
      <c r="DX1458" s="20"/>
      <c r="DY1458" s="20"/>
      <c r="DZ1458" s="21"/>
      <c r="EA1458" s="21"/>
      <c r="EB1458" s="21"/>
      <c r="EC1458" s="18"/>
      <c r="ED1458" s="21"/>
      <c r="EE1458" s="21"/>
      <c r="EF1458" s="21"/>
      <c r="EG1458" s="21"/>
      <c r="EH1458" s="21"/>
      <c r="EI1458" s="20"/>
      <c r="EJ1458" s="16"/>
      <c r="EK1458" s="21"/>
      <c r="EL1458" s="21"/>
      <c r="EM1458" s="21"/>
      <c r="EN1458" s="18"/>
      <c r="EO1458" s="22"/>
      <c r="EP1458" s="22"/>
      <c r="EQ1458" s="22"/>
      <c r="ER1458" s="22"/>
      <c r="ES1458" s="22"/>
      <c r="ET1458" s="20"/>
      <c r="EU1458" s="23"/>
      <c r="EV1458" s="22"/>
      <c r="EW1458" s="22"/>
      <c r="EX1458" s="22"/>
      <c r="EY1458" s="24"/>
      <c r="EZ1458" s="25"/>
      <c r="FA1458" s="25"/>
      <c r="FB1458" s="25"/>
      <c r="FC1458" s="25"/>
      <c r="FD1458" s="25"/>
    </row>
    <row r="1459" spans="1:160" ht="12.4" customHeight="1" x14ac:dyDescent="0.25">
      <c r="A1459" s="290"/>
      <c r="B1459" s="205"/>
      <c r="H1459" s="292"/>
      <c r="M1459" s="205"/>
      <c r="N1459" s="205"/>
      <c r="O1459" s="205"/>
      <c r="P1459" s="205"/>
      <c r="Q1459" s="271"/>
      <c r="R1459" s="227"/>
      <c r="S1459" s="205"/>
      <c r="T1459" s="205"/>
      <c r="U1459" s="227"/>
      <c r="V1459" s="227"/>
      <c r="W1459" s="227"/>
      <c r="X1459" s="272"/>
      <c r="Y1459" s="272"/>
      <c r="Z1459" s="227"/>
      <c r="AA1459" s="273"/>
      <c r="AB1459" s="273"/>
      <c r="AC1459" s="273"/>
      <c r="AD1459" s="273"/>
      <c r="AE1459" s="273"/>
      <c r="AF1459" s="274"/>
      <c r="AG1459" s="274"/>
      <c r="AH1459" s="274"/>
      <c r="AI1459" s="274"/>
      <c r="AJ1459" s="274"/>
      <c r="AK1459" s="274"/>
      <c r="AL1459" s="274"/>
      <c r="AM1459" s="273"/>
      <c r="AN1459" s="274"/>
      <c r="AO1459" s="274"/>
      <c r="AP1459" s="274"/>
      <c r="AQ1459" s="273"/>
      <c r="AR1459" s="273"/>
      <c r="AS1459" s="273"/>
      <c r="AT1459" s="273"/>
      <c r="AU1459" s="273"/>
      <c r="AV1459" s="274"/>
      <c r="AW1459" s="274"/>
      <c r="AX1459" s="274"/>
      <c r="AY1459" s="273"/>
      <c r="AZ1459" s="273"/>
      <c r="BA1459" s="273"/>
      <c r="BB1459" s="273"/>
      <c r="BC1459" s="273"/>
      <c r="BD1459" s="273"/>
      <c r="BE1459" s="273"/>
      <c r="BF1459" s="273"/>
      <c r="BG1459" s="273"/>
      <c r="BH1459" s="273"/>
      <c r="BI1459" s="273"/>
      <c r="BJ1459" s="273"/>
      <c r="BK1459" s="273"/>
      <c r="BL1459" s="273"/>
      <c r="BM1459" s="273"/>
      <c r="BN1459" s="273"/>
      <c r="BO1459" s="273"/>
      <c r="BP1459" s="273"/>
      <c r="BQ1459" s="273"/>
      <c r="BR1459" s="273"/>
      <c r="BS1459" s="273"/>
      <c r="BT1459" s="273"/>
      <c r="BU1459" s="273"/>
      <c r="BV1459" s="273"/>
      <c r="BW1459" s="273"/>
      <c r="BX1459" s="273"/>
      <c r="BY1459" s="273"/>
      <c r="BZ1459" s="273"/>
      <c r="CA1459" s="273"/>
      <c r="CB1459" s="273"/>
      <c r="CC1459" s="273"/>
      <c r="CD1459" s="273"/>
      <c r="CE1459" s="274"/>
      <c r="CF1459" s="274"/>
      <c r="CG1459" s="274"/>
      <c r="CH1459" s="274"/>
      <c r="CI1459" s="273"/>
      <c r="CJ1459" s="273"/>
      <c r="CK1459" s="274"/>
      <c r="CL1459" s="274"/>
      <c r="CM1459" s="274"/>
      <c r="CN1459" s="273"/>
      <c r="CO1459" s="273"/>
      <c r="CP1459" s="273"/>
      <c r="CQ1459" s="273"/>
      <c r="CR1459" s="273"/>
      <c r="CS1459" s="273"/>
      <c r="CT1459" s="273"/>
      <c r="CU1459" s="273"/>
      <c r="CV1459" s="273"/>
      <c r="CW1459" s="274"/>
      <c r="CX1459" s="274"/>
      <c r="CY1459" s="274"/>
      <c r="CZ1459" s="274"/>
      <c r="DA1459" s="274"/>
      <c r="DB1459" s="274"/>
      <c r="DC1459" s="273"/>
      <c r="DD1459" s="273"/>
      <c r="DE1459" s="273"/>
      <c r="DF1459" s="273"/>
      <c r="DM1459" s="16"/>
      <c r="DN1459" s="16"/>
      <c r="DO1459" s="17"/>
      <c r="DP1459" s="12"/>
      <c r="DQ1459" s="12"/>
      <c r="DR1459" s="18"/>
      <c r="DS1459" s="19"/>
      <c r="DT1459" s="19"/>
      <c r="DU1459" s="19"/>
      <c r="DV1459" s="19"/>
      <c r="DW1459" s="19"/>
      <c r="DX1459" s="20"/>
      <c r="DY1459" s="20"/>
      <c r="DZ1459" s="21"/>
      <c r="EA1459" s="21"/>
      <c r="EB1459" s="21"/>
      <c r="EC1459" s="18"/>
      <c r="ED1459" s="21"/>
      <c r="EE1459" s="21"/>
      <c r="EF1459" s="21"/>
      <c r="EG1459" s="21"/>
      <c r="EH1459" s="21"/>
      <c r="EI1459" s="20"/>
      <c r="EJ1459" s="16"/>
      <c r="EK1459" s="21"/>
      <c r="EL1459" s="21"/>
      <c r="EM1459" s="21"/>
      <c r="EN1459" s="18"/>
      <c r="EO1459" s="22"/>
      <c r="EP1459" s="22"/>
      <c r="EQ1459" s="22"/>
      <c r="ER1459" s="22"/>
      <c r="ES1459" s="22"/>
      <c r="ET1459" s="20"/>
      <c r="EU1459" s="23"/>
      <c r="EV1459" s="22"/>
      <c r="EW1459" s="22"/>
      <c r="EX1459" s="22"/>
      <c r="EY1459" s="24"/>
      <c r="EZ1459" s="25"/>
      <c r="FA1459" s="25"/>
      <c r="FB1459" s="25"/>
      <c r="FC1459" s="25"/>
      <c r="FD1459" s="25"/>
    </row>
    <row r="1460" spans="1:160" ht="12.4" customHeight="1" x14ac:dyDescent="0.25">
      <c r="A1460" s="290"/>
      <c r="B1460" s="205"/>
      <c r="H1460" s="292"/>
      <c r="M1460" s="205"/>
      <c r="N1460" s="205"/>
      <c r="O1460" s="205"/>
      <c r="P1460" s="205"/>
      <c r="Q1460" s="271"/>
      <c r="R1460" s="227"/>
      <c r="S1460" s="205"/>
      <c r="T1460" s="205"/>
      <c r="U1460" s="227"/>
      <c r="V1460" s="227"/>
      <c r="W1460" s="227"/>
      <c r="X1460" s="272"/>
      <c r="Y1460" s="272"/>
      <c r="Z1460" s="227"/>
      <c r="AA1460" s="273"/>
      <c r="AB1460" s="273"/>
      <c r="AC1460" s="273"/>
      <c r="AD1460" s="273"/>
      <c r="AE1460" s="274"/>
      <c r="AF1460" s="273"/>
      <c r="AG1460" s="273"/>
      <c r="AH1460" s="273"/>
      <c r="AI1460" s="274"/>
      <c r="AJ1460" s="274"/>
      <c r="AK1460" s="274"/>
      <c r="AL1460" s="274"/>
      <c r="AM1460" s="274"/>
      <c r="AN1460" s="273"/>
      <c r="AO1460" s="273"/>
      <c r="AP1460" s="273"/>
      <c r="AQ1460" s="273"/>
      <c r="AR1460" s="273"/>
      <c r="AS1460" s="274"/>
      <c r="AT1460" s="273"/>
      <c r="AU1460" s="274"/>
      <c r="AV1460" s="273"/>
      <c r="AW1460" s="274"/>
      <c r="AX1460" s="273"/>
      <c r="AY1460" s="273"/>
      <c r="AZ1460" s="273"/>
      <c r="BA1460" s="273"/>
      <c r="BB1460" s="273"/>
      <c r="BC1460" s="273"/>
      <c r="BD1460" s="273"/>
      <c r="BE1460" s="273"/>
      <c r="BF1460" s="273"/>
      <c r="BG1460" s="273"/>
      <c r="BH1460" s="273"/>
      <c r="BI1460" s="273"/>
      <c r="BJ1460" s="273"/>
      <c r="BK1460" s="273"/>
      <c r="BL1460" s="273"/>
      <c r="BM1460" s="273"/>
      <c r="BN1460" s="273"/>
      <c r="BO1460" s="273"/>
      <c r="BP1460" s="273"/>
      <c r="BQ1460" s="273"/>
      <c r="BR1460" s="273"/>
      <c r="BS1460" s="273"/>
      <c r="BT1460" s="273"/>
      <c r="BU1460" s="273"/>
      <c r="BV1460" s="273"/>
      <c r="BW1460" s="273"/>
      <c r="BX1460" s="273"/>
      <c r="BY1460" s="273"/>
      <c r="BZ1460" s="273"/>
      <c r="CA1460" s="273"/>
      <c r="CB1460" s="273"/>
      <c r="CC1460" s="273"/>
      <c r="CD1460" s="273"/>
      <c r="CE1460" s="274"/>
      <c r="CF1460" s="274"/>
      <c r="CG1460" s="274"/>
      <c r="CH1460" s="274"/>
      <c r="CI1460" s="273"/>
      <c r="CJ1460" s="274"/>
      <c r="CK1460" s="273"/>
      <c r="CL1460" s="273"/>
      <c r="CM1460" s="274"/>
      <c r="CN1460" s="274"/>
      <c r="CO1460" s="273"/>
      <c r="CP1460" s="273"/>
      <c r="CQ1460" s="273"/>
      <c r="CR1460" s="273"/>
      <c r="CS1460" s="273"/>
      <c r="CT1460" s="273"/>
      <c r="CU1460" s="274"/>
      <c r="CV1460" s="274"/>
      <c r="CW1460" s="273"/>
      <c r="CX1460" s="274"/>
      <c r="CY1460" s="274"/>
      <c r="CZ1460" s="274"/>
      <c r="DA1460" s="274"/>
      <c r="DB1460" s="274"/>
      <c r="DC1460" s="273"/>
      <c r="DD1460" s="273"/>
      <c r="DE1460" s="273"/>
      <c r="DF1460" s="273"/>
      <c r="DM1460" s="16"/>
      <c r="DN1460" s="16"/>
      <c r="DO1460" s="17"/>
      <c r="DP1460" s="12"/>
      <c r="DQ1460" s="12"/>
      <c r="DR1460" s="18"/>
      <c r="DS1460" s="19"/>
      <c r="DT1460" s="19"/>
      <c r="DU1460" s="19"/>
      <c r="DV1460" s="19"/>
      <c r="DW1460" s="19"/>
      <c r="DX1460" s="20"/>
      <c r="DY1460" s="20"/>
      <c r="DZ1460" s="21"/>
      <c r="EA1460" s="21"/>
      <c r="EB1460" s="21"/>
      <c r="EC1460" s="18"/>
      <c r="ED1460" s="21"/>
      <c r="EE1460" s="21"/>
      <c r="EF1460" s="21"/>
      <c r="EG1460" s="21"/>
      <c r="EH1460" s="21"/>
      <c r="EI1460" s="20"/>
      <c r="EJ1460" s="16"/>
      <c r="EK1460" s="21"/>
      <c r="EL1460" s="21"/>
      <c r="EM1460" s="21"/>
      <c r="EN1460" s="18"/>
      <c r="EO1460" s="22"/>
      <c r="EP1460" s="22"/>
      <c r="EQ1460" s="22"/>
      <c r="ER1460" s="22"/>
      <c r="ES1460" s="22"/>
      <c r="ET1460" s="20"/>
      <c r="EU1460" s="23"/>
      <c r="EV1460" s="22"/>
      <c r="EW1460" s="22"/>
      <c r="EX1460" s="22"/>
      <c r="EY1460" s="24"/>
      <c r="EZ1460" s="25"/>
      <c r="FA1460" s="25"/>
      <c r="FB1460" s="25"/>
      <c r="FC1460" s="25"/>
      <c r="FD1460" s="25"/>
    </row>
    <row r="1461" spans="1:160" ht="12.4" customHeight="1" x14ac:dyDescent="0.2">
      <c r="A1461" s="290"/>
      <c r="B1461" s="205"/>
      <c r="H1461" s="292"/>
      <c r="M1461" s="205"/>
      <c r="N1461" s="205"/>
      <c r="O1461" s="205"/>
      <c r="P1461" s="205"/>
      <c r="Q1461" s="271"/>
      <c r="R1461" s="227"/>
      <c r="S1461" s="205"/>
      <c r="T1461" s="205"/>
      <c r="U1461" s="227"/>
      <c r="V1461" s="227"/>
      <c r="W1461" s="227"/>
      <c r="X1461" s="227"/>
      <c r="Y1461" s="227"/>
      <c r="Z1461" s="227"/>
      <c r="AA1461" s="273"/>
      <c r="AB1461" s="274"/>
      <c r="AC1461" s="273"/>
      <c r="AD1461" s="273"/>
      <c r="AE1461" s="273"/>
      <c r="AF1461" s="274"/>
      <c r="AG1461" s="274"/>
      <c r="AH1461" s="273"/>
      <c r="AI1461" s="274"/>
      <c r="AJ1461" s="274"/>
      <c r="AK1461" s="274"/>
      <c r="AL1461" s="274"/>
      <c r="AM1461" s="273"/>
      <c r="AN1461" s="274"/>
      <c r="AO1461" s="274"/>
      <c r="AP1461" s="273"/>
      <c r="AQ1461" s="273"/>
      <c r="AR1461" s="274"/>
      <c r="AS1461" s="273"/>
      <c r="AT1461" s="273"/>
      <c r="AU1461" s="273"/>
      <c r="AV1461" s="274"/>
      <c r="AW1461" s="273"/>
      <c r="AX1461" s="273"/>
      <c r="AY1461" s="273"/>
      <c r="AZ1461" s="273"/>
      <c r="BA1461" s="273"/>
      <c r="BB1461" s="273"/>
      <c r="BC1461" s="273"/>
      <c r="BD1461" s="273"/>
      <c r="BE1461" s="273"/>
      <c r="BF1461" s="273"/>
      <c r="BG1461" s="273"/>
      <c r="BH1461" s="273"/>
      <c r="BI1461" s="273"/>
      <c r="BJ1461" s="273"/>
      <c r="BK1461" s="273"/>
      <c r="BL1461" s="273"/>
      <c r="BM1461" s="273"/>
      <c r="BN1461" s="273"/>
      <c r="BO1461" s="273"/>
      <c r="BP1461" s="273"/>
      <c r="BQ1461" s="273"/>
      <c r="BR1461" s="273"/>
      <c r="BS1461" s="273"/>
      <c r="BT1461" s="273"/>
      <c r="BU1461" s="273"/>
      <c r="BV1461" s="273"/>
      <c r="BW1461" s="273"/>
      <c r="BX1461" s="273"/>
      <c r="BY1461" s="273"/>
      <c r="BZ1461" s="273"/>
      <c r="CA1461" s="273"/>
      <c r="CB1461" s="273"/>
      <c r="CC1461" s="273"/>
      <c r="CD1461" s="273"/>
      <c r="CE1461" s="273"/>
      <c r="CF1461" s="273"/>
      <c r="CG1461" s="273"/>
      <c r="CH1461" s="273"/>
      <c r="CI1461" s="274"/>
      <c r="CJ1461" s="274"/>
      <c r="CK1461" s="273"/>
      <c r="CL1461" s="273"/>
      <c r="CM1461" s="274"/>
      <c r="CN1461" s="274"/>
      <c r="CO1461" s="273"/>
      <c r="CP1461" s="273"/>
      <c r="CQ1461" s="273"/>
      <c r="CR1461" s="273"/>
      <c r="CS1461" s="273"/>
      <c r="CT1461" s="273"/>
      <c r="CU1461" s="273"/>
      <c r="CV1461" s="274"/>
      <c r="CW1461" s="274"/>
      <c r="CX1461" s="274"/>
      <c r="CY1461" s="273"/>
      <c r="CZ1461" s="273"/>
      <c r="DA1461" s="273"/>
      <c r="DB1461" s="273"/>
      <c r="DC1461" s="273"/>
      <c r="DD1461" s="273"/>
      <c r="DE1461" s="273"/>
      <c r="DF1461" s="273"/>
      <c r="DM1461" s="16"/>
      <c r="DN1461" s="16"/>
      <c r="DO1461" s="17"/>
      <c r="DP1461" s="12"/>
      <c r="DQ1461" s="12"/>
      <c r="DR1461" s="18"/>
      <c r="DS1461" s="19"/>
      <c r="DT1461" s="19"/>
      <c r="DU1461" s="19"/>
      <c r="DV1461" s="19"/>
      <c r="DW1461" s="19"/>
      <c r="DX1461" s="20"/>
      <c r="DY1461" s="20"/>
      <c r="DZ1461" s="21"/>
      <c r="EA1461" s="21"/>
      <c r="EB1461" s="21"/>
      <c r="EC1461" s="18"/>
      <c r="ED1461" s="21"/>
      <c r="EE1461" s="21"/>
      <c r="EF1461" s="21"/>
      <c r="EG1461" s="21"/>
      <c r="EH1461" s="21"/>
      <c r="EI1461" s="20"/>
      <c r="EJ1461" s="16"/>
      <c r="EK1461" s="21"/>
      <c r="EL1461" s="21"/>
      <c r="EM1461" s="21"/>
      <c r="EN1461" s="18"/>
      <c r="EO1461" s="22"/>
      <c r="EP1461" s="22"/>
      <c r="EQ1461" s="22"/>
      <c r="ER1461" s="22"/>
      <c r="ES1461" s="22"/>
      <c r="ET1461" s="20"/>
      <c r="EU1461" s="23"/>
      <c r="EV1461" s="22"/>
      <c r="EW1461" s="22"/>
      <c r="EX1461" s="22"/>
      <c r="EY1461" s="24"/>
      <c r="EZ1461" s="25"/>
      <c r="FA1461" s="25"/>
      <c r="FB1461" s="25"/>
      <c r="FC1461" s="25"/>
      <c r="FD1461" s="25"/>
    </row>
    <row r="1462" spans="1:160" ht="12.4" customHeight="1" x14ac:dyDescent="0.25">
      <c r="A1462" s="290"/>
      <c r="B1462" s="205"/>
      <c r="H1462" s="292"/>
      <c r="M1462" s="205"/>
      <c r="N1462" s="205"/>
      <c r="O1462" s="205"/>
      <c r="P1462" s="205"/>
      <c r="Q1462" s="271"/>
      <c r="R1462" s="227"/>
      <c r="S1462" s="205"/>
      <c r="T1462" s="205"/>
      <c r="U1462" s="227"/>
      <c r="V1462" s="227"/>
      <c r="W1462" s="227"/>
      <c r="X1462" s="227"/>
      <c r="Y1462" s="272"/>
      <c r="Z1462" s="227"/>
      <c r="AA1462" s="274"/>
      <c r="AB1462" s="274"/>
      <c r="AC1462" s="273"/>
      <c r="AD1462" s="273"/>
      <c r="AE1462" s="274"/>
      <c r="AF1462" s="274"/>
      <c r="AG1462" s="273"/>
      <c r="AH1462" s="273"/>
      <c r="AI1462" s="274"/>
      <c r="AJ1462" s="274"/>
      <c r="AK1462" s="274"/>
      <c r="AL1462" s="274"/>
      <c r="AM1462" s="274"/>
      <c r="AN1462" s="274"/>
      <c r="AO1462" s="273"/>
      <c r="AP1462" s="273"/>
      <c r="AQ1462" s="274"/>
      <c r="AR1462" s="274"/>
      <c r="AS1462" s="274"/>
      <c r="AT1462" s="274"/>
      <c r="AU1462" s="274"/>
      <c r="AV1462" s="274"/>
      <c r="AW1462" s="274"/>
      <c r="AX1462" s="274"/>
      <c r="AY1462" s="274"/>
      <c r="AZ1462" s="274"/>
      <c r="BA1462" s="273"/>
      <c r="BB1462" s="273"/>
      <c r="BC1462" s="274"/>
      <c r="BD1462" s="274"/>
      <c r="BE1462" s="273"/>
      <c r="BF1462" s="273"/>
      <c r="BG1462" s="274"/>
      <c r="BH1462" s="274"/>
      <c r="BI1462" s="273"/>
      <c r="BJ1462" s="273"/>
      <c r="BK1462" s="274"/>
      <c r="BL1462" s="274"/>
      <c r="BM1462" s="273"/>
      <c r="BN1462" s="273"/>
      <c r="BO1462" s="274"/>
      <c r="BP1462" s="274"/>
      <c r="BQ1462" s="273"/>
      <c r="BR1462" s="273"/>
      <c r="BS1462" s="274"/>
      <c r="BT1462" s="274"/>
      <c r="BU1462" s="273"/>
      <c r="BV1462" s="273"/>
      <c r="BW1462" s="274"/>
      <c r="BX1462" s="274"/>
      <c r="BY1462" s="273"/>
      <c r="BZ1462" s="273"/>
      <c r="CA1462" s="274"/>
      <c r="CB1462" s="274"/>
      <c r="CC1462" s="273"/>
      <c r="CD1462" s="273"/>
      <c r="CE1462" s="274"/>
      <c r="CF1462" s="274"/>
      <c r="CG1462" s="274"/>
      <c r="CH1462" s="274"/>
      <c r="CI1462" s="274"/>
      <c r="CJ1462" s="274"/>
      <c r="CK1462" s="274"/>
      <c r="CL1462" s="274"/>
      <c r="CM1462" s="274"/>
      <c r="CN1462" s="274"/>
      <c r="CO1462" s="273"/>
      <c r="CP1462" s="273"/>
      <c r="CQ1462" s="274"/>
      <c r="CR1462" s="274"/>
      <c r="CS1462" s="273"/>
      <c r="CT1462" s="273"/>
      <c r="CU1462" s="274"/>
      <c r="CV1462" s="274"/>
      <c r="CW1462" s="274"/>
      <c r="CX1462" s="274"/>
      <c r="CY1462" s="274"/>
      <c r="CZ1462" s="274"/>
      <c r="DA1462" s="273"/>
      <c r="DB1462" s="273"/>
      <c r="DC1462" s="274"/>
      <c r="DD1462" s="274"/>
      <c r="DE1462" s="273"/>
      <c r="DF1462" s="273"/>
      <c r="DM1462" s="16"/>
      <c r="DN1462" s="16"/>
      <c r="DO1462" s="17"/>
      <c r="DP1462" s="12"/>
      <c r="DQ1462" s="12"/>
      <c r="DR1462" s="18"/>
      <c r="DS1462" s="19"/>
      <c r="DT1462" s="19"/>
      <c r="DU1462" s="19"/>
      <c r="DV1462" s="19"/>
      <c r="DW1462" s="19"/>
      <c r="DX1462" s="20"/>
      <c r="DY1462" s="20"/>
      <c r="DZ1462" s="21"/>
      <c r="EA1462" s="21"/>
      <c r="EB1462" s="21"/>
      <c r="EC1462" s="18"/>
      <c r="ED1462" s="21"/>
      <c r="EE1462" s="21"/>
      <c r="EF1462" s="21"/>
      <c r="EG1462" s="21"/>
      <c r="EH1462" s="21"/>
      <c r="EI1462" s="20"/>
      <c r="EJ1462" s="16"/>
      <c r="EK1462" s="21"/>
      <c r="EL1462" s="21"/>
      <c r="EM1462" s="21"/>
      <c r="EN1462" s="18"/>
      <c r="EO1462" s="22"/>
      <c r="EP1462" s="22"/>
      <c r="EQ1462" s="22"/>
      <c r="ER1462" s="22"/>
      <c r="ES1462" s="22"/>
      <c r="ET1462" s="20"/>
      <c r="EU1462" s="23"/>
      <c r="EV1462" s="22"/>
      <c r="EW1462" s="22"/>
      <c r="EX1462" s="22"/>
      <c r="EY1462" s="24"/>
      <c r="EZ1462" s="25"/>
      <c r="FA1462" s="25"/>
      <c r="FB1462" s="25"/>
      <c r="FC1462" s="25"/>
      <c r="FD1462" s="25"/>
    </row>
    <row r="1463" spans="1:160" ht="12.4" customHeight="1" x14ac:dyDescent="0.25">
      <c r="A1463" s="290"/>
      <c r="B1463" s="205"/>
      <c r="H1463" s="292"/>
      <c r="M1463" s="205"/>
      <c r="N1463" s="205"/>
      <c r="O1463" s="205"/>
      <c r="P1463" s="205"/>
      <c r="Q1463" s="271"/>
      <c r="R1463" s="227"/>
      <c r="S1463" s="205"/>
      <c r="T1463" s="205"/>
      <c r="U1463" s="227"/>
      <c r="V1463" s="227"/>
      <c r="W1463" s="227"/>
      <c r="X1463" s="272"/>
      <c r="Y1463" s="272"/>
      <c r="Z1463" s="227"/>
      <c r="AA1463" s="273"/>
      <c r="AB1463" s="273"/>
      <c r="AC1463" s="273"/>
      <c r="AD1463" s="273"/>
      <c r="AE1463" s="273"/>
      <c r="AF1463" s="273"/>
      <c r="AG1463" s="273"/>
      <c r="AH1463" s="273"/>
      <c r="AI1463" s="274"/>
      <c r="AJ1463" s="274"/>
      <c r="AK1463" s="274"/>
      <c r="AL1463" s="274"/>
      <c r="AM1463" s="273"/>
      <c r="AN1463" s="273"/>
      <c r="AO1463" s="273"/>
      <c r="AP1463" s="273"/>
      <c r="AQ1463" s="274"/>
      <c r="AR1463" s="274"/>
      <c r="AS1463" s="274"/>
      <c r="AT1463" s="273"/>
      <c r="AU1463" s="273"/>
      <c r="AV1463" s="273"/>
      <c r="AW1463" s="274"/>
      <c r="AX1463" s="273"/>
      <c r="AY1463" s="273"/>
      <c r="AZ1463" s="273"/>
      <c r="BA1463" s="273"/>
      <c r="BB1463" s="273"/>
      <c r="BC1463" s="273"/>
      <c r="BD1463" s="273"/>
      <c r="BE1463" s="273"/>
      <c r="BF1463" s="273"/>
      <c r="BG1463" s="273"/>
      <c r="BH1463" s="273"/>
      <c r="BI1463" s="273"/>
      <c r="BJ1463" s="273"/>
      <c r="BK1463" s="273"/>
      <c r="BL1463" s="273"/>
      <c r="BM1463" s="273"/>
      <c r="BN1463" s="273"/>
      <c r="BO1463" s="273"/>
      <c r="BP1463" s="273"/>
      <c r="BQ1463" s="273"/>
      <c r="BR1463" s="273"/>
      <c r="BS1463" s="273"/>
      <c r="BT1463" s="273"/>
      <c r="BU1463" s="273"/>
      <c r="BV1463" s="273"/>
      <c r="BW1463" s="273"/>
      <c r="BX1463" s="273"/>
      <c r="BY1463" s="273"/>
      <c r="BZ1463" s="273"/>
      <c r="CA1463" s="273"/>
      <c r="CB1463" s="273"/>
      <c r="CC1463" s="273"/>
      <c r="CD1463" s="273"/>
      <c r="CE1463" s="274"/>
      <c r="CF1463" s="274"/>
      <c r="CG1463" s="274"/>
      <c r="CH1463" s="274"/>
      <c r="CI1463" s="274"/>
      <c r="CJ1463" s="273"/>
      <c r="CK1463" s="273"/>
      <c r="CL1463" s="273"/>
      <c r="CM1463" s="273"/>
      <c r="CN1463" s="273"/>
      <c r="CO1463" s="273"/>
      <c r="CP1463" s="273"/>
      <c r="CQ1463" s="273"/>
      <c r="CR1463" s="273"/>
      <c r="CS1463" s="273"/>
      <c r="CT1463" s="273"/>
      <c r="CU1463" s="274"/>
      <c r="CV1463" s="274"/>
      <c r="CW1463" s="274"/>
      <c r="CX1463" s="274"/>
      <c r="CY1463" s="274"/>
      <c r="CZ1463" s="274"/>
      <c r="DA1463" s="274"/>
      <c r="DB1463" s="274"/>
      <c r="DC1463" s="273"/>
      <c r="DD1463" s="273"/>
      <c r="DE1463" s="273"/>
      <c r="DF1463" s="273"/>
      <c r="DM1463" s="16"/>
      <c r="DN1463" s="16"/>
      <c r="DO1463" s="17"/>
      <c r="DP1463" s="12"/>
      <c r="DQ1463" s="12"/>
      <c r="DR1463" s="18"/>
      <c r="DS1463" s="19"/>
      <c r="DT1463" s="19"/>
      <c r="DU1463" s="19"/>
      <c r="DV1463" s="19"/>
      <c r="DW1463" s="19"/>
      <c r="DX1463" s="20"/>
      <c r="DY1463" s="20"/>
      <c r="DZ1463" s="21"/>
      <c r="EA1463" s="21"/>
      <c r="EB1463" s="21"/>
      <c r="EC1463" s="18"/>
      <c r="ED1463" s="21"/>
      <c r="EE1463" s="21"/>
      <c r="EF1463" s="21"/>
      <c r="EG1463" s="21"/>
      <c r="EH1463" s="21"/>
      <c r="EI1463" s="20"/>
      <c r="EJ1463" s="16"/>
      <c r="EK1463" s="21"/>
      <c r="EL1463" s="21"/>
      <c r="EM1463" s="21"/>
      <c r="EN1463" s="18"/>
      <c r="EO1463" s="22"/>
      <c r="EP1463" s="22"/>
      <c r="EQ1463" s="22"/>
      <c r="ER1463" s="22"/>
      <c r="ES1463" s="22"/>
      <c r="ET1463" s="20"/>
      <c r="EU1463" s="23"/>
      <c r="EV1463" s="22"/>
      <c r="EW1463" s="22"/>
      <c r="EX1463" s="22"/>
      <c r="EY1463" s="24"/>
      <c r="EZ1463" s="25"/>
      <c r="FA1463" s="25"/>
      <c r="FB1463" s="25"/>
      <c r="FC1463" s="25"/>
      <c r="FD1463" s="25"/>
    </row>
    <row r="1464" spans="1:160" ht="12.4" customHeight="1" x14ac:dyDescent="0.25">
      <c r="A1464" s="290"/>
      <c r="B1464" s="205"/>
      <c r="H1464" s="292"/>
      <c r="M1464" s="205"/>
      <c r="N1464" s="205"/>
      <c r="O1464" s="205"/>
      <c r="P1464" s="205"/>
      <c r="Q1464" s="271"/>
      <c r="R1464" s="227"/>
      <c r="S1464" s="205"/>
      <c r="T1464" s="205"/>
      <c r="U1464" s="227"/>
      <c r="V1464" s="227"/>
      <c r="W1464" s="227"/>
      <c r="X1464" s="272"/>
      <c r="Y1464" s="272"/>
      <c r="Z1464" s="227"/>
      <c r="AA1464" s="273"/>
      <c r="AB1464" s="273"/>
      <c r="AC1464" s="273"/>
      <c r="AD1464" s="273"/>
      <c r="AE1464" s="273"/>
      <c r="AF1464" s="273"/>
      <c r="AG1464" s="273"/>
      <c r="AH1464" s="273"/>
      <c r="AI1464" s="274"/>
      <c r="AJ1464" s="274"/>
      <c r="AK1464" s="274"/>
      <c r="AL1464" s="274"/>
      <c r="AM1464" s="273"/>
      <c r="AN1464" s="273"/>
      <c r="AO1464" s="273"/>
      <c r="AP1464" s="273"/>
      <c r="AQ1464" s="273"/>
      <c r="AR1464" s="274"/>
      <c r="AS1464" s="273"/>
      <c r="AT1464" s="273"/>
      <c r="AU1464" s="273"/>
      <c r="AV1464" s="273"/>
      <c r="AW1464" s="273"/>
      <c r="AX1464" s="273"/>
      <c r="AY1464" s="273"/>
      <c r="AZ1464" s="273"/>
      <c r="BA1464" s="273"/>
      <c r="BB1464" s="273"/>
      <c r="BC1464" s="273"/>
      <c r="BD1464" s="273"/>
      <c r="BE1464" s="273"/>
      <c r="BF1464" s="273"/>
      <c r="BG1464" s="273"/>
      <c r="BH1464" s="273"/>
      <c r="BI1464" s="273"/>
      <c r="BJ1464" s="273"/>
      <c r="BK1464" s="273"/>
      <c r="BL1464" s="273"/>
      <c r="BM1464" s="273"/>
      <c r="BN1464" s="273"/>
      <c r="BO1464" s="273"/>
      <c r="BP1464" s="273"/>
      <c r="BQ1464" s="273"/>
      <c r="BR1464" s="273"/>
      <c r="BS1464" s="273"/>
      <c r="BT1464" s="273"/>
      <c r="BU1464" s="273"/>
      <c r="BV1464" s="273"/>
      <c r="BW1464" s="273"/>
      <c r="BX1464" s="273"/>
      <c r="BY1464" s="273"/>
      <c r="BZ1464" s="273"/>
      <c r="CA1464" s="273"/>
      <c r="CB1464" s="273"/>
      <c r="CC1464" s="273"/>
      <c r="CD1464" s="273"/>
      <c r="CE1464" s="274"/>
      <c r="CF1464" s="274"/>
      <c r="CG1464" s="273"/>
      <c r="CH1464" s="273"/>
      <c r="CI1464" s="273"/>
      <c r="CJ1464" s="273"/>
      <c r="CK1464" s="273"/>
      <c r="CL1464" s="273"/>
      <c r="CM1464" s="273"/>
      <c r="CN1464" s="273"/>
      <c r="CO1464" s="273"/>
      <c r="CP1464" s="273"/>
      <c r="CQ1464" s="273"/>
      <c r="CR1464" s="273"/>
      <c r="CS1464" s="273"/>
      <c r="CT1464" s="273"/>
      <c r="CU1464" s="274"/>
      <c r="CV1464" s="274"/>
      <c r="CW1464" s="274"/>
      <c r="CX1464" s="274"/>
      <c r="CY1464" s="273"/>
      <c r="CZ1464" s="273"/>
      <c r="DA1464" s="273"/>
      <c r="DB1464" s="273"/>
      <c r="DC1464" s="273"/>
      <c r="DD1464" s="273"/>
      <c r="DE1464" s="273"/>
      <c r="DF1464" s="273"/>
      <c r="DM1464" s="16"/>
      <c r="DN1464" s="16"/>
      <c r="DO1464" s="17"/>
      <c r="DP1464" s="12"/>
      <c r="DQ1464" s="12"/>
      <c r="DR1464" s="18"/>
      <c r="DS1464" s="19"/>
      <c r="DT1464" s="19"/>
      <c r="DU1464" s="19"/>
      <c r="DV1464" s="19"/>
      <c r="DW1464" s="19"/>
      <c r="DX1464" s="20"/>
      <c r="DY1464" s="20"/>
      <c r="DZ1464" s="21"/>
      <c r="EA1464" s="21"/>
      <c r="EB1464" s="21"/>
      <c r="EC1464" s="18"/>
      <c r="ED1464" s="21"/>
      <c r="EE1464" s="21"/>
      <c r="EF1464" s="21"/>
      <c r="EG1464" s="21"/>
      <c r="EH1464" s="21"/>
      <c r="EI1464" s="20"/>
      <c r="EJ1464" s="16"/>
      <c r="EK1464" s="21"/>
      <c r="EL1464" s="21"/>
      <c r="EM1464" s="21"/>
      <c r="EN1464" s="18"/>
      <c r="EO1464" s="22"/>
      <c r="EP1464" s="22"/>
      <c r="EQ1464" s="22"/>
      <c r="ER1464" s="22"/>
      <c r="ES1464" s="22"/>
      <c r="ET1464" s="20"/>
      <c r="EU1464" s="23"/>
      <c r="EV1464" s="22"/>
      <c r="EW1464" s="22"/>
      <c r="EX1464" s="22"/>
      <c r="EY1464" s="24"/>
      <c r="EZ1464" s="25"/>
      <c r="FA1464" s="25"/>
      <c r="FB1464" s="25"/>
      <c r="FC1464" s="25"/>
      <c r="FD1464" s="25"/>
    </row>
    <row r="1465" spans="1:160" ht="12.4" customHeight="1" x14ac:dyDescent="0.25">
      <c r="A1465" s="290"/>
      <c r="B1465" s="205"/>
      <c r="H1465" s="292"/>
      <c r="M1465" s="205"/>
      <c r="N1465" s="205"/>
      <c r="O1465" s="205"/>
      <c r="P1465" s="271"/>
      <c r="Q1465" s="271"/>
      <c r="R1465" s="227"/>
      <c r="S1465" s="205"/>
      <c r="T1465" s="205"/>
      <c r="U1465" s="227"/>
      <c r="V1465" s="227"/>
      <c r="W1465" s="227"/>
      <c r="X1465" s="272"/>
      <c r="Y1465" s="272"/>
      <c r="Z1465" s="227"/>
      <c r="AA1465" s="274"/>
      <c r="AB1465" s="274"/>
      <c r="AC1465" s="273"/>
      <c r="AD1465" s="273"/>
      <c r="AE1465" s="274"/>
      <c r="AF1465" s="274"/>
      <c r="AG1465" s="273"/>
      <c r="AH1465" s="273"/>
      <c r="AI1465" s="274"/>
      <c r="AJ1465" s="274"/>
      <c r="AK1465" s="274"/>
      <c r="AL1465" s="274"/>
      <c r="AM1465" s="274"/>
      <c r="AN1465" s="274"/>
      <c r="AO1465" s="273"/>
      <c r="AP1465" s="273"/>
      <c r="AQ1465" s="274"/>
      <c r="AR1465" s="274"/>
      <c r="AS1465" s="274"/>
      <c r="AT1465" s="274"/>
      <c r="AU1465" s="274"/>
      <c r="AV1465" s="274"/>
      <c r="AW1465" s="273"/>
      <c r="AX1465" s="273"/>
      <c r="AY1465" s="274"/>
      <c r="AZ1465" s="274"/>
      <c r="BA1465" s="273"/>
      <c r="BB1465" s="273"/>
      <c r="BC1465" s="274"/>
      <c r="BD1465" s="274"/>
      <c r="BE1465" s="273"/>
      <c r="BF1465" s="273"/>
      <c r="BG1465" s="274"/>
      <c r="BH1465" s="274"/>
      <c r="BI1465" s="273"/>
      <c r="BJ1465" s="273"/>
      <c r="BK1465" s="274"/>
      <c r="BL1465" s="274"/>
      <c r="BM1465" s="273"/>
      <c r="BN1465" s="273"/>
      <c r="BO1465" s="274"/>
      <c r="BP1465" s="274"/>
      <c r="BQ1465" s="273"/>
      <c r="BR1465" s="273"/>
      <c r="BS1465" s="274"/>
      <c r="BT1465" s="274"/>
      <c r="BU1465" s="273"/>
      <c r="BV1465" s="273"/>
      <c r="BW1465" s="274"/>
      <c r="BX1465" s="274"/>
      <c r="BY1465" s="273"/>
      <c r="BZ1465" s="273"/>
      <c r="CA1465" s="274"/>
      <c r="CB1465" s="274"/>
      <c r="CC1465" s="273"/>
      <c r="CD1465" s="273"/>
      <c r="CE1465" s="274"/>
      <c r="CF1465" s="274"/>
      <c r="CG1465" s="273"/>
      <c r="CH1465" s="273"/>
      <c r="CI1465" s="274"/>
      <c r="CJ1465" s="274"/>
      <c r="CK1465" s="273"/>
      <c r="CL1465" s="273"/>
      <c r="CM1465" s="274"/>
      <c r="CN1465" s="274"/>
      <c r="CO1465" s="273"/>
      <c r="CP1465" s="273"/>
      <c r="CQ1465" s="274"/>
      <c r="CR1465" s="274"/>
      <c r="CS1465" s="273"/>
      <c r="CT1465" s="273"/>
      <c r="CU1465" s="274"/>
      <c r="CV1465" s="274"/>
      <c r="CW1465" s="274"/>
      <c r="CX1465" s="274"/>
      <c r="CY1465" s="274"/>
      <c r="CZ1465" s="274"/>
      <c r="DA1465" s="273"/>
      <c r="DB1465" s="273"/>
      <c r="DC1465" s="274"/>
      <c r="DD1465" s="274"/>
      <c r="DE1465" s="273"/>
      <c r="DF1465" s="273"/>
      <c r="DM1465" s="16"/>
      <c r="DN1465" s="16"/>
      <c r="DO1465" s="17"/>
      <c r="DP1465" s="12"/>
      <c r="DQ1465" s="12"/>
      <c r="DR1465" s="18"/>
      <c r="DS1465" s="19"/>
      <c r="DT1465" s="19"/>
      <c r="DU1465" s="19"/>
      <c r="DV1465" s="19"/>
      <c r="DW1465" s="19"/>
      <c r="DX1465" s="20"/>
      <c r="DY1465" s="20"/>
      <c r="DZ1465" s="21"/>
      <c r="EA1465" s="21"/>
      <c r="EB1465" s="21"/>
      <c r="EC1465" s="18"/>
      <c r="ED1465" s="21"/>
      <c r="EE1465" s="21"/>
      <c r="EF1465" s="21"/>
      <c r="EG1465" s="21"/>
      <c r="EH1465" s="21"/>
      <c r="EI1465" s="20"/>
      <c r="EJ1465" s="16"/>
      <c r="EK1465" s="21"/>
      <c r="EL1465" s="21"/>
      <c r="EM1465" s="21"/>
      <c r="EN1465" s="18"/>
      <c r="EO1465" s="22"/>
      <c r="EP1465" s="22"/>
      <c r="EQ1465" s="22"/>
      <c r="ER1465" s="22"/>
      <c r="ES1465" s="22"/>
      <c r="ET1465" s="20"/>
      <c r="EU1465" s="23"/>
      <c r="EV1465" s="22"/>
      <c r="EW1465" s="22"/>
      <c r="EX1465" s="22"/>
      <c r="EY1465" s="24"/>
      <c r="EZ1465" s="25"/>
      <c r="FA1465" s="25"/>
      <c r="FB1465" s="25"/>
      <c r="FC1465" s="25"/>
      <c r="FD1465" s="25"/>
    </row>
    <row r="1466" spans="1:160" ht="12.4" customHeight="1" x14ac:dyDescent="0.25">
      <c r="A1466" s="290"/>
      <c r="B1466" s="205"/>
      <c r="H1466" s="292"/>
      <c r="M1466" s="205"/>
      <c r="N1466" s="205"/>
      <c r="O1466" s="205"/>
      <c r="P1466" s="271"/>
      <c r="Q1466" s="271"/>
      <c r="R1466" s="227"/>
      <c r="S1466" s="205"/>
      <c r="T1466" s="205"/>
      <c r="U1466" s="227"/>
      <c r="V1466" s="227"/>
      <c r="W1466" s="227"/>
      <c r="X1466" s="272"/>
      <c r="Y1466" s="272"/>
      <c r="Z1466" s="227"/>
      <c r="AA1466" s="273"/>
      <c r="AB1466" s="273"/>
      <c r="AC1466" s="273"/>
      <c r="AD1466" s="274"/>
      <c r="AE1466" s="273"/>
      <c r="AF1466" s="274"/>
      <c r="AG1466" s="274"/>
      <c r="AH1466" s="274"/>
      <c r="AI1466" s="274"/>
      <c r="AJ1466" s="274"/>
      <c r="AK1466" s="274"/>
      <c r="AL1466" s="274"/>
      <c r="AM1466" s="273"/>
      <c r="AN1466" s="274"/>
      <c r="AO1466" s="274"/>
      <c r="AP1466" s="274"/>
      <c r="AQ1466" s="274"/>
      <c r="AR1466" s="273"/>
      <c r="AS1466" s="273"/>
      <c r="AT1466" s="274"/>
      <c r="AU1466" s="273"/>
      <c r="AV1466" s="274"/>
      <c r="AW1466" s="274"/>
      <c r="AX1466" s="274"/>
      <c r="AY1466" s="273"/>
      <c r="AZ1466" s="273"/>
      <c r="BA1466" s="273"/>
      <c r="BB1466" s="273"/>
      <c r="BC1466" s="273"/>
      <c r="BD1466" s="273"/>
      <c r="BE1466" s="273"/>
      <c r="BF1466" s="273"/>
      <c r="BG1466" s="273"/>
      <c r="BH1466" s="273"/>
      <c r="BI1466" s="273"/>
      <c r="BJ1466" s="273"/>
      <c r="BK1466" s="273"/>
      <c r="BL1466" s="273"/>
      <c r="BM1466" s="273"/>
      <c r="BN1466" s="273"/>
      <c r="BO1466" s="273"/>
      <c r="BP1466" s="273"/>
      <c r="BQ1466" s="273"/>
      <c r="BR1466" s="273"/>
      <c r="BS1466" s="273"/>
      <c r="BT1466" s="273"/>
      <c r="BU1466" s="273"/>
      <c r="BV1466" s="273"/>
      <c r="BW1466" s="273"/>
      <c r="BX1466" s="273"/>
      <c r="BY1466" s="273"/>
      <c r="BZ1466" s="273"/>
      <c r="CA1466" s="273"/>
      <c r="CB1466" s="273"/>
      <c r="CC1466" s="273"/>
      <c r="CD1466" s="273"/>
      <c r="CE1466" s="274"/>
      <c r="CF1466" s="274"/>
      <c r="CG1466" s="274"/>
      <c r="CH1466" s="274"/>
      <c r="CI1466" s="273"/>
      <c r="CJ1466" s="274"/>
      <c r="CK1466" s="274"/>
      <c r="CL1466" s="274"/>
      <c r="CM1466" s="274"/>
      <c r="CN1466" s="273"/>
      <c r="CO1466" s="273"/>
      <c r="CP1466" s="273"/>
      <c r="CQ1466" s="273"/>
      <c r="CR1466" s="273"/>
      <c r="CS1466" s="273"/>
      <c r="CT1466" s="273"/>
      <c r="CU1466" s="274"/>
      <c r="CV1466" s="274"/>
      <c r="CW1466" s="273"/>
      <c r="CX1466" s="273"/>
      <c r="CY1466" s="274"/>
      <c r="CZ1466" s="274"/>
      <c r="DA1466" s="274"/>
      <c r="DB1466" s="274"/>
      <c r="DC1466" s="273"/>
      <c r="DD1466" s="273"/>
      <c r="DE1466" s="273"/>
      <c r="DF1466" s="273"/>
      <c r="DM1466" s="16"/>
      <c r="DN1466" s="16"/>
      <c r="DO1466" s="17"/>
      <c r="DP1466" s="12"/>
      <c r="DQ1466" s="12"/>
      <c r="DR1466" s="18"/>
      <c r="DS1466" s="19"/>
      <c r="DT1466" s="19"/>
      <c r="DU1466" s="19"/>
      <c r="DV1466" s="19"/>
      <c r="DW1466" s="19"/>
      <c r="DX1466" s="20"/>
      <c r="DY1466" s="20"/>
      <c r="DZ1466" s="21"/>
      <c r="EA1466" s="21"/>
      <c r="EB1466" s="21"/>
      <c r="EC1466" s="18"/>
      <c r="ED1466" s="21"/>
      <c r="EE1466" s="21"/>
      <c r="EF1466" s="21"/>
      <c r="EG1466" s="21"/>
      <c r="EH1466" s="21"/>
      <c r="EI1466" s="20"/>
      <c r="EJ1466" s="16"/>
      <c r="EK1466" s="21"/>
      <c r="EL1466" s="21"/>
      <c r="EM1466" s="21"/>
      <c r="EN1466" s="18"/>
      <c r="EO1466" s="22"/>
      <c r="EP1466" s="22"/>
      <c r="EQ1466" s="22"/>
      <c r="ER1466" s="22"/>
      <c r="ES1466" s="22"/>
      <c r="ET1466" s="20"/>
      <c r="EU1466" s="23"/>
      <c r="EV1466" s="22"/>
      <c r="EW1466" s="22"/>
      <c r="EX1466" s="22"/>
      <c r="EY1466" s="24"/>
      <c r="EZ1466" s="25"/>
      <c r="FA1466" s="25"/>
      <c r="FB1466" s="25"/>
      <c r="FC1466" s="25"/>
      <c r="FD1466" s="25"/>
    </row>
    <row r="1467" spans="1:160" ht="12.4" customHeight="1" x14ac:dyDescent="0.25">
      <c r="A1467" s="290"/>
      <c r="B1467" s="205"/>
      <c r="H1467" s="292"/>
      <c r="M1467" s="205"/>
      <c r="N1467" s="205"/>
      <c r="O1467" s="205"/>
      <c r="P1467" s="205"/>
      <c r="Q1467" s="271"/>
      <c r="R1467" s="227"/>
      <c r="S1467" s="205"/>
      <c r="T1467" s="205"/>
      <c r="U1467" s="227"/>
      <c r="V1467" s="227"/>
      <c r="W1467" s="227"/>
      <c r="X1467" s="227"/>
      <c r="Y1467" s="272"/>
      <c r="Z1467" s="227"/>
      <c r="AA1467" s="273"/>
      <c r="AB1467" s="273"/>
      <c r="AC1467" s="273"/>
      <c r="AD1467" s="273"/>
      <c r="AE1467" s="274"/>
      <c r="AF1467" s="274"/>
      <c r="AG1467" s="274"/>
      <c r="AH1467" s="273"/>
      <c r="AI1467" s="273"/>
      <c r="AJ1467" s="273"/>
      <c r="AK1467" s="273"/>
      <c r="AL1467" s="273"/>
      <c r="AM1467" s="273"/>
      <c r="AN1467" s="273"/>
      <c r="AO1467" s="273"/>
      <c r="AP1467" s="273"/>
      <c r="AQ1467" s="274"/>
      <c r="AR1467" s="274"/>
      <c r="AS1467" s="274"/>
      <c r="AT1467" s="274"/>
      <c r="AU1467" s="274"/>
      <c r="AV1467" s="274"/>
      <c r="AW1467" s="274"/>
      <c r="AX1467" s="274"/>
      <c r="AY1467" s="273"/>
      <c r="AZ1467" s="273"/>
      <c r="BA1467" s="273"/>
      <c r="BB1467" s="273"/>
      <c r="BC1467" s="273"/>
      <c r="BD1467" s="273"/>
      <c r="BE1467" s="273"/>
      <c r="BF1467" s="273"/>
      <c r="BG1467" s="273"/>
      <c r="BH1467" s="273"/>
      <c r="BI1467" s="273"/>
      <c r="BJ1467" s="273"/>
      <c r="BK1467" s="273"/>
      <c r="BL1467" s="273"/>
      <c r="BM1467" s="273"/>
      <c r="BN1467" s="273"/>
      <c r="BO1467" s="273"/>
      <c r="BP1467" s="273"/>
      <c r="BQ1467" s="273"/>
      <c r="BR1467" s="273"/>
      <c r="BS1467" s="273"/>
      <c r="BT1467" s="273"/>
      <c r="BU1467" s="273"/>
      <c r="BV1467" s="273"/>
      <c r="BW1467" s="273"/>
      <c r="BX1467" s="273"/>
      <c r="BY1467" s="273"/>
      <c r="BZ1467" s="273"/>
      <c r="CA1467" s="273"/>
      <c r="CB1467" s="273"/>
      <c r="CC1467" s="273"/>
      <c r="CD1467" s="273"/>
      <c r="CE1467" s="273"/>
      <c r="CF1467" s="273"/>
      <c r="CG1467" s="273"/>
      <c r="CH1467" s="273"/>
      <c r="CI1467" s="273"/>
      <c r="CJ1467" s="273"/>
      <c r="CK1467" s="273"/>
      <c r="CL1467" s="273"/>
      <c r="CM1467" s="273"/>
      <c r="CN1467" s="273"/>
      <c r="CO1467" s="273"/>
      <c r="CP1467" s="273"/>
      <c r="CQ1467" s="273"/>
      <c r="CR1467" s="273"/>
      <c r="CS1467" s="273"/>
      <c r="CT1467" s="273"/>
      <c r="CU1467" s="274"/>
      <c r="CV1467" s="274"/>
      <c r="CW1467" s="274"/>
      <c r="CX1467" s="274"/>
      <c r="CY1467" s="273"/>
      <c r="CZ1467" s="273"/>
      <c r="DA1467" s="273"/>
      <c r="DB1467" s="273"/>
      <c r="DC1467" s="273"/>
      <c r="DD1467" s="273"/>
      <c r="DE1467" s="273"/>
      <c r="DF1467" s="273"/>
      <c r="DM1467" s="16"/>
      <c r="DN1467" s="16"/>
      <c r="DO1467" s="17"/>
      <c r="DP1467" s="12"/>
      <c r="DQ1467" s="12"/>
      <c r="DR1467" s="18"/>
      <c r="DS1467" s="19"/>
      <c r="DT1467" s="19"/>
      <c r="DU1467" s="19"/>
      <c r="DV1467" s="19"/>
      <c r="DW1467" s="19"/>
      <c r="DX1467" s="20"/>
      <c r="DY1467" s="20"/>
      <c r="DZ1467" s="21"/>
      <c r="EA1467" s="21"/>
      <c r="EB1467" s="21"/>
      <c r="EC1467" s="18"/>
      <c r="ED1467" s="21"/>
      <c r="EE1467" s="21"/>
      <c r="EF1467" s="21"/>
      <c r="EG1467" s="21"/>
      <c r="EH1467" s="21"/>
      <c r="EI1467" s="20"/>
      <c r="EJ1467" s="16"/>
      <c r="EK1467" s="21"/>
      <c r="EL1467" s="21"/>
      <c r="EM1467" s="21"/>
      <c r="EN1467" s="18"/>
      <c r="EO1467" s="22"/>
      <c r="EP1467" s="22"/>
      <c r="EQ1467" s="22"/>
      <c r="ER1467" s="22"/>
      <c r="ES1467" s="22"/>
      <c r="ET1467" s="20"/>
      <c r="EU1467" s="23"/>
      <c r="EV1467" s="22"/>
      <c r="EW1467" s="22"/>
      <c r="EX1467" s="22"/>
      <c r="EY1467" s="24"/>
      <c r="EZ1467" s="25"/>
      <c r="FA1467" s="25"/>
      <c r="FB1467" s="25"/>
      <c r="FC1467" s="25"/>
      <c r="FD1467" s="25"/>
    </row>
    <row r="1468" spans="1:160" ht="12.4" customHeight="1" x14ac:dyDescent="0.25">
      <c r="A1468" s="290"/>
      <c r="B1468" s="205"/>
      <c r="H1468" s="292"/>
      <c r="M1468" s="205"/>
      <c r="N1468" s="205"/>
      <c r="O1468" s="205"/>
      <c r="P1468" s="205"/>
      <c r="Q1468" s="271"/>
      <c r="R1468" s="227"/>
      <c r="S1468" s="205"/>
      <c r="T1468" s="205"/>
      <c r="U1468" s="227"/>
      <c r="V1468" s="227"/>
      <c r="W1468" s="227"/>
      <c r="X1468" s="227"/>
      <c r="Y1468" s="272"/>
      <c r="Z1468" s="227"/>
      <c r="AA1468" s="273"/>
      <c r="AB1468" s="273"/>
      <c r="AC1468" s="273"/>
      <c r="AD1468" s="273"/>
      <c r="AE1468" s="273"/>
      <c r="AF1468" s="273"/>
      <c r="AG1468" s="273"/>
      <c r="AH1468" s="273"/>
      <c r="AI1468" s="274"/>
      <c r="AJ1468" s="274"/>
      <c r="AK1468" s="274"/>
      <c r="AL1468" s="274"/>
      <c r="AM1468" s="273"/>
      <c r="AN1468" s="273"/>
      <c r="AO1468" s="273"/>
      <c r="AP1468" s="273"/>
      <c r="AQ1468" s="273"/>
      <c r="AR1468" s="273"/>
      <c r="AS1468" s="273"/>
      <c r="AT1468" s="273"/>
      <c r="AU1468" s="273"/>
      <c r="AV1468" s="273"/>
      <c r="AW1468" s="273"/>
      <c r="AX1468" s="273"/>
      <c r="AY1468" s="273"/>
      <c r="AZ1468" s="273"/>
      <c r="BA1468" s="273"/>
      <c r="BB1468" s="273"/>
      <c r="BC1468" s="273"/>
      <c r="BD1468" s="273"/>
      <c r="BE1468" s="273"/>
      <c r="BF1468" s="273"/>
      <c r="BG1468" s="273"/>
      <c r="BH1468" s="273"/>
      <c r="BI1468" s="273"/>
      <c r="BJ1468" s="273"/>
      <c r="BK1468" s="273"/>
      <c r="BL1468" s="273"/>
      <c r="BM1468" s="273"/>
      <c r="BN1468" s="273"/>
      <c r="BO1468" s="273"/>
      <c r="BP1468" s="273"/>
      <c r="BQ1468" s="273"/>
      <c r="BR1468" s="273"/>
      <c r="BS1468" s="273"/>
      <c r="BT1468" s="273"/>
      <c r="BU1468" s="273"/>
      <c r="BV1468" s="273"/>
      <c r="BW1468" s="273"/>
      <c r="BX1468" s="273"/>
      <c r="BY1468" s="273"/>
      <c r="BZ1468" s="273"/>
      <c r="CA1468" s="273"/>
      <c r="CB1468" s="273"/>
      <c r="CC1468" s="273"/>
      <c r="CD1468" s="273"/>
      <c r="CE1468" s="274"/>
      <c r="CF1468" s="273"/>
      <c r="CG1468" s="274"/>
      <c r="CH1468" s="274"/>
      <c r="CI1468" s="273"/>
      <c r="CJ1468" s="273"/>
      <c r="CK1468" s="273"/>
      <c r="CL1468" s="273"/>
      <c r="CM1468" s="273"/>
      <c r="CN1468" s="273"/>
      <c r="CO1468" s="273"/>
      <c r="CP1468" s="273"/>
      <c r="CQ1468" s="273"/>
      <c r="CR1468" s="273"/>
      <c r="CS1468" s="273"/>
      <c r="CT1468" s="273"/>
      <c r="CU1468" s="274"/>
      <c r="CV1468" s="274"/>
      <c r="CW1468" s="274"/>
      <c r="CX1468" s="274"/>
      <c r="CY1468" s="274"/>
      <c r="CZ1468" s="274"/>
      <c r="DA1468" s="274"/>
      <c r="DB1468" s="274"/>
      <c r="DC1468" s="273"/>
      <c r="DD1468" s="273"/>
      <c r="DE1468" s="273"/>
      <c r="DF1468" s="273"/>
      <c r="DM1468" s="16"/>
      <c r="DN1468" s="16"/>
      <c r="DO1468" s="17"/>
      <c r="DP1468" s="12"/>
      <c r="DQ1468" s="12"/>
      <c r="DR1468" s="18"/>
      <c r="DS1468" s="19"/>
      <c r="DT1468" s="19"/>
      <c r="DU1468" s="19"/>
      <c r="DV1468" s="19"/>
      <c r="DW1468" s="19"/>
      <c r="DX1468" s="20"/>
      <c r="DY1468" s="20"/>
      <c r="DZ1468" s="21"/>
      <c r="EA1468" s="21"/>
      <c r="EB1468" s="21"/>
      <c r="EC1468" s="18"/>
      <c r="ED1468" s="21"/>
      <c r="EE1468" s="21"/>
      <c r="EF1468" s="21"/>
      <c r="EG1468" s="21"/>
      <c r="EH1468" s="21"/>
      <c r="EI1468" s="20"/>
      <c r="EJ1468" s="16"/>
      <c r="EK1468" s="21"/>
      <c r="EL1468" s="21"/>
      <c r="EM1468" s="21"/>
      <c r="EN1468" s="18"/>
      <c r="EO1468" s="22"/>
      <c r="EP1468" s="22"/>
      <c r="EQ1468" s="22"/>
      <c r="ER1468" s="22"/>
      <c r="ES1468" s="22"/>
      <c r="ET1468" s="20"/>
      <c r="EU1468" s="23"/>
      <c r="EV1468" s="22"/>
      <c r="EW1468" s="22"/>
      <c r="EX1468" s="22"/>
      <c r="EY1468" s="24"/>
      <c r="EZ1468" s="25"/>
      <c r="FA1468" s="25"/>
      <c r="FB1468" s="25"/>
      <c r="FC1468" s="25"/>
      <c r="FD1468" s="25"/>
    </row>
    <row r="1469" spans="1:160" ht="12.4" customHeight="1" x14ac:dyDescent="0.25">
      <c r="A1469" s="290"/>
      <c r="B1469" s="205"/>
      <c r="H1469" s="292"/>
      <c r="M1469" s="205"/>
      <c r="N1469" s="205"/>
      <c r="O1469" s="205"/>
      <c r="P1469" s="205"/>
      <c r="Q1469" s="271"/>
      <c r="R1469" s="227"/>
      <c r="S1469" s="205"/>
      <c r="T1469" s="205"/>
      <c r="U1469" s="227"/>
      <c r="V1469" s="227"/>
      <c r="W1469" s="227"/>
      <c r="X1469" s="272"/>
      <c r="Y1469" s="272"/>
      <c r="Z1469" s="227"/>
      <c r="AA1469" s="273"/>
      <c r="AB1469" s="273"/>
      <c r="AC1469" s="273"/>
      <c r="AD1469" s="273"/>
      <c r="AE1469" s="273"/>
      <c r="AF1469" s="273"/>
      <c r="AG1469" s="273"/>
      <c r="AH1469" s="273"/>
      <c r="AI1469" s="274"/>
      <c r="AJ1469" s="274"/>
      <c r="AK1469" s="274"/>
      <c r="AL1469" s="274"/>
      <c r="AM1469" s="273"/>
      <c r="AN1469" s="273"/>
      <c r="AO1469" s="273"/>
      <c r="AP1469" s="273"/>
      <c r="AQ1469" s="273"/>
      <c r="AR1469" s="273"/>
      <c r="AS1469" s="273"/>
      <c r="AT1469" s="273"/>
      <c r="AU1469" s="273"/>
      <c r="AV1469" s="273"/>
      <c r="AW1469" s="273"/>
      <c r="AX1469" s="273"/>
      <c r="AY1469" s="273"/>
      <c r="AZ1469" s="273"/>
      <c r="BA1469" s="273"/>
      <c r="BB1469" s="273"/>
      <c r="BC1469" s="273"/>
      <c r="BD1469" s="273"/>
      <c r="BE1469" s="273"/>
      <c r="BF1469" s="273"/>
      <c r="BG1469" s="273"/>
      <c r="BH1469" s="273"/>
      <c r="BI1469" s="273"/>
      <c r="BJ1469" s="273"/>
      <c r="BK1469" s="273"/>
      <c r="BL1469" s="273"/>
      <c r="BM1469" s="273"/>
      <c r="BN1469" s="273"/>
      <c r="BO1469" s="273"/>
      <c r="BP1469" s="273"/>
      <c r="BQ1469" s="273"/>
      <c r="BR1469" s="273"/>
      <c r="BS1469" s="273"/>
      <c r="BT1469" s="273"/>
      <c r="BU1469" s="273"/>
      <c r="BV1469" s="273"/>
      <c r="BW1469" s="273"/>
      <c r="BX1469" s="273"/>
      <c r="BY1469" s="273"/>
      <c r="BZ1469" s="273"/>
      <c r="CA1469" s="273"/>
      <c r="CB1469" s="273"/>
      <c r="CC1469" s="273"/>
      <c r="CD1469" s="273"/>
      <c r="CE1469" s="274"/>
      <c r="CF1469" s="274"/>
      <c r="CG1469" s="274"/>
      <c r="CH1469" s="274"/>
      <c r="CI1469" s="273"/>
      <c r="CJ1469" s="273"/>
      <c r="CK1469" s="273"/>
      <c r="CL1469" s="273"/>
      <c r="CM1469" s="273"/>
      <c r="CN1469" s="273"/>
      <c r="CO1469" s="273"/>
      <c r="CP1469" s="273"/>
      <c r="CQ1469" s="273"/>
      <c r="CR1469" s="273"/>
      <c r="CS1469" s="273"/>
      <c r="CT1469" s="273"/>
      <c r="CU1469" s="274"/>
      <c r="CV1469" s="274"/>
      <c r="CW1469" s="274"/>
      <c r="CX1469" s="274"/>
      <c r="CY1469" s="273"/>
      <c r="CZ1469" s="273"/>
      <c r="DA1469" s="273"/>
      <c r="DB1469" s="273"/>
      <c r="DC1469" s="273"/>
      <c r="DD1469" s="273"/>
      <c r="DE1469" s="273"/>
      <c r="DF1469" s="273"/>
      <c r="DM1469" s="16"/>
      <c r="DN1469" s="16"/>
      <c r="DO1469" s="17"/>
      <c r="DP1469" s="12"/>
      <c r="DQ1469" s="12"/>
      <c r="DR1469" s="18"/>
      <c r="DS1469" s="19"/>
      <c r="DT1469" s="19"/>
      <c r="DU1469" s="19"/>
      <c r="DV1469" s="19"/>
      <c r="DW1469" s="19"/>
      <c r="DX1469" s="20"/>
      <c r="DY1469" s="20"/>
      <c r="DZ1469" s="21"/>
      <c r="EA1469" s="21"/>
      <c r="EB1469" s="21"/>
      <c r="EC1469" s="18"/>
      <c r="ED1469" s="21"/>
      <c r="EE1469" s="21"/>
      <c r="EF1469" s="21"/>
      <c r="EG1469" s="21"/>
      <c r="EH1469" s="21"/>
      <c r="EI1469" s="20"/>
      <c r="EJ1469" s="16"/>
      <c r="EK1469" s="21"/>
      <c r="EL1469" s="21"/>
      <c r="EM1469" s="21"/>
      <c r="EN1469" s="18"/>
      <c r="EO1469" s="22"/>
      <c r="EP1469" s="22"/>
      <c r="EQ1469" s="22"/>
      <c r="ER1469" s="22"/>
      <c r="ES1469" s="22"/>
      <c r="ET1469" s="20"/>
      <c r="EU1469" s="23"/>
      <c r="EV1469" s="22"/>
      <c r="EW1469" s="22"/>
      <c r="EX1469" s="22"/>
      <c r="EY1469" s="24"/>
      <c r="EZ1469" s="25"/>
      <c r="FA1469" s="25"/>
      <c r="FB1469" s="25"/>
      <c r="FC1469" s="25"/>
      <c r="FD1469" s="25"/>
    </row>
    <row r="1470" spans="1:160" ht="12.4" customHeight="1" x14ac:dyDescent="0.25">
      <c r="A1470" s="290"/>
      <c r="B1470" s="205"/>
      <c r="H1470" s="292"/>
      <c r="M1470" s="205"/>
      <c r="N1470" s="205"/>
      <c r="O1470" s="205"/>
      <c r="P1470" s="205"/>
      <c r="Q1470" s="271"/>
      <c r="R1470" s="227"/>
      <c r="S1470" s="205"/>
      <c r="T1470" s="205"/>
      <c r="U1470" s="227"/>
      <c r="V1470" s="227"/>
      <c r="W1470" s="227"/>
      <c r="X1470" s="272"/>
      <c r="Y1470" s="272"/>
      <c r="Z1470" s="227"/>
      <c r="AA1470" s="273"/>
      <c r="AB1470" s="273"/>
      <c r="AC1470" s="273"/>
      <c r="AD1470" s="273"/>
      <c r="AE1470" s="274"/>
      <c r="AF1470" s="274"/>
      <c r="AG1470" s="274"/>
      <c r="AH1470" s="274"/>
      <c r="AI1470" s="274"/>
      <c r="AJ1470" s="274"/>
      <c r="AK1470" s="274"/>
      <c r="AL1470" s="274"/>
      <c r="AM1470" s="274"/>
      <c r="AN1470" s="274"/>
      <c r="AO1470" s="274"/>
      <c r="AP1470" s="274"/>
      <c r="AQ1470" s="273"/>
      <c r="AR1470" s="273"/>
      <c r="AS1470" s="273"/>
      <c r="AT1470" s="273"/>
      <c r="AU1470" s="274"/>
      <c r="AV1470" s="274"/>
      <c r="AW1470" s="274"/>
      <c r="AX1470" s="274"/>
      <c r="AY1470" s="273"/>
      <c r="AZ1470" s="273"/>
      <c r="BA1470" s="273"/>
      <c r="BB1470" s="273"/>
      <c r="BC1470" s="273"/>
      <c r="BD1470" s="273"/>
      <c r="BE1470" s="273"/>
      <c r="BF1470" s="273"/>
      <c r="BG1470" s="273"/>
      <c r="BH1470" s="273"/>
      <c r="BI1470" s="273"/>
      <c r="BJ1470" s="273"/>
      <c r="BK1470" s="273"/>
      <c r="BL1470" s="273"/>
      <c r="BM1470" s="273"/>
      <c r="BN1470" s="273"/>
      <c r="BO1470" s="273"/>
      <c r="BP1470" s="273"/>
      <c r="BQ1470" s="273"/>
      <c r="BR1470" s="273"/>
      <c r="BS1470" s="273"/>
      <c r="BT1470" s="273"/>
      <c r="BU1470" s="273"/>
      <c r="BV1470" s="273"/>
      <c r="BW1470" s="273"/>
      <c r="BX1470" s="273"/>
      <c r="BY1470" s="273"/>
      <c r="BZ1470" s="273"/>
      <c r="CA1470" s="273"/>
      <c r="CB1470" s="273"/>
      <c r="CC1470" s="273"/>
      <c r="CD1470" s="273"/>
      <c r="CE1470" s="274"/>
      <c r="CF1470" s="274"/>
      <c r="CG1470" s="274"/>
      <c r="CH1470" s="274"/>
      <c r="CI1470" s="274"/>
      <c r="CJ1470" s="274"/>
      <c r="CK1470" s="274"/>
      <c r="CL1470" s="274"/>
      <c r="CM1470" s="273"/>
      <c r="CN1470" s="273"/>
      <c r="CO1470" s="273"/>
      <c r="CP1470" s="273"/>
      <c r="CQ1470" s="273"/>
      <c r="CR1470" s="273"/>
      <c r="CS1470" s="273"/>
      <c r="CT1470" s="273"/>
      <c r="CU1470" s="274"/>
      <c r="CV1470" s="274"/>
      <c r="CW1470" s="273"/>
      <c r="CX1470" s="273"/>
      <c r="CY1470" s="274"/>
      <c r="CZ1470" s="274"/>
      <c r="DA1470" s="274"/>
      <c r="DB1470" s="274"/>
      <c r="DC1470" s="273"/>
      <c r="DD1470" s="273"/>
      <c r="DE1470" s="273"/>
      <c r="DF1470" s="273"/>
      <c r="DM1470" s="16"/>
      <c r="DN1470" s="16"/>
      <c r="DO1470" s="17"/>
      <c r="DP1470" s="12"/>
      <c r="DQ1470" s="12"/>
      <c r="DR1470" s="18"/>
      <c r="DS1470" s="19"/>
      <c r="DT1470" s="19"/>
      <c r="DU1470" s="19"/>
      <c r="DV1470" s="19"/>
      <c r="DW1470" s="19"/>
      <c r="DX1470" s="20"/>
      <c r="DY1470" s="20"/>
      <c r="DZ1470" s="21"/>
      <c r="EA1470" s="21"/>
      <c r="EB1470" s="21"/>
      <c r="EC1470" s="18"/>
      <c r="ED1470" s="21"/>
      <c r="EE1470" s="21"/>
      <c r="EF1470" s="21"/>
      <c r="EG1470" s="21"/>
      <c r="EH1470" s="21"/>
      <c r="EI1470" s="20"/>
      <c r="EJ1470" s="16"/>
      <c r="EK1470" s="21"/>
      <c r="EL1470" s="21"/>
      <c r="EM1470" s="21"/>
      <c r="EN1470" s="18"/>
      <c r="EO1470" s="22"/>
      <c r="EP1470" s="22"/>
      <c r="EQ1470" s="22"/>
      <c r="ER1470" s="22"/>
      <c r="ES1470" s="22"/>
      <c r="ET1470" s="20"/>
      <c r="EU1470" s="23"/>
      <c r="EV1470" s="22"/>
      <c r="EW1470" s="22"/>
      <c r="EX1470" s="22"/>
      <c r="EY1470" s="24"/>
      <c r="EZ1470" s="25"/>
      <c r="FA1470" s="25"/>
      <c r="FB1470" s="25"/>
      <c r="FC1470" s="25"/>
      <c r="FD1470" s="25"/>
    </row>
    <row r="1471" spans="1:160" ht="12.4" customHeight="1" x14ac:dyDescent="0.25">
      <c r="A1471" s="290"/>
      <c r="B1471" s="205"/>
      <c r="H1471" s="292"/>
      <c r="M1471" s="205"/>
      <c r="N1471" s="205"/>
      <c r="O1471" s="205"/>
      <c r="P1471" s="205"/>
      <c r="Q1471" s="271"/>
      <c r="R1471" s="227"/>
      <c r="S1471" s="205"/>
      <c r="T1471" s="205"/>
      <c r="U1471" s="227"/>
      <c r="V1471" s="227"/>
      <c r="W1471" s="227"/>
      <c r="X1471" s="227"/>
      <c r="Y1471" s="272"/>
      <c r="Z1471" s="227"/>
      <c r="AA1471" s="273"/>
      <c r="AB1471" s="273"/>
      <c r="AC1471" s="273"/>
      <c r="AD1471" s="273"/>
      <c r="AE1471" s="273"/>
      <c r="AF1471" s="273"/>
      <c r="AG1471" s="273"/>
      <c r="AH1471" s="273"/>
      <c r="AI1471" s="274"/>
      <c r="AJ1471" s="274"/>
      <c r="AK1471" s="274"/>
      <c r="AL1471" s="274"/>
      <c r="AM1471" s="273"/>
      <c r="AN1471" s="273"/>
      <c r="AO1471" s="273"/>
      <c r="AP1471" s="273"/>
      <c r="AQ1471" s="274"/>
      <c r="AR1471" s="274"/>
      <c r="AS1471" s="274"/>
      <c r="AT1471" s="274"/>
      <c r="AU1471" s="273"/>
      <c r="AV1471" s="273"/>
      <c r="AW1471" s="273"/>
      <c r="AX1471" s="273"/>
      <c r="AY1471" s="273"/>
      <c r="AZ1471" s="273"/>
      <c r="BA1471" s="273"/>
      <c r="BB1471" s="273"/>
      <c r="BC1471" s="273"/>
      <c r="BD1471" s="273"/>
      <c r="BE1471" s="273"/>
      <c r="BF1471" s="273"/>
      <c r="BG1471" s="273"/>
      <c r="BH1471" s="273"/>
      <c r="BI1471" s="273"/>
      <c r="BJ1471" s="273"/>
      <c r="BK1471" s="273"/>
      <c r="BL1471" s="273"/>
      <c r="BM1471" s="273"/>
      <c r="BN1471" s="273"/>
      <c r="BO1471" s="273"/>
      <c r="BP1471" s="273"/>
      <c r="BQ1471" s="273"/>
      <c r="BR1471" s="273"/>
      <c r="BS1471" s="273"/>
      <c r="BT1471" s="273"/>
      <c r="BU1471" s="273"/>
      <c r="BV1471" s="273"/>
      <c r="BW1471" s="273"/>
      <c r="BX1471" s="273"/>
      <c r="BY1471" s="273"/>
      <c r="BZ1471" s="273"/>
      <c r="CA1471" s="273"/>
      <c r="CB1471" s="273"/>
      <c r="CC1471" s="273"/>
      <c r="CD1471" s="273"/>
      <c r="CE1471" s="274"/>
      <c r="CF1471" s="274"/>
      <c r="CG1471" s="274"/>
      <c r="CH1471" s="274"/>
      <c r="CI1471" s="273"/>
      <c r="CJ1471" s="273"/>
      <c r="CK1471" s="273"/>
      <c r="CL1471" s="273"/>
      <c r="CM1471" s="274"/>
      <c r="CN1471" s="274"/>
      <c r="CO1471" s="273"/>
      <c r="CP1471" s="273"/>
      <c r="CQ1471" s="273"/>
      <c r="CR1471" s="273"/>
      <c r="CS1471" s="273"/>
      <c r="CT1471" s="273"/>
      <c r="CU1471" s="274"/>
      <c r="CV1471" s="274"/>
      <c r="CW1471" s="274"/>
      <c r="CX1471" s="274"/>
      <c r="CY1471" s="273"/>
      <c r="CZ1471" s="273"/>
      <c r="DA1471" s="273"/>
      <c r="DB1471" s="273"/>
      <c r="DC1471" s="273"/>
      <c r="DD1471" s="273"/>
      <c r="DE1471" s="273"/>
      <c r="DF1471" s="273"/>
      <c r="DM1471" s="16"/>
      <c r="DN1471" s="16"/>
      <c r="DO1471" s="17"/>
      <c r="DP1471" s="12"/>
      <c r="DQ1471" s="12"/>
      <c r="DR1471" s="18"/>
      <c r="DS1471" s="19"/>
      <c r="DT1471" s="19"/>
      <c r="DU1471" s="19"/>
      <c r="DV1471" s="19"/>
      <c r="DW1471" s="19"/>
      <c r="DX1471" s="20"/>
      <c r="DY1471" s="20"/>
      <c r="DZ1471" s="21"/>
      <c r="EA1471" s="21"/>
      <c r="EB1471" s="21"/>
      <c r="EC1471" s="18"/>
      <c r="ED1471" s="21"/>
      <c r="EE1471" s="21"/>
      <c r="EF1471" s="21"/>
      <c r="EG1471" s="21"/>
      <c r="EH1471" s="21"/>
      <c r="EI1471" s="20"/>
      <c r="EJ1471" s="16"/>
      <c r="EK1471" s="21"/>
      <c r="EL1471" s="21"/>
      <c r="EM1471" s="21"/>
      <c r="EN1471" s="18"/>
      <c r="EO1471" s="22"/>
      <c r="EP1471" s="22"/>
      <c r="EQ1471" s="22"/>
      <c r="ER1471" s="22"/>
      <c r="ES1471" s="22"/>
      <c r="ET1471" s="20"/>
      <c r="EU1471" s="23"/>
      <c r="EV1471" s="22"/>
      <c r="EW1471" s="22"/>
      <c r="EX1471" s="22"/>
      <c r="EY1471" s="24"/>
      <c r="EZ1471" s="25"/>
      <c r="FA1471" s="25"/>
      <c r="FB1471" s="25"/>
      <c r="FC1471" s="25"/>
      <c r="FD1471" s="25"/>
    </row>
    <row r="1472" spans="1:160" ht="12.4" customHeight="1" x14ac:dyDescent="0.25">
      <c r="A1472" s="290"/>
      <c r="B1472" s="205"/>
      <c r="H1472" s="292"/>
      <c r="M1472" s="205"/>
      <c r="N1472" s="205"/>
      <c r="O1472" s="205"/>
      <c r="P1472" s="205"/>
      <c r="Q1472" s="271"/>
      <c r="R1472" s="227"/>
      <c r="S1472" s="205"/>
      <c r="T1472" s="205"/>
      <c r="U1472" s="227"/>
      <c r="V1472" s="227"/>
      <c r="W1472" s="227"/>
      <c r="X1472" s="272"/>
      <c r="Y1472" s="272"/>
      <c r="Z1472" s="227"/>
      <c r="AA1472" s="273"/>
      <c r="AB1472" s="273"/>
      <c r="AC1472" s="273"/>
      <c r="AD1472" s="273"/>
      <c r="AE1472" s="273"/>
      <c r="AF1472" s="273"/>
      <c r="AG1472" s="273"/>
      <c r="AH1472" s="274"/>
      <c r="AI1472" s="274"/>
      <c r="AJ1472" s="274"/>
      <c r="AK1472" s="274"/>
      <c r="AL1472" s="274"/>
      <c r="AM1472" s="273"/>
      <c r="AN1472" s="273"/>
      <c r="AO1472" s="273"/>
      <c r="AP1472" s="274"/>
      <c r="AQ1472" s="273"/>
      <c r="AR1472" s="273"/>
      <c r="AS1472" s="273"/>
      <c r="AT1472" s="273"/>
      <c r="AU1472" s="273"/>
      <c r="AV1472" s="273"/>
      <c r="AW1472" s="273"/>
      <c r="AX1472" s="274"/>
      <c r="AY1472" s="273"/>
      <c r="AZ1472" s="273"/>
      <c r="BA1472" s="273"/>
      <c r="BB1472" s="273"/>
      <c r="BC1472" s="273"/>
      <c r="BD1472" s="273"/>
      <c r="BE1472" s="273"/>
      <c r="BF1472" s="273"/>
      <c r="BG1472" s="273"/>
      <c r="BH1472" s="273"/>
      <c r="BI1472" s="273"/>
      <c r="BJ1472" s="273"/>
      <c r="BK1472" s="273"/>
      <c r="BL1472" s="273"/>
      <c r="BM1472" s="273"/>
      <c r="BN1472" s="273"/>
      <c r="BO1472" s="273"/>
      <c r="BP1472" s="273"/>
      <c r="BQ1472" s="273"/>
      <c r="BR1472" s="273"/>
      <c r="BS1472" s="273"/>
      <c r="BT1472" s="273"/>
      <c r="BU1472" s="273"/>
      <c r="BV1472" s="273"/>
      <c r="BW1472" s="273"/>
      <c r="BX1472" s="273"/>
      <c r="BY1472" s="273"/>
      <c r="BZ1472" s="273"/>
      <c r="CA1472" s="273"/>
      <c r="CB1472" s="273"/>
      <c r="CC1472" s="273"/>
      <c r="CD1472" s="273"/>
      <c r="CE1472" s="274"/>
      <c r="CF1472" s="274"/>
      <c r="CG1472" s="274"/>
      <c r="CH1472" s="273"/>
      <c r="CI1472" s="274"/>
      <c r="CJ1472" s="274"/>
      <c r="CK1472" s="274"/>
      <c r="CL1472" s="274"/>
      <c r="CM1472" s="273"/>
      <c r="CN1472" s="273"/>
      <c r="CO1472" s="273"/>
      <c r="CP1472" s="273"/>
      <c r="CQ1472" s="273"/>
      <c r="CR1472" s="273"/>
      <c r="CS1472" s="273"/>
      <c r="CT1472" s="273"/>
      <c r="CU1472" s="273"/>
      <c r="CV1472" s="274"/>
      <c r="CW1472" s="274"/>
      <c r="CX1472" s="274"/>
      <c r="CY1472" s="273"/>
      <c r="CZ1472" s="273"/>
      <c r="DA1472" s="273"/>
      <c r="DB1472" s="274"/>
      <c r="DC1472" s="273"/>
      <c r="DD1472" s="273"/>
      <c r="DE1472" s="273"/>
      <c r="DF1472" s="273"/>
      <c r="DM1472" s="16"/>
      <c r="DN1472" s="16"/>
      <c r="DO1472" s="17"/>
      <c r="DP1472" s="12"/>
      <c r="DQ1472" s="12"/>
      <c r="DR1472" s="18"/>
      <c r="DS1472" s="19"/>
      <c r="DT1472" s="19"/>
      <c r="DU1472" s="19"/>
      <c r="DV1472" s="19"/>
      <c r="DW1472" s="19"/>
      <c r="DX1472" s="20"/>
      <c r="DY1472" s="20"/>
      <c r="DZ1472" s="21"/>
      <c r="EA1472" s="21"/>
      <c r="EB1472" s="21"/>
      <c r="EC1472" s="18"/>
      <c r="ED1472" s="21"/>
      <c r="EE1472" s="21"/>
      <c r="EF1472" s="21"/>
      <c r="EG1472" s="21"/>
      <c r="EH1472" s="21"/>
      <c r="EI1472" s="20"/>
      <c r="EJ1472" s="16"/>
      <c r="EK1472" s="21"/>
      <c r="EL1472" s="21"/>
      <c r="EM1472" s="21"/>
      <c r="EN1472" s="18"/>
      <c r="EO1472" s="22"/>
      <c r="EP1472" s="22"/>
      <c r="EQ1472" s="22"/>
      <c r="ER1472" s="22"/>
      <c r="ES1472" s="22"/>
      <c r="ET1472" s="20"/>
      <c r="EU1472" s="23"/>
      <c r="EV1472" s="22"/>
      <c r="EW1472" s="22"/>
      <c r="EX1472" s="22"/>
      <c r="EY1472" s="24"/>
      <c r="EZ1472" s="25"/>
      <c r="FA1472" s="25"/>
      <c r="FB1472" s="25"/>
      <c r="FC1472" s="25"/>
      <c r="FD1472" s="25"/>
    </row>
    <row r="1473" spans="1:160" ht="12.4" customHeight="1" x14ac:dyDescent="0.25">
      <c r="A1473" s="290"/>
      <c r="B1473" s="205"/>
      <c r="H1473" s="292"/>
      <c r="M1473" s="205"/>
      <c r="N1473" s="205"/>
      <c r="O1473" s="205"/>
      <c r="P1473" s="205"/>
      <c r="Q1473" s="271"/>
      <c r="R1473" s="227"/>
      <c r="S1473" s="205"/>
      <c r="T1473" s="205"/>
      <c r="U1473" s="227"/>
      <c r="V1473" s="227"/>
      <c r="W1473" s="227"/>
      <c r="X1473" s="272"/>
      <c r="Y1473" s="272"/>
      <c r="Z1473" s="227"/>
      <c r="AA1473" s="273"/>
      <c r="AB1473" s="273"/>
      <c r="AC1473" s="273"/>
      <c r="AD1473" s="274"/>
      <c r="AE1473" s="273"/>
      <c r="AF1473" s="273"/>
      <c r="AG1473" s="273"/>
      <c r="AH1473" s="274"/>
      <c r="AI1473" s="274"/>
      <c r="AJ1473" s="274"/>
      <c r="AK1473" s="274"/>
      <c r="AL1473" s="274"/>
      <c r="AM1473" s="273"/>
      <c r="AN1473" s="273"/>
      <c r="AO1473" s="273"/>
      <c r="AP1473" s="274"/>
      <c r="AQ1473" s="274"/>
      <c r="AR1473" s="274"/>
      <c r="AS1473" s="274"/>
      <c r="AT1473" s="274"/>
      <c r="AU1473" s="273"/>
      <c r="AV1473" s="273"/>
      <c r="AW1473" s="273"/>
      <c r="AX1473" s="274"/>
      <c r="AY1473" s="273"/>
      <c r="AZ1473" s="273"/>
      <c r="BA1473" s="273"/>
      <c r="BB1473" s="273"/>
      <c r="BC1473" s="273"/>
      <c r="BD1473" s="273"/>
      <c r="BE1473" s="273"/>
      <c r="BF1473" s="273"/>
      <c r="BG1473" s="273"/>
      <c r="BH1473" s="273"/>
      <c r="BI1473" s="273"/>
      <c r="BJ1473" s="273"/>
      <c r="BK1473" s="273"/>
      <c r="BL1473" s="273"/>
      <c r="BM1473" s="273"/>
      <c r="BN1473" s="273"/>
      <c r="BO1473" s="273"/>
      <c r="BP1473" s="273"/>
      <c r="BQ1473" s="273"/>
      <c r="BR1473" s="273"/>
      <c r="BS1473" s="273"/>
      <c r="BT1473" s="273"/>
      <c r="BU1473" s="273"/>
      <c r="BV1473" s="273"/>
      <c r="BW1473" s="273"/>
      <c r="BX1473" s="273"/>
      <c r="BY1473" s="273"/>
      <c r="BZ1473" s="273"/>
      <c r="CA1473" s="273"/>
      <c r="CB1473" s="273"/>
      <c r="CC1473" s="273"/>
      <c r="CD1473" s="273"/>
      <c r="CE1473" s="274"/>
      <c r="CF1473" s="274"/>
      <c r="CG1473" s="274"/>
      <c r="CH1473" s="274"/>
      <c r="CI1473" s="273"/>
      <c r="CJ1473" s="273"/>
      <c r="CK1473" s="274"/>
      <c r="CL1473" s="274"/>
      <c r="CM1473" s="274"/>
      <c r="CN1473" s="274"/>
      <c r="CO1473" s="274"/>
      <c r="CP1473" s="274"/>
      <c r="CQ1473" s="273"/>
      <c r="CR1473" s="273"/>
      <c r="CS1473" s="273"/>
      <c r="CT1473" s="273"/>
      <c r="CU1473" s="274"/>
      <c r="CV1473" s="274"/>
      <c r="CW1473" s="274"/>
      <c r="CX1473" s="274"/>
      <c r="CY1473" s="274"/>
      <c r="CZ1473" s="274"/>
      <c r="DA1473" s="274"/>
      <c r="DB1473" s="274"/>
      <c r="DC1473" s="273"/>
      <c r="DD1473" s="273"/>
      <c r="DE1473" s="273"/>
      <c r="DF1473" s="273"/>
      <c r="DM1473" s="16"/>
      <c r="DN1473" s="16"/>
      <c r="DO1473" s="17"/>
      <c r="DP1473" s="12"/>
      <c r="DQ1473" s="12"/>
      <c r="DR1473" s="18"/>
      <c r="DS1473" s="19"/>
      <c r="DT1473" s="19"/>
      <c r="DU1473" s="19"/>
      <c r="DV1473" s="19"/>
      <c r="DW1473" s="19"/>
      <c r="DX1473" s="20"/>
      <c r="DY1473" s="20"/>
      <c r="DZ1473" s="21"/>
      <c r="EA1473" s="21"/>
      <c r="EB1473" s="21"/>
      <c r="EC1473" s="18"/>
      <c r="ED1473" s="21"/>
      <c r="EE1473" s="21"/>
      <c r="EF1473" s="21"/>
      <c r="EG1473" s="21"/>
      <c r="EH1473" s="21"/>
      <c r="EI1473" s="20"/>
      <c r="EJ1473" s="16"/>
      <c r="EK1473" s="21"/>
      <c r="EL1473" s="21"/>
      <c r="EM1473" s="21"/>
      <c r="EN1473" s="18"/>
      <c r="EO1473" s="22"/>
      <c r="EP1473" s="22"/>
      <c r="EQ1473" s="22"/>
      <c r="ER1473" s="22"/>
      <c r="ES1473" s="22"/>
      <c r="ET1473" s="20"/>
      <c r="EU1473" s="23"/>
      <c r="EV1473" s="22"/>
      <c r="EW1473" s="22"/>
      <c r="EX1473" s="22"/>
      <c r="EY1473" s="24"/>
      <c r="EZ1473" s="25"/>
      <c r="FA1473" s="25"/>
      <c r="FB1473" s="25"/>
      <c r="FC1473" s="25"/>
      <c r="FD1473" s="25"/>
    </row>
    <row r="1474" spans="1:160" ht="12.4" customHeight="1" x14ac:dyDescent="0.25">
      <c r="A1474" s="290"/>
      <c r="B1474" s="205"/>
      <c r="H1474" s="292"/>
      <c r="M1474" s="205"/>
      <c r="N1474" s="205"/>
      <c r="O1474" s="205"/>
      <c r="P1474" s="271"/>
      <c r="Q1474" s="271"/>
      <c r="R1474" s="227"/>
      <c r="S1474" s="205"/>
      <c r="T1474" s="205"/>
      <c r="U1474" s="227"/>
      <c r="V1474" s="227"/>
      <c r="W1474" s="227"/>
      <c r="X1474" s="272"/>
      <c r="Y1474" s="272"/>
      <c r="Z1474" s="227"/>
      <c r="AA1474" s="273"/>
      <c r="AB1474" s="273"/>
      <c r="AC1474" s="273"/>
      <c r="AD1474" s="273"/>
      <c r="AE1474" s="274"/>
      <c r="AF1474" s="274"/>
      <c r="AG1474" s="274"/>
      <c r="AH1474" s="274"/>
      <c r="AI1474" s="273"/>
      <c r="AJ1474" s="273"/>
      <c r="AK1474" s="274"/>
      <c r="AL1474" s="274"/>
      <c r="AM1474" s="273"/>
      <c r="AN1474" s="273"/>
      <c r="AO1474" s="274"/>
      <c r="AP1474" s="274"/>
      <c r="AQ1474" s="274"/>
      <c r="AR1474" s="274"/>
      <c r="AS1474" s="273"/>
      <c r="AT1474" s="273"/>
      <c r="AU1474" s="274"/>
      <c r="AV1474" s="274"/>
      <c r="AW1474" s="274"/>
      <c r="AX1474" s="274"/>
      <c r="AY1474" s="273"/>
      <c r="AZ1474" s="273"/>
      <c r="BA1474" s="273"/>
      <c r="BB1474" s="273"/>
      <c r="BC1474" s="273"/>
      <c r="BD1474" s="273"/>
      <c r="BE1474" s="273"/>
      <c r="BF1474" s="273"/>
      <c r="BG1474" s="273"/>
      <c r="BH1474" s="273"/>
      <c r="BI1474" s="273"/>
      <c r="BJ1474" s="273"/>
      <c r="BK1474" s="273"/>
      <c r="BL1474" s="273"/>
      <c r="BM1474" s="273"/>
      <c r="BN1474" s="273"/>
      <c r="BO1474" s="273"/>
      <c r="BP1474" s="273"/>
      <c r="BQ1474" s="273"/>
      <c r="BR1474" s="273"/>
      <c r="BS1474" s="273"/>
      <c r="BT1474" s="273"/>
      <c r="BU1474" s="273"/>
      <c r="BV1474" s="273"/>
      <c r="BW1474" s="273"/>
      <c r="BX1474" s="273"/>
      <c r="BY1474" s="273"/>
      <c r="BZ1474" s="273"/>
      <c r="CA1474" s="273"/>
      <c r="CB1474" s="273"/>
      <c r="CC1474" s="273"/>
      <c r="CD1474" s="273"/>
      <c r="CE1474" s="274"/>
      <c r="CF1474" s="274"/>
      <c r="CG1474" s="274"/>
      <c r="CH1474" s="274"/>
      <c r="CI1474" s="273"/>
      <c r="CJ1474" s="273"/>
      <c r="CK1474" s="273"/>
      <c r="CL1474" s="273"/>
      <c r="CM1474" s="273"/>
      <c r="CN1474" s="273"/>
      <c r="CO1474" s="273"/>
      <c r="CP1474" s="273"/>
      <c r="CQ1474" s="273"/>
      <c r="CR1474" s="273"/>
      <c r="CS1474" s="273"/>
      <c r="CT1474" s="273"/>
      <c r="CU1474" s="274"/>
      <c r="CV1474" s="274"/>
      <c r="CW1474" s="274"/>
      <c r="CX1474" s="274"/>
      <c r="CY1474" s="273"/>
      <c r="CZ1474" s="273"/>
      <c r="DA1474" s="273"/>
      <c r="DB1474" s="273"/>
      <c r="DC1474" s="273"/>
      <c r="DD1474" s="273"/>
      <c r="DE1474" s="273"/>
      <c r="DF1474" s="273"/>
      <c r="DM1474" s="16"/>
      <c r="DN1474" s="16"/>
      <c r="DO1474" s="17"/>
      <c r="DP1474" s="12"/>
      <c r="DQ1474" s="12"/>
      <c r="DR1474" s="18"/>
      <c r="DS1474" s="19"/>
      <c r="DT1474" s="19"/>
      <c r="DU1474" s="19"/>
      <c r="DV1474" s="19"/>
      <c r="DW1474" s="19"/>
      <c r="DX1474" s="20"/>
      <c r="DY1474" s="20"/>
      <c r="DZ1474" s="21"/>
      <c r="EA1474" s="21"/>
      <c r="EB1474" s="21"/>
      <c r="EC1474" s="18"/>
      <c r="ED1474" s="21"/>
      <c r="EE1474" s="21"/>
      <c r="EF1474" s="21"/>
      <c r="EG1474" s="21"/>
      <c r="EH1474" s="21"/>
      <c r="EI1474" s="20"/>
      <c r="EJ1474" s="16"/>
      <c r="EK1474" s="21"/>
      <c r="EL1474" s="21"/>
      <c r="EM1474" s="21"/>
      <c r="EN1474" s="18"/>
      <c r="EO1474" s="22"/>
      <c r="EP1474" s="22"/>
      <c r="EQ1474" s="22"/>
      <c r="ER1474" s="22"/>
      <c r="ES1474" s="22"/>
      <c r="ET1474" s="20"/>
      <c r="EU1474" s="23"/>
      <c r="EV1474" s="22"/>
      <c r="EW1474" s="22"/>
      <c r="EX1474" s="22"/>
      <c r="EY1474" s="24"/>
      <c r="EZ1474" s="25"/>
      <c r="FA1474" s="25"/>
      <c r="FB1474" s="25"/>
      <c r="FC1474" s="25"/>
      <c r="FD1474" s="25"/>
    </row>
    <row r="1475" spans="1:160" ht="12.4" customHeight="1" x14ac:dyDescent="0.25">
      <c r="A1475" s="290"/>
      <c r="B1475" s="205"/>
      <c r="H1475" s="292"/>
      <c r="M1475" s="205"/>
      <c r="N1475" s="205"/>
      <c r="O1475" s="205"/>
      <c r="P1475" s="205"/>
      <c r="Q1475" s="271"/>
      <c r="R1475" s="227"/>
      <c r="S1475" s="205"/>
      <c r="T1475" s="205"/>
      <c r="U1475" s="227"/>
      <c r="V1475" s="227"/>
      <c r="W1475" s="227"/>
      <c r="X1475" s="227"/>
      <c r="Y1475" s="272"/>
      <c r="Z1475" s="227"/>
      <c r="AA1475" s="273"/>
      <c r="AB1475" s="273"/>
      <c r="AC1475" s="273"/>
      <c r="AD1475" s="273"/>
      <c r="AE1475" s="274"/>
      <c r="AF1475" s="273"/>
      <c r="AG1475" s="274"/>
      <c r="AH1475" s="274"/>
      <c r="AI1475" s="274"/>
      <c r="AJ1475" s="274"/>
      <c r="AK1475" s="274"/>
      <c r="AL1475" s="274"/>
      <c r="AM1475" s="274"/>
      <c r="AN1475" s="273"/>
      <c r="AO1475" s="274"/>
      <c r="AP1475" s="274"/>
      <c r="AQ1475" s="273"/>
      <c r="AR1475" s="273"/>
      <c r="AS1475" s="273"/>
      <c r="AT1475" s="273"/>
      <c r="AU1475" s="274"/>
      <c r="AV1475" s="274"/>
      <c r="AW1475" s="274"/>
      <c r="AX1475" s="274"/>
      <c r="AY1475" s="274"/>
      <c r="AZ1475" s="273"/>
      <c r="BA1475" s="273"/>
      <c r="BB1475" s="273"/>
      <c r="BC1475" s="273"/>
      <c r="BD1475" s="273"/>
      <c r="BE1475" s="273"/>
      <c r="BF1475" s="273"/>
      <c r="BG1475" s="274"/>
      <c r="BH1475" s="273"/>
      <c r="BI1475" s="273"/>
      <c r="BJ1475" s="273"/>
      <c r="BK1475" s="274"/>
      <c r="BL1475" s="273"/>
      <c r="BM1475" s="273"/>
      <c r="BN1475" s="273"/>
      <c r="BO1475" s="274"/>
      <c r="BP1475" s="273"/>
      <c r="BQ1475" s="273"/>
      <c r="BR1475" s="273"/>
      <c r="BS1475" s="274"/>
      <c r="BT1475" s="273"/>
      <c r="BU1475" s="273"/>
      <c r="BV1475" s="273"/>
      <c r="BW1475" s="273"/>
      <c r="BX1475" s="273"/>
      <c r="BY1475" s="273"/>
      <c r="BZ1475" s="273"/>
      <c r="CA1475" s="273"/>
      <c r="CB1475" s="273"/>
      <c r="CC1475" s="273"/>
      <c r="CD1475" s="273"/>
      <c r="CE1475" s="274"/>
      <c r="CF1475" s="274"/>
      <c r="CG1475" s="274"/>
      <c r="CH1475" s="274"/>
      <c r="CI1475" s="273"/>
      <c r="CJ1475" s="273"/>
      <c r="CK1475" s="273"/>
      <c r="CL1475" s="273"/>
      <c r="CM1475" s="273"/>
      <c r="CN1475" s="273"/>
      <c r="CO1475" s="273"/>
      <c r="CP1475" s="273"/>
      <c r="CQ1475" s="273"/>
      <c r="CR1475" s="273"/>
      <c r="CS1475" s="273"/>
      <c r="CT1475" s="273"/>
      <c r="CU1475" s="273"/>
      <c r="CV1475" s="274"/>
      <c r="CW1475" s="274"/>
      <c r="CX1475" s="274"/>
      <c r="CY1475" s="274"/>
      <c r="CZ1475" s="274"/>
      <c r="DA1475" s="274"/>
      <c r="DB1475" s="273"/>
      <c r="DC1475" s="273"/>
      <c r="DD1475" s="273"/>
      <c r="DE1475" s="273"/>
      <c r="DF1475" s="273"/>
      <c r="DM1475" s="16"/>
      <c r="DN1475" s="16"/>
      <c r="DO1475" s="17"/>
      <c r="DP1475" s="12"/>
      <c r="DQ1475" s="12"/>
      <c r="DR1475" s="18"/>
      <c r="DS1475" s="19"/>
      <c r="DT1475" s="19"/>
      <c r="DU1475" s="19"/>
      <c r="DV1475" s="19"/>
      <c r="DW1475" s="19"/>
      <c r="DX1475" s="20"/>
      <c r="DY1475" s="20"/>
      <c r="DZ1475" s="21"/>
      <c r="EA1475" s="21"/>
      <c r="EB1475" s="21"/>
      <c r="EC1475" s="18"/>
      <c r="ED1475" s="21"/>
      <c r="EE1475" s="21"/>
      <c r="EF1475" s="21"/>
      <c r="EG1475" s="21"/>
      <c r="EH1475" s="21"/>
      <c r="EI1475" s="20"/>
      <c r="EJ1475" s="16"/>
      <c r="EK1475" s="21"/>
      <c r="EL1475" s="21"/>
      <c r="EM1475" s="21"/>
      <c r="EN1475" s="18"/>
      <c r="EO1475" s="22"/>
      <c r="EP1475" s="22"/>
      <c r="EQ1475" s="22"/>
      <c r="ER1475" s="22"/>
      <c r="ES1475" s="22"/>
      <c r="ET1475" s="20"/>
      <c r="EU1475" s="23"/>
      <c r="EV1475" s="22"/>
      <c r="EW1475" s="22"/>
      <c r="EX1475" s="22"/>
      <c r="EY1475" s="24"/>
      <c r="EZ1475" s="25"/>
      <c r="FA1475" s="25"/>
      <c r="FB1475" s="25"/>
      <c r="FC1475" s="25"/>
      <c r="FD1475" s="25"/>
    </row>
    <row r="1476" spans="1:160" ht="12.4" customHeight="1" x14ac:dyDescent="0.25">
      <c r="A1476" s="290"/>
      <c r="B1476" s="205"/>
      <c r="H1476" s="292"/>
      <c r="M1476" s="205"/>
      <c r="N1476" s="205"/>
      <c r="O1476" s="205"/>
      <c r="P1476" s="205"/>
      <c r="Q1476" s="271"/>
      <c r="R1476" s="227"/>
      <c r="S1476" s="205"/>
      <c r="T1476" s="205"/>
      <c r="U1476" s="227"/>
      <c r="V1476" s="227"/>
      <c r="W1476" s="227"/>
      <c r="X1476" s="227"/>
      <c r="Y1476" s="272"/>
      <c r="Z1476" s="227"/>
      <c r="AA1476" s="273"/>
      <c r="AB1476" s="273"/>
      <c r="AC1476" s="273"/>
      <c r="AD1476" s="274"/>
      <c r="AE1476" s="274"/>
      <c r="AF1476" s="274"/>
      <c r="AG1476" s="274"/>
      <c r="AH1476" s="274"/>
      <c r="AI1476" s="274"/>
      <c r="AJ1476" s="274"/>
      <c r="AK1476" s="274"/>
      <c r="AL1476" s="274"/>
      <c r="AM1476" s="274"/>
      <c r="AN1476" s="274"/>
      <c r="AO1476" s="274"/>
      <c r="AP1476" s="274"/>
      <c r="AQ1476" s="273"/>
      <c r="AR1476" s="273"/>
      <c r="AS1476" s="273"/>
      <c r="AT1476" s="274"/>
      <c r="AU1476" s="274"/>
      <c r="AV1476" s="274"/>
      <c r="AW1476" s="274"/>
      <c r="AX1476" s="274"/>
      <c r="AY1476" s="274"/>
      <c r="AZ1476" s="273"/>
      <c r="BA1476" s="273"/>
      <c r="BB1476" s="273"/>
      <c r="BC1476" s="273"/>
      <c r="BD1476" s="273"/>
      <c r="BE1476" s="273"/>
      <c r="BF1476" s="273"/>
      <c r="BG1476" s="274"/>
      <c r="BH1476" s="273"/>
      <c r="BI1476" s="273"/>
      <c r="BJ1476" s="273"/>
      <c r="BK1476" s="274"/>
      <c r="BL1476" s="273"/>
      <c r="BM1476" s="273"/>
      <c r="BN1476" s="273"/>
      <c r="BO1476" s="274"/>
      <c r="BP1476" s="273"/>
      <c r="BQ1476" s="273"/>
      <c r="BR1476" s="273"/>
      <c r="BS1476" s="274"/>
      <c r="BT1476" s="273"/>
      <c r="BU1476" s="273"/>
      <c r="BV1476" s="273"/>
      <c r="BW1476" s="273"/>
      <c r="BX1476" s="273"/>
      <c r="BY1476" s="273"/>
      <c r="BZ1476" s="273"/>
      <c r="CA1476" s="273"/>
      <c r="CB1476" s="273"/>
      <c r="CC1476" s="273"/>
      <c r="CD1476" s="273"/>
      <c r="CE1476" s="274"/>
      <c r="CF1476" s="274"/>
      <c r="CG1476" s="274"/>
      <c r="CH1476" s="274"/>
      <c r="CI1476" s="273"/>
      <c r="CJ1476" s="273"/>
      <c r="CK1476" s="273"/>
      <c r="CL1476" s="273"/>
      <c r="CM1476" s="273"/>
      <c r="CN1476" s="273"/>
      <c r="CO1476" s="273"/>
      <c r="CP1476" s="273"/>
      <c r="CQ1476" s="273"/>
      <c r="CR1476" s="273"/>
      <c r="CS1476" s="273"/>
      <c r="CT1476" s="273"/>
      <c r="CU1476" s="273"/>
      <c r="CV1476" s="274"/>
      <c r="CW1476" s="274"/>
      <c r="CX1476" s="274"/>
      <c r="CY1476" s="274"/>
      <c r="CZ1476" s="274"/>
      <c r="DA1476" s="273"/>
      <c r="DB1476" s="273"/>
      <c r="DC1476" s="273"/>
      <c r="DD1476" s="273"/>
      <c r="DE1476" s="273"/>
      <c r="DF1476" s="273"/>
      <c r="DM1476" s="16"/>
      <c r="DN1476" s="16"/>
      <c r="DO1476" s="17"/>
      <c r="DP1476" s="12"/>
      <c r="DQ1476" s="12"/>
      <c r="DR1476" s="18"/>
      <c r="DS1476" s="19"/>
      <c r="DT1476" s="19"/>
      <c r="DU1476" s="19"/>
      <c r="DV1476" s="19"/>
      <c r="DW1476" s="19"/>
      <c r="DX1476" s="20"/>
      <c r="DY1476" s="20"/>
      <c r="DZ1476" s="21"/>
      <c r="EA1476" s="21"/>
      <c r="EB1476" s="21"/>
      <c r="EC1476" s="18"/>
      <c r="ED1476" s="21"/>
      <c r="EE1476" s="21"/>
      <c r="EF1476" s="21"/>
      <c r="EG1476" s="21"/>
      <c r="EH1476" s="21"/>
      <c r="EI1476" s="20"/>
      <c r="EJ1476" s="16"/>
      <c r="EK1476" s="21"/>
      <c r="EL1476" s="21"/>
      <c r="EM1476" s="21"/>
      <c r="EN1476" s="18"/>
      <c r="EO1476" s="22"/>
      <c r="EP1476" s="22"/>
      <c r="EQ1476" s="22"/>
      <c r="ER1476" s="22"/>
      <c r="ES1476" s="22"/>
      <c r="ET1476" s="20"/>
      <c r="EU1476" s="23"/>
      <c r="EV1476" s="22"/>
      <c r="EW1476" s="22"/>
      <c r="EX1476" s="22"/>
      <c r="EY1476" s="24"/>
      <c r="EZ1476" s="25"/>
      <c r="FA1476" s="25"/>
      <c r="FB1476" s="25"/>
      <c r="FC1476" s="25"/>
      <c r="FD1476" s="25"/>
    </row>
    <row r="1477" spans="1:160" ht="12.4" customHeight="1" x14ac:dyDescent="0.25">
      <c r="A1477" s="290"/>
      <c r="B1477" s="205"/>
      <c r="H1477" s="292"/>
      <c r="M1477" s="205"/>
      <c r="N1477" s="205"/>
      <c r="O1477" s="205"/>
      <c r="P1477" s="205"/>
      <c r="Q1477" s="271"/>
      <c r="R1477" s="227"/>
      <c r="S1477" s="205"/>
      <c r="T1477" s="205"/>
      <c r="U1477" s="227"/>
      <c r="V1477" s="227"/>
      <c r="W1477" s="227"/>
      <c r="X1477" s="272"/>
      <c r="Y1477" s="272"/>
      <c r="Z1477" s="227"/>
      <c r="AA1477" s="273"/>
      <c r="AB1477" s="274"/>
      <c r="AC1477" s="273"/>
      <c r="AD1477" s="273"/>
      <c r="AE1477" s="274"/>
      <c r="AF1477" s="274"/>
      <c r="AG1477" s="273"/>
      <c r="AH1477" s="274"/>
      <c r="AI1477" s="273"/>
      <c r="AJ1477" s="274"/>
      <c r="AK1477" s="274"/>
      <c r="AL1477" s="274"/>
      <c r="AM1477" s="273"/>
      <c r="AN1477" s="274"/>
      <c r="AO1477" s="273"/>
      <c r="AP1477" s="274"/>
      <c r="AQ1477" s="274"/>
      <c r="AR1477" s="274"/>
      <c r="AS1477" s="274"/>
      <c r="AT1477" s="273"/>
      <c r="AU1477" s="274"/>
      <c r="AV1477" s="274"/>
      <c r="AW1477" s="274"/>
      <c r="AX1477" s="274"/>
      <c r="AY1477" s="273"/>
      <c r="AZ1477" s="273"/>
      <c r="BA1477" s="273"/>
      <c r="BB1477" s="273"/>
      <c r="BC1477" s="273"/>
      <c r="BD1477" s="273"/>
      <c r="BE1477" s="273"/>
      <c r="BF1477" s="273"/>
      <c r="BG1477" s="273"/>
      <c r="BH1477" s="273"/>
      <c r="BI1477" s="273"/>
      <c r="BJ1477" s="273"/>
      <c r="BK1477" s="273"/>
      <c r="BL1477" s="273"/>
      <c r="BM1477" s="273"/>
      <c r="BN1477" s="273"/>
      <c r="BO1477" s="273"/>
      <c r="BP1477" s="273"/>
      <c r="BQ1477" s="273"/>
      <c r="BR1477" s="273"/>
      <c r="BS1477" s="273"/>
      <c r="BT1477" s="273"/>
      <c r="BU1477" s="273"/>
      <c r="BV1477" s="273"/>
      <c r="BW1477" s="273"/>
      <c r="BX1477" s="273"/>
      <c r="BY1477" s="273"/>
      <c r="BZ1477" s="273"/>
      <c r="CA1477" s="273"/>
      <c r="CB1477" s="273"/>
      <c r="CC1477" s="273"/>
      <c r="CD1477" s="273"/>
      <c r="CE1477" s="274"/>
      <c r="CF1477" s="274"/>
      <c r="CG1477" s="274"/>
      <c r="CH1477" s="274"/>
      <c r="CI1477" s="273"/>
      <c r="CJ1477" s="274"/>
      <c r="CK1477" s="274"/>
      <c r="CL1477" s="274"/>
      <c r="CM1477" s="273"/>
      <c r="CN1477" s="273"/>
      <c r="CO1477" s="273"/>
      <c r="CP1477" s="273"/>
      <c r="CQ1477" s="273"/>
      <c r="CR1477" s="273"/>
      <c r="CS1477" s="273"/>
      <c r="CT1477" s="273"/>
      <c r="CU1477" s="274"/>
      <c r="CV1477" s="274"/>
      <c r="CW1477" s="274"/>
      <c r="CX1477" s="274"/>
      <c r="CY1477" s="274"/>
      <c r="CZ1477" s="274"/>
      <c r="DA1477" s="274"/>
      <c r="DB1477" s="274"/>
      <c r="DC1477" s="273"/>
      <c r="DD1477" s="273"/>
      <c r="DE1477" s="273"/>
      <c r="DF1477" s="273"/>
      <c r="DM1477" s="16"/>
      <c r="DN1477" s="16"/>
      <c r="DO1477" s="17"/>
      <c r="DP1477" s="12"/>
      <c r="DQ1477" s="12"/>
      <c r="DR1477" s="18"/>
      <c r="DS1477" s="19"/>
      <c r="DT1477" s="19"/>
      <c r="DU1477" s="19"/>
      <c r="DV1477" s="19"/>
      <c r="DW1477" s="19"/>
      <c r="DX1477" s="20"/>
      <c r="DY1477" s="20"/>
      <c r="DZ1477" s="21"/>
      <c r="EA1477" s="21"/>
      <c r="EB1477" s="21"/>
      <c r="EC1477" s="18"/>
      <c r="ED1477" s="21"/>
      <c r="EE1477" s="21"/>
      <c r="EF1477" s="21"/>
      <c r="EG1477" s="21"/>
      <c r="EH1477" s="21"/>
      <c r="EI1477" s="20"/>
      <c r="EJ1477" s="16"/>
      <c r="EK1477" s="21"/>
      <c r="EL1477" s="21"/>
      <c r="EM1477" s="21"/>
      <c r="EN1477" s="18"/>
      <c r="EO1477" s="22"/>
      <c r="EP1477" s="22"/>
      <c r="EQ1477" s="22"/>
      <c r="ER1477" s="22"/>
      <c r="ES1477" s="22"/>
      <c r="ET1477" s="20"/>
      <c r="EU1477" s="23"/>
      <c r="EV1477" s="22"/>
      <c r="EW1477" s="22"/>
      <c r="EX1477" s="22"/>
      <c r="EY1477" s="24"/>
      <c r="EZ1477" s="25"/>
      <c r="FA1477" s="25"/>
      <c r="FB1477" s="25"/>
      <c r="FC1477" s="25"/>
      <c r="FD1477" s="25"/>
    </row>
    <row r="1478" spans="1:160" ht="12.4" customHeight="1" x14ac:dyDescent="0.25">
      <c r="A1478" s="290"/>
      <c r="B1478" s="205"/>
      <c r="H1478" s="292"/>
      <c r="M1478" s="205"/>
      <c r="N1478" s="205"/>
      <c r="O1478" s="205"/>
      <c r="P1478" s="205"/>
      <c r="Q1478" s="271"/>
      <c r="R1478" s="227"/>
      <c r="S1478" s="205"/>
      <c r="T1478" s="205"/>
      <c r="U1478" s="227"/>
      <c r="V1478" s="227"/>
      <c r="W1478" s="227"/>
      <c r="X1478" s="227"/>
      <c r="Y1478" s="272"/>
      <c r="Z1478" s="227"/>
      <c r="AA1478" s="273"/>
      <c r="AB1478" s="273"/>
      <c r="AC1478" s="273"/>
      <c r="AD1478" s="273"/>
      <c r="AE1478" s="274"/>
      <c r="AF1478" s="273"/>
      <c r="AG1478" s="274"/>
      <c r="AH1478" s="274"/>
      <c r="AI1478" s="274"/>
      <c r="AJ1478" s="274"/>
      <c r="AK1478" s="274"/>
      <c r="AL1478" s="274"/>
      <c r="AM1478" s="274"/>
      <c r="AN1478" s="273"/>
      <c r="AO1478" s="274"/>
      <c r="AP1478" s="274"/>
      <c r="AQ1478" s="273"/>
      <c r="AR1478" s="273"/>
      <c r="AS1478" s="273"/>
      <c r="AT1478" s="273"/>
      <c r="AU1478" s="274"/>
      <c r="AV1478" s="274"/>
      <c r="AW1478" s="274"/>
      <c r="AX1478" s="274"/>
      <c r="AY1478" s="273"/>
      <c r="AZ1478" s="273"/>
      <c r="BA1478" s="273"/>
      <c r="BB1478" s="273"/>
      <c r="BC1478" s="273"/>
      <c r="BD1478" s="273"/>
      <c r="BE1478" s="273"/>
      <c r="BF1478" s="273"/>
      <c r="BG1478" s="273"/>
      <c r="BH1478" s="273"/>
      <c r="BI1478" s="273"/>
      <c r="BJ1478" s="273"/>
      <c r="BK1478" s="273"/>
      <c r="BL1478" s="273"/>
      <c r="BM1478" s="273"/>
      <c r="BN1478" s="273"/>
      <c r="BO1478" s="273"/>
      <c r="BP1478" s="273"/>
      <c r="BQ1478" s="273"/>
      <c r="BR1478" s="273"/>
      <c r="BS1478" s="273"/>
      <c r="BT1478" s="273"/>
      <c r="BU1478" s="273"/>
      <c r="BV1478" s="273"/>
      <c r="BW1478" s="273"/>
      <c r="BX1478" s="273"/>
      <c r="BY1478" s="273"/>
      <c r="BZ1478" s="273"/>
      <c r="CA1478" s="273"/>
      <c r="CB1478" s="273"/>
      <c r="CC1478" s="273"/>
      <c r="CD1478" s="273"/>
      <c r="CE1478" s="274"/>
      <c r="CF1478" s="274"/>
      <c r="CG1478" s="274"/>
      <c r="CH1478" s="274"/>
      <c r="CI1478" s="273"/>
      <c r="CJ1478" s="273"/>
      <c r="CK1478" s="273"/>
      <c r="CL1478" s="273"/>
      <c r="CM1478" s="274"/>
      <c r="CN1478" s="274"/>
      <c r="CO1478" s="274"/>
      <c r="CP1478" s="274"/>
      <c r="CQ1478" s="273"/>
      <c r="CR1478" s="273"/>
      <c r="CS1478" s="273"/>
      <c r="CT1478" s="273"/>
      <c r="CU1478" s="274"/>
      <c r="CV1478" s="274"/>
      <c r="CW1478" s="274"/>
      <c r="CX1478" s="274"/>
      <c r="CY1478" s="273"/>
      <c r="CZ1478" s="273"/>
      <c r="DA1478" s="273"/>
      <c r="DB1478" s="273"/>
      <c r="DC1478" s="273"/>
      <c r="DD1478" s="273"/>
      <c r="DE1478" s="273"/>
      <c r="DF1478" s="273"/>
      <c r="DM1478" s="16"/>
      <c r="DN1478" s="16"/>
      <c r="DO1478" s="17"/>
      <c r="DP1478" s="12"/>
      <c r="DQ1478" s="12"/>
      <c r="DR1478" s="18"/>
      <c r="DS1478" s="19"/>
      <c r="DT1478" s="19"/>
      <c r="DU1478" s="19"/>
      <c r="DV1478" s="19"/>
      <c r="DW1478" s="19"/>
      <c r="DX1478" s="20"/>
      <c r="DY1478" s="20"/>
      <c r="DZ1478" s="21"/>
      <c r="EA1478" s="21"/>
      <c r="EB1478" s="21"/>
      <c r="EC1478" s="18"/>
      <c r="ED1478" s="21"/>
      <c r="EE1478" s="21"/>
      <c r="EF1478" s="21"/>
      <c r="EG1478" s="21"/>
      <c r="EH1478" s="21"/>
      <c r="EI1478" s="20"/>
      <c r="EJ1478" s="16"/>
      <c r="EK1478" s="21"/>
      <c r="EL1478" s="21"/>
      <c r="EM1478" s="21"/>
      <c r="EN1478" s="18"/>
      <c r="EO1478" s="22"/>
      <c r="EP1478" s="22"/>
      <c r="EQ1478" s="22"/>
      <c r="ER1478" s="22"/>
      <c r="ES1478" s="22"/>
      <c r="ET1478" s="20"/>
      <c r="EU1478" s="23"/>
      <c r="EV1478" s="22"/>
      <c r="EW1478" s="22"/>
      <c r="EX1478" s="22"/>
      <c r="EY1478" s="24"/>
      <c r="EZ1478" s="25"/>
      <c r="FA1478" s="25"/>
      <c r="FB1478" s="25"/>
      <c r="FC1478" s="25"/>
      <c r="FD1478" s="25"/>
    </row>
    <row r="1479" spans="1:160" ht="12.4" customHeight="1" x14ac:dyDescent="0.25">
      <c r="A1479" s="290"/>
      <c r="B1479" s="205"/>
      <c r="H1479" s="292"/>
      <c r="M1479" s="205"/>
      <c r="N1479" s="205"/>
      <c r="O1479" s="205"/>
      <c r="P1479" s="205"/>
      <c r="Q1479" s="271"/>
      <c r="R1479" s="227"/>
      <c r="S1479" s="205"/>
      <c r="T1479" s="205"/>
      <c r="U1479" s="227"/>
      <c r="V1479" s="227"/>
      <c r="W1479" s="227"/>
      <c r="X1479" s="272"/>
      <c r="Y1479" s="272"/>
      <c r="Z1479" s="227"/>
      <c r="AA1479" s="273"/>
      <c r="AB1479" s="273"/>
      <c r="AC1479" s="273"/>
      <c r="AD1479" s="273"/>
      <c r="AE1479" s="273"/>
      <c r="AF1479" s="273"/>
      <c r="AG1479" s="274"/>
      <c r="AH1479" s="273"/>
      <c r="AI1479" s="274"/>
      <c r="AJ1479" s="274"/>
      <c r="AK1479" s="274"/>
      <c r="AL1479" s="274"/>
      <c r="AM1479" s="273"/>
      <c r="AN1479" s="273"/>
      <c r="AO1479" s="274"/>
      <c r="AP1479" s="273"/>
      <c r="AQ1479" s="273"/>
      <c r="AR1479" s="273"/>
      <c r="AS1479" s="273"/>
      <c r="AT1479" s="273"/>
      <c r="AU1479" s="273"/>
      <c r="AV1479" s="273"/>
      <c r="AW1479" s="274"/>
      <c r="AX1479" s="273"/>
      <c r="AY1479" s="273"/>
      <c r="AZ1479" s="273"/>
      <c r="BA1479" s="274"/>
      <c r="BB1479" s="273"/>
      <c r="BC1479" s="273"/>
      <c r="BD1479" s="273"/>
      <c r="BE1479" s="273"/>
      <c r="BF1479" s="273"/>
      <c r="BG1479" s="273"/>
      <c r="BH1479" s="273"/>
      <c r="BI1479" s="273"/>
      <c r="BJ1479" s="273"/>
      <c r="BK1479" s="273"/>
      <c r="BL1479" s="273"/>
      <c r="BM1479" s="273"/>
      <c r="BN1479" s="273"/>
      <c r="BO1479" s="273"/>
      <c r="BP1479" s="273"/>
      <c r="BQ1479" s="273"/>
      <c r="BR1479" s="273"/>
      <c r="BS1479" s="273"/>
      <c r="BT1479" s="273"/>
      <c r="BU1479" s="273"/>
      <c r="BV1479" s="273"/>
      <c r="BW1479" s="273"/>
      <c r="BX1479" s="273"/>
      <c r="BY1479" s="273"/>
      <c r="BZ1479" s="273"/>
      <c r="CA1479" s="273"/>
      <c r="CB1479" s="273"/>
      <c r="CC1479" s="273"/>
      <c r="CD1479" s="273"/>
      <c r="CE1479" s="273"/>
      <c r="CF1479" s="273"/>
      <c r="CG1479" s="273"/>
      <c r="CH1479" s="273"/>
      <c r="CI1479" s="274"/>
      <c r="CJ1479" s="274"/>
      <c r="CK1479" s="274"/>
      <c r="CL1479" s="274"/>
      <c r="CM1479" s="273"/>
      <c r="CN1479" s="273"/>
      <c r="CO1479" s="273"/>
      <c r="CP1479" s="273"/>
      <c r="CQ1479" s="273"/>
      <c r="CR1479" s="273"/>
      <c r="CS1479" s="273"/>
      <c r="CT1479" s="273"/>
      <c r="CU1479" s="274"/>
      <c r="CV1479" s="274"/>
      <c r="CW1479" s="274"/>
      <c r="CX1479" s="274"/>
      <c r="CY1479" s="273"/>
      <c r="CZ1479" s="273"/>
      <c r="DA1479" s="273"/>
      <c r="DB1479" s="273"/>
      <c r="DC1479" s="273"/>
      <c r="DD1479" s="273"/>
      <c r="DE1479" s="273"/>
      <c r="DF1479" s="273"/>
      <c r="DM1479" s="16"/>
      <c r="DN1479" s="16"/>
      <c r="DO1479" s="17"/>
      <c r="DP1479" s="12"/>
      <c r="DQ1479" s="12"/>
      <c r="DR1479" s="18"/>
      <c r="DS1479" s="19"/>
      <c r="DT1479" s="19"/>
      <c r="DU1479" s="19"/>
      <c r="DV1479" s="19"/>
      <c r="DW1479" s="19"/>
      <c r="DX1479" s="20"/>
      <c r="DY1479" s="20"/>
      <c r="DZ1479" s="21"/>
      <c r="EA1479" s="21"/>
      <c r="EB1479" s="21"/>
      <c r="EC1479" s="18"/>
      <c r="ED1479" s="21"/>
      <c r="EE1479" s="21"/>
      <c r="EF1479" s="21"/>
      <c r="EG1479" s="21"/>
      <c r="EH1479" s="21"/>
      <c r="EI1479" s="20"/>
      <c r="EJ1479" s="16"/>
      <c r="EK1479" s="21"/>
      <c r="EL1479" s="21"/>
      <c r="EM1479" s="21"/>
      <c r="EN1479" s="18"/>
      <c r="EO1479" s="22"/>
      <c r="EP1479" s="22"/>
      <c r="EQ1479" s="22"/>
      <c r="ER1479" s="22"/>
      <c r="ES1479" s="22"/>
      <c r="ET1479" s="20"/>
      <c r="EU1479" s="23"/>
      <c r="EV1479" s="22"/>
      <c r="EW1479" s="22"/>
      <c r="EX1479" s="22"/>
      <c r="EY1479" s="24"/>
      <c r="EZ1479" s="25"/>
      <c r="FA1479" s="25"/>
      <c r="FB1479" s="25"/>
      <c r="FC1479" s="25"/>
      <c r="FD1479" s="25"/>
    </row>
    <row r="1480" spans="1:160" ht="12.4" customHeight="1" x14ac:dyDescent="0.25">
      <c r="A1480" s="290"/>
      <c r="B1480" s="205"/>
      <c r="H1480" s="292"/>
      <c r="M1480" s="205"/>
      <c r="N1480" s="205"/>
      <c r="O1480" s="205"/>
      <c r="P1480" s="205"/>
      <c r="Q1480" s="271"/>
      <c r="R1480" s="227"/>
      <c r="S1480" s="205"/>
      <c r="T1480" s="205"/>
      <c r="U1480" s="227"/>
      <c r="V1480" s="227"/>
      <c r="W1480" s="227"/>
      <c r="X1480" s="227"/>
      <c r="Y1480" s="272"/>
      <c r="Z1480" s="227"/>
      <c r="AA1480" s="273"/>
      <c r="AB1480" s="273"/>
      <c r="AC1480" s="273"/>
      <c r="AD1480" s="273"/>
      <c r="AE1480" s="274"/>
      <c r="AF1480" s="274"/>
      <c r="AG1480" s="274"/>
      <c r="AH1480" s="273"/>
      <c r="AI1480" s="273"/>
      <c r="AJ1480" s="273"/>
      <c r="AK1480" s="273"/>
      <c r="AL1480" s="273"/>
      <c r="AM1480" s="273"/>
      <c r="AN1480" s="273"/>
      <c r="AO1480" s="273"/>
      <c r="AP1480" s="273"/>
      <c r="AQ1480" s="273"/>
      <c r="AR1480" s="274"/>
      <c r="AS1480" s="273"/>
      <c r="AT1480" s="273"/>
      <c r="AU1480" s="274"/>
      <c r="AV1480" s="274"/>
      <c r="AW1480" s="274"/>
      <c r="AX1480" s="273"/>
      <c r="AY1480" s="273"/>
      <c r="AZ1480" s="273"/>
      <c r="BA1480" s="273"/>
      <c r="BB1480" s="273"/>
      <c r="BC1480" s="273"/>
      <c r="BD1480" s="273"/>
      <c r="BE1480" s="273"/>
      <c r="BF1480" s="273"/>
      <c r="BG1480" s="273"/>
      <c r="BH1480" s="273"/>
      <c r="BI1480" s="273"/>
      <c r="BJ1480" s="273"/>
      <c r="BK1480" s="273"/>
      <c r="BL1480" s="273"/>
      <c r="BM1480" s="273"/>
      <c r="BN1480" s="273"/>
      <c r="BO1480" s="273"/>
      <c r="BP1480" s="273"/>
      <c r="BQ1480" s="273"/>
      <c r="BR1480" s="273"/>
      <c r="BS1480" s="273"/>
      <c r="BT1480" s="273"/>
      <c r="BU1480" s="273"/>
      <c r="BV1480" s="273"/>
      <c r="BW1480" s="273"/>
      <c r="BX1480" s="273"/>
      <c r="BY1480" s="273"/>
      <c r="BZ1480" s="273"/>
      <c r="CA1480" s="273"/>
      <c r="CB1480" s="273"/>
      <c r="CC1480" s="273"/>
      <c r="CD1480" s="273"/>
      <c r="CE1480" s="274"/>
      <c r="CF1480" s="274"/>
      <c r="CG1480" s="274"/>
      <c r="CH1480" s="274"/>
      <c r="CI1480" s="274"/>
      <c r="CJ1480" s="273"/>
      <c r="CK1480" s="273"/>
      <c r="CL1480" s="273"/>
      <c r="CM1480" s="274"/>
      <c r="CN1480" s="274"/>
      <c r="CO1480" s="274"/>
      <c r="CP1480" s="273"/>
      <c r="CQ1480" s="273"/>
      <c r="CR1480" s="273"/>
      <c r="CS1480" s="273"/>
      <c r="CT1480" s="273"/>
      <c r="CU1480" s="274"/>
      <c r="CV1480" s="274"/>
      <c r="CW1480" s="274"/>
      <c r="CX1480" s="274"/>
      <c r="CY1480" s="273"/>
      <c r="CZ1480" s="273"/>
      <c r="DA1480" s="273"/>
      <c r="DB1480" s="273"/>
      <c r="DC1480" s="273"/>
      <c r="DD1480" s="273"/>
      <c r="DE1480" s="273"/>
      <c r="DF1480" s="273"/>
      <c r="DM1480" s="16"/>
      <c r="DN1480" s="16"/>
      <c r="DO1480" s="17"/>
      <c r="DP1480" s="12"/>
      <c r="DQ1480" s="12"/>
      <c r="DR1480" s="18"/>
      <c r="DS1480" s="19"/>
      <c r="DT1480" s="19"/>
      <c r="DU1480" s="19"/>
      <c r="DV1480" s="19"/>
      <c r="DW1480" s="19"/>
      <c r="DX1480" s="20"/>
      <c r="DY1480" s="20"/>
      <c r="DZ1480" s="21"/>
      <c r="EA1480" s="21"/>
      <c r="EB1480" s="21"/>
      <c r="EC1480" s="18"/>
      <c r="ED1480" s="21"/>
      <c r="EE1480" s="21"/>
      <c r="EF1480" s="21"/>
      <c r="EG1480" s="21"/>
      <c r="EH1480" s="21"/>
      <c r="EI1480" s="20"/>
      <c r="EJ1480" s="16"/>
      <c r="EK1480" s="21"/>
      <c r="EL1480" s="21"/>
      <c r="EM1480" s="21"/>
      <c r="EN1480" s="18"/>
      <c r="EO1480" s="22"/>
      <c r="EP1480" s="22"/>
      <c r="EQ1480" s="22"/>
      <c r="ER1480" s="22"/>
      <c r="ES1480" s="22"/>
      <c r="ET1480" s="20"/>
      <c r="EU1480" s="23"/>
      <c r="EV1480" s="22"/>
      <c r="EW1480" s="22"/>
      <c r="EX1480" s="22"/>
      <c r="EY1480" s="24"/>
      <c r="EZ1480" s="25"/>
      <c r="FA1480" s="25"/>
      <c r="FB1480" s="25"/>
      <c r="FC1480" s="25"/>
      <c r="FD1480" s="25"/>
    </row>
    <row r="1481" spans="1:160" ht="12.4" customHeight="1" x14ac:dyDescent="0.25">
      <c r="A1481" s="290"/>
      <c r="B1481" s="205"/>
      <c r="H1481" s="292"/>
      <c r="M1481" s="205"/>
      <c r="N1481" s="205"/>
      <c r="O1481" s="205"/>
      <c r="P1481" s="205"/>
      <c r="Q1481" s="271"/>
      <c r="R1481" s="227"/>
      <c r="S1481" s="205"/>
      <c r="T1481" s="205"/>
      <c r="U1481" s="227"/>
      <c r="V1481" s="227"/>
      <c r="W1481" s="227"/>
      <c r="X1481" s="272"/>
      <c r="Y1481" s="272"/>
      <c r="Z1481" s="227"/>
      <c r="AA1481" s="273"/>
      <c r="AB1481" s="273"/>
      <c r="AC1481" s="273"/>
      <c r="AD1481" s="273"/>
      <c r="AE1481" s="273"/>
      <c r="AF1481" s="273"/>
      <c r="AG1481" s="273"/>
      <c r="AH1481" s="273"/>
      <c r="AI1481" s="274"/>
      <c r="AJ1481" s="274"/>
      <c r="AK1481" s="274"/>
      <c r="AL1481" s="274"/>
      <c r="AM1481" s="273"/>
      <c r="AN1481" s="273"/>
      <c r="AO1481" s="273"/>
      <c r="AP1481" s="273"/>
      <c r="AQ1481" s="273"/>
      <c r="AR1481" s="274"/>
      <c r="AS1481" s="274"/>
      <c r="AT1481" s="273"/>
      <c r="AU1481" s="273"/>
      <c r="AV1481" s="273"/>
      <c r="AW1481" s="273"/>
      <c r="AX1481" s="273"/>
      <c r="AY1481" s="273"/>
      <c r="AZ1481" s="273"/>
      <c r="BA1481" s="273"/>
      <c r="BB1481" s="273"/>
      <c r="BC1481" s="273"/>
      <c r="BD1481" s="273"/>
      <c r="BE1481" s="273"/>
      <c r="BF1481" s="273"/>
      <c r="BG1481" s="273"/>
      <c r="BH1481" s="273"/>
      <c r="BI1481" s="273"/>
      <c r="BJ1481" s="273"/>
      <c r="BK1481" s="273"/>
      <c r="BL1481" s="273"/>
      <c r="BM1481" s="273"/>
      <c r="BN1481" s="273"/>
      <c r="BO1481" s="273"/>
      <c r="BP1481" s="273"/>
      <c r="BQ1481" s="273"/>
      <c r="BR1481" s="273"/>
      <c r="BS1481" s="273"/>
      <c r="BT1481" s="273"/>
      <c r="BU1481" s="273"/>
      <c r="BV1481" s="273"/>
      <c r="BW1481" s="273"/>
      <c r="BX1481" s="273"/>
      <c r="BY1481" s="273"/>
      <c r="BZ1481" s="273"/>
      <c r="CA1481" s="273"/>
      <c r="CB1481" s="273"/>
      <c r="CC1481" s="273"/>
      <c r="CD1481" s="273"/>
      <c r="CE1481" s="273"/>
      <c r="CF1481" s="273"/>
      <c r="CG1481" s="273"/>
      <c r="CH1481" s="273"/>
      <c r="CI1481" s="273"/>
      <c r="CJ1481" s="273"/>
      <c r="CK1481" s="273"/>
      <c r="CL1481" s="273"/>
      <c r="CM1481" s="273"/>
      <c r="CN1481" s="273"/>
      <c r="CO1481" s="273"/>
      <c r="CP1481" s="273"/>
      <c r="CQ1481" s="273"/>
      <c r="CR1481" s="273"/>
      <c r="CS1481" s="273"/>
      <c r="CT1481" s="273"/>
      <c r="CU1481" s="274"/>
      <c r="CV1481" s="274"/>
      <c r="CW1481" s="274"/>
      <c r="CX1481" s="274"/>
      <c r="CY1481" s="273"/>
      <c r="CZ1481" s="273"/>
      <c r="DA1481" s="273"/>
      <c r="DB1481" s="273"/>
      <c r="DC1481" s="273"/>
      <c r="DD1481" s="273"/>
      <c r="DE1481" s="273"/>
      <c r="DF1481" s="273"/>
      <c r="DM1481" s="16"/>
      <c r="DN1481" s="16"/>
      <c r="DO1481" s="17"/>
      <c r="DP1481" s="12"/>
      <c r="DQ1481" s="12"/>
      <c r="DR1481" s="18"/>
      <c r="DS1481" s="19"/>
      <c r="DT1481" s="19"/>
      <c r="DU1481" s="19"/>
      <c r="DV1481" s="19"/>
      <c r="DW1481" s="19"/>
      <c r="DX1481" s="20"/>
      <c r="DY1481" s="20"/>
      <c r="DZ1481" s="21"/>
      <c r="EA1481" s="21"/>
      <c r="EB1481" s="21"/>
      <c r="EC1481" s="18"/>
      <c r="ED1481" s="21"/>
      <c r="EE1481" s="21"/>
      <c r="EF1481" s="21"/>
      <c r="EG1481" s="21"/>
      <c r="EH1481" s="21"/>
      <c r="EI1481" s="20"/>
      <c r="EJ1481" s="16"/>
      <c r="EK1481" s="21"/>
      <c r="EL1481" s="21"/>
      <c r="EM1481" s="21"/>
      <c r="EN1481" s="18"/>
      <c r="EO1481" s="22"/>
      <c r="EP1481" s="22"/>
      <c r="EQ1481" s="22"/>
      <c r="ER1481" s="22"/>
      <c r="ES1481" s="22"/>
      <c r="ET1481" s="20"/>
      <c r="EU1481" s="23"/>
      <c r="EV1481" s="22"/>
      <c r="EW1481" s="22"/>
      <c r="EX1481" s="22"/>
      <c r="EY1481" s="24"/>
      <c r="EZ1481" s="25"/>
      <c r="FA1481" s="25"/>
      <c r="FB1481" s="25"/>
      <c r="FC1481" s="25"/>
      <c r="FD1481" s="25"/>
    </row>
    <row r="1482" spans="1:160" ht="12.4" customHeight="1" x14ac:dyDescent="0.25">
      <c r="A1482" s="290"/>
      <c r="B1482" s="205"/>
      <c r="H1482" s="292"/>
      <c r="M1482" s="205"/>
      <c r="N1482" s="205"/>
      <c r="O1482" s="205"/>
      <c r="P1482" s="205"/>
      <c r="Q1482" s="271"/>
      <c r="R1482" s="227"/>
      <c r="S1482" s="205"/>
      <c r="T1482" s="205"/>
      <c r="U1482" s="227"/>
      <c r="V1482" s="227"/>
      <c r="W1482" s="227"/>
      <c r="X1482" s="227"/>
      <c r="Y1482" s="272"/>
      <c r="Z1482" s="227"/>
      <c r="AA1482" s="273"/>
      <c r="AB1482" s="273"/>
      <c r="AC1482" s="273"/>
      <c r="AD1482" s="273"/>
      <c r="AE1482" s="273"/>
      <c r="AF1482" s="273"/>
      <c r="AG1482" s="274"/>
      <c r="AH1482" s="273"/>
      <c r="AI1482" s="274"/>
      <c r="AJ1482" s="274"/>
      <c r="AK1482" s="274"/>
      <c r="AL1482" s="274"/>
      <c r="AM1482" s="273"/>
      <c r="AN1482" s="273"/>
      <c r="AO1482" s="274"/>
      <c r="AP1482" s="273"/>
      <c r="AQ1482" s="273"/>
      <c r="AR1482" s="273"/>
      <c r="AS1482" s="273"/>
      <c r="AT1482" s="273"/>
      <c r="AU1482" s="273"/>
      <c r="AV1482" s="273"/>
      <c r="AW1482" s="274"/>
      <c r="AX1482" s="273"/>
      <c r="AY1482" s="273"/>
      <c r="AZ1482" s="273"/>
      <c r="BA1482" s="273"/>
      <c r="BB1482" s="273"/>
      <c r="BC1482" s="273"/>
      <c r="BD1482" s="273"/>
      <c r="BE1482" s="273"/>
      <c r="BF1482" s="273"/>
      <c r="BG1482" s="273"/>
      <c r="BH1482" s="273"/>
      <c r="BI1482" s="273"/>
      <c r="BJ1482" s="273"/>
      <c r="BK1482" s="273"/>
      <c r="BL1482" s="273"/>
      <c r="BM1482" s="273"/>
      <c r="BN1482" s="273"/>
      <c r="BO1482" s="273"/>
      <c r="BP1482" s="273"/>
      <c r="BQ1482" s="273"/>
      <c r="BR1482" s="273"/>
      <c r="BS1482" s="273"/>
      <c r="BT1482" s="273"/>
      <c r="BU1482" s="273"/>
      <c r="BV1482" s="273"/>
      <c r="BW1482" s="273"/>
      <c r="BX1482" s="273"/>
      <c r="BY1482" s="273"/>
      <c r="BZ1482" s="273"/>
      <c r="CA1482" s="273"/>
      <c r="CB1482" s="273"/>
      <c r="CC1482" s="273"/>
      <c r="CD1482" s="273"/>
      <c r="CE1482" s="274"/>
      <c r="CF1482" s="274"/>
      <c r="CG1482" s="274"/>
      <c r="CH1482" s="274"/>
      <c r="CI1482" s="273"/>
      <c r="CJ1482" s="273"/>
      <c r="CK1482" s="273"/>
      <c r="CL1482" s="273"/>
      <c r="CM1482" s="273"/>
      <c r="CN1482" s="273"/>
      <c r="CO1482" s="273"/>
      <c r="CP1482" s="273"/>
      <c r="CQ1482" s="273"/>
      <c r="CR1482" s="273"/>
      <c r="CS1482" s="273"/>
      <c r="CT1482" s="273"/>
      <c r="CU1482" s="274"/>
      <c r="CV1482" s="274"/>
      <c r="CW1482" s="274"/>
      <c r="CX1482" s="274"/>
      <c r="CY1482" s="274"/>
      <c r="CZ1482" s="274"/>
      <c r="DA1482" s="274"/>
      <c r="DB1482" s="274"/>
      <c r="DC1482" s="273"/>
      <c r="DD1482" s="273"/>
      <c r="DE1482" s="273"/>
      <c r="DF1482" s="273"/>
      <c r="DM1482" s="16"/>
      <c r="DN1482" s="16"/>
      <c r="DO1482" s="17"/>
      <c r="DP1482" s="12"/>
      <c r="DQ1482" s="12"/>
      <c r="DR1482" s="18"/>
      <c r="DS1482" s="19"/>
      <c r="DT1482" s="19"/>
      <c r="DU1482" s="19"/>
      <c r="DV1482" s="19"/>
      <c r="DW1482" s="19"/>
      <c r="DX1482" s="20"/>
      <c r="DY1482" s="20"/>
      <c r="DZ1482" s="21"/>
      <c r="EA1482" s="21"/>
      <c r="EB1482" s="21"/>
      <c r="EC1482" s="18"/>
      <c r="ED1482" s="21"/>
      <c r="EE1482" s="21"/>
      <c r="EF1482" s="21"/>
      <c r="EG1482" s="21"/>
      <c r="EH1482" s="21"/>
      <c r="EI1482" s="20"/>
      <c r="EJ1482" s="16"/>
      <c r="EK1482" s="21"/>
      <c r="EL1482" s="21"/>
      <c r="EM1482" s="21"/>
      <c r="EN1482" s="18"/>
      <c r="EO1482" s="22"/>
      <c r="EP1482" s="22"/>
      <c r="EQ1482" s="22"/>
      <c r="ER1482" s="22"/>
      <c r="ES1482" s="22"/>
      <c r="ET1482" s="20"/>
      <c r="EU1482" s="23"/>
      <c r="EV1482" s="22"/>
      <c r="EW1482" s="22"/>
      <c r="EX1482" s="22"/>
      <c r="EY1482" s="24"/>
      <c r="EZ1482" s="25"/>
      <c r="FA1482" s="25"/>
      <c r="FB1482" s="25"/>
      <c r="FC1482" s="25"/>
      <c r="FD1482" s="25"/>
    </row>
    <row r="1483" spans="1:160" ht="12.4" customHeight="1" x14ac:dyDescent="0.25">
      <c r="A1483" s="290"/>
      <c r="B1483" s="205"/>
      <c r="H1483" s="292"/>
      <c r="M1483" s="205"/>
      <c r="N1483" s="205"/>
      <c r="O1483" s="205"/>
      <c r="P1483" s="271"/>
      <c r="Q1483" s="271"/>
      <c r="R1483" s="227"/>
      <c r="S1483" s="205"/>
      <c r="T1483" s="205"/>
      <c r="U1483" s="227"/>
      <c r="V1483" s="227"/>
      <c r="W1483" s="227"/>
      <c r="X1483" s="272"/>
      <c r="Y1483" s="272"/>
      <c r="Z1483" s="227"/>
      <c r="AA1483" s="274"/>
      <c r="AB1483" s="274"/>
      <c r="AC1483" s="273"/>
      <c r="AD1483" s="273"/>
      <c r="AE1483" s="274"/>
      <c r="AF1483" s="274"/>
      <c r="AG1483" s="273"/>
      <c r="AH1483" s="273"/>
      <c r="AI1483" s="274"/>
      <c r="AJ1483" s="274"/>
      <c r="AK1483" s="274"/>
      <c r="AL1483" s="274"/>
      <c r="AM1483" s="274"/>
      <c r="AN1483" s="274"/>
      <c r="AO1483" s="273"/>
      <c r="AP1483" s="273"/>
      <c r="AQ1483" s="274"/>
      <c r="AR1483" s="274"/>
      <c r="AS1483" s="274"/>
      <c r="AT1483" s="274"/>
      <c r="AU1483" s="274"/>
      <c r="AV1483" s="274"/>
      <c r="AW1483" s="274"/>
      <c r="AX1483" s="274"/>
      <c r="AY1483" s="274"/>
      <c r="AZ1483" s="274"/>
      <c r="BA1483" s="273"/>
      <c r="BB1483" s="273"/>
      <c r="BC1483" s="274"/>
      <c r="BD1483" s="274"/>
      <c r="BE1483" s="273"/>
      <c r="BF1483" s="273"/>
      <c r="BG1483" s="274"/>
      <c r="BH1483" s="274"/>
      <c r="BI1483" s="273"/>
      <c r="BJ1483" s="273"/>
      <c r="BK1483" s="274"/>
      <c r="BL1483" s="274"/>
      <c r="BM1483" s="273"/>
      <c r="BN1483" s="273"/>
      <c r="BO1483" s="274"/>
      <c r="BP1483" s="274"/>
      <c r="BQ1483" s="273"/>
      <c r="BR1483" s="273"/>
      <c r="BS1483" s="274"/>
      <c r="BT1483" s="274"/>
      <c r="BU1483" s="273"/>
      <c r="BV1483" s="273"/>
      <c r="BW1483" s="274"/>
      <c r="BX1483" s="274"/>
      <c r="BY1483" s="273"/>
      <c r="BZ1483" s="273"/>
      <c r="CA1483" s="274"/>
      <c r="CB1483" s="274"/>
      <c r="CC1483" s="273"/>
      <c r="CD1483" s="273"/>
      <c r="CE1483" s="274"/>
      <c r="CF1483" s="274"/>
      <c r="CG1483" s="274"/>
      <c r="CH1483" s="274"/>
      <c r="CI1483" s="274"/>
      <c r="CJ1483" s="274"/>
      <c r="CK1483" s="273"/>
      <c r="CL1483" s="273"/>
      <c r="CM1483" s="274"/>
      <c r="CN1483" s="274"/>
      <c r="CO1483" s="273"/>
      <c r="CP1483" s="273"/>
      <c r="CQ1483" s="274"/>
      <c r="CR1483" s="274"/>
      <c r="CS1483" s="273"/>
      <c r="CT1483" s="273"/>
      <c r="CU1483" s="274"/>
      <c r="CV1483" s="274"/>
      <c r="CW1483" s="274"/>
      <c r="CX1483" s="274"/>
      <c r="CY1483" s="274"/>
      <c r="CZ1483" s="274"/>
      <c r="DA1483" s="273"/>
      <c r="DB1483" s="273"/>
      <c r="DC1483" s="274"/>
      <c r="DD1483" s="274"/>
      <c r="DE1483" s="273"/>
      <c r="DF1483" s="273"/>
      <c r="DM1483" s="16"/>
      <c r="DN1483" s="16"/>
      <c r="DO1483" s="17"/>
      <c r="DP1483" s="12"/>
      <c r="DQ1483" s="12"/>
      <c r="DR1483" s="18"/>
      <c r="DS1483" s="19"/>
      <c r="DT1483" s="19"/>
      <c r="DU1483" s="19"/>
      <c r="DV1483" s="19"/>
      <c r="DW1483" s="19"/>
      <c r="DX1483" s="20"/>
      <c r="DY1483" s="20"/>
      <c r="DZ1483" s="21"/>
      <c r="EA1483" s="21"/>
      <c r="EB1483" s="21"/>
      <c r="EC1483" s="18"/>
      <c r="ED1483" s="21"/>
      <c r="EE1483" s="21"/>
      <c r="EF1483" s="21"/>
      <c r="EG1483" s="21"/>
      <c r="EH1483" s="21"/>
      <c r="EI1483" s="20"/>
      <c r="EJ1483" s="16"/>
      <c r="EK1483" s="21"/>
      <c r="EL1483" s="21"/>
      <c r="EM1483" s="21"/>
      <c r="EN1483" s="18"/>
      <c r="EO1483" s="22"/>
      <c r="EP1483" s="22"/>
      <c r="EQ1483" s="22"/>
      <c r="ER1483" s="22"/>
      <c r="ES1483" s="22"/>
      <c r="ET1483" s="20"/>
      <c r="EU1483" s="23"/>
      <c r="EV1483" s="22"/>
      <c r="EW1483" s="22"/>
      <c r="EX1483" s="22"/>
      <c r="EY1483" s="24"/>
      <c r="EZ1483" s="25"/>
      <c r="FA1483" s="25"/>
      <c r="FB1483" s="25"/>
      <c r="FC1483" s="25"/>
      <c r="FD1483" s="25"/>
    </row>
    <row r="1484" spans="1:160" ht="12.4" customHeight="1" x14ac:dyDescent="0.25">
      <c r="A1484" s="290"/>
      <c r="B1484" s="205"/>
      <c r="H1484" s="292"/>
      <c r="M1484" s="205"/>
      <c r="N1484" s="205"/>
      <c r="O1484" s="205"/>
      <c r="P1484" s="205"/>
      <c r="Q1484" s="271"/>
      <c r="R1484" s="227"/>
      <c r="S1484" s="205"/>
      <c r="T1484" s="205"/>
      <c r="U1484" s="227"/>
      <c r="V1484" s="227"/>
      <c r="W1484" s="227"/>
      <c r="X1484" s="272"/>
      <c r="Y1484" s="272"/>
      <c r="Z1484" s="227"/>
      <c r="AA1484" s="273"/>
      <c r="AB1484" s="273"/>
      <c r="AC1484" s="273"/>
      <c r="AD1484" s="273"/>
      <c r="AE1484" s="274"/>
      <c r="AF1484" s="274"/>
      <c r="AG1484" s="274"/>
      <c r="AH1484" s="274"/>
      <c r="AI1484" s="274"/>
      <c r="AJ1484" s="274"/>
      <c r="AK1484" s="274"/>
      <c r="AL1484" s="274"/>
      <c r="AM1484" s="274"/>
      <c r="AN1484" s="274"/>
      <c r="AO1484" s="274"/>
      <c r="AP1484" s="274"/>
      <c r="AQ1484" s="273"/>
      <c r="AR1484" s="273"/>
      <c r="AS1484" s="273"/>
      <c r="AT1484" s="273"/>
      <c r="AU1484" s="274"/>
      <c r="AV1484" s="274"/>
      <c r="AW1484" s="274"/>
      <c r="AX1484" s="274"/>
      <c r="AY1484" s="273"/>
      <c r="AZ1484" s="273"/>
      <c r="BA1484" s="273"/>
      <c r="BB1484" s="273"/>
      <c r="BC1484" s="273"/>
      <c r="BD1484" s="273"/>
      <c r="BE1484" s="273"/>
      <c r="BF1484" s="273"/>
      <c r="BG1484" s="273"/>
      <c r="BH1484" s="273"/>
      <c r="BI1484" s="273"/>
      <c r="BJ1484" s="273"/>
      <c r="BK1484" s="273"/>
      <c r="BL1484" s="273"/>
      <c r="BM1484" s="273"/>
      <c r="BN1484" s="273"/>
      <c r="BO1484" s="273"/>
      <c r="BP1484" s="273"/>
      <c r="BQ1484" s="273"/>
      <c r="BR1484" s="273"/>
      <c r="BS1484" s="273"/>
      <c r="BT1484" s="273"/>
      <c r="BU1484" s="273"/>
      <c r="BV1484" s="273"/>
      <c r="BW1484" s="273"/>
      <c r="BX1484" s="273"/>
      <c r="BY1484" s="273"/>
      <c r="BZ1484" s="273"/>
      <c r="CA1484" s="273"/>
      <c r="CB1484" s="273"/>
      <c r="CC1484" s="273"/>
      <c r="CD1484" s="273"/>
      <c r="CE1484" s="274"/>
      <c r="CF1484" s="274"/>
      <c r="CG1484" s="274"/>
      <c r="CH1484" s="274"/>
      <c r="CI1484" s="274"/>
      <c r="CJ1484" s="274"/>
      <c r="CK1484" s="274"/>
      <c r="CL1484" s="274"/>
      <c r="CM1484" s="274"/>
      <c r="CN1484" s="274"/>
      <c r="CO1484" s="273"/>
      <c r="CP1484" s="273"/>
      <c r="CQ1484" s="273"/>
      <c r="CR1484" s="273"/>
      <c r="CS1484" s="273"/>
      <c r="CT1484" s="273"/>
      <c r="CU1484" s="274"/>
      <c r="CV1484" s="274"/>
      <c r="CW1484" s="274"/>
      <c r="CX1484" s="274"/>
      <c r="CY1484" s="274"/>
      <c r="CZ1484" s="274"/>
      <c r="DA1484" s="274"/>
      <c r="DB1484" s="274"/>
      <c r="DC1484" s="273"/>
      <c r="DD1484" s="273"/>
      <c r="DE1484" s="273"/>
      <c r="DF1484" s="273"/>
      <c r="DM1484" s="16"/>
      <c r="DN1484" s="16"/>
      <c r="DO1484" s="17"/>
      <c r="DP1484" s="12"/>
      <c r="DQ1484" s="12"/>
      <c r="DR1484" s="18"/>
      <c r="DS1484" s="19"/>
      <c r="DT1484" s="19"/>
      <c r="DU1484" s="19"/>
      <c r="DV1484" s="19"/>
      <c r="DW1484" s="19"/>
      <c r="DX1484" s="20"/>
      <c r="DY1484" s="20"/>
      <c r="DZ1484" s="21"/>
      <c r="EA1484" s="21"/>
      <c r="EB1484" s="21"/>
      <c r="EC1484" s="18"/>
      <c r="ED1484" s="21"/>
      <c r="EE1484" s="21"/>
      <c r="EF1484" s="21"/>
      <c r="EG1484" s="21"/>
      <c r="EH1484" s="21"/>
      <c r="EI1484" s="20"/>
      <c r="EJ1484" s="16"/>
      <c r="EK1484" s="21"/>
      <c r="EL1484" s="21"/>
      <c r="EM1484" s="21"/>
      <c r="EN1484" s="18"/>
      <c r="EO1484" s="22"/>
      <c r="EP1484" s="22"/>
      <c r="EQ1484" s="22"/>
      <c r="ER1484" s="22"/>
      <c r="ES1484" s="22"/>
      <c r="ET1484" s="20"/>
      <c r="EU1484" s="23"/>
      <c r="EV1484" s="22"/>
      <c r="EW1484" s="22"/>
      <c r="EX1484" s="22"/>
      <c r="EY1484" s="24"/>
      <c r="EZ1484" s="25"/>
      <c r="FA1484" s="25"/>
      <c r="FB1484" s="25"/>
      <c r="FC1484" s="25"/>
      <c r="FD1484" s="25"/>
    </row>
    <row r="1485" spans="1:160" ht="12.4" customHeight="1" x14ac:dyDescent="0.25">
      <c r="A1485" s="290"/>
      <c r="B1485" s="205"/>
      <c r="H1485" s="292"/>
      <c r="M1485" s="205"/>
      <c r="N1485" s="205"/>
      <c r="O1485" s="205"/>
      <c r="P1485" s="271"/>
      <c r="Q1485" s="271"/>
      <c r="R1485" s="227"/>
      <c r="S1485" s="205"/>
      <c r="T1485" s="205"/>
      <c r="U1485" s="227"/>
      <c r="V1485" s="227"/>
      <c r="W1485" s="227"/>
      <c r="X1485" s="272"/>
      <c r="Y1485" s="272"/>
      <c r="Z1485" s="227"/>
      <c r="AA1485" s="274"/>
      <c r="AB1485" s="274"/>
      <c r="AC1485" s="273"/>
      <c r="AD1485" s="274"/>
      <c r="AE1485" s="274"/>
      <c r="AF1485" s="274"/>
      <c r="AG1485" s="273"/>
      <c r="AH1485" s="274"/>
      <c r="AI1485" s="274"/>
      <c r="AJ1485" s="274"/>
      <c r="AK1485" s="274"/>
      <c r="AL1485" s="274"/>
      <c r="AM1485" s="274"/>
      <c r="AN1485" s="274"/>
      <c r="AO1485" s="273"/>
      <c r="AP1485" s="274"/>
      <c r="AQ1485" s="274"/>
      <c r="AR1485" s="274"/>
      <c r="AS1485" s="274"/>
      <c r="AT1485" s="274"/>
      <c r="AU1485" s="274"/>
      <c r="AV1485" s="274"/>
      <c r="AW1485" s="273"/>
      <c r="AX1485" s="273"/>
      <c r="AY1485" s="274"/>
      <c r="AZ1485" s="274"/>
      <c r="BA1485" s="274"/>
      <c r="BB1485" s="274"/>
      <c r="BC1485" s="274"/>
      <c r="BD1485" s="274"/>
      <c r="BE1485" s="273"/>
      <c r="BF1485" s="273"/>
      <c r="BG1485" s="274"/>
      <c r="BH1485" s="274"/>
      <c r="BI1485" s="274"/>
      <c r="BJ1485" s="274"/>
      <c r="BK1485" s="274"/>
      <c r="BL1485" s="274"/>
      <c r="BM1485" s="274"/>
      <c r="BN1485" s="274"/>
      <c r="BO1485" s="274"/>
      <c r="BP1485" s="274"/>
      <c r="BQ1485" s="274"/>
      <c r="BR1485" s="274"/>
      <c r="BS1485" s="274"/>
      <c r="BT1485" s="274"/>
      <c r="BU1485" s="274"/>
      <c r="BV1485" s="274"/>
      <c r="BW1485" s="274"/>
      <c r="BX1485" s="274"/>
      <c r="BY1485" s="273"/>
      <c r="BZ1485" s="273"/>
      <c r="CA1485" s="274"/>
      <c r="CB1485" s="274"/>
      <c r="CC1485" s="273"/>
      <c r="CD1485" s="273"/>
      <c r="CE1485" s="274"/>
      <c r="CF1485" s="274"/>
      <c r="CG1485" s="274"/>
      <c r="CH1485" s="273"/>
      <c r="CI1485" s="274"/>
      <c r="CJ1485" s="274"/>
      <c r="CK1485" s="274"/>
      <c r="CL1485" s="274"/>
      <c r="CM1485" s="274"/>
      <c r="CN1485" s="274"/>
      <c r="CO1485" s="274"/>
      <c r="CP1485" s="274"/>
      <c r="CQ1485" s="274"/>
      <c r="CR1485" s="274"/>
      <c r="CS1485" s="273"/>
      <c r="CT1485" s="273"/>
      <c r="CU1485" s="274"/>
      <c r="CV1485" s="274"/>
      <c r="CW1485" s="274"/>
      <c r="CX1485" s="274"/>
      <c r="CY1485" s="274"/>
      <c r="CZ1485" s="274"/>
      <c r="DA1485" s="274"/>
      <c r="DB1485" s="274"/>
      <c r="DC1485" s="274"/>
      <c r="DD1485" s="274"/>
      <c r="DE1485" s="273"/>
      <c r="DF1485" s="273"/>
      <c r="DM1485" s="16"/>
      <c r="DN1485" s="16"/>
      <c r="DO1485" s="17"/>
      <c r="DP1485" s="12"/>
      <c r="DQ1485" s="12"/>
      <c r="DR1485" s="18"/>
      <c r="DS1485" s="19"/>
      <c r="DT1485" s="19"/>
      <c r="DU1485" s="19"/>
      <c r="DV1485" s="19"/>
      <c r="DW1485" s="19"/>
      <c r="DX1485" s="20"/>
      <c r="DY1485" s="20"/>
      <c r="DZ1485" s="21"/>
      <c r="EA1485" s="21"/>
      <c r="EB1485" s="21"/>
      <c r="EC1485" s="18"/>
      <c r="ED1485" s="21"/>
      <c r="EE1485" s="21"/>
      <c r="EF1485" s="21"/>
      <c r="EG1485" s="21"/>
      <c r="EH1485" s="21"/>
      <c r="EI1485" s="20"/>
      <c r="EJ1485" s="16"/>
      <c r="EK1485" s="21"/>
      <c r="EL1485" s="21"/>
      <c r="EM1485" s="21"/>
      <c r="EN1485" s="18"/>
      <c r="EO1485" s="22"/>
      <c r="EP1485" s="22"/>
      <c r="EQ1485" s="22"/>
      <c r="ER1485" s="22"/>
      <c r="ES1485" s="22"/>
      <c r="ET1485" s="20"/>
      <c r="EU1485" s="23"/>
      <c r="EV1485" s="22"/>
      <c r="EW1485" s="22"/>
      <c r="EX1485" s="22"/>
      <c r="EY1485" s="24"/>
      <c r="EZ1485" s="25"/>
      <c r="FA1485" s="25"/>
      <c r="FB1485" s="25"/>
      <c r="FC1485" s="25"/>
      <c r="FD1485" s="25"/>
    </row>
    <row r="1486" spans="1:160" ht="12.4" customHeight="1" x14ac:dyDescent="0.25">
      <c r="A1486" s="290"/>
      <c r="B1486" s="205"/>
      <c r="H1486" s="292"/>
      <c r="M1486" s="205"/>
      <c r="N1486" s="205"/>
      <c r="O1486" s="205"/>
      <c r="P1486" s="205"/>
      <c r="Q1486" s="271"/>
      <c r="R1486" s="227"/>
      <c r="S1486" s="205"/>
      <c r="T1486" s="205"/>
      <c r="U1486" s="227"/>
      <c r="V1486" s="227"/>
      <c r="W1486" s="227"/>
      <c r="X1486" s="272"/>
      <c r="Y1486" s="272"/>
      <c r="Z1486" s="227"/>
      <c r="AA1486" s="273"/>
      <c r="AB1486" s="273"/>
      <c r="AC1486" s="273"/>
      <c r="AD1486" s="273"/>
      <c r="AE1486" s="274"/>
      <c r="AF1486" s="273"/>
      <c r="AG1486" s="274"/>
      <c r="AH1486" s="274"/>
      <c r="AI1486" s="273"/>
      <c r="AJ1486" s="273"/>
      <c r="AK1486" s="274"/>
      <c r="AL1486" s="274"/>
      <c r="AM1486" s="273"/>
      <c r="AN1486" s="273"/>
      <c r="AO1486" s="274"/>
      <c r="AP1486" s="274"/>
      <c r="AQ1486" s="273"/>
      <c r="AR1486" s="274"/>
      <c r="AS1486" s="273"/>
      <c r="AT1486" s="273"/>
      <c r="AU1486" s="274"/>
      <c r="AV1486" s="273"/>
      <c r="AW1486" s="274"/>
      <c r="AX1486" s="274"/>
      <c r="AY1486" s="273"/>
      <c r="AZ1486" s="273"/>
      <c r="BA1486" s="273"/>
      <c r="BB1486" s="273"/>
      <c r="BC1486" s="273"/>
      <c r="BD1486" s="273"/>
      <c r="BE1486" s="273"/>
      <c r="BF1486" s="273"/>
      <c r="BG1486" s="273"/>
      <c r="BH1486" s="273"/>
      <c r="BI1486" s="273"/>
      <c r="BJ1486" s="273"/>
      <c r="BK1486" s="273"/>
      <c r="BL1486" s="273"/>
      <c r="BM1486" s="273"/>
      <c r="BN1486" s="273"/>
      <c r="BO1486" s="273"/>
      <c r="BP1486" s="273"/>
      <c r="BQ1486" s="273"/>
      <c r="BR1486" s="273"/>
      <c r="BS1486" s="273"/>
      <c r="BT1486" s="273"/>
      <c r="BU1486" s="273"/>
      <c r="BV1486" s="273"/>
      <c r="BW1486" s="273"/>
      <c r="BX1486" s="273"/>
      <c r="BY1486" s="273"/>
      <c r="BZ1486" s="273"/>
      <c r="CA1486" s="273"/>
      <c r="CB1486" s="273"/>
      <c r="CC1486" s="273"/>
      <c r="CD1486" s="273"/>
      <c r="CE1486" s="274"/>
      <c r="CF1486" s="274"/>
      <c r="CG1486" s="274"/>
      <c r="CH1486" s="274"/>
      <c r="CI1486" s="273"/>
      <c r="CJ1486" s="273"/>
      <c r="CK1486" s="274"/>
      <c r="CL1486" s="274"/>
      <c r="CM1486" s="273"/>
      <c r="CN1486" s="273"/>
      <c r="CO1486" s="273"/>
      <c r="CP1486" s="273"/>
      <c r="CQ1486" s="273"/>
      <c r="CR1486" s="273"/>
      <c r="CS1486" s="273"/>
      <c r="CT1486" s="273"/>
      <c r="CU1486" s="274"/>
      <c r="CV1486" s="273"/>
      <c r="CW1486" s="274"/>
      <c r="CX1486" s="274"/>
      <c r="CY1486" s="273"/>
      <c r="CZ1486" s="273"/>
      <c r="DA1486" s="273"/>
      <c r="DB1486" s="273"/>
      <c r="DC1486" s="273"/>
      <c r="DD1486" s="273"/>
      <c r="DE1486" s="273"/>
      <c r="DF1486" s="273"/>
      <c r="DM1486" s="16"/>
      <c r="DN1486" s="16"/>
      <c r="DO1486" s="17"/>
      <c r="DP1486" s="12"/>
      <c r="DQ1486" s="12"/>
      <c r="DR1486" s="18"/>
      <c r="DS1486" s="19"/>
      <c r="DT1486" s="19"/>
      <c r="DU1486" s="19"/>
      <c r="DV1486" s="19"/>
      <c r="DW1486" s="19"/>
      <c r="DX1486" s="20"/>
      <c r="DY1486" s="20"/>
      <c r="DZ1486" s="21"/>
      <c r="EA1486" s="21"/>
      <c r="EB1486" s="21"/>
      <c r="EC1486" s="18"/>
      <c r="ED1486" s="21"/>
      <c r="EE1486" s="21"/>
      <c r="EF1486" s="21"/>
      <c r="EG1486" s="21"/>
      <c r="EH1486" s="21"/>
      <c r="EI1486" s="20"/>
      <c r="EJ1486" s="16"/>
      <c r="EK1486" s="21"/>
      <c r="EL1486" s="21"/>
      <c r="EM1486" s="21"/>
      <c r="EN1486" s="18"/>
      <c r="EO1486" s="22"/>
      <c r="EP1486" s="22"/>
      <c r="EQ1486" s="22"/>
      <c r="ER1486" s="22"/>
      <c r="ES1486" s="22"/>
      <c r="ET1486" s="20"/>
      <c r="EU1486" s="23"/>
      <c r="EV1486" s="22"/>
      <c r="EW1486" s="22"/>
      <c r="EX1486" s="22"/>
      <c r="EY1486" s="24"/>
      <c r="EZ1486" s="25"/>
      <c r="FA1486" s="25"/>
      <c r="FB1486" s="25"/>
      <c r="FC1486" s="25"/>
      <c r="FD1486" s="25"/>
    </row>
    <row r="1487" spans="1:160" ht="12.4" customHeight="1" x14ac:dyDescent="0.25">
      <c r="A1487" s="290"/>
      <c r="B1487" s="205"/>
      <c r="H1487" s="292"/>
      <c r="M1487" s="205"/>
      <c r="N1487" s="205"/>
      <c r="O1487" s="205"/>
      <c r="P1487" s="205"/>
      <c r="Q1487" s="271"/>
      <c r="R1487" s="227"/>
      <c r="S1487" s="205"/>
      <c r="T1487" s="205"/>
      <c r="U1487" s="227"/>
      <c r="V1487" s="227"/>
      <c r="W1487" s="227"/>
      <c r="X1487" s="272"/>
      <c r="Y1487" s="272"/>
      <c r="Z1487" s="227"/>
      <c r="AA1487" s="273"/>
      <c r="AB1487" s="273"/>
      <c r="AC1487" s="273"/>
      <c r="AD1487" s="274"/>
      <c r="AE1487" s="273"/>
      <c r="AF1487" s="273"/>
      <c r="AG1487" s="273"/>
      <c r="AH1487" s="274"/>
      <c r="AI1487" s="274"/>
      <c r="AJ1487" s="274"/>
      <c r="AK1487" s="274"/>
      <c r="AL1487" s="274"/>
      <c r="AM1487" s="273"/>
      <c r="AN1487" s="273"/>
      <c r="AO1487" s="273"/>
      <c r="AP1487" s="274"/>
      <c r="AQ1487" s="274"/>
      <c r="AR1487" s="273"/>
      <c r="AS1487" s="274"/>
      <c r="AT1487" s="274"/>
      <c r="AU1487" s="273"/>
      <c r="AV1487" s="273"/>
      <c r="AW1487" s="273"/>
      <c r="AX1487" s="274"/>
      <c r="AY1487" s="273"/>
      <c r="AZ1487" s="273"/>
      <c r="BA1487" s="273"/>
      <c r="BB1487" s="273"/>
      <c r="BC1487" s="273"/>
      <c r="BD1487" s="273"/>
      <c r="BE1487" s="273"/>
      <c r="BF1487" s="273"/>
      <c r="BG1487" s="273"/>
      <c r="BH1487" s="273"/>
      <c r="BI1487" s="273"/>
      <c r="BJ1487" s="273"/>
      <c r="BK1487" s="273"/>
      <c r="BL1487" s="273"/>
      <c r="BM1487" s="273"/>
      <c r="BN1487" s="273"/>
      <c r="BO1487" s="273"/>
      <c r="BP1487" s="273"/>
      <c r="BQ1487" s="273"/>
      <c r="BR1487" s="273"/>
      <c r="BS1487" s="273"/>
      <c r="BT1487" s="273"/>
      <c r="BU1487" s="273"/>
      <c r="BV1487" s="273"/>
      <c r="BW1487" s="273"/>
      <c r="BX1487" s="273"/>
      <c r="BY1487" s="273"/>
      <c r="BZ1487" s="273"/>
      <c r="CA1487" s="273"/>
      <c r="CB1487" s="273"/>
      <c r="CC1487" s="273"/>
      <c r="CD1487" s="273"/>
      <c r="CE1487" s="273"/>
      <c r="CF1487" s="273"/>
      <c r="CG1487" s="273"/>
      <c r="CH1487" s="273"/>
      <c r="CI1487" s="273"/>
      <c r="CJ1487" s="273"/>
      <c r="CK1487" s="273"/>
      <c r="CL1487" s="273"/>
      <c r="CM1487" s="273"/>
      <c r="CN1487" s="273"/>
      <c r="CO1487" s="273"/>
      <c r="CP1487" s="273"/>
      <c r="CQ1487" s="273"/>
      <c r="CR1487" s="273"/>
      <c r="CS1487" s="273"/>
      <c r="CT1487" s="273"/>
      <c r="CU1487" s="273"/>
      <c r="CV1487" s="273"/>
      <c r="CW1487" s="274"/>
      <c r="CX1487" s="274"/>
      <c r="CY1487" s="274"/>
      <c r="CZ1487" s="274"/>
      <c r="DA1487" s="274"/>
      <c r="DB1487" s="274"/>
      <c r="DC1487" s="273"/>
      <c r="DD1487" s="273"/>
      <c r="DE1487" s="273"/>
      <c r="DF1487" s="273"/>
      <c r="DM1487" s="16"/>
      <c r="DN1487" s="16"/>
      <c r="DO1487" s="17"/>
      <c r="DP1487" s="12"/>
      <c r="DQ1487" s="12"/>
      <c r="DR1487" s="18"/>
      <c r="DS1487" s="19"/>
      <c r="DT1487" s="19"/>
      <c r="DU1487" s="19"/>
      <c r="DV1487" s="19"/>
      <c r="DW1487" s="19"/>
      <c r="DX1487" s="20"/>
      <c r="DY1487" s="20"/>
      <c r="DZ1487" s="21"/>
      <c r="EA1487" s="21"/>
      <c r="EB1487" s="21"/>
      <c r="EC1487" s="18"/>
      <c r="ED1487" s="21"/>
      <c r="EE1487" s="21"/>
      <c r="EF1487" s="21"/>
      <c r="EG1487" s="21"/>
      <c r="EH1487" s="21"/>
      <c r="EI1487" s="20"/>
      <c r="EJ1487" s="16"/>
      <c r="EK1487" s="21"/>
      <c r="EL1487" s="21"/>
      <c r="EM1487" s="21"/>
      <c r="EN1487" s="18"/>
      <c r="EO1487" s="22"/>
      <c r="EP1487" s="22"/>
      <c r="EQ1487" s="22"/>
      <c r="ER1487" s="22"/>
      <c r="ES1487" s="22"/>
      <c r="ET1487" s="20"/>
      <c r="EU1487" s="23"/>
      <c r="EV1487" s="22"/>
      <c r="EW1487" s="22"/>
      <c r="EX1487" s="22"/>
      <c r="EY1487" s="24"/>
      <c r="EZ1487" s="25"/>
      <c r="FA1487" s="25"/>
      <c r="FB1487" s="25"/>
      <c r="FC1487" s="25"/>
      <c r="FD1487" s="25"/>
    </row>
    <row r="1488" spans="1:160" ht="12.4" customHeight="1" x14ac:dyDescent="0.25">
      <c r="A1488" s="290"/>
      <c r="B1488" s="205"/>
      <c r="H1488" s="292"/>
      <c r="M1488" s="205"/>
      <c r="N1488" s="205"/>
      <c r="O1488" s="205"/>
      <c r="P1488" s="205"/>
      <c r="Q1488" s="271"/>
      <c r="R1488" s="227"/>
      <c r="S1488" s="205"/>
      <c r="T1488" s="205"/>
      <c r="U1488" s="227"/>
      <c r="V1488" s="227"/>
      <c r="W1488" s="227"/>
      <c r="X1488" s="227"/>
      <c r="Y1488" s="272"/>
      <c r="Z1488" s="227"/>
      <c r="AA1488" s="273"/>
      <c r="AB1488" s="273"/>
      <c r="AC1488" s="273"/>
      <c r="AD1488" s="274"/>
      <c r="AE1488" s="273"/>
      <c r="AF1488" s="273"/>
      <c r="AG1488" s="273"/>
      <c r="AH1488" s="274"/>
      <c r="AI1488" s="274"/>
      <c r="AJ1488" s="274"/>
      <c r="AK1488" s="274"/>
      <c r="AL1488" s="274"/>
      <c r="AM1488" s="273"/>
      <c r="AN1488" s="273"/>
      <c r="AO1488" s="273"/>
      <c r="AP1488" s="274"/>
      <c r="AQ1488" s="274"/>
      <c r="AR1488" s="274"/>
      <c r="AS1488" s="274"/>
      <c r="AT1488" s="274"/>
      <c r="AU1488" s="273"/>
      <c r="AV1488" s="273"/>
      <c r="AW1488" s="273"/>
      <c r="AX1488" s="274"/>
      <c r="AY1488" s="273"/>
      <c r="AZ1488" s="273"/>
      <c r="BA1488" s="273"/>
      <c r="BB1488" s="273"/>
      <c r="BC1488" s="273"/>
      <c r="BD1488" s="273"/>
      <c r="BE1488" s="273"/>
      <c r="BF1488" s="273"/>
      <c r="BG1488" s="273"/>
      <c r="BH1488" s="273"/>
      <c r="BI1488" s="273"/>
      <c r="BJ1488" s="273"/>
      <c r="BK1488" s="273"/>
      <c r="BL1488" s="273"/>
      <c r="BM1488" s="273"/>
      <c r="BN1488" s="273"/>
      <c r="BO1488" s="273"/>
      <c r="BP1488" s="273"/>
      <c r="BQ1488" s="273"/>
      <c r="BR1488" s="273"/>
      <c r="BS1488" s="273"/>
      <c r="BT1488" s="273"/>
      <c r="BU1488" s="273"/>
      <c r="BV1488" s="273"/>
      <c r="BW1488" s="273"/>
      <c r="BX1488" s="273"/>
      <c r="BY1488" s="273"/>
      <c r="BZ1488" s="273"/>
      <c r="CA1488" s="273"/>
      <c r="CB1488" s="273"/>
      <c r="CC1488" s="273"/>
      <c r="CD1488" s="273"/>
      <c r="CE1488" s="274"/>
      <c r="CF1488" s="274"/>
      <c r="CG1488" s="274"/>
      <c r="CH1488" s="273"/>
      <c r="CI1488" s="273"/>
      <c r="CJ1488" s="273"/>
      <c r="CK1488" s="273"/>
      <c r="CL1488" s="273"/>
      <c r="CM1488" s="273"/>
      <c r="CN1488" s="273"/>
      <c r="CO1488" s="273"/>
      <c r="CP1488" s="273"/>
      <c r="CQ1488" s="273"/>
      <c r="CR1488" s="273"/>
      <c r="CS1488" s="273"/>
      <c r="CT1488" s="273"/>
      <c r="CU1488" s="274"/>
      <c r="CV1488" s="274"/>
      <c r="CW1488" s="274"/>
      <c r="CX1488" s="274"/>
      <c r="CY1488" s="274"/>
      <c r="CZ1488" s="274"/>
      <c r="DA1488" s="273"/>
      <c r="DB1488" s="273"/>
      <c r="DC1488" s="273"/>
      <c r="DD1488" s="273"/>
      <c r="DE1488" s="273"/>
      <c r="DF1488" s="273"/>
      <c r="DM1488" s="16"/>
      <c r="DN1488" s="16"/>
      <c r="DO1488" s="17"/>
      <c r="DP1488" s="12"/>
      <c r="DQ1488" s="12"/>
      <c r="DR1488" s="18"/>
      <c r="DS1488" s="19"/>
      <c r="DT1488" s="19"/>
      <c r="DU1488" s="19"/>
      <c r="DV1488" s="19"/>
      <c r="DW1488" s="19"/>
      <c r="DX1488" s="20"/>
      <c r="DY1488" s="20"/>
      <c r="DZ1488" s="21"/>
      <c r="EA1488" s="21"/>
      <c r="EB1488" s="21"/>
      <c r="EC1488" s="18"/>
      <c r="ED1488" s="21"/>
      <c r="EE1488" s="21"/>
      <c r="EF1488" s="21"/>
      <c r="EG1488" s="21"/>
      <c r="EH1488" s="21"/>
      <c r="EI1488" s="20"/>
      <c r="EJ1488" s="16"/>
      <c r="EK1488" s="21"/>
      <c r="EL1488" s="21"/>
      <c r="EM1488" s="21"/>
      <c r="EN1488" s="18"/>
      <c r="EO1488" s="22"/>
      <c r="EP1488" s="22"/>
      <c r="EQ1488" s="22"/>
      <c r="ER1488" s="22"/>
      <c r="ES1488" s="22"/>
      <c r="ET1488" s="20"/>
      <c r="EU1488" s="23"/>
      <c r="EV1488" s="22"/>
      <c r="EW1488" s="22"/>
      <c r="EX1488" s="22"/>
      <c r="EY1488" s="24"/>
      <c r="EZ1488" s="25"/>
      <c r="FA1488" s="25"/>
      <c r="FB1488" s="25"/>
      <c r="FC1488" s="25"/>
      <c r="FD1488" s="25"/>
    </row>
    <row r="1489" spans="1:160" ht="12.4" customHeight="1" x14ac:dyDescent="0.25">
      <c r="A1489" s="290"/>
      <c r="B1489" s="205"/>
      <c r="H1489" s="292"/>
      <c r="M1489" s="205"/>
      <c r="N1489" s="205"/>
      <c r="O1489" s="205"/>
      <c r="P1489" s="205"/>
      <c r="Q1489" s="271"/>
      <c r="R1489" s="227"/>
      <c r="S1489" s="205"/>
      <c r="T1489" s="205"/>
      <c r="U1489" s="227"/>
      <c r="V1489" s="227"/>
      <c r="W1489" s="227"/>
      <c r="X1489" s="227"/>
      <c r="Y1489" s="272"/>
      <c r="Z1489" s="227"/>
      <c r="AA1489" s="274"/>
      <c r="AB1489" s="274"/>
      <c r="AC1489" s="273"/>
      <c r="AD1489" s="273"/>
      <c r="AE1489" s="274"/>
      <c r="AF1489" s="274"/>
      <c r="AG1489" s="274"/>
      <c r="AH1489" s="274"/>
      <c r="AI1489" s="274"/>
      <c r="AJ1489" s="274"/>
      <c r="AK1489" s="273"/>
      <c r="AL1489" s="273"/>
      <c r="AM1489" s="274"/>
      <c r="AN1489" s="274"/>
      <c r="AO1489" s="273"/>
      <c r="AP1489" s="273"/>
      <c r="AQ1489" s="274"/>
      <c r="AR1489" s="274"/>
      <c r="AS1489" s="273"/>
      <c r="AT1489" s="273"/>
      <c r="AU1489" s="274"/>
      <c r="AV1489" s="274"/>
      <c r="AW1489" s="274"/>
      <c r="AX1489" s="274"/>
      <c r="AY1489" s="274"/>
      <c r="AZ1489" s="274"/>
      <c r="BA1489" s="273"/>
      <c r="BB1489" s="273"/>
      <c r="BC1489" s="274"/>
      <c r="BD1489" s="274"/>
      <c r="BE1489" s="273"/>
      <c r="BF1489" s="273"/>
      <c r="BG1489" s="274"/>
      <c r="BH1489" s="274"/>
      <c r="BI1489" s="273"/>
      <c r="BJ1489" s="273"/>
      <c r="BK1489" s="274"/>
      <c r="BL1489" s="274"/>
      <c r="BM1489" s="273"/>
      <c r="BN1489" s="273"/>
      <c r="BO1489" s="274"/>
      <c r="BP1489" s="274"/>
      <c r="BQ1489" s="273"/>
      <c r="BR1489" s="273"/>
      <c r="BS1489" s="274"/>
      <c r="BT1489" s="274"/>
      <c r="BU1489" s="273"/>
      <c r="BV1489" s="273"/>
      <c r="BW1489" s="274"/>
      <c r="BX1489" s="274"/>
      <c r="BY1489" s="273"/>
      <c r="BZ1489" s="273"/>
      <c r="CA1489" s="274"/>
      <c r="CB1489" s="274"/>
      <c r="CC1489" s="273"/>
      <c r="CD1489" s="273"/>
      <c r="CE1489" s="274"/>
      <c r="CF1489" s="274"/>
      <c r="CG1489" s="274"/>
      <c r="CH1489" s="274"/>
      <c r="CI1489" s="274"/>
      <c r="CJ1489" s="274"/>
      <c r="CK1489" s="273"/>
      <c r="CL1489" s="273"/>
      <c r="CM1489" s="274"/>
      <c r="CN1489" s="274"/>
      <c r="CO1489" s="273"/>
      <c r="CP1489" s="273"/>
      <c r="CQ1489" s="274"/>
      <c r="CR1489" s="274"/>
      <c r="CS1489" s="273"/>
      <c r="CT1489" s="273"/>
      <c r="CU1489" s="274"/>
      <c r="CV1489" s="274"/>
      <c r="CW1489" s="274"/>
      <c r="CX1489" s="274"/>
      <c r="CY1489" s="274"/>
      <c r="CZ1489" s="274"/>
      <c r="DA1489" s="273"/>
      <c r="DB1489" s="273"/>
      <c r="DC1489" s="274"/>
      <c r="DD1489" s="274"/>
      <c r="DE1489" s="273"/>
      <c r="DF1489" s="273"/>
      <c r="DM1489" s="16"/>
      <c r="DN1489" s="16"/>
      <c r="DO1489" s="17"/>
      <c r="DP1489" s="12"/>
      <c r="DQ1489" s="12"/>
      <c r="DR1489" s="18"/>
      <c r="DS1489" s="19"/>
      <c r="DT1489" s="19"/>
      <c r="DU1489" s="19"/>
      <c r="DV1489" s="19"/>
      <c r="DW1489" s="19"/>
      <c r="DX1489" s="20"/>
      <c r="DY1489" s="20"/>
      <c r="DZ1489" s="21"/>
      <c r="EA1489" s="21"/>
      <c r="EB1489" s="21"/>
      <c r="EC1489" s="18"/>
      <c r="ED1489" s="21"/>
      <c r="EE1489" s="21"/>
      <c r="EF1489" s="21"/>
      <c r="EG1489" s="21"/>
      <c r="EH1489" s="21"/>
      <c r="EI1489" s="20"/>
      <c r="EJ1489" s="16"/>
      <c r="EK1489" s="21"/>
      <c r="EL1489" s="21"/>
      <c r="EM1489" s="21"/>
      <c r="EN1489" s="18"/>
      <c r="EO1489" s="22"/>
      <c r="EP1489" s="22"/>
      <c r="EQ1489" s="22"/>
      <c r="ER1489" s="22"/>
      <c r="ES1489" s="22"/>
      <c r="ET1489" s="20"/>
      <c r="EU1489" s="23"/>
      <c r="EV1489" s="22"/>
      <c r="EW1489" s="22"/>
      <c r="EX1489" s="22"/>
      <c r="EY1489" s="24"/>
      <c r="EZ1489" s="25"/>
      <c r="FA1489" s="25"/>
      <c r="FB1489" s="25"/>
      <c r="FC1489" s="25"/>
      <c r="FD1489" s="25"/>
    </row>
    <row r="1490" spans="1:160" ht="12.4" customHeight="1" x14ac:dyDescent="0.25">
      <c r="A1490" s="290"/>
      <c r="B1490" s="205"/>
      <c r="H1490" s="292"/>
      <c r="M1490" s="205"/>
      <c r="N1490" s="205"/>
      <c r="O1490" s="205"/>
      <c r="P1490" s="205"/>
      <c r="Q1490" s="271"/>
      <c r="R1490" s="227"/>
      <c r="S1490" s="205"/>
      <c r="T1490" s="205"/>
      <c r="U1490" s="227"/>
      <c r="V1490" s="227"/>
      <c r="W1490" s="227"/>
      <c r="X1490" s="272"/>
      <c r="Y1490" s="272"/>
      <c r="Z1490" s="227"/>
      <c r="AA1490" s="273"/>
      <c r="AB1490" s="273"/>
      <c r="AC1490" s="273"/>
      <c r="AD1490" s="274"/>
      <c r="AE1490" s="273"/>
      <c r="AF1490" s="274"/>
      <c r="AG1490" s="274"/>
      <c r="AH1490" s="274"/>
      <c r="AI1490" s="274"/>
      <c r="AJ1490" s="274"/>
      <c r="AK1490" s="274"/>
      <c r="AL1490" s="274"/>
      <c r="AM1490" s="273"/>
      <c r="AN1490" s="274"/>
      <c r="AO1490" s="274"/>
      <c r="AP1490" s="274"/>
      <c r="AQ1490" s="273"/>
      <c r="AR1490" s="273"/>
      <c r="AS1490" s="273"/>
      <c r="AT1490" s="274"/>
      <c r="AU1490" s="274"/>
      <c r="AV1490" s="274"/>
      <c r="AW1490" s="274"/>
      <c r="AX1490" s="274"/>
      <c r="AY1490" s="273"/>
      <c r="AZ1490" s="273"/>
      <c r="BA1490" s="273"/>
      <c r="BB1490" s="273"/>
      <c r="BC1490" s="273"/>
      <c r="BD1490" s="273"/>
      <c r="BE1490" s="273"/>
      <c r="BF1490" s="273"/>
      <c r="BG1490" s="273"/>
      <c r="BH1490" s="273"/>
      <c r="BI1490" s="273"/>
      <c r="BJ1490" s="273"/>
      <c r="BK1490" s="273"/>
      <c r="BL1490" s="273"/>
      <c r="BM1490" s="273"/>
      <c r="BN1490" s="273"/>
      <c r="BO1490" s="273"/>
      <c r="BP1490" s="273"/>
      <c r="BQ1490" s="273"/>
      <c r="BR1490" s="273"/>
      <c r="BS1490" s="273"/>
      <c r="BT1490" s="273"/>
      <c r="BU1490" s="273"/>
      <c r="BV1490" s="273"/>
      <c r="BW1490" s="273"/>
      <c r="BX1490" s="273"/>
      <c r="BY1490" s="273"/>
      <c r="BZ1490" s="273"/>
      <c r="CA1490" s="273"/>
      <c r="CB1490" s="273"/>
      <c r="CC1490" s="273"/>
      <c r="CD1490" s="273"/>
      <c r="CE1490" s="274"/>
      <c r="CF1490" s="274"/>
      <c r="CG1490" s="274"/>
      <c r="CH1490" s="274"/>
      <c r="CI1490" s="274"/>
      <c r="CJ1490" s="274"/>
      <c r="CK1490" s="274"/>
      <c r="CL1490" s="273"/>
      <c r="CM1490" s="274"/>
      <c r="CN1490" s="274"/>
      <c r="CO1490" s="274"/>
      <c r="CP1490" s="274"/>
      <c r="CQ1490" s="273"/>
      <c r="CR1490" s="273"/>
      <c r="CS1490" s="273"/>
      <c r="CT1490" s="273"/>
      <c r="CU1490" s="274"/>
      <c r="CV1490" s="274"/>
      <c r="CW1490" s="274"/>
      <c r="CX1490" s="274"/>
      <c r="CY1490" s="274"/>
      <c r="CZ1490" s="274"/>
      <c r="DA1490" s="274"/>
      <c r="DB1490" s="274"/>
      <c r="DC1490" s="273"/>
      <c r="DD1490" s="273"/>
      <c r="DE1490" s="273"/>
      <c r="DF1490" s="273"/>
      <c r="DM1490" s="16"/>
      <c r="DN1490" s="16"/>
      <c r="DO1490" s="17"/>
      <c r="DP1490" s="12"/>
      <c r="DQ1490" s="12"/>
      <c r="DR1490" s="18"/>
      <c r="DS1490" s="19"/>
      <c r="DT1490" s="19"/>
      <c r="DU1490" s="19"/>
      <c r="DV1490" s="19"/>
      <c r="DW1490" s="19"/>
      <c r="DX1490" s="20"/>
      <c r="DY1490" s="20"/>
      <c r="DZ1490" s="21"/>
      <c r="EA1490" s="21"/>
      <c r="EB1490" s="21"/>
      <c r="EC1490" s="18"/>
      <c r="ED1490" s="21"/>
      <c r="EE1490" s="21"/>
      <c r="EF1490" s="21"/>
      <c r="EG1490" s="21"/>
      <c r="EH1490" s="21"/>
      <c r="EI1490" s="20"/>
      <c r="EJ1490" s="16"/>
      <c r="EK1490" s="21"/>
      <c r="EL1490" s="21"/>
      <c r="EM1490" s="21"/>
      <c r="EN1490" s="18"/>
      <c r="EO1490" s="22"/>
      <c r="EP1490" s="22"/>
      <c r="EQ1490" s="22"/>
      <c r="ER1490" s="22"/>
      <c r="ES1490" s="22"/>
      <c r="ET1490" s="20"/>
      <c r="EU1490" s="23"/>
      <c r="EV1490" s="22"/>
      <c r="EW1490" s="22"/>
      <c r="EX1490" s="22"/>
      <c r="EY1490" s="24"/>
      <c r="EZ1490" s="25"/>
      <c r="FA1490" s="25"/>
      <c r="FB1490" s="25"/>
      <c r="FC1490" s="25"/>
      <c r="FD1490" s="25"/>
    </row>
    <row r="1491" spans="1:160" ht="12.4" customHeight="1" x14ac:dyDescent="0.2">
      <c r="A1491" s="290"/>
      <c r="B1491" s="205"/>
      <c r="H1491" s="292"/>
      <c r="M1491" s="205"/>
      <c r="N1491" s="205"/>
      <c r="O1491" s="205"/>
      <c r="P1491" s="205"/>
      <c r="Q1491" s="271"/>
      <c r="R1491" s="227"/>
      <c r="S1491" s="205"/>
      <c r="T1491" s="205"/>
      <c r="U1491" s="227"/>
      <c r="V1491" s="227"/>
      <c r="W1491" s="227"/>
      <c r="X1491" s="227"/>
      <c r="Y1491" s="227"/>
      <c r="Z1491" s="227"/>
      <c r="AA1491" s="273"/>
      <c r="AB1491" s="273"/>
      <c r="AC1491" s="273"/>
      <c r="AD1491" s="273"/>
      <c r="AE1491" s="274"/>
      <c r="AF1491" s="273"/>
      <c r="AG1491" s="273"/>
      <c r="AH1491" s="273"/>
      <c r="AI1491" s="274"/>
      <c r="AJ1491" s="274"/>
      <c r="AK1491" s="274"/>
      <c r="AL1491" s="274"/>
      <c r="AM1491" s="274"/>
      <c r="AN1491" s="273"/>
      <c r="AO1491" s="273"/>
      <c r="AP1491" s="273"/>
      <c r="AQ1491" s="273"/>
      <c r="AR1491" s="273"/>
      <c r="AS1491" s="273"/>
      <c r="AT1491" s="273"/>
      <c r="AU1491" s="273"/>
      <c r="AV1491" s="273"/>
      <c r="AW1491" s="273"/>
      <c r="AX1491" s="273"/>
      <c r="AY1491" s="274"/>
      <c r="AZ1491" s="274"/>
      <c r="BA1491" s="273"/>
      <c r="BB1491" s="274"/>
      <c r="BC1491" s="273"/>
      <c r="BD1491" s="273"/>
      <c r="BE1491" s="273"/>
      <c r="BF1491" s="273"/>
      <c r="BG1491" s="273"/>
      <c r="BH1491" s="273"/>
      <c r="BI1491" s="273"/>
      <c r="BJ1491" s="273"/>
      <c r="BK1491" s="273"/>
      <c r="BL1491" s="273"/>
      <c r="BM1491" s="273"/>
      <c r="BN1491" s="273"/>
      <c r="BO1491" s="273"/>
      <c r="BP1491" s="273"/>
      <c r="BQ1491" s="273"/>
      <c r="BR1491" s="273"/>
      <c r="BS1491" s="274"/>
      <c r="BT1491" s="274"/>
      <c r="BU1491" s="273"/>
      <c r="BV1491" s="273"/>
      <c r="BW1491" s="273"/>
      <c r="BX1491" s="273"/>
      <c r="BY1491" s="273"/>
      <c r="BZ1491" s="273"/>
      <c r="CA1491" s="273"/>
      <c r="CB1491" s="273"/>
      <c r="CC1491" s="273"/>
      <c r="CD1491" s="273"/>
      <c r="CE1491" s="273"/>
      <c r="CF1491" s="273"/>
      <c r="CG1491" s="273"/>
      <c r="CH1491" s="273"/>
      <c r="CI1491" s="273"/>
      <c r="CJ1491" s="273"/>
      <c r="CK1491" s="273"/>
      <c r="CL1491" s="273"/>
      <c r="CM1491" s="273"/>
      <c r="CN1491" s="273"/>
      <c r="CO1491" s="273"/>
      <c r="CP1491" s="273"/>
      <c r="CQ1491" s="273"/>
      <c r="CR1491" s="273"/>
      <c r="CS1491" s="273"/>
      <c r="CT1491" s="273"/>
      <c r="CU1491" s="274"/>
      <c r="CV1491" s="274"/>
      <c r="CW1491" s="274"/>
      <c r="CX1491" s="274"/>
      <c r="CY1491" s="274"/>
      <c r="CZ1491" s="273"/>
      <c r="DA1491" s="273"/>
      <c r="DB1491" s="273"/>
      <c r="DC1491" s="273"/>
      <c r="DD1491" s="273"/>
      <c r="DE1491" s="273"/>
      <c r="DF1491" s="273"/>
      <c r="DM1491" s="16"/>
      <c r="DN1491" s="16"/>
      <c r="DO1491" s="17"/>
      <c r="DP1491" s="12"/>
      <c r="DQ1491" s="12"/>
      <c r="DR1491" s="18"/>
      <c r="DS1491" s="19"/>
      <c r="DT1491" s="19"/>
      <c r="DU1491" s="19"/>
      <c r="DV1491" s="19"/>
      <c r="DW1491" s="19"/>
      <c r="DX1491" s="20"/>
      <c r="DY1491" s="20"/>
      <c r="DZ1491" s="21"/>
      <c r="EA1491" s="21"/>
      <c r="EB1491" s="21"/>
      <c r="EC1491" s="18"/>
      <c r="ED1491" s="21"/>
      <c r="EE1491" s="21"/>
      <c r="EF1491" s="21"/>
      <c r="EG1491" s="21"/>
      <c r="EH1491" s="21"/>
      <c r="EI1491" s="20"/>
      <c r="EJ1491" s="16"/>
      <c r="EK1491" s="21"/>
      <c r="EL1491" s="21"/>
      <c r="EM1491" s="21"/>
      <c r="EN1491" s="18"/>
      <c r="EO1491" s="22"/>
      <c r="EP1491" s="22"/>
      <c r="EQ1491" s="22"/>
      <c r="ER1491" s="22"/>
      <c r="ES1491" s="22"/>
      <c r="ET1491" s="20"/>
      <c r="EU1491" s="23"/>
      <c r="EV1491" s="22"/>
      <c r="EW1491" s="22"/>
      <c r="EX1491" s="22"/>
      <c r="EY1491" s="24"/>
      <c r="EZ1491" s="25"/>
      <c r="FA1491" s="25"/>
      <c r="FB1491" s="25"/>
      <c r="FC1491" s="25"/>
      <c r="FD1491" s="25"/>
    </row>
    <row r="1492" spans="1:160" ht="12.4" customHeight="1" x14ac:dyDescent="0.25">
      <c r="A1492" s="290"/>
      <c r="B1492" s="205"/>
      <c r="H1492" s="292"/>
      <c r="M1492" s="205"/>
      <c r="N1492" s="205"/>
      <c r="O1492" s="205"/>
      <c r="P1492" s="271"/>
      <c r="Q1492" s="271"/>
      <c r="R1492" s="227"/>
      <c r="S1492" s="205"/>
      <c r="T1492" s="205"/>
      <c r="U1492" s="227"/>
      <c r="V1492" s="227"/>
      <c r="W1492" s="227"/>
      <c r="X1492" s="272"/>
      <c r="Y1492" s="272"/>
      <c r="Z1492" s="227"/>
      <c r="AA1492" s="274"/>
      <c r="AB1492" s="274"/>
      <c r="AC1492" s="273"/>
      <c r="AD1492" s="273"/>
      <c r="AE1492" s="274"/>
      <c r="AF1492" s="274"/>
      <c r="AG1492" s="273"/>
      <c r="AH1492" s="273"/>
      <c r="AI1492" s="274"/>
      <c r="AJ1492" s="274"/>
      <c r="AK1492" s="274"/>
      <c r="AL1492" s="274"/>
      <c r="AM1492" s="274"/>
      <c r="AN1492" s="274"/>
      <c r="AO1492" s="273"/>
      <c r="AP1492" s="273"/>
      <c r="AQ1492" s="274"/>
      <c r="AR1492" s="274"/>
      <c r="AS1492" s="274"/>
      <c r="AT1492" s="274"/>
      <c r="AU1492" s="274"/>
      <c r="AV1492" s="274"/>
      <c r="AW1492" s="273"/>
      <c r="AX1492" s="273"/>
      <c r="AY1492" s="274"/>
      <c r="AZ1492" s="274"/>
      <c r="BA1492" s="273"/>
      <c r="BB1492" s="273"/>
      <c r="BC1492" s="274"/>
      <c r="BD1492" s="274"/>
      <c r="BE1492" s="273"/>
      <c r="BF1492" s="273"/>
      <c r="BG1492" s="274"/>
      <c r="BH1492" s="274"/>
      <c r="BI1492" s="273"/>
      <c r="BJ1492" s="273"/>
      <c r="BK1492" s="274"/>
      <c r="BL1492" s="274"/>
      <c r="BM1492" s="273"/>
      <c r="BN1492" s="273"/>
      <c r="BO1492" s="274"/>
      <c r="BP1492" s="274"/>
      <c r="BQ1492" s="273"/>
      <c r="BR1492" s="273"/>
      <c r="BS1492" s="274"/>
      <c r="BT1492" s="274"/>
      <c r="BU1492" s="273"/>
      <c r="BV1492" s="273"/>
      <c r="BW1492" s="274"/>
      <c r="BX1492" s="274"/>
      <c r="BY1492" s="273"/>
      <c r="BZ1492" s="273"/>
      <c r="CA1492" s="274"/>
      <c r="CB1492" s="274"/>
      <c r="CC1492" s="273"/>
      <c r="CD1492" s="273"/>
      <c r="CE1492" s="274"/>
      <c r="CF1492" s="274"/>
      <c r="CG1492" s="274"/>
      <c r="CH1492" s="274"/>
      <c r="CI1492" s="274"/>
      <c r="CJ1492" s="274"/>
      <c r="CK1492" s="274"/>
      <c r="CL1492" s="274"/>
      <c r="CM1492" s="274"/>
      <c r="CN1492" s="274"/>
      <c r="CO1492" s="273"/>
      <c r="CP1492" s="273"/>
      <c r="CQ1492" s="274"/>
      <c r="CR1492" s="274"/>
      <c r="CS1492" s="273"/>
      <c r="CT1492" s="273"/>
      <c r="CU1492" s="274"/>
      <c r="CV1492" s="274"/>
      <c r="CW1492" s="274"/>
      <c r="CX1492" s="274"/>
      <c r="CY1492" s="274"/>
      <c r="CZ1492" s="274"/>
      <c r="DA1492" s="274"/>
      <c r="DB1492" s="274"/>
      <c r="DC1492" s="274"/>
      <c r="DD1492" s="274"/>
      <c r="DE1492" s="273"/>
      <c r="DF1492" s="273"/>
      <c r="DM1492" s="16"/>
      <c r="DN1492" s="16"/>
      <c r="DO1492" s="17"/>
      <c r="DP1492" s="12"/>
      <c r="DQ1492" s="12"/>
      <c r="DR1492" s="18"/>
      <c r="DS1492" s="19"/>
      <c r="DT1492" s="19"/>
      <c r="DU1492" s="19"/>
      <c r="DV1492" s="19"/>
      <c r="DW1492" s="19"/>
      <c r="DX1492" s="20"/>
      <c r="DY1492" s="20"/>
      <c r="DZ1492" s="21"/>
      <c r="EA1492" s="21"/>
      <c r="EB1492" s="21"/>
      <c r="EC1492" s="18"/>
      <c r="ED1492" s="21"/>
      <c r="EE1492" s="21"/>
      <c r="EF1492" s="21"/>
      <c r="EG1492" s="21"/>
      <c r="EH1492" s="21"/>
      <c r="EI1492" s="20"/>
      <c r="EJ1492" s="16"/>
      <c r="EK1492" s="21"/>
      <c r="EL1492" s="21"/>
      <c r="EM1492" s="21"/>
      <c r="EN1492" s="18"/>
      <c r="EO1492" s="22"/>
      <c r="EP1492" s="22"/>
      <c r="EQ1492" s="22"/>
      <c r="ER1492" s="22"/>
      <c r="ES1492" s="22"/>
      <c r="ET1492" s="20"/>
      <c r="EU1492" s="23"/>
      <c r="EV1492" s="22"/>
      <c r="EW1492" s="22"/>
      <c r="EX1492" s="22"/>
      <c r="EY1492" s="24"/>
      <c r="EZ1492" s="25"/>
      <c r="FA1492" s="25"/>
      <c r="FB1492" s="25"/>
      <c r="FC1492" s="25"/>
      <c r="FD1492" s="25"/>
    </row>
    <row r="1493" spans="1:160" ht="12.4" customHeight="1" x14ac:dyDescent="0.25">
      <c r="A1493" s="290"/>
      <c r="B1493" s="205"/>
      <c r="H1493" s="292"/>
      <c r="M1493" s="205"/>
      <c r="N1493" s="205"/>
      <c r="O1493" s="205"/>
      <c r="P1493" s="205"/>
      <c r="Q1493" s="271"/>
      <c r="R1493" s="227"/>
      <c r="S1493" s="205"/>
      <c r="T1493" s="205"/>
      <c r="U1493" s="227"/>
      <c r="V1493" s="227"/>
      <c r="W1493" s="227"/>
      <c r="X1493" s="272"/>
      <c r="Y1493" s="272"/>
      <c r="Z1493" s="227"/>
      <c r="AA1493" s="273"/>
      <c r="AB1493" s="273"/>
      <c r="AC1493" s="273"/>
      <c r="AD1493" s="273"/>
      <c r="AE1493" s="273"/>
      <c r="AF1493" s="273"/>
      <c r="AG1493" s="273"/>
      <c r="AH1493" s="273"/>
      <c r="AI1493" s="274"/>
      <c r="AJ1493" s="274"/>
      <c r="AK1493" s="274"/>
      <c r="AL1493" s="274"/>
      <c r="AM1493" s="273"/>
      <c r="AN1493" s="273"/>
      <c r="AO1493" s="273"/>
      <c r="AP1493" s="273"/>
      <c r="AQ1493" s="273"/>
      <c r="AR1493" s="273"/>
      <c r="AS1493" s="274"/>
      <c r="AT1493" s="274"/>
      <c r="AU1493" s="273"/>
      <c r="AV1493" s="273"/>
      <c r="AW1493" s="273"/>
      <c r="AX1493" s="273"/>
      <c r="AY1493" s="273"/>
      <c r="AZ1493" s="273"/>
      <c r="BA1493" s="273"/>
      <c r="BB1493" s="273"/>
      <c r="BC1493" s="273"/>
      <c r="BD1493" s="273"/>
      <c r="BE1493" s="273"/>
      <c r="BF1493" s="273"/>
      <c r="BG1493" s="273"/>
      <c r="BH1493" s="273"/>
      <c r="BI1493" s="273"/>
      <c r="BJ1493" s="273"/>
      <c r="BK1493" s="273"/>
      <c r="BL1493" s="273"/>
      <c r="BM1493" s="273"/>
      <c r="BN1493" s="273"/>
      <c r="BO1493" s="273"/>
      <c r="BP1493" s="273"/>
      <c r="BQ1493" s="273"/>
      <c r="BR1493" s="273"/>
      <c r="BS1493" s="273"/>
      <c r="BT1493" s="273"/>
      <c r="BU1493" s="273"/>
      <c r="BV1493" s="273"/>
      <c r="BW1493" s="273"/>
      <c r="BX1493" s="273"/>
      <c r="BY1493" s="273"/>
      <c r="BZ1493" s="273"/>
      <c r="CA1493" s="273"/>
      <c r="CB1493" s="273"/>
      <c r="CC1493" s="273"/>
      <c r="CD1493" s="273"/>
      <c r="CE1493" s="273"/>
      <c r="CF1493" s="273"/>
      <c r="CG1493" s="273"/>
      <c r="CH1493" s="273"/>
      <c r="CI1493" s="273"/>
      <c r="CJ1493" s="273"/>
      <c r="CK1493" s="273"/>
      <c r="CL1493" s="273"/>
      <c r="CM1493" s="273"/>
      <c r="CN1493" s="273"/>
      <c r="CO1493" s="273"/>
      <c r="CP1493" s="273"/>
      <c r="CQ1493" s="273"/>
      <c r="CR1493" s="273"/>
      <c r="CS1493" s="273"/>
      <c r="CT1493" s="273"/>
      <c r="CU1493" s="274"/>
      <c r="CV1493" s="274"/>
      <c r="CW1493" s="274"/>
      <c r="CX1493" s="273"/>
      <c r="CY1493" s="274"/>
      <c r="CZ1493" s="274"/>
      <c r="DA1493" s="274"/>
      <c r="DB1493" s="274"/>
      <c r="DC1493" s="273"/>
      <c r="DD1493" s="273"/>
      <c r="DE1493" s="273"/>
      <c r="DF1493" s="273"/>
      <c r="DM1493" s="16"/>
      <c r="DN1493" s="16"/>
      <c r="DO1493" s="17"/>
      <c r="DP1493" s="12"/>
      <c r="DQ1493" s="12"/>
      <c r="DR1493" s="18"/>
      <c r="DS1493" s="19"/>
      <c r="DT1493" s="19"/>
      <c r="DU1493" s="19"/>
      <c r="DV1493" s="19"/>
      <c r="DW1493" s="19"/>
      <c r="DX1493" s="20"/>
      <c r="DY1493" s="20"/>
      <c r="DZ1493" s="21"/>
      <c r="EA1493" s="21"/>
      <c r="EB1493" s="21"/>
      <c r="EC1493" s="18"/>
      <c r="ED1493" s="21"/>
      <c r="EE1493" s="21"/>
      <c r="EF1493" s="21"/>
      <c r="EG1493" s="21"/>
      <c r="EH1493" s="21"/>
      <c r="EI1493" s="20"/>
      <c r="EJ1493" s="16"/>
      <c r="EK1493" s="21"/>
      <c r="EL1493" s="21"/>
      <c r="EM1493" s="21"/>
      <c r="EN1493" s="18"/>
      <c r="EO1493" s="22"/>
      <c r="EP1493" s="22"/>
      <c r="EQ1493" s="22"/>
      <c r="ER1493" s="22"/>
      <c r="ES1493" s="22"/>
      <c r="ET1493" s="20"/>
      <c r="EU1493" s="23"/>
      <c r="EV1493" s="22"/>
      <c r="EW1493" s="22"/>
      <c r="EX1493" s="22"/>
      <c r="EY1493" s="24"/>
      <c r="EZ1493" s="25"/>
      <c r="FA1493" s="25"/>
      <c r="FB1493" s="25"/>
      <c r="FC1493" s="25"/>
      <c r="FD1493" s="25"/>
    </row>
    <row r="1494" spans="1:160" ht="12.4" customHeight="1" x14ac:dyDescent="0.25">
      <c r="A1494" s="290"/>
      <c r="B1494" s="205"/>
      <c r="H1494" s="292"/>
      <c r="M1494" s="205"/>
      <c r="N1494" s="205"/>
      <c r="O1494" s="205"/>
      <c r="P1494" s="271"/>
      <c r="Q1494" s="271"/>
      <c r="R1494" s="227"/>
      <c r="S1494" s="205"/>
      <c r="T1494" s="205"/>
      <c r="U1494" s="227"/>
      <c r="V1494" s="227"/>
      <c r="W1494" s="227"/>
      <c r="X1494" s="272"/>
      <c r="Y1494" s="272"/>
      <c r="Z1494" s="227"/>
      <c r="AA1494" s="273"/>
      <c r="AB1494" s="274"/>
      <c r="AC1494" s="274"/>
      <c r="AD1494" s="274"/>
      <c r="AE1494" s="274"/>
      <c r="AF1494" s="274"/>
      <c r="AG1494" s="274"/>
      <c r="AH1494" s="274"/>
      <c r="AI1494" s="274"/>
      <c r="AJ1494" s="274"/>
      <c r="AK1494" s="274"/>
      <c r="AL1494" s="274"/>
      <c r="AM1494" s="274"/>
      <c r="AN1494" s="274"/>
      <c r="AO1494" s="274"/>
      <c r="AP1494" s="274"/>
      <c r="AQ1494" s="273"/>
      <c r="AR1494" s="274"/>
      <c r="AS1494" s="274"/>
      <c r="AT1494" s="274"/>
      <c r="AU1494" s="274"/>
      <c r="AV1494" s="274"/>
      <c r="AW1494" s="274"/>
      <c r="AX1494" s="274"/>
      <c r="AY1494" s="273"/>
      <c r="AZ1494" s="273"/>
      <c r="BA1494" s="273"/>
      <c r="BB1494" s="273"/>
      <c r="BC1494" s="273"/>
      <c r="BD1494" s="273"/>
      <c r="BE1494" s="273"/>
      <c r="BF1494" s="273"/>
      <c r="BG1494" s="273"/>
      <c r="BH1494" s="273"/>
      <c r="BI1494" s="273"/>
      <c r="BJ1494" s="273"/>
      <c r="BK1494" s="273"/>
      <c r="BL1494" s="273"/>
      <c r="BM1494" s="273"/>
      <c r="BN1494" s="273"/>
      <c r="BO1494" s="273"/>
      <c r="BP1494" s="273"/>
      <c r="BQ1494" s="273"/>
      <c r="BR1494" s="273"/>
      <c r="BS1494" s="273"/>
      <c r="BT1494" s="273"/>
      <c r="BU1494" s="273"/>
      <c r="BV1494" s="273"/>
      <c r="BW1494" s="273"/>
      <c r="BX1494" s="273"/>
      <c r="BY1494" s="273"/>
      <c r="BZ1494" s="273"/>
      <c r="CA1494" s="273"/>
      <c r="CB1494" s="273"/>
      <c r="CC1494" s="273"/>
      <c r="CD1494" s="273"/>
      <c r="CE1494" s="274"/>
      <c r="CF1494" s="274"/>
      <c r="CG1494" s="274"/>
      <c r="CH1494" s="274"/>
      <c r="CI1494" s="273"/>
      <c r="CJ1494" s="273"/>
      <c r="CK1494" s="273"/>
      <c r="CL1494" s="273"/>
      <c r="CM1494" s="273"/>
      <c r="CN1494" s="274"/>
      <c r="CO1494" s="274"/>
      <c r="CP1494" s="273"/>
      <c r="CQ1494" s="273"/>
      <c r="CR1494" s="273"/>
      <c r="CS1494" s="273"/>
      <c r="CT1494" s="273"/>
      <c r="CU1494" s="274"/>
      <c r="CV1494" s="274"/>
      <c r="CW1494" s="274"/>
      <c r="CX1494" s="274"/>
      <c r="CY1494" s="273"/>
      <c r="CZ1494" s="273"/>
      <c r="DA1494" s="273"/>
      <c r="DB1494" s="273"/>
      <c r="DC1494" s="273"/>
      <c r="DD1494" s="273"/>
      <c r="DE1494" s="273"/>
      <c r="DF1494" s="273"/>
      <c r="DM1494" s="16"/>
      <c r="DN1494" s="16"/>
      <c r="DO1494" s="17"/>
      <c r="DP1494" s="12"/>
      <c r="DQ1494" s="12"/>
      <c r="DR1494" s="18"/>
      <c r="DS1494" s="19"/>
      <c r="DT1494" s="19"/>
      <c r="DU1494" s="19"/>
      <c r="DV1494" s="19"/>
      <c r="DW1494" s="19"/>
      <c r="DX1494" s="20"/>
      <c r="DY1494" s="20"/>
      <c r="DZ1494" s="21"/>
      <c r="EA1494" s="21"/>
      <c r="EB1494" s="21"/>
      <c r="EC1494" s="18"/>
      <c r="ED1494" s="21"/>
      <c r="EE1494" s="21"/>
      <c r="EF1494" s="21"/>
      <c r="EG1494" s="21"/>
      <c r="EH1494" s="21"/>
      <c r="EI1494" s="20"/>
      <c r="EJ1494" s="16"/>
      <c r="EK1494" s="21"/>
      <c r="EL1494" s="21"/>
      <c r="EM1494" s="21"/>
      <c r="EN1494" s="18"/>
      <c r="EO1494" s="22"/>
      <c r="EP1494" s="22"/>
      <c r="EQ1494" s="22"/>
      <c r="ER1494" s="22"/>
      <c r="ES1494" s="22"/>
      <c r="ET1494" s="20"/>
      <c r="EU1494" s="23"/>
      <c r="EV1494" s="22"/>
      <c r="EW1494" s="22"/>
      <c r="EX1494" s="22"/>
      <c r="EY1494" s="24"/>
      <c r="EZ1494" s="25"/>
      <c r="FA1494" s="25"/>
      <c r="FB1494" s="25"/>
      <c r="FC1494" s="25"/>
      <c r="FD1494" s="25"/>
    </row>
    <row r="1495" spans="1:160" ht="12.4" customHeight="1" x14ac:dyDescent="0.25">
      <c r="A1495" s="290"/>
      <c r="B1495" s="205"/>
      <c r="H1495" s="292"/>
      <c r="M1495" s="205"/>
      <c r="N1495" s="205"/>
      <c r="O1495" s="205"/>
      <c r="P1495" s="205"/>
      <c r="Q1495" s="271"/>
      <c r="R1495" s="227"/>
      <c r="S1495" s="205"/>
      <c r="T1495" s="205"/>
      <c r="U1495" s="227"/>
      <c r="V1495" s="227"/>
      <c r="W1495" s="227"/>
      <c r="X1495" s="272"/>
      <c r="Y1495" s="272"/>
      <c r="Z1495" s="227"/>
      <c r="AA1495" s="273"/>
      <c r="AB1495" s="273"/>
      <c r="AC1495" s="273"/>
      <c r="AD1495" s="273"/>
      <c r="AE1495" s="273"/>
      <c r="AF1495" s="273"/>
      <c r="AG1495" s="273"/>
      <c r="AH1495" s="273"/>
      <c r="AI1495" s="274"/>
      <c r="AJ1495" s="274"/>
      <c r="AK1495" s="274"/>
      <c r="AL1495" s="274"/>
      <c r="AM1495" s="273"/>
      <c r="AN1495" s="273"/>
      <c r="AO1495" s="273"/>
      <c r="AP1495" s="273"/>
      <c r="AQ1495" s="273"/>
      <c r="AR1495" s="273"/>
      <c r="AS1495" s="274"/>
      <c r="AT1495" s="274"/>
      <c r="AU1495" s="274"/>
      <c r="AV1495" s="274"/>
      <c r="AW1495" s="273"/>
      <c r="AX1495" s="273"/>
      <c r="AY1495" s="273"/>
      <c r="AZ1495" s="273"/>
      <c r="BA1495" s="273"/>
      <c r="BB1495" s="273"/>
      <c r="BC1495" s="273"/>
      <c r="BD1495" s="273"/>
      <c r="BE1495" s="273"/>
      <c r="BF1495" s="273"/>
      <c r="BG1495" s="273"/>
      <c r="BH1495" s="273"/>
      <c r="BI1495" s="273"/>
      <c r="BJ1495" s="273"/>
      <c r="BK1495" s="273"/>
      <c r="BL1495" s="273"/>
      <c r="BM1495" s="273"/>
      <c r="BN1495" s="273"/>
      <c r="BO1495" s="273"/>
      <c r="BP1495" s="273"/>
      <c r="BQ1495" s="273"/>
      <c r="BR1495" s="273"/>
      <c r="BS1495" s="273"/>
      <c r="BT1495" s="273"/>
      <c r="BU1495" s="273"/>
      <c r="BV1495" s="273"/>
      <c r="BW1495" s="273"/>
      <c r="BX1495" s="273"/>
      <c r="BY1495" s="273"/>
      <c r="BZ1495" s="273"/>
      <c r="CA1495" s="273"/>
      <c r="CB1495" s="273"/>
      <c r="CC1495" s="273"/>
      <c r="CD1495" s="273"/>
      <c r="CE1495" s="274"/>
      <c r="CF1495" s="274"/>
      <c r="CG1495" s="274"/>
      <c r="CH1495" s="274"/>
      <c r="CI1495" s="274"/>
      <c r="CJ1495" s="274"/>
      <c r="CK1495" s="274"/>
      <c r="CL1495" s="274"/>
      <c r="CM1495" s="273"/>
      <c r="CN1495" s="273"/>
      <c r="CO1495" s="273"/>
      <c r="CP1495" s="273"/>
      <c r="CQ1495" s="273"/>
      <c r="CR1495" s="273"/>
      <c r="CS1495" s="273"/>
      <c r="CT1495" s="273"/>
      <c r="CU1495" s="274"/>
      <c r="CV1495" s="274"/>
      <c r="CW1495" s="274"/>
      <c r="CX1495" s="274"/>
      <c r="CY1495" s="274"/>
      <c r="CZ1495" s="274"/>
      <c r="DA1495" s="274"/>
      <c r="DB1495" s="274"/>
      <c r="DC1495" s="273"/>
      <c r="DD1495" s="273"/>
      <c r="DE1495" s="273"/>
      <c r="DF1495" s="273"/>
      <c r="DM1495" s="16"/>
      <c r="DN1495" s="16"/>
      <c r="DO1495" s="17"/>
      <c r="DP1495" s="12"/>
      <c r="DQ1495" s="12"/>
      <c r="DR1495" s="18"/>
      <c r="DS1495" s="19"/>
      <c r="DT1495" s="19"/>
      <c r="DU1495" s="19"/>
      <c r="DV1495" s="19"/>
      <c r="DW1495" s="19"/>
      <c r="DX1495" s="20"/>
      <c r="DY1495" s="20"/>
      <c r="DZ1495" s="21"/>
      <c r="EA1495" s="21"/>
      <c r="EB1495" s="21"/>
      <c r="EC1495" s="18"/>
      <c r="ED1495" s="21"/>
      <c r="EE1495" s="21"/>
      <c r="EF1495" s="21"/>
      <c r="EG1495" s="21"/>
      <c r="EH1495" s="21"/>
      <c r="EI1495" s="20"/>
      <c r="EJ1495" s="16"/>
      <c r="EK1495" s="21"/>
      <c r="EL1495" s="21"/>
      <c r="EM1495" s="21"/>
      <c r="EN1495" s="18"/>
      <c r="EO1495" s="22"/>
      <c r="EP1495" s="22"/>
      <c r="EQ1495" s="22"/>
      <c r="ER1495" s="22"/>
      <c r="ES1495" s="22"/>
      <c r="ET1495" s="20"/>
      <c r="EU1495" s="23"/>
      <c r="EV1495" s="22"/>
      <c r="EW1495" s="22"/>
      <c r="EX1495" s="22"/>
      <c r="EY1495" s="24"/>
      <c r="EZ1495" s="25"/>
      <c r="FA1495" s="25"/>
      <c r="FB1495" s="25"/>
      <c r="FC1495" s="25"/>
      <c r="FD1495" s="25"/>
    </row>
    <row r="1496" spans="1:160" ht="12.4" customHeight="1" x14ac:dyDescent="0.25">
      <c r="A1496" s="290"/>
      <c r="B1496" s="205"/>
      <c r="H1496" s="292"/>
      <c r="M1496" s="205"/>
      <c r="N1496" s="205"/>
      <c r="O1496" s="205"/>
      <c r="P1496" s="205"/>
      <c r="Q1496" s="271"/>
      <c r="R1496" s="227"/>
      <c r="S1496" s="205"/>
      <c r="T1496" s="205"/>
      <c r="U1496" s="227"/>
      <c r="V1496" s="227"/>
      <c r="W1496" s="227"/>
      <c r="X1496" s="227"/>
      <c r="Y1496" s="272"/>
      <c r="Z1496" s="227"/>
      <c r="AA1496" s="273"/>
      <c r="AB1496" s="273"/>
      <c r="AC1496" s="273"/>
      <c r="AD1496" s="273"/>
      <c r="AE1496" s="273"/>
      <c r="AF1496" s="273"/>
      <c r="AG1496" s="273"/>
      <c r="AH1496" s="273"/>
      <c r="AI1496" s="274"/>
      <c r="AJ1496" s="274"/>
      <c r="AK1496" s="274"/>
      <c r="AL1496" s="274"/>
      <c r="AM1496" s="273"/>
      <c r="AN1496" s="273"/>
      <c r="AO1496" s="273"/>
      <c r="AP1496" s="273"/>
      <c r="AQ1496" s="274"/>
      <c r="AR1496" s="273"/>
      <c r="AS1496" s="274"/>
      <c r="AT1496" s="274"/>
      <c r="AU1496" s="273"/>
      <c r="AV1496" s="273"/>
      <c r="AW1496" s="273"/>
      <c r="AX1496" s="273"/>
      <c r="AY1496" s="273"/>
      <c r="AZ1496" s="273"/>
      <c r="BA1496" s="273"/>
      <c r="BB1496" s="273"/>
      <c r="BC1496" s="273"/>
      <c r="BD1496" s="273"/>
      <c r="BE1496" s="273"/>
      <c r="BF1496" s="273"/>
      <c r="BG1496" s="273"/>
      <c r="BH1496" s="273"/>
      <c r="BI1496" s="273"/>
      <c r="BJ1496" s="273"/>
      <c r="BK1496" s="273"/>
      <c r="BL1496" s="273"/>
      <c r="BM1496" s="273"/>
      <c r="BN1496" s="273"/>
      <c r="BO1496" s="273"/>
      <c r="BP1496" s="273"/>
      <c r="BQ1496" s="273"/>
      <c r="BR1496" s="273"/>
      <c r="BS1496" s="273"/>
      <c r="BT1496" s="273"/>
      <c r="BU1496" s="273"/>
      <c r="BV1496" s="273"/>
      <c r="BW1496" s="273"/>
      <c r="BX1496" s="273"/>
      <c r="BY1496" s="273"/>
      <c r="BZ1496" s="273"/>
      <c r="CA1496" s="273"/>
      <c r="CB1496" s="273"/>
      <c r="CC1496" s="273"/>
      <c r="CD1496" s="273"/>
      <c r="CE1496" s="274"/>
      <c r="CF1496" s="274"/>
      <c r="CG1496" s="274"/>
      <c r="CH1496" s="274"/>
      <c r="CI1496" s="274"/>
      <c r="CJ1496" s="274"/>
      <c r="CK1496" s="274"/>
      <c r="CL1496" s="273"/>
      <c r="CM1496" s="273"/>
      <c r="CN1496" s="273"/>
      <c r="CO1496" s="273"/>
      <c r="CP1496" s="273"/>
      <c r="CQ1496" s="273"/>
      <c r="CR1496" s="273"/>
      <c r="CS1496" s="273"/>
      <c r="CT1496" s="273"/>
      <c r="CU1496" s="274"/>
      <c r="CV1496" s="274"/>
      <c r="CW1496" s="274"/>
      <c r="CX1496" s="274"/>
      <c r="CY1496" s="274"/>
      <c r="CZ1496" s="274"/>
      <c r="DA1496" s="274"/>
      <c r="DB1496" s="274"/>
      <c r="DC1496" s="273"/>
      <c r="DD1496" s="273"/>
      <c r="DE1496" s="273"/>
      <c r="DF1496" s="273"/>
      <c r="DM1496" s="16"/>
      <c r="DN1496" s="16"/>
      <c r="DO1496" s="17"/>
      <c r="DP1496" s="12"/>
      <c r="DQ1496" s="12"/>
      <c r="DR1496" s="18"/>
      <c r="DS1496" s="19"/>
      <c r="DT1496" s="19"/>
      <c r="DU1496" s="19"/>
      <c r="DV1496" s="19"/>
      <c r="DW1496" s="19"/>
      <c r="DX1496" s="20"/>
      <c r="DY1496" s="20"/>
      <c r="DZ1496" s="21"/>
      <c r="EA1496" s="21"/>
      <c r="EB1496" s="21"/>
      <c r="EC1496" s="18"/>
      <c r="ED1496" s="21"/>
      <c r="EE1496" s="21"/>
      <c r="EF1496" s="21"/>
      <c r="EG1496" s="21"/>
      <c r="EH1496" s="21"/>
      <c r="EI1496" s="20"/>
      <c r="EJ1496" s="16"/>
      <c r="EK1496" s="21"/>
      <c r="EL1496" s="21"/>
      <c r="EM1496" s="21"/>
      <c r="EN1496" s="18"/>
      <c r="EO1496" s="22"/>
      <c r="EP1496" s="22"/>
      <c r="EQ1496" s="22"/>
      <c r="ER1496" s="22"/>
      <c r="ES1496" s="22"/>
      <c r="ET1496" s="20"/>
      <c r="EU1496" s="23"/>
      <c r="EV1496" s="22"/>
      <c r="EW1496" s="22"/>
      <c r="EX1496" s="22"/>
      <c r="EY1496" s="24"/>
      <c r="EZ1496" s="25"/>
      <c r="FA1496" s="25"/>
      <c r="FB1496" s="25"/>
      <c r="FC1496" s="25"/>
      <c r="FD1496" s="25"/>
    </row>
    <row r="1497" spans="1:160" ht="12.4" customHeight="1" x14ac:dyDescent="0.25">
      <c r="A1497" s="290"/>
      <c r="B1497" s="205"/>
      <c r="H1497" s="292"/>
      <c r="M1497" s="205"/>
      <c r="N1497" s="205"/>
      <c r="O1497" s="205"/>
      <c r="P1497" s="205"/>
      <c r="Q1497" s="271"/>
      <c r="R1497" s="227"/>
      <c r="S1497" s="205"/>
      <c r="T1497" s="205"/>
      <c r="U1497" s="227"/>
      <c r="V1497" s="227"/>
      <c r="W1497" s="227"/>
      <c r="X1497" s="272"/>
      <c r="Y1497" s="272"/>
      <c r="Z1497" s="227"/>
      <c r="AA1497" s="273"/>
      <c r="AB1497" s="273"/>
      <c r="AC1497" s="273"/>
      <c r="AD1497" s="273"/>
      <c r="AE1497" s="274"/>
      <c r="AF1497" s="274"/>
      <c r="AG1497" s="274"/>
      <c r="AH1497" s="273"/>
      <c r="AI1497" s="274"/>
      <c r="AJ1497" s="274"/>
      <c r="AK1497" s="274"/>
      <c r="AL1497" s="274"/>
      <c r="AM1497" s="274"/>
      <c r="AN1497" s="274"/>
      <c r="AO1497" s="274"/>
      <c r="AP1497" s="273"/>
      <c r="AQ1497" s="273"/>
      <c r="AR1497" s="273"/>
      <c r="AS1497" s="273"/>
      <c r="AT1497" s="273"/>
      <c r="AU1497" s="274"/>
      <c r="AV1497" s="273"/>
      <c r="AW1497" s="273"/>
      <c r="AX1497" s="273"/>
      <c r="AY1497" s="273"/>
      <c r="AZ1497" s="273"/>
      <c r="BA1497" s="273"/>
      <c r="BB1497" s="273"/>
      <c r="BC1497" s="273"/>
      <c r="BD1497" s="273"/>
      <c r="BE1497" s="273"/>
      <c r="BF1497" s="273"/>
      <c r="BG1497" s="273"/>
      <c r="BH1497" s="273"/>
      <c r="BI1497" s="273"/>
      <c r="BJ1497" s="273"/>
      <c r="BK1497" s="273"/>
      <c r="BL1497" s="273"/>
      <c r="BM1497" s="273"/>
      <c r="BN1497" s="273"/>
      <c r="BO1497" s="273"/>
      <c r="BP1497" s="273"/>
      <c r="BQ1497" s="273"/>
      <c r="BR1497" s="273"/>
      <c r="BS1497" s="273"/>
      <c r="BT1497" s="273"/>
      <c r="BU1497" s="273"/>
      <c r="BV1497" s="273"/>
      <c r="BW1497" s="273"/>
      <c r="BX1497" s="273"/>
      <c r="BY1497" s="273"/>
      <c r="BZ1497" s="273"/>
      <c r="CA1497" s="273"/>
      <c r="CB1497" s="273"/>
      <c r="CC1497" s="273"/>
      <c r="CD1497" s="273"/>
      <c r="CE1497" s="273"/>
      <c r="CF1497" s="273"/>
      <c r="CG1497" s="273"/>
      <c r="CH1497" s="273"/>
      <c r="CI1497" s="274"/>
      <c r="CJ1497" s="274"/>
      <c r="CK1497" s="273"/>
      <c r="CL1497" s="273"/>
      <c r="CM1497" s="273"/>
      <c r="CN1497" s="273"/>
      <c r="CO1497" s="273"/>
      <c r="CP1497" s="273"/>
      <c r="CQ1497" s="273"/>
      <c r="CR1497" s="273"/>
      <c r="CS1497" s="273"/>
      <c r="CT1497" s="273"/>
      <c r="CU1497" s="273"/>
      <c r="CV1497" s="274"/>
      <c r="CW1497" s="274"/>
      <c r="CX1497" s="273"/>
      <c r="CY1497" s="274"/>
      <c r="CZ1497" s="273"/>
      <c r="DA1497" s="273"/>
      <c r="DB1497" s="273"/>
      <c r="DC1497" s="273"/>
      <c r="DD1497" s="273"/>
      <c r="DE1497" s="273"/>
      <c r="DF1497" s="273"/>
      <c r="DM1497" s="16"/>
      <c r="DN1497" s="16"/>
      <c r="DO1497" s="17"/>
      <c r="DP1497" s="12"/>
      <c r="DQ1497" s="12"/>
      <c r="DR1497" s="18"/>
      <c r="DS1497" s="19"/>
      <c r="DT1497" s="19"/>
      <c r="DU1497" s="19"/>
      <c r="DV1497" s="19"/>
      <c r="DW1497" s="19"/>
      <c r="DX1497" s="20"/>
      <c r="DY1497" s="20"/>
      <c r="DZ1497" s="21"/>
      <c r="EA1497" s="21"/>
      <c r="EB1497" s="21"/>
      <c r="EC1497" s="18"/>
      <c r="ED1497" s="21"/>
      <c r="EE1497" s="21"/>
      <c r="EF1497" s="21"/>
      <c r="EG1497" s="21"/>
      <c r="EH1497" s="21"/>
      <c r="EI1497" s="20"/>
      <c r="EJ1497" s="16"/>
      <c r="EK1497" s="21"/>
      <c r="EL1497" s="21"/>
      <c r="EM1497" s="21"/>
      <c r="EN1497" s="18"/>
      <c r="EO1497" s="22"/>
      <c r="EP1497" s="22"/>
      <c r="EQ1497" s="22"/>
      <c r="ER1497" s="22"/>
      <c r="ES1497" s="22"/>
      <c r="ET1497" s="20"/>
      <c r="EU1497" s="23"/>
      <c r="EV1497" s="22"/>
      <c r="EW1497" s="22"/>
      <c r="EX1497" s="22"/>
      <c r="EY1497" s="24"/>
      <c r="EZ1497" s="25"/>
      <c r="FA1497" s="25"/>
      <c r="FB1497" s="25"/>
      <c r="FC1497" s="25"/>
      <c r="FD1497" s="25"/>
    </row>
    <row r="1498" spans="1:160" ht="12.4" customHeight="1" x14ac:dyDescent="0.25">
      <c r="A1498" s="290"/>
      <c r="B1498" s="205"/>
      <c r="H1498" s="292"/>
      <c r="M1498" s="205"/>
      <c r="N1498" s="205"/>
      <c r="O1498" s="205"/>
      <c r="P1498" s="205"/>
      <c r="Q1498" s="271"/>
      <c r="R1498" s="227"/>
      <c r="S1498" s="205"/>
      <c r="T1498" s="205"/>
      <c r="U1498" s="227"/>
      <c r="V1498" s="227"/>
      <c r="W1498" s="227"/>
      <c r="X1498" s="272"/>
      <c r="Y1498" s="272"/>
      <c r="Z1498" s="227"/>
      <c r="AA1498" s="273"/>
      <c r="AB1498" s="273"/>
      <c r="AC1498" s="273"/>
      <c r="AD1498" s="273"/>
      <c r="AE1498" s="273"/>
      <c r="AF1498" s="273"/>
      <c r="AG1498" s="273"/>
      <c r="AH1498" s="273"/>
      <c r="AI1498" s="274"/>
      <c r="AJ1498" s="274"/>
      <c r="AK1498" s="274"/>
      <c r="AL1498" s="274"/>
      <c r="AM1498" s="273"/>
      <c r="AN1498" s="273"/>
      <c r="AO1498" s="273"/>
      <c r="AP1498" s="273"/>
      <c r="AQ1498" s="273"/>
      <c r="AR1498" s="273"/>
      <c r="AS1498" s="274"/>
      <c r="AT1498" s="273"/>
      <c r="AU1498" s="273"/>
      <c r="AV1498" s="273"/>
      <c r="AW1498" s="274"/>
      <c r="AX1498" s="273"/>
      <c r="AY1498" s="273"/>
      <c r="AZ1498" s="273"/>
      <c r="BA1498" s="273"/>
      <c r="BB1498" s="273"/>
      <c r="BC1498" s="273"/>
      <c r="BD1498" s="273"/>
      <c r="BE1498" s="273"/>
      <c r="BF1498" s="273"/>
      <c r="BG1498" s="273"/>
      <c r="BH1498" s="273"/>
      <c r="BI1498" s="273"/>
      <c r="BJ1498" s="273"/>
      <c r="BK1498" s="273"/>
      <c r="BL1498" s="273"/>
      <c r="BM1498" s="273"/>
      <c r="BN1498" s="273"/>
      <c r="BO1498" s="273"/>
      <c r="BP1498" s="273"/>
      <c r="BQ1498" s="273"/>
      <c r="BR1498" s="273"/>
      <c r="BS1498" s="273"/>
      <c r="BT1498" s="273"/>
      <c r="BU1498" s="273"/>
      <c r="BV1498" s="273"/>
      <c r="BW1498" s="273"/>
      <c r="BX1498" s="273"/>
      <c r="BY1498" s="273"/>
      <c r="BZ1498" s="273"/>
      <c r="CA1498" s="273"/>
      <c r="CB1498" s="273"/>
      <c r="CC1498" s="273"/>
      <c r="CD1498" s="273"/>
      <c r="CE1498" s="273"/>
      <c r="CF1498" s="273"/>
      <c r="CG1498" s="273"/>
      <c r="CH1498" s="273"/>
      <c r="CI1498" s="274"/>
      <c r="CJ1498" s="274"/>
      <c r="CK1498" s="273"/>
      <c r="CL1498" s="274"/>
      <c r="CM1498" s="273"/>
      <c r="CN1498" s="273"/>
      <c r="CO1498" s="273"/>
      <c r="CP1498" s="273"/>
      <c r="CQ1498" s="273"/>
      <c r="CR1498" s="273"/>
      <c r="CS1498" s="273"/>
      <c r="CT1498" s="273"/>
      <c r="CU1498" s="274"/>
      <c r="CV1498" s="274"/>
      <c r="CW1498" s="274"/>
      <c r="CX1498" s="274"/>
      <c r="CY1498" s="273"/>
      <c r="CZ1498" s="273"/>
      <c r="DA1498" s="273"/>
      <c r="DB1498" s="274"/>
      <c r="DC1498" s="273"/>
      <c r="DD1498" s="273"/>
      <c r="DE1498" s="273"/>
      <c r="DF1498" s="273"/>
      <c r="DM1498" s="16"/>
      <c r="DN1498" s="16"/>
      <c r="DO1498" s="17"/>
      <c r="DP1498" s="12"/>
      <c r="DQ1498" s="12"/>
      <c r="DR1498" s="18"/>
      <c r="DS1498" s="19"/>
      <c r="DT1498" s="19"/>
      <c r="DU1498" s="19"/>
      <c r="DV1498" s="19"/>
      <c r="DW1498" s="19"/>
      <c r="DX1498" s="20"/>
      <c r="DY1498" s="20"/>
      <c r="DZ1498" s="21"/>
      <c r="EA1498" s="21"/>
      <c r="EB1498" s="21"/>
      <c r="EC1498" s="18"/>
      <c r="ED1498" s="21"/>
      <c r="EE1498" s="21"/>
      <c r="EF1498" s="21"/>
      <c r="EG1498" s="21"/>
      <c r="EH1498" s="21"/>
      <c r="EI1498" s="20"/>
      <c r="EJ1498" s="16"/>
      <c r="EK1498" s="21"/>
      <c r="EL1498" s="21"/>
      <c r="EM1498" s="21"/>
      <c r="EN1498" s="18"/>
      <c r="EO1498" s="22"/>
      <c r="EP1498" s="22"/>
      <c r="EQ1498" s="22"/>
      <c r="ER1498" s="22"/>
      <c r="ES1498" s="22"/>
      <c r="ET1498" s="20"/>
      <c r="EU1498" s="23"/>
      <c r="EV1498" s="22"/>
      <c r="EW1498" s="22"/>
      <c r="EX1498" s="22"/>
      <c r="EY1498" s="24"/>
      <c r="EZ1498" s="25"/>
      <c r="FA1498" s="25"/>
      <c r="FB1498" s="25"/>
      <c r="FC1498" s="25"/>
      <c r="FD1498" s="25"/>
    </row>
    <row r="1499" spans="1:160" ht="12.4" customHeight="1" x14ac:dyDescent="0.25">
      <c r="A1499" s="290"/>
      <c r="B1499" s="205"/>
      <c r="H1499" s="292"/>
      <c r="M1499" s="205"/>
      <c r="N1499" s="271"/>
      <c r="O1499" s="271"/>
      <c r="P1499" s="205"/>
      <c r="Q1499" s="271"/>
      <c r="R1499" s="227"/>
      <c r="S1499" s="271"/>
      <c r="T1499" s="205"/>
      <c r="U1499" s="227"/>
      <c r="V1499" s="272"/>
      <c r="W1499" s="227"/>
      <c r="X1499" s="227"/>
      <c r="Y1499" s="272"/>
      <c r="Z1499" s="227"/>
      <c r="AA1499" s="274"/>
      <c r="AB1499" s="274"/>
      <c r="AC1499" s="274"/>
      <c r="AD1499" s="274"/>
      <c r="AE1499" s="274"/>
      <c r="AF1499" s="274"/>
      <c r="AG1499" s="274"/>
      <c r="AH1499" s="274"/>
      <c r="AI1499" s="274"/>
      <c r="AJ1499" s="274"/>
      <c r="AK1499" s="274"/>
      <c r="AL1499" s="274"/>
      <c r="AM1499" s="274"/>
      <c r="AN1499" s="274"/>
      <c r="AO1499" s="274"/>
      <c r="AP1499" s="274"/>
      <c r="AQ1499" s="274"/>
      <c r="AR1499" s="274"/>
      <c r="AS1499" s="274"/>
      <c r="AT1499" s="274"/>
      <c r="AU1499" s="274"/>
      <c r="AV1499" s="274"/>
      <c r="AW1499" s="274"/>
      <c r="AX1499" s="274"/>
      <c r="AY1499" s="274"/>
      <c r="AZ1499" s="274"/>
      <c r="BA1499" s="274"/>
      <c r="BB1499" s="274"/>
      <c r="BC1499" s="274"/>
      <c r="BD1499" s="274"/>
      <c r="BE1499" s="274"/>
      <c r="BF1499" s="274"/>
      <c r="BG1499" s="274"/>
      <c r="BH1499" s="274"/>
      <c r="BI1499" s="274"/>
      <c r="BJ1499" s="274"/>
      <c r="BK1499" s="274"/>
      <c r="BL1499" s="274"/>
      <c r="BM1499" s="274"/>
      <c r="BN1499" s="274"/>
      <c r="BO1499" s="274"/>
      <c r="BP1499" s="274"/>
      <c r="BQ1499" s="274"/>
      <c r="BR1499" s="274"/>
      <c r="BS1499" s="274"/>
      <c r="BT1499" s="274"/>
      <c r="BU1499" s="274"/>
      <c r="BV1499" s="274"/>
      <c r="BW1499" s="274"/>
      <c r="BX1499" s="274"/>
      <c r="BY1499" s="274"/>
      <c r="BZ1499" s="274"/>
      <c r="CA1499" s="274"/>
      <c r="CB1499" s="274"/>
      <c r="CC1499" s="274"/>
      <c r="CD1499" s="274"/>
      <c r="CE1499" s="274"/>
      <c r="CF1499" s="274"/>
      <c r="CG1499" s="274"/>
      <c r="CH1499" s="274"/>
      <c r="CI1499" s="274"/>
      <c r="CJ1499" s="274"/>
      <c r="CK1499" s="274"/>
      <c r="CL1499" s="274"/>
      <c r="CM1499" s="274"/>
      <c r="CN1499" s="274"/>
      <c r="CO1499" s="274"/>
      <c r="CP1499" s="274"/>
      <c r="CQ1499" s="274"/>
      <c r="CR1499" s="274"/>
      <c r="CS1499" s="274"/>
      <c r="CT1499" s="274"/>
      <c r="CU1499" s="274"/>
      <c r="CV1499" s="274"/>
      <c r="CW1499" s="274"/>
      <c r="CX1499" s="274"/>
      <c r="CY1499" s="274"/>
      <c r="CZ1499" s="274"/>
      <c r="DA1499" s="274"/>
      <c r="DB1499" s="274"/>
      <c r="DC1499" s="274"/>
      <c r="DD1499" s="274"/>
      <c r="DE1499" s="274"/>
      <c r="DF1499" s="274"/>
      <c r="DM1499" s="16"/>
      <c r="DN1499" s="16"/>
      <c r="DO1499" s="17"/>
      <c r="DP1499" s="12"/>
      <c r="DQ1499" s="12"/>
      <c r="DR1499" s="18"/>
      <c r="DS1499" s="19"/>
      <c r="DT1499" s="19"/>
      <c r="DU1499" s="19"/>
      <c r="DV1499" s="19"/>
      <c r="DW1499" s="19"/>
      <c r="DX1499" s="20"/>
      <c r="DY1499" s="20"/>
      <c r="DZ1499" s="21"/>
      <c r="EA1499" s="21"/>
      <c r="EB1499" s="21"/>
      <c r="EC1499" s="18"/>
      <c r="ED1499" s="21"/>
      <c r="EE1499" s="21"/>
      <c r="EF1499" s="21"/>
      <c r="EG1499" s="21"/>
      <c r="EH1499" s="21"/>
      <c r="EI1499" s="20"/>
      <c r="EJ1499" s="16"/>
      <c r="EK1499" s="21"/>
      <c r="EL1499" s="21"/>
      <c r="EM1499" s="21"/>
      <c r="EN1499" s="18"/>
      <c r="EO1499" s="22"/>
      <c r="EP1499" s="22"/>
      <c r="EQ1499" s="22"/>
      <c r="ER1499" s="22"/>
      <c r="ES1499" s="22"/>
      <c r="ET1499" s="20"/>
      <c r="EU1499" s="23"/>
      <c r="EV1499" s="22"/>
      <c r="EW1499" s="22"/>
      <c r="EX1499" s="22"/>
      <c r="EY1499" s="24"/>
      <c r="EZ1499" s="25"/>
      <c r="FA1499" s="25"/>
      <c r="FB1499" s="25"/>
      <c r="FC1499" s="25"/>
      <c r="FD1499" s="25"/>
    </row>
    <row r="1500" spans="1:160" ht="12.4" customHeight="1" x14ac:dyDescent="0.25">
      <c r="A1500" s="290"/>
      <c r="B1500" s="205"/>
      <c r="H1500" s="292"/>
      <c r="M1500" s="205"/>
      <c r="N1500" s="205"/>
      <c r="O1500" s="205"/>
      <c r="P1500" s="205"/>
      <c r="Q1500" s="271"/>
      <c r="R1500" s="227"/>
      <c r="S1500" s="205"/>
      <c r="T1500" s="205"/>
      <c r="U1500" s="227"/>
      <c r="V1500" s="227"/>
      <c r="W1500" s="227"/>
      <c r="X1500" s="272"/>
      <c r="Y1500" s="272"/>
      <c r="Z1500" s="227"/>
      <c r="AA1500" s="273"/>
      <c r="AB1500" s="273"/>
      <c r="AC1500" s="273"/>
      <c r="AD1500" s="273"/>
      <c r="AE1500" s="274"/>
      <c r="AF1500" s="274"/>
      <c r="AG1500" s="274"/>
      <c r="AH1500" s="274"/>
      <c r="AI1500" s="274"/>
      <c r="AJ1500" s="274"/>
      <c r="AK1500" s="274"/>
      <c r="AL1500" s="274"/>
      <c r="AM1500" s="274"/>
      <c r="AN1500" s="274"/>
      <c r="AO1500" s="274"/>
      <c r="AP1500" s="274"/>
      <c r="AQ1500" s="273"/>
      <c r="AR1500" s="273"/>
      <c r="AS1500" s="273"/>
      <c r="AT1500" s="273"/>
      <c r="AU1500" s="274"/>
      <c r="AV1500" s="274"/>
      <c r="AW1500" s="274"/>
      <c r="AX1500" s="274"/>
      <c r="AY1500" s="273"/>
      <c r="AZ1500" s="273"/>
      <c r="BA1500" s="273"/>
      <c r="BB1500" s="273"/>
      <c r="BC1500" s="273"/>
      <c r="BD1500" s="273"/>
      <c r="BE1500" s="273"/>
      <c r="BF1500" s="273"/>
      <c r="BG1500" s="273"/>
      <c r="BH1500" s="273"/>
      <c r="BI1500" s="273"/>
      <c r="BJ1500" s="273"/>
      <c r="BK1500" s="273"/>
      <c r="BL1500" s="273"/>
      <c r="BM1500" s="273"/>
      <c r="BN1500" s="273"/>
      <c r="BO1500" s="273"/>
      <c r="BP1500" s="273"/>
      <c r="BQ1500" s="273"/>
      <c r="BR1500" s="273"/>
      <c r="BS1500" s="273"/>
      <c r="BT1500" s="273"/>
      <c r="BU1500" s="273"/>
      <c r="BV1500" s="274"/>
      <c r="BW1500" s="273"/>
      <c r="BX1500" s="273"/>
      <c r="BY1500" s="273"/>
      <c r="BZ1500" s="273"/>
      <c r="CA1500" s="273"/>
      <c r="CB1500" s="273"/>
      <c r="CC1500" s="273"/>
      <c r="CD1500" s="273"/>
      <c r="CE1500" s="274"/>
      <c r="CF1500" s="274"/>
      <c r="CG1500" s="274"/>
      <c r="CH1500" s="274"/>
      <c r="CI1500" s="274"/>
      <c r="CJ1500" s="274"/>
      <c r="CK1500" s="274"/>
      <c r="CL1500" s="274"/>
      <c r="CM1500" s="273"/>
      <c r="CN1500" s="273"/>
      <c r="CO1500" s="273"/>
      <c r="CP1500" s="273"/>
      <c r="CQ1500" s="273"/>
      <c r="CR1500" s="273"/>
      <c r="CS1500" s="273"/>
      <c r="CT1500" s="273"/>
      <c r="CU1500" s="274"/>
      <c r="CV1500" s="274"/>
      <c r="CW1500" s="274"/>
      <c r="CX1500" s="274"/>
      <c r="CY1500" s="273"/>
      <c r="CZ1500" s="273"/>
      <c r="DA1500" s="273"/>
      <c r="DB1500" s="273"/>
      <c r="DC1500" s="273"/>
      <c r="DD1500" s="273"/>
      <c r="DE1500" s="273"/>
      <c r="DF1500" s="273"/>
      <c r="DM1500" s="16"/>
      <c r="DN1500" s="16"/>
      <c r="DO1500" s="17"/>
      <c r="DP1500" s="12"/>
      <c r="DQ1500" s="12"/>
      <c r="DR1500" s="18"/>
      <c r="DS1500" s="19"/>
      <c r="DT1500" s="19"/>
      <c r="DU1500" s="19"/>
      <c r="DV1500" s="19"/>
      <c r="DW1500" s="19"/>
      <c r="DX1500" s="20"/>
      <c r="DY1500" s="20"/>
      <c r="DZ1500" s="21"/>
      <c r="EA1500" s="21"/>
      <c r="EB1500" s="21"/>
      <c r="EC1500" s="18"/>
      <c r="ED1500" s="21"/>
      <c r="EE1500" s="21"/>
      <c r="EF1500" s="21"/>
      <c r="EG1500" s="21"/>
      <c r="EH1500" s="21"/>
      <c r="EI1500" s="20"/>
      <c r="EJ1500" s="16"/>
      <c r="EK1500" s="21"/>
      <c r="EL1500" s="21"/>
      <c r="EM1500" s="21"/>
      <c r="EN1500" s="18"/>
      <c r="EO1500" s="22"/>
      <c r="EP1500" s="22"/>
      <c r="EQ1500" s="22"/>
      <c r="ER1500" s="22"/>
      <c r="ES1500" s="22"/>
      <c r="ET1500" s="20"/>
      <c r="EU1500" s="23"/>
      <c r="EV1500" s="22"/>
      <c r="EW1500" s="22"/>
      <c r="EX1500" s="22"/>
      <c r="EY1500" s="24"/>
      <c r="EZ1500" s="25"/>
      <c r="FA1500" s="25"/>
      <c r="FB1500" s="25"/>
      <c r="FC1500" s="25"/>
      <c r="FD1500" s="25"/>
    </row>
    <row r="1501" spans="1:160" ht="12.4" customHeight="1" x14ac:dyDescent="0.25">
      <c r="A1501" s="290"/>
      <c r="B1501" s="205"/>
      <c r="H1501" s="292"/>
      <c r="M1501" s="205"/>
      <c r="N1501" s="205"/>
      <c r="O1501" s="205"/>
      <c r="P1501" s="205"/>
      <c r="Q1501" s="271"/>
      <c r="R1501" s="227"/>
      <c r="S1501" s="205"/>
      <c r="T1501" s="205"/>
      <c r="U1501" s="227"/>
      <c r="V1501" s="227"/>
      <c r="W1501" s="227"/>
      <c r="X1501" s="227"/>
      <c r="Y1501" s="272"/>
      <c r="Z1501" s="227"/>
      <c r="AA1501" s="274"/>
      <c r="AB1501" s="274"/>
      <c r="AC1501" s="274"/>
      <c r="AD1501" s="274"/>
      <c r="AE1501" s="274"/>
      <c r="AF1501" s="274"/>
      <c r="AG1501" s="274"/>
      <c r="AH1501" s="274"/>
      <c r="AI1501" s="274"/>
      <c r="AJ1501" s="274"/>
      <c r="AK1501" s="274"/>
      <c r="AL1501" s="274"/>
      <c r="AM1501" s="274"/>
      <c r="AN1501" s="274"/>
      <c r="AO1501" s="274"/>
      <c r="AP1501" s="274"/>
      <c r="AQ1501" s="274"/>
      <c r="AR1501" s="274"/>
      <c r="AS1501" s="274"/>
      <c r="AT1501" s="274"/>
      <c r="AU1501" s="274"/>
      <c r="AV1501" s="274"/>
      <c r="AW1501" s="274"/>
      <c r="AX1501" s="274"/>
      <c r="AY1501" s="274"/>
      <c r="AZ1501" s="274"/>
      <c r="BA1501" s="274"/>
      <c r="BB1501" s="274"/>
      <c r="BC1501" s="274"/>
      <c r="BD1501" s="274"/>
      <c r="BE1501" s="274"/>
      <c r="BF1501" s="274"/>
      <c r="BG1501" s="274"/>
      <c r="BH1501" s="274"/>
      <c r="BI1501" s="274"/>
      <c r="BJ1501" s="274"/>
      <c r="BK1501" s="274"/>
      <c r="BL1501" s="274"/>
      <c r="BM1501" s="274"/>
      <c r="BN1501" s="274"/>
      <c r="BO1501" s="274"/>
      <c r="BP1501" s="274"/>
      <c r="BQ1501" s="274"/>
      <c r="BR1501" s="274"/>
      <c r="BS1501" s="274"/>
      <c r="BT1501" s="274"/>
      <c r="BU1501" s="274"/>
      <c r="BV1501" s="274"/>
      <c r="BW1501" s="274"/>
      <c r="BX1501" s="274"/>
      <c r="BY1501" s="274"/>
      <c r="BZ1501" s="274"/>
      <c r="CA1501" s="274"/>
      <c r="CB1501" s="274"/>
      <c r="CC1501" s="274"/>
      <c r="CD1501" s="274"/>
      <c r="CE1501" s="274"/>
      <c r="CF1501" s="274"/>
      <c r="CG1501" s="274"/>
      <c r="CH1501" s="274"/>
      <c r="CI1501" s="274"/>
      <c r="CJ1501" s="274"/>
      <c r="CK1501" s="274"/>
      <c r="CL1501" s="274"/>
      <c r="CM1501" s="274"/>
      <c r="CN1501" s="274"/>
      <c r="CO1501" s="274"/>
      <c r="CP1501" s="274"/>
      <c r="CQ1501" s="274"/>
      <c r="CR1501" s="274"/>
      <c r="CS1501" s="274"/>
      <c r="CT1501" s="274"/>
      <c r="CU1501" s="274"/>
      <c r="CV1501" s="274"/>
      <c r="CW1501" s="274"/>
      <c r="CX1501" s="274"/>
      <c r="CY1501" s="274"/>
      <c r="CZ1501" s="274"/>
      <c r="DA1501" s="274"/>
      <c r="DB1501" s="274"/>
      <c r="DC1501" s="274"/>
      <c r="DD1501" s="274"/>
      <c r="DE1501" s="274"/>
      <c r="DF1501" s="274"/>
      <c r="DM1501" s="16"/>
      <c r="DN1501" s="16"/>
      <c r="DO1501" s="17"/>
      <c r="DP1501" s="12"/>
      <c r="DQ1501" s="12"/>
      <c r="DR1501" s="18"/>
      <c r="DS1501" s="19"/>
      <c r="DT1501" s="19"/>
      <c r="DU1501" s="19"/>
      <c r="DV1501" s="19"/>
      <c r="DW1501" s="19"/>
      <c r="DX1501" s="20"/>
      <c r="DY1501" s="20"/>
      <c r="DZ1501" s="21"/>
      <c r="EA1501" s="21"/>
      <c r="EB1501" s="21"/>
      <c r="EC1501" s="18"/>
      <c r="ED1501" s="21"/>
      <c r="EE1501" s="21"/>
      <c r="EF1501" s="21"/>
      <c r="EG1501" s="21"/>
      <c r="EH1501" s="21"/>
      <c r="EI1501" s="20"/>
      <c r="EJ1501" s="16"/>
      <c r="EK1501" s="21"/>
      <c r="EL1501" s="21"/>
      <c r="EM1501" s="21"/>
      <c r="EN1501" s="18"/>
      <c r="EO1501" s="22"/>
      <c r="EP1501" s="22"/>
      <c r="EQ1501" s="22"/>
      <c r="ER1501" s="22"/>
      <c r="ES1501" s="22"/>
      <c r="ET1501" s="20"/>
      <c r="EU1501" s="23"/>
      <c r="EV1501" s="22"/>
      <c r="EW1501" s="22"/>
      <c r="EX1501" s="22"/>
      <c r="EY1501" s="24"/>
      <c r="EZ1501" s="25"/>
      <c r="FA1501" s="25"/>
      <c r="FB1501" s="25"/>
      <c r="FC1501" s="25"/>
      <c r="FD1501" s="25"/>
    </row>
    <row r="1502" spans="1:160" ht="12.4" customHeight="1" x14ac:dyDescent="0.25">
      <c r="A1502" s="290"/>
      <c r="B1502" s="205"/>
      <c r="H1502" s="292"/>
      <c r="M1502" s="205"/>
      <c r="N1502" s="205"/>
      <c r="O1502" s="205"/>
      <c r="P1502" s="205"/>
      <c r="Q1502" s="271"/>
      <c r="R1502" s="227"/>
      <c r="S1502" s="205"/>
      <c r="T1502" s="205"/>
      <c r="U1502" s="227"/>
      <c r="V1502" s="227"/>
      <c r="W1502" s="227"/>
      <c r="X1502" s="272"/>
      <c r="Y1502" s="272"/>
      <c r="Z1502" s="227"/>
      <c r="AA1502" s="273"/>
      <c r="AB1502" s="273"/>
      <c r="AC1502" s="274"/>
      <c r="AD1502" s="273"/>
      <c r="AE1502" s="274"/>
      <c r="AF1502" s="274"/>
      <c r="AG1502" s="274"/>
      <c r="AH1502" s="273"/>
      <c r="AI1502" s="274"/>
      <c r="AJ1502" s="274"/>
      <c r="AK1502" s="274"/>
      <c r="AL1502" s="274"/>
      <c r="AM1502" s="274"/>
      <c r="AN1502" s="274"/>
      <c r="AO1502" s="274"/>
      <c r="AP1502" s="273"/>
      <c r="AQ1502" s="273"/>
      <c r="AR1502" s="273"/>
      <c r="AS1502" s="274"/>
      <c r="AT1502" s="274"/>
      <c r="AU1502" s="274"/>
      <c r="AV1502" s="274"/>
      <c r="AW1502" s="274"/>
      <c r="AX1502" s="273"/>
      <c r="AY1502" s="273"/>
      <c r="AZ1502" s="273"/>
      <c r="BA1502" s="273"/>
      <c r="BB1502" s="273"/>
      <c r="BC1502" s="273"/>
      <c r="BD1502" s="273"/>
      <c r="BE1502" s="273"/>
      <c r="BF1502" s="273"/>
      <c r="BG1502" s="273"/>
      <c r="BH1502" s="273"/>
      <c r="BI1502" s="273"/>
      <c r="BJ1502" s="273"/>
      <c r="BK1502" s="273"/>
      <c r="BL1502" s="273"/>
      <c r="BM1502" s="273"/>
      <c r="BN1502" s="273"/>
      <c r="BO1502" s="273"/>
      <c r="BP1502" s="273"/>
      <c r="BQ1502" s="273"/>
      <c r="BR1502" s="273"/>
      <c r="BS1502" s="273"/>
      <c r="BT1502" s="273"/>
      <c r="BU1502" s="273"/>
      <c r="BV1502" s="273"/>
      <c r="BW1502" s="273"/>
      <c r="BX1502" s="273"/>
      <c r="BY1502" s="273"/>
      <c r="BZ1502" s="273"/>
      <c r="CA1502" s="273"/>
      <c r="CB1502" s="273"/>
      <c r="CC1502" s="273"/>
      <c r="CD1502" s="273"/>
      <c r="CE1502" s="274"/>
      <c r="CF1502" s="274"/>
      <c r="CG1502" s="274"/>
      <c r="CH1502" s="274"/>
      <c r="CI1502" s="274"/>
      <c r="CJ1502" s="273"/>
      <c r="CK1502" s="273"/>
      <c r="CL1502" s="273"/>
      <c r="CM1502" s="273"/>
      <c r="CN1502" s="273"/>
      <c r="CO1502" s="273"/>
      <c r="CP1502" s="273"/>
      <c r="CQ1502" s="273"/>
      <c r="CR1502" s="273"/>
      <c r="CS1502" s="273"/>
      <c r="CT1502" s="273"/>
      <c r="CU1502" s="274"/>
      <c r="CV1502" s="274"/>
      <c r="CW1502" s="274"/>
      <c r="CX1502" s="274"/>
      <c r="CY1502" s="274"/>
      <c r="CZ1502" s="274"/>
      <c r="DA1502" s="274"/>
      <c r="DB1502" s="274"/>
      <c r="DC1502" s="273"/>
      <c r="DD1502" s="273"/>
      <c r="DE1502" s="273"/>
      <c r="DF1502" s="273"/>
      <c r="DM1502" s="16"/>
      <c r="DN1502" s="16"/>
      <c r="DO1502" s="17"/>
      <c r="DP1502" s="12"/>
      <c r="DQ1502" s="12"/>
      <c r="DR1502" s="18"/>
      <c r="DS1502" s="19"/>
      <c r="DT1502" s="19"/>
      <c r="DU1502" s="19"/>
      <c r="DV1502" s="19"/>
      <c r="DW1502" s="19"/>
      <c r="DX1502" s="20"/>
      <c r="DY1502" s="20"/>
      <c r="DZ1502" s="21"/>
      <c r="EA1502" s="21"/>
      <c r="EB1502" s="21"/>
      <c r="EC1502" s="18"/>
      <c r="ED1502" s="21"/>
      <c r="EE1502" s="21"/>
      <c r="EF1502" s="21"/>
      <c r="EG1502" s="21"/>
      <c r="EH1502" s="21"/>
      <c r="EI1502" s="20"/>
      <c r="EJ1502" s="16"/>
      <c r="EK1502" s="21"/>
      <c r="EL1502" s="21"/>
      <c r="EM1502" s="21"/>
      <c r="EN1502" s="18"/>
      <c r="EO1502" s="22"/>
      <c r="EP1502" s="22"/>
      <c r="EQ1502" s="22"/>
      <c r="ER1502" s="22"/>
      <c r="ES1502" s="22"/>
      <c r="ET1502" s="20"/>
      <c r="EU1502" s="23"/>
      <c r="EV1502" s="22"/>
      <c r="EW1502" s="22"/>
      <c r="EX1502" s="22"/>
      <c r="EY1502" s="24"/>
      <c r="EZ1502" s="25"/>
      <c r="FA1502" s="25"/>
      <c r="FB1502" s="25"/>
      <c r="FC1502" s="25"/>
      <c r="FD1502" s="25"/>
    </row>
    <row r="1503" spans="1:160" ht="12.4" customHeight="1" x14ac:dyDescent="0.25">
      <c r="A1503" s="290"/>
      <c r="B1503" s="205"/>
      <c r="H1503" s="292"/>
      <c r="M1503" s="205"/>
      <c r="N1503" s="205"/>
      <c r="O1503" s="205"/>
      <c r="P1503" s="205"/>
      <c r="Q1503" s="271"/>
      <c r="R1503" s="227"/>
      <c r="S1503" s="205"/>
      <c r="T1503" s="205"/>
      <c r="U1503" s="227"/>
      <c r="V1503" s="227"/>
      <c r="W1503" s="227"/>
      <c r="X1503" s="272"/>
      <c r="Y1503" s="272"/>
      <c r="Z1503" s="227"/>
      <c r="AA1503" s="273"/>
      <c r="AB1503" s="273"/>
      <c r="AC1503" s="273"/>
      <c r="AD1503" s="273"/>
      <c r="AE1503" s="273"/>
      <c r="AF1503" s="273"/>
      <c r="AG1503" s="273"/>
      <c r="AH1503" s="273"/>
      <c r="AI1503" s="274"/>
      <c r="AJ1503" s="274"/>
      <c r="AK1503" s="274"/>
      <c r="AL1503" s="274"/>
      <c r="AM1503" s="273"/>
      <c r="AN1503" s="273"/>
      <c r="AO1503" s="273"/>
      <c r="AP1503" s="273"/>
      <c r="AQ1503" s="274"/>
      <c r="AR1503" s="274"/>
      <c r="AS1503" s="273"/>
      <c r="AT1503" s="273"/>
      <c r="AU1503" s="273"/>
      <c r="AV1503" s="273"/>
      <c r="AW1503" s="273"/>
      <c r="AX1503" s="273"/>
      <c r="AY1503" s="273"/>
      <c r="AZ1503" s="273"/>
      <c r="BA1503" s="273"/>
      <c r="BB1503" s="273"/>
      <c r="BC1503" s="273"/>
      <c r="BD1503" s="273"/>
      <c r="BE1503" s="273"/>
      <c r="BF1503" s="273"/>
      <c r="BG1503" s="273"/>
      <c r="BH1503" s="273"/>
      <c r="BI1503" s="273"/>
      <c r="BJ1503" s="273"/>
      <c r="BK1503" s="273"/>
      <c r="BL1503" s="273"/>
      <c r="BM1503" s="273"/>
      <c r="BN1503" s="273"/>
      <c r="BO1503" s="273"/>
      <c r="BP1503" s="273"/>
      <c r="BQ1503" s="273"/>
      <c r="BR1503" s="273"/>
      <c r="BS1503" s="273"/>
      <c r="BT1503" s="273"/>
      <c r="BU1503" s="273"/>
      <c r="BV1503" s="273"/>
      <c r="BW1503" s="273"/>
      <c r="BX1503" s="273"/>
      <c r="BY1503" s="273"/>
      <c r="BZ1503" s="273"/>
      <c r="CA1503" s="273"/>
      <c r="CB1503" s="273"/>
      <c r="CC1503" s="273"/>
      <c r="CD1503" s="273"/>
      <c r="CE1503" s="273"/>
      <c r="CF1503" s="273"/>
      <c r="CG1503" s="273"/>
      <c r="CH1503" s="273"/>
      <c r="CI1503" s="273"/>
      <c r="CJ1503" s="273"/>
      <c r="CK1503" s="273"/>
      <c r="CL1503" s="273"/>
      <c r="CM1503" s="273"/>
      <c r="CN1503" s="273"/>
      <c r="CO1503" s="273"/>
      <c r="CP1503" s="273"/>
      <c r="CQ1503" s="273"/>
      <c r="CR1503" s="273"/>
      <c r="CS1503" s="273"/>
      <c r="CT1503" s="273"/>
      <c r="CU1503" s="274"/>
      <c r="CV1503" s="274"/>
      <c r="CW1503" s="274"/>
      <c r="CX1503" s="274"/>
      <c r="CY1503" s="273"/>
      <c r="CZ1503" s="273"/>
      <c r="DA1503" s="273"/>
      <c r="DB1503" s="273"/>
      <c r="DC1503" s="273"/>
      <c r="DD1503" s="273"/>
      <c r="DE1503" s="273"/>
      <c r="DF1503" s="273"/>
      <c r="DM1503" s="16"/>
      <c r="DN1503" s="16"/>
      <c r="DO1503" s="17"/>
      <c r="DP1503" s="12"/>
      <c r="DQ1503" s="12"/>
      <c r="DR1503" s="18"/>
      <c r="DS1503" s="19"/>
      <c r="DT1503" s="19"/>
      <c r="DU1503" s="19"/>
      <c r="DV1503" s="19"/>
      <c r="DW1503" s="19"/>
      <c r="DX1503" s="20"/>
      <c r="DY1503" s="20"/>
      <c r="DZ1503" s="21"/>
      <c r="EA1503" s="21"/>
      <c r="EB1503" s="21"/>
      <c r="EC1503" s="18"/>
      <c r="ED1503" s="21"/>
      <c r="EE1503" s="21"/>
      <c r="EF1503" s="21"/>
      <c r="EG1503" s="21"/>
      <c r="EH1503" s="21"/>
      <c r="EI1503" s="20"/>
      <c r="EJ1503" s="16"/>
      <c r="EK1503" s="21"/>
      <c r="EL1503" s="21"/>
      <c r="EM1503" s="21"/>
      <c r="EN1503" s="18"/>
      <c r="EO1503" s="22"/>
      <c r="EP1503" s="22"/>
      <c r="EQ1503" s="22"/>
      <c r="ER1503" s="22"/>
      <c r="ES1503" s="22"/>
      <c r="ET1503" s="20"/>
      <c r="EU1503" s="23"/>
      <c r="EV1503" s="22"/>
      <c r="EW1503" s="22"/>
      <c r="EX1503" s="22"/>
      <c r="EY1503" s="24"/>
      <c r="EZ1503" s="25"/>
      <c r="FA1503" s="25"/>
      <c r="FB1503" s="25"/>
      <c r="FC1503" s="25"/>
      <c r="FD1503" s="25"/>
    </row>
    <row r="1504" spans="1:160" ht="12.4" customHeight="1" x14ac:dyDescent="0.25">
      <c r="A1504" s="290"/>
      <c r="B1504" s="205"/>
      <c r="H1504" s="292"/>
      <c r="M1504" s="205"/>
      <c r="N1504" s="205"/>
      <c r="O1504" s="205"/>
      <c r="P1504" s="271"/>
      <c r="Q1504" s="271"/>
      <c r="R1504" s="227"/>
      <c r="S1504" s="205"/>
      <c r="T1504" s="205"/>
      <c r="U1504" s="227"/>
      <c r="V1504" s="227"/>
      <c r="W1504" s="227"/>
      <c r="X1504" s="227"/>
      <c r="Y1504" s="272"/>
      <c r="Z1504" s="227"/>
      <c r="AA1504" s="274"/>
      <c r="AB1504" s="274"/>
      <c r="AC1504" s="273"/>
      <c r="AD1504" s="274"/>
      <c r="AE1504" s="274"/>
      <c r="AF1504" s="274"/>
      <c r="AG1504" s="274"/>
      <c r="AH1504" s="274"/>
      <c r="AI1504" s="274"/>
      <c r="AJ1504" s="274"/>
      <c r="AK1504" s="274"/>
      <c r="AL1504" s="274"/>
      <c r="AM1504" s="274"/>
      <c r="AN1504" s="274"/>
      <c r="AO1504" s="274"/>
      <c r="AP1504" s="274"/>
      <c r="AQ1504" s="274"/>
      <c r="AR1504" s="274"/>
      <c r="AS1504" s="273"/>
      <c r="AT1504" s="274"/>
      <c r="AU1504" s="274"/>
      <c r="AV1504" s="274"/>
      <c r="AW1504" s="274"/>
      <c r="AX1504" s="274"/>
      <c r="AY1504" s="274"/>
      <c r="AZ1504" s="274"/>
      <c r="BA1504" s="273"/>
      <c r="BB1504" s="273"/>
      <c r="BC1504" s="274"/>
      <c r="BD1504" s="274"/>
      <c r="BE1504" s="273"/>
      <c r="BF1504" s="273"/>
      <c r="BG1504" s="274"/>
      <c r="BH1504" s="274"/>
      <c r="BI1504" s="273"/>
      <c r="BJ1504" s="273"/>
      <c r="BK1504" s="274"/>
      <c r="BL1504" s="274"/>
      <c r="BM1504" s="273"/>
      <c r="BN1504" s="273"/>
      <c r="BO1504" s="274"/>
      <c r="BP1504" s="274"/>
      <c r="BQ1504" s="273"/>
      <c r="BR1504" s="273"/>
      <c r="BS1504" s="274"/>
      <c r="BT1504" s="274"/>
      <c r="BU1504" s="273"/>
      <c r="BV1504" s="273"/>
      <c r="BW1504" s="274"/>
      <c r="BX1504" s="274"/>
      <c r="BY1504" s="273"/>
      <c r="BZ1504" s="273"/>
      <c r="CA1504" s="274"/>
      <c r="CB1504" s="274"/>
      <c r="CC1504" s="273"/>
      <c r="CD1504" s="273"/>
      <c r="CE1504" s="274"/>
      <c r="CF1504" s="274"/>
      <c r="CG1504" s="273"/>
      <c r="CH1504" s="273"/>
      <c r="CI1504" s="274"/>
      <c r="CJ1504" s="274"/>
      <c r="CK1504" s="273"/>
      <c r="CL1504" s="273"/>
      <c r="CM1504" s="274"/>
      <c r="CN1504" s="274"/>
      <c r="CO1504" s="273"/>
      <c r="CP1504" s="273"/>
      <c r="CQ1504" s="274"/>
      <c r="CR1504" s="274"/>
      <c r="CS1504" s="273"/>
      <c r="CT1504" s="273"/>
      <c r="CU1504" s="274"/>
      <c r="CV1504" s="274"/>
      <c r="CW1504" s="274"/>
      <c r="CX1504" s="274"/>
      <c r="CY1504" s="274"/>
      <c r="CZ1504" s="274"/>
      <c r="DA1504" s="273"/>
      <c r="DB1504" s="273"/>
      <c r="DC1504" s="274"/>
      <c r="DD1504" s="274"/>
      <c r="DE1504" s="273"/>
      <c r="DF1504" s="273"/>
      <c r="DM1504" s="16"/>
      <c r="DN1504" s="16"/>
      <c r="DO1504" s="17"/>
      <c r="DP1504" s="12"/>
      <c r="DQ1504" s="12"/>
      <c r="DR1504" s="18"/>
      <c r="DS1504" s="19"/>
      <c r="DT1504" s="19"/>
      <c r="DU1504" s="19"/>
      <c r="DV1504" s="19"/>
      <c r="DW1504" s="19"/>
      <c r="DX1504" s="20"/>
      <c r="DY1504" s="20"/>
      <c r="DZ1504" s="21"/>
      <c r="EA1504" s="21"/>
      <c r="EB1504" s="21"/>
      <c r="EC1504" s="18"/>
      <c r="ED1504" s="21"/>
      <c r="EE1504" s="21"/>
      <c r="EF1504" s="21"/>
      <c r="EG1504" s="21"/>
      <c r="EH1504" s="21"/>
      <c r="EI1504" s="20"/>
      <c r="EJ1504" s="16"/>
      <c r="EK1504" s="21"/>
      <c r="EL1504" s="21"/>
      <c r="EM1504" s="21"/>
      <c r="EN1504" s="18"/>
      <c r="EO1504" s="22"/>
      <c r="EP1504" s="22"/>
      <c r="EQ1504" s="22"/>
      <c r="ER1504" s="22"/>
      <c r="ES1504" s="22"/>
      <c r="ET1504" s="20"/>
      <c r="EU1504" s="23"/>
      <c r="EV1504" s="22"/>
      <c r="EW1504" s="22"/>
      <c r="EX1504" s="22"/>
      <c r="EY1504" s="24"/>
      <c r="EZ1504" s="25"/>
      <c r="FA1504" s="25"/>
      <c r="FB1504" s="25"/>
      <c r="FC1504" s="25"/>
      <c r="FD1504" s="25"/>
    </row>
    <row r="1505" spans="1:160" ht="12.4" customHeight="1" x14ac:dyDescent="0.25">
      <c r="A1505" s="290"/>
      <c r="B1505" s="205"/>
      <c r="H1505" s="292"/>
      <c r="M1505" s="205"/>
      <c r="N1505" s="205"/>
      <c r="O1505" s="205"/>
      <c r="P1505" s="205"/>
      <c r="Q1505" s="271"/>
      <c r="R1505" s="227"/>
      <c r="S1505" s="205"/>
      <c r="T1505" s="205"/>
      <c r="U1505" s="227"/>
      <c r="V1505" s="227"/>
      <c r="W1505" s="227"/>
      <c r="X1505" s="272"/>
      <c r="Y1505" s="272"/>
      <c r="Z1505" s="227"/>
      <c r="AA1505" s="273"/>
      <c r="AB1505" s="273"/>
      <c r="AC1505" s="273"/>
      <c r="AD1505" s="274"/>
      <c r="AE1505" s="274"/>
      <c r="AF1505" s="274"/>
      <c r="AG1505" s="273"/>
      <c r="AH1505" s="274"/>
      <c r="AI1505" s="274"/>
      <c r="AJ1505" s="274"/>
      <c r="AK1505" s="274"/>
      <c r="AL1505" s="274"/>
      <c r="AM1505" s="274"/>
      <c r="AN1505" s="274"/>
      <c r="AO1505" s="273"/>
      <c r="AP1505" s="274"/>
      <c r="AQ1505" s="273"/>
      <c r="AR1505" s="273"/>
      <c r="AS1505" s="274"/>
      <c r="AT1505" s="274"/>
      <c r="AU1505" s="274"/>
      <c r="AV1505" s="274"/>
      <c r="AW1505" s="274"/>
      <c r="AX1505" s="274"/>
      <c r="AY1505" s="274"/>
      <c r="AZ1505" s="273"/>
      <c r="BA1505" s="273"/>
      <c r="BB1505" s="273"/>
      <c r="BC1505" s="273"/>
      <c r="BD1505" s="273"/>
      <c r="BE1505" s="273"/>
      <c r="BF1505" s="273"/>
      <c r="BG1505" s="274"/>
      <c r="BH1505" s="273"/>
      <c r="BI1505" s="273"/>
      <c r="BJ1505" s="273"/>
      <c r="BK1505" s="274"/>
      <c r="BL1505" s="273"/>
      <c r="BM1505" s="273"/>
      <c r="BN1505" s="273"/>
      <c r="BO1505" s="274"/>
      <c r="BP1505" s="273"/>
      <c r="BQ1505" s="273"/>
      <c r="BR1505" s="273"/>
      <c r="BS1505" s="274"/>
      <c r="BT1505" s="273"/>
      <c r="BU1505" s="273"/>
      <c r="BV1505" s="273"/>
      <c r="BW1505" s="273"/>
      <c r="BX1505" s="273"/>
      <c r="BY1505" s="273"/>
      <c r="BZ1505" s="273"/>
      <c r="CA1505" s="273"/>
      <c r="CB1505" s="273"/>
      <c r="CC1505" s="273"/>
      <c r="CD1505" s="273"/>
      <c r="CE1505" s="274"/>
      <c r="CF1505" s="274"/>
      <c r="CG1505" s="274"/>
      <c r="CH1505" s="274"/>
      <c r="CI1505" s="273"/>
      <c r="CJ1505" s="273"/>
      <c r="CK1505" s="273"/>
      <c r="CL1505" s="274"/>
      <c r="CM1505" s="273"/>
      <c r="CN1505" s="273"/>
      <c r="CO1505" s="273"/>
      <c r="CP1505" s="273"/>
      <c r="CQ1505" s="273"/>
      <c r="CR1505" s="273"/>
      <c r="CS1505" s="273"/>
      <c r="CT1505" s="273"/>
      <c r="CU1505" s="274"/>
      <c r="CV1505" s="274"/>
      <c r="CW1505" s="274"/>
      <c r="CX1505" s="274"/>
      <c r="CY1505" s="274"/>
      <c r="CZ1505" s="274"/>
      <c r="DA1505" s="274"/>
      <c r="DB1505" s="274"/>
      <c r="DC1505" s="273"/>
      <c r="DD1505" s="273"/>
      <c r="DE1505" s="273"/>
      <c r="DF1505" s="273"/>
      <c r="DM1505" s="16"/>
      <c r="DN1505" s="16"/>
      <c r="DO1505" s="17"/>
      <c r="DP1505" s="12"/>
      <c r="DQ1505" s="12"/>
      <c r="DR1505" s="18"/>
      <c r="DS1505" s="19"/>
      <c r="DT1505" s="19"/>
      <c r="DU1505" s="19"/>
      <c r="DV1505" s="19"/>
      <c r="DW1505" s="19"/>
      <c r="DX1505" s="20"/>
      <c r="DY1505" s="20"/>
      <c r="DZ1505" s="21"/>
      <c r="EA1505" s="21"/>
      <c r="EB1505" s="21"/>
      <c r="EC1505" s="18"/>
      <c r="ED1505" s="21"/>
      <c r="EE1505" s="21"/>
      <c r="EF1505" s="21"/>
      <c r="EG1505" s="21"/>
      <c r="EH1505" s="21"/>
      <c r="EI1505" s="20"/>
      <c r="EJ1505" s="16"/>
      <c r="EK1505" s="21"/>
      <c r="EL1505" s="21"/>
      <c r="EM1505" s="21"/>
      <c r="EN1505" s="18"/>
      <c r="EO1505" s="22"/>
      <c r="EP1505" s="22"/>
      <c r="EQ1505" s="22"/>
      <c r="ER1505" s="22"/>
      <c r="ES1505" s="22"/>
      <c r="ET1505" s="20"/>
      <c r="EU1505" s="23"/>
      <c r="EV1505" s="22"/>
      <c r="EW1505" s="22"/>
      <c r="EX1505" s="22"/>
      <c r="EY1505" s="24"/>
      <c r="EZ1505" s="25"/>
      <c r="FA1505" s="25"/>
      <c r="FB1505" s="25"/>
      <c r="FC1505" s="25"/>
      <c r="FD1505" s="25"/>
    </row>
    <row r="1506" spans="1:160" ht="12.4" customHeight="1" x14ac:dyDescent="0.25">
      <c r="A1506" s="290"/>
      <c r="B1506" s="205"/>
      <c r="H1506" s="292"/>
      <c r="M1506" s="205"/>
      <c r="N1506" s="205"/>
      <c r="O1506" s="205"/>
      <c r="P1506" s="205"/>
      <c r="Q1506" s="271"/>
      <c r="R1506" s="227"/>
      <c r="S1506" s="205"/>
      <c r="T1506" s="205"/>
      <c r="U1506" s="227"/>
      <c r="V1506" s="227"/>
      <c r="W1506" s="227"/>
      <c r="X1506" s="272"/>
      <c r="Y1506" s="272"/>
      <c r="Z1506" s="227"/>
      <c r="AA1506" s="273"/>
      <c r="AB1506" s="274"/>
      <c r="AC1506" s="274"/>
      <c r="AD1506" s="273"/>
      <c r="AE1506" s="274"/>
      <c r="AF1506" s="274"/>
      <c r="AG1506" s="274"/>
      <c r="AH1506" s="273"/>
      <c r="AI1506" s="274"/>
      <c r="AJ1506" s="274"/>
      <c r="AK1506" s="274"/>
      <c r="AL1506" s="274"/>
      <c r="AM1506" s="274"/>
      <c r="AN1506" s="274"/>
      <c r="AO1506" s="274"/>
      <c r="AP1506" s="273"/>
      <c r="AQ1506" s="273"/>
      <c r="AR1506" s="274"/>
      <c r="AS1506" s="274"/>
      <c r="AT1506" s="273"/>
      <c r="AU1506" s="274"/>
      <c r="AV1506" s="274"/>
      <c r="AW1506" s="274"/>
      <c r="AX1506" s="273"/>
      <c r="AY1506" s="273"/>
      <c r="AZ1506" s="273"/>
      <c r="BA1506" s="273"/>
      <c r="BB1506" s="273"/>
      <c r="BC1506" s="273"/>
      <c r="BD1506" s="273"/>
      <c r="BE1506" s="273"/>
      <c r="BF1506" s="273"/>
      <c r="BG1506" s="273"/>
      <c r="BH1506" s="273"/>
      <c r="BI1506" s="273"/>
      <c r="BJ1506" s="273"/>
      <c r="BK1506" s="273"/>
      <c r="BL1506" s="273"/>
      <c r="BM1506" s="273"/>
      <c r="BN1506" s="273"/>
      <c r="BO1506" s="273"/>
      <c r="BP1506" s="273"/>
      <c r="BQ1506" s="273"/>
      <c r="BR1506" s="273"/>
      <c r="BS1506" s="273"/>
      <c r="BT1506" s="273"/>
      <c r="BU1506" s="273"/>
      <c r="BV1506" s="273"/>
      <c r="BW1506" s="273"/>
      <c r="BX1506" s="273"/>
      <c r="BY1506" s="273"/>
      <c r="BZ1506" s="273"/>
      <c r="CA1506" s="273"/>
      <c r="CB1506" s="273"/>
      <c r="CC1506" s="273"/>
      <c r="CD1506" s="273"/>
      <c r="CE1506" s="274"/>
      <c r="CF1506" s="274"/>
      <c r="CG1506" s="274"/>
      <c r="CH1506" s="274"/>
      <c r="CI1506" s="274"/>
      <c r="CJ1506" s="274"/>
      <c r="CK1506" s="274"/>
      <c r="CL1506" s="274"/>
      <c r="CM1506" s="273"/>
      <c r="CN1506" s="273"/>
      <c r="CO1506" s="273"/>
      <c r="CP1506" s="273"/>
      <c r="CQ1506" s="273"/>
      <c r="CR1506" s="273"/>
      <c r="CS1506" s="273"/>
      <c r="CT1506" s="273"/>
      <c r="CU1506" s="274"/>
      <c r="CV1506" s="274"/>
      <c r="CW1506" s="274"/>
      <c r="CX1506" s="274"/>
      <c r="CY1506" s="274"/>
      <c r="CZ1506" s="274"/>
      <c r="DA1506" s="273"/>
      <c r="DB1506" s="273"/>
      <c r="DC1506" s="273"/>
      <c r="DD1506" s="273"/>
      <c r="DE1506" s="273"/>
      <c r="DF1506" s="273"/>
      <c r="DM1506" s="16"/>
      <c r="DN1506" s="16"/>
      <c r="DO1506" s="17"/>
      <c r="DP1506" s="12"/>
      <c r="DQ1506" s="12"/>
      <c r="DR1506" s="18"/>
      <c r="DS1506" s="19"/>
      <c r="DT1506" s="19"/>
      <c r="DU1506" s="19"/>
      <c r="DV1506" s="19"/>
      <c r="DW1506" s="19"/>
      <c r="DX1506" s="20"/>
      <c r="DY1506" s="20"/>
      <c r="DZ1506" s="21"/>
      <c r="EA1506" s="21"/>
      <c r="EB1506" s="21"/>
      <c r="EC1506" s="18"/>
      <c r="ED1506" s="21"/>
      <c r="EE1506" s="21"/>
      <c r="EF1506" s="21"/>
      <c r="EG1506" s="21"/>
      <c r="EH1506" s="21"/>
      <c r="EI1506" s="20"/>
      <c r="EJ1506" s="16"/>
      <c r="EK1506" s="21"/>
      <c r="EL1506" s="21"/>
      <c r="EM1506" s="21"/>
      <c r="EN1506" s="18"/>
      <c r="EO1506" s="22"/>
      <c r="EP1506" s="22"/>
      <c r="EQ1506" s="22"/>
      <c r="ER1506" s="22"/>
      <c r="ES1506" s="22"/>
      <c r="ET1506" s="20"/>
      <c r="EU1506" s="23"/>
      <c r="EV1506" s="22"/>
      <c r="EW1506" s="22"/>
      <c r="EX1506" s="22"/>
      <c r="EY1506" s="24"/>
      <c r="EZ1506" s="25"/>
      <c r="FA1506" s="25"/>
      <c r="FB1506" s="25"/>
      <c r="FC1506" s="25"/>
      <c r="FD1506" s="25"/>
    </row>
    <row r="1507" spans="1:160" ht="12.4" customHeight="1" x14ac:dyDescent="0.25">
      <c r="A1507" s="290"/>
      <c r="B1507" s="205"/>
      <c r="H1507" s="292"/>
      <c r="M1507" s="205"/>
      <c r="N1507" s="205"/>
      <c r="O1507" s="205"/>
      <c r="P1507" s="205"/>
      <c r="Q1507" s="271"/>
      <c r="R1507" s="227"/>
      <c r="S1507" s="205"/>
      <c r="T1507" s="205"/>
      <c r="U1507" s="227"/>
      <c r="V1507" s="227"/>
      <c r="W1507" s="227"/>
      <c r="X1507" s="227"/>
      <c r="Y1507" s="272"/>
      <c r="Z1507" s="227"/>
      <c r="AA1507" s="273"/>
      <c r="AB1507" s="274"/>
      <c r="AC1507" s="274"/>
      <c r="AD1507" s="274"/>
      <c r="AE1507" s="274"/>
      <c r="AF1507" s="274"/>
      <c r="AG1507" s="274"/>
      <c r="AH1507" s="274"/>
      <c r="AI1507" s="274"/>
      <c r="AJ1507" s="274"/>
      <c r="AK1507" s="274"/>
      <c r="AL1507" s="274"/>
      <c r="AM1507" s="274"/>
      <c r="AN1507" s="274"/>
      <c r="AO1507" s="274"/>
      <c r="AP1507" s="274"/>
      <c r="AQ1507" s="273"/>
      <c r="AR1507" s="274"/>
      <c r="AS1507" s="274"/>
      <c r="AT1507" s="274"/>
      <c r="AU1507" s="274"/>
      <c r="AV1507" s="274"/>
      <c r="AW1507" s="274"/>
      <c r="AX1507" s="274"/>
      <c r="AY1507" s="273"/>
      <c r="AZ1507" s="273"/>
      <c r="BA1507" s="273"/>
      <c r="BB1507" s="273"/>
      <c r="BC1507" s="273"/>
      <c r="BD1507" s="273"/>
      <c r="BE1507" s="273"/>
      <c r="BF1507" s="273"/>
      <c r="BG1507" s="273"/>
      <c r="BH1507" s="273"/>
      <c r="BI1507" s="273"/>
      <c r="BJ1507" s="273"/>
      <c r="BK1507" s="273"/>
      <c r="BL1507" s="273"/>
      <c r="BM1507" s="273"/>
      <c r="BN1507" s="273"/>
      <c r="BO1507" s="273"/>
      <c r="BP1507" s="273"/>
      <c r="BQ1507" s="273"/>
      <c r="BR1507" s="273"/>
      <c r="BS1507" s="273"/>
      <c r="BT1507" s="273"/>
      <c r="BU1507" s="273"/>
      <c r="BV1507" s="273"/>
      <c r="BW1507" s="273"/>
      <c r="BX1507" s="273"/>
      <c r="BY1507" s="273"/>
      <c r="BZ1507" s="273"/>
      <c r="CA1507" s="273"/>
      <c r="CB1507" s="273"/>
      <c r="CC1507" s="273"/>
      <c r="CD1507" s="273"/>
      <c r="CE1507" s="273"/>
      <c r="CF1507" s="273"/>
      <c r="CG1507" s="273"/>
      <c r="CH1507" s="273"/>
      <c r="CI1507" s="273"/>
      <c r="CJ1507" s="273"/>
      <c r="CK1507" s="273"/>
      <c r="CL1507" s="273"/>
      <c r="CM1507" s="273"/>
      <c r="CN1507" s="273"/>
      <c r="CO1507" s="273"/>
      <c r="CP1507" s="273"/>
      <c r="CQ1507" s="273"/>
      <c r="CR1507" s="273"/>
      <c r="CS1507" s="273"/>
      <c r="CT1507" s="273"/>
      <c r="CU1507" s="273"/>
      <c r="CV1507" s="273"/>
      <c r="CW1507" s="274"/>
      <c r="CX1507" s="274"/>
      <c r="CY1507" s="273"/>
      <c r="CZ1507" s="273"/>
      <c r="DA1507" s="273"/>
      <c r="DB1507" s="273"/>
      <c r="DC1507" s="273"/>
      <c r="DD1507" s="273"/>
      <c r="DE1507" s="273"/>
      <c r="DF1507" s="273"/>
      <c r="DM1507" s="16"/>
      <c r="DN1507" s="16"/>
      <c r="DO1507" s="17"/>
      <c r="DP1507" s="12"/>
      <c r="DQ1507" s="12"/>
      <c r="DR1507" s="18"/>
      <c r="DS1507" s="19"/>
      <c r="DT1507" s="19"/>
      <c r="DU1507" s="19"/>
      <c r="DV1507" s="19"/>
      <c r="DW1507" s="19"/>
      <c r="DX1507" s="20"/>
      <c r="DY1507" s="20"/>
      <c r="DZ1507" s="21"/>
      <c r="EA1507" s="21"/>
      <c r="EB1507" s="21"/>
      <c r="EC1507" s="18"/>
      <c r="ED1507" s="21"/>
      <c r="EE1507" s="21"/>
      <c r="EF1507" s="21"/>
      <c r="EG1507" s="21"/>
      <c r="EH1507" s="21"/>
      <c r="EI1507" s="20"/>
      <c r="EJ1507" s="16"/>
      <c r="EK1507" s="21"/>
      <c r="EL1507" s="21"/>
      <c r="EM1507" s="21"/>
      <c r="EN1507" s="18"/>
      <c r="EO1507" s="22"/>
      <c r="EP1507" s="22"/>
      <c r="EQ1507" s="22"/>
      <c r="ER1507" s="22"/>
      <c r="ES1507" s="22"/>
      <c r="ET1507" s="20"/>
      <c r="EU1507" s="23"/>
      <c r="EV1507" s="22"/>
      <c r="EW1507" s="22"/>
      <c r="EX1507" s="22"/>
      <c r="EY1507" s="24"/>
      <c r="EZ1507" s="25"/>
      <c r="FA1507" s="25"/>
      <c r="FB1507" s="25"/>
      <c r="FC1507" s="25"/>
      <c r="FD1507" s="25"/>
    </row>
    <row r="1508" spans="1:160" ht="12.4" customHeight="1" x14ac:dyDescent="0.25">
      <c r="A1508" s="290"/>
      <c r="B1508" s="205"/>
      <c r="H1508" s="292"/>
      <c r="M1508" s="205"/>
      <c r="N1508" s="205"/>
      <c r="O1508" s="205"/>
      <c r="P1508" s="205"/>
      <c r="Q1508" s="271"/>
      <c r="R1508" s="227"/>
      <c r="S1508" s="205"/>
      <c r="T1508" s="205"/>
      <c r="U1508" s="227"/>
      <c r="V1508" s="227"/>
      <c r="W1508" s="227"/>
      <c r="X1508" s="272"/>
      <c r="Y1508" s="272"/>
      <c r="Z1508" s="227"/>
      <c r="AA1508" s="274"/>
      <c r="AB1508" s="273"/>
      <c r="AC1508" s="273"/>
      <c r="AD1508" s="273"/>
      <c r="AE1508" s="274"/>
      <c r="AF1508" s="273"/>
      <c r="AG1508" s="273"/>
      <c r="AH1508" s="273"/>
      <c r="AI1508" s="274"/>
      <c r="AJ1508" s="273"/>
      <c r="AK1508" s="273"/>
      <c r="AL1508" s="273"/>
      <c r="AM1508" s="274"/>
      <c r="AN1508" s="273"/>
      <c r="AO1508" s="273"/>
      <c r="AP1508" s="273"/>
      <c r="AQ1508" s="274"/>
      <c r="AR1508" s="274"/>
      <c r="AS1508" s="274"/>
      <c r="AT1508" s="274"/>
      <c r="AU1508" s="274"/>
      <c r="AV1508" s="273"/>
      <c r="AW1508" s="273"/>
      <c r="AX1508" s="273"/>
      <c r="AY1508" s="274"/>
      <c r="AZ1508" s="273"/>
      <c r="BA1508" s="273"/>
      <c r="BB1508" s="273"/>
      <c r="BC1508" s="274"/>
      <c r="BD1508" s="273"/>
      <c r="BE1508" s="273"/>
      <c r="BF1508" s="273"/>
      <c r="BG1508" s="274"/>
      <c r="BH1508" s="273"/>
      <c r="BI1508" s="273"/>
      <c r="BJ1508" s="273"/>
      <c r="BK1508" s="274"/>
      <c r="BL1508" s="273"/>
      <c r="BM1508" s="273"/>
      <c r="BN1508" s="273"/>
      <c r="BO1508" s="274"/>
      <c r="BP1508" s="273"/>
      <c r="BQ1508" s="273"/>
      <c r="BR1508" s="273"/>
      <c r="BS1508" s="274"/>
      <c r="BT1508" s="273"/>
      <c r="BU1508" s="273"/>
      <c r="BV1508" s="273"/>
      <c r="BW1508" s="274"/>
      <c r="BX1508" s="273"/>
      <c r="BY1508" s="273"/>
      <c r="BZ1508" s="273"/>
      <c r="CA1508" s="274"/>
      <c r="CB1508" s="273"/>
      <c r="CC1508" s="273"/>
      <c r="CD1508" s="273"/>
      <c r="CE1508" s="274"/>
      <c r="CF1508" s="273"/>
      <c r="CG1508" s="273"/>
      <c r="CH1508" s="273"/>
      <c r="CI1508" s="274"/>
      <c r="CJ1508" s="273"/>
      <c r="CK1508" s="273"/>
      <c r="CL1508" s="273"/>
      <c r="CM1508" s="274"/>
      <c r="CN1508" s="273"/>
      <c r="CO1508" s="273"/>
      <c r="CP1508" s="273"/>
      <c r="CQ1508" s="274"/>
      <c r="CR1508" s="273"/>
      <c r="CS1508" s="273"/>
      <c r="CT1508" s="273"/>
      <c r="CU1508" s="274"/>
      <c r="CV1508" s="274"/>
      <c r="CW1508" s="274"/>
      <c r="CX1508" s="274"/>
      <c r="CY1508" s="274"/>
      <c r="CZ1508" s="273"/>
      <c r="DA1508" s="273"/>
      <c r="DB1508" s="273"/>
      <c r="DC1508" s="274"/>
      <c r="DD1508" s="273"/>
      <c r="DE1508" s="273"/>
      <c r="DF1508" s="273"/>
      <c r="DM1508" s="16"/>
      <c r="DN1508" s="16"/>
      <c r="DO1508" s="17"/>
      <c r="DP1508" s="12"/>
      <c r="DQ1508" s="12"/>
      <c r="DR1508" s="18"/>
      <c r="DS1508" s="19"/>
      <c r="DT1508" s="19"/>
      <c r="DU1508" s="19"/>
      <c r="DV1508" s="19"/>
      <c r="DW1508" s="19"/>
      <c r="DX1508" s="20"/>
      <c r="DY1508" s="20"/>
      <c r="DZ1508" s="21"/>
      <c r="EA1508" s="21"/>
      <c r="EB1508" s="21"/>
      <c r="EC1508" s="18"/>
      <c r="ED1508" s="21"/>
      <c r="EE1508" s="21"/>
      <c r="EF1508" s="21"/>
      <c r="EG1508" s="21"/>
      <c r="EH1508" s="21"/>
      <c r="EI1508" s="20"/>
      <c r="EJ1508" s="16"/>
      <c r="EK1508" s="21"/>
      <c r="EL1508" s="21"/>
      <c r="EM1508" s="21"/>
      <c r="EN1508" s="18"/>
      <c r="EO1508" s="22"/>
      <c r="EP1508" s="22"/>
      <c r="EQ1508" s="22"/>
      <c r="ER1508" s="22"/>
      <c r="ES1508" s="22"/>
      <c r="ET1508" s="20"/>
      <c r="EU1508" s="23"/>
      <c r="EV1508" s="22"/>
      <c r="EW1508" s="22"/>
      <c r="EX1508" s="22"/>
      <c r="EY1508" s="24"/>
      <c r="EZ1508" s="25"/>
      <c r="FA1508" s="25"/>
      <c r="FB1508" s="25"/>
      <c r="FC1508" s="25"/>
      <c r="FD1508" s="25"/>
    </row>
    <row r="1509" spans="1:160" ht="12.4" customHeight="1" x14ac:dyDescent="0.25">
      <c r="A1509" s="290"/>
      <c r="B1509" s="205"/>
      <c r="H1509" s="292"/>
      <c r="M1509" s="205"/>
      <c r="N1509" s="205"/>
      <c r="O1509" s="205"/>
      <c r="P1509" s="205"/>
      <c r="Q1509" s="271"/>
      <c r="R1509" s="227"/>
      <c r="S1509" s="205"/>
      <c r="T1509" s="205"/>
      <c r="U1509" s="227"/>
      <c r="V1509" s="227"/>
      <c r="W1509" s="227"/>
      <c r="X1509" s="272"/>
      <c r="Y1509" s="272"/>
      <c r="Z1509" s="227"/>
      <c r="AA1509" s="273"/>
      <c r="AB1509" s="273"/>
      <c r="AC1509" s="273"/>
      <c r="AD1509" s="273"/>
      <c r="AE1509" s="273"/>
      <c r="AF1509" s="273"/>
      <c r="AG1509" s="273"/>
      <c r="AH1509" s="273"/>
      <c r="AI1509" s="274"/>
      <c r="AJ1509" s="274"/>
      <c r="AK1509" s="274"/>
      <c r="AL1509" s="274"/>
      <c r="AM1509" s="273"/>
      <c r="AN1509" s="273"/>
      <c r="AO1509" s="273"/>
      <c r="AP1509" s="273"/>
      <c r="AQ1509" s="274"/>
      <c r="AR1509" s="273"/>
      <c r="AS1509" s="273"/>
      <c r="AT1509" s="273"/>
      <c r="AU1509" s="273"/>
      <c r="AV1509" s="273"/>
      <c r="AW1509" s="273"/>
      <c r="AX1509" s="273"/>
      <c r="AY1509" s="273"/>
      <c r="AZ1509" s="273"/>
      <c r="BA1509" s="273"/>
      <c r="BB1509" s="273"/>
      <c r="BC1509" s="273"/>
      <c r="BD1509" s="273"/>
      <c r="BE1509" s="273"/>
      <c r="BF1509" s="273"/>
      <c r="BG1509" s="273"/>
      <c r="BH1509" s="273"/>
      <c r="BI1509" s="273"/>
      <c r="BJ1509" s="273"/>
      <c r="BK1509" s="273"/>
      <c r="BL1509" s="273"/>
      <c r="BM1509" s="273"/>
      <c r="BN1509" s="273"/>
      <c r="BO1509" s="273"/>
      <c r="BP1509" s="273"/>
      <c r="BQ1509" s="273"/>
      <c r="BR1509" s="273"/>
      <c r="BS1509" s="273"/>
      <c r="BT1509" s="273"/>
      <c r="BU1509" s="273"/>
      <c r="BV1509" s="273"/>
      <c r="BW1509" s="273"/>
      <c r="BX1509" s="273"/>
      <c r="BY1509" s="273"/>
      <c r="BZ1509" s="273"/>
      <c r="CA1509" s="273"/>
      <c r="CB1509" s="273"/>
      <c r="CC1509" s="273"/>
      <c r="CD1509" s="273"/>
      <c r="CE1509" s="274"/>
      <c r="CF1509" s="274"/>
      <c r="CG1509" s="273"/>
      <c r="CH1509" s="273"/>
      <c r="CI1509" s="274"/>
      <c r="CJ1509" s="274"/>
      <c r="CK1509" s="274"/>
      <c r="CL1509" s="274"/>
      <c r="CM1509" s="273"/>
      <c r="CN1509" s="273"/>
      <c r="CO1509" s="273"/>
      <c r="CP1509" s="273"/>
      <c r="CQ1509" s="273"/>
      <c r="CR1509" s="273"/>
      <c r="CS1509" s="273"/>
      <c r="CT1509" s="273"/>
      <c r="CU1509" s="273"/>
      <c r="CV1509" s="274"/>
      <c r="CW1509" s="274"/>
      <c r="CX1509" s="274"/>
      <c r="CY1509" s="273"/>
      <c r="CZ1509" s="273"/>
      <c r="DA1509" s="273"/>
      <c r="DB1509" s="273"/>
      <c r="DC1509" s="273"/>
      <c r="DD1509" s="273"/>
      <c r="DE1509" s="273"/>
      <c r="DF1509" s="273"/>
      <c r="DM1509" s="16"/>
      <c r="DN1509" s="16"/>
      <c r="DO1509" s="17"/>
      <c r="DP1509" s="12"/>
      <c r="DQ1509" s="12"/>
      <c r="DR1509" s="18"/>
      <c r="DS1509" s="19"/>
      <c r="DT1509" s="19"/>
      <c r="DU1509" s="19"/>
      <c r="DV1509" s="19"/>
      <c r="DW1509" s="19"/>
      <c r="DX1509" s="20"/>
      <c r="DY1509" s="20"/>
      <c r="DZ1509" s="21"/>
      <c r="EA1509" s="21"/>
      <c r="EB1509" s="21"/>
      <c r="EC1509" s="18"/>
      <c r="ED1509" s="21"/>
      <c r="EE1509" s="21"/>
      <c r="EF1509" s="21"/>
      <c r="EG1509" s="21"/>
      <c r="EH1509" s="21"/>
      <c r="EI1509" s="20"/>
      <c r="EJ1509" s="16"/>
      <c r="EK1509" s="21"/>
      <c r="EL1509" s="21"/>
      <c r="EM1509" s="21"/>
      <c r="EN1509" s="18"/>
      <c r="EO1509" s="22"/>
      <c r="EP1509" s="22"/>
      <c r="EQ1509" s="22"/>
      <c r="ER1509" s="22"/>
      <c r="ES1509" s="22"/>
      <c r="ET1509" s="20"/>
      <c r="EU1509" s="23"/>
      <c r="EV1509" s="22"/>
      <c r="EW1509" s="22"/>
      <c r="EX1509" s="22"/>
      <c r="EY1509" s="24"/>
      <c r="EZ1509" s="25"/>
      <c r="FA1509" s="25"/>
      <c r="FB1509" s="25"/>
      <c r="FC1509" s="25"/>
      <c r="FD1509" s="25"/>
    </row>
    <row r="1510" spans="1:160" ht="12.4" customHeight="1" x14ac:dyDescent="0.25">
      <c r="A1510" s="290"/>
      <c r="B1510" s="205"/>
      <c r="H1510" s="292"/>
      <c r="M1510" s="205"/>
      <c r="N1510" s="205"/>
      <c r="O1510" s="205"/>
      <c r="P1510" s="205"/>
      <c r="Q1510" s="271"/>
      <c r="R1510" s="227"/>
      <c r="S1510" s="205"/>
      <c r="T1510" s="205"/>
      <c r="U1510" s="227"/>
      <c r="V1510" s="227"/>
      <c r="W1510" s="227"/>
      <c r="X1510" s="272"/>
      <c r="Y1510" s="272"/>
      <c r="Z1510" s="227"/>
      <c r="AA1510" s="273"/>
      <c r="AB1510" s="273"/>
      <c r="AC1510" s="273"/>
      <c r="AD1510" s="273"/>
      <c r="AE1510" s="273"/>
      <c r="AF1510" s="273"/>
      <c r="AG1510" s="273"/>
      <c r="AH1510" s="273"/>
      <c r="AI1510" s="273"/>
      <c r="AJ1510" s="273"/>
      <c r="AK1510" s="274"/>
      <c r="AL1510" s="273"/>
      <c r="AM1510" s="273"/>
      <c r="AN1510" s="273"/>
      <c r="AO1510" s="273"/>
      <c r="AP1510" s="273"/>
      <c r="AQ1510" s="274"/>
      <c r="AR1510" s="274"/>
      <c r="AS1510" s="274"/>
      <c r="AT1510" s="273"/>
      <c r="AU1510" s="273"/>
      <c r="AV1510" s="273"/>
      <c r="AW1510" s="273"/>
      <c r="AX1510" s="273"/>
      <c r="AY1510" s="273"/>
      <c r="AZ1510" s="273"/>
      <c r="BA1510" s="273"/>
      <c r="BB1510" s="273"/>
      <c r="BC1510" s="273"/>
      <c r="BD1510" s="273"/>
      <c r="BE1510" s="273"/>
      <c r="BF1510" s="273"/>
      <c r="BG1510" s="273"/>
      <c r="BH1510" s="273"/>
      <c r="BI1510" s="273"/>
      <c r="BJ1510" s="273"/>
      <c r="BK1510" s="273"/>
      <c r="BL1510" s="273"/>
      <c r="BM1510" s="273"/>
      <c r="BN1510" s="273"/>
      <c r="BO1510" s="273"/>
      <c r="BP1510" s="273"/>
      <c r="BQ1510" s="273"/>
      <c r="BR1510" s="273"/>
      <c r="BS1510" s="273"/>
      <c r="BT1510" s="273"/>
      <c r="BU1510" s="273"/>
      <c r="BV1510" s="273"/>
      <c r="BW1510" s="273"/>
      <c r="BX1510" s="273"/>
      <c r="BY1510" s="273"/>
      <c r="BZ1510" s="273"/>
      <c r="CA1510" s="273"/>
      <c r="CB1510" s="273"/>
      <c r="CC1510" s="273"/>
      <c r="CD1510" s="273"/>
      <c r="CE1510" s="273"/>
      <c r="CF1510" s="273"/>
      <c r="CG1510" s="273"/>
      <c r="CH1510" s="273"/>
      <c r="CI1510" s="273"/>
      <c r="CJ1510" s="273"/>
      <c r="CK1510" s="273"/>
      <c r="CL1510" s="273"/>
      <c r="CM1510" s="273"/>
      <c r="CN1510" s="273"/>
      <c r="CO1510" s="273"/>
      <c r="CP1510" s="273"/>
      <c r="CQ1510" s="273"/>
      <c r="CR1510" s="273"/>
      <c r="CS1510" s="273"/>
      <c r="CT1510" s="273"/>
      <c r="CU1510" s="274"/>
      <c r="CV1510" s="274"/>
      <c r="CW1510" s="274"/>
      <c r="CX1510" s="274"/>
      <c r="CY1510" s="273"/>
      <c r="CZ1510" s="273"/>
      <c r="DA1510" s="273"/>
      <c r="DB1510" s="273"/>
      <c r="DC1510" s="273"/>
      <c r="DD1510" s="273"/>
      <c r="DE1510" s="273"/>
      <c r="DF1510" s="273"/>
      <c r="DM1510" s="16"/>
      <c r="DN1510" s="16"/>
      <c r="DO1510" s="17"/>
      <c r="DP1510" s="12"/>
      <c r="DQ1510" s="12"/>
      <c r="DR1510" s="18"/>
      <c r="DS1510" s="19"/>
      <c r="DT1510" s="19"/>
      <c r="DU1510" s="19"/>
      <c r="DV1510" s="19"/>
      <c r="DW1510" s="19"/>
      <c r="DX1510" s="20"/>
      <c r="DY1510" s="20"/>
      <c r="DZ1510" s="21"/>
      <c r="EA1510" s="21"/>
      <c r="EB1510" s="21"/>
      <c r="EC1510" s="18"/>
      <c r="ED1510" s="21"/>
      <c r="EE1510" s="21"/>
      <c r="EF1510" s="21"/>
      <c r="EG1510" s="21"/>
      <c r="EH1510" s="21"/>
      <c r="EI1510" s="20"/>
      <c r="EJ1510" s="16"/>
      <c r="EK1510" s="21"/>
      <c r="EL1510" s="21"/>
      <c r="EM1510" s="21"/>
      <c r="EN1510" s="18"/>
      <c r="EO1510" s="22"/>
      <c r="EP1510" s="22"/>
      <c r="EQ1510" s="22"/>
      <c r="ER1510" s="22"/>
      <c r="ES1510" s="22"/>
      <c r="ET1510" s="20"/>
      <c r="EU1510" s="23"/>
      <c r="EV1510" s="22"/>
      <c r="EW1510" s="22"/>
      <c r="EX1510" s="22"/>
      <c r="EY1510" s="24"/>
      <c r="EZ1510" s="25"/>
      <c r="FA1510" s="25"/>
      <c r="FB1510" s="25"/>
      <c r="FC1510" s="25"/>
      <c r="FD1510" s="25"/>
    </row>
    <row r="1511" spans="1:160" ht="12.4" customHeight="1" x14ac:dyDescent="0.25">
      <c r="A1511" s="290"/>
      <c r="B1511" s="205"/>
      <c r="H1511" s="292"/>
      <c r="M1511" s="205"/>
      <c r="N1511" s="205"/>
      <c r="O1511" s="205"/>
      <c r="P1511" s="205"/>
      <c r="Q1511" s="271"/>
      <c r="R1511" s="227"/>
      <c r="S1511" s="205"/>
      <c r="T1511" s="205"/>
      <c r="U1511" s="227"/>
      <c r="V1511" s="227"/>
      <c r="W1511" s="227"/>
      <c r="X1511" s="272"/>
      <c r="Y1511" s="272"/>
      <c r="Z1511" s="227"/>
      <c r="AA1511" s="273"/>
      <c r="AB1511" s="273"/>
      <c r="AC1511" s="273"/>
      <c r="AD1511" s="273"/>
      <c r="AE1511" s="274"/>
      <c r="AF1511" s="274"/>
      <c r="AG1511" s="273"/>
      <c r="AH1511" s="273"/>
      <c r="AI1511" s="273"/>
      <c r="AJ1511" s="273"/>
      <c r="AK1511" s="274"/>
      <c r="AL1511" s="274"/>
      <c r="AM1511" s="273"/>
      <c r="AN1511" s="273"/>
      <c r="AO1511" s="273"/>
      <c r="AP1511" s="273"/>
      <c r="AQ1511" s="273"/>
      <c r="AR1511" s="273"/>
      <c r="AS1511" s="274"/>
      <c r="AT1511" s="274"/>
      <c r="AU1511" s="274"/>
      <c r="AV1511" s="274"/>
      <c r="AW1511" s="273"/>
      <c r="AX1511" s="273"/>
      <c r="AY1511" s="273"/>
      <c r="AZ1511" s="273"/>
      <c r="BA1511" s="273"/>
      <c r="BB1511" s="273"/>
      <c r="BC1511" s="273"/>
      <c r="BD1511" s="273"/>
      <c r="BE1511" s="273"/>
      <c r="BF1511" s="273"/>
      <c r="BG1511" s="273"/>
      <c r="BH1511" s="273"/>
      <c r="BI1511" s="273"/>
      <c r="BJ1511" s="273"/>
      <c r="BK1511" s="273"/>
      <c r="BL1511" s="273"/>
      <c r="BM1511" s="273"/>
      <c r="BN1511" s="273"/>
      <c r="BO1511" s="273"/>
      <c r="BP1511" s="273"/>
      <c r="BQ1511" s="273"/>
      <c r="BR1511" s="273"/>
      <c r="BS1511" s="273"/>
      <c r="BT1511" s="273"/>
      <c r="BU1511" s="273"/>
      <c r="BV1511" s="273"/>
      <c r="BW1511" s="273"/>
      <c r="BX1511" s="273"/>
      <c r="BY1511" s="273"/>
      <c r="BZ1511" s="273"/>
      <c r="CA1511" s="273"/>
      <c r="CB1511" s="273"/>
      <c r="CC1511" s="273"/>
      <c r="CD1511" s="273"/>
      <c r="CE1511" s="274"/>
      <c r="CF1511" s="274"/>
      <c r="CG1511" s="274"/>
      <c r="CH1511" s="274"/>
      <c r="CI1511" s="273"/>
      <c r="CJ1511" s="273"/>
      <c r="CK1511" s="273"/>
      <c r="CL1511" s="273"/>
      <c r="CM1511" s="273"/>
      <c r="CN1511" s="274"/>
      <c r="CO1511" s="274"/>
      <c r="CP1511" s="274"/>
      <c r="CQ1511" s="273"/>
      <c r="CR1511" s="273"/>
      <c r="CS1511" s="273"/>
      <c r="CT1511" s="273"/>
      <c r="CU1511" s="274"/>
      <c r="CV1511" s="274"/>
      <c r="CW1511" s="274"/>
      <c r="CX1511" s="274"/>
      <c r="CY1511" s="274"/>
      <c r="CZ1511" s="274"/>
      <c r="DA1511" s="274"/>
      <c r="DB1511" s="274"/>
      <c r="DC1511" s="273"/>
      <c r="DD1511" s="273"/>
      <c r="DE1511" s="273"/>
      <c r="DF1511" s="273"/>
      <c r="DM1511" s="16"/>
      <c r="DN1511" s="16"/>
      <c r="DO1511" s="17"/>
      <c r="DP1511" s="12"/>
      <c r="DQ1511" s="12"/>
      <c r="DR1511" s="18"/>
      <c r="DS1511" s="19"/>
      <c r="DT1511" s="19"/>
      <c r="DU1511" s="19"/>
      <c r="DV1511" s="19"/>
      <c r="DW1511" s="19"/>
      <c r="DX1511" s="20"/>
      <c r="DY1511" s="20"/>
      <c r="DZ1511" s="21"/>
      <c r="EA1511" s="21"/>
      <c r="EB1511" s="21"/>
      <c r="EC1511" s="18"/>
      <c r="ED1511" s="21"/>
      <c r="EE1511" s="21"/>
      <c r="EF1511" s="21"/>
      <c r="EG1511" s="21"/>
      <c r="EH1511" s="21"/>
      <c r="EI1511" s="20"/>
      <c r="EJ1511" s="16"/>
      <c r="EK1511" s="21"/>
      <c r="EL1511" s="21"/>
      <c r="EM1511" s="21"/>
      <c r="EN1511" s="18"/>
      <c r="EO1511" s="22"/>
      <c r="EP1511" s="22"/>
      <c r="EQ1511" s="22"/>
      <c r="ER1511" s="22"/>
      <c r="ES1511" s="22"/>
      <c r="ET1511" s="20"/>
      <c r="EU1511" s="23"/>
      <c r="EV1511" s="22"/>
      <c r="EW1511" s="22"/>
      <c r="EX1511" s="22"/>
      <c r="EY1511" s="24"/>
      <c r="EZ1511" s="25"/>
      <c r="FA1511" s="25"/>
      <c r="FB1511" s="25"/>
      <c r="FC1511" s="25"/>
      <c r="FD1511" s="25"/>
    </row>
    <row r="1512" spans="1:160" ht="12.4" customHeight="1" x14ac:dyDescent="0.25">
      <c r="A1512" s="290"/>
      <c r="B1512" s="205"/>
      <c r="H1512" s="292"/>
      <c r="M1512" s="205"/>
      <c r="N1512" s="205"/>
      <c r="O1512" s="205"/>
      <c r="P1512" s="205"/>
      <c r="Q1512" s="271"/>
      <c r="R1512" s="227"/>
      <c r="S1512" s="205"/>
      <c r="T1512" s="205"/>
      <c r="U1512" s="227"/>
      <c r="V1512" s="227"/>
      <c r="W1512" s="227"/>
      <c r="X1512" s="272"/>
      <c r="Y1512" s="272"/>
      <c r="Z1512" s="227"/>
      <c r="AA1512" s="273"/>
      <c r="AB1512" s="273"/>
      <c r="AC1512" s="273"/>
      <c r="AD1512" s="274"/>
      <c r="AE1512" s="273"/>
      <c r="AF1512" s="273"/>
      <c r="AG1512" s="273"/>
      <c r="AH1512" s="274"/>
      <c r="AI1512" s="274"/>
      <c r="AJ1512" s="274"/>
      <c r="AK1512" s="274"/>
      <c r="AL1512" s="274"/>
      <c r="AM1512" s="273"/>
      <c r="AN1512" s="273"/>
      <c r="AO1512" s="273"/>
      <c r="AP1512" s="274"/>
      <c r="AQ1512" s="274"/>
      <c r="AR1512" s="274"/>
      <c r="AS1512" s="274"/>
      <c r="AT1512" s="274"/>
      <c r="AU1512" s="273"/>
      <c r="AV1512" s="273"/>
      <c r="AW1512" s="273"/>
      <c r="AX1512" s="273"/>
      <c r="AY1512" s="273"/>
      <c r="AZ1512" s="273"/>
      <c r="BA1512" s="273"/>
      <c r="BB1512" s="273"/>
      <c r="BC1512" s="273"/>
      <c r="BD1512" s="273"/>
      <c r="BE1512" s="273"/>
      <c r="BF1512" s="273"/>
      <c r="BG1512" s="273"/>
      <c r="BH1512" s="273"/>
      <c r="BI1512" s="273"/>
      <c r="BJ1512" s="273"/>
      <c r="BK1512" s="273"/>
      <c r="BL1512" s="273"/>
      <c r="BM1512" s="273"/>
      <c r="BN1512" s="273"/>
      <c r="BO1512" s="273"/>
      <c r="BP1512" s="273"/>
      <c r="BQ1512" s="273"/>
      <c r="BR1512" s="273"/>
      <c r="BS1512" s="273"/>
      <c r="BT1512" s="273"/>
      <c r="BU1512" s="273"/>
      <c r="BV1512" s="273"/>
      <c r="BW1512" s="273"/>
      <c r="BX1512" s="273"/>
      <c r="BY1512" s="273"/>
      <c r="BZ1512" s="273"/>
      <c r="CA1512" s="273"/>
      <c r="CB1512" s="273"/>
      <c r="CC1512" s="273"/>
      <c r="CD1512" s="273"/>
      <c r="CE1512" s="274"/>
      <c r="CF1512" s="273"/>
      <c r="CG1512" s="273"/>
      <c r="CH1512" s="273"/>
      <c r="CI1512" s="273"/>
      <c r="CJ1512" s="273"/>
      <c r="CK1512" s="273"/>
      <c r="CL1512" s="273"/>
      <c r="CM1512" s="273"/>
      <c r="CN1512" s="273"/>
      <c r="CO1512" s="273"/>
      <c r="CP1512" s="273"/>
      <c r="CQ1512" s="273"/>
      <c r="CR1512" s="273"/>
      <c r="CS1512" s="273"/>
      <c r="CT1512" s="273"/>
      <c r="CU1512" s="274"/>
      <c r="CV1512" s="274"/>
      <c r="CW1512" s="274"/>
      <c r="CX1512" s="274"/>
      <c r="CY1512" s="273"/>
      <c r="CZ1512" s="273"/>
      <c r="DA1512" s="273"/>
      <c r="DB1512" s="273"/>
      <c r="DC1512" s="273"/>
      <c r="DD1512" s="273"/>
      <c r="DE1512" s="273"/>
      <c r="DF1512" s="273"/>
      <c r="DM1512" s="16"/>
      <c r="DN1512" s="16"/>
      <c r="DO1512" s="17"/>
      <c r="DP1512" s="12"/>
      <c r="DQ1512" s="12"/>
      <c r="DR1512" s="18"/>
      <c r="DS1512" s="19"/>
      <c r="DT1512" s="19"/>
      <c r="DU1512" s="19"/>
      <c r="DV1512" s="19"/>
      <c r="DW1512" s="19"/>
      <c r="DX1512" s="20"/>
      <c r="DY1512" s="20"/>
      <c r="DZ1512" s="21"/>
      <c r="EA1512" s="21"/>
      <c r="EB1512" s="21"/>
      <c r="EC1512" s="18"/>
      <c r="ED1512" s="21"/>
      <c r="EE1512" s="21"/>
      <c r="EF1512" s="21"/>
      <c r="EG1512" s="21"/>
      <c r="EH1512" s="21"/>
      <c r="EI1512" s="20"/>
      <c r="EJ1512" s="16"/>
      <c r="EK1512" s="21"/>
      <c r="EL1512" s="21"/>
      <c r="EM1512" s="21"/>
      <c r="EN1512" s="18"/>
      <c r="EO1512" s="22"/>
      <c r="EP1512" s="22"/>
      <c r="EQ1512" s="22"/>
      <c r="ER1512" s="22"/>
      <c r="ES1512" s="22"/>
      <c r="ET1512" s="20"/>
      <c r="EU1512" s="23"/>
      <c r="EV1512" s="22"/>
      <c r="EW1512" s="22"/>
      <c r="EX1512" s="22"/>
      <c r="EY1512" s="24"/>
      <c r="EZ1512" s="25"/>
      <c r="FA1512" s="25"/>
      <c r="FB1512" s="25"/>
      <c r="FC1512" s="25"/>
      <c r="FD1512" s="25"/>
    </row>
    <row r="1513" spans="1:160" ht="12.4" customHeight="1" x14ac:dyDescent="0.25">
      <c r="A1513" s="290"/>
      <c r="B1513" s="205"/>
      <c r="H1513" s="292"/>
      <c r="M1513" s="205"/>
      <c r="N1513" s="205"/>
      <c r="O1513" s="205"/>
      <c r="P1513" s="205"/>
      <c r="Q1513" s="271"/>
      <c r="R1513" s="227"/>
      <c r="S1513" s="205"/>
      <c r="T1513" s="205"/>
      <c r="U1513" s="227"/>
      <c r="V1513" s="227"/>
      <c r="W1513" s="227"/>
      <c r="X1513" s="272"/>
      <c r="Y1513" s="272"/>
      <c r="Z1513" s="227"/>
      <c r="AA1513" s="274"/>
      <c r="AB1513" s="274"/>
      <c r="AC1513" s="274"/>
      <c r="AD1513" s="274"/>
      <c r="AE1513" s="274"/>
      <c r="AF1513" s="274"/>
      <c r="AG1513" s="274"/>
      <c r="AH1513" s="274"/>
      <c r="AI1513" s="274"/>
      <c r="AJ1513" s="274"/>
      <c r="AK1513" s="274"/>
      <c r="AL1513" s="274"/>
      <c r="AM1513" s="274"/>
      <c r="AN1513" s="274"/>
      <c r="AO1513" s="274"/>
      <c r="AP1513" s="274"/>
      <c r="AQ1513" s="274"/>
      <c r="AR1513" s="274"/>
      <c r="AS1513" s="274"/>
      <c r="AT1513" s="274"/>
      <c r="AU1513" s="274"/>
      <c r="AV1513" s="274"/>
      <c r="AW1513" s="274"/>
      <c r="AX1513" s="274"/>
      <c r="AY1513" s="274"/>
      <c r="AZ1513" s="274"/>
      <c r="BA1513" s="274"/>
      <c r="BB1513" s="274"/>
      <c r="BC1513" s="274"/>
      <c r="BD1513" s="274"/>
      <c r="BE1513" s="274"/>
      <c r="BF1513" s="274"/>
      <c r="BG1513" s="274"/>
      <c r="BH1513" s="274"/>
      <c r="BI1513" s="274"/>
      <c r="BJ1513" s="274"/>
      <c r="BK1513" s="274"/>
      <c r="BL1513" s="274"/>
      <c r="BM1513" s="274"/>
      <c r="BN1513" s="274"/>
      <c r="BO1513" s="274"/>
      <c r="BP1513" s="274"/>
      <c r="BQ1513" s="274"/>
      <c r="BR1513" s="274"/>
      <c r="BS1513" s="274"/>
      <c r="BT1513" s="274"/>
      <c r="BU1513" s="274"/>
      <c r="BV1513" s="274"/>
      <c r="BW1513" s="274"/>
      <c r="BX1513" s="274"/>
      <c r="BY1513" s="274"/>
      <c r="BZ1513" s="274"/>
      <c r="CA1513" s="274"/>
      <c r="CB1513" s="274"/>
      <c r="CC1513" s="274"/>
      <c r="CD1513" s="274"/>
      <c r="CE1513" s="274"/>
      <c r="CF1513" s="274"/>
      <c r="CG1513" s="274"/>
      <c r="CH1513" s="274"/>
      <c r="CI1513" s="274"/>
      <c r="CJ1513" s="274"/>
      <c r="CK1513" s="274"/>
      <c r="CL1513" s="274"/>
      <c r="CM1513" s="274"/>
      <c r="CN1513" s="274"/>
      <c r="CO1513" s="274"/>
      <c r="CP1513" s="274"/>
      <c r="CQ1513" s="274"/>
      <c r="CR1513" s="274"/>
      <c r="CS1513" s="274"/>
      <c r="CT1513" s="274"/>
      <c r="CU1513" s="274"/>
      <c r="CV1513" s="274"/>
      <c r="CW1513" s="274"/>
      <c r="CX1513" s="274"/>
      <c r="CY1513" s="274"/>
      <c r="CZ1513" s="274"/>
      <c r="DA1513" s="274"/>
      <c r="DB1513" s="274"/>
      <c r="DC1513" s="274"/>
      <c r="DD1513" s="274"/>
      <c r="DE1513" s="274"/>
      <c r="DF1513" s="274"/>
      <c r="DM1513" s="16"/>
      <c r="DN1513" s="16"/>
      <c r="DO1513" s="17"/>
      <c r="DP1513" s="12"/>
      <c r="DQ1513" s="12"/>
      <c r="DR1513" s="18"/>
      <c r="DS1513" s="19"/>
      <c r="DT1513" s="19"/>
      <c r="DU1513" s="19"/>
      <c r="DV1513" s="19"/>
      <c r="DW1513" s="19"/>
      <c r="DX1513" s="20"/>
      <c r="DY1513" s="20"/>
      <c r="DZ1513" s="21"/>
      <c r="EA1513" s="21"/>
      <c r="EB1513" s="21"/>
      <c r="EC1513" s="18"/>
      <c r="ED1513" s="21"/>
      <c r="EE1513" s="21"/>
      <c r="EF1513" s="21"/>
      <c r="EG1513" s="21"/>
      <c r="EH1513" s="21"/>
      <c r="EI1513" s="20"/>
      <c r="EJ1513" s="16"/>
      <c r="EK1513" s="21"/>
      <c r="EL1513" s="21"/>
      <c r="EM1513" s="21"/>
      <c r="EN1513" s="18"/>
      <c r="EO1513" s="22"/>
      <c r="EP1513" s="22"/>
      <c r="EQ1513" s="22"/>
      <c r="ER1513" s="22"/>
      <c r="ES1513" s="22"/>
      <c r="ET1513" s="20"/>
      <c r="EU1513" s="23"/>
      <c r="EV1513" s="22"/>
      <c r="EW1513" s="22"/>
      <c r="EX1513" s="22"/>
      <c r="EY1513" s="24"/>
      <c r="EZ1513" s="25"/>
      <c r="FA1513" s="25"/>
      <c r="FB1513" s="25"/>
      <c r="FC1513" s="25"/>
      <c r="FD1513" s="25"/>
    </row>
    <row r="1514" spans="1:160" ht="12.4" customHeight="1" x14ac:dyDescent="0.25">
      <c r="A1514" s="290"/>
      <c r="B1514" s="205"/>
      <c r="H1514" s="292"/>
      <c r="M1514" s="205"/>
      <c r="N1514" s="271"/>
      <c r="O1514" s="271"/>
      <c r="P1514" s="205"/>
      <c r="Q1514" s="271"/>
      <c r="R1514" s="227"/>
      <c r="S1514" s="205"/>
      <c r="T1514" s="205"/>
      <c r="U1514" s="227"/>
      <c r="V1514" s="272"/>
      <c r="W1514" s="227"/>
      <c r="X1514" s="272"/>
      <c r="Y1514" s="272"/>
      <c r="Z1514" s="227"/>
      <c r="AA1514" s="273"/>
      <c r="AB1514" s="273"/>
      <c r="AC1514" s="273"/>
      <c r="AD1514" s="273"/>
      <c r="AE1514" s="273"/>
      <c r="AF1514" s="273"/>
      <c r="AG1514" s="273"/>
      <c r="AH1514" s="273"/>
      <c r="AI1514" s="274"/>
      <c r="AJ1514" s="274"/>
      <c r="AK1514" s="274"/>
      <c r="AL1514" s="274"/>
      <c r="AM1514" s="273"/>
      <c r="AN1514" s="273"/>
      <c r="AO1514" s="273"/>
      <c r="AP1514" s="273"/>
      <c r="AQ1514" s="273"/>
      <c r="AR1514" s="273"/>
      <c r="AS1514" s="273"/>
      <c r="AT1514" s="273"/>
      <c r="AU1514" s="274"/>
      <c r="AV1514" s="273"/>
      <c r="AW1514" s="274"/>
      <c r="AX1514" s="274"/>
      <c r="AY1514" s="273"/>
      <c r="AZ1514" s="273"/>
      <c r="BA1514" s="273"/>
      <c r="BB1514" s="273"/>
      <c r="BC1514" s="273"/>
      <c r="BD1514" s="273"/>
      <c r="BE1514" s="273"/>
      <c r="BF1514" s="273"/>
      <c r="BG1514" s="273"/>
      <c r="BH1514" s="273"/>
      <c r="BI1514" s="273"/>
      <c r="BJ1514" s="273"/>
      <c r="BK1514" s="273"/>
      <c r="BL1514" s="273"/>
      <c r="BM1514" s="273"/>
      <c r="BN1514" s="273"/>
      <c r="BO1514" s="273"/>
      <c r="BP1514" s="273"/>
      <c r="BQ1514" s="273"/>
      <c r="BR1514" s="273"/>
      <c r="BS1514" s="273"/>
      <c r="BT1514" s="273"/>
      <c r="BU1514" s="273"/>
      <c r="BV1514" s="273"/>
      <c r="BW1514" s="273"/>
      <c r="BX1514" s="273"/>
      <c r="BY1514" s="273"/>
      <c r="BZ1514" s="273"/>
      <c r="CA1514" s="273"/>
      <c r="CB1514" s="273"/>
      <c r="CC1514" s="273"/>
      <c r="CD1514" s="273"/>
      <c r="CE1514" s="274"/>
      <c r="CF1514" s="274"/>
      <c r="CG1514" s="274"/>
      <c r="CH1514" s="274"/>
      <c r="CI1514" s="274"/>
      <c r="CJ1514" s="274"/>
      <c r="CK1514" s="274"/>
      <c r="CL1514" s="274"/>
      <c r="CM1514" s="273"/>
      <c r="CN1514" s="273"/>
      <c r="CO1514" s="273"/>
      <c r="CP1514" s="273"/>
      <c r="CQ1514" s="273"/>
      <c r="CR1514" s="273"/>
      <c r="CS1514" s="273"/>
      <c r="CT1514" s="273"/>
      <c r="CU1514" s="274"/>
      <c r="CV1514" s="274"/>
      <c r="CW1514" s="274"/>
      <c r="CX1514" s="274"/>
      <c r="CY1514" s="274"/>
      <c r="CZ1514" s="274"/>
      <c r="DA1514" s="274"/>
      <c r="DB1514" s="274"/>
      <c r="DC1514" s="273"/>
      <c r="DD1514" s="273"/>
      <c r="DE1514" s="273"/>
      <c r="DF1514" s="273"/>
      <c r="DM1514" s="16"/>
      <c r="DN1514" s="16"/>
      <c r="DO1514" s="17"/>
      <c r="DP1514" s="12"/>
      <c r="DQ1514" s="12"/>
      <c r="DR1514" s="18"/>
      <c r="DS1514" s="19"/>
      <c r="DT1514" s="19"/>
      <c r="DU1514" s="19"/>
      <c r="DV1514" s="19"/>
      <c r="DW1514" s="19"/>
      <c r="DX1514" s="20"/>
      <c r="DY1514" s="20"/>
      <c r="DZ1514" s="21"/>
      <c r="EA1514" s="21"/>
      <c r="EB1514" s="21"/>
      <c r="EC1514" s="18"/>
      <c r="ED1514" s="21"/>
      <c r="EE1514" s="21"/>
      <c r="EF1514" s="21"/>
      <c r="EG1514" s="21"/>
      <c r="EH1514" s="21"/>
      <c r="EI1514" s="20"/>
      <c r="EJ1514" s="16"/>
      <c r="EK1514" s="21"/>
      <c r="EL1514" s="21"/>
      <c r="EM1514" s="21"/>
      <c r="EN1514" s="18"/>
      <c r="EO1514" s="22"/>
      <c r="EP1514" s="22"/>
      <c r="EQ1514" s="22"/>
      <c r="ER1514" s="22"/>
      <c r="ES1514" s="22"/>
      <c r="ET1514" s="20"/>
      <c r="EU1514" s="23"/>
      <c r="EV1514" s="22"/>
      <c r="EW1514" s="22"/>
      <c r="EX1514" s="22"/>
      <c r="EY1514" s="24"/>
      <c r="EZ1514" s="25"/>
      <c r="FA1514" s="25"/>
      <c r="FB1514" s="25"/>
      <c r="FC1514" s="25"/>
      <c r="FD1514" s="25"/>
    </row>
    <row r="1515" spans="1:160" ht="12.4" customHeight="1" x14ac:dyDescent="0.25">
      <c r="A1515" s="290"/>
      <c r="B1515" s="205"/>
      <c r="H1515" s="292"/>
      <c r="M1515" s="205"/>
      <c r="N1515" s="205"/>
      <c r="O1515" s="205"/>
      <c r="P1515" s="205"/>
      <c r="Q1515" s="271"/>
      <c r="R1515" s="227"/>
      <c r="S1515" s="205"/>
      <c r="T1515" s="205"/>
      <c r="U1515" s="227"/>
      <c r="V1515" s="227"/>
      <c r="W1515" s="227"/>
      <c r="X1515" s="272"/>
      <c r="Y1515" s="272"/>
      <c r="Z1515" s="227"/>
      <c r="AA1515" s="273"/>
      <c r="AB1515" s="273"/>
      <c r="AC1515" s="273"/>
      <c r="AD1515" s="273"/>
      <c r="AE1515" s="273"/>
      <c r="AF1515" s="273"/>
      <c r="AG1515" s="273"/>
      <c r="AH1515" s="273"/>
      <c r="AI1515" s="274"/>
      <c r="AJ1515" s="274"/>
      <c r="AK1515" s="274"/>
      <c r="AL1515" s="274"/>
      <c r="AM1515" s="273"/>
      <c r="AN1515" s="273"/>
      <c r="AO1515" s="273"/>
      <c r="AP1515" s="273"/>
      <c r="AQ1515" s="274"/>
      <c r="AR1515" s="274"/>
      <c r="AS1515" s="274"/>
      <c r="AT1515" s="273"/>
      <c r="AU1515" s="273"/>
      <c r="AV1515" s="273"/>
      <c r="AW1515" s="273"/>
      <c r="AX1515" s="273"/>
      <c r="AY1515" s="273"/>
      <c r="AZ1515" s="273"/>
      <c r="BA1515" s="273"/>
      <c r="BB1515" s="273"/>
      <c r="BC1515" s="273"/>
      <c r="BD1515" s="273"/>
      <c r="BE1515" s="273"/>
      <c r="BF1515" s="273"/>
      <c r="BG1515" s="273"/>
      <c r="BH1515" s="273"/>
      <c r="BI1515" s="273"/>
      <c r="BJ1515" s="273"/>
      <c r="BK1515" s="273"/>
      <c r="BL1515" s="273"/>
      <c r="BM1515" s="273"/>
      <c r="BN1515" s="273"/>
      <c r="BO1515" s="273"/>
      <c r="BP1515" s="273"/>
      <c r="BQ1515" s="273"/>
      <c r="BR1515" s="273"/>
      <c r="BS1515" s="273"/>
      <c r="BT1515" s="273"/>
      <c r="BU1515" s="273"/>
      <c r="BV1515" s="273"/>
      <c r="BW1515" s="273"/>
      <c r="BX1515" s="273"/>
      <c r="BY1515" s="273"/>
      <c r="BZ1515" s="273"/>
      <c r="CA1515" s="273"/>
      <c r="CB1515" s="273"/>
      <c r="CC1515" s="273"/>
      <c r="CD1515" s="273"/>
      <c r="CE1515" s="273"/>
      <c r="CF1515" s="273"/>
      <c r="CG1515" s="273"/>
      <c r="CH1515" s="273"/>
      <c r="CI1515" s="273"/>
      <c r="CJ1515" s="273"/>
      <c r="CK1515" s="273"/>
      <c r="CL1515" s="273"/>
      <c r="CM1515" s="273"/>
      <c r="CN1515" s="273"/>
      <c r="CO1515" s="273"/>
      <c r="CP1515" s="273"/>
      <c r="CQ1515" s="273"/>
      <c r="CR1515" s="273"/>
      <c r="CS1515" s="273"/>
      <c r="CT1515" s="273"/>
      <c r="CU1515" s="274"/>
      <c r="CV1515" s="274"/>
      <c r="CW1515" s="274"/>
      <c r="CX1515" s="274"/>
      <c r="CY1515" s="273"/>
      <c r="CZ1515" s="273"/>
      <c r="DA1515" s="273"/>
      <c r="DB1515" s="273"/>
      <c r="DC1515" s="273"/>
      <c r="DD1515" s="273"/>
      <c r="DE1515" s="273"/>
      <c r="DF1515" s="273"/>
      <c r="DM1515" s="16"/>
      <c r="DN1515" s="16"/>
      <c r="DO1515" s="17"/>
      <c r="DP1515" s="12"/>
      <c r="DQ1515" s="12"/>
      <c r="DR1515" s="18"/>
      <c r="DS1515" s="19"/>
      <c r="DT1515" s="19"/>
      <c r="DU1515" s="19"/>
      <c r="DV1515" s="19"/>
      <c r="DW1515" s="19"/>
      <c r="DX1515" s="20"/>
      <c r="DY1515" s="20"/>
      <c r="DZ1515" s="21"/>
      <c r="EA1515" s="21"/>
      <c r="EB1515" s="21"/>
      <c r="EC1515" s="18"/>
      <c r="ED1515" s="21"/>
      <c r="EE1515" s="21"/>
      <c r="EF1515" s="21"/>
      <c r="EG1515" s="21"/>
      <c r="EH1515" s="21"/>
      <c r="EI1515" s="20"/>
      <c r="EJ1515" s="16"/>
      <c r="EK1515" s="21"/>
      <c r="EL1515" s="21"/>
      <c r="EM1515" s="21"/>
      <c r="EN1515" s="18"/>
      <c r="EO1515" s="22"/>
      <c r="EP1515" s="22"/>
      <c r="EQ1515" s="22"/>
      <c r="ER1515" s="22"/>
      <c r="ES1515" s="22"/>
      <c r="ET1515" s="20"/>
      <c r="EU1515" s="23"/>
      <c r="EV1515" s="22"/>
      <c r="EW1515" s="22"/>
      <c r="EX1515" s="22"/>
      <c r="EY1515" s="24"/>
      <c r="EZ1515" s="25"/>
      <c r="FA1515" s="25"/>
      <c r="FB1515" s="25"/>
      <c r="FC1515" s="25"/>
      <c r="FD1515" s="25"/>
    </row>
    <row r="1516" spans="1:160" ht="12.4" customHeight="1" x14ac:dyDescent="0.25">
      <c r="A1516" s="290"/>
      <c r="B1516" s="205"/>
      <c r="H1516" s="292"/>
      <c r="M1516" s="205"/>
      <c r="N1516" s="205"/>
      <c r="O1516" s="205"/>
      <c r="P1516" s="205"/>
      <c r="Q1516" s="271"/>
      <c r="R1516" s="227"/>
      <c r="S1516" s="205"/>
      <c r="T1516" s="205"/>
      <c r="U1516" s="227"/>
      <c r="V1516" s="227"/>
      <c r="W1516" s="227"/>
      <c r="X1516" s="272"/>
      <c r="Y1516" s="272"/>
      <c r="Z1516" s="227"/>
      <c r="AA1516" s="273"/>
      <c r="AB1516" s="273"/>
      <c r="AC1516" s="273"/>
      <c r="AD1516" s="273"/>
      <c r="AE1516" s="273"/>
      <c r="AF1516" s="273"/>
      <c r="AG1516" s="273"/>
      <c r="AH1516" s="273"/>
      <c r="AI1516" s="274"/>
      <c r="AJ1516" s="274"/>
      <c r="AK1516" s="274"/>
      <c r="AL1516" s="274"/>
      <c r="AM1516" s="273"/>
      <c r="AN1516" s="273"/>
      <c r="AO1516" s="273"/>
      <c r="AP1516" s="273"/>
      <c r="AQ1516" s="274"/>
      <c r="AR1516" s="273"/>
      <c r="AS1516" s="274"/>
      <c r="AT1516" s="274"/>
      <c r="AU1516" s="273"/>
      <c r="AV1516" s="273"/>
      <c r="AW1516" s="274"/>
      <c r="AX1516" s="274"/>
      <c r="AY1516" s="273"/>
      <c r="AZ1516" s="273"/>
      <c r="BA1516" s="273"/>
      <c r="BB1516" s="273"/>
      <c r="BC1516" s="273"/>
      <c r="BD1516" s="273"/>
      <c r="BE1516" s="273"/>
      <c r="BF1516" s="273"/>
      <c r="BG1516" s="273"/>
      <c r="BH1516" s="273"/>
      <c r="BI1516" s="273"/>
      <c r="BJ1516" s="273"/>
      <c r="BK1516" s="273"/>
      <c r="BL1516" s="273"/>
      <c r="BM1516" s="273"/>
      <c r="BN1516" s="273"/>
      <c r="BO1516" s="273"/>
      <c r="BP1516" s="273"/>
      <c r="BQ1516" s="273"/>
      <c r="BR1516" s="273"/>
      <c r="BS1516" s="273"/>
      <c r="BT1516" s="273"/>
      <c r="BU1516" s="273"/>
      <c r="BV1516" s="273"/>
      <c r="BW1516" s="273"/>
      <c r="BX1516" s="273"/>
      <c r="BY1516" s="273"/>
      <c r="BZ1516" s="273"/>
      <c r="CA1516" s="273"/>
      <c r="CB1516" s="273"/>
      <c r="CC1516" s="273"/>
      <c r="CD1516" s="273"/>
      <c r="CE1516" s="274"/>
      <c r="CF1516" s="274"/>
      <c r="CG1516" s="274"/>
      <c r="CH1516" s="274"/>
      <c r="CI1516" s="274"/>
      <c r="CJ1516" s="274"/>
      <c r="CK1516" s="274"/>
      <c r="CL1516" s="274"/>
      <c r="CM1516" s="274"/>
      <c r="CN1516" s="274"/>
      <c r="CO1516" s="274"/>
      <c r="CP1516" s="274"/>
      <c r="CQ1516" s="273"/>
      <c r="CR1516" s="273"/>
      <c r="CS1516" s="273"/>
      <c r="CT1516" s="273"/>
      <c r="CU1516" s="274"/>
      <c r="CV1516" s="274"/>
      <c r="CW1516" s="274"/>
      <c r="CX1516" s="274"/>
      <c r="CY1516" s="273"/>
      <c r="CZ1516" s="273"/>
      <c r="DA1516" s="273"/>
      <c r="DB1516" s="273"/>
      <c r="DC1516" s="273"/>
      <c r="DD1516" s="273"/>
      <c r="DE1516" s="273"/>
      <c r="DF1516" s="273"/>
      <c r="DM1516" s="16"/>
      <c r="DN1516" s="16"/>
      <c r="DO1516" s="17"/>
      <c r="DP1516" s="12"/>
      <c r="DQ1516" s="12"/>
      <c r="DR1516" s="18"/>
      <c r="DS1516" s="19"/>
      <c r="DT1516" s="19"/>
      <c r="DU1516" s="19"/>
      <c r="DV1516" s="19"/>
      <c r="DW1516" s="19"/>
      <c r="DX1516" s="20"/>
      <c r="DY1516" s="20"/>
      <c r="DZ1516" s="21"/>
      <c r="EA1516" s="21"/>
      <c r="EB1516" s="21"/>
      <c r="EC1516" s="18"/>
      <c r="ED1516" s="21"/>
      <c r="EE1516" s="21"/>
      <c r="EF1516" s="21"/>
      <c r="EG1516" s="21"/>
      <c r="EH1516" s="21"/>
      <c r="EI1516" s="20"/>
      <c r="EJ1516" s="16"/>
      <c r="EK1516" s="21"/>
      <c r="EL1516" s="21"/>
      <c r="EM1516" s="21"/>
      <c r="EN1516" s="18"/>
      <c r="EO1516" s="22"/>
      <c r="EP1516" s="22"/>
      <c r="EQ1516" s="22"/>
      <c r="ER1516" s="22"/>
      <c r="ES1516" s="22"/>
      <c r="ET1516" s="20"/>
      <c r="EU1516" s="23"/>
      <c r="EV1516" s="22"/>
      <c r="EW1516" s="22"/>
      <c r="EX1516" s="22"/>
      <c r="EY1516" s="24"/>
      <c r="EZ1516" s="25"/>
      <c r="FA1516" s="25"/>
      <c r="FB1516" s="25"/>
      <c r="FC1516" s="25"/>
      <c r="FD1516" s="25"/>
    </row>
    <row r="1517" spans="1:160" ht="12.4" customHeight="1" x14ac:dyDescent="0.25">
      <c r="A1517" s="290"/>
      <c r="B1517" s="205"/>
      <c r="H1517" s="292"/>
      <c r="M1517" s="205"/>
      <c r="N1517" s="205"/>
      <c r="O1517" s="205"/>
      <c r="P1517" s="205"/>
      <c r="Q1517" s="271"/>
      <c r="R1517" s="227"/>
      <c r="S1517" s="205"/>
      <c r="T1517" s="205"/>
      <c r="U1517" s="227"/>
      <c r="V1517" s="227"/>
      <c r="W1517" s="227"/>
      <c r="X1517" s="272"/>
      <c r="Y1517" s="272"/>
      <c r="Z1517" s="227"/>
      <c r="AA1517" s="273"/>
      <c r="AB1517" s="273"/>
      <c r="AC1517" s="273"/>
      <c r="AD1517" s="273"/>
      <c r="AE1517" s="273"/>
      <c r="AF1517" s="273"/>
      <c r="AG1517" s="273"/>
      <c r="AH1517" s="273"/>
      <c r="AI1517" s="274"/>
      <c r="AJ1517" s="274"/>
      <c r="AK1517" s="274"/>
      <c r="AL1517" s="274"/>
      <c r="AM1517" s="273"/>
      <c r="AN1517" s="273"/>
      <c r="AO1517" s="273"/>
      <c r="AP1517" s="273"/>
      <c r="AQ1517" s="274"/>
      <c r="AR1517" s="274"/>
      <c r="AS1517" s="274"/>
      <c r="AT1517" s="274"/>
      <c r="AU1517" s="273"/>
      <c r="AV1517" s="273"/>
      <c r="AW1517" s="273"/>
      <c r="AX1517" s="273"/>
      <c r="AY1517" s="273"/>
      <c r="AZ1517" s="273"/>
      <c r="BA1517" s="273"/>
      <c r="BB1517" s="273"/>
      <c r="BC1517" s="273"/>
      <c r="BD1517" s="273"/>
      <c r="BE1517" s="273"/>
      <c r="BF1517" s="273"/>
      <c r="BG1517" s="273"/>
      <c r="BH1517" s="273"/>
      <c r="BI1517" s="273"/>
      <c r="BJ1517" s="273"/>
      <c r="BK1517" s="273"/>
      <c r="BL1517" s="273"/>
      <c r="BM1517" s="273"/>
      <c r="BN1517" s="273"/>
      <c r="BO1517" s="273"/>
      <c r="BP1517" s="273"/>
      <c r="BQ1517" s="273"/>
      <c r="BR1517" s="273"/>
      <c r="BS1517" s="273"/>
      <c r="BT1517" s="273"/>
      <c r="BU1517" s="273"/>
      <c r="BV1517" s="273"/>
      <c r="BW1517" s="273"/>
      <c r="BX1517" s="273"/>
      <c r="BY1517" s="273"/>
      <c r="BZ1517" s="273"/>
      <c r="CA1517" s="273"/>
      <c r="CB1517" s="273"/>
      <c r="CC1517" s="273"/>
      <c r="CD1517" s="273"/>
      <c r="CE1517" s="274"/>
      <c r="CF1517" s="274"/>
      <c r="CG1517" s="274"/>
      <c r="CH1517" s="274"/>
      <c r="CI1517" s="274"/>
      <c r="CJ1517" s="274"/>
      <c r="CK1517" s="274"/>
      <c r="CL1517" s="274"/>
      <c r="CM1517" s="274"/>
      <c r="CN1517" s="274"/>
      <c r="CO1517" s="274"/>
      <c r="CP1517" s="274"/>
      <c r="CQ1517" s="273"/>
      <c r="CR1517" s="273"/>
      <c r="CS1517" s="273"/>
      <c r="CT1517" s="273"/>
      <c r="CU1517" s="274"/>
      <c r="CV1517" s="274"/>
      <c r="CW1517" s="274"/>
      <c r="CX1517" s="274"/>
      <c r="CY1517" s="273"/>
      <c r="CZ1517" s="273"/>
      <c r="DA1517" s="273"/>
      <c r="DB1517" s="273"/>
      <c r="DC1517" s="273"/>
      <c r="DD1517" s="273"/>
      <c r="DE1517" s="273"/>
      <c r="DF1517" s="273"/>
      <c r="DM1517" s="16"/>
      <c r="DN1517" s="16"/>
      <c r="DO1517" s="17"/>
      <c r="DP1517" s="12"/>
      <c r="DQ1517" s="12"/>
      <c r="DR1517" s="18"/>
      <c r="DS1517" s="19"/>
      <c r="DT1517" s="19"/>
      <c r="DU1517" s="19"/>
      <c r="DV1517" s="19"/>
      <c r="DW1517" s="19"/>
      <c r="DX1517" s="20"/>
      <c r="DY1517" s="20"/>
      <c r="DZ1517" s="21"/>
      <c r="EA1517" s="21"/>
      <c r="EB1517" s="21"/>
      <c r="EC1517" s="18"/>
      <c r="ED1517" s="21"/>
      <c r="EE1517" s="21"/>
      <c r="EF1517" s="21"/>
      <c r="EG1517" s="21"/>
      <c r="EH1517" s="21"/>
      <c r="EI1517" s="20"/>
      <c r="EJ1517" s="16"/>
      <c r="EK1517" s="21"/>
      <c r="EL1517" s="21"/>
      <c r="EM1517" s="21"/>
      <c r="EN1517" s="18"/>
      <c r="EO1517" s="22"/>
      <c r="EP1517" s="22"/>
      <c r="EQ1517" s="22"/>
      <c r="ER1517" s="22"/>
      <c r="ES1517" s="22"/>
      <c r="ET1517" s="20"/>
      <c r="EU1517" s="23"/>
      <c r="EV1517" s="22"/>
      <c r="EW1517" s="22"/>
      <c r="EX1517" s="22"/>
      <c r="EY1517" s="24"/>
      <c r="EZ1517" s="25"/>
      <c r="FA1517" s="25"/>
      <c r="FB1517" s="25"/>
      <c r="FC1517" s="25"/>
      <c r="FD1517" s="25"/>
    </row>
    <row r="1518" spans="1:160" ht="12.4" customHeight="1" x14ac:dyDescent="0.25">
      <c r="A1518" s="290"/>
      <c r="B1518" s="205"/>
      <c r="H1518" s="292"/>
      <c r="M1518" s="205"/>
      <c r="N1518" s="205"/>
      <c r="O1518" s="205"/>
      <c r="P1518" s="205"/>
      <c r="Q1518" s="271"/>
      <c r="R1518" s="227"/>
      <c r="S1518" s="205"/>
      <c r="T1518" s="205"/>
      <c r="U1518" s="227"/>
      <c r="V1518" s="227"/>
      <c r="W1518" s="227"/>
      <c r="X1518" s="227"/>
      <c r="Y1518" s="272"/>
      <c r="Z1518" s="227"/>
      <c r="AA1518" s="273"/>
      <c r="AB1518" s="274"/>
      <c r="AC1518" s="273"/>
      <c r="AD1518" s="273"/>
      <c r="AE1518" s="273"/>
      <c r="AF1518" s="274"/>
      <c r="AG1518" s="273"/>
      <c r="AH1518" s="273"/>
      <c r="AI1518" s="274"/>
      <c r="AJ1518" s="274"/>
      <c r="AK1518" s="274"/>
      <c r="AL1518" s="273"/>
      <c r="AM1518" s="273"/>
      <c r="AN1518" s="274"/>
      <c r="AO1518" s="273"/>
      <c r="AP1518" s="273"/>
      <c r="AQ1518" s="274"/>
      <c r="AR1518" s="274"/>
      <c r="AS1518" s="274"/>
      <c r="AT1518" s="274"/>
      <c r="AU1518" s="274"/>
      <c r="AV1518" s="274"/>
      <c r="AW1518" s="274"/>
      <c r="AX1518" s="273"/>
      <c r="AY1518" s="273"/>
      <c r="AZ1518" s="274"/>
      <c r="BA1518" s="273"/>
      <c r="BB1518" s="273"/>
      <c r="BC1518" s="273"/>
      <c r="BD1518" s="274"/>
      <c r="BE1518" s="273"/>
      <c r="BF1518" s="273"/>
      <c r="BG1518" s="273"/>
      <c r="BH1518" s="274"/>
      <c r="BI1518" s="273"/>
      <c r="BJ1518" s="273"/>
      <c r="BK1518" s="273"/>
      <c r="BL1518" s="274"/>
      <c r="BM1518" s="273"/>
      <c r="BN1518" s="273"/>
      <c r="BO1518" s="273"/>
      <c r="BP1518" s="274"/>
      <c r="BQ1518" s="273"/>
      <c r="BR1518" s="273"/>
      <c r="BS1518" s="273"/>
      <c r="BT1518" s="274"/>
      <c r="BU1518" s="273"/>
      <c r="BV1518" s="273"/>
      <c r="BW1518" s="273"/>
      <c r="BX1518" s="274"/>
      <c r="BY1518" s="273"/>
      <c r="BZ1518" s="273"/>
      <c r="CA1518" s="273"/>
      <c r="CB1518" s="274"/>
      <c r="CC1518" s="273"/>
      <c r="CD1518" s="273"/>
      <c r="CE1518" s="274"/>
      <c r="CF1518" s="274"/>
      <c r="CG1518" s="274"/>
      <c r="CH1518" s="274"/>
      <c r="CI1518" s="274"/>
      <c r="CJ1518" s="274"/>
      <c r="CK1518" s="274"/>
      <c r="CL1518" s="274"/>
      <c r="CM1518" s="273"/>
      <c r="CN1518" s="274"/>
      <c r="CO1518" s="273"/>
      <c r="CP1518" s="273"/>
      <c r="CQ1518" s="273"/>
      <c r="CR1518" s="274"/>
      <c r="CS1518" s="273"/>
      <c r="CT1518" s="273"/>
      <c r="CU1518" s="274"/>
      <c r="CV1518" s="274"/>
      <c r="CW1518" s="274"/>
      <c r="CX1518" s="274"/>
      <c r="CY1518" s="273"/>
      <c r="CZ1518" s="274"/>
      <c r="DA1518" s="273"/>
      <c r="DB1518" s="274"/>
      <c r="DC1518" s="273"/>
      <c r="DD1518" s="274"/>
      <c r="DE1518" s="273"/>
      <c r="DF1518" s="273"/>
      <c r="DM1518" s="16"/>
      <c r="DN1518" s="16"/>
      <c r="DO1518" s="17"/>
      <c r="DP1518" s="12"/>
      <c r="DQ1518" s="12"/>
      <c r="DR1518" s="18"/>
      <c r="DS1518" s="19"/>
      <c r="DT1518" s="19"/>
      <c r="DU1518" s="19"/>
      <c r="DV1518" s="19"/>
      <c r="DW1518" s="19"/>
      <c r="DX1518" s="20"/>
      <c r="DY1518" s="20"/>
      <c r="DZ1518" s="21"/>
      <c r="EA1518" s="21"/>
      <c r="EB1518" s="21"/>
      <c r="EC1518" s="18"/>
      <c r="ED1518" s="21"/>
      <c r="EE1518" s="21"/>
      <c r="EF1518" s="21"/>
      <c r="EG1518" s="21"/>
      <c r="EH1518" s="21"/>
      <c r="EI1518" s="20"/>
      <c r="EJ1518" s="16"/>
      <c r="EK1518" s="21"/>
      <c r="EL1518" s="21"/>
      <c r="EM1518" s="21"/>
      <c r="EN1518" s="18"/>
      <c r="EO1518" s="22"/>
      <c r="EP1518" s="22"/>
      <c r="EQ1518" s="22"/>
      <c r="ER1518" s="22"/>
      <c r="ES1518" s="22"/>
      <c r="ET1518" s="20"/>
      <c r="EU1518" s="23"/>
      <c r="EV1518" s="22"/>
      <c r="EW1518" s="22"/>
      <c r="EX1518" s="22"/>
      <c r="EY1518" s="24"/>
      <c r="EZ1518" s="25"/>
      <c r="FA1518" s="25"/>
      <c r="FB1518" s="25"/>
      <c r="FC1518" s="25"/>
      <c r="FD1518" s="25"/>
    </row>
    <row r="1519" spans="1:160" ht="12.4" customHeight="1" x14ac:dyDescent="0.25">
      <c r="A1519" s="290"/>
      <c r="B1519" s="205"/>
      <c r="H1519" s="292"/>
      <c r="M1519" s="205"/>
      <c r="N1519" s="205"/>
      <c r="O1519" s="205"/>
      <c r="P1519" s="205"/>
      <c r="Q1519" s="271"/>
      <c r="R1519" s="227"/>
      <c r="S1519" s="205"/>
      <c r="T1519" s="205"/>
      <c r="U1519" s="227"/>
      <c r="V1519" s="227"/>
      <c r="W1519" s="227"/>
      <c r="X1519" s="272"/>
      <c r="Y1519" s="272"/>
      <c r="Z1519" s="227"/>
      <c r="AA1519" s="274"/>
      <c r="AB1519" s="274"/>
      <c r="AC1519" s="273"/>
      <c r="AD1519" s="273"/>
      <c r="AE1519" s="274"/>
      <c r="AF1519" s="274"/>
      <c r="AG1519" s="273"/>
      <c r="AH1519" s="273"/>
      <c r="AI1519" s="274"/>
      <c r="AJ1519" s="274"/>
      <c r="AK1519" s="273"/>
      <c r="AL1519" s="273"/>
      <c r="AM1519" s="274"/>
      <c r="AN1519" s="274"/>
      <c r="AO1519" s="273"/>
      <c r="AP1519" s="273"/>
      <c r="AQ1519" s="274"/>
      <c r="AR1519" s="274"/>
      <c r="AS1519" s="274"/>
      <c r="AT1519" s="274"/>
      <c r="AU1519" s="274"/>
      <c r="AV1519" s="274"/>
      <c r="AW1519" s="273"/>
      <c r="AX1519" s="273"/>
      <c r="AY1519" s="274"/>
      <c r="AZ1519" s="274"/>
      <c r="BA1519" s="273"/>
      <c r="BB1519" s="273"/>
      <c r="BC1519" s="274"/>
      <c r="BD1519" s="274"/>
      <c r="BE1519" s="273"/>
      <c r="BF1519" s="273"/>
      <c r="BG1519" s="274"/>
      <c r="BH1519" s="274"/>
      <c r="BI1519" s="273"/>
      <c r="BJ1519" s="273"/>
      <c r="BK1519" s="274"/>
      <c r="BL1519" s="274"/>
      <c r="BM1519" s="273"/>
      <c r="BN1519" s="273"/>
      <c r="BO1519" s="274"/>
      <c r="BP1519" s="274"/>
      <c r="BQ1519" s="273"/>
      <c r="BR1519" s="273"/>
      <c r="BS1519" s="274"/>
      <c r="BT1519" s="274"/>
      <c r="BU1519" s="273"/>
      <c r="BV1519" s="273"/>
      <c r="BW1519" s="274"/>
      <c r="BX1519" s="274"/>
      <c r="BY1519" s="273"/>
      <c r="BZ1519" s="273"/>
      <c r="CA1519" s="274"/>
      <c r="CB1519" s="274"/>
      <c r="CC1519" s="273"/>
      <c r="CD1519" s="273"/>
      <c r="CE1519" s="274"/>
      <c r="CF1519" s="274"/>
      <c r="CG1519" s="273"/>
      <c r="CH1519" s="273"/>
      <c r="CI1519" s="274"/>
      <c r="CJ1519" s="274"/>
      <c r="CK1519" s="273"/>
      <c r="CL1519" s="273"/>
      <c r="CM1519" s="274"/>
      <c r="CN1519" s="274"/>
      <c r="CO1519" s="273"/>
      <c r="CP1519" s="273"/>
      <c r="CQ1519" s="274"/>
      <c r="CR1519" s="274"/>
      <c r="CS1519" s="273"/>
      <c r="CT1519" s="273"/>
      <c r="CU1519" s="274"/>
      <c r="CV1519" s="274"/>
      <c r="CW1519" s="273"/>
      <c r="CX1519" s="273"/>
      <c r="CY1519" s="274"/>
      <c r="CZ1519" s="274"/>
      <c r="DA1519" s="273"/>
      <c r="DB1519" s="273"/>
      <c r="DC1519" s="274"/>
      <c r="DD1519" s="274"/>
      <c r="DE1519" s="273"/>
      <c r="DF1519" s="273"/>
      <c r="DM1519" s="16"/>
      <c r="DN1519" s="16"/>
      <c r="DO1519" s="17"/>
      <c r="DP1519" s="12"/>
      <c r="DQ1519" s="12"/>
      <c r="DR1519" s="18"/>
      <c r="DS1519" s="19"/>
      <c r="DT1519" s="19"/>
      <c r="DU1519" s="19"/>
      <c r="DV1519" s="19"/>
      <c r="DW1519" s="19"/>
      <c r="DX1519" s="20"/>
      <c r="DY1519" s="20"/>
      <c r="DZ1519" s="21"/>
      <c r="EA1519" s="21"/>
      <c r="EB1519" s="21"/>
      <c r="EC1519" s="18"/>
      <c r="ED1519" s="21"/>
      <c r="EE1519" s="21"/>
      <c r="EF1519" s="21"/>
      <c r="EG1519" s="21"/>
      <c r="EH1519" s="21"/>
      <c r="EI1519" s="20"/>
      <c r="EJ1519" s="16"/>
      <c r="EK1519" s="21"/>
      <c r="EL1519" s="21"/>
      <c r="EM1519" s="21"/>
      <c r="EN1519" s="18"/>
      <c r="EO1519" s="22"/>
      <c r="EP1519" s="22"/>
      <c r="EQ1519" s="22"/>
      <c r="ER1519" s="22"/>
      <c r="ES1519" s="22"/>
      <c r="ET1519" s="20"/>
      <c r="EU1519" s="23"/>
      <c r="EV1519" s="22"/>
      <c r="EW1519" s="22"/>
      <c r="EX1519" s="22"/>
      <c r="EY1519" s="24"/>
      <c r="EZ1519" s="25"/>
      <c r="FA1519" s="25"/>
      <c r="FB1519" s="25"/>
      <c r="FC1519" s="25"/>
      <c r="FD1519" s="25"/>
    </row>
    <row r="1520" spans="1:160" ht="12.4" customHeight="1" x14ac:dyDescent="0.25">
      <c r="A1520" s="290"/>
      <c r="B1520" s="205"/>
      <c r="H1520" s="292"/>
      <c r="M1520" s="205"/>
      <c r="N1520" s="205"/>
      <c r="O1520" s="205"/>
      <c r="P1520" s="205"/>
      <c r="Q1520" s="271"/>
      <c r="R1520" s="227"/>
      <c r="S1520" s="205"/>
      <c r="T1520" s="205"/>
      <c r="U1520" s="227"/>
      <c r="V1520" s="227"/>
      <c r="W1520" s="227"/>
      <c r="X1520" s="272"/>
      <c r="Y1520" s="272"/>
      <c r="Z1520" s="227"/>
      <c r="AA1520" s="273"/>
      <c r="AB1520" s="273"/>
      <c r="AC1520" s="273"/>
      <c r="AD1520" s="273"/>
      <c r="AE1520" s="273"/>
      <c r="AF1520" s="273"/>
      <c r="AG1520" s="273"/>
      <c r="AH1520" s="273"/>
      <c r="AI1520" s="273"/>
      <c r="AJ1520" s="273"/>
      <c r="AK1520" s="273"/>
      <c r="AL1520" s="273"/>
      <c r="AM1520" s="273"/>
      <c r="AN1520" s="273"/>
      <c r="AO1520" s="273"/>
      <c r="AP1520" s="273"/>
      <c r="AQ1520" s="274"/>
      <c r="AR1520" s="274"/>
      <c r="AS1520" s="274"/>
      <c r="AT1520" s="273"/>
      <c r="AU1520" s="273"/>
      <c r="AV1520" s="273"/>
      <c r="AW1520" s="273"/>
      <c r="AX1520" s="273"/>
      <c r="AY1520" s="273"/>
      <c r="AZ1520" s="273"/>
      <c r="BA1520" s="273"/>
      <c r="BB1520" s="273"/>
      <c r="BC1520" s="273"/>
      <c r="BD1520" s="273"/>
      <c r="BE1520" s="273"/>
      <c r="BF1520" s="273"/>
      <c r="BG1520" s="273"/>
      <c r="BH1520" s="273"/>
      <c r="BI1520" s="273"/>
      <c r="BJ1520" s="273"/>
      <c r="BK1520" s="273"/>
      <c r="BL1520" s="273"/>
      <c r="BM1520" s="273"/>
      <c r="BN1520" s="273"/>
      <c r="BO1520" s="273"/>
      <c r="BP1520" s="273"/>
      <c r="BQ1520" s="273"/>
      <c r="BR1520" s="273"/>
      <c r="BS1520" s="273"/>
      <c r="BT1520" s="273"/>
      <c r="BU1520" s="273"/>
      <c r="BV1520" s="273"/>
      <c r="BW1520" s="273"/>
      <c r="BX1520" s="273"/>
      <c r="BY1520" s="273"/>
      <c r="BZ1520" s="273"/>
      <c r="CA1520" s="273"/>
      <c r="CB1520" s="273"/>
      <c r="CC1520" s="273"/>
      <c r="CD1520" s="273"/>
      <c r="CE1520" s="273"/>
      <c r="CF1520" s="273"/>
      <c r="CG1520" s="273"/>
      <c r="CH1520" s="273"/>
      <c r="CI1520" s="273"/>
      <c r="CJ1520" s="273"/>
      <c r="CK1520" s="273"/>
      <c r="CL1520" s="273"/>
      <c r="CM1520" s="273"/>
      <c r="CN1520" s="273"/>
      <c r="CO1520" s="273"/>
      <c r="CP1520" s="273"/>
      <c r="CQ1520" s="273"/>
      <c r="CR1520" s="273"/>
      <c r="CS1520" s="273"/>
      <c r="CT1520" s="273"/>
      <c r="CU1520" s="274"/>
      <c r="CV1520" s="274"/>
      <c r="CW1520" s="274"/>
      <c r="CX1520" s="274"/>
      <c r="CY1520" s="273"/>
      <c r="CZ1520" s="273"/>
      <c r="DA1520" s="273"/>
      <c r="DB1520" s="273"/>
      <c r="DC1520" s="273"/>
      <c r="DD1520" s="273"/>
      <c r="DE1520" s="273"/>
      <c r="DF1520" s="273"/>
      <c r="DM1520" s="16"/>
      <c r="DN1520" s="16"/>
      <c r="DO1520" s="17"/>
      <c r="DP1520" s="12"/>
      <c r="DQ1520" s="12"/>
      <c r="DR1520" s="18"/>
      <c r="DS1520" s="19"/>
      <c r="DT1520" s="19"/>
      <c r="DU1520" s="19"/>
      <c r="DV1520" s="19"/>
      <c r="DW1520" s="19"/>
      <c r="DX1520" s="20"/>
      <c r="DY1520" s="20"/>
      <c r="DZ1520" s="21"/>
      <c r="EA1520" s="21"/>
      <c r="EB1520" s="21"/>
      <c r="EC1520" s="18"/>
      <c r="ED1520" s="21"/>
      <c r="EE1520" s="21"/>
      <c r="EF1520" s="21"/>
      <c r="EG1520" s="21"/>
      <c r="EH1520" s="21"/>
      <c r="EI1520" s="20"/>
      <c r="EJ1520" s="16"/>
      <c r="EK1520" s="21"/>
      <c r="EL1520" s="21"/>
      <c r="EM1520" s="21"/>
      <c r="EN1520" s="18"/>
      <c r="EO1520" s="22"/>
      <c r="EP1520" s="22"/>
      <c r="EQ1520" s="22"/>
      <c r="ER1520" s="22"/>
      <c r="ES1520" s="22"/>
      <c r="ET1520" s="20"/>
      <c r="EU1520" s="23"/>
      <c r="EV1520" s="22"/>
      <c r="EW1520" s="22"/>
      <c r="EX1520" s="22"/>
      <c r="EY1520" s="24"/>
      <c r="EZ1520" s="25"/>
      <c r="FA1520" s="25"/>
      <c r="FB1520" s="25"/>
      <c r="FC1520" s="25"/>
      <c r="FD1520" s="25"/>
    </row>
    <row r="1521" spans="1:160" ht="12.4" customHeight="1" x14ac:dyDescent="0.25">
      <c r="A1521" s="290"/>
      <c r="B1521" s="205"/>
      <c r="H1521" s="292"/>
      <c r="M1521" s="205"/>
      <c r="N1521" s="205"/>
      <c r="O1521" s="205"/>
      <c r="P1521" s="271"/>
      <c r="Q1521" s="271"/>
      <c r="R1521" s="227"/>
      <c r="S1521" s="205"/>
      <c r="T1521" s="205"/>
      <c r="U1521" s="227"/>
      <c r="V1521" s="227"/>
      <c r="W1521" s="227"/>
      <c r="X1521" s="272"/>
      <c r="Y1521" s="272"/>
      <c r="Z1521" s="227"/>
      <c r="AA1521" s="273"/>
      <c r="AB1521" s="273"/>
      <c r="AC1521" s="273"/>
      <c r="AD1521" s="273"/>
      <c r="AE1521" s="274"/>
      <c r="AF1521" s="274"/>
      <c r="AG1521" s="274"/>
      <c r="AH1521" s="274"/>
      <c r="AI1521" s="274"/>
      <c r="AJ1521" s="274"/>
      <c r="AK1521" s="274"/>
      <c r="AL1521" s="274"/>
      <c r="AM1521" s="274"/>
      <c r="AN1521" s="274"/>
      <c r="AO1521" s="274"/>
      <c r="AP1521" s="274"/>
      <c r="AQ1521" s="273"/>
      <c r="AR1521" s="273"/>
      <c r="AS1521" s="273"/>
      <c r="AT1521" s="273"/>
      <c r="AU1521" s="274"/>
      <c r="AV1521" s="274"/>
      <c r="AW1521" s="274"/>
      <c r="AX1521" s="274"/>
      <c r="AY1521" s="273"/>
      <c r="AZ1521" s="273"/>
      <c r="BA1521" s="273"/>
      <c r="BB1521" s="273"/>
      <c r="BC1521" s="273"/>
      <c r="BD1521" s="273"/>
      <c r="BE1521" s="273"/>
      <c r="BF1521" s="273"/>
      <c r="BG1521" s="273"/>
      <c r="BH1521" s="273"/>
      <c r="BI1521" s="273"/>
      <c r="BJ1521" s="273"/>
      <c r="BK1521" s="273"/>
      <c r="BL1521" s="273"/>
      <c r="BM1521" s="273"/>
      <c r="BN1521" s="273"/>
      <c r="BO1521" s="273"/>
      <c r="BP1521" s="273"/>
      <c r="BQ1521" s="273"/>
      <c r="BR1521" s="273"/>
      <c r="BS1521" s="273"/>
      <c r="BT1521" s="273"/>
      <c r="BU1521" s="273"/>
      <c r="BV1521" s="273"/>
      <c r="BW1521" s="273"/>
      <c r="BX1521" s="273"/>
      <c r="BY1521" s="273"/>
      <c r="BZ1521" s="273"/>
      <c r="CA1521" s="273"/>
      <c r="CB1521" s="273"/>
      <c r="CC1521" s="273"/>
      <c r="CD1521" s="273"/>
      <c r="CE1521" s="274"/>
      <c r="CF1521" s="274"/>
      <c r="CG1521" s="274"/>
      <c r="CH1521" s="274"/>
      <c r="CI1521" s="274"/>
      <c r="CJ1521" s="274"/>
      <c r="CK1521" s="273"/>
      <c r="CL1521" s="274"/>
      <c r="CM1521" s="274"/>
      <c r="CN1521" s="274"/>
      <c r="CO1521" s="274"/>
      <c r="CP1521" s="273"/>
      <c r="CQ1521" s="273"/>
      <c r="CR1521" s="273"/>
      <c r="CS1521" s="273"/>
      <c r="CT1521" s="273"/>
      <c r="CU1521" s="274"/>
      <c r="CV1521" s="274"/>
      <c r="CW1521" s="274"/>
      <c r="CX1521" s="274"/>
      <c r="CY1521" s="273"/>
      <c r="CZ1521" s="273"/>
      <c r="DA1521" s="273"/>
      <c r="DB1521" s="273"/>
      <c r="DC1521" s="273"/>
      <c r="DD1521" s="273"/>
      <c r="DE1521" s="273"/>
      <c r="DF1521" s="273"/>
      <c r="DM1521" s="16"/>
      <c r="DN1521" s="16"/>
      <c r="DO1521" s="17"/>
      <c r="DP1521" s="12"/>
      <c r="DQ1521" s="12"/>
      <c r="DR1521" s="18"/>
      <c r="DS1521" s="19"/>
      <c r="DT1521" s="19"/>
      <c r="DU1521" s="19"/>
      <c r="DV1521" s="19"/>
      <c r="DW1521" s="19"/>
      <c r="DX1521" s="20"/>
      <c r="DY1521" s="20"/>
      <c r="DZ1521" s="21"/>
      <c r="EA1521" s="21"/>
      <c r="EB1521" s="21"/>
      <c r="EC1521" s="18"/>
      <c r="ED1521" s="21"/>
      <c r="EE1521" s="21"/>
      <c r="EF1521" s="21"/>
      <c r="EG1521" s="21"/>
      <c r="EH1521" s="21"/>
      <c r="EI1521" s="20"/>
      <c r="EJ1521" s="16"/>
      <c r="EK1521" s="21"/>
      <c r="EL1521" s="21"/>
      <c r="EM1521" s="21"/>
      <c r="EN1521" s="18"/>
      <c r="EO1521" s="22"/>
      <c r="EP1521" s="22"/>
      <c r="EQ1521" s="22"/>
      <c r="ER1521" s="22"/>
      <c r="ES1521" s="22"/>
      <c r="ET1521" s="20"/>
      <c r="EU1521" s="23"/>
      <c r="EV1521" s="22"/>
      <c r="EW1521" s="22"/>
      <c r="EX1521" s="22"/>
      <c r="EY1521" s="24"/>
      <c r="EZ1521" s="25"/>
      <c r="FA1521" s="25"/>
      <c r="FB1521" s="25"/>
      <c r="FC1521" s="25"/>
      <c r="FD1521" s="25"/>
    </row>
    <row r="1522" spans="1:160" ht="12.4" customHeight="1" x14ac:dyDescent="0.25">
      <c r="A1522" s="290"/>
      <c r="B1522" s="205"/>
      <c r="H1522" s="292"/>
      <c r="M1522" s="205"/>
      <c r="N1522" s="205"/>
      <c r="O1522" s="205"/>
      <c r="P1522" s="205"/>
      <c r="Q1522" s="271"/>
      <c r="R1522" s="227"/>
      <c r="S1522" s="205"/>
      <c r="T1522" s="205"/>
      <c r="U1522" s="227"/>
      <c r="V1522" s="227"/>
      <c r="W1522" s="227"/>
      <c r="X1522" s="227"/>
      <c r="Y1522" s="272"/>
      <c r="Z1522" s="227"/>
      <c r="AA1522" s="274"/>
      <c r="AB1522" s="274"/>
      <c r="AC1522" s="273"/>
      <c r="AD1522" s="273"/>
      <c r="AE1522" s="274"/>
      <c r="AF1522" s="274"/>
      <c r="AG1522" s="273"/>
      <c r="AH1522" s="273"/>
      <c r="AI1522" s="274"/>
      <c r="AJ1522" s="274"/>
      <c r="AK1522" s="274"/>
      <c r="AL1522" s="273"/>
      <c r="AM1522" s="274"/>
      <c r="AN1522" s="274"/>
      <c r="AO1522" s="273"/>
      <c r="AP1522" s="273"/>
      <c r="AQ1522" s="274"/>
      <c r="AR1522" s="274"/>
      <c r="AS1522" s="274"/>
      <c r="AT1522" s="274"/>
      <c r="AU1522" s="274"/>
      <c r="AV1522" s="274"/>
      <c r="AW1522" s="273"/>
      <c r="AX1522" s="273"/>
      <c r="AY1522" s="273"/>
      <c r="AZ1522" s="273"/>
      <c r="BA1522" s="273"/>
      <c r="BB1522" s="273"/>
      <c r="BC1522" s="273"/>
      <c r="BD1522" s="273"/>
      <c r="BE1522" s="273"/>
      <c r="BF1522" s="273"/>
      <c r="BG1522" s="273"/>
      <c r="BH1522" s="273"/>
      <c r="BI1522" s="273"/>
      <c r="BJ1522" s="273"/>
      <c r="BK1522" s="273"/>
      <c r="BL1522" s="273"/>
      <c r="BM1522" s="273"/>
      <c r="BN1522" s="273"/>
      <c r="BO1522" s="273"/>
      <c r="BP1522" s="273"/>
      <c r="BQ1522" s="273"/>
      <c r="BR1522" s="273"/>
      <c r="BS1522" s="273"/>
      <c r="BT1522" s="273"/>
      <c r="BU1522" s="273"/>
      <c r="BV1522" s="273"/>
      <c r="BW1522" s="273"/>
      <c r="BX1522" s="273"/>
      <c r="BY1522" s="273"/>
      <c r="BZ1522" s="273"/>
      <c r="CA1522" s="273"/>
      <c r="CB1522" s="273"/>
      <c r="CC1522" s="273"/>
      <c r="CD1522" s="273"/>
      <c r="CE1522" s="273"/>
      <c r="CF1522" s="273"/>
      <c r="CG1522" s="273"/>
      <c r="CH1522" s="273"/>
      <c r="CI1522" s="273"/>
      <c r="CJ1522" s="273"/>
      <c r="CK1522" s="273"/>
      <c r="CL1522" s="273"/>
      <c r="CM1522" s="273"/>
      <c r="CN1522" s="273"/>
      <c r="CO1522" s="273"/>
      <c r="CP1522" s="273"/>
      <c r="CQ1522" s="273"/>
      <c r="CR1522" s="273"/>
      <c r="CS1522" s="273"/>
      <c r="CT1522" s="273"/>
      <c r="CU1522" s="274"/>
      <c r="CV1522" s="273"/>
      <c r="CW1522" s="274"/>
      <c r="CX1522" s="274"/>
      <c r="CY1522" s="273"/>
      <c r="CZ1522" s="273"/>
      <c r="DA1522" s="273"/>
      <c r="DB1522" s="273"/>
      <c r="DC1522" s="273"/>
      <c r="DD1522" s="273"/>
      <c r="DE1522" s="273"/>
      <c r="DF1522" s="273"/>
      <c r="DM1522" s="16"/>
      <c r="DN1522" s="16"/>
      <c r="DO1522" s="17"/>
      <c r="DP1522" s="12"/>
      <c r="DQ1522" s="12"/>
      <c r="DR1522" s="18"/>
      <c r="DS1522" s="19"/>
      <c r="DT1522" s="19"/>
      <c r="DU1522" s="19"/>
      <c r="DV1522" s="19"/>
      <c r="DW1522" s="19"/>
      <c r="DX1522" s="20"/>
      <c r="DY1522" s="20"/>
      <c r="DZ1522" s="21"/>
      <c r="EA1522" s="21"/>
      <c r="EB1522" s="21"/>
      <c r="EC1522" s="18"/>
      <c r="ED1522" s="21"/>
      <c r="EE1522" s="21"/>
      <c r="EF1522" s="21"/>
      <c r="EG1522" s="21"/>
      <c r="EH1522" s="21"/>
      <c r="EI1522" s="20"/>
      <c r="EJ1522" s="16"/>
      <c r="EK1522" s="21"/>
      <c r="EL1522" s="21"/>
      <c r="EM1522" s="21"/>
      <c r="EN1522" s="18"/>
      <c r="EO1522" s="22"/>
      <c r="EP1522" s="22"/>
      <c r="EQ1522" s="22"/>
      <c r="ER1522" s="22"/>
      <c r="ES1522" s="22"/>
      <c r="ET1522" s="20"/>
      <c r="EU1522" s="23"/>
      <c r="EV1522" s="22"/>
      <c r="EW1522" s="22"/>
      <c r="EX1522" s="22"/>
      <c r="EY1522" s="24"/>
      <c r="EZ1522" s="25"/>
      <c r="FA1522" s="25"/>
      <c r="FB1522" s="25"/>
      <c r="FC1522" s="25"/>
      <c r="FD1522" s="25"/>
    </row>
    <row r="1523" spans="1:160" ht="12.4" customHeight="1" x14ac:dyDescent="0.25">
      <c r="A1523" s="290"/>
      <c r="B1523" s="205"/>
      <c r="H1523" s="292"/>
      <c r="M1523" s="205"/>
      <c r="N1523" s="205"/>
      <c r="O1523" s="205"/>
      <c r="P1523" s="205"/>
      <c r="Q1523" s="271"/>
      <c r="R1523" s="227"/>
      <c r="S1523" s="205"/>
      <c r="T1523" s="205"/>
      <c r="U1523" s="227"/>
      <c r="V1523" s="227"/>
      <c r="W1523" s="227"/>
      <c r="X1523" s="227"/>
      <c r="Y1523" s="272"/>
      <c r="Z1523" s="227"/>
      <c r="AA1523" s="274"/>
      <c r="AB1523" s="273"/>
      <c r="AC1523" s="273"/>
      <c r="AD1523" s="273"/>
      <c r="AE1523" s="274"/>
      <c r="AF1523" s="273"/>
      <c r="AG1523" s="273"/>
      <c r="AH1523" s="273"/>
      <c r="AI1523" s="274"/>
      <c r="AJ1523" s="274"/>
      <c r="AK1523" s="273"/>
      <c r="AL1523" s="274"/>
      <c r="AM1523" s="274"/>
      <c r="AN1523" s="273"/>
      <c r="AO1523" s="273"/>
      <c r="AP1523" s="273"/>
      <c r="AQ1523" s="274"/>
      <c r="AR1523" s="274"/>
      <c r="AS1523" s="273"/>
      <c r="AT1523" s="273"/>
      <c r="AU1523" s="274"/>
      <c r="AV1523" s="273"/>
      <c r="AW1523" s="273"/>
      <c r="AX1523" s="273"/>
      <c r="AY1523" s="273"/>
      <c r="AZ1523" s="273"/>
      <c r="BA1523" s="273"/>
      <c r="BB1523" s="273"/>
      <c r="BC1523" s="273"/>
      <c r="BD1523" s="273"/>
      <c r="BE1523" s="273"/>
      <c r="BF1523" s="273"/>
      <c r="BG1523" s="273"/>
      <c r="BH1523" s="273"/>
      <c r="BI1523" s="273"/>
      <c r="BJ1523" s="273"/>
      <c r="BK1523" s="273"/>
      <c r="BL1523" s="273"/>
      <c r="BM1523" s="273"/>
      <c r="BN1523" s="273"/>
      <c r="BO1523" s="273"/>
      <c r="BP1523" s="273"/>
      <c r="BQ1523" s="273"/>
      <c r="BR1523" s="273"/>
      <c r="BS1523" s="273"/>
      <c r="BT1523" s="273"/>
      <c r="BU1523" s="273"/>
      <c r="BV1523" s="273"/>
      <c r="BW1523" s="273"/>
      <c r="BX1523" s="273"/>
      <c r="BY1523" s="273"/>
      <c r="BZ1523" s="273"/>
      <c r="CA1523" s="273"/>
      <c r="CB1523" s="273"/>
      <c r="CC1523" s="273"/>
      <c r="CD1523" s="273"/>
      <c r="CE1523" s="273"/>
      <c r="CF1523" s="273"/>
      <c r="CG1523" s="273"/>
      <c r="CH1523" s="274"/>
      <c r="CI1523" s="274"/>
      <c r="CJ1523" s="274"/>
      <c r="CK1523" s="273"/>
      <c r="CL1523" s="273"/>
      <c r="CM1523" s="273"/>
      <c r="CN1523" s="273"/>
      <c r="CO1523" s="273"/>
      <c r="CP1523" s="273"/>
      <c r="CQ1523" s="273"/>
      <c r="CR1523" s="273"/>
      <c r="CS1523" s="273"/>
      <c r="CT1523" s="273"/>
      <c r="CU1523" s="273"/>
      <c r="CV1523" s="274"/>
      <c r="CW1523" s="274"/>
      <c r="CX1523" s="273"/>
      <c r="CY1523" s="273"/>
      <c r="CZ1523" s="273"/>
      <c r="DA1523" s="274"/>
      <c r="DB1523" s="274"/>
      <c r="DC1523" s="273"/>
      <c r="DD1523" s="273"/>
      <c r="DE1523" s="273"/>
      <c r="DF1523" s="273"/>
      <c r="DM1523" s="16"/>
      <c r="DN1523" s="16"/>
      <c r="DO1523" s="17"/>
      <c r="DP1523" s="12"/>
      <c r="DQ1523" s="12"/>
      <c r="DR1523" s="18"/>
      <c r="DS1523" s="19"/>
      <c r="DT1523" s="19"/>
      <c r="DU1523" s="19"/>
      <c r="DV1523" s="19"/>
      <c r="DW1523" s="19"/>
      <c r="DX1523" s="20"/>
      <c r="DY1523" s="20"/>
      <c r="DZ1523" s="21"/>
      <c r="EA1523" s="21"/>
      <c r="EB1523" s="21"/>
      <c r="EC1523" s="18"/>
      <c r="ED1523" s="21"/>
      <c r="EE1523" s="21"/>
      <c r="EF1523" s="21"/>
      <c r="EG1523" s="21"/>
      <c r="EH1523" s="21"/>
      <c r="EI1523" s="20"/>
      <c r="EJ1523" s="16"/>
      <c r="EK1523" s="21"/>
      <c r="EL1523" s="21"/>
      <c r="EM1523" s="21"/>
      <c r="EN1523" s="18"/>
      <c r="EO1523" s="22"/>
      <c r="EP1523" s="22"/>
      <c r="EQ1523" s="22"/>
      <c r="ER1523" s="22"/>
      <c r="ES1523" s="22"/>
      <c r="ET1523" s="20"/>
      <c r="EU1523" s="23"/>
      <c r="EV1523" s="22"/>
      <c r="EW1523" s="22"/>
      <c r="EX1523" s="22"/>
      <c r="EY1523" s="24"/>
      <c r="EZ1523" s="25"/>
      <c r="FA1523" s="25"/>
      <c r="FB1523" s="25"/>
      <c r="FC1523" s="25"/>
      <c r="FD1523" s="25"/>
    </row>
    <row r="1524" spans="1:160" ht="12.4" customHeight="1" x14ac:dyDescent="0.25">
      <c r="A1524" s="290"/>
      <c r="B1524" s="205"/>
      <c r="H1524" s="292"/>
      <c r="M1524" s="205"/>
      <c r="N1524" s="205"/>
      <c r="O1524" s="205"/>
      <c r="P1524" s="205"/>
      <c r="Q1524" s="271"/>
      <c r="R1524" s="227"/>
      <c r="S1524" s="205"/>
      <c r="T1524" s="205"/>
      <c r="U1524" s="227"/>
      <c r="V1524" s="227"/>
      <c r="W1524" s="227"/>
      <c r="X1524" s="227"/>
      <c r="Y1524" s="272"/>
      <c r="Z1524" s="227"/>
      <c r="AA1524" s="274"/>
      <c r="AB1524" s="273"/>
      <c r="AC1524" s="273"/>
      <c r="AD1524" s="274"/>
      <c r="AE1524" s="274"/>
      <c r="AF1524" s="274"/>
      <c r="AG1524" s="274"/>
      <c r="AH1524" s="274"/>
      <c r="AI1524" s="274"/>
      <c r="AJ1524" s="274"/>
      <c r="AK1524" s="274"/>
      <c r="AL1524" s="274"/>
      <c r="AM1524" s="274"/>
      <c r="AN1524" s="274"/>
      <c r="AO1524" s="274"/>
      <c r="AP1524" s="274"/>
      <c r="AQ1524" s="274"/>
      <c r="AR1524" s="273"/>
      <c r="AS1524" s="273"/>
      <c r="AT1524" s="274"/>
      <c r="AU1524" s="274"/>
      <c r="AV1524" s="274"/>
      <c r="AW1524" s="274"/>
      <c r="AX1524" s="274"/>
      <c r="AY1524" s="273"/>
      <c r="AZ1524" s="273"/>
      <c r="BA1524" s="273"/>
      <c r="BB1524" s="273"/>
      <c r="BC1524" s="273"/>
      <c r="BD1524" s="273"/>
      <c r="BE1524" s="273"/>
      <c r="BF1524" s="273"/>
      <c r="BG1524" s="273"/>
      <c r="BH1524" s="273"/>
      <c r="BI1524" s="273"/>
      <c r="BJ1524" s="273"/>
      <c r="BK1524" s="273"/>
      <c r="BL1524" s="273"/>
      <c r="BM1524" s="273"/>
      <c r="BN1524" s="273"/>
      <c r="BO1524" s="273"/>
      <c r="BP1524" s="273"/>
      <c r="BQ1524" s="273"/>
      <c r="BR1524" s="273"/>
      <c r="BS1524" s="273"/>
      <c r="BT1524" s="273"/>
      <c r="BU1524" s="273"/>
      <c r="BV1524" s="273"/>
      <c r="BW1524" s="273"/>
      <c r="BX1524" s="273"/>
      <c r="BY1524" s="273"/>
      <c r="BZ1524" s="273"/>
      <c r="CA1524" s="273"/>
      <c r="CB1524" s="273"/>
      <c r="CC1524" s="273"/>
      <c r="CD1524" s="273"/>
      <c r="CE1524" s="274"/>
      <c r="CF1524" s="274"/>
      <c r="CG1524" s="274"/>
      <c r="CH1524" s="274"/>
      <c r="CI1524" s="273"/>
      <c r="CJ1524" s="274"/>
      <c r="CK1524" s="273"/>
      <c r="CL1524" s="273"/>
      <c r="CM1524" s="274"/>
      <c r="CN1524" s="274"/>
      <c r="CO1524" s="274"/>
      <c r="CP1524" s="274"/>
      <c r="CQ1524" s="273"/>
      <c r="CR1524" s="273"/>
      <c r="CS1524" s="273"/>
      <c r="CT1524" s="273"/>
      <c r="CU1524" s="274"/>
      <c r="CV1524" s="274"/>
      <c r="CW1524" s="274"/>
      <c r="CX1524" s="274"/>
      <c r="CY1524" s="274"/>
      <c r="CZ1524" s="274"/>
      <c r="DA1524" s="274"/>
      <c r="DB1524" s="274"/>
      <c r="DC1524" s="273"/>
      <c r="DD1524" s="273"/>
      <c r="DE1524" s="273"/>
      <c r="DF1524" s="273"/>
      <c r="DM1524" s="16"/>
      <c r="DN1524" s="16"/>
      <c r="DO1524" s="17"/>
      <c r="DP1524" s="12"/>
      <c r="DQ1524" s="12"/>
      <c r="DR1524" s="18"/>
      <c r="DS1524" s="19"/>
      <c r="DT1524" s="19"/>
      <c r="DU1524" s="19"/>
      <c r="DV1524" s="19"/>
      <c r="DW1524" s="19"/>
      <c r="DX1524" s="20"/>
      <c r="DY1524" s="20"/>
      <c r="DZ1524" s="21"/>
      <c r="EA1524" s="21"/>
      <c r="EB1524" s="21"/>
      <c r="EC1524" s="18"/>
      <c r="ED1524" s="21"/>
      <c r="EE1524" s="21"/>
      <c r="EF1524" s="21"/>
      <c r="EG1524" s="21"/>
      <c r="EH1524" s="21"/>
      <c r="EI1524" s="20"/>
      <c r="EJ1524" s="16"/>
      <c r="EK1524" s="21"/>
      <c r="EL1524" s="21"/>
      <c r="EM1524" s="21"/>
      <c r="EN1524" s="18"/>
      <c r="EO1524" s="22"/>
      <c r="EP1524" s="22"/>
      <c r="EQ1524" s="22"/>
      <c r="ER1524" s="22"/>
      <c r="ES1524" s="22"/>
      <c r="ET1524" s="20"/>
      <c r="EU1524" s="23"/>
      <c r="EV1524" s="22"/>
      <c r="EW1524" s="22"/>
      <c r="EX1524" s="22"/>
      <c r="EY1524" s="24"/>
      <c r="EZ1524" s="25"/>
      <c r="FA1524" s="25"/>
      <c r="FB1524" s="25"/>
      <c r="FC1524" s="25"/>
      <c r="FD1524" s="25"/>
    </row>
    <row r="1525" spans="1:160" ht="12.4" customHeight="1" x14ac:dyDescent="0.25">
      <c r="A1525" s="290"/>
      <c r="B1525" s="205"/>
      <c r="H1525" s="292"/>
      <c r="M1525" s="205"/>
      <c r="N1525" s="205"/>
      <c r="O1525" s="205"/>
      <c r="P1525" s="205"/>
      <c r="Q1525" s="271"/>
      <c r="R1525" s="227"/>
      <c r="S1525" s="205"/>
      <c r="T1525" s="205"/>
      <c r="U1525" s="227"/>
      <c r="V1525" s="227"/>
      <c r="W1525" s="227"/>
      <c r="X1525" s="227"/>
      <c r="Y1525" s="272"/>
      <c r="Z1525" s="227"/>
      <c r="AA1525" s="274"/>
      <c r="AB1525" s="273"/>
      <c r="AC1525" s="273"/>
      <c r="AD1525" s="274"/>
      <c r="AE1525" s="274"/>
      <c r="AF1525" s="273"/>
      <c r="AG1525" s="273"/>
      <c r="AH1525" s="274"/>
      <c r="AI1525" s="274"/>
      <c r="AJ1525" s="274"/>
      <c r="AK1525" s="274"/>
      <c r="AL1525" s="274"/>
      <c r="AM1525" s="274"/>
      <c r="AN1525" s="273"/>
      <c r="AO1525" s="273"/>
      <c r="AP1525" s="274"/>
      <c r="AQ1525" s="274"/>
      <c r="AR1525" s="274"/>
      <c r="AS1525" s="274"/>
      <c r="AT1525" s="274"/>
      <c r="AU1525" s="274"/>
      <c r="AV1525" s="273"/>
      <c r="AW1525" s="273"/>
      <c r="AX1525" s="274"/>
      <c r="AY1525" s="273"/>
      <c r="AZ1525" s="273"/>
      <c r="BA1525" s="273"/>
      <c r="BB1525" s="273"/>
      <c r="BC1525" s="273"/>
      <c r="BD1525" s="273"/>
      <c r="BE1525" s="273"/>
      <c r="BF1525" s="273"/>
      <c r="BG1525" s="273"/>
      <c r="BH1525" s="273"/>
      <c r="BI1525" s="273"/>
      <c r="BJ1525" s="273"/>
      <c r="BK1525" s="273"/>
      <c r="BL1525" s="273"/>
      <c r="BM1525" s="273"/>
      <c r="BN1525" s="273"/>
      <c r="BO1525" s="273"/>
      <c r="BP1525" s="273"/>
      <c r="BQ1525" s="273"/>
      <c r="BR1525" s="273"/>
      <c r="BS1525" s="273"/>
      <c r="BT1525" s="273"/>
      <c r="BU1525" s="273"/>
      <c r="BV1525" s="273"/>
      <c r="BW1525" s="273"/>
      <c r="BX1525" s="273"/>
      <c r="BY1525" s="273"/>
      <c r="BZ1525" s="273"/>
      <c r="CA1525" s="273"/>
      <c r="CB1525" s="273"/>
      <c r="CC1525" s="273"/>
      <c r="CD1525" s="273"/>
      <c r="CE1525" s="274"/>
      <c r="CF1525" s="274"/>
      <c r="CG1525" s="274"/>
      <c r="CH1525" s="274"/>
      <c r="CI1525" s="273"/>
      <c r="CJ1525" s="273"/>
      <c r="CK1525" s="273"/>
      <c r="CL1525" s="273"/>
      <c r="CM1525" s="273"/>
      <c r="CN1525" s="274"/>
      <c r="CO1525" s="274"/>
      <c r="CP1525" s="274"/>
      <c r="CQ1525" s="273"/>
      <c r="CR1525" s="273"/>
      <c r="CS1525" s="273"/>
      <c r="CT1525" s="273"/>
      <c r="CU1525" s="274"/>
      <c r="CV1525" s="273"/>
      <c r="CW1525" s="273"/>
      <c r="CX1525" s="273"/>
      <c r="CY1525" s="273"/>
      <c r="CZ1525" s="273"/>
      <c r="DA1525" s="273"/>
      <c r="DB1525" s="273"/>
      <c r="DC1525" s="273"/>
      <c r="DD1525" s="273"/>
      <c r="DE1525" s="273"/>
      <c r="DF1525" s="273"/>
      <c r="DM1525" s="16"/>
      <c r="DN1525" s="16"/>
      <c r="DO1525" s="17"/>
      <c r="DP1525" s="12"/>
      <c r="DQ1525" s="12"/>
      <c r="DR1525" s="18"/>
      <c r="DS1525" s="19"/>
      <c r="DT1525" s="19"/>
      <c r="DU1525" s="19"/>
      <c r="DV1525" s="19"/>
      <c r="DW1525" s="19"/>
      <c r="DX1525" s="20"/>
      <c r="DY1525" s="20"/>
      <c r="DZ1525" s="21"/>
      <c r="EA1525" s="21"/>
      <c r="EB1525" s="21"/>
      <c r="EC1525" s="18"/>
      <c r="ED1525" s="21"/>
      <c r="EE1525" s="21"/>
      <c r="EF1525" s="21"/>
      <c r="EG1525" s="21"/>
      <c r="EH1525" s="21"/>
      <c r="EI1525" s="20"/>
      <c r="EJ1525" s="16"/>
      <c r="EK1525" s="21"/>
      <c r="EL1525" s="21"/>
      <c r="EM1525" s="21"/>
      <c r="EN1525" s="18"/>
      <c r="EO1525" s="22"/>
      <c r="EP1525" s="22"/>
      <c r="EQ1525" s="22"/>
      <c r="ER1525" s="22"/>
      <c r="ES1525" s="22"/>
      <c r="ET1525" s="20"/>
      <c r="EU1525" s="23"/>
      <c r="EV1525" s="22"/>
      <c r="EW1525" s="22"/>
      <c r="EX1525" s="22"/>
      <c r="EY1525" s="24"/>
      <c r="EZ1525" s="25"/>
      <c r="FA1525" s="25"/>
      <c r="FB1525" s="25"/>
      <c r="FC1525" s="25"/>
      <c r="FD1525" s="25"/>
    </row>
    <row r="1526" spans="1:160" ht="12.4" customHeight="1" x14ac:dyDescent="0.25">
      <c r="A1526" s="290"/>
      <c r="B1526" s="205"/>
      <c r="H1526" s="292"/>
      <c r="M1526" s="205"/>
      <c r="N1526" s="205"/>
      <c r="O1526" s="205"/>
      <c r="P1526" s="205"/>
      <c r="Q1526" s="271"/>
      <c r="R1526" s="227"/>
      <c r="S1526" s="205"/>
      <c r="T1526" s="205"/>
      <c r="U1526" s="227"/>
      <c r="V1526" s="227"/>
      <c r="W1526" s="227"/>
      <c r="X1526" s="227"/>
      <c r="Y1526" s="272"/>
      <c r="Z1526" s="227"/>
      <c r="AA1526" s="274"/>
      <c r="AB1526" s="274"/>
      <c r="AC1526" s="273"/>
      <c r="AD1526" s="273"/>
      <c r="AE1526" s="274"/>
      <c r="AF1526" s="274"/>
      <c r="AG1526" s="273"/>
      <c r="AH1526" s="273"/>
      <c r="AI1526" s="274"/>
      <c r="AJ1526" s="274"/>
      <c r="AK1526" s="274"/>
      <c r="AL1526" s="274"/>
      <c r="AM1526" s="274"/>
      <c r="AN1526" s="274"/>
      <c r="AO1526" s="273"/>
      <c r="AP1526" s="273"/>
      <c r="AQ1526" s="274"/>
      <c r="AR1526" s="274"/>
      <c r="AS1526" s="274"/>
      <c r="AT1526" s="274"/>
      <c r="AU1526" s="274"/>
      <c r="AV1526" s="274"/>
      <c r="AW1526" s="273"/>
      <c r="AX1526" s="273"/>
      <c r="AY1526" s="273"/>
      <c r="AZ1526" s="273"/>
      <c r="BA1526" s="273"/>
      <c r="BB1526" s="273"/>
      <c r="BC1526" s="273"/>
      <c r="BD1526" s="273"/>
      <c r="BE1526" s="273"/>
      <c r="BF1526" s="273"/>
      <c r="BG1526" s="273"/>
      <c r="BH1526" s="273"/>
      <c r="BI1526" s="273"/>
      <c r="BJ1526" s="273"/>
      <c r="BK1526" s="273"/>
      <c r="BL1526" s="273"/>
      <c r="BM1526" s="273"/>
      <c r="BN1526" s="273"/>
      <c r="BO1526" s="273"/>
      <c r="BP1526" s="273"/>
      <c r="BQ1526" s="273"/>
      <c r="BR1526" s="273"/>
      <c r="BS1526" s="273"/>
      <c r="BT1526" s="273"/>
      <c r="BU1526" s="273"/>
      <c r="BV1526" s="273"/>
      <c r="BW1526" s="273"/>
      <c r="BX1526" s="273"/>
      <c r="BY1526" s="273"/>
      <c r="BZ1526" s="273"/>
      <c r="CA1526" s="273"/>
      <c r="CB1526" s="273"/>
      <c r="CC1526" s="273"/>
      <c r="CD1526" s="273"/>
      <c r="CE1526" s="274"/>
      <c r="CF1526" s="274"/>
      <c r="CG1526" s="274"/>
      <c r="CH1526" s="274"/>
      <c r="CI1526" s="273"/>
      <c r="CJ1526" s="273"/>
      <c r="CK1526" s="273"/>
      <c r="CL1526" s="273"/>
      <c r="CM1526" s="273"/>
      <c r="CN1526" s="273"/>
      <c r="CO1526" s="273"/>
      <c r="CP1526" s="273"/>
      <c r="CQ1526" s="273"/>
      <c r="CR1526" s="273"/>
      <c r="CS1526" s="273"/>
      <c r="CT1526" s="273"/>
      <c r="CU1526" s="274"/>
      <c r="CV1526" s="274"/>
      <c r="CW1526" s="274"/>
      <c r="CX1526" s="274"/>
      <c r="CY1526" s="273"/>
      <c r="CZ1526" s="273"/>
      <c r="DA1526" s="273"/>
      <c r="DB1526" s="273"/>
      <c r="DC1526" s="273"/>
      <c r="DD1526" s="273"/>
      <c r="DE1526" s="273"/>
      <c r="DF1526" s="273"/>
      <c r="DM1526" s="16"/>
      <c r="DN1526" s="16"/>
      <c r="DO1526" s="17"/>
      <c r="DP1526" s="12"/>
      <c r="DQ1526" s="12"/>
      <c r="DR1526" s="18"/>
      <c r="DS1526" s="19"/>
      <c r="DT1526" s="19"/>
      <c r="DU1526" s="19"/>
      <c r="DV1526" s="19"/>
      <c r="DW1526" s="19"/>
      <c r="DX1526" s="20"/>
      <c r="DY1526" s="20"/>
      <c r="DZ1526" s="21"/>
      <c r="EA1526" s="21"/>
      <c r="EB1526" s="21"/>
      <c r="EC1526" s="18"/>
      <c r="ED1526" s="21"/>
      <c r="EE1526" s="21"/>
      <c r="EF1526" s="21"/>
      <c r="EG1526" s="21"/>
      <c r="EH1526" s="21"/>
      <c r="EI1526" s="20"/>
      <c r="EJ1526" s="16"/>
      <c r="EK1526" s="21"/>
      <c r="EL1526" s="21"/>
      <c r="EM1526" s="21"/>
      <c r="EN1526" s="18"/>
      <c r="EO1526" s="22"/>
      <c r="EP1526" s="22"/>
      <c r="EQ1526" s="22"/>
      <c r="ER1526" s="22"/>
      <c r="ES1526" s="22"/>
      <c r="ET1526" s="20"/>
      <c r="EU1526" s="23"/>
      <c r="EV1526" s="22"/>
      <c r="EW1526" s="22"/>
      <c r="EX1526" s="22"/>
      <c r="EY1526" s="24"/>
      <c r="EZ1526" s="25"/>
      <c r="FA1526" s="25"/>
      <c r="FB1526" s="25"/>
      <c r="FC1526" s="25"/>
      <c r="FD1526" s="25"/>
    </row>
    <row r="1527" spans="1:160" ht="12.4" customHeight="1" x14ac:dyDescent="0.25">
      <c r="A1527" s="290"/>
      <c r="B1527" s="205"/>
      <c r="H1527" s="292"/>
      <c r="M1527" s="205"/>
      <c r="N1527" s="205"/>
      <c r="O1527" s="205"/>
      <c r="P1527" s="205"/>
      <c r="Q1527" s="271"/>
      <c r="R1527" s="227"/>
      <c r="S1527" s="205"/>
      <c r="T1527" s="205"/>
      <c r="U1527" s="227"/>
      <c r="V1527" s="227"/>
      <c r="W1527" s="227"/>
      <c r="X1527" s="272"/>
      <c r="Y1527" s="272"/>
      <c r="Z1527" s="227"/>
      <c r="AA1527" s="274"/>
      <c r="AB1527" s="273"/>
      <c r="AC1527" s="273"/>
      <c r="AD1527" s="274"/>
      <c r="AE1527" s="274"/>
      <c r="AF1527" s="273"/>
      <c r="AG1527" s="273"/>
      <c r="AH1527" s="274"/>
      <c r="AI1527" s="274"/>
      <c r="AJ1527" s="274"/>
      <c r="AK1527" s="274"/>
      <c r="AL1527" s="274"/>
      <c r="AM1527" s="274"/>
      <c r="AN1527" s="273"/>
      <c r="AO1527" s="273"/>
      <c r="AP1527" s="274"/>
      <c r="AQ1527" s="274"/>
      <c r="AR1527" s="274"/>
      <c r="AS1527" s="274"/>
      <c r="AT1527" s="274"/>
      <c r="AU1527" s="274"/>
      <c r="AV1527" s="273"/>
      <c r="AW1527" s="273"/>
      <c r="AX1527" s="274"/>
      <c r="AY1527" s="273"/>
      <c r="AZ1527" s="273"/>
      <c r="BA1527" s="273"/>
      <c r="BB1527" s="273"/>
      <c r="BC1527" s="273"/>
      <c r="BD1527" s="273"/>
      <c r="BE1527" s="273"/>
      <c r="BF1527" s="273"/>
      <c r="BG1527" s="273"/>
      <c r="BH1527" s="273"/>
      <c r="BI1527" s="273"/>
      <c r="BJ1527" s="273"/>
      <c r="BK1527" s="273"/>
      <c r="BL1527" s="273"/>
      <c r="BM1527" s="273"/>
      <c r="BN1527" s="273"/>
      <c r="BO1527" s="273"/>
      <c r="BP1527" s="273"/>
      <c r="BQ1527" s="273"/>
      <c r="BR1527" s="273"/>
      <c r="BS1527" s="273"/>
      <c r="BT1527" s="273"/>
      <c r="BU1527" s="273"/>
      <c r="BV1527" s="273"/>
      <c r="BW1527" s="273"/>
      <c r="BX1527" s="273"/>
      <c r="BY1527" s="273"/>
      <c r="BZ1527" s="273"/>
      <c r="CA1527" s="273"/>
      <c r="CB1527" s="273"/>
      <c r="CC1527" s="273"/>
      <c r="CD1527" s="273"/>
      <c r="CE1527" s="274"/>
      <c r="CF1527" s="274"/>
      <c r="CG1527" s="273"/>
      <c r="CH1527" s="273"/>
      <c r="CI1527" s="274"/>
      <c r="CJ1527" s="274"/>
      <c r="CK1527" s="274"/>
      <c r="CL1527" s="273"/>
      <c r="CM1527" s="273"/>
      <c r="CN1527" s="273"/>
      <c r="CO1527" s="273"/>
      <c r="CP1527" s="273"/>
      <c r="CQ1527" s="273"/>
      <c r="CR1527" s="273"/>
      <c r="CS1527" s="273"/>
      <c r="CT1527" s="273"/>
      <c r="CU1527" s="274"/>
      <c r="CV1527" s="274"/>
      <c r="CW1527" s="274"/>
      <c r="CX1527" s="274"/>
      <c r="CY1527" s="274"/>
      <c r="CZ1527" s="274"/>
      <c r="DA1527" s="274"/>
      <c r="DB1527" s="274"/>
      <c r="DC1527" s="273"/>
      <c r="DD1527" s="273"/>
      <c r="DE1527" s="273"/>
      <c r="DF1527" s="273"/>
      <c r="DM1527" s="16"/>
      <c r="DN1527" s="16"/>
      <c r="DO1527" s="17"/>
      <c r="DP1527" s="12"/>
      <c r="DQ1527" s="12"/>
      <c r="DR1527" s="18"/>
      <c r="DS1527" s="19"/>
      <c r="DT1527" s="19"/>
      <c r="DU1527" s="19"/>
      <c r="DV1527" s="19"/>
      <c r="DW1527" s="19"/>
      <c r="DX1527" s="20"/>
      <c r="DY1527" s="20"/>
      <c r="DZ1527" s="21"/>
      <c r="EA1527" s="21"/>
      <c r="EB1527" s="21"/>
      <c r="EC1527" s="18"/>
      <c r="ED1527" s="21"/>
      <c r="EE1527" s="21"/>
      <c r="EF1527" s="21"/>
      <c r="EG1527" s="21"/>
      <c r="EH1527" s="21"/>
      <c r="EI1527" s="20"/>
      <c r="EJ1527" s="16"/>
      <c r="EK1527" s="21"/>
      <c r="EL1527" s="21"/>
      <c r="EM1527" s="21"/>
      <c r="EN1527" s="18"/>
      <c r="EO1527" s="22"/>
      <c r="EP1527" s="22"/>
      <c r="EQ1527" s="22"/>
      <c r="ER1527" s="22"/>
      <c r="ES1527" s="22"/>
      <c r="ET1527" s="20"/>
      <c r="EU1527" s="23"/>
      <c r="EV1527" s="22"/>
      <c r="EW1527" s="22"/>
      <c r="EX1527" s="22"/>
      <c r="EY1527" s="24"/>
      <c r="EZ1527" s="25"/>
      <c r="FA1527" s="25"/>
      <c r="FB1527" s="25"/>
      <c r="FC1527" s="25"/>
      <c r="FD1527" s="25"/>
    </row>
    <row r="1528" spans="1:160" ht="12.4" customHeight="1" x14ac:dyDescent="0.25">
      <c r="A1528" s="290"/>
      <c r="B1528" s="205"/>
      <c r="H1528" s="292"/>
      <c r="M1528" s="205"/>
      <c r="N1528" s="205"/>
      <c r="O1528" s="205"/>
      <c r="P1528" s="205"/>
      <c r="Q1528" s="271"/>
      <c r="R1528" s="227"/>
      <c r="S1528" s="205"/>
      <c r="T1528" s="205"/>
      <c r="U1528" s="227"/>
      <c r="V1528" s="227"/>
      <c r="W1528" s="227"/>
      <c r="X1528" s="227"/>
      <c r="Y1528" s="272"/>
      <c r="Z1528" s="227"/>
      <c r="AA1528" s="274"/>
      <c r="AB1528" s="273"/>
      <c r="AC1528" s="273"/>
      <c r="AD1528" s="273"/>
      <c r="AE1528" s="274"/>
      <c r="AF1528" s="274"/>
      <c r="AG1528" s="274"/>
      <c r="AH1528" s="274"/>
      <c r="AI1528" s="274"/>
      <c r="AJ1528" s="274"/>
      <c r="AK1528" s="274"/>
      <c r="AL1528" s="274"/>
      <c r="AM1528" s="274"/>
      <c r="AN1528" s="274"/>
      <c r="AO1528" s="274"/>
      <c r="AP1528" s="274"/>
      <c r="AQ1528" s="274"/>
      <c r="AR1528" s="273"/>
      <c r="AS1528" s="273"/>
      <c r="AT1528" s="273"/>
      <c r="AU1528" s="274"/>
      <c r="AV1528" s="274"/>
      <c r="AW1528" s="274"/>
      <c r="AX1528" s="274"/>
      <c r="AY1528" s="273"/>
      <c r="AZ1528" s="273"/>
      <c r="BA1528" s="273"/>
      <c r="BB1528" s="273"/>
      <c r="BC1528" s="273"/>
      <c r="BD1528" s="273"/>
      <c r="BE1528" s="273"/>
      <c r="BF1528" s="273"/>
      <c r="BG1528" s="273"/>
      <c r="BH1528" s="273"/>
      <c r="BI1528" s="273"/>
      <c r="BJ1528" s="273"/>
      <c r="BK1528" s="273"/>
      <c r="BL1528" s="273"/>
      <c r="BM1528" s="273"/>
      <c r="BN1528" s="273"/>
      <c r="BO1528" s="273"/>
      <c r="BP1528" s="273"/>
      <c r="BQ1528" s="273"/>
      <c r="BR1528" s="273"/>
      <c r="BS1528" s="273"/>
      <c r="BT1528" s="273"/>
      <c r="BU1528" s="273"/>
      <c r="BV1528" s="273"/>
      <c r="BW1528" s="273"/>
      <c r="BX1528" s="273"/>
      <c r="BY1528" s="273"/>
      <c r="BZ1528" s="273"/>
      <c r="CA1528" s="273"/>
      <c r="CB1528" s="273"/>
      <c r="CC1528" s="273"/>
      <c r="CD1528" s="273"/>
      <c r="CE1528" s="274"/>
      <c r="CF1528" s="274"/>
      <c r="CG1528" s="274"/>
      <c r="CH1528" s="274"/>
      <c r="CI1528" s="274"/>
      <c r="CJ1528" s="274"/>
      <c r="CK1528" s="274"/>
      <c r="CL1528" s="274"/>
      <c r="CM1528" s="273"/>
      <c r="CN1528" s="273"/>
      <c r="CO1528" s="273"/>
      <c r="CP1528" s="273"/>
      <c r="CQ1528" s="273"/>
      <c r="CR1528" s="273"/>
      <c r="CS1528" s="273"/>
      <c r="CT1528" s="273"/>
      <c r="CU1528" s="273"/>
      <c r="CV1528" s="273"/>
      <c r="CW1528" s="273"/>
      <c r="CX1528" s="273"/>
      <c r="CY1528" s="274"/>
      <c r="CZ1528" s="274"/>
      <c r="DA1528" s="273"/>
      <c r="DB1528" s="273"/>
      <c r="DC1528" s="273"/>
      <c r="DD1528" s="273"/>
      <c r="DE1528" s="273"/>
      <c r="DF1528" s="273"/>
      <c r="DM1528" s="16"/>
      <c r="DN1528" s="16"/>
      <c r="DO1528" s="17"/>
      <c r="DP1528" s="12"/>
      <c r="DQ1528" s="12"/>
      <c r="DR1528" s="18"/>
      <c r="DS1528" s="19"/>
      <c r="DT1528" s="19"/>
      <c r="DU1528" s="19"/>
      <c r="DV1528" s="19"/>
      <c r="DW1528" s="19"/>
      <c r="DX1528" s="20"/>
      <c r="DY1528" s="20"/>
      <c r="DZ1528" s="21"/>
      <c r="EA1528" s="21"/>
      <c r="EB1528" s="21"/>
      <c r="EC1528" s="18"/>
      <c r="ED1528" s="21"/>
      <c r="EE1528" s="21"/>
      <c r="EF1528" s="21"/>
      <c r="EG1528" s="21"/>
      <c r="EH1528" s="21"/>
      <c r="EI1528" s="20"/>
      <c r="EJ1528" s="16"/>
      <c r="EK1528" s="21"/>
      <c r="EL1528" s="21"/>
      <c r="EM1528" s="21"/>
      <c r="EN1528" s="18"/>
      <c r="EO1528" s="22"/>
      <c r="EP1528" s="22"/>
      <c r="EQ1528" s="22"/>
      <c r="ER1528" s="22"/>
      <c r="ES1528" s="22"/>
      <c r="ET1528" s="20"/>
      <c r="EU1528" s="23"/>
      <c r="EV1528" s="22"/>
      <c r="EW1528" s="22"/>
      <c r="EX1528" s="22"/>
      <c r="EY1528" s="24"/>
      <c r="EZ1528" s="25"/>
      <c r="FA1528" s="25"/>
      <c r="FB1528" s="25"/>
      <c r="FC1528" s="25"/>
      <c r="FD1528" s="25"/>
    </row>
    <row r="1529" spans="1:160" ht="12.4" customHeight="1" x14ac:dyDescent="0.25">
      <c r="A1529" s="290"/>
      <c r="B1529" s="205"/>
      <c r="H1529" s="292"/>
      <c r="M1529" s="205"/>
      <c r="N1529" s="205"/>
      <c r="O1529" s="205"/>
      <c r="P1529" s="205"/>
      <c r="Q1529" s="271"/>
      <c r="R1529" s="227"/>
      <c r="S1529" s="205"/>
      <c r="T1529" s="205"/>
      <c r="U1529" s="227"/>
      <c r="V1529" s="227"/>
      <c r="W1529" s="227"/>
      <c r="X1529" s="272"/>
      <c r="Y1529" s="272"/>
      <c r="Z1529" s="227"/>
      <c r="AA1529" s="274"/>
      <c r="AB1529" s="273"/>
      <c r="AC1529" s="273"/>
      <c r="AD1529" s="273"/>
      <c r="AE1529" s="274"/>
      <c r="AF1529" s="274"/>
      <c r="AG1529" s="274"/>
      <c r="AH1529" s="274"/>
      <c r="AI1529" s="274"/>
      <c r="AJ1529" s="274"/>
      <c r="AK1529" s="274"/>
      <c r="AL1529" s="274"/>
      <c r="AM1529" s="274"/>
      <c r="AN1529" s="274"/>
      <c r="AO1529" s="274"/>
      <c r="AP1529" s="274"/>
      <c r="AQ1529" s="274"/>
      <c r="AR1529" s="273"/>
      <c r="AS1529" s="273"/>
      <c r="AT1529" s="273"/>
      <c r="AU1529" s="274"/>
      <c r="AV1529" s="274"/>
      <c r="AW1529" s="274"/>
      <c r="AX1529" s="274"/>
      <c r="AY1529" s="273"/>
      <c r="AZ1529" s="273"/>
      <c r="BA1529" s="273"/>
      <c r="BB1529" s="273"/>
      <c r="BC1529" s="273"/>
      <c r="BD1529" s="273"/>
      <c r="BE1529" s="273"/>
      <c r="BF1529" s="273"/>
      <c r="BG1529" s="273"/>
      <c r="BH1529" s="273"/>
      <c r="BI1529" s="273"/>
      <c r="BJ1529" s="273"/>
      <c r="BK1529" s="273"/>
      <c r="BL1529" s="273"/>
      <c r="BM1529" s="273"/>
      <c r="BN1529" s="273"/>
      <c r="BO1529" s="273"/>
      <c r="BP1529" s="273"/>
      <c r="BQ1529" s="273"/>
      <c r="BR1529" s="273"/>
      <c r="BS1529" s="273"/>
      <c r="BT1529" s="273"/>
      <c r="BU1529" s="273"/>
      <c r="BV1529" s="273"/>
      <c r="BW1529" s="273"/>
      <c r="BX1529" s="273"/>
      <c r="BY1529" s="273"/>
      <c r="BZ1529" s="273"/>
      <c r="CA1529" s="273"/>
      <c r="CB1529" s="273"/>
      <c r="CC1529" s="273"/>
      <c r="CD1529" s="273"/>
      <c r="CE1529" s="274"/>
      <c r="CF1529" s="274"/>
      <c r="CG1529" s="274"/>
      <c r="CH1529" s="274"/>
      <c r="CI1529" s="274"/>
      <c r="CJ1529" s="274"/>
      <c r="CK1529" s="274"/>
      <c r="CL1529" s="274"/>
      <c r="CM1529" s="273"/>
      <c r="CN1529" s="273"/>
      <c r="CO1529" s="273"/>
      <c r="CP1529" s="273"/>
      <c r="CQ1529" s="273"/>
      <c r="CR1529" s="273"/>
      <c r="CS1529" s="273"/>
      <c r="CT1529" s="273"/>
      <c r="CU1529" s="273"/>
      <c r="CV1529" s="273"/>
      <c r="CW1529" s="273"/>
      <c r="CX1529" s="273"/>
      <c r="CY1529" s="273"/>
      <c r="CZ1529" s="273"/>
      <c r="DA1529" s="273"/>
      <c r="DB1529" s="273"/>
      <c r="DC1529" s="273"/>
      <c r="DD1529" s="273"/>
      <c r="DE1529" s="273"/>
      <c r="DF1529" s="273"/>
      <c r="DM1529" s="16"/>
      <c r="DN1529" s="16"/>
      <c r="DO1529" s="17"/>
      <c r="DP1529" s="12"/>
      <c r="DQ1529" s="12"/>
      <c r="DR1529" s="18"/>
      <c r="DS1529" s="19"/>
      <c r="DT1529" s="19"/>
      <c r="DU1529" s="19"/>
      <c r="DV1529" s="19"/>
      <c r="DW1529" s="19"/>
      <c r="DX1529" s="20"/>
      <c r="DY1529" s="20"/>
      <c r="DZ1529" s="21"/>
      <c r="EA1529" s="21"/>
      <c r="EB1529" s="21"/>
      <c r="EC1529" s="18"/>
      <c r="ED1529" s="21"/>
      <c r="EE1529" s="21"/>
      <c r="EF1529" s="21"/>
      <c r="EG1529" s="21"/>
      <c r="EH1529" s="21"/>
      <c r="EI1529" s="20"/>
      <c r="EJ1529" s="16"/>
      <c r="EK1529" s="21"/>
      <c r="EL1529" s="21"/>
      <c r="EM1529" s="21"/>
      <c r="EN1529" s="18"/>
      <c r="EO1529" s="22"/>
      <c r="EP1529" s="22"/>
      <c r="EQ1529" s="22"/>
      <c r="ER1529" s="22"/>
      <c r="ES1529" s="22"/>
      <c r="ET1529" s="20"/>
      <c r="EU1529" s="23"/>
      <c r="EV1529" s="22"/>
      <c r="EW1529" s="22"/>
      <c r="EX1529" s="22"/>
      <c r="EY1529" s="24"/>
      <c r="EZ1529" s="25"/>
      <c r="FA1529" s="25"/>
      <c r="FB1529" s="25"/>
      <c r="FC1529" s="25"/>
      <c r="FD1529" s="25"/>
    </row>
    <row r="1530" spans="1:160" ht="12.4" customHeight="1" x14ac:dyDescent="0.25">
      <c r="A1530" s="290"/>
      <c r="B1530" s="205"/>
      <c r="H1530" s="292"/>
      <c r="M1530" s="205"/>
      <c r="N1530" s="205"/>
      <c r="O1530" s="205"/>
      <c r="P1530" s="271"/>
      <c r="Q1530" s="271"/>
      <c r="R1530" s="227"/>
      <c r="S1530" s="205"/>
      <c r="T1530" s="205"/>
      <c r="U1530" s="227"/>
      <c r="V1530" s="227"/>
      <c r="W1530" s="227"/>
      <c r="X1530" s="272"/>
      <c r="Y1530" s="272"/>
      <c r="Z1530" s="227"/>
      <c r="AA1530" s="274"/>
      <c r="AB1530" s="273"/>
      <c r="AC1530" s="273"/>
      <c r="AD1530" s="273"/>
      <c r="AE1530" s="274"/>
      <c r="AF1530" s="274"/>
      <c r="AG1530" s="274"/>
      <c r="AH1530" s="273"/>
      <c r="AI1530" s="274"/>
      <c r="AJ1530" s="274"/>
      <c r="AK1530" s="274"/>
      <c r="AL1530" s="274"/>
      <c r="AM1530" s="274"/>
      <c r="AN1530" s="274"/>
      <c r="AO1530" s="274"/>
      <c r="AP1530" s="273"/>
      <c r="AQ1530" s="274"/>
      <c r="AR1530" s="273"/>
      <c r="AS1530" s="273"/>
      <c r="AT1530" s="273"/>
      <c r="AU1530" s="273"/>
      <c r="AV1530" s="274"/>
      <c r="AW1530" s="273"/>
      <c r="AX1530" s="273"/>
      <c r="AY1530" s="273"/>
      <c r="AZ1530" s="273"/>
      <c r="BA1530" s="273"/>
      <c r="BB1530" s="273"/>
      <c r="BC1530" s="273"/>
      <c r="BD1530" s="273"/>
      <c r="BE1530" s="273"/>
      <c r="BF1530" s="273"/>
      <c r="BG1530" s="273"/>
      <c r="BH1530" s="273"/>
      <c r="BI1530" s="273"/>
      <c r="BJ1530" s="273"/>
      <c r="BK1530" s="273"/>
      <c r="BL1530" s="273"/>
      <c r="BM1530" s="273"/>
      <c r="BN1530" s="273"/>
      <c r="BO1530" s="273"/>
      <c r="BP1530" s="273"/>
      <c r="BQ1530" s="273"/>
      <c r="BR1530" s="273"/>
      <c r="BS1530" s="273"/>
      <c r="BT1530" s="273"/>
      <c r="BU1530" s="273"/>
      <c r="BV1530" s="273"/>
      <c r="BW1530" s="273"/>
      <c r="BX1530" s="273"/>
      <c r="BY1530" s="273"/>
      <c r="BZ1530" s="273"/>
      <c r="CA1530" s="273"/>
      <c r="CB1530" s="273"/>
      <c r="CC1530" s="273"/>
      <c r="CD1530" s="273"/>
      <c r="CE1530" s="273"/>
      <c r="CF1530" s="273"/>
      <c r="CG1530" s="273"/>
      <c r="CH1530" s="273"/>
      <c r="CI1530" s="274"/>
      <c r="CJ1530" s="274"/>
      <c r="CK1530" s="274"/>
      <c r="CL1530" s="274"/>
      <c r="CM1530" s="274"/>
      <c r="CN1530" s="274"/>
      <c r="CO1530" s="274"/>
      <c r="CP1530" s="274"/>
      <c r="CQ1530" s="273"/>
      <c r="CR1530" s="273"/>
      <c r="CS1530" s="273"/>
      <c r="CT1530" s="273"/>
      <c r="CU1530" s="274"/>
      <c r="CV1530" s="274"/>
      <c r="CW1530" s="274"/>
      <c r="CX1530" s="274"/>
      <c r="CY1530" s="273"/>
      <c r="CZ1530" s="273"/>
      <c r="DA1530" s="273"/>
      <c r="DB1530" s="273"/>
      <c r="DC1530" s="273"/>
      <c r="DD1530" s="273"/>
      <c r="DE1530" s="273"/>
      <c r="DF1530" s="273"/>
      <c r="DM1530" s="16"/>
      <c r="DN1530" s="16"/>
      <c r="DO1530" s="17"/>
      <c r="DP1530" s="12"/>
      <c r="DQ1530" s="12"/>
      <c r="DR1530" s="18"/>
      <c r="DS1530" s="19"/>
      <c r="DT1530" s="19"/>
      <c r="DU1530" s="19"/>
      <c r="DV1530" s="19"/>
      <c r="DW1530" s="19"/>
      <c r="DX1530" s="20"/>
      <c r="DY1530" s="20"/>
      <c r="DZ1530" s="21"/>
      <c r="EA1530" s="21"/>
      <c r="EB1530" s="21"/>
      <c r="EC1530" s="18"/>
      <c r="ED1530" s="21"/>
      <c r="EE1530" s="21"/>
      <c r="EF1530" s="21"/>
      <c r="EG1530" s="21"/>
      <c r="EH1530" s="21"/>
      <c r="EI1530" s="20"/>
      <c r="EJ1530" s="16"/>
      <c r="EK1530" s="21"/>
      <c r="EL1530" s="21"/>
      <c r="EM1530" s="21"/>
      <c r="EN1530" s="18"/>
      <c r="EO1530" s="22"/>
      <c r="EP1530" s="22"/>
      <c r="EQ1530" s="22"/>
      <c r="ER1530" s="22"/>
      <c r="ES1530" s="22"/>
      <c r="ET1530" s="20"/>
      <c r="EU1530" s="23"/>
      <c r="EV1530" s="22"/>
      <c r="EW1530" s="22"/>
      <c r="EX1530" s="22"/>
      <c r="EY1530" s="24"/>
      <c r="EZ1530" s="25"/>
      <c r="FA1530" s="25"/>
      <c r="FB1530" s="25"/>
      <c r="FC1530" s="25"/>
      <c r="FD1530" s="25"/>
    </row>
    <row r="1531" spans="1:160" ht="12.4" customHeight="1" x14ac:dyDescent="0.25">
      <c r="A1531" s="290"/>
      <c r="B1531" s="205"/>
      <c r="H1531" s="292"/>
      <c r="M1531" s="205"/>
      <c r="N1531" s="205"/>
      <c r="O1531" s="205"/>
      <c r="P1531" s="205"/>
      <c r="Q1531" s="271"/>
      <c r="R1531" s="227"/>
      <c r="S1531" s="205"/>
      <c r="T1531" s="205"/>
      <c r="U1531" s="227"/>
      <c r="V1531" s="227"/>
      <c r="W1531" s="227"/>
      <c r="X1531" s="227"/>
      <c r="Y1531" s="272"/>
      <c r="Z1531" s="227"/>
      <c r="AA1531" s="274"/>
      <c r="AB1531" s="273"/>
      <c r="AC1531" s="273"/>
      <c r="AD1531" s="273"/>
      <c r="AE1531" s="274"/>
      <c r="AF1531" s="273"/>
      <c r="AG1531" s="273"/>
      <c r="AH1531" s="273"/>
      <c r="AI1531" s="274"/>
      <c r="AJ1531" s="274"/>
      <c r="AK1531" s="274"/>
      <c r="AL1531" s="274"/>
      <c r="AM1531" s="274"/>
      <c r="AN1531" s="273"/>
      <c r="AO1531" s="273"/>
      <c r="AP1531" s="273"/>
      <c r="AQ1531" s="274"/>
      <c r="AR1531" s="273"/>
      <c r="AS1531" s="274"/>
      <c r="AT1531" s="273"/>
      <c r="AU1531" s="273"/>
      <c r="AV1531" s="273"/>
      <c r="AW1531" s="273"/>
      <c r="AX1531" s="273"/>
      <c r="AY1531" s="273"/>
      <c r="AZ1531" s="273"/>
      <c r="BA1531" s="273"/>
      <c r="BB1531" s="273"/>
      <c r="BC1531" s="273"/>
      <c r="BD1531" s="273"/>
      <c r="BE1531" s="273"/>
      <c r="BF1531" s="273"/>
      <c r="BG1531" s="273"/>
      <c r="BH1531" s="273"/>
      <c r="BI1531" s="273"/>
      <c r="BJ1531" s="273"/>
      <c r="BK1531" s="273"/>
      <c r="BL1531" s="273"/>
      <c r="BM1531" s="273"/>
      <c r="BN1531" s="273"/>
      <c r="BO1531" s="273"/>
      <c r="BP1531" s="273"/>
      <c r="BQ1531" s="273"/>
      <c r="BR1531" s="273"/>
      <c r="BS1531" s="273"/>
      <c r="BT1531" s="273"/>
      <c r="BU1531" s="273"/>
      <c r="BV1531" s="273"/>
      <c r="BW1531" s="273"/>
      <c r="BX1531" s="273"/>
      <c r="BY1531" s="273"/>
      <c r="BZ1531" s="273"/>
      <c r="CA1531" s="273"/>
      <c r="CB1531" s="273"/>
      <c r="CC1531" s="273"/>
      <c r="CD1531" s="273"/>
      <c r="CE1531" s="273"/>
      <c r="CF1531" s="273"/>
      <c r="CG1531" s="274"/>
      <c r="CH1531" s="274"/>
      <c r="CI1531" s="273"/>
      <c r="CJ1531" s="273"/>
      <c r="CK1531" s="273"/>
      <c r="CL1531" s="273"/>
      <c r="CM1531" s="273"/>
      <c r="CN1531" s="273"/>
      <c r="CO1531" s="273"/>
      <c r="CP1531" s="273"/>
      <c r="CQ1531" s="273"/>
      <c r="CR1531" s="273"/>
      <c r="CS1531" s="273"/>
      <c r="CT1531" s="273"/>
      <c r="CU1531" s="274"/>
      <c r="CV1531" s="274"/>
      <c r="CW1531" s="274"/>
      <c r="CX1531" s="274"/>
      <c r="CY1531" s="273"/>
      <c r="CZ1531" s="273"/>
      <c r="DA1531" s="273"/>
      <c r="DB1531" s="273"/>
      <c r="DC1531" s="273"/>
      <c r="DD1531" s="273"/>
      <c r="DE1531" s="273"/>
      <c r="DF1531" s="273"/>
      <c r="DM1531" s="16"/>
      <c r="DN1531" s="16"/>
      <c r="DO1531" s="17"/>
      <c r="DP1531" s="12"/>
      <c r="DQ1531" s="12"/>
      <c r="DR1531" s="18"/>
      <c r="DS1531" s="19"/>
      <c r="DT1531" s="19"/>
      <c r="DU1531" s="19"/>
      <c r="DV1531" s="19"/>
      <c r="DW1531" s="19"/>
      <c r="DX1531" s="20"/>
      <c r="DY1531" s="20"/>
      <c r="DZ1531" s="21"/>
      <c r="EA1531" s="21"/>
      <c r="EB1531" s="21"/>
      <c r="EC1531" s="18"/>
      <c r="ED1531" s="21"/>
      <c r="EE1531" s="21"/>
      <c r="EF1531" s="21"/>
      <c r="EG1531" s="21"/>
      <c r="EH1531" s="21"/>
      <c r="EI1531" s="20"/>
      <c r="EJ1531" s="16"/>
      <c r="EK1531" s="21"/>
      <c r="EL1531" s="21"/>
      <c r="EM1531" s="21"/>
      <c r="EN1531" s="18"/>
      <c r="EO1531" s="22"/>
      <c r="EP1531" s="22"/>
      <c r="EQ1531" s="22"/>
      <c r="ER1531" s="22"/>
      <c r="ES1531" s="22"/>
      <c r="ET1531" s="20"/>
      <c r="EU1531" s="23"/>
      <c r="EV1531" s="22"/>
      <c r="EW1531" s="22"/>
      <c r="EX1531" s="22"/>
      <c r="EY1531" s="24"/>
      <c r="EZ1531" s="25"/>
      <c r="FA1531" s="25"/>
      <c r="FB1531" s="25"/>
      <c r="FC1531" s="25"/>
      <c r="FD1531" s="25"/>
    </row>
    <row r="1532" spans="1:160" ht="12.4" customHeight="1" x14ac:dyDescent="0.25">
      <c r="A1532" s="290"/>
      <c r="B1532" s="205"/>
      <c r="H1532" s="292"/>
      <c r="M1532" s="205"/>
      <c r="N1532" s="205"/>
      <c r="O1532" s="205"/>
      <c r="P1532" s="205"/>
      <c r="Q1532" s="271"/>
      <c r="R1532" s="227"/>
      <c r="S1532" s="205"/>
      <c r="T1532" s="205"/>
      <c r="U1532" s="227"/>
      <c r="V1532" s="227"/>
      <c r="W1532" s="227"/>
      <c r="X1532" s="272"/>
      <c r="Y1532" s="272"/>
      <c r="Z1532" s="227"/>
      <c r="AA1532" s="274"/>
      <c r="AB1532" s="274"/>
      <c r="AC1532" s="273"/>
      <c r="AD1532" s="273"/>
      <c r="AE1532" s="274"/>
      <c r="AF1532" s="274"/>
      <c r="AG1532" s="274"/>
      <c r="AH1532" s="274"/>
      <c r="AI1532" s="274"/>
      <c r="AJ1532" s="274"/>
      <c r="AK1532" s="274"/>
      <c r="AL1532" s="274"/>
      <c r="AM1532" s="274"/>
      <c r="AN1532" s="274"/>
      <c r="AO1532" s="274"/>
      <c r="AP1532" s="274"/>
      <c r="AQ1532" s="274"/>
      <c r="AR1532" s="274"/>
      <c r="AS1532" s="273"/>
      <c r="AT1532" s="273"/>
      <c r="AU1532" s="274"/>
      <c r="AV1532" s="274"/>
      <c r="AW1532" s="274"/>
      <c r="AX1532" s="274"/>
      <c r="AY1532" s="273"/>
      <c r="AZ1532" s="273"/>
      <c r="BA1532" s="273"/>
      <c r="BB1532" s="273"/>
      <c r="BC1532" s="273"/>
      <c r="BD1532" s="273"/>
      <c r="BE1532" s="273"/>
      <c r="BF1532" s="273"/>
      <c r="BG1532" s="273"/>
      <c r="BH1532" s="273"/>
      <c r="BI1532" s="273"/>
      <c r="BJ1532" s="273"/>
      <c r="BK1532" s="273"/>
      <c r="BL1532" s="273"/>
      <c r="BM1532" s="273"/>
      <c r="BN1532" s="273"/>
      <c r="BO1532" s="273"/>
      <c r="BP1532" s="273"/>
      <c r="BQ1532" s="273"/>
      <c r="BR1532" s="273"/>
      <c r="BS1532" s="273"/>
      <c r="BT1532" s="273"/>
      <c r="BU1532" s="273"/>
      <c r="BV1532" s="273"/>
      <c r="BW1532" s="273"/>
      <c r="BX1532" s="273"/>
      <c r="BY1532" s="273"/>
      <c r="BZ1532" s="273"/>
      <c r="CA1532" s="273"/>
      <c r="CB1532" s="273"/>
      <c r="CC1532" s="273"/>
      <c r="CD1532" s="273"/>
      <c r="CE1532" s="274"/>
      <c r="CF1532" s="274"/>
      <c r="CG1532" s="274"/>
      <c r="CH1532" s="274"/>
      <c r="CI1532" s="274"/>
      <c r="CJ1532" s="274"/>
      <c r="CK1532" s="274"/>
      <c r="CL1532" s="274"/>
      <c r="CM1532" s="273"/>
      <c r="CN1532" s="273"/>
      <c r="CO1532" s="273"/>
      <c r="CP1532" s="273"/>
      <c r="CQ1532" s="273"/>
      <c r="CR1532" s="273"/>
      <c r="CS1532" s="273"/>
      <c r="CT1532" s="273"/>
      <c r="CU1532" s="274"/>
      <c r="CV1532" s="274"/>
      <c r="CW1532" s="274"/>
      <c r="CX1532" s="274"/>
      <c r="CY1532" s="273"/>
      <c r="CZ1532" s="273"/>
      <c r="DA1532" s="273"/>
      <c r="DB1532" s="273"/>
      <c r="DC1532" s="273"/>
      <c r="DD1532" s="273"/>
      <c r="DE1532" s="273"/>
      <c r="DF1532" s="273"/>
      <c r="DM1532" s="16"/>
      <c r="DN1532" s="16"/>
      <c r="DO1532" s="17"/>
      <c r="DP1532" s="12"/>
      <c r="DQ1532" s="12"/>
      <c r="DR1532" s="18"/>
      <c r="DS1532" s="19"/>
      <c r="DT1532" s="19"/>
      <c r="DU1532" s="19"/>
      <c r="DV1532" s="19"/>
      <c r="DW1532" s="19"/>
      <c r="DX1532" s="20"/>
      <c r="DY1532" s="20"/>
      <c r="DZ1532" s="21"/>
      <c r="EA1532" s="21"/>
      <c r="EB1532" s="21"/>
      <c r="EC1532" s="18"/>
      <c r="ED1532" s="21"/>
      <c r="EE1532" s="21"/>
      <c r="EF1532" s="21"/>
      <c r="EG1532" s="21"/>
      <c r="EH1532" s="21"/>
      <c r="EI1532" s="20"/>
      <c r="EJ1532" s="16"/>
      <c r="EK1532" s="21"/>
      <c r="EL1532" s="21"/>
      <c r="EM1532" s="21"/>
      <c r="EN1532" s="18"/>
      <c r="EO1532" s="22"/>
      <c r="EP1532" s="22"/>
      <c r="EQ1532" s="22"/>
      <c r="ER1532" s="22"/>
      <c r="ES1532" s="22"/>
      <c r="ET1532" s="20"/>
      <c r="EU1532" s="23"/>
      <c r="EV1532" s="22"/>
      <c r="EW1532" s="22"/>
      <c r="EX1532" s="22"/>
      <c r="EY1532" s="24"/>
      <c r="EZ1532" s="25"/>
      <c r="FA1532" s="25"/>
      <c r="FB1532" s="25"/>
      <c r="FC1532" s="25"/>
      <c r="FD1532" s="25"/>
    </row>
    <row r="1533" spans="1:160" ht="12.4" customHeight="1" x14ac:dyDescent="0.25">
      <c r="A1533" s="290"/>
      <c r="B1533" s="205"/>
      <c r="H1533" s="292"/>
      <c r="M1533" s="205"/>
      <c r="N1533" s="205"/>
      <c r="O1533" s="205"/>
      <c r="P1533" s="271"/>
      <c r="Q1533" s="271"/>
      <c r="R1533" s="227"/>
      <c r="S1533" s="205"/>
      <c r="T1533" s="205"/>
      <c r="U1533" s="227"/>
      <c r="V1533" s="227"/>
      <c r="W1533" s="227"/>
      <c r="X1533" s="227"/>
      <c r="Y1533" s="272"/>
      <c r="Z1533" s="227"/>
      <c r="AA1533" s="274"/>
      <c r="AB1533" s="274"/>
      <c r="AC1533" s="274"/>
      <c r="AD1533" s="274"/>
      <c r="AE1533" s="274"/>
      <c r="AF1533" s="274"/>
      <c r="AG1533" s="274"/>
      <c r="AH1533" s="274"/>
      <c r="AI1533" s="274"/>
      <c r="AJ1533" s="274"/>
      <c r="AK1533" s="274"/>
      <c r="AL1533" s="274"/>
      <c r="AM1533" s="274"/>
      <c r="AN1533" s="274"/>
      <c r="AO1533" s="274"/>
      <c r="AP1533" s="274"/>
      <c r="AQ1533" s="274"/>
      <c r="AR1533" s="274"/>
      <c r="AS1533" s="274"/>
      <c r="AT1533" s="274"/>
      <c r="AU1533" s="274"/>
      <c r="AV1533" s="274"/>
      <c r="AW1533" s="274"/>
      <c r="AX1533" s="274"/>
      <c r="AY1533" s="274"/>
      <c r="AZ1533" s="274"/>
      <c r="BA1533" s="274"/>
      <c r="BB1533" s="274"/>
      <c r="BC1533" s="274"/>
      <c r="BD1533" s="274"/>
      <c r="BE1533" s="274"/>
      <c r="BF1533" s="274"/>
      <c r="BG1533" s="274"/>
      <c r="BH1533" s="274"/>
      <c r="BI1533" s="274"/>
      <c r="BJ1533" s="274"/>
      <c r="BK1533" s="274"/>
      <c r="BL1533" s="274"/>
      <c r="BM1533" s="274"/>
      <c r="BN1533" s="274"/>
      <c r="BO1533" s="274"/>
      <c r="BP1533" s="274"/>
      <c r="BQ1533" s="274"/>
      <c r="BR1533" s="274"/>
      <c r="BS1533" s="274"/>
      <c r="BT1533" s="274"/>
      <c r="BU1533" s="274"/>
      <c r="BV1533" s="274"/>
      <c r="BW1533" s="274"/>
      <c r="BX1533" s="274"/>
      <c r="BY1533" s="274"/>
      <c r="BZ1533" s="274"/>
      <c r="CA1533" s="274"/>
      <c r="CB1533" s="274"/>
      <c r="CC1533" s="274"/>
      <c r="CD1533" s="274"/>
      <c r="CE1533" s="274"/>
      <c r="CF1533" s="274"/>
      <c r="CG1533" s="274"/>
      <c r="CH1533" s="274"/>
      <c r="CI1533" s="274"/>
      <c r="CJ1533" s="274"/>
      <c r="CK1533" s="274"/>
      <c r="CL1533" s="274"/>
      <c r="CM1533" s="274"/>
      <c r="CN1533" s="274"/>
      <c r="CO1533" s="274"/>
      <c r="CP1533" s="274"/>
      <c r="CQ1533" s="274"/>
      <c r="CR1533" s="274"/>
      <c r="CS1533" s="274"/>
      <c r="CT1533" s="274"/>
      <c r="CU1533" s="274"/>
      <c r="CV1533" s="274"/>
      <c r="CW1533" s="274"/>
      <c r="CX1533" s="274"/>
      <c r="CY1533" s="274"/>
      <c r="CZ1533" s="274"/>
      <c r="DA1533" s="274"/>
      <c r="DB1533" s="274"/>
      <c r="DC1533" s="274"/>
      <c r="DD1533" s="274"/>
      <c r="DE1533" s="274"/>
      <c r="DF1533" s="274"/>
      <c r="DM1533" s="16"/>
      <c r="DN1533" s="16"/>
      <c r="DO1533" s="17"/>
      <c r="DP1533" s="12"/>
      <c r="DQ1533" s="12"/>
      <c r="DR1533" s="18"/>
      <c r="DS1533" s="19"/>
      <c r="DT1533" s="19"/>
      <c r="DU1533" s="19"/>
      <c r="DV1533" s="19"/>
      <c r="DW1533" s="19"/>
      <c r="DX1533" s="20"/>
      <c r="DY1533" s="20"/>
      <c r="DZ1533" s="21"/>
      <c r="EA1533" s="21"/>
      <c r="EB1533" s="21"/>
      <c r="EC1533" s="18"/>
      <c r="ED1533" s="21"/>
      <c r="EE1533" s="21"/>
      <c r="EF1533" s="21"/>
      <c r="EG1533" s="21"/>
      <c r="EH1533" s="21"/>
      <c r="EI1533" s="20"/>
      <c r="EJ1533" s="16"/>
      <c r="EK1533" s="21"/>
      <c r="EL1533" s="21"/>
      <c r="EM1533" s="21"/>
      <c r="EN1533" s="18"/>
      <c r="EO1533" s="22"/>
      <c r="EP1533" s="22"/>
      <c r="EQ1533" s="22"/>
      <c r="ER1533" s="22"/>
      <c r="ES1533" s="22"/>
      <c r="ET1533" s="20"/>
      <c r="EU1533" s="23"/>
      <c r="EV1533" s="22"/>
      <c r="EW1533" s="22"/>
      <c r="EX1533" s="22"/>
      <c r="EY1533" s="24"/>
      <c r="EZ1533" s="25"/>
      <c r="FA1533" s="25"/>
      <c r="FB1533" s="25"/>
      <c r="FC1533" s="25"/>
      <c r="FD1533" s="25"/>
    </row>
    <row r="1534" spans="1:160" ht="12.4" customHeight="1" x14ac:dyDescent="0.25">
      <c r="A1534" s="290"/>
      <c r="B1534" s="205"/>
      <c r="H1534" s="292"/>
      <c r="M1534" s="205"/>
      <c r="N1534" s="205"/>
      <c r="O1534" s="205"/>
      <c r="P1534" s="271"/>
      <c r="Q1534" s="271"/>
      <c r="R1534" s="227"/>
      <c r="S1534" s="205"/>
      <c r="T1534" s="205"/>
      <c r="U1534" s="227"/>
      <c r="V1534" s="227"/>
      <c r="W1534" s="227"/>
      <c r="X1534" s="272"/>
      <c r="Y1534" s="272"/>
      <c r="Z1534" s="227"/>
      <c r="AA1534" s="274"/>
      <c r="AB1534" s="274"/>
      <c r="AC1534" s="274"/>
      <c r="AD1534" s="274"/>
      <c r="AE1534" s="274"/>
      <c r="AF1534" s="274"/>
      <c r="AG1534" s="274"/>
      <c r="AH1534" s="274"/>
      <c r="AI1534" s="274"/>
      <c r="AJ1534" s="274"/>
      <c r="AK1534" s="274"/>
      <c r="AL1534" s="274"/>
      <c r="AM1534" s="274"/>
      <c r="AN1534" s="274"/>
      <c r="AO1534" s="274"/>
      <c r="AP1534" s="274"/>
      <c r="AQ1534" s="274"/>
      <c r="AR1534" s="274"/>
      <c r="AS1534" s="274"/>
      <c r="AT1534" s="274"/>
      <c r="AU1534" s="274"/>
      <c r="AV1534" s="274"/>
      <c r="AW1534" s="274"/>
      <c r="AX1534" s="274"/>
      <c r="AY1534" s="274"/>
      <c r="AZ1534" s="274"/>
      <c r="BA1534" s="274"/>
      <c r="BB1534" s="273"/>
      <c r="BC1534" s="274"/>
      <c r="BD1534" s="274"/>
      <c r="BE1534" s="274"/>
      <c r="BF1534" s="273"/>
      <c r="BG1534" s="274"/>
      <c r="BH1534" s="274"/>
      <c r="BI1534" s="274"/>
      <c r="BJ1534" s="273"/>
      <c r="BK1534" s="274"/>
      <c r="BL1534" s="274"/>
      <c r="BM1534" s="274"/>
      <c r="BN1534" s="273"/>
      <c r="BO1534" s="274"/>
      <c r="BP1534" s="274"/>
      <c r="BQ1534" s="274"/>
      <c r="BR1534" s="273"/>
      <c r="BS1534" s="274"/>
      <c r="BT1534" s="274"/>
      <c r="BU1534" s="274"/>
      <c r="BV1534" s="273"/>
      <c r="BW1534" s="274"/>
      <c r="BX1534" s="274"/>
      <c r="BY1534" s="274"/>
      <c r="BZ1534" s="273"/>
      <c r="CA1534" s="274"/>
      <c r="CB1534" s="274"/>
      <c r="CC1534" s="274"/>
      <c r="CD1534" s="273"/>
      <c r="CE1534" s="274"/>
      <c r="CF1534" s="274"/>
      <c r="CG1534" s="274"/>
      <c r="CH1534" s="274"/>
      <c r="CI1534" s="274"/>
      <c r="CJ1534" s="274"/>
      <c r="CK1534" s="274"/>
      <c r="CL1534" s="274"/>
      <c r="CM1534" s="274"/>
      <c r="CN1534" s="274"/>
      <c r="CO1534" s="274"/>
      <c r="CP1534" s="273"/>
      <c r="CQ1534" s="274"/>
      <c r="CR1534" s="274"/>
      <c r="CS1534" s="274"/>
      <c r="CT1534" s="273"/>
      <c r="CU1534" s="274"/>
      <c r="CV1534" s="274"/>
      <c r="CW1534" s="274"/>
      <c r="CX1534" s="274"/>
      <c r="CY1534" s="274"/>
      <c r="CZ1534" s="274"/>
      <c r="DA1534" s="274"/>
      <c r="DB1534" s="274"/>
      <c r="DC1534" s="274"/>
      <c r="DD1534" s="274"/>
      <c r="DE1534" s="274"/>
      <c r="DF1534" s="273"/>
      <c r="DM1534" s="16"/>
      <c r="DN1534" s="16"/>
      <c r="DO1534" s="17"/>
      <c r="DP1534" s="12"/>
      <c r="DQ1534" s="12"/>
      <c r="DR1534" s="18"/>
      <c r="DS1534" s="19"/>
      <c r="DT1534" s="19"/>
      <c r="DU1534" s="19"/>
      <c r="DV1534" s="19"/>
      <c r="DW1534" s="19"/>
      <c r="DX1534" s="20"/>
      <c r="DY1534" s="20"/>
      <c r="DZ1534" s="21"/>
      <c r="EA1534" s="21"/>
      <c r="EB1534" s="21"/>
      <c r="EC1534" s="18"/>
      <c r="ED1534" s="21"/>
      <c r="EE1534" s="21"/>
      <c r="EF1534" s="21"/>
      <c r="EG1534" s="21"/>
      <c r="EH1534" s="21"/>
      <c r="EI1534" s="20"/>
      <c r="EJ1534" s="16"/>
      <c r="EK1534" s="21"/>
      <c r="EL1534" s="21"/>
      <c r="EM1534" s="21"/>
      <c r="EN1534" s="18"/>
      <c r="EO1534" s="22"/>
      <c r="EP1534" s="22"/>
      <c r="EQ1534" s="22"/>
      <c r="ER1534" s="22"/>
      <c r="ES1534" s="22"/>
      <c r="ET1534" s="20"/>
      <c r="EU1534" s="23"/>
      <c r="EV1534" s="22"/>
      <c r="EW1534" s="22"/>
      <c r="EX1534" s="22"/>
      <c r="EY1534" s="24"/>
      <c r="EZ1534" s="25"/>
      <c r="FA1534" s="25"/>
      <c r="FB1534" s="25"/>
      <c r="FC1534" s="25"/>
      <c r="FD1534" s="25"/>
    </row>
    <row r="1535" spans="1:160" ht="12.4" customHeight="1" x14ac:dyDescent="0.25">
      <c r="A1535" s="290"/>
      <c r="B1535" s="205"/>
      <c r="H1535" s="292"/>
      <c r="M1535" s="205"/>
      <c r="N1535" s="205"/>
      <c r="O1535" s="205"/>
      <c r="P1535" s="271"/>
      <c r="Q1535" s="271"/>
      <c r="R1535" s="227"/>
      <c r="S1535" s="205"/>
      <c r="T1535" s="205"/>
      <c r="U1535" s="227"/>
      <c r="V1535" s="227"/>
      <c r="W1535" s="227"/>
      <c r="X1535" s="227"/>
      <c r="Y1535" s="272"/>
      <c r="Z1535" s="227"/>
      <c r="AA1535" s="274"/>
      <c r="AB1535" s="274"/>
      <c r="AC1535" s="274"/>
      <c r="AD1535" s="274"/>
      <c r="AE1535" s="274"/>
      <c r="AF1535" s="274"/>
      <c r="AG1535" s="274"/>
      <c r="AH1535" s="274"/>
      <c r="AI1535" s="274"/>
      <c r="AJ1535" s="274"/>
      <c r="AK1535" s="274"/>
      <c r="AL1535" s="274"/>
      <c r="AM1535" s="274"/>
      <c r="AN1535" s="274"/>
      <c r="AO1535" s="274"/>
      <c r="AP1535" s="274"/>
      <c r="AQ1535" s="274"/>
      <c r="AR1535" s="274"/>
      <c r="AS1535" s="274"/>
      <c r="AT1535" s="274"/>
      <c r="AU1535" s="274"/>
      <c r="AV1535" s="274"/>
      <c r="AW1535" s="274"/>
      <c r="AX1535" s="274"/>
      <c r="AY1535" s="274"/>
      <c r="AZ1535" s="274"/>
      <c r="BA1535" s="274"/>
      <c r="BB1535" s="274"/>
      <c r="BC1535" s="274"/>
      <c r="BD1535" s="274"/>
      <c r="BE1535" s="273"/>
      <c r="BF1535" s="273"/>
      <c r="BG1535" s="274"/>
      <c r="BH1535" s="274"/>
      <c r="BI1535" s="274"/>
      <c r="BJ1535" s="274"/>
      <c r="BK1535" s="274"/>
      <c r="BL1535" s="274"/>
      <c r="BM1535" s="274"/>
      <c r="BN1535" s="274"/>
      <c r="BO1535" s="274"/>
      <c r="BP1535" s="274"/>
      <c r="BQ1535" s="274"/>
      <c r="BR1535" s="274"/>
      <c r="BS1535" s="274"/>
      <c r="BT1535" s="274"/>
      <c r="BU1535" s="274"/>
      <c r="BV1535" s="274"/>
      <c r="BW1535" s="274"/>
      <c r="BX1535" s="274"/>
      <c r="BY1535" s="273"/>
      <c r="BZ1535" s="273"/>
      <c r="CA1535" s="274"/>
      <c r="CB1535" s="274"/>
      <c r="CC1535" s="273"/>
      <c r="CD1535" s="273"/>
      <c r="CE1535" s="274"/>
      <c r="CF1535" s="274"/>
      <c r="CG1535" s="274"/>
      <c r="CH1535" s="274"/>
      <c r="CI1535" s="274"/>
      <c r="CJ1535" s="274"/>
      <c r="CK1535" s="273"/>
      <c r="CL1535" s="273"/>
      <c r="CM1535" s="274"/>
      <c r="CN1535" s="274"/>
      <c r="CO1535" s="274"/>
      <c r="CP1535" s="273"/>
      <c r="CQ1535" s="274"/>
      <c r="CR1535" s="274"/>
      <c r="CS1535" s="273"/>
      <c r="CT1535" s="273"/>
      <c r="CU1535" s="274"/>
      <c r="CV1535" s="274"/>
      <c r="CW1535" s="274"/>
      <c r="CX1535" s="274"/>
      <c r="CY1535" s="274"/>
      <c r="CZ1535" s="274"/>
      <c r="DA1535" s="274"/>
      <c r="DB1535" s="274"/>
      <c r="DC1535" s="274"/>
      <c r="DD1535" s="274"/>
      <c r="DE1535" s="273"/>
      <c r="DF1535" s="273"/>
      <c r="DM1535" s="16"/>
      <c r="DN1535" s="16"/>
      <c r="DO1535" s="17"/>
      <c r="DP1535" s="12"/>
      <c r="DQ1535" s="12"/>
      <c r="DR1535" s="18"/>
      <c r="DS1535" s="19"/>
      <c r="DT1535" s="19"/>
      <c r="DU1535" s="19"/>
      <c r="DV1535" s="19"/>
      <c r="DW1535" s="19"/>
      <c r="DX1535" s="20"/>
      <c r="DY1535" s="20"/>
      <c r="DZ1535" s="21"/>
      <c r="EA1535" s="21"/>
      <c r="EB1535" s="21"/>
      <c r="EC1535" s="18"/>
      <c r="ED1535" s="21"/>
      <c r="EE1535" s="21"/>
      <c r="EF1535" s="21"/>
      <c r="EG1535" s="21"/>
      <c r="EH1535" s="21"/>
      <c r="EI1535" s="20"/>
      <c r="EJ1535" s="16"/>
      <c r="EK1535" s="21"/>
      <c r="EL1535" s="21"/>
      <c r="EM1535" s="21"/>
      <c r="EN1535" s="18"/>
      <c r="EO1535" s="22"/>
      <c r="EP1535" s="22"/>
      <c r="EQ1535" s="22"/>
      <c r="ER1535" s="22"/>
      <c r="ES1535" s="22"/>
      <c r="ET1535" s="20"/>
      <c r="EU1535" s="23"/>
      <c r="EV1535" s="22"/>
      <c r="EW1535" s="22"/>
      <c r="EX1535" s="22"/>
      <c r="EY1535" s="24"/>
      <c r="EZ1535" s="25"/>
      <c r="FA1535" s="25"/>
      <c r="FB1535" s="25"/>
      <c r="FC1535" s="25"/>
      <c r="FD1535" s="25"/>
    </row>
    <row r="1536" spans="1:160" ht="12.4" customHeight="1" x14ac:dyDescent="0.25">
      <c r="A1536" s="290"/>
      <c r="B1536" s="205"/>
      <c r="H1536" s="292"/>
      <c r="M1536" s="205"/>
      <c r="N1536" s="205"/>
      <c r="O1536" s="205"/>
      <c r="P1536" s="205"/>
      <c r="Q1536" s="271"/>
      <c r="R1536" s="227"/>
      <c r="S1536" s="205"/>
      <c r="T1536" s="205"/>
      <c r="U1536" s="227"/>
      <c r="V1536" s="227"/>
      <c r="W1536" s="227"/>
      <c r="X1536" s="272"/>
      <c r="Y1536" s="272"/>
      <c r="Z1536" s="227"/>
      <c r="AA1536" s="274"/>
      <c r="AB1536" s="274"/>
      <c r="AC1536" s="274"/>
      <c r="AD1536" s="274"/>
      <c r="AE1536" s="274"/>
      <c r="AF1536" s="274"/>
      <c r="AG1536" s="274"/>
      <c r="AH1536" s="274"/>
      <c r="AI1536" s="274"/>
      <c r="AJ1536" s="274"/>
      <c r="AK1536" s="274"/>
      <c r="AL1536" s="274"/>
      <c r="AM1536" s="274"/>
      <c r="AN1536" s="274"/>
      <c r="AO1536" s="274"/>
      <c r="AP1536" s="274"/>
      <c r="AQ1536" s="274"/>
      <c r="AR1536" s="274"/>
      <c r="AS1536" s="274"/>
      <c r="AT1536" s="274"/>
      <c r="AU1536" s="274"/>
      <c r="AV1536" s="274"/>
      <c r="AW1536" s="274"/>
      <c r="AX1536" s="274"/>
      <c r="AY1536" s="273"/>
      <c r="AZ1536" s="273"/>
      <c r="BA1536" s="273"/>
      <c r="BB1536" s="273"/>
      <c r="BC1536" s="273"/>
      <c r="BD1536" s="273"/>
      <c r="BE1536" s="273"/>
      <c r="BF1536" s="274"/>
      <c r="BG1536" s="273"/>
      <c r="BH1536" s="273"/>
      <c r="BI1536" s="273"/>
      <c r="BJ1536" s="273"/>
      <c r="BK1536" s="273"/>
      <c r="BL1536" s="273"/>
      <c r="BM1536" s="273"/>
      <c r="BN1536" s="273"/>
      <c r="BO1536" s="273"/>
      <c r="BP1536" s="273"/>
      <c r="BQ1536" s="273"/>
      <c r="BR1536" s="273"/>
      <c r="BS1536" s="273"/>
      <c r="BT1536" s="273"/>
      <c r="BU1536" s="273"/>
      <c r="BV1536" s="273"/>
      <c r="BW1536" s="273"/>
      <c r="BX1536" s="273"/>
      <c r="BY1536" s="273"/>
      <c r="BZ1536" s="273"/>
      <c r="CA1536" s="273"/>
      <c r="CB1536" s="273"/>
      <c r="CC1536" s="273"/>
      <c r="CD1536" s="273"/>
      <c r="CE1536" s="274"/>
      <c r="CF1536" s="274"/>
      <c r="CG1536" s="274"/>
      <c r="CH1536" s="274"/>
      <c r="CI1536" s="274"/>
      <c r="CJ1536" s="274"/>
      <c r="CK1536" s="274"/>
      <c r="CL1536" s="274"/>
      <c r="CM1536" s="273"/>
      <c r="CN1536" s="273"/>
      <c r="CO1536" s="273"/>
      <c r="CP1536" s="273"/>
      <c r="CQ1536" s="273"/>
      <c r="CR1536" s="273"/>
      <c r="CS1536" s="273"/>
      <c r="CT1536" s="273"/>
      <c r="CU1536" s="273"/>
      <c r="CV1536" s="273"/>
      <c r="CW1536" s="273"/>
      <c r="CX1536" s="273"/>
      <c r="CY1536" s="274"/>
      <c r="CZ1536" s="274"/>
      <c r="DA1536" s="274"/>
      <c r="DB1536" s="274"/>
      <c r="DC1536" s="273"/>
      <c r="DD1536" s="273"/>
      <c r="DE1536" s="273"/>
      <c r="DF1536" s="273"/>
      <c r="DM1536" s="16"/>
      <c r="DN1536" s="16"/>
      <c r="DO1536" s="17"/>
      <c r="DP1536" s="12"/>
      <c r="DQ1536" s="12"/>
      <c r="DR1536" s="18"/>
      <c r="DS1536" s="19"/>
      <c r="DT1536" s="19"/>
      <c r="DU1536" s="19"/>
      <c r="DV1536" s="19"/>
      <c r="DW1536" s="19"/>
      <c r="DX1536" s="20"/>
      <c r="DY1536" s="20"/>
      <c r="DZ1536" s="21"/>
      <c r="EA1536" s="21"/>
      <c r="EB1536" s="21"/>
      <c r="EC1536" s="18"/>
      <c r="ED1536" s="21"/>
      <c r="EE1536" s="21"/>
      <c r="EF1536" s="21"/>
      <c r="EG1536" s="21"/>
      <c r="EH1536" s="21"/>
      <c r="EI1536" s="20"/>
      <c r="EJ1536" s="16"/>
      <c r="EK1536" s="21"/>
      <c r="EL1536" s="21"/>
      <c r="EM1536" s="21"/>
      <c r="EN1536" s="18"/>
      <c r="EO1536" s="22"/>
      <c r="EP1536" s="22"/>
      <c r="EQ1536" s="22"/>
      <c r="ER1536" s="22"/>
      <c r="ES1536" s="22"/>
      <c r="ET1536" s="20"/>
      <c r="EU1536" s="23"/>
      <c r="EV1536" s="22"/>
      <c r="EW1536" s="22"/>
      <c r="EX1536" s="22"/>
      <c r="EY1536" s="24"/>
      <c r="EZ1536" s="25"/>
      <c r="FA1536" s="25"/>
      <c r="FB1536" s="25"/>
      <c r="FC1536" s="25"/>
      <c r="FD1536" s="25"/>
    </row>
    <row r="1537" spans="1:160" ht="12.4" customHeight="1" x14ac:dyDescent="0.25">
      <c r="A1537" s="290"/>
      <c r="B1537" s="205"/>
      <c r="H1537" s="292"/>
      <c r="M1537" s="205"/>
      <c r="N1537" s="205"/>
      <c r="O1537" s="205"/>
      <c r="P1537" s="205"/>
      <c r="Q1537" s="271"/>
      <c r="R1537" s="227"/>
      <c r="S1537" s="205"/>
      <c r="T1537" s="205"/>
      <c r="U1537" s="227"/>
      <c r="V1537" s="227"/>
      <c r="W1537" s="227"/>
      <c r="X1537" s="272"/>
      <c r="Y1537" s="272"/>
      <c r="Z1537" s="227"/>
      <c r="AA1537" s="274"/>
      <c r="AB1537" s="274"/>
      <c r="AC1537" s="274"/>
      <c r="AD1537" s="274"/>
      <c r="AE1537" s="274"/>
      <c r="AF1537" s="274"/>
      <c r="AG1537" s="274"/>
      <c r="AH1537" s="274"/>
      <c r="AI1537" s="274"/>
      <c r="AJ1537" s="274"/>
      <c r="AK1537" s="274"/>
      <c r="AL1537" s="274"/>
      <c r="AM1537" s="274"/>
      <c r="AN1537" s="274"/>
      <c r="AO1537" s="274"/>
      <c r="AP1537" s="274"/>
      <c r="AQ1537" s="274"/>
      <c r="AR1537" s="274"/>
      <c r="AS1537" s="274"/>
      <c r="AT1537" s="274"/>
      <c r="AU1537" s="274"/>
      <c r="AV1537" s="274"/>
      <c r="AW1537" s="274"/>
      <c r="AX1537" s="274"/>
      <c r="AY1537" s="274"/>
      <c r="AZ1537" s="274"/>
      <c r="BA1537" s="274"/>
      <c r="BB1537" s="274"/>
      <c r="BC1537" s="274"/>
      <c r="BD1537" s="274"/>
      <c r="BE1537" s="274"/>
      <c r="BF1537" s="274"/>
      <c r="BG1537" s="274"/>
      <c r="BH1537" s="274"/>
      <c r="BI1537" s="274"/>
      <c r="BJ1537" s="274"/>
      <c r="BK1537" s="274"/>
      <c r="BL1537" s="274"/>
      <c r="BM1537" s="274"/>
      <c r="BN1537" s="274"/>
      <c r="BO1537" s="274"/>
      <c r="BP1537" s="274"/>
      <c r="BQ1537" s="274"/>
      <c r="BR1537" s="274"/>
      <c r="BS1537" s="274"/>
      <c r="BT1537" s="274"/>
      <c r="BU1537" s="274"/>
      <c r="BV1537" s="274"/>
      <c r="BW1537" s="274"/>
      <c r="BX1537" s="274"/>
      <c r="BY1537" s="274"/>
      <c r="BZ1537" s="274"/>
      <c r="CA1537" s="274"/>
      <c r="CB1537" s="274"/>
      <c r="CC1537" s="274"/>
      <c r="CD1537" s="274"/>
      <c r="CE1537" s="274"/>
      <c r="CF1537" s="274"/>
      <c r="CG1537" s="274"/>
      <c r="CH1537" s="274"/>
      <c r="CI1537" s="274"/>
      <c r="CJ1537" s="274"/>
      <c r="CK1537" s="274"/>
      <c r="CL1537" s="274"/>
      <c r="CM1537" s="274"/>
      <c r="CN1537" s="274"/>
      <c r="CO1537" s="274"/>
      <c r="CP1537" s="274"/>
      <c r="CQ1537" s="274"/>
      <c r="CR1537" s="274"/>
      <c r="CS1537" s="274"/>
      <c r="CT1537" s="274"/>
      <c r="CU1537" s="274"/>
      <c r="CV1537" s="274"/>
      <c r="CW1537" s="274"/>
      <c r="CX1537" s="274"/>
      <c r="CY1537" s="274"/>
      <c r="CZ1537" s="274"/>
      <c r="DA1537" s="274"/>
      <c r="DB1537" s="274"/>
      <c r="DC1537" s="274"/>
      <c r="DD1537" s="274"/>
      <c r="DE1537" s="274"/>
      <c r="DF1537" s="274"/>
      <c r="DM1537" s="16"/>
      <c r="DN1537" s="16"/>
      <c r="DO1537" s="17"/>
      <c r="DP1537" s="12"/>
      <c r="DQ1537" s="12"/>
      <c r="DR1537" s="18"/>
      <c r="DS1537" s="19"/>
      <c r="DT1537" s="19"/>
      <c r="DU1537" s="19"/>
      <c r="DV1537" s="19"/>
      <c r="DW1537" s="19"/>
      <c r="DX1537" s="20"/>
      <c r="DY1537" s="20"/>
      <c r="DZ1537" s="21"/>
      <c r="EA1537" s="21"/>
      <c r="EB1537" s="21"/>
      <c r="EC1537" s="18"/>
      <c r="ED1537" s="21"/>
      <c r="EE1537" s="21"/>
      <c r="EF1537" s="21"/>
      <c r="EG1537" s="21"/>
      <c r="EH1537" s="21"/>
      <c r="EI1537" s="20"/>
      <c r="EJ1537" s="16"/>
      <c r="EK1537" s="21"/>
      <c r="EL1537" s="21"/>
      <c r="EM1537" s="21"/>
      <c r="EN1537" s="18"/>
      <c r="EO1537" s="22"/>
      <c r="EP1537" s="22"/>
      <c r="EQ1537" s="22"/>
      <c r="ER1537" s="22"/>
      <c r="ES1537" s="22"/>
      <c r="ET1537" s="20"/>
      <c r="EU1537" s="23"/>
      <c r="EV1537" s="22"/>
      <c r="EW1537" s="22"/>
      <c r="EX1537" s="22"/>
      <c r="EY1537" s="24"/>
      <c r="EZ1537" s="25"/>
      <c r="FA1537" s="25"/>
      <c r="FB1537" s="25"/>
      <c r="FC1537" s="25"/>
      <c r="FD1537" s="25"/>
    </row>
    <row r="1538" spans="1:160" ht="12.4" customHeight="1" x14ac:dyDescent="0.25">
      <c r="A1538" s="290"/>
      <c r="B1538" s="205"/>
      <c r="H1538" s="292"/>
      <c r="M1538" s="205"/>
      <c r="N1538" s="205"/>
      <c r="O1538" s="205"/>
      <c r="P1538" s="205"/>
      <c r="Q1538" s="271"/>
      <c r="R1538" s="227"/>
      <c r="S1538" s="205"/>
      <c r="T1538" s="205"/>
      <c r="U1538" s="227"/>
      <c r="V1538" s="227"/>
      <c r="W1538" s="227"/>
      <c r="X1538" s="272"/>
      <c r="Y1538" s="272"/>
      <c r="Z1538" s="227"/>
      <c r="AA1538" s="274"/>
      <c r="AB1538" s="274"/>
      <c r="AC1538" s="273"/>
      <c r="AD1538" s="273"/>
      <c r="AE1538" s="274"/>
      <c r="AF1538" s="274"/>
      <c r="AG1538" s="273"/>
      <c r="AH1538" s="273"/>
      <c r="AI1538" s="274"/>
      <c r="AJ1538" s="274"/>
      <c r="AK1538" s="274"/>
      <c r="AL1538" s="274"/>
      <c r="AM1538" s="274"/>
      <c r="AN1538" s="274"/>
      <c r="AO1538" s="273"/>
      <c r="AP1538" s="273"/>
      <c r="AQ1538" s="274"/>
      <c r="AR1538" s="274"/>
      <c r="AS1538" s="274"/>
      <c r="AT1538" s="274"/>
      <c r="AU1538" s="273"/>
      <c r="AV1538" s="273"/>
      <c r="AW1538" s="273"/>
      <c r="AX1538" s="273"/>
      <c r="AY1538" s="274"/>
      <c r="AZ1538" s="274"/>
      <c r="BA1538" s="273"/>
      <c r="BB1538" s="273"/>
      <c r="BC1538" s="273"/>
      <c r="BD1538" s="273"/>
      <c r="BE1538" s="273"/>
      <c r="BF1538" s="273"/>
      <c r="BG1538" s="274"/>
      <c r="BH1538" s="274"/>
      <c r="BI1538" s="273"/>
      <c r="BJ1538" s="273"/>
      <c r="BK1538" s="274"/>
      <c r="BL1538" s="274"/>
      <c r="BM1538" s="273"/>
      <c r="BN1538" s="273"/>
      <c r="BO1538" s="274"/>
      <c r="BP1538" s="274"/>
      <c r="BQ1538" s="273"/>
      <c r="BR1538" s="273"/>
      <c r="BS1538" s="274"/>
      <c r="BT1538" s="274"/>
      <c r="BU1538" s="273"/>
      <c r="BV1538" s="273"/>
      <c r="BW1538" s="273"/>
      <c r="BX1538" s="273"/>
      <c r="BY1538" s="273"/>
      <c r="BZ1538" s="273"/>
      <c r="CA1538" s="273"/>
      <c r="CB1538" s="273"/>
      <c r="CC1538" s="273"/>
      <c r="CD1538" s="273"/>
      <c r="CE1538" s="273"/>
      <c r="CF1538" s="273"/>
      <c r="CG1538" s="273"/>
      <c r="CH1538" s="273"/>
      <c r="CI1538" s="273"/>
      <c r="CJ1538" s="273"/>
      <c r="CK1538" s="273"/>
      <c r="CL1538" s="273"/>
      <c r="CM1538" s="273"/>
      <c r="CN1538" s="273"/>
      <c r="CO1538" s="273"/>
      <c r="CP1538" s="273"/>
      <c r="CQ1538" s="273"/>
      <c r="CR1538" s="273"/>
      <c r="CS1538" s="273"/>
      <c r="CT1538" s="273"/>
      <c r="CU1538" s="274"/>
      <c r="CV1538" s="274"/>
      <c r="CW1538" s="274"/>
      <c r="CX1538" s="274"/>
      <c r="CY1538" s="273"/>
      <c r="CZ1538" s="273"/>
      <c r="DA1538" s="273"/>
      <c r="DB1538" s="273"/>
      <c r="DC1538" s="273"/>
      <c r="DD1538" s="273"/>
      <c r="DE1538" s="273"/>
      <c r="DF1538" s="273"/>
      <c r="DM1538" s="16"/>
      <c r="DN1538" s="16"/>
      <c r="DO1538" s="17"/>
      <c r="DP1538" s="12"/>
      <c r="DQ1538" s="12"/>
      <c r="DR1538" s="18"/>
      <c r="DS1538" s="19"/>
      <c r="DT1538" s="19"/>
      <c r="DU1538" s="19"/>
      <c r="DV1538" s="19"/>
      <c r="DW1538" s="19"/>
      <c r="DX1538" s="20"/>
      <c r="DY1538" s="20"/>
      <c r="DZ1538" s="21"/>
      <c r="EA1538" s="21"/>
      <c r="EB1538" s="21"/>
      <c r="EC1538" s="18"/>
      <c r="ED1538" s="21"/>
      <c r="EE1538" s="21"/>
      <c r="EF1538" s="21"/>
      <c r="EG1538" s="21"/>
      <c r="EH1538" s="21"/>
      <c r="EI1538" s="20"/>
      <c r="EJ1538" s="16"/>
      <c r="EK1538" s="21"/>
      <c r="EL1538" s="21"/>
      <c r="EM1538" s="21"/>
      <c r="EN1538" s="18"/>
      <c r="EO1538" s="22"/>
      <c r="EP1538" s="22"/>
      <c r="EQ1538" s="22"/>
      <c r="ER1538" s="22"/>
      <c r="ES1538" s="22"/>
      <c r="ET1538" s="20"/>
      <c r="EU1538" s="23"/>
      <c r="EV1538" s="22"/>
      <c r="EW1538" s="22"/>
      <c r="EX1538" s="22"/>
      <c r="EY1538" s="24"/>
      <c r="EZ1538" s="25"/>
      <c r="FA1538" s="25"/>
      <c r="FB1538" s="25"/>
      <c r="FC1538" s="25"/>
      <c r="FD1538" s="25"/>
    </row>
    <row r="1539" spans="1:160" ht="12.4" customHeight="1" x14ac:dyDescent="0.25">
      <c r="A1539" s="290"/>
      <c r="B1539" s="205"/>
      <c r="H1539" s="292"/>
      <c r="M1539" s="205"/>
      <c r="N1539" s="205"/>
      <c r="O1539" s="205"/>
      <c r="P1539" s="205"/>
      <c r="Q1539" s="271"/>
      <c r="R1539" s="227"/>
      <c r="S1539" s="205"/>
      <c r="T1539" s="205"/>
      <c r="U1539" s="227"/>
      <c r="V1539" s="227"/>
      <c r="W1539" s="227"/>
      <c r="X1539" s="272"/>
      <c r="Y1539" s="272"/>
      <c r="Z1539" s="227"/>
      <c r="AA1539" s="274"/>
      <c r="AB1539" s="274"/>
      <c r="AC1539" s="274"/>
      <c r="AD1539" s="274"/>
      <c r="AE1539" s="274"/>
      <c r="AF1539" s="274"/>
      <c r="AG1539" s="274"/>
      <c r="AH1539" s="274"/>
      <c r="AI1539" s="274"/>
      <c r="AJ1539" s="274"/>
      <c r="AK1539" s="274"/>
      <c r="AL1539" s="274"/>
      <c r="AM1539" s="274"/>
      <c r="AN1539" s="274"/>
      <c r="AO1539" s="274"/>
      <c r="AP1539" s="274"/>
      <c r="AQ1539" s="274"/>
      <c r="AR1539" s="274"/>
      <c r="AS1539" s="274"/>
      <c r="AT1539" s="274"/>
      <c r="AU1539" s="274"/>
      <c r="AV1539" s="274"/>
      <c r="AW1539" s="274"/>
      <c r="AX1539" s="274"/>
      <c r="AY1539" s="274"/>
      <c r="AZ1539" s="274"/>
      <c r="BA1539" s="274"/>
      <c r="BB1539" s="274"/>
      <c r="BC1539" s="274"/>
      <c r="BD1539" s="274"/>
      <c r="BE1539" s="274"/>
      <c r="BF1539" s="274"/>
      <c r="BG1539" s="274"/>
      <c r="BH1539" s="274"/>
      <c r="BI1539" s="274"/>
      <c r="BJ1539" s="274"/>
      <c r="BK1539" s="274"/>
      <c r="BL1539" s="274"/>
      <c r="BM1539" s="274"/>
      <c r="BN1539" s="274"/>
      <c r="BO1539" s="274"/>
      <c r="BP1539" s="274"/>
      <c r="BQ1539" s="274"/>
      <c r="BR1539" s="274"/>
      <c r="BS1539" s="274"/>
      <c r="BT1539" s="274"/>
      <c r="BU1539" s="274"/>
      <c r="BV1539" s="274"/>
      <c r="BW1539" s="274"/>
      <c r="BX1539" s="274"/>
      <c r="BY1539" s="274"/>
      <c r="BZ1539" s="274"/>
      <c r="CA1539" s="274"/>
      <c r="CB1539" s="274"/>
      <c r="CC1539" s="274"/>
      <c r="CD1539" s="274"/>
      <c r="CE1539" s="274"/>
      <c r="CF1539" s="274"/>
      <c r="CG1539" s="274"/>
      <c r="CH1539" s="274"/>
      <c r="CI1539" s="274"/>
      <c r="CJ1539" s="274"/>
      <c r="CK1539" s="274"/>
      <c r="CL1539" s="274"/>
      <c r="CM1539" s="274"/>
      <c r="CN1539" s="274"/>
      <c r="CO1539" s="274"/>
      <c r="CP1539" s="274"/>
      <c r="CQ1539" s="274"/>
      <c r="CR1539" s="274"/>
      <c r="CS1539" s="274"/>
      <c r="CT1539" s="274"/>
      <c r="CU1539" s="274"/>
      <c r="CV1539" s="274"/>
      <c r="CW1539" s="274"/>
      <c r="CX1539" s="274"/>
      <c r="CY1539" s="274"/>
      <c r="CZ1539" s="274"/>
      <c r="DA1539" s="274"/>
      <c r="DB1539" s="274"/>
      <c r="DC1539" s="274"/>
      <c r="DD1539" s="274"/>
      <c r="DE1539" s="274"/>
      <c r="DF1539" s="274"/>
      <c r="DM1539" s="16"/>
      <c r="DN1539" s="16"/>
      <c r="DO1539" s="17"/>
      <c r="DP1539" s="12"/>
      <c r="DQ1539" s="12"/>
      <c r="DR1539" s="18"/>
      <c r="DS1539" s="19"/>
      <c r="DT1539" s="19"/>
      <c r="DU1539" s="19"/>
      <c r="DV1539" s="19"/>
      <c r="DW1539" s="19"/>
      <c r="DX1539" s="20"/>
      <c r="DY1539" s="20"/>
      <c r="DZ1539" s="21"/>
      <c r="EA1539" s="21"/>
      <c r="EB1539" s="21"/>
      <c r="EC1539" s="18"/>
      <c r="ED1539" s="21"/>
      <c r="EE1539" s="21"/>
      <c r="EF1539" s="21"/>
      <c r="EG1539" s="21"/>
      <c r="EH1539" s="21"/>
      <c r="EI1539" s="20"/>
      <c r="EJ1539" s="16"/>
      <c r="EK1539" s="21"/>
      <c r="EL1539" s="21"/>
      <c r="EM1539" s="21"/>
      <c r="EN1539" s="18"/>
      <c r="EO1539" s="22"/>
      <c r="EP1539" s="22"/>
      <c r="EQ1539" s="22"/>
      <c r="ER1539" s="22"/>
      <c r="ES1539" s="22"/>
      <c r="ET1539" s="20"/>
      <c r="EU1539" s="23"/>
      <c r="EV1539" s="22"/>
      <c r="EW1539" s="22"/>
      <c r="EX1539" s="22"/>
      <c r="EY1539" s="24"/>
      <c r="EZ1539" s="25"/>
      <c r="FA1539" s="25"/>
      <c r="FB1539" s="25"/>
      <c r="FC1539" s="25"/>
      <c r="FD1539" s="25"/>
    </row>
    <row r="1540" spans="1:160" ht="12.4" customHeight="1" x14ac:dyDescent="0.25">
      <c r="A1540" s="290"/>
      <c r="B1540" s="205"/>
      <c r="H1540" s="292"/>
      <c r="M1540" s="205"/>
      <c r="N1540" s="205"/>
      <c r="O1540" s="205"/>
      <c r="P1540" s="205"/>
      <c r="Q1540" s="271"/>
      <c r="R1540" s="227"/>
      <c r="S1540" s="205"/>
      <c r="T1540" s="205"/>
      <c r="U1540" s="227"/>
      <c r="V1540" s="227"/>
      <c r="W1540" s="227"/>
      <c r="X1540" s="272"/>
      <c r="Y1540" s="272"/>
      <c r="Z1540" s="227"/>
      <c r="AA1540" s="274"/>
      <c r="AB1540" s="274"/>
      <c r="AC1540" s="274"/>
      <c r="AD1540" s="273"/>
      <c r="AE1540" s="274"/>
      <c r="AF1540" s="274"/>
      <c r="AG1540" s="274"/>
      <c r="AH1540" s="273"/>
      <c r="AI1540" s="274"/>
      <c r="AJ1540" s="274"/>
      <c r="AK1540" s="274"/>
      <c r="AL1540" s="273"/>
      <c r="AM1540" s="274"/>
      <c r="AN1540" s="274"/>
      <c r="AO1540" s="274"/>
      <c r="AP1540" s="273"/>
      <c r="AQ1540" s="274"/>
      <c r="AR1540" s="274"/>
      <c r="AS1540" s="274"/>
      <c r="AT1540" s="274"/>
      <c r="AU1540" s="274"/>
      <c r="AV1540" s="274"/>
      <c r="AW1540" s="274"/>
      <c r="AX1540" s="273"/>
      <c r="AY1540" s="273"/>
      <c r="AZ1540" s="273"/>
      <c r="BA1540" s="273"/>
      <c r="BB1540" s="273"/>
      <c r="BC1540" s="273"/>
      <c r="BD1540" s="273"/>
      <c r="BE1540" s="273"/>
      <c r="BF1540" s="273"/>
      <c r="BG1540" s="273"/>
      <c r="BH1540" s="273"/>
      <c r="BI1540" s="273"/>
      <c r="BJ1540" s="273"/>
      <c r="BK1540" s="273"/>
      <c r="BL1540" s="273"/>
      <c r="BM1540" s="273"/>
      <c r="BN1540" s="273"/>
      <c r="BO1540" s="273"/>
      <c r="BP1540" s="273"/>
      <c r="BQ1540" s="273"/>
      <c r="BR1540" s="273"/>
      <c r="BS1540" s="273"/>
      <c r="BT1540" s="273"/>
      <c r="BU1540" s="273"/>
      <c r="BV1540" s="273"/>
      <c r="BW1540" s="273"/>
      <c r="BX1540" s="273"/>
      <c r="BY1540" s="273"/>
      <c r="BZ1540" s="273"/>
      <c r="CA1540" s="273"/>
      <c r="CB1540" s="273"/>
      <c r="CC1540" s="273"/>
      <c r="CD1540" s="273"/>
      <c r="CE1540" s="273"/>
      <c r="CF1540" s="273"/>
      <c r="CG1540" s="273"/>
      <c r="CH1540" s="273"/>
      <c r="CI1540" s="273"/>
      <c r="CJ1540" s="273"/>
      <c r="CK1540" s="273"/>
      <c r="CL1540" s="273"/>
      <c r="CM1540" s="273"/>
      <c r="CN1540" s="273"/>
      <c r="CO1540" s="273"/>
      <c r="CP1540" s="273"/>
      <c r="CQ1540" s="273"/>
      <c r="CR1540" s="273"/>
      <c r="CS1540" s="273"/>
      <c r="CT1540" s="273"/>
      <c r="CU1540" s="274"/>
      <c r="CV1540" s="274"/>
      <c r="CW1540" s="274"/>
      <c r="CX1540" s="274"/>
      <c r="CY1540" s="273"/>
      <c r="CZ1540" s="273"/>
      <c r="DA1540" s="273"/>
      <c r="DB1540" s="273"/>
      <c r="DC1540" s="273"/>
      <c r="DD1540" s="273"/>
      <c r="DE1540" s="273"/>
      <c r="DF1540" s="273"/>
      <c r="DM1540" s="16"/>
      <c r="DN1540" s="16"/>
      <c r="DO1540" s="17"/>
      <c r="DP1540" s="12"/>
      <c r="DQ1540" s="12"/>
      <c r="DR1540" s="18"/>
      <c r="DS1540" s="19"/>
      <c r="DT1540" s="19"/>
      <c r="DU1540" s="19"/>
      <c r="DV1540" s="19"/>
      <c r="DW1540" s="19"/>
      <c r="DX1540" s="20"/>
      <c r="DY1540" s="20"/>
      <c r="DZ1540" s="21"/>
      <c r="EA1540" s="21"/>
      <c r="EB1540" s="21"/>
      <c r="EC1540" s="18"/>
      <c r="ED1540" s="21"/>
      <c r="EE1540" s="21"/>
      <c r="EF1540" s="21"/>
      <c r="EG1540" s="21"/>
      <c r="EH1540" s="21"/>
      <c r="EI1540" s="20"/>
      <c r="EJ1540" s="16"/>
      <c r="EK1540" s="21"/>
      <c r="EL1540" s="21"/>
      <c r="EM1540" s="21"/>
      <c r="EN1540" s="18"/>
      <c r="EO1540" s="22"/>
      <c r="EP1540" s="22"/>
      <c r="EQ1540" s="22"/>
      <c r="ER1540" s="22"/>
      <c r="ES1540" s="22"/>
      <c r="ET1540" s="20"/>
      <c r="EU1540" s="23"/>
      <c r="EV1540" s="22"/>
      <c r="EW1540" s="22"/>
      <c r="EX1540" s="22"/>
      <c r="EY1540" s="24"/>
      <c r="EZ1540" s="25"/>
      <c r="FA1540" s="25"/>
      <c r="FB1540" s="25"/>
      <c r="FC1540" s="25"/>
      <c r="FD1540" s="25"/>
    </row>
    <row r="1541" spans="1:160" ht="12.4" customHeight="1" x14ac:dyDescent="0.25">
      <c r="A1541" s="290"/>
      <c r="B1541" s="205"/>
      <c r="H1541" s="292"/>
      <c r="M1541" s="205"/>
      <c r="N1541" s="205"/>
      <c r="O1541" s="205"/>
      <c r="P1541" s="205"/>
      <c r="Q1541" s="271"/>
      <c r="R1541" s="227"/>
      <c r="S1541" s="205"/>
      <c r="T1541" s="205"/>
      <c r="U1541" s="227"/>
      <c r="V1541" s="227"/>
      <c r="W1541" s="227"/>
      <c r="X1541" s="272"/>
      <c r="Y1541" s="272"/>
      <c r="Z1541" s="227"/>
      <c r="AA1541" s="274"/>
      <c r="AB1541" s="274"/>
      <c r="AC1541" s="274"/>
      <c r="AD1541" s="274"/>
      <c r="AE1541" s="274"/>
      <c r="AF1541" s="274"/>
      <c r="AG1541" s="274"/>
      <c r="AH1541" s="274"/>
      <c r="AI1541" s="274"/>
      <c r="AJ1541" s="274"/>
      <c r="AK1541" s="274"/>
      <c r="AL1541" s="274"/>
      <c r="AM1541" s="274"/>
      <c r="AN1541" s="274"/>
      <c r="AO1541" s="274"/>
      <c r="AP1541" s="274"/>
      <c r="AQ1541" s="274"/>
      <c r="AR1541" s="274"/>
      <c r="AS1541" s="274"/>
      <c r="AT1541" s="274"/>
      <c r="AU1541" s="274"/>
      <c r="AV1541" s="274"/>
      <c r="AW1541" s="274"/>
      <c r="AX1541" s="274"/>
      <c r="AY1541" s="274"/>
      <c r="AZ1541" s="274"/>
      <c r="BA1541" s="274"/>
      <c r="BB1541" s="274"/>
      <c r="BC1541" s="274"/>
      <c r="BD1541" s="274"/>
      <c r="BE1541" s="274"/>
      <c r="BF1541" s="274"/>
      <c r="BG1541" s="274"/>
      <c r="BH1541" s="274"/>
      <c r="BI1541" s="274"/>
      <c r="BJ1541" s="274"/>
      <c r="BK1541" s="274"/>
      <c r="BL1541" s="274"/>
      <c r="BM1541" s="274"/>
      <c r="BN1541" s="274"/>
      <c r="BO1541" s="274"/>
      <c r="BP1541" s="274"/>
      <c r="BQ1541" s="274"/>
      <c r="BR1541" s="274"/>
      <c r="BS1541" s="274"/>
      <c r="BT1541" s="274"/>
      <c r="BU1541" s="274"/>
      <c r="BV1541" s="274"/>
      <c r="BW1541" s="274"/>
      <c r="BX1541" s="274"/>
      <c r="BY1541" s="274"/>
      <c r="BZ1541" s="274"/>
      <c r="CA1541" s="274"/>
      <c r="CB1541" s="274"/>
      <c r="CC1541" s="274"/>
      <c r="CD1541" s="274"/>
      <c r="CE1541" s="274"/>
      <c r="CF1541" s="274"/>
      <c r="CG1541" s="274"/>
      <c r="CH1541" s="274"/>
      <c r="CI1541" s="274"/>
      <c r="CJ1541" s="274"/>
      <c r="CK1541" s="274"/>
      <c r="CL1541" s="274"/>
      <c r="CM1541" s="274"/>
      <c r="CN1541" s="274"/>
      <c r="CO1541" s="274"/>
      <c r="CP1541" s="274"/>
      <c r="CQ1541" s="274"/>
      <c r="CR1541" s="274"/>
      <c r="CS1541" s="274"/>
      <c r="CT1541" s="274"/>
      <c r="CU1541" s="274"/>
      <c r="CV1541" s="274"/>
      <c r="CW1541" s="274"/>
      <c r="CX1541" s="274"/>
      <c r="CY1541" s="274"/>
      <c r="CZ1541" s="274"/>
      <c r="DA1541" s="274"/>
      <c r="DB1541" s="274"/>
      <c r="DC1541" s="274"/>
      <c r="DD1541" s="274"/>
      <c r="DE1541" s="274"/>
      <c r="DF1541" s="274"/>
      <c r="DM1541" s="16"/>
      <c r="DN1541" s="16"/>
      <c r="DO1541" s="17"/>
      <c r="DP1541" s="12"/>
      <c r="DQ1541" s="12"/>
      <c r="DR1541" s="18"/>
      <c r="DS1541" s="19"/>
      <c r="DT1541" s="19"/>
      <c r="DU1541" s="19"/>
      <c r="DV1541" s="19"/>
      <c r="DW1541" s="19"/>
      <c r="DX1541" s="20"/>
      <c r="DY1541" s="20"/>
      <c r="DZ1541" s="21"/>
      <c r="EA1541" s="21"/>
      <c r="EB1541" s="21"/>
      <c r="EC1541" s="18"/>
      <c r="ED1541" s="21"/>
      <c r="EE1541" s="21"/>
      <c r="EF1541" s="21"/>
      <c r="EG1541" s="21"/>
      <c r="EH1541" s="21"/>
      <c r="EI1541" s="20"/>
      <c r="EJ1541" s="16"/>
      <c r="EK1541" s="21"/>
      <c r="EL1541" s="21"/>
      <c r="EM1541" s="21"/>
      <c r="EN1541" s="18"/>
      <c r="EO1541" s="22"/>
      <c r="EP1541" s="22"/>
      <c r="EQ1541" s="22"/>
      <c r="ER1541" s="22"/>
      <c r="ES1541" s="22"/>
      <c r="ET1541" s="20"/>
      <c r="EU1541" s="23"/>
      <c r="EV1541" s="22"/>
      <c r="EW1541" s="22"/>
      <c r="EX1541" s="22"/>
      <c r="EY1541" s="24"/>
      <c r="EZ1541" s="25"/>
      <c r="FA1541" s="25"/>
      <c r="FB1541" s="25"/>
      <c r="FC1541" s="25"/>
      <c r="FD1541" s="25"/>
    </row>
    <row r="1542" spans="1:160" ht="12.4" customHeight="1" x14ac:dyDescent="0.25">
      <c r="A1542" s="290"/>
      <c r="B1542" s="205"/>
      <c r="H1542" s="292"/>
      <c r="M1542" s="205"/>
      <c r="N1542" s="205"/>
      <c r="O1542" s="205"/>
      <c r="P1542" s="205"/>
      <c r="Q1542" s="271"/>
      <c r="R1542" s="227"/>
      <c r="S1542" s="205"/>
      <c r="T1542" s="205"/>
      <c r="U1542" s="227"/>
      <c r="V1542" s="227"/>
      <c r="W1542" s="227"/>
      <c r="X1542" s="272"/>
      <c r="Y1542" s="272"/>
      <c r="Z1542" s="227"/>
      <c r="AA1542" s="273"/>
      <c r="AB1542" s="273"/>
      <c r="AC1542" s="273"/>
      <c r="AD1542" s="273"/>
      <c r="AE1542" s="273"/>
      <c r="AF1542" s="273"/>
      <c r="AG1542" s="273"/>
      <c r="AH1542" s="273"/>
      <c r="AI1542" s="274"/>
      <c r="AJ1542" s="274"/>
      <c r="AK1542" s="274"/>
      <c r="AL1542" s="274"/>
      <c r="AM1542" s="273"/>
      <c r="AN1542" s="273"/>
      <c r="AO1542" s="273"/>
      <c r="AP1542" s="273"/>
      <c r="AQ1542" s="274"/>
      <c r="AR1542" s="274"/>
      <c r="AS1542" s="274"/>
      <c r="AT1542" s="274"/>
      <c r="AU1542" s="273"/>
      <c r="AV1542" s="273"/>
      <c r="AW1542" s="273"/>
      <c r="AX1542" s="273"/>
      <c r="AY1542" s="273"/>
      <c r="AZ1542" s="273"/>
      <c r="BA1542" s="273"/>
      <c r="BB1542" s="273"/>
      <c r="BC1542" s="273"/>
      <c r="BD1542" s="273"/>
      <c r="BE1542" s="273"/>
      <c r="BF1542" s="273"/>
      <c r="BG1542" s="273"/>
      <c r="BH1542" s="273"/>
      <c r="BI1542" s="273"/>
      <c r="BJ1542" s="273"/>
      <c r="BK1542" s="273"/>
      <c r="BL1542" s="273"/>
      <c r="BM1542" s="273"/>
      <c r="BN1542" s="273"/>
      <c r="BO1542" s="273"/>
      <c r="BP1542" s="273"/>
      <c r="BQ1542" s="273"/>
      <c r="BR1542" s="273"/>
      <c r="BS1542" s="273"/>
      <c r="BT1542" s="273"/>
      <c r="BU1542" s="273"/>
      <c r="BV1542" s="273"/>
      <c r="BW1542" s="273"/>
      <c r="BX1542" s="273"/>
      <c r="BY1542" s="273"/>
      <c r="BZ1542" s="273"/>
      <c r="CA1542" s="273"/>
      <c r="CB1542" s="273"/>
      <c r="CC1542" s="273"/>
      <c r="CD1542" s="273"/>
      <c r="CE1542" s="273"/>
      <c r="CF1542" s="273"/>
      <c r="CG1542" s="273"/>
      <c r="CH1542" s="273"/>
      <c r="CI1542" s="273"/>
      <c r="CJ1542" s="273"/>
      <c r="CK1542" s="273"/>
      <c r="CL1542" s="273"/>
      <c r="CM1542" s="273"/>
      <c r="CN1542" s="273"/>
      <c r="CO1542" s="273"/>
      <c r="CP1542" s="273"/>
      <c r="CQ1542" s="273"/>
      <c r="CR1542" s="273"/>
      <c r="CS1542" s="273"/>
      <c r="CT1542" s="273"/>
      <c r="CU1542" s="274"/>
      <c r="CV1542" s="274"/>
      <c r="CW1542" s="274"/>
      <c r="CX1542" s="274"/>
      <c r="CY1542" s="273"/>
      <c r="CZ1542" s="273"/>
      <c r="DA1542" s="273"/>
      <c r="DB1542" s="273"/>
      <c r="DC1542" s="273"/>
      <c r="DD1542" s="273"/>
      <c r="DE1542" s="273"/>
      <c r="DF1542" s="273"/>
      <c r="DM1542" s="16"/>
      <c r="DN1542" s="16"/>
      <c r="DO1542" s="17"/>
      <c r="DP1542" s="12"/>
      <c r="DQ1542" s="12"/>
      <c r="DR1542" s="18"/>
      <c r="DS1542" s="19"/>
      <c r="DT1542" s="19"/>
      <c r="DU1542" s="19"/>
      <c r="DV1542" s="19"/>
      <c r="DW1542" s="19"/>
      <c r="DX1542" s="20"/>
      <c r="DY1542" s="20"/>
      <c r="DZ1542" s="21"/>
      <c r="EA1542" s="21"/>
      <c r="EB1542" s="21"/>
      <c r="EC1542" s="18"/>
      <c r="ED1542" s="21"/>
      <c r="EE1542" s="21"/>
      <c r="EF1542" s="21"/>
      <c r="EG1542" s="21"/>
      <c r="EH1542" s="21"/>
      <c r="EI1542" s="20"/>
      <c r="EJ1542" s="16"/>
      <c r="EK1542" s="21"/>
      <c r="EL1542" s="21"/>
      <c r="EM1542" s="21"/>
      <c r="EN1542" s="18"/>
      <c r="EO1542" s="22"/>
      <c r="EP1542" s="22"/>
      <c r="EQ1542" s="22"/>
      <c r="ER1542" s="22"/>
      <c r="ES1542" s="22"/>
      <c r="ET1542" s="20"/>
      <c r="EU1542" s="23"/>
      <c r="EV1542" s="22"/>
      <c r="EW1542" s="22"/>
      <c r="EX1542" s="22"/>
      <c r="EY1542" s="24"/>
      <c r="EZ1542" s="25"/>
      <c r="FA1542" s="25"/>
      <c r="FB1542" s="25"/>
      <c r="FC1542" s="25"/>
      <c r="FD1542" s="25"/>
    </row>
    <row r="1543" spans="1:160" ht="12.4" customHeight="1" x14ac:dyDescent="0.25">
      <c r="A1543" s="290"/>
      <c r="B1543" s="205"/>
      <c r="H1543" s="292"/>
      <c r="M1543" s="205"/>
      <c r="N1543" s="205"/>
      <c r="O1543" s="205"/>
      <c r="P1543" s="205"/>
      <c r="Q1543" s="271"/>
      <c r="R1543" s="227"/>
      <c r="S1543" s="205"/>
      <c r="T1543" s="205"/>
      <c r="U1543" s="227"/>
      <c r="V1543" s="227"/>
      <c r="W1543" s="227"/>
      <c r="X1543" s="227"/>
      <c r="Y1543" s="272"/>
      <c r="Z1543" s="227"/>
      <c r="AA1543" s="274"/>
      <c r="AB1543" s="274"/>
      <c r="AC1543" s="274"/>
      <c r="AD1543" s="274"/>
      <c r="AE1543" s="274"/>
      <c r="AF1543" s="274"/>
      <c r="AG1543" s="274"/>
      <c r="AH1543" s="274"/>
      <c r="AI1543" s="274"/>
      <c r="AJ1543" s="274"/>
      <c r="AK1543" s="274"/>
      <c r="AL1543" s="274"/>
      <c r="AM1543" s="274"/>
      <c r="AN1543" s="274"/>
      <c r="AO1543" s="274"/>
      <c r="AP1543" s="274"/>
      <c r="AQ1543" s="274"/>
      <c r="AR1543" s="274"/>
      <c r="AS1543" s="274"/>
      <c r="AT1543" s="274"/>
      <c r="AU1543" s="274"/>
      <c r="AV1543" s="274"/>
      <c r="AW1543" s="274"/>
      <c r="AX1543" s="274"/>
      <c r="AY1543" s="274"/>
      <c r="AZ1543" s="274"/>
      <c r="BA1543" s="274"/>
      <c r="BB1543" s="274"/>
      <c r="BC1543" s="274"/>
      <c r="BD1543" s="274"/>
      <c r="BE1543" s="274"/>
      <c r="BF1543" s="274"/>
      <c r="BG1543" s="274"/>
      <c r="BH1543" s="274"/>
      <c r="BI1543" s="274"/>
      <c r="BJ1543" s="274"/>
      <c r="BK1543" s="274"/>
      <c r="BL1543" s="274"/>
      <c r="BM1543" s="274"/>
      <c r="BN1543" s="274"/>
      <c r="BO1543" s="274"/>
      <c r="BP1543" s="274"/>
      <c r="BQ1543" s="274"/>
      <c r="BR1543" s="274"/>
      <c r="BS1543" s="274"/>
      <c r="BT1543" s="274"/>
      <c r="BU1543" s="274"/>
      <c r="BV1543" s="274"/>
      <c r="BW1543" s="274"/>
      <c r="BX1543" s="274"/>
      <c r="BY1543" s="274"/>
      <c r="BZ1543" s="274"/>
      <c r="CA1543" s="274"/>
      <c r="CB1543" s="273"/>
      <c r="CC1543" s="273"/>
      <c r="CD1543" s="273"/>
      <c r="CE1543" s="274"/>
      <c r="CF1543" s="274"/>
      <c r="CG1543" s="274"/>
      <c r="CH1543" s="274"/>
      <c r="CI1543" s="274"/>
      <c r="CJ1543" s="274"/>
      <c r="CK1543" s="274"/>
      <c r="CL1543" s="274"/>
      <c r="CM1543" s="274"/>
      <c r="CN1543" s="273"/>
      <c r="CO1543" s="273"/>
      <c r="CP1543" s="273"/>
      <c r="CQ1543" s="274"/>
      <c r="CR1543" s="274"/>
      <c r="CS1543" s="274"/>
      <c r="CT1543" s="274"/>
      <c r="CU1543" s="274"/>
      <c r="CV1543" s="274"/>
      <c r="CW1543" s="274"/>
      <c r="CX1543" s="274"/>
      <c r="CY1543" s="274"/>
      <c r="CZ1543" s="273"/>
      <c r="DA1543" s="273"/>
      <c r="DB1543" s="273"/>
      <c r="DC1543" s="274"/>
      <c r="DD1543" s="273"/>
      <c r="DE1543" s="273"/>
      <c r="DF1543" s="273"/>
      <c r="DM1543" s="16"/>
      <c r="DN1543" s="16"/>
      <c r="DO1543" s="17"/>
      <c r="DP1543" s="12"/>
      <c r="DQ1543" s="12"/>
      <c r="DR1543" s="18"/>
      <c r="DS1543" s="19"/>
      <c r="DT1543" s="19"/>
      <c r="DU1543" s="19"/>
      <c r="DV1543" s="19"/>
      <c r="DW1543" s="19"/>
      <c r="DX1543" s="20"/>
      <c r="DY1543" s="20"/>
      <c r="DZ1543" s="21"/>
      <c r="EA1543" s="21"/>
      <c r="EB1543" s="21"/>
      <c r="EC1543" s="18"/>
      <c r="ED1543" s="21"/>
      <c r="EE1543" s="21"/>
      <c r="EF1543" s="21"/>
      <c r="EG1543" s="21"/>
      <c r="EH1543" s="21"/>
      <c r="EI1543" s="20"/>
      <c r="EJ1543" s="16"/>
      <c r="EK1543" s="21"/>
      <c r="EL1543" s="21"/>
      <c r="EM1543" s="21"/>
      <c r="EN1543" s="18"/>
      <c r="EO1543" s="22"/>
      <c r="EP1543" s="22"/>
      <c r="EQ1543" s="22"/>
      <c r="ER1543" s="22"/>
      <c r="ES1543" s="22"/>
      <c r="ET1543" s="20"/>
      <c r="EU1543" s="23"/>
      <c r="EV1543" s="22"/>
      <c r="EW1543" s="22"/>
      <c r="EX1543" s="22"/>
      <c r="EY1543" s="24"/>
      <c r="EZ1543" s="25"/>
      <c r="FA1543" s="25"/>
      <c r="FB1543" s="25"/>
      <c r="FC1543" s="25"/>
      <c r="FD1543" s="25"/>
    </row>
    <row r="1544" spans="1:160" ht="12.4" customHeight="1" x14ac:dyDescent="0.25">
      <c r="A1544" s="290"/>
      <c r="B1544" s="205"/>
      <c r="H1544" s="292"/>
      <c r="M1544" s="205"/>
      <c r="N1544" s="205"/>
      <c r="O1544" s="205"/>
      <c r="P1544" s="205"/>
      <c r="Q1544" s="271"/>
      <c r="R1544" s="227"/>
      <c r="S1544" s="205"/>
      <c r="T1544" s="205"/>
      <c r="U1544" s="227"/>
      <c r="V1544" s="227"/>
      <c r="W1544" s="227"/>
      <c r="X1544" s="272"/>
      <c r="Y1544" s="272"/>
      <c r="Z1544" s="227"/>
      <c r="AA1544" s="274"/>
      <c r="AB1544" s="274"/>
      <c r="AC1544" s="274"/>
      <c r="AD1544" s="274"/>
      <c r="AE1544" s="274"/>
      <c r="AF1544" s="274"/>
      <c r="AG1544" s="274"/>
      <c r="AH1544" s="274"/>
      <c r="AI1544" s="274"/>
      <c r="AJ1544" s="274"/>
      <c r="AK1544" s="274"/>
      <c r="AL1544" s="274"/>
      <c r="AM1544" s="274"/>
      <c r="AN1544" s="274"/>
      <c r="AO1544" s="274"/>
      <c r="AP1544" s="274"/>
      <c r="AQ1544" s="274"/>
      <c r="AR1544" s="274"/>
      <c r="AS1544" s="274"/>
      <c r="AT1544" s="274"/>
      <c r="AU1544" s="274"/>
      <c r="AV1544" s="274"/>
      <c r="AW1544" s="274"/>
      <c r="AX1544" s="274"/>
      <c r="AY1544" s="273"/>
      <c r="AZ1544" s="273"/>
      <c r="BA1544" s="273"/>
      <c r="BB1544" s="273"/>
      <c r="BC1544" s="273"/>
      <c r="BD1544" s="273"/>
      <c r="BE1544" s="273"/>
      <c r="BF1544" s="273"/>
      <c r="BG1544" s="273"/>
      <c r="BH1544" s="273"/>
      <c r="BI1544" s="273"/>
      <c r="BJ1544" s="273"/>
      <c r="BK1544" s="273"/>
      <c r="BL1544" s="273"/>
      <c r="BM1544" s="273"/>
      <c r="BN1544" s="273"/>
      <c r="BO1544" s="273"/>
      <c r="BP1544" s="273"/>
      <c r="BQ1544" s="273"/>
      <c r="BR1544" s="273"/>
      <c r="BS1544" s="273"/>
      <c r="BT1544" s="273"/>
      <c r="BU1544" s="273"/>
      <c r="BV1544" s="273"/>
      <c r="BW1544" s="273"/>
      <c r="BX1544" s="273"/>
      <c r="BY1544" s="273"/>
      <c r="BZ1544" s="273"/>
      <c r="CA1544" s="273"/>
      <c r="CB1544" s="273"/>
      <c r="CC1544" s="273"/>
      <c r="CD1544" s="273"/>
      <c r="CE1544" s="274"/>
      <c r="CF1544" s="274"/>
      <c r="CG1544" s="274"/>
      <c r="CH1544" s="274"/>
      <c r="CI1544" s="273"/>
      <c r="CJ1544" s="273"/>
      <c r="CK1544" s="273"/>
      <c r="CL1544" s="273"/>
      <c r="CM1544" s="273"/>
      <c r="CN1544" s="273"/>
      <c r="CO1544" s="273"/>
      <c r="CP1544" s="273"/>
      <c r="CQ1544" s="273"/>
      <c r="CR1544" s="273"/>
      <c r="CS1544" s="273"/>
      <c r="CT1544" s="273"/>
      <c r="CU1544" s="274"/>
      <c r="CV1544" s="274"/>
      <c r="CW1544" s="274"/>
      <c r="CX1544" s="274"/>
      <c r="CY1544" s="274"/>
      <c r="CZ1544" s="274"/>
      <c r="DA1544" s="273"/>
      <c r="DB1544" s="273"/>
      <c r="DC1544" s="273"/>
      <c r="DD1544" s="273"/>
      <c r="DE1544" s="273"/>
      <c r="DF1544" s="273"/>
      <c r="DM1544" s="16"/>
      <c r="DN1544" s="16"/>
      <c r="DO1544" s="17"/>
      <c r="DP1544" s="12"/>
      <c r="DQ1544" s="12"/>
      <c r="DR1544" s="18"/>
      <c r="DS1544" s="19"/>
      <c r="DT1544" s="19"/>
      <c r="DU1544" s="19"/>
      <c r="DV1544" s="19"/>
      <c r="DW1544" s="19"/>
      <c r="DX1544" s="20"/>
      <c r="DY1544" s="20"/>
      <c r="DZ1544" s="21"/>
      <c r="EA1544" s="21"/>
      <c r="EB1544" s="21"/>
      <c r="EC1544" s="18"/>
      <c r="ED1544" s="21"/>
      <c r="EE1544" s="21"/>
      <c r="EF1544" s="21"/>
      <c r="EG1544" s="21"/>
      <c r="EH1544" s="21"/>
      <c r="EI1544" s="20"/>
      <c r="EJ1544" s="16"/>
      <c r="EK1544" s="21"/>
      <c r="EL1544" s="21"/>
      <c r="EM1544" s="21"/>
      <c r="EN1544" s="18"/>
      <c r="EO1544" s="22"/>
      <c r="EP1544" s="22"/>
      <c r="EQ1544" s="22"/>
      <c r="ER1544" s="22"/>
      <c r="ES1544" s="22"/>
      <c r="ET1544" s="20"/>
      <c r="EU1544" s="23"/>
      <c r="EV1544" s="22"/>
      <c r="EW1544" s="22"/>
      <c r="EX1544" s="22"/>
      <c r="EY1544" s="24"/>
      <c r="EZ1544" s="25"/>
      <c r="FA1544" s="25"/>
      <c r="FB1544" s="25"/>
      <c r="FC1544" s="25"/>
      <c r="FD1544" s="25"/>
    </row>
    <row r="1545" spans="1:160" ht="12.4" customHeight="1" x14ac:dyDescent="0.25">
      <c r="A1545" s="290"/>
      <c r="B1545" s="205"/>
      <c r="H1545" s="292"/>
      <c r="M1545" s="205"/>
      <c r="N1545" s="205"/>
      <c r="O1545" s="205"/>
      <c r="P1545" s="205"/>
      <c r="Q1545" s="271"/>
      <c r="R1545" s="227"/>
      <c r="S1545" s="205"/>
      <c r="T1545" s="205"/>
      <c r="U1545" s="227"/>
      <c r="V1545" s="227"/>
      <c r="W1545" s="227"/>
      <c r="X1545" s="272"/>
      <c r="Y1545" s="272"/>
      <c r="Z1545" s="227"/>
      <c r="AA1545" s="274"/>
      <c r="AB1545" s="274"/>
      <c r="AC1545" s="274"/>
      <c r="AD1545" s="274"/>
      <c r="AE1545" s="274"/>
      <c r="AF1545" s="274"/>
      <c r="AG1545" s="274"/>
      <c r="AH1545" s="274"/>
      <c r="AI1545" s="274"/>
      <c r="AJ1545" s="274"/>
      <c r="AK1545" s="274"/>
      <c r="AL1545" s="274"/>
      <c r="AM1545" s="274"/>
      <c r="AN1545" s="274"/>
      <c r="AO1545" s="274"/>
      <c r="AP1545" s="274"/>
      <c r="AQ1545" s="274"/>
      <c r="AR1545" s="274"/>
      <c r="AS1545" s="274"/>
      <c r="AT1545" s="274"/>
      <c r="AU1545" s="274"/>
      <c r="AV1545" s="274"/>
      <c r="AW1545" s="274"/>
      <c r="AX1545" s="274"/>
      <c r="AY1545" s="274"/>
      <c r="AZ1545" s="273"/>
      <c r="BA1545" s="273"/>
      <c r="BB1545" s="274"/>
      <c r="BC1545" s="273"/>
      <c r="BD1545" s="273"/>
      <c r="BE1545" s="273"/>
      <c r="BF1545" s="273"/>
      <c r="BG1545" s="273"/>
      <c r="BH1545" s="273"/>
      <c r="BI1545" s="273"/>
      <c r="BJ1545" s="273"/>
      <c r="BK1545" s="273"/>
      <c r="BL1545" s="273"/>
      <c r="BM1545" s="273"/>
      <c r="BN1545" s="273"/>
      <c r="BO1545" s="273"/>
      <c r="BP1545" s="273"/>
      <c r="BQ1545" s="273"/>
      <c r="BR1545" s="273"/>
      <c r="BS1545" s="274"/>
      <c r="BT1545" s="273"/>
      <c r="BU1545" s="273"/>
      <c r="BV1545" s="274"/>
      <c r="BW1545" s="273"/>
      <c r="BX1545" s="273"/>
      <c r="BY1545" s="273"/>
      <c r="BZ1545" s="273"/>
      <c r="CA1545" s="273"/>
      <c r="CB1545" s="273"/>
      <c r="CC1545" s="273"/>
      <c r="CD1545" s="273"/>
      <c r="CE1545" s="273"/>
      <c r="CF1545" s="273"/>
      <c r="CG1545" s="273"/>
      <c r="CH1545" s="273"/>
      <c r="CI1545" s="274"/>
      <c r="CJ1545" s="274"/>
      <c r="CK1545" s="274"/>
      <c r="CL1545" s="274"/>
      <c r="CM1545" s="273"/>
      <c r="CN1545" s="273"/>
      <c r="CO1545" s="273"/>
      <c r="CP1545" s="273"/>
      <c r="CQ1545" s="273"/>
      <c r="CR1545" s="273"/>
      <c r="CS1545" s="273"/>
      <c r="CT1545" s="273"/>
      <c r="CU1545" s="274"/>
      <c r="CV1545" s="274"/>
      <c r="CW1545" s="274"/>
      <c r="CX1545" s="274"/>
      <c r="CY1545" s="274"/>
      <c r="CZ1545" s="273"/>
      <c r="DA1545" s="273"/>
      <c r="DB1545" s="274"/>
      <c r="DC1545" s="273"/>
      <c r="DD1545" s="273"/>
      <c r="DE1545" s="273"/>
      <c r="DF1545" s="273"/>
      <c r="DM1545" s="16"/>
      <c r="DN1545" s="16"/>
      <c r="DO1545" s="17"/>
      <c r="DP1545" s="12"/>
      <c r="DQ1545" s="12"/>
      <c r="DR1545" s="18"/>
      <c r="DS1545" s="19"/>
      <c r="DT1545" s="19"/>
      <c r="DU1545" s="19"/>
      <c r="DV1545" s="19"/>
      <c r="DW1545" s="19"/>
      <c r="DX1545" s="20"/>
      <c r="DY1545" s="20"/>
      <c r="DZ1545" s="21"/>
      <c r="EA1545" s="21"/>
      <c r="EB1545" s="21"/>
      <c r="EC1545" s="18"/>
      <c r="ED1545" s="21"/>
      <c r="EE1545" s="21"/>
      <c r="EF1545" s="21"/>
      <c r="EG1545" s="21"/>
      <c r="EH1545" s="21"/>
      <c r="EI1545" s="20"/>
      <c r="EJ1545" s="16"/>
      <c r="EK1545" s="21"/>
      <c r="EL1545" s="21"/>
      <c r="EM1545" s="21"/>
      <c r="EN1545" s="18"/>
      <c r="EO1545" s="22"/>
      <c r="EP1545" s="22"/>
      <c r="EQ1545" s="22"/>
      <c r="ER1545" s="22"/>
      <c r="ES1545" s="22"/>
      <c r="ET1545" s="20"/>
      <c r="EU1545" s="23"/>
      <c r="EV1545" s="22"/>
      <c r="EW1545" s="22"/>
      <c r="EX1545" s="22"/>
      <c r="EY1545" s="24"/>
      <c r="EZ1545" s="25"/>
      <c r="FA1545" s="25"/>
      <c r="FB1545" s="25"/>
      <c r="FC1545" s="25"/>
      <c r="FD1545" s="25"/>
    </row>
    <row r="1546" spans="1:160" ht="12.4" customHeight="1" x14ac:dyDescent="0.25">
      <c r="A1546" s="290"/>
      <c r="B1546" s="205"/>
      <c r="H1546" s="292"/>
      <c r="M1546" s="205"/>
      <c r="N1546" s="205"/>
      <c r="O1546" s="205"/>
      <c r="P1546" s="271"/>
      <c r="Q1546" s="271"/>
      <c r="R1546" s="227"/>
      <c r="S1546" s="205"/>
      <c r="T1546" s="205"/>
      <c r="U1546" s="227"/>
      <c r="V1546" s="227"/>
      <c r="W1546" s="227"/>
      <c r="X1546" s="272"/>
      <c r="Y1546" s="272"/>
      <c r="Z1546" s="227"/>
      <c r="AA1546" s="274"/>
      <c r="AB1546" s="274"/>
      <c r="AC1546" s="274"/>
      <c r="AD1546" s="273"/>
      <c r="AE1546" s="274"/>
      <c r="AF1546" s="274"/>
      <c r="AG1546" s="274"/>
      <c r="AH1546" s="273"/>
      <c r="AI1546" s="274"/>
      <c r="AJ1546" s="274"/>
      <c r="AK1546" s="274"/>
      <c r="AL1546" s="274"/>
      <c r="AM1546" s="274"/>
      <c r="AN1546" s="274"/>
      <c r="AO1546" s="274"/>
      <c r="AP1546" s="273"/>
      <c r="AQ1546" s="274"/>
      <c r="AR1546" s="274"/>
      <c r="AS1546" s="274"/>
      <c r="AT1546" s="274"/>
      <c r="AU1546" s="274"/>
      <c r="AV1546" s="274"/>
      <c r="AW1546" s="273"/>
      <c r="AX1546" s="273"/>
      <c r="AY1546" s="274"/>
      <c r="AZ1546" s="274"/>
      <c r="BA1546" s="273"/>
      <c r="BB1546" s="273"/>
      <c r="BC1546" s="274"/>
      <c r="BD1546" s="274"/>
      <c r="BE1546" s="273"/>
      <c r="BF1546" s="273"/>
      <c r="BG1546" s="274"/>
      <c r="BH1546" s="274"/>
      <c r="BI1546" s="273"/>
      <c r="BJ1546" s="273"/>
      <c r="BK1546" s="274"/>
      <c r="BL1546" s="274"/>
      <c r="BM1546" s="273"/>
      <c r="BN1546" s="273"/>
      <c r="BO1546" s="274"/>
      <c r="BP1546" s="274"/>
      <c r="BQ1546" s="273"/>
      <c r="BR1546" s="273"/>
      <c r="BS1546" s="274"/>
      <c r="BT1546" s="274"/>
      <c r="BU1546" s="273"/>
      <c r="BV1546" s="273"/>
      <c r="BW1546" s="274"/>
      <c r="BX1546" s="274"/>
      <c r="BY1546" s="273"/>
      <c r="BZ1546" s="273"/>
      <c r="CA1546" s="274"/>
      <c r="CB1546" s="274"/>
      <c r="CC1546" s="273"/>
      <c r="CD1546" s="273"/>
      <c r="CE1546" s="274"/>
      <c r="CF1546" s="274"/>
      <c r="CG1546" s="273"/>
      <c r="CH1546" s="273"/>
      <c r="CI1546" s="274"/>
      <c r="CJ1546" s="274"/>
      <c r="CK1546" s="273"/>
      <c r="CL1546" s="273"/>
      <c r="CM1546" s="274"/>
      <c r="CN1546" s="274"/>
      <c r="CO1546" s="273"/>
      <c r="CP1546" s="273"/>
      <c r="CQ1546" s="274"/>
      <c r="CR1546" s="274"/>
      <c r="CS1546" s="273"/>
      <c r="CT1546" s="273"/>
      <c r="CU1546" s="274"/>
      <c r="CV1546" s="274"/>
      <c r="CW1546" s="274"/>
      <c r="CX1546" s="274"/>
      <c r="CY1546" s="274"/>
      <c r="CZ1546" s="274"/>
      <c r="DA1546" s="273"/>
      <c r="DB1546" s="273"/>
      <c r="DC1546" s="274"/>
      <c r="DD1546" s="274"/>
      <c r="DE1546" s="273"/>
      <c r="DF1546" s="273"/>
      <c r="DM1546" s="16"/>
      <c r="DN1546" s="16"/>
      <c r="DO1546" s="17"/>
      <c r="DP1546" s="12"/>
      <c r="DQ1546" s="12"/>
      <c r="DR1546" s="18"/>
      <c r="DS1546" s="19"/>
      <c r="DT1546" s="19"/>
      <c r="DU1546" s="19"/>
      <c r="DV1546" s="19"/>
      <c r="DW1546" s="19"/>
      <c r="DX1546" s="20"/>
      <c r="DY1546" s="20"/>
      <c r="DZ1546" s="21"/>
      <c r="EA1546" s="21"/>
      <c r="EB1546" s="21"/>
      <c r="EC1546" s="18"/>
      <c r="ED1546" s="21"/>
      <c r="EE1546" s="21"/>
      <c r="EF1546" s="21"/>
      <c r="EG1546" s="21"/>
      <c r="EH1546" s="21"/>
      <c r="EI1546" s="20"/>
      <c r="EJ1546" s="16"/>
      <c r="EK1546" s="21"/>
      <c r="EL1546" s="21"/>
      <c r="EM1546" s="21"/>
      <c r="EN1546" s="18"/>
      <c r="EO1546" s="22"/>
      <c r="EP1546" s="22"/>
      <c r="EQ1546" s="22"/>
      <c r="ER1546" s="22"/>
      <c r="ES1546" s="22"/>
      <c r="ET1546" s="20"/>
      <c r="EU1546" s="23"/>
      <c r="EV1546" s="22"/>
      <c r="EW1546" s="22"/>
      <c r="EX1546" s="22"/>
      <c r="EY1546" s="24"/>
      <c r="EZ1546" s="25"/>
      <c r="FA1546" s="25"/>
      <c r="FB1546" s="25"/>
      <c r="FC1546" s="25"/>
      <c r="FD1546" s="25"/>
    </row>
    <row r="1547" spans="1:160" ht="12.4" customHeight="1" x14ac:dyDescent="0.25">
      <c r="A1547" s="290"/>
      <c r="B1547" s="205"/>
      <c r="H1547" s="292"/>
      <c r="M1547" s="205"/>
      <c r="N1547" s="205"/>
      <c r="O1547" s="205"/>
      <c r="P1547" s="271"/>
      <c r="Q1547" s="271"/>
      <c r="R1547" s="227"/>
      <c r="S1547" s="205"/>
      <c r="T1547" s="205"/>
      <c r="U1547" s="227"/>
      <c r="V1547" s="227"/>
      <c r="W1547" s="227"/>
      <c r="X1547" s="272"/>
      <c r="Y1547" s="272"/>
      <c r="Z1547" s="227"/>
      <c r="AA1547" s="274"/>
      <c r="AB1547" s="274"/>
      <c r="AC1547" s="274"/>
      <c r="AD1547" s="274"/>
      <c r="AE1547" s="274"/>
      <c r="AF1547" s="274"/>
      <c r="AG1547" s="274"/>
      <c r="AH1547" s="274"/>
      <c r="AI1547" s="274"/>
      <c r="AJ1547" s="274"/>
      <c r="AK1547" s="274"/>
      <c r="AL1547" s="274"/>
      <c r="AM1547" s="274"/>
      <c r="AN1547" s="274"/>
      <c r="AO1547" s="274"/>
      <c r="AP1547" s="274"/>
      <c r="AQ1547" s="274"/>
      <c r="AR1547" s="274"/>
      <c r="AS1547" s="274"/>
      <c r="AT1547" s="274"/>
      <c r="AU1547" s="274"/>
      <c r="AV1547" s="274"/>
      <c r="AW1547" s="274"/>
      <c r="AX1547" s="274"/>
      <c r="AY1547" s="274"/>
      <c r="AZ1547" s="274"/>
      <c r="BA1547" s="274"/>
      <c r="BB1547" s="274"/>
      <c r="BC1547" s="274"/>
      <c r="BD1547" s="274"/>
      <c r="BE1547" s="274"/>
      <c r="BF1547" s="273"/>
      <c r="BG1547" s="274"/>
      <c r="BH1547" s="274"/>
      <c r="BI1547" s="274"/>
      <c r="BJ1547" s="274"/>
      <c r="BK1547" s="274"/>
      <c r="BL1547" s="274"/>
      <c r="BM1547" s="274"/>
      <c r="BN1547" s="274"/>
      <c r="BO1547" s="274"/>
      <c r="BP1547" s="274"/>
      <c r="BQ1547" s="274"/>
      <c r="BR1547" s="274"/>
      <c r="BS1547" s="274"/>
      <c r="BT1547" s="274"/>
      <c r="BU1547" s="274"/>
      <c r="BV1547" s="274"/>
      <c r="BW1547" s="274"/>
      <c r="BX1547" s="274"/>
      <c r="BY1547" s="274"/>
      <c r="BZ1547" s="273"/>
      <c r="CA1547" s="274"/>
      <c r="CB1547" s="274"/>
      <c r="CC1547" s="274"/>
      <c r="CD1547" s="273"/>
      <c r="CE1547" s="274"/>
      <c r="CF1547" s="274"/>
      <c r="CG1547" s="274"/>
      <c r="CH1547" s="273"/>
      <c r="CI1547" s="274"/>
      <c r="CJ1547" s="274"/>
      <c r="CK1547" s="274"/>
      <c r="CL1547" s="274"/>
      <c r="CM1547" s="274"/>
      <c r="CN1547" s="274"/>
      <c r="CO1547" s="274"/>
      <c r="CP1547" s="274"/>
      <c r="CQ1547" s="274"/>
      <c r="CR1547" s="274"/>
      <c r="CS1547" s="274"/>
      <c r="CT1547" s="273"/>
      <c r="CU1547" s="274"/>
      <c r="CV1547" s="274"/>
      <c r="CW1547" s="274"/>
      <c r="CX1547" s="274"/>
      <c r="CY1547" s="274"/>
      <c r="CZ1547" s="274"/>
      <c r="DA1547" s="274"/>
      <c r="DB1547" s="274"/>
      <c r="DC1547" s="274"/>
      <c r="DD1547" s="274"/>
      <c r="DE1547" s="274"/>
      <c r="DF1547" s="273"/>
      <c r="DM1547" s="16"/>
      <c r="DN1547" s="16"/>
      <c r="DO1547" s="17"/>
      <c r="DP1547" s="12"/>
      <c r="DQ1547" s="12"/>
      <c r="DR1547" s="18"/>
      <c r="DS1547" s="19"/>
      <c r="DT1547" s="19"/>
      <c r="DU1547" s="19"/>
      <c r="DV1547" s="19"/>
      <c r="DW1547" s="19"/>
      <c r="DX1547" s="20"/>
      <c r="DY1547" s="20"/>
      <c r="DZ1547" s="21"/>
      <c r="EA1547" s="21"/>
      <c r="EB1547" s="21"/>
      <c r="EC1547" s="18"/>
      <c r="ED1547" s="21"/>
      <c r="EE1547" s="21"/>
      <c r="EF1547" s="21"/>
      <c r="EG1547" s="21"/>
      <c r="EH1547" s="21"/>
      <c r="EI1547" s="20"/>
      <c r="EJ1547" s="16"/>
      <c r="EK1547" s="21"/>
      <c r="EL1547" s="21"/>
      <c r="EM1547" s="21"/>
      <c r="EN1547" s="18"/>
      <c r="EO1547" s="22"/>
      <c r="EP1547" s="22"/>
      <c r="EQ1547" s="22"/>
      <c r="ER1547" s="22"/>
      <c r="ES1547" s="22"/>
      <c r="ET1547" s="20"/>
      <c r="EU1547" s="23"/>
      <c r="EV1547" s="22"/>
      <c r="EW1547" s="22"/>
      <c r="EX1547" s="22"/>
      <c r="EY1547" s="24"/>
      <c r="EZ1547" s="25"/>
      <c r="FA1547" s="25"/>
      <c r="FB1547" s="25"/>
      <c r="FC1547" s="25"/>
      <c r="FD1547" s="25"/>
    </row>
    <row r="1548" spans="1:160" ht="12.4" customHeight="1" x14ac:dyDescent="0.25">
      <c r="A1548" s="290"/>
      <c r="B1548" s="205"/>
      <c r="H1548" s="292"/>
      <c r="M1548" s="205"/>
      <c r="N1548" s="205"/>
      <c r="O1548" s="205"/>
      <c r="P1548" s="205"/>
      <c r="Q1548" s="271"/>
      <c r="R1548" s="227"/>
      <c r="S1548" s="205"/>
      <c r="T1548" s="205"/>
      <c r="U1548" s="227"/>
      <c r="V1548" s="227"/>
      <c r="W1548" s="227"/>
      <c r="X1548" s="227"/>
      <c r="Y1548" s="272"/>
      <c r="Z1548" s="227"/>
      <c r="AA1548" s="274"/>
      <c r="AB1548" s="274"/>
      <c r="AC1548" s="274"/>
      <c r="AD1548" s="274"/>
      <c r="AE1548" s="274"/>
      <c r="AF1548" s="274"/>
      <c r="AG1548" s="274"/>
      <c r="AH1548" s="274"/>
      <c r="AI1548" s="274"/>
      <c r="AJ1548" s="274"/>
      <c r="AK1548" s="274"/>
      <c r="AL1548" s="274"/>
      <c r="AM1548" s="274"/>
      <c r="AN1548" s="274"/>
      <c r="AO1548" s="274"/>
      <c r="AP1548" s="274"/>
      <c r="AQ1548" s="274"/>
      <c r="AR1548" s="274"/>
      <c r="AS1548" s="274"/>
      <c r="AT1548" s="274"/>
      <c r="AU1548" s="274"/>
      <c r="AV1548" s="274"/>
      <c r="AW1548" s="274"/>
      <c r="AX1548" s="274"/>
      <c r="AY1548" s="274"/>
      <c r="AZ1548" s="274"/>
      <c r="BA1548" s="274"/>
      <c r="BB1548" s="274"/>
      <c r="BC1548" s="274"/>
      <c r="BD1548" s="274"/>
      <c r="BE1548" s="274"/>
      <c r="BF1548" s="274"/>
      <c r="BG1548" s="274"/>
      <c r="BH1548" s="274"/>
      <c r="BI1548" s="274"/>
      <c r="BJ1548" s="274"/>
      <c r="BK1548" s="274"/>
      <c r="BL1548" s="274"/>
      <c r="BM1548" s="274"/>
      <c r="BN1548" s="274"/>
      <c r="BO1548" s="274"/>
      <c r="BP1548" s="274"/>
      <c r="BQ1548" s="274"/>
      <c r="BR1548" s="274"/>
      <c r="BS1548" s="274"/>
      <c r="BT1548" s="274"/>
      <c r="BU1548" s="274"/>
      <c r="BV1548" s="274"/>
      <c r="BW1548" s="274"/>
      <c r="BX1548" s="274"/>
      <c r="BY1548" s="274"/>
      <c r="BZ1548" s="274"/>
      <c r="CA1548" s="274"/>
      <c r="CB1548" s="274"/>
      <c r="CC1548" s="274"/>
      <c r="CD1548" s="274"/>
      <c r="CE1548" s="274"/>
      <c r="CF1548" s="274"/>
      <c r="CG1548" s="274"/>
      <c r="CH1548" s="274"/>
      <c r="CI1548" s="274"/>
      <c r="CJ1548" s="274"/>
      <c r="CK1548" s="274"/>
      <c r="CL1548" s="274"/>
      <c r="CM1548" s="274"/>
      <c r="CN1548" s="274"/>
      <c r="CO1548" s="274"/>
      <c r="CP1548" s="274"/>
      <c r="CQ1548" s="274"/>
      <c r="CR1548" s="274"/>
      <c r="CS1548" s="274"/>
      <c r="CT1548" s="274"/>
      <c r="CU1548" s="274"/>
      <c r="CV1548" s="274"/>
      <c r="CW1548" s="274"/>
      <c r="CX1548" s="274"/>
      <c r="CY1548" s="274"/>
      <c r="CZ1548" s="274"/>
      <c r="DA1548" s="274"/>
      <c r="DB1548" s="274"/>
      <c r="DC1548" s="274"/>
      <c r="DD1548" s="274"/>
      <c r="DE1548" s="274"/>
      <c r="DF1548" s="274"/>
      <c r="DM1548" s="16"/>
      <c r="DN1548" s="16"/>
      <c r="DO1548" s="17"/>
      <c r="DP1548" s="12"/>
      <c r="DQ1548" s="12"/>
      <c r="DR1548" s="18"/>
      <c r="DS1548" s="19"/>
      <c r="DT1548" s="19"/>
      <c r="DU1548" s="19"/>
      <c r="DV1548" s="19"/>
      <c r="DW1548" s="19"/>
      <c r="DX1548" s="20"/>
      <c r="DY1548" s="20"/>
      <c r="DZ1548" s="21"/>
      <c r="EA1548" s="21"/>
      <c r="EB1548" s="21"/>
      <c r="EC1548" s="18"/>
      <c r="ED1548" s="21"/>
      <c r="EE1548" s="21"/>
      <c r="EF1548" s="21"/>
      <c r="EG1548" s="21"/>
      <c r="EH1548" s="21"/>
      <c r="EI1548" s="20"/>
      <c r="EJ1548" s="16"/>
      <c r="EK1548" s="21"/>
      <c r="EL1548" s="21"/>
      <c r="EM1548" s="21"/>
      <c r="EN1548" s="18"/>
      <c r="EO1548" s="22"/>
      <c r="EP1548" s="22"/>
      <c r="EQ1548" s="22"/>
      <c r="ER1548" s="22"/>
      <c r="ES1548" s="22"/>
      <c r="ET1548" s="20"/>
      <c r="EU1548" s="23"/>
      <c r="EV1548" s="22"/>
      <c r="EW1548" s="22"/>
      <c r="EX1548" s="22"/>
      <c r="EY1548" s="24"/>
      <c r="EZ1548" s="25"/>
      <c r="FA1548" s="25"/>
      <c r="FB1548" s="25"/>
      <c r="FC1548" s="25"/>
      <c r="FD1548" s="25"/>
    </row>
    <row r="1549" spans="1:160" ht="12.4" customHeight="1" x14ac:dyDescent="0.25">
      <c r="A1549" s="290"/>
      <c r="B1549" s="205"/>
      <c r="H1549" s="292"/>
      <c r="M1549" s="205"/>
      <c r="N1549" s="205"/>
      <c r="O1549" s="205"/>
      <c r="P1549" s="205"/>
      <c r="Q1549" s="271"/>
      <c r="R1549" s="227"/>
      <c r="S1549" s="205"/>
      <c r="T1549" s="205"/>
      <c r="U1549" s="227"/>
      <c r="V1549" s="227"/>
      <c r="W1549" s="227"/>
      <c r="X1549" s="272"/>
      <c r="Y1549" s="272"/>
      <c r="Z1549" s="227"/>
      <c r="AA1549" s="274"/>
      <c r="AB1549" s="274"/>
      <c r="AC1549" s="274"/>
      <c r="AD1549" s="274"/>
      <c r="AE1549" s="274"/>
      <c r="AF1549" s="274"/>
      <c r="AG1549" s="274"/>
      <c r="AH1549" s="274"/>
      <c r="AI1549" s="274"/>
      <c r="AJ1549" s="274"/>
      <c r="AK1549" s="274"/>
      <c r="AL1549" s="274"/>
      <c r="AM1549" s="274"/>
      <c r="AN1549" s="274"/>
      <c r="AO1549" s="274"/>
      <c r="AP1549" s="274"/>
      <c r="AQ1549" s="274"/>
      <c r="AR1549" s="274"/>
      <c r="AS1549" s="274"/>
      <c r="AT1549" s="274"/>
      <c r="AU1549" s="274"/>
      <c r="AV1549" s="274"/>
      <c r="AW1549" s="274"/>
      <c r="AX1549" s="274"/>
      <c r="AY1549" s="273"/>
      <c r="AZ1549" s="273"/>
      <c r="BA1549" s="273"/>
      <c r="BB1549" s="273"/>
      <c r="BC1549" s="273"/>
      <c r="BD1549" s="273"/>
      <c r="BE1549" s="273"/>
      <c r="BF1549" s="273"/>
      <c r="BG1549" s="273"/>
      <c r="BH1549" s="273"/>
      <c r="BI1549" s="273"/>
      <c r="BJ1549" s="273"/>
      <c r="BK1549" s="273"/>
      <c r="BL1549" s="273"/>
      <c r="BM1549" s="273"/>
      <c r="BN1549" s="273"/>
      <c r="BO1549" s="273"/>
      <c r="BP1549" s="273"/>
      <c r="BQ1549" s="273"/>
      <c r="BR1549" s="273"/>
      <c r="BS1549" s="273"/>
      <c r="BT1549" s="273"/>
      <c r="BU1549" s="273"/>
      <c r="BV1549" s="273"/>
      <c r="BW1549" s="273"/>
      <c r="BX1549" s="273"/>
      <c r="BY1549" s="273"/>
      <c r="BZ1549" s="273"/>
      <c r="CA1549" s="273"/>
      <c r="CB1549" s="273"/>
      <c r="CC1549" s="273"/>
      <c r="CD1549" s="273"/>
      <c r="CE1549" s="274"/>
      <c r="CF1549" s="274"/>
      <c r="CG1549" s="274"/>
      <c r="CH1549" s="274"/>
      <c r="CI1549" s="274"/>
      <c r="CJ1549" s="274"/>
      <c r="CK1549" s="274"/>
      <c r="CL1549" s="274"/>
      <c r="CM1549" s="273"/>
      <c r="CN1549" s="273"/>
      <c r="CO1549" s="273"/>
      <c r="CP1549" s="273"/>
      <c r="CQ1549" s="273"/>
      <c r="CR1549" s="273"/>
      <c r="CS1549" s="273"/>
      <c r="CT1549" s="273"/>
      <c r="CU1549" s="273"/>
      <c r="CV1549" s="273"/>
      <c r="CW1549" s="273"/>
      <c r="CX1549" s="273"/>
      <c r="CY1549" s="273"/>
      <c r="CZ1549" s="273"/>
      <c r="DA1549" s="273"/>
      <c r="DB1549" s="273"/>
      <c r="DC1549" s="273"/>
      <c r="DD1549" s="273"/>
      <c r="DE1549" s="273"/>
      <c r="DF1549" s="273"/>
      <c r="DM1549" s="16"/>
      <c r="DN1549" s="16"/>
      <c r="DO1549" s="17"/>
      <c r="DP1549" s="12"/>
      <c r="DQ1549" s="12"/>
      <c r="DR1549" s="18"/>
      <c r="DS1549" s="19"/>
      <c r="DT1549" s="19"/>
      <c r="DU1549" s="19"/>
      <c r="DV1549" s="19"/>
      <c r="DW1549" s="19"/>
      <c r="DX1549" s="20"/>
      <c r="DY1549" s="20"/>
      <c r="DZ1549" s="21"/>
      <c r="EA1549" s="21"/>
      <c r="EB1549" s="21"/>
      <c r="EC1549" s="18"/>
      <c r="ED1549" s="21"/>
      <c r="EE1549" s="21"/>
      <c r="EF1549" s="21"/>
      <c r="EG1549" s="21"/>
      <c r="EH1549" s="21"/>
      <c r="EI1549" s="20"/>
      <c r="EJ1549" s="16"/>
      <c r="EK1549" s="21"/>
      <c r="EL1549" s="21"/>
      <c r="EM1549" s="21"/>
      <c r="EN1549" s="18"/>
      <c r="EO1549" s="22"/>
      <c r="EP1549" s="22"/>
      <c r="EQ1549" s="22"/>
      <c r="ER1549" s="22"/>
      <c r="ES1549" s="22"/>
      <c r="ET1549" s="20"/>
      <c r="EU1549" s="23"/>
      <c r="EV1549" s="22"/>
      <c r="EW1549" s="22"/>
      <c r="EX1549" s="22"/>
      <c r="EY1549" s="24"/>
      <c r="EZ1549" s="25"/>
      <c r="FA1549" s="25"/>
      <c r="FB1549" s="25"/>
      <c r="FC1549" s="25"/>
      <c r="FD1549" s="25"/>
    </row>
    <row r="1550" spans="1:160" ht="12.4" customHeight="1" x14ac:dyDescent="0.25">
      <c r="A1550" s="290"/>
      <c r="B1550" s="205"/>
      <c r="H1550" s="292"/>
      <c r="M1550" s="205"/>
      <c r="N1550" s="205"/>
      <c r="O1550" s="205"/>
      <c r="P1550" s="205"/>
      <c r="Q1550" s="271"/>
      <c r="R1550" s="227"/>
      <c r="S1550" s="205"/>
      <c r="T1550" s="205"/>
      <c r="U1550" s="227"/>
      <c r="V1550" s="227"/>
      <c r="W1550" s="227"/>
      <c r="X1550" s="272"/>
      <c r="Y1550" s="272"/>
      <c r="Z1550" s="227"/>
      <c r="AA1550" s="274"/>
      <c r="AB1550" s="274"/>
      <c r="AC1550" s="274"/>
      <c r="AD1550" s="274"/>
      <c r="AE1550" s="274"/>
      <c r="AF1550" s="274"/>
      <c r="AG1550" s="274"/>
      <c r="AH1550" s="274"/>
      <c r="AI1550" s="274"/>
      <c r="AJ1550" s="274"/>
      <c r="AK1550" s="274"/>
      <c r="AL1550" s="274"/>
      <c r="AM1550" s="274"/>
      <c r="AN1550" s="274"/>
      <c r="AO1550" s="274"/>
      <c r="AP1550" s="274"/>
      <c r="AQ1550" s="274"/>
      <c r="AR1550" s="274"/>
      <c r="AS1550" s="274"/>
      <c r="AT1550" s="274"/>
      <c r="AU1550" s="274"/>
      <c r="AV1550" s="274"/>
      <c r="AW1550" s="274"/>
      <c r="AX1550" s="274"/>
      <c r="AY1550" s="273"/>
      <c r="AZ1550" s="273"/>
      <c r="BA1550" s="273"/>
      <c r="BB1550" s="273"/>
      <c r="BC1550" s="273"/>
      <c r="BD1550" s="273"/>
      <c r="BE1550" s="273"/>
      <c r="BF1550" s="273"/>
      <c r="BG1550" s="273"/>
      <c r="BH1550" s="273"/>
      <c r="BI1550" s="273"/>
      <c r="BJ1550" s="273"/>
      <c r="BK1550" s="273"/>
      <c r="BL1550" s="273"/>
      <c r="BM1550" s="273"/>
      <c r="BN1550" s="273"/>
      <c r="BO1550" s="273"/>
      <c r="BP1550" s="273"/>
      <c r="BQ1550" s="273"/>
      <c r="BR1550" s="273"/>
      <c r="BS1550" s="273"/>
      <c r="BT1550" s="273"/>
      <c r="BU1550" s="273"/>
      <c r="BV1550" s="273"/>
      <c r="BW1550" s="273"/>
      <c r="BX1550" s="273"/>
      <c r="BY1550" s="273"/>
      <c r="BZ1550" s="273"/>
      <c r="CA1550" s="273"/>
      <c r="CB1550" s="273"/>
      <c r="CC1550" s="273"/>
      <c r="CD1550" s="273"/>
      <c r="CE1550" s="274"/>
      <c r="CF1550" s="274"/>
      <c r="CG1550" s="274"/>
      <c r="CH1550" s="274"/>
      <c r="CI1550" s="273"/>
      <c r="CJ1550" s="274"/>
      <c r="CK1550" s="274"/>
      <c r="CL1550" s="274"/>
      <c r="CM1550" s="273"/>
      <c r="CN1550" s="273"/>
      <c r="CO1550" s="273"/>
      <c r="CP1550" s="273"/>
      <c r="CQ1550" s="273"/>
      <c r="CR1550" s="273"/>
      <c r="CS1550" s="273"/>
      <c r="CT1550" s="273"/>
      <c r="CU1550" s="274"/>
      <c r="CV1550" s="274"/>
      <c r="CW1550" s="274"/>
      <c r="CX1550" s="274"/>
      <c r="CY1550" s="273"/>
      <c r="CZ1550" s="273"/>
      <c r="DA1550" s="273"/>
      <c r="DB1550" s="273"/>
      <c r="DC1550" s="273"/>
      <c r="DD1550" s="273"/>
      <c r="DE1550" s="273"/>
      <c r="DF1550" s="273"/>
      <c r="DM1550" s="16"/>
      <c r="DN1550" s="16"/>
      <c r="DO1550" s="17"/>
      <c r="DP1550" s="12"/>
      <c r="DQ1550" s="12"/>
      <c r="DR1550" s="18"/>
      <c r="DS1550" s="19"/>
      <c r="DT1550" s="19"/>
      <c r="DU1550" s="19"/>
      <c r="DV1550" s="19"/>
      <c r="DW1550" s="19"/>
      <c r="DX1550" s="20"/>
      <c r="DY1550" s="20"/>
      <c r="DZ1550" s="21"/>
      <c r="EA1550" s="21"/>
      <c r="EB1550" s="21"/>
      <c r="EC1550" s="18"/>
      <c r="ED1550" s="21"/>
      <c r="EE1550" s="21"/>
      <c r="EF1550" s="21"/>
      <c r="EG1550" s="21"/>
      <c r="EH1550" s="21"/>
      <c r="EI1550" s="20"/>
      <c r="EJ1550" s="16"/>
      <c r="EK1550" s="21"/>
      <c r="EL1550" s="21"/>
      <c r="EM1550" s="21"/>
      <c r="EN1550" s="18"/>
      <c r="EO1550" s="22"/>
      <c r="EP1550" s="22"/>
      <c r="EQ1550" s="22"/>
      <c r="ER1550" s="22"/>
      <c r="ES1550" s="22"/>
      <c r="ET1550" s="20"/>
      <c r="EU1550" s="23"/>
      <c r="EV1550" s="22"/>
      <c r="EW1550" s="22"/>
      <c r="EX1550" s="22"/>
      <c r="EY1550" s="24"/>
      <c r="EZ1550" s="25"/>
      <c r="FA1550" s="25"/>
      <c r="FB1550" s="25"/>
      <c r="FC1550" s="25"/>
      <c r="FD1550" s="25"/>
    </row>
    <row r="1551" spans="1:160" ht="12.4" customHeight="1" x14ac:dyDescent="0.25">
      <c r="A1551" s="290"/>
      <c r="B1551" s="205"/>
      <c r="H1551" s="292"/>
      <c r="M1551" s="205"/>
      <c r="N1551" s="205"/>
      <c r="O1551" s="205"/>
      <c r="P1551" s="205"/>
      <c r="Q1551" s="271"/>
      <c r="R1551" s="227"/>
      <c r="S1551" s="205"/>
      <c r="T1551" s="205"/>
      <c r="U1551" s="227"/>
      <c r="V1551" s="227"/>
      <c r="W1551" s="227"/>
      <c r="X1551" s="272"/>
      <c r="Y1551" s="272"/>
      <c r="Z1551" s="227"/>
      <c r="AA1551" s="274"/>
      <c r="AB1551" s="274"/>
      <c r="AC1551" s="274"/>
      <c r="AD1551" s="274"/>
      <c r="AE1551" s="274"/>
      <c r="AF1551" s="274"/>
      <c r="AG1551" s="274"/>
      <c r="AH1551" s="274"/>
      <c r="AI1551" s="274"/>
      <c r="AJ1551" s="274"/>
      <c r="AK1551" s="274"/>
      <c r="AL1551" s="274"/>
      <c r="AM1551" s="274"/>
      <c r="AN1551" s="274"/>
      <c r="AO1551" s="274"/>
      <c r="AP1551" s="274"/>
      <c r="AQ1551" s="274"/>
      <c r="AR1551" s="274"/>
      <c r="AS1551" s="274"/>
      <c r="AT1551" s="274"/>
      <c r="AU1551" s="274"/>
      <c r="AV1551" s="274"/>
      <c r="AW1551" s="274"/>
      <c r="AX1551" s="274"/>
      <c r="AY1551" s="273"/>
      <c r="AZ1551" s="273"/>
      <c r="BA1551" s="273"/>
      <c r="BB1551" s="273"/>
      <c r="BC1551" s="273"/>
      <c r="BD1551" s="273"/>
      <c r="BE1551" s="273"/>
      <c r="BF1551" s="273"/>
      <c r="BG1551" s="273"/>
      <c r="BH1551" s="273"/>
      <c r="BI1551" s="273"/>
      <c r="BJ1551" s="273"/>
      <c r="BK1551" s="273"/>
      <c r="BL1551" s="273"/>
      <c r="BM1551" s="273"/>
      <c r="BN1551" s="273"/>
      <c r="BO1551" s="273"/>
      <c r="BP1551" s="273"/>
      <c r="BQ1551" s="273"/>
      <c r="BR1551" s="273"/>
      <c r="BS1551" s="273"/>
      <c r="BT1551" s="273"/>
      <c r="BU1551" s="273"/>
      <c r="BV1551" s="273"/>
      <c r="BW1551" s="273"/>
      <c r="BX1551" s="273"/>
      <c r="BY1551" s="273"/>
      <c r="BZ1551" s="273"/>
      <c r="CA1551" s="273"/>
      <c r="CB1551" s="273"/>
      <c r="CC1551" s="273"/>
      <c r="CD1551" s="273"/>
      <c r="CE1551" s="274"/>
      <c r="CF1551" s="274"/>
      <c r="CG1551" s="274"/>
      <c r="CH1551" s="274"/>
      <c r="CI1551" s="274"/>
      <c r="CJ1551" s="274"/>
      <c r="CK1551" s="274"/>
      <c r="CL1551" s="273"/>
      <c r="CM1551" s="274"/>
      <c r="CN1551" s="274"/>
      <c r="CO1551" s="274"/>
      <c r="CP1551" s="274"/>
      <c r="CQ1551" s="273"/>
      <c r="CR1551" s="273"/>
      <c r="CS1551" s="273"/>
      <c r="CT1551" s="273"/>
      <c r="CU1551" s="274"/>
      <c r="CV1551" s="274"/>
      <c r="CW1551" s="274"/>
      <c r="CX1551" s="274"/>
      <c r="CY1551" s="274"/>
      <c r="CZ1551" s="274"/>
      <c r="DA1551" s="274"/>
      <c r="DB1551" s="274"/>
      <c r="DC1551" s="273"/>
      <c r="DD1551" s="273"/>
      <c r="DE1551" s="273"/>
      <c r="DF1551" s="273"/>
      <c r="DM1551" s="16"/>
      <c r="DN1551" s="16"/>
      <c r="DO1551" s="17"/>
      <c r="DP1551" s="12"/>
      <c r="DQ1551" s="12"/>
      <c r="DR1551" s="18"/>
      <c r="DS1551" s="19"/>
      <c r="DT1551" s="19"/>
      <c r="DU1551" s="19"/>
      <c r="DV1551" s="19"/>
      <c r="DW1551" s="19"/>
      <c r="DX1551" s="20"/>
      <c r="DY1551" s="20"/>
      <c r="DZ1551" s="21"/>
      <c r="EA1551" s="21"/>
      <c r="EB1551" s="21"/>
      <c r="EC1551" s="18"/>
      <c r="ED1551" s="21"/>
      <c r="EE1551" s="21"/>
      <c r="EF1551" s="21"/>
      <c r="EG1551" s="21"/>
      <c r="EH1551" s="21"/>
      <c r="EI1551" s="20"/>
      <c r="EJ1551" s="16"/>
      <c r="EK1551" s="21"/>
      <c r="EL1551" s="21"/>
      <c r="EM1551" s="21"/>
      <c r="EN1551" s="18"/>
      <c r="EO1551" s="22"/>
      <c r="EP1551" s="22"/>
      <c r="EQ1551" s="22"/>
      <c r="ER1551" s="22"/>
      <c r="ES1551" s="22"/>
      <c r="ET1551" s="20"/>
      <c r="EU1551" s="23"/>
      <c r="EV1551" s="22"/>
      <c r="EW1551" s="22"/>
      <c r="EX1551" s="22"/>
      <c r="EY1551" s="24"/>
      <c r="EZ1551" s="25"/>
      <c r="FA1551" s="25"/>
      <c r="FB1551" s="25"/>
      <c r="FC1551" s="25"/>
      <c r="FD1551" s="25"/>
    </row>
    <row r="1552" spans="1:160" ht="12.4" customHeight="1" x14ac:dyDescent="0.25">
      <c r="A1552" s="290"/>
      <c r="B1552" s="205"/>
      <c r="H1552" s="292"/>
      <c r="M1552" s="205"/>
      <c r="N1552" s="205"/>
      <c r="O1552" s="205"/>
      <c r="P1552" s="205"/>
      <c r="Q1552" s="271"/>
      <c r="R1552" s="227"/>
      <c r="S1552" s="205"/>
      <c r="T1552" s="205"/>
      <c r="U1552" s="227"/>
      <c r="V1552" s="227"/>
      <c r="W1552" s="227"/>
      <c r="X1552" s="272"/>
      <c r="Y1552" s="272"/>
      <c r="Z1552" s="227"/>
      <c r="AA1552" s="274"/>
      <c r="AB1552" s="273"/>
      <c r="AC1552" s="273"/>
      <c r="AD1552" s="273"/>
      <c r="AE1552" s="274"/>
      <c r="AF1552" s="274"/>
      <c r="AG1552" s="274"/>
      <c r="AH1552" s="274"/>
      <c r="AI1552" s="274"/>
      <c r="AJ1552" s="274"/>
      <c r="AK1552" s="274"/>
      <c r="AL1552" s="274"/>
      <c r="AM1552" s="274"/>
      <c r="AN1552" s="274"/>
      <c r="AO1552" s="274"/>
      <c r="AP1552" s="274"/>
      <c r="AQ1552" s="274"/>
      <c r="AR1552" s="273"/>
      <c r="AS1552" s="273"/>
      <c r="AT1552" s="273"/>
      <c r="AU1552" s="274"/>
      <c r="AV1552" s="274"/>
      <c r="AW1552" s="274"/>
      <c r="AX1552" s="274"/>
      <c r="AY1552" s="273"/>
      <c r="AZ1552" s="273"/>
      <c r="BA1552" s="273"/>
      <c r="BB1552" s="273"/>
      <c r="BC1552" s="273"/>
      <c r="BD1552" s="273"/>
      <c r="BE1552" s="273"/>
      <c r="BF1552" s="273"/>
      <c r="BG1552" s="273"/>
      <c r="BH1552" s="273"/>
      <c r="BI1552" s="273"/>
      <c r="BJ1552" s="273"/>
      <c r="BK1552" s="273"/>
      <c r="BL1552" s="273"/>
      <c r="BM1552" s="273"/>
      <c r="BN1552" s="273"/>
      <c r="BO1552" s="273"/>
      <c r="BP1552" s="273"/>
      <c r="BQ1552" s="273"/>
      <c r="BR1552" s="273"/>
      <c r="BS1552" s="273"/>
      <c r="BT1552" s="273"/>
      <c r="BU1552" s="273"/>
      <c r="BV1552" s="273"/>
      <c r="BW1552" s="273"/>
      <c r="BX1552" s="273"/>
      <c r="BY1552" s="273"/>
      <c r="BZ1552" s="273"/>
      <c r="CA1552" s="273"/>
      <c r="CB1552" s="273"/>
      <c r="CC1552" s="273"/>
      <c r="CD1552" s="273"/>
      <c r="CE1552" s="274"/>
      <c r="CF1552" s="274"/>
      <c r="CG1552" s="274"/>
      <c r="CH1552" s="274"/>
      <c r="CI1552" s="274"/>
      <c r="CJ1552" s="274"/>
      <c r="CK1552" s="274"/>
      <c r="CL1552" s="274"/>
      <c r="CM1552" s="273"/>
      <c r="CN1552" s="273"/>
      <c r="CO1552" s="273"/>
      <c r="CP1552" s="273"/>
      <c r="CQ1552" s="273"/>
      <c r="CR1552" s="273"/>
      <c r="CS1552" s="273"/>
      <c r="CT1552" s="273"/>
      <c r="CU1552" s="273"/>
      <c r="CV1552" s="273"/>
      <c r="CW1552" s="273"/>
      <c r="CX1552" s="273"/>
      <c r="CY1552" s="274"/>
      <c r="CZ1552" s="274"/>
      <c r="DA1552" s="274"/>
      <c r="DB1552" s="274"/>
      <c r="DC1552" s="273"/>
      <c r="DD1552" s="273"/>
      <c r="DE1552" s="273"/>
      <c r="DF1552" s="273"/>
      <c r="DM1552" s="16"/>
      <c r="DN1552" s="16"/>
      <c r="DO1552" s="17"/>
      <c r="DP1552" s="12"/>
      <c r="DQ1552" s="12"/>
      <c r="DR1552" s="18"/>
      <c r="DS1552" s="19"/>
      <c r="DT1552" s="19"/>
      <c r="DU1552" s="19"/>
      <c r="DV1552" s="19"/>
      <c r="DW1552" s="19"/>
      <c r="DX1552" s="20"/>
      <c r="DY1552" s="20"/>
      <c r="DZ1552" s="21"/>
      <c r="EA1552" s="21"/>
      <c r="EB1552" s="21"/>
      <c r="EC1552" s="18"/>
      <c r="ED1552" s="21"/>
      <c r="EE1552" s="21"/>
      <c r="EF1552" s="21"/>
      <c r="EG1552" s="21"/>
      <c r="EH1552" s="21"/>
      <c r="EI1552" s="20"/>
      <c r="EJ1552" s="16"/>
      <c r="EK1552" s="21"/>
      <c r="EL1552" s="21"/>
      <c r="EM1552" s="21"/>
      <c r="EN1552" s="18"/>
      <c r="EO1552" s="22"/>
      <c r="EP1552" s="22"/>
      <c r="EQ1552" s="22"/>
      <c r="ER1552" s="22"/>
      <c r="ES1552" s="22"/>
      <c r="ET1552" s="20"/>
      <c r="EU1552" s="23"/>
      <c r="EV1552" s="22"/>
      <c r="EW1552" s="22"/>
      <c r="EX1552" s="22"/>
      <c r="EY1552" s="24"/>
      <c r="EZ1552" s="25"/>
      <c r="FA1552" s="25"/>
      <c r="FB1552" s="25"/>
      <c r="FC1552" s="25"/>
      <c r="FD1552" s="25"/>
    </row>
    <row r="1553" spans="1:160" ht="12.4" customHeight="1" x14ac:dyDescent="0.25">
      <c r="A1553" s="290"/>
      <c r="B1553" s="205"/>
      <c r="H1553" s="292"/>
      <c r="M1553" s="205"/>
      <c r="N1553" s="205"/>
      <c r="O1553" s="205"/>
      <c r="P1553" s="205"/>
      <c r="Q1553" s="271"/>
      <c r="R1553" s="227"/>
      <c r="S1553" s="205"/>
      <c r="T1553" s="205"/>
      <c r="U1553" s="227"/>
      <c r="V1553" s="227"/>
      <c r="W1553" s="227"/>
      <c r="X1553" s="227"/>
      <c r="Y1553" s="272"/>
      <c r="Z1553" s="227"/>
      <c r="AA1553" s="274"/>
      <c r="AB1553" s="274"/>
      <c r="AC1553" s="273"/>
      <c r="AD1553" s="273"/>
      <c r="AE1553" s="274"/>
      <c r="AF1553" s="274"/>
      <c r="AG1553" s="274"/>
      <c r="AH1553" s="274"/>
      <c r="AI1553" s="274"/>
      <c r="AJ1553" s="274"/>
      <c r="AK1553" s="274"/>
      <c r="AL1553" s="274"/>
      <c r="AM1553" s="274"/>
      <c r="AN1553" s="274"/>
      <c r="AO1553" s="274"/>
      <c r="AP1553" s="274"/>
      <c r="AQ1553" s="274"/>
      <c r="AR1553" s="274"/>
      <c r="AS1553" s="273"/>
      <c r="AT1553" s="273"/>
      <c r="AU1553" s="274"/>
      <c r="AV1553" s="274"/>
      <c r="AW1553" s="274"/>
      <c r="AX1553" s="274"/>
      <c r="AY1553" s="273"/>
      <c r="AZ1553" s="273"/>
      <c r="BA1553" s="273"/>
      <c r="BB1553" s="273"/>
      <c r="BC1553" s="273"/>
      <c r="BD1553" s="273"/>
      <c r="BE1553" s="273"/>
      <c r="BF1553" s="273"/>
      <c r="BG1553" s="273"/>
      <c r="BH1553" s="273"/>
      <c r="BI1553" s="273"/>
      <c r="BJ1553" s="273"/>
      <c r="BK1553" s="273"/>
      <c r="BL1553" s="273"/>
      <c r="BM1553" s="273"/>
      <c r="BN1553" s="273"/>
      <c r="BO1553" s="273"/>
      <c r="BP1553" s="273"/>
      <c r="BQ1553" s="273"/>
      <c r="BR1553" s="273"/>
      <c r="BS1553" s="273"/>
      <c r="BT1553" s="273"/>
      <c r="BU1553" s="273"/>
      <c r="BV1553" s="273"/>
      <c r="BW1553" s="273"/>
      <c r="BX1553" s="273"/>
      <c r="BY1553" s="273"/>
      <c r="BZ1553" s="273"/>
      <c r="CA1553" s="273"/>
      <c r="CB1553" s="273"/>
      <c r="CC1553" s="273"/>
      <c r="CD1553" s="273"/>
      <c r="CE1553" s="274"/>
      <c r="CF1553" s="274"/>
      <c r="CG1553" s="274"/>
      <c r="CH1553" s="274"/>
      <c r="CI1553" s="274"/>
      <c r="CJ1553" s="274"/>
      <c r="CK1553" s="274"/>
      <c r="CL1553" s="274"/>
      <c r="CM1553" s="273"/>
      <c r="CN1553" s="273"/>
      <c r="CO1553" s="273"/>
      <c r="CP1553" s="273"/>
      <c r="CQ1553" s="273"/>
      <c r="CR1553" s="273"/>
      <c r="CS1553" s="273"/>
      <c r="CT1553" s="273"/>
      <c r="CU1553" s="274"/>
      <c r="CV1553" s="274"/>
      <c r="CW1553" s="274"/>
      <c r="CX1553" s="274"/>
      <c r="CY1553" s="273"/>
      <c r="CZ1553" s="273"/>
      <c r="DA1553" s="273"/>
      <c r="DB1553" s="273"/>
      <c r="DC1553" s="273"/>
      <c r="DD1553" s="273"/>
      <c r="DE1553" s="273"/>
      <c r="DF1553" s="273"/>
      <c r="DM1553" s="16"/>
      <c r="DN1553" s="16"/>
      <c r="DO1553" s="17"/>
      <c r="DP1553" s="12"/>
      <c r="DQ1553" s="12"/>
      <c r="DR1553" s="18"/>
      <c r="DS1553" s="19"/>
      <c r="DT1553" s="19"/>
      <c r="DU1553" s="19"/>
      <c r="DV1553" s="19"/>
      <c r="DW1553" s="19"/>
      <c r="DX1553" s="20"/>
      <c r="DY1553" s="20"/>
      <c r="DZ1553" s="21"/>
      <c r="EA1553" s="21"/>
      <c r="EB1553" s="21"/>
      <c r="EC1553" s="18"/>
      <c r="ED1553" s="21"/>
      <c r="EE1553" s="21"/>
      <c r="EF1553" s="21"/>
      <c r="EG1553" s="21"/>
      <c r="EH1553" s="21"/>
      <c r="EI1553" s="20"/>
      <c r="EJ1553" s="16"/>
      <c r="EK1553" s="21"/>
      <c r="EL1553" s="21"/>
      <c r="EM1553" s="21"/>
      <c r="EN1553" s="18"/>
      <c r="EO1553" s="22"/>
      <c r="EP1553" s="22"/>
      <c r="EQ1553" s="22"/>
      <c r="ER1553" s="22"/>
      <c r="ES1553" s="22"/>
      <c r="ET1553" s="20"/>
      <c r="EU1553" s="23"/>
      <c r="EV1553" s="22"/>
      <c r="EW1553" s="22"/>
      <c r="EX1553" s="22"/>
      <c r="EY1553" s="24"/>
      <c r="EZ1553" s="25"/>
      <c r="FA1553" s="25"/>
      <c r="FB1553" s="25"/>
      <c r="FC1553" s="25"/>
      <c r="FD1553" s="25"/>
    </row>
    <row r="1554" spans="1:160" ht="12.4" customHeight="1" x14ac:dyDescent="0.25">
      <c r="A1554" s="290"/>
      <c r="B1554" s="205"/>
      <c r="H1554" s="292"/>
      <c r="M1554" s="205"/>
      <c r="N1554" s="205"/>
      <c r="O1554" s="205"/>
      <c r="P1554" s="205"/>
      <c r="Q1554" s="271"/>
      <c r="R1554" s="227"/>
      <c r="S1554" s="205"/>
      <c r="T1554" s="205"/>
      <c r="U1554" s="227"/>
      <c r="V1554" s="227"/>
      <c r="W1554" s="227"/>
      <c r="X1554" s="272"/>
      <c r="Y1554" s="272"/>
      <c r="Z1554" s="227"/>
      <c r="AA1554" s="274"/>
      <c r="AB1554" s="274"/>
      <c r="AC1554" s="274"/>
      <c r="AD1554" s="274"/>
      <c r="AE1554" s="274"/>
      <c r="AF1554" s="274"/>
      <c r="AG1554" s="274"/>
      <c r="AH1554" s="274"/>
      <c r="AI1554" s="274"/>
      <c r="AJ1554" s="274"/>
      <c r="AK1554" s="274"/>
      <c r="AL1554" s="274"/>
      <c r="AM1554" s="274"/>
      <c r="AN1554" s="274"/>
      <c r="AO1554" s="274"/>
      <c r="AP1554" s="274"/>
      <c r="AQ1554" s="274"/>
      <c r="AR1554" s="274"/>
      <c r="AS1554" s="274"/>
      <c r="AT1554" s="274"/>
      <c r="AU1554" s="274"/>
      <c r="AV1554" s="274"/>
      <c r="AW1554" s="274"/>
      <c r="AX1554" s="274"/>
      <c r="AY1554" s="273"/>
      <c r="AZ1554" s="273"/>
      <c r="BA1554" s="273"/>
      <c r="BB1554" s="273"/>
      <c r="BC1554" s="273"/>
      <c r="BD1554" s="273"/>
      <c r="BE1554" s="273"/>
      <c r="BF1554" s="273"/>
      <c r="BG1554" s="273"/>
      <c r="BH1554" s="273"/>
      <c r="BI1554" s="273"/>
      <c r="BJ1554" s="273"/>
      <c r="BK1554" s="273"/>
      <c r="BL1554" s="273"/>
      <c r="BM1554" s="273"/>
      <c r="BN1554" s="273"/>
      <c r="BO1554" s="273"/>
      <c r="BP1554" s="273"/>
      <c r="BQ1554" s="273"/>
      <c r="BR1554" s="273"/>
      <c r="BS1554" s="273"/>
      <c r="BT1554" s="273"/>
      <c r="BU1554" s="273"/>
      <c r="BV1554" s="273"/>
      <c r="BW1554" s="273"/>
      <c r="BX1554" s="273"/>
      <c r="BY1554" s="273"/>
      <c r="BZ1554" s="273"/>
      <c r="CA1554" s="273"/>
      <c r="CB1554" s="273"/>
      <c r="CC1554" s="273"/>
      <c r="CD1554" s="273"/>
      <c r="CE1554" s="273"/>
      <c r="CF1554" s="273"/>
      <c r="CG1554" s="273"/>
      <c r="CH1554" s="273"/>
      <c r="CI1554" s="274"/>
      <c r="CJ1554" s="274"/>
      <c r="CK1554" s="273"/>
      <c r="CL1554" s="273"/>
      <c r="CM1554" s="273"/>
      <c r="CN1554" s="273"/>
      <c r="CO1554" s="273"/>
      <c r="CP1554" s="273"/>
      <c r="CQ1554" s="273"/>
      <c r="CR1554" s="273"/>
      <c r="CS1554" s="273"/>
      <c r="CT1554" s="273"/>
      <c r="CU1554" s="273"/>
      <c r="CV1554" s="274"/>
      <c r="CW1554" s="274"/>
      <c r="CX1554" s="274"/>
      <c r="CY1554" s="273"/>
      <c r="CZ1554" s="273"/>
      <c r="DA1554" s="273"/>
      <c r="DB1554" s="273"/>
      <c r="DC1554" s="273"/>
      <c r="DD1554" s="273"/>
      <c r="DE1554" s="273"/>
      <c r="DF1554" s="273"/>
      <c r="DM1554" s="16"/>
      <c r="DN1554" s="16"/>
      <c r="DO1554" s="17"/>
      <c r="DP1554" s="12"/>
      <c r="DQ1554" s="12"/>
      <c r="DR1554" s="18"/>
      <c r="DS1554" s="19"/>
      <c r="DT1554" s="19"/>
      <c r="DU1554" s="19"/>
      <c r="DV1554" s="19"/>
      <c r="DW1554" s="19"/>
      <c r="DX1554" s="20"/>
      <c r="DY1554" s="20"/>
      <c r="DZ1554" s="21"/>
      <c r="EA1554" s="21"/>
      <c r="EB1554" s="21"/>
      <c r="EC1554" s="18"/>
      <c r="ED1554" s="21"/>
      <c r="EE1554" s="21"/>
      <c r="EF1554" s="21"/>
      <c r="EG1554" s="21"/>
      <c r="EH1554" s="21"/>
      <c r="EI1554" s="20"/>
      <c r="EJ1554" s="16"/>
      <c r="EK1554" s="21"/>
      <c r="EL1554" s="21"/>
      <c r="EM1554" s="21"/>
      <c r="EN1554" s="18"/>
      <c r="EO1554" s="22"/>
      <c r="EP1554" s="22"/>
      <c r="EQ1554" s="22"/>
      <c r="ER1554" s="22"/>
      <c r="ES1554" s="22"/>
      <c r="ET1554" s="20"/>
      <c r="EU1554" s="23"/>
      <c r="EV1554" s="22"/>
      <c r="EW1554" s="22"/>
      <c r="EX1554" s="22"/>
      <c r="EY1554" s="24"/>
      <c r="EZ1554" s="25"/>
      <c r="FA1554" s="25"/>
      <c r="FB1554" s="25"/>
      <c r="FC1554" s="25"/>
      <c r="FD1554" s="25"/>
    </row>
    <row r="1555" spans="1:160" ht="12.4" customHeight="1" x14ac:dyDescent="0.25">
      <c r="A1555" s="290"/>
      <c r="B1555" s="205"/>
      <c r="H1555" s="292"/>
      <c r="M1555" s="205"/>
      <c r="N1555" s="205"/>
      <c r="O1555" s="205"/>
      <c r="P1555" s="205"/>
      <c r="Q1555" s="271"/>
      <c r="R1555" s="227"/>
      <c r="S1555" s="205"/>
      <c r="T1555" s="205"/>
      <c r="U1555" s="227"/>
      <c r="V1555" s="227"/>
      <c r="W1555" s="227"/>
      <c r="X1555" s="227"/>
      <c r="Y1555" s="272"/>
      <c r="Z1555" s="227"/>
      <c r="AA1555" s="274"/>
      <c r="AB1555" s="274"/>
      <c r="AC1555" s="274"/>
      <c r="AD1555" s="273"/>
      <c r="AE1555" s="274"/>
      <c r="AF1555" s="274"/>
      <c r="AG1555" s="274"/>
      <c r="AH1555" s="274"/>
      <c r="AI1555" s="274"/>
      <c r="AJ1555" s="274"/>
      <c r="AK1555" s="274"/>
      <c r="AL1555" s="274"/>
      <c r="AM1555" s="274"/>
      <c r="AN1555" s="274"/>
      <c r="AO1555" s="274"/>
      <c r="AP1555" s="274"/>
      <c r="AQ1555" s="274"/>
      <c r="AR1555" s="274"/>
      <c r="AS1555" s="274"/>
      <c r="AT1555" s="273"/>
      <c r="AU1555" s="274"/>
      <c r="AV1555" s="274"/>
      <c r="AW1555" s="274"/>
      <c r="AX1555" s="273"/>
      <c r="AY1555" s="273"/>
      <c r="AZ1555" s="273"/>
      <c r="BA1555" s="273"/>
      <c r="BB1555" s="273"/>
      <c r="BC1555" s="273"/>
      <c r="BD1555" s="273"/>
      <c r="BE1555" s="273"/>
      <c r="BF1555" s="273"/>
      <c r="BG1555" s="273"/>
      <c r="BH1555" s="273"/>
      <c r="BI1555" s="273"/>
      <c r="BJ1555" s="273"/>
      <c r="BK1555" s="273"/>
      <c r="BL1555" s="273"/>
      <c r="BM1555" s="273"/>
      <c r="BN1555" s="273"/>
      <c r="BO1555" s="273"/>
      <c r="BP1555" s="273"/>
      <c r="BQ1555" s="273"/>
      <c r="BR1555" s="273"/>
      <c r="BS1555" s="273"/>
      <c r="BT1555" s="273"/>
      <c r="BU1555" s="273"/>
      <c r="BV1555" s="273"/>
      <c r="BW1555" s="273"/>
      <c r="BX1555" s="273"/>
      <c r="BY1555" s="273"/>
      <c r="BZ1555" s="273"/>
      <c r="CA1555" s="273"/>
      <c r="CB1555" s="273"/>
      <c r="CC1555" s="273"/>
      <c r="CD1555" s="273"/>
      <c r="CE1555" s="273"/>
      <c r="CF1555" s="273"/>
      <c r="CG1555" s="273"/>
      <c r="CH1555" s="273"/>
      <c r="CI1555" s="274"/>
      <c r="CJ1555" s="274"/>
      <c r="CK1555" s="274"/>
      <c r="CL1555" s="274"/>
      <c r="CM1555" s="273"/>
      <c r="CN1555" s="273"/>
      <c r="CO1555" s="273"/>
      <c r="CP1555" s="274"/>
      <c r="CQ1555" s="273"/>
      <c r="CR1555" s="273"/>
      <c r="CS1555" s="273"/>
      <c r="CT1555" s="273"/>
      <c r="CU1555" s="274"/>
      <c r="CV1555" s="274"/>
      <c r="CW1555" s="274"/>
      <c r="CX1555" s="274"/>
      <c r="CY1555" s="274"/>
      <c r="CZ1555" s="274"/>
      <c r="DA1555" s="274"/>
      <c r="DB1555" s="274"/>
      <c r="DC1555" s="273"/>
      <c r="DD1555" s="273"/>
      <c r="DE1555" s="273"/>
      <c r="DF1555" s="273"/>
      <c r="DM1555" s="16"/>
      <c r="DN1555" s="16"/>
      <c r="DO1555" s="17"/>
      <c r="DP1555" s="12"/>
      <c r="DQ1555" s="12"/>
      <c r="DR1555" s="18"/>
      <c r="DS1555" s="19"/>
      <c r="DT1555" s="19"/>
      <c r="DU1555" s="19"/>
      <c r="DV1555" s="19"/>
      <c r="DW1555" s="19"/>
      <c r="DX1555" s="20"/>
      <c r="DY1555" s="20"/>
      <c r="DZ1555" s="21"/>
      <c r="EA1555" s="21"/>
      <c r="EB1555" s="21"/>
      <c r="EC1555" s="18"/>
      <c r="ED1555" s="21"/>
      <c r="EE1555" s="21"/>
      <c r="EF1555" s="21"/>
      <c r="EG1555" s="21"/>
      <c r="EH1555" s="21"/>
      <c r="EI1555" s="20"/>
      <c r="EJ1555" s="16"/>
      <c r="EK1555" s="21"/>
      <c r="EL1555" s="21"/>
      <c r="EM1555" s="21"/>
      <c r="EN1555" s="18"/>
      <c r="EO1555" s="22"/>
      <c r="EP1555" s="22"/>
      <c r="EQ1555" s="22"/>
      <c r="ER1555" s="22"/>
      <c r="ES1555" s="22"/>
      <c r="ET1555" s="20"/>
      <c r="EU1555" s="23"/>
      <c r="EV1555" s="22"/>
      <c r="EW1555" s="22"/>
      <c r="EX1555" s="22"/>
      <c r="EY1555" s="24"/>
      <c r="EZ1555" s="25"/>
      <c r="FA1555" s="25"/>
      <c r="FB1555" s="25"/>
      <c r="FC1555" s="25"/>
      <c r="FD1555" s="25"/>
    </row>
    <row r="1556" spans="1:160" ht="12.4" customHeight="1" x14ac:dyDescent="0.25">
      <c r="A1556" s="290"/>
      <c r="B1556" s="205"/>
      <c r="H1556" s="292"/>
      <c r="M1556" s="205"/>
      <c r="N1556" s="205"/>
      <c r="O1556" s="205"/>
      <c r="P1556" s="205"/>
      <c r="Q1556" s="271"/>
      <c r="R1556" s="227"/>
      <c r="S1556" s="205"/>
      <c r="T1556" s="205"/>
      <c r="U1556" s="227"/>
      <c r="V1556" s="227"/>
      <c r="W1556" s="227"/>
      <c r="X1556" s="227"/>
      <c r="Y1556" s="272"/>
      <c r="Z1556" s="227"/>
      <c r="AA1556" s="274"/>
      <c r="AB1556" s="274"/>
      <c r="AC1556" s="274"/>
      <c r="AD1556" s="274"/>
      <c r="AE1556" s="274"/>
      <c r="AF1556" s="274"/>
      <c r="AG1556" s="274"/>
      <c r="AH1556" s="274"/>
      <c r="AI1556" s="274"/>
      <c r="AJ1556" s="274"/>
      <c r="AK1556" s="274"/>
      <c r="AL1556" s="274"/>
      <c r="AM1556" s="274"/>
      <c r="AN1556" s="274"/>
      <c r="AO1556" s="274"/>
      <c r="AP1556" s="274"/>
      <c r="AQ1556" s="274"/>
      <c r="AR1556" s="274"/>
      <c r="AS1556" s="274"/>
      <c r="AT1556" s="274"/>
      <c r="AU1556" s="274"/>
      <c r="AV1556" s="274"/>
      <c r="AW1556" s="274"/>
      <c r="AX1556" s="274"/>
      <c r="AY1556" s="274"/>
      <c r="AZ1556" s="273"/>
      <c r="BA1556" s="273"/>
      <c r="BB1556" s="274"/>
      <c r="BC1556" s="274"/>
      <c r="BD1556" s="274"/>
      <c r="BE1556" s="274"/>
      <c r="BF1556" s="274"/>
      <c r="BG1556" s="274"/>
      <c r="BH1556" s="273"/>
      <c r="BI1556" s="273"/>
      <c r="BJ1556" s="274"/>
      <c r="BK1556" s="274"/>
      <c r="BL1556" s="273"/>
      <c r="BM1556" s="273"/>
      <c r="BN1556" s="274"/>
      <c r="BO1556" s="274"/>
      <c r="BP1556" s="273"/>
      <c r="BQ1556" s="273"/>
      <c r="BR1556" s="274"/>
      <c r="BS1556" s="274"/>
      <c r="BT1556" s="273"/>
      <c r="BU1556" s="273"/>
      <c r="BV1556" s="274"/>
      <c r="BW1556" s="274"/>
      <c r="BX1556" s="273"/>
      <c r="BY1556" s="273"/>
      <c r="BZ1556" s="274"/>
      <c r="CA1556" s="274"/>
      <c r="CB1556" s="273"/>
      <c r="CC1556" s="273"/>
      <c r="CD1556" s="274"/>
      <c r="CE1556" s="274"/>
      <c r="CF1556" s="274"/>
      <c r="CG1556" s="274"/>
      <c r="CH1556" s="274"/>
      <c r="CI1556" s="274"/>
      <c r="CJ1556" s="274"/>
      <c r="CK1556" s="274"/>
      <c r="CL1556" s="274"/>
      <c r="CM1556" s="274"/>
      <c r="CN1556" s="273"/>
      <c r="CO1556" s="273"/>
      <c r="CP1556" s="274"/>
      <c r="CQ1556" s="274"/>
      <c r="CR1556" s="273"/>
      <c r="CS1556" s="273"/>
      <c r="CT1556" s="274"/>
      <c r="CU1556" s="274"/>
      <c r="CV1556" s="274"/>
      <c r="CW1556" s="274"/>
      <c r="CX1556" s="274"/>
      <c r="CY1556" s="274"/>
      <c r="CZ1556" s="274"/>
      <c r="DA1556" s="274"/>
      <c r="DB1556" s="274"/>
      <c r="DC1556" s="274"/>
      <c r="DD1556" s="273"/>
      <c r="DE1556" s="273"/>
      <c r="DF1556" s="274"/>
      <c r="DM1556" s="16"/>
      <c r="DN1556" s="16"/>
      <c r="DO1556" s="17"/>
      <c r="DP1556" s="12"/>
      <c r="DQ1556" s="12"/>
      <c r="DR1556" s="18"/>
      <c r="DS1556" s="19"/>
      <c r="DT1556" s="19"/>
      <c r="DU1556" s="19"/>
      <c r="DV1556" s="19"/>
      <c r="DW1556" s="19"/>
      <c r="DX1556" s="20"/>
      <c r="DY1556" s="20"/>
      <c r="DZ1556" s="21"/>
      <c r="EA1556" s="21"/>
      <c r="EB1556" s="21"/>
      <c r="EC1556" s="18"/>
      <c r="ED1556" s="21"/>
      <c r="EE1556" s="21"/>
      <c r="EF1556" s="21"/>
      <c r="EG1556" s="21"/>
      <c r="EH1556" s="21"/>
      <c r="EI1556" s="20"/>
      <c r="EJ1556" s="16"/>
      <c r="EK1556" s="21"/>
      <c r="EL1556" s="21"/>
      <c r="EM1556" s="21"/>
      <c r="EN1556" s="18"/>
      <c r="EO1556" s="22"/>
      <c r="EP1556" s="22"/>
      <c r="EQ1556" s="22"/>
      <c r="ER1556" s="22"/>
      <c r="ES1556" s="22"/>
      <c r="ET1556" s="20"/>
      <c r="EU1556" s="23"/>
      <c r="EV1556" s="22"/>
      <c r="EW1556" s="22"/>
      <c r="EX1556" s="22"/>
      <c r="EY1556" s="24"/>
      <c r="EZ1556" s="25"/>
      <c r="FA1556" s="25"/>
      <c r="FB1556" s="25"/>
      <c r="FC1556" s="25"/>
      <c r="FD1556" s="25"/>
    </row>
    <row r="1557" spans="1:160" ht="12.4" customHeight="1" x14ac:dyDescent="0.25">
      <c r="A1557" s="290"/>
      <c r="B1557" s="205"/>
      <c r="H1557" s="292"/>
      <c r="M1557" s="205"/>
      <c r="N1557" s="205"/>
      <c r="O1557" s="205"/>
      <c r="P1557" s="205"/>
      <c r="Q1557" s="271"/>
      <c r="R1557" s="227"/>
      <c r="S1557" s="205"/>
      <c r="T1557" s="205"/>
      <c r="U1557" s="227"/>
      <c r="V1557" s="227"/>
      <c r="W1557" s="227"/>
      <c r="X1557" s="272"/>
      <c r="Y1557" s="272"/>
      <c r="Z1557" s="227"/>
      <c r="AA1557" s="274"/>
      <c r="AB1557" s="274"/>
      <c r="AC1557" s="274"/>
      <c r="AD1557" s="274"/>
      <c r="AE1557" s="274"/>
      <c r="AF1557" s="274"/>
      <c r="AG1557" s="274"/>
      <c r="AH1557" s="274"/>
      <c r="AI1557" s="274"/>
      <c r="AJ1557" s="274"/>
      <c r="AK1557" s="274"/>
      <c r="AL1557" s="274"/>
      <c r="AM1557" s="274"/>
      <c r="AN1557" s="274"/>
      <c r="AO1557" s="274"/>
      <c r="AP1557" s="274"/>
      <c r="AQ1557" s="274"/>
      <c r="AR1557" s="274"/>
      <c r="AS1557" s="274"/>
      <c r="AT1557" s="274"/>
      <c r="AU1557" s="274"/>
      <c r="AV1557" s="274"/>
      <c r="AW1557" s="274"/>
      <c r="AX1557" s="274"/>
      <c r="AY1557" s="273"/>
      <c r="AZ1557" s="273"/>
      <c r="BA1557" s="273"/>
      <c r="BB1557" s="273"/>
      <c r="BC1557" s="273"/>
      <c r="BD1557" s="273"/>
      <c r="BE1557" s="273"/>
      <c r="BF1557" s="273"/>
      <c r="BG1557" s="273"/>
      <c r="BH1557" s="273"/>
      <c r="BI1557" s="273"/>
      <c r="BJ1557" s="273"/>
      <c r="BK1557" s="273"/>
      <c r="BL1557" s="273"/>
      <c r="BM1557" s="273"/>
      <c r="BN1557" s="273"/>
      <c r="BO1557" s="273"/>
      <c r="BP1557" s="273"/>
      <c r="BQ1557" s="273"/>
      <c r="BR1557" s="273"/>
      <c r="BS1557" s="273"/>
      <c r="BT1557" s="273"/>
      <c r="BU1557" s="273"/>
      <c r="BV1557" s="273"/>
      <c r="BW1557" s="273"/>
      <c r="BX1557" s="273"/>
      <c r="BY1557" s="273"/>
      <c r="BZ1557" s="273"/>
      <c r="CA1557" s="273"/>
      <c r="CB1557" s="273"/>
      <c r="CC1557" s="273"/>
      <c r="CD1557" s="273"/>
      <c r="CE1557" s="274"/>
      <c r="CF1557" s="274"/>
      <c r="CG1557" s="274"/>
      <c r="CH1557" s="274"/>
      <c r="CI1557" s="274"/>
      <c r="CJ1557" s="274"/>
      <c r="CK1557" s="274"/>
      <c r="CL1557" s="274"/>
      <c r="CM1557" s="273"/>
      <c r="CN1557" s="273"/>
      <c r="CO1557" s="273"/>
      <c r="CP1557" s="273"/>
      <c r="CQ1557" s="273"/>
      <c r="CR1557" s="273"/>
      <c r="CS1557" s="273"/>
      <c r="CT1557" s="273"/>
      <c r="CU1557" s="274"/>
      <c r="CV1557" s="274"/>
      <c r="CW1557" s="274"/>
      <c r="CX1557" s="274"/>
      <c r="CY1557" s="274"/>
      <c r="CZ1557" s="274"/>
      <c r="DA1557" s="274"/>
      <c r="DB1557" s="274"/>
      <c r="DC1557" s="273"/>
      <c r="DD1557" s="273"/>
      <c r="DE1557" s="273"/>
      <c r="DF1557" s="273"/>
      <c r="DM1557" s="16"/>
      <c r="DN1557" s="16"/>
      <c r="DO1557" s="17"/>
      <c r="DP1557" s="12"/>
      <c r="DQ1557" s="12"/>
      <c r="DR1557" s="18"/>
      <c r="DS1557" s="19"/>
      <c r="DT1557" s="19"/>
      <c r="DU1557" s="19"/>
      <c r="DV1557" s="19"/>
      <c r="DW1557" s="19"/>
      <c r="DX1557" s="20"/>
      <c r="DY1557" s="20"/>
      <c r="DZ1557" s="21"/>
      <c r="EA1557" s="21"/>
      <c r="EB1557" s="21"/>
      <c r="EC1557" s="18"/>
      <c r="ED1557" s="21"/>
      <c r="EE1557" s="21"/>
      <c r="EF1557" s="21"/>
      <c r="EG1557" s="21"/>
      <c r="EH1557" s="21"/>
      <c r="EI1557" s="20"/>
      <c r="EJ1557" s="16"/>
      <c r="EK1557" s="21"/>
      <c r="EL1557" s="21"/>
      <c r="EM1557" s="21"/>
      <c r="EN1557" s="18"/>
      <c r="EO1557" s="22"/>
      <c r="EP1557" s="22"/>
      <c r="EQ1557" s="22"/>
      <c r="ER1557" s="22"/>
      <c r="ES1557" s="22"/>
      <c r="ET1557" s="20"/>
      <c r="EU1557" s="23"/>
      <c r="EV1557" s="22"/>
      <c r="EW1557" s="22"/>
      <c r="EX1557" s="22"/>
      <c r="EY1557" s="24"/>
      <c r="EZ1557" s="25"/>
      <c r="FA1557" s="25"/>
      <c r="FB1557" s="25"/>
      <c r="FC1557" s="25"/>
      <c r="FD1557" s="25"/>
    </row>
    <row r="1558" spans="1:160" ht="12.4" customHeight="1" x14ac:dyDescent="0.25">
      <c r="A1558" s="290"/>
      <c r="B1558" s="205"/>
      <c r="H1558" s="292"/>
      <c r="M1558" s="205"/>
      <c r="N1558" s="205"/>
      <c r="O1558" s="205"/>
      <c r="P1558" s="205"/>
      <c r="Q1558" s="271"/>
      <c r="R1558" s="227"/>
      <c r="S1558" s="205"/>
      <c r="T1558" s="205"/>
      <c r="U1558" s="227"/>
      <c r="V1558" s="227"/>
      <c r="W1558" s="227"/>
      <c r="X1558" s="227"/>
      <c r="Y1558" s="272"/>
      <c r="Z1558" s="227"/>
      <c r="AA1558" s="274"/>
      <c r="AB1558" s="273"/>
      <c r="AC1558" s="273"/>
      <c r="AD1558" s="273"/>
      <c r="AE1558" s="274"/>
      <c r="AF1558" s="273"/>
      <c r="AG1558" s="273"/>
      <c r="AH1558" s="273"/>
      <c r="AI1558" s="274"/>
      <c r="AJ1558" s="274"/>
      <c r="AK1558" s="274"/>
      <c r="AL1558" s="274"/>
      <c r="AM1558" s="274"/>
      <c r="AN1558" s="273"/>
      <c r="AO1558" s="273"/>
      <c r="AP1558" s="273"/>
      <c r="AQ1558" s="274"/>
      <c r="AR1558" s="274"/>
      <c r="AS1558" s="274"/>
      <c r="AT1558" s="273"/>
      <c r="AU1558" s="274"/>
      <c r="AV1558" s="274"/>
      <c r="AW1558" s="274"/>
      <c r="AX1558" s="273"/>
      <c r="AY1558" s="273"/>
      <c r="AZ1558" s="273"/>
      <c r="BA1558" s="273"/>
      <c r="BB1558" s="273"/>
      <c r="BC1558" s="273"/>
      <c r="BD1558" s="273"/>
      <c r="BE1558" s="273"/>
      <c r="BF1558" s="273"/>
      <c r="BG1558" s="273"/>
      <c r="BH1558" s="273"/>
      <c r="BI1558" s="273"/>
      <c r="BJ1558" s="273"/>
      <c r="BK1558" s="273"/>
      <c r="BL1558" s="273"/>
      <c r="BM1558" s="273"/>
      <c r="BN1558" s="273"/>
      <c r="BO1558" s="273"/>
      <c r="BP1558" s="273"/>
      <c r="BQ1558" s="273"/>
      <c r="BR1558" s="273"/>
      <c r="BS1558" s="273"/>
      <c r="BT1558" s="273"/>
      <c r="BU1558" s="273"/>
      <c r="BV1558" s="273"/>
      <c r="BW1558" s="273"/>
      <c r="BX1558" s="273"/>
      <c r="BY1558" s="273"/>
      <c r="BZ1558" s="273"/>
      <c r="CA1558" s="273"/>
      <c r="CB1558" s="273"/>
      <c r="CC1558" s="273"/>
      <c r="CD1558" s="273"/>
      <c r="CE1558" s="274"/>
      <c r="CF1558" s="274"/>
      <c r="CG1558" s="274"/>
      <c r="CH1558" s="274"/>
      <c r="CI1558" s="273"/>
      <c r="CJ1558" s="273"/>
      <c r="CK1558" s="273"/>
      <c r="CL1558" s="273"/>
      <c r="CM1558" s="274"/>
      <c r="CN1558" s="274"/>
      <c r="CO1558" s="274"/>
      <c r="CP1558" s="274"/>
      <c r="CQ1558" s="273"/>
      <c r="CR1558" s="273"/>
      <c r="CS1558" s="273"/>
      <c r="CT1558" s="273"/>
      <c r="CU1558" s="273"/>
      <c r="CV1558" s="273"/>
      <c r="CW1558" s="273"/>
      <c r="CX1558" s="273"/>
      <c r="CY1558" s="273"/>
      <c r="CZ1558" s="273"/>
      <c r="DA1558" s="273"/>
      <c r="DB1558" s="273"/>
      <c r="DC1558" s="273"/>
      <c r="DD1558" s="273"/>
      <c r="DE1558" s="273"/>
      <c r="DF1558" s="273"/>
      <c r="DM1558" s="16"/>
      <c r="DN1558" s="16"/>
      <c r="DO1558" s="17"/>
      <c r="DP1558" s="12"/>
      <c r="DQ1558" s="12"/>
      <c r="DR1558" s="18"/>
      <c r="DS1558" s="19"/>
      <c r="DT1558" s="19"/>
      <c r="DU1558" s="19"/>
      <c r="DV1558" s="19"/>
      <c r="DW1558" s="19"/>
      <c r="DX1558" s="20"/>
      <c r="DY1558" s="20"/>
      <c r="DZ1558" s="21"/>
      <c r="EA1558" s="21"/>
      <c r="EB1558" s="21"/>
      <c r="EC1558" s="18"/>
      <c r="ED1558" s="21"/>
      <c r="EE1558" s="21"/>
      <c r="EF1558" s="21"/>
      <c r="EG1558" s="21"/>
      <c r="EH1558" s="21"/>
      <c r="EI1558" s="20"/>
      <c r="EJ1558" s="16"/>
      <c r="EK1558" s="21"/>
      <c r="EL1558" s="21"/>
      <c r="EM1558" s="21"/>
      <c r="EN1558" s="18"/>
      <c r="EO1558" s="22"/>
      <c r="EP1558" s="22"/>
      <c r="EQ1558" s="22"/>
      <c r="ER1558" s="22"/>
      <c r="ES1558" s="22"/>
      <c r="ET1558" s="20"/>
      <c r="EU1558" s="23"/>
      <c r="EV1558" s="22"/>
      <c r="EW1558" s="22"/>
      <c r="EX1558" s="22"/>
      <c r="EY1558" s="24"/>
      <c r="EZ1558" s="25"/>
      <c r="FA1558" s="25"/>
      <c r="FB1558" s="25"/>
      <c r="FC1558" s="25"/>
      <c r="FD1558" s="25"/>
    </row>
    <row r="1559" spans="1:160" ht="12.4" customHeight="1" x14ac:dyDescent="0.25">
      <c r="A1559" s="290"/>
      <c r="B1559" s="205"/>
      <c r="H1559" s="292"/>
      <c r="M1559" s="205"/>
      <c r="N1559" s="205"/>
      <c r="O1559" s="205"/>
      <c r="P1559" s="205"/>
      <c r="Q1559" s="271"/>
      <c r="R1559" s="227"/>
      <c r="S1559" s="205"/>
      <c r="T1559" s="205"/>
      <c r="U1559" s="227"/>
      <c r="V1559" s="227"/>
      <c r="W1559" s="227"/>
      <c r="X1559" s="272"/>
      <c r="Y1559" s="272"/>
      <c r="Z1559" s="227"/>
      <c r="AA1559" s="274"/>
      <c r="AB1559" s="274"/>
      <c r="AC1559" s="274"/>
      <c r="AD1559" s="273"/>
      <c r="AE1559" s="274"/>
      <c r="AF1559" s="274"/>
      <c r="AG1559" s="274"/>
      <c r="AH1559" s="274"/>
      <c r="AI1559" s="274"/>
      <c r="AJ1559" s="274"/>
      <c r="AK1559" s="274"/>
      <c r="AL1559" s="274"/>
      <c r="AM1559" s="274"/>
      <c r="AN1559" s="274"/>
      <c r="AO1559" s="274"/>
      <c r="AP1559" s="274"/>
      <c r="AQ1559" s="274"/>
      <c r="AR1559" s="274"/>
      <c r="AS1559" s="274"/>
      <c r="AT1559" s="273"/>
      <c r="AU1559" s="274"/>
      <c r="AV1559" s="274"/>
      <c r="AW1559" s="274"/>
      <c r="AX1559" s="273"/>
      <c r="AY1559" s="273"/>
      <c r="AZ1559" s="273"/>
      <c r="BA1559" s="273"/>
      <c r="BB1559" s="273"/>
      <c r="BC1559" s="273"/>
      <c r="BD1559" s="273"/>
      <c r="BE1559" s="273"/>
      <c r="BF1559" s="273"/>
      <c r="BG1559" s="273"/>
      <c r="BH1559" s="273"/>
      <c r="BI1559" s="273"/>
      <c r="BJ1559" s="273"/>
      <c r="BK1559" s="273"/>
      <c r="BL1559" s="273"/>
      <c r="BM1559" s="273"/>
      <c r="BN1559" s="273"/>
      <c r="BO1559" s="273"/>
      <c r="BP1559" s="273"/>
      <c r="BQ1559" s="273"/>
      <c r="BR1559" s="273"/>
      <c r="BS1559" s="273"/>
      <c r="BT1559" s="273"/>
      <c r="BU1559" s="273"/>
      <c r="BV1559" s="273"/>
      <c r="BW1559" s="273"/>
      <c r="BX1559" s="273"/>
      <c r="BY1559" s="273"/>
      <c r="BZ1559" s="273"/>
      <c r="CA1559" s="273"/>
      <c r="CB1559" s="273"/>
      <c r="CC1559" s="273"/>
      <c r="CD1559" s="273"/>
      <c r="CE1559" s="274"/>
      <c r="CF1559" s="274"/>
      <c r="CG1559" s="274"/>
      <c r="CH1559" s="274"/>
      <c r="CI1559" s="274"/>
      <c r="CJ1559" s="274"/>
      <c r="CK1559" s="274"/>
      <c r="CL1559" s="274"/>
      <c r="CM1559" s="273"/>
      <c r="CN1559" s="274"/>
      <c r="CO1559" s="273"/>
      <c r="CP1559" s="273"/>
      <c r="CQ1559" s="273"/>
      <c r="CR1559" s="273"/>
      <c r="CS1559" s="273"/>
      <c r="CT1559" s="273"/>
      <c r="CU1559" s="274"/>
      <c r="CV1559" s="274"/>
      <c r="CW1559" s="274"/>
      <c r="CX1559" s="274"/>
      <c r="CY1559" s="274"/>
      <c r="CZ1559" s="274"/>
      <c r="DA1559" s="274"/>
      <c r="DB1559" s="274"/>
      <c r="DC1559" s="273"/>
      <c r="DD1559" s="273"/>
      <c r="DE1559" s="273"/>
      <c r="DF1559" s="273"/>
      <c r="DM1559" s="16"/>
      <c r="DN1559" s="16"/>
      <c r="DO1559" s="17"/>
      <c r="DP1559" s="12"/>
      <c r="DQ1559" s="12"/>
      <c r="DR1559" s="18"/>
      <c r="DS1559" s="19"/>
      <c r="DT1559" s="19"/>
      <c r="DU1559" s="19"/>
      <c r="DV1559" s="19"/>
      <c r="DW1559" s="19"/>
      <c r="DX1559" s="20"/>
      <c r="DY1559" s="20"/>
      <c r="DZ1559" s="21"/>
      <c r="EA1559" s="21"/>
      <c r="EB1559" s="21"/>
      <c r="EC1559" s="18"/>
      <c r="ED1559" s="21"/>
      <c r="EE1559" s="21"/>
      <c r="EF1559" s="21"/>
      <c r="EG1559" s="21"/>
      <c r="EH1559" s="21"/>
      <c r="EI1559" s="20"/>
      <c r="EJ1559" s="16"/>
      <c r="EK1559" s="21"/>
      <c r="EL1559" s="21"/>
      <c r="EM1559" s="21"/>
      <c r="EN1559" s="18"/>
      <c r="EO1559" s="22"/>
      <c r="EP1559" s="22"/>
      <c r="EQ1559" s="22"/>
      <c r="ER1559" s="22"/>
      <c r="ES1559" s="22"/>
      <c r="ET1559" s="20"/>
      <c r="EU1559" s="23"/>
      <c r="EV1559" s="22"/>
      <c r="EW1559" s="22"/>
      <c r="EX1559" s="22"/>
      <c r="EY1559" s="24"/>
      <c r="EZ1559" s="25"/>
      <c r="FA1559" s="25"/>
      <c r="FB1559" s="25"/>
      <c r="FC1559" s="25"/>
      <c r="FD1559" s="25"/>
    </row>
    <row r="1560" spans="1:160" ht="12.4" customHeight="1" x14ac:dyDescent="0.25">
      <c r="A1560" s="290"/>
      <c r="B1560" s="205"/>
      <c r="H1560" s="292"/>
      <c r="M1560" s="205"/>
      <c r="N1560" s="205"/>
      <c r="O1560" s="205"/>
      <c r="P1560" s="205"/>
      <c r="Q1560" s="271"/>
      <c r="R1560" s="227"/>
      <c r="S1560" s="205"/>
      <c r="T1560" s="205"/>
      <c r="U1560" s="227"/>
      <c r="V1560" s="227"/>
      <c r="W1560" s="227"/>
      <c r="X1560" s="227"/>
      <c r="Y1560" s="272"/>
      <c r="Z1560" s="227"/>
      <c r="AA1560" s="274"/>
      <c r="AB1560" s="274"/>
      <c r="AC1560" s="274"/>
      <c r="AD1560" s="274"/>
      <c r="AE1560" s="274"/>
      <c r="AF1560" s="274"/>
      <c r="AG1560" s="274"/>
      <c r="AH1560" s="274"/>
      <c r="AI1560" s="274"/>
      <c r="AJ1560" s="274"/>
      <c r="AK1560" s="274"/>
      <c r="AL1560" s="274"/>
      <c r="AM1560" s="274"/>
      <c r="AN1560" s="274"/>
      <c r="AO1560" s="274"/>
      <c r="AP1560" s="274"/>
      <c r="AQ1560" s="274"/>
      <c r="AR1560" s="274"/>
      <c r="AS1560" s="274"/>
      <c r="AT1560" s="274"/>
      <c r="AU1560" s="274"/>
      <c r="AV1560" s="274"/>
      <c r="AW1560" s="274"/>
      <c r="AX1560" s="274"/>
      <c r="AY1560" s="273"/>
      <c r="AZ1560" s="273"/>
      <c r="BA1560" s="273"/>
      <c r="BB1560" s="273"/>
      <c r="BC1560" s="273"/>
      <c r="BD1560" s="273"/>
      <c r="BE1560" s="273"/>
      <c r="BF1560" s="273"/>
      <c r="BG1560" s="273"/>
      <c r="BH1560" s="273"/>
      <c r="BI1560" s="273"/>
      <c r="BJ1560" s="273"/>
      <c r="BK1560" s="273"/>
      <c r="BL1560" s="273"/>
      <c r="BM1560" s="273"/>
      <c r="BN1560" s="273"/>
      <c r="BO1560" s="273"/>
      <c r="BP1560" s="273"/>
      <c r="BQ1560" s="273"/>
      <c r="BR1560" s="273"/>
      <c r="BS1560" s="273"/>
      <c r="BT1560" s="273"/>
      <c r="BU1560" s="273"/>
      <c r="BV1560" s="273"/>
      <c r="BW1560" s="273"/>
      <c r="BX1560" s="273"/>
      <c r="BY1560" s="273"/>
      <c r="BZ1560" s="273"/>
      <c r="CA1560" s="273"/>
      <c r="CB1560" s="273"/>
      <c r="CC1560" s="273"/>
      <c r="CD1560" s="273"/>
      <c r="CE1560" s="274"/>
      <c r="CF1560" s="274"/>
      <c r="CG1560" s="274"/>
      <c r="CH1560" s="274"/>
      <c r="CI1560" s="274"/>
      <c r="CJ1560" s="274"/>
      <c r="CK1560" s="274"/>
      <c r="CL1560" s="274"/>
      <c r="CM1560" s="274"/>
      <c r="CN1560" s="273"/>
      <c r="CO1560" s="273"/>
      <c r="CP1560" s="274"/>
      <c r="CQ1560" s="273"/>
      <c r="CR1560" s="273"/>
      <c r="CS1560" s="273"/>
      <c r="CT1560" s="273"/>
      <c r="CU1560" s="274"/>
      <c r="CV1560" s="274"/>
      <c r="CW1560" s="274"/>
      <c r="CX1560" s="274"/>
      <c r="CY1560" s="274"/>
      <c r="CZ1560" s="274"/>
      <c r="DA1560" s="274"/>
      <c r="DB1560" s="274"/>
      <c r="DC1560" s="273"/>
      <c r="DD1560" s="273"/>
      <c r="DE1560" s="273"/>
      <c r="DF1560" s="273"/>
      <c r="DM1560" s="16"/>
      <c r="DN1560" s="16"/>
      <c r="DO1560" s="17"/>
      <c r="DP1560" s="12"/>
      <c r="DQ1560" s="12"/>
      <c r="DR1560" s="18"/>
      <c r="DS1560" s="19"/>
      <c r="DT1560" s="19"/>
      <c r="DU1560" s="19"/>
      <c r="DV1560" s="19"/>
      <c r="DW1560" s="19"/>
      <c r="DX1560" s="20"/>
      <c r="DY1560" s="20"/>
      <c r="DZ1560" s="21"/>
      <c r="EA1560" s="21"/>
      <c r="EB1560" s="21"/>
      <c r="EC1560" s="18"/>
      <c r="ED1560" s="21"/>
      <c r="EE1560" s="21"/>
      <c r="EF1560" s="21"/>
      <c r="EG1560" s="21"/>
      <c r="EH1560" s="21"/>
      <c r="EI1560" s="20"/>
      <c r="EJ1560" s="16"/>
      <c r="EK1560" s="21"/>
      <c r="EL1560" s="21"/>
      <c r="EM1560" s="21"/>
      <c r="EN1560" s="18"/>
      <c r="EO1560" s="22"/>
      <c r="EP1560" s="22"/>
      <c r="EQ1560" s="22"/>
      <c r="ER1560" s="22"/>
      <c r="ES1560" s="22"/>
      <c r="ET1560" s="20"/>
      <c r="EU1560" s="23"/>
      <c r="EV1560" s="22"/>
      <c r="EW1560" s="22"/>
      <c r="EX1560" s="22"/>
      <c r="EY1560" s="24"/>
      <c r="EZ1560" s="25"/>
      <c r="FA1560" s="25"/>
      <c r="FB1560" s="25"/>
      <c r="FC1560" s="25"/>
      <c r="FD1560" s="25"/>
    </row>
    <row r="1561" spans="1:160" ht="12.4" customHeight="1" x14ac:dyDescent="0.25">
      <c r="A1561" s="290"/>
      <c r="B1561" s="205"/>
      <c r="H1561" s="292"/>
      <c r="M1561" s="205"/>
      <c r="N1561" s="205"/>
      <c r="O1561" s="205"/>
      <c r="P1561" s="205"/>
      <c r="Q1561" s="271"/>
      <c r="R1561" s="227"/>
      <c r="S1561" s="205"/>
      <c r="T1561" s="205"/>
      <c r="U1561" s="227"/>
      <c r="V1561" s="227"/>
      <c r="W1561" s="227"/>
      <c r="X1561" s="227"/>
      <c r="Y1561" s="272"/>
      <c r="Z1561" s="227"/>
      <c r="AA1561" s="274"/>
      <c r="AB1561" s="274"/>
      <c r="AC1561" s="274"/>
      <c r="AD1561" s="274"/>
      <c r="AE1561" s="274"/>
      <c r="AF1561" s="274"/>
      <c r="AG1561" s="274"/>
      <c r="AH1561" s="274"/>
      <c r="AI1561" s="274"/>
      <c r="AJ1561" s="274"/>
      <c r="AK1561" s="274"/>
      <c r="AL1561" s="274"/>
      <c r="AM1561" s="274"/>
      <c r="AN1561" s="274"/>
      <c r="AO1561" s="274"/>
      <c r="AP1561" s="274"/>
      <c r="AQ1561" s="274"/>
      <c r="AR1561" s="274"/>
      <c r="AS1561" s="274"/>
      <c r="AT1561" s="274"/>
      <c r="AU1561" s="274"/>
      <c r="AV1561" s="274"/>
      <c r="AW1561" s="274"/>
      <c r="AX1561" s="274"/>
      <c r="AY1561" s="274"/>
      <c r="AZ1561" s="274"/>
      <c r="BA1561" s="274"/>
      <c r="BB1561" s="273"/>
      <c r="BC1561" s="274"/>
      <c r="BD1561" s="274"/>
      <c r="BE1561" s="273"/>
      <c r="BF1561" s="273"/>
      <c r="BG1561" s="274"/>
      <c r="BH1561" s="274"/>
      <c r="BI1561" s="274"/>
      <c r="BJ1561" s="273"/>
      <c r="BK1561" s="274"/>
      <c r="BL1561" s="274"/>
      <c r="BM1561" s="274"/>
      <c r="BN1561" s="273"/>
      <c r="BO1561" s="274"/>
      <c r="BP1561" s="274"/>
      <c r="BQ1561" s="274"/>
      <c r="BR1561" s="273"/>
      <c r="BS1561" s="274"/>
      <c r="BT1561" s="274"/>
      <c r="BU1561" s="274"/>
      <c r="BV1561" s="273"/>
      <c r="BW1561" s="274"/>
      <c r="BX1561" s="274"/>
      <c r="BY1561" s="273"/>
      <c r="BZ1561" s="273"/>
      <c r="CA1561" s="274"/>
      <c r="CB1561" s="274"/>
      <c r="CC1561" s="273"/>
      <c r="CD1561" s="273"/>
      <c r="CE1561" s="274"/>
      <c r="CF1561" s="274"/>
      <c r="CG1561" s="274"/>
      <c r="CH1561" s="274"/>
      <c r="CI1561" s="274"/>
      <c r="CJ1561" s="274"/>
      <c r="CK1561" s="274"/>
      <c r="CL1561" s="274"/>
      <c r="CM1561" s="274"/>
      <c r="CN1561" s="274"/>
      <c r="CO1561" s="274"/>
      <c r="CP1561" s="274"/>
      <c r="CQ1561" s="274"/>
      <c r="CR1561" s="274"/>
      <c r="CS1561" s="273"/>
      <c r="CT1561" s="273"/>
      <c r="CU1561" s="274"/>
      <c r="CV1561" s="274"/>
      <c r="CW1561" s="274"/>
      <c r="CX1561" s="274"/>
      <c r="CY1561" s="274"/>
      <c r="CZ1561" s="274"/>
      <c r="DA1561" s="274"/>
      <c r="DB1561" s="274"/>
      <c r="DC1561" s="274"/>
      <c r="DD1561" s="274"/>
      <c r="DE1561" s="273"/>
      <c r="DF1561" s="273"/>
      <c r="DM1561" s="16"/>
      <c r="DN1561" s="16"/>
      <c r="DO1561" s="17"/>
      <c r="DP1561" s="12"/>
      <c r="DQ1561" s="12"/>
      <c r="DR1561" s="18"/>
      <c r="DS1561" s="19"/>
      <c r="DT1561" s="19"/>
      <c r="DU1561" s="19"/>
      <c r="DV1561" s="19"/>
      <c r="DW1561" s="19"/>
      <c r="DX1561" s="20"/>
      <c r="DY1561" s="20"/>
      <c r="DZ1561" s="21"/>
      <c r="EA1561" s="21"/>
      <c r="EB1561" s="21"/>
      <c r="EC1561" s="18"/>
      <c r="ED1561" s="21"/>
      <c r="EE1561" s="21"/>
      <c r="EF1561" s="21"/>
      <c r="EG1561" s="21"/>
      <c r="EH1561" s="21"/>
      <c r="EI1561" s="20"/>
      <c r="EJ1561" s="16"/>
      <c r="EK1561" s="21"/>
      <c r="EL1561" s="21"/>
      <c r="EM1561" s="21"/>
      <c r="EN1561" s="18"/>
      <c r="EO1561" s="22"/>
      <c r="EP1561" s="22"/>
      <c r="EQ1561" s="22"/>
      <c r="ER1561" s="22"/>
      <c r="ES1561" s="22"/>
      <c r="ET1561" s="20"/>
      <c r="EU1561" s="23"/>
      <c r="EV1561" s="22"/>
      <c r="EW1561" s="22"/>
      <c r="EX1561" s="22"/>
      <c r="EY1561" s="24"/>
      <c r="EZ1561" s="25"/>
      <c r="FA1561" s="25"/>
      <c r="FB1561" s="25"/>
      <c r="FC1561" s="25"/>
      <c r="FD1561" s="25"/>
    </row>
    <row r="1562" spans="1:160" ht="12.4" customHeight="1" x14ac:dyDescent="0.25">
      <c r="A1562" s="290"/>
      <c r="B1562" s="205"/>
      <c r="H1562" s="292"/>
      <c r="M1562" s="205"/>
      <c r="N1562" s="205"/>
      <c r="O1562" s="205"/>
      <c r="P1562" s="205"/>
      <c r="Q1562" s="271"/>
      <c r="R1562" s="227"/>
      <c r="S1562" s="205"/>
      <c r="T1562" s="205"/>
      <c r="U1562" s="227"/>
      <c r="V1562" s="227"/>
      <c r="W1562" s="227"/>
      <c r="X1562" s="272"/>
      <c r="Y1562" s="272"/>
      <c r="Z1562" s="227"/>
      <c r="AA1562" s="274"/>
      <c r="AB1562" s="274"/>
      <c r="AC1562" s="274"/>
      <c r="AD1562" s="273"/>
      <c r="AE1562" s="274"/>
      <c r="AF1562" s="274"/>
      <c r="AG1562" s="274"/>
      <c r="AH1562" s="273"/>
      <c r="AI1562" s="274"/>
      <c r="AJ1562" s="274"/>
      <c r="AK1562" s="274"/>
      <c r="AL1562" s="274"/>
      <c r="AM1562" s="274"/>
      <c r="AN1562" s="274"/>
      <c r="AO1562" s="274"/>
      <c r="AP1562" s="273"/>
      <c r="AQ1562" s="274"/>
      <c r="AR1562" s="274"/>
      <c r="AS1562" s="274"/>
      <c r="AT1562" s="273"/>
      <c r="AU1562" s="274"/>
      <c r="AV1562" s="274"/>
      <c r="AW1562" s="274"/>
      <c r="AX1562" s="273"/>
      <c r="AY1562" s="274"/>
      <c r="AZ1562" s="274"/>
      <c r="BA1562" s="273"/>
      <c r="BB1562" s="273"/>
      <c r="BC1562" s="274"/>
      <c r="BD1562" s="274"/>
      <c r="BE1562" s="273"/>
      <c r="BF1562" s="273"/>
      <c r="BG1562" s="274"/>
      <c r="BH1562" s="274"/>
      <c r="BI1562" s="273"/>
      <c r="BJ1562" s="273"/>
      <c r="BK1562" s="274"/>
      <c r="BL1562" s="274"/>
      <c r="BM1562" s="273"/>
      <c r="BN1562" s="273"/>
      <c r="BO1562" s="274"/>
      <c r="BP1562" s="274"/>
      <c r="BQ1562" s="273"/>
      <c r="BR1562" s="273"/>
      <c r="BS1562" s="274"/>
      <c r="BT1562" s="274"/>
      <c r="BU1562" s="273"/>
      <c r="BV1562" s="273"/>
      <c r="BW1562" s="274"/>
      <c r="BX1562" s="274"/>
      <c r="BY1562" s="273"/>
      <c r="BZ1562" s="273"/>
      <c r="CA1562" s="274"/>
      <c r="CB1562" s="274"/>
      <c r="CC1562" s="273"/>
      <c r="CD1562" s="273"/>
      <c r="CE1562" s="274"/>
      <c r="CF1562" s="274"/>
      <c r="CG1562" s="273"/>
      <c r="CH1562" s="273"/>
      <c r="CI1562" s="274"/>
      <c r="CJ1562" s="274"/>
      <c r="CK1562" s="273"/>
      <c r="CL1562" s="273"/>
      <c r="CM1562" s="274"/>
      <c r="CN1562" s="274"/>
      <c r="CO1562" s="273"/>
      <c r="CP1562" s="273"/>
      <c r="CQ1562" s="274"/>
      <c r="CR1562" s="274"/>
      <c r="CS1562" s="273"/>
      <c r="CT1562" s="273"/>
      <c r="CU1562" s="274"/>
      <c r="CV1562" s="274"/>
      <c r="CW1562" s="274"/>
      <c r="CX1562" s="274"/>
      <c r="CY1562" s="274"/>
      <c r="CZ1562" s="274"/>
      <c r="DA1562" s="273"/>
      <c r="DB1562" s="273"/>
      <c r="DC1562" s="274"/>
      <c r="DD1562" s="274"/>
      <c r="DE1562" s="273"/>
      <c r="DF1562" s="273"/>
      <c r="DM1562" s="16"/>
      <c r="DN1562" s="16"/>
      <c r="DO1562" s="17"/>
      <c r="DP1562" s="12"/>
      <c r="DQ1562" s="12"/>
      <c r="DR1562" s="18"/>
      <c r="DS1562" s="19"/>
      <c r="DT1562" s="19"/>
      <c r="DU1562" s="19"/>
      <c r="DV1562" s="19"/>
      <c r="DW1562" s="19"/>
      <c r="DX1562" s="20"/>
      <c r="DY1562" s="20"/>
      <c r="DZ1562" s="21"/>
      <c r="EA1562" s="21"/>
      <c r="EB1562" s="21"/>
      <c r="EC1562" s="18"/>
      <c r="ED1562" s="21"/>
      <c r="EE1562" s="21"/>
      <c r="EF1562" s="21"/>
      <c r="EG1562" s="21"/>
      <c r="EH1562" s="21"/>
      <c r="EI1562" s="20"/>
      <c r="EJ1562" s="16"/>
      <c r="EK1562" s="21"/>
      <c r="EL1562" s="21"/>
      <c r="EM1562" s="21"/>
      <c r="EN1562" s="18"/>
      <c r="EO1562" s="22"/>
      <c r="EP1562" s="22"/>
      <c r="EQ1562" s="22"/>
      <c r="ER1562" s="22"/>
      <c r="ES1562" s="22"/>
      <c r="ET1562" s="20"/>
      <c r="EU1562" s="23"/>
      <c r="EV1562" s="22"/>
      <c r="EW1562" s="22"/>
      <c r="EX1562" s="22"/>
      <c r="EY1562" s="24"/>
      <c r="EZ1562" s="25"/>
      <c r="FA1562" s="25"/>
      <c r="FB1562" s="25"/>
      <c r="FC1562" s="25"/>
      <c r="FD1562" s="25"/>
    </row>
    <row r="1563" spans="1:160" ht="12.4" customHeight="1" x14ac:dyDescent="0.25">
      <c r="A1563" s="290"/>
      <c r="B1563" s="205"/>
      <c r="H1563" s="292"/>
      <c r="M1563" s="205"/>
      <c r="N1563" s="205"/>
      <c r="O1563" s="205"/>
      <c r="P1563" s="271"/>
      <c r="Q1563" s="271"/>
      <c r="R1563" s="227"/>
      <c r="S1563" s="205"/>
      <c r="T1563" s="205"/>
      <c r="U1563" s="227"/>
      <c r="V1563" s="227"/>
      <c r="W1563" s="227"/>
      <c r="X1563" s="272"/>
      <c r="Y1563" s="272"/>
      <c r="Z1563" s="227"/>
      <c r="AA1563" s="274"/>
      <c r="AB1563" s="274"/>
      <c r="AC1563" s="274"/>
      <c r="AD1563" s="274"/>
      <c r="AE1563" s="274"/>
      <c r="AF1563" s="274"/>
      <c r="AG1563" s="274"/>
      <c r="AH1563" s="274"/>
      <c r="AI1563" s="274"/>
      <c r="AJ1563" s="274"/>
      <c r="AK1563" s="274"/>
      <c r="AL1563" s="274"/>
      <c r="AM1563" s="274"/>
      <c r="AN1563" s="274"/>
      <c r="AO1563" s="274"/>
      <c r="AP1563" s="274"/>
      <c r="AQ1563" s="274"/>
      <c r="AR1563" s="274"/>
      <c r="AS1563" s="274"/>
      <c r="AT1563" s="274"/>
      <c r="AU1563" s="274"/>
      <c r="AV1563" s="274"/>
      <c r="AW1563" s="274"/>
      <c r="AX1563" s="274"/>
      <c r="AY1563" s="274"/>
      <c r="AZ1563" s="274"/>
      <c r="BA1563" s="273"/>
      <c r="BB1563" s="273"/>
      <c r="BC1563" s="274"/>
      <c r="BD1563" s="274"/>
      <c r="BE1563" s="273"/>
      <c r="BF1563" s="273"/>
      <c r="BG1563" s="274"/>
      <c r="BH1563" s="274"/>
      <c r="BI1563" s="273"/>
      <c r="BJ1563" s="273"/>
      <c r="BK1563" s="274"/>
      <c r="BL1563" s="274"/>
      <c r="BM1563" s="273"/>
      <c r="BN1563" s="273"/>
      <c r="BO1563" s="274"/>
      <c r="BP1563" s="274"/>
      <c r="BQ1563" s="273"/>
      <c r="BR1563" s="273"/>
      <c r="BS1563" s="274"/>
      <c r="BT1563" s="274"/>
      <c r="BU1563" s="273"/>
      <c r="BV1563" s="273"/>
      <c r="BW1563" s="274"/>
      <c r="BX1563" s="274"/>
      <c r="BY1563" s="273"/>
      <c r="BZ1563" s="273"/>
      <c r="CA1563" s="274"/>
      <c r="CB1563" s="274"/>
      <c r="CC1563" s="273"/>
      <c r="CD1563" s="273"/>
      <c r="CE1563" s="274"/>
      <c r="CF1563" s="274"/>
      <c r="CG1563" s="274"/>
      <c r="CH1563" s="274"/>
      <c r="CI1563" s="274"/>
      <c r="CJ1563" s="274"/>
      <c r="CK1563" s="274"/>
      <c r="CL1563" s="274"/>
      <c r="CM1563" s="274"/>
      <c r="CN1563" s="274"/>
      <c r="CO1563" s="273"/>
      <c r="CP1563" s="273"/>
      <c r="CQ1563" s="274"/>
      <c r="CR1563" s="274"/>
      <c r="CS1563" s="273"/>
      <c r="CT1563" s="273"/>
      <c r="CU1563" s="274"/>
      <c r="CV1563" s="274"/>
      <c r="CW1563" s="274"/>
      <c r="CX1563" s="274"/>
      <c r="CY1563" s="274"/>
      <c r="CZ1563" s="274"/>
      <c r="DA1563" s="273"/>
      <c r="DB1563" s="273"/>
      <c r="DC1563" s="274"/>
      <c r="DD1563" s="274"/>
      <c r="DE1563" s="273"/>
      <c r="DF1563" s="273"/>
      <c r="DM1563" s="16"/>
      <c r="DN1563" s="16"/>
      <c r="DO1563" s="17"/>
      <c r="DP1563" s="12"/>
      <c r="DQ1563" s="12"/>
      <c r="DR1563" s="18"/>
      <c r="DS1563" s="19"/>
      <c r="DT1563" s="19"/>
      <c r="DU1563" s="19"/>
      <c r="DV1563" s="19"/>
      <c r="DW1563" s="19"/>
      <c r="DX1563" s="20"/>
      <c r="DY1563" s="20"/>
      <c r="DZ1563" s="21"/>
      <c r="EA1563" s="21"/>
      <c r="EB1563" s="21"/>
      <c r="EC1563" s="18"/>
      <c r="ED1563" s="21"/>
      <c r="EE1563" s="21"/>
      <c r="EF1563" s="21"/>
      <c r="EG1563" s="21"/>
      <c r="EH1563" s="21"/>
      <c r="EI1563" s="20"/>
      <c r="EJ1563" s="16"/>
      <c r="EK1563" s="21"/>
      <c r="EL1563" s="21"/>
      <c r="EM1563" s="21"/>
      <c r="EN1563" s="18"/>
      <c r="EO1563" s="22"/>
      <c r="EP1563" s="22"/>
      <c r="EQ1563" s="22"/>
      <c r="ER1563" s="22"/>
      <c r="ES1563" s="22"/>
      <c r="ET1563" s="20"/>
      <c r="EU1563" s="23"/>
      <c r="EV1563" s="22"/>
      <c r="EW1563" s="22"/>
      <c r="EX1563" s="22"/>
      <c r="EY1563" s="24"/>
      <c r="EZ1563" s="25"/>
      <c r="FA1563" s="25"/>
      <c r="FB1563" s="25"/>
      <c r="FC1563" s="25"/>
      <c r="FD1563" s="25"/>
    </row>
    <row r="1564" spans="1:160" ht="12.4" customHeight="1" x14ac:dyDescent="0.25">
      <c r="A1564" s="290"/>
      <c r="B1564" s="205"/>
      <c r="H1564" s="292"/>
      <c r="M1564" s="205"/>
      <c r="N1564" s="205"/>
      <c r="O1564" s="205"/>
      <c r="P1564" s="205"/>
      <c r="Q1564" s="271"/>
      <c r="R1564" s="227"/>
      <c r="S1564" s="205"/>
      <c r="T1564" s="205"/>
      <c r="U1564" s="227"/>
      <c r="V1564" s="227"/>
      <c r="W1564" s="227"/>
      <c r="X1564" s="227"/>
      <c r="Y1564" s="272"/>
      <c r="Z1564" s="227"/>
      <c r="AA1564" s="274"/>
      <c r="AB1564" s="274"/>
      <c r="AC1564" s="274"/>
      <c r="AD1564" s="274"/>
      <c r="AE1564" s="274"/>
      <c r="AF1564" s="274"/>
      <c r="AG1564" s="274"/>
      <c r="AH1564" s="274"/>
      <c r="AI1564" s="274"/>
      <c r="AJ1564" s="274"/>
      <c r="AK1564" s="274"/>
      <c r="AL1564" s="274"/>
      <c r="AM1564" s="274"/>
      <c r="AN1564" s="274"/>
      <c r="AO1564" s="274"/>
      <c r="AP1564" s="274"/>
      <c r="AQ1564" s="274"/>
      <c r="AR1564" s="274"/>
      <c r="AS1564" s="274"/>
      <c r="AT1564" s="274"/>
      <c r="AU1564" s="274"/>
      <c r="AV1564" s="274"/>
      <c r="AW1564" s="274"/>
      <c r="AX1564" s="274"/>
      <c r="AY1564" s="274"/>
      <c r="AZ1564" s="274"/>
      <c r="BA1564" s="274"/>
      <c r="BB1564" s="274"/>
      <c r="BC1564" s="274"/>
      <c r="BD1564" s="274"/>
      <c r="BE1564" s="274"/>
      <c r="BF1564" s="274"/>
      <c r="BG1564" s="274"/>
      <c r="BH1564" s="274"/>
      <c r="BI1564" s="274"/>
      <c r="BJ1564" s="274"/>
      <c r="BK1564" s="274"/>
      <c r="BL1564" s="274"/>
      <c r="BM1564" s="274"/>
      <c r="BN1564" s="274"/>
      <c r="BO1564" s="274"/>
      <c r="BP1564" s="274"/>
      <c r="BQ1564" s="274"/>
      <c r="BR1564" s="274"/>
      <c r="BS1564" s="274"/>
      <c r="BT1564" s="274"/>
      <c r="BU1564" s="274"/>
      <c r="BV1564" s="274"/>
      <c r="BW1564" s="274"/>
      <c r="BX1564" s="274"/>
      <c r="BY1564" s="274"/>
      <c r="BZ1564" s="273"/>
      <c r="CA1564" s="274"/>
      <c r="CB1564" s="274"/>
      <c r="CC1564" s="274"/>
      <c r="CD1564" s="273"/>
      <c r="CE1564" s="274"/>
      <c r="CF1564" s="274"/>
      <c r="CG1564" s="274"/>
      <c r="CH1564" s="274"/>
      <c r="CI1564" s="274"/>
      <c r="CJ1564" s="274"/>
      <c r="CK1564" s="274"/>
      <c r="CL1564" s="273"/>
      <c r="CM1564" s="274"/>
      <c r="CN1564" s="274"/>
      <c r="CO1564" s="274"/>
      <c r="CP1564" s="273"/>
      <c r="CQ1564" s="274"/>
      <c r="CR1564" s="274"/>
      <c r="CS1564" s="274"/>
      <c r="CT1564" s="273"/>
      <c r="CU1564" s="274"/>
      <c r="CV1564" s="274"/>
      <c r="CW1564" s="274"/>
      <c r="CX1564" s="273"/>
      <c r="CY1564" s="274"/>
      <c r="CZ1564" s="274"/>
      <c r="DA1564" s="274"/>
      <c r="DB1564" s="274"/>
      <c r="DC1564" s="274"/>
      <c r="DD1564" s="274"/>
      <c r="DE1564" s="274"/>
      <c r="DF1564" s="273"/>
      <c r="DM1564" s="16"/>
      <c r="DN1564" s="16"/>
      <c r="DO1564" s="17"/>
      <c r="DP1564" s="12"/>
      <c r="DQ1564" s="12"/>
      <c r="DR1564" s="18"/>
      <c r="DS1564" s="19"/>
      <c r="DT1564" s="19"/>
      <c r="DU1564" s="19"/>
      <c r="DV1564" s="19"/>
      <c r="DW1564" s="19"/>
      <c r="DX1564" s="20"/>
      <c r="DY1564" s="20"/>
      <c r="DZ1564" s="21"/>
      <c r="EA1564" s="21"/>
      <c r="EB1564" s="21"/>
      <c r="EC1564" s="18"/>
      <c r="ED1564" s="21"/>
      <c r="EE1564" s="21"/>
      <c r="EF1564" s="21"/>
      <c r="EG1564" s="21"/>
      <c r="EH1564" s="21"/>
      <c r="EI1564" s="20"/>
      <c r="EJ1564" s="16"/>
      <c r="EK1564" s="21"/>
      <c r="EL1564" s="21"/>
      <c r="EM1564" s="21"/>
      <c r="EN1564" s="18"/>
      <c r="EO1564" s="22"/>
      <c r="EP1564" s="22"/>
      <c r="EQ1564" s="22"/>
      <c r="ER1564" s="22"/>
      <c r="ES1564" s="22"/>
      <c r="ET1564" s="20"/>
      <c r="EU1564" s="23"/>
      <c r="EV1564" s="22"/>
      <c r="EW1564" s="22"/>
      <c r="EX1564" s="22"/>
      <c r="EY1564" s="24"/>
      <c r="EZ1564" s="25"/>
      <c r="FA1564" s="25"/>
      <c r="FB1564" s="25"/>
      <c r="FC1564" s="25"/>
      <c r="FD1564" s="25"/>
    </row>
    <row r="1565" spans="1:160" ht="12.4" customHeight="1" x14ac:dyDescent="0.25">
      <c r="A1565" s="290"/>
      <c r="B1565" s="205"/>
      <c r="H1565" s="292"/>
      <c r="M1565" s="205"/>
      <c r="N1565" s="205"/>
      <c r="O1565" s="205"/>
      <c r="P1565" s="205"/>
      <c r="Q1565" s="271"/>
      <c r="R1565" s="227"/>
      <c r="S1565" s="205"/>
      <c r="T1565" s="205"/>
      <c r="U1565" s="227"/>
      <c r="V1565" s="227"/>
      <c r="W1565" s="227"/>
      <c r="X1565" s="227"/>
      <c r="Y1565" s="272"/>
      <c r="Z1565" s="227"/>
      <c r="AA1565" s="274"/>
      <c r="AB1565" s="274"/>
      <c r="AC1565" s="274"/>
      <c r="AD1565" s="274"/>
      <c r="AE1565" s="274"/>
      <c r="AF1565" s="274"/>
      <c r="AG1565" s="274"/>
      <c r="AH1565" s="274"/>
      <c r="AI1565" s="274"/>
      <c r="AJ1565" s="274"/>
      <c r="AK1565" s="274"/>
      <c r="AL1565" s="274"/>
      <c r="AM1565" s="274"/>
      <c r="AN1565" s="274"/>
      <c r="AO1565" s="274"/>
      <c r="AP1565" s="274"/>
      <c r="AQ1565" s="274"/>
      <c r="AR1565" s="274"/>
      <c r="AS1565" s="274"/>
      <c r="AT1565" s="274"/>
      <c r="AU1565" s="274"/>
      <c r="AV1565" s="274"/>
      <c r="AW1565" s="274"/>
      <c r="AX1565" s="274"/>
      <c r="AY1565" s="274"/>
      <c r="AZ1565" s="274"/>
      <c r="BA1565" s="274"/>
      <c r="BB1565" s="274"/>
      <c r="BC1565" s="274"/>
      <c r="BD1565" s="274"/>
      <c r="BE1565" s="274"/>
      <c r="BF1565" s="274"/>
      <c r="BG1565" s="274"/>
      <c r="BH1565" s="274"/>
      <c r="BI1565" s="274"/>
      <c r="BJ1565" s="274"/>
      <c r="BK1565" s="274"/>
      <c r="BL1565" s="274"/>
      <c r="BM1565" s="274"/>
      <c r="BN1565" s="274"/>
      <c r="BO1565" s="274"/>
      <c r="BP1565" s="274"/>
      <c r="BQ1565" s="274"/>
      <c r="BR1565" s="274"/>
      <c r="BS1565" s="274"/>
      <c r="BT1565" s="274"/>
      <c r="BU1565" s="274"/>
      <c r="BV1565" s="274"/>
      <c r="BW1565" s="274"/>
      <c r="BX1565" s="274"/>
      <c r="BY1565" s="274"/>
      <c r="BZ1565" s="274"/>
      <c r="CA1565" s="274"/>
      <c r="CB1565" s="274"/>
      <c r="CC1565" s="274"/>
      <c r="CD1565" s="274"/>
      <c r="CE1565" s="274"/>
      <c r="CF1565" s="274"/>
      <c r="CG1565" s="274"/>
      <c r="CH1565" s="274"/>
      <c r="CI1565" s="274"/>
      <c r="CJ1565" s="274"/>
      <c r="CK1565" s="274"/>
      <c r="CL1565" s="274"/>
      <c r="CM1565" s="274"/>
      <c r="CN1565" s="274"/>
      <c r="CO1565" s="274"/>
      <c r="CP1565" s="274"/>
      <c r="CQ1565" s="274"/>
      <c r="CR1565" s="274"/>
      <c r="CS1565" s="274"/>
      <c r="CT1565" s="274"/>
      <c r="CU1565" s="274"/>
      <c r="CV1565" s="274"/>
      <c r="CW1565" s="274"/>
      <c r="CX1565" s="274"/>
      <c r="CY1565" s="274"/>
      <c r="CZ1565" s="274"/>
      <c r="DA1565" s="274"/>
      <c r="DB1565" s="274"/>
      <c r="DC1565" s="274"/>
      <c r="DD1565" s="274"/>
      <c r="DE1565" s="274"/>
      <c r="DF1565" s="274"/>
      <c r="DM1565" s="16"/>
      <c r="DN1565" s="16"/>
      <c r="DO1565" s="17"/>
      <c r="DP1565" s="12"/>
      <c r="DQ1565" s="12"/>
      <c r="DR1565" s="18"/>
      <c r="DS1565" s="19"/>
      <c r="DT1565" s="19"/>
      <c r="DU1565" s="19"/>
      <c r="DV1565" s="19"/>
      <c r="DW1565" s="19"/>
      <c r="DX1565" s="20"/>
      <c r="DY1565" s="20"/>
      <c r="DZ1565" s="21"/>
      <c r="EA1565" s="21"/>
      <c r="EB1565" s="21"/>
      <c r="EC1565" s="18"/>
      <c r="ED1565" s="21"/>
      <c r="EE1565" s="21"/>
      <c r="EF1565" s="21"/>
      <c r="EG1565" s="21"/>
      <c r="EH1565" s="21"/>
      <c r="EI1565" s="20"/>
      <c r="EJ1565" s="16"/>
      <c r="EK1565" s="21"/>
      <c r="EL1565" s="21"/>
      <c r="EM1565" s="21"/>
      <c r="EN1565" s="18"/>
      <c r="EO1565" s="22"/>
      <c r="EP1565" s="22"/>
      <c r="EQ1565" s="22"/>
      <c r="ER1565" s="22"/>
      <c r="ES1565" s="22"/>
      <c r="ET1565" s="20"/>
      <c r="EU1565" s="23"/>
      <c r="EV1565" s="22"/>
      <c r="EW1565" s="22"/>
      <c r="EX1565" s="22"/>
      <c r="EY1565" s="24"/>
      <c r="EZ1565" s="25"/>
      <c r="FA1565" s="25"/>
      <c r="FB1565" s="25"/>
      <c r="FC1565" s="25"/>
      <c r="FD1565" s="25"/>
    </row>
    <row r="1566" spans="1:160" ht="12.4" customHeight="1" x14ac:dyDescent="0.25">
      <c r="A1566" s="290"/>
      <c r="B1566" s="205"/>
      <c r="H1566" s="292"/>
      <c r="M1566" s="205"/>
      <c r="N1566" s="205"/>
      <c r="O1566" s="205"/>
      <c r="P1566" s="205"/>
      <c r="Q1566" s="271"/>
      <c r="R1566" s="227"/>
      <c r="S1566" s="205"/>
      <c r="T1566" s="205"/>
      <c r="U1566" s="227"/>
      <c r="V1566" s="227"/>
      <c r="W1566" s="227"/>
      <c r="X1566" s="272"/>
      <c r="Y1566" s="272"/>
      <c r="Z1566" s="227"/>
      <c r="AA1566" s="274"/>
      <c r="AB1566" s="274"/>
      <c r="AC1566" s="274"/>
      <c r="AD1566" s="273"/>
      <c r="AE1566" s="274"/>
      <c r="AF1566" s="274"/>
      <c r="AG1566" s="274"/>
      <c r="AH1566" s="273"/>
      <c r="AI1566" s="274"/>
      <c r="AJ1566" s="274"/>
      <c r="AK1566" s="274"/>
      <c r="AL1566" s="274"/>
      <c r="AM1566" s="274"/>
      <c r="AN1566" s="274"/>
      <c r="AO1566" s="274"/>
      <c r="AP1566" s="273"/>
      <c r="AQ1566" s="274"/>
      <c r="AR1566" s="274"/>
      <c r="AS1566" s="274"/>
      <c r="AT1566" s="274"/>
      <c r="AU1566" s="274"/>
      <c r="AV1566" s="274"/>
      <c r="AW1566" s="273"/>
      <c r="AX1566" s="273"/>
      <c r="AY1566" s="274"/>
      <c r="AZ1566" s="273"/>
      <c r="BA1566" s="273"/>
      <c r="BB1566" s="273"/>
      <c r="BC1566" s="274"/>
      <c r="BD1566" s="273"/>
      <c r="BE1566" s="273"/>
      <c r="BF1566" s="273"/>
      <c r="BG1566" s="274"/>
      <c r="BH1566" s="273"/>
      <c r="BI1566" s="273"/>
      <c r="BJ1566" s="273"/>
      <c r="BK1566" s="274"/>
      <c r="BL1566" s="273"/>
      <c r="BM1566" s="273"/>
      <c r="BN1566" s="273"/>
      <c r="BO1566" s="274"/>
      <c r="BP1566" s="273"/>
      <c r="BQ1566" s="273"/>
      <c r="BR1566" s="273"/>
      <c r="BS1566" s="274"/>
      <c r="BT1566" s="273"/>
      <c r="BU1566" s="273"/>
      <c r="BV1566" s="273"/>
      <c r="BW1566" s="274"/>
      <c r="BX1566" s="273"/>
      <c r="BY1566" s="273"/>
      <c r="BZ1566" s="273"/>
      <c r="CA1566" s="274"/>
      <c r="CB1566" s="273"/>
      <c r="CC1566" s="273"/>
      <c r="CD1566" s="273"/>
      <c r="CE1566" s="274"/>
      <c r="CF1566" s="273"/>
      <c r="CG1566" s="273"/>
      <c r="CH1566" s="273"/>
      <c r="CI1566" s="274"/>
      <c r="CJ1566" s="273"/>
      <c r="CK1566" s="273"/>
      <c r="CL1566" s="273"/>
      <c r="CM1566" s="274"/>
      <c r="CN1566" s="273"/>
      <c r="CO1566" s="273"/>
      <c r="CP1566" s="273"/>
      <c r="CQ1566" s="274"/>
      <c r="CR1566" s="273"/>
      <c r="CS1566" s="273"/>
      <c r="CT1566" s="273"/>
      <c r="CU1566" s="274"/>
      <c r="CV1566" s="274"/>
      <c r="CW1566" s="274"/>
      <c r="CX1566" s="274"/>
      <c r="CY1566" s="274"/>
      <c r="CZ1566" s="273"/>
      <c r="DA1566" s="273"/>
      <c r="DB1566" s="273"/>
      <c r="DC1566" s="274"/>
      <c r="DD1566" s="273"/>
      <c r="DE1566" s="273"/>
      <c r="DF1566" s="273"/>
      <c r="DM1566" s="16"/>
      <c r="DN1566" s="16"/>
      <c r="DO1566" s="17"/>
      <c r="DP1566" s="12"/>
      <c r="DQ1566" s="12"/>
      <c r="DR1566" s="18"/>
      <c r="DS1566" s="19"/>
      <c r="DT1566" s="19"/>
      <c r="DU1566" s="19"/>
      <c r="DV1566" s="19"/>
      <c r="DW1566" s="19"/>
      <c r="DX1566" s="20"/>
      <c r="DY1566" s="20"/>
      <c r="DZ1566" s="21"/>
      <c r="EA1566" s="21"/>
      <c r="EB1566" s="21"/>
      <c r="EC1566" s="18"/>
      <c r="ED1566" s="21"/>
      <c r="EE1566" s="21"/>
      <c r="EF1566" s="21"/>
      <c r="EG1566" s="21"/>
      <c r="EH1566" s="21"/>
      <c r="EI1566" s="20"/>
      <c r="EJ1566" s="16"/>
      <c r="EK1566" s="21"/>
      <c r="EL1566" s="21"/>
      <c r="EM1566" s="21"/>
      <c r="EN1566" s="18"/>
      <c r="EO1566" s="22"/>
      <c r="EP1566" s="22"/>
      <c r="EQ1566" s="22"/>
      <c r="ER1566" s="22"/>
      <c r="ES1566" s="22"/>
      <c r="ET1566" s="20"/>
      <c r="EU1566" s="23"/>
      <c r="EV1566" s="22"/>
      <c r="EW1566" s="22"/>
      <c r="EX1566" s="22"/>
      <c r="EY1566" s="24"/>
      <c r="EZ1566" s="25"/>
      <c r="FA1566" s="25"/>
      <c r="FB1566" s="25"/>
      <c r="FC1566" s="25"/>
      <c r="FD1566" s="25"/>
    </row>
    <row r="1567" spans="1:160" ht="12.4" customHeight="1" x14ac:dyDescent="0.25">
      <c r="A1567" s="290"/>
      <c r="B1567" s="205"/>
      <c r="H1567" s="292"/>
      <c r="M1567" s="205"/>
      <c r="N1567" s="205"/>
      <c r="O1567" s="205"/>
      <c r="P1567" s="205"/>
      <c r="Q1567" s="271"/>
      <c r="R1567" s="227"/>
      <c r="S1567" s="205"/>
      <c r="T1567" s="205"/>
      <c r="U1567" s="227"/>
      <c r="V1567" s="227"/>
      <c r="W1567" s="227"/>
      <c r="X1567" s="272"/>
      <c r="Y1567" s="272"/>
      <c r="Z1567" s="227"/>
      <c r="AA1567" s="274"/>
      <c r="AB1567" s="274"/>
      <c r="AC1567" s="274"/>
      <c r="AD1567" s="274"/>
      <c r="AE1567" s="274"/>
      <c r="AF1567" s="274"/>
      <c r="AG1567" s="274"/>
      <c r="AH1567" s="274"/>
      <c r="AI1567" s="274"/>
      <c r="AJ1567" s="274"/>
      <c r="AK1567" s="274"/>
      <c r="AL1567" s="274"/>
      <c r="AM1567" s="274"/>
      <c r="AN1567" s="274"/>
      <c r="AO1567" s="274"/>
      <c r="AP1567" s="274"/>
      <c r="AQ1567" s="274"/>
      <c r="AR1567" s="274"/>
      <c r="AS1567" s="274"/>
      <c r="AT1567" s="274"/>
      <c r="AU1567" s="274"/>
      <c r="AV1567" s="274"/>
      <c r="AW1567" s="274"/>
      <c r="AX1567" s="274"/>
      <c r="AY1567" s="274"/>
      <c r="AZ1567" s="274"/>
      <c r="BA1567" s="274"/>
      <c r="BB1567" s="274"/>
      <c r="BC1567" s="274"/>
      <c r="BD1567" s="274"/>
      <c r="BE1567" s="274"/>
      <c r="BF1567" s="274"/>
      <c r="BG1567" s="274"/>
      <c r="BH1567" s="274"/>
      <c r="BI1567" s="274"/>
      <c r="BJ1567" s="274"/>
      <c r="BK1567" s="274"/>
      <c r="BL1567" s="274"/>
      <c r="BM1567" s="274"/>
      <c r="BN1567" s="274"/>
      <c r="BO1567" s="274"/>
      <c r="BP1567" s="274"/>
      <c r="BQ1567" s="274"/>
      <c r="BR1567" s="274"/>
      <c r="BS1567" s="274"/>
      <c r="BT1567" s="274"/>
      <c r="BU1567" s="274"/>
      <c r="BV1567" s="274"/>
      <c r="BW1567" s="274"/>
      <c r="BX1567" s="274"/>
      <c r="BY1567" s="274"/>
      <c r="BZ1567" s="274"/>
      <c r="CA1567" s="274"/>
      <c r="CB1567" s="274"/>
      <c r="CC1567" s="274"/>
      <c r="CD1567" s="274"/>
      <c r="CE1567" s="274"/>
      <c r="CF1567" s="274"/>
      <c r="CG1567" s="274"/>
      <c r="CH1567" s="274"/>
      <c r="CI1567" s="274"/>
      <c r="CJ1567" s="274"/>
      <c r="CK1567" s="274"/>
      <c r="CL1567" s="274"/>
      <c r="CM1567" s="274"/>
      <c r="CN1567" s="274"/>
      <c r="CO1567" s="274"/>
      <c r="CP1567" s="274"/>
      <c r="CQ1567" s="274"/>
      <c r="CR1567" s="274"/>
      <c r="CS1567" s="274"/>
      <c r="CT1567" s="274"/>
      <c r="CU1567" s="274"/>
      <c r="CV1567" s="274"/>
      <c r="CW1567" s="274"/>
      <c r="CX1567" s="274"/>
      <c r="CY1567" s="274"/>
      <c r="CZ1567" s="274"/>
      <c r="DA1567" s="274"/>
      <c r="DB1567" s="274"/>
      <c r="DC1567" s="274"/>
      <c r="DD1567" s="274"/>
      <c r="DE1567" s="274"/>
      <c r="DF1567" s="274"/>
      <c r="DM1567" s="16"/>
      <c r="DN1567" s="16"/>
      <c r="DO1567" s="17"/>
      <c r="DP1567" s="12"/>
      <c r="DQ1567" s="12"/>
      <c r="DR1567" s="18"/>
      <c r="DS1567" s="19"/>
      <c r="DT1567" s="19"/>
      <c r="DU1567" s="19"/>
      <c r="DV1567" s="19"/>
      <c r="DW1567" s="19"/>
      <c r="DX1567" s="20"/>
      <c r="DY1567" s="20"/>
      <c r="DZ1567" s="21"/>
      <c r="EA1567" s="21"/>
      <c r="EB1567" s="21"/>
      <c r="EC1567" s="18"/>
      <c r="ED1567" s="21"/>
      <c r="EE1567" s="21"/>
      <c r="EF1567" s="21"/>
      <c r="EG1567" s="21"/>
      <c r="EH1567" s="21"/>
      <c r="EI1567" s="20"/>
      <c r="EJ1567" s="16"/>
      <c r="EK1567" s="21"/>
      <c r="EL1567" s="21"/>
      <c r="EM1567" s="21"/>
      <c r="EN1567" s="18"/>
      <c r="EO1567" s="22"/>
      <c r="EP1567" s="22"/>
      <c r="EQ1567" s="22"/>
      <c r="ER1567" s="22"/>
      <c r="ES1567" s="22"/>
      <c r="ET1567" s="20"/>
      <c r="EU1567" s="23"/>
      <c r="EV1567" s="22"/>
      <c r="EW1567" s="22"/>
      <c r="EX1567" s="22"/>
      <c r="EY1567" s="24"/>
      <c r="EZ1567" s="25"/>
      <c r="FA1567" s="25"/>
      <c r="FB1567" s="25"/>
      <c r="FC1567" s="25"/>
      <c r="FD1567" s="25"/>
    </row>
    <row r="1568" spans="1:160" ht="12.4" customHeight="1" x14ac:dyDescent="0.25">
      <c r="A1568" s="290"/>
      <c r="B1568" s="205"/>
      <c r="H1568" s="292"/>
      <c r="M1568" s="205"/>
      <c r="N1568" s="205"/>
      <c r="O1568" s="205"/>
      <c r="P1568" s="271"/>
      <c r="Q1568" s="271"/>
      <c r="R1568" s="227"/>
      <c r="S1568" s="205"/>
      <c r="T1568" s="205"/>
      <c r="U1568" s="227"/>
      <c r="V1568" s="227"/>
      <c r="W1568" s="227"/>
      <c r="X1568" s="272"/>
      <c r="Y1568" s="272"/>
      <c r="Z1568" s="227"/>
      <c r="AA1568" s="274"/>
      <c r="AB1568" s="274"/>
      <c r="AC1568" s="274"/>
      <c r="AD1568" s="274"/>
      <c r="AE1568" s="274"/>
      <c r="AF1568" s="274"/>
      <c r="AG1568" s="274"/>
      <c r="AH1568" s="274"/>
      <c r="AI1568" s="274"/>
      <c r="AJ1568" s="274"/>
      <c r="AK1568" s="274"/>
      <c r="AL1568" s="274"/>
      <c r="AM1568" s="274"/>
      <c r="AN1568" s="274"/>
      <c r="AO1568" s="274"/>
      <c r="AP1568" s="274"/>
      <c r="AQ1568" s="274"/>
      <c r="AR1568" s="274"/>
      <c r="AS1568" s="274"/>
      <c r="AT1568" s="274"/>
      <c r="AU1568" s="274"/>
      <c r="AV1568" s="274"/>
      <c r="AW1568" s="274"/>
      <c r="AX1568" s="274"/>
      <c r="AY1568" s="274"/>
      <c r="AZ1568" s="274"/>
      <c r="BA1568" s="273"/>
      <c r="BB1568" s="273"/>
      <c r="BC1568" s="274"/>
      <c r="BD1568" s="274"/>
      <c r="BE1568" s="273"/>
      <c r="BF1568" s="273"/>
      <c r="BG1568" s="274"/>
      <c r="BH1568" s="274"/>
      <c r="BI1568" s="273"/>
      <c r="BJ1568" s="273"/>
      <c r="BK1568" s="274"/>
      <c r="BL1568" s="274"/>
      <c r="BM1568" s="273"/>
      <c r="BN1568" s="273"/>
      <c r="BO1568" s="274"/>
      <c r="BP1568" s="274"/>
      <c r="BQ1568" s="273"/>
      <c r="BR1568" s="273"/>
      <c r="BS1568" s="274"/>
      <c r="BT1568" s="274"/>
      <c r="BU1568" s="273"/>
      <c r="BV1568" s="273"/>
      <c r="BW1568" s="274"/>
      <c r="BX1568" s="274"/>
      <c r="BY1568" s="273"/>
      <c r="BZ1568" s="273"/>
      <c r="CA1568" s="274"/>
      <c r="CB1568" s="274"/>
      <c r="CC1568" s="273"/>
      <c r="CD1568" s="273"/>
      <c r="CE1568" s="274"/>
      <c r="CF1568" s="274"/>
      <c r="CG1568" s="274"/>
      <c r="CH1568" s="274"/>
      <c r="CI1568" s="274"/>
      <c r="CJ1568" s="274"/>
      <c r="CK1568" s="274"/>
      <c r="CL1568" s="274"/>
      <c r="CM1568" s="274"/>
      <c r="CN1568" s="274"/>
      <c r="CO1568" s="274"/>
      <c r="CP1568" s="274"/>
      <c r="CQ1568" s="274"/>
      <c r="CR1568" s="274"/>
      <c r="CS1568" s="273"/>
      <c r="CT1568" s="273"/>
      <c r="CU1568" s="274"/>
      <c r="CV1568" s="274"/>
      <c r="CW1568" s="274"/>
      <c r="CX1568" s="274"/>
      <c r="CY1568" s="274"/>
      <c r="CZ1568" s="274"/>
      <c r="DA1568" s="274"/>
      <c r="DB1568" s="274"/>
      <c r="DC1568" s="274"/>
      <c r="DD1568" s="274"/>
      <c r="DE1568" s="273"/>
      <c r="DF1568" s="273"/>
      <c r="DM1568" s="16"/>
      <c r="DN1568" s="16"/>
      <c r="DO1568" s="17"/>
      <c r="DP1568" s="12"/>
      <c r="DQ1568" s="12"/>
      <c r="DR1568" s="18"/>
      <c r="DS1568" s="19"/>
      <c r="DT1568" s="19"/>
      <c r="DU1568" s="19"/>
      <c r="DV1568" s="19"/>
      <c r="DW1568" s="19"/>
      <c r="DX1568" s="20"/>
      <c r="DY1568" s="20"/>
      <c r="DZ1568" s="21"/>
      <c r="EA1568" s="21"/>
      <c r="EB1568" s="21"/>
      <c r="EC1568" s="18"/>
      <c r="ED1568" s="21"/>
      <c r="EE1568" s="21"/>
      <c r="EF1568" s="21"/>
      <c r="EG1568" s="21"/>
      <c r="EH1568" s="21"/>
      <c r="EI1568" s="20"/>
      <c r="EJ1568" s="16"/>
      <c r="EK1568" s="21"/>
      <c r="EL1568" s="21"/>
      <c r="EM1568" s="21"/>
      <c r="EN1568" s="18"/>
      <c r="EO1568" s="22"/>
      <c r="EP1568" s="22"/>
      <c r="EQ1568" s="22"/>
      <c r="ER1568" s="22"/>
      <c r="ES1568" s="22"/>
      <c r="ET1568" s="20"/>
      <c r="EU1568" s="23"/>
      <c r="EV1568" s="22"/>
      <c r="EW1568" s="22"/>
      <c r="EX1568" s="22"/>
      <c r="EY1568" s="24"/>
      <c r="EZ1568" s="25"/>
      <c r="FA1568" s="25"/>
      <c r="FB1568" s="25"/>
      <c r="FC1568" s="25"/>
      <c r="FD1568" s="25"/>
    </row>
    <row r="1569" spans="1:160" ht="12.4" customHeight="1" x14ac:dyDescent="0.25">
      <c r="A1569" s="290"/>
      <c r="B1569" s="205"/>
      <c r="H1569" s="292"/>
      <c r="M1569" s="205"/>
      <c r="N1569" s="205"/>
      <c r="O1569" s="205"/>
      <c r="P1569" s="205"/>
      <c r="Q1569" s="271"/>
      <c r="R1569" s="227"/>
      <c r="S1569" s="205"/>
      <c r="T1569" s="205"/>
      <c r="U1569" s="227"/>
      <c r="V1569" s="227"/>
      <c r="W1569" s="227"/>
      <c r="X1569" s="272"/>
      <c r="Y1569" s="272"/>
      <c r="Z1569" s="227"/>
      <c r="AA1569" s="274"/>
      <c r="AB1569" s="274"/>
      <c r="AC1569" s="274"/>
      <c r="AD1569" s="274"/>
      <c r="AE1569" s="274"/>
      <c r="AF1569" s="274"/>
      <c r="AG1569" s="274"/>
      <c r="AH1569" s="274"/>
      <c r="AI1569" s="274"/>
      <c r="AJ1569" s="274"/>
      <c r="AK1569" s="274"/>
      <c r="AL1569" s="274"/>
      <c r="AM1569" s="274"/>
      <c r="AN1569" s="274"/>
      <c r="AO1569" s="274"/>
      <c r="AP1569" s="274"/>
      <c r="AQ1569" s="274"/>
      <c r="AR1569" s="274"/>
      <c r="AS1569" s="274"/>
      <c r="AT1569" s="274"/>
      <c r="AU1569" s="274"/>
      <c r="AV1569" s="274"/>
      <c r="AW1569" s="274"/>
      <c r="AX1569" s="274"/>
      <c r="AY1569" s="274"/>
      <c r="AZ1569" s="274"/>
      <c r="BA1569" s="274"/>
      <c r="BB1569" s="274"/>
      <c r="BC1569" s="274"/>
      <c r="BD1569" s="274"/>
      <c r="BE1569" s="274"/>
      <c r="BF1569" s="274"/>
      <c r="BG1569" s="274"/>
      <c r="BH1569" s="274"/>
      <c r="BI1569" s="274"/>
      <c r="BJ1569" s="274"/>
      <c r="BK1569" s="274"/>
      <c r="BL1569" s="274"/>
      <c r="BM1569" s="274"/>
      <c r="BN1569" s="274"/>
      <c r="BO1569" s="274"/>
      <c r="BP1569" s="274"/>
      <c r="BQ1569" s="274"/>
      <c r="BR1569" s="274"/>
      <c r="BS1569" s="274"/>
      <c r="BT1569" s="274"/>
      <c r="BU1569" s="274"/>
      <c r="BV1569" s="274"/>
      <c r="BW1569" s="274"/>
      <c r="BX1569" s="274"/>
      <c r="BY1569" s="274"/>
      <c r="BZ1569" s="274"/>
      <c r="CA1569" s="274"/>
      <c r="CB1569" s="274"/>
      <c r="CC1569" s="274"/>
      <c r="CD1569" s="274"/>
      <c r="CE1569" s="274"/>
      <c r="CF1569" s="274"/>
      <c r="CG1569" s="274"/>
      <c r="CH1569" s="274"/>
      <c r="CI1569" s="274"/>
      <c r="CJ1569" s="274"/>
      <c r="CK1569" s="274"/>
      <c r="CL1569" s="274"/>
      <c r="CM1569" s="274"/>
      <c r="CN1569" s="274"/>
      <c r="CO1569" s="274"/>
      <c r="CP1569" s="274"/>
      <c r="CQ1569" s="274"/>
      <c r="CR1569" s="274"/>
      <c r="CS1569" s="274"/>
      <c r="CT1569" s="274"/>
      <c r="CU1569" s="274"/>
      <c r="CV1569" s="274"/>
      <c r="CW1569" s="274"/>
      <c r="CX1569" s="274"/>
      <c r="CY1569" s="274"/>
      <c r="CZ1569" s="274"/>
      <c r="DA1569" s="274"/>
      <c r="DB1569" s="274"/>
      <c r="DC1569" s="274"/>
      <c r="DD1569" s="274"/>
      <c r="DE1569" s="274"/>
      <c r="DF1569" s="274"/>
      <c r="DM1569" s="16"/>
      <c r="DN1569" s="16"/>
      <c r="DO1569" s="17"/>
      <c r="DP1569" s="12"/>
      <c r="DQ1569" s="12"/>
      <c r="DR1569" s="18"/>
      <c r="DS1569" s="19"/>
      <c r="DT1569" s="19"/>
      <c r="DU1569" s="19"/>
      <c r="DV1569" s="19"/>
      <c r="DW1569" s="19"/>
      <c r="DX1569" s="20"/>
      <c r="DY1569" s="20"/>
      <c r="DZ1569" s="21"/>
      <c r="EA1569" s="21"/>
      <c r="EB1569" s="21"/>
      <c r="EC1569" s="18"/>
      <c r="ED1569" s="21"/>
      <c r="EE1569" s="21"/>
      <c r="EF1569" s="21"/>
      <c r="EG1569" s="21"/>
      <c r="EH1569" s="21"/>
      <c r="EI1569" s="20"/>
      <c r="EJ1569" s="16"/>
      <c r="EK1569" s="21"/>
      <c r="EL1569" s="21"/>
      <c r="EM1569" s="21"/>
      <c r="EN1569" s="18"/>
      <c r="EO1569" s="22"/>
      <c r="EP1569" s="22"/>
      <c r="EQ1569" s="22"/>
      <c r="ER1569" s="22"/>
      <c r="ES1569" s="22"/>
      <c r="ET1569" s="20"/>
      <c r="EU1569" s="23"/>
      <c r="EV1569" s="22"/>
      <c r="EW1569" s="22"/>
      <c r="EX1569" s="22"/>
      <c r="EY1569" s="24"/>
      <c r="EZ1569" s="25"/>
      <c r="FA1569" s="25"/>
      <c r="FB1569" s="25"/>
      <c r="FC1569" s="25"/>
      <c r="FD1569" s="25"/>
    </row>
    <row r="1570" spans="1:160" ht="12.4" customHeight="1" x14ac:dyDescent="0.25">
      <c r="A1570" s="290"/>
      <c r="B1570" s="205"/>
      <c r="H1570" s="292"/>
      <c r="M1570" s="205"/>
      <c r="N1570" s="205"/>
      <c r="O1570" s="205"/>
      <c r="P1570" s="205"/>
      <c r="Q1570" s="271"/>
      <c r="R1570" s="227"/>
      <c r="S1570" s="205"/>
      <c r="T1570" s="205"/>
      <c r="U1570" s="227"/>
      <c r="V1570" s="227"/>
      <c r="W1570" s="227"/>
      <c r="X1570" s="272"/>
      <c r="Y1570" s="272"/>
      <c r="Z1570" s="227"/>
      <c r="AA1570" s="274"/>
      <c r="AB1570" s="274"/>
      <c r="AC1570" s="274"/>
      <c r="AD1570" s="274"/>
      <c r="AE1570" s="274"/>
      <c r="AF1570" s="274"/>
      <c r="AG1570" s="274"/>
      <c r="AH1570" s="274"/>
      <c r="AI1570" s="274"/>
      <c r="AJ1570" s="274"/>
      <c r="AK1570" s="274"/>
      <c r="AL1570" s="274"/>
      <c r="AM1570" s="274"/>
      <c r="AN1570" s="274"/>
      <c r="AO1570" s="274"/>
      <c r="AP1570" s="274"/>
      <c r="AQ1570" s="274"/>
      <c r="AR1570" s="274"/>
      <c r="AS1570" s="274"/>
      <c r="AT1570" s="274"/>
      <c r="AU1570" s="274"/>
      <c r="AV1570" s="274"/>
      <c r="AW1570" s="274"/>
      <c r="AX1570" s="274"/>
      <c r="AY1570" s="274"/>
      <c r="AZ1570" s="274"/>
      <c r="BA1570" s="274"/>
      <c r="BB1570" s="273"/>
      <c r="BC1570" s="274"/>
      <c r="BD1570" s="274"/>
      <c r="BE1570" s="274"/>
      <c r="BF1570" s="273"/>
      <c r="BG1570" s="274"/>
      <c r="BH1570" s="274"/>
      <c r="BI1570" s="274"/>
      <c r="BJ1570" s="273"/>
      <c r="BK1570" s="274"/>
      <c r="BL1570" s="274"/>
      <c r="BM1570" s="274"/>
      <c r="BN1570" s="273"/>
      <c r="BO1570" s="274"/>
      <c r="BP1570" s="274"/>
      <c r="BQ1570" s="274"/>
      <c r="BR1570" s="273"/>
      <c r="BS1570" s="274"/>
      <c r="BT1570" s="274"/>
      <c r="BU1570" s="274"/>
      <c r="BV1570" s="273"/>
      <c r="BW1570" s="274"/>
      <c r="BX1570" s="274"/>
      <c r="BY1570" s="274"/>
      <c r="BZ1570" s="273"/>
      <c r="CA1570" s="274"/>
      <c r="CB1570" s="274"/>
      <c r="CC1570" s="274"/>
      <c r="CD1570" s="273"/>
      <c r="CE1570" s="274"/>
      <c r="CF1570" s="274"/>
      <c r="CG1570" s="274"/>
      <c r="CH1570" s="273"/>
      <c r="CI1570" s="274"/>
      <c r="CJ1570" s="274"/>
      <c r="CK1570" s="274"/>
      <c r="CL1570" s="273"/>
      <c r="CM1570" s="274"/>
      <c r="CN1570" s="274"/>
      <c r="CO1570" s="274"/>
      <c r="CP1570" s="273"/>
      <c r="CQ1570" s="274"/>
      <c r="CR1570" s="274"/>
      <c r="CS1570" s="274"/>
      <c r="CT1570" s="273"/>
      <c r="CU1570" s="274"/>
      <c r="CV1570" s="274"/>
      <c r="CW1570" s="274"/>
      <c r="CX1570" s="274"/>
      <c r="CY1570" s="274"/>
      <c r="CZ1570" s="274"/>
      <c r="DA1570" s="274"/>
      <c r="DB1570" s="273"/>
      <c r="DC1570" s="274"/>
      <c r="DD1570" s="274"/>
      <c r="DE1570" s="274"/>
      <c r="DF1570" s="273"/>
      <c r="DM1570" s="16"/>
      <c r="DN1570" s="16"/>
      <c r="DO1570" s="17"/>
      <c r="DP1570" s="12"/>
      <c r="DQ1570" s="12"/>
      <c r="DR1570" s="18"/>
      <c r="DS1570" s="19"/>
      <c r="DT1570" s="19"/>
      <c r="DU1570" s="19"/>
      <c r="DV1570" s="19"/>
      <c r="DW1570" s="19"/>
      <c r="DX1570" s="20"/>
      <c r="DY1570" s="20"/>
      <c r="DZ1570" s="21"/>
      <c r="EA1570" s="21"/>
      <c r="EB1570" s="21"/>
      <c r="EC1570" s="18"/>
      <c r="ED1570" s="21"/>
      <c r="EE1570" s="21"/>
      <c r="EF1570" s="21"/>
      <c r="EG1570" s="21"/>
      <c r="EH1570" s="21"/>
      <c r="EI1570" s="20"/>
      <c r="EJ1570" s="16"/>
      <c r="EK1570" s="21"/>
      <c r="EL1570" s="21"/>
      <c r="EM1570" s="21"/>
      <c r="EN1570" s="18"/>
      <c r="EO1570" s="22"/>
      <c r="EP1570" s="22"/>
      <c r="EQ1570" s="22"/>
      <c r="ER1570" s="22"/>
      <c r="ES1570" s="22"/>
      <c r="ET1570" s="20"/>
      <c r="EU1570" s="23"/>
      <c r="EV1570" s="22"/>
      <c r="EW1570" s="22"/>
      <c r="EX1570" s="22"/>
      <c r="EY1570" s="24"/>
      <c r="EZ1570" s="25"/>
      <c r="FA1570" s="25"/>
      <c r="FB1570" s="25"/>
      <c r="FC1570" s="25"/>
      <c r="FD1570" s="25"/>
    </row>
    <row r="1571" spans="1:160" ht="12.4" customHeight="1" x14ac:dyDescent="0.25">
      <c r="A1571" s="290"/>
      <c r="B1571" s="205"/>
      <c r="H1571" s="292"/>
      <c r="M1571" s="205"/>
      <c r="N1571" s="205"/>
      <c r="O1571" s="205"/>
      <c r="P1571" s="271"/>
      <c r="Q1571" s="271"/>
      <c r="R1571" s="227"/>
      <c r="S1571" s="205"/>
      <c r="T1571" s="205"/>
      <c r="U1571" s="227"/>
      <c r="V1571" s="227"/>
      <c r="W1571" s="227"/>
      <c r="X1571" s="272"/>
      <c r="Y1571" s="272"/>
      <c r="Z1571" s="227"/>
      <c r="AA1571" s="274"/>
      <c r="AB1571" s="274"/>
      <c r="AC1571" s="274"/>
      <c r="AD1571" s="274"/>
      <c r="AE1571" s="274"/>
      <c r="AF1571" s="274"/>
      <c r="AG1571" s="274"/>
      <c r="AH1571" s="274"/>
      <c r="AI1571" s="274"/>
      <c r="AJ1571" s="274"/>
      <c r="AK1571" s="274"/>
      <c r="AL1571" s="274"/>
      <c r="AM1571" s="274"/>
      <c r="AN1571" s="274"/>
      <c r="AO1571" s="274"/>
      <c r="AP1571" s="274"/>
      <c r="AQ1571" s="274"/>
      <c r="AR1571" s="274"/>
      <c r="AS1571" s="274"/>
      <c r="AT1571" s="274"/>
      <c r="AU1571" s="274"/>
      <c r="AV1571" s="274"/>
      <c r="AW1571" s="274"/>
      <c r="AX1571" s="274"/>
      <c r="AY1571" s="274"/>
      <c r="AZ1571" s="274"/>
      <c r="BA1571" s="274"/>
      <c r="BB1571" s="274"/>
      <c r="BC1571" s="274"/>
      <c r="BD1571" s="274"/>
      <c r="BE1571" s="274"/>
      <c r="BF1571" s="274"/>
      <c r="BG1571" s="274"/>
      <c r="BH1571" s="274"/>
      <c r="BI1571" s="274"/>
      <c r="BJ1571" s="274"/>
      <c r="BK1571" s="274"/>
      <c r="BL1571" s="274"/>
      <c r="BM1571" s="274"/>
      <c r="BN1571" s="274"/>
      <c r="BO1571" s="274"/>
      <c r="BP1571" s="274"/>
      <c r="BQ1571" s="274"/>
      <c r="BR1571" s="274"/>
      <c r="BS1571" s="274"/>
      <c r="BT1571" s="274"/>
      <c r="BU1571" s="274"/>
      <c r="BV1571" s="274"/>
      <c r="BW1571" s="274"/>
      <c r="BX1571" s="274"/>
      <c r="BY1571" s="274"/>
      <c r="BZ1571" s="274"/>
      <c r="CA1571" s="274"/>
      <c r="CB1571" s="274"/>
      <c r="CC1571" s="274"/>
      <c r="CD1571" s="274"/>
      <c r="CE1571" s="274"/>
      <c r="CF1571" s="274"/>
      <c r="CG1571" s="274"/>
      <c r="CH1571" s="274"/>
      <c r="CI1571" s="274"/>
      <c r="CJ1571" s="274"/>
      <c r="CK1571" s="274"/>
      <c r="CL1571" s="274"/>
      <c r="CM1571" s="274"/>
      <c r="CN1571" s="274"/>
      <c r="CO1571" s="274"/>
      <c r="CP1571" s="274"/>
      <c r="CQ1571" s="274"/>
      <c r="CR1571" s="274"/>
      <c r="CS1571" s="274"/>
      <c r="CT1571" s="274"/>
      <c r="CU1571" s="274"/>
      <c r="CV1571" s="274"/>
      <c r="CW1571" s="274"/>
      <c r="CX1571" s="274"/>
      <c r="CY1571" s="274"/>
      <c r="CZ1571" s="274"/>
      <c r="DA1571" s="274"/>
      <c r="DB1571" s="274"/>
      <c r="DC1571" s="274"/>
      <c r="DD1571" s="274"/>
      <c r="DE1571" s="274"/>
      <c r="DF1571" s="274"/>
      <c r="DM1571" s="16"/>
      <c r="DN1571" s="16"/>
      <c r="DO1571" s="17"/>
      <c r="DP1571" s="12"/>
      <c r="DQ1571" s="12"/>
      <c r="DR1571" s="18"/>
      <c r="DS1571" s="19"/>
      <c r="DT1571" s="19"/>
      <c r="DU1571" s="19"/>
      <c r="DV1571" s="19"/>
      <c r="DW1571" s="19"/>
      <c r="DX1571" s="20"/>
      <c r="DY1571" s="20"/>
      <c r="DZ1571" s="21"/>
      <c r="EA1571" s="21"/>
      <c r="EB1571" s="21"/>
      <c r="EC1571" s="18"/>
      <c r="ED1571" s="21"/>
      <c r="EE1571" s="21"/>
      <c r="EF1571" s="21"/>
      <c r="EG1571" s="21"/>
      <c r="EH1571" s="21"/>
      <c r="EI1571" s="20"/>
      <c r="EJ1571" s="16"/>
      <c r="EK1571" s="21"/>
      <c r="EL1571" s="21"/>
      <c r="EM1571" s="21"/>
      <c r="EN1571" s="18"/>
      <c r="EO1571" s="22"/>
      <c r="EP1571" s="22"/>
      <c r="EQ1571" s="22"/>
      <c r="ER1571" s="22"/>
      <c r="ES1571" s="22"/>
      <c r="ET1571" s="20"/>
      <c r="EU1571" s="23"/>
      <c r="EV1571" s="22"/>
      <c r="EW1571" s="22"/>
      <c r="EX1571" s="22"/>
      <c r="EY1571" s="24"/>
      <c r="EZ1571" s="25"/>
      <c r="FA1571" s="25"/>
      <c r="FB1571" s="25"/>
      <c r="FC1571" s="25"/>
      <c r="FD1571" s="25"/>
    </row>
    <row r="1572" spans="1:160" ht="12.4" customHeight="1" x14ac:dyDescent="0.25">
      <c r="A1572" s="290"/>
      <c r="B1572" s="205"/>
      <c r="H1572" s="292"/>
      <c r="M1572" s="205"/>
      <c r="N1572" s="205"/>
      <c r="O1572" s="205"/>
      <c r="P1572" s="271"/>
      <c r="Q1572" s="271"/>
      <c r="R1572" s="227"/>
      <c r="S1572" s="205"/>
      <c r="T1572" s="205"/>
      <c r="U1572" s="227"/>
      <c r="V1572" s="227"/>
      <c r="W1572" s="227"/>
      <c r="X1572" s="272"/>
      <c r="Y1572" s="272"/>
      <c r="Z1572" s="227"/>
      <c r="AA1572" s="274"/>
      <c r="AB1572" s="274"/>
      <c r="AC1572" s="274"/>
      <c r="AD1572" s="274"/>
      <c r="AE1572" s="274"/>
      <c r="AF1572" s="274"/>
      <c r="AG1572" s="274"/>
      <c r="AH1572" s="274"/>
      <c r="AI1572" s="274"/>
      <c r="AJ1572" s="274"/>
      <c r="AK1572" s="274"/>
      <c r="AL1572" s="274"/>
      <c r="AM1572" s="274"/>
      <c r="AN1572" s="274"/>
      <c r="AO1572" s="274"/>
      <c r="AP1572" s="274"/>
      <c r="AQ1572" s="274"/>
      <c r="AR1572" s="274"/>
      <c r="AS1572" s="274"/>
      <c r="AT1572" s="274"/>
      <c r="AU1572" s="274"/>
      <c r="AV1572" s="274"/>
      <c r="AW1572" s="274"/>
      <c r="AX1572" s="274"/>
      <c r="AY1572" s="274"/>
      <c r="AZ1572" s="274"/>
      <c r="BA1572" s="274"/>
      <c r="BB1572" s="274"/>
      <c r="BC1572" s="274"/>
      <c r="BD1572" s="274"/>
      <c r="BE1572" s="274"/>
      <c r="BF1572" s="274"/>
      <c r="BG1572" s="274"/>
      <c r="BH1572" s="274"/>
      <c r="BI1572" s="274"/>
      <c r="BJ1572" s="274"/>
      <c r="BK1572" s="274"/>
      <c r="BL1572" s="274"/>
      <c r="BM1572" s="274"/>
      <c r="BN1572" s="274"/>
      <c r="BO1572" s="274"/>
      <c r="BP1572" s="274"/>
      <c r="BQ1572" s="274"/>
      <c r="BR1572" s="274"/>
      <c r="BS1572" s="274"/>
      <c r="BT1572" s="274"/>
      <c r="BU1572" s="274"/>
      <c r="BV1572" s="274"/>
      <c r="BW1572" s="274"/>
      <c r="BX1572" s="274"/>
      <c r="BY1572" s="274"/>
      <c r="BZ1572" s="274"/>
      <c r="CA1572" s="274"/>
      <c r="CB1572" s="274"/>
      <c r="CC1572" s="274"/>
      <c r="CD1572" s="274"/>
      <c r="CE1572" s="274"/>
      <c r="CF1572" s="274"/>
      <c r="CG1572" s="274"/>
      <c r="CH1572" s="274"/>
      <c r="CI1572" s="274"/>
      <c r="CJ1572" s="274"/>
      <c r="CK1572" s="274"/>
      <c r="CL1572" s="274"/>
      <c r="CM1572" s="274"/>
      <c r="CN1572" s="274"/>
      <c r="CO1572" s="274"/>
      <c r="CP1572" s="274"/>
      <c r="CQ1572" s="274"/>
      <c r="CR1572" s="274"/>
      <c r="CS1572" s="274"/>
      <c r="CT1572" s="274"/>
      <c r="CU1572" s="274"/>
      <c r="CV1572" s="274"/>
      <c r="CW1572" s="274"/>
      <c r="CX1572" s="274"/>
      <c r="CY1572" s="274"/>
      <c r="CZ1572" s="274"/>
      <c r="DA1572" s="274"/>
      <c r="DB1572" s="274"/>
      <c r="DC1572" s="274"/>
      <c r="DD1572" s="274"/>
      <c r="DE1572" s="274"/>
      <c r="DF1572" s="274"/>
      <c r="DM1572" s="16"/>
      <c r="DN1572" s="16"/>
      <c r="DO1572" s="17"/>
      <c r="DP1572" s="12"/>
      <c r="DQ1572" s="12"/>
      <c r="DR1572" s="18"/>
      <c r="DS1572" s="19"/>
      <c r="DT1572" s="19"/>
      <c r="DU1572" s="19"/>
      <c r="DV1572" s="19"/>
      <c r="DW1572" s="19"/>
      <c r="DX1572" s="20"/>
      <c r="DY1572" s="20"/>
      <c r="DZ1572" s="21"/>
      <c r="EA1572" s="21"/>
      <c r="EB1572" s="21"/>
      <c r="EC1572" s="18"/>
      <c r="ED1572" s="21"/>
      <c r="EE1572" s="21"/>
      <c r="EF1572" s="21"/>
      <c r="EG1572" s="21"/>
      <c r="EH1572" s="21"/>
      <c r="EI1572" s="20"/>
      <c r="EJ1572" s="16"/>
      <c r="EK1572" s="21"/>
      <c r="EL1572" s="21"/>
      <c r="EM1572" s="21"/>
      <c r="EN1572" s="18"/>
      <c r="EO1572" s="22"/>
      <c r="EP1572" s="22"/>
      <c r="EQ1572" s="22"/>
      <c r="ER1572" s="22"/>
      <c r="ES1572" s="22"/>
      <c r="ET1572" s="20"/>
      <c r="EU1572" s="23"/>
      <c r="EV1572" s="22"/>
      <c r="EW1572" s="22"/>
      <c r="EX1572" s="22"/>
      <c r="EY1572" s="24"/>
      <c r="EZ1572" s="25"/>
      <c r="FA1572" s="25"/>
      <c r="FB1572" s="25"/>
      <c r="FC1572" s="25"/>
      <c r="FD1572" s="25"/>
    </row>
    <row r="1573" spans="1:160" ht="12.4" customHeight="1" x14ac:dyDescent="0.25">
      <c r="A1573" s="290"/>
      <c r="B1573" s="205"/>
      <c r="H1573" s="292"/>
      <c r="M1573" s="205"/>
      <c r="N1573" s="205"/>
      <c r="O1573" s="205"/>
      <c r="P1573" s="271"/>
      <c r="Q1573" s="271"/>
      <c r="R1573" s="227"/>
      <c r="S1573" s="205"/>
      <c r="T1573" s="205"/>
      <c r="U1573" s="227"/>
      <c r="V1573" s="227"/>
      <c r="W1573" s="227"/>
      <c r="X1573" s="272"/>
      <c r="Y1573" s="272"/>
      <c r="Z1573" s="227"/>
      <c r="AA1573" s="274"/>
      <c r="AB1573" s="274"/>
      <c r="AC1573" s="274"/>
      <c r="AD1573" s="274"/>
      <c r="AE1573" s="274"/>
      <c r="AF1573" s="274"/>
      <c r="AG1573" s="274"/>
      <c r="AH1573" s="274"/>
      <c r="AI1573" s="274"/>
      <c r="AJ1573" s="274"/>
      <c r="AK1573" s="274"/>
      <c r="AL1573" s="274"/>
      <c r="AM1573" s="274"/>
      <c r="AN1573" s="274"/>
      <c r="AO1573" s="274"/>
      <c r="AP1573" s="274"/>
      <c r="AQ1573" s="274"/>
      <c r="AR1573" s="274"/>
      <c r="AS1573" s="274"/>
      <c r="AT1573" s="274"/>
      <c r="AU1573" s="274"/>
      <c r="AV1573" s="274"/>
      <c r="AW1573" s="274"/>
      <c r="AX1573" s="274"/>
      <c r="AY1573" s="274"/>
      <c r="AZ1573" s="274"/>
      <c r="BA1573" s="273"/>
      <c r="BB1573" s="273"/>
      <c r="BC1573" s="274"/>
      <c r="BD1573" s="274"/>
      <c r="BE1573" s="273"/>
      <c r="BF1573" s="273"/>
      <c r="BG1573" s="274"/>
      <c r="BH1573" s="274"/>
      <c r="BI1573" s="273"/>
      <c r="BJ1573" s="273"/>
      <c r="BK1573" s="274"/>
      <c r="BL1573" s="274"/>
      <c r="BM1573" s="273"/>
      <c r="BN1573" s="273"/>
      <c r="BO1573" s="274"/>
      <c r="BP1573" s="274"/>
      <c r="BQ1573" s="273"/>
      <c r="BR1573" s="273"/>
      <c r="BS1573" s="274"/>
      <c r="BT1573" s="274"/>
      <c r="BU1573" s="273"/>
      <c r="BV1573" s="273"/>
      <c r="BW1573" s="274"/>
      <c r="BX1573" s="274"/>
      <c r="BY1573" s="273"/>
      <c r="BZ1573" s="273"/>
      <c r="CA1573" s="274"/>
      <c r="CB1573" s="274"/>
      <c r="CC1573" s="273"/>
      <c r="CD1573" s="273"/>
      <c r="CE1573" s="274"/>
      <c r="CF1573" s="274"/>
      <c r="CG1573" s="274"/>
      <c r="CH1573" s="274"/>
      <c r="CI1573" s="274"/>
      <c r="CJ1573" s="274"/>
      <c r="CK1573" s="274"/>
      <c r="CL1573" s="274"/>
      <c r="CM1573" s="274"/>
      <c r="CN1573" s="274"/>
      <c r="CO1573" s="274"/>
      <c r="CP1573" s="273"/>
      <c r="CQ1573" s="274"/>
      <c r="CR1573" s="274"/>
      <c r="CS1573" s="273"/>
      <c r="CT1573" s="273"/>
      <c r="CU1573" s="274"/>
      <c r="CV1573" s="274"/>
      <c r="CW1573" s="274"/>
      <c r="CX1573" s="274"/>
      <c r="CY1573" s="274"/>
      <c r="CZ1573" s="274"/>
      <c r="DA1573" s="273"/>
      <c r="DB1573" s="273"/>
      <c r="DC1573" s="274"/>
      <c r="DD1573" s="274"/>
      <c r="DE1573" s="273"/>
      <c r="DF1573" s="273"/>
      <c r="DM1573" s="16"/>
      <c r="DN1573" s="16"/>
      <c r="DO1573" s="17"/>
      <c r="DP1573" s="12"/>
      <c r="DQ1573" s="12"/>
      <c r="DR1573" s="18"/>
      <c r="DS1573" s="19"/>
      <c r="DT1573" s="19"/>
      <c r="DU1573" s="19"/>
      <c r="DV1573" s="19"/>
      <c r="DW1573" s="19"/>
      <c r="DX1573" s="20"/>
      <c r="DY1573" s="20"/>
      <c r="DZ1573" s="21"/>
      <c r="EA1573" s="21"/>
      <c r="EB1573" s="21"/>
      <c r="EC1573" s="18"/>
      <c r="ED1573" s="21"/>
      <c r="EE1573" s="21"/>
      <c r="EF1573" s="21"/>
      <c r="EG1573" s="21"/>
      <c r="EH1573" s="21"/>
      <c r="EI1573" s="20"/>
      <c r="EJ1573" s="16"/>
      <c r="EK1573" s="21"/>
      <c r="EL1573" s="21"/>
      <c r="EM1573" s="21"/>
      <c r="EN1573" s="18"/>
      <c r="EO1573" s="22"/>
      <c r="EP1573" s="22"/>
      <c r="EQ1573" s="22"/>
      <c r="ER1573" s="22"/>
      <c r="ES1573" s="22"/>
      <c r="ET1573" s="20"/>
      <c r="EU1573" s="23"/>
      <c r="EV1573" s="22"/>
      <c r="EW1573" s="22"/>
      <c r="EX1573" s="22"/>
      <c r="EY1573" s="24"/>
      <c r="EZ1573" s="25"/>
      <c r="FA1573" s="25"/>
      <c r="FB1573" s="25"/>
      <c r="FC1573" s="25"/>
      <c r="FD1573" s="25"/>
    </row>
  </sheetData>
  <protectedRanges>
    <protectedRange sqref="EZ1:FD2 EZ5:FD61655" name="区域1_2_1"/>
    <protectedRange sqref="FE3:FF3" name="区域1_2_1_1"/>
    <protectedRange sqref="FG3:FH3" name="区域1_2_2_1"/>
    <protectedRange sqref="EZ3:FB3" name="区域1_2_1_1_1"/>
    <protectedRange sqref="FC3:FD3" name="区域1_2_2_1_1"/>
    <protectedRange sqref="EZ4:FD4" name="区域1_2_2_2"/>
    <protectedRange sqref="EZ4:FD4" name="区域1_2_2_1_2_1"/>
  </protectedRanges>
  <autoFilter ref="A3:HJ140" xr:uid="{00000000-0009-0000-0000-000003000000}"/>
  <mergeCells count="8">
    <mergeCell ref="A1:I1"/>
    <mergeCell ref="J2:L2"/>
    <mergeCell ref="DH1:DQ2"/>
    <mergeCell ref="DS1:EB2"/>
    <mergeCell ref="ED1:EM2"/>
    <mergeCell ref="EO1:EX2"/>
    <mergeCell ref="EZ1:FD1"/>
    <mergeCell ref="EZ2:FC2"/>
  </mergeCells>
  <phoneticPr fontId="30" type="noConversion"/>
  <conditionalFormatting sqref="B3:B1573">
    <cfRule type="duplicateValues" dxfId="2" priority="2"/>
  </conditionalFormatting>
  <conditionalFormatting sqref="M4:M510">
    <cfRule type="duplicateValues" dxfId="1" priority="1"/>
  </conditionalFormatting>
  <conditionalFormatting sqref="M3 M511:M1573">
    <cfRule type="duplicateValues" dxfId="0" priority="3"/>
  </conditionalFormatting>
  <hyperlinks>
    <hyperlink ref="P24" r:id="rId1" tooltip="http://www.calbjs.com" xr:uid="{C63AF4C9-B460-44E8-BF07-15908094B49D}"/>
    <hyperlink ref="P160" r:id="rId2" xr:uid="{48AF6684-DC9F-4747-8D3E-0165C9288B18}"/>
    <hyperlink ref="P22" r:id="rId3" xr:uid="{BE05ED89-CF92-42BE-9621-924C525B87AC}"/>
    <hyperlink ref="P219" r:id="rId4" xr:uid="{104A9916-EA69-4AC9-8FAD-3B0FB0096283}"/>
    <hyperlink ref="P114" r:id="rId5" xr:uid="{8941BD54-DB2D-4EC8-8406-EB8539C6FB42}"/>
    <hyperlink ref="P76" r:id="rId6" xr:uid="{91736CF5-B6B9-4B66-838C-BE3E5F3A1D39}"/>
    <hyperlink ref="P221" r:id="rId7" xr:uid="{206E03C4-3FAC-4A4D-80CC-B9AC346781FD}"/>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0" master=""/>
  <rangeList sheetStid="2" master=""/>
  <rangeList sheetStid="4" master=""/>
  <rangeList sheetStid="3" master="">
    <arrUserId title="区域1_2" rangeCreator="" othersAccessPermission="edit"/>
    <arrUserId title="区域1_2_2" rangeCreator="" othersAccessPermission="edit"/>
    <arrUserId title="区域1_2_1" rangeCreator="" othersAccessPermission="edit"/>
    <arrUserId title="区域1_2_2_1" rangeCreator="" othersAccessPermission="edit"/>
  </rangeList>
  <rangeList sheetStid="12" master=""/>
  <rangeList sheetStid="1" master=""/>
  <rangeList sheetStid="5" master=""/>
  <rangeList sheetStid="6" master=""/>
  <rangeList sheetStid="11" master=""/>
  <rangeList sheetStid="7" master=""/>
  <rangeList sheetStid="8" master=""/>
  <rangeList sheetStid="9" master="">
    <arrUserId title="区域1_2" rangeCreator="" othersAccessPermission="edit"/>
    <arrUserId title="区域1_2_2" rangeCreator="" othersAccessPermission="edit"/>
    <arrUserId title="区域1_2_1" rangeCreator="" othersAccessPermission="edit"/>
    <arrUserId title="区域1_2_2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数据表</vt:lpstr>
      <vt:lpstr>年度--&gt;</vt:lpstr>
      <vt:lpstr>SummaryYear</vt:lpstr>
      <vt:lpstr>AP Lead Sheet YEAR</vt:lpstr>
      <vt:lpstr>AP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刘嘟嘟</dc:creator>
  <cp:lastModifiedBy>自豪 满</cp:lastModifiedBy>
  <dcterms:created xsi:type="dcterms:W3CDTF">2024-03-08T07:06:00Z</dcterms:created>
  <dcterms:modified xsi:type="dcterms:W3CDTF">2025-06-18T10:45:58Z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B746E9A35E60433886694DE66560434E_13</vt:lpwstr>
  </property>
  <property fmtid="{D5CDD505-2E9C-101B-9397-08002B2CF9AE}" pid="3" name="KSOProductBuildVer">
    <vt:lpwstr>2052-12.1.0.16929</vt:lpwstr>
  </property>
  <property fmtid="{D5CDD505-2E9C-101B-9397-08002B2CF9AE}" pid="4" name="KSOReadingLayout">
    <vt:bool>true</vt:bool>
  </property>
</Properties>
</file>